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ml.chartshapes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ml.chartshapes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0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rafal\Desktop\sales analytics\"/>
    </mc:Choice>
  </mc:AlternateContent>
  <xr:revisionPtr revIDLastSave="0" documentId="13_ncr:1_{45AA0C3C-918E-4054-8D60-62897BD06A29}" xr6:coauthVersionLast="47" xr6:coauthVersionMax="47" xr10:uidLastSave="{00000000-0000-0000-0000-000000000000}"/>
  <bookViews>
    <workbookView xWindow="-108" yWindow="-108" windowWidth="23256" windowHeight="12456" activeTab="5" xr2:uid="{03C3C0EC-0223-4ECB-A4F5-9642EAE9F526}"/>
  </bookViews>
  <sheets>
    <sheet name="sales_raw" sheetId="1" r:id="rId1"/>
    <sheet name="Summary" sheetId="3" r:id="rId2"/>
    <sheet name="Sumary_2" sheetId="4" r:id="rId3"/>
    <sheet name="Summary 3" sheetId="5" r:id="rId4"/>
    <sheet name="Regression" sheetId="6" r:id="rId5"/>
    <sheet name="Model" sheetId="7" r:id="rId6"/>
  </sheets>
  <definedNames>
    <definedName name="_xlchart.v5.0" hidden="1">Summary!$D$69</definedName>
    <definedName name="_xlchart.v5.1" hidden="1">Summary!$D$70:$D$88</definedName>
    <definedName name="_xlchart.v5.10" hidden="1">'Summary 3'!$I$23</definedName>
    <definedName name="_xlchart.v5.11" hidden="1">'Summary 3'!$I$24:$I$42</definedName>
    <definedName name="_xlchart.v5.2" hidden="1">Summary!$E$69</definedName>
    <definedName name="_xlchart.v5.3" hidden="1">Summary!$E$70:$E$88</definedName>
    <definedName name="_xlchart.v5.4" hidden="1">Summary!$M$14</definedName>
    <definedName name="_xlchart.v5.5" hidden="1">Summary!$M$15:$M$24</definedName>
    <definedName name="_xlchart.v5.6" hidden="1">Summary!$N$14</definedName>
    <definedName name="_xlchart.v5.7" hidden="1">Summary!$N$15:$N$24</definedName>
    <definedName name="_xlchart.v5.8" hidden="1">'Summary 3'!$H$23</definedName>
    <definedName name="_xlchart.v5.9" hidden="1">'Summary 3'!$H$24:$H$42</definedName>
    <definedName name="solver_adj" localSheetId="5" hidden="1">Model!$E$11:$E$17</definedName>
    <definedName name="solver_cvg" localSheetId="5" hidden="1">0.0001</definedName>
    <definedName name="solver_drv" localSheetId="5" hidden="1">2</definedName>
    <definedName name="solver_eng" localSheetId="5" hidden="1">2</definedName>
    <definedName name="solver_est" localSheetId="5" hidden="1">1</definedName>
    <definedName name="solver_itr" localSheetId="5" hidden="1">2147483647</definedName>
    <definedName name="solver_lhs1" localSheetId="5" hidden="1">Model!$E$11:$E$17</definedName>
    <definedName name="solver_lhs2" localSheetId="5" hidden="1">Model!$E$11:$E$17</definedName>
    <definedName name="solver_lhs3" localSheetId="5" hidden="1">Model!$E$11:$E$17</definedName>
    <definedName name="solver_lhs4" localSheetId="5" hidden="1">Model!$H$10</definedName>
    <definedName name="solver_lhs5" localSheetId="5" hidden="1">Model!$H$10</definedName>
    <definedName name="solver_mip" localSheetId="5" hidden="1">2147483647</definedName>
    <definedName name="solver_mni" localSheetId="5" hidden="1">30</definedName>
    <definedName name="solver_mrt" localSheetId="5" hidden="1">0.075</definedName>
    <definedName name="solver_msl" localSheetId="5" hidden="1">2</definedName>
    <definedName name="solver_neg" localSheetId="5" hidden="1">1</definedName>
    <definedName name="solver_nod" localSheetId="5" hidden="1">2147483647</definedName>
    <definedName name="solver_num" localSheetId="5" hidden="1">4</definedName>
    <definedName name="solver_nwt" localSheetId="5" hidden="1">1</definedName>
    <definedName name="solver_opt" localSheetId="5" hidden="1">Model!$H$11</definedName>
    <definedName name="solver_pre" localSheetId="5" hidden="1">0.000001</definedName>
    <definedName name="solver_rbv" localSheetId="5" hidden="1">2</definedName>
    <definedName name="solver_rel1" localSheetId="5" hidden="1">1</definedName>
    <definedName name="solver_rel2" localSheetId="5" hidden="1">4</definedName>
    <definedName name="solver_rel3" localSheetId="5" hidden="1">3</definedName>
    <definedName name="solver_rel4" localSheetId="5" hidden="1">1</definedName>
    <definedName name="solver_rel5" localSheetId="5" hidden="1">1</definedName>
    <definedName name="solver_rhs1" localSheetId="5" hidden="1">15</definedName>
    <definedName name="solver_rhs2" localSheetId="5" hidden="1">"całkowita"</definedName>
    <definedName name="solver_rhs3" localSheetId="5" hidden="1">1</definedName>
    <definedName name="solver_rhs4" localSheetId="5" hidden="1">Model!$H$12</definedName>
    <definedName name="solver_rhs5" localSheetId="5" hidden="1">Model!$H$12</definedName>
    <definedName name="solver_rlx" localSheetId="5" hidden="1">2</definedName>
    <definedName name="solver_rsd" localSheetId="5" hidden="1">0</definedName>
    <definedName name="solver_scl" localSheetId="5" hidden="1">2</definedName>
    <definedName name="solver_sho" localSheetId="5" hidden="1">2</definedName>
    <definedName name="solver_ssz" localSheetId="5" hidden="1">100</definedName>
    <definedName name="solver_tim" localSheetId="5" hidden="1">2147483647</definedName>
    <definedName name="solver_tol" localSheetId="5" hidden="1">0.01</definedName>
    <definedName name="solver_typ" localSheetId="5" hidden="1">1</definedName>
    <definedName name="solver_val" localSheetId="5" hidden="1">0</definedName>
    <definedName name="solver_ver" localSheetId="5" hidden="1">3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H11" i="7" l="1"/>
  <c r="H10" i="7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24" i="5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108" i="3"/>
  <c r="F108" i="3" s="1"/>
  <c r="F109" i="3" s="1"/>
  <c r="F110" i="3" s="1"/>
  <c r="F111" i="3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" i="1"/>
  <c r="F7" i="1" a="1"/>
  <c r="F7" i="1" s="1"/>
  <c r="F3" i="1" a="1"/>
  <c r="F3" i="1" s="1"/>
  <c r="F4" i="1" a="1"/>
  <c r="F4" i="1" s="1"/>
  <c r="F5" i="1" a="1"/>
  <c r="F5" i="1" s="1"/>
  <c r="F6" i="1" a="1"/>
  <c r="F6" i="1" s="1"/>
  <c r="F8" i="1" a="1"/>
  <c r="F8" i="1"/>
  <c r="F9" i="1" a="1"/>
  <c r="F9" i="1" s="1"/>
  <c r="F10" i="1" a="1"/>
  <c r="F10" i="1" s="1"/>
  <c r="F11" i="1" a="1"/>
  <c r="F11" i="1" s="1"/>
  <c r="F12" i="1" a="1"/>
  <c r="F12" i="1" s="1"/>
  <c r="F13" i="1" a="1"/>
  <c r="F13" i="1" s="1"/>
  <c r="F14" i="1" a="1"/>
  <c r="F14" i="1" s="1"/>
  <c r="F15" i="1" a="1"/>
  <c r="F15" i="1" s="1"/>
  <c r="F16" i="1" a="1"/>
  <c r="F16" i="1" s="1"/>
  <c r="F17" i="1" a="1"/>
  <c r="F17" i="1"/>
  <c r="F18" i="1" a="1"/>
  <c r="F18" i="1" s="1"/>
  <c r="F19" i="1" a="1"/>
  <c r="F19" i="1" s="1"/>
  <c r="F20" i="1" a="1"/>
  <c r="F20" i="1" s="1"/>
  <c r="F21" i="1" a="1"/>
  <c r="F21" i="1" s="1"/>
  <c r="F22" i="1" a="1"/>
  <c r="F22" i="1" s="1"/>
  <c r="F23" i="1" a="1"/>
  <c r="F23" i="1" s="1"/>
  <c r="F24" i="1" a="1"/>
  <c r="F24" i="1" s="1"/>
  <c r="F25" i="1" a="1"/>
  <c r="F25" i="1" s="1"/>
  <c r="F26" i="1" a="1"/>
  <c r="F26" i="1" s="1"/>
  <c r="F27" i="1" a="1"/>
  <c r="F27" i="1" s="1"/>
  <c r="F28" i="1" a="1"/>
  <c r="F28" i="1"/>
  <c r="F29" i="1" a="1"/>
  <c r="F29" i="1" s="1"/>
  <c r="F30" i="1" a="1"/>
  <c r="F30" i="1"/>
  <c r="F31" i="1" a="1"/>
  <c r="F31" i="1" s="1"/>
  <c r="F32" i="1" a="1"/>
  <c r="F32" i="1" s="1"/>
  <c r="F33" i="1" a="1"/>
  <c r="F33" i="1" s="1"/>
  <c r="F34" i="1" a="1"/>
  <c r="F34" i="1" s="1"/>
  <c r="F35" i="1" a="1"/>
  <c r="F35" i="1" s="1"/>
  <c r="F36" i="1" a="1"/>
  <c r="F36" i="1" s="1"/>
  <c r="F37" i="1" a="1"/>
  <c r="F37" i="1" s="1"/>
  <c r="F38" i="1" a="1"/>
  <c r="F38" i="1" s="1"/>
  <c r="F39" i="1" a="1"/>
  <c r="F39" i="1" s="1"/>
  <c r="F40" i="1" a="1"/>
  <c r="F40" i="1" s="1"/>
  <c r="F41" i="1" a="1"/>
  <c r="F41" i="1"/>
  <c r="F42" i="1" a="1"/>
  <c r="F42" i="1" s="1"/>
  <c r="F43" i="1" a="1"/>
  <c r="F43" i="1" s="1"/>
  <c r="F44" i="1" a="1"/>
  <c r="F44" i="1" s="1"/>
  <c r="F45" i="1" a="1"/>
  <c r="F45" i="1" s="1"/>
  <c r="F46" i="1" a="1"/>
  <c r="F46" i="1" s="1"/>
  <c r="F47" i="1" a="1"/>
  <c r="F47" i="1"/>
  <c r="F48" i="1" a="1"/>
  <c r="F48" i="1"/>
  <c r="F49" i="1" a="1"/>
  <c r="F49" i="1" s="1"/>
  <c r="F50" i="1" a="1"/>
  <c r="F50" i="1" s="1"/>
  <c r="F51" i="1" a="1"/>
  <c r="F51" i="1" s="1"/>
  <c r="F52" i="1" a="1"/>
  <c r="F52" i="1" s="1"/>
  <c r="F53" i="1" a="1"/>
  <c r="F53" i="1" s="1"/>
  <c r="F54" i="1" a="1"/>
  <c r="F54" i="1" s="1"/>
  <c r="F55" i="1" a="1"/>
  <c r="F55" i="1" s="1"/>
  <c r="F56" i="1" a="1"/>
  <c r="F56" i="1" s="1"/>
  <c r="F57" i="1" a="1"/>
  <c r="F57" i="1" s="1"/>
  <c r="F58" i="1" a="1"/>
  <c r="F58" i="1"/>
  <c r="F59" i="1" a="1"/>
  <c r="F59" i="1" s="1"/>
  <c r="F60" i="1" a="1"/>
  <c r="F60" i="1" s="1"/>
  <c r="F61" i="1" a="1"/>
  <c r="F61" i="1"/>
  <c r="F62" i="1" a="1"/>
  <c r="F62" i="1" s="1"/>
  <c r="F63" i="1" a="1"/>
  <c r="F63" i="1" s="1"/>
  <c r="F64" i="1" a="1"/>
  <c r="F64" i="1"/>
  <c r="F65" i="1" a="1"/>
  <c r="F65" i="1" s="1"/>
  <c r="F66" i="1" a="1"/>
  <c r="F66" i="1"/>
  <c r="F67" i="1" a="1"/>
  <c r="F67" i="1" s="1"/>
  <c r="F68" i="1" a="1"/>
  <c r="F68" i="1" s="1"/>
  <c r="F69" i="1" a="1"/>
  <c r="F69" i="1" s="1"/>
  <c r="F70" i="1" a="1"/>
  <c r="F70" i="1"/>
  <c r="F71" i="1" a="1"/>
  <c r="F71" i="1" s="1"/>
  <c r="F72" i="1" a="1"/>
  <c r="F72" i="1" s="1"/>
  <c r="F73" i="1" a="1"/>
  <c r="F73" i="1"/>
  <c r="F74" i="1" a="1"/>
  <c r="F74" i="1" s="1"/>
  <c r="F75" i="1" a="1"/>
  <c r="F75" i="1" s="1"/>
  <c r="F76" i="1" a="1"/>
  <c r="F76" i="1" s="1"/>
  <c r="F77" i="1" a="1"/>
  <c r="F77" i="1" s="1"/>
  <c r="F78" i="1" a="1"/>
  <c r="F78" i="1" s="1"/>
  <c r="F79" i="1" a="1"/>
  <c r="F79" i="1"/>
  <c r="F80" i="1" a="1"/>
  <c r="F80" i="1" s="1"/>
  <c r="F81" i="1" a="1"/>
  <c r="F81" i="1" s="1"/>
  <c r="F82" i="1" a="1"/>
  <c r="F82" i="1" s="1"/>
  <c r="F83" i="1" a="1"/>
  <c r="F83" i="1" s="1"/>
  <c r="F84" i="1" a="1"/>
  <c r="F84" i="1" s="1"/>
  <c r="F85" i="1" a="1"/>
  <c r="F85" i="1"/>
  <c r="F86" i="1" a="1"/>
  <c r="F86" i="1" s="1"/>
  <c r="F87" i="1" a="1"/>
  <c r="F87" i="1" s="1"/>
  <c r="F88" i="1" a="1"/>
  <c r="F88" i="1" s="1"/>
  <c r="F89" i="1" a="1"/>
  <c r="F89" i="1" s="1"/>
  <c r="F90" i="1" a="1"/>
  <c r="F90" i="1" s="1"/>
  <c r="F91" i="1" a="1"/>
  <c r="F91" i="1" s="1"/>
  <c r="F92" i="1" a="1"/>
  <c r="F92" i="1"/>
  <c r="F93" i="1" a="1"/>
  <c r="F93" i="1" s="1"/>
  <c r="F94" i="1" a="1"/>
  <c r="F94" i="1" s="1"/>
  <c r="F95" i="1" a="1"/>
  <c r="F95" i="1" s="1"/>
  <c r="F96" i="1" a="1"/>
  <c r="F96" i="1" s="1"/>
  <c r="F97" i="1" a="1"/>
  <c r="F97" i="1" s="1"/>
  <c r="F98" i="1" a="1"/>
  <c r="F98" i="1" s="1"/>
  <c r="F99" i="1" a="1"/>
  <c r="F99" i="1" s="1"/>
  <c r="F100" i="1" a="1"/>
  <c r="F100" i="1" s="1"/>
  <c r="F101" i="1" a="1"/>
  <c r="F101" i="1" s="1"/>
  <c r="F102" i="1" a="1"/>
  <c r="F102" i="1" s="1"/>
  <c r="F103" i="1" a="1"/>
  <c r="F103" i="1"/>
  <c r="F104" i="1" a="1"/>
  <c r="F104" i="1" s="1"/>
  <c r="F105" i="1" a="1"/>
  <c r="F105" i="1" s="1"/>
  <c r="F106" i="1" a="1"/>
  <c r="F106" i="1" s="1"/>
  <c r="F107" i="1" a="1"/>
  <c r="F107" i="1" s="1"/>
  <c r="F108" i="1" a="1"/>
  <c r="F108" i="1" s="1"/>
  <c r="F109" i="1" a="1"/>
  <c r="F109" i="1" s="1"/>
  <c r="F110" i="1" a="1"/>
  <c r="F110" i="1" s="1"/>
  <c r="F111" i="1" a="1"/>
  <c r="F111" i="1" s="1"/>
  <c r="F112" i="1" a="1"/>
  <c r="F112" i="1"/>
  <c r="F113" i="1" a="1"/>
  <c r="F113" i="1" s="1"/>
  <c r="F114" i="1" a="1"/>
  <c r="F114" i="1" s="1"/>
  <c r="F115" i="1" a="1"/>
  <c r="F115" i="1" s="1"/>
  <c r="F116" i="1" a="1"/>
  <c r="F116" i="1" s="1"/>
  <c r="F117" i="1" a="1"/>
  <c r="F117" i="1" s="1"/>
  <c r="F118" i="1" a="1"/>
  <c r="F118" i="1"/>
  <c r="F119" i="1" a="1"/>
  <c r="F119" i="1" s="1"/>
  <c r="F120" i="1" a="1"/>
  <c r="F120" i="1" s="1"/>
  <c r="F121" i="1" a="1"/>
  <c r="F121" i="1" s="1"/>
  <c r="F122" i="1" a="1"/>
  <c r="F122" i="1" s="1"/>
  <c r="F123" i="1" a="1"/>
  <c r="F123" i="1" s="1"/>
  <c r="F124" i="1" a="1"/>
  <c r="F124" i="1" s="1"/>
  <c r="F125" i="1" a="1"/>
  <c r="F125" i="1" s="1"/>
  <c r="F126" i="1" a="1"/>
  <c r="F126" i="1" s="1"/>
  <c r="F127" i="1" a="1"/>
  <c r="F127" i="1" s="1"/>
  <c r="F128" i="1" a="1"/>
  <c r="F128" i="1" s="1"/>
  <c r="F129" i="1" a="1"/>
  <c r="F129" i="1" s="1"/>
  <c r="F130" i="1" a="1"/>
  <c r="F130" i="1" s="1"/>
  <c r="F131" i="1" a="1"/>
  <c r="F131" i="1" s="1"/>
  <c r="F132" i="1" a="1"/>
  <c r="F132" i="1" s="1"/>
  <c r="F133" i="1" a="1"/>
  <c r="F133" i="1" s="1"/>
  <c r="F134" i="1" a="1"/>
  <c r="F134" i="1" s="1"/>
  <c r="F135" i="1" a="1"/>
  <c r="F135" i="1" s="1"/>
  <c r="F136" i="1" a="1"/>
  <c r="F136" i="1" s="1"/>
  <c r="F137" i="1" a="1"/>
  <c r="F137" i="1" s="1"/>
  <c r="F138" i="1" a="1"/>
  <c r="F138" i="1" s="1"/>
  <c r="F139" i="1" a="1"/>
  <c r="F139" i="1" s="1"/>
  <c r="F140" i="1" a="1"/>
  <c r="F140" i="1" s="1"/>
  <c r="F141" i="1" a="1"/>
  <c r="F141" i="1" s="1"/>
  <c r="F142" i="1" a="1"/>
  <c r="F142" i="1" s="1"/>
  <c r="F143" i="1" a="1"/>
  <c r="F143" i="1" s="1"/>
  <c r="F144" i="1" a="1"/>
  <c r="F144" i="1" s="1"/>
  <c r="F145" i="1" a="1"/>
  <c r="F145" i="1" s="1"/>
  <c r="F146" i="1" a="1"/>
  <c r="F146" i="1" s="1"/>
  <c r="F147" i="1" a="1"/>
  <c r="F147" i="1" s="1"/>
  <c r="F148" i="1" a="1"/>
  <c r="F148" i="1" s="1"/>
  <c r="F149" i="1" a="1"/>
  <c r="F149" i="1" s="1"/>
  <c r="F150" i="1" a="1"/>
  <c r="F150" i="1"/>
  <c r="F151" i="1" a="1"/>
  <c r="F151" i="1" s="1"/>
  <c r="F152" i="1" a="1"/>
  <c r="F152" i="1" s="1"/>
  <c r="F153" i="1" a="1"/>
  <c r="F153" i="1" s="1"/>
  <c r="F154" i="1" a="1"/>
  <c r="F154" i="1" s="1"/>
  <c r="F155" i="1" a="1"/>
  <c r="F155" i="1" s="1"/>
  <c r="F156" i="1" a="1"/>
  <c r="F156" i="1" s="1"/>
  <c r="F157" i="1" a="1"/>
  <c r="F157" i="1"/>
  <c r="F158" i="1" a="1"/>
  <c r="F158" i="1" s="1"/>
  <c r="F159" i="1" a="1"/>
  <c r="F159" i="1" s="1"/>
  <c r="F160" i="1" a="1"/>
  <c r="F160" i="1" s="1"/>
  <c r="F161" i="1" a="1"/>
  <c r="F161" i="1" s="1"/>
  <c r="F162" i="1" a="1"/>
  <c r="F162" i="1" s="1"/>
  <c r="F163" i="1" a="1"/>
  <c r="F163" i="1" s="1"/>
  <c r="F164" i="1" a="1"/>
  <c r="F164" i="1" s="1"/>
  <c r="F165" i="1" a="1"/>
  <c r="F165" i="1" s="1"/>
  <c r="F166" i="1" a="1"/>
  <c r="F166" i="1" s="1"/>
  <c r="F167" i="1" a="1"/>
  <c r="F167" i="1" s="1"/>
  <c r="F168" i="1" a="1"/>
  <c r="F168" i="1" s="1"/>
  <c r="F169" i="1" a="1"/>
  <c r="F169" i="1" s="1"/>
  <c r="F170" i="1" a="1"/>
  <c r="F170" i="1"/>
  <c r="F171" i="1" a="1"/>
  <c r="F171" i="1" s="1"/>
  <c r="F172" i="1" a="1"/>
  <c r="F172" i="1" s="1"/>
  <c r="F173" i="1" a="1"/>
  <c r="F173" i="1" s="1"/>
  <c r="F174" i="1" a="1"/>
  <c r="F174" i="1" s="1"/>
  <c r="F175" i="1" a="1"/>
  <c r="F175" i="1"/>
  <c r="F176" i="1" a="1"/>
  <c r="F176" i="1" s="1"/>
  <c r="F177" i="1" a="1"/>
  <c r="F177" i="1" s="1"/>
  <c r="F178" i="1" a="1"/>
  <c r="F178" i="1"/>
  <c r="F179" i="1" a="1"/>
  <c r="F179" i="1" s="1"/>
  <c r="F180" i="1" a="1"/>
  <c r="F180" i="1" s="1"/>
  <c r="F181" i="1" a="1"/>
  <c r="F181" i="1" s="1"/>
  <c r="F182" i="1" a="1"/>
  <c r="F182" i="1" s="1"/>
  <c r="F183" i="1" a="1"/>
  <c r="F183" i="1" s="1"/>
  <c r="F184" i="1" a="1"/>
  <c r="F184" i="1"/>
  <c r="F185" i="1" a="1"/>
  <c r="F185" i="1"/>
  <c r="F186" i="1" a="1"/>
  <c r="F186" i="1" s="1"/>
  <c r="F187" i="1" a="1"/>
  <c r="F187" i="1"/>
  <c r="F188" i="1" a="1"/>
  <c r="F188" i="1" s="1"/>
  <c r="F189" i="1" a="1"/>
  <c r="F189" i="1" s="1"/>
  <c r="F190" i="1" a="1"/>
  <c r="F190" i="1" s="1"/>
  <c r="F191" i="1" a="1"/>
  <c r="F191" i="1" s="1"/>
  <c r="F193" i="1" a="1"/>
  <c r="F193" i="1" s="1"/>
  <c r="F194" i="1" a="1"/>
  <c r="F194" i="1"/>
  <c r="F195" i="1" a="1"/>
  <c r="F195" i="1" s="1"/>
  <c r="F196" i="1" a="1"/>
  <c r="F196" i="1" s="1"/>
  <c r="F197" i="1" a="1"/>
  <c r="F197" i="1" s="1"/>
  <c r="F198" i="1" a="1"/>
  <c r="F198" i="1"/>
  <c r="F199" i="1" a="1"/>
  <c r="F199" i="1" s="1"/>
  <c r="F200" i="1" a="1"/>
  <c r="F200" i="1" s="1"/>
  <c r="F201" i="1" a="1"/>
  <c r="F201" i="1" s="1"/>
  <c r="F202" i="1" a="1"/>
  <c r="F202" i="1" s="1"/>
  <c r="F203" i="1" a="1"/>
  <c r="F203" i="1"/>
  <c r="F204" i="1" a="1"/>
  <c r="F204" i="1" s="1"/>
  <c r="F205" i="1" a="1"/>
  <c r="F205" i="1"/>
  <c r="F206" i="1" a="1"/>
  <c r="F206" i="1" s="1"/>
  <c r="F207" i="1" a="1"/>
  <c r="F207" i="1" s="1"/>
  <c r="F208" i="1" a="1"/>
  <c r="F208" i="1" s="1"/>
  <c r="F209" i="1" a="1"/>
  <c r="F209" i="1" s="1"/>
  <c r="F210" i="1" a="1"/>
  <c r="F210" i="1" s="1"/>
  <c r="F211" i="1" a="1"/>
  <c r="F211" i="1" s="1"/>
  <c r="F212" i="1" a="1"/>
  <c r="F212" i="1" s="1"/>
  <c r="F213" i="1" a="1"/>
  <c r="F213" i="1" s="1"/>
  <c r="F214" i="1" a="1"/>
  <c r="F214" i="1"/>
  <c r="F215" i="1" a="1"/>
  <c r="F215" i="1"/>
  <c r="F216" i="1" a="1"/>
  <c r="F216" i="1" s="1"/>
  <c r="F217" i="1" a="1"/>
  <c r="F217" i="1" s="1"/>
  <c r="F218" i="1" a="1"/>
  <c r="F218" i="1" s="1"/>
  <c r="F219" i="1" a="1"/>
  <c r="F219" i="1" s="1"/>
  <c r="F220" i="1" a="1"/>
  <c r="F220" i="1" s="1"/>
  <c r="F221" i="1" a="1"/>
  <c r="F221" i="1" s="1"/>
  <c r="F222" i="1" a="1"/>
  <c r="F222" i="1" s="1"/>
  <c r="F223" i="1" a="1"/>
  <c r="F223" i="1"/>
  <c r="F224" i="1" a="1"/>
  <c r="F224" i="1" s="1"/>
  <c r="F225" i="1" a="1"/>
  <c r="F225" i="1" s="1"/>
  <c r="F226" i="1" a="1"/>
  <c r="F226" i="1" s="1"/>
  <c r="F227" i="1" a="1"/>
  <c r="F227" i="1" s="1"/>
  <c r="F228" i="1" a="1"/>
  <c r="F228" i="1" s="1"/>
  <c r="F229" i="1" a="1"/>
  <c r="F229" i="1" s="1"/>
  <c r="F230" i="1" a="1"/>
  <c r="F230" i="1" s="1"/>
  <c r="F231" i="1" a="1"/>
  <c r="F231" i="1" s="1"/>
  <c r="F232" i="1" a="1"/>
  <c r="F232" i="1" s="1"/>
  <c r="F233" i="1" a="1"/>
  <c r="F233" i="1"/>
  <c r="F234" i="1" a="1"/>
  <c r="F234" i="1"/>
  <c r="F235" i="1" a="1"/>
  <c r="F235" i="1" s="1"/>
  <c r="F236" i="1" a="1"/>
  <c r="F236" i="1" s="1"/>
  <c r="F237" i="1" a="1"/>
  <c r="F237" i="1" s="1"/>
  <c r="F238" i="1" a="1"/>
  <c r="F238" i="1" s="1"/>
  <c r="F239" i="1" a="1"/>
  <c r="F239" i="1" s="1"/>
  <c r="F240" i="1" a="1"/>
  <c r="F240" i="1" s="1"/>
  <c r="F241" i="1" a="1"/>
  <c r="F241" i="1" s="1"/>
  <c r="F242" i="1" a="1"/>
  <c r="F242" i="1" s="1"/>
  <c r="F243" i="1" a="1"/>
  <c r="F243" i="1" s="1"/>
  <c r="F244" i="1" a="1"/>
  <c r="F244" i="1" s="1"/>
  <c r="F245" i="1" a="1"/>
  <c r="F245" i="1" s="1"/>
  <c r="F246" i="1" a="1"/>
  <c r="F246" i="1" s="1"/>
  <c r="F247" i="1" a="1"/>
  <c r="F247" i="1"/>
  <c r="F248" i="1" a="1"/>
  <c r="F248" i="1" s="1"/>
  <c r="F249" i="1" a="1"/>
  <c r="F249" i="1" s="1"/>
  <c r="F250" i="1" a="1"/>
  <c r="F250" i="1" s="1"/>
  <c r="F251" i="1" a="1"/>
  <c r="F251" i="1" s="1"/>
  <c r="F252" i="1" a="1"/>
  <c r="F252" i="1" s="1"/>
  <c r="F253" i="1" a="1"/>
  <c r="F253" i="1"/>
  <c r="F254" i="1" a="1"/>
  <c r="F254" i="1" s="1"/>
  <c r="F255" i="1" a="1"/>
  <c r="F255" i="1" s="1"/>
  <c r="F256" i="1" a="1"/>
  <c r="F256" i="1"/>
  <c r="F257" i="1" a="1"/>
  <c r="F257" i="1" s="1"/>
  <c r="F258" i="1" a="1"/>
  <c r="F258" i="1" s="1"/>
  <c r="F259" i="1" a="1"/>
  <c r="F259" i="1" s="1"/>
  <c r="F260" i="1" a="1"/>
  <c r="F260" i="1" s="1"/>
  <c r="F261" i="1" a="1"/>
  <c r="F261" i="1" s="1"/>
  <c r="F262" i="1" a="1"/>
  <c r="F262" i="1"/>
  <c r="F263" i="1" a="1"/>
  <c r="F263" i="1" s="1"/>
  <c r="F264" i="1" a="1"/>
  <c r="F264" i="1" s="1"/>
  <c r="F265" i="1" a="1"/>
  <c r="F265" i="1" s="1"/>
  <c r="F266" i="1" a="1"/>
  <c r="F266" i="1" s="1"/>
  <c r="F267" i="1" a="1"/>
  <c r="F267" i="1" s="1"/>
  <c r="F268" i="1" a="1"/>
  <c r="F268" i="1" s="1"/>
  <c r="F269" i="1" a="1"/>
  <c r="F269" i="1" s="1"/>
  <c r="F270" i="1" a="1"/>
  <c r="F270" i="1"/>
  <c r="F271" i="1" a="1"/>
  <c r="F271" i="1" s="1"/>
  <c r="F272" i="1" a="1"/>
  <c r="F272" i="1" s="1"/>
  <c r="F273" i="1" a="1"/>
  <c r="F273" i="1" s="1"/>
  <c r="F274" i="1" a="1"/>
  <c r="F274" i="1" s="1"/>
  <c r="F275" i="1" a="1"/>
  <c r="F275" i="1" s="1"/>
  <c r="F276" i="1" a="1"/>
  <c r="F276" i="1" s="1"/>
  <c r="F277" i="1" a="1"/>
  <c r="F277" i="1" s="1"/>
  <c r="F278" i="1" a="1"/>
  <c r="F278" i="1" s="1"/>
  <c r="F279" i="1" a="1"/>
  <c r="F279" i="1" s="1"/>
  <c r="F280" i="1" a="1"/>
  <c r="F280" i="1" s="1"/>
  <c r="F281" i="1" a="1"/>
  <c r="F281" i="1" s="1"/>
  <c r="F282" i="1" a="1"/>
  <c r="F282" i="1" s="1"/>
  <c r="F283" i="1" a="1"/>
  <c r="F283" i="1" s="1"/>
  <c r="F284" i="1" a="1"/>
  <c r="F284" i="1" s="1"/>
  <c r="F285" i="1" a="1"/>
  <c r="F285" i="1" s="1"/>
  <c r="F286" i="1" a="1"/>
  <c r="F286" i="1"/>
  <c r="F287" i="1" a="1"/>
  <c r="F287" i="1" s="1"/>
  <c r="F288" i="1" a="1"/>
  <c r="F288" i="1" s="1"/>
  <c r="F289" i="1" a="1"/>
  <c r="F289" i="1" s="1"/>
  <c r="F290" i="1" a="1"/>
  <c r="F290" i="1" s="1"/>
  <c r="F291" i="1" a="1"/>
  <c r="F291" i="1" s="1"/>
  <c r="F292" i="1" a="1"/>
  <c r="F292" i="1" s="1"/>
  <c r="F293" i="1" a="1"/>
  <c r="F293" i="1" s="1"/>
  <c r="F294" i="1" a="1"/>
  <c r="F294" i="1" s="1"/>
  <c r="F295" i="1" a="1"/>
  <c r="F295" i="1"/>
  <c r="F296" i="1" a="1"/>
  <c r="F296" i="1" s="1"/>
  <c r="F297" i="1" a="1"/>
  <c r="F297" i="1" s="1"/>
  <c r="F298" i="1" a="1"/>
  <c r="F298" i="1" s="1"/>
  <c r="F299" i="1" a="1"/>
  <c r="F299" i="1" s="1"/>
  <c r="F300" i="1" a="1"/>
  <c r="F300" i="1" s="1"/>
  <c r="F301" i="1" a="1"/>
  <c r="F301" i="1" s="1"/>
  <c r="F302" i="1" a="1"/>
  <c r="F302" i="1" s="1"/>
  <c r="F303" i="1" a="1"/>
  <c r="F303" i="1" s="1"/>
  <c r="F304" i="1" a="1"/>
  <c r="F304" i="1" s="1"/>
  <c r="F305" i="1" a="1"/>
  <c r="F305" i="1" s="1"/>
  <c r="F306" i="1" a="1"/>
  <c r="F306" i="1" s="1"/>
  <c r="F307" i="1" a="1"/>
  <c r="F307" i="1" s="1"/>
  <c r="F308" i="1" a="1"/>
  <c r="F308" i="1" s="1"/>
  <c r="F309" i="1" a="1"/>
  <c r="F309" i="1" s="1"/>
  <c r="F310" i="1" a="1"/>
  <c r="F310" i="1" s="1"/>
  <c r="F311" i="1" a="1"/>
  <c r="F311" i="1" s="1"/>
  <c r="F312" i="1" a="1"/>
  <c r="F312" i="1" s="1"/>
  <c r="F313" i="1" a="1"/>
  <c r="F313" i="1"/>
  <c r="F314" i="1" a="1"/>
  <c r="F314" i="1" s="1"/>
  <c r="F315" i="1" a="1"/>
  <c r="F315" i="1" s="1"/>
  <c r="F316" i="1" a="1"/>
  <c r="F316" i="1" s="1"/>
  <c r="F317" i="1" a="1"/>
  <c r="F317" i="1" s="1"/>
  <c r="F318" i="1" a="1"/>
  <c r="F318" i="1" s="1"/>
  <c r="F319" i="1" a="1"/>
  <c r="F319" i="1" s="1"/>
  <c r="F320" i="1" a="1"/>
  <c r="F320" i="1" s="1"/>
  <c r="F321" i="1" a="1"/>
  <c r="F321" i="1" s="1"/>
  <c r="F322" i="1" a="1"/>
  <c r="F322" i="1" s="1"/>
  <c r="F323" i="1" a="1"/>
  <c r="F323" i="1" s="1"/>
  <c r="F324" i="1" a="1"/>
  <c r="F324" i="1" s="1"/>
  <c r="F325" i="1" a="1"/>
  <c r="F325" i="1" s="1"/>
  <c r="F326" i="1" a="1"/>
  <c r="F326" i="1" s="1"/>
  <c r="F327" i="1" a="1"/>
  <c r="F327" i="1" s="1"/>
  <c r="F328" i="1" a="1"/>
  <c r="F328" i="1" s="1"/>
  <c r="F329" i="1" a="1"/>
  <c r="F329" i="1" s="1"/>
  <c r="F330" i="1" a="1"/>
  <c r="F330" i="1" s="1"/>
  <c r="F331" i="1" a="1"/>
  <c r="F331" i="1" s="1"/>
  <c r="F332" i="1" a="1"/>
  <c r="F332" i="1" s="1"/>
  <c r="F333" i="1" a="1"/>
  <c r="F333" i="1" s="1"/>
  <c r="F334" i="1" a="1"/>
  <c r="F334" i="1" s="1"/>
  <c r="F335" i="1" a="1"/>
  <c r="F335" i="1" s="1"/>
  <c r="F336" i="1" a="1"/>
  <c r="F336" i="1" s="1"/>
  <c r="F337" i="1" a="1"/>
  <c r="F337" i="1" s="1"/>
  <c r="F338" i="1" a="1"/>
  <c r="F338" i="1"/>
  <c r="F339" i="1" a="1"/>
  <c r="F339" i="1" s="1"/>
  <c r="F340" i="1" a="1"/>
  <c r="F340" i="1" s="1"/>
  <c r="F341" i="1" a="1"/>
  <c r="F341" i="1" s="1"/>
  <c r="F342" i="1" a="1"/>
  <c r="F342" i="1" s="1"/>
  <c r="F343" i="1" a="1"/>
  <c r="F343" i="1" s="1"/>
  <c r="F344" i="1" a="1"/>
  <c r="F344" i="1" s="1"/>
  <c r="F345" i="1" a="1"/>
  <c r="F345" i="1" s="1"/>
  <c r="F346" i="1" a="1"/>
  <c r="F346" i="1" s="1"/>
  <c r="F347" i="1" a="1"/>
  <c r="F347" i="1" s="1"/>
  <c r="F348" i="1" a="1"/>
  <c r="F348" i="1"/>
  <c r="F349" i="1" a="1"/>
  <c r="F349" i="1" s="1"/>
  <c r="F350" i="1" a="1"/>
  <c r="F350" i="1" s="1"/>
  <c r="F351" i="1" a="1"/>
  <c r="F351" i="1" s="1"/>
  <c r="F352" i="1" a="1"/>
  <c r="F352" i="1" s="1"/>
  <c r="F353" i="1" a="1"/>
  <c r="F353" i="1"/>
  <c r="F354" i="1" a="1"/>
  <c r="F354" i="1" s="1"/>
  <c r="F355" i="1" a="1"/>
  <c r="F355" i="1" s="1"/>
  <c r="F356" i="1" a="1"/>
  <c r="F356" i="1" s="1"/>
  <c r="F357" i="1" a="1"/>
  <c r="F357" i="1" s="1"/>
  <c r="F358" i="1" a="1"/>
  <c r="F358" i="1" s="1"/>
  <c r="F359" i="1" a="1"/>
  <c r="F359" i="1" s="1"/>
  <c r="F360" i="1" a="1"/>
  <c r="F360" i="1" s="1"/>
  <c r="F361" i="1" a="1"/>
  <c r="F361" i="1" s="1"/>
  <c r="F362" i="1" a="1"/>
  <c r="F362" i="1" s="1"/>
  <c r="F363" i="1" a="1"/>
  <c r="F363" i="1" s="1"/>
  <c r="F364" i="1" a="1"/>
  <c r="F364" i="1"/>
  <c r="F365" i="1" a="1"/>
  <c r="F365" i="1" s="1"/>
  <c r="F366" i="1" a="1"/>
  <c r="F366" i="1" s="1"/>
  <c r="F367" i="1" a="1"/>
  <c r="F367" i="1" s="1"/>
  <c r="F368" i="1" a="1"/>
  <c r="F368" i="1" s="1"/>
  <c r="F369" i="1" a="1"/>
  <c r="F369" i="1" s="1"/>
  <c r="F370" i="1" a="1"/>
  <c r="F370" i="1" s="1"/>
  <c r="F371" i="1" a="1"/>
  <c r="F371" i="1" s="1"/>
  <c r="F372" i="1" a="1"/>
  <c r="F372" i="1" s="1"/>
  <c r="F373" i="1" a="1"/>
  <c r="F373" i="1" s="1"/>
  <c r="F374" i="1" a="1"/>
  <c r="F374" i="1" s="1"/>
  <c r="F375" i="1" a="1"/>
  <c r="F375" i="1" s="1"/>
  <c r="F376" i="1" a="1"/>
  <c r="F376" i="1" s="1"/>
  <c r="F377" i="1" a="1"/>
  <c r="F377" i="1" s="1"/>
  <c r="F378" i="1" a="1"/>
  <c r="F378" i="1" s="1"/>
  <c r="F379" i="1" a="1"/>
  <c r="F379" i="1" s="1"/>
  <c r="F380" i="1" a="1"/>
  <c r="F380" i="1" s="1"/>
  <c r="F381" i="1" a="1"/>
  <c r="F381" i="1" s="1"/>
  <c r="F382" i="1" a="1"/>
  <c r="F382" i="1" s="1"/>
  <c r="F383" i="1" a="1"/>
  <c r="F383" i="1" s="1"/>
  <c r="F384" i="1" a="1"/>
  <c r="F384" i="1" s="1"/>
  <c r="F385" i="1" a="1"/>
  <c r="F385" i="1" s="1"/>
  <c r="F386" i="1" a="1"/>
  <c r="F386" i="1"/>
  <c r="F387" i="1" a="1"/>
  <c r="F387" i="1" s="1"/>
  <c r="F388" i="1" a="1"/>
  <c r="F388" i="1" s="1"/>
  <c r="F389" i="1" a="1"/>
  <c r="F389" i="1" s="1"/>
  <c r="F390" i="1" a="1"/>
  <c r="F390" i="1" s="1"/>
  <c r="F391" i="1" a="1"/>
  <c r="F391" i="1" s="1"/>
  <c r="F392" i="1" a="1"/>
  <c r="F392" i="1" s="1"/>
  <c r="F393" i="1" a="1"/>
  <c r="F393" i="1" s="1"/>
  <c r="F394" i="1" a="1"/>
  <c r="F394" i="1"/>
  <c r="F395" i="1" a="1"/>
  <c r="F395" i="1"/>
  <c r="F396" i="1" a="1"/>
  <c r="F396" i="1" s="1"/>
  <c r="F397" i="1" a="1"/>
  <c r="F397" i="1" s="1"/>
  <c r="F398" i="1" a="1"/>
  <c r="F398" i="1" s="1"/>
  <c r="F399" i="1" a="1"/>
  <c r="F399" i="1" s="1"/>
  <c r="F400" i="1" a="1"/>
  <c r="F400" i="1" s="1"/>
  <c r="F401" i="1" a="1"/>
  <c r="F401" i="1" s="1"/>
  <c r="F402" i="1" a="1"/>
  <c r="F402" i="1" s="1"/>
  <c r="F403" i="1" a="1"/>
  <c r="F403" i="1" s="1"/>
  <c r="F404" i="1" a="1"/>
  <c r="F404" i="1" s="1"/>
  <c r="F405" i="1" a="1"/>
  <c r="F405" i="1" s="1"/>
  <c r="F406" i="1" a="1"/>
  <c r="F406" i="1" s="1"/>
  <c r="F407" i="1" a="1"/>
  <c r="F407" i="1" s="1"/>
  <c r="F408" i="1" a="1"/>
  <c r="F408" i="1" s="1"/>
  <c r="F409" i="1" a="1"/>
  <c r="F409" i="1" s="1"/>
  <c r="F410" i="1" a="1"/>
  <c r="F410" i="1"/>
  <c r="F411" i="1" a="1"/>
  <c r="F411" i="1" s="1"/>
  <c r="F412" i="1" a="1"/>
  <c r="F412" i="1" s="1"/>
  <c r="F413" i="1" a="1"/>
  <c r="F413" i="1"/>
  <c r="F414" i="1" a="1"/>
  <c r="F414" i="1" s="1"/>
  <c r="F415" i="1" a="1"/>
  <c r="F415" i="1" s="1"/>
  <c r="F416" i="1" a="1"/>
  <c r="F416" i="1" s="1"/>
  <c r="F417" i="1" a="1"/>
  <c r="F417" i="1" s="1"/>
  <c r="F418" i="1" a="1"/>
  <c r="F418" i="1" s="1"/>
  <c r="F419" i="1" a="1"/>
  <c r="F419" i="1"/>
  <c r="F420" i="1" a="1"/>
  <c r="F420" i="1" s="1"/>
  <c r="F421" i="1" a="1"/>
  <c r="F421" i="1" s="1"/>
  <c r="F422" i="1" a="1"/>
  <c r="F422" i="1" s="1"/>
  <c r="F423" i="1" a="1"/>
  <c r="F423" i="1" s="1"/>
  <c r="F424" i="1" a="1"/>
  <c r="F424" i="1"/>
  <c r="F425" i="1" a="1"/>
  <c r="F425" i="1" s="1"/>
  <c r="F426" i="1" a="1"/>
  <c r="F426" i="1" s="1"/>
  <c r="F427" i="1" a="1"/>
  <c r="F427" i="1" s="1"/>
  <c r="F428" i="1" a="1"/>
  <c r="F428" i="1" s="1"/>
  <c r="F429" i="1" a="1"/>
  <c r="F429" i="1" s="1"/>
  <c r="F430" i="1" a="1"/>
  <c r="F430" i="1" s="1"/>
  <c r="F431" i="1" a="1"/>
  <c r="F431" i="1" s="1"/>
  <c r="F432" i="1" a="1"/>
  <c r="F432" i="1" s="1"/>
  <c r="F433" i="1" a="1"/>
  <c r="F433" i="1" s="1"/>
  <c r="F434" i="1" a="1"/>
  <c r="F434" i="1" s="1"/>
  <c r="F435" i="1" a="1"/>
  <c r="F435" i="1" s="1"/>
  <c r="F436" i="1" a="1"/>
  <c r="F436" i="1"/>
  <c r="F437" i="1" a="1"/>
  <c r="F437" i="1" s="1"/>
  <c r="F438" i="1" a="1"/>
  <c r="F438" i="1"/>
  <c r="F439" i="1" a="1"/>
  <c r="F439" i="1" s="1"/>
  <c r="F440" i="1" a="1"/>
  <c r="F440" i="1" s="1"/>
  <c r="F441" i="1" a="1"/>
  <c r="F441" i="1" s="1"/>
  <c r="F442" i="1" a="1"/>
  <c r="F442" i="1" s="1"/>
  <c r="F443" i="1" a="1"/>
  <c r="F443" i="1"/>
  <c r="F444" i="1" a="1"/>
  <c r="F444" i="1" s="1"/>
  <c r="F445" i="1" a="1"/>
  <c r="F445" i="1"/>
  <c r="F446" i="1" a="1"/>
  <c r="F446" i="1"/>
  <c r="F447" i="1" a="1"/>
  <c r="F447" i="1" s="1"/>
  <c r="F448" i="1" a="1"/>
  <c r="F448" i="1" s="1"/>
  <c r="F449" i="1" a="1"/>
  <c r="F449" i="1" s="1"/>
  <c r="F450" i="1" a="1"/>
  <c r="F450" i="1" s="1"/>
  <c r="F451" i="1" a="1"/>
  <c r="F451" i="1" s="1"/>
  <c r="F452" i="1" a="1"/>
  <c r="F452" i="1"/>
  <c r="F453" i="1" a="1"/>
  <c r="F453" i="1" s="1"/>
  <c r="F454" i="1" a="1"/>
  <c r="F454" i="1"/>
  <c r="F455" i="1" a="1"/>
  <c r="F455" i="1" s="1"/>
  <c r="F456" i="1" a="1"/>
  <c r="F456" i="1" s="1"/>
  <c r="F457" i="1" a="1"/>
  <c r="F457" i="1" s="1"/>
  <c r="F458" i="1" a="1"/>
  <c r="F458" i="1" s="1"/>
  <c r="F459" i="1" a="1"/>
  <c r="F459" i="1" s="1"/>
  <c r="F460" i="1" a="1"/>
  <c r="F460" i="1"/>
  <c r="F461" i="1" a="1"/>
  <c r="F461" i="1" s="1"/>
  <c r="F462" i="1" a="1"/>
  <c r="F462" i="1"/>
  <c r="F463" i="1" a="1"/>
  <c r="F463" i="1" s="1"/>
  <c r="F464" i="1" a="1"/>
  <c r="F464" i="1" s="1"/>
  <c r="F465" i="1" a="1"/>
  <c r="F465" i="1" s="1"/>
  <c r="F466" i="1" a="1"/>
  <c r="F466" i="1" s="1"/>
  <c r="F467" i="1" a="1"/>
  <c r="F467" i="1" s="1"/>
  <c r="F468" i="1" a="1"/>
  <c r="F468" i="1" s="1"/>
  <c r="F469" i="1" a="1"/>
  <c r="F469" i="1" s="1"/>
  <c r="F470" i="1" a="1"/>
  <c r="F470" i="1" s="1"/>
  <c r="F471" i="1" a="1"/>
  <c r="F471" i="1" s="1"/>
  <c r="F472" i="1" a="1"/>
  <c r="F472" i="1"/>
  <c r="F473" i="1" a="1"/>
  <c r="F473" i="1"/>
  <c r="F474" i="1" a="1"/>
  <c r="F474" i="1" s="1"/>
  <c r="F475" i="1" a="1"/>
  <c r="F475" i="1" s="1"/>
  <c r="F476" i="1" a="1"/>
  <c r="F476" i="1" s="1"/>
  <c r="F477" i="1" a="1"/>
  <c r="F477" i="1" s="1"/>
  <c r="F478" i="1" a="1"/>
  <c r="F478" i="1" s="1"/>
  <c r="F479" i="1" a="1"/>
  <c r="F479" i="1" s="1"/>
  <c r="F480" i="1" a="1"/>
  <c r="F480" i="1" s="1"/>
  <c r="F481" i="1" a="1"/>
  <c r="F481" i="1" s="1"/>
  <c r="F482" i="1" a="1"/>
  <c r="F482" i="1"/>
  <c r="F483" i="1" a="1"/>
  <c r="F483" i="1" s="1"/>
  <c r="F484" i="1" a="1"/>
  <c r="F484" i="1" s="1"/>
  <c r="F485" i="1" a="1"/>
  <c r="F485" i="1" s="1"/>
  <c r="F486" i="1" a="1"/>
  <c r="F486" i="1" s="1"/>
  <c r="F487" i="1" a="1"/>
  <c r="F487" i="1" s="1"/>
  <c r="F488" i="1" a="1"/>
  <c r="F488" i="1" s="1"/>
  <c r="F489" i="1" a="1"/>
  <c r="F489" i="1" s="1"/>
  <c r="F490" i="1" a="1"/>
  <c r="F490" i="1" s="1"/>
  <c r="F491" i="1" a="1"/>
  <c r="F491" i="1" s="1"/>
  <c r="F492" i="1" a="1"/>
  <c r="F492" i="1" s="1"/>
  <c r="F493" i="1" a="1"/>
  <c r="F493" i="1" s="1"/>
  <c r="F494" i="1" a="1"/>
  <c r="F494" i="1" s="1"/>
  <c r="F495" i="1" a="1"/>
  <c r="F495" i="1" s="1"/>
  <c r="F496" i="1" a="1"/>
  <c r="F496" i="1" s="1"/>
  <c r="F497" i="1" a="1"/>
  <c r="F497" i="1" s="1"/>
  <c r="F498" i="1" a="1"/>
  <c r="F498" i="1" s="1"/>
  <c r="F499" i="1" a="1"/>
  <c r="F499" i="1" s="1"/>
  <c r="F500" i="1" a="1"/>
  <c r="F500" i="1" s="1"/>
  <c r="F501" i="1" a="1"/>
  <c r="F501" i="1" s="1"/>
  <c r="F502" i="1" a="1"/>
  <c r="F502" i="1" s="1"/>
  <c r="F503" i="1" a="1"/>
  <c r="F503" i="1" s="1"/>
  <c r="F504" i="1" a="1"/>
  <c r="F504" i="1" s="1"/>
  <c r="F505" i="1" a="1"/>
  <c r="F505" i="1" s="1"/>
  <c r="F506" i="1" a="1"/>
  <c r="F506" i="1" s="1"/>
  <c r="F507" i="1" a="1"/>
  <c r="F507" i="1" s="1"/>
  <c r="F508" i="1" a="1"/>
  <c r="F508" i="1" s="1"/>
  <c r="F509" i="1" a="1"/>
  <c r="F509" i="1" s="1"/>
  <c r="F510" i="1" a="1"/>
  <c r="F510" i="1"/>
  <c r="F511" i="1" a="1"/>
  <c r="F511" i="1"/>
  <c r="F512" i="1" a="1"/>
  <c r="F512" i="1" s="1"/>
  <c r="F513" i="1" a="1"/>
  <c r="F513" i="1" s="1"/>
  <c r="F514" i="1" a="1"/>
  <c r="F514" i="1" s="1"/>
  <c r="F515" i="1" a="1"/>
  <c r="F515" i="1"/>
  <c r="F516" i="1" a="1"/>
  <c r="F516" i="1" s="1"/>
  <c r="F517" i="1" a="1"/>
  <c r="F517" i="1" s="1"/>
  <c r="F518" i="1" a="1"/>
  <c r="F518" i="1"/>
  <c r="F519" i="1" a="1"/>
  <c r="F519" i="1" s="1"/>
  <c r="F520" i="1" a="1"/>
  <c r="F520" i="1" s="1"/>
  <c r="F521" i="1" a="1"/>
  <c r="F521" i="1" s="1"/>
  <c r="F522" i="1" a="1"/>
  <c r="F522" i="1"/>
  <c r="F523" i="1" a="1"/>
  <c r="F523" i="1" s="1"/>
  <c r="F524" i="1" a="1"/>
  <c r="F524" i="1" s="1"/>
  <c r="F525" i="1" a="1"/>
  <c r="F525" i="1" s="1"/>
  <c r="F526" i="1" a="1"/>
  <c r="F526" i="1" s="1"/>
  <c r="F527" i="1" a="1"/>
  <c r="F527" i="1" s="1"/>
  <c r="F528" i="1" a="1"/>
  <c r="F528" i="1" s="1"/>
  <c r="F529" i="1" a="1"/>
  <c r="F529" i="1" s="1"/>
  <c r="F530" i="1" a="1"/>
  <c r="F530" i="1" s="1"/>
  <c r="F531" i="1" a="1"/>
  <c r="F531" i="1" s="1"/>
  <c r="F532" i="1" a="1"/>
  <c r="F532" i="1" s="1"/>
  <c r="F533" i="1" a="1"/>
  <c r="F533" i="1" s="1"/>
  <c r="F534" i="1" a="1"/>
  <c r="F534" i="1" s="1"/>
  <c r="F535" i="1" a="1"/>
  <c r="F535" i="1"/>
  <c r="F536" i="1" a="1"/>
  <c r="F536" i="1" s="1"/>
  <c r="F537" i="1" a="1"/>
  <c r="F537" i="1" s="1"/>
  <c r="F538" i="1" a="1"/>
  <c r="F538" i="1" s="1"/>
  <c r="F539" i="1" a="1"/>
  <c r="F539" i="1" s="1"/>
  <c r="F540" i="1" a="1"/>
  <c r="F540" i="1" s="1"/>
  <c r="F541" i="1" a="1"/>
  <c r="F541" i="1" s="1"/>
  <c r="F542" i="1" a="1"/>
  <c r="F542" i="1" s="1"/>
  <c r="F543" i="1" a="1"/>
  <c r="F543" i="1" s="1"/>
  <c r="F544" i="1" a="1"/>
  <c r="F544" i="1" s="1"/>
  <c r="F545" i="1" a="1"/>
  <c r="F545" i="1" s="1"/>
  <c r="F546" i="1" a="1"/>
  <c r="F546" i="1" s="1"/>
  <c r="F547" i="1" a="1"/>
  <c r="F547" i="1" s="1"/>
  <c r="F548" i="1" a="1"/>
  <c r="F548" i="1" s="1"/>
  <c r="F549" i="1" a="1"/>
  <c r="F549" i="1" s="1"/>
  <c r="F550" i="1" a="1"/>
  <c r="F550" i="1" s="1"/>
  <c r="F551" i="1" a="1"/>
  <c r="F551" i="1" s="1"/>
  <c r="F552" i="1" a="1"/>
  <c r="F552" i="1" s="1"/>
  <c r="F553" i="1" a="1"/>
  <c r="F553" i="1"/>
  <c r="F554" i="1" a="1"/>
  <c r="F554" i="1" s="1"/>
  <c r="F555" i="1" a="1"/>
  <c r="F555" i="1"/>
  <c r="F556" i="1" a="1"/>
  <c r="F556" i="1" s="1"/>
  <c r="F557" i="1" a="1"/>
  <c r="F557" i="1" s="1"/>
  <c r="F558" i="1" a="1"/>
  <c r="F558" i="1" s="1"/>
  <c r="F559" i="1" a="1"/>
  <c r="F559" i="1" s="1"/>
  <c r="F560" i="1" a="1"/>
  <c r="F560" i="1" s="1"/>
  <c r="F561" i="1" a="1"/>
  <c r="F561" i="1" s="1"/>
  <c r="F562" i="1" a="1"/>
  <c r="F562" i="1" s="1"/>
  <c r="F563" i="1" a="1"/>
  <c r="F563" i="1"/>
  <c r="F564" i="1" a="1"/>
  <c r="F564" i="1"/>
  <c r="F565" i="1" a="1"/>
  <c r="F565" i="1" s="1"/>
  <c r="F566" i="1" a="1"/>
  <c r="F566" i="1" s="1"/>
  <c r="F567" i="1" a="1"/>
  <c r="F567" i="1" s="1"/>
  <c r="F568" i="1" a="1"/>
  <c r="F568" i="1" s="1"/>
  <c r="F569" i="1" a="1"/>
  <c r="F569" i="1" s="1"/>
  <c r="F570" i="1" a="1"/>
  <c r="F570" i="1" s="1"/>
  <c r="F571" i="1" a="1"/>
  <c r="F571" i="1" s="1"/>
  <c r="F572" i="1" a="1"/>
  <c r="F572" i="1"/>
  <c r="F573" i="1" a="1"/>
  <c r="F573" i="1" s="1"/>
  <c r="F574" i="1" a="1"/>
  <c r="F574" i="1" s="1"/>
  <c r="F575" i="1" a="1"/>
  <c r="F575" i="1" s="1"/>
  <c r="F576" i="1" a="1"/>
  <c r="F576" i="1" s="1"/>
  <c r="F577" i="1" a="1"/>
  <c r="F577" i="1" s="1"/>
  <c r="F578" i="1" a="1"/>
  <c r="F578" i="1" s="1"/>
  <c r="F579" i="1" a="1"/>
  <c r="F579" i="1"/>
  <c r="F580" i="1" a="1"/>
  <c r="F580" i="1" s="1"/>
  <c r="F581" i="1" a="1"/>
  <c r="F581" i="1"/>
  <c r="F582" i="1" a="1"/>
  <c r="F582" i="1" s="1"/>
  <c r="F583" i="1" a="1"/>
  <c r="F583" i="1" s="1"/>
  <c r="F584" i="1" a="1"/>
  <c r="F584" i="1" s="1"/>
  <c r="F585" i="1" a="1"/>
  <c r="F585" i="1" s="1"/>
  <c r="F586" i="1" a="1"/>
  <c r="F586" i="1" s="1"/>
  <c r="F587" i="1" a="1"/>
  <c r="F587" i="1"/>
  <c r="F588" i="1" a="1"/>
  <c r="F588" i="1"/>
  <c r="F589" i="1" a="1"/>
  <c r="F589" i="1" s="1"/>
  <c r="F590" i="1" a="1"/>
  <c r="F590" i="1" s="1"/>
  <c r="F591" i="1" a="1"/>
  <c r="F591" i="1" s="1"/>
  <c r="F592" i="1" a="1"/>
  <c r="F592" i="1" s="1"/>
  <c r="F593" i="1" a="1"/>
  <c r="F593" i="1" s="1"/>
  <c r="F594" i="1" a="1"/>
  <c r="F594" i="1" s="1"/>
  <c r="F595" i="1" a="1"/>
  <c r="F595" i="1" s="1"/>
  <c r="F596" i="1" a="1"/>
  <c r="F596" i="1" s="1"/>
  <c r="F597" i="1" a="1"/>
  <c r="F597" i="1" s="1"/>
  <c r="F598" i="1" a="1"/>
  <c r="F598" i="1" s="1"/>
  <c r="F599" i="1" a="1"/>
  <c r="F599" i="1"/>
  <c r="F600" i="1" a="1"/>
  <c r="F600" i="1" s="1"/>
  <c r="F601" i="1" a="1"/>
  <c r="F601" i="1" s="1"/>
  <c r="F602" i="1" a="1"/>
  <c r="F602" i="1" s="1"/>
  <c r="F603" i="1" a="1"/>
  <c r="F603" i="1" s="1"/>
  <c r="F604" i="1" a="1"/>
  <c r="F604" i="1" s="1"/>
  <c r="F605" i="1" a="1"/>
  <c r="F605" i="1" s="1"/>
  <c r="F606" i="1" a="1"/>
  <c r="F606" i="1" s="1"/>
  <c r="F607" i="1" a="1"/>
  <c r="F607" i="1" s="1"/>
  <c r="F608" i="1" a="1"/>
  <c r="F608" i="1"/>
  <c r="F609" i="1" a="1"/>
  <c r="F609" i="1" s="1"/>
  <c r="F610" i="1" a="1"/>
  <c r="F610" i="1" s="1"/>
  <c r="F611" i="1" a="1"/>
  <c r="F611" i="1" s="1"/>
  <c r="F612" i="1" a="1"/>
  <c r="F612" i="1" s="1"/>
  <c r="F613" i="1" a="1"/>
  <c r="F613" i="1" s="1"/>
  <c r="F614" i="1" a="1"/>
  <c r="F614" i="1" s="1"/>
  <c r="F615" i="1" a="1"/>
  <c r="F615" i="1" s="1"/>
  <c r="F616" i="1" a="1"/>
  <c r="F616" i="1" s="1"/>
  <c r="F617" i="1" a="1"/>
  <c r="F617" i="1" s="1"/>
  <c r="F618" i="1" a="1"/>
  <c r="F618" i="1" s="1"/>
  <c r="F619" i="1" a="1"/>
  <c r="F619" i="1"/>
  <c r="F620" i="1" a="1"/>
  <c r="F620" i="1" s="1"/>
  <c r="F621" i="1" a="1"/>
  <c r="F621" i="1" s="1"/>
  <c r="F622" i="1" a="1"/>
  <c r="F622" i="1" s="1"/>
  <c r="F623" i="1" a="1"/>
  <c r="F623" i="1"/>
  <c r="F624" i="1" a="1"/>
  <c r="F624" i="1" s="1"/>
  <c r="F625" i="1" a="1"/>
  <c r="F625" i="1" s="1"/>
  <c r="F626" i="1" a="1"/>
  <c r="F626" i="1"/>
  <c r="F627" i="1" a="1"/>
  <c r="F627" i="1" s="1"/>
  <c r="F628" i="1" a="1"/>
  <c r="F628" i="1" s="1"/>
  <c r="F629" i="1" a="1"/>
  <c r="F629" i="1" s="1"/>
  <c r="F630" i="1" a="1"/>
  <c r="F630" i="1" s="1"/>
  <c r="F631" i="1" a="1"/>
  <c r="F631" i="1" s="1"/>
  <c r="F632" i="1" a="1"/>
  <c r="F632" i="1" s="1"/>
  <c r="F633" i="1" a="1"/>
  <c r="F633" i="1"/>
  <c r="F634" i="1" a="1"/>
  <c r="F634" i="1" s="1"/>
  <c r="F635" i="1" a="1"/>
  <c r="F635" i="1" s="1"/>
  <c r="F636" i="1" a="1"/>
  <c r="F636" i="1" s="1"/>
  <c r="F637" i="1" a="1"/>
  <c r="F637" i="1" s="1"/>
  <c r="F638" i="1" a="1"/>
  <c r="F638" i="1" s="1"/>
  <c r="F639" i="1" a="1"/>
  <c r="F639" i="1" s="1"/>
  <c r="F640" i="1" a="1"/>
  <c r="F640" i="1" s="1"/>
  <c r="F641" i="1" a="1"/>
  <c r="F641" i="1" s="1"/>
  <c r="F642" i="1" a="1"/>
  <c r="F642" i="1" s="1"/>
  <c r="F643" i="1" a="1"/>
  <c r="F643" i="1" s="1"/>
  <c r="F644" i="1" a="1"/>
  <c r="F644" i="1" s="1"/>
  <c r="F645" i="1" a="1"/>
  <c r="F645" i="1" s="1"/>
  <c r="F646" i="1" a="1"/>
  <c r="F646" i="1" s="1"/>
  <c r="F647" i="1" a="1"/>
  <c r="F647" i="1" s="1"/>
  <c r="F648" i="1" a="1"/>
  <c r="F648" i="1" s="1"/>
  <c r="F649" i="1" a="1"/>
  <c r="F649" i="1" s="1"/>
  <c r="F650" i="1" a="1"/>
  <c r="F650" i="1" s="1"/>
  <c r="F651" i="1" a="1"/>
  <c r="F651" i="1" s="1"/>
  <c r="F652" i="1" a="1"/>
  <c r="F652" i="1" s="1"/>
  <c r="F653" i="1" a="1"/>
  <c r="F653" i="1" s="1"/>
  <c r="F654" i="1" a="1"/>
  <c r="F654" i="1" s="1"/>
  <c r="F655" i="1" a="1"/>
  <c r="F655" i="1" s="1"/>
  <c r="F656" i="1" a="1"/>
  <c r="F656" i="1" s="1"/>
  <c r="F657" i="1" a="1"/>
  <c r="F657" i="1" s="1"/>
  <c r="F658" i="1" a="1"/>
  <c r="F658" i="1" s="1"/>
  <c r="F659" i="1" a="1"/>
  <c r="F659" i="1"/>
  <c r="F660" i="1" a="1"/>
  <c r="F660" i="1" s="1"/>
  <c r="F661" i="1" a="1"/>
  <c r="F661" i="1" s="1"/>
  <c r="F662" i="1" a="1"/>
  <c r="F662" i="1" s="1"/>
  <c r="F663" i="1" a="1"/>
  <c r="F663" i="1" s="1"/>
  <c r="F664" i="1" a="1"/>
  <c r="F664" i="1" s="1"/>
  <c r="F665" i="1" a="1"/>
  <c r="F665" i="1" s="1"/>
  <c r="F666" i="1" a="1"/>
  <c r="F666" i="1" s="1"/>
  <c r="F667" i="1" a="1"/>
  <c r="F667" i="1" s="1"/>
  <c r="F668" i="1" a="1"/>
  <c r="F668" i="1" s="1"/>
  <c r="F669" i="1" a="1"/>
  <c r="F669" i="1" s="1"/>
  <c r="F670" i="1" a="1"/>
  <c r="F670" i="1" s="1"/>
  <c r="F671" i="1" a="1"/>
  <c r="F671" i="1" s="1"/>
  <c r="F672" i="1" a="1"/>
  <c r="F672" i="1" s="1"/>
  <c r="F673" i="1" a="1"/>
  <c r="F673" i="1" s="1"/>
  <c r="F674" i="1" a="1"/>
  <c r="F674" i="1" s="1"/>
  <c r="F675" i="1" a="1"/>
  <c r="F675" i="1" s="1"/>
  <c r="F676" i="1" a="1"/>
  <c r="F676" i="1" s="1"/>
  <c r="F677" i="1" a="1"/>
  <c r="F677" i="1"/>
  <c r="F678" i="1" a="1"/>
  <c r="F678" i="1" s="1"/>
  <c r="F679" i="1" a="1"/>
  <c r="F679" i="1"/>
  <c r="F680" i="1" a="1"/>
  <c r="F680" i="1" s="1"/>
  <c r="F681" i="1" a="1"/>
  <c r="F681" i="1" s="1"/>
  <c r="F682" i="1" a="1"/>
  <c r="F682" i="1" s="1"/>
  <c r="F683" i="1" a="1"/>
  <c r="F683" i="1" s="1"/>
  <c r="F684" i="1" a="1"/>
  <c r="F684" i="1" s="1"/>
  <c r="F685" i="1" a="1"/>
  <c r="F685" i="1" s="1"/>
  <c r="F686" i="1" a="1"/>
  <c r="F686" i="1" s="1"/>
  <c r="F687" i="1" a="1"/>
  <c r="F687" i="1" s="1"/>
  <c r="F688" i="1" a="1"/>
  <c r="F688" i="1" s="1"/>
  <c r="F689" i="1" a="1"/>
  <c r="F689" i="1" s="1"/>
  <c r="F690" i="1" a="1"/>
  <c r="F690" i="1"/>
  <c r="F691" i="1" a="1"/>
  <c r="F691" i="1" s="1"/>
  <c r="F692" i="1" a="1"/>
  <c r="F692" i="1" s="1"/>
  <c r="F693" i="1" a="1"/>
  <c r="F693" i="1" s="1"/>
  <c r="F694" i="1" a="1"/>
  <c r="F694" i="1" s="1"/>
  <c r="F695" i="1" a="1"/>
  <c r="F695" i="1" s="1"/>
  <c r="F696" i="1" a="1"/>
  <c r="F696" i="1" s="1"/>
  <c r="F697" i="1" a="1"/>
  <c r="F697" i="1" s="1"/>
  <c r="F698" i="1" a="1"/>
  <c r="F698" i="1" s="1"/>
  <c r="F699" i="1" a="1"/>
  <c r="F699" i="1" s="1"/>
  <c r="F700" i="1" a="1"/>
  <c r="F700" i="1" s="1"/>
  <c r="F701" i="1" a="1"/>
  <c r="F701" i="1" s="1"/>
  <c r="F702" i="1" a="1"/>
  <c r="F702" i="1" s="1"/>
  <c r="F703" i="1" a="1"/>
  <c r="F703" i="1" s="1"/>
  <c r="F704" i="1" a="1"/>
  <c r="F704" i="1" s="1"/>
  <c r="F705" i="1" a="1"/>
  <c r="F705" i="1" s="1"/>
  <c r="F706" i="1" a="1"/>
  <c r="F706" i="1" s="1"/>
  <c r="F707" i="1" a="1"/>
  <c r="F707" i="1" s="1"/>
  <c r="F708" i="1" a="1"/>
  <c r="F708" i="1" s="1"/>
  <c r="F709" i="1" a="1"/>
  <c r="F709" i="1" s="1"/>
  <c r="F710" i="1" a="1"/>
  <c r="F710" i="1" s="1"/>
  <c r="F711" i="1" a="1"/>
  <c r="F711" i="1" s="1"/>
  <c r="F712" i="1" a="1"/>
  <c r="F712" i="1" s="1"/>
  <c r="F713" i="1" a="1"/>
  <c r="F713" i="1" s="1"/>
  <c r="F714" i="1" a="1"/>
  <c r="F714" i="1" s="1"/>
  <c r="F715" i="1" a="1"/>
  <c r="F715" i="1" s="1"/>
  <c r="F716" i="1" a="1"/>
  <c r="F716" i="1" s="1"/>
  <c r="F717" i="1" a="1"/>
  <c r="F717" i="1" s="1"/>
  <c r="F718" i="1" a="1"/>
  <c r="F718" i="1" s="1"/>
  <c r="F719" i="1" a="1"/>
  <c r="F719" i="1"/>
  <c r="F720" i="1" a="1"/>
  <c r="F720" i="1" s="1"/>
  <c r="F721" i="1" a="1"/>
  <c r="F721" i="1" s="1"/>
  <c r="F722" i="1" a="1"/>
  <c r="F722" i="1" s="1"/>
  <c r="F723" i="1" a="1"/>
  <c r="F723" i="1" s="1"/>
  <c r="F724" i="1" a="1"/>
  <c r="F724" i="1" s="1"/>
  <c r="F725" i="1" a="1"/>
  <c r="F725" i="1" s="1"/>
  <c r="F726" i="1" a="1"/>
  <c r="F726" i="1" s="1"/>
  <c r="F727" i="1" a="1"/>
  <c r="F727" i="1" s="1"/>
  <c r="F728" i="1" a="1"/>
  <c r="F728" i="1" s="1"/>
  <c r="F729" i="1" a="1"/>
  <c r="F729" i="1"/>
  <c r="F730" i="1" a="1"/>
  <c r="F730" i="1" s="1"/>
  <c r="F731" i="1" a="1"/>
  <c r="F731" i="1" s="1"/>
  <c r="F732" i="1" a="1"/>
  <c r="F732" i="1"/>
  <c r="F733" i="1" a="1"/>
  <c r="F733" i="1" s="1"/>
  <c r="F734" i="1" a="1"/>
  <c r="F734" i="1" s="1"/>
  <c r="F735" i="1" a="1"/>
  <c r="F735" i="1" s="1"/>
  <c r="F736" i="1" a="1"/>
  <c r="F736" i="1" s="1"/>
  <c r="F737" i="1" a="1"/>
  <c r="F737" i="1"/>
  <c r="F738" i="1" a="1"/>
  <c r="F738" i="1" s="1"/>
  <c r="F739" i="1" a="1"/>
  <c r="F739" i="1"/>
  <c r="F740" i="1" a="1"/>
  <c r="F740" i="1" s="1"/>
  <c r="F741" i="1" a="1"/>
  <c r="F741" i="1" s="1"/>
  <c r="F742" i="1" a="1"/>
  <c r="F742" i="1" s="1"/>
  <c r="F743" i="1" a="1"/>
  <c r="F743" i="1" s="1"/>
  <c r="F744" i="1" a="1"/>
  <c r="F744" i="1" s="1"/>
  <c r="F745" i="1" a="1"/>
  <c r="F745" i="1" s="1"/>
  <c r="F746" i="1" a="1"/>
  <c r="F746" i="1" s="1"/>
  <c r="F747" i="1" a="1"/>
  <c r="F747" i="1"/>
  <c r="F748" i="1" a="1"/>
  <c r="F748" i="1" s="1"/>
  <c r="F749" i="1" a="1"/>
  <c r="F749" i="1"/>
  <c r="F750" i="1" a="1"/>
  <c r="F750" i="1" s="1"/>
  <c r="F751" i="1" a="1"/>
  <c r="F751" i="1" s="1"/>
  <c r="F752" i="1" a="1"/>
  <c r="F752" i="1" s="1"/>
  <c r="F753" i="1" a="1"/>
  <c r="F753" i="1" s="1"/>
  <c r="F754" i="1" a="1"/>
  <c r="F754" i="1" s="1"/>
  <c r="F755" i="1" a="1"/>
  <c r="F755" i="1" s="1"/>
  <c r="F756" i="1" a="1"/>
  <c r="F756" i="1" s="1"/>
  <c r="F757" i="1" a="1"/>
  <c r="F757" i="1" s="1"/>
  <c r="F758" i="1" a="1"/>
  <c r="F758" i="1" s="1"/>
  <c r="F759" i="1" a="1"/>
  <c r="F759" i="1"/>
  <c r="F760" i="1" a="1"/>
  <c r="F760" i="1" s="1"/>
  <c r="F761" i="1" a="1"/>
  <c r="F761" i="1" s="1"/>
  <c r="F762" i="1" a="1"/>
  <c r="F762" i="1" s="1"/>
  <c r="F763" i="1" a="1"/>
  <c r="F763" i="1" s="1"/>
  <c r="F764" i="1" a="1"/>
  <c r="F764" i="1"/>
  <c r="F765" i="1" a="1"/>
  <c r="F765" i="1" s="1"/>
  <c r="F766" i="1" a="1"/>
  <c r="F766" i="1" s="1"/>
  <c r="F767" i="1" a="1"/>
  <c r="F767" i="1" s="1"/>
  <c r="F768" i="1" a="1"/>
  <c r="F768" i="1" s="1"/>
  <c r="F769" i="1" a="1"/>
  <c r="F769" i="1" s="1"/>
  <c r="F770" i="1" a="1"/>
  <c r="F770" i="1" s="1"/>
  <c r="F771" i="1" a="1"/>
  <c r="F771" i="1" s="1"/>
  <c r="F772" i="1" a="1"/>
  <c r="F772" i="1" s="1"/>
  <c r="F773" i="1" a="1"/>
  <c r="F773" i="1" s="1"/>
  <c r="F774" i="1" a="1"/>
  <c r="F774" i="1" s="1"/>
  <c r="F775" i="1" a="1"/>
  <c r="F775" i="1" s="1"/>
  <c r="F776" i="1" a="1"/>
  <c r="F776" i="1" s="1"/>
  <c r="F777" i="1" a="1"/>
  <c r="F777" i="1"/>
  <c r="F778" i="1" a="1"/>
  <c r="F778" i="1" s="1"/>
  <c r="F779" i="1" a="1"/>
  <c r="F779" i="1" s="1"/>
  <c r="F780" i="1" a="1"/>
  <c r="F780" i="1" s="1"/>
  <c r="F781" i="1" a="1"/>
  <c r="F781" i="1" s="1"/>
  <c r="F782" i="1" a="1"/>
  <c r="F782" i="1" s="1"/>
  <c r="F783" i="1" a="1"/>
  <c r="F783" i="1" s="1"/>
  <c r="F784" i="1" a="1"/>
  <c r="F784" i="1" s="1"/>
  <c r="F785" i="1" a="1"/>
  <c r="F785" i="1" s="1"/>
  <c r="F786" i="1" a="1"/>
  <c r="F786" i="1" s="1"/>
  <c r="F787" i="1" a="1"/>
  <c r="F787" i="1" s="1"/>
  <c r="F788" i="1" a="1"/>
  <c r="F788" i="1" s="1"/>
  <c r="F789" i="1" a="1"/>
  <c r="F789" i="1" s="1"/>
  <c r="F790" i="1" a="1"/>
  <c r="F790" i="1" s="1"/>
  <c r="F791" i="1" a="1"/>
  <c r="F791" i="1" s="1"/>
  <c r="F792" i="1" a="1"/>
  <c r="F792" i="1"/>
  <c r="F793" i="1" a="1"/>
  <c r="F793" i="1" s="1"/>
  <c r="F794" i="1" a="1"/>
  <c r="F794" i="1" s="1"/>
  <c r="F795" i="1" a="1"/>
  <c r="F795" i="1" s="1"/>
  <c r="F796" i="1" a="1"/>
  <c r="F796" i="1" s="1"/>
  <c r="F797" i="1" a="1"/>
  <c r="F797" i="1"/>
  <c r="F798" i="1" a="1"/>
  <c r="F798" i="1" s="1"/>
  <c r="F799" i="1" a="1"/>
  <c r="F799" i="1" s="1"/>
  <c r="F800" i="1" a="1"/>
  <c r="F800" i="1" s="1"/>
  <c r="F801" i="1" a="1"/>
  <c r="F801" i="1" s="1"/>
  <c r="F802" i="1" a="1"/>
  <c r="F802" i="1" s="1"/>
  <c r="F803" i="1" a="1"/>
  <c r="F803" i="1" s="1"/>
  <c r="F804" i="1" a="1"/>
  <c r="F804" i="1" s="1"/>
  <c r="F805" i="1" a="1"/>
  <c r="F805" i="1" s="1"/>
  <c r="F806" i="1" a="1"/>
  <c r="F806" i="1" s="1"/>
  <c r="F807" i="1" a="1"/>
  <c r="F807" i="1" s="1"/>
  <c r="F808" i="1" a="1"/>
  <c r="F808" i="1" s="1"/>
  <c r="F809" i="1" a="1"/>
  <c r="F809" i="1" s="1"/>
  <c r="F810" i="1" a="1"/>
  <c r="F810" i="1"/>
  <c r="F811" i="1" a="1"/>
  <c r="F811" i="1"/>
  <c r="F812" i="1" a="1"/>
  <c r="F812" i="1" s="1"/>
  <c r="F813" i="1" a="1"/>
  <c r="F813" i="1" s="1"/>
  <c r="F814" i="1" a="1"/>
  <c r="F814" i="1" s="1"/>
  <c r="F815" i="1" a="1"/>
  <c r="F815" i="1" s="1"/>
  <c r="F816" i="1" a="1"/>
  <c r="F816" i="1" s="1"/>
  <c r="F817" i="1" a="1"/>
  <c r="F817" i="1"/>
  <c r="F818" i="1" a="1"/>
  <c r="F818" i="1" s="1"/>
  <c r="F819" i="1" a="1"/>
  <c r="F819" i="1" s="1"/>
  <c r="F820" i="1" a="1"/>
  <c r="F820" i="1" s="1"/>
  <c r="F821" i="1" a="1"/>
  <c r="F821" i="1" s="1"/>
  <c r="F822" i="1" a="1"/>
  <c r="F822" i="1" s="1"/>
  <c r="F823" i="1" a="1"/>
  <c r="F823" i="1" s="1"/>
  <c r="F824" i="1" a="1"/>
  <c r="F824" i="1"/>
  <c r="F825" i="1" a="1"/>
  <c r="F825" i="1" s="1"/>
  <c r="F826" i="1" a="1"/>
  <c r="F826" i="1" s="1"/>
  <c r="F827" i="1" a="1"/>
  <c r="F827" i="1" s="1"/>
  <c r="F828" i="1" a="1"/>
  <c r="F828" i="1" s="1"/>
  <c r="F829" i="1" a="1"/>
  <c r="F829" i="1" s="1"/>
  <c r="F830" i="1" a="1"/>
  <c r="F830" i="1" s="1"/>
  <c r="F831" i="1" a="1"/>
  <c r="F831" i="1" s="1"/>
  <c r="F832" i="1" a="1"/>
  <c r="F832" i="1" s="1"/>
  <c r="F833" i="1" a="1"/>
  <c r="F833" i="1" s="1"/>
  <c r="F834" i="1" a="1"/>
  <c r="F834" i="1" s="1"/>
  <c r="F835" i="1" a="1"/>
  <c r="F835" i="1"/>
  <c r="F836" i="1" a="1"/>
  <c r="F836" i="1" s="1"/>
  <c r="F837" i="1" a="1"/>
  <c r="F837" i="1" s="1"/>
  <c r="F838" i="1" a="1"/>
  <c r="F838" i="1" s="1"/>
  <c r="F839" i="1" a="1"/>
  <c r="F839" i="1" s="1"/>
  <c r="F840" i="1" a="1"/>
  <c r="F840" i="1" s="1"/>
  <c r="F841" i="1" a="1"/>
  <c r="F841" i="1" s="1"/>
  <c r="F842" i="1" a="1"/>
  <c r="F842" i="1"/>
  <c r="F843" i="1" a="1"/>
  <c r="F843" i="1" s="1"/>
  <c r="F844" i="1" a="1"/>
  <c r="F844" i="1" s="1"/>
  <c r="F845" i="1" a="1"/>
  <c r="F845" i="1"/>
  <c r="F846" i="1" a="1"/>
  <c r="F846" i="1" s="1"/>
  <c r="F847" i="1" a="1"/>
  <c r="F847" i="1" s="1"/>
  <c r="F848" i="1" a="1"/>
  <c r="F848" i="1"/>
  <c r="F849" i="1" a="1"/>
  <c r="F849" i="1" s="1"/>
  <c r="F850" i="1" a="1"/>
  <c r="F850" i="1" s="1"/>
  <c r="F851" i="1" a="1"/>
  <c r="F851" i="1" s="1"/>
  <c r="F852" i="1" a="1"/>
  <c r="F852" i="1" s="1"/>
  <c r="F853" i="1" a="1"/>
  <c r="F853" i="1" s="1"/>
  <c r="F854" i="1" a="1"/>
  <c r="F854" i="1"/>
  <c r="F855" i="1" a="1"/>
  <c r="F855" i="1" s="1"/>
  <c r="F856" i="1" a="1"/>
  <c r="F856" i="1" s="1"/>
  <c r="F857" i="1" a="1"/>
  <c r="F857" i="1" s="1"/>
  <c r="F858" i="1" a="1"/>
  <c r="F858" i="1" s="1"/>
  <c r="F859" i="1" a="1"/>
  <c r="F859" i="1" s="1"/>
  <c r="F860" i="1" a="1"/>
  <c r="F860" i="1" s="1"/>
  <c r="F861" i="1" a="1"/>
  <c r="F861" i="1"/>
  <c r="F862" i="1" a="1"/>
  <c r="F862" i="1" s="1"/>
  <c r="F863" i="1" a="1"/>
  <c r="F863" i="1"/>
  <c r="F864" i="1" a="1"/>
  <c r="F864" i="1" s="1"/>
  <c r="F865" i="1" a="1"/>
  <c r="F865" i="1" s="1"/>
  <c r="F866" i="1" a="1"/>
  <c r="F866" i="1" s="1"/>
  <c r="F867" i="1" a="1"/>
  <c r="F867" i="1" s="1"/>
  <c r="F868" i="1" a="1"/>
  <c r="F868" i="1" s="1"/>
  <c r="F869" i="1" a="1"/>
  <c r="F869" i="1" s="1"/>
  <c r="F870" i="1" a="1"/>
  <c r="F870" i="1" s="1"/>
  <c r="F871" i="1" a="1"/>
  <c r="F871" i="1"/>
  <c r="F872" i="1" a="1"/>
  <c r="F872" i="1" s="1"/>
  <c r="F873" i="1" a="1"/>
  <c r="F873" i="1" s="1"/>
  <c r="F874" i="1" a="1"/>
  <c r="F874" i="1" s="1"/>
  <c r="F875" i="1" a="1"/>
  <c r="F875" i="1" s="1"/>
  <c r="F876" i="1" a="1"/>
  <c r="F876" i="1" s="1"/>
  <c r="F877" i="1" a="1"/>
  <c r="F877" i="1" s="1"/>
  <c r="F878" i="1" a="1"/>
  <c r="F878" i="1" s="1"/>
  <c r="F879" i="1" a="1"/>
  <c r="F879" i="1" s="1"/>
  <c r="F880" i="1" a="1"/>
  <c r="F880" i="1" s="1"/>
  <c r="F881" i="1" a="1"/>
  <c r="F881" i="1" s="1"/>
  <c r="F882" i="1" a="1"/>
  <c r="F882" i="1" s="1"/>
  <c r="F883" i="1" a="1"/>
  <c r="F883" i="1"/>
  <c r="F884" i="1" a="1"/>
  <c r="F884" i="1" s="1"/>
  <c r="F885" i="1" a="1"/>
  <c r="F885" i="1" s="1"/>
  <c r="F886" i="1" a="1"/>
  <c r="F886" i="1" s="1"/>
  <c r="F887" i="1" a="1"/>
  <c r="F887" i="1" s="1"/>
  <c r="F888" i="1" a="1"/>
  <c r="F888" i="1" s="1"/>
  <c r="F889" i="1" a="1"/>
  <c r="F889" i="1" s="1"/>
  <c r="F890" i="1" a="1"/>
  <c r="F890" i="1"/>
  <c r="F891" i="1" a="1"/>
  <c r="F891" i="1" s="1"/>
  <c r="F892" i="1" a="1"/>
  <c r="F892" i="1" s="1"/>
  <c r="F893" i="1" a="1"/>
  <c r="F893" i="1" s="1"/>
  <c r="F894" i="1" a="1"/>
  <c r="F894" i="1" s="1"/>
  <c r="F895" i="1" a="1"/>
  <c r="F895" i="1"/>
  <c r="F896" i="1" a="1"/>
  <c r="F896" i="1" s="1"/>
  <c r="F897" i="1" a="1"/>
  <c r="F897" i="1"/>
  <c r="F898" i="1" a="1"/>
  <c r="F898" i="1" s="1"/>
  <c r="F899" i="1" a="1"/>
  <c r="F899" i="1" s="1"/>
  <c r="F900" i="1" a="1"/>
  <c r="F900" i="1" s="1"/>
  <c r="F901" i="1" a="1"/>
  <c r="F901" i="1" s="1"/>
  <c r="F902" i="1" a="1"/>
  <c r="F902" i="1" s="1"/>
  <c r="F903" i="1" a="1"/>
  <c r="F903" i="1"/>
  <c r="F904" i="1" a="1"/>
  <c r="F904" i="1" s="1"/>
  <c r="F905" i="1" a="1"/>
  <c r="F905" i="1" s="1"/>
  <c r="F906" i="1" a="1"/>
  <c r="F906" i="1" s="1"/>
  <c r="F907" i="1" a="1"/>
  <c r="F907" i="1" s="1"/>
  <c r="F908" i="1" a="1"/>
  <c r="F908" i="1" s="1"/>
  <c r="F909" i="1" a="1"/>
  <c r="F909" i="1" s="1"/>
  <c r="F910" i="1" a="1"/>
  <c r="F910" i="1" s="1"/>
  <c r="F911" i="1" a="1"/>
  <c r="F911" i="1" s="1"/>
  <c r="F912" i="1" a="1"/>
  <c r="F912" i="1" s="1"/>
  <c r="F913" i="1" a="1"/>
  <c r="F913" i="1"/>
  <c r="F914" i="1" a="1"/>
  <c r="F914" i="1" s="1"/>
  <c r="F915" i="1" a="1"/>
  <c r="F915" i="1" s="1"/>
  <c r="F916" i="1" a="1"/>
  <c r="F916" i="1" s="1"/>
  <c r="F917" i="1" a="1"/>
  <c r="F917" i="1"/>
  <c r="F918" i="1" a="1"/>
  <c r="F918" i="1"/>
  <c r="F919" i="1" a="1"/>
  <c r="F919" i="1" s="1"/>
  <c r="F920" i="1" a="1"/>
  <c r="F920" i="1" s="1"/>
  <c r="F921" i="1" a="1"/>
  <c r="F921" i="1" s="1"/>
  <c r="F922" i="1" a="1"/>
  <c r="F922" i="1" s="1"/>
  <c r="F923" i="1" a="1"/>
  <c r="F923" i="1" s="1"/>
  <c r="F924" i="1" a="1"/>
  <c r="F924" i="1" s="1"/>
  <c r="F925" i="1" a="1"/>
  <c r="F925" i="1" s="1"/>
  <c r="F926" i="1" a="1"/>
  <c r="F926" i="1" s="1"/>
  <c r="F927" i="1" a="1"/>
  <c r="F927" i="1" s="1"/>
  <c r="F928" i="1" a="1"/>
  <c r="F928" i="1" s="1"/>
  <c r="F929" i="1" a="1"/>
  <c r="F929" i="1" s="1"/>
  <c r="F930" i="1" a="1"/>
  <c r="F930" i="1" s="1"/>
  <c r="F931" i="1" a="1"/>
  <c r="F931" i="1" s="1"/>
  <c r="F932" i="1" a="1"/>
  <c r="F932" i="1" s="1"/>
  <c r="F933" i="1" a="1"/>
  <c r="F933" i="1"/>
  <c r="F934" i="1" a="1"/>
  <c r="F934" i="1" s="1"/>
  <c r="F935" i="1" a="1"/>
  <c r="F935" i="1"/>
  <c r="F936" i="1" a="1"/>
  <c r="F936" i="1" s="1"/>
  <c r="F937" i="1" a="1"/>
  <c r="F937" i="1" s="1"/>
  <c r="F938" i="1" a="1"/>
  <c r="F938" i="1" s="1"/>
  <c r="F939" i="1" a="1"/>
  <c r="F939" i="1" s="1"/>
  <c r="F940" i="1" a="1"/>
  <c r="F940" i="1" s="1"/>
  <c r="F941" i="1" a="1"/>
  <c r="F941" i="1" s="1"/>
  <c r="F942" i="1" a="1"/>
  <c r="F942" i="1" s="1"/>
  <c r="F943" i="1" a="1"/>
  <c r="F943" i="1"/>
  <c r="F944" i="1" a="1"/>
  <c r="F944" i="1" s="1"/>
  <c r="F945" i="1" a="1"/>
  <c r="F945" i="1" s="1"/>
  <c r="F946" i="1" a="1"/>
  <c r="F946" i="1" s="1"/>
  <c r="F947" i="1" a="1"/>
  <c r="F947" i="1"/>
  <c r="F948" i="1" a="1"/>
  <c r="F948" i="1" s="1"/>
  <c r="F949" i="1" a="1"/>
  <c r="F949" i="1" s="1"/>
  <c r="F950" i="1" a="1"/>
  <c r="F950" i="1" s="1"/>
  <c r="F951" i="1" a="1"/>
  <c r="F951" i="1" s="1"/>
  <c r="F952" i="1" a="1"/>
  <c r="F952" i="1" s="1"/>
  <c r="F953" i="1" a="1"/>
  <c r="F953" i="1" s="1"/>
  <c r="F954" i="1" a="1"/>
  <c r="F954" i="1" s="1"/>
  <c r="F955" i="1" a="1"/>
  <c r="F955" i="1" s="1"/>
  <c r="F956" i="1" a="1"/>
  <c r="F956" i="1"/>
  <c r="F957" i="1" a="1"/>
  <c r="F957" i="1" s="1"/>
  <c r="F958" i="1" a="1"/>
  <c r="F958" i="1" s="1"/>
  <c r="F959" i="1" a="1"/>
  <c r="F959" i="1"/>
  <c r="F960" i="1" a="1"/>
  <c r="F960" i="1" s="1"/>
  <c r="F961" i="1" a="1"/>
  <c r="F961" i="1" s="1"/>
  <c r="F962" i="1" a="1"/>
  <c r="F962" i="1" s="1"/>
  <c r="F963" i="1" a="1"/>
  <c r="F963" i="1" s="1"/>
  <c r="F964" i="1" a="1"/>
  <c r="F964" i="1" s="1"/>
  <c r="F965" i="1" a="1"/>
  <c r="F965" i="1" s="1"/>
  <c r="F966" i="1" a="1"/>
  <c r="F966" i="1"/>
  <c r="F967" i="1" a="1"/>
  <c r="F967" i="1"/>
  <c r="F968" i="1" a="1"/>
  <c r="F968" i="1" s="1"/>
  <c r="F969" i="1" a="1"/>
  <c r="F969" i="1"/>
  <c r="F970" i="1" a="1"/>
  <c r="F970" i="1" s="1"/>
  <c r="F971" i="1" a="1"/>
  <c r="F971" i="1" s="1"/>
  <c r="F972" i="1" a="1"/>
  <c r="F972" i="1" s="1"/>
  <c r="F973" i="1" a="1"/>
  <c r="F973" i="1" s="1"/>
  <c r="F974" i="1" a="1"/>
  <c r="F974" i="1"/>
  <c r="F975" i="1" a="1"/>
  <c r="F975" i="1" s="1"/>
  <c r="F976" i="1" a="1"/>
  <c r="F976" i="1" s="1"/>
  <c r="F977" i="1" a="1"/>
  <c r="F977" i="1" s="1"/>
  <c r="F978" i="1" a="1"/>
  <c r="F978" i="1" s="1"/>
  <c r="F979" i="1" a="1"/>
  <c r="F979" i="1" s="1"/>
  <c r="F980" i="1" a="1"/>
  <c r="F980" i="1" s="1"/>
  <c r="F981" i="1" a="1"/>
  <c r="F981" i="1" s="1"/>
  <c r="F982" i="1" a="1"/>
  <c r="F982" i="1" s="1"/>
  <c r="F983" i="1" a="1"/>
  <c r="F983" i="1"/>
  <c r="F984" i="1" a="1"/>
  <c r="F984" i="1" s="1"/>
  <c r="F985" i="1" a="1"/>
  <c r="F985" i="1" s="1"/>
  <c r="F986" i="1" a="1"/>
  <c r="F986" i="1" s="1"/>
  <c r="F987" i="1" a="1"/>
  <c r="F987" i="1"/>
  <c r="F988" i="1" a="1"/>
  <c r="F988" i="1" s="1"/>
  <c r="F989" i="1" a="1"/>
  <c r="F989" i="1" s="1"/>
  <c r="F990" i="1" a="1"/>
  <c r="F990" i="1" s="1"/>
  <c r="F991" i="1" a="1"/>
  <c r="F991" i="1" s="1"/>
  <c r="F992" i="1" a="1"/>
  <c r="F992" i="1" s="1"/>
  <c r="F993" i="1" a="1"/>
  <c r="F993" i="1" s="1"/>
  <c r="F994" i="1" a="1"/>
  <c r="F994" i="1" s="1"/>
  <c r="F995" i="1" a="1"/>
  <c r="F995" i="1" s="1"/>
  <c r="F996" i="1" a="1"/>
  <c r="F996" i="1"/>
  <c r="F997" i="1" a="1"/>
  <c r="F997" i="1" s="1"/>
  <c r="F998" i="1" a="1"/>
  <c r="F998" i="1" s="1"/>
  <c r="F999" i="1" a="1"/>
  <c r="F999" i="1" s="1"/>
  <c r="F1000" i="1" a="1"/>
  <c r="F1000" i="1" s="1"/>
  <c r="F1001" i="1" a="1"/>
  <c r="F1001" i="1" s="1"/>
  <c r="F1002" i="1" a="1"/>
  <c r="F1002" i="1" s="1"/>
  <c r="F1003" i="1" a="1"/>
  <c r="F1003" i="1" s="1"/>
  <c r="F1004" i="1" a="1"/>
  <c r="F1004" i="1" s="1"/>
  <c r="F1005" i="1" a="1"/>
  <c r="F1005" i="1" s="1"/>
  <c r="F1006" i="1" a="1"/>
  <c r="F1006" i="1" s="1"/>
  <c r="F1007" i="1" a="1"/>
  <c r="F1007" i="1" s="1"/>
  <c r="F1008" i="1" a="1"/>
  <c r="F1008" i="1" s="1"/>
  <c r="F1009" i="1" a="1"/>
  <c r="F1009" i="1" s="1"/>
  <c r="F1010" i="1" a="1"/>
  <c r="F1010" i="1" s="1"/>
  <c r="F1011" i="1" a="1"/>
  <c r="F1011" i="1" s="1"/>
  <c r="F1012" i="1" a="1"/>
  <c r="F1012" i="1"/>
  <c r="F1013" i="1" a="1"/>
  <c r="F1013" i="1" s="1"/>
  <c r="F1014" i="1" a="1"/>
  <c r="F1014" i="1" s="1"/>
  <c r="F1015" i="1" a="1"/>
  <c r="F1015" i="1" s="1"/>
  <c r="F1016" i="1" a="1"/>
  <c r="F1016" i="1" s="1"/>
  <c r="F1017" i="1" a="1"/>
  <c r="F1017" i="1"/>
  <c r="F1018" i="1" a="1"/>
  <c r="F1018" i="1" s="1"/>
  <c r="F1019" i="1" a="1"/>
  <c r="F1019" i="1" s="1"/>
  <c r="F1020" i="1" a="1"/>
  <c r="F1020" i="1" s="1"/>
  <c r="F1021" i="1" a="1"/>
  <c r="F1021" i="1" s="1"/>
  <c r="F1022" i="1" a="1"/>
  <c r="F1022" i="1" s="1"/>
  <c r="F1023" i="1" a="1"/>
  <c r="F1023" i="1"/>
  <c r="F1024" i="1" a="1"/>
  <c r="F1024" i="1" s="1"/>
  <c r="F1025" i="1" a="1"/>
  <c r="F1025" i="1" s="1"/>
  <c r="F1026" i="1" a="1"/>
  <c r="F1026" i="1"/>
  <c r="F1027" i="1" a="1"/>
  <c r="F1027" i="1" s="1"/>
  <c r="F1028" i="1" a="1"/>
  <c r="F1028" i="1" s="1"/>
  <c r="F1029" i="1" a="1"/>
  <c r="F1029" i="1" s="1"/>
  <c r="F1030" i="1" a="1"/>
  <c r="F1030" i="1" s="1"/>
  <c r="F1031" i="1" a="1"/>
  <c r="F1031" i="1"/>
  <c r="F1032" i="1" a="1"/>
  <c r="F1032" i="1"/>
  <c r="F1033" i="1" a="1"/>
  <c r="F1033" i="1" s="1"/>
  <c r="F1034" i="1" a="1"/>
  <c r="F1034" i="1" s="1"/>
  <c r="F1035" i="1" a="1"/>
  <c r="F1035" i="1" s="1"/>
  <c r="F1036" i="1" a="1"/>
  <c r="F1036" i="1" s="1"/>
  <c r="F1037" i="1" a="1"/>
  <c r="F1037" i="1" s="1"/>
  <c r="F1038" i="1" a="1"/>
  <c r="F1038" i="1"/>
  <c r="F1039" i="1" a="1"/>
  <c r="F1039" i="1"/>
  <c r="F1040" i="1" a="1"/>
  <c r="F1040" i="1" s="1"/>
  <c r="F1041" i="1" a="1"/>
  <c r="F1041" i="1"/>
  <c r="F1042" i="1" a="1"/>
  <c r="F1042" i="1" s="1"/>
  <c r="F1043" i="1" a="1"/>
  <c r="F1043" i="1" s="1"/>
  <c r="F1044" i="1" a="1"/>
  <c r="F1044" i="1" s="1"/>
  <c r="F1045" i="1" a="1"/>
  <c r="F1045" i="1" s="1"/>
  <c r="F1046" i="1" a="1"/>
  <c r="F1046" i="1" s="1"/>
  <c r="F1047" i="1" a="1"/>
  <c r="F1047" i="1" s="1"/>
  <c r="F1048" i="1" a="1"/>
  <c r="F1048" i="1" s="1"/>
  <c r="F1049" i="1" a="1"/>
  <c r="F1049" i="1"/>
  <c r="F1050" i="1" a="1"/>
  <c r="F1050" i="1" s="1"/>
  <c r="F1051" i="1" a="1"/>
  <c r="F1051" i="1" s="1"/>
  <c r="F1052" i="1" a="1"/>
  <c r="F1052" i="1" s="1"/>
  <c r="F1053" i="1" a="1"/>
  <c r="F1053" i="1" s="1"/>
  <c r="F1054" i="1" a="1"/>
  <c r="F1054" i="1" s="1"/>
  <c r="F1055" i="1" a="1"/>
  <c r="F1055" i="1" s="1"/>
  <c r="F1056" i="1" a="1"/>
  <c r="F1056" i="1" s="1"/>
  <c r="F1057" i="1" a="1"/>
  <c r="F1057" i="1"/>
  <c r="F1058" i="1" a="1"/>
  <c r="F1058" i="1" s="1"/>
  <c r="F1059" i="1" a="1"/>
  <c r="F1059" i="1"/>
  <c r="F1060" i="1" a="1"/>
  <c r="F1060" i="1" s="1"/>
  <c r="F1061" i="1" a="1"/>
  <c r="F1061" i="1" s="1"/>
  <c r="F1062" i="1" a="1"/>
  <c r="F1062" i="1"/>
  <c r="F1063" i="1" a="1"/>
  <c r="F1063" i="1" s="1"/>
  <c r="F1064" i="1" a="1"/>
  <c r="F1064" i="1" s="1"/>
  <c r="F1065" i="1" a="1"/>
  <c r="F1065" i="1"/>
  <c r="F1066" i="1" a="1"/>
  <c r="F1066" i="1"/>
  <c r="F1067" i="1" a="1"/>
  <c r="F1067" i="1" s="1"/>
  <c r="F1068" i="1" a="1"/>
  <c r="F1068" i="1" s="1"/>
  <c r="F1069" i="1" a="1"/>
  <c r="F1069" i="1" s="1"/>
  <c r="F1070" i="1" a="1"/>
  <c r="F1070" i="1" s="1"/>
  <c r="F1071" i="1" a="1"/>
  <c r="F1071" i="1" s="1"/>
  <c r="F1072" i="1" a="1"/>
  <c r="F1072" i="1" s="1"/>
  <c r="F1073" i="1" a="1"/>
  <c r="F1073" i="1"/>
  <c r="F1074" i="1" a="1"/>
  <c r="F1074" i="1" s="1"/>
  <c r="F1075" i="1" a="1"/>
  <c r="F1075" i="1" s="1"/>
  <c r="F1076" i="1" a="1"/>
  <c r="F1076" i="1" s="1"/>
  <c r="F1077" i="1" a="1"/>
  <c r="F1077" i="1"/>
  <c r="F1078" i="1" a="1"/>
  <c r="F1078" i="1" s="1"/>
  <c r="F1079" i="1" a="1"/>
  <c r="F1079" i="1" s="1"/>
  <c r="F1080" i="1" a="1"/>
  <c r="F1080" i="1" s="1"/>
  <c r="F1081" i="1" a="1"/>
  <c r="F1081" i="1" s="1"/>
  <c r="F1082" i="1" a="1"/>
  <c r="F1082" i="1" s="1"/>
  <c r="F1083" i="1" a="1"/>
  <c r="F1083" i="1" s="1"/>
  <c r="F1084" i="1" a="1"/>
  <c r="F1084" i="1"/>
  <c r="F1085" i="1" a="1"/>
  <c r="F1085" i="1" s="1"/>
  <c r="F1086" i="1" a="1"/>
  <c r="F1086" i="1" s="1"/>
  <c r="F1087" i="1" a="1"/>
  <c r="F1087" i="1" s="1"/>
  <c r="F1088" i="1" a="1"/>
  <c r="F1088" i="1" s="1"/>
  <c r="F1089" i="1" a="1"/>
  <c r="F1089" i="1" s="1"/>
  <c r="F1090" i="1" a="1"/>
  <c r="F1090" i="1" s="1"/>
  <c r="F1091" i="1" a="1"/>
  <c r="F1091" i="1" s="1"/>
  <c r="F1092" i="1" a="1"/>
  <c r="F1092" i="1" s="1"/>
  <c r="F1093" i="1" a="1"/>
  <c r="F1093" i="1" s="1"/>
  <c r="F1094" i="1" a="1"/>
  <c r="F1094" i="1" s="1"/>
  <c r="F1095" i="1" a="1"/>
  <c r="F1095" i="1" s="1"/>
  <c r="F1096" i="1" a="1"/>
  <c r="F1096" i="1" s="1"/>
  <c r="F1097" i="1" a="1"/>
  <c r="F1097" i="1" s="1"/>
  <c r="F1098" i="1" a="1"/>
  <c r="F1098" i="1" s="1"/>
  <c r="F1099" i="1" a="1"/>
  <c r="F1099" i="1"/>
  <c r="F1100" i="1" a="1"/>
  <c r="F1100" i="1" s="1"/>
  <c r="F1101" i="1" a="1"/>
  <c r="F1101" i="1" s="1"/>
  <c r="F1102" i="1" a="1"/>
  <c r="F1102" i="1" s="1"/>
  <c r="F1103" i="1" a="1"/>
  <c r="F1103" i="1" s="1"/>
  <c r="F1104" i="1" a="1"/>
  <c r="F1104" i="1"/>
  <c r="F1105" i="1" a="1"/>
  <c r="F1105" i="1" s="1"/>
  <c r="F1106" i="1" a="1"/>
  <c r="F1106" i="1" s="1"/>
  <c r="F1107" i="1" a="1"/>
  <c r="F1107" i="1" s="1"/>
  <c r="F1108" i="1" a="1"/>
  <c r="F1108" i="1" s="1"/>
  <c r="F1109" i="1" a="1"/>
  <c r="F1109" i="1"/>
  <c r="F1110" i="1" a="1"/>
  <c r="F1110" i="1" s="1"/>
  <c r="F1111" i="1" a="1"/>
  <c r="F1111" i="1" s="1"/>
  <c r="F1112" i="1" a="1"/>
  <c r="F1112" i="1" s="1"/>
  <c r="F1113" i="1" a="1"/>
  <c r="F1113" i="1" s="1"/>
  <c r="F1114" i="1" a="1"/>
  <c r="F1114" i="1" s="1"/>
  <c r="F1115" i="1" a="1"/>
  <c r="F1115" i="1" s="1"/>
  <c r="F1116" i="1" a="1"/>
  <c r="F1116" i="1" s="1"/>
  <c r="F1117" i="1" a="1"/>
  <c r="F1117" i="1" s="1"/>
  <c r="F1118" i="1" a="1"/>
  <c r="F1118" i="1" s="1"/>
  <c r="F1119" i="1" a="1"/>
  <c r="F1119" i="1" s="1"/>
  <c r="F1120" i="1" a="1"/>
  <c r="F1120" i="1" s="1"/>
  <c r="F1121" i="1" a="1"/>
  <c r="F1121" i="1" s="1"/>
  <c r="F1122" i="1" a="1"/>
  <c r="F1122" i="1" s="1"/>
  <c r="F1123" i="1" a="1"/>
  <c r="F1123" i="1" s="1"/>
  <c r="F1124" i="1" a="1"/>
  <c r="F1124" i="1" s="1"/>
  <c r="F1125" i="1" a="1"/>
  <c r="F1125" i="1"/>
  <c r="F1126" i="1" a="1"/>
  <c r="F1126" i="1" s="1"/>
  <c r="F1127" i="1" a="1"/>
  <c r="F1127" i="1" s="1"/>
  <c r="F1128" i="1" a="1"/>
  <c r="F1128" i="1" s="1"/>
  <c r="F1129" i="1" a="1"/>
  <c r="F1129" i="1" s="1"/>
  <c r="F1130" i="1" a="1"/>
  <c r="F1130" i="1" s="1"/>
  <c r="F1131" i="1" a="1"/>
  <c r="F1131" i="1" s="1"/>
  <c r="F1132" i="1" a="1"/>
  <c r="F1132" i="1" s="1"/>
  <c r="F1133" i="1" a="1"/>
  <c r="F1133" i="1" s="1"/>
  <c r="F1134" i="1" a="1"/>
  <c r="F1134" i="1"/>
  <c r="F1135" i="1" a="1"/>
  <c r="F1135" i="1" s="1"/>
  <c r="F1136" i="1" a="1"/>
  <c r="F1136" i="1" s="1"/>
  <c r="F1137" i="1" a="1"/>
  <c r="F1137" i="1"/>
  <c r="F1138" i="1" a="1"/>
  <c r="F1138" i="1" s="1"/>
  <c r="F1139" i="1" a="1"/>
  <c r="F1139" i="1" s="1"/>
  <c r="F1140" i="1" a="1"/>
  <c r="F1140" i="1" s="1"/>
  <c r="F1141" i="1" a="1"/>
  <c r="F1141" i="1" s="1"/>
  <c r="F1142" i="1" a="1"/>
  <c r="F1142" i="1" s="1"/>
  <c r="F1143" i="1" a="1"/>
  <c r="F1143" i="1" s="1"/>
  <c r="F1144" i="1" a="1"/>
  <c r="F1144" i="1" s="1"/>
  <c r="F1145" i="1" a="1"/>
  <c r="F1145" i="1" s="1"/>
  <c r="F1146" i="1" a="1"/>
  <c r="F1146" i="1" s="1"/>
  <c r="F1147" i="1" a="1"/>
  <c r="F1147" i="1" s="1"/>
  <c r="F1148" i="1" a="1"/>
  <c r="F1148" i="1" s="1"/>
  <c r="F1149" i="1" a="1"/>
  <c r="F1149" i="1" s="1"/>
  <c r="F1150" i="1" a="1"/>
  <c r="F1150" i="1"/>
  <c r="F1151" i="1" a="1"/>
  <c r="F1151" i="1"/>
  <c r="F1152" i="1" a="1"/>
  <c r="F1152" i="1" s="1"/>
  <c r="F1153" i="1" a="1"/>
  <c r="F1153" i="1" s="1"/>
  <c r="F1154" i="1" a="1"/>
  <c r="F1154" i="1" s="1"/>
  <c r="F1155" i="1" a="1"/>
  <c r="F1155" i="1" s="1"/>
  <c r="F1156" i="1" a="1"/>
  <c r="F1156" i="1" s="1"/>
  <c r="F1157" i="1" a="1"/>
  <c r="F1157" i="1"/>
  <c r="F1158" i="1" a="1"/>
  <c r="F1158" i="1" s="1"/>
  <c r="F1159" i="1" a="1"/>
  <c r="F1159" i="1" s="1"/>
  <c r="F1160" i="1" a="1"/>
  <c r="F1160" i="1" s="1"/>
  <c r="F1161" i="1" a="1"/>
  <c r="F1161" i="1"/>
  <c r="F1162" i="1" a="1"/>
  <c r="F1162" i="1" s="1"/>
  <c r="F1163" i="1" a="1"/>
  <c r="F1163" i="1" s="1"/>
  <c r="F1164" i="1" a="1"/>
  <c r="F1164" i="1" s="1"/>
  <c r="F1165" i="1" a="1"/>
  <c r="F1165" i="1"/>
  <c r="F1166" i="1" a="1"/>
  <c r="F1166" i="1" s="1"/>
  <c r="F1167" i="1" a="1"/>
  <c r="F1167" i="1" s="1"/>
  <c r="F1168" i="1" a="1"/>
  <c r="F1168" i="1" s="1"/>
  <c r="F1169" i="1" a="1"/>
  <c r="F1169" i="1" s="1"/>
  <c r="F1170" i="1" a="1"/>
  <c r="F1170" i="1" s="1"/>
  <c r="F1171" i="1" a="1"/>
  <c r="F1171" i="1" s="1"/>
  <c r="F1172" i="1" a="1"/>
  <c r="F1172" i="1" s="1"/>
  <c r="F1173" i="1" a="1"/>
  <c r="F1173" i="1" s="1"/>
  <c r="F1174" i="1" a="1"/>
  <c r="F1174" i="1" s="1"/>
  <c r="F1175" i="1" a="1"/>
  <c r="F1175" i="1" s="1"/>
  <c r="F1176" i="1" a="1"/>
  <c r="F1176" i="1" s="1"/>
  <c r="F1177" i="1" a="1"/>
  <c r="F1177" i="1" s="1"/>
  <c r="F1178" i="1" a="1"/>
  <c r="F1178" i="1" s="1"/>
  <c r="F1179" i="1" a="1"/>
  <c r="F1179" i="1" s="1"/>
  <c r="F1180" i="1" a="1"/>
  <c r="F1180" i="1"/>
  <c r="F1181" i="1" a="1"/>
  <c r="F1181" i="1"/>
  <c r="F1182" i="1" a="1"/>
  <c r="F1182" i="1" s="1"/>
  <c r="F1183" i="1" a="1"/>
  <c r="F1183" i="1"/>
  <c r="F1184" i="1" a="1"/>
  <c r="F1184" i="1" s="1"/>
  <c r="F1185" i="1" a="1"/>
  <c r="F1185" i="1"/>
  <c r="F1186" i="1" a="1"/>
  <c r="F1186" i="1" s="1"/>
  <c r="F1187" i="1" a="1"/>
  <c r="F1187" i="1"/>
  <c r="F1188" i="1" a="1"/>
  <c r="F1188" i="1"/>
  <c r="F1189" i="1" a="1"/>
  <c r="F1189" i="1" s="1"/>
  <c r="F1190" i="1" a="1"/>
  <c r="F1190" i="1" s="1"/>
  <c r="F1191" i="1" a="1"/>
  <c r="F1191" i="1" s="1"/>
  <c r="F1192" i="1" a="1"/>
  <c r="F1192" i="1" s="1"/>
  <c r="F1193" i="1" a="1"/>
  <c r="F1193" i="1" s="1"/>
  <c r="F1194" i="1" a="1"/>
  <c r="F1194" i="1"/>
  <c r="F1195" i="1" a="1"/>
  <c r="F1195" i="1"/>
  <c r="F1196" i="1" a="1"/>
  <c r="F1196" i="1" s="1"/>
  <c r="F1197" i="1" a="1"/>
  <c r="F1197" i="1" s="1"/>
  <c r="F1198" i="1" a="1"/>
  <c r="F1198" i="1"/>
  <c r="F1199" i="1" a="1"/>
  <c r="F1199" i="1" s="1"/>
  <c r="F1200" i="1" a="1"/>
  <c r="F1200" i="1" s="1"/>
  <c r="F1201" i="1" a="1"/>
  <c r="F1201" i="1" s="1"/>
  <c r="F1202" i="1" a="1"/>
  <c r="F1202" i="1" s="1"/>
  <c r="F1203" i="1" a="1"/>
  <c r="F1203" i="1" s="1"/>
  <c r="F1204" i="1" a="1"/>
  <c r="F1204" i="1" s="1"/>
  <c r="F1205" i="1" a="1"/>
  <c r="F1205" i="1" s="1"/>
  <c r="F1206" i="1" a="1"/>
  <c r="F1206" i="1" s="1"/>
  <c r="F1207" i="1" a="1"/>
  <c r="F1207" i="1" s="1"/>
  <c r="F1208" i="1" a="1"/>
  <c r="F1208" i="1" s="1"/>
  <c r="F1209" i="1" a="1"/>
  <c r="F1209" i="1" s="1"/>
  <c r="F1210" i="1" a="1"/>
  <c r="F1210" i="1" s="1"/>
  <c r="F1211" i="1" a="1"/>
  <c r="F1211" i="1" s="1"/>
  <c r="F1212" i="1" a="1"/>
  <c r="F1212" i="1" s="1"/>
  <c r="F1213" i="1" a="1"/>
  <c r="F1213" i="1" s="1"/>
  <c r="F1214" i="1" a="1"/>
  <c r="F1214" i="1" s="1"/>
  <c r="F1215" i="1" a="1"/>
  <c r="F1215" i="1"/>
  <c r="F1216" i="1" a="1"/>
  <c r="F1216" i="1" s="1"/>
  <c r="F1217" i="1" a="1"/>
  <c r="F1217" i="1" s="1"/>
  <c r="F1218" i="1" a="1"/>
  <c r="F1218" i="1" s="1"/>
  <c r="F1219" i="1" a="1"/>
  <c r="F1219" i="1" s="1"/>
  <c r="F1220" i="1" a="1"/>
  <c r="F1220" i="1" s="1"/>
  <c r="F1221" i="1" a="1"/>
  <c r="F1221" i="1" s="1"/>
  <c r="F1222" i="1" a="1"/>
  <c r="F1222" i="1" s="1"/>
  <c r="F1223" i="1" a="1"/>
  <c r="F1223" i="1" s="1"/>
  <c r="F1224" i="1" a="1"/>
  <c r="F1224" i="1" s="1"/>
  <c r="F1225" i="1" a="1"/>
  <c r="F1225" i="1" s="1"/>
  <c r="F1226" i="1" a="1"/>
  <c r="F1226" i="1" s="1"/>
  <c r="F1227" i="1" a="1"/>
  <c r="F1227" i="1" s="1"/>
  <c r="F1228" i="1" a="1"/>
  <c r="F1228" i="1"/>
  <c r="F1229" i="1" a="1"/>
  <c r="F1229" i="1"/>
  <c r="F1230" i="1" a="1"/>
  <c r="F1230" i="1" s="1"/>
  <c r="F1231" i="1" a="1"/>
  <c r="F1231" i="1" s="1"/>
  <c r="F1232" i="1" a="1"/>
  <c r="F1232" i="1" s="1"/>
  <c r="F1233" i="1" a="1"/>
  <c r="F1233" i="1" s="1"/>
  <c r="F1234" i="1" a="1"/>
  <c r="F1234" i="1" s="1"/>
  <c r="F1235" i="1" a="1"/>
  <c r="F1235" i="1"/>
  <c r="F1236" i="1" a="1"/>
  <c r="F1236" i="1"/>
  <c r="F1237" i="1" a="1"/>
  <c r="F1237" i="1" s="1"/>
  <c r="F1238" i="1" a="1"/>
  <c r="F1238" i="1" s="1"/>
  <c r="F1239" i="1" a="1"/>
  <c r="F1239" i="1" s="1"/>
  <c r="F1240" i="1" a="1"/>
  <c r="F1240" i="1" s="1"/>
  <c r="F1241" i="1" a="1"/>
  <c r="F1241" i="1" s="1"/>
  <c r="F1242" i="1" a="1"/>
  <c r="F1242" i="1"/>
  <c r="F1243" i="1" a="1"/>
  <c r="F1243" i="1" s="1"/>
  <c r="F1244" i="1" a="1"/>
  <c r="F1244" i="1" s="1"/>
  <c r="F1245" i="1" a="1"/>
  <c r="F1245" i="1" s="1"/>
  <c r="F1246" i="1" a="1"/>
  <c r="F1246" i="1" s="1"/>
  <c r="F1247" i="1" a="1"/>
  <c r="F1247" i="1" s="1"/>
  <c r="F1248" i="1" a="1"/>
  <c r="F1248" i="1" s="1"/>
  <c r="F1249" i="1" a="1"/>
  <c r="F1249" i="1" s="1"/>
  <c r="F1250" i="1" a="1"/>
  <c r="F1250" i="1" s="1"/>
  <c r="F1251" i="1" a="1"/>
  <c r="F1251" i="1" s="1"/>
  <c r="F1252" i="1" a="1"/>
  <c r="F1252" i="1"/>
  <c r="F1253" i="1" a="1"/>
  <c r="F1253" i="1" s="1"/>
  <c r="F1254" i="1" a="1"/>
  <c r="F1254" i="1" s="1"/>
  <c r="F1255" i="1" a="1"/>
  <c r="F1255" i="1" s="1"/>
  <c r="F1256" i="1" a="1"/>
  <c r="F1256" i="1" s="1"/>
  <c r="F1257" i="1" a="1"/>
  <c r="F1257" i="1" s="1"/>
  <c r="F1258" i="1" a="1"/>
  <c r="F1258" i="1" s="1"/>
  <c r="F1259" i="1" a="1"/>
  <c r="F1259" i="1" s="1"/>
  <c r="F1260" i="1" a="1"/>
  <c r="F1260" i="1" s="1"/>
  <c r="F1261" i="1" a="1"/>
  <c r="F1261" i="1"/>
  <c r="F1262" i="1" a="1"/>
  <c r="F1262" i="1" s="1"/>
  <c r="F1263" i="1" a="1"/>
  <c r="F1263" i="1" s="1"/>
  <c r="F1264" i="1" a="1"/>
  <c r="F1264" i="1" s="1"/>
  <c r="F1265" i="1" a="1"/>
  <c r="F1265" i="1"/>
  <c r="F1266" i="1" a="1"/>
  <c r="F1266" i="1"/>
  <c r="F1267" i="1" a="1"/>
  <c r="F1267" i="1" s="1"/>
  <c r="F1268" i="1" a="1"/>
  <c r="F1268" i="1" s="1"/>
  <c r="F1269" i="1" a="1"/>
  <c r="F1269" i="1" s="1"/>
  <c r="F1270" i="1" a="1"/>
  <c r="F1270" i="1"/>
  <c r="F1271" i="1" a="1"/>
  <c r="F1271" i="1" s="1"/>
  <c r="F1272" i="1" a="1"/>
  <c r="F1272" i="1" s="1"/>
  <c r="F1273" i="1" a="1"/>
  <c r="F1273" i="1"/>
  <c r="F1274" i="1" a="1"/>
  <c r="F1274" i="1" s="1"/>
  <c r="F1275" i="1" a="1"/>
  <c r="F1275" i="1" s="1"/>
  <c r="F1276" i="1" a="1"/>
  <c r="F1276" i="1" s="1"/>
  <c r="F1277" i="1" a="1"/>
  <c r="F1277" i="1" s="1"/>
  <c r="F1278" i="1" a="1"/>
  <c r="F1278" i="1" s="1"/>
  <c r="F1279" i="1" a="1"/>
  <c r="F1279" i="1" s="1"/>
  <c r="F1280" i="1" a="1"/>
  <c r="F1280" i="1" s="1"/>
  <c r="F1281" i="1" a="1"/>
  <c r="F1281" i="1" s="1"/>
  <c r="F1282" i="1" a="1"/>
  <c r="F1282" i="1" s="1"/>
  <c r="F1283" i="1" a="1"/>
  <c r="F1283" i="1" s="1"/>
  <c r="F1284" i="1" a="1"/>
  <c r="F1284" i="1" s="1"/>
  <c r="F1285" i="1" a="1"/>
  <c r="F1285" i="1"/>
  <c r="F1286" i="1" a="1"/>
  <c r="F1286" i="1" s="1"/>
  <c r="F1287" i="1" a="1"/>
  <c r="F1287" i="1" s="1"/>
  <c r="F1288" i="1" a="1"/>
  <c r="F1288" i="1" s="1"/>
  <c r="F1289" i="1" a="1"/>
  <c r="F1289" i="1" s="1"/>
  <c r="F1290" i="1" a="1"/>
  <c r="F1290" i="1" s="1"/>
  <c r="F1291" i="1" a="1"/>
  <c r="F1291" i="1" s="1"/>
  <c r="F1292" i="1" a="1"/>
  <c r="F1292" i="1" s="1"/>
  <c r="F1293" i="1" a="1"/>
  <c r="F1293" i="1" s="1"/>
  <c r="F1294" i="1" a="1"/>
  <c r="F1294" i="1" s="1"/>
  <c r="F1295" i="1" a="1"/>
  <c r="F1295" i="1"/>
  <c r="F1296" i="1" a="1"/>
  <c r="F1296" i="1" s="1"/>
  <c r="F1297" i="1" a="1"/>
  <c r="F1297" i="1" s="1"/>
  <c r="F1298" i="1" a="1"/>
  <c r="F1298" i="1" s="1"/>
  <c r="F1299" i="1" a="1"/>
  <c r="F1299" i="1"/>
  <c r="F1300" i="1" a="1"/>
  <c r="F1300" i="1" s="1"/>
  <c r="F1301" i="1" a="1"/>
  <c r="F1301" i="1" s="1"/>
  <c r="F1302" i="1" a="1"/>
  <c r="F1302" i="1"/>
  <c r="F1303" i="1" a="1"/>
  <c r="F1303" i="1" s="1"/>
  <c r="F1304" i="1" a="1"/>
  <c r="F1304" i="1" s="1"/>
  <c r="F1305" i="1" a="1"/>
  <c r="F1305" i="1" s="1"/>
  <c r="F1306" i="1" a="1"/>
  <c r="F1306" i="1" s="1"/>
  <c r="F1307" i="1" a="1"/>
  <c r="F1307" i="1" s="1"/>
  <c r="F1308" i="1" a="1"/>
  <c r="F1308" i="1" s="1"/>
  <c r="F1309" i="1" a="1"/>
  <c r="F1309" i="1"/>
  <c r="F1310" i="1" a="1"/>
  <c r="F1310" i="1" s="1"/>
  <c r="F1311" i="1" a="1"/>
  <c r="F1311" i="1" s="1"/>
  <c r="F1312" i="1" a="1"/>
  <c r="F1312" i="1" s="1"/>
  <c r="F1313" i="1" a="1"/>
  <c r="F1313" i="1"/>
  <c r="F1314" i="1" a="1"/>
  <c r="F1314" i="1" s="1"/>
  <c r="F1315" i="1" a="1"/>
  <c r="F1315" i="1" s="1"/>
  <c r="F1316" i="1" a="1"/>
  <c r="F1316" i="1" s="1"/>
  <c r="F1317" i="1" a="1"/>
  <c r="F1317" i="1" s="1"/>
  <c r="F1318" i="1" a="1"/>
  <c r="F1318" i="1" s="1"/>
  <c r="F1319" i="1" a="1"/>
  <c r="F1319" i="1" s="1"/>
  <c r="F1320" i="1" a="1"/>
  <c r="F1320" i="1" s="1"/>
  <c r="F1321" i="1" a="1"/>
  <c r="F1321" i="1" s="1"/>
  <c r="F1322" i="1" a="1"/>
  <c r="F1322" i="1" s="1"/>
  <c r="F1323" i="1" a="1"/>
  <c r="F1323" i="1" s="1"/>
  <c r="F1324" i="1" a="1"/>
  <c r="F1324" i="1" s="1"/>
  <c r="F1325" i="1" a="1"/>
  <c r="F1325" i="1" s="1"/>
  <c r="F1326" i="1" a="1"/>
  <c r="F1326" i="1" s="1"/>
  <c r="F1327" i="1" a="1"/>
  <c r="F1327" i="1"/>
  <c r="F1328" i="1" a="1"/>
  <c r="F1328" i="1" s="1"/>
  <c r="F1329" i="1" a="1"/>
  <c r="F1329" i="1" s="1"/>
  <c r="F1330" i="1" a="1"/>
  <c r="F1330" i="1" s="1"/>
  <c r="F1331" i="1" a="1"/>
  <c r="F1331" i="1"/>
  <c r="F1332" i="1" a="1"/>
  <c r="F1332" i="1" s="1"/>
  <c r="F1333" i="1" a="1"/>
  <c r="F1333" i="1" s="1"/>
  <c r="F1334" i="1" a="1"/>
  <c r="F1334" i="1" s="1"/>
  <c r="F1335" i="1" a="1"/>
  <c r="F1335" i="1" s="1"/>
  <c r="F1336" i="1" a="1"/>
  <c r="F1336" i="1" s="1"/>
  <c r="F1337" i="1" a="1"/>
  <c r="F1337" i="1"/>
  <c r="F1338" i="1" a="1"/>
  <c r="F1338" i="1" s="1"/>
  <c r="F1339" i="1" a="1"/>
  <c r="F1339" i="1"/>
  <c r="F1340" i="1" a="1"/>
  <c r="F1340" i="1" s="1"/>
  <c r="F1341" i="1" a="1"/>
  <c r="F1341" i="1" s="1"/>
  <c r="F1342" i="1" a="1"/>
  <c r="F1342" i="1" s="1"/>
  <c r="F1343" i="1" a="1"/>
  <c r="F1343" i="1" s="1"/>
  <c r="F1344" i="1" a="1"/>
  <c r="F1344" i="1" s="1"/>
  <c r="F1345" i="1" a="1"/>
  <c r="F1345" i="1"/>
  <c r="F1346" i="1" a="1"/>
  <c r="F1346" i="1" s="1"/>
  <c r="F1347" i="1" a="1"/>
  <c r="F1347" i="1"/>
  <c r="F1348" i="1" a="1"/>
  <c r="F1348" i="1" s="1"/>
  <c r="F1349" i="1" a="1"/>
  <c r="F1349" i="1" s="1"/>
  <c r="F1350" i="1" a="1"/>
  <c r="F1350" i="1"/>
  <c r="F1351" i="1" a="1"/>
  <c r="F1351" i="1" s="1"/>
  <c r="F1352" i="1" a="1"/>
  <c r="F1352" i="1" s="1"/>
  <c r="F1353" i="1" a="1"/>
  <c r="F1353" i="1" s="1"/>
  <c r="F1354" i="1" a="1"/>
  <c r="F1354" i="1" s="1"/>
  <c r="F1355" i="1" a="1"/>
  <c r="F1355" i="1"/>
  <c r="F1356" i="1" a="1"/>
  <c r="F1356" i="1" s="1"/>
  <c r="F1357" i="1" a="1"/>
  <c r="F1357" i="1" s="1"/>
  <c r="F1358" i="1" a="1"/>
  <c r="F1358" i="1" s="1"/>
  <c r="F1359" i="1" a="1"/>
  <c r="F1359" i="1"/>
  <c r="F1360" i="1" a="1"/>
  <c r="F1360" i="1" s="1"/>
  <c r="F1361" i="1" a="1"/>
  <c r="F1361" i="1" s="1"/>
  <c r="F1362" i="1" a="1"/>
  <c r="F1362" i="1" s="1"/>
  <c r="F1363" i="1" a="1"/>
  <c r="F1363" i="1"/>
  <c r="F1364" i="1" a="1"/>
  <c r="F1364" i="1" s="1"/>
  <c r="F1365" i="1" a="1"/>
  <c r="F1365" i="1" s="1"/>
  <c r="F1366" i="1" a="1"/>
  <c r="F1366" i="1" s="1"/>
  <c r="F1367" i="1" a="1"/>
  <c r="F1367" i="1" s="1"/>
  <c r="F1368" i="1" a="1"/>
  <c r="F1368" i="1"/>
  <c r="F1369" i="1" a="1"/>
  <c r="F1369" i="1" s="1"/>
  <c r="F1370" i="1" a="1"/>
  <c r="F1370" i="1" s="1"/>
  <c r="F1371" i="1" a="1"/>
  <c r="F1371" i="1"/>
  <c r="F1372" i="1" a="1"/>
  <c r="F1372" i="1" s="1"/>
  <c r="F1373" i="1" a="1"/>
  <c r="F1373" i="1" s="1"/>
  <c r="F1374" i="1" a="1"/>
  <c r="F1374" i="1" s="1"/>
  <c r="F1375" i="1" a="1"/>
  <c r="F1375" i="1" s="1"/>
  <c r="F1376" i="1" a="1"/>
  <c r="F1376" i="1" s="1"/>
  <c r="F1377" i="1" a="1"/>
  <c r="F1377" i="1" s="1"/>
  <c r="F1378" i="1" a="1"/>
  <c r="F1378" i="1"/>
  <c r="F1379" i="1" a="1"/>
  <c r="F1379" i="1" s="1"/>
  <c r="F1380" i="1" a="1"/>
  <c r="F1380" i="1" s="1"/>
  <c r="F1381" i="1" a="1"/>
  <c r="F1381" i="1" s="1"/>
  <c r="F1382" i="1" a="1"/>
  <c r="F1382" i="1" s="1"/>
  <c r="F1383" i="1" a="1"/>
  <c r="F1383" i="1" s="1"/>
  <c r="F1384" i="1" a="1"/>
  <c r="F1384" i="1" s="1"/>
  <c r="F1385" i="1" a="1"/>
  <c r="F1385" i="1"/>
  <c r="F1386" i="1" a="1"/>
  <c r="F1386" i="1"/>
  <c r="F1387" i="1" a="1"/>
  <c r="F1387" i="1" s="1"/>
  <c r="F1388" i="1" a="1"/>
  <c r="F1388" i="1" s="1"/>
  <c r="F1389" i="1" a="1"/>
  <c r="F1389" i="1" s="1"/>
  <c r="F1390" i="1" a="1"/>
  <c r="F1390" i="1"/>
  <c r="F1391" i="1" a="1"/>
  <c r="F1391" i="1" s="1"/>
  <c r="F1392" i="1" a="1"/>
  <c r="F1392" i="1"/>
  <c r="F1393" i="1" a="1"/>
  <c r="F1393" i="1" s="1"/>
  <c r="F1394" i="1" a="1"/>
  <c r="F1394" i="1" s="1"/>
  <c r="F1395" i="1" a="1"/>
  <c r="F1395" i="1" s="1"/>
  <c r="F1396" i="1" a="1"/>
  <c r="F1396" i="1" s="1"/>
  <c r="F1397" i="1" a="1"/>
  <c r="F1397" i="1" s="1"/>
  <c r="F1398" i="1" a="1"/>
  <c r="F1398" i="1" s="1"/>
  <c r="F1399" i="1" a="1"/>
  <c r="F1399" i="1" s="1"/>
  <c r="F1400" i="1" a="1"/>
  <c r="F1400" i="1" s="1"/>
  <c r="F1401" i="1" a="1"/>
  <c r="F1401" i="1" s="1"/>
  <c r="F1402" i="1" a="1"/>
  <c r="F1402" i="1" s="1"/>
  <c r="F1403" i="1" a="1"/>
  <c r="F1403" i="1" s="1"/>
  <c r="F1404" i="1" a="1"/>
  <c r="F1404" i="1" s="1"/>
  <c r="F1405" i="1" a="1"/>
  <c r="F1405" i="1" s="1"/>
  <c r="F1406" i="1" a="1"/>
  <c r="F1406" i="1" s="1"/>
  <c r="F1407" i="1" a="1"/>
  <c r="F1407" i="1" s="1"/>
  <c r="F1408" i="1" a="1"/>
  <c r="F1408" i="1" s="1"/>
  <c r="F1409" i="1" a="1"/>
  <c r="F1409" i="1" s="1"/>
  <c r="F1410" i="1" a="1"/>
  <c r="F1410" i="1" s="1"/>
  <c r="F1411" i="1" a="1"/>
  <c r="F1411" i="1" s="1"/>
  <c r="F1412" i="1" a="1"/>
  <c r="F1412" i="1" s="1"/>
  <c r="F1413" i="1" a="1"/>
  <c r="F1413" i="1" s="1"/>
  <c r="F1414" i="1" a="1"/>
  <c r="F1414" i="1" s="1"/>
  <c r="F1415" i="1" a="1"/>
  <c r="F1415" i="1" s="1"/>
  <c r="F1416" i="1" a="1"/>
  <c r="F1416" i="1" s="1"/>
  <c r="F1417" i="1" a="1"/>
  <c r="F1417" i="1" s="1"/>
  <c r="F1418" i="1" a="1"/>
  <c r="F1418" i="1" s="1"/>
  <c r="F1419" i="1" a="1"/>
  <c r="F1419" i="1" s="1"/>
  <c r="F1420" i="1" a="1"/>
  <c r="F1420" i="1" s="1"/>
  <c r="F1421" i="1" a="1"/>
  <c r="F1421" i="1" s="1"/>
  <c r="F1422" i="1" a="1"/>
  <c r="F1422" i="1" s="1"/>
  <c r="F1423" i="1" a="1"/>
  <c r="F1423" i="1" s="1"/>
  <c r="F1424" i="1" a="1"/>
  <c r="F1424" i="1" s="1"/>
  <c r="F1425" i="1" a="1"/>
  <c r="F1425" i="1"/>
  <c r="F1426" i="1" a="1"/>
  <c r="F1426" i="1" s="1"/>
  <c r="F1427" i="1" a="1"/>
  <c r="F1427" i="1" s="1"/>
  <c r="F1428" i="1" a="1"/>
  <c r="F1428" i="1" s="1"/>
  <c r="F1429" i="1" a="1"/>
  <c r="F1429" i="1" s="1"/>
  <c r="F1430" i="1" a="1"/>
  <c r="F1430" i="1" s="1"/>
  <c r="F1431" i="1" a="1"/>
  <c r="F1431" i="1" s="1"/>
  <c r="F1432" i="1" a="1"/>
  <c r="F1432" i="1" s="1"/>
  <c r="F1433" i="1" a="1"/>
  <c r="F1433" i="1"/>
  <c r="F1434" i="1" a="1"/>
  <c r="F1434" i="1" s="1"/>
  <c r="F1435" i="1" a="1"/>
  <c r="F1435" i="1" s="1"/>
  <c r="F1436" i="1" a="1"/>
  <c r="F1436" i="1" s="1"/>
  <c r="F1437" i="1" a="1"/>
  <c r="F1437" i="1" s="1"/>
  <c r="F1438" i="1" a="1"/>
  <c r="F1438" i="1" s="1"/>
  <c r="F1439" i="1" a="1"/>
  <c r="F1439" i="1"/>
  <c r="F1440" i="1" a="1"/>
  <c r="F1440" i="1" s="1"/>
  <c r="F1441" i="1" a="1"/>
  <c r="F1441" i="1" s="1"/>
  <c r="F1442" i="1" a="1"/>
  <c r="F1442" i="1" s="1"/>
  <c r="F1443" i="1" a="1"/>
  <c r="F1443" i="1" s="1"/>
  <c r="F1444" i="1" a="1"/>
  <c r="F1444" i="1" s="1"/>
  <c r="F1445" i="1" a="1"/>
  <c r="F1445" i="1" s="1"/>
  <c r="F1446" i="1" a="1"/>
  <c r="F1446" i="1" s="1"/>
  <c r="F1447" i="1" a="1"/>
  <c r="F1447" i="1" s="1"/>
  <c r="F1448" i="1" a="1"/>
  <c r="F1448" i="1" s="1"/>
  <c r="F1449" i="1" a="1"/>
  <c r="F1449" i="1" s="1"/>
  <c r="F1450" i="1" a="1"/>
  <c r="F1450" i="1" s="1"/>
  <c r="F1451" i="1" a="1"/>
  <c r="F1451" i="1" s="1"/>
  <c r="F1452" i="1" a="1"/>
  <c r="F1452" i="1" s="1"/>
  <c r="F1453" i="1" a="1"/>
  <c r="F1453" i="1" s="1"/>
  <c r="F1454" i="1" a="1"/>
  <c r="F1454" i="1" s="1"/>
  <c r="F1455" i="1" a="1"/>
  <c r="F1455" i="1" s="1"/>
  <c r="F1456" i="1" a="1"/>
  <c r="F1456" i="1" s="1"/>
  <c r="F1457" i="1" a="1"/>
  <c r="F1457" i="1"/>
  <c r="F1458" i="1" a="1"/>
  <c r="F1458" i="1"/>
  <c r="F1459" i="1" a="1"/>
  <c r="F1459" i="1" s="1"/>
  <c r="F1460" i="1" a="1"/>
  <c r="F1460" i="1" s="1"/>
  <c r="F1461" i="1" a="1"/>
  <c r="F1461" i="1" s="1"/>
  <c r="F1462" i="1" a="1"/>
  <c r="F1462" i="1" s="1"/>
  <c r="F1463" i="1" a="1"/>
  <c r="F1463" i="1" s="1"/>
  <c r="F1464" i="1" a="1"/>
  <c r="F1464" i="1" s="1"/>
  <c r="F1465" i="1" a="1"/>
  <c r="F1465" i="1"/>
  <c r="F1466" i="1" a="1"/>
  <c r="F1466" i="1" s="1"/>
  <c r="F1467" i="1" a="1"/>
  <c r="F1467" i="1" s="1"/>
  <c r="F1468" i="1" a="1"/>
  <c r="F1468" i="1" s="1"/>
  <c r="F1469" i="1" a="1"/>
  <c r="F1469" i="1" s="1"/>
  <c r="F1470" i="1" a="1"/>
  <c r="F1470" i="1" s="1"/>
  <c r="F1471" i="1" a="1"/>
  <c r="F1471" i="1" s="1"/>
  <c r="F1472" i="1" a="1"/>
  <c r="F1472" i="1" s="1"/>
  <c r="F1473" i="1" a="1"/>
  <c r="F1473" i="1" s="1"/>
  <c r="F1474" i="1" a="1"/>
  <c r="F1474" i="1" s="1"/>
  <c r="F1475" i="1" a="1"/>
  <c r="F1475" i="1"/>
  <c r="F1476" i="1" a="1"/>
  <c r="F1476" i="1" s="1"/>
  <c r="F1477" i="1" a="1"/>
  <c r="F1477" i="1" s="1"/>
  <c r="F1478" i="1" a="1"/>
  <c r="F1478" i="1" s="1"/>
  <c r="F1479" i="1" a="1"/>
  <c r="F1479" i="1" s="1"/>
  <c r="F1480" i="1" a="1"/>
  <c r="F1480" i="1" s="1"/>
  <c r="F1481" i="1" a="1"/>
  <c r="F1481" i="1" s="1"/>
  <c r="F1482" i="1" a="1"/>
  <c r="F1482" i="1" s="1"/>
  <c r="F1483" i="1" a="1"/>
  <c r="F1483" i="1"/>
  <c r="F1484" i="1" a="1"/>
  <c r="F1484" i="1" s="1"/>
  <c r="F1485" i="1" a="1"/>
  <c r="F1485" i="1"/>
  <c r="F1486" i="1" a="1"/>
  <c r="F1486" i="1" s="1"/>
  <c r="F1487" i="1" a="1"/>
  <c r="F1487" i="1" s="1"/>
  <c r="F1488" i="1" a="1"/>
  <c r="F1488" i="1" s="1"/>
  <c r="F1489" i="1" a="1"/>
  <c r="F1489" i="1" s="1"/>
  <c r="F1490" i="1" a="1"/>
  <c r="F1490" i="1" s="1"/>
  <c r="F1491" i="1" a="1"/>
  <c r="F1491" i="1" s="1"/>
  <c r="F1492" i="1" a="1"/>
  <c r="F1492" i="1" s="1"/>
  <c r="F1493" i="1" a="1"/>
  <c r="F1493" i="1" s="1"/>
  <c r="F1494" i="1" a="1"/>
  <c r="F1494" i="1" s="1"/>
  <c r="F1495" i="1" a="1"/>
  <c r="F1495" i="1" s="1"/>
  <c r="F1496" i="1" a="1"/>
  <c r="F1496" i="1" s="1"/>
  <c r="F1497" i="1" a="1"/>
  <c r="F1497" i="1" s="1"/>
  <c r="F1498" i="1" a="1"/>
  <c r="F1498" i="1" s="1"/>
  <c r="F1499" i="1" a="1"/>
  <c r="F1499" i="1"/>
  <c r="F1500" i="1" a="1"/>
  <c r="F1500" i="1" s="1"/>
  <c r="F1501" i="1" a="1"/>
  <c r="F1501" i="1" s="1"/>
  <c r="F1502" i="1" a="1"/>
  <c r="F1502" i="1" s="1"/>
  <c r="F1503" i="1" a="1"/>
  <c r="F1503" i="1" s="1"/>
  <c r="F1504" i="1" a="1"/>
  <c r="F1504" i="1" s="1"/>
  <c r="F1505" i="1" a="1"/>
  <c r="F1505" i="1" s="1"/>
  <c r="F1506" i="1" a="1"/>
  <c r="F1506" i="1" s="1"/>
  <c r="F1507" i="1" a="1"/>
  <c r="F1507" i="1" s="1"/>
  <c r="F1508" i="1" a="1"/>
  <c r="F1508" i="1" s="1"/>
  <c r="F1509" i="1" a="1"/>
  <c r="F1509" i="1" s="1"/>
  <c r="F1510" i="1" a="1"/>
  <c r="F1510" i="1" s="1"/>
  <c r="F1511" i="1" a="1"/>
  <c r="F1511" i="1" s="1"/>
  <c r="F1512" i="1" a="1"/>
  <c r="F1512" i="1" s="1"/>
  <c r="F1513" i="1" a="1"/>
  <c r="F1513" i="1" s="1"/>
  <c r="F1514" i="1" a="1"/>
  <c r="F1514" i="1" s="1"/>
  <c r="F1515" i="1" a="1"/>
  <c r="F1515" i="1" s="1"/>
  <c r="F1516" i="1" a="1"/>
  <c r="F1516" i="1" s="1"/>
  <c r="F1517" i="1" a="1"/>
  <c r="F1517" i="1" s="1"/>
  <c r="F1518" i="1" a="1"/>
  <c r="F1518" i="1" s="1"/>
  <c r="F1519" i="1" a="1"/>
  <c r="F1519" i="1" s="1"/>
  <c r="F1520" i="1" a="1"/>
  <c r="F1520" i="1" s="1"/>
  <c r="F1521" i="1" a="1"/>
  <c r="F1521" i="1"/>
  <c r="F1522" i="1" a="1"/>
  <c r="F1522" i="1" s="1"/>
  <c r="F1523" i="1" a="1"/>
  <c r="F1523" i="1" s="1"/>
  <c r="F1524" i="1" a="1"/>
  <c r="F1524" i="1"/>
  <c r="F1525" i="1" a="1"/>
  <c r="F1525" i="1" s="1"/>
  <c r="F1526" i="1" a="1"/>
  <c r="F1526" i="1" s="1"/>
  <c r="F1527" i="1" a="1"/>
  <c r="F1527" i="1" s="1"/>
  <c r="F1528" i="1" a="1"/>
  <c r="F1528" i="1" s="1"/>
  <c r="F1529" i="1" a="1"/>
  <c r="F1529" i="1"/>
  <c r="F1530" i="1" a="1"/>
  <c r="F1530" i="1"/>
  <c r="F1531" i="1" a="1"/>
  <c r="F1531" i="1" s="1"/>
  <c r="F1532" i="1" a="1"/>
  <c r="F1532" i="1" s="1"/>
  <c r="F1533" i="1" a="1"/>
  <c r="F1533" i="1" s="1"/>
  <c r="F1534" i="1" a="1"/>
  <c r="F1534" i="1" s="1"/>
  <c r="F1535" i="1" a="1"/>
  <c r="F1535" i="1" s="1"/>
  <c r="F1536" i="1" a="1"/>
  <c r="F1536" i="1" s="1"/>
  <c r="F1537" i="1" a="1"/>
  <c r="F1537" i="1"/>
  <c r="F1538" i="1" a="1"/>
  <c r="F1538" i="1" s="1"/>
  <c r="F1539" i="1" a="1"/>
  <c r="F1539" i="1" s="1"/>
  <c r="F1540" i="1" a="1"/>
  <c r="F1540" i="1" s="1"/>
  <c r="F1541" i="1" a="1"/>
  <c r="F1541" i="1" s="1"/>
  <c r="F1542" i="1" a="1"/>
  <c r="F1542" i="1" s="1"/>
  <c r="F1543" i="1" a="1"/>
  <c r="F1543" i="1" s="1"/>
  <c r="F1544" i="1" a="1"/>
  <c r="F1544" i="1" s="1"/>
  <c r="F1545" i="1" a="1"/>
  <c r="F1545" i="1" s="1"/>
  <c r="F1546" i="1" a="1"/>
  <c r="F1546" i="1" s="1"/>
  <c r="F1547" i="1" a="1"/>
  <c r="F1547" i="1" s="1"/>
  <c r="F1548" i="1" a="1"/>
  <c r="F1548" i="1"/>
  <c r="F1549" i="1" a="1"/>
  <c r="F1549" i="1" s="1"/>
  <c r="F1550" i="1" a="1"/>
  <c r="F1550" i="1" s="1"/>
  <c r="F1551" i="1" a="1"/>
  <c r="F1551" i="1" s="1"/>
  <c r="F1552" i="1" a="1"/>
  <c r="F1552" i="1" s="1"/>
  <c r="F1553" i="1" a="1"/>
  <c r="F1553" i="1" s="1"/>
  <c r="F1554" i="1" a="1"/>
  <c r="F1554" i="1" s="1"/>
  <c r="F1555" i="1" a="1"/>
  <c r="F1555" i="1"/>
  <c r="F1556" i="1" a="1"/>
  <c r="F1556" i="1" s="1"/>
  <c r="F1557" i="1" a="1"/>
  <c r="F1557" i="1"/>
  <c r="F1558" i="1" a="1"/>
  <c r="F1558" i="1"/>
  <c r="F1559" i="1" a="1"/>
  <c r="F1559" i="1" s="1"/>
  <c r="F1560" i="1" a="1"/>
  <c r="F1560" i="1"/>
  <c r="F1561" i="1" a="1"/>
  <c r="F1561" i="1" s="1"/>
  <c r="F1562" i="1" a="1"/>
  <c r="F1562" i="1" s="1"/>
  <c r="F1563" i="1" a="1"/>
  <c r="F1563" i="1"/>
  <c r="F1564" i="1" a="1"/>
  <c r="F1564" i="1"/>
  <c r="F1565" i="1" a="1"/>
  <c r="F1565" i="1" s="1"/>
  <c r="F1566" i="1" a="1"/>
  <c r="F1566" i="1" s="1"/>
  <c r="F1567" i="1" a="1"/>
  <c r="F1567" i="1"/>
  <c r="F1568" i="1" a="1"/>
  <c r="F1568" i="1" s="1"/>
  <c r="F1569" i="1" a="1"/>
  <c r="F1569" i="1" s="1"/>
  <c r="F1570" i="1" a="1"/>
  <c r="F1570" i="1" s="1"/>
  <c r="F1571" i="1" a="1"/>
  <c r="F1571" i="1" s="1"/>
  <c r="F1572" i="1" a="1"/>
  <c r="F1572" i="1" s="1"/>
  <c r="F1573" i="1" a="1"/>
  <c r="F1573" i="1"/>
  <c r="F1574" i="1" a="1"/>
  <c r="F1574" i="1" s="1"/>
  <c r="F1575" i="1" a="1"/>
  <c r="F1575" i="1"/>
  <c r="F1576" i="1" a="1"/>
  <c r="F1576" i="1" s="1"/>
  <c r="F1577" i="1" a="1"/>
  <c r="F1577" i="1" s="1"/>
  <c r="F1578" i="1" a="1"/>
  <c r="F1578" i="1" s="1"/>
  <c r="F1579" i="1" a="1"/>
  <c r="F1579" i="1" s="1"/>
  <c r="F1580" i="1" a="1"/>
  <c r="F1580" i="1" s="1"/>
  <c r="F1581" i="1" a="1"/>
  <c r="F1581" i="1" s="1"/>
  <c r="F1582" i="1" a="1"/>
  <c r="F1582" i="1" s="1"/>
  <c r="F1583" i="1" a="1"/>
  <c r="F1583" i="1"/>
  <c r="F1584" i="1" a="1"/>
  <c r="F1584" i="1"/>
  <c r="F1585" i="1" a="1"/>
  <c r="F1585" i="1" s="1"/>
  <c r="F1586" i="1" a="1"/>
  <c r="F1586" i="1" s="1"/>
  <c r="F1587" i="1" a="1"/>
  <c r="F1587" i="1" s="1"/>
  <c r="F1588" i="1" a="1"/>
  <c r="F1588" i="1"/>
  <c r="F1589" i="1" a="1"/>
  <c r="F1589" i="1" s="1"/>
  <c r="F1590" i="1" a="1"/>
  <c r="F1590" i="1"/>
  <c r="F1591" i="1" a="1"/>
  <c r="F1591" i="1" s="1"/>
  <c r="F1592" i="1" a="1"/>
  <c r="F1592" i="1" s="1"/>
  <c r="F1593" i="1" a="1"/>
  <c r="F1593" i="1" s="1"/>
  <c r="F1594" i="1" a="1"/>
  <c r="F1594" i="1" s="1"/>
  <c r="F1595" i="1" a="1"/>
  <c r="F1595" i="1" s="1"/>
  <c r="F1596" i="1" a="1"/>
  <c r="F1596" i="1"/>
  <c r="F1597" i="1" a="1"/>
  <c r="F1597" i="1"/>
  <c r="F1598" i="1" a="1"/>
  <c r="F1598" i="1" s="1"/>
  <c r="F1599" i="1" a="1"/>
  <c r="F1599" i="1"/>
  <c r="F1600" i="1" a="1"/>
  <c r="F1600" i="1"/>
  <c r="F1601" i="1" a="1"/>
  <c r="F1601" i="1" s="1"/>
  <c r="F1602" i="1" a="1"/>
  <c r="F1602" i="1" s="1"/>
  <c r="F1603" i="1" a="1"/>
  <c r="F1603" i="1"/>
  <c r="F1604" i="1" a="1"/>
  <c r="F1604" i="1" s="1"/>
  <c r="F1605" i="1" a="1"/>
  <c r="F1605" i="1" s="1"/>
  <c r="F1606" i="1" a="1"/>
  <c r="F1606" i="1" s="1"/>
  <c r="F1607" i="1" a="1"/>
  <c r="F1607" i="1" s="1"/>
  <c r="F1608" i="1" a="1"/>
  <c r="F1608" i="1"/>
  <c r="F1609" i="1" a="1"/>
  <c r="F1609" i="1" s="1"/>
  <c r="F1610" i="1" a="1"/>
  <c r="F1610" i="1" s="1"/>
  <c r="F1611" i="1" a="1"/>
  <c r="F1611" i="1" s="1"/>
  <c r="F1612" i="1" a="1"/>
  <c r="F1612" i="1" s="1"/>
  <c r="F1613" i="1" a="1"/>
  <c r="F1613" i="1" s="1"/>
  <c r="F1614" i="1" a="1"/>
  <c r="F1614" i="1" s="1"/>
  <c r="F1615" i="1" a="1"/>
  <c r="F1615" i="1" s="1"/>
  <c r="F1616" i="1" a="1"/>
  <c r="F1616" i="1" s="1"/>
  <c r="F1617" i="1" a="1"/>
  <c r="F1617" i="1"/>
  <c r="F1618" i="1" a="1"/>
  <c r="F1618" i="1" s="1"/>
  <c r="F1619" i="1" a="1"/>
  <c r="F1619" i="1" s="1"/>
  <c r="F1620" i="1" a="1"/>
  <c r="F1620" i="1" s="1"/>
  <c r="F1621" i="1" a="1"/>
  <c r="F1621" i="1"/>
  <c r="F1622" i="1" a="1"/>
  <c r="F1622" i="1" s="1"/>
  <c r="F1623" i="1" a="1"/>
  <c r="F1623" i="1" s="1"/>
  <c r="F1624" i="1" a="1"/>
  <c r="F1624" i="1" s="1"/>
  <c r="F1625" i="1" a="1"/>
  <c r="F1625" i="1" s="1"/>
  <c r="F1626" i="1" a="1"/>
  <c r="F1626" i="1" s="1"/>
  <c r="F1627" i="1" a="1"/>
  <c r="F1627" i="1" s="1"/>
  <c r="F1628" i="1" a="1"/>
  <c r="F1628" i="1" s="1"/>
  <c r="F1629" i="1" a="1"/>
  <c r="F1629" i="1" s="1"/>
  <c r="F1630" i="1" a="1"/>
  <c r="F1630" i="1"/>
  <c r="F1631" i="1" a="1"/>
  <c r="F1631" i="1" s="1"/>
  <c r="F1632" i="1" a="1"/>
  <c r="F1632" i="1" s="1"/>
  <c r="F1633" i="1" a="1"/>
  <c r="F1633" i="1" s="1"/>
  <c r="F1634" i="1" a="1"/>
  <c r="F1634" i="1" s="1"/>
  <c r="F1635" i="1" a="1"/>
  <c r="F1635" i="1" s="1"/>
  <c r="F1636" i="1" a="1"/>
  <c r="F1636" i="1" s="1"/>
  <c r="F1637" i="1" a="1"/>
  <c r="F1637" i="1" s="1"/>
  <c r="F1638" i="1" a="1"/>
  <c r="F1638" i="1" s="1"/>
  <c r="F1639" i="1" a="1"/>
  <c r="F1639" i="1"/>
  <c r="F1640" i="1" a="1"/>
  <c r="F1640" i="1" s="1"/>
  <c r="F1641" i="1" a="1"/>
  <c r="F1641" i="1"/>
  <c r="F1642" i="1" a="1"/>
  <c r="F1642" i="1" s="1"/>
  <c r="F1643" i="1" a="1"/>
  <c r="F1643" i="1" s="1"/>
  <c r="F1644" i="1" a="1"/>
  <c r="F1644" i="1" s="1"/>
  <c r="F1645" i="1" a="1"/>
  <c r="F1645" i="1" s="1"/>
  <c r="F1646" i="1" a="1"/>
  <c r="F1646" i="1" s="1"/>
  <c r="F1647" i="1" a="1"/>
  <c r="F1647" i="1" s="1"/>
  <c r="F1648" i="1" a="1"/>
  <c r="F1648" i="1"/>
  <c r="F1649" i="1" a="1"/>
  <c r="F1649" i="1" s="1"/>
  <c r="F1650" i="1" a="1"/>
  <c r="F1650" i="1" s="1"/>
  <c r="F1651" i="1" a="1"/>
  <c r="F1651" i="1" s="1"/>
  <c r="F1652" i="1" a="1"/>
  <c r="F1652" i="1" s="1"/>
  <c r="F1653" i="1" a="1"/>
  <c r="F1653" i="1" s="1"/>
  <c r="F1654" i="1" a="1"/>
  <c r="F1654" i="1"/>
  <c r="F1655" i="1" a="1"/>
  <c r="F1655" i="1" s="1"/>
  <c r="F1656" i="1" a="1"/>
  <c r="F1656" i="1"/>
  <c r="F1657" i="1" a="1"/>
  <c r="F1657" i="1" s="1"/>
  <c r="F1658" i="1" a="1"/>
  <c r="F1658" i="1" s="1"/>
  <c r="F1659" i="1" a="1"/>
  <c r="F1659" i="1"/>
  <c r="F1660" i="1" a="1"/>
  <c r="F1660" i="1" s="1"/>
  <c r="F1661" i="1" a="1"/>
  <c r="F1661" i="1"/>
  <c r="F1662" i="1" a="1"/>
  <c r="F1662" i="1" s="1"/>
  <c r="F1663" i="1" a="1"/>
  <c r="F1663" i="1" s="1"/>
  <c r="F1664" i="1" a="1"/>
  <c r="F1664" i="1" s="1"/>
  <c r="F1665" i="1" a="1"/>
  <c r="F1665" i="1" s="1"/>
  <c r="F1666" i="1" a="1"/>
  <c r="F1666" i="1"/>
  <c r="F1667" i="1" a="1"/>
  <c r="F1667" i="1"/>
  <c r="F1668" i="1" a="1"/>
  <c r="F1668" i="1"/>
  <c r="F1669" i="1" a="1"/>
  <c r="F1669" i="1" s="1"/>
  <c r="F1670" i="1" a="1"/>
  <c r="F1670" i="1" s="1"/>
  <c r="F1671" i="1" a="1"/>
  <c r="F1671" i="1" s="1"/>
  <c r="F1672" i="1" a="1"/>
  <c r="F1672" i="1" s="1"/>
  <c r="F1673" i="1" a="1"/>
  <c r="F1673" i="1"/>
  <c r="F1674" i="1" a="1"/>
  <c r="F1674" i="1" s="1"/>
  <c r="F1675" i="1" a="1"/>
  <c r="F1675" i="1" s="1"/>
  <c r="F1676" i="1" a="1"/>
  <c r="F1676" i="1" s="1"/>
  <c r="F1677" i="1" a="1"/>
  <c r="F1677" i="1"/>
  <c r="F1678" i="1" a="1"/>
  <c r="F1678" i="1" s="1"/>
  <c r="F1679" i="1" a="1"/>
  <c r="F1679" i="1"/>
  <c r="F1680" i="1" a="1"/>
  <c r="F1680" i="1" s="1"/>
  <c r="F1681" i="1" a="1"/>
  <c r="F1681" i="1" s="1"/>
  <c r="F1682" i="1" a="1"/>
  <c r="F1682" i="1" s="1"/>
  <c r="F1683" i="1" a="1"/>
  <c r="F1683" i="1"/>
  <c r="F1684" i="1" a="1"/>
  <c r="F1684" i="1" s="1"/>
  <c r="F1685" i="1" a="1"/>
  <c r="F1685" i="1" s="1"/>
  <c r="F1686" i="1" a="1"/>
  <c r="F1686" i="1"/>
  <c r="F1687" i="1" a="1"/>
  <c r="F1687" i="1" s="1"/>
  <c r="F1688" i="1" a="1"/>
  <c r="F1688" i="1" s="1"/>
  <c r="F1689" i="1" a="1"/>
  <c r="F1689" i="1" s="1"/>
  <c r="F1690" i="1" a="1"/>
  <c r="F1690" i="1" s="1"/>
  <c r="F1691" i="1" a="1"/>
  <c r="F1691" i="1" s="1"/>
  <c r="F1692" i="1" a="1"/>
  <c r="F1692" i="1"/>
  <c r="F1693" i="1" a="1"/>
  <c r="F1693" i="1" s="1"/>
  <c r="F1694" i="1" a="1"/>
  <c r="F1694" i="1" s="1"/>
  <c r="F1695" i="1" a="1"/>
  <c r="F1695" i="1" s="1"/>
  <c r="F1696" i="1" a="1"/>
  <c r="F1696" i="1" s="1"/>
  <c r="F1697" i="1" a="1"/>
  <c r="F1697" i="1" s="1"/>
  <c r="F1698" i="1" a="1"/>
  <c r="F1698" i="1" s="1"/>
  <c r="F1699" i="1" a="1"/>
  <c r="F1699" i="1" s="1"/>
  <c r="F1700" i="1" a="1"/>
  <c r="F1700" i="1" s="1"/>
  <c r="F1701" i="1" a="1"/>
  <c r="F1701" i="1"/>
  <c r="F1702" i="1" a="1"/>
  <c r="F1702" i="1"/>
  <c r="F1703" i="1" a="1"/>
  <c r="F1703" i="1" s="1"/>
  <c r="F1704" i="1" a="1"/>
  <c r="F1704" i="1" s="1"/>
  <c r="F1705" i="1" a="1"/>
  <c r="F1705" i="1" s="1"/>
  <c r="F1706" i="1" a="1"/>
  <c r="F1706" i="1" s="1"/>
  <c r="F1707" i="1" a="1"/>
  <c r="F1707" i="1" s="1"/>
  <c r="F1708" i="1" a="1"/>
  <c r="F1708" i="1" s="1"/>
  <c r="F1709" i="1" a="1"/>
  <c r="F1709" i="1"/>
  <c r="F1710" i="1" a="1"/>
  <c r="F1710" i="1" s="1"/>
  <c r="F1711" i="1" a="1"/>
  <c r="F1711" i="1" s="1"/>
  <c r="F1712" i="1" a="1"/>
  <c r="F1712" i="1" s="1"/>
  <c r="F1713" i="1" a="1"/>
  <c r="F1713" i="1" s="1"/>
  <c r="F1714" i="1" a="1"/>
  <c r="F1714" i="1" s="1"/>
  <c r="F1715" i="1" a="1"/>
  <c r="F1715" i="1"/>
  <c r="F1716" i="1" a="1"/>
  <c r="F1716" i="1"/>
  <c r="F1717" i="1" a="1"/>
  <c r="F1717" i="1" s="1"/>
  <c r="F1718" i="1" a="1"/>
  <c r="F1718" i="1" s="1"/>
  <c r="F1719" i="1" a="1"/>
  <c r="F1719" i="1" s="1"/>
  <c r="F1720" i="1" a="1"/>
  <c r="F1720" i="1"/>
  <c r="F1721" i="1" a="1"/>
  <c r="F1721" i="1" s="1"/>
  <c r="F1722" i="1" a="1"/>
  <c r="F1722" i="1" s="1"/>
  <c r="F1723" i="1" a="1"/>
  <c r="F1723" i="1" s="1"/>
  <c r="F1724" i="1" a="1"/>
  <c r="F1724" i="1" s="1"/>
  <c r="F1725" i="1" a="1"/>
  <c r="F1725" i="1"/>
  <c r="F1726" i="1" a="1"/>
  <c r="F1726" i="1" s="1"/>
  <c r="F1727" i="1" a="1"/>
  <c r="F1727" i="1" s="1"/>
  <c r="F1728" i="1" a="1"/>
  <c r="F1728" i="1" s="1"/>
  <c r="F1729" i="1" a="1"/>
  <c r="F1729" i="1" s="1"/>
  <c r="F1730" i="1" a="1"/>
  <c r="F1730" i="1" s="1"/>
  <c r="F1731" i="1" a="1"/>
  <c r="F1731" i="1" s="1"/>
  <c r="F1732" i="1" a="1"/>
  <c r="F1732" i="1" s="1"/>
  <c r="F1733" i="1" a="1"/>
  <c r="F1733" i="1"/>
  <c r="F1734" i="1" a="1"/>
  <c r="F1734" i="1"/>
  <c r="F1735" i="1" a="1"/>
  <c r="F1735" i="1" s="1"/>
  <c r="F1736" i="1" a="1"/>
  <c r="F1736" i="1" s="1"/>
  <c r="F1737" i="1" a="1"/>
  <c r="F1737" i="1"/>
  <c r="F1738" i="1" a="1"/>
  <c r="F1738" i="1" s="1"/>
  <c r="F1739" i="1" a="1"/>
  <c r="F1739" i="1" s="1"/>
  <c r="F1740" i="1" a="1"/>
  <c r="F1740" i="1"/>
  <c r="F1741" i="1" a="1"/>
  <c r="F1741" i="1"/>
  <c r="F1742" i="1" a="1"/>
  <c r="F1742" i="1" s="1"/>
  <c r="F1743" i="1" a="1"/>
  <c r="F1743" i="1" s="1"/>
  <c r="F1744" i="1" a="1"/>
  <c r="F1744" i="1" s="1"/>
  <c r="F1745" i="1" a="1"/>
  <c r="F1745" i="1" s="1"/>
  <c r="F1746" i="1" a="1"/>
  <c r="F1746" i="1" s="1"/>
  <c r="F1747" i="1" a="1"/>
  <c r="F1747" i="1" s="1"/>
  <c r="F1748" i="1" a="1"/>
  <c r="F1748" i="1" s="1"/>
  <c r="F1749" i="1" a="1"/>
  <c r="F1749" i="1"/>
  <c r="F1750" i="1" a="1"/>
  <c r="F1750" i="1"/>
  <c r="F1751" i="1" a="1"/>
  <c r="F1751" i="1" s="1"/>
  <c r="F1752" i="1" a="1"/>
  <c r="F1752" i="1" s="1"/>
  <c r="F1753" i="1" a="1"/>
  <c r="F1753" i="1"/>
  <c r="F1754" i="1" a="1"/>
  <c r="F1754" i="1" s="1"/>
  <c r="F1755" i="1" a="1"/>
  <c r="F1755" i="1" s="1"/>
  <c r="F1756" i="1" a="1"/>
  <c r="F1756" i="1" s="1"/>
  <c r="F1757" i="1" a="1"/>
  <c r="F1757" i="1" s="1"/>
  <c r="F1758" i="1" a="1"/>
  <c r="F1758" i="1" s="1"/>
  <c r="F1759" i="1" a="1"/>
  <c r="F1759" i="1" s="1"/>
  <c r="F1760" i="1" a="1"/>
  <c r="F1760" i="1" s="1"/>
  <c r="F1761" i="1" a="1"/>
  <c r="F1761" i="1" s="1"/>
  <c r="F1762" i="1" a="1"/>
  <c r="F1762" i="1"/>
  <c r="F1763" i="1" a="1"/>
  <c r="F1763" i="1" s="1"/>
  <c r="F1764" i="1" a="1"/>
  <c r="F1764" i="1" s="1"/>
  <c r="F1765" i="1" a="1"/>
  <c r="F1765" i="1"/>
  <c r="F1766" i="1" a="1"/>
  <c r="F1766" i="1" s="1"/>
  <c r="F1767" i="1" a="1"/>
  <c r="F1767" i="1" s="1"/>
  <c r="F1768" i="1" a="1"/>
  <c r="F1768" i="1" s="1"/>
  <c r="F1769" i="1" a="1"/>
  <c r="F1769" i="1" s="1"/>
  <c r="F1770" i="1" a="1"/>
  <c r="F1770" i="1" s="1"/>
  <c r="F1771" i="1" a="1"/>
  <c r="F1771" i="1"/>
  <c r="F1772" i="1" a="1"/>
  <c r="F1772" i="1" s="1"/>
  <c r="F1773" i="1" a="1"/>
  <c r="F1773" i="1" s="1"/>
  <c r="F1774" i="1" a="1"/>
  <c r="F1774" i="1" s="1"/>
  <c r="F1775" i="1" a="1"/>
  <c r="F1775" i="1"/>
  <c r="F1776" i="1" a="1"/>
  <c r="F1776" i="1"/>
  <c r="F1777" i="1" a="1"/>
  <c r="F1777" i="1"/>
  <c r="F1778" i="1" a="1"/>
  <c r="F1778" i="1" s="1"/>
  <c r="F1779" i="1" a="1"/>
  <c r="F1779" i="1"/>
  <c r="F1780" i="1" a="1"/>
  <c r="F1780" i="1" s="1"/>
  <c r="F1781" i="1" a="1"/>
  <c r="F1781" i="1" s="1"/>
  <c r="F1782" i="1" a="1"/>
  <c r="F1782" i="1" s="1"/>
  <c r="F1783" i="1" a="1"/>
  <c r="F1783" i="1" s="1"/>
  <c r="F1784" i="1" a="1"/>
  <c r="F1784" i="1" s="1"/>
  <c r="F1785" i="1" a="1"/>
  <c r="F1785" i="1" s="1"/>
  <c r="F1786" i="1" a="1"/>
  <c r="F1786" i="1"/>
  <c r="F1787" i="1" a="1"/>
  <c r="F1787" i="1"/>
  <c r="F1788" i="1" a="1"/>
  <c r="F1788" i="1"/>
  <c r="F1789" i="1" a="1"/>
  <c r="F1789" i="1" s="1"/>
  <c r="F1790" i="1" a="1"/>
  <c r="F1790" i="1" s="1"/>
  <c r="F1791" i="1" a="1"/>
  <c r="F1791" i="1" s="1"/>
  <c r="F1792" i="1" a="1"/>
  <c r="F1792" i="1"/>
  <c r="F1793" i="1" a="1"/>
  <c r="F1793" i="1"/>
  <c r="F1794" i="1" a="1"/>
  <c r="F1794" i="1" s="1"/>
  <c r="F1795" i="1" a="1"/>
  <c r="F1795" i="1" s="1"/>
  <c r="F1796" i="1" a="1"/>
  <c r="F1796" i="1" s="1"/>
  <c r="F1797" i="1" a="1"/>
  <c r="F1797" i="1" s="1"/>
  <c r="F1798" i="1" a="1"/>
  <c r="F1798" i="1" s="1"/>
  <c r="F1799" i="1" a="1"/>
  <c r="F1799" i="1" s="1"/>
  <c r="F1800" i="1" a="1"/>
  <c r="F1800" i="1" s="1"/>
  <c r="F1801" i="1" a="1"/>
  <c r="F1801" i="1" s="1"/>
  <c r="F1802" i="1" a="1"/>
  <c r="F1802" i="1" s="1"/>
  <c r="F1803" i="1" a="1"/>
  <c r="F1803" i="1" s="1"/>
  <c r="F1804" i="1" a="1"/>
  <c r="F1804" i="1"/>
  <c r="F1805" i="1" a="1"/>
  <c r="F1805" i="1" s="1"/>
  <c r="F1806" i="1" a="1"/>
  <c r="F1806" i="1"/>
  <c r="F1807" i="1" a="1"/>
  <c r="F1807" i="1" s="1"/>
  <c r="F1808" i="1" a="1"/>
  <c r="F1808" i="1" s="1"/>
  <c r="F1809" i="1" a="1"/>
  <c r="F1809" i="1"/>
  <c r="F1810" i="1" a="1"/>
  <c r="F1810" i="1"/>
  <c r="F1811" i="1" a="1"/>
  <c r="F1811" i="1"/>
  <c r="F1812" i="1" a="1"/>
  <c r="F1812" i="1" s="1"/>
  <c r="F1813" i="1" a="1"/>
  <c r="F1813" i="1" s="1"/>
  <c r="F1814" i="1" a="1"/>
  <c r="F1814" i="1" s="1"/>
  <c r="F1815" i="1" a="1"/>
  <c r="F1815" i="1" s="1"/>
  <c r="F1816" i="1" a="1"/>
  <c r="F1816" i="1" s="1"/>
  <c r="F1817" i="1" a="1"/>
  <c r="F1817" i="1" s="1"/>
  <c r="F1818" i="1" a="1"/>
  <c r="F1818" i="1"/>
  <c r="F1819" i="1" a="1"/>
  <c r="F1819" i="1"/>
  <c r="F1820" i="1" a="1"/>
  <c r="F1820" i="1" s="1"/>
  <c r="F1821" i="1" a="1"/>
  <c r="F1821" i="1" s="1"/>
  <c r="F1822" i="1" a="1"/>
  <c r="F1822" i="1"/>
  <c r="F1823" i="1" a="1"/>
  <c r="F1823" i="1"/>
  <c r="F1824" i="1" a="1"/>
  <c r="F1824" i="1"/>
  <c r="F1825" i="1" a="1"/>
  <c r="F1825" i="1"/>
  <c r="F1826" i="1" a="1"/>
  <c r="F1826" i="1" s="1"/>
  <c r="F1827" i="1" a="1"/>
  <c r="F1827" i="1" s="1"/>
  <c r="F1828" i="1" a="1"/>
  <c r="F1828" i="1" s="1"/>
  <c r="F1829" i="1" a="1"/>
  <c r="F1829" i="1" s="1"/>
  <c r="F1830" i="1" a="1"/>
  <c r="F1830" i="1" s="1"/>
  <c r="F1831" i="1" a="1"/>
  <c r="F1831" i="1" s="1"/>
  <c r="F1832" i="1" a="1"/>
  <c r="F1832" i="1" s="1"/>
  <c r="F1833" i="1" a="1"/>
  <c r="F1833" i="1" s="1"/>
  <c r="F1834" i="1" a="1"/>
  <c r="F1834" i="1" s="1"/>
  <c r="F1835" i="1" a="1"/>
  <c r="F1835" i="1" s="1"/>
  <c r="F1836" i="1" a="1"/>
  <c r="F1836" i="1" s="1"/>
  <c r="F1837" i="1" a="1"/>
  <c r="F1837" i="1" s="1"/>
  <c r="F1838" i="1" a="1"/>
  <c r="F1838" i="1" s="1"/>
  <c r="F1839" i="1" a="1"/>
  <c r="F1839" i="1"/>
  <c r="F1840" i="1" a="1"/>
  <c r="F1840" i="1"/>
  <c r="F1841" i="1" a="1"/>
  <c r="F1841" i="1" s="1"/>
  <c r="F1842" i="1" a="1"/>
  <c r="F1842" i="1" s="1"/>
  <c r="F1843" i="1" a="1"/>
  <c r="F1843" i="1" s="1"/>
  <c r="F1844" i="1" a="1"/>
  <c r="F1844" i="1" s="1"/>
  <c r="F1845" i="1" a="1"/>
  <c r="F1845" i="1" s="1"/>
  <c r="F1846" i="1" a="1"/>
  <c r="F1846" i="1" s="1"/>
  <c r="F1847" i="1" a="1"/>
  <c r="F1847" i="1"/>
  <c r="F1848" i="1" a="1"/>
  <c r="F1848" i="1"/>
  <c r="F1849" i="1" a="1"/>
  <c r="F1849" i="1" s="1"/>
  <c r="F1850" i="1" a="1"/>
  <c r="F1850" i="1" s="1"/>
  <c r="F1851" i="1" a="1"/>
  <c r="F1851" i="1"/>
  <c r="F1852" i="1" a="1"/>
  <c r="F1852" i="1" s="1"/>
  <c r="F1853" i="1" a="1"/>
  <c r="F1853" i="1" s="1"/>
  <c r="F1854" i="1" a="1"/>
  <c r="F1854" i="1" s="1"/>
  <c r="F1855" i="1" a="1"/>
  <c r="F1855" i="1" s="1"/>
  <c r="F1856" i="1" a="1"/>
  <c r="F1856" i="1" s="1"/>
  <c r="F1857" i="1" a="1"/>
  <c r="F1857" i="1"/>
  <c r="F1858" i="1" a="1"/>
  <c r="F1858" i="1"/>
  <c r="F1859" i="1" a="1"/>
  <c r="F1859" i="1" s="1"/>
  <c r="F1860" i="1" a="1"/>
  <c r="F1860" i="1" s="1"/>
  <c r="F1861" i="1" a="1"/>
  <c r="F1861" i="1" s="1"/>
  <c r="F1862" i="1" a="1"/>
  <c r="F1862" i="1" s="1"/>
  <c r="F1863" i="1" a="1"/>
  <c r="F1863" i="1"/>
  <c r="F1864" i="1" a="1"/>
  <c r="F1864" i="1" s="1"/>
  <c r="F1865" i="1" a="1"/>
  <c r="F1865" i="1" s="1"/>
  <c r="F1866" i="1" a="1"/>
  <c r="F1866" i="1" s="1"/>
  <c r="F1867" i="1" a="1"/>
  <c r="F1867" i="1" s="1"/>
  <c r="F1868" i="1" a="1"/>
  <c r="F1868" i="1" s="1"/>
  <c r="F1869" i="1" a="1"/>
  <c r="F1869" i="1"/>
  <c r="F1870" i="1" a="1"/>
  <c r="F1870" i="1" s="1"/>
  <c r="F1871" i="1" a="1"/>
  <c r="F1871" i="1" s="1"/>
  <c r="F1872" i="1" a="1"/>
  <c r="F1872" i="1"/>
  <c r="F1873" i="1" a="1"/>
  <c r="F1873" i="1" s="1"/>
  <c r="F1874" i="1" a="1"/>
  <c r="F1874" i="1" s="1"/>
  <c r="F1875" i="1" a="1"/>
  <c r="F1875" i="1" s="1"/>
  <c r="F1876" i="1" a="1"/>
  <c r="F1876" i="1"/>
  <c r="F1877" i="1" a="1"/>
  <c r="F1877" i="1" s="1"/>
  <c r="F1878" i="1" a="1"/>
  <c r="F1878" i="1" s="1"/>
  <c r="F1879" i="1" a="1"/>
  <c r="F1879" i="1" s="1"/>
  <c r="F1880" i="1" a="1"/>
  <c r="F1880" i="1" s="1"/>
  <c r="F1881" i="1" a="1"/>
  <c r="F1881" i="1"/>
  <c r="F1882" i="1" a="1"/>
  <c r="F1882" i="1"/>
  <c r="F1883" i="1" a="1"/>
  <c r="F1883" i="1" s="1"/>
  <c r="F1884" i="1" a="1"/>
  <c r="F1884" i="1"/>
  <c r="F1885" i="1" a="1"/>
  <c r="F1885" i="1" s="1"/>
  <c r="F1886" i="1" a="1"/>
  <c r="F1886" i="1" s="1"/>
  <c r="F1887" i="1" a="1"/>
  <c r="F1887" i="1" s="1"/>
  <c r="F1888" i="1" a="1"/>
  <c r="F1888" i="1" s="1"/>
  <c r="F1889" i="1" a="1"/>
  <c r="F1889" i="1"/>
  <c r="F1890" i="1" a="1"/>
  <c r="F1890" i="1"/>
  <c r="F1891" i="1" a="1"/>
  <c r="F1891" i="1"/>
  <c r="F1892" i="1" a="1"/>
  <c r="F1892" i="1" s="1"/>
  <c r="F1893" i="1" a="1"/>
  <c r="F1893" i="1" s="1"/>
  <c r="F1894" i="1" a="1"/>
  <c r="F1894" i="1" s="1"/>
  <c r="F1895" i="1" a="1"/>
  <c r="F1895" i="1" s="1"/>
  <c r="F1896" i="1" a="1"/>
  <c r="F1896" i="1" s="1"/>
  <c r="F1897" i="1" a="1"/>
  <c r="F1897" i="1" s="1"/>
  <c r="F1898" i="1" a="1"/>
  <c r="F1898" i="1" s="1"/>
  <c r="F1899" i="1" a="1"/>
  <c r="F1899" i="1"/>
  <c r="F1900" i="1" a="1"/>
  <c r="F1900" i="1" s="1"/>
  <c r="F1901" i="1" a="1"/>
  <c r="F1901" i="1" s="1"/>
  <c r="F1902" i="1" a="1"/>
  <c r="F1902" i="1" s="1"/>
  <c r="F1903" i="1" a="1"/>
  <c r="F1903" i="1"/>
  <c r="F1904" i="1" a="1"/>
  <c r="F1904" i="1" s="1"/>
  <c r="F1905" i="1" a="1"/>
  <c r="F1905" i="1" s="1"/>
  <c r="F1906" i="1" a="1"/>
  <c r="F1906" i="1"/>
  <c r="F1907" i="1" a="1"/>
  <c r="F1907" i="1"/>
  <c r="F1908" i="1" a="1"/>
  <c r="F1908" i="1"/>
  <c r="F1909" i="1" a="1"/>
  <c r="F1909" i="1" s="1"/>
  <c r="F1910" i="1" a="1"/>
  <c r="F1910" i="1" s="1"/>
  <c r="F1911" i="1" a="1"/>
  <c r="F1911" i="1" s="1"/>
  <c r="F1912" i="1" a="1"/>
  <c r="F1912" i="1" s="1"/>
  <c r="F1913" i="1" a="1"/>
  <c r="F1913" i="1" s="1"/>
  <c r="F1914" i="1" a="1"/>
  <c r="F1914" i="1" s="1"/>
  <c r="F1915" i="1" a="1"/>
  <c r="F1915" i="1"/>
  <c r="F1916" i="1" a="1"/>
  <c r="F1916" i="1" s="1"/>
  <c r="F1917" i="1" a="1"/>
  <c r="F1917" i="1"/>
  <c r="F1918" i="1" a="1"/>
  <c r="F1918" i="1" s="1"/>
  <c r="F1919" i="1" a="1"/>
  <c r="F1919" i="1" s="1"/>
  <c r="F1920" i="1" a="1"/>
  <c r="F1920" i="1"/>
  <c r="F1921" i="1" a="1"/>
  <c r="F1921" i="1" s="1"/>
  <c r="F1922" i="1" a="1"/>
  <c r="F1922" i="1" s="1"/>
  <c r="F1923" i="1" a="1"/>
  <c r="F1923" i="1" s="1"/>
  <c r="F1924" i="1" a="1"/>
  <c r="F1924" i="1" s="1"/>
  <c r="F1925" i="1" a="1"/>
  <c r="F1925" i="1" s="1"/>
  <c r="F1926" i="1" a="1"/>
  <c r="F1926" i="1" s="1"/>
  <c r="F1927" i="1" a="1"/>
  <c r="F1927" i="1" s="1"/>
  <c r="F1928" i="1" a="1"/>
  <c r="F1928" i="1" s="1"/>
  <c r="F1929" i="1" a="1"/>
  <c r="F1929" i="1"/>
  <c r="F1930" i="1" a="1"/>
  <c r="F1930" i="1" s="1"/>
  <c r="F1931" i="1" a="1"/>
  <c r="F1931" i="1"/>
  <c r="F1932" i="1" a="1"/>
  <c r="F1932" i="1"/>
  <c r="F1933" i="1" a="1"/>
  <c r="F1933" i="1"/>
  <c r="F1934" i="1" a="1"/>
  <c r="F1934" i="1" s="1"/>
  <c r="F1935" i="1" a="1"/>
  <c r="F1935" i="1" s="1"/>
  <c r="F1936" i="1" a="1"/>
  <c r="F1936" i="1"/>
  <c r="F1937" i="1" a="1"/>
  <c r="F1937" i="1" s="1"/>
  <c r="F1938" i="1" a="1"/>
  <c r="F1938" i="1" s="1"/>
  <c r="F1939" i="1" a="1"/>
  <c r="F1939" i="1" s="1"/>
  <c r="F1940" i="1" a="1"/>
  <c r="F1940" i="1" s="1"/>
  <c r="F1941" i="1" a="1"/>
  <c r="F1941" i="1"/>
  <c r="F1942" i="1" a="1"/>
  <c r="F1942" i="1" s="1"/>
  <c r="F1943" i="1" a="1"/>
  <c r="F1943" i="1" s="1"/>
  <c r="F1944" i="1" a="1"/>
  <c r="F1944" i="1" s="1"/>
  <c r="F1945" i="1" a="1"/>
  <c r="F1945" i="1"/>
  <c r="F1946" i="1" a="1"/>
  <c r="F1946" i="1" s="1"/>
  <c r="F1947" i="1" a="1"/>
  <c r="F1947" i="1" s="1"/>
  <c r="F1948" i="1" a="1"/>
  <c r="F1948" i="1"/>
  <c r="F1949" i="1" a="1"/>
  <c r="F1949" i="1" s="1"/>
  <c r="F1950" i="1" a="1"/>
  <c r="F1950" i="1" s="1"/>
  <c r="F1951" i="1" a="1"/>
  <c r="F1951" i="1" s="1"/>
  <c r="F1952" i="1" a="1"/>
  <c r="F1952" i="1" s="1"/>
  <c r="F1953" i="1" a="1"/>
  <c r="F1953" i="1"/>
  <c r="F1954" i="1" a="1"/>
  <c r="F1954" i="1" s="1"/>
  <c r="F1955" i="1" a="1"/>
  <c r="F1955" i="1"/>
  <c r="F1956" i="1" a="1"/>
  <c r="F1956" i="1"/>
  <c r="F1957" i="1" a="1"/>
  <c r="F1957" i="1"/>
  <c r="F1958" i="1" a="1"/>
  <c r="F1958" i="1" s="1"/>
  <c r="F1959" i="1" a="1"/>
  <c r="F1959" i="1" s="1"/>
  <c r="F1960" i="1" a="1"/>
  <c r="F1960" i="1" s="1"/>
  <c r="F1961" i="1" a="1"/>
  <c r="F1961" i="1"/>
  <c r="F1962" i="1" a="1"/>
  <c r="F1962" i="1" s="1"/>
  <c r="F1963" i="1" a="1"/>
  <c r="F1963" i="1" s="1"/>
  <c r="F1964" i="1" a="1"/>
  <c r="F1964" i="1" s="1"/>
  <c r="F1965" i="1" a="1"/>
  <c r="F1965" i="1" s="1"/>
  <c r="F1966" i="1" a="1"/>
  <c r="F1966" i="1" s="1"/>
  <c r="F1967" i="1" a="1"/>
  <c r="F1967" i="1" s="1"/>
  <c r="F1968" i="1" a="1"/>
  <c r="F1968" i="1"/>
  <c r="F1969" i="1" a="1"/>
  <c r="F1969" i="1" s="1"/>
  <c r="F1970" i="1" a="1"/>
  <c r="F1970" i="1" s="1"/>
  <c r="F1971" i="1" a="1"/>
  <c r="F1971" i="1" s="1"/>
  <c r="F1972" i="1" a="1"/>
  <c r="F1972" i="1" s="1"/>
  <c r="F1973" i="1" a="1"/>
  <c r="F1973" i="1" s="1"/>
  <c r="F1974" i="1" a="1"/>
  <c r="F1974" i="1"/>
  <c r="F1975" i="1" a="1"/>
  <c r="F1975" i="1"/>
  <c r="F1976" i="1" a="1"/>
  <c r="F1976" i="1" s="1"/>
  <c r="F1977" i="1" a="1"/>
  <c r="F1977" i="1"/>
  <c r="F1978" i="1" a="1"/>
  <c r="F1978" i="1" s="1"/>
  <c r="F1979" i="1" a="1"/>
  <c r="F1979" i="1"/>
  <c r="F1980" i="1" a="1"/>
  <c r="F1980" i="1"/>
  <c r="F1981" i="1" a="1"/>
  <c r="F1981" i="1" s="1"/>
  <c r="F1982" i="1" a="1"/>
  <c r="F1982" i="1" s="1"/>
  <c r="F1983" i="1" a="1"/>
  <c r="F1983" i="1"/>
  <c r="F1984" i="1" a="1"/>
  <c r="F1984" i="1" s="1"/>
  <c r="F1985" i="1" a="1"/>
  <c r="F1985" i="1" s="1"/>
  <c r="F1986" i="1" a="1"/>
  <c r="F1986" i="1" s="1"/>
  <c r="F1987" i="1" a="1"/>
  <c r="F1987" i="1" s="1"/>
  <c r="F1988" i="1" a="1"/>
  <c r="F1988" i="1" s="1"/>
  <c r="F1989" i="1" a="1"/>
  <c r="F1989" i="1"/>
  <c r="F1990" i="1" a="1"/>
  <c r="F1990" i="1" s="1"/>
  <c r="F1991" i="1" a="1"/>
  <c r="F1991" i="1"/>
  <c r="F1992" i="1" a="1"/>
  <c r="F1992" i="1"/>
  <c r="F1993" i="1" a="1"/>
  <c r="F1993" i="1"/>
  <c r="F1994" i="1" a="1"/>
  <c r="F1994" i="1" s="1"/>
  <c r="F1995" i="1" a="1"/>
  <c r="F1995" i="1" s="1"/>
  <c r="F1996" i="1" a="1"/>
  <c r="F1996" i="1"/>
  <c r="F1997" i="1" a="1"/>
  <c r="F1997" i="1" s="1"/>
  <c r="F1998" i="1" a="1"/>
  <c r="F1998" i="1" s="1"/>
  <c r="F1999" i="1" a="1"/>
  <c r="F1999" i="1" s="1"/>
  <c r="F2000" i="1" a="1"/>
  <c r="F2000" i="1" s="1"/>
  <c r="F2001" i="1" a="1"/>
  <c r="F2001" i="1" s="1"/>
  <c r="F2002" i="1" a="1"/>
  <c r="F2002" i="1" s="1"/>
  <c r="F2003" i="1" a="1"/>
  <c r="F2003" i="1" s="1"/>
  <c r="F2004" i="1" a="1"/>
  <c r="F2004" i="1" s="1"/>
  <c r="F2005" i="1" a="1"/>
  <c r="F2005" i="1"/>
  <c r="F2006" i="1" a="1"/>
  <c r="F2006" i="1" s="1"/>
  <c r="F2007" i="1" a="1"/>
  <c r="F2007" i="1"/>
  <c r="F2008" i="1" a="1"/>
  <c r="F2008" i="1" s="1"/>
  <c r="F2009" i="1" a="1"/>
  <c r="F2009" i="1" s="1"/>
  <c r="F2010" i="1" a="1"/>
  <c r="F2010" i="1" s="1"/>
  <c r="F2011" i="1" a="1"/>
  <c r="F2011" i="1" s="1"/>
  <c r="F2012" i="1" a="1"/>
  <c r="F2012" i="1" s="1"/>
  <c r="F2013" i="1" a="1"/>
  <c r="F2013" i="1" s="1"/>
  <c r="F2014" i="1" a="1"/>
  <c r="F2014" i="1" s="1"/>
  <c r="F2015" i="1" a="1"/>
  <c r="F2015" i="1" s="1"/>
  <c r="F2016" i="1" a="1"/>
  <c r="F2016" i="1" s="1"/>
  <c r="F2017" i="1" a="1"/>
  <c r="F2017" i="1" s="1"/>
  <c r="F2018" i="1" a="1"/>
  <c r="F2018" i="1" s="1"/>
  <c r="F2019" i="1" a="1"/>
  <c r="F2019" i="1" s="1"/>
  <c r="F2020" i="1" a="1"/>
  <c r="F2020" i="1"/>
  <c r="F2021" i="1" a="1"/>
  <c r="F2021" i="1" s="1"/>
  <c r="F2022" i="1" a="1"/>
  <c r="F2022" i="1" s="1"/>
  <c r="F2023" i="1" a="1"/>
  <c r="F2023" i="1" s="1"/>
  <c r="F2024" i="1" a="1"/>
  <c r="F2024" i="1" s="1"/>
  <c r="F2025" i="1" a="1"/>
  <c r="F2025" i="1" s="1"/>
  <c r="F2026" i="1" a="1"/>
  <c r="F2026" i="1" s="1"/>
  <c r="F2027" i="1" a="1"/>
  <c r="F2027" i="1"/>
  <c r="F2028" i="1" a="1"/>
  <c r="F2028" i="1"/>
  <c r="F2029" i="1" a="1"/>
  <c r="F2029" i="1"/>
  <c r="F2030" i="1" a="1"/>
  <c r="F2030" i="1" s="1"/>
  <c r="F2031" i="1" a="1"/>
  <c r="F2031" i="1" s="1"/>
  <c r="F2032" i="1" a="1"/>
  <c r="F2032" i="1" s="1"/>
  <c r="F2033" i="1" a="1"/>
  <c r="F2033" i="1"/>
  <c r="F2034" i="1" a="1"/>
  <c r="F2034" i="1"/>
  <c r="F2035" i="1" a="1"/>
  <c r="F2035" i="1"/>
  <c r="F2036" i="1" a="1"/>
  <c r="F2036" i="1" s="1"/>
  <c r="F2037" i="1" a="1"/>
  <c r="F2037" i="1"/>
  <c r="F2038" i="1" a="1"/>
  <c r="F2038" i="1" s="1"/>
  <c r="F2039" i="1" a="1"/>
  <c r="F2039" i="1" s="1"/>
  <c r="F2040" i="1" a="1"/>
  <c r="F2040" i="1" s="1"/>
  <c r="F2041" i="1" a="1"/>
  <c r="F2041" i="1"/>
  <c r="F2042" i="1" a="1"/>
  <c r="F2042" i="1" s="1"/>
  <c r="F2043" i="1" a="1"/>
  <c r="F2043" i="1" s="1"/>
  <c r="F2044" i="1" a="1"/>
  <c r="F2044" i="1" s="1"/>
  <c r="F2045" i="1" a="1"/>
  <c r="F2045" i="1" s="1"/>
  <c r="F2046" i="1" a="1"/>
  <c r="F2046" i="1"/>
  <c r="F2047" i="1" a="1"/>
  <c r="F2047" i="1" s="1"/>
  <c r="F2048" i="1" a="1"/>
  <c r="F2048" i="1" s="1"/>
  <c r="F2049" i="1" a="1"/>
  <c r="F2049" i="1"/>
  <c r="F2050" i="1" a="1"/>
  <c r="F2050" i="1"/>
  <c r="F2051" i="1" a="1"/>
  <c r="F2051" i="1"/>
  <c r="F2052" i="1" a="1"/>
  <c r="F2052" i="1"/>
  <c r="F2053" i="1" a="1"/>
  <c r="F2053" i="1"/>
  <c r="F2054" i="1" a="1"/>
  <c r="F2054" i="1" s="1"/>
  <c r="F2055" i="1" a="1"/>
  <c r="F2055" i="1" s="1"/>
  <c r="F2056" i="1" a="1"/>
  <c r="F2056" i="1" s="1"/>
  <c r="F2057" i="1" a="1"/>
  <c r="F2057" i="1" s="1"/>
  <c r="F2058" i="1" a="1"/>
  <c r="F2058" i="1" s="1"/>
  <c r="F2059" i="1" a="1"/>
  <c r="F2059" i="1"/>
  <c r="F2060" i="1" a="1"/>
  <c r="F2060" i="1" s="1"/>
  <c r="F2061" i="1" a="1"/>
  <c r="F2061" i="1"/>
  <c r="F2062" i="1" a="1"/>
  <c r="F2062" i="1"/>
  <c r="F2063" i="1" a="1"/>
  <c r="F2063" i="1" s="1"/>
  <c r="F2064" i="1" a="1"/>
  <c r="F2064" i="1" s="1"/>
  <c r="F2065" i="1" a="1"/>
  <c r="F2065" i="1" s="1"/>
  <c r="F2066" i="1" a="1"/>
  <c r="F2066" i="1" s="1"/>
  <c r="F2067" i="1" a="1"/>
  <c r="F2067" i="1"/>
  <c r="F2068" i="1" a="1"/>
  <c r="F2068" i="1" s="1"/>
  <c r="F2069" i="1" a="1"/>
  <c r="F2069" i="1" s="1"/>
  <c r="F2070" i="1" a="1"/>
  <c r="F2070" i="1" s="1"/>
  <c r="F2071" i="1" a="1"/>
  <c r="F2071" i="1" s="1"/>
  <c r="F2072" i="1" a="1"/>
  <c r="F2072" i="1" s="1"/>
  <c r="F2073" i="1" a="1"/>
  <c r="F2073" i="1" s="1"/>
  <c r="F2074" i="1" a="1"/>
  <c r="F2074" i="1"/>
  <c r="F2075" i="1" a="1"/>
  <c r="F2075" i="1"/>
  <c r="F2076" i="1" a="1"/>
  <c r="F2076" i="1"/>
  <c r="F2077" i="1" a="1"/>
  <c r="F2077" i="1"/>
  <c r="F2078" i="1" a="1"/>
  <c r="F2078" i="1" s="1"/>
  <c r="F2079" i="1" a="1"/>
  <c r="F2079" i="1" s="1"/>
  <c r="F2080" i="1" a="1"/>
  <c r="F2080" i="1" s="1"/>
  <c r="F2081" i="1" a="1"/>
  <c r="F2081" i="1" s="1"/>
  <c r="F2082" i="1" a="1"/>
  <c r="F2082" i="1"/>
  <c r="F2083" i="1" a="1"/>
  <c r="F2083" i="1" s="1"/>
  <c r="F2084" i="1" a="1"/>
  <c r="F2084" i="1" s="1"/>
  <c r="F2085" i="1" a="1"/>
  <c r="F2085" i="1" s="1"/>
  <c r="F2086" i="1" a="1"/>
  <c r="F2086" i="1" s="1"/>
  <c r="F2087" i="1" a="1"/>
  <c r="F2087" i="1"/>
  <c r="F2088" i="1" a="1"/>
  <c r="F2088" i="1"/>
  <c r="F2089" i="1" a="1"/>
  <c r="F2089" i="1" s="1"/>
  <c r="F2090" i="1" a="1"/>
  <c r="F2090" i="1" s="1"/>
  <c r="F2091" i="1" a="1"/>
  <c r="F2091" i="1" s="1"/>
  <c r="F2092" i="1" a="1"/>
  <c r="F2092" i="1" s="1"/>
  <c r="F2093" i="1" a="1"/>
  <c r="F2093" i="1" s="1"/>
  <c r="F2094" i="1" a="1"/>
  <c r="F2094" i="1"/>
  <c r="F2095" i="1" a="1"/>
  <c r="F2095" i="1" s="1"/>
  <c r="F2096" i="1" a="1"/>
  <c r="F2096" i="1" s="1"/>
  <c r="F2097" i="1" a="1"/>
  <c r="F2097" i="1" s="1"/>
  <c r="F2098" i="1" a="1"/>
  <c r="F2098" i="1" s="1"/>
  <c r="F2099" i="1" a="1"/>
  <c r="F2099" i="1" s="1"/>
  <c r="F2100" i="1" a="1"/>
  <c r="F2100" i="1" s="1"/>
  <c r="F2101" i="1" a="1"/>
  <c r="F2101" i="1"/>
  <c r="F2102" i="1" a="1"/>
  <c r="F2102" i="1" s="1"/>
  <c r="F2103" i="1" a="1"/>
  <c r="F2103" i="1" s="1"/>
  <c r="F2104" i="1" a="1"/>
  <c r="F2104" i="1" s="1"/>
  <c r="F2105" i="1" a="1"/>
  <c r="F2105" i="1"/>
  <c r="F2106" i="1" a="1"/>
  <c r="F2106" i="1"/>
  <c r="F2107" i="1" a="1"/>
  <c r="F2107" i="1" s="1"/>
  <c r="F2108" i="1" a="1"/>
  <c r="F2108" i="1" s="1"/>
  <c r="F2109" i="1" a="1"/>
  <c r="F2109" i="1" s="1"/>
  <c r="F2110" i="1" a="1"/>
  <c r="F2110" i="1" s="1"/>
  <c r="F2111" i="1" a="1"/>
  <c r="F2111" i="1"/>
  <c r="F2112" i="1" a="1"/>
  <c r="F2112" i="1"/>
  <c r="F2113" i="1" a="1"/>
  <c r="F2113" i="1"/>
  <c r="F2114" i="1" a="1"/>
  <c r="F2114" i="1" s="1"/>
  <c r="F2115" i="1" a="1"/>
  <c r="F2115" i="1" s="1"/>
  <c r="F2116" i="1" a="1"/>
  <c r="F2116" i="1" s="1"/>
  <c r="F2117" i="1" a="1"/>
  <c r="F2117" i="1" s="1"/>
  <c r="F2118" i="1" a="1"/>
  <c r="F2118" i="1" s="1"/>
  <c r="F2119" i="1" a="1"/>
  <c r="F2119" i="1"/>
  <c r="F2120" i="1" a="1"/>
  <c r="F2120" i="1" s="1"/>
  <c r="F2121" i="1" a="1"/>
  <c r="F2121" i="1" s="1"/>
  <c r="F2122" i="1" a="1"/>
  <c r="F2122" i="1"/>
  <c r="F2123" i="1" a="1"/>
  <c r="F2123" i="1"/>
  <c r="F2124" i="1" a="1"/>
  <c r="F2124" i="1" s="1"/>
  <c r="F2125" i="1" a="1"/>
  <c r="F2125" i="1" s="1"/>
  <c r="F2126" i="1" a="1"/>
  <c r="F2126" i="1" s="1"/>
  <c r="F2127" i="1" a="1"/>
  <c r="F2127" i="1"/>
  <c r="F2128" i="1" a="1"/>
  <c r="F2128" i="1" s="1"/>
  <c r="F2129" i="1" a="1"/>
  <c r="F2129" i="1" s="1"/>
  <c r="F2130" i="1" a="1"/>
  <c r="F2130" i="1" s="1"/>
  <c r="F2131" i="1" a="1"/>
  <c r="F2131" i="1" s="1"/>
  <c r="F2132" i="1" a="1"/>
  <c r="F2132" i="1" s="1"/>
  <c r="F2133" i="1" a="1"/>
  <c r="F2133" i="1"/>
  <c r="F2134" i="1" a="1"/>
  <c r="F2134" i="1"/>
  <c r="F2135" i="1" a="1"/>
  <c r="F2135" i="1"/>
  <c r="F2136" i="1" a="1"/>
  <c r="F2136" i="1"/>
  <c r="F2137" i="1" a="1"/>
  <c r="F2137" i="1"/>
  <c r="F2138" i="1" a="1"/>
  <c r="F2138" i="1" s="1"/>
  <c r="F2139" i="1" a="1"/>
  <c r="F2139" i="1" s="1"/>
  <c r="F2140" i="1" a="1"/>
  <c r="F2140" i="1" s="1"/>
  <c r="F2141" i="1" a="1"/>
  <c r="F2141" i="1" s="1"/>
  <c r="F2142" i="1" a="1"/>
  <c r="F2142" i="1" s="1"/>
  <c r="F2143" i="1" a="1"/>
  <c r="F2143" i="1" s="1"/>
  <c r="F2144" i="1" a="1"/>
  <c r="F2144" i="1" s="1"/>
  <c r="F2145" i="1" a="1"/>
  <c r="F2145" i="1"/>
  <c r="F2146" i="1" a="1"/>
  <c r="F2146" i="1"/>
  <c r="F2147" i="1" a="1"/>
  <c r="F2147" i="1" s="1"/>
  <c r="F2148" i="1" a="1"/>
  <c r="F2148" i="1"/>
  <c r="F2149" i="1" a="1"/>
  <c r="F2149" i="1" s="1"/>
  <c r="F2150" i="1" a="1"/>
  <c r="F2150" i="1" s="1"/>
  <c r="F2151" i="1" a="1"/>
  <c r="F2151" i="1"/>
  <c r="F2152" i="1" a="1"/>
  <c r="F2152" i="1" s="1"/>
  <c r="F2153" i="1" a="1"/>
  <c r="F2153" i="1" s="1"/>
  <c r="F2154" i="1" a="1"/>
  <c r="F2154" i="1" s="1"/>
  <c r="F2155" i="1" a="1"/>
  <c r="F2155" i="1" s="1"/>
  <c r="F2156" i="1" a="1"/>
  <c r="F2156" i="1" s="1"/>
  <c r="F2157" i="1" a="1"/>
  <c r="F2157" i="1"/>
  <c r="F2158" i="1" a="1"/>
  <c r="F2158" i="1" s="1"/>
  <c r="F2159" i="1" a="1"/>
  <c r="F2159" i="1" s="1"/>
  <c r="F2160" i="1" a="1"/>
  <c r="F2160" i="1" s="1"/>
  <c r="F2161" i="1" a="1"/>
  <c r="F2161" i="1" s="1"/>
  <c r="F2162" i="1" a="1"/>
  <c r="F2162" i="1" s="1"/>
  <c r="F2163" i="1" a="1"/>
  <c r="F2163" i="1" s="1"/>
  <c r="F2164" i="1" a="1"/>
  <c r="F2164" i="1" s="1"/>
  <c r="F2165" i="1" a="1"/>
  <c r="F2165" i="1" s="1"/>
  <c r="F2166" i="1" a="1"/>
  <c r="F2166" i="1"/>
  <c r="F2167" i="1" a="1"/>
  <c r="F2167" i="1" s="1"/>
  <c r="F2168" i="1" a="1"/>
  <c r="F2168" i="1" s="1"/>
  <c r="F2169" i="1" a="1"/>
  <c r="F2169" i="1" s="1"/>
  <c r="F2170" i="1" a="1"/>
  <c r="F2170" i="1" s="1"/>
  <c r="F2171" i="1" a="1"/>
  <c r="F2171" i="1"/>
  <c r="F2172" i="1" a="1"/>
  <c r="F2172" i="1" s="1"/>
  <c r="F2173" i="1" a="1"/>
  <c r="F2173" i="1"/>
  <c r="F2174" i="1" a="1"/>
  <c r="F2174" i="1" s="1"/>
  <c r="F2175" i="1" a="1"/>
  <c r="F2175" i="1" s="1"/>
  <c r="F2176" i="1" a="1"/>
  <c r="F2176" i="1" s="1"/>
  <c r="F2177" i="1" a="1"/>
  <c r="F2177" i="1"/>
  <c r="F2178" i="1" a="1"/>
  <c r="F2178" i="1" s="1"/>
  <c r="F2179" i="1" a="1"/>
  <c r="F2179" i="1"/>
  <c r="F2180" i="1" a="1"/>
  <c r="F2180" i="1" s="1"/>
  <c r="F2181" i="1" a="1"/>
  <c r="F2181" i="1" s="1"/>
  <c r="F2182" i="1" a="1"/>
  <c r="F2182" i="1"/>
  <c r="F2183" i="1" a="1"/>
  <c r="F2183" i="1"/>
  <c r="F2184" i="1" a="1"/>
  <c r="F2184" i="1" s="1"/>
  <c r="F2185" i="1" a="1"/>
  <c r="F2185" i="1" s="1"/>
  <c r="F2186" i="1" a="1"/>
  <c r="F2186" i="1" s="1"/>
  <c r="F2187" i="1" a="1"/>
  <c r="F2187" i="1" s="1"/>
  <c r="F2188" i="1" a="1"/>
  <c r="F2188" i="1" s="1"/>
  <c r="F2189" i="1" a="1"/>
  <c r="F2189" i="1" s="1"/>
  <c r="F2190" i="1" a="1"/>
  <c r="F2190" i="1" s="1"/>
  <c r="F2191" i="1" a="1"/>
  <c r="F2191" i="1" s="1"/>
  <c r="F2192" i="1" a="1"/>
  <c r="F2192" i="1" s="1"/>
  <c r="F2193" i="1" a="1"/>
  <c r="F2193" i="1"/>
  <c r="F2194" i="1" a="1"/>
  <c r="F2194" i="1"/>
  <c r="F2195" i="1" a="1"/>
  <c r="F2195" i="1"/>
  <c r="F2196" i="1" a="1"/>
  <c r="F2196" i="1" s="1"/>
  <c r="F2197" i="1" a="1"/>
  <c r="F2197" i="1"/>
  <c r="F2198" i="1" a="1"/>
  <c r="F2198" i="1" s="1"/>
  <c r="F2199" i="1" a="1"/>
  <c r="F2199" i="1" s="1"/>
  <c r="F2200" i="1" a="1"/>
  <c r="F2200" i="1"/>
  <c r="F2201" i="1" a="1"/>
  <c r="F2201" i="1" s="1"/>
  <c r="F2202" i="1" a="1"/>
  <c r="F2202" i="1" s="1"/>
  <c r="F2203" i="1" a="1"/>
  <c r="F2203" i="1" s="1"/>
  <c r="F2204" i="1" a="1"/>
  <c r="F2204" i="1" s="1"/>
  <c r="F2205" i="1" a="1"/>
  <c r="F2205" i="1" s="1"/>
  <c r="F2206" i="1" a="1"/>
  <c r="F2206" i="1" s="1"/>
  <c r="F2207" i="1" a="1"/>
  <c r="F2207" i="1"/>
  <c r="F2208" i="1" a="1"/>
  <c r="F2208" i="1" s="1"/>
  <c r="F2209" i="1" a="1"/>
  <c r="F2209" i="1" s="1"/>
  <c r="F2210" i="1" a="1"/>
  <c r="F2210" i="1" s="1"/>
  <c r="F2211" i="1" a="1"/>
  <c r="F2211" i="1" s="1"/>
  <c r="F2212" i="1" a="1"/>
  <c r="F2212" i="1"/>
  <c r="F2213" i="1" a="1"/>
  <c r="F2213" i="1" s="1"/>
  <c r="F2214" i="1" a="1"/>
  <c r="F2214" i="1" s="1"/>
  <c r="F2215" i="1" a="1"/>
  <c r="F2215" i="1" s="1"/>
  <c r="F2216" i="1" a="1"/>
  <c r="F2216" i="1" s="1"/>
  <c r="F2217" i="1" a="1"/>
  <c r="F2217" i="1"/>
  <c r="F2218" i="1" a="1"/>
  <c r="F2218" i="1"/>
  <c r="F2219" i="1" a="1"/>
  <c r="F2219" i="1" s="1"/>
  <c r="F2220" i="1" a="1"/>
  <c r="F2220" i="1" s="1"/>
  <c r="F2221" i="1" a="1"/>
  <c r="F2221" i="1" s="1"/>
  <c r="F2222" i="1" a="1"/>
  <c r="F2222" i="1" s="1"/>
  <c r="F2223" i="1" a="1"/>
  <c r="F2223" i="1" s="1"/>
  <c r="F2224" i="1" a="1"/>
  <c r="F2224" i="1" s="1"/>
  <c r="F2225" i="1" a="1"/>
  <c r="F2225" i="1"/>
  <c r="F2226" i="1" a="1"/>
  <c r="F2226" i="1" s="1"/>
  <c r="F2227" i="1" a="1"/>
  <c r="F2227" i="1" s="1"/>
  <c r="F2228" i="1" a="1"/>
  <c r="F2228" i="1" s="1"/>
  <c r="F2229" i="1" a="1"/>
  <c r="F2229" i="1" s="1"/>
  <c r="F2230" i="1" a="1"/>
  <c r="F2230" i="1" s="1"/>
  <c r="F2231" i="1" a="1"/>
  <c r="F2231" i="1" s="1"/>
  <c r="F2232" i="1" a="1"/>
  <c r="F2232" i="1"/>
  <c r="F2233" i="1" a="1"/>
  <c r="F2233" i="1" s="1"/>
  <c r="F2234" i="1" a="1"/>
  <c r="F2234" i="1" s="1"/>
  <c r="F2235" i="1" a="1"/>
  <c r="F2235" i="1" s="1"/>
  <c r="F2236" i="1" a="1"/>
  <c r="F2236" i="1"/>
  <c r="F2237" i="1" a="1"/>
  <c r="F2237" i="1" s="1"/>
  <c r="F2238" i="1" a="1"/>
  <c r="F2238" i="1" s="1"/>
  <c r="F2239" i="1" a="1"/>
  <c r="F2239" i="1"/>
  <c r="F2240" i="1" a="1"/>
  <c r="F2240" i="1" s="1"/>
  <c r="F2241" i="1" a="1"/>
  <c r="F2241" i="1"/>
  <c r="F2242" i="1" a="1"/>
  <c r="F2242" i="1"/>
  <c r="F2243" i="1" a="1"/>
  <c r="F2243" i="1"/>
  <c r="F2244" i="1" a="1"/>
  <c r="F2244" i="1" s="1"/>
  <c r="F2245" i="1" a="1"/>
  <c r="F2245" i="1" s="1"/>
  <c r="F2246" i="1" a="1"/>
  <c r="F2246" i="1" s="1"/>
  <c r="F2247" i="1" a="1"/>
  <c r="F2247" i="1" s="1"/>
  <c r="F2248" i="1" a="1"/>
  <c r="F2248" i="1"/>
  <c r="F2249" i="1" a="1"/>
  <c r="F2249" i="1"/>
  <c r="F2250" i="1" a="1"/>
  <c r="F2250" i="1"/>
  <c r="F2251" i="1" a="1"/>
  <c r="F2251" i="1"/>
  <c r="F2252" i="1" a="1"/>
  <c r="F2252" i="1" s="1"/>
  <c r="F2253" i="1" a="1"/>
  <c r="F2253" i="1" s="1"/>
  <c r="F2254" i="1" a="1"/>
  <c r="F2254" i="1"/>
  <c r="F2255" i="1" a="1"/>
  <c r="F2255" i="1"/>
  <c r="F2256" i="1" a="1"/>
  <c r="F2256" i="1" s="1"/>
  <c r="F2257" i="1" a="1"/>
  <c r="F2257" i="1"/>
  <c r="F2258" i="1" a="1"/>
  <c r="F2258" i="1" s="1"/>
  <c r="F2259" i="1" a="1"/>
  <c r="F2259" i="1"/>
  <c r="F2260" i="1" a="1"/>
  <c r="F2260" i="1" s="1"/>
  <c r="F2261" i="1" a="1"/>
  <c r="F2261" i="1" s="1"/>
  <c r="F2262" i="1" a="1"/>
  <c r="F2262" i="1" s="1"/>
  <c r="F2263" i="1" a="1"/>
  <c r="F2263" i="1" s="1"/>
  <c r="F2264" i="1" a="1"/>
  <c r="F2264" i="1" s="1"/>
  <c r="F2265" i="1" a="1"/>
  <c r="F2265" i="1"/>
  <c r="F2266" i="1" a="1"/>
  <c r="F2266" i="1"/>
  <c r="F2267" i="1" a="1"/>
  <c r="F2267" i="1"/>
  <c r="F2268" i="1" a="1"/>
  <c r="F2268" i="1" s="1"/>
  <c r="F2269" i="1" a="1"/>
  <c r="F2269" i="1"/>
  <c r="F2270" i="1" a="1"/>
  <c r="F2270" i="1" s="1"/>
  <c r="F2271" i="1" a="1"/>
  <c r="F2271" i="1"/>
  <c r="F2272" i="1" a="1"/>
  <c r="F2272" i="1"/>
  <c r="F2273" i="1" a="1"/>
  <c r="F2273" i="1" s="1"/>
  <c r="F2274" i="1" a="1"/>
  <c r="F2274" i="1"/>
  <c r="F2275" i="1" a="1"/>
  <c r="F2275" i="1" s="1"/>
  <c r="F2276" i="1" a="1"/>
  <c r="F2276" i="1" s="1"/>
  <c r="F2277" i="1" a="1"/>
  <c r="F2277" i="1"/>
  <c r="F2278" i="1" a="1"/>
  <c r="F2278" i="1"/>
  <c r="F2279" i="1" a="1"/>
  <c r="F2279" i="1"/>
  <c r="F2280" i="1" a="1"/>
  <c r="F2280" i="1"/>
  <c r="F2281" i="1" a="1"/>
  <c r="F2281" i="1"/>
  <c r="F2282" i="1" a="1"/>
  <c r="F2282" i="1" s="1"/>
  <c r="F2283" i="1" a="1"/>
  <c r="F2283" i="1"/>
  <c r="F2284" i="1" a="1"/>
  <c r="F2284" i="1" s="1"/>
  <c r="F2285" i="1" a="1"/>
  <c r="F2285" i="1"/>
  <c r="F2286" i="1" a="1"/>
  <c r="F2286" i="1" s="1"/>
  <c r="F2287" i="1" a="1"/>
  <c r="F2287" i="1"/>
  <c r="F2288" i="1" a="1"/>
  <c r="F2288" i="1" s="1"/>
  <c r="F2289" i="1" a="1"/>
  <c r="F2289" i="1" s="1"/>
  <c r="F2290" i="1" a="1"/>
  <c r="F2290" i="1" s="1"/>
  <c r="F2291" i="1" a="1"/>
  <c r="F2291" i="1"/>
  <c r="F2292" i="1" a="1"/>
  <c r="F2292" i="1"/>
  <c r="F2293" i="1" a="1"/>
  <c r="F2293" i="1"/>
  <c r="F2294" i="1" a="1"/>
  <c r="F2294" i="1" s="1"/>
  <c r="F2295" i="1" a="1"/>
  <c r="F2295" i="1"/>
  <c r="F2296" i="1" a="1"/>
  <c r="F2296" i="1"/>
  <c r="F2297" i="1" a="1"/>
  <c r="F2297" i="1" s="1"/>
  <c r="F2298" i="1" a="1"/>
  <c r="F2298" i="1" s="1"/>
  <c r="F2299" i="1" a="1"/>
  <c r="F2299" i="1" s="1"/>
  <c r="F2300" i="1" a="1"/>
  <c r="F2300" i="1" s="1"/>
  <c r="F2301" i="1" a="1"/>
  <c r="F2301" i="1" s="1"/>
  <c r="F2302" i="1" a="1"/>
  <c r="F2302" i="1"/>
  <c r="F2303" i="1" a="1"/>
  <c r="F2303" i="1"/>
  <c r="F2304" i="1" a="1"/>
  <c r="F2304" i="1" s="1"/>
  <c r="F2305" i="1" a="1"/>
  <c r="F2305" i="1" s="1"/>
  <c r="F2306" i="1" a="1"/>
  <c r="F2306" i="1" s="1"/>
  <c r="F2307" i="1" a="1"/>
  <c r="F2307" i="1"/>
  <c r="F2308" i="1" a="1"/>
  <c r="F2308" i="1" s="1"/>
  <c r="F2309" i="1" a="1"/>
  <c r="F2309" i="1" s="1"/>
  <c r="F2310" i="1" a="1"/>
  <c r="F2310" i="1"/>
  <c r="F2311" i="1" a="1"/>
  <c r="F2311" i="1"/>
  <c r="F2312" i="1" a="1"/>
  <c r="F2312" i="1" s="1"/>
  <c r="F2313" i="1" a="1"/>
  <c r="F2313" i="1" s="1"/>
  <c r="F2314" i="1" a="1"/>
  <c r="F2314" i="1"/>
  <c r="F2315" i="1" a="1"/>
  <c r="F2315" i="1"/>
  <c r="F2316" i="1" a="1"/>
  <c r="F2316" i="1"/>
  <c r="F2317" i="1" a="1"/>
  <c r="F2317" i="1"/>
  <c r="F2318" i="1" a="1"/>
  <c r="F2318" i="1" s="1"/>
  <c r="F2319" i="1" a="1"/>
  <c r="F2319" i="1" s="1"/>
  <c r="F2320" i="1" a="1"/>
  <c r="F2320" i="1" s="1"/>
  <c r="F2321" i="1" a="1"/>
  <c r="F2321" i="1" s="1"/>
  <c r="F2322" i="1" a="1"/>
  <c r="F2322" i="1"/>
  <c r="F2323" i="1" a="1"/>
  <c r="F2323" i="1"/>
  <c r="F2324" i="1" a="1"/>
  <c r="F2324" i="1" s="1"/>
  <c r="F2325" i="1" a="1"/>
  <c r="F2325" i="1" s="1"/>
  <c r="F2326" i="1" a="1"/>
  <c r="F2326" i="1"/>
  <c r="F2327" i="1" a="1"/>
  <c r="F2327" i="1" s="1"/>
  <c r="F2328" i="1" a="1"/>
  <c r="F2328" i="1" s="1"/>
  <c r="F2329" i="1" a="1"/>
  <c r="F2329" i="1" s="1"/>
  <c r="F2330" i="1" a="1"/>
  <c r="F2330" i="1" s="1"/>
  <c r="F2331" i="1" a="1"/>
  <c r="F2331" i="1"/>
  <c r="F2332" i="1" a="1"/>
  <c r="F2332" i="1" s="1"/>
  <c r="F2333" i="1" a="1"/>
  <c r="F2333" i="1"/>
  <c r="F2334" i="1" a="1"/>
  <c r="F2334" i="1"/>
  <c r="F2335" i="1" a="1"/>
  <c r="F2335" i="1" s="1"/>
  <c r="F2336" i="1" a="1"/>
  <c r="F2336" i="1" s="1"/>
  <c r="F2337" i="1" a="1"/>
  <c r="F2337" i="1"/>
  <c r="F2338" i="1" a="1"/>
  <c r="F2338" i="1"/>
  <c r="F2339" i="1" a="1"/>
  <c r="F2339" i="1"/>
  <c r="F2340" i="1" a="1"/>
  <c r="F2340" i="1"/>
  <c r="F2341" i="1" a="1"/>
  <c r="F2341" i="1"/>
  <c r="F2342" i="1" a="1"/>
  <c r="F2342" i="1" s="1"/>
  <c r="F2343" i="1" a="1"/>
  <c r="F2343" i="1" s="1"/>
  <c r="F2344" i="1" a="1"/>
  <c r="F2344" i="1"/>
  <c r="F2345" i="1" a="1"/>
  <c r="F2345" i="1" s="1"/>
  <c r="F2346" i="1" a="1"/>
  <c r="F2346" i="1"/>
  <c r="F2347" i="1" a="1"/>
  <c r="F2347" i="1" s="1"/>
  <c r="F2348" i="1" a="1"/>
  <c r="F2348" i="1" s="1"/>
  <c r="F2349" i="1" a="1"/>
  <c r="F2349" i="1" s="1"/>
  <c r="F2350" i="1" a="1"/>
  <c r="F2350" i="1" s="1"/>
  <c r="F2351" i="1" a="1"/>
  <c r="F2351" i="1" s="1"/>
  <c r="F2352" i="1" a="1"/>
  <c r="F2352" i="1"/>
  <c r="F2353" i="1" a="1"/>
  <c r="F2353" i="1"/>
  <c r="F2354" i="1" a="1"/>
  <c r="F2354" i="1" s="1"/>
  <c r="F2355" i="1" a="1"/>
  <c r="F2355" i="1"/>
  <c r="F2356" i="1" a="1"/>
  <c r="F2356" i="1"/>
  <c r="F2357" i="1" a="1"/>
  <c r="F2357" i="1" s="1"/>
  <c r="F2358" i="1" a="1"/>
  <c r="F2358" i="1" s="1"/>
  <c r="F2359" i="1" a="1"/>
  <c r="F2359" i="1" s="1"/>
  <c r="F2360" i="1" a="1"/>
  <c r="F2360" i="1" s="1"/>
  <c r="F2361" i="1" a="1"/>
  <c r="F2361" i="1"/>
  <c r="F2362" i="1" a="1"/>
  <c r="F2362" i="1"/>
  <c r="F2363" i="1" a="1"/>
  <c r="F2363" i="1"/>
  <c r="F2364" i="1" a="1"/>
  <c r="F2364" i="1" s="1"/>
  <c r="F2365" i="1" a="1"/>
  <c r="F2365" i="1" s="1"/>
  <c r="F2366" i="1" a="1"/>
  <c r="F2366" i="1" s="1"/>
  <c r="F2367" i="1" a="1"/>
  <c r="F2367" i="1"/>
  <c r="F2368" i="1" a="1"/>
  <c r="F2368" i="1"/>
  <c r="F2369" i="1" a="1"/>
  <c r="F2369" i="1" s="1"/>
  <c r="F2370" i="1" a="1"/>
  <c r="F2370" i="1" s="1"/>
  <c r="F2371" i="1" a="1"/>
  <c r="F2371" i="1" s="1"/>
  <c r="F2372" i="1" a="1"/>
  <c r="F2372" i="1" s="1"/>
  <c r="F2373" i="1" a="1"/>
  <c r="F2373" i="1"/>
  <c r="F2374" i="1" a="1"/>
  <c r="F2374" i="1" s="1"/>
  <c r="F2375" i="1" a="1"/>
  <c r="F2375" i="1"/>
  <c r="F2376" i="1" a="1"/>
  <c r="F2376" i="1" s="1"/>
  <c r="F2377" i="1" a="1"/>
  <c r="F2377" i="1" s="1"/>
  <c r="F2378" i="1" a="1"/>
  <c r="F2378" i="1" s="1"/>
  <c r="F2379" i="1" a="1"/>
  <c r="F2379" i="1"/>
  <c r="F2380" i="1" a="1"/>
  <c r="F2380" i="1" s="1"/>
  <c r="F2381" i="1" a="1"/>
  <c r="F2381" i="1" s="1"/>
  <c r="F2382" i="1" a="1"/>
  <c r="F2382" i="1" s="1"/>
  <c r="F2383" i="1" a="1"/>
  <c r="F2383" i="1"/>
  <c r="F2384" i="1" a="1"/>
  <c r="F2384" i="1" s="1"/>
  <c r="F2385" i="1" a="1"/>
  <c r="F2385" i="1"/>
  <c r="F2386" i="1" a="1"/>
  <c r="F2386" i="1"/>
  <c r="F2387" i="1" a="1"/>
  <c r="F2387" i="1"/>
  <c r="F2388" i="1" a="1"/>
  <c r="F2388" i="1" s="1"/>
  <c r="F2389" i="1" a="1"/>
  <c r="F2389" i="1" s="1"/>
  <c r="F2390" i="1" a="1"/>
  <c r="F2390" i="1" s="1"/>
  <c r="F2391" i="1" a="1"/>
  <c r="F2391" i="1" s="1"/>
  <c r="F2392" i="1" a="1"/>
  <c r="F2392" i="1"/>
  <c r="F2393" i="1" a="1"/>
  <c r="F2393" i="1"/>
  <c r="F2394" i="1" a="1"/>
  <c r="F2394" i="1" s="1"/>
  <c r="F2395" i="1" a="1"/>
  <c r="F2395" i="1"/>
  <c r="F2396" i="1" a="1"/>
  <c r="F2396" i="1" s="1"/>
  <c r="F2397" i="1" a="1"/>
  <c r="F2397" i="1" s="1"/>
  <c r="F2398" i="1" a="1"/>
  <c r="F2398" i="1"/>
  <c r="F2399" i="1" a="1"/>
  <c r="F2399" i="1"/>
  <c r="F2400" i="1" a="1"/>
  <c r="F2400" i="1"/>
  <c r="F2401" i="1" a="1"/>
  <c r="F2401" i="1"/>
  <c r="F2402" i="1" a="1"/>
  <c r="F2402" i="1" s="1"/>
  <c r="F2403" i="1" a="1"/>
  <c r="F2403" i="1" s="1"/>
  <c r="F2404" i="1" a="1"/>
  <c r="F2404" i="1" s="1"/>
  <c r="F2405" i="1" a="1"/>
  <c r="F2405" i="1"/>
  <c r="F2406" i="1" a="1"/>
  <c r="F2406" i="1"/>
  <c r="F2407" i="1" a="1"/>
  <c r="F2407" i="1"/>
  <c r="F2408" i="1" a="1"/>
  <c r="F2408" i="1" s="1"/>
  <c r="F2409" i="1" a="1"/>
  <c r="F2409" i="1"/>
  <c r="F2410" i="1" a="1"/>
  <c r="F2410" i="1" s="1"/>
  <c r="F2411" i="1" a="1"/>
  <c r="F2411" i="1"/>
  <c r="F2412" i="1" a="1"/>
  <c r="F2412" i="1" s="1"/>
  <c r="F2413" i="1" a="1"/>
  <c r="F2413" i="1" s="1"/>
  <c r="F2414" i="1" a="1"/>
  <c r="F2414" i="1" s="1"/>
  <c r="F2415" i="1" a="1"/>
  <c r="F2415" i="1"/>
  <c r="F2416" i="1" a="1"/>
  <c r="F2416" i="1"/>
  <c r="F2417" i="1" a="1"/>
  <c r="F2417" i="1" s="1"/>
  <c r="F2418" i="1" a="1"/>
  <c r="F2418" i="1" s="1"/>
  <c r="F2419" i="1" a="1"/>
  <c r="F2419" i="1" s="1"/>
  <c r="F2420" i="1" a="1"/>
  <c r="F2420" i="1" s="1"/>
  <c r="F2421" i="1" a="1"/>
  <c r="F2421" i="1"/>
  <c r="F2422" i="1" a="1"/>
  <c r="F2422" i="1"/>
  <c r="F2423" i="1" a="1"/>
  <c r="F2423" i="1" s="1"/>
  <c r="F2424" i="1" a="1"/>
  <c r="F2424" i="1"/>
  <c r="F2425" i="1" a="1"/>
  <c r="F2425" i="1"/>
  <c r="F2426" i="1" a="1"/>
  <c r="F2426" i="1" s="1"/>
  <c r="F2427" i="1" a="1"/>
  <c r="F2427" i="1" s="1"/>
  <c r="F2428" i="1" a="1"/>
  <c r="F2428" i="1" s="1"/>
  <c r="F2429" i="1" a="1"/>
  <c r="F2429" i="1" s="1"/>
  <c r="F2430" i="1" a="1"/>
  <c r="F2430" i="1" s="1"/>
  <c r="F2431" i="1" a="1"/>
  <c r="F2431" i="1"/>
  <c r="F2432" i="1" a="1"/>
  <c r="F2432" i="1" s="1"/>
  <c r="F2433" i="1" a="1"/>
  <c r="F2433" i="1"/>
  <c r="F2434" i="1" a="1"/>
  <c r="F2434" i="1" s="1"/>
  <c r="F2435" i="1" a="1"/>
  <c r="F2435" i="1"/>
  <c r="F2436" i="1" a="1"/>
  <c r="F2436" i="1"/>
  <c r="F2437" i="1" a="1"/>
  <c r="F2437" i="1"/>
  <c r="F2438" i="1" a="1"/>
  <c r="F2438" i="1" s="1"/>
  <c r="F2439" i="1" a="1"/>
  <c r="F2439" i="1"/>
  <c r="F2440" i="1" a="1"/>
  <c r="F2440" i="1" s="1"/>
  <c r="F2441" i="1" a="1"/>
  <c r="F2441" i="1"/>
  <c r="F2442" i="1" a="1"/>
  <c r="F2442" i="1"/>
  <c r="F2443" i="1" a="1"/>
  <c r="F2443" i="1" s="1"/>
  <c r="F2444" i="1" a="1"/>
  <c r="F2444" i="1" s="1"/>
  <c r="F2445" i="1" a="1"/>
  <c r="F2445" i="1"/>
  <c r="F2446" i="1" a="1"/>
  <c r="F2446" i="1"/>
  <c r="F2447" i="1" a="1"/>
  <c r="F2447" i="1" s="1"/>
  <c r="F2448" i="1" a="1"/>
  <c r="F2448" i="1"/>
  <c r="F2449" i="1" a="1"/>
  <c r="F2449" i="1"/>
  <c r="F2450" i="1" a="1"/>
  <c r="F2450" i="1" s="1"/>
  <c r="F2451" i="1" a="1"/>
  <c r="F2451" i="1" s="1"/>
  <c r="F2452" i="1" a="1"/>
  <c r="F2452" i="1" s="1"/>
  <c r="F2453" i="1" a="1"/>
  <c r="F2453" i="1"/>
  <c r="F2454" i="1" a="1"/>
  <c r="F2454" i="1"/>
  <c r="F2455" i="1" a="1"/>
  <c r="F2455" i="1" s="1"/>
  <c r="F2456" i="1" a="1"/>
  <c r="F2456" i="1" s="1"/>
  <c r="F2457" i="1" a="1"/>
  <c r="F2457" i="1"/>
  <c r="F2458" i="1" a="1"/>
  <c r="F2458" i="1" s="1"/>
  <c r="F2459" i="1" a="1"/>
  <c r="F2459" i="1" s="1"/>
  <c r="F2460" i="1" a="1"/>
  <c r="F2460" i="1" s="1"/>
  <c r="F2461" i="1" a="1"/>
  <c r="F2461" i="1"/>
  <c r="F2462" i="1" a="1"/>
  <c r="F2462" i="1" s="1"/>
  <c r="F2463" i="1" a="1"/>
  <c r="F2463" i="1" s="1"/>
  <c r="F2464" i="1" a="1"/>
  <c r="F2464" i="1"/>
  <c r="F2465" i="1" a="1"/>
  <c r="F2465" i="1" s="1"/>
  <c r="F2466" i="1" a="1"/>
  <c r="F2466" i="1"/>
  <c r="F2467" i="1" a="1"/>
  <c r="F2467" i="1"/>
  <c r="F2468" i="1" a="1"/>
  <c r="F2468" i="1" s="1"/>
  <c r="F2469" i="1" a="1"/>
  <c r="F2469" i="1"/>
  <c r="F2470" i="1" a="1"/>
  <c r="F2470" i="1" s="1"/>
  <c r="F2471" i="1" a="1"/>
  <c r="F2471" i="1" s="1"/>
  <c r="F2472" i="1" a="1"/>
  <c r="F2472" i="1" s="1"/>
  <c r="F2473" i="1" a="1"/>
  <c r="F2473" i="1"/>
  <c r="F2474" i="1" a="1"/>
  <c r="F2474" i="1" s="1"/>
  <c r="F2475" i="1" a="1"/>
  <c r="F2475" i="1" s="1"/>
  <c r="F2476" i="1" a="1"/>
  <c r="F2476" i="1" s="1"/>
  <c r="F2477" i="1" a="1"/>
  <c r="F2477" i="1"/>
  <c r="F2478" i="1" a="1"/>
  <c r="F2478" i="1" s="1"/>
  <c r="F2479" i="1" a="1"/>
  <c r="F2479" i="1" s="1"/>
  <c r="F2480" i="1" a="1"/>
  <c r="F2480" i="1" s="1"/>
  <c r="F2481" i="1" a="1"/>
  <c r="F2481" i="1" s="1"/>
  <c r="F2482" i="1" a="1"/>
  <c r="F2482" i="1"/>
  <c r="F2483" i="1" a="1"/>
  <c r="F2483" i="1"/>
  <c r="F2484" i="1" a="1"/>
  <c r="F2484" i="1"/>
  <c r="F2485" i="1" a="1"/>
  <c r="F2485" i="1"/>
  <c r="F2486" i="1" a="1"/>
  <c r="F2486" i="1" s="1"/>
  <c r="F2487" i="1" a="1"/>
  <c r="F2487" i="1"/>
  <c r="F2488" i="1" a="1"/>
  <c r="F2488" i="1"/>
  <c r="F2489" i="1" a="1"/>
  <c r="F2489" i="1" s="1"/>
  <c r="F2490" i="1" a="1"/>
  <c r="F2490" i="1"/>
  <c r="F2491" i="1" a="1"/>
  <c r="F2491" i="1"/>
  <c r="F2492" i="1" a="1"/>
  <c r="F2492" i="1" s="1"/>
  <c r="F2493" i="1" a="1"/>
  <c r="F2493" i="1" s="1"/>
  <c r="F2494" i="1" a="1"/>
  <c r="F2494" i="1" s="1"/>
  <c r="F2495" i="1" a="1"/>
  <c r="F2495" i="1" s="1"/>
  <c r="F2496" i="1" a="1"/>
  <c r="F2496" i="1"/>
  <c r="F2497" i="1" a="1"/>
  <c r="F2497" i="1"/>
  <c r="F2498" i="1" a="1"/>
  <c r="F2498" i="1" s="1"/>
  <c r="F2499" i="1" a="1"/>
  <c r="F2499" i="1" s="1"/>
  <c r="F2500" i="1" a="1"/>
  <c r="F2500" i="1" s="1"/>
  <c r="F2501" i="1" a="1"/>
  <c r="F2501" i="1" s="1"/>
  <c r="F2502" i="1" a="1"/>
  <c r="F2502" i="1" s="1"/>
  <c r="F2503" i="1" a="1"/>
  <c r="F2503" i="1"/>
  <c r="F2504" i="1" a="1"/>
  <c r="F2504" i="1" s="1"/>
  <c r="F2505" i="1" a="1"/>
  <c r="F2505" i="1"/>
  <c r="F2506" i="1" a="1"/>
  <c r="F2506" i="1"/>
  <c r="F2507" i="1" a="1"/>
  <c r="F2507" i="1"/>
  <c r="F2508" i="1" a="1"/>
  <c r="F2508" i="1" s="1"/>
  <c r="F2509" i="1" a="1"/>
  <c r="F2509" i="1"/>
  <c r="F2510" i="1" a="1"/>
  <c r="F2510" i="1" s="1"/>
  <c r="F2511" i="1" a="1"/>
  <c r="F2511" i="1"/>
  <c r="F2512" i="1" a="1"/>
  <c r="F2512" i="1" s="1"/>
  <c r="F2513" i="1" a="1"/>
  <c r="F2513" i="1" s="1"/>
  <c r="F2514" i="1" a="1"/>
  <c r="F2514" i="1"/>
  <c r="F2515" i="1" a="1"/>
  <c r="F2515" i="1" s="1"/>
  <c r="F2516" i="1" a="1"/>
  <c r="F2516" i="1" s="1"/>
  <c r="F2517" i="1" a="1"/>
  <c r="F2517" i="1" s="1"/>
  <c r="F2518" i="1" a="1"/>
  <c r="F2518" i="1"/>
  <c r="F2519" i="1" a="1"/>
  <c r="F2519" i="1" s="1"/>
  <c r="F2520" i="1" a="1"/>
  <c r="F2520" i="1" s="1"/>
  <c r="F2521" i="1" a="1"/>
  <c r="F2521" i="1"/>
  <c r="F2522" i="1" a="1"/>
  <c r="F2522" i="1" s="1"/>
  <c r="F2523" i="1" a="1"/>
  <c r="F2523" i="1"/>
  <c r="F2524" i="1" a="1"/>
  <c r="F2524" i="1" s="1"/>
  <c r="F2525" i="1" a="1"/>
  <c r="F2525" i="1"/>
  <c r="F2526" i="1" a="1"/>
  <c r="F2526" i="1"/>
  <c r="F2527" i="1" a="1"/>
  <c r="F2527" i="1"/>
  <c r="F2528" i="1" a="1"/>
  <c r="F2528" i="1" s="1"/>
  <c r="F2529" i="1" a="1"/>
  <c r="F2529" i="1"/>
  <c r="F2530" i="1" a="1"/>
  <c r="F2530" i="1"/>
  <c r="F2531" i="1" a="1"/>
  <c r="F2531" i="1" s="1"/>
  <c r="F2532" i="1" a="1"/>
  <c r="F2532" i="1" s="1"/>
  <c r="F2533" i="1" a="1"/>
  <c r="F2533" i="1" s="1"/>
  <c r="F2534" i="1" a="1"/>
  <c r="F2534" i="1" s="1"/>
  <c r="F2535" i="1" a="1"/>
  <c r="F2535" i="1" s="1"/>
  <c r="F2536" i="1" a="1"/>
  <c r="F2536" i="1"/>
  <c r="F2537" i="1" a="1"/>
  <c r="F2537" i="1"/>
  <c r="F2538" i="1" a="1"/>
  <c r="F2538" i="1"/>
  <c r="F2539" i="1" a="1"/>
  <c r="F2539" i="1" s="1"/>
  <c r="F2540" i="1" a="1"/>
  <c r="F2540" i="1" s="1"/>
  <c r="F2541" i="1" a="1"/>
  <c r="F2541" i="1"/>
  <c r="F2542" i="1" a="1"/>
  <c r="F2542" i="1"/>
  <c r="F2543" i="1" a="1"/>
  <c r="F2543" i="1"/>
  <c r="F2544" i="1" a="1"/>
  <c r="F2544" i="1"/>
  <c r="F2545" i="1" a="1"/>
  <c r="F2545" i="1"/>
  <c r="F2546" i="1" a="1"/>
  <c r="F2546" i="1" s="1"/>
  <c r="F2547" i="1" a="1"/>
  <c r="F2547" i="1" s="1"/>
  <c r="F2548" i="1" a="1"/>
  <c r="F2548" i="1" s="1"/>
  <c r="F2549" i="1" a="1"/>
  <c r="F2549" i="1"/>
  <c r="F2550" i="1" a="1"/>
  <c r="F2550" i="1"/>
  <c r="F2551" i="1" a="1"/>
  <c r="F2551" i="1"/>
  <c r="F2552" i="1" a="1"/>
  <c r="F2552" i="1" s="1"/>
  <c r="F2553" i="1" a="1"/>
  <c r="F2553" i="1" s="1"/>
  <c r="F2554" i="1" a="1"/>
  <c r="F2554" i="1" s="1"/>
  <c r="F2555" i="1" a="1"/>
  <c r="F2555" i="1" s="1"/>
  <c r="F2556" i="1" a="1"/>
  <c r="F2556" i="1" s="1"/>
  <c r="F2557" i="1" a="1"/>
  <c r="F2557" i="1" s="1"/>
  <c r="F2558" i="1" a="1"/>
  <c r="F2558" i="1" s="1"/>
  <c r="F2559" i="1" a="1"/>
  <c r="F2559" i="1"/>
  <c r="F2560" i="1" a="1"/>
  <c r="F2560" i="1"/>
  <c r="F2561" i="1" a="1"/>
  <c r="F2561" i="1" s="1"/>
  <c r="F2562" i="1" a="1"/>
  <c r="F2562" i="1" s="1"/>
  <c r="F2563" i="1" a="1"/>
  <c r="F2563" i="1" s="1"/>
  <c r="F2564" i="1" a="1"/>
  <c r="F2564" i="1" s="1"/>
  <c r="F2565" i="1" a="1"/>
  <c r="F2565" i="1"/>
  <c r="F2566" i="1" a="1"/>
  <c r="F2566" i="1"/>
  <c r="F2567" i="1" a="1"/>
  <c r="F2567" i="1"/>
  <c r="F2568" i="1" a="1"/>
  <c r="F2568" i="1"/>
  <c r="F2569" i="1" a="1"/>
  <c r="F2569" i="1"/>
  <c r="F2570" i="1" a="1"/>
  <c r="F2570" i="1" s="1"/>
  <c r="F2571" i="1" a="1"/>
  <c r="F2571" i="1"/>
  <c r="F2572" i="1" a="1"/>
  <c r="F2572" i="1" s="1"/>
  <c r="F2573" i="1" a="1"/>
  <c r="F2573" i="1" s="1"/>
  <c r="F2574" i="1" a="1"/>
  <c r="F2574" i="1" s="1"/>
  <c r="F2575" i="1" a="1"/>
  <c r="F2575" i="1"/>
  <c r="F2576" i="1" a="1"/>
  <c r="F2576" i="1" s="1"/>
  <c r="F2577" i="1" a="1"/>
  <c r="F2577" i="1"/>
  <c r="F2578" i="1" a="1"/>
  <c r="F2578" i="1" s="1"/>
  <c r="F2579" i="1" a="1"/>
  <c r="F2579" i="1" s="1"/>
  <c r="F2580" i="1" a="1"/>
  <c r="F2580" i="1" s="1"/>
  <c r="F2581" i="1" a="1"/>
  <c r="F2581" i="1"/>
  <c r="F2582" i="1" a="1"/>
  <c r="F2582" i="1" s="1"/>
  <c r="F2583" i="1" a="1"/>
  <c r="F2583" i="1"/>
  <c r="F2584" i="1" a="1"/>
  <c r="F2584" i="1"/>
  <c r="F2585" i="1" a="1"/>
  <c r="F2585" i="1" s="1"/>
  <c r="F2586" i="1" a="1"/>
  <c r="F2586" i="1"/>
  <c r="F2587" i="1" a="1"/>
  <c r="F2587" i="1" s="1"/>
  <c r="F2588" i="1" a="1"/>
  <c r="F2588" i="1" s="1"/>
  <c r="F2589" i="1" a="1"/>
  <c r="F2589" i="1"/>
  <c r="F2590" i="1" a="1"/>
  <c r="F2590" i="1"/>
  <c r="F2591" i="1" a="1"/>
  <c r="F2591" i="1"/>
  <c r="F2592" i="1" a="1"/>
  <c r="F2592" i="1" s="1"/>
  <c r="F2593" i="1" a="1"/>
  <c r="F2593" i="1"/>
  <c r="F2594" i="1" a="1"/>
  <c r="F2594" i="1" s="1"/>
  <c r="F2595" i="1" a="1"/>
  <c r="F2595" i="1" s="1"/>
  <c r="F2596" i="1" a="1"/>
  <c r="F2596" i="1" s="1"/>
  <c r="F2597" i="1" a="1"/>
  <c r="F2597" i="1"/>
  <c r="F2598" i="1" a="1"/>
  <c r="F2598" i="1"/>
  <c r="F2599" i="1" a="1"/>
  <c r="F2599" i="1" s="1"/>
  <c r="F2600" i="1" a="1"/>
  <c r="F2600" i="1" s="1"/>
  <c r="F2601" i="1" a="1"/>
  <c r="F2601" i="1"/>
  <c r="F2602" i="1" a="1"/>
  <c r="F2602" i="1" s="1"/>
  <c r="F2603" i="1" a="1"/>
  <c r="F2603" i="1" s="1"/>
  <c r="F2604" i="1" a="1"/>
  <c r="F2604" i="1" s="1"/>
  <c r="F2605" i="1" a="1"/>
  <c r="F2605" i="1"/>
  <c r="F2606" i="1" a="1"/>
  <c r="F2606" i="1" s="1"/>
  <c r="F2607" i="1" a="1"/>
  <c r="F2607" i="1" s="1"/>
  <c r="F2608" i="1" a="1"/>
  <c r="F2608" i="1"/>
  <c r="F2609" i="1" a="1"/>
  <c r="F2609" i="1"/>
  <c r="F2610" i="1" a="1"/>
  <c r="F2610" i="1"/>
  <c r="F2611" i="1" a="1"/>
  <c r="F2611" i="1" s="1"/>
  <c r="F2612" i="1" a="1"/>
  <c r="F2612" i="1" s="1"/>
  <c r="F2613" i="1" a="1"/>
  <c r="F2613" i="1"/>
  <c r="F2614" i="1" a="1"/>
  <c r="F2614" i="1" s="1"/>
  <c r="F2615" i="1" a="1"/>
  <c r="F2615" i="1" s="1"/>
  <c r="F2616" i="1" a="1"/>
  <c r="F2616" i="1"/>
  <c r="F2617" i="1" a="1"/>
  <c r="F2617" i="1"/>
  <c r="F2618" i="1" a="1"/>
  <c r="F2618" i="1" s="1"/>
  <c r="F2619" i="1" a="1"/>
  <c r="F2619" i="1" s="1"/>
  <c r="F2620" i="1" a="1"/>
  <c r="F2620" i="1"/>
  <c r="F2621" i="1" a="1"/>
  <c r="F2621" i="1"/>
  <c r="F2622" i="1" a="1"/>
  <c r="F2622" i="1" s="1"/>
  <c r="F2623" i="1" a="1"/>
  <c r="F2623" i="1"/>
  <c r="F2624" i="1" a="1"/>
  <c r="F2624" i="1" s="1"/>
  <c r="F2625" i="1" a="1"/>
  <c r="F2625" i="1"/>
  <c r="F2626" i="1" a="1"/>
  <c r="F2626" i="1"/>
  <c r="F2627" i="1" a="1"/>
  <c r="F2627" i="1" s="1"/>
  <c r="F2628" i="1" a="1"/>
  <c r="F2628" i="1" s="1"/>
  <c r="F2629" i="1" a="1"/>
  <c r="F2629" i="1" s="1"/>
  <c r="F2630" i="1" a="1"/>
  <c r="F2630" i="1" s="1"/>
  <c r="F2631" i="1" a="1"/>
  <c r="F2631" i="1"/>
  <c r="F2632" i="1" a="1"/>
  <c r="F2632" i="1"/>
  <c r="F2633" i="1" a="1"/>
  <c r="F2633" i="1" s="1"/>
  <c r="F2634" i="1" a="1"/>
  <c r="F2634" i="1" s="1"/>
  <c r="F2635" i="1" a="1"/>
  <c r="F2635" i="1" s="1"/>
  <c r="F2636" i="1" a="1"/>
  <c r="F2636" i="1" s="1"/>
  <c r="F2637" i="1" a="1"/>
  <c r="F2637" i="1" s="1"/>
  <c r="F2638" i="1" a="1"/>
  <c r="F2638" i="1"/>
  <c r="F2639" i="1" a="1"/>
  <c r="F2639" i="1"/>
  <c r="F2640" i="1" a="1"/>
  <c r="F2640" i="1" s="1"/>
  <c r="F2641" i="1" a="1"/>
  <c r="F2641" i="1" s="1"/>
  <c r="F2642" i="1" a="1"/>
  <c r="F2642" i="1" s="1"/>
  <c r="F2643" i="1" a="1"/>
  <c r="F2643" i="1"/>
  <c r="F2644" i="1" a="1"/>
  <c r="F2644" i="1" s="1"/>
  <c r="F2645" i="1" a="1"/>
  <c r="F2645" i="1"/>
  <c r="F2646" i="1" a="1"/>
  <c r="F2646" i="1"/>
  <c r="F2647" i="1" a="1"/>
  <c r="F2647" i="1" s="1"/>
  <c r="F2648" i="1" a="1"/>
  <c r="F2648" i="1" s="1"/>
  <c r="F2649" i="1" a="1"/>
  <c r="F2649" i="1"/>
  <c r="F2650" i="1" a="1"/>
  <c r="F2650" i="1" s="1"/>
  <c r="F2651" i="1" a="1"/>
  <c r="F2651" i="1" s="1"/>
  <c r="F2652" i="1" a="1"/>
  <c r="F2652" i="1"/>
  <c r="F2653" i="1" a="1"/>
  <c r="F2653" i="1" s="1"/>
  <c r="F2654" i="1" a="1"/>
  <c r="F2654" i="1" s="1"/>
  <c r="F2655" i="1" a="1"/>
  <c r="F2655" i="1"/>
  <c r="F2656" i="1" a="1"/>
  <c r="F2656" i="1"/>
  <c r="F2657" i="1" a="1"/>
  <c r="F2657" i="1"/>
  <c r="F2658" i="1" a="1"/>
  <c r="F2658" i="1" s="1"/>
  <c r="F2659" i="1" a="1"/>
  <c r="F2659" i="1"/>
  <c r="F2660" i="1" a="1"/>
  <c r="F2660" i="1" s="1"/>
  <c r="F2661" i="1" a="1"/>
  <c r="F2661" i="1" s="1"/>
  <c r="F2662" i="1" a="1"/>
  <c r="F2662" i="1"/>
  <c r="F2663" i="1" a="1"/>
  <c r="F2663" i="1"/>
  <c r="F2664" i="1" a="1"/>
  <c r="F2664" i="1"/>
  <c r="F2665" i="1" a="1"/>
  <c r="F2665" i="1" s="1"/>
  <c r="F2666" i="1" a="1"/>
  <c r="F2666" i="1" s="1"/>
  <c r="F2667" i="1" a="1"/>
  <c r="F2667" i="1" s="1"/>
  <c r="F2668" i="1" a="1"/>
  <c r="F2668" i="1" s="1"/>
  <c r="F2669" i="1" a="1"/>
  <c r="F2669" i="1"/>
  <c r="F2670" i="1" a="1"/>
  <c r="F2670" i="1"/>
  <c r="F2671" i="1" a="1"/>
  <c r="F2671" i="1"/>
  <c r="F2672" i="1" a="1"/>
  <c r="F2672" i="1" s="1"/>
  <c r="F2673" i="1" a="1"/>
  <c r="F2673" i="1" s="1"/>
  <c r="F2674" i="1" a="1"/>
  <c r="F2674" i="1" s="1"/>
  <c r="F2675" i="1" a="1"/>
  <c r="F2675" i="1" s="1"/>
  <c r="F2676" i="1" a="1"/>
  <c r="F2676" i="1"/>
  <c r="F2677" i="1" a="1"/>
  <c r="F2677" i="1"/>
  <c r="F2678" i="1" a="1"/>
  <c r="F2678" i="1" s="1"/>
  <c r="F2679" i="1" a="1"/>
  <c r="F2679" i="1"/>
  <c r="F2680" i="1" a="1"/>
  <c r="F2680" i="1" s="1"/>
  <c r="F2681" i="1" a="1"/>
  <c r="F2681" i="1"/>
  <c r="F2682" i="1" a="1"/>
  <c r="F2682" i="1" s="1"/>
  <c r="F2683" i="1" a="1"/>
  <c r="F2683" i="1"/>
  <c r="F2684" i="1" a="1"/>
  <c r="F2684" i="1" s="1"/>
  <c r="F2685" i="1" a="1"/>
  <c r="F2685" i="1"/>
  <c r="F2686" i="1" a="1"/>
  <c r="F2686" i="1" s="1"/>
  <c r="F2687" i="1" a="1"/>
  <c r="F2687" i="1" s="1"/>
  <c r="F2688" i="1" a="1"/>
  <c r="F2688" i="1" s="1"/>
  <c r="F2689" i="1" a="1"/>
  <c r="F2689" i="1"/>
  <c r="F2690" i="1" a="1"/>
  <c r="F2690" i="1" s="1"/>
  <c r="F2691" i="1" a="1"/>
  <c r="F2691" i="1" s="1"/>
  <c r="F2692" i="1" a="1"/>
  <c r="F2692" i="1"/>
  <c r="F2693" i="1" a="1"/>
  <c r="F2693" i="1"/>
  <c r="F2694" i="1" a="1"/>
  <c r="F2694" i="1"/>
  <c r="F2695" i="1" a="1"/>
  <c r="F2695" i="1"/>
  <c r="F2696" i="1" a="1"/>
  <c r="F2696" i="1" s="1"/>
  <c r="F2697" i="1" a="1"/>
  <c r="F2697" i="1"/>
  <c r="F2698" i="1" a="1"/>
  <c r="F2698" i="1"/>
  <c r="F2699" i="1" a="1"/>
  <c r="F2699" i="1" s="1"/>
  <c r="F2700" i="1" a="1"/>
  <c r="F2700" i="1" s="1"/>
  <c r="F2701" i="1" a="1"/>
  <c r="F2701" i="1"/>
  <c r="F2702" i="1" a="1"/>
  <c r="F2702" i="1" s="1"/>
  <c r="F2703" i="1" a="1"/>
  <c r="F2703" i="1" s="1"/>
  <c r="F2704" i="1" a="1"/>
  <c r="F2704" i="1" s="1"/>
  <c r="F2705" i="1" a="1"/>
  <c r="F2705" i="1" s="1"/>
  <c r="F2706" i="1" a="1"/>
  <c r="F2706" i="1" s="1"/>
  <c r="F2707" i="1" a="1"/>
  <c r="F2707" i="1"/>
  <c r="F2708" i="1" a="1"/>
  <c r="F2708" i="1" s="1"/>
  <c r="F2709" i="1" a="1"/>
  <c r="F2709" i="1"/>
  <c r="F2710" i="1" a="1"/>
  <c r="F2710" i="1" s="1"/>
  <c r="F2711" i="1" a="1"/>
  <c r="F2711" i="1"/>
  <c r="F2712" i="1" a="1"/>
  <c r="F2712" i="1" s="1"/>
  <c r="F2713" i="1" a="1"/>
  <c r="F2713" i="1" s="1"/>
  <c r="F2714" i="1" a="1"/>
  <c r="F2714" i="1" s="1"/>
  <c r="F2715" i="1" a="1"/>
  <c r="F2715" i="1"/>
  <c r="F2716" i="1" a="1"/>
  <c r="F2716" i="1"/>
  <c r="F2717" i="1" a="1"/>
  <c r="F2717" i="1" s="1"/>
  <c r="F2718" i="1" a="1"/>
  <c r="F2718" i="1" s="1"/>
  <c r="F2719" i="1" a="1"/>
  <c r="F2719" i="1"/>
  <c r="F2720" i="1" a="1"/>
  <c r="F2720" i="1" s="1"/>
  <c r="F2721" i="1" a="1"/>
  <c r="F2721" i="1" s="1"/>
  <c r="F2722" i="1" a="1"/>
  <c r="F2722" i="1" s="1"/>
  <c r="F2723" i="1" a="1"/>
  <c r="F2723" i="1"/>
  <c r="F2724" i="1" a="1"/>
  <c r="F2724" i="1" s="1"/>
  <c r="F2725" i="1" a="1"/>
  <c r="F2725" i="1" s="1"/>
  <c r="F2726" i="1" a="1"/>
  <c r="F2726" i="1" s="1"/>
  <c r="F2727" i="1" a="1"/>
  <c r="F2727" i="1"/>
  <c r="F2728" i="1" a="1"/>
  <c r="F2728" i="1"/>
  <c r="F2729" i="1" a="1"/>
  <c r="F2729" i="1"/>
  <c r="F2730" i="1" a="1"/>
  <c r="F2730" i="1"/>
  <c r="F2731" i="1" a="1"/>
  <c r="F2731" i="1"/>
  <c r="F2732" i="1" a="1"/>
  <c r="F2732" i="1" s="1"/>
  <c r="F2733" i="1" a="1"/>
  <c r="F2733" i="1" s="1"/>
  <c r="F2734" i="1" a="1"/>
  <c r="F2734" i="1"/>
  <c r="F2735" i="1" a="1"/>
  <c r="F2735" i="1"/>
  <c r="F2736" i="1" a="1"/>
  <c r="F2736" i="1"/>
  <c r="F2737" i="1" a="1"/>
  <c r="F2737" i="1"/>
  <c r="F2738" i="1" a="1"/>
  <c r="F2738" i="1" s="1"/>
  <c r="F2739" i="1" a="1"/>
  <c r="F2739" i="1" s="1"/>
  <c r="F2740" i="1" a="1"/>
  <c r="F2740" i="1"/>
  <c r="F2741" i="1" a="1"/>
  <c r="F2741" i="1"/>
  <c r="F2742" i="1" a="1"/>
  <c r="F2742" i="1"/>
  <c r="F2743" i="1" a="1"/>
  <c r="F2743" i="1"/>
  <c r="F2744" i="1" a="1"/>
  <c r="F2744" i="1" s="1"/>
  <c r="F2745" i="1" a="1"/>
  <c r="F2745" i="1" s="1"/>
  <c r="F2746" i="1" a="1"/>
  <c r="F2746" i="1" s="1"/>
  <c r="F2747" i="1" a="1"/>
  <c r="F2747" i="1"/>
  <c r="F2748" i="1" a="1"/>
  <c r="F2748" i="1"/>
  <c r="F2749" i="1" a="1"/>
  <c r="F2749" i="1"/>
  <c r="F2750" i="1" a="1"/>
  <c r="F2750" i="1" s="1"/>
  <c r="F2751" i="1" a="1"/>
  <c r="F2751" i="1"/>
  <c r="F2752" i="1" a="1"/>
  <c r="F2752" i="1"/>
  <c r="F2753" i="1" a="1"/>
  <c r="F2753" i="1" s="1"/>
  <c r="F2754" i="1" a="1"/>
  <c r="F2754" i="1"/>
  <c r="F2755" i="1" a="1"/>
  <c r="F2755" i="1"/>
  <c r="F2756" i="1" a="1"/>
  <c r="F2756" i="1" s="1"/>
  <c r="F2757" i="1" a="1"/>
  <c r="F2757" i="1"/>
  <c r="F2758" i="1" a="1"/>
  <c r="F2758" i="1" s="1"/>
  <c r="F2759" i="1" a="1"/>
  <c r="F2759" i="1" s="1"/>
  <c r="F2760" i="1" a="1"/>
  <c r="F2760" i="1"/>
  <c r="F2761" i="1" a="1"/>
  <c r="F2761" i="1"/>
  <c r="F2762" i="1" a="1"/>
  <c r="F2762" i="1" s="1"/>
  <c r="F2763" i="1" a="1"/>
  <c r="F2763" i="1"/>
  <c r="F2764" i="1" a="1"/>
  <c r="F2764" i="1"/>
  <c r="F2765" i="1" a="1"/>
  <c r="F2765" i="1" s="1"/>
  <c r="F2766" i="1" a="1"/>
  <c r="F2766" i="1" s="1"/>
  <c r="F2767" i="1" a="1"/>
  <c r="F2767" i="1" s="1"/>
  <c r="F2768" i="1" a="1"/>
  <c r="F2768" i="1" s="1"/>
  <c r="F2769" i="1" a="1"/>
  <c r="F2769" i="1"/>
  <c r="F2770" i="1" a="1"/>
  <c r="F2770" i="1"/>
  <c r="F2771" i="1" a="1"/>
  <c r="F2771" i="1" s="1"/>
  <c r="F2772" i="1" a="1"/>
  <c r="F2772" i="1" s="1"/>
  <c r="F2773" i="1" a="1"/>
  <c r="F2773" i="1" s="1"/>
  <c r="F2774" i="1" a="1"/>
  <c r="F2774" i="1" s="1"/>
  <c r="F2775" i="1" a="1"/>
  <c r="F2775" i="1" s="1"/>
  <c r="F2776" i="1" a="1"/>
  <c r="F2776" i="1"/>
  <c r="F2777" i="1" a="1"/>
  <c r="F2777" i="1"/>
  <c r="F2778" i="1" a="1"/>
  <c r="F2778" i="1"/>
  <c r="F2779" i="1" a="1"/>
  <c r="F2779" i="1"/>
  <c r="F2780" i="1" a="1"/>
  <c r="F2780" i="1" s="1"/>
  <c r="F2781" i="1" a="1"/>
  <c r="F2781" i="1"/>
  <c r="F2782" i="1" a="1"/>
  <c r="F2782" i="1"/>
  <c r="F2783" i="1" a="1"/>
  <c r="F2783" i="1"/>
  <c r="F2784" i="1" a="1"/>
  <c r="F2784" i="1" s="1"/>
  <c r="F2785" i="1" a="1"/>
  <c r="F2785" i="1" s="1"/>
  <c r="F2786" i="1" a="1"/>
  <c r="F2786" i="1" s="1"/>
  <c r="F2787" i="1" a="1"/>
  <c r="F2787" i="1"/>
  <c r="F2788" i="1" a="1"/>
  <c r="F2788" i="1" s="1"/>
  <c r="F2789" i="1" a="1"/>
  <c r="F2789" i="1" s="1"/>
  <c r="F2790" i="1" a="1"/>
  <c r="F2790" i="1"/>
  <c r="F2791" i="1" a="1"/>
  <c r="F2791" i="1"/>
  <c r="F2792" i="1" a="1"/>
  <c r="F2792" i="1" s="1"/>
  <c r="F2793" i="1" a="1"/>
  <c r="F2793" i="1"/>
  <c r="F2794" i="1" a="1"/>
  <c r="F2794" i="1"/>
  <c r="F2795" i="1" a="1"/>
  <c r="F2795" i="1" s="1"/>
  <c r="F2796" i="1" a="1"/>
  <c r="F2796" i="1" s="1"/>
  <c r="F2797" i="1" a="1"/>
  <c r="F2797" i="1" s="1"/>
  <c r="F2798" i="1" a="1"/>
  <c r="F2798" i="1" s="1"/>
  <c r="F2799" i="1" a="1"/>
  <c r="F2799" i="1"/>
  <c r="F2800" i="1" a="1"/>
  <c r="F2800" i="1"/>
  <c r="F2801" i="1" a="1"/>
  <c r="F2801" i="1"/>
  <c r="F2802" i="1" a="1"/>
  <c r="F2802" i="1" s="1"/>
  <c r="F2803" i="1" a="1"/>
  <c r="F2803" i="1" s="1"/>
  <c r="F2804" i="1" a="1"/>
  <c r="F2804" i="1" s="1"/>
  <c r="F2805" i="1" a="1"/>
  <c r="F2805" i="1" s="1"/>
  <c r="F2806" i="1" a="1"/>
  <c r="F2806" i="1"/>
  <c r="F2807" i="1" a="1"/>
  <c r="F2807" i="1"/>
  <c r="F2808" i="1" a="1"/>
  <c r="F2808" i="1"/>
  <c r="F2809" i="1" a="1"/>
  <c r="F2809" i="1" s="1"/>
  <c r="F2810" i="1" a="1"/>
  <c r="F2810" i="1" s="1"/>
  <c r="F2811" i="1" a="1"/>
  <c r="F2811" i="1"/>
  <c r="F2812" i="1" a="1"/>
  <c r="F2812" i="1"/>
  <c r="F2813" i="1" a="1"/>
  <c r="F2813" i="1"/>
  <c r="F2814" i="1" a="1"/>
  <c r="F2814" i="1"/>
  <c r="F2815" i="1" a="1"/>
  <c r="F2815" i="1"/>
  <c r="F2816" i="1" a="1"/>
  <c r="F2816" i="1" s="1"/>
  <c r="F2817" i="1" a="1"/>
  <c r="F2817" i="1" s="1"/>
  <c r="F2818" i="1" a="1"/>
  <c r="F2818" i="1" s="1"/>
  <c r="F2819" i="1" a="1"/>
  <c r="F2819" i="1"/>
  <c r="F2820" i="1" a="1"/>
  <c r="F2820" i="1"/>
  <c r="F2821" i="1" a="1"/>
  <c r="F2821" i="1"/>
  <c r="F2822" i="1" a="1"/>
  <c r="F2822" i="1" s="1"/>
  <c r="F2823" i="1" a="1"/>
  <c r="F2823" i="1"/>
  <c r="F2824" i="1" a="1"/>
  <c r="F2824" i="1" s="1"/>
  <c r="F2" i="1" a="1"/>
  <c r="F2" i="1" s="1"/>
  <c r="M35" i="3" a="1"/>
  <c r="M35" i="3" s="1"/>
  <c r="N35" i="3" s="1"/>
  <c r="A6" i="3" a="1"/>
  <c r="A6" i="3" s="1"/>
  <c r="B6" i="3" s="1"/>
  <c r="B2" i="3"/>
  <c r="B4" i="3" s="1"/>
  <c r="B1" i="3"/>
  <c r="F112" i="3" l="1"/>
  <c r="F113" i="3" s="1"/>
  <c r="F114" i="3" s="1"/>
  <c r="F115" i="3" s="1"/>
  <c r="F116" i="3" s="1"/>
  <c r="F117" i="3" s="1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 s="1"/>
  <c r="F140" i="3" s="1"/>
  <c r="F141" i="3" s="1"/>
  <c r="F142" i="3" s="1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158" i="3" s="1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F174" i="3" s="1"/>
  <c r="F175" i="3" s="1"/>
  <c r="F176" i="3" s="1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90" i="3" s="1"/>
  <c r="F191" i="3" s="1"/>
  <c r="F192" i="3" s="1"/>
  <c r="F193" i="3" s="1"/>
  <c r="F194" i="3" s="1"/>
  <c r="F195" i="3" s="1"/>
  <c r="F196" i="3" s="1"/>
  <c r="F197" i="3" s="1"/>
  <c r="F198" i="3" s="1"/>
  <c r="F199" i="3" s="1"/>
  <c r="B3" i="3"/>
  <c r="N39" i="3"/>
  <c r="N40" i="3"/>
  <c r="N41" i="3"/>
  <c r="N36" i="3"/>
  <c r="N37" i="3"/>
  <c r="N38" i="3"/>
  <c r="B11" i="3"/>
  <c r="B10" i="3"/>
  <c r="B9" i="3"/>
  <c r="B8" i="3"/>
  <c r="B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D7BDB7-E76E-4F6D-8950-C3BFE71BE92C}" keepAlive="1" name="Zapytanie — sales_data_sample" description="Połączenie z zapytaniem „sales_data_sample” w skoroszycie." type="5" refreshedVersion="8" background="1" saveData="1">
    <dbPr connection="Provider=Microsoft.Mashup.OleDb.1;Data Source=$Workbook$;Location=sales_data_sample;Extended Properties=&quot;&quot;" command="SELECT * FROM [sales_data_sample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<sst xmlns="http://schemas.openxmlformats.org/spreadsheetml/2006/main" count="42965" uniqueCount="837">
  <si>
    <t>ORDERNUMBER</t>
  </si>
  <si>
    <t>QUANTITYORDERED</t>
  </si>
  <si>
    <t>PRICEEACH</t>
  </si>
  <si>
    <t>ORDERLINENUMBER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</si>
  <si>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</si>
  <si>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</si>
  <si>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</si>
  <si>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</si>
  <si>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</si>
  <si>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</si>
  <si>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</si>
  <si>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</si>
  <si>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</si>
  <si>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</si>
  <si>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</si>
  <si>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</si>
  <si>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</si>
  <si>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</si>
  <si>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</si>
  <si>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</si>
  <si>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</si>
  <si>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</si>
  <si>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</si>
  <si>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</si>
  <si>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</si>
  <si>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</si>
  <si>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</si>
  <si>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</si>
  <si>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</si>
  <si>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</si>
  <si>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</si>
  <si>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</si>
  <si>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</si>
  <si>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</si>
  <si>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</si>
  <si>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</si>
  <si>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</si>
  <si>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</si>
  <si>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</si>
  <si>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</si>
  <si>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</si>
  <si>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</si>
  <si>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</si>
  <si>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</si>
  <si>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</si>
  <si>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</si>
  <si>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</si>
  <si>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</si>
  <si>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</si>
  <si>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</si>
  <si>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</si>
  <si>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</si>
  <si>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</si>
  <si>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</si>
  <si>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</si>
  <si>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</si>
  <si>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</si>
  <si>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</si>
  <si>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</si>
  <si>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</si>
  <si>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</si>
  <si>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</si>
  <si>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</si>
  <si>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</si>
  <si>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</si>
  <si>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</si>
  <si>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184, chausse de Tournai</t>
  </si>
  <si>
    <t>Lille</t>
  </si>
  <si>
    <t>Rance</t>
  </si>
  <si>
    <t>Martine</t>
  </si>
  <si>
    <t>Herkku Gifts</t>
  </si>
  <si>
    <t>Drammen 121, PR 744 Sentrum</t>
  </si>
  <si>
    <t>Bergen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</si>
  <si>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</si>
  <si>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</si>
  <si>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</si>
  <si>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</si>
  <si>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</si>
  <si>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</si>
  <si>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</si>
  <si>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25, rue Lauriston</t>
  </si>
  <si>
    <t>Perrier</t>
  </si>
  <si>
    <t>Dominique</t>
  </si>
  <si>
    <t>Australian Collectors, Co.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</si>
  <si>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</si>
  <si>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</si>
  <si>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</si>
  <si>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</si>
  <si>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</si>
  <si>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</si>
  <si>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</si>
  <si>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</si>
  <si>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</si>
  <si>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</si>
  <si>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</si>
  <si>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</si>
  <si>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</si>
  <si>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</si>
  <si>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</si>
  <si>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</si>
  <si>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</si>
  <si>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</si>
  <si>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</si>
  <si>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</si>
  <si>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</si>
  <si>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</si>
  <si>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</si>
  <si>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</si>
  <si>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</si>
  <si>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</si>
  <si>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</si>
  <si>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</si>
  <si>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</si>
  <si>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</si>
  <si>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</si>
  <si>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</si>
  <si>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</si>
  <si>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</si>
  <si>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</si>
  <si>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Keskuskatu 45</t>
  </si>
  <si>
    <t>Helsinki</t>
  </si>
  <si>
    <t>Finland</t>
  </si>
  <si>
    <t>Karttunen</t>
  </si>
  <si>
    <t>Matti</t>
  </si>
  <si>
    <t>Baane Mini Imports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</si>
  <si>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</si>
  <si>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</si>
  <si>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</si>
  <si>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</si>
  <si>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</si>
  <si>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</si>
  <si>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</si>
  <si>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</si>
  <si>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</si>
  <si>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</si>
  <si>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</si>
  <si>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</si>
  <si>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</si>
  <si>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</si>
  <si>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</si>
  <si>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</si>
  <si>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</si>
  <si>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</si>
  <si>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</si>
  <si>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</si>
  <si>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</si>
  <si>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</si>
  <si>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</si>
  <si>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</si>
  <si>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</si>
  <si>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</si>
  <si>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</si>
  <si>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</si>
  <si>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</si>
  <si>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</si>
  <si>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Berkeley Gardens 12  Brewery</t>
  </si>
  <si>
    <t>Liverpool</t>
  </si>
  <si>
    <t>UK</t>
  </si>
  <si>
    <t>Devon</t>
  </si>
  <si>
    <t>Elizabeth</t>
  </si>
  <si>
    <t>Disputed</t>
  </si>
  <si>
    <t>Euro Shopping Channel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</si>
  <si>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</si>
  <si>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</si>
  <si>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</si>
  <si>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</si>
  <si>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</si>
  <si>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</si>
  <si>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</si>
  <si>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</si>
  <si>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Berguvsv„gen  8</t>
  </si>
  <si>
    <t>Lule</t>
  </si>
  <si>
    <t>Sweden</t>
  </si>
  <si>
    <t>Berglund</t>
  </si>
  <si>
    <t>Christina</t>
  </si>
  <si>
    <t>Corrida Auto Replicas, Ltd</t>
  </si>
  <si>
    <t>C/ Araquil, 67</t>
  </si>
  <si>
    <t>Sommer</t>
  </si>
  <si>
    <t>Martˇn</t>
  </si>
  <si>
    <t>Dragon Souveniers, Ltd.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</si>
  <si>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</si>
  <si>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</si>
  <si>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</si>
  <si>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</si>
  <si>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</si>
  <si>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</si>
  <si>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</si>
  <si>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</si>
  <si>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</si>
  <si>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</si>
  <si>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</si>
  <si>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</si>
  <si>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</si>
  <si>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</si>
  <si>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</si>
  <si>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</si>
  <si>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</si>
  <si>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</si>
  <si>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</si>
  <si>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</si>
  <si>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</si>
  <si>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2, rue du Commerce</t>
  </si>
  <si>
    <t>Lyon</t>
  </si>
  <si>
    <t>Saveley</t>
  </si>
  <si>
    <t>Mary</t>
  </si>
  <si>
    <t>Canadian Gift Exchange Network</t>
  </si>
  <si>
    <t>1900 Oak St.</t>
  </si>
  <si>
    <t>Vancouver</t>
  </si>
  <si>
    <t>BC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</si>
  <si>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</si>
  <si>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</si>
  <si>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</si>
  <si>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</si>
  <si>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</si>
  <si>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</si>
  <si>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</si>
  <si>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</si>
  <si>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</si>
  <si>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</si>
  <si>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</si>
  <si>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</si>
  <si>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</si>
  <si>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</si>
  <si>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</si>
  <si>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</si>
  <si>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</si>
  <si>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</si>
  <si>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</si>
  <si>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</si>
  <si>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</si>
  <si>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</si>
  <si>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</si>
  <si>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</si>
  <si>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Via Monte Bianco 34</t>
  </si>
  <si>
    <t>Torino</t>
  </si>
  <si>
    <t>Italy</t>
  </si>
  <si>
    <t>Accorti</t>
  </si>
  <si>
    <t>Paolo</t>
  </si>
  <si>
    <t>Scandinavian Gift Ideas</t>
  </si>
  <si>
    <t>?kergatan 24</t>
  </si>
  <si>
    <t>Boras</t>
  </si>
  <si>
    <t>Larsson</t>
  </si>
  <si>
    <t>Auto Assoc. &amp; Cie.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</si>
  <si>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</si>
  <si>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</si>
  <si>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</si>
  <si>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</si>
  <si>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</si>
  <si>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</si>
  <si>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</si>
  <si>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</si>
  <si>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</si>
  <si>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</si>
  <si>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</si>
  <si>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</si>
  <si>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</si>
  <si>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</si>
  <si>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</si>
  <si>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</si>
  <si>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</si>
  <si>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201 Miller Street</t>
  </si>
  <si>
    <t>Level 15</t>
  </si>
  <si>
    <t>North Sydney</t>
  </si>
  <si>
    <t>O'Hara</t>
  </si>
  <si>
    <t>Anna</t>
  </si>
  <si>
    <t>Quebec Home Shopping Network</t>
  </si>
  <si>
    <t>43 rue St. Laurent</t>
  </si>
  <si>
    <t>Montreal</t>
  </si>
  <si>
    <t>Quebec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</si>
  <si>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</si>
  <si>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</si>
  <si>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</si>
  <si>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</si>
  <si>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</si>
  <si>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</si>
  <si>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</si>
  <si>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</si>
  <si>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</si>
  <si>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</si>
  <si>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</si>
  <si>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</si>
  <si>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</si>
  <si>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</si>
  <si>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</si>
  <si>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</si>
  <si>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</si>
  <si>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</si>
  <si>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</si>
  <si>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</si>
  <si>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</si>
  <si>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</si>
  <si>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</si>
  <si>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</si>
  <si>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</si>
  <si>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</si>
  <si>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</si>
  <si>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</si>
  <si>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</si>
  <si>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</si>
  <si>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</si>
  <si>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35 King George</t>
  </si>
  <si>
    <t>London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</si>
  <si>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</si>
  <si>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</si>
  <si>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</si>
  <si>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</si>
  <si>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</si>
  <si>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</si>
  <si>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</si>
  <si>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1 rue Alsace-Lorraine</t>
  </si>
  <si>
    <t>Toulouse</t>
  </si>
  <si>
    <t>Roulet</t>
  </si>
  <si>
    <t>Annette</t>
  </si>
  <si>
    <t>Double Decker Gift Stores, Ltd</t>
  </si>
  <si>
    <t>120 Hanover Sq.</t>
  </si>
  <si>
    <t>Hardy</t>
  </si>
  <si>
    <t>Thomas</t>
  </si>
  <si>
    <t>Enaco Distributors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</si>
  <si>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</si>
  <si>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</si>
  <si>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</si>
  <si>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</si>
  <si>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</si>
  <si>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</si>
  <si>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</si>
  <si>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</si>
  <si>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</si>
  <si>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</si>
  <si>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</si>
  <si>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</si>
  <si>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</si>
  <si>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</si>
  <si>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</si>
  <si>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</si>
  <si>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</si>
  <si>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</si>
  <si>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</si>
  <si>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23 Tsawassen Blvd.</t>
  </si>
  <si>
    <t>Tsawassen</t>
  </si>
  <si>
    <t>Lincoln</t>
  </si>
  <si>
    <t>Gifts4AllAges.com</t>
  </si>
  <si>
    <t>8616 Spinnaker Dr.</t>
  </si>
  <si>
    <t>Boston</t>
  </si>
  <si>
    <t>Yoshido</t>
  </si>
  <si>
    <t>giftsbymail.co.uk</t>
  </si>
  <si>
    <t>Garden House Crowther Way</t>
  </si>
  <si>
    <t>Cowes</t>
  </si>
  <si>
    <t>Isle of Wight</t>
  </si>
  <si>
    <t>Bennett</t>
  </si>
  <si>
    <t>Helen</t>
  </si>
  <si>
    <t>Oulu Toy Supplies, Inc.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</si>
  <si>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</si>
  <si>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</si>
  <si>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</si>
  <si>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</si>
  <si>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</si>
  <si>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</si>
  <si>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</si>
  <si>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</si>
  <si>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</si>
  <si>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</si>
  <si>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</si>
  <si>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265, boulevard Charonne</t>
  </si>
  <si>
    <t>Bertrand</t>
  </si>
  <si>
    <t>Marie</t>
  </si>
  <si>
    <t>Resolved</t>
  </si>
  <si>
    <t>Mini Auto Werke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</si>
  <si>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</si>
  <si>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</si>
  <si>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</si>
  <si>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</si>
  <si>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</si>
  <si>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</si>
  <si>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</si>
  <si>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</si>
  <si>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</si>
  <si>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</si>
  <si>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</si>
  <si>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</si>
  <si>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</si>
  <si>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</si>
  <si>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</si>
  <si>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</si>
  <si>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</si>
  <si>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Philippines</t>
  </si>
  <si>
    <t>Cruz</t>
  </si>
  <si>
    <t>Arnold</t>
  </si>
  <si>
    <t>Marseille Mini Autos</t>
  </si>
  <si>
    <t>12, rue des Bouchers</t>
  </si>
  <si>
    <t>Marseille</t>
  </si>
  <si>
    <t>Lebihan</t>
  </si>
  <si>
    <t>Laurence</t>
  </si>
  <si>
    <t>Toms Spezialitten, Ltd</t>
  </si>
  <si>
    <t>Mehrheimerstr. 369</t>
  </si>
  <si>
    <t>Koln</t>
  </si>
  <si>
    <t>Germany</t>
  </si>
  <si>
    <t>Pfalzheim</t>
  </si>
  <si>
    <t>Henriette</t>
  </si>
  <si>
    <t>Vida Sport, Ltd</t>
  </si>
  <si>
    <t>Grenzacherweg 237</t>
  </si>
  <si>
    <t>Gensve</t>
  </si>
  <si>
    <t>Switzerland</t>
  </si>
  <si>
    <t>Holz</t>
  </si>
  <si>
    <t>L'ordine Souveniers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</si>
  <si>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</si>
  <si>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</si>
  <si>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</si>
  <si>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</si>
  <si>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</si>
  <si>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</si>
  <si>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</si>
  <si>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</si>
  <si>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</si>
  <si>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</si>
  <si>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</si>
  <si>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</si>
  <si>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</si>
  <si>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</si>
  <si>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</si>
  <si>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</si>
  <si>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</si>
  <si>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</si>
  <si>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</si>
  <si>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</si>
  <si>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</si>
  <si>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</si>
  <si>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</si>
  <si>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</si>
  <si>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</si>
  <si>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</si>
  <si>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25 Maiden Lane</t>
  </si>
  <si>
    <t>Floor No. 4</t>
  </si>
  <si>
    <t>Dublin</t>
  </si>
  <si>
    <t>Ireland</t>
  </si>
  <si>
    <t>Cassidy</t>
  </si>
  <si>
    <t>Dean</t>
  </si>
  <si>
    <t>CAF Imports</t>
  </si>
  <si>
    <t>Merchants House, 27-30 Merchant's Quay</t>
  </si>
  <si>
    <t>Fernandez</t>
  </si>
  <si>
    <t>Jesus</t>
  </si>
  <si>
    <t>AV Stores, Co.</t>
  </si>
  <si>
    <t>Fauntleroy Circus</t>
  </si>
  <si>
    <t>Manchester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</si>
  <si>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</si>
  <si>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</si>
  <si>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</si>
  <si>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</si>
  <si>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</si>
  <si>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</si>
  <si>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</si>
  <si>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</si>
  <si>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</si>
  <si>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</si>
  <si>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</si>
  <si>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</si>
  <si>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</si>
  <si>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</si>
  <si>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</si>
  <si>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</si>
  <si>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</si>
  <si>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</si>
  <si>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</si>
  <si>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</si>
  <si>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</si>
  <si>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</si>
  <si>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</si>
  <si>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</si>
  <si>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</si>
  <si>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</si>
  <si>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</si>
  <si>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</si>
  <si>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</si>
  <si>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</si>
  <si>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</si>
  <si>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</si>
  <si>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</si>
  <si>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</si>
  <si>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</si>
  <si>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</si>
  <si>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</si>
  <si>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</si>
  <si>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</si>
  <si>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</si>
  <si>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</si>
  <si>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</si>
  <si>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</si>
  <si>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</si>
  <si>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</si>
  <si>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Drammensveien 126 A, PB 744 Sentrum</t>
  </si>
  <si>
    <t>Oslo</t>
  </si>
  <si>
    <t>Klaeboe</t>
  </si>
  <si>
    <t>Jan</t>
  </si>
  <si>
    <t>Vintage Cars</t>
  </si>
  <si>
    <t>S18_1342</t>
  </si>
  <si>
    <t>Rovelli Gifts</t>
  </si>
  <si>
    <t>Via Ludovico il Moro 22</t>
  </si>
  <si>
    <t>Bergamo</t>
  </si>
  <si>
    <t>Rovelli</t>
  </si>
  <si>
    <t>Giovanni</t>
  </si>
  <si>
    <t>Australian Collectables, Ltd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</si>
  <si>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</si>
  <si>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</si>
  <si>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</si>
  <si>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</si>
  <si>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</si>
  <si>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</si>
  <si>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</si>
  <si>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</si>
  <si>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</si>
  <si>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</si>
  <si>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</si>
  <si>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</si>
  <si>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</si>
  <si>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</si>
  <si>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</si>
  <si>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</si>
  <si>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</si>
  <si>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</si>
  <si>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</si>
  <si>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</si>
  <si>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</si>
  <si>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</si>
  <si>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</si>
  <si>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</si>
  <si>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</si>
  <si>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</si>
  <si>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</si>
  <si>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</si>
  <si>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</si>
  <si>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</si>
  <si>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</si>
  <si>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</si>
  <si>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</si>
  <si>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</si>
  <si>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</si>
  <si>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</si>
  <si>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</si>
  <si>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</si>
  <si>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</si>
  <si>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</si>
  <si>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</si>
  <si>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</si>
  <si>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</si>
  <si>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</si>
  <si>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</si>
  <si>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</si>
  <si>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</si>
  <si>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</si>
  <si>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</si>
  <si>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</si>
  <si>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</si>
  <si>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</si>
  <si>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</si>
  <si>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</si>
  <si>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</si>
  <si>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</si>
  <si>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</si>
  <si>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</si>
  <si>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</si>
  <si>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</si>
  <si>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</si>
  <si>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</si>
  <si>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</si>
  <si>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</si>
  <si>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</si>
  <si>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</si>
  <si>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</si>
  <si>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</si>
  <si>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</si>
  <si>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</si>
  <si>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</si>
  <si>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</si>
  <si>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</si>
  <si>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</si>
  <si>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</si>
  <si>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</si>
  <si>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</si>
  <si>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</si>
  <si>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</si>
  <si>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</si>
  <si>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</si>
  <si>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</si>
  <si>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</si>
  <si>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</si>
  <si>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</si>
  <si>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</si>
  <si>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</si>
  <si>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</si>
  <si>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</si>
  <si>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</si>
  <si>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</si>
  <si>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</si>
  <si>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</si>
  <si>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</si>
  <si>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</si>
  <si>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</si>
  <si>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</si>
  <si>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</si>
  <si>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</si>
  <si>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</si>
  <si>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</si>
  <si>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</si>
  <si>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</si>
  <si>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</si>
  <si>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</si>
  <si>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</si>
  <si>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</si>
  <si>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</si>
  <si>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</si>
  <si>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</si>
  <si>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</si>
  <si>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</si>
  <si>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</si>
  <si>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</si>
  <si>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2125557818</t>
  </si>
  <si>
    <t/>
  </si>
  <si>
    <t>10022</t>
  </si>
  <si>
    <t>51100</t>
  </si>
  <si>
    <t>75508</t>
  </si>
  <si>
    <t>6265557265</t>
  </si>
  <si>
    <t>90003</t>
  </si>
  <si>
    <t>6505551386</t>
  </si>
  <si>
    <t>6505556809</t>
  </si>
  <si>
    <t>94217</t>
  </si>
  <si>
    <t>59000</t>
  </si>
  <si>
    <t>+47 2267 3215</t>
  </si>
  <si>
    <t>6505555787</t>
  </si>
  <si>
    <t>75016</t>
  </si>
  <si>
    <t>03 9520 4555</t>
  </si>
  <si>
    <t>3004</t>
  </si>
  <si>
    <t>2125551500</t>
  </si>
  <si>
    <t>2015559350</t>
  </si>
  <si>
    <t>94019</t>
  </si>
  <si>
    <t>2035552570</t>
  </si>
  <si>
    <t>97562</t>
  </si>
  <si>
    <t>44000</t>
  </si>
  <si>
    <t>6175558555</t>
  </si>
  <si>
    <t>51247</t>
  </si>
  <si>
    <t>21240</t>
  </si>
  <si>
    <t>4110</t>
  </si>
  <si>
    <t>2155551555</t>
  </si>
  <si>
    <t>70267</t>
  </si>
  <si>
    <t>5020</t>
  </si>
  <si>
    <t>2067</t>
  </si>
  <si>
    <t>5085552555</t>
  </si>
  <si>
    <t>50553</t>
  </si>
  <si>
    <t>28034</t>
  </si>
  <si>
    <t>28023</t>
  </si>
  <si>
    <t>+65 221 7555</t>
  </si>
  <si>
    <t>79903</t>
  </si>
  <si>
    <t>2125558493</t>
  </si>
  <si>
    <t>4101</t>
  </si>
  <si>
    <t>2155554695</t>
  </si>
  <si>
    <t>71270</t>
  </si>
  <si>
    <t>69004</t>
  </si>
  <si>
    <t>3105553722</t>
  </si>
  <si>
    <t>6175555555</t>
  </si>
  <si>
    <t>2035559545</t>
  </si>
  <si>
    <t>97823</t>
  </si>
  <si>
    <t>10100</t>
  </si>
  <si>
    <t>78000</t>
  </si>
  <si>
    <t>4155551450</t>
  </si>
  <si>
    <t>6035558647</t>
  </si>
  <si>
    <t>62005</t>
  </si>
  <si>
    <t>58339</t>
  </si>
  <si>
    <t>02 9936 8555</t>
  </si>
  <si>
    <t>2060</t>
  </si>
  <si>
    <t>2155559857</t>
  </si>
  <si>
    <t>9145554562</t>
  </si>
  <si>
    <t>24067</t>
  </si>
  <si>
    <t>1734</t>
  </si>
  <si>
    <t>5085559555</t>
  </si>
  <si>
    <t>31000</t>
  </si>
  <si>
    <t>8022</t>
  </si>
  <si>
    <t>2155554369</t>
  </si>
  <si>
    <t>7605558146</t>
  </si>
  <si>
    <t>91217</t>
  </si>
  <si>
    <t>6175559555</t>
  </si>
  <si>
    <t>51003</t>
  </si>
  <si>
    <t>90110</t>
  </si>
  <si>
    <t>4085553659</t>
  </si>
  <si>
    <t>75012</t>
  </si>
  <si>
    <t>8010</t>
  </si>
  <si>
    <t>6175552555</t>
  </si>
  <si>
    <t>+65 224 1555</t>
  </si>
  <si>
    <t>69045</t>
  </si>
  <si>
    <t>13008</t>
  </si>
  <si>
    <t>50739</t>
  </si>
  <si>
    <t>1203</t>
  </si>
  <si>
    <t>42100</t>
  </si>
  <si>
    <t>6175557555</t>
  </si>
  <si>
    <t>60528</t>
  </si>
  <si>
    <t>2125557413</t>
  </si>
  <si>
    <t>+353 1862 1555</t>
  </si>
  <si>
    <t>2</t>
  </si>
  <si>
    <t>+34 913 728 555</t>
  </si>
  <si>
    <t>8200</t>
  </si>
  <si>
    <t>2125551957</t>
  </si>
  <si>
    <t>3105552373</t>
  </si>
  <si>
    <t>92561</t>
  </si>
  <si>
    <t>41101</t>
  </si>
  <si>
    <t>4155554312</t>
  </si>
  <si>
    <t>67000</t>
  </si>
  <si>
    <t>7025551838</t>
  </si>
  <si>
    <t>83030</t>
  </si>
  <si>
    <t>+47 2212 1555</t>
  </si>
  <si>
    <t>24100</t>
  </si>
  <si>
    <t>3150</t>
  </si>
  <si>
    <t>2035554407</t>
  </si>
  <si>
    <t>97561</t>
  </si>
  <si>
    <t>80686</t>
  </si>
  <si>
    <t>6175558428</t>
  </si>
  <si>
    <t>Sales</t>
  </si>
  <si>
    <t>26 47 1555</t>
  </si>
  <si>
    <t>20 16 1555</t>
  </si>
  <si>
    <t>N5804</t>
  </si>
  <si>
    <t>1 47 55 6555</t>
  </si>
  <si>
    <t>40 67 8555</t>
  </si>
  <si>
    <t>90 224 8555</t>
  </si>
  <si>
    <t>07 98 9555</t>
  </si>
  <si>
    <t>6562 9555</t>
  </si>
  <si>
    <t>171 555 2282</t>
  </si>
  <si>
    <t>WX16LT</t>
  </si>
  <si>
    <t>91 555 94 44</t>
  </si>
  <si>
    <t>0921 12 3555</t>
  </si>
  <si>
    <t>S-95822</t>
  </si>
  <si>
    <t>91 555 22 82</t>
  </si>
  <si>
    <t>61 7 3844 6555</t>
  </si>
  <si>
    <t>78 32 5555</t>
  </si>
  <si>
    <t>604 555 3392</t>
  </si>
  <si>
    <t>V3F2K1</t>
  </si>
  <si>
    <t>011 4988555</t>
  </si>
  <si>
    <t>0695 34 6555</t>
  </si>
  <si>
    <t>S-84467</t>
  </si>
  <si>
    <t>30 59 8555</t>
  </si>
  <si>
    <t>514 555 8054</t>
  </si>
  <si>
    <t>H1J1C3</t>
  </si>
  <si>
    <t>40 32 2555</t>
  </si>
  <si>
    <t>171 555 0297</t>
  </si>
  <si>
    <t>WX36FW</t>
  </si>
  <si>
    <t>61 77 6555</t>
  </si>
  <si>
    <t>171 555 7555</t>
  </si>
  <si>
    <t>WA11DP</t>
  </si>
  <si>
    <t>93 203 4555</t>
  </si>
  <si>
    <t>02 5554 67</t>
  </si>
  <si>
    <t>604 555 4555</t>
  </si>
  <si>
    <t>T2F8M4</t>
  </si>
  <si>
    <t>198 555 8888</t>
  </si>
  <si>
    <t>PO317PJ</t>
  </si>
  <si>
    <t>981 443655</t>
  </si>
  <si>
    <t>1 42 34 2555</t>
  </si>
  <si>
    <t>7675 3555</t>
  </si>
  <si>
    <t>1227MM</t>
  </si>
  <si>
    <t>91 24 4555</t>
  </si>
  <si>
    <t>0221 5554327</t>
  </si>
  <si>
    <t>0897 034555</t>
  </si>
  <si>
    <t>0522 556555</t>
  </si>
  <si>
    <t>171 555 1555</t>
  </si>
  <si>
    <t>EC25NT</t>
  </si>
  <si>
    <t>95 555 82 82</t>
  </si>
  <si>
    <t>88 60 1555</t>
  </si>
  <si>
    <t>N0106</t>
  </si>
  <si>
    <t>035 640555</t>
  </si>
  <si>
    <t>61 9 3844 6555</t>
  </si>
  <si>
    <t>071 23 67 2555</t>
  </si>
  <si>
    <t>Total Sales</t>
  </si>
  <si>
    <t>Total Orders</t>
  </si>
  <si>
    <t>Average Order Value</t>
  </si>
  <si>
    <t>Average Quantity per Order</t>
  </si>
  <si>
    <t>Etykiety wierszy</t>
  </si>
  <si>
    <t>Suma z Sales</t>
  </si>
  <si>
    <t>Suma końcowa</t>
  </si>
  <si>
    <t>2003</t>
  </si>
  <si>
    <t>2004</t>
  </si>
  <si>
    <t>2005</t>
  </si>
  <si>
    <t>sty</t>
  </si>
  <si>
    <t>lut</t>
  </si>
  <si>
    <t>mar</t>
  </si>
  <si>
    <t>kwi</t>
  </si>
  <si>
    <t>maj</t>
  </si>
  <si>
    <t>cze</t>
  </si>
  <si>
    <t>lip</t>
  </si>
  <si>
    <t>sie</t>
  </si>
  <si>
    <t>wrz</t>
  </si>
  <si>
    <t>paź</t>
  </si>
  <si>
    <t>lis</t>
  </si>
  <si>
    <t>gru</t>
  </si>
  <si>
    <t>Product Line</t>
  </si>
  <si>
    <t>Total sales</t>
  </si>
  <si>
    <t>ORDER SIZE</t>
  </si>
  <si>
    <t>COSTEACH</t>
  </si>
  <si>
    <t>Profit</t>
  </si>
  <si>
    <t>Margin %</t>
  </si>
  <si>
    <t>Średnia z Margin %</t>
  </si>
  <si>
    <t>Suma z Profit</t>
  </si>
  <si>
    <t>% share of sales</t>
  </si>
  <si>
    <t>cumulative % share of sales</t>
  </si>
  <si>
    <t>Customer Name</t>
  </si>
  <si>
    <t>4 kwartał always best</t>
  </si>
  <si>
    <t>Liczba z ORDERNUMBER</t>
  </si>
  <si>
    <t>Etykiety kolumn</t>
  </si>
  <si>
    <t>PODSUMOWANIE - WYJŚCIE</t>
  </si>
  <si>
    <t>Statystyki regresji</t>
  </si>
  <si>
    <t>Wielokrotność R</t>
  </si>
  <si>
    <t>R kwadrat</t>
  </si>
  <si>
    <t>Dopasowany R kwadrat</t>
  </si>
  <si>
    <t>Błąd standardowy</t>
  </si>
  <si>
    <t>Obserwacje</t>
  </si>
  <si>
    <t>ANALIZA WARIANCJI</t>
  </si>
  <si>
    <t>Regresja</t>
  </si>
  <si>
    <t>Resztkowy</t>
  </si>
  <si>
    <t>Razem</t>
  </si>
  <si>
    <t>Przecięcie</t>
  </si>
  <si>
    <t>df</t>
  </si>
  <si>
    <t>SS</t>
  </si>
  <si>
    <t>MS</t>
  </si>
  <si>
    <t>F</t>
  </si>
  <si>
    <t>Istotność F</t>
  </si>
  <si>
    <t>Współczynniki</t>
  </si>
  <si>
    <t>t Stat</t>
  </si>
  <si>
    <t>Wartość-p</t>
  </si>
  <si>
    <t>Dolne 95%</t>
  </si>
  <si>
    <t>Górne 95%</t>
  </si>
  <si>
    <t>Dolne 95,0%</t>
  </si>
  <si>
    <t>Górne 95,0%</t>
  </si>
  <si>
    <t>SKŁADNIKI RESZTOWE - WYJŚCIE</t>
  </si>
  <si>
    <t>Obserwacja</t>
  </si>
  <si>
    <t>Przewidywane 129753,6</t>
  </si>
  <si>
    <t>Składniki resztowe</t>
  </si>
  <si>
    <t>Decision</t>
  </si>
  <si>
    <t>Cost per Unit</t>
  </si>
  <si>
    <t>Total Cost</t>
  </si>
  <si>
    <t>Total Profit</t>
  </si>
  <si>
    <t>Budget Limit</t>
  </si>
  <si>
    <t>Użycie solver</t>
  </si>
  <si>
    <r>
      <t xml:space="preserve">Zbudowano model optymalizacji w Excelu z użyciem </t>
    </r>
    <r>
      <rPr>
        <b/>
        <sz val="11"/>
        <color theme="1"/>
        <rFont val="Aptos Narrow"/>
        <family val="2"/>
        <charset val="238"/>
        <scheme val="minor"/>
      </rPr>
      <t>Solvera</t>
    </r>
    <r>
      <rPr>
        <sz val="11"/>
        <color theme="1"/>
        <rFont val="Aptos Narrow"/>
        <family val="2"/>
        <charset val="238"/>
        <scheme val="minor"/>
      </rPr>
      <t xml:space="preserve">, który maksymalizuje całkowity zysk przy limicie budżetu 500 000 $. Solver wybrał </t>
    </r>
    <r>
      <rPr>
        <b/>
        <sz val="11"/>
        <color theme="1"/>
        <rFont val="Aptos Narrow"/>
        <family val="2"/>
        <charset val="238"/>
        <scheme val="minor"/>
      </rPr>
      <t>Classic Cars</t>
    </r>
    <r>
      <rPr>
        <sz val="11"/>
        <color theme="1"/>
        <rFont val="Aptos Narrow"/>
        <family val="2"/>
        <charset val="238"/>
        <scheme val="minor"/>
      </rPr>
      <t xml:space="preserve"> jako najbardziej opłacalną linię produktową</t>
    </r>
  </si>
  <si>
    <t>limit minum 1 sztuka maks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</si>
</sst>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[$$-409]* #,##0.00_ ;_-[$$-409]* \-#,##0.00\ ;_-[$$-409]* &quot;-&quot;??_ ;_-@_ "/>
    <numFmt numFmtId="165" formatCode="[$$-409]#,##0.00"/>
    <numFmt numFmtId="166" formatCode="_-* #,##0_-;\-* #,##0_-;_-* &quot;-&quot;??_-;_-@_-"/>
  </numFmts>
  <fonts count="19" x14ac:knownFonts="1">
    <font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charset val="238"/>
      <scheme val="minor"/>
    </font>
    <font>
      <sz val="18"/>
      <color theme="3"/>
      <name val="Aptos Display"/>
      <family val="2"/>
      <charset val="238"/>
      <scheme val="major"/>
    </font>
    <font>
      <b/>
      <sz val="15"/>
      <color theme="3"/>
      <name val="Aptos Narrow"/>
      <family val="2"/>
      <charset val="238"/>
      <scheme val="minor"/>
    </font>
    <font>
      <b/>
      <sz val="13"/>
      <color theme="3"/>
      <name val="Aptos Narrow"/>
      <family val="2"/>
      <charset val="238"/>
      <scheme val="minor"/>
    </font>
    <font>
      <b/>
      <sz val="11"/>
      <color theme="3"/>
      <name val="Aptos Narrow"/>
      <family val="2"/>
      <charset val="238"/>
      <scheme val="minor"/>
    </font>
    <font>
      <sz val="11"/>
      <color rgb="FF006100"/>
      <name val="Aptos Narrow"/>
      <family val="2"/>
      <charset val="238"/>
      <scheme val="minor"/>
    </font>
    <font>
      <sz val="11"/>
      <color rgb="FF9C0006"/>
      <name val="Aptos Narrow"/>
      <family val="2"/>
      <charset val="238"/>
      <scheme val="minor"/>
    </font>
    <font>
      <sz val="11"/>
      <color rgb="FF9C5700"/>
      <name val="Aptos Narrow"/>
      <family val="2"/>
      <charset val="238"/>
      <scheme val="minor"/>
    </font>
    <font>
      <sz val="11"/>
      <color rgb="FF3F3F76"/>
      <name val="Aptos Narrow"/>
      <family val="2"/>
      <charset val="238"/>
      <scheme val="minor"/>
    </font>
    <font>
      <b/>
      <sz val="11"/>
      <color rgb="FF3F3F3F"/>
      <name val="Aptos Narrow"/>
      <family val="2"/>
      <charset val="238"/>
      <scheme val="minor"/>
    </font>
    <font>
      <b/>
      <sz val="11"/>
      <color rgb="FFFA7D00"/>
      <name val="Aptos Narrow"/>
      <family val="2"/>
      <charset val="238"/>
      <scheme val="minor"/>
    </font>
    <font>
      <sz val="11"/>
      <color rgb="FFFA7D00"/>
      <name val="Aptos Narrow"/>
      <family val="2"/>
      <charset val="238"/>
      <scheme val="minor"/>
    </font>
    <font>
      <b/>
      <sz val="11"/>
      <color theme="0"/>
      <name val="Aptos Narrow"/>
      <family val="2"/>
      <charset val="238"/>
      <scheme val="minor"/>
    </font>
    <font>
      <sz val="11"/>
      <color rgb="FFFF0000"/>
      <name val="Aptos Narrow"/>
      <family val="2"/>
      <charset val="238"/>
      <scheme val="minor"/>
    </font>
    <font>
      <i/>
      <sz val="11"/>
      <color rgb="FF7F7F7F"/>
      <name val="Aptos Narrow"/>
      <family val="2"/>
      <charset val="238"/>
      <scheme val="minor"/>
    </font>
    <font>
      <b/>
      <sz val="11"/>
      <color theme="1"/>
      <name val="Aptos Narrow"/>
      <family val="2"/>
      <charset val="238"/>
      <scheme val="minor"/>
    </font>
    <font>
      <sz val="11"/>
      <color theme="0"/>
      <name val="Aptos Narrow"/>
      <family val="2"/>
      <charset val="238"/>
      <scheme val="minor"/>
    </font>
    <font>
      <i/>
      <sz val="11"/>
      <color theme="1"/>
      <name val="Aptos Narrow"/>
      <family val="2"/>
      <charset val="238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7030A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theme="4" tint="0.39997558519241921"/>
      </top>
      <bottom style="medium">
        <color indexed="64"/>
      </bottom>
      <diagonal/>
    </border>
    <border>
      <left/>
      <right style="medium">
        <color indexed="64"/>
      </right>
      <top style="thin">
        <color theme="4" tint="0.39997558519241921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5">
    <xf numFmtId="0" fontId="0" fillId="0" borderId="0" xfId="0"/>
    <xf numFmtId="22" fontId="0" fillId="0" borderId="0" xfId="0" applyNumberFormat="1"/>
    <xf numFmtId="3" fontId="0" fillId="0" borderId="0" xfId="0" applyNumberFormat="1"/>
    <xf numFmtId="16" fontId="0" fillId="0" borderId="0" xfId="0" applyNumberFormat="1"/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" fontId="0" fillId="0" borderId="0" xfId="0" applyNumberFormat="1"/>
    <xf numFmtId="9" fontId="0" fillId="0" borderId="0" xfId="42" applyFont="1"/>
    <xf numFmtId="10" fontId="0" fillId="0" borderId="0" xfId="0" applyNumberFormat="1"/>
    <xf numFmtId="9" fontId="0" fillId="0" borderId="0" xfId="0" applyNumberFormat="1"/>
    <xf numFmtId="0" fontId="0" fillId="0" borderId="10" xfId="0" applyBorder="1" applyAlignment="1">
      <alignment horizontal="left"/>
    </xf>
    <xf numFmtId="0" fontId="0" fillId="0" borderId="11" xfId="0" applyNumberFormat="1" applyBorder="1"/>
    <xf numFmtId="0" fontId="0" fillId="0" borderId="12" xfId="0" applyBorder="1" applyAlignment="1">
      <alignment horizontal="left"/>
    </xf>
    <xf numFmtId="0" fontId="0" fillId="0" borderId="13" xfId="0" applyNumberFormat="1" applyBorder="1"/>
    <xf numFmtId="0" fontId="16" fillId="33" borderId="14" xfId="0" applyFont="1" applyFill="1" applyBorder="1" applyAlignment="1">
      <alignment horizontal="left"/>
    </xf>
    <xf numFmtId="0" fontId="16" fillId="33" borderId="15" xfId="0" applyNumberFormat="1" applyFont="1" applyFill="1" applyBorder="1"/>
    <xf numFmtId="10" fontId="0" fillId="0" borderId="0" xfId="42" applyNumberFormat="1" applyFont="1"/>
    <xf numFmtId="165" fontId="0" fillId="0" borderId="0" xfId="0" applyNumberFormat="1"/>
    <xf numFmtId="0" fontId="0" fillId="34" borderId="0" xfId="0" applyFill="1"/>
    <xf numFmtId="0" fontId="16" fillId="0" borderId="16" xfId="0" applyFont="1" applyBorder="1" applyAlignment="1">
      <alignment horizontal="left"/>
    </xf>
    <xf numFmtId="165" fontId="16" fillId="0" borderId="16" xfId="0" applyNumberFormat="1" applyFont="1" applyBorder="1"/>
    <xf numFmtId="0" fontId="16" fillId="0" borderId="0" xfId="0" applyFont="1" applyAlignment="1">
      <alignment horizontal="left" indent="1"/>
    </xf>
    <xf numFmtId="165" fontId="16" fillId="0" borderId="0" xfId="0" applyNumberFormat="1" applyFont="1"/>
    <xf numFmtId="0" fontId="0" fillId="0" borderId="0" xfId="0" applyFill="1" applyBorder="1" applyAlignment="1"/>
    <xf numFmtId="0" fontId="0" fillId="0" borderId="17" xfId="0" applyFill="1" applyBorder="1" applyAlignment="1"/>
    <xf numFmtId="0" fontId="18" fillId="0" borderId="18" xfId="0" applyFont="1" applyFill="1" applyBorder="1" applyAlignment="1">
      <alignment horizontal="center"/>
    </xf>
    <xf numFmtId="0" fontId="18" fillId="0" borderId="18" xfId="0" applyFont="1" applyFill="1" applyBorder="1" applyAlignment="1">
      <alignment horizontal="centerContinuous"/>
    </xf>
    <xf numFmtId="166" fontId="0" fillId="0" borderId="0" xfId="43" applyNumberFormat="1" applyFont="1"/>
    <xf numFmtId="164" fontId="0" fillId="0" borderId="0" xfId="43" applyNumberFormat="1" applyFont="1"/>
    <xf numFmtId="166" fontId="0" fillId="0" borderId="0" xfId="0" applyNumberFormat="1"/>
    <xf numFmtId="0" fontId="0" fillId="0" borderId="0" xfId="0" applyAlignment="1">
      <alignment horizontal="center" wrapText="1"/>
    </xf>
  </cellXfs>
  <cellStyles count="44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Dziesiętny" xfId="43" builtinId="3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Procentowy" xfId="42" builtinId="5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7">
    <dxf>
      <numFmt numFmtId="166" formatCode="_-* #,##0_-;\-* #,##0_-;_-* &quot;-&quot;??_-;_-@_-"/>
    </dxf>
    <dxf>
      <numFmt numFmtId="2" formatCode="0.00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14" formatCode="0.00%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Order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Summary!$A$6:$A$11</c:f>
              <c:strCache>
                <c:ptCount val="6"/>
                <c:pt idx="0">
                  <c:v>Shipped</c:v>
                </c:pt>
                <c:pt idx="1">
                  <c:v>Disputed</c:v>
                </c:pt>
                <c:pt idx="2">
                  <c:v>In Process</c:v>
                </c:pt>
                <c:pt idx="3">
                  <c:v>Cancelled</c:v>
                </c:pt>
                <c:pt idx="4">
                  <c:v>On Hold</c:v>
                </c:pt>
                <c:pt idx="5">
                  <c:v>Resolved</c:v>
                </c:pt>
              </c:strCache>
            </c:strRef>
          </c:cat>
          <c:val>
            <c:numRef>
              <c:f>Summary!$B$6:$B$11</c:f>
              <c:numCache>
                <c:formatCode>General</c:formatCode>
                <c:ptCount val="6"/>
                <c:pt idx="0">
                  <c:v>2617</c:v>
                </c:pt>
                <c:pt idx="1">
                  <c:v>14</c:v>
                </c:pt>
                <c:pt idx="2">
                  <c:v>41</c:v>
                </c:pt>
                <c:pt idx="3">
                  <c:v>60</c:v>
                </c:pt>
                <c:pt idx="4">
                  <c:v>44</c:v>
                </c:pt>
                <c:pt idx="5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F9-40BD-BEA9-AB85EF1D8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20380751"/>
        <c:axId val="2020385071"/>
        <c:axId val="0"/>
      </c:bar3DChart>
      <c:catAx>
        <c:axId val="202038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385071"/>
        <c:crosses val="autoZero"/>
        <c:auto val="1"/>
        <c:lblAlgn val="ctr"/>
        <c:lblOffset val="100"/>
        <c:noMultiLvlLbl val="0"/>
      </c:catAx>
      <c:valAx>
        <c:axId val="202038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380751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[sales_raw.xlsx]Summary!Tabela przestawna3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Sales per Product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Summary!$B$15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Summary!$A$16:$A$20</c:f>
              <c:strCache>
                <c:ptCount val="5"/>
                <c:pt idx="0">
                  <c:v>S10_1949</c:v>
                </c:pt>
                <c:pt idx="1">
                  <c:v>S10_4698</c:v>
                </c:pt>
                <c:pt idx="2">
                  <c:v>S12_1108</c:v>
                </c:pt>
                <c:pt idx="3">
                  <c:v>S18_2238</c:v>
                </c:pt>
                <c:pt idx="4">
                  <c:v>S18_3232</c:v>
                </c:pt>
              </c:strCache>
            </c:strRef>
          </c:cat>
          <c:val>
            <c:numRef>
              <c:f>Summary!$B$16:$B$20</c:f>
              <c:numCache>
                <c:formatCode>General</c:formatCode>
                <c:ptCount val="5"/>
                <c:pt idx="0">
                  <c:v>191073.03</c:v>
                </c:pt>
                <c:pt idx="1">
                  <c:v>170401.07000000004</c:v>
                </c:pt>
                <c:pt idx="2">
                  <c:v>168585.32</c:v>
                </c:pt>
                <c:pt idx="3">
                  <c:v>154623.94999999998</c:v>
                </c:pt>
                <c:pt idx="4">
                  <c:v>288245.41999999993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1D-42C5-AD74-06AD466FF51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020372591"/>
        <c:axId val="2020384111"/>
      </c:barChart>
      <c:catAx>
        <c:axId val="20203725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384111"/>
        <c:crosses val="autoZero"/>
        <c:auto val="1"/>
        <c:lblAlgn val="ctr"/>
        <c:lblOffset val="100"/>
        <c:noMultiLvlLbl val="0"/>
      </c:catAx>
      <c:valAx>
        <c:axId val="2020384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372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[sales_raw.xlsx]Summary!Tabela przestawna4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Summary!$B$34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Summary!$A$35:$A$38</c:f>
              <c:strCache>
                <c:ptCount val="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</c:strCache>
            </c:strRef>
          </c:cat>
          <c:val>
            <c:numRef>
              <c:f>Summary!$B$35:$B$38</c:f>
              <c:numCache>
                <c:formatCode>General</c:formatCode>
                <c:ptCount val="3"/>
                <c:pt idx="0">
                  <c:v>3516979.540000001</c:v>
                </c:pt>
                <c:pt idx="1">
                  <c:v>4724162.5999999968</c:v>
                </c:pt>
                <c:pt idx="2">
                  <c:v>1791486.71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56-4379-BBE9-25A6ABBBE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67372048"/>
        <c:axId val="1367373488"/>
        <c:axId val="0"/>
      </c:bar3DChart>
      <c:catAx>
        <c:axId val="136737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73488"/>
        <c:crosses val="autoZero"/>
        <c:auto val="1"/>
        <c:lblAlgn val="ctr"/>
        <c:lblOffset val="100"/>
        <c:noMultiLvlLbl val="0"/>
      </c:catAx>
      <c:valAx>
        <c:axId val="136737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7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Pareto</a:t>
            </a:r>
            <a:r>
              <a:rPr lang="pl-PL" baseline="0"/>
              <a:t> Analysis - Customer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Summary!$H$107</c:f>
              <c:strCache>
                <c:ptCount val="1"/>
                <c:pt idx="0">
                  <c:v>% share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Summary!$G$108:$G$199</c:f>
              <c:strCache>
                <c:ptCount val="92"/>
                <c:pt idx="0">
                  <c:v>Euro Shopping Channel</c:v>
                </c:pt>
                <c:pt idx="1">
                  <c:v>Mini Gifts Distributors Ltd.</c:v>
                </c:pt>
                <c:pt idx="2">
                  <c:v>Australian Collectors, Co.</c:v>
                </c:pt>
                <c:pt idx="3">
                  <c:v>Muscle Machine Inc</c:v>
                </c:pt>
                <c:pt idx="4">
                  <c:v>La Rochelle Gifts</c:v>
                </c:pt>
                <c:pt idx="5">
                  <c:v>Dragon Souveniers, Ltd.</c:v>
                </c:pt>
                <c:pt idx="6">
                  <c:v>Land of Toys Inc.</c:v>
                </c:pt>
                <c:pt idx="7">
                  <c:v>The Sharp Gifts Warehouse</c:v>
                </c:pt>
                <c:pt idx="8">
                  <c:v>AV Stores, Co.</c:v>
                </c:pt>
                <c:pt idx="9">
                  <c:v>Anna's Decorations, Ltd</c:v>
                </c:pt>
                <c:pt idx="10">
                  <c:v>Souveniers And Things Co.</c:v>
                </c:pt>
                <c:pt idx="11">
                  <c:v>Corporate Gift Ideas Co.</c:v>
                </c:pt>
                <c:pt idx="12">
                  <c:v>Salzburg Collectables</c:v>
                </c:pt>
                <c:pt idx="13">
                  <c:v>Danish Wholesale Imports</c:v>
                </c:pt>
                <c:pt idx="14">
                  <c:v>Saveley &amp; Henriot, Co.</c:v>
                </c:pt>
                <c:pt idx="15">
                  <c:v>L'ordine Souveniers</c:v>
                </c:pt>
                <c:pt idx="16">
                  <c:v>Rovelli Gifts</c:v>
                </c:pt>
                <c:pt idx="17">
                  <c:v>Reims Collectables</c:v>
                </c:pt>
                <c:pt idx="18">
                  <c:v>Scandinavian Gift Ideas</c:v>
                </c:pt>
                <c:pt idx="19">
                  <c:v>Online Diecast Creations Co.</c:v>
                </c:pt>
                <c:pt idx="20">
                  <c:v>Diecast Classics Inc.</c:v>
                </c:pt>
                <c:pt idx="21">
                  <c:v>Technics Stores Inc.</c:v>
                </c:pt>
                <c:pt idx="22">
                  <c:v>Corrida Auto Replicas, Ltd</c:v>
                </c:pt>
                <c:pt idx="23">
                  <c:v>Tokyo Collectables, Ltd</c:v>
                </c:pt>
                <c:pt idx="24">
                  <c:v>UK Collectables, Ltd.</c:v>
                </c:pt>
                <c:pt idx="25">
                  <c:v>Vida Sport, Ltd</c:v>
                </c:pt>
                <c:pt idx="26">
                  <c:v>Baane Mini Imports</c:v>
                </c:pt>
                <c:pt idx="27">
                  <c:v>Handji Gifts&amp; Co</c:v>
                </c:pt>
                <c:pt idx="28">
                  <c:v>Suominen Souveniers</c:v>
                </c:pt>
                <c:pt idx="29">
                  <c:v>Herkku Gifts</c:v>
                </c:pt>
                <c:pt idx="30">
                  <c:v>Toys of Finland, Co.</c:v>
                </c:pt>
                <c:pt idx="31">
                  <c:v>Mini Creations Ltd.</c:v>
                </c:pt>
                <c:pt idx="32">
                  <c:v>Toys4GrownUps.com</c:v>
                </c:pt>
                <c:pt idx="33">
                  <c:v>Oulu Toy Supplies, Inc.</c:v>
                </c:pt>
                <c:pt idx="34">
                  <c:v>Marta's Replicas Co.</c:v>
                </c:pt>
                <c:pt idx="35">
                  <c:v>Gift Depot Inc.</c:v>
                </c:pt>
                <c:pt idx="36">
                  <c:v>Heintze Collectables</c:v>
                </c:pt>
                <c:pt idx="37">
                  <c:v>Toms Spezialitten, Ltd</c:v>
                </c:pt>
                <c:pt idx="38">
                  <c:v>FunGiftIdeas.com</c:v>
                </c:pt>
                <c:pt idx="39">
                  <c:v>La Corne D'abondance, Co.</c:v>
                </c:pt>
                <c:pt idx="40">
                  <c:v>Amica Models &amp; Co.</c:v>
                </c:pt>
                <c:pt idx="41">
                  <c:v>Cruz &amp; Sons Co.</c:v>
                </c:pt>
                <c:pt idx="42">
                  <c:v>Auto Canal Petit</c:v>
                </c:pt>
                <c:pt idx="43">
                  <c:v>Stylish Desk Decors, Co.</c:v>
                </c:pt>
                <c:pt idx="44">
                  <c:v>Vitachrome Inc.</c:v>
                </c:pt>
                <c:pt idx="45">
                  <c:v>Collectable Mini Designs Co.</c:v>
                </c:pt>
                <c:pt idx="46">
                  <c:v>Mini Classics</c:v>
                </c:pt>
                <c:pt idx="47">
                  <c:v>Blauer See Auto, Co.</c:v>
                </c:pt>
                <c:pt idx="48">
                  <c:v>Motor Mint Distributors Inc.</c:v>
                </c:pt>
                <c:pt idx="49">
                  <c:v>Tekni Collectables Inc.</c:v>
                </c:pt>
                <c:pt idx="50">
                  <c:v>Gifts4AllAges.com</c:v>
                </c:pt>
                <c:pt idx="51">
                  <c:v>Signal Gift Stores</c:v>
                </c:pt>
                <c:pt idx="52">
                  <c:v>Collectables For Less Inc.</c:v>
                </c:pt>
                <c:pt idx="53">
                  <c:v>Mini Caravy</c:v>
                </c:pt>
                <c:pt idx="54">
                  <c:v>Super Scale Inc.</c:v>
                </c:pt>
                <c:pt idx="55">
                  <c:v>Norway Gifts By Mail, Co.</c:v>
                </c:pt>
                <c:pt idx="56">
                  <c:v>Lyon Souveniers</c:v>
                </c:pt>
                <c:pt idx="57">
                  <c:v>Enaco Distributors</c:v>
                </c:pt>
                <c:pt idx="58">
                  <c:v>giftsbymail.co.uk</c:v>
                </c:pt>
                <c:pt idx="59">
                  <c:v>Classic Legends Inc.</c:v>
                </c:pt>
                <c:pt idx="60">
                  <c:v>Volvo Model Replicas, Co</c:v>
                </c:pt>
                <c:pt idx="61">
                  <c:v>Canadian Gift Exchange Network</c:v>
                </c:pt>
                <c:pt idx="62">
                  <c:v>Petit Auto</c:v>
                </c:pt>
                <c:pt idx="63">
                  <c:v>Marseille Mini Autos</c:v>
                </c:pt>
                <c:pt idx="64">
                  <c:v>Royal Canadian Collectables, Ltd.</c:v>
                </c:pt>
                <c:pt idx="65">
                  <c:v>Mini Wheels Co.</c:v>
                </c:pt>
                <c:pt idx="66">
                  <c:v>Quebec Home Shopping Network</c:v>
                </c:pt>
                <c:pt idx="67">
                  <c:v>Diecast Collectables</c:v>
                </c:pt>
                <c:pt idx="68">
                  <c:v>Alpha Cognac</c:v>
                </c:pt>
                <c:pt idx="69">
                  <c:v>Daedalus Designs Imports</c:v>
                </c:pt>
                <c:pt idx="70">
                  <c:v>Osaka Souveniers Co.</c:v>
                </c:pt>
                <c:pt idx="71">
                  <c:v>Classic Gift Ideas, Inc</c:v>
                </c:pt>
                <c:pt idx="72">
                  <c:v>Auto Assoc. &amp; Cie.</c:v>
                </c:pt>
                <c:pt idx="73">
                  <c:v>Australian Collectables, Ltd</c:v>
                </c:pt>
                <c:pt idx="74">
                  <c:v>Australian Gift Network, Co</c:v>
                </c:pt>
                <c:pt idx="75">
                  <c:v>Clover Collections, Co.</c:v>
                </c:pt>
                <c:pt idx="76">
                  <c:v>Gift Ideas Corp.</c:v>
                </c:pt>
                <c:pt idx="77">
                  <c:v>Online Mini Collectables</c:v>
                </c:pt>
                <c:pt idx="78">
                  <c:v>Iberia Gift Imports, Corp.</c:v>
                </c:pt>
                <c:pt idx="79">
                  <c:v>Mini Auto Werke</c:v>
                </c:pt>
                <c:pt idx="80">
                  <c:v>Signal Collectibles Ltd.</c:v>
                </c:pt>
                <c:pt idx="81">
                  <c:v>CAF Imports</c:v>
                </c:pt>
                <c:pt idx="82">
                  <c:v>Men 'R' US Retailers, Ltd.</c:v>
                </c:pt>
                <c:pt idx="83">
                  <c:v>West Coast Collectables Co.</c:v>
                </c:pt>
                <c:pt idx="84">
                  <c:v>Cambridge Collectables Co.</c:v>
                </c:pt>
                <c:pt idx="85">
                  <c:v>Double Decker Gift Stores, Ltd</c:v>
                </c:pt>
                <c:pt idx="86">
                  <c:v>Bavarian Collectables Imports, Co.</c:v>
                </c:pt>
                <c:pt idx="87">
                  <c:v>Royale Belge</c:v>
                </c:pt>
                <c:pt idx="88">
                  <c:v>Microscale Inc.</c:v>
                </c:pt>
                <c:pt idx="89">
                  <c:v>Auto-Moto Classics Inc.</c:v>
                </c:pt>
                <c:pt idx="90">
                  <c:v>Atelier graphique</c:v>
                </c:pt>
                <c:pt idx="91">
                  <c:v>Boards &amp; Toys Co.</c:v>
                </c:pt>
              </c:strCache>
            </c:strRef>
          </c:cat>
          <c:val>
            <c:numRef>
              <c:f>Summary!$H$108:$H$199</c:f>
              <c:numCache>
                <c:formatCode>0%</c:formatCode>
                <c:ptCount val="92"/>
                <c:pt idx="0">
                  <c:v>9.0932708030956391E-2</c:v>
                </c:pt>
                <c:pt idx="1">
                  <c:v>6.5272828267737601E-2</c:v>
                </c:pt>
                <c:pt idx="2">
                  <c:v>2.0034171801341965E-2</c:v>
                </c:pt>
                <c:pt idx="3">
                  <c:v>1.9709384544809496E-2</c:v>
                </c:pt>
                <c:pt idx="4">
                  <c:v>1.7953908461389948E-2</c:v>
                </c:pt>
                <c:pt idx="5">
                  <c:v>1.7242707029872833E-2</c:v>
                </c:pt>
                <c:pt idx="6">
                  <c:v>1.6353584135627618E-2</c:v>
                </c:pt>
                <c:pt idx="7">
                  <c:v>1.5948987288610789E-2</c:v>
                </c:pt>
                <c:pt idx="8">
                  <c:v>1.5729457588775437E-2</c:v>
                </c:pt>
                <c:pt idx="9">
                  <c:v>1.5349529251249034E-2</c:v>
                </c:pt>
                <c:pt idx="10">
                  <c:v>1.5107802976285717E-2</c:v>
                </c:pt>
                <c:pt idx="11">
                  <c:v>1.493950411611209E-2</c:v>
                </c:pt>
                <c:pt idx="12">
                  <c:v>1.4931144392927476E-2</c:v>
                </c:pt>
                <c:pt idx="13">
                  <c:v>1.4456988509048646E-2</c:v>
                </c:pt>
                <c:pt idx="14">
                  <c:v>1.4240958390482067E-2</c:v>
                </c:pt>
                <c:pt idx="15">
                  <c:v>1.4213755151522419E-2</c:v>
                </c:pt>
                <c:pt idx="16">
                  <c:v>1.3750705030815524E-2</c:v>
                </c:pt>
                <c:pt idx="17">
                  <c:v>1.3460374346450575E-2</c:v>
                </c:pt>
                <c:pt idx="18">
                  <c:v>1.3382268197831313E-2</c:v>
                </c:pt>
                <c:pt idx="19">
                  <c:v>1.3125702342711496E-2</c:v>
                </c:pt>
                <c:pt idx="20">
                  <c:v>1.2174091339978151E-2</c:v>
                </c:pt>
                <c:pt idx="21">
                  <c:v>1.2039025045763548E-2</c:v>
                </c:pt>
                <c:pt idx="22">
                  <c:v>1.2022300615655681E-2</c:v>
                </c:pt>
                <c:pt idx="23">
                  <c:v>1.2017063703099103E-2</c:v>
                </c:pt>
                <c:pt idx="24">
                  <c:v>1.1762447486532896E-2</c:v>
                </c:pt>
                <c:pt idx="25">
                  <c:v>1.1733072334276565E-2</c:v>
                </c:pt>
                <c:pt idx="26">
                  <c:v>1.1621997757845885E-2</c:v>
                </c:pt>
                <c:pt idx="27">
                  <c:v>1.1512309657503174E-2</c:v>
                </c:pt>
                <c:pt idx="28">
                  <c:v>1.1359051720526859E-2</c:v>
                </c:pt>
                <c:pt idx="29">
                  <c:v>1.1127719530858549E-2</c:v>
                </c:pt>
                <c:pt idx="30">
                  <c:v>1.1088856336990869E-2</c:v>
                </c:pt>
                <c:pt idx="31">
                  <c:v>1.0859679115907886E-2</c:v>
                </c:pt>
                <c:pt idx="32">
                  <c:v>1.0422189593906877E-2</c:v>
                </c:pt>
                <c:pt idx="33">
                  <c:v>1.0403093900956971E-2</c:v>
                </c:pt>
                <c:pt idx="34">
                  <c:v>1.0274513444200613E-2</c:v>
                </c:pt>
                <c:pt idx="35">
                  <c:v>1.0156340030459709E-2</c:v>
                </c:pt>
                <c:pt idx="36">
                  <c:v>1.0026838578803793E-2</c:v>
                </c:pt>
                <c:pt idx="37">
                  <c:v>9.9980355597426435E-3</c:v>
                </c:pt>
                <c:pt idx="38">
                  <c:v>9.8602003003430121E-3</c:v>
                </c:pt>
                <c:pt idx="39">
                  <c:v>9.6887547075959011E-3</c:v>
                </c:pt>
                <c:pt idx="40">
                  <c:v>9.3811164957029163E-3</c:v>
                </c:pt>
                <c:pt idx="41">
                  <c:v>9.3709965160327785E-3</c:v>
                </c:pt>
                <c:pt idx="42">
                  <c:v>9.2867643558846441E-3</c:v>
                </c:pt>
                <c:pt idx="43">
                  <c:v>8.8515683504029902E-3</c:v>
                </c:pt>
                <c:pt idx="44">
                  <c:v>8.7754925769032068E-3</c:v>
                </c:pt>
                <c:pt idx="45">
                  <c:v>8.7204691121410254E-3</c:v>
                </c:pt>
                <c:pt idx="46">
                  <c:v>8.5277738546064054E-3</c:v>
                </c:pt>
                <c:pt idx="47">
                  <c:v>8.4894588719884659E-3</c:v>
                </c:pt>
                <c:pt idx="48">
                  <c:v>8.34100027531667E-3</c:v>
                </c:pt>
                <c:pt idx="49">
                  <c:v>8.2957509187634258E-3</c:v>
                </c:pt>
                <c:pt idx="50">
                  <c:v>8.2939258736756671E-3</c:v>
                </c:pt>
                <c:pt idx="51">
                  <c:v>8.2481950879703843E-3</c:v>
                </c:pt>
                <c:pt idx="52">
                  <c:v>8.1312666121402428E-3</c:v>
                </c:pt>
                <c:pt idx="53">
                  <c:v>8.0176872086721272E-3</c:v>
                </c:pt>
                <c:pt idx="54">
                  <c:v>7.9213605116070819E-3</c:v>
                </c:pt>
                <c:pt idx="55">
                  <c:v>7.8966571159462314E-3</c:v>
                </c:pt>
                <c:pt idx="56">
                  <c:v>7.8314807788389344E-3</c:v>
                </c:pt>
                <c:pt idx="57">
                  <c:v>7.8156843208647131E-3</c:v>
                </c:pt>
                <c:pt idx="58">
                  <c:v>7.7986379412410874E-3</c:v>
                </c:pt>
                <c:pt idx="59">
                  <c:v>7.7542188755442658E-3</c:v>
                </c:pt>
                <c:pt idx="60">
                  <c:v>7.5508504433511427E-3</c:v>
                </c:pt>
                <c:pt idx="61">
                  <c:v>7.4994222476395065E-3</c:v>
                </c:pt>
                <c:pt idx="62">
                  <c:v>7.4728688881977295E-3</c:v>
                </c:pt>
                <c:pt idx="63">
                  <c:v>7.4692427199676541E-3</c:v>
                </c:pt>
                <c:pt idx="64">
                  <c:v>7.4392117077070937E-3</c:v>
                </c:pt>
                <c:pt idx="65">
                  <c:v>7.4233963115260615E-3</c:v>
                </c:pt>
                <c:pt idx="66">
                  <c:v>7.3963455749686139E-3</c:v>
                </c:pt>
                <c:pt idx="67">
                  <c:v>7.0629324636084755E-3</c:v>
                </c:pt>
                <c:pt idx="68">
                  <c:v>7.0259192335217274E-3</c:v>
                </c:pt>
                <c:pt idx="69">
                  <c:v>6.8827832697110061E-3</c:v>
                </c:pt>
                <c:pt idx="70">
                  <c:v>6.738519984221281E-3</c:v>
                </c:pt>
                <c:pt idx="71">
                  <c:v>6.7287418890214354E-3</c:v>
                </c:pt>
                <c:pt idx="72">
                  <c:v>6.4623461078199829E-3</c:v>
                </c:pt>
                <c:pt idx="73">
                  <c:v>6.438139092527077E-3</c:v>
                </c:pt>
                <c:pt idx="74">
                  <c:v>5.9275710174407532E-3</c:v>
                </c:pt>
                <c:pt idx="75">
                  <c:v>5.7568590310205659E-3</c:v>
                </c:pt>
                <c:pt idx="76">
                  <c:v>5.7108082892949816E-3</c:v>
                </c:pt>
                <c:pt idx="77">
                  <c:v>5.7011936607223304E-3</c:v>
                </c:pt>
                <c:pt idx="78">
                  <c:v>5.4545643836909179E-3</c:v>
                </c:pt>
                <c:pt idx="79">
                  <c:v>5.2093923518360761E-3</c:v>
                </c:pt>
                <c:pt idx="80">
                  <c:v>5.0055185685454699E-3</c:v>
                </c:pt>
                <c:pt idx="81">
                  <c:v>4.9480600490867336E-3</c:v>
                </c:pt>
                <c:pt idx="82">
                  <c:v>4.7892193280926537E-3</c:v>
                </c:pt>
                <c:pt idx="83">
                  <c:v>4.5934760160094993E-3</c:v>
                </c:pt>
                <c:pt idx="84">
                  <c:v>3.6046006027622536E-3</c:v>
                </c:pt>
                <c:pt idx="85">
                  <c:v>3.5901896241282744E-3</c:v>
                </c:pt>
                <c:pt idx="86">
                  <c:v>3.4880110211592229E-3</c:v>
                </c:pt>
                <c:pt idx="87">
                  <c:v>3.3331343658746012E-3</c:v>
                </c:pt>
                <c:pt idx="88">
                  <c:v>3.3037133632228396E-3</c:v>
                </c:pt>
                <c:pt idx="89">
                  <c:v>2.6393142212173021E-3</c:v>
                </c:pt>
                <c:pt idx="90">
                  <c:v>2.4101320163956814E-3</c:v>
                </c:pt>
                <c:pt idx="91">
                  <c:v>9.0996588596018813E-4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42-425F-BA05-37AEC46AD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6416335"/>
        <c:axId val="1596415855"/>
      </c:barChart>
      <c:lineChart>
        <c:grouping val="standard"/>
        <c:varyColors val="0"/>
        <c:ser>
          <c:idx val="1"/>
          <c:order val="1"/>
          <c:tx>
            <c:strRef>
              <c:f>Summary!$I$107</c:f>
              <c:strCache>
                <c:ptCount val="1"/>
                <c:pt idx="0">
                  <c:v>cumulative % share of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Summary!$G$108:$G$199</c:f>
              <c:strCache>
                <c:ptCount val="92"/>
                <c:pt idx="0">
                  <c:v>Euro Shopping Channel</c:v>
                </c:pt>
                <c:pt idx="1">
                  <c:v>Mini Gifts Distributors Ltd.</c:v>
                </c:pt>
                <c:pt idx="2">
                  <c:v>Australian Collectors, Co.</c:v>
                </c:pt>
                <c:pt idx="3">
                  <c:v>Muscle Machine Inc</c:v>
                </c:pt>
                <c:pt idx="4">
                  <c:v>La Rochelle Gifts</c:v>
                </c:pt>
                <c:pt idx="5">
                  <c:v>Dragon Souveniers, Ltd.</c:v>
                </c:pt>
                <c:pt idx="6">
                  <c:v>Land of Toys Inc.</c:v>
                </c:pt>
                <c:pt idx="7">
                  <c:v>The Sharp Gifts Warehouse</c:v>
                </c:pt>
                <c:pt idx="8">
                  <c:v>AV Stores, Co.</c:v>
                </c:pt>
                <c:pt idx="9">
                  <c:v>Anna's Decorations, Ltd</c:v>
                </c:pt>
                <c:pt idx="10">
                  <c:v>Souveniers And Things Co.</c:v>
                </c:pt>
                <c:pt idx="11">
                  <c:v>Corporate Gift Ideas Co.</c:v>
                </c:pt>
                <c:pt idx="12">
                  <c:v>Salzburg Collectables</c:v>
                </c:pt>
                <c:pt idx="13">
                  <c:v>Danish Wholesale Imports</c:v>
                </c:pt>
                <c:pt idx="14">
                  <c:v>Saveley &amp; Henriot, Co.</c:v>
                </c:pt>
                <c:pt idx="15">
                  <c:v>L'ordine Souveniers</c:v>
                </c:pt>
                <c:pt idx="16">
                  <c:v>Rovelli Gifts</c:v>
                </c:pt>
                <c:pt idx="17">
                  <c:v>Reims Collectables</c:v>
                </c:pt>
                <c:pt idx="18">
                  <c:v>Scandinavian Gift Ideas</c:v>
                </c:pt>
                <c:pt idx="19">
                  <c:v>Online Diecast Creations Co.</c:v>
                </c:pt>
                <c:pt idx="20">
                  <c:v>Diecast Classics Inc.</c:v>
                </c:pt>
                <c:pt idx="21">
                  <c:v>Technics Stores Inc.</c:v>
                </c:pt>
                <c:pt idx="22">
                  <c:v>Corrida Auto Replicas, Ltd</c:v>
                </c:pt>
                <c:pt idx="23">
                  <c:v>Tokyo Collectables, Ltd</c:v>
                </c:pt>
                <c:pt idx="24">
                  <c:v>UK Collectables, Ltd.</c:v>
                </c:pt>
                <c:pt idx="25">
                  <c:v>Vida Sport, Ltd</c:v>
                </c:pt>
                <c:pt idx="26">
                  <c:v>Baane Mini Imports</c:v>
                </c:pt>
                <c:pt idx="27">
                  <c:v>Handji Gifts&amp; Co</c:v>
                </c:pt>
                <c:pt idx="28">
                  <c:v>Suominen Souveniers</c:v>
                </c:pt>
                <c:pt idx="29">
                  <c:v>Herkku Gifts</c:v>
                </c:pt>
                <c:pt idx="30">
                  <c:v>Toys of Finland, Co.</c:v>
                </c:pt>
                <c:pt idx="31">
                  <c:v>Mini Creations Ltd.</c:v>
                </c:pt>
                <c:pt idx="32">
                  <c:v>Toys4GrownUps.com</c:v>
                </c:pt>
                <c:pt idx="33">
                  <c:v>Oulu Toy Supplies, Inc.</c:v>
                </c:pt>
                <c:pt idx="34">
                  <c:v>Marta's Replicas Co.</c:v>
                </c:pt>
                <c:pt idx="35">
                  <c:v>Gift Depot Inc.</c:v>
                </c:pt>
                <c:pt idx="36">
                  <c:v>Heintze Collectables</c:v>
                </c:pt>
                <c:pt idx="37">
                  <c:v>Toms Spezialitten, Ltd</c:v>
                </c:pt>
                <c:pt idx="38">
                  <c:v>FunGiftIdeas.com</c:v>
                </c:pt>
                <c:pt idx="39">
                  <c:v>La Corne D'abondance, Co.</c:v>
                </c:pt>
                <c:pt idx="40">
                  <c:v>Amica Models &amp; Co.</c:v>
                </c:pt>
                <c:pt idx="41">
                  <c:v>Cruz &amp; Sons Co.</c:v>
                </c:pt>
                <c:pt idx="42">
                  <c:v>Auto Canal Petit</c:v>
                </c:pt>
                <c:pt idx="43">
                  <c:v>Stylish Desk Decors, Co.</c:v>
                </c:pt>
                <c:pt idx="44">
                  <c:v>Vitachrome Inc.</c:v>
                </c:pt>
                <c:pt idx="45">
                  <c:v>Collectable Mini Designs Co.</c:v>
                </c:pt>
                <c:pt idx="46">
                  <c:v>Mini Classics</c:v>
                </c:pt>
                <c:pt idx="47">
                  <c:v>Blauer See Auto, Co.</c:v>
                </c:pt>
                <c:pt idx="48">
                  <c:v>Motor Mint Distributors Inc.</c:v>
                </c:pt>
                <c:pt idx="49">
                  <c:v>Tekni Collectables Inc.</c:v>
                </c:pt>
                <c:pt idx="50">
                  <c:v>Gifts4AllAges.com</c:v>
                </c:pt>
                <c:pt idx="51">
                  <c:v>Signal Gift Stores</c:v>
                </c:pt>
                <c:pt idx="52">
                  <c:v>Collectables For Less Inc.</c:v>
                </c:pt>
                <c:pt idx="53">
                  <c:v>Mini Caravy</c:v>
                </c:pt>
                <c:pt idx="54">
                  <c:v>Super Scale Inc.</c:v>
                </c:pt>
                <c:pt idx="55">
                  <c:v>Norway Gifts By Mail, Co.</c:v>
                </c:pt>
                <c:pt idx="56">
                  <c:v>Lyon Souveniers</c:v>
                </c:pt>
                <c:pt idx="57">
                  <c:v>Enaco Distributors</c:v>
                </c:pt>
                <c:pt idx="58">
                  <c:v>giftsbymail.co.uk</c:v>
                </c:pt>
                <c:pt idx="59">
                  <c:v>Classic Legends Inc.</c:v>
                </c:pt>
                <c:pt idx="60">
                  <c:v>Volvo Model Replicas, Co</c:v>
                </c:pt>
                <c:pt idx="61">
                  <c:v>Canadian Gift Exchange Network</c:v>
                </c:pt>
                <c:pt idx="62">
                  <c:v>Petit Auto</c:v>
                </c:pt>
                <c:pt idx="63">
                  <c:v>Marseille Mini Autos</c:v>
                </c:pt>
                <c:pt idx="64">
                  <c:v>Royal Canadian Collectables, Ltd.</c:v>
                </c:pt>
                <c:pt idx="65">
                  <c:v>Mini Wheels Co.</c:v>
                </c:pt>
                <c:pt idx="66">
                  <c:v>Quebec Home Shopping Network</c:v>
                </c:pt>
                <c:pt idx="67">
                  <c:v>Diecast Collectables</c:v>
                </c:pt>
                <c:pt idx="68">
                  <c:v>Alpha Cognac</c:v>
                </c:pt>
                <c:pt idx="69">
                  <c:v>Daedalus Designs Imports</c:v>
                </c:pt>
                <c:pt idx="70">
                  <c:v>Osaka Souveniers Co.</c:v>
                </c:pt>
                <c:pt idx="71">
                  <c:v>Classic Gift Ideas, Inc</c:v>
                </c:pt>
                <c:pt idx="72">
                  <c:v>Auto Assoc. &amp; Cie.</c:v>
                </c:pt>
                <c:pt idx="73">
                  <c:v>Australian Collectables, Ltd</c:v>
                </c:pt>
                <c:pt idx="74">
                  <c:v>Australian Gift Network, Co</c:v>
                </c:pt>
                <c:pt idx="75">
                  <c:v>Clover Collections, Co.</c:v>
                </c:pt>
                <c:pt idx="76">
                  <c:v>Gift Ideas Corp.</c:v>
                </c:pt>
                <c:pt idx="77">
                  <c:v>Online Mini Collectables</c:v>
                </c:pt>
                <c:pt idx="78">
                  <c:v>Iberia Gift Imports, Corp.</c:v>
                </c:pt>
                <c:pt idx="79">
                  <c:v>Mini Auto Werke</c:v>
                </c:pt>
                <c:pt idx="80">
                  <c:v>Signal Collectibles Ltd.</c:v>
                </c:pt>
                <c:pt idx="81">
                  <c:v>CAF Imports</c:v>
                </c:pt>
                <c:pt idx="82">
                  <c:v>Men 'R' US Retailers, Ltd.</c:v>
                </c:pt>
                <c:pt idx="83">
                  <c:v>West Coast Collectables Co.</c:v>
                </c:pt>
                <c:pt idx="84">
                  <c:v>Cambridge Collectables Co.</c:v>
                </c:pt>
                <c:pt idx="85">
                  <c:v>Double Decker Gift Stores, Ltd</c:v>
                </c:pt>
                <c:pt idx="86">
                  <c:v>Bavarian Collectables Imports, Co.</c:v>
                </c:pt>
                <c:pt idx="87">
                  <c:v>Royale Belge</c:v>
                </c:pt>
                <c:pt idx="88">
                  <c:v>Microscale Inc.</c:v>
                </c:pt>
                <c:pt idx="89">
                  <c:v>Auto-Moto Classics Inc.</c:v>
                </c:pt>
                <c:pt idx="90">
                  <c:v>Atelier graphique</c:v>
                </c:pt>
                <c:pt idx="91">
                  <c:v>Boards &amp; Toys Co.</c:v>
                </c:pt>
              </c:strCache>
            </c:strRef>
          </c:cat>
          <c:val>
            <c:numRef>
              <c:f>Summary!$I$108:$I$199</c:f>
              <c:numCache>
                <c:formatCode>0%</c:formatCode>
                <c:ptCount val="92"/>
                <c:pt idx="0">
                  <c:v>9.0932708030956391E-2</c:v>
                </c:pt>
                <c:pt idx="1">
                  <c:v>0.15620553629869399</c:v>
                </c:pt>
                <c:pt idx="2">
                  <c:v>0.17623970810003595</c:v>
                </c:pt>
                <c:pt idx="3">
                  <c:v>0.19594909264484545</c:v>
                </c:pt>
                <c:pt idx="4">
                  <c:v>0.21390300110623539</c:v>
                </c:pt>
                <c:pt idx="5">
                  <c:v>0.23114570813610821</c:v>
                </c:pt>
                <c:pt idx="6">
                  <c:v>0.24749929227173584</c:v>
                </c:pt>
                <c:pt idx="7">
                  <c:v>0.26344827956034661</c:v>
                </c:pt>
                <c:pt idx="8">
                  <c:v>0.27917773714912203</c:v>
                </c:pt>
                <c:pt idx="9">
                  <c:v>0.29452726640037108</c:v>
                </c:pt>
                <c:pt idx="10">
                  <c:v>0.3096350693766568</c:v>
                </c:pt>
                <c:pt idx="11">
                  <c:v>0.32457457349276891</c:v>
                </c:pt>
                <c:pt idx="12">
                  <c:v>0.33950571788569639</c:v>
                </c:pt>
                <c:pt idx="13">
                  <c:v>0.35396270639474503</c:v>
                </c:pt>
                <c:pt idx="14">
                  <c:v>0.36820366478522709</c:v>
                </c:pt>
                <c:pt idx="15">
                  <c:v>0.38241741993674949</c:v>
                </c:pt>
                <c:pt idx="16">
                  <c:v>0.39616812496756504</c:v>
                </c:pt>
                <c:pt idx="17">
                  <c:v>0.40962849931401563</c:v>
                </c:pt>
                <c:pt idx="18">
                  <c:v>0.42301076751184696</c:v>
                </c:pt>
                <c:pt idx="19">
                  <c:v>0.43613646985455845</c:v>
                </c:pt>
                <c:pt idx="20">
                  <c:v>0.44831056119453661</c:v>
                </c:pt>
                <c:pt idx="21">
                  <c:v>0.46034958624030015</c:v>
                </c:pt>
                <c:pt idx="22">
                  <c:v>0.47237188685595582</c:v>
                </c:pt>
                <c:pt idx="23">
                  <c:v>0.48438895055905495</c:v>
                </c:pt>
                <c:pt idx="24">
                  <c:v>0.49615139804558783</c:v>
                </c:pt>
                <c:pt idx="25">
                  <c:v>0.50788447037986439</c:v>
                </c:pt>
                <c:pt idx="26">
                  <c:v>0.51950646813771029</c:v>
                </c:pt>
                <c:pt idx="27">
                  <c:v>0.53101877779521345</c:v>
                </c:pt>
                <c:pt idx="28">
                  <c:v>0.54237782951574032</c:v>
                </c:pt>
                <c:pt idx="29">
                  <c:v>0.55350554904659888</c:v>
                </c:pt>
                <c:pt idx="30">
                  <c:v>0.56459440538358974</c:v>
                </c:pt>
                <c:pt idx="31">
                  <c:v>0.57545408449949764</c:v>
                </c:pt>
                <c:pt idx="32">
                  <c:v>0.58587627409340448</c:v>
                </c:pt>
                <c:pt idx="33">
                  <c:v>0.59627936799436143</c:v>
                </c:pt>
                <c:pt idx="34">
                  <c:v>0.60655388143856204</c:v>
                </c:pt>
                <c:pt idx="35">
                  <c:v>0.61671022146902177</c:v>
                </c:pt>
                <c:pt idx="36">
                  <c:v>0.62673706004782559</c:v>
                </c:pt>
                <c:pt idx="37">
                  <c:v>0.63673509560756825</c:v>
                </c:pt>
                <c:pt idx="38">
                  <c:v>0.64659529590791121</c:v>
                </c:pt>
                <c:pt idx="39">
                  <c:v>0.6562840506155071</c:v>
                </c:pt>
                <c:pt idx="40">
                  <c:v>0.66566516711121004</c:v>
                </c:pt>
                <c:pt idx="41">
                  <c:v>0.67503616362724284</c:v>
                </c:pt>
                <c:pt idx="42">
                  <c:v>0.68432292798312744</c:v>
                </c:pt>
                <c:pt idx="43">
                  <c:v>0.69317449633353045</c:v>
                </c:pt>
                <c:pt idx="44">
                  <c:v>0.7019499889104337</c:v>
                </c:pt>
                <c:pt idx="45">
                  <c:v>0.71067045802257467</c:v>
                </c:pt>
                <c:pt idx="46">
                  <c:v>0.71919823187718113</c:v>
                </c:pt>
                <c:pt idx="47">
                  <c:v>0.72768769074916961</c:v>
                </c:pt>
                <c:pt idx="48">
                  <c:v>0.73602869102448631</c:v>
                </c:pt>
                <c:pt idx="49">
                  <c:v>0.74432444194324976</c:v>
                </c:pt>
                <c:pt idx="50">
                  <c:v>0.75261836781692537</c:v>
                </c:pt>
                <c:pt idx="51">
                  <c:v>0.76086656290489574</c:v>
                </c:pt>
                <c:pt idx="52">
                  <c:v>0.76899782951703599</c:v>
                </c:pt>
                <c:pt idx="53">
                  <c:v>0.77701551672570812</c:v>
                </c:pt>
                <c:pt idx="54">
                  <c:v>0.7849368772373152</c:v>
                </c:pt>
                <c:pt idx="55">
                  <c:v>0.79283353435326143</c:v>
                </c:pt>
                <c:pt idx="56">
                  <c:v>0.80066501513210031</c:v>
                </c:pt>
                <c:pt idx="57">
                  <c:v>0.80848069945296497</c:v>
                </c:pt>
                <c:pt idx="58">
                  <c:v>0.81627933739420611</c:v>
                </c:pt>
                <c:pt idx="59">
                  <c:v>0.82403355626975039</c:v>
                </c:pt>
                <c:pt idx="60">
                  <c:v>0.83158440671310152</c:v>
                </c:pt>
                <c:pt idx="61">
                  <c:v>0.83908382896074107</c:v>
                </c:pt>
                <c:pt idx="62">
                  <c:v>0.84655669784893883</c:v>
                </c:pt>
                <c:pt idx="63">
                  <c:v>0.85402594056890646</c:v>
                </c:pt>
                <c:pt idx="64">
                  <c:v>0.86146515227661358</c:v>
                </c:pt>
                <c:pt idx="65">
                  <c:v>0.86888854858813969</c:v>
                </c:pt>
                <c:pt idx="66">
                  <c:v>0.87628489416310829</c:v>
                </c:pt>
                <c:pt idx="67">
                  <c:v>0.88334782662671674</c:v>
                </c:pt>
                <c:pt idx="68">
                  <c:v>0.89037374586023843</c:v>
                </c:pt>
                <c:pt idx="69">
                  <c:v>0.89725652912994946</c:v>
                </c:pt>
                <c:pt idx="70">
                  <c:v>0.90399504911417072</c:v>
                </c:pt>
                <c:pt idx="71">
                  <c:v>0.91072379100319212</c:v>
                </c:pt>
                <c:pt idx="72">
                  <c:v>0.91718613711101216</c:v>
                </c:pt>
                <c:pt idx="73">
                  <c:v>0.92362427620353926</c:v>
                </c:pt>
                <c:pt idx="74">
                  <c:v>0.92955184722098005</c:v>
                </c:pt>
                <c:pt idx="75">
                  <c:v>0.93530870625200058</c:v>
                </c:pt>
                <c:pt idx="76">
                  <c:v>0.94101951454129551</c:v>
                </c:pt>
                <c:pt idx="77">
                  <c:v>0.94672070820201781</c:v>
                </c:pt>
                <c:pt idx="78">
                  <c:v>0.95217527258570878</c:v>
                </c:pt>
                <c:pt idx="79">
                  <c:v>0.95738466493754482</c:v>
                </c:pt>
                <c:pt idx="80">
                  <c:v>0.96239018350609029</c:v>
                </c:pt>
                <c:pt idx="81">
                  <c:v>0.96733824355517706</c:v>
                </c:pt>
                <c:pt idx="82">
                  <c:v>0.97212746288326968</c:v>
                </c:pt>
                <c:pt idx="83">
                  <c:v>0.97672093889927913</c:v>
                </c:pt>
                <c:pt idx="84">
                  <c:v>0.98032553950204138</c:v>
                </c:pt>
                <c:pt idx="85">
                  <c:v>0.98391572912616965</c:v>
                </c:pt>
                <c:pt idx="86">
                  <c:v>0.9874037401473289</c:v>
                </c:pt>
                <c:pt idx="87">
                  <c:v>0.99073687451320347</c:v>
                </c:pt>
                <c:pt idx="88">
                  <c:v>0.99404058787642635</c:v>
                </c:pt>
                <c:pt idx="89">
                  <c:v>0.99667990209764368</c:v>
                </c:pt>
                <c:pt idx="90">
                  <c:v>0.9990900341140394</c:v>
                </c:pt>
                <c:pt idx="91">
                  <c:v>0.99999999999999956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42-425F-BA05-37AEC46AD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9960511"/>
        <c:axId val="2129959551"/>
      </c:lineChart>
      <c:catAx>
        <c:axId val="159641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415855"/>
        <c:crosses val="autoZero"/>
        <c:auto val="1"/>
        <c:lblAlgn val="ctr"/>
        <c:lblOffset val="100"/>
        <c:noMultiLvlLbl val="0"/>
      </c:catAx>
      <c:valAx>
        <c:axId val="159641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416335"/>
        <c:crosses val="autoZero"/>
        <c:crossBetween val="between"/>
      </c:valAx>
      <c:valAx>
        <c:axId val="2129959551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960511"/>
        <c:crosses val="max"/>
        <c:crossBetween val="between"/>
      </c:valAx>
      <c:catAx>
        <c:axId val="21299605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2995955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[sales_raw.xlsx]Summary!Tabela przestawna7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Summary!$B$91</c:f>
              <c:strCache>
                <c:ptCount val="1"/>
                <c:pt idx="0">
                  <c:v>Suma z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Summary!$A$92:$A$101</c:f>
              <c:strCache>
                <c:ptCount val="10"/>
                <c:pt idx="0">
                  <c:v>Euro Shopping Channel</c:v>
                </c:pt>
                <c:pt idx="1">
                  <c:v>Mini Gifts Distributors Ltd.</c:v>
                </c:pt>
                <c:pt idx="2">
                  <c:v>Australian Collectors, Co.</c:v>
                </c:pt>
                <c:pt idx="3">
                  <c:v>Muscle Machine Inc</c:v>
                </c:pt>
                <c:pt idx="4">
                  <c:v>La Rochelle Gifts</c:v>
                </c:pt>
                <c:pt idx="5">
                  <c:v>Dragon Souveniers, Ltd.</c:v>
                </c:pt>
                <c:pt idx="6">
                  <c:v>Land of Toys Inc.</c:v>
                </c:pt>
                <c:pt idx="7">
                  <c:v>The Sharp Gifts Warehouse</c:v>
                </c:pt>
                <c:pt idx="8">
                  <c:v>AV Stores, Co.</c:v>
                </c:pt>
                <c:pt idx="9">
                  <c:v>Anna's Decorations, Ltd</c:v>
                </c:pt>
              </c:strCache>
            </c:strRef>
          </c:cat>
          <c:val>
            <c:numRef>
              <c:f>Summary!$B$92:$B$101</c:f>
              <c:numCache>
                <c:formatCode>_-[$$-409]* #\ ##0.00_ ;_-[$$-409]* \-#\ ##0.00\ ;_-[$$-409]* "-"??_ ;_-@_ </c:formatCode>
                <c:ptCount val="10"/>
                <c:pt idx="0">
                  <c:v>912294.11000000022</c:v>
                </c:pt>
                <c:pt idx="1">
                  <c:v>654858.06000000006</c:v>
                </c:pt>
                <c:pt idx="2">
                  <c:v>200995.40999999997</c:v>
                </c:pt>
                <c:pt idx="3">
                  <c:v>197736.93999999997</c:v>
                </c:pt>
                <c:pt idx="4">
                  <c:v>180124.9</c:v>
                </c:pt>
                <c:pt idx="5">
                  <c:v>172989.68000000008</c:v>
                </c:pt>
                <c:pt idx="6">
                  <c:v>164069.44000000003</c:v>
                </c:pt>
                <c:pt idx="7">
                  <c:v>160010.26999999996</c:v>
                </c:pt>
                <c:pt idx="8">
                  <c:v>157807.80999999997</c:v>
                </c:pt>
                <c:pt idx="9">
                  <c:v>153996.13000000003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B8-4456-A6BD-C93062CFB61B}"/>
            </c:ext>
          </c:extLst>
        </c:ser>
        <c:ser>
          <c:idx val="1"/>
          <c:order val="1"/>
          <c:tx>
            <c:strRef>
              <c:f>Summary!$C$91</c:f>
              <c:strCache>
                <c:ptCount val="1"/>
                <c:pt idx="0">
                  <c:v>Suma z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Summary!$A$92:$A$101</c:f>
              <c:strCache>
                <c:ptCount val="10"/>
                <c:pt idx="0">
                  <c:v>Euro Shopping Channel</c:v>
                </c:pt>
                <c:pt idx="1">
                  <c:v>Mini Gifts Distributors Ltd.</c:v>
                </c:pt>
                <c:pt idx="2">
                  <c:v>Australian Collectors, Co.</c:v>
                </c:pt>
                <c:pt idx="3">
                  <c:v>Muscle Machine Inc</c:v>
                </c:pt>
                <c:pt idx="4">
                  <c:v>La Rochelle Gifts</c:v>
                </c:pt>
                <c:pt idx="5">
                  <c:v>Dragon Souveniers, Ltd.</c:v>
                </c:pt>
                <c:pt idx="6">
                  <c:v>Land of Toys Inc.</c:v>
                </c:pt>
                <c:pt idx="7">
                  <c:v>The Sharp Gifts Warehouse</c:v>
                </c:pt>
                <c:pt idx="8">
                  <c:v>AV Stores, Co.</c:v>
                </c:pt>
                <c:pt idx="9">
                  <c:v>Anna's Decorations, Ltd</c:v>
                </c:pt>
              </c:strCache>
            </c:strRef>
          </c:cat>
          <c:val>
            <c:numRef>
              <c:f>Summary!$C$92:$C$101</c:f>
              <c:numCache>
                <c:formatCode>_-[$$-409]* #\ ##0.00_ ;_-[$$-409]* \-#\ ##0.00\ ;_-[$$-409]* "-"??_ ;_-@_ </c:formatCode>
                <c:ptCount val="10"/>
                <c:pt idx="0">
                  <c:v>342915.64788431633</c:v>
                </c:pt>
                <c:pt idx="1">
                  <c:v>256680.04952903822</c:v>
                </c:pt>
                <c:pt idx="2">
                  <c:v>74320.281805743216</c:v>
                </c:pt>
                <c:pt idx="3">
                  <c:v>86060.145487357833</c:v>
                </c:pt>
                <c:pt idx="4">
                  <c:v>65281.464315580539</c:v>
                </c:pt>
                <c:pt idx="5">
                  <c:v>74370.225959356583</c:v>
                </c:pt>
                <c:pt idx="6">
                  <c:v>56246.147610355707</c:v>
                </c:pt>
                <c:pt idx="7">
                  <c:v>59364.578903983405</c:v>
                </c:pt>
                <c:pt idx="8">
                  <c:v>57959.473146433054</c:v>
                </c:pt>
                <c:pt idx="9">
                  <c:v>64903.405176686756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B8-4456-A6BD-C93062CFB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65040271"/>
        <c:axId val="965040751"/>
      </c:barChart>
      <c:catAx>
        <c:axId val="9650402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040751"/>
        <c:crosses val="autoZero"/>
        <c:auto val="1"/>
        <c:lblAlgn val="ctr"/>
        <c:lblOffset val="100"/>
        <c:noMultiLvlLbl val="0"/>
      </c:catAx>
      <c:valAx>
        <c:axId val="965040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.00_ ;_-[$$-409]* \-#\ 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04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[sales_raw.xlsx]Sumary_2!Tabela przestawna20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Sales Trend Over Time (2003-2005)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Sumary_2!$B$1</c:f>
              <c:strCache>
                <c:ptCount val="1"/>
                <c:pt idx="0">
                  <c:v>Suma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Sumary_2!$A$2:$A$34</c:f>
              <c:multiLvlStrCache>
                <c:ptCount val="29"/>
                <c:lvl>
                  <c:pt idx="0">
                    <c:v>sty</c:v>
                  </c:pt>
                  <c:pt idx="1">
                    <c:v>lut</c:v>
                  </c:pt>
                  <c:pt idx="2">
                    <c:v>mar</c:v>
                  </c:pt>
                  <c:pt idx="3">
                    <c:v>kwi</c:v>
                  </c:pt>
                  <c:pt idx="4">
                    <c:v>maj</c:v>
                  </c:pt>
                  <c:pt idx="5">
                    <c:v>cze</c:v>
                  </c:pt>
                  <c:pt idx="6">
                    <c:v>lip</c:v>
                  </c:pt>
                  <c:pt idx="7">
                    <c:v>sie</c:v>
                  </c:pt>
                  <c:pt idx="8">
                    <c:v>wrz</c:v>
                  </c:pt>
                  <c:pt idx="9">
                    <c:v>paź</c:v>
                  </c:pt>
                  <c:pt idx="10">
                    <c:v>lis</c:v>
                  </c:pt>
                  <c:pt idx="11">
                    <c:v>gru</c:v>
                  </c:pt>
                  <c:pt idx="12">
                    <c:v>sty</c:v>
                  </c:pt>
                  <c:pt idx="13">
                    <c:v>lut</c:v>
                  </c:pt>
                  <c:pt idx="14">
                    <c:v>mar</c:v>
                  </c:pt>
                  <c:pt idx="15">
                    <c:v>kwi</c:v>
                  </c:pt>
                  <c:pt idx="16">
                    <c:v>maj</c:v>
                  </c:pt>
                  <c:pt idx="17">
                    <c:v>cze</c:v>
                  </c:pt>
                  <c:pt idx="18">
                    <c:v>lip</c:v>
                  </c:pt>
                  <c:pt idx="19">
                    <c:v>sie</c:v>
                  </c:pt>
                  <c:pt idx="20">
                    <c:v>wrz</c:v>
                  </c:pt>
                  <c:pt idx="21">
                    <c:v>paź</c:v>
                  </c:pt>
                  <c:pt idx="22">
                    <c:v>lis</c:v>
                  </c:pt>
                  <c:pt idx="23">
                    <c:v>gru</c:v>
                  </c:pt>
                  <c:pt idx="24">
                    <c:v>sty</c:v>
                  </c:pt>
                  <c:pt idx="25">
                    <c:v>lut</c:v>
                  </c:pt>
                  <c:pt idx="26">
                    <c:v>mar</c:v>
                  </c:pt>
                  <c:pt idx="27">
                    <c:v>kwi</c:v>
                  </c:pt>
                  <c:pt idx="28">
                    <c:v>maj</c:v>
                  </c:pt>
                </c:lvl>
                <c:lvl>
                  <c:pt idx="0">
                    <c:v>2003</c:v>
                  </c:pt>
                  <c:pt idx="12">
                    <c:v>2004</c:v>
                  </c:pt>
                  <c:pt idx="24">
                    <c:v>2005</c:v>
                  </c:pt>
                </c:lvl>
              </c:multiLvlStrCache>
            </c:multiLvlStrRef>
          </c:cat>
          <c:val>
            <c:numRef>
              <c:f>Sumary_2!$B$2:$B$34</c:f>
              <c:numCache>
                <c:formatCode>[$$-409]#\ ##0.00</c:formatCode>
                <c:ptCount val="29"/>
                <c:pt idx="0">
                  <c:v>129753.60000000001</c:v>
                </c:pt>
                <c:pt idx="1">
                  <c:v>140836.19000000003</c:v>
                </c:pt>
                <c:pt idx="2">
                  <c:v>174504.9</c:v>
                </c:pt>
                <c:pt idx="3">
                  <c:v>201609.55000000002</c:v>
                </c:pt>
                <c:pt idx="4">
                  <c:v>192673.11</c:v>
                </c:pt>
                <c:pt idx="5">
                  <c:v>168082.55999999997</c:v>
                </c:pt>
                <c:pt idx="6">
                  <c:v>187731.87999999998</c:v>
                </c:pt>
                <c:pt idx="7">
                  <c:v>197809.3</c:v>
                </c:pt>
                <c:pt idx="8">
                  <c:v>263973.36</c:v>
                </c:pt>
                <c:pt idx="9">
                  <c:v>568290.97</c:v>
                </c:pt>
                <c:pt idx="10">
                  <c:v>1029837.6600000001</c:v>
                </c:pt>
                <c:pt idx="11">
                  <c:v>261876.46000000005</c:v>
                </c:pt>
                <c:pt idx="12">
                  <c:v>316577.4200000001</c:v>
                </c:pt>
                <c:pt idx="13">
                  <c:v>311419.52999999991</c:v>
                </c:pt>
                <c:pt idx="14">
                  <c:v>205733.72999999992</c:v>
                </c:pt>
                <c:pt idx="15">
                  <c:v>206148.12000000008</c:v>
                </c:pt>
                <c:pt idx="16">
                  <c:v>273438.39000000007</c:v>
                </c:pt>
                <c:pt idx="17">
                  <c:v>286674.21999999997</c:v>
                </c:pt>
                <c:pt idx="18">
                  <c:v>327144.08999999979</c:v>
                </c:pt>
                <c:pt idx="19">
                  <c:v>461501.27000000008</c:v>
                </c:pt>
                <c:pt idx="20">
                  <c:v>320750.91000000003</c:v>
                </c:pt>
                <c:pt idx="21">
                  <c:v>552924.25</c:v>
                </c:pt>
                <c:pt idx="22">
                  <c:v>1089048.0100000005</c:v>
                </c:pt>
                <c:pt idx="23">
                  <c:v>372802.65999999992</c:v>
                </c:pt>
                <c:pt idx="24">
                  <c:v>339543.42</c:v>
                </c:pt>
                <c:pt idx="25">
                  <c:v>358186.18000000005</c:v>
                </c:pt>
                <c:pt idx="26">
                  <c:v>374262.75999999989</c:v>
                </c:pt>
                <c:pt idx="27">
                  <c:v>261633.29000000007</c:v>
                </c:pt>
                <c:pt idx="28">
                  <c:v>457861.05999999965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D6-47FB-B27D-7149158D6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435759"/>
        <c:axId val="486437199"/>
      </c:lineChart>
      <c:catAx>
        <c:axId val="486435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437199"/>
        <c:crosses val="autoZero"/>
        <c:auto val="1"/>
        <c:lblAlgn val="ctr"/>
        <c:lblOffset val="100"/>
        <c:noMultiLvlLbl val="0"/>
      </c:catAx>
      <c:valAx>
        <c:axId val="48643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435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[sales_raw.xlsx]Sumary_2!Tabela przestawna21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Order Status Breakdown (% of Total Sales)</a:t>
            </a:r>
            <a:endParaRPr lang="en-US"/>
          </a:p>
        </c:rich>
      </c:tx>
      <c:layout>
        <c:manualLayout>
          <c:xMode val="edge"/>
          <c:yMode val="edge"/>
          <c:x val="0.16914566929133859"/>
          <c:y val="1.72935581495892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6944444444444445"/>
              <c:y val="4.6296296296296294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7499999999999999"/>
              <c:y val="0.15740740740740741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4722222222222223"/>
              <c:y val="1.388888888888886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1666666666666664E-2"/>
              <c:y val="0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1111111111111109E-2"/>
              <c:y val="0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3333333333333329E-2"/>
              <c:y val="-3.4587116299178558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Sumary_2!$B$36</c:f>
              <c:strCache>
                <c:ptCount val="1"/>
                <c:pt idx="0">
                  <c:v>Liczba z ORDERNUMBER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F276-49C1-972C-BD8AF6E9F3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F276-49C1-972C-BD8AF6E9F3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276-49C1-972C-BD8AF6E9F38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276-49C1-972C-BD8AF6E9F38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F276-49C1-972C-BD8AF6E9F38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276-49C1-972C-BD8AF6E9F380}"/>
              </c:ext>
            </c:extLst>
          </c:dPt>
          <c:dLbls>
            <c:dLbl>
              <c:idx val="0"/>
              <c:layout>
                <c:manualLayout>
                  <c:x val="8.3333333333333329E-2"/>
                  <c:y val="-3.458711629917855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276-49C1-972C-BD8AF6E9F380}"/>
                </c:ext>
              </c:extLst>
            </c:dLbl>
            <c:dLbl>
              <c:idx val="1"/>
              <c:layout>
                <c:manualLayout>
                  <c:x val="-0.17499999999999999"/>
                  <c:y val="0.1574074074074074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276-49C1-972C-BD8AF6E9F380}"/>
                </c:ext>
              </c:extLst>
            </c:dLbl>
            <c:dLbl>
              <c:idx val="2"/>
              <c:layout>
                <c:manualLayout>
                  <c:x val="-0.14722222222222223"/>
                  <c:y val="1.3888888888888867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276-49C1-972C-BD8AF6E9F380}"/>
                </c:ext>
              </c:extLst>
            </c:dLbl>
            <c:dLbl>
              <c:idx val="3"/>
              <c:layout>
                <c:manualLayout>
                  <c:x val="-6.1111111111111109E-2"/>
                  <c:y val="0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276-49C1-972C-BD8AF6E9F380}"/>
                </c:ext>
              </c:extLst>
            </c:dLbl>
            <c:dLbl>
              <c:idx val="4"/>
              <c:layout>
                <c:manualLayout>
                  <c:x val="4.1666666666666664E-2"/>
                  <c:y val="0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276-49C1-972C-BD8AF6E9F380}"/>
                </c:ext>
              </c:extLst>
            </c:dLbl>
            <c:dLbl>
              <c:idx val="5"/>
              <c:layout>
                <c:manualLayout>
                  <c:x val="0.16944444444444445"/>
                  <c:y val="4.6296296296296294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276-49C1-972C-BD8AF6E9F3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Sumary_2!$A$37:$A$43</c:f>
              <c:strCache>
                <c:ptCount val="6"/>
                <c:pt idx="0">
                  <c:v>Shipped</c:v>
                </c:pt>
                <c:pt idx="1">
                  <c:v>Cancelled</c:v>
                </c:pt>
                <c:pt idx="2">
                  <c:v>Resolved</c:v>
                </c:pt>
                <c:pt idx="3">
                  <c:v>On Hold</c:v>
                </c:pt>
                <c:pt idx="4">
                  <c:v>In Process</c:v>
                </c:pt>
                <c:pt idx="5">
                  <c:v>Disputed</c:v>
                </c:pt>
              </c:strCache>
            </c:strRef>
          </c:cat>
          <c:val>
            <c:numRef>
              <c:f>Sumary_2!$B$37:$B$43</c:f>
              <c:numCache>
                <c:formatCode>General</c:formatCode>
                <c:ptCount val="6"/>
                <c:pt idx="0">
                  <c:v>2617</c:v>
                </c:pt>
                <c:pt idx="1">
                  <c:v>60</c:v>
                </c:pt>
                <c:pt idx="2">
                  <c:v>47</c:v>
                </c:pt>
                <c:pt idx="3">
                  <c:v>44</c:v>
                </c:pt>
                <c:pt idx="4">
                  <c:v>41</c:v>
                </c:pt>
                <c:pt idx="5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76-49C1-972C-BD8AF6E9F380}"/>
            </c:ext>
          </c:extLst>
        </c:ser>
        <c:ser>
          <c:idx val="1"/>
          <c:order val="1"/>
          <c:tx>
            <c:strRef>
              <c:f>Sumary_2!$C$36</c:f>
              <c:strCache>
                <c:ptCount val="1"/>
                <c:pt idx="0">
                  <c:v>Suma z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35D-4E48-BA59-741372441A3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35D-4E48-BA59-741372441A3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35D-4E48-BA59-741372441A3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935D-4E48-BA59-741372441A3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935D-4E48-BA59-741372441A3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935D-4E48-BA59-741372441A33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Sumary_2!$A$37:$A$43</c:f>
              <c:strCache>
                <c:ptCount val="6"/>
                <c:pt idx="0">
                  <c:v>Shipped</c:v>
                </c:pt>
                <c:pt idx="1">
                  <c:v>Cancelled</c:v>
                </c:pt>
                <c:pt idx="2">
                  <c:v>Resolved</c:v>
                </c:pt>
                <c:pt idx="3">
                  <c:v>On Hold</c:v>
                </c:pt>
                <c:pt idx="4">
                  <c:v>In Process</c:v>
                </c:pt>
                <c:pt idx="5">
                  <c:v>Disputed</c:v>
                </c:pt>
              </c:strCache>
            </c:strRef>
          </c:cat>
          <c:val>
            <c:numRef>
              <c:f>Sumary_2!$C$37:$C$43</c:f>
              <c:numCache>
                <c:formatCode>General</c:formatCode>
                <c:ptCount val="6"/>
                <c:pt idx="0">
                  <c:v>9291501.0800000075</c:v>
                </c:pt>
                <c:pt idx="1">
                  <c:v>194487.48</c:v>
                </c:pt>
                <c:pt idx="2">
                  <c:v>150718.28000000003</c:v>
                </c:pt>
                <c:pt idx="3">
                  <c:v>178979.18999999994</c:v>
                </c:pt>
                <c:pt idx="4">
                  <c:v>144729.96000000002</c:v>
                </c:pt>
                <c:pt idx="5">
                  <c:v>72212.86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76-49C1-972C-BD8AF6E9F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[sales_raw.xlsx]Summary 3!Tabela przestawna1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Top 5 Product Sales</a:t>
            </a:r>
            <a:r>
              <a:rPr lang="pl-PL" baseline="0"/>
              <a:t> by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'Summary 3'!$B$1:$B$2</c:f>
              <c:strCache>
                <c:ptCount val="1"/>
                <c:pt idx="0">
                  <c:v>S10_1949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'Summary 3'!$A$3:$A$21</c:f>
              <c:strCache>
                <c:ptCount val="19"/>
                <c:pt idx="0">
                  <c:v>Australia</c:v>
                </c:pt>
                <c:pt idx="1">
                  <c:v>Austria</c:v>
                </c:pt>
                <c:pt idx="2">
                  <c:v>Belgium</c:v>
                </c:pt>
                <c:pt idx="3">
                  <c:v>Canada</c:v>
                </c:pt>
                <c:pt idx="4">
                  <c:v>Denmark</c:v>
                </c:pt>
                <c:pt idx="5">
                  <c:v>Finland</c:v>
                </c:pt>
                <c:pt idx="6">
                  <c:v>France</c:v>
                </c:pt>
                <c:pt idx="7">
                  <c:v>Germany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Norway</c:v>
                </c:pt>
                <c:pt idx="12">
                  <c:v>Philippines</c:v>
                </c:pt>
                <c:pt idx="13">
                  <c:v>Singapore</c:v>
                </c:pt>
                <c:pt idx="14">
                  <c:v>Spain</c:v>
                </c:pt>
                <c:pt idx="15">
                  <c:v>Sweden</c:v>
                </c:pt>
                <c:pt idx="16">
                  <c:v>Switzerland</c:v>
                </c:pt>
                <c:pt idx="17">
                  <c:v>UK</c:v>
                </c:pt>
                <c:pt idx="18">
                  <c:v>USA</c:v>
                </c:pt>
              </c:strCache>
            </c:strRef>
          </c:cat>
          <c:val>
            <c:numRef>
              <c:f>'Summary 3'!$B$3:$B$21</c:f>
              <c:numCache>
                <c:formatCode>General</c:formatCode>
                <c:ptCount val="19"/>
                <c:pt idx="0">
                  <c:v>19281.47</c:v>
                </c:pt>
                <c:pt idx="3">
                  <c:v>13205.119999999999</c:v>
                </c:pt>
                <c:pt idx="6">
                  <c:v>17463.060000000001</c:v>
                </c:pt>
                <c:pt idx="9">
                  <c:v>8014.82</c:v>
                </c:pt>
                <c:pt idx="10">
                  <c:v>7680.64</c:v>
                </c:pt>
                <c:pt idx="11">
                  <c:v>5404.62</c:v>
                </c:pt>
                <c:pt idx="13">
                  <c:v>10993.5</c:v>
                </c:pt>
                <c:pt idx="14">
                  <c:v>19330.060000000001</c:v>
                </c:pt>
                <c:pt idx="15">
                  <c:v>14345.3</c:v>
                </c:pt>
                <c:pt idx="18">
                  <c:v>75354.44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36-4003-AC1B-09472AA23D76}"/>
            </c:ext>
          </c:extLst>
        </c:ser>
        <c:ser>
          <c:idx val="1"/>
          <c:order val="1"/>
          <c:tx>
            <c:strRef>
              <c:f>'Summary 3'!$C$1:$C$2</c:f>
              <c:strCache>
                <c:ptCount val="1"/>
                <c:pt idx="0">
                  <c:v>S10_4698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'Summary 3'!$A$3:$A$21</c:f>
              <c:strCache>
                <c:ptCount val="19"/>
                <c:pt idx="0">
                  <c:v>Australia</c:v>
                </c:pt>
                <c:pt idx="1">
                  <c:v>Austria</c:v>
                </c:pt>
                <c:pt idx="2">
                  <c:v>Belgium</c:v>
                </c:pt>
                <c:pt idx="3">
                  <c:v>Canada</c:v>
                </c:pt>
                <c:pt idx="4">
                  <c:v>Denmark</c:v>
                </c:pt>
                <c:pt idx="5">
                  <c:v>Finland</c:v>
                </c:pt>
                <c:pt idx="6">
                  <c:v>France</c:v>
                </c:pt>
                <c:pt idx="7">
                  <c:v>Germany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Norway</c:v>
                </c:pt>
                <c:pt idx="12">
                  <c:v>Philippines</c:v>
                </c:pt>
                <c:pt idx="13">
                  <c:v>Singapore</c:v>
                </c:pt>
                <c:pt idx="14">
                  <c:v>Spain</c:v>
                </c:pt>
                <c:pt idx="15">
                  <c:v>Sweden</c:v>
                </c:pt>
                <c:pt idx="16">
                  <c:v>Switzerland</c:v>
                </c:pt>
                <c:pt idx="17">
                  <c:v>UK</c:v>
                </c:pt>
                <c:pt idx="18">
                  <c:v>USA</c:v>
                </c:pt>
              </c:strCache>
            </c:strRef>
          </c:cat>
          <c:val>
            <c:numRef>
              <c:f>'Summary 3'!$C$3:$C$21</c:f>
              <c:numCache>
                <c:formatCode>General</c:formatCode>
                <c:ptCount val="19"/>
                <c:pt idx="0">
                  <c:v>22873.27</c:v>
                </c:pt>
                <c:pt idx="5">
                  <c:v>6683.34</c:v>
                </c:pt>
                <c:pt idx="6">
                  <c:v>22818.799999999999</c:v>
                </c:pt>
                <c:pt idx="10">
                  <c:v>9113.5299999999988</c:v>
                </c:pt>
                <c:pt idx="11">
                  <c:v>8714.7000000000007</c:v>
                </c:pt>
                <c:pt idx="14">
                  <c:v>9218.16</c:v>
                </c:pt>
                <c:pt idx="17">
                  <c:v>11886.6</c:v>
                </c:pt>
                <c:pt idx="18">
                  <c:v>79092.67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36-4003-AC1B-09472AA23D76}"/>
            </c:ext>
          </c:extLst>
        </c:ser>
        <c:ser>
          <c:idx val="2"/>
          <c:order val="2"/>
          <c:tx>
            <c:strRef>
              <c:f>'Summary 3'!$D$1:$D$2</c:f>
              <c:strCache>
                <c:ptCount val="1"/>
                <c:pt idx="0">
                  <c:v>S12_1108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'Summary 3'!$A$3:$A$21</c:f>
              <c:strCache>
                <c:ptCount val="19"/>
                <c:pt idx="0">
                  <c:v>Australia</c:v>
                </c:pt>
                <c:pt idx="1">
                  <c:v>Austria</c:v>
                </c:pt>
                <c:pt idx="2">
                  <c:v>Belgium</c:v>
                </c:pt>
                <c:pt idx="3">
                  <c:v>Canada</c:v>
                </c:pt>
                <c:pt idx="4">
                  <c:v>Denmark</c:v>
                </c:pt>
                <c:pt idx="5">
                  <c:v>Finland</c:v>
                </c:pt>
                <c:pt idx="6">
                  <c:v>France</c:v>
                </c:pt>
                <c:pt idx="7">
                  <c:v>Germany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Norway</c:v>
                </c:pt>
                <c:pt idx="12">
                  <c:v>Philippines</c:v>
                </c:pt>
                <c:pt idx="13">
                  <c:v>Singapore</c:v>
                </c:pt>
                <c:pt idx="14">
                  <c:v>Spain</c:v>
                </c:pt>
                <c:pt idx="15">
                  <c:v>Sweden</c:v>
                </c:pt>
                <c:pt idx="16">
                  <c:v>Switzerland</c:v>
                </c:pt>
                <c:pt idx="17">
                  <c:v>UK</c:v>
                </c:pt>
                <c:pt idx="18">
                  <c:v>USA</c:v>
                </c:pt>
              </c:strCache>
            </c:strRef>
          </c:cat>
          <c:val>
            <c:numRef>
              <c:f>'Summary 3'!$D$3:$D$21</c:f>
              <c:numCache>
                <c:formatCode>General</c:formatCode>
                <c:ptCount val="19"/>
                <c:pt idx="4">
                  <c:v>16665.8</c:v>
                </c:pt>
                <c:pt idx="5">
                  <c:v>10606.2</c:v>
                </c:pt>
                <c:pt idx="6">
                  <c:v>17536.62</c:v>
                </c:pt>
                <c:pt idx="8">
                  <c:v>7181.44</c:v>
                </c:pt>
                <c:pt idx="9">
                  <c:v>15886.06</c:v>
                </c:pt>
                <c:pt idx="11">
                  <c:v>2688</c:v>
                </c:pt>
                <c:pt idx="13">
                  <c:v>14628.900000000001</c:v>
                </c:pt>
                <c:pt idx="14">
                  <c:v>15795.86</c:v>
                </c:pt>
                <c:pt idx="17">
                  <c:v>6570.76</c:v>
                </c:pt>
                <c:pt idx="18">
                  <c:v>61025.680000000008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36-4003-AC1B-09472AA23D76}"/>
            </c:ext>
          </c:extLst>
        </c:ser>
        <c:ser>
          <c:idx val="3"/>
          <c:order val="3"/>
          <c:tx>
            <c:strRef>
              <c:f>'Summary 3'!$E$1:$E$2</c:f>
              <c:strCache>
                <c:ptCount val="1"/>
                <c:pt idx="0">
                  <c:v>S18_2238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'Summary 3'!$A$3:$A$21</c:f>
              <c:strCache>
                <c:ptCount val="19"/>
                <c:pt idx="0">
                  <c:v>Australia</c:v>
                </c:pt>
                <c:pt idx="1">
                  <c:v>Austria</c:v>
                </c:pt>
                <c:pt idx="2">
                  <c:v>Belgium</c:v>
                </c:pt>
                <c:pt idx="3">
                  <c:v>Canada</c:v>
                </c:pt>
                <c:pt idx="4">
                  <c:v>Denmark</c:v>
                </c:pt>
                <c:pt idx="5">
                  <c:v>Finland</c:v>
                </c:pt>
                <c:pt idx="6">
                  <c:v>France</c:v>
                </c:pt>
                <c:pt idx="7">
                  <c:v>Germany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Norway</c:v>
                </c:pt>
                <c:pt idx="12">
                  <c:v>Philippines</c:v>
                </c:pt>
                <c:pt idx="13">
                  <c:v>Singapore</c:v>
                </c:pt>
                <c:pt idx="14">
                  <c:v>Spain</c:v>
                </c:pt>
                <c:pt idx="15">
                  <c:v>Sweden</c:v>
                </c:pt>
                <c:pt idx="16">
                  <c:v>Switzerland</c:v>
                </c:pt>
                <c:pt idx="17">
                  <c:v>UK</c:v>
                </c:pt>
                <c:pt idx="18">
                  <c:v>USA</c:v>
                </c:pt>
              </c:strCache>
            </c:strRef>
          </c:cat>
          <c:val>
            <c:numRef>
              <c:f>'Summary 3'!$E$3:$E$21</c:f>
              <c:numCache>
                <c:formatCode>General</c:formatCode>
                <c:ptCount val="19"/>
                <c:pt idx="4">
                  <c:v>5776.26</c:v>
                </c:pt>
                <c:pt idx="5">
                  <c:v>13049.439999999999</c:v>
                </c:pt>
                <c:pt idx="6">
                  <c:v>12778.779999999999</c:v>
                </c:pt>
                <c:pt idx="7">
                  <c:v>7300.51</c:v>
                </c:pt>
                <c:pt idx="9">
                  <c:v>3667.6</c:v>
                </c:pt>
                <c:pt idx="13">
                  <c:v>10730.849999999999</c:v>
                </c:pt>
                <c:pt idx="14">
                  <c:v>26529.21</c:v>
                </c:pt>
                <c:pt idx="18">
                  <c:v>74791.299999999988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36-4003-AC1B-09472AA23D76}"/>
            </c:ext>
          </c:extLst>
        </c:ser>
        <c:ser>
          <c:idx val="4"/>
          <c:order val="4"/>
          <c:tx>
            <c:strRef>
              <c:f>'Summary 3'!$F$1:$F$2</c:f>
              <c:strCache>
                <c:ptCount val="1"/>
                <c:pt idx="0">
                  <c:v>S18_3232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'Summary 3'!$A$3:$A$21</c:f>
              <c:strCache>
                <c:ptCount val="19"/>
                <c:pt idx="0">
                  <c:v>Australia</c:v>
                </c:pt>
                <c:pt idx="1">
                  <c:v>Austria</c:v>
                </c:pt>
                <c:pt idx="2">
                  <c:v>Belgium</c:v>
                </c:pt>
                <c:pt idx="3">
                  <c:v>Canada</c:v>
                </c:pt>
                <c:pt idx="4">
                  <c:v>Denmark</c:v>
                </c:pt>
                <c:pt idx="5">
                  <c:v>Finland</c:v>
                </c:pt>
                <c:pt idx="6">
                  <c:v>France</c:v>
                </c:pt>
                <c:pt idx="7">
                  <c:v>Germany</c:v>
                </c:pt>
                <c:pt idx="8">
                  <c:v>Ireland</c:v>
                </c:pt>
                <c:pt idx="9">
                  <c:v>Italy</c:v>
                </c:pt>
                <c:pt idx="10">
                  <c:v>Japan</c:v>
                </c:pt>
                <c:pt idx="11">
                  <c:v>Norway</c:v>
                </c:pt>
                <c:pt idx="12">
                  <c:v>Philippines</c:v>
                </c:pt>
                <c:pt idx="13">
                  <c:v>Singapore</c:v>
                </c:pt>
                <c:pt idx="14">
                  <c:v>Spain</c:v>
                </c:pt>
                <c:pt idx="15">
                  <c:v>Sweden</c:v>
                </c:pt>
                <c:pt idx="16">
                  <c:v>Switzerland</c:v>
                </c:pt>
                <c:pt idx="17">
                  <c:v>UK</c:v>
                </c:pt>
                <c:pt idx="18">
                  <c:v>USA</c:v>
                </c:pt>
              </c:strCache>
            </c:strRef>
          </c:cat>
          <c:val>
            <c:numRef>
              <c:f>'Summary 3'!$F$3:$F$21</c:f>
              <c:numCache>
                <c:formatCode>General</c:formatCode>
                <c:ptCount val="19"/>
                <c:pt idx="0">
                  <c:v>11983.330000000002</c:v>
                </c:pt>
                <c:pt idx="1">
                  <c:v>5926.9</c:v>
                </c:pt>
                <c:pt idx="2">
                  <c:v>6275.72</c:v>
                </c:pt>
                <c:pt idx="3">
                  <c:v>10053.700000000001</c:v>
                </c:pt>
                <c:pt idx="5">
                  <c:v>22918.41</c:v>
                </c:pt>
                <c:pt idx="6">
                  <c:v>32221.760000000002</c:v>
                </c:pt>
                <c:pt idx="7">
                  <c:v>8940.9599999999991</c:v>
                </c:pt>
                <c:pt idx="9">
                  <c:v>4812.55</c:v>
                </c:pt>
                <c:pt idx="11">
                  <c:v>10336.41</c:v>
                </c:pt>
                <c:pt idx="13">
                  <c:v>12412.380000000001</c:v>
                </c:pt>
                <c:pt idx="14">
                  <c:v>55046.380000000005</c:v>
                </c:pt>
                <c:pt idx="15">
                  <c:v>2878.8</c:v>
                </c:pt>
                <c:pt idx="16">
                  <c:v>12260.380000000001</c:v>
                </c:pt>
                <c:pt idx="17">
                  <c:v>11193.490000000002</c:v>
                </c:pt>
                <c:pt idx="18">
                  <c:v>80984.250000000015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B36-4003-AC1B-09472AA23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75784863"/>
        <c:axId val="875791103"/>
        <c:axId val="0"/>
      </c:bar3DChart>
      <c:catAx>
        <c:axId val="87578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791103"/>
        <c:crosses val="autoZero"/>
        <c:auto val="1"/>
        <c:lblAlgn val="ctr"/>
        <c:lblOffset val="100"/>
        <c:noMultiLvlLbl val="0"/>
      </c:catAx>
      <c:valAx>
        <c:axId val="87579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78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 Rozkład linii dopasowanej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Regression!$C$2:$C$30</c:f>
              <c:numCache>
                <c:formatCode>General</c:formatCode>
                <c:ptCount val="2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</c:numCache>
            </c:numRef>
          </c:xVal>
          <c:yVal>
            <c:numRef>
              <c:f>Regression!$B$2:$B$30</c:f>
              <c:numCache>
                <c:formatCode>[$$-409]#\ ##0.00</c:formatCode>
                <c:ptCount val="29"/>
                <c:pt idx="0">
                  <c:v>129753.60000000001</c:v>
                </c:pt>
                <c:pt idx="1">
                  <c:v>140836.19000000003</c:v>
                </c:pt>
                <c:pt idx="2">
                  <c:v>174504.9</c:v>
                </c:pt>
                <c:pt idx="3">
                  <c:v>201609.55000000002</c:v>
                </c:pt>
                <c:pt idx="4">
                  <c:v>192673.11</c:v>
                </c:pt>
                <c:pt idx="5">
                  <c:v>168082.55999999997</c:v>
                </c:pt>
                <c:pt idx="6">
                  <c:v>187731.87999999998</c:v>
                </c:pt>
                <c:pt idx="7">
                  <c:v>197809.3</c:v>
                </c:pt>
                <c:pt idx="8">
                  <c:v>263973.36</c:v>
                </c:pt>
                <c:pt idx="9">
                  <c:v>568290.97</c:v>
                </c:pt>
                <c:pt idx="10">
                  <c:v>1029837.6600000001</c:v>
                </c:pt>
                <c:pt idx="11">
                  <c:v>261876.46000000005</c:v>
                </c:pt>
                <c:pt idx="12">
                  <c:v>316577.4200000001</c:v>
                </c:pt>
                <c:pt idx="13">
                  <c:v>311419.52999999991</c:v>
                </c:pt>
                <c:pt idx="14">
                  <c:v>205733.72999999992</c:v>
                </c:pt>
                <c:pt idx="15">
                  <c:v>206148.12000000008</c:v>
                </c:pt>
                <c:pt idx="16">
                  <c:v>273438.39000000007</c:v>
                </c:pt>
                <c:pt idx="17">
                  <c:v>286674.21999999997</c:v>
                </c:pt>
                <c:pt idx="18">
                  <c:v>327144.08999999979</c:v>
                </c:pt>
                <c:pt idx="19">
                  <c:v>461501.27000000008</c:v>
                </c:pt>
                <c:pt idx="20">
                  <c:v>320750.91000000003</c:v>
                </c:pt>
                <c:pt idx="21">
                  <c:v>552924.25</c:v>
                </c:pt>
                <c:pt idx="22">
                  <c:v>1089048.0100000005</c:v>
                </c:pt>
                <c:pt idx="23">
                  <c:v>372802.65999999992</c:v>
                </c:pt>
                <c:pt idx="24">
                  <c:v>339543.42</c:v>
                </c:pt>
                <c:pt idx="25">
                  <c:v>358186.18000000005</c:v>
                </c:pt>
                <c:pt idx="26">
                  <c:v>374262.75999999989</c:v>
                </c:pt>
                <c:pt idx="27">
                  <c:v>261633.29000000007</c:v>
                </c:pt>
                <c:pt idx="28">
                  <c:v>457861.05999999965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08-442D-ABB6-64FA0EBFE9E5}"/>
            </c:ext>
          </c:extLst>
        </c:ser>
        <c:ser>
          <c:idx val="1"/>
          <c:order val="1"/>
          <c:tx>
            <c:v>Przewidywane 129753,6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Regression!$C$3:$C$30</c:f>
              <c:numCache>
                <c:formatCode>General</c:formatCode>
                <c:ptCount val="2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</c:numCache>
            </c:numRef>
          </c:xVal>
          <c:yVal>
            <c:numRef>
              <c:f>Regression!$F$26:$F$53</c:f>
              <c:numCache>
                <c:formatCode>General</c:formatCode>
                <c:ptCount val="28"/>
                <c:pt idx="0">
                  <c:v>227801.79500000004</c:v>
                </c:pt>
                <c:pt idx="1">
                  <c:v>237125.67063492068</c:v>
                </c:pt>
                <c:pt idx="2">
                  <c:v>246449.54626984132</c:v>
                </c:pt>
                <c:pt idx="3">
                  <c:v>255773.42190476196</c:v>
                </c:pt>
                <c:pt idx="4">
                  <c:v>265097.29753968259</c:v>
                </c:pt>
                <c:pt idx="5">
                  <c:v>274421.17317460326</c:v>
                </c:pt>
                <c:pt idx="6">
                  <c:v>283745.04880952387</c:v>
                </c:pt>
                <c:pt idx="7">
                  <c:v>293068.92444444448</c:v>
                </c:pt>
                <c:pt idx="8">
                  <c:v>302392.80007936514</c:v>
                </c:pt>
                <c:pt idx="9">
                  <c:v>311716.67571428581</c:v>
                </c:pt>
                <c:pt idx="10">
                  <c:v>321040.55134920642</c:v>
                </c:pt>
                <c:pt idx="11">
                  <c:v>330364.42698412703</c:v>
                </c:pt>
                <c:pt idx="12">
                  <c:v>339688.3026190477</c:v>
                </c:pt>
                <c:pt idx="13">
                  <c:v>349012.17825396836</c:v>
                </c:pt>
                <c:pt idx="14">
                  <c:v>358336.05388888897</c:v>
                </c:pt>
                <c:pt idx="15">
                  <c:v>367659.92952380958</c:v>
                </c:pt>
                <c:pt idx="16">
                  <c:v>376983.80515873025</c:v>
                </c:pt>
                <c:pt idx="17">
                  <c:v>386307.68079365091</c:v>
                </c:pt>
                <c:pt idx="18">
                  <c:v>395631.55642857152</c:v>
                </c:pt>
                <c:pt idx="19">
                  <c:v>404955.43206349213</c:v>
                </c:pt>
                <c:pt idx="20">
                  <c:v>414279.3076984128</c:v>
                </c:pt>
                <c:pt idx="21">
                  <c:v>423603.18333333347</c:v>
                </c:pt>
                <c:pt idx="22">
                  <c:v>432927.05896825407</c:v>
                </c:pt>
                <c:pt idx="23">
                  <c:v>442250.93460317468</c:v>
                </c:pt>
                <c:pt idx="24">
                  <c:v>451574.81023809535</c:v>
                </c:pt>
                <c:pt idx="25">
                  <c:v>460898.68587301602</c:v>
                </c:pt>
                <c:pt idx="26">
                  <c:v>470222.56150793663</c:v>
                </c:pt>
                <c:pt idx="27">
                  <c:v>479546.43714285729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08-442D-ABB6-64FA0EBFE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911663"/>
        <c:axId val="150902543"/>
      </c:scatterChart>
      <c:valAx>
        <c:axId val="150911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02543"/>
        <c:crosses val="autoZero"/>
        <c:crossBetween val="midCat"/>
      </c:valAx>
      <c:valAx>
        <c:axId val="15090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116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Sales per 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l-PL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Sales per Country</a:t>
          </a:r>
        </a:p>
      </cx:txPr>
    </cx:title>
    <cx:plotArea>
      <cx:plotAreaRegion>
        <cx:series layoutId="regionMap" uniqueId="{C676598E-F98B-42D6-BD41-D27E374A9522}">
          <cx:spPr>
            <a:ln>
              <a:solidFill>
                <a:schemeClr val="bg1">
                  <a:lumMod val="50000"/>
                </a:schemeClr>
              </a:solidFill>
            </a:ln>
          </cx:spPr>
          <cx:dataId val="0"/>
          <cx:layoutPr>
            <cx:geography cultureLanguage="pl-PL" cultureRegion="PL" attribution="Obsługiwane przez usługę Bing">
              <cx:geoCache provider="{E9337A44-BEBE-4D9F-B70C-5C5E7DAFC167}">
                <cx:binary>7HxZb+PGtu5fCfJ86bBIVpHc2DnArioOmmXLltt+IdRum/M88/H8t/u/7qKd7qi5NSTZOcgBbjpA
gohNrVrTt8bSP1+6f7xEr4fihy6OkvIfL93PP3pVlf3jp5/KF+81PpQ3sf9SpGX6Vt28pPFP6dub
//L605fi0PqJ+5MkIuWnF+9QVK/dj//1T/g29zVdpi+Hyk+T2/q16O9eyzqqygvPTj764SWtk2p8
3YVv+vnHh92/fvzhNan8qr/vs9eff/zu+Y8//DT9ln+j+EMEh6rqL/CurN9gUcaqIqvi+x/5xx+i
NHF/eSzo+o2INJnIuqK//1G+0l4fYnh/Vx2S/ofn4PVLkr4MafL69fGpo70f7PDlS/Falj/88t+T
X/EdRyf/hl+m7EMsLB35eNi9M/7T92L/r39OPgBRTD450sxUbtceTRVjFofk5aIAfp9uFHJDJEUT
dUn9TinSjYI1WSWa+qESXf8q9A+dvJ8jOHz98Ldr4tuLE/l/+3wqdfPur5f6o/8ahYcfaNGDKfoX
uf594sfyja7ImizJv4hZ+04LgnSDsYiJIuIPzxGlrxL/UMPvONhpx/i3L5io5d+eT9Vj0b9ePbvs
4CdfBXPKFH+fUhTxRtZFJBJ0WikyKEWRCUHoF6Wgr7Q/lGL75ZBds5PT6jh6daKIoydTFRj/G3DJ
T6JD8uWrIP5zJRD5RlKIqhKsfUgZLP8oaEj4RpdEHWFyWgfmx3ku++ppHRy9OtHB0ZOpDszZX+8G
/6rLqjhEl3n+fa4ggJxVSRMVTf7qDN+pAcnKjQK+osqy8q6IiSv8piOdVsPRqxM1HD2ZquFfD3+9
GtZp0UIa9WdGCf1GR7Isi+IvvgBSPvIFJN6osqYTHYLHR872gUO/5SCnZf/rmxPR//pgKvn15q+X
/Kw6RP1XGfznEKQA0EsYArD2YdviROzSDXpHn1+UMj4+Fv/j//3v9MW7eJ7T0v/24kT43z6fyn52
/9fL/mHxlfv/XPB/Z0VjEfduHKfru5OPpqXC6KuHi+b3+2IB/huFfpPcd1CpH7K0+BOrNHQD5TMS
VREq4++AX77REFTNBH3UBxME+jhJXVzyzNMQ9OubEwz69cEUhHbWXw9C/DWJD0V4id/fafNjmkmI
hrB0KgvVbnQdaUTXoaNxDP38j2X/v7w2Efkvn07lzQFwoQ0zaTX82wf/o92I39WZ+X2S/7tp9Gs7
7yTsfHT6Tj6aRoKj2vHP6un9XSN/13D9TWq4igq/z0Pw39h03PmeGv23huKfZvJ/t0q/73y/966n
Yv9WpPxpYv+7Cnuf6fwmiDnqUP1Z8v+7EXc8WftNWvg1Sf6zlPD/TwEwyWeP5mPfRoz8UB2M99nk
b376VW2TV39J2k92LD5UN/vy84+SDLOxbxPP8Su+S/bvD0F7+DZ++PbC66Gsfv4RSdKNCIUblG+a
ritIgRKtfX1/gt7jN3wI0x9VFhUgkqRF5QFBcgMzIV0WJZFIuqZJ0Ngr0/r9kXiDNawTUdY0mJli
Xfk2B96mUe+myTcx/fL/PyR1vE39pCrhNEA9+/hr4zkFCSkq/EM0ET5/OdxB5Tr+rf/TuEgTxE5E
y2yJNt1S28a2tA0lShbVg2AeSeMEEeDjFA1V/56G4hZi54UuWpLbeu3taWsKT5e/GY3HPHF8FeRz
fHxVD31BGOCr5aV65yybRxiSm+Jn901ZX6MAldxJEiNXRxJqW6xWg1SKy8Jrwm2l9o6hukFhBHVR
GJWKq5THetHNo1awe6ksZ3XvO3Zbip0ZSbUn0SBXrLjuVCq0AWJhlOU0x6XKcyf0uVTKGtfjGNt9
XhCGvRxxrckiswo0zWgVqeSDFGRG3aKCuXogWrrotVwlimqQzNFoXZQ5rz3Ps1BBtEcNRdiUKs19
QWKVvrV6SJiaYcVO8jrmgt+5rBHjmOs9CWkfJLlHtSgrLKLGq8RLRIbcu6pM7EpvMgPLOmFBVHt2
ooUaDRshnxER64YLWw1bMRJfKg2nMg28OthJfo5Nrda1nVvIitXUSk2rvK2+iGldGk6gxFYcBC6D
CXT6KQ80eVEWRWZJaZUYONTCtVNGAk/VOLXKUDqEXStYVaX5vKlKtGo8ktz3Ra8Yguu3i0gvsmXY
pD4VHFdmbl/qQKLqaBXH2osa1inHSiSyuMlb1nqCOwtFNbF8GecLyXNaJjltT3XZcVkcuIimcpEZ
kYPkWSDnTzHym1UgCZqRoDi3rlgSzKtOGhK0cI4NKRDqxim6HC1VtBSUla8uisH28px2pcYFdUHI
bevPNH3m1v7HrPUjC9t+OMKxe49ucMo9Rps+sl3dSbCXCpG8jOW2Za7XSKzqw4AVdeZSIuWS5dRd
YwgeKo3LXJ6jSL6nWCupWtc9OCQwaBMutlS2JB6KVxiSzjk8/v771V518350+KJmfUzJKqiNbhsD
O0I91xse3HnJQqE+dRKaN9TlqKCeP08EOjR3l1mUziHCqOBjqRItx7qgD0st9w3dLe9bNTaGUude
HqwUxTeSWF8nqSxSMQh5qKpPWEGB4RVDOi8GhQ2x5WOVtujRQw7NC5dFQuCxQU2fWiFbAKJckdYI
sKfUP4L+0UHVqiKRkpTDMspLHje3LfapwtXYo365wF9qyb4ikTNRRJ1EEaK5MvEkd1gGjVUU901L
nYhKQ00/qS0tiSkrAw01I/UW6ryNmC8wKaX5gypsq9ou4l0Wbi+f5Iz5kUmoKasyFYZe6JeKlWq8
bnkiL0n2WUepobezyzTGiH1KrGQkfiRWhIiOUBT2S5lWPFxsGlNY9izgeB2umhk2S+qzeFbzlLWG
aLhUoaLZsXXOdUu/zc1dTJNZb+wKpq3nkSHRenEt0qLRDU5onEyClSbWSR2UcDSkWaJo6DpFZBXX
CWtLnr7JKR0IS9p5QCPqI5p/viyRc1kEmXh916dJM+BgWLo+q2Oal7TsdCONZYrLdfqQ0H5YEC34
mByeRTU0OtopLicgUNZCXJV1Bg5oubbHEO1oyHTAGXnumtdkeQ5qyASvGxdHnqYDFWI5Vr1PZsWy
ZCnLbGenPyR2M9fMjDmGt3IMYRawK6IcRXaKtylkYxmWTUg1LGEETAd88INNIBuFZraQE3jrtg2Y
iu89ncl+QWsx5DWmWkMV6Yp16+dMaIJuRIW9QKdJh2Wieqyqo70mkjVM/U0NB1QTAxaos0ZfFOlz
6eo8zSOahIoZYdXKPUJ44EaGD3rB7UwMYExbyBqtsGrE4SJMnnS54Jrem2I3LLP+edB8Bqkvl3TV
9IrGlJvKyMuZVs+EYFmmd1pyL6kNzaNFPsisTudCti/FuzoAF5JvffwY9DV1h30rFlTUbiU4YYpa
I/RFw5HcO9Rv5DagAgl577+ofcRKZ+YMn2rNikJpgaJ0G6TuvK+ChSc4ZqtWhpxb1aBxTfao7G1d
pZp1Zcv9RDWRP3PLVZUQu8MN7do7SHfabtWSmmWOOMOpD4pSeobJjnTosdLr566BSF62gyFXeC23
3ouH6lWeDfyyrUhngAhP3E7X/KiqB4BdzfIXWKLiKlogO1zUPku2yK6M4aC9iMvugTxWq3YnLcsr
gH8OZ/DEA/26b+rYA8qusJUGVrU0UXxazJzIIPtUclnpGkM8HyXV5ytRfu6k28tM4zMQjyduidRK
16q4GJZdVK8GWWeDqBh6BEGt9lqr0JrtEOCZ3qZUafZJ1nJdGKiuSQxrllLfu2X+qdTvhm6RFOWz
F/Y08AejU+8xTmkdOKaIcjMIXTqIPS1rKxeNKHZpVoBBNg7vlMbK8pDVhUirtjE01zPTNlgB5s6D
PKSFkDEU+YYargd3iZy5WxTUCZ+KbimSjVMbmbzz2ojGqd0ruUG8ellLkLBKNAvDK2H/HBzLEwzx
c8drmlxASx3R6r7bqXbzKLwSCAarUICoc1kT6AxUyROk8IQwabMByLj79NDeDbP2rVuqNtmJL+m9
YJXmsK930etlavKo3xPAKI9OcBR1vdofCMqAmmQJoLzVUFL8EtWLyjMG165RwNqtsG5mXUD1gReY
DnZz1zAlZr5IpT2ahdGTnHLAAnHriLQ0k4S27lprt3VF0+qa7M+YpzxJheLaEQVZcdCynfc5wJFk
lgPhrvuprQ0ZwQfyS91sfZzMUrKIao3m8raeZTFtYzP9mPSdD5BnZCVN0iDUpl3pSyArr7FEnSvd
rZTYeIfliNYYsrGNv+zyhSoape+y8PNlDZ0DBTLRkKgJndZUELpq2KfOUWN1iHso5G0C4o5XKH6q
QhsclOpkrhUZVXELcB1RIV5ePsG50DWRvdPGflFGEFpKglnc8aRdyki4olnpjLnjiVBDSPuyUs+l
pV/k4nMXeINdpL5rVE3i0KDQG1NtHGymSPRZEXTSXPVkNI9QqAO3rUxDZQiZFAFWakPom8ghql06
dUMzRS9Y5rY1zTMhZmWThuagk9poK1TeSbLWAXI1UfUSNq3XXmHnHDeTJHaIBaJVLsgK8uS+sTXI
1bxBpWH3clkX59ABT1LRTovqRCkAp/t5u9bNlGFDYAIrICwh40344pvePLmWNZ0xeDxBvN7PkNKW
Ub/0XKtGzrOmEEOMb6HkdwqITneJjmlT8UanSrFIg00h/0ExSt+jku+1KIt6SLjzxEoyGgk1TYVN
0V0r4d7B9ATs4YlT6W2TRm6i9cvYyJ9FQ3t6KWctnyFK9mY8VxeBGdGMdoZmJ3Qr0oJJ/AWxylJ5
/Tn8DMnil8v6fMeOUweZOBdpskoXHbVfhmiltC99aqLUzqnqP8f78rbxTWKpC0VCVKOFJczjxvTv
g5UgWgW0v0QuZBS9xU+Na5cS9eb1FaiTzmhemXhl4xau0ChBvwyQS/XgOdT2VWDGQ2MNb2FYsNbt
mJ6/yOu8tXA2H2rue5bU99TRoXc0KzuOy/ngGb268iUa42s1yiiWE+JSJv6Vu6Ic1AHobTABD4RD
bTZGzKVHAsXCFY2cY33iYZJOhiFuCBj9sjSqZXtXrnIL8t1kEfDE1lfkU74N7MTIWE0lK95jLlPX
RNsr5EcypzicZJ/QtxaTqAcE6aNH3bMqqaNpWFCsML+D5pI1JAKkQlz2CFU17mUvkR04+6HjXUSV
mebQMr9V/CddxbwgtPys5Qx4qe3LxzuXLyiTFBWTwYs7DfdLxxENLKyqTYWr9dAvipI1zUOkQSg2
5EJlXmNWzdy1SGHgnnqZJfpruaCdZ2qh2SX7JLWxPC8JFxKZRok4i5pViedtHDK/2pbJ2isUqqTh
FSw75/HKqO6jRCdRE12Qx4MXZsc1I2AAXRxTlat04IBhvKSECdThFY2ZO4somRFuhTOfDSybQ0lK
KxZZl6U4XgI6qeQJsDaoxH2EEsi2fW9RkM5Stad4mAnqrS/afSuyWl4XqU6TNjCyGNO+WOalT4NK
opE3uLSrTDd4HmqILj2kIElEPSejmEAh2/BBvm0FlYmNUFyBY3TuvBM8DgU1VdtidDvIPRhUmgi6
My4fPufrgNcpFWUOnexkLaoPbkBznaNufllU52YR7+2iI71VghO1Ug1Jl7xxHjJeH5DdP6USEAuM
yyTkMwmOMsFgp1BbSQ+BRB9Rd+3vZTO/y3g5T6zezngxG8z4EG3RgtBqL6zINrX8h441e33uUG8N
qR5vTXcFlfos3WnX7PWMyOUJAntymAgdgUOlnU1yK8nnqcOQbsKoIuMZ5NZQXRm98CZtRROHTGi4
7/KaathSkFGsgsbUmzdR2rYhJ4rh67daR/N4nmWmHEN+CEk6rTzbragW0+HpsiTReLgT4CVP4FmO
oTXeYDh0zbAZbXILmdA3MOoH13iEKGp1lmKKJpqXi2sFzLl+0jhLPPZrtRA6t2iAZDBTItot00Vk
dWYzk3m58hUK7R0KbR117s76LTKijsWfLzN7jtcJUDdCFg3JSJjM8RIacbwzAntYqVey7nOG/26t
R4YPC5OpmI7lZgm5fMEJ0++yvRxzZAQrn1/mAZ0Jdu8wf0SkSvReHyIgou+ElKpQq68Jg65fQckn
kaczdxtursWO9wbKCesYx67Hqsoi39OCwpWWor6uQ2gLMEfjOVSYPe0EmvgAdasspVVtSmC0G71Y
Cem2JTSHtGIvtTtXN2DuoLo02deZKd12iEHGkeWGmputIPAyNP3YVIKnPKVuycWAyng7QCNPt7vS
7lqaE+qO44PX2pGYCnbZ7rHM43rrVjA727h3aW5oMiuGK7j5ztkpjifGqSFFIHEH4m14aMRz3ZSM
1IrMzEy4Zg2ccEK9u35WLRSeLyvmrSpLXOBtbz1HRvZwWcfv/YlTh5gYKmmkrvFiEDvOeZbR9lMv
zIrY7K36TcqYjAzouxkdpvlOa5j+dIDWirYpHiDUBCyWaLMP6LDOIipCOeWDhykqKzXmhveXz3eu
wJUmKYUPA3nVl0FI0OYmMY1V3hb7kgqrzq4HQ5qpKq8WUBUShZIrkH9WMZNsIB5qT8UIaHa15Zl9
X7PYaEozUDkek/9MYblAyW7QHkIL6OLuEdrhGYOLSTWT7HaWyhCQb1OyEWpG1sm1NvG5LOV9OHbk
j+PIUA1FOBeGaUZKPWuPTGjDGA2XmAeO6ZkwE6OvCEYeJc8MjWZWblT8oTMyC7Fy5tHdZa28Q/Yp
q5mE/DiLcrEe21BpzGtbAkBgw1yKeZpQ3ePaLIW5L9WZsy8fw7ViBxZUgTVNYvCvjWvIvR0PZvAJ
LdzK6Ha9QXbxbfzmrImwzYJHuUTGtUiJRvg4ddJJLedGnRjqI1B6zudMM4dyBZ0Dn5VcqhikmLLH
o3kl7DwrgnDgU28lDJb+BwH0PSwdKUyUM6fpxoiX0taI1+E8ZTN8a0g8Mnbq7LIupFHmJzh8D7dH
RIYoLEJltNYCjKFZ1kZtDXZmhJYIkzCH66ti7W+VTwWLVp5FLI355mXK53zzXeZHlGO5QZqjAWXN
kvnAXVs1fZgKyXOwh03Ik7ln4CuiPDcAfk8+j2gpsOQQJGOm56+rmTLHPLrPlto8hvaGwOL7hPqW
QiGQb8OZe58xYaFz9QrtM7H8vdtyRFpqxRo2hUY2bxG/76iycWh03ULPVK3v0j3+ercgTdHC18tm
aIvGq2o1hm4Js2uiO5efv4f3IwKtJNZRORpIZeZ0jCylRbh277OMihwxD8ocwfziXUPPMXKcssdJ
+eI6Za8VCpCTmGaR+f3dwBKYFt4p8K+BI3MTMrJxmUYlHvPS2LvcYdoV4mfy4vfp5RGrgS5pg14A
7ZAqRswgJzeutd7lc3xNkKTqy0Ajo54qs4BBhzWYGjR+RJobxSw24ruIl8w1SwM2imzZRBTWlSCS
bwktDhJPTQegD6+6BcyloWjn4hXjfE/5T4l7Up8osj9UwUcWIRqJ2S3rfUObOaIw7Zv5dkwDQ7Hq
iIZGuUcUovlbunQ2tRkvO6OybOi/zCSuWpLZg1G3tjdzzWvQdA58xdGjjtSR5X6Q9mPwRpth2RrE
Uli2yRniHZVmJXdZO1Nv8222ClZXIOmMksRJFhkKnRA7I8XMHaiobgJhPtCt7FheCetI3C0PCNLL
mDUsNDQFNpauqOEsq5NkTm3cyEedhpbDi/BpuIfBFpTjxRfIFg4NrCNssph7A+1n8q6dKZ/zxyv8
nglv4iiHIwkjXcyqYuS34PFd/zbwDKDfG60OMdhRAw8LoBPl8uKagMe864S5iePnRwSDuILWiwrr
VANMnV4deVfntyHMASN6i2sOaQf0fWlVcMXj+v0VJs/RVL6nKTVRGUQyyLa/1TeQp8al6X1pKtbR
WoJuB5WfC0j1Q/WuJyvfv9JNPEd0AmOtIBdOV2LYquqeEd7rfg4pb38l9z83Lhx/WuRYjJUQhGrR
gBgxojGh0sq9y8xwpezETwU4yP6y5M5ZxwSyuq4tUhIRyD/6SIWRlBDS3BM/ZZVYMl1zrTRzoETq
givkzo1rxAkWOSqGFC8Aevleram/rtfOPl8FmxDiDq/vC7tcDnN/VlD/rbQlO5tLJswOePXgQWVz
meUzMxA8/nbOsWRlPxgGoQZjad8wd1ZQ9sufgm2Q0MHqCpq9yfPsrlh7t+TuDxKcQI7e4Yj4OhB0
1/qL7tzXLQVCRKatTvGr9Cjt/Jp7ASNfXCfj6Oky2TMJEdYngOMlajT4GljQptmld9Uo4/Ih2rQ8
ng1v+tzdJVYDhrVIjXCgBNpV+SZ7SO3L1E87B6xEfy/kykFK7UQK7FWKHmubOy/f1yW+4hxnujb4
fU3mCGPyVs+rLgUzIpY0r2a+kTLYbhprDOi+eofDQbQHYzDGcJVdwe/3dt6/49q42v2d2UQJcfum
A45AlksvWCqwJ+rQGBp+7kLaxs+5QiGzZO1GfHQe1XmlsSTb+zN817Z2k1DYuBlgqujDIf1V9ybv
o5Jmc+1zhnn7SCrQg3cbXzHxc8KfIFMaDG7Xq3BUWEAxwnv/Siw5neZifQJJQl3rel3C1xL8ycnM
SH3uqjv3SXS4FjLUW5ct58xMC+sTTHLVJBbad+R78e+kNZrJpoRpMAtgf9RI7mWJknu80jYKdR8I
jyiEFGjSrfOxD1GtUlOAQVdwrX88OssprU8Aa9AFT8lLsLTegNVZsC+PiSwyseVQwl9lVm48wzfz
K15zZnkIaxNsEnq/1LoMyKnUN3wozwbTMwks5xO+zajMGgMWKTiZNxxEsXKv2PaZsQzWJggV9aUi
qD1otp6PHTSJSqLt+yxcew31F/pds6gttJCepHth5W8FrtwWL+XCe85uITeEmpiYGJvip2oer4pN
ZzgLxb3i6mfkr42fH3m6UjakSvwKwmD1KdIgXYe1HwnW7QJRhBGFd4UKOUdmAle1XmA3EBFaRgRW
5LywYYMmrErBN0L1xSEDVQNtJXYzDJvrlZAbAWwyaxV0C9KnotlVkmBIsGKpjZsstS36YKywQFyF
n9U4o14TwTp/xVC19iteBQ8ZtEN8rbwVYJlJDjU2eJ8V0YyxyxLoazpdUvO8xybCrR1opq48NaHR
JtrMEaVDBNOwqIFLAHbg7nWVEljihdXDrn8ugvsCzR0i7pMWWV5I6FA3GdWleYgcK4gew3wTei6T
RSg1SMEFpYG2P/bZZbdFI7ic8BRtBKMjTWXEE1HdlpDKvygKzTIufHZjWuyquVRb8YvosKE10scr
1M4pbILGcR0hUREGSGuFz13BI6EzYN+A9jC0ikqjS7aks8tVRKgAA598VgsRhcZkBAPvQDIvn2G0
jVMMT1BWrAoVpw4coS4k1oUQE0xVUu0qT64QODMPwdoEcLs2jaOyB5EWZsN7I7QDyAAru/ksGMrs
JbgbG3aRJS2Ee9hfuczUmZYN1iboq8StVyRuDVmt1RvlulugRbBz5x5Hc2JWFtwV6ReJdZnYWbib
oGvkRe2QqXD7opX6e9w7M9nt7vvBN9secz0YO+vBOvcUC2kZG3rZ6ByfIvlLrw1UrmQ7a2vmw/JY
VTwrsBzqE5ihwfWVK6c7E0anV6TiRMmVupehVwDJxUp+Um1512wC6O1yOX4m6VKFpi9zvGUKq/XY
qHewkovMWGDDgwPr5rBS1dL4isGPdn3C2KZ3qvKkCsLaAbVo/aHQ7mv9mt+eCerq6GBHbutraRp0
TgYZec8cNC+gI42SfYNnpf6A/dSIC+OyOMdYcoqDCcTGAbQhqw44KGFH2vNE2sqCEaiLqo+syFuV
3dtlOueASJ0A0VAJJHBSMCoYSm3SQz5vH9xb1YgO2qdh3zyHVzRypq0KP6D6veRgA7vMYwySU6xy
XSyjmccirvGB6RCmCSwEQEnRUELFRfYQ2bDh+HgtXp9zUnUCPQ2MdmPkAeliKyusgSVjaOy4z+pd
Yndz6UU+aBV1lOv77+d0NwEiVPhdgEdWWyZsoEQ0Bt7ZnhlBm6Y3M8vnTypzWWdcGyyeozcBIb32
+9bpgZ4Mcwyd3lc0X167rXRmMoqn92IUTahxJMKXV9CS7tcuXLsI7M6QILG6bIGj65yw9Ol9Fy9t
EFzlAgOMome5/YJv81krcq+50nc4h5rTqy6+klatO0J0Y6bzzi428TyfBzwwYdN20SwqI+XtRrPh
ctNcgRXWRZBfCQ7v+7KnOJuABW7KtgpkQETQyqfIbESKJTo4VogpwvaQ2QJi49TcFgSKodETGWVG
3Se3pW5t9AvZgGuReQV7EX3ERZWp3N/I28tCP1fWT6+7qG2QZ04LUs9h2dskDPKlL35IhTu49rXQ
byXerBor5kV1RctnuuaYTHAmL7JCy5EIBeF+WIbPMq982BdQV4Pl7GDeqc9gWkTWleU/xdcSgjEu
npL/BHJ6SNRD+N1T4NFwbkN71LYP0xS48PAHQY1MkCUPpS504IeuAc6gY9feVrN4Lj/CKJWHS7hZ
a2d2zwuG5/Bzo1Bci5Z6f7UXfI65Cciovtq2+ZhPYdnQ0/vUcn2aYJotumDuLbwrFd0oqlMinECL
GPaOoOfQFQk7ifWZzKLWvmyB5zoEZJLNBIMgVYEPVVQa8eDJHVh4JyNWbBz5Ke6toqZByuvGcAaG
K+iA7lzlTke3kOKrD017L9nOIonW9QauJ9YyC25RZQ2K4b6Vr54PyRD3HRNmyPMAeh027mCevrt8
7nOAON2hVlzH7fsRbXMDWkTUtQJTmsHGoqXd/UEKI84fJRlxIGdZridjN+jFibkiZzRuc5qkvOkp
3BqDHZv99Tu9Z/B3uuQc5W0UamkLeoALoEbzSd1ADXRXzRIznA233t7ZVWtYh8sO6RW/PBOupld+
etyEPRGDsUmQz1FCsYFhl+j1agNxtM0TNju92KMIzYB6iCpwVx9M6tGDUVG2EjmAGv1yRUPnZDZB
lsDxlUQRANkbxDNw9cAom5hGxEqg4MygxaYvpZ2WQ+09h+hsKtuiD2Fxxi6uuOU5+hPcEZtQEXPk
wkwQ0/Yt2jVzJ2LNtZnEmGOeEuAEWpAr9l6WC+Jy2HQb59DM2pRF2//H2XctR8qr7V4RVQSRTokN
Hd1uxxPKM+MBBIgkgrj6/2nXPvDqNbh3rdOv5muMkF694QnG03RO42lylHAuHJBf6eIav35e0JW0
Wr8JM4mRzrJV4Inj4NpoqSAVjOuI5259uoeyXilP9NtwA1WBTGqwZKh3f5XbjDg//+kri3UL3raE
3lVJh99NpsXhY++M0iFrHbvwfv79tZv6FoXdyHZjN7MF8YYc/VN2sR5StD129sPoJjsllkLmV0fp
ktyjRK2EfHLdc9+iTz+kai4KW96Veu3180Ortd5k+Nw45Bk0B7wFAC8FZMlDfcn0Cxsefn7PlS1N
ruv77bGKuoy5fl1HjO2fcGD27d3CeWU6pN/iqCVLV6s5wRKmB/FMT/WzhrmeJtzlozjeq3/XEpxb
zHPZ2QoFOBjImIj4IIZvzdc5KmK1cYwWfVdCnWzbHnF/WqmDTtPPq7YSS8lNIICKxzLIMlaNRxhY
1E9KWG6GX+a9n1/7KDeRQCQjneUJ+Y1pozcl6y4YB+TXYN7569eKz1u8cS+N/WwU4jqJFJ2jDO44
uQsEMba2syznJGjLYFC8gd/p9K8gMPWvXOTbJqv1pW0LSJjsTGmv/NL3E5jr1Emj7CGpQKdD+3AH
COadp61EnFtQseDMHOUe99C1/AOX8E7itPJNbmG/ljz3nSIliM5G73DxLDXU0Z913bXtO2jYLz7i
Py6AW5hvXY2dPRUmrpe4AQZOB0snj/mFncwtUMax/sC85tgDD1I7jSsDr28EuZcBJAJM7rO17f3B
MaN7GJSVKaj+BSD59tEwnrEmm17b7cCCsECO1bBARy+5NNthh1mGK/ws4HF2MDbTZthIHvI/jwCY
pb/9fMhWQvwtODhPdIsrEyrITpwM0AVyjOiEL+FM/Pz7K4f4FhfcTLTPW6lGC8bRdtIBAiqOdErO
P//4itKAfsukHeqR4wLBry/le77L+HZOQvN9bJ8T1cvQHgeuY8ice/OotWbLLaNWSIbU2dKMkghM
hcW3HihtnE6JlszF8C5HellYngwWiFs+Z/dGnGuB5Gsnf9sjEjfkor+OG9vp14fWBZMajEbQRrTx
VCgLbIbuJXlHef/zmn4dhH8dkJtkwlC5XjYMj6NWtNiRrv5VmZsznxR+rbtyvYBkg8ysTp2ihYgL
idVlIxdRkzlofnZlLAHFVHlFt8sB/tYLDX33uJ4yV1uchJpuoXotWHhDi50t7UAwovyNaB8VWszg
47bN68+vsUI80285tlwyE6028a3obgEMa7ad+mwGkCHyuu0UzE5zwVAUDTrjNP9N3+aP/NhDeOe5
P/38/LWO/S1GfU5nk6aQhdrNgfw8PA+HNNYOGFV6ul/vaIzG8W8DWFt2lr3yf0xu1Zv0xuht2zCv
7aAr1lff1rEZFA/NNseIkrvSm7zlDzxM/J/fcA1V8BXTvu1L1WxtqxlxByjB8xigJNnzSxvSc77X
f827JKp32aaOgKPH7CdMXXr4/4DqXjfjPzbpLdTb7idtITkSEsBKN8qI/RQtLDJLZ6ndTPgVhIVa
8b8VJF877Nt7KglTbaVE0php7pz742NSvs32s/ry8zqu3Hlfy/vt55t2SMy+x0ZJJg9jMmFD1eMM
8pO4Nzhdu2S+2tbfngD1JSikdTo+lEeelkh9kgunCpOT9nJNstEIA4JUAN0J8DXORUyvHyt8Z6iA
hjtBZSXv/upffvsLJN1oR8prslMJHR2Vpfu6H+/c6GvNllvkdJXolMAdAgOROnNoE7GLrAYo7Uik
2R63g9F6StqT0T5PzFsAAW789mwJl7UvdftsLdAqqV4tGs1mPCQtRpO6i4ENW+IRbRsUhfpu1J2c
RHM42U4qbVTMEM1q23RBBgR7O97ZZSsX5Vcc+bZEtcFylHFIF5cjT580fhbQJskDDfoo9M5XWKsV
bkHYRiNNmpLnyk5+zi7ahqOXN6O6d8o90hv35+28Vit8/ffvL9Ibg9kPHLXCYD4MGvmtZE8qxvX6
prLdWfwlduEWU+ZjLvPW59V50CE+JZ16FfxSvT429r3s4KvL848g8VV1fvtLBmbpGb92MOViqwtQ
2+RgrC/tcG7F0UhUR8pm13whRxXyDjmFCFnYiSWoD0YTagAwZJDBWnqPlVehGo6TCf6EvKHHinw2
tAwg1UcpfhNMoDmwLb+qZScDaE16GWyHkjBXAHXkno3XKt2U+Ib6KYPUoOTUIeWemmj/TbmjkZjl
+66dvSH1oNbhq2A9WHwnk/efv8dK++Erl/m2CGW/2HrTYHIsu92jEX+OMYvHkIY///rKwb7Fiwsi
ILaVdIjD+m+ZvyXpnUO9kpZ+5ULf/mooCaZtleLTLdUR84Q629i1cNK7ElUr98ct+HsxqKoz2O3t
JhrpiVc9jbEWKz4Kjxn56c9rs5a4fR3Dby8xzCWVzBG9zjGA+IRTOE2kbKqIBkmApqN9Ku8cuZVi
7Kub++05Rk0GpSMFFksDXr58M7vMGYfo57dYG27eArPtOu1l7CJsIFSxRwWqkVCpQxpVbboIqKQt
pgA+dny3Yc/ALcf8uQuLy13U1UpYvAVpqxaEWEmdoYPrlJWLLI48s621y0Govs5XbDcPFz/zASu2
38w7NdFaW0q+yaPqgmaIHdjVZTQGSdiH445e8m3lW54eWgE0UazfYmf+j/vkFpgthIzmEMMRneL5
aMXFHpAicpLOpaO48ot9EnfKpZXDeovHzrp6pJWFTU/K1NEAmaL65edNshb0r/4n3ztcM++5ZqUI
+sow7AutR0M4A/4lOZoa1MT02dd6062Tp1k2/HbBJDzRPF0CZbLqUWnzXUM0n4x/7/w11w7RPwK/
fNM5SqC5qi8UZSH3Jr8/D/tq/8mxmKpnbcZ9difdXtua6n++c5G1Td2r+GydUuxkdXT7ufbHdtlW
c+F1pIpYP985hGuFrnzTRJ6IDPM3A8+C1EwM/l4M3I+zk8IabBH9zkO+kud/Lds1WH6LI2qtKrZ5
RdixSPX78PqQ1C/26hvxgDgMQYPttmBRhuljGdIn8yRFme0IlBT2nb9gZf4El9n//AuAAAJe4/qa
gJ6AItO6OXATIA+792Ly9Yf++xXJ1Ynt+ysKi45yp6BJVnRBW+Hq3vSF1wcKGJA8HrI7t+JKL47c
Aq67BYq55oyVlDa9k3x9MvBIYjBrIAIhvOJ4Dze19j43neVFWkpbUxGcee8DftKAYJtH+al7uIc2
+nd1Qm7x1XqSVGlh4gFG3DvIjh/m/T1g+NpP38QMPhaDTmv8tGY+aeR5TAKtgBzDscnutN3/fUDJ
1fzn+8duNXMwpRkPEEo4nBOIW9joUrSgZrtGcufuXanzyS0Uel4YlVBfYfErH8J6Q/2Rla6FVm+s
MacQBwUFRg/dl9RJGWjH7V/V9qCGnNvQ5wl+jncrvQ5yi5NW0RhbJgV/Q4GBMnF5dTTLHWCPJvTu
CmeSny2vlp7rfPLoHA781RIbAwoP1d4KRqAGUPs0e2kHFaA/P/9BK+EKxpP/ufIiydOqmfAHLY+j
J23rg+rnD6ES6roDPsWdBsTa0t9CpLvMkHJ5QsnExYteR53YyjUkpqEnuBjvrSUcMmzyrEZ951GM
YTM1rq2NkLbmfJE/2OTkxT2s5AoNgdzCpiVmmqlqo0egT+ppSLsgf8uZcG3T2Ix6kGvTnmr7XHsQ
1DGQVNBnyKxVSiRzlBL7Soa0wDZh2Z09uXKwbpHSQ1NndtLij5EEcwcOupMKmXMThGpIcWZ3sEf/
ztCJdRN5UK1Wo5khxDXmZlkwtdPPbYZez52r4N85LbnFEA9LAbnvBu/ABrCRlNaRoI6b6fcGgdcQ
8I97wLqJPawdJW5fLxpwMMNmtzjjVjuMLgiXPtA6aH/8fBBWwrN1E4EkG93UysJjxmD4gLK0c6Un
yLt7c7mV3JzcwoLRTx2Jci3uVCgjndJH4ZbHIjY887X6GF/UVxMKDNDZSfeKW9ouNC8KL4XG4L0Z
19oeuMlKcqUp2TBeXw/olmKOIMtuZ5XX0DtTppUAfut+UFJNmrL8+nogB7cHpAOuhQn6nWOykrSS
W1Rvv6SSwSWk+VaB4OBMzyywHiGK7luTM3hLzF3zItDC1B/Kzc/7YYX6SW7Bu8OSLXV9rZfVybMQ
GDbKppacEgqY1JkxalI3HfWMFA3T4iRdg6W48+QVqCBol/8ZklXG5bxW8eT5N/h2ZecpwKRh6O2n
ITmWgeTSZ+iG4E3tfXEpwM1H6uXfS1NWmDzEvIkWdp7aogCzHFO39L3G11wC4iYIkI/pJvHEWxGK
/bAHRtYDeYedpYelc6CCvadbI6g3gwvgYvZ55xtcd+c/zv4tKjjNbJKpGiLX5DKPBeN2eegDzW3C
Pr4n6bP6nW/iS6eQwsp0QBCrg/3KRqymO+5wFJ8Tr3Uhl7xLAt0nQQLYJEBcd47LSsy8xQKrbOll
Oi/azsrVvxIH9tASkBpu2O+fV27luJs3BY9Axz+rDSycfcxAxux39xCbawmMeRNIigmCnJSgYGM7
9QNNcJyMF/5bC9Ava3bjqd3nT9iifh7Wp3qndpsyd8tYf1N34s7SrWUst1Bgs4VK8BeuuYN4zwfU
gmFbAfZBLzkf+eTOn5aTpfca8iv9BXILCxb90madjsnJCCywQ0e3AXngj3wye2eJF/S5fkMpu3+Z
4ik27vZlr1vvH9v+Fis8m5KciOuW5K/VcwsaB9LR34aneUnEfXlbBHdptdcs719Pugk1Y6MpSzsD
uDGcJeg1OGY442Zl+xZh7k7tvfYyN/FksMSoLDnHSNmqho2lTovbF21359peq0NvAb1WCw9vqmA/
ph9QAJP80YWsUeo+KffAJ2vh2LgJEHB7EdkwtPLOfEzPmCLTy/SXPAORBJuCPAf1GlxC5SRitp+8
snSEx/Z3PXOu5/Vf3+cmKykI/X+wrgVFQNwFi3msQttnECIoApP6ndfeOVYrEcO4iRi9MtNyIQPw
VmiGL3LvCONgDYojsXuCzisZ1q2osUnNLhXqFQGQBBDt7iRPZBAarYBIkpjbQSeI3qkmVzfFbVED
M6GFmwh/5vQ4517SfQwmcU0I4A/pm/Qqza/5PZHJlcTnv3C4ia2XJAUOl+WeBqZpE/Hqz2AHsxnM
fen9T+H8S8H9W7uHVIqly0mr7RIlUz4M2lRuOVPIknRTNjhNZY/Ozw9ai3e3MNwxU5NUaYZll7l0
Aqy4oHA4eS0TbwAksvKgwexpUHaqW6dmEVm8cXxjXeZp907b2nV8C8s1LasvTTouuzGJp3o7CNlh
kLxivgyiINRXkw4UybCN8zmqkkj8Rtgf0s+q3DWVfGf7fOG+/nHqbqG7CTcrG7r80A3tLuAJOkpD
vWl5k00/03Z09pcEgnnWchiaQ8HfRZsgaSCuUr9WeZC0tTuW7dM0M5fIYG62zG2EeablRoNErj2n
fje0fqW1bpVs0OmAimaJkiw0oPqqVFu1afyKfkyYRDEVko2yr+aX3vwjhuB//MQ38SyXtbydC6yw
tE1i9S+7AF0Rm64IykO3UR7qCyucR/p052krp/5WTzq3J6awEd4fg5tuZCg4TT7mvkF61fGB2GD2
gV4vtJYhL+zcOSwrgmpEvwlltZJYCgyooFcL9rd66Xt0khg7qikEnsqn3gDVJD0RHRo/y4VRPcwM
sNNZ4Zc52xnmcmzbC2RJYFSAIwBlWMPwUw1ohcyp6OxC/20QXkNqZ1QYHBFmx8x8MhwEN+6cwa/Q
8a/td5NiWWbBF1Ob4AGUcMhNYJyykGDRNwU10Ym4WGDw9D3OJVo0gypCNftTSAe4p/+BSrOTlr+X
4mOolVCkn1b5whQ0tKKJSE5HNpy+SPQ4QKYZ4r32Y1KEBbr6OZQsdDptK5xyAyLLPQBgSem1youB
QY6ssyOpw6aRHEl+0LJPqJy4TQaptUxyKvY6d+V+lMLS9nsYZQj8HBRxbI3tTdtyzc43QOGd6jsj
0pVBHT4SLspvkVDKzbbgOlRpZfQCFE86KxvmoWH73EYZcHfSnaHmSlS/hVNTQxhDqxOxswCoJ1AE
dlLYYKQ1qNniYo9vPx+OFQAXuQVV59hQ5aRDoHj0pj18U+yg+NuFwKDqGzXE3ds7mA8uiuUOId2Z
r6Piw9FKNx3VrafGUXcFmpfBWbpaH/WbMXOHHs1M6GiMBw7FEOvOhly7FG6x2IOiEIj040AhIBfs
FzSxt+S4+PJViqh4NV3OQYQHV8ZVqHev0FihrZFbJLaeGFxOZyqjJdwA798/kAXDBVAWjWP+0lhe
2hwX5TI1v4c+kB/axBWWM1uvRJmdntcvKiiWYLD9HpLF0zC1kvNgnPZCuFnpVWj66XuaGXcq9rWS
5BbZTVXwoSUNKaLSx226BDbFmkAoDTILit+nbzZY+wB8d29ye68lsrZDb6L40vBmLmQ8EtJg5zJI
I2PTn+6Vp2tV3i2gmwrWF+xKUxhBsAhRfasHvcEKR+MvckGbHGrk0FTciq1+sR/Y3/Hcle5yUqAB
Hdbbe1Outa4xuQnkwtDsuuyvh/3BiOkbvIZCulcixSvicVseqz06HxJkMas/BH/Kz2dSV7922D/i
73/BwS0CWAdXoQZf0QuR7QdZvDZS8YuNw0OtGdwEKiRTHKUAqmiBRoEyvGrKOdfTuMt7r+vZvm5T
T0UUZA8iOVl5UHcPY/1IdVgFssJtMXaAdaKjwfUpnedTAunRvBJ/smSIeSoOnV5trBrTedrA/YfC
ekSF4UzRIwHqUGzaiVu1sKHMu+2ScHRhJj8tU3+C5mWZ+VoCqq/Mz5JiC6ezDciP1IGtKl47Ew9C
7o6lRqzalUO7n+zHFmRPTY6AafM5szJQ945K4vPZciX1A1eex5MpGKz6Y8gjWR9dBa+rW2+UEkBy
IP4vO8nwq6phx1GWb8JuXGb+TXt7Y829Wyxq6+G6KXjQzC9yFUgcPfXa6qhbppBFKMbcUcUpI2Xl
aEpzSKsMun5iAs4pn5pg4YXPhzlGsmR1EeyyYqIb70labuHb+TLS0rML9qRnc9gQ8pbZpTv31a9s
no58ziLFDocGSqCcyRvObQeEB7WnuybvIKREcAqFShkUlEjOBqevdQQuzfDZAmF9SFypb0URVmpM
0z91P3gECkCyRZyMWoi+zDFHUHXJCEbK0Mj8oZ2M997SDnZn07AzB6Pyzcqgv8dKbX8NdVtBlqWF
VD+zZ6wg1LRg6iTNzEthIBlJKawVqrY3HayicMbOxL8cVcMXZHR0DcELRH+f2fC3kbrXzOjSV71m
L7R65yUfd3qhh8qse/VYWJuSiHelF+Wm1vT+NcugEW4T9nep23CZeggn+5Q/JtlxGp4645hlvSvB
06AJBJQo2nEDUXdk9CbLTlnnFonta2lYKC5NYsEqaPVXsFi07AETmqjLYNj6ULQCVLM/CXHU/KSB
TpxtaRpVdMObeO6OPVLhrEhcbWi8BHJPswPNvGxyZO5BrRVbN0McNrxKCmeIvPN8R4adLNyBPMBa
pyQbFKIQgLOk8zjvsh6QFiPUOxcNbNOHk6/mJsWzvOxhdlBNQEl2stcpTiKJbSm3+wSiIRXmKJBC
O1lLdrZh2ChASKmbw1Q8Nti35quQYTHWwt/yUbeGXd19Vu3njDNHOrg7qB/NjE2ijeeeZ6FVkBeM
68AQM1GSSLOXEwq4n5xBv3pwUaW7Gc640lwYOS3JpZ7UOjKZfITYyLHslH2ndn4Ll69I8PRlUKwg
NdBPXM6FcqhAbJun96Wot3gNMWE2KUG4p39O2sUdbb4Vcgr8tR1PWmJHnKmPmiBneNpqFyuZ+k0F
K1wp8yRtLrc6RVMCh7epGJxzGISssDUIBlgdtJ6o09SyS8oXrc28WdAL1LcngW+ewZq2NYO6PYzL
0rqWKUem5ldj5c8FHC+6oJqXl7EFQR1Wb6MtIRd15vQwvJXCwKJWx3GCh64EPalsRKs8B7wcHh1S
ikEW9yVsFb3MA5RnII3C0WS6zAoNOnPxal1za7PHR5LbSGk9pvrylesF1Zd6xySWQph7L5neiK6K
DFFtH/Y93vV3CFwh5x3TIRKt2iHNdTto5b7eaBkQ7bbRvLUNOTWqSHZV+jhNx6H95LRz4DzMRVi0
Fwtf3cjRLeIeeAc4HZVRu+Ygu722NaRNbrHEY8NhgTa5lbc7KSujCs3+VC4qt8vtSwJzYW/EbahJ
xqPKe0hoS0WMBZ7Cttyj82Sn/sCdbmcish1ltK7N08gh7wzmUlY+yKMjle9A5lv2I6wv5PGXYSe6
IwGu8V7aoSw2sIAA25gaLi9d5Rf+z3aJKHcbOENYjjK5CqCMGAhozghPKiM/TDCSqXfy4qTVuVZO
OTSvmM9RwKRtYClbnjxIy9+sAkWP/VYqyHfAvMGECnsxpE9jl20kWkZGVj5x2kJpvajVsK/iDIOO
tq9Ca8zMQAMLT7fhADwbYY/7atBUmA8Ubj90s1tAhhaynDquNB1R8CrluE21CyJ5LuBrIyBZ9K5j
lJDqWxv1FWETJCjMxtX1TSYv3GV1gyeknO9bZua/lMcuD2bdT0pw/QxXvY5ngbesQs00Q5DBIHA7
m65i5A42j5/2xJVqIFBy8JDS06Sr3mJyR7JgpWjuezjFWCmC6BJVf8sF2i6gfZwbeLcVEPeOuFG4
vIZHHWXTG+mH48yhlg5BcrQ+hM/KHazkChVyZXCyG/1BiRvNlzK/1TAzhqoNx3Mt282mnINigVX7
yItDD6XuAmXRBA7mni2RVqCWJJ+aDKUB4on6QOWnapGcGp0AHpuGr/QYsXRPkI4K9X6XEi/NwAts
hwe9PjSj30Oyi6ARAGPUCv5E/HF5GAHwofwMKiZLOjjnMR8q3ZbpDzncHsiTEIhHbA4MUM97dXC5
mGFY7Q3yu0X/mHCy4yhjgvxzsBAkwKStEacAeAFoFgLxSlTbmquqgaL4dnfp0ie9jrVrqHCMcV+z
LaZRaXUwhN9B9xcdauLUpts0iHNv0vxYLZcaRQsZvDGJVHDahpDxjQ3nT/T4Xpd0i/kjweFYsg/Y
IAWWau9so90jy4Nv74ROvqlwf2grxCEqzo3QoxRftEnlI0EVWjY531H4zrCuwzgK4zmXtItvL3NM
IT7ip3KPK0YUR/izO0zJfGoYH9Z71vk5W7BpqasZ6ibtyy2kqOLxuvjo6FpTEQxwCG0XKL3XwYhA
3+BboHPD5zmGboertIPHxKHElH5szVPHXZvHZcY9dW5DMYzMbbt2p6MPYMBJm2jtseU7VXpMtHLb
qx+wVmYiATufjyctl06gnLgtBEKhMnkZTPSUpNiQYH/aQmJynhSHzC616H6aWw3hiRnw6Ky77aCa
tWsvApmVslHT18FEy2ggJpIquUeyh6QsU81AVHP1axlx4VNT82gVALwMnXi7DklqBIIMUGHqvWHR
nAHdfzQt5b3Z4PwWES4Bk4BEXi8xEVagMpSVqhFm7XScp1fMi52W9K4M7cCumjwVHoyiJm6m7+xS
By6bia29tLAnhqQILrbceGymPgCxEv6RcJNFL8CWKtgny9krS8xQSj5ktAzQbXMWO7bNB7ichnaq
wvj0uplBBEoYcayHrgv1Kokb2/ortFTzRiqdKhYljfyhUBgJ5fjU+tiGajNhxdCZf+IYOy2h9Qgg
ua5bjm1uAfhukYUs3bsQc2h3kHkanyv7XZWf+fJMBNI6vykfFtgBKDwQMFKB1HQSZdCsRCrgqgY9
T6r2OYLf5cqwAoTu2wBUWnVs82Zfj7bqaEyKjAY7Vuo25hiodShX9DcxWz+zOSR0r2PFeoF5PMxZ
O2b4U2lQB+z5GYY/6bZl1bSbjB6uboxnUSbmeISzigMy73mslb3BRbbR5PGtxh2+AffSDuvuQ1mo
z6j9Oc/wWK2pOxrP1ED6Dsg++uz5CdbuMOVUql8FRWEyVnBvm6D4MrZeXwK+JYYY2WzUJtKWKXST
NUkIm9FnyPdtCZFCMSHFGVn+V7NhPZPCLE2Hqb1pvcvCRJKGbWfAnxzREiiJmh1wOW81oIv7brfQ
99x+k3WEioNZ2JlT4MCzEaaeEO0v/AZNpl7vfalFKBlnyOxg3L3tlxn2zqBiObk9ZLuZW5su0Y6N
2e10DN3Sptousw0KG4qBLgnKlHq1wrB8jbwhvMagfBG7Oa2CfMldXbzIxHhvZpRpCttWCg4UOq5U
/6T9W4YMiVcNHOPBBPBbXfeXoT+qOXdlLcjUXz1mvZbGHiXl3EA8pZue4Im6q0h5mnkKpoGFX4Ix
6GHAE9RewMakFEjatJe+q9+EZm/qvnhm2fSsoj8zq6d22M0s+4QzCMwbYd0Fk6dRJLgXMb+pJJDp
nKS5pLB2VLADHzkMhnAWCr9oDoiwde2r/bbAEFoJhB1W5aONcgC5xvXskibmtrpRGMy3cPu3E3YJ
HMQv5tBGbY6w2+qekIAMVT4m+WIIb6BgDhHlUy2HV336g03ooR5D/HCTqvK7jHpJMXtJ+9swYTeu
fdajv5jtTiCR66d8p2iyI/FPw5IcBa7U7EmzHqrcq0yocKPVXUOGYkYvVWNvmk5PdqLA0kMqIgE6
SWsIxDiMUKfaU43XJStjYdVPbQ70QF9tVNmtZAhag0RT6p5pxybyRO03TT3EVl68ExOL5OagYVCs
3LBpcp/klwTsWvaaaZ4FAQ9Z2lnypvqFAWOnuylsS9nbpL3qVoQsYZnDokcnQ4nzCd4efRabdqC3
uKlRpmz1eTgtk7VPIZgBvpHcM0/CuJdzpLQQTB0Nd4SaFS+gmYqciP+ZF3jAwu5Ce01ESKEb34Eu
nlepr9IDaT8M0JeskcLZD6XdGMjGvkDnFiKYMMziRdCasVEfED073DAj3WngasoPKoQlZ5yfhnuW
DCMSmO0Ry7Ot9xSSOh2csdVIxwwy+RBPGYAJ7VV/uFIDc3meQenrS5ej6QQXACVqcKDaQ6IFerK3
bBhGuah0GmR8XPIG88C1CrFoW3Ko3S72wUIWTIrWV6AHhYbw0BWeUgxwkkLIRpbdV2mUouLS7MJP
US2oBY61jJnaWTA0fbnXiHQPobuw56goZh5LPAtsBZqZ+bWRkMMmtfVT/pnAFjMvRdCONWJc7eRd
OKZhp5dQgnzqCDR2wkrxzTLBS3RbWqZeTTXkxrlnyPNxqs1ITzFvJ9ofOYUYVdVtcLWfpIkEUhkk
UFicXxPwNzpWRkL2NSOuq78mQs/MUHb4CtqlCY1UICsdC7RtTHKioX03STQCXF+Lj745EbA+mIP5
Eof9FyJA6SD7Lka/FA77hIWR09bGc9VHanbg0ivcvUNpgkmFBZEAiMlh9S3uwYjUsvdKicwo2dq4
ascaJDXa1OiT1Xr+5yoNiWrZNIeHrJ6mN72V5zeStD1aldZAYkmqA22aQ8q4j/5E62ZZERhwh044
Kl8VlG9a/7Vw1lLWQZB9InHZzfGU5qFqwxPJWE6LooIxVQRcjBFTuj+LYeR7pMAXW07ZBlATF4pN
F64157aa/qYpCjcCOYUkycyQZ+zcWOBPJZZ9loVtOLORoXoRCWxYpYdaFW4PO2q8lyeL4ZdVjlmY
JspfyVL8ekj+iOlctIeld5t3rf2NGeEA6gdqnsHTSrf8bUBgjI6dL4ZrAmfybf0iqfCpgBodJOqs
8DpssVCRkX2Tg+DnmxLcyzxlcgTzlTng9Ued4693iHIhvVM2bkau9IQIJ5bUfl7GlhLofeomXQBP
IbQYRPUKfUokggyQX4/LW+X/SDqP5baxLAw/EaqQw5aIJMUsiZI3KCoh54ynn489q57qsdsWCdx7
zh9B7OqGMvgtnceWdS4q7NJ/+pd0Ut+VT2HxKPeWfGlwJN2pOy9PbkN6GLTOhjnWzj2XtRY5gBU4
WcnFjmM/q44t/zbnx5tB2zZdfhjSbUn05miXqd+QeGmdlNTXKc9GVFwabkPNEFtwtBMYdKo3nVCp
8Do2sjsUmzH7TnQvRHUubdWDghKxWklb/DLSbJOHUJ7vDa61LkiVfVHU21T3KYHH6jr1X/HgyMk2
TH+F+BGur1H/PWbrtpa8ljSq2mH1K4EJo5aQ4A2Vql3jWvWpMlaOU+RsERhYtmOQW+vKS82HNabH
XCNTWOeX8XpoFB3UFL6qpT2nPBrZNrspdcQGem1Sl7tkSR25JAIrjQ+oif2mi19U80U/afULLnKT
IB1kM7VjfQtjw5btRsZ7ATJRnrpxK600wmdQ9cSGNTp7+L5Nd4wJArZ9kZ4DTJXWW2Fta+0jljAg
5tNVV78NAnpTACZK6icOs/JDbSknFHRXbV6K0onFn04m7rf8stDPFX/1eNZg/xW85ZVL0KekAXAc
5OITnKmPT2G9bbRbmR1a7aXCPY8EvMA9j7hJFFwuvaXdSvKWgWCtfsrQzektzwvHALTrXeJQNzJY
VTr3TxsiifDxqDvxH1dSSEfcrL6Vncox6w0CQAslusOBcaTGZfbNjOc0dSARyXYvqo35xaXSvVe/
WuNFzWuub1U8+fTc0/DR4+wg0rhXrPEUFtWFCs6NUvNhUlQvXq3Qp4ExNt/4WYzqUt7U+D2aT2QN
C+tbqzDZxImdJuWx7tnjWar1uEDKNPi6yA+3HsJ7KaxYpilv0bYqWXFZDXKzz63cN8qUN56IQMuR
4rOwU8mQLkkOfyma6l3nlswZwuSYZTZ/16pztGyq4hL2PPIHnXWmVPkGkASKKvHPFEcudmSel+xm
rStj3wFmfWxPyNU2hvGyVOdSeWvCo8ZAW8GC5Z4SOqMcFPk+wWc9KICHmQdulZbb7lpxDhLO3Mk8
suw1t7r0DP3fsO4KAYzXb/51WTBh/DUeCt1vIpcmtsH5Hz+XEfuTSM2Z9F2qAeDmJq92WuIRwkIN
umV4wy9vmWC5vRrAgE5MIOs5Md7q8nfIH3rTXcDbUSEo3Uvd22rGd/fB37VMP2el3TQtlKFxRSxq
8fV1lhjEYBF1dZmLzyU5riSERB9dGW0K5ZKGfsk+Hm0M602dHWA365i24GCKr5Rb1Fm2wUk1sogB
AuV0sBt3qdnryI6yeD8yynKO6Hbb8by/pNz7g846L3GmrIIDNMRI0ZZbJiCW5YT3kVY9noVwxlG9
IZkd1MvCyGZ5IXdd9FCr7yn/6FpbxVNECI11KqvSJqJXByuR9l0FjqKfEDGMJW19vpGe2Z1KmWtT
zzeG8m4yVoR2tdoiitju0pAlWXB5/GXaWanORW7rkR8pP5qVO5r+mkV2nm7j1h/UAJKDa3g07Ik6
h/qN3OA0J7ZMOCzlraMMuj4O6Tnu7loJgLvvhMkd8Qyk+b/Z2iriHxNdI0S2zpQiM8fE+2zFwpY5
wowGx24aWjE2Jc8804vIPLKJW3M7heqtryL4E34+glroN9M23c9UBbwpdeykrW+mQdsyvLx2FMN1
0W+o7/VwtyKCjR0j98efJmVUI8EJm77mxu8zRbKzI3cnfMPMgh0Lnvxqgbi/KPT4mqwogEsi73LC
FejroCRCum2i3Mnb90ynzruA8NinA0OjsRW6x2oatp7sCvIOqYEXjaBE4kzThsx16hvHbHZV+X39
VZK7TCe4wPJ7D7HJcy7rpS0WfPsUIzpR6RicWMUBKYmg/XTAra+LaoJtbwpC41vO0Zxm194TMExS
1wkjMP/MqtvvSSNfJCRAwIuv3EBGSIKdHMj6dzZ/tOeKiyUOEnJbGNPCXz2/TyiBgbJyjlrVVvrQ
QaMz6oznwI7gH5up2y6oJTXjM1IOnUpiTuZNMR/S/CZPe56EvAEjtBXseI1jdUexR9oJ2OvI6j0B
fDDO4+yQ/qSwR0rvAny3CpIsNLozzkBiiDGMjdH8VuFxIlba2qqfOnhOzNgcLOapojBy2OgmuQPv
k1A56B436/LzxAM/kf0a4os4X2YkRaz+deUvnVunnjjZleCEndv1W2KrxeSfOW6ztHTmCSZMHC7K
GG5Ww/SjiJz57lLOvGGsnxrNBqj0Tml9jUa3rYNm2rVvDaWsJMz/sXuGSCHVe4Ra0XTD24Cg/NP4
GzInluxKJKE+kK0NLh9zCsZdD38wuDJ39K+S7qTfQiW5nzDBKFTdIfpn9h+zdFFfFWII5PHSfSiL
X/E3Utx1WYEqr2UkBcwgVHHabPFh8m9VRFtBskV4glYaW65kcBm2BT4HP3tCdhy9p0h7SAknpdsX
e8B6S/6NIyfvvpLcB2ml4tmc3yRh37VONgeh6LPw6X9qZtjtZ6r+1MMDkJfO4036T2akvmWlyUNW
PzUNSuUXIO/5MZybbasf4LE3FM6r3LrCAArr1Qr44HzTlMdAAoB5Ef+q6soqkeuBGlWbZt5rFdf0
zN66NbLvRvpRtOsT/ycIipNNLs7/AUvPR07dpC9JHBAdY9laFcAPoOISAYbi9UtPtyKVhuJbzlc+
8ZtXDNLZDbx5A9dqhDfxBm/SUXKoz34zv2n5LeWZimvCxImqna7qtq+PteIbixPOHmgJgjDKAAjh
LlA3ssvwdpFv5LfitpE8njdj/jdwLUQvveYaoT1EfliXDhW91XRbYyIP9lZzAyqevoeosasPVb3x
tYudk5NUrvtj6wFVT1gevlZ9n4bUGuhgCYPdMNQIDd/a8q5BzyTvnfC7UmDPg2Ms8B77ZxGB+tSx
2VZU2ErtWlLlDMUPaQ9G5Kbntb0rKviKxE1I9P4HWXFCFjBF14s7opcSuP6pn0cCQFFf+0WdsKXt
c81PsyCXbIvZlYock3Sx3jdNzmgvZ/XlFKL3WyiCbPB5NfXCA+EWaDEETso90XqPH0vPpl7ATcn2
GAeacZSQ+cmHvgks+XviX67b0djW2aYU7mH9Vj9KOdyF6RvMyXPpsQZE+i0xX91Hd1CB9NtZsZX8
0up7aeQyl7Atv1nhfY4RhVQ2XwKzmsSgvWpOCiXGSdwxOesw5ONGHJ8BSImTVWi7+ae1MlHVr+pc
7Gf6QGXVm3i2MmyoG+FVx+xQ/KqK9FlJeG9zsLwZIgN3VSsr3Bz7pXR6vT4Y/7/eaWyoaIBapsmO
aWmqqodK/wHOFf1iNPKHAACxEbThyWFXhd21sPZcQybIs1ZkoES01UTda6s0u26Jt3JZ2fpQB20d
/olp/c8azS9BTvwGanmT6YmtdoGeZV4xqa5hurI+crFsyshT2WbPCJkQkG5MyaniHzn+klEjyPvQ
9FnBadFtla1U758wXOyI+h+UffFDjXqQKIRu49mrTs1taCJ3WP6GUXFQoHRcXGDOgcp/WVRcaVUG
f+6b2Ca+zRs1t5W81fRKqBZtSP5mfSdDnczm8FmqLst409mqOR2yhgzmftwvPS9xASYmY68BpJaT
Y3W1us9IE710ItatybzIyC5AAF42POu75Os4Phd7gNqZRuO6fc7JIvH+XEFzO7tRw/FarwcwtXAd
PyXzlijppQq3Kb9a04SrKtzIFm0zrgmC7s9xfODenBZvtZixXrS/aPqdUFpHIAAbBnwiKAxHUvcT
0kWFtKyIRC2bo/Y59MIM90/0YQH47s9TFJTjbgGJhayCSlCii1XCX8DzbDVpv+pA7rJbZ5yC665a
gIm26wobd+AWTgbb1D11vpXkbbebUHcrDJohLSb+KHbbajlWPwaaq8wYz4DLoBTjeBaGnXBd+xfq
LPBQjsanZkZ8uk4u+4URWHWEtuFXJyqlOsm3WdkWGdl9W0ruNhn93Jx64+CxcKvtq2pdUbsQJ42c
QJBvMo8+czLf0aQ6c7RPmTJEBgTyWkyi1CCMIoKkys008gsBr7uv3PgcpsCQtwtJRdR1zT8jmsAC
Au80cparA9Na4WbQxOFM3rgSB914KtJ3Sz8s0zGDZQXo1XZqj94OcLdxWljnxsuHBLT/g2gc2JMb
Qx4jikQ+49u4nBrp1v9ZP3mib4bE1cPvegbASpLbrA+fEjfDwm8e4ntVP3KUYNa0H//r/Z0SD1JU
6R0Be1c/2uZLM0qMEp8Z0yNjZO6B3ynzxgosmqrCU575eXmzxpd2dIX8JMItD9me4mJTMe/LRwPq
+Suya4N7+vVPFf5qpp1ZLP1olTPR5nMXteM6Oxqf92yTnKvbi8rgapfvyURbklS4cfJZNwfxy+TX
DJk7Fz9h9T6Q6KpmZ1ZASEjYI1U9rFXq9Cr3J47BTtpFVbdXWzhAEomgGAtxu45sEiDHQH0e73LP
7HTQ8/dshU5HzjIgDsg7T+Xjze9E38zqsm+Y42TdsfqXVTrljT1PhD77BG146j40nt3dqrs0n7MI
z2+ryu/ylFOgqLFctg8F2UrDsPHcbzKZwQIVSW5XIH6MDCh9LIy+6Wf3KrGa1HavBPPqKlfrPLbv
zT21bJ4HQFDACimC3BL+8vIfqWR14VmfJYOm9NECs0RpIJaWs5SbCIVs4SjGpo5FRz4nJXS485zd
PpfFC8MAJ5BofjUUiZ9Az7FYwxSdLK6DSuJDn3y139UDG41F94e8b4YvLLkvBpnf6uoJ0JjrVzii
lihfp0/hmQTTvwioNNqaQs3eSzg0xO3MqlStBP0dIgVV7POegVWQazccDmt0zJbPJvmIYtcS/4lQ
dIl61zPL115m0Z11uMd9DgJvQf9Q3CEm+psliV9DIeyjhpsmJOjx3QTbF+oPPeWYdeLhIRGCPj6I
zI8zh12jRGVoviwaEVc6Xw5CffV3DndFKvgi/HUcbsWJDyi9DWPjWUXmNwYcDsTdeqrR0kUQoAix
x5c65JyIHJ1Xu66+0/iYgExHkd0iIonawGwLe6GdjYUhbr804VUpJsRBE5p87J68IZHB8I70sYy9
dC2ZIcC1dW6pRneNbHIXDT1OHgE8KNmpz6dNLRmHAUaffGfBVuTLEN2omITrjiwEUhvm7dFoWe+z
a1yTCDDmWosGCsREroNMp9zGZAsvci9mV4R5BjHp72b9MCWf55JlHEhRmA5t9cgtnokEwIXp1Iyr
o2TKdmlehM55ftTjRe1PBX9glD/4rxkpMkbzkqs/YU1a9j0VkedLLODyq0B/fKx589oTc8Syy5wc
ogrnqCgC6U8GtLdiD2SkWVbkkKGsOqV+F+hbt/Y1R+H6qKyvLoqev2XP85+iitEj1oSDajB3J7as
Xqc5RvlVfHJlmxJwoqFvRiTahZH963Qg1Hwm0+YODoJNBwEZxMCH2L2U8V8HD7+w7Y5/q9o5/wlV
Tqt2HKDWI3a0hjNRNM2PipEoaT/GPNspJpqsON3J/MUj09hTi7kvZuk2kEkw7Ur1NczOKlrGKHwX
u6lzVks6Df0Yuq38nDarzzhP/WIvzJ+WBH6N0M0e+FGG98S6yvLozfmuW+GpwksZgSgplz7aVTLM
4VUSAs10Vyt09PG3rdwYdkU3tmphM+1q5TYR3hJ5ZNL+1qsvFYgp6beaCt2ySVsaJ0uQ94xE2OLa
T/0xLeRrroJVU18WFzuNGMXiW22RS/SLCOtMnX25PqaOizS2bsRY887N7Zc+J2+CBdder5pXSiP8
E8pHpa22zcAb3g8a55rxPfQgJdzA0iSYwZCZjzBedvT0vUbDbpbfDGTFFRaCpLlrQnTpALVbFozE
EMZDArsPnGaKdplA7GYMLZ6miLFXy9rV0KPkpqgIhJqImb5cq61qRbfKoLxHRThafctR5sqashUa
1IzFel/FJwTEkROJtK7LxzyGyUUIpYZPZSB7o2q198KiSk8wx506jXgByFXbqKUcDFYc2k1qZPYg
NqMf9+pX1BqRBxOKamGJD2aIgERVRrpDJab78hQKXp8HqmThb3PwHUzK9C5wv4faeRlfWT/bdG+Z
eCeaxClRJJVfmq46BkUI60ZrWacywvRNnDB2G/0lwlWhpIglFKuMpUwXKpog4SSEDZmEx2zuFWoC
m+qam8K+kYTJNgXF1cjlkHlRLcfsb4OWOFIZLMpDM+G/ZD/veRrkRzuz4heoKeoSrgTO0nwSdKQQ
V4ptEGS01s2xjeu7rku3iHsz6mUXMbu6SyXtNBK8CUywMMWaQFh0ujMGB4kOV6B8qjEZlXE8btuu
eBmnQYXVCmG7CBiOTb9pRL5MDHO2YRahHQqdumkbVXLjiM/bsKBJBjldHAieQ1e250K2bJNTRJjr
o9L9s1JKzgkaacahosFJc2YLHaqm1D+a8GJUxTaJBrxxQwK+X/hieNJGL6UFxcKWpVBJvQgnxSTQ
lqSA8pgqDM42U6QhBZRQKNwWc3TAp5QwdS7F26LvhNaTrV2l+dF8G829Spsp9gDetr7uLzzWkddT
2AGdpa5g9akAHqmgAZOQZkluOivg/pLxhlWda74kpClZ/3VzuwNfYRutertoX2taMyK2mxP0tmDs
1fiqa25H1ETnWAk4E0Rvws0ysFnka8AGYGGQwtJqmu6Ao0FxkT94FQG2w2I4SsSPW2+jxtwOS+wN
KBAGmcWyeY8ntxmGoMmVbaP2KtwbI1OK5hDRM+fve3OtgFMH89vg3Gb47cdH3lsE1iifdfsDcBa2
5bGPkqNUBbk8vazWr2oCdhdsKK28W7TOW3Q+h1rYmvGXolLaIjjYz0iL2uVSV9tWKT5Ey6fy0Wlr
5C9WGz7asqFAJw0RkaDGmyXVESr9kRjSyuRDMWA33HtJDOQ0vi1hZoeNSdudamthghKiEtDhjt3i
d61B3OdcDdbP2NaiO4iL6QhSlLiSFv5KFXpUXmpl6CiUrHtkw6lI30KhKRX/B/RBXHOTr4WIpLOj
EcyIrD0SbMWBAeTt6IbCy9I0GBprH88zTB7lN6iYJgj5ao7AxmpttuOu8oDaqkpFcjYC35hjme7T
uQGXis8NprYGeGTIyoMAGaeMUrCiRJyH6nOSLC8xsxPy3GOWpJfwaVBUwJ0GxvsV30qB6kbXddEV
h3Lw9PqpEDvO2l5UU/O6Iu2sJt3yyqdoF527PcXE5IfxVh83q1kEFlJ/jYFKZTtJ8SZVqBSUW88r
30AvhUXLyNaLrj4+xvWf2gQye6eCnKxFaRMznuDRE5xIv3bycTYsZp3aodk6lLWN3PNX/Otqov9C
/SVDgdAyKJcGU7r+yISGDUbQnbm4l3X2JpmLflqgucESclbzp3pbyhQnH09Gfdbjd6EFpd6JZfV8
4cqE3MlC/6p1HjTlA02LN2TY0UQUxLHS/NVI+TN7ND+SKPKVBLKiAYXLRNWyl97cUhtE89JfRyZM
NzPjWDckHO14GsufLPyKR+BOXmFz+UVkMDFhFyl+/B6UYhElt9W9dfA63BHieVR9I7yE0lEJ+/ic
4dxUUCHetHn9Sepx2qXdu5n7fa7/akVCzcroa8jF6PLzUMpXykmf6A0Yc4gVp6/trH9NdNnWyYc1
JjtHjZspfdA/lXfkXaMNmS00v6ab9DkQw7lqDkuM4An1qikXsPyFo8dtoMcosV3i7YyFJgeers1E
uNRzqC3hJ0SYPSGwcgHz5AeXL7ITJFwtKhCRrbv+l5DsV0gcr6rbltNxnbZJuJfNU6eldsQRk43v
Y3uFdIJangqIVM8qQd4QnVrYcm1B0rxR5FqDoYnH7N8oxKeMaVxt97Pwb5gsj0P7kqiNJ0xvqqIS
vTrhTVCcMhO0i8asV+TIGcaOkza/RLqpBX27kgHC+O9W4QBvKl34749ybCNiYkDmpa2y/iVhEyuK
9RBJJHWDUyiAQP2YQqsuJzPXnyomyS/EIK8e60Lix6za7SrbkvTZh9XOmnN+Dlyw2cMw0E7xG7sn
HAgPKf0VAwJYudsYYPI9Xo1KyRMHMHxddCynIB35urPor5ZXp6hjCBKCvAszmtAVsPamwm9h6ihI
UTcitE9SP468mnyYCgA7S4KxXkz2u21jjudZXHC3jF1SE6oKoV3mENdqz/rZEIiidwuYg+KN41/c
GOYVZUCzGeNyOA8xiD7H/gyvFcXS4ogiPg8LoCp9EYe0scdafTeQoWDwqHTtXJeKn+Bz2bW4kjGu
CGVgFtQ5Cgzew2Lywq6IKGc5jJ1notNHXZP7u6z3bB0FxBuB1IslFyDoSJv0vhwdZpqcakM1N42c
nkrBzRGIDBUBc4rCumgIMAuiiesxbwN5FJC0zmCADGKXQYhu0Zg7y6yYL/28PGYB3FDRxNYxZdTD
lWFdG4nqNGu+grhm7b19bsqdHP1VFinziXRWGETVesrsyjLOcgernJ/k8BWVeu5m6b+GwpH5PrRc
mnVzC82LQoA1esJBpEnAfJ+z75Dlq23u8fQpcbjF5muv32cNVFd6EwEN06ci6J6qkMUKf47DY3O0
JrwDYdw0L8YCyRRquRQYSSw/QtyqBcRptMLJVWHoWAxX4ugpz+VugDgP18YCSTW2U5upj35t3Elu
MDSHr3MyBkpoOEU2S6+i+RMOgs21oDVJ8o5Eil4GHUFGq9QGiuBJ+GrFCAdK+ui64jdaY1Cye712
2yYN3wXgBXF4TWYg2VhHcNNpeRbExizz+qDqrUSn4PHbcA6ZmiFhBIheVD3Ixe8lpmTQVNAVK99F
Yh4AL4bVFKGTmU2w5SB94xzXKg5Mwy/LP6XUIRh7IolmadiLcywRFvxdTXd9wCcEJq+qFvdd5ndL
EeigeNHwqEhJH+JXnFjI3VEhjnzcHA/T2zAhDVXFkm0ldTQQFXmFHTLUJOgZo0HQwaam50+Ttl7Z
XKBlczZ5y/zsDPEalda/oi4YoMEv9aUQ0BY8wx0QPfpF0b73OuMdgFuqjwcCiVPBQzce9bNvYIhC
waxCiJhO27LttOlTpk5FxiYWoDcgtAsF1YumI/+uUy38APjlAGt+dbn+Gvlm0XFIMdJRwvayM0HG
wCTCVRiOJrU0dsd+4SzNnVxH1CxKZBcTKCdpyQO2LmngnGSZKyrtUvBPKVvdfuy3g4gIZDX3tJxu
sBXPEqKW1rTzPvGTcKHHGHhGuC8R31gjHWrjBQjy0I4A36Z+lqIqQD5dRFP7MdMjWw4V/iHUaiQ8
Gz3/u4T9YFleVp94pm3X8mJpRBvWf1MIkFfN1seQtVDPMVu3gMO50FVwGbX2MCfMZJwekbU32y63
zGC1GuDXWH0pU9A+ZiHRiSqrOSgDSjNTahEbi7tQZhhOOydNNba6iKewE0fmUpwonYY2PbZgC9Xw
ok86AJKhHQXDvBlZY0vhsVraF52JXjFjrzMBi02bY2yfWcwrEGBRd28yxCnTHFSqcqIUEOruDR5y
wWPhT9Ov3Bj7IrVc1eQbhv/iz3sF3W2LKYjGZpvw15I6NPzjWyVNnpb+4+APlqrYJ5YRhJ3PchwP
B+0tRLNT13R7o1rpKskOwXZXY7SRYe/i8DNsOR15UBDXxMn6Ukea18Nuq/MMFGu+1UTEVROtNPpZ
R+qN3RrqWbSb9VdFqdWHw7Yp/1l0MRH/8JycJrRx5Y813AX1Nhg/6MDi5BGJECno2AYnER4TOd2q
bvGjgmi0VEdkizPVIyayFPU4nBsQf6aelfQznM6Mp1UPhlXzFiO6EAxP7IWbXLWBFSteS3y8vTy5
GGWOtmzpvmKigF+qYBTuU5P5Okm2VrKX5/caM5I80uumiraZdE+aQ5fy1s5HATDy+dJPHOwpgS3D
t6VNcaDK4TbTjH8x/bZjk/uzoVIrjuGtxHhTIMiTMx2VGcIEXdonzEEq5s2wiw7deJumxK8XrH96
vVOwEGAKdAlUfPrgB5VPShghO5FdGeqGHXnEPl+BlrEmRdq8y1B7aKB0RXxr9S8huYm6g78I+drn
In/J9bcBLy81pLoOn1W54gFNp+9lrvDW1+WnVKXnOiHEtlP6szQbb/Eqkl9QrHZtLXsh39cWEXMd
7XbmVgIVS9kqn59DFPPXNLAgtnxPGFrEKP5BlMR9vAc75t3i9KyMzI8q5OcZVOZhqM9xeGOZiStI
4X0RPW2TXjOkbq+l3xrA6XRbhDfm/aQJz6MGdTUTACBGE2LrsGffAJJn/9/1GTpwbZouIpLUFaWt
tYxBz3Jimkm+kc3yKDeLs2rFbok1+UpfFppYpcczmfSzaw4ocCUp4uzOJb/Wlm/ZNL5K+WHk59Uc
7LwVELjIHZKswoqOpjY/ULBXmeWOISLycBZBlavndFSFxZvUguazAjtR2g88F+WTCX+mOzDZzPXC
rkvshlJCZS3sxHVkBKLpSS0liwnq0vJIX47Xy61t8DaTja+ayj4rIJd7M9zNmXJT09jLNMWJrBkj
hl+nviSgLEXaPqiO3PplehTM8IoZok++p8m4RMuHFv1g9YXKZwvVNcGR46ukXVJBOXfg7K1RH4VZ
tHXV9Cpd1K/GnKGEig3FY4kjwKmYPKyI/5IJ19VEQlthpurDCDPSZseGMtB8+v+4LuSISqWM9cRs
BIizBivwMPA9abO3xmiOMEzO5d00Hyj/VuW7hixQkDyMziwww3Cg1O+mvr6yM211bp1SghuxIvE4
YoIS+q95zY5Gvl8amI6ocpIyx1phIBpagmxe/NiMjgJag2ZOD1pa7+RIwyMza95Qy7KD/8fNtQbU
Sdw1IahBUsfvbSa65PfyEeA7SVAMV53XF9Mx6kI7gl6p1gVd/po6imk4eTWhoesa6VGvlh4DrRDx
Ktw7o7UHixM1oMEB4HorI26baAPQcas5eQRIe1KmTw7eQbqby1YN+dJsbJYM+9c1Jr4F1fqVAbuO
bjwfqnVBz212W4uVOTRf61KHjbmtujdXLz2ThNQAGqi9P5nhjferFInTE34rRPLKnNmtOvCW5DXC
RKtGKpXWgiMpZm8nUccHLJXFLu8msugAedPUadnco8Rp4GuaadoZtX6lfKt2Oq26dN1tiX1FcdRE
2dcgxJLy1jcVI3TEIuBWeahsmgZLWuWJsK6KOdv5M32JbUUpT+k8YBy/Y2nbWmLpR1Im+6u0fs/6
dWI2q9ezJfwU8x06nBX96QilFIdgXs1c7bBKPejafNHQbZq7BuWD2QViLH2NXY3IuNjNADFyuTPH
n0hZkZ8n34acg4UL3H0WuWDvfZUcZkLAKaQzv+KVZS1U1r0Kg78ySwzzCb8LKMriLlzky0ngxR5F
DSuCtEmG+QPLUG/9JMqfpAdr150L7QSTCU284DcWmmPclo6CIz/V2kO+nls19+l8dVu4I6W4tOWn
kb4vLfcgXnNzn09o2Vvk4sqxJZsqa01Ayidf4VUG1qnEyZ8qRPhZjaEVFVq3GodW+FOIzM3xDest
NpinSGlIarz5pouDKCaXrusDeobsIoldKN6FxkQZx62H+FnWTTsaR6daj6pe8oth5EIIkYS7VWiA
FhGiYkks82CpXwr5RWa+Ef1+3ZEZC7C/WclBMmYMrev7k/iK3Kre4tBNQCW1LYCRqvr9eGoGuwDm
im5q5DYlQzbqbPW3eXZjAYyY2ZuAugOdBEql+AUx+SZTvkz2Z9gE9FXCCPHa4tAVjkOMFIX62wwx
nsVSLit8R7AD/+PszHojR5It/Vca9c6+TjrXwa1+iFVbaJcypRdCUiq57zt//XxU18yVWIqImQYK
SJQyRSfd3czNzc45FlxR0VQMjleQFYWbLIMq3XRDd5FXFDd2QXNeDU+DvgpNY6lF53V4U/U7E8Co
FlzlQmFr+tFTnuinlm0ze29Ofl0q6ZlpUeUtHVCZUCOVV8KOU67lpPsgapNHWlexvxpr+yxzHNoC
QtziipvV1LV741Hov40kBddlngXe+BAWL47aJPBWoDoUnbqCnboatBr4Q7RVQgCy9rk3fVHzyjWd
lQcvRXYa6l+ju+u0zh9E21wElGMaC+Ho8lxpPWhiytovvXsvnHZFcGM4wVnBTGuuuqHqspRlc1rL
nS0GA0VUQtjQq+j2F52IurqEbExwd2972U+IGgAAKAhsaMO2DrVTN0IouTUAlQxjuhraV8OQpIsa
0gNevkUXi3xqyc2/a1Aqt5aaM5yqYhhWRacjyZleZGGMMotPFJa2NdkVs/X6jWvX9ForuPYWfbMd
6RAmoxJ2J5mnpq8egjLD2itP0OHOQGNFrzXt2lNU82HS7RMrk/v9ymuN5tRRSRx4DrkE3QG3affA
RKFAQUlRhh/FeAW0M1J/RmW2HCuUCsDDF9SenyyO9t67KygCGRAnnHLjhuWLXl+XJmSJAT5Y1yfv
aQXZeahcYtQGZL9aPFq0HC6ThvCrq998qV2UhXpmT1oQeXKdo11kZnZwkrU3JYljamqjGi08kmA2
hWNL5ViEMtMbxqYwf9HcCJ2jsD91u3cPirLjc4Hz3RunJUxK7SG/SktAavDrW26e9J814PZ16pU7
3R5zSiFSPMWq8RPpIyVrTpM4fJIefNw0GW4tegnckTU9IfSsdXJe7XUXA3xSYTWsK2ytbG5t5HqA
7Qf+21CfaoGyFtratppTqivbHKGnPE7ufPSyiJtGoGpoCxKi05kBdN+gP3vRVZKsPODZoEKDAXTD
cB2gar4gzkY/AOivr1jXyTguZecuw2rtV9WbVudbbGnVVv55w81JRsrSoPpoxZSuC3erkRny+zt9
IDAz72yyrqvKHcallcSE2KhjKUn7O5k2XLChbdlWmhcAdgr3rtNpymgX23wKL8i6FfkzlN+m29gB
bDb6U5nkyPlWqAeFtgFEZGdUqdEzyqwrAYYv5H6hRog5m/CP3bLvCSWgvMFf9IN4NaYp5/hYXVqd
MnEib8juZOF9UWwg3sLFvw4ohg7c3h7Ai6IfIPjq3tPgjZFk2HjJvd2s3eFWRZNFOcUsobTmzqZU
nrsaYE24aYxlXz6D+/bo7ytuK/fM7+4H9bR1TyJPWfXBtRtexGBPnVWv3cXFZuh+pcnaSV8CqvLm
c2BQnHqsqaIGTz6+onsU8dqiCVW300hwKinyNCn32bHifp9c9wkZc1udQJ7BhWcR2FxFOA2nvTGN
Vdpfau1jqt/ZrXmleMZzztkZ25fEwCvRXlKarETzUPhnjfNDEizn5MHj1s3WlWO6V3bTLbWKRQvg
eDQaJDAuK7T807vGunIKxA4rUPZZbOnnciLVFoWN5Cdl8WWJxnmiVkSi1aVjAO0ZQ1zUmJBjTORV
XYLGktlw0ig2laisOnOtDLfQDNq2BYC1LKBdqcmPQrzF4bAt4JIMOV16y3FEAKcN+EfG+SDdUzUs
T8u8OIkV2FKxslUhAdgowiQX/tQPpl/74y/fXtpueCWy2iHFbJ7lquDmoYKeJqt56lD0r0jr5d2T
H9HIPtUIYExqG+pWOtZdmxHFAwc+Lw0CogE6XpE8ozt34Qsu0Rmc4NC/aa0U9ztsbTRy+mRbm1dS
u9LkqU1KiAqksC5irurVsLMNdWEURXmmW767Cn3jJ7UJBEcoc5c+ElIUFn1WvFX1N0+zT0I4XtFI
RTsCgU+Vw28lJi4XpgYnC4EsEb4mNqhXn9LMoOlb0re5TlBrj2eljHaJrO4CHcivEj8oXnDugs0w
FO/SqAK5sHNIaHV44tj+iTZCiEBhrc+GFVIbLQXA9Abtn4UsH/MQPkO3zpQLt0EyekiMZT7RjyKq
xDcNW7XFucqJqWxGOLqiMEF3m1LynfUt2W1K89nC5bboaz1kgaBKFk0hfiqF+6SElIWpTJkmage+
8cvksC7jtQow36lO+2BjBoQr/vDbC8Pz1AHBDlGBCMrISNINE7Iz3TZOs7aAsflqunbNG98LdjXY
HEOQpZji8xgGbmo6Z2qJqNO9ZiEjZ4EFikjsUlmri1UIJ54e5gbswkp59LRy5VAZqGMfwMaNxxsB
6w6NYjWO1HbT4VfhAANRKMkg+tIOEKLs5MIia1gCMG0CIEWgAheSemASp+tKL27dLL0yY/+a9s+n
fWJf580u7BBVapp3gDShcmIrV15krJDc+Km6/rmbmGIZ+ZATiPIpQzoLcli7yAXjFPYAig/LUamT
0ut3YlQzwbvIS8fEcjroNguxfB1/QHheTJKJN90CzuARycQ9ctTzHsF5FLaG0AwQfPrGV+7z+rZ2
H498wKRa+M0HzBsFF7ovhlhq6rkQXT4BRLVyN2h+CBTRoDqkDnnx1EQd1FijNIjofWqu741nU1bS
Rx/0wZH32CNwK2dSx1GtpWXrgM4Z+8tJPjeGz04JcDOuwHfBU9LWRbykXzo1T1fZheQbxJGhrX1T
ML3SJ9HCspbmaFqcDL2OsC7aXabnCgh5/ZpcHmjpu4j2nNRuoNcmTXzeytNOPTWbl75G6KBigynF
tnbgKsIGCeqfRaytQ8X5xSlW+SfYL4m5lNk0FwW5B7260YxhqQ1Eag4fVdz6w48UN1y9yEI9CcB/
CAeSeeiZL373wBkK+QlK5tKGYebmPa0nmpPQUM5ivQJej/L72BDRQpxnY0u4+MnC9O7pSGKVKJwV
WPaLaKFVpidFU56oUX2W+gpYJJ0mrUSFv2LuB1pxpvGzPoZ5J6niHl7Sj6X7bmtN2/nTvLZ5FGdJ
KkYaMfoXV6vkzL3OtsHidfVYnUT1QmyBlojFD2UJtQ6s7OKsW9w1K3tBcnrpbX97yzc4SDsBFnp9
+I3U71ea9OPXN0rNzjUaXU12ww3+GAqh+Z7kGw3vNJULl6R0iIgPj/W9zSJI+nUoy/XzJlUYKgt9
9dROS6ieqGP0U4r88AjfS7dKc+Z6aqVMPSsImKHf+lq5NEFC5ztQl0ekuyelwr+vnjSmYT+tng68
xFPJC+0G4CHx+BpXx1zO9z5TzuWSXafKzLjK4p2hLbJLTnYCLKi+Defl7+Fe50Q3Vu4P70h7lT3T
ZMwci5Ih3xUMfEdE7PBY3iu3pGAnYcLsyACauc93TVP4aap8W9EqxfLkhae1JyifCZBDSvGTxgU/
S0tb5I4k6e2tSQhPpVWw0mCRg7CD9ya57SEKSk0sron5zxqKoC0XmpOCNgqvYfUj4MaXoJNrXBf+
taPGJxb8gcZDy3+gdtkhiysM7RLw9HX3JvKH2DjvfxvDNICFDNx4kqS3oXxU0N7M12CkvCvho4U2
gU4utc6GNvejBfWZmmewqPVmDYj2hj7ma+uOWsfoPwzGRiC6EiFCu1MIk5uVxcUCXAOO6sx7qlV4
BoDMoLyuRx0m/ybtKKRskb28nUi6ZP9/dxYIKgitS/oFiZ18Q9gwv+6aF8lpT0SEy0mi85gy4phf
Ucnvc9QjlDNgvqXdLzqk8dqFi8JYSlaNXGX3aP0AFGDIC0lwxC2kaU8oiEGjrLpTEzWqJrqctN8S
ed8j0Qw4UftV5bhWMisuIBW62Y2gcLpXQwfl7jebIBkvIb4St/i+thDCxH1613HpwTTTH2NNvw7C
nZeBtHKuEkCtyFyEJB6rdT2cVpoOOvjO1i4b950WSXV/JftibRSvY3oOUQ38w2MJs8+kXUyO20ee
C66VSn5Uu4tw1GpxV+pBg567fafl7XXZpK9aZK0cbtIqgWSSkjlA/RDFkeE8Mpwl99OgXPfoT5DC
4F6wsMNXzU2R9cg3PpV7Oqjn3knivlTiMuV6RjIo120UkRFU09DIASx3EsWcZfKSyGik5iMBdKe8
VdRtwSwD9hxD1HFyrh6S1nvyxwDFBB5gWD2Uw1mTnmvgVkoQ9CAzixAxgSDkVDaa3zZSgK6ARKt3
SxqdmyM5Jtovwoyx+utG3yXJDdpCqnfqmAgvBWsuIJ11XlSwGyP4lt5TpQU/bd9/jNKTVCyd/CGq
b/JUW6mtd6twm0jaFiI9DeZSe+k38JUq6W/7LFoAqc8B1jZJdnfYr360L/m754Mk9NWc2SKt7Qw5
QGE0fiA/oQeqtC9Bxe0JDGwLPNqkjuxzDRhj9UbRrxIVLQH0SEFXdH65ADrVS/isEZm02N11hfVb
0UHNJ/VE8XnJSZwKkhXcDltE/P0b4OzIbpz7wORh7EQNsFizXIIOLixiZMwjOlWriiLgrlPO6nin
2GdtcuaYKqCd+5g6bgzkKq5u8uFkCKvrljRj7FAAypt6G1MOWBi+f2MEzlvmGsvM/lW55y4gMgFp
JKnvqDSs87q/ifruVbrtid4PS4kqQx8jQq15l/r43Kenst5Z4/ifnVzGLODq7bJLdaRAdoCiRiCE
l+aTdg9Uf3wxjkg374nLpTGLPaJCUW0ZMoT30r+lb9Fv/Xd1o9xy0arVrf1W79RjI02xw993izRm
zp+1tzQJAH7X/aZpHN6fCiew6ltNR7F8WZ75780RHeN9J/J0nn46ZkJFmMJ2RbRTUpy1tXakcmRB
1H2Pnj7u06P9ztWG2Bqjna8Axcs8JOMqo4FHWMWoIlaCInKASEaajMa6I4m/UmqLTo9m1VzWVaZv
s7jOztR0dI9Eat9HT7qcfWqDrm5MTy7two2wlkDhFMVxg83KkGs8bOb299+sf+jTf/rmVDjg92Ol
v6BQB18MKcYSiT7AyQgGG164sCsdnni8AW+0S0HR5NGFEry56NMr7gigr18l7eUIVlx5jwoqEUF0
6lWU/0plY6dnfoSbVakP5LAQKvK+SbsyEmclgU8HE9+jSLcuRWBu4igtRpV968dvqnrnh+2KzOmS
Q7VUdxWCcbIiXR4FT016mQHiR1HFiTkz1OeSTqlNv3GUx9x/UyNxU44Uf8Nk1fqgNFX0uJ2Qoo3S
0M3wsdBvWnqu18klkJs+pxVG/5wHiNfTFaOhgDY4Z4oD2os7z0WXvvXjg1ZSuPOTy7KHxkQugFp5
SNkyiHNreXgJ9sTjupyFsKImJWOYFUWmeusrSBzCyv6p6N6D7kFlOnMTFIeRQ2iP3Ei+DwV1bfr5
5xVP024AXCPOay8376wyqq6oVEIoSbLMQYc/TRGRia0V8LsIAT3bMq6PfOieCFGbZMI/jSyUUeAj
BnmuVCVV3tFNN9Fg3ikNcUsKajC1eg8q5ZUhanKk70kh1q1SgfftSKs0ZMEzkquOCOwjm1/b90Kz
qLjzk6r1/EKe+12lwNKNa1fSbSBVnoJMoPYVUBX+1Wkg+fXWogRoagIcjIEz0OsY8RdL79/KKJ6A
VXF+aqLIj35qWqXndQdlsoi08qa3iFy0zK3uO8cMQUd3KviKyeiQiQgAa8Yj2j+NXblHvNjHtvm7
K9Y/PvbTLDeqFoYCZdqd2ZioNVpk5LJNhugmNLpl41qUZyniifxZAfts2BlXGzSehitPBlO1DlRP
FbynTXKXx8NWB7CeAI306UVq01HSA3Vcls1JV1LMg6fclTmlG6Q9rWCdeObZ4Z1iT1v/u2+YHVy9
7rhCi5wMabCOIiaIq6V4cV/QIw8pEiGSY0u4ofaJIUkrrgDN5iD53427/CZoX7oHhTsE1d7X7hKz
Qs5pO54rgNn4fJgHfBBNaZBRejVLRFlOrPCFbDbyw9rC+VH/juIL6Afsw/c4uzRJu3FL+lHS5IXr
5RsxpwIeZ+DKDOBMqdbRWYXEBNx3uhVu4RjUKRJ6i+IZynspFsk1Kqa2vo6qG2RsRt8DQXpOsSU9
0mnio8PXd/M0efVPa60NapGNyH5dIOe/kSfRGQWsCzC3C58+48ri3qZJnL40z+i2u/Q3DnDZhUKX
unxj0rDLJMsQrdwFEekJGdjpt1bJEnrsCiGdpU4O70WuoT9u4yU81CsIL5fxliD5Al1sYNRbysan
8bY5ac79tb2BdPef7uDZuWfanluaGV9Fv+0l4gxbbStuIC2jDE5f+G6FwNbaPGWaF/1CX6Fqu3x/
evBW0Ya77Tl6AMWRUEOd/MB30zsLCIKxiXq8vkZrP+rTK3hGy2mKzAWJkiUSEItg4z8c3vLq9Mzv
xprF2yXuIYqmsdydcpee0sDienhDin2Zrv/DDKo2O2icGshQqQ3WhetAJyiiS1sDt5n2kXZk5fb4
048eCZ+2Yy3awu6jzrpQlYkk29ATqQgzlPSVjRMXR5sD7fEOH22ZPg2TSqdEmH8kpUZdPO+alT48
cD8AoGJtOpP+FtW5TarGORYk7TkxP7bHp/GarGsLN4Ye0TY0G0DDVCnOElL0yA8is9Otco3eNOmR
jbAn6Pvob/JpMEkNXo9jaqscHNtRvEgUAcxjU7cn2lNnftXTzXyIdElbJc+6aQvIm8hoHt7A+xKd
H1H1pxe3rMTOTL8hd11maFtFJdiLyHfMegnTBkH03iRsFhbE6hwc1pXagwkIDOTIaPPgrxPDJ+ak
8y9y6BJ1iaaoyXhkjrfoR9GAJNeQjxmAzdLVCBF9oQTnZqWJ09j2xXmDtsiqryE6tXD+kSVL7Sdd
Q82TnswucMRgdKwLO1FRgnVdxNJi4fxqkCNexnkPySPWMxQuEC08PBP7rGDmvqiTlyNIVDqCVIgl
ocKOD1miN7HQjCN+f8/FTv9wIp/mOigNEwoWQ/gyCrYlWEp0231j3VpAEw3VEuuut6qd1ubuVeCX
zVmcwEFEgjeE/JaPqxDHduSs3rdfZ37LHxKACZbZs24FN+/gzAbyNgTFkeh432TOfJZiSjMUvTdc
KMWOfhdav7EdtH2ONVL53umKWSxcta6e9ZLWDUFcUlNArbfatZpY/0cbQczj3TpI4gLU8oVpo/Gj
C+e5QsBWq7rXuA2PbLZ9bQTFLIaFDOyP2igYZCCV0YRg+pOsPQsTnYjOP7ed8WqUg7VAk36l6cCF
Dn/bHk8ipvX6tAMLtH+KwtV6uIkPTfKUhUfyyNPcfHMMipmHsi1q42XBcz31LEonkUMw8yocWH9t
jkfi/n3vPv3807ubQd0UaTa9uwJywN4EUXrkANz35JnplyiFWGXCkycVuzq668SRXl97zEDMIpGG
7q6Jq6g8OF4hAD2oK3DfaBoeXsw9NixmNlxWnecpGk83LH9BMxJXQ7Z/e/jZ+xZ0ZsBApnovnN7c
gYEr4HFNmgHpra0vgbQeHuL7yZHOzIr9xPXGNgZopGvQ8CVFfRMhjDdyh4ef//35L52ZHQdpN3oI
Emc7E+C+J0Z3oVqWdqq3iB3SqdBmo+J7nRisQ6ahynp41O+DT/AhX3epHwODG/U02zVB85pF0iAj
LpNtFCN2kUUNDBQUjg8PtceJSGdmzWbTZPCgxnAHKyq6FA9jAlF8qdz0D3JxrJS2b5Vmlp0HgZ3T
Ezbc1TIjSE+LAEXfwn4NLZC5OVoGx/ohf7/jpDMz77gPHFW6FaK4UAxgPcXBo9WfKwMUwepn6+dH
8ijf27p0ZrZeJEqs66Bvd62wg4eChT93ncw9Obwk35ukdGYG73uh53h5Ge50b9MG92F7JfIjFrnv
0TNrp65fK64ehzsFxdTE6lEvXhflkRN1n63MzL2ziOjUlllJHtGsT+G3oTunIvC4HJHNPeZn94xi
zyzekGELWHaae8pb7bb8Re0jpHeGu+iRPHk/vAT7rMKe2f1gq3U7xIwSojhWrsKWBhVoWSzgJTbK
mQuRozjiwfZ9z8zWo6COaBLNSMCs4SmQsITLbFdrFPhLGmYc+aA9C2/PrNyhB7AbZahsDs6PNn6K
4woxkrfDk7Xv2dPPP52pdWI4bh8kCUIS1y3cY1TK/To4Mj17LPojef3p4dDhKqkB8t/pOyTzG+h+
ZJqvRbHWsyMecI8x2zNj1uumbduUEZr6EVU42JJHXn3fvMzsYUhzO/c7BQLJ2KNz/FbBn62PeKA9
u8aaWUGqlF0I+ijahdoKPRCBQgfSehNtY1WgN3is3fGeubFmZqDH+ZDaU1kkQ79O0a5kfHp4z+w5
EazZrgdmp5dm0ERwLhO2C6k6Syf7DpjWSLXHw2PsuSpJa7bppUrOww6DaNd5IbLqZtoOV6qSNuCg
cUeqTz5v9CZJaycL16ASu7UzpvKEiOU1qm3lRPXa7ohv3DeRMxtxDNdvUjOPd1V/pegX9Hs6ssn2
lBCkNY34yUAqf4jtIk7iXY6khkMpFJYEQgKL5s39WcEnpknbMfjQvo+YWUo+qo1vJ0W8CwHgF9Zj
XR3xIPt2g/b1GxoKZ6NvOtHOHpWtjlxOSdo/oOGBdexMnfbV3+8W8gP69mmWmlgvlTxlhEahe0KN
Ds21q/yuS5RnZbg6vN/2fcXc3r2ADL8BHimEit7od5ELVACUQzYea1G/ZwE+csGfviIys8FUe58K
uJY8xlUNmlp5OvzyeybInFm6H0rFKcco3o1v7b36mv92f0INPvzsfa89M/Za1m0M3z3e1YNpoIen
/Sh15UgOYt97z2y8Ri7n3yCwBhAY7TEfzY1/c/i19z16ZrO9AJJZhB6WRXsP6oOAPzUd1Z4xNGl/
hxK0Gzv/4QxNM/dpYa08MRuvZoZgItG8rEE84/A37Dk+zZnJpgV96VAEZMfUAGnO0424dtLz/OXY
ObTv+TPLdZrKSG2PPU9/U/Weuv/UcLyEfb0AwXH4E/bV5s1Z0NrmWeCLCefXGIvksnrJr5VbDgz5
LJfek32ydNfApQ+PtedzjNlQullltczVaFfQRxZ41E/vwZiwSwt4BodH2BdZGjMvUYkO5jrNDHfp
G1xvwG6xvYh/aG/WjfuTOPnwKHssbt4f3CkyS9BSId5ZPrlHkqFZWR75gH2PnjuKXHRg3nl/Qa42
sWhpGrpH3npPwKTP/IRI5FDC/2EzjaA7UgVmv2zzHqXIrlgdnph9Q8zcRSYs5CHGNtq1qHnBk0fS
wyQxfOxysu/xM5eRNOlAP10O4yShynI+BNvOP5KJ2OON9JmLSISsaSnJo7sbJLtpqFOu+pfk7vC0
7IsidPnVAfVFYCh2B9CDno39fXsN4mLqBn1VP1dX7XP1emSYaZN/cwzr2tdh4iJA/iLiI+jvRu+Y
YeodsUDGTN0G1FRo2iyP7NI9hqzPDLkPXMcNgE3uwBagwWXUiA1uO3cRvOXHTrV9lqzPLHlqXq2j
dseR6dPeloYrMH7wf2ur3FDSR+PfPlaF2mNzc/5D0SQVbZeZtqJGYUo5afCEh1dkz4adsx9Cofaj
W5AFbxWk3GirrDxlCGUdfvi+157Zs+yUZnRgQF/UKL8JjgVXvf148n+99f/Le8+u/71lqn/9N///
liGrFnh+Pfvff91nCf/99/Q7//fffP2Nf+2CtzKrst/1/F99+SUe/NfAq5f65cv/wJ4N6uGmeS+H
2/eqieuPAXjF6V/+v/7lP94/nnI/5O9//vGWNSn0tNt3L8jSP/76q9Nff/6hTZb9X5+f/9dfXr4k
/N5d/ZIO/3gO33+hsTlm6fvffvf9par//EMxzX86Fk3BDcuWpoOQCK6ue5/+SrW0fxqq5gjbAReo
m1NyI83K2v/zD0v9JwA+S5pSQ+2RTVJlzfRz1f6nIzVDdRxVs1TH0qw//s8bflmk/1m0fwATuc6C
tK7+/OMDvfY/5j+NqGoCfKbULNOBhTA7Q2LodohyRgaACbdunLWWo2cYL0XeQhI3jCaPXnSlROow
LQYaktFGuaeROm10XfFKZzE9hTKh9ZF15vjG0KwiR0mLk86he9mOTp85xH26Lxj5qwEzrc9WzFUc
EixYFq0FLdhpzW3s91b8YiNf7b7JRBbmpWcGRS4RbUMMNUZf0SiTK18VNb3yPJR9iQFolZYkF6o1
FLyyl1BTPIeEmIa/larN+J1Py/rXpH2epK9+Xjcd4Wi6gyqpY7J8mpj5e0tNgsY3ffvd7bI0LACu
6fSCivW2Ki1kBLwa0v4Y5HHwOxZuoLmbw8PPwAiMb1nSkpoubXLCKi/z1VWPobQrBDyCXyH6gUiU
1TRth0TtOJpS0B+77zz0Pku/9nScnq6MeXqNWt1QIQanj2ZHa3vTT9GVArInSxXypl3wd4dfcjqt
P+0jS4Bx1222kKnqzrQtv75j7wcKTFapQPkrW6GtvNHyLDTYbb1GXigta9N8jgzh1keyFrO1mcbV
Hd3SNFhncBTm4+bNgBCuIu1f3sCeQwJZ5DEN7XVXQ1a8C4MmuEpdvwYB5PuZRhOLw589JXe+fjYa
cKpuE2cZtoYNff1sz2gDBY0w+UuxYguihNFBUH7BkJT6NBsDi77UipqpOxkVQ3MXVUKM/qIiHGRS
/n/fxLZsUzdRCXYE6fbZEehDP4VYK8pfutlhchSnTKjtG6PsGsBRge3SghRtP43yZAXDzHzOBBqh
iN0Assu7I6vy9QzTLYgeyMoYhm0aJkszx7PWZiDCIUrdN5c0jlFusyJP6LmsuEnlDNvBLnu2yOHv
n6WWpjEdAXJ2MlSJO/1AsX26uHnOGBpOXiuvflBaiXLS1/5kEEmfoVS6bLpQH/UlkgyDliM7qUkm
wgiE39wluRkOSwhSJUr9iZ+gAVIYWandJm2QHou3vkZBuqWqUui60Cn/48OlOfMlTefapSjG/rUv
65JNIJD5Z31E30kDOcxStspdrkXFZDR1l01/oIXbHFmfv02WqpqWbkphOjaalLi2r/vWLrSqHio0
s9PYUPDhId5rRFhjEDU8bOka+P3Ko8PnSxIaKR6V7EmpGjBbQ6WNUHrG206ef/D5rTQYYxoB91GO
uOCRVZ0bmDpNkqWZlq2xwuY8GdLLLs2ddJS02kXmKAF8VuVxc12M9aRU2xVDwcsh3d3yd9lQJPCd
7WgcaNOR5+5p5ZQxqEVEDsRwnvhFCpsxdYSJCHJjCCW+NZF+GhETl2h90rxZCQcVSdYRNVG41IHb
FcdqC7OwHk9lqrZjOqZQpWEabNavM8/OTIsWuvmzZWRGCPVa2AZb0XUbx0EgdkRacqr+/tt7xg0A
mkXz4U5y1bX5q76DI1psmk4etyF97sU1og0HQ1JVtFiw3dm2iFCISlw/y5/zEisq1rKKbH1Hy0I5
nMsK7k5B9542Hh8Tvx+AMzR+2SF5hcPvzFuvGAmIy0QPx8dSaSoIJYE5BQi93iaxs40aY1qerKIr
RbQYWstob6mtAQgfYxNa70LE8XRoBcw+C5Sljs8PuYgSiaA72LN20ggH/qhGOrvaq9yoJM1TLPRI
tGXUewEBRvExvGN7ytDRrKAPeURG8MCbB0o6xQZ1biTRS18h4ZXTzKdU2ztdkhi8KMuIlq5xnJRa
Am7OTfoTT+dwfUrt1NUfW9GqbDLL9ogzWqALhCiHN/vcazL7lrAQGUHN3TTk30Bn7kD/LSePn0c1
qUowV5qwcvhNWZjFp7IpOhzF4RHn3kiz8EWayrmtEmb8bcSqFJXfJchYIUY3bUa0yyf3p1VWxOGN
JqRhPruhRBsaMdgG3d6dhWNhnx5+jSmc/XKMUhAwNYuzwtCEhvbZzChG2TaF4pjJY6KnSS1pHdQY
iF8VfoE38lEhQKQYPYnguq1sD4+T+0bmrT271loIu5bVxbRg1rziPHZt866XZTzJLQHybm+pHohg
WVD4yehZ0Au6bwrd5Y6ruyYNv8+EL9iHWesTXdAVNaony291A2gz530+TLI3sm+3h7/4A4T5KXCw
JQcU4QZfzddK7gRf3UBkun7aFZX10DapIIg1SjCh51o7TvtWJ8jST3y1Q2tt0UeO5A+v/ohsFRMN
G6yiCTvNvXN7c9rSWhGMtDkOck1OLrIYK0ETMZAQVbAdjSHC6twumWJqdbATrNNSC8zo8Cdp00X+
8ycRAdkcm3g1VlBV50CrQkLJycJUe7DREsK26tybXqBG62cy3Q871oRAcXrj+v1k4vjKyaWUecFB
o/gqYbzaG9OPsiKqIrpxhJZ+EnTxNA/F0GXmpVv0/KvAl9MnDl5C7ihSrFJucrtsZQWyP8353COf
NosybR2XKHVNxVSEoRPvfV2tuo9UK26y4UF67eSpajqVtLdjPAbZWy3sCBncoc6K8dHS0ul8TJRM
ZUF6M4m9gc4jpgrfDo5U0z0QpZZMR2eFkt0n2xFvkgaKwxbTuzifvFuD2zwJtLzDrdVEJAwY1K7g
/7hjqUxF4ulMRV1bPrlkI25CTMJ3tHASNPyYn8kVRi+HJ2FmozbhAtGVpRk2107xt1BX7UbdHMxC
uW8TK8M7/Du81Xy7b6MlN0vaGRxzC7PjaBpSRxlZExxLwiRq+jrtIsyIWvPeuq8alR1SD3XNhuLs
Z370EAyqsXYRRu1pMhhLRGZO0LlJCVlweswS7Ii4vrbMCq2YjVvrNs4Ag2xvyxhdr5c+UTD8uk85
qP5aNq/oUqayj+0UW8GKpuXwYCMy9ah+qfzhDKHT3qKinPEmqHFyNkVmPd1TD8+2/oFc+WJO5nQI
4CRUVScKmt9sCAcrxRP9cO/7g0mDwLqJZI7AoHDDS1MbdRRSCx8hURvtXM2BkVGWBUxoETeyp+cj
0Y5yXnqJokN9RfRxWXTIPr6JIBYniOLq5iqy0iz+pYfxWN4mgIHKl25U4+5Kb1XRjys7TB2DBobE
j1Wz6TrDbi/Lwnd7+jMlIlEvpChVZ5XSXlxd0tG4KWHr0SUEzV8/bUtEWLw+ajGGdiy7gZ4ZihEi
peRoKgU5M64HdG0EGstds82dzke3KBtcrz6tYYwxndZIt+SRay1bMT/towHd4KLKQ3PTOvDbIbAp
/XjfmZkWPP5v7s6su2okS6O/SLVCQ2h4vaNnG4ydwIsWBlKzFIrQENKv7y0u1V1Q3ZmrXjsf0gtj
rCsphhPnfOfbY1Bn6cHHg8zdL5xPscoNs8EkG04CG+1MbnaNHtSuvhPzikCoFTg+zC4m9Jlj0C4f
VdU1AS3m2LQ5L7hJW/vBDpZOU8cMLW36QRqN36QOQ/2CRW5Gs6jqOhyS3yV2hfGVFmQ3YHEGMXCF
pOp8zNwxvTAIq9ymjNtvuae6yR4YKkv/PRmHecYRpp6NW+IE3fYSVg3tZ3V4ThunCh8SN3LQ2U6h
8nCt+57HrT/wlK3rxxqSl99NDOnV1Ubl73BjGEAltG2gVHQ9kmzN67tW2gryXjllwzzdzTLNMORK
g2Ye5fu09fyePqkgz+ITYyXEy1xNq2Bbr01c0N2VOUHYD5hJajyerufMODnp86Jht9ljUxywwE6q
GPE6csYQQB2DY3bS/ewTtrgPoyLqAjm/YB0ZPtZeFPFluHzToXjE34mEUz19xR12Om/r2CceWtlQ
q8y7cq3jRBEuqrKC+GTb0sU/XwbTti8K6RTcTuYjb/K/2HQJRbIvZZ5ImF2zmlX0VKZOOYNmqnzH
U9fVuCTx9BiWPj3HWEgmW04i0oPMq9coSzFMvA2C2vCknKVnyb5n1e5zeev4qY7qO7fooQfgNTyX
cXqcSxYCPBMLl9aHPUvW9pEWbIKxZcMVF7X1QeCPA3eoHYQj249e5rVcrynrBHluFvc9JlpRxJP1
4rFgB9m7Yb79Ej4/IQtOS8kW0we54e4hC7utH57KfN6emF8PFV86k2Nz3DbRtuQH0wCNCTjdQNvo
cW2JNzB/wQcaG9zLreaDBHtFe3zEf+wleLVhBpa7HDJbt9hej6uC3JN/uLXdnnMbJBs7xqE0z6vA
lizOcX7sOdD0J410kF8yx+4SQfHC3olGVIb82I+vQ9mORcvzcvIV86pxDVx7H0MR4qMUvGm1PoeM
LK4ACMft31LHbgMs1M725uXi8L06abZHM00uP8oWG/czn2FqDZfFo/jHq9OAOvo3Em4535NWdeFz
JTFT8PfBnJAA2qkod3kWP0dPupqEXxmhfOXvUpScfOlHRg3E00uMm8hVbn/yjazufVFo5/nno3Yu
P/7Ph3z5OTIFXnUfearhA7itk09vVRGqQkMf8BduuvdWy0Uyz88K8cwBHO/wnby8qG6dBoYaJ+8R
TwfaL5ZU4o+eT4BCkmbseEqTh1g9IwtLjg2fnYQueOwlxbIFvVkjPb5ZR5no35LLE+wUM4h17XJP
uVdwRgPJhruMe7WM8XY6F5dXexkeYVrVPJ8Qqwe+yKjebt6GCyafp8zV22XyAP2H3lM9E1H+sjpF
MGLU4+T+9ngvA2kdl43ryU1uv8UttOHf+TLyGV1myLePfnmgzjqv/KGr/Y4yIgaJbVVer56MrDpn
WxKJFoli6+y5S8psy3yYmfdbTJHXv7lh1jJ8jCRi5eb1RLD7aMhlb7/Qm7YvwZTFfKlbsU0HGsK3
z9+OYYZbEW7tdVac2izm99Jd6mZ05pklcodb/zJWMEpPhuj885En5aT5OLbwK34JO8DW5lqqomKf
n9x+DYH/Gmxrp4PqnaEt9sJkKReXJSbKEFxrRW6zJmFAyobXlI/XUZdt03lkf+V71TKGwOcrgkW7
3Pj0ntruaqCNpqFYlQR1g7eIyUgbujiP8vP50Bu+EDTK+qHpR/6/4LMffpYCaYsDy8aL64epolkW
HoouubqbZ930isWy5RSAK+M29ueEpbw8Wb/3WGFindcI9+qGLbY5WqfFAOdaJmxV9pMIbcl6k9Vd
V1VXP9PJJbZpGv/DvOa8+xWnJvrjr1SZ8ziwEN7mTN/FNQ/MpDNNPq9+Hnfz8NL7cz6HV8Pl1m2S
mc1YV+H0zB1V2WwkfQTCZZUbdLA9PteqbdSQr9qG+CV/GpsKV+edO3rb/Q5F4fFFM8D5+b4g++hg
urKSV04Cr2pp9cyLJWzuEQ1ofiJc3O0MiwOpYVxdkiyrK2udnsa216l3naX9yu9YL6m3lGM5WcNe
BhUpSvyuOfo2OHTDtR9qEhMQ7yAJcqdDMBck4bMqHlgq8TZe2PPMwkpTnjjrbQ9vLPwtVeCNcUUu
voRwyT/XS81dfpoJz1LnZk7pvi4e0OJsScpuZLu7j6rUDwcarPpmSY82LR2AVuGsJKa5pC5oWd5h
chiHn3FvcjmSsxkmvPzVCVbuKsRWlAfayHQbbtrTLoPv8iQxMiUT7SNV96ebGcP0NHpXrePsPGuC
abIKsM+S8DPrLePLmfHBXs5lILZ7gDrtsPhzvNyyVHVBvEpknTTdrGivXfLefQtsHdYPYdirJT0F
XmcG58+5cEubHtnR/Fri3ED+29nHtRvpVzKSM1wgkSHoQbgjFz+37+eI2Kb/lkxYj3ufTBqTmjjr
apwaWhi91VSvANS8oNuN7A4oNQbX7YgpcUpLRndklANEwD6QbzrRxhqiMoXF8OVOLu+yVyUJYnjr
/rLd1o/lpq6nbf1LlmxbTYj+t8mLn+H2E+2P7H1agsUSAOgEmqz9ki3bD6Y+2YnmyMl9q20UNVZo
HZbNcOwf1mFx1bFkom6zMmm2v/k5ZIkpWYkSSbGHEsCPFPy2nDobNXPRGK64nhYx5Jsog448i5aE
fbCsaeJdz327zfLMoaON9D11Ir4EhGXDdb8KxncgqD88kLfcPnlVUGn8/PNCUidsaT1DxXm+nNgg
Ta1RBapQjcG76rJgVZdEI16fWzLaqfstCWl0qIPg0GRN36W7vA9H5xl7SMU9DzNVvOmm8LItjMsD
yzWiCe8+kpU/JpzTVewjMADHbZIrbyszHrCx28ZklK4efqcyN20DvrasmY2nywMhD7wtelUcbiFW
YFynvM09vwZN/dfHq98O9ORyWB8YwR6LW+j+W1o5H6ghkK/2nvOuw3sTtHlmmQ1zxzLbO8E2g+qJ
xEu+m4p+++x/ffnt4PovZ7vt8uFWqxGJlC7X/+1gq0fbObOJSFVdlsaSHDCfgnMAM+mvL/VbAp3Z
JBAYcS1SVvw/3I71/1IWmeOqj1NCyX+OEVHZDu6sSoPgMUqoWbEiA6rny1iUvOEu0AGv7Ofi+Nef
5dcUghSC8RO7kpunHM449379LOnke6Rvy+w5oaq2ueK6WzxuTBz5x7UjdP675/zvF4TmROIgjBOP
5OLvHTVVroVbNyJ9D46OjSKr2PGvo6Vimfs5s//6Bn8ToGx3SO5WyMj1aIWlHPVbItPWZZC10NHe
/1wx5nzdkvZL6C94StvAgKIqVbrqd+PsL+UBmdK2nvuapcExa8B+9Def6NeRzifiKBVjlOxHmPKS
ovst0bgkGKZHi9+/ry+TaiauY47T95uyrhfxVPAK8gCXcO8AcHPbEXsn3z5Iqfx+RLOMWWN6ko3f
4aMPRSpc9iz1PT/O/AAUh30G58n9fKlnwQHbltm/vonfXyMvLhBY4VMxcV03/r3Kyr7bD551pofc
VNvKtP4IhBSCx/Hd4sRj8Df9ff/b9aTgRW7/baDBX8dpZIlGvFiMDz+3PYs9CUZZHSsrPSimyP6j
1JoUpPzdmMwiCzdT9d+WA/y3yURPRflw2ZYIkre3EVU186I1/bZh/PUD/XX9IT+bUH6CwYkohUox
f/71BnEAt4VeZXUV0b6AN1jUNJH/OdRMmL+bgv9+KV5dTNkrDjjpR78vdQ2cq2XMwgxwy1YUnyTZ
EcaR1zd8+eu7+inF+J+FVZIr5FIY93sC+X0c/14uFIK6DNgyc9arJ3IDFtduaoRRBN7Y/WnWlhr6
HlkVuVVM0NKV0yIEvGxwm1t2ayQ4MDAqRebnzgvIPYinJpUZ8KmF2EB2DzTXVC6mZLTcGsIU8Dkc
g3TpBW1/bOpxc0IQnQhNc4i1JNVGd4Hb+eFTcqnnVSGHERh/beP2FoFxPgGrIMgJC+i5okSqccVB
IyqaQ+2UilfxM0CBEbwN++oSVhChx2wW4Y9l7HLUqGbB0o2Tjsfc42i4hQHzBHrQueq8mHNC6438
ACFWOEZQZestmHMusY2iOMpsFyp28cKuzNC49LEbnbTFIVRRXY5Y5FxSHj3bJkjKSyDzI4Kisjbz
fNc+3jbxqJ/ILHG2qELvqOKOS8J+2yIFlKppgYWqbQznKfL5dVm/+IS9if8QLkMSqOsyFM6WDMB/
nDzrcjmHYWds/P6QV2ND2pUMTESVAfsZHPbTvTN22Ywna++jHvKekj5R0eYfHway/yCXZFq7D9Qb
tooWMaDwwoduMBQRPhSKbHN2QISEnOCUQwhwodu4BJ1/Lhw9TQyZzs7eZ1da4JoPpM1S9a5NkrLC
Trc1DspzxcJhhz1SLmrpx7ZbeLeH2Xor3AaYnWT7AMwIV8b7JVjS+a5KzABqiHL0XHCaTmJNXRQx
tcHcpx7mt1A01ZIf0oCAu901Udvojy2Zl83p8lJy+7kW9dTDM1z1G9bt8tTmdeiNRNE/4iwS31uc
iH3Qtulchkb9Ixpso7riyKYTFDG4XGsBaYCVDHM1PoZX0a40V86UfGAR7+Jn2jOc+tQUkj6vPMvm
Z7kUsgSMPqfnIpj8K/pt1+tG2+mKTEZHEw+QT5vI/CGC5AkELJj0h5RBfRVksjM7Zl/+BqW3/piJ
Ao8I8MicRWt/OHPYJaXkYTocK/G5q5iO7axC+GgwUaIgxxuwFyCJy8gGx7Irxse1rIG3EpXjx7UI
OEOVCZuvuRqfPTdQt7QzZLfNREOGNJsPuAmyqwlO7iFP5vhdpKA7VIUqvhWmh2GfqwwjRdwpZZr0
N/HqNaclbakCtwr/D+LQBfJw2WJowq+8jjmPvWksH87oHlJ8w6v6DNqwXulIgAOXl6J7VgG5edj1
ojdIaLvsZbZr/KV2YKAl/th8mGOvOApvEDc4EeQFyC/HvwtI0530YNrvpoS+SvKwQK80+Mk3l1IP
5xlXue8nmMBg4BdglK5pNif2gIQDS8HBLHa88Y3eoAwNMIg0StIcUuy0kT5QIIxfjYe12LEb1cAx
p2jyBXdHGX+PBxk1Byd19E2TIEc4BC6wFYutJOekpruV5odtXJx3X0Rp1B1cMnFroA0xQlO51VBp
y7qxhLP3Iqqma7Lfzk1R+bl3iFn9vrnzDExpXWMXIhy6wk+z6ufvvePYvVe46xdjyg6/p1QhH6Th
jJGb16oG1tPp8aDWGXsMmjH6bCdcVTwsbsRCzJFqP81+7d8EsajVjbY9xGo1ercSew18p+WrnJev
YkzTh8Bl+kxmHA6kFjc4om2m6CAXMEdBNLQPKg/0p0VZYjJBeTsDt1Khgaj2UZFJtXNGP/hCZbrb
+V7dnjsSBTtPNMM767bVO9q9wCxWw5ABW1j6j9oquJ3AUiwms1qVu5LPR8U1JufGxLP5ug9sPD8l
nsHFs12n8kvZYH5Hkad5bbuC9ms1ue8SigjXygONOGqR3gRFG3wxMc4eJfn+ibIDIHGSPviyjCB/
FuDfGFtAWN7VbpV80Q5BzSEmPqPntzT9EwBCLFNxYQn3SbFGV4OLkzo6HbQd+IO+eF2rztNo3XOp
pvCL9tMXuhnLlxUzE9DlKgDx0DfZ94UHcs6HaByPhIHL86Dpo6MrtqdiW8EUEfk0XdM2ps49cai7
yyKTvCTtkLz5VvkfSp12b9M6rd9HBvhhijrvPkBYcBbsFIfe9sMz8aUD7K2d7hxtqs+r6NqzX7uY
irekkx/yRQTsZZYVSZQF5OBBVuFVRGFmr0xbnis56he0XT6ff/JuXNH64F1884m8XE+jDZQNd6mT
Z8CZ621myv5oI5ZcjsFgjNtADDd6DOan1qT6g47j4KtfTSwOXr9MD8HSMHnIaT26/jDeWh3BEJ6t
35G3ibFODJvgwPEYhSVpj+R6dXR6l6a5frd6cf4Skzr51K/x8IENP7tiskX3q+sMaJjC4lQnqbyj
wo1Z59Ak9SFel9ZnvOv2tGZO91SRgn/KbKd6jGhrcdJz2X+iTx+oZyoxX9JJMN4iVAJi4zTdB7BZ
AMbyrLFHP6riK1Dg2X4CFvMYT5lPZl4735zUQ4N2h8PRWkCPbiyx7iEaSWnHdyDopmg4im4z1NvV
iUrvZkdlT2RZ6gcnWNrXetBf+DcZid7CfTUNEUwJqf3BJiXyS6nc4ibplPd5dNIR5HM+i3ukPuNL
4U1Tf8692geEnrtg39NOA5URTZvcNHmsQIubAP8z6t0H/FKaCLjIkIClg0PyAPlcuLeL00c861DM
g77rk4lCj2u1O1+3Qd88+jZw3kVtApEvtDrvjnmi9PsyK6bmSMl3AUVYVF1xcHQrESGmqeuco8mY
9f2CJ/qYn7fQQxzAf3Z1B2tbdXNW3VScyTUdVRGRy142Yzrdky0pDeApN/swR2u37DtRh3fI9Wix
n11CxNuBg/jwKuE6xtAtHK0GCblCZC2yoqtpCKMb6VnRlh8whUmxy1hsL5LxxmOxE9dxQEXg3NdL
C0hlwvv0OQFvUaLAyepE77STZnW1d4LEPhe0CoYwiYL6Xbe4znqGPbKUexH1nribkxLarqfJ49/j
jLjOBwRyMHPIbN2U3lDsQzeqbgZnsaZ8rCGXJwA2J1zybXMgT9NUm0pLebJ5HAbA68NhwVuRbpF2
hBZ67GLKm/vRXbzmGLhjnd9BuChhBbekeTF8sEBlfICsz+izYFi1RSC7Y0ahEGoHadJDaQt75WeB
Gx/CWOSYKIclntFVphXlyFHCRvZmqt/h4A0PjkwsRLQyDYBWB5VPKo6c3aurHP1tSghNfK0AzUBq
dP1jNuXe6O0J4XKn21ObR4o2w3UK3y9O0AE47cd4wWKflXTgBzpcrGzxlUWoh2qdKzypZda7NjlW
9FRF2FZ7tpPy3nWmcHyhmNukV2UfB1+yafpMs2z2kuXqc5YoiSlzPzdAPqPymMapPgMB6wWLRKgp
f0Xrbb149YP2i/E05TrZq15hixUh01S7ppHNMz7EYJA0TWJjXASsr9PQfB0yLF6jDt/xPrPpPRXG
WOxda2jEWtlsgqfE5P5zhIAIfNJErofxwIDZoYebv7mdqt7h72rio4mi7M50bfc89mbIjjjCTCkU
pSaLoDbZ5Lrpyv5An2V9qvpUPrcVVKxkAOJZpdK59yob3HqKomWXGYrXCceig+el05d2jLBVtJ4H
8zFiEz6IZOrBy7lh94B+cB6ulabfJzGzsPu+yso9zX24tCSbmQ5scdrAr03IzUF5ddznNdXFN7ic
dX8uqa9Bsddi3q1LpR/Y5dn8i7CqD0VJfMFHSN+z6xSnMUpCIG+wH8sicz+TebMnRDvJuRMJXC8V
lU9OKfR+asL8o2ibl7pECZZxcDtFXlp+6mZvgHvud90nX6T6ZvT81G6cqTLGZXYMblKFE2mVCTLc
hZ32HHb9x5Jjyc00u8XXCsPsz1WawTFzfRzqqNwepOq7a5+U8SvJd6/a1jQLm7UU/X2YwlisqOzP
2yAMvgbVdhhe2mbbta1n3ropxpi8DgsKoSSTu/C6lW3R7Y0u7ECtae1IFkZz6e79mnVkFzpFKe9r
Zbw3aEMbZ7rmM4CSiEAlVfzePekvxkS+KHlNg6sX4TKPkFMTa1XZTaM6UNuc2vJ9pXxffGbjnfUu
oQ9tunKGClSlAmtT9NJ72XQDJ5e+vXFXLIDPpbTl2zjFiu2Bk+cJhjtqKOy9/TtKd/pWLYhKdjoj
pLmzZlRvlTdgD2JIM2ITNNX26zAszBUmJee0UZHF/DZRtZp2VOTw4C0n/4YkdYZkqrArwTyy0e8B
EtL01ET5cBssnN92DuHIcKjT3pFHp282p9J1kq+DqetPkZrsvjI+/qDC6cXDOEfuM9W1OEEVRAy3
C4c5r88zQdUNq187H22f5yDKbELoiYrDgQyRz66Ds8mmxFsaIdVRq4kOAxQpDKJ9kDd5GVTTKZtC
SilNtS8rgjQNfZQ4Yp8ufeERU8PcXj+2ZmyrRw+ei8G12aQVS1oSdqvaa3fMcHt1hFe2wWM4+ukG
lOwL/0uNbNRp95MT2zI9UTCrrLiv8i7sgHk7zExIRSs+uvgOsOFi9pJTv8KDbETNHSx4wy4pZIMl
Tj1f4OrHAUw91RPZIX9nkXkn40mPqi8+ZlkVdNjhM1Uoo9CN47d6N9m+C6GkEau112M+Os2fpjd2
giyP/qlpj7Kn1vaMVyy1l7NCKDW0B70EjiifylFVvIfAQS6FXcg4UgOYkLlz+98bJ8EiTysDhAlE
U27lR7g+Xv58SdY6ais4DHWypUY9N7XqNklo1aHkyjpO/oJ5uEbfsiCF2nhGV70y33rXJNhTqzl3
ACPHJLocTrZpOYdsESzHw+uIw0Uf3w0ElBbaQiLwzh8znA6r80p1i7fFlld25Zsfj+3UHGQ9jEt7
64/c3rqjg8zzDLRdgx//sz9IVYTHEKFq4d+IcewXiIF+MRDjcHbI+pNSccl67AzdoUKFBO2NU8Mu
VSDc1wUGhBni4FwMUbMsYBOCiUxqsUdSNdYzjratDYr6qGYUNwm5g7aL71ZCv/iYOhCnqYJNaaLG
HYbhSXCMltUPztT9mlcVj/DBUNcMmB7TfLYLRubOEbVJ8020FVEW6vdcV8cuNEl+mDQ6FbtbvZ7i
4xqOyw+V/U1SZNOTRB17RR64uOtE6u8rLwR25S5Lc1R+g1hrSigEK6cG0mHn6LonhIN72KoFhk87
V+1ZDwIVo43V3NKcM1Xf1CqAqqXwD9NdyD46HgZ/Xd6bwoFylM0wD4lAOSGmpZLyDO1xaA5pE9s3
Z03tonbgJHv3fYzHuTzMRdt+1YIC9s6UE0eDdnUmTiO6dPMj4QSMiTGXFThZB6d/Z09E7eGBVOXZ
iT6tKXVOUDJjxDleD7IiFUHXHYNFmCvXdNGneqoD1+yj1AO6QUKxALa9RIt5aOJQjAdPyHH4iPQB
2cROK1R2ezQdgJRb3J/RFZHcgjjs0REf9MTh95aCGxgRv4pAvYX1jZNhCmIQXtNcgbZONUg3vGU0
h7iVUFUjZ8ixHl14MThyOzsfbd1Vr+q+3I8kzN5AQ2jGRpq8Gx3RcZ8rhsKusk8LLxvWZgontERb
8d1BvETyEE9ODEcRlH3mcDnn76Ky0VvU5XvFFRFMeKODSBZvLJH+cvanoHzfzX56j0wy+5Zp4Fu7
eF4tcjWocbtqXQu7U4WYX2Irx6dZ1zm3QBsb1eGo6VhNo4ZmBUgh713Sh4BEym6GHTEFxWFGG/PH
7Af0EeI2H1y1UFKQJ2r53KdZBya7FR9DbVy8U9Ah5rpeUeibdYGaLZcHeiq94uCNZqKpq24RyCfF
lEzX8HRRp5l2RQ6apbPl4yZ0Ac+a0/BetdHinagQUWcVuNEY2KT+xNLr0O9Q7AYVIS/0oUATFLSL
ufdHNYLQcaf4IGSmohNCCPVhttGA6nhouUvUANFnnBzjbIf3ZvDYO1vEa+IgbnfE1AsooSpNkKNU
fZEf2NBLlFekS57WhgzAbg2VCo/455bLwRcNFJLe8m8yiZwO2UijDpOv/pxNjqt3ivv6PMjlU8Rq
Md3aocXvu+6n+L2Rehi5nJT4xKHpufEbr7v369S7jfO6ipAJpQsucm6a3DpO7r0tdVHdWEeZJ7R6
5R4NmPeFrpixpc4QJTjqS1MCKZ+DAnDPvJRmV+t4SI9jXsQgVBPt17el68HiGcJZvjqgpewDmasK
XF7QNfA/VON+KhIUD3BhXP3QoTARx2iWQELXxKOroU+FbI6wKvIPlbQaU+eK/XkiPj/kvu7j7bmF
j7M/k4b28Wx/iOvG/9ijssh201h/gkHQfdRD1+3yoiX3iKISoVQ2MeRr/Qm+H8ijylhn7xB53OuR
9h5D3uVzm43OtS6Z1AddVNHjMMKJGGRPr4eOMLzVZEecVMSvZIyLiGGQhW/KW/3jhmJ7P+nFu67w
pPD25RRjmri0okE605LiiYyJr2DAgPReE4fAqSkSe26lN9Xv6ZYtDkAuIYsy1IN9D9TsSPji3uJP
kKMNnN2PebrYj0k6uAB1R0HrpKyOTVynfyIrFodABsNLTLh/doPUfetQoH8U/BNJgzsPDsn/R3pu
4ntLkf+spoFZF49fECgPT2oUeJfFQydc5sH6lGSA1BkNQXNmP9CQfGPjH2AL3JJFc+7m3tN/lCQ7
DrHloNLTU7zubO52QJvq4LnMfZgzAVn9a4V5MKUwlJaV739dRrL/+lgp8kH6jQ2qAjBBDZwupo+c
aLtGvdeB6QL5CFqzZ5U3cbxpk3RP/zMiAbuUTU+tgYJj9xgsSGmW8+zRq+Ed/E7YIb8WY96U6zVC
7mV4SQs7y6+yDbrqquziZgj2aaDFAJt6ksGsWbwq1CzUtKg3lYlbwNRAeOeuhI3AlQGhVKEW9npc
LFnMXejBkg+Cdo4/h207sKj00OIgkeOil+PmRZyHTuHgLMCYELQEaKyQIxPGo6pa6IVm0iBjDyRS
0Fx130XvLJE5UNBEqHc0al6qnIplkVWohVSWbiJyxmBPGQR3wVX07yY47hxhCt+GWr928ZxO5YFC
bMy5j5ahwpYPZdmZsTuYOYxB7Qjlj6Z/G6t1cpcdv0UVy37uAkIyyFU5K8NVSptkmezJWG93EoSZ
SGp85+0U9X+MTrZ6G/U7rvg7tPD4Bt86g+HAfFsuBo/tvRVJHE2nvynP/dogQvGPBuqEXlmKnMj0
ED78WnVsBWeO0qrkqyjpIvlZ9fZgE1F+0n6Tofac46lt9qIJtBftIl0j0gT4JtiFB7+10Uv5o9D1
15/r12ovHyuiTk+7akL9FRX47waDhVxoTcqK6FvVqa23qbkIP5oqqRmITke57G8Klb/W5Lcr0sbN
09h6hyn5/m4gQtIwHgT9Et+byxWni6rGl62mNG+iPACyOEzCOrR8FCXFysur+I/MGv5PJ4Zf3Bv+
n1k6/Gjd+b8tHe6Kt4La/cUdYrOA+PHzFxsHT/6DJjkKnfRexby6zfzo4uKQ/INviojDx9b1nNAh
898uDr7/j01dREs2Lv6I8hh7FJF/+Dgk/wg4r1CZlDQub3/7n/g4bFPnf+rejFpMImgm5mxO0wxu
3L8JiszCdp5jGrazEz6uyWDseIxbp3iK3Ew/U5+zT//RpEGZ6xLfJnQOspDLwN8m1b/IiqRpyb9P
eUBNpS4PbCnOwXjO29RSBv7rKzH1f725rTuO5coXkc/NEaFt0+lfriWCuCb9iI/lSpIvc4+1ontO
PMMydOj62fv007b7nLDQdY8ZEnrsGA9xIypdu6dGh5sr8a4gK1K4VGbK7GoJB0ijEQfwb76hSEgK
isRC2GJJdFeHvnqISJHvU2fOigPIu+p5HGLp4GWAxA9tPL1Gd4kt6v46r5MZPJKraODrnMbtvloS
9/YkuznKzmG0hrwRDylxT/7TyOxEN4OpD1AStmRFEC/j3jRxEzzQXdKYpy4MC+84ONAB7onW7ddR
4bFO+6uKaMO2XYApXxY9ZbIgDbhExVfW9onjonQbfHU8oxZ7oPZHn9a+KjMzsBtQouweyXWl991q
Kx81flSZmNriwLPEvVpLwFqzu3CylA1tdNBU/Br0SO6EePWsqPR5MAzvr1k2ufUnZOCDv9ez05T9
rV1G+JF2a97q9glxpkvQ2VtaJqXtYiN2QeWu4aaFDw0pCUH2lmhqdeM2sGdwrJxIUPVykCvRr5Ns
/9jnuEvdy8xp2w/x3C0zxWAyryjgy15M4jWabQUuQHm+NTQIFSkm1Md4lvM6UEeQnaN3IZpmPWCz
jl7CP5muRyF7pMMeFgBm7E6uiPuGPmzMu8Jp+qimh1gKRB9i5ogJKiYIFkXrcS6j9SkiZmirA609
ftQ8rmQ5xfvUtH3zR1Ym5YovrALIQ50SKd+XGo+sHi7SAH3wHTfgJe5BlWaU7b5qAoOPs1R5V4/7
XuQySXZompf+fcRG3jw1BeC+dKDh62RcqhUHi6D3jz5DNHLuJ7PAcCdh4hx4jyEy6mJMwLEUmtxo
iJFEdaAfrmyupkov8d66UZqdOILpr2upzHoc1Lihd4gZstdRN52mN0x7YqLoMA1j9uhYgTBj8lLM
P2mIS0jqtmWbk16M4c+PXRJtdp20mOyorOP6nyayuPJns5Ln7TMQPS3A8keqv2ZjOZY8sBY3Uf8b
IvVZ3cymQTbjhnXs39UkkurbgjDJp44pUOruBdxm+1z6gzFXab8pbGhE8cmYMCu8h9CpBPBni5Rc
Hjn7pUjOwLOIq3JR9P0WWRSq76Krg+pKduOSUZpGO7s3nqvfDMZMHFNlARJoUIG4UU4xpWqH8kVk
wNR7nIXGoyEo1+4uxqZinE6pHZywOXWSnqj9UE3NdN5ChuwwcMxxz8aIhbPd+F/snceO7MiWZX+l
foAPFEY1JekyxA2tJsQNRRqlkTTKr+/lr16jugroBmrQgwY6E8hJZuT1cKebHbH32griu8Mk9WhD
UCC+2AOjlaSUEcxXbVwx0ahwmmNW6oZyX0+jiTYOiMKRWsAz95lulprOeQ7NncNsNbwrQxUORzXW
81NpZXZ2k/JFDg5uZ4/WY7YIHl8kuQQrvrDfWLyjoxe15LEjGrcr3pfGMCoS4UJr0oCLmxSh2oJr
47gOhWskAATolIDHwAl1itxQ1w3BVPnJwD3QHZjL598NutEtzpGFk/he0a7Gdphnt2vWV4QEt+b2
iAlqyveupwhP74Kmuyq35ZKIus3utJtquPiJzYVQJ6UFY+qRp3L2yWRxc/E8G/ZCL25pzBhlJBip
Ts07pmhVsxRXIayA9xX6jvWARnXDOcWEc20/MBCutv0OITYLeS7ngm/zkCW1kg0BUYLtVOvtWr0F
4/xNzggauSCeRJq2wyee9VQ6WezgzBLz92LnQ909//NK+r9QPv1RPw3L8J8fffNX/T+AvPo/E68S
CtKyx2f7tTV//+3hR42fzAv+/ttV21wkj/9RNl3+N/9eNTlgrOB2+EjyWCOHpmf/z6rJsv8BxIqq
ycX9zxI1pJ76F/vK/YfjU47TI7hUyqgjKaj+VTYZlvMP3NgQbi7oKst0XPu/UzfB2vrPAunAQpnI
Aw7ygr9s1/yviTlT0EwIUsKcdcYyp0mYrSVZk6NcVfvbmsOIEH5VFSsNDFAM/8PZShOz5+kkbJ2V
v+UR2xDBtyAWyzWdMk2IzcpPkw7JY68BYfVML5mWHUCC+Hcik91fQP/ZY14aBidASaDkbk6XcYsK
Zmgy6lOkm8hzlHly3bLwcdp5aIkYaLYedjsEyEmGOupaZIXuIgSEHMF0svarIZqeKQyLwufBz8Aj
oLNUxI6lmehjZ+JM2K/G1uencb5Mzuio7S3OiJv/yjH1vvOm6+Cq5YAFQ3MxBuOALPV+atv8ZkRy
kZGk4TFPCze/P7dOweayX70NMszlqt4xNDMnhgxd+iwd2XwhRyccfnIDyVZUtqEVmYOunoZ2Tklv
Y1QVxPNgNB+j2FYvWQaLdDE2vcwbVtXs+0Uz0g1dPT+y3aCi0PpyDzX+3L12WAPUrtHUBJE1mIiS
LXrDbKdTi0jIsHPX9dDWmwkWgYMS0/Aczm9zY9NJirJg+xBssvoImFZZyWT3/Dl+NYnf1Sy3P7UN
tShSpcgelgq3xVHLUP36BgwJBn5yWk6sbI3mMieShL2t3YWob46BjoQgwyYqdO/a+wu2jHfELsZH
c2lY7pqeYT6ponQ/JC4JFUGZCF7cKR+mg90WzgvBhMNXiSSe0bW/mFcbMsEfp8+ml8lZ1oAnAyfj
RQdo3+etEN/+eEmNkjIzR1BG4uL9JppEsz1j+7/bprbnCh3HwIusCRLQfa7Tbugj0QgjPaEQcxXC
JTlLfcMSktmQYAcckjzZmcFuSgNzj8FbOYepdo2PTi8rexKK2fRgqSZvjhefLoO+VBfn3snQH8gJ
qIO+gblCiOcwblkTiYqMw6iws4n9kT9LvGdpswzBfTr4HVRsUTZIULqaWWYZLx2mJaaIdpfuJlPw
T8ZDq3zBWQ7YAY9OSZ62LUthRoqcUvdjtQW/Zyh6S+5a9MTF1VaE4XQNZzXdTmmPgXuv7M4YecXd
WBIKgio47oiCbM8qMCZiCiaPFkCDjmBUk1alSZDt6tpvTiNE9rg5Dem8qTcKAmf7AOXEmOaV+TxV
FTfl1JC19FHZoaxfxs6z51sTh766GkujcN9QcoXVFWuuciNufexU+LnBPC8eyJrkEl1QZosHk3Qa
UuxmtEkH5LTzfKvU6E9XqmxsSmqczyFvWIg2kJFnMDu7eVhn81F0DlELJEsSHN4Uaf+n4EPkj7GQ
WEj8rY77XhnEpOzGmkVYgnXW+6xFrfIEvWbjvWeVJFgcO3P1wr3szTGmJqLHM8PFi93Xa3C9esMc
Fb52zbhGlISnsBn0j5jKOriZ/ZL6J6sZdsVl3y7Gn9DA7kHWthJ636e5M/5dc7E9poX0L3APgO/J
goZI3lhgedKdN3X18GA2wH5ihIvi3p/boCQtPJ3uvYt+gM8951BybWcu+HXc+Vqm3jz/ZjYVPvsa
vs2yKpo5kg4fKcX23I7IoAz7scnaon50CykfZNmjEigbWrp5NVH2xP1E84IC0d3SvUnhfU8XQTCN
DMY3gWjlS/qFCeHAXebPMgtMs8Df1NeUs4XMl/cOKyvM0mWoi6ODXG1I0J/3czR6RNKAZal8Y9fP
ktBrFNOofUai/HAPYQ5LY02mq0CnbM7Ya1NLswqCo/iHZ2Bg7YeIi71MJ+qbHKUmwiT8hX7c4MJr
SJmhcaPtDEtG66yUV8IccmqmYgwCgOxZulDxMBmvaHKIdDlMk1mdS1Wwg+D9FOlt2ejy2UO3SEi7
Z3PoEubp3aEC9tuoociGiRMabIOzXMo3jXD7vWJFwr9jh/QuUPqQrkxuQha1Hgb5B9oWde1unkYK
ZdXewgdoN6SOr1se0sqWzYvVhWwOLZQtRjTapJk2WeE/GppNDoN9doY3lsrKWwkJ7pdtsOuzn822
pxZQw3zoLB68o+dMNWjSIM8uljvUsmnmN2Mikbmge+LOCdm/WSiBhDUBj22cqT2wmwx15GNnY+xf
DeRc54WW6164mc/D0YQ8Si7uKiYEqapIn0nhxFK0But9XlfrezdwULPJLtwqCSEr8nCxuc7OjK9z
L+rrAeVdBiWB6M589J8XJx8Vazp/khHjB52jNbOdI/o0BCjbwnkWYQ+cL762VfNPyMnXtTK1T5ZI
2IRxY8uB5gKduHcs50V1CWL0qUnwOBsWhubBU8nSV5APXDNApVGo4MluSz4/1jHhQ4VSMY2qQhaf
+HRzCGisAYcYJ0N7R9+TpvFaWM4zij8H7cBcDX94JsyPonMJyg6YE28Yql32QAruG22iXt6rZq4/
Md34OTeyjekZs1B4eYwd4ykfRP62lV34jYKFBS4lQOnFtZPxItj6E7Xqh7XJtZkH6Pd7Xk9Zic69
NvuOjxBnZol42fTYBIYsD3nuFyS6gx3aza6WluE+Bnxn5sRsrPwihFV9ngxLN9TXPp7ZOu5ri0Dr
DE7dXum5EDRPhjptWTDDLBZW5sXBbIVvE7vFPyO7xjoOykFyuodt/we1XBmQR2M0cmcvxXiX+mmn
D8hRWxkvmuIqKtKsAXkqsYih7eFsYq2UoozN2xF9DtCALhmnxpQ7oRz+81RuhPc2uBYA8nTsQPYl
YX7pPishbsyM+tRxKEcKtNnjjT5sGdnKt5s01veJ8TbN5DRtv07vs4MUUA0WhBOMHa7ZTnnL5dnb
rr3eUd/uIo3XkqXzU7YSDs3+Zg4/VdOWIuKMXH9qk2VlsvFgvuP0Rt40b2jI+5SNKNANdDWoYWp5
nJZh++v0Y0DycWUIvAqpY/CMBmbBnnI11cuI/o8xgD34t9XEwjOWC4dJDG+CJjbv++LKQZlLhLLs
0jM6gM4hoWjS90REyO85Y7/HXmOoH4e+6j7CaSm+M72EZWJOPm52ZOTyA4YDSbu17JvnMW/WH8jC
6g4LBPCnAOLIU++HxOXO8/iX8jXl87Pm/usCdLpvFSLOeGothChYB4oX6Urr1+5RFIaQlo7MoFpe
cWfYHxNm9ofRsNCqWEwD1ouMXH6JQbfUZUMWfoLCyl5XYAd//TEL+fTHoflUW4+ucyzX8Fo7HvVV
mqc5JKOwD94JW9Y3iz9agllQUaHldmZNKu/F0B6xlyL0PNxUcD37K6GPa1YsXRJi6bysLnz16XXd
jESxVD4oM5Q1T8gP5iPMvKWMmmwJ7vDV2iOCzn7Ex7tt4eMKh5FAXZbcJ4sjP0M8Xs6vnGlkHTNh
xVTScHBnsbEh640XZ5jaXSGA4e7U5WlBthIwsqHxLneMfjyEJUHvzvueadYPK//+QxjF0MSgQdNi
N+ddW0TC1sZrutTzlwc+5KngxFAxg0GDYSlF/vNasLFCn4CGYB9qbztuW+pQLFziQGNW5QBfUg06
Yue6evIh8+dSXYI9+/ao3E0w4ppXDN4SchPbZaPU4VEXvUPB3NHOI2qgno7B/3mc9a1QBSop8DkR
9bHxlA6pnmPLEOrMj6QvnSyMiklqvrLka9icgs0IMqSeulsFYHEcVcc+3Ii0AAcJ7lt4k/cKRA0N
geOCqomCiYo9Rk6pbFwdDZf7VBftD04mL4QhRb0LkwUBRFSsITeL4TkFFFcMypFyFi4fxTbmYzFm
OkC2fAidS6MeXAZHrORjBa+IgGwU4W98zurOwif43gcGU4hx7Odbwwirt1Tbox35W6iDHSyq/CUn
qjPY+xvIlCt6yxapUajFFjdlOv9sl2kpL8kyC/TtHfQwvi7jMW3DEeaVXc1rBFhVtZGdmagJ8Cur
lq2toIFUWOqbuK6Ys0ZVV3n5HohhDbEn7WgsB7seeIx0ZatjYNYkUbauNjVL98Y30Alx1uwHtyo6
IuDRIeDSzow8qRgxqwM+E4ZllqWDfVEIhCmInJEjjtkalgRsG50dVfY29sh19dAdqnCob/wFOf6+
yAIL0zHQtzaqXY4ywAQrkiNGghbizUZQb/oMmIny9lJkdQrpo/dYEVTCChjxs4GlnxXqsXVarqkl
9bQCi+hNxaHeyhROPjCmi2KiRqGmA/BdcdaUtAjFtHKhm5uLbFlhpSchmJvFQei5NM2BYmZ4Mryy
Lc+pZyKXcypVcmSUlvKSCn7omEwIMm4RozuMptAmPSxIA/Rh6EfCyFZvLMMbAMTrEltZwK9WzmH4
XRBvg8bYv/TDDKpUuld0G6wJXG9Yz2WKoA92tJ6eu6ocjYPyFCL3Nhxs+2znZpg9m+zGIVLJcr6Y
/KqKAjZ3iz6CH4Fuhe9LHkbbsAZd4i+9KOMw4xqKBpL8WlTjPFr73gNLzJsbFJSdKERp/Zw8t5Kh
siojoSXE+zS5KdOBfpwmK54uVJBDzW4iPTNoIwN4qKtSHavOL/KT7eeZf8y4mDFAzlVfHLcgU/WN
XadSHrn/Zcb3G8b0DiL1itrXZKccgxry8VZiu6E1X5Ym3weW5GMG4jHoO8rsWUW2F3b2d+r4ikRh
D1nubZaJrUHSmFXdLVjlCxWhIibiULhznR+xqOTWjhdYtvuyz3q2CW5No69HV6M/GIZUJRkN4m8B
5ss6MAlvQqKijdA557y0LdJb6wZ/Rnp13Ax41TZSgTtygfQKnRCr1IoaLevWRe6MbbXlXsyX1dJk
8/TfDxM53UlZoYbeo+rzrcQIzbQ9CDNlfZOEILqYIdkdpoaJsf58mpfWn/+sajWn2wqiZX1lcUZU
OHxUL59Sv6uIdZfpNL9PbsbzGGGJ2vyHaaPZvL5wM5gtzyhZ9tPKEc/Iuy/OM091hWGOtcXeCWWa
Po2Q2q2AWnokrw6UVrPucQ1OPW06k5MdDxRriaXg949raL3jdak7ixDQztnaXbWILIjp4RU7mNrT
+dEuhLJ2doXgNworcs0SaNXWsPO8Jiw+IfwabwHKiu6s2oF5LTO/dknQbVOGBCDooag6w6q5UREH
H/SaOeAPu3FWB8+p6TIDsaEvctBUWLFt+QRLSyFNKECzw4dhb3jcdhglFeaEbvHUSZb1OJy44Eee
NCTu3kOHbqx4GP3G6jjbN1UfYH111t4FJISMyJKNnSBPzri5gSuOB8i+zjVT5XFNCBYAYKY80qEi
lJZ4Q4DR/52bDP2BumCFY8BMlL79sBlkRY3MHFClVMNt4DX+HfnHdc3SpBo/Am31KN6HKTjYfKO8
3dITt500vOJ21zYuJWGOTSqeG7EyPDfR8aZbsYgE/X/HJ7MF6skz23BhBGBpEyFP2CC6ZCAodz1Y
PjTnrRUgRQSsfMd4QGeRWy3eidFbO0NmKkg8YrxfvwfLAprDmEN9KzfkV3uDRvdN9kH4Ek7NqpCZ
8dTG6dj6H5YU5edqXRSxXRG09FnGSjg4G8TpDIFQEq5j8z5zWjJD5Dqv6WWXHIxSJPpqVYldh+FH
ZWirjDbLo1oBwUIKqlF4AwhPvx2++fIbfYIYs1vP0zRY62sv6Q9Oa5gtL+MITps3v+/pGrNgoRQt
p3lsmYZl5UgMZmg2KJLWadHzbaWIW60Osu0HCinkS7p2kPfnmZcAgZYVIX7Ko287pCMGoKPmKZlx
cRlF9lSnC6XFXW95rXM7GBby4SwZa1GqfQmPRe9ND9StZteVDerRLMMNvBwDJYKkoL/OXyMuUEtz
nUGYxX/TmwaFeyo72shmRGv/ZLW12+0C1Dpj0nklesYsYF6k9u2KYQ/sLEQ00DQDyD9h7IWXMurM
p3yS+6mXxsgNEFbeEWt/WiUTymp1phectp0oaeDyCKQWsleBviroD4X2N+vvVOFlfsBTWgdHkaeu
4MP2Mv8Bh8a6/CCphPyOs3ikq7yaJVzpA4MBkxYGd7rLzUODnHNclGoOxq88zKf5xkSrlb9BnTEn
K/JbUBaQTnwkOE40z7aN22gEQgSorejX9EMj0hmfyrRGBBlJM6VLiMbWYzDGgnbQxRphu3LFGwV1
PjxB4QqKeLMxv33bqHrzS9BYvniPPhQ3GcMOkpg8hQ6lzQxTTMWfjEejfeBCSl2ElX2hFIbtTu/E
VnXnwsnW5z63luIwBU6rieTEw272lwFv4dtML+EfHWn9Oy/pbAM5LR9cfUrbzevOo4EYA68DUvFo
Jq7tB0Fc90OMlfWirYJJj5w7s9k5naA8BMmXKw7XpYBOpssiT0Li8IyTKJEZJ72h/WsfB611rlQI
BXNWQTrEsyWkGy1OEyyHwJEWiohMUSdb9OGcYizzHwcjkGzZh27WZ2cbcV0EvN/UsF0ZUBV1jQUv
IAwxYQ/rRR6mQqZJjIfM7g2hfv5tFGDamCWVgKzyNkR3Z2E13WHzTrc4ZOcmTg2U+7vJ5v8EIdTQ
N4yJsjmau5mN3dxquWOgubh3jd3aqCi1RrXaZxeLSwle8LsNmuVl2MLZSGQVQBSdjHwZOVcG/Km9
n8pfiykovwLAWeC2vbswBLggEBK2F7hmdRtMXziyMSUyLcO/FSBmtHbFOvdvbeMofuFqsh+KWS9T
YoFI+qJNQ4KNKf2hbNjvQhXMIXFpr3sO2qKo43Fz/SnRmrUig/TLbsWagDAmUArYbg8sZCOeZrrx
xbG6Jd7U5n/gz8W062d2/zP5owcVz5zK+9U3MTsFm89jNpmbOsLbm2Fg+gELfEbsD4IGpU1o8vIf
TYn4wDiEd2fS/fyowxXTAocagvXJGNw7Q2ZQ58dtSTl1C77JgHTqAld2H4wwRxuZI1cz2vm1dk2P
HkOJ7Sb0ZYcEd9koMA2VUoli/aVrnHNGf0nN9VfuJHnSNaKNPvhryHBGkmKq+rfNKv0zIZZmu6zM
BPNe710bqcv1LfsawTLrZg6cSeIJx0AWlO+CaniFcpox7Z8hS2LCb8P8BFA9m1lDySVIbKsr0Nwa
/nyzhIbXMuUUxQ99lHR5d9GBoMuYjV2DSpes3QBjf98oYznZUgQdpDpSTtyGfXJc6IZ1jaswJiFo
LaiT0bKaW1Io0+dMqUpRJFJ4HTwppiQAvDn9cly2WUuJrBkgtQjsaDDN0qZ15Ww0o60zrKcsqyZM
c4U0UXXUAflNIceSiBTeSUTVzOvKy4SGdZAX9LScqif0hYfS8x7T2TFfkCuH277eHNCovdnxFGFo
LvCyNvK75HBnHDIHWjHHmWjHGWMgDuiV6r7CpVueLb5JIpqQaeI2q0mP9CFs31cb/FTm4uTVRAhr
2HqNlZ0+9cIif7iBxrbGDsh7TFlIbOUtJWFwD/prFOzPK34y1eDhooy5L4ExXo0gFelM/obVNDPQ
GzrecUvFrPZAYpA6mnaHi0B7Kz4iPRVjfaL3sx/p3PxzmlEi7wYQTUtipgqXbL+wl4vsqbC2uPAa
guuczumL92Fr9W/RTZiczbqavn2x1eWDpwcdJrZ5GQAzhmERFMDpeNAw34wrz2+cWx26ix91Qhdv
4KvN+5n+Sx+EEr28Hnh9111QEGo6j+D+BGsnFXPVXZAuU6N+hWq3ETWNTZUBJ6NHKeFb+cMEWuWv
57hdmayQEV66EDZiRFRL+/X/N/N6vSgRL3lg/3vhYjT2Y/Mt/9cd/OUH/rWDN/8RCEBg2KkID4L6
w3b+35WLdvgPtLjs3n0XkwymZLbz/9rBGzaL+8tPIPSzTf8iXvyPJbz4x0WIZ4XIFgV/u/+9EKog
cP6Tws/F/MoLswQCAVQCyPT+i3yx6EdidBz1ssJsux86d1ejo2fGIs0zS8MjwbrinHtc/bPVstB9
d+hWGT479rIfdbnz3MfJeVwcYAUBowV8/vAlVvwG/MBko4J+0Nsjopq92dfntr4Cfn/djtOIXCyz
Xp3s7NgPlvG30t7Rxuzg9Fwe4zgZL631rSYr0dtVZx8bINru8GmQ0o6poDzBGKwS30La1RacVT2y
gdzSBEQwyvKwgXkERlHREq9FxTLIuKR6KdgkFkbcIzfosj9F5YQ76NonxD1RWLuxh48+6B/c7YEl
Ok2Jh06AbeqFstFNBsQLAp6MMGYUy9KvbDn19QX+OlyIAZuI+gJuqJwOad9h2xwxg9WJPyD8ds0r
xEhROn1M/tQnADg3dn9GknvZd1tfgMXFzSxuWqxaTX9i80F1YDLNCSnwN2c8DxOvfxh3BaMBq8mS
fCaDofDj3GCJIIFXo8cz7XU361+jvYgvf8ccxgYs4LZ/DsLv3PFoRTqO2y18mIR1qy2294A58gOT
PsyS4w28zWf0hsibIGYzY+WeR8IehYBTXMGuZQSDzW4SelZSu3gsSr94QS647+QQNU1xDNYAb9hK
8WHYfndDSimlapGdjRqU018yyN48D78PmVnvW/2JWy0x/Js5bE/TXDo7R2nKMsv+TMetOVSmHK8Q
9Q+34wb8o3EZlYNn9WAreXzI5JB27BryzDWfOpyFkKRfrKZKmG/Yu9x99eR2aIf5tobsRPfkD+fV
xXyht/wgg6umtSRv/qnKDMyFmXu1CIZgUVc5N84kdus0M3bg4rCWXb51V63FlVOMP11a8US3/Xnx
GvgM6uRcKpy8/7XYRoRBfRAhtd8o9xa+jUhR1cSGy1wo2zA2pcENre5leoC5IYXAWApSLnrjYPhj
XAu/iEMzO1jTimmmS3QTHBE77viU48JQO6Dw7KSWCOtnMgdFspX3Y1h7LBpXQq0Z2gfI5FWws4X8
k+J9Z6uA7s26t4UTm8GjkIzg+tmOsz5MjOGGRKKTOTcIR9wjmR0dTreznERcOGCvIPYOX0P7NPi7
3HwhJyKyxXJa02rXwnm+s8KhObnAMkpngwFgXEGtijDaAQn5WJjzes396KqTnWueUzjQs6f+OHVf
R02+HhdzfhgX92Bt2EyUFbtmHzmCxhcHOjYZ82FuX1NpnDH/YZ2GhoPCkiX/sMcpirKD/2JklQgB
pyBZcv41tldpvtmzhekp7e7nukxUmyPhGOe9bVw3y0m7D+WQ5XFdi3Gvx3sLlpZp1ntbnxcxP44d
MOThvuXLLyfcIV7RXBdLfZTweVL/jz1lO+ml8WhnsKQsdDTlp/Yhcc6Y8FMIHLbEhpzzdS+806XI
VqVx15bvXm7/wnuPK3q6cXpaUvn2T1hPsDU8VZ+IaDB48Yg4bdLrBfbEp1bsNlJMRznfNNcK4i5n
HWI/1zNmGL7mCo0IaIN42X6I6m7Klik9VE/3YfLsA8Sgokg5Im4nIOtXm2O9kbzNo83gzMo+rbUc
o2p4bj2XdB4Mv66B2YoU0K04I0FC/JFTHa/5OQC/QgRPnPK41Gz2IyNv8IDkxXESYl+t85TgpVj2
OVU3m/yIhR8GWN6a8l5vr2HwN2R4wSYJFk2zp6NlejITDmhOhw5+KS9esM0xujKN2U79gjw+b4Fx
vS2PqCFzfTBHEdwLRz3BNUnyrH9XwscxYxxLC6dtWzcesKWOMz4jaew6sHrG8yK/7UE13aIs6KK8
k9Xn4OZ3hs1YxQ+7O78OP+jdY+Zi96g+sghU//vAXXPxb3+gGShiowmta7CUu27KDiG8qMi7WJt1
m/+BCHFv90igAZmu/GLyimXJbZ/W60dYmLHZWSfi1G7mzUPE3HtsSOV027aKqXM7F+fSHvfdps1j
JyygPbJhbJMND12dk5HQ43rXpl+duhmlXVwMk3vt4MB+9Xo5HDKMdM8OEzpHcskiXhp+cOTbr5Y5
AIZePKJivUHEbmuXb32DJgSJyTkFuZBkTYpYthK7iVnsYZjrkbgtay/a6Si64IuNYXZlEG10QlOu
YlICZBoV43iuaNieUxfGSNBv6EQDTqJWIiuVl0Yhn4LXHJCUzGd8eaF8GWZQLBaXf+jP924V8o3M
bwg+eU6NdBe6ZlZELcoBFFMv4cp71wvsxV52KPHATVswn6rNTgpTvDa5SeBwZy9qv+grGvdfYS4B
AxGz+bQ6sFTZkJpbFHijxUAb0XfMg7VFZWtm2GFz69l203M5jVeryI9LuL1qIBzptnxJXQYJv4HY
23KJV9c7haRYsDnBUYDEJ0Lvn3SXxolLKXZcgltYRkjGhrihu/wVCMFb69qvylY7jGNgwprplNfd
Xa36PV76VxBEBza0eYJ7raenM4N9RvBmm/1ZsEsjbT4M/na5XiJlbjxUbJpzmj7jyPAsQiDBmykN
fSRHi3iO8Yo9XvBbw1K/qlQzJGarmxeVGsF+XdMlQTzg7KzRAC9wsURxr2oJuw2Kh74niEHRxA7i
T+UD9t2XMndlgkhhfMKgl+8EysEPTxCqwCnb91YMc4v13cCqzmupGpTNgiJSK4e2kv4MNWP1Y29U
9h2ZWxREQNpv8JH7h16s4j7oAQ5EqJ/Hl1R5Ij95Wqh7WBMkfgxOweW/snU+IgLQMXqFQ7l1Zc/6
O/MrjlAssWTVpay/U6MNz76hqCj9EZtwNA5lfS47vkdRnRv+Fd9qpBOY4N4F0CHYJbW+FrW1MPLz
B/ejMWlAkwol4Sf+mH5PLM741vIwAIXW2oQGlVrZfgwVnSzmTP8cTLq6FqPwqRVLfeJMRNE+Zeu+
3ADrR9r2uUXL9UD6x3alnSy7t2cuDm2tDXnxFy6j+OrDp9Kfr1zKixcQEusJErnar2jGSTjzHFiT
KXLJAcmS4NXfYvYvITmkDtbr0N8Fw+Ddt9sa3ITD0t7zUtKTLJYHv0qnhJA/TqmifylXAFZFSBA6
qCNgO7yA7WucbZiNln9iPodIpg7SOy5jcw93ZoDj46TUg+YV5BDjdrTa5rORZvOS+2177c7a46tX
2EhUA/68ZlszAuDorGMn3zkoF9GqSmReqjsw6kqqi1vDqOo9lgsc725Ang00hMRwy+es6l9hHKWH
MM0QRYAziYt+N7iF9eGrrT1nFWS9HrTTk7GV7d/aDt0XKQZiZdpyPg4mlXJFYkuSjmDK7TXwnhla
5ntjbu1j6KUWg7iZ6RYWCXVaAyPfA6q/DwsLF00wpjei70b2tFPxICrvS7bpuW/068xYVwb3Wze8
59lT127zzkynEjaHOpE+CoNqo+VP3fmUZmn+h9FEuWOp9EQeJ7OyfmAhWYX5tVjEk6FZeeMHvTHS
mQYoDZiww1iDCyt/mD4bcSNXkzQy/9rulkf0dzEAvH/WhkdIX+lJQTu4lmzcN8QPQK+YjBTemzX6
L8VkwhhYEPMW7h1zhuHsTeK6KH+J3AgSLOEPacFOziy4idHuMeqURrnDnPqKtO6VKBlK2yIrrnSO
FApwFP0ISqQAVKqZXa0kfEaVM9/D3HltJn2nnWE462GkO+gw/1iNfQi74XmdxHt76VtsmpQM8JTF
quyCkIk9b76EwDObasLLCiAUy5JAQU9aLzwHg189cphSFPfWtsdlhbF8Gd19b9gvmVz6m1oK+6R1
HhZ3fjioZOO5/SEUpkucPE1PPXEyO+AtGKTJ15N7w20JvxG2e5FahzOsI3e4EL3G21LK4jBedAEM
ztuSb0YdJhJXf5L1PliGltgENupZzXmaT6x4w8na1Vpu9FHYVa7XTbc278kAk2pGKxBXqjUhDyJw
mvs2/xx0x7vt5Ge1GsNwrS+2tK0RGXzV+X+wd2Y7ciNpln6Xvh42uBmNBKb7wum7x74qdUNEhELc
dxqN5NPPR2XPlKSpyey6HxRQQEIKeTidbjQ7/znf6Y4NKqPaN7QApRevn7CFHIXTLF8Mc8l3LUMI
Cg0+M7M5dKqVW9gvwwbC0h8cirONsUxvcV2MIVpNcPr/isqfioqPyvD/VlT23Vv1kf2Salh/4E9F
Jfh3QXiTODOueHz7waq1/KmoGKRECS/YgfRNAUzYctA6/neswfp30zdJTZrC4oziyX8oKu7a9g3Y
moCjY0Fm9rx/JdXwa2BSuLQ6oqg4HnFU4M7y90Qzt3TUwZE1uU/bKT9OVoZUB4rjXOFnvMpzZZp/
Q+j+v16RCKhtEcagIYKwZvB7RLPkWdrX6LD4TSvWdoHLdNHowWE9dV2zF3a63P/0cdz9GW79uZX7
hyj0j8wr74sMgW+5bH+ZLQVCrqLST7HQuhWswiani8mDjbvB6wFRpqc2g+o2e5HhBLdj50kPx1OR
FvEX5dYGI/XY/T7RtvSuG8ojsXY602swONr/m9jqrxnv9bcjUhKYpi1cF+yJT7rl59/OYXwcDdQ6
sVmcMZfRY+TRwrj03q2wajxW1Jux4AkU5e3fXJffxDRuHtvlHkJO405D1ftNTEuVh2ujMzCojOIH
3853DnHh4FzjeKrMU1qbqt+knt3dKiyX1qUlUYi07zItDbuYmSaHPZUWD8LKh7/l0f+atue6ePxa
/HIkpclAOg7fgZ+vC0+6uqS1jQK1qJ5sGLmWhx2OBQ/kJCb2rsVhczQ6wwfK65EwOWA/IYjjE/oi
SWn0X/F6pPdw83PjOgHFboAlNIJm8zcXke/xL5qktNfcqony6ZE/Inz8OwS+pLw2IAiIS1RE4oTj
utvxbrJLntOgJynarosMphIFGC9JrN33tspijDaFHG47vyqu5iwWLM/rkRq4e39vwK4Os7lgzKf8
rvVOHPnEF2S+Ntk2aWLNW05h1hsOhBlFTGP0D3LYEYeW41iynXy2gXd6Dorp3g1S632JaloQGztS
sJQbxZHybsnW0nMjqB3nPgvKxUbJxIgBrLf22YLZKcNDzpZxB/C2sKwlu0tIEk0HjkoVfnvYX/12
YHGDsboyKodH2cHz5IOa/HeJiX0Fp7RGf1K4ADCliLI6DCOxFnyAhoRvbMlG04fEPWfwKOxOOB97
+3Yeq2g+LR7Hgw0HC2NFysCMCz05Gh05Hs2zC/hLybOQcdsWh4+bXjGNYrjsLDl+Rs/kX1yw0Qyb
0RxdTIZMP++7nq0kpWgIcZns02u4U253Tcy6pn+JyPXqqihQTqDakQmNqeVhDoJiyzS4Xohd0LWG
raJebJwQjJ+z6TAbpvkeewz7UQkX/mLMHjgsiqZD9tExlhcAf+5+WIBuP424VC5QWRwDvhhe71tl
OsiVVt0WL5Z0e58gWeB/K+ZFks3uHEQgS01TWGKtfDfnDqaEbDJGgrFbTHdArlinF2ZuF2McppIh
YsKgyvSpY+Zb65sfNDflgHyDICJn47t7D18RsbN4dJiviconqB5A2FF6GHcTVOCTuxgx96CtsKEM
EyCXKFPJPW0U/re01toglYW9fekrb9OXlnUvAnvozqsFgllrBm/zSbkjekTn1EmwB9Bq4ROq2rvV
qoT+aQ/VK+kPB9SIk3iPDV7E6SSM0YfOXsb63scYwWhyinMcg12Qil3VjfDZRNMc8IJaZ6fw3yC0
4Af3KIt5WwbXsD8I9nd7JoLZN6qMBFg/fAeru3GerJ2gtmkHbo7D9uJddDMs36xCmZtWDf3BAS/7
gSCRXcP+Mp/kYJYLVl674ndYpuFIoIPJViRKMFGqfxWdcrb09cQ0GjF8rzFOhgl+4T1WVt4/cbqZ
D96n4qxPGN7mRj1yHIBBgxrjcu+6DRyoqVzH0L3PWLrSvfWBq4WTOo4ulJIKmwYKfaWdsB6z7tgJ
oUgj8JzYQ5L49IY4ezIyN/jeGgTWwoGfD8K+L8qnumEUsyF2nJ6tDorRnBMDcBmi7wSW78fMBemy
aYcqe0WFIJ3eAfbd6daWLDN83PgcZzCVFBISEi858yH7QME7y1mJR8xX4j2d5uq2m8jIYFOm3lRV
YNvSob6iCcdj5kCQ/tIIm1WlbglkhDVOiGGPNim6PSRMTpwtrvwaseC6hc+1U1YDkruqo+SsgTE6
G+aJOQmPJQ0xDOdZOCeQ5fFGGvnd1K0R8kmCGu8poHgwc5xeVua7F1z+WThlNE1e4yJSwYUOojy0
xgLhXSFPkOo2V9xZ2qP1mjy5THPhgI5THG/uoL+AHuNmjbzYuYavLfc9BXV3PiWHB0iMJkMBRrC7
UQz2fR4v8MD73jnK3gfdqGrBPBJLSJjOaZBuktog2tfZGGNS2673qLT+McMCmYcKLtaZ6rv5YLaF
GK4Y0LsnpzJpy0pqu9nQ/UtMpKjUI0/+4t33UgdYXocaXuIYuB+sRSdbB8Fg3LSL3T6UiG/d0ViU
up8dL0HUI+90IYTv55dxqJLdOE/LnVFNRFhMkl4o0AVrWQJ4l7t4+YoL20Vhq11vv1CKytMnhh5+
nyuIFvcldzoGOh0swZEHMsk/4gegfXU/JfuWO5bvdu7e9BIyZaA9vcMppreZlxgh/h+FUi/681SI
O3BXJ8hJT3Xk21f5OM97HCYHO7dhfVsfZbE8NGbw2VsNpLdg5+WkS+L4tls4si3pHTKTexJd3966
Toe/iYpRBhKKU49IrEdQHteDZab7Ph03HDShyZfMvkXulFhoceq6kbZ2Ft/m50gH076FHrKnAQFR
eO4tIFO2c+JJJ7dGnGafUQP2D0xBe+AelHiJ9fA+uu10GXkJwG/c4bvO5zq6vtO+1MQqzS1VncwX
MfMxHKR9CWsw5X7nTsxqDjvCaxd8lYCQsRsB6Kxt2Hdurt7o2N5bZDvTa6/MFcAMIzH3nPQgFm24
oFH8xvBFqdCPfEw7nMqJaRGqR3Hx6MopnLIQxyiKTVJ1fi58REuMU7XJompnjcUVzinwwDgZPVQY
NbcuXh1yeUnchCblCTGc0h63ECmWq7Fd8cAD0Y0DWw0dkugTwAFwmt7kOgNA5wdKd1fO3Ew7gppg
Rj3HzBhstCOQXmTp8Wj5nbhpcVYQBnHcBo2qBpMbzpNEcDCHZXnIIq45y6BwyCglJTxzJROSM2WS
YOc3F4t5SWyPe8k+ipSk1V7RYDPrkDg/Lu9uhIwGV6y5W1iA0HaMuUIhjotvfjw46zWSWHGwkm4d
hEB3wwAre5Ls7QOCeCVKM3QbBg2+NogMGmkUFlmQf0dLNp4Bh6Rqlxdpdeppqoh3i5t3YS5lv9qi
7efJc/wvCQxGdW7rAO8O2TC3PqFfRjw5xhkV1YTO4lZEsKYxps44bbvbuiyr5MjTpLj1aeb+Q9kg
zLBcdGfYr/79yB9fO8J6xWDdn2Xu2te1U8Qv9qxLctX2YH0VHAMvgecFxzgqrO9Z78jnWHX9rqsj
9cGVFX8MVmRe+OC4Y3h7UbctOxsdOCXU8epRRguXdoKXMhuq2M5V9z7Z9bRbOMsx+1IkjeycVAg2
zQnoHCP/XeEajj5CkLW+4mIn8tDlwZlhoESpHvk9KVOsSCy58DExPBHDqBmuzaQbzl5JEFm1Grmw
qUfiEE36mkl2fkvj+WeTnIIVSmq4p40KHJJ1hsAbNlk5oGPPuaRxNp5LQu94XD3+z9TyfTZVFvrU
s+5UpE4RJYcHF7K92LF26Zvaci40QtcPqoDdEmISHk96mqCrMUW802KwnvJEVJeSKfHNLJv5bm5K
l4lRUQX7XNfVLsLduVlguBnzmH/laJqEPbap+4CnxsE3fcYAgOKXW6YGzOOaDGyFcDgRcWZsv1W2
G12VJKMvHdahZ4ez+jGb3fZc4pO8tnUd37Vmfomz/pbQc3XVzAoSHQeAcyyNEypp/sWLav0msNU+
KzY7B2LB92aeHtjE0f6S1JS6GGa78Ql7X3WK6GBjlj3mAM9mOmupa+zF1FBgduaBVug9wpLYF10w
7DIThk3els2Tozmj175THGZ8vCFeSszllA8d9NyQjsOjHcSDuglwC4fEV5KLLQkKoDD5Gws8zq0D
Y+ikPegFpBHny9w3w7kZtfHElsvadqIyLiPlZATz+Lj53NsOB3iSgO3oXPtljtsCN2ODn7Sq9LZS
4j0hfso+RLU7HZTjbk3DH8hSfrZuVwd7WHTlLiV3emmNtQA8oV6Jkat9i15XPyG7VteglT1kLUBr
O5z97KZnA7SpyvXeXznOcyPhzgHOPObSgLpnqPlSulX/lCz5d7pb+m+lJlsWjxMGSLg7TGko996k
ik6aJs4KhvYDkjBDw2ALyumqhHU7R3W0Z+9dXVyPQb6017EX7qivOWzCMG6amHWn72/khAMc6D9Y
ztXZRloVklC1jvwBqTDsyviI0/zQu/lyT9jffqKZJjtOoEz2NL4mbEGqliRIRsFPpbolpF6C+wAT
1t5k3f0I2Bl+SjCmjGMtnjMR5aNlHxnXJP7zw9y7/nNA748Oh6HQFwPz8y4ZixdgT6y5QiDKFvTN
jtAzX60aAhUVeuehpth6ox2Po5U18ugvWiiim0ADee1GclCKDEnaTssVgxJrj4X8kc+EGb6TOluS
bj3TCf3iR/CJ5nkqTtNs3vWutewcg4c0Kv68R+480GqNOzYlN4XTkVtk9Oj+JkPN8lLO475aZ5hU
VBQbuEXmU5qmztFgK3Xy2V9woKucD+qGyz327AdnaMTMsyBgvJUad/Bglj0Umk8Pe9GZT9va+Txa
TkEKKqMhSdy1ww30Qn1hLeDoRt7vkf0aTl+XDHJi2+v0Ir2yFbyHTVUSHQujQKpdQHHCYTSwsJsk
nrd488QR6Svaszn+o5Q6AcQROK9lJoNryj3YWTE82YhqUXupFetIHrz3gf9ojzgEGvzPYdNYCrN7
Ue89ez4afIHoKHKdqyn3s29VUehXHKNcgimeppOv8RTMS3VHwRXNvmTm5WM0k28ZAeJiOCopJmHn
Ex0p7/gCUHjZ966jOIwJDKQ8wEomwU2B6YaZ44mC7sndlApS6SZn1v2YtAu+YVdyamKeypbfj9l8
mEX1Hg31azFN/rd2HrILP1jeStgl3ilqlbh244apFwND90usahf9vx5vjELMb6RcuzttNUBzIz23
R1OIN7cxPQaSVFcgy3vuG6Hj5s7DLX1u8VpfQ4t27ty+dOk643ihrRSToDbEGaBkdWgq1ZxBupGq
ITlm4ZIq1NkAxX09pN10XydFd0NUif+Eaw8Q3HAeh3IykDZc/RUmvPWO6wC2FP6l7iDW0d8m7/P5
GOQVSfgexesEbobWYo+TQO+0eteyrXtu5GJ+i3CC7wLaHb4h/fcHLfxpTzIBh0afWMWljCrmxoZq
DlPBIWgXRDndPoipoDNMT+LJwqmaEmboS+dZAiFQuwgY1DpGD17rhfgV1gFTfGIFVkOoAFbdkxrJ
XpyFV8L3Oqr7SBrzmYIYhNA87z4iGPIYCCznS11rRlSV+GakRXV256APCRnKJ7btjxAu0qs240S7
8ZzlXmNzeE08trLAddXRNM3kPXf9/LNpGtY322Ob1Q2HujD781guxFc7kviA7Jsnf2z9e1N2FeRn
NRzxCZiMAImTTmTQ8MgMdGTMsfFg6+oe0EoCXFbdq9q2PoqeohhSiNRzjPoPC1yowwPLJJwC6KF5
D0x3NA+sSKQxciL7W05J0LDNdIqOpTKaL1Mn2q2uc+MSe0w41wtOhtyMr0mVya1HARbA9izzzmA8
qVGasMRQelH17j7yC+73YYLCFjiufxxmIgcPTTFTpDw6wWDsl26aDo09e59Se8uutXR23cT1I80w
U/2RDJM7FgR6RGXdx6UcZ1Sdvrod84J5rBattsKpM62zpTpAOlIttk8fzLQC1q18Sl5a1CcNx6cx
362g8eZ9VGj1NWDjlRPZaEGeDcrgLpSLffEQpO8hrSEv+WCCEY1clw77TdyQIIk3ktBseiTiHSd7
FDx2x+VceP5FtCMOFLvLZ/8YULo9nKoFweWK6TdSWm1EI34+2hVWkqJlbLOVIre3dIEnRPtgoeki
V3csp1X+1g7Ydjd9zmQcrgxlS190wlHoJsnHwvuOAgeGl99jxGXPBR9YPDdG4apoTwKdI18OvcW6
db2CBgr8aX0G2XrKv42WUz7ZHAigMhXqAY7TFF2kq4uXoeyKF05PzPIis3S/Ll3uKdrufbHcmGPN
ZDiFbEcIWLs3im8Zx/PMFskWyktaYsBKl+uYhGR/KtESsZ8NUX/X2VFUnSWVWy3OBlJWhL/Lq4rk
74yVjU7pkL6TqTpUfpKy1Rzj+0REsoC9hkbMrZVO2LerpvgeKDTXrWUJTzxbgRyKQ512rOmJZQN5
iO0G5ZAQ7dDueq3pIBkM14ExB5WHhBNUTGR4hMkcwL3HBKGzbf7+mm6fDhQbMT9Z+nbCMQLGaOvF
njs+JKk92LdT3/PX6bddgQdIeU9Rw+25t+DgLOQSyCzt8mXApr/EiTsCkMetj4ulYzNRwWAiS2BB
gqvjVR3JbGO69jLsGmEMx+WVgYeG5ZcU4sEjVgdnR9Dz5YjI63hu8LV6FJXjX7MrT66xIrFLdNRU
QhhPGT2FPTeEGWKmbWVIrkpTZaZgrG0sP0+AktAYYrKRKKuIDBcN4NtiGqhLGtiBkV9PtbxfnNRd
nTNRiqdsTB1EjcbRMCcxqldL1Q6bEqglSfJsMHuWFeR+5szV9JQlrmSXvFCsuPHGmQcIqPc1s1Zp
YJeRXbJmUGP1LWGOu+Y7pv4PDTPmrnec6tsgC/UCSSdAA2/6W5eyp35j05uCHY2wxdrSNekDhRjC
PQpm9T3oTQbGp3pNHBHScmu9GbXor/q2sDYJ26o726ZyNwTfULw47N9fZ3taboKaPFrYtE0A32Go
xbMwZ3JEHe1CPJup3n5bwEXtDZRyntIT3bwbv5Fj+UqlRcSGHgd++h3YPJK9lUiVH3vtsuVHf67g
BmKICa5inrcHoooJNhkfsPee39x5G2kpGgCGRD53/CxS2nckd5+T2/pMNCT9YmPtfCLSPtwQR4kP
6AzcMji3pb8d2D9Sn4rJLL9Qg2NSGtPEmG5rJy4pwqFHwaEqq3TsQzmZbKwMw7LvBE1ZzmUuKmyt
gyfsAuJfWqnQGFvJgzuiSmgrUePnMLHK4DJVPVK9P4Mr2QxAocJiHsRZpYNTnk2PXeKOsxo3N+1j
brf1hDJpb163nalZ6kd3SConTIi4dhuTgzvfOVUap7mnqG+jC8mWYo64lHVKdLnhCO7t+sTr2a5G
U1ceQQ/lN70/BPYtfFvTRpCw2Fo1M/mD0JAub6HjWzmGAAg5Bto/7ncMwsknHG7b27kc825s3qSz
bSh0xzNggUqYVFd/7YV2ehzjHr7xCADZI3qu/5a2Q/51tttkovbOKV5AOfEtWOLceVlMtICV4QPw
K5ZkJxoyS7ewJ72MI4GcXvEz9nrbB4grJzPVFQdrcF+sBqWdUx9VF2BXszjKyo3txOaNiyPlPRoR
nsuh5Quq4oGPjjSbmRyg4hOES/FDczKogtLYOm5UoXTPDmFFH/NAnLX4l5lhkr8MQIzduAHhHsIn
pnnQQ4ezwYuIn0LOjZ1t2jZGwh1vRcPJtG2oOpVVO9PBFEvBE6NLmK6M1ehipdXFDDQGhg4RYN4O
/tx5KeRuDbzc0nPKmsdDWG3ROaZozwGnrK5UpvUV7R74f1tJLPGL55b1xyylWEFTrj3TFunm0z2N
BTHb01KTnZnhWeht59ftsx5kQ9atrJlzzDRSjA8/plhAY8vyZC6p62DNSsDb9zq4GTO/m/f9ZIMw
MHlGMrUNmvgxByUAI5zFk8oV16O2KlHBS+7OMuU86g8PQYpucvI7XdW7NIg/+8BOQ0yV7Onq1A1O
yYhcRMzMH16EwKa37VTnLASRSoHO3fKo21Stq6+i1g5IpPdVcBDGWp4xoPJXx7HHzHdIvCKuqQeo
riLLrqJL7uOF/qYkfZB3WTC08Q3xAb68opyW4cqcRmwuA0KJfenxrC/HelyLgTg/OwX9AUT4tm1H
IQMfUNl972ojHhifGfkL7dvmfIEjZkd/2JCEiXHbU1ScnN7qhjeT2NjyYkfr7gBoivR31JysNi80
ivaRbsU54SmY7xprCFTo1X7iblGAUuisOMQIOGEE5dg/pKTDuEocL3WjcnLhkifFO1jWdIHFBwZL
3aHKZ/19SYXR84IfXu76NnDIUtR9LEK/FUrcKhik7OZIqvkjTrDKsh8UBIZ9hzT4ShRswZAEg1gs
tcXxV9A3kOIuImKbssPu+wcZL1BDZh+vf+wxzRk8/5izXbpt7RR7Y2OZzZbuJHnFZm4FgTTUrzCV
lY8uLviPvJQxt0+QyoOZJO0dc+zi02q6kcLneEr5Vs3RdinG9gGWehZctCr9i9e0HsayHGNtaECN
DHUcza/SnNJjnzW7wQ7wAecJucKJLpU/elMGzwZb360cuBVkjr8oM2LxWaal79LtKu3rcc5olwcY
dJu4jpDHBO+CfdbRTAFWQeh/m9bZcGQxEEeOVcSrkUrq9yZpqGHKlKY8azaxuXqqTd6cxc2ORjGh
ANBjcvEcdzoL3BuhZxnBeQZdBRcmlzd0HNo7GpTBkEzlEuVbdxKuwSAksg5lkSyPSWp4JnOsyiSZ
Sl0xDGl3OhYohG/20CcUGwb5Ld+gxthKsDkYIpNefWgAa+iGjKIYeo/Z1eDaJAFzZBR6KInDBhsg
TN1+pHOZFiGqXm4X9FbS/A3gj1bEqynYakBTwvQrH+FvJN+ZZbPYWSMntqQ04ZogKTfApMsEyP2Y
DJom3tzdsa+tznposBa2mEnJRaiaj9WiUmtMI7Lk8IQy31d/ePSKbVWruit7WeITYXSGY1b0KnzE
rdMsIiMLpVXXYrdkGuugtr5TqpcR6xufpSCxZ4x1TohWtVfMT+fbqUnyiRaVLn2oBy22svNVvUH1
zCAn9eIM2oixi2OopwRQzdtc6PrKwmJxh5jKjb/ottqbggLJSbTcG0FMvLmL8L2E/GpBzP7Kjk6F
NAlFRKOh99JrvBo3pdkm76XTGxCW6tAfu4bgBnTnQ7KQc8UfYait6+vM22hOxyFBlkcsyuUVThIs
8oS75Ib11D3aXDOm1Rz071w1z+RzhK6vF6qmThyQixcmDuV2yClGBJFN4lZgMHRCF2LJJatU/XVK
1zo4PSf1M8FmScQ8m/8IGsqtSZYpuDid9VpZhkbRxeFHEVaHYOHkZprslUbIwjhZXITBk3yubC+m
LszutnSHfjekPR5FRcBmu1qEwv8B82DmowZUvICNoHPXhTHFZZdzKNKOPVsc1ecsRZTqbYrcCl9X
u792d/zqzcHa4Tu2x3kAR4ItHM9Z3Uw/OYdoDJUmXYGsuVnLSu07jrgskRo/tLCZt8Fwus20zc7y
r1/2V5PUj5cV+EmwfpmgnqX47WUrepnEMg8MtCtD+jBjZ5cOajRvltSSwj9S9PQN/fVrWuZq9/mH
TYpXDXzT820pmeuspRO/GW663gsGuumpCRrdVc3McG2eUpPFCwSUGLp9MmlFSmRgiGuxp8YM4WdH
hv6c+MbcW4YddEvzfS56ODXQoUwOr7Kfmldhgyw/eQaKObgDGGzinXEze+hGuNn3Mi9oIqX3CJeK
MCv2B5Dphg8Z1IyAlADIy5M5gNskoMXcZ8gaRtgWi3MzgtN/9jnl6rAc2Nbe151nYQMyVTMcEygS
ajdkep53uYahsrUGwXgu42DUvgezuzpIDDCauMsLhGKXyO1TABmEOr9sME4AGoAJDVrTCSWhLpzo
5PMeQI5jnsw5K7zrSfOsS6jQ2SVsrfaOweYybGPXcbdZbCxsC6mM6tHgPJOuzsS0xMlPzTHZzn01
nzwqBsGtCIH6gcmnOVs5IJNV93VeqyHFS9rAqf8sK5/YUTVNUh6YWKV/eEVli0OajT7Ug8iaPygb
SE2aiSbVbnJQbiYsI7LumzYh7zE0KNEcNGsoBAbqmBGamaPaU1EOBHo7jMsB3VlddwmWnMcMnIas
wEHUYXiJyTCTU2oC8kaJkVaHuOwxzNWe45S7zBsUWRfaEJEFqJNm+cY2Q7NNobqzaxVmsKelajk1
AeV5hx836r/E1H6q8TeUv2Oyf+kj+e+1lhw+65u38rP//Z9af5sPGHNsL5Kh/88ffxx/1tu34e2X
/8B2lA7zvfrs5ofPXhXDf/5PfvK//uZ/9w//i4f9NDef//FvH7WqhvVfi6kI/DmmS8P9T9/o9Tf5
r59b38B//BtGyD7/xYX64wf+tKHaLpUkQKV9PJeSdcz+PzZUiz+xieYG60Jjergz/+FCdf+d5c+3
pLkuCbjbML71f3aSuGsceG3AQVN0fZ+/9K+4UC3z15XHtKSwfdsiz8dGwfOD3wyaJuySzoxHbmP4
DEwWljUmm1mEhKDgGVJuStkDBm5yL7hb2sSDhp1zXrEVBXV/swz+6jqU668ChhwL1mqIFc7vSy8m
AN32rI8cnbp5FxeSSrOue5j92P4b5+DfvdJvTti+jo0GhKsZEnzqDyAocKbS+viQIQqHP90J/8QB
+5tD8cebsmzMxz8aaTjg/voYK+R6Fi1RdAA4BYdl7Am5IbyTWdTFruKww0ibhAFOVdrffDaxf/3y
/+yd/vzyvz3OFlf1GTUxZpjIJL11nBaEdKzGB0lBwd9c1N+enH++U5d8uuVw9kcv//Wd0gzeRaLm
TgqM3L+qpVNbzCdyw95WfAWgw1F+Y+z/+u39tkn48ZrSwWQMZx7Rwf/t7QlSJC4WFXOtcu0YDbTs
fWxK9EI2McYN1RQ2xMh0Of71q67fvp8f1z9e1l+D9+yoVx7E+uc/7U2YvM5VrqiqKbEnv/qWoocw
UUu2Q0zx6H4l5cOmWVa2tYUQFGw5nBTmqZvxgX2dF7P0jiJ2BcEE0+tayr4rcuGirrDTlmOSmNdN
R2nrxmCfN97JrMDt8ddv4J/dFYFlSx+t3sUB/ZvvucjhagAAQMJ1cxspPo/yo28xnN84jqr/5hb0
f1yOn3Y36+ViPsOl4hZn0fp9Kzcv1KBX1MmFuLaWcdN7th2wrqTpPVCbxF9z4wSeET0MsGmxDcGH
Xg32MRgWOa0sESpCbKzxUCZgwFusZGiuLANxYatROdoNBS7OwBxCOhXn9AGfIK3009OcINRvuOb1
88gRoXxGwUgTPCeqhIwiSFADonFH3JFR04JuphNlDdZWdxWprGkrcARXHDFS2h9nxzfA1jTCt4/G
GMERA9s3NltTpVV619Wo8MempbGTaH5rIYhV+fK1qqem2JcZO7hrzilgHOUQG49g4N13VYqk2UcO
I4ZtDx1xBYJopoRRw+kuWAz/w4pJVTFBtEA1937rP7DvGw+EXLBcDhYSGRp7O6w7qYSSFNvGured
lJV/Gcw2uFNOGQ2boHObZ2HzlLnW41jfC1IH5WGuQY2xs4UfGgxUGLGjL+xbif3rDy6TiCnltNU3
33LkvFd4AXC9LNGqTkmO0tpNiOJpa4zyENR6/+Eh7bympfK+4BKfrE1NounciGH54GSwwKBH3/oi
QH3fdJmOP+mi1/fA7yWInTbKmfL7tb9dpUN/08czYcWcOpAtAS/xQskgwMax9ubHjGJdFRIhMx8X
w8BDBMpxfPTzxn9YOM2viDScPTD0/MHd9HaxwDetwY/bBZPZjTb9FUvt9wMQvk6i0hjM9KBDjaP8
8NDPssMCyOI7mB0r3WLfzK9cxJcBXTQPxu0ym3K8hUVmn1to7szEWC0eeFLKYufZqY0ujWbtLi8T
bjFCQMbkeucEy597Tn1ae5iylxoOJj6n7LmKujVIGIOUgA+vgfvWteyee9uTtFTmgdscXTdwxclV
JUxlOfYerFQ/gfMaUSAOMayiypg5aAaf2L7RVUl21LV6yrfdTnjOrivb6T422c6HPQ+YdtOwkDmh
FTkQjEtYNx9OkqfYlDoalDfsjjNAucyivmLcVO3eMNhAg7SRYqaeZoEhl8EeoN5pkMOzwwOM/gZn
5li6DCMj7yVd6Mplg0O9Es2wkGdc3GGa3T2EHg71xeqJMG7iErPt0U5aANUdYxpGmEvTedvKbmx9
cEdmDXsf8ht4MCfiVmC4Zpo41jgfVhehhcie65ZNFIebEWJPtUpthzmf/Pk6krM2rm2OuvPr5FM6
vqsaLET7pgJp+Rn1STadYp3wv41kNglA0JZT8Q79BmcpSkV/UzPZUi89hWXjLaOjPLk1O0jzG3Zk
9cWNZwKJaRQr875pDedVEJz1IWXMdXcAQm6g6YAeg9HKzSrDIeuyJOTA1w033ALBqwlN2TuRUI0C
Iq34M0IQ4MGCFY5y51AFS/qweBHxPUcm7iOqXAJCWqeY0Y0mMK9Hu1874XMTaDzI9J7UNEx4dfRi
tP4dnklWEBbNWlgEAZ3kTjaxfreEWsYvEVU8ctjkVRS1X/ENdwutWVrllXmd2KT8mN5YnSgvkRO1
8lhDcx1lOJIqoBip6VoUPbqa8cnfljnWD7ENzL6Ii10Xp45Nrt0oTbLfceo9FUpwJAmmBa4EFUMM
jbGb2/raVnlZHrTbcBMqmKL1NsritVTEmoan1vX85Fhm1kThk0n2NlT8Y5hJ5ZS/zsKEHgApBPYa
JgPPW3Gd8YFqpby8dvsmt48QLPv6EWdJCQ8/q7yXXHnjkzdWwRV2iQSkl7cQO4IMIDeLcOMLYghg
gtwjj81Qj/pMJq3JMjbPfe1EjxQdU1cVtyOF1aATwSFMZfVGo0S0nzRFHrOu6L8GK/z8v9g7k+W6
kSzb/kpZzREGuKOdXtyel30rTmAUKaHvW8fX10JEVKZI6Ykv3huVWWVOMjJEgXAA3pyz99oRNNnT
gAFkbZOE+QChEQlpGJIp46BcFW23oUp4nuHqIhI0eykh/yEGpzW4KcZqXrddA+MUBj7tFW/YmgK/
vBaEYh1h0CCrgBLNHULbAaxvb+hnKoQ7kLopgaL1ijPilzCxw7WJMh92e9RZ+zKHJ6I1nveU9h58
Nie8boaO/K+4sk7gIIPzmO7cJpbFljSTEMKebp9pDfi0qZwHRKxDerT7AEsq1O5AObCbnaldjKww
mhGZbHCpAPMyCZFy2p3yHMzdJiYYGl8hOttoaLeQ0aJtp1d7zvqPi/qFqaia3Jc2b4Eno5zbc+7q
D2kTZF88RO17clCHHYUDfofJcndemDGrOMasNpU5vRZe+YgyLttjyNwAumcJEEsYiku4xNbBlnKe
TAWdO0e2Z2lbSX2dGMEzPBaqqSg4PKw7ToBMYDwUNPP2xHW8umNlpT6quuc6nTWfyAdW8zZJd3TD
9AiQ2bjElkAWmUb7MWhntH3MeuhQZvdaUyg88wHhmXT67wmV4I3mRWdtW79OdI3XQ51dwxM9eMRb
7DSRPDqGczV6mFWynFU6XcYqzbIOSIAp1jM9G48U8waSTQYwIIBeuUVjdGxj405k0kSlD64LF0e9
Hek47xMzsI5q4a8he5W0jZcsIfYG+Uo3Tf2JHK0OnEETqh0uXnmRkNwHfknNyBTEiPGuGcRSI6qf
SbWIbgsx9DQj9K621g2eIbFxwuoqs5W97dA/HNjF3lEWNy7G2GLFEXVxiX/y2MTeHix35btt+TUa
xUXiBUfRzJRpSEs8kF48H6E5XKLbRd3ct6dIVKEfOJ7mW8UyrYxRqIDS6PmpGoroOztF7Eozrly8
NoEf4eICKGzOZ8lsE73g9Xg7dJS7zAZO6JsFci5VjqzHLKenSA0B5Q7CSoj2hkgwz7d0EC/7xPlG
zA8swEKJvYVVYSj172Nhb9mkdZeVptPuLtwdVFnEnlr+GrhJs6ZZhphImpfRGA5PREiAkpyja6AE
7DTrpKe8ImJtraNSuJ51gYGjmYo1mUpb2TrNNi+cde+asETaetPbk4W4cPapT4HN1Dr8NDWOemsU
GJPdYRMXCpJME24jJ38OQdPeQvA4pi6yQk3vd3lE/hGZ8OdY+Ff04l5MD81JoLW32pAcAB36gGqe
Ohncqb5UPk2rM9zLYl1FIdmTrG9UIQxwzsFFnmkU6auaxPA6OkNxzxTDrqfvjNe2ZgtejyXhmrWh
76KU7TKYU3ddUXTkWGpqPpxr/jB43oD44wT0gSpj+6lUDhIspb7r0PLWBAWs2x4DT9x8rXIJsC8Q
xbpFmVlWS8PUUc+mHlGgs/sNJeTuJF3FfKvKc5MNMcksMepQkH3jPUU0es2d0pod4VgDyDziZIhK
rm2YB1OjkYAdehQ+6cOl87pj7/iE0kHyl5mR+ir6eoaBC8X4mrFOXNIlmniRO83XcHnCWxVPxSM0
HhGsHCuuGbU8zOnSyciFFzkK/ZvTkWq3Suw+rvGysK/3s5hUQ3SlOQgOllKGviBuAWIWPNsDOlkB
eUGz5h42oENomB5btXeAbtld4G8NzK0RmOVVqjdV4NeBJ/e53kZHwQpsrjjMoJdoGjEd9DTz9hgO
yTOY5z7hzYGa6FANjeTXkDTGDPZR1sabRMrmO8OYOSwRhQ7rWXlvjXKRvuJGN0Gw1U5IxzQ0x2jb
0sN99vrJxHlAWNJwqDB4XrRUeBhGTQ/uEj0f8OSRxHpDWzIrfbSkyYXeqTZdN1ifXoyxMFgIqEBB
wsdeEvvgvNJFRmYlwaZqBAZ56enduJ4h6/crQcMQ45opCDMavEp/4Nh7W+UVzGqP0k2MKhSI+koU
UTKsQLLwvwdzIGusAmD6vaI/m0L2MMNpXbUYlHchCVdgI3stPhhyKJ8x/8IsI1fyoUOeAaYexsnj
uFRO1+gDGSVHNBSr0B2jzqnc0D6RtwneYxZDw/8dFQ1vOkuXw9muzx9sR8UPcZjzotIZdu4Md2IZ
c6EX4CqyQ4Ln5yBontuqTRirJTkiDoBG+iBPiqtI1R6KNNjfrA0Q3bk4eqZnJ6nprQyFUe3RNKn+
0Amz/hYIJ37Ox2K4xp0+PrulSfG3r5Tk3cYwsnEyz3rsmqCDAlXU8y5FEYGpFI/k5FcjhbKVSDwk
OvHcG1+HKPYegWsxH2VWmDDvpiSEr6Vq7Pu20hA+4NtZrN0kw96YTl2+pYsDggMuTDK/n2p16ksO
BT6ppTD1oF7CR6a9PQ7In3ti4htXmc86Wet30s7pdJcCALsfD1YV0N30GkpUvTYyc00Kk43lFeOb
TfwMmVRFS5OmswcD6IbTXYcY+OJjy1VuSHkYyNcjTW7YmVaXsl6OoI47mpeIwqU7fw1yq7xWhMrg
JLLC7CEoRf06ZIttTJrIQfjMKiA0BNTf5YlAiQbB3hrXded5ydoi6kGsQ0xWsOhKm00LNhg0Fh4K
pGe7oO3OjYv4VaMvbLPkBrmJkMNqMadGXfy9iCd53ctqidnonLal027NT+5cIkAcXQctZNsNqti1
osrupzYw4NwXefGm9ai1mImb+mbIJg6o+lxAyHaZasNNlhX6Ww21f/YDpY8Oljg0aZsxLssZz6di
Szrj9UN1hiT6FEuajHQbJu0LQQANLswZZTaWpiBAgOZOZJNOqUYDgUaNyyB3ilMV3ADIH9HYE73S
kdlK+JpgvYjGJHR8KdCkSWj8LpK8WtxnyjH5a/FzcVTrqshYebrM6dFA8q83mmiqw9APKtyqLoSB
mHS2gQhQhcYWw2w3bWfYFd0uHYSnzi3o1XgRbJE8gOaBs+EkZnSNL0AzIHWDz8D9OAL3qGtsLSvi
MjA6e03D0Uhr0vmbK9E677wyWBxjw6DduNHCcdKBh0SsHiQZbq2qGe9trYEA73jcJjvsor42SJUg
zGekkLoHqeDkOx3n3nVDsxdMOW2XYNMADI55sQSF4yHtFmTQ2DKfwwSuOa8N2zn30M6Ole1Cj6NK
iXiRJWobZgEIrtYIlvL+vzgUvyj7/lntfFfz8pBBLdGZ4A/+rP2+LxEu2pcqkOg3MmRKN7NVJUit
xOyxzQ7MnSaJ1sDm4Am2K4T9EHDntOVFNWnh1kBBdSfatD5vwzkyPqmY/lSl5ffCcScgH3gGfdUP
pcvYs1raRWG0Rnr3BUs1ivoSFmHZh/GGDZn+SQT5Ly5nWkAnIIbCE0Dk+X4Y0rBu7H6y47VnQToS
yCzWA9WHPXmf313Lk381qP7q6/xi2OmlvC/Moj6md0sJUpiOoYulz/pDYdbEWy9i6CzQQBGXv8CU
a9yHPERqZEaRpp4dAryQ5w5TuZmtzv6k0vmLsiqVGbbHlFnge1gfxrbQ85IyI20FxSSOPDMgD6Sz
9R1R0+MnvZKfxtUBYiiErUtdCs+1PnQwsLugDF0uNRG2tK1zEqZlgl/a6OxxXxdZuPn9+/yLW1tu
Sujo3QGfOB+eo9OTQWlByvKFg39ah/l4xnfPTEws6yfP8KdLIZ2nuAhixROOgMPy/hlKOTpNRJKj
j3/I9h2dXU2B1d2Xs2Gd/XlX/6if+X/XrPyflhHMJ/fDA/6pY3kbf2ual/84fSuLbz82Ov/8sb/6
lpqh/8H4k/27NCjx6C4f09/8HPJ9JdgNsWB1oAAaDq/n3/wc7w+P/9ge5BC2fO7yovzduLT/ABxs
ubysVI49SQnznzQu378lFhqJpQG6vJMWU5nrLh/ID196o7qCQD0XzoVnvKjcBC6Xdn331QDaf/hh
aH4xqSyTxr+n8j8vZRCATD/EwSBAY/L9pVrDSOq6ng6NZRIlQAt1pVsUkv9fLuJQ5bUZIV3/cD+U
QWsQchOEMBsmoIjHjbYY1H5/kV8MGnHOYO3ZPLHnMT9cZOrZc9U5TnHP7d5sC0ZKiYPmejI5Mv7+
Sh/HzAKsZJkG7GlU8iYQ6vdjZhd8tsFYHhKUXugfwiwN/Sot20+mwV9fBjb2Qk9EMfThhpjsvIoC
xoGsOnnXR03gU/fuPmn3LX/Jj8+f8TIlFVuPFj334nyYaxNv7ic1opDJR7Xrx04OK9mCglyn/FYH
dMD18Z8Ono0EiCaY4dloA8SHdUS07Jp6RyJAJG2PagbN+apxN7+/yK/uik/bceCKC4vV5P0Tcjok
JG0u9wORMwQ+QZnQRw6TmGIRiDbpZ0/q95cDLPT+clnezMOsGVjzPGur4z7xAdp2l4Qdgd803Pr6
93cnlm7zh4cGcErYqCeYhWz7Q4tzKSP15VTsYdIWzxwp468VocdQQVIjgTsZG4pzDXEMVxMxdCE7
k8azsZb1zb0eEnm6VqaFKiAsMudLlRvEXyOZr7V9kXr4x+cMN1ub1wjjKk4/+75M9eEFh7ulXUPt
EFyW8qDxyRP7+PWiS2Oyg19k20DDiFV/P4SdlwdmXPeQEFpr53gjWD3hmnslg/j0+9H7+WE5THRM
7x6NG6A/y7//YXINsBXqqM/3RYhBlYg8x+8bNXxTCDXJ55urz6QDv7ozLoMnFbiaxYbm/fWymkiV
Kmz2RUzU8zwOakeA7rjP9Cm9+/2d/TxhcGeU/tEMCLZQ9ofXcJFJ22FfE+80YwEuSo39ORGH//gi
ywzO4seKwXrw4UHRYbFVEpR7OTnaznTwtMdj/tlG/hdjZhmMl0D1ZdnUQd+PmQBKZfROvqcJV6E4
JRAmCUNOcLS+/tol/R831b+8Ehew0IksoshlTH94GywYSZJD6B7Bf3xCH6hty7KoNpzu5eU/Hzi2
mAb/5UVnwn1/pVrpYjK0fK8EELgwTwc/dqL+k+X8V7ezSKsQGzmea1gfbiemCc6ZM92P6C1Wo4WU
PeoMlpCiNz85/PziZUNcxQTOVt0x3Y+3M+ahqgOV7TUvJu5+EfY3Zv6ZlmN5zu8nuuVOxKLdEnzu
+of3wNbn0pQdYlDHe8Gqos4rp6/Ox1zYNxT71ZtRTdXz7x/TLy9psrIDQlyUbeL9Y4r00CI3NNkv
RXIcbKC89dHICbNTxV6prkI0T/DrJx8VW62f7pS9qKRKysFVgI7+8Fk5Tt+FxJztWpskx81gjzoQ
+pjueMvHRnQOVQoKGKoTKw8Z6hepN8lXTwNSAUGjbJsNO1n9oioL8v7GFGVCYEPqtye7edJdrCOw
MMKGbAZ+fyIpgNJugaTMLrHTLZX3FD5Wg78eQCT2GWFeWHgT+6sEkzY4/6xI2xuyxnGYLw4isMMz
McXU8rHU1ZByhugFBm6h35DQg50r5qUxfbsWwaVojOR7bEFfPQaK4d40cI/vtElb7Oii1fM1GZN7
fe7IopUT2iBd9Ppi72AwaJnl41HCUaxXBm6uEIlyMGwIp53iwwDEB4pHEnyxpULHDUxDEEGVBt/p
0JNsPqWdeoIVRVE/IYQZ41adhN80WqnroMUUvMqtmJJMGELWWceRrk5u2ZXGSjgB2LuymHp7jYmo
rvdeVaNigE7hNXCPkHmhFEkXFFmtmMRrauLjOp1dywJfiPkWFJwdw2B1rTHaBM5sPg1YB/gj7ZB/
j1oFP53pLPMD2F+3da0CtHOE4IC5DtMaZc1kvJnhEJKd2drDFz00qoXwJ6bzNuug9MOnVW+agpm4
Ar0OeLWP8kBb6UlWn+G31VNfjSXgr6AuiBIJ6aQU69LDLwIZyooo/2Y0envT7r94Y9p9DfjAwMqa
IdoDsp2Gu0Q55Q16JbqjYPFyS+6JTCUYvhOjEdFZiS33NDiEf6OeyNPr2SxLeT5HxDVBzTPKXeNO
meHjaHV3TVXf2VAQAoIxWPOquqv0bW3BeaI43va7KJjQI9Z8azcI7rB1gz2Sx85N0wdlufMzeVTG
OfGC4SO7/gloMXFXLVGOFPBWRNHkd6HdaXgk59p5ypVbUsNlRY/9XnWcZCqn0Yg5AFeHGdXt2q+K
JPdhTQxUhh0nseOXPkqsN1D7yvDhOasZpFpZ5WdJnvKJkxRJ7JNBWOb3sGqZ1tosEw626Dx6macQ
j9dQgem7r7SW0Z4tW7mrsevSeI1XMKFjl0tMVJwlUSgANCx9EChJuwpJndB90uWxGVO6w5jsgAZf
1bnibBQW9UQ4iwF72DNJxmA/BFuyHyLtQRKMZ8CNdmC1l1NNghdGGkojYGaq52ggImId672Cv2TL
dhNRPKLqn8W6cT0HhgYN3LWbR9vAhrG3p7IJ1kpl7kNW58gTgKTM5haBTx9t7CH1HoDNTNVa4rai
zhnqJgVxnQCmdSSzHMoBP7XqUJYSSY2zd9rAbMlf00nFt1k8W0SajXzoF5XjYA117Nz8nqlyQf+3
BXD0Oa9gBuGirTGe8Cxw6gLzjvxBEgq6iq0ieMWVSay6ihJ4XHpXZtm2sltSATORYWl0AB93a7MU
02viIvPcogIZZr9RQsW4ZELE5pDes/FhGipqWOuK3rYl/WzokuAUKJrc8FeR+q9QzxnRuY2i4a8V
+H/LLv/peQayFbav/6oV/1R6OStbRAg/Fl3+9UN/C8aNPxwqxyDmUGTzHnpsK/6quwj9D30JYMLR
xYEXRTkL899lF1NSrJESdJfrmthXbNbk/xaMG39QH7QlWVDsQpYq7D+puxhslN6tw6Q1omXjfM+p
2OIo4n0sc2YJxtmZLGpUTjU5SEk1g4ZpwwN4ooCuKY3EMqM/3PMxq1JfVrHswbGqt7DMnsl6Poq+
e0n0wsNDm88b5FEdYQ4D/gYLtCEiInk9DROKIQ/pXSbaFwji41Y5zarEk0SANpYHrR4vw6Sbt7II
HkZmrZB+Bg3U/Foj0XEfYZL24S36qgo9nyXiUvTTVa7zASCDhFmqMW82sbhtxmPpGscpacJjo0X3
U9x9A+4G1DIe+wsMMTOJCAPSnp7+oW3AuNFiSKN29Ke+hC5KfVFM1mly0ifhGEeT5vJZaNZy3eX9
wahYkQcvPQXC6v3erm4oqeW7IsmWZtqU7cc5u4BeINBSZWeOU57oyAJ00M3zOLaue4UcbEZqpiv6
Icory22dJpcJbMkNaiiaHmV7leM9I3JqWg5o+2TQSCU1ZLHzknzjpu3OKR0yfBdoXIX7chL2Q9dC
TGg8v6Ebw/REwIc3oZuU8jYMp4uaVGzPLG90T23Atu2BE22auTnEUFFhDBxcPTwNuty4cX8aadpN
Nam5S1h5Th4kb8Idycv8ydq599q88ONAPijcRKTEM90K29h5eXMvJrG1VKDtu1kU58A5soWptSFz
BKep5JcZw9e0IXfXmXeV6gCpF5E4RHUFv6WdD2A7b3NW9yK3gASms2TTkWJvhtBjmQ3xV4Qb5U5O
TnBG+kN60PpwL8jdqC37nORM1ErJrqBDug4x9azDtD2r6vBspFuDp08iDcXtiFKwfDIMhNcpeclL
K81vDHsrWucbwACcRVWwmQfUNWWNPKLH1Aq59RWT+AnqXUi/TSUk9RLKk6c7IED8OSPb6Qvaypmj
PdLhxIc69ZLp5MSM4Y6c8Har+uI0Z/mD1qZXud1f1qRosSe6W9qWASlm6VRsDAF/RnTdpk2MXVwB
jcAtO63x9n2ts3w3QXTdkrmL18ggEzsZiTVM+vKIlW4fGN3NxBYQF8hJwoFF4gCPQSHMT3tdripT
JlvenwdSNy90Ml3Xbm/foIbmRjBRajHNTdQs+3SSFb3UYqNmSnox8Fbf6jEVdJYP2jhHwBXeVriK
Q1KWHRU8wjUFaCK6rzWo2WqOXk2hPaiiqI8yJGt5MF9nx3lpWpJdRPTqoJTwtcm6E42TvfZ2fGs1
wWFyjJO01EkCz0rhH4mQ4AJFCNZogQ61jUvSL0mYBi1HqD3MF+8EmeQ+qpPrEGtkXMrbWoTXlaHd
xCAQQq9B16QAatrFnUjwawWpsXUhUrHVo0CUeY+yrNeEo11wCAA2wes9y/oai/y6Crpzzgd7PMEm
W0pCjjR9byTDwLYTWGRVvqEHOCTuG3sWm9ZmeTsa2rENUogNoRmuqesNW7dgkkihE9GB6vbZCIyd
TcCr6zTDwYEbta2mB0lqQxCW6zbPGWBoEwgoxB3/gA4OaqYi5mWcxRdeUUiLqbjIHRNrWF0DtGXC
oStzRMOIvlxklzUHj4PdWFu77O/qub0XY345GGAqG3iUaWnUfqdDcwoM3dqNHsKauYruXZo7Npbz
OvUeY1K/XFGeD45rYB5HXnMGh9CzH7ziPnLvc3cCECjLLTojtdZGeT3EGCjDeTgnZ4MkCPGQNs2u
84J166pXIpj9ziSR1lO1uYUVm+zbbhIkmNk++niQHvGFnkxkX0OyA5Jpn2GQOs/LgiZlbPmST3eV
jASRu+LeQpSBUJlN/pzwlYgqWqmgs1eilQer77/EjoUqYfYLke+B/V8Js3/sLfw2gSTonL0QPoSG
aS03LyIlEwTmwxty0GoHtkOuiAK87qfhOS9Deze2+IObxr2HXHDtVSDEINcRfmPlL2O06Fbz5po6
I6GmOAWExZQL4OdxhLu0Qt2CSqAo432neV9HC7BNP8njqBdXTAXTirF+tFNUN8MUPbRm8RWB9AkF
4KsyxRX8kCem8wMc1EM2ePMq67FSGv2D3vR70bdLcnhzcDjWEjLLcCdKbDNwiCvWDqjWVOJXNToa
X1dAJOv4q4ZhYMnGgBxJlE+VdedKuK/ZgKptgK228Rr5UNiwD2EodJsgqS6n0WRlglxohN73kQLR
Vgmg2wWUxNVUxOGGA91wKuvweRr1JzfJjrOZ75oy9lYsbilpUM7rPA1nZV9dxhKL+1xokBsGdtYe
MwMalQLXclJvCX2/iqV6yHXt22BEnOPH7mAq46ZTWDMam5AWz7kG13Zult1VntUv5cyiSnrLynWH
C9OgqCxj0pna6cx1R3SOKbrm0aCwG4/tJofz1aHRjagOkKuK+zOR4s1JxBWP856JqyF2gexh7KT+
ELgVULn+xhkJ63IJ+OBzZ8pQNmSXfvpGJuUtiL/SR49+1nnVBUsHscIVfSEOrJsmSTDGthwZgRPH
mrrmyDORLu3W5GylV9jxjnnlXsclxs0efc/Kw0uxms0awPEYfm0nCgmDp11KM8VG4R4jzl8rVczJ
OTualMkGRR9lzsfRtBJUL22Ook9tyojebBWXN3GVPxmyRk3kZfthKMgw89JqM6NBRjZ2kS/brq4/
wV+6B6j4XUOjVs5YiSHEfIf+sUEefDa40XzISU5e9aO+M1FsrGWIJKcXvXEeV1/I9uFXj/zYrtcq
HQ6dpV+knUcxbazX5ChOKwS9TA/tdiTzHh0KWTMwtVDugYzGHROjAFVG3vkOknAsPPqlchKogvOX
MuA52TBUY7uccNBSaJLpS0uS2xmQ8bMIH7EvvOFGigoldZLvZIVWLVEgX6pCnuKFemdqlaQM1Ff+
VObDDunrEmpuvUg5Y3GPx/OsmHVqSNawSmW7y1279c1h5KA5J/eWmx9UXbzWg03Yghef1+Fk+NRa
Or/p0C7IYtwaHbCOxErvMFufCJVKdkxksOgG0wX6ENebEFmFH+nNsK5CrLqNiW3GJQDd7yzzVOdw
BlXLrJEYR4VQzY+C8HGc6n47q1ruJEo3gtKhZOWdjujKypgXw1EQIlVDeADE0iF1pH59UTjixaiQ
Q3Naq7aI4i+Y584GOZyYyalxifjccYsXh3RpFKmmjrSp1aBos9/qCDrVsY0QaqRtYZ0UqzSZrE3d
Zpc2jOFNZrn3nVA3KCO/jLM6F3l8atvkxelxFTQOdbaSytYGU0e6srpWrhVsF8pIFVuBgEg9vcAP
YITOt0r29oZ5EWtNqi5HVlyzTva9WZ8TdEnE6DBeakIm67GW193ExEyl7GIkzLKjsgknsYN6o2m3
+QjKjQi4XMgjuDJgQb18q9A3nTnTeDtX7n1rQo3T3O8jjjMfMS4Vp2rbwReN7Cpdz1Zebg2PKLMB
KE+Ws4RjPkKOR9IfWmEnW7d6yaSjxi+ooXxKYwDBvPGkGh0UV8CM31U4HmwVHJIsuBnVkLFJTuCx
NQnhpf3JMIBBYI5EGinGC5seNpTRxPRl1BJ2HRb7VKfXltb9NW9ftJoC8dbV5T2ctUOCJz7J5aYa
qIqYar5zXRekVlbfFW1YbVIlz1qhnkAScPgBSUaitLqjaXWaEnmXB/alm843Ldx93uGcxzoibATu
kxj4/b3hvNPJEw+16YiJfq+s8QwcE5R9U6w49bPjcqyNSthQmWV/NWQO0bK59k2UNUBYNsMzZWWY
BN5laHVUNrIB4mxJ03DmhVRthgsOFxukSvpqKdBMzbsSEC26NvxO7kC/sxy5yVhVEs0g1a0trSM9
6MfUDZMdFaznHjWb1XgH+HLuSXe7HGdA2h/TyIaklGQbRo8Yv3kbphAFa2vPtmtDDuITWhtmHb3q
Dzqe+j1pO8PWRka9hxwG5k+PrENkMV3DTOv3qu/YjTOtgmWhp0X+IYXTpjjO1nQf1OaZki1M69h7
gT5UbqgkssH12jVNkWPVLzDRrNW2ca9lbFN0tcIxhz8Rgpjfdt5xknq6pTRPpt6ontqsEhyNrasI
JEePY2dDrjKn0LR9lB1Bt2X84NbFWRy4ErCOdDaVnb5IYu4YfQetKiLLqfHIKCO0ROpgYhtZNNtE
s6u1RnlH1U0G7i5u/TgKCt8Y6/i6iZKvGIfmM7O3jpQkQ7ThTImTpP1Uhs0Oi1dA3jHHUQfclYzy
qyiyXjqrkQi1kwuIezhUmnKr4S0slyuO1rVDUZmqLTnpS9Jqx19CVGmj1RvdLZ8QesQc/ELKgIB4
SV/xCnbP6tkepJ/n8T2f66twncsoXs4XTS7YlTdvXgXBS5ujW7t4VTJ7tGWTbxuZb0321pxg65lU
h3TcdEu6XJrOxnME5JZiIOxC28CoOlea9FVaZSd65y9GBIYlMPipPLZ16i7RLZaSiDk6mmnRggMk
BWZtK40DhAeRMsGva8bryj4RHfeURNc5G8EuM86AUlor8HB3c5cTnhYRUds4K9qeK4NwEsw4by56
MSrXwcAWRB4Cs7uqAFpAclgBejf30ZDe2PLSKxCP19RvKJJjmlTtoarU0Szro60vFAjX2saYS1Bw
22eeTni2IZqnIoyomtDvWJm9rTagOhAyzuZ1pz9hPAoOojK3BYdcKBsHGzooXsD6cYJG6gf1/FA7
NrsYTHDM3rBhL8pWNlsiLC4FSdWl5+ygdxymcrwu0sDyyYW7mMvyLG7pI1jyvGMLFtkFDqjmLq+s
Wy8tH4zR2ONN65BL09iezU0UqTvKCCY+whZ7WWywMxHsggQG9kx8CcqOdN92hsGb909JcpG39X2T
W4DRIqJIha3emtk8Em1tbk12YAGRSqzgBHZUODN13Ns+THLhWwRUZOStcjAujoMHDnxuPWK1+Y6p
hsZH6uuYGF6leByZEIe5vo4HFe2GMHs6y23vnMr0+TAYR33KOFwPwWXUDMC73OBYcJ0mR3dt2dG3
1qlPle76tp6Th8xpWrfqk0PWIX3aFdvMpzl/qfsrazFfEE/VpcXa0YZtV7En0Yl07am9QkgKQMVd
tKg0kOOWN6QIQJWO83xtTdEtJVTtTB/7bt1ZKt3Ww8Be39GhpJt3Zerey1YQ98MfWKmmMeiiLVvK
TSbLN3Dj8EkXq2zs+LPowSk21Z6G6UUFSJeM273dtHeAD5ttoegoWS9O7TiHdPqeZNMBe+0OgPdl
jdLhwkKB2Jfam8Fv9GjqcEh19wmZebnvu/StDLgLd1DDhVIYfk3T9oUdjWuntvBexonYZB6+qMoL
jK2T5ms8kFTrFlEx7Tn06722M6jzyangd8f4QwR4LL43eGgYMjY6JhHtO2GWyTlYTu1otU5yZneA
qkjRJusVYsnaDDQ68L11+2cx9X9ry/9Jr/93deXzcn7Jv8bpj5XlP3/kr6qyqUMUccRSIBYY4WGR
/HdVWaLzM1BeEJRHbRca7b+ryosG0HRQVlGOXtCMQEL+VVbWhP2HC0oXhdeC/AVv8f+h5+OvQVcK
txoJl1gktB+bu7qTWJDaKElNOksGdn/Mi5i5rmu7pU3/w8Bc/dUc/zGV7n0j+a9rocywyTgDoYJ8
8X3/Oh0cb2CVHondGAJiukEEGGzaZUQ/ORjOpJuysP3+ku+lAH9e0pXoNeBwoW7FPPP+klbq5kki
aqYwe+zWg2T/XTRR/Im04Rc3hnbQE0ho6AagPnt/lcyRKPksfPARMVDRAX2KzUTnWv02EsCAUTuA
J/6kL/++G/DXnUF18CwTR4jD6/D+mhHZW47V4VwNegVxziTgz4dph9mnc7Ds/n4Yf3WDnk50I2Qw
BnF5iX+UohCUW+MXcil10Cu7kBTd3nAcUtvVhgoSKi7YT57b8lz+ra5Ahmw5JIAgQ0b84vD90Nr5
8YK8kPCTU46hBDGc6a36OkUBcTO99dCy6TmROH4WQWT+/V1+fFmWi2Jk4IoQg5DdfBA6RB3IbHui
YDAl0Jj13J5orpbZJy/Lz1dZFLRIytjm8+EvXasfb22oqxynfzataqMaLmJW9vO6db7+/lY+vh0E
ZtLJRoXHrsfBA/Dhvceh5eLzryj9WkZzT0ddXaXCLg8tXqz9P74UpDg+aGTjWA4+3g9FNkr/I61v
mMr67HO+Gy1cRmp8kiO21k+e0fKmvX8x0GgwX5EdSVONGfL96GHogZPaEtkGJzXYJx6l7qga+scG
FQU8dRVVKzuZ/lmE5/I6clVPWjg4GFSW5fdXDTviwCoOQ1A17O46Bo96lrheQS48W2GlCt365P3/
xUtCL1IgY0L8xRS//PsftF/wNGoXW8PigqtJQCKSBwuO+kzy/+urWB5NSpf+5sfPOoaGOcU51RxK
OmKxFIfryZPBJzPVx8mDwQPWQ6yBdC38GUK8v5cA4Ek06+R/jJgYd5TetIugjp2jAJz+PSK57hP5
189zhwtkBxUbS6tEo/5h7EgtscGYcDyx5LxnlKkjzmQ7ll3/hKT0EjkdO8TG+EQ8/IsvDvMLmkAU
ouzhF9zYj0+MtFmRN8VEDlmnnE2Dt29bojnfs93q73//xf302JY5Sli2TYguSu8/G8U/vBw1RqU+
k8pcARpqz0fktTsaO8l/sXcey3UjbbZ9lY4eNyqAhB/cybG0h14iNUHIUPAmEwn79HdBVdUtHrLJ
0Lz/wR8VZQRzEmm+b++1/3QIBgAAPdrdPsZ5+B1Hr3E2pAmWhXJ8PqVTuSLbA6uo1tbfG8f/VeX4
6mGWWYrOOqOcFRqV/Mv3hoUzRRVPfMXkNfUKYXnACg0j4w9f2YKzxJ2EHwoYHMCSl1cJRaD93GGQ
hzIzNqJH2NHWeMjfv8qrMcAXizPDXDSuAjPu0VUmxHPwnegboko0zjDfzdeB74zrzCNL4P1LvXpt
vy6F3SNgQyWEdaSzNscYUESGLVG5CZjmqexM53RCciK2719omVBfTLikB7NhAfUFeMtmK/ryzake
C6NG6rbqCKC0mNPpDJ+kTkk1U0CAmdeUKvOJ8qNf0LB1RpqzwZARLvL+bbx+XsTXiw7WxV7G6nz0
avleCcpKfX+VIVKIzybYreZe2BCBPnje17+hh2RgmT3YqHKdo+/YQGQRKzckzXysqx2kTzAmtApO
YrsR93/8TFwATYewkXvY4mhXBaTXlarEi9n2c3PlU4g74ZyafDD9vvHmcMdxyPC5CnP98sC/zRZT
FXuDXaACA1ERb2vK7rASkAC+/yxoQY8GSsAZBtEMT2SymNCSfHkdlwSTuaeKtihT9bgFlFKSoTck
8ocfQPV+Mto0c2jES/antAKaBS8mVeTE+7jNk+qOIzY9WIGykekTGhLeaDEaFhaBMjcv0rycf/hu
bzcVLYdcPUdRUdM1jhyaMBOFFXUX223v7wiyJwxzzuQIqsMixURRmojmCDxVYssCi3TY+xqQhdVP
rr8aakgM4YFJOp6CU4ksLwW4OjoQWlpM7faG9Uz2N+4YTfT4+MfOlqyRzqJOlyIrsJqso+PY5ECy
ZeZO/p52pkoIRmybT25Sm3u77nNc1jxdcxU5hHI+JYqAt0sT7R46Cjv00fb3HmpLc6o1iThpaFXX
c0j69enY0u2/MRb7wc5qCeC5YL89lZRF0bEALhiyJtz31VCOC1JaRKypuQuEnLZu6t7W5H0nO6Jb
4S3Zs0tAICx3BbhbRPIms2YrXDnpzJzoNu0wr/KWzdWqg4qxMGiplTyKGK7WWa1JnHzAEpnMeIlG
lRZfC9R8ybYJKps48dgmfo0edgdCuQqkPlFO79MYAy/t0zwc4i95NgRoFtQocsgSVvpgAt6eT4Ow
AVLoTLiZ10rQt7z2p8R7CBK8/PTFgmI47ZVv/5zbfjQ3BYlrKJAKH4YZADFKOJs2LRMaTRHZvXGX
I2Us/YQAN6/Oi4p9KH/6DfGqaDGM0huylV26tKSXcIxh5XVloQ/kfngEvzeiuAaWbXv3kxO002lL
L9ilP+OUQ1huVR9nSAjIwiBUbjOAwjO+QTDpYFXPtjm28NXoQZ8PqeHSRzCyXv1IS0Cwyp6CaG03
BXHGNHY5mMEJS7CDi9QT9m4sA63uGk2a+LdJuY1tE9tiQi3cuhSl7fYE8qch4k0bgRpBY1VKVKLb
WBbh4G+EjM3+R2jXpr6gLlm0zySxKiIcQ1qBc7xzJts6mCWUvzMMHsm47RUaS6hPffs9N4PK3dPR
Ta8DANs/jdZraYTWqSafaAj9EdVMW5X1tbQMC6pbTwpJ/31Gfcav2ikjNE5BTnn9NxOxO4zcLiz0
RoSS7G6DxGkPTloGpSIEyEVF2yTfba0q2Gynqk8LymsJkpabsbBJ6IK/34eXowbvtE/isv5BbJfu
aWXyDX8vWztx1oFBzZ7yMjpoTP9GsRuCpg9OQalZJq0CHypBkbj9QQ92HJ+PXaCL2wCbkLNTkAvE
NjEkWhTLTgBdzAnotVUE6WWifpz39HcyVO9baeNI2icZ4C5UWB4r2NiRLgUIMiQZz6tp81Aetz4R
ywhmzuePdLYEwjPsWz9JcrLZYFidaJHSANC22dVrUFkyWgdZT9M4QpX9PGs/ZQOcFPCEGjpg1onb
DdXw5OaOJLCFE094kqKAss+btoyd6y6MISLVddelt4MZVs2pFxTBvBeAxBCKCChku7AiekuS+H5p
NqERb1Gh1s+mhSTwMmnkxKepnSrd5shjmu0QO0FxJ1VA0p5h1ui+aZsOX50+1DAJ8zq5rwEhE1Ck
/JDYOj7/A8KnQa07K0inE6h9yDQssixI8PA48J+Q7G25yL+SvqR1pxR9IaK/eGdFedMSuU4i/VgY
B2La5R0Tvy9Idg2MeG+LnlmjquBxrZKyye+bXJImh+l4VHuSV9x2N2MLaK6mSJjEfBnaa0nABZi2
Tm0jCLYNejdK9dWogp1jNZLULXSE0SMyx4mjO5A+VEtEY6mDNYTpac184ZzUlos0YPLJeXnSMQLr
LbygELQ0C+caL8ng/UTynpgrBN+VPl+YqSQcTiCXNrILSuPCw8qmYHQRZ3k2D1brruLBhCjFIv4r
CLaS3dZBYTntTKrh8yaJNBrypkXyiDQIBxcV9VrPKAoK4rGVkZntOiBKRZ8RdY98YPQaF+0gvens
FCdDREJcUWTiQWulSLj3nTg8M1nKJ2R6JcffkaIQexRvCiViTAo321w0PnxLsg4vvdqPd13sOvBT
+gBxe5NGcLgSv3b8Lz087xDQfWnm5DXHcbLil8TGCzWIokQzkazLaOlqVFfOlGZrF5kyyXHKiR8n
uj5EEYxDjvrF6lF6zI1vg90cBpLi45Gmw3q2GjaFtALVc20o0jzIOieYmQFFksMUEsM69q0qkcAl
QsLTzt14p1kDvqSTGu4yK3UI2jBgoRAyrgzwUZGP+YGItmFVFHhONyKjS3GG+MpQdL6NdGTucoiT
9GEuik0vx5w0D5wAP0UpFD7O0FpwIF05fQsaFJmQXuwh2OZKdsztXhwQUk+iEpn0jdUC9DRRc5+Y
ZdMBLYHWt697sk7WHV0XsWbSXcRUUe99Doigrk6JXDc6gHIW6SgogSJ883U63VD1mxCXtQ3qS4Jr
m2BXe1lxrgsSU9ae1zqf/LmvxKok2RzcSVyY2cbuOwynZR4hsSIORt8k80J45BugReXmGY0/mk6E
7mR4IaG2FTOqvHbIOXFi16Y1yNLHJ0/Lqlr1UsH5HFxp/0gIvGMBHGzKWm1ftfkKrpgUeDB7aazV
zGKwUbhwCng3efWVhFOiwhsYwvd9ALGV5E8hzxSWHtIwDLCSW6/KfNqZfesf7Bafzo7awhiwQSro
wckmBrfYuQhut43082wnpiaS13FkyvhqSoomRGsWlNpeKdR7w7msMihvBvM7+YFItZLLPC9GQWLn
kI13Yi572ml4F7MD+KqZVFVHZ+PJDCBY0gKdPOs80nmYnxOXYej7KgsFWMI4dWhceZALG58cnNYh
UKB2o9FEDWCkgXNa04/R8YWAp+l+VwNbBdZXAc5pA3BHEifR42xFMkDb02m+sG0R9UbNbSux+Q1R
tHGMsjtJWRDbPSZWzz3BDoEYriGXStPI9F3i/dBh08+sq35cO5wEH6Uxxd2ZKgJafBU6WqrCtT/d
BOCvwk3aheSgYJpKyYWJvG4C8gQsHSyYrZoNmy67X6GrFLx+ySsg35aGM9KPtt13ji5uTKPuCUhU
7vy5Tty4Zg8uO7mJlXJuFQxUOkG5na5BB0BMjmw4OjEEI72241/ELVxaajvoKOwfu1jYjxNnW4ab
CLslkkZX9JnMMte7PkWgQRM/nAUIYzQXMvZ+UOsn2rgep65dk9Ei6b+bKDhc7hwpV7vgHY2uMg6m
whrPkK8ibq+eKJH31BTwTllp9hiRDKywr0XltIKhC8/Wpv9Lm9vKuq+KRX1YdxLIH0hCVAoLqWf4
TPa8MzMNE9i4aqzGu2+zmWS7yrJA7QlSXDySZUqSAti4qn6L3E71J4QqFRkANFndu4hf6D0ivtU7
tn3+tWciZ1/ZRbHEPaZJ9giCDm5o4JIugNKtqE68qiEcVxU0Z1ayG4Nb4hYNon9LFCNQ9mJUW4Ts
9M+FJuYDGX7DZ5jJrFWbLut8/o7t609tNyXf61xRMp2hPwN/89zhJzErzWcCXrwTJ4rYS5m5xWmJ
swCxIDFBBhco8flWXWWMS/C4RqhZZhRBV33nkyfqcRz6Sva8fz5XzlhuBbG/3paI+uQadVPZPGCj
k4QI4xNjKHVT7m9galm70vVNY6cSL/d2pCYhHvcrlxZpRvYg3D4hWfXyKZtvuiqLF7Kx71zQmI3j
sySryBj3Yt98QAeG5lGpvL+apWNfjxjZyC5PHJS/WZhgwTJ7bxcm8LqBviPPoEGLgt3Nm/qbU8X1
dQ9Sc2SLDW4JirAnsTx1STTx81cFygbDi5a2ZgdRNvM4aNxQ8xieY1lVP4umd91NabSsnlhMyVUJ
yZ7/OpK6gpXVdNDarqsIvXW0zpHRcAz20fPRe20AJLGvjoc6a899ZpvwCeIkYtLchPDFLSZ5NxFb
H5j5gw1/CgVOI6ZYsMe2lcBBXxkFX6XRmK0kzUsp/olvRv6nksy6h4EARb1Qqdx+1xGjBuVKu+5j
3Gb9vcNRUJFm42u4MTCsAoZSBpqq1mMQ7CbD6s9H9BTjGi4QxxC+1pRBZ3ZeMo1bQZ7cs5IGspmm
Duavo2y7H5nUCSFdOPBIJwzA0a4aQ+IDsUtk9iumDFi+UHaTXYn5Ra+jikx1pEEtO+AZVdenGnno
pz5j9mayLejQh2QOnmREFOdbWYzmoQJ8WvI7NLg+fXbqP2Cx1eHeD5L8sXELO9loWH27vHEAFHvg
lh7dEQXuNbFvAx5I4hnc5luXcpC7B84Zh194t4Qa58Ygp20ysvVeIeTyHlCWkGNd9zRB8ZoQAI9g
uOz7XezMs3Ne+p1773h4SvZIbNiLMU+DJLsxKGdk55VvBKSp+rnhbEXfmuj+S/ndmhZzwkBMNREy
usMS5xBsinrOs9iQ1wii0WPLhpNC347uCZnrBepR9pvtyrDG+R5WZvcl9kI0g8AGrMdgws5QTfwh
a5lqlop08PpPQ6pMhNXKlBhJGf1obQ2JayXoGoEd1V8wYJSHGw0nPYuLvWwbkJNe0Vffy7Cfmfno
0o4rz80IZEUy1RIFi9x1OyUhVhE2oKW1Grq6+2oMaE0vBre2NGUQpOt72p8RjHBSv25VW6aL5yMY
D5VFSOcWJZmB5WSW4+2sUyvfzxVEUk7PhpEiD6NSytAL/IZhOHgnvj8Q9db3FJ4BwJmWPNRpSiRk
GhSef9GXVvwI1K+OkOI1i3fILcW9UXvQ7qBYk+rbjt6ydysydQ6XHK+gPxvZJ7Z8ExvQhDUUF5zL
xy9REsdrBfy5QL9oleYCusNZ0HeO+u7XMenYMIoAJ2a+lRf7kbW62TAumQ5rTEjW1oAkCUsxzjCV
EgdQfJFEbSN6nvB8klI+Fw+GDOYroMfjsyrlzFc+pkqfISnufzAuY3uLrZu0ShIjK7kndC03ziIr
XQQ1AKzoT/fKKk4C1elqD/OKlVPi87WhsvWm+YV43hktsJ3lcqtMPX8bMSQyw5eJdV1EKfSV3JjV
k+14oOetPlUBsddzDon60piCUZR3pA06fF+ym7L90LAl6Q5mE0xik8uZ7IJ65qT6ncJBVn4xM6/H
0quQOO5RJFKmgo7KWf0+ZxsHm7oZhGc8kkKdJnc0FX2cuFEzQ1teJQvG8hYwoYtdwhtpuMh8SJvL
IPKGnwN8u2k94UtmnhawM8HAcV5JsQhfoD6Lnl2JK5jNbffU9GEiPvdR0xU/s5Hd9w6FJXYhy6vB
UU8t/NK7JIkbuRdFoJN7T9Ospgogs8861rcVub6KQ4RGOu0yNOyqYbObgRcF/pNsosYVSGOqL4R1
XMhKXYFv/8l5N98kjU+CuBifsjBARB7E4d7zh7N22XIajbUPyhHhozUI53scOFNy/l8Nn1KUY0Re
JQrN46ZvU+Pa8CqMp8QHdyySDdKYdWa0+omyhMtRxqcEuxft4F79V1CPEbogtJINBL1xBVYY0LZW
WXcVdrZ1x8lsiXbvEranE2re6yasSSBno5U/vF9LfVVJ9f3Fa2hh9Yc24h6jBaqwJworx5SX8rbX
4HyS9dhE5L+axviHxWEOhvRd6CHRooM6cpxI4Y72CFdkwFBspPllzDK4cTSW3/cf6LgEzVVoiZi0
vGmLII45Kt63AH50nUDPRNurzjgEVRcIW+wPrnKUqQPvT3ghZAmwWFTuoWAd9YbbWCsEUK2Bf8GA
H65yVp0VynCIiz4x6YdUO8Fh8E3OFADyjIeABe8n0Ca2Pu8/71s/oGUSHADpDyDdcU5J70aOZWD4
IFFCYBjSfrg2TAyAlTT+aVf8n+7qP4Ew/fbWX/l590NaPX/9j1Xatl+7F+Kr5b/7W3yF6fQvQETQ
FtE4CZpHS3fxX5aa9xd9zYXk55n8BYvdf5t6LfGXF8CPRJoXWgTqLL3cf0y9CLPAfaBHgXH0i7L2
b/jVP/IncrP+187nSykD6mvAF4K4KWpf9EDhtr1smIwwSnoryq5i06Bu4rWa0wi7SHOPQpnj82jA
RCoUqqzfXtM/t/G7CuvoM/n7ugGdccGHSDftVyPnt4ZQWfU1GSrpVRJvYb2iFGwpxIFcVsOFl5bP
TiG2bZRyHLXzxz+/9AIwpsNmI13iM335yBOg+mKQ6orwbHVeYvjtwdxX8y7MUhLBHdLmYzI403o3
x50JPMLzQFLz74r4gy/0iBP66yU4JqDLANEWaKfl1/+9K0YFDxn+lFyl6IDFCn2ewIbAMpqs6Kdj
sAra2VKbwqusb9S2cCFnpYwAVYdF3qxjO0jORYaBY0U1B9vy+6/pjYHB7OUwXm3qvjjSX95bFeaG
N87hIck6CzJYEVTw0ntVPuDCGCeK2ZZZn/dCV83m/Qsvf/D/9Hr/filQpZEr/tKXWUe9T3cKnDKp
4yuTMfCtdrv621iHHgHlY3pWWKX1uee4eG2Qs/zJ9IiffP/qL2fNf67uI4jkiVElHpPRStNhoWjD
A7H1yafUG/U3QYr8LtbiIznby/Xonyvh5EAQgOxRLMrL3398GlajnI3oECW2+RBYrTyxys7a//nj
LLRXF10Ny/mxhIeqaVxTaznEEbFjBaDthxEQ9FZLrR/ev9Jbj4NOyEUttMhBHPHycRYOsU7t/KrD
e3ovW09eUcOXH6yub/06Ae1d4UAmQJp39M66nMM16RlXFdVsuZJuQjS1I53brNbTB+Crt54nZMOA
Hm+RhBx/m/UwRFaU5leOmrttrxMILISndX+29/l7FIAk8+GFUSsnVfPla9PhMPlwUXhZ+XyfQU6/
wIvwkeb1lxDj6JtC7ilARFi2w3zD4vT7WBuaOia8ObmqU1MYxIPLvtpV0SIrZy/0WAGFvhvEjGyf
XgCn0DYLShpmDTSIPXoLCk9/PFZcVEq+zx48oDJ39NCcbmu3LIJDqyt1msezSWZ4Pm7fv8jyTMfP
DPaCYoJApIcT7OUzN2Vhq0haByEo4eGBwY9TV5+TIv82huoD3dUbg8XDcuyA2oB96ZhHc5avXcJW
3PEwRHl86nfRtDHt2P1ouVj+lKMn8oCr+jyOB2/iWLqcVYkZ0hk4ENgkzsrWw0igGhJtfAw0EqsO
gQOCskMNHAamduY+ut5sbJWT2RdzZ+AmSYvoXkqd3Yks7jH0mIAWbCPLbnHxVx/MPMuneHyzSDLZ
zy+6czYqL1+/04lGgrk8eIIGykwDA2MzO2E1Odiup9g8MQfTvX3/J39j6WDd+J9rHs1BOjHHLtPO
gZ6rDdeIg8Q6GcfyvAkoTCc22iG8XEtLzHKL6QJKpHHz/g28NQ7Q0FCuXNRqiHdePnSHUwPItjj4
EeKT3lDt5Zgk6QeD7a1tA58NUhfwqmJpAry8Sltbkv4gXi5evb3txlp0G5FYRL9Q9Oof3bJNnoym
be+6cGJHQzMmIC7CC6qtA2sj3pR2wbEAZxtBF+8/v/XWC+CjC5icUeCge3x5a7MFQCWUzoFxHBBM
Uye3lk6Lb5y7xJao2/STtIdqY7WtTbBP6Y6PY0UUYpL2KX8VhtdpNFo/cfQNHyzrv/aTx8MxZCOD
LIhtNoDilzfWz26Iid88dCmmWz+pRQY6oe/P2r6lMQt24K5Tbf1EHlx9rnAifbZbTa08le1kIbhF
0ebFSpyO4C3OKmqQ9++/uDffW2DbIWMmWA7DL2/Pa/Dyc0w4GMoldKCCUpHlQXf5/kXemBERCuH+
COBccXA4Wj3jyYrTPMYC3ixYN0lW4kNJaWdJWdT4zLKx/GC5fmvdQYSIqJcNHc6HYFnPf9vlQ1QY
QBK1h9Hs9Lmlc1LpcrqsCHLENeiLkSRmK8m9FWkJ1qWTWuMJQrX+LpoBhH8wNN94w3ySgs8mWASl
/pFVIa+zmtgXdShiw9vOaffTFGPxwZ7hzeeF+cluDg0uZ8ej59WEMEV50h5KBeN2gIawTlSr9l2d
2LdLa5mlN8EFXhKgnmIPRSBAJIBOEJsq84N3/8ZiQT2F8x2ASGIdjpc/pRWwdvQHQ8JZoRTWE2W7
5yEwv1EzRzAw71vf/miBeusdM73ZLIAh3c9fr+e3nztvcNK7Nd6MgQog2GK5ijLHXYOI1ivkJqdO
he+mm8TFWMyfjWWetLsbd9JbbZH1suw53h/wb97PMhEx5KkkH8uhZzuQSEuqA2okdcrwrjYhcrsP
nvr1ReB+Oaw7v3YAzrEQ2qhiNahaHkCdJA+pmbb3VlJ7f/wkQMgxakFcR20LJvflhwT8qiilOxzK
pTxtD16OeTlvPniS17vrhXS+GLAQrjtMEC8vUhlhbbjecNDmQIqPnvVpNM8VWsreRe73/k9jvZ6M
OJTYPu4hHoe56Gh/MHm40p1EHfyCYCx8rU58k4xu+slux3HeDmMwrhFc2A+oULrTkZPL1wmX81lo
i8u4LVz80D46iHWhRzrig57yfEsruvkoa+FVoYLX7S6a0qU+Auv21bzhumDxInGoM3J9oT526GrM
sE/PAQyn+JNbNy3X4GzRqHtDa/D/eppOYpzuxR+OgeVOOCeQKgL+/nU2Asnb9O3ldPCWsCO2oUAN
zNT84Hc5HgNchOKl6YKaYx7juV+OgSkIYgNtEtGiBFSqIRsuPXpCzlRlH0DirWVJ+31F/nWl5dzL
DsbjHHB0pQ6d2aAZAFTQ1c1MipG7xkbvn6VgiCADpbhWJ8/fqyG5UVWfXNMRNp51KMOzxpfz/QfD
cfmA3rmb8Gh5SP049kStD6nTtpcsItW1FEN3bZrDpSRteCtxwT4UBEcV3TSfNXHd72ijWCe+FwuI
qMJAfv7+LS3P/94dHX0g4zSnKMrUYR4MU1Icsn5EqDhvhsFrgVb5ZMdYjrvNc1pFCND+dFZbfh18
5/YCFgYdGC6/3m9TeVfRD0rd9uCX1rBGUCvWKd3tDyac4zPCr4ssGRPsDBxQo8sc8dtFot6AZ5Az
BBotbmtNejat2Euhxj3DG2HVUI0fwM1frdDLJan+M137SxEhOPqdCxi3c6jloW0DUyNjE+KiROB8
F4DYg7Nl6W5BG9aU5EWQ3kKiSi3YoZz8YHvUiJXf/43f/AjwNfBJcxT22Za8fAN2VmnXIoU2E3F4
Pvclxby0Jz1oHWXGI/ObtSLA3T8NK4e0l9CD7oEWYMfBoLquy0Z+/eB2jifl5e2wb7FDYnRMl/+9
vB3dl0Ht2fpA9pWBQ6VO2icrbQFTIHbys3VXhcNlLSfiDkdKQVAg/MZ7bkhulmdGk8L6m50AhIQR
dd0+Syd7XBmFafVnTinz5w/udRn/x98HEzNTIpMh25yj+YNVw6zh+xx6uLbz1s5Rg68DEzHLJh38
xTqRa4RuKm6h5oStqa87FxyNPQ+cfPklS2/z/g0d7wOWd7ccy0gucs2Aifrlu1NFN8Ze3xwsQ87p
uunMYe9ZBcL89y/z5pAhWgp4OS1OCP1HHw2hX1Um0uW5ac+vgJ0DS8oB27CpyquA1KuyPq1kjR+n
97pZonXOrXLTSLs4EGQsS5QXyHc/mKzeWDZCx+TkJ1BaLWfSlw+PijwWcxBewngLL+LKKW5geCVf
UPYPd+8//xuvOXQ4vrsUTTktHU/UfhI5xMMalyRSjqdOWaIvyqXxwTTxxndAldG2cccysb7yG/ls
yqNOBJcNCnsS4sduU1EuvoEQpghB66vi5P2HemOXQd8TFiy9OspVWBRfvj9wbX2phv6SVO/20USj
QbhZNUB2GoKOgNE2mUdz186hRUB8tuDCbGuYfkAnhej8/q0w7xx/WOzJ6Dct8Q/4aemRvLwXTk8J
TIvmEuU7iK986KE/0ivXj6NaNDW2Hh4Aw9KNSHJ2X98d0FmElFBXaq9p/YOnimMncS+zMooIAAyX
ML05SsLuFMHEnO+FVc/GZ9No/flskoUJP9Ze2qWd5t12ivRqlHFl3AOl0OPBmpv8DlOL/E4/AGUH
Vm1UufTfydD1UZmhexuNpN+6pW98Q++Ywx9UyEsS1sTvujXjQz2M03fXa2NnW2NSQMOCA+BknNwJ
ClKZj+2l9nogs7Jzy++TtgsigimGZpvaLrvb1rEAdIXAy4OV1Ymo25kwy1AYC5H/IO1SEqrcA5ck
WBVaTS/aCiwzm5fTPKuHJ5BkEwB1Ycz1ukZUKjc+wvMvlh2LBhAVJCFIiXNwlaZQJ9dcXACwJsWm
g0oLwIxYbbs70RXdKmuVZIlPjr0EF1lzbGZKA5gWWqjqA5TdMMhVGqTfdW5WOMZjVpFNohzWEzHg
Dd7ZeYDWog5VAGIJVzuZ7j1hbJgj0sCHM11xajbWPtl0Ad4ZUg0uo8DDazyFYzruos4Ix+uw6oO9
HREEvgodpbuT1o6sn1WWmsNG28MYE/qeIwvXUTzIlblMzyvibct4FQVqPpQ2GjAwNEjBVrq2RLBR
HkHbGycvapDsFrP/g0bdCwzLcfJ70bsETwJrSBF2RnVVbKKBgyeQNo/4SluTKYwthF9ngyVH3Ril
zbIpvELceMikLfidI94mGA8eojG3tYrt3HadOkGsMT/lWYslRIsETreRlFW0ziCrVixXHcQpP0yt
59aglhvNxvil7kQxn1VmPRl7cnHV99rL2/kA1LQq1xbRrwWtfF3f6SIm5Aj7DjhKjVDDWnup5V4T
SpDfxrNkBJlTIdtVh40bYk8ImWhdq7CON7RCF9tH1EB0tNtgqNFNI5be1VNlAeNHeStWSUMpdd0T
wUnpYLCmcBuHUam2SWk4Njg/xJ0b8izjr4jztLmL7cq/q71pvLcn4YFZSrOk39HwGoGPZWSr4BoK
WB/NPE3WnFr76z4a+hurpjG36lj6kTKOofjhwePHKwD2B4pb2p8TSAEhs8AVXgx9e1LjvAKK5PLH
rGUYeathaLIHglatEiiESu5TWVkXsCmMc2SayZKVbIE/K4Om805ro9L3ugvTq1FHbbVKseUMK0mx
6JNGE26vxYhVYdvNg8McEgNjxQ7QY4r5NeX9n3zhP+n5/Db7v5IvXH7t1LP+WqXsE58rnerp9Mf/
+/s/+ke74ACOoTMd0mpDi8Cmhl3Yv9oF/6+le0ORiZYEjuOlnPgPkFz4f+G0ZxtJltjiuvf4R/9q
F5y/6Prwt/8VMIg/AZIfbwbQJ3GRZcuFvsIiEvHlUsUKEdZkmn9JAyacwh+jFZK/j7gLx3ubXxdh
xxhQ1zJRCR3VtNljAE4b4y9DkCcn1aQR+aUwds1m8D7Y2735OAQvQcxYag3BsuX97TwUu3NYhFP4
RLUnhy42wLnUE7S9zW8/8vXfe+TfxRevL0NjHyACXSQ0Ueax3moOqzHzpPtoI6/D6G6W3T09o/4j
5MKrCiT1KjhZdKzoChMbf/zjsBwFgbQf5wRFeuZG9uc4WCDxHepC9NgaVJkPcbWayg/q3G9dGPgB
AISlFovC4uVrzBmAnXLMR7vMoo0NZpTQyhZR6gx9cevlJaHpk5cdJrjWH2QYHZ/ZlxIdGYFsm9g8
+a/OAHVaG0JZ+CxErLOHsXSGaM15fXZ3rCHQorVdOWLjjZFf7GpXwLasWSA/4g29HrBIRRaRG8WV
pQV0dBLxprQp5kY8dlni4NWI72VjxOAZ0e++P5BeX4gSN3VJJDCMJbSkL1/0YBjJ5Cf2o6FzyR6B
ZbnPp3hN2m58+v6VbP/Vj+ox/fC3l1ohQqXjOhzmTWMwZXKYJzsu1pOTJnrDzpzvJID+dpeqIbdW
KsmJBRZTH535IcfSlemVZHu3kzfbWAZ7jI+tHpJxU9VR9i3yo4a1VHn2V/CuhMDElobHPVeyijbe
POb1tucbYRMxzcS+C7ZKLhq6uIBKLSsT8HBE6PlKzSV2miFqre+0QIj8yPo5wdYcQRhmn87WABdv
jEOR4G8ywQzPttvzyLbmy8Cdu4t0nqcRCwQh5JQ/uuYr7AbbuWyNMKpuAuw4n20vn32ci6NZn9C5
xa3lZPjPVrll91eN9DrAwmoIxtXshTk+K2SNd15flVRQUeo322aKsASVw5xDogSNAxcO4tYWw1fR
wzMU6n5iCx+iTFVGwbm5NPyTJo0hGEZNYq6pzdXjWmIPRpI9A7KO2eBjf6bNTZPTHaf+3se1YWP6
IPoMH2faf0mMKvmhzAqiXETWAgh02tle9NVSpAh86wg3vJ1719CHvvOibj3io+T4bnkjTltE80aW
yDOKTnZi3rGdQiGzoQ5iGzd1R9c2wzg7Vi047MiHG5lfR26aU6vEG1AUYQG9MQIRYmwnwDj0/p1m
qFoDd71rKPXUNDVI8xsxO01Q0oSmW3qbmQrH6qrICiPy7oY6xAWxD5VU01rbXa7T89LiUGHuLCfr
xcK0dxPCoIiCNOLagXI++bMO7ssilmAHoFya8NR3sY/aPV4blpuMakP2cF3YzsYTsS8/R3ABF3Of
Q14XfnJZs68kM4cqKWcgEhv1fUEBMB9Xtlmqn7OyO2xfHOVkyA5Qqya66O246qZr0kIzD5ur3dgq
23vZRLbOygWiXUF2XKzGcuNGIRqvVS0bu9k4NpdKgWailT4NZTvmSP2lWR6S0MzN874n82jf2qn6
OUw1hnwcVMFlmHjkbNZWGXy2caI3INy94jkrahH/xBfWOYd2KtjVKcLP/SsR98aVJl8n2o/Meskn
lCfgaIkTMMXeV2M5XwNP729YFtz4amxiY15ZePCexlpn/r5XQMsG8L+wAcgGH8b6cyKshkSkmeDo
C6qEiXdCkVj1bJJHzFdZFVvZuVUl8tHLBbXSkjCddGvNnsVRzgorsTeG0W++ERUxakDj9jhvRhyI
/KvOaI54N/u4ix8xifRqp8MqMh6mQff2vTX3UXSV6u7/s3cmy40ba7d9lzuHA00mmikJsBHVUF2V
pAlCKpWQABJ9j6e/i/aJsF3nv3bc+T86PmFXiSKJzK/Ze21L7/yFmcQL1AfpPC1uYarPgHgv9wdJ
487ob3SxQADe4Auyq+8N8yWDXHoe9+AmMxt8TZu4z4L+hnUUupTtaPYT4R5N147Zc76mDI+2aau8
6QmUfolng2HkOnDWQOC5NogC57NUidhCSnfPi1/rMvJdA3R2OY36vpNuzhA4NTl1Rkm8AULqUZhR
mnVuvVmwf1xPmviFbW21+t5y1XwegJQz/my7JICCWqcormUsFdd0an0NDW8odudM+duyG4UGIOC5
aFosi9kzTj5F+KRNitRiDXm6r1NiojZpMZN3Yc9ufJ84ev7WzQ1WUtb7PC6pUYF61gXY8Etr6nub
EqT4E5FT8rkysMGFIinAGwTV2k67EW83cRtGLGH5lwNLlli26iapvPS1W6aLQFVl85mwX5KLWFnR
eeRdbKDRLJMR83QpCzjTgqPdwlr5rZzs5M3vB6KPsFjEr6adVT8GbY5Ps8R3hZXIzn4y6sD0orq0
ewMjbN7UjdR5iHaB8IVh6PGAT6a/vJIVVrRhIy/ZKYqphYRzXgVvEHBTUkhEW57WBU7XNimn7ns3
ocNYfFl8KHti8Wm3ZfPRFxX6efdi0KhnUgH2ygUXTa7ZWuDYEOaw8+fCH8PMWdMP6RXyfmwW/Wwx
JHnPoB9hWPSXMt+OfZM+4kzp3tRsiWeEqtMPTqgsiwhKQHvBNWelpK21TBTqEWz/tJgYygDwel9z
MvtAcvkxQAaayYnD2mwnvoE6KPEi9oP5sNqCMcLYtxeoPLUiahq5arxEqOKMHb90TA+3AnrYax4O
XGleD3kwK4uVx2+wFxGWGbg+OLr5RKJIN51WatHljBHK/hrSvL/ujHF61HwCRE1wsQKXyGmzb3h0
YnZtq92E5MjGpDcE64x5CyNWEfp+q4bNyi0ZbKrMn3/g4/By2O0zfI2ZTJIfS8ZMBjizwhviLQZn
Id6DPtu2i6xudRfjEDLXqf5oJ8nMSVkjn0vfLsU7qacNpheXMmPnLDjmNlhxSwLVyPaqw4Q5Zrzn
v27Z6PvdmEdMWYdr5iejuy3Srsx2jRHnLzwypbWf4tKGUh93BeMV3U/51rNr+YCZdF53v9dF/9u6
/h8q6b+UiP/Vuh7b97/TTi//+R9Nq/B/Q+rIGgP5gyCk/MLb/KNndfzfMEpBQbu0pOy3qWf/07E6
dKxMuBCj/+dfUtn/p2O1g99Mgqq5euVlzX/R6P+ir/8nvT2bTYriP/cWyNMQvCPbdyQNq/nfqEL8
f1LHo1mGjTJSotnajiTCUsKiX8v+qBC9H+IKbWZInSDcDffrpA6copl6JveXxBAmOFLde1ZTMMQh
GrvHl1a29f4iAAUP0FW1pN/p+vqW/IAAJkG5JMnenLo52QVNqtwrxRHpXbkrcBMX5E7rNG9DU4jl
Ia6IvSDXhuiIKyz+hvgmFt1d2DF+AoWldwsLRolW1qs5FzGzynzAz963Bl4rHF06vhmSQUxRCyT6
4vzWSEexbJkmSJ8uO/st4l0mjlz2m6DXANUTJuzLMwiOQW/ieV3JzQkKtDHtojF5A2qIvzI6jyai
/x+q/WguPayMcczr5kYOnsjvm76exTPuMUgKC0NoDNfupQ8zQxaA03Qlk1jh4a0ZdjPjKyWRFsPC
cHTCCg0hGwfoU8rMN96MyivTEDrxQKkIyi6Kh3xQG2delM9rVstdp5dnDduIdLy8zN79eh7vLCrx
JWTuDPEg71uHZSmZv58inoyT7gRBDdlaE+FFqY5FmDmZnYZNWY0cZq43YvvkwlW7rqHP4s0g0Im+
f61EvU+4koxo4hd9Fo0FMMUeq+Bm1IXdMVvO8z6qfdKtEMt5g/3U1yZhG07v1/4l+yomd9AvPPQ3
jE8HgPDsyDYe1vqbKSFWZCd7Qc7gnOR8nZJkKKC9BwU/Gh+0oyLdtWaznRNcdUfZl8lzm8zwmhk2
O0WUOPa6bup49L2tQbzjg/J6c9gy3XTHyA+0/8lyGvKCk9VlFpKn06vrZrHLB5X1q956jRP/nP2F
oJclbvuoGYx+BaGJnnsLhoxNlciNqosExk7Fv/Vf0asbB0e3OILj0nfbK/BVM7pkiGJNaA9jgHxs
nKE8lLnPDygcSgiE+2oNS4+klqNPT2GGDoZE4iOti7PWRBXU7qZS+w+kMXo3zlzXxJZUNnFLTlKD
uscTWRGiM3XkmdqF0ndaLQjl1rhpXhEu+ENolQtxEVLAt6doKpp+P3u9v24JejKHTTfFtke2jmkt
YcXwuzgStFi/o5snssWxkv6LELUsCaVkurqlXo2/IxsBWODPTv28KgnGIJaEVl2SGafbLGuDeFNb
Oqd/XUR8IwjBlfdpi9hsa6he2pvazwg1X5rEdzaFDcoEoMrovwcWnBn8y/PkAfcnMJfH3e0eTYNM
mmiKWxGElwvqEjfbr8s2czg9bqZhwp+fwwkHlVWTCwA7sBLPQebZXeT4cUsV1wZNC/ndKZxd2xl+
HpLgOf+40HIS9g4S+2wzi/5cpkP/wf4x+Kwx1mAgN0cEFXwV4E9MOcE+TCbIlZHjan+HgxST3Jnb
C1xEr15e3bTxQNwYpMUQeOm6Z22qsQonN0aZyRo/5iyU6Fw3uc4oX7LaGaxjyW9Wb902swgmKVST
7jSDA7HLMl4Be4u6QHSo+vU2HSYgQ+lwQcIQu4YawAkSgpCkrYhLWTDOFgfCn3BXViCwfwjdEBDQ
WAOAK6KW4MwHTTIlYVWTu0toZlAOm5HT41aT5MDn5thtTPpPWuwSSryPhvyRFdexcF487CwWONDB
Pi2TbC+8lKZ7ELFnGKwrhpyEiWwpqtApOAq3tYmKOipj33rQQLtCUuz6h87sQHokTjq1e2b5MOBw
MsT6IrJbDwNMEBZFpm7I82NfbW0ZM2iF/aOIX6SdVKigedecjZ07ltrSERJyRnwu3zlnyo2j7ZM4
0KQr/vRM3ZXcVKmNbdWKyUaASPFcL6lz9DTpAaud3TqpN17zcSXR0pv3gHSmO+VlROvVGhZJkj9g
yD5p0snOuV8+aNGldwsBU6VvnKpWPRLYdbkRbOJ563M8AUxNO4N4ZH88O4tkOEl+Qi5btmxJbRbg
6frqQOwEVA/2lOFUN819LKsrgX5SJWsaEj0I3d7pvnHH5byA+MErfXqsZfpWY8AmwKJ8gCJHpPMw
fDLW3VuF/Q0pxDFOlceeNecHgdqyYD3kgfyY1unJ6w13244Ln0hs14fRXXlkrfxmbbJ4l3fGPl2z
D1ZCz6AD6dkGaEp2J37W1rxbOExueg8O54yeeA0Hs8heBJmWlxAuhgsjyZnupEhmI8ODkAaoWjTL
CeoPk6QaAGQKANRAZL1qndt8splwORScpjhx7XHKVbCGisS+Y+KFITmFqEDPk2OpG2VycUz590Hp
2gcgPjSCljK2szTfPW8lB9mrCJLpqmaXpPqEvfcK8QdCtjHdiG6502lxr/sc1N/SwyZqZf7JavYm
N4rstJL8fO+V3CgunKOQv+g8GfNtNqTDE6tFN7SKxTiA1Hue2rS84WMHfutV7nUM0Yu2aZ72QCCJ
smn88o5UnHtVBukex/8i90He7u2S+ZMh8uem0Cz9PG7eVCuQgdlwskX81NpFcGhEfgNETTx24wjF
A+7QPetZf8ve7H5uGzwG/lS+SZspgV80/jk2uE5W11y2JUNYjsj2tvcDyvkcvE0XwkbvH8epLr+k
t1Tg7CprT3D3QjCj6d70xlzdmW33yfTNOTYGodFLybmzGPkFH2BjpMHM9RNh/l1nZzZcLyGYLS1J
9ejWk97kMwwmoDNACoIhPYMEGBMeKj3eAgrzwloVNGlBzyTIT6dzXoOfwB721JLeYNa9cW9RqpJY
aLdRmtbf42EcWb4lP7Tu32DdUNJgchSPBnAvIqWls4ub3Pn0rPg5M4v1WV90/qYpqF9WoEbLxOBE
pESFF9PeGQOISZhiDkntvGlKCbBz4pNYni3am03DyClKg8R49DLNrTdqN8SgN2yIFr+ubTM/zv3C
6/eoWdPqOm8meatXtqK2QyS31fI0Kxlk5DM6zrEX5PzkTBAC7q6qLNfjYtRVqDu0bJPNhMXyQCCi
p/uUjn4AQfWy2OqL3J3xntkviUcAqN6SvrHigXCfzEKSJpHa8MsDT9w3leiIUqpMHIMRB6ptAbVS
ZfwRm0ttnhG5jfmNbQ0jFEhQv7P8apJqnWkQ81Q44RQ3PZ/RgPzvoQWcY16ByphItBFqDPRXDPeH
wWIet1MfEWpqr3U4VyZ0ktum9VVQ7DRJtB7Xa2501Y8RvHOdRrjSLBbc1AROmZPKQRMPY6RJi+Kq
qhf0QhttF5j/4aVMxIUz5+ybRyedjfkVxW3iTRFB2VxrV+6yjmm2VxgjLfFEPpNl12efKdScXyeY
usryzOhZwwMgodrOs/e4aZH6XChh8ZcZKC8tNpVX8ZK62p3eoKVDflddu7JhBeFArqNw5/3g1O5D
hiONgJI21zu39icucpcYD/MWWpzhPGelX7+wMKzNiB7XMr/XKYCdMvrfrvaP3SqOuX/qag9pt9a/
7mN//zP/aW1/c9AjsV3Cy+lZf21tDcv/zUKui50Ou39A90w//Gc+NF0rSHCWmKRQ4Lj4s7n1fnNN
wR4X6+EF88CS7v+jubX4g3/rbpGkIZayUPkQBoGOCajw31dC9cKmLdfj14DCkBGvJ+hxOqIczZBs
mI6hTLFe4guXZY0sw1mvY+ZKe3+yxc84IDf1NS4JdttTezkDGCAIFN9pg1crBN1XKCBQXF0WEprh
fWD5TLRPY5H53joLintZM1zejloO7g6ujt0+wu1D5yJI1zkbXmI5+5mwqDEaZiG7PbNdHTM1AgbF
kKgx9bZcC7QigTZIRMvcgri3YvWbbWrVzZnrI/C3yjYWKzTBnMKvIqe034AkHUTI3Nt4Vi65gduk
SGPyTn1ZfjmAKR3c2XbW3KZW2rz6oIisE/bpYB+rCxTKncqA0PaegAdSJzMSTGFt4jdFc4kVvKaL
pfTr1DUltyCWp5wWQJw19SYty/Jq2JUJLL8bB+Nx5TTLd5mkHbqCjUggpM6z9Cm13DpKXJ1Oe1Um
4DgrmhEVtgaxyswI52Z+408bbMFoZqcnFVR44oJmrgcQcBIeHkg08wHbuSVvxjQhzNHp4f2F4wrs
k/l13Lz2DKkpewjlIDGPOMPPplCx96gANxXU57KGfz+YlKvZNMMaLVMi65WPFwmOb6LWM1iThgS1
5hJJLBuLwmBNrSDdCmAtV3Iae4ybpefdJlx1zoO3NiNApgzqbthndv1aDY0KjjkN1z3xpBKdFSuY
K9wL66UMGhVFGGRQsW2ScW5u+0vpSFhWJwgTZ5NWRI4czeaoXRdsD8uW9coDN0YPZWr/ZehQyYfj
KGIdOnJQ31XpxShLRZ2LSMaslY5G0kHyHZl8Nq9TWmRfVa3QR1WlSKzPSrbz2SORDOnsyNwXIlwp
3q3G50NCfT3Fu7jrcb30ZH8vUdcNWRO2PFMqMjFuU2kTQfJhVxm3cmWbPU+ShiwUptBUUcLFbNLv
1hbPyFUyW/xlIq0ubrUW2nYXNReSK5wjfjHe3XF141MFp8vEKTr51g6z3Xwug8a08CTBYnpEXAeU
0DcsHrbe8tdxUxUFf+mwWPQOVjvP55kLfxHbPx7Fvgely8IgG/krall289tcgVY6KAhmWbbB8jRX
FxQtSqJPkTt6ZdIaDAAlIPSmFYP3Wqog+DZjlpkFOKeZH7wGc/3qd3lv37GGHOPdH19XpsGxfBks
6EZQ1nKOhj++dEzGimAHixdGjt0xtGEiyzgb1Bfi323W+e8gS0cZitRo+NKPiXyxgUe5x1JMGa3m
4jlbSK7dPe+JwwpDLeLV6OP8Wmqvv3OtyUBVwhL9YzYmQccaV58ZsXIH5mzZSSVwRcfOlsehA49H
EdLrMPHt8ZAU5VcysPNbSwh85BIWOTYXGwG1yEEk7bKKoRetHoBlSFFyisosNol1g/jA1sGOsjVb
Xufa924rcJTPwejn7YaKuXqbtBmc9IJccLuwYYVHyNAcWXZchG1V6W8mRPojPqGK4djCQJ6QvuyM
zYKhHgFeziFhXOhtZpb2z3qWjz6LSYtPKk2TrTDHvr/37WlAdMffwJArIR6X96ejb0dZmSJnkwZv
dKUBX3WEi64Uz0kKiEg2TVhb3vKQV62hQroReXatorq2mEe9e44xPA0zhWYXd/IK3S44w/ZCI6v7
SYYJOPCHBTYXaxH4g3drOTTXEPFAGktr4Tjun3OvR65hL194htrvPlBvGUGlMzL6RFkax7Go4u+M
gB6HtU2O0Kzba357HRIbMLzOARU4BtP4mBNBs601c8Qa0RvplzWVv5dmJEEKHuh0JL52Y8w0zBUo
TwfOhs+Tm1ljM2FeVZrTTKuvoVoKpH4VskZ4SJiws7qD3xUkrIpqr1B3Ex6VPJqapt3JBAIa54WL
DltxJ9jbrCmy6zUQRBX6qht++ErjdFm9tDbCoBljUo0J5LWK0n4birZSG2F4zUeaGq4ZxZSyj83U
uHszTRpjo6VNp+Atfe9vA4HDlqhq9xb8ZH40O2DSnCTDdTHlHls8kVwR0NMcdOmtb+NSggglzLfY
NcgKUeyaWfXB1Zi1lKek3GbQsxl+1C2bDwUUtPfRrVxRJ0vvoCE+Yt4d+MQ2c5+PnwYEqp/0s1+x
ubY3iUbP2FOKPOP0jl8hF3pvwOCmNIRH/YGWFVFztqTxlmBVH8CwNyLY53vBj8oD78SYJgtOph6b
ByGWOMTOOachkZj1z8Xsuy8/6yC5qr6haObZu5WO2/+wrN57HNQ4hC2R64xB4tW7HkpBkQ4mk/Vl
bPv3tb1470W7gJ033BRoZlxE5Pmt33NrkqfeVxanTR3f+Dpff3Tman0f1iTf2UzS7/H8B9v6Iv0q
AeSHhVsn42tP7iLnhxe0GD4J4Hxai/oSI54zIYv6rq3HA/AnGbxSs6PitDWqhijLrRJi/+88NpPR
8Y2C7P1K3iUPu70i6lgdWU6RISzEnhBW9ZffT0Jssqnuvvmty93PceBDykU3wn0SAwdXaW/vSlWM
A+pa6KrctHyJ4L2XjreDSjfPO26D/Hvu9hAw+3wdT0KWI42nGeh913fEPTTeKMtt1VQMcZbK7w59
X8ifRZZUV6vicEcI4LB8JHpIr3tleQyOVntJC2b0CBnYI/IZ+M9jYC0EtpYDvuINlHyOuSST/ovd
8KK3s0lqYYjr20VUb4tEh0Y3qi6iCIK3KHi4QshndcDItCSB1huUuZtA0MZhopdgZC/BVnAM2OFP
c5xA0a9HYsbbpebstgxy3TbmYEPya7pguK4li9CQho2cT5LIXeNhQo/RwXUMvCTyuTdZZWPQsN6q
VFhvg0OyEcRzdtbFIpi/y5RSiDvAZKXMlr1RUbuO9XB2qZTSawQozBfhsNr9VQI9YeaT6J38OsiC
7iVdRH3PjexjfGHRywiHqgOdsU65uZa2rj+HpZd6b1b4rvb5LIZq580O14dmxH5wMiTT+2zszY1Q
F/TiuPrMpKdJ4trvHJOqFW2Ra93rRmhrkwbjeJaTdxnio3qni8uDEwsVMmxsCrwuHMrJPCwm0Soc
Jql7Irbkss/N5+zgxEn2YA8z96qohfyiOLolJYDWmQa68a4s3JjxxnNBNm4Qm3czX8nUKHZGPGen
Ka+cU9H5tdib4DXyrU7I+TxVBQi7yDB9QlIDgxEQyeJB88qEEMUDa/bmFiG8Sd7EXN2LGBFIaA60
qBunNik65hEYXBgblGKb0iBCYOvnrHU2mr4nKpKOYn2lDHhvy6R/1NnKtbx2bX6DgMf9mVheB7tU
LQzPqbYiZI7A3yErvzEHv3jqFWv/TdwMzF+ZBLMdhvSf5YQLAUpmGFYv9iZeU/jmCk2FOJTwLxmW
AIqCE1sQFb0rzLWB1eclF5E0gqJrs8x8qLuDNKwrGh92/0yh02/BmHVyy1DYf5mKlmGPFEu7mVTq
Q0AwCUAF5Myl27tBfcxG5VzZtU/ofFB4PL6tW/IylVPZ3/w6K6/Ra/L+Lw4ZGFtvyLxrOvKgjVg0
iGenz6tXAYB2n/dB9gb6lGLe0tX8afdWc+83FfPkuME1cxxQnh1xqHfT0dQmGgI5DOZbDPm720y/
NwFKW7N9jZX2G3MuP2aNtzbrblynyj/0/kSqujAEU0RUMRPoaCv+cuSUnnChzkfuf/+In7C/Dogm
z7YNUvo6ZFS7OuEQGGZ5qf46MMi2s35XjIa+DdYyiMjCpPToja3XRYxRnJOWefqJjb7q2SDM/hnI
oQ8ZWwtra14OC2m1bDlRXXUHiFztI+U3AFwe/42/TOmhji8NIfwoZkoF3wushwTOKaONas9TR9KE
P6Xb16gA0vnIQ4fqQ/sJ2w72S3zIjHoPKo3zneHX6l6kMvvZikJ8DYjVHgrwxW8BkvTHZImJU+Z+
DW0PjMZWlquPX7UtvbPL4/sznjClbGpalpd+SMp6W6lVOWGZTrrZIyvzXq22csbQ7ciTJmYGpONk
ufz/ym+Wu9EOkA+oCiJ07pGuFGiw1HqGkbN1Smc8jIgzrpY+nfdclvAj6Sl97XkwdZ3EIHrOnM8m
lcc+C9rvqeclzxYo25PdCg4L02EcXMwHqrflThiN/SIRoJKi3JBxaFUdIHSKk3bvsrI724aDzYZv
e57sZzHjw2YbvFOk1jzPMDH2XkIB35jOrirkeNf1NvvSuHOC61V7n9VsIezKY8VmZQ3W4uSXaXbo
x5VnJCYqhQVKavtXaTXbR26fn+THJp+u0YDHVpYT+Ryq+PUrw702kbE4IUpjNLy9zAJr2+tePXBK
6ht2cUU04T3kiKj5dnLXB0ymHRzZSF4y96VifLkljgLeZ21R2pqOvy1o/EjKGdtzkaZlhFiExeiq
f8qeP3WZeB/RhOqTyAz7gCAOYdFQCEKkjeInoRBOlHpdcxfozl2p8KpW7rIWRvxe5WV/K6quuy+h
Z+899ndXrZEkOuoC0NTG4LFioAsxkYX0YB83Olgd1lOsHQdcNWqb+VV2ZfbxeI+P6H1N6vmK8qI/
5IvbXuuBgSyicXFnF53+NhZEDUSz37JMkFz036HdLHslY+j6Fl6WbesH6bRzNPYOm+/nMa7b1DkQ
pxF8kMhRPZR4IvnwnXjc4GrT8DnY3zPrTxsziHqgn1+6bWhc8FuRFN4H7B7bOs33E6DAD28S+q6r
UQtcSVeO584zeIiUvXLcG2vWfiJSaCmYc5a7CLCd721PTyjawSr3uefNHyBSfQu47ojSBih9ZWwK
gwaFr/FKTU7Og7mZ5nRA/VkQ9UKhnm2VKS9RNkk1cSOaMqqdEn1zNxCTBPjoVTSNdSrB0m6L0up3
spkydzcbxps5m97exia6ZVk/n1RsJMeZ/oN9vVEjl1q4W9usZ1GQE+1MAAe9gdWXy6GFrfk8916q
t5wLMo/cntfMwNT6joEHSW0/BzPjqCA/J0R+vMmkdDXdeVc9LTN7Cligd3p2vfY4IaztCFOGHv6E
mR1dkBcMZr8dQEKfUzEa8d0iR3874rP5VgJcRN6Hf3TpknzdzcmEDoRyYAmbOdMP1IPrzpoc0gcg
x7YfuSzb9yFPWiZmzfhjnvocELCzRktq6P1YaLGn8jR8Em8ncTWPTR11xWjccgE2H4Nl5Gdo/Wzf
4xGZr7tO9o1N61/tjaWNj5MmAQnlXXZ/QWB7HvkvoZcs+mNN+3phD5wHR0sVp9y55Nm0sTpY4gJs
GFZ18CpmKBPF+rAt3cH/2U7m0m1haPky7L1loAZwjZbNuemu9946Di+NhJ2AVL7rz0ubL7tK9W9c
x8Vj5pdz5LNtOReLOg78tvsBoD8LE5JyforJneTVisDAvEo8v5uippiNt7WVzYtPVned2UVUMfzc
IslMX9KkNB/aNitYjOY2AzQzfQ3yrj4YCcKyzDMeq1jMRJURHH6gZibpAiwm1TZ9MjkCk1tcj8Oa
H2knyz2QMffNKLCJ52gnUHsuYV+NbhYiVEVdoVZZHpn19OHU2ctxYFr+0GXcRNQ8kkfBebC8Ybhi
6JdsFdcUqSyGuIlFv1xXqWeoyF57DJSgv2F1Y25eKAHkkBJkEFiv8UBlN3VVG0cDqokTZhgWcmNd
vqHKp4bTy5dVXKyNtk6/2doZKKxinIKBzK7mQLU3sNfcW9vTz6tB9V+O5adX+eaT7DqeoI6N1R1J
TxtB3tQ3YnxUeg01t//WCWlcNaXfvyLpjVNag7yy2WppZkAovhOGsN5g6hAP7cWTlgMevfKnNLHQ
jRSC35FRH4Gb6YpmNvQ0N0+ozKZ78gqXChAdM7pjfIf1K5ljZrNXzsjgsnESqtSgr0Byptown5dG
DBjnFHvmRI3iZGBkYUKMvum8iKl44sZtwUSXKbVUNVUJCmidMB4YaUaK0IJOU5/6HiFjWCmKqo3y
IVNHcrbm+prKJMggJLUcM7PwaLr4TH2GT2zq/s3Q/T9NzKXAIeOSzokI/he3BnureLKd4Cd6oOXK
LwZTHpZVKFa0VQKOtAJyT/xcu9wCla9f/rJd+B+cQL/4VZjWI2uzL+Z5y8XJ9atFB8lOR0Ta+u4T
tnWTBs6wBxKVhStD1zC1muFQOXp4QNkoim02GOYf6sX/J3z2dxjyn1o4tgWorhx5aT0Etg7v17Dj
yR/aBIlGydwL/zMzLmNaD56BJGM71IW7pwFnYslGysLtOxr4sGd3XAdGBYiHIkj6mqIeQTn8s/hS
EgtNixANReqzKpVsH7YVhxjgdtMr6jAoJuU//PM7+N+/Alb/CyVDOJe7l4TDvy88lCcVqlyG4auJ
4z0qzJKkJxWk6fIjLoQcn2pfWMR/oGtj24C2+CPLMtHtWo8BbTS1AyMm2pYmCxeZzvkRq+2iTwPU
TnsvlV0YCKK6Zj5Xq+W7bPcz59/M7r9C2y6p77xuqDJIHPkf8cvOxlCuxTxe6I1NIJm7Vy1r0w0G
Atu8KO0GO+pzy9JUezmfkSpR4UaJti5vvTFP30SXF8V+JRJkDK3fPwWjMVx9/pf3+RfT2uVFXnJI
JIUbjwmv8+/vs+NwX3hxoy8ulWzcxw6ulFMxJrwuao/7Xk3pT/TIrJuyfOVN/v1bEVQB3xNM2kRT
KaI7mVh5LXJA3N/rv7E8nF/cUC64Wt47fFe4o4Eg/OqbrzMU0oHC3GwLzXfAyRftv2EJqcfIWHjC
34uGdy2cDIV2IbHtxEJjZavsNlncSp1ghSbyQKI6usrWVqnesQvD8YpSGZMDCnhOz+yyFmIkoKCL
9Yv9DTiR2xL5oJF3+F2WC2TIzTiHRUHPQVHd+HvDr1ARoZkwvmidsgdicBm6plAg7e28+sZ7rSZ/
uker7j5hN5egBfq+rv4FqPA7m/KvT7qPxeR3zgvvksDcePl4/2JtZHGhyGDCndQPGlvjH4dqZ3cZ
CpyaGeQt9wKpa27KPgZJSbu4x2TuVn1Llv08602z9ECosatQHuqm5FnqZofHKG5mazkVmDCmZNNP
vev/i5nwdw/p31+58HgAoFt4GF1d+csDvrJbQUnJAG/klahbI8Wjg2cGaN42pexDbCAr4dx0Lbb3
qE1TezmtgZvkV9Is+WdB33nHAqNL90HJihYPhxQ13CCCqU6mC+14VwAVNTZsdu0ubMiSIOcHUc9y
Qr9TpRR5pRlMod8Omf9eE761HhkcZS/sKMzl6Z+fsr/fB/giYZhxjIjL19jkWPrlU1LYyhfwGpi4
UM9cmgBsg+msj4VZ1Fck7jHSMPGU4//p7WgxguLfIpJ/543/+W7zCniT0UdLExSixAl7uS3/8j1Z
YYDBmsKVT0RjV2HWsQR18OozFvljK8Xb7Ikjyh/1gq2knzdatZeT1UrsH1JJ1Hm6lqkIbebL8dbW
jFt3kKaGNyLDCvoHWrMj1oO4iaBei70ccl2HDf16usGrYhS4uezYiKRg1rr/53fX/vXtZcPuWBe+
lnRxMuLy/fsvJ7FRmbHbIyMamxuGRQSe2QN5XRuGHMENjfAQb1JCeq9iL1fvtVkyEfW8No8jZHyx
E02kLVqbynSDu4XhbjguWfZozxcNDpIQ+RigWz25Q8ljQ55ImaEot8F2A7GybtIZwS5TbSb/WJmy
PKxJkK0ZR0pyLYK6RYBIP/cvMJFfcEuezW+MVMG1yR/g0Ea28PffWBuVp2WlP3vnshp0WNzQBlXd
ZfyHKgF8GtOzccd3rLrRI/q8vawYHdNW0Jn1jUNo6D9/BL/oEy4vyLehG12A9xc9vPeLZbUQIuWe
WS5nBdf5sRpq4zED/+5tksGKm3B23OV5bEaY57InSCWa0DvF1wEOn5SBWd/9X/bOqylyZM37X+XE
udesXCqliN0blYWGBhpow40CaJD3Xp/+/Ynu2aGKGmqZiPdiI3bOxJnpaZNKKc1j/qZFm72kuqT5
wnnOAjtqVlGqWkgZgqZct0WcPlchRkefRFGm522Xlcm1CjmTFHHu0XLQFD/0ohY3oqXlAExTpQD5
8l+VThT0G9ROkYvR78Ju6QOsTdZwm1gieYPUiNrVZKCixkDZFUVKvIuVWF0sejrxoAYnIww3aT7U
rOguo+CYkFcE/JG9OYIaBIbx3cly/rDkpYmqQzT1t9j4lltIE9raBrlALiy81oOXTFJOp9bLB6Dc
EBRBU6eOeZKN0YwWUPT4bEwK7bZ2Rora+P0SucdRJbFDSp3zRC0sbZHpWuKsjCYlAhd4VtLw4+3C
MIJsWf7aWx8iwtzkKX//5/x7HqnVViGp5Qua5a8fnYePVV7nz83+r9r5TRA6fg888052frB6kUm4
ap+q8ctT3Sa/BvCf8vlX/k9/8rfYws1YPP3Xvx/zNoNi9OUJL73stQ4DXeRXi/sNA+Ym9/M3v/wX
TEiD5gIrAj0hypuaisXAnwwYRf2DZpOKtTh/EXbD//8LJ6RpfyCn8OLGwHalw/QXTsj6Q9MIbFT+
+gc4Id2aQ8rXxzzMHHzoAQpRx6DkNj/g62OeUj9CnNGzDJHt2mR9opxJfOTH87bNrXpR0VOb7guZ
j5+NLHW0s6Cm8LHoQ4f7V9fSZzh7Q4xJnuVdAkb1vka6od4F4Nhv8xCV7JWutwa7RZRAPQMf6+KV
5XTNPez8ErD3XMFyVT3wyau1ErcFaFztRdEo0M1qJ2gkHC+ZVa5nmvmlkVC12uplpRbceKXxQ5vB
I4+ZN1baN62NvGCDh5kTbPwoDIZzy47DE8rmqbrsI80qbzN0bahAAnO3bg22TbyiLIhp7BhDX+iS
HN3zTqKJEy2yvKDuKftidFyZB0p7YlFpLTZR6eTaesAFIkKOqADL0viIuJAomNRGfT89p8sfV+tI
4iS2jLuRPGEA3PegRKCb1rbVRC2w+jy+yFFl3/S1DMPLDiozQGPMVKtk5TSDkU60CkE5X1RtTUVM
cHRWiwZZI4fuBn0LuAWx8M7QFkAsByx/e5NolOoXjp7ZznqC7ImAC4Wjrv6Ze1gqYgFmFbeiHsTn
MKOSJ9Z1EFrIuBi6315JLsqf9JK8bqGaffZsQjP51KVyqN2ogkAEvJkeJyDfPl8XnSbSOSSCVeM5
o2tJjCRXDhcIug5pomFXh0cxDPwsqq7tmON/I3wHVk5V5kh2dsBl4oWiO1NA2CAmdcOtWZ41sPY7
1++KmEaDGivJQlDUf6YQ62OcGTesAkhIXvUCegCvHTlRDYd6Kn/WnV0Hmx4hXADUTRSarlQDCS9R
rdEQqOk+3kYJtJAupwDn2lE6QraM/N5awrn2vtc0a3DBTCLzHs2VTyFlbrhbwoRHDvYtvi67nInR
SYvLRQ9sJmd5SuJgoajfaGbU+SfwdXWw6ESNVa5u9PLWMlqQDTgJ6EhDNgCmF0aFP55VWjV4Dfq0
05IKNEwT3CepRjcW8fYUluHTFNoRvrSUg6+QlAuNFQ2A/IGGSP/JDwJQDB76AylMBNHUsKuS7Psg
9OYh8mNzoqeRyicda/P6ZJyc6MF3ouASM7M0xMILS8oFKGRoXXqgKLrbFRb3kexm0CtMDGLcmGjo
pIsBkFAnziL6iWGI9zEVzUlZUEpXLmBrUeJxhqgf4cM2/Qm00G5NEQcDcwjYiC602NH3boHS4KIw
GipDTYsXtFs2VnJnOEoMmqfJm8UQxjr0Dt+sHpLRSE3XxPd8GRFGA16RqfS2dq539LLhf1gLO9Qd
ZTlpEY/a0Dm5NiLTU6mMFs1DhcgdRk5mF2lrCCjVxhk6kjHmIAUwRrXSFyOKOLB3PCwjwEc0ym2D
Z4uyoIvoPSWEv+Wa8MuvziY0FSHWaQbdKDp86RUa/cE5rTzg5XiIRk8DeeJtQEqpzEAT3l7Djf/F
H+luuzUKJpsp0jtwg5Wa3LdtUN6xYgZ1pcaxnW8zThSHKXvFqaxTEyEK1AlvdSw5enfKbVr5QAAs
3H+1TPlkdp546sMePJLmd9ZZjnkp3HhyUR06BsDBFYzzqt5KtK5ygMRdh46KU5mbzAmSbml0Q7BJ
RGLFJ1aO5O8vlZEPXe1/e2/v3PUXxVN23VRPT835ffG/4Iaf1ZT+40+87ZsLflWNzOX+9R0//4bf
SGDjD43LG4AARSeKI7OHxm+Sq/XHi3QhYpS6bRHpkkL9BgKDEebqR7SJziQqny/X7m+WK3ZTc4yH
diWZrimACP/5XL/LiO+RXHdrNRggkOLQ7kU9kYYvP9xLmUOhYLCp2BBGbUVf91x9q3hQmiPp1B6R
dlalmv+eEymSRlXfyy2CmuoJADKTvk1Sfm+cZNhKmJWnQQoUCFBtny5fvf4D1dLdAg/zQJjJ4d3M
sogWEod72fEwyTKFOyMgzdfs2UEWJ03YN6dxRrn//aHevMF5KDlPD2i2geL3bnw0jk2UZAqyeC2a
eXd1NuL3pBTBzfuj7GmJvszI1ABrs0xYSWDLd4fRrNEPtKFF3DZ2ikvArVBv9V6prnVFAbGW5PmT
16QIppqtbqwHWhXrRKuz7zX86jVcs+Tu/Qc68IZZuyr/4wWb5Gi7z4PuSJ+jeygAbQsdWLb0lEUO
QOkesFp0JDc9OBYBD9JU+AJQ+dwdy88oW2YROIYa5zZkdPr2BjEBSmMyUY4JJb0U0l/Fu/PSQeDY
QlMZQTRkvPfSTiKrETmVwgJYEhmnGnTOG0v49qrKFbCaXZdfxpMoT+mVD4u+gmpHTIJ1R5jR5OuU
aOZ8QQ0EBRx1n6ImGddm4TVH3AsOrDko6Sw2gmVHRzxr94WMfOhJi1PsWFMYHWAJShfj2Hb5/ic+
NApVJqTFMaFALXYv8ldhhEpaLZYrS4sLVk7mTSwxpv91afxta2F+2L0XzgriNLNwn4Fzv3c4YBlb
QanxIYPTQFtbtNdOIkqTj/kYVScGBDU4Y6iXrYji9Ov3Z3hoV1Gsg/wwVwtRm55X3qsalk5jNWrg
bwMICXLQjo0lt46vpnLdSU+7ENHcCfM7XdD/talGA02qubAliLTW6vMnIrv84299dkDQ6LjoaGft
0zJ8OyvBgceclanwruIiHpZFbac378/8wIk863PRSxAQ2TlYdieuAKTITAfuMbXadNtD9cBCPKwQ
i0otMa1N9vPj+yMeWE2sV3JTjclpXAO7I9IPUMs8pLeHyzyAElruFJYg2n98FMc06Y9RPNJh1+yO
0usU5SbfAYkTA8MtJlofY04S9w9GQRCfyut8se0L4k9pp8MWKwUhV9FdankSrmzyjSMSdQeOPRQb
8bq2TA5pmle7c1H0SUuKlJtldm3ZaEEvFt6owKpWlI9pyL/cLvRqpM5OUCn/7x96ktTXUoCRuqmc
kbxD7C2zGa/6/mubD4y9nU4FgdBlVhtUqTfuTkgdqhSdi4ZRaqvlnOwljJ14ZXjWMq90bI4p3CWG
fdkFzpED88CrdCBhzS1MaE+oWu6ObIsqKZE9x827j0B7iTpdtxOCMAj9KEcuq/ky2p8kRXH6EEJV
4VbtTVKmQOAHrnKYJvk6aYGKOUZGU9FH0ifTT8sapO37r/XAzkI5xUZfnYiHW2HvABVObjfArEzX
GI3RHQEDLGfz4SPzOvQKTY5nRAQ5rtX9OEe3cMbWe2kCYeqMLbCLYN0isfS5b1vjyCY+tE6EyqFk
zi5QWBvvfi3fRLjK6hXTBW7inzgwNWhrtP1m5tKdRQYoPl2Jk5tq8ru1WpjqkeEPzVRw7xm8Sxbq
vmlXTm0msxqdMyS1uPYUMzknhWrOE80/VnU/tFjAlaNZo5mw+8ResAHcF+k00fHpqv5i8LIvwO2r
ZVxNz5YXndlg7458xbdrRdJz4HZBCIEa4cwvfH3hATDWQ7vLTUQQ0YOIYk//FIa40H90RUpCJ/IK
4hMgI+jw7IwyxGbdeh54SAh56VICN1zniSePdCrffidGQW0FOx+Ikaq9N4og3Z18vzDdKi+t6whN
tcc275ufCV44m/cnJOY/a3dXy7n6SdwN/kKnSbI7Iz2G1s+UTW6THnCfF6KKvDTCGTIbap24QO4H
w8nA7jsKHqKbLcT512Splb3aLBWzC+8mjz/FtZw8zty+7kywqADknwG9JCDH+lLWEFgQpQMRmaY/
4j7wKZpZSdOt0QIPz0f0kuKl3nQ9GL9IKX86QYY+HYWYrgD3bQGDanJd3HhjY4KTRucmd7PQTJN1
E4biwbO05hnravVC0G76ltu9ZbpFwVPzvLrVfxJaZt4gxUBI36AuVq99HvhHoIDhXulZKM4cmvdM
0Sp9ml52EC9Z1jQReqeewaO+KQBvGtizLRGuNO0jTnoH1q2GwyVxGgpPRInzWngVqCVDJEPKw9QI
a6Gfp21xBw7COznyld9+ZE2jpcqOJFdFbnd3kLgI8hqcHvqjiKN+QhM029oFLWTUDepjC+rAUCBb
LWASzrwV99ZTVIZqldP8dOG1J5sY2UEUgEakINJuTMSRC+JAmCs1rj5C+bmIz6bcnViWAFHuExKo
TBbysYfxG6LEUjiX1TBD64nNunohgb0stEqFnBHZ+vjTQGNv48PVuiqF0xx51Xsuf3PEMb9Jmnw0
F1DY2i88tIVhNjkhLswyPTltCqumEmeEYouiFS0+Gqr2Oa6xvBYDDT/UImp/+Fx3FmyZvJgaKIGh
kAPCjRl5WILXxFU52GhGvL8i3p7PPOUMhiAllPBm9s7n3NaBWw1ELF6Z6g8gsIZljMzOM0m//gTW
yfrs47r89P6gB841wGXUfajcc6E7e19LwjODyzvyanJhnKURrOVUDbXt1MTKEWunQ/OzKSio1KWw
/3xpg7/aVjEwW/KrTLgiIJFV7clyHTlcVWH+NIros+zz6cgbPTQ5jJSpNpkkIIDKdpei4aVipipR
Lmn7clsXQv+a8B8XE3Lg4ZF1f2is2euERc89Trdsdyy65jlBWE2YrhXtCRxRmOe9UZxh+/JbmP5v
k9iDQ7GUUbGmOMde2x3K5rbDVoKQZWq0fitTldWRkLk15rFo7+BIrEUcbNk/byBgPVDMaIQfi9PX
DOfnXm1chAiidU5yeswl9NCxS/uRApeQ6nw07k4rkDQhM48DqZdFfD4OwJlJmK2H9xf8gVF0LlZc
YmZYG3iL3VE0P9U6reZ4CkotvYirON/SoUn/wWT02fDVESAo8XGaN8Orxe6ofVQrPcthoKxxkgW6
gYH9oG4/PplZN5DEkERX3fdV5SCjAkYfFVBC3V3hyzAu/dLRj2zct/k7yZqtm+ZcVKZ2uzcX0UM7
R5YPA6fA4FI002dPay+1UJ7lCqWU96d0YMlxCiGaS6Ga20Pu7aNoakdvMBiMC8b4ruXSXjtq0G+q
QP94ZYtSKsm7SqaB2eALhvPVNxpMxQZob4G6V337rJ4Gew35tjuSvx94e7P0BQkasdy8k3ZXAhYj
PsKl5DI2bZ6trVTA4NPBvC4bO0Wrq9ePFEtfTpq98JEKGto+rDzm96I0+XpaTi1H3hZ1Jnqy4UJm
sf5NaGZzCoA2upoKbfoZxpN2DWgcOjcax9225/k273/HQ9M25v3FugTFu5+aTgZy9h4hnluGSD2U
aDKsJMSZr00TRPSXm/7IVjg0HicHOB62g6Hthx0pe8RDyMik5KNmJ5WtW2unD4LbZvImlwNbuXp/
fgfWKR0RQEwWPmOzsP7uZ626gWL4S51YqVHnbR1tqXW+taLU9v0fjDQjpSiV0Prdh4eFkaliDDAQ
KquBvujxjVs4UZd9wkSs/3DpQlJtQ6eF6/nlHN6dlA+vSkOWiFqval7WWMV8VfxyAr0wHOvSzMfs
3iLl4nqxtnIIs/cPeyDMTqR7jFQhwHTJrXBtS2VEjK6iSRNILO06tbK2fUd89v7rPHABUOKixgXy
lAW6H3hXzdDHNFcEyp6Dfctd5MHBDqYjy+PAcgT6zZVFtYSc1N7b9ZQ0HFsBYY/EGTBVW5m+y5Lo
19eCp9rrP35AU7/gsKSAAKJ2v4ZRGhOJmc6ZafkRctaNoy5EgMb8GKn9qqCacmSZHHqFdFrmTiIt
L9p5u8skmSZlTukE9Mhy+JL4Mtn0bXBsRx8aBew/WxqIrTT3LzeCLRrNGesekPBt7Fntqkcr/Uhu
cHAQAK649NG+A5e4OxXMyPK6xKMCFkgwnltFKz5Xqqat3l9zhw4Lqv5UV5nNDFjfHSXLDViCpS3c
kWx2Y4YWhKvSxEtMi5R/sLyphSBwwNk73zm7QwVmYxGbEdBPBYDd2B+cMyga4ki5eH7g/e1LFE9t
Z0ZMggreHaWq7Ji4lhUwhLPzQyXgztcyX3fGNJ30ZS6WUinOKrVnEebW0QrJgdGJ3ggPuLcw+dmb
ox+C1GzVji2cxurXpKj9+7B19IvMMY651bz9cjZhD25381GPTfrel1Oj1g/HWhAuIrC+qJWwuw7y
NtkMRucfuTHfHokMRfsdLS4xn797N0pfIhaB7BUVawVdAUA+cK/ashT3oTLIxu3mYjmC6HPLcP3+
8jwwMnnLizA2Vs/iBa77KmLALGOyFLsGYG4LBC5Jgq/jXNi35KB24Aa5gW1CKMPlNOp0cd4f++0L
JiEkAKNNQxedHtHuSnKyBFVTsgu3CfVwMSdm2yaO/JMR7OiRod7udUelv2gbZITS4v92h/JQ3AWT
T0lLwrm9jLMeJ+um+/j9QnJBy4lOKZk1ema7o1BkLaIhYUIm6q8LMQplwbMcAx0cmMtsxWjMQQF7
/aUK8+qT2XkwcjATjqMf0mytMp0gaKTq6sMfh6XPKULfnbR9v4kirDw1tMI2XC+dVCC7CJGAOELn
F+7JkYN4vhB3TxTHUF/QpSZOPm/KRiNmCGlPnRxh5Tq88dvW/jJCEb33+1q94owOVl2gax++yBiU
piSXGY0aDufdb4XThANubKDI6Xv+3eyt7Gad4j+8/xYPfCvCDCAp1gvuVu4dV9qogC7XsRpCuma2
68QGgabQuPwno3Akkz6R8+2PUiA1q0B1NdwK3agVnw0IQ5pMR0Y5sF05oObUbO6s0pvZfWP4WCoB
OlwoofXdtKJsOS0M9JCwcUHj/P0JHSjbcRqSCEpCGiJsZ+/s7emajSOFMreUeYkNYK5mK0XGLVKh
BJYnAzfAjxAS9KrWlGrZ93r6k1TVcdxyMKtNogTJyqpE/yWqMx2+1Gh+uE48n9aoMgMGIPTa92Wr
rHw0IZjQUOnbdIu+s8qThMdOrbeRJKOwHyj40C7lZe6+cb/yvNCJ2YO+9K1vhpTZKTaTVb5A9hqq
smaGRz7xgeVq0szW54YKWfh+SXC0GwdEKp+48C31vE+MaY2u6nikoXJoFIKhuaBA1gZLcndaOhDM
Fk0VAJ8yNW55jO+IxRzbeQeK0fNBDHmR3jY1rBf+2atjEi3WbBTN3MXIC/M8jWzrBNWa4hpaFnpL
Esr3txT7XjTms/w8xsPrJ4pebbzsEWo5FzJIj5xyB7YPlYYZKUbtiRLvXuQ8VraI8R/nY5JcfjFT
GW5yq2yuzWbSj1zqB4bi8plVPzkOHMLo3RcM2dAHdwq2I0qb4CKN6uTMmnU6+smrjmyEQ0NRhprN
M0yVlGpvKCOX2a8WXIlQyYNtZTVgalgzXTermL1/KhzYDmKO0ykGEpRR5tidVtsrowcQhuqG5lXb
EheYzwEiT8sQ0YB1PYbHGrQH1ik9UwqtnHlzWrj3xRwMbwheAAd7iA2u0JEIt5Y6VkfOuv03yDuD
wkq7FItHwiBjb1Z9I8pGVowytjSCyiawlioSVzcR6mAf3N6GCvWDfIpyP59K31+C1kjbr44TGt50
7RZKrEarAVeQI59pjz3M4mYYSsHYSNJbsMDg7H6nrKmnLu4YxkYAT6SIGrT49YTJchpgcVdyNTkw
TWMEsNBsXjumd4unDm6u1RKrrA+/XZ6FK56qvGBf7VdQ9GREGUTSvBVZkuPlAO456xp7kztG8+G3
SzGIhanzLSkK2fsf0sqaGNWHGVFVRKeOFdSfaj051srfX5QzEo9eA43Wlw67uRdRGElSpiFb3y1r
a7jTxFh/K83s+/s77cAgLEnLBGpKjPmGljiWbVC0tWq+mHUvg1ivAYeHHw1bKNVpnMsO8sVUSRls
d51YRd9kQ88LQyoEPxfi2k9iFn47Mhdz/9yYxwGEgI86aAtSnHm2r24Cve7Snqa24aJ6IB5zEI13
EEuSu8nKJbpbuiyem8IZbmNA9ffoP5X3RphH9MV6FOzdAPgaEmEIMFZumcvxkgNPlPgEJvI06VCS
uYnTsUAdHeepahPCdDnxp7zwtyg4Npet1slhEdb0g06IgbOzLItS2vOomj3i6apMq9BHGz/rckNb
KlhZoozCVqkpjql4awxpJdEw1PvyLBB9WaDeGjQ/UBghzkuTofW3RY8H1YI7xN4m+G7c162DK1fX
pZG5GHQrFGvUY2I/cBMsVvyt7eHMs0BIRMdoz2kxpxjl+LUzNfTkG5GLi4CNW68T7Gz0dZJWEy4B
6jhVJ1ATSki16MB8y5s2uEagFrUXx5rC87QqjRtch7T7otdNzLKTEg5GnWioAAyELh66nUNzTkAQ
3/V2Uw4YYAywCytn0JxzPBM494IQVduTCE1NfVER2fkbD9PsYm3Yg6O4sTlbzChakaXLBt6TvYRb
H3QbHbiVfxtA1kXdyCpSOJtOl3xKBxr5S3h7ac7Z3c7KsopS4QFilf19oRbaV2Ps8cKIAw+VKFRi
nRtTDFZ9EtT59BgY2Ju5tYNV4YLjrboSqOFfml2FrkjtDel3whZ0A/qoyr2ZLYsUTxMXslwILEdV
17eT8hydLPOrnmd17g548X1V+XfWOWqLW1zEdRj6g12266lBcmrZ4drNXQ2qGYWUdMJAL8c0LnCz
vEdsPVQLlD3DUrcevCjTv3ZeWOVbH6kbBEtlPozEyKL8mUGCwQZGR8BmkRqKcePj3jisdBxvv8kS
/9OthFb/Bb6NfYmggHESoWhyglZ7daqi0bwwgM3hAmAYdyOWl18p4dcWgpEyTl0Fpk01c0mjmTtV
9uXCiDoUP4GlpcNmVkRG3EnG4bJI+4HFbtszyymtlAfutvh7rHoOGgxtiaWhDeQDyUAn6L9UWLzA
Si2ION1almV6SvXMh8ylzeUxsl8sQiG9yq9dnUeaO/H7H7tuSFCW8OzhLHPwjoLX40RbuKUoILL0
Ij53hPwx5lTl8LMZEvnQN7OPUjSoXrVGcjH4NlBsyDCOt/JLVIdMe5moeWXAQB1sL3OTrDCho0ZF
G6xoV0xnlY2N4QU4Cus+gMWLWIOTiRLJTKtpUPO3QDiYCN9YZ5FuR/2FqCvDuBEJjuYo0Y4+m6HE
t2qRmVFqLBPL6RE7ttBwuwInUf8I5hbVBupEqIPHEZ33A78dNT0Pp6DvFp1Sxd8rExlA1x9KgfMd
BvPfknosc2hCMX53d+WkoPzkwJY+yxAC6LcFyENM6+ll/UAfAlpUKceE86HJOm0RiyJA1XDoqu+t
OnRffE3keF3yLk4yI8IWd6xrOzwtRKtPy0bzpYVNVmL2roptFas8SfC+QS/OnsUHcG1EvLpqAFEg
nN6diUBNtW2Efc5ZXlbognR4d37tpsS8S9EzuOb8r++KBvLm0jZKsQXfV8zwpaL4UXRQmNbod5SQ
gwNdtUmrqrhCLbFvLqIxEgKl0BptJ6Cj/KSA2PE1wIjxshutsMGfUJ/gM9KixgY4sjH5RWRSPCdO
vvZNmdxroelfxl4p4C6laj5uvCHhnSBxm+GKQ3qQLAovMIdlOdkIVKfOUHqrxg+NiyYtdR07TPQO
Fw76dzpK5CPSCw1gX3+bSvy//NXQFK1+Ql008eHXO1l/g8JMd+VjhQnpJKhs82tpwsHEFarR7jzY
uHcVdMLutNXEYNxjVkFEddJ5Bq3Owna885H92y/6rNJ/KFrXZZz/oS4XID5jsapHEV9ST2NtlkZV
h+tYKBYvW7NhcZdOUl+FMohqQBZxa2/0muwG2Sdn1h/WovEzAo7dtEThHEGdXFPLYVUOmYmGhVfc
hBOuvS5AOClOraDtnoBwIVOshkZ/HY8DaI1vbZaUwQkySOZtmi6LorJOW9VIn0e/KlCVDMR0Gscd
ak2Z40HXmBtNqFfrdt0uWvL5DMsqRN1cx1PtcNEZWnxqYAeCl3Cm2ydoLaIcjsGPetdPnALLSBnt
BwURyHl+Q/JUmB6sPV8M+rCuKXZPnDImyN4w78Z7xcnRsBZ5k7q9YScmvmSCOjHix2G1mKYiYgGn
SWitgB7LL1NI11y2muEvgeR7p4YCS25RqjbPjhnG6KyEZRUPYd/m7cYGi5MtLRNlJkwy2/AkRPsy
WBtlWlOcxQ+E0qwzuxgMCGAMLlq08abs4/Cq0cJ+WnGFVa2LpLvYYq7iXKOAnPp8SLyNXZX+k1gi
HZBoK5Mj7wotWS2H7dgWuNrlBuqNviOnDjVuTfmEN1gH928q22QrosC5mlAUMxdqXJaf22SoPreN
NDFwCiYEIsDBO4syr61LFvo0LDC0Efmjho8MdF2q+N3nEYV/dEqwtfYuJk/rhwm6pCefzURgetki
OK5e4CuGfU0NxcS8GxKrSTYsa7TQkRpFZ9DRWKXnuhWgNV1MVmB9Cc2asy+0rHZco5tpWt9rPR7G
lYk6GzqpuF/ODMJJROdKoo/aF8fpBXa8qELqJ6Q8OU4uE1ZSay0Ie7H2otrvF4qT9PdV0fTtxRi1
xpdi8jwPzZ40MO1tjg6mtsK5m6VKRiyyH23YGc/vB5FvkjRo8JKSCKA9/vGGFmXEcc1xPsJjGPt8
hQiTWMSmH19Iq/cv3x9qzo5eV0OJVufmypy0APyn87AbrSqGBm7EmOAQgzLlXrKspVUZrHWzcYZ1
hTn2KU7c+gmEz2mFQ8Bvq5X/McToZXxACxT4ZiDkPoagj9UgDtKaNCacnHXZCOO29IxhaSfVb4mG
vx3qTZrBVOnGk9LjRmQT0O5OFUpvro82sOTcowGsaOa4KYtm+GCJggnZVJtUyD+0VwC77Y6CTnrm
yZ6bS0clY4VgEjZ1rdkAmsLu+cPfDjznXC8AxkS3Ya8aMql2MjUT8N0kNlXK2cjguQLhL9cOLAND
7TRcR1MRnKMuV5wiq2E/vj/+oRf60swB8qBTANobv4wU1GENkkPH9srNiK4zaiW0Ud8f5dBmmDVT
wJXCJ0VSfveFFm06kUn1pqtUebEyBwVzRklgMfaec6Qx9nZCFOdpZtCBAEr1JkWsGrONq8wG2hE6
0WqiK3Bu1cJ+en9Ch0eB18DNRnXphav3KkFEu5wIhoqTq4fgqvXOHpb9EDVHXtvbuog2U0JeVJQg
4VJE331vYYhMu/QZRqmT/oL8W64wiuwWIKDR+q/qwv481AO+XrhXIrqNX32O8rLi4r7an9h111Fo
9kPaq052pBmy34ExeDKq7IAiaMaxQ/a2SDqWtZkTQKPGban3PtLGa5ULeN16hOg2HDU8a9rgGBDk
0GvXgAfNUCEqteZe/g+DvUVenvfBPZwtaiwbuDoDY/Xxj0sLQqMlR6/f2m9kDXHbN5ycJp4xqb2u
0/6bqg7HGhZvSwxwUynMwKGGdcR09j5tjW6Cb3E/gN933KDR2u8ZokauVsfyKk+136pF/8eA//dM
pft7Bvymesruf96/ZsDPv+EXA16xtD9YSjZdo7n7Ojft/6TAzz8F2G9GN813mkDa8i8OvP4HIS1Z
KpxQwCD0IP/bDAv9Gyq/HGYwnmb8HhiRD5Dgd8/NGe2PJzFEOzAaDgjR/UUyUgijRoSuoxFhVFKb
pbUivq+3FEfk8tVbufwVLvwLjelL1Gua+r/+/YKx+yuK+DUWjwtDjGohUMq9BanlKTTupEayVDjK
OXgxxfUIxnDDHO/gh9QLPU6CVTDo6xEfzUuMCJIldlDsdoJCF5JFtIibEmzPFHzS48xcWXjSrkdf
aTd9mq9xdYzQca3In3SlwLszxrhmMhHbTvBPt4IiXZB+TedZ0hhX709tPhX2ZjYjHA0AGVzs7Lrd
rYZvseUgQoUmqaJBOjFAPGlDna90UQHiVzhOktbBmbdNxfr9kXfPq5d3ysg2QDyWGJDy+edfXRP4
EXWN4+FhjCeFvxJdmi1R7DgGvH6hJOxNEFbaLOQAlJN8lvX9epi8dzQgLU5I33KuDlUCnSF8p9ul
CmPBc9PKqJZ6ZJPsaprvPTZe5P8Yi+kb8tajXGixYl1LBdeqMdY36IM0FVJbufGMqGMIThjxYBcF
vQo51w4otxu1bfQJh5voLqoGuYSwgrR8mlvGJ6OMm5OW+OHby2v8/3F2dU9V01ZP/0K8o/7Xus1+
3jdIYv0v0PGYWyt/f4ot9w395l/+W6hL/KGx0jgmtBnSCrb7zyMMpQ4OjhkoQ2MFeQ/7rxNMyD/I
o/k5mtFA9fnHf59gwvxjXrgIFxKUOvBBPyTjsXuC0YafSRyElrNYHg2IfYBLjgH8EIUTxYm5ZkYu
i/FaU5Toipf59tUbOXCC7aZBL0PZcGLmNodG79tmSq93QRyS0Jkt/iK6gXECw+lr0Fjx2SA7TL1U
v9j0VZrcRkVlbwqMmk7eH97Y3ey/xqfnR1MOPpPNW98dv+2D0Uv9CcUFk+r5paYH9gr5zdBeRwYS
fi4+ziQuDuLw0cJH1guJsMDXrqXRyUc/kt4lJ1clcRsa8S2JYoEB7aRVslx7sZJqa32K0mwjtah/
pqCKPXJmBSC/MILD22gWS1lEXa73xBNl9jx4+YQVqR5JzfX7Mrhh/WBaWpml9+DLsfvWdUK/VWsl
O0flSmnwz0mC2/dfCKAsZvzXufT7jZAXchHOX2Qf9oxnqldZY9TMqmtIpLXE7fdZJyRlwwJzUhdR
CvObmujaPT4IGGEQa4ZIMeUFzT1rMsqfU9pT5owCT6wBaPjWEsOT4rFGXlu6ToeJIa4ZkY2bnu+L
aJOkrfGI+4jQNr6Imxuv0WdZ8ChJHgTaRslawVN12NpI034fWtvIKTp44xdRYvLh4sA6YEFkKRHq
uHbVPEbtONwQjNXpSmEW/WcEvYPP3VCX+ikSagGND7TJ4zWaDGl9opZUJ5kQksG0wAprVpnWm2oV
9w5CcVVlBtUySMNBLhwcHu4xT4FFkiHOhrNICxjonEKiVJZ1bdgU/Eo73uYy6ItV0FXatA45aCXK
yE6I6/XUNtdkx75/aWTRoC+80g7uZSV1a6vDsxw2vRzIEaxK1rpb1xTkVnHjGYVb1KJulriWmOiy
VKEaLyMRkilN5iRAcU+d2baukTmtuSCfUMtlM/WxcYazAKZatefV5YKAIPkSWk6oruSgZNpSb/2+
XZqk+nIbapBKHpmwJTAIAsm9oLHsh1exZ8v+3PMVx1sT9RbhOow6buKEVZEuYiRukxPPoE+59Lq4
Riq60J3sItKiKXbzNNKbpQhAliyTSKsudCubcNFOZO8Ab68zyxVeV3sPLXrn4dpsDIl8w1CjlwYV
1cJWp3dMFFBjBwa6SjzfLx00JklC26RHRN4bwrU62pj/vb/4Dx1GwJ1JIQw4Xuo+EqCOxBh3aotF
GgZNGwudkGVt4fgRa3o3uSQYw2qiI7LuVEDYdtJ6R8pPu+nFy9ZDaZgSBo1fk1R43pqvIg/EM/Dk
tpNuUUQ+KrxVbn7S6zbEwC3VNrnmREcQOnv4q18DAiEhOQPlSx9kD6JjlYGG9qDZUoXuc7cxLfpr
/4+682iOW1nT9H/pPTrgzaIXA5ShKZIiKYmkNggZCh5ImIT79f2Ap6evCqxmhWZiFrO5Efeee5gF
IDM/95qxbK4ZPbnfZT022HXN5qazmLNNda9e5rUwflQYQE27kZ6Vz9gp32GHRBqhpNE5oOUK3LP8
PuSdANKTyINxMdeNDh3p0rFmsoKpUFh9qrzJ2ktE2baDCvCAaQnWhHhqx8xVC9TH0NHVAqODVVYV
iE616NafiVbvowWxGjghkGTiNhTt4w9UKm0JgkuqVLFmrQd9OpBaOROGEh9vxBOXMCQPqKLAtIAS
WWuCsiYyOFkunmQwbftPcY4w8pbrzECg2WydV2zJp8QfUwhCi9YMXo7zlBCqTTtmZqRJUkRo/9OA
r8a8iNPaTa3SUDDzfaG0eEZKfHvaM7/5/ebFR4O2igNLAfTCWpEF9rbl9OHykxn4/dCMqmUAExa7
xCnjx2RWztGP1iwoIBiAqCHrQwdSKenUVQINTrCSkbJo1Ss5s5cQ6oSfNPbA+DGCSM8QuIz3hZZH
d6mHs9UwNIbtD3Wr/FW9QN5C5oKqxKLvTFPwLZX789TS2Bea0NI6MF1luM/h2SHXm51T6F63ld6W
Qb4VLCu8uYVfe7z3tGEQZspcNqi4+EnuMVd7LOqCVrzMp58SXagd3oPzF0Z5/SGMSh3wDfKKeMml
doavleZW2gVOsEhqzeU5buzxzbm8A0BopI0m/UiIuN7qIhFuqrd4umEmMxRY6ViussUoKt6XWf9l
sXzauiZ2j+jAx9eModvHj4/LqdUBIqFZ8gZiXoNlkkZvI1PaInDgy0ZbPDoHv8oShASmOGrBI1XK
TdYDP8b9Q5XbxpmHM5S846Tpn+fXdfr46MFA4VpE+f7cAygvxSR57IG+ZAgTdLiRDX6XLvYNws4Z
V+fJhT61/fbjB19dkMu6QJsBHdPU4LLghB2va9SVrTdiEIGZGlWyDTEn+ILzAKlRb0TZDbmas8WX
Hu2pwk6toBzjYdwlFoZ1m8rKZ7GDuRWPZ8Ko+dZ2+FcO+fazaDDSiV8gUoiurH4WwzS9nTwb41cx
fIpqw72H4YB0HhgVCQCOtIrZT+frc9cT028tRCG8rNhYqbJHCmIEZZOm2XXVOFbjR1QNqm8YDTee
MYdQ+DXc9n6CIeuSoMVWp9qIKDUc8Eta/GwzZ0y3eUtGJUKR73kX8ycz8p7SSI0O6EFo4TZT3BgX
PzVxuFmtvPPJhORvTInjZ1MZm9QvuziZt6oF7SQoWtzddiW22z+VGD+9bTcgIDNIqxg3c9HhuRBm
erhpSttil7uTeDER6bhTBJNav4jtvva7ksWvs96di4DhBf6bWH0ld7qyqAe1QtPR9cdj8ZI0StCX
pr80gKkT1iOaeEMYyKEGGNEwFAVgME20eFTH7ktyucJo9mWide3VNGGOWSQVNhNkVO7vOXLV2ccR
yvtiaxIrn5pcftzg0zi20Mfq5lUPY6cIDHB780bkSnKF+D4JVqSU8ybvZfd5tIzqGSH09tWNjHoO
RqsoLWDtTfoaa2SFl9zJJiP8FtNff2pGDKtdM2n8mSD5WTWRZ0Z9zcubCyM3BqbiaphFO6QgsBrT
Km26K2WuvUp3HH+4+KfcUi/1xmcexgMJUmZkhUlr3khFK6mUcMtYTJgqHMCaUTeKoFCklyB5C7Q3
0Ee1w6LLqUoNQDPb2sfXjl/GZVG7tzkmoc8FkIxpo+NRivUigy/hY1HUIPqOuft+tp0yCSqB/+io
ldMchPTOL8smd2aoODLn75Ha/5pkNn9FiFhX/Z6ZziVakBrengP+FEEmFmxNbTGchq7Rpl/dapLf
U/pItMpSVX3RSVV+kVlO9UZqBXo8mRM9M4Dryg3wHW28nHLm5n6slMbnRslq3M0HSBHQ3O+VfMBS
SUU79qqoUlA0Wck7D3Rv8EbKyXm8xVoPH2pFGJNzyXM5PwEN5/A4CifjjOFRcWVhxQTtB/w5Xm6V
IbFGEVbUX0dmT8Wg2K2r79sRx7pdT3LcYneU2eGm7xjy+xOGqNQi2TgipBfDOcgnxeAxpKsmV4YN
v54WU4aLVRnWZhfMQCzqQLOr+jtIlW6x/QrFEFAk6mxIUala0IuxZvg8xtgPGaDarHGWbjAlmdtj
oyNRzot6uhK8Sdlk2wwGvHs1NbaJLjRzkst+QlkYUFc+pX7H1f8jVMx5RFCwtsUVTy7GW0AIkbbP
4olYLMHAU6CLMVUxptJCze9ng3LO1zLSqr0pULhCfNgSKq1Q28Q2Fbflcp+07BM/U9oIpz4dzRx/
RhDnmRpuwMU6CY3bjM06+o3a2cWFbvcI8+B1Z4ttOKuhvjFL1/jsyaJD8wmD49uKb+RuKK1U4fcc
bjSZvaQ71EqVtZvIRgXLr1PT5Q9iAfIM6gbLFJq6oia9Tu2vQ5vr2ER2ku5BXobps2nk1QTPyZXK
ZYY6wTdRoWO+SZEM/znanbiHYtZWgVQmx94riYJJkj6F5TUyV3EBGlE4D5Xd4HCHYAdHiQau9wKc
zf2NFWL4XAAJQXI/R8/HIXxy7Ayv/TxNs87vnjHB22qAIFAlwNzL2bWOq7xoVkQExgvXI97FlvEp
gimBz3QaW90F8iT6TReZwt3aM69ma4ncCQbR19SVojcfPAv+88Zp3HbekKTUsa8z0XkUE+HFr9Bz
AFoAKIBpKw1gNsjcF4ck0SzBju1itBa9Sr021Hr+1I8JxgvqUE6+QAskB47XWFT2eRxVF17aJbjv
oZM4glYUyoUBYioO2tHWbkWVGuOOxkB0oc3Lzi/bNPoF/SLKgTGP6lXCjvA2Rd5o5o02mWTaHjgn
GThhD47C7Wxib5uj7Yx51XyvDHr5qoKme+IvmL9bBdO2TTrW5QuYuQFzcBCACQ7YCQ6pkZEILB1c
s9qoqGOXvhGriy99W1oPg2nFxvXYq/pGwiIp71xddCGOfwbdI7Xx7IcxrKevaTn2TkClNz4hLj+K
q6lls1wgnTVlNLGB4QVuRy24AVCQ5xejNtuU6AjdS5/Ucv7NzandeikuqkCOXTx1ZI9k1GZGf5tB
ulBtesSjI5H0qcOq8NUqn+UOC7oMO0srEpl+JwdTDoc4tttPeQysECXtyu6DNs3bImiasQafWYri
WznPzsCOy2FQBNM4g3/vtQZQQFJHhXGj1aWn+RpO5FjEJ6ajbKEg9WMwxZY7Bm4vwnBXqbLHIk1o
MfeGFrdXnBzb2BSe3d/Da5Q7LUvsr7U+KQ9zpc3d5ZwX2Y0+tkTCWI9V2m6GlHKvzNk2HyrlMMhQ
JBdmmCHH3zYPSWgDYqr7CCWZur0pELB6LVDFfkKA61PTk36T01yJqMB08uOM7n0qa9GLBE1P0ce0
al3xykrxkjxEujzT2nwbYYJOGjkTtYSjYPZK2Ne7XN1kaaregkQ/Ryk5LuLeEjfmaRYyUiZtZjAE
x/mkNum5CrQZJ4bYm27nOBSLG6S5saVUd7aNj+vHj/s+b2YMvTD1IZUYmCCtkAwCI6ohazmS5VhH
z66YTGyS5LhDYlF88TAE5DYN8/uPFz31jl0amwzNUG8x1zgAumtNn/bYTbReIg65NypPaav2V3Oi
dv4Y4r+gxDL8kvVC3+JNof39M6MoCrWZvgvD+LXXklImbp6EzOYAvCp0Ejp76w0D7r6mNQVOrIlA
nTL18uNnNk489CI9xXhg8XuDKHX8ZTOzd3KnRJjLyNv+V8kWMAOtbzxvM+Ds0O06BVJuoND5Cfel
/SZS5cXT97jTQwPL3C5hCiYQuAQHOUe7WrMS9ENzKTFaxvw00J2GSG7iKNbtMtB/L6rREkt0kX+e
gc1vELYyA7wzp20GJ+MGlcIKDGDnMKYqnKZCSqntMUw3SncU/lSY+XaxMIo22O42Y9DWE6qeEQ3Y
du8pVUs3U1VA4KnJiGNN5+D28PHrOm70vJ0DRMWgLeNJipLpGrOQIn2tEoIHeCxl+DSlSWYFeV5O
45l1lqJ9VSghpsfEh+oZFu470BIrd6kIZZB0mkG56prEXlBjW1lV96E5VCIg9OGtqzdQ3D5+xhNn
naO3jJjYEszFV2ePUl4lNVckKVsOgtWMGAOqo/xq5uZ83QNoffp4vRPPimoBer1voxZjPWoxxlmf
FZxwA600vE2mKNY2IwcDXuR2j4Vw3K0GN2QXVp59pkw+8TUXvYTFxI0hj75G5CB8i/4bnhTsY0rP
yArxt0C048zVveqmvm0ayA0mdY/He30nEDagFJVbddNjRBYXFxGH/MZoDOCm4F4+yxzaCC3JH7Il
YzKLVvHjBItur4vUGy4Z7wpkTHaZNmb53eot90yLZGVXufw4AHjcs1gpgpSjF3Z8/vOKtC9p8iGw
9EwDV97BXQmGqRFVYFlN9jOxUomCbZrOd6k+aoU/OkvBKeIJLG6h6Fi4T1M5KT4yIBIAtBPLb1Al
ROt3tWKWG7RXE9A9KmfFpymcn5MPP9HqoNe3/HQGSsj+vpNAGRH/xFQZWkGttj5003QvpoL7Swqt
+6U69SOu7bJC3TtrLulfqz+FZY6fE2NkMNWrpTGe+95v0iHHp5eGJxc4QgBgynjFx++0i9nuZZYB
5fLI9q96tVkyq6EC7e3aDHk87MnFJteV5Cvao1ESiCar3UAbkvRroRoyCQZX6++x5qJYHyKV0QwJ
ou36tH8T96410JJBpAUjFg/hTtgksdsAv8b9A0qOh88XPV0l/gX5Ie23YTyYZaBLnTwrMkT+o0Zs
XruaS68eAtQNlQsJgYLiQ1MU4MyITTzKQusrhrxThM6nFn9vVYS5Nl0kjd8MhNSXfI5MpB29WhZU
nWFZBepgVuMmns0O+HHoepkfDuy4i3lwtOTajgr7S56MMg7i0GheYgbVj6C/gdEWZV83jMGSco/L
jE7foOucGiw0mvPXRpWaoNUjac2+bcMmzMcp+520aW3j8UKN6Q/UqdYG8E6xkHNU7I+YqX9ze9yi
epgDOXr6DSwgp/VUZaObHbJDFj2DYisMJ53IXxvaAtTU1c4qC1g48APCbR7J+kl6jRZtsBgVRlB0
jH+CsvXybyBgEEwNsbDbKrrVa3vXabPfNvW/eQHMxtx1NCNIcWdDxMjtFlzUSQqzLMjtqbvzZlhh
Ph3o/EBp5LYgzoVoN2MWYyDHVSxu6HtYWhBWCsC/wYsr768vdyBwizARbfJFM3cV7hEt1y17jJko
6rG296xx2EawOwLhudMVopjDmZ7f+2CCGhBIFtq/C5RzPRlR+6aazabogjDy5lv2X42DXjmGd2Dk
RpzZ3yyRPo4n7291hmTAJ5E0p+GFQN7x6QM3zf8uMLwfbKMJ4g6pe59kxflLtO9ycyJvtpx0JGPB
F67W0WTVto1JSu5MbfKJhC7dSXT1Sc4b5VkWtHwsKpNLgkK/RU06/fTxYx6DMd4ubni8CGYQPhjT
re89VQ3jWe1BKPRj5+6kNLxPmhQjgudq9fzxUic+Il4BSCtwqdiLwNDxG1XdNsrJuXlSZ54eYxnp
2A9GTrV1vQVeFGft179fEGzX8vGY5IBgOV4whwkCuBi/Czez0p3L8OAipJ3yuXbs6VDbQ3pmPX25
kVc39qImxMiGEQrJ1aoxXZWT3doqewY5AI++XV0aRDf8QDY1ANa91mrevM8GOX0WtqW0fl575lcl
SycIM06NQaWdpbHYhVYvb9sRDeONk0ZmE8B8lA9pp1jpRhUTSc1UeQInuKjVzvX83yfyABWX+TBp
oEM2s3pneNy02oTcLcqCzXTVyDG7K4qExkhtqRhtWVF0NQ6KsW3L1LjM9RG5oY8/2vuajYwVhgSQ
cLI5JhDHHw0OiydLM2SXtGEcNG5h7Ed1glyLhzT9lAjPNBXIwseLnjjspMk6pAzwJnAmluTyj9G4
8JxJto2HpZfOppyZ7kApSucznr+nVgGNxCCTs74kcserMPbvND1nFSjD8z1MSxEAoxBnYNjLX1lt
QrRPUasAR0ylvd71DVW9VFsc8MbGrXbahEN5mBr0f0praZE0fym4uVxgSAFwqNkvOjyM1aYvLKFa
Q+PSisFY7drrlOQJYfNipwEGj85sjjeJpdXDIR3uIA1NiQ2eaxV4uDMcOmjFENCr+sbcoLkWbc3E
gwTgEqY05B1NQZpJ6ZmOdPW0xTxRv+3LYtplqh1GtH7zRj33o04cexcLFOTMSIER5NaPv2s/N16d
ZGDuu0gJ71yzFBfulFZfO01MMrDVwd66IixUjLaT9IUNjjG9LuW5hHFZZvVuKBAY11FUgqdZK9OW
XWTESV+QL8radHzBOPULJur6Yw2F1KEQapUXCLZu6KvVOL66Te9NYHZj7SdNHx14XOa60Zna6MRp
hsvC6JoBos4rWr2aFmPZwjEg7g1K+L00o+nSaG3jSu3HeYuZfbkfwDyceRHvK8EFa8JccBHQpWNu
HH8ON1fcfIxiGZjlnF4izISyvZl5PoOAOnCIc9s57dVD3Pftz4+vkRNPi+4NKYNBz4lfsLo8o5F4
k3peT9KbqZ9ipqt3ij6h2jjY0cVkNd2PvEyr7x8vuoL6LiF8IT8gFgGUgxi+vlaqpIiWhijXil01
bqBYUu9uydkSsUF4js/dZkjlBHHtMZ0LaWrIbaq2s3ao9bJ7ckbMn5hPmXEZTAiENjv6ya4Jfgsu
IAZe5ZDSuxbaLbCz6V5mrvkadxZXs6GFVErwKC1sOs0CwjOtGnsfD4k+Etfb6aaYw/ZMDvE+XQHg
QMKiAoRZyC+rmkjJc1dULo1iRfbWvjGzfEvSiKBTmFSXH7/Xd0u99UnhsKHGBuJ1Qcr+GROwKy/S
uEKaqtC7z3OtjPuwwdVGxBgzfrzSuw1LhsJnXFoizMiQxjpeKXEL7JYHak/GNwC2tTq8LCnAAhWt
gs3YauGmNkT7gMR/u/t45fewDzarqy1osIU7w284XprAYFhhGM1oMOTqY6nFuW9MDD8a10bXeprt
T3kJAlCZmdsyNTNu27St7rW4hgnTRc5lltbtbVst18fHv+xdrLT5ZQxKOMML8Hgt06N6hVHx6HOQ
jnZ4E7vSvraizDjD6oOfxAMeXZpUL8ChFzwy8mqQFY9fgJVJvagrfQyQeprcXaLhTBp0jsj1rcMs
/rlz8upZHa0FlWWNDXhEzN2YixtVBK+SOnzCuBsqVuDFxGS/6eLmmzdm7o8qrUZtG5dD6d7otJnL
LaRI9REDvP6ucNuu3lmJmka4W0/1vAn1tAqp5VWzCrRaseNLEz1H6dNY6ZpAAcbMeJFyMEZrp6ib
nYYCww2um2FJr4SRhq9mMVX+ZCYqLp5DQ1c1m1sq+CSTL62mAfvUiwY0k+kUsvEZIM+vspYJKh5x
HqvXTSzN6iqqM4YvQyNbtEroKLaXQ2b3mJ15iCxeCk8Jmc9y1ysbMRiyvZDMwJ2HwoWqvpkjNsRv
ox6sL1499r8st5pR5CiK1EPD1hDgDJsGB2DuH2Hs6LgyHW3AJJe4SPTdjzAP9W+MDVsPY7qoIG2W
I0MY+BH1p67oQqZEehECdsbY49VyomnpBtUJ0yG7Nn8mtalXUPhr+QIN2fwNukC/nkcdtCjyB8JD
F8Yry6CY8vKGaZ+WXs0pjrK+DfYKBI8RdY9Mea2Y9BrRxEBH7QBdDPAt0lcRvTKAibZUfg6MZGUz
DobD6qZoHksratQ9Tsy9gA7fAWNFjWb+WopS/YIzj5si0bEgS2Y2g+szwptKH5RpHW5kO4i7yByH
ny4ateq2RHP1G1rTie7XtSi+wHO2rS1SeS6utXZm1MiX2F6BbIGuhoDghpKeDgjfGPdULcv2Uo/K
CxUAUnNB19vNd1ktNHVjpmrdMcelmNgADQd9UkPCr8irO/23mXQNRhb0oCXlH1ecPwJeaQgDWuOX
pYUDjDfo1Q2gvMJDG1hhul2gDxEFcVEuPbyiUgQ8fiGiLQC2YQInBCl2g2w3qj9aGDnGPs6H8Ydg
tG8cYj30dqq0W3Mrp6ZOUX+3Uc/E6bh5brjlPlV27CJLF9fyBsBR+ZTGtf5ZAsWotngSh3IjUb2I
0OhovAev0OPPqTd6doA/d/hDZXb8A8moQac55NnPBbmajbm0NgOcB1xKIzgZcMCu3RofN5f5MkT7
NoQxqdGLAWmq6F+Q3xXbppnrnxQ38rLIDKPwEVrss00cS+8nqTQm9W1fd7vSRAXO7yyTF9O3HTDx
ZnDcegcbmZmDifNZHpRk52DSXeDQCG1wJP24qL1fFoJtz/lMD8rvYsMEtqRr4lqbOu91GvqIu8CO
0clUWxvbmkqi8IJeShmDJTBtGJ4GrfZy07lWjxRkBFr7Oif5vKW0gV/ZKBXAPIqCSD8To05FCsdZ
xPvxdyfHXZcVLcORnrG1GnSx6ZS7SC+dL6Xt0jHDR7m5ZqKZzr5jj+MDhyx8qJmbX5Y18gVDGWXy
egF02fTItOaJPlz6l5YW2D1AVtBVh+kTPeh3/EzyrbyEADEESNUYPzowB0Fllu1LVcVn0q33gWnJ
uKDEIQgIr2QhDv6ZFiTIc+XJQLljRnW/yTjke6GI+Vxgfp8TOEQ/cK4kdLRM1nGpQ1faY1YPNAIP
7h4ciLS/IQij+XGouFccqvaTnrv9tTDFtM/jqn4BYcPhqXIXYcdl7DLr9cU4ARPTAZ3twU+8iEpR
vlTsx+ZMsH4HlqX6eVPUg3xIdUtCevxSgMxUuRK2w2IqFW30ENA+WaebvtLxse/k6NX7Sk5uQAs3
uokRmrnuB1P+beHLj6BdzvSRVAYB/9WXsURlEDSZQRSFruyHKdR9FHxeDKszb3spzmlyv88cWI66
lyk6CgSUG8fPjOpFJVyHIV4f98YtPpzFDyxH8KouF2qTl4RntsS7zgyPR5HNPiddg/ezSn0zooyi
JrTmdKWqQfAVAhWgopxuSjWOcFQPnYshnN2HlvbwtnFDYt/HKdm76mb5AfTuQKIurMn1ZLlyo2mY
4ZYHauVUm0QWzpXRzM53K01f+7QYnnEWt54+XvN9Es6apGX0FhYC/1qEUlXyGLXBagzCJEtpayfi
cgQDBBQ1cs7ccG/+dcepIIq0OvEdjwTkb9dK0jDJldhkEhLQzcDcMQGpNPqyMe2XYfAcee3EfftC
3yGP9mZq0YG21SQ5oCJCaOe2Mx9EHMmnREn1x06JgIDBOJnlvreE9sVWtLBG7Ny6hf4U3qN0FRZ+
ZRXwl4yqoSGgzEL9MZeGmQQ2gNJ9ThvxSym8+Huo6hFQPOrka9wMvJs56d14p5u9BXquS4tPbojH
jm+PbelshFbP+xFto2ST5gZOwHWTlt8nByGUbaEY4ofVkuAyARkWhSpUVjadkkI3SZRCxRtCVWJr
7xhR/5u++jD5OkKxoEMGr4lueuBa9X1fxNiO0IFzPBAbfUJEhUx4rm1w4mxp7DJYzhri6QgLHJ8t
ZuYd5N2aimjMXxB+0g9jwdMp/QDuDjhPeWZrn1hvkQ7gNqczhwPCqnBH8TuZAaKRwHhaBxXNxCDa
TRwIyAo324aNrZ4JI+/HudQd0GLoYfHXYcisbit4W5aicZ4Y587z7cg97kfCqG6BRbXfqy7Odhi8
aRs8tqcdLbGG8TVgcyezn4WnTheAFN1tn6oG+kZF2pxp25w4dgiWLkaPdGHRBlu9D6VGSbs0qYpq
bUyejJhJXIrSOR0s2/5L4W5CN7rgi2EPs1dAQWvmQSeLIVYM9A1rXEmQqKvrg5Czeg2kuOa/VvE+
ZHB/5gH1U1+cShsr0mUigdPB8Q5Dzi9OFIsnxL8VSlQ92XZ4XWZ2bO6Eqfc2CXoYJTtnyPWnuFag
T3qhQIqhA/W6iZOknw6cSMLclNLQ8puoyH4KNzRyECxp/QQer3u0aMHNQQNHf9zNRe3e8TdNZ0tf
Tm57K83qvRBp9RscOOAWqfSde+ZKez/VprDHrQo5ApJDePyrc9RzcMeQDl/g2rL5iv2itaM5XfQo
aJXeNgqbAj6eoQRRD0wxzhHuB5PamVBr7PbQ1F5z8fF1fiJ54vcgrYBLFy6YawpaoyGOCVIekG4p
kPrrXGZPPmOx6ExdDyF5XdYvjC7yQSZacJ3XA8oG/qkn2mEI1GhKLqSmVt12AhV9PznloPl2CWKX
yV4af8e5yOo2mo2pJdyBIvqejnSu/RwltcukCS3hm5VdPKjkFs5VjTYs2EoOZh1IZxrv6RyNT0mu
qKiDJQPG42YbKwkoiDiMgpAB6nUWZbMZYJ1U/aLy1V4zfXQoxlWrfIDCmx6cyYs/ZTm4cR9X4zbc
uaoKID8dwvpJw2wJhKkDaDFgtm//znE/nHdTXEccDT21zpl/vPXPj2IgEE7GrMR4GvroXBjHxyLq
HDcNE2EFQNe1amMr8GKVOTQG5tRzD8zU0Z5ozukProLP4sbK+qa4AjxefE5Dx37IerOM7kk9WnMX
MkGUBwWty+/lBBMapQeHRoXHr5dbp6296tFx0trZElGT5h/u4f8LeQDxWj52zetrhz7A/weiAMsZ
/59FAf6XbLvme54QjV6RJu2my1//8W/Lv/K/hQG8f9dg/ttvBha4I/NPhte24/+j6f+O8jD3r7FY
8qBR9t/SJgr/Dso+oLj+kBNoK9nF//Fvimn8O5RSeIRgn5CYRLbxb8RNjnNceEyM2gk35JYGwlc4
LB1vvzkKzcyxev2QuRqapdsouYLfNCMyeNvU1wp+MX+8nE//bOw/FU6Oo8A/65HA68QAurwkmsfr
CZNETqkn7UBnlITpm178bLR0H1fn0HDHAfW/FqJCpXDmLRFZjxcChJiMGCHqh7J1L3E0C1w3htex
+fhxTqxCUoEJCsg7bn511czMe9yQqqIyDxHVyecO5S5qQfjhWd4af3WTvz0QS5EwgXRF0m7tT+hQ
U5YUd+ahHnSXiT5GEaOJduzHD3Ti+zDGXNxdgO8y21rHr0oXNA4M81AOdbIxeuszzZR4C0VA3ED0
O+clo596gYyOyDoJwjhirV5g70ZKTcJmHtC1Q7hXAa7/pRpwWSJ1H0FYYcvi5n5iNX3iu6CG0KmM
mu+yKcZs01Zea20jyDuDTzOxyYPeEc53mQ4i2mnIUsb+HKfp5wqIa5AYavo7rpsBjH6p9y9R4ujy
Uz8N3kUqMhQ6s5F/eGa3v/nw/Ot2/+ejwUGjeUMIJpVd7UJ6jjCnZmkeDMgG206rb80siTakkuaF
OjsB6OS7wpTfRNjNV3kLQqFuXOMcLXw5VKtfASoUYDZDHGYsbx/hj2G7LcLa7npeMqIcqAWMcEi9
7gbJVXprU7pT1Br+Rof4p3oZN/M5/f9TLwGrjTfIy9L1X7uCLDYbYWfM1sGkpEbMXUz3pfbQNu28
NbsuP+CXt4EMWm88O73MlMa4s5zRPpOgnPgVxHESUK5OPJsAZR1fCB16mEWXSOuga1n9bMsyvADH
+9L3aXaR6PqwnXI1u5ETBaRCh3WrhYl20Y65cvnxCTvOyNgSBAHufNo3bHqmQASEP9tZAuIN/LlK
ubazyd5PnjM+ztYQnrmYVg2if5YBL8XVZDMNNt6wjn98c8BPrdHqUrluog3DjKvREb88hMt9A0mI
GNCLP2ALy3ZLbqLHv39C0LJEFa4RaPWrNz0i1T400Qy/QbtqSKcG+6/YuW/PhuAfjAoX3wUaFatK
rsodOJCt5113aNEGWmI9mkqDPoeebtI0zC7Q8o63Hz/Tu3uRFtefS66+Wus2TYEOiXft3OX1i6Z/
cbMvrfHl40XeXYarRVa54ACcsO8r27uOkNIFNqxdDue4EieeYzE1gjcM0Ylwsoq/SHq2GeZG8UFR
mPRFbuDpMhij+94456J6Yp8frbT6SEOblpo+x/FBahB8LHcvk/+SpPofhUiP+2Nv+4AlkLZZUhiE
A1a3a+32+liAAT8MCH/v+7m+xLqi3SI1dp2FYrppY3BUH3+iU09FGAYNg/cBckqrp+rzSXaInbJk
1OzraXhpbOfT/90Sq63WNxFK4RiKHBpMYX3DaSJfYGf38SLv8j54Ogi/aNwO0LIQXji+hbQZviw8
hfig6/dh1F+5yn4i0HZsg9K7duvHzjXOXEmnth6MdjJddZGPXHPqpTrVem6wZKTfqIxL2HXoKyTt
OcjSyU/0r3XWW1wTXur01hAf4LLuzUHDnXRC3vnj97f0mo9C6vL+yPjQDaGjgRHZ8ftT8xBZ+Z5F
tDu73CIwLaf8Dujynva/wqz+49VOfq0/VlttdFjRzpxUU3wAibXXZXGlNeqvIp58uDdgzWCTtyKw
BufMpfcWEz96ylV2pk12jzoP6zbxA2PNfetJ7KqvsICJdf25r1ElwWpcY3iZgK4qsus4f43ii6IN
g0T5NjQ3RfJzQG9rjrqbaOh9RJgRr9gVXrZvDWs/Vt2mdCNfUzCknO4/fmcnt9sf72w1LehgEDAr
U+ODQPNbI9rzCjejYmBt8/3jlU5dQ3/uhVW8G6zOltbEXojlfaOK23qOf0XNUwQSzlfgWXy82qIK
937r0T9DMsRGTWfd0uk9qQwOwIRDbzHndi/a6rfXftNmGM2TfDF693NEFTfWzxAxC8uHbpeKEkWy
aVPNzkaWV2l/b6dTYKBK6Do78J9nduuJMIbW0b9+4OrNh6mM1cb1uPmrnPkzqd+tHOFomvN0Liyf
OuvIhGDQRVFEtbc6GIkK0VdILT4whmtA/WPqIU3znAfYqa305yqrYzD1dhyimcQxSDBqaW4G5VuH
N12hF2fe3MnHWXAxpIWk6utMGWatlVG2xodM/RyLatPDsf9495z6NsD0/msFyv/jewsAzDw0PY/S
KfS5YMG7zf3/SR6D5uFC70HEhKHq6qvIqsN6BjOMQ6jdR5NxUal1wCjkTEF88lGsJYleRFkxWzh+
lAqaowFzmiuYra/0X8X8bRBnqoaTa9gMG6kbgJl7yz//I4vW7UqFJGvHh7S8wUklyNo9g6gzgfF9
aUIwgc/836us3pdhzDxhHSeHUS9VYLSmjk5ZFF/OYSS2Sarf2IZ4FskQtJH1YrVdgUlCc07l5dQt
9uePWG3y0YqMkD5lfGDiqOA9YXqbaUzw4ZtQIneVaKtWw7n2yck1wYUwBqQJgO7S8esNk0mtM8kn
vATz4fe4mri0bk39bnr4eNufPMF/LKQfL4RLkGx6Z7mSerB1xneLjg1Bap7+jjfzT0rKf/73E61S
+HSpWvrRjQ+V99j1wh9dGVjGlSvE9uMnOrkz/5O08+qNW1m28C8iwBxeh5M0GtmWbTm9EA4yc878
9fejzj3bM21iiK0D7IcNGFBNN6urq6tWrTUPlL+8Inm0Xa+Iu83Rekoc50x6grhyV41PUriWACxu
2yz0iwwvH0hEmjN7pvWVFIXI5Py2/Ano3BvHhpKGabHbqxHALv+/b/TZFfiPeJ689FUuDtrQZpKF
LEp47iD1Ksdma6eHsn/IfsCpAjLqSA882kzOVs72THlvpJUjuLCbTCEyKACul6aYqE8d90kUWnCk
niPnqdGeAt5fa6Fk6UV+ZUNwDRVmEZQJsWHq0oEs2DqZY7gr9s2YHGFyP0jJL8lWV9xk4UYBC04s
RuLOph4ghJbWUnsSVT88217/GDFzx3DBGnJ0cfNIgzED4zZFpmtX9Ky2gSMoDc+osu95GktavKu8
csVFFldyYUWIFS2koM2gZeE5gAOkBRsI6uIVJqgPoTrHMA5+OP+ECyfMyy4YZKcBYmA/tFm19ztz
xcLCgfoPaOplchnY1LUFp4NAtcnqEKH1T6H60A/5+0B90ORkpeS39EkIDeCZoNBnxk3YrFDz6iAp
DfzZfNbT91L/hArUSiqx8Cihb/DHhhBTc+BGSpTo4RndmvYEVJgOXa4XB4rtJ8a/P0dOHT/KdvnY
R/Ha82ttfcI+NpNcgkfHdm2/c7pPkfG1cX6vhKT5bwiPn6v1Cd4w2aEyDLUZnqX7WjEPxhEO2QmY
LiOf2jPaCxtLOegtinnw1AHKu219yVEuN3fegAtXbFStZzBbC89xy/BZtiuNz4hgbZz45yvs0B2B
d5/LHyTXtR0zUyRUayyuEQSydkYdvjcrddzUVay54aCv9ccXl/XCIMeNxfySYM6KdQltLsKRBe6d
LjwMSKekzLahuraBC6nFzHqN6Kz6UqoRgtKg62VbWUTbCoEn8lAVqKIZwpKLXl66BoRbur6urAnn
TRk9BAsjrE0gwD+nUrWpkkdl2tAwQU+0jZBmHp56UGSOtfNB1KJJ5N7+kIunka6QDM0FkCixoAOh
XexB9UUO6fPKhtPTdNsRnrZK7nQgt47H7KM2basx7g+5x3DDbfOLB/LCvHAgnVJVGmXebslhPDu0
Np70tFq8fMkCxCMJne7crwSQByT02lsnoFCS3FZzWEMtTnpbdqDGhoco/RJyKTjVZ+sJLmdyiS39
oZWnwELFx9ZnYlDAcfPwruC6rWxSSgra8PxpzGu4HkAsAOHI43tr0Paa9YrXzZW5+SRdBIA8inyY
qTAnDwmzqo9J9Tytjc8ufbTLJQkpvw87oqUO2Ci6U55/D9vH0VjZtcWsBzAhu+ZwGJkNvl6H5ymd
ZjNofa6ZDyPBY1Dpvc8obdRKv5CrPcvZ5LnMEsJN9+a2Sy6bBpPC15rvdNF0AV21ks8XVFr4Giri
aQi6vh22oVLYB0uGJMX3yupAtUo5a1XdH8w0XcPFCPOTL4ktXQrkvGdQFzIMQjEkkpKwBN7M+tXH
3BzzfdzCh91pv2DveIAy4qxJ091cBNMKeZdIh66/CzN5pau7+KEvfoRQoZKbCt1HfQjPpfLgVBVQ
98fVpszi+QD0ZNnWnMeLZVfbqOFwbnLSgUqJIQ90zDsD6rNdm0zGXVy0OuSL471sFPrKFbYU6XUw
hAp8qTb5p3BPm72e5lCkheemSOST0umHSGGMyc7Mbmv5hr0Ny2G8W/GtOZ79FYlmTmcZXiHGpoTk
p4UgMkraknBrSA9tCbkUnHhQFzV7Rdo6VNda+5MX67tQSXbUSHbd19s/YCkb1hkCnhkhSFZfhGQu
wkPf2F5rdnPOHXkPVqNvabas3CiLTnNhQnAaO2L2pupJuOX801SU7iQ/aLC13l7Hotf8MSIWcaog
AHoaYERKiy/kWlH8YbDaTVqHj134M0lWfGUp/8A5oTQGzWoz+3cdjYAO69UIjctZTk/TOEJad6J2
GqQrt+GiS8LqjAAaOBY6VNdmOmWyS8/EJQd73DRO4FrGtwQtSoXhjLVm6OKSmBOZB5DnKpjgiUoS
VWMyYCsabDcMVbcB4KiOSLSuhfJFh4AMmVkMoAzgGa5X5fRw/BY1oTxH6HrwfkHupLZQu91Piefe
OXbh0joK52kc0/XIfCDB3Pfjr9sOs/Yj5n+/cHwoxrhMFA5eFM3Svm4TwvP247aNRaek5jE/aUFG
vSCJL2ykdhHIQAXCM4D0jWEfh0hhmPedH+wtuCKmFWvLK/pjTXAW34snWKZ4dRoB7fhqm9bw3gaP
t5e0GC8uliRe9ZmexOiTEyTV0jU9Bv9edZIvLAgXnaUBo8lrNi1jLN9876feLgimPVrrrvMJltKV
6CTAuf//Yr2wJ4SndrBQPvI6KkaRB2fw2zguEeN+m4d3c2MDlYViyGH5kN8j1ncwtHYb5IjQ4pHx
GrRkZW/FoBKbSh+F6MuegyRyI+vR89YGQRZdBJgocA6APFRZrp1+miQnsJKRKBm2v+vWmu6QcvyS
DaDXb7vJYjC5MCScrrIvDdRi2dQh/q6kMdS0pLqIxKDusfnfLAler3iVDhYLS9lkHEs1P9GIoGm/
zdam9Re/zsWSBM+3s6wttKYnYEyMBYbmcxxWa76/9n0E3x/1FGWlFhuT9ZQihZjVP2DJ2t3esTUj
gsMD3rSgkcXNbD5K7P2mf/66y8RGDYO57PmdJXx/OdJRwhhwNHQWDvPEq4RItDycm3DF0ZYX88eQ
8Pk1PwsYYmHHrNK8T7Vne7RR+LFXnGzxHka9ABY/CG6Ypbw+N0gPW/moknwPvmHdI5DFdKiq5JtI
MXZVEir3tq9EK4FpeWV/bApnNU9KYIoGNtvuu6yMOzyuGIoVI4s3FEP6QGkh71HEgIA2E5O6ysSr
Iv8dMy1tIjIaPjMrWpn7IVsjG11aEuy1L5jkeexT8Iqsidp58JfKNXPGhzKX9G3hRf2hjvPk7raT
v7QUxMSadphugEymVCpiu2qEY1sd7B0Am+lYwxxsc2lBOlEH+SEvDk6znx+RkMzu4m7cwupjWO2H
ptVPtQzJLnLg8HqPh9s/aikqQp0MNQKpDxQ/wvFW7W5y8pjfFIbDllROyX5nDbPb7e62naVQNXOD
GS8TMuj0XrsrKi/IKNtJdE7896P/m5bO7b+/5DWXf18IhUh4URFieOmcZ+BUzA1UfpvY/zxz5lRc
kFm8vW1v8QUOhhgYIGP9DAsLBoPY0MupmRfk9OW+KmN9P8UM70RDbh39QmVmNXF8tzQhiyn8If0y
OmBBb/+IJeed0VoAnSgHQo56vaka40O5YbJoxf+k+rJLY0cyP922sfThoMBhDhp5ZcLM/O8XCWM8
y4FNah6dsyR9qnntbwA7Fa8IZoRkpoqoI8hgWK+NlGE5jvmYReeyzuDelSEDlMG2bLsCNbai47J2
YDS5vbAlj6HBaM7zTIwpiO0j6rXVKOdjdB7lB79+6ozEjfOviodiQ/owQpV329z8LcTDz7gS3XZe
MzoUutdLDOFuHqgTRWc7sj4V2kZtv0bqcciO8AK/U4p3vD9XvGPRogkRjK4BiOSpdm0x12RmiRIz
Onf1jpwntzPeLWPDLLtPKdPa+OXwpTTs/e11viguXi8UeVcQ9iDb6czRork2WxtFWgRQJp2Vn5DH
JtsyvVcSt/3hPVOhGRTXGc7leNAZdZZPXXyaILcOAGv4q2XyhZIqv4QxiZkXmWexyN00BnLJaC6o
vLjnSdDAEH+UKu+dOZZ3svHUD89jVjCfC8+X5L0Z2zUus78dDPP0wZSZQNthYO56I8oCZsBgqoMz
dwE8+9Wmp//LvKnb7Br9K12sFQ/7OyNgdoZ7nglESHjgRLy2l1jwsSHQG5xLq3bD7lvNVFrX/0zM
fZBGK9fGki2G84Go0HtlnEfw5qSQ0gCt1uCsdcVOTT9MHyVrAniL5te/ru9BlwRhEnkF2wge9npV
ThtYATzcvA/033FEkpOcYMxfiQV/H5VZJxsQDHPChAIx/qQKRHNTSqmmCWkrpE/lELnO99H8LmXP
6menX3mxLnjGLMtNaYtbd+5iXq+pStXBmKmyz3mPAIUED4f3Wff2anxnw65qdr9WjqTK3xOO5JW9
+d8vYrgE/iHMap7hipns0XtC1sS4SwLrAKXvJw2Uqj/8nppv0l0SNpu1isNCmfhFhPyf1Qp+WQX2
0NsjZQ0pkI4WKgH55O09qzjV4SmKvQenNXZ1YR89+NhVGYmkDg5esPUrmzC75F+bMDdWmFmB2OGv
ISPZs3NjrnyYznCnNqqry9/G6NOYhIc6gWte+zrC3dJpa3fb35c0h3Lm3qB+POd9QqIAVZ/iO3kS
nB3IgW2n29D6oKu65sILRQNA20DrZvg79T/RhymnhsaYgK2exl/yIZC38GG7sc4orq5AU795Mu7M
w9QdM2mT1ytsGQvhgDBLcZzpazpYogrvHCDgBQypKqHoAzFcEn2sqmcnehdFP//9Z7wyJeQ80LXN
2nWYKvvv0ficG29C2JRN/701HXTz5Nn7PP+8YnPh/FzaFKsg+mQpBc0Ozmtcb+o3gXEM8/vIOww/
mup9YOgb/tMhL6gOK4YXfBZ8C6nXXJTkETwHkouDy0w12z1wdILkrHfPcvk9fq5lzYUEB4mUj7rt
71Np7TE+R1ThoKgmM5N8SiblGHK5NurlSoU0Le/XodrNhVe4s5mZnFw1WwmDC61lUHcXloTc0kZ7
RvXnOlc6tS7TbFL9OavUHU8izWF20s2lBP6o+6AI3qlqegic9944/Gs4Cb9hRsUw98A5fcnzL7YY
2qYpkufVIoyjuJXUFxvPAo5galG+csssHlHeDOhVAEvAo4SdHb16ClJlDBmpzF1da44JtF3QcFnH
UtfjjW5/UnSmLC1va+npbu7iqUl8hjt2V6ne023fWrjyWPef3yLsval20FLl9M0ySnoFs9Se8z22
qg0Ud7NSPaLIIVPoP24bXYqFl0aFlMhhCGh+bhODlfjJKextn1l7u3++bWVxaTDbMAUEaItXxbUD
1/AhM7LgcFwn5YgYt9Y626Yxt7ZePUf2dtI1N2r/nd7qXLN94dUHiMZDDJ8W8pQ861pTDhRqIwmg
/K7QJTfVtDVqqqWzCWXUP1aEy0TNJd8ue4ojqpQcIPU/tuWj1lMYWOufLxpSCNxMqNLdFnlA08Ho
Wq+VcA8KXTvAY8UhN6zfOgdwr9S+vZLlzd4mxhym6aCKZhoSAkshI2omw+7LXGdmB2FlFKnGfE2U
YXFB85wb6TGk1GKhJ25rcHsSMRzaNLQEH2Bx2En+abX6t1AYwBEuDAmO0I7IEg6zISUwzlYa7MpA
hXiyu6OKv1VqGBDDadjLTvSTssDX256/tkjBPQYNCsFmvofN6RhN+zJ5h1LYRvHHlWRq8XPxrqJk
RJ9WF7U87YLJNM9gToN8ymU0REun3e2VLKTIIPmZe5sfT1D3CNe8llR9wmACOHs1Q9j8vUembCpf
kibcF7SDrWHlql2KTEwOoCIPvhlzwldDJ7CLmOgLz2PzPkIpE3r5jYpq3+1VLX6fCyvC99GMTIZw
C1B4/ztv4o1lPYLsn4rvt63Mf+Wvw3RhRcgaCjJRxsJZy6BWmzgpd+VwHw9vhqhFrXvlO62tSPhO
yI3RTQVhfG6L+sGOxlMePA/lZzWq3t9e1KIh2CEoUQK4kUUUdQsNt9LMHFmlPG718hPE8g+1vB38
auWWXvSEC0PC7QE2qTL8+S1YKwWJMxIkW5B437ysNI63l7T4nRhVnAnJ5qFB4Qqu0kJxspjvxPC2
O2onRK2ij5BwpbDEBL9v21o8Txe25lVfpDkKaMhhigBVWPB0ve0zTz6ko/22sZTnqrbCA6zmP0x5
yleO1eJXg8tjJpOmUCkeK6hiUz1o6eBbcpPvLJ+xgTzzPmQ65EBlEA0r52sxLsHaCFU3A9owS16v
sp7kUS8NzCUWhUojj7mJmeZa8fklD6HsCznkTHrC/1xbmSqvsIoi+Q9+jTPcaI/rIXbNiHCwUBhN
O3uGqMTKqTEqxiEfTLSib3vF0n7NGHpt1tGbeVKuV+IVJTBth0JEbWnlB6Ury40hRfnK63Ch8QFv
9oUZ4bNEfqs3Y0bah2h4fsyiUgOolnxDwCPdJ4kTAZVVxq1fTe1ucFoTQr5Y3naeFCAaa5q7booh
Ek5M7QjznENmOvkn+D1WpxjmJEOMm5c/c3bmizMy+Kr5HwRNpbo5wsZR3ewGVGx7zTja+qn17jUn
dnmKNasFqKVQQJUL9jI0o5gWEkxrBmQg4USFhmThHvicvUNcawd7TUppJHirT+HKwVxMU+bcDsJu
xNy4ya8X24+0o/yRTNIooDQuWrSp017ON1LWI2SrIstdtn7mZjYPogIFrq+VkWevCLUzkwLZEgoW
HNrr35BEvdkGnsrloXxjys2Jqk0Q/7jt4kuBb5a8QomDaXBbZC2DL1btVS+mwYWyg3oqtXor8WrO
vtGN9+uV1u9L5e4vF7qwJuyq4uQm8l2EhlCV95bnyuNIljk+0uDYQem8l6pvqTaS0LQ7W63vbi91
8TSjOqJRyWQKXUxxvW7EtdBsPA8e8vFwWE/hWuI3R52/1ndhQvhiEhKoo9UTYPWy38dquFeV+3ps
j5H8Mdc+GUjwriVmiyfjwuL87xeHsjH6SNImFhXpP5NBslEWi2H/giJnDJ4jZX97Cxej7oU1IbSn
sqTaPWq3Z9Rlz1NZvZ1jLhy3ryg6cCVCsq1QccD1rxflKXYnRy+I9vh7Gf2IotP6lMCiL5KegxKe
a49ciNdGWnrrsLFTXUmi9h4NMBdiNZR090pjbhJL39gaOo1GwLs4bA9jaq9VJJf2kuoRLT1IbWl5
CXupmKUe5j1PSEOFa65AGO7UYvr2B1s43vx19pDbmGaOGMYg1UaUOMdI1dHH0epN0R6SSNvyUt7m
Qb7ps5VDtnACMGghhePAaMlT/HpXwRKMlqfQqgQX5UZe9FaXuSlU6MVG55NhhKdWPiEXt729zPlc
CecO+CODx6CsZ75c4aKuJLMqWxOa88qhYARx/Mc6jB8aCfL3TLbW5CEXvhxRBJwzKEFoBkQB1lyP
h0Qf4pdmfUJfrFAeenul+Ldwrq9sqMI+RhnIcC+Kzg1dMThST7E1boLhoW8/VaG9sn2LXjIXx6Fq
ogIvtsa8nhQIItrorE8vzV0kAUpDh/jWkxMUmvvvUunnPCrN59ufbWkjsWnOkyuzYo0QLnMSe9lJ
+ujs9PaD7zX31FC7YQW8uhD2SUNhQwKzTfFJpFKuza6VHR8jlgqu4jm31iZYl5wPODgDd1DaOmSK
159qUGqDAS0rOkMHYjMiHu5NMHPwst/erCWPuDQjbFatZR6vBfrVYQJ9RrJX7Tv1GFYpugNfblta
codLS8KdQiGmRJCMBVnjXuogAE5k+ctglLR/lA2K74n274fDUAG92EIhamQ6dWXkD6Oz5nw3rAcz
3HXoxjMa8b8tbA5eF5clymNNTQ4UnX0FzQ+YW6T8PFcY4k9xWW2SoloJhov+/WdZYvE86uBDR9EY
/57o21keQtEz+1ub/r69rqW7jP2jtcSoCQUaETo1xYYTZ5IHliEDU2OlXxF7uZP76k2UNz/Lbt/J
z9WzEVAkmmaB0tvWF92FXjeoQeiYaENf72rldZVXaxLYIhtYVl1kW1PJGAOOkk1hqbtygkPm5/9m
UihCQPTjTT0CjedeUd4mbbAdMmjbZmruur7Tk2IX+PkrAvLc0f/vKoUrBia/rOjUOD7HZoQwkenv
K2RzNnmvSJsqSI5p38UrJhfdhxxofh3CpSF2mooJKknECKhmJ7uWxmtETaw2V0rLi0ZgfJ/HWSC2
ErmZBqkuGC2gMK+330HZBe3TaiNr0UF4TM0TKxC2mMLpRkM5gi6Td0yIYkg8Mg4k//AK3lIA0dSj
6q08m5ZPw4U94ZjHUh5kWYm9Iowe/bLfTMXJnh6UcN+p9U5GqyDV7uLka7H2alzcyz+GxUEoRypl
Bsk1qqTKXaYzVWbaO9rB7247/7IVwGDzlcl5E7bTblKvDgcTNAZFWCs/VQmCPfrhtpGlWxOquBdx
O65OS3B36MOssEkxEhnKOa6S+073vt82sbSOGQJFhQ/aBchor+MGcrb9/NSnhAOqecy+684TrGCv
sAGBCyhwfvFf7cvMSPPWCEPS0Qat3BFVomoTUfK9bWUpAwAh+o8V5Xoltt/BlWH6xPnqMdMmaMlh
tkpPhmSsXCgvw11iontpSYi15pB4fpo3XJSBX91JiYEyENCiY9MGw64KCzTRtcZ6lJHl2yAUZ76L
1OSx7vuvVm8FG8mfhkOuIIdc6Ha+Dcaw3MhTO22GQIZwFZ142/QZWM6ZUa4137kro5CJrDAJDtbQ
tOcGsDXUgbxSOr9eY3lYdAeSzxnYTAdYRBF4hQYVBkXP8xRFrpU0O9Lq0Fq7rAQFv5dG5Dy2h4gI
qoEzGfH1t9JQ90J6EWCqkewBqJ4cbXRtPZ2R++ZuVKMnNfmg6jNOFdxP9RiY0SclKt3OfKdlP9oo
2E59flf3b2BMTe1HYNB7WX3yJZSAsl2TvJHgWdrg1PvbHrZUI9TmJBb6Upqn5BTXPxt5PG2Sg4Ik
s7iP+vQx7MBjTvmdEaBTO07nMQoemhRUb1YGyCQFEKzm7aGs601uhVvV0k5jqO68clxTgFz8bBc/
TDjFsWZGRW0AsjVbhN1meYtTrXvH28tfjEYMegJ+nblMxPmzshxLPmZF4ja8j5zIldckIhZP8IWB
eZUXmWFQl/UohRjoky28iHx7Vf0Q+59uL2PpIoTp/Z9lCIl1pdgOX4DTqxpvEBweAJnC4ldJDhXe
X3y229aWapjAKpl/Br2B14i71k42BN8ln4b8QVMnF9UsZuZTcCPv63obVco9z1YU4Fbsziforxh1
YVbYy9yTlHzqKQFUwc6Ge04nC9wUqG8ogbWpNcc1B2XTKuUahHjpgXS53PkbX3zDsA/tJJ6f5Zr3
VgZAwsIU5n4MZ1eRht7e20VbDJLOswozo5oQ8ccaQP1o8CU765Q0sbeJFYaPk+5YeyG1xTXOzsVD
dmFOCPuRZYSdPsu4Of53OgDMUz/l6cpVuZg2gfeGjwyIHNTpQmR0qlQ38gEItookhasUwWmyXWX6
7jFYmkIi4TeHIpU+wXSZVdHTa/bzH9ti8M+mMu2GHtt98s4b62Oj1y6Aik1hPzvha+o3FwsVhY2D
DqXywgLaLvF0IJdP8kML+vAxi6f0FfBGKO9hWZkHO+iJCXFbV4K8yntKK/eFUboqAmK2PKyU1Red
8cKGEIKnFkqwtEffopbbTYOyyZh+N6to28PyTGPm9pdadMULY/O/X5wyjsOYw34bnVOr+KxI4c4z
rF8IuG1vm1kOXgx5Qh3BMDUCgtd2zLb00fdk8qbQqs1oJG8Lz7gv0lOX53dSPL0pslPhuOmPFbPz
wf0reDEGhzI7Cd1fIspDK2cWWrp0mrx6m0eWmxZPevmx6T4OBXqtXb7R6AYdJpQCb1tevOJs8nku
AdjIXk7nxb5K3PrRBGk9JOWp5VrhMNz1iP4e/jcrQiDxFMY5K3W2AskkWqfFuPViwtdtK4u3KT37
mduQBpbYZ9ZLANzpQNatRYE6V4INd0pkLqAxcAfGIl5lDgIcunXUEs35fFxsXdwORqCN3HMytPra
bwOCoeZjlKWv2Lu5Jgueh76gZYsxH4XCsO8Jwkkz0Y29GwN9d3vfls7WpQXh66h+pMWqWpObWj/z
mqau97YsV9OCJU8DsQZQBBgATKNCnJfCQUqknnuyqk9MKg7+1o7iraOEW53cf3SH5EFJj8js7DP/
fZq9yRCEvb3OpYDFCAx9Akj3INIQAtYYTx1qA3wwHe5g+JrhDWoRKjWNbRaa28mIn27bW9zXC3vz
v184iJ44jdOgjgvVhH3HbKurtcWDlI8rWeoSlJ/RHmTpIfif1c2EsY/ST8IkHRgGa9GorawHpx83
RXmihOMqVgdtWGBvUl4LWraVBsh4P7ZrTNvLK/3zCwQfDSO56LKRX2Bnn9oKtfDUce1ojYFy0YMU
ICuMpBs8R4Xv16mdZMQNjxFEuH4Evmm7QaFM29d8tD9GhI8WMfGcefPQG0/3sFRPtvGz8bKVT7a8
X3+MCLdMbNSZ1k9zYhUWR8+3t8WgHFfRootWXkAkUJIxazy/Cy78z+7KKLdlEg7kaJmob6GNqjsU
3ydJSve3d23xaDGwOlO8Az0VtdYKJS9GP8JUoJg764uE8u2QH43e3+mv2jvwGDj8rEkkkj8ihGpQ
gJjmVp/sZv63GTJapyvlyaWrZAZ9/NeI4NCa3iDsK5NuOGpobpSpRzGoH629pqcZvDvaGmBvcf+M
WZuJh/aM7r3+VKFlV0i6yLg2MpKUiprIBf0e7CUlrraZo1PcDvt0rWI5/1Ux62AK8R+rQkjWg7SY
mopGATriJ4QgXXRfD6MCbUye7abOubPGbqt+1ztnP4TOL5DdbyzDP5vRuymOTpr0OKMlZraG2860
6LfMr1EZBp6miJVGOqqlOjk2uR51ktg6VLrv2qt8EGtWhMUbSV2PBoKEZx1575SelvNkjmv1zEU/
ol37IsjFCJtgpPczOSW9is+5am9hPPNkaI2c0Z26FYddXs1/DSE8c+1AXg7Af5Sk6KWqGXf6Sbaa
DUJRr4mO/6yH7v61GV4uclR3rKdwhq3qO0dTj7fJKhnlomNemBEyEr2OpBk/wOSxp+5pnb1jJNWJ
QrdtHuZhH/DaK2+Zpe2Dso1ZaiaBGUMTrpai74NykgkqQf8hmJ7H7qEN12qAizbo1lJ1BuhO2+x6
79S8iG1IS0mzsugY5PqRCcYIQfrbh2dp60BuMcdISjqPNV9bkSSr9ts4is9hPW7gE93FdFKpCitS
5krltImila1bCl3GrBM2T7lZhj4v++KW0Zij0yaviUHWt+Ema0fvlz+FlmuXne0WDhTRqqe8Jl4C
XoFXfga6wzl7bdQbEsfu+jQ+6/qXIttz1R2kT0bghlVxeMV+XlgSPMPos2rI/Co+e12/n6e7Am9f
2R2D20Qkp+z9o4yE/Gts8rBgxoPRV5H+oSt7NdemPj63JYBHGlz5oWi05G5yYrRF4kHe8Z7bIZds
riCgFp+/EDb8Y1mIV2PuDUUGsd55rEaG5xQfvOH40LYK4k0uEJhgo6LIUUU/gGWu3EZLx4PUYS5r
QYnCSOj1J80Shs7U3Ihhq44/D9k43ulj/CUcTX8lVC4ukokWFNdhZqN3LC6yDOw8Cckjtb7Y5Z6x
DwO3i/O98aPWzPuu+JT2zra2f93+qEvn5MKqOJytjp7dpTqJZa48BM19VkjgED8M/gnBxZWtXLp1
Lk0JUTrtVWjgItLLlNZ7DW6nrB7q0Ke58nR7TS8IWDGDuLQkBGqJNcnxjHKp8k0WJrsyBKgxpM+g
eGKPooXV7WM52egj/Ryv/9Kmh2g45f33Ke/e9GtHdT6Kf/0Y8Aiw08DkQPv42oNay0+tIKeaZ1bF
Fp2SIS32t9e75KMwxv9jQdjYkBYDNApYgG1v28YW2tsPq2n7sn8yYUO7hUzwrwkE2UNEVQ8HMlyk
uhNmPXOZSQAyQs/b9lO3ybVB3TRtey8la8OQi056YVo4hHalhLk3kcdXyV4hfvvDxkkr6IwbtzdX
SSnmD/L3B/uzUOGusq3UINEm6w2cJ0B6rokcc1PHaFCp8qHWD/0AlZsjv22iNRXcRVdhjIkOlIY+
3l8oSC+yVN+YITL+d9v77fsrB2PxBF78fSHEFCHqAnEFsggdg6Kq3lrZwQjyHbyoK1fFsqFZkmxW
VCWBufb5aIydIRkpwupqvhtQDlYy5TBlewk08G3fX3QN8iO4UmaeJLFvbugRed+MYmpS2a2TcNY3
3YU1+vOasa3WAOKLJ+3CmuCIgVbH9KzYQMl58Gw66LA7m99ur2hx70hd6Dqg//CXTOSkOlndwep3
1qMPjbzVtG8R3AcrnjB/6b98/B8jlJSvP5CNQkJQSDxm8DQJAl44QFWTCe5nmkRHSYs2ybBW/F+a
4Iali9YkPsHUpjgIGHlZUPUauKx2+Ngb7ySt2s4kvKBY9xpqm7AxDMgzWcXOyDXLDRo3zcpdAcvb
qUj/vaIHbgnFAphneKwVEaboSZESo3kNfhA25GYKH/KXSAZ1lv2aWvalKSGcFGPfxm3Miy6Sg0Mt
V5taUVaywcVDwJsUNiQepn+BzmByDXpz4P2j1Q9qYG8hcN6U5uQmYbRZJXlaNAYOCxw1oxjkRNeu
49htJzUFxqo6+IQ+aaNXe8lHLRRGkgIdgNunYfHEvRBi4JOMwQtXucZd3cTA+KlWPnpW7FbZKUGA
6LaRxbiLbBZwX8BlIFevl1T1RR0bVhgzXCd9MyJrfCczjPv2tpGlcw3kC3Q78xZQNAt+wLxoacRa
EZ/lKdtE6QNFpAboCLjzrF0xtfSJoKsCRowcM/Uv4U3XG2khRX0Zny1lK0/aIUuCrZ2Mp4KiFBIv
+9sLW/pEFjURWEMAFvHeut49p0w6I2uJJYNsbtIcadXIcbts7fmxmIBc2hFcIZNHX6KzTMshOUOx
uglgurPqzyUIHpi49opdbYbiuY7XAtfih+MFTpcAWm2oha7X1yVJitIlsSLrTnUPA1X5OUh/JVO0
fcU+Mh4K/xYDuWAGru2g2QkoNuSNDPdVEVc7ZiACZ03hZ9E1LozM/37xLu6CPA7VElePM5pd4CyS
D0ps1qB/T32zxrf+8joSrxlG9f9ZkuCIXpr1fTvOsWLcZxLqewaUnb6rfC3qg5mr53Gy3ybyBzOZ
XL9/DBqQVnV5x4zZFKjb0P+WVo9pewdSw1G43N8zctbOFaShNN7f3vul+xCoP/piGmQb6FZdb0uY
KZ5Z6+x9lriO9E01pZ3R/EJgEHmFOx4o/mvgrJcGhZ2x+1oPzRYErVx528YptjOeNRtX+tOLX/ti
WYLr0mKxhlDGStM+Z5DQS/FRdj4a0TYp1hS/lmIonXDeBRoz+BSbr3dQAz8nDSPhrbO8n0587Orh
5+1vtBhnLiwIF0/kDUpjl1QB+iLfFVUaQYVVuFFjhLvbhhYPPDNQJjRU1FjEYaggre2wVqkdOdE3
j/pe3J96D9KZtRf/4te5sCMceDkPe9+QKOJQUR66HvmH+yG8h9ziUFQdOtyul/wI1Ke2zdxxuHf6
4sGK/Ee4x4/ZONDJqFc2eO33CIegKqGObRBGPsPuGUTH3rA+5LMUe9ke/CZcQ0Ytfk4SI8pl9JBJ
C68dJgYob0pdzpFzwMaXp6qbNv3anO5S3XFGulKVo6zCHXVtBGVEp5+GKaaJ3H8pA/1RC+s9HUEz
31LF2kfgeldyiSUmQc2GN5i6OouDU+ba5BTbTNgxhnz2bc3tpWOXnjxESC2au+W9medbXYeQiZmY
1jWtr//ec0ljbFpQvND/ejvkvTOmUpJhW3onTd2dkzOVnLRuJq9J/SydkT+W/npAoN1WS5XM11Om
8hRk0h7e6t4x3pH5b/6XNYG+v95PSkaNZZpYcpKGoerxLdirByltXTmM13g+l3zyclWCTzpxnIaB
BI9SOKHXLn2r7HdD9v0V63kpoDLrBZpHtKFQDUoRUT83/UHXg3u/fojz0k2meiWfWET32heWhJBs
VJLky2rHeR5tl9KNA/x153hbiTkppTZ/+f34kAzVwUnTd2OkuqmVPVpJ/m4mkVIm+Vh/r9vkKY66
ve8rlO2tQ9x/DfrpOMq1s2Hq7y6QmmkD3pInlLyWdi0fJFi2DAshSdQHhPDYZ34Cmzw/P+unp8jQ
ILM/VONPxQ5c23BrKb5H6PaNkdr3gd9sGPlcic+LLm7RiQSTP5d/hXDY5m3Rw0XPYUq9+KBEtnnX
5an2SZuU8k0lvULKkkx9FnLnVSUzMjo750VqhrLFECE5gfPRBNzqcmvum4zpQwhJ1eNtH1zMpZmQ
YpQfBirVsgQn7MyRbrGErdx710nFYbLs3M2T4gOF8JNsj0+2X+1Mr9traf3utu2lROHStOCVTdAM
xVgq8TlhAh5FkA6cUqeuVV0XT7JtUeya36js6/VmqoDHyPWo2xvQuXKS6dGtd0SWPIQXNygXqq8O
F8y1kclD1q/OPdLbrLmbrOwuiKtj3Lb1BrjRSqHr/0g7rx25kSZKPxEBenPL8sU2aq/RDSFL7z2f
fj/2Av90sblFaFYYAbqZCqaLjIw4cc7StAFhgB0FaUrSKLPoJ4uUqjBSgYewHD0ZpF/lrApXXO3S
pH20MduBci2kut9N4/Fghe1v6zHdrsaki5M2hVYmxDn0ic6MmAV60Vps4ZXqfh9733JKDn7Q7EMI
W/9+p1kfLM2WZ7BYCs01saT8Qf/AFts/1w0sztcHA7NNlheqG/kIl9wE4oF0lh2B/VgNYdbmaxZP
wGkbunQqc18It0pMkqW8HVrIT9P9fxgM4AYQ8jTIgzK53Mxah2qTmDMY+nYyaufAqleLCIub+ION
WTgGpigaYp9NjFpvW6Fag6rt9VEszhYq6Kw7QH/enpejaKuazp0kim+KKNuVVX2olYciqncebbTX
LS0xNPLWga35vfHsEw8LXTtekVoNLqYKOlv2CegEIeq2ktbC19/IXuS0nitCAlMKW9WtvyqDe9ug
U+RobRRsMxE2TkPr7NIU9L/fmBefNtuYhtD3IfpAvC7bctP15zrW7dWu/OUJmNC5U9YMWvmZSxK8
Nmn6BjwErLVbD+hA6L10aGYrnp25r5Rq9f4sGK2tevkm0Mkv0Kwj2v5/EHPngiZVrhFpAMRTZxFi
YEitaGRkGYxS2NfCzorkjZK9XF/uhbN+YWR2Yw6pZ77XGm4m2cNAQdDCjOzaWKOGXNi/dDTRukw3
BdeyOlu52O8DYgQgBEJobFFwhOZgK7CVYc37+5MC4Qf5jgmcyTtstnpuolWlLmCJ79gV8Cf5Tb6X
DEeDxOf61E3fPMsCqRb9tGDXIZqB1/jyTKI5otRCzXuajDLtV7V6NlKw46NQ/UPmKNu0Qe6tHM6l
1fpocuYGrFxPak0iGwH8087d4TFWw60XStvrI1taraldE2KviQhmHkZFpeSlozSwWp3c2S26mMei
PfrNvabFa8qmC76TZi/iw4n4iWfU9C0fw8O0jRuNLteb2NdTO9VkbdNb5drzdWHiLqzM9p8Y58g0
UjMnpNn3TW9Hk4xVv8bytWiFSaMbBEp4pJwux4LOV4E2YRjfoEjr1+MjBWuzLlYCzWlbzbadhrju
/4zMhiLHfpCYqIfeFJnR7QCuPEECoG39sDbtQM3iXS005jYcw5UH3vLgSBVPLMEoCM0C3NBvGlCK
JKlFqQ+2YlGhh9h1W6P5+/cJ4/vXzuwAx4LlBTryizdpHh6t9NU3OtvK+o3RHq/v8oXziyHQe1Ov
JeCt2WHqygJOsbKMb9AvOLrwlGxl9U6O5WMrSLAeRv7pur3FCaS14F2yFKLwmT3FakrfKFO40xJ5
z7t1K6D2FRsr22OpixQOFBV3OoHS+MflJqQTf5TjimF1oP6pLHg24uA7IxJvfVpHh8a968wfXWh8
9Wp3U49nXwc2Ao9D9AzLLUwBL2a6NvIFf3LxSbORa5avuaQ34olOu+XFEiH5wTXTQntwfYoXl/Tf
sc9hP1LWmsPQVvFN6770rnqUKmShjWyT9vukyVb2z9JLHiYY1BJp2p3C5dlx9+WqZmrz+CYbhPq1
SeLwVHQS8CYAVxshSdIHMzebxxTand0YRuEWycrvcJKED0WbWl+vD31xd+kQxU6Mz5R1ZsdGRy4g
C0d2Fyxwz4JYcD8YIqI/3srdsIRC4q0GMRKveZRV5NlimqNcj5bAHLtj3Nnkqhocj5aWtpo/wNG9
B7N6cNXm0MIx7YoHNfqTUOOMnqL4ofdXNvvSoD98yxyEpIxtFPcyGyuseHRRdff7bLfaNbm0qz5a
mQViE94fZR7WWYzehMxWVRsVWkX7Z60ovHRMPtqZeVhVqZJKMTm5Yq7sEvLlSVhtiuSFUt1K6LK4
dSmskzuePCD0q5dOog51yxNEJq4tHoxqS/UP3zBqZyk8ydXWF54EYxdJm7B9ur5LlzI0hNb/Gp7F
m7nScbUFHaXO3oV46Nw1u1Gxs36v1++lM/BDdlvEK5t2cZ98sDqb2bwpY883G05qqNsCWNJJxHH1
5bBoBSpHg5wWeHplNqlelQxVOxaEMlABeRU8fd0628XiZqRkC9BDBHo3Z4WmtU8o9YjjB2Gkr5SH
iDdBBfsJgmXxGnBrqV2YqxFOrQntJFH/utwmoLcToVXT5MZUm10tSyfwGEdv3Nf6E9wIbtfuvGKn
Fd/C+j8sGFBHXj00tQOvmWbhQ1QYEOl6RlAlN25+13kUqdC6j9eMLE3lZGHqdJ2gCzMjWiklemVY
yU1p6L+aTnxGZ2vfJ/JzDlKoR9/i+t6fLt6LwA2fCU4Iph8qN7BTzK6LoScnK4Re70BWR3FPEKW9
TyhaSY6nqAev6lfmcMkeQ8PfT+JsUCBezqGZIM3Wd33nyI2V/UyNoNzg2L0takLhvk217xR6zGMW
0opyfaCftw0jhVOYpwPtofCjz0YqFrrbl2LXOXVD+0qi+dFjH+lvgTpaxzSK7kWl+NXUonyjpGF7
46MUcbKUVF5xcp+Wl6/At9GbOh2XT2i9LoWVsxb83kkahczltzTV7NgqDlbuiJTEr4/5k+/mpQnE
RuPRCTshkvSXk122WpR7kcHi9nfwqO8iVbsF2nEMUn1lGy1YIndPlpG8AFnNT3eeMPZJiYaQM4Dx
GrpsY5nRThYiO/HXUBVLplg++O0pFzORs3UcxspsIPAbnB4ovFWckdaZiBDT6PX65E2TMzsZdFCA
Dp90uyao1+XkGUmmS0PYDI4cvnnFVyjUr//+0oaE1QvI3URZIX7yYxbloESJzMHJymAvGK+hlG7A
LG3CLL0xY9j1U0Lf3NiM8leQt4fr1pdGB5BzisrISvDSvRydIjYj+vVW7/AChmbBS4AAxsUa7/fC
WsF7SNKKBB3th/P4r+6loIxqCuqVqO30WnwoA/E2q8rQLkm3XB/RgmeBP4JcDltDQrJiti9keYTM
ofKYTj1vt3WLbl+bd/TOZXLyIzAC8QZeBwptSfXXvONws5HIJdoGkgWWefqyD/eCPxrBMCRa7+Qo
w/hSPW3H4q/p0iYj9H/jP0hJ0Jl4aURUhEyKZX9wRLrmq0LbYESWV57Ti+sFfypPUK4F+GkvjQww
+StREwxOE/+OotqWiNitbmPuri/VghOctEQUU32vnM/TK5nsqWWDXoAT6z8NYa9RyYnjs2qBKG7X
oA/TRp4dY47W9PZQDTgB5pU+TRFqN6iD0SEZfkhy77kdk/Og/AlFeSPLG6l8afT+4fr4PsVcrJWi
AT2kHAaOY85F23epUPApvVProe2qD6kZb0kgrGz4pVnE3dJwOzWTfSLQs8DJ+FlgDE4OqCMSdnml
/I6H/K7JDaeL05U1W3AYUykMFqR3Or05xVwmqmUZlePopEFT/jaTuGltsGTm4/WpW9qBENvAN4V3
Z9Vm4WrVx3oWqtrgBH6F5K9u4TMUTblvI7x9JtXyCgJ8yWtM1L38JatNWvtyxyu12lmuoYyOlCZH
MXcUX/jZlnZpRPuqGPcwrK7EIQv7kVt5SlXBLcIoZ26qChsLiVNfdEat3vnSuEtpZyyUV706JPKu
V7dUVFZMLswpJoHmQBKr46JmJusmrAR4vBDsKvx9bSU7oYet67dSrMzlwoaEnk+iRRiiLC616Vh8
8IPDaJDZ0RvRcSsJta4hVL9lsN7uc903D0Ksxvfi6BaH6xtmYQGn1D1Q2Ektltz6zKiuBVVqyKMT
9A9m1ezd2IkkzbZcjQecb9Osfd3e0iA/2pNn9obYLN1MHZ1WOxnxQ1d3O0s+6PFtXscrQ1twI1TV
p3oBiF+DXM6lqVTTjDQbksEBl3MQKlCqSbsrO3elfXNhe/DQwFNNMCqszY5A3Rd1Oqj54Ay9FNqB
Wz7QXhg2rVPna7WyJVPvwgZwb5iEpbMdkkRRGaRJyv2Sb6I6ehFUFN20St6aNJVfX6elyftoarbp
M2OQlUbCVKw9SpFk4/XdccVZLewF8F+UdTRWaSKluFwgjUeOWIf94OhNZkvqvfqzaamvwx61luBa
8L64XTLcEykrV9ls18Gvh2pVhFuErdAWQCzK4+/r8/U5CcLDisCJ3mculAlPdzkYAdUyqVclBuPl
D1nwxfWONLvm4qns/i8rcmCcI/H5utWlVaJJBb806SKJ8zCUPQnxty/j7jVhsBF7PSpKFNie1/z9
lUy7J3l11guynvlZCpVQ8TqD0bEdPLeAhI73rrXWlLw8iRompicedmZH1tS7ctAF1gl9r+0g/Inc
790+uE83zakV7oY11MWC86NGMPF/kqKbiOgv16z2SFsZQjw6VMy3ngj4MbEF+BJC+VwOw9lXhN31
9Vo4wFN7/CSyQw8MuJJLg66YjX5c5aOjopSLomf2EvgU4F26Mff5KP+8bu0zrw19yCCmTNTGiAmw
eWnOkj3faPpqdIpC7c6KgaJeT5lrY0Rdd8xpYYGhPizsAC1bJwp65Yi2dnqvG7Fe2sFg1U6UjGvi
KAtHkVIuAQowWggD5l0ysoTUhlzXBEKNLxI/wgrZFvlaV99CmEDn98TKhV4Ssfjkej7cpbVoeqqY
dcQlLvQXLo0ej2b8MzYiyLliEWB/HZ2UPls5jgsODf3jiR+JBBQNfrNXodBw1nVjYGx6b7tVum0H
iJjw1dW4bcYfK6u7OEbq7/zHucT5XI7R7QuWvWKMpVE7uSweaYI6Fq7+PDQ/4/hec19o/LhFGMYY
t0XuFOJOps+4SIhhvE2iPSaiLx4DJbKvf9fSHicnZgBnw9XiMC4/yx/1kabAZnQU5VGVb8MutNXx
Lvx7xjdEuqFqoo+MZmUYHWc+3TPhXZE1Dq/evajWk0Fdtohvs/KPJtWvYaBuTOve1c+C+/dPIgy/
67vC5Ew2ara3PFRdJ35ODnH1o0D42CNaM9uNrv0uv/ma7UMAdn1GPy807XIUpbhYoJr5BPIfROiD
IbofHU1M73ArFNkaVjC/aWQQ790pzKVuG2vDStz7+XKZzELlzObS6c+a3WidBRmoUeM99PhNUA61
9TQGKx7qswPGBMBHC96LKf09m8qyiWnx8TEBXc4wBNuhUyBNeLVQyxTbbO/+NdSSPTOV0+j/Imej
zmO1xogrQVM5oGIsy8dMpbpHQO5/k/JgpeL9uWT7bgr+CbKUSOF8ejUMo9rjfUcn/5kW6SERmm2j
Vjdl3dt14W9hnd9XXkqPi+/01V1XFw/JCHNDvMkar6Wk223UWFpZ0aWNxIY1OS/goPhzeTQjciPS
RFnkSMk/wP7tYd9Q95KPlXdTkzdbCSE/e3qeaRxRgMATtGHun0i6l26kSsxA99aOP5S/j+9plqBr
gcITnVCf2LlgOddTBDtFB4TuHkYXzoXfvApGsJJp/OzVscMAgOqRdSAyuZy10UQ1RykC0ZF92Q6l
Zm9ZwZaOCWfw/K1rrazR0qkDEENzIk9OmTrJpbVy0BKtNqdZS8OtG+fbnBpJP6yS7U/u8TKxw6ig
RuFJCx6Im/LSTp9rJTckDz+B7a8Hdqc0SNANKZzixbbzf6VW+ST1+X0XeQdFgARjlc9wmrdrXzDb
jezD1OWyxK3V4V7wq5vJA1iedR6iPUFsLNavkIzsA3cLD3JUb3pxDcG2ONdogTPPQEWk+QPEbSq1
a2vmQMzvTAqymXYj1CsNros2oJ7kSiRBQq3ocp41oY3zuuXBq3ff0/GRForV3ObSsSYkZxxTSxuo
tUsT4qTcVOcuF5Iu3wr+eB+70W/aU18V+ei67TP0ZQaCAyvpiqWB8XJjq3I4pvT0pdVQiNuoEyPR
yaNqE5a3gnyP/ObKaVgc2gcjs2ACagsK6FooOn1rveZes8v6dk937SY35Y0ZyVBEG/skiw7Xb9yl
e4nQlDqpCu6L0V2OLUBF0M+6gpRP+awbX3RYYxX1npkNEdoeyrfr1pZmks4GsrlUEqg3zQ6CHOcD
pRSsWXX/tRI8R+irG1RSTv/BzBQOU7YASDkv/A6FqsOLhB/TZBI7vofwypuFg7lu5XP4N7WlIwNA
hY7SyLwAazVpUYG1FR0zOA7A/lvl3iAN3kYraZelSYM/AFYE3osWfTeXS1S6iheWVYv3D8uN6kPR
5fm2FP74+9F8tDJbmjJVkqLxO9HpHprqtzQRMx7kNSD40gWDAyadSXsGtYNpqB8eKwLrkg+DItIk
dJfy62pTbXpvY7XDbj2hv3ArT6KRSINwcslrzt6EaS/z9uyF1hmha3NqeNftEIaup+vz9rmdmlQm
MtowteGWKCnNDi7fLpbh4LZOkTiF8bVL924GZdONKf8jSK9lsXXD8/Bb/QIvZJI6AV3d8XBjPgXC
2T+icadGtrtRfyjNtor31z9t4VV8+WmzGzaMrNQ1fT6tpll0vO280FayrWHtUuXkQ0n2Txc9qMrR
f2FDXTf97uxnV97FrMw8dcSSKF2L6TI7BeJJcQ9aSrbGlqWzVh2T8E2FcfarAN/+4O7dZBM8Z8KX
fE83fynEtvU46iQovJvoOKo72fpdy4dSvynHW4//ObPlvf8SPuaendbFsRLOqUn/3Gi76coRf+8q
vjaM2R4yja4tldZqnYrWw+AMq7zpSrbcvdSSbkckJw3DDnlvNv5+7DY+4m23VZLtPeExCA8RKMEw
O5n9Vy33T6qjeV+l4kuabjU1tetcpSlhG4/RRmvQLHsJhT9V59kBjb3hyt3ynlC/NozZ1az7vWEV
vdc5avqFXHcP5xWifbp3nPr/R7vdZC/+z8QuT4a7HfEwTWpH91q20VmFwokp+frHwLgTNpH3Nphb
6D7r1t9G4Wsmbgrdqe+Dh/7kneWdCkmN1eyYNJtlKc9S8pTtsy9Cv5GHe/XBtB6S8CUS7nqINO3u
qX8tJDuI7ts7PbIz2e7pvJBvRPfeSrYQDlj+ykQslNI5ERTqoT9Gp4Neu0sHlA+mUPU8ORxIP8CS
DEm108tiPCVFBnFon8pOmMWJ7Sn6fTwk3XNSNZBp9cNar9975/3lisgSwbREHEP5FPL9yw+R4rZo
2i7onJHtArhnI2ntc0uKqGzkzVjWjvm7QOKzpC6YFdIutvSdIp6s4RtCanbYKbteswfeWLUtwK8U
I/kLTcpxSr/EPsq/ImR8wqY+NHp5NKdkGK1KZuLUlX4U17iRVscym1S5yeQit3wAM8IZ/nTjq3YU
OBbZveJ4EQLMJuCuXd8foQMMENRKfLgfyeZnp0i6D+8Vw1aFY7AL2kMWbVx522a/sr1/JsFgKA9Z
Y+PG7TWZogXXyPyDpiA+IEHJ8+By/gPFJ1aOk85xaZYtYBJP5ENtglnMNlOOTpDurHbc1UPyT6Pc
VLl3O+r+WnrlvT3w0yYA5AzJODEtIdjlR5hhGYpJE3bUMId7QRS+wGqCXpv/JYu0cwqraC6XANfw
NBlZtkHeisXGdeNDJluPjTk++e3wkyf2rV+aSCC21W1buEdykY9IMDHvm0BSth4dHsLegjQ6Hbtd
rewV0zGaxy4FCmfoG09YOWKfoyImFuwBzSWyRRl4dufkotImsZl2DtrgoG7CbZa0ZAh3LonC63fM
e2z6afo+mJqdobyU1KL0yo5rV38svZTWJqqkmf5A7/SLogXbOBXA/CEbrQy3bRd/baN8mz7W/u+4
qm168o+tKdqN8r0rz0qibmStP8jJceUrP4chTMhUNyM+IN0/1692vdbMKn/sHLjXjf0gtPs0lapt
4un6NhUQaMkE9w68IG45gmJeQJ+zVttwK1SDZRdxKm3GSlA5G02zLyhh7lWadW98L6VFt0/TXVCY
No4s4fk46rwaan1fyWr9eH0Y71CET5NNgAiSEg9KZ+3lXgX0St+yVXVOBrWUIUMt1cBGJmTaSR3b
Q6WdTPPQD99VYWP5t3Al703LTiV4UKXhlBNsdNF3uVhjYP/8aILbnTYfWt1oRQfhcPlRMoCsaWo7
pzPdx9Q61NmD5Kn7pkqOAKGK1vHHeiWoWlhOTNKOo8PPO3FwX5rsC7qyrEjEZFRuxvAMSdVK0LE4
KBTAJ+p6pDLngix5bXRCHYN8TLmjff9Qy3eGHG+q9hBTSWnO2bCCyVu4FZlGEj5Tjyn57Dkor7SE
vot7xiQZxzALj0Qnt9qdJ95VP8vXNnb33pogxuReZ7sJ6qaJIBAoFVWS2Sw2nhpBVSt1jpm7djJ8
s1xhHySPit+emuRbu5ZAW3BKF+ZmjnaQ1aGIBgbYop6Wob/s/TKEGzg5VjbH56faJH33v2HNoYBp
0VuZagwdiZ5j29xVPQbXqg6LNug2I6MFUonWjcsNKPRBipAq2wO43Dmu2BiIVaVrmPPlPTGhYMWp
Q4RmxEszNZ2VEb2DDIUwvJXHY/PV0rKdkTpmhKK6CHoz/we+hE2nuisH4B27M98dU/MqmO0JpTcP
juKxrvLa1bgXC/9BjQ+V/mbE7UFNb0bxXkPTtPF+lKqthnTCy6hmogviOU116MrnYfo46x/R2nvq
8e8JohAopwGKjBI4TApRMyfoBlkLPVQMgC94zLs/wvht6F6vO9ql5QX1Q+siuNXPspaikBpeLmFi
6L9X8l2fHVTj4bqJJQfz0cRsaTXarrl4oh7w3pNhRbYeCocxph6hH0rxVNXHv2+Xn+aNPO9U/4CI
ew7vrJSkM8I6AUSadPRKFPdS/8MX2jt6vQ7Xx7Y4fWTI4dqByQWQ5+W2lUNXreUISxpEZnexoNlS
nq4EHtP8zLcnqCzqKojWsRNmuyBKxzjQrbR3Ojj1uh0Fu01SPEfNl+tDWTHzDiH4kCxJxD5tMh0z
rXkUyqd2vB/Vu2H1bXh9MO+9Nh+sDF5Gc3NTMBj9q9gffF+yo7KHSGblUE8u9vOkTSQqQEaoS82u
6sSAn8bl8eX0Vkjl8E7Si5VlmX7hswV+G9EeMF5zLYjEE3S11PLeMQE16K+J91R8gb7FXs1iLfon
uo7owQbHDlfLbCwwx8tFSwqTuigvacu7EZWtUp3C+14RNyZit+bwkFonL37z9R+W79tWtHe7U1D/
jLz0zUtfwr69qwflOKzhPBaP9ocvmz1rChr6MjVv2DPlmyoLthLvRsOWf6bBgzfJcQ4rc/65FWs6
2f8anN94kquiCYZejBMWp/hLOXiAjt70cu+1z6X0q4i/tVILLf1DvZpiWtxQHyzPQoganfvA7cTe
8cxM2hZCD5rKFZSV2GjxEH6worDpPhyPQJZiJFe7nqaLYynbUjst5lld8/qL1+3HeZxG+8GONmRR
5DVsKcL/9iS3/yTifSOh8uraSq5PuZFMuFeQD7/uY5bcJQBMGAKJZ3XK7pdmE7f0Q8TCeicb4NTu
Dy2Kdd3w+B+MUMwHDURjGZYujfSobaZhpXClyWcrlzZF/SAjC/z/Z2R2Jv2M3gnNlXsnVl69xrRF
/VSnKwNZ2nLah4HMTleYq6gKy9gw3Sc3/CHA5Ht9EJ/pmDlOEz4ADBMZAR5Ul1PVmabZ1YYEsWDw
QlsJCWv3XBvFpkm0rVnR+lP9po8tHZ7yoiR1LtLBXjb24P2z8h0LvpRK8/QVxDoW8MTL7yhdT61D
Q2XJ4gCxv1ZT8u+mGfjnUB5ilJpiTR/soBNJ6kqxmDy5fq4Chg4lqT9FpWEdW6B18VZQCzGi3y4x
z5qW9jdIJTUeadp8rfa49L08I6aQmN38CYNghmYs1B0ro1Yg29ImEX5mRREf0J0ZNqmr+Y4xKsLh
+iwtGp32M8SagAzmz6Ze7sUA0pveKdoXuftuVaciV7nbfuXq03VLC8d0gj4S9NMLNynjXS5HCz1d
3MVYinpF3aqFrx9DuURBtm6slahjYVDQDEEcA6kAsNj5yntKLjSqSB0I+juxiMBTjTfwkrrC7aAn
z9eHtfAKpAhEpgiNWlA/c1DnYJWqi04ChdVWfCPoJdVp3U2QGCW7E8NxCy57JfRdcOegKGBFnoDS
6HbKs4nk9QYiUxKdtLS8fTJG1taE3/fU0NtXQfG2skMWzU0TSSwPbG0eXPmpmWZdKlLvpBda4f0p
1OohEs3fnlGuOcCFhZv0uai/K6AuP3W2B2YCrWwXS46auRA0lBu/HzfIx+11dXwu67UH4tLa0ZgD
gwxbEt86c+pF7ht6TQmW1pxxHwzHuiqtbRAKO9MzzpWRfi106ff17bI0m1O/ADNJJZTO79niGZ4o
uokpOtEfJVH+JHUB49ZPtIz//Ac7LBkZJQn45rwmXgelASl+Izlp9JKq0WZ0ulqyq7/XkyeRNnUm
sj9ohaAacTkeSS60NKpbOmgz/6th5ftu1Lb0ta9swgWs8YTeA94GzFghYp0tVVZFlU62UXJkIR8f
NC2ptwlR6V7qpX5nWq2xG/q6+m1aoQAVQeudWs1ca+dd2J2TysDUW6VNHQqzq7ORo94LBFlyTMpD
ddTuYzPfm553W1vyzo9+XV/BpXDqwtzsHpVURLNg8JIcIxTRT9YOuVFs1f4HLtSKo4POBaQjFden
+t6HK33lGp9+ffYSwTpUR1QYKEDP+Qn6QXKLlEZ7J5My23C58kb30Fkm5crbPD/EovorFvIVENrC
geS+pj1jwlXASTgr4JsQMFTMvuQkqf8MKX/6lrbKSRCfMy3eK3q+AopZWlCNogWYawxq8/NvSqnv
Wi0FM/qEtmlIcdfNb4Ii2ieVB+e75q5g05aGR+wFym7iWRTn9ARyNMpipiey4/mbUSQhRK7fK25b
D3aO8iYkqXd9Cy2ODyY54jHIbj498uthaPSsbmUnGxt7YrSwbrQ4OCZURRN5rddrwbOBIfmfsflT
Xx+73iyMSnaaFrRKKxVOmPKeSYLA/1K3a5TSC2EsPeXAtAAV6nTWzy5BX4/lyEACGZQC3WtEzRSs
IXzaXp/AZSuAw9mVXPJzryNGldsgbCM7VVdTVwn0P3oarCkef6a7m4oR8NhMFuCTeKfb/fBuAtQx
NrXasEworeV2WYfjl1Qshy88zasdrwJe3om283KECHIXgl8hg/cl7GHT9XsuZd8rlHMujrrN1bLG
XPyZbeb962AjnHgaaHefeT0z6MeykDvZ8f2RVkEZQkLrEOnWqUM5M4kdV0u+N0HjVOWDaB7SwrC9
8bVMDpD30hC3AtRd2tF07KKBSCgJMeDMJwqCGCaChoOg1N1U362E5urs4KIyo0crppbWnso2mqjw
F8iwKVzebL43alUmC5IDCLk5Ruy1TRwBsby+w5bqpzp5Pg7o+3tp3iUWp2WetI3HFksgvspGWT12
rt8etZ7pDcxUfBx5xmwz03vLXNZZA990AP55giL0WVf15tSYXb8vB0PaSXVR7Ht59DZl1yoblV+2
w9IFJZPCFGnWsbwfOjfbVq4U70wT5A5ahvqx1XLNTtNC2tYdsoJKlJz8VnKZVvFr1fTqPmoSf3d9
3Euu0ITW652qGu3T2fktjCxqu1GVncIN/WNjiq6j5nn0U/Wrf7qEbKEulea2j0tlJTBaNEzac8Jf
Upuav079yFKy2rNkZxT0fQm5Seqn+7xCswquCMUbzlksrbx8lnYSdTbgb4Qu5PZmMZJAD3Hvq7Hi
+ES8thec+wqIwfX5XHp1Q8w+qUMSm4DfnhmpUrXvgV+zj1D7BigVQgTa7TTxzQx3qGDbmcWL5DUU
BTsO/wCJWTG/5P0tHCTsKqQTKXxcnpY+c7ndOld2BMEcgSCo5ZsbF8a4UWHKOyVZ3u1bUR93oylR
kPOEYl94RnbOPNXcalbxlArQpOlSHe26IC1vqlWM28LzEwZs8Alge6GcmbuxwBJEXRZCxZFyc3zM
AMXsZKXWDpnSreXvl7bYv6Y+tWJEw5BaSuwpzqjsdMQWdfVkyS6YuezEvXUjr6nULiUwP4yNKPhy
8rto0Es5YmyNmp+Hor0dEnHfCcUd74p9yBs7lx1JifeCPmz8rkDr6Pv15V8c8TuoeWLXQ4zw8gMA
p7So+wUKqQszo2Oi+pqL4lY2xm+5DrNCOHqHNFgrIi7dTNOTG6FoqiSA4mcZBV10e8ELeUsFyjnq
zYOreRt1kO+s8Vf95j0UNRnt/tYzcgd5pu3IhxRGdxhgXSjXiIyW7nCkdbgnuCbpKpun013PQoVs
5OVqTCgG7dmtBKcI9E2wi9u7oRFtORfPYn7v6ccyedRT94tnfhNdb8W7LdyPXNd0tLEGNPobsynx
Da+KFbWTHDe7Y6W/tL67G0YXGOLviD6I66u+uAATySZ9R9OFPEfkp31XdLk7PYgIlzUJir90OJh5
9NbpGgBDEJP5NqjjXSw3RNOOYXjbNPEe+rL6EqT1TlhNBS+9mQyIFHToKGgQBQ1+uRHbQfeTTODV
UorF6yi/+Kpru3HyZLXJThvgnu5Nz7a8/lQrb3K6hghYmn2oMKYsFyUidsKl9SbS9cYiVey0grBP
hrNURbsUTVIKrJL1uDL5C7cK2R8CMmS2p2rR7AYNWQ4zziPZUZWWnP6woYHU9n89hCUw1MTuEJLV
62Ez1P6GFurCfRhoV7r+DUufMPH5kBOnJAoT0uV4Lb0JI7Wx2PSeWW/heHc3lhF7++tW3nsTZk9R
oEcECxReQXbMc5Rg5wI6RANi/dY9SN4PydCeFVLHekktX/HPWV86rbtFz+0kFqntksxsxn2e53/8
QTpYeIW4CzaB9ytL200/Jicp9w9tIZ5Cb61C+NkRkriaaHt5NUNSMn81x2oOU3HEI6gum45gfVd4
L0G9q5ST6KI7Zfy+PjUL5ghhaAui3RB18nlXpULVWyp7YvPca6eih1XYpXYsed8FLVIW9VTL0rs1
VbsF4CEejjo4OSwyWWR/LtddsvwU9yPJTuyBw9Z/JMglJdbW0kK0k8867E7jz7j4pdK0kKAWHdVr
mZj/xxdovEjovqKGPbvxAIRbQkdrMrpGXbipxoy2SvemEd0/g/kjkf74QvjkdZBWCNVvN5C5e9NN
27eH69P/OUcyzQP9liAFLahiZue99+PUI5kvO/pLohk7H/jdkOwbFE8aSzsW0cOwFjYvOLhLkzMH
n5aZl6CrLANpaYCiRkqxN8ZReZTrsNuZg5Fs1VBNf1Vqk+zLWIk3dRKYttDkf9+NdfkhU0D44dGa
oVoS4GhlxxJCYd/HfvFlsMZ4r5at+HB9mhccALaoKtGbwPFnxS9t6QIZvUxn0KWv7kNVBfykBq+h
tU1bbSNU94H1AGllhvp77gL4zsBM2ONrrW909z7p92b/06DABJkmSNwJpA1d2/UvXLgJL79wNhue
50d1WctkdjL3lwo42Kv3ioXWFphXtz/n8ZMsqftAfHPNU/J/SDuz3riRJUr/IgLcl1eyFklVsiTv
9gthu23u+85fP19qMGgVi1OE+96HxgW6oajMDEZGRpw4B7rDwguUd5Ezu52y9VNWnRLUKoV0kgB5
iR4Jy9RpkZFXT7LWDO4wPKGpPg/nurTd2FDuVfufKi7vlOI4GihEtoda+ThF1bENLRK3wwQIKfHs
YKMF/YpFvozhGnkalSgU3ISE1OIIK7WsCqnkDdR0ffpRnaJmnwf9uJOn+ZHpIOlpNmIEUwFuvo/7
xiGc5PI+aJUXKAFSF0aSb1bXDjvHN22vKsJ0Fzk2hOhO84P/6ARZpYxClPpVaa2EZmOavxSJmr3r
2rTbjTSNPX3Opvu+a7YUUtd2GyS+IZItMT6zePeIC9jse+n1HTv0LkWe6aVQnNqz9ULyCtt81pzA
yt1CVhzXoii9u+15azcAM1WiHC2KR0umNB2OSVWbsW/2+q6iYQLe0i4jlwEIaTLd2sm2EN8rKFrY
0qj5Axzi0uc8F1+jJVl+FebaKTM7pj56uf4wgg/edVEa/jJyazprej9BrtPAMm0UcuKVs3YOEqW+
U9No2tV14PwYylbxgqhKfzsF7Hh5WoVnqfK1ja9BfHcLt+Mi5ukNPYkYoFrcExTs07hSeu0kB/Ox
0lUo66pO3XVj0nkq0Iu/rhlBj4N3IxjNcBh56OXW5GOvxB3zo/TIvqp6RC/w728curF094BswcOz
RCD1UVDrQTroJz9vmE6odpVtu5r5Yka+F6TdXZq4zZfbHnad1ELIgTSQEMsCLLzEahZZ0VtlG+sn
BKSNu0yT48e0YzZGC23Fk7s43peduaU8v9LvAZNkwz0lZt/JMBY7aRLEWj2NjFM9F1/NQL+vtPCj
Hzl3c9c9AYoOgvHYzNED8icboWrli+IlR4OVVxQlgWUhZXRypzJ6Wz85tcqMkD6H+7gwxr3Tj+Yh
SiQwX70U/a7zoN44XBEDF84qLjmEYGlKktQtMnrfMjvb5013SnuHcYkMX/1cTxuX6XXOjpoEbwaB
8eW7WMIY7VKhVEMx+pTUUrwPpshyHanSNupBa5tIn4O6OSh7uoOLcD9mUhHHk2Gc5LY/DfCQW+GP
0b8Pg3BfMixXNvOHv/ZSUgP6HMAl4cNcUu0SoJuuLDJTgE7y7CAnxwhI/xRkXp6MGzXblS+CDiS4
fGriBiMiYvFvUh91rIKOorzJDIp6jFB0VSoFDljpqKFN7IRfb69s7VN4TXxMXXBuAA28NNcpTUXL
HQEVdJr0+QEmvTw6FoUWumry0nf22dF3DFV7t81enyA8NewoWHoGhKFtubRaVyBljMm3Tpk/7INc
6QHQkEg7Zu3K47AzNXTNnXrcEj+6dk/MGsiqkcEw5LYkHGqccC54yNkntU6mQ6mAWEvi4P722laq
NZdWFlfYJIEZKfTcPnVV+FULIF5Xovd8DzvfLg5a4wPFq56HL1rA0Fp4AvMJWcU/fRzty3Hjm7/2
JX4J4ZXyCcR3FHAvt9mSqliSu8A+lUxgZtEj9dlyYl6MscEw2DjS68vw0pbIZd74re80VW8Stk95
GD/P9sj7lIm89KlE+Hzj+19xWmGLWiC5CcPLS24wRj/0yqhrG0ontlTqox9R0oyenJTJrgtqWrtF
rT4EmTlCymFZj2aVDF9un/KaK2lkRJRiwGsD0Llc7pgUTDQPjQ1nRg+Wrm0HYIi6vnGAqyuFKZQZ
fdwVpteFLzHvqiO83tmnIP4wlqUbZpBca09ZlYNty46xX7lzgBzMFhvP2mlSDYGwhYe4Acjjcnmq
BW1TGbDDRZVV93RfxxcjkB+tcJQfNXOQN76ZNXO6QXx9Zde/UktNpMbJ+2S2Xy8nSXoa6u9RyDtC
2aourB3bW0OLW9AZtWKqqsk+9Vnp8ZaM7S2Q9ZoFzkoMQcB4Qy/ocuciux6yKTXtU5b4rQfUqPZK
BZLh2+53fZuDwaKrx2g9bZ8rrs6+NbuxrhvrhCRdMcrehBBmusWrvWVkcTeUiQNBWtRapxiWiKaX
BRvz/2xkeSJal9t+2bGSNPDU8h3omF201dldWQlFU14VgkhHRffy8lAcheegOsEPNEXB3ZD6zM0k
XqXXu9unsnKtkZnzzVCie50KujRTq8NgRFImn0wmbpygeCoZ0Nd3dap/EeMjZjNuQFpWvhsmpMHX
A4Xl21mqUk75nM2EHvCB1tE0PlpeodWuE28krWu7x3QK3EqkP9c8RLkcjN2UzfKJfKy/s6N0lzCE
cwjHvwdbo/9HGPi/CEQyycv9s9AskVuV/YuN4nttVl4eOs99PWxE1bX10KcTfIBEkKvKGrAkUy18
zGhJ4YbWYxh/6IxPf+8KYlBQ1EjwBV2EiTfXYVgmcqk7jXzKqtadangb+n1f/u7zL3brbvUERTS+
zO2hMRdQQ00UTsmvL43lJNqgY3CD4F3rP7ZVsatME1a4hy397JXgBmW6oE8l7PBGF/74ZlWxGsxy
bLXySTJ/6v6fofjrJy4LefP3F9dOo6gQOg/8/Xl6Zxc//tvfJ2GgTSvyz9fr9s3v16DlTc0KppgO
CVyCJrOHiVPf3T76NfcSODJBrcZbepkaVEYW1mUMhDYpfqda5Y30zJX8120jq0f+xsgiNvtojdDn
V1lJH6GO3T/hx4ER/tDk7wUkGbeNrYWZtytaxGi1CYKkb0HpArU6auqPfOzcxEx2xhZgfC2AEqIN
ruhXhtmFf2mTiVolR3eC9KVgKP7zOL/XMWkesq338KorCwwrrHx8MksyLh/GV0drHGJ1Q89nds3/
wH75ysCFn9G3ZQp/cUS6MSiz2eHMeZb9UFv9vTxVD0jPpMHWVO3a+VCwEfUyoYKxbNGHkjFbIa2t
k6kdMt01Kt5VboEO0m03WDsdEZ1pgkIfRuvh8uu3AdWEGZnPyegct3vXIqpB3VFBCluWQ3fQN5LC
te+IfqcAovN2oWxyaa6MkrDQeAufLF96iulF8t/si+Tb7UWt4BtekX7cNjzt6eouInUWA94wrEj0
VavHHP2eCHZo5krsQ2s8mE7ntlHgKnX3vi2C8yinOyhkb/+EtX2Fp98RopL0O5f8VT4zGFENL/Vp
gq1E7z4X9rMQmpYnKH12Rfryv1lbuOVsliZ6yRnQsyx0a73cN4E8uFRq7OAAIe8eZEOxka2uBStq
C0goixIDAKLLk5TzJK2V1iBN8Y86M0H20B/hLBLM0T2Y479fH0THvAzxB5AbiwQcabykZ3genq6S
YxydU0cxwQ6mHfTGgLNcI9pCM68uz4H6gVY1lb2lRTMONGUscFQVxKCaoXyYV66W3VHJJMnc6ouv
dOm460G9MMojRD+W6PtsjgrHSGhMjKTlQGD4NnSvtT8OirKbdNXVkV9s9n30q+02HHVtoYRM3oWI
BbHcxaOX665Tm6FWRLFohhuyCH4NpuSN05Fc8HD7GNe+fsFxa8GaIYZVF1eBEvZaNwXYMit/7yfG
57wqvbbJNlxz3QwiaDRwILlZZjRCD2RKFEYZnOJF69yG0xvScsPIWnzmoAT7NrGTZ/yl/1PtqiSy
ROU0BJU3JMcAhvbafp7HDQj4yp0GWRJIQEHiec0Bn5slRCgiUYckeHZH+jN3atGo+9sns7Ia8Q2L
kgR1CQYWLlcz68o0FvkIrV+XjftA05u9NituH4xQoZbSRrhaOSAeHpSwALK+AsAvrRVDYWjhQKKj
xx9i63Fu3pfz8faC1k3AFIFnQyywvD59XjOd33F9piBsXDkwH3OU/rywajbOZ8vQ4gId7SYpKxZ7
Mss/XXQqw5fJ2MigV01QehelKfQUlqXqlianGom1THPOlPUDl4ubb23Yqp8xLwN9AEXqq7G0TIqk
KBxC5aQpfvuYTY5+T5vsy+1TWXUzMRCja4QBWV5s1gAq3UiUUjml+tDuSt9IPEk3/Lt2ZoAwckAb
3ra3FldFKgjFC+NG16jhuXEGo+hy5STPVXc/SNK8040q9qjDyBRypHBvRZlxVJIKR+9jwNCKWu56
adgCoKytXFQ1oUyGwZX64qXLt05EQiLF5APIgAfqY+P4n/t8Z0rd+9tLFl/q4t0ItZbA2NBYpKe/
SH1Gasa9NVTKCSyMa5R3/sSFjMKHVZYHXf9029hKliO6uuC5NKF4vxTvLYNhGuWG7S0yJnBOkg1w
0Pw+d+XO1j539kbYWNtDojnRCcSeQEst9rCNiZIZS+sVV7J+ltn3wUAsOP8Pn9sbM8vULR0cJvoG
rv7G/tKbtSeHPzJnYylrp0Q6A/GQoASFje1yKbNjVz38ZtyEWom+SzPnex21x3vSn87LEeJ6mlEc
2d8+LbE/F64BwopMBuQdvX+aJgvXaKJYZjLMdk7qPLuqH9wPQf+17Q6j49z3eulG8z9DEn6+bfQq
eFHCEFGFKxLADbDby5XKdaT3da9KJykrnqTqHvK3947RbNDFXhfVhRmQdKLTLR4zy3Q0LTPJ0X3p
lGbVTnE+mv/olVsBzmfeIzh0UXU/5huFupWVEcnodiGDCFB++RbMkxmYsi6H5wTIBArKbT8jB7fh
KFtGFuuC31nVMhh9kdxsXJPyDE5fblxha5tHBxdUNONRVFCWinN9lDpybrGSIX9HvdU1vjjWt3Q8
BONDW/wJsgnlub93C1FTBQaHbh+TrWLdb6o2lamXRZvN4VnIYUZO7TKW5Y39xqd8FTF4+9HtgPhS
FB+4Qi+tDEFImb41wzMplifJiVsiJ6agcNf/ue3lV9/zpaFlFi3ntik1qhae+9jnYfIli84+xELA
HOUtRMe1R/BKZypEwAhZ01WAh+6jMGsjO0e4XTUf2xT+1L+Ogfzht0YWx9M3Oo/XGSNS6D/IDhak
5oAo+O1dW10KQ5siq0GyYQmH9Ccj7vtYz86z/UMfGy9PH/Jw42SuW7diKW+MLJYCZ2tCKUfLzlYA
QCIb9n1m7eoy+TrZ/aMTZ4o7+LWrdvo+nEAdaXUHe1J1BpfkjXUJPH/rabm2alM8f15F7qitXDql
PqPKEyphdB6d77XseOL7qhiX/fu9fWtFWVhJQgcp0Sg61+YnoyndTPnQqVs6PFtLWWQ1Qq+3jIQR
J3gfyaWnTO3OiIKN+PRKv3B5cVE8pFdKkx/Hp6ZyuZZGjaKizuTs3PRoOdrh3YTqS6K7dEztLnmU
u3JfoDHGqOVZKb5E5m8trQ99kx0UsGRJ+puDvZMb/V6NSneuh93tnb4OMjydaNfxC6k7MqZ7+esc
ORxKgBzFudQbYHzI/B06xYTduYVod9K66Hjb3lWmTo/wrb3FyVqoFiuJFRbnCvyBPjc7v/sfLSyO
NUk7KCSHpDiPSeCZ5u9oK2+8zkQul7C41XrZn0LDYAn0gfpOcKhgR/qtmC91Ye4oJ+3NcSMv3tq1
ZfKTJGT7ZVqctcKAg/qxt+SNXVv5GC7OZRFonKGoi85HZ6VTjuPsIGH5YCTRBpRo1QjUuSaKOpQF
lmOQkxGFQTqWxXmiFu3R8Pral8QQP69//72XibuZ1xMfHN3IS69OItRDrLkqzlk4CxbzKNLfMTex
hYZY+XgsrmYNCRlqDzB4XJppWpizI3KBMxKtWSm/VIX8R2/uQXZutddXHIA9Y9QD7k2qssuBq3xg
oK038+LszHlx8s1QPThR8/n2rq0cj2jgwDlBTVRwJl4uRwZHXeqZXpxjOWjuR6UOfkIzGrstNY+t
4Lu2dW9tLbZuQB+Dehq2ovmTXNX3hvFt5CbTIc+9vaiV/FB0iig+EONogC7pcdp+gjOzN/l20CNO
uUe9OemOZV17mpbuejnziip4SkMTHsXn27ZXIsWF6cWG8hJHAFF18Hchv4lXqruUBC4s9m36jxPX
LgJ/ZzSZt+r3qweJ9CIDj6RY1JwvD9LXVCaae9xfHuydX37q4hAmC6vfKqOveSUvWsqUTH9Rr1ys
D3QVikTdhMO0of6gFcW4m7aVxq/TUw4QBhmBc0TTfOn7ql0bie4HJSkHTQgpO41W944ywq+IKSnX
0dWN59jq7oFmxlUg5YCn4HL3tKLTc83i1OwI6a9kmou9lNb2oZDRWLrtIGsbiDimKCqbghR5mRsk
nWHWWlKenco/NmrDFJVvdDTkb5tZWxEYBr5rgFuAfBcvCarJGb+gKM+N/Twhnh6S2jcIzt62srIY
XpMCZwIog9eYOMc3r6I2Su1Zq9ryrMtHVZGx8B+SFV7K5FHwrDFYvrw/whZhn7Duq3MSlc92kZ6K
cP6tq+FvI9f++j5keBoUOKkupEK0ii4X06VZkitOlJ3j+IdUfEHCWbdebu/X9alcmlgcfpt1Q9cX
cXameTH2kQtKWMk/3bZxHYGwAUqYKhccx1ecL3MY+T2KBNkZ9YJ73zxV4adqeLSD9yieyWgjyX/t
aUA7+U5hYqIyxN5dbpua8D8qhdm5bCATD8xTGj3qzMXeXtX1znG3GwziMgTyaujSih0XgSnlY3Ye
R30/Tu97Pd9tFhautw4jCACjYUtlgYv30khVEdQqk1fkUM1eMaJ5gCrD3P+JwtFjiqc4NsUWQ9f1
pXhpchFP20ltra7nSRkbkqcMny2gOhzUsFWLXN0/BxUkKKnBBC7vB9AFkTnKKnYGfZ8BvXcYKN0E
0q2shvYjXWSSPfolxsK/p5LLITGt7KyWqYcMGE+MjNep/GHzqK4jD9HzjaVFfJvmTC5bA0tO9yUa
H51hi/Dh2gCwDI2Aw9ARqp7LaplqSwqVi8lHMegOUffDFG1hdK43S4DrBQKMyioIsMWlk+ShppRN
4ZwQat0n0meUPJnhyx9ytdz4RK+n9wQgAwQDY/PA63nLXDr2NCtlrWmVT7v2n7zdOfJn6sWH2fJd
FZ3mWb3rpQem6CR7+lnyLC7bc1Dfa220R2zhb7/jV61LqqvQwcCRuFh0GTvdrPUzZCiTPZxLq4f7
dqCeWzvylqjDNaqCZwCOyCQRFXgTNfTLVYd1DAAuaX2K1u2xtH+3YbzX2uJulNSHMUufTQROqqlx
+/RnVM6fCjX+68ePgI2IYjK6m8x3Lm6UASKWhoeBdCq1fqdq5yj4lCOvdHtHxR+5LDawTCYPSVu4
i2ltXK5yLBxNG1pKeZXuHxyolImOweQcpvA7qhm3bV1HEeDRomIt+pSQYS0CpG3UlVb2QXSG0eln
an3PlZckNz7fNrLy5RFAuMK4u5gRWlIgodfWJpWRBOdorLrd3Fsqo+36Vj98ZdscMksAN+CVGLtd
LEVNu2qeqIICuXlk+P6d1ryL9Rcl6x/06eftBYmod3lCPBTppCGpB7Uu7crLE1KzEI4CX6LqZPe7
LISBdD76WnNA9cZLyz+bAozXp4Q9pjXFKfGFLYmdupBUdg6d6Kz7050ezmejlE4O89K3l7XcQVEG
5a3NOKAQe+T/Xi4r0sfZipKOil2UIazWSNVOs7P8IBcSOS2sYl7MbvzlJ8UgCVUEYMbgC/jnq8zR
m4wzi4NU5+EWn5v8QVI+ifZC++f2upb+hwmhayD4+Wh3XXWAGj+ycjWJknNodQH0psGHwMi25v+u
Nw9tNUEpgaOjw7nsJ0SDHTvJ1CZnH6iMTQ/Xt9T91A+/ishHOmrL25cuIdbErBPMLYAyLJa1OKte
y2UDCp2z1VBvjF0qcZH17fa+LbOnVxto5whhIVx92bywOjuKa2dMzjka4xOE/qBnzfGZIVl37D5m
tdvX3//eInNq3CWknTyqFmW5GY6/rLST9FzWyq+6i+bnuNCHJ5vAvquaOr4PfXM6jtXQHJOq2SJD
WX7WYr3cKhB38OJnFH3h/zD/y3Utx+lZdxiMjlv7ruyMr6097LphPGrzw2bSs7bDYJHgq+Trhmlr
caGNdatHKiwvZ3tWmx3za5rnD+1BlyvLTaUk9oxUK/ZZLSPXwpD5xvd+lUWwYN7HABQJY5S/lhA6
qZM6ezRSBD46m2Q1quqjgUYacpeUKK1mKI9yW1b7RC27O6V04tENxti5z8ex09zczKc9tNr9+6L1
01OU1cX7NJOj59susfLxMvhpCcjmK/ZkEWv7wPDjTFPS85hayT6V9Pp7akj1Rr3gip7jdSuErguT
8WC2ltO7sMXktlLZ6dn/VJR/4idwVcXR/AgHlv+YqF45euVvTbq7vbaVmCGwtYCrSGf4xBYfsaP5
tjorHH+p/Kn73+E7VXrIPsSfbltZcesLK4sMTe+sIqN5kZ6T/BSQHCWlq1gfoT2pjNSVt9gczMXd
+H838t81LT5hQ2tRUom19NxmxugNah1AimDIez/VoA5t2mB3e3UrgZCmPnPlfLqwCSyTiz5IEkAo
anqeCoiyuO8fMn2jibt2TCwLQg8xkM9fu4y1Rpp0DV9Qei66MvTQDHYeeRSFD7mSWs+FmqIYV29l
mmuHBpqAYEhaTcF4YZPKTtQmGf7Y+c/T3nFnV5l/hdWf+Pft7VuJQLCbU4/hxaJTV1rYmeywkq2a
Z3jTS0yWBYH+Ht2C5rH082o/DZJxT4UyfDcV0k/QeVt9nlXrgoRPvJkZXV84i5QwawnfQnauxuQA
2frkltU3qwIHWu971FfmJvyeJxses+ahJNfUBR1KWCT0l8c56EMFXs6k8uAjUU8jD75zv/5g72/v
7JpjckOjUUwyD8OZ+PdvEps8MpAUqzGTtg8NLAda8Fhu9ZZfceRvM1HxtSEhDZZGvBdAT14aifpA
H5yszM9T+RxFKDwGsgdxZty8aLIr59AdFYeso6n8vfYRrSyfCgdSeWdfm4E7xEjC+Bogy9by8jF6
aoavSnjn9+FDOW+9WNd24+0PFd/Ym93oSn5+Hzf5WYNXkK6oO2uHOck29vz6aHlkQPRhibEF+O0X
3ix31TRMCUAbtf+UvNd4C89Kegeh6NZ1cb0cQSzPrQBpGjP1y8+zrTpAWqWcn0d0cRVIOiTlZ9XF
rjwXnpg8NwYAJW34SUk+2LLE+zsBCofka2ccQumf2462co0LLmgk5vFa8qblIy4fmNSYTB9ARn3o
8r3/LkWTb/4nyh64uA9hO9xls5ow4nuyx39KI3qptNqbzD9DdLj9S66DFj+E1JftF6n8UjChGuu4
gvosP1dJUh8SbcblbKv2lLTrjrIRa/smNP19nrdb6fDKwWNZPJeFKDRcB5fupc1pbKpxnJ+TWULk
91h1Xp26TXt/e4FrZmCIAMcp5gCofV2aySRuCHms8rNspClJMPTCevFYp6EXbb3M1/bSJBE1gOeB
vFZE6HzzwTgTrQCn5IMZawiBDABeXX/W/BNsLeAMqm/GluD5SgoEDJ+LVLDjAY9dohtnO52AhoT5
Oa3uDbk6SMNvi4XF35GK0NBfTo8pvHDB2VDuho1h0CuYLHH4re3l453hGL8FyZYjNv3LCY+NQi0z
+JZW7c6P3Kp46cZfRX8ItsS+Nu0uAoY/l3ESF9h1bPNgDc4ua56L8F55cPCjQvPmDo6p6XsBifRt
T1oLIChn0jUSzRYqhpfHG6vFnPdTzaci1bEXJnlMG5PygdIUW22QNU+igwY+EKputnnhSaE+DQzQ
IOMXGRD7IUEgHTvG/6HIH+ZD4bTxPjatDsqjvNr4XK4ku8SxvjG91KkasmpOwZ7m58A0PC3RPznm
93Y4KAiV9np7r7SmC+xphsvrgzPteGoM40Okfhnr9NE36+PUPlOzvVOfzYoHx+0DuComLn/b4ugt
PdIs5tA5eudBtXaNcheEIKMFSckhmJ4dtJM9lDJHx7ttWGz35ZXNnvBgp4QpII/GIoa0dWs6UjIQ
qvJjFxVeMT3N2aFI82PoVrHj1nOzYfHa14QKBUcBDo06y7J1CL32qHYQwJzjdEbeuQ5OviMjGRZW
d7eXdh0e3xqiTrpw6lprVD1pAQb19slPrC8BjCC1bnu1vL9t6fpVKCwJECLKPKI1cWkJ1viBpytd
a6cLf/Kk77w+zcKNRHHFRS6tLFyk6cwubM0eCIrlcMO3UAn8dqrKI432pmJ2Q6PeKx1kvtIeGuHG
LQ19oyCyenSUGgVvKrD911/45hYw9GGWRrGjlvOJ6litPMrqp9tbef26YZHQcYp+gsG7TWz1GxNT
oulV3MmYaA2c74sSf3CazovqBxsWuNu2Vh3kjS2x3De2Qr+t7DLAVguNgbaflNALqv1/eLBdLmmR
bNqBXWfZpBRnM/pjhzH1jPcpZQPJ3BySv/6YLy0twvjUJVlepiooja44dlb+GFtj7SJW5qog/vr8
4E/K06QFG8jvrTNbhPRmgIQ/NVlgPeuPqa/fWXG/M4Y7njbIt2+gH9fXSNiwUKcCRC8O9c2hNcoY
gCE0MDb+8aN/DJQd0ZHDP5Qs8qznURk2vGR9df8aXBxfPtOWnio2VTF+osTX2JXX3Pv6k/n+tjeu
f9/Qff2/lS1Oz+y5hkPYW85xdO4+G5L9cWr3Q/x9qvvjPNw55HhO0t3zjOiRWNkwvhrC3hhfnCF8
canCE6E8A9/M3ahsElcyEgqANQAnNzCnr5YyUeME7WTt48SB0Umroi++acY7M4vzB7uV4LmSYJbc
+GUieF7eUDi1GPMSxPz0FhcRwdCyxokmgk5oHyP9K8q/mj965odm8Fr5m4rqvV0e/5NNlKmhBNbF
SMqlkzkpkq+NMRIZDpNs7H3na199UO2jqb2Xhk/B/HusNuLe2v7D2oLkL1UARg4Wwb1UlMbvM2LR
XObPoeM8tsq0v72qtS+HUjZtWlE+uho3HeR07Ibcxr+su5ZPc8hOYTd4g/yc+akbtt8rfaObsurS
b00uvh1thjIyznz2sfsqt6On1D6ZngKhvAPtdCbDIdnsdAce1ei93bwPJ/9v+WqgqEAW5t9FLz4q
J6iiNtIlUKj6wWofksQI4XVo3MTKTpQrdvMWv4O4NJbuqoLg5MEPZ5axTG90mfKi6bNkPb3ret8L
szvqqhs51NrNxfAr/GAArKkELrK2cc5ze+zB1o7GP2hq+qi5oF4TGFvfgfC65WJeF8IzmjHY5QtT
7oNwpo1EYhOkO1v96nipUngKgsqwpR/Vn33xoYWs97afrlQQeIXwdOVqpu/CINPl1ydPellLs16c
g8+S9EAvLnPjjzIEGXm+046TMrrVP350qKpjNXmjvmu6jWgonGK5bF2UcBnmF2XWxR2jdaM2ILdY
nlPy7zZ9ijrdRVTXy6Kjqj2WwZaC7po9qEF5xFOr4FgXx5kNjdFLgVae7bH9VNSf9CJ6zNOveRmC
53TuxqZ9ub3Fa05K1k+m9VroX2JDlNIoC6cIq7OKYtK7QZ26+3SwHtJ6Uu5uW7oCy4oPEN0W8cSg
ZcJA1eVhKvWc5DYksgDNvxVS7Pn219h/jH0LRXfpUFbGQ5y33Ggb8XTVid7aXVwbjW7PYqCmAtE1
HvRs12e2JzmQ239iVxUomivUe4KvQXpQ3kP+bxZPddB63ZYriQi3cCW6vdDbMU3uCOaiy+X3ZozS
6cDPSJxhx3B3jK62AreMJrQ2io3caC3ewsaEeAXoz9ch+UtrydRnUzNiTacYRN5MpT76Nht0Sa35
Xo7hRpwfJZvJ32TaT0Z611bWxk9YWa/gRwUKxG1No3bx7SZ6mmf2kDXnbngv3BetkOk+VJ5iqD1v
e9bKR0OTim8GeJNghVIv1xrpoTyjdNScB/tdK407LX1s5NbL54d6vGvD+9vWrv1Y8GiB/AfjRo+U
utSlObSswqTJyvCcBt/VtN8ld7btOdBjp6rlRgg2l+U7X9nw4qsrWxhVVHIQgBY8lxe7GUlJ7hjt
EJ7lRE72c6/mZ2kC7G31dfKYZ2rhMWWXeJ3WPDXJHG3Uwa7OksqbKJhAvyY4EpfAkjD1zbkYxVBi
msXngalCL9Ezf+9UVv0QDIHpJlOXbeR7V4kQORACf4xAkPABrVp8MPFY6naagzcqVNmrfOXb2PRb
owIrCwOELRD8wL/pNYt//+YNoSW2Pdslc5Cc34dIq1xzeqZzLFX6s7KlF73mOECn4HxTSLx4tCwC
YN/Jk23kCrsYf6k7k+ffO6s6pqcg2aWnrJ3vxvL3hq+KP3kRdMQevjG5iH2B2ktMyYo9LMf3TOvS
eGm9aDR25tQyjslzOmoPnT++yCP6FpY367+zJDne/hXioK5+BBe5mBpA1Go5zdg38VxOKpvchJOb
ZrMXWS8znB23rVyHPLHWN2YW/jIlbZ5TuOYsm6Na1NAWF66DzLMSvUS7R6Xb5cX7enYhArpt+CoF
W9hdxINCzQYJNn0mkdXfoY0w16h7Q+Rm9Raf9v9nhQxxA4WCQ9xYrNCZ5aDNZ6YKExtFkKiEF50c
KPKcufigxErkASz/ppTTr6KNMk8rHOAxYf4RXinz+e/XTHHGgpgWismr0b6kDsd8qlgzGIwHI9rb
dr93htmVNuysxQAICmHG0ixxeS72tnNQfmoKOzwbSdkcu0L9Yg16tRForu4PDvCtkUUQiLNCibXJ
YDF18tscvOJXic5voMCGEZU7s+xi7z/sHiVC3niCyVBbXFhdk2jRqLIqR35Opm+OVXqW6bXqh9tm
rrsILOyViYehLm7iJXDINgIT9NcQnYt+F1pHytpeHD/0MhIeH+bKnVRPelaZDrhtdm07ecAKzCNT
DgyoXsbUQI/y3IDP+pzId+F4oJRs/ax9Ty7cofhbAlp6nfRV/7W18I+hC/0kyrClFKU3QHO7CYVa
88C3FhbOEfijOo0TFhzGrCTmqtJuA8axFh5Fb1hwTII1WE6epCg82JM4JWbVvNH8bhillzd/W7B9
3ah/jSwuAlmtDUmWWEYYfNI73kty5TIPs7999Oub9a+VxdGnvpPmkz5F5zkx3Kh72aygbhlYnLev
mwUTGjMkAmoAYepLg0z8/7aExXlrdduyBpbQWXwhDhOK0UaTXvzG5XWokswRPLkNSawuvw9JUcJE
tTmKSrG8Sp32eWzvneZ7VW6cxuqHKF7OqO4C91jOGfUGbAVVJma/bf0eUZjPjvbUaO+J6rxulMc+
me5u792qJ78xuFjZIE9WbPJkPSvWpwAQRVU/DubWYOAVb4H45skJZTRIwJhC1Xu5f3D4Z6PamNE5
nQ7Dy/wr25nVyfEf5vLFSPXzpH2mv548Sb+CsKTqvLu9RnH+y9N7a33h4k2Ywu1Dh+4sNz+03maY
XYbK4tEefmfTf4luFF1IvIEDwU+zsOWERWjkvi683XTcIhmyHfNx5saK1r4prnDB12LiCeaixGkA
tVGMUovOSEHdOU78MCECfHvT1lyeERcmBIGpiWLV5ZHlbdMZCEtE50iWXR2B6a/m9Bma9dtWVt5I
wE00QIs6FE8g7i+tDLYWqW3gYwWNytwlRzkgBu3RPkLnxZ2n3tPCTYJCsTtLf3hrdLE0ZMOMUjcx
mk3fKV8OvuyCVv1iKr/NYDrQqLv3tyhiVh8SooJggvCB+m4J4UoMlACKJozP1jiS5h6RZLOmCFbX
kObpC50DN4bGc9iqYFzpFYkvjxFPZt6pYvAaXcTGomkqVNDxfY24GOl0BrpM9SzUr6hhVMG76Yuk
PFV+9aAKjURP/Znd99Wh/h2bH+mWbvjU2mkLVh5Iw5gIvAKiqE3TRHLFxqvDp0pIh2g2bUKvhgYQ
um4ApVDPbphcC6hi+JRvBfzjFZqnDOIkAs0Tn5F5eDDRprO6R7jKqtA5BM//h7Qz640a+f7+K7Lk
fbm1e0vokAQIDNxYMBO877tf/fMppP+PbsdqC57R3CHldJVrOXXOd8l+3F7Nq9kb1CXBSRXDXB7f
kdJ1UtGl8bnXEPLMTM8w25+B37uTjkl5Uj2J61xzkofA/xo1W2yf1ccGdU9FVJHAYC7RpWFTJtIY
NPG5bseTPDxD7fw3wk+jwARveGlrz9i9bElur04w84oEDEVXmi7XOxhGZl728RCfDeOzM/snjKtz
56zr36W7vt70Y1+7rgSCG50FslSqVNfRUJN3kEPs43ORpd4YHioEnrwqPEX23rzrP4/aEXhk8bmx
HlQqoigI3P7Aqwv4IryYjIvaQ2I5/mxgunhWH/QJOxiokvmDZX0iFShNw6221tPaSXU53MXtHI/2
oCT0Cs55o73GsXXMy+yutZ/8wvR8484f3weaq6ZbWcjGLNvq9TDVvi/nvmGYQRK5svSt7x/raiO7
XV033C6UqYSo1dLEUtYLYWs6xeekOGb68wyO02k+aMODMT0ChN54vq1dmILt/n/RFh9uHiozT21G
5OtZt08Mq+Yc7LaqmmtRBPZZqI+J9bn4XE0Z0nrAffOMGZwnWPV/LJgljnO6GsgR4PosZG6vv4yB
yYmuRw7Hmf7apU9a+TPbypZWr4zLGMsrQ6sRg218vr6NCVFXeniSHwo/PbbBdCr9+V7qmlM0tM/4
yD3aTvi+HzC1SsedNE9HTan2gWK/zN2jtJXnry1LyBsaxQUEGt8ooDVJI09SFiTw/etdrRwzq/Di
LRLqG7PGX1P8O8qvm/xij+u93xjI6yRnpb6L4p/KGJ4s++Sw38epfxqRXQpNx1P70otzsELacAoV
L/MnzEZLN52zT4NkuXnXHjW/OMxly7tNPyWVtA/iet9a2qMj1w9+lX50Et/tm2p/+4haydvgnsDu
Iy/kEbHUNymVgdZQ1iITV86AhdFQ0UJPhVy6pea3ltLAHKbHx31Oq3SZ6mbtqI8j4k1nua1OhZ0+
NjUWcXsHuYfkpdN2TY9hSmrtbo9vZRGw/mHiwzWCsfZmj01prZpZE50DKtp1Hx40E0RHMW9UsTbC
LDPsKdCTpstaXiztfdjHO4EvahFX//PB0JfgnYf4DUY54kC5WGt8yE6JgTmfG9bPvpNfN1/fK8uB
tsfvCGKcFxEqySlaveFtnM75O7SK7zN7PNT19Hnu5MPtwayc6JgWoslKTZdUd6mI7dczrFmVh76a
7pM+2tmTou3Tcd518X40m/TY4751O+TKy46QPC0Fp5B0a/EOigYU9xSH+RvGfQ5Sqk6GfdyBzXLy
E8WfjUtkK9riWqR7gs+epEbn1prHox9Yzk7KHBD62fjaGVjI4s679XReyTgEDxm8HgmsEDO+/n5N
qZdqUPByrmr1Qz6EByXwPamVTuOs7KtSikR5UBq3hDtWlw2MUG4awelbaj+lalb7RmNQFYqHf0dj
PjpquBuStPASevm3P+LaVoMhDGucxUN1ZfEGlKk86nbCS9OI5WNc3Ldzss+qjdbmWm4MoeN3lMVW
G6oeqOzMRIZ6d4QpeSi+h/3RtM+K9i3NjrmFa5AZukEzec2fenlwpSCyIBRX8EXlalksU0xDJNOo
aMNp8+scPP85/mjx9xc5uKX5TdsP/P0g+mnI3zYPETE3iwczuxpAJzBzbt+llE9vN5Yz4aV9bsrq
exZCXx1VZ0tQf23JXQZZpGitkaWFUQKfi5Q7SqpJqLOfnuzu5+3VtraJ6Yai5IPAHTT4RZgJr8w8
7RjLGJ/NejrKgeSqAKpg+0nxVsbyC9/2ZuYuoi0ywjCxOt9OKK/F4YBejOIX7W4KAwUOY4vNaaf2
+0xO2k8FNKvZqnuBbBjed11u7AYla3ZDPrzYCc7itydh9YP+/llLiJw914UFVJCqXxRI3gAZ8pDU
cr0RZe3sAhmDRjMnF5O9WJZ9l49t21V80VL/WKTJQRp9N1IH1+zQaNbdUtXv2y1FyZXvi/ED7CXy
RKTxlmx2pQ0VUYLg5ML5oe2Td01TPnUddIhWQBrC4HR7KldOr6t4i0vBsrOxqiri8ZXdkG63FTxM
1V+cx1dRFmdkCKGxCBWilM6DPuJB/BMlpc7ceJOtjoUjCjSTmLml/piOymsiVxQvsbw7pUZ8p7qy
vbEo3nKDFMStMQNC2VpGJ85ZTFiHiriZ6BzETdzFhzyI7hopDJ6atthPcaS4UZIXh8IqfiZ9kpxj
s6JSrAVfplqb75qx28IY/sILLLYovwdtSKTEIAEsCxhmYER6lnL9BE76Ljerezn4Xib+lyhKDk5o
umapHRMtv4NzB73H5VHk2ukBh/WjlSRC/P+rHJs/bi+q1UVMDRdPdUNwMRfHBraZZStPDpdVWdz3
qXqS596tQuNOQcq9jovj7XDm2/OdW0loZwFTEb2H6yRDiY3Wx42DzA0bengzwy7V/tH6jVrvyqFD
FPI0UGWgCpb23VWj63E3UwLFtrvD+cawPAiWWzXGlSz0KsrifAeYYue6iqBK7dxb9uDpjXb056dG
jl0DHc422kgs1j/V71EtPpVmNTE5dkSJxmjfxWb5kqTfyvRJNpGADuuNDPTm4KDqLhKJTKl1HuZU
M2NNhXmfuBG4cvmfrnhM1NDbfOL9Ug14szcAv3D1Yz1FJep6YfS6PRZ1RTynDaJ9nFkVFiph4U1V
IrlTn8efOrRD8IRK0n0VA2wP7OqfUWsGbLUjHXWvxkdzl6nX2+rnNFLxDEKEKeaozzwWnePN4/Dd
SBtMrJT8cxhOyc7KYv8d5SLbbUINQaRk8qm0zdH02elK3+uVIHych0DZYQKdeGWVImVZ9ZBnnLHw
9NEcz0oI5lVHBH6vBIPk5nptgjXVtI2DbHXTgOqg6AlMBt2A67lhM9kdZYIYAuezEpy16ZTKPe5N
f7M3L8Is1rPZt7VZTIQJYn9fay/1YHmB+jTGn2+fAatn/+84S9MBNdAmzVeJY+EjMkZ4Pj8U1ORu
B1ndLNQkDA42AIbLs1Zvhq6F0EsZrv7gpDIGGx1MBdu1Xs0tOOVqKAvOvHhXo3a0+DwpMEApwh7l
jOaKBtIgbyw3s7CBK+8r829ONp5KvEPhjINKu14K6txnvj5Q9u86stYm0S1snv2X23O3+oEugiwW
Ajb1WW3JJPn5+L41Xo3ivozCjfNlddLwZxIWlzaE0sWkBby0SQzIjCGohXPtzqniQkl2C/k8bPm8
rdWPMJ0CVowJCgmBsbh1ghLNmJnTBYZ9rKNvNL+3hko+Bniw7IKpizwa4Q+6Pem7qRtLd7SV8i/W
vKglAuuhmEo96fq7mXZY5klNv6QK2l2emK6V/6i0je+21vyG68RsYklF42/Z/NYqULUhgnnncniX
ynD+eO2e2/Zp7FI3UyuUeOE+FbqnMeFJ9hx39mEwWnc0niy86P58EXHg0nsGmCr2xvWIuyI2/THk
tyhIQe5IiyuvSNPHvtlSxlhbrZDowRM58M55Nl4HQrrQV2GBR+d+Vl9nP3f2WiR1u4h9sb89pJVX
BpeTEIRw0Gt7C7Mt2jEsLaTG/CJ56cvuXE6PuXwXzqrXNP8U4ZM0b5myrV3DzOAvU2MhCLqYRWPs
krFuRh42SXDITrWTu1ADp0D1/Clw/S0Q4dpNcxlusUzDrC3UWlF4YkTWneJknzCIoTqtVG4tR3d/
MZu/h7Y0AOjVAlxdz9Ds4jOgNzccUJ9wMGtDAuNZC+edvNVAXGuaAq4lx6AABFB5uSbztoriOZJ5
dYwHQ0mwdKd198FWxr3tZG4a70L8qh+raIsbuJaPQpxGRpCGgsDaXS/RXFHNHlcSkuwqCn5SMGg9
YZX0F2fMZZTFIxiFn3noB0aHZsmp1HZlGB/mdksybm2JXEZZPKqyFJGHDjP0s6VO39TG1dT5HoqG
F+lb/ZG1jU3nH4oClyqvpsVd17A4Ql0m3/XJiU9Nlv0AtCR7yOD+RZECJgL5FQAXbuuliMRY2Vnv
i8zHnO12n81JuEubaou8v7oKfkdZlpDVKbAkTedVImmviJV5liFtnLmrL0xaFsB/aZTYbxTE29xP
FK2lsmVUe8c+Bu2heJGl91WALMQ7p33txrvpP5BxxvRPHOReOntZcac2T7d39trdjjA7hyTNBla7
WEIXnQBtlrrWqkpQUMldNASHsLirove9OR20cAuftLYcQXhwQkIdAgK8OLEkq67bsqYV0PvZsW+8
r1kaeFFvbszs6pBQmIZxDsNUWWo+1VVrpjhNA+Sh1j/LZ8v4J6mpwBhfa/90e/bWlj12kihfoPwo
stfr2ctw/AoTgbjKx/qDWRkfwqI9GdLrX0ShDgGEA1gU5LXrKFPIX21BhZ+zFv0IHlbDR2vacrFf
rcDAbqTr9Eu82FlcX92QyM2Y0scY631FSUNDStVwPiWm7WW546bTycmOZngE+urm2r0kW4fbw1xb
HqigoEAKNMdGePh6mIlcx2o/MZlWHXeAvpwDdjPTDgJ87QZSEG5Q3N+GE6pWpCICk0dffjGrcyf5
WemQObdj5fUtHK5qwIL2QTbKjdtzNRLnMI0GG8spS6yiiz02d44VVDV4jX6gkpJ2YI/lqN6PAGH8
P3UboTokY2kCFQZUGXTA5ZFvS2XeGOTqyUBPOla0+JQXGaJ8ZuS4tpXYxz/9aNfxFhndLDS9m76j
iSEBInN+avlP1v8m1PbtRhNhEHKDP8DbYCmp1tZVUPQ6uBDG950O+1PepO+lIN2CvK80hBCro0rM
PcYRoi95RH5uZ3YeMB4lzV01CD0rk12TRLgKYnJGpJGc+JQ2gDia711515bW/vaEriQ+/AKhyoT6
s6m9UdOR80bHaI3Vkkb7ti6xQyXdindBlbElQ9fXQ6/Hrkav9sZm835tmrFl4KUnJvmNSbNhMdpy
bKkkddLeqE/21xJwHFUd4Ku7cPp3nHaV0XuQrDVmokvgVfj3caZ+2ZgDkWRdV5ioAvPQBBcpeIdL
P1jZyYrBz/kKQd4CidO9BpHqMdmLJqDp33c9TtXdOZw3HrqrX59KJ4INCPmCyly8dDFvBy0psXt0
yXDl+l/EX/ZhOB5VZzx0YfEQt/lTGh1UpSd4+s3Ipy0XjreXFyPniSSwgvSvl4jQuuz9Kg5lHp/T
8B612IPqND+40b6glvzQ9PrXjZkWp9ybmaY8QQ8UoVZNXRy63YyCkoPP47mWix34ivtIGgJ3Ku0P
xosde438pR7vDOiBbiL/uB17daiiAwpij329pAVaHOm+bylstXBn42CN4gjG4K4UdV611UZ8m8+J
tsLvWOKIvjiCM3PWgsnSIZ539r+to7uRIn24PRwxU29mEqSjkElkMpelpSmve56xfLmZC1Jrpb09
Hose9oTyGkkPttS5RfHH6QejYvqwyoJ3woK9HpVmzpMcziYXi8H+ML8BX1fUbnd7XKuf6SKI+PeL
qYvropz10iIVzpxiHztmsO8d2Z2bJHZLqw3dutoURlq7MemJy78gqyoI8OuYdYzpnZQZ8XlUP+dy
6NrJZ2v8VtD//POxQcSlzqOhukfGeB0ngh5SqjWrf2QkOxrE/XnyjR7PuT7y1CH5D2ipshFzpcJF
eYvaMPwKcdO8SQf8sJ8yB9ThgNXKl3F6MkMwKlHgabnjjem9XT1n1gY1aW1CdRqc+BWxTFid1wNF
/a3vNVuNz0g7SJLnxxSXpCe92DLSWlssl3EWi2VOTOSeEUo892P9Qy4+Nkl4dL5A7jpMku9sJPpi
FSx3HCRUWsmi0GPai6+Hr7A65kOWnKv52xD4iOSObil97KR7tQ29aXy9vVjWLsfLcIs5LLkTaYzn
QAAHwy2GZxuayCZLbe0UuQyymMDGwU8mrUWLs3cA4z/5Q7pTxmdj3Dn2PsHfU97EwKxdtpchF5st
l9pxrHNCBsUxr09x8BlWqNtT3pHqL21zVIx/4ll/vj2Zqwvy4tst7p0ShtmYtWnCIw3SgfLB4oZX
lMe522ouvFWNEJbJDl1coYRIpr8o6HSNmvjtXCRQVo61CbmiTd1gcCqXy/1xkqJjZJj7EY/eOrnD
tvGgZPO++GjAh5jl4p3sdxtJxtoygpmFX7sAxb3xWhiVtDUko07Ok/xg6S8kzJvIn7XJ/fWap4qN
7dpyyDo+0dGYGsmZ95Or9D8FVTtoTFdVtmZ3bblSxaaGbeFeCl/n+lxB1NyRqtlMzkXq6uFd0Cvv
2jzAojp16/xem5NPmxL+4k8ud70gEov/hLXD4sXRW9okN5qenGttdGMy9M0G5wo+R/A3xV3Ow5Dz
cnGw1LXjD1FFPd4OHk18TmPpQSB7hx3mEfM7pWw9WaMq+ALkcd8Mh87c6B6vDpGL/ZdMgwBqXs9q
FUpjmQXcEEln54ewlF5yx98Cv6+tQ94X/wuy2IF6GE0BJCByfT8/aHXi1tbobdMwN8L8ug0v0oeg
qZzW1kjl00a9C8Zn6iin7XW4GoUmvmDUA0ZbJl9l6Qy2kmkMZgbElSs2gkK58l1yui2yx9qlw8Ma
gDMsX4G/vP42pdPRc7BJTUop9QaEkEOHNpRuhDzJHOXYNYHsBmW4Ibu1uqORCoBCyHJEqPE6ahAZ
VIdlcX/Xd5Nk4Z3yPHd8ruqvhidUNKDCyRAjFvUDjc9V52J4QH5OsWadYNQYMU+DSDtkxYTUxVY+
tPrpLiIu9rMM1Bk3CJLYKpnutOrYTejaGBv5z+pXs3gBQBAQ0t2LS0C4EPltz/pIzH/A1TUHw79T
hs9VyeVTP92+2lZ3ryjqalTTbI7F62/VhmmdUXGlJWsN7VOQqdJjkVXd/naU1RUB+gsjEZbiG/3+
3kBvtQptyldq5VHY9wDeIy31VGxZmGtrZzwUXUzuEP0QJJbr8cgs+FklIT/bzWB/baXE2E0+qrV0
ZMN7X6CM4zngvRrM57iKVQ8ySujqeme+K3tpT4nN3Mlppp+qUXkJJcWCHaWmB9w+0jtl0qAG+OW8
w3sFn5l2NA7wSWTXjii1FHP6oc/qwbWSLtzpoVo+9jG/Ixg7BX2XMjqN6RB5hQkwQS7MaU9POTn2
RRa+C/jLrhbTcncgy27c4GKzLW8gof7E4wuuGSnF9YRAjK7swpiFz2jycWr1j7yhzec0wSm2KoPw
ayjVW9a+6yGFoQDvBiCai/UbZUoiazFOOeWucJr70foa1K+SFtwNxsvtdbW2etELcED0UnGDyHE9
uMQAyt4UDE6v7IhWYvKp9quNCVx9AtF1+EVBgJCyLOdR5aiVTpow/rHV09h+SZz6Saa77YzHyjll
+eDKaeV20afbY1upcXM2X8Rd3HkRf1XqHXKHsJBKd5CTlxlTmsfSQIE8G4P8OciDGBXFYdoNtiHd
+aryTx4o2m6csvKOjtOfS87wg1BeAeBOtQ1twevZlppGaXHfYk3HwFDruzQDDZ7tO0Z/e+hrxwXp
NhbUMibUPJmuA0WhPiVOYyVntIFkyohK27rW9/D1dpTVzEmgRGD+CB+xpTRcalhJ3A99cu6tf+s9
hZBU775KeXvC9wEVH8o7k/1g9Ah+opRgpW6fb6kHrZ30PNSp53PGgrZabM5e6+G9qD6nFY6cMeSr
Gl2Usvo8YWLZmCSLxcbMrt1f3Mo8rCHGkwgvjntKC5GuZJg6KRFaGY4c/Qd69X2WbD2tV+Io3Mi4
L9DWwnN2EafReys3nT49Z+VPYD4wBsph45ZcWSS0mEDBEwC871IbMoiSxJZMYReUWoepfxBA10Z+
3Qb5iCtjcYKKBiAecBiZ0cZdrEaqI70WNnS04vjFGu61YfJmuvoOSrByuMvNXRp5dbEfUixo//2L
xPcquJjoi4wUXZA5Ltn353Twj7WxH2T1aM+H2zth5cC+CrL4WmOHvKZZEsQoP3FsZ9IHefyCqLez
8Y5eaxfQfGSd89gwcCZcTGXoy52VSrDnSwDKmovSu5+Ab20/N+k+qNwydS0ze8ysDVD42lK5DLtI
ClRTalIjokFuxdahHUGDJaN6Vszuu9mHWwJyK3uaMSKmKd7wguR9/cVMPligGYwxUc27uDmSayt5
cEhPjnForOOffznuWVJ7NjXqAIu+oB75vlEKBGeD+3uMxQ0v3H1TPEfyCCV5Y8etjuwi2OLrZSly
AH4PbkILp/eG1TwE3VfT6ndRXeGclRwGfUvZZ/XDIVsJbF/0F5ZFMzsg8y9zUIlxQzNyKqv22JkA
+vJaV9wYcNbp9nSux+NZhisuOPIlCtKJpVR3evB8gXL37S6OOSLHLXOWtXudKg/dTlFOJSde7DY5
GgO1sQoeZcpnuSzxfsBkIfqoVv+E+t3Q3QVq6KapTyL5WumnrP5ye4xrR/Nl+EXONOXRNKd+idoB
phIuqD2sL+aP9Hw/3I6zkokzTOF/w+OTxHWx6UosyAOwAGAjta+6bLzT4vZUZ6hYf6+UpzTO9n37
x9YOCiKVFyEXWy8A30CfBjAkgKVmB83vVW/pe2ZmtTG2tQPzMtDiVA60TJqVjE84xfURB4tdidla
a+OHppmVK6FrcHsuxQ9fXkGX8RZLZo4kH1SmWJdwnSL9Q2f/dzvA+qL4/bEWi0IeOkfxRYDyk9GF
Xll81I2NQ3hrPYjT5eImq2IwUn3Fuss7BJLS6Fnvmp0sP0H+1JIUCZmfWrhV8VsdFo8QXpwmogPG
YkH4lZz4syLKRo31Y/L7xPMV/2Ect0jQq99HIwsR7EgBDr8em1Glhp23ohU7vpjdSTI+/sXngb6A
5yN6SaiTXv/9KOwKkn3adQM0tMyg8UOjXe6Lw+0wa+VnIIO/4ywyfF+eEskcqDxICqH8Q5ZADwar
/5MHxnGwVLpOle6ltf0V2GHr5s2TkYAPUcdzJqibwLpv/6C185iisygbCObpsusqISYpGTO/J3Ze
mvJHS4qnD096spGXrC6TizCL7ZUF5tBCrKLgku/BxHp4pnlputUt34qy2GPWqE95WDAYDfG9XSSZ
z12U9+4mPXR1oyHqx1rhTUPx+XqxsEL9eWYvITDjO+/iybE9LUN8tUpwqCi6oT7WTmPfFWq1k5R6
a5RrSQJ3G1VNYI9IMS+ShDikg6FldCnTdNrXVnsXGa03NP0hKz+pzbH4c8KfqJD9jre4ZpwRvo4l
Ec9Cr0iXEq+gTGaWX24vRDFnywP4MsriICnKRsmR0OMyM0fm0HmYG+fRbNv73ilPcfLnRTk683AY
kK0V4N7FcQJ2z5li/j/X+ix7RRaMnjYq8+72mNYKG9SF4EOgcuxgPLUIUxYFTS2ZU6UyClx2T1Kx
q1WvtofjbOa7KU138Op3kMM2jpm1XX0Zd7HdSjRmJOAAoGKz905/bLPm4EBwpbB2e4BrG+4yzuLU
lJwhb3sxPrVJ3Vj6Lgfy3k4U9y+iIKgq9OwRyl6+aYYSkffRkOgiO+VxALhsZvp2q3V1AV5EWS5z
B3EGeUY4xlA+m8jytFgYDqm8L6bXRnu5PaLVWOioIrgG8QiA9PUBIgGt1CeKaWfaggZK8Yi8aEkk
73CvjY+kPQaZeNIcbwdd+1iwRMWhxQ2kLKHsQe4rLARsyRX9lSqTl/Zw4f7moNdJ7YUeIOL8S6iW
z3Bx1KYrPurK+96Q3wet8X6cnI30cHUsQOKEvBHVq+WrLBi0sSvbkl6/nAlkDQqVaP1v9N1Wg6A9
D/EIOXiGdP2VtF6nYykPjIXaVfU+znK8PiLv9lf5pbWzPPjQQ+fyRToBgZzFWpCnRm8sLUrPco3l
edrPg1fPyldlKuTGnX3TJ0HIKCWbTbgf/c72QGiXXqGDIJJb/54uTOlp1pQfY32QgAiajhvwANr1
2ozqyNjDmpq0+dPtX712B8EDBicmcw0CT7uemraP46CvSfsC813XvUAHf1Sb3nV6oWr0Omj1/na8
tU8ByRkWpZCr5yS9jlfJQVF0Ci3QDP/AXY8DyzsNkILr1PGWJcp6KOjBgs4qA5u9DjWnQ6eATOd6
xbOuySwvRCPJ2cJWrp3Q6MX/L4o4IS5y9VqjP5LqRGnUfGcniG1Pqed032ez+/gXU8eXMpk8Ai7B
U42qoBwu1PDa6LuBQHvwvFnAWx0MlAFqd6iY0Cu/HoyZdtWUttymRvwyIclpodJpOs+bmcha3oWG
4P/iLDak7jSJpM5ca1mn7Y0y8nSp8ioJMZbR9sJJ9hwEmMZwYwJXb3F4LEAoYGYID83r4U1RYDTT
wC03oeAcpo8DsmJB6Y39cDLzCA23f9XA8pD92ZJXFX/4zdFAigf8lPQcb6zrwGWhxvjUcGKncYxT
wk8MXf7iahUOMf8XQWyGi2UI6lmvw4ZMdvRf4PT7OO8M3efbC3DtsgPhQrsaYCcQg8UoGur/UySB
GExK+zAXgzvqj35wtHTQrDjC3w62OmXgaKh9wMEAxHo9oNCEBB5M3D92IONIneVPRZFuUAV+KSss
vwt/mpSOViun0iKINZr10NYxbRrj2cGHEQnJJro/jPZ3Sd23xWf9Y6x7cvrFr/fx5BoNvUeWy7gr
UXdJ1Pxwe8hr8wtJkwWKHDyuGovd10ntPI0puLdezvd59qz2xW5yEtfOnodNN9G10xE9Nw10IIYX
dASv57fwEVVBnpUleYePuls5D9BqNr7h2jYXm01YJaHetkzOJ8Up/RE6+7lrMYeKAbpn6b6sZTfp
lZphpTstox1sSONG4LXFA3xJ+LMxj1R9rwfXmkmrVDRWz/KQf8z5ZsOY3P3Fx7oIsTjCkg41N8nn
ISzbHoK0HxXjIdbqQ46B9Ghp3v9fsMXOy2xIXpIBekNLD8lQnuvA1eroEOjjGdWGjWBrKcHl5C2O
EqkblSb2BVQEbq2RzjsTcYd0yPaW/75J832qqvvbw/u1EN7sQ4ry1JJ/ceoXWUhWODUogIZ+SsMz
zs2nrOi8RsrIj+RQlb7kZl7HbmpjK+bKnQLIL1aadldMhfpDz1qE4CNkEEsIHWH3L8T55imbkiiG
STFFh3KGY1f49fAaOHUWuVbjy5/C0Yp8QXXwn7pUsX02d19HD1KSjhsv1NWNhtc7qGfQ3OYyDQGy
lCQdbtHnAEN5nlRBexqUrVLCahAdsS6a+6Crl8rafjAH8jRxdEh+4qozAPXKlfXvtz/T6q4C3Cyq
d+TSv5rEF3dMJqW5aSQAStXBj95F1jzti9H4c4E44HGWTBgbMijGQtd7N7adJMK5k+eb85LE762w
dttw4yZbHclFjMXhJ+MyqOcRr45myBDWLXLJrSK72d2er7XzXKjcYSICEOCNvsI4TeFkpoAo0yib
MEDvGi+18vlO6ufinTTIZ9WAKX875tpCuIwp/v3iGymdnMdNCxKiyofDLJcPGbWlph7/amhQuGH7
00hYNq2VqGnqYQB2EOrazrfjXRXrO1XOn5xOxlhnQ/hxbVBUXrCWB42KmshiUNaYB0Ha8rKqiidQ
6BQojL0UF/vbU7f2uVCaoQ0PIooLeBGljLTcyHqJqTNgJ0KWwcwwd971cnYuiy1D49UhgVijdSbA
y2+u3znivTADEPEx4FXwMR8stzP/ZkQXQRbXoGSaPk9Slfu3GL24xxolOswa7ETf3mnd8+3pWx8R
7SswhoJzId4WFyuvmOAiVCFLopdrAaMfo9rtx794ycNi+18Q8Q0vgsSFkwxo/SAKjJxGPPvHqDd2
hhxtLO+tsSzuoz6bpyaoAVoPRuyVkH3srDlGW+SNtVPoYjBvVWcNDJIrBmMbjdd3Der4G42k1XEI
jRo2j6yyVa+nyxh8o/AtsaRj5E6cH3GcoHyyleatRjHhRkEwFoiZxZteyasWGy/GYcg/8/ohgOhF
vr6R0m0FWXySMkrRVkxt4P4C+248CDOPTZaGWKPLPAScMUw9ME7qWx96rDzsJgNklIVftO5nrh0x
9Ku2vNm3oixuH2WyozAcQo4z5SHf1bFCZvPU9xv7cT0KZCtgOFRAljzouucxgRdCem6M/KSG90nr
HLT06BTfb+97MfFv5+x3nMUaC+wIobAySc/CzU11PLnE2WFANs/CgkL7kSIXsXl/rxE6haoBF48i
7lZ5kSS0GSKrGKOm53x+mgXWEIU0qblLW+8XgVV2G/21nD9ViOxUmr6/PeLVOgIPbeBMAHQBbYq1
enEKmYmsNE5M1bfUfeS25fSoR9N7q2/2Gcim6bEzAhcoBjllvnEwrXxUWqY4E3FFAZtZVtDnUAmn
cazSczwYJ975elcd0uSUx8fbQ1yPY9MIRvoDverFCKtZKuNKqdOzrUsvo9587wfrLp+C+4I8d2Nn
r9y7jOl3rMWZrlaJMRUWsfqKczCL2t5VtfipTpPnZAQLVG0J+qycuyAEBB9cVJ1piF1/vkzTqqbQ
+Xxy+GW2OteOD7dnb2VLXAVYjCi100YbWy73GXH4bo+F1DHI7uwnUBcHs26O+pYL+vqIKPJAP6Jy
t5TsLevWUFJV3FeB+SqpxhMEzE+3x7QaAv40QELMe+hXXk/a2Mh+Jcls83zMTr1tHMJxAzO1FUH8
+8WuwjvR8SskDs82vWsKnK1fbqy0lTuEo/D3GBarOoxMLQPRk55N9bmiXZjW/1Gx3wiy9vGpnQJs
o4oq4PXXw5Brudcp5YPnlHtBIMHve3JOwnpWWADpw7MyyR8NNTzd/j5rO/Yy7GLNjVObDjkAsHPo
P8jNq6RTz0HSLdgqZa4dfqStv8e3uO1Hyj2xqTK+WMio+rmK8G4Lm7E3oqfUeEwn5XGKnG/5oJs0
PPxs4y2wUp24Cr/IAwKl73S1JHztP87pp34Y3NntphKTZCx2/Y1o67NKgYz3m5CCWaz6qG/CtNSI
piOONTeuqu+k9D43tmDcayuTAx3rJsDGPKgWo0pDq7ECca7Dr+BASqwvFsUXO986KFbjCFaf4NYy
nuXiLGliI1mSnlv7xQ7sXefcDeUWDWBtIwsLesyXYZVATb7eAcok1b7UMhhNkvJdVlGtkmJjy7Zm
7dpAV5Z8E/sSivmLzTy1uVooKIKeG8Xc+cOzLz9Vyn2d9Tt1C1u5NiAODopslowZy1KgN5OG3Mpa
JT07ZVHvwLejL10k00bdbe3bANDAexhYETtssdakWTX6yAelHUfp6Gr+11mNdqkDTf72SbE2cSD5
tV+VHDwOF7nTpKVm2KqMJlPuyzo+AQg3g6MiW56TbL2p12YOsiXgB74TedpyXWtRUs1Gn52bKjjQ
3hXViNujWY3Ae505U1V4AYvRpKpEBhpypguhGqmc3Hyre7x2BmCM/L8Ii3Q9K/vR0JKMvm7zvUmy
+7z7KacvgZVunOBr3/8yzuL7x53mDLW4ncRIRA+nRi9g40G4NhYQpKDE8NRmoS1my066qUtgSp9V
XztKNbbgTXiY229+sUU4XI2E0CcAdmqe+i/jnYvbvMqK2uoUThpN/lxUTw55eaRFrpNZG8t5bdoA
yQOR/6Vlvuwoh07r4+E5pmervW8i7Y5vk2yem2ur7DLIYh0XdZuUccveDEyD1P6+abfUzVaHoaGf
xn+YRy/VI2K98/uuJ8KAqlML/7MxXjfpkltBFse/FiiSqWbMlR7hVNn9FPvFGYbd7S25FWWRigx6
HyQNRPVzmQfFLu1tyxvtqkGdInY2zsy1swz2kyF8D4UOjPgpF6sslX1Hyuc4Ozv1bOIpWQ//NUFp
u2EoS89Tnn/vzU7dWHCrKxv8AoptQur0/5F2Xkty60qXfiJG0JtbskxbSS23Jd0wtLfU9N7z6eeD
/plzqihMcbYmdKeK6CSARALIXLnWNk8IzTStb3lWEKcRTaZbt82gYCzHgz39vD2RMkuQ3el4BepO
vylxJEqsNFVJ75hmIcZRwib5AqEL9A07XcjCezdPeLCPogERRK7Q89nM4rjMZW0VhXgQzdNj9r2a
HkGFBIMhNFOD3TSLbDeBdaf+DzEdhEibiAoTw1IablPghou/2qY/7JWqZbdEKo/EHYpKnHWbOKd3
ELZGLSPKmtAfsuZY2l+Sr9AuuaiI7fdwSS/F1MxE9QqSTDbx9QwWK3eCuqiwF3bvuiJ+qUjpRCoc
8amt+HP+d1S+TslJg5v+37vIpeHNVLYjrYxFh+Eubs9IsvlLMp7C4iXfw7nINjX0DAJZDHUCc7oZ
oVqvcwcMEugyI0mCZXgYo9fbg5HbEDUfUhwGdq5tGFYau8BsC/ogovUkZASD1nBerUWLjrctyTxe
cObgISRS4BG5tgTxZq2VI5bcuZ/AhGkjN0cL3IfXzioUOlH/PIR2c7c2vfZtHfW9zLx0pILRAJfh
Qrn1lz5ScpeMKsvm1oELR0m1BuYeAEoWPmhj/o+RjW8o7kTMRLLkKYmmcxTNh2l8SVz93W5/oSwK
26hW0boCv7e2hQ3lGYR7jRXS4xojrts+dy40wqriH3cOFpkdYoZIZ0KlZ2/xO1Zvd6U7msQpPTrE
5aeweTXz8dR3cASNO7cxCZG3rsO/JUoZDgCJLQByLJIxQStDNO4OT85owzzRVoFbohHSx8cFDBEQ
hvk8eT+zLjvFk/7QD9YXT5+DJtsjDpEOHHYKl0OHRmdrszHUcJwGPY3Lp0F9mGLjNKC04JSPvfUh
nMz721tDYotrCHlVWJKpS22rvIk1L26jwl+r1J79tllUWM+iokBTFlSj0xUVLFpVvrMfNalVMDgi
eNKcbm3ejFbh9IkRtckTCLcg/FxZp8L2Z89v9Lf0sh09I3mnpc+5MtJB/m2eePJrf2nVcOzphSn3
dJQlG8cgM4hyEGwPtNNtNo49ecpgjZDn6l5/Kk9WF/u2ck6avRZjuR2RzCUCEVs3p0ZpWbFa6pCZ
z2HanIDedT56n/MR3OR0B1a02dk/knMX7gp6fGAl5oW5PRUVpZtWj4l+WgaQ/2sWlodhtvQdK5LY
dmVlM3t0JyYOHWxIHy8fJsRE4+RU2vmOl0qNwEgt6meAerdZtql2uthsJ9T52vLs6O+Kmq7+PdZQ
6fpcGBFOe3G7rIuSe747kuUClJx+DI2fiCMY//5JRs5H8LsCc4PVeOP58OGtteYwklE3HjL1+HNd
ArfNdhJZv+5UmzvelZlNCEkWC7XGEKr3KIuDTHvI7LeJqZxrawmm3vwAJw60qC9a+WlR7z0a6r1u
PoRNdzD1N7Bz+u3Rm+kJ/o7yPPqorXHHXn5Ssu6+mlLAOG+te8AOx6FWjmH37O7Je8hWGyo4IUsD
vBp+ieuFKCo9GnsTCmFlOHOoB1nGnbE3//1jwhC9wRA3gIr7LTEyFxr5bWGlNIIwf/BW2LXehf1f
pvPx34dYAjk4ULIqFEyE3134lTY7sHMPZE8tawXR4EY/2j7RD2tYKGcLmpSDK6R0btuUTuGFzY0v
r7Ey5d3A4AjmgV18n7WH5A+4a2hghfJTsI5boP6ux2X186TrOV3PpBn9vnimk7ByztHp9khkUQzk
IqGZlzKpDHH3v5i9cYF2MHFoUU/K0M+7v2PjfNuArLpoXFrY3A6VeexyPRTd23Z2Jpt6sufeH9WP
ud4c58KgYPTQWi/meHCcyi/Hf18Hwbr7q40AwNg2cxKZ7aimOR2zThPRR5CX9SGG0GXHHyTCz+KP
8+YjegJN8zZh2g7LhjOipWFQOVnpN5jRjvT13dWDn/lmlyA45fjkVMvlAA3Ae3O6I41rZ+MJZDGy
TodlN/8luwJcftDGe7xiDrsoAknvwAPQgoyatWDWncBEEmqdd84P+fBFbws+BLOrvdmDVhwXajyU
rDEaoHWYHVZ6ybPwS+wi1PhsPJd/zzp0JuMJyubT/Ky9V5dTpAkaphw5q9sOJx35xbds9maTLgqq
r6y4bR+c9Z9JoYG/uqtsv872qlMyJheQvfC4kDSHcmTbPJQbpLitiQaMUH0pUxdsXe9n2rPSPISL
cwqjBEWTg+N9rJPjXN8touF+GnfyDbJYdPkNm5WOqUqZheCOW6LiIPhtLTvYlWEVm3R74PG6A9lN
/tkD0nEdJrykXZp5pV0C9h1uO7r+0JUPU/G3ajyN43c73CsSiL/3mz3uzMRY8ajbEtRYa116pcXE
kodsEtLEOXKXKEzQ2XDbW2TJBqjwEA4Q+Q3ugsb1yKK0DhVKvrSHZyOyc+8bzQlELjdM6sAbQXYR
rHgZvN8xKwLCbwOEnIC3P68C7pHXZgsjSx2kjQSprndq1jxAqDRsf0ytrz1lqffsrZ+0cn1Id+5H
MhIIOMogf7DFFYCs27VdTY1rI5/gyPP0f1JknxOjOloW0oXVYxlHhzY2qbAufh/BSrSuvp10d1ys
d56D0tW9+IiNN81hmaSdReuI6vxFGTmYaFABWHyf7vHEy043MmJA3AQ1Ctybm9HONoQJQrk4TKyf
Vd1OQaykzo4LSdJjZE/INGu8tAQH3LURJ63c1I1SgoCj3i+mSGn780s0a3T8jH7Y7UyebL9D8O8I
YCAOtL2+OW6SivIZW3EykqBswmcvz1/DNtwL6rJACrM85JfkhNn1mzNtsaPIy1T6l3qjvbO08VAU
jytEKE2gxY/58hQ1pZ/Yb3TvM3wl7XTKVfuuGxE/+xhpe+U82UKiv0JWmi8i0m7cdq4mtYX0hmZX
o87uXadPj0nUaTv3elmUw02Qb4PZHizUxi/LajWWejZhJx/Dc5wrxzIBERR3B3TS/b586JrxJXXq
PwjgoOOQUqMNlFvYxn9orQOSRbruKR7dgE4Vp85g+jvfDjiyCbw0In6/uOdpWmVqE0igp7V9qdfP
ZrxHKfaLo2Yb0S4tbJYoXHn7WRWTF3tvK3s4hDQZWEX1oNIQUzqrX0TiHVBAPB0Xb9PsWeEmAhcY
0pfnuugn8Jqmz7MEPqvkwaqcN+l0jPL1ZBrnDuIdrb3r9ZOT7GH9ZU5++dWbJc+WVgG8LpYcruHq
GM2uH+bfkjzosz+orfE8gTIJZglQP1tYAg0uVlZ5hF66GA7ibqCQnci10x8sNLgicpWcLcCyrhd6
pfdjzMJfJKgumJwkULKdLLksAMGp+R8Lm4VWOm2d554pqzTQFZMduPFThfzM7XHIrUAtzNNRXOA3
4xgiMy+Gjl3hzM5hpOtcPIfnZWdbyGI3tNf/sbIZS5GETexZbItifdZD6+BNP0lPj4gs6PqhVKN/
zyuC0B7Ye4rr0O85G2+rpmU2C48+p6R8Q2qgmLPnAQIEivHRn0wfpVoyYbBhUmO4doOkDbOyC2GG
ERwEC2eeN33aZxQW3/vbnr+wshkPQ10rR5BuxEN9zIflxR1Fvv9h7fZg0bLQLLIVpI4F7a4p9vFF
/HLsrO2dkIXKYScvqTs1VmDlX0C11WZ21MYjyZbbDiiNDBcWhetcWExKJ1LihI3UVeMh1PXT4iE7
5o7RXdXHf7XhXtZW6oqIwyG8KrQ9f1uxKiuaTHDOZGXr+XPcWnez3d2XZVb7TR4lhwl/OudzuncF
lu60C8ObRYyhQJiTknPeFt0Mw7Nu/gQu+if+CCkzfIlCrmeLtU0oxIdrCJFJ6BlnQB8Zr+POfvmD
JaMTmaIJ0e83ZZoojDsQr8QMahv+YKT381/euHKqVGcv26Ool9U04Ekm8wu/rSnA+tcOYpbh2PUK
cdCtka/X1js4Fzzu7yPlodxHDy9+Vh8KH57S/OzYR2ePDEyy+UCfgG5ipLzLflEoXDhoHBmKZuWo
A6RKzuM6qr80cQOFFirHYVTtXFKkxoBsAVYly4b4z/VgnaGd80yhXW1Sl/Iwt/kYVH1hHFwasVG3
Rhns9lJK7cHYCLZWrOf2wpdkrjVZU0+3zWwAOx+1h2LpAnUtj3oS/3PblmQDAKZCcu+XkLv7q5xy
MZFF4+q1yuajEgawLspn0gV0ehzMOkx33gp7pjZBpVuqNFZo+3vSQt6VyeBrc+q3Wna8PSLhepu4
jGiKuG3QXS44Ia9XS8mXsRgcQNntNC4k29xTE09fb9uQRGQiPw1RpsdzBB2AaxvxFJVObQGTNhuk
WejLelSj7LhWR6PTjlVSfKU7tFdebxuVzR8VS0jsIZanp2Sz5xaUohEvd7muAVXN2m85uURFub9t
RBKJhfSMeJeT0gN2dT2ywm6dtOed8dRHXZB5+kmN3lsPMZzAyqd1L0EpOWbAVYg9RYMm7LibaSyW
wVbUFWNV+bmAqjP5ZqShP6VFAPDg9rikkweOFLCaYCj5rZG7rluVhi/GlVaGH4WKeqaqXwR1uyyH
26ako7owtXnTKGvOU6DGzxPKcGr/bZreL+7bdnD8pt47v2TODgRTCJJBp0Au+3q5hrEe8mJiWF70
frRBpEAteXs0siQREV6QbLioeNMDf20izabYmQxCLS0DfuQ1XA0XKthLkOWKn3TrOSl+WOT+PHUP
ZS+Lg4hNQyGCa/yug0QtK0ZNirbXbsk/5sOMPlb1kKTeMfmDshBV2v9aEl9yEQVHpC6G1KbZNerb
OtASG2XEcNYD18rVHe+QOeKlqU14MlY3nauKHrcmfq2LV9RPXPPh9pLJ543TmY1F3nJLRtHahZdX
DqNRzTSoIBN0qoeyik7JsBMsZN5Hc7WgQoIpFjGD62lrjWxIsxL24hFWLPgulLQ43x7KL1z8NppD
7sOr0SPlw/Xp2oRXTwpc3aIhJfc7ozvqx6oKwLhEd876YUpe1/I+pZ6CJM+EAEv9Vw/PzBo0+TcU
tPz0IY3uIcSPgY3vfJhsGSHPAcUNWJAq9WYZl0Xp287luxwXBg/l5/z/wLYtm17ysqSC6Z0icG28
cmqM2Rkdj0BSLmTwNYA9eylRWbi/NLEZRhjpaLYhk/nUF+ldpD8v6RTYSEmVxdswjR5CI1R9DczG
3HzsW9dvPmTVwVqcc6VlByN+byWPbb1X/JN+E+GGVaeixAXveskXox4zlPKAyDrVs25/iJcfWto8
6qXxpjXMe/j79kBcYpS/ORlFQHHXEpjZzUTn6qqPNPHTzlO907TmVDs/BpEFKx7t4tNth5aVTUwB
FcOZSUZzjF+PblYKzY4y2k9DHX810zuuCwGSA3eJ6p6zpTv0NYmf4XlezMBNkpeym9+5vfsXmKDT
7U+RhQmGC6Ka7gpoVTa71wyzWp8VwutgvFjx5OvzX2MN58/722ZkBOQm+T2yPzxdCX1iK10EV601
0VVxSEQPjfnBs9ofXtQ/mjlqDmvy0TUPWXYsIz8JW+egtfbdbeuyfcrtlkuGaF8nhlwb7wal0Bso
Op4y4xyuTtD08Wmuip1DUuZAvxizuXdavNL1ayuRsRgWZLtAL7LRt9NGAdtQglEHMleP5j9xp+xk
a6XDghEC3h3WjyB/bVDTpwgKFJMiPJlE0fHdeN90d8dBbhuxtuUhT8lCIo+VUE18VIuHyb7T3J18
mizEgRT+3+Ng6q7HodjrMOUCTKCMD4hP+PvyUtKlubCw8b41DmPSGXifjZiEQcc3NEg/suEB3t0d
J9gbyyaWpmqIugx1iafVfa6gMF/inWgte3VcTNYvtMHFRjLHGLRnyFDWwSdXWyWnzvLHQ7m8Gu6H
eNixtrP622TqHCvmnOhiaZRDE9cn1GuOjb0DUZAmEsDPCrgSiYTf6CvauIztKGV/qgrZ51n3vVVH
ydc5jx4p8naB1OkLAoBxXrwkg0NROz+j83h27WL0+2yvmC9dwouv2exjd9bjfnHxeCcZkYafnfdm
bexVzveMbDyymjLNm1WGXJXacWk+LYVyvB309ixszrPBtPqm8LDgld+K6bFS9zKS8ph+MVEbXwdW
FFvTgAXF+JwO5jFM75d0gLv6SK41mR60eDxURRq48I7fHtv/xWN+1eZEYXO7C9oEWXRPCHBPetar
QTlYth4kQzYkQT0XpXZw1WqxiMLZMvkwPk8vqebCUdyszgq9U2XUd4Oulck5LCGpP3p9QiLaK429
7jjZ8QpsgAQ0zxdafjYHva2tum0I7E+bhQFAHD9cTuHUHEbl586MCK/cXl8uLW0OcnVMDDdaIkrK
XR6kNuga7zlVPs7vezB2n0zP12w2C7xzhvbhtmnpGCG8RtAYJCjJkOvwbXVerpSGoCHXCz9JDc0f
XQ8BbuOB6Y928keye6F9YUz8fhH+DNQ2x2EG3BIn67dliox7p5zFMzRWg2aExWOB6u/kLu3eXV8a
d+HdhSOXdI9pbQyjttBacUHVuQ//9rj4JtPbRX+KplMbvU1JTpPjvD2t0pFeGNw8uXNLU9AAxuDS
TWcoAEh/v5npbok13nOWdYjXnRejNNa7YEHIHQPH2q7j2sBZRKaYPfWaGuXDonWfbQ3Y0O1hSVMJ
EByLmQScDc/29QpO1IUWp8JMCQgeIZpY/6dKzouS+1r7DsSkXzWUTPdqjzInpRWadQOQSWZrsxHD
Vg+LzMNJ6cpo+5e6ftCqyB+mzzujE++S7Ta8tLN5t6Qrsuxtip2l/NySHX42gzr2kxwKqCB5Ux5U
52+44W3OtduGpeMDxCMeLxbPis2semuips7KrHrtCxgob/4GO7Uz7JzUYiv/Njow0ibcoIDctqik
BQhCFBY9JSEL5cwhsCFi9A5rhMTlTqpOGuGBkwAoBATKmDZRpaJDrSwM6nfGBwcOAvc0UZN2k8+z
pp1GVw94PfkDVVFnMGkmCMLs2Sq+F8CMb8+r9Knm0C1HvhBsguaKuHsRcFK1sOc0ZMgabPr1j8g+
NfVxHILyS6J+a+mXsNfZ91BVKayn1XjYS8XK0KPQ41FdgZobqZHf3i5FkrvWLOpGtRkM2T/mMvsm
bXTldDe9FulpguBwutfmh9n7sTN06WrThiMgPaS3t+3WqhsjAhRT39Hd0ceZ5+prgigcKAHFvKsG
9dQXZ4AzAk7JRg9680XtG39dal+wr+xRNskCMBg1wf5J8zRw3euFKD0jt+pcoESy0vXzFgnvyvuQ
9JCqeVk2HdMccbyJugx9NNnXnakQp+dvjn9hfHO6Zn3dtkpNLRS+q0Pcah9N4+sYPVF9vl9T8003
NH5cRMfqNd7jcpBubDoSkCQFTk7/4fWwuV9FVT9QMYdapnefExd9kLfzXq+cbHJFaRlJPtK7PCev
rZRV0trI6RAe2/ExSsoHvR4YWfOxiXUOnv772mpfFKP45/a8yjzs0uwmWobdSuV/xax+7ikZRnVx
VMLSD53muV+Gna0sO98op+HJsHcL9Mb1GBfbUOp+ZSaz+hVGuQpuSyfZif+yQ5vmBrpQxZ7Vt7eE
zszjWOGqjWdEQWV85agxq/KQpccFivas2tNAkAnH0BQP5hgYruhk24RJVW+q/yma11YTJN33qIGx
oukQ6nrx7oZcOdUxT97mCK253y3JXaPzvOrXo1u73+tY3XnJS6eYGjdwd6g6SCtdT/GgqLmpxKyn
Yba+on3KDLByzh4yRvrwoDEAzR/Qf0THzdVoWtJaR4OQPZFQ5b4f+sxXMwfE0ngY0yMwd7MOkhLt
7Z1DVjo8EO6i0ZjS2Ja/BXUXq4h7yFeL0RUkIdZsH6Zwx02lowNhjIIz/WtY2YxO13o9N+qBgliS
VI9uiYp4ZsDy74Vqet+ven/i5WU8LjX/VblfjamBbJ838Yfbe1PWREeOkvKBSHBTmhOR6eLk69sx
9RTeVE/j8i7KDm0yoafXIEtx5zjHaj1aivEMEVWzdoeojL/q5l1oPivQ+VaCIbeP7m5/j2zyLz9n
4+kw7lotpXBosJz0bgBmv86fSmXPt2SBkJZQwKVAhEGzbgL92ivlNDWcMkXnHB3v2zK3j5UDbM+m
U7OL3jh64zfVHzSYi0bU/1jdhN88t/Mlgx3yqXZeC30MXNAF62dnNvyiWAMiZHB7LmWHCtgkUm5Q
AXCsbM7SpZvdPtLhXveyT3Rnn5ACc5s4GNydW5x0zWBqAbP6C8K2WbMo6cLIXYgHivkaKxAEweLX
63uZDqkV0soAV6Fg4/p77agRCbd+7Kl/Vl3+bA0/SSWdovXn7SmTHVWInf7HiPiIi92wNEXTDKJM
bTpdsDSvKvxQ5ru1OJRTuxMBpD54YWoza2WXJYOaVqjwTsZfGk3QhT0c59a8d3KEBlTz3g3nY5Lu
xlWpV1zY3RyQkKsj6gTc6inqwh89iVgrmX+stvK4qsTx29MpPbj+R+/RgXEJAMD1fLY0ZDmRUIQZ
+6MZv6hzoNrvyuLkjm/L6LsLe7y7PjtOjBrwc6R+iUj1Vdzz53zvYS/1Hp6F4Cx/fchmx1u1p0+m
qJ7XSRpo+ifdzvx6Pd8ernDB7f2RLUAjG28ai+f19Wi9DFRSNOI9WhQd6Hsgl2nveI109S5MbFZv
WcfFVka8JuriN61tHZy2O8WO+UMIGt8ejXTKLkxtTqiwqcxpFKNJule1BoEY/6z3OhfkNmj1h8eM
zsZtd7FVA9dWBf6pVcvAVX62buVzpv/JQP5rZLP2udcX9cB+e3LXF8F1ro7P47LXHiGNHPZ/jWyC
+1Qsi5mgUfJEmRWRtHOtfNSoX6/oLFXR1z8ZEPxYPNrIsGwB/Lo6LqAXcIJWAzTWfqod02+zHU+T
Lo0LF4qgQwGhJpz9IhSOSTGNsbigwH0/+XQpjXfuXIUnhJe8/09T4lMuTE1VrmlhxdyF5edyKA5T
87KAmb89aeJ7f9ucVNfB0NgAubYtQUublENoTEBMWufTtLo/ld1+WWk6wxOV3l98qzRyXA+kcGLb
LDrEKwonoicyHt9oZvFYIloR9cMpKfp3PduU7sBnpSZNPR5t9MGBU8SHzIieJjvcyeRI1/DiezZr
CBJ6DGMb1EYnyivTC/xQdfb59rxKIhL1dIP3OvppJPs2Qa8tR8Y54CflMNzNqpueYXqsDnHuLP6k
7lE5yjq7rsxtAmCte9UYzSxjUU+nsiVcTH9rq/rJVae/hOBDnN9nzr3SIbtSFEfYLQ+JthNPhImN
J9FxQAsLbUk2iJjNKitzaNrlgrB9laLOCeO7pQxBq65HxBnfpfNLPP/7c+XK4GYZMztWF8iqQLTB
1w1Aw1mOZli6O1YkEezKymYXdgitmKXJsJbqFXb++qQhSkqJod6DbcqyXVeWhEtd7HfuGUPaUxyD
U+J9bL/UyXQYjOf1LrPewZl3MCtEdZ578LfDuBME/i+mwS+JlytEzJu1g4TLVbMOmt3E/pBxOkc1
3Ta8K8+ZlhxdiA0gP392l/ezrb8pmj24r2Q/MnCbXjMgkN5vTW3lnAIrziDXX8fikPUPGUg3JX9/
e0NKLpYU8AGGA/GFWMrYnNtunQOmdqmaJa/wobQvofmYW2her086t73C/nnb3C+c6G/b4b/2zM0d
D17kqFVHmmbj4jSV9/FTdhe/DPlhmN6qbeYjB++Qp9Y/LjQMavQegbvvfmjW2zAPSusQTX49H7W3
ylnb63OTRHxgBmxUUZITiYRrN5uBt6JJt/DeMl/JllfuzsilG4Y+DSoNOjoqv8nnpgNrHYs00Kw9
xtPnBBLq+BBZr0CVd3DpstZzxsLVFfgObVXexm9rPSJhkPB21DQwaH9NxUEzP+v96i8tRHLFR7hb
DrnpPLlVFIz2qZzfxtapaYeDwm3btr/tKdTIP8iiT1rwN1Fx2XxQwofGs8cHQS+EyqhdH7I3tJ6e
Iv3bUL7P88fG8SgRHqBVTMxP+qEevq3mXQzDuVf8ge4XtQN0OFgJj05OsVAX8cRR42xdEvpzZnCx
lvXV20v4SbfUhYHNobO2hlZ6M54Udp8HdzlPzXxvuA9W809rul9n43NOR8TtbSUNFRcmN7tYS/GD
esRkmX8yk4coHakvGYfbRmRlOrYGYlcOZQeK/OIrLmaOEFVpaQHQvKzRRslJnB4zz3NOuoqEjur1
/Qlc0OpH6kwt1FTC86gl4865I51ceBGhqqLGD5/N9TcU9tRM5FOJV/V34y+86MgzsVRBCBlr4Dov
t4csPbzZR5RaUJT9jXdsVI0wKlCfeaKF+W1mDQckd/xuurPG8iF7N6v9sLOQ0ih0YXCzUUK1iltj
Jjsy9s+R0BbQ9txfOoEioU+XDBm8baI0S2rNylyUAgUJbJp/L4ZA64Lybzs7hmUdIAK2MyS5QQsU
OqklMJSbiJ/WKe8S0crrWCjJ1uZTOq9HM82PUaEEqXUw1WNs7mECZBlTlOZ1crK0fNIJtNnlTZ/G
QxrF6AcJ6vCm0JLAmWv7MOh5eC4GiL/61Vjh2nbOreWld7qztO8XL0p2/FW6aQCpwx8LVpfzZXN9
cdS8owrFfHOq2metUo+a8Tpa06loX9rhmxY+xfnOJVvmRHD0i5cYqQUov6/3yBR6vTlDIPoEzbcf
N6+6/fX2tpBVQKFo+D8WYHe5ttAv6tC6Ha0M9einZvldn47zozqMX8tqvJ/7tzqFm/lzVH6KaHVY
VUDg9s7OlN7NaBklKw4CnOzJ5hPMpiMWCV1fu69/ZmNZ+86inWiFCZR+fps7OcKbByum1ze66yL9
QS/1u51ZELFme5cBu0p3Oqpr5MM3Prak+VxHHSlTRYs/l6gPAm45hqsSFLZ+p7dqoEImYZXQnMKA
M0OCcNu+bGNdmt8sM7onTIBLrICLBQ6bmvbPxtd/aNBVUB9Q24PhpDtHgOycuTQpPuniBNDS1Grm
WkTf4XuZOAdRMIt2AZPSgbFzwXChXAVI99pKUvaVumgh6KE193uVPtb42E5fjOibWj0VVnOilLTz
9pVuU4MGU9GvAAv/FtWYZV5mxZ3KNnU6zpIv/exRovuSFCGkv2vAEyOc1pdinILbiyjbq6KdSiCh
6U3b2nXiUW8Wh7aPKLMF22Ni7j0jZE9uuMAElxW3L3WbNRsnbUEMl2hQe8+GkvpF8nmYG3+3Xiy8
fbsbLu1sT+ZY72MlImlamvMh78MkMHKDG5Y+rMeFUMzFM9urvsnO50ub+rWn9CvdW25NbmvNTm7z
ef7hVt8GtNEnPx+7P1gpzhHUE+h34jm/CTiQ/RrqlFJsGqpXJWx8e6/pQra5uCDzD1UP2hQ3g/Hm
uVWclfTm+iHtnhWEuZO+24kZMg1xQHkgOEAuaCg3bYJGqqJ05+U8Kvuk1++S0F0OS1L1h9IbFQQx
De0OBB2kAmXiBcaYDwdn6iHJtRrL1922/paPiOZ47qGKwjCgAUwcq0t7nKvWDUIENQMvj/bESWUT
w+HJ5YGvplK/mZhsMOI0UREZo6U2gBHQdX173AOhyTYipwkbhD5z2to27psMISCnOMmfctKk2vha
Vnvt3jJn5S3GNqdnB//ZHBdz19VmrKInwQM7ULhBFl0UdPYzsVSglnZJc6XTdmFvs9RmySvE5R0N
CPOlLczTWE3BbkJPNijub9BLkpWHImazK2JrtErd6dCU0G1/ydjvGmVgdT56ansaqvTO7Kq7fx8y
L01uVsoala5CaxD29+g7yb2DCr3xbQvSy8WliY3HeSpdKG045bSmjM7ZbieQxGo8PXpNE51L7ufw
KffruVbpoFOSmie0gbsUca69IFWn7nVIy3zz8nM2r4J8zZXBsRhxzJ1doNymP6jKihIUJAQenZO/
kdVBQhrmxYgMjTU+6vqLNsDKpny6PauygwgiApBzFE1RIRGjvLg8ZLHVtqEmJrXygrGc/BSchuah
db1zmMvuD2BtYDul0ZunxWb1htaol7E00dNAcmSd17Opfkutb3FpPYRxdWgX5xhne+8qqc8QWOmH
56SFz2QzPCDCigLPKsoXsIuok/VSlVOQ5CaKZh+ncT0ay1+FkwUOEgVVPB1CD9zc7QmWncAeYFaP
nCF0i1s+AgL3GGprKMYNlZFIfNPzWKZBP7sPi1MelV21OMnut+FpE2pNLtLA7ibErOZUVfqMKnCr
iObKR6c+jObbZc0CG8KgvQNSMj7YMmgABLILWdu2gz8sBzr2c9Y11p/07K9y/qf9Xldv1r0ihcyO
I5AXGskqG6jCxlHLzKGgZaOUUT6a4VNmW2+XrvtkDXC/6dr324sme6lyFIMdElp/v9N4ZV7iOqOw
1jmF7q+jVh/qDrmprE09CnXex9wrxocpd/qgAoWLXrU5nTPAjufbHyLZnvCsAOMFQiUuBptRN7XW
qtqAooHSNsFY/7MOB5f727DXEyfZnaD1SbIKzidS65s3RI+wUTnPdfHUmuSPpt7v3Pvm3vACbYWc
+meZ/cEFGIgoIqUEOFGD2YSDOk2KORHiE6nNJVT9oNTJQfNE58Me35dsO7gk6oUym0OI20wh6ieT
U45W/lSFR0VNT1mql75lx6ep8pBQbAqyZPqe/4jgv7l3/+K1IrkAEgUQ9rW36qUSR26I0oCjTekb
ZPS+aiHNm6EXxp4/5RX0/3VWnEIww2+GaK3PujuXn+asjKGcntZjbWi84m77kuTqQU+E4H8BPyq0
pq6/yZxQbXNDFEzKaCxOa5EPQRKzT51R36vXyzYrF6pfMYFa7RZG0WYoTEEHgDrP+tNul4cRAvsD
r4LzqOxVnmUAFUKrUByyAIZ45mZYtWYk2piUyKW07fRmjJ3wGAIQB/sTR0dL15K7qqzcY0LJL1i0
iaIuwfM4T4IIamq7ozYh4hLn6vQ4r+V8UrtdwnfpbIASpPPTEwQk4veLM7Y3ygKZ9ragvFJV56yq
jbNVxt4pq+z8uFpm8s4Mw/L+9mrLIgdAKwGYAZz429u5g1h/7UFDAcMb3kSO8W5ZvrS2WvlquEdo
L7kJ2RxxsOYBSBb0E9fj0/IEqYkSZ6/bB8t+yau9LSwZC9J1IC1/yVByh7g2UBqR268RS1xb78fk
vQLtiKYFjXl3e8ok6+SQvbJNKA6pum2hTn1Cx2amLaxTzDHjvsnd1bdmxV/0/r6Z/7ltTDJpMOxx
2aHsBCOBunFbrSy8yI41dmP5Nu2fi3JPYFVmADkDXmicf0TazaTNXZnlWspouqp2j5mhKX7f9c75
9jAkQcUxIAn8JbkD1fzGtxdWfoFPrXgausw35jXQ5k8kj3ZCl3QslEOpEUE+Qznw2gHoF6OtraRB
2zMpP7WUC4+khvUdKzI3Q8GcXBMlKNoAN4dgV8xDRQ2qojUv/O6F78LYOU2ZexflfyDISGmXzA8X
NChZt11A8JQmRrMiaaLUjfPYml3nO7FZ3CVmZBxvL5BkUJTVMCGAnSTTNs+UpnXnuFQ8NG+U/EAD
KzQmBqR3UJnctiO7alPBAIlL1lUQFW/8zSrK2oGkoHgSOZL3ivl5sP9u16fSUv1JeXSDFfrc/p3S
H3bsisfs5qil90gInQt8PZeXa9+I51AcYAbyMFV/t8TZ0Rzfe+X0OGn0Vs7Rc2W1POgfHVvZsSyb
WSGgRZ0eQR+IOa4NR4MXkm7HKcXbojchKqq+zhBM6Z9uj1Cyxbj5waILABiB8m1Yijpwd/WQlE+5
/tpMz7SMafG/bynEBBU1Dy5Z6zdVzWHlrqI6Rfk0K99K51tM0X+3U0yyh4HkCwppWGJ/r7nExezG
qV39GoZFLaLbY+uQrseFgU0oqmp1bqFzKJ9a7xn43op+RdM+76ZUZWZ48KAMi4qZDSjhetkhVBpb
W0vLJ218rF20fbO/x+hLUn25vepSMySKSLGRlwIzcG1GWXS1bf4XaVfWGzfObH+RAO2UXiX16rZj
x3Ym8YuQxaZESdS+/vp76IuZdNNEC8mHGcw8BEh1UWSxWHXqnL7n0OK2dsWmpfDG7EJ/bW5JNT6A
aaL/DL0X4c+yk5lkWaOVA7597weW121gEOri6QOu8na4EdloOtZB7jyxPEq3C3VPXusfFxCaDa+6
//THbqOt+560oJ+N6/HSbWcxqrlLUBjn/MUevsXuZ829T9c0shRH6sKK9CagVT+WBkefKvfHo79x
MmgNVGvkUar2BYbyACjFZSKURKXQC7y9mRIbxWl0GcuZBOMOa1nruqAXdpzdkrqBafHT9QVUuoaa
rINqKbrj8lQKKyqjZmDWPaX6LqnqgGn3RrcS6xV7E9SYIGXHTQ6WRZl3Dt0YQngPkKRtz9Ew0nAu
y20GnHucJStBVmxzKbpfmJJOm98AFVh7MDXrty4bbtK8w/1/wAM91Phr0vI9XaP0F1vsmknh/dmB
iC2ut1MHyKU3PYNArbwhxA1aZ4kMTExe/1hr3km7PWkW3dQITFXOJv4y1+U9c294/9K493X2Lfar
ldVU1TVAPgd4KxJd3wdq5NI3HIq4mQ3gEJf2gelm0GiYE4XS1mJb0ZwkgS0I9kOTULSkam+FVFi1
Nc+NS+cBL4fCMCt8SxNigqYRGNaD2/+6vqK24uOd25D2C14QdB45bBhDGYFwL6JuveKG2gRuY+TW
FsB5UsLBwPZcjTZe84JV7K6lcbuJDY0crjui2hoCSwNBGJCKYf7+8kuh2GbxpnfApSYESfwxpIkH
yiVUScyvbXfI+s98XnvIrdkUf3628zV9bpq2hs0SbQIQ5aOZHzRs2879HtO7vf7qr41Nq84a4NZ4
NYJnCw8v6QCYKTJKzfYBGDC/GeUttAv2YPFC7pGz+79YzzNLkm/IPAZsiRg7P53CcazCyblZ2hua
PZvcAFpVNEr+/NmCBx765Q4SHyRp8pQpN2nqaQ7aVy06FlvDGB/GRk///EwLK3iwgtRDNMqk/ejO
eT1ZORSkm3qCGIa2ZUNYW87OHIygpT/nHtj/Kb0ZvsTO4fqafrwHYBm1hfcXJorNUp/JbasUNw0a
FLZ5O+a5SLda6xnThdfNKED5l3YkD/Mp1fPFRNMsr/V9Sb8yENXYYCLLgKdoun/M+tlACg6psvkJ
pIYDJ2hjGJCx0aoVJq+PRx8/BM9DlNahl4Np+8sD4mmN5TYFHHaLO6tLQmd5vu7qigEZiWsVfgNx
+xLtGFIHMX9ha0B0RVICF8QwocA2iOr2pQuZZ/VFQ7CWZmLvs9bZVu09128Hfs/mHgJMx3wCc+i8
RkIkwtXlpQqzAvmENi7imRzOZgfqcoMBdWgz3yA5aX6Z2n2RFptO96LVpr1yFaEbIzo/4mRI+2Vi
BjRyJmEsIQHR7pFmrlzcH68yuCOKRYDyItmSJ4xZ7JjJksBClkAoE2CbHsDsslxLztfMCEfPAjIe
fcA3CDMF2pdigqvlt7PT/5UzArIhKHfxnr20whrDdPp4+X8RcsyYAN8NavzrG1sx9QFyJWw5RzyV
0cGRLn+Wo0xr66BtLO7sIphxXFskVHes39nmi9NaIY27MJkzDExSYLRWzpUyhJybl1YyA+ImjQsc
LG8Okb3eFe6jCT1jT7/VciMohkirML/Zv3jM2XRmvSfgIS00MNq7qzOGH+88QTOF8g/edqBJlfl7
vLb04sLGCbR3dfOTpg3mW14ZRl3WF/1jbeTSlJRETDR3NFbDawa9zLjeJvRuTrMt5B3CIo1KrwiM
MeQ/r39q1ek790+KMFXsdsM8F7koJhD7uRzWrlXxF8ixBH0cwPuQMuB6lbyqG73U9QWdd13HFySb
Ov1M6TO19+5ueta0ldOhilyY7ke8h5YRBkMld/JFr7g9w1pKh2RrVBgHjGcNap2kzQ5uT0Db0GNi
iJA8ur6OK4ZlMCVpLO54FIYLUTzb0zHKjZ+Ts3OyxwQIi+vGVFf5mZcyzonlAFG0BXAwQ+kFjv1M
HRrMnINJYHvdkDoQmOiHi0cq2ASllI9g3JXo05CfZrx/x+6toN1dldy2P0vtaFo/NQtan/FGh6rZ
AGayNZyKKqKiS4GXK8qvYMmW4oBZE1ZZFfAOU/GCiZK0veXJ23UPlSZQasXFg0YC9ullONUXMNxY
s5mfLOfAujt93Or143UTyq2BnoGYlEBBXE4sXaZTk9YWrh8wHiS31vjWYKqM7636F9rW4XVjSn/O
jEkHYJkab4kFcsOZaNDFUANIwnFND1dtBBMEYCVxoAMvLZodg5zO62GEJM+ClMTVvrTNsLb3xPP2
Q+QAre2/VqS9B3JkI2Um4CAESnJpH/Xx3rJPo/NtIC8WierOCzFBn+Wfhdbl9VUUDnwwDdlJEC0B
wYAxictdYZXQktNifLLU6KcdXSw7mL3GiIyiAQVT7VlrHXYFHhzBHwVd5KnvJ03a6mBe7saUe8ia
7SUC8ZExBKA36yPHuh2h94l7IYR8kO88ZBQFhwzF8jVpXeU2PfsF4qOfpS8G5qmp1uMX6OHo/NNk
NGB8lx9RoydsLUyr1/e3t9IG8t1kxB0f4xW0YL4qeZ2yRy3G/BL7cv07qi4fDCmBAxUAc+Qy8mkg
DrqEHStOztekPpQkask/PJ3vHfrJ7LqNWWvb6wbfG3XyzgEFCD4mQJBiQPdyFSfTwUhlnqDP4Df2
sR2tIugsoSs3DCMmj7MCo6TuskXynR76uUw2wJNqe79r+09jVlmhUQ7Vcexi7an04++cFD1KvCgm
ODWESjigzgHHUMpGCHHsXN57xyxpwHBtT/6tZ6T+DRri9HDdJ9XHAsWzKJ4QvMnllkZOS61FMzo/
aV67JRZwll0adnq2abw/n8ICrz5YH99BdMg/RUg424ODk46ZC96Wk9NOgdmAdagONH3lGylfVRgg
FDzoYKNBV+DSim5DVI4KOMtCzThcxplGlTd8s/mShn45fmdZn2+NJg9tuwDRwzBvri+o+geg0Y8x
JYCIoS9x+QNS263aetSw/ZsIc8XLTVdsc/s2sR68fzIeDN+u21PlsAJX8K85KZCyKU8BOsBpQ83y
V5M/GzHEhMxq4xYs6rqV0UmxeB8OABg5DMAUdVD8ScamDqxuPgFwxdLChW+1n3k73THv4Hjs01zE
/0zlGtu60j3gjlFlQ6sHd/nlas4gNhvaZChOWdFFtL4RKoE+cEo80pLsL65XEFUJskZMBenvL5ez
Ddr0mTkbGYAaZd1sa63a6KV/LKu160Dt0m8z0gYhC54iBeuFGaC7ymQ3YNQJjZbIjJdjunhreoWK
UjO6zQLfgIYiEcW9yzXUkxiMEwSQMrP8MnV7BhqFhjd7mwJUoYcNL3co8yX1165dU0FRXTvnlqVr
x8wTFE7dsjgNNGqdPNKLyKHTrmu1I7YdBOYerh8GVe6C0V4ThVrctaasq2rkGjNrG/geo33gLqRO
09u0XCPiUX2/cyPScroT6lIkxjbJyT4BPx1jZTT2oZ/t+uLP4Qn4dIjMNnCWgMPIkCrDbUq7Txxg
BtzCDgdj5uGigYQBZI9rbinXzgXN3zsZw4epaLK0BumHEdvSGtwbZixzVOreweTOWvKnunOAtRHo
UaR/oOm83I+lBcbhuYqBE/CqQOunqE++6JjMzaqVWKzaftj08AV7AVFL2n4s0wcM9gPZkzpbbcmi
cfis20H97MV84/XD0/XNp3TrzJp0rhMwYYFUDlASZOfTZkktgEN7Ek4VSbY2QY573ZzCOayfgSoz
AM0QGZLMuWx0OLMRi1toac0LdAZ+gKLA7I68viuylYOl8A0VErSB0QLEO1+emfTLvqzGXhzkej+3
J2DgExf03N7KB1PsQZS9cGuiTft+ii93RgbgEeVoTp10IMAdL6z7o7Oq3604v0CgIhoiBYFHshqy
NTvL7GfYfqh+JtTeaNOLCy7l3n0BlmDlIykwkaI+AvApJKBgUK6Q9FqN4aAm46fCRDHXevK8clv0
NgI/KU9+a5+s9k0DpldHDZva3lum27tkF6OUkRg3Fp/Xfo/i3YXhKbRAME0nFA+lJKzjc8dtAC1R
h9okUxJ4HhqrWnMruJ0Tem/noeVH/fCV+iAVzY3X63v2fX5KSiBgHp1qtOMBp3bsyw9sa9080RYQ
B56luyo+juOh1m6aREOpb3hA4NnSdsbrrw2bqddDhz+Peg0as9vJxUzEjaO9xmTbZ7uxv+Poco/G
cbBeOZ5MmnmTmruiO3hrg22KmTBMY4gmAxCcIEGVdSibQtf6ZGn5qSZRnqIm49J97tshUGJJSH4V
TlDReaMZC3RMhwC/atAhMnGXjbdCqa9dyA7J8KexXcunxVp9WEsIQADyb0OcTYZT65M7IKMGbEEz
S7qZkCftKrvu1srFijiD+ozI1xFk0NsSx+ksK+qNuLWdBkMM/mMyHofkJ+HfoK0clBYLIfPVjMvN
1NJP/nfWvHbFa5IOj73ZBAivUBPcD028kqUpQpGoFwHSjD4bMHvS7xnxiQhAD4KwKwu7vH/rF3O3
MPJ5rNauRJUp8D0CT4sSmWD1vHR9iNMlrgXZWZFmkZccTIcF5cRCn691Md7l4KSPifl/JJ1AfSFS
yK1DlDs1PvYQlExNL8pjP9TyH5rHQ4c6d2T61e6YgyfLPGw9q3tM4jZK4n1nDVuKCg2WGg1NDRp9
99ePq8r/d8QqqnMC/CQtNdM8t6kWEPwszVcj3kKgwq2+TWu4QUXQx8ECLhqZKXCrcj1mxpAcqsiY
8UUh0FuqAF3DIP583ROlDQRg0NBaHsYcrMsv6TZAW4CqETUf88lZTgUtQJ28EltVqyVAsf/akGLb
rOdFXDewgWJFYCNdY9kWuzhI5zWkveLkewAg4upH7xAdPOm74AgMlZugV5+Wd3YKRl8wQV9fL9Wh
P7cg/vzs0Mc+wBtFAQvzstcntO78LWb5LD0AOAVKCn9hDM07VCFQWQGDyqUxwpEkkl40Ql809MkD
FxLNjv6kk8/tWjBXPGARykGUKdoi6JZL36g0OfUWDlwFz9tPxG4ffarf5S6KcB5znwzIWwIKDuRN
Mb1d91GxOS4Miw16tqCQ263ytMJRMukUtbaJIk8LgREnsPVmJUCqfES2AQJiaO8KLOmlKWovkKEe
wLuw4GpfjIM//qo+gYTMeLb0Nsxdc3vdNQV9EUYpfhuUEyq8evos73BDxGVt3Duko1vIYWR3dOpA
8t/0bNvkZhf0maGFM6RdQgtNh9CfIIaZYtwyGId02M5xmzwVY566QFY6vNyaGF7fgkN2WkEOqJ7D
Fz9Xen5YIIWA8AuIIbzCOiX+c1Kn9yz2N1Z8k4LyGwU8VtCon+bAc/48jQaJMNIu4FWxp2XUQgZI
ZWYmWCkn45vOgAaZ8cPTUWN3tZWAZ4qIJl0ogm0SN6QHlggAii93Qcx5TSoTdxeIsLdTvfFYF0yO
F4HEYW+1N1ZxQ0EtjMJw2Hp8ByEAg2x5/ZOn+y72I73a+W5YTij0gGVn7gLmV1+tfg3mpICqY+v8
9ys/sAZ0c0vzuAThYVtshvYb3rbBPH8arH6rgbwDEJp/knH5yptDO9xZfbZyvymiHNBAEOAB2g4c
NHJfz1wqrU4ywEJzMZ/54MZgQIeOKfSPaWxFQB38j/aknZdXY6YtI75Jl57i3AwsiGFQ/1B1RTCg
Aqz9lTk0S0HxgyLC+9vkLOakWgJdB4LFBXVCoHnPmtUGLhA5GkjiNPOpp+1KIH8XcP6w6d7naAQU
H5fh5aarEMy4M4OM0BlR+h8yYCkZhM6t7thoblRhqNni+5k/N6zZ56O+TWMSevXyXMzxITY+F8sJ
umEga2GfunJb+ltqeV+uBytVHBayUrg9BQGQ3K/z3JqSJrURh4cBTToN6rgm6baVOW/cxZpXAIqq
UIylF8uP7A4dwsv1SCrSmyX4vk5ZWW7s3AL1Kw578VpY9L6GIkzbmq8Ld/fXfVQkO+KbAz8iGGLw
HS6tdh3HcB8AHJjDe9IIh9rInixfr9tQriPwxgIUCeiS/K4t9RoQ/xpJG2Hfu84VgDPB0pCuUYyp
7CD3xOCtaBaCJPTSl7igzf+TW5jsWEEDSLcotMu2Ll17qatiwbkhKV5qZmtx6iJ7axMIstX0afIe
QME32N1uauKN1dLd9RUUSZp8VjCTCjE21AWAj5L2Bjqc5dC9gzPi54nat9y+1Yew8sixgCrYX9gC
AQVG6oTWkUyjU+rjQDsDaDkvtcE9NfabEkwNlX/XZekeTK9rPCrKOxa9/f8MSluwibt8LlzAXaBy
vWjbPLGfDf0HKMeisg8h+gsJmCjGMQdLynVPVaAGiKqh5w+9LBSr5IcU2FucltkAajXEp/tBE4Ci
tl4ggdjbqNF62o67cX7Ds5reuG49bZg3PCQGhTBObTq3BuYtVqKi6jhCG8EW0zagx5FLLi0ZEr/O
R6CMWqDT/DcPelN0LelTrjhq3qIcgP8ByXt5UOqOuENvGejw2uPdCG7pciKRMxRHg7r4f7czUz9q
Nfvo9A9Zt2z/ZtlFmwHINQQ6W3qS8MXiZBoJcniag8Q3NoeontN8o0MyJbDHeggRlbrQzngcsX7y
gBadeNi5eIgNfaWdhJbwylZQrjtg4agGuODell9JejGVeeqIPn+fBxkj0Fl6yfo1YhzVMcaXhdg6
djt4m6UXhefzti9HwbrQ1tGCfuNGZ5UfxGnPdnVf3LXFSg6pMohyBPaR4LHAJXv5oX0XFCrDAJBx
y9zbYvxm6EfUx+ylObppdrj+WcWPl2PUuS1pUy2+G0+LgKi2ieD4N2NtQ2ebrNxXyr1LdHSgQa0C
ImF5YLG0vXykPs4s8+tqi/E0tkkSL95i+hek/PM47R29nzfWZPCNmy++EXAeN6fZK9zddYdVt4AA
k4JyDCVofM/LxbXKZnaHHEgve6lARCI0uSjoerYDzaYwt5IOrGf+05h2w0qQUN1zyNAwhwroPcED
4dIwpzVkw2Ks9GC9NSh5+vZt27PI+3MFZNw1IJcRBOOGUHi+tAMVoHayYzg4dAvyD8/O9qi01lE3
07W3ttIlzJ9CZgm8qHhUXZqaB7CkthUuHcdKA6fpbjOIhSbZG17mK9FHddJROsMYlKA+RdS/tGRX
djy2PfZP0XzGKEiQgkHWLOa/iCcgBbVAfYKdgargpRVMY7S8HtBwKZFA3yKTf+6shOwXn8Yr17Vq
5ZC+oepovkMmpCNulolPHQ/dFibCeR2Q8m7KfzrJyktYuWxnZqTTPS98gFQehvnRzjHTNzo6gb+G
Nla6Iuq1KJ8LFTHp00yllXXv+BKoLCZxFdnegYCzOCm+Xz+4Sl9+25Gfcmh38MbjuP7SthGaJAn4
AqtsJTqowiFe02geCR4oRx4WR2CqMlwkCIeGhfHLIoqx2a77oV6v3ybEn5+92cZZ41rHAZKp4h2P
vcg27wHB1v8C5Iec/bcZaS97SM0as4EneXzgxnPvH5r49bona4slhdKpafqSAot7MhIv0Oo6pDpZ
CZrqj/7bC2lzxXnSa3YtuIEMUoZpk0QeYLogzvqbAOMjucGVC8UkNM4uvwrQgT4lMQz1dra1zO9W
Vh0M7+36gqk+PbqeGN0HsQIqEmJBzz596SacZiNwBTiOPnlpHS1IpiqaWLeyjcWyyLe6mGTGu9QH
kk0Ol6lbzfHiY07fRWaYP6TDd8NHj60IE+2fZqIbY/rjlAU4PcAKgD7Bv0hdLj2rM7R8yYjDmU3u
gcz3i9cGOkTnajM7jM23P11GzNSA1uydOQJ1HelbZVONWT2OjmvLQaL+NpenanyhmL+9bubjIoK8
B5k2EKRgpPwgCKaXpPD9Bi3k0d6mrg757GLbDBXunjkk1A0R3KFlMe+vW1WkSoIzCFwHIPqAaq48
VOxY4zwWCQrY4A9h6c6x3qwxZgHAG6GGGcjMzoIpLcNsmU/6ms7ex+MG2yjX4cCBPwejKJefMc11
1E5yNAVw7x0qC1w94wQ8/Nr2/HgOLs1IIdAu0872KswHgsQ4YAU0U1G2Mj673vb6WooYd3kMLu1I
MdB1aoMvmCw5eWOxyWrAy8bb0erCaX4a9TV2ePXaoa8H2AvEu2Q1G6NeGNPGBMkQ/5Tnn4y2w2jX
Hw+cC4egtA2YpXgGSuFw1pul8gyKu4Ppn63aD7yuvjXHtSqf2pX/zLhSdlIPWlzoOsy4eFfl7W1l
PLjk1/Vvo9oDCLcgNLWBO0H2eLnVepfoYwJirJPO9vr39sXvKQb3X/83I9J6de1oD7kFI4U1BO74
2ShAzGdn4Wq/ThUrXMzoo+KPlgyomy+9qeFONYhZwlFs5ewwAUQwvI6GcyQaxv4KM8yLYuVuVK0g
8H54kJuAenwgHTIal0yLoKwkTA9wy1ce3aYDi8Coen0VVdvh3JB0jCx3NEezaFFbavMww2M0/YWm
xIo3SiNoDxPQ5CMrljWlfWfBsJwwYiZgyS9eO3O3mqoqbEBxCQUUD/8VsLvLr9Ra0HnRWx1McTZD
K+QIkFBQ4JF0fbkU38VAT12wCOq4gmUezAai3BjBBEqMj9qDO5WR13qA831bnS8V6YIU3mBISNcA
H4KZbmnTxYPXc40AS9X1k3AH7aCVPEIRQAWsCUOseE+CxEA6P2CqadhYAV4HtGWGOW7kXmGe3tY+
3bZr5Jaqj/OfLbF0lx9nmt1sYDo+Ds/9zcg2nW2vM6OqjQgRGtEgBKvMpRGaJ8YQV0iMWpd0J5DW
5lutGXQU7ga6cvkoTSFSA6yCEg5g8ZemGMdkgDnkXJCDdF0RIQNPm7XHhMoIINOY6RdNIEzgXhpJ
Ma5kdRwEOTR96GrwNnddACq0P34Xo58C2jFBxAP9GrmQ3RFmz5lg+wGnio1mXX70+rfrh0bpCKoV
ILOCjAte4JeOZEzT9cqCibRaQg1yJoVg+nRWIpnqaDqiBIXrGaBKuafBuFHEOUo+eE5ApTi1ACp7
gAIOYenKiqkODri5ACjC+RGUVZfukKGt7Twz+cmnnzHh14IiQFDQ6JheBknu5vraqbwSLiHjxwfy
5YCTE7xeSOODVSjlB2azEFvNgMJ2sqzhehVumWI6BvVWuAUU9KVbmPUGRXiFyYclhwpwfzD4ftHT
fZE7IAFYqV0ovLqwJe0IfXY9LdFgazzacxp1etiCmnztQ6msIMChyoqADTpFyaPGbLUSVOTAo3ac
BrVG06Crfy7IyyOiF/HKl1IgDcFddmZOcmqZWZIRAZfXX9oEOgvt57ZotjbqS12zs+snZ/qF/qE1
BwXbehRTy2BSa8eTj54YTkikz3ttbQUUJ+/iJ0mJWEFLVjAfK5AMN6DAWsZPyVq7UnFRwQQIYdHh
w2Uidy6WvLH8xRPjCXMRZPSz0TxfPwFqH34bkG7CMoeeTCIMEIhXgFWbN/ejv/3fbAgnzx7vNWaE
51bD5EHvPQ70efTioC1W4pNijlDsj9+OCEfPjBi9PTDMK2KlHLcPQajaPYIATNA2TDScME7yyaoo
+J9cKIIseVaCpFw3tqndZYdu8vOAJaYT9hCZ/Hzd+bUvKB0TWlCPZGKBPe+Rz7+04cf/9vdL5yLV
u9mOoTBxQvF/4zvtTQ/lor8wgWoB0iUkmbpcfx8AlKBaJrjk0K8yk+PUrp0k5SKdWZAWabBSTuIZ
5IFl32DmX4cyxO66D8p9jjQMYEmRv8rpi7XQnrraAi5L9j2djjp/ASnXdRPiR0pJJRSTfpuQnJit
CWqdDUz0FXipqrA3t/rjjHLOdTOqtUINB3OdKHT4H9hdbL0dWN2LwY3+u969tKsjuaqlOjMgs7vM
cT8aeoos3LernTb2t4Wr3zKavV33Y82M/KRwM8pGyNie7IEEHbk1Ei1cK4KurJVtXgaFebQtbVpM
uAKZXMN7Mr1f151QfXMw2IkJJFOI8Einjw+9ow9irfho7kFk9upqdxXB8Fi3rEFolb6gfwzgIwYM
P8hlGNwmSaLDl7b6MkHDpHTWqLfFfSVvYDG9+68F6YtoleNPguD1FC/1GwfjYoARhLJun4j9dcpu
F5KsWVzzSfo+TTEsPTGFTznksvPnvF+7FsRv/uiTJeh8bFT1felQ9gUzamskYsouH6LGSF59s4mW
TOj2uiFUhUDHErHF+QrdqIMe/0UdDVMIAFUDkww5ORlcwudqmSeMNCLtq8YgTpJjPdhHwr8so71r
dLT5r+9H9YL+tifdguBoR+ru4hYcnGdWvQ7Dw/W/X3loBcc/Hs1Qx5OhDE4PBlkUA0Cfq20d0IrO
+k2+qnYjDs2HbyYefuB/EoI60q6wKBL+klDMBc3sR50vwYKZMbfd56YdrRXTFABdG5zdwJ1iXgyl
QblobGQ9HbsUj80xHzBcZM8UeEO67BdvHkLD0eJQx+jVo9dhviGxSrZlbf1QMfZt8LQuxAgARg8p
pZAFYP4+A7YHk1kVOHv8flp7QygXHy9iT/xiXDRSvjnlpU2aguMepjEkD0QP3gmmNeqAa1aAOJBH
ekA4bWs0gZW6/zFXz0Nz1zd/cRljxhcEzCi+AX4rBRqblyXzkoafYi++w8xZCvorPQHXwxpwTRme
fWTOQM9iJkZ+TAKpWi8aR24+2s3WmNKAJwYAxfEG6N3rB0NRxjTFO0gMtuN5LF8EOuswkdBhG5EO
QFm69cbIi39p88/RY3t0dGey1nFQHfVzi9JuyL15XKoWbMiergWZ/yVeVQRY80muYQ3V2BQaLGhA
mTTDfQ3yqc491p4ZtM3J7jYZ+3Z9FVU+id4NRqrQTME/0n1dFOCtXGx+qsirxTAtxjbXDag2Nx7g
4EJDUHZ9uVnZ9obLSIXQArrx4hvJ6yZ0SZGc2ACFluumFGQHgPgBbgf5pf9nebt0hlhd3GkLDpKz
YCq/fGi5vqUs3ejmqdKNh0VwxDqvhbeWTKt8hHPox6LmBNpD8ednL6GalaRqE4wxknreVCwJ/fSV
LSujbwojGEPFrAg4p5CMyOJdJGHjZCZA7xIndx+bik5ba7KmY9UN8dodrshLcIED/yNKQhB1lN6o
Vdr0IxXsumUab+sk/WQlQB2ZXbTUu4kc43JCoNZH8I08m5iFJP7wALxfwG898FB3mVEEpp+iRxL3
K5QPivBy8cPEdj5baXccwAbio89pGP63BLowKVqpbsr2jKyEFwV0EzCNszWQPmo3c5I4PfDqWT9v
ocJQJ6BDeO49kGFbnwxrH1cnd8ojN91MGTsuyxpQU+0qUETg+MYBkvmwSmfQ8xgvwVPG22Cmb2aG
QU7nYOZfr58a5b5Cjf9fO1JUQyF7BgcjerjFOMefurEoDk46P2Esdo36QWkJZBaYEhcCaTKczXMW
zRkrkAxbwEs70PiCEnU5udvr/iiGnPHhzsxIIW2ogaitTKgmukuIAb8UCq96sPB4uxjDj2ywEQPq
DXBAtwO17/Ry3BK/29nmVAWFvmw82of6uMbaq0iwgHQD+F2M2gDKJx0oaMKVM/ojOFC6l+7BdxHl
zvTsNvVDofdfJm9aIxlXGgTSH5e9qFDL+m1TPNaJq2HCi2JopXQifQnKb302RtnaLJkyVpxZks4J
xKJRva5haZ6fTONJY1lgQLnU9VAJnLfa+LTyeRU3FgDFYLACKAWlBdkzlvksqRka5SPTl1CvC7Zx
qjGJckunYTflcTDVWRcZSTwFYNcZDnyg9d6uwOa7JNmPuOqmKGkqb+XyUW5ujGqJ8RYMQMsEct5o
ToMjdC9bfgQ2N6iXJjD7x+vOK2ICYNs4OlA0Aj2SzI8E0q6hYgbmHNjc+JE9P/TilU2rhwTV+s11
W4p1fhdkQCVUCOzIgGUew/xUIS443Hppmm6f9O3KSJBCYwBPDvRKMVCMOg7MXIZzVg6DTjjAFd1S
H6DjEsQD0n0XHKBZyE00cOsvZfZlKcoAuKpv5shCOk0RQfFwNMqQzyg5d2u/SfEhL36T9BYC7B5F
ds/DhHlmfV3SZZ+jE2YXKbiTg3F6LEwn4MYQDd1d07TYa/p3ZpYvNuJMZqcrF7HiFF/8FilsdDEz
Z50C3ECT3D4AC0wCPZurI+mrOMgXrdhOxTKuvBWUHx4CbAKzgeDhSR+Fp0k1diM+Su2wNqySFsmu
oS+H69tLlaxBUOm3Gcm3MW393KvgWzE+QygqMJFU6M2bR99i3QsbTKAlxNpr9epMhto/D/hPJFM6
JnwvN11VJvWy2KC11VLHRFdt6jZ5ngJ5XHUGlCwGY4EojN/8wyAgfKj6SbvDezTbaFpNQ0OLWeix
tg9KFscrKYdy55m/f5i0Im7fzjHON2AmOoewQB3N0+tfjDDhyJ0ZEatzlkGNdma1jYdl7yndUEqC
fn5rE2BtveTPI+KFJRHMzix1bTZixAYs51N/rDHf7sYHL19jyVKeEKTc0CgElAlP3EsjWV+j+iLg
Px2LQ6ff4pCy9oefH3n5/fqGVW6b35Zk+gWz6BZ8FwR4g4zHpf/MUnflSIjfKlVhUID5zxe59USL
gbGOwRcD2OfMOBYQHS3IPdOfxGUiuBUw+nrdKfXyYR4Is9nAf8iFH7eEcnsyA8myYAJ8t7QxfWiL
eEf9OCj6MUVa1LPn6yaVu9zBswI1Mx+3mHT8SrPh+F5Iz2r7WwYWQZcBmbiGNVAMHGObn1mRovji
evNUTC5eS2NysqewZNHI82CydQyOTJhCtNtAW9rHHknD6DVJMGZtAK1LED5M1dEv2g3IooLRoaHd
TJGFDnXnRLyP8XjtH4nB12aPFVkUfq/o9wDTj2lsaVWGaRDtXfzetEoCF6wzY/LTso65/rW7dcna
20L5DVwkEBCDEdgfKQikHYMrvcihvOZW5/2463oTwnmjv9IYXzMk/vwsBgxk0ruixGWKXlPokAfS
ITuk88ouVuFQbWBQcV1BVMGAY5dmoJXr+ayBmZofjZqHBj9kvA9BAIPDw1M3ot3mkfC1JFsZEvDo
fx/fBe5InK4z78q8qFpkCxjfNR9sQm/J4K9cCcptcWZBepzlBGNsNuYiTr1fBpNFAjPVX1J6A324
PPCS02SvpT9io30IQmcWpYA68zitZgHbzBNtD14PTMQNG/BhIB+jQZv4e3c8MEOPliT/p63jp+vB
4fqKgvztckWZbeZ6RuBv4/KD2RX7sl4poyhT6P/8gxzypQVMlyIlENwr9WgF/ULvMYT6qbPdwGZr
MEH1tgQ+EGzWqFN+UOAYUq0clwy2yroPGzbshtKNknk5gAgDymDWGKJ8/dj4/WPSJKekX4OpKVcT
fGyoxYDOhsjcG96oEc0QSM92ztvABP7yM6+b6cf1b6YCiqDuha4RCJkEA5x0+nxwSFg5w7QYKibh
gh7FVBjR4iBjpmZYVjdo/XcQjrCP9viUdssmG3Qo3Cb7LrMCNLq3s1EfGmaAFyI9jYn7/frPUy3C
+a+T0pCq4wVLJ/w6HVogtPUwiPPlugXVvW1ApEDA0D2kG1IYsHow1VY1wK1FfqBQjmVpvR1GTIfv
cQniLTPsuc2i6zZVF/e5TSkwZK7HS0zTY83pdzbYIc36sKieYixn1r5dt6Xcx5iDA3gPLQTMiEuJ
6WDnDSOQUjkR60sB4ENR+4eSTt+ywQHxqntrDxujAelX4rykWbmWoyjYqAAVOzMvvvBZmPVKlvwf
aWe2JDeSa9svohnn4ZWMIQempExJWVV6oUkqiTOd8/T1d1HXTncGgydo0jGr7pfqToQ74XA4sPdG
bocTwum9i3BPeqYpA/66OveV/NS2L6EUHUYTwFH9WFFZLoaod2seTig5HqKuPgE+OTmkGHMwe3oh
7YTozYcMeh3wy5fRDQAbL39emppaLRzeE6LKvCyIvL55UQzh5aH80tiKVwfBER24ADm2ne+y7Ps6
Vr+1vIplStbAbFZlaGbD7MbwuaPhXdH+GMsf1fhD02ZXLuiLV48SuY0S6Mdm7+j/L2sHTI6eK7J0
a7EdWQ3RDYCG4Xdy6VnVs7CLBebj9dPszSpIOCd/CNvHOu7vbq990/95my5KDHTn1wW1NjeGvg+H
ZXq36udGcdYZFdKJ2rXs5lxBLr9tbiuPWZ7C/2Nu5YKZAkMtXgauZOELrKizFD07fwLEpL30XyOr
ODrHtakgsMrDVEPmpnKeauWrkj/kDvQu1Lxvr2hzA4H8/hJ8AEyxOtO2GCpA2fiOWjtePBxrI/ES
+UtJiWGOd26IPVur3YO4bBf18uKOi2PS8Khovk2S25GCm3q1Nztv64JnrvF/FrbaxTIdifiLsSjv
T5L1YCvqCZCSl3EWbm/hdlx8Y2p1tWhxL4eypPL4RO20Fo+p+hgYkNIT4U3WN9KzPgGBV/ll2e9k
MZv+CG2aR+8ylnUttzpLaMg5BSFRsSOvZcxDXHlDuWNk817jiQAomPyBLsRlYLMzRyhtx07CmTzb
4UOT5Ie0J9QGp7b/1Km12yqyd3tPN7/eG5uLK72J9ZZZMnJgwKZT3+fqF8ZLuJBiznDQXv7AEFtH
p9DidvkV2d4YAiVuIwFRcYFm43QWU9+TpJQzilSh47ad2MmrNz8Ys3SZc7s0ldaSf1Eb1lU7cIVm
aEzACO5jpHf25Gl+ZVpXFwKQGzJOnYxzrV1nykkv2mWKyeBkh9ZuuvvAoslilIqXdzZqYhliR8x6
n78nTYbiSuT2ygkFsLsZKZTJ3quJb35Mh6uRWXCkDb/Kv2/2uG7lrOscvLTu3lVNPru26Fxdn49a
whV9+3tubTAS2xQVFr1KerGXjhMaCHcF6jIoRP2pY6rvP/e7J34JVOv9fWtk5Z1IbrRNPBqQzaLy
wEy0HHDD7WVshcq3FlZ5nTIkg9pGcHsHkXlq96/Sn81Ic1saRCqA/NvGtr4PAnDLvBsaFsCLLvds
cnhNhiRXtJSFVxVoGo3TfROhbcZpuG1q8/PAutcQvASXpaqXpkoawyQBNqRbM/Fq9VA09gEBrv+b
kdWdllsoGEUmm2c4n4u+ceP4mEHv/78ZWV1meqAMVqxZ8Br7B1tSPLN4kuq9k7N85itHAz+3zJEj
sVorE89dkhjODKGgN6tPFOG8ek4/d53+MKryuRHl9zBydta16XkAzH5p5jDIZOUMvdpLqcZTzo/j
yjdMOtrafVzSdACeRSns9iZuHiTY0EhO0TMj3q/cQdODqmlRr1DklstStoaznWjlzmWy6XQo2C6a
O8Co107X51oRSWMOXSB1Cm8R4/d0s1O4MIfifHtBm0cJLu0ivLPwj1Zlk1FKHKOWYSY4MLBL/bWO
wtPYpa6V7Ii4ba/pP4bWLcAWbJUVCNDtJWO56348OsPndFdHaGc5a/Yhktc8ambY/4YVoD9qf6vt
D1FWHXMzPN7euC1PQMwYZAtlNBQ51q+nSWSNjvCSH7YzQAdT79LvwpT2HG7Lu3Xu3l+KNiBuV2ay
XtO7zuR6GKb+cZK4A8uw/BF1yovOiCzYMx9vL2trAwmpSBpA3gIPt3JwSNxhWMmQZ6q69gr7R8Jk
+1BqTsXwfNvQFg2DRf3X0ioe5RbYyUFukGexhe2pE4KxltMYz41uo18u26lXTnV7r4dpD3jU+dGZ
Qeh1mix5qBz5iVSZXoMC4B+ch7e/ahVNpDiJmbTJeSi1V8v+V5G/0pOJ8u4PTjjT4haZaqiLTE6/
jCPqUOTMd2qJI4xrMNuHJdwPbbgTrbaiMZTFZVivyeiXdSJsZjZjuFR4BqpAENhmeHQnvlht9dCo
0jHpKIzGe8PGt/yHMwEcFKkwvGj1tK+NsC3sCZy26GbNjfoPqmZ7SpfJ7tjthck9W+rlJgIVaW1j
QaHTqP+7iI9dlhxCXuxBMB9uO+vWKaRKBhmPXr+K4tOlJVIbIUsTA0Q0dfQTQ/GDRDqiPnDOMvNU
ZulO+3zrAQNKBLF4sIe6uk6HdaXWy7wFezjlTu6anfmuGdGNdR4jY5lmcOb/9eCM5k6E3pCRBau9
jDUAtI0o5fpprUeZOUoR7B0jouwTtc9B3LwveMXntnbWDAqec+HlInmSq+HRnAM3Hpo/CD8OcymZ
PgOFDwnCy41WpySeVAt6jzNVD0Nl/ZUnmlem/Z1V7bUoNr2Hwi9YQT4taJFLU/hkKhQDHG6Bysfo
DO8sYD/9ZDzZu8nxhqllfo+OZiQ6DIz/uDRVIEXkOEyf9O3i1a5nr2ZaS1VYNH0/3/bTTUM81UBa
IvkA9P7SkKqUBoLFfMFKeWIOw4ci/1lMD5Jp/f6rEF0JsIpUzdFkXaOljcZOqVuB99Ul+T4EsJTL
zflPmFgXVlanrtLHqLF7AcaXulJiPcfM8EzEnqrnRpC8sLKKItrcRmW0gG/7Xnrfg7YypY+q1C5d
qqKND4HV7sT+rXOGRXhAzO9Y7oDVVyqnYTDicsGaW2bnMssNRc1n03idELuRy6OohSvC3q3kv8Ih
dIGS39/2ko1UzMA5qIhDMOa8rzxfOIXUD0LmnOujW+Y/eQnoYqcGs2dj9R5sTBoLaoeNXEeG3nrW
bN01fl+ubNEOop3AM507Z40CiLOMhlgJAzxRf1oFtYL6OUG07vZubZ0pFUV9AjKjJ4HtX56pbq7k
vhKZ8OdYF+duMks3yLUfpVy9R2Gh3rlpNq0xjh3yJA04zK2sIbpqoK8KJDuc72v03sOq+thp0aEo
up2FbX0ileuFKgelF2cNzK5ktSzNQCp8sxLHImgfqKs+pb32cnv/Fm9ePQlhNP3XzOp8qXYzFoaW
CH/oM2Z2/uyqPRGp7YWgALHoCvJqWvb0TbmmayJ0pLpUsJBXDJjOZ7n/eXsRGzfyQsv6j4mVE1hj
a88xtBpfgWnELIq+dp12pq98TOPx0Rr1g1SVj1Juvt62u5UlU8gEzs5YB3Bfa5xQWZBQtZYB31XU
2tkpmY1WxlrnxkFbEHVtwhXJyXkcVeN10Cy4RqXlpUWiIVVv6fd025ZB6xPCP7d/2JafwrlCF5Yf
tZB/Lve8rIdocChF+mo1nRHpJ4GfT5P2JOa9Ys8W2BI9SnREllSIa235/G8+76j0DUk0fqokxv1k
V6c5vdcq+2gNjme3nkz3boidO0jxXvjBaY1TYA2HScQfBnv01Pqjqe/BULZcGo4goz5ZPuXB1cVU
TxA5w1gIv6iMyrVrPfQiPfh95V3elm+srA5OPQyq6DV8bhybmphTG57KuBLXDqbydPtrbl5J3Enw
XTQmuFPduNxjTQg1VuZCUED5aVWKNwDgKeOl8zbIkP0fS+VuVB+nAlylY90j+LwT9raOMO8UtFuh
KZMirXZ0Gooqb7uKHW2kQ5yd5zo4RONOWr1nZLWhxpjDsLRq4QtAPeQT9lS5iFXf3spNIzyemT+E
LBHV48uddOSg0TJrxEj0zBvXq+qnov/96eZcdwsfget7GRq/SiidIZ8FV3jpl2EjXCt7Kvvkh2pA
bMn+5PoDdoL8LI9F5GGXQPDm9DVJ2JltW5WMOmN8UiF9m9TvSh4/crBub9ziYqt7guitwxoknqBw
qF0amhI5lpq0ZZ6bzlBup5ROUhs+2BapcjIcjPyv2+Y2vtOFueWMv1mX1QY5dZ1G+HY3uYH4qqQ0
NnanXG5ZYTje0tmwSVTWoMFgzCsGh8r4NUjIom3O4V1spDvkoi3KD0PTecPwfXQIMcuveLOWQI7w
6LEs/Uayz4Ojf4jCz2UXP5mwoOamPAjxFQChVyS12wT5GSwBM8HbHcffCIqs8tcUNTinIAoufwSo
5SKLu6b0bVHei7p+KPZUcDc8BCqKvIyJpwJL8+vSAmXyLuuSrPRrhj5UwbtIP4foX2p55AbMmbnt
HxvLofjKlU9jRmMs8Go5FrMRbCubSp76ijYf8P7qixFFPEFu29laFG1cBmpBVQCDtApKg94F8zyp
xAunzRiZoBb35lAkp54Bg25Qwkix52hvkPnG4sgtaWmwOoQB7dWhzmk0DT1aI76Rlcd00fRvEvUP
GJRsHZO+9YXIA7f98nO1im1IzuiUILYd+9yWUvoQR470oIux2TkBG5u4fCU0oMiZLWOtA1bUckeR
kvp/zP/gNBq99qBXXeyas6mdioKBRJZotZ1H8NYmYpCqEFKe6HOvNnFsnU7Kg6JC/bf+KkULMNcJ
zre9YyN+ADWGN0nlCY7OGlodB4Zcj5FeoYv/ZEN6rp0SzvAfCEbAc0VRlhEhqsM0wNWX6ie1sYe4
5jpJ7uy5/pEnf0KiQ9oA5oLNl1qa/5c2tFYx6k4raz/uzXNoSQelCo9dF9zd3rBl0y9vERaB5jcN
IfJlhNQuzRSibhDlDXmtmaFf619MZizWeev28Z7g0p6l9aYlZca1GAmQ2h+t5J88gApivk+lf24v
6NrLWBAHiE/DC4TzermgEtmAsOOu96WUSRTWoUjNw20L1z5GDouYJHc7EQ/FsUsLtGentjSxUAdn
i4GlbftqRzsHdNMGha9liDAfZ41elauCKltocbnXz3b8ingaety3l7G1UQBG/2Ni5WCGWjdhNZp8
eXtyi36ZhXzbwPUHR1GB0764FtF67Vp6IUdTpivCTxsmQUWm3DE8s6TFWZaJN0rDvFMn2rO3+vJh
UeijTC/GN0WgebZeBfdjLv1TyKDitDqvdyo210/cZXkQSyEgMEJCXfb3TRKRB1JUdNqMG0jacCgY
LOLq3AnKUB/V/t9Kaw+jIiQ3mIadI3sdvBfDi0g/Vy0zDhbfeWO4D+bY0gIyZjADOYMripABsU8M
svPi9Pn2J9xa41IbXRQQoRCstQkhTyRdoXLZOlbt58iRMI4xQKfUzk8q+s/Ctlxz74K/9stF7HyZ
FEECDZp5ta8iFRoXntz4mvaj1Z+avfkDG9t38fdX21eoicX8Wv7+MMY8EN8FbhK+F7Gb2jubt+GP
xG62jdsIoMqawLqoGjnarDYkeP8O2Tt8gYkuaLvuZV6bC1rMoBfInbfW+c3zxrDmMWj8yDTuSguq
9adOEt5c9Q+ZsdPzWDbn8rrg41A5RNuTuSlXGFiBDPisynHLdRG7Aqa8HpFZ7oTwTSNo7i71qYU+
vkolayHNoa1jJGS/RPLad6esef1tz2YSwX9trHJjSUGmggGmLRx12bOz5KECWcfkyMMUy8eo/KEN
SJq3aryTvW46N5MRkd/8laesnK/u9cCcpryFM/1SFM/DsFfb23Q6XjYaf55ayHrSXGYL2CqiaX25
+pCNAe/18UBEGlX1eHsDN1ZC78ui5bRUdBB+u4xCdVHJGjNyOj+G2XrUmLV037SxsxPTN55qtHoW
vD1dPdAd60ukldoocDq986di9jInexWR/dQrymlIW2baDS9Tl7/oc/FgxGczfVDsV7P/cnul10EQ
SAnQhUXAizfAOtBzXdG1MbUexndQHCO6pqdEUqneqUPg1mqaHaOQtiMyvvfGOOX3t61ff1Csg6Bh
aKBCXWF9utuSTKet7N6H0eL1zuxm8pnb1i3NnfR8A+NNc4/7hAYHqmukg5dftImD2m7MfvDbIalS
5Aiz6kHWCvtYIAHmxXPrnBwnDzwQqbVbjqFykuRGnG8vdzFyGWD4ESDseZOQ99KquPwRsZKbSYtj
+fkcHMYQ3m4yulKt75zDjV2ldEYzCf+lT7Gu341BUEzGgFaRPRyTD024UIT8qCx2zFy7zvK8QlcK
fVrSbGP5GW+u6obSc2altewrRiU/llo3P0US7AStz762FvqC5iQ3d3o2fQScqu3kCRtzMW08hz7q
UnLWrPUiy7mf7VFYim+ggjDp6LHPn8rsKft3SA7pozO/TGriMv0v6E5G+tC+8IfOU/Cp/1noH9Pg
XjZjb09t5Xrf7YW+5/BhuRY52JcbkquFAZMuUv14bMrjVMu19ewUSV95RmQIqDQlBfGdSLXh2Mjo
IDuwgKj51OuOVN+pWd9mM4raVu9qkEVyp4OQZLvIcbl65RxEZh2nOTnW5u9HSWCQqBNDFqJWAa/m
cr2hkmSiyRTF13KJyQipafhN3Fafbh+ajV0FfwB4hCR7GbW4OrlVVvdgYkN2tYiVe7k3a8kVEGjc
TuNJN8CR3YkV16eUq+VXJkCjjxUuKckbv66SebStclJ9+FAq4jwmwhzfstqo86dkFLG948m/KlWX
UYHmgfNLfISm4lX3RNSUnhPRKL5sHvLK0y0GCrildkAIlBkDzrscaP7424H30uYqQ5CTwKgHWyi/
WNrl8KE7CKPyUFO8/e02QgQSangl8B/Y7bZ6uZVpRa5PMUbxrVzva282WiX3MlEXPCeytBIeEEEU
iu2ynQ9hNENLySVEmm7/iOsUkpRY+VV2hZxMK/XyR6Cdb0uj1PMjJEU9U82wDyMCKiclqa17Y45P
Q6fHO8dyy+aSGqPwwksdCvelTSQ/51GjKeCPk+1PZvQ00UBxhebUiArLPqOydxa5tdM0iB0SCRA7
V6NPMwYR6y2qRX5RDN+jCAITulJqDqoLgam7Ikk9STRuldY73rtxWLgFOP7crnTe1xBBpY7UOh6J
eQCTpKM9Du1XoeaO1yZNP+3kSxuRAGb5MvhOWZDeaxVJJ8/J/9Bl9XU5fGl7iKdpdexM5CVIGW77
zHUCyK2mg1mmhr5cpSufSQeprHvka9A01aOvlVn3J1Wq5Z3N27ZCLQ8cGed+DQUKjVjMChHIB8oZ
u/lUdndpOeyBU7c+EY9q/hBuQe9m2dY38WwYWjFkVqL5dsY0aFnrfupR2HoV4K2dqLJtaaEPgvaj
er3atZKTliZppjGJ2/g2DsbHyWjfSf3eGLRNM9z6JB9kzii8XC6IjiEdroxJ882soiwxhs55KWLc
lZU875SqlitsFZtZyzIVlOyYi31VDpsj2ZCa0FR9o88ewGJ4WvVXVcte3n/QJOnMP7f9bmNpNE2I
GgpMBoYirpZWWZYadbCU/W78p5gz14Hwou7pGVy7HY1CPA7QFxU+y14ZkXVmuKKeaSKXyOw1p5z+
Scwx3QlIm0ZAk1ALXyRf7dUNI+Iafx5DjOhNJx+qStCZGezSjv/EEMqZHHKDgv8ahe90aSkKozIX
pa7KU4ucvCeci/bf3/0yfH5aWog2E9bhAl06nTzXesKcGZOZPE0uHxvH6qu7fiIFcruiUpKX3zeH
38m0S6jB8969NNe1Qd2IKLL8zKo7t7f6j3pk35m/T64HtvD/k4+FQaatzMxdNSA3GVt+JFX+YgVd
nd+uqjjAyyh4oTu+jOJbeZuTLUOrpdBiPGr8mUdLQCPG+rfK7D12zvX1sBhCWvJX7ZCgfbllOlMk
p8BOLfo+X5pU+iQQa8+ZJKfsvdu3DBm0HLkZmBtnr4f01EMnB2WEWKMpHC8c0OILobrKaDjufZ7b
lq6mzQygwuRO5vOg53JU2y+aXR6GDu0ue+9uvU5YSFT+s6arGd9RWzk8SLGkBU+KqN+hQVJKzTsl
rHik7uipbK+KoMBQD4Q512/xoeIYzxX7pyZx5BWhGp3qMv4gclE8Fnazc3A3AhHYnGUeEMA9Ssqr
g9sh0drl8kDWENE8dSUlfLUAV36/fV43rSw9GfJMMrA1EzNOVSMo1EpFkSMpK7fQ1PqskPz9uG1m
OSyX9xFj7X8hRdk+csuVj1el0oZljhRsa2XZIXFgCmSSrHmVqYzH26Y2VwTqHLEEoOfAey+Pk4hV
pRialsxOj3sPwcEeTQDL3mk0bFtZ5o8RHgjgy79/k5wgEjjbdtRDf09y5wX5keRkFpF9uL2WK+9G
Z5CgjZIzY2b5z6roKg0oRIXIlPhdHrp1oL80NM4ajevc0j9qotnZuisHxxwPVkR8wUSTpSxf8c2i
DDG34xS0nZ+isZwRf5zC8XKmzuyd2qvdA7O7KCk6wOF+8RIvDQUjYLhEUTsGkvWvaN3mFLGkvWFU
v+LZhdMtVpYcFXUIkuK103XqVIqwa2a/XlQFPVObshAmeq9/yxApbQ9GIhXau1Gy++wxSZLuxdEi
2zmnvZlZTyIQugEsTrNnl3wn6g6NPpr/am1plMfAsOIvNuKbn0QgK4zoHhcg5dh0+jttGNLuUElK
9ZLXRYoibymcVzFG2k8xieq70arz+yyx009FqtbPWTtJxywM8oQHtFZ+7FGypO7FvDFxKOdueEmo
pb4f8mRuQY87UnfsKet+VwuRfsunIP6UBFFWuEZRiucgnfXMK2fDfNJA9kZHEJ4RZwzxhL+jVCXQ
B/0g04uIhumkzk3vnMHRZcYp70Uaf9JFEQlXy5zpqdZrST9FsSrBeTS0b2aQyK0bAT+Qn5Qqzp77
HKnnd0Us8S6e5QmFp6gKaAxk+SB9CuU4/Xu2evFlsBrrPpGr6W+8PM1cmc6V8DTmM38tkgxKW5OL
XjlIgchgi/Zd9zGkdCGfRltLlENuKFXitW3BIyOL2iZ3q041PzezNnbHpkhE4HL8na9RzHCIu26c
Eoey2Sw993JS5W4XV604OE2kIN1dJaiqzUz/+ScuQjHfd+ydyejFQWvvpzHMlZ03369H3cr5aERT
YDR51y70gksXj9UkatRhHHxmmRUoNk8971hdmEN0kmdnyA5BYskvXY2+iptnTvyxFa0VsyFaobt9
J/gUSuX0jadNSv41KLMR/EeaqGBVEzbdUIo6YVcorx1UpiD0x0y2DehmZpxbrpJa7RMphZwD84UD
4QUaaZ+HYqD8RHkyPyLkX30HtFNXB0eZ2x8SIuHpoehttCDtASDMUUnV6HEoneCjFee5dAfVJO9O
VtPX47l16m46aCDXCxc8i/UyNoMsHyAXhdmxH+dJhK7RMJ3B7SrNir2ipla0k55txCqeUpQoFlTx
kmte7m8y9WVUmNSkB7OEU3o2tejUVz+kbE9U/7rbAaAUpgMkEXo3NPNWr0NbKvoRpTrK0kmovKD+
MLoOos2nKSnlY5GjoRF3Y5u4VWEzyUciUnSBJZ2EBTKTJ2d4HPQq2dPl2Yig9tJ/4HLgMQRe4HL5
aI+nZqvno8/jYeI6kFC/Mc2fv3v9QOpje5lJQVPuqlI+dl0juliffZ60J0gsiIK2D11j5ssAVgex
nd83Rx2RRwOV4UUV/3JN82z2uphD2RcABd93S0/bKnHeHKwyWdZseVo8yr9953EFwdSCWkh3xVpf
EpndWEMzSjPaf4lzRHM8v2tq0T0YjS4oLhp7GgPLHXoZFxZ7fDKycF4ua4Ro34yCjxrJfpTElheG
evnk9FJ/MKZe2slRrooAMBZoczDTglINN/o6Rxk06nZqIvuyEUz3hll8VVt7OI+xw2UDYO9dYSqt
lylSdbr9ITeOzIKApXjKDQ/Id02tkqUiDoWqzaC+K8+p1KNs93dD5zx3izoLelzq+KlvUyZG38ei
Gd14GRlQBsnz7d/x6+OtNhvgEYkMAoWwAtceBQ6mcfq2UHydNMvrBYVz1xrM3k3GojpG9FCPXVmb
HqFy9KY5Lj0n6ZtTHneMnGaSmpsP/Y8qtnSvU9riMe9k6UmW5/kzaiLDCb5+faDjmzFGbnTuiioq
PxZT1bpTMQUnlM+qd3Yo2o+3F3V98jUYPCS3EFOp9JnLV3+TpMllrJYNrCRfG6d3pVr91ZbaXidu
w0nh8wLGlfl2wD5WJ7GcmEFARjP6M8SNJ1UdgwP+HH+z1M7ZqSVem1rm3hi8ShnpSXNxFciYtxyL
SCtVX6SV7jpGO90hVpJ7+tiOO+dh+VOX3sB6uIwBsHDnoXl9uXOUrSLW7Gh+LcfVo9o201HuDfOl
yLXmkevaXFiqrWeMZug589TvafJeExS4RQhdjGLmHxDiq5ukdujGaIGm+cpIcw+RusBBGTX9JjHB
1pmOjV2e9blxS3k49eEisX1/23W2f4BDVYvjyXLXJCMbDqyTUysCVMic2TE8pt3oZXKFaPr8qsif
K8QAC0uDmG6/l4cGwOHeE2Pjcy+dbJyXfvIyiejyG1Qd9qdeISaJvP9cK3D2qH/YuhcFASjH2+vd
+ODL1c1LffFl+jiXxqASIemrt7Kfy6jEkT/PqOD0un6y0mZ4HaQ4ODZqn54KK8k9bXbE8bb96xyF
wtEyf48ZwjjdmpxmR6MU4E2y3zeK82hMcX80RdKQcJrZl6KQxE5ouA742DMWsR+Gh/DmXOVEgSLJ
c0VvgJZjYt4hlFs8hIGdMSBU7T9kaZC/k4JBf28LxOJur/S6nauyv+wzHU/4TVepgpoF9mD3LDVT
Iy8QzvOUTK8C3b+kGzwjcZ4jEX1qEiQL9T10zcaqMb0oTdvLbbO+5uJQj0ZbYtWVXCw3thf0/4jE
183ULa3Si5vzH631vwYXH38TgbU4oDzUYdCpBleq/knt9ASR+L1dSgiZNgDE44eiqgp3sJQd2xvH
B8wA+AHWyb2+nlY106RgsgTlGjO384OahoqX5j2dyN5Id0xdK4tCvQYURWFo6cLgUZfLhNxrjjyZ
VX8UaIiWboGUuI3g5Bxk/8px844hLQcpre7LKn4Z5uiofhuG/q/EaY7osh0DJqZEDL6Yk5+w647h
sAeN2ThcIFIojYCkWEYMryKJTS2sTECD+YaG6qMpvLj6khQ01+q9MLJnafn3b743PS5TrgwqcSkC
bHL/1JrtKTBoce/Nb9w0RAOK+LjoBqzvQujGTjMGtQqBzHk31F+StmSyluEavz0ymU/L9YNWDoRM
ZietAqORjOOCj1D9LMkOhflVlOadpg1H4Nk7Of11toIlOkME/aWrrK1CkhNYVm/ooeYbSVvchVb+
mVt4T49y416jWc16LPaN5ay7DkoqmagmpyA6EFFHUrwb7gF4MJcS8AjTAmJjPprm2NzVACTuaVd2
x4kM62mwnfYz/dp+p1B8vWjorkscXOaRLBqPlw7TRpLeR3Uq+02jIobWzM1Zrfr0cDsOXccChtkA
MVnIL5Qh17dbClhG0/iQPtL197MZoMba3YfmTtJ0HV3JzQg0GtwXHtxrFAKiXlIqR7Pip2pzRE78
VJXGAsx6nOTxa1Cpz9re7NrrU0DTkkbVwiUiq1wTwXLdGZwe4pSvg7d/VsqmP6RFYD7YJnAwaTDH
33ZRHggkPgu2bZleuUoLJWoZtphrkqJWLR4jYTYIf0Womd7+XNdOASMQAB31HvqxV28RQBtCj+VR
90WuG4dWT5vzIMLfP29090lyjeXMOfjFpetlUp32UYMVJGUM5g1RrBBdbu9s2bXrYcXBxgK2J5dd
FbdmKy+CsdV03x6DCvlZSfnG2Xeeq6bRjre3bcmJL5N23BhrVK/QrbkidjS5MsdJlhi+VLbJ2Shz
7hK5kBklr2rnKemn10jq9u6+rfVpPGAJkxSQ0Y283MUxsIK8EK3hx7Xe5+gYJwkwOIqnuqs3ItzT
x7p2DfBvgOGI+QRJngaX5kQxdeU8VIY/55Xh2UyJPXVNK51u7+TWoqjcLXpYPIUBI19acVCgmStE
OVFlKFwxv3fS8E5J1J2otPW9eJiCEucowfpata1QymgNtONNP7ZjsLG9nt2bmTbc2YGI7pyWOje4
2d+GinBq2TcyX5qBULBXSxO6OfYAkg0EDsv+YEfR+Mj7qnQnxWl3/HEj011sAXRgdQujbfWxtMlI
az1wDL+CWnkW+SQ9ZvCZ7iBpdX5n1eF9kUXd3SSZmqcPavKYj5OyJ3uxcePRHEQ7UqFFDTtxjVCL
xz6U+6AAPSAX5NTjQ6uHR734B/1FE/kXtGPd0KQoD7H0o7Wbcm+4EoUHSqFUYBekxPLv32REZe3I
YTDLBtp+VszMl2g86NEUuWSu5c5+b5ripUprCiwcGf6lqXBERr/rbPALZmTLj4YGm/9DMsWZ6jpS
P2o7guLXR9EmlQQ9xRA7xGnXwJk8y6IKVSDTl0QQfKozq/lRjoG8k1tfL2qxQnawaIwtJJHLRTWz
KRFdZRP9Z7v+qvaOdso0OjlunDbdzoHcXBF5HlwXxG8pWF7aEpZkZJmUWb7TRkPtUhIbxGkQEPJ3
LoVNQzSRFxFG3ijW6hAqlW0UTc+X4rIuXrPAyu9kSS53GNrXAOoFi7GUvBeyOEdwtZ4moZchIIX7
RuiIvxETAcKbNNL7eqj7h24w5MdwnJWHYpSmYwI5+pQmcn5u8rx7qZTsXk+SjBnHQXa0kio421Kv
f5HbtP0rKafyvRUN5qGv2/Rfi67ZTgaw8dVRCEIvkE+xEMCX0Pnm1FhDzcM5bgJQpUw0FiGVQjM3
PhrZtPPJN2IUhxPvWgj7Bq/yVdbdWSPNRUMN/JbrS3EVOYr+NrmrsyNVh/h7JRZh06ir+oNm9lFx
stNBvPapoewt+VoUWbVJUEmH8Qi6ves+hchQD5STyGb2cZIcykQeP9VS5LQHO0xPYCmCu56xXoc0
J62rB6k+tlPwLs6d+j3aLOlTltqveo12R0bg//C79yHjaqjCUXdcFJLXqtCy0vVO24U24gnm9MkM
6biJPCyfZ0oVO0fj+lLkNQcIC6zKMshhzRtuu6VGVJTp0+Dknpl/11BJrBEoFaUDPf63gwsoU17s
qK6St/Pfl242aWHTGcLKn4T9bmGFKDNi119+d++Wajq1NQrExKl1KZWl0DhK1fRpLmg65qPyr670
s2eGu8Okrl4D6E/RekMhhHNzLS2tIR6rRaHIngIu0/dZGi+Fy8hi1oORPHB09qaOX9UMeaXSDFqe
34s87prpGMlWLjoax09FLusfJwogh17v0OWPhh9z0BreoAP6ViLNeVEZaL+Toy0x8iLbxTqJO2Vi
4gOF99XF0FVBq9VtL576NNSfkmKej0zMGs9N1P5IJWYBi0iuPQR0lI+3P+iVhy6GF4F0sgnuinVb
SutQIZ1zRzyN1cJn0rSwRA4qCELFnVRaIad8busfSTn+NmsBwwQo6rS89RbF1ktvjSUA14USlU/d
jGI4lDj5iDvFrp0N7c7BuA6Liy2QVOAticCQZy9tJUaBEqyWl09GNQSHoi4dGAqkaYpQlA9gZqOf
dp/oD0E7JplrhbH6QXHG4u72Tv96l6+/MZc7BRGUOeAWrM7nYIcRXfqyfJqV2vwIjQ3BPGNcGvOW
xgZAR0qGqTjJsug+5kaHIE6cpdPzJNrMnZ3UfGglwzq1gfNNBS96mp3pNEIu8YK0Lb/+P87ObLdt
LFvDT0SA83BLUpJlS3acOHaSGyLOwHme+fT90Qc4sShBhKuAqq7uAL20N/ew9lr/cP23nt1Y84TN
DD/aFhTblqd3EXaahR91cYy9SN0ksnmfkWXvisxUXq9HOkseiDQTmrkYldkQb1FspGkSSwgP58fJ
kkK3xG0TvdwhXTmHzw+TeXfNvHdTk+cO1+kCCM3aK0O9VGjueU3sll0mUzut9PSxqcWoR0680dYo
K+dzCPRWAeFJAjuXNRZvZd7iY8Ku1rHcm/zpS1bGQ2Aj5yGUD8WQR2vEqvNwkLhAcJG6qqZpLSmg
Wqv0ExIz5gEDSDBEBg1J8yhagJDtUAz8+sNAhBlZxY7i/8HiFlvWugq1qkthNI2DL8dKaGMfGnVb
pEIDfyUzvzQw2lYzZ4967xnggyUzVXEWmocB9JqDcC9ay6Cg4i+9F2B39dHlCL7zXbB5ub5L1ajg
BRrWxeahBbpi86LKbX2IzA+f9jzdwKdREgJYggrbaRQTpPSUdgLI37KTd8pUIRLNKoK7pQaR3fcG
yYLWqLldKXq8gp85P/BJQ6l40caYQQJLeHPt4WLca4GF0sTgFp13Fw4hje/6aeqkXSk8fXg+MTrU
wUsCPUYHZPE28Jsx7yMyxENbJqNhj5qYCE5j6rH10RwbNx3eOEiNgy+cS0anU6qapcQbpMghpcU3
ocF9LbeSsLHkta7T2XJcBFrc1HppKl6mIZ+X6J0rZ3/z/tEowpW74uxUJAgvRNjcs2Qgy+R0NJ43
1kE4q0rkegPBOc+fMrFNVyq8F4O8IYkonGMIsFjrVSAkgmcia9J2IRg9zW/DexHhjuyje2oeDEJv
fJtZp+fsZLISSkaWiRSgH3r7PsW0ma5svRJlua651VnTpDHglUSaVovjNmhSs2p5Gt3po1NIsdO2
ke3BIjXG3eDvr6/q5RogFgg0uChv3ntQyU4/T6+PhlZonnaXiJ/MZnBK12ga93qMs3ThLQjcb/r1
FEBASJwGGeFuUKmw9Dsx0gXgmUH0PKlG9tzxJLotR8v/1vBWvZ2An+18ZQodE0rdi9jq/qM+VMmu
FbAFQ92xvs2KBBpfqv7Kc0tB7T9S/TW/v7dj431yw6+l/kzGgMgZM7N8nRfKNFZmmph3QMpSx1Oz
fC+hl+XQjql2CE0NbjZW5aYZStONzDC+1+t62AmNnvlU61rvNpfNcuMZeXBv1LV3NIQwf6rEvPmc
pDOJYOyF3TQFXuSilCO6TQNRE8J2q9Ub1QBVbAcSONKVQ2WZNjAoeK4zGxSkISXNxV4H0ptOw6Sb
d5DCebPtJLneC+2PmNLD9Y+9FmiRGhbiCGABsPpdN93Rs3eUXrHT8CHunv9DHG64Gfc/X9qLhTvJ
WdOEOOrdGdqIE6++sbLwR6GWm2EyttdDXdiPvNz+hVocyKPe5mIamOYdSmOfPLRljXLbjMdGE21Z
7leOskvzZ3GNQOskv6a4c7pX5KQNFbhN1l3SofLeI+69r+Ep35hje68ao7QyjfM0LRY7DPbZgI9Z
JCdZhBM7JfCknHB9ZQ12rGetW8nhml7BG5fgJAwV+xlJLMHpZg0uMTMxlaLIMsrg0MthUTooiHvF
pgua7qX2OwNvFaOXf9ZwHjiBxiQYnKEe29YRB7kZnTi32qfWFLPArVDi9m2q0QrSCmMeq4qt+OP0
2ulp8qhnoqRssliVsVnWfEX6JRaVAmR7bKvedGmV8AgMZb9c6yWdqQNzryGVz+N+NqSepa9OP5o0
tqFnSIN/sCIgE535CBr6Rq20AAdFAZezH12JQZaCh2mdvkz8TxGLVm27zSis4d7OFuvpTzEWr5CU
eoCUh71/aITbVIzIHcpdIu+M3rTR7t19cGe8BUOwRwNga53BXaG3jlrQjP4hTF5CRdh0498ueMIx
9q4bvl0PdXZRzaHmzgjcTFSIl/1xAbNXoLyTj/pw6cre7QBGfFyTRzvbfAii8KzmkOSBNecsp9/R
0vJORsM6PFSpeWy9Z0+Kdz0Wxmq7krqeIVNYMUSaeaZUKsDXz7/kXXbeWZbnBekAxkcS7jQj7zcK
iWxTKvmXvlTGXTzkwyaRMHvQfSn+NARmvR0DpBf6wOx2cBnkR7EH8ptL5G4lV+Mnj7zxoc2Uz3ln
GZ8Bd6JZf/0TnHVs+NEzZ3HOfmeNsCWXZwwBxZZKFB3K6Hfgl9g7ja48qTsIU1sDqZpyvEPN0s1e
2IyJMa0UOy+GpycHtpgmDA26xdIuIRRUo6hFiH9j5FrCHcLy4LbROhvyAyzAgXNF+6Rp3/3qpa1V
N4iAFV2fggu7Cxrqv5+wWCC5FMdarOnYMo4//Qg2W2N7gts1oqOsAVzm98TiyCSTndGetFfm19Xp
CgkGQ0Xdm9F6401f/h28yfa7Hyk2pbL/VcOu9/rIzpc+5E1mdi68cvUsGf59pqBZLLfBQQoPdECc
ygzdzNI2Wvp6PdD5RqaCQAuXuiQNcWrJp+OC3i+auaoEvO7lGVhtp8LXtF6Br1wazXxezM9S6hXi
/B3fba8oyaBlJX54KPM/guD4j5l111Q/Pz4S0IImiAsuN6wDT4PE5ajJUVuHbMLaSQo3wSpRGteq
IRcuF0CmpKTsOfjwUKhOwwiGrxieroWgpV8MJf0k+vkuN4LPZhVviwnzVdTAK/Wb5ReDbTbVwzQK
f2dKrNCuPOUuTSqfzeTJQHORH3X6Q6ZhLKwZyIBg1W0hv3mUVmVr98OadsmlJcLq4GgkKSFXnbfG
u6+XhGUASbmPDroQOVkf2q022H60IjBwaTjggeA/gvmEZrncYGouBJOqRgdfbG2B0xKyms0zpFNX
DvuzHIsOM+Am0Pu0siiBLg4NUerkwPfAc9ZR8ymX0t6eT1j3+mK8NJr3QeTTOQMEL+nTUEWHWRpZ
L5qHQsnt2Hr0K/O/DGe2KbfIeWbV89NIsloOlhW30SEy0siuhOhBFPq1mtxZoRvKBYwPYE0S4koU
XRZRhjIvqiphDYxyN+yqQOo3gzVpbgWci2KS+WsUFJEKt5ZsmmywNl5vRR8+7LnsAGTMusmzXODi
viGNHFAsFKODEWqBK1jmXQUfbhOIyt+xLjR3ULmor3/FSysfN03q+3RQOBsXWwzJk2rw4nlNRtaO
R8J0QyYZOxFuaCuDu7BeOH9pSoG+gBS2bFrohdiWfebHSIj9zZk/DkglrpyZ0fPhIZ0EWnxIP2jb
Qo2E6KDJyQZE4a3XaweYuZvrYZZNL9bLnLiB9EVtZeZinK5KH7pgl4ZxjJe5VW4KL/N7e5ysVz1K
a4fScWBHpifZuKL1PnTDfrVhfeHTnfyAxaebhBDPxjKPD7UkfsPDfNeK2kMyCjeeqPf2YKr3ka68
lH55M7a4wFGQBu0SYfmeRkiHDUkq2qjpKO71abn0q3jbcezQlIBEtPhVWQ5yApppfAgqzTaGaJNM
n41C++ijlcmnOEqPgDKDrC0BRWWkBC2Ig3ns9bEsfwbKgySHNxavno8P583+BSI+b60lHSEsaj0U
rYThKNVGUuEpGa91+eEC3DwcXjUsp7coywO7VYzeq9P40G50OlZB9lWq/+SQvb5eH828Jk9TPNyn
ON4AQQG1hXNwumZ7pbOivsKsWpDxF626IieT7TfXg1xaAViekaLMoslnTvepXyl1rRUc1/U3OXmO
5Jsq+ns9xKWzZNa/gmUFToI63+k4pDL1YJ6WhPDvU+/zEO9bz9XXFCsvzRaQIi4DWjSw/BdfpWwR
Ths0Tiwln4o/gPRrB68DPV85GM+Yf/NJ8j7O4iat6iJHtSCID8W3JM5sAVcDKYN37tki2k1VKe68
NLlNitLGsC4xgvtMUlf20/kzg59AbjILYdFbWSZAdZiHtdZH8SEXDmOYPgxJ4+j1TR8HaMiuQc8v
LBDe72T/s/AedeBFttVWmOgYkRQf0mGyG/2vX2d2Ymgry/DCGgGiDDqInsb8eFyskU4og96rRmbV
fBWTxhb8LRRypnUNr3NxONQiQL/TkdeXyl6Rb7ZlPchcbG1ly7nvTNPtmH0UCs0i4Zhj36osRyZv
MZy+zMI6MgwOIlNnffiOWFf/Ycb49NTk6U3iUrdYh0mP5ws+ujEWsL/C6bHrQi600o6rLx/evTPx
AFIVS41UZ1G80iNPBfdkMRQyR6UPoPj7jpLsUNlY2VqXPg1bd8amUJnF+OL0nKAkVw3AlfDXTpFu
Ul8sSPbGRyVu5i8zd1f558xRXmL44q7svLSrCYKUtG9uLP9BCo5lstY9u5BwgB6fO9VzkwAE0WIw
oGaHOiVOHePAGcabqgr3sV66DeD73L8NWvMWoOfu+sc6rwq8IXtIjflQ7KTFZo21SUzTbkwOk/Qp
Hmz8vgoa/9vfavFyPdCl/cp5zuMZvN+5umAmFqXAK55p7HzwXq+4H9idWDurT/VLi2JWrga2PcP+
l52JTqyC1hqT9FA30e8cSGc9gZHV649nDtzn/8IsNqxQi0MwCnh5F7V2k2XBfkrGH4YarV0fl4bD
VfgGgSIbWi4/Gqiekk04k/dwa+wW0OY27v25jqK1K0WOCxciCnxU7UGcsNaXpiQ0PGirSbNnuBLp
juRB/9CNtYrXhXUAkIvMEXQCD9jluT34lWX1EwuurkMn0AxbqGWHeiid1pXT4VKhA37JDFlG7WZ2
2zjdUYZZmklrDskham8xE7RRMJSTlxKzx4LOxC+xux3D19T/Sb25lDRnbNYO9YtjnYnVPDpnbvMi
w4i8KleGXkkOuXhjkFwWCJR6oeP/hysK8T/oOhb5EsWp+cO+q29IUq5ZHVqAiDWmuxxtAUpgQrBS
Lp0X9CK5hE6qzkIU81CWROlWLwDaNV5yiBXkT6fdlEhOpTw23rOwZvtz4VDinoXEiDUzdaolEKMp
ae1oMQsxg6trd6kfIS8Spbt0VId90ZJypoDejyGQ94/v6hn8ikoDlRWy9cVxyHtLllP+OhgqvrF/
2kPUfbyhAr4XgBAiT7N81bLcoXReXgR+EBza5rUA9yRqYM/b2xSugLUqX3Xh9KCoQiOFruaM511s
AfQQal2YxvAwBYWTYRDuI3E3Pn74aOe6elPWBF1Atnu6/BAMSuVYU0Mk9h/TqXVF7a+O38x/6KbM
wNp/cebBvlvmoRGMU69SuDS0z7pnuK3wM8o/g6JZOTgurHSOPyqk86nBGlwkMAhTDhUSWCGKv9HG
JINxQ02iKC/F9pjGP6au+Ki7OjnGu4iANE5HptaSUoC9CpHxTByVF4IcfcY50dbFZGVsFxfE/4/t
TEIvSIookzKP4m/t0VrsRQao/xxaY+UuWYsjn47IarHsYWbDQ4o09KhEGP2R164xMS/cWNzxvOBU
+Fu8sRcrD8CwF2tmRvuk0oadJcU3nYKLxPXlfTkITW3QkTS0lx8n7mtNRAkwmuvlk+7/NeLx9/UI
F847hvEvwuKe6Hw/bhOJCLFYbxL1J2pgTiUaN4J0hCjmkms61wNeGhKpOX2GtzfHkpHWWhGcC52A
VOUfMqho4lg9Xw9xvgAUPIckIFozDoDJO10AkKy9QUo5w4XCdPIgtpvmdVgrb55P3BwEJQseZyyn
s1yvNjC5o9R1yAtvm1jafaR8DXX1LhiGhyBt4McaN9eHdX6lg6XigqDVypblTD0dVuUJqgUyJz3A
irE7LqLhk28+dWsee2thFud2WHhNUGUFN6C+SRIttMOa8kBaJnZl/bk+ovPTjhHNVVtK4wZEy8VO
lS0hMSOxT+nSPXhh8dxA8y2G+n4qAEYEa6Zkl74YrCuqU2R/M6XsdP48sRWowpH+BRGtmJB3tDA8
lyoa1lXzF+jn+vvtbCHO+4p6NCnYjNdeaskiV9sM4lS0BzWJKrcGTOAiWpDfKO2wRpu+EIpbHRIb
jabZInbxJjDod+ZjIHWHOPTUYzok34bIl7eTobW76x/tbAPTyaCPNbMdZ1TnsihReboslGXXHehX
uIJRuEGyvx7h7Dl6GuGtn/Lusk29RK+rgrGwjwS7bcV2Q8RqO2Vxc0NDPXIEsZK3qlZb7hAP0tfr
4c9W5Rwe/0UwEzSaKDifrpOu9AJA4nKHXNbWx4zZkJ98t1LucU6/Huhsp82B0I3j4U2ZHy3t00B5
ESH8YzLOWr9LUMTx8CCNDJSvfl2Pc3FtvIuzGNDUlLEUSAyoEZ9j5aj6z4mywgNcC7HYW7kXimMY
qXwy5VM3vPbmMVd+XB/FpXWHYgWEgVmgmSV4OlsItEUKyjLdQQwHW8QacVCKlQ+yFmI+Qd4tPHQa
szpQCNFEP+TmIeo+Xx/CpVl6N4SlEFvS+GMdGn5/SLLSzaXSyWkIZ/pKU/PsnGNZQWfl2AH/YMD3
Ox0FdL0+qZu4P2S/6Ts4kfZUp7uu21ThTl3D0VwYEYxBchMQNByeyxPcbI0e/BojKqrHLHpKsKiI
nq5P2oXhnIRY3Ed5XhRGjCrIQZa+58lvvkuZP9QA5T9J+cr3ubAhT0LN6+Pd95fbAnguMp+HNKlJ
UH8q5vcBFUlpLXe4HIeqITW9N53D0ziQKqK+U0JmTXGs3nQykwcY6qCqNbnXJ+/CWcaI/kVarOiZ
KiKNBmuhySMnRrMVo+ZNrDiCh7HSyuxd2D1IE+FKiEztbPkon47KF0d5NIukP4SADzJ1snteLdeH
c3Hi0G99S38g/i9OMg3b5AahfmRGxdu09LdoC9iqfqMO6c31QJfmjUIDBImZnsRlcDoWsxy0Xk3a
AXR8a4fDPilezOz7/C6S2pXb7tK0WaCH3jQEKYMuQslR7veiWg8H5O4gUipR4LRV9uHkB7b5THjl
b0qHSLqcDqg3UyMXBgYUKPGd/luQfTccX2R/I0k7YBAfZAdRyzuJttizI68ua4i7gYpr5KY5lo7e
Y7dGpb+QJhCEzIrqO2t8CSaqJMq5dVMNh7G8w5gNg1bUcsvvFSoL3m901tR2rdh14VNRNqGkAZUX
Ia5lxRohgk4QwmE49Moxpw1frVkNXxjSSYD5z98dQEpuJqLa9qyFeNj0ceRQLvTQBUTjJ5ENO7KL
VaPmCyf4+5DLZGvoyyluBUJKJYeRdgzIjXkvX99O5xCYWUABB0DK79Q2ziwIIvRozIKs9xBH+270
7UnRSbvrTdfqdhy5IrvMwPNN1J9XAl/+ZP8CL9Y9UKkIIi27y6wPSe0i/SH34ZyF/yjbb0qYb8RB
s3PrVY01e+xM25TtPl5TzTjnYSyGv9jjXp5Vsqmz+3xZBZ9lHtVYdvFzavg5EXQMWG2T4XrpZ2TC
leEJHmld2HRlE8sRE7dsd125zTtvr8YFPcCdOW0b676Whv/0mWAHUDUGA4Eo5un6MyW/VQHkDoeQ
NvGQFHZFYTqhGJlqjjHYnXcfNdsW7/PrX+nCsQ6i/l/YxbKnsjFqaTBy2opfLD+3kxdf9Wirrhzq
Z/IHHEvv4kDlOh1egIqFWKnEUayfZrJLPgndbvyK9/H8EYLvnf+jdotOsadG5j9Dp18Z58XtPUu4
UnEDr7TM/+RC86NEZ3rNEMHYUNj0xV+sqraTUDty2G2F4avg7a/P7TkGYB70u6CLskHS9iiNJASF
Xfto4nqrwUmI8lvYBJp253eOKT+rRrIXWXIB5p1TvlKPOweIz7+ADY7+sDHXsRarX5rMspcnic2v
pdlOaZ5aJd40Xv1DKreq2G1aY9yXfWn7ihvEDfrkxR2M+i4Q8B7O97F/V00/DOvYJt5t6q8dEPPw
T3oLix+3SCn6KsJZTuHH+bq21bzUbaxPXrtTBterjogWBZ+lcV94a5i1eSedhUWFY0ZEMDtLbkOW
5qk39XNYJPImf9coTpL6x0qwfk6DtjFNYeVV8PY+uhZx8RXwUogxxSZikWn7aWpv/NJRNNnWDnq0
C4JjrUr80bMiInVL4uYLdhXvu0nc1dWHkVzznNOEY/Rz109dLEmce4S88GV+SruTu6MmPxXKynDP
txrgORr06HrzL8jlnW71aayVcCykcZbXehIqp+Ytn05QeTd4SJGdfpeL7vf1nXZ+ihFpBuAii4aI
0FLmxfLKOtMTfTwg8OaR7cCckyK3XoUUny+d0ziLDxlDKZ8qVRsP0ZOo21m1E0CRvlTiYwuQ+fqQ
zpOD01DzkN/lI2Vs5bGUmuNbGoypr6fX+Jv/pyCgcDmkeK0qyyBDlyh+TxBd3SJsWo4Tk7ZK3JzP
9tPlPw/lX5Q54383FGvKy0IXiKJGLxmkkl2GlQrnbqL8wCvPgh6pDNrKyM5fEZA7kIelk0PXGaHw
05hYBY2djKHKwYi3kfWrj3ZGc19g5JIqKzfLhQ8FNRnuOLjNWRlycbM1kjlacR1PBzR9GEz7gJjG
FJab68vhzGQUSz66h6jjsXFnxMbiom6Lphn6KZoORv6Qf64OhRfbaUE9EzWDh8G0G4xdEv7b9bDn
C56oOBDT/KWUiszZ6TTqaT71hcbgahUCeX6XQT4bHE158inkNuHN9WgXLszTcItBQtmi/NQQboq3
XnBUq8Tuq6euv/U+xxB4DWGjKhtBHW/GYODR8Xo9/PmaOYm+pOw2Je3SHKnNQ4b+vSp+K/WX8Rs9
Vqfv//6XSDRJVKBsvHEX+w5DvYSTRBhBl32JhK+i9yOo/ireH55r1wNdnlFAMUAENL7gsldmWl0L
vyqYQEMYbhmFGMCENmezwKuj7ra06QoPYR8AgpLwWPzogB1d/wXntwGTOusHgQqkoLs8YuRUbETL
55OOqMrrdivvpGmrqjSGEqc0buXP18NdeO6cxlscNnLaNmllsk9G8ShMX+qf2Ox8U0RXD02oGfsB
MvH1iPO3Oj3dCMhjGF312RNlSUs3RnCIsciqaSYoqSgM1lNl02ALVkXrz0+a00jy6WaULb2RtJxI
qrhTqSLo6eRq0zYWn/LkW+Y9FYG2qbqdLPpOUUh7CuzOWO+bdmWbzJfctQErpz+jqrF4G6x8Olje
99B6jYeVT3hxG76b0MUla05K1ARBOYGbTovPpkfJ/EEu3VgNdte/3DkVkDOVLhhiC7PiDk+Q05EU
dZaMST3hqeonR4y/U6dRavNGEMUEtalJOKZ9W9sKYn5OrhebxMjLfVq1ES9XX9le/zGXZhUk3Eyw
AazLOX/6Wxqxk8YylLFfKX8ZwUO21tk5P8nhDeE3hx6IypNAX+wLM5A8r5B17+CnsWsK3PWfNOFT
FGORZPcfNRan1sVWJ4VFD4LS9DLFtoIpNvLY9w5BVtpqg8nUh9fIrLoGIAl5BYTPlwqCZl9AezU5
tgYZXld5n26U+FFF5WJNKmu5GGdZyrnaqSNVCHp22fmVUr0bykIRDgJ1Ej/8nRWdnWAFDxzeycuV
BXkpGMgnMjF6e7SnFkmLRxlXz6fIPzb1PvvECrxJke426VgE0wo2fLkc5nG9D7U4S5qxquQiif2j
4nn7cDDhrpXCtqxJxnw/tSPkukW4L9fX+Nnh/H9RaQQD0aTUvlyEOr5wUdsKAljDwW79J33a9f2N
fwz3Q/HXnySwcr+vh1xeP28RUTWcNdVYMNpii4+57Bm1wJRKzU7W3HIQbfEbdV/b8D6PeyNceXC/
KdO/Pxzf4rHgKTKw/tlxp9s4h46aTDHzOoXJl2TIZ2ktW6p9cqa98jVIv8jhV9+DyHNHKyWaCc6F
U3e7LgvsYLS74o88rSEilxcUP4k+P8V0hcowp9x8rbxLv3OVBdz2qn/0s13aPtTB4+B9ojex8nGX
B9hbGGCXczEdvsHSh4yWbphxyLB4ze67F1Z7H++g6x/zrZW+mF1yecBZvFhg1+uLVZtkZtnqUsuL
uXruzB88BxH1dpvxV/XdLL+OtasFiGduhOp3fYhBGpd2mH7VVlV/L2yek5+xuAFNK0SNRe6CY+J5
tgWl2lIeVcGN21sl3kVrePez1J+ZRZkEsIbKSaSoy9pVjy0uZhd9eLSGLzLescp971eOQS82uIkf
SGuO2ppE0ZnYzhyTFgwYewhx4JAXQ5QGCOyDNYbHtD4Y23LIbWNbGbcRdryPKAEq1lYtXd17SsLf
/ja10TUVPTc3V9bUWfq6/BmLXEBIUmDP+hQeFf9nDz8aKw569Q8pAirf+uGuLZ7kwi2yja62jqC9
XF9uF84OWABzxwHgysyjOd04A0y8uIDUcoz1FzMwbE/DbdCz4x+5Edmh5G0ylAuuh1ymeNz9SELx
koTcjn7XkhAyFVBiW2rmx654CvHBLipqhjfXY5xt1DnGLLFO52aWDV4MKwmCDh5xNxxbo7B7aDpx
tPZsPJs5QqBGMWsEzb4aSzKIWYly14/+eBx3U/2kCa74a8hqu8YX09hb2drbeCXcUsC2C/QwsnrC
NdUevThsQMe/7R/hl95u8tTOAkfeT5v6Tn1IwkehsEU3+7bajj8/m07HvOxb1qYZSjRGx2NefBKp
cG8NW45t/A6tAF2mp+C34N3lYLpq4c6ndsTzElpYW6zc6+cbF44cqIDZ6JyU5cyRwOs6a0SuMjmm
MtWVfV1/rfPMLX+E2YuEXWFNU1A8+KgyjMfeg29Ei6O2m9qmQ2Mh9nl9qV34NbCnkCEjo0V5G4L8
6RYip8hqKQtAbWc5Be689I8s79j1CqTELdlrNrLmlztpHJpNU03NLzWTrX1m5el9PBskJ2MWbDNT
DmEWj+mur3N85wzd30yhKK7si/O9x29VYQXOKTJuDouzZpDVycjlqD4W+fdWqd0u/RINa6RQdPHn
o/PkEpvTe6RnEEHgRc7nOp2TIZfzUqmE4UkxjEC1EwqKk916ofyotr7001e76NcUDInowHPojp4g
NH/G0dSTXZOqSKP3Y5odqh72vxtWqfSjwr3+fhyF8G+exLpm06S3bicFb9htUgwhUsu59zD1jfFc
ZT3wvrjXYtnuqg5jpq4SOv9G4U2z62lMDzsJ9dmnoFUwqIr0YFDs0kuowmhi3O7GiU9so8InSPtE
6yBVdL2ZuQl8LHjRvdr8LpGGfK7yMlD2RSYorSM1XYjJoZFMz2JZ13XsGGWaj8VBK+qh9O0slMTo
b4A0hU8H2fQso7OHqO6nLabDSKaF2KSN2zA28Q+w4YBHr2MrILQcK6gDu5HWTfQOw1GA2Og3KK7Z
I9qbFXlUrNa2pAcQqZI6jLR7NTfzdF9bGf1cqQiL2PaUtu1dXUsmD9xXRK047mpFxFaYg81RythM
d/Kkt+ENP4WCkICD4e/GJ3enQK/miaN5tURnRKSiCKkg0+wu0puX3PSGyI21JtTvVLR1kE+upWAf
4H37uUziCjveXCsOQaI3nQumvH4cUtF/maK0eQWTJosgkyrtKEex1VDimswvWFVY5S5CBhcv6lFt
ehcPXc3V8riLHb+oo3o3FGbsO1HbV38GCc6rixZQlbimKZYch8oYRdsxVGLkxaGT74smlf+UmuUJ
uwxQyq0WZUK8CXNzmHCAmz/3oLQGns9J2gRO3QqNv0O5KX3yDJEuqIzulmwDlqgEtwmNGnMhJe5V
p7EyMd3MDbFjUlumT+kuLh4gSSVftAYApu2roYK0ZgXMFdJrUj2CXZOiuylQK8ZUBM0u7AtPcnJB
lMcbo7Sau34QR8kZ6I7+ifU8FPZK7qU8WKpGrre4dLMqxlzUfkc5rjJ20+eJtZEFJVHsahCVx0rp
vcgJOlDJN23VGihzlLUo4eEYB7/y1Gx/WUrXI6Ql1E0564PQAc0zs4HcInWRPegT38v3m1Z0fF2u
QvL2qUs3SRG0k6urncUjUI2rr3EMbNguYXqOrpDWoeJWlu53dt/xwkCDWRqdcexCnKtnbWWNLj9U
z2pEQDjCe9NRBCMnpEhpzgz5GlvkPXLkvUPEe21lktrxtseIUjgaIC/MYy1oGDdJWZhX20abVARw
DL37OSC+9oRFg/7YM42PrdhYuySriJ1F3fC7AwEX2XLI69ORsO4khcHGGgnFMPqaoqj91df0wLPl
ARdWu+18xp97LDHbGFr9RUx7gy8qGeUfZQyy3o4qZbr1o5Ct31DljG2loc1M46qpE2fy8ryxeXdY
yEcDvqXNO/Txs9TG0N+H0a9eh2wY9pKQjrArUy24y4xgFlwwO99yQJfrN0NuDbXNLOY9v2CMWSBi
KtutWRjfhBKsPJYtbdLxjou8yZ28NNiIZTVfcbkmAIXDptSO47T8WhRa2gJzlhNmKw4FjjRLTn8n
TV+GiGK2/NBw0hPTabRUCh0BW1HfUXPRGqmpm94Toh6laKsefTMAsRpJmYGj0G+t8vrazfrAYtA6
wnE2xGTpqwGwYXRJ2fXXysCKxJ7qPJ6cACfwpyxMh59FX8bAjIrIKG7SYP6oaHOI9zgvFjUuq/iU
z4uMA8GSm+pW8CoQXXGmc2A1cqJlm8mYROUmEqv4tR0KCyad74naRpFKdIpoU9S3Yjx63k1A4tfb
vajEkqOqIx+i661eB3QUjZpLxb9H+FKdmsIRvVT5pktNrsLsavPOttDHQspj8OUKSmptYlabkdFE
sd/uMx3ZzSAtDWFntFn6gii9UO1Nq853kzi0xS7Vylyy+SZCvE3y1DKPQYDezyOYX192hTqdfcim
qL8bWh+Zu3Gk+25XiZ4c6wk7ht00CM0XLHqEe8rJcfKll4U6Oghim0vUrlVlR7PbBxnBqf8N3iLe
oQq+3a91a+BwQ6E2/DnQs/gyYi+p2HJnao9tazSlY2ZG9TQ1SRzZSjFgjmgVqkLL2UjFbmeSNU2b
xGonZRv6Q5vuVXWGBA+mX2Q7IUTa1o6giT2hPKKIN5LeCvqu1kbvYZC4aRwdaLlkC2pqvA41wtYP
k1Z2jYP8p6J8EbWKaoeqeGVxHOrCPBZwMOgblmh7uvjbyzFGbWXTunKv+eOd0PRB4Aai1Ol2PSpZ
tsn8xpLQ+efXOxLrs3B0CqRMIw4e3qcWk6YnMo1eshMOjOkuDcqReJVqjkCXGr9wJJnnvxMoVf2d
dpXxGWW/4HuU9n3EBS0hVq1Z4VAd6t4r25s4FYbHmLZBtC1Dkap5olm5bmNmLmxEsW2Qi5qDuVVg
AsseYlPby35T9I6Cw7L1PCG9Ktiz0abvalnVdrYpNNMPH6Xuwfb+R9GZNEmKK0H4F2HGvlyB3Kq6
urbu6uWC9fSCWIRAgBD8+vnyMu9Q9mYyE6GIcPdw54fG5N3Z2HYxoxMgv0yCJ2FG6Z/FIEKfJXi3
srdo0pkpQN6ahhZ13ev3cayzrpQsdG6FEZiUcCmouH+o965OXk2TcYpG6SZLYUbXzHl959BK7vOo
ui/ViAGBBYe7qLJ5/Ejr2B3RZJJ2ffb6mjitcBnD4eTWuv5no86OJ9lGyTO+QvcRCR+Pruw3B7+B
Od4mXtAGMLqs4AR16WzKX3sCNh13KeqA/8plrScc3XyHlsZqLZYHnoX77MTtXj3O3irFNVr568VW
mYkvxlPLl6Rhn6kw1Ti75ymW3fRYN43z6FT1+Gdoo/5tj8xuy0X0ILZxPa4NG+nLljKFq3C+ZThQ
sQ6D/Tjau3pIMk6kBSpQgW+8c20989qHi6nfVdBNmnzOWdRfomXxv8pFpVlORL03P8aLvxuq+Y4b
GsKIyW0+BrYoVL6FFTAVnQfXDYa1+1aGBPu17M4ey5K7y7h+U5vn/jtMPw7FDk+/XeGDmjqnn868
c7VMPb0ePShAOkHH2L6TLmfOa+c1OO+5Q3YiiTUd8dVZtuha+/5Uvx1D5osyHfFIKIdu9fr3ymKR
ULp71X5dXMwOy9qt+vBTYpKjLY95HevLIbSKbriCDdmNOYORy0MMOfxy6iyp3yveIZk7DqK+clvT
zaXD6uif6BbSZNvfVYdz4+eBT6VKk9jg28Lp+OlXsTeeq4N/bGKp5atqmLFQDS/u98BzrCgC6P+3
2amP39HipuLkVal8lSCPD8qkjBCm6bv3mpyO6aZX6b4hpgdfvRdd2krCBP4wvoqfq+j2/U1WXVqT
mV1PtA8suImzK4ZjLMTqiaaIRlW3eLWZSeSKjuEpq137O+xNmuYb20JZ2S1NNZ+cWPMMNUUsyAmT
CfmrX8s/uLQiZyPXQ/+Tvaq+Tonx5tPE1dgTKR+lSx6kSFWACXXdnCqZBCI3OLN/8vfByDMXGbv7
TZvUn9vGn2lc3Ml/oYbEfd6l+/BD7bQ5OVHjDBV7s/Ee2e449lzW/Mp5ujUiY/7ozf7XW5L21euq
A53LIn8TrjBWp2k2XIxNOwk04GC63/whiuk6HAxl4Z2D/SlrZsHs4gaHPPkt1WBcBGHqNpEfo/Wq
Szf4/VNGptSlO9z0W+2wQm+cwby62q2qog8rLzwFRns/M+GCExD90/I4ljQs3TYKu2saiIQHqtZY
XJLanRaiw1Y7PPirO5pTE22Vm7NYhL4VCJ206jlc9PaZn4j+u0k1MFSfaad/yKbReagj5tVTZLvp
o/JXQCOR0ubn7FBnEY4wdrP5vPipxQW6y5JTpxWi6m2SxqcZqcKmjPAMViXDzDHQuh/gmQBQaE7w
ixlF4bRJNv3dt4TfPJixyCp028j2YnC1Wbi2KD9PjF9KX3QbyVtU66a7smMR+qXv6nF+TebpkLyY
1KyeBQUHxTASPXOekz7oCxzW22dlQrAEt753Gn7Q06O5FgP/ItEAZqSrpbbJqZ3x93UYom/B0jJw
jOGGy7yTtlOXD4vZPjurxtdzi7G9BDOD6YKBNlYXu6rTPlf1eJwibmqv8DWAfR4TOeAW3TZhcIUT
0fpYR4jkZCT5Vlm4qU/+yqYFnZWXPkzNapsii+de50fqjEfeuZkFg26S77Xf4F43Eypo2W3bpVdE
4ZA920CFY95PdUzM2Bp18d1Pt+uKtG98pPnhuv+u6qR3c4yV+rYUS2wUqr1xeCVkwfnjsnkBopMZ
ubMdrPuhWON0yDiU/aCKrGnEu410+DqT25Kewlkncz45tSXoSBK1SuYTIQ17CLCYo7MDT5yWhk50
m+vtnwbqRH0amvBx4m9H4Zqof0aiw9gug07+Nf7WffY6UQ+ndNS8km08pE3R0zXVRd90QVLWfhLB
6rcDnykKzf7iuqLVZ9fnouFGmZIvnDzxbrCAVTl/q53Sy3olgM18/WytqjX2XmKypcUDltE/VNuL
rHGwO9VT1zBCmbR9CA6/Iz4sHgkajrd1+LzGoIi115LSQuN21Iyx1kS5ICsSDwZY+W9L0LdvRKbF
wD84nXxxVeeqC1tYsZ+L0Z323OdtIDkjxAM5l/7Y/W2l9ly2zWquQWFSouGz+BC/sT473pZmC/cy
qIA4+L+07SO/rMZ6xovVZ1wynIVfPXHed5/VWk8Fyj25uo1RhXldEJc+vgp17pmauPcqtbLs6pYV
t4pt87hMmex+pH0VuqetjeWzbA6LNbjTix8702qax2u0RPmE+92S96JPccucB0SkRDpgrKqdJnvb
CCBRl7DpRF8izmCRbluj5oQdoGeuEsAf4l6r3suxBq1/eGFohgeGCeXREq4Ad03qMK4O5Ob6zGH9
pE7YdtfeqQ7Icxi3dk9O29aL31Nv5IsC/RRXf+qC6TrJeRrfx6zuKdarO6tiMwMkVD9JWX9R3qAb
ljeOJSxTRWT2bfGk/m47lVIZ5yj7qKUcj+JeQpM8PNyRMdgdGVlqEi2969HbqbuoKlqCsyfod9PG
ej0ZbmYlLAlYOypmx/Oe47rl5raDOz9r31M0153j895LamxeKccXn5T29PoY6ZWBkSALwOFQRBm9
fhjW12onaxd1trfeb0ofTd8owoEmdpHBmMccQYBd21b8XH5I1CXJi2Fa6IY5oAQc/eBfZy/ITkCc
RB2t345UKVssk1YMYw7Q/rN0XAJ1DUm+1HIrjvEhiDyiP8Jp0WmJ9yyq64aT4BceoQFePnfIHvIk
aWf81RifJ26omZzcuPUrt1Tu1n8OMpmNOcMRt93hDmGA83odtkWQ1P6ed3OtklOlDrI+FjlMSCKr
ffW4+prgtHltRybOpuglhzVg9N2DypmIC4hBrMN6h19KGU/+uodyfhxTtHjnmO56oWje/csrzjri
ynhdsmeMJrIKaLlLnkeszjNgQusNdJekpNMSCkTkStd+eu2DSP7MvOn48B1/R1BiHPvPx+KfWSZY
va4MQ5sWabVXb9nkcOI3v6P+JUFNGV8hvr45bWqYL7DtiPIMyGriTR7285hyRTO8r/db70ANd2ae
Hpsi7sM5flpZH6ku694nfe74DXfs2vFETz3+jnBae7LOxdZaNy3aCsl2IWy8/AjmwaqTaGsdEieP
FCMX23r8Src1+DPsQQx8M0T+u5n2ecvFTG9UJEPIy4zJrcLlPVYdNTQL5G/T4VOBGREdPuCgllzg
c33P/NZqHQqCFIbHrc967rGtYXiqsGhymLvMPeTU79Rzte3pcUpdO9Zl38oAl0JLCHDRcR387ccu
c3MTuupJ6SEAGmzU/M33oj64DO6xPKXppJpyV+A0eSNmd3jKui4W1zgxs3f29y3wz61jIH5EJwde
Mhx5zBlmYUM+HgULUm5fu3XpGC9or4a7/SWL2t4p/SYGYAJKSppiOiLVPEe70zaPW9ASKTF7HqJ3
vanRz7s9bcJin9bldyAWbywjoBUsrny1bMXoySY9mSn0/8MPMuHZHN1kioZuxz8dROrpwmh/+5aa
xHyWuzJUAX9UK37Sk/7prE5G90ru3lqaoY9oAETbU928Mf6+RXcI0iIyuKnMUdttVK6YihEffnVy
hjW6ZqA5eylR5Xj5gB33NVkZQE5Z1svmMuxSpvl9I5K7tHbSz9PikHkxCboqlRvL1VAmCH4QD+4U
bGcHn1lr3b9NsuuBjDcVJ5d2wSGdxcwVrtLsqcVrucOu5yxQVilAzTCtCk/WLuCyNGo7Z5MGGZ6Y
y0TZ16QxdlPkdCU6CQmmp0X4OIdToq81MbBYl3eWV4wl5rQqDwBNATIs9VJ4k02mch18+7PllKnC
9H1H0ztij+2NmSDPw/jtg7PG0kEo7QSAMPyI3cPcUQFps8LxUZkOKMcCln4O3XDTRcbUdtVEycxl
p6yLUWkn1adFrC4fIVphDhFos1FxqOZ3KlLuwHp3PwB1ur301B7QMA3IEGllJoXVDgLApfBJp5xA
ipb0n9dkMXv6yszuxR+J883bXbimRL/uDlcaEakK/A15n3hcdAV7KJJLwvqZ+L4GuvpFR7aLQrS2
wfp+nEZ/viry7BqAXVc6D603TNv5MPxPDsEDCZUG68TaPGUiu68opMBC+7onZcCops9Eqsbv3eR1
D1vdk5EZkdIR9cWKavOjNrYbX53e1J6bb4fb+CShZhiq2Q5t0GTtvsMkrdVje4CqFOArQZS7vTJH
qbvKjmUCRPx9bywdklLt9lbHsvoeiSP6PVXtMXwnbmu1LzMlJPriU7T321Gx2P3Cp7SiPNw5orRV
2eg/ulHlVz83pQ8e2DCNn7xxk6YYsr5WBe+XYe0pSKaurG1Q/9Cul3IYwiH9Mm0pSqzKNZLmxLXV
8L6P3ca1JuUMxurPe51uRb8o2V3GdL47ihIxFqrnLbSzutX+ojxMRgk0Hd7xi/V4FqOJiUxp29Yp
SZWLedJaNW99r5qQPs+rzB9MXZcUgByygDEfPpe4ah0MBFxUAou4M+kCTlZQ9zaU+6shEelhaZ3E
58IehFM6dKvbg1kO7yvo+PI0JQxwl44uQpxqbdroCese/V/dp3pHLTyEy+egdxGZB2KXINhMi4ze
mUqTYubfJG+yM2a6LrG1fbnOiTUPBraKa9rx+obOzVuf5Kz38WPe474BeVCxKO8IfFgm8xhee7u6
8kpspHCcPErtUl0QBnXeaWqr1GPJN5HiYewOHtdqHPcHvW7cYunbkSUZpjKCD2LP9f6ZQh7XNrqs
L0i18fFWGSePAHbzfKIzjcjWHlYU+aGnUUM4ZLL6RbeYeHzTzEj9qUm5R8ug7qrpHLVeXV2Q3gVf
w4QuhZ8tbZyyWbCOE6yN0kOuY1WZ04HmYrl4m+nb25LN4fBoPSJZSSBIiIyNu0U237aDK/HWVrQ3
FRjfjrtATplYor8BLpb7o3t48W2pwyXGV+q+RA0A9F0687j/aZY6qX6D1NnklfIaMITsw11AoyVN
kvCmhyNUKoG7anq62AGkhtZeONc5DBVAlxaK2IwKaAtWAE3NbgHHNIvTV24q7RZHNqj9nzbqkI9O
JOR2FmMyPM+NNyEjcY6ALk3Px/ppFNrvi2Yah+Otow/5cFoavGKP4/4LcgyonKJz1O48ZE1m0m9j
7x+XfjroJQ52mfobhszAmWPqyrGsZ5I2LrHcVPScbV7DKt/Yzf95TUBGFCFJfZePXujG13Ttl+cE
N8w43+fFOxH6dDxVhNT42DzT8p0CJY9Hq1wd53WVoeIJB93+8UXnJk9GTasLFgUQRpMa27jgwpnF
QxAYrd8i5Vt4DiVdcW7ajma37mQIJG1TCcK5pIJRxB9pCwZ53Pwpbb8IeDMEpU6MSomIgeVtwkPk
zdBdNzc4feCFgdoY5+OomIhE5fof/JjpCxOGfeqWLf5pMh5WrkJhLklzVOSyxHL+cUTZQlJShPn9
WUxxUHMKkslHD9wsAKSbjl89cEwJXhAne15NU2pzQIBd5d4WO186IHcnr5XF5KEdKmrBBupv82zc
Ewko3YSaT0OARZFQo3mLJn8/JdzWX7Z9HH5p4LuX1iz0YfiEqCI8jujW9GBPp3Fn0iu8buEzNWGv
p1KGxv03SC9Y8nCcvO+9cNQvwhOdNR+NlW8hDVZYrgzd9jT7Wr9uLG9UOZvAx7e1J5VtGdMhOh1i
n2yh7g0m/EXcfYj4YCiXsYDqiX1RfXT9HCFAuAP1C4P3yaJFaOhlp3YrhTXNVpqujzPeh1C/Z3DQ
YFRLs8fFDJAyFLMYs++7QIl062n+Px9oeN/rxsDhVd5Ezm+1mf25dzQQtLcL86uuEtp90fSDzT2Q
s4d5aLv4vHlDe6vmbYdSgxNigQEok+fIIM8ZxWHoCgUU0dC0Mn7ZwQA+KA7Bb1QlMENEiis4Nqzd
vzgt1Z2JaR0/An5IkokkNT13tHR2IPfG/xWvc/p57qcRBsObpq5w0sVwiQW+/lgyt3r1QjYC0uXI
vuxp1blQO2Z3cq/RAP392oPY2cbTryiGI7zQOuo1EF4dfVv9TTSXKbHiIsida3IND/XJblhV5k63
Nw+BzRbYGRW2RhcxHeDNZiE2rQfszJ86gQPJAT/lV+JoBoAwQMM3lhOG7cTSy5yR0bS7bCJ6Yg6K
qKeJZoYwFU9a7MFDwpZem0+2Mb+FOywhRkIrQK0XbdN2pYc0ISA9VHaBGF9Cmo2hbc/jXLkvUzWR
LbtZcK4iVZbnu4Yuqbp6VEAUS4Pc1m4+MQS76e3XzlTtv23MpqGohyWBRWqX+MvgDCr4NMtAfcD2
H0OebczAxTD3qbrwrf3PtQibI5+3Jru0AR0DHES1nGfZNG96OkhKm7qFQxU2OyOwnJr+/pLv6jpO
bQ+1sVfdu5jmQ5KpTNjuKVpZaSvcYE9/H22AlnqV1faGQKB7kXzM57WONk7EfGc1GIqX78pZ1CeA
gfrPbsTM6EjX9ossoONJdj4QTrrHD9K7a1/NkkXvgRCRmztDH/8b7OFnJ9Ou8fBuA6g2zuA+3taF
Y6Xd0P/GbHGHzE2CosnUg3qcVoFPx5H6M/2Q699Ev1fJaQ6iHd1T3IlfWW+X124EV8gXpuX9DD5p
qwJfTPvLCclUPBOnNX5HJUHXk9ZRE5e0lU6EPGCdHzZ/Zwua7CEzAUM203Tr5L6N55aW9z0RwTH9
EAIlCDrsSGGxEjiI5QqZONPZwWt0elznDKY5Dvb7KWsnc1zjzRfhFb7CF9Dl2N/e1tGQLmxjGwQX
sTiHf237TH5redVCkFodBf+BxS7e1z7ZAv2D3rJGXbGxawX/HYiz77TKK7i4vR8A8EN8WezcuKde
EWiVMzbEJFnh1oSmQiaoq9bVYzEEyeASvbjoAmgHm2qcHqKDTrb0YYR/xAPUeFlxR7mnoe9CJBPQ
+0gvmT6aK3NZtRWp3arsfBwLi21hBzx1yVqvn5Bu7xMgRbKpv2kGAQXy1i4fCUNZymmP+SENMrmu
4IVYfvdpKiViygM5dLZujkd+onD1OZArIHgu22n4OtSQNL9T/pw8jo3rNIUeg4zCiYJghY6oZVAe
uhkdDKWhPpJSY7fFKsVehdnjWM3t134FP+c+qZKXaI/Df+u0u9VpSb3Ry+u9SX6mgzeDRbirCxsM
E3+Oo9bZrq1APozukYEUMZOLb8E+h6aDMl0UkEEqOmc+RZvlkrUO8OSZYIZ4PnHsQAXgqsMlRws0
YBVpHF7UAcPel0B1TfM8RwpsNAY9QQkRoq55oG8NV4hThSuLaUIURBUlVxY9zpZDEWh/p3Od0ujd
9bLDQBrvjJLRPHXw9jKZNoa9TAClBW7Xn5HB9GG+h0iOYD2TAapuTb2vne/deY6era+b3bcqyVVq
Yo97O4uWohcZw89KR5/mTgJEumVwvAVwfPof77FFNDKuC4ykXWYyJ9i82L/6nabip3JbnBPSqbF9
0I3bcjAPAS1mkFHEJxMztRZcqMl6hu7bgxJXjoYfaG+lKjvpB/a53mYPhlfDzx0nx5/b47SOeJK+
WF3H9XmZYaBeogA9nuA+Ncn6soGmbSV5r4d4UKOR3bOOXeFeTNj72y3TG3C9nFvXeUFSZcW1ifss
Ydy0wxMpv/VCE+5kpv0KgNcRF+uOWr0FesfDCsYnHJsvXhV12S1VCaTL2jtRxC8MzPyNrHBvugye
BKPPDnf7EjCe3VMu9X73SxBzX9o92/ZLVqkE/K51er69M9o/aMWAw9ygTcw5E1PjXEArA3XuuoM4
tGqHbFXhvv1nAmddz55TDaocVLrbwjl0JYotVAj0dj4XBAvT3YsUZq3xnHQz6tOwVfYR4d0iCzR6
4EUC4xWAdSAokEu5DVmxkhKB01AXYjnVS7/Bk2U5QGTTRY/jWy0FSD2FdjtOXhehM56a7C4screY
BLcpXX4w5dSvia3vgR9Jg3PyjI5hAvlgN/O0dIN50vD8x1k6U12zw0Rj8b01ybLlYTOm1ZmHjBBu
6GF/c4mkeSnHbVQZqgr/yIA+hmoic1A0XR5ifNqeGuK4Uz5kYBGV6UnZ7z1SRezYtD+bj4NvqV7n
CmXeaY1kIN7MCnv+vU6dLkSEVmHtEXmqp+fGpNE8axTCT5Mjm+Wb52OjWipkebxthuJbEEPOvn/t
zbgPjPXU8FNU+9g271LC0JCb6mw9MDDkLqCWOKqnfVAhdBGm+SKHx4iHG1pJGz4Mc+QcJwDrxp7H
NWOXxIyZ9c50qGl8AsQZTC545NVtb2r97EBiqSsh0277vmaAWR9uOgr/YaD0iD/rkKTLo7ezEYQt
nBvZ67518SdPJYu4EBcnj2IQu8eCfowQ5amyPetHqCrZnlyPA3ROOOnBvA2p0Hwl1z6YP/kI1LLP
S+ak649wDFpOV1hv/sNBnxOXsH0a90++rCyPZWuhIxGMrGxI9h5Vq6uS9BOpXUl2WS384rXvl6wD
K43p5opl5v25wATPa44pb+id8QwjT33CjTPjlC0JgoxoDsUDsTWcyg2Rlb1Myo2Hv97kkpR7VAFC
t2XMMgknNivrfE3DTkandnWq9oJKw3alExlvfOZW7l9G6VEGlZeM20vP18uug7Z99TGsjjVvLs4v
fHTKVfXUbRXtrZWm/u05rDx9uju9AdGDUTuPsIe47PTgvVuJPbLX/tls7GMpNCuCWWqrQthTcPjq
RnIRFaybDwsjxcVt+9Nht947u9zNyxcHSme50zbwffSbKZpEQOpK3Nbar3+DRGykZSK6CfZy0HuF
hyccXn9bYQJgkzOJpaEzZM52jtwI45fdb9P6IXbU4l+iwzu+JHjnHldnb32BnRv8dz7rsPrdxaRD
n1YWunpYEsq2ysFiAHaRvDBsMB+TPgowP64lzDjab8csMeUjo1gjTtP+XUoyJ8vVUaujH3nNETKk
hwy7/4aeeYwQdCzKT1tm/LgMDWnOXybPH2MWee3QPsYqMY8EpjAC7ovD1ucSHlhlG9t6gNcydJqz
s3cIRoJIhWHhzxGKX6okZdUdd8YCXdFLT8SqpheF9tjmkqZH565JF6eUw4BPyVqROgbl7yTQGAi0
wpwKhASyHaa4/dGpxf05hJOZwBw0Ojx0F5nO9ZYkP2CIw+QSpcp7Zz6KaK6nNuTqa+ep+QxpIreL
HaB6bu0Q3N/lxbW8+620MbRVbCnTOoynYuq0jh6dw3UXBjc2yB6c2vE5BEcEuO1HXXvkJEMxX+nV
D3Z0K4OX3gYU8PvVOVQLJStrGjInjIJ7BzEzi94dMrJyqJBNMAb26Xjz1wOPbIKB5n9S+ce/Om7b
+CThVl4PFYPWZOvgTidameODmyN+Difm0Ncggwy9TNVsv26OYHcuU8P8BqA/Pmfp1BAga+b9vWEz
c7s006CPc89wf6AmnIK/A6cpyoF56GwaL9hDKFOyldmSJjemrLJ0+Rc58x5e63j1+PJRUnWgQ5g9
Mk5Fzi9IlKVBdTfGb/MO01Zg8KuJmh4WFGW6ds2TpdTut5AOxbt6e5aRO7PsO+EfdhHf3CbzfzCd
jZ8Ntp86X7fM7QqD2ti7amg3jMrCdkQ4HktduHvU1SW8K3E5Y9JOT8rba1ukWEMSVw1x8DVBCKiu
yY5G6D8N3L0iDSRgo0Q/LpsHYIpwwp9AGjdfrUpRldWc+ROaMULfmCA4cB2hOKALc2z/JqY/JpZf
5tE5L7VBVWHF7B3EYx/uJ8Pb05WkSm60sHfv1zyLAppXPTf+BZuGDGnAkEr/NARga+WKZJc6EwZ7
Q4iWwuyzCbtluAyqWUTJ68pKXEKqPJBOKtzbEaQOdTMJesMmJPHprnuP49Vj3VfUAooWCgMrSFRd
WywejU/TwQs2D+NpcX3kiDaGwGXEuusHYx+f4mJT6JZgFTZvx26LODjyanYGHnoj115n2ZrPAqX4
ABRHB5H7fcuSqQZa3k60xu3VwVN3fIJCz75k8P/9KQlXB538LOOoWJ3+CG4tclT7AHPA2+AcyKpP
kvTeGv5xGtCxtsBCRdzUk6SJT+zXNGY+KkA5vfqyxT0cfjdnujnpWIZe4R7GheWT6/SmW5dGI0pw
4NviaERSu5sqvvprymfW+AUHS5f+jVTrvCPJSV5MpdEajHhnBw98GPAv2/p9X4zxZlCbTymr1IwB
++8Fr//hu9WjO+bJsPtz3sVtHb1AVgRClY10cJcvMa73/FsPR8exg1z2UOGjNT5pd46OryIFvs1B
oBqyu5cgEEUXjmt/nuMj+uzxdLJCRbqZPt21NL+AxCUxacfUzEUwqPqtajUdveRkPUCUcPaDiJny
TCTP/C7wmAvzaIdMvCxL7YB2zm71nfv+SM+0oEdVymoEmtMzb3iR4I/rPg1JsF+DY67R2u7LQKvd
LMDLfPPO+Z4kh2by7Bp2WcwWhNXPBSboevf9ihBqcIT3S+TKGY2/7uy744RkVpsUyOPnsASaeWWc
2O/HbcTxMEziJgbK6PZXWe0DGq9YYxmWjOyVnAlj0fZBcsV9gYdJf+sIdeOtT+f154SGQpRTFPJ2
+eiLt2ujE8lKYTLv5lXhsmc/+WKfxbck3MR25rfFippG0Pkw85TEp7bmHi6mfonsw6bqSidoO8Lg
08Y2h0GMpQP2uxpynnNQhMOck67K4rNpOnWHZbrsZzJ66X/D6tsRFfAQfHGknr+Hk+OyowQx1Z6G
uFr3Ym2O9HUeu5Z6y02jz33ceg57lvUo6JIDvC5hjbqg+owgs5nLxaQGX4R2jaZ32JS4LxNFI1ok
W4ybkjuOINpEPro/19CIl3YWAVG/wQ7U2PeMa5/97Bh1OdaNRQ2zOZMus2FJ/fK+6TGBYFj94W+D
PxXoQ6ov21bBmmrRNDUlgYvsxGQsH2WypBS1sAaFpq9iAQM4uf9GCM7yh/65s0+q02A2yWbW9ORo
X4lbw1P4u0Rj1/0MXdZBwKS4eUqzbqAVgdaU0Gx0DlvOUS2WUyzmuvvFAyQktmFCXUvLyijWKFRj
WcZB2P0aKY/P7uban2hwu6hIjwj90uSZaC6O2Y1/rTaYovPCzdkwGMaT89Xr7mtiUM9U6UFV2f5f
wA7DczeiNftP69Y6txlVtFui12umx9ZwzbwfNVRm0cQtqAIsL3jwiSUa2d9Ak6v5D21Q6J6XNLb+
Q2ftMD47ntbca/bYghzDfviRSOvAQ+ngVV3wuOzRXJUIBFnxJCLNhG/RaEPn1rZcAteDuvA/aefR
HDmyJOFfBLNEQiRwLV0kS1E2eYE1W0BrjV+/X/Veuotclr23l7Ge6bFKIJEiwsPdA780vw/h4hWy
C9bVVPfxKjDrMtlYtZ+qm44rWtuCEVMA1fOSOjwdaBt9we0YiJUvLerjPskYmIfjN/dh7ZKtC8ss
n/ugsMdZYTtUfHU4Uw+224Q0fyD8xj5EIgOFWhFQDm1Sp+Rwn+xiX4waXHKb2lO3goKt89TeCC0e
47QBgt1kcGhQDO+ydVlpuXnHclT+cmjI4+e+DhA+w+5WM9ecg1M7T3WfJo+u0GHxNbDCmN64aOc+
7bnf0BqXD0nVVO3JrRPDXOa98N7tGsZJmFiJt+gzL/jpD6ZnzPzGCMPdoEYNQAZJVnAn8ct5B9lw
37tckQLHg7Cc+4RsnzYTGYy2eB1TLoNiTKWwffDQP0HFCNKa8NOyBvbipDyxqsNmDLa9Bf2Xc0oE
/UJURjmuaDDmeHdCeJKbq3dkccTRLggXbUVHRYoItqqdN1MjV2CRJuNLTwdEfa3rFYR3xytc/a6z
J6o/QzaNxs4zIcCsdCUnAg0d42xVLDNEFmULwyeB4AYKlg1FsLbC0SogNOR6AR6AGXM7JxIcGUmD
ZJylrqntdB1Y1mf36hZdeChEF48pJcdslQIITPOy9iRng5vGP0PWG3xKaqeK9EdvWnrpZLHGPXe2
foxE1BvfVWxg4uu7Ro96zQJbWYDWBhP4M7FY33fVe0Ed7Jc7mpkdc4lDUdOGMaPtT6E5CTBGMVaP
cYQbDkG4JrX8thFxzBGV+MVLheiN4lEn8tepGLrHSoytce8OPgaUedFm32SVtua8S5tezKws0+1v
+KAVMEdD2LwzGQwpC3DqS6DEiGBKzvvBGp2V4SAcR6ujpnw1jPVwK01c5GfQ1Kbg0INU6aTMIQhN
ix9P/sMsJoDjxskbGp2h3jDSZd070/MYuM4xRaxUES/LSO0EcGV645le49/RlzhylrC4wnhniirz
TwO9q4yK8MkNU5gMhFcjBMp8cE4jFOfuicK4/loLKkRLNO9asgwauC4c04HiogVf6Gd+1k7g47oV
POI0EnebTodlTZlnGNKD4cmz3gbNXU8CiA/d0ks0bg0vCaIfFNYF8B6kgdY92pUo8GFw8GuZsxK5
X6BXO69NHaWPsaLGg5ImTYFlyV/1VR27NqvJCxqaUyFJvaP0S/Za52a6h/98FvIO9O6l6+povVZK
TOmR+ifR04DlkL9Qep2+gVsZ3GLUIuH+tFaOckIHeO/siM7C1hTaaCayM8FZhHrv3MFHoNSWtIq+
WDZJWDL34zB2uZcLav+exd/+Bv71/a0NipSvQhuqElEHRHtOsUYvFwg/9XTn6UmgL0MiXkgwTtJB
ikyEkfYHn4gx3PYqmtq1EFn1FlG91hf2ZIwdeb9OAy4VBeWvwRrst0CUBcdEpkfzqHPiY+71zjcd
Kcib0qIKIqKvIy7UlVNbi6zNkYdWeh6/VX2r6be0y0EnAZU97JbSd+tt3DeWM/Pgyll3RtOH7beo
slpvxhZW+gz6plctFJ1Y80VrarB/C9fANy3KEoNaeDk4L4TVtKWwESUEM6QQ6NJg/MOHdL1x4Aup
1hvOmg16KDH1xFtd3FjlHP1zIwjSrWpcFHWq969tbQAPJmk++BvHLEw0o+5ZeUcxiYB+rlFCCtA/
jujLJCTuk1V1xg60omnBWJPmRzY4Cr2NBRIK3ISMZvpFvDQ8DxTb2pVfFISjK1/Bn82wW076hbSD
BAMV8juSbzMe2rkTerj31WWeyYUXVMgsMjNIH3LXDgqoI6ldzZsuKsUy1zsth6/hZSd0myw2V3bi
hkDdcxaC9pcP+NCZ2u0kU71aREPrjfvaDlJi36pwzYULyO8TgtmcVWwKyB1VpTcvuJ/W9rxVVPw8
rB06KnTO8OKFbdC/TMMEGF1JO2yhdp2Xae/H5i/gGr5DhP7S24i2LYm92dZ8pWEy5JziocWXNDs8
EE2YWQtVmpozG/ozwOFN51Cp9A2UurVLVRNCfShux9D10plMQ/ORBsalhxxIQsSxfb8GT/M1rV2M
U9s+UvjN4OQkaBDA/0PPWyhZ9bcNFGRgUWbyQHYeH+zGQ1IEEpWncytv+3bpTJHoZm19VklbmqCk
GyL3pPdVbstbsJH2rYv1rp8NXTTuUpI+WgDEnjess+5M2aQKLU6DYFL2XUPFYktZrSvw36mzH5Dn
C9J0WsXumcBoAKWD20oZJDSqle7GOXWGztQRGEFrRCORT9Wx1toiWfhJTsavuTzE0jIr57thtMgN
gEJhoaembAnFfbyfMJ6e0HyzHdISdsKZ2tlrdBOZCycTyHchCc6BNd0Xm/bV75mIcv4dVPulSYSg
1xwh8zyn6vTse4TMc7OfcqQDrRefakRs+syBtQjKCzg3g04OvsKlBOe3AGb+wemLpTtMeiSDfJLB
WA2hN+gzy0hG9rvv4jRGtNSqXTiJ5uiH2ngMpJ6JBSXqtFzbqTv8pueTVs8iq6F+iBF6+0Qdo3hC
gsQ15RhJbG30Ghb+bUXl8kcae6gWptjorGVgB/E9jlUdKX9ptHuroEx/pgNwDQ91mT6YQ5XIJfY2
MCf9aYhuPKx1UeRlIt4mdmEpkn/d8LKMIzgs3B1nsAb5y7OkA5dA18LizYSPhNUFKp86+h7CiISw
yIpIb3RTK/tFZVkuwhEfB8CTEOThR7PMnOqGs6v7jRkANu0kWm2wLlMre6G/i2bB74ry+jEqzFxb
hVni7EPwSe7WUPBheRFIdZ0AGplNuQEVoYhMCnqkqY15q6OJLJE7JYPZL9MMJPN5Si3/2A8U9mhB
V4r7WDhJdRu5NHJbNkZhhPte1VZ162XGmZjdunqwTAaid4RI8fQDGTH1I/IcAhvSQArPFIr9V6cm
duL/8KzfhgLX5esGuZrpDENpt4F0uKmm3nHnWSK9A54wYbvsBrc+9dqgG1uLarH+zas849Fsovr7
ZOp9CU+pLTD/TwpSVggLbqMgUKQxDcza2MU6WinPHreVSMR0ixomd07oq8cHI4shRAxRiez+HJg1
N3Wh8HHkwEfmh9qDatqQRI62iIqqhEAZ9oa3lCLlsoBI5W0oFXRPjcyMF6CXKJrBhMKxH0ax49Bd
0a/eJlohQ/LuxChmiD7C79XkNq8ukRwbcDCRowyQT39KIiTKiDU4zhx69NC99FrcUsprORVXVH4M
kxbkA3kxmqKGjiEiQSLn+hxHJPHxwh3zwaQpbAplugOIyLkTJkqELe08UU1kRWCvTEGcf3L73nWP
CtUQLD/V+/caqGF3GOzexZzBILXJQN01CLcIOr1mPmgZpJoUkWozF2VeGRvTCGCixeQUajFS2HPn
penXj1lsdejnWmRCVH6Vt+xMQ5jbss4LSjaBql6LSqvrdZcmaFmDtk0WehXaNqe3l5Ww87GAJtwS
rwU2w9SjsyIHcI2MdKOD955lbFW6BJmwavbPMKXzLpLkca0pg01PCxX/Bj28B789jLX+G9FOagAE
9Fm4jyHQNL9I4zJ3miVeiksRGGmiuNeDcV+gInjuZQN5NmuIJWaGlH35MOJ+BJ9vglPK4zpW8kxM
2obbsoi7n3GAQGkGYankfCiU8Wpl2riPxcgizMO8iFdd2RZPQzSkDypMJiCJvhzfWi7rnx00Ffss
lGqPWRBqxYJ2KqOE3S9g9SpnsB4sb4RDaFWO8ZIExfkoGJWXzhHdZQnfg1APHiDcyllYNvi2NCa0
sIXLc6rZyFn0bOE1AeOqCv3nxgvi8MGAz0X9n3M1eSjlEDzFqTOMcBWb9gg6XBUsxQkxTesLp9tQ
EAKIt/wmtVZCR647KwAgf6mROHNRG1O0b0YPhS6KsxrGC9K4xwTPJg+OrsRRBXf4EZENLTHfmqlw
EFz2GnRVrsbvgu1dLSCRZm8K/B3rHbSI3QIxBz4GWS/UnBJ1/4Kj0miiRYyiQ5p5Lr7TjtDEuiHE
3MGNCF5gI8Got4opwp4N644XJF5dtcJ9zy/XHqwnH6J4HZffJ+5xYjARGw/kmU4wT40Mbr8I6+oE
92QIb+At+fxnux+yrY3nS343JWm7KaeqYpVQUgpZu6YNEZrCwMtYwx+aq7rp9vGUm2+VhHQ6UzQs
wJ+u6oG6NRdBD4QiG9YU0HD9aJKk/0DpkTbr1Kv03/h20Bd1wKEXy1hq9Bidd/75a7QyhGGPf9HU
UuETk4VYpCgo8JaFzI25iosxWJH/ZNpeVVP+DEBG6cf3+uyFQzfbD8QEYg5O6xAt1WFbzZQZhD84
AVp9hihscO9GXCsoGMvIvQEvNqwNVNg0vjdxBeh4zRw0sGobhzDRjfudMmFnceQVPVFGSUg1C+OE
A6dLrNp+6nRpBt+RrfjBOrO76A76lOGCL2Ltw6KFm1EAWA4bwJWy3NRBi62CFUGinNsy8ii9mELJ
+VSoHm2Albk/zwyrXUcVQayn2uktAvZyrG7PWPL3EMOKGIqCMp5iS7pg50MfOIdc7+vynmoVGrPU
OVsbaGGsV/vEyJp42arM+tZE/hjNEDpHB4/KE7E8xKdvhT4iaulkNlE018Ixo7HCSIrsdnFHBSD3
kwzk6MzdAIVnIbAVaPaSiK4i3lflqO+zevIPAunNXavb6LBnHHBV/JAi23P3tuoznSitiVB+z4Up
NF3sMWEhjVjlUWl5DtTe1qrfpxT38GoBegtddpY6puqHFRb9ndaeoOPrpX50xhZ91VoPZJii6UEP
mPr37ojDQnnrGDCDyRTJtwx/aaOotxQCFdTh4RbvcUejW4SlJxpxahWU3+3CngQZIKynRRx2BcL0
zFbeKvRwks0WeSVlHkI9JvqO52Unst9F7ZcwM6la9/1Oy+mn9wBHfXKWMu97Ii8RYqNg5I3yZq2h
j78MvFvym8kj4KDEYBbZYx96aXETcBJaizZxsjcXTyVxrKnnn9XaHPLOT61Le/8o1ehSuXFk7OLo
NoRJu421VE1r2kI2GTbWdgfw0vv0SZ5Gu0q3Y9EHxqYB8/R3bi+FfZO4AWemrKcgXfQiUsNDw56m
d0SmbBttBo4Iz2Uro+m2dmLL26EwQm8lSVBRcVEThQyhs/sbOYOQhyxrlrG7LOJWJCRLkI9Kuwc8
QbozxBRwbzQs6Wg+hgcMu2fCowAfowRyjt+4Iz9LKb2bkXn3Z6CvxGu+TzMocbSqPLajE8Osbwd9
QkrsUiaAdxE9WV1lf5eIaLgvit6914spoweFBPIcKTAiFkrSiMiGeycjEXc9axYrbzyanmV2BwpU
3GHsSPOpNhzs7X32+L7Tug7DAz63e6NZlftjCEr/PWYCpmUAMVwANIDsLNvKrn+kQU/42JshQKii
cxiORD2/GXpTj3LOlNNrMfmat5FxoVUbinjDc5epfpXZtqzXTe0N3T4bKqxXHFgFD50L0Ad5AiXw
ZvAKVKe4//SsFRXjFtixAvdTzg17GygIQJAnOR0wDIq8JeXuajOlU1Mu86bM78fxz31n6MNTaVCK
W1QyoJaJgCaz5wHjqnnQu/oAUm7FaE3K1hw2Xh4HL5iOhGQNbereIWfF8YROTjm9TXU6fsO3gKsa
WpDRZwC4bb7heC84s8wO958pCE6AXXo1I20HrqsFGdgZuNKNZY0S84FCPgVqo0y0wxgEALeVnyJd
9zq3/d33dkN6ygYqlhGsClJ18OIckBBd2t5HIuph/JDTP2oAQ7l1pgbq9EBnGJoT4OEjb1ujcCBb
+zUMCkGBtmRDpUO0DIyi5tV8r5nupAIMRZxeed28r8GmcRfRJxKS2pT6MamMIVw7tROcZVplKe5k
h7qAAoIGbldUQzcsRErGNSf/FTAoxghGlsprBCV+h9ECdblo5tfSyBcy9vtfEOjJ/Txop+5MD1Rr
rvNa+QhJuK/XOR6C0xJ3MOs+KPFMWODc0Z1E71Dobj2PxAmWHussgfX21HilScnYreuFMkGcIdCJ
6oQBTAiehXChulMYjT2PeT94+5yODi8OjWEXsZRt9zoaFL5B00c3Iu6las/+plqLXBbvP1iOVefO
KO6IbI4jIAYvegQUuYR5AtPVwGIA2gWpmY5is7JeinPas/AsVfo8sV2kW9ecvKdKKFTPlG+tB1WI
cYG0vDuUXZWsJuiuPmx6u/mJiB8GD/oQUHiM6kg2JsBfsSSLFwfsZtyzXplq6QwEMkaxjoRbX2qo
nLDugI0MkxDmBOLSYqLcLtMqeYnTPvFunSTRBpjeiVikkY1dgKs7/NktLFzOequfdiVJ+48csQFS
da2P7oOpsiRSOsQxM3jIrUG1EobxKsJF32CdufVtLnRPFqBMVXZfmD44Siay+nemd8V7DjTME1SZ
Q5IOYjC+d1ZaqaXjlsMhBdrqZ2HmGe4vW2gUkgwq9Gtfj910DuOoecBEwi5QjjspWVFTZLSLtkvj
ZjArKil1ZgX+NrdrZ1q4FKKKpdNKbK0duPe3+tloaDnmQXfgYO3iJeUmuGg6x4G2NtJcGfsibcf+
Fj0AsokeBxJ9W4YoxFySatiAoq7fbaVc2n5lwrWP4NeuiToWYYcaXAylOo2mtTFaw0CLNnbaIgUL
TRV8RzcQwQuu3b45BP5g1zujHc7stE4PdyYaiuAQt2lq7kTnDZRNELSE8Qo2g8PC7WOEgToa4B8h
GPB3mpsVR9hDcL4JKDqFTZCL4pE/y3ynEDhoW7KWTqIObvJkWVKLynGEQEgDKBHCVJt5xFLa3MXC
PF5VCYkTOyukNjgPK0OjN1TiOd4Npxy+kZahnalEmOvhRtNNfXuElo+/LQu/cLA08Sd4f83cCs3W
OPg1NYNghp447LnUAhQa1VznsE7vwYAmFJo4m1urvqHP0sa1YuSJlNxaYzXhBGnejj2ltzMSLFm8
XL8LUtMpmIeJ3vzs29I4piY+sMncbUF5diOW+1hRZbag/Rq2QU15C9UmNb/pGEpQCrY0rT8BUQXV
M5zJAEG1gktgLiJIL3BiJEVCsEF8VbLnUHX2j4SDBg6IQY1CTZ1J1ae38WSE2KaSRV9BRocTTvl1
lRZx422T3u7UGq+eql67PQELFyJMDnpmRVVcwHi2XSwlhypqb/IsRZMcdJWxGwZf+C4odaAb71Nm
VncyA93/pqB16ccGAqKYV9PYOPdR0ZTenYtUEvSi0DTsfCeGWZfIbrVvull3Oe1Q+LWHRIH3b9yy
oqSPBkZCwkMkHpvpQnp+eWq0JpPbFmzBwYJJyodIhr67mIQkuC7jHn6PdhZEZhQjxA0xrx9tB58d
uwn4KvdNpZNlulWD1UCqnOCNBHOo17hZtsdOqrJehr3ddpCVG83foiz2xbzo8hFNF1IEXbt1AO8x
7fLcwDt5cSF/RIXml9vCKWmQbRsuWQgCX/uNI6XBX6ihZIebk+90MWCDMhxKaDXEmPJbPnEBFqjo
0iC+CYJING+OIN4GG0AHv8zDsTT2Fu50wSaP4CNgjIZ71MwCyKO/ShL58QtGLb1/Zupa4j4v6yI/
0EIFi+rKMOv6WLslpLeJTya2qIV8YnapWUb5aLaFTaG6rQE9uh7Ht0VaB2Z6BDYfhhvDhvyjdYaN
HkCZuYeYre1MIkXaOO5wl51+mk5nhZBzm+j9irvoRydbiYUhXBJL0Arckhd+6XGX6g78p2YHe7gN
H2SSLlOYeAwIxUnMJs1/9Kdk1eb61tk08zlf6pr17NnA9NLM0zEkTvcYfqMfvDAN1RijS5Tf7vqk
HJddhZ15BSuKEm1fbEjJgQKJ5I11PJTtSrPVa4aKbCu6QB58VAPeFcPVD17fuqRFL4I2qthnE9Oz
w/xfXt9Wi7VNkOftjlrEshs3UfrL9b/hmXVl5j841f8Zh3430Ksw4nEuZp72Wa1ELtTunNPQPObz
cdiqnaUtm7nSH8NsVy0Mf53ijTDP6dxwSK/ZrH86PrjeuZm45Akux1ehkrlo2h3a6fnU7ieMJIj/
fbFGlO9yd1gFVPvfZGIgscvizMVttqPxW/baqsjjK6vgo3MsmJQQ50mnR86HFiBVg/Kxw8xrR8Hj
4Jcrqkq7qLz/es4/HUTH/5tVpmz98tNStjSGBGb/TjfTEyS3W6O9j8yH/2IQsjeQcYIVaV5408aZ
bzS26XU7/F2fXVv/hZz75ATGFZfiy3dhcXIro5NTLlCbdemVbGtuLRyrwF4ofKn0e6menPLKEJc7
gSF0AesCg12LMEq/WCEEe1bjED8couLUxPex91u671V7+M/m63KU8/Hw134LsdGekkqPDnX1LsOf
jnuYrnVq+GSu/nmRixOm0AYvGEIjOqjwybP2nvnTzK84H1+bq/Mj/PUWeHkNptvxFr13tPw9cyWi
+7H+D9fW5Vydn+KvUYLOQKsjGAUrunmi47bgfDPt0//vg1wcgCF0cxMeYXQwUDDE2i9c6NDvXfnq
l/fO/74JkYlx7iQp9Is3ocBcaIWwo8PZzGpG5eVGNOg5v36TTz+KQzXX4iC3IUv9O11kAtBicaA/
BMXBwZI0wrNSD39W/bXW6/rlYXp+HWmxHQ1FJm4YF4tYdZkugjFODmFzR3oc1ndOix8wNLSpeB0t
YB8KJdgsriZ58NS3GIdog0Z7A9B+AIXPxU3q61c/O9D/falePpDx76sPzWSOmscDBZNcJrhohZak
VugvKq1AmdXP4pevB/xsrv+egYs9pnW5Z9egCofOXcvvGQaFqUNh7OpMX3bCu3yxi402qRLUrfST
Q4wNZgr1FcEW9BJcw9w1rmwuCr54WCko9F+/358VeTmjjqG4IwwdtvDlim2dWBfIC5KDm2kH9HcQ
s454tEEox/9Ne4jv1TupRneX3th3Ka4/4KjXXPo/m2PHdCjqnAMU076Y48gIrHaEAnYoFkG7DDRr
hhQPk+9rr3o+2D+8qqXbEqK6RTOSizkedceDu9Ykh7K5BzOcYbqVEOXrr95MncwVvkwwwpL5lQm+
bEGgJK0yuPxtQThiS/viSIjhCFUgFONR4gchSIRqzAXMRRF193b/qOe3IEsRGX+r1o58H8rkeP4W
MChGXKaKDWnzyurSK0/1YWNfPNTFYdiE4TjgHDYeW/R74/AYoqd3cahqSX/1fPX1FHw4FM+DEQ8a
+LO4ku4D/27aAhNJK/WYAeXfAx3MqurXfz6Aze+fe3Hg42Ne3OhgXnBUrGI89pSBDAOnZ+316xE+
9Cc6f8W/h7h4B60bLIfcbjwWwFq2cxeYP3nnvRkve9yfqatucZLoSvfKd/o/xiV7UMoiXHEv9gag
IRZ6WTce42zfFa+46i20s/rLPWgObjrvQ4trYXllp3zYkLws06joDUSrCAK+fz9YjSKipCg8HTU8
iZsUhj17EurDzrzWvP2zkWhtppMhmcBn4uI8d0rPq3q/FEfTx8EbZyIv2mI/DdNm9/UHvDbQ5Ty6
2RCbfiKOLSL1PXaxGngXBqxs3GTbjK6z+C/GUxKA90/o71zc0SPZKVncII6yjmdJ8+ASP2GyXqbb
r8f5cCFK+ulatikl+JqS8uJTWT7kFogTAh21OjRWvG7KR7+scOYxwfflscvFw9cjyo9nB0MqYhuc
FwjRLw+0FIl0bfajOKoce87E1N5rz3ae0olaQYpt1K1lGvlNTd3nxqwn/SdwUbkxgdEWWI7W+zSi
JjLpyExnnh+lt0MDWRoTMOsGQ4pZ2xRvDcIJFL5Ws+nwN5g1YOdzrdf2qWNFW6whg1eUysGVnfbZ
RBrnxse6w4qX1sVKhI2Ro2OQ4qj3D9lrFHMOzqdu0VT74spS/GRPkwliNQg2wHGoX3YCA8/X8rpw
2V6YT8eFvipsexlON4YzzAtMWgakHv2EPdA0Lr/+dh8/3fkYcTG45pBUBHb/buy8jiV9H4bpqGxt
hYgeEwlt1aU3AQSo2nj7erA/idQ/961kNNNw6Pln8Q953pN/hfUx/jKQLNV09GtccBCp3Aa2tTGj
9JueUj7DMBeTreYdO/814ptFY0zf/psncMGq+LLSIKn89wkGaUEoxsDhWNcay6t6BvraesOij6wt
it839KbQmW0nnrVEdl8P/tlcc+fTGNCilSTB1b9jt6E/RTWF06OR1Y/OTa3mbpY9pNNvp1j/v0a6
7AIWULhEAWD/+ar5zER8TEnzJp2SrdYjFXGy56/H+3iWnmEGomLgKYsL4uK7ZgbMETf2xZE3vGlt
b4WbLuL64t7proz06VaxgfFYtXQsItv5dxLB7YLJFCm78lDaOdz5H1H9SCOnCNWQ5tGXOhHLMlfX
duinb/jXsBfrBpM2I40rhtVUvaq6ddhUaACKXRJ5j54noeUuA7/e+UWF2e4Cu6RW629CN14WAJzV
teaI57j0ch9x3oJoKQuXK/tiJQ0y73KMLsUx65Nw7XbDbzq29JshRmn99Zf9bM2SA1jC1ekFY12u
pFRmFoRA3tukhBFPON1u4J4V/ZOFDPTrof50v718q7/HugjapmooSjOJxbG3WoQzNOeYU8HbmFr2
RF1630tDm0fmcDeV1Ym6wG06mQ9pQrtibIHmWPVGyzqFT2rhUz5TLrZHmW6gihEHH7/dYGpOfqhj
BKdV0yIHccIkAGzb038GjrWWMMTmpfSWdtfDa5X1taPvY8hLtQv7AMcVErTMvXg5RT9lGHwV17K0
sIY1mn0bty/CmqJ5mmTFHAraO56y27w03yiv7EInuEmqXCLFNDZQW6crt9unz2NYlg24Zrk81b/7
iOALxNRrxbHhNp31lozm0BPNK6N83DYON6RF/xDaHYPBXiRYFfJkzTB8eXQqSOGFvEvVfqJvFHRU
sfl6+Xw6lEXbWikIsVxxMRS8yylsQflYPWQtWLcF2DRSz4Tx//VAHzcf70Sgw2nnguVfxgU4mCST
PTLQ1NaYQ8hyWjc00Vn7ueFfieU+HcoW1Odc3BlseQ5R/rovNX1Mi5Yw+VhRZvuNMiWc+2Gf/bBD
+8fXL/Vxn/NS56ARRpGkXe7F+Wbgfmu5PiNl1H2pDM+T7oaqbYphT55cgVv1c+T070ZnMLr+OrRR
pmX8ZTYRJ2Zc0x1BUpstcB6F3KOe6GGzMdVjo95SapVh+IzYCl/HTYyczAiuNAf9uPipztnEqhxp
DsWPi7WSBQiVyp5+BM4IY5YwIKWol9r/xUIh1lcm170ORexiFJyUdCpgvTwS+gkK8Ca0JZnN5f3X
n+6zhf/3MOe//2uRmBW6X1pBymOecFDcaOEJ80goJ1+P8knsxpydr3neiHV/Wb0q6qnQPJyvjpHx
a4SCpcWPDb6NWbqJk1/wImZm+tJkUElPXw/82R74e9yLWRwLUFpDjfLoU5oyU/NW9Ru9aFZfj6LL
T9bk38NczKJhF0Y/pbo8ZjkCasczFjktj5Z1BUZ8Jp/ROKDptsTK1R7P4PAGn7t0F6s4vBtRQl95
mvNgFxvE4fg1Tc5nzs7L3sdmk6Eu7n11HCEIkJGSH2HmMfMrZSxxOm2XX7/8OVy4GM5VZHAuZzRf
9nI4D7Ddjk28xrrozcC8GERl7g8nWbBiGwQEfnsblPWVPfhxUFeg67VMxwYEIhT/d9nC2O9Qy8Tq
GJb6Rstm00NiHPtRv4uje8e+ce0r433yhRHGmy7hEv2NHZo2/jug4UUD1K3ePUq9XZYYDdThqYy3
+EXjfFXNyo7qdvtkGvpcIS3k8Lgyy39ipX+nGS6kg/LrfPIRu52X4F8b1YWp70TmGJzS9rvlHlDG
zcxorcO8iYd5C4tgwOyNKcdMXUtP0KSmcacQZ+A7U+JR1Nop/e9+ulZ5BZn4bGaUQ+TuGvQrPPdj
/vfBcgSaMAZ07xjD7IexIWpirBv4rx3824AGjsAHaBq/2avwag/S86xfTApf41x0s4jmHXVxxXWT
0UDw8/1T38rnotoW9GVvV8BQmG3vVDssXXwgKw2vG3da5+nOCo+6tvHD+sqW++RSojRNoEsCQ0sV
EtV/JwGSP1oMPfZPSLMWhvUsJnLv6iH/IalK7+AJityfY+mx6ItX5V+5fs9veTkLfw9+MQtFZiFi
D5HDxpmzKkfclNF2u+Yb3tLzAnKR7uVXPvpn807J0zC4nwTGxhe7IaRnAqoVwz/hFIO+KYQ8g2ud
u8Gb4Rqa/8lOPwcXbDsITKa6RPNpEzSNalT+yd7hYWeG22zYq96dJXa8zMtXzbm20T4EMwb1dYgN
YAykieISAoPFI20cEKLTNO79TWJuR39nRr875jSOHluT8iiO2MVqtP190oP9zfXhR7TAlUWbS23t
arc1dqgeDoploc3Lfo1GKMDLOInCK/Hxh0Dk3yf9kxL9dST0tHCkh1gfner+1aDfbfvr65P9w0Vy
8fsXRw4WT6q2PX7f7JD+O+UcuV4Zfu/a1/98HEfaQGU214dxGdE5XdVk4zRGp6Z/Mat67xTs2NQe
T6Hfa1fm7LOv65gsJ+Iqri1xkblkpdU3WuzxTirN1mLIE4wAS9Koqcg39dh2W9RXV4IQ/eOHokJE
pOpSKnIt07qYyKbmum/qWN+lKdzRgFTbPlnRwv829SfLv6nTkwQ3Mx7p/EFzR22mNPvKa3/yBFIX
54ewFXH65SFdh3Ej3aGUyD/afVpWTzQqWP+nX5HfpTU1UYDLzhHnR/hrNbY0bmhbvZK7yKbhI7Yj
4lWlv211re722atIwbHPiWBAhro4ewzU1RoCdonRMpzzeFVbV5b9n1/45zyFnvf3CBc3GkJkX5kx
I2hQ/M40+7PX963wUPzmy6zb1926Kt7bTNsW1otTLmgSqf6Hs/PajVtpuvYVEWAOp5yssahgyemE
cGTOmVf/PzT+d38zHGKIvU8kwAJc7O7q7uqqVWutxBuLg+RMn5C8hqjMcSuyKhhBEmjyowav7Sii
Khxu7y/XbS5sGiU5BbRiRV0CoXK9XkoMvjDTQuUxCd1963/gxrbaFPm5jN7uX1bgmGhTKHmyclXe
nOeTWW5Iyk8y2vPzEk2FPJo5KglNQckmDFIQ3L/p+a3NU+F/EMJzkX2+P86by5GnGkAmnVSXyBGj
zTa8340RupKm9Yj22iaM6E6L852co9AOa0oBIUexMsDbWEDRLVNVVeqzCjWNv2+hi40QFWFuShT6
HzVa+YUS4RwXnjgJXuih2aYIZRjpA50mtgBhnlRSQRKgVlAD+/64p21w7cTXXzE7czhCGw+CfPfR
kH8PCCmlT4WxsuPXTCjXHiTIBn1VQ+w+0q25D+OT1T10MKj9h3FMtFisH3mTeXmI6H8gZdO6j5VX
wbT5XBcfGmsF5Xfrk4Y0bQZtelJIAG2uB6KiXyPF4+g7ZvSgfZGecmUnhr8q6ylOkUYt//XevrY2
e7sMSHZM6VLf8ZA32jQJLfNCBYL7/rxJt44/hcZE5IqiM6R5js7v/CTMjYC+zjE9JdnHAAV4d4M6
9lAMND5/ShBaoR9+R/dsOZ46BUUlI5+aAZ/ob9uFertzB3Plo24jiutvmg29kHOhjjovdELVekA/
ROmskxe/tHCYr4x+8r1r9zdpqmTcqsE1Qex4vaQx9NKm2kWhYwb1tjA+50jm+bb75Plb64WAzIFS
rf9tac/37SoLI5QM8N2gM3hm8BS4tjtaYY1SVRs7MXyfPixzNvIbtg4RRtqcW+mHFKWb9JeiHUK0
SCCpg1DTFuIjJESyAEm5HX2jS8tszoKw6+DDCz/HFHl8ul3o2XlCyyAsnujDjb8pJRWnjSl+tuD/
uD+G27sH7MyUA1VgXCfDNtsNIRkKuSj12Cni7JcJfEOl5e6+iduT49rEzA8Q4bPUGlUuxwMkk7Wn
Xt8O5UqicM3G5CEXx7DSBtogD9jQYHwUz1Wwk+UVeN5tWoubGey8QRcUKpTq/OAQYT7U3AqpBqEs
9pXxLJUfVR5ENKvTvrmNtROtJXZXRQd/DQ96G8deW57NoNv1jTJmNQqE5sdvSkbhKEbh9VjREHJ/
qRbihGtLM4+uKMSmuddkDv3vhrT1TDRu7ICSsnmoHyHT9lfuz8WR8aw0TcLUaR9dr1uuJElo0Tfn
JOpXoS7tFlJhOf9a0J4WwGN7f3QL21UlPvjH2OyYEHs1mWQvGBy9FXQTK813IzsArl+LtqZZmp1H
GKJ1QJXIXN3AtmAyHcuoYb38DsEE6aT7D3R0GzWguPARFrZef0YDgQJ+1jr3h7i8gORGwEsRUdLI
cD2hSEg0UiYUmQM3fOnDt/uO5GiZ0dj5bojPpfuhD1dOwaW7h0QIkGjquURD1rTGF3tPrAITTIWR
O0PzXf2dIG3ou0jwVbtK+DBmR73buT9lxLDNx+5piCxI2jd9/9Vod7ru7e4Pf+Ea5CN06vUyd7sh
zkYfooIjGmmaO1lO94DWbqLB24B9DOWj7OW2pwwrLrVoUFcNgB/EK4Y2M9gNteeTsMydSvsCgn8j
do+h621D3amyDizmirkFDwa6S6zJoxZcxLw1pTBGAb4YOUcizwdQjYg8KS+IisJmDTy2cC9oeK8O
yd1Uj5sneiHxpkxeJIVDUzP8aOGmq1bCgyULxF/kk3BWsq3T3y/cRs4bGsqVtHCqIJHOPW1QOwg1
1g6YZSukKzmyiSnV2Z6fFAHzFDYkJzerElKcXHqm7XgNG7NoBbjG5AKkNJTZWMBoJnEVDQWUEjB4
JueJRf2+Zy9tbNKepF0tbarwibNdFsD5XvlWUDhI9tgKsLonKBrF+mAdUu9R4mY10Q69b/PmUoXz
i3KsRiKOzc276nqFUAVv8irFB+iUyTYlZGVHHSmWXaka7fa+KXm6oK+OzJmt2UZCQhw+ZC8qnKR/
S8JfvxExazf1VqjPA6qgpvpU0eCfv7jpFqlrrX4Kv/F7+AElbfvunSoYIz15Zfi3qYHZN00viQsP
7aCUkgqTb9KVL70HQd3Jlz4K/lckA0h225CaRAd6+T0oQ4bD2NGktL8/K7chx9UX8Ci6/gLFUnqA
lnxB3f1xj677Z2K4KZ5GBRaXca8Zn7Lxk1RYK6fozaU8RbMa3kb8LnOyzdZdycUaHaqmccwu2eX6
Sys9yEa6iftJdefX/SHe+BiFFoNzBiQQNRcSINcjDAylKQpdL50iib/kkbdPc4QomubTfTM3B+dU
z7H+go7o1iQzcG0mpW1QoxZfOgge7jLlY6Dlhy577JD0vG9oaTyXhmbnTVQxtUmDIXASb8h70yRt
PY5qtjJtC+PRyDjw6KBTjrf/LCKE1yWnvTtgPFDGIuRo+u9Gvs8gAf3Xw8ERODm5vHiWzy/UHIJt
E2WM0jEoMlXhc7AbeSXft3Hr5RreRk+KNWXgeYLI14tTh3B+aRLwTkkXhsesLRRqfFJJo8iArEcI
1VJUuWgMtRE0jFDKTCBH+sxh99zf/5IFxwcJTnWL+jU/5mApMaHTMqc51RGN1kar5yAGPyM13bhG
sFWttWfr7ZnHuOnAUaf+PpJH89s8TMNJJsCjTJx/Hb2fWUGvhr9VZFJjm/GD0mVHIX9GQ/29z/fW
t672DmjRQlzji0dNbjdkX3SjsYGQx+2ThRTsyrrcViH/fh+PwwmtS8Vt5mRRGcF9TCnAaUrrWCON
p//0EW9QlG/SA5yJ0Vtu2NC3COJDHKH+rZzy/rHyaUWA/EN9LC3bjz/dX6DpHr26JaYvgjxCUoHU
UEKYeUqDanANaya3+VB8putlQ0v2SnpoYQMDvabxUldBCHHZXjsjnS5+n3ZF7eTSiPrxQw89V6Sv
bN8FR5uaAkDSKjrZ7ZvLvKmMYoyq2smiB2n8U1jWNgytjexPCiNrIJqFs+LK2OxqjSHb01O9rB3o
yDZyQ+fXzzb/HegruLWbUFhTWBMuDIV2L4u743riyCn1UC5kjaPXPwQkgUz6jSSQ+eS1ZfFdI/l0
3xfkabFnzmDSxMZzTiEHg0NcG1Q6L1dUvWsc3zwodbjjuQrnTfWlhvxHsZzqlEIMY+yGn9mbeI5O
2ZvVvlvRA57q6OdKPd7/nFu/mSrTRJg00wLh0SbXvQgW4gR53FgNKLikz7X+20w+hHBP/XsbvCkl
XAZa3pvSkq9msQB7WOOUaEEF3lOaxZu6Xclz3O4xFXwuO4C8EBivv9N+MRBf6dScxFbjNArcoLXU
P8mIWqyM5C9++3rxVJlXqslpD50oVaTr6QoMKysbBY2KWE0euze9I4KrUfoqNn7wnvgvY5N/EXsY
oir3ARWxwUUOSUWDQQX+uPPe/HzXwV8XP2bIqRUfIez7gD7nHukswX29P+kL88GXUsuj/4qTZ+7X
kHdJBKdF67hmJZzquEVpoRp+3zfytyZ3Ox//Z2V21uZliWoFVFZOMj42EPKoKLhxC6jf/Wc1QZca
UTUkra3suRfTT/kf3d+jqubJ8YoXLwyWLga8a0ok0w4++4w2013kT6vBCWWkflsoj1YGurBNUDsi
lFCmq16bp0wFH3IMoZIHp0I+XodgmCa2uKq396fz9shDJ1Qn5oN4keP178174cM6JOPZ2ENiLKX9
EQJKW0NtOU0/y/mKob939PW6cXVDFkAOgG4M3OPaj0dzNFAcz2QHCb5okxqB7QqfQzRM1d+auEsQ
agL+bbidHb9m8qey2sPQt4/S7ilwgR7zTITQ7dhCWTjs5DVE9u2JTGVq4g8gZ0CQOK9NlX4S6IB1
VGeEgW+TjZK6HeGQRs86RzFBTXSoI0TQKiHkdPfnf9ky96hB2M21MHtBGGbGG7nCcknmvSM7jnKO
LcKGeMqqLwGKvffN3XotaX8FVAEVEOIDa3aYmIYYCmMYqk5QAhwR8n0tBCun4sJtA+AJyA+9ppyN
3HXXCy2hVEyOy1Kd2t/lzyFtn/VpRC3xkPyOneRD7sD6H8l29wGEqKLua8jhpGdpH2ylDQzj98e7
cFpcf8zM60LXSqE6NlVneBGhxNbPkrqh9g7oN+hPFfov+6R4Gz/ROTPUR3lvNaeVD7gNYCb4F/A0
IMe8CuYJj8wsugFwlOrAz00Zd6NIL8HZNdL3PJRtvXmI/Ue5eYjMB02C3daEFXofaj/C5rX7cf9L
lCmsmG1AvoSDU0a7jvar6cC52OqCVhiFDhe8Y/w0Y0rYtloj//0kbIJnLXhCbK4RDknxWJzlB/9B
dcIX/al8iF/H3/RhyLb8WTKOFKQsWl02OXtk5XyYPG/+dbxtyI5aHKnU9q+/LiorOctDvm6ofzaQ
69fWS6L8+aO22xKO5Sz/vDIb8pK9qekFDhNgodrs/PbooZNR39Ac5ambyIjt+rkf995rsIu0PRxn
8QHGoq5/pRaJZJV3Lj5Z0l5+bL+O0Lk+CvtR3cn1fjReNP2YwmCWe+MO9dtDoK71cNxeBFNP7P99
6TSSi3WroxLxaD3RqGm0tg5JMxQXmrqWm57GezP/5ORUnYIN9ZtZekH2pd4zqg6CCyiNSjjHVCKa
10BGwhrVCVpSVbW2UVbb67v7K3GLlJx6fokbTFArKtnomWULkYEhEVrNCYqf2llwt6m0hQmyRSR9
ONbB0wDHbCO+jsHKkBfn9cLudFZezKs2uFKjVbXGefSpDN5SVjz/T2tnggBieCTU/+7JCxtl3cHD
mo2agxSVMxrRsTXrAwTvK0+xpUOGJPc/ZmbOTBIVJcq+1xwt1g5aF+sbY8h/liQ64kksEHrRfOUi
Wbi3puuDPBRrJ4NzvZ48Cca9mJKO5sT516g8BwhtRxpyZS4UnwGoW2HFS5ZGqNOtQQaAlwyIrWt7
mR4hmeLpmgN3MeDpz5rcHUL34yTK3sNEfN8ll27JCRzA45mQ6Lb3Nij7QKSnyDHJKqHnZhm7LKWL
8b6VhawGBXjSBeSoOfeI8q/H5DfCpDEuq44O93Zqdhstek3iTyqUKaK603EUkLqi3e86+AsNJHB/
ROm+sE71JGext5SvcL3ZtajZTbIzyxWXWrzG/wLlKTZays2Ma+gZNHKkq04axg9IMNsuMD1o/Tt0
GHxdtqGO32iusHFdyNXH7zF4+qY6JNJGUd486wgGzFJt9yNyFm3zAW2aFYe4zTlzbND9ZJDZM7hZ
5/0m5TDWCsz5qiMBNNcU5DXtrqyO7haKwe/uFhhHo70Gz51gbgfxHR63+6u36JAX5mcO2as8tXF3
QsY+QaHMH7pdEBYFknlBYjObBS/rQVkZ9JJjgpIxwOBanNFzYDdUa0ZnDFxargy5PMWvcIuwVLz/
90MDqchlzNNgQgBd+yV4/rauEAwHIgMlfvhuDOfOKPat9CQF4co03oJAWcZLY7PT3028sTIHVXVg
5t/l5QO1Xtl4V9O99AM1eVXdJe/Kg/khzM8uFJL3BzodUvM779L27AYgv6lUqJ9iO/6qQt3aldvm
v8Q1cJKxatS7YA+bvuHiBohgpkR7g4PSG75l/bGdLho0scanoDqL2r6EQPT+oJZ8hHQcYEKOrwmr
fW2wqM0CUnjqqoWLVFX04Pkr6avbJyP5XmrHJOWIW0lMXBtAmBtu5HYyoJ0HB9JkoulvlKRWjsel
xbGAJtJJCUT3pv95LHwzDWDHd1pk1ZrhoVWOGWpW9ydrcSwXRmZHsKDVpeXLle70+J1JlVgyYTK0
jez7fTuLi3JhZxbdVgaZEQQIdAeV3xQSmgrgUxENK/fW8pQZE7gLAW6etNcrI5Ymog9trzuKhkiT
+gECQklZe1It3fx02oiWxd2lg+e8NoJEROshzqA7AwSm2SegPfm70SPkxlMu+3F/2haX58LW7HCQ
aZNWSwQQHM86jz9F2gnompGqtWBm6e1Bj+bfJP7UUzjbo1LbwFvrF7qT59CGKqeqEmlxLbZ9/8Il
h+C3bVmv90e2cH2wTjw7OF/p2pxX2808DT1EMXXHQuT0bEp+gZScdBhz/bHiTU0fdbBiccEFaRtG
dAmtATbwHICBLp6ReALbVimlz1LIe7it3u4PamG5rkzMsgtGkMmp2MS6I0WqDWOeAPumOu6T5F83
2sCcA2yH4AwiQxlU3LUPxiOCgZGEoaL4Ra3NL2ip7VfwqAub6crGzCnGWjQ8o8RGHX1jLI1xlPoV
BoTF+SL1o9K7xqLOoSOWPrQxqqicPrGeomo5vOk6Ty9VqGI7Ag11f3WWXA7wIiAFTTdEQrrrSZO9
NMmqsdMdAeHTXTtR+0sjpBxu5YsHLQn8AzRVKxt40SYgQFpbgdtSTr62maAQkoKoZ6Gs+q0OenMT
mQ1Ss2QYVWuwW412yPujXFo2hviPRfnaIpzVugSQUndMcLTla4h8cbACHVs0wc6lWwYXZDqvTXRp
n8CgKemOOj513scR4F9nrmylpd1K3fofG5PrXIQNlleVQlCrHElj97OX6p+Q2ezuz9TS2iBaOD2q
UNcChndtoq2QWBwyg5nSPHUve7F+8JLsS47wmtzIyZMORG573+SSw5PJgKmNYjzdZDOThEmR1Bmx
4WjG+xCfiPqyMNzIWfTvL0JaG+iaghAHVMY8zZkM0KiXUmBw3YKTElNI/eOWikiH1sqKvy3O4j+m
SKFfz2KcamWhaQLOUJUfQ7X9pPbyZyOQanT1Bg2Bur7d35/EJffj6qXhlVzNLXQvRd6gj9XScCzh
QdBfRPG3xc1438biqChsTQ2G3PNzWh3BiLSh9TLDKXzINMgnP1dZw4NKIxOkPI/h4b65xSGZU4lL
gUSIPMn1JFJmGeXArWF6SxDpHJBRMr/X4/t9IwuVNPB5ZD/hCVKALeizw8gYfBX5m8ZwSnew/e6M
8n3LqT786etntHhbc2+ZIFDF5wJ1nBpl4GaDQEE6VnZ6DITXvo3sokNPFC6Fwe0ePZQj3XhbNc/i
GgjnFsPGBQdYhdBHpsB+08jd9XVZlfVgOK6fAJpS9n59hkMFGVK0H5Dq1KsBvKxs/Yd1MFgEFdYs
iEXmWZayU0z6ghTDkbpJl9SoXwQhTQ4uKYKVKsHSitMqS/8FeDkZ3sLrFSehlGox3T9OMOpvXD5v
emkUKB3J4oon/42kZo+8v5Rt8N+Bg7ghv5MK9OByzzKcGIlptdlaX4bsl9AdtPrgpmc9cUIffUyd
l64FSvCHIAGqyuyyOg3ZTu3kTTv2+6AybakA0iOcLeUE5mWb6+ehOirh2Qx5ONBfjZ6fQpOM/5Ag
/dpET1WzrwRIfYjzIRuwRSfQyaEm1bbTXRtSEy0fNihq33fxpVtjoqf731inv1/cGkLY1/3YG3h4
K9lhQBfZWgFp6QSnhEAdY4peSRFcW6iiKMdfPdMx+ucaKdg4eDOVdJM1K4fcwisDbh+JA47UsK7o
swdTW8i1oaBr7Cjed3H4PinQoYVUpN9p1d+pZrK7P3G3DSpsuEt7s9A1LPpCqXPsGeYP0Xt0aemN
j3rVOYYPSjsvbLHYJChmxFvrHIQd8hV7Nz35SJDQkFvLiG6UPaTKO2VAtTE/E99vXBoDko9VsY2l
rwM0d663SZBjKV7j9pPZfoxcVHKiYwRNw/2xLB4e07xNoDeqcHNapL7pMq/QEtOJT2b/Ffo/2yeR
eFKPbXQeVadfyaMvpXCMS3uzkMs3It3yC+y1db0Zs+SzZn0WG3+jP8Ew61kvuVnYGX0KY7DToxfE
aFxtrTnn74U03+WX3zC/QXx6BiaMGI3nT6KPbs9HQ0YtCF04CcrVA5g8WX3hntso0Cgj5dL1O0P8
Lgbla+kfc9+1pVXY9sKrkpoGKD2KKqD+jWkrXWzGGlKjMohwqY71d5SCV2T2M883Otpd3pHm6pVl
n7bezRRgjmojUQEZk2t7CEqgR+blppNowJ532rM2OvTq919RFE8qG6rDKlt5Utw2dbJtph71/29z
/qYYdCTYKy8zHa3f15V+buHI0ZN2A+xWrw7+UG3qCipw4ORn+JWrbA14vRSnXNqfuV7Te2Gtddgv
rPxBEb4gAGSIJxFdYs1f46haXE/iExQPyL2S+bqe31D1UXR3S7bVINl0EW6sahsTN4TGWdCfZaXY
RGvJw+WtfGFzdqDHSq6UCkATR1F26qEzko3B5JJkp6qEpMLn/F1y/9z3o6WbmboGoTNdbqDFZsOE
/bNQBLNDTlcTt3X6RaTSmUVv940srhv5Fjjb4I6hgHQ9l/TES2pWmoYThskmkI9uF29RUa3VaiN4
Kx1vi+tGHMtTB3M3EbovINeWdhxPmp8iTIhfDNE5arZEYPto6L9FJbKU6Zf7A1y6v0hsy5T8JgCP
Nk3AxeYXpawhg49Rs1IQuU5suL0PjUVja4b2ofR+39riml1Ym92WRV1GYaHhJjobPZd/qPKvgUj1
vpHF+JlbEpAzGid4x8wzBiuJUlnwOdCET0mDvpD+o61OTffmeV/i+oh8TgNAQAw4Yx/D1EmkY4/u
XCLCDmD8CK3HYWr5aEa6EfJdqeSfa68+lMEhNw95d7z/rYsbZyrs06gp8cKdM9d50ljDM9KajuTt
fG2XZYfkFeJjjfeFD9pIeq3Wzt+lFb+0ODvujUT1whASNCcICNm9UfjqpXCxIMgTGD/LqPvScefc
H+WayZmTNW7WhPGAySGKdnD2Q6f11sdPGbB9L+52qqCtbKU1g9PfL7waxURzrNp+MvjgPiRV8CFy
fxXeqxHo2zRoj/eHt7RxScsSaVI3mbgDrq1pjaxUsHMBfNB5A5VnyTx2gq0DQchsCV7uNRKUaYVm
F6jJ69DCFFBu+qCu7UleO1iyREIE59kZ3g85r461YaLpW61spYXj78rSbB5jIUcLrsBS7H6rxdKe
AkwU0rZxxMNUWJnGxWEB/LFAG3Oi/w3fLhbNaxFrC1vfQKmVgpAf7lUZUSsdjj5xLRmyBPIzp7OB
F+tEG2BNB9WFrQg5a68oSLxQ7QrCE3i20Tjp2c9x2wpfo34X+fk2em8Eu/4BK1lQoR8qb+T6oTkp
/dugH+RoLVW8dBLwSdSKeWwSC//95ItPKiJEAIUEjswEaV91fC+lV9VE8/5bLiQnI3tWvOyTony+
77qLC3xhdBaXRCTT9D7FKBq76E3/ptS/rbPfDXBHEssr3jTtgxu/5TwmE86FQ9LmetJFRM3ToMGY
GCTyJo4puQtxsdZ4tuhGF1Zmu6MZAySBx5wXu/QAhSbE54HZ0vDRRXaADuz9+Vs0xmAmgSJKWXMx
g1EqwjgNK3Jc4Vez5ihTf1TVZ1lYq/8tTZ3OFU2NcQLi38QhkFYpbUKepTffgtEx61/3x7HkBxNI
hFAH7ld13oZRGq1bA7szHKhPbK342quxbaWf0JCHHvb7fVvToTF3AwCc03SB8bzpxyiULgxDUSbR
oe5GubQz+WM8Cnb7UpHLiVeunr916zvW5nQIJAdjGQiQgTi0eVKyRzGTNmr4tRROUvrdV/aRuyk1
zho/Poexv81LaReL40Mflzv4oFCT+dxX3UasTqb/yegT27We3O7Fz3atu0EHIejR4A3OUfEgiacJ
VT9WDzQ9naDGMeGLz15B3NM0ZqcCkMT0A5wxzWALyauBrKA8bO/P7MJFBNLjn5mdJw5hWnEDOq8M
BxHy164+mLqwAdUFRPcMlrQ71dJa/nXJL00a8KfGNapQ86xyZ6FnG5G4dxIj3ISp+GgK+en+oJa2
GC4JEnvSoYD4+vrUgKe4GWiMN5woUxEWjGVrg/qibIsJD+fc84yVa+i2+52UIj0opF5J95F9nR1T
PtQrSie7JHn7ndLYkNMn+jnyj3pzEsdT20ebzqkr2GweRIrxI3xgwCOoIw52vdawtbQtJ+Zt8F1T
A/xc2ylSldHvBqJzrxpsvf+quq80saFo/VwiR31/npcgyNQg6NyYUI70Bs/vRMsYMtaTdyN5Q5Ix
xdH3D6NxHBgcuutA4bkTom3UoK5r9yP/CCtp+KZ1bysfMhmab9nLD5ktgGUinC6ZhekIxVGvg6NQ
7HQGPrxmMFdYBx6wafjHVTYlof1veuaGtbLMUrrgaipmd0gh9X2MxKnp+PG3zNhXVXNqEawWtL2h
2W33MgElx9856rdJdurX6nZLD5gJawfEn3wMrj9bCbOJWyFraxOWGxqfSnnfJONHlWJoHX8MlSfZ
fZRROw5/1skfTUEa/DT8HKFX0kjyh1/FYNj0uS0plV3KGpWAypbkX/XX5GNvrByuSy5DYhz8Drlc
EXjUbG82KqqWXlGZjmt94QnlJe62BS1vwmGuDcgJqxEazGeUb/1nxUo3uXscxi1g0620NmcLBxHk
6gS9/ABeqs/efK0nJUHeSbz50HCEoSteIyJb6Gn9S98+6RZNd+TfRbuIz3xPyXK90kynNg+NsbWO
Qv0iaY9T22TxkuuqXVTnYA3duLAVJs74f4zOHLFrgqpwU9V0rPRNs35MOfla2a/st2luZvttYsbl
hQJaj76XaW4vRoaXtLmZCZwyYlhs9QRKKbiWi71eZu9p7Rqb1u/DfQ/WilJLHx7hXSgfxbAxX3So
Dm0pt/5DuowTGEwVC4rW3Jz7vJKLNJFqVrMWHqXi4D4L2jkmJ5q83h/6QihCYgecCdTWFMjnXZtV
XYRqETG9EfkIkZhfjs7wjpMD9kaP0tvKyba0mpfmps+5mOgBEW+3KhWSLcFjLX/PAxhto5VjfG1I
sy1pCVHejANDChvSqZlt5nuUt2252Bkfwv8Qa9MjxTKha8TLd04aaaJFHDVqZjkJHTGR9KY0up0L
Xxp5zSGWwPdXlmZHokoXdxalKU2gcv45BjA7xHZaqofK3RsdQuqWbRTfq4Zn3LZeQ5ItHnNQFEMe
jewGJaVZMUnKlMpqgsJy5IM6HqLoOTZeU3S3FPkpkixKJSetea2th1x5E6CKCd8VeoWalbhkIQ76
+6onEQm7JYj2a+dRB1UJKq2ynJa2tJqOwhFNPLP0NpW5kj1ZiDqozIHAmVrndXDf15bSTA7qcBQs
0LvpVvM+DElj1+FJCl7M7tP9Dbi0I/7P1A0dRgrdWm+1nuskIlLq9NjR9UQN876RhYiOc00moqG5
gfamOYIkc4NwEEKcJ4g/Fto2jTda80WqeHoEj153iimaBqcu+WYIVMoLWKePbnMA7FELxzVm0NtV
JL0hEVryi4tknuSIQZXUrc6OiXPxayYVX4RQgWbS6PaxUq09uBdyCjQp0SxDchEOJQDZ1yspFhLY
nE5iJSVtQxN1Xk4BncZjwAzyzRDvRVvNd/dn+3ZJsQmsl7cqwr+yLl/b7CLSzH0duk5NOOzV+0b2
N91KVX55YBdGZtd9VcuDiEqK61TxnzB8tfZpasPYop/K8aegiNt0XHuB356r8MRBV0nzI/lyCPOv
h0Uv2CC6ZO8dXwGs5X7NAt0pPfXQ+r/i9AMl9H8/i9Oq0bcNPR16eNfmWjX36VsMLUekqWEYH4pJ
fmCldWJxFi+NzA7VSqGRr1R8y1G1ZicpHxCRqAzLlmv5kIYvvfVZd38NQr6y5xciKaaS+wJ0Ntpx
vB2vx5ZyH1fRyB7oUieTwwfXKrbw/dnlqZkQDca+86Ho9QJIq1cu4IVmjGvTs2m1kqy2TKG0nJK6
VB+9v/TINx17lEZtNzykW/OXBd+j2e6NbCdoa9ZvK5+TdfrWqLQy7vk5ZKjwqsX+NN9S2thp9zsE
fPGoyMd05DYbSXRuFM97r1aleJacl6wqqemJwPqGkycsEqX1Uu4O/V3r1B2Xh6zvWvKMkvx1VSV6
oSMHhUq4s+D/o6BMWHm9vvDzN5lu1viuCVNcwPsj0A6F+KVzrX1Z+huz3LsqZ4NkbkqXp+Vg98qj
0Y+8prRqMwRbsfkllnsjJikEiUp1MNZa6qZlvo54py+EAotWNPjtxOmUvgjETEmJPN0fLSfV9Wdf
8D27LL2V2PL2FsUGFPvQO9DFfEPQnElxXSFpYTkWfH0VvaFh/1plrV3wlFwltlpcYJIEUwmCHl5j
FqHQjJaZkFni15WyiaQTDzAP2JhpZnYlp3ZIr5EiPInRIUCsRZD7jakf0GsENh7tKhOZD/PNG9ao
9BbuOpD3ikUjPX0egLWuZ1mNS181ApfbR9nr2tklYybJp6CqV87KNTuzo7mRy2osROIVoVEfqyA9
0irxoPJSClcAtYtuczGgWWAUSFmSWxW3jt5G300/goMWFsb7B/+S20DYMOGQkT++aWqK1V6dQDGu
Y2i+nRIX0OahpJ/FSrb9dgXXvXRVX9qaHcQ0T0lCm6Rc1d3BUL8VyUuhrZhYcsyJHsIgFiCPNU9J
BpUbu1bNcPwepMvWCtEy6c+ucpKUB93Y35+7af7n2xrULpYAqqNtNlsfvUiBVI+V6yAv+oGLawOE
dyv4wm+ddGxpyh/k7mfZrUTLK0bnbCJ1UAe5jlKR0wwp4DvyhNa5FHkVQN1Vj3FiD4a18WV/LSBZ
XDzYrmFih2sN0v7r3dWoaZ6EIoP10j959GaqvwrhvwQIE6P2/2zMdnDiVp6ghqXraIgCJA/yqdyp
KJIO38LoEbaSzNPWQvUpOrxZwguLs72sKDU8MjIWdbd/amukOwxbNBEF6x+97DUnBwjzjy596Ltk
X8r+8b4DLST+eCVAkCdDTzaV42celCV6Pg4J5k1qFLak74bkRy59RyrFyj9KydGqFVtU7Dh6iAZl
m/6HK+PC+t947eJaGsepSp7XLsAFyS7AI2i9cTS6bfLIu2bl0Fx0Wzq9AO9bOiQbMzz4wO7RGo29
H3Bfb4y62vaBZmyy1j207a7/Uk+i69JhZX6Xjmpt+q8B1PLN8yuh6grLzBOJ5Q3qTZYcSJtFwrEf
tzH0rmrxpTb3aDEG3rcAXPo+zDZF8bmRVsnVlw7yy8+YeZkoZmABOz4jahTYVpFX+jjmO2837LVD
v4X9wqVyD/1HwawIK4u8dCIipQb0FczjdFdf79vKDLw+CzgRh/BYR19hoQUFZ+dIalbSJtPW2iwX
XfovU6oxRTskUa7tIUYOK53IQlMH3/R68t6qJ5TJVVffZOmHug6Q/SX2FpErJbktqqd0TW17ccS0
csk0b0A/NScXSPMhFIWRE5KWi40U7q38ACzZLbay/MFcE5VaOhanvrH/GZtFQiaCUp0mTcbG9wmJ
Xj5C6PtfTqlLI9MpdrFRzXgcvETg7OWOdstyG8nfYgUSL+lz4CYbqfOOCb09dtONeyTa0z5e20fT
os2PSZyH+RQNQoX5Tec2ShX7ieE6IcmgWN2AZtiC0gUCQgYjOdftvol/mPljGlhHOdgbwqf7G3np
9LiwP7/04Bei4yPWXZjTd3HFc6KPX4vNIO5zrf0o8poKVtHCS3uWyjRbB+ALqMbZwg5iGAqtbLFv
Ov2QRI4m/xzLz6V7FrP44KodR5exjeKNVP8ovHAHXc+jbq2mApeecCQBuG9pwCQ1PbsR5Vqsc1jM
BI5NsMrDR785mQWUB1CeeDV0M31rG3TFFUroZJn08f6sLz3YTS5jUnK0TPO0mM2B33RVGcmqMPmd
HkdbP9gn6mu7i56syEbxQV6DTE+3wMzPMAjjE80PqNbNX6y9ayRxFMuCUxnipi6EHfCAZkD8pUIm
8WDkf0Sr2yir7r0wy1dmpxPlYn9JiaTmTJ/gZPHHHn5ndIIiA9l3+AdjOK76DdFWtS39NRK75QkG
hkO1Fe2em/Sc5Ae+MuaNi/4DyqSBDZQ+GXe1CRTTrs+NChXSGonHwpUIK+8kiQ49H5yhs7MkwNd7
s8TkIEAHp2xCH0JOTzvT5Hi67z4L57BJVEMjIPx8Op2p17NaZ02nhwK3XpuZJ5OH4P/j7Lx240a7
Zn1FBJjDKZsdFJptOciWT4jx2GbOmVf/P/Te+KBmE014DNgYjAAtvnmlqjLDpzQ1T6Ye7iTlqwGR
0H2DK93ucIyCwAYCC5Eick/XFotoqMtRlbknBRK7pMphn6CHfdAfQjMFafCCNMwOlsW9lEODYcCr
RpeOSpCM3+lE8rfM/yT7X5StJ3ilmsB3IRsAUzGTcYMOCXwtlJUsEtwugfxZ2GsZf58jhZuDSEXK
bKTEjn59lNMeQfG/r+pfW1+sgyb5flu3geAa3pTadU1rhubqyJd3GtwOW41lq6sOQpN8B/09UB5e
r0GYVDKMrwXWYM0PIrZ12p5GBSW+lnbfpIBqWNrMLK5c1qAc4HQlVzrnJBbBSda0Qst6ClSwRxpd
ZJSTLlZzyL1Lhk47PccwWZGaCCBQyp/k8pKlT/mw8UatDlyfuXHQxyLrv5hmRNGTVggzwR30o1k2
B6MMHYMiGKe5Un7Cf72x21c8D+hxoL6HiQd2XXURO9Q6pHwDQrkobeiiYxWkpENBypzOyLfAw6v3
lMTkovHCOSbJcr2ozSB6fuzX2CLC3rGXT0IgDg9dEFN9T/KzbwH+i5Nce+zzYNwFkr71Eq7OLtlb
Ygdqp6T8r79AGINkbANRcD12rpUQ6wYk4Z9a0NJR8xYkXzeukrWXCGso1EHKT9f/4iqZrH4cvJTV
rNMnL4qd+req77RGu0CiaWixTYAqbtVPZld8+fq9t7lY0RiWglaRsJlWtj4VdrFv6XxJfni7+4Nb
m0uEPWZWOUpg6nJsfdV1jaBZglvp3ltW5ocigTEHhH3ynfZvtfE3KAPW7FHeo+hN8Mdjt4j98liS
2zRm7VpjFzXhUbjUR6mVd2L5eUhP98e2dhO8t7XYJ3EYil4+75N+mOywpX946zpde0DfW1ic8xKZ
4qwpRsF9DRp5ryPtK+xncbb741jxeM1ZHHbmA8b5WtLa65XeSKmF66WX+nkwT/7w2fQeihJSSKnk
AdkHL/cNrg6LvhogSySPSeteHzANzcB6LsO62QSXtGAhzgu3riIexS1FjbWLixIhjeRwHyhQl19b
KlupkLMUJ6/QXnv9OTO+BVtgndUX972NxVEqE3ZjRbrR9aCv8/b162SeDBSwvIfMNpxQ+WX9Ms3D
/RncGJex2OaD2STe1GHTkn8n7W/TuhTd230Tqxfxu3Etr0FdEchk6GxvhTtITJ4k+M8UV/ROZDmr
X/7Xqdoig1o7UKC6aLqkQwbY0yJ/YJV9E7am6F+MpBedSdFGe8qyLd2+td1H1g8afwJ2+QZhXdZe
4UkKJXOEmyBL23fWj66SoFq0Nrb5WknOBMZNsyWZW3oOFuMxi6AxzVCnNmW1TgxqIpz+KR+B9Gc9
7cAFWovnwDpMXPmjRBbXe9ajt3T6uLGOa1f9+69YnAEtD6xJCAxaPNJfLbjax+ZbZX0hGKB7d7Dh
JhSh1kX91R3CnSc/8yVC+zzFWx11a9M+M99ApKzLNEAtjkkiQvLXy4PnQg5gFzFtZtG5nCy7i5uN
+2wtL0Sa5H+mlo+A7k9mmpgTJXQENEzVRhbZfMz06ARC69JbHdmZj3EGrZ8pnTX1Y7Ulgba2j+FQ
nSH8MzH1MrSso6LWsoxopBbPoxCA/d04mytLyjGZu1jmHhaeu+trrdON3DCnzL/UFtwdoc/x5AWK
vwclAVa95ZLNK3PlK6ClMVPCznL2MFEsM8f+mERK2RkByqSUM5253Kmi8Y60TfhcGIey33jDN+z9
uZjehcjlOGV9k2NPCjOUGb4HMgpd48WqXyH0d6rssdqSBbuZT0ZokHNifBZKxOriiLRS4+e9p/qX
rk72Zaaeqv6YxC+lpX7xBOf+ebw5B7Mt+gNmpaI/rc/Xa5eWxf+3RbcFJfFjCatHYwjHzWL1lqFF
oGIOaetHselfWu9D2SuQDCGJk8p2uYUkXTVEECKzN2Yy16Uh8jYVfrR/GTrFiUAdmOqHaLIecvnH
/am7Pdjz3FksENe2SPf4fPDe7YwkEuE964PgAmdE1aOiEI0Oob+jpvnjoIRPSUIPC/KWgAPYI2L+
fXOsa3vz/RcsxjoDTfN2iIMLhd/Bix+E7rHWwwdTTZ24jnddkjqS/+v+sNfmF9IMQyLwIqm+rGcY
SlEnipUGF5GQCziwilCf7j1s1sTW7RhQTtKYw1mYf/5udrsaMKM2FMFFTU6i/2tGrIM6Dv6ad41F
JGj9n5nF5RWVwOH0BjOdP+6LENr+WLP7uN7VpbgNc751Y2Zzc1shZWcyrEt8UVEiPkRsgrlm3Enc
YW9R2NseIrdmt9e+jMK3OJI2zvh8XyxvTHOWVQfqDMWSsdinZdF0QyD1AfRrNIg/+2zOsxd+EeRj
sLU55l91Y2peLvDiczfcvGHfLVqsTKHS5UNw8f2Il05vdZ51f+sJuJXXmWeRHmpa33DccaevzcBz
o1cxTE4XSYtsPf+nQxY6iGkuGf9FUmdSw52cDkfkecmJlP2pmaod5Es7Mf5c6R8zuI97IQdeoDi0
NBzvH4/VGYAiiWACbWvaO68/TReGJIykKbjEcMnECUjODQ9qzQCAKFWEbQVu9GXGp+1jtetzi9VM
NI54yZYNRhRv7w9jbYrp1J7zs1AS4zQsw0kvJB3RmMFlBhxNQQoZprQ3mgv5Tts4/SqMz6bk6OGr
kCYQ4tmD6hSjHRcPovQ7SBKu9//QTEQV9f0nLaa2a1qtNEdG3nWpejELTXpQvP77/YGvnVBSqCRS
GR+ATWthJeiyLiRHz50aB3RzQzp+Qk4kUl4Q5olt3NQtaOMtCmUe1zuL84q/OzRAqJs4ULzgosTP
ojngQoGSJQEy56nLRKdL7qyOkZOgWGW05pOkBMehofnoSTB/NsgLauOPQn4L/M/9AGTl2EVOq8FC
EYQ7djin58P9GVq5Tq4+d/HoRGnfd74usDNKaG1EJ6JxpgWzbCVf86QEt5fv7xtc8YeuDC5egjj1
azFVmR9KAx8Cy3Nq8cnyAkfIN9Z+5TnFEAJEZKrBBy8JU5S+lsOgjWGYF9/KrrHVzFGkkb3spAoM
6tqbNn27P7Rbqpx57dloMxvw3AS+CJ1VvcqiKk/Ci1J9k0xuJalBYDeQj7KQ7wTPeoB5Y28Jw4Me
flEFYdc2HyaZin6/RZCwcq3Q8I4aBMTZc/f2YhPWYSXWuc/YB0MKYCgaYSNKi7/Guc/DfWdlsXea
TByzBkbsSxd9V4+RdmyD1ybbw5R3f17XVhL4Ltbo6AW8v3ChwxavrUFa99JM9Lu7uf/odRmcTN2P
LA1sC+TNDs/wvs21c/He5uLt83QvFFIBm9apfwH+s1f3fnvOA20HZ+jfm6KfDBgWOgKAwhZOi16O
IT50Hl2kZtfN8k/7hqqG+sFrzsJmAPsHW7141GkpAxIKVpFqzvJR77pOAhzaYC0V9wLKD1001xT6
z0Jx9HzpHHYIqSCLo78IwaGMj2ZFj7gVfh4iprzv3bL71QvKv+kP9Rn99mr4B7meMvzaUqAYeLij
+iHQTwbo/+Yhkr9H6hYJwdr9gUAm84UPhHO1uD9CfWonISqjSzg1RxLodKDo6XMqQYO0VflbO0UQ
CyBOB50qCIjFwnhNGCeClUQXOfxJYiraSu+t7WudUg89NX8C+sXvr8tw1KyYpbBwqoRueoimc5k8
Q41t00zUNz095X8tWcEpIuAGdkhdC09g8SBGRg2vCPzel0yneVrp7Ch6JIWzcXpWZ+6dlYVLp+Kf
kkvumTk9suy0MX+S4dvSCFidvndGFpcck5bpktVGFzH/PaRnzXKk7FU0T4GO6F7+Fm3h0FZiGJi3
xD9l4FnadDEoqVdG/CimTvKdIH5ORKTMVfgfsi26s7Ut/t7QYmDNoNXoU2BINj6JWr2XDN7/S2jU
h0x17t89q6ZIX+OwzMmeZZMReKkhFKaa09RUjtx9tFoKRMLOql4jYSPUvAUwkJMgIc/EzQJhJOqu
PSMxtgyEPvDzZV/7kI7ZyaxEe6aq9uJxH3uTo2hw5u1M4UsYbnVIrqwdtmfyRHyCmf3q2raaqH0i
yNjulI9FccpgOuVK35L7WpnNKyuLu0n3B8Ei5xhcWlPK7YKWMT16VlCfGib9Y6w+3F+72xzwDNtl
ODNZLLgBa2FulEMVscUgvLSRLD55cVI6YmKMO5S+270vJsle6/vpOEhlYVeF4T0ZdRidA93wDnS9
Z5RH8vx17ImaGqMNN3bWyumEw5s0JXf0HHgsLppa9yUPVxj3y/KPNZBfeDp+NmpqDymgOMVzpLr5
jjbaP/cnZV7IxfMm/6HH4PGmLrNsldQFxMnUgce0H4rPcZx+yqDFUZQtL3YtsFCI2+YObUrJyjKR
qMm130RGnFyQ3xuPY2qVdjtFSJX4Lqq1qtz4OHy5DSl3i+dZbAnmrAwTsQnO0P+jN1m+gh1K8mmZ
dsmlgqA0Hnb624TO1f2pXNnN2AB7AygFEoVlXB6JWeh59GJfqsqM9yydeK5NyaLxJQu+GVJdfvDV
dItPYWmUdAo9RDOnIiVknqrFJRHoopeGwHEvvdzRDnc0fFejlaTUjWOkbDVqzzf2+80yG6NNG7Zq
QH5zg9j1raAIgT41CsZ88a1oh4MoCbZcIBYH6t68WIbTSW9t5fSpaHuGtIv1DUDechVn+xpEwEjs
zmK+S1W0QfesIau85KJ4iU32baDYG2v/xciMCmcZYQ1dlmBTkrVWTOPlpdJqW9e+DlVjC5tKL6tD
eWdl8Wb5U8pLHYfpZSTf3DN/+YwphiHy/p68CbHmKeMvHZxzKMDyXS/ZoPZ11DdScolj6VCbKFME
iO3Fn1XvJD0a0lHUsgcpNQ+q0NiBVcP5g57UXx6M+Rtm8lrcthmUuqwBURjxUzNh2fIm+AjrDckr
dop3kJJ9Lm5V0G8S03+szQ8n3aHU+ZbFLSOWA1GpWL90gna4cDrcDtJEc5krIViv4+EhtAa7xFef
YLUtgt8pJHz3p33tVJKmms+KAqPKMpaGy9krK8iqLyJ3687seW583Ib9aACX8oras5N8CE/3jd4A
yBk5mp0ERCQfAUMt06tgRSevN7GqgdcWvO/5dJKH/C2Rd1YP+hei1d6B70uxfoha6iDxGAFd4bLX
NjIJN6OfC2E0E8xKHiaxx/zzdykdsc29JKD368VUBHEveuJOR+hlN42TT+JGgyYrT+vj/cHP5+Xq
asIm+sZksulupNy4cDYFLRCGWLHCl7wZA6cOZIk+VXna37dyu7lmM/AA8Y6g8n1TFlermbIDSfcX
oN1N/6spyp0ySoesCQ96YTl9/7VsnoKwg6kLAT+3SZqN2+kmNQlnztUXLC78gQ4RrW/M8EVPwLIn
jjA+dfGzphZv5NHbTrIpTCRDCh36v8NeIN7PHtsCOhTdbuSz4J3oF1e2vunmXfgTjvPm4beg3Lrs
Ey8moTPSlgXvUyl/CPOoP8aJJD0qHsC10q8Ue4pqiSYxdADiXtPPcZE3TlOH8kFE0OaDGpgzYqtp
+sepkVBbjL1kJxRomYg8o06RNq+Bpv4QWsTWUG+P9kFAkuj+0i493hnCzvdTmeDSgLJvsWnR8CmT
UU+aM7LN7T5TRR3NRXM4RkPkOynSP1ve6KpBGiyQIae3nn1zfUq0KQgEoSmbc+C7apZ+NJuPcokI
SPWxqwbb6L5XvfQgZP3R+1o/9MFTq/3g+poCY+OJ+JMveX905pGDFLao2FK74O64/hDf6lDby+vm
DLPxgy89Nv1XOMwR/yqDne+He7WE9Md7sjrDLgUorbsPfrD3PiTtD1/rDoV/zlT9lFdvgGkC/odP
Y3pXX8ZXXZCO/Rb52J+DfPO1SLbwMXjwsA1cf+0QkstqkqE5k+p4HHLbalWIFQ17TNABbD77cYsk
0i+dJm7Spo9KNu3rRnOgW071h754TKuZ9tQNam2XwXCnWZ+0cZj51TYK538iweV30vv7p8UCh3dJ
Oy5WVQP7XNKeEyMtJrvqteIlk2YtJXkKWrogfDFUnaTSE8tufSN4ksck9OxyQNdNDKmRmYC0IDZS
kUL+XBa0Jdp6q5qPUekN2b5NK8mN4hbQUulFGX0Ngpn+O0U+7aCF30b/lqXW+7BoVsV5wNH+HsSV
SFJTrqLBUbPGnA6ZEivUFqd0i65lvoFuRk4eiNeeHndAQdcrpKohxBQa2bgaJrXCCx2t+51J3xEF
BP/8bP5t5zFvDW89rQLw2xJfLNlhdGmAQzLIhbMfeuc08dgY1aOhTU+xcFbjBnffk77+5V2BSapD
Ei6aoUAiunhsgslXKgpowlmPHimtPfTNeSCqCdUvf2uHNAMQBVQ6uJMIDK9nsh0sWFFHXHphQoLX
rE5V+QiT/b4rxg3fYemOzm/Ke0uLglda9FlVJ7rvIky+k4VJtIW++Sk05kb5ZL5Fr/bGws7i9CZ1
2fkUILCjts/4aU6R+U+anwINi/5Nqr/NSjOs2Qeb2XRwjqC4uJ7ATsmVNmiZwCDxHvuPSrn32nOc
fsdr4UXc2BU3+35hbBEdCVJuqJSoGFsWPpqwO8P+ahepBvKNzoh6sqHuur8/Vmbz/fCW2Sjdbyco
SLCopp/CmGy46TkTIFIQUoH/+76tm+fqenRLYFSnt4IaF5bvihSQw36nds8Z3vOob+RBVnbi1ZgW
O2QIa6NTE+xM+RslWJgl5YNUHO4P5qZRdLExlicY/3BQsxgrvfA11M2vnZe+Zp78JH9OXkrVEfzw
o5yBk9CmFomSDSz30lddGl/EflNeWEoleexK44vV/xrTv/S///z+uR0N8Ane2B+ionf+t557Xp9O
gu8mFvjaQdLCT60u9ztfqopDVxa5W7bDVsZwbd1AflI6pvkItq7FXdWlwjT2YRO4fSL2dkS/5WNq
jBnPjLhlapkqm8dHcD47LMTnVDauTzWqcCGObh24jVpGwh4AMR5aXqd0wREgfEjq1K9gVSrz4VhO
Zbv3RL/bYs5ZOQ5zBIBGF+AIFXzk9TekCVeLP4ax6/d9+E0JLbpIW6/fS0Mj7MaiqjeKXjcJNAaN
FhQSoKhLgJRbVuZzI7GmwWpid+hQ75A9GI9IYyGz4lf9Pp5i9J+9XauHrgz3ycZpmdducWvDbAUf
EbkERN6WJABlParapEmxC6tf8hpZuXgclRIRC0uJd0NSSAB6JWFfWsK3Rup7pyxzf+OBWrlccU3J
dZEhhbt7WYdpjCKShUGJ3dzqyvQwTJP2qe4qmi1MK8jLQ6CrYrJTsjILHS+Mg60u7zX7vF2wZvMZ
oG8W690YXibo2RS54qggPRGVyVFr6+6LKPvFLibmfBIDoTmiTC9vtWKvbDU6pKnfzV6kyga43mrl
JI5S3LYpdLCSf8khUjlaTYUwfG4euqpUj/dXe80ckRyHCwAqtJuL0zVGrVwbVZm5/pTBPEKIlqft
DiHdHT3oWwJKN/kptjU4GySNWJ8ZcjPP+7u7KutEs+qDKXflxnQMv7X7RH/wwvAUy2fEkHeQM6BZ
bbeSvksl4aJSV6xT5alFzP3+sFcWGGpqjT/UCPD7F7Mc10ETqHpZuCVZk8IAeBrkRys2H4tqaHdR
1H6UhXB/3+ZNiYfR/4EaA9GfiU2XmbFojnZruS3dKjdPnf+PUL6U6VfDu1joblEd1qLmFI6ffHmL
e3bltqY71CCbKrPSN46ROeZAE6WsdCU1+90Y/j7SetBH0ZZ49podquZzPhy+C5orrpe3j72480yr
cOOYG1JNUt3WX71E0zdWb/49ixuKCHoGbnNEFOBb13YiiotIVuWlO9bhPq1AG5Jr0vrwoCafFe3D
/WVbeb9NonbwcIh+URyeT9C7PeuHrSeAuSO9g0LkiyRk2dGHiGrDEVobEiktRHHnqgXu/7WVnJ5P
z7DCyi2UHbfzyRylYxn5567+0otbbVgr55AdOCvP8ZzOz/jCGhtVsHrkSV1E/xAzEYBOPo4twVNz
0Y7pXi++e9NzhoJUanyPrK3teDtWwiiAshQw5qOwbCYWxT4fdSUq3KQDZ+d/FxWfvNoDj4FjhYr9
t8t3bWzes++Wr41zYYyLuHCzBmb1iobXLXaIebKud6MCIxnJbhWABXHp4gqNTb2HT9mMXUlM9gOE
GzGYgKj2nlOj2AC23B6wa1OLULRFzmcm2Y7dAlbmEBWfj3Gy1UKyZWPhrwpVJFRQbCVgZTIAkF0R
JlDKpqaj503zen9xVnbC1dQtFoc6QZ8WohW7qV/aU/5QJuwE80lU8t1kbrBGbdla7HlyuVoWGiyT
+JLrB214bX4g3rVL0i28zUq4cb1K85e823Ia9ewiSrEE8CWfdgPgeysheTUqwacgqJxC+JRGz32C
gC59Qb205b2sjpTnjb4+OtwUZbGCVuO1AXllNmSf7TK/+hrV/UEcAzvxPeQDvtxfw1v/nIQMzwr7
juAbDNH1aBtjnPRBjBM3KVE+OrfFUY2dRjsJ8dmrX1Tx531zK6/olT118XTLU51YVQzgoPH3Yv6U
BkiYoi417iA+9Cs46erGtkgIFsOWwuTavJJ7okNonlWQENcjjavRVCaFJuBqEJzQ9lXXNMlyZf/G
W+jJm+YFED9zmut/phabNYhLQ61yTA3TV0RoJ8mzZbk7eDkCjKc8Ho+K4fhTD+0eKuMoy4XeQa8H
u0aS7f50r67uuw9ZrC5s66WPllfiqv436UmdvsEPA1dG+zn9V8w2IuUtW/PP350bL8Ft6M0icQ3/
mCEwSwpRFQ5laac/oXXTui0o9k0J7c8sz331FLiBCyypT2ZcuCcZbeJOwmE61KhuCD9SGpbS6SRN
H4X2p/LYTedQR/ErdaZqP7YHfStptRLqcUI5PhDzc4rYWNejrgQhTo0mSWHvrRTJJiocfDuLYNnd
+VEnzRkJo2woEbT575SULwIFokhrX4lo7H+4jukDx7+YY68bHEodDUMjlnniamp9ENOTzPYek6c0
vwzJsLGx1p6Z97YWl2QpRrpv8M66ZMr9+ksifBCsjaz8rZPPzMIgT0mWV5E48npmY0Uv2rbmZrLi
3kFrjzjVCUx4V6B5Gd7MaCtTsWYP6jPmD9ZySKkWjoDeiOqUdWXietPZnxWJfun6g989jfr33jrd
P5erjwxsyAZUmAr9qssIJgxCMx9FAWP16xjZKSp7cKFE3QCzo2SLgp35+k4otb08/Ttu5bTWRgpl
kkLBA4Fx8qfXM5srVRYGXZy6AnqjaRqcBf+QGuj6tPFOMPdo3N0f7Zq9Oaqg3suzpi3TkZWvKOEg
DWDPQvFRE56kSth53kdfdYwMEHsLBcB9g2tXEVQG8zlgaqFnvh6gmnRi2aZq6sZ2oUd24738GgP+
+9WvP/vKVgPB2vDMmbeYvUOgsUQtDUY7Ab62Uu4hz/ZB/+s+KOVsp4WExNmnPPA2YpqbujJrR6IM
VUgYp8AWLWHsRuJLUlULmTtN1JbJZLW54o7lF6V9apTPndW/JKZ3BrtYaMqeRvad/OxTCaTJqZg6
8GKaM4X/CuFj+/X+vN+w+/z5MFLCnCAgVSDvrife8gu0gr0kd80segg77alqyh+KVfzU6IiEoapn
w2lAANVaPJaCvKuIWALbD3CvUNU8eJW+E6vpgxAdSYZufNvK+68iLAw1CV83C8Rff5uiV72iD0Lu
GvqvwRsvkxzZJnzC+eT4wscMNHn1ok+x03aBPXgn1Wx3AmlKoXuYvMGeSJTe/6DZ3iLwAMpKQoUQ
au47WXxPlFaqJ/R+6nqmt9NUsF6qkZ3DPpKdwv9039bq2N/ZWlzXVZeJujep89vsCO2RMtauZOLr
xEmNLRrJrXEtDl/qh4lJ3ounQQn2Csg2+ZMgNoes34im1p5etj8oGBNniwd44XBEJBfM3OIaq3rY
yWO1oIqcIwcELUAs7tpYdIJEOUzgb4x0C7u78v5hG1Uo+rTIKy9TyoBOxyjtwtT1kebMQ+MhHqsv
1ibFyE0Py3ygZtFSEvUQJnO/XG9aKe4Eo/bq1FXobq3qYS+G/XPrf2qNH4lvOY1uT7rq9F548uv+
H1X9kmwqr8xndrlPoaER54ZQUHxLEaiyrZRp8jKuN11NdrKZIwhj6b/ub9C1BxE3aqZopLFBpxZ/
PVC6BOJAqxhomP02E/8hDdK9Nug/x2x41Gi5M0Jjp/nZs9ZrZ1N06nZw7n/B2rblQeRRpBdKveG1
k4tOU8ukTIHgYK2hUQH+eR8gQe2PG/f32uZhz0LkP0P3qElcj1XOFBarb+bOBlGyzdYSYEy05L3k
IbZ+f1Srpv68Egj5kd5Y1IprWtZ1kGKzqWw/+AoeYV0/hwS1/8nQvIJou0FZtxgTQV3ZhEbP+ikq
vIdfwp4WyXijsLI2Gjr56VYDrwqv1iJ4VID0pLmFIyFAYLbvDPlnX+WirTf6VuvK2qafK1fkQ2nF
pIn2eom8NC/EwsODqISeZMZLHg4bE7bio2jzqQa2KiIVoS42vNZ1pjWUeeZWU5ejSDs0JOw9svzH
Qhgb7yEQFMJGwRutyBEoNR15qMR0/9fbg5QleW2EAOZq0eIj4KQcq6DpMtpTkBa1DjR0W8jX3Tey
lq+EVYr6JsruJodrsWxWYaZqlJa5G9eVA9EsjNgD1PJjXu+r6KGxdkMHq8neU09F/FqFjwJEhPc/
YcVF02TIxlWZNkdZXI6zyxOQBkqcuXTW6AcjDLx9RSs9ZI4gJUylOFQ6IhOTUmwlS9cucOihAFnN
Dfu0ey7ORRoOuRzwj8sjUvxTik2PqOyg7iAc7h/CxpwXV4qOxRgi/J6W+q63qP6GUpS+gAASdomS
1Ye/nwxqY6hOoNFIQ8zC8RjQl0kKOLXdUojNpyq3pH2Ni/IoF6X46JeWv6/6YnQ0NRA/3re8cn5p
sp11iknEsx7zz9+lCMRg7GCXzApX0KaDV3SnLNqNpXi8b2XF2SHTPzevMOEEcovtJlrBNDRTnrut
ty/Lf+Tu9LXXfm9mztbM0LGMmAV3HvmHxcpSaRvqXKyYxiJmFZMIL24QH/pJueTdpDnkA7ZAqSt3
Bnl/HI450uDULjyeKQ2GNIvzAnZ+5VHKgDlCTZIY51yRHC05dUcRhvn7k7l2eN/bXHaIZYXSQMtA
ra3pP5n+ORS/d+bHNhEf0mxgd15U5O5q+cNEg1yafa78/FhspWRXLuO53DEjCeBF5Ta+3jaW5AkV
uL6CEGfaCcP3Ot9yJed7buHjwL4N4JeiIk//8roXaYOIs7KnoBifpGgv0h1cEL/tu+61T16lsbX9
5HMS77dUi1acDlpYeZZJIHENL1FO3agPnqcQyLWJXO9TtflHgX98FxuhaKeFWTj3F3Nt/8DHMINQ
yH/igFxPpCjEeZuOY46P006lrYdiYftw8b1IHaWCznooUW59qLqoRLpNEDfcnpVLGP8RF4t+XBhA
l4iUnHSrEYUChSOLJtU62KEYECeHSjn1QjZfxRutzivbBqQhLgmd7SgjLWvxijfGnVJU1I7ar1Lb
2NGWzsPKgEg8SjOKliZzmneupzNKaCDo6BByI0WtTv4IcWquDeOHWkli18plOl0E2Ydp1Dc2qiEr
F+mcNEJDxqRoddOP3CtDX5vVVLiQ/ZA6sprnrh1P0fQfym/cNTPvGJ4Q0MZF3EhXbyv1Y0ypdhp2
ga/bvrK/vyXXHH9K2/T9UX2YK4qL1wiwe5rLFmV1PxMeEcz+1E3NrjQc06tsv8s/BkYNnQX6s31p
2l6THJp0S1JzbaPIBFpoFoLeBK58vY6jrvqI+VFg9+KQisvnuv11f5BbBhbT2NXmBBYkKd06exrE
r0PubdzSK28R6kV4xjTFk/5dwnezoEyjcPRLN50ZIQPxbECJqu5zBX66w9+PBSzFjNxg1fDGrycr
nQrRLPK6dHMDYey8nsSdn4QbtYS18eAoSFAPqYS9yxXRxVjO60ItXbWodu0kOyJs0Hod2dCovBAp
bvjiK9cwoS1NtSpaXFyLC48BSqzBHLu8QjsOmQ1/eDRa9ahwXdrBxsDWDi5zR0Axp195chazlwYi
3n5cuXFklnvVKi993OanLNzYcWsTOGtqzG0PM15gfvDeeVoTTLxD3aoVnlZy6IXAlYojgCbKs8XH
TbbQle0Ntz+uPS0qs/TnYnvrRRXEkZ7UKLTkr5M1IMZcbhQD1kzg8tDzAAEJOeSF5xOn/dhTy6L5
pu7A9htetO/aZKsEsLIPTHwMRkHCBTdgcRFYHpdRItGZIlfmU2dEtjDBZ6KnThce75+iFUt4joj0
gMH5UwS4Xh9Bz5NEAVjjwh/gqOHPJn8V4aHa5Ca7nTeaeWa6bXptSN8se21kIS0ytaOLVJ9E8zJo
Zv8ddebEuT+aW78CK5Th6KMgWcW9cD0aMZSjXvLxK7Kge1b7LANu70mO4jfWgxcBFx4Gs0DtrBb2
ZjNa+/vWb+cSlwYHkQ5PLgy6Wq+tg/kscp6v3K37Ap72JNJeVM9IHC8fyB0NRrAx2pUa9tz/RtqR
Cj2ZvqXXNshwngZqUbhK79NPOQmN9FyLkWknkmA8D3UWXaaad9msUvo89drTv+ldgU5CBrDkcH/w
twedxeXG54vYSCzD9eBDPe0D3SOkCqXxFRquZ0V8QxChrcudYWxdyyvRLNag9YCvcCa2/POYv7tW
mjoOesjj5xYxOU+dui7KN24YrbfVLpFfhjwn5ytkJXwVmRCq3+CEUeXnHlAlip9xBZWZ0gklmhiT
Ufz1E4hLOdN/QVE7J0wXExFVvhZ1qYdLVNf6afRz76h5obRP4khzBC/8BLGKvOGGre28OYPH4aKr
2FzGRt0oZpEa4R41VXAQBSGd1XoejTIqdqVe/3N/pW+9zTldSI0ZNwV/dgn9ktJGyzMZY3U+2nMG
34Lgaxp3o4eycGztydFuPItrxxqvFhIAAhSuxMWzmONl8jpzHdbxJ1n8Xkj7wHhUfLt5rNWfkb51
+96+jQzwnbnFCvZtbYkQuJRuHzUfUAo4DfobLSFbih5rJwbulJn5z6QhfJl9VSO/KI2MsIAfH/vE
P9TDeB463Gg5oWM4+g/7UuclJgrhBr5JPbWDELbFKBauGUvHMKBNdrLaX5Ni/hDHfwMA+fd3ydok
UhecM/XUBWnmvL4P4rgV6q5WC9rZACbWdOICEbfGLWLDtZ0PsQ9ULVz4zOXCvwh8r7SMdsRlRmoo
q8XCGTX/bZjUT4Kqv94f0kqjB+A8AJ+0U9PCD4zgekxSbXiBEMsYI3+ISsMp6PPDIO9APoUKoteE
JsVBHl8N65MYq0hn4Of0F9E4j+F/uG055kAaZ8Whm3xp1gy5kpRm6ZbjXtbdOnyqq8+Gf9LEDUMr
xS3GTKqUZBmwNYiEr8ccNlNc8OSV7oRGl0TWEMquh6TqH0RPsxNLoq41fImK5MtUbIW1K+1LpIKR
BSESmhtMl9mQKoV8KImm0u3oW8Ihpk2/Ks9N9ZYaqp1H/8fZee1IjixB9osIUItXkilKMKtaixei
1VBrza/fw1pgt5NJJNEXGIzAAB0ZwRDu5uZmXiq91+QfIp2Srf+UFKj4ZcIr1g//HCtzYhaC96Ll
tBS6r5cAreY5DX2hunSycWnFyI7kJyyuPt7fXctCXkM/16OsDsxUVLMc0YRyidP0UdcdtNpssupD
m+980o2T+ZZg8lRTN+T1vJ7OEBSRpkVVfTH77iCaKa3e8kOrjL/vz2dzGENHqm9pV4bTej2M0AXV
6M/MJxUUi8Y5GUZrlbanEGh8567ZeB+WoPL/DbWK+wURay+E+OpL2A+2mXhaHDhhLHyIWuQBKyu2
kwqtDH+vcrL5xaBcgVwjkkbt93qGml8QYVXhktvENmzkQ0Ggo8bWISl2duDWSJSy8OAgWePQL2v9
V7jTVU0zTXFdXwKKy1Gqu0rySMPgsWr/3P9oW8cdY3RCSUjksALWlS2rwVtwDIb6IhVS9y4ppvoo
ldP8M9fk9lSXRWyXkvrUR8Z8nEX5sY2KPe3djWdxaVvBdGHxMyfSuJ5rjPZcTT9QfUH4x9UzjOPG
j4FwjAT1WHXH+9PdWlfKADiNMBKtMqvXQygQbPKTub7kyacgRcL7O+wxX/p0f5SNgIk2LDgfMh37
CFau4gndagS9TXij0MLJXkJ+x7dMKB7FmP+qzMg8pC0+zJg5/XtbJJUVUF0qlLRs0OlwvZRB3wij
PtBzkHaH0vqmhe/MZgdL3Tp6fw+x2pl1n3Z5qInVJUkBa3OkQUSKSPn0XrXagyi+puJBrk7313Nr
hyygBbG1Afa4TvO7BqCQ/1dd2IC91rs9/sCWPfedo9bBTrfs5oFA3pMYhvCTgvJqO4p9EEm9qdeX
upR/CJEoHXvDDJxa1SoXzr50xLB78QsNcrcJoMx06WDtBNxb88WCjRIwqR71stVPsLI+QE8CDKVt
HsvIeiag/BBE0UkKpJdW3wE4lg+2foZo8gEZQqCdrbM6EjEYb91HUYvXWHrgKkUMJPWlnQt769z9
Pcjq5gyaHOqdHLaXFjPGIT7N1qsw2OX8P1ybGFFSsQEUp8a9GkagiSj0u5J4zRpFT5YyJ5uMxya2
VDcslNi9vy23JmXBvdMXcXSML5fP+Ncl7bc5FGpc5S5sg4rWdORwW6ke3FSrzr7etjvDbXwoijVL
OeGtYr7GP8XYoASX+s2lblv2nm5WDgh2Agcn3LM82Eq3qS1atNuxKTACXAe+ip9YYd21FyMsS6jU
/+XYptpRoCruNOJV38LdP5qzoJ7TTlSOjZzlLwPurscwC02YdGW/82U3Jg8ki8ABjAGWei01WEXm
1Bhj3PBIQFwJTFvpO1dXdi6arcMPlE2j4ZLpEv+uEk9LHqsurMPuop+s6tE3D1H11BoN9YCHoiiO
shFx8h/ub6ONqQGPiKQYWM4Qea9Oe+5nI3dA078FM532vpQUO+5E5/4oG5v1apTVZm3SoFLque4v
w2yX0+eudQvpdaD6dn+YrckQGy3MMTImlvD6TMhj7KdtHg0Xvfg9hI+h5Cjtr/tDbMwE9Itqw7IV
iNFXFxY98YUIRDpcstmLo08lrEk/kQ8W8oz3B3rb5aurEVSPij4I45IKrALnZhJHJFeb4dLFsGun
sHyuqy/ge2hHKUNGcw6cetA2xToXmfS+Nmh1/tYHTicjoP9z0L/P+kuRx3bFB61VcsjXNH/R+096
pDvRAPOkTc56XL27/6u3lgdWD2g41igIZq9+dJTRGT370nAxotjNLRc9eLvRPkV6tHMfbQ/EpkWt
cYG9VlHONKVlqhvdcGnK7IQqQl8p74OoeJ0C3GDvz2nZNTcfgkQMSS3gLtQ5r3fVOIvjmCTKcJlO
Qfww6NoJyCnWB7ve7fu7jd1wKuEcanSpU5dZxxpRn46jGNOLqvfU3rnM26fYjcJflfRfKfx3f1rq
zbRoJEZweflUFNDWfa8KbowzEDYZoDbaIxfsuNeEenscMc2Cs2GCA4E5rTdDPVd60GQLdIf1pgvA
YQ8q5kqS+q8WQOw1GmIwW0ClipLt+i2Mm1knMoupA6Z6a4shnrydeRIjNJ8S3FVT8TK89Em6E6xt
LCBAAf7HsHC5b9YwqD8aaTNPJGSSWnmoJH2XrHznEtjA3CkRL+ZNyrKKNz39o9iYehIRD3bICbjp
LGFMb2QvehumrlWhjoezBq7bNYC7HJqYtM+Z49M6vXMEtqb6xpej/5v3yVod665MS7MQSeJxTDwk
Qn5Q/Z/3d+PyJ1wfMspPtLyAGLL3YRZdHzJQZr8PG6O6lGVpZ5GCFX3SZ45c+16pSq0bmOp/vgxP
TKx23qbb402cDb6/TAxSwVpYX+g1DejHqDGyTs8aKb0eesFCiEmCZ0X9cH+at9cWfB5699FTo2pD
f8/1NGUVwiOdaT3e3bPyUCqoP8tmGLth204PhlKIOx9uY3IsJ7QpeFPEFdoqlEIeuZCyvmC8oj3D
Q/lS+og/CLgJ2OrUP6qJerw/wdsbjAn+NeBqp9TJlAWlXPWX3DLOMi0ZYeUaMDZmdmjiyyeaRU73
R1wtKY89vBqyTbJdTHRuUghJDZRhxETXq2IJjTV9zB+0ITUdVYrnp7TV9upuq1vtbTzAQejvEs8/
tO3rT4hRj6n5YlF6Bg08KjWgCPC1Mr7fn9WaIPI2DMpktGYh2AvSvEz7r/jeUBszpcrCMDHUcyx9
tEdU/9CUjcvSmY1B+dVOafK+HxD3kqbJePIldXTlfBgep8jPdvK01T5afg2cB5haGAwQ9axBSauk
uBPJcuMJ6tQcpTn6lBvxR12jCd8KMvVB8JF4ub8CG+vMc0txk/IB67yGE/KsCTArUhpPYQfTWyiE
yP6FA2HOHO5soXUDz9v0eAHBJ5Ep5h1ZLbZaZAoKlDLuDKGUGEc0/H34fB39aVYSCUTgkZ5UkLfq
+ktYJL15ECQEue1CEYJfPoZUX7umF94l3VSbdtbNNUJ4GO4pqLqmRX2o0YAZbXTvxNCmgbDcAUXW
hYK3X49fhrJ4ZPHe3sSkA++GUZmNV0tpOdhJEFfnwJgztygMrH+afhCArIP82HR6cUqEUfwBjaqV
7bCrhKNQxUggiUL3GEeY5qk+Upx96dc7n3Od3bz9ygVaX9RxgFPW3zNJ5nAKc6PxDNrK6buO63eN
EMBxGdPZCcy0OgpNlzqaHlog/9g0Bzga7Xzot1Pz1zPDj1gyWMCGtyY52r+vT1Ux+aURgFR5s5/g
j5TJvha48jgv/X++MSJeWUTNZ8633x1DCEzdsYZv1tr5NAY/h95X4MkMbUVkJvXVi5lNmlNrWvyI
JkAegNSbU0mCOCJxaIahnv+MprFvnRyxXfKEPlA+agg1Cbao+PN8SMfOb9CNGcWP/3p0Fpt5tJgU
DOAWyuP1LOtonvRkmFqvkKXikNeNRNchqUOvWbsQ7hJor1eUd4X4mBsY3H21ol1lGDHlRsZCYdX1
g1RWnLaJcf+xfNMtAt//NBqF76pCOJ1rpeMgyPM3HOrinQ22DLT+IdwW6Acs4qjIkVxPOijqqBQ0
9ldhjBYy+dFHX0+TM+ap4DAxXmdx82+P69tmAs2llW0xjMMt7npEo1G1OlHn1tPnEpVPg7CrnVUU
izs9OLDPhhOMnvbh/rddBUr/d1DoWiQH+iIwvgqUoj7AYiuWWg8brPodtJAIVY28cI2qmw5Eg82p
k0L1FE5T6Piznv8vwxNuc46X9rN1GVlEwSPrOj63Xuq1o2rZ8A0haQlhbvV3kjXZg64KjZP0tewA
nO6V5tc1umX2lAqI1XgRF4brKu3TREqRpi/0ni420YdUb7BBUEV0C0287SOUtQ7KGE2HsSs6JyB6
PzZtJTiEOe8VWBJOW8mVW+RD8MXo27260Cr0efttZOqQ6WAeyTfG2GI30u4hDaUXBCAPZgszvFfx
FW9mya5A1d6ZveG/lqml7ESwty8lbyRoLV1ztLXcKBhRJyl7ilK112PoM9p10NDLZQl6J55wKVWN
nS1wG3DRY4DAGCgViDOf4nrbz0YXDjHcdK+gOP0uVekjUfVmckythDGelFr05f6WX/7A1cmGus3N
+CYdjrDc9YBREIfxHFm1J8jxfBSWjQcwvVcJ2pzWAh6BtQCqrnsbqagMjdUHjdeNvp5h8NwrdeIA
W5XCa+SnM5Ge4CvDvJNFbgxLsRcp2kX3BPGG1Wrq0QyVaZmcPH2XNDg7cFgzoUffsd1JsTb2J2GU
tuxOWFPgmdfLaJSSVZNNNl6FMUybao6htwcd47oOcktpFKcm32v23YhiCUpAGKiQ0PgCeHI9ZjnU
edJ3Xe9xM1lfAi39MuppcSjTTHNDDZMYa1RSpydstRO8SxzwMIp+kaphPdX7exJcGxsJrXd6EEml
ua/XHVljXJR+gxypR7ee+j4cg/mY9s0eVL5xQwMNotGGPSFEr3VPZwn6X0WR3HuJmr10ln9MDNGd
BMRA5oeiRtHGUD4OargToW/sI1AjGhEhqrHa64t5lPA+N4a69+qg6+2wGHCqy76LTXiu1PP987gR
LkNbX2RzcJ/grV1rYWUFWXjja70nSm30QfGFTj9nQtxbTtz68Ysed/n7xDdLyw4V7mlXLBvob21d
Zb+VQE2Og1gYdsIz9hKU0fhKxe9blTTSmRi3eagTQXrtFWzZ7v/qrQXClwtIFeOBhWV9vRUDuDvd
WAaD18K0HzSrh+/Q/1DGqnTKOj3dH2zjrIF0LtrfxOQLnHc9WKkPSlbnyzs11r0z1bNhp2n6uw3k
72Hfuk0Jg01t9+K+rVEX618aefkqZPzXo8ad3hldGQ1erWsfmux5rn716SnxiUPaw2Jqe3+SGxud
O2uB3N66iNZJoTnEpTC2xeA1vX4eAwOJuc85+nxlcrCU/JT/9odpB+Ff14aWR5ZCxdt7R4UU2O96
iuZEF0EipoNnzCbSFtlkPvSpjqQ7oomnVhX7E6KExTmIpsTNNPMrcWZ7kMA67cwKT9pk7rV5bmyr
5RHkmlv+uiEBS4HhB3HWDB62FvETOnntaQKZPslcDA9COu81ImyNh7AfhAXOH2/isgf+wgXmbpSE
jmfek9TZLSD72py8H4FSfCUWbf/9zMA8I5oBkgOFEFcbKmutVscCafTwBv9WAeFY83+lNn0K9GqH
U/qmM7N65MHeaAajCEXGv9b/inmEYtGKOm/S5ekjcm6fuib+JlZ96YrxPD8Fcmq5Ya0YH6HbF046
NPULhiXJwRCjCMvISIszeyrzP3gaTxXUa6v80DCxow+Ca4exL9txkYwnxBHk4wDqsHPi1/UadiZv
HLyOhSBNFrKOH5pCMMy6SQYvVo2YhmKhSx9IHcwPQaAck76Pz0HW1u/SyAzOoYFQpyRD0R30nEw3
yoxjGSojamu64rZUTU51FVvHztLac9HnE94wUosDju7bYmq+D7NYcEOrI89BYNnJuIXcpEwfo76H
Gdi3e23uG18H31FqLSbRF2SINb9ypC3FqrN28KoEvxpIM9GHuG+CjxE1t8Mw9HVmh43yiXbFyWln
ZTjmxjQe5KmO3b4b5kM3+Z09Nn37iJSq/2hyQTk1Ba6TpQX6KZ80387FCLMdBVfvuCvUnY18+/Lz
+xcB16WHnjtrCaH/OjW1KCedr2mD58+lT0ucUCLCgo3Y/Qvx9mwyCgEkjz7XImrI16OY9KmKSc5d
oLZC6+aJND8HcjEcU0PsXWPs5J1Z3d73wPGwTxaMkHBm3eYg6Y3SzHM4enrWy05iGsMz+jSzrYZK
fzCSInTb1iyQu9b2VM+2RkZMBhQF0VS4U6u4LunRyvRLbqFmLP1TJAef4hnFwKHXUAIV5em5bZVT
2Yx7ePbtk0PBRVmaDsFuMK5YfUc963QMd+vZ69sTEZiLAMj4TtObR0k4TaXT7IkcLaDB9a20jIf8
wBsQqZnL//9r3xgUlaY8jmZvKIeTHEW2ImFHFLyrJNWZc31n/2zOjgqIRJ8Uk7spanbLgmvd7NEx
3rm1VUGysASFk65ZtjQZFwFyoDtVC+qk6/PObtrYvQDpJEB0diLtsqantaWSFvmEdlwttd8bKXOj
9Pug/wkxVbl/TDYWlYEsxH/QMIZysHrDaY0xpEFsZo+2hbB+EeOL1n0Sk8lBm+f+SBv5x0IvZDIs
zELalK+/Xzj6gi6m1uQFNWmFAgn1EIVunDgN+IDqtF/aNrVr+dTrmrsz9HIEVltnceFcGpFI8GiW
uB7a94u+lYN59iiC9g4IWjs4PA/mkQ+pPVljWNmCFoGbaWHmTgbSJGHVRztZwdZS02sFw5IlIOpd
xaFB04VmpfIjumh21dSewUCkRy0NHW7kncXeuBNIKgFVQALJZ9d6Z7M0yuNYqKIHSvEMXG4OREEa
/1RQwGq/ymW9E3/e4h6gENwECxWXEHTNEwKpHoukmjA41tIHgRj7I9aMkV3mwh7v8HYZGQlhfuza
IDewnNffUi/DsmkGX/IadBbld2b1u9cfEbWw6T7dWcWtSXG1gbARA1H4WMV3cq3UhpVGsofjUfuU
12aIZYCgHLuyFb7d36K3jyIa/f/34QCUv/FKbCupNgJtUry4z8sDtZHOGWdzb0K31wqUKZBowqPl
HK5p9aOR55k4iLLX9eoHGcVysbbsCFfYOt3ThV8+w/WRYyhOucK9IpMGr95f4nBdnyJD9pAUelVE
VxKfkaY/BpN4otX5VINx0OK6A+DcfrCFfUciBAQHQdRc5ZUorwyJ1fYKesM++n5A/wKi3j2icDs7
YyP3YaRFGpK7mcBxTUTJ6zlI44zplXoreVrffu9b+oS6XC+PWRG8Sir+bpWAfEpv4DeRSNVsg+KG
9jxXL1XU/qNaEBEvkD9kFSqCxAHgZtenAmCsHxRfVLwyye06+6P4n+9v0A24962osEScLPGN+Lyp
BbU5N5KCT5MYx7bUKQ26Aj5qsurE/SU2cv05qqIhd4nKyQIUrU4hxcI3a50mErrxMHTtKDihrBWh
k4ohyitW12Y7B2mjtoXOI9H/4vZB88aaMW9VY1jGo654RtmodpqkxqlL6v6pCKzKnaD0O9rMrlcU
H+uvyvzZCd20sw03jhkyP2xBijFLAWR1RQ1aYnRD3alebP5QukXQ5pxb2THz5Z1bd+OQoUiCuxmH
mo7hNfgz+ZiKxF2jIpo8QQTp8VJLDUHHjjgtTppYxoeyGtOjkLbhqR+VXenZ21uL2BoQEyUILNxp
gL3edYFQxrXUj6pHY8mTWuBPL8avU9ucRzF6ChK6lpUHNfoRSRGoO3K0moQ732uPS879zblx7iFp
ESkRYRisxjo09LWxI09XPa5regWkzEYK/4nu0Y/3x9n6sIt7yxJqa7AbVyGMJSZtHcul5lmowVrN
fJpQbB/6AAu2nZE2Z/TXSKvrU45qswjMQvOSuoZ69iXKosdG/HF/OrdPKdkXHUHUK6hYEGxef766
LCm54ofuaSrIoDaMg4Mx2SekLmgk7uhEmiT8ee+PuTUxdBtg8OJ9fMsLVXO/4R0xNW8cAEOHyYAo
YabqsWyrPTeJja9FpYK6HGkgXWzrAlUaKnrD31QvKMtX3YJ9ForPWv27Qmj2/qRuwy3coumTgyJC
HY4k7HohpzIKrQIPPQ+rikfBeCyVyA1FJJaln0r9J5eP94fbgAAYD4gGQTSqigx9PR4Etb7s2knz
Mm0WccclcpDZ8tJ0krp5rJ2xCq2nAGXKr2aWo+rbUsI7GUJOV/CkVkVzHqRJu1SSFYl2r/fJ7KSa
sthg0LaFDo7Whr9VOQuhlBvpUNhCMIvPk2GUuq3ERvTz/mw2EgNmQ1TMlIiLgWpXs/ElHTdQWfPw
qZCryDb8yU6F5FTSzmmKTiyheC++dPC9p2G0mfnO11sz+5bHk7sadI3R+Zc1tKYqRF8LDOIZAebi
hf9+SOl2ar4oYXxpvxjiY9YNdtse01DeY7xtPVfgh3xHYmZu8HWpfKwS6Glos3jy+COaNQeW3fek
eUWlksIa/bNK7OjyWNJIe7q/7BtvB4kOcCn0bOLpNXcqSxYavVbpnt9DTPHHoD+EWSuc895CvVwW
i4NZm1JiC+WImDC1ocP98TcuAry5oYkhkEa//BoGqpD0JL7qiUWR93SDsUhdDbqtU0XKnq3121xW
wShvA4JsdK/TF7UmRvjhrClTSLQWz/EBDUc3tr5Vkf+SQHD0FWcKGzr3MBMK+qNefwzURXP3POXn
UruUwZ90OllhZEto8DZADmlI04F0NFra35WH+4uytR3I26hbL6RjZFpWL5lvgLUoeqp4qvTNryK3
aqzf1O1cU35eYICu7I/1qJybZE+Sb4O5tNTj3hpD0cdmqa5PoT8XghkTOBHRBmdZCU4+7r+q9tUs
Rwf/dN18FvG/VhPtZCit63fnMGrPfj4eay08p6H+/v5K3L5N/Bx2OWABRZtblNBIZi1EKtHD/rFw
8AyOHpO4Vg+klWQRsFeBDcx/fnQXYU/IhIuFDrfrKn2YlNgsfT9Cza6ZMdJt/NKNZTmzs36Kz/en
d3v6FhkZomgRFSOSy9X7XoulrtetirdxbTllqryro8YZsuIyj8rRDDoyMp13v329P+ztk8iwCsT2
JS7l7C2H8i8MrQy1EEaWrntC/nGqX8PxVxqAG+69h5uz+2uY1Y0uC3k6iYGpe0pcHMGr/0jwLpS8
e4kH2h+IERHycgdhpzVoY8swOQSRifSg0q8Blj7s6srQESOs6gXuCPXgKRzL6iFN88w1hbI9mCWa
b/dX9PYaW1b0/w+6WtE2nHUjTJBX62lHcylFAPn2xdeg8tvD/ZE27gaGoj2AbBMw6waSzFt/0oaE
PZNbPyLU6w3rzHl25FQ85/JTUj/24Tks977l5gSJEFFGg9N/IzWjlyqEkh4XbnIKO8UyWfqs+3sS
FXuDrK49Oa2bXOiWDTNKbm3oth9rz6X6z7EnCwhdihIa7r/mGjoKrFhH9sjiTrGC4NAAVzldlv8G
bup3IrTlsrx+cBiJ542Ihi9GjnR9zoK+HCtZCA0v1uC96VJcOSW19P9hFBS8lmIQ2S6KLNejmJVY
J4sIhzfkGKmbg0R9ziRguL/vboNb1AuppxJqLiwzZbXDE32GB+q3ppeLGXK5WSU6qZWaeJ1YzSMq
FbM9FNXPNDT2PBS2BobRR5ELDUUwq+WW+euyQhd+mgRxND1/mHFy0TP9SMtXhu9fNB/G2EjPUis3
Jy3Ji52j9mbcsvp+NP8gq8OTyFu81vtQlAGCsDCYnlZ+nMXPmP0ds2g4zxnKX9H3EcJkIp1VTTj0
2mO/AAnUr2gVtmN1sq2mONP/8Wgi7hKJ0aPRLJyz3TLg8hitfyJbbIkRAPPQX7penSBL49KIBN3T
2zT+g7ZD+bETRJ9Iwa9eVEEtHLNSEpe8XT2V+gz6hkw7km+hgzCW4Jqh0h0radBeKFOJTh2r5qfY
GnSoenrldpLwc8zm5H0kCsPOrt14HKDso9JGtE3cvfbmLLtSNdOJa8yYJSeeNFfM3aL/EooPc/Gr
rV4l7dv9DbxxGHloedlhKsKdX9M0p2iyysnPEWPRhO4gpcZ3v4XzdH+QjZozyR9HfbGE5JysVSSN
qi/QJPR1L50qr7AOmfEEctyiIm8nsx1Y4XGefur+nzwO7Sx8CegD8dunQL8olF6kfDhG5vDUEH/X
djIcavNjZ54r+blo6N07JCH1rl6vd8KBNxuS1SZiUSjywwyjaWutayuoYOk+t6InzlLB3sZT+4Ok
19bHqNXbzBkTRTzJndFn2N+oHHBVDq0A6mY+/depEY1xFbWe+YjST0TVOayKb35tRYFtyL6IuquR
5pBQBwRcQiORW1fO0FIJtaz9Nc7ajMXMkESKKyWz+iumvh66shLlotOEKRY7feT39FMVbZceBA39
PbcM4y6DBhgvxgr5ZH3XqsYwbU3IKm+xjUzgW/p0YMuphu5BW8pzSr1uah4Jhfz3GENJX9Uw8cl5
G5mEudASqeMu8wXD7lIpiR3E96xTag7ql2BW6sG2Rq3+1IaZGNt13+RfUlT5WztoioAoWbM65NaC
MnGh1lFv92UhcAQr4nFssqnp3GlA2+lR7w0SmroGFTxoXaFHJ6Re9PKhaZvuu9gLknwQENNQT7o2
Vd8LwNdvetBnOaa1mh84RpfPwxmjOUOx01nWygOqffkHsaM2sZMHr+MniOpo2tPuzRO59EStojas
tK12bgSgmUgsT4WEdJ5UjrFrFb3/FA1ye/BDcY8rtz0oREDSf03SjFUgLNZSJBZ9pHtTcu4+m4Xq
zsVBao5t9K8J5zI9lCh5LYl/6XtYTa8WQzqIlJLY11JsP9Q/W1X3QGa/E4Uuf8zfR4oSI3cN8TW9
gkv/6OpRzqJSLcVMJKEXOAGaK/so+gwnRdmjvN/AFstInFnuZ3IWOh/l6xcgzUt/7vtW86b499g0
L0pcnYb+Ocozu+21l9FUTmL+rk2sH8mwJ2G2vsQZG4oNpLplrzDT1dhaZc3C7BNK+dMi7BMfqZXZ
ea49GnFtS7S0SfjDdjuRyDpKXAZlZzJlRN/4l9VeSS29SSAm6V5XxXbYxm4Nvz1ARH/nKl8/rYyD
xy3UNsRwyAPXlequC31JriXTk4rcPKWNSdMqTFaHFhnpKHet7AapHjhoBDQPcWjOXxu9KY9mb31N
DLl7mrJB8iafsCCtUVuctFbxBB0XKKFN4ge1Rz3Y13L96EvhnjDk2peJjjAEbai3IcdIzzf74npP
RDM+TGoT+16UBraS4MkcCtmnPhCPov/sm6dKfbJqwxEXKQNfeB6m+pCXE4SfzikzVxM+GENwqAPJ
rimCx+be77vB+gDXAGGQDeOnwZ+4Mcauk0AErfQ9SfoT8hHj6ig175KDWgVuLs7o/gM1KFzkUvNc
1Htfdh0JLKNDPMLoYEm+tTUdWG4xNFCa1Pcy2m/sIhJEO/T1nXBjc46Is4HMLueDMvX1NxCk0CjR
guRRHar/FINybiyf/T+C7yiCF/nNRy0YjlogHVGLxKJvj3l6e0oU5NUVXFBAF9B3XcXrYSEDrRO3
eaaa24GYHUWaWhv48/dPyd4wq+tU0f0wMPtJ8ORoslvtJJS/JRxy7g9yk/Pyxd541AhLk7oRYV2v
ZZOijJ34luDVZnKSh95GJVEfKO5q3+oerdW08R2zbJ10SnfoGjfM6mXoxSmCrAeKMv2f10NncStA
ho+Diy+hf2W4gmqcGV3TX32pRfOytmdF+5kq/Qeha18xe/s1IEzZqsQj46Oc68CDr1HqmNP7+2ty
E2m+/TB4LMCjLA4VuOsfFgJAJnqVBZe+OSCFgDq5o+jRpSqOqfZg0HdLy0KQv8+w9kR6uUUFTS7e
LyYJGL64UnaWYAh28ae4OFjW+64+ynF+KMdzHPegfLUTlY9mo+745ty+F8TGZFS8WKzljZoC/JtY
8eWS3ywcJ7iljERhoYuQTosNxxRZutKkqYOmzfurdfscLwMv0h08+RQH14sVxqpGN2lwsSL5MhiD
PdHYjv/TIcnCh38d6q2KhloTZujcb8vt81e+mkpGIKW4Gl4q3zTd1oiPjSrNhyD/Dun8eH+sN/mJ
6zBjGQzaFkEAXIc14RuKjSIIJIF4ycZza+tJUKe239D448hyLI120lFmVdDBG21BIA5RQyt9NQR8
pu1wtqanokI6Q5xN+aj0sMdtqZeG31adBp+zrGh2DtPtV0AUAk8mogXkpUATVksDqiBl6pziVEKN
mmLPOcj9Rwo/S9vazvm43WrXY61QXENOy4p+EExZp3Rp/vUHt5gm16KL+5iH5tdYUOdjKCbRQyDG
zfn+d9mcqEXcBxUTrH4dQ1c+ux9UIb0I8bMYHPXiOa0j1+r2ShobwR9kyAXIkuC7Ly1L1ysKgFpn
VhZnF/ImpwtQxaw/lep/gAKHmbJf2ttDeKpywdUKYyfCvX1FNVTD3zoNlnx3bWWkmGPqW5jZX/hl
7Ye0UqWnTEuUd/dXco3+IO5iET3zjqKbh7Tx6uBWqBSYxoi3ntb70eNIucaB/ljCLhnliMmJyqcM
jA/P3br2d07X1tiL+ijXBXYMlKeuFzdFWCgfBazgfETQBtxY1CpxQgGJD9R+Ell5Vyrl13+fLmRP
ICf2zuLncT1kJXWyYHUKdn74TkYze1Y5GfFX1vmYNC1dnJ/vj3ebd0FgoPxG7wPXFWLO1+OZ8lTk
yqhll7ynZxhIYggDwS2Lcchf67GI5ZOVmHN9hnqSmL/vj721gRalIEz22L2ge9djt1ORVk0z4+eX
0YI1Ty2lNEXN3X8fZWEk0p3BhQDb/HoUGasZCCoiFqxtnnEVi9KLVUrT4f4oG9EeRAZYlrR5oX/O
03Y9TJANYpa0fnahmGUbWui0A10n/VmEfh2G41HQggMmiWFmfhD8zkvNvUBsI+anbQKmJzH1Ike6
3q2iEWQcpQnjOxjutqjH7bEysotoZD9krfOP6NWEdlIYXEdj6zu5Ov8wqvYc1+J09JEqP+Vt+hFd
pcxJyOvshbDmBK3cHQwlU4+R9L88lFAlgMfJ+WHjrtu/qhn33wR1kktrCUc0dV5GApKmfq39PR/0
resYQsbS7ohcBoXm649Da4jciWKfXeTOTz7jc+i7GLGNr0NqqewGTd7ZDVunimSYc4USioyz6vV4
RqdYuZ6xs8X0j2UlNuSMjHhgeMyDPV/FN5O0VQRgWfAryfhIh2/av3VU9qATC3x2HI3eJT16HHIg
iWcNI+DnkPZjt2/pzhEzoT5YmcDNiWKnCyEoPsV6XRwVJbOeSRZiB0ao4hhD1LtpUAvvsiCgd1hq
zPNktYbbNKH2FGhVcqKK9xJUpXBQ47w8DbESPIrKoNtyW/V/VBO7daEtUgdLsgpJR6V+mOSGXLkw
zCMomE8nWNLuvLdbNzVhEM26nHGi4dUH7lMIh0Bw2FcJ8x/yh4+h6NuSlBzZ147aBM4kQrq8f+Q3
NxVVxqUtAHXANZ6cCaYv12OdX2h8fqqlCfuFZzXMPaP9dn+g293ErcIdSbpKrx3793o3JW0bCRg2
YAhKIIOBbSalbsuBTmbjJevnj/dHu42beGiRlaTlAUQHEZPr0fyZtNTSy/yi6L/+D2nnsRy3smzt
J0IEvJkCbdg0DUqk7ARBbUnw3uPp/w+8g58NdDRC9ypOnK2RslGVVZVm5VqdcTcPPKSVXfV/VT95
AEz8GW3X2xbfQcCXLoxJ6JDogQNiRMLg0qQ/NGEvShDhawGaNGBKxya3YyG0fjdwu0x2zrQguZ5i
VblD2QKQd48+jqug1vxNjHPtiwzXymgbXTG1tpHrSmsXYqycpiaTf+StV7xYgVa++YAJup2Ypj5T
XVqh/awRPTuoIOw2PujahoHdBhbxDltYPjmdn5UAl/rsLDSMpBSiTf0YINH4Gpu9o7XRFsnitS0j
EaQ3xhLyZ3HdDIFfx2RvOT11/TQyavrkZ+MhQYIv8MQ7S4mZWtuS41ufOC5NgHswS5mMjSxHU8ZO
R/l09LOzDgNSYR0y/Wdp5vd0wOsg2Fvk47ed5Eqki8F5iJbhghldNx/HD2mVmcqhAYQWAVlRaKjd
M+78PQVBfe/3hfeFgQSzc1IlNl8C4MA6cVNCtXPoctiuAm0AlHr791z9frgJOCCMy4D/vvw505RY
5FplxpMSx44a0VULsg6Zqy7OaLlZ+SdfhawIxUBrw/J8ly1PCyVXMgiEtubY9NJyS1dBFGMOqDmo
u04XnDg+KoH4z5k6y0zwTeOGpeNdubTiSQO6Td6YnXvpjuFwO4k+d7RG+nxyDLEHuB/vqYxsIKbX
EeFsFCIA2FtAxCxrVrIVd4k4Ttw9PbQLqkuCvRENXls8mNfmcS4GdSmPXn5WmfmW51uz2C0z7znx
WPyUbLbKr51/ZYbT0pCnL7tMcwPDkxTiqOzsIxMZA4Ivhc+D9+IBwfSnjTR3/QrNA99QsMwod9Lq
RdzZ+EOpjIPCkinJfupUgs7WUbJpL3f1FgHavOdLzwMWBKkQKd18DheLF45VE5SzfK6QP3j+i1h8
EVVb9RFEILR5G82ftbVFUnXNJQAp4YRM88KAv7DJFGUNXA0NVTp/3qE2tGkXwXVwuH2arxQYmWGH
240jxRQ3cfTlp43dUDPiUednKSiQKaDL+hxkpeONr9kderm7wtTseCuCuOaMzMJxhJkO4LldXGmd
0sTGhI75WTUeivQ10e4rcatCcO2e+mhj8TZQW8m6oENjt45GeDhPU8FsL/zFsGEpTJxteOM1z/9o
bf41Hy5pWD8rQ6l8JG20ZN/GspMZha0UX6O6udOULVWEa74BHAVwDeS/vA2Lwyz2bRQJHTmXpgGu
iBriPKigtxpsV04YA0xwoVoEKSC3Ft+UDFLZTFlcnH09y/b1ZCgl2ORWPo5DGt5lsO1sLOKVz+Kb
yFiZAGO4YDkzNVlRUmRJizhxXgQHnz6xDXnJPypq0iKipQW+c84bTLr+i4M1mGYYjWZXndVB9tyu
hXnGLARjt3GwrnjEPBrMTDJEH1hamBFAHcewos8KCxR2+9diCB5j8VWtepLO4jmhsdwo42n+L5RC
ewWyhgClCdju7TztDnQDdl6gbpSu3oFXFzcZlT8qLNTg+FFM9i72tIRpU6v55nNntMOPZIzDyCki
pkN3/ajmd02phKLT0lmIdkoYC7su0vSjqjDjtJPatNRs1HKNtxgswVszeqgQ+GUj23hhVTtjNKqf
YEeqAJFXVrD3UAYx9moT9INTVjXIwFErGxDscKD+FlpZ9Q8CA7i6w9x9/ydqzWE4JLrXt5/zTG/6
u6qoYsUuoWOpbaO35HDvG91cTcy8mL/6ow7+oIBDdGPn5itvtUaUvaiY4/Qr1Rs5toreKgKdKLZU
TnpanDwxpXBe9+IpAwXoGFNjjHYYBLVs1xWUCp0lzqJSffho5mWyQUexDgB5tedxESAqANEoZVze
LQitkIuCUjmzTY2dJ8opT5udYh2lRIGN07+Hi/cwMY3jx9Gnqfc2AqLVZf1ungIU6SXgyyVva5gl
ktkaiX7ua/+QlbpEnhI6gZeHG5Hu6saeDVE1mLXcaN4tZ7HLMmqjbir0c25mgEeg0EgqMojUrhoG
lZvH3ts4oxsGlyxUVmkpwKJy/QwU326hJ7SgOK2LnaSpthH/EayvG541xyQLz+JBB9sO8pjHdtm5
Ck0jaHqR0wc+uNtzU+UPSqj+nVqA92mQoBMW5pP6WpdAyrtMyQ9F3+tHYVYZuf1Lru0pAGE2lbsQ
OwuXStNA7ZC4AXxVSbvWOqrSngLaxn5eNwKyhU0lqF2GFgRoqQ5Hnn5uAALWNElpq3PvbxzXLSuL
rCC1KNn4XoaV+r6h0GhkR1XbCADXjoLrU5ym10i9g79enkD4KpmHz1UFeeJ0x7CWLN158QmqJkdB
mzw0N/zyvUty6SecNPD/dDbm07AsfAQi6iCVFqlnQqjUATc7QbQ7auI+DT/J8fOo/hDlryJlY1HN
nIa6VdWNB/RFn3yV+Y5k68W89vkffs4yJWp0f1D8mp+jKI+qB2uh/thYXxv5MEQPfbbR91hHpKCQ
CDpAIszs/az25WLj+3FkaIKBMKuoPw5xZth+AXzQI5o7gM6sznLq8xbwpHzqtGJ0SrRoD7fPxyoS
4Teg9wIvBJ05+LkWhRlZCWKQlIZxTngf6T7t4vT7v1ugKs8bDNQMRqN5zT8EjObMzGNNtXkuREF1
Yg77TkyKLbGLKztHiQI4JvUYKGeWV2qd122O0CFXatsfBOUPgNlHIXxST3KY7EjT//laoSJCVwPs
B0g2ZUlR0oVoBHZCzLKZ4r0mU9bOkAZUc31L/HB96Om8kbjw/yBNwZxerh4inIUkw9GOWmT3kNVN
SIs//CR51sZJXIXAYOU/2lkefLmmeSBiJ+4n24SqIg6/At7dF/2/P/KzJVArNAT423ub5YM/hLi4
2c28KhmXwsFsa8UWfT+xW7C7Oy/xhFPXTN4dHKsQNXmDcGjbTOP6ycz9bcdcDbqTTqtIdpFfaMoc
hC8CVxHePMHwPbQVR8HukXhK06+BvM9S9dVjHrA8GtOuLAY30rKXYhhe6dnNANEkLjd+yaq6Nw8I
8VjOoQeX4HKIQPdLEKS1bJ3JUejxSll9KhOjvxuVLN4TeHdMB3rSoWx84+SNsnS6vRDXzDOpC5Ep
O6JQZrj0sUAvi8jKMC/0FgyRfr0rDMLALDJQ+LVOE9zJeoY6o7bx2avEgdSE/jJtSVQuKTYs7r+I
lwa8v9ae1dH1wu8aVbZw+mNmJ0/byAbWX6hScIJMAzgYlCxLMJo3CjEMP9VwnizoLoUWnYPBEbxv
1AzLXqWYJzhw22681+sjhdEZzYRYFIq2y6mGsVeCXvPl4Sxpn8FQ8ZzCwv2c6eNG9HFlGUnuZluM
0c3M7ZfbV7cisjWBMZxLpsrgF7FbM2MwGGy29CKF5UaEMF84ly+2ykAZc4szIBSvmR+UD8e38MW2
9vpoPDML8tjToC8EJFqyLdLhax9F2YvRCYR616nAYEaVQFdrPNc1k6n9cxAAk87sBhbafx8LnlPF
j8YWl19rgnVHwmA8G1OAIzhiXu0s0X9SkvRvpr5V9WMnFI95cRcKG3t3bTV5r+b5+Bl8thxEFAVR
7by4Gc+BfgoN4ZTFtg6g5Pb5vrqWH4wsztmU5UwhiuV4pvB3NNTQTvrxoX30g/0kbO3bFadHsID/
UUqBPWTJjjYwQmYZcTWdlQjIZfhDqWVHFH8ZysZ7dSV4YiaeBwT2fcA3dP0v/bAy8PBMb6ezUIFu
Mo7md7FhdGiXEx5CtLvPko0nf93/h1r2o8XFNRn3csz8PxaNdjqYav65fZ4gWnIoZaCQOeSPCM/f
ZYMtd/8ry7QDqJmTx3D6Lr81iqtB1/1+Omuul6X7qjim5OcHCpZ6/FZ9Av9TT5/Tf63Uz/0tBsKA
GDMju3qUYAbux1JCxieKKPSFwj4u4n+/lhnVoeTLeDgx5rLhI41RHBpSLtJEV/aaUBC8IbMaVk3N
5Rzu6zE8KzXj6aq4cSKueCkDEDx1BG/gv5e4BInenTQqlXg2uva5y++y9FSbv2K1/XH75K3fnXdl
KSagZk+FnPhy4wA0VWMV+dIZKsK6ebSKzk4LNEJ3o9w5maTsjfr3bYtXzgUTfIoCTz3uygzEMkuc
1KSRYl06Q4KjTqkd1ZIjR3/7BKqU7EFv7+OuP8F9+bxhd/6Uy3dhnhwErE8taWYiW/ioorUm0a8m
nbNHwbybVImyGpzw439Q/jL31WQvpZ7tJeOfY4jZLE8RsA9K7MsCe5S0HJvWlM5RzYR//BALPxtU
GUM3FDbymHWGcWlp8cx2hdxI0WCwl01kt2+i/yqLX7My3gX3HgRoG8s5X1/r5aTBDAMT2aG4yJrE
zmggV+W76nE/uRaXNqP5nob+WSRBtubBOPLb58a7bfbaN7JetJloAKkEx5f+GlpQ3GhqJp9Ng0km
6xA0zwZ6fp7Thm+CuLGg11wVF6WDNtOUQ0UwP44fQolKDOMpMnP5nIJl7ftdWNtoH0PVtE9LOyyf
hC62E7Q9bn/j+uzPU64zOQTlDYXb9NJq0QT6OEWJfC7FJxBcbVzvs/HVb/uNp/3KWmJn/rwZnU+0
dGmn9BIlLPVKPg9F7Zj5W4BQUhQWYGhQl7O0e7jgb3/YSmeFPObC4mL3kmzoJs2o2b08tuMEPvLc
zrrvtMcFxSmH8tgJO7W2EC0zbPJ1WwgsQOO7nL82w3+1Vj541rFJ7b5ETAI3q0PjmPn6MZENR1NA
u2+Btq56AFgtrouZvwuvu1yjPErlVm9L+VwIh8iLbTmqdtkBqKdUQiBX2p7BcOsWZeKVMjO0AUQN
ZDpclQAcLq0Go1TQm+7wu0D7jXiKM1jhXlR2BYmB+JuIHWLjym4NeHNT6+72Js3/9uJc8yTg7RS5
gQ4vh8Ykreqntmpl4iNTgw+izg+Tl8SH21auvDvo0BArQDUDQYK1eHf6qpzMNPDwhCh78YbpXE6K
k4ftTtAzBoJFtlOhplVvXMbXVnbm3iSxBsjEdi72Uw+qvhKod53z7j8Y4HosjALquLYy7EbTRglY
+VML8u721141O5OHvB8z+v6LADfoSrmoK4EqImh35MxrYdwNemqbw0mXvhdx8UUXDnL4CKvXPwdJ
cEZ+sLx4bXPAybER+9o5H8qKqdeeyKVBGuX2B17bTp4B5uORnkGwb7GsShIqWeQF2jny6KPFjKs2
f8fyJMDY7Hfdvv9URsbxtslrR5Om9UzSBPaQuYpFfC1OGr0ejuzZr21x34wvMvR+ZXTs8y9iYhz6
KbaljRhifTaI4wnm5qLaTOu3WMyR2V8BgvnpnMiRsm/bUD/VglGdbn/ZNSt0lAmNZk6t1QkcA3VS
8qCYzvJEQDuG6NVAl/uvqhfEIzyjZK+UCEFOLyO/yoOTOi7L6awLU3owQ5hXzEEJN26T9Vt2aWXh
+Hlq6bSsSQw6REwfDURb9ujQNdClmsLJ8tR+Y+2u2OPdJPun18vQ1BL2NliTnHhxLJ29SNF/5po1
HqTOJDzQvKCywQZsCW6v82Pi2HcCuf+JaBcX2axLVpGHEHTR7Aa+7DUBk1fQZQl52XQbx2w+Rpd3
M1zFiECDh5I5ZsuibpAN4L0Q1DpXqWgbo28Hw8iT9Fnz/0zmgxJtHLH1Yl6aW5zqoRT61ALhCVAp
crRkdDhwDrq91b9XXC8NzdfLhzhLpn6sNr5oAELJ/0PC9zEIo8luZVs2AlswHgRBmxk6W1f1fvQo
w9w+b3PUsVrVuarJvDmp1pK+wjAL3YqJc88pg7S/R/+k/yiSPzHcXLftrM81+P95rGKmC4YbdfGV
SR0GpYDA3Hmq/F8pyHMeOi/deOHW/ogRZr7oaJKvUna7XEoJmbPBzFPzbCVp6ADP45voGAG6b/r/
zfd8MLWI5vQ0M/UC+hWaQGZmG2qR7cMBys//xap9sLJwwt6foi4f+SDTSw9NM6HFt8UrdM0BPq7Z
YmNgU66zzmdjUmOXCUXmpPTzWuPV1BPYSKIvtz/o2qn6YG1Z1J9JMHLdY9kkLakPVuu1O39qXkbL
f4yrcdrwh/d/bundlDBImmCdmwvolw6hTnUVdkppnscx28mQXXlN/VRb0l6MzN3U3VtNe0SY7aTK
rSPex2Nih610lPL2pxV534vPcWf8sWLPVqajIpH8UPAPYslNFd0evZ0B0Q9ecByB1Oeq3cUdIenn
2wu23p7Zj2UKMAQWvIiLN2SqQmh9wcRASDZMIOB42+VdM+xU75Sp5tYde6WKZqIrzDGlgkzxfzm3
rg5JgXJ1rBB8f4usO0ZR0xzNEMEOKjgIw3Z0vKH5qwjPQSrbbSr882Q483ozByNBDaEGGMfLDauF
GTgqFMq5g9RvR6dLsdVI3EJ4XAmfwE2b2CJ2mEmKF7GMXwoC0y+hfi6Vws5qlBj35HzGV8Txqtfe
zYJq45pd+z3FfziUTOgMYK19HyL5cMlbOXMbvlcBdOhg4BbM8luRUnQS4x9CaXUbYe96KBVwLakF
4+f0z1jFxbWhtjE0MqEOciiW92U20Z+TsyPwDfJbS/4FBCpCh9VkXLVLTqnHuWia+KgVfwYvPCly
ocCYkFT3qtSN92Ol/brt0ldgBWB/kQEg8gIDRzx5uclmKzEa4wXG2Telh17QH6vGe2GU2s6trzJp
EEKxO71u77w6OUAHmaqPmnJfS+Ze6lx5CwP6Hrde3hHzr5lH8MCxzr3+y1/TC0NveR7NYvnrQGBh
MhP9w4Kj1mGIS2t/hf9JvWM9G+3d7VVYHWwIwwBXsN68rnBFLO7dVo/lGgYd6zx12X4MvqO36wj5
szG9wjJ629S83RdfOJuiXAwHPB1duqmXXwg4WU2zqLHATej7On+B/tsW0GZN4EPKv6ufb1tbufrC
2uIRVqTOL7hPrXOm/23G2mZyiunfH7NY4G1Dq9ceQ+igMb42z6jiSZefJVX6KCRW4J0TfbRLHkY5
+Gm1W2w816xQj6LJD0qRRuhin8SoRXFaiDyC6gqWiJ2U/VLSjROxCo4oQM0oZDjiCI3IfS6/RAaD
rIuFL5w1Pa13vZYLttLL6en2eq1vPZkZXiob0juyjQHwSzMA5SshU0ThLFaPES27UdPsOv6JsmPX
ZLbq7eQCMIa0sU1rRycTMTnupGmAapdUqki2CKFWKL7LFKLdTb+tpra79pchfUfqY8PW2tOp4lM5
xMmB1bJnl19YRl0UC9kUuH32ZwilV7N9EuN2BzIDKix112/J/q0YoHmqKOvRTANwArZ2+V62VVBX
EwobrsqZSuu31olFF80SAPkMvk+PjfZfD6FX234GOY/eGkhioXmAuuYYzs2G72gkGAXMplbi+BW1
+C2+hyuLDwSGMsH8ppM1LQ7jNE66Z4V96JreY1z4lFk0NKX/FN53tLg2QuIVWx+LQZ0Qv2LKEzde
jkKA6O17D85tN+teouyH13+ZxsdR62xPr/e9dJy036Vgh0SxDCdm/2WVK0Nlpn7rCgXmkkm0FRjj
mxlr62+h89YnjJgCv59pDLnl1IVjiMgvj2OqRK4UAp2rM+qvyeBZG6/8iuCYFcDFOczUy4EbLium
0+hRLmRI3dVk32aeepeI8WnORQp4mHzhucnLU1uIO+ObN+Q2+bgc0FIGc5X6NICSb8zGOQJR6ljs
x+jQvAP7Bug5tF0abp3L+eK6fBXAls2E2+/i9fISVwKCxzOCUYzdNnDq7EXNq0M5ky/rv1q5v/NS
tBk2LqArzggWi3SG9gVdvSXONchkKZkMM3Yr6z6oXqX2OfTvm/oRgObGPbCOY+kezH+YAESfjcfv
8iII/LSEINPL3CDvDkDo7DAe7Yov7WXNLvzKJRXFDb1dPH6VvOypHLp//ljWlkFYGhkg+EAUX/6C
NoyNovdK7SwIlhOO4x7il4SqhSQnR3OjBb1eWCgP564JmPo5ulwEVL4+xpVshrwfmdYcwlQI7HHQ
5Ecvl0D1q7Xqqu0mm/d1oxCsQV1OA3qlupgEUxqasXAOCwnubjXoTSezfGk/JaBAxbGunQZo+9fb
j9j6hgfVQsWOljTHeXXCpFzvpEIeBOoIZjU5WRFqOqq9EOZww+e1Z9ejZ9GDC8Va3APgSLcE5q64
1jtvM33+mcYO9v/LjaXKkapSP/ELPD/I7SFhQh8QWPCYUWB2uoyD2iVpthOgQrSzNIbHRa/uCL/k
o9ZArnN7PdbhiQl2CakDpBVoZi1DfXSS0bg1xcQNxEHaZ4I8ONiksVy0Wx2sK6YovTEq9S7iay7x
/1lPnbQKrNitB0XZxTMsa6gYeyiHcYtvas2lwDfBOgLoDq5jLtXZ+T7kS7kAPitso9QtEHtqmC8w
yxqywMrpHnRiFe4NefjCOX7kEunGXVYZd02SHov6YGi5XVXDYUzLXzUTZPLGWVvnCzOBPbEFJEog
g1YrLildEgRNmrqiZ6HzyFMvHbsx3XkFmOifUtU6hnZQkBlqjo3xkKTCP+84JErmPJqEXAP3y+Kw
c7uqjZwbqeuJ92qmcuaSXbrVYFgdbsDGcO/BZ2DOAp7voeSH9ffVFvoglCqIa9T7QJWdtv5kQVHQ
ai59zMNtH14Hpgtri0/SVKFt/dHP3cnsTmbZ26J3Kobdlwj6PMgMtLOsbEWK70QuF8/fbBPCDtKh
+dgYC5uEY3VnDVXu1jAX2IHU5ftIzj4xc/RWqWN94LEKH6IuhJ23TcedMtbRPcPAkG+KVr4rvEh4
CzJhq/t5bd2pxcKSAj8REJ/Fu+V3ytiM3Zi79F/wotBgYLDpDPCv0c+gT8r9pG4zrMkcpuVS0DWA
k4+yC0H6wmhlRnrd13ruZj1qClqtyidfZW6w7FOfgkjt35m+z+slCMJOj1PvAYHWH7lklKe+bMy/
G84wL/zq1/Ar0DJGXg7IyuXRL0TYbo1Szd1hyu9KSbf9T9VY7OquRp06tGP9vrWQANkh83Lb8tW1
nxMVhvhFdCoWF7sVjkybT37him3zpW7HaO+VjCbL2qQeo0w0ILybsl+3ba7u1BnUz809v94Uh5bX
tyYAgRKmKXdDCn0g4yOEuYpWcCpg+fvbplYh8GyKfiGoKoIwsoHLddWnsSbokQrX8H4q8hfd+nL7
35+9ZLFvzBHMUGlyMFoa86d+uDJ6CQGKxFIKV7Ncwzzl3a6JnaH+PL4I2g6l3tvWrmzWhTX90loo
T3qfJEbhqsmLhnCw9il489NXlFtu21nFGySSc8YAW/3//PfSTolSSayZYwE9926EdrD/W/LKi/4L
9GZOPJS72+aubNKFuYXzm5YwErhgbkKyLHptt5q41zYJvBIAAsYuCRwWhU9LMM0spOjpJnJlC/Wr
Pt7H3l+vPEmloyNA2DFL/u9fhGoBbFqMf8B1tbAoU6RhcIGNMrOHQPD3Kqol/zcL85p+cLw6ECGe
MbHAZIKwT2Mf7pKRMuJtK7NDLd2bDpkOoSsPIjWGSyt6lIxWHOal6+uHAEra5JOcZvZgbGAfrznA
RzOL5eqgtMnrejaDjGGT3Qfy3e3vuGYAGDrYXwgSUBGcHf7Dag2NPhZEsKVrmrUjpU/ZdvB25T2Z
aeURuCQtAISwOJsJUlcahYfKNdp7eMFb1dZP/S4mZlOMgxg+S/IdmtjDfriz6i9hoO7RIY/t3qna
nSYdqLamW7O0Vzbv4hctj1UWlWk9GJU7CM2dGIuzg9hZ8LcTt4qSV+4lwrI5eGJwdB7auFzeKG0b
WBwNWKD70RG7v7r5EBI+SJEPy/qn21s5/1sLl2QuhCyIvgK0REt1hEHUk7JIi8Zt4Zd0KO0gYVtH
yV0S0fj8d1O4DJKRzPnTw1g8Hr3eUcoP6sadeslRURONyPPG420jV3aJKdA58KFVxxFbuCZ2R3My
msZN4YqMUwbR4/jNyMf7si823vp1FjcXqKyZcZ/iAGWrRfgX9TW3EhzSLpoSD1J9HA1cU31RjBcj
1p1UjQ4xrJieoN7Vgn4Mki1qw/W3MtpHMZQhCpBY0Etd+okKUyM03WXt8kMA0f1J5FdP2A2Ied5e
07WPkKYAp3tnQ8MhF/4Ih3YYoYZXu5IAkXSWw08pH4V8q+CyfiaB0/BBFFtmFcol910Dz7KcdVPj
Zmpk99JrHp0Q4x4V2J3HzCnV0+2vumKOggNKK4Bg+bNsngyNojR9rDSETfpXoT2ArOlqR2xfK2cq
xa3+yZX8BE6c/29uWV+RYEqEi3tsXD37b4w6pKkfqvKHhNiQtwtD8xR5qt1Ev29/45WdQ3nrncKG
QgODFJce4sVJlVZooLkhwltq9zAns16x4R7r62omoOCoUVGhOLqMP6UkLYox9xo3KZjFZHK5p4Li
ZYBMP3lGsXFfXfH5mfQbwR9aoeSPi/PddBSKzLBv3THKfk8M70dgM6pJQvJyK5a/snggyGZwF31s
vm3+KR9eOakXo6JRxNZt1C+WX/6arPjn4P9775AcjZ48lSjSSCoiCzOtpqMPH5Wt20dPXuRqiv9S
aXtBuNerv3rPsLRPYd+S7qIJnVIl/5z5d7edZD0lOf8CZsugAmNYE96Cyw+dRA/WwTZvXctMoF6z
e1GxA/9Bzg+e9jxNuynJHBQqxgDaweeGTLewHrcwRFdO48VvmJ3sw2LLcu6N09C1HH4KIs1jqySP
JuqzNfyDCHH9mMQtUvBr20tPjpSVDirnf3F7561c9yDrWlce74LxT1YEdpEfNpZ2voIvn1eW9oOR
RcTXZbCImvHQukn/0BmgYSRn0Bi/FT8rwzHxT5X+LXy5bXPerZVJAFL4FM37VeSUy8h1pzB/4bah
o6AfhPxI9s3TtoqYV+1A5wZzDzk/sKzLHZt0K0gTXWndMLLeekRezED4lUbfRnVrZv/KQ8sq6miQ
Q3WDjy7LVVMXSZNYYMqK8scwfmrabF8y2Unhctcnxr6faP60vS11HjQTwxcxqzfUmdcR7+UvWOyj
UA+VHiKz5CZd9RzJzRct2FrPq/744SMX69lGptVnNL1dmF/3tRTYVveo6v/H75h/xIdjpnhBmPut
yvUpZ7tO2hv91mesy67zbQIvD+h7sEbMXV6aaPtQRNDLmm8T9TUpn0KfcVUnDJyiuadkc9IS/T4L
HRV4M5Dnc2xqj77u29pQn8SCxora2aow2hoiK2a/kRmtU9fL37Z4PZKS97A3+fxyj0gx6cQn/ZMU
f2EMwh7057GSN2KMq54LaIcUCXEviM9mv/qw3kEdt7Ui+J3bNp/Fkc6kFT554dwil5+m4XNGwWaa
iqdUrI+VJt6hd741RnntmPK0gE4Bnsl7tggSdYgYRl2eelfoKxsp0FrubaX6T92iLr7mvjN3PfzJ
4IYRa7780qxmfDm2pJ4HjLSoOBW/pnK0b19t1x4JxFmYpWXKeybVuLShQDRcyUY0uOVU7iPx0ZD3
Q/M8DN6uGPZbKmDXfIXpHqZHiNqoaS6OfGq1gifr6eAKcef0QXTUGLPhkimb7KGLDLuEslEcd7e/
8Fos9dHo4hKoBPogSRoPRIl/gvhgGDS1v+v5iYDxtqF1m/kdxQOL/wznALW02K++g94y17Fk5L4z
K5ZmZnXXis0rU3A7L/6lZj+yxi7D2g2ZYEFS7qhLP4rwLRe6n3poHicYFfQq2w9S4hSKdyhRHGhf
mhLmaTE93v6xa7QXPxZIOhXOmUUGaP/lxktaEEB6zV6k4l2b7/TvSL74w94aEydNfjX79L+QUbY/
EEgM3n9BaXcbqd787y/e1Av7i2sTQrqhpuuPL0TyqTSEF3PIt6Kw2XlXNhiUFbmiqIEuKx5GFUqJ
VpaDOw3BDsWhn6Zy1rXmKc3dYDLtGth23v4F9bY3Jm1rgWdnXhqHoXHuGIDxIj+/XOCk1VpV8frR
TVqrd2RzvBNRRGIgTPFehbD7JSrQAfiNcAxLudwHImJurRHthknqN9bhyhnXGJNnw6mS0VOZ77MP
N2YnEBA3acQvUcUfZf5HtNpnVMCcXgDA/lO0tnCOV+4t4Ca0SSgwkggusxfYyDS1b7rRlY3Ckfzh
Ti32ndE7Q5DYUwBLkX8PtmIs3lL1W1VabvXW+t59Em2xLlz1cWYV4Rql8M2nL95NM6vNxK+n0W0y
N4LHog1sWXkwuqNp7Mfm0BnWsWCqHzrA0zyaI4YHEaIo6U+m+Rvefu3VYgaExh29E6jdxcXV16Gj
6bfiOLp1/tAWTvSn2FmdPYF8Ocvd3niazO+GvzEpftUo80hU+0CYgepcnDFPmEYYWtLJLZBZGlAC
C1qIq6FdnyjtgW4xKTnIduxPdoGSoWdYmyn6+qkER0lPHvwNvDGE0Jeup4f5UBmaMrll9A2Socf6
jSV6KCOrdMq+hIe5cATRQWIL1Gsl3PltbUv+7y7Lfgfxr9s33vrCgTGFihIUROwDky+XP8VURiRf
ZHFy2wE8k15OJwaE/5m+hCYhMD4mMxnm5jldPDZB12tK1VSiq0W+kxuyzQT536R7/fdPYZaIFQU+
xUs6H/gPB9qMUOrRhFJ0kYB96GUjtJXU3KgKXKmuMFdG/kw+AjDaWnqsUIEuYehAdIP23htQ6b0P
hacmOidebU/EVApSl4G6NXdzbZfedc25Pmi/LUk+5SKCz9rDKgouow3TTbxHy3oLyHDNLeFSYpoU
OPbMAnO5gEFsaAl3hujm/PtV7B1BNrwgnfdWBOH+3/fqo6mFR0xWlohNoomupE77bnyC9dP5v1lY
nDETpTGlLFUsiCOoizK3LSXZiLrXVzqJ7zuGkCozPrcIeYMolI1KS8W5SxmjQyEi4ipN//whJPYq
CSksDDRFl61QI6g7CSuy68Mn2lTHBEGu20u1/gz+aZ5k6kJ02YDMXO67VQtCHdWJ4orIaEZJte/B
tKe0sG+bWbsXQQe5ydzL4bJf5mtDRaErbybVHRFdjcVTM4X2pN2H8VYb9IohDicY5Xlikgh+8cAZ
Qip3fSypbtaUh0gPnwvP/KvU4F6b9Nvtb1ofTNgNabkCaZtBtctWA6lOlkL3a7g8KnYg/iy42W5b
WE8kz7gt8FvU3mmcQIJ5uTvNqGrZ1OSmayjOkD425fip9iSu0d6y66jNAKwKb1rY14BEnyx4rzd+
wHo16YZyJQDNnU/ssnwdAvwfJjW03KB+alsRVtonvULjIdzAKm3YWU5bDWPn10EXWK4QRI4XRnYH
Lkm2Tl3y6/aKrgO/+YPQkWE16UUtA7FhFOVq7GLLLaynUb4np7Y9eLXa7E3ypRMjWJ9v21tPuMzu
MeeqAErBsxuLHcx1LYsZKRdcLWhUpKDuaulezPvnyhQZS+ocRr9hyGBK6smaPk1JYNfC76JXePOZ
lwbuE25EQFcWgK76LPfIQCzN7sVDqcBTN3d6gmcjF3aT8Ba3yl0llPvQg6C3BwqxCQNb7S2GmEqY
Zefog9BzufRhU+vRWPbLmTT2xRoh4hX8qtl1hvC3R8Tv9nJftzXfMUT1bLB8aaup2ioNzF4/t6Y2
3od1/cWsUZ2oyso4RJqSHG6bmy+Ti4RmHiqGzQmcHSEdgeyluapA76ipNFgVu13RQk2pH7uqe1F1
76vexVvWVrWCeTZmxpPSlQCBIy6uNr8o1KZmTvrcGt9141tX+g+ohTSobGdo6HKTOGq7taDrL8Sm
CpE/OQvKoMtxMOS9cyoJDF1W3QQpVtk8E3wdq84r7TQZNUezAKjfXtT1kZm/k1Mzg9OpmC/v1T7O
pKKNG/NcVvDBYfMuN/T6/3F2Xj1yI0sW/kUE6M0rWbadii21RpoXQiON6L3nr9+Pjd29XSyiCF1g
HgbTwERlMjMyzIlzjrkvSicalY9K60VPQSw0xzjPvudkyw5EKGhXBpP+ObdK5EXqC41v75OnI+hd
dpsEFTeP5iyjyNsyf3eYdZb9X6NHtZv5b/MlElD3TiHF8NuUQbn088ZWzKHQ9QHDEOR/hH64DwYa
rw9YKkgdYjo+jI7PrPfr1Bwhr+tQZmregNPa4Wfl93imHKaip3rf9M3jxhJn5g9yM6Z9mAm8tlxX
lhp0bQGZY5T0B6li6IGJAXMjiLoFN2KGLJD4icCa7VyEH5rlF16VqNaLIVb636Pf4vulQLW+GfJU
/1M2KU5z7H3r28SMZGm3Xhj7toCvKQ7D2DMb24aBkZyCKe+OaWX2W3ywa9sAETNSbXDO0sKZ//4x
r/BrMW1nivBq8qcnONRzO5DHfmOz17YBWewZ0wh4i3r2Yhv0nEnIWva8F1AFxeNEdGzZUhXTJEaT
yNYnPT/Gxmju1bjXXiQFyFqmF77T9Gm7F8zI2BetnCDaFW+xD934HDBEMyveXJiaGUMWHq4uhyIW
ozj9lMpy4qphIB19L2lcz5dqJwiZkwBVDIuUWY5gupnNvH8Kby7au3lUc2a9EmBgy+0P2lBsiwAI
s5Fau6wTw308eSH1uPKPkTc63sYkktNoaclQDF9/6bEME8gozOACyXD/K0kJuLtQqk5jnYhAb4P2
x/2l3WaTGJw3d0Y6znnd4iWO9Uxrk9APL3r9Ux2+9Gh1QfF0CN8KGeL/oDx4giOoW0wYNy8k0lm4
LA4ZAFI87OKk+QGCAGVshpdMURFrLGX/UE2Nuo/1urDDMdtSnbuJNxb2Fi9yjzJBQV7LKo3Hsn9F
3yYGt6pRXnRSyPnv7+nslK7cJc/+HGgQ1zFKg4rf9TcUJNRDWqaaLqlGISdDXynqmJBVtX+g0fon
Rn96IwBY2U1iKRgHZ87N+dhcG5RbVRXKNkkuSvgkTWiuTZe3sd6aNV87KldmFrdQKmsVqug0gb7U
PwLlNjL/UfLDYx7vc99zEpp4rWKeCsncyD9vrj8b+nF98/o/uD+o3ZPBiIX4IqIOqA2PUfKpHCBR
udC3sKHG1FGP/fNP+NHi4t3phbhRuRXJpRpfBKvaoQbjPwvFoUIs8L6llW9HFRQpQMrABlncYlMN
ARkPOZTTi4oQ8tSFxzT8qqT9yyRv6cKsfD+8O6xS8ww5wc1ystSsIquZ5Di/jLkBbYXmsI/h4MDR
HqURFNVOlje2FoFkv7/E23IncOBZoO99apeAZfH9+ioP5d6YmNaum7/LwRknu6bUax3kYN+kZykp
7Uo8SmFy0jeJVG7399r24ktaSQMRhChhe/gcwBCTZKe0RV/xr4013qAf3teIBBjlGLpMS4rDLMob
M4rL/CJIlxoN1bz2j4P3FFmP6F9QrWO88aIJP+9bvXVr8+L+3+j7F/9wMdI5Y23aOr9IjbATYovL
oTppdZZEyIWnykGU5ft9i7dX8driwnFXwRD54sQyu9r1xWQnTc9ZfSjDXdi/IOcAePV43+DN20sw
QmedIzsXbpmUvb77TVpkHQ9zfqlE3ekkYeeb8inNNnigb0scc8zDt0PxghoH6KBrM54/ZOSMQXkR
PFSZKBV3ux51GFtRamXflPy3eojFXT6gI5MoQ/oX+ObUqX2jON9f78p5pSPEFCbDSu+R/fUPyUYv
5OnUikuo9iQNs3TLA9hZmDK3Ji5XdpYUlf4b/IH0GZeYr7yg0UWtprjk7Whn4nBBm92OgOLeX9C8
c9evIa8SFXdqbgTHNNyuF2SpaaxNXVpezCzpDmUgwtfXTluCaCvnkkENmlrQd1AoWlqpg6mMq3As
L7T9DprXPzBr6UaPQjh+lwTzx5hMx9LfuAtrfu3K6PyjPly/oPfHNjfr8jIK+TmOvpYVpZLqIRU6
O6sG29BagIjnoXAyQXjzq/Byf2fXPiDDKbNIC+0rxCKuzXeyMQRpJ5UXr9FQS26crmv3jZDv/gsz
c6JPvZTWwtJ7exOFFatQy0sg0BAr1RK5XPMwFvqv+3ZWnBmgwP/YWXhqMwi1nn5xedGMs1xWTHN9
kTKYK5/y5BODZRvwmPn/tjyW5szvMU+qgO9ffDu/bdM40KrqMtRZ46p5pH9t89hy6O1AkJ7LxT6S
oj8XBSVEo+vNbWMy4pb/wEiov5VqWl20KDghjZvR9dOknxTcYuUVegmC/HbKjkKyReGzsrnQHtL8
AuBBf2rZcZVo8ZoFY/2XScsRhTC/dKif7oYsdjWmW8LGNBxLoF91/5Pe3v25YixjlKFnEvlFcBPT
xE0Toa4vo1HRcZaS4Gut65F738pKYDNrvhDcaKTI1BMXb0RWpqIQpiqLS8f4VAej/qCVVrhTEDFn
llysX/OyH75GQmvuSr0VDjFJ2GnjR8wv3/WB4kdQpEC0ACpU2iXXt1GPzSZOJKu+KFUp2wi5Ufip
rB8SrGrnaQQZZnTzAKynpU6etPkezWqLkmD0xwMrcx2DEhkpHQV7IC/XvyOvYewkc68vLenwnuZ7
c5qitNx4lte+7EcrizigMys6GSEVLpi4+j3xO6whY93s72/q7SWd18LDO7PwM+C4sOIx2lWHKXsq
teWj0ngRXAT6z0gOjr7va06gtxsQiVuXikGuKCYBYXJfrjdPLsNUESwMauKIUFsg/ZQlDzFyv9oS
Grx950kOdTpE8zDt3DO+tkSZzWAopGoudfWrG74q7Y8yfau8DZ+6soFXVhapaEb5cVDKvLlQP4Ko
Ge5qO0B3Cboc+MgyNQZxnRlbE9fLs0E4QqdwbrgjrgG7wmJpY8UMhdVq1QXcQe8URVlRpQ3UjaTw
JmRbmlmsTW6KbBpKE4yqidCgzDQ/Il/9v17HDGrtGsG/41ifAZHnf3hGlnYXz+7UF0NCvbK6WPrX
Pjo249sQfb1/7mdf8dGXvJuY95BIlHr30qH5Ku3CpPbrixH/Ldco6QHHQ1huD1IcSkOA66pmI0K1
4a2Xh0UG34zfoG9J5WIu7l8fyREBCs/zKK6Hia39zPrgHJn6rkTRUletjdjlBjq7NLZwl0USyEHq
S83FSqhoHMRMFUu7zkbxoeog/UecPh4fhgH3cFKzwdD3gpzVgdO0FWxPmqF54RF94m4elyvk5OSV
tWE6SRwyHqGHyH/tiq4Wp5OsJ8AhlEKvE6ecuun3/Q+1vMWsAgTbrFBAFQvc67ylHyJA0i5fb5Kp
uyhjFx0FmgDHeAweAdhHJ2+ssq1HZuUTzTeLt47KEn3lxZkPi7xX0iTpL4yGyM9h2ghv9ZgaZz3s
Ee4Uupr7XUwx2J26c5S4EHZFocBepkedQ1tMdvJJPkVFITmaIMjnCGPEPmm99TuX2TD7MlP6IAk7
YxLwpdf74gujOiAu0l+i1rNsXc4fNauqv6N4WT2hX63YAzWrfann4RkgvPRQQZS8gey6vUMzSGZu
eoKS4ZlbeKGsz5Qiz+X+EvZq/0AN4kVgdvObWhXNPhSG/FMbem+Gr7xIRbfFC/nekLq+wHMjAddL
TZW0coneTeQxSZA/GS6RL5efqsQbDpqsjDQRgskhSBAPscK4SysJ3ZM1oXSkpx3akaVV7FO/6H9E
SZS9xI0iO1EvQPCUaD35PcoTCrrPdtyjm4K2IY6uqIwHxDrKx6jo4hcIdHqnsVTPJiOBpiz3NEcX
x1c9nKxDJ3b+Sej0z1Vedk4zinuBAM3u0wY2/CzLN/K+Ff9MTw4iNgjr5iB7iVPK/LhKAjEcLoH1
T5vLO39Enyf4Cp3/yYzly+ABWpEPRGKf+YX3r+XKNbkyvXDRtArhxR4RWspk7UWLvc+VLn0brPil
7h5ioY82HOdNADofdxqw8ygffVE4Mq+Pe13AnjKIyXCRogh1BHUXQQsHxM9JZMXOhcZRmvwsFIAJ
fPVwf6k3TZul7cU5V7OuNSojGy6dMaJyUDJZMMm7Ljm2wo/UMxzZ8nZjxsCwWsfHPjwYoumA+VSS
LYTY2qa/pxfwmQGNX8ZOViROHcLJfO+otZmwEnmIO6QHxvo3ffeN1/82xoBJCY/LaDmXHEq56x03
RqtW6m7igkUCHShPk05aZVV/fo4gCpqLJAoJDGD/ayumEqSWGZnDRU81twsQY1IZuvmlWsyav218
x5XtoxWjgn3DX+E7579/eEpyw28gO9THS9iUpzDQ7Mr8Wo5nlcmCsRdsyZoetNr6lKFlEtB9ZK2j
Fdi5caqNnxnI1axKjvd/0jIYxneTKZL1g8mkMrbc43GoPK0ow+nieyrpYTvU8K4lzUM48hDfN3X7
OTGFkXnxPN7L9NRCVkjJpnS6xLMqTEj0vfdyJdvdt7ISdPAU4Y4YtgfpSxa+2ONOywQ/rKRL7HfN
PknC5lyIam4Xptof+1GQ3ZH2LbSCvn/wS8XY6b1q7OBnM3daN3UoN3vGU2zl2cEP0vK5yRPpaIi9
4QRVi4pNILWKa0EFtxFxvuuWXj8nVCpwLRqVUGDiy3HhrkhQPjcj5TL66Y6SgboPkP/9rba2Xhw0
w65GJ7LROmGyN9xB0ZN9m+Z7V9nFVjVv5UzMM8Q0mxCDgaZ+/vuHUzq1uejrUqZcGkLRrPiKBFJl
bcE9bqOqd7rhGRLIhwJMcW0EOqouqKNUuVTxGxQth2is90mPBEywFafMF3i5sUxFk3/N+BKQUdeW
QgWy60bPlUvyXRdOxr48jtExqw6Uf4SHKXf6kybZ6Rax38ppp2QHnSBQR9AGSwKhqA/5nOGkXSpN
fxjLUXU0Lbb29w/7ypfCY816PTOqAV3e66Upch+qQ1yZl0bqqp0RN4k9VtXT1IRbinyrlnAW9JXg
OyDmu7akyl0iD75sXiJNCHeaETY7tVXTnZUz035/USs7x3CZCAIYahQmRxZuX1TqJg0iw7wIpYpm
NNUn9HWGLS2D1QXNXg+WIRBHSyuGUCtNMQjmJa2V6twRr4X42zb6q4GE2L2/ohtbRIgzmzJtYjJ+
KvHXm2cIfpEUYWJdalnM3djzc+UgyObApWYOZ0vQ8Gb+eT50IP5BUcxTIKAZrs2FTLqYhWEIRMWJ
bUFwbXl/G0qPGNexb1NbiafLWB7UtmPgqbT9yjvyn/adgNyNv4G2vPmW/JRZwvSdTgIU5OJbSsiz
hnWX+O6YM/w81dXvePK3CF3fM42rG07jQeQaMPUFlAuC7+sFG02bpwwDBe4Y/sWdPGvqJ+EbeqlZ
DXFKMh0U9azFX4rgJfNHR66efVl8HHSnMq2NQO3GqfFDAB2z8UTD4B4XH1qU0rqOcGtuo0anIEzA
t1dNwTyZkdlxqGxclBVrFF/4h+SDfuRy3kHwJCFhwjZyy26yOeLAmbqdiEZmsr9/flcNQfRM5Icr
Bh1zvb94ryJuKy9yTVN4nKb+ZKXTP5EZO4a/NW57A8nj8IIRn8E4CkQgZFfXtrQ0UU0m0yI3jILL
UHxPp6PYfW6TYzf8oxGciLodSVCeA+qeKJSAU6MubFcoIkb/6kJyub/yG2bD958DUTBFPCqtBC/X
PydLW2msxS52RwKOY1hHmWJbVl/YRR88WIgQvw4DCnuyRakyknIG9rQ4OPed1j+ylYHja/Xm9ODN
g4YDlkBKzjM9M1Ha7G4+vM9MCiEINqix6/XJFyRtPsVmux/Fzpa/5JXiKPkxo5dIxNKZYgBD5GQn
W6H5bTY0k9FQFBFpNNDvW6qmQqWaBA2M+G6uP5I2vUSxW8bHQD3nxrmWOYYCjX4x3kjCbh0p9eG5
KsJQH2DF92bdh5VD/+GbZPKxS8xmhzO/afG7DbaAIStOaxbZpLYObIrnYRFBdoEvVhogLTeUzMEp
M5FUpzOF3cbRmp3Bwmshjo1npKEwC7IvnEURGaqnmX3ienKKwt2h0qjZBs05046KkEHeMDpJx5h5
PthSE+4q87FLfoHz2lUgYlThOfXijXt+0+zktFPf4pWHmoB/Uxcr1wOt0LwG+F0SJJ8tzzx3efVT
6w9aZv0si84ZPc8WRlS+/0WsponHw/0tWdt4AsKZ9W/uQy5nUAShz/QuD1I3G0AgSsM4HjQfFrb7
Vla8GUPdMz4GRQ8KV4srHUVq1ktpk7pplzhKGZ7H6cuURp+F9L9aD4ADJj+B3lEtur6oHQ2rLlB1
tjPLkXg7N/6wcYjWLgR1L2bU6aCwlkVYFkpTr8hhmLoVmGWn7vWf3tBC0ihkW9M7azce9BnTLmwe
L8EyAowTECFtWWTueBRhP+j1QzyeBt31wtdWvgjjl1L889sOBw/IBZYHQGRJk2co5pSmAHPduJM1
hFY6wbYE5SzKb/cPxE0VkVuOXBxPNuTJkrw8EIWV+2OuRpmrKl+aM6TQIkUs661pn6LqtZLLjWWt
3Psrc4vwzKsiY0rGLHNFLWckflS6XVs0/4bjgHhoZ1UPiulvqXavnHlsknhT90cHaqnarXe15EkT
NiPp36lNDppaONrkhn8MwsSDwOytcq8IFiC+Xzo1z0sFNakz1w+dJrIOEoq6bwyeZGSuIunk/S/3
zlG/8KGY4x/4tml4m4sOg5eZESTbae5GyeQ/KaEa7r0m7i5ynQ07cTLrY++Lw67xaR1VhaweykqW
HUPQ4Uf24+GgUjB1cg2Rh0pQ6gOE+wrTqarlDFGhn8thEGdu22An97pmR0GUP4ppLZ0sr4dCyEel
INOb9lDhrw6hNYz7ohjjcxUV0VNdhprdgVt+S6TJcDw2BQBcjxP3g+w1Rqf6WKVo7HUtHSahbHa+
IAcPlFOLB5mS6qd6qqCRNtr2eH/LZhe+3DGFTussU0/ivZQSrWReG/6Yu6OapkfFk7KDgN6LoxmU
NYc0kQ5dZVRvVtJunfvbYjFnA3lnInE657MjuXaHwWQpdaqSAbXMOquS00ny0ZzOfegO2jGuol0p
zs9dcejS9nx/1WvnnyEKwmTs0m1emC4EczLLJsrd3jQZ3PjahYVrzD55421ZcyUf7SweUFlr5Rxl
wdz1yoMSv2WfRFWwDe+bOfNidv80W9SY8+9efs2P9hbnv2H01AdxkbtV+LfZvfZQlVoPcUK1i9Nz
fwtXnhqKKCDoZjJb/m1+vD/EXjmioUBIrMwt5VA9d2ZItd9ERaxPmn/vW1rdROjdqNbAF3mjmeF1
aZ5kKYtSu6d80ByT7qgeBdAk/aS0+hdQoXqr+vbOxLvcSErAzF4Q88EFuvhwgtUReHYCDjLYSQVy
44FtVj9C9Usvt7aWRHs/PZlafDBzJ/eCXU/AHdnaiazUjoUHv3WIsuVw11hPo5g86B0KFRqYAvPL
n28N9Qqifz7F3Hy6/ghGO5mhp8W5mzWmU0z6oS7i3UTRXzD7Q+GVe7EMvjIFs3Gs144ZEymQxhE4
Ua1bHDOzTKVAiYrcNQFn113qBNnv0PqpJ18i6/X+Ctf80wdTyxiwLfKsqmQ8ulYpFf4ZZiUp6Z9N
HYidMsnVnulxROqS9E9ZSueX66PhxbM80GzIhDrHMQ7Z50lv7VF6KspiN4TfkvjX/UWunXCmoM2Z
m0Rifnixn7GStZPeVbkbeKFdlJ9yBjLjT6IZ7WUrfOmTZ7H64/Iyy0MVl1b2DC1F9ub65JDuyIXe
xoU7SUYN6U95yrQ0tSWlVJ0E2dBHq9NQfI0n4RgM03BqgiA/lFYGD4AyQbmmh7+m3mp3dak2J1Pq
klPmFd1J5p31pCDd3d+gNX8NeQj1e7rTPFbLyNkSPepjPBXeYHXM4KTp2UwYC/RzwbeHoNqClq5l
Plz7ucoPKyhFlcXFmpIErVsvLVzFrA9S/zlOvyfa2fPgkvhEw7/Nf3SmvytMIO0bxcH3yY2l60Gr
ArEKYMnIrS3ykbbIrJFzXrjNVOy9+JH8/nOjWI4amvtSbj+38S8YH/ThYahey6S1rcuUPI5a4pBS
EhX3j4F4FGK0HvqHLkngw3zwIzsVtmgb1rdoLrdSR6eYvpznDdShtixx4Hd2fncMqoFUNWGiAImA
yYkqOXkI8Nb2IA/lqdG08UWOxvQYKq21o3Eib0wXr0YTBreHUYe5urqEH6htKbWxUBSuWvj7UjrV
iK/758x4yARnelWMEbWRl/jn/XN5213iGqEpIsr0ahjIXzpg6jpjM5lZ4YqhdAADnDNk7f9KgsI2
fe3fqhhSpxzMv+PsEGdo/pr+c9/3Tl9MvFnCNx8GHrX0T4Xwu1Zi29wkP1hzLAxv0p0mR5OAl1/f
8gLyfF0c2sLti/5v4ivLEWrGrVUzbc5ywSi/EpsAaTpB3QttXh/u7877K7k8ynwJavdwvMwMoNfm
G7PNBDMrC0joJtjhyiGlUhaZfvvdIkp/6kvdm4H3E0ownO5T15Xw4lidUp+bKJILezT84lFUa/+v
ImtpiHKguqdBVot+7p7AIpoq8feN3zz79ZvfPONl8TYgy5dzx3ok+mWhipwjeXzINQTYS8+OMoK1
3t+nnxX9MfCcqVId+FA2ntXVM8yTiiA7bMf458U70MRDbESWXLh6+tvwngNzpld+TYrvU2U6dGD3
lm5LZv1ibcWNt8Ecp3cmKJ0pF2bNyesPVSZ1mRkpxzgEUAWXgxH8SjeB0FtGFi+qOSQW1VB8quz6
U253X2rv2e9Nu6uKXRSd0uRN+W5oTzFlQqAwu7wgB9p49uZX7frjkmsAVKDDD4Qe775Yp1Z6ajP2
hTuoyUFJuy+duMXOslIYIa+AupeKEsoUXLprGzCKit1QpaUrjYETA51PEL4FjX4O06fAh2PJGJ1S
/Jp7G2tb215KPzM6Dfwlw9vXdtNcMVGszEq31iwC5KD1HEFTSqa+/E0c5nwelvuo8UbhPcjr0bK4
tlUNQgt5YFW6GfpCYaM+FygWGozkCj7evSxORSQ8yh7EflZ22big81t/YxtHz/NM4kEp6Np26U1j
OTD24Vrg8Bhc5ZU0xEAH1BTZFrNQQznmu1qHwjCq62SfDWHlmGNfn/O6grcRfTn7/i+6DVH54HM0
RQ2cdv0yj/VwDtrYi6WrZPJnYHevepex/8bPXBtRIM5OxrDlKOZvudyDuWyDURgOOdPXe6DJHaPQ
fV66XR3tjQDmZL04j71LrVQuR+QxfZtquxPDdZiNqNR408aa1w4bwyFzLW6eRlEXP0BpQYLTYuCw
6S1hUaLbQaLz0KL/sbXW29iPKeUPpuaf8iHRjJo0n2IJtu0un/4ehoiX9bffJ7/9QnqYjMqplP4p
1C1HVEd7iNPHulMdPzB47sXjqJ2GYgtSsrZ2ugGIaBKuize0WG1cWmVsJKXLZL4tJiKKnTAjZBs7
vLZs2PLmEh2wJ2Le62XHagKvMgm9q3vdsS5kuxatfwu1ODGTu79/gNdcFoUYsDHzB1XVJdmOWopK
OLRW5ZqesC/FwhE7002ayh5SSjBTJ3zJcwEKzTJ+1oPDfeMrLhlQ66xNCwSK2G3x9FBazg2IuSpA
NF9y/edobDzoK/tIIs+IBkrCjIot3UUhi9kgTm3lMrkoyDTAp2c5efa38B0rhwKkDjid94IITcvr
z1XVo9JO7VS5Cfh3MdmPsKqiVnB/r1aNEEpRU6XPB/Ti2kgtGmFSgLdzJ7VyygB2eBqh/dY0yeqO
/cfKsv4thl2jqy07FqXdwUgER1R+l/IPM/hvvswHO8t4wBfDMumxMzVn04Ncw69sKzoW8ZazWuna
4pdpj8owN+Mwl0VOIWujPsplzndCnxiCA6Wj0poiNAvswbYggoQcMDsSWQVvXWce73+19f38j/XF
0UjCLO5LxIRcGOAdRalsEH/E+oy1wnN539QcIC7ehZlln5FvZghmuMf1AckGNfTyOqk5ILp4UEoh
OQpyB+knjfmklwr4s2Rx1iVMn3VANPv71teOpwJfBr163iQ0E66tgzHJpRzIvjtWryDhD0kX2dOY
b1hZSTznKSRgJO+E/iDjr80IUla3sl7UbhlKTAeV3SFX5AOyCo+a3B4sX3gq0hM0FmdLb3fRpBw0
TTjdX+kKxGT+DXQl3+nh6TRc/wbZgHJEMqvahZ70e2E+a6BukdLcj1Zio2fTknIXmYBqg2zLRp3Z
pVQ+CZNyCir/0GlfpGArHZ8N3nx5gnfiPshcbvin/BzpXjh7alcQpuOIULw5vijVD9N/lUSm7Te+
weqX/mBtjtE+vMlmEMlCAoTHFZqCwaI2tkfdTeV86zyvXZ05Jfm/VS3DjEQUImLN2m08W82+WOZk
N/K3bNND3BY0+Zw0MalnK5DeLePZTizUoGVo0CU4h2pf3vvBGeIOu5bU/ahtbN76ov5jbHF2wjTX
Us3HGOrvlvXdN99ovSkU3+6f0TVfMHfcmCwHOoe69fU3GsqcR3EYG7ck/hezn532rQPv1A9HMf4i
+49x/u2+wduLOcOt5rzZIt9HimjxlIdKN8maL+REpaUT9tmu1kq7BLEMMtUST/FT1JZHLQ5tDbjA
n47xQYQ4d9XnMRkgMPJyuM4cfT+Mc0odifVGwBJVjV138p/uKRB3KGuZTyFcgids8en8ZtTESdfJ
k9vX4eyfW/1geEdJeFSSDhXhDbTczS1bWJu/8IdblsRCG4+iVgA2ciWvdXo1tEt5C195iw+czRBh
z2Bjvp61OChGZnmRZ5mFiwr9PCegl05ilA+DLwo2OYZ66ZUI9DGJ1Ck1s/woC7KwN5NWOVRj88hD
VtpUFvpdMLcM7x+pm3s5/zQgMXNWC6hoWRgfkwhhjgjZ2Dokmymyg4I3SzS7r8Vnxd8wdlt+uba2
DHzaUvOrtsZaUjBZBVeoGjUOuhVOnJvPYt7ZFaWgJgps7m5pSKf7a70JhBfWF59BaPopaSajcDXB
g+tLnzwnNIqtjuR8Qq/eCayADqGyjWPQ4BG5PlMm0YHZeazRTI9TcYq0UycwEHROaWwYG7dl1RaF
tJkQUYJaZ/FKiFOk50EkUM4yRgTESmfwns3uqRbFU5lHX0D8biVNq5+Q+X6kIHQiBGpa18tTijFq
rSEuXY2BcEYofxnV57KX9kWMktKuMqR9PfbN3MPYM4bt3v+Ct3nUvLkIDvCKQCRIb/naejbC3JJW
fMJAhd08/w0keperzZdAy90hEp47A6Xg3n/Vpy22tJs35d3yPDDA8B31rUXoNeV5KmmxX7pNKR4b
6FmEH1VtHaEZOt9f45pPAikgobWBAAoMetdLjIIKXo2KxF9M0CL0S1NxArOi90t3ZuM+3l4IbjNY
efiLZtryZfG6a8dONXOpdJMpmZzBKHWijGZLJ23lyFAueyd+Iq+i6bO4EUKS6LxHRukGX+o2svPB
tPvkCPPsGCiO7h2G8mCmL4nw9f5GvrOsXd9E7HJQQOvzpjAVcL2TQ4N+rVSHpAWVTIM+IILUBgKc
UCyEI7QCMt03PWK+Ne53PYPyDJWhW2CZTFWLXfIGWhAiLL8qXhU1GPZVJn6ZYOM8jUhdOb3Yp4dU
KA+lJxLFqOJrrvrBczwaCnQeSQ8ngdodwsqUbMEQqo0PdxN5QLHBaM/csCNOv2nYT1PZmUoSkNIr
1T6qgj3Y9EMO8+qFelSLKp0tt93+/nauHRZag5YOsxwdqWVAroF5js20IP+eLJCuIgOxzSSWG12m
d8rz5UeDThboPp1vgv+FfxGyKofcIq9cWXv0g+SvYawdwJkzZy5lhmNTRDtdsKDU6XcimnS+P70E
E3M6yDuY4U9FT/mKTJfkTkFdME4+FT3DsPTrivLb/f24dQgKSFwmrKCiJqpdvmWxkhZ0MNPKTePP
0/Dov3kMvEgb8563zzNGeNupc6OpccM7Qd90mCyT2o3sXcpmeorCzmkD9YHa5M4KNoZ7bz0PxhiY
AJDKdDyM3tf3JfMsZv/jikKOITpyXJ7EyCNI2SKeXjVD/4UJwLl6vyyjBw1XR67Fym2guthNuRlS
sVfEE+O9WxyTq9tHsjZLFEDvv0xkKwWykEGVKreWH0JLhJrlhIC5nfh/+c3G5q1dSXoDDK4zP0nJ
fuHkwrAs/QhGFrcNhV/pTPAc2AEi8hUdbImaqlj8JZZb2LJVo7QJmEkASMkkxvUXy6fcB/FM4cNo
j54Hh18X2hD85I5CvJEax7j9df/Qr20oT9L/GgTCeW3Q6/WmSCeBDRU84bNmlT8CqdkVVZnaRtpn
zFkr5kY7YtUknNaUI3AHhFbXJiuj9LNoLgSU8VndJzi4RgImffTTzTme+X+19D0wsUEzCQPCfGCu
TUGGLtHkIcUfh79DglMnUg9yrO8k7RyY2qEUX61qi9R+za2CLSKtImaEu3yxPDOQG0XKy9qlu0tT
v9lJf8ouR+ec+cx5sHcuadJ3vV4V+p15pkpDTcz0GmV/D/UpATlsBXsmDveBnzlqsFW9uI1LMQkV
y/s4MU/w/E0/5FWmEEfqWCm1G/rag/Etytuj9JpA+Qg1wFdykY3ncMvc/PcP5mo/aQ3PU2tXrEfb
g2G9KyG/iLMflfIsyY8FCfL9a7BqkJ4UfRMgzDfIjMTPDaEtpJpyvjYdfDM2CS/M+Iicbnqy+qHZ
5w0NBQ+xmQ03s+Y8CWXmCgBNKbK266WalRJB9qSzs3U7R05BffCNKN3lfpPs7i9y7WTOIwnzIDg9
sGVy0QXlMFZe2LjJmJf7ppcz2/BxovetrD2jH63Mv+LDt1OkSYpFK2pcPfHsMNL2avDq+28q/Db/
hSHenBlDAjPfsk2hN51mNV7buJVYOrIQ7JTuLZT+aqwtQyv7hiqaNY9TgBQFvHK9orCwqrgxgg5t
9mjai3GbvRieH/9pM5pRrXkoR0N7aoYJLnxVl3h94HfQNeNy38A0uFOAoJMWHO/v2sp5o9ozj4hA
icDc5iLDTJPMqpTCaNwuzGz6kTa7pkhb1B4rPh5wHnNoiJVwGJYDVp2oeqMVpq0b6MhiCm0WOUVf
/+4AVR1SRnSeil6vN5zG6sqoyBDMUPeAUev6M8VRKkulEGAz/KcJPinpixBuZCArZ5sEi6YYTFvM
l5sLE7D51YMJsMatRZofSa/JO6EANdaiyLOrgb5sHPGVk6fQHSdvpEsG69/iTACHsEY50Fo3q63y
MDb6BG8FzHT3j8Tax+IOwQgJjxINv8WR0LzJ8PS4bylwQLviVU/5pDnKq1QWBzPJXu8bW0seGaHA
pb2jwJiluP5MddGJgR9qvWuhSfsSNKm2s4RKdplV0k4CiZcTlBZkaaUgHxIxlB86We/+h7Pz7JHb
aLbwLyLAHL6SE3Y2aTnSKn0hJFlizpm//j7cC7ye4RJDyLBhGxDgmm5WV1dXnTrnUMVwo9z+JWvL
BsjO/B95yMzGcf1DSjWi/2hEvSs1enZUBQCrlTTs9Cb7JOvxhxH33vDQlXIvkCHKSAxCMnEBz+C1
Sasu6tpShc7Vp5C7EyTcrpLC8GAVcUN/q8if2yYTd+QWwjP3TfGQ+hZvaxFItWgIWwKdK8nm1a9Z
XD0CVYmh6/XOHRqx2CkIdu873RIc6Dyy3RAr4X1bKEy5tHV7L3X+FiRj5c4FjkEyAcpy5kBbmLfK
JszTNO3djIvWqMzvRv3UpLozNX+mcroLPHFL+XR1wRcWF4GcMSUL3UYsJgESFd238jX2qrt5zgCq
JeNxDL7c9rCVcEHFkNlEykt095YXbg4UOPP0fHAnGA4zt7cG2xspUmxphK5EPpViD0N/jLS+n0hR
jE7ToK0e3AjG2LaEciKe7jPp6+3VrFihfYeKNNBVikzLZ54JYKlK5H50EVF5RMJ22PlqsheaeouT
YSXqcduiCwcmjHG5ZWVO7Bt/gq9ncqNOF+6h4a53ZSGXG4nXeytzcxsVXCKAwr8XZ7HU+7GEf69z
hTAHcFbZ6hYO5/2GYYEmGW85MOM87a9Pexn4gu97uFs9lnurBA9tGJGD8N1WWJkfadfPnNkQORCt
ZHK7pXJrTFraSUPTu+L4JCjBY5lDlTVF57mDJNvF9C0Lfnv9L4SYN+6ntRXOCHyd8iZ7qS0OlOJ3
gcQ82OBWY4keY8P0Xe405p/bjrfypcDiUnqHGgC2yaXaQ90JqE8ihOmK/oeiiOx2+nnbwPtIxFcC
Os7/HXJ5XgDXH0rquqjSM190KyPv90Ukqrz29eEFxNIuS2e9ILQz9kOvpRuX4Zphk/obDyuQRNwJ
14aNWpOSeApF0L4m9DQHfUA/RHAG0Qk7+tHJFlPoyvei58eXYpCLmtyyORSaXtyrXTC55dDaYn+n
x509jMfbuzkfnIU3MgBAdYszPM9nLA5WTDGF45pObj7epfXPQFERAP4wl4W1fMPU+wDLZDwPe6pp
aJ69Y68bi2zoFauaAGubhyHpzlOv73r0dQxhOt1e1YoTqmhHUShlA2HuXGQLVC4rMxQ70e3SxHKM
Vgx2VVUWG0d55QPRg2G+D2oD3ttLOhrPSCB5twbR9dPeyRJ38kvH2CJumd158YEA20KPiM/DQ7NU
Q4zDSmg8QRHdMt2PE2rWiLH7CWqYR0WB8i719rL44/burXwosF6w7cJLA9HGkmYQfKsXx5oguu2g
IaRQp5AvRv1kx3p5amJL3PhYKy5Iow5KH+hpYG9fTlp7UqmqpV5KbvpcaZlTGsbBkx5M4CVDtjWi
vmYLFglZIwTyjF8CIfJWtora0yWXmnEYDrt6CJ0wDj4U8kP/8fYuvqf2YFKdKV2ok1WEZuldXccL
ZZTaqEpq2S0E9egNT4HgQ/lU2TqsZoX4c6xtGH9hNpAOapY/JZ23F4NsP/XFqQ2k58LvDqJnfbn9
o1Zi2OVvWvKftRoDZ/lQyG5chPsp3A3eQdDvG/WYmq+t2mwckJWG4Vz5ovAFipSvu5xrGgJzonUX
i66g3yV+anvKp7BKdtDxGOlzLLzSyGO66XB7jSuHn+sBOZBZ7Oy9tGOYV2rfGJnkNukY2L3RDYyZ
ecpGNFvxpCsr8yG6qJwYqdoZUx1J7ryuXGN4Q2qgyJ8cXx5tJdqASqxZm7UiCQQ8ShjKubaWUo0K
4rKT3Bo9YXjHZe+JUbqh2aX1hoesHP75yTNrKFNg1paVDVmLC9HzVckNK2OvRV0Mu3LUQUkLojBL
toq+K/5IVUMm2qDAq3DZXa+r1Pqs10ZPcq2+3nm6/8ygeaR9krrvkoA6Te/edo2VNx2pHeMLMFPR
t6M+dG2vr4w4yRI64zK1rrL7NOV/lKxxMmk8adp+yIWD6cHsGT9asfXYecOG07xnvSO+zX0KNJTm
ZHZ5ZURGk+imX3L+0n/GyP8ywvYF1ftJaPT7wlDsEehJXClHMqdDJIk/6mF0fL07lbkLw9VreAge
izNTmre35f2Y1/yzNOI952bOgRehqk0QsygN3vV5U+2UBJvqS2W6Un9IzG9RFOwDiq20VOLfrWUj
4d1VoGaT1w76z1r8DRvtY8Q4i2dt/bC1AMIPA3MJnMyCWWTxvZIMuntgQuwX74oRLYrIH3dRWNiG
0e791rRHFWaCZDzWmyotK2HEIFWhBDvLukPmde0qUtknamP2stu2aMZ1QlcCFBa2FEvWjhtDJrCZ
wFIwz5FdW+l7TcoAxciuWn4e+min1RNVBuXgZVs0PyshZP7/g9MFcfQ+FtdRqASobMtuNim7OPV3
IBrgqPDtENaIwtzfdql1a2TJpkzKzDv0el2pPygM6vPh0sg0DqUWWnufabjDAAedPVBN+CP0Qfb3
mQQCbDDQ0EZ6A0JfGw11PQ4MY5RpzH/WMmMHWnXfCk990x71bKsgs4Ir43bhtUj6PL93ljP0ahW0
DaKvsisJ0z5HAKqF/ED3lf0kjjuGjx1PL+708NkPf1hFdN/2/xTSXa8wOz/2Gwd4zYuoWTDNy9OY
ObfFbg96L5WTPMmuOZ6s+kvffYqMj+MWVfeqFZVqggHkiRtnESWkbrSMoYFRVIySF6kbnpQqzY+a
2fz0LH0L8PAegkxMmqc14IqiZfBuDGXUozSPiVhuWlOUro5WfAAFfNDq+H4Q649+eM66X4W1b1rV
nixxLyfNLkkN/tvYGeUWH/LK2jmh6vyaEHm1L8V4pqwfsihLVDdPj9bQw26R2trwCQKW2+fmPZYf
LNClocUm+56mZMkQY0h9EHqwFH68G1vUUK3hUcnij6N5hgugkk6ZjPTGlHxOa2FDR2blXcOUJokG
9zKvm+XDMzK6qQC8prpT5vn7sMm7Oy+qRCdXQXffXu5KkL00tYRxoMQZimU0qG6ai4/CkHyKof+6
bWLty82jAmC6AAXy7lwEBdiGizRUVVfMGu1cy3Rf0z4XTgMypwd1u0C/Zo9PSJGHVyEzcwt7Geow
Ws/pcbsx21das9ON10JTd36z0YNa27tLQ/MPuchApVaMI+IBe1fCqpCFdm+6t7duzRE46uDhiHAA
x+dfcGHBbKukG+Rac+nTlOh3GkBlNyA2a8ec2vy/NhbbhaBFYYhppWFg2I+FE9QnS4gfJK8+jOKp
kEGoTsWzleza4cXSuvu2+lC0r714qJhBuL3ctS93+VMWGyrODLYpGANuyGSfy7Uzb2oIf721deuv
biyXFIk8VNQguq43dtTqkTcjG5skkNhkKGy9ytFGyXQt16XGTFZHE3keT18YsfSyZNbY0FwvbZLE
jqWaPLPQqDoaVbfLPcV/lKXu3KmpkYBwDk+KxxhC3hrFo6kGW9Dy1c3lYmbaD2pNEObXS4YNyRtL
KLTcXFZtY3rwgpfEi5z/trUXdhZVurAFqCV2luZWcWGn0XcVFq5O2Eg01o4eXcX/LWZxMPLWz/yg
wggLqdVfvbkF9F3bLXYKfSnIQZlcXNwCngVqRLQq3Q2sX5U0Afj7Niktr70/f+3y9AbewiJMaZRU
r7+KBzFLF6oZdgJoUmokE/aoPFX7PA7LJ8Zstta1VhSZq4y0V5hYA6u1+DxGUTdVJIa624vf5BoG
f+PZ6B+yOntOAt/RYT+MR/0l1I+RbqeacWc2p+5VjSH+2GdbrJ4rm4x03v9ftmjsLUtrrZpPUQa/
kOvx6knzs1B5O6N6tsYt5P2Ku1wZWvh+W7VmAWYBd9F9m2Yi/K1/f2XjKBQ75tl8MsFFwTOmJy1O
3vwd5cEuIsrRtat559vOshK1cBLeiNRzgMAsOxeQVTamV7Q69A1HesJ2GJyhkd0IwistZ42OM3m1
SA9Bf8dd1hVNoI283t0yicbHXvNeBUhsdl0JsshIMhE6YyuAClXVipPUmeYxnmJ4XwEAxYe/Xy9l
ELARBM8Z5Hd9OBSQkmPeJYYrWa+GhnCmfij/S1cGcAdjPXA2zKwcy/sv7Ie+NBqDIvIJEhNFfvDq
DQzfmp9fmliuo/WLWMoxYSnUjALpR1t8bRMQ+9IGfHjL0PwovMgXAikYGAEoDVepvsWBuZu6V791
u3ar57hlZ3mzCZ4umm2Lnfo09drH1B+fizD83YkbKdaax1/u3CIMa5mZdJWXG3g8A3qDXQcmjP1/
/oOb/esByxw47PvEk/LCcCORviZCVV14n3q720bmLbluI1DNo9tISk9TAne+/jRG23h6MloU2tA3
2xORZEePR2Vf5ZPlhGDZg9AP7gKz2arwvd/CecYfFCSsLySjy4rXpDRJi7qE4qKu5wTRB4MmJ8KF
f786BvJgxiTthrJtEf6UaFAMT60U1+x/GICxemrr4WPsnZp+3+VboLn3tQ0eP9xdTCBD109mdb2X
Yl2VnSEPiks3kBGyKNzLbVLv1dDYFRBhT023Uf197+8YJN7y9/w6XGoGWsNQ0YCRFLcf9lHrVsDs
s+Tet7YUNd/fU7Md2iO0wKlGLfmQFR9yxZxOl1uBtnF4Apq24ktbsOn11fxrZXGoirDXANLLCmwe
na3Vx7lwPvjwyIwb4WjN9ehr0oWGvIqy5uLaTeq0jCKIgVxVEJ00b+0w12xP37Cyvpx/rSwyGn8o
Sy1tWA7toEMfP1cKQgNSZZf6RkK/tZyFkwsBb/acoXEX77Pb7ByUn03j++2DtOYB+kw4zuOfG2+Z
D07jFGqNwkFCGlp9iNKw+zAzdWz0hdaCES9xBsx5JpMiLD5MbrV9Ik+N6rbWR9P/oDF7eLagMynk
7qMvKKUdysOwkbKvHVqYzOa3B7FIXOJUlLJoow5VARe+xb1Z/YZ4akqhD+3GHYKWh9vbuOYTl8YW
EcL0hjqJCgGfkJ+K8JtanAKUy7UNh1hbElz98wsSohyqctdxSOiaZkJuTnXlPvqsDfvJQj3tUdKD
u4Y2wu0Vrdl6K8AjKMNs0PKTKUkZtsQglSmysPuu56ntK/+kTbePio29W3FBXA+cAHmmCFn8fAwu
kghZ9UfVHCLd9b2pOvUJsiFREld/v545yjEwAmqJULc4tRWjYVXrx6RdWQvIq9PcTqqcXIcAUvCi
n1rof729gSsuAfAZgpa5G0y1f/GxtEmNdVCvhltw+mBqSTXHKLWHhFa7o43i3X+wBojtjd6VOt7C
AZu4h9qzxtrYaNAndT6dyh0iBkPrDPJk/tSBRGzpc8wrWKQYM5UkQkoQJnHQFnG9bUNlVCduKaFk
eFlxptQWslOUmc+5F32o/K0+70o8lIkiQHwZ0YKncbHGEhF2K601xfWkfqfnP9JgcKZhC6i8+t0u
rCy+W6Y0U1nmxA15ulM6yc5an6nxDuKPjXtkazmL7YvEIdYiJnBcSZ3aQyrlP/Q+odHllVvKZCuP
cLAdfCqoBIjxkrjcOaUP8jbyVWh1h6M6ucIYvpR+95BRK0maZ0tx5DG3yzi7q8wO7s0PClKNvoNW
1ZQmjlaWysajb17bO9dhXIWJvpn9dDl2mMlpJXqFp4C9fGos78+YyE74HOjHyXOLmnp33Pv/4YQA
D5ibRRC6wG92HWagj2C2KC0owSmybYjZoYs/puPvADKT20dx5btSwIF0ambQpNgyx7uLeIb+qyE2
AqWcUXg2BZeOQadvvP5XfPTKxPwTLkxE01hEtdLw+p+m8Ghm+onCX7fzIqgEiDb5xopWIvSMXJ2x
OhCMc4tfm/O7Hn4U0+PeyUP/waK8biuZt8WDs7ZvskTZ3oDuhXiyOA8mmi9h08Wa6zcR2XxE0xl6
iE1O/ZWLjVYHWfWMPpgVZq4XU+sk8WOXUeNW9xHz80kGn4eQ08x7FYfqeNsXVvx8hu0zDg0siKbW
YudSgLKJmlBh9qzuyNCQ03e7pvqZja91EhxENNbjz//B4hsF/CxjAang9fIKq/c7Ncfi6MuvShDE
922qvNZVYzhMR3AHJWFw6kZBYBQUDtnbxtf8EtYS6vtsMPoyC+MlyYsnCg1nDMHXVP4+tIGdeLUT
W+5tQ6sfkZkfFLd4ljGVfb1KnaEvXZ2o5AlNsm/E343yw6jOTdsf+n5jQ1cgCTrnmMo9LgMyU18c
tsY0okSKKbWZ3XiI+vLV12uk1H7nWepQu3JqYTjWvvdCv33j3K1tJ5102rzokDNSuxhWbMFP+rk1
wUSkZ4hlo+Uo956jNdYHUwr/3N7R9xqsKC5dGlt8uwZNSebtoT3S4bkM0UDRRXGfaknxaHSS9UsC
vHkXKqH+YsXdfZdOxZNQt/H3EV21QyCZU2t7pK6+U8fyFohtdR9oxcr0h4GULn06CnqpH8wELZYy
/zU232W/hSkg/Z56m93YeZWLi4maBUgoqJcRU1yOrUVeWf5/ZM1HhA2mnSDtvMy4axq4ICU7yEob
WuHfzZAeZOnH7S+wFv+IfiJodx0A/1IOpjGnegRzY7hm/uwH0IDL9//luadAKAREj1YlJfBFIpBo
SUNFlfqWlz7kgBHbrbns1dNC1GFCDlEgkAPzt7y4mkYpS82hQzdHFPwjWONTYqFZYgpODPl76TvV
IJ7Cqnci2C5v79+alzD7Rc4NNRqfbhHYKarxwpxPS+7tmbfYSbVhN+o91AwbUW4O2ksfuTD0tgUX
S7SSTog7GNtcPYAloXMk7VGQqJwIMOGhmWwpG9WgNccADwFQCxrwGVp6vaWtUo2mVFi6WxSaLVo5
E7CeHVf/oXAHZdj/zCwnv6VmUvpowkxQGeaHtJb6u6EffsFUtHEprqUTcGczA0g6D/ZhEWkEGGNK
qoSG2xi+nTaR01fJ4e99gZlTsOc8lWGwka+3bJwUhmknn7MkgJ3saweoTCrDW5EJfx+jcTe6F4yo
8XGWgLWxGAKBdE93DfFzT2I0VQ+eZE/ZlhTQyo13ZWfhBF4zTG0asaKkOhnm2YS1qTXSnSG7o9Fu
lGtWHO5fW4wTLe4dq2/R/5kdTmwUWx7uBBNFcPXurz8RTB4zLo0HHRMWiwVNY9BZMF68BQpYhZQM
JvVgqhypAihdycYWq/GK1wFlknA3+p/MPyxSMauRTM+UeSGXza9c0oGAfry9oNVduzCwWFDkT5Po
0VtHVu9bnDzXSsAldbptYyXGsQj6+9QVYJhdVvVjuK/rYswMV2tOkvanmB7RVahjayPCzT91EeGu
zCyCuNopklC1LCXRQ2+vVXl8tFKKt1kuhU5djz/avNVOpZ5bH4Ok2Ah3Kw1BYDTMHlIwZJXvlOgV
qw28KRtMV4tqR+7Gu6yz1emVp4FtKtVdEHyU0x+tBpBhSwNoBUJxbXoRmuRSKKfQwLSCTUlp7qtq
OkpBvGM0rP+VqYnje8PeV9S7zEKmx0s2Knzra0fui84gHDRQqVwHrj6ORLnsYhMse35oB/9+TIJ7
Xqv7htao6j3IevAQzWNWkZmf8/jrbfdaOyNcMuQ+1EznqeZr62WixigijqYrd8gFJ4kcO6EobiVZ
K/cnPRtrloeB7hvM7bUVJgSSPC2BG88cBEP1LcqTQw9ZRgTPU3jo2z+3F7WW2VIBhkyR3IoZgeWL
T4v0WBg8EXgzGNjhY2zu8hwJwTtw73ewq+4avdpN5iehG16L0q6QQ+usrQr4WvgG1wH0h0eZxVV+
veZYQw7WHylyCr2+763uzie7bv19oesnf2t2ei1KgKXkAYZFGs2LSGS0pR7XPR31ZCj6g5nR0Ulq
RTulcqEfZDPdupvWIh/vPSAeVAHnmcrrxY2j4AvI//JOscA6iFqh2FRFEZ6L5I12xerKUIflNTSj
HrTFzWR2CXqwHSsbu+auqQ2w4H0u2aX/GIT6xgW1ApLHPS+MLc6i1gBsqkk13UEKtcjux0S/K7Tc
jG2AI/luEqcO6hO13il+mO+lId1rcpTbSoNOrZeLdjYBX+0VKBZ6z5BezLoo90NSKvek+dmdMEYR
in71Rha8doTnraE3JMIetiSZC2h5iVWqg6bIx1dRkU/s1kaAXjdBxmPB6zHP3Vx/7jgos5Fuqe6G
if67kMrvozhusXqsnZe5jwzMeqbKXA4SyX5cD02jsfda79AuP9L+fxhMz/Gl6tjIwUbff82vqArO
rwdaEEgdXy8JKqw0zCGBcae0l540JaHdMVr9UZWD8WcyDJ17Oyat2oPebZaC5o6zFuHAasda7yyy
xkDRbW2cDmGd23X+VFvZ4baltY/FeWGqj4WRay2cOBWgegL9Sn7aGeEBnE3n6Hq5xUi+uh6ybWUG
izMavogARa2NuV7MuU/WH2M5PzWd7EwFz6PE2kiBVhd0YWqRx5laGEqDTiMHgtFuF8KYY5upvkWR
shbSyBJ5EGmg5bTlG0+eG9Z+EAKh8WAWEnTkQAJj6g6m5W29VbZMLb4QaJCOvtScbef6sU91025D
5GSSYdpIUNfe5sztMwxJFwCqgCWbulc0Q6yrEa+i7CXq/ggGWOXkmAyH0IhtxFr3VvjibwFRVl2D
CigdS/JWtKAXR0uyysiKMKoV+X3aznNG+YsaqA+aXp//g69zzc/8urMczsI1gtLrxy4BjiSqybMS
0FQR841LYW01PFvJSsGqMey5uFqbxNcrKx0MtyubU29Vh8jzPxeB+Igm3c/bq1kLgRem9MXGJb0Z
l5OJqVit7zX9d6h8kdvyYDF4EqUbttaWBbMWdNM8/Jhfnf/8oqTBsK5USClRQm7TxzC8l31G04bS
EUCE3F7ViiVK4fNICekf+d/Cko9QKYT3ZNhFMWUOL4ivEpOpZgNduGmVWy/ZlT0k66ISRUmKr7Ys
nQCrVUalCix3qMNjNlnc2nDAOqOQO0Pc/k4VL9lwkJXwhKLzTEalUEVUlxdXBoaobIfccjU9+V2G
aeikg2A5tzdxJWQw0sjdSBuL+/Et4734XKnE5WiGreVKYOVtMZJ9u9bDT4WqHW8bWts/CjXwv4B9
hvNw4YOeFZRToFTWrKtcZ/dWJRx0jCU5IsPKl9u2VhdlUYSeSd7558IzyCyL0apGy/XbM2iXTHqK
243MZc35eAf8z8S83It9i6MgZLS/Y98s1aH8e0CrGDKJbBf2W5x1aztHTj+n4dTtyBSvTclDmJZ9
yWo642cXKff5a5VU9lT8INf5D0eKhjWNJkjqKX4uPlKPujckrKLlGuFjVT/I5ePwRRf/uf11VkoC
cJ/BFE8sAEexrKgxsCnUJkMMbt9/r8PPkvqaWru+Rm3E/yCrMYxEG99qdQMvDC5SpE7rNdOXJwv8
BLqderIXpa/x9MLYUFfWG4d2zfWgDCMBBHD3nmwq70Rp1DzNcnXVrftPXf7Sl1uz8Wu+Rxo2e7YI
BH0pZT/pUOum8Mi5ndw78A1pOcqi6h9Z/nH7Q62thdHqGfJp8QRckrtlYVI3Ui1Zrhc08Q7oVQGN
ppg+ZXJ2vG1pdUWMqJNWQtDCXOS1i/sNNehJ9fA75bOoSnYenlOLjHbDEVZmqEGF0xGh5iXTfH4X
7dIGiVxR9OAo1qIDS69PptTUTqVCXNeUQfYoJdEXCPWqPdWGyemNXrjPciM7tqkkfIhGqdupUzAd
00AR90oXAzNQIOOR0fi0G03S97f3ZU4zFtWzt+4no5lMw2pL5E+pGuPQMFXhMpjy5FX+SyY8Zt7H
pOuOGsX70fp2295aXndpcEnyIAosRNI8zw00+R/Lkwx75qiseFvSqLXDWCK58+D1iO1K3Xo5rbkb
IIe5L0Hh6J27mVMSj7FiWm7Y/4DRyRaan2ax9Rpc8zS4CmcwM2kkXcBrTzP6xFTCJvLcdDSSmeA/
Pkqx8q1Bq9em9l5sBNSV0APL6MxcCbswzF3zz7m4JqQe+ogm4Khq2lkO/5QtOqjhWQ/gG4o2fGUl
rJKvzk1N/ATWx0XstooJ5FmRCC5D7zs1j45BOjpS9zh2DI1EjhqjzZlvXRgr34zUlSXSpGPQfRki
ykqAvH9UBTfq5WMHuNjL5IMVbyztvZUZKkLJixvpTYTzehd9qdSGoeCjyVaN/oxqK1Zny+pGReh9
vnVtZfF6KlRPsmhLe66e9Y6n5rtgazD5vfPNFugmwcROSW2ZsXriDEvpMw8BOaa5v0IEuhOap7R7
uX2K17frXzOzU144XduLqaeEOT6eCdVDaKnTveRld3nGePNtS+/dm9IyfRfegXCP4+HXltKw5rLr
ZGsGz6ee6YjiwaBxH9WRHSsbN+tKQduAthJbjNQwiLBk76qUoUmlouD7NIe0/SCOnaOpj2OfOkJy
0OOXRP7k98IhsfKNQtjKtTFbnpks36gulnBBUsmiLjS+W17/lKLXSrEzY7KL9FDoR1k5T8GhLgFy
hOYH7yWrDqKwFwyGrj+IQfxV9cxPVbo1R/D+sPOL2AwRKmO2fzleG3idpoTUDoHbf8+6wQ51p8vv
CdnDq9wGjr/xnVeOBl2cN2E9kLycwevvTNGiasjmPNdPCCVVBwkvrB1b2qkrfjunhPCIMNICiff8
5xd+2wuiP/V9zTajiOzFe9IPhJE/33bZlZ0DIExEJo/QQEjMS70wkhth3AsCYXIqh4NVO0n3OQA/
xX1TjLtx/JUa/9w2uHKnIrpE3cygFQVL1bJWIim92mRNJbhGXg/VvhSkWQ0WEDOy1lMz/ETePpJt
kLjpJ4GCd+uUAKuQaKob6+87l7MDw9c2l/RRNVosXqu7EtVpTXClVKMbV5Y/BvTUN56UKzwEWJlD
NW8VGiXvXhFjN1hjrrBgM7FlOT2pRrZjYNVWRtOxmkOS7evmyVTiD4BJD60Akr7f3970NVeCVRLM
Kwh8GBMXCy2qMdY8yxBcofhamy/KmEGP+NdJK89LJkR0SqFosCzfZVPfSv0kpf458uEP13dx8WRN
kdPGG0nZ2lou7SyCrIGObN3oiX8OIqAhY3lfzmMIxUZ4XQnlV6tZXBrhVNa+psesJpqoUt7PzA2a
bmfI8XVbO7fqIcbMgk0Yp7y2HActB0YqUOv2z1P+LVH2ibqLJPMOlb4XTT0FRbKLqhctKe3BhXTh
1A7lFkJl5SbWYB4l2aTmgT7HIqD1gibn3qT65/n5LigwqynPRhIcNydv1sIN8lzgsEBLzynMdbix
0sw0grAKzs3LGN7X4e+hemgKNOD8H9AReGK41fad07zrJwMMu/8aXKaB2aRVaiU2wTnTdeR3f5dC
tM/mBXrI1YqPuYT8UngukqjeSHXfv1UwTHEHWRtevuTX1yudC/dGO2E4ropDbGrch196+hCjSlH4
yUQ/6PYRX/uEl/YWb8a8SQmQRh2crVay69GdYs9GVnbcRG2unQzuPp6mhG/+Y7GwUpOVoc764CzH
d9r4pagfAv1Xb+Z2ZTwCJiDnyf0nuZ7nqqTp+5B9rAWIubpjWG4EnLVAcPlDFis2wkAErSoH56p7
SPzvtfw5GDbcZ90EilmzRJchy/OfX9yOiRUNUyArwbnATxpPdsQ4t5tuq3S75isUiKGw4J3CpMli
JUMrK5Glw8PTBDsp/z4U5WcpvYvOjdH8iM1Pf+8ol8YWZx1VqCruGzMgTzPJJ9SHWHphClyut1hX
1zzy0tDi0ilTidZ1bQTnMIx3xfhbgvNOrSXelVtM7sv9AwTOvTPjLnkPW3yu689kNJxmxYPSvMz2
ViQeamlXlAcAKbtg2lvextXwLvNemlvcDa2kRiDd495VidQUveVsJwU/J+OXr59lXdqZ4z9jeNDC
jVbq8uDRdGaAnnzwbVwA1d7rVcqFFmqap4juVJWHRFAjWzX7czUIqZPX8akJxT+3PWXNIGk1T+i5
dQFU+9pgKlVVp8epBCbKsssM4knxs9HEtqeFThf6GwFszRpZNTWImQSWG/7amtznBsQEheQOcZg5
Wm389DLx4FXm17YbEWBRt7K/5V1kcKznWRIIxHmsA2O5NogGWF4XgFvdSYwduMQfM2X6LAr5PeO6
DlIsL0rp7ZtySwdo/kyXN9LC7LL7NIaGr48xZqlm/rGC2LHE+vPtD7dlYhGiI8ZOeU8EntvH8n2a
NAdaDfvbJpaRce6fATGkMMgxYhxv8bWqwg+K1gj9s+Wnh8mw4NCV7sLqy20r7z/RtZXZZy7iL/Ty
Yecl5JTiALs7uoGZYjmp9DFJ4lPA47OxnmgBfLxtdGtpc7S5MJqEqSd3DUaVlrESHyhRDo25tHGa
5w26dgOWNrN1giMCG2Es6lNjrE7FoGFFzWpbqeA7rnunb++TaKuvv7oe2Ovh86PEB3T3ej29lrVD
XWT+WYOuMLMYei53mzflu2cdDkEVZ27ccqAoWS6slEIhmuqg+Od+MIAy+oJdG0zmJC/1IYuDt4Gg
WNKTHQOV7u3v9d7bsYx7kVBSkID/6np9UKmqddZa7GQgp6QdqEYMkWocbltZ2UUeiuRzZAGMZi5L
e3qm+tAde+RXcnZiwNBuJP8U6xskXitecWVlcax8IZDjgObgWTJNhHRfC/0+aIqDUG7Mub17csyf
i8ooTw5e/7z85+VeOPmgFJGipqQcivcjbtODCcmIlrnF8KesntP6eytK9qid+gEobHes07+dGn6z
T/kPkA6bymjBtX0AjGCc/Czk/pJ2gRbusuF1/AgqcisvXvtuM+pyxkNC+LCk4Jb91KytgBw/8qZj
1hlPYifcGerLbe9Y+25MZphUfmlRU4G6Xs4ALMRMgiE8S1rI2LMBrfCHWgTaVmwU31YNmSLPCkbt
mGBaBCckWyqjNcfwrJnHOtFPg7gPxMIxBm+jbLF2qhA5pZAJF8hM2rNYkV/6cdaJ4dlTgu+en8a2
JEKgeHvb3qVSMw279tbdYPfwwsVNxQRfJmRZEZ/T9jUdXRjTdpPUnBL1YMb5wax8Z4KAksfFFhD7
reRxHX9niB1/ocL7dqKv1ye3o2j6ihKdZyF3Dea4yTyKOuNnHwZhuiuN8GgUThs+qEZ9EJtyVyVf
q0jdWv/7zwlQf35304B785zrX5GpfSFEhp+c/RQk6cnKT7F3Htr2MeziO6g4Y5Ac4bMRF0czOFrZ
8MEK7nI4bgkKG9/7/TmZpXkgWURLAy9ecrBWashweDem5zH5pRT/WN2+7DeCzjLD42MzXj4DRsD4
IOy0iDlBkGi5XOXp2dM0WygfCltC5k57iqg23vartcXAfUXXHpl5eqiLN84YeU3a9mV67tvh1Ht3
eg4rmrrFXbfy8eaVkKrSqAX5tbh4qqmpIEuW0nOAhLRKkVZOfope+ZKO/9xezsrlCvkvGza/unkg
LosJRliI/ujJ6RkWfCdE6ab92mTM8cb3eVs70hg5ukqC5G1hLd5xSs6f7NLw4mU6+bo5ChGG9eIc
9KXd5a+hel8M6jFJCyfuhF3Bv2IHrmWF0N2Of0jL9PrYWOfbW7B84r39EIrFM/cS2A9l8UXhPADh
Nunpuexa24982+8/5f1J5/CqBvx66YYHrdp7y20BeILdWizcCBLT4MHPcZDGV7Vo1MpOiqxy0nLQ
T/3/kfalvXECzda/CIl9+coyq5eYsZ04X5AdJ9BNA83awK+/B+u9b2YYnkF5rqJEliK56K26uuqc
U5pCwVrM2YYWere7PdKlU4IHlzNJXOCSnmPtWNFJPYjaUKXR24PJEOVavi37xNa/91K/YmzJDUJq
wsFVMqVzIGZw6YBKZlRlhb5DOCkZrntUnB91yonf8sinkuBe1pBmY2Q6WnY5ibQtbIvdRaWo9kqR
Jbu4GVLf7nO2Ak1Ymn5UmCbBYlyq6PJz+VkCdI18KHkeVk5+p0fGS2ayvcai/cCjhzJ/rKi0VlVd
3OsWmCFgV+Npg7LapU1DqZO+JWYeWspD/yMR206D9+3LLapXZbztysQtum+mdVCV2p3q4+krO/A1
wZvpXp3dS6hFAJk9dfEAzmG20QuIpdtxlBdhFQPtP2qlHSgdHf4Lb4/OMebUcAqtF7/oOmfhn2ag
lfgow0qCK5aon+iNo68s4dfWmY0EKYupdeqE1wNS63I+a9GoAomFPBxlx0U+W5d+oMWK+KVv7QEN
HrivRzs1kV20263MA2PvEMgQxwjaZtmfofiRP4DyOfaBaLYCLwpD3bSy+68Fe7gVTAAaiwCEB1aQ
PjvmjdTSvFfA+DHpsB2a+pPrEJxKqrUM3xX/6cvQl3gbfoJcyGxDj5nRKrne5XhU6ugxzG2fUNkD
CjBojYP8wckrRwGOG14a+dJqfXThpkK5DQwdCINM1qf/P1tu9MMeRZ4gIytDrMB+GMWDpBxS8n7b
cy3cukA/I5p3kI2bGiFdWiGmkw6ABOHQRhIC+dRtytSnyVpE/5XOm20sJEmnRyZIqCA7zYJGOXci
SUpwUONxV/PEleLHDlnn2oFieRoIel/xLR0FXmiF59hhTjZ1/A4NDPQCz1xiH+gLIY9xv2l6T+Gt
y5x+m9t36AB5kMRKuL5wmhH5Iy8J6jnCq7mwFGmElcLp5iErIGhg2KBztDztV8LIpeUFEATUenTT
Bddi+oqz5eVOP/adqedhKd5jNJcnkOsrRgh5/rm9wNfpGEBaJo0nALSh+DLn8Mvo2mWnDSvC0jo5
gIiR+g9aa3kDUCjOh2BPIjJXruGFy/DC4swn075hNEHSPbQhJlLmfklzn6d/1DLzO2mtrdviIYVA
AcCKwBECoTTbwEqiZdqoiyIcBo8WAkv1WljfnLpGz6vGi4n5mrb7qtPxJtefSrLy9l96DOG+nwQK
4P2BBZ37CAa4DdIMiLQK7kIm35VJch/Z3aa0pG+CDz/zAl2O2u4562s3Gutx5VJY2qw4Vci/ogKI
AGTmsJOBRF0yMB7mciRt6qbMvw+1JK88lResTHJkkL7FYwNX3ez0OmbCKCtTHvZlbQXCHvt9Ritl
JbBZ2Kp49SO0wcvVRgg3m8taMkvH6nQetvoPFj+QXNpGsrJTiIKuo5ZnCdSOu39ETMG3AokDSBPw
wrjyzNkxrMrCrFqlKMMsbWwoMBea13X6mubUwpGAAewOsO+RjPpqpnF22NmY5LEk1WUI0vWzzAIS
dzsrFh4xf2flivta8OgXtmb3BtepXRZ4/YbGgMLXqB+TejgYjljZ+deLhU0vIyUE6D0QPHPclIFm
g6Qu8yqU9U3b9tpOV0t9U/X0QCl/UEn1s2lkdWPZyRrr5DrOhGUonk2BEJCwc9ACw0EY0LqhCofs
UFA8YJwHZDokmvqaE8rRGg36ej4nc6h9T1whZH3nO6RTAW6xzCrMTL/ujlLxAJjBistcmEx8MfAx
eM2jjjJnjFWwrTgsb0JFlEdgbB7t+mdKjoQin2LaPwsSaKvhzfWZdr6aXCFsxnsR5IzLC0hUQi2t
mjaYMm5sBkGn5tfAgN2+fhZmDwTCqbsPuH1TIuHSSmdWOVOY2YaV9UtCbwGjgCz9j9s2lmYPSHJI
/U/ie7izL204Ii2JxY02pJriywTdQpC9PnQ18w5oYvYn5eg8p9fb20YXsrFQrkarMAB98bzH30ur
hcjNOk2bJjQy7bFoHACitL3TxS7KDmVi3I2EuGlKf7Rp4psR8Tv6QFm94pgXsgzTV0xdiaciI94e
l1+RjYzQqC2aELK4vtkHuCjdlgX18KZrD4oku0XReSXAuiujX1jXC7vTmpx5NDRiLIVAJ6Ow/SNs
39bdVAo5hABG33hIXq1gSIIedRHNdXLPWnumLNy6F6Oea9dn8Wjg0oV1mcjvVfcpxDaOdbdX6gBe
fKh3EOgAr97XceneHvi1J5/qJOgxBAQsnptz9aUeWByLdhUs55+GsVfFPuWopbXuWNfBbVNf6bvL
mPnSlno5x5C1SlO8ALDDJp2HLY8eG/01F2BgQgEZsoBDKbn8400Tj3kdI99wlzm/UP6qRNCvbLO1
Uc8euPqAinIdd02oJt0e/cDQo2fLjPdMte8GnawYW3grTONGqhduCfM5f4RCgdeCcFLWhNxk6qet
CfmAbI4zuGMhV3/asRWVR4aoGYMUvNTWtSMqK/u0qvJio3eiDcaIZvxb2aAEE2eG/lHnlDOX9Mw6
FVmucnBKU2EEo6mSJ51Wau1DnzSVtorMeLZNCqOV931tUu1oS3nySDSRr8mFLroPJEqQqYOMNlIm
M6dFgAVGv8+xCZsf6Hanu/GTGmTpse9/jfKOlq1r7avST5WVePH62YG5hbUJtoaS/byNr80FTdtk
wLklLfO4GUVuq+bZrrei7ruVRXG4sollbNKrTXxmcL510ryoHAgUhLQv3YyUOxUADEvdp1bhN0jJ
Zf1rpo+etEZbWLjekJ4HrBj/Iv04l33AMWE2V9QmJJmqeWmcCtfoxrUOTktuEJhY+F/oaOJ5NbsE
JKOpGtlibVhmx4a8Repv9Z97BAFliCzAXxszF29FsSXH0JEPTeOH3IUlO3RVIIKivBMgbtZHICDq
F9Ntj2p9X5XvMWHblTWc9uJ8Dc+/YObsc1WMcSvSFkHyIYnb+6pGD73qd5KCYRc0R1trjpVon5t0
jbG6tIhIgGC7TjRFKCxcekCe1KojVWUbSqMtnwqK6AHY3+jl9vgWreBFjzT11DDZmQ0P7PYYXaCr
NjSMQt4ztSr3BnhpK7g0ddrp81kEaRTEbyj5oDnzbDCJ1jUtJ2obCgLSlkH6FMpsfftTF2bij5y2
d7ySxkdwXiwv0ZT8qJkR8iKKjZ55xELD2jFufLzx5Qew8ygqlpm9Z32ORrnJKDa1BCaXrkbla5k6
7KGQx3YnYrKG2r8OOAAVnhCvyHWjEnwlTDrgKaDXxO7CTOLJp1ayxMtFpXwrRKzcjTWaJ0O+ioHd
CeFacOn52BwUKLb9ur1kV+cOX4FnB9KUEAiEct/skdNqVlcPlIlQT7U9AV26SuJ906wJH1ztjMkM
9gVyVhqaNs1LnVIyADKjtgJHz2A/Yrsxe48XAmjp28O58spfdpBuhRbhlKyZOUlNytNYDJUIS6jo
+kzL/uQdVHd0NkCynxT+bWuLkwd9mv+1No36LHZTqW3kMQKI0HTyyHNMJgUjg35nhcTB5r8xhaLI
RIdDynp2y+VpWfVRWYsQCXK3VKMDyzrfIuNKlXJ5nf6amUVKJUAeVIMERpjYxjPIkdFB7Zxk5cW7
OG3gd0KsT5188sxNELkVnCQdpo1W21zpA7OsDsJWgttTtrgX/pqZg3JaR0/tDhyrsFF/N91BOIPX
0VOp9it2VoajzZbGSkduSAaWxgalzkJ2n4K/bDZrnc8mr3bh9ZBXwRlCeg5oDvB9Zjckd1KVpFEv
QpmWyVthRVANS6qoc4WMrpk60Lp+RNTBR5+FtVf1wgihfIFaFJjGgKvMHS7j0Ke1MtaHrVR7NsPD
yKwCdFZeeRIsjRAiZfAU8kQ7n6OMEoVg1pSiR3In4Hqo1oNLWK94VYKhtTYAu9m/Yv8BxEcrbPgJ
QAJR6p1XAFVeQw5IHXtAELTMLau2cC2Z/iZJAZR83wy7f96SF+ZmN5ddaVpHTdGHQoiNY42124Do
6vIo630jslcuyoXDDM0SbBhkC0CTu4LLNGqVa4nchznLdrrcbVHs+Vcg3zR/ZyZmR1lvVQHpF7UP
TfZdr4VfS/ep/h5Fa1rhizvwr52vy/TM0+ZVC3ysqvVhyr5DCzpQUnR4c4Z/d0zwr4gs0JwCQIO5
IrnTUtuqGwsbEJraWvOp1C/RuBLHL43k3MZsxnib9CIvpD7s68FLytRrK2RKo9fbG21yBnNnAU3K
L1gNkupzZ5FLHCDbKhlCPO7kU9JAmBshGd2VXMkCqSLqgxkNYiUFvHR+QfxFWhYlMCDOpqGfLVLp
NG0LJliPuqpuCh+FqgxnNimHYTMSvfplWET/XhQ934hEiur97SEvBVTAKgAcBoiyjAB0ug/OzUvj
KGUSZlYgb2qPO0m7MxjyNt2+60ZXqDRsjZ0jvNtml2Ya5RIk879y7fO8kWlArYAKOoR6G+oSGkWD
x9v+FOZBJM+3LS3cZ6BJIIU66cGaoLJdjo+kqJokTtKHloNY0Y6qTVSkpmsVmexpkb5WHV5aTWui
QzkIU6fE3KU5K0sHkUvaEA6xVodOLXriGrQyu42TDCPai1W21rtDPEC9OjKLeK0gszSxuHGgCQL4
PVZ1dq3qbEyVvFPHcOTVnSiJb2fODrTf30zq3+BH11zMlT085HUDysE6IBAohs+mt5N1EHUAsAkT
9D4c0JcQClpe1X1Iya88f//HpZxsIdWIvgeoZCAovpxbRRuBZZJsvESJ2OSAUSQ9mo508V5VV7bn
9amAKRRm0P4A7T8BKpkNq0hFZ9Va1YWm2QamuMd23epRv2mjT2ZxN26RxEnIc2uuSRhPY7hwQTrS
8FPOADgW5JOvYFsZbrtUgKTBeOz15MNODiAteQx3+FsXGdv2n+M9cM1wRYDvBnAH9DVmsT+DINhY
5EQOK+WOQ0A7SviT2tNNwdZI9Vcn8csSJM8hhYkWV/Oh2SDxVWlBZcg4fIeOWzlsaay6fDUgWphC
6NQCta7ixY7i6OwIxArpe3S8lUGjsx642gRmRpGIc0urchvoPPKefhTZStSwNLhzo7MngBIDkAxC
phzGNaDsyV6OP3H+B+3jn48AOJcosE1aGHjGz0IhmjdJCyEjOUw+Zbl1VfpqqqU3aCu3wpUXgwMD
yAcdwtBsFAH07FLgUDYWSlorIU+SN3XQ3abwM1150JPuLlW9NlmTablOqQMgANYQmuzhLYo4Yjaw
uFNiWet1PcRp3IzN4GmFsbWZ4+Uqc6mkQm+y9+SWn0oZWUry6/a0XgO5IBk+9ZrErE4ykPPHFfpM
SoVhjnbY1O22SR5yqCznFdAhWVDIJ4f84f0bHZ/ybantKEkD0/wpfbP/tesKrgvUFW34NzB+8C2z
s+gMOVq5MDMKmVRBsNrMpaNAHgJzoayl9a799kS9xnyDfI2I5ysJfnbtE3uY6mJqcspkiIHcOdIj
am9DzL0ofVmZ2+mrL10aZhU7CRsWF/DVI1yAoZBZQ0tOWs2MQxyXP4QgykM6QOjEyKXsu8NUxR9k
jXk1k8d9qZiPNXpoHdK8QRJKWtOtnXz3xfcAFItsAPAaeBMCLjnz7QbXUK5T8D2d/Vh3zyIXQWpp
m5VRXyWeJ+gt8JgABgLIA42Py8uKq0qEyLsjpx4ate34bGUnNHKHUlyQqn8KXgWq2rnoAXrb7NXj
ZbKKDmBfrBPcXrMdJKuxVagMY0vLODAG3WuM3P+/mZj5Bt2Q0kJqG3KCcI0baZ8kWetCfLU3v1DL
uOQRIaIePW9IRdAt10xVWKDw3BPeyk8siMCWjR2iAcLPTI1X8jdXzntmcLYjGEsAT4sxa+gs7mZO
fKDqR2X+MHm3Ymhp6+FeBwQNeTZc77PlqUnFUtXoyYmAEOp3ZiS5DBGGJ2z5n+GaX2P6a2raKWcH
HGhkVcoKmBrYaZBs9KqIXESnK8mHa789mUGoibT15LLml7qZxWk/qhEOk/w7LpStmTRPdabdE5Rf
Gd9r7wLyAxALeUittVrodQ1rZnt257JIq1Roe5GTbnkj84jt843SelX0UUr3JRqLpfu4c3vDRRh8
+wwsbBho+IFQNeGEUD6brWNcGcRUOhxu2QL9ohxCR+8dl+XKEwiAa+DFhU0DYAZgsXAiQAbOjQEG
KKWCYCUrjcUeXhehZLB829nayqgWzh2S6xOSAanMiepyuWVyYTN8CNZSeTTaU6kHaKJEqiAbV+ws
DgiAAbAgULfC/F3aYYaVaDmRyAkR3E5yXtCggdrKSlbiKgpEMAvpfsRkQM0ApTPb/23cVklbMXpC
//qR3hF0mZeUkCqAo6duzxtfW+N2LFuclGHwNMErZbYpamqUEDXM6KlrD853zp4AVAYtWS8D1dhK
n7d34Jqx2fDyapAaCkbeiSZOwCPE0bHtWb1vSafMAQfPRpAWe7dtLh12zOnfEc78ZGdUtGUUI4wj
IB3151J2e/D0NaiCa32QRr9jsanw6jXWaEDXMMuv1fxreXbpMJNpcj9gNZVfaJ6474ANl17KeDjR
5q7rY7hSy7O7xHPoQ1t3K9HwNJezgOFi2NO5OXOlOutKOasw15BpywPGuzEgBXQDVmZ3IWJA6Au3
AkIgikrziKHKOBre05yeoKGom65qbVmxJyr6ngcVOl2PR7HivBf30JnB2XLypDGyVILBKrqfQIfG
SSDUV/CohlRH8Uwp2dwe4pLbBM4MGGzouYKWNDMoKV0BEQLsH8EferFR8j/sZ1WsGJl+ydVqnRmZ
bZVSi+kQFzU9RaWabdrR/EjUSgFiAwCA28NZuoCwYlP7KaQLJqj85cbIwTipSxyKU4OCqGIdhk20
1+7a+sUwDzH9VVa74blK0R+kl1eO4lfl6nqUf03PRmnVqpFrvKEnu3+M2O/aPGqNV5cgG8XuIB9r
1a/KX+Zz+05bT69fYz1xo1+MD25dPhnOd93eUL7WbHN5ef9+0+ycZBmEWtF0Au6BSpFvlClEv1GV
8yVHP0njmkDV6hTMrhHkaNAnwCrgAutkU+kCfp51gOZ/xEb3rWkI3CHIUB7nh/5PQpW9sHe9sqHp
Dh1eeQFo/wj3/KRp+5Yl/u2dsegx/m6MOb/cQDbcMIvp04wKpOihIn6to8R528o1QmvyilBfmvJF
k478dMDPHJOUtFITNyjPmVkgOw/RwLZF91xolTuom9J5YXtavaDh1pF/2vVxaCEBsoeaivJ2+zuW
V+Lvd8w9F0gcfSvrOHIQ/ChGz9i0OTrb3jNzwKl4zMwHk/oNr13V8NFIwu0L9ADr4kC37tL6SYp2
rfQONp4ernzWVRbjcnrm8QztRq4xE9PTdckbOiPm9W5Idqx8RJBYs+JJb0tvNPmh4rvU+aXSN3RV
IkqIxNSgQfKp1d0k2vFhk5c+MwiQGfdxBtHyyjpqwmX2EGRkLf236LzOZnIWQzBtAIrbVlFwjeJx
M9R27+plVHmNJdbaV11pMqLUMDmtqTwJ94UWQ5e7h2UV6oYWXEiuxS4tMo9k8R4IH83xubxrkhH5
lmdt3JiNN9qdG2XPQzzRb/XMqxHZWI2bxSs76TrvOvummQsBPsWQeFMiarOlbT2+6VCqIZT4hTRu
tOZXymyXdz+R+trc3iuLrvx8MmbORGjqqJcNtnASH4v8pBXU1cijVaJxzGNBNkhqRwfBfW7dkTXa
/FLYfW56doq5KDWLjjDNZek7lkKi8V3G0eDyh62useeXHNOZrXlF0OSVQxv8OVXo1KPLxO3XdvDS
JXBuYfaI0HUKUmSLFczUYccGdZ9BIXyERr1sJStUg+XdAh0PSDtPxMQ5JXEcraYqO0FPNaSkGaRQ
/M7iRx5EauWm7U4afwzmWsOsa/rrtEXPjM6OqGSiDFGjIH1Su8wdOFrA7irVq57RCHY4FDFx8cYA
Zqosnizptc5WNuqSgzi3Pi3wmcvP+5pZat1P0Y1dbGO81nyn1+HZ0dto7XqZ3s/zGOPc1iy8SUBe
zotkus+Lozl6mXyvyGA6ZpCic6X+rhPEi6tHcATklcBq2vG3DM88k9Jb/ZgOMJxYu177U+IJ5Xi9
mzbRllif1vPts790TZwPc+ZzUskxKo7I+0Tyhwrd3WgrvFj7GXXcS+IRcZV/297y6ICXx1sennfe
FarrJVUCCRp+d2+Ue2DnOt3jYps1vn3SqrUsyeKJx0sbqVewg5FzutwwQCW3WRXZ9AQqtuNqgozu
aOBJcXtMXxSiqyU7MzPznyrJAcMhuLgoe0w0Vxk3VvnYtgccF1fvXWH81qONJgVm7hZD4mroWbHW
iP06iT+dzLNvmDnSnjtsNCi+QaBZ8lY7KoorozO0x+vv1af2jftm+sCUZ5sfailHSWNNAOBLsuU/
TwJ0ai7nOk46IrFWwe0lI3l9iF+63DXslxZ892xb8o2e7po0TMWd/VR8h0CHIx0Ig1YJxBg6lW4z
i7i1+o2Ub8IOaTZs/09rBLjQ5eflrG3LyMHnZfKW0U3XPiTNtm0+xnQDZYjK3ozRk5TeNXK3l6XR
p2Pn2uUaAnwxiQDdJfBBsSknYYbLr2AqGufIsUpOzjGlyNqpQ6CTz8y6y5uftGrBoFT8yg6M7u32
8JcuJg2ALKg9A5SNS+PSLm+GJCvzGglRg4K3/ShnL9Br9SBqtOK9lk7cuaHZUSBsbAAuKpG+7oXL
ifAM+/X2UJY81rmF2UaPutKwmhpDSQ101AXseRR3KXsU9KPMN0a3BkNdNAchDbTfw6MdDMnLmcsU
okuGGMipUUoPCgt+lDI3qwc/sgzqFdAz8TVarVx0S8sF/rkMuxBWAJbh0qhCslyYAslIyiLP7I5o
uN7ET6az4vwXYwh9ItcBxoAWyHMGLSpTejdoyEmYaSsj1JN6n6ikeKlIdadCOukJQsiDm5Wlc6cp
rPmmpwbd317Oaf7mbuP8E6apOLvTndrWpKyl9GQpvl41btLuu3xwc/so6f/F3gTCANU4Hel6aJ9f
mmrlps/lEg/T2C7tQ8Yrw8XTWFq54RYfphbCMiychUY1cwqNVXcFLgQEgdZw6uKDKF+xKbXxT/k7
B6RCf1La1CWfo7GhH5HsC2cX8UA82h+353XpIJ5/xeyYFIMC5GWNwDqOZXNrFui/mctsDX+5mJsE
TgSlVAAboIY8m9OxNbuopgjJWBJoluT1nRoYEpia3yI83wzbK+17NMppPnt5LVD6qkvPt8657dnW
acZeWJUzZQD6xxy9wqJGOrRFts+gYi8fOtn0eErB0nhT+S/SMW9QNikaWkjI6++7+mMwwAvcGcq+
LqD/3/px9C5xuk8VutNJ5sWZtKfgCZBue3tl/sOcIYoGugaYrPmcmSbLq2ZADCSyIG4+Cvl+HI2d
BGGeyB1fk3RPOuhq8Y31etvwtBbX8wVkpw4W+dR/+nL/N6Pj1DLu2lOd6LXLmQOOlZaU20HSzM1t
U4u7b2p48P9MqZemTCaQjhIjPfVA+AVQ3xp3XFFW3Ne0hW+NZ/YY6dBG23IaGY8RruzAjqkGz4xT
N4mjUxS/R8IOrNhei/WmSbpldBr5mb/qgHdX5QyLZ0PPMI4Mz4Cwg6XhEdISP9bQ9gPoBXO8A/tR
poN/e1qXVtDWQZlHoIf63zx6ZibgbUIgntX7vg3Uwsg3UppIfkrN/L/wy4hQICYEIVvcfLNxSsBb
F07jTDmBDBLO7YF0PhQrA7kzgzh/+i/GBfoPHDMYvUj/X04qMkulOdAkPWlRUrsoow4eETVUlfJx
7UmwOIVnpmZ+Uc8HFBCzLD2VDTO3KR45QZrGZCNn9rBy3yw6KBTf/ndYc+lauU2lSKUmO8m8gk59
Y1cNc2OnttpNRbqxvI9GRWTDQTKQNPBkoencFURAChGdAYwgRSmBBBxMSW2n0ShV9tloxe2xcdRe
9VVC8XOs5VrptcKSsicrLkj1R5GTEgkbU+23A7hKhWvklTkcbaFC8CU2+7rcVTKvK2gtyOiQMQ5J
MbVVgG6MtTL+pZsQQQxibaC1gG+aE3bLMWU4gQ07VfanYlYHSOQHkQ7VtT6VT1Lxu0b78ERC0o2N
d+2Q3wsS6OlzLiI0K/7dS6fI+HRI/Xl7ry0EdBpevKAMAJhiXOlp5I5gTc/j7KRPKt5gaedyvjHZ
EDh8g8YfLhdvtw0u7DhUtBDMAbeJxlPzZitFgv71akeyUwOpXC+xrd8JT94NJVs7sovzfW5p+pIz
32SIKEKTRlgaDiLdtcUWqcpoeNGKwkeX8UK6zwMJDw4jiKDr82rL3w2xo51P+cvtEf+HDwH6EGQJ
NBWe3zSZnXOLZ2V26qv7Xg3S3mNyHzhoqv6i/qjCsgzyJzQ7pGClyoPLSJirbtKjKVl4+0MWgsup
mPj/v2N2DVVWOdJSKrITGM2uM/hKeUThY+y9eE0YY6kMMMG8Jm7e1Glxjs9tmA6Sodlg7qNv1d60
H3jr9b6Mvj6tW71VnaeIX81r3B9y0PO0oGi/lZ2rbK1qM/7M12BKSxkJfM2XzO/UdnTe4y/Lx46p
Jb6mPfSMe2P01knHzEYad+C7RjqiEJQYb7r52LfohtTVLpPIwUhWJM2WEsugukEvHGhwUN7mRYhm
THtJ0brshDaN72MOBqlduVYXMANKFL6KHiHKSZfewP8Q2pr3mS6o2UU96fPhpoRIHWCFs3yEnHRV
zvUxO3E7RSmqPmaQVbu9vZYiOVzE4AHhzoL43FwnzGBDjYZAMhZ9PJjcgwxrjczgXWJ6xmv14qAH
ghVUxkpq8tqBAdeBq3nCqSD3O89kqHVpUV0fqhOD2oYmp66TbJA5b7HPMuJCAD5YGeV1bR7iRkgz
a5M+CpTKZnGjIXQ7A+6zOdlkn6D+0ULT+U4I3bV67kvpHoT5wVhBsEyx++XqwSaElaYX8KT3PYvt
aoh5lEVRNCedGkeFAofuJJ9Vp206lf+5Pb7rjQIVKYhI4RGMaFX9cmZnXjPqM53YBm9OcS3fQdsS
8QdZCfmv/dCliVnQYVORc3Mom5MFXi6rOfKdu7KERqWCitrKoVsZzly+PB9SszUIbPWNHsYs3WjR
GiJlzcRsQ8jcpIXSTsOBPpsRGy6Nv99ek+s9jsVHgAtOH/4FAfjyJkvqqCg7g2FN+BC5qtL6NQS3
R9BxDVYEtBR/HLlaQbGv2ZxdFigH6mCvZs0pi6inmeV+AG82z741AOq3HUqB+u72IJemERQg0HOm
FmxoB3w5SKpRK9dzTKMxDmYwWNRwK1P+cdvI0tb7awQ0p0sjisCvjBscJKPWA2k8GU6H6+CUdV67
1oBt6cyem5otmkg5irsjDpJd/+KQlq/Z5kVaFV5etmKh5I9GFDizM8+g6GVSEwIrYy/5Gd8SRdtU
Gv1o2jURyjVL0/qdOQbHSWhfqE1zKnIndyM1DgmUAVDje5XKYoUVeR0kTgRd4ALBIURvvjl22Wia
PqXG0JyGMvbzBJVv5WPEBXJ7MyxcWJMZLAP0FiboxGzLCWGMXBlhJqnuY7RZVNQqkJx8z23iWkmg
WvFDEmleEWs/DD4Gfdz/czCMD5joaMDDg2U474VI4gw8qlxuTix9KxwMk93FyRoCZXEyz4xMJ/1s
4cwWwnJZomCUjrRJRHJkkviWSavNsia3fXlJQZkPdz+oItiHSPdd2oliR2otPcIGyX5HeMsALOyh
FCsDR11R6N1mLht/o1EL0n8ZoGUB7bKgLZCSKuijkRaeSgavJM98TFY8y5eTv/VlsxlA4askbWXB
fyLk9KXKj8IKWKg/0RhkD9ZOKADE+NaL9WB0G/PTPtlR7Rr6qV3Z1dfOBxOEmgMiYsh1IZd9OUFt
o+d21HfA06aOl6jfelU5suwA6W/DXM27Tv55PmaonUFGBLQQ5LRnY5YkyRhqnbcTEGck7pDtq/S9
cALjZ1y+IyJ2gaqQst8gfK6M8tqPo5wJ2uNX63Mo+8xvd96Dx2UBNZxYPw3zWKUfK6f2OgCDgYlC
oiOjC2bA7GaqoORdMJ12p6YWHTT3eSor912KSshd1toO2eJn50OR7Fbz9cweLddMS2unSijA+re/
5fpogWExqcgi8AQge66QIKdjnNpR0p+Qp1CID6IUFJMGU+Y+hHTXKEHXDhjG0D8EetbgVgPoNds+
UqbEapn3J4mxvZ4NtccV+Iye9oPb52tx4OLQ0KgVBBLUXuAmL61F/Vi0ds37E6py8mEwI/Oh12Vt
D/Ea+u2/mEUQR9FICSgkBLozU8SUU6gbY2AD2MWAg7OdahTaUYuAYr5tanEOQXaaOn5NkfTsCFY2
gRB3pPYnWpDajdVdknIDqLweQsrDGNw2toAPmai/ePCjVDZhIWdziOKLQGjIh5PcS843JzZrdKw2
YpCPwfl0Ri+2Bp5+Q9KRQRYqrjZW1ljVgZQW++BtB7yvVUSsR39cpXtuRMay19sfeH1U8X14DoLu
CbVCPNouJ75q22LMgTU+RQDqHDNLzyfw71p/tes5B2Vm6mKIF9rEWJyFKNYYW1KpScOpBOb3COLL
cDChwAyR4Zo8y7pY7U5z7Wdh0ARvEUVKUBe+5I/OLjwjo1qbavoAnMMda46s3irfqfmzr7Y9sIW2
HvbQP2hcec9p4iEZ6Yr+qUo+S32NG7Lw4r/8ktmRHblpxLzXgE2PA609mu8mv1fxPi7f6QZtOOXc
cNnWaR/fb6/rQiXz0u5sm0PFSxqRgBtOrfODo/tIuqvHTRZtkJP/Hv9aU+VaWmAguCdYCTp8Qgfp
chtpHRqoZ3U+nkiqospQkAHIoOjRIWXkdmpRrbz4F2ADiAhxsyDEQB9ltHO4tEfqhg24A8ZTq6m+
SX6nxC2fo/3bqOzazvYgamtvbk/owkFBiRRcW4Q2YEg6s8t0cJSaaEIeEfua9YbKlG8Gq1lDC0y/
5fLKBqP1zMpsHkvmJJCn6caTXRVepUTbgm/b+1QDXvt/SPuyHblxYMsvEqB9edWSS1XWoqq0q+wX
ob1poVaSEiV9/Rx6MPdmKoUUugcN+KHd6EhSwWAw4sQ5j65XbDzw1k4J1FpAuorHFi6xxTVa8rIu
tNab3z03rZ5VJMN+yZ3uqCnM2DOzeR+Kojn+h328sLn4coNGhUAkgk11KNAMbcd91TXu4b9YQasB
JQygS24wyEgooX2Zo6ium/ypdOdPgZ7shpE1p5ckBx5eq0hyllFtJFBg6FVU7nU+pk+p5uz0xHgr
HbcOpxzCu/eXdHsbwzUwyg6yJ9mxX94kKDgpTdJW6vuMOO4Lt+c/sc31M9TZuq1b6za/krbA4o2y
LZgclsSM6WDOJkvc+X0GB9hxhDwHOhSsCSCBPQU1UdOvA0ed2hEtCIhpOT04wrM3UoLV3UVLAvpR
0AhExnx9xCWsUnMEHugzKl0PBXG5nxv9BK4/C6nz7P66v72r59sFFEdehbC28MuZ6BVoJzHe7Qwj
282VpvoubZWNwLVmBbg7R0pi4r1uLKKIVSl6Z4kM9IGOiGtCOhBG92//fiWXNhYb13m94uQlfJ9U
iubnA0+DwdvEOaxFKmTgIG0xQE2B1O368zjEqV2jGmFlAPMY5hvYo+NO3jEZJZ+nCkE24jIvoqmD
UUiTAkeTTravJekUdbMgkZUr3k4wQX2tm+awV+z8nLZmGWQlhJ3v78ja0cFsIarDwLdDk2xxF6L1
0tVepavAuSRJCLJPDKhyDBL3RUne/4spUD+jcQvClSV/D6SO6pQRT4VocT8FepkNXxoGRmJrQoPt
vqlVX4LcDKiW5NStvUjdRsvK85IZ8CW1T59n6IxHps7V/+JNF1YWdwSnleHkiNjvutubu6xvm6Nd
9ub+/lpWv5DUL0drVNZ8Fj7r6uU4EDvV3rUKOioFyCmjdtaLZ9Rd7I0juNIKAsrkf21ZMvhd5Iat
id5mobjqe4VnM2r2Lq2HkzZOjTikxqz2p2HKjclX2DxQsLh31XQwcg+NKw1kY+hilVaPOhCY3yGv
YLHU59TCaEtjFir3/8uuOKCAUUFbDob561/aq02vcC1RAe8m7YPGHetzUgWLwbHtbRTJ5QYvEw/Q
gAKwgCQdSLDFEUHr32m5RzSgOPQv42z9oJ3+llnvqQZQJrJn2YvkGynV2kfHELO8YzxQmCxVq2lm
zt3IYFNQKcJidX3QKlm2Qz9xixp3LdMBKZkU6bVBp7G8qiekA4PWtNp7VtR+/sjtcEyige2o2MgJ
1g7lpSH59xfOlSQJAaVlIx25fq2yPCjTaqO6snIx4npCLxNFHdDaLEmWhCnfk9IrUpY+1JztC0w5
+paoAqf5ct8B1/JskGMgZGIO1XDgHdfLmQaaeeOA5ajgXAv0dAhtnkGAfqTjs2tSJeB5I06cmmaQ
WO6TDWXJj0ox2o1dXQFzoyYAdDByVfgKdFqvf0dbYhgnHQsNfUvbT5vyaTQxe6V/pW7pA8wZdA8m
x3hsqoeixTN2sp9Z2Ud9ObxUTXNU6nTcOJor5+XqBy2uv5Y2niJ0eV4ySOflO71sHhPsQj8Jn4gJ
fEYncwvstOJbsgeI1SMc4I21CMXu2JpqljPYTKvQLF5VEKbe/97rq/pfC8b1No94cnnQJEQPmmbJ
rkQPxhvfe5F/oQPFiz2HvGty6rwtNuK1KsnVyhZuNqN22ZaUa+9T/csmH8pz6qFMMk/nQjX3TZH7
DYcAfB54RhdhHuQZWiK5t8G8t9IKwOaC5h1070izvSVZWz3XyKkVxAgAFYwEjJKKCIhjgVFYAwam
rlBhSx4Km+8SbbT9ujBOxrjFvyXdZhGGr37Dwq0chhvFm3APUjBc/6MqKl5+9TD0H+OATGkG6dhJ
kEEP56pmG9F4NaxcLH9xBdvCrbVcLt8B6lJxfyJ7DUznx1z++4qp3GeotKPpYSB7WbgxTXIQ10Kw
593mJ9N4V9jOnDaYVVbC/ZWJhR8Pg16Wk+gQLuyfZeKDTkKv/kmFi/vleP/ErO/a/y5m4bm8Epaw
bXhuNQfDXB0st/Ibu3mBJsF9QysQouttW9zQSAKnNlVxNntUBTtypNXOZmZgmL91dMeUTISaFiiF
8TqTaje6+3YQLyhnUXPaTYP9YVbGbytXf93/VasB4+Jbyu25uO40PJa0ysJGu9q3LA+h3uKb84PI
vzPlpdZejOz9vr21shb6Zajr2SBswijAwmDdF3mBogEu8sGniY9xjan9x/5V6b6r+7R9Y1s4pvWw
cGFxcfVUzaxOo9x3liVR23W+M3v7lsT5lO5N5Z+GnESv79tGbXw2fLX4Ro1mNehfmF9EhL7qpsxO
egkL8ug+c7XCZ2lXRPf3dfXAoA+J6gJoUnDTXn9HroCDS3HhxiZoPicQpveuHinat6rNQj5/3jcm
/2c3Qe7C2OIbpj1v89nDjrZN+531ZR24hab5VVmS/3KfXVhafDvhTI6YRliaLR5VVkzciBoHZp/A
Y922c4BazYbF1XhwYXHxubxKVIVwYNEZ6r2bHKbhk1XAzg+7+3so/z/39nARrU2qa6X194PRys/e
RbFXOXQ7zNQneRdq1b8WngKVPtL0/+cgy4JaMpoF4RbWBfVaBupEM4HgtbqR2W44xhJXVWlNnkw5
vFAXXgQ0BvFmP1G/3N+5lS+EHqyhy0oP3prL9LkSntEn4Dl8byi1Th4Qom9JY6k/spEWYSo869/X
sWRTHJhnZOuesUTumIXh8qyDvcHZT9bjiFFrRa93k+Ic7i9sLTZeWVpcrMJTG4qCmYYJ3Qhqt52n
+XX9VIRm942VLwDToPL679Ng1MwcC2S68gW3HKODfoU2NlBAe2/rWRxV2pZvQBnWOw/vsIj36vwG
utsSE1OmOR7S0dyiplzxGCnNg+klUGKBuHQRSpSh5HaDAsk7y1vgGWlUcshJTjza2NotO4tAUnlO
0xoN7KDdHFpZ+tJ3bpi680NnPLRcCwjoIazKUnyMsry0wju6hDyoGdkTPEm0aWtiZuXavVr2IspU
UORIM2Fh2el8Ts0HrZmfctB5T5rxmJdmwGo1UootDajVk3Ox2YuYU5AcrY8GVkXZ77id7hLMmxPw
NvJh2tjwjf3+6+oXecWoNIXnCE3DkGHuC3P+dNjzbIKAYeO7ykRwEUYvN/Lv+/fCzjAUAvoKWJJa
/amcz4GWD+Bt9WetAakT0qxSOWSIq+hX7BqM36GwG9ik3Vjsxtf8m4Fc/AiLNUODkrv2rlStnwvr
wR3ps1nYjxYfQJzTH6FgEnFja4/XHvdYPFrTUmoXXdLF4emKwe7QccAmZy6YTfDiyYHDBhBuhCY7
DlUwzxDIs5xgNNSAeVv8T2uFODDmQcfQlNinG0y25xGLd4Orvde9gOhD8SQw+qwaw/PMbJSsxR79
eDyo7Uc2n0xG3qfC9Of8YCuz328xoK5+g4vfIh3l4hvQUeOjVsARjHIn1CJgoL4KnSkqQLUFXgzy
Xy4FieZF+w08icunvJoqXclsBQ/e8VtnBGLeaaZf9xu5oy4j/o17X5hZrIppLqsFOEDf65IBV1/l
UL1tKc9A9lEMCoarIcoVFAJzMBiMTILKGluf8VZEhtt4IXNn8gB6iWQPaqExGvTpW+6M0IT0WPJQ
9ZUZzfrMQazYzGHOzOE5rTAueP+ErqS/spwm2T9BKalZi5gjUAiwTTPV30nSvXDavKe9u0VSshZs
QOkm8SAST7Qczsjdoh8crcAu2dN0yI3UOboM0s9oB20hKNfgAKigAsALsgfUIZeDXQ041ZiWt/q7
Q4zvmFLDoM1e6M+6UfiW905yPSzVf7IOdUPCImts0qAGYuv+nt4k+yCqRBUU9TzcmBJJdO3rAKnP
Se4wdlat1lcxB2rmSZgYf1o7DVP97b6xm0TVBWQJ1WuMO6CdCKGLa2NKrkympgzsPJD2Xen0OB+b
Xdry3m/B7qvMLfxeFer+vtXb2CLNYkRdci9Ket9FkT/tFDFXxsjObJ52Lh/2bXmiJMZBQ11/x6dP
Wp5a9ZzyaNCGvWBg3tib1ha5x182zqsDiJ8BrD7AU1JvCBOK16snrMjE5HrsPOdf5hcI90EAoBz2
Tu8nlm9G0z5VIqc+9X8gzDy1j7m9q7Soj9s2yqwHSKeowu9OmbYH92ZPTpAE0aqwHx+10u+VF/a+
ReC64hmY1EErCbkUCr7LhkPVz13qAYx6BpJttJug1z8cyJxpDWIFosbGN7q5fGU/DoKsYCOxNHyu
xeZ0bBIJYL7sXAztwanpuSbfMOaLGUS+52l6agimATQL06PiD1d+9+6HKLVw40fchEj5I0ygVjCJ
5uKfhX8WCdcHpbXZmQAHDpjs0eiKOI2tJixMPZg4yKYgFuUNUdIJxwfO8HPjB6wcEImcwTwOul8g
cV+klkkOun23zvnZLD4SwX3R/AYT/tGoar93VN9pX1qSHcevjB5F+9SW6YFmIPczQiv9zDUStLq5
MWpyW47FnqDnZGDaFe8WMKZeey0K21bfVQY/G+CHo8YJ+B0l3Y/Ii0Dy3Hjgbev/5OPeLl47dfTd
qo2IoW+8BeW+L06OAT1bFYB2eYaWKt+2AN0QiGr6c9p0ml94k+FjYnMMNnZfLuXGDOYQDclAaUDt
7Hqp6G9MqqoN/RmMlywNKhIR92tuPDsdSJTOSROqTdj3vzas3jqd95dXHp8drgfJuIVVr+iJWqC9
BomVudpNz9MYmOPgW9YjlEVxF/q2P46HeTOvvjngUifbxVsJROQ4ccvRS7AwcH3MB+89a86u/tQp
oNOn3/L2qUSR/f4ibz4gJHNQ4JUjnlDnwyDg9RpnLZuN3uqUd0fP/K74UW2JHt+uBYcWM18gyceX
A+zs2oDVoV1B6ZCfDd76hsV8t925nhcgwgVauqX+uGYNLViwJmHeHJWQRbJsKpgOwFsB1lyAsdBw
a77pHyZ4FLd4g1YNSW8ElA6ev4zBpTkNTc2N/Ky7nVQcqM4tnprdocs3jvlNygsZb0QcNBJR8cPT
fXHKezzcLUfJi7PzDtpxPzPLqEm43ylBifaKqkdjt3Ha1pZmo5cjmR6Af/l7aV8k2XYB+LKtlrDo
TygOO4GJcef2kdD3+653E1KxMkfGL8ADETuWnsHMybZrwouzhQeVW2c+C9D29h0tFsdy685cNQZH
x0glaJ5dR571i0WNgsPPc7M4D73nF+6B93PIO+0AbivJJlRtATJuXuFYHLr0QJsjXwUd/sKe7hKv
UoaOnBtmH2swnTfJ0Vack7L1erh9Hy4syfv7YmW073BfjrAEqJexS7td1+8S57Hs9maoIGH5VLfA
gVtrWxzpjHqtodQt1tbPfpG99uPzkI/+Vk39tp2M2x7lOBUfDbkwJjKuV5ZXpNYaohRn3Qlp/1iV
51SESEczg/jGkIPNWven+XFQDmJP3lFyb38zL7zvpLdrxW+Qs0c4gQjJtnyVXOyuOovM0pScnO3p
QJ2XJH9Muidd+3Hfyu2RQ/iFYwL2hEQUPZNrK2WZCogMjOScKbvkyXxm5DAlUhb+3+JHJOE/+vPI
9EHhjifntZ22HXIK/t36rGAGd3Zjo3yyphezDzz6RTKCFxu7d/NmW9hb7F6rDM5ombCnJs/6UIZG
95hvynfJH32VHOB+ARQGEBVUO5CkLo5abqeT4VA1OzP6Q9U+2q3sY2URGJFGfIJeAu7iJf/SUHvN
ADB1dracXyN/Vep9nmwV7m+TOQRcIDdcQA6B1EMD//rLIJmrlaRtirOWvjVj6bvFq1Y+qdO+sX65
+q45m+mjebL+8YYqQM3nvvstdxCHCwk+3j+YO8eYzg0L/ixyBl2z5pyCZYhYwIxs8VIu9/D/WgBt
EJYHK8vrkjRj145T0ZybuQxHfiozXM/D1/vLWDOCmAuKDBS55cDE9R52HoEv2GpzdqwcrY9fnX0s
yP5f2wD3EeSlIZyG1/ky4U1rhXSNotAzRpmK0vNVdI3SLdL+lYXI1AJtHFQAMGe7cAZilJU2QMn6
nGvHAgMQJNsDw+zfX8ntR8fNJPM+pNUYkF/ullV6tAPiEvUFB8S1RWkroIUry+j/z8piKWqv1KJR
YcXMgPJu/AYzUPct3BQRsE1YiEQLImkGRH4RPK3GzQuWwESvPcwm4BjeztYD25799BXk6dOOB0MT
QCFGMfyuPtb1BoxhdSPlHCUoOxBXl9m6RmxiGWnFzuPAPb9yugpKl5O2tcx1M2juoYEDtatlrQRc
O8k0pSjRUC1ULRBQBqDthvibznyUvfVPlXwf5u89C7Mh1LbIG5bXoNxjVGokGBoDOyhGXx8tyE2i
PJygQtJO9GCpH4ldRJP+lRVbXnnr+teG5C5c3LcayqCTbM2eeY13nqn5Q/tqbR3ita2U83kSnoUB
s+VcSjY3VlVpLT+DBiN7w9igF85zxg73HfOmrPR309CjBAsFWC+QvF+vZRbVKFRoTJ8h89HwH87H
yB4S55NnO+ejMAMtQ5hnO9L5TNvXygx2BS8yQrX+NRkdCgwnEO7ZTnPKiRJCGyHArAmmTysP/3Z+
69N9M/62JogiQ9utOXhbMtxre4TIg/eNZO3Ct7/+8W0P3uBOUfuz2v8zQI9FE1tDV2s+hYKKJTEi
YHWz5d9ffGpQhJvOWJD+nLGifBh5Ux9p7VIwmHsehha0Ltz4HjIRuEwU5PdAJillKNFRRvXs2qBK
2Wx5fdUjl/OJ+1g4qBS9qdnOQ+as+AoK5XH1Zd7b7Rksh/1nTfwGjwNfOGEHEvrQZBH/YhSP2h8O
8j39hxfqYD44JVOYbeVNf5/d937qYm/0cVAVPWn6s6j2E9mjudGoP1D5SGkg5XdiZj14VVyJl66d
fUM8QrYpV3+0kE6AZjXSY4AZDOVzdgPy5NDQs8PJexvQMyGRCeSI+SD0XSUCRfxpj1T4Wu1ryp6S
l4ZEUKHxSKSBZxZ6H8lrwXzRsiDBVAD+w5L5w29S7fuT20azvTOO+c8izR9dIFvB0jUmW0FvWfjB
J5MgSmQliO0g5Vq+fimtMPAxIbY6x1JVf+Z2/2R+FP84ysH2djXlZ7f/WvxrItO/Zk0ddQvcJ4jp
MkpduKbR5GUi0chnYQFpw+buu1l4n2qRPnn5rG745Q0iQFqDdCjITMHsJV/6C2sFzeveRnDVjRKo
2DOzWNiqZuggI7c/C+MFGgdsm9RXhp+Fj4G5Qaa0Mtm4kWwTTt6ayoDaHVgnc99zd3qRhvwLxj/B
dAbElhYhv3kx240MaiWw4KHzV98XEk+Ykb5eLTgIK5OqaX9WrKdGT8GevFWbuWnfyA29NLE4PUrW
ufo8JvzcafsWm5jVGG/M9kO6I8pDGzQQgvXFj2Gfiq/3Q8zfJvDNnsrkExVZdFGW8zYgYgNjmpn1
59aInDJI9qx8rg5Efaygu6f7yYvaRar4tWFVJlG3ViFAJIdpoS6yuGhcRU1qgyGwaT/How3oQ+qb
39XINHZ5eiRBor5q0wkE8P27WZ575iuhHnCy8bZcubllE+d/fsQiugoGCerMhju5ZS+iDFNhgciN
Jhjs9uP+elc9SM5/oUboYnJ4YclLR09vWgv9D9BUNE8q5cF9AzesaHAgmevIsSng928EtosaLe8a
JM1n3j3hPs5sureKL9T8Qrv5wMeoac5t53slynAY6VcPgJRDgN7P0ItpHmiVYPquPjT1DqIp93/Z
mmtf/TJZSbiITL2ghgbNGFTCi4PePVoo+A+vmf6tJqE5PyfKrvvGn+aHsvhx3/CNi2lo0qGsKpGH
iMfLoiB1M8H7zuhiNL88smvtQDfTt356hdJJpIkEcJ6t0vRtYo/CoJyixBcAeBVf5HqtecrM0bRb
FmfKSzrFiaeEo/lSc8fHLNv0Aboywz41/c4QUEoMMZGk9r/vr/qmNe/iJ+DJb2K2EXR0KAJd/4Sm
dbMs9ziLewcYB1/hwaR+L6FPnDXqTrOUwHZwKT/n07Hsjk4WdtWrrvyZJ2Dih+7Fgx7tr1TxDSi7
KRsfZFnQ/PvL0PQB3xRal8ZNcmnxnqJJzWKDZeFgnjrlD2dnMX1y2zsYydYkxc3plhthm1ApR/UU
1fzFRQzifQVgPUw1gao2MLNHb8wDm73e3+5b715YkRnchXc3wGWXE7g+Y1H9cfjgc+6E3tCF0Aqx
FYhDk12hH+qkCrr+UM9fxjzfOF/rH/xinYtQigEay0qBtYjBbFpk9d5ROHi76sBRpiObm1DLA5O0
UCf0K/Lt29idTPKd8y8AXUZJFibNgwnNTK94RbtPS+uNF8XqR5DSP+hBWiCcXRyIBgxEuV3MLJ5R
oOnTw5iwoNxSzlszgqwcfTZMZYPKfWGkd92ccidh8eAqP0BYTw/EmUtM+3lbuK7bBxI+N3TaUfiS
hwt9gOvPzYw+45AO4PGg8u92nkTp+DTnLOTmXk+hN2Uil33UjENdhcx4G/o3Y3yw+kP+2j0WybRv
K36ay/cMovJojHzPgyISaL6D0WDojs2wbxxfAPQH/vtuq5616ifyspWFYSipLimCmpHY7uw5PCaK
9kiEFSkC0sDZ9Jantm82ZlC5rwr7k+BDZZg+rJwfyDV9lr+KHB2HqvRJudM/+zT0eBuWphoq8Or7
p2klZMsBSqiOo6QMMoRF7OJakVo2FTzOgqF66lE4VMY3Y4oHO9Dqf8Rmu1Q6xlUWgq8pK/boR6A+
dsOxkyNY4ZmQ9nH/h3OgYsD481Ylb9OrGKmPLOCQW/9yYhgxEDVsDfOQIMSVBbNr/xkNlM1rC6Qg
eD3MIFUTWeSlOgnYtm6RTBkXi5OR1sFTBPAmpK/XptTGo5k2zWMMgETY6hBJ89Kg6Q59ujHgtHL8
rgzJv78Igdqgp7Tl6hgPfO+Urc+Lh37aAgTfZFBy4y5Ws0iQXcZw3zGsRpCPtPjRJht58O1uAU0k
j7aKgVgblq4XYep9SRzQLcVNkzf7zGrJIxfqFLrz1KCVo6fhfVe/vQxRoAD6AK814BBA+XxtbwZh
9EB0OsZp7hz4SwmAfZKwqAJbGLhcqZ8WW4iU2x1ECRjSNZgfhwwEDtm1xcEEnHpQ9TEuXS+NwPoA
SD/ofzbW9ZeK7drtdE3DawalZqnLsIyQE6aYMze3sJFD5xxpWbk7VIL1QKgtCXvIjx5GRSGHktrM
Z1P9Z3D7KcpHZ/DTakwjYJtTf6Bk2KGyn0YuGcu9kWIi5/72y8Xe/Eo56Sofk+DxWLhTPli51xnZ
FHut8D0vD9QKxHHCDV2xKzbZANe2HiHmf6wttp5BDsDSJySEQ9eEKbMOJqs3mu5rCwL1GyiAHdDH
gg36+utOeBn3wiRTbKCZkHzJLbjRk218VbW3+zv3l+JouXUgQAK1C5gmADBahDBSJuAgqfopztpm
l5XfVbpzldYveDC+0FcnHXee+5G5IuxGLcim73nxVqX7Ajo8Wgj5gHL4aX2rc8d3JTJu3Mgxb2MR
0HB/a6SYyEYhZrENwnEqb+rEFHckPeUWiuleh6HZrC43rqq1T4qGpIsXF2hTcYSv99tuekcXCp/i
2eXPqUkPepV9ub/TqyYAlcA2o5gEQ9cmHMXsmSmwlkzLkMvXmoXFqPPGQm4LABJAiBYabgiJeVmO
p06NrXXUtqa4SUDdlyAu7FNH4yHFYH6QycFrK2fDoVYyGlTTxCJ7tKoHTikLKl7oG/Fj7QPi4eLo
kHUBAGfJEFOWomlpoU2xxZwXC45T9tULQMb7+3u7Eu7xJAQ0HRh14KSXTbGydOAbtjrFOUSIayD0
yFxHlP4zbWHw186lZJTC5QJVKHuZAEMEzdY7g8wxG4rflHhhjT98FAlDffbO0ILcqs3d5lB47F4Y
XJwAzvXUcEUKgz3fC60ItPanWZ9L9Zi3vu7+NIbo/lauOhDoiuBFNlrNCPrXfjpjEKmq0OqJq+JB
AzGirj0k0CXxB+6neG+m5q8JDB/TnL6A3+/I6vRw/wesnRMwomD0B9VIMNDLHbnIP0ShdQZmrubY
cco5oEba7hXd2NKeu2H6BLxac9Cxk5xWDp4ai+M40UyputzBq94hB60Nhymkua/zMKlsv3g3nD2m
mYCF37cK5jj7LjRm/RH4Wobidk6+C/tQVN0D5cb7/eXfFmPlDwM0AiNnGnB/N4NnOuO0tvDDRuXF
bt9QnwgyJdIhQPvFaHe59V1slbPWDik2Am0igNYki8j1jusmSBCIacw4PWmkJMYOXZFjXW7xEqwd
Uom3wrAXqBlAa7owo9feWKrzHI/jUAJHVmioS3QUtOGAMYvs1/19XMnIkAkDUY3SDRx5SQzMs5Z4
I0/VWGu4um9y8sUtFQscswY/VXVR7SuqOdEAQZiNCLyymzCMSTcTCECQYi2yg0qtDK0tYNiDUEVn
2Tuo++2yyXn99+tDtVUOCUhY0N9jfHFMJtAqmUnTTDElO8/+jaZlQNWYAMmmume2NUe6EoZA4CQd
xACL2c0sQJq1qig8OsWOWkZOlqIRCP02N5wwx66qb3WLenZy/vcrRAIvG7+S7HsJq9HpjDFLCMLG
FOq6ZjwpGLeIrBojTruh2IARr4UDDB8AUwGtPwmzWTgnaEGcyu3MKZ48J3L65qURdWiNxS4p7CMp
T4USUXSixKuVi309868KHrHJL89+Vq0gR/U1ntxf/fzz/hasHJmrX7XIayECIRQlx2U+pgC6ucNR
L0QogLgH5/VGCr12Xi43YOG2iQunVXu8zlPdLH1W976up79QRPc9+FQhsPl0w+TKZSrZfzHSZWA4
5+bWnuoUWo5zjrjD1ThJ922iRl52HMoflh3d38i1QymHdnSEHkSgpQBUos1koEYzx2jy9geRuNNO
MfGgKYy5O943tVI1Rmsfa4LmIdYFqtrrONdMNsvUuZ1jAgEf/WtFfpfOT/7iFmE+P3P6tVQ+6vaR
VyG67eKRF/v79teWiusTHXMA7dDgWkRz1VWYADkadtUcyR4EID/dfE6jmUF/8b6ltaCA2hlinHx0
oS5/vVA9czpv0nBviDGo3oz3ZnoxHmc9B651l2ZbDrq6rgtrCwel49ymSmPPsdUJn2NKenbzqOvT
jZeXvnbm8ILHjCaa9ChaLfIPPiHNTMGKGptDCLYOEHp5bex532raQr8y9+c2KqzDoNBAFL8oCxO8
8clrYvgFeejYsdMLvzilEI/R52drPOetC6Yf58ne0qpZO7CorkF3A6hDPM8X3zkZO3N0rWSOgSZR
fYMarz1m74OBUC3wMqiOMQw6B43L/0OtA1gj1B1QagOl6t8NvLh5uom1zME0Sux8Ekz46yx0U8BX
oNk9htXHfRdb+ejIFUCbiYwIOJklnJ4ofTrhCaPGYLTwIi2rwLHDmzyifblFHvX3Tb14CaOLYZmI
En/lb+SGX6yrKDwhbEdoseukZ7tUq7BJkP+Vo6YH80RV6DMCQTpSpdjNs11FszVru56q1SFFIHuj
+VifiJ2Df6e3yaOLHG7nDIPYGXme+rT0+qdCN+vQLTV6aknjRjXt29Kf7UT7NAbo0qGAaURoXlav
5aRmb2OWur5aDk1Y9mm2EaVWvByQZvksQyUOfZWFl7c974qsr4246U8Vp0/V9OpCdwJP5I0X4Fo4
vLS0jEcgN2s6qCoZceXsZloDSDIjR6FRVjcHLX92SsyWDHlAMnDjpbvi+5Q89hAydUbl231fWnlY
yIlGvGxUULGi3H/9fXu0dqjn4YeoWh0yEzXbLWTBDWAcZ+LKhHTnCxfiSjWPXk2MmFiPdvPs0MZX
kEtI5hdnhLThs6OGGkqD5XTiNngfqV8WUoQ+Kd7+y1qR1COlwaW3xFZqhBHG7c6ILVU5GcoQOCTf
eKisb+f/mFh+V30A6rGsYCIf+sCCghJASfcXsfIUMgAM9mTjFxJhN05qjLSd3VoxYzYeR/sPMz+4
b06/+2RX/exAPLO7b+822MAckJwosMsgsGSJYFyfaWbVVgxH2eX1y1gd1HKLP+t22yAjrToGoBmo
IQJHee0i0PdgNsGYWiwym/tTzTFwjb5BeH8p8vhexzJguBHLZLcAfyxJPxVWQdRQsa2Y7+yO+8N8
UgLwslHr84tWbI22rOwbZrekNDCgH+BBWNzMJRnAZZqnVmx31akD9EIJa2PYGFJfac1i0BAVCdS6
AcS6Kb3Q0VGF4TAsKWnpjmmcgjSEY8xRncipHrM8ss3Z3XVEaAfROlVQ9k727Bi82Xc6dOuERYoN
h5ELW+4ywLCoUuAOxg21uDHoXGA+ZGitmEWu8wlJxM78KayDpezvf83bYA3YKzzDBmQQo1g3szx8
tjFtzrR4zkJLNfzmpz3urGkL9Hf7HaHGgTclkmTgiFGivHbNTA6hTJWt4anVlXtMYDW+Tg0vQpGG
Hu6vaOW9JW3Jc22g0wNgw7UtDzeaajFLi7X5I2fehzEWEUROCIGyM4sGJw96h/lAEnN3Bshln9v6
gZg+WBpzBXCYMzVDArTD8Ov+77qhT0M3Beh6OLLcaWS18lNcRPDOxkR/joZILDDKxBOf9eK17T5Z
N/8YQODSoRBWDpjGTNXAKF6gDYFu0gvtPhpVnMG+6tu1/suY3Y134O1xBvrExEYhGqJ8vAwa2iAE
BYu3HmvKg1M1vpgav2aBS7NdM38dFb+dPjc2Ys0ZkHiB4xBbIW+1640YRVprBf4mrt6mAZpUXRIW
TVn4qUoCheMaVwvXH547D5opxksmIhWy7sngHFPabxyzvyXH63MG1QkMwEosMEZEl/7vdg0ZxJSZ
saCJB7ElMNd1YFc8DFPH4sZsVb9tlATYHHPwE7exD4qZ1oCHi+HPxq7I6HzzS3DcNQuZE4Bfi7cd
oayyUyU3Y0eDSncWOco3jsEI5kISikS8fOaB+tgVu9aJ7lu+9QBswYVhea1c+KXKiWMwE1tAPMhS
hhNG7XmFh2VQeQ8KeWXZxjNopQxsYahUngaUsHAgpH9cGExcRQPkhNpxdmr+D2nf1ds4snX7iwgw
h9cqBlHJlkyH7hfCqZkzi+nX30UDH45FCSLOuegZNAbd42LlXXuvEHrQKwXD3eFOMRJqXE/yNoeU
LGkMyebLlaL6jbMBTeO4g5bHTDRYogkTKfO5oGPqCZLSJMokYsh/e7+GmiFvQtmURilHRLsuLQnG
LJ84JoraKtON4ZebUT5EsRsEqWXow8p3XZ/282fhsAeHSJ/NdS5HBAaxbR7LvXriFHEjNW4ZgPM9
CWZeKDZsoO7P943rDgakUBoBQ0bGUlvyortQkHtJGbUTS4lf7WvwbOe0Wzzacfw0hiR7qPtDIbth
PO40YSW2uxHIQtMaux+JDMw/IJ2XfWV9jry70WmnVrJ6MGNVHyYP+5g9pd1XWp21l8FqST7EzjTD
s1+BkxmHFVbLfNssttrFJywCJT6EysIQ9doJBqECZ4vJC5B+yDIe9HYXgwR/f7yvj7vLDi82tqQL
U85xk3bCa1SlfQl1LK0cwWzRi7X3882pRdUBcSCiTGQ4F4Pb5+0UtpmsnYawpGP5EqKeo+6EiXQ7
uWhdJAtiVPM1M/UPCXu838/rUAL9/NX2YlQh2xS3fCtpJ0NzovKx8GF1ue9XDo+fHbqYO8AFJGwT
UFdBQFkcHqiLK3mTSvFZ5niskCr1ITEaaH4HelLexJVpxAKqk20lASgQtUlSHKpGGF6jMigrqHVy
rb8Z+CZ6r6BF9MoZBgSDkLnPj3E2gGTVFSNkqAz8ZXj+8SlwzV0U5v6mTWIe4q1TOunQQQFy0uyC
XvtmHYtKCrZ5kdFoEOpnHSrYb3I4QpZzmh/n2AWT5sRShttd6SdN3SYs4JgtyyWydkIEBBblcnn+
oS2X0j5p0/d2aiA7BSJevh0kHwpYaa0IqGUkw2vPM78380jtwJ6QhIxCBBhGdkVbaTlN1Kx4i7WB
+WaqFBzs9XpRJA2qbgodoWuoPw41YvdvoSmgHgDfUyQUgLcdP+qsb3IyZL6SHyecda8MmpgTkQF7
3idCmla0rP3MVIu4T0yF6bCD6quW20+8FCSkR8KrMVWMTWLCzLD/UNWwgSdt1qHqxUSxMBxuUuTg
PTMgXU94phSVHRUyWM5jVnTSMyzi0v3oA4O0knq/sfNmVwJIN80K78DsXB41uIGaUIRtyRmk/8cY
Ob0geee0YSWwmw/nxYpEUh8/HyJDKtCLiz2XKRnYmYERnzlFeeX89qj3kbpyhtzYW6jFzPZGoBRh
a89//vvKlIQukAcOqaAsph30xfutbgxm3Xn/9R4GIwySbPMJbYC5cdkOJ/ktyO9pcm5j5KOC0Naj
newD/hutTM3NQfvV0ByU/OrQMCAGhD8jOErth58/T/Xz/Y6s/Hx5EWN2UQmS5FgkZ0NLPgyeI4bK
/ms0GyyL/tOFZcAWqFynYuUm5wFMNx4OP6SNmD0YEKS535cbyxgNzSBAZNNm0+fLsQoiGfEmVyVn
Jpf7cao2ZSZWJGG+e7+dG9ciMu0Ij/DURr+WSjR+VaJe6mv6Ccfe4yQmxC8V6Nyp27E9tdkfSP2s
dOzWJKGgOT8/EIbAmf6yY2DJ5T4SkMZJ6p8EfQu97P+lAXQEqxmYQGn50hD5DqCKoAOnzNjL+sMU
xCsN3BqyWcwGrxh1ltJZLGOmtENaa75/KlqR+sIDN40kajKbSZDse5Yrfi1VcSNSnAsvyI+DUQ/L
8UWDAlROJbEKuTl2y0aIfcomi17q/qXsRheau0NlMvZkFLY+vvBIiMoZ8Q1bqUoar1kzXC9LZGXm
NP1MTEahYLHFiqJLCjDfuRMgF1SqB0ASQbWKV6g3c4cuT1cIq/7UIXSUTfifiOfXQaHJYy6HShqd
1RbvckgNV5OTP6b/wkiwg9yO+JUZvZEZ1HD2oXb4kxSRlse5xvFwm0pwaUCchjZh5sjGq/GpID0i
UCak20kLDxOeCff33q1moSCAZwmiGhEgoMUJH2tSUajwWzw30BswAcDO7AxRsuVLdX8GHiR3NaMf
EJn0oQuBZeHZSPI1h7nrGZ2dSZCgBEAG0NalHg/XZcjfNFN0LqNRB8lSw2JuC84tFX+NsHo9rbMs
3uwiAXUQGHwtLk3oMvlp3sX5WRNgAguhXoL8G8n10zSlOyiMgVJo3R/hWy3Ojx2wC/DuwBl3edh0
QZTpEZ/m51pEVYlMBsmlfWCYBaOdDId5bWVG19qb//zXwpWUXJASBe3JupnxE2SGLFGxoGeJY1RP
PfF8v3s3iiHQqPxP/36evr/a89NyipII7XEC1dt3FTbwbBcCrNaWmwxUNZ92kdtWBbaqTMNTG1Go
pt3/hhvPa4CLFHDKYJeGzM6S7Zk1Kd8BHJ2f58ywsq/HY8e9+8FBYF5W7Fj52ZQfBtwv/w0CyuUo
UxUCbaKUSEO0SwoEukG2neo1uveNmcBX4QLVlDkxvkw+xm0qVJoaF2cB+kgtnL5wUjlDifst2Vfp
QVt5XV7HahiE2R4HBUygv5YP3JyxWK0hInQOgaZLzqKOOzt7Dso1pv8NADWCTgMvWfDMoQuyFA5s
mrodY9i+nPv2XZaBpvB3vYmVnVl//lWW8S/y4TvoNcpeiwpg7XfVSgx3nTwTcU6A+gDBkJnBvMST
KfowVEjqymeoMpOueYqqiMCgpxQ0/PaowSVCjR+MMSdq568stevzcm4b3BRIeuIpiPzV5fbqgW8N
uQBtq8JBLt9lcStxBZF4FylyqTi3io33zcqWvrp8QRzCZTcri8DVFSWWyzYTgFGTIE2Mswhx+M5N
uV0lUzDnpDVAws2GgBgGOnO+9JYDm4wpsFl+apzH8J9/ApV9CGoCzkRY2/d37PWpMXfpV0uLaydj
ddDAAcs4lzAkL14hBqpsKpWwc83vB5ka44sY/g0VGSO7YRl4AGvaH1e7Zaag4pehAzOJMV0ck2qR
5NHEJQm8pBIyfBXd0wj9pnFV6/Mq1pRReEA1ANm1WapdEi/nLhwAre2DpH/SuTB+YKDBmWKFmun9
8byaOBgRAoiIeuLcFpJci1b4lqv6MJfhfGh2iqXgwNu1xeMkn+63c3VTz+2gJDxjsRGDLWnCsjKm
acwxGSK+e6HFM5ujkf7nfhvXTOGfRkCjBxIEo/azdn7dKDlq/JBxnOSn1h6Sv/LfvCM4yA3pM/Mf
k8RVyoGkya7PKIDLRDgB1EXqWSTUUIiKxPV+VXDn5ugiSfZ/H7RYrEguCPGYCvJT9ZKNVgH9ilje
96lowxL8ft+vVgtSZyr2nYA8PMh7y3ewnLQDykayCv94yIOUr8hk3W/g6uGgABGHuh6SsGC4Alx+
uVCgVIa6NjT0vQZVEq8ucEjW/QCt5VCLbR2ikhSsBfncGeGawe/Vhptbxl6AdSauKFSLL1sOpSjo
JhBoPK1wdbbhq4Px+D8Q5n5awaWEWwGR9HK7+T5wnXGM/ilVCJiKBdNz0qKsFDtyM7mqlpipI7SB
89+P6mzFACwX3kZAEl32TULyogVKI/CQlKGTCjE7iZY5FGNDR4g/JeS07rd3tQ0hnoqcJwieqIVD
W2zxgOXEqB2bFsqLubJv4sdR+fLH//qRjDZw22CPA2WI0sBi0Y9GG0hw2Uw9FdCVQepIsuZRc70W
L1uYt92vfZ6yOK5isU69Tk+gAX3M9JxC95WblQjPKHKvDNp1IRQ90mZPXfBugIowFrMUi1rMGkVO
vEY6DYy2HN50VtCfOWkv54KlIJjwM94tAG2pFTtuRpLLzCzq01Du1RC6NYX9308jdgSQ1fguaJEu
prEWM9aLiKQ81YcnK85TEC5hBWQB2Pl+v6UrLTzkCBAWgzgIOhT2/VKrs0zitmyjKvOQSR6h7lwE
5bfcs4ijLOSKb60FWtgMtXbaS5rWvI3iMKpwcPT7gyq08IPQOSPGbmq49BM8R1atbKDrAsLi+xZD
AQr2GARVm3lJsRvyEe40HAkn2Q34yBTTr0KwgeHOyRiAtfAcDoi4+pWr7froxQipAIQjXQMC8jJn
o/AR12dTOovOQgho6GDPJq8Jf99oA+B9ZJ4APIedyDKQK8FCCeDslXk6X5YOguiAQgjRWFlWtyYb
cYA2e1cKeHcun0OGP2j5WJe556PW/2BwtfgGaEV94krGaDh/HxH4TtWJOGglRrZshJCIeNxDpV3F
8em0egb30wbmk8guhUYTrnzh9RUPXTeAeFAtQtIBWb/5gPu19VtfG4NS1zqPL6mOGDOso55W06kK
vtvY7gtbNM5958Zi9MSFBqlYaI6NF7CQwlEm8E2Js2BmREpUEdfs5n4m4SLzM38brl/EhyIGb5nq
4ie+gnBf3XscpIcDwS79D/jRQrXqDOcZ6k+bMW+sRKlAQLcjLnL9LnWg9pdnFeEKmr0NxhtqFAhd
i9RWFSvMNmn4j8HMRX+AkbCFv83qAww9IhQiDAAHYS+qji0pSovTLI5HfFi+cbLdKIeqbGAs95nz
hRUeo++sg57Uhxq/GShTI8F2/4i4Po2BsJ7xK8CIzMDUxemIo6CNO0Hpvazqc5KrnWrxLOVtOY7+
NXI1u2DoXx3jkpUX1c9FshhvPJOhRzLfnAj4FteAEPkq0PJ67ynDq68AFsfbReAW+Xksznz0KGkk
8l+M4SXiJIrwvDQEq3yQPlRX5LbZnn+KNTPWYeZxHGBtFlBFeAgbPLddeSfrtqKawmGMNFMYTjA1
Ka3oUTRsLW5JWZPhUKgOgJqV9Gx8i4Z5f0CvsxK4aZDXwjbUwTqDpvXlIs+Vptf8mus9PoFcAPRN
a/nBkGHCRjXZCacDqwCuiUztpFA43gRPqnao6oFosaMfs5CEyVqyT5rv7OVQ//6ixaNnqIGfH0O/
9zooJgh2X0Ep7zExoP/e0tKALJq6HwNTRv52r7pq+N69+CGpuUeFB5PyjetMraC+vsFiPIyhNWmm
mB1yGZeDCdMQyd8kaYWVA++AHVSvwpU671XQgwwhiGSQy0FhD9zIxcs7EbVILvM+8WKfU9wBKGBa
T4Nu9kD7rOyFq3N6bgroFASTgE2B83A5c40Of3Rk9BJYIyBNh1uRUVFvY3p/gfwEoxfTgWaw0WZa
xfx8W4ZxEHkvM01sCqjsDtwmD+RCpCUf+YkjVGqh0GLUkEtPW7l2ppSxmqZyGuko1o5AqXcVwIOE
myK9pDm4uSPN/REuBX6o9Z05lFETOzFjHZR0OHhLkwEpc9DTJF98qkrJwERCXKqjmTo2KSnZNOYU
1PYeZxIQSZENLGf/nhpc7NtsykOJAkzQ/Y2KGCrpfD1q3MoxcB0BzIcuypiAouAUwO+XY87GOiml
IJyDoWNr942NtErfE2Y3ndXmL/Ku+QJQBjialbn+kShczAIgxUi9IyGB/OFSjjpAxMQPKnJmWUjT
r9qMzKa0OrMOncwK5A2rd0VFO2BTtvCAhiTAYHYS5S1ohQZk+FNkRJuNtScorf/LtppVbSUbMEO9
JtlBP4hbQPyC7yohNeRtPmoJaF8Sv/X7HI4zPqQuICp4SDODCBv+3dcd2BLIr3pCw+EdV0ZUe+3k
dLkVp26rki5Ywf/cGnTUj2cMHkYfyibzRvh1DyscyGNh1YKRD7iX0ne2JH2P8skApj/nzRpKhrWp
dpu+dQz2XpXdymt0Pm8WQz+fjTOrG5q5V7wLLMOh4GFP7km60zQvJXvUW0d55tNnntnZWonlZmuQ
s8bxAY0nIJAuOzsi35MbuYztBlu+TQApRuKzh77ZBP1xjbL0A5267BoOD9T/AXAEyA969ZeN5UnW
RkagQImTqucGEL/i+ZSeWzuFUtz+a882Oh13e+mlVah2COHBCIpNvLq2b0zwxWcsX6a9aExaD8UL
ryKuaRB3MLmPhHwlVkGbDUfc2u5MG0COisgocx0PZkgUl7Pc0N65Iw1M5Fakjwfl+NbmlIk7bzBJ
ZxebzDoohIeauhWU1mbaMOetcR503pI+1ZOA54IjB1vfMfYSXk0k1ElEdXPYVs4BRYiDcA5pRgLI
+DymLgqK7aP6D6q0povNhL8AT63dQGC8Rion3b/+g0PUYOrH2hSemtyMHzvfrY7nfF+2VvGi2QVt
8bncp/6uxAT2aQRG970j2eN5aGix97cayRzBCe3DY6E7If0+8G5rO6X9bRDFLIiLVU75bWUdoHlG
o2QzmDEDIJH6VPngrWk3PFSke3rQrZCauW0ZVKWhWdoAi765FYErKIEWLbQlYOVmI4fo2ooDAVoD
ouIE8FoC/5b3vbPBzj4DoGRZGlKdycE4BbsyJwE56dvMSsjf3i5JR0EUxJMMeqImtCmMb20nujJK
GhkpneNjaBYDcdUINStEDFB+PgGbee5980uhPdFJ1dP9O/+ROdvXanesTOXlQeysjjwFFnZ05uVU
cjnz5G/LZ82DA5bVk6/exv1tcSffcnoCbWAYsBy73oQBk+Wy7XMB9xKqOKFJdeZGbmRrx5RQqwWU
jIYAdMEvg2CNxJBqmcyO+q5Vbp56Irk8yf999ab4sPl67l8ViZBwa6Kk7+rnwQq2Mgk3pP5We+Js
VSKSCeDPAyXwdQ/gjUGlT0RLniYRu7Z9J/7WqOHGRxlij8R6AsXEqszE3Bd2RyX62kEPkWrbxPzH
BNjWbWribqUDnU7HyOaJcK6fQ5ISL8P8CrQ7Hl38z3ZPIGrfE4KUA77FDChGf6N+HRVSEqrjh2Ik
OPoWmvnH5NgqOeb4T8HaZcRG2PPKpdbmy7eKj95GNpJkRCa9GZWWkVrHzStNv2XnodgdGUVPq5Rq
NDWdqLE0r3SMR0HYwcbKTJ6/XQhcYeXv/T1tt+Xhy9mADlKSL34DANVm0uytk24Lcja+gpyE/yJz
fPPtZ+3xvbDLZ1aY+bZoSWxio/FksAY6bojkbF0uN2F1oNPQYjQ/HEXiUOXrPaFnULfOAGyRLTOb
hpJNSjC0nzbwz+4xRfr7odmlVp0QsnEtaHyZhmlpNLDER3AtzOShJJuR+hibf98hSRyE2bvnr7fs
4QW+26fwEL+b+WBPGx6bgaWHrYr+3w+Zfs6r5bE61xtn1cRZDGlxYY0Q2hAaSe88AXXq0Sw0S/Tp
n8DlG8t4GX1Tm9fe/TavHka4KcATQE5ARPJIW4qEp2CeiL4M5NtIm2fGXhAFBKWphlbn/7vf0s9T
Z9E7YAzB5AL7FISa5RssDzuxTMOg9/TBjKLXSMIqhduw1ttFtwlVh4EoIZkRwkGFxMJDNJJJoSEk
JXiaZpYfY5YB24NESBya8bSty1NTOXz5tPKZcyi2/MzZ2gCpICjZIEC+vNu6BMXyOinwYgMTVGos
CWJ+YJ9lpUQ6/n3QbZUz4KgAgXjYpxRHP/2TcZtRe49DwBrLbQG+mJR3HVFBlwsDU+fXVsn8Afc+
cPHOUeO8k5BW6D3piXuotmmDPdRAfhfxsv+mqu5xOhg5hYJdh+FrTX7tLX0NNtbBaADzEv+gJgP5
tssRUqM0yYpGhI+W036BJhceRc1tChu/KivcpIfhWXEmayT9Ghr21g5B0QSMGgid4N9lYUtKVKhX
aXh1wiUKO1lnXDeBnJhMD2qmyHg3sMJoTTw8RgmP0iqqSJvWAlivo85Uy2di+w8IDOHz/pqRroMv
jAgiL4jmKDC0FBdTwk8JVwh9MnipCFlwKjDkGLepRAaGAnII3BCMHyHVlJgzDSHWz/H0Ca32SjrB
AbZM3+DSkeJSUqqPFBWfnIjjqzEVVlMfCukfYGkU7ORI/ABdJQF1YkDBkEJgdmzcGA9qdSVsvXEi
oC9I4KHKgKh52ZdCiXmtl+LBK1Maq9/dU16ERHpPnqTn+6N2ezL/09Ly7Kk0IahFES3FriFTpMTD
4GMctolIecze3yh04omW/cqJJ93aP0AgzTV2qH5cCdboKGknCBsH1GpIAv0Uoo7WaNWQfH6KttN+
MEjnwu1ZpsqbGLpp6Pgl4jmFpKgIDhs8JRoqQnUfaN+hP/AM2g6Y5AnAcFcPHG6LR2anHlPdZOXG
WIPGXacJsOhnYpEAviC83haBd8slZTZ2cu/JnZ8ipY2jaIjalHITXjT3p+fWmv7d1OIc7EcfJn4M
mSvekd4AI6o0U0MMxGWQxrYneaW160QZDhXUfGarVtBfwSa5PFTqqm8kTkLPUshOTi0V5NBModkR
OmwCvNss89RKv4bsAIVAypjZWv30FgMf2iePcb6V5IMBqQ0/Jfk2alwlCAgQ1qA2+fAq+ssMLy12
vor85GcbvjXlwQi/pmQj5ZsxscPkUQ7gkNyT2lf2vfzAN8d42PjpCs7wWrtt7iOqTYB1zEWRK2Og
VKkrXkeGanyWQtJyrrrlIjgLUNAjVP6teIQ1W/SnfWn/VSO4I3gi24Y3Qb7+CJ3+nNZrGs3XSbyf
D4L6OGyXkBFe3nW1qmYGxOSx101OsXyNxyu8I4PoChoi3Kch3OQVKbcwB4AmYoUYHAY5Ea23QWxr
a/WiW685jA70wCGijXTFMqOoTozX5AofM9Sm/j6wXf0IUFVV09ZSveKk2PDBkMVuZeHdbnYu2yL9
Bv+cn+PiV5YAuqxS1yRY50myaYKT1j7FX1kgOVJm5SDS8XslRJGTykrprlVlbh21s53I/zW9yKHq
ZR7V8oj10BtHjqGOS4bRNJTdWJrCGln0GtszzzVQGojz4HmEY/dygyUMUMhpTtji4pZiOiS0fZBH
p82247jXimfA9+4fILfOWQDr4QaCwBIafdJlg2PIJ34352Nb5Qs6Dc/l33yi3bPRVish261DEcpK
WDFATMF7ezGMvdA2kjwmo9fynWQlvF+bXQQZ0a7sjZU+CXMIvgy+VBnXPFStESUuhR4VdQT7tcwG
jxU7efqb+rgWzBFe7pbumwn/qEJgOXFnGIzJy879Ab3VNmq7qKmiuIQq5zLKqAWJYQ6xW8OzNMs5
4qa838J8fSx7hyo/rhaACzCai+slKJJSjgc4SuQ9OJGspwpe3YG6gfLFykDeSCGhQAaPXhVCASIw
hItJE/qmlnzQFD3VUXjib0EABXj0aTKx1wxifMCEFgr1tNznBp4kpH0PPnNAYRoiV4fuJV4jC94I
Ri6/ZzG4XDu1fDohGCkSQ+nw9qoMV2AKDE/4Eo/WRtBQl62FqvKMsdOPM7cdnNqeiRHxZTjkkV7O
oOh/fz5ubFqQE1CnA93GmJ01F3tIGXkgtbt69FD2HLZ5KQEylFQyaoPgq9QxaNe+noV2x2e1I5el
vPH7ZE2i8sYtcfkR87r8dUJCWTXqgkof8OCIDTfNKYTWO5l2NlPAibL9P9pIwbVKafmSmfA4SGxF
R2mPKmtK48J1THL5JfNJ8OtLGAA4KBVoCN0qk9vLAy0kRys2ckJVkx+2hxgl1PGoBW7U7lIqOjwd
PzRp7ca4PrYvv2KxdOH10FeJYGA8RIIgXxRK0ndW5DYaHZEtyRIiT4+C8cqMr7iz1egMF2jAz6v2
lClshbr3s+kvtyw+BihcvKwRj+FBdjkkXD8mDIR9DAkShBrSnsZGe9Lyv60BeVco/tpKanedw9lZ
AjY8ZG5sSSe1+CwJWy4mUvaKMCNsbFRd+WmnlUhLtoc2ccuaBivH9I1hA/QLLwqAmaG5/IO8/TV5
iSCNSj0Oo8fEU841JDWOci0Q1qI4BHfkcoVJdGOtXDS3mKWqCfAUjNGchIHhdI3I+YnNpVShQPry
1TcYLaOX+/v1+oSGfsd/urgMYgGyzIw06UcvDGqAPUKzHsPN/18Ti8e3DG3vUUzRRMYimtcfKJ78
Dw3gfYGAEFhETNflgjK0ognYPE16glws3khNsbKBru9rjNKvFhZLNpV0JgEJOHqR+JcTExNvXRIh
HXq/H9fhx2Uri7Oi4VgZaPNAKXAp1Rle1T5CntygRvqpNCvbcK1Li8eSz4lDEUfC6PETrJekz75T
wJb1V67nm8vr18AtlnSTKrlapfzoIRjCezRAelYVP+4P2802Zoj0jMHDqbKYfjnKGCpa6ImPF7Eu
fYVsrTJ8c6x+tbCYfpRhKyXW0AujflOq1zy3Vj3Ebx41+PyZCAOzk2VECONQBXbo0eSJ4vgpxpHJ
jIEGQ/PFKr61hARveL8fV2bnZr8AqYF6DzQAoDh8uXHkCgJvYItMXl0d/ORYt48CtybBuNbGYgWw
ohWiokknL9Y/CtYRQ9xyq/y7tUYWoZBspH7KG/HkpUDMSpLblYJVgRB9f6HdnKNZJQpYAzyClnOk
Txw3ML6evK48ycFTn1d7vnz2FTB6OtwK/hpV6ebCRj0WCZ/ZoWkpB9HKfRBmY472xO+CO9eyd78/
az9/HtVf11sQ9TJXdgWmJvub6M8qt0IMufXzYZKAFxW0A3ljmXWtYxGM+1adPE0t3qSwfjOK/1oK
F3xL0GvAAQFgACD4RbTZJ900VdDC9JA5JcboMuWlGM37w3Qr0IakAZ6EsFwDgmgZBvBanIkFwwHT
x+Be096AqDkscQ3k/+RernxQbZrIp5k0MWGnjoYBhRBBQx116GSfQBkgtau0mNYoE9fXBQitKNWj
qA34LBLMl9MHCbE2ZWIOHyZGU/9PS+rxAYmuUFqhXt7IN8wNoeeo74BFu3zFjaURSSVfIAzKTB7s
PAhTK5t02KfGk1SZ8qGSnbwFPIyghrUy9NcbG02DaSOBEAlXriUkt4/TnktwFHpxCponnPQ6aPkp
jti5MkqJwjYyJXXnt2/P3PQI1d5eXwktrslVoJv+/oDFIE8ZvCQgbzh4cuTqPFBaCWWO+Fm/MIBO
ABqsyOBsxa9hN1lK+Aa9tZUBmBfwZbB80f4yxYQXbQoLY7xkapNp5ggVwzPQarVvdUhzvRiHJiRs
U6ydPNcnHVrVAAZF5gXKY8ullQ54GvZiOnpwA0sVqyosBQ+H2I3LXbbmRHdrGWuAGQKXMSNP5fkU
+XUKYeK5wu/l0askJ2odzrdGl3812pVU5o08CKgOM1oNPspQ+1wC6LU4CWoQ1XjPP414/2RzRdb/
l5nIDIbFe++TYDLxvgASz9iO8kpof6OTKuStVWSxZrbOMk3BMY4BfYjG09E2SNofVf+d32n/tYYT
nJBAwIPyOcIgkMMXY4lCQVZXqcZ7NV63gjWeo+HUiu/BjBFzjDWG4zWCf24OPBwMKGpqmMLLqatK
Xqx7qI16jPZwsdqUj2VGywrIWcMMs90wWR0y1DDTM7FFxRLTKsVWsVZiu7FYIU4LvYKZc4qpXWxR
rRX4ccBy9Wq27Z1ItFuI1Tp6ste1FUz6jZtAg6giyqyA7v8QyC47XHBZU2T+JHpKa/H1SxI72kBC
jtYArQL+CD9MUzTLwbt/CFznuKAGhusfkMS5wrWMAwI5H0FEryXPECAsbxWAhfT8U7UGkL2RugHk
F4lsiOGCG4RS02Xv4NJhBH438d7oN5OV4uj7EyRtGZK45A3ST5G4L3Rj3EQG3I3gAiIem2asV26b
6xMfH4GIFPRsKCkgzLr8iDqFbQnHibwHU8Q4nSvTll683h/QeRtcHqo6LjIccNiPENNYCk5oEMHh
i6YSvSHxIE5HIiavXFw3WwAqFrgB1AWuuMZJIUZKzkoRnvBgUeKWVJo1UOyNgULlFpwjZAHnyswi
5g10MZBZLUqeJAOG0G06wKtWXz43VjziixkXO1cf5xr25XTECt9OI5/JnlS7sbFhvUr5fdLQ+Azk
jLpnI2UaEdci7evjEiJoeBHCD2oOtfnFwSIweeBTyE14Y2fmoRmlu2Enu5GykvyYh2ixDi6aWay1
uJWzgMG3D+VcNlkGA1wCiszv7TBjzVY28Y20F3ig0KGHVw1gCPIyS8E1IOsUvW94kimR3Mn32WBO
zkSDZ+6hdbtXxWmeY+gWK0RTDnCgVHMbFK+AUeZO5/JvSuoWjnpeoDj+9/3tcH2AQuUbop+I7WZ1
Wnkxx3w7BFkRhr43VUDU7lstcwsZEFhoBbA0tTXVvN/e9eZAe8ifo6IDMgw24eWayoAITaba8D0Z
WOlYxZN65Qy5nldISeAEA2xH5nmQhy4bkH2IXXcNL3sJATwxR+WDKhqBvnaiPqhrtLnrtYrGZqUO
HlohOgpyl43VowS9H4BOvCQ8idm+Y+bIUYUjK2v1mmWPLfG7nXlUf8VJWVsUYucrstfCDqh80P91
2TMk5ciQW4037pi+XRVBub54Lptc3KyGPnZ5g+jXi/69NelLwW2ZvnKl3lgLCBxws4HGCoDuz/nz
q1cBX5XwNpIUT1ahBatALqff3F9tN1Y3SPrgls/PF5D7FuckD336Fi5yigfWgF4dM387vYepY5hr
4s43IkwDNxdOS1xcAMQtRUTx2FNEH7w4bwQq7z0rbdHrNnxIg+xdBgZPJUVMnsbKkSLnfhdv4Jsu
W16sDT3uAzUNFcUrP6HiWHuy6Kq4Oxk8A3KAPv/ofwyD8v4OEugGAIxP/coz5QcHcHmSwr0YZTgD
nFu8RH/gRr+msSk0fTD6hvN0GJAPgF9qnv5Rc04dPSoF8YVy20t/ikkjKE9lhZ2wE2xGImMgEV+S
UgSW/aDENYkxTOm2kTdJvAcqJcsfOp12gwuDGzA+vJo7hpMF7/b0G/pnK2M479M7XZAXp9JYFmNb
qjXnAdb8T2pdEa5+mcuMA/I65YlzkRvtmLfS6PxD7zW6ODzSMNPC1ECjOcOB/5SkvBk8qtIZ9fSi
qknJncV8jWRwY0P8nqtlzqSCJRJ8HUrOU0RaNbavUyDEDfbd7UBms6TvqnbZp08+NYVMMknMCjZK
K92eb5SLbmOdIMZETRqkHiTtFwe0wheDqvqi71UvRkR0SD50H/z/4+y7dltJlmW/qIH25rUtySYp
iSJl1ktD0pLae19ff6O0z8Emi7xsrDMYhxmA2eWysjIjI6zus87txnjm+N5cZs6/mmq6N9HIglgJ
8qYILy/95wyudy7osUXbbKV0rxMPvkZ/fA4FE5i0ccut74/x6lrAowjFdrxMVFQkQK59aS7nwaJs
qFyApwJqbC9V4XM6bvO9sbSFbsylgeQgQgv8DZQTNINwdvRKvYaYUJFyxxqqvPvE2KiBI1qTDj3v
r84CF1g1/vNTmo6NPv3Q6o4bgkUFCUKZ9kOtcMcsdPrqpVR9PnyoOjMy3N7w9MxSp338jgT2OHjt
Ujvt1Y1BjeMvIMpA3wTo1eV4iwQsIRBT5I6l8DAIIJIsiwVXcF0+xs+DyRENMGgWRP6S2SpCFYTT
3PfRSdT3uP6sPFlL6VPFvakyJBUKl7NyBxLeVhC+FNK77kvEwmDnaqOIvpI44M5ccPDXwSMdsIKt
i1AcIf9vmflskSFZ35RxoEUnwj1F3Xqqn+TxNE2vLS4VtOyWlli/iOhaldq3QQTWGLpjxCQvyfih
adYAHCAIP6EvZ1bZNzdaMfRLSemO6g6l5mHE83Uxb3UVOtAPpgqmeMxB6IAl9gq1KkBz3BCeoPUW
2IKbvcmapZkgdSY9xKMtXYI4iVeH1gyXAzmS8Of+8ftNxjMuBiJb6CCj0BcUOJmgVutG0FDVSnQC
HaxZPUJFrLMjNNKuxw8wyI0fpENjS/tCqp1Qv3dVZQK6h9D7syzRWmeCCcFW3Fw2C1fvLOC80QAj
OyX3QQ71KTcsQKZ59YAgOXZAkcArDpqPAQEVvGBr6JYBopS1+loRi+zjdR+AeAJiyna5iVQ3yNz4
b4C77djt0F2Bx3VuShyyxHb0MYZ2Evy9PxHXCAQQuGH+RUCQQXWNtrrL85KLkayFs4zNTHbIe8UA
qD72wM0pTbiqgUzZxYAvZmb5rKN/gVspwTOaXodDp1r9EhzoGkJDvwUwHcD3DARJLBh0Ri24IHMS
nzo8K6r1LNjZB6ay/lYSd04ns0qPTWiJArB9G+qV0VidUM1xswpjR8xcDqQyVpE6wvA6LlUrbpx6
dDriD2xauGzEisxEVUkNEH0en6I19wba++CxTVb8D6TNw32AbCteRIDfcl/kO0//JPwOUFnuCZ0h
C4+X62AOk0QBpajLU2JjlhOmnCa16cYmPmXzo/GMfaps8xPCyH5+4mjfOnHRqIPgjti87tXP2rDg
3q/bHvAB0DilvQQ8JbJlJiKGxkwjRFxyghLuNFgtsUrNKr/b4LV0uNkf6wKsPoPZ9HtcnlxzmEq3
Dp1RN8vP8CFVdgGHG89tIV5w6BpLeby/oa8ed8zXMf6/maKWSPTrUH5By0ACTFMJX4cWgvIQAA7a
2fftXZcA0NkCPUIJXS4qUhKscF/dkH4Gn3Z+SsRtFdnqBx84fWLXvF/ugsDFWY6PfLMSJDM6lYlF
aigYLARMdEyXzozK3ONNC+1gZOSvtqZadVOQpMWp4H8MuHk8LxcGSQPNawvIG9PrHKwkzKwKQZyk
atgUp0Ff90+TL7mdb2wQkofNqrRln+sXdhm9Q1mDYN1AzQ5AXrRdM/4ZFCsdJ0lReQqaH8Bkp+5l
KP+1LwC0eNDl/CV9RmndYMYUGHkodkNXnnDlQDNcJGaRHOXWEV64JejGdZ6MscWEDNVQJ5lC2vKk
fY1gMkC7mh9F2zR54boH9a3tLQhmZqVzf9V+3yTsJKJEg6w3eDsE8EVcuqykr6XCiLXqFKHpjuCe
gWBasR44txqsSNoOrZ2nDv8o/dTgPEIY36Ug7VhxT6Gx5ZQ/sZAACmbWoNksTRXE5AkIBKysWGka
KDNe+nZNIDvTrocYDZSbGRcY1MJmhBOJVfbPwZK21fWOQLIUrpduQkRdrCxeBUWfKB7H+hTFtqL8
KYudvKTzce07YAI9Y8j7AsJ5JfaWFW3ABQapT2HbmdP03KDTMT7wUNSZ18WTeri/PNf1EbB34Nyq
lMGGsvgxmwLtENLM8219kgL0+ZjgeB/WUeNF/R5dqnZzEA6KU5lGmiIs+avWHrdwAG4N16ABGM4A
qmvsAajaIZCEsatPCrGrwBwn3Usnyc4MqEp/xJ2ltEutXsr1KwtDRqEWbx9QbCCHf7kjM0Pqgrqf
69NgS5Nb4nVfgCtQEB39p37pkVhFJ65TcFbA21nhCLHbg1ZAtsghE6F67IPliFI/fdSJ2TkioOUJ
ujlTq9Gh3mY1mUVCq32cvovKmsA116+r6hOdSj3ZAfjf5Cv1U2ytgVuhBFUhnHssF3JJ1504iL2B
a8VDEkU85MTp8M/icGESY50MClpYJZNHF0vWvCa5FdZuk86WNIKQwePBjhK56fusHCbZlsdn6VtD
3kOxx8QqDLMlgDM6Rr5KoCDS6qbcrFHKJaLNI3oXrURbgdA90vxesEvDxX9UuqXb5BepfOk2LkfB
+F6hzipQaqrNCQQDsWFr5FnSdqCqNsi2/SGfyELjER54xXeZmeE70ddJ4gqaF8yWpq/aBNrnG5H3
ZntW7aRbjYVnkMeM38ocyPjcJrCigyI9lI/an/gggeJFeg3HCIGCmcxO+CB/dYGjldsMqgOvE+c3
HqjFVeNJQxz8XScelM65+CU1vDZ9SAWXcKsgdUXFavYlninVfk4qMHLVFtigiIesZ4RfiTYcOjBV
C/LVzbatUZtzhcGax8foE1RFtSHiJYo/H0fkGKMlls7rzCw2BXoG6AVNRYTYbMbclFLaclpz4tEI
XrQ/UC0y1efioHj4RjTrLDwGbwSIF/bYLjSp4NUc+7A5iU/pS+gPyoG8y7tRt9oWjIvvZF7Dr5c2
1EJLBe8L8fm+W/ut+bDbR6UwKFR+KRaKSW0omViMeY7xGn79oT611uQXdkNcUUVM6IN3CQ2cYFZY
o1e2/+FfKzQJ2TUe6vvuL59Yxpe2yvPcVEA/UA4OtOICE9hao7bQqGVAEgNzlj6A7knwRrINrM4G
h+Y+FM3+M3kasCHQWR4ssTRf1z7pGoLyBVJrwNSAspc52OOcGbkWtyfIEEUTLsUftTQsvchWvbjl
+doC0cq+0f45loVV3A2I9KHHjoj/0qrOD7kSK0FzEmQHjWD9yzShi/9P5IfDs7qExbzOT9Mx6pT1
UUcoe6UeUcsikpxc0p4ivLna76gTXbXbNeUrUq1ytSLJlzKAnhEwjHCDLsEiW2rWuMo8Mh9Ac2Zn
3hNyoNHIl2l7ktN1JlAeClA/pNB99hdZw/BLV1v0bKjMFkWxRJpzGUPl07UA4usEzN7TwvV+48GI
Gw7PaoQSqP1cnQO1UPlA7cLfPZO077VyzJSV8pCnqIhqJ3X2697jKlebTQAw8PquwSoWOd30PqGY
N3t8vADpvfFSoR+kIRrE5yA9x9xOtR5m86BifjU4vD7aTy6kFATcMWh/yKDTUlkcqKN0AFAadF4/
ZuhPzzaFYt33D7dWGUEpSomgTkXcwQSlfdCpVa10WGUZFenaDaIXUn4F7QYJj3+WcMKOQs1NA1YJ
KV2ZfRjVVZpCUjfqTgkovb/g9jmkUPBIRoILqZX747oR48MYsoKoUkEtGHnBy+0bae0wlaTuTtLo
68Kb/sMNIvDmroAseehJCnhNQ6du042YLjyWbkWSF6aZkyOoVV7FYDU9NV/CZypJljTbMhipOt2E
DLfVmr1sl8+q4k37VgbKPk4hWebrSyH6TRdyPgXMuRpkKCLxQtudAjC0jHYq7moOaZsEKbanDgru
vQVae16wtGGlHY1hYWfdvGkN0PD+ko3DZTIrYEgkKLmu70491GDzyq9kR66tYNpVneI0RmK1gjmD
7CVQjwtrf53PRNL1zDKzAHOBlpUWlcRT0oIEi+qVabmVg6+UR+r3O21t0n0U9Vc+P7e9LxrrcH4F
Um56X/gMaob1a3hpCjLyABJAH8w1FaVxL9Ul/NqQ/pl3A8gL3EmnD4t53BQO+eBKP5XXWmTFb8KD
DkW9aikCplfS1RegcI83BdBfOHiXh0BU01gS27w9CW9ABT6OeE93IliyeIeP/cQpZC9oPRT62smd
/cBsvCADM03y3SFA2zSNydvxG+dNO0jNKZOlxR5qPsM/t6nCLVB0wf9+JHVRZxdNFdSikSiYJsgj
z+hQRmtQ7tcVkuGhtcgucXNrgEeUUsJji7AsIb1WpJECeMcJ4mBWibgzCvZFYifaQtx1y68Cage4
MzjMqXrh5aCyIhu0qh/ak74RHsYwA92eU1hJ/5AtAfuoh75a4zNLTFgikLEysgiWugJ4n7HgFDds
69eFvUz36j0rzF4OpUQYZOA0TniVnrhP9SepV8XoitJWLUy+XEe7NrDv27yRYgCGGLyW6C9TIFrN
+I9+jENZGxQAbbrISXBA0+pdkf59nbBElEUYZNBU4PRynYxGycc84dpTNr7GGviGhieQjILDT0J8
Pg7T/2VMZ+aYxRrjKKsJF7SnuvjuISVY6p9VGi943psTBzwp7j48ddALdzkmxEAJ6VSMqTesFKhZ
kAFk6T+D+XFkoTkFt8YDY4n7/NJIJUw9NydJfwoDMP0p5tQBI7XER3HrKkW+0UAKiMJkr2rPWkqM
vpCL/qQJh1i1ysznxg0kU2w0s4cyiLPQpMK1bg46XmnckDfRU63YfVHnheTMjUMGRDC6IiA5C7gj
m1YOpFofUr7sTxPSxUTYdejWvb/bb1wWlJeAVuLQGgXU6uV8zkRuq5z0/UkCaRguya7yg36VtY9y
4N63xLomZERA8YHMGgCCeF+wHL1D1gdQ7hX7I9jjxDHfVCO/ixIDNPbdUwJBqnQJa8NO3n8MAuJF
CyWQ3WK2ihrzYtI1en/kRLy0B+04yO3CubppgoIFaOsBCt3sludJVqRGPIDeA9lRMQJM4R8P1e8g
QCxFaYloopoJplQj4oo8bkCeRVSXMx5rKTXBur0wjt8s47mfpWZAZgCxaSStwFPCmBGI3hLcK8MR
aZB4pcq2Xpvg4OOcVPAjfsVvxXLdf5Z+6yxGzKzbgGmoX9BUAdpnqMLb5Q7s+SzRGwMsQyoyI7Ez
70reKpN9f0jlZ6U9yv16EHeq+KiAUnPfgPHs/rZkD8CveRQ/wXsAlwX0KmPeqKI6KevpGMeRVaOX
oddPyBW1MhqfFyIzScJvMbMMgB6atXQKDQcbwaUtHb1UYxj2sIXaahNAAe1JHiBJYxrQjaYFKuSm
tCG3wS+P2NHLZbBddX+D1lGlxpyb16jdpNXLCMI3YMYkPxW8sgCFmFl1lipsgCt4FrqNWqIVUASM
TV5wRleR9X+m6r+fz6yU0gQj12iYqk5bizMiShP5uPCQGj9ZahoSWp+tbKEn4tbGxJQBJQCuUSCl
Wa8RR3KQRtEwHVPd7toViMt6v/KHjSg71WspPM+Z1RvrId0r7z2qsPf3xm3rgOIijsVNAKzA5YIl
zdRpPOnAi9EcZOgPNK0fzQGY2DUzQHlZEkyxWhWUN7Zac4kD+rRyfBH0JVXHazcD1VC815GRAZky
0AqXn4E2QwNx48SDej3lrEoEkXiWzsWCE2BjVFRyUTUEAgBZa1wIbMqwLkVunhQd/SfQdpCy3Ty7
I/8oJM79Sb26B37NUP10SFLRJ/LlYAZt4AE0Mfijsg2nXTw6Vfw+CJKp/AIPyIK1q0To76jQngWI
NtQ3UKm+NDf36oTYB+aE6lgLK61etWjNlXIL/fMxuA06Uq0imVhtXu2Svv+I6/YDqHIrmb3F7omb
M4z6MCiJaD2TTYpKJIWKGf2WCQwB4ZR5JNmBqjuVFkdNJ/HC02CSUQdGuztoFOBemUkmSi0jBRwL
R6V15PmpOMqFpXOH/CDS7HeEiKmZ7bB/oPzSKHfZaZovpCNuLTPVpkd8i2eI/AsgOHteqXpQaRCw
Fo7Z+EMMr8uexB4m+cyRMyi9LAm33ZpaTCt4H9HShKPCDDiXWtEIoZNwzKZ93740fg0gD4iY7+/d
qzZHuptwPGiPGOiu8K+Xu6kYUeef0lY4aq3TnnKgWDO1sSSkFBJwSolQiRdxVT8N5D3Xio3xuGD+
1rJqKBfCDwKljFvr0jxI0kL0wzTCUYpAWwrkRLNqogwFpCdj+DONuYnn7ATpwE6BQFZqS2AUzGmH
wP3PoMEAu7kolF3EgYKkHFvg0gCtSyN5Eo6i6pbgdR2Rmv6oXsTUHcZTjPvrvrnfvDprDygXnBt0
NiFhyAQnTa/obZUKwlEt96mwonrvoLMLhj2J7G4EuIYoKwkaxIFrBHZbnZIXBKKmmnqTekSDtxpu
VcWaithMiAP6dPRN5M0nim3Zupx2BHLWc+5U5cIkXfls5Ovx3jdw/JBKhwO6XKp61BqpqokMvzNU
FoUSWugWq5ZuKLrizNxAhBed32gAR5sSi8NpWvAzEF0jx6qtTWV+TbrnOfFqWfFepyy2eMoSWSxt
gKtKCLYecpzwYFDWwz91ZkUyuasGsR74Y6L8hB8g+Rp0TyNuNv2d/3ZBa2nR0nReJVYRX2O7UWgL
7j+0gjKhdpoPmSYR7OiKoCiYSa5BXtoIfgyp67CwqqF5xrO5lcGRf4rEhbfLjQFfWmcGXHV1P9WD
ANrAwSZI3NRoJA7K2KzkddXJlqqtmlT0Aeu5v/WvsvW/owb/JpDQ6Lrh2WbNMZt7fdZLhFyzmw0b
TmtNUpKVgPqmnO6j+acx3CQEBG3yFaVFFVM74N3qdZAKGP52/cJJvL0IQGzS+hcFmzIBrByGopYa
DWh5vkAeS5qnmqxK7s/wow4o+D6DxLNfTUtO7/omwdyfGaUn7ewmiWVACAQZYScHlgtdaB3Qdg3T
ttbQ45Ks5vmN6wDWWevl+Fnac/IwCsCQgoGQFB+zvOuK08KasNnN3zU5+x7mZPP1MMbY/RNthZoL
X0sF0ygdtUDh5CkUHmdTTEp7MQa8wkX+xyztwsLLASB1Zu5JNpa1MIzTkd9Ag0iTD1o7eaGIlrDq
T6K/S5pbq/k+gTAE92wgtz+Vu6pdp2QtDTuwj+X14ySMZhcdpdlT5Qc9rhc83vXlRNfpvx/IrNMQ
AenS8njdJKP0Vhlc5MV95HOFSBZO41VRjZ0KZgU0CKJwwF5PxxD9tcGzBu0GQexQNU4rl1OPGhL/
sy0hpMQU5JumtsRgx7WHRHhqsmcBGoDh+8KeEK/csEL5qmjaEBcVUsqXe1SJSaVLoTAdDah9TE6R
V2jLk1P5w5h14hZK/d0hC/PQKHXg8MLkc6CKMdHv+TFmer7wTru+eei30LQ7tgkeL4ynTAxuKpIW
hHpZWmC1lUIGhauaLfiCW6fy3ArjEZHPzmIpw4iVt2T0BujJCiYv4dH+wY1vC7N7a2ed2WJrlmrS
SDkHnpBjym25/F3Pv0nwR/0jFttYskIULqN0lezL6Vmc92ClVxaGeiMAwYyiBUVAPIueAjaaHvA/
1VYRp6POv2f6Q8fXZlkMTpms0JUyJr6mghVaiB/6tLOb8l3tPmbIP5FizSPw0FFuib7BIa3mrjz5
XYUKLzmQwktbZa9zwarVR6viHtuuhmCIsBnlETIT92fwKsmByxMRG3IOAMaCpZx5BFWzoaSKyIGE
FGAN2a7KOnF0AL6BFK66BFCJGdJGZG4WJk68eSzO7NL/f+a6pzrsVDlVp2ML5YNgsGPk7pVKsuTg
UcusVAanP/cqVF447PCKH0PoPQMuDy3gUbEj9S1PS1AUoxcBx7fwlwi7rvMZdFbQioa8AtJPV9Ju
mY4DSAbw7jUyVCjiv1m1VzI7Q1I3WUOmVBs5s9kEINy9vxjirQuEUocirYfmbHzC5axknDwqSYjV
UKLBTVQAclTdV4PZrHSIAICAPQwzEEaCxNlv0Owr7KrqmLS2ANoJgrp1TiRfC91CfZxLZFEXQ8ob
n4dMrQz2XJqwRT7/8vMGdSyAvEXetJn2qFKYVXwQI2tCyTgdIEcxH0MwA85bZX1/Wm7sUSgeolwJ
AAqcFpuuzbS6yPSWG46Ef2mF0iOq15a1OxW5I40LS0Cd02XUjM4CkFIg5YimUvSUXg7RMHJ9DGVI
EsgTKLEjcxhfkH5Wxe2g+4ATyof7Q7sVPuL1QvGqKF8gXmbu7kHmCgjSSsMRtIbl8zSFolPBrotd
AtYNZI4kDP8pxmI+i+GobbKiWAqgb/hrHYyboK3FR0CrlhlyJWeZ2MTGcDzooPTve9nkS6/k/mYE
GlVLUjq/yrDsBKugh4AKA20nYVGlGeonyFuroB9W52JPZIU7ZFoH6pQ6DVEthFLoZuqx46WK5iE6
SJYV6OAoZqN34pmIW47o9TenSrM1B32OrCdAg72W6FaPSNzvY/2UipFkayLAoERL1dUQVFAHADWi
japR50iN/gHVicrj+khwuTGLkQbpZLNHCtiV+VmpzbaX4G8UqSb/7mxBMotOABBOobFIZo73FPF1
GOfpeByy4lURuyeZ+9TGp6Het9JpYWPdcLA6XsWUgBvJnquNlekdQGlROR7lwDHkdVIGawNZyCJC
x+z4M2Sl3eb569yOVq5x5kwyc+EDrvMuSEyiRR8hGY4RGkIuT1I19CHRIGR9rGU3AHa4h4aviPux
QivZSPyGrIt4k3PAQshffP9c9miWqlUwQr8VSbjwUri1xaHXjVyTAjpBwIouv0UpiDLISgVYYPCn
7r9m4wHaAo1qauW+LBYGfsuDoMyOd5mMfg8UIy9tzRoKuFHRj0exSz4JiLxSTTUFEj+oXwNXQYbV
6sUl6NbNxT6zycw1qInECv39ILoOuC/IbyWBV1a4QsNNmbUeRwC27Sc3hhhDUBBbhNb3wmLfiMMw
YEwx9jXYDH5zrWfXOam6rs+EDnqTEGpM1nW/VbJd2j/wO6FzYvDWQjiqqXwhgQsldrEjSy0UN1f4
7AOYo9X0eS3PdLehucdRstyclMINHsGv5vVxutcKeSH0XBox/aCzEeMKV5NExTIns7CfhHZd58ZW
6dWlfq5bd+75zDLRNAf8RGkkmNmZa1dCCprtGhevuo6BnCo0NA3OxNSHyE0UM1e8+8t6e1JBr4Db
F6kqlk2HCxqdG1qMUcvfa37Vpc+FZnLzQQJIfSEgvBVygY0PiQyJWsML5XI+4ygEOp5vxuNYfI/x
To00K6C62+hB2WatWQbuT9n93B/frawFpQCE7AfGR/vJL40OZVfw3YBzAyaaWR8dyVVkL4N4VG9x
kMVQVnrfrUHYG33fN/yb4766Bc8MM9d+VRt6ViojzgtZC9EhDqYT4VOTdpI2cE2RWkEfJDH5GLQZ
oZ+h73QESk1fGYi3RmhXkrhaJ/Ixqh9r/lmEGukkesDOTQHyLCLUveWVPrzc/+ab/vzsk5kwoa3H
bupLzJU6ID+qoysqHFcdt1TWvjU1qErQblM0pVOF+cs1iaax7InUIllg7BQ3csBtILVgXHsJFA+N
ixlkMkIcgPwp+2xPRnPkQKgKZJ9ZGsGjyO3w1lPLHXpnNs1e7R8n4o3SasJL8P5s3Dga6MtHEQMO
HpxsLCUbWtMioeLobHg52UzBkyKt6xiqNvJDrSyRx982BuAiYEG4wHjG1wQxmVIuV3AO0YJcrEIJ
2meQdku/eGh4FMMSmcWCud+Y9cy1JZOiVKTmkVDNWqvmVWcuPsJN6Clobc4gK3l/Jm9lMinFwf+O
jg0U5Erq0mKQcWEmzwGkv0St9SCTui4AZmjkzm67Bwjxad1ax2YLJh7wepQ5teahCZqNGHc7KKgu
rO6tsBzfBHVd1JcBemALGUoxiND2xjepfPloaEGFjGoGcdyhEzVLBwc5CpMKhEBDbQOgIJiDFaA6
F4KWG88evECww35BEDzb7gy0bG9EEla9qp8i8cBbYwD5yRCSeuLCA+uWH7wwxdyeST2VRiOp2GC1
9lAXq+6tpkxEcbvluU381Sh2AvQ1ei2WKsvUaTB+kL6ykDamFya8/+Vhl9IgaBoBIh1godBNzhhl
05iSJZJIZkODlwpFZR3iCyhK6QiFGSvgp9I6IxrFrfZQ4ARFJiKS8a2sbDSD39/MjJO8ssQ4r0kg
qGNKgwgarAcIyKyHzA4WQWhXRhQ0A9KmD9okhzISc1XOJGz4VEQLuyg+5fNmaCjQgVcWyrQ3rFAD
eBRBPh0JQ8bpYPfpKR8p0VZ4U6cPEP7LNVj9D/84X3jPA0OBDkMJ8SPYfy7Xv5xkNQGdTLSVNKga
eLElaH62BJJgDhK4QUF8gc5kgdbBUJdiRqJDMLnGfo63lS2Lu0J0am6lz9+tsJA7YDYz7MiQ08Hb
DrIstBTL2BmjOc+qsI62xrzteVtYYhZhQk76++BNocoHOv4GiOPlZEkZVBgkLYq3SefMKvrtEJEt
OL5bJtCmgF4miLsZQApcmhDqAO2dcRtvgSwCdeLsLtVIbswROIfR7UZr5BT1fGnAEOIqQh0q3haD
h77M6d/XGqhZPPQg1EclXdizkWVG2jdzF29RAZ7Sj2Oh23V7nP6RPpEuBbyJiLsfQBW8KplhdLKe
EZ2rki1gYXK44/WPRfbiG0tBEQtYCVwCKp7xzExNiSFlUplsW1RruZcafav6Qj3g+mAgrpdp1w86
DxHIMN6qTIayaEFWsp30dTFsxmmTgeFrn3Tu/VN+cyhIGkoAq8KnsLOlikOfTU2ebDUzRR7H6Hs0
PyzkVpZsMGPpeDlR1RY2pGCjjx8CgCvVv59vSYIQHRUsFSh85XJFyjROJw1hOUADbqyZOr/w1rs1
hPPfZx4FEurXOBz4/b7Zz+jyVe2RW8pO3LIh0zQqsDe4Ew3GRh6kCc+lY7KN+P10EHIbT+V/X2xk
e3iRYpnQU8XEEq1BgipJmnQrb4TAKv78I/3q79EDiziShygq4uJgbr9m4MpOCY1kW+QPTfzQRs4/
fz+4clGtBLobYSnbpxXMo16HSYDvn0/dKlOOyem+AbYNio4An63BP1GPDrAEs4+mPBpDpc62qdlD
7a3xvqvWmkUg68z5WatAvGf/BB8LRq+uc5hFORzgIKS/qHe/NJoVYZTOmoYy05u8GXccVIzjU3hK
d/Jjsuc2DcSh28/5cN/qDaOg6ECiF/BBIK1Zmo4qb3GaCon4oGbMHRI4nZcskY9c7WiUSnCRAAkK
SA2WjdkPedIWgD33xB83/NP8N1jYzmxiApEPEC1ITICfkHZq/nIWnL2GxqYHqrIYiC9vtLf6ZYop
qxOkm9GtVq6X1EiuB4MEPGaL5iKQqWRhpSSsdTVRoUwUlPuR+wHd4iJnJl3os5Ab40GZEr9Nu5tg
gPViXQ8sbRrGYBjhLKpCjKw31I/2QAyoT/dXf8kSc0nKaR8L8wBLCbf5RhU+lCxldirOu2/mKqSg
AwLNr4z+EtwwbAll5IsOtUSD+GAjWzULh/V6B1/+ODOGXBbbkOj48Y7bpOWhinYEJBODc38IVxcx
HQJCU9pZJNDKwOXhFEMumqo4IH7RrALQzXI+uAYSxPWje9/QreEgXkFZUwAdEbqYLg0VRtTVdVTx
flw4ygBqOj8pnCJ9uW+FSYH/bjFc9ng5IGGBEg9zJEMjlQB0b3g/XGXCHgVTdXYHJ+Dswlvsq701
IgPNysjoYEMDBng5IojBZihm8LwPBeIZ8o68FfSAlyxczWxCgA4JhJNoFqHkY7LMxt783LbGpAaD
X34M68w+EG9236GV+X5/5q5HA94s+g5GjyZl/mYuz6hCgk1S89H/I68fpcf7P369y5CxQtyNhh68
6+BoLqeqqJJCKctp9MfJAV8HOpYmxZsVZ1gKwq8PPjWE1g36qEejKVMCCTI9yPEQHv0YOAir/MJF
s0Z5+v5orjcZjIBDAvSVvzcAE8kUck6qMoKRbA1ZYtXSH1og7SGH2y5EljfW/tISddpnN0DfZmqu
6WT0pbfc67+D99ySfuRVrJvtErsqk+3HNrs0RffHmalMJB0eBDCVPDaPEm9yTu/mtupCgrYwNfv+
DN7YbBczyGw2Ar9WaROMzVZ+kBN7fBiXyGJYWPTVgJiwI4HsWaA1dO4eosehM7vP4bW3ow3v9msQ
SPWv94d047a+nEC6a84mEL20TVsWsNe5TeyCbdGTPH4L/pg1UP0BWdiDbDsgOzyWJzIe+s6IeWH0
0bpWx1a+QnIJFTbii5Av3sDZAebm6S5v2trgRH+Wdibd45d3OUZLX4jALPwiuy5HayR5HnMczkDo
E8kuv7vSnkqYcofRNdAjPdc45ZEzQ15idX+irwOVS8vMumqciFpeCsty6uiJFymeTual2b25QXFP
AdcLjDe4cS6HV+V9mHSDCG9YrGUPTzsflEKqlTyAzF7tzRIqtDzaLZ/kxro/ut88BzuxgBT/h4gC
iRDmBkvEOOoaiML7yVZRV3pkuZkf7VGdXnE76Ul9Nse15N23ectpIkuF4BxoSArPuxyshqxh3RvZ
5AcnMFqtOtPYT5toyTWzhJ6/OxbYFtq2BJwLkGuXZsRqzAsiwky2VZ1yFTotZDT39U7ZGFazGjbT
RnuMP4mreuGDtL4/xFvreW6bWU8tL3SFkGLyVW8APTbk3Dbq6b6J68cVPCgSMwC8QzABGXzGRp4B
pie3sNHYgklW+jr2ulXqaVblyQeogrr6QmhAb82rrXJmkLmHcj6Vp66CwdECl8XCERBvTtnZrzO7
YmqCOZgG/Dr37NaH6tg64UdpkvVg6muyije1nW7Udb2evGwlviV77T3Yz377uHQx3fI0SHlRdhiU
apBQv9w2ukraSqKjNNz41D3LG91JV8Mq3jb7dt3/a03oP7v0zBzjXqRETcuyqCa//WlXxnOHvSq5
sSP41Wp8HN+iffbxnD8vEbSxqETW7O/tcnZ7zISyZ2rl5A81WKZs3avWam2aha3bqi1s2mfZRI9B
+ghRK0t6GjbCRv8/+NXfVjsgwpA+YTlKIoJYp2y7ya+Jpw8WYuaZdxaOCD0CVzuWtvP9jw1mcsu4
GpJZh438CQw/xbsCda5iVwwHCBl/q7wJbdx4SciRRWb/z9T+1yhzMataqApZ18KoakKX55Ns5w/d
a1acCbDbjv/C7aF+JauN9I5bk6vMcumuvD9qPOgvd7Dc9VNqtA0+YH4AsHLTWupfNNi2I6JgE7jw
j75aODT0bP7/5/kaCdQ2Ax+DexXZD0fnvDh22m7B+dyMd7AlAVfUNOzNK32KoB7boK0nP30Bh8sa
EKt1tQpWldV4qbuwb+gZvxoPrijgx5EDveqkg6xTxKsA1/sgCX+QBvSbmNLbuCevRmiqW20z/lV7
K/ii3HFmES5dyTc90Jl16inPzmYYoG6ALhdcyfn/I+07extHlmj/0CPAHL4yKlC25TS2vxD2eMyc
M3/9O62Ld1dq8akxe7G7g10soGKn6uqqc05ZGuQNf4j2/zb8k4qmmFn6U/0NvhYLekqTRP+zbc+s
Utu2jJExXYQB8xs4aMQkwBXV1nbYN/sxMQFCLjZ+ldvxs8G4KtfvsX8M05FlzxlxBNzPtOePwYHI
5GmOYVXOaOtmbU+7xmQpR6/GH2cGqZsGXg/ox2xEL0K3Sy3jLnD1DcSCa0aETiaM3kQKaaYCrWz0
baG16MdmRHpLENGRKTV19H8qHK5y1Hpbo15TWugNdXvTrt3OKDgAu44UIZ6K1K5JqlbohRLmQMO2
CoYnXTvg5z9OXYpTpCRgPOLH0w3UQ984xnt9NQo9/33KUZO4GD0H8fviITeP0/1kA5tUH5NP4Rg+
d9YP/oN1xlceoGiGqqFRAOQMgWyhwqdakSugdyVx3xfe3Lq1F72278ZixhCA/Va/mOuz9kC8MEiO
/dmx7jpe6MUABvFUNMPcEb641Mw+1Sd045Y+w4dQsokEPmucK94EOvKApSoQu0MJjwqD5SrVhGbQ
xP0YPAyAFN2nB9UfZBfNQ4Q7xTNe+4eGpQW+svUBpUPdFpQ9yM2J1AmTmjLSu4YT9kK7m1/RzICg
HX6pvtrt4ta7ve9XkhakeA8MlYESIrDz1N5cGlUxFvz/fY/OCU/D7Aq8NUjbcdiAtpBXdpP8/QWL
PYPUMum5BkluGkc+cILad5Wu7KfQDh8hfQCmUwVxmtDsZrPOrebjB0oyt4d5fbxPwiTQ54CoGxFR
vdw9ShzP/ZjP+p6XoZv2OrPUUq+dogz0APYJ8kx4LNFjmvqxkbmO1/cTt5jB93Ds76XF6yrgBBnJ
mOvNAUunlDze8xBZoDZkkadKDgUjsAzK96CAjpDVh3Y2O1aBTgbKX0cmqMcgvwjHCIQTSOuX04Ya
w9J0YotwOn6s1B1IcErCikxIPHXp6JGSwOE6KWYTaOelDXHkAfBH5gH3SeMv0G+UNlFmeukzH5ms
9qwrywQyNaqNp8KgTPfWFqperaMGthrBBmV7clFQk79rPAFVxoNsZZnOLdEVrXAax7QdYEkxdWCs
vV5z7rrF6r/HjIG/ubpcICNAyqfgtwNqgILt5fzNfSEMNbgMfsxvo9gJQdrX3/7y9FAmyOk6871c
bfBFOs6Rr+4Kt3m8/ePX3486MwlJ8WwEeI1uYRRFXYmHaxz7RuRXimaqrVcvjENDbu+LPabLKKMC
Hn3Km1whbgQ0zh65Piv9HJhkAPPexrZBkzDGaVmzAlUO9KhF1IJAm+yJs2kS0qAV0qYs/dZEY6SM
N6Noow3b29NF/PHlUE4gOEkCNwapGfqBrQYB4fcmuW9MbsgfZgv9GtCQmmcBrWk7KDRBOIy8/Mij
Ae3mLgczSko/zpCA9klbnw0i9wl6m405Mt/S9PkHQA1UaCBxsDyk/QXlYxa1rjiRC3Jf1WwZXW4s
7r53kJmEtHP0oO+GrfRYAqk8mG3mVuXdkpo1C7BxdQnS30CdoUpqm7gJudzv7LfRiazUMfu37o41
1tNePl882g51DcVNx3F5Z+R+7fSO4A5+t5Ud4dlwy12Ov9JjvFv2w77baM4Divwu56kbKPnvwG+8
/9nkTxA3N/XN4KGHjpO7scvK9NMd9lDsOckUAZ8G+I2C5lfUqqtdbdSFjrahj9DV3t6HUEp4VUvr
T2MKVmHqJjp1OyLSV7/eQ6uxUls0FauCch0a8uHfU9uwAydwbm952muThpRQYEMdEqBM8B3pWav1
tgj4sfTHo9btaqtCy7jICt7SiOG0r/f8pSFqz+tiXSTaDENofin3Nld5g+oqzzwrbUxfDqcBneYX
cjOkk8HlLCd9w8mBPpX+rFkhksWDC5Fq9LYBj82Z/lZ5AmuKUamQe0EIi8cULUeZh8bABaMB53cX
76F/DmrGS/rQP6Gf7sJ6iazNIBFJApmLR/yqUweJX+QqkDjo7o+7e/RgMMk/ENow30rTFdFtYVd9
xm+sp+JV8pOMEHsDzER0QpYRVF7Op5Aaqtpoce0TY+Gm24abcNNsRxyxsDXRYmBbbfVduO+26Qby
HlC8OYSZz9uTM/oRC/J3YsdfHnKwI0ETAaMN5wgp9MuvMUKtkzm1qv29RmbgtfMHW0GD8nKj4L8/
vpBuNiM7hKjuf/5KrT+DtVizLThoD28pFiCh1uTMOE9oMc5YIfqOwlSBZacKWCPgBwAquvy4RBvF
ahiWFmhBU/RQgcqhPMY4RlfnFd2tUDCAaDmgFoDAUds7kNt+gvh95EdgZSgO+Cqa4QaunH2ELKHg
q/1GmSKfcnbllmKf98ghRICJmiGor2/hdzDs9L+U+CMdu9DZBC4RMGok0GiM5dB2jaZwQuSXml22
Lp7xB4174BjxA3EvFxsHVoDhRFyvo96KmbscjI61EbN2if3YDGxWp8jrO476dWrlEeVHhTqQX2/M
5Rc6ym1+627mqObmtremSQKnyQKfFFgocqXjSF4OYxHlWqlCQHejBw5HToaeyFO2n23EdgLaj5oD
i5h8eobQE4eDBkk0ouwK1OKlxbQp2qZu+dgXjyo4lHseStEvoQPQkpPu8w/lKLuZCQbep7ZLQnNb
Jy6Lfnfl0TG56OFOmgwTdb0rsFSQCmqQGLGP1gYcXFDoLL7+AOmszLo9u1f5cbIV0YsdNQ/cHSSd
ezlWTjeydkLSz5+d6Ul+LY46inD9Y3gcH9Wt7Gqbxcvs1B+ODcTpv5iiVFelD9o+tboxlKIMToJ9
SKbgOWgrv6eHyYYMxBGJivhD8Ja94XAOCEdDcIfK8r7YZhtW9W7t2GNvQS+FUELgzy4nwYhHVK3T
JPHnXbxJnnoRk86sKpOR0LsKLdmgmkpe9Pjj0khZhU3QNugRPJNejemxTOziKXlbOnP0xocmdON7
yLK/l0/cO/c+suLvq4z9aaJVHmkgCIxfy39pYg+SiAKgsnqctjG6kbyig1P9FjwEZl28fd/eVqv7
l2TrMZuIFWjVb60VUbQzBkCKP7VN/5Ja5T3Q5O2eFWCueiHSfOv/GaKualXsuRIaHgki7Z9Jtp4D
u/eXu+FuZLnsq4uOnBNAy4C5h9oXmpperl7BLWNQEQCzO31JHkCFX7dnjH62npbnn9/Xqd0xCBOQ
zTlmTHJTf6cyQt71Y3b289RdUBZxgnINPn9wZyf47FwZEfi2feXeDJQbwx1SJHhgzr+Dd+1DFkw8
BN1MMcXauz3Kq/LCaZioZhIgOyIHephcEmEXkvVa7HD3rm1mS9l3v2ILwiLH+Kl2WLoP69v+zCC1
QRSuGQxJnxPfXkQTbTnzo+wtlV37Wmop1UPDbDNM7r2rY35mkLoXQZ5LeDnECKFw4MxHww13rf+9
WHjxOu02YPjv1YN2Zo16YpSSOuD0naxVvmjJwAIMP4r1c3vZVjf/mRXqQpR69GLVmynx843+gB4e
e9ZL9qreRe8LygNDaLwoIgkW+k+UNcz+gHqpUzmJLaGe2Hm9PXnzY8piJZySAbcWizrVS16ga1qE
3SF7aIGQfqB1rt3arZkidE53hgMCcP0825H9i/P4jfQOQWav3PB7BAIbCAKZgTW7rKTi6kdBhhZE
CRC6CMjq0tUgMKnkNAbTQHMHDpcDcPPoOjV8Z17mT0/hvvANxB8tYDOtX3ndT/nWevmz5HROv+3t
6i78XXmsgGQ1Cjv/KLIRzyJjKRDjMJvwUdx940Isxm6tDn2Eo0/yXpfd2/vtqjpDtsOZNVr5dxbj
CujHgLgr2YqtGA+/34WZI2WQebPJ2bfN0TLYpxDz3BzlHRdxxlrkGFzvFPa4md6+BTfCRojux0/p
nne6r+VX4+Q7xRM2wX0F55gcoDAtmuMm9LoXneCzvBwvMsZ3rUXw599FOa84Q+OUgMd32fyBu+e2
siVtJZCY0IkJYJzneJOioCNtik/OEXYqNJhM7Rg5wBz9ga5niyDqOfwtWfwD7wOEeMcqUqw68/PP
o1xdu+QKV6ZYJQkP0dea/K1Z7wvC8t2flLFGrA1Ik2n1sMpqOYExfgdFLlPy3DfBlM3E+WRGamvu
7nxclDPqOT6RU53sPriC6J4zB+TJInd2Q3tCjkoyE+/15/ZSrzrAc5vUoUfn9sRoZ9g0nlI872dH
2vRO7qHFtcVZgwM8zluxq1iTSqIK2v+dW6VOdY/GpdG4YIPxXvy4bHorPsp27tZ293F7fGv31Jkh
GpoPCfdA5XsMb3QUH5wW0/ASZzSj420zK1EUkcwnZUCAxRB7XnopATgNTSjH2JdHu1M/0+ArYB3K
lbcCuB5EbAaPBagHkDN75giFqGk5LpNjX+gsPjpABAr1BRday7dHsvJaQHERkHkNb1AZ+IhLM2rZ
imPdqXheC1uAvnirhirJgsI7s4MtyxI1Z5yszlKLhrw+2i4K4UsTmmhmkzhzty8Y0d/q1J2NiXJn
OpoZlL2gnyylhdPGO72wgvRl/MuOOcSfg2JINHmhoocUHnWtQ1hrjFUhBUrQOKTpn0b8W/LXyQCo
vhC6kpAgoN9yTVvP3aDWsZ9Kk4UZY1tYcf0o/KBYDxYbaOQUDuf2XlqZdzR5AKoCaVRk6k5o8rMt
K4VGl2cS9hLH2fHiKPt6eM4lO2L56BW/eW6HfvXx4CsoY6/FPrRmRzTICuwg2NWs2jvLCrVfW02r
8jnCLspNPnh4S7XXQGJcvOsmTjRPLPBVUayOtCgdMhwJ0G0n9ADxjdSpWRyFFV9F1gOABaJehVNO
nXDQCuesieESK6utHtr3kcX4XLcADDtKAkhn09zLSK/TpYIYMxrAj3YVDTYXMlKMa+9vDAK0LijL
iRLY3NQg+kxLSh5JDXWXG06GpqiKFch3fQ/5Dm4rsfAzq6fizBxZuLOdXC6JbkQaEjXRg9kzWOmr
i37225TTAGe2EwOwC/wS2S/5vtkt77ePIcsAddkWmSRBthtzFWQ7sG/1yYvbAy++/E9WaCpnX/a8
kEsYRvDS3+kP8fPEAAis3BfnS055pv+jcUOZ1ciWIVgWYhPNuPVwE32NnWMkr7eHsuq3/lkRg74v
tEgSlxyWhMwF6LPXHbhaSMTyrLT/6kEBrxt4HhQFwba93FYtFxZlAY1iX+a9TEdwiTYKNSsHszpv
eNUhOIF++hUMy6iDIC9LJODa3EliB1W6Eo28cmuOnIqVhVg9J2e2qAHF4zAmXA9bgEMB0BYxjv3a
fIlgPQKShwcq6HaX85UoLSlrlODCL99J+DyxigtrU4VstADKINpTY0Eufz8S9LzSeBLGvfQptHdN
/Zt/D5L7lJXVWwlLIW31jyHqLpkGSYFCy4x7/Kd5h6l0Mh8XzlEDm5VoX5syxHOkSgvJ5iuAox63
ZCqF2L9vnvrtyADBXf86kWDHkijgSQAnTa33ArRpWyXIHuavaoZqtimJ3u2zSH7h8qVA2PSABJ2k
769iCC4XR3VZ2sRPjBdBOaTgIzlM8MbaMIhIBIIe5KivuhuVoaQHLcmdFcgGZl6BPh6srXtFnUMY
BDKqqp9KuwAiUo9WNavGumm7xE9f/wCLv2tsxf8K3iO3ejV2tcvt1If8SXsO7dvzt5KIvLRLjuzZ
1VXXszArkD3xw9cQ3GfZkmUTsnv8thJ3aCOA3FbBUtVZeVTCJqlnAHVHBJvIfJ/ZVJtuWHIBYy1N
rjTvB9WLbPmhfpl4c1DN7rHW0YsEWuXm+Gv+uj3etf0Cq9AxA6UMjGxquOjKtURJL+I9e49RFvdS
4bCQatdODgQlhMYojkNPBit6OboaPNyU6+LU134JyGb/fdkZVVMIOJHOwaRsQ/kGRS0hWxHj5/sf
CfWayZxHE518kIe8PVNrm/7cDnXL8a2WxrMepb7ovPMmIz+8kqOBxg66TePeIXpUdLu+JlQrNZYm
IitiApeIlIll/BKetV/pH/53/i1oNvj+7d92pscLDGax/rCNJYIu1eXa6EMi15wspf6Mcq2vfYWC
K/4ePnmzRyeK1rw9g9dxAoyhnyJEf9HF7or33c6tUlRNj41gfiH/be0yhvNbn8UzC9QazX3TgwwH
C/krGOz5sdssVrWRnO8IfR04W0dm6PaQrm/AyyFRezsLe2WeyJBG5MB1u9hCpAyym4yJO3VRpL36
+cxRDgLKtXmQtDAzEdqiAmwLRBO82Aw/4B5Mt/V3ox3bv0IHvQWQdq234f3gvPxZmJistUOAlkOg
viI+Qp2NGu/c5IWBmzjzhfY4VTtZ3xotIwW1YgJibJC0AigY7T6viK7tkmV1OQKo4yi/QKtlNYJd
2YXQNgCPFoKCkNA/sSrOnC28e1/F5ZQBOOuhv/ewqYcDzpbIUoZZHQe4C4gXCJWWBjhHocHxWa9m
/ih4SnsYE0djyUGwTFCuL9QzfWoSmJgapy12MMGxMnUr+VwRoR3osgRADWQXZWNJ1Y7LegREgafs
AzdxoeEPOOC8+X5h3YPSymV0YYu68+OwL7ia2ILst/FbBxRyH94NPv+yuAoSrNn+S9h0NjSKnNjt
7f4psbJNbZcvvVfY0n525U3jDKQMgRLe0+xWzHN4nYe9nAxq+xdqU6HdLT7wVbB5ZwLRFl1PkUxX
zcYK7F/lA49k3KthskSnTt0qKQdwMTNkU59t2inWSxmNAJDNtHuzvut3gqtvVUvCNVFakZVshU16
V7mLre1Vu7aEu49212wj5KQ9yUZF3+Zt2S1dINGf+NIU3ewoAHsWbcCqxMdKQHDG4D6zcrBkOuiv
RiILXYg1hKQ4z5dfXRnBXItyhLgGqNHNzIJ3r51kUYCMGC4TaHfSSY25bRJOlPB6qh4mrENopeMm
lcyu+rzt5Ne2JUT8iCQOGGII0i6HIXFTPafovOFXqR8pW0DAgEbWWciPtckiQg3ArCMhjoDm0ko6
52kQ1hqqGb7xhWa9t8ew9uuQSyZZVkBn4FYvf13JUkEsax5ZLARIT+Pm9q+vrQRIdEBdEBExSE5c
/vqQ58MspjVu9tlNm09N9ovQRsrOZhLC1lzeuSXqBI4DgMKciIUQW3MbRSZAXbeHsrbYMh42eOWh
eoD3/+VQ1Izje74vU79qnSB1ynCnFd4yMJIza1bA+DVAh4IuGXq0XlpJlzJAXVlJ/SZy5OlgBJYh
H1PRuT2Wtck6s3KV/haqCkA9WBkHX6g9dAsV1IfbJtb2FZLVSCsiOypC0OlyIA064Ezoqo5siaM5
rArfSnSF+jKCDfDhgH6j1QijWFVHNcGR0AuPB/iEMyXBMVo3mS30crw9kLUVQYEA7DTwEvCmpQaS
QLG80QWse92Y/WgH0KNTdp2wvW1lbbrQkB2yuXgL8TiJl9MVTW2BxDgOyhKbhtU/3/71tfgX/hDe
A9gxwJ9oj7h0XLAoC9m8i4uI/k0/zOYQWuKyaWJ0/n1UNnyeWHzvKS8My8Q70a5eU+GJcU3hlXeF
u+JHCFKHAwZmmMJwhxYr9a4pHJXb9arXvW0MxlDXtjZyAwZqboBDYqiXEwnt07LDyyX1O4jbRx7y
HCw53bUNgXcYtsSpbQVdCk2rmBRdtdTXhV39mQV7IXNYz4dVG0SVEMpkSP4rlN8se7SX6tIcse4H
8jX9HZABqcxqRr02VeimowJSiMOOK+ByqmS0nUxyA09L8NGQzK6bgxa/3l7+lYMKRU9oEpKMGaoL
1O0ylryU9SGH1S/fkcGAbISC3DlvZZn9c9vSymAgTAELyFkgfFfJjJ4FQiFf1nladJkPSgh0E6BJ
Gw2MB8jKopCMAgxoeI9fAUAn8GK5acabuOut4rvq9qGxCVkl/bVxCEBK64CYIndBwySUBPXvMCsz
P9f21RcEulnsmRVPg7P4jwHyAWcTpY7VLKNrdOZLAOxK5shq5bo2SwK0XsB8Ay75SpNQVQMhko3i
9PZY+p1S7opsh/rb3y830NWkabKECju9dzlNTppwgRYqTATjkYOJ8XjbxPpA/muCxjClmsGFvN5A
brUgF34+WkvtGqwGNGtWEKtiqiBnTjjXl8tRDZ1eKpmU+bKDmlKKVLlkxRpjKGubishng02H6YL6
3aWRTCibLgSZwF+weYfXlkcOh5HBXqkkIhdrQAMc5FBEKDTVJwq1WJSLLCMRXhDuZkD/jsqLKpoz
MGCz3YyMwJV8M3WxQLeTJJvxAgW/hLox61kuol7HmIY39Sd7KhB6b6Dj1za//sWVQrQCkX2DjiOI
H5SlaWyqwQiLHAWzoLa+Gt2+vdHWVuf896kTWRUDpzd5lvu8tu9LH2FlODCisTUTKkgY8PPgVCp0
qrWLFQWt0DAErve0cgepy2H665oSlv3MBNno536llpJw4vOcZICQcMjigzYxQjHWKKjbRM2iwGh0
mMAoEH9jFHL5b0aB9xCAJ7iyeDo5U2WxmihaDfYp/4FRANzy70aha2iLhIoPGMjUQyILkEWbcyUn
fqUTUxO+S2PlytbuXU0Gchi3FJwLXSSJi8XQWk462eBEU67N6El/HqLDyBIrWquL4A2MHBApFEAe
iXJgo6hkMjYcTP1AZW/xWxGCug9QOZ4DM/tQWTLhZI2pY48HmEgAEQhbgLK93GZQ9avLSJBOfJOG
29dbtFT5UyUM53Iqb9BmwIqDoB5I6CgwUltNSLJKDHOAO2pH9gaf24Afh1aa2+qhtEavSKBFBfoS
yT2ZOXh7qfP+8quxpN3L4Cib8AEpeYBLt5pXWClSQOk2tV9RILISL9sOf267j7UqEXhV//1WGrYT
jGlYyD2yKeJRe9Nis1/M9gMSjumLfj98Bm/d53RXQ1LyCPfIML22Glh5NKHUoOEBZZTL1VCrOBQ4
AXXLcrFG6DuZuCTbQ2jGaLP63P0Yky18JOYcmvNz+6xbt62v3AC4zPBggoAHVK9peAyK/Irei2Hq
G6Ktd+7y2WVmOFjxbx32GNfbyoEifDKkOUn7FIHOdrbpuORhB1TGpDjidIxqR/osI7/XzZ5Ve1mb
03NTlH9IVDGtEkjhg4BQvgp+9lQh0GQt3Mqz7GI81KmVy2hJwYYBRl20P/rRrHLUXZIFjWoB6GPC
Ote2KCgjKA7gCYq3E92TaAzjalYURB+V+hibsVXa6XO65c3gvvQra3CVHQdVdBYMYWUmL6xSh3iZ
poTLeVidkQrVzD+ax0LMrdxIUN3jSU8BEA2v+xBxajqGCZ4ElWS270NtdYlze5OvWkCjV4KJRTmO
xpH2dYV+qhVemxBfHkoiwlP9/bMGcdQ/FqgzrEtV2IKgjPfsbH0ZnRvsc9aWZg2C2tLB0td9GGEQ
gfiORqLN8Ln8q5U4GwW1oYdlLqK8gYmlAu1RMRxjc3sh1jYTsKIiYfwSMVKqIqpWc2TMMV7LIRCj
fWUG9SENtqN+/L5th0ST1M0jkzwsCuMQH0O720uXqgeKUWqTiAygYGuQUpNeb//+Cj0F+jAEm4qn
E6h9OnWDVsFSlpWoY70P0G/x+Y1+kOzOVfbDRrSVYwrak/oUH7r75QtpbRsoB3DROS900bIG2HLN
Qwu5yrv9UWsJqvOPoi8SFAu6oJWxCbn7fMOhZpHvAlf4FWx4X/QTr9/GT7ctrjh0GRxuwIvxpgcJ
ntqSOYEfcxFmYRqexNqKSwfnK92E26p7vG1pbePg3QBCNeECyXSyErnRrptUoHejrb5VUE6xmiOz
gdjarjk3Qk7gWfS9RANiM1WJfZfF3z7Ji9Eb8vynqcC+rwBwqMhPz05m52a6l7wE7JQP2e58/k97
LB6WvfAmuQnoLbmFkgu4HcL00gEdLjCc4QrRR0Qrrn/mkjocBt/A2Rr4FgOKCfvoO7KUNwW1xwmX
ZeYEO8kX3DxHpw0IOXT7yUMn7vRB3ufvk1PeB7/z++4uddHv8sVAqMB4xp2C6lsTRbbc2RoM0cIH
UYiFxu51kOfErnJCJO6cGQrfoanvqnejMwFPNKx5G28n7m78RsUSNISNtv3f9hx1xjUQouKF7Lkc
F2v2GtvJNvr7SsXZUlzponJ81UUAssU+hPYOUJo/MKbz9o6+UkGNFXRnUDgsNe84LFHQ20cSyYPL
lSrkYCwVslLqYkF3dIHEButddBLK+//vhqtOnwJkV8NBhw0bPVlE6wean++Jnd6JznO4H1/i2vwD
TWDRTR/E/QxpUi99G16yDau53Nr77GKdqF25CHzY1D34LjLeL6SgK7x2Xnro77nRRF9DhiNfu+n/
OaAQfbmc2RHNFKUmA4WgANH6V89qWM34eToaktSobUIymO57vuOs6Sn1MkResyla1dOYmfGmqe7G
8jCznp2rEezZwE7TfHa4xagpZ6HGwEqzsg384YOMHG7E9xYq2qNn3BWqOfrMhnFkvm7sohPR8sxs
rU3Q6S9gtrGRKXgbNuk2tASLhSNYNYMWHwS8g2odDdjNtN6opAWcjAZ+FfpSuSk5ANig0fs+YLyk
1oAjRJPnv7aoSE2T5zHgAxyM4JDZCxQqeFfydR9+MYbKFytntHrUz6wRN3M2gfosTSqYYHBTwH3h
8b3VQKXQ3NvuljV91BkrMzXhWzKk/Ae96b0KguPci8yDoX/bzlrQApgBdN7w3tXB1bkcTDTgdYUw
CssE+ZwJN0pTmU4oPkwjw9DqrKH8DOkZAeQWugpRxqiw6hPArq6G4urkiaKTyGbIykuf0vT09kb6
HgkipIjwuKFWJ+6jcphJ9z3xOPnzRt1F3ngIP8ZHbTT7Y35Ev3Iz/gL9a4GCe3Gc3RKxaP9U9yYa
j9noQmPenuAr6VzgHiEG+c8HUXFUNyZ6GpIPmi3NNZwUZNzSa/aJm77IbnovvSfHhZlFIct2axao
CCvKZmkEuYBQYyMvefgK7MbhvMUS/N/5A8tDry3t+QjJ/z87EFrT5VrDnaa8cP9Awc1kyRuviFVc
TiJ1HJZWhsDqCBOVXd4ZwGLcGa3ly3a6Fx+axxoq4z2EI1JX2AXv4bbZ9Vv+F2MdVwBZF+tITuzZ
KLMc0AOVECiyrWLLXrrrTEjX4XZlec61G+lsOul7oc3jRRyDDBkwB6hsyWI1Pj31PbyxOU7u9Gwk
Q7g0ulpgJNJ9DUrxhKdaYFXv8g7tN8o7eQtpod3kSU+KNbqzHXtZYcpO8ZW4y91sT3eRD2w4hL8h
xvcVbQqLqXS+kkk6n+nTy+7s+6Y2VP9DixGt0eLNxNLADtbtfCuaunN7Vdfc3/lcU4dzKYY6zytM
Re8o2+YB9z+0zWeG62O5gFMkcDagUO6kgSddRw/T90O6nczWHJwBS/sHBfKtcZ8zghrWqKgDOQjd
XMcR7HW26hjAL5JxsciKxIXc2kXUkZT5So+NAUYWweTull0KG7cXZ0WJ6uLU0wrtyhALGAZIWKjA
47lT3ePZU+5ER7WV1+qeR7cPazgUd9NrCffWf39qLD+69mIAUUFDbQB1c8gbXp55SGnWUzsVgMqL
KHCilXJpM4a4YkE5tWpG71uA2mgoHnpEC12qANRESDpovPkeeAGaXmzQuvmpeg6Revf0oxA5nGHy
tQXRdSVyeP6hCHJrU5jhO0vtf8X5kJaMApGkArmHvj6lwgB9oo8Aazchzwk8D8ONXispQrv23AB1
4kKJG4WpBIdCBVw0/4QmpSe85RvNjX53vOk9l8gZO7OveNGjYkmSWTvpXbJNkR64zxiVubW48eJb
qHMyLQNXAFuQ+gfCSXg7LI09L04R2+ND16ZmG5G/by/4WloKNiF5TopbRBT9ckuVDSepaUQ4JFbk
TlBnQYsDAaGkG0NozIDGQxuY8RwzzK4tK0qpoM9BpZiHyOClVQ6w8SFOCbghRmLeLaYPuWMUhMlP
UP4AJWfIEmuQQBavwPSKPsq1VgIu05XH2pwCW0ggZF/6hP7LUPQm60KZQl9w1KdOxEnIQF6OZizb
oo6EKveb2kaaLYVa6y++2wE1xVisFUdKpMTghdAhAvgTKpEdZ3IwNAHKw22yKWJT/KkeAiSpIktH
o5rHEIv3a/GmHzWGRu0mS+yJMacrPhZajSgFoOGjApwFdVhSFX0Sh2DO/Y+ytIzcDBMzY8m9r0zm
hQ3Kx6kFKm71BBsgoaIKmQOXUljoZcyzyFksQ9SFwbfDnAclDKHWDkIHIe6ic1SJRCnjXLMMUZs9
ENWaG2UYGmdv4dEhsfoYZ1tdGGdqZXFIA1MAFACCQasvajwV16hTLRi5H9aJCaxz2e765sDMw66Z
AT5YAG4P6iIGHQ5WoVAVCbTz/Fo4lONR0mzsc6bkx5ovBDhQJComRFeWhotqXaREuo7KFjyEmNjq
Jwc1brRH4k0dDAkIwXFmkXk1JDZvn7GVI3Zhl9p+c7cEIR/wqd9GKIMjf6WCQtBuWdielXv2wgzZ
M2chGCQJsyQKBRS9di4Lp7L+21BQBDMZjSfo8kdpTC0w1nPqgxEo+iys0AkYQHk7fPp/f56m75et
OghBhvJNtp1fZC//k+8MK3uC2vJ94+xKzpodY9tZLFDqGvzqwq54OWW50WZNlsNua4LpYE8mUR6S
zcxhEaFXbg7sOCB6gVxBGoLWZuEKvhPCFNjx4NAWNkfaQaetDTqqfscytbpU/5iiS26hGHE4A8Dy
gimVdh43Wrd381pSD9AFCBni1oAWNu0U0Da3DYoA5VtNsgz/sdqnO87RvkqvNX9LNQi2/EZ2Y/u2
1ZXb/cIo5fD0Aq0HBg1GG4g+P3aMMa04INLbFphbJIJUFBIv90GgRYIQJUDcaiBAxZP5VeOUyrl7
ewzXVtCcQZQItAhxJ2bw0oosxmqvF4hQBsGAkje6lkqJzaowXC8/ksUE/6xAaRJ9B6j7XG/ECv38
GhDl4m89PwQzYyGunRl+H80yoM8DwP0VKGGRxzJHWzIgYQczDrdwlsJja3dWPf65PVvXV9ylIcqd
DQmHvkEKmIvN9GeQLdVH8+y2NzM8GP43Q9TiJ/k89UuHESXgw0czuK2xvbBczdraA0kKkooGSVNA
lC/XXi/Rc9zIAbxsHQ6SfoLFesetTteZAbIvzrz/gHRCOhG0arUVbCTZISDIM5LQJ/DupZvGkpzZ
oGI1jteyqZRgo9yp5osMsUgQxXYPhlNt0NsgswKzN1unsb4LeALL0i0UOGsH3Zs5xpecjsqtL6E2
R1qVTdKW+JLGF2ez3df79DP6Lf20E9iKjVO5g6WgJ9Ij96SD08iqqKxUVC8ngtoyfapHuYDGrsip
aNBMhraxme8g/pRXFpF540BiLN3cR3CRvFZOY8bYUuAa38eu4BWfy6v4lX8JjoBsD8tPrh5PDdvM
ID2arrgDfZ5KSc8BGQ0NR1tB0O4LG3WrxZvbZ2bl5iR9ciAQiasEmCgaUUgeW0EbaQCs/+4/8L4r
vaoGhVN4XF6ZuMy1s3Nmi6bVl10ix6mon7i/RU3A8Yqw5RVGaXal5ochYTygSYN5g2ZKlyeoBKp8
GYQ0RwKWn83Mj55FqAYMXyG6Ho/2wKK/Xt9oxBwoN7hEMYn0w0fUa7kMCfQ3zzZ4+swEfnN7kdYs
IORA1wqUctBemfI5VZEB6y0JuT+nu1I2G34b/4sb7dwC5XS6vuhQKxJzP2oPZeoMjZUH24Klt7Xi
2vAAxh6TIHgNZgzZH2euLcyUSZE4vEKA/e0bax4OOurCtV+wuk6sbDSQvYD2hg3yGqH8myjOOZcE
HF5VggfyQlLuBt3+F2xF6cIKNRytUlKhXWAlF3ZKYSIlJKLNIGt7rUwaeu0B4onlJ2RCykOGk9xE
RoUkTJnt+MnkpE8C79IeesbtuTJnwPABYwf6Aozx1KkJ5SXW5apJ/bfO8Mb6rlLfZla6fCWmAYYU
LgD4LkLxpNxtwVdKJ6oI/mav2jBCv7V5AtsSp0OFbMtVKwBFGNqlC/AE6NodXu2QuzX2jb7/uX0U
12ZJQXIDmClkQZFrudzC0tTkQT2kkEl4BM9qlk2x2bGKKmsjUWSwrAAqRtaIltbj0qoR5wA2hDdN
/6oftf6lDn0Q1G8PZcWMAekCQlaBIhpQ/5dDKTJjaKc+QMK4sNEiQoKUl50bfx1lotUgYSphaSCW
oFIPMy4Tl0Vs/i9pX9bkuJFz+4sYwX155SZqoaTaurr7hVHd1cV93/nr70n5fmMpxVCG7emZsD2O
EJiZSAAJ4BxAq8RNjPHPIVixBSv783gl948yCCE0hJixQrJPlFrlQTbxSRgBRYRek4Ukn7iPhHMI
O9mrzEoCMITR6OG80UsdDcTZIQD5wmIuSDeMZpBZyHc16I4PGad0b/tBygHsO940GIKCpsXbU5LD
XMX8y7o42Fzr/RLS7eOtW/155OxQOUACHbwctz8/GCO6OTE0nCCuQYwF9M2/AJVgBQSMAdOCOIN+
LakZGnjbUCgOc+kYMhExFB+PV3FvVzA1Dy8yAzh+wsxP2fte4Kol7NXiIJg/WNmY+xt/+9vk3185
rVjNFzmqtOKA+87JPrKNbe6DWeTxClbOQUQzJuhSMfSPtAPcSlm4NlV7PikOU7cZXjhh9/T491dW
ge4WJHxA3gfzRZf1WrFfSpVAYlzxS/7+g/Hra18PEAZoiwGCwqw8ykflKviL6i7FHg2K2f5J+B4D
TBmauroC5F0QZwH0dodEN7peygGxKw5VaHfjJpaPS/Om/368TesL+UsIQb1T1yEBkncGXrAgVbzO
cOPxpUsYIh6tg4igPAivJkCs5FgHgiCklgvZr4ABYN0I1kIos6EknKSNI5EiPsFKGcJuWZzHe3Xv
P5BlIWcBgrTLeJFblc3CBHMwDezVxB8EMEkBDQSqp59y8PpYztqGkdlZqESBYhBu5FaONJaLVtVN
cVh0r0pO2b5f3DRlCFnZLzSbI7yGYoG34cI0c3XLG1Vdam1EXjQeOlPcBoCBJAykwaoIhA2YMIyM
G4gbqXXMfY/xIfC3rakFtozY1Hq8USsCEPDiAYKUEbqjaAwqH06V3ocGkl/RxkhOarstgm+PRayc
BUQg44WKIGBHdDUr7cWm6McYnpbfqDlA5h/dG8+iSF6x5jdCqJgha8uoGMuEpFiGM/f131ZAnQJf
dEZUcHDfCyaGiv7iDWCBkBhVndWTQH4QdT9EWCiE3B61GqJGP4s4Cbvgj8JwLlkjn1a3iOBNUc4B
qJmmfI3EkhsyFXnOlPdSS+03jzdp/efJYwPhFGCg1An0UT8ZqRAiyoXp8PuX//brlG3qMRp6ySYo
UY3WHUY+Y23ngYwn5H0CYiaaW0mIujHKlRaxM7rl4mP+mrKg3mt7g+o0Spwgtwf6nlKgIp3loGqQ
xOBHCzkpVqvtilXF8wvFaZQXwA+pUVvPK4hlYzksD5Hx1gTmkm8TjMYYPYmVZ1zZKTJfj0w9BLL7
bnT2lOC9KUop5vMuFvyplpvGyOjtWbEWCvoGyAAABP9Ilt5egyrMEzUvmhLNKLtZ3OU/W5BpMu7z
yjIwMwGNmgj+Aeu5s0hKkBSlljQHCRGstrwNw1vDOY8VliWDus5AdoutlKQNprxJ1qYGekJIGRbj
XqtQUcIYu0tZCdQRVATVJprazdJQguRKmM2OddisnyePmiv3JtdqHEY9fn50WqtnRGYrCTfEZQYy
yuC4wUxauihWTWM+qfDTh2awdDztMV7nbahBdw0+2rjwhX869Rlo10vuHVB+wtxOs7MKg14EYaAN
hxStDpk7Vu6oWEvocyrDo5JtuclOY0ICyBDh7TAmlDzGqW2LWnTcgz3ikGWuUns/53QTeK1kjbIT
s8p9d0qGUgx4beC7EYaAOZq6LHyhlsnULtLBUBx1tNpgM7Jsy50WoCoGOl1cd5wX1I3SgjmOo16q
C/HgLoC1Pb4jd3aL/DYZ90BYwlTowu1W9UuYB8XYiQg+nIqzE8zVPUfZ/u2xFLIJ1weCg1AVQpSq
owObsALfSqkSPgAlVaHuw29a5biYaOQM/vDjsRB6KRCCbK4A6wffjUY6YtauLgunpX0vlpq+TzGs
KbR9rnn2Ohbzyd1KgFnHewmJfST3CRnCrZBckqdFSRQOw7ja+m3ApHePFywu2QQsftm7FD8A/Aoc
CUzxZUQknQ+vWrTm6IgMCZ1659bH2ix+zY29y08s+p67kjJEEYp4vMARROO5T2mYjH6WPB5BHBAF
piBvhRCI8S0vm/nZ2AmYDPTRfgaB7QZPxR8hPT8+Nvqy/iUbKQAYUTIZm5KtFkHUCjJA3X1uc4HV
loflqRRMI9lMo1mzClfkJXijiaCVgBEi3Cvahej99vz0IA7FRAMIHvBt4G9qPzNrK1IBj2EFHHfm
FeohweJhfcgIgpaD0scESeZmbMIYxns6BDvVelZlcG5xqESx6N4upQR6WXjW6ThEsAsgvLldlprM
bVwWLYbHbupn6TvvJJFpNpr7VP/KkHw+sxq87w+NxCB/yyMm6+qupcrcJlwLeZjsEjturmDuc/Nk
/JEZ4zHueobIJsKtggYI3H7QUUpQjcmYlZajBVg7CSf1m/6p2sC+8V5jhfjzWBPvmqiJMCSHiSvE
f+5h66PCh0W7kKZm/Sk5q7sQdcXn/Hl4FQ41KFFL8KXPXs/SSRKH0IeHDAwoiEA3iWoBlb3QEjLY
gABxgApVZ6BGxnMGYGi7lRwWjmJ1P69lUTFRtSSTkHGQNVoGGeTdmu94/QNm0FmsDBzttshuXoui
dLJteLHrCJawdRRM3Xp8VrTbxY/LcIdIT2LgBFIM1DpmpasQbfOoEmaW5IgFk8J8xVDAqROiOTIB
Hsdyq+Flm/WYBoHGXT01i89at9U/+o8KpQk7Kp1/zEuM5RCSQ4ITQLod+PZbaVneN/MyClgO4UM5
GL3Jb4qTXnyIdv85pObMaq2/92O3AimrW/FJIw8pEfgqAiHNvaEp2ZG2jw9pxYVhOgSZH08eE2QW
1O2ykkQva3VANVxXzdzRi+fUxQRD7dvyJ0wtEKwwxJEzoS7SjTjKWCxlKEQKJxN+tf2iZd70M0TT
2uh0GHmSWkO6jxO3rey+3qXuY9F3sQfO73qhVBhVgSktnww0JKh+FR1A2PyJVhn9138TQjkUgGqW
ONSwm1O7+Zl8pD/Q2Ro8P5axEgogDITXgptEMgopwtsjiwAjW/C/HJBRCWMwF/tXvpvMP0CShFbh
KJhEyBqEedevDuW/EUlpyZKGcyqPcQ7nNbj8bnR4B9NjOvMMqsrtBDYixX68SLJRt3qC946KtmsN
3C5graAEyr2RdVxfgi9rtoTO0frjUh3VntFCfm9r8QBBch2vdDxwSXqP2kq9FAoMkhgOw29ZfJKt
raCZ4bZ4LgcTvN5gW2Jct7s7fZEHNcSbFHUVuhih56Wa1rowQD+s8g/ohM3Srnp74czH23fvJylB
lCJKvZyIgQFBZWbX33JL3sZ/DAdgNSe23r54O3UZ74e760UJpKLuMIyjeuAh0F9+nyNb2LFc/51G
EAGYWIFqGiKKuw5oXpXDdqzF4bD8LmNwiZei7TA27c4dUiIoh8KXeJ3UijQcovg5ae24Ocuy2XmH
YDCrzBy+he8Txg4rn5z7HwVTVrFS6nDJQghWTqKB2S+A3EW19T66Eu8pux/NB+C4DJF3zpNaK3Ve
JULfPCfbmUaYyJfbRmTJ3ytMOLa7Z6PYBCJDI8lNurnQkCchn4pSImobuHS3N62N0PiXhPF4EDED
cKvuWV1d9yaKEkC5y0gSuLaWo/EQTNuq2paTU0dH6WN8RS/Mkd+/xSew9z893sXVRSEzg24VPM5l
uvBQxYWYZwUWFUyWaCLEaVjx7ppKAvuB9jFSGrirzUVFFogDkvaHWfjJkwyGK1iNGZlfGXoH5Z9Y
EkMi2aa7c/o/gaSKdntO0ZBOXaMRgVaFEcGxpf3qNHMBuH1BUZ5h5dfM4f9WB2GUJ+PVPh31pBzh
yeYvwzSnrw+GhV+RgAYyBIkaOqPwbKCudFYmYxxL5YTHyfDaAr0gOFVttZjbkzNM+30kZaCPzEAc
itgQcCF6LhAXwfMr8TAdOkxkBbtIUG54zptUcwFiYluyZpQz5VFGo5mm0ZilbjqIzVHAWDpLM6zh
yOd+1JocJgOz3kArFv5mfeQyXD0ox0BQx1HpJyCSB7e1klP5ph1rOwDSWyAje83PHK3a/5QeixRB
CSM2OC15pNfobM5SN2nWFyN21a79yvzYsRT+/mF+K+GSJLha1xyCObOScW5oP3Ul9ON2vw7Kbv7e
YdZ7YJXvj03GHe3RXwu6ADnQlQDOhdtt7Bq5y+UR2zha0XncDFtcacyrVjYtkm6yDWqffbtpnPJw
XCboEbdXtrldup+PP2PlXmBb/+8r0EBy+xVzxjdpOOArsm31OjrBj/5QAZXwWMiKebwRQl2+AJnG
WkEn/OH1bLGa6la0Eb+N7n1SVAa3CBXgoIo6zJ0Bvej5TTvZoG1tDbMDozKLG4oliPz7K/Vo1ERv
qnGGergjZ253vcfq3VtzXTdrIYd1JYKbxGFMo4nouGglUAfBBWbAjj6GDJSJmPqdMIz8feKL6Dy6
n9E1BOOIv7uVKM2R2Cy9MB2UF857DRDGA8l/rm1jGzP0fX1xV6KoSF7M4yyqJ4gCslBwXwMbuO3N
0YFZ3GTHA4uFfM0q3qyM0rmijosEsfd04ATAeC1hsdUD98XldvVUWKxJ9/e3CKU3NGkgiYInNOzT
7TaWbTVJYSnMh++Z2zkWuEUYUdOqADQVIfAFXAUvhlsBwcyj4zqU5oP0HdjCKbGQNz/3p4Q1reWO
YwxIb5De/i2IUgiR72R+niEIzku0ul8h2Na8+ZuE6V/xTgOHXbxt3T+No6lmjTDHNs7jrxf1Hztr
8hG6gu5itOOBDfV2tQbo5SelwXaKKp6yjSXvOTtgqP4dTeFlpWhhJqUU/KBMuTFOyOKq47X5MIGw
TXc6tyM8Hua40635aC6W4qAJGPwPjVMAo5CCdEc1d4W5a4BH0fA5/+KISYkPqUX0cAJtT+nQLOSy
VLU18s9g9H0NgO3dBxgybJwf2+I7ACGqX2hARhsO2uAAe6AHZmijuGhpkS6gZ+TMU7HtXN4pnQXW
hnP+9K4UWfNBYKL6VrzrjVi6RBKmKjcWXb4cut/626haSelxmut1VkOYHycz5jAthHFr7jMkZK14
zpNSP2IWg3IOS7aI1dxlC6gRS6eL7DLyKsTNTvASPRu7wHrpX4qn6E/KsnX3b9QLbhYNs4CBImlB
GfJKk/JSq8oFpYvBVR2/OaUAGeHPVjYD8xOTUJjsgPcW4lYkpT56L4EpZayWA28Je9nWdpgXZbJS
uXfMOxflwUb+/4XRMwsaLUxBQwgpvVOcROt1MSNr8U7PvwbzR2gLVrGRrGxTAsMjWYxI5Y7/g8hG
hZhUiTHXi6cbnYtGCYBBhezJxRv12+JNZuV1XmZr7qkwpZ2AaWiqW+wUkPS/syz8imG8lU75kzHs
24FLIF3dIfVv1aCijNzYbzwNmZTJwgdYgdXYsp/43Fbeg6naZAXe5Ahvn2T4BBSn4LYwBQH8ILdm
MQc7RRm2Na6QC2jcaXJ1J3QVu3WqLZBdgo2aNp5oCH9EVOzNAhlHh2E71pQMPa4oJglosMND/vYL
UkWa2yEalkP5DTNK0ufmtTiLH9pgF8fxXdx3lmQNMJfFfjwxcafkt+9X/7ds6pmjKZleyHy/gDG9
NueNuGlA0TNtg6/h0D7Bvct2BWLQ0Pr4UVnfFJjo3vqczcR52xzf3nRwQhvWc2Z+hNaPzStGeGEy
OcBnreV8HEJw1RyOzVF0FavbvLyNe/WZZd3XLML1zlHepl8yTSxz7FwOnFm3zw8ZC5FDTv92f9B0
ACgORmGRBy5t6zJMWg3kSNEPnWydQShyKHYszoYV34HiL5mmCw1AnHOZo3gVoMZiK2famAQH/a3+
xjsR6NJaK3Mni3fFLUgVTCcCInxkmNOVmw+xaEpAtxmaKpDsvlU7JeKHohWb4OBWkbO857W5HX7J
rzDlWWttKnPeyu9zZ/KBDe407szi3VixepAPbADwDxgOCj74W/lcHkpjn3fBYW9kmAgtfuOO6c/i
E/j+rfHT8Ee7fK3P3SbxWg8sNWf+yILEXoh/qMNFkyO4E0nBE/tOORShqwSjVLQAj0XMWT3FHyDN
c42TuBkdxY2fWzNz040KVP5ixubrs2qH5vn4rprvR8HKz+MWhE+26A6gVk7MxRFxOxiW4f6Jh+wK
GccDUCDojumHRMxXWdBNnHGQN5yrfG835VvloEfpHT12x/Kl2AjniBWsrsT4t0KpOBFULAEg6GFw
aJ+7/bKBbjhkHkJhsbou1jTQACAJp69hcQBv3WpAUHZjB+Q7d8hnM/Cj87CV9iBd8CvelLf8NvCi
I1iK3uR9eAqO3IHVC0FbfqTE8LQAfwARjzcAZXenOawaULSFfvN60hM79tVtCk3HYn8xznFdEsr3
pMhNRnvcLrQCgqGoIg5LQKL7ANZTN7MTu9kj/AX7KTwsMMMmALsn49x6DNm0BbusEphSpDihSTBk
t7IzYWowAgKrBKUfgtNTsOv99A3YH3kLbN4hOWbHflv5MW8yc1q0YyOi0V5nkGkcBJ5HuVb0tBag
uapCXzGFxk9+V+/Bj+qEWTYW+mt2i+SC+ok7SG+zy21ZHSEX3qDry00Lpy/3WPezXkF47fRO7mDM
7Cn/QB3USv34oEQYAfIx7weHfzly54EzmU1rtG+CfKAM0NAjIXGJZxF15lIxgnm2l0O//Rp2i8Xo
u7yDwpOfl5AVJ9g0TPGg6/8RcAcI2zAbJtnqm8rVd4ud71pf8XzOUT+BhsWEwJ1hL371lGBgQ4DQ
0fPwBsKDLPMNpCIeq9ldJIfvIZP7gI1EbyPaEqjlNnmk1WE5xX6EgXEW+LbeO/SKoJkjMmMZ7cDI
Y1aOfJocRHJf8563MVa73AetxdD3i1LdnDue88hHo94IslpsO6V0giLWVZrVk5+bJaKR1gLZDQhv
RPTkq9byHf/3z1/nH7Od4iMX871BTSZC88fkgDAfD1TV/MNZg/m+oAiGFKXXm4Y9wr5bNg8juA/t
ClEpuIhMpt29zL6ivxwRKA/MGQbfo+fn9qb2HTdmRhTN/mz99PeD7VnfG3v53Tuhh9hctDBl/T02
f4LM3fwuO+bJLeyNulWA/j+9njCn0TS3P1+3vwczst8H1CJfnp4k094dBuvHV27uRlc2VfOcWx0c
WGZ5JKNyFDb428b+GqyPr95JTQUsCqP1pZ6AEHUl/OMn6RPbjVbjvujmZOlmus3MI0JB5YTnyOYg
bd5H+0dhvh0y0+mtx1p1aR59sCX0+5YbyrGXtXD29/5Pn7fApvytNLf+58/t5tm3/dO2cfDfg7Pb
fWwOf5rNd4/hgi9kMo++gIqS8nhK8lHAF6g/O7s5qNb258n947pnx0bBtzJfnMHcqObGdDzneLC+
eQfHNM/mztx82DoznXFnzKHcVypCQ2XUWZZDbcHXpCDt+66Bxunxhl9anh8tl4qoiyEIMJYIAtxv
BVTL/34qUTDdp6ZvQM9eUUSyLKz7u+s+d7jSh41z3m0OL+9g29i/PUEPPlkx/gUpSn0S+gfQ7UTG
OhHiu9troXFaMirckvnfOXOw7W4b7sFgdMxOk13opuKBnt2qbWHTePoWn9Rt9NAMcEnsBumA2v1K
/O6tmBhJkDvXho6eS+M+j9mvIMqjYodaM1CQN5LWV1M01b8aANSCZU03VRZ75V2vAdpRARRQMHEe
kGcEy9Tya7XQqsmoOh9P0hlWIHRSS7cDO/fzLZyqFbosW74mEmVkWFFIFTQM6rvdcaVaIlHjyt7P
P5AxqzpkVxQHQdn8qfijG5i8ZyRmJLiRwdhVWr2Rp0f/AeIj4PIAvriEplcvIQET+zpuEJPTAJ/W
OU1v9qrXZF7XM/ScJYg6PiVKswlN30DlyVbbnyRA22anEV21YaQX7mJc1EaR+MVLB7gedDfSkyLz
ORKaYhiWc/PbANfCj+VTeOF3BqZfAEu3FbdDaPKjaXyA4u61fwVln/v4Rt8x1Vw+AG2xZD8V0jV4
e5gyt0SzrE/LedyFzzLSWHDH3FHBa2bZVN+O8TlH9GVsWy/xc4VxnpcDu767SNKhsgi4A4BNaBin
O3Kq3phyPuWEcwmnVe/GTTk6yQkTv5LazZhtOSSUvZOGQr4K7A56IehUjjQLkVQtgXAWGntU3cTW
fuIFkbn8YXibWNLomJ6MGEV3JAAP4KDB6FrKUmJQdhMthRE+VSBtCOFzgXXv7RyNi5UtM4MD+iUI
1CISdOhsQkHkgri5PUXFiANeT/vkqfwW/ShrUz/Xf+q3yem32U73ureAML0zNOduO5EWQ/kPjemY
Yo+gjoqk+BkHWkvq4vdW74wgkUUyeSuATOiUM27J3V5CEuncJsPT0XasUXuZK2WuxUPI+5I52dOW
O8aW7vIeq4uFDskBULkRQ8Wos6GBsJnjsKDdZKdeChZGRvR5V4/7S4RBuuowXAzJjdtzMmIt5zk5
5v1uizuOhIFutvbv8GztQEJ9+Hx8Quvr+Z8wOjqKDClOygXblnqRbVjigTW54M5MXjbsbwGU78mC
ZJJm/nIuowNG1oNos4g27ir21I7RzqbmjaUdx4j3tZeuNPPaIgNBnqcDtu89OGFMPFY22vE52kfH
8bfxFKDBCYMcXQ3svo+3k/bp9JdQTqFTQrHOx4T3WxB6E7HGLraZOR2yZzdGitpTyh6PmaK3OdH1
zh6Rc1Vc3ZZ/myKATaz1rN+qv0+PulVlGOT9kGA9sxXuExCUa0+ixyGD+3jb7o08tSLqWnFZKxdN
gRME7tle7AhpfHFbfAwbljpegJeP9o6ySOjXHitlgKTgybiw6qeeYIZP6Vu1N47iVrJqV3wPeDzZ
WLAn1k2g3mZh1UZxLEKyiKGE1V4CjoW5jyz9o2zHAn6eOp9wXotruPnkSb+Cc2oV4HMjXWmNpR6N
s9xaRm+HzPXd9SxclJ8835HuJhELlSaqC3CcKVFG1BIDk3eZLW5rW9voINJkHiOJH++O8UoWZVZE
MZjbQk95tDP1zuyknuYFduFFnuSUNotg+t5zwuhfCSMfcxVTFmA1WNoEC9s+e08MzWcthLIYjZy2
tRTitwe4k9jJofejPTnoVgxtZqvHmjtGvKEhXYqMOfgYbhdiSEPOcUXN+xgqhPocKIn26bnyA4vZ
v8KSRJkomRsQNEqQRLxkawY2+hR3BSq7rFu1bjqu1kSZKCHJJb4maxqdYduaaM/ye1BMNJvy30QY
V4IoG1UFvJiFc0Vs1GTLFnGX2q7771tHW6iin0tdwYIGe9hO28RG+96XhZHUzwzVY50RZZCMaTAE
UFZDG9zSrJHoMo5Iulmyx+rgW/UiVztHWaU+U7MiSLGiHl4xw8MTMaDVPfGMBa0av7/F0BiwoOJ6
zL3EeiabOF9xi6eQxbI8K1ZcwDtIVwG/1lSkT2+vUKUPmLVuXBQ7shIImQ/5+z8/mBsZ1MEsiayE
vX5R6dZMbGQkTDIjl+UtVvbrRgx1LJWRKpjc0ZBjaYHg5OH8Ro9pCchNpyz1tRS6Qyrkszle4pb3
a9I2b3WoXQioXBRebM0i8gCkT5qxf8SMPRJJOYc+bcCp02Nh0kl9InaVswovy8ze5u3dF8surPk9
sGEbeN2gxItkPbWPQtCFSTloxO+hsx0Atwm3SPuI7YwZj93nAgBwvJJFl2JGI0m1qrvIyo/DYIXP
QMbaLd6OaIU6iC/BSbDKT4w92PH74JlpbFcP8++l0pmkPG8bQwov4olZz+zW/+s21+7gN1aEdx7j
LFdiXVJeUwiwmmC4qbuAip+QJYOOzY1NGWETKgBIIEpoPsss1hvyri0JEQx5raJBHE9zkGhS/lGI
6jiN1USALxGtzMZsv19iZY4/yPyoytJRQES/8S+eZyzyrtBEy6W85TIpXCGNkEvaRwwD7XsxMr/L
YTzCqR3Eb2SM6GbsMQItOHUfpM2tZRSD7nM8ZOmkf5v04iM0oJR4EETMUpkxvKDfKacqsqPX+Dl+
JiZOc1rwAM+lGaMs8FwcSbmDZSVW9fpKPG27uTYLoy5NBT8CxKaz/eYg77pD7LmucNxMVvQhWMLX
gnNnonnXVBq1NRTwUXKS8Ndbgy4oYynyc4szf8J0Ka/1IzjcwCN3WDRFVGtYKn1Xd7uc9pVEaqt5
dZhDKe4wJyKyVBjf0dJexg2JJwqvxZgAvOqQLRFMaT9hwCR5RQYeqB1VM/gd/Ebiq3bZj5O7Vgrq
o2jK/YSLo45bsA2Gp5z0J2S/nvrd4oroI4nsjAdvQvt7todNhfLWgNd0zaTHv8sZ059Ame0xiJO+
lPEJk53ZEcKE0g/O4naxQHXic7gQ3CvLm9/hC2mZVGiPt1KrcnMPtXdA0JN60uWV29qzrQAG9cIC
S6xFq2Ro0/9pG21htEZSRklvBP+ntI8QFBNYUmWhmOox7ObKu+JGEGVSugXTFTMeC5Nwncpja3Eo
2mGAeWYCKcSMitaSVjfiqCi86XMjWMi6RpTKJ5xdglrygOXl5wD2Ai2I2/+4QCocxyNHw6w2cnK4
LOQNiAZ2S3suvNnG8GdWCMtUFCruM7QpkLkAygnaCzs/Gu5fpzcCXsPtWIwyd3VcWi0pozR10sz1
GkxED0c0bBPdNNzF7mzODB1Q9HkBjAD3pCC+rSwNyhPaGRJNzD0mlogOpK61lbJUeijGYaPiVPtd
d0nKBCiUDSdirGSb8wWrPRM7YNgcM5N2V7OjtoCOG1WgEoyc3Ez9KdjVR5hCRzLVY/jeAQVUYddP
yLGdUHXxDAs43WGXfVNR67Y6px5MbdfbGdpSQqv6lwm4a22nOyfyetQNZYAylM63FrRSgX3eKE9k
BiJDydeiHwIqFMCOhJlddINbhfERCSB4gq8CtatdLMawG9BUkHjMLCpLFqXhDdePahsPJAgZbOFl
cgn2abCJ/S+88NyZGvAgxC0muNAaM31EVPpe1/5eKqXy2lL2cRxCfL8z0HKBrC2cXvJPCfL/0qq/
pVAanahSEBcFNnS0EDZbxSl+ImYRLAenf/UMuTo82qXC1gtTAUYKZFtIUnN4DeyBeE8cn2jK/+6l
hdlQ4NIF5xz4jCn/mUkZsjuz8NdtTQAjWAAOCR0c3nbAfdBdFlv3atSGkBF0eeDWgkzqzPJRA53r
yAnoIJq/Jlv8JnXbV1JIrw/c7MSV6VV+6UZ+iVcet1FYMeuaxsKXokcHFUJkHKmEYz8HhpFXkegb
uBk6NJQQLMRwNojSGcmfVcd9LYva3LrX+axTQZs5b/Bc9g1rQvcCOnnZjxByz+iLcC2JCknEOJ9a
OcGqQNfjth/Dq4b+hABzLbuv5qM41i5mkWCFMyN7shp+XculHj+wM0ndD1hhYwdP5XFATKrsMZH4
SwNVgPSHNzu0CvwL+wbCMYLGVcEVShv5IAiEtFF6EX4OnRmncheiM0TaLJPJ71mP1zUDcy2LOkFB
Lbu4Xjpoi0cqkfGfdjtsWPXBNY95LYQ6vEEBPCqtsSBy54npRFi/URDgPd44lhjqrJSmHYOwvOxb
isT3sBtt0Qwc1XksZjW1cb0cKops5krU8mIQUVUdTu2TtA+dEmmiYSO/xwzGTNaSqAiyE0dRW7KR
iEL8j9mGGC83QdtZJ8RcExU4xvBxuoLODfhUEu+HDjHLEwb/CH79bzJ51/tH+dQ05+pSCLGoxp7s
8Rg7EXL7kYfg7T8qBGWJy2JpAWvCokCMdiAJIWL3sSiWGSSncGecri4s5T9L0FKA5wML6nfEp6We
/DEfySO1Q5G6x7NpKTfGJ0MLVxLVaH/5n5WgiU6lIRC6NoJQUu/kkZjJrWU32w2APY8lrcXd6DvF
cDBwEoAITqfOS8uXPsrkWUSNbjymHjoJDpL9u0MJHh2Kgfnxhovm1C8vof30xNraFft0I5s6wpbD
LExeWUR//706i066B58DGkzReoneKfAGJU7uZhvW3hJLQR3ojVTqQDutlipxwoqB37HEFO+MAOfY
HvLzdFQRZEqvj7d4Lcd2LZDO9LSdPogK8H++ZvqCHe4r97Q9O9WxPb95n4w9XbEpN7Iok58sOmaq
Jlhc78jIZMVIkSYm8OGMy7cWB93Ioay+MU1xJzdY0/farH7wFoea/LLd/iF9+T9+iG5pX6hHArT/
MnZzJQTC1AEwgwEGgzY/mg82RkeMAOwXuY8TXmhoZPSrfXck9Wtm24G8oirXsigLrbSpVAgVkWVd
8qMAAyToIuowbW7YoFppGxz7BUSsMa2fIJYA/BawWNCvU56uz/s0FxJZ9OXNgOcv6m7ISG2fU7zz
RBcJOpuH32Ns6tpNvJZJNuKq3qukciHDDIi+cAqe8ucefay8I9mvg3lBHX/LQK7dHSVn9BiC1/T1
WjBlfgKMEAUUVxDRpxzs0v2v1Akd3if2bjAxAs4e7cibjtGI1gGmJrEWTZmfQex5DESTxAvYIT0C
SIORItwRPFuYKDqRkYKqK2EwHq4PyySwRFM2SBYqseg0Yvl++b8kmwClNpszEs3T5gWQfZaRX7sz
V7t8uc1XxwuKr1KuCuzybKkbkLPV5ulnZm8BdYaxVWHpG/I+24/m53/d5Esh4Ep01EnaIGDaGOAs
M4punLlsT6+bM3lVf5S2gmTgE+sZytCpS+L3SqTciNqEWhixEGDANhMAAntkb1kR6R0EES9rESyS
pFGV0KfqlK3VGi6uy0Ih+pOVZgKE9ck9xeYfcBI0jioQgOcX47oQs3pnG65EUmZX6gQpiUPsJgpv
qJWXuxppg27XPKteZTErJGvm73qBlCWahLnroxoLjCJkOF3/NbxcDfE7/1vZcTYL2rbqKK/lUebW
GMD8WAb/X1dkC7zbTmlhN4l+ZiBv/erBuPt4R1cvIhptDQFTytBETdkfDg/quuNU0S++hxhjPtjV
Ozoca8lRWTyTq1p5JYmyNmlfjoZUQ5IkmDkgMwpeuDGM+e/+M2YRMa26kCtZlHnh1aZpxEIX/Riw
48PzWAHM9J/2jQ5Q2zZcZDXGaqremkRzTk35UzfIHPiKZUIYG0fjOZU4zBQt0sjrJc7N1scQrmo2
pdCaPZF1SBfnenfBQHsB4DLQ7WDsvnWEajsWRq4nkt/WqEaqtZmHVh2bvKvjDxKFp/GdpYJriXbM
ZTB4XgMqDeQ31DVT+DGrhDSS/HF2cm+EPZbhdtvfNTgSRbzRjB8skatbKhuYWEJoCwG0u11lm9SN
3Cep5Bu1rWcmL9uFYsaf82vyNrGmEay9PsGsD1wEUGTgdKXZpcq41UGXVUl+/xU+597gcUfpOH1L
X1NX1hjR4erC/icL7d+3CxuHflFGo8BWAj1ZmsKrKpnha/hZ2v+UVvVi/K8kUcafC0G9r42QpOuW
AvKx39NXVZuZ6D6+Z2s5qqvdQ4P+7YpSuVHFlMjhTN6PfyL+VHHHclQk0/PsNW/tL207glD+7bFc
1kZSAWEEcqEqyCC2bMygQXu+q6EKfk6emx13/m+iqCvHxwaAhwn0g3tJn1Pkw4LCLF/BXVw6/00Q
sZpXcUHAgQw07MrLmvRvwnvAmXFsck9CaAms1NtKyZuMjCRNvoRjEkRJt8IkNAB1YO8ETtiZN7OV
OyYqdXbihpvQEWzOaW3dRnHSbDY5QnrgPTeqC6JL90341BkcRitGDUyNMDAYAg2EKxh3br9F1oZQ
zVotO/Ib5Xe/WcBPkDhT4Un+4hiK1WMIVuXMrLu4Eh/BlhFcEpk3CYtK7bfWptWoR2p1jD8Wtzj/
4qzxLAMe6ehYsbhHXJ29aTbrlFcyGrdiKUfbTWEng1q5OnIeb0nADKVv4jbeTHvDSTOrSxAxLch9
RUCPE0gqCKXR3qI75bvcMqzRSovJ7adQdnaZq3DmK+xAsl0wiwGz2eD70fMwWPx3w68PifflFRZ3
1jFV+rGur2TvgaUAmxqwL6ik3XW3LBKfo9Mt/n+kXdeO7LiS/CIB8uaVkkrluny1exHaynuvr99g
7+JuF9VbwsHizAxmMEClSFHJNJERxQ5k7ehhgsYP46beXpxpL/11zn/bYYsbnipB5yyEnXYRX+rL
iHqAQMI9ZxdWC/IfzsaBf/CB13fBzfE2EO/s2/oyWaRO8+6djdXc6NZPdH97g4OtC8cdw8w6xqtZ
Mi0DitBCWdTQtF1BqQF01NGSt2Vb2fQE9CrqcrTjU25eO+C0r/EsPcMf/vrWPBNQykqXlE0J8+I6
vXDPAbD2HNqklgOY6RbA8JBkLzM1nz+gCLAp0ol2jeKYJMaDKp5S6HXUFztjKa7Dj6Eg7otqlXYF
9ix3o757VvI+c7zoMia7/Msk820DNiMHWTUUO3+lfEjPWO4juBne002wGgJirMMTbb4B5TGXOU8r
o5SMjZLrgyQQBAnsWtPK1yMEMDtwpGE+fXGIkTWv5+Zn//Rd+HDoAYIQMwQDbl1mDK1cThqgjIwO
vAPk+IKzAQnyoTSyldAObjbSJ+UX/Q7nJuT+ctZoDf3H8s+H/euWKpN0gEo9LCuY1S2RoyuneCPv
R/PNsJqNNrOfk/eoSCBPwocCsRE0o3jmuAqBHIVyN5S74VGGLrBZHgrZboyZKGZqBS1LoIQBIVDQ
89KYaCJPebUKmxyM6QuMK0kp8ZDboSfsz9iZZHNwRb/tMIcDdCVKJdewow/w/Lyth06YOO1I9LkR
1T8s4WrH3C3lOJryAFWF542AF7a71FrQinVI5JlbexKBgQ/wtwXm0m7Uwgh9BRYQyS4KUHAEK31x
nItTpkBMeEge+pH0AEBPl43OW6Aw+TxpB3zIqUik5+gUXppH8H4eKjMBj09MvENw0NHWG6EtIpLP
2Y7bH1uJxADKOtDyRh7EFnS7OlX5uirH3QDdgB5sNvmZQn56QO5Se9gMJDigkBI64/m+D6OH4caF
YeW/7TKHJUiCJuW5Ytw9W4eZgts052F+m3GPshhiTrrEbxtEdt7bTY2KomIeI/A73l/EhEIExPM3
q2A+4KHUOEhnwdJgvidOCAShvpJX6XJ0qufKequWA1iQ1B2uWzCMoM9tZ8v7TzC9fTBb8yPOhvEA
yorHuEpOTotOTUJl17eOtu62O9AZkuvb7vxp3bek0V27fWNgDVDoZLSC5By1t1unrOWSqkWdJO/q
S9QTG7jok2FuTx5ZvBpk8eEEBGXkFf5T23GWadvb9ZP9Rd62b9dzswFRyadP1suz7Wxflsvjcvl8
+T6eQY1hbSxv97zBqM7mOMy9n+npvn1m5pR5Lp/nda/Ju81zBqIsZAIYChitjIhODFrEgqDvZfdE
B5r94BGxXldbHBPNUmbr3T+qR+z2QeYRA8iCANZEtrYxGF4KwohY3S1WK85cgTHxS7Vk8qHZmvnl
Wl+HAJQQIE4DTQE5L7VV/PwIijgynD7nssufIOzeozCntlI9f0g1PEpChnVCnp8N8r5/xzwOKbfP
74vLSre+EhOUFIACHz665xRsCjmBnwV6dPFGqWeixXGT2c3msZkV+vgZKWCeDp8VlfmQJbgktorQ
5K7fCAmv7vpFQtC108hj6DwCIGzTqSGUB829R7402zkdDi8H3TqRYZGSLeDTltmhkr78nme6+UnS
Jg8FNlyqiwwaI43ZslriyyYAjdCuWg9rYPAaTJHUeD4FDL8NiALK5w2oU9bPEuiKcNQuXxmacnh4
KOcQ5ACZefpagXUwWqnIwAJTRu1fM10fUDAZtDfRKnyEnhl5as1qQXiCjuFx1ldNwwDwGYCmQqCy
gVSy9fb79WJdKYsg0XbPtHxd4vg/BijLx5goQxKMPlcMdCNQMaBb0oERfxYBCQe7xDJR7PueRKYl
NXYzISsJon8kSAgomc0suyavuFDSdo3ZLnr8UeAdBxDa4btE0gDk/yld9RZkUvHC93jbPYnAv9Xa
lOEoJgfP+fJssg3MSiQ+0Jjr47ExjRkZM4n6s8lTgsaOyqyjFsnWfvwxzuMhMTSEABqJVxGYXIQF
7aKAX8ZbChZtNrTkIybbbJWjY09xdh1ifsX0CZ5nZs+m9yUYeiUwR4L7HtkVu2dg1YKgSoqnKbEv
GXlGDcrScPwSIhG8MBQ5DGRbqomnOrlbz/760MnHB6VPKrBx4KLmP+gJG8BwfIysFDQ/GKqYa9lO
0z+oH0I/jIekI2T0cB/dnjHArnJX9TId3y7IhEGM6pv9koM0UE8OOnlK8QR0nAPceTsko9bcQM2E
CwiTpuC24WVwsmDeFCO0t/ZVroVecRXqu5wq9q3CFQ/6mQpkiB644zi4tIuBzfNFbF5GRvR33z3o
uajbA+RaKeDi+uaSZLW9ohcXm6AHx7eIChx4pa6f99+n+NfXSPk5kWrwug6ejNsn7couxe2kKjva
fNXRTIfO0DI/SAuUp8irjDF7Ff0zFFHJhVIGt+RSmaNm8bWdzo0b/xEvUboeSHxCCxw1KpbwpZNC
o074TNvFzzVvvY8ekVykroB0nrzH+PX+yqdAa3zzOuXRREkavN6sH6ICbUlTu9ru4Vkh1ggnKjog
59LI8+vDe2i9ZzjVz/inR+AuTfplyfjjqLHZXmcehbq8208ca8YYEsbzMH41YQ1Slbwug7Qydhj2
Ol18U4Cj/tBMFdVBzqQcmiiX2x55HQn+E2/BKU/WsKHsain6H2akz2RQ0xALzwNgIibuRCqcyBzf
oPQVISw5Yzf0tgL1gsTx/XnA5ySJB4HyLyssjFUeBzkac1gZXdOFpqDseJIZXT80kH80h0GbWdQf
QTLs6Rpg5TBLM53bo65oIR8LQ+LuIsKdefgp/wLsLj7LC/LrGu9WAxsZ3Ki23rWIW++/42kiZ6D3
AUIfDNrhJRvMd+ZipVlUli48Aia8cuwpGQfTFTDRpjQzwTj9LfY4QdAWf4ELDww7jC3I86WQcg/d
XexDldeao56eFjTh0OBagbZGVRsfEPP7ot4VlcoL3C7c0qJujzFqjgjLCk0yE7PUjr4KbC6xxW6R
msVyzrlOi2swj21EyYIKz6Jwcfsek8AVvTLPjV1rFaD7ruCbAqLZuf1yzRER8su5S2/akgacHY0c
3Hhg2QLgiAkU0JirvEaK/X3yLYMtktvHK32d2NFDfwJZpHv2EKmiHzPb9plc/ajF0KIeCho01WFL
9ukwFHU8wG5mg8Z22R2hsrvyq53kqHOCTsYkGKK2NBGiUTioyA+YNXqcokO4pPX3m+dXkHbb+71A
QI34uQBObQHnCFQDOdknJFbkdAqtxRdwABmiJN+6fNmHyyvofb9qIAO2uFHXO/NlZx9Gc+fbn9/H
R2N13AzmUkOIukaA/LI8Hz+RWhzN89G019b9L21yozELYZxXnOUoCtOFeDv5AGG5JTg05+pzkyjo
x4YBqWgQ04L0g/0CilRtI6709/xasNK3mVLuxP3i40EVBocbU/0olDHRi5pB0lBwdRy3EzlQcMz9
DfrRML/xD/T3kUTwMoRx0eWmR+FXcbFDBTkWXMPfjx+4WshFty7ve/ClRICYgSmQxrktqddP2xe7
N+1P3VyTt6XUO/cfY9rxBuBUhjcEwA0VVtBX3T5GNGoaVxtNvO8GUgyIIGXIYO1Aph0CE1Q9ibNz
GxMSHJCEi3AdWDVwUFDyYG4AQSi5ttG9ZA8EgW7VLkDJklnjbqfDbOfPz+9k381SUbPnEfUQqEVK
tMcOAmPlp9T7a7eFcWhUT3PrBzAYu2Atghg2SdTV/c2kB+73K0X5UQLRGdjiIJaCUIIeqd9GGq9t
ozH0wGRB/hVJhakh3FvAQfywrCMfvv3tIZcjzcs1b5dvxdF+6AF6ThzlquNrF2bu6IlvN9CygeQ1
VOVQ3Ee/lPHtXBnUidbqEQpZxiJbQzliVXxhOpmSDyNshvyl4K+L2SYlG4BRs0BZ4lNGYQnHkqle
abGYDYkSxTQ0ILydWvvTRw5icnSoZhKoSan1xxQ0ZFSQt8Mmm0D5rjw2iprFu3RV0DF3ixOQOGF8
9JTu/b344j10h9oegccISIRqR9qbRTLjAQQ29KIPgeAO47g4l+gGMx9CxZfBEKoJAJ0AP0voiibP
iUgSjFd+YgbFm2XiZKMf2EM37kfNF0R1AFrdHqEki31dLYpsFyTWk2G3NGNFqWt3fbIH1CYeGzRh
1blFsrcnjCLIQy6h0ZhriqjJOV9KwL+yS+NF2kKewQBvpJVVS+gqJJYAJsC5fWUdN2RIkPPR9YEa
CVcp47growUZX8FDEBayy96xDo9lYJbdTLd1kidRM8hqkSghtZTAxnK7mwKmwsD0IeS7chtF3w2I
9CEtHX1UkA0GXcB1Jjv5cVC3vgXpEWgCVITOOrSOGHOREruZ62vFLiqJqmHqOCPxhxKQ1CerrCNu
Q4LKGue0ciZuE4OfuKLQvxXBjY1M+naRYhBDNDOB1WRQUfAAQVSH5UnWTLTA3uTYSwFErTIucUox
z/I/BK3mYjY9LHfG8KjEy+DDnWtH/WUBrgUa3XhXVC7hdiEql7jQamjLne60EALfa+37v/p+WuaA
aB40wHVofTIGAIzLu0oSyt1YO1nuSNLL/d//41SjCwWxdBw3nAOWPavStFDKirjZBWQETW+wi7O3
mbfAmIA6CIo1aPsAbgetb0Q9t3vUS00faGM5PnTiYgD3k//Qlq9z9xj73fxYQVVBMCjrsAhd7Vsr
sdyUfaWN40MqWtKTe5GtBJVu0dKJGc6pAjPHF7aQfqFUpqL+hK+HvcgCyJolfjyoD2Fgd0jjdztx
eMpy+59eDbWCd6+A4BjcprgymX3TZDlNGpRbHwQDJA699qCtdX+mAMmc3/+2gWCUEoXA1E8Y9yu0
KPJWSfpaVh98ICAN3uyVlnjjTMjLxC//YwQ9HcBUUAph9a5zQeV8L1HUBxWeeVzO3njsARNwunhI
buEmEDTa97h99ZLiqVEMGpgHyX/z4yvnm0rgm/dfBnPJQQkPiSnUInDn/MASmEsOdJyRUWCYaReU
C1VYV8B4Bd06TJ3UzviZy409XgI63LhjYAuVK5rk366nKjNeCXE77Jq3IgJwi7ibXiZzqfZkRYwV
ZtcCOUmAM4cV/sib7aG5tiHEyoyvQpjZOvaMscuhx+PXGRN6sZaTEYakjMiW/xh/3X81LEAJvS6Z
Qk+RS2O/8KaYm9nofTfK+WhAzWCw8xe9ID3wZ8hfZdLIJFJBEwIy+he0CJ9Kh1vHr6DCrJ1g4UPT
66v/yo/5mtaq7z/VD0Hrr5uVPhVIl9D1hlOVVYUlcFW4pAl4sUPz+fkhIIsHNLPIKyrnyLuTnx4T
KGEGmmOjsOLZqwj85fgX4i/e3ylvnUALyvbh9LS9ZM/QF2htWjr2UVwXgSjMFjkUaFARIQGGZI9Q
sOAwG3W2ycnZbtffxw2AK5/f91f0AzK6tyLmxJSG3mvgpB3RrMhQMths2oUIjpIQM8HGAqjtTb0M
94btblXLeK22taMoZrCvj+ayA34Hbf6lRGZcC5v10V3GfLcIr4LrHfEEc7jcWucjV8l4iBFnaI+j
m2MAihWgg/N0RReRJzv5NLMNE3fDmKTn/dd5TgK5HTsDJmXpRTUp5ySloUnMC/olBXkN8OpALvUs
OclqZ37rO2nlA4So2g0d7FoIMcjwiQiO5cVLV88cOjb2B1oK6S+EkYBnQv8QbN+3z1aMIBxqxgjf
GkarHt3vct8j3bZ80Sl06Arf34nJRsCYhJON9J72QXj6/39thNp5IQDogbvTRCsyLJQIE3+jzyHZ
/1wT0AC41lGZRCuPecUlwoou1mBmRF/2OC5rCBgk4E9Csyw2vfP9NbFYB7qD8PQUmIOUWwOq9XZR
dRjLEeZluZ17LQ/CRRYWOvCzX+hXDMNirZ6U1haAVFFm9pItQyK6pUJ7YISDgAIEB9nN5PWu06pc
zPbKWaOMTblV04pb/y2ZPb7yVQYJh4Uwl7HSetnNJw2rKH8ig9MwNiqxkxcC5ysqKG7zvQiV0cew
NgWNlIWZQlZx7mxO7hvqCkHDBho6BOUTwv0YEWDoxlq+j77zVX6IoINqFeA5uvizDO3UETGrQkiO
8AyXJwj22Bwqyry29iKsqoJ0DTScCjNHd3AbEPXTvaQDyfRViG7AHBj4j81EhwttFbxDUOCzm4kB
Sz5G+S3fKwCAX2J5JYFNMFqGYNdoFveP6eROBc4btQxkg4h7kCcy34THZRBNFLQKuoyhfo27bT5X
M54EIZixhU8FxT0cCbrCrCfp3X70Q6HeF9/esZJ3mr+4tuCbvL+OiQuhVhBYYc/oXcnmT11W9QaX
yPVediRLOzXb8HrfwPTU3RpgCsaI5QxwgMCAiO61iuabCnUeSIbOvA82j8bni2IEUgFAdKGrC2FE
xm0MvNrJntjs/RVqaav2g1+XF8+p1xEoTtzn1rm/rKlTZOwxlxCfuBwosYVmDynhlbcWL/IqtyVb
WdXdzCv6c2kAjkI7AnUtYDuYpTWjFnd+JTf7fCGhX2jVOsnBrpstGuBjYyvAhAPAHi/V8v4Sf3Rr
b79iwElV+CQD1wxEvRi7SVMMQcRhS6Vl8FphCP3z3Uc3yIZOs4ypLbj/TbuM4SQxG/MseqRa5l/Z
O0pqKm5jyLLqBFr24Vcw58j+3hANCQHksX+gLrfvWhhHQ8skbEiIkVqwC5DeB9TlQ+wXTYv6drQS
Z0KOP74SiKT8r0H6/39dtIHUCGmgwuCwjldAPZidNHP9TC2gCoxaGgSqdYOCXm8tCFGq+Joyjvu4
XqPMkOQPAqQ1Xev+K50k6VCUpbNoSNE0DYVnlV1I1iZNrpX8PgXtpmlgQqaBlq5opev6IX2dY5z7
yV5vTxCaXTzqsCC9QKH+B234a98MvRY1SJVye/GI+jz3rNRk5damd0nXYHZ94Bb3l8c2oanCmwyK
eHh+CNog+GJ2saprP64qITh0wCa3S8OOQZgjWBJa/TFoqziE+Jy56HA2X8SP5NAIppKa3dzdMM2H
gMBCUYLOSChI2nkmVx2GoNfSLMsOLcxG1/KsvEdHiAdhWINK02aOaibbbMFvElCvDlvMrtixMx74
k3ganHqhrOaKM5PbisJ+cZNAzPSn2ETv69/voSqAX81GIE9ASIMX8Tr/TbJ+HvcgTZVBFYbCOxQd
GWdRjAm6xuDPPwzyItwHV/FFvQQP7drdpt/QVVwDKgcUHJTBVrG3DmfbXfQ2/H3S0CjEFAEI8mjW
B9EbxjwqFBqnJKF0UNeqmYJH8VCC0jZYFDNOcXKkqSFKGgORccwnAtdzu5WS0YE5T0qlg4RcI7EL
tCjDxYe0djfQ5zzfP8/0oW8WRc8wqneoa0IpAK2uW1t6EXIdZ+j+cW/PLGPul8XbX+Y5A/KbaIIe
AS0w51JC9rShmoU+IHwZGEmBc2EbgbWvG35oJNkxt7wKUFxRJVlp8hHSaX4FyHROsob4mHgkzcyG
/WUZ1xVqdRCBp62622W1+pjHI5fkx34BcPscM9zkjGFdUEP+mRxBqMES0wmxV2VRL+ZH4TnaxIAs
6eCGC7GM+2+dDfwQif0UHVFJwRHD37eLAHKqywUpKY6quhnLdS84suGEminNjQ1PdwufC8W5ImGl
GQ9jyJebJleEpjyWz5IlH5rL/XVMzxh+nvLIoDFMpZoYL1g0ni4MTY+ft2Qys0d/PTqdxFJQdgRJ
IMsL4buqnvVeUx2DmIzolrSxT/xx5oVPjOAyRiIvyrTwj94vE7oahV5FfuvmRwjQR5/leEFc849b
hHo8hlsQWqANA+fM+OUs5ZS2DtTi2IsWRmWLwrr/+/QJbxwIfp/e8pg+QiI2UcqS3M4Y4tErj9xT
co1eDbQCE0uZDVAnvh9mMFAFpB/FHgO9wZzYkc9ELlXLowhpnZizoLooLwbM2rZAl2cA1ZUEonmO
dNbnReonp4y2NEDjQ3WSQa71E6f/utpyr8IpDPzqqAhW9lpcs+twDfcucKAa8BXDs4i6XLu6v61s
sIaXhQSTFkOQNKkY+b1drxzEouzGVX/sPwL0W1F/aixhbmzoDyOoqKnwZnS+FDnNrREFI/YZZC+V
Y984abNpKyhOd/rx/kqmRxxNp19GmAOIgm4SRCWMqIkj9svAP7XRzJDVH+tAeQqkC9Sr0RSTWUcd
6JXvFeqxFLeDttWSTQfiM2nmlUxPOoic8CYECt3HaB9d6K9jkA6RB6bvDAuRF4r7JqEkyDfLrlmH
9UyQOXHP+EzhoeEOUK4xwO1+a8moBEmL1EQ9CiR6QFUK6c4c7c30TEMDBLkX4gzQ30w0lOUgHdQ8
cNVjF9lO3Nn33/n0hdz+OnP3K67CCWqMX/doSc2JzHh04uu/20AvCEEh8keUhxnXGQy9pwlFoR1L
31ZacwDqWXgImpmjNT29+HUNuT6ifgo8ZV76oLpZVA09jpbq+Ij1zrPfxx8vG2ElbhoV4D1ADuhe
/jpWedW0clMnxvHBqxcuv2xLU+esOLb+ebuAFqHJAvpOCJyYbz3u89Yda107dpnt8ZsmMY3Wjjnn
/2eFiY5Gge9C4Ga0owB6+PGUgzzSNfNs5vuYXgYYVQOSE9AQimhgr+YqKZWk62rjWDamGJNyBVNu
ZY+oH7zOtmj/MgaIOSWkQ9iPBOD2/cRlphptKxjHNiCBZvqFvQvXwE51Z2+unzTJnTG4RXVn/2OL
PsuvszBEeukNJW8cBfDzrsd3oSbGKVhBwMLmIlufU/L943CjNoZ0HeVoFBoN5m3lcg02I750jyW4
BVABR9dKu9w/EH+cbrTF8OUAOgEMBQscckPfy9qMc49dbxuV7cLbVN6bN9dA+GMliAqQlP/EUnhT
txvnpjpgtrnmHusRpEIR8TlvlmRquhTg2oCfUDH+jBVNQPVgN0bfJXWPWkoU9FssxTGcvv/n71RD
Vo9YCm4H+d9PYerXEVBSTfWQIHDHDiQA5ZPbOHplKnPJ7PQugxVUMgE2pJgNFoLdcHUplF7knbzm
FMSOo3XXMLOGc6bOBLiTngf0YTEmBnQjAE2Ua5JxoGriewigau/0GGBuCEwORO2s5NhsAo34EYr2
+KLM0jW3ZlLM2P7jhdEEWqasbohBfr62X1tZiLHuu23rnVDAc9HDrJwa/ISN0w8zXm96+rBGDKGh
tIY9xb/cnr6REwWdUyXvFJf7PLf1xvG7l/vfEXujArXJow5JycqR9kIo+taEawwpFw2pd6q5NT6i
nrf7zImUmYXQz+R3MA/8Ecqd9DpCrw85LnMXlYELMbLAjU7ZMT3NcXqwu4Qfp60TDdmCoFNM/O0S
AnEUWgNc76fyuWj2woM89/TTPYKngQPFBDOiM1Sxbw3UgpyI2KfspDuh2TzGmHKaiQZY8CdaPj8j
C0jaKFYLxZlbE1VjIDtXhvqkAGWaOT2a4RKVcFzzdr4CEZFIusZRN+fsHcxzysrSZrA8k9oQfQCV
gstp2WYKRnPLNnTzSGpOgyks5Dcddb4M0ov5I3DQu3S2y8b6CXgJYJKpghUEq+g/btcbCYks+EMT
nCUM2X1r+9Z6x5q/A7N7yUA+BG0pEtsQ8ghJf3DnEIST6/DHOrrcgLnj40KQd2tdlPq0HXxYb597
NNPBEmvYQUba75zk19mtpe/u5vDTtf6yxngqLohTseXr4AxlI0h1cxjfgtyoKTQWBpp0+/73zAKl
4XipNcT4aOKpwP8wJ0lyjaTxujY4VyRfRRvviCxv3YTAgPBW+dAtuUttKflMMWDS+YZVShCC6Slc
LUj7mDVGki96Q+qH5+y7y00f85+ppb98iZ8CptWIaBB1Wc2Baqdn9scoMPRIk/FpKox7FNIRIwSQ
nz6Pkpl8Z7sEY4mdM65UM49WSWvqM9VBNmL7WaQGRwbIPhJCNjxMEANXBg97qjkuQx+gEZVEKRme
Pu+/w6k3oAv7ZYhZWOEClioKMBQ8Dt/5WdvoX8lb45HOjvdCQkd6pfXLVsSEaG+mJwrtvf8Af+/s
rwdgcuuKl/twqGO8TkzBnoaegDJvwS+gcnWpHW1lzZijp4P5Qm7Wy3yPaYfuUdvDHCibZfNV/DrI
e3QkMZvrbI2DFX7NEVT//SYBcgEQEhcrGz1WcqmXmK0Mz3yyEVF175MVuIyv3oGfq4j+H1v5H1Ns
XTeTDV/PO5gyjKuo2dG2xYCxhFqW/hSu/a+ZnaQvZrKTiBUwmwkWDKil33q2LpbjKBX78Cxfs9f4
HB2Lh8Tp7e4iP/nH6MzNVXr+cqXAAqKcgKIybkj2bvQCFZIIPJZXpfaIBiv3ppk5RNH6h/Zhji3j
/zCmghsA1St4b+ZYelJUJZ3eYi/jLeIh70E4aaYyEBXYLdkKzsNca/6PawpRBaJzzJ2gMccz2zm6
vdx2ohqeB8fwrQQTvsdzPIfapz/CvjMJ+B0V5RKwzCpMIjh2EeCc3RCc3eix8b+Ty45TyZqviTd8
ciCTej/OHJJJPAP3QrkHZWTtcDQikw2GAqflnGAEZ/TjP7hz1luYPTokKEUvCyv6lCC23JrL8TBj
9o978LdZtvQY9fnIjwXMNmYMGoq99yqd+MX4yj9xc2N4f91HGHr6qXzjoCBNvP0OjCGJg0KUItgq
7PcRZOFfkFAiH54JWj8zmnNgNFxhXiFKeEh3EEVTd8LEt53a5dXABckZiAqBpFbLmeRLehuvzTnx
ycw+/mWM4lV/4L2otDFfQdgkGtJrGCtX7TlxmoK0j/HaTPbhupi58ajjZdeFiw5VflSnUe1nTKl5
qnaAKybndBEcszkeYnZemMYq9B79z88zfl/zgmFI3SI5B4OpZVZYOmF0CWMybNKv4j2DiNnXGOJ9
8U/DMr3quw7c9t7Mdv512SJMwrDMz2zZhOKqL9yi1PU+OYPY/iTboEca3wsnAAJTO7b21XBqk383
EPJny2rTzGzwpN9Ot4DCIJHAoj4DhNftQVUqCWTM/Jicc7T7OwyYBRGJF8A0me6AccvGig7cWrJf
VvVe2fYXJz21OzDeL5VvpNVEPgXv908Xy73z805+PxDjjXz0rCo9wwMpRFxXb/ninQoMhJ+QKwY0
CUL2CkQgO9P9KpbHbAP8Cik33Omjgiyq5xhXHY2TYFUvvYeYvEh27WCcKh8xQd9cwlkRwp9glj2f
vx+W+czrrKg9scXDxgjjY5IcA9WMz7XJWeKTLZwUu1m6O/6pWdXm8v4+TSMIqvqL6QoUHRFDGMx7
y6UobYsyr8/6FYbb1QdStPIxmVWB+yN+wHQVeChUOjiGWjFjqPNKOS4EGAKw+zpiqjraonhDxjUG
Fax+xkdP77tbY8zLD+o0A9g+rc+DOYBZ7c14rQcwkz3e37tpuHdrhXlriVFimS6s9Av/4j/OwWGn
TguUODimaD7QwVcmA/rXR739LTZP5RMRfDHycFaP0jvIkZ7u//wfEc3t79PY4FcpSRV9z+UC/L7o
m9FrtPHPK6MiETgDrgnYmOba5n/ZQ/MPZQY0s1Ratb+1V5RF6GleJpyFcwzRxBCCFqNGwsfi0u3l
99lwdPqmMR2Ggg/q6cgOkaPdmtOyHjlT2ghnVTfF60qGJQqG3orQTosRH5r8aWZD6YbdeoQbi2wA
LHL+EHZlLZz5Y/WWWoVzcj/L5Ue4KyLTnTM2vYlpI5V2ilAfQjmQLv/X2xM9P6wpH8Y5eQw/i4r0
F2XXPScHfouayVxR/Q9PQK1hWByDjwYONmPNKyKZ0wJOOOcvfU1Qwm/JaK5bJz2CVL8j7cv9rfwJ
A2+2ktYQgOhAukv5Y9nqIwY7pSoq3OqSr7T35CuwWwyZJPYIfbV6wx9KW4Lxalku6kW3bLalnZy7
TW2Ne343LEP7/tNMYwXmaZhQhMvkiNMDo7qI0Bss7Arjph5Yb0IANChf88fXAKaNb8+a8fMTwKYG
RC7Ki5gSxpzQlHuIC3tgHwtRP1vccrF6D8DHh803TXUzY4nlHUJX/tYS87HEolIrQglLg5Nvy1Vq
9eQrBdB9BPGqbNYY+FkIGPGpwQ/tL1s7cHRLBUm4YAeWv04AyfMW42EuU2ZpASdPxZy6TJEaWgrR
EUkPkAgNP/V1ukqhZkKZnKWNAPLbGECJLwJGDdCWd/jDQxmHc8SF5kD6gcROhIGjeKYGP7l/mc1i
Iu4xlnjUYrBZnQnwBAATlLqLzjHNHLvJjcjYYa5focqMLAt/7GSPlBuIhvdgOPl4eqPEW9XWBYjq
877RaVhDjQLygpTiZ7CaOQkGz3WJkir6eVxQWVZpqSzHZWAK63A3YDS1BCPeHkR41hr76ty3/ce+
wmND7w2FaMSjrPZDJ7WqX4Y5h5CcZIXZ88RD/S4nKDthNp6f66+JE38NgQmIWqDXiiiKUgHculA9
irI8jLzwUoO6rnl4l9eD+Q3ZrH2CMSwPHX7MrvFW7aCmgKG1ObTCBAoPJDEmWCgHAGC+6PzSx/vl
wXW55uteisOLeoWiB1jI82W1MJuZa16kH8mNK2XMMM6rE4qwDFGpvCTEdRTwhw3gT/NNJKbiqkTc
LBN/14ARLgDboUQoXZEHis/7b1acpP3MQzBbHQO1oVUBHiJ/9pYc+CygpI0EIzNRt8FwZQ9eHkyi
QQ2d5I5OcLxjU9lD6N68/xw/MQa7GWAiQIUKqjoU032750XTBFnnVuGleotslFQWBpjuXHDsi+DC
0xaJjada5CB37CGo+H6qQVYLkWAzcLKtYpbQwYS04otKmhW47xzewX1gfiOrhwgsMnvovPVUF3wW
h/wzvDV5bB2TarStiQ+TeWw/DNsyEuXw0i4kkNevMGJJiYuOIwYZRVAfDCYPUfB8VTiQcTiemkW3
AHh0xS8k0LuQtwRA9b4n58DiDrPEW9NXC1wXD7AcBs+AImfLHb3YZ2rJR9GlXxh76aWwk+/8EFoi
JkM1p16WNlhDQE46ky1MerDo8f8yC6jk7ZvsgJ33sgFm623jyMfsCMnLhWGP6wbF4nytWXi3e/H9
/vmZzHbAKmJJHvE97cipbPeGD1AYyT0+vozb6vhMSXLhjwM7XIxIRk/OYbt9cr4OX1/uc7eP9lxO
2rkwmjr926NAQz7MI6BlBvIDtnycJEaItm2RXtzXdMG9CXY0+7VO4x2sEmgt1HkQeWCbmSRpyIXC
bcs+vQxr+bF5BWvVq08ViJfcafis7e7sPuFIPUQQQsmtWVlw6pAmKwR1AMXXihhFZvKespPqpPCl
9JJD8VO2x43nPAloyqVwBwjc50IfelDumWPcsDBEbRxhmhChZrJMjr1gJia/MnblRl1hDGEpWcVV
2VWL2kY5xgnO6dW4uDYI3Z40KC7uuJf4Oucu/wj88AJ+bQHjs3kjCLncoM9koQkL5tLC8RcK1MZE
K1u4oMy+f6z/OFO4gejQHA4UHUm+/ZZ6JTF6Wc3Cyx6AZvskkmpGk2sy7ozv5peFydeq9FkiigMs
yK9eYXaP0RdEOTfxe2d5D0RaDqEtrwKMV14BpZgTtv7DQWFdgGugzEWTQcZTyGkqNRKSz0uSkA5X
37I8ziKSJ58MdAqA24MVVPPokANzwaWNq9Ve4mWXdNt9cx8w9lg8im/J2j+jsWwp68gl4ze4jQ7d
hZ85wpPs7L+NA2tHsVwiikO3768tuzLThxDGL+Cof/JN/6xuY5s7pE7gk7kPlA1LqTVQs0LrDwU7
ICuYyyhsjbFoZD7D4dTVRXGNErMfUTftZuqTkwCJNcQsq+jqJMmLMbtIgLqY3ia7xhthne/05ZwT
mDVFv5BfsZg68rkuAo994TbuQ76K99CG2fonlA3/tePysyi0x8ArA/cN4MitJXCKSJErCNmlW8u2
jzLze/5kXEMqOHRQwlm2jEnVBfZQIECBGYE1WtIys4klkqycOtSLtEexsDtVR30fXfyN9B3s5760
P07GjS1mF+uRazyfi4tLtAnWNXGhrd08zbH6s86KXRDjrHxV70GoACP+Kj5IS34PfPTMB/XnOlBS
wRwG4laQkv0XaV/W27jSQ/mLBGhfXrV5d5zYWTovQjrd0b7v+vVzKjNzWy7rc6HvRYB+aUDHrCJZ
LBZ5eL1HodfFYlyU5WX67D+kY/BTqkzx1fu473Vvsv+QBE8QSHOA/oPkcynHJILbDU3AeXlJ3vDc
vHtaue6wM3HOHT3z1Xpck/HI9yEX1u67eABtXeDRRfPBtWApurBan6/LS/rkg9//oUEFM6vm5ObW
jowbSj9I8xX4jEAwSIFwipCrQa7WF8Jb/BMEG8NP/3dWWypmP8iQjgf3R7Faaz2GDlT2o2huA7M1
FZvcTcjk4jNhjb8v981V7/s36SgHJT3ht7lHbRqnQNe5BpcgHQR+6ZONbtTMFXaYMLBCJitZqztk
C8CSb2wYbkwkrn8eYNDYVDzTlh3aWAxgg5H2FeQpEUY7VRt12z3ULsJzN9985G5qv/C27iYOi+P3
5v5Hw1MOJ+kKSWh9v71MLjghVujyR9TKr4qNl5i48LgKKr40q0eBRfEk7odjtmXlSxa8K8IZ5CpJ
hykeKemJc0ofqUHYdu3FL6yw2Ne+o3I7bl2/Zgdjz9LxBY9HONN0PG2hlQ4lXpTA9RhrCZekLc4n
xTxEZ+Wwxoz49dd9lfqm4qa3dQ5DxWjoLtcyLgLMuIr24lY5K5/CznUxR109VWtvv1LezRV4aTvz
aWM40YfDbR4fMajp/bFFZupcYOrH199es8lez38TZXpVWjdZUyftRYx3dXeQCmsNFB+EkQaZ/9CD
y+ZrxAyNCAPsq5UlPtmPCYsu8/t2QC0MqDJwu0YXIyJK+mZWG3UXTGpbX97eH34iV8SZzaY0sxMI
5UOzxn2f3PlxW+IwXMQHCw/5Q7fTN8Urh1za8bh1try5/UjWz5KDCWXwGBjNFiDXOOIK8H//ejKd
bvN4f0+XTJU0QCOmQXUtfxNIlVLJVyJJ9BoPL4ZZnGTMzTxj8OOzavdIKUoOBmmY3Ia3BcR03Kbe
ZatyHTBChIVzAeM9cO9CWTbK2ZAMu/bSahGJBkqM2wuasN0K486R3f8ep4ApBeiYwnzqChrk25hh
ZrMmYdzcq6FCV+DU8SrKfja1QdBe5IO87c4FJmI5/hac3WgNdsQ3pPuHVemOGstD09cwGpe6c/ag
PPR1zmsutVMhiRIQ0gtkHuO9gly7lOLc8MzczTCfwbhopsgogr0p2qDg6bPYSD2/yyXAc7tizx21
o/E0vGpH7TCs2p/GKTiwaMz+xy6ToWMI3FFgTe1yhcdj1R+i9uINZvoSPxXnwJ3WhpV/gtdeDUzU
xHA/pMu5dngfJVvekVWueRvlYKdJHx4cMqHxoZyFIRWtFml8cxn2oBhYK7GJxtlnlbWyixs7g6EC
UGGqMpQYCRiM9CV9cm/xbzzU7+Vz+ZDljOzewj3oWiJqSacxK6ZQAtQEzqr3CWt4SEBThnT1jt8P
B6M3mx/3PQY9jY+MPsHbDP5RSQMd6kmubVXjJyEtU+gNmHqqH95G/ZFuFWXb2xgjDL4ETMVLX/3M
VFmcPTcpAgqY7nOUa54jExebi4yjvNqrK+PN2JUHYTS5r9QNT8w6I3JsXrl1pEzR8gCWAEIfgtDu
WlJ5HKMyVfrmseztQEBiJM8wZSbxHBQVlmftF7JtI+M8uz3KweePAltEDeDJM25Znj1BDSN/GtCl
agraumutYHSRqMXUEtXGZLHupWOoK9mvaynJVCW0CRACITRhU1IiZNflsQ74R+EsggmnX4m9NYHm
40toGaqzhIT4GHk8PKgimUeFhXKaTAZqHsZH/ZBYFSjCXp5yxULhKZOX8cbQSU0messQlpNiDnqK
d+LrupcYwgi+RFQS4capB6a4yxlx7sJmiTAHWDqabxAAyJQpRFXLC01TSI+jlUl2oq5SK08sbVVt
48opPTt5Y9jeTWANnUAyFqQFeJMmDJ3XGlkoY47HpBSjmU39UOFlEn/CLnDVHgm8AcOkrFJGmMBA
vfFnFCoVXnqlknASl8dP6juGpv32TvIm3rd773X6awUh4mH2AcolZNS4UuKRjokGaViMPUzwOIHx
2mJvViCk32crVKYxpCLO/lrvr8EoqbpAyaIpAlihP6Qf/RG9ZnVpJwZm8yrbBiW12Wo0bWasToLk
a1gMJELKCt2oCNTxFHe9hQlXaqWXRf7T7uf4FL0p6nZaKYOTb8JPGRNNC4DeF/TmBkyq9cGHigZh
1O7fcG5q3dh3Ah9lT9rZr013wDjYmtXPsoABK0A/P+pOSA0QdbC2VRKHumxkT+CN5fy9qu/TH8KH
ZAWayWOyMJoRqpVy6De1K+6ZUyBu4wpQ1MMGQVMNdAliXi/p2Ep8qKKK/ql0in1+TDbyo/qIvjuw
bemb6dF4D576i7LyXBmPucaGNTTz5qmPUOTP8SkPWhV+NmAH5CfRyjaFG2/TVbPL1uDYRHYDvfIr
f6O60dp/UDbio3SK3dwV1xg5uGK9796GA2SmjQHyc/BowO3R7cGlWhRDGZbKE8oJv4ocj+fpwd+n
e/+EUPKB9Xp96//QRo+bPAaiwRWhQpzSZX7U1boVOfXpDenDdxnUrOCPfygO+mROEbNt6zbywEBL
1KXgtkJcH4Cv97nuyrpq88R46tYgFHvNzuVB/OG5/V5fxw/RqnaCffabOTj85iyBN8IdHjckEFqS
1sBrVK/gI22UBu+pVcwQfI8YgOCvjurzfSu98UYUCuWNhMQr0h6coE+p6b7+tQOnPk580izXq7c5
x/MjPt4eR6SoHi79CUWNhYnCsNV9MW6DNAIFOlM0veIEBhfdNVSZROLA9ZL3BK7iyuQ+DTc7ez/4
jaSYUWh5r8aJWelOzOvKo6LbHt1XaKUj3M+YIHEN6Y28L7eK4J+5tb8LOxvD5Q1nQI3OuV3zP6uD
fsxfkWtjRWo3pyJgoQ9gk0DjByFfuoZV+lKZAjkIzqnsJpxZW2ALk/BgjmJ7p3RrRqyxoIWgzQKl
FIwb46ToFCOKpo2yz8LgnOHxV8OzjoQnKw/zS9//dgNJTwRYJDFuE54Uxn0tVpV7aunXQXL2QVy0
Un9XSOC8Bq8cPMoeRMy/lV8D46nsRjQKkVrIQfR8DFnwk7PwmeH5+BUDuep9BtJAFv3MzSlFAVGK
IvdD6fM+RAvJbB3lCUG1KK3vr9+NHVMYlI8axQ5DfWII050MB6mD+1+/NS/q89RBCwJ4cH1J+Hxw
yY8oFLe1Y6yu2zfUKSnIOkUoVGQ5D/KLr8yLgqROt86TPL+eANk7P/vnRERDpfLo6A1G9P569CSG
A7m5I1BoZA9nrsrgu0mriICgAdSRKz5FrYti7+lgnGTWKLolLNB/4ehGSzPpo7zGEsTWKIVaxF5h
1ijKG0EK/TlilOuaw/ghZvsFMZzrdcTZjOAIjhGHJXqBrtHSdJLLsh/k81v8AeHCp8BNXrMX9bP7
iF/vq8lt8h/NRigjICwUKJYFt8Y1llRMbc3Hinze9RbG+fpr9GpO6KAMwLc9WD/qy8cHsqJ4dmB1
qN3a8jUwdSMCe08WN4Eko1A/VlFNGX34m4BhYrdRzpV0eOW+lo6XM8ysmkSAHIpzsfnpbeKVseU2
ID9zWD1p3471Ztv+WUqUCl6DoR0hCIUAS9lVaz63ugftSfKR5m624V7FPPbuqHr233f6IVqe7SBq
K69hk3wyJj7CQsYv0kVERWroCI/agTug3NO5ry035ycFRblFoygTIYLSnu3ycdO9cKzLAev7lEvU
hKGNG0+Qz+Ij5hxFoh2cxtRuJ8vHuMAao6TQx7FVP6fRkUOWv1wwOpg3uF/xGkPmZ1H6WEhcP/hZ
oJyrPWdqO2/fON4D9GRV71j0EbfRMEkt/sGiqy4idG6VquLJZ3417CPb/MTQuMrJ96y2kZvSEujG
FRClknUQTjIXavJZO1cXVwLd+I7/IZ+yHQrCwBsqWdUzijdRoHuqWf1bCwfQNTall105SKOcGvIZ
fE3+zjudzGnFvSurCeznfmAyARccypWslHKWgeHH4B2T0SA1YYgwqFpXZGTwfQu4zYVTK0qpaFpg
7lg5cDLqm6NNdioPeCv27AoLKlndc7BtX1mcybexyPU6UqcBCu0q9OJBMfVVbu4Hh2HTtz5SwV0c
tRaguBEUEOVT+xQaSUpCZe1cvPFfmoveE83hasxGTxD7oIIuYIUmNwIh9/pNTUgIaVAcSW1UI0lB
JY1igAo6Hs8n/kZw/r48hmDgToH7pgGKIJo+JeWG0Ag7GW1MG3k77AfUq9V7sMg6rHKI2zchCola
Pk8qRy2WleBSudyaW2P28bY8VGsw3TjeWngMN6gO31bMnBT57NVhQ8FSixjzUdj2E2D7bXAK17KV
nYTHH2in2egut2Eo/c0FhgKjlD4L2onjULhwiY8XPzbl8wQyxuhQrln1KwvKeL1vlLKXIu97mP0R
XLi1vtJcf+v9UhxlK6CmMGByOy8q4kxJqHi1T3UpSDKIFR4fhNcMlQYseW7ixu+FI+TxGoo1wY99
fTZnkpEoMS8FF9B7O+rWXw9raeU94MrC2KEb5wcgUhBKSl8RNtL6jhxPrsZqFV5yB3XPqJhPbGXX
7VQ73kwWYZQl9Pg9amZeGMC3qkFmEqJWHy3yIBOiI+M2x+wurxCjb/X3nxTksJIvbSXvWPVTt4US
yjUStVvyAAKrpANSY3co8kZLgPMqOfUuZzlEos3XpnUNRNRmdrEI+jz0JiISmPH943t3+nR1WzmM
bvDk/0BakBX1sJaQ7O0MrxijiSsa4I3wVIRjtHVbG0kJ4e/NGILhrQP0vKQNkyY0CJNULjGjKkId
Zks6VoWj/iA4AV6oWPN0bgtryGbNoCjFz0OUgCCrHV1Kp9onbmkl9nuHocTpOnSGdV+Y40l80B/K
jWLxGCw8Pg2fv0o8Y1v31ZP1O1TqAhClKO0tG/yOHiz7Aiyj2euPSHfy1uhkLl7vV+Gmd9u3eJO8
REdjRabLxq62YSrVTWh7vSAqFYkFeqkjdMAPwQwYG090tcU9Na+fPyKzOlSYW+U5nsMqRr1NgwIU
perwPxh7DMJJymTiVMw7pYdmda5amdI+sKYdZrfrNv9Q7puPrRU9FofyVWDRDt061mtcyoJSECuh
+A24/oeMijJRQDad1VF661qvMSirGYogJGV2xGo4VM38VG3vnLp/Tf+PTC5GfYFYCPTjKF2mOegL
TyiqdkR3Cb+St96K32JAHF4LajfEE0W78lb1qloL2wmlcqqbowK9X7N4aG+vC/gNaAkmERrK8/B7
rh1EP+l6rvZFemm/6iMK9Ky9vyk/hefoIJzu28tteEsolL7JokBOTdpprqHwkoim0ynNLhVoDyZb
wIGlb1RMYc1MY4us8JpZAkF+POVtQecugwkVmVmQflEnfgbGMdDpZdmlNktcXX3HsE7OB6mBPLGO
kAXHDigwxuCWRwZYU2GMonVl0Xh5domtE+tqfLtJoHEHNTmqYkn1KB4gr1cu7uNimMQhRmWnDfLB
EYNDbOeMLn3Ux9zfpBvNJ0hInYPhAIEFOhOukUpP75JymuJLbNra6HYWMq4V4Zy4D3OrC8ABvQge
+gknHJi1rnF4ucr61BASNC+hSO0o2TUaLTAe14mOH/I6AQkGK4q50QUKkdI+tWu7qfPFBE2Hxf4Q
Stu0t8CGapWTS7gjvCfmM9jN2UtGIeEoxOM/2t7AVHsto1Do3iiEaYrKKs2UtwdUF20aZ7zY99fy
xiFSMJRgiRaMadMmsGArff5x/mLlq2+DIwqA8ri1UQSJXwDAW2m7xtwfJScyrb9/yaBgKKfLa91U
FDWRA32SEVRPN48BsoOMY/s2d0DhUOGDEk5ebaTYlsYdXIjkur4pb3TTt7RthPq++7uzZLsYiIXi
RtJfixdayqK6iterUCJwoHppNuLv2gZ3D4YnsxjkbsJ0ItcMiFK3YJiisS/C9PJWmujdQq1p6jJU
7fYKRTBA8IsHLlwGoNXXKo0SF1xIxxwY7gOWbbOP9+dHZiy5YKpXKOI1SqSXJSoIgAJOQcF0hTXK
VpHnfEaL7Nfj/e1ZWjQksvDCBNeNihZKGQZBRy9A6GcXLjDf8gFVM5Fvrtf3QRacKuHuw1QD0nwC
KodrefLKkEpZanE2mN679JCBd45vVlbNaI9fNNQ5DlnXWbCPQm+O4zLgvE2eaRxM/9Ik5vbMpHpe
WrQ5DqXSeSINkhECx3sUwROkPuAS6DBUjXitq6MbmjbHoLRZLgNM+1Cb7LLzyPTQ5NfAar5btMw5
BOXXuFrLO6OtsVzJRlzxFudw75J1ZjyZLh11V5KQ1ZztCj81khIKkCRC74Fb7RUz0zda9SRnqK5+
Zt3Wl06DuVCUQgsC2MXHGkKlZvwRh6bFqnUnC39nY+j6x0TOBLUCSdil2ch2tGVs+6J3nv1+ugm1
yGRSZ4/Pq1uvMBVHNY+Vtf41okW+fL1vliwFoN/OtUr1uypAS+9otZZmplvOKu10L6BDgBn8LgUD
c7ko2zQGvuvyriL7gkDAFSMzdkOXsxnaxjBNOgyNenXgqgnKhgl7544UAVqh7bM2iaUDlHHmyTD2
Y4yFK78iV978NnYbA1wRTnwe1+JO3Pn2y/2tYolFxTh9xCl+MQLQDp9+p/vtmiUSw2xoxq3cS3hP
4gHwJqP8Xf4EJcPmvggsBMoN9EXJtRMPw9QPu8kdTJS+sGyfcc7Qh1kg+xM6qrH5PeoWy1XloMEr
MBkn5mIM8EeTUeR17c/GNuFEre6IJo9Wty/N8Vfvbtc62kJ+3V8yhjNA6+s1VOVPclpJMBq0JUTG
4955Bldrb8qvdYCGFFZxC+P8xECIa7hWqn2B54hrc21Fx0N1AQaHZFtYrCVcCnDmS0g5A1/0Bc8v
vp2BAkoX3arcyVbW1U7GvEzLSizGOpJ1+t8+G8U714L5tS7nlUTMJzbfMSsYHEL75/iBZUT3z+yb
oTaNV0Z9M2L9MN1C3tTg6lgzBLnvRVFTfS0I3/ODGFbQPdwXm7N+CnaWY+msnhimIhBbnh3ZWVE3
PSdAEP7LxGzuybLIHHWWF73vETBx7BqlyyQBg3MQRvUW0j+6hefoh8AKMXaw+8hAh6J9tXtulTms
C90yLnmZQ0oBU7CoRYz9avA5LoD3RsfPoSYNLy/392nZEf1BoNYvVcKe5/Mkuwjn/AnDzrcSEljR
6j4ISwxq+YRS6SveAwh02njq3bV0+m8AVCjFq0OI5AUA0slM0Aelf0bP9xH+h6L9s1B0Chmjhqd+
HAFx6EHsZU1HR8qcLeYPMW6hZC1uHcAfHMqRekGHuCqLM+QI+BcQ0D88Jw7DNhl7Tnd/Qtd0uWyg
VT0Is9D58zo42+LAAPkfIdsfQSjPGRWdMlZaBBeDltoUj/GcGa9qOzoma5Z5Em9/b80op5n0VSql
Da6G0X4HBlRXl0BI9GM6ZNaalZxadpx/pKLiKaFsuj5SQuQpt28YOn5miHL7UvF9mfrzfcriM6MO
harF3gj1VjMF0RYUUzhyx9rmzdStTFAFBfbTU/w7tLTBFBFdMRzCsqKD8BrdFHgu4GnKW1HplCJo
SXoUDFTDRjC1NR5I0Fdhsc46ogE32zZDotwCiknbpFCQZRZ/l2B+RkonAD/UbjigJ5cRbC9f7WZY
lIfQ0ixJww5SjajB8q1+/2E5yXr79SIhShEZur8YdP8Bo6vqkRvrp4wDWLAJzlbp3ndFi9509nXK
Q+ilkXtwENnlhfTvPaWf5/vfX3QPSIWSrgBMv6InrJWoZFDAMoyTe7DtdI2hh6mJyOo+CNnbm72f
gVD7URRg5xUGxDn6Cgfp6hkFSP8NQaKC34pDPVzgI8QO3kDRCNVqVvyaER4ubvQfKeh5tGgP/X9R
79PqkaGxi7s8+zQV4YpjiLfnGgskvoBWaotx5GvGPrMQJGzRLHQqmsKIUTsLV4b3wMY5e0//UQTK
LXt4mdM5AwDJqUMzuMO8Qi/7qtkiUd4YjVP9GGhQ1dZJn37m1gnslvvKYsjB0NVv6rnZQiVGJQEJ
KOPj20/jAxHmr/9kDLTLDcB8IbQiAIIL2rlXGOBdre4jLB5bs4WiXO04Nmmu4CXnkmz8Z7CLMNPN
i/eWGQBlz3pecGVC7kny6qWypR36J+EzQjB5/CdBaNeqyf0UxSXMojz6ZnzBZOy/j79QAw3ad1lC
J6tGP3elpYcLRSPlCFtwM8+t0TUzn6VRS8HRFQp1zBeoWDfwT44HJ8n9KZibeDPgqWZkhfcLNn6F
Q/5/prpCXmYDT6TB/X9DFmxk6e6CZqH7GCOGwdGDKwpd+RPLUhaAqC3HTdwFexJI/krGlt9WVKNO
cA5BLdaEESa6wAHCe8eMppeHwq2fC8xLEl6s+FdgMqx94fi7QqOWzChyYWoKNb+8eQeXLy0ZjTMd
op/q931NZuFQJgkm4b5JaoKDuhiM8Dla3pF18WJhUFaJM4RT1A4rN1rqClMScaKj3gfN6Jf7siyc
g/M1ozPNcaP1Wkxw7Koz846ZTFjwLiBgwAUY1Q8oEOCptTKaXhC4CWsVvvSg+tA34QYzliJklljm
v5TIuoKilszjejXKRUApKMnWcGlxA7AdQgMCZzT5V1bCZ3GH/kj2fcLNDLSOpDaOiGSKabic1VnH
2P1iHC/L3mYGQkWMICwZ2nYASGxGm93oTEfkSZ4ZsRAThYpYRqUxtIAHSunIq0O8Ky3/Wfh6Hl8Z
QKwlo+IWzKmJUa3wvWTth7BWz072/nVfn8WF7BX6YQmLKepfQA1HhS55L/RVr8nkiuwd4mOxGbfp
0VtdPDs8hAdUJOx/DC/jPrdRjuDcx16INjA2G5xn6PpGvQ9tS12WoWu/EnADFOxiNynmc2jb/w2C
0odOw/VOMnqSFxYtV91/nFkFU0uR2ZUUlDJInKiOYsNnl7wy30pwB0u+mSnIBz+yOoiWLPYKitKH
tpFzXa0gTe1EmyKx3tDDXVllYpG3B23DYqVZ8HVXcJRqGIEodH4KuB3/uw9N4cf9vVkyo6vvE/yZ
RwDpRtJMaN28TA946dYqC/wsmbl+ydfi032oheDgCok6V0u83ku+AKRxJVqHeqV/rv8bAHWUyrFS
RZI6kYcU3voJzi+GAAue4EoA6lgYQP+eZRFMBenRjexUifmx/mKEAyxzJL9hth1lH4p9G0ORQ9TK
umPrjNKalXO5vxFgRbjGqGKvUnMNGO3XIV/JdvHi/S1nC2kB+sepYOjzNUIsYQa4x2MnvGewm1x6
w7Ry22KcMywxKJv3SrUT9BJi7Dokq5/7v237pWSg7DwR6gHkY3hRyM1DaEb2k+HErOldLBEo427l
IvOHekTug8fDXGKXdsco21uIl692gjJvj8PMLiEh7iPcGhb4LZhzN8leUqmVKwTKrIc4rEXPAwK3
47cH8nKAbtXBfQYbGqNm/b5tYLrotVbxyFNPtYYdKUtTNy0fr/HlmunfF87iK3koKy9yDLOOG+zJ
G+4XosU7mlXutZctI6y479dBYX4tDMYQ5FImQ5jLpjFZgThjpegwD5YpG1GCj/OdDSJ0jGs5NCUz
ocpYqe+jZear8jSV6z6AP+wtyX0n9dCqGZ4i1pXvvtsFW+X1SnmyFiheDgVTTNflz9av3GE43UUE
zB4AgT1Y3+SbeF/V0dfUSTASDRVF+WQqj2b/ixEFSeR33hjKDIXa8TqTptA3RBjKWjPtOlmXuIG7
DUhQQEeTg0yvsboVj/rWHIFFfFRX6wYtNO3rl/PBP2xZucRF1/Pn19AqAj6YUOJ4yByb+Xtp/0Cj
DmNVF5VwhkAdArmY537pAaFpTMPiTrse5nr/xF/0bjMISjXirioyMQPEC7ZNBUrumfcRWEJQp0CE
BxJObqDjSWW7oanvA8yXtxiqwdC/79eEmSElbVCKfQ8QxQw6s3Y623hwI83OL/eFYeFQh4Hc6nVY
Nliu0XqvJtewqslylOf7IKwVo86DatDDWsWuXHbV3kV9nl29VNZ9CJbuUgdB2PVDnPeA0B7cbhet
WZ6NpVZExNl+1KqWG2WN/WhyjB1pwKtzvi8AC4ByBUY24W0X/v8ynd8UDAdh1hYvuuY/hvF94ZxJ
IEdDEKcBLpRgttoY5lt8HEw87SVb370vCWMrvrmvZkDtIBUNLCS7ZJ+5+QBLD38xbPyWyJ8EYjNZ
KCOvubZVWwG7XToN6Fd5S8HbCrhm8dgaolOkqyzt0anM8y9WQThDk0XK9hU5aMG8hF1KTcGuI/N1
25vKr/vrxzBJmjNqnMpiLEpgRJve0V8+hRXYr3//N//y/Qo826RBb40ClJ/koFZyNFqDsfZHdfyP
IJTdS145JmiXhN2XL3Bgx3QDVlyLVaKy9LJ6pQ2U7UNRmrEjCmcPxqptkcLaNJfyLXblnzt5zYL7
3uM7hzb9OhnVXtd3NZTvrdsLqhPuD5fRKU7xgJ6hYSu9WNYw2JBTiJ0vLrf+ZWZjpv2Uq4haP1HE
CD8A5aH+2t/KZ908a7b+b25sf2Do50u5G/osIIf1G7/ajd+FGqNv5z/va/tynmYGQ8UEU6BlRelh
9wYcDagF+/XhWdmKYVNLGfy5jnxHYjN9x2CvbNQCrBnqKXtHCWxPt5FKw+NKIB4wTRPeg9XzyZSM
chahF2r5SGzMbjIzj8wP5NFCdw1qwf+4hPL14RT0UTnKIZYQt9L0OVy9fmSWdmJl1Bi+j36XSnjO
01JB+S57BRH4pnNYrZTMFaMcBtrMhlQZAHFI164b/cowa43FSLooBnhqSXUJZqN8U5XMNAEjIssB
k1gQKYA36UcO0gd1Hf4bxzfDoCy0iEOVExJgVKIdg75I2Mpv446VRF08KP6g3JzoJeZWtKJKYrfo
h/SIWnRS8KoxZFlOB85gKANV9T6dNMRvF3u0gpOBYZOYb7ltjoxD/WZsFxoIQTDyz8Z8M0TNNgak
hbrf5MCJixUmPrxj/CzYAkzLAanJZnusL7tow7n6tjYxVQ0Wi54ldsEysckb5z77EZTN5iBvUYuQ
CCvmO/+xNVBhhTPkNTC5VWqzzpJlhZ/BUZY7BV4xcCMUZXcQK1T3Ch0pFBFXjMwCE4cK88M079O8
1sjVLsXyvXW2v52+vu77IYZl0eTTVdoloc8DBK1Y5ctO7E3cjNCQcR+F+IB7O0Sd9uFgBB7YtFCW
Quaf92AM/Vex/mxTiJwzRRyzNBjLjiiiirGHfMjKXrAkoLxDKDZo8enx/QH9EMeM+bRPot87K0Qf
3KLejGOsYIW+nyrdn74TbqyPiD0ckwVEeYagF5EV4yAIedsXrYeJzMXJnipmDTxDs+jTuxtUL/d8
SJSaYOKyWjN4fGnRKMs9BCcQq/OrDi+jaF3RLvd1jeFhaZ5OTu8z8hRLbuHGmXvoLjpGTKgBa4bw
onggCSD1bii0pou40INVwb8acDrtS7OLN88xe07t4vVvhkH2cq7UfRhzfQ+MnbrK9vxWwPTgUbI+
/t09U0cPK3hmwBFAd4WLWhSHfhjm2KsXjGB0+RcMX1TA7sFynov3zBkQ5dPULm3rksdANXg0UJmi
Q45VarvUvgI+mT+yUPGInwmTkEwxKcUREJ2OmCr9e7BwltuBycoyL+raDIvya0MzjKBCxrp1sXUE
GwduECFmh7BO82U9+CMS5dyMSZ8KLQLM22RP+5P60O4fmSzzi47B4MFvbUCbZZXycHU3jUnEZeS5
v3Pzj/4DcSnmso65KbsiBsTct9LlCOUPnEZknul2HYHVmeMLjGuzJnd8AbuIecLM7zfBYZxwy+fo
DInyeKWRGV2kAIkHjf1DYMugJE4hEEsZFnV7hkNZ6zBkLSc1JcpZwIXJ4Zzj/kX/r6GhSgEkoqRN
m37kb3u5i/u0grqBBUa1SNxB0s3sau6l024ORC1Z5nmDitkbxEzjYwiy6A6jY/Y/B7O0xU9oRL0v
L431bzZqjkotIM81njyNWEDJnN5S3CsbsP51yAmxgJZUfQ5EBYyD0HHDmLb5RUNeMPkhW7X5lJmT
Ux2L7Zmh5ywsKlpMIt7PmhJ71riI4EZHIFbl1hjIDF/h3gdbckdzuSjvqowtlFDFtnWE5Qoj5X/k
NvgTWe6IpR3k/2emq9WSUagBYDBE9ZstDHxED6AOhcp3VuOAgNuHG2SSvbBgKWeLOlFBa4yaOKgJ
05vAZmPLH7KD+t3GSY7Du/CisodSLBn1fEkp1xsnKOGNm29LmHKzfRkdzdVc463/CCwfD2WabvGK
k56Y7TaL59gcmfLHYScNulJB3AqrjCYuq9iBzQScT8WKSchAlJCOPv9g3VDdSmmiiolMFMcVCePh
3hX2qpUqjjmeWdqzdJjNsSjfgmt2xDVoFYGSJr9Exzc/e7vdeLvH+7aweMDMcShv0vdF36gJcOrE
/Jk6gfu7cbKjCFbPvx44T27BcyjKnxhTXPh9DqjJlfH8P6CbDFOVUfnHDG6WF0+WFdBfYqow/dyc
aGFYBfVICv80vMlgqrDpFLhxs4axLKv9PzjfZ+rMxBHxKpzffuPU770rONnqX9QwGphlJ+IcA/cg
hi1cexFOl7km0QaiB+i/I2vGHZQPNoE+0Sdat3XQf+CtHANbMT/zGsfvDa72Jeh2AztyM+zOSVk9
x+4vhr4tOfo5DiWPItRj0GnAAf/kZ212ZrgZXWMl4PHXt5kFp0uKMEOjN2gIZTn1RKBhFIn5c9h9
Ti9bFmPP96vFnaWjKwMmr6/KgLiFHizsqYkpYw+drWJCHq7YD0+T7eL2ePI3suwMX9F6a2xY9LWL
zwRzMSkjTkJeTDsev2Dqtkq+e949+scWYwuP/QZhj27d38OlE2aORtmxN7Wxxk1AU9D5jkRC+9Z8
3EdYsqs5AnHEM7sa5HGAksKp+x+obesCS9vcB7idEgNfNEegYgBNHPlGqSFDZYuEWGWyM9Qia6ay
Sc23g/+IyWJm755k3x6eHftjm1lfLC+1dDWe/wQqPmg5zZh8hYQ86HmPkUgVzS8WJyILgwoGtDDF
tAwS6rQvm8JpnA/fZomxWCI6l4PyHGWdNaOufKuDhsEbl9AMHc/uUO3xzO+M0/2NYwlEuY8g4YU8
Je5DenAJzGCNeHi4j0G+ccee6eRz4+dePTY4p5CIET9kMwWXPThJGSc8Q8fpt2RxnMRwCIHSQ+0G
aGBgHb/+myCUW8jkodY5Dotlhwg2zdiarBgVS6y6vkV/gCEougoWO1mhr8RGVAh53mF4+bvkTpv4
JK/vi3HLsUmM9Q8AfQkuuDgTQjKI3c4Cx1W3qjWAiAADyXKzwql+zCqLyR9PXMyNEswwqfgrkhI/
0kqcuzGcXG6qaBgm0aVqdxbvWuXDf5WR2iuxzIsqTrGIiJ9li8OUCPE5cWNLvXTWR4DhvTxpsuxW
DC38PgFv5SS9H7BhjGgnJ+jM1XY9xjOXKubBI9NoRz9qK+DN/LKNBpMVaS6exZgD+P+RqBXlZDij
UQKSggmKZuNiOPKQ29OqFZktLSwoajF7Tc0HIRDJCeVGdnzYb8nkXuYrKPnMvbWjDkIMjAz1VMKe
1fEa6VqMHZJN+VNwrH5yWfrBwqKORAS0WRElEGlyO/B4RgFozSSrfngM0SbBytEsvinrs72ijse6
V7IUbI5oNwELkOSke6PCRbxZkVsBSvZ2+RrPVVawYhg6UYHbBSXM9RqGs6jfkdZMGeNC4zk+lpBx
eNi4KEDrD/sB9VT/5g0T6ch/YCjpeFkqQHgnk7yNYbayKeyKd/Uny7JYwlDne9yAIlXwIQyq3Eoz
eCMtgnvP1F7AeXd/3RYPrJk81Cnf8g031QauIbyTOr8Tc08uVayob/GmOF81cjTPNqcyitYvyebY
yf6Q2WCSxdkrOSxFXz5N/mwOfcJ7msypAWCyk+0OduvUz+WGPw8fvRlZld3+i7rNmVT0ixKXNLmW
e7Crtykzi2OBeseMyTz07UVvFFvG4CxQU5LZRpSXFThQUgYlNI4QrAnuW2hbL21oxWtpHbjiBbXq
m+4pcTyWEi5qxgyX8rkoCJDVIgFuhRz/e/l8Kk+P93WP7Po9yShXW6CuL1JqIOy8/0Pad/U4jjTZ
/qElQG9ek06OUpWksi9EV1cXPUUj2l+/h3Vxp6ksrnJ3vhlguoEBFIzIDJNhTngYSTNhaRknxOKB
snxKXgVDyYOC5KSWcORJ7j6y5sImjb/lQsGONUzzYmcdoJnplLEsB9f0YsjN2VqznNH0efd++vYI
7gv7Z8x4+5mUsJWxGcJglBpgX9RO5nWOySoLsgRBubQOYL1dIEMQH8cHVvck67epg1T7a6Y2Gn47
M5ko9AuvkFvR0DY9MLhGUPDjknWsLQCr2LsALur0eXq+fwYLne23lCi7XsA6ce0kooSsgS/bkS2U
+KRaxDFPx9zdvlvQAduyMSBnM/rWvsul9y4TZel9zP0lVYsL4Dnv3VP0pNuZ+QcwwZ7VHo6hxQHK
2VxFJ9tsrNNqj63tZuAY68/7EmCdI+UIsM0m5tsKH+EckcFj+LKf5v9WupT5b1p9wCZT/HhP/rC0
fCFZPP/xH7NgeqModRAozfk5sbl95hYfKQHodfxkcSx8/vtqTw+F/ScC/7HGUxT8sVLESeAPjKNk
fSWl7iVX+35U4i7/x788UZ5FC+3YSIY/mSqg/LIC7/sXUKWX9w0cn0XdgK9WCCGMsauf2/r02ztC
qVgn+IOmT7cb26dMiSTYpuHsprxrTfJV6bw+DcRd2V//4UFQOjVoWt5yPFjqicn4aYl1yJRK9QUa
AxMVv41HQ1KS5PHibuzDbiBH03psyG71y/w8NVvTtSb8q40UWyUrqmN8ApWHva8N35mR/9kI/thc
H4UC2v1H8LN9bwgqoLHleP66IiKx/wAp/T411pffash/9lsTrZlO9NJFjNsCH24dGVHzzxjp5tJ+
v+dmvxwGtVBpEX4Z3TwksZW9AszTjrB2LYksOpTvA3rDhatT0Hl1gEVBiHfgzHfvHNgySjkr4NQ/
b22enJ5XLGgahsp/p4hmDAZJXQrZZE6Qg2GZE5aC0H2zmt4XHTfZk+dt6zihdY5R/sjJy3mNFe1H
srLXirt5DokJlM3PwdwEFqvK8906dO9OUzrqy2JaXnvw92pZ3vHzcFiV5O1cEmd7IZmN2rvjAPz1
YmLhlG8BpR/QGQGxRuT0zC/3sTftk72Rt6fU25CHyDp+xWS13vxZ/dnzxDVfJOJ5IRbyrHT7/o0W
70ekKp0+4oy2xpwfPKrgHHzLW3tWh099d5RVDWuCHufMkcgOWzouB1bimaGZdAI1HoUaGydwaplp
s67bN9TRnfOgO3bVLsz7crIx1jkg3nqStGvaH2dUckKCxt0cyx2tzwguYkCQheE1oljm7walblhU
xgPoGwH13sfc2qD/kgo15RIRHwPIWmv9enwJHuX1q+tZ69LUH67EXrkmOeFPNFwiG67aNj7QdFen
2NUxXbli3VaGMtJpGi7UdLWdDh1gNIzoejGON/BGxlptEa1cMsWrGA5Bds20FrkZrxKwTLN71VeY
LuCsmrnvbMmazWlR9lgJUQ7le7WF1YywzPK3T07TWd5XkYW8iSLNqUzSnJmuwY+ypFcVAAOYXnL8
yMz0F5rgmOCZC5Njt3Qo22yken0xFNDR0G3d2e/SRwU0ZQCF5cB85NDJFSJbbj99Vc59BllSpAKm
po6RmEy/pYhdk+8afM9J6/4Fqvcte1SEFMbGMEYF2LNSn0gZ8X9nuBQpNPA+O4sBIPo7JezrNL73
1tyelxJqycXv9fb86gno+YU/qFYc0IhD1LSq1RVNcQE2UGnr9M80mFcylH3JoM6pU/dfKKRiiMqJ
enM81uvc/rzP3uIbaJpE4KcVhopGOzt+9BNuMKBgnoEJc3UT49V4tUfbzJ/+Q0qUT+M0SWqkGKxY
/nM8WrW1SazEalbTNjrmXuNJLrSNnLFFOyIgIeZVG4GtwlJIh9U5AvHXPJpNgUSqYbCcMJj7WWKY
ruM/YqS9TyL3Y5AJYC59G1fK3jVFZA7DTXC6T2ehueCWDpXyEfyw9uXIaM/BtrisZEtqHc4utsjG
i9sMewZSz4ePNwuyweJVou5LjbAUfKFGdPsN1J0MAWJdh9NBDuhjS+zrSt8J9qn8+I+FShlkP+Y4
DBjhEAdAgaMFEIjgzpO+/xfDWLcMUSY5FsXSaIdvhiYgkgyzcp2DJQEuk6PJKt27lpRRjrDSc0h7
cDStPTKAftBiwggN0PupARrrCGG+EhKhJ55JmXVBKbOc81yFbcSTnjtAH3pQLc4NQFF4uH9Bl63/
Xz2gzHIshzkXBkEHf908J24K6LhfEbMgtTCZentilC1pJN0AcjxOTH7sQhNTOLgarofsW4Eg0zB9
JwJalNv65tsm9bh1cKhXrJLwAqcADlNlUURoAvQwSqBZNxTVhcMntM5rDfSFCi1lJ5b3EaYLQV2Y
GyqUPNXGGMcA6+fOzwYJzaQnPaCwAlJbImotqR05wWn4YFJdsJ43VCnxylkqyZmMy9I631EXXnOC
TUzd2TBhfRc0YkbqRxNl7YtRUE4akREeQweKLVonVm+FxCJym3T/LyygL4MA6DnomjO2+VvuRJvr
SrbLR+M4Pqb6NBuCQqZZwJVfVl/Vo7jawabmZPNUuBhMQG+/hbFgi18ZzO6ppTjtRgC0Rb9kQ55P
JwxZ87pZmgZKQh/+7uFPsX0pUNol6mog3HrwkX66r6xLllwRUOU3ZHRFatjEdhvb5AofJHEMbR1M
NFn7u92vghlAfY8O/bjCMyKUu8i6uEOhH0RKO9sbe/nQPAUbdV26ih09JhiWmDzVPrdX297pyFeD
ut5X/shZ+NuADjrW834pAL9hmvIqRqL0Za3heyrHE21eJm5vt/sr6nysuR2mfCnHknFa0ag1SFm+
O6XaAC73dDLeWG+KRVM0kzDlVXg0UqRKCDLeR7B50HFlOsLatrmoQjMalLkTm5Iv5QE0igd/V9my
84hXLiPYZfFBGbtEFeKAv/rwUfFDZP/m3AqPlH/jCW/OnzJu6M8U44oHJ6Vd2xe7sdFdA6ebsbe1
LQXXc1J0p1IaCL0Cd9gBRg2zvFtpG9iavb8416fCY/G1lBa4IUYZOWNEk4vMQXrCQXjlYUi8tUZ0
V7AcdHG/y5vBCzappcKeWG/N2sx/KauLyZk7W5IJTJtPzHK9CT0JrTEixjp8Z79ZtW/3Lc7Sa+rm
IyljEOMT1euVazFW5G+Ul2DbX4mSEdfmt4A0W2GDJih/fJYY4YycZwbx5TusahLa0rD9Vqck1Kvq
oFxCSGgwu1+v4QZTzldrisKiTeelOgaDRrMYiR2d5QNcQoP/m5Bua1isJahLOWvAkKEhHPGDLv5Y
csOLnBRw2AeDODBukaMVSOnmVvanXD/0qwjNn2/IzZ9iIm/RN2yx2kCXTSCa8zRZkgH8xVMmMJcq
3whbvCKkxkz+YF1QtsbtZw0tLKrzjApl/YKkUIU8gLh5s/rkzOQNCWEWkteyiZ0RoWxfiiF2UY9B
BC76WUVbY4THT3fmyeP9y7PwEFeAifyPyCj71/AlX8kF6AAl7SieJDx4VvcpLFuLGQnK/I1VpmfX
6XrCW7SHP2/p6mJ9MWgsPANu2KCMn6RgGKLKQWMw009hVWzbTf1pxi4LuXVR1f7y8n1ssyxXELaA
bPi+Ybjd/Zo7qk6L9Mh9bpZew3Nuvu/5jIoaxhrHReCmdyTHuQDa+z3aT8NGqXXNiH5QnWnNn7E2
BXsTQdsZyRMmfSp+EsZaqlIZevT8LmSmsI3OZ4SWnNk4MKAPl3WBerv0YGCGNvcYxoylw9+Z0znv
WRjzuQ7a5UDezwYQOiPTJ+gAZF3LSYN+xG+zo6SMBc8HGqAOYbJfrcj2PHEj7ctXxEoKVsz/Lx6q
kxG+R462Gvo1HdUKZ1oU5OVNeI7JVnBW7KbQ6Xd+0pGwMheZZfVnZrloQ7H14ZsNgkmanHdKSwFM
5OUBOA4x8M7LB+aGgP/BWP2lSYkyKeMmC3TQRPEmD2GqsLs3cr46xpEtlWGgF5okY7cynMt3hWt2
NyKZj/KmSDpksjEl7D8biSltL+YV7zjdSVfm2/QsFwlnyUgWKc+V+2nd18zlV83sC6hTlLEb+zpK
YXd+7XMCUKBg024Nu/xu0I8Jv809fQ9EKewRzF3m83VSu59H+5d9yicMhiRzfQLifYNxr3VO/J1N
Wts+3WdyqfUHPWKaqshY44Ul9BSTURw2UqhUHXyPvAHWbwRbh7FYs8+xWcSLVvKmJMpoXV+amNRn
7MTZFiXcOR8D9kl9SU7476pg1fcXve7soyjmUX3TRjVtEahjA0GamPL5CdC99ct93pevsi5IaMwV
ZEmgUdsDRc+jFFDg52Ezorj3Zj4xaz+LGqojPOJ5FV2S9OJOH/DGfej3Eyf5q/q+lR/Tg7ruj31G
cmyee39kNRstpZUUDNdJOE7kcmWNOtALJuEUzk+7c/SVPE9b1KZkf2TunJffexTWAqJ5wuNoYh1y
6BYx6zU+xb70tQU8GIpduoid4fRqmuHCX/qYzzqEGAP6QqtzYgN9asdjFVnvnlgzTwtTYgqY/UuO
Cjeii1BEelJ2GBwHynO5d3qA8fpksEzOVVjAJosRryiqvKpoGtSFbqkM8qorcx33pbJ6Jz5fMzPQ
TBXU0pVt7t7eRrw+Lm88ZqsYTnqheR18zihTUf/VH/1L1Nbd/wO49d14N6XSsNDtU3REUiLRywgV
lzRwTpCKCoJB8i9cA1ZDn3jSLiVKSnjnygh+lvlC7kbStOkYVer8avESScV0WXFTNSfZBCTw/viY
bX0LTH6Vlv8GHwuShMbzhqoaiqpRwWMYcZI2xGBMAa7S7migrbA39xwzWb2sh38J6VMUO/NfelcN
43WS4DMQSNGq/JoQ2Tac/CQAY3MjY8mttf8lbguzyUm8MR6uHitluPhQnfFKvxWlVmwTvsQnbCfc
zXbd/Sm94iXfjm62/oVpC6wiXdmxvYpdf8/Ky00n98MQyKqKmQdBE38At42pL6ZpMSBDUU5JyNBu
mA00C0NUOMsZDeosZT3FKt4LaHjXhzwxp9TUBm7ZfUKal6Bnh7NYGaTlC/uXJF2T84Wy6IZu7FD5
VrYZ3t6rxDPsBwCLhh5nCevyg7Vd+jsIviNJuizn+0kx+DFciDWt36gfsV0R2BgYycGtYQ9NLxpw
RcJCK0WVDVmnZMqPaQs0bRkOa+1EvJlbGNNXD93u+h5vBkaubDH+R+nh/xOjDarfZJgzrkHsWUPq
CsVoAWsGRAzQp6w4Z1mKM1KUQTOadFC7TES2wtHIIRZtQN2iOyJ9vKITQ4mZTb+LwcWct0nQM/3P
8jJLAG495c1iAWlTWBlgchAObwFGGLMUY4iKOm1/kXRNVKloKcFzeMgMZYoxMHeLJqopTO3N36K1
Cm12N8EyZxg1RpSB6XoM8N9yNhnzQNPjHt3iArqiUDeSzM2VmXleylZMO8JQ0DewjEijfEPcSyPP
odJ4jrC1Z9zXD8wU0lKMjSsh8ZIsoI1Eoe+E1PFJVkCZKyv78lrOVNcFsIlts/jTejwT+HPJJM7J
UTdizOWu4uRuuoJTbOSdc4zva/bLlOrW7a8T0nXMZ8SSEOc0qdfa4Ct9jZdvhz17yGAdMLl/ARay
us4waLdLrIsF/7NSWOOzi85vTpYKQvOiyaJxBNkLcN8wKXbAcJUEqAe5g4OXrck686sOXVzl9rKt
rNi72ChcMR5wSzHM9KxB44uqYd0cZcouSuNnes1PddyP1NLs0fyVuiyM6cVX4ozKt7bM9DyPESYF
pdRBG0ryceAIsuIm1lpcyfWU7OKtVrJSNotOaE6SUsDLVUwxzg3GBlv+M54t591qd7IVPLSuvEp+
hzbDwCz5hDk9Sk96LufRvgZ6XgEs8qgw/4z7BIvhkGOfQrRPVuJtMYuoALVD1oBHpqOkf2thgqsa
+aEMv2DBC9XHy8a3kNU+qtuY2Tu0ZDznpCgr07QDJ2BD81Q+nNYXDyXxLdRVkfvKbas+cWuUS1ny
nM6H9uhzmtTF5Muxj9D8OMWgvNnsA/t3Y40oGufMwuWi25uCJF0SdV2DOG8lqdSNfjFiHyEgqikB
afYhupxFJzBDu3rs3a/7N2Wp7Xiyo/+Qo27KlR/5XC1BrpsGzHviqSnJ0BtiS6bwzO9s8W1fYZNE
RcydZtpPU94Ia6oTCzXS+1/y3fP1Q8azL6GM7eVyyZVu4HBndc161/8kj4bT++SoFVvz6ev6a9iZ
/4u63KKJn1GlzK2RNtc2K0DVCo5ORurVhCci2mFO2i8ixabYYtQv9DTGhMeipZuRpSIApJDDpK5B
FlAtOXF5R0dOpmBBlcrT19+TKaWWNfbf1W0FMq2VjGa+5jdaQ4I90pu/WnsCdFQOHWo9x0mRRqKZ
2nvkZp74uucd9834hXlrFxU6s/3inc7av/GOZD6yoGsWoxPcQeQERBVRkUodvJ9mSZLzwRSdtEhR
AqzLbvEuD5iAK0xK1GFHPlB6iwGURsfq0WCfkuThaiYOK75bNBczjihnqsnYyOHHUX9uKvLerout
TOqIoPNw9S/AhSC6GSnqIklD3RRKCpZUbDFs9o037g0XDRzwm+S+gi4mU0AJwf+UutZpG2/kmIIR
NVymYufpI+Ah6qOAgqH3oA3k4nzpK1RR63W8rbxuxQgMFrVUVUV0i+oyj1wAZRQDxLV9C9JXp9mM
Vnol5TqzPu8zyCJCWV7Z8IERWsEUihvfNbYpQR0gYzAyHccPhZwxQt310agwVd6ARmkXn9JGMCWW
q1qqtUGJ/hEVdcevoyFW6RUUFGKVR3Ty4Jb3du8mzn1pLcc0M0LUJfcLqZZTCYR0VxHRuz7kSIyY
byKaQBureZkiZFaqdDF7iHcTbAQKDXjrUt4qAxxEAsTLyVsBXt7/UiISviX2Q/orL7aZ9e8eoXOC
lDRDQ5aSvA378+tH0BPgF8oWKqTdql71D/fluRj3z1ijxGnkSOzrsQFHpLxE2E119M36/w5KClMx
o0EbCwywy9fJ0vJfyVOIPVhAdW62gcUxNGkxTTAnRPmdLK7E6zhAbNHXa2bnzroEui/yBFuGOi1b
dA1QyAI/3QeN4mhAV7Cf+5ceL+lkH6wOmvmSnTHYcP9slk3fjAzFTysF8jXWQaZRiB6aSoos/cVV
zy/J59XOXmuOqLsddoW2Lrf5MkJSbv/v+x1xdLMvmIzX7NHSjpUYVAq+IEaYhjxy7QiuTgCldZ/T
5ZOb0aEiXfTlFVe9LCaBhmbs+A+6Ja/f0sdu9S+aducc0TYd4Cex5NegdLGDfWge/VWC+UlWWLkY
aP3lh86ojpc0jpsKVKRTeFaRsiot3mFC8y8bphkZyjDxoR9jazHI+H+kA8BH3eyPYWMFisM9pnbh
IdvIOKfJUfxwJDOClCO5ZEUdqBkItlN27OJdV4ErbfZoKV1vWZijLBlSRpBP+E5oAtAyVgmwVHui
2Dv5lWewxKJCGUAlwp5mbVJl0eMa1DQDwp80Twe2FkN0S35elRVRAfYOqm7f86UzVcqVsU35MOtR
8Qq27UNxMAorRgVDcwUb2+x8oqI6s9V9M3z/V+HajDaN9KLpCqYFU9B20kN48MOH1m5e+OnF6jOT
ZdOx0FdkTou6k1dfy1OjRjru8uV7W0s1Oxe1RGAK9vYV3afGI0OuS7HNnB51JQce+y/RxN1PxbbA
fo1szuTXymO+TX28J1Ef+rr4JmsaeDEMUaf6KYqXPI/o9NYwlrofNXE6meaj52CFr2wesROzNdHR
ffriWHdnKbqaU6P8TSRliQDExv6cWsO+QB+xG+CFtBkHlqte0u85IcrjVJcgTlQ178+WNFqVLRL0
oqy+fFsFpibj3KZ78OOezCRIuRYshqmEqAZPr/lOA4i4/EvKkPBrbdYFYfFE+ZZEjcJOmIS3Bcxl
+6Jto/X1fYXR1YaZzF8yJjPxfY/WznU8CIShGEAqeA5KYKBzFrNeuJhHnNOg3gtDHaZR2oHGc2e+
bpP9u4SmVyt6AsZ0QcwTXtfP90/qO/dz56RkSqPHQAdKcgvrsT3UZmJ/fJRkDRAWKbTPshUPdrMz
+e0psFZm75kA2H5U1p/MBPWkUPc+glJzP8wSyRemU/QKJwnMYN0PxFytAudz1bKa7RbjkbmQKd9T
lZVUNSNYHsxXwCgfVEtFzSlGmZlVfGVdGcqQKH565csSlBJiRXskZzHh/skqsi5sYUIErk3FEfRJ
4S1LGRC9K9K0rATotfzrekhFu3lrP1Qi7vBeOkpooF9Zp/pwMrstntbOgEID5MrKTywe4ewjKONy
7SvhooX4iGfLq3bhg+A4za+StOvjS4YWCRbU3WJOc840ZWGSS1vVWgx6hfUMZP3SLH/vTfORxdei
Y9cloGdhtkRRaNlmw1BLBRacYVHhWbO7NcASWEMPy+5mRoMSXZHE0XBJJxrZr0zDwLZhq9ZOeNpg
4t67xCbrWbiYwsOOlH+YomRnXI2q5yMQ5N/fNSJukgD1wuPxOJLSDDaZe1ifQ6sMrGJTnr5Wj5eP
R9QQzScTOM+tHaBByjw9wvaxLvLE5w8rMPssypaniV6qaSnDaahuvx3W9y3dYj1hxjVdo0nDi6Jl
BX5erEjgyqcNtjE/PjK8+aLG/+Xh2/bMnETWakJZ6SBiZaUpWxVwmHArGZwsCQpTzpqgGYosAVLy
Nj5Bt56up1hicX7dvvOqeemIZJuPhvVVmOkfizkguOgj5vSog/F56VK3kg+mXgdMIBsIaJ8xZ2Ct
j+ujZj7YL29I15mKma42V3cgWU5WwQGYHJ/3+f6OZOkLomHCC/PJoqRoMvUdl8Qv1VzvhvPrK1pp
RuDfA5Z5XGEgqQd8CtkR+1eMmaHWPSHx7X4FKCYCxYwhfdZX0JiHrVg2tYqyAoaUJNWNiIbR+T/H
zAwdw5YfXMBpnPiXr+o9+W1W2Hj31WFl9tjarM7Uxd7YmTQUKlZormHblG0PaVgetreRQ7IBRLVM
8CkcbwIeBdt0ASeMf79SryN9a7NEIfwMz1V094kAFtTkaYSU8ttdrIat7F+7MxeSdCdu2l1my1hR
sY12V9vAg+Dqipj5Y+XsfirZLVnKgftq1Y6dArIK8XEA+nqnk5S9K+2nmoGMrio8UtOqClyBWzXL
tFj0eQ0Vz6mvkAP+0KbiibQXD2ja+srNp9Y7oWb9cv+S/3Q4t0QpkfKS1Kq+JiBj7JZPteMfTghL
VvdpLMlPFmXRQP+wrv9A7cRCho5TS22S32AndmgpLmaWMDl6n8xCoIV29Bkd6oam2TWqywJ0GvPq
ROjuq14EbBQusLSIlbz4blG+tQ23tKjDEpJBi40LaHWbfHc2MnIoUX3UrDCxpfUrFGMDTEPszjab
rW5eLXUjYgmUfTmu3SC04l8jBgGxRj3aGXbsW9pjBxgxBePrsCaexXyyTxf03sdSh9z0iZwODerN
EknXpe1hSZ1mi2uVbArXNxnHsHSj5qdAaUvFj0qK5ojptCeb6WHTLJOhn++9W+lTga4fN6PByZD+
dM4dxp8DoCloJudxwGn5v+ffbolR8W6pDWXYdd/Sm7aVb30HS45qRkC7ZNrmUpuMw8yRw9Nc0PwE
IqUnuCgbskqUyzqIYjyG7kUNv3T7+2nQXbsh+67WHoI/9q+vevt8X/1YFCgxNTXWlCY9KKAL246t
YqVPEC8WK2pbiMSn4/jLCSWpoVG1igO86llxDq+pCdfs6G/tc+YwA+XJXvxUm7+UqLgn8DGj0Kff
HB0iNwa+BSINTDuzm0qXFfQvpUm2s9OveT6WjBKUajsGWhkC447IJxV4JBgxC6xyyxqkXKg63EiR
zuINZVYosQEpPtePJXprzH12CCzz/pVYiIFvqVAWOQ7lpDVUVGsULNH6CC3+zccOYrRgaFbCcGRM
jiiLjI28Ie9PpwUEDRtLLYbPqcN69e8kh5fvBPzDyyJPGVOV54Jawc4JvATfg0f45wLTQZyV8ITV
YbHwUoP4ZqQoU9rlvVYmwjcpZA4wpxe++FbscPsAY8huVqPli3Fgi1d+RpEyE7UaiEGRo+oVr3vr
I/H6zYiWlcABGtt9SovWYkaIshaaX+e1nCDTWtqvvUawJys1WV3MkyX4ob8zGrSl4Noqio2kR6n1
NYU2pRuGuFhMUAZCuYiV5hfIcG7TaQEeSdaoXrA6txZAOG5vAWUcBGlUGq6BqPLXCk2c7+HJq010
wyDaAPbHhjcFLNupAJ1XoAFG/JTfpvkQ2dEd+01t8Bds1XxI1htl3QWMQ5z4uyNg+onbCGp4KUvc
Fk/ejHjkYocME9JxASvzhn36iWv01+aaySDy3ObEe/fNFDELZigtT3/wZQxS8CS095sjwSCny2O3
yZ/UZSo946S/Dd3MQAMU1E8T49uQGYT3gPkF6INi9Zat90/mZQ2wwCMrMl8giQwQwNNQEtaws4y6
XEba19jm2GAScASYpnnFsNjlxIg6lizMVELCP4ok6DzNl9YHaeRPHRAZ2qoFq3DaLXwBBplSOyRf
PmvGbiHhjPIKhsEmJAEJM/SUQyiTXOaGHHd5W2PjHx5THnqDWwsBaRBh05FgZlbu6sfsSlhgVfKC
abshTfkHTswjJZdhTMuv1uKQeup3emxNX/AaerDlWMRAuH0JeH8ztDSzc8QH+dSbv5JTv5e3GHDd
YeXYdPMCJ3W1B0b0tNA7eCsZyq2ISlsp2VR6mhAoBDwdEnyNYnfAXHNO+t7e+3tlzSqLLnQFTFQV
tKMgpMLUDOVhcqWuyjyCBZNAcdqXnewxAx7YaBvUgNWnbU4dyTecpQCVbWD2FC+EPTfUKW+jZILW
Vz7y1bwrusCUEVaI4u1+UxDtPXcvLyyclKV4BI57arVAFCwbKtWElfhF2/gy2FVItRasxsW7gSgb
Dii/gcN6N4iTD6PMo6wK03Zj0YANUyjDXaVN3yYaygx4cmlbB6P2ItYfxYdqC8DTPecWtr16RGsm
sc03wEo+MUPlSX53PoBmF0HlJbxOdY4r3p4CIgdAtW8TDwm8/SYviQS0mz2zN33SI5qoxqMXctr/
wAt0nqgf1SwsJB3ZO3Ez2IAXQMpq/4AKY/D7fgixUIhQ5TklSqNrRePjaMoTJqse/QopXODolEjN
SROaRXDO0Rs5mkDEsbn3GAv8xIAA5dpcaWeBPdexEGzcfAwV0FRXMWkwjQtfCKYt7LeyyW5a39aa
6hbO6pGVVV9yD3PmqeAmzyo51nNtOtsLnO/LW4tUqMWQMIsp6gYnPKr9aT6dJdZpeRkZGxNAEfHa
y9fxuvqcUHkKzYrWmttYOXlTXNGy9cxkToiJP4vWOGrkngG6xYuCQgNucf6V95UoGDDY+Pque++o
UhoYrNhbBLHOFO9MKBX3mV+Y9LulSVnkwo8xfxCDJv+o4NoIp2ky3QZk6kOIbv0OcwjoK/eZ7fOL
Mld4RUdvNQaeaHy8mleRZi2jAXtasMDMNDZ71sOWRYGKLMaiRjK/C4dztootw0z3pvF5X3ZLlk+b
8UDdG4FvBoOvJh6I9GH2LutsFi//P7+PpgnYoFk45sf8RbwO4MCaduAWhyt5M/2P+zx8+z7KkGGJ
DYboRQ2pZuE7dpoRScsJLEAXh3O9EV3ZVkDpmOwM84+KBpv2kWmtF47lhh5lQUb5inkYDvSM05TA
REKxRrOXug7cDptdNXTY86jmnhlcLphrZeo8RPMJpjX074htxmWArXUhyrkDnrOX58ZtvAyh5u96
J2FEkfWUWfBHCpZ1AS8P9U0NU3y3x6ZzETYK+8NwDtB6GFod48QWJkHUm9+nJJgKmEocM2E4b7fe
d40CqZRz+vt8Mcma/N619i7ZkTeMAZi5vTlVXg5M50+kIhiWQ1qU6YxP6vrHRoRlxti/gv4Cz+mO
EcA0AmLsexKfjkephnPaYWqYnKKcZIfTl3782hrnzy0LaXMpJTKTh06ricZdk7bPULLhH8OHfp0d
24Owyj4DZCwuDJ6XnDEAygTUyhDpTHb69myVWI/UbIDsK2daBOsdxvU5d879Fs8k17V3nVWgAeiK
aOdkrL8+nxnXeCGUBKSIAYwEXsGO5+8jmV3jUSvGRhgv43emaau7HKDBOOCZ5oRzLwDtZuUvloI7
RdAQN2P9DfyRSsWuXTIO08KDESbOaxHqGKTdVWfx+eNweXRIae20irxVx+yhIsP6lJssAK9lgc8+
gLrsstJfyyytx/P2tY9IgHmJh8H2PgrHycxjZJaW3VhFCbg6eyMCcQioOQckLlktet+JY9pKzuUw
WbWZ4Gt5DFSpLsfz87NX7N5r8jFczIC4nOmiOTt4wA70FvsOpzUaMfwA49yZx0CpWs8bPlYQg/wW
5YbBfj8Yzkft9WT9JzJdO8a7qTIvpxNgMR+Zar5ozv6eAI1SqDRJk4nGRHv7qrvv8ee7/DTCsq0B
y9fanfW2+XXadKuvDYCl3wCj8xQT5gN+yWlg2yhQJTAIpYnfvRcz8Y+yUcexMkL8iqOafIrO6up0
fslETGZe7Q4QKKcmIxrDayygPKBCKQNiQUAhFiML1KlHalflyOsKUDdONEPUlZzSyzzsdYgP3BPy
QDHZGBsMX21Wq2b1vGJo+4KBBSKKhFkdTFvxKg0YIOlRlgXYXIEOAU82o01pwaB/PTIu11JBcU6G
hgoo9aTSlRFcAoGVoNCQvVd28MZO/y+EMzd0qKyIr6ThkHWgw61gOb3DR4+ZQXN0bdxecnpcsZR2
KbRB/hq55cmEGQCQv1VaKQjKoS0V4azlsNXhYe1CWwCYY2/M+yf1M0Oo4XagTxnT0Ab/AzBRT1Wx
jJoEgZpTk+FtZ45M9J+fT4NbEpQh9vUh77sqhZPbjFti7zb708BwbgsX4ZYGZWuDMhq5UgMbE6hK
aa7JbrBshqgWkhO3RCidEiPY8/AKRrYckd/2yGt+75Vima2FqOCWDhX+czwqp5cadJ49CY1s+ZE1
0sI6dMom+8P1UjTVdOj14/B6Uo/Wf3Spvhmc2TwDq0bG8YLfrxFS5QT7dE/3CSzUGG9EROecI6lF
mrIFBQWIR7ETmeFqtfpknQRDTnTyNSjGrGwVHETyy/iFsWRWc9hCdveWDUrNw5jLriNaFRCHArPW
hag2uFUDeWQNNy4AOt5SmsKz2ZEo8QUvPhmUxoP32pivr++huTpczI+D5xTo9uvRjn2AG35kHNRP
R3BLl1J+vgiqWpmUX3h9f2ixxc62Y/LE0Myf5nkigqYjA28kWEtKYfJYvUZ+dUEHFjLEMMyI6Mj4
dp+TBfSKWyKU0oxGKXK1kH9byqfjYdqdtToeA6+5WsfdYzJaRgEIvGCCjWFQZrAnU4/pEHhNfiWC
crhrjkjE72qAZziRi/0UEKlw3JEX+7JG//4Tit/a21cwohlTNyWmPixkeW5k8J3Cn92ighM1o+Ih
6Gf96Rn7FoizJg+aCdjsF3tvsi7t/2AI/zlXuhe91msjCHOQK7EkDNuxu+2j9a9M1V8SlAb2sorW
1+l1bQHF/GK+ACw9lhkHuFBUuRUbpXzGFbB43RUH6FmO4/wRH9yHnT31gcbmMwsmg3lGlMb1Wqhp
QwGh4W07OgdHwCG51Spf7ZAVwZIkrMpi9d/9jLNv+aO873+T9mW9jSNJt79IAPflNbmIErVYlsuW
/UKULZv7InGT+OvvSX0zbTqLpbzomcYAM2jAoUhGnoz1RCdk575ScYiD37qW+XTf/v+Ckt/fiHl3
1a6Qi2teQ6NDulljLOEJGUUSedUGqw04suhP/Rkt/VSFgZIUBb9EKnF69vqCia3ERSeWRZx9jLKX
afMegImezZ/iGFApE6UOBAWW4fs5sdf4XIvFQ2fNPxvvEd7lEhMIJrrOeA/bX/ylf46U7Vm9CrWS
FzOomYeW+raEKRqoXtUep3w5/YB+i2H85hK7GVTMcSDnUBJhoW1tr+emwP8sG/44Qpav6Zpf47MZ
UXu3D25tocSO4BZbirEcbl/N0dLNCzp4SjGQoV6jPr2eTtcn7ZeKaM5dYDWxYs/RcwquUIt3hNxP
xYCHrImNXqowkQKcYXa4rg9LjN/sdpxPNVHf/HmODG6IkVxhZTDkwAyBGciHoVw/x4Y9zwTdDXfQ
iPeeqgxoJPppMAWQAT49YwPe2+0tefokH8hEIaaysFSax73Ae05UBkdMkAfFWgiJKcH6xnXt4k3Z
ct4THtarDIAkAXJfbQXrONgorD2RBbJr6PnHcIFvOLx7PJFd+fnRGPyo01rqRQMq+RD3BnmR+4h9
0u7cKVC0xL3+2h2PAmc79yTcS5KBfB4IbJVb8DryAtDZWcO/h6XoLSkPIG+5j8HS5I0e/X3GEsGl
WARqhxstk2e0Vb29bRfI2GCdSYuRQQtjYLwbTW/sH6A/EsiY4gVjTKIYQyAlNsR4Pw3sLddweEsi
6FW9J4cxwEyVBLVrcXAqFpz1L/ePbaIcBlsYacFYXqWdc32W3Y7NNn5j8mAlLsHB55kP4IfnWd4k
CI6EMYbX6tda62Y5KgUZ0gZIlvMSE9N49C3h5ueMrCxsw1mpJ1CnQg5pC1j/pHCE5AFmDnnYN5mi
GMli3qlOvoIJMMCHMd1kW3nI+oM798hzLjj35pazG2nUZP/9/PI+nqvz+59/It384/Pf8Hb018Na
6NqMOsvPWKVLy+xvqec+neaLOTKtq8HqbWezye3c9RDl8VSbyDf+lM68UrpxbRrJxAn66KQYFpmI
oY8zZk3ADmzV7+AZ8Y7e/pfgc/sUOYZ4Q8iR2mYxK9IQjEtP+tZYqMhmcmxj2p8e2QZzac/iMEub
kmpmI4kM73OLmKdBBrm3reXV+xcJ458nyVzjcweeKpBV0VQW6CBd9//Az3ZUa2nv7tvMdEZrpBtz
i1WzUPTCwC0G8Dm6Jc5freVu17xyxHCuF9vLfFYVvUrpEcYXIrw2qDQE2IRlSTov0OIAOUts15un
JmtppOzbgqN6wXJ7Ovzq3tDzyMM/3iPF1rMusViK+YmKysnziTQrV13htdeRpsVktpMeltxweDKX
8v212KTwFZRLIN7B10K2iNg1Nuad9+Za6EjN6xud9mJGopjrXJ+kNlcT3CpEJTQo+QQNAZwKx/K+
/B1v/Gg6OTWSxjz4gpEMkhpAMRs5/LWbOygILx5re/66dJZXsvcQNvjH+0Y57X8iW4TJQcUA7TeD
+VJ30ZpKRFQpgwhkW+2fFogbpAXBtkPLwwzB11d/y8RxxE4/At9i6Uce4VUVybPKkG5iD4cthjVB
/+fA2bawWxXOtvVl9qRCp5DgoVwy44DZRF2Bgsu3dCZ2idtWz6Rzc0XHdbNKnt7WC3KxIP9ps+GN
1f/lhnzLYmwokdMmVAfI8p9BNU7r/TG2zM+xvnsF7HTgEN8/2r8Y7bdAxoxOoYJVRjSopZEgYBO8
Qpo9R15qp204srjWw7iMcm7WmqbT11aYH9AAvKZOauC+zJ3NbwdeqmN7HO3oX/zTefzWjnmHOqNL
kgv1ivHCkhwmgxr2/Pd5zuX7+8tb/i2JeYFOuVBX1QzQ9tx86ETG7VjMC2+AB/4Cgs4Bu2ox781R
7y/P7LdQ5inSo/o/Sc7aaWw/QqneWJE5GuNbyzqqi11oH5+5PBPUBP9+pugk+nkZmyZSOpP6mGfb
xma5te5t0UFU25d5y9HvL975f/XTBRZuIj3PcxpjvJnbwF4QBblw6xbp8lotZHpU97RiIKaJe8xF
RTQotF17S13nx3zuxv4bko/IjEC/1crxRMvaezYIErzY3mW/eKmt6azdP1Cjs2M4gHQ9P+u3txhN
Nk8xQZ6EDEvE9dyzpWd3T2EGabqZjv0NZ2qwGGNCV3bhIfA1NpwXQ+OJYfDFkEO5P/cQY6TEjNCq
erha8keOZXpZjP9H++ThdtdkURj4GYuP+Xz1ulwiXtk7DllEbmB/fLygH/KALidzV66sY4Bgdrl0
ENa2JS+Mnk4cjT4AA1EzLaiTgGadbfBhVAuMRMzgNuw4sDTt233bNQNLMVq2LwFNBpToz7dmb4Jr
7TzebDtFnHsfmEEkXSxKI6Sh7bA42QGhJEX31ZhOpIwOi4GfLpQaqb5AjZQgqbc7oFeDkl48ok+Y
NLiqG8eKH8AJs9/5XHqpaa/1nyNky6VJpQamQCO3NaTWlukIH9YybDjOMQfW9Zu9jDyP1KjT5EJz
RWBkoT4WvNV5R0kSnLO1xwQZr7TCgXSdLZ+W1wsi0gSpMP/tROc24GA9PoBNn0jkawkOz33CiYF5
Jn8rG49UbKtLJAy3Gp22DHoi7oADao94w75vLlxBDOI0kVBdGxrulvPgFc896Dq9Pdcw7vuKOtvg
mgiX1JAvMIxnv8LApLkRXuN9Zu1uvuF9jSbaxMaeIUZNfj6F3UwKY3VGreN5vRbx5Ocg4Ztje4qH
mu3e8mQs9+WcIuedYnuUUtXoRbPAIfoRVoVi9U34tOPB032vCdS+P9UKQc3YYJ0DLb3FWAp53uaH
r9MLSFwRUnB5q26LrO7g1M1DHdlf1Mh9IRaw+Itrv/low19vnxaP8frzKds+omfoKpPPT0KsGk2W
oB0wV/4+3V89j3eyHFdYZ5NnSY3otKBX72z7h7et+/TQ5fiOSP3oi8ziOMO823CLBEZqX+V4yE5U
7ZnnVhEJPNDPUFIpzsfkvAJs/kyNk1AFGSuN2DQsplsbFRkyW+BY5V8Sj//AMZtIS9rgP4UQF3tM
UOA2rUdi/V6ito67x3NBOXfgFhqPjm4I/wsk/hoV6OAB7BL3LzbP8bxd/JGErkGWp9Zwy65zGwml
7SJxG/8DqE9bfXlNrxzEYrNxl6xSB+MCS4iXnyc+5y/PAhhnQ61yOTzR2raNPlb6nKCPdu7QL4OK
2PP/eHAMdESXrMdrCV0wtvT2hHwm1sjfyg9+/s5LJ3EUYzNkRZeKQidClt9/Sa/nzRfn6kwM6f6A
dzYz1rZxlhTUd81/r9F7m1rzhbtW5i7s4TGcozZLNg663bGmHt1HHBPkCmcCkmqG3thzDe1K54Bc
/tOba/vKWjzZvTVUTtDujK11fbF33tc+WyclsMP/HyGKzZ01baINBtoIgB02KM3gqqIXIsM/HF2n
i4zfjuRtBGJ03c6FLGK5Dv2S8W/0WOmWdEBLF0cKz1yYSAShVVJeaDB5Kq3K00j5dL1yRHCASWb8
gWukG7GQoqcDoXG81OceDyo4uSid3QopFmaihjUkHNb5RrDeSIXEEOj05rMF5yZzUIntD2tlpWm1
DpJ6C7yxq5Ck88f5w+b8iLI2R5R4P1K5xeajzx+mbdr3wPQn2+41MqDBmvxGOjHieLocA1CYxEU2
O7VNPEAjRHQliKgQMSicKi8nxQVCr5+ukzwTKiO7IlPZWxhFtbfYVxKSTwS1BAM6Gyy0R42+Bgc/
j2JxOm6QQb9vYr2lZNwMZ3SGUigGekjfedN7dlPnSbM/kS1xUNKmKYsWg9f3P9qkjziSx9ym4DKL
6qTAN1OJf/HMX+n7/b8/HXmNBDB3qcGaywwzXLB0zEC4b++IvFCSywh53aBgtfP/nRWOBDLvZCHr
qdEG9ATJYjEPXLQUkcC5Pt7Xa/JajaQwD6RR5cWljKlvPdhgduBB9mRmYfTnKUKNzCAKsywyT/Qq
abt4npFbXp6DcjxbYx1l8LH+x2M/+Jirp53jn4iJV9bZ8vZIz/B0mgz1v3ViPeV+kI2opynqaPWO
T6NjC5KvYT7XtMXXmlcOm4TwkTDp5wGqgllI0v8Js9eZK3x4Nk+fSbgbiWDqCZmWmmZ8SzUqlvj4
glQ7okSejzxBKwjnZSRF+alIm3V1Hss4tcx+Axn25wUD68SJF+hvCSvnvlFzhTFocAr761U2IMw+
HM6rnPi9paBt0lVeBWN7Wnh163Ik0p//R9Q4Uo+Fh1MhgfgCEumyuHJOkKIlqFp46oJn7bzPxeAC
COvhz9JuV1SyMcWCfqG5irrvChULxIbmoscY3vN97XhGyIDEDJ0VRdnQW6ycySzFYAa37sM7PwYo
5NisOpMaYbGI1xfftC5orv2izl2C/3JMfjpR8v21WFe9HS7ayTQh7XmN5DqOEKxP9iN4BPAPyj90
eBUUly3BqkjOUU7XSUeimRc5ldJZcjVhKFhNiYQzNm0hWdlb5r7ahuT68NG73XJYyuswhQvtefc/
5HSzwEg6Cyfpqexy2szpv+WftavCQneG88wds+YYKeuqK8M1lMoBByyTACSUGyzUlVZLbx/zMqLT
WZKRRgyuxFJj9olCbXNNe+fA/ZjiLixR3AJZLef0Jj22kSwGVpRczlUhgg9wtg+tg1oTHuaGgBYV
M2Sow3CkcW7dH957GWKtEIV+G32B7yEct8UjqhGo32MBHBefOS8168mrmhrMmiuktdb6REJHnIMe
mnPvputJowNkgESHQu2Jpq/bZbYCUemX7Ks5CbGtdwMG6i+uD8VTikGVSxsIQqxD3m12NLPNt9nD
/a/E8wtZL35IZaoURLjb3EGmqSMf6H81yAb51p0nP90Xx7EJ1p83DHAlywFVCFTN4qYg2iPPk+Z9
JHZio437q9TQQ0MLGnn8pH36DsIEZ3fmPJr0utx5M1mm4VIza12vIGiNvUiLeHv/qHh/nQGGKpEl
2aBZY18DA1G9uP/XeUh6464debaZZFZFLeHPt1a/tC9019zHsDwtLJ/nok+jjoZISjHpNjMGs2MV
bUqnBDGc8dnaWKMN9lXevhLqM/z5Jb5FMC5gMNOk0iggwhV96SEjEhdeeEowX6MeMAybB/Ba0A+8
XrdviS1XjvRyxdZM7DFASxLyRZwvNP0GfSvFoLVhpP1ZvkKk9JZhOdXqwXldWt59IdOxhyIIlIAK
VFfsEIY4GJHYVS31+3JsBF3DH0PTSkMwHIQhOTxDHP9hEgBG8hj3QezlvKFzgE/DBzYfW/ISuHlf
pekXdSSCsTf53MWnzuzop8JQO3q5thgkWCDbiHwbHtaUVxKY9sbAyC2bsgl6NJMRqNZXpRwoy1Jr
5SSuyeBRcgPqlb1FthH7wcdyjwGG2C3WcuLveF1kk6Y5Es8Y/1ULiq6NIH4b7uCigGL+/oFOJ2FG
Ahjbn0Wa0YkBWKtkEq3WkbV1E7v9tSCPwhHteJf5HpNJ2S9eCmY6izkSy9g/DlsPr4N2ebrYA8l/
xXM0u9YNvFqOfpMmOZKj/YzsCvMyE3IDmyeen3V8NcO+bk8v94+QqwsT9NA+v0Y/QRffDpazED0o
qD2rr0eOGPol/sDBkSrUVEagju1G50ihWztOjzHolR9vjYSoG+2vPIWoTd+TRA91JAk1oz7TcyiU
dCCuaWqLuOlnOA/VBS+0utVr/i5KYhukJNWITtoA8/PRmal9phIY6pR4fg6RPS8jAq5lyssXucLm
aO/0BIPLvsoxkWmf4p+DldjOqSJu6voq0nUodlYRgi67ghSP+z2XIJtjKZLAgEmVdkNqBljW4Ved
j/JVDuzw9MXuf7KUPzkX5CYaioQe6lqwqtc63mTgxrjqSNEFjl7xwsbJB3p0fswdM3s90HoFHHH5
V5yS+GEZ8l6yadgfiWCuWIjNX3qd4BNh5hQcL6mPl4yAdVlf/padvc0d2OGpxNy1VC1CQc/oCdr9
byyootnh3r44Z+JZnHst8WQxt60LwfJsxJD1bFNi0tIBWbFdbtZv7WAZe1IuVqvKaV1tq54x2I79
y5w3lSP/ZrSj2x6ftVxtaxhlYTfvGwcofN8ceQqyfUFtfqp6M6UYfDgEy0XsAL5caYG6FY3w7dLz
vaXmepbNjfSp5d1BF7ZB6AL+vrg06XKcdXVcXMhT+xkSt/ICxQJboKc+3dd02u/+NlO2PQjbQNHl
crnJK0nvRCByTVeaWyBLxJF0/12T2BJGFatY+tPCaKhbcrWwv2hVeR8ZoV2fm98ltqfZHOduuglj
pBzzZJelVlZKjGteOs/KV7OsMrLkzvnc93ekW/J0ZIyZGdetMsDfwXT07EOxLsu8w1Kx+6c3GX2N
NGHQ5NIZQ5XQ2+0+ft3/y1wLYC6zcZqVRdfg90cRnA0yB26gEQgJJt4EBce02bpCK58vl5QeVPo7
2Q+//zdMYMsIcqHFsnDFCa2Duau7OQfzOF+ZbbQx9PQUK/SU0ASWosD8Coaq+x+C84nZHhv1OhPD
qoQCwQKjADVnsyUnKgCT8E8PSeza7qr31EwP635JW3ObVRG7dWaBZg19h7u9ZTmvm8d5pfJu/mTk
+G28bLsNCKwlU23ozV8ejB089qq3j7yBxenQcSSFmt/oHipVh1mgHAqCSFF03+gU+hy8iUjjgynZ
4raT0fO6A9S3J2QkDvwOcR+n9Dwz+9wQSyI4R2QtUSDjunu8A6TGOZIlzkIM5cyAY+2ZYK9Xvq+8
5HkI9hEv9uAhJrukN51pzbmlOHN263WAoPs857MFTKYRv78UWy6QxDII5RZHdwVF98tpfeqIhTVz
PPTnXFm2v6e41JLRSogJ+uVas4yH1OpQR8Jwz9XGyfnyA7fZkeeXsxNwQioLWa5ApO4hc+kQtLZ7
FjZJ8tqHpsmeRkfIBNmmKiRYiIvv1Kt2iQVMm/1RPaKwQ+tVPN+cA0xs+47ay8JwamB9KQor8XOH
fQ6d3YGE/goirjMxmqUjuPex8OYM3LldMvNyp3FahkEGmXILhofHjHw04NMBPwzn1eDpxoBG2cqS
MktAx202JA5IzQP16VZDFd0MYBc1TIUd+TjFXVdIJiWBxthg4c4e0/WrhY0By33s2lySvOn0+Ugc
g/KtXhottt7RhDYdL9ul/pOxUD5iLLkwbW+ZEG/v7ThP418+1reOzMdqK0E0c8rNPGx9d+HOrOER
C/6+uAhPjfpPo/iWw3ys+pp3cjejZ+mDQXG7CGz0D1PaoDN4/kF2xhVIg9t7AhmvqwHfYBUFEHhG
Wx4dhsK0HmU5pC4r3hU8K5ittjmmPx3cfGvJgL2AAZVWNmCSzz5Euuu+x5aWh2Av2QLJQmt38nk7
Z/6C+t8iGRfwJJyaqBfwAcECUhPjYUX5yMDExNFs+sn8RwwbtkWgPRvONAJ4zlbrqzW4yFuU62tM
F1RxZwM5xnLTefRmmvVMVqUEC0Dlveu+FU/K7zQlgfu7bB2OXrxLx8ZsYSo0hUJp9DFEEvqq62IO
2VuQJWre+1+bdiHDM+C1mVBbv2OabNw2q8RAMUpYSa7bARaXRTFHKx5ysfGaHmBpmd5RKMGWHokc
lDkqjM+9MddcpHVtzivDsw0GQ0ozDXsUgQDEPua+4pf7pnd76+8dFwMdXSCHRareIMo+SEvsX8N6
mnfKi3TB+EFsNZg1XuUL9Jhk4Eiyszl3SzL3PBkwqRqlitMLNKxW+ea9sIEh9Wr1ssJz4PHaOydj
bR0rYDHdgRU5rLN/woIeqaoS9CnWIJkqnBwrrSmF4v1TnWxiVjVsNwXHILYqsHzSGBU/RdqVjjPb
wI3uvbTA+wRMNjefmv2A1tXQbf3Q1TbHEEyRhsMpSU3dgbF45qMW6slADQTisRGnRNdO9MnRbwpD
xgKYTyYG8XU4RagO+Wv33f3UFo1Hmz1R9ipgIMfnmXtf4GS2dSyQwX5Rzwutz1ErAsGLrziVFz94
vJ2H9G+wV2EsgwH7y6VRTCGGjMPBtS8g9klOnEh2MqUwEsGSTKfNuU9k+mGwq36fvJw+ULsPa+vI
XXE19VaOBdHAaQTyXSt2Rkzn6dHCHiwD+wHNIxlZUT/R05zn+1+HY27srlvj0l7k+AJhtYN5WoeH
6JPBA3ZdqhJSw6h9shkMMWxF8PUKtASuY2RWbIgBxqozdNnNKmxl5aXHpgxhLI96P+PDk9Di28eQ
J8ckeclItCtAKHn/zCaLdWMh9IqNhITiub90EoSc3YMPD6p13orX2JFea5PEi0ZFRryHbl9eIGBt
5Ik7uX9Lv7HmPv4B9OEZ/YA+bGJNnQ0AiRQ5j/X7aU4QmolzMjieJ3LaV7jfkHnG6n6mIusPdSHM
WdsgxdaeaELtCi056DfpduuKhLqjqOmyZNAwe6SZLImz4dTT7wfFDuJ/QDDZkOsLDzNuIfkfpziS
xVy0K5rP86CGrGcfSx3fqgfdS7aXkNT2GTxX9j5w0CC2tzQXBGt4aLhJ1umDHf0AxljTFCNOvYgf
YB/eAhDIwev34KHqPD9k6pKPD5WxVy3MSzmvIMcHOUf1Eu7v34fJOzdSg7HGMp1dgssZfz5D7CIs
Wtvxzlxy3Kn8ylgHxgjbqCzBdiDirNAJ9LYg8byzFHv1UmDc0WqJuOg5zttkOmIskZ7qyBSHsCxP
QQmJNEVwcN2ZU7tkv+fOx/A0Yx7kS6z0EnYnUA4eDOSakGItlcf7n2jy9RorwzzCin69iBlyydSr
wUwd1gsqRHrhAOOkOziWwjzDfSUOIYrLkFKhc3WAOWBVrz93fi290OVBBb0df1xf+GhoqDEMjJAw
wrSywAyOKkNYQ7cPOCKqgh4AkXNy1LDuiGETe2ZgJoogKhBDe10OF1vfKASdxyhc/avj+9aITe7V
l0wNjEGnGrnrwr74w9l6sEgEN/d4+f/o2Z5G25FABoDCSEolNZTo6A/Giw7vsq3YGboSv3iqTbY0
6yNJDATlmYAFsClOEVcJGYDoocbY+YD2Av9BQFkX+BrvBR9yj5rDu8gcQ2FzfaVR1Qb2eoOb3A4e
hvlqv/S+1IVh8T4ffS/uWQoDUaDuNtOhgxy/X5q3JcHDTrR2KtrZ7tvktAMyOk0GmuJYSuuTidN8
TpE7R/OVe8Gsm2nN5/MN7trXzuNRP3NNhUGpSmvKyymFqdhnW701fV1c2ZYWxbNkL3knOQmJI/0Y
tJIjKTSiBhfB7uigubwpDzMVKM9t/uVdbgZDlEE7FYkBjBeQCOgWs03m1x+brx75xBN3vQjvsymM
c9PNxCrJLzjD05v8gpkgRSaNQ345WECZ4X+hCcVQ5jskvwE1J27WdvKZ/j5Uti+4uiRKLJ4h/bl2
sEIw3Ljrdi7n5BSTYfcqvOyeeV2p06/OSCSDLwE4GwtBpBB9KAGaj69AzS/w5z9zPyTnjrN9wlmO
OcJTreJoHcqLWTVk5igv3vH+xZt0pNBki2V0Mva1Csy9g8dqGINkoF10Pmw8/jzftBbff5+5ZGkj
SFqn4e+fHBuMuJT+v3WvNoYH7+sx7XmOFGEuWIzx/S4wIQidyZadPobLcD0IltaS83qHMvlGfbpw
eq3/giDfyjF3Te/OWSLKkKmCTpgIDvbboWL7YZBldCLHI3cUfCqO1jUZ9iWIODeDOUwl7a9dQE0C
G6pn78U2/6WiGb5B3rL5VWELaf/Cn5OjOvzxBGimYaANG4mqG7XUyGeU0EvemEE80Al4MBrPiOpF
oiUtLmes/LiS1PV2mSUJFudzKhyxzD2LzkNnxlIywIWE8YuJ9fLL8lrfk7mIqdKH+p6GzEMuN9gu
IiUQZWtvJZHdwsY6BfcRne0vn6hGPjgvr3R9dEB+LZdLtAkeaMwB3wKlouMRLFjW5hVBzg4IwHkU
p+1rdPb0kEZnHyI7nholftla9lRAzQY7v8BxwFvVzJXDPPOtAIIqgX5jqLYu15JMwoVVWV/yQ+lr
DufLTj5QI6UYxOmVTjtJGZSCS3jAHhdE+RsRB5hZvF7gSTo5LKH6x3aZ+xIMUWdoVyoK/CHG/CCD
ZT9MnWDlUU4Uz7NAC9oQrcd0NuazqcOGVTnoyW99BMrcxNEk1I5+DYtQehSqmZDilO23wZdb17Ru
73L0SwkJd8zk5gPeM2sGnJqZ3oiSDHG0pDnYkbt4XERbo7CQrooT2wMoBpYheRWoBGDG+yXdobN7
5rmqk2/0t9ZsklHo5UhMY9gWPkHvvGHvqBus5DlGolEMpJuJjv8uvhmJpF7t6NoMdWJcsys0D1Li
npZCQmZwDuZOjP0DnvrackvvnC/LphzDIMKMxAwCfWUOr0DMUaBYCn6MnTogGTjy0jzTcfxIQQax
lOScSENH5aG3Odlft54HGkQO+nCAX2fAJ63iS6nqEIJqYw7yRdQ0uYlhDvTqDPAghy4lbRPSTZe+
a7qqYDl4yMCYySMy4EGczqBOO8PbOauhzTMcRWyJuJAQzOJ0UplzbLf87517pzOgk/d6h57UgJbZ
eytZ6RgmAeoglSpuBJAe14uvHWosgaU5XJeR82jqDMKoQVsLszOOM8X6ATveyY90WA4zA1YxI/8b
jOsMvCSKFuJiU1ln4h/WUmEJxwr1aCxlJKr974K1b5Nns6hVUTR6kdJH+q2ep7/CNajr9uDc6cls
xUvDTLtZ/zwbBoMfcRHlVV8CstbALPe9QCha+GCHjPee/y895JFmjKeDQcprOgMlCu34i7YDYl2c
IG/ah2f/BgMZl4spGWVIYdhOdxcdBQt0E9oI5Hl8+lxJDG60vWRI7Rn2j7mYW/4PpDUrZPF9Ls5P
xhajk2PQQ0/DVE6UaEClB40m4BOi9MXwW3gNJjy8NRjwkIoqmyUybN0/1OuOFF5FQCIjcYdQJ1sU
Rg4L6+AHSlkUeYezu86jksAZi52Zo5tWsCoaUl3t6kw0Uq/gLR39KN6YnXX/Vt863+6Al8EgyEw3
yyC5wkyQhcFcn2bJ/gxUBHbsgPtqEZysADSxbo8uSil2Qsvw8KKG8CVovMOnt+HaEgMyrSjlqXbC
rb8uXfdkmVdsGwYr7WyB0gX2xN1XfjrX+21P7E7WdMCWZ1mAPSFzuMYKnAW4cdePLwbBNiZzceRI
o0bDHrWhYIGAJhsSlsAz1ntqJbUb9AzuoGyXaxnTXXMv3hbWMVkfEeZwpE3dlbE0xoQHZNfKzoQ0
zIKQwo6tlyu8E26EOpUwHIthHr8hKzu0cOQ3p2FGUjDpedd3XvFn0izGUhgrLaIiLnr15v+gGz4G
8RZovVFm4lauJ7uVx5IYA7yeEjHtAuhzRt2uGbDECsPIFu0KRPzwhZjFxAJF3reaipBGQm8/auS/
ZmoRXCOVfquD3Ql0pXtEye0QIB15RsgTxTx1qjEU4MWAKJp1Pdgm0hc9qQ9KDmnPx+zwv1kh256v
i8henOmHC+bRXh6IlqPgSssACY90YbKVaHyIzIN3Bn90aNTQ7Do/YfDJdzEOamBnABoDQ6Ka9gkt
55bgU/H6Qkc/bnDLxnJJQSb9wfEPYd7DNJK6qKE3z17bTUMgHYuX8Z8v5AyQGT0+cxzQye4UQzFM
RHcq9nazxLFRPlPjWYXt7TLGXmGt/6XH4XxL+rv/xK9vMczVCM2mnRldAfzCRBKmpMFx9ovWWXje
GEcOexsUcRAbg15BxCHhLsSilxgMdQQHd1+hycd3dG63Dzm6dnqESn0oQyG8uy6lx7l4FzBoI5tH
3xykBXxe8nVy+nAskqL2SGSlYgOQkUEkuoDBP/K2lt18qa7bhYASWYx31b6v42QL6VggcyvkrpsZ
fU91zLYnENB6u+ucI4L3vei/H+nUX5Uha9sKOh2GVXoi5i6Bt0SbLO0jb/+KOP2I/mOE7MxKpmip
IHSw9ecDIMvWUKoHJ42HcXmOVtSa71j7bdx4pJVqCKEmxScaP9qCtY2s8kTOnvKkL7/2+ivddPn/
seuSpx3zms5USQP5DoQO22cw4dMUc2JXfrpKn0CGwesTnKQPHhsH86yGTRkXmUit8eB2+ySw4eZh
2RGKtS/Hry8u5fm0S/L97RgAEeoQpWEF4iiJxMGGr+npVv/EBZBJn8SQJXBJm/C3BMYgr3V+0c6K
gVQyKKf6neqoSyuR3GzOjb8nNRpJYly6VkqV0IBSOED1JcG0ESaNZgsMl3OgaqoKpaJdVFR09J8Z
WL73845JUV40QaPgGivzp+rdfOxfzyf08/jh+327nyrw/ZDEOAiXszabFYYKSf5h674/NS+PpvP5
QRDpg/47s3qicj3jibuGmRlREA1To8UV5oMFQlSeytAcnjTkap5npLROvWWAAdU52b/21bqa/2fw
8cgDryl/DzUwEXQzuqwI6PD7ebDx9ZqLqVIKtEc8WD7Rhb3k9WpvfmN/ApeQ7cYHxoDKD2kM/IdV
gf3il1a4pWhLLHPCDf9tujV5D0niPoJ8JLtta3v9fd4YLubjKgukGZ6PUOv+Z54KfTQJikugDhB1
7WYGI3iLO7Vqiz4SUD3z15JzUlChhlctQKL3ZS7oChuORAomjO4/JDIfuRGu8eWCpQdP2QMqtroO
kkykg9GMdH3Zwa9+5idaJnzdHxKZ23ntZkk4BIlAS5Fr2Q6eKF0V0i3cda1TnsQPSRTXR6dZZPkA
ZtYUVtQhP7sdBls6vnhW65lPR7yDEmWFs9DGyXullIkHQ5NEyQTLCXh5YMI/BZ9LSUaYl8GgVHJx
OxjxsAIHioPl3TrBC5lYtDqKrAza6k9z49VAuf49ezHnVnKxet/DmhDwGFvRc/Vo5du93fHShlO9
6D9+IfMRuijvz1gmhF/YLlGYAMn/GvY2nOeNA4I3HI1FLGOVK0SlWwqNd9DodbyG9Cn4/PEjmO9z
SpU0jwQcEziIVYJJV9QkXIMkXHeLnvcfRj76HswDniShWZ7NAtoi6u720mv+5Pz6Or3zwvupStcP
jZinux8GuHYRNGqXtu2ZDdiiUa0NdmtfJTKJMAVYuenaRLs/PNo5ltKuseEBBjF71lPP4laNp4Ke
H7+HedulFC+x1tHPbNvvyuvwrtkFEUFR2JAO84E0Z+QHJieBMxXzjaWy3SizOpDqTKRS/fV1E++k
E7jcIvtBWczD1QVpAuw0ipwrAeU++upq/xjaV79950HbJNB8f3W2LSXRw+hiGvgZVxQRkQXBDvvA
vWA/JdawHzkwSh32OxbG0qT1YZmZWnYS8D7jugeJ3T16SExwp8KmMW2kFBM5SG2knGftTZCLtHgm
EzFEWvxizTBngUkLC8qFBXdL0+2w7inIQFoKBh2h7CooWJKrky5La/BC8r51o4qo6InZZBkpbTip
1Xy/vMytDYh2rDYGhxFFWBrUo2RvWOnLvyle/bA2BsqquhzMSMOdA54eUL3CQBS2kvHfrQmv8occ
BkTKylQ6IcAJIB0kWLPYVY5KjAbKoXR5lst5PxQGRjAflxWiTg/bpksPnRDD5SsaULVeNOeB1jQM
y7ImmIYoqbrAKKZfxABqwaSeXTtICBIIAvpd6Sf7N5dkJIhRq5cvvRnVZ6oWffvSZeu+RgDK+2Km
OkLhOX3rw4AekmmNGgQQ01qN7V43sh+ArG5FPhYA3YJ4zfoW1Gdrbh5h0kS+JbMjm4lihF3XQvIF
u5ZesEU9PCZkuFgZ7iZ3t9PkozYSxvjIrQZOBdGkSCA5tRUD0gPcQGxk2XML3ROh2/hEbxY0cqSy
qouwLgJ6yWTti2i+Vp3X85wX2/NOj4E2VQ9UVakgZbaF4/GKqVq0gqAzgfM8TWV7fmjDQpl5BqMl
tXdNt2zpM7DBD6xUmHZtFzPbO9IukHi72923yqnGuB9SGZgypOKU9TE9w87KtsaqdaVDs7GrX18z
+xjNuTtxp7LzPwQy3lVu5OK50iEQw+2iXa/bluy/2neACHeXsTgJWCNbZCCkrgvByFUqC5tu3k7E
XYQkA3nXnps6myKU+6EWAyLCkKBxPoeoym5cujoxPlkYUDWJZqXO7DGP/cE6776GX96+mH/ptKuG
A89Uwh9P4UhZBl+wNSUyTWo/NEQrLe3jmdecNRX/jpW8/fvRhTPA5pCfGohordtaUQSiswEj0l8e
+ACtI48yZdqrQErGQNApiKLBXIk8VWd1j/mKJ215rki/Lj/Tdf7rI/KWTWrv2y3CQZ/W+jgnOX0p
RnKZS3HR20SsGsiNVv7h/IRcjbxEjG/t0V/HuYAT2QxNGoliroMQXs5xPYOolGRP4gaV8P2Rc8Un
EXkkgrkFaRCeK8OAiMpeb7sX3cF4197L5rxU2nT0NhLE3AHjJGRqq1wRtJ895Oxykn6hYIJZM9pe
Jzlng4iPZ6e10yfHqf4fa1+23DiubPtFjOA8vIKTRsuWZVv2C6Nc1UWKkzhPX38XdO5u0yi2cKL3
qX7oiqgIJRNILCRyWIleZk946vECJi+8ct+lo6BIumgosBnMWmECYBcjEgNNn2icpkhspSQO1zuh
i8aeNkWW8VCR8D+VpQavkySsxcakp807Bp0boN618u3fTz3qM9C2ytlDnjhmaRXtGo/jFeIS4nx8
TOTgg003JQ8vK24xzeLrbK4aAyTCKOASr6lqeB7uz4eTB/peP1ipYMpAXJnrfy3u1tdSsu+yFDFR
U0v/Zyl1e8jgDOERegr9wd1cwDEV8cIMt2fPnc1jn2CpEkxxEho43xeifCbTRpDcCwZAb8ztxvXR
kvYX2QXkYUMoW42ub54cRLl+6UfQa/0IwXLhcHZ3CQRmK84+02SzEkqJrriYuVW99f1jBD7Sn+/2
iCrB33Yje/+q8VSfy2TcGmFUYi2tsQbb8zlC/JS8PWzkVcAdKL7kpM3lMFhqKHoYohwMZ/EUEjpq
ybVie+37BPXKAtx6O/4LqFpyGViW7n5FRvWEJNHIpc7o1yFxhskEAZ4PArhbyRl0YuiZuw5kKG3k
EXhbuOQlzsVREJ5djVmH+6KuIQ5uTbcbYjte2U8BmqHW921l+bB8qcUsZ2Bcr11NTcU4PqOaDn2H
939/8e6bK8JcSHKQXkClJEARZ5Dt6Fny9fNG/cR461V44LYILXq9c3HM5RQ2sh6b9PBj9mXqOIW6
Gr3QdkfvvVxvmo8Vtwl5iUMPhv+1ggyUZnFvop4fCiKrmjsYMIIpJ5QM0H+k7OQ2TeX2xHRboru8
tV0+C1+iGWQd5SSUzTSSTq+jjwsS4+GSnug80+eYCFtTXV3NWrkWWNLmuXdAcYBsOOdNtPiWna2h
QRWdWXtZ98U4YZAEXApKQggKZZu25B3NHSgIMP3rxzMmsv7i7t1Sgnq+d2wptdJdxgETs7GATusK
2DmEmHyeI72U6fwmhYGOfJK1qsthIa/ORxoTjGMNH0XyIhIk+kOHzt/hOZz0F/+8kP42DDanNZhD
oVQW1rOtiESC9ZTRwgKEu5Eg/M3ZvMXAigJmfiQBVJSBsIQv8VTp5aBl0qkdbUd8kWhy5eH6aJse
j5htqTRSn4tiwKRrGrnTrVSil4wjhusLWu/c9rAZJZdbF7WIwDO1GCQx5bQBQ38O2zg7iVutFNsB
IxXHXV/0w2ZCGPDQ+6GX6xZCHLMk4k999Zy9cQCY3hR/2MJMBAMSnVpMaVJhe3rYwip0TzUpbXNt
fEj2ptG5BCI3T/WOPPYs5zno8BUE9k7b2kWnctHhONOG1zYkr4GPSniSfx6PSDk6saeBHUg/Xc7o
NFpv3HKtX0m7hsPLrdxYRMqvRWAPup7lRauNsXQqTJL0q2myEXUZyW8949ynPBM1mMNulRpsVICJ
5rITWWg+XEVPq83LpiwIl86Mbt29pWacBC1tjewyYqlpiGC/X8fgj+qIv9u9bzZc4rulSq/54WPb
Jy7ClCGqCWn74UIwxi621XPwxmPlWnykK5qh4JkOagJdZo9EGzZKG19hr3b4oDilH6yVY74ajiqd
p1nhfYesCqLsyq+E6C/3D8vyRTQTzhyWS9zpgZqXEtwHMMbuD7p9gJt5bBDmqdzBpjnclaMe/xVe
f4llORKKVCobDLqRTlqxylcP9hDa6hbJdzo34F+lCWcLfMtrzS7bIZAaJcDcc2QSXveddyWYrGN1
DkLhWy531aKF6iriLaAcQ2kHs56aAu6AYKwoYHuyq9t4+x0xU7teb55/g3vy/u4t30Rf0thlvMhB
0WZjLSHOQlM34Wb4pI2MSeEg28yRtYjcM1mMy2JlVjFpCjTb7+PQ0XtXlVFqWXovzcdzgokPPu+q
WKyaQNf0f9aS5ZGNqyDXpgraKaTzctnebcAY6g6ubCGP4fyanu9ryNm6WznJzEziqgiuk9JLJ6/3
85XqPYucwbnc7WLg65Ilk5D2kFAJzvjYgLIzwXCM9ZbXW7aMybOVYx45eRSrSptj5RxErC4uUolo
lkNNNZ9vmoLTH4g8k8Q4KE2NDnetHiTEVc4OfSKeJHIqX6722tz5P2w7OayeU/cZbh+vGmMZN2ei
WX+l1fpE7hsouf3Yf3insSQYkkbsdBUR8TaufMWDLd4ZYKB6SrIiUBtoi3XVJFssyeUl39Ie8eex
Ic/xpv28ft63ysUY/PwUMIgSSUakFBZkij6exihi6t3L3qpswbfrYpPa/HjSoiP4tbBsPKlV+tyI
NJjpK7hXIhtV1ZNfrutPk/eeux2pO9bDxpHi6j/rqV3BXYBgv0fR+bV7R+3KPveso3b863jCwLj2
ZVgJEcpIrmu9RyKH97CkZnrvQ+iSzM6+fG3UapCoLaH3vzqkXg5GtvNtUylrJDL+nF3lnBuWfsII
q+qaxjihDeq7vY9mbZEaEextD0/D2+ifSFhxJC4+kWa7yoBPWrUXSxlaelKlA2bXjrdCJfWEUeS8
563CW04Gf+Q6skRzgqzSrTzKs3/Od6Ntgu72StBqJfng4HofXPfNV8EIgw4MzLpEFsRynC1voXnG
zACUJqu6HoU4PvmO2thnbeuHCgeW+1SjOt0zIQaOJBRKZ4EFncENrvpgvQNpVvxW4I7MXfu/tVcG
iJpAkjDLG8Li1N5vvc9Ss4vCNx8c1C7G9uXfkBbrMxBSGRC6Uuo9XYS5buEd4kF1IZaNG3IVIMxz
305v7u6ddWSH3xX1qGrXC71RXp3rJjrUMXqD1utDjiHcgkYa34aTuE3taA/CxHT/i1s7eRtacO8L
GE8nzIJY19sR17S332KQxv5Q258XkmzWlGfbTVebgsje+8sztzeJ44JoDAyF2WDmXQgY2juo2qzf
eBfYEhnHfB9v/z7DuaCTMJVR6rCPnbdHRZPiFd71pbdcy0V9DV5tz/1nbtudv0GhoP+zsx+Pj5nf
om7xJQLTC3gc/MkXDw+di2HGqb16HXp/eLxvAYshTUxY1OlrCOXeInNkL3VjCOUoUqQSVmhzTdeD
UyeOdvGElPRr63VTYZLy9okX2FlMz84FM0d46CKrkcKbYPFJI/mFoC3gvBdHtOhv2nex3KMBmweW
i17hXCpzlsswtaQSlDQnhOTOh312TEJbylBzpXKO1qJbOJfEnOLs0ujg06GSLFRDq3be2B3WcqO4
0t54v7+Li9WCM2Fs0QxokVv1mkDYFo0qYeklH9FBP2WR067tq4E7p3RXGHeUOQ/ug2JvcneFg60b
hHfv0Vwle5rn38GcZjHCw/taUaWryBGO6UjsYkO5bu7ru/iSnsthzq4U5uWQWRP0RbPR4VDaRwwS
8g3bJRvcbbSLN7Z5WdQlvJjLZGIvbXPtonKCbkNrf3oxovAo691kjX1fN56J3mpSZrBRqsn/N9Ft
86z472CMezJt3k1NHZB7G8U4DVk8hTo2CwtoHfb7BB27qOuMLFr8+IufvqPbcU8aAzJxdy31KIC0
ANPnY3uz6fwfxeaJY31Lbt58gxhEsS5dkzehJJ3kZC0ckZqdIjsQeH3BS20k+lwMAyFaa8ldblLb
e0WVzgFVOusjeXzDCHE00z5v+XzCvL1ikGQapLiOU7pX28ZxNNADvKAK91B6kYYqTW5UZcl3nenH
1iMMfZqiTxjiwLVjefkWhfQY4YE6AY6dL/lwuo7eGF1TZUljfQ9p0iJJAQHd6TqtDBrGje3ps4+c
lw2y2TF8D24EZ8lTnktk0KmRrkJ0lRR4jdsqIKGA3D0ek4iEPT0Ju/vaLdriTDkWoIpoatueGglW
Uc1tDYv4el/EIh7NRDB4VOmdALJ4WToJLSn32ht4WVr74qFw+b6c5ZtsJoja5wyQ8klM40sHXXrb
SR+vdlUR2m255XJ38SyCAaUmjIwuuGB/tl1A4GVvHjC4NTk8PVOOGW4KZtHOZ2oxoCQoQhMPgoq7
yvhZvEvg888kJxEdBE+47Ho8y2OgKYq6RjVu5rD1Pg4TKWEOSN2iCZ77euCpxcBTKV4ttMFjEQsH
XDaTc/WNF2EDmOBl5uhp+QPUZ+vHwJIIft+r2Wg0YrjvTtJxIzsv9Oa9b32LkafZodWZ8qhrcanM
Sw4xCCir/nn/8XFYo1gfYxx3LlKBL/Y28u+LXKwqmItkcKJLhLwTE1gGeAL3FZ6yshtVXvywLWKC
x9B/uZA6gxW9WbWKJULc61kg6hppfZRK3FeJA0dsfUlklEMjxRARxaT/S0S5gt3JPItYvhmRqjVo
562hWQwihWPWywkIW/GiCnzcjWtv/dfjxfZxMYKix8aMR378bNHjnMlkwAlD8dQmCnWcYjQJfXS7
8UEAQzvP97s5XX8a+5dqDDQNzSBHZU3F0InqvTuRwmsVVNChbIZX1ULB4J4sBpiyqu/MDK+HE7jU
pWNANtxH37I5fGnDwNFFrjQpKg0KfXibnPelux8icLIqe/WcHQr/94rvxSyD+5dMBpcwNqYC/Ti0
QrjxXMmkiYjhpj/CgjwjXs25G5fx9ksYg02T3OhRk0JBKmx/Wd8/TYthYv1vo9PZgdxD28dxokAX
w/tEVfHxuM5XNBqOErgrRmbZHHGL7vNMHINHhan2waRBnABv4ty7xXO6rV7B+OFwBC1BuoHkKKXQ
VVHHyNiF2Ed5OqIMAs2eTvD+mDmgakF3G0fK0g01l8JYwoCC+iRrIQWpBAtBfZW4iosRYxxtFktD
53IYI4jTslfGEnJuY0BASXFaozQUXaE/fmBINK8ucrFOcyaOvagSeQKLegZxYGhxvBD+xMk7GKRF
8ch+fEKxgkEOtKqfHOv38bHQyKM77irMoUTj6CrfP5VvYMW5v9SLQZb5NzGWk2HKbhnVdEMHZ39C
HzbBhE1U6wCRQVn5y9pxzp26hF1zgcxdpg1GoiDHLsP7kP1kJOoHvIPsNzIMvbs/kMv+eLVT77Q+
HsGGPtjxK2J8mg2C7cxCTacruW5OHmzkznhcbkuIMP8w5m4qtEGQqys+7LVCGYjFZ6Vbwre5AOYi
GvP22g4FXWpvX9upSBT/f/jvpHfebbQY/pjLYm6jzhryWqTnFNWiaG5DBCR31ifQoorvP+M3HePQ
CzRlv5YBr/aLt4r032dPAbXpB62jNq5gnrb1kLr37XUxGjlXjAEgOUujerzt0vb8EWGe7tFwd7DW
GFO0+WGJ5S2zLNnCNDE0mTPadGLbjDl6Nk5b8MN9fOQOGElcy88cdJ1yQG/pxjWML1GMYqCNjQYt
hyjRf91/qqfE46DdYgHNXAKDqpPWoGU4hYTiuXNR+k7JADi7swzcX0owgGpRcnUjhAiHnmZMplyj
bIZfErro8s9UYWtCh6lQldjqqJV53rg/RYe/yE9ad4Smyt/jahX7vO35B6D8WzW2rmwCf8sgTi3u
ivPeA18eEMp/hONKO8t4cYjFrMtcPwYkA9ns9EGCfiA1OF2fQhJu0gi15gQZOh8z7OznoiS/QVot
PNLi3l8cW1yMMM7lM1hI21DiSYb80UcdAaAKtZvwzXk3IjUH1o+di2EQ0dAaI5gamAsaM2oS7hua
xeDY5D9A4dfGMVCYmmAKiEvoguAExgOTpAUhYEwyzyn8xt78Rp/X0+8LmN05Z2HJJ5srx2BHAQ+6
aq+QC3MB8prv3Ur8rD95YnhryODGOPwHELeO+XS2yL790azUBrViMXYNrLE+rWnh6Lb0pprrxkBJ
Jg1RKl+gGwjr95igdiXRD55ivPVjsETXg6Qo6BV2JemjirzErbOKZx3L7sjf1sFS7WpVlbSmAhOE
nWve+jPZoIh+2sEJs2wc7+j4sLHbrbqVt2gZ4KwiR0OWelfPNQGID0jZetI23Fh26V28LWjyOHKW
7+QvHRk0QQJXbqUJK7lFfnFoSC/Q0gYHESbQH35mDXLU/CF3i40JMxthSXgnaxBFq4V2lPEKFUE3
kjkMlEJ3ws9Hf/fuRu6tN6HmPh84R4LtsxQLbUTCmK7rMDneGgV/YEx4Fh5puTvYhrk5ct4+MgiT
9NNoXBWsLwomMJRTWWHgdG2j6P2d8uyHHuqtMGz3/qby7iOWpjeVjQIxByiJ5lVQ+OGuPf3lg+5k
56JnnLeki9JMSTQ1RZXwztRVxq2z4kwIEqrifvIQuEENACmdN83fQEMUwxKOdktLOpf3x5I2pprS
ZwlYzDYI6dXkhIJtZ1SIZj+I3sZGJ52F8hReZGXJC0N7riFrCvX4NOY5JKdF1I0YXguj9doPA2Xj
Be/YL1nnXARzGrW4vEhKLcE6Hefw2XvPHHBedI7mAtjLe7JCWUshAJEo6vqjWAKvWrQDuWjBwCwa
jrwlBJ2LY0xDuHZlI1ywZGZFuhAV4H9xBCxWns4lMMbQatGAbghIQC4X+bRPklEPCARw942OK4e5
sUEl1QVtBzl4b5/BehjZJ994guuDBnuOKPrJrOczV4m5taPLmCL4dFPJATCmnuSD8QxHiRfnWnww
zSUxV3VblRGGdU4UnFDDJ9Wg11YbivwR2YCV1eEzlS85B3OJzMVtGt21QqgD21US9QSHjn+jcY4p
G0m5NkWUaD1EtLRsDr4jvHHEkd9QufD0+/X+XnHsm50JlBelEhuXAQs4utHFMyXulF0OIrCx92s1
WnlPtQGvQwxun83K5lHiL4a6ZpvCAniaZ1UJA6cBgfNZt1X7RIAJO/dyesDMWa7ZLUb65/KYM6u2
SWJ2FBWcs3QWf19JtT6gkDPz1d6e0H2z2lwl8lJG5On5F9fml2+Pv1GcfbZr9aRO/UiFOz0G4FDa
O94BXvKp5vqxB3gox1QWcazQWVAfa4xqz0n2+LDCoEwUAXNMkIdMOnOIuzEY5TSiFnLeD+C3806m
c/TJ4L/84vgVi1GCuWLM6a2LHDM5FZg7KLKVVf1Te/91/zwtOoYzCezjferAO4/JuVBmjwtQWV0I
mlafj7QxA1l9FLb5zz1GSW55iU8O5rIv+FwbpkmKsYgX/4lbK8jDWbbFS1K6pBRb/Pqro/3cRmuE
c5Gs606qZqcpOMMQb+Emnf7BLfvb0NlurygNTE0Ib+COABXmQoBN8zN038Hu8cO16zXviuRgIdvY
qYC/eTBi6lpUj5fHZx4pLw+l2B6vRDKqFHUs1M6vuOgTN1vVZE8uIVFConYg3W4T3Ma808xdR+bm
L5JkUEAeQE0SM3ynVeTQscQ/MEp19YTClv/yOLNTc8RuyPSpwAmAo7H3JOdUYpqqhjnIa0DVLx5U
cS5LdlBOoPVaGcu386Z5+4/oV/iUPCan6xpY9X9wEBgAKXQ5zMqBinPgrZ33r6J/trxYssMrCY7I
F10wuu8+pPAOH/uKN6pgAs/mDY0RAvEOR189+e5mc+tf43KCca4X9t1emhdlzA1o2KPm5LzfB8jC
Xt2VFbtPvCECHNfAZB4LZdY0k6rc9i54vO7wTuelPRYT1zM4Zt/pnXlFRp6+R0C5jVcraKnfkfp5
RjSdd7cshjXnopinQpKVxajmOGYoeQKFFR7JiKOGmCT5aO4I2b1j2ARGnmDgCZ2uwiOd4YGLybgk
KLaNQlmCoiAq8FKnWvm+7aKACE8JWnjAeU3c6GfvuPjsA73T4k5LRohrbUSMEaPG/NuBoAPx0Sdv
u/wH/K7n8e05fSoovTm3IWuRXGC+2IyHkmaGPhgG5CckR4GK6gQX8hveOEdPnsPATtEBG8pFEBSK
nUg9Z26EUnRenJhrowymjLpgYFQNtVH4+tNK8V9QWOFwL3Gea8IOxZEQc7xIJeRU3hm1FXgAnlIk
agPnuG6I6hDkHm3XXiWCzYsK8MzFYiIPHVgjp0SB6DMtU/E+15gkhVthWNHxnP7wFHi+TgYMntjZ
D+gLIPVW2P1Ke8INvSzlcGZ2YzGQA/aypEq7m90gsNSt0aWzPtFoD3gV3h80tOpQc+UAOOfNyBYG
CYpUWPIVQqN14ziXTfV7A+bv+0I4LrvFoM9g6mqs0APhfLyt7v/0YsJkvmgMtkiNcUkCGnPx9sP6
EKJEC9VMgcsRw4Mwi/FTOkEOakuDmNe9htjOYcAj7ufjDuRDKMB1OOvFCyRZDII0wVRVBt2ULR5x
3se+Px7WRzR1Cv5DYw8+GIE4ZsA9f8w7ZzQTPSlvoSs0r1bryUGKFyUZpFi5KMXtXMV+Qf89Za/i
7B89XXfA2mIAZlLFMRErahud071NMHLMEOdpd1+IwRYFBfp/tNumO9yA3gmnG6QJx8efb6Nn28I7
98Jd9FTQsg2cNxG3ZQsHzXpoQY8iAFQaZBJrcjiCHcjHQ6sgdMYvmMBeedXhyzY6k8mEH9uxz4Mg
DuRTvhYn/2HcvYO2wL069YG6Y8/P4J3hFTovv49nMtXv4elL2g+K1UKmE633RWdPRP0lba7ghaUT
2yinIsdeFvFqJpA570HfYtEni7qAoUpkZIADzDKz70tZfLDOhDCnPQ4VcDvJEKLa4mNw/FevkNnP
M8fbuOp5bOr4ecp65CST252GzzHeUS7FF7t6oYMJ7iu0SEVkzkQy51vpM+HSKBCJ1tOUtNP5p23n
e2MNihK7KrwnrjVSHf441zOBzLlOrLaK5EuoYNz1r9Xv139VkD5TiI1lGNNYqeIFhreFu1BjLOPV
9t9lB7HclcMzh2X3+UsZNoBRJaGIKXo4zQnpbUwLQVXPAYFPHTW0j/BLfvyA2A0dFsWrhOedaTa4
EQlRrQgSJG/PKBOjZTfrR7IzyXuIHkQeYdXya3ymJ4MgaFWrB03EpoGvFPSQGCiLSWaP+slv0C2G
aZDhJ3dpF6F5JpIBkKpSQEQn6lBwi573Q/ecOrUfOXJMJLxYQd+R0Eyeg7oS3qXAOeRsyKMyr0qK
hJsMEp3X/T563CcrDy4nCmccf2f4Oxvz5zEIcsULC3BOhsGAS5gk+jXJcBQ/TzQA1+zvH3XuJjLo
ol6aKs3p1bNHZaHngTXAfyQ0B4VZcDxPZdn9mm0fgyuGmV3CvIfFbD/qJ8u+PmLcI69l/x8OAbxE
sIxZqnhrCpiVtk2XWIoVKVGg0QfejxOMcv2Iu3QTY3DMEwbc8Vzx5WeP+iWR2SOpBrnFSCVu0/VH
t0aXEByvbk/TRLwwwLKzN5PF7Fd1adGW30AWuiicD8SkvCOQ5SeILVMXvdVPv37dN5BFoi60Afy9
nMyeBaqUh6UeA5qdz/aIlpesdUJwg5UD5lisibwmOzK4PzDHfPWM/PnviKRP9Omxmh4TgjuK846l
4v68Kb4+h7kprL5QpaSG/k6yGnuSrbNnhxfN+Qc7/VvI7dDMTKgp8wAVt9D5mqyKN63yyArdm68o
Sri/uBxlbqY8k4OZxEYzXaGM9onpaXTIgMbBrcWer9n23expJqJQqzALs0hBvPugx7TRdeP0ZNUh
bHRfl+VAxpeh3FJNM0lZmkdTkWPRkPzHfyhvxxtL6h2H550se8tfu6N+9yI7jN2OowKCtsJz9By0
YEFehc9PF5HwuP7/4Sr/EsX4j8WQysklpsa/v9V9jzbUQkhMdD+yl3QbnhAV6tEukD6ghiTmYTNV
5I6tywyu9K2ZBWJ9oUfv7H14a3C60JckQeX7hjLTUcpQnr0s33NfGjP40hlhPRlUZmu/6psaBV0b
uCvC4/YXt5PkH+6eL1kMtFzHtoyTAra5pXW7noAi0bUPZjoXD0iw5XNU4x02Bjn6si/H2II0JwqI
9NS8rn7zHDAecLDUYppktnKI5vnTlhbEoLgWw9qKbQo2E5WHHVxZTCRKu4rTMEj0ZO893a5izFQN
PeHEe0Px7lOWUGxsAr3Qb7uE6du6v//4JCe0Sb+/9w6oqni7xFWL8SqtMc8iPaFGL8HFM/E2RBER
rU64D1eLfCUzYLwF+mZw1VpRmou3i+S8L9YfnwLBGx8OHZqZfDRWIDUH8o7CHlFOy4s5L/p0mokx
gqImgr6QUVFTgMeKelXwQKjdCbUdnGuFWvIfuDH7fQYgdWVQsnpM4ZhbeIGAkqMh4q+R15azHFGe
iWHAUQUGBxpV4xXOsLFHoByP6/u7tNjBac5kMBDYmZegTiyoguEWHs2dooKu25oXsPnH+8gvHG5L
3SIAziQyADgkYYBh4TndHNlvHOSprAQB3VsvJ+8moxtxb6MYALy0jREnVqYgjl05dKeGXZVinOQK
LC28laQrdU8WA3/mFGa9qmIlW8hxvMjRkTrFM413Z3KM72Y1s3NFp05MKkbEnuLCqU/PqB3lzf/k
Gd7NE5mJ0Irc6IsMIl6RSi9fOpKOdml6XDTnbM8NqmZy5KTszTiEnNHfnnX/I9sIA8lRPFLyFm3Z
efqyupsbNxNlmVV2DTTsDngiMeDShVfRE1rty437LYbEZpKo0jNJaSCUWWtCUumencONP/vWhO3C
w7W3r7ws7PL1MZPHoMRUB5PUFVhE5TZRd49ek6NhPzaYJPGONgJMQeMF/Rb9w5lEBjOSchoajIxR
TpdXXUBvGgqnnqxT9paQf3c3zkQxYHFNMWWgVrCYCfV4DczxQgknemmQhUFnHp35zMHDRSdmJpBB
jPIaXEZBh0DR1z+2+4OHhNf0UP/ERNT/RY3Anytpgs9DVi2MNJFllX0HdYEVaGjLhjuTJavJM4j6
FJVOJ2+azDHfOKr9CRzfhTH+TF91aiclJU41aLsHB4EdzGuwnpAzwR/ODbkQif4ujGo+OwWW0JUZ
Jl9BGGXXm3ZVRCJnjcqmuqUpIZ64P8H3uzjmxi9rteqmHuLqatc4oy1vSjpB2DH2u4uN6umBTnJx
OAv6p5vxXShz8qL8kqUDSLJQ24cnS29hLFo9euCMwuy8SeD6o38Cy3dxzLGTYsGS+raCsYD8Syf5
DxEVfav7OvFshDlvedVdwj5vAV6944FlU30UMdfOtu9LWQjofFeFOWVjBbp/1YAq6AAW7SR3ryE6
IsaD2tqtBE+AZx50+7/fzd/lMXezYcaNLtSQ5yiHfXVKBDLtEajiwgfHDNnnyTiBvKeSb1uU/VW9
8AzuT3D6pgZLGV3g7p/0EruDfmG034k4WXBpfoIOTnWz6Ghw5HHsm32YCOikmQq6avvXy4/I6x9z
Htpy9uXGxDpDiS5MaqlooRDavrfxSe0dXfDS1wIvfh4T2oKn+33xmHtZ0C5GNpmQ9bp3BBTTBesO
7W+34V+cdVvwn76LYoDBiMCqYAZYOMEimDLWPkaQwwvTLAQOv0th8CDKrmpzNSHldX9uXz9G1yJT
sWmdSqcvumfX1sk7xnY8CO/b/VY47LeOXR4ot8jK+RcuwfdvYXBDv1x71IZTw7/opPX/StZKSsCk
x0sTLITbvgtikCMRU7OdRtyYdKK108drw7YMO9eJwy1F4WDhbfzyzDhbKQ7rJuwQPCRbp+iIuRt/
JrwuFd5FqVLUn0mZaklV+p6aJZo/HdO3MNLwcCK+H+uoAX7lAO+fj69vy8dSG+dVgAnlIvbpPISu
RqodOBdDFF652lMX7fkJCXqo7gAvOwKrltECEV2xhihxjsrNDmlOw3akRwsNaJxTtxC5/64b4wOI
pVyLKV1JXCrBB4qwQGEMBqSjjwEl6x2Kdri3Je8eUxlMMdqgCcse6jmA48OeZPt+bXN9Ug4Oqwyc
hHVpBs0EKZjjvslGgmhUkxEivGg+kBIZAB4sczwNlUGWehyttFNgJdPh1XwqkUNquTGahRfZ9+1i
IKOKrk3Q9zX1tM/OhFDUAC6kfRK5902et3gMYEy5HDa9RVESNIfbnPPrPKhnKYizIqrEroMW2etV
J+bmUti1ucao5qtnvVur+7rwpLFMgDnmYltadVuzzhFfLU/+1cpEXtX8CV6ck8t2AGJ6l2EpCkTR
odDIg3nivvbKd9xkvGjdQmf6N0tg+YXbsbpooOtXTjqS+We9AtOSRQ5IP9VkHW7E5yp3B7/E8QXb
Escz5IEGSz1c5nqtjAXuEwX5hz2GY6DQ6oKnSrY3QHDRotReJi92C+qqfM8BY879ojHgIedJm2T0
KksbV53sk2CnpqNN3GcKbycZ+JACuKRtBTmUxGCKHLyLUg/BRLhYHI0kCgx34F5jgEOqpzFTMPQK
pTSvewtdo0ftYfpAFCxETowbCeM5AywLk9wNeGbSBxiqFfbFp0meqRRu+pmnFQMhpqFmmahBTG+/
no2D58hu37rIEk2uu2o03uOI/ty9RWQeK5V8HROdvmVfNQn+/XYqiOiDtGHAdK1qZYPPYLUyuPNB
eXjM9hKGqZp1o0wXM+pIEdigEEmc32iNcO6D2DIgg/NOkcGbJbLVf8l1iKs+GeEct5T8R3hSa5tz
qv9Bly8ZTKijs6R2jJqegtd2eHMReyD81rfl8/slhAlxlGZWDVMAIWdanlnb68xGNdADSoE2Oabw
8rCfHtM/zeJLHOPeGEmviPUIL2C7x4jBvV07dNwvb+l4UhhQ0vVc0SfQgZ1eC5EEmBV2f/MXsk8U
67+0YMCoa2QzkSr8foKpR4ojPaDVDUU9HDG3zO29xWKAqLx2QzAMNwOof1jehPYi/EH1Z/PLsvOH
8kL6nT1iJAsdj/c7fuFouexAfWnJ+DajkQVq1UK8d8CUXR/DkblhX95GMaB0yUEUrWpUwzMuaFQI
H05gbXsMwa73jjV93mBuxW/euVp8r2MWmKjJOL46ixFCovZNY0x4EkUk3iUP6bv4l3po17mboKnp
OV7xCguVBTVR8mDKEgj3VRllnjgVs+eRqaFcXS4rGa4oeozSNULAH2FlH1IkrMKHw1raHgUbg5F2
bzrmkhUkDTEEod3Vuwf3pfOfeQuwcBVooiqKkmhomLOoMaueZppohE0Id6Gxz5MTR8QCyWWBYXaY
e41pb/1qiB39IeDdCQsLr0lYdUuVNQwpYWs/mqFLw/JqYbcP5Uf3FuyEzea3EhPtkYPOS3fqN0kM
AKCdPJyKCJIqDyO+45PlJiD7BbdhS0y78u4flCXXD2X6miVhRdFzZDB33TUtVVwGsOIEnU77Mnc7
mUwhHsEKShWOna2i3L2eHoT9oJPOf0Gegdu3s3AfoWxABIkjxjqoisZ8whgOQ6UGAtyjjfzwOaya
C7ms4IwZop+tQRONaZPToeehOb2BGICC0qYsKuCGEaVbJ9/MrsU+yQQjkKwTopFut5XX5Toi8tsT
7wAtTG83LQlD37C4ogjgZaAoE2I9H0oFgpwRg0HLHyLNtlavKTno6K2ZiECyHx3+puylyH6LL4ia
KxuRcjCYBpEeecC1UPv8/YOYIxRLVt6kgmydajd82KfeZVPbH+FKIMZDmpLuIXav6Ibn1WnRX/1j
vWfLwOxy0EeBFopYhvRCrGOyg0U/8/Z0ARxmS62LjNdhtlZdS6FmnbbxunVHy+56z3pQSX0Cb2Pu
0In1m/jKg4b7mulssUMeJppaFjrdYHnT/1Ccviaxl9majlHniu3q56vDDSTxhDIoEfWpEE8ZVHWq
tYCJjA+UU+g+NvzpXlkiqjRMVVdVnBSWvGBAf2RzLZPgdBbd0ymyEVA88+qdb3QP383iuxDmdOgo
kbKKCkJez4e/PG9r2rR7D63IUkey1dXfe+hMRtnuYY0esHAVHR4x0xO9fT8eHh6UTfYIJ/kJo4TJ
ZnPxMK0Bg+R5b6pblP3eJ9KtmCFFeMEAikDDJzqoSP38pG29HbpGzz26ik/+wwZFBtNmI9mTiw7t
TQiKp/v7sOCyYY0007RMALUGturvHzBdQk2uqiBAkH7yuo5oq2nVvxcjSVfXg/DOy/kuPCK/yWOJ
RsJSaa59ZwW4gfL1pSagWRLdclPalh09hO8FGV4rW+Yc3gWP0RItMGoaioax9dD1u5aXsjCH/Jqr
tMmLjuRSbfDRgAYW5CDvO+z2CxLAvL1dKNDDJYBbHcW/KFWCZ/xdaFinQVxfevUEt0ZyUB+FbHPp
BIeHHz25uq1r4FZ8/nF/Pxc6LL8LZXxjPY8CCfykKgADRo15YJjD+FfgrL39eQsyqV+/riun71Yl
Ji9tNhi79KRnxCrI0+v971ja52/KM2fPFKROaEp8h0oJTK+b1Lk8hU/B45qM59zV39RP4XRf5J+o
9V1z5ijJ4PUa47JVT5ih9FFgNP26Cj2ei0gNhTmv39RijksYy3V61SDE+X+kfdly60qO7RcxgvPw
ypkabUuyZb8w7O1tzoM4k1/fi+57+0gplrK6Ok6dXVWxIwRmJhJAAgsL2v5D/vsypeAnQer5+fFa
7sOWm7WQ0IGwzpWh4jvxqDrh/uVJWDHfjwXQlJMET49RqfisBgnTnv1o8HwSTABkAY8Vzc2w6s8p
aCh6irFZAARjWRjTrvCqxrMKyayRjFnBTOmI3UPnIyC586Ds7VFn5t6X9QsGFzmGZBzYNegTcgxA
FDzKohe39Uo+cSMZEfT1mTTMlyOb+frm9vyLAULobOslxtPb3DK4Ox3CVWgh10Q50wX+htvVE1cz
C9o8ihOsvjtHn/IKN3NwB/0FNtd6etsU3g59xyGteLdk+m72nLiIeNDgr+c9n/upTHsvuUdPZgCF
BqfwzNW++hm/5h0H8yM197t4W672m7iSwljLeQs2hLmIGSCB/poePH16tqzs6VPczDQ4hvafVBFv
95m4o6KgdMqk4JRry87NI4wfCGV1612h6fNCeQ+SFJYTEcgg10V2jMlaFOeByuFEcX2+uLXnYBwH
+mrB4ulG5qjTavYLhFO3AueX5FW4UESB0nATBIJ2BHSBHnToBSRJsgk+d+Sycyc38JSj5kgXTevV
OomAsECRD1hViEVVdlvanOilO37zrRzXz+nHjOGnpRGX4qKbnSVuqjJlhYIBtCKqYmCRT9yL07nD
W2FoL39RcwcFpG59nk7VNsEua96ztFc81UotcUcx+MvX52rpxKXlmxAzIjJ8SII68dbuvAEjk2An
o81mI2Ao46owUY9n/43qxbILvRJN3NxLLGeclED0xXoFCgQw4cKpRsSjLPh6aHZiITVwq1rEreEx
CKgoSxYLnYwuh2liD++rGnid5zm9Twn/aWsjuWykEIxOvj9BkbcIyFW9Q6oYmPEZMY6edIrlXUBR
3qyN5LJRKwzdECrYIXV7WYFHQNcd4NXRLjGzpuZWZCoUT7NQy7uVSAScRZgkUdJAooRM6IftJJ77
2JfRbA/JaFNPTaamPSSUpi25gc7t5oG2eCAgGKFlcpZd1z+qqBIGIBKkSpByHFdnqqta5w3z+Ouy
nzBukHFSN7MZkzFpPKXL8cKVWMIKhFoW81wCsTMD88z8hRDF9lRT1//om97E4whTDu1vlwb3pt16
ktYmFRQ1HQsIfj3PkwVsm8OlL04MuMn/bCy8w1YHxsyN1IgNmq7eJwNvNYe49XGT1r3YQzTopp9k
g5tpTWHfN8D7WKA7OyB98qzSpsTPVuwurL3aaMJRZ6MaI1EHoewM2sfZHkFh7DmgY9nxgAdQVJe2
RMLUxGGSamILU7Ney70BMiR3LqlQiW6W3rbXToQkummkSk1ClReP4Xt44L9lFAOYd8xPoBLq/uJ4
HuwfyWszaJhxyyYC9CXcSPtkh+69bftabTjzywPtWaO/vMBlbXY8mj13so4Ie2MpzruvV9HcW558
/d92mKS3iYOem9r5vvIWB/IpHSw74EwWjNASXx6LWqix3+grSWrTYCaZDIbm2ZKDHYD9tL1B1/XI
gLqeQN0Idf2hXZH7AsytSMIadQAupGwu4RlR2uleanash8KcC4YpzezXIINHRVp7ZzZ1pj9e7C/k
59E5EwYpjgOpShssNsEEc0VnjYYxX+yjYLbOxdcBVAMAb052A+6Fe7Q21wf3YLy/vyFamIx3THSh
XaVZ4KMPIsKTULxUYcnCC8iYXvXF4DHhcU6HgQ3uT6t/P149LSgjs80qW9bhWGPfE1CdthZSVDbY
VrzI4TKd//M+N8QoG+QXMGL3E2lDGMrHH0BbLGGl5DBp8zEW4VS//iTU+Y4cZSsJq1QLhdBjqod4
jHFtdTAAgTbNerwASvyO+ey38fswNRHma8DyScHaxpSGCaz/oQF8NIOaCKP3rYN3UfOC2dcXzWX1
/ES5OvMO3amLxioyi6obqMfnPbh6P7B+G0SxpuGy5hvpS/wDXhKKhOXI7koE8URhOl8JhQlKwhqy
wVrO09sbB7K9ec6jSQ1aFx/0V8II9a/CuPa5TBXRHnOeqULmHt+XEyZmU+l2aTtHuGV2aAK5HrGs
dZSb01o0J9U0qXEWbT2EhueYG5iGnDIHPGfAvgdMUfsaLLQQR+ZP72ogfHhVjcc6uRxIagqe6bKA
cWe/NaZrnYg1GFMxlACfN9M9rjJM6U+/RhjuflPrcXPce6+A/yOMxNBXUscUfRJLiIvNrZmqSDep
uoH+XqqkRSfxz7JIOP1FBSthEETSL1oJQNjiTOW6Wn4zXcmYV3u1dWOliSDY93/fxR8dZtc4mjOz
zzNm6rxSjom2c8S9KqaGU0cfsjR3awqo0Nu8N1jZ+66ltdMJi9Hg1bII/4qKbX5heWZ+85rbuRzx
sd+2VumZtWEfXzCzTMPQ7w2mW7SbHTp9Vz8/YFGiQn6X31BXn0E420Hzw8CvoJgYvzx32vme3Xr8
mobnWOBjQzhxJYcwIkkktm3sB7gA6868wBQjMYlO5nyNJAMKEqDOzI3nZ5NGRrLQs3ArlzApXN+l
vjBifa/n7Vmx2+30vDvN6mNQ4/sl6zVX4WVVZkWeJ9u1u7a7CH6fSsd6hRJYocsjHvjMa+SJZ4QK
CJe+aUMUZ29JXnQBA8VkHiUXgdWIw5PywC8Udpaol5yO+X6f3F+WEo4tutNrIcTJdW2YMmpXSL/j
pT/qz2QHPup19rM9RwAZIJVgjpt/g8Bv6SpeiyUOThQL2S+nWey2McNobl0EyavlHxu9Nh3QWVgY
uQSVocRfi6/wa7mEdxCLdmL6MZtNmqKDnmemewAr1sY6gZmH6luXoq1/pN3FKk0tdT7Pz6s8A8sl
vCWbVXcCrRFN0GJ25loQEZR0WSKF7SxonqEDakIbmU3QBmKYhw64j0QnSZh/8F/rJrApt2Y7FtVG
bOd9xPyTdEapGT/f9PbWxft9vS7CYlda2aU13ikQU5ln1VFQeFSAiCjX4UsQ66ZJ28nfppVHCyMM
9xQHrSTwkIis6XkrIWl4Zlz2ok+aKf8xTPd1JsEbV/jXeUan0Om0sibjLU8BKjPQN0/7nkX/eL0D
hBEQhMvQjQK+B/l/O7MKZ3jBUD6h12nOcelERTTISXMuHqVe4kQrEM20Q9ZDEJPrW+3Mg6fODpCp
PdDu4FKEdi2JOFSxY1QtbiFpOiDmZFIDo4PtDgYA0CZYuTl/qUOZKM5/yX5fSyUOVuPHTBkug3SM
NX1MzMxhG2RMJszFe55pNngk/b5pme/5N0llEuV5Ch6QvBxPdhN1LfpfqlGSwNXLgcehAHZI5/TQ
ljSzdC+V6esYWYpRJEbrZj6IyEbn8aIXrfv1BxBbHVcDwwwpPiCvzcsrKlbsu2ZsNi3yfvCSuuK8
GSyAPuHzFNP2e+mUlRkuhpVzCkeOHGC1HHKnUEESDpQZ++1r8RI8h6l+OvVvIcosFK1aoFPRENX/
I4843ywDKLNVIG8dl4jsQs6QzQ6MzIVRvgGnhtzfaG9Wva5tJPCCFVbojMBvu8J/AE/HGFCBF0WM
hdJ4hXziBz2bzNQ4yjEF+JgV9VB57m1p1cx55dHtv56fxUmfh1JRznpBwW/kEq4tq5TQB0RdwUMO
rI/ofD1jUDF3/JqgcC+iJx7/5ODVW00fq2brMt4Phps//oIF5NrtyonnPwYkgzyHxxcErvSGXqIv
NKY8v57F1Xldr74De3Qph770Up4hn4oEcAie5L/Z7+vXQ4nm2AyolWOfPEVH3kQye1xn9vxSfq7X
oSO9P17ib8MtcaNvBBJLHNM8CtKOgZYBK8hlGP20H8zIZTuLOWXe5+rg7w4rSw9ff3PrqGGigtmA
DjIBOPTxpyz5fJGHymsyGix41A5vXfA4yVyvZhfmyLBmBUdox98MZ0nrCb7JNnR1b3Bb9nhiUSJ+
pmKQFiKbG+HEbZtSRsNrGMIF3oh54+/Lfs6zl9bAWAD3g77Xpax2dj83G49lyoKgcsD2ckA6E2kf
tVVZhq0G/xiohr0tduVBtGJbUfQUye+dZXQWKsZGtqfs8n1ampBL7HJVqrEU8pBbc17zVq0xYhWc
m7UhuHhTmccti+xwautObTvH3LSdwIkRFMShd0gtTQY4KHdSQ3h6vBv377rfr8L0OWwEWubJhIPa
NX4eigIwb8ofYa09S8bqRGv9us9V3gq5SzQUoD1SWQjB2zVzYVEU/bwuzS605KfEATJWfVJ8Sxp1
Fo3TNswbssc/aLTjJ5ovudO2+UuAcuRlThI4/J9bVdcuY5fyuYzlCj4qSfuv/TwDPa7N3AccdhUO
lFO/T+gQAolrzl6kKsw6yT8Olds0ANZ13+1W2U5Wtdtlx8nCAE482nmXIvfeid3KJWmC867Mfey4
f1wnP+tzsit0DErI9eTDt9+SaAZGoHw1x0fa0zMmQhxoFnzxlv2z0Qqh7WpapJg5qPrHQtLZWm9Y
vbGY5+wJLgNW5LES3yOv58XKoiJy4K3lFLJC2Aat1rBiyBzXouM/x0/5xrdGPbZQLDfEFRgOgSkC
n2/gTMAIv2fdXPgB8Prw8/g77p0I8R3EW5QD+r0oOMZHw5WTXPRCsfiNkZiRGdk/sdVggPKaNmPk
vm2DkElotBoyGDCiBszRTAuQYQ0bO/1ztKMEA+q2ev8hCvqnbLv8ejW+Pbtuaimfn6P5eUIIQQsb
ZlUmDasiiYCSCdwcrBGWXAsuQe2PNYMOdPs1wOt/Onb78JztRCNZqU6/7Tl9lVo1glXR1VbNR4zZ
K6sLp5s0CDo3iyI+RQPLDwK1+VsAMr295qXaN2Ayx62bh2ruYNesAZy5SN2GyKPSQoeFdWtIrHAc
BngKWD0hrInitrooMTOnUbOX9qNLkH+Q99LPJ2+mVndykbFSqG1J9+85DUzp/4glURtdohRNlSUM
EhBmgjWKsb652LKNyIHGor50wTReAvO7gD94OM3b/UyGXiviArK6ubj23Lm24Pan5OM43ysd1VSw
+1sH8a3YI92KuuYX1KtftwYNc3X/qJ4XffUhhI4l5cgOU4IPeV1jLF35bdsfH9v1eu2WIKmo9zlU
Tzb2499jfdHbk5UdufmdcHmHT8npuYv5bt2pGSwP3vEo4qDH5HZbMEFEDNu2x91TdH+bA8YcGUFs
9jYPFqvvYmbBpZH6Le6AJmiiipqRJmnkoyCsW19ifTk8MbER7i96fOYNdRUaqWmD1M1I4UMtFHxz
/WkvmqmbmFb5skrsT+XTVTzJbGzN7QNqDHlf3tfQXCPMzVosnqkcqSF+XsVsJyT5qXUw+0d98t9R
vBDNHpO3Wi89sQHFk99v/SxPxK0DYl6WSMTNkOWcEmh5fkIHe4BpHT/917+BtburW2BVgqYqIAxD
7hRQ2dsDLqJ5xsMlLE6ld254nY3X8pFx2HU14v1HcR7CnTKpyJWIgKjLeOXfdfzFcdZnXDRcTsE8
gwf9bgHCUhS3er3b+rWhPbVuKZqPhd53hWm3Qgk3rQw9iwIDhG6HI3/6sr/iQzqZ6ZpzJmPVoHpu
W4bioPfiIHlG3LkU8XNO+PYCAYmPLjtFQn8yz5HTQqKmFuRKFasTv4q9LXPet0520dPGQFLFnKw0
1OVIZ/XpbwlOcJRZrNypHExEpURLvxQL5HfIqLhBgQFN536jqavX36VjQrQUqdVJ2Pc/yp9id9k1
XmhzgOUGx2xjY9ImrIox2cku0JWt5MQ7UDTDiZ5S/c1AByQ4z1iQHAJqwhqvIAs/uZLD29E+puRh
7l/GGsaqXH0p4Wwu5SAIVYAv5faVXSPKmSmqJwCnVTO0fc+3uZ24T0FW3tLOakE/ryWTNbw+kf0L
shTVSXN5IwqMAS4ACYIzhuzxemQjkjQFr1jnhvTuG/WqsIq14M3v1cc6s2AAsQOgmoX9ExQZ6PXb
OylPeRUKalyf2NWW2cfHyWY/9wCOy0bmNnPNGbavmRFixlsLIHfm4cLqqZEbjfVZ6hf7J/VcsE1I
wDoFNhWdu7RL6py0wRNDgV4TX1fkfQEq2bo5gc/VO8YHKdDrd8U5qHju7RWTf3m8G/eoPOiDBrUV
ZNxkVvjN211pbsKFg5QqbXMaoZlP6IgVTT43Ltsx1rVT+fGj7p4lmP3I5oyT5GVr1YqtVq9dyeMp
HN/3Kfb5UzReRZKS1TjMtbo9GInLwNNXV/VpNPJjK+sYplQYk9Oa4zk5jl5oaWZBiTnvqzCEzPk4
rpZftXEB0tlfmRoQQOWmRdlCMOERLKTs5h6fjTCTLls5OOkfb/3vq5UwGmgqFTlO5jSJ50Qi2m/9
QY2AiaxP/Wo0RKv9e9FZSS/N1r1YjZk+BWvha9BTnTNYuzMi/CkYvddZrDegLDXskgMtmbL4SYhF
kCPFhG1eJcd8MpUsMoJUt6fKTL3B5Ezxb4g+gwkFjwoJeEv1IiPz1H3i9aBeeUGjHyDMhrBHKGGJ
LqZ+6JQn0ULkiDQLfBoLIAu6nUnLqvW+ql2Koj1xuX5xLifui8XQBUszaruB1VSMUs9RyhJZoCpM
abNGNlOxRWPdIds66Jd1StPS+2gdHyRoSPHCx8poMb/VmIEbKrXrqva0ziZ9AgbQ6/YYQfky7keU
t6YAjibTu41ZrrhtRXuozlfgWmU09LMj08ahAQ0RI/7HrfCo41SlFYP+FPRmcx4tNrYEp/hb5wA+
b5FHHzcBcCyq0ZsuR82jk8EM/KyINA+Cxrm/XyEfDNNQiFOZXrpjEXvnCdrQfPl79J71m+Lw+Grc
QXZnUQgDJZw4cqksiUNs5Zbrpqjq0NsjO9VGddSVuupf1VXgcmZuMpZiRejDvnicoTmFV+5aL3R5
TL3RaAHO3Y6j0j7n8tEZwgswlIS/lNBNmUT46+Ow1w5FpderwauNiyEe/Y3K6FWgd6tss3nvvXEd
riKOYiTu7DNQBfCaioonAhpTZBKs3RZjngy+wgJEhLKNDkLYGcGxx3zDDsDpzVtrTrgChxCZGOpI
9LuU469wVUJzL8eJwBrM4deVdWzjLOobJeeOW0gFJkt0zjwqn5xuY2gU+jYcJwGy2DtyemJNOjAk
J8HCfz7nTO+o/1BrkHf26b8/CLqBsiDwTeRAxE7x4/Qi+yyG3gGKWxjHj+0H+NwSYzJau3cuZrqr
nLV7OOx24AxN3h6r5V1aYBY/t9ayKityMAJEOD8OTaGoFfZDrfTwPK0jZ9iJLoe66wGcwxTVI1ON
EKaAugLPB3hEhLZEJICAN0kZqQYc7oynEACpfx+vhjRk5O8Tmj3JwSUXogaA6m8V9BTIr3jdWpUc
Stw3e7Ebk3W7DDJ3q7XCJe5GLOODW4fmaLaUQ6FsExlWZsoYXC4Mfp8zfVPbcu+Pd+mOoIjYpt/c
9NUdaKQRU7Y6/P4MtVHwb78TV52nh5FRUGSRrxlSFBGMaEJfKqUGUf72K7KkbUxxH7StIlxXGfmS
MM6/z/+EtqrpPK3zgCZg/vurvYrGpG2lWaVmDnAFXNIqpr6a7Qa50nkmGf55pZwORYl/0W9XEic/
zHtWwZJqq0YXNsjoMAwd/wT6H7ysrNEedvTZJvPNe6TSROAWT4pQZRmWiU4W2WA+XfXlm7Ku+agJ
EbAx8LeIMQRZJKkiEkauk2Fubt2y2/zAGcWqAzltjCbvdU+JgRcu6I0oQiviKBoUMQfqPH9P1ooF
QkR+TcOs0WQQiqF1iopxM5DBXkC/pYe7lrZhd8EJiCdQelXm3IeAhwxxd8JUYRsm5WbVw3vSwGvJ
Adpv1GlyFuKBGznEbqEthBcZGcDyAO8l8dMLPMFJnird39Ey8/Mv3anA1YqIPWOS0q/yCCsCNN+n
PIIXz+PqtwnHHk2ThBnq+O2s1pEp6TdUKgraPhF3RCykqqznfsdjNpgvaFkRbQEN2fkL7T2/YAFu
DoRwk3Kec9UUQtA6eLG/EkPAYC9KELZw329EzJ9wZWQCCVm1mAHQX15tg7VvdlbvsRQ3uWD7r2X8
hmJXMmJg5mSMoBWP0UvrpK+aSaPNWBSAuAmlWgROClnQU+KA91kwdx0FnTMDpMEeWyzaz8/6cPX9
aGAsCzHDz9c/8VPhTCNIoB5LWIq+VPZqBUT0pfoc3/gwAHO2fOagfXkZ9L8rzZm59R6Loi2GMCbK
WOTdALaboymNdt8axfHx7y8FFUCJSJooItcBNMFsza52K02ysMM8XijtTAkX6X9rk6f2XS944xsh
xJE0+Xjp0h5CQrO0tM3/cQnEabDKRbqMLX69wMOEN2yUSCV0rNKi4LvCAIKim1UQZxHEUZfUOaDy
QDu+Pr/mnmRzLmbp0abBLNqRqyMhDHs/CT2MFtYzxy4ZKLeOpWNS9mzR7F7JIEw6zoMtohhreX1V
IIM1EK+A/6kBE97m+d+YxrlouK7kzXp+pWaaHDXgVsSaItfbKi+AhaJhcn3emZvTz+Ol0SQR5r6Y
yqqPEvQi8c+pLXqbCRgYWm6UtnvzN1ytRgyTIlYbrCb2aj3arGitiNRbSdj5sZpa0NzgeLbrYJd7
xyP6PMVCf368VcuKpgGwAqwUmBkJKVOi5lUjSTNzSO7rxd82NE8FDaW0JARwAQlsUKiooUngdq+6
olVitUA7wmiozmhxeBkFAFpWlDhiyVBeiyEvTdmOMAJoLlGdyPVtzQn2jzdrSa+uBRA3xq8DhWkm
CECO9Ody4s9/4tVIu5ZLscq1EOKa+EXfjAMLIWyqx0+1LjwXnrznVoFZuzRSPdqOERclvqDuLg+Q
xTvcxncLjxbOLwsAhYmCPCWypoTVRw0eWN8BrVIThkxEuujFE2Kix6dylzafjTJoPlE9xQsFVX1i
FY3cxUnlC/MsurNgVm/5WjIGo8QMtddnASam/U8eeqAWBexOQCIKmU9CESY2GJsCw5mO4Gvf6sGq
GJxh1e0Ml81mCsJvxm6NYU87rbt2ot+FXoklVGMs/NhnYhUku2dTYvX4gAGCJRBJ5s8zMDk/Pylo
A1KjdlUURSTgUGjR7X0mdN7pqw8gdhrMemGnFPgA7PRkwwW+vjZmAspz/enp5YXbHX5CK7R+aHjW
u07w34XPeW6UlOdaGXGz887vM7aMZ3cIyXFmZCcZINISWOXVzrA4HLd/jHcSWvBbnbrqpdfcb5b9
/0knTlvq+ChueEh/xSyA89rmEsP3QILpvK9QND1c5h7K3KGVPxZjjWuxxGmjBYlr5BpifUBU1O98
BfaSuRnu8e1Zss3XUogjHaJSZIMKUljZ3M8oTkyyDTxQej4WcwfwIY+Q8JdK3bRM2kFOjTnHGEC0
7V/arZSaqIs8f1Ns6G+xinytXi+K8GpJkzSMlEKYiMkASJKluuD6T9rLFwA2H70Vv/kmwvUZmTBg
xd06k58KbgYll0ZUoh+2wWDd/C9gm4F5+FmdPk/IH1McrzQ7vbtvBHUshsYhny6RdIUYYiFLidr/
d4h3/qUoVpCmUp0Zwzm481GAmFl8GjnUPjHsKrP0P38SoPdB01O5pdWgGFebsaVC/VfuN6DdvR6A
dfandH5+vqk2b9n4oAgigPFWlODJb524wAdpMWZIAtUW/1xuBvQVHgsntMO3yrNrp9YDz/+TO4Kx
ivbAxJmFCdS1R9Gi+ardbdrVRxBaFA9ZkUwpPkLYpxsB0Ib0kG2Tk7a9QFpgh+vLE0OTueSQBU5g
ER2h5xagsduFl71aqGx3QXvsuTZyb/J6UR8rc1X2FkUn7vAQ8yW5FkVceb5nBDlTCvGIatrkSW+5
FxrcxdE+fhSwhSJk8pG7VO0AVNGPN3YpsrkWTBxupwLeKkwl6Os2kYV7gb6QeEUzNQtCgCUQeOCy
UUCCHt1uZD6IY9w1HXtca5JVO/4fH+5zT2FyWDA0kjhHmTgx9AAAS3ArJYzUizDl0gCKWV7nJjPr
LF2rdMmLt6Muqvbr451b8E238kjfJOdKxEnicBSdtDlIk9m542jjEs6UacD8u+MX/nUjtHmM6C9J
HZOWm7vDKmj4fQUlGFUEgg4ZFUJD/UaW2zZUAHoKDdbwnfmfyhPs+b9DY6jsgXfCFcXILvgnALsE
BFyohc+ZHCJt4A+8ApKotj82qb2VZTRua6Ghnq3pdKhdirBZ8W/vPXqGoDLAYsyU1CQEVuZyLita
sT9qmD3lO7YyUtzgfEoPBPy+xq6ecxem7MV6hIC1pHc033dvtfD1wvz0VZEzYsnzqYe8jEfV74/s
6KrRaHf1ujCGstLb96B1qnbfrlXwdQBeMWIMW/5JJfO+v3m3H0DYlabk4iqVwuEIHIXdHdsEWZ7E
ap3aaJ72ki3YH5hsaM4Tbkdz16VuYwzO3JglFzT60bsWAugqwihRlH9pQpBAu72egT9m7agk0FWg
RhojrRG/jjoDiEd1jmNHjmO9Fl8u56ZudGEy/GmntS+N0frvlHu7eOJXH0I8TS5JUUxZVAxHad+h
noz9515qgK7QzsA5GZLDKU7kRYmNLgAHTb+ZkheuspvJqJPWbC72hPh6H3KBAdjm409bVBfcaEWc
u5g4mbjOdRwDHoVCyFHoCrSbX77HZh1mn4+FzBb9TuElRPO4uTPylFAJVWhGiYtxDvnAMXqRR4bq
s5Epozet8JuNFtOaRxb3GxAVFVAygPjZ+e+vblg+JF2ftfGAEaF5vBLqKfkcwzinmP/FvbuSQuzd
oAl+qnAX7F3Sihu/F4N1KYShXUiNdni8g+J9BAdVViRBYxEVALdGyFJbNq+iBlsod2ZnYwz6ind4
h3X8E2NjBPoZ2mIPf8zYY1fANo77wgk2b4k32tpHawdeabU25/R2/hN+SopRtx7+7KxDZM/kb4+/
dSGbdPutxHEL4iCIcgkLEPOhXoCjgZP1wd8G5XPC87p6cf3gpdnSKLzuGrJ+b/vVFhFxhX+JhUgG
M9GRKbcR+1H4h07w1HwvgbE/eyo5WJnHC108/yuBRIxRJCoHYrZ0OCpdNOJdPlRW0XaVJ6uRRHEZ
v1fk7gopgK6Di0LGPSUWV/F5kwVRNRwLq181Nu/kT5zJ/JEP8+nmP8VGtnOndh8vcPHeXgklFtgx
g4x23xz2k+n9dewLkVFWhbip6lDSw0II9CRB0/hjoUu+Hqr+z1KJB1VW5LWah1gq3xfW4EoN5j8M
+8rtC7vK8YyzeF/veovJaFZj+Tz/RzBZKOLaQZJ8AVaalZo9jyktY2GpTE8xhv/ievwjhnQGwLak
bVMOR1V7GounRFONjl1Fvs4r38F7l4e6wh0YWmDAzz97p0EYTiOjYxHIf424lZnPJ1wbQGzEukGm
GUoj6k3k8JfIhDH2pGEyGt9uWQQJeWACP2yK3FOdv2v150XxmM+A+eGHtVgwhizSovWlqBL4138+
jlBvrmK6PBFwlTLfCmKnbp+b+KiK5th7maW0hprYhSkl67hV9QZzbLT/NRQAJutKPqHpTKTlfcPg
6Ms8QA9SVmwSxWrKylBKGkPbvM/35wCYL1BtKHz+Wvor38QIedeJFbyGL5750ZXbd5lJ9dB5fIv+
xXH/I4Zwgb4c5GBoq2GEGVsU39BvgwfJocn2tYRJBbEpIeQB+nxQzRS6JkEhVBHQb8QfmeKyxX5g
MKgoWnNJZ/ARR7njtD0gvFnEiBeV75rh2OEVISahkfu2xBTP7UBLqC0bTkxz+f/bTaj9AP6ejmNb
eIWksONok2i7yyV+L7UnLXbzoFxP7LswvWTsKm5cv23NmKlXjLq5aMx/sGgRtN0SQIWsrJAjJCM1
bAapGGFelMvwKUbdLEcczKGUuU2XZZik91gHZqUlNe1a4BxTXGla3WhiHF7wOg12tfwksI2eYHZ5
ZEfFKuNTirAlXwGQLHqY8Orm7nr5VAyJ5IfCxw3+DIqvOvTYXtXbi+L0X49XtSQIz8/5cQ9wtCIS
B+ozUq/yZT8eh8vFRBpBb5j2hCKcOxXRXhVp1vo+IYt5RCombqAALwKKSliGMUkb0e+E8TgVipO0
p37I7GzqDLVdCdpaK7mVEP1oeW09XuWSL7oWSzjBgGsE8Akp4zHin5V6FV3OSWI/FrGkHlciyEGt
kzSg2s/I47Grz323ryrA3kM7SkVdTY5VQvOuS+cGCCkH9MBcP5GIO89E/gXc3Mx4bELAiBM8+5Rn
vnXVvnXDilbZuhcmA7WMWJlDsMwrJHYRbT5DHIYsEiXIhFR2x38KHwWvKwnFb9wbsls55BVTwXQY
BZDDoC1X+ZiUc1kY48vjg7p/zdwKIUx506VSOsY8Yn+Rvxi86LMrphhZijosAK4hBpPOWAWY25lh
49ZcaAk3sl0s4JE6oMihfiH6GYAsH6yJMYNaZ6bOK8589M2Mr5m0VsbvERmEMmRMKUB3kBi7YfMn
jP6K/tzkl6uly4seX5gBPE3f9saFti33+nv7vcTeF30USUo/weIUT+P03Li12cl6wZty8L/OWN5K
Ig4gC6S+7i+QVCleqHqJdLGS4A0lSIONWTuXKQiThTQf5MFBIF2vQIPJ7lgsigmTQcPKknQrdKFb
l1bVHQYBfR19e8hZJ1ftvmb1HtSrGvr1RdYIAiRafKdhvbYzuPwzzj9DodcztCuFlNL0vW1Czy7S
gOjhwcQl7TeAv/Irfaeq8lDz47EdOd9SqwtYfEo01XZJ/Pex5i8UAWdrgbFwc5cQWsQJMygUnFor
oAI8ihVc9GBwgx0UljIeNOllkq3ysu/kUE+YQxVIBibmSMVzyTyj4VSOfmJpHYfxn0z9VvhnMX+X
27MsGEwb2EVDUZAFM3D9mWSDSMBhxPboi/yxExPe5uTJapRLtNIkNXkKxyYyH2/LL6bz1rPD/wGI
j45LFk6JnARQwStliSKC1A49EQwI2UD98vX1JRpfT5u3t7f39/fd7nN1mifkoVaTGt+P5S8cC+Qj
j8PN9wJGfd6PKw0oQ1nuNW6SjuEmA2hIdgZbsmsj2wZO5DRrAZTrwkvmTK7scVaxly3WQVEhXcWn
1n38KQuvfhUT2OaSP0wWCwDs7adEWqDKqZbK4BAoQXPVXCw/sHKLea9dau77PhZQBbSs4Q3Oow0I
QINbWVwYK1HVKvKRXYXvmNjqoiS+wxgot6JkFhZgBpCEdjT0AioiujYJZzmyQixg7JsMjBm6Z1uw
SZ1RMP0rYvIWZn2BjoEKKF+oY0KkgA3EhUb8RnZdKK3SlyWwmOAP3VZPxz0mG4Ha1hgNLdK/bG9u
0dePtg6z8vJfnH1Zc5w81+0voop5uJWAnj21sZ3cUPEQMYOY4defhS/euGmqOc9XlYpTufCWhLTH
tdeuHrbbLd3uHWdDImweI3dW7OpCQHi5mtnDD8YuE8S80J8NEjp5a1ceWBrC52hLKQfvfIJs0n61
RfhasV0InYMTcaMlq+9xBAg4X+jv4Z0njvKqHMe7DJXblxoI6zM7377AC5m9S6GzdIAYRgjBA45z
B5Xw79O9e38PEqP7gArTVLn36dCBlDMVku/KOxvnfgbJ0h8Z1azto/bQkP888M2SpgWh+QZRioWx
hrO7V2aJzoa+0tGM0Tyd3PKYhO7xVXYtZzMCYSx9ARkQ/x32RrESQkzfdK7VfgqeaZUAWCRJkCF4
lGyZ5ifrXLYbHiP+d2vl7faxL2SZsEvQyIIWA6yA4jyM6K2G56FY44WlaNdoLa8bia8/9Ozkvxoh
jZ6CQzy83BZ67ZWiagbOrglyhT/zlk6jj4Qu7Jn5XEyzLx2v2KzBdpbezYWIyWn6oZmz0OqzzvcN
jMBQ9xbeTuSGjkBb8vrKqLoFfcyKLVqVOHupoxg3SsJAx9aD9LSjmJJ6Vx5iT3qS7dzFBd1mp7UG
4m/1N7spqgVcAGqBSKKgJni5S13iAyACFXYJIGl7CKjlcPoe2IE98XgUJHVzMA88oW12zzfVqcO0
p+kM0g0jovuEIX7byAatkbYpwYwQgXwyApJnWn2DfxUbtD1jmtvrYDPaHbRdchJ2NVrefRrsuANi
NWGVR2HxZvzY0Ozq62mZhoJRGtMsCPbo5fdrwO4rtiO86omhD+hLEKSj93vmLRuoatZgJjSea1ul
ysF/EJ4KFxyNaCkdt/HvwB63bF9tpNfKLYl5yIFvCEi9qTcxPqL/JOMcRFAj+Hfdul2dZM8+5wQG
R5sl8mETVeXl54zMNszMJDSB0B/Qy/S73BnueJQdwjAKl/qvt1/hQmoMR/FD3OyNQFyajFlkPjdO
e6xQtXYNB3kgYjl/cvT7R5tg4sBaHXu2AOO/lDt7KcyvArVUsE0dXb31Lr8LAQtqSem88l27ae98
5/ZGF/TphKBBCIFYAgmMmWs0lqFZRUlvPvubyFa29QEf1hW3fMUFWxMzM2CKySVkTSEGbuC237FH
C/x7BTV+3d7NQjUX2KUf25nFp4mJOIF3nfn8lqEFOHDjR39nPbGTfpyoEjJiwEQiqflrtRFy+sXz
66lYqLuAKsKykEu8vJ46XPk80QbzuT7yvY6Zh4ldOqptbIZz/KE93N7mdPnmwsA0juyFCsinMW90
FyOfg1I9sJ4V7oQqgYZCEY1lZFylzVnwZidO8/9Jmp0nq5UgH1lkPVuYE0m1gFHMpFfsuDnrTidR
ecWlm1TY9cZ0UC8pE327Obv9FfjG6jHNrOfsGJ31s2yP/6eT+5+AebW/zgdp8CcB+knYSq7wxI6i
q65c9qV4Q1MRaADBpFlQIjM9qjNmGa3OLcD9xD98L3+Wf6OnzJGfVntKl74PvARgUQwTQd6cvbdJ
fbUx6g5DszHr9yn6MGqCLHlCuoCMf4yVw1tUTj+lzXIcday3oeY3FtJzRBKJzEmOSbdgcjgYd2JM
y99KROSUrEX4C4ZvcoX+t8mZJY8awfRlCWKt+/o+Oquf0lezRrC/pKB+ypgZVysvDCmMWwsObdCS
7o92Z96Xf3O3XmPIWLriGEL9DUAHZcEcdiCFPjo00wwcmXGFkTidt5MfBhvDYKuj5ACqmHi3dcVC
ogj4RNS9wRoGKijE4peaKRHbTDBrCBT3oGUHQHLcaocG9jNAVRjwaBDPp8AAKCBlLWhz6N7XeoeW
AtWLFczONqtr1g9gzARfRU7YIzGcwFXeq42+e72T7RQDrBIv2vD/rEuAg5iKZ8CUgK9l3jM4mGUq
jQZYCg1xdH15x0tpP/4V6s69fcDXH9SaBv3ibE1QmKFmc3m+pc6rqilAzChaxR5+6AcfmbFNM+D8
CrkXV1zp6bddaEgwf1gSshiIECTcopkbNCixHopFLD8nApRw3JWZnfta6chKo9DbG1Ov3gTS8DoU
mYJAH170vBiFAcJNNIyK9iyMdxLfi8XBjHaFRQyMLPaFV9//DMOtFZ1EwEzYeewfNLBZyx68NGoo
m/5TZH+areGfi4SOnoQKNn5+lX/yfGuZ566kIn8M2WHoQ9L4rs/sprJrzD4Bkr6snCQlzWuckLp1
dA7HPEUNzOvjg8JWEDpXxhS7hAmFXwn+fuXK5qhNWafZFFFmgek7vBowGcVAGjEqGsFJwohvA7lg
Dm8Gf+XmLEkGWwcAhGgXmaj9Lm+OqvWK5oNV6BktL9JG7mOQCClysat6HDJoVdKNUcXZo2YNa4X+
pU+rTQBAuH0WaJrnoNROKDmLkBUD/AY4CYkIvk/EeK9lngJ66FMauE2+Z0B3R6eR7SPzPrNiykFU
3VFR2gYCHQOivVvDYRzdqiRMf5CagOrFb5ltY9NR2hBTCYT8Jfkb8lNa+xRp5yb5xVLaaqSJqXmQ
37K9pj6K5jhx9PqdW5pHBf+6fYev/fjvGwzOOUynVzWQml2esa6GGlwKpOMiUX5A/FQCqplgiB0v
2Lao6sEuQVlsx6UCyhSteqwTXbTjgZ+Znja2LPkm1Szf7tLsbzrtUGV5TmslNcADoKQK4ZamkhYj
zHe3130NAJmwdhaQafBnJ5T3zJ9UArnTR2YmHmh+k50lS+mdLOi7IEk4JoY3tO1Bma/4vWsVeGtw
iQtXS6Nq5fiuPRngeDVQziIYnDLJc+XW5kpVROXoPxdRmpNayh8jPFm17Agm6BKOLxnr9UNgvKxy
+1wnXyDaROSOcdMqWI7mvqDq6woXS5F5ab7xOxB5d5LbipuutkOvq/eAY2r+lyqv1C2u4dqTWOxZ
Atsa8L1zDms9zhURLbXMixrLdEQB5aLOF8F4nLfBpgpBNsPbqtqOIPHfy4HQunpgkCYaC9tUAt+x
Ol6vuZNXsYWKvm1g1MGoLavIps/usNrWWahHFfPKWEWmLaooJnBqVDMszS2VfHAbQArtuObmxmLi
SKOoylwQ50Y7c8B4kNs38zpJgNVYuJOwPSD5wiCSyxfFIjEsGsB/POlsBjSNT8NfscJ8Pyrmmwhx
FmhJOycLHcW/l1SnYi6gObnKiZjeJ/mHfJQVqhbbNHIS9BOiOvY5tBst2ueaY0gHTbEt68XwmEoN
Ye0cJ/f00nZi5ZjdjVkPyG8gz3G58lTTWpanHW7Ui6+TgCHeVY7pY2PccdUiVf2Wd1/DIRo3qb5G
jf5NtHMlG9EnKlT4Gyy7l7IHpZNbNhbMk807KA/fZk+DAGgcCYp9g06KdhurD7Xmir4Norg/yaP4
1L2oztDbWnSQKJhHZKI8aM+paXfgWBAm0vo1WPa1ozZ92h+LnBukhmtGwHPm9dAr90K16RVHMfbs
pKFuWN9LjnpIX8c3hW2NRwFav7TBvqetfKbvwtDsqNA0gFc4gVgn/MblUSkZZro2msm8qoud/HHg
Lxl3erbxc6r7X7VwbIsNb35lmIWiqMdg+ChFW5c2BnBBvUakbIMcA0gooiNHOCIWTtLaqrAZh70W
3SWJE/kPOQg3SkeIt41FpMTRHpVPVEj9s/VUR7uyioF5o5HwpeqP6KomjXRq9mP9y7BIzygLd+E5
HhoiZns0Kq+8Ln3hjl5sfqb3VSFt1TRUmaefKt0dBE6q/ilkJ6sFzXcYvXJOsm0av3Z5A6NNivBX
9hDl21izx+DIalfXXuXeHj51tmPCkwpkeL43wCsFjW1V97qPzrPyCdqGZL3HZAfNXFylYfdg6K6i
EuO3r+6M1kviHc/ugTIMoO6Gow7SwPGUFYcEuNKQtMIO0x0KFI7zl6y0C8Ph/QHMscZj8cb4isO7
YMFRaNIB0IeLhtyKNvd40anHREFnXh27OqfAxnO2A/9mawOslRA53Jg1HU55vZFipwNnC83shO11
k+rDSa1WlrNkli6WMzl1P5LnSWblrKt85g2nVCWx4Vax3aGIHogkD15qcFWqjirGtimXK6Kv3fHL
g5ipryaR+zFVBeZh8FOaovOyLKhVGUTT3SojZQZixSRbkXkd8sM3hvcPZY8ml4mF+nK7DRsVtSxZ
4NXinQDLE439KWAmqQrgKTLSK4UTVwMBLdxegtPcmniOwbCzzDVK6muQHlaifOO35Sm/Nh/omkaF
zNVGCbzc1Doio4pxpzVyv+GtIdFuqLJjZSTmcy51D6wW60Nmsd7O06EneiDJb7neWHQQk9iWuZR/
FoK/BvVeXCE6J8GcLYsgizFmV6PzAyNMqyD0Gl/ZlmFkW0ZJAWWvjE1RuUHTOpWwy6LWDvKnSHhJ
yqNVurEBuPL7bRt9XW9BsXtqT566KQDf0meKXC9UZdDRmujpmxiQJunVcIcTlFWsUtnfydoWGcNf
8T160Lzbkq8BQpNkC8JhYQFh1Ga+SgsshlxZQeLp/C6z3JIdDH2bx5hA4in6R2ScwKnko91CvKt1
pzKn0SDiWyE/90VuB5lE4c8AaPrWgdJ8SHxqFuEeojIi1FTRPgNzw9pgJQC8Si/NlqxeXnFJTVQB
flfsyXqqeD3UkBt1VQUUTyI7aRllVO3zYMXBn77AzMihzgdPBI2rSOLOsxNCBoxvKJaJVwIScazy
lXc7XbVbv35mRkK5K4FTx6+XhjtjeOk+DWVf3LUmXUvsL/jLyEKgXwdgpImLbd51Z5SpnysYc+8N
ybhn0Ukd9lJpnPzmyD0+qk6X/yqGbUvhW9iC6j/fvm8LAQpiZ4AfMH9zyu2bM78qxezWxg/8wCul
qb8ywlDygSSd2yYnkOaTtNyIa70r1/flUuTscSWDKfhSawXeGBQ0lhuSKBIasH6BNuxLQJLp9g6n
DVx+SUDOQXWpGiLa9TBx4/J2osG4R3XaCD0l6BI7aMaKiLlIhc6I6W1J35/qShQivW/OCqQKZ2eZ
84r1khFFXp4dBv2RtSPtVfSayV/I6Gh/2tZJMozUAXdud9TNe6t2x1MPs9NUJJMP8VoFd8EdnUg6
kPiFugeb73ywqlEXUSQLSeTVwqnraV7INBWetEffFUZSZLv03kRJciDVg+JZ+kOJJvUCab6eGNnK
0VzXlZBFBHkdUrNA+iJvMntPhdinZV7UkVeqn0Xx3JaPlfCgpBodAoeFRPfrXRN5Wm8rqBWre9+C
dxZv5UYmcu7c/kxL129SGMBfovYDY3N5IeKc950kdoBJYegkba0GrP1KVAOXm4/byOCJDSdhLX5Z
EgqiX7AqTzB5UP1eCtXiKgABeRh7SWCaW7WtxF3X/JLq9gAU0ogQL7JWPOGFDAhAYxMQAkBuEVud
PbOB+yEG3uBUR/VDHXaDAe7KFPGGWpH03MMZr0JHahxzDRa89OA0DaMiUAydsmMzN0vumiJCEB55
ht6OJyk5xXGKXpe6HFd012RX5s/NkCaXBi4Wfs42qDSdOBhmECPBERBRCaG8VozMknKWf4qYPusP
Z9WHbhZSLYq9oJKIZGLyK/iQu08wkwsvYvZrUAims1bxMUKL/QrccenG/BQ9c4Z0plhwh3jsmYVm
3BlZL9AokQBJKgyEuyBtoUmUppv//jYwp2rqXQIlMMzB5X7HIJBG0apirx4iNMw++wq3A4XRqC/w
HtO1K3ptZZHyR4sOCr/ACV1RUPh5Gwdjjj2iXVVyc/QckBrjPvajND4JYSmQpjFim8FX3UpNAWRY
hFZdDLUJ7Voo0TlujpkTA2PvNpX+aUSDcmhCIQR1uiyv3YRJQV1dNpSbkOhGBxVa5C9PpgYRQpGO
Ej5Hemg0pF3RqkdM5a7K0dW8R2uqWG3iNU6yxfuHIwJXxTSGBOm0S6lirg2KOmixZ6WVzYZqa/Gz
MNI0e0auWyndBhF6bx4q0UbPr8jWvKDpqc43jR66qTZqiZgkIF+Kr0VfLka5wICcvA1PQm6ihdpM
kodIDbzYD8X7bMzHjWb6KR2K7td/vovIX6DuBoQmCEq+ffQfb09TWFz0RZ14TRij2/agaHbHHRXj
M4rftyV90w3N9nkhaqZJhD6z/FipEk8+oedy92Ykbu07r81bSFUgVhIXTZj7IqYGiPDT+ygmw5bd
66vV6EnMfBnTWARYyu/JDbPX1/qpMsZhknpIT1d2LktkGGOSGP/dAALO/E/M9NV/HCw38ySNujj1
0jFCl/JeHe1APoyYBrWW61yIo4Bh/idq7tzKnAViY0KUcpY3IxiuX81fmDli2oKBgSdIgYVuD5ab
83he+aLTzbw6Sng9aOQ2QEzwnRT5scdAEaK2DIvUA9zMQcL9z+BVp8j9iu4xMDyyTYBLOrt60A8M
uY8D7Mea87VgnACW/reA2dPRBj0EhjBLvVLMMIhZtxKHxUPm3t7nQjYFB/xDzMyvYGoO5H6Rpxjo
ovsPTWdzUsiOmZHCdAV5Wz3L5V7PtitSF2zThdSZMtTNqtRUC5sz7j/LD9DHb5rYVt96ikzwrqTK
njrD++NtoQu2AjIxh1MCKh/zUWcyRSYzcBjUqSfEiCh7zt5hNLKN30wD7dpQ2DSd3FM1y9cApQup
5ykcB6YGgDbkVK3Zs0QFh6FQ1CRe0vDgPqr7QoIpZmpDWSFIAGNpfDTPU+7thYnxUJM+yUvtWOR5
nVOwlqcvAYvaz1iwqvYT8V41IBXdNgIoOSyzDNA+wkGLXUpqUdpipBvjiWkjeETCsip0FCM660NQ
4Cu7fZyDMDJIwbYjJX3wrvQhC+2mj8r41FZJn9E802ERVK3OOvv28S8+ZUClJhbsacbeHOgm562m
8YInHjIJtdDaZkUkBnoE/9GwaHfUULA2KWZ3JkFH0d+LztbbC7ia1YLoTfm5gFkIAbxQFiWgPfGG
aNtoIiCkTaiTNN5XjCgKjTkxPkzZ7V3MGyhQGnGDimgHoQF1T/23FN6CF5xyUj+BDzXVQmKlZ66f
UG35PywTUGcNRUc4+uB/utSuHRpfhyIaE28Uv8I/4jY6CoFKQrl0w8ZuO1cvSWsSBEmUs4aW2pvg
36VAYrfUKhPawzmPd77voEwZy7SMd22/KzEWB/NpDEx4e15Z7dJLVlE+B8YXaE1EZperbZAgF8Ze
Srx82HL90HAMVcPc9g6VAQB2la+mC50auf02kkgbvw2Y0ervQ7nH4oiOAibfmcqLNVC9Qzfb6xA9
DYA3pHbJBdKtFd2XNABiKATyiOen0O1yrUJQht0QWYmHqn5rs0YvbJ4OPrFw5A7KqTpJkjTflqWw
Ria0ENJMSEHgVKaGHNDdXEpOytznsa7ilHSRbateATmaMox3WsqLFeO85AOg8GigXgzWepjOS1GF
wZlWjiEUuiKpoHpqBiey8heUefZizNfKJYv2A06tDEQfUkAgp7kUJ8C/DBvwuHhiijYnyXKjhtQV
9etnfQAvohO+xqM9BGtm6wp2h7f8U+zMOvpmEPoRb1KP60TnD4Z2asSD6eKBCvGh6DfDGoH4NYpr
kjjZDgDHdIDAZ5+w13glBcGYekOLHASQRcSv3mWA1SvSyK8ohpgPAbyhyBEGu62o4YqwpAD1W9FO
Hv9Kw95XV2KtBecaK0K1XDcAnUGF+vLoRS4JYSMI8I0Cq913A6AKUq2dZaHSTqBeDQ5SzhkVhTSk
DRC7K+HlUnoAE2HBcqMjXYXExKwwERt+EGsyRmIKFSd69GYMqO6pW8HYK8om6+tNwh5Ls3LCek2R
Txub+2YQCtKoaQITJp1fblyVUqCIWkjuNNLzx0rMbGsESCBy4jalpZjTSn9t6yN6+QlLXU3HeMkp
FiwctNmPEgp5gZtY9zy768MXM7FFnxr/mUAC0zFwXaZsDaIvJBgu1ygMtRZJqZR5tZ9QQdmxqgUn
xslaw9cs1IcgCBG3NaUndYBELgVx3uhmESuZlxzLs7DDmFg6UXaCfPXpoyRyRW8r/KWc4IW82a3r
xqytMaEw88DYGbjq36lp4+lrvHuIjzp5LYhCvSr6/7DeCy/+Qu7M0GCOQmWOkZx57QfigFg9ZMGf
zNhoeQHKjHCjlibxtRM4usT+XAkHH8sp7CR2erQONYe8cPK1WWsL7+9iRZMm/hEiCKOq+wg7Mw9F
8qlLABPfxRS3vidS8FX1q2Qhi/IAVRM1zNyapm5dyhuGJDSqAvKGHu2T24kRdAe+zXOPbw5kPRUJ
LTB9PCJOyynddsT+TA9+RV5u34Br3s/pav9Yx+z5pS1ajgMLN+AAGhKw6ysoCJMKAynR+9j82lT2
MQOkFeNNvHP3/vi4ln5dSgVfyJ+Z8SprFS7x6dwJ4Kx+QMsjopY8AuNy7mP7YN91Q/uRvd/e91Kl
46fcOfNQODRgmQix74YOGkGTPYJsmvhOMG4wGvS2sOlbzlTchay5WVW7MDED7NE0Dq0Uk6h+8IeX
nn2tAmOWUkQXomamNDVjNR8UbEu5x8hAC5kYdAa3h6pDaEtK9S763QGiePLXMtrLmuvfPZoXVjTG
4FQEeNGDtM0xzzqn4kl8Ecd9/AVkzhjbAmhXcoefZX0lX7PgI11seabDcH26LhlxuqLyqEuA0kVu
31N51Tle1FlTKhsklQBOzNk0yk4XVJ0B06kJhwnzqLmphGYHGSMIBAzrM6baTuyWf+RXUWuoaLpW
dIf8ZIoioVWu4eqmK3N9pf4tZqauskZKgl7Cd46KUxs4PeIagcaCizb4BLidQ2oLa3mx5Vv8T+RM
Y01BL8hlcM6KdpQitx5ior4BVyytUoksuPb4ov8kzXSSLI9lZGW4S25mo60RnKf3dPS3tx/lUn0O
NJWoiEyc8oCSzY6wE5NCigs1817cnET3gV2dwp7UKaH7Se1MfK7d9kw7YKBWzO4CCAdK94fo2VFa
gsFYYkxK13abL1Td0DWauSMx2122zUZK/yan/L0rwHkcV9S+vfFlo/9D+ux49abr4qzGxsuPyikw
W1WDUX2myoto763GKd3Hjjwi0W6v0bwuKwnU6IEDRfYG7faXRi9UhABTHhHOJCB3Rq5ayW0d/OoR
ZgeET6b5UoFXsU7QGLWDlioTMKhGKw9nAVFhImQEfwFQsCiwz+Fwhpp0QyaWqde3JDI3ANvU1Yk5
wG7h+dLhK43dIbLFeDOqO2sTn8r7koPnV3V1c5cdpa8xdZBIqw9RuM3WGtGWNBnYB5BXgiJFUWF2
LbqItXIXi6lnSTW6RHPkL/iQQXRUgOmjXgMoLsSxKnh98c5UMLGJc1jLgBwT1y0Nmd9+2I5pkhFg
kx7RpL65feG+JzTMlRVOHU8asgCjnb00ZUCmqtXrzNPRo/jeFiQXHlJGLJQfX6RfPifiV1X0tOpI
UezjXRm4AJaPIa0/+n4jFrYR2bDMY2on6p6h+CPv41f5CBpZ+QF0ej6U/V+WOrAxQfd4e+mL9vTn
0mefxO+UuG6CBqZbt8FDRXlH9RyIiJNYortHiHYZJ/m2u18bFn3N9wG/zJwug4GpzdAVM6sWxoPh
MwM60NepcbQkghqPHbb2Q05VqoHjc1MTpLT4Z7ipPD8iQ+vIwHDTj6Qi1TFUd4228hmXguaLJc2c
dviwQdD2WFLt2oMDNO2Xu9MfNhkaaj+Kv+oWHaipi3Gsm4bKT7e/gzJt9+oK/TiO2RXCrARAaaUR
9m6nP8Z/3tS/9+GTcdB36TGk5QEEhrXzl1Y23adgWNV2dxJl91Sh+H9XtsMVLbIULqvQX9Y0Oxh9
EN/ZyR/RgggyqHrgae6pwRDzXWQ0YPSrfSV9a0F991KHU9+LEg68pL4cZudmTMWXoTbTt1yxErZi
T5b0BsgjNFCia4DvfH+4H6sZACLQEE/lXlMHmDBf5RmN1fSjqkXt3JZiT25/jOnOz74FivmoA6rI
V6CddeayW70RNVpl5J6hGOrODCXEB8hf2IZgaVThZkqSMlnLj1yT5wOuA5L+aWI4cFHQQpe2Qx6k
WCqaOvfkxNY1UmI0gm6X+VZ5KtGluZGGJ9Xmp1I/KNLWKEhcwjczVw56KVrBRDvA3gFJBMXZvFVY
GYJB1oom94StLp3kknTghzlyNOwPIFmmjS3uKtXJTEdu3LEgxYexEkos3TwoUdkA5h3lLEDvL49B
DZhsBBrPvff3GAwM6e/8uabcDd9vf+MF9KUJORaGIiDzYVwZhyKTlVEMsFPA3gg2Wo3PPOCkxm3i
SEWrnKQ6Olg0GjMkY0pGx9HRXmKroVwL1459wVKBmgvpc1AvGZp0tWndaFFhyfDtQbqc7739WbD3
AKsTOCmfLyudjks6H0QhAMmA20g3YB0vj7hsAzCGaEOOkBSOCVyAQ5kSPaPaHfcxgMbI4GuTNads
IbpATxX6cuCJor9yHl0gAyZIjSjmXicWGDjHB4PIjaRuC80Hf3qeDcRoFeYAMPTcWczfjO0qEu+b
DGX2sPG48LHhepgYej0zdq3EIx8vH2vwffEV5SThM+uBXrIz2UchSSrzwCJwoMDT33VhQawcVGF3
fqxZwYb7bRzbAHBkwGr1CRvBPtc00dFSQkC6xSGWX7NCUV+NHjPGqRhUXUVUjFaAzTBy6ci6RLSI
JXfBi1/I2kuZVW3lpoagekqbFaZz+3ov2TIAKKb5TrIEaO2cYzLBkJHSt4rCywMa6Y5U4HhHO0ev
QpFRgb/Lv7AcYS+D4OChw9z5RqL6e/fGXR0oWgCkI1Bwgd3z9qqW/GO0SWE9KGnADVRnmnVCpJeY
C8Q8Sy02hoNR56A2u9ONTR/Qes92nd0ZPnjrnVFZSQB/55suvz2GPKBpEs45mOlRbri89Lxhqhn3
WejZb78HJ9udRrvegQ8JbGc4CHI/zaGfpqAHtgkqiA9C6BlzqR7p3iedfTxONFktiGB+IVeF6YKP
GLZzPmf0XGDMQIZhXfv9np7X4olru4cHM42NQjEGa5/bPTA6p1yxfP9Z4r+yjqHnaBcHD0G/4vhc
27tLMcrl0QR+rpkojfnPjag5LLmrgIQFeylNx4OSrk25W0jIXUqbaR+WcxieGNJYZw+02Blgyan+
FsfT6YSJPHT39YGiWr/vKTmOf+MHbQUgu/AyLuXPvDwJCeFOnOTb+qYOycl9n3LQyE6qDw+vIjKB
OhwqNLzQhjQrev5azV+Knjl5phybRjyJNnxXLf5K8X2s6Ssyrh3JSxmze85YwVKoFf8ZoHreoPtz
jZhwwXJCAtqBUZ2eygXa7AMKXe9jwGcuPKcYSvWFPGa7v0O70OcJw+o0e60YeZ0rmaTBM56K4ehP
mJ2ZyHXWKmUjPIPvgfT1DqygZBDuDP5e66+dtuL4Ln6hqVMRZmrqqJ15H75cqqMwtJCmgW6h2qTG
izLka2rwOrlliVOD/NShgp9zUrhh7IBBywQBzPuxk27Mo0n2mNUFQMGKpCUFgnNRNWPiGkCgdfmy
dd6ZRtX7wnOPylIPertKIVV14uibv63Zl1TIT0Gzc1MqjHsNCwgC6TliN4W0qkiUHkx74keSrCZj
18TNNFZVNWrll5YwjbuJnzpM9BLwghFff0gUTI10rx9WAuWlZwWXFIAY+EsAJ85OslS4kowqNphY
YBgQ0M6OuP32GS7cPTiA0lSvwAwElOMuP1aRVHUjhynzEr18LcPyyNGsQIIwdW7LWXhRaIcCVhnb
QcjxXST/EU2ZRtRF7Yj+4KzK9zKT7n0tfrOy8F0B6ypPWxd8vivPaiErNbVg/ZM5+2C92geBYqJV
9OSCdDKyGcEPTJz+2pHNjsDYYgacf5cgpj2veLvfrTEzw38heqaupBIV1bqD6Lc3kb7ozktHB5Dk
acR23Z3lYAnvz5P+R76hZCQ7qLZOGpvWG2QJq+2hsO2/K5nZhdt7saLpIvz4AIagWJFWc+aFobXV
R99pNfHIe8lOy5pW1VqP+qI4KJkpqgLScg56iKQCfDgpY16MJL7shI1GdXMb1wcA6VbUwJJxBdGI
BNwK0Esoes+2JmO8dN2raMZt9tykFcOBKiQzSb+L7uuHzNZ8WvmkTmBgGQpxGLTng49U/dPxkuS/
UP67fdUXAB9AC/5Yz8x6AIUvcS7IzLMbR3o7RSqNXOXU/wX1AaP+io85ea/zm/ZT2PQhfnzXnpVa
3FYWOpHHDX9qj6J0+KMhkaSdhmLFi1nAp2FjMnqYNLRgT4M9L2UJfS2mPE6Cqax5GokkOcPn5+El
QW7qs9sqa9DWJa/tQt4spx75gdaKIeR10a6tD5LhxYegddGbjqlbob9FfiAcAWBP7CRQbEU9tOG9
JL6l1k6uD50jAsAm7I3MMTTB7rNj7Bsrfs93AHl1+j9OZBZbDEEy+iAbDzyQEXJiuSh6gF+GwL38
ZHt6J/2WI7smtfP1fH/vPh2FTXJHz4/22+mwPavv4T2GoNKt73wa9jSKcstfb1/F5afxb31zbvxM
MYoRY7cDTwaJNJD/rxU6PjF7G5hHYx9pu3yPeVLIROxkO3kc9BN/RhNG/6d+EjI6oFc6eLi9oIWE
08UV0mb2BrmRMOwqfFLNPNX+L0nAwEtrq/iF3dWWp+VuXpFOQe5JLO0SuMPCVmzD+irNk9n+P9Ku
a8dxZUl+EQF681p08moZttT9QrSl955fv8Fe7I5EcUXgLuY4nMF0slxWVmZkhENCe7Zld+KOBSIE
CXu80dFBOeYopzuxzWI6ciEXKq/ABWH2F/bFU+lrA9Yn24Y2MD1zYqeuwluLo2upi1klKt3EtaR8
gWbxrjBCLe7ekZoHdd1/Mt0oRHADzbmEdOb9ia2Q4a2FDtOd8QYXqWyk8ad85wLsqOjNLiSxJrl7
tDZIvtnrYB0Me1U5z3zDEIY9nBFotQJvP0B9/pLyNx6q6sQ8UpIKS16avQhOA5pb+c5H46gZi/xu
7C9RYDdZWyIhXajCXElyIrn3B96G5hjiG1xFI68l1GIdhzHsd6ZAst8ESCySAIinqoExc+9PekhM
NnI9aEEbFM7u57vuXQfbqXOtiIoMp3gNej2yXaBeDqy39kUet73qcWCgestS4lAaLYEi5XVmwqdi
utuPGMXFfarQbhv1rlVJJ/B2KPKC8TdyS+RE6w6Be+i6QmMST+NRlVuyeOKL6Ep9/g0TxVjQEQ/c
NCKui0EP6X4igrRnwr7EN6AUakShxpTkjVPjXbyzLCsyAnDqugOn+6xW4uTgh0wy2vEAJh83LbeF
IIOLQYTHU6G4hD4ESrUXZq3rH4L6nXzOqetO3lEIcv7X3mjFPdD6Z60Ae9VKazf5OX4J9HIjLZKt
qLkf+YLb9SvK3IH9IFVDEJ5Xnw7YyOeWfOqMoYMIggV4r6LRa3TOcyev2CgsPIuqTyGteQcp15mE
sM5KUnZRsHG+qRU3BxefjHJvrY5uP88V/DavYdXlVOP6vnW/BnlMdH8M9+AVL/N42akSuHBFT38B
CpV0UDZQd9ZORnN/TqxTd1nPSXBNeVdgrQWBR9A5yObebzwlDUolAvDS8lLTLc95tY7ZN4lbu20y
B/OayGkPNHfI5EN1EiRY4+bfALJLfcjRSO81ugdJ+27rERB9qDsotAgq85/cnXAs4DweYJ1gbxgN
LY+ynAsoz0oqRxf4L0ciHKunwLMrilGJL0B1eoVOJb9l9pNtIl9zIWYh8ioazENl7vE9GBt5dcyu
gFwvurDx0h/NM8pgWeY5aEFVSlMMFwx9aEDPK8xcYINvfrDCIRMDA4wA9rv7IbeQD+DCjvOtulxR
nFqC1lXv3Be5/37ur4afM7IDuAr6JAGZhlbuuJjO8oD/lgIVWkGVai3Y/pDw4ault825hcei+YH3
tecWJ+YPFNYQvwChNaCC9NhvMBD8CFog7Vl1X646Y05VZmpz3hkYeeC88Ds7rmAg2fXrWGN/QI2T
E8R7RNGU8zyF5vSABl4yqGkg2T5aqixGCFDysMejlaG4oKE27ldQb3k+bRPlFCSmweIA3w4SIvR3
3e8IJopytsj8yHotdADESk0iPgiN601GmA3e1D051kCVv8TQGYhjvXyF0vvqtHj+FYOR8Xa5/YjR
i9MFwMmpK3wEyF50vm+hN/f53MLEbA50QtgYiE2Hnpz7YTZsJTFNgbZdpsXF3S89D4S52cGZ2YUT
Axno6xCrgBwDGgnDZ9zEZnlsh2mXYCB5Hb1KdCkbTJ7P9VtMRWB3VkaDqRWGd/lyQCgp+7pecRvb
g1xrdA2ZbZdcud4EFJgUc7HYY/EP7Uw3YxvdiVXO526fuui7UAMJIuO/RX/wwfjinJkC76HlbCv7
hBNBhAt5ZKQ9kIcYhx554ilQf0QnJkD3FUQ2/ODYtW85BG3ZiqTuYe49/rBH4BBhCB0sAw0j+PDv
F6+W2DBLxCS2vM6HolAIpg/HRI+Np4YBO7NRHhzxyNZoCXkw1baQPo4tppA0v1bAJWVERW16dqtV
9Nfzzf+wK2EMQfSQllTQtKGMXEkSS10hecAH1XBWTv1Z58X3cwuPRcHBxAB8QAs+cv3jUmXKhH7N
MDVwigBWuKgJ1dcrY6u+YDgv7HpNzW3Gh7AUCAccL0AswKsMePporbg0870g5FOUv+GwlrVGAQ8O
NLhIJLNXGw3B8PMRPj79RxZHK4Y6vNgGFJdaaPZZfzrEM2vVU398oyZ9p6uHinwv1OBLmwWfT6ze
kPTDpQZWlIEX835bJp7tBb7jZRZeN9q7srYp8H0Th9U+SlPxte+5esPDscNAAaaQkVgGGA6PjXt7
jpeIst02mcWbCYrdIG4WXBVN3elPO5NRfogtR5ZGL3c/UpBmlGCp8r5DUTtVNDl1c9wec8MZpvfG
JQs+xcb1YCQifKfG/EJUiCXb2uH5/pgzM77CRCpgc5sBAZIOrVTHRyJa0QNwpr8JZ88znht7DEaG
mUO/HYoMMhzW361+MyjEiUKA45Fh+4vv8rsRvSvFrlp+1OYJul61/h+YG6jmaUiE8CCnHQ1OhDRj
mQJ3aQH3KpG195ElRsFrF5B0nRxNBP37TJz6mNfCAGEJ/oRFIAnHcr9qtM2nhec0uYXqWkfAOpeG
Bg0Cz72ErBUaZfkzdN0STbLBMH0qqWP4089FlI9559E3jHZO7UU9noBlboFhoXK20IBNI1K6qpoC
KNAK2vNJnvJotyMezXEqSbWdKW1u5YazCNfh3BpOuZHbnz/ymHThylwiFrmVeUuca6JtDTkjdPHW
BtqCe5HO+dwmHULuu6huNH8jjykUQcAmTpVbsbIVRLO+Uix2jx8dMnulFIDNkrlU4Oy2GcUovpQK
Qclh23DJlqG0PgL89ILWycjwv1KW8PU+iSoSQS4zBjCQMFSgcm+AygizR+YhWsLgASZGDwaSNois
R3du2QRAIFJRYTHOMWq1EPwGEsjobbVsFn5z6PW5GvsjYh63ID0QRwCUjbP/l0u78QmI4TvQjtiF
1eZXkKizVngRkJKMBpi6v5OJtI3XTUP6lWxwSBQ9370T8QyaY+GPwJPFozt0dFZouub8UFEKK62u
PrhANLE+RSmR+Rk7E1eGSIMQFEp0iGge2H4A9otkJolKy/ePPbcAa3C+xUYCF2c7U535I5sabd8/
3n0ADFGdkcf3LnIiWUUhd27ROtjOjE/gjCTDWXnWeetDMYd8rFhkX1TwzZLYdPaxqurHU/6zvmZE
C0gzM/Cp+AOfg1wUDTwlPP7o/PZZpwh2I5agdFDdyKCMKNPjjbeW2l+s7CIkldkr66BcCv2ChRAg
8u2Uxu/k3/CaBzPO5DEdib12+zGjo+30nl83uVziUgVLxPqz0WvAXElvgKKLoOJBoL0JqmxdIujp
0tZzqZsJXwatRewBBJrodaVHIQpTpGJNpV1l5SIF9QCFA79Qys+OcrhkxjsASEe8igekIQK8+0so
byLOrqjBTJ8TZkGx4O9ceqZSkyLSfTA0L6AbIknE6XW+MTOAqUHfgJaR+kNuLi7olvh1BSJs9+35
WXtk9wBNA/q72EHrc/j36KrAY96vpIhtQYBIxKNN6Z1Z5zr3FWjSIkQfm2OCvqFL1Sbb9KzWJDrD
7UMQI9ILKdaaYA0weGV2jJYW3zZYmHQwYfuJbvffAdvPXOR/ROX3c3j/raM5jMIgCRiHbq0Czbs4
p6X2jqrBgBzo0b/p6ed4ne4E9RSqiCS+n0/UI//GaKJG2xRZRk9Osr7Fk/U9VLedjpwlGKO1zyF5
et4q5P3ikbcPwWRUS91dPmbsPyKxYR/t4sjqoZCO59coKUUpfBvLmdAiTGtCEkBRLQL8MMjRO+sY
jiZAv9PGrxmzw5SOp/zW6uh0RJxSyrygtFbZ7joB8VkIZiZlEaGp8/n8co/n8H58oyiNFXqe9wqM
z4iIsdfeOxW8ZnqPVrES8Atd3SBL/ckigx2ZipoTsJyjZ3itwluTuTz1Yy/KaK6Hb725/kDt04oZ
Y7dgeo833IUH33q/OIYw5cIfZWqJDed8oxteO6BsoOmzrKiPN/79ZIxOJTRCOSgW4QOc7JsBFzFk
8vhNUPHgLX4L/HQAfobO3K0/eb7Q8w9HCOw5GFGHr7oZNuU5CUszFIZNmC/DPb28L6mvcukbIkk/
PjgJaFh7b+84Eprg16WAT3u+Bx5RQcO8g88J6chBsmC8xwXHU9hedjoL5ruQbCEIew5WDjn+8N/m
cRmeTPQKCir7ye++F79qrs4V5R87t4YvADQJjBQDic2YJ4MCXShvR1Fnva6v+623/uSMbLdHqcoj
x3RtmuZOP3VktfooljtrFUL+CKDfw5w+6rC8D6fu5itGy8+EJZvYbIh5YNU6v4DwhSSVN3Pipg4c
lhMsD4MKMHDh96sN6EEqgWKps7xetwtJDxlFf76ejwHWUEv/Z2F0pPPCTkQ3z8A9FoEfB7JiHIeD
G5gOI2kCtAvEbk5wTniMHe9Njk4u0/mtAnbIDoRgr9stigUJWXeH63X77qr7c7Y944rXwBN9bMmy
J0t76ZAzt15GqkmIrlsJQyx3hduOKC+Lk09WerxDc6z1G6vf2vPJmfKsHIceD7Rkoj10nCHkqaFA
G+GwNaC0boSD37+nvO5F8swyT9oBfyHeDoDLQt/8fpl9u+/9aDhTKXLhQ+pTRnBFiwBQlL/PRzS1
a4fCOlpoAPQCV9i9pdTm0rpTgg790kpDBAENgyLbkBoZ0P+XoTGpfNFg7sLhkCrRm82uSxrUMdfn
JiZn7d9YxoS9yPEUacX7nSUF0IF0NhEeBkxwcdK5Wt3MpI0BxnUlOApu086q+BYPrBjnME56tBy5
y+cjmjruN6vzQMEL7UKqk2DIbvCmUlDnT+YY7KfGAk06hLhwnUNH0f0GqGSWT+gw76waPKVMCPCo
s4P8yPNx/IGhx87x1sooEGqktmGzGFaQKoI0PB4n1+2e1vfGS7qoybFdH4+1+lbrbx88Sz5ooqE/
4/knTMaCt58wcp3ATtQ2n2MDptoVvFEgEwadjGHsj7iqTJDJcIeYbD70RDstgKMI1RnXMbWUSL8r
aONhZeAbRke6Y9E5+Lf/qxYg8SQmcjBDMTG9kv8sDJ79JhKAaJPo+C0GWATALLia6LymzBxC7/9Y
yX9Wxg5DiFipCGHF8xcRed0mAzphvzyCItOzjs3LF09AGEcgxqLtEO0Nc4kejBn/ODPUP96Um6FK
ja/QtIyPKAf/qPwIVugYz/fLlAkU8fD2+2825dG5YOo2qySnw7lA93YRC4adyctMmcOLT7ykUSwE
pgfk3khroFHoftXCwOe5iq174F1KcMskQNmi+VxbBluib1goTecr6SNVF3PNZRPZzTvD4+raQKcj
CiUMcyR3TfHDC9bFO/2S1eC3MTMIgr8kn8+ndCq0QJBID92auNT+IsmbVaOZ3C+5pOitCCCmLtZ5
gAL86oh38nvgz2RvhmkbOxzYQS8/WlBpPJLvpzXusjgrGra3ZPD/VeGpYlIt5Qh9pfyDwqWrKJvr
2Zl87N2aHK2kX8ZJEhVcj8feugOFK+BCUD1/57Sz4VgkqkAxSbg5zNDfVn8YKGpDIjIU6GkY5wIa
Ng4gXC33Vh8YSmhkLU3AualF3MUDnyG9qSrIOc2htCbqDwxChn9Wh6v4ZimdCnLySmb3Vg1mIpHE
tQ4QscSrdfXLqEr04r0woACIrja7eL6HJtf1xvDIjeZhndFsCsOs8uKtGJaEwRudvLmcma9AOPnc
2FRgejvK0SZKJBu0h/FgzDk0lEOEnzQxw/Ywhy3hhqD6cREHZdhBQkYYVzsCNNY6ESf01nZbqGsD
WaRFfc4sSjfRxah6Bq1ZjPrVGfrHIYKLqBap+evr1fowc0lNDhhsG4P+Hg7quLeWyWzOaxSlt5Cp
52SjXHCuGquzlZXJRbwxM57XIql4pYOZGLxA+y4jDRxBTBRVVl5Ldu6ITD6RwRNJD1L3yMVIw9V8
s1mLivGALHNpiyHLJaUfHf28/3yHcOn7/nO5PC5BrmI41Cwu+fHGlwBmQ8kMOTqUUeXRSyqrqriq
QDtr0T1rUUKqCtycl3sU5sMGRLodxXfUAwcVovuhJVBpyvLKbyxENLiJRVX5ZNa4iUm8X/7Ei68L
BMKBnxuUE08Lyybu4mMFmraDpDmX52dlIv9y/ymjWQbCIJVCJ2isV45we5B/EMbAAw4QosgEUnpJ
L83LG3rkdsX+dMjmcKqPOKbRTAz3+c0iy5QUxV0A87J17X7R+6/uGQISdNBlkqO4+brwe5G87Xbg
zibu+y+q9c/HP73a/1Zi5BH7gC/EoMRKpN0lKveZNFMrn9jF9/M78nwl+MMkh8cAUy3XauNq8Go/
dF+VDnnRoQ623KzUxeJb1pUZlzvh7O8tj46rXNGNlCdhg8CyAPUUjReppjhaBHnYEEQuEij+Q9Nl
9rnwEsbrKJ3tNn50j/cfMLpZ+1Km+ybA3HLkGuzeUYxxtTO3WC4Jr5k6bazS1QkecS7KnIjN7uw+
hJlu3wbMYHddIzQDz1donH+O/kW3yUp19QX1skCz7PN9NJHcvzc6eipFlORHbAKjjSpURGu19+1n
fToHh3OyWi5NQb+ESF7HhDbeEBySihlK8GBenItMJy6l+w8ZPZg6oYkT78+3ZPpwnBv9/b08KwQ6
v3g5ierZ145mvCbRZvMGJc8dfDgB+gBvJ/N7ZgvOne6/LXpzulmlypIkxuanFq9X8F1kiK1E1Vja
Wrl2teOPpG90CV3+0D2zVgdFO8yc7tkPGI7/zQdUbd1FkYtVYbelBiYyRHe4PzAJHlm2xEwXL5AH
uOj6CjMQbg+uOfOCfryZ7xdj5N66ThaimoJ9F+2FdrOWU4sBtYkdq34284585Jy7d6V/veM3Y/Vl
pWqVwZVmeoSS3pbX90udXb7ozGqnsrhItLlNPzu9I+cGvvq0glpKYwGVIBiMtnRPDqmHuADvyiPg
TptNpMFxr9DRf/mGdqd4nOvrn0gj30/xyM1JgU15HjucdpAarAegAtAK9CrfYKGDNXztelDTeLlc
Kk0GhYTOdWTQs4Uu+j4lgKhj6ReLmWX/Y9C6jwzvP2rk+oI4ypy8Hj5q2+h75BpxtyP9eTS/CByf
9wKf72C3z5GB/j0bntj92yM3e6BXXCoKBrvgT9xGRCs3W0NCr62tHY/tcUOoA7YCUHZ4l84ctZmd
/ueUbyzbYNaxAxqWOTC1I19ldGmy9koI+gS9kdSs/tzfTsAm7mZ4DHfL8yJxoxT2cu2afWy5DeJB
YjYGSnQvGOLJMbSZRZ14s92bHEdtoCClghAmU83e2qZgeCt7we/tdTfnNx+zGPeWRm4rjP7nBht6
tbbbegMi4/0+1iLVIfbGfEHKLRbJjtNP2EbrOS2guaUcOa1SaYtEGU6UGJllYdrouI9yNeyXVDB3
W02Uoe5HOoq/AtlO01yBrc7UfI9ccUVlxED5CQNdHl8k9Us+vSXwY5r1ewC9wXpm23KDe3g4MWDE
5iA7JAqgHLu/IeQuLHw/RpTEb9fXCqnNTDWOwfYon71GNV1kdA5L1yjX3BFVCwhfgjJYjQ/DZbWQ
+wGzNwvknICMYE5uPmm0+pnjyXnp45O6Aw8dMHULV06WUg/8qG18kR1SdCcVb4GZqZhc9huzo2VH
a2CURRyWAvRUmqim8lvkpaqdmZBye354/1BUzyZ9tOoJZPvCWsG9IZDuUEPWBWUSBP+s+hmjCxRL
j7+Z9TnHLljiVO92rIbiL7RzUCdijfx1c+EA46VBFlSTn7wkR3Z5qYw3fyesdJAEaQe0CbBbaiN2
c5M0zP2zLx/deGzosi3PRw2EY9ldFdAWxXBz9fnpNxm24gBohwrNuCKS2XHmKfIQNiEjJQ0RC7JR
Nk6/pPc7INLQ1aGjh2URo3i2dj4X2Wz72ONegJAfrYgSBATRZzWuL/UZW9QQdUSphA41vyyXlU3l
Km1HO2gwkZiWQu35lmCG+Ph+Yu8sjgtNWVwzje/GnaVRLAl+fF/1oWF+oDRsxhlTj9713tQoVO/A
UxVAELRDqE6bwn69ltX1FlxYiFlcLZs5VcNWfhgX6rLwMEP+a4ywY+qkzOsW4wL9uJcR9LtqM6dp
Aj2J8cB5DTBRBTSGo5y3V6Dbr+tRiAW9xtB0//7uLEBL0JNLt5crslMP/Zwa1ISPAnJ+0GoDtytk
dsf1JwU1u9YvnR5zWOkNAGOf+2O/ELXCAM43WRLV8vWG/PrqXLw3cQsDTc+jMQI0QWhbGPcx2wFe
FFQldJZfrbpGTyUR1ES7ogSkC7yvUvkFwgYSp3NJxcd74t7sKMysWdZlvQxmkTnV8dMpBJkbH+pD
y+e785FLQbg3NAod/SyXahfd6tYrkmyxtkc+JFifwZOHnj9lXaifhbn39EJlkG0MwSu9X250dr3y
NAt0w6aVGOKiNler2txlxqlU8dcqMU40oUmH3ts5IMvU9gbFEdJlQ5cxyEfur0+xhP5QKrg91ItP
8TrLLMUzgsad2eITDw1Myo2ZwS3fRJcMX2RK3mC7savqkEHkyPwKianru6FQ9XsKdXVRGovT4iPQ
QvP5gky5QuQD4Yp5SIFhv9+bZrM0SiMu7i3HdtRS2dsc8Gj+muIitEPKM8YmHg5QbWChBg4RMJAk
CqPXu2L7qEImqAvEG2qdgiQPW4DC4+EoqZ+o0V1krKJNqC2yJ7k5h4UattbYV90aHy0maxd5XoVI
8DrhQnxNRQQ7ErK87G8Bt5VnCEDKWeKJKb9/a3O0shBnVmonwoCZTYsW3nQhSapHgf8450iHaugl
kw7PF3TKg6ABCVo0A6kZniKjQIdp4rDmQqa2pAtcPiiNEyPjNV7Z1pYdLXGnP7c3Mat35kbBTpVH
VOa0dG3xK19DTxw4N5lIpYoXxzXtcoZVY2K33hkbfv/moPBhL5RhgbHxqkQZXaxl+TXbl85MnW5y
DhEZDEhelGzRmHxvR6lL0ZeTsrFaGiqdohBs5QbSDK7dCXqV5dSy8SOG8GCwjipXMQW+o+au8WFn
jHYrDgoUE8CvNiBqR9c4EKoilJiU2vJaiNmZQjowWVKr6MIek8/sk2tI9Pl8JcWJyOHO5GjUkScy
aW3DJE+baf5WfVLMJ++pqbemY8JkmhcQj1m67RuNZW41Id1m8SEFj21stso2tF+jbl8CTimA8/Yn
UErwva7kVm27bWIfefxpaDdC34zG4gmH7h3UBWJruL0WQagoUz3ZDGOzSklz6lccqpLltw/W3FVM
q1l5ccMvUfiKm6NYqVyzFAqo1duQttFbaemtMr8Gx0mpgthV7DbPp+WRlVAA1QALZ4WmJvT2CSO/
UbcVaiQ5SiZ8uu5PBaNSRsXvg25oqUrcVdWCyFnnZHCzv8Rowb5AiPP5F0xczncfMHIiSDx0IRd7
SHs0Gt+R6Ldzf1GijmqzEmd2/kR/AQbLoxMfzSEIuv72yM0J4+i0ZEtcRhabGQJJN7WWbjjN8Pe1
kRuxGS7Xsqu6Rr+OLNvoIWO75VTbiPCEPUnvrZpD0NncUTP3xlQMePdVIycTpi1VMx2+CvSWV8Em
W8BmB/gspV8pEPUV3rpyTTW1ZnzphLsBpw70/EBXDh3nvyzNzWREYiqCTjhsrbgXsUVpNa4QHCGl
nKFtz78+X+WJA89BXB6QWRm975AxuPc5KMDKYdJkrSWVlPda43VKeLG1Z3bzRPlA5hgoUoOzFuBv
gDvuzQhK4rK2DJi+FCaDVqYR2prSuhqomtKa5JLVo7yKKj1UxJpI86AG3jVq2Egq353EfFUU4K7L
qUXq6gxnPJ+BqZOGvjoFYCScNXS4jByQLztMF/RSa/nogmqNPNrwQkoOmfvDggsDxUowCuMtXWg2
pWaZ6dAzB23iaQo5xJsPGB/1yPfgkAEdj17B8GW8N/pVcz4DcvhdoLKyAK8rlOTYt5omUbfG/5nL
wU2cdLAADIBpYLHA5DS639ishj57judUDuw6skV2o22DhbHvCb0X983GeymW/mrxfNonQGgY9Y3V
0ZYomx58TiyAS+vSCIGYIMEuI5yxN87HyPwpyaYxNl+SClhrs1y1W0ud+YCp1/HdB4weBZgLhKf8
8DrGPcAYoPSptfaDdQDROs3cq1MzjMI3tNIBe4NY3+ha7RKaEp2ORgSK/jMBhYr2Ne7PfbTolKUk
zx22iRsVkuxQbMHrAf1R4+exiFAhLlqmt9xI5a7VRwAYBZJvL0TUvi6XXa2jPRbUiT+nPMBI56Z1
zvrw+zfuS3KpTG4kWC+zLTg44Tc5NP4QBRJWHQeyeb0CsUuwkFyVPbvZztWf76uJEi2YmQDbhmSN
NAg0ju6tMAjEIC07QKskI9u6DJGdXwAB1i5esqG9cYR9Xy+cknT0jOWJRb4zPB543kjga2rxnvIX
LLNyRMLKG4mvScKqbjLzept4I6KTBlojAKUK0IEc3U1KllaUnONZUXKb+pNXfvP2rMxJjU/A0fEy
GtICsgRFXIjf3a9lhhciUyq4HTjy2qmNLlz9b/G33TAG2O5VwcjIe2/UGq32G9lsPhhjezYBbejV
9AO3dLap9c0b2hxWurnZ6B/dktF5yDYtL726eVutfg8znmxqBXgJZPyQewZz0FjTTIpruvETtrPC
9AC6SiXTlACdNiUEZxA0P99nE2UhSIncGBvtsxxNrbTkwdh6uxc/Qg106xaRjuXiyzR1dEWDQJIC
5zp7aWYd9sTr5870aKfVClcBgsl0FmtmCIs88mmsv1+3gwpg+KqYqw9qKcx4sClveWdztOGaIo3t
UoDNiGSvErn6yy2zS1/9Gfcx9VjngcCG7DsokwBUGtkJ+bKg+hrTmiABFmuJKuLNAUppeokHbIH4
yzZKXb5GWranltLLt3AG7cV5Ts5nohSG1b35jNGdWNu+3bkNPgOE8Qx4fHclJpdd9Ved31NW/Yle
yxbNe+B8XZ4Y9BMKM9tr2D2jhxgg6PglosUCdAOjJebtIsEs4OR1yU/h7wr5+Hz7/oFpHw3gccGi
O/sRgdr7PYqpbdFagHO810tO6zf8q7wCdl8EnCDUUC4wcz1YZrkmmdYJpRFF+x1EAkCuRr3UaGAs
oR7UIXUyd4qnh/7vy0b3Mp7AGR21ZWt5El2sA0eQd4Icnp6Pf5i/J8P/w3bf3FJlo5Qck+YwYrNv
LOtUr1mM6BJdS/H2uaXJ4aDdDVD3QRJ6nFt1OjQuVBkm2vXdUyaj156bu/DnTAx+8WYwnFAItW9X
rfVadWoEAQgs6T41/jBBm2iJ9kORU99WJ9Son49t8rQKN4MbrxXbUj3zZ/nKrrYGhz6zxDx6JgJ3
LdP0Nxb7Y/GrLENUVeYya5NL+M/2OF0uxpxcZ1XdWrUoLBpoVyqftNjrz0c4dc/eDFAaRW50SbXg
J8JmdJKf0tak9sJ4hu9G2n9gBi0nSMJjpzwoybUFCHxqrm2tNHVUufx0OKNOTwWe3s/tTD12EC/8
MzTaKlEfgEeF7VpLZgo9itGtLdg5wQ5KSIzGbRfA4cBDMs1nfzlfUlMw79U1ylO2wBuZ1C4dln9V
2mhmBw9WH07jzVeNthEnAAyv0FjKHkXMM1vIgeGGOYCSJfAnrpsFh67mP3NK5maghBNvbUwHqh7o
IUTfpjCcrJuTE0EaxBYodEUXaXloWE/PskPXvwoxu4aG90zMNgGLR3UHrQYsXsBoDx0notuYwqs/
Q17WLgCW8TQxJ7ECxDgpIKLXf/MlWvtW4aUEkwvoOtpfMVJ7DsyHM/nMybt8IMYY6me4Y8cnRxBq
BcI1QAFnv5FztRleCzk9qbc+9yHxht9CRAeqOr1yndl8Q7g4XuaBxGwoqsk86nf3s+26bE3btUMD
7EGrCdLEW2qXkujFvrgzOZSpXCpoLJE3g4otioRjioi4a2snZqPe0pgLA1KTT7NCsTsmxaWa8YET
wRhuUAjxoEgoIE4eBSxcIPa5HaOW4S/LSm21Agi4tiPhce5lA+Lox/kDehodrwJYGHgk2u/nrwoK
vgxSBP0KFEu2Stvbol6USAYboDdmZBJmJeuqWW/zrRGyEvWZtbx97ZK2pkxajluROMPDkAQujoSa
cK4AGtlapJKflnPL4FzFEDZEj4TMO4R2AH5XEx4a80dJdAqAjvIMeQgvTNJwI5eSJ+piyiuJnkTI
3n4HYWDTBtTkKBkJVjnxVJkX6E7L+ZqO960bCYPkGDqW9aGlNDbiCkhWwnIlSBcUiEJwxAm6ztPa
xvHFZdM3yoGL6pDbJ1LShmu+S1hnm7teTmmiS9kciRg2pc0+QR1lDWIF1t9HcSnkVymR6uSl9r1c
WbYl0JJmXoRciqtd9IAR7ZuQN5Q25BjIknddvmIj0R5qCKwtblmGztCc0tgcY8Rh4ZzhA932FHVe
WGxdQXAlNR8YoUkuZCCcTXLPxytP4UF6roi8V74EUZP6Rg/EWGVGiSLnGt+nHVozugjqd55NBWDi
YUO60gWb5dwFk8utB1qnjA6shA/r+EsQIiDZidsjS/YZsSkLLbPATih3h/oAnx7EqFH4hdSCmP8g
ZZWLnrIu5yjClmyW6GEhhR2mPm+9XpWbKIneYzBWibqHhEHxVcqsk3/xRRU5YK/qCypeVAmvNCuH
ogT/FYw2rq+76IINz0ngs0FG8gKddFA0iHxxV9eS4FmQX3DQxoYaEJrolaBNUe/JawVJeceppEGW
W4yZo5M0Va+F+O+sJJlQ4Z+pEkM1XIGGr96kTu2sixyJkd/QYbywWRV1KLg7qqpE4Q0/JgU8IpKa
+r3kyrKEfF2snMM+7DrSQsyQ1bMqChPNzkDIrLOYaXyR4kvtrswp19WrzmdF00lCz99UrOJCJ4zl
7UDYIEFDeWs7t+l4S4VIiJlwIDJ+KDrM11zPVxSJ6jpp9c5LYkenE7vIIrXIEyFQ5Qz9wKC/KuIu
PztQN+R8KKcoTXxK01TqN7GUQXAkZNuQUnkK7VELLg5YThclTBJDUiQrGg3fUjrLEvqqMdi645jR
KyrnonWW0DEmz21KAWqpiGoYtL6VgdwSNEsqFKmLJsqWUdQw2QsYCEIJ8N4u67qF7VEFfRLkFpCZ
XhFz+d1pJMn/7JM8FUyno8QChQ/Rq/XaDpVOZVmvdg1GdAIOS8W1/K4XwZKEs1Fl/0Xade02rm3J
LyLAHF43o5ItWabTC+HQZtrMmV8/RQ/mtkRzREzP6ZfGaUCLO69Qq2rLBYMM0oqcb1ibViVNwdhS
cNonkyYQRGD9xpeMEXpvfzSkeAILKpZ+cB+UecDccWXKxSZN/KI2GTXsM4sLeTYvScsydDR8NKOo
312aMiboWsbnHtQ+PlSPuv7P7UdmoSsTarwTzQjaeHncJ7NsKi3CJOtrdCoh0dMQzzPVLZB+9Ez3
rTO+MIVdPakb2eB2iarLhwoaGnbfGwqKS76tVtsaHea5+RRYCOmi09pjseDoALACsh6IxikqJ03/
fuFv+FkPmE/Ysq5XyKXetQWyy1wMfgpMIeF7DzqYI6j/wp4pVhzZpWoGBCLB9yqBKxK04vy1aW0s
4rTjOhZxCOFPo/rQV+gvHj6UbRnbGmeFot5/93aX60jF13fhYxCu+B1Lz9cklIekFRimf3EIiXxR
xjGCOpdKtDPGNhkIX6AtN/fatW5xbiEkgkQMKhrwACQeLUHXo2UlXI2AXLI/4S3SVIAhvlUvOdnm
9u39toC2nIRc/1qaRn2xpFUDFlCBTVgkRlrQ2IDqgkx/a8ze8B3ZhgCjjloiQTkrbMkWQDPJBhdG
8zgY37e/ZHGFL79k5omEVEnlWsKXIIc/fcQBTV72EV1PlbHfRuheW0m3LSVJroY+S5LkNQ57Kvy3
wYkt2WhbgjzYNL7W9HVdh/7hSl7ktwwCVvRykLMTFFU+L/gNFhbwso8P7c7e+oYOsszVJNt0T8yc
1StDs5gk7JSm6XEto+PFMsZdbokbPTHag7Hmqi5tVdT5NB7nEjwX845HKUpytQV21c2IH+pvQWmW
z+NDjDq1R6YOrcb4ilYuyaVrSOYA1BBRYkGZY7ZwNPIyvqx61rUkRucemFHfnvg1VbM1I7OVkuHs
SwWFEbqBAOJew6nQUdLXjJVtvxDDgXDn72BmC0UVpup5DncqhEiyZ/oKieOnSDsF90AGgo5iB0EO
vKw0MmvVDBQirp2CpY0iK3htkI7XULedXQBdpuEBHzrORTNM7ZEY0pqgHKOW+nLn6vFaO8LSblGR
HAUZKAIAaU5SLheFqnaeOLhMxm2yasclrHV7Qpcy22jD/2tiNqBCkRNpZITBHc9eDJaw9zcL/YOb
cgd63wcIuRDtACG3lNyhOHmCE/i1Yn96ieYn79L+7B7LYkaFqBuGqLpSib4b4+0xNDNbNUI77rZT
wxcuF4fB3eKZ0tdaq9vaBM/OBsv1XUJVYAVz2t+pcuY0DKL120OcRnBrhLOjUeU4ll2pIIHvW+CT
hZzURs0Lq/KKx38whBKRDIpCNDHPBWqlMpDEUYiABAum8rZWf2ejJYqb21aEpRVDYI9MNRAcUzv8
9RsY0rBPMtUDvlIgeAe4l0F/KV+MF+AswViU6Bw6l7rXUDfNnEBgdtid3eqor13Z076cz+rlV8xW
roiVJCojBqQ3+SmQDoy869aoe5YW7tLEbOFoyAHPDw5xgJUyEisDUEEDKRtwCwpryaIps/hrNKi6
AYUMwmuAQa7ntA4FPoO+75RXkF4Sh9sBkx99JBtQiVKANT9WlnAhNwOVkf+Y+5UTKjo1gJYrSD4Q
SgG7DXBGb6DPc5PpyObuwWFiuq/e/fMnHDYo3pxPDVmVc1r7hlmytUtCPxHHABXU4VAoIC7KT6xq
+KhJdOjtlKr3sDGZeFWtfOkBQfjLIksEQQTAU65nWhzbGHm7bHTDGvdMpO3ayMWJVEIXqEaiSYc+
fWvVxyL+AIKfFEH43fe5oXl/wgTKENr37ZVYTF39cOUK4HwGRHZ2mMpkTAFNn8CxvsXUBDLXnA0A
iko4yVAL+7a1hQ0NHC7eLaDMMPo5rVKqcR4DpQbWTWU1sQRGfZLU0ErZJjIidkis29YW7lYkySB8
C38ZXvFcok0op5R9C9qTIZIKI61D3wTS/vW2kSXfH0lNAI4AoQe540970oVHLtSNGrEBCE8oA0oq
FPCa/I5rMH014DzSozSidbsmKNXUJvVBwqeVRqaqhrzKaLOUbUcJE44dHmqI7867CACU9eOYQ8I3
uZOf/All0myVcpdZ0bgBAwH6hJlO1/ZxSYY1EPBSaWai0sHtgQq+jBLf9a5WKKVyVDSs2/rvPX/O
6HNYi3gBiDi+JyH00rpjUMXbIBbPddhuIsazi4mZ+aUBtC2pdTV0CvTH1O9FkBmS/y2NwAOt9dcu
PBxwQIEJEzikTtHQcf2R4yhTPhaBmRAPhxdAM9928Dj6z95CJEzhBWfgB70D+Anq5ejtfFrZKAv3
zaX1eT518CHfh2zO6PbVtnnoFJIozyxj9cIprNBiW66pTi4QDUHaBUsiITeN/MSvrHSmtm3LySgA
9GRQIr33NdMLPXOI71jkeMTgAFTgln1MeJMHFn5luAvvIxg4gBVBrDGROc0ulkhmwyaomYlfqTJf
esvIBpsyJmibgVNo0Qho3ja41NByZXD2II9DOvaq5LNuXwDVCXRt3elZi6ssNvqPJh6JSvUSyMa8
/fR9O8/vGO6eEQwZkbNsd6JdhiYSe2Kv6f5aLWbhzpfR2YMUNJi6J9Xv640HaROmZhJQ7yEd/qaC
RuC9ileKWosmgCGALw0kEmTDrk2UtRdpZYsDmBBGI6Ojuf0TdVemeCHIQt7wr5HZmkIxtallpOvQ
9VcaPBhOw21i48mWdcMarXyfbqS91ck6NDKwoWobV0BxDrbsLj2E1lp2a3l/QwscHXbQKgBb2PWQ
UVFveV/JWddXxM+oCU2+2pRdbDL0G8K4cmdFzJ8mtKA/RNJVhMpCHCbjvuPBAo3S2i/IhJKlfSSM
Bet2PUP65iUkbMPqrExiCrj0SJB0IkHKWVkwEiZ/otHx9loslfdkEXSk6N5CERXP3PXoGzomahpg
Lbzo3MgvOZL1dvOk+noQQKRBPAsoC4kVC1lOuwog5GDUzb0ALqXbnzFdmTO/EUhOBKPQSWHRQTRd
uRevHxydXA6pzLq8TAT2WDyVmhFuqsAQIXs6rCC3pz382xgymYI4kfnNecwUtRrFDhl8l1MB08c5
EkQkyFci7GkP3zIyeySGouD7qIURrbJ7+QmM8xze9fbl9rwt+V2YuP+MZf5gxm1R8SLDYP8Miq5o
r3X7lES7IDip0oH2ZgsfjNvctrk4fZOPJ0A9FKX/2ciyXuGQHA84F2J72l3rr/z8jxjJr5n7+/vz
IdVxgT4CNuNdwfflgVSsGJ5YVsl5y2dlmpLQH9OBpFE6vnNdmZwZSCmIBLWZtDAiZAhQfdCQvyei
D2lvqxtyakaSB6LPTkNmx0ybWNv34LHDCxZx8I29ukGsPEKpVSKsWkArO/fANmkmHRN/9Qlt3gLU
4jvSlyNeBCQrR5+ofaK+18MwAu7lD3FEwqrjUpuT2q7Wc4Sv4NJnkGLR0zyR7tkWvomZCFR8yrhU
FY0BpLEg1ZbCOrPzYQysSB5B1etJBfNSdmXfW7eXbHmbXMzp7I6r2izRUHJFuqeukNhSHHA6Id85
6kMA8YPbxpZSMUhf/2eD/ATeF4eZ7YShYNqIc8s9Z1gVxCToZrRCR/1j8Xp9Pz5AePlu2KugRQt2
zWOEzoiVL1jykS6/YLp1L76gYUX09hbTFmWPKgOFXZSi7iVhX1AzH4+ovvW5o6aqQUuLLV5EWTNa
OTVE7zQEVlyDU0E9anStm3vp1bv8qCnOuPioIJNQ7JRxI9DKxMXDjjr1nvlVhNHSC35pZvaCD1WN
4m0OM+Aqj4S9EpitZgvIYSbVykld9NYBWxWnlhvQwc3jMG2clIQ5LLREJIhpoV6wQzsGtAkSXKgR
oLTsXnQCwjt0G526Dwi+FlMtYzW9vpB1wIb7+x2zmY3zIM3Qks65SWvUxxqKlTt1n47ERE35+fbW
WkrlT+hGlE4mYspfeotsQPtmyFLOZSHjaqM/kmtRDTO0k/+y9T6r+xxSFmdnxehSxHFpdLam3lgk
wyBnnBts4JVVJJWnKS4BRjHU+9Ytc4uuiWcsvl8C1DmUCUj9C6vN+4EH5eCcQz6V32ap0VQmH6y8
+osn4sLGzPfw/bxKcg42IGXKnuTUZFM3Q1hLhrXOtMU3C3I+eK0Qr6FR6frsYc1SqUIXqKtS26Mf
krxjsxWvYnr2fj1bqjAJwMJ5/oUBrrOxE3qEi26WmQVkC9D75O9zmbBHqd+Eawyea9ZmUzcEfkOF
DNZKz+6Ba7/3pgRbjDbvfCWnt3ifXIxrWsSLa4sd69jnW1hSqVHDBQ6ORWS27Qc6Dm/v8qXdABif
And4AgrNMad8OfhBDbfJDb9jH1yIdQhE32vGggRc/pf38NLWbFAZcq5d2pS8O96zcCa0kDDcp4DW
LS3Ts/tym6/l65Y24KXBaT0vZlFuQkkZNBiM0VsRpY4gvdA/t+dvaUtcmJgnQ9URFBOCBxMNmFvN
cf/W7tInlTOClfzHYsB0aWjmTOQdyNQkH4akAlRAvqoH45MH0vnyfcSagX+8F8/NuQga0ofy5vYg
Fz2ZS+OzSEHtM7+lWcq7gQY1LgOLBylxDvWVE7Apa4qiq0OdORIeGJCqlsdQq9KitZ7RjZ8fmWqb
78PsYWR7ndZW2DjVqkTs8n6ZmC1AqgGdiOnfL/aLWIlFwtOKdxNoN07ZHUMF56folPl9/0gtKQVM
zDfV3AAKSbbGVcjtUtJTEUAnAu30HwGga/t8lTEezigScbVe1ucUhBFGr0umkG25yGblfSVuetHQ
jlq4Ejgt1WVAN/PX9OyoMPxQ1jUCVlf6tGJHssYNjme5hy4S+BstyNeneqHHICTaKCfRARcQ3fI7
niU8/jA2Y4v7UQdusrZv77ylB/HvZwGHej0jkQRBDZQ9oHsA8T0k9tFccNvA0vlFBwlw1MCaToCT
awM+U+S915Wc2yGzaueB0eUEjez+I5KuKw7yUr8ZWs3QLDhlYdAmNbv/hgzkAL7Ywxc1uA/PAKvq
FrXJ0yRm9H8fFB4P1H3BmiErc+LHfihp7Hcc5wLT1MWt42mZ0fOV2bWxUZYFAfwQtCErRheT6WiF
kQTUXFnul85H7ilsO+Qqgm9w3I9AIQ5mdZSePMB2zfi8y3Zrvv0SOllGeQCy96ino5Y47Z6L89oK
QjsOwAlO5OHl/tDZVCGFpfuG+HB7QhcdUBSaQRaMWJZF7v/aUtGXMcDlHgeV47eO+cMom87/kqtN
auZ2Gel8YLCsWZZ6+Bp1u4JbeaSXNuml9dk4GbEaNC+brMu7JrPF98J/jtVN6d9LyAqvdhkvXEPo
jENaCF3eyP7OSe77sMI/DSEPVrh41HloommkGF+E1EQDBxDoyBOZ5SGNneSzKsyzSE3w3AII7kgb
yEf2/nfqTwTYr7fXYOGrJtFiNMagGALk7+wBrEbQPGVTK5uGKH4sQhC3rxX0l07olY3ZO9cMSSvz
KWwwlWh1TGKJjLiXK7drnL48RP6hZ4ygVPU866ysuOfK//cXzN4+qH3wzRgDUZENKHi1djkiUq9E
s4d3xjG72vN3bQHUvVeTqustUUs2RbWCvlucaVAsgFVAERGLzLYbeHiqvunZwR2E9q33FJ2JopXF
XCBmhgT1hY2ZK60qWa4UI2Z6sAc72gebYFOZbxC4wx+7Jv0DkkubH/bp7bkhaxngpXoDzKOMCVjM
z8m6Ps8ABkOqvAd0A3pJHz4a9hgdbItOrNuAjLgTURNoBJzAPq0pfy08aJeG53W+oQYCSNaAWGkg
OC/fKc17l75QeaWgsGZldlbUbMy6tsQuqpMw0bWiOVaJ6owRUm5sw1i3D+b/MpmArXMasEYQbLue
zDz4n8ls9No4HO5Tq7JDcyQPBLMJ9vJmAy6s09cae+XSNkXgB7wbuu8nRedrs1HPSgOYuoBYkbex
/8BDV/n2wH4uull0iZjoPxbmzj0n9FGJrBaKsqQbdPUAOV70QN4/YnNCTvlJO2iHXq/JZ6L32Lfg
jzd4s9+Avh1llT/PhNnWtqRzOrLrOiOQbi1/v0SMcPV9s2VmaC35aYjvA4wT+UVk/agVWZmdHbyj
N0l9mXcggout0k4saiJ9i946xkp1OB23Z2rpJb76ktkWSNROA6BmRBON74g6SDne0JB7GO+G6F82
2+WazC5IWSk59JqjDpxgyNU06RiyugmMlgDuBXZv8GnDS+x2IINZ8XB+nMFb+2HakRf+RozbJNHk
H9tvjyNsg1+JBJuEwO0gWPSeHD8bKzdbUjt/9s9g7SLopEx1evCNareKP1t8rlDA4bipcA/ywdn3
iGIlCF4wTp3WJdownOykGl15JwrnhOMMgDMalcTgsNysrPZCphcaa3/tzrwhSOA0ak1hl7choPhS
/fE0ghZfx/h/2pmuuYv5bsNO6PwYdmJSW+zWkEYwG3bka8XM0m2pgLMAhIYK6vhzRrIW+h18IXcs
zEif9xDPsyGWx0bG+IQ2MIg+e3cr0dbicbm0OBvYiI4pgetgsciPqYS2F1HvKNKJaMZv98FBk+68
NTzaUgyvwqNDowOPfnWUHa8nk2FFuRB7gGwPrYHU31sIecKNJpMG/SrmyowubZBLW7NIJ0ReWOXj
AWFbQw4vnYrmfGU8GOaqYvgC8T+iDYyIV3EKOHgr16NSg8HTio4Dep9V9cYulL2GU8htk41NHia5
XKuy9O/0oILSwz7thMcn8e5JM7IKV+Haqk7HbX49QIgGNCrgZAMoaB6sVuOYciJGfYhe/JOic1u9
tif53m8c/pVNKyxkCDHwv8Zmd3+nUK/zy2k5d6P18Wa9NXZnq1sLW/fhQdNbQnfHxz/ms/le6M+l
3btUd6ipGf55Pd5cgver+BZ2UrdWJWmOkeh6NaYag1pA3YrpbogTo9SoijUf0XaIno2txDeBoY19
ds8y/kTxMii7OJWzp1BO2Y2E0pwdsaNy12bh1G6WdzZarJT7Cv+RsPG1lRts0WVRVRD3oMdWgt8y
u8GYMQzykfGmvILh2QpLRIgKs0bkGHgbtc0p+/hmDOhUbBqi6mtol6WlUzXAHlDBAdpjDuMHfYAa
dBky8NVojtyHwD0OjBWQXBpWHqw1Q9OGvbg/1SgRAg/JfrdV3DexyfWwPeWY0HyNUnrRnb8c0mw+
I1nIMCSkUZSUQCkQ/kiD0q9ZvgYqkdDEB5FMEh/VXa4zDPlynlbum6WTN3HvTjUT8KDOlzNBV6FP
E5jPS1+nykES/ogRyLvDEP113z/kyei0awtUHEmVbznfjMXx8fZHLO4p5Aemtltg7tEmfj3bdZp7
VI1rzk19e5I+0N6fK8uuoTQDqlT/9W67PSmvuHW4Na0mbuEBA386aKOAScV1OPeE1YQRlLEEeLDZ
xgSC3VVnjgPmG3w6zkk4NmTF3VtabuhCKUi7TJOO9tzrofaxSsVwmu+dgF7pnjyX35NmEhQdCEoh
qa4ZxS7Vhc2T49ye5Mmnn12xGpJ0CDQm0ju0a10bLnrcP0LJA4TaWVr6VvifdbenENdB54YQGeBB
WYkBppHcMjg7QhKfomESiTY3+uSyg8KVhqyugf0WjikCbY4FYSYamnEhXQ8q4cH5lRWwkbSHoTVH
PRyBeF3hL1jCHF1ZmW1PUc6qPAhhZax0f3sfnmKHNcFj98lrPiSBZAdvopN0T2xurmyXpczglElA
ig64aR7PxPUAQzkQQ63FbaumEOJQzxq3zxIzQRNoSoq+MUqmIP0fUEkPjE4rd01CcWHouBzA9TR1
TsFrnXM3hLnIJe1Y88CO8iflc4JixKbNKXfsixcSByiEyvTM8Xh7ry5Iwlybna3rKAZMCpZW3k3L
kzz4Bp8CVHfQLLVzypaoYMnPFUsz8AlJ8C49sMhzSIa4b5+0GMSxK97J7zsCH8OjLR3jRyF9LqzW
+l0VI5bl4f5tQhLsVgqxC7HI9e/PDgpS6EJHG4i2AS5JZGUjhoGO1KIujbu0PIsypOKqgxYZxbDJ
xkPdru2x3wf12v5sspGE6NtkGh8/kOy5P1bSoxcbXvIQe+/jeyzfK52ufGVgmQF+9fZCL7jW17Zn
RytXhlYoJIydUnSAW22VEyY79s9F5ZTASZtitVZKmBzo62sJFkUg9FC5AIZx3pbX8PUQSyD2coW4
pkBrsm2iEKWhaM1VOlk8xx7PnpsqbI2iHUdJ79JAgpp9CU4XIhYsoIVtIgmD1RdquBuTOM9B99z1
H/HYDe8Zm4xfmeIXiXl7on5fdNdfPQsLRpAj8JoMhFApBqDJlB0BuO042El9pUcqXbG2sCPQDjPh
dies5y8OEY6rczVDG54bSs9isVGjx6Sxbg/o93MEIUGoIwIrPTGHzFvsGqp2Qjq0EwYG8lYV1Yei
2jBBbCj5k0CNjiZ6lq2lQH47O0h3Abw6kZSj4Weu0qpojdY0ogiQSFxG4OGh730bMCuu44JPASs8
aipgRgGd30/8ceE7pp2Y+F4Y8K5cAd5Pt1VJQvHQBJCHoJ7VtkVEqnI01MYKk5eS2k1ySkCdJ0Wf
a+xNC8UXfIogSKBoREYa7SDXz4dfxY0ctwnveof8EeR5hmSCUznfVYapktFMRSKs+HILJWiYnBDf
6IfDozFPCTCBOjSshFLdcMoIqJwhxiga3F2v38WG9A/+G7LQaPWfOPY58P7MzgWCJkUJOwoQASQF
TMAY8y/2ndcTHfwcHJSFSfMi438+dM+RfXsDL0RuqEZiZoE4Ar0bGtCv5zYcZMZj4Hy4QUZQxwIV
oeNt6p0CFjvI1NXm9k+xAezeRei4uW164Qq7tDwXy0LDb0J9Phdcro11JrdZsPd1gG6aIyjl1hhx
1sbJz1wQhh+7jGEwTvY7N4o7wdj420RHn7F3X5oiGg89JBBrOw5IsVZPWzxKF3P8EzhcHKVaHcXE
i2E7P/Y1aezU8HcCujl1NjB1BrQsO8yvnjz/Q8rnanHn3nIND76JFRhWciN+F3V6L/V7SWcf4WDQ
Nbn6pVcQeSXI5iA1iDZEZbaV0hrJNVXrgVDpd32rtxr58iUr1wxgo7vgfazWIDFLF/yFwTnnKD9y
GvTpWzy7APCDmYUHdYsh70GeIG27/bv3vKWIQdai9zWrs52ERHdfFz2sgtuMTfWqAcv5P40MhCQy
wjkInM+veKbjmzqOBOBt+KeaETcCNxo1yCMl3i0EojKbhFXfuPS78sDeZPGRw3hOV608AdN6zXwM
CS2OgHjiFeXAyH19NdAgznI2TAW30/sN/Wg2voX5XPOdpsrADSvzRcxB2YRWU1iZFPPEt95obO6t
eMk2KOOvJfAX4la89whcJwIF8CvPQ/ShxjNDQQeIIRmJAxY1PtV7iI19dp/qp8sTjSPyjj+M92gl
DywBDOcP6Vq0t3DvXX3D5CRd3AZ9NUpxJuEbYrTfaHoYHoWtB6HQj1Xm34W463q4s3clpGykNNNw
QdAtf9m+TZ6JsP3OoHZbrRWjFo7FxAou/kztlI69HhZTDl7UT7YOkvm1ukuWfx0xnCxPQMUfUPTF
pDW87GeakAkgHk8fed1KHFBHVgZrmdkrtolx+2laCmYwmL/mps+5MFfGigog7rRGpLSq784GsBrP
IXvf7M+N00b/dAjECc8N/AwLwOy1PUnlijxOGwEKKBHptq1g8uoh+ghPIAci4rEtH9hxX6WrWlyL
exEqUmirRFMzaEev7TaQu+G6uONdA6ScI0KVSL8LSO92ZySOTmt4nQWQ2ZSjwisAqXRQm4uzGLFW
42YI6hzAksTMWSPWdK8JDcpS9DDGpk9VAw3GmIN9noekyzMSCCdOgQMWdGY7uBzdBeOWgiS7ypwa
IJB8H/PQ1Th3nC6WuvwmQEBsMNj2i6KOsqZEtECag69HlUGbytzIcs8mK8iBmu6khnefQMxGWmcT
663D4nJEhAfu2/SB3xmVgnwxqJpu78cF5qBr07ODHHWFFCc+3pzhxEPMvjRqwzu1hkakkAjPbGma
r8i96WJIXl/tu/YAbbo1yoQll3gKBHhUyNA3h9Dgeq/0Ppq6NB7Pu0AgFelnuseB2Bf9oKfuH2L5
K1OzmZa9EDjhEaaeDONF3BY+iRnCHVg4aI4jrqBdFjQoMbnIKmqTkhriqZk1ZN8Uv4zxtEov1Tv7
pOx6o30U7mLzUdHtPQdyIpDsnUr3fBZct4QO5XPq7KGKvj2fIHN6e6UXsjRX3zJbaKUfhBSt9YBj
o9EUZF+WJGK5xbWMxdK5B40pSByAnYN62KxS1UqFEg/qKLi19BBpJElt3+zhGqZmGLu3R7TkeYPw
8q+t2cMwMD3vgb0PV7eB5hjtDAX2j9BlzMHap++Qtt86uf6tr1hdyr1dWZ3dqC2qHVXU8YI7lQDA
Urv3tvK2fYSwwdHc70voWL6Pox44kl593R7w0lMFpiRkBWSQJQBSe31OQq9OxyaWEWmoetv6pDtH
3ettE0u7BIQPSGjygL5IPwHz5fM0hmDMqzA4OgCUq4GVt9lHyTZYSRku9JRNYQtoWpCXnrJMs93I
176qJAyG0qGdbHjyn9E6fKxA9dE6BArmn9igCIk/oQLKmB9CRYLB5lZmU16azstvmHmhlSQGoH1U
BTeTQG1J+Liikp0Ko/asFUHh1nE2gGJRUv7IniY3RtZ46BYXmUA59P6IXkCtaOvErLsBBIoFLQaB
SDFcDCLnMfvBJyKAOVmLohIpCqaSdMEHKyT6SLwUfbdcRJGn8qX0k8piQi3ZSxSzZJqPES0nd0PQ
5FDbLsfmFXj8ZjNyfVMYicZIrsJX8iOYcemRz8oWKYuazwsdVLNFpgupLPhmBUSTj78Hw2uUKSVy
pVyeO4yYwDGrFQ2A8yBSD7EkUCenyugEuex/8RJqvnojSmDvT+uUI2PS1ls15ZkNzUEKSSiXK62e
87RJ0S5P2c5MS7RhElAJADqdBuU7S7uSJXLXNZ6ORt34I8FUVWTSamv/xav5u3QQM7k+CV3YorET
yhtu9FioADlLZw2snHxGmE2w80zNt/xgJSG36PJe2pzfNqpcDSlKrm6wl/XgfB8Z/omzOfBCUJPa
0spBXKj54YSggowGapz2Xx0DakdTLUo97E4z2ButdYAcTgFgUkZepHtw671nORhJDZnqOpPZxspr
sTxaGblN1FQm+o7Z4ZDE0BvkPhFdsTVa5jRmp/hJRKNQSdgN9pQigAqrOjT93bCGjZt+eR62CX8t
z18QP+OTfJRC0dVe+FyPiVDafLbPWrtqjyvuwOINAN8CTNC4U6U5xAM9oeC57VMRAfeLNhyaFqCB
lerF8k13YUO83qpJPvChxMJGaR12IBcBG1VgPPzxLH/fQlho65y/HWXzpK7Gv4uDA2RS5ICpRuw0
/fvFVc4IIzNw/ii6uxBmbj8Tk+Pya40ufnvmsTVIHSvC9NuDa27dAADA27+/6BJOeM//+fiZ56RI
fQQqHBhQI8ezAwALX7IWJT0R5TwlJ6NwyhqZaNm+q1ecth9v89bYZk9TAWrYJC9gOjMPh7d7C2gt
0hXA+4DHcr8vNnd3W54YZyUikGi/PexFb/xy2LNT1/tRHvkBK05tB4fh+w3xCBFNNAhtHujOzr+f
X5PHu60LBMnJQQ7hnw7931mfo1IZLmeFLsLQ2xdufz8FAJ4BgdLh/lwD/WhHK7to8ZJBwAa/H+Ep
QPazqe5BnM1xIa7UGGjHA2QjJKM2h8cteHa+vDWm0CXP9NLYbG61vov8cZCQRhDNeKvo9MHhXm+v
3wL6Dt4oMBqglQLfKng0r89c2sZ+7TVURKrCynespTunL2dNKXkx14SQHvkKyHlJPDv3QHEuVEnB
DRmWuvdtfRQk9fAufGi7+81rawYPoPy+08HF7LZubJxvj3HJQwTQbyLQgpItvuB6iFRpEgFibaIb
yR/F8D5kjwnzPvDmbSsLgFjM5IWZ2RgZQUipXAm4vV6mWzPQ22MExFRBPh6h5o3zIBKyZ04q6fZ6
rcsxaFFDKMEwUIgBK1yDisPtD1rcPcCGAJ3KAVExfw/zgC9YflBEl31j7mlny80m4w10UMgrtf1l
QzKE0zSEjVje6/lVeHBdZ2ogubWhypbwwXpOmppt7ORrJG+CsHCLg9YBzNuT7h404a5NMb7P5EkC
U5lZQeiIOY/WKOh083aAnFN+RtPuH39KTlHCnei3CVWOR5C0Jkd0JYcGSCPd21O8VM1AvRk8SIqA
1DC42a6/x0sYjfMDbC3j0OmHcp8RlPX18pnukr20DWRojq+d2AUBauziC5uz51mVvICpKWzC0UD2
A/Rb5A1vzNnCNiP2J9mbdaGbzkTuezKeVga8tABoOgJ8BWgnwGdn10VVixPTAe5b5pxTzRLoixo8
CKAJ6lMTvGdRn4Pw3Yb7xWB3ryXhF9/YS+uzN1YM2zET1WEa+sEoj9qzwqL1l6iR/g1eRWdlrNNm
mj+r8ArkCSeM/Pg8QzeqXs8xoSy6Cdph6g00LEs9DRQjjlr0hatGHxl18Hnb6OJbfml05gM14ZBW
Odxb+OxPL94BUC5yuK/I5k93PB6fs/1e0O90x9Gf1q6LBQcJnAHAB8B/B8+aPDvFcRF5kVwlkst/
g6SkQ5rXAFdNvyYPO33/bFKvzMxOTCb6NK6hfoBsy5jbY6RiTpkw0gcPFYjbc7mUbQG0G54saATB
dDwP2X0oGkpjW0gucpFk4uJ9sI+2XpJg0m/crRyN6dhdDQyPG6zhXEBABY/M7JWJR7boqOR3bqpS
3wgaDKzpgmbllfmdeJ3MQCIPohLTczrvR+uQiZdKX23d/j6+4wzBSQ5Ii/8BXZcd6tLhuTZFozK0
9rQyPO3XaZgZnp09KZSiFIw2nevLd165Y871Rkg2YWAB1drW7wr/lQx6oMt7NN1kVhxYH9o7FU3o
RVPtla9AHmkkD9ClPhTu0Gzi8Bn8FJTX6T6wS49ULbozKqOC22z6j9l9RvV2r7lc9KwmemBAhLKk
931uS4VehaADc/KzXBxLriYlGtQYEjnpO3QLT5Vm+TziXNHJ0ea7DQECjfYJZ3S8kegxapSQDvKJ
pJqdADgKX0M+tZ+69w+FlBA0BqHYXjPPYDNBXkA0g4P4EVWrre3TUfq1VS7WcHpQL+IczQtRjFaV
1pXQ0P8EGVWhBtH2ngOZHz5GOUmMWQXmmnbdr2f6ZwFRk+JQCAe95/zdiIOhVf6LuW9rjhvHmvwr
E/3O+QDeufHNRCzJYlVJpbssX14Ysi2TAAleAJAA+Os3y92z05Y7rJ3dl42OcLe7JILFy8E5efJk
nm8grdqbBFhVDc/WN2LmW2u8il7riOY+fC3Mu8twj+m36dJ/653+68fw39/i1QYECVmXzg1eM9gg
lMMNzMXWpw6PSD5f1s9vxI+fYtWrK/bqkTduHqKVntfKMSwYjYeg30V313U+5bSYK3NJi4fsPzb1
Oi8KCgxqYCRv0NL/8eEQLp6VJh0W1Wqplrrvc0c7uxvNUQowjqyGC25L3lKs+pkX+n1d5K+YcQU1
NXx1YcXIBZxAces4/0Q2zKv5mIa5Hhg984kVyQMoTtp9/JX5p+mF3Mi0hGFFHi63v77oP2Epr07j
1TUHb9INZODm3O0fKg9tcImvXO8Y+jnzjUje8rH+3i396WVEE+df3/vVy8ijcQutxvUO50q3eZTB
i4LxowxL/WWM8mSDNcUIybcivoV1vDh2yWH8Ql9WOKyhxN6RrxQswvH9r6/Cm3fjVemnWraMCQx+
8OiN/aFb7iNatJ+b6TErBHyFjssHw04dLgm8ueKy8y6Zu//1Kfxc2eNOJFBnQKoHSxg0V398EGED
BsOjKTLvVHzJYmDEt8NtFhQaTuTTx6gecnuIhrw/zhFcOzAywvPsnrL3NqgcPLUw/InhlwhYrskD
vg/MVRweozd5Nn8VSs/74FnAEkn4a/TfoTsW+kOMk5R5fMEtbmB8N4THWO8bu+/ZRRd9UtltFDz8
+ur8DARgUUggnJUyggSWcK9uUICqUnkxHA5bBG52rzZbbBbC5jO75cEnGxNI+lxIv6LwZvfgoBVn
n+TyBvP1dSmAIUc4X6SY1YPXKUF5++rZ7bw6UdGCIasP4f4DnpCU5+lHFJb7cS/2bCnAVHOHrsIY
yFV9D2ZVGV8NoJJE3//59QU5h4c/vUY/ncqr6+GBUgY2/0beEdDag87kHbkGmbsWb3zn1zXA64Xo
q/gYQIJh7TwsJKFwyOhXW9+m85RD224XyajSohCXwQJzdP3JLUP162/5Kjr9tPirJK9h2xqOipB3
enwcn2vxsJELth4YLamuYu8NcO3VbvrTaq9Sckq8VHsOt7dDMyd+ZMbAkGkphbwR8Bj79Td787q+
et3hckXsGGEMcziSXaOqmRwGGPNBcIcXGtH/EO3sm/Ia3+/W68cGfAsIK9AYWinfC/4/pUKUSZds
Pu4m2qFruofxT8Uhpw0fErAv6ee3FG7+8lueJY0QKmDpBJrnj0Ft4QSiqKDiv+PhLuqLSB/4MQsO
s7tFEtn231S2l9hxaf3ljcv7V/cSGDMBbAg1GvB3f1x46+YE3sgYPwuWtn6KF2f21kdHDX5pfh6I
1n1ybBVP8OrkR0oSdxCewxheP34Um/zWUWH2KgnHux5cuJtt9MFbItHz5Ph4+PWZ/tWLjEY4JpkC
Pw6z11xnK0g79jVOlKlqwW7Y0v1YBulQ/HqZ13DZ94f7nGmAQRKfuVKv0tF1rZVBOwOCoLJEn6jg
t1DpvBV38Y5/NXsNAwVvF+1OScWO0d6U4kiqGa0yiJvedWV2hB0G8nVWeW8lmOdX+PUT+efzev2E
jNSvgwDnlfgvsegPa6UV21nAOk3zKTEoY4KhiH5f9b++2P/RvIy3vx9f/fO/8fcv8EeUDEJyr/76
z/+5KC2fe/Y8/C1f5Mvz8rfx298e9LNmSrMv6r/PB/vfv/zjof65fxmvn8XLTz/0w+9gwT9OqHzW
zz/8ZQfTAO3ulhfp7l/U0uvvx8epn3/y//TDv718P8qjm17+8duXcRn0+WgNLP9+++Oj49d//HaG
jP7rz4f/47Pz+f/jt/2z+MyQp/9+qH/9/Muz0v/4zaPB30F6h+0CZPm/y4LhUObl94/iv2PoGeQN
QDX4LDwTW4ZR6vYfv+G3wJEDCkpSCHKA1II7rsblj49QSRMfcFoChgR4TL/968x+uGf/vod/GxZx
O7JBKxz4VS6J/APOCedHOcMo7dlD9VXAnpSlzvb9nW8Zxjw9x9NPg5ARLDlhX5fPETrp001Imc4e
kzVTdWEh3/BIZGS+blPvVN6QlF9sUyqguNKn/fvAkdSW3sThBa3G4P1aM5/sg5lA+KxlGBiJNxQ/
ZApNezFLL/FOaAYRfjBuYe8WTeZPkpp03W++NbqKJHwZr5jXEpI3IJzPhUR2ofOBrHdxVy9+aec5
/ZSxFLP+K2vMXLBkCnSeLuNKc75usNYNmRGqiEXgTO6vBi36rq3DXZzhokHtFLaMhVtWxnOXZn0N
tdtB6gqHhGbxhLm+IZczCAYp5FK/qK2HVrLxuwRC7xzchl0z0BEoYrBkeeZS+N9kNkS7NnazWCsV
67pH1WpglBZ1ClQCzzfJVOh15QMcTuz6OBEdXusl2c4Uhi1K8nFZw6zYwqwFUhBJdBgEna3Ddj17
/BiErYM2b+qwwelMvO+4TmxpRDi/N1PXBwXNZo/tYmsHMAkkZ/Ts8tgPJcS2QMRKUplcM28L+tyv
p3TKiamJPcCioPMLZ9oIMSOVnT14/di6ol4zv1jDzf8a0TZsqiycbF822AJtPgeY/cnXZOQQOp+M
p7A7db7JU0GSppi7hfVlCtfwR+24I/RJ+RhfhENHt+K3QKLV8EQN4UUmY8ge5zBh60+9ATm7SmrR
gSYB9Wqx68Vs71dGwPZHz6AH2bCxK+btsi3dKczmtUXHKUQTl9H4f1Bi/6MId8W+yFGN3/QvY9nN
9DI8aPnyoq+ep9c/+f9hQIPewq8i2nv20nfPf8ul08/Dj6Ht+2/+Htvo3zExhXoC4rBoLmKeCdvO
H6Et/Tu24XNv5Tztc6ZqI379Edpi8ndIvvmQPoDiyZl6gWr5j9AWZvgI8QgWPMBbkev8J5ENGNEP
uyKoBiC+h1CtxdFweljwdfqi240uFOWcn7i5zeNRJimkzXu15sPkZd7eQfXgUnqNGstOtvQJlk+s
Sr0pPPakTtj1Zpr0W92N9JsFefcCwHpzdL1LKisS9pg2ZtrBebKXD9u22X0yzNMt8t/4MnZ++GEw
swRBfAqhSqKnui7GyJFPzGr2KaYcPnVm8uL3ge6HukzDwYcWo7UzBv76Trp8Zuka7GPjhQ+m40t2
02XDCPB+4xqT2om1ddkE67Qes0bEtBIdTz/4S+pBtkf7q9wtvduWM+Epe5nGOjYH3UTNuKtrLwx2
GV5Hu5cd6OWwKEh9v4Aojxl2wzrDmwxzgzY6ekm4pvdw1AV2WTNq7TEEeyqBBIES3QVJvB6Xb2lm
hJ7A7gdh0uxdHUawU4n7uTnoLHZYAgbyH9tx62/MDHJI7kzqrQegzarY/NTV5ZR6PsZnJ7deiSiF
aIrZALYXGC2yyV4EYQ0zZ9m2MGpukhMf52QsziYffWFrKL1V0Rqqrsj60H3VGwFRqp9iF+2nFZSs
29bUVB8dJ9qU4ZCAZsc81z+MJotvfH+CG7Mdxu7Kdx48WiJIVNPKnzNvzWMWDh/XIIIyqsxAGS7c
ttFKKRd8plrE6V2fGSeBvKD9UEQKrm7hhs5TxUHYGnLdtdMNovmwPG6jHZdCZNMw77JEZOqoJ00+
E7q4PalbVJ2R4w307iVPzKXkMv2IIJt0BceOsSebcs0B4H3wbqOSId0Uo75bzRTIchlj9phpiCnl
ie8NXwxAj69rG2PwwhlyFWLvPsxRk1wuXie8fGnWBJpK2ZpC74jEEAftJ++xy5S4z+w6L6VxLIFt
SDtfhkvDoYUF22F0y4Ss6tl3205D/BIDg1DzgRi/BIo9Yg4jrzOjDilfU5KrhhueD9taP0eC2S8j
2HhpkcE1Yr+M2DjzIJEQGuc2i+fdwgHqFrOgdZF6bngWG+8OMfeCp5kuWVT2aT2+yDpSYTHxJIY9
2Cg2UkiTPDdt5G9FQOvxjskI4o1p5M872ibJzZwNmH8jHYHk3soyeAwtpEma3SD6M+suqPlz6lF/
2bfcGyppLPAdyCjeolKFGoGJWstzSRm0ZlQEBAi5zaLzjTRTdIzHqL/yLBRxqgGv7ecY8CaSCLHS
t6ji5xLi36k8oJkUkQ+sUFCzIOYM7e0fg5agnSahjilmfcuRkEMsmzeKpb9cAQK10BcF7w2J6Y8r
KNXNEvxWms8yl1tyIA3/f1zhVeDNpgWdigkrCCRj+A6JVv83K4TQkcRrBS77ayo/3RqFxyUCzpuU
XhQeZi7fWOE1ARntMKgAYXiLptikfPA/frxMzUTaOeA1ngNYeNsrcEXJwwYVvvesCT16SeQ8Dfhm
jS78Lh2uBlD5dv6U9Fc0auB4lgaKxxXEEcR7O0P3qFANcdsHCfdScZjtIOm+jhixJ+IRLkrad5P/
Rrn6qiqGrC7U71EmgD+Shiny+x+/wTx2do7nhObZRk9Ef02z7iIcCVD58I2Vzjf03w9t+n2ls6Et
zJcxBIv/+HElL6QK6L5HcwBdj3Uq+eWabHdDK7bfa84fSs4/lyt/vVAA9StQNgLc+B8X2vohFmxA
RyFc4lKAmBMYSBBl5sOfsp0/qqQ/L/PzlYNtCZQlE5rg3v/0Etq4H1NHnZ/DOqUMVnKm66Yf7RAf
PNO9sda5OfDjtYM+MoVjJ/4AF/U1msSSTofnKb18Se1x4NXMx9zCD8FXl21S/fp7vWZO4UZBxgMq
MxmQJPz7OzfkT9BVFw8qTG0b5laAghI/kaDEHpF5Yz6nz8l6L5uLVJzglPYWUgfnzJ+/J0S1MGQP
I2I8Ia+fRhNC2mcaZJDPfrQ8JnTlkAuBylRSjOnS3Awms0Exuj756sPM76IBC/8+MOu408rOISyN
WjYesNGzGz5i4LDo4mloi3asQfeGnp33YYKZ636NJiIKH1viJafL9M5lPp6WaOH6sXaMfqw3lX2q
0xgTMCoVwGD9aK5ZSeN+mXNPLA0mKILYuDJsJukVHPZXJz5tgHZSZHc5VObWz/1khrhKGt+8i6fU
JoWcabzrI5XeR4sw6r7RSQjMeg43eyFITYLLZjLks8ZU1G3f1QqmVEE9L4WJve2CTInCADzL2H2w
NC/YHwArWjKgnGxsNqV54/SEOX24hz4YFTP/ckknP77IbDM/zJuR4xHUBFm5yVNfmWv0bTS041H4
7XAQSdPvQo3yEYx4B3M/BdcuuV+XOLgKQqNW7MHZBD5Kgto2T9fRQwcJnvaksiOdPnPmAQLYlm1C
4glRMAufjlmVU+3P4kpItz7XqLIv52YO0FiayR2UfdNbKn3YUQDTOKVb3RbeinSqaMTCeQkPq/HG
z8ZVQIBAk+WhsT1Y73yGH1Med2q0V8pTjblsYrV6TUFrZeOCK90te1SPS5SLLklcGfDRPIAwD684
xdLuY7ZlFxzx7hCNtkZzXwZ3SAyzB6hmzMGeNpiyFW1SQDo1x2MXJE9eTOuTJ7NZF6Je4DjBusFc
4Gb6lZpRTtu0Xi+WsXEiJ+AuQ19n4sOjwVuz8+YuttXgI3yclqyDx53vt0l00o3p91sae0+Tv61T
Do0HtVtjvoR4qmPZ3iJ5SIpZ8TmtYh5PPNdslFeLXred8jyoXelAsqM/1e14v2hHpsrWLlsuBS7l
Tdam89HUGTaPYXDGPXZ4doK9weFiMPWo6JCr9DPUlx91yPrd4jfbpdRDXFo1GXeIFNxOSc78Ma0a
N0IbHhmiqdC1TfqL2awtB01hhYRBPgKt8W9M1yj+ZSVBTHe1rbV3cFHWm4eYRPxZjV42XgZQFj72
wzbA4i8b+7hwIose426Q7KSDQUEljjlwTedY8k/zpvmky3BRGbrf2NX3IWoyiK9y3cOtjsrEOw6S
nAdAkF++HzAUE1aYkTFlUAe6GkKXPbSh6KrIhavKgY/pZ78P4bbmLeYA2FneWnDvkD6H0zefmvDA
ifArxr30wKVcntMZwxRRwxReLtuna0nDHm6gjM2LgUJdvR6US713qua+nw8GEAacSJb267hk6X1d
r8zDpP+wvZcB2r15MvXbc9ZyfyyimgxVYtboQvkTACOLqAsFmVp/iIM2fXZupuBH2CXYo/Wmb9eF
4zy8iG25L2dxwWJJvedEtQHdD4p5u6XxMN0/hPDeKiffNt4OcoWtKVoEuRV63r06hZt7Pw5T+yyk
GE504NsXzuI63RshsnGHUnh2RShaArze83lbyKlm7xyTTZAL5cl9JCCpVkJ8PmQ70hPxzeg5Lbsp
MNn9ijo+3pNs6qNLsgzWv2kTpuiOBhNzZRdJvZ0wt0DgweQ1jhQistl8QLtwA/2kHuwdKkwzX0nM
3ixPYolMPZQz6cOZlRpCTiV6bRKCGAjRVc1bmEEw69tHnDespPzUPBNu1+mjRrVULCJE6ECntI0r
vXLnXQY8GWCO5CEZy6Xg636Yqdn7taHzPkn4+DUew95hDNaXFwLgoikW5227pM9YmK9EefctSURT
kWxg77YazLFhQbvI8WG6yCbaNpg/appyTrV7Sqcg3k5UMXLluc0uj7MkwMgYG4Zb7fF2v6AJ/Rl2
xSnLlwzU1SrutinYkbHFtFOfalYMtpkue9lI9N816BNHKNAbucPI0wbhTrYBNXtA7ccxFEsYG6tE
b354m+hQiQ+6ns1chcxf2B2GV8SOiIVcLKgB6acepmRDmbJoDm8N8sfTTPv1DhXYFh7obPz64Jum
LTFw2lzTcIjvh2nxMbcXY0wCiiT1WsN7TXvY7GZn4+Y5xvikvE7CBbglgAObVnzZaHOwZnYQMICO
AAqt2NjLRK4NdMamrIHQGQ2acxkuj873xgcxrdmEN0ez/rKJlmgtUzJmt31j/GxnfSemCwdfuKaA
SIzjOdXNIoqllmpWee1lnBWNiyF/rHqCzjNJt+7Sizb4iXHgF/eAIeV8WDuo9h2wN8gDJIdGcS2z
EVLVmPB6Lxq/FTkH6GCqmq76sBkq3jee2T5sCABJ1YQMutZe6niJaLse5z6meEviSLV556Nj1BC5
3OqNrclJTK3FSPIK29iqU1bO+eiy4D7U24Ara81+ghTbc6MZRrFq9PMfgk4RlAR1sIu5DyWyJQXV
xyGr2MOo3J0teSzSEaC5MUr+NkIESzY67tttYzbvtyQ4SrJSeuqy2Gjw/sZ6uA/HMJl23bKSB7CH
vWGvIJjfgtYis+Qa2k/NvYciZajMeYBja9t7hGnKy5asyww/X7vwD13XZOZaeD0vEjXM1/PkhemJ
NYoAJpK9XC5HH1VU5cccIIEeApz1RmAdyWfYOgOW4TAOcdxerKTri3FDamXPelWfPHQM8N6tqQGm
o0zX74aATehBdjbcBTPaLJ8h1kJ3wmwkBlA1kUMY9Ut3ErXh0QHjgF5XUskpnBbnJvPQeMhmB8iG
Rsrkdf2MSn7GNFxo+JPRGF4oreyz9DqmGxeX0qbZUKTQB4XXRz00R14THEICVP6wZQQ4RNrAI3Cl
xO8Qa2VHD40a4CbVYLBzuFBdx2GvbXS7C4SC8jitt2UFj2/s5iLdhCyFNwDqjuINGdTkHlM1qPUB
rhIFZYxfpM15WhzYTGkatGFJ1F634dbta5O1VaP7GZPVMWbj8PaLfF4IxMY3aw8WTp67Po0gujQ2
cXrqaE/UN3j+wYhqVcDRZhbtVe95A/ZaoPp5Uiux3q3CzN2uXv0uOyxRoq/bbCAfgYpPHQLJMu28
bXWXQk0WHQqdhZD4SIh1cIJVYf/BAD8Bz2wUvsrV6OjJ10oi62XheiJOj/5V1oXA7O2S9Z85Nlck
Bl7WHIcuhj/j2JkYUjAmvuX1Jm6tS8b0GYYkTfOUkWEqfbVl6IEucfKxbmpZtcG07foRRNxo9shH
z4ZpWgAdVnc28Af0MQR4Ob6gKUCHlKMdnBnhFTNvU79Ka4gat67d7HFakS6CkQlm4UUIldfPwkc/
gAp/8D6ijFo2NHQm5z1gIDKFleTGQC/CtXfPmted++onQz1/pnKk8L3F/OtSkp7B8jLqWoQQPU9j
sUi0oo4+YNxy7FIqSmB92c4PRgd/jBX+MXBbCR5hJ4E6QUzEXTiAhEePslHkaVh76Qk7xlr0bdbw
PAnn+dsQdsiggWzmlndH13WXyyLywQ1BuBugmQaX6U16x87NXZWMbXPgGa9vLCP946QqjVReARnK
IbOIF4DYQIubLdJAqmmXOah/ICBvZbA1cHOQ3ZbcGZ/PkKTfVHqdzmglocqIrhfiUEOFYvnWs6h/
h1cu3SdTl16qDEagXqq8b7TBm1UgNLujIVltLkDNn8nlZicQBRH/my9xOEGHedsm790SdIHN+ZjW
8BvmFAOryFFJRTfmLOw4ebQ+TVkIlteYcXBhre53MvIUz1FmwYJWd91J9T5Jd9DOGmih59Hf19LW
25Ftm2uOvQdhyYIqQfbCDPNamH41/OjFJvGPks/NcEr7eMTILx7aD0wmQ18svZ3MTm/LOJy6ZTOX
Y+sH7oiw2B5RVKHb1quAsB3lxn3BbsCHotsEFO1tS/yLZj7XXUwJrDrotor7NTnw5uxWTaYYFF0M
hpn71IYJwLHY57eO9/PnOVHrVYAOw75OOgg+jtlic3/u6vG0eMx8IKvGyGYyWIN+5LDEGmGz0TbZ
ma3n82kEip5c6Hri4lEPKeBJjfsJ0Ylg6j4EKIq7ArnIem/XPrjzbK0+pYoSu2ttvF1iUE1frlEf
Plvhg83fhIIMVxvExzu8xlq293FN/BjbZMhGDJJ77tJbG2d2c0jsdZfo4aDCVZpzbdLB5mCOIwgI
r/LLNLDlxvPkoI5AHbvPYRPOOl/rUkdDNlWbo3V3Bfb09hHEcZmUvpYBR6HqoSR0ir/nmvprEWDb
Be8ZGH2fQ6qwRRmD/UfntfKz0osl9FbHeMYWoJLpFHBj4iPPkMdrFSFnyCCY5voOf82ytWLdqitn
eX8/UdvsCJmT3QK9WIi4DyTdZ2vbfOJA1x5h1Qm9vqFOLSaze3Y3SkWeJEXJOmyku4mARe16GyuS
AzSoP/pySgDQ0fky9Zm8brcRy9qpmadd2Jr1fRZP7FsPDxzk5Daz+wwt1ut4dajLdSztHtKv0pVD
zPSNG0N/30UxVe/GMHIXLViP5QYzpa3CKxeBtYZRhUKY+EusfO+qA7bOc9GQ4Q4p6fhxWeHNgtRL
oZLdQFXECHfdLAgTzQQukY5QaaIp5B+DKIz28WoV+JId2qIqAB18DHmFU5/vAn+kjybsH+oBaUIE
dAOepYzAOz3sqSotmbdvCDT0gmcmC6s6bs3RIX/HaNE2DO+VXKZ2j6OF110bdBPIWZggRyUbfAEX
qNsZOY9HsyX0rOamDJroErVIDd7lx3QW3mG0EzAqz6qlLQLlYcvog3qzuySExAoSu1GVM+LBk+d1
WeWjkvwQtzocj77yzkogczxcMH9KS7TaZZavGHm481hqP3qyEffxTJsi8hp72aNZczKyHvHQ0YRe
j2ksDqsLuntZ62RH0FAqhqQfb8B1yQ5xl60Mk2tozivUe6KMdWw+LUskSn2e5j9wi/tV4iGIlqpt
SZfsJuLB4xUbipcbixOAF+tQv5tjm+436ntlLGuK7p9D/j37sIdmajs0aBIcpc0WjAJmgS4Hs6oL
4UL7mKGVc9dCOwdeI5Gt4x1jYpKwK/a2cgUO/7D0Jt5vq7JDYeNVwI+NOVg++DUQizGExkC9qBjN
f2oqajxsPIkbwUbE/4brl2h7GBRKAr9q4zKOMl1xfF8Yydo7z09blMmzPIXLinm2Ce3DunVsHxnE
tYi6KcjRcsAvqUyIp95xv9t3iB+Q1Yj6pgoml5UGFwKC77G/ngaaSfgPaxm9QLpx3GGnHz4tkSo0
S/l9rWiwXk3bAqlbJM/vUtclD2IZxYK0NVm6L1uaTe+d9MK18raU9Le4HHh97LS6JKcWA/V6SXv8
uQnvhm5xjKbfGRtEHmBTsg/9EUwyxjVxpwHCEM8jCymCMXDRUgYoLCrGPAm7Kgm+LnEdycqMgqhW
tLLuqrldsR3pef2y1vGyg/rnbUg5WCNqQiWVU8+sp2XFq5N4BMQGvFO3CgrRL7EDMuWEb0AW9tvt
QzbU4YdaOXMPEAy1ZMaj4TLF20UBVyrYcgxzhxK6XXw04zY0bHaGbeyhzjZeyYAlu4wONasm9KVB
Qe/xEOwk+knQfkvaOSo8RpNTtKKJWkAOu7mLpYMR6YTuOLJfPHk5CjG7PtSbzKcn74RGHhd7Qidy
VCMa71XXoVBTJ9JPbJcJ76t2Sw0iBerxl3qJPbrzYOxbDNS0VVTL7dLIBPQYDRmC9mAGqZ6TUIR7
koxhOS8jcwenKZY2KnB4s8kq73xvoje2x43LOrLsukyYkghmkA9RXV+HI8tm8FVALSrIAEm0q4kp
KGYszyCYrFdb6rv7cM3YaXPhhigL7Tt5Ee3buw6P38HVGr6QMkQ+vk9ktHzY2JAkF0QLi2g7zuMV
MHmH9HBE0WThqnuE+UcIGk40x0+oDc2FSQez8zuYah4aUMO+TkgqdQ4FFFGuEx6NnBqylCnQqXKr
aagBn3Trk0Ye/LkfY9wHGaN03HU6aPuyhcws0m2CmuwKgs9DdpDgzSx5O9kFXBN/mK9akyL6ImUL
g4JvbniXCdrCogVQP5Q+1gwE8yVA4JhDPTY5h2hJcg2purFKV52oAgwTsF8HNGk/+4thbN+rZDn6
bQ/uZo1c/7lbeLxvwRJ+9jCiMJUJXBMv6g0eSRWKBxAv2Zzd4LW862CrDlmt8CwdZaP6mMkljKpM
MUhxD8iTsypBPnQ1dRp0mKaespJPjfwwsTUspFJogveZqN9LlDxZ4S+psfmIW/YUA4RN0CniKrgP
RjSL65WDki5w/hUxnqhLyVOkTcHqK1eytjaYjupDAIOBieVV3bj0KwDNF+hK3NVtx6Jc2dS/cREb
abWhFd/vmqTuHwIdLnsmffYt6Ds3IU+okXimHpyZh2RExxk2xphPcbzjEV6FttnyWUFtr2zi0T03
oJmRAmWPfQpr8C3yOu34JQ0wBJIvS0+Do79NBIqOm7esRWqUFLtQxAusBEIoMu76Rkheca913U5S
gf6kJt5aP9peSV0mrNnWCg3m2kGpkdQwHcmSLlds6tS+G/rg5DHtw8lSNC47tAL4/nWLwRiXNzKy
MzoKjn2hAMfXovMEO/Hwf5F2XsuNK0uXfqFBBLy5BWglyqul7r5BqF3Be//0/4f+J+KIIIeMPnO1
+2KHkoXKqkqz1soMooGvi9HaaeMYSVtwKuYHEAeldwsiJ3PF2IN2W+TZFD8JpbRfCzOVO6/Fsw+t
1fI7rELI8d7pY0kC+UaRRQB+KszoEYCgZK2o2beU/vlkTHSty/4jDepe9UqtLD86ynTTr4ZEK3ns
iHv3GXfgsMsADDB8rlDVJ0XkJhrbcaa8SnO0uxMoJdc7h4m4XtNAiNYlKX2ofLN+aZXYoG5eysrv
KdSCzZApg+Q6Rsao1XrQitaTTWgFCd+duauVSQVakTfEJuGd3jX+tE0kUT3VQm13PVAC0qjKmaBC
yeEjYV1/n2l1h+CJMiBkXcsW/5c5+L8yVHwrxtcZsebRqxW1W2WRMWzlPO31W83IGOdn1v5bhozT
KvWzyj4Am8lHMmGq8M+tysH2Qpz4LZ0yQkYxBZB8TUWkb1U7xuM6LtskWE+d1ONAgvqp20oiegsr
ygHczaYEWyTxV5Op1wdEB7iYrbjMeXdhjVv58IGx2F8D+ilfpEmqviSwT+is8WL91tMoekxSSLcZ
d0Wz7YAvrxPTbMiD7TpIb3PKhS/NOMFDSfJYUw+h0Tp/kobM1ZX9FsnQwK9rJqnICG9vHEvokRsA
tOxc0TjJbshisC/5YAX7LI11iU/T5dtYxOW31BiNO7+Vir3sNP2LrMkRr2vSJa7/2ykK6SmVkDmP
nF+h5Y6OUSkrGp1UDgYC0MRjoksu0Y5R5N+10jul1w2RzRiszI+02zhIg/fID4pqHbYJqZlc4c/0
lJ0vVAUfuiB59RUEMleaGfglM9Pqgl3MQZA0Q0uiUUS3AMebXZ2bFjCVemxvR4SOeMt8HUEh3RlL
Bkk3fVPs2yjLaBmw1fd6U2bdOmu7iLEcftypbqVOkriFGkyHMM2m5qD7PgU+djykfkZKkTCjGlxK
kdEYWoFpCXx+ZCAo0I90rUCUVMVOpmf4XM6PrmhsPA8xlLjybE73dxp9SuTVmVoxRteZ9HVYKQMB
Zjapr3UaZQ+dlREJouo3d67I3jYDtdF4G1kJ70JW2qRnPTDJ6EZROuurEqvhrQQKdXyo8qZlEu6g
lSrUbOVGOFEfrtI+L5Hmph/xI1bKLNxU1ZT070VBz8ItnT4It1Wh8dhWoZWvO8nvadVRtXkq+m66
DRC1jZ8y2nOszG5E8qg0hv0UhmqT3STRmEurNLMkRkcU8oMsxFS6ckrZyIjLVF5n8iST1KmmSqDD
fLQ7pIGsd02eS+FCakx1PctEHPAlf0McJW+csWmzm6FR9B9EnHwhw1CKakev60tetxP9nERrLLdO
a2vaqqltN6tIiEh9LQnF0HJCjh35QQBq2GulwaNxJEy6BKY9uozn4LpOzE56y/2h3EUWT6qbhsn4
g41T7kKrjuLvMct21TRUpReaognNlS4OJgp3lvbSN7Y0Fx39ehUrNQUBI6r6aO49dfsmdUS8m0RR
VFtRG9NrZIQdqNJ+GL40oxauilFoh5Fy9RNd9Oh71pTVDrR4Wu2ttCniXVBloMAGmDtgB6lRpkxC
QoA6qaMX5o6WKGUUcT6tKEw4L6lMOHCXNFKfPDe5Dyg2tZOJ3LhjDOoGCEPBzLCqdigkZiKRiUYs
848E6CXZN33R0KxJuR89zUnqfdASQ/woaOIw3NTMlOC5BiXb47JCQ7Z+1CnpG3bVfwFYnIYrfwiz
L3U/OMTItU0Vne66JLlZSNl8M3WOFDw1flPQ+grj+psmRLov5CnY6UGuwdWLkuktRBcE3OMQvwRG
QV1J93tfYu9MuJXUOeTSjcpwqDzKMYV8aHpU3u5jA6D2cxCMeHiEb1m3Bk/2Pk1HJbyJ6DKTkwZ8
fYDWavsBgrO5V+K+BNBVO+ZTqHIPe33ZpI+2sOoXjbRfd02pK8IbvzGLJyGQaDv0qpoxay0X30wC
odrt4Ph8kyIZcHHt1ONHGduF5bWC6QmeqHhcPJV3e7iVJgG/TNHFUK/yoUW3VyTatE8Mv8zfyynq
75PQlMnGRZy8ZzIIBFdW6ua1MczqdTSRYnJ1s5Ao9of5jT2VVbCaHElljqHWxoY7TuQQXloCgfYI
hNMDBb3kid8uKSvU/hv9Zzy21W0HF/5RMQlMVL2c3opyDO4ggkFNpeW+UqakuzEpm8hsJ50D0zUq
aRTb0TSgTY5aYjOQokwia3iOoobOpyVX6lOUteovXS6cYAXEutvECaDObyExILXPEVyES+vR2tWc
l31lRO2Bnpv1XSla+xbOtUFZvZJhomelH2/7SmbkqGWG2kbVI/mpy9Vuq4ZmmXAIkbHw64Qbtmu5
kKymbINdS05M1zKtlZ3a6iRZYeY05RrsrLM2aE784clSAK4W0G99I0o+6raq7oAWBo/5EIMqxK2y
3DWp/+WrTAIJ6TJSr2ifS7VUH+uwDZlQ0A33CEGoX5WqUQ7moBjrsuBPlXTvfS8LayNdhyUtxETt
i81Y5yNeomep2/Wy2a21TorsG1o/wzuVomxD5CxPbjoWzW2lBeLOMgrrTW7NiDaD2t4XfevsQhHT
70zoQZOvKIICPo2xjJiUxv8vzpK/7gpYmlHVUqlKfH6QMLWNSBX5QQtbIJRF0tirlOvkvZUJ7mVc
cw2m0R7cxg/U9I8viP0OYQ/W8UbYah2s/IT7eEeQDgI26CN5n/TQ9SKl7r9rWSgyl8Io3AUhnEp7
DEK/qHfg+LKbqNHN3eAQ57pGMuR4tCylzyP4BtqZURn9llV/+qbWBp0RmU5btaNcOX4pJ7mR7wI6
gHwLPS38fa+1IG57J9R+axzDrS/rfrXSmqiCcCHFybNAxSF0AbIozz01TCIpqm5MlFa7bBPAAyMt
QubFE6Fmf0knPzfWZtda5bqOQkBuXZrCBIy0Kdv7DjqNq7S1CianEdBWXkKPcJclYkpex3Aa3E5K
+4NKXOe4Y8wtt8l50m7B/bXKNpnS7NGwCXJGH1YLlVelFqQ3sk/cMm/cxq8Jqh+oc9riezeVKgel
MubmFl2ElUg7cdeGNWBpbcya7o3RSv3WEWM9uH4pGcO+VSedqrNNIY0jXpJESpOysrgmJa+uTdUN
aOlOSdOtzbHYcl/Ej/5gxVB3RRM/B21GW56tuEWEePpCt13U96EMrZb6oSZ29D/FayGFnKu+je6F
YlKkBqgnQJQQp0cbK5NIYUnqORcTH6z1JKLn1TBJ5eCOQ1D9rLq4Tz0zb7rvRmRwafllkD5CiHCG
VUx/K/EofOdrm65E9txi9RlOSnqL2iCTIbjDH9pmqJ6UcIT0osoZHYsurTeOL5Gv2E3ceVNbOHNM
n+ibKK91ax2oRrprbe5hjwnr8jONMwq/JX8rd4Wh+/uRx6a7aUyzfejLDnxjUlaa2FSGncbuQGUh
dUPfRPBZ0dv8UYt09W7IpEC7BVuXD3vNDClx2ZWcP0pNFtPc6TgqdPpDco2yehCVbnA2+mwbEd/c
KsxN/fCruH+pGoCUbjsZ/aFy2qleFww+cTyYT6W6KRxAnq5SJN2eyrX6ZhJ5vwM5Z1CVb2i0HfRS
+Whzf0p4OxKfoT/FEK91I0bbwxhG/aaPw8p5Twa5OmTGNMRuwLZom0pPy9SrGqkoGdsT0fWSk/gh
6vhAG8IEBenYPqtNeqa2mT3RhQjGF5AESfWVsKeqgZqVaNdWQfwHZq4tbVNH64JHUnmITy3xzEqr
E4hLcgdvy6303GbcFm1cwy1Ne6BKDwznmWsgBrkk57wfY5EyapxRVZbSDnQLe8SmIGJ9A9pXcAsa
vH/qikyGgJ+XG11ddzIoR9AzTbiW0y7y6Q/V9HSdnHaNNjSSSWmdACCm0HeIQlU/wBYoIy8FGPdF
K4T+pmsyukKWGvyyVX7KrtKHoqYBkdsR2aJCZYpfPAS3o10P784Uh+YmdMyKmWUBHV+34zEU745d
2b/EOKnxPutzykigEyvm1CfxEHtGkSt3o1MR2ih2P35tMh1N9SHTPkq7qyXAYJn9PQDZ1MBhL9KK
br6wfwW0LxyuePovlFB7C8oVmGquLiTu93UQpQ9RM0KFUMBl9K5jjcW0gz3hPFHCBAaiCjt86dJK
Lu5jX+4hT44RE2NGvS+6h1RHwDxQuuGnzLv6W8tLOFJdrHLv5I46+3lkDwhqKvrLWErQlfIqDP3d
HJ4hhRdQWtpQzzaZTs6U+ugAFi1T4ZvbirwKVaf5WpFN3qIIEFf7vO58a9VyUY+w2GgmQ7RQ55ta
dFQP0kY48qrQSxF7KtTdeD1NPrXvWEj1m9YO+o8gI8D3tCTweUx4WpsblI1zc0/vfHhqYqnNt/+n
GaaszSp4cnUYa/lK6vTuj93W0OcCKtDPcZvZW8Vso8M4iP5DjZqSGqwsf7sMSz1F9c7SMeA+/ooR
yfoCqJz3SlcHLcq+av08hupdysF1rGl/2coZoC29SNmmEcqoU11fALrlIvKlsYnoxkMak6Xn0AmQ
trynl1voVwRBzmBdHaQDHTD2BnMI7MWCwGcVSZ1S0Z0CMjbZf41z/+nyas58M8dC8Qrdc9YjL8lN
hlZIQxtjQiueCus1m9YU8S+bOEVB2zJSjhr4MgNO1l+BxM9g4SAHCxOUOk3pflWis8zEYRmY7BRc
Gw9hn2CDbRlFR15zx7KVEz3srETc3Q9zsCSF70aU9fpQJkXYmcPP1L4Jnatw5Hmvj0HXfDLEt8GI
gCI3Z3raZzWjvGD0FjhbHcbqhMg3ItHKTVZtQ+cuCu+EWHe0e80r4OvTHZthz2DYVMZBmPISu64K
mpoO2Djkqp/VnCkUWbPRrmltnXrePMGUdBuUtcU8ygVAvrCTNqxMQmjFeRjat8Y+XPaJ5WQNleEd
Ch4HswAkssmRPf5yNfVTa6iQttfr1isV5tDl75FhetUYhIzvAe9bSK7Wfaj1W01iTG1xH0bWFUGN
E3+BZQAlg5QLAvQ89fv4Ryh5CqzbmSheaag0B8WqlZvnESk4r5eUR7WMVrQSrijWLnUT55WzeTL0
MnnWL1kOaTUTB+xloFAkj5z7qnwveqKBWu+faik/jJm6bnvznoYcNUoDJR5YPI+DrXm1Fh+ycmJg
i7grxPD87/vBr0IIFQbBzFRY8IWqeqRrBY3H9ZsfeaHfysRgRqSXbpff2WbricF2paz94qjJg4T2
TZZqP1CJvUJiOLshyCOYNnIRyEouNsRS6daJAcxsmQK5NNAHdRgfXIoVlY5dTAkG9M/Pyys/uc7n
7fhkcv5Jn24ntRpp4GeYrPxNYVDxkJnUTbOtrfpdfk2W/ORYLYwtlGIGQ4Bw7jHWgY7hwaaRaZFO
XF7RyQWBEU6WZcxyGwwgXpxdAJFj1Gaa5cqjsaZpsC1iQLbEgpfNnFzrqCMhxYkeKRefDTf2+MMJ
S2oaqdF8onb7cczkP2gMUBtJ6y/TZOVvl42drslheKNsc7ObzFNYDhouULGVGsPyXSmUtwrBktC6
N7z4yoN76n+Y+avvqWmMxFgqDOaNULtmcnzXUt6aaJPSK89ACIBObr9ahXGF7nTqegQSTFGh6Wjx
/i4v2V7qgsYpBeU0rLp62O47v1vHQ/oUO9O6y6Yr9s7sGI+jjksoMv9dnq4wtCn1IfGBZtePzlTu
k6F5zsbE1TNxRb3nxBJcLnzi7zAVvMNcHCpp7lJlkWm5QW098X/mO9FVdOAizV4FjXzFExfKRCqw
GFXVrDnAgAsORe3YE+VqqFqQeBzh1qv1F8X408MDyWS6f9Y67b5mXb/+R3ecLeoWLuLAPDeWR6wt
U5QFZCzmke4ZITRp47c/XpuTdOL0aHcQM+HvHGW4aot1UWYaVYcpEW413A/ojlU+OfmVJ/DMTmHD
Zq90ohhZX9z7NLIKG6owQZl0sEni9erGSt7H9sr5XYoPzXvEQugQAe9hZrexiJq7RkPTAuVeF6SP
coCL3KxKq2Se3KBFt2Nr/PG1vgHDS62p6LJdPEK3qujerNXIH65458m5swmlTWqlNqU+Apz5lv50
5fd1mTiDpRhupOo9wAH67Xaqa6+a3iX7qVEpROhtdiXiOf3Qmi6jScAUP4gTqBYcG9Vbqjl0Omi6
N8jsVT9Vedr48cE3Xy+75uniNOYF4jJw9EASLjmUYjTKqWoA8uV87K5gmGVo3KbgLYrQuypKfW5R
+KbOyHJLx+5iUanW9aHiUAyIk+IR7uYeyiO4v/7QqdLu8rpOrmaSIG4SVWZhJmTaed2fNi0WGhos
IkPyOYlXuf9Wl+WKnN0DkbzOmp80BS/bOz18Gio28AwZEgLaaklxDJRYK7QosFxkz6pb2U+TFV3D
/GaQ0u7KbXJ6f2HKYUQfg+wRXP4rP/tpaWFtCt2oY5hCnR3vFep/btiN6WoYzTxwaUiYN4LR0rd0
xt8sGuNX4oXZ3Y+SGMI+PGW+BVDoOvGYoRtjQAqtRbjt0CWBqlZeGx1wkictTMx+9GmFhWK3llKB
UE9DJdvlnTSujDFv9xWgL68c6b1qSvYrltC16bPkQWvl8l/fvvkXzPPayNd4/P5qT3/6BWni+4He
8QsUysQehPtDbua87uPXxCqvvEdnTgUEOYOpndQIyCoWkREo4ZFSHlFe0gQrRbqRnbsUMc+s/v+0
ox5/1Urq4CkimMadCvBOufPpaoeoJZTXBFLPeQjy9obmECjPtY9jQ6WfxKJV6MSWufJUFuJnZF3T
Hjtz3CDb8cwpZIMK9+OxiT6IwbklZEUVYDS31jrPUAcmSRlXxf7mr79w9yNLC18coLXaQc5Xa3VY
N+HjhOMFvxtJB8WYelJFnaL9qMGemtcmfi4FrHkE8QnV4AGgOMU/FouMWji4wGrIN5XXUDzQ/tPl
XVk/9upWprmmhwzOuZGHbQFPrXoOqgPN/tbZGLE75R+Xr7dZVOfMZ/jPb1l8Bj1qQuRY+Az8ljHf
iuY+l7/76BRoxgESomlsw+El8W/9qKNJujbjzTheeRLPuBURgYlkGfc645MWr4fSmVpuVnyOopIV
Kr4FDxYYissLPXMYTaZ3o+o3OzA4yWPHagGJwoemhgv/5Y+aGxvwu78hzq1LM/h3U7PkkMY1w/h6
0spjU6XoS72INdOlSfTeheNTURu34L1++nHRXrF1un1EhqisUYA0KD0ta51MBi5LdD3wYk3aolz2
U4tVmMbOt3/9epghEZoHujK2+W9Y9+naHDuAQiPz0V2r6Q7BkNKBBpGcj2uyzyuFkb8v+PHBnK8W
FEVk2tTW/zL/P9lydKkuiw5JdSnqLfupoOq/F6om9e9JU5TRRovooaypjtvvutYMEQ2/iddKCuN+
9KjChXuImuZbAjHbukOKu/+N+pIzHaAegIe3aM6lqzw1CHKbiYbChm5a8mf0oTatzCk03lSIko9y
lTg3uMzQEIf2qKoFFTSWQTMzSlUMctvqWjQATAnC6otlTuK1DpvoG82MZh9lQ/vbt6JmD2eBAQmX
d+I0/vlb2ETShdCOV3pxXg008hDYBRiSlj9CFBkj+1fJlImpvI+ivaVeSQtOo8g5U7QpL6oWvrxU
miWA1cBMNOyFPSEd5D/Ru3OVtrvTecm0yf/n15k5PPPoAEqa5MT2fFN82nrGYdGPrx2bfFFxGRxg
aP3GmuDtX5PePL1y+OuMY0STw4IwthzGoxpVVxtR7LhZ/k3TbyPzyi6d+/tkvZTROABEc4srrXDg
GoocEtM45T8aetxTb71ddoTTC41hK59MLL6VFEkdBAdMyHBs6E26nBbPalcNyPnLls4sBggVdTht
fpC1pWDsBGI9surc5o6p6duikqJdM3FmMUcmFl7dTF3fQ9myYVpKySqNByZX5XK/myDqo8snD6+X
l3Tm2aOfiKMx3hXXph9x7Gl5BkS2tTM0FsE/m1pxU8SInCc9+hJgRxDkAcHyipzBsx4Nnh3AAsmz
2xwStAW/QFGjp8u/5/ScmbR2oGxbUGIcVHmPf45TTVESWpLvKpn+rOsCPmgF87veRVPw1Z6UK0nN
6Y6ybugUtA+seSTpIgARcWFKaitLtH9D/xDV1p9+aqYrF/np0zRLw8yio0iRUudevLj0I/xcAA1z
9e4jzGWg5tZG0vIrO3n65bDCJBDYubwWlNGOv1xcwBQewkB4Ra38bIps68OwHSTkNCGpZdDy7O3l
rTq3LKSaLUolsjyHE8cGpzYbOwm5Ls/KX7MC/mxooSF37YI6PRBMo7eYpWUB49X0k+6OHcSiEg79
D6uLvLDNwm2mFIgxiPjZMnrlSgh2mnrO5mwuKhPhl5OsOvElq7FL5FUCG2k1/yugy3Vcc/7aYadx
TZpGorhm8H81f/+f+kunm3dsdnEKwV2hrQH0wova4QYo2kYurRsbuYcB2U4uhCsFn9Ot48bXVEUj
xSWd/yv3/+l5QbQgg6QYhB5I15u6RIg1HvvbQpWulI/P2OGpJP5Dn4g+tLZwER2luRItUpZlI9Y4
y+vJhzj5etkPTwOB+T3+j5FFlAkZbBwTglcPod3YUwQA5zrxUOHxJkLBxP8TDNXLZZOnek/0Y/7e
GXgmo/+WkXoXFj2gw4EpO2r4FPTqRocoNVTyT0URT0PcgQqW3wHjUsBjzI0eXwkPTtzFIWWXUQbl
PCh0qWYv/rR/LaTypJspvr3clW7TWz+dzDI+Sq1VPIVu1Cops/HL5TWf7OVsEyEy0rT5vbUX98vQ
Q/SIzDz0qghhQNNAFYh7OVyLnmNx2ZR6Uh7BFiEd1myTe1mbf8un9THh1wC6oITeKDboZbhBBph6
evMT1GTitzYZgD0fYHndBsn8qb0UbBvzSNJow/DivdTeV/5vy9ob/ZXnYiHqPBfx+WHIn9JzkQ3+
vfgIUzX2camboTdlFHgpgKHi7DlZDbYXtFl6F495aHrgTIG7h5LZNrs8V43HIFGltRxWrb9LQ1sE
NxWX0OgSR2oroInqUw8OsltV3VjAApcG6dZGukz3lBiQswfvn3i9TEvta2uFIPZoQ0bt6vI3P7ln
HVnjPiBdk+lhnXQaE1/tBkmuIq+gXHMggZpWRe8Xnjx18k4Jhbn7L+xRYuPgUuWj53O8xXE1dUpt
AnxyguRGbb6JUEXZYSPrVwL3M25LS53OBCEuB2aZ7oYJpAbUiVjXWN5zMn+i/7IVkn3l9T33+eYi
Oq+hygGxFieS/Z4CXqOI2U3fFeNX121M7VcRXLnqzlsxFHyQtNpedv3CUEaSOVSRkpb3zfRrQglB
DI9h9+vy3pz7ZjoZAZ0/YhYu7+O9iZKGZ9B3Qi/ildhKoZEi+qOHIcJTUX4lOFLnjT7KcnG8OT3g
JSLdOTnrEfV5ptvEkacGvfyGcoSDinAQKU/DKAPTHEGJohcoqfKPOuutTQZM8EsCoeyQguS1HqFQ
F6nXTUQ+Wzp8oOctufZ/1cghvE6BSH5ajEXZIZMAkHXsbOubHuXKx79/L6ocTC6glEqFfNHLKVvO
Yy/7odfq48oPgLM7+c7x/xk3xJf6bGZxZDLVj6npYgbAG3T+nWhkz4hjiJhvl9dzzs3MebC9Sbed
juz8/Hy6fh29RHFLl1hPatH9zwZdf1fsuHwm0dV+TmbABXjZ4pkHDTuEXNRw8G15ca/WTqSxkUPk
kY3AR5I76Y7N+zFkdQPfQc7WPbWkK6HemVX+b9JL8kPu8/eN/7RKybelkpQf6GWPFmHZeyl5wGin
O79Pr8RB10wtQhR7okZSxhQp4vytgPIF2haM8ddAv3KJnzm4R0tafEY0YRtDy7ADcHUlasaiNuGu
nf5ZlpSqN8qnBOWMwiT+WPiHHMqVXoG65svZq1ap7n3I58iPbS47hX56MzCcjj4vqEI006yFGa2r
8ihqZy5e9N6bFQHky2UDZz7X3GNi4sxcZ6Plc+znhV/EgZm3sYeQw5+wSTc5Qhwgdq88QWece271
ouzE7UZWuzi3MgKWgWQCKEVU4UBhjZ4EgmPZL1pc0ITGK0fpNDYFDje3DZR5EtUcGR+vqkI4Lx6z
GLFrmGPoWyDUPpl7OeOS3FgqonEtIorVOsj+3fmwq1PwJILQkUM9tjuVQeZLBRQLSPWeFhurvJZQ
QVXWlzft3IMB+FOhBkPdgvE9i10z68Ex0iqLvS4h6ioCCp5Pjv1FR/8NMQB6A03I+NkbTWy7/A0h
gMF+qZDi7D6K4lafofvroX2gcnv5Z51xVop1MkgcomOwMouvDgu+NBj0EXPEtzAu4clfm3h7zo3w
IrYUwiCiEYtLxJnKoUxyLNg8+yN0rfqhoaWNKkh9DQRx7mDYPP6Eu9QtFGMRzQjLNAU6BMjniGIH
yXglYmOPlOkVVz1vZi74zKmFsYzNJqHXms3F6Il88kz6uEZsurb2cHlnzlnhnuJxATlM3rJYjOoH
DsAJYO99fTBmja4pRifiylLObD9dFeJmhT4W4t8L5y/jspC1jPzTatudASOQ/bsSMZ9ZB0tgrM1c
STK5TI7PVzuJVksq1jH53RtKK8xAUe7lxPrX2gBA1xktwf7T/jaXFbhyaLI20izA7Y2zUtqbqZmH
m4xXjsuZF/HIysKZR6Szpy7CSjeiQUKFoEWzlLFbVMWvJJPnPhvCyOBbaEEB5FxsP7LFymgXYQL1
Lt5L0Hh0pET8Jtxe9rKTKsT82Tj4HFAip5MIRqtUhhY3ATNp9Aq+JCIQdMJvRge5YYMPWZTNqm3/
/Dc2AagCtKaKs7xxG7/yR2FhE0HYddgREe8L5anKqVylj8imXbZ25v5B3H6utNDLnxuUx/5H5dsw
cw29Qo1JHEwD2KedtTJbHk5AsVZ35fE/t23U+yhw2JRomYVybK30bWgZBkwoMdk38wQKxTbWan0l
+zjnhnMBB3l1ZS5QLdbUGug/OBKKBHJubufaW5QWbo/WA4KbV6KAswv6ZGr+KZ/CzVCHSeuYmNIq
5zWBc564TKQeV5U5Vt8v79S5y4g+KHcdwQY7tlhV2OUhi8YUaoF7e7QeEKm64gzXTCxWwzDPThQ+
JqpicJ4nUUWUEIV4vryQ89vzn4XMLvnpmwUjKPXJwYrdS+5ETqDTBXvWpP/iaaU9PZd3gDfRHF/c
Eaj4yFMGtwSlKv1lBsV0jr+b1AAZ1/hOk+xr9btzl8Une9YiYRxt1HGEn3NwC6iRdRXkXt4JyxVq
+c33UZIOxTbI483lr3nW6jw3iNo2hZ5liNInwqhFWCbelCc39BaL5LeqDC4snVRTvNa+Ym45z3Eu
lnHj/sfe7EOfdk/tMwtlMuyhl+uNiGdJyLMpuowg7UtvPKRU2A3EiKL15WWeQisXdhfurytIuzBk
IqFdOm2RVNHLp1FD123bsFqgHXk9eggjbdp6jwr3ZeNnL8lPa16cC9Ofte5TbNM1wXPQBJQH6XFM
BOMreriB6b8HN0ffeHFC9AGlzyCf16oehIIsao32InTky6s6ew4/rWr2rE87iU69aBmUgx6Cg+aw
0Xzv6xa6jYgAUV4bRfEXSLgoCJk2o0dg8hBRgxE9NpY0iehqnRJ+YyA+G7RIdZXWT4bNwF/2X6Nd
3ro6EmaoY2jyXkb7KvrwTdPrxNcuv3L/zJ5y8lNsR58BBmAelwlip4LxaouGHCKsf6c2UgstPPHE
FlfehrPf95OdhddoyOtR02fJkooe4aR6UoOGyfQdTcj/Ik7F9aiGUuQFY7kIIkVJyQP1LfxTGh1X
yxEbQyL8ipFzn40ICCw4ENUzOCZNnieH9miKImVki+JgJP6hbey3f/dKAh+H1g8gBgY6HjuKVXRS
AAQjYVKdmb2a8pjsK1QfD4HqaG9GGr9fNncusTYdMi9gP0RAzDE5thd0s/BgOCKEishy1+ypw+bd
N5OQb7xpJWQ6rbukX9X+5rLd+c8unZBcbI692DOIicdmc4ZidK2QeZyk8ID+kr6N61F25dyoH+3m
JkjehjZHJfUqIm7+w8eGAYcqFBFUaprEfQvDpTONTagxHEIgc4uEWWMdpGD4KtUaIi20NNy0td+R
/J7em74YV0006l4dh89C0773injT7Cq+l8xx2sYdshsChsyVXOU0CuH38WWAMPCcyssEMpHkWpq5
TIxMfG2K9z77evnTn76Yx39/ce9lac1shEAhyVa2sfRmqQiaPSXp1rBXhWj/+dQcG1u4lx5lOhpr
LMZPVrIIEP9EtgnpoMtLOvM64sDcZmRCzBjUl2gEtW46OosUDoCxu7r1ZsTfNe2LlDF30jjE6pey
v627DSJtanytl6+c2a+5yQQ8j6GGcz/m2JUzq8uTUmsMV1W+KfEq8WdtW/RN/1iGB8qpqpHVNPq1
03/x43rjO3dXiwH66WmazxG4hZnjQaN/4dQSqrn20OHU8NPXCMPEiGmV4U2jA+iBECA9tEjtdhHH
2PQYMOVl+WZQ11OLHPiq1x/VwquDXUnIO/rI2/cM2th20ISHlx5BD3kmQMdeaQSb3ta90UfNNHrR
q93ISLrBrtys/oBctIqlu6b4nuq/6+rFsR90ZxuN8lYApaDDkaQvrXWTZdeqnWfiseOlL7w5DC1/
yhKWDrkdeTcUtalFMhQn0KG0roCbrsbo2UD35bLHnTlER198senRMEhS0mO2GzdtT5ec7/hCpo6z
iQOJ+JVY5coGa4vYGgHn2K4F5nK0PhtI/nJyEw+Iw3SeqjDSaPwlowN5eYmnD97Rl13iHMKi6VC0
6wykLUxPFMgdg8MMGVpy2Yyqnt7I8yNAhkL5ZyZ9HJ8ffxwR+mixM06Dh94kHM2XLPntGDdK+2RZ
kouI9hSjtfXeVzEiMhtV+0X93u0NE1Gv3pUoTBbaXT9sa2TUJKm4Ev3+fXIXT8bRD1yE/H4KcQNt
UT4EqjqNfRMhtJrpKeY48yi7tL+TUXFnhVlLPE7h97wAD5y6DXMTssHxxhBpKOcJeB2ciwcbTUaG
6qq1+XH5O56C3lAQINEwgAtrFuXHxSVAtUIex5rvKCZ1JVmeE38Jgz2jE1UwRhG6Ybr1bFMip5Xn
lO/Uy9vhF1ohV77WWa/59CsW51FlloQV+/wKGSaB7v8qwXoycvrK8Tt34R8tdnH+ZButosTvDbev
HO05mxR5RvsYt4MxVTCgUGhtGSTqxb5K9RLZyXXb+v9D2nntyI0s3fqJCNCb22KZ9katltR9Q2hk
6L3n05+PffBvVWVxF6HZA2gwM43pYGZGZkZGrFir3USznk6thfbKg2UhvGfuEY51kJVH1m6WqT1+
S3SyMxVwXBqbpHxGSSioUF5O4BNPN5azbZ1vVv4ms/68jPnz3RjgSXbe+grc0OfLXvBx1J8569GX
CPNPv4umaTVfUncTnGtXLZDeLJ7JzG8ciPmhIVaggJPUR7n+JMt7f3oYxlddQiA2umrJWkfRuFHb
m4pyR23vUqNxI6jSBr2hJesbRF+8NYvD5W9eiEHn2Zs7fk0DzlARfw5XVG8hkmoADP7mqWjzvEla
sKlq/TCAF/G6yW3AkYCCV5qVw2fRW1mymRwDLgnx4oSgysy7cDIQskFcpG3Q9k2l7idMtcmKx56/
huYx/rEkrItve7ABV1gCAcE7hR6UYN9AHmW25sqY1iwJW0NNWTQvxpKvyVuPm3vKyJ0mT3q7EsN/
IOrOfe0/YxJvJQhrbWsMOAXDclYlhhSSf0xuihZuxfC5laKdylHpK+4kPSjyQdVu/PAWtfKg/ZI4
37Tii2VP/Mt7P95TDqex9zFzUjcqdzk6QtCCO88rjra43HMGkUY4SrAf2/joyW9qiQdygg82Je9h
CCDxrSyodFEIbgZtH6v6fpAnMjnWFmrL99j7UaH37KKHdZicDq3ktZ7AZc8/+iDh3JgCvRzoZjM2
mTnt87FwFRk2HeeuDlQXoRsyOre1/NQ35sYK//56p0Q195UwH1DiC26SqqnUh2g3b1C2IF8l3Xtd
smuSYgWQsDRE7FjUKeYy0hmEV6pjkMoWF8JgSJEroZixQV0QHYERbltoN6U9/6938Oi9hICRGzaN
R8AynZ2sDHgpUJ+5TubsC/l3W+xjRXdgjIKUYyaC03zwtW3uKF+0xtyqQ+46ufGCjvI1VKx3DqzK
kDc9m73yGOr63ujilRT98qwcfYsQU7SxA++ewey3c1LEOCCMJZv3OdQc8OJqvVvJ6Q06gW26sgUW
dsDJHMw/P9oBXkkXYQY8CVmJ6Dqx+n04Zbu8+fvCsW3QGsEAOfIoHQt+nQBBUMJ5eHF0A4Gy6zQr
1YDlCTyyIJynSoe4p5wxkNR58K2vg3Zdp1dx/1UbntP8BtSirt71+ZoLzXG2cOKdjEvYNGCV/ABN
VEJB61WZvnqSd0jkGyl7qtAEaUCVgfVby24tLpk2w7BMesqpG50umdHwiDZHRqqb7AtPv0ph5M4z
Z+UNPU/Y2dCOzAgTWiGJM1qzGYSo3KI/BOhIZZC7fcrpdYN4eeUonqP6S+aEmSToV+HD45aK8ycl
3UvRPQDx0P+FShKJD1iauRndPPup6ChD9ysRx+UphYDwdEqTKE2UJuHY1eoABkv5EWbu+y6x/81m
+8+UWrJyagY9OlJuCWMsjE918xiZ3ybv0+V5nM+J/z6NdFedmshDOZDbgVWLJ2kj99BvSysW1uZK
eJ7FeSPDSYGFNggO2sBbd/BvZjmEywOZvVgcCBgbcCA0BtK3Ini5X9Jyb8ssSV1psLOiCmXfK2UD
DuZWMtcwGktRMjHAXB4lZ6PBWnE6bT6qCUYdsTLo3nTjbyNQr7LmqswH14zgTXce5QnCqoGYxEpo
9DzIVn2whxenRVXtp6M/yNrP3PopaahQPjlNtq3zfKv3t5L13TYrN27UlZhu6bg7+eA56Ds6t2c9
rQQZUe6uWK0f1WgkIZM3PzSHnlN+EAPKT8Mv0GZnt8E4ha7Uy4920CYr37GwSiefIawSiS5emTAv
boKSRIRqNjJvjLa7jmH6gosFJVu/idY64OejQHCNE6PCyeSnqo3+JEbTaZeRyOqzcVOF2Q6YqNtC
0Sdrr7a1yvo2b84zq4SIHzk1Fe6e0xnX80HLzAGHNPpqU99ECSydEsDurf2QWI/ZWP3WzfRTZUrX
lzfC0tOWY/4/hm3hcPI7LUmY5fkt+bnt3xT19wd7o/05r66bCJjPBIffbYmoWGus3AEfUP/zQRMW
zrkY+SyHYLW54qG/YmyaoUh3ge2UWzRr5DvFg6Oig9hqk2R97+pO9BIkKZyy/RS46HeoRHIAuBRr
7XxbOH2YjD8fJKx9oLY1iU0mw6RtP+3eenBOXbZyxC2g7+wTK+Jam2bZeSNWIu66Dv2OcPxC9zjX
3lazv1dwwgbZhtyplUNtLLtTDJl3huLh+FJEzRYG4bz5pjpkUJPNNH1b8YdlR5wr63PbtCPm4eos
K9JiZE3y9nUYbxPtWkv2HX1HAwpTI6Dw21R3Yc67bHYpLcec/DGrnvp/PNFo5KBcvekdkoyzfGTA
4y7cNeDAqnprw1qbe9+7CKKuit5KqkSWC6x9A/94In2COFm1XLjcItKTjX1br33fvPBnnkqfFzGR
PN8b4kkEmqsMJGbF1PvtrJoaNx0y2k/ITNfx2zituMg5qwO9UXNf2f/ZExxRyv0EsQimIwqHK5Ip
SthvAmVfFOgS3oTFa2e/GMY9JOvB0JKSvEf6A03oX9GwDZVns1gluJin/9L4BZc1JzNVumheHuNb
1k7XVTLt0UjdtOGrKrlx+2XUVbIan8uRL1q5q5eS7seTIUI9IB8zBoVWYrKtDcHNXeIVe9O79yiI
pTyXip9OAHvISrrhv1h1ZJJsM3bq4448ugMlrufKajRjMyVvTiJvjOwbZNobq3w17etyqF3LepF0
aWWwoqPRUAhdD30DhAoqwYkQ/3RyT8uiZINjka8h2Xd7MAnGnaZ8qbpPeb5yAIu5Gwx8MIeA31Zl
eM6EuESrkPbu0B10uxYIYQv3r+q0Gyc2dlqyhkMS7/J5MLMZyrBgfM+I4gw4wTPyAlACZ7JXufkY
5xDxI49UE/nAFHSYrCm89qssWQmLFwZp0l4IqwXNPpALCoNEu7WcdWxid4AjYMOWa7cka78hQxPd
IAivbC6fZIvmIJWCQwOAmP5x+B+5TdXmCFFDxs31/a6XIKvRboX8T1nLfH9kj463JBNKbwlV2/ni
dEgnnp6YPjy0s7Qh7ZoVkCATYSZUArNgM1ER0mC8/+Z7r3UGQflX1TpQUxnVF6QnbfNwebxneQ7x
O+YJORpwEw+O3Hp8hxl5G1v19gk6X+kT56Re3MMt4WV3Vuimyg6ZnI0d3jnSSnbjbMsIEyGczfUE
Yn5U+QAdkXS3t/0NWGl0GpAczeR4B+P6rlKNlX264M4nsy8c0B6qUkYEyyqpvGAXFTcVBB5JsJe6
K2l4uzzDi6a4Gykm09t1xvBTe06rlg47B8J0MlqHQt0lVbhVu63nrRwIs8+c+RRNWGDbgMKaovPa
cW7pfkURY3AepwZ06tdpLZWybAK4LcyKAA/EV2ok611WzvjxAK3fD6ne34n/7fKMnQW1Hz4Jkvj/
jAjRRFAFyBOavFrkmlY2CkNyvZM0v/2Wdk6yM+1Iv/LjSX7JhiTaJ0XR3zUApDq6GqTwOkYtdS3/
ID6cxQ8SjvUyQPst1GVGrW4t2a0CIAr21vBuLZQUg2cnvC7hhW+dLcpToeFWytoHiAmQ//8BFtck
1ToA/EJyQG1ifbJSPsCKEMtU3FTaaWjoyfdoZ+ZoFKDC5FTUzinY/9CNleju7C4VrQvrIY36aCD6
ShuSfAiahwnSVTX8B0R833+V7X1S7etqZcTLfvZnwMKMo0pXdlnFgDXvPYk/jcV9qv++7GaLG9P5
Y0LIqualPCEthQmqsHL1A2xbaj92E2CGNdz42mDmnx+dsXqK8kGSM39aND7k7bvkyHt1tfto8SA9
Go9wkjuxpsUQ7mOl4eWJCqp+6NFd5SkEW7blrBzbc8h4ftb8mT3h2M6dLDaMefaG6QkpA915MM27
ITuEAEqaG8o4lxdraQppxaXdCR69mZH3dApNrUzQ63Vityiew/67H1GFWMubrNj42AZHy4Q0opL2
HTaQ36YijQg2WoFkvC+PZCnCOBqJGJiq1PF6s8RKmmif1V7btc1W7vp4o2gre2jJIUgogvDREeGl
Y+p0zgBA6IjRU9MDY+BX+5T6xPitRX20NW5773B5WIuTd2RM2E1KYphDp2Cs9/qd6T9HNAJX3T+X
jSzO3ZGR+SOOVsjjICI4w4jF7aN296m5RxUbScO1E29xNBSX4bUw5kY+wd3sJvNRIucmLcCN5D+G
rt+M6D0byq4q1Z0dvCSUSxX0WKfMbavtqD0Gw/dqjXB0cbh/vuKDJOJouICoulAq+IosorPl+2Dc
aChzr/EsLlmBKZmwHsoFHjCCmzgOV6kZA8WH9kePt479IA1bey2LujSjRLnz65u6veEIM2pC41Yj
Upi4tY8Ck/NWAxftoxVoxUcqVjyVYP+BfYBHw6wmcOogI/wDsjNbUWTqh21SzjIWSW5fxVC5oX2J
Xh3lkCmpdn5st/e2PRU7OerH/H4wrRo6Kzuxy1+9RLceELjcd1R3igLkfv1E/SXXCZpiAGyBw+VG
Jpd7KPJzlN7ttGnuuk4b5EOSGgMBQqUX+lbXMn+N2HpxGiFIpFlwBnyKjellgIj1WIPHlkrnoQ9V
V6F1u/Hj3d9vNBJI/zEjxMdJjZBSYzKPo6d1G61HSNHKNzBvPEZtcvW/2RI8Q49JuUsdtrrszU5u
s/g+KR7aNSDrYhBD5AQ/FMkx7SxF6yMxV2ssoWsa0a8WOoxSbjdIavJw1hG+rZ6gZdzmMOlVa6DP
pQ0GWdpMRW7h/SJnRZKpitSGrFmpqNvM26UKEBko1P6WPHMO00g6MUiaF3kkCVdyUShQ4luMsKz8
dl9E1u+kMPSVB/JSKAwruE1KBUuA6E93mNfqgQQWnfdiXt+GgHT9LFi5txbnC7WHmTMM9gUxh2l2
QVtOE/2KSCLH22F4r5RqYw409A/lWhfm0nAQ6gLkQUcf+RphzpBhystx5EaJERGz8+cuebrs3YsG
ZrZoHbopeB2EyN12OkNKEgZjzKDf9jpqfvwbA9TPUSnk/BZbIB0/GnxHpwUSXsGfZLoQOgvW9CPO
KkqzayFKQKKftYfcXlj1vFLTsorQfhtq76CEO0clGZBuEUPVjC9+NIv43M2auFC8/ZvR/TEshBVd
4dMem9ByaZXZd/rSXN1XV0AnS+52PDbhzlDqBOXvgLH56hs8PVtt2Em2sR+NlQhpPsfEuwm0OWVE
6Ix5owueQKnEsqMJ4EplKR7CWT+GinxH/7Xqoidn8E2op5M7GdaAyzO4ODwATFDjQSjliN3Mqeno
jddhduxgCFNKbRtHFlL12pdM+nnZ1LKbcLfTiWrSYSfWZaFETzNz7sXqCs01vTsrfxxNaPGuVe1X
Xl4ZxrOkfra6lQtk3qNnEzszS5B2hYxaxOXpkM8SyDFCE+FPFXRO9rME32vHB73fXx7h4m42ySjD
Of8h2XN6+uV6F1iliqmy4ZVVK9WV50drddM1I8JzG06fjEseI7C5fek9+bMFE/TlcSxOGece0ltz
fCnKiEmj5SD5yKk0Su2v0g+vCwhzwUZf2f17Wa11Mi89RKBI/I81YUCazFu7z9lhKI8TSMvtjszn
Btk3WEG+ep3zoBhfL49vMa1JkxdAcWAwdJXME3AUOiPRKKWhhEk0nJ77KXVRDXxFJfhLJiORR3+J
kaEcmxVI7mjfNGfcqq2+be1iZyGRfvlbluf6z6cIsZTXRWOSlBxhjtG7pUQU9YCIbWs0u2RYMbUw
0QBHaNWbwQq8lIUjpka6HN1aPAdtpm1RIxm+DYwr00q3vv2OAPLlga1ZE5Y1bO2mQy6Vfcd72Zxe
S//b4KsUIHgyOTdmdnXZ3MJBRkekycAgK+ISEuLEuqiMSe1p3AMPciD91ko/jeYTaskrB+bCOY0o
B80FxL80xIvsMfpQSWGVzk11FMuqz2YPm8VNpl8pCfpbKq/nYiVtuzSPCilbde5FgoBWGJidtiDC
PU7NZHoaSjfIhlt1h0b9rmvqlTbLBV+EGJVENNpCEIKI7H2yZFa+PLdz1gg0D9xRG6T+8JHU33ix
9WT+NR6NwAGDs5YRxF0U44SxTX4+eDHyn24Eo30r2ZuGykLPPvt73zgyI+plVLVaGM1sxiPEjur7
ona9QqVvaeX8X7rhkIFxqIbRPw6cTNhhpWO0TTHR2DkVFahbKIph28nU8nZM9GdpqMNnOxy1H15p
Nvsxo4E9iMw22OgBItQr22/JT5lZinIsJXtC+BSEmBVESFWuieE9lN+h4EymGRd9Y9Bf7tSbcC0H
t+inRwaF/T7VXhnmJgZzaEraBGHzV/SHN2oeuX36rgQr+33pxQbW+M8AhaBTCmw1bZAI4gl+V9g1
2JoG5pc5zoU3ci/JHNiUbZzy+2VfWhvmfD0fXR3goNKhCxgmbVvPZc5BE5hf8sA+SM70VKID12er
UNF5KEIIczJUIQY1vMHT6kxL3EL9NRS7Af1m/dp37izn2tIfnea1TfelkSDcft17K8+txTPBhroF
yMisKypclW3fTLmfM82N7ENQcNVY2r6zXZneo36NbeQMM/RxHvA+RR2IDneaa08nN/YHr5NCJlcz
C5kUdVjv+n4EKJLqKS0b3g/djwp6a3v1BqbBFwkR7m1voQxNAtjhEg/S68urvTR6qucIJFFb5pkm
HFBOj46AkenMvGcjYQBBVnSI6r0txYcynQ6XjZ3hZObhH1kTM3p5pPlNERrkp7LHVkF2vaxKUN3P
HF5ukOvbPo22WaXel8G+ULaqa12b4eciuuOQRncd0YXoadhKWyVa+bCFkJPvmsvRs4AEJJSnyyIh
wUVKjVkYKE/GZfHI1bAy0UvXN1hN+mp5q9qwjJyacGIvqKRm3s1xaMXbsYuBAo1Wf43GZBmiquw0
L5dne/EAOTY5f9LRTtbbJlYJPYk7Z0LA8nvXvprTrlcor38dEANGNFB6u2xzcSLZQ0wW/qSLxKEQ
KPpxVDHKpHdQc6zvem8Nd7c4keivkk/iNe6IYCbFU+IJKAY67PWdnNxawydJPTj98+WBLO4L3vwG
ZWTFgQXzdO7sXKtKM5/3hZ89xZp0Uwbly2jDdty2DwGS8ZfNLc4bCh8m/EAaLyvBnNz4fZOCf3a1
tqxvazN37sxpjS5h/iXiKYsH/seI4A9FRGIw6DBiGMPWiUtkReJtqa7cH8tuBzMk1XF2O45wOnUJ
cVcWxbAidHr6XPUK/ZTFddgHVxJswlOsX7WFc9sbvyxnLST4L6Z59xCgkHAS22NNlIyQO3aIkVtt
24RvioS6XKXuu8BzhzY9pMZ7nw8HX1kr/yw55cyMBe4NripDLFB3JUViOwPCN4VV9Nj6NflNeYrv
y05BQNVv6pWXztJSksQF/wQsiF5A4cAiZ2tIIK1IpkCx6LXXE7dD8OuyTy4Ge8dGZqc9Pj+GqZb7
ACOd5DiboYDg3Jd2icHURrPY8nCYyIBlkfM8WA7CHuHP//EDhF2RU92TkpQP8KV0r2cHa3rzvQd9
PDS1v2urZ1X+bGu/qSZftru0GY/HLeyTumo0O9VYTCPK0Wk42OawvWxhKcaaqTw4IoFk8vI5ndnK
V3ytrke2OzywmrJTutdIOujSVQsNckIP6WVzS95JcghR2hkLSO7m1JwxedDcBhyZinKnOL0bNfB0
RO+5FO4uG1qauWNDQohcF0bmg1mBfL/IXtop+6xl08pYljyfiuSMQeauPqPZC3Uv0eyOCCpovtnk
k8un7N887I9NzKM88ntDbpIy/XhZ9K/clhY96bwp3dZ3m/KpXOOOXlycowEJTu7EjlyGHoszxjdK
1SFzAQGdHW2GtSBnzZDg1oMUqW0XM3ORd6PYr11yX9WfrGAlzllaH9LE1EBoTDknbxqiyZ5Mz2bP
Jna+6aS3oiivej9buZ+XPM0Ejokiscof8SHqBbIx6RZHgx1HaHN7Sks3hRK9XvbnpTzah0D1zLUO
gahYUJWbyMpaBBjRHZHe21I7qJJGm43sjtDM9kMAB+s/GhzI5Vjtndbf+Wwpu/DdpLVX/H7xNEZ4
ALZ8WOYNWYQzaIXZU9xLOfKnhjb1sBs28UA9Vs/B1ufosztuHpa0zIcbunXcfFrrlZ4PJTF8OP4A
YVuYTpmkVjbnuwgbsnYfW7cZSnggBPxU3rV5znvJvTz/Sy57bFLYG4bXR37hU5t3qmEfNv/U4SHv
te3U/HPZzhLkjnX+M7nC3jAyZwytmTBxNIYQvvNsU/RwW1rVjd9AckZr1NZq/tGm+ND32S5SQ8h5
/rqLZn4dHX+EEDjpCBXY/TzBdeptEpX0PRqZ9q/J+FGa/4zBPVotbqwf6vZfJOCQ6fvQA52LtMIs
29oYxBTrOVKV6Mq3UILKvTs1emnsbWT+E3Xby5O9FFofmxPmusyJyiSKPa4fTF+zsdx1ukkfPNnF
OQ+nOL8vm1v0oVkRkGMCTTXxbRc2YeTYNdSOqFxtx3KbFw+TDN3OGgXM4rB42GnUnmeFFCEkC8Ip
b/UQO2X6Mm+KrjwMir+1y3t7LY2waApSuplsGkyYeJ8XVRqYVVRyFMgKOn9XmrRNEQTwvod/K/8+
u+RczqKR1yT7LNaHw9EeGtD1RA7NrjEglHnu4kfZ7F1Luaubld2+dHUcG5ujpqN7Vwnjwg8sjGVd
nR26SJER29OhWWvRxr7sFGumhAAsjqdSTxVMaf2DNf5IpCei9RUbS44HcxoRngoxNGAVYTg1ddU8
wiGKttzEbe6CN9kgsbRx/tVojiwJYRddNs7k5FjyG5pANXrLvIeue7s8ZUvH//FwBP+Oyk6X8wwj
hh7SdfypLsONYhwU5XM6lpt6eCzL3WWLixOI+CFqO+Saz5i6uGx8JMbI1g/Bg57vC/k6TD7Dufe/
WRG8bgRU3Q4lVooMETzFl96nZLoJFfUxCby1S3xeCeEOnUnrebExHg4k4agNwEgokU3+HJLQXUVb
XA+xnlkmmxYKtES61hEt5foxbnwaRT1VcQ27WvmGhbcHnwDLBHwWpLHELT0UAD6K+RNgXVOtXVdt
C+O6gz9Qtn50q+i6haNqLj8C/SexBr2xsNHUesjraX4RpEYHu5O0R77us24OV7QD3Ka+udbAMgch
4gQzsXTLzBVXkJ+nm25SqqHVNFYTUN+uN+0dGfrL/rJwdMwQu1mgHGp8WHRPLWR1nYyVRn0skN4L
/yEdh02UrOSk12wIPqknoWylJTamHvos+z22pDvFHvaXR7Kwv05GIqxNH8aG5hd4QhXldPe7SXkd
ai8KXFT/ix24609nbIL9V4HsHY5tvdvk8iOAiDYq3HWQ9NK0kRMgu87fZqb/U0MqVcZSq3hWTxXA
qk1bjUUMuZ3ibD0FZUSwnXmQ79K2dHYeOfHroB/66wEYA1w7Wnal08IAEMq05vRlgKyOXfaHKQii
PdbaX7TjyOGmCsoM1k3HQxawikhAhsMEcXM6xgB/G3adddVSyQCHlNfaLk4KdWNI0/DV6yf5LfJr
/84Ji/F98BPLe45bVXvTWzh08kAiH9zLln+wE8X86YXx9GQlKr2hkt1lh6Iosh4UmN9H7jSgI3ao
vMbq7pwqlsq9VsdKcFB8P/haGV3/VapKTYO5MA/eitFWwo3ke6ik2Y3aXVEYzPZ9VEXOyn23dLAA
jQLqx8scvJdw300F12CqkDL1smbbGIeK8LXQr4byrtB3qf3pslMtrfWxNfV0rf2oDcdIxZpV9tSk
aVVrgo1NcuOymaU9cmxGcKk6nnCfETMKRHrpc+x96tof5WoBbJ4b8diC2geEHDEqtJzzaI9Cn8oz
AkeDkdGtyx+FtlXTg6Y/xgEyKsWtFB0AEjnlk2muPKKX3pQ0jP8xO4/+yGzfoI/Fe4AMn/azg3Yo
Tz8laNKY3c4wuo2sP9bSroEgYQ3Zfca/R1w5E/eqHJ+UnoBtnhq2y6mRAGalLnp2P/T8feqGPfAo
v3tt4/rG9MedzYNgFh0ZaLiJjWeu0uspyG9GzTpcXuGFG+rkU4Q5aCo7oS7Dp+i9YkKIbGwlowC8
3Phum8fXar7G97MQSDFwbqgZQipbIlmCZ3pZqKd96ia5+ZInCNLYRewaqffQSvlv6gtX9Vi/FLr9
8/JAl9Dhx4ZFsgQjVeJeUjrE0vLp2pMTgh07tdxG0pt72eygKymyOLqNptrKb+JA8m5lKwnpry3q
4Lc3arLkNrGpkFxPuydZHaOrKLWRuNQhpVPp//eatyA2hi+dT11+E+lBeRP0nXEzynLyJEdcyJmf
r+BLl1yYqJSCD0AuAzFMwZMif6qboBtAOEld53qg2mW7NjgV9DdUWuJdVcWfycg8GclhKmNtowxr
IhwLJxFYEtB3M/YIjIdwRIBrnCQtlFMCgvSrpgUHp7a+mMoaZm3hJEJGdU7+kG0gJBaP1z4aTKNk
9cZ+2pjUNOh9a4NDCrzisp+cte/Pm5NihqKCx5FnENnp5qyVnoqYPaZuqb4NPDB1eNW3lbJNp5tO
foUaD3bIILjSymGT0M0ga49JeB34V7Lmqvy3y19zPrtzwprXO1Rc3C2mEArJSTRJ+M+MW09Bs121
Y+Ymw1+f8pASG8gVgBrHm0SKmzboLG0AYIDWCLnecDsY76r6ZVjrHj0PTk/NCEcNQYtW1jlmUngP
ev1hdOKV2To/zGYLRNsmVD0QHAvBqZGMoZIaWMi1djfKr9m0Bdd/SCb4qa4vL8zSYLRZOVyHUwJJ
dCF6NM3JY2VgK0XWrnlqspBib5OmKwNacEYqohqINIyAexNFjyzfsND7wow5vhqIowZK+sXpM9pT
khenBn9Pq04idchbVzCPzFqY/qYxwpdGfdHb6N5TPg9W4Uraalfo+ZU9t0eZlHEQ+4F/Xjh4qPZp
eiWXqetnDuKsGtx0oTU9krjdQACzKybofsZ/hi7dJzWAKOPl8vQv1DpP7QvOFPmS0ZlNlVKUcPZd
2W3KUUJRVgkeJu93VYf7UdJp0CK8H9ZSakteRjmJ22vWhmTfnB4QeQ4sZcpq1oQXbNjdq+l2jlW8
4XaK1+o958cew/xjS4SMhD0dwUGILW1qANBCpDLcauGtvYbuWhwT7W7ULmZicjFNCAkfqWaTMIBm
po0i5/TG7NvxIWneM+mwsnSLrnNka95aR2HX0Ol1G1vY4i1JiPxLVgiRr0wvd3Xrn4l8c6jvc1BI
w+fLhhfGyMsIRBnnA7QjYjVDdeywtvQ8A6/228+kjZpxUdI/GN1YqyIsi7Z49eMeZBD563SMUl+l
WdQWiCOrNeWzg6oe5AKS97rdNH9f3wTnDKYTKwYoUjGaLJqxVP2xxFZ9MJX7CT3qelA2U7syfwvl
oFNDwp4rtLEykwFDbXobB/dTcRi0n6q9G8hZWu2my24pgcjqlzy/tutdGz9fXr/zyBHzOqU1bmcI
DsXUTWY4iU9smLme0QOIohUerel+Lk9aL1lduJB9x2ttGwv778SmcP9qHPNqqmNz0pO9E+2V1Luy
tBujWStwrQ1OOFTQRzOiYqD7TEODE2pHBjVu2viHYnjbRu/cUN6H9tvlCT1/sp5MqC5kJog5RmRF
GFxmkQK7aertpL9Ptc6b2x2i6vrvrXGRoZ9GGEMf97xljrb9OMgdzS4K7/A83Gm08MbVnUTiLS6H
fdn2ICzaldtzaRMeWxQWzzDaEMlklD8lpTjUw3cppUHZNvdhkG6k1Shq0ZrKg5Lqx0zJJmx5UG9R
EFeMrxny7ZhZ0NUA9x/zrerTbLP2Zj5bO2ggNMPWQBgRDBMcns6m16t917aKRPXTRQ9sZh0LTNWN
5Hs7euYBdXntzqKd2RrSYOBtCEPProcgNLI68bAmOd/rlMYl/f2ygTP3xwAgZjhFkHckrFJPh9Pl
tYW+Egz+GTBU8pdd81DnX6IRWTW0C9L6qujXeBnWTAozmKQ9zzOVNfLH94TKH7TSOcyECdjL751t
uM5aX/lZLC+MUbj31HZquoxc5mYYHmx1r6k5wfbh8jyenVeCDSEs8yZ/Sq0AGwHnoufvnR6KsWFb
6iubeckheImRvSD5h0sImxmUK7zTIXaq4nOipW5VrDjE8mT9MSDsXTNuxinNZwPDC690RXle5SZb
G8PsIEcHUmOMWhQ3mLADf4/ux2bS13xsxYTYmZArEZmOeZrqwNzo/hfZWVmH5WkCTa3ObxCaC0/H
4A2q2aGCzBiiegNHc1V9Us1Pl33qHB4wO5VNEQ+EOH2E4mLrDSyG4JFmLat465dQ3FTbybntWjfS
rY1pPQZStSlbiPXqrVyuePTiFNLEBXYLMgb43E5HqPixGcO9Lm0s775MH+16pdiwuGOOfr/gaH7X
dRE67xxtI02YWrcb7Y083SdrnZhr4xC8rTQ13xjn3Z9XySZVrjx5rYB8/iZinWZQpDX3X4IOFjY/
/aXD1A+s0wDJq2nQA7bxo4dKc7XxujC2kfdQ/nVxYzZJ2U4HhMRhoAn+Z9ZlU3Yyo4rpa5M3o/JZ
BxpUGleXXXBp8o7NCE6QhhDvhypmZPXNgi3F7H5dNrDgBeCpqZAgs84LQdRaV4ciQA6EzpayflXI
SZbbUb8enC+XrSzsVqzgxXNJECYMIUTQohnkXE3SJtF3GUnCoIop0wTuZSsLk8VrwIQFnDwI1VbB
02Dos7Q2Q3oucl4d61kOVsh/zkZBygNWfLDhBoy3ZONOd2QwU+wCCgtcXXqI+9vY3Gne3643Jpif
me2HxnbnQ8Xq6GjufFDpVZ8FLt0PcvJJ11Z+/+wvJwWH+feTukBDyDAtSpmnQ5A62Q/TPg/cRvut
VC99c9MH+6zfBuGKoTO/EgwJc+U7Hj6HSLur5hOdpzeh9a4nO7n62yVHqAB+JMA3YGIIPYX9oaWZ
jCR8T4e3+rsJt223VlheGMeJAft0wtImUswRFLtrWI+Tt6cRpwBItFZuWlgWssgst0FejTYAwXNj
L1U8o5mtlPeJhwixetV0uYu+w7B2HC848bEpU3z7DE6uKQOmYLDS80Nb33T2ys2yNBqiZo0H69xK
Kh7HSR7ofdtoLIr+Qy82dnbr1XQdkKyLV7zsbMez/MeW5tU72i6Zak6UhbGUozIWZRQf1og/FqaL
ZzeLAmKCwpWYIm76vov12gjclOdG/Kqbu6haqWUsuBgmADXDkzhTBAk+DNzZsxsPloJE+2XrG7+A
cj36lCM4evl4XLRDA+xcguPWsoS9b9u9k1uFE7iStI00N/K3pv04rbUoLCwJ+WdwO0gNqhpY99Ml
aUNNDc2pDV1kkRTpc5i+Xh7F2u8XlrxT2yxIFX5/Ee/r9Kkpfl/+/eezNCtnk+L8eI+dncBh0Dta
XfmACSK1uXK85sHWp/q6ycFHlEOwVhVcNDdXzYHJ0OYtLj5H9TA5EZQE5bgz6xzSun3IrvellYPy
fE+ST6cth6GxIVUxlK2TCXGv1otpm31UgpqC874vnlq13hf998szOB9Wp3cMppAOMqmOgQsQU/dx
aVAD1DGFAJnzHGfy8Nwn9e00xtVV3tWhq479P1o9DrdxOPy4bPvcO9B0h7SFTnkLInARaNX72iBV
NtMJ/YzrWdmuXsPtzwe+ODqdu4tQADAVNYpT//aj0kwyc6ZYMNqdJRkbx2pu4yL82lij25GstpB8
/BeD4q1JepoDgqGdmoy0NgzoXgeNXj5FdrFp1mrhSyvG7Tlrg9PjLYsGOktNow8YtFEioRKhILAd
nCeq8XKEolO/8dYwI+enKjmcGQjAKUQrny7Eg10aVY5dAir0sqeJWlX53K69QM8fb3M2n7OO9l4d
bgTx/VSoeVvYow8PYPjV8lwZttLuavDRcPUhDn3qaC4toao3UcWrD5cX7HxTn5oWgoaiGRQEdDGt
WsP1oNB7adLc/Gn6awDo6RAtIXmkJE0/NEoAl6edbMz4a5AV+2atbHHuHCeDEa+Nygv7qO4ZzKSA
Ufx/pF3Zjtw6svwiAZJIba+qvXpf7faL0O1zTInaqV1ff4O+mHEVW7cI9wXmaYzTWaSSyWRmRgTG
M8A68NgEYwjVk1dmQfRODGEzBJqA9dlFYFamROBfwkifeo9UQ5OaM8Xaogxge74T5Wv010VuuX+o
HuDOBbXN5ynFmvVGL23UgdvvByf4FxjTu9aYqj3yju1lp1hc0B9jKiF8H5AUuQqMxeRfx9zMCBOM
ahzv80v4fEVqD9+LHTyRCYxQ4zqi69695mAILnKyFfaxsTZz9dM2vl9e2KK3nyxM8cKYz8FkRbAZ
JHaxFhm/cfqJ4mFcGhtg+XQ4At0+KgE4N6Ni9EqIfJjkIY7u6x7zOhpkhM6EvGVO0so44PHssQSf
yv9ARoamZ+gxTer6mQpdfipJJ41JCzmiKH/EiRHgmBw6OFiHE9wY0P+rb0oatl04kn2UHZzk2YOu
HjNDqEHXzh3NAMoI7VbzpP08R6P8CvlxT35FUJAKaHT8ihHqaiS04zG0wZubvsfjXQ491yFau9C+
63XhedFpTlavJL2xgLxL1cDuxJ9sF+IZe3BNrwH7v+ybiwcCZiDbjl49AFTKLjdzB56DCHYMijod
xTosF/RVEboTEUZ4YznuYlpraJsfQYZ42fjnnAvD+ZjGwBSL7+MaUl51gPc5k2XDdlr7R6DW1hlK
X8NIfrild2CdzqHkpXmemZyao+q87ej5dTnZEPzJkN95/1ajtWZRSJvHCrBCUYh1XG7zYjgM8fry
Ope+5Z91YrfPfchNzGayGQwX0DWqiXtgidh6NmYmQZR42dTirU4hMoHXJfLLT7d61jVjVySw5aMd
E/ZkDv1uBm9+tp4g/eZU40b+/6Iht6mV7fFbMc6rYRNaPDOnv0G53tGza4tswG8wPB49o0Q7XOVu
gUfVXParwgSFxWCweQc2qulYJba4y0exa/H+0lD4/R+bgYn0/21SqY9TC/pCKIzgh5guxjDadd/t
uffTaLeps2UQrweAecAmodg26sLX50QbzkZQcQW3npzTUb55TXgC5qMSIZJNt8SoMfKs0w9fdCuM
jTt4T1JJwHjuVvYUBDk4o7HNyQ+w2qXkn0DC0L+QZwARAYUPDMWjhalcJ9wYiVFWQuYZzrFzy33c
AZ4xfWj8dmm/ALtAEPLQwP+kIOBlVWL5XKaEPULsGPmvhQetcKcFH0zUZfZLBHIf3uYRZhmHj7Eq
vzeN91DTCPQvOXmJWko00WkxNIIGEVgQ1M1QfVBCcJ8ZuJgEWsNpk28iEj1ijmnfzjWE0SDYFCUP
tMs3zphvWKbJGH6X5dRQhUcaCsJSpAaja8qnTcE4TkAitUqre+GOu0TQj2xKw7x9nK12bbH4X8g6
yDpujz5eX721HLfQIOxD46RI1OzQDd4ufyF5aNWfhO/io67r4n/qGPvkNXXdTnDoZITESv+Qk2kH
zoMwisbbEoDXKNXRViz596lFJW+qoOowTTMsVnyuIQ5G142ZvSWomzjarrnc0EurU7zcMtp5tAfY
SpFNB0MSetVrNWhuoKX77nRB8gyc5BLCMeLGCmBkQgjmvA4TBvaoYxTj8bO5/LWWHiWnphQHKrO2
i8FxmK4azN81xQaqYl7yI0rZ2oao1MS6sOo0YX/ZJDjlMSWLaESU25wPVZJCChvBNqphia9Eah+m
wAw7N7iNXBB15XepMWu4vZfihlSqBxATZA2gsDvfUyMXzhRbCIKEYuTW828TpsuRlj6bXA8gCLIG
pU5UlJWZgNW4xfXtelN1n0/9gME+BAxnnWQVaCNYC23OBhJBmst8ySkhEAMKdlTw8VJXApCoctyk
Zg9NgOkuJdsWOkDDVy4RsHvhCgkoRWtI+WpmOw5F4gxQQezejfmWxS9J8OL628vuuLgS8M7Y6Ar6
uBaV23D2xinDTQLf8JOnrutfuQAqZZg1Xr944WMSxQP/C2rRn0a0AT+KmDlOSPGCGyfeuOnVUGwn
sRPdvelsSmtD8EZwr63++QvrO7GrhKp4tLp4iGcZPoptkPIDqR/L3NDs4lIIPl2d4uucJTPLpTxR
7NFqJYj3rzS6DxJarOyq8LZJ1Vnruig0IxfLdjHkg+YeKCXUk+0MRU0a9PrB4pOvkty/6j13Pc3G
XWQUYWEZW9f9dXk/l041DvN/LKoDaFGbJz0BsGxFSrby+W3Q6WYjF2/3UxOKS+JxQ2uXwYTvR4Ai
42RtYnbPhm+Vu0J7yYaEWdRqDvRSiPw9TG+hnQyYunLYIqdympk7cJMerWTnDZSBqzEd1gRTTYkY
jy3Nr81hOlzeTI1VdTMxpTGmQDFhpePdXIGq/96OX4Vx39C9qFe1bmJr6ayfLFKtXQYk6FLMlWOi
jgPGcxUTIA7jL5yEUxvKeYOIX+kyGzZo2kApMXRoHNqoaItpPbUQoNOY0y1JOXhT7qdTbcKcF79n
mO0uxo1W1eP3NaKkIC4cXnb/5byO2hYgKWvrBnfoqgMxcLK17J69QerP/ZlgcHcblFbxNJZ+euuN
rZhXk2DGHbq7aIsNKRuu4zrLrlrHB2HzZe9ZWLskvLWh7gd2U1SLzy9YvwAus8XrFQWYQ8SOjTeG
fq8FgMuuqrp4+TrHgxU3eaCOzkN5UpSkR41sGGrn2vBr+57lzlU2DniyiWA39fawRvpyM4I3OYx5
OWuWuRBxJEUFgGCAmgMFq4QDt8TTB4zIWCYBZgv0U7gsLm/kUsSBCQiYAWbuYDhOuc7ZXEetw5CT
le5V0O7HZuOXq8x7o7EJFM9uHPAY1nSalz4eeozgHZQ0wp/48zKX5C0tZcZpXGfuzkDeCRDq5XUt
hBf31IZ77iDCMjGx1BaI1fUa1BQjW8/5TZS8gJYSoP3uC6kESN3RggS0RGaayi42zcTcjuA9mlhH
Gh+r8YefaHLKxV3DVCuefvB8wMrOV5TXNInjGSZ8Cy7/c8hvplbzuAQh04LHyzxZkiCjD6zSYLR8
FFMKLnKgdJL6RQpCfjhm2r9CNqYCFWBk/8iaIjhECTduvYK3R55b+YYDFLKPSjM+MC7aNzpG5nvN
y2hvWmzecsNheFW4JdmVPYu24N3ujqY79zScvWJ+SycwnLlszJKwH6lZgWjUF+t84t1Nm2Tmemrc
apU0nX3TTJ5xJ+pobKGOM8272qrZu82t7MbNu+ohqprxmvKkvc8M0eG1GVdgukvzAHREXcPWzLQ/
/DkFWXVBm8iGLlzVPnddkmxo2ye3jiecZp04CQiZKnRIAeaPPXADzhCxeW1dkPlg44bHvprZwXJq
axNESHTCrvPpPq7GskLJuRbXCSHyl0X80EPHY23XXQHtYBqDLDUoh23tOmJrFkOQ7zpWd3tUGYeD
G+UJW5lzTF5YNvvHwW1GcDyMBUk2Ec2mKqS5Sa/tyoz2bAjAJFU1ZtOEHTZxO0Cca+1gTgv4Pzc3
9n2XJYDqOn2w5W6f7PI5cL/nbZwfUX00nnma9z/myI/ummqgG8OKSYd5fUqyMEE3lK4hyEoxV2im
1jcy2wHa2qN7leWd9d5lwv6Xlol5P3gZ35TCSpAwA3KQrY2izL7lqTvU4HMus3+KyBmPHMT2r9zq
+0NZWPNKDFN+g/+8u4l9H4PnmUduImOy0Fgh8cEfbX5jJ069FuWcVGGNcu+3oLbdh6FgAYcEsiAV
ADh+NmyjnLFsByC5fSjtpn1IOam3QKUF7YoTMh0x8DX88PrYRK9XoFjsQ+V4NwAcJ0IKRtt7H9CM
2yyqeQX2dxnDoWnxxNK8eCyL2S3XvIqrQ1fW9RujbhyEtSWGd9pzDI5m1jQ7RzvO2u8c85FbPmfV
MepM8lx0FYkOkH9NwAxozw9QOyq2eTo5KyMyvAfHq6NDazWOuetpRNim7urICt0CddcV5enU77Km
GR+yqp/6cMyC6HpwjBxII6PbR0llWKE31uUHgDrxM8G+xGENltonZjlNsS68PnsuOR2fbFCr/Qgq
sMiyLDDbkFe8eC5IX787GSoKwBG5gIPEaVx/K4cseIgC1rhhURECznOaX/nDyDZzB4x3VjbDs11P
tgiZIcpfYz+MGwsNxWfbTQBoyXw0i8LcLsECnSdB/ETSCOJfiRMPIUNy/mxPtrEto47EoVmaGWb+
o3F4JYINhyjLRRAWg+teDZUd3TLS4gCXpjPiFGGYMc6r/moYUvNtwuRTaKc1xU93/CgHG2/p3eYC
D2xQ5zjjoY4SA6HDFekERb9ZHKkw0vuJz10ZQmymPtS+m24Lp0W9zJljgeqDMwLLwdN/MNc1vFRe
0B1yPwvQ2EYR8K7AG60AQileV6IU78yP4ltEw25tiHz68HK73s4ULE6kL8Y4bLwKhBzzNLGrpE+Q
ugaTG+1qyvOnEeF6a/LG7kMYYocyqOotBj3SG1qV/NGIpnjvxsTBcUjBieC7cbthBIz62TT3W3DC
pW950BghneJuA84Kbw/KCTDJuczp10JMHop+lo2ZEBCosi2dPEhC0nrYJLygm7JPnWFXua4IVn5O
nTkEjLgJwgG8c+3ajpssxqNMoDvsVKBoDXuQim0A8G/JymNeunGtNHv2IRuPubZmNCAZTx0xrYC3
matVYDbpL9DEA0s5lnX7WpdBtJmIqN48GrX7Ps7SLXgYmjfCjHZfQyt5JYyu3QhPVGsiNz0ujPkb
tTrz10BTP/S8tHzAYIB3zdqguYJMxnyw4IjgEjdincjFUisAHIF/bjkle4wTY4KQV8TBpPA4J1sT
vQjLe7ODbyb6ybO7MqownbZUJy2ymM3JcUFJJYBismJWYAaqtGQv2Wh2NdjgM6EbrFzMek4syF9w
UstjXWUzUFOgqdtNPyrrH0myH5gQvCAoCCU/gyy7p60O9L2YQlITQOwAtXIMkMmX+onVuvF4NxpI
GlI5+pgcnH7b5UkIXaIk3o/Jt4j+w2vNW3wpUUFVz8OkImoqSLnObSZNDOpi2b4uo9skCQd321a7
obmJdI+6pbTr1JCypVB0moJedpUN8dyJ74QdOp3c4JJfnJqQP+Fk/3gdiTiRX232DmPugPGY/H1r
3EWBCy85zHhJ2uNzCyUG2agt+2/BcDVMOy/YBI6mJy0TavWtBI58gEhBeuB+GuO2mrwxrV62bGf/
evCzY5ukUJ1MoCNrry/n9kuf5MSUOpMhPK+p8gyrifwnn95DMdHSjfZ+RrKDQfTUhvLyIsjyiiCG
DTASrsBAhxQRlJmzufYiAZYV49rGZGHcu1CuADSQgIooBwdLYYUpH/cT1PlGvNha84eHIYHLq9ds
tDo+5HtpHTVykkKwTUBehw6VhSPTDUMt+SQkBgDXwyiw9UkJ3O2zBkQPeHna4lcqnmPx8oVVyMor
SAJAQa/qYCELaqKpwWsmDzZ1HbZAmYDu0S90E5SLvoIQgel/H4BjVSBnsDmKFymetyQ62sa/dQ/G
Jk2LQWdCiRAm5KYhzw4Tnf8U9AkgEmtTJ5eosyH//SRElKnoferjyeyXv+p0k5Z3Y/X4lS/yZ6c+
vZhB4lMNWEaFdK12vvnljyhfDULXP1j0rJMvojyVE8uOmevATgH1F/LCe01dWLdVym1k1HggRRRb
VeebGlKDjfNq/TU5v4wOJ2tQ4ilPbXDKVVhD2xx5900ET2n0cPlzaLbp96V78sWDqMA0uIAJm36P
MwhviC/cCVL0AZOpqNchBTt3qcns0snM0aPKrWMCGUHc2OZfy7XIfULaBhge+FwDtU1v+oZdBy1O
+ZRjmGW4942HzrlhGGB3NVFxKR84taQcwhp5c1wAoLSazB2N90z4IXUfQAFc/v0UrFyTC+0+yemK
ks/5vtlWFdUFh6XeWvv0dqbbfvjKtwcmCnP4qL1izvzchBghXGRFaLS31Y0TlGGbf+Ws/zHgKGvI
irZ0/VhG9/6lGLZufFVGO1cHW1o8iZigAkAas9fYrvNleGZS1E0na3DebmBbo05Drruol25DMI4C
h4E2EFh2lTywrGbAYQf01mJAynO2Td0pBEuXxTeXj+NSE889NaQ4GCSaBc1baahpq2sUldJjgaLG
xmub5h6Iz2glelDH9q77YzStZu3OzjZzE7ICz7Au415ydtzLv/0Q3WNbSU6ylszlbOPoeunWtEfA
6R+ZedVCUmy0NFXHpTB0akrpaRSVXaOuAlNyoDchDwPEOS7v7LIFkFdJNBgQbkocIhmIyrksnbbN
ripvSa85TIseggr+f/6+ch8EBVi6xIi/Xxf/8I6vWYFqSeBtSKIjlf5Nb6PmwHjaAXSE1BEz/4oz
whHR0wKH2crvXQjVOXj8GFuHgVkRNat29jDq5YU2gy5NWl5jYPl2Qu1vbjpUxvqQgwqYgIcoGYJ9
Z912UYDCl2Yvlt6Hpz9QcWKg07q5k3vRGd989z52j3m8iUsohB7rak90wxeLW3+yH0oAQM3RCUAH
hM4iGmJN0oZuNQFauGcoEF12oqVQc7owJXkpAg7oyISFcQxMkpfWuDVNTQRY9FNJu465BPQtVD8d
jMIBIwQGLrh9HacW0m9d93fxWP+xoMLvkyILSsx0YE4AmgVZ89x42yL7njXXRq4bx9YsJlCOdRS4
YqhtLCZOqn3Jk2voae2/8kn+u1/qC70h9jTyCKsJ3G5XkgF1tSLMvEzzWXSbprh03aeCWhG+/AQI
MUgxvALkWuma9k8Dz9b/vyUp/jxV4FEEjReuzZau3fIld4Ht9jX7tnxG/+ybEg8j00q8oMG+Mb43
MQQqmptpuKldJFDQ77F2AdleXtXy1RYATA76c7AvqNPWFZ/SgdIO10lyneTHaLzLMHtsW98gJ9qB
yIeG1FqhExzipfiVcysns1B7J4DvKTtajHOK+jRMx82x6OKViUJ/rNNSkX/kU1g+MaLsaE+LyXDl
yQ38Hfd2Im8wkq9pnS0eqBMbyi1TF8nszA5sjOCbKSSpQadxPp0FJSlkQ1UlhgEL2MswMspVrxuq
XfQ8NP4A7/J+yy+c52slFGLcMsfUVeHzZ46QGuY5dNvA5OquPFAggelmekTn5B3TX4cv+KBUlQSa
FvLtwNOe267ToeF+O6KB6rCH3CcA9zwPTY1adnXdN96qGM0HMX7M7Svm4jfU+GvCTrxUQK2LRFWi
hr1PdQIDGkLCwtpzbqXgkPYmc097w4FKfZVe+35pvVxe8ZJTYqshoguAg4l57PMFj8lgSSpUOGUc
Wil45Yu7mU2a47UUHE+NKNcibI9JRWEkJj8TDw2dfeZUeEo+N93r5eXIv6SesVNLyhkbx3pifYf0
uBrB/AfKRwCMVjaaRKR9u2xJt3HKScNN4mZoxCBfDN4Z23vpk+dtLptYOggSAQ+uSHCE4AVz/m1s
u66bZMBoWRG9ewm0c9B/rtCRNMMheCfGtmYflw0ur+m/BtVhKD/rME3cwKBdko07Yl4Bkrw5mqCX
zSx/pD9m7PN1VaVjCbuQHyndusWG0nWRPRH6hUB1snvqo9+BIDxY22GFiO853/WVptK8FAhP/778
95PKiAeg+ggRIzxJRoijQfiV626lxe8vb0NwUwDyqj6Pe95koISzMKfsPYl2WvHxVZgUzUT0QQ/J
hDaRDiy8eFAx7wpIAyD4QNier4m1pYeaFSwG1nUSAY/CtwUbwqGzkDdvL3vB4v6d2FK8wAaFtuMI
7F8MCKjhYmZeEws+My/KYHpiQXkHFf5UUDHCQo2JTH6sxFPJHgVdFfWuQ4MYuTM/WmwLfmvgulZF
oXlRLiY0nvObKh0zLJ8SmmjIXauL4IFGbA08zL1+eqGJgYaz4H4JcHRUoPU31o+Z5+Z3LkBQ5UrO
INxYwPeBmZYyodnzxQMOuAaQCiC6+UR87dlsqJuI4Bf1T9zeNMOxDTRBS2dCHv6TY0HyYKqTjGKa
mXu3aQc+tYLfFkLH8bt4Nk5WogR6RN/eT2aYafqsvXK8oUQyYh35mLjrxuFHP8ggIc7ZFa1L3Stv
8ZSc2Fbi8tB2idNX0jYpwa20FelTGe/AiwP4yxfOyB9LKpEt503vMwFLceuEgpphq1Nn13wu9cR7
pPQ8UcJCRpGOVlsbAz8017QmFo/6yTKUox6MVoXxFbhdb716Pmw8Xd6mxQ/iE7A2AR+F6UG5yBOf
KziH/E2NXlSC6pDpgCp7zbMbI7pHE+yypd/NcTXBQGaLdwICC2AHylLSzOIZkUAO0AOEEbnq+19Z
BArEWwPCUG25Gcjey9+m6KZy7tGSu2x9aZ3IDYF8opDFAdzifJ2RaxQcgrjYR968ixiz5eMPDJfd
jc4zSRvNQV46YUCfAtMEbAL9pPBWlngm+XLQz6Ym+H6ucv4xEj90ylVcXPXpumn/vby6RYOgfgGg
A/ycjsr8Y0AI1K6iFmUav7yamrcGbBX+eBv7AyTs2fOcT2sIRWu2dMn/cYn6kFWXCtRqS9rDs88r
LMBIUgoGO0g39FeTlgdq0QiovzBugRlm0A6ff7fAHzuUFvGWFrTZNtF8qGNz1zBX88UWB0pAngw5
JIDyUMdUrm8x2JL2T74ekuxmEncz+GJj0dyCVW2DWddtXMf3EDF9nHizCrL3y59v6ZADrgz+KYCB
fBSFzxfpBnPh1gGS/BpKiMZ43Zf/XDawuItgwEUzAp1g1FHPDaQ2rUeT4Dr1onknO3eVYW4Z8zUe
IS+oTyf8xIxygZkEGqSezEugwht2NqZ0823Hn+gXgM9Si/y/y1EOs1Va4KLFHOgqQk6XYA4nzd9r
C/g9XU9q8VydGFJeKokfuV0FAp1VaYNePninGOPMnlp613nrokz2jf+Flp6PMS4XwQNtdZVKrxq6
wBQ1ivUsPU7zd9PdW+IL3VWoEqNljwTLsdVryyBg0uEGCjYB5ytvBEkFrkhdIXTJo0+NKLHeTWdw
ERUwkrv+vel2D0HxeNmldRaUwEBIkZcQk8OZgXSONd45meZTLOag6N05EsEGYXq1h5eaU8IGgVPZ
+N/MElihq8l+MroXHj+AdDm+MW5QTJu/8sI7saq+XGLknpkjH/xDOmM85rUVXlj5ay0rvnRd9aye
2lECHhPmMIIiKl1ZtVvsEnt66MdvYg7u3flnDjxf6KUfl7/YUhA6taj6RJGSMi1xmFIHwAQpMdA9
pn8tYoiHy6kRxS1yu7GZiLCsPtiBRTaELC84SImOknIp0p2akd55kjaVXjOQ0YOZCi+wbJzC3P1o
h31laoAWi5N5p4aUyE0nK/Nsic2DWOuKTe9zhA92E1WPEN6DYBNI6B0bCdUXWnqA+YKAD0VlIMXV
CkDAGW9seR1mvXlsC++215L7y8+tOCBMBJJwE1RUn7RTIqccRszfw4RX39bymVzNYRJ3Yc4JkDI1
ijVHjxTrwfk+su92pWNSWPiE6Ci6vgsECyCqKomD23dWnti4REwwAg3ljmNKw/zh6AiyF7z+zIxy
JwL8y2jqwUzbYgi8He9aWv9qC3N9+XAtHOczM8qV2HZz3ScSS5k1/AZKLIBlh+nD6AU3ooxCzKJo
rvqFm9HDOxhdNCBvP/fSuGWYNW9w1XO3fqV2uYm7X3EE3PnwBJfCTPFHkAy7L6zxxKZyGxvUGJy6
tWXIWov5SaQPYUigv81bTct88ZvhnYC81gUroUoOWDUiZ4k0NExg6vTjbT/nx3pmGh4RnRllPWQU
zBtMmBnbXe3e82abxfvLWyY/+6dDBn07PH0g+oiM6TxOtVENjTEMz6/6AbP6ySYQqOIApJOH7Rd6
NJCvwowIaJklE6VyoQQgB0ZSBlNjPKw7d08gn53p6geLW4ZBEfw1CP2Cwul8PU1OAJNwfFRhAKUD
e8eEGU2HaW7+pbNkmRi1RSqObVOhiYyNtsE6AyhQbu2iGKVwTkFaR6d10AcAvYwoJCal5kstrcwC
RBDkiUj9PkHq+ODGwMyA/zJuIbEUiLxee0E/bBMya5a3FPhOLSkRaZ49F8AELC8OKBDK9LrogwMD
9yBumsNl91talI1+OwY3wTby6SEMqpMoC1IURasR8rAm2OS4u5lEoKknL3m57eIdKnWr8IpTvLz2
uiArE1RigrSAAsYO+pGxf+V64cS3lxe0tHenlpR7H5JzMxDeWFBhbMHsEbreRx9sevJ02cxCcgvO
0D8Lkvt6kl5Yhm0y/CvMOPOdNwS7sqw0AXx5JZKsU8qaf+LYz/IM8l8EhaW8+DUBIh5887rNoJPt
WnQA0EX9x4oS4pLUInUsq6ZddV92hwmUJKPmVlgyASYbFHaAbpY05+d7leR50A0S/N5Ot6PzaoCi
1mw0m6WzoYQdMQ4Cdx1s+HRL2ffBAoOZTktuKeqgdxqAUB8aW8Dxn69jzOwUVGK4DYBe/Kjy+Lon
UD0ifJuBgdSp/dAHf2x42c+WbnGJJ5B1MQyDqzmQUwo+tAzrSvoKINtbjoBd52UIIt6VW22AwIT+
7WWTS2f11KTyufrKzlhl4qzWuXeLuY+VPeQ/+8ra5IG/7b1cE1Z1K1S+HBWYTItc7OpUVuWqpeN7
VBnNIeub72VvvpkBKzdREtzmmAfTbO7yB/2zuYrvQ6wvHbMKmzt71gg1LhSuQMnSr6H98D6W0ZtZ
WjcQAdCMMSyda9QcQWuMOiBuSuUahhyLPVWGjIXDFZ4NZEzDOVmJ6Nflz7hUMMMcFSR0AEsBEFyd
+6AAMo5AtyN+2O6NmbqrKXPXUNTc1Qa/ytO31s8PDnCIDpv2zOl+Xja/6EWykIUKKigNVDZgt+97
ASpkJO/lzzbN4TjJ1mY9rrT33OCaD7m4pSfGlKBPHDOJwAqGogy49Sr3NZ3TQ9BAwsX4SlaNP/ff
ZSkxwAESj7sCy5piAKpN/8orPOSF0LgeyzvemmsRt6E/a0djdSuU/35y3xT4SaDJg92YV3s7Eyvu
dKEDVAe4sm7GaVphXO6e9aCD4eY+6tqnvHLvvGRoIQOd7eq0Cy0tU+XiJ3ZNkAdJFDuomM5/E9C0
mRg6eXxQuc7ibQDedLoG1UGoI4lbPKgnlpTVD54AC0aM1dPxByVhnu0zNEMsvo5YAeUPjesu3iUn
1pSIVE5gICByXQkYTMzpe4Q6qQURwssHRGdFCT7xkDqGk0lPcjCPugHyM0Q2pjGyGFxPliL//cRt
SOt0sTXJT9S130nQXsedu+6jV6DhNtRNNkn8XmBW9/LKlnrTUm3kP46hKinwPuZ1Ja2OTrYlSXIA
Y+XK6otN77V7ZM9or/A1SDEe+55sY6Pa+OzdNNh9Fh8u/xLNHqsSwW1tuBHQfrIMba9pbIMbM9lV
hk5mZykZhKoDHgYgDARjshLRvaypnCDFm4d5DpTk3T0A67uvrOSPCfv8Q2LiOQH1PSJc07Mj92IM
k8av0TxrzCyGmZOVkHMzJWlLv52wEjqxg2iqG6t/tAofYyCuxjOXmo2YgYP8JgUEA1NAyqbRoG0M
EgfICsFJB0W32YHUeuiQV49+H+dtF905Q1jQHuQPm0aHONVaV/YzRqraUIGF2qgtlfTBjY+xvxqq
K3D8Zt0HENk4j6Bh722MWQ2byx9zMZydLF3Z5cYb6k7IN3KZgKGMr2Z3x5JuzfKXIoB4+OqytaUK
5dlOK7cjY3EV53jlreL51uk3FcZcnX43JwJ51SMxHjN7PXJNV3zRkeSEozwQ5BO20QiywQxK2Kyi
+FCIHiTszabwjV2HJV5e3+I1JAm9APCnqFYqjtRPTj5FNl7LTgxRTOSpRkd3GV4YM/2Oa0sTUpYW
JufTA8jrgM9HbUNOJaOOQUsk/MRrQpFm/7R10K9s5ibhbDsvl9e21OJAz9MEtAJa7jZkFc4PJCsD
vzEdmMOkGt01aXXdNnW5dlo2HkCI5O46l/xsk7oJR78r12QEh38VzU+5W+k44ZeCKYI6xgMofs0n
Plg7b8mILCtb8Sw40q5e0dq7ybSvrAV3RedLPkchTSD1tJU7q+Wst33So4iYPPrFe9U/lGDrnSCS
46I7v2kMSHJ5Gh/6/FVhE6UxjMcSSLSo7VfDt+OkjGCT5yureUp8AY7gQzno6K50duS/n9zHnt1x
qEqipD55q7Z7mootFLIF/XbZa3RW5Ik5sVLxAXT6PlbjZH0Y+wBtWU/URGf8+bKdzx4hdw3uiSFX
M/BU56yTGEoHrVxN9jT0D4V5V+t4+z8f7nMTSuyKnWoOAmli9D6Yd7DEmpUYZ/g167oAn+9wYE5M
G1pvv5XM1PGTFoQlxiRnhcfqgYng0fQ7Tc160QIUZijqbFIfRfFrYvE4SiIU5Duxavk3Sv465Eo2
T8ghgh9PiqEoX72Lq6kZfxffvZeGbElUhml0VwASdPmrL3nXqR0lcbXHAjN4A0pfbr5mWRYyD4RK
aAZRzXqW9gutJzR/UDgCa5oS17sWiVvlojIlgju7/DcbbN3FuOBcDuIq0nkPlRVPlf8WQEIUU4H0
sHMqCGQ/m1D8jL1ckr+EorwJgl/U5Q8t6bYpfzD7Zo8Gx3Nnk7VpCbBplYgRte5ZsPibXBClEsR8
KRJ2fnZFB5UzQPmRsrrZVTR3VyKxdqR2thN8f5p13cslc9ASgeujBgi3kUf8JFSUJTgeBg8fUzRz
9TZ5EYhi8hnioqsyyyDGzieLgtekg35jAbFkFlLae+E8esORQSRkE3Rz5odAhJYFJBp8yajF++Yl
QhHp3il7qhNpW/q96JO4EJmlGI1Qp+GiuY9QR8b2THhPhFFqro15PPpJeT0a7T9F0ul8RMJ0z/sz
BNJzUCC2KVwRDdfzDZognTsyXyaKhoBMQmOuB9JdA9u19uZpLeoAZZwcuNthh1FG3deRf/yTcfgC
BeeHZChUjAO50xjdjNRm7IO1GMy9YQZbz8QkreNsjY68zMmAlAfjtPZzXzFNoWrhAEr1eIiVSUVP
jCWdL71ArJnzCDmcwz6G2A9tcFj9dSjBINfvxgNoMAASPbeQ9WysSR+hahttaHyorasRBEnF98tW
Fq6pMyvKkRqL2AL9Inax9w5iBMS2vgv8zWUbCw8KAiOSKgfnCOUuZbMaMSezaNAdKpxxmwJsEDIW
WCuvtaZdG6QplBiGdJ2VIOIeeTveYtIMxRtrcI5N3j307TxpftHSSYHrOuAFlAVrtUdGkmigGAAE
Nar9C52EMPdvI9O474IBvYpxrVn+kqfCRcHjiRedDZc5/5Kkb9DWlk+ayooglpI31wGIvjZxXdZv
feLyLTKFu5bN3i0Ir2+4b3gQhUg1Dvt7k9Xzgg8AmVML5xUzWue/InL8eOwjEFKMlTu0gAjnxFwx
N6fPRgCKnDbtBEjex7SIrzDDBadL/oez69qNXFe2XyRAEhWoV0mdnLM98yJMsnKgsvT1d3EuznY3
TTQxBjYODjCAq0kVi8WqVWtlOdqUBobMD66btU8zyUFU1Wuu9YOOMQnBZ7sOuNrK/EJnS5Vs8hV/
ye96p3uqvdQIm6jhbGdVv2zi1SmfTae3OY+N8aT3lvbOqo7tvEwzX+woYvuiX8owS6z1KkmtEp2Q
KEr8GLxod0Pcziqg0udnJr49EjOk68hrHFHGIJ/x8DbHqgioiXkv072r7F892gi50YKdk2xnFYhR
UnKGRRAE8MuE9+WF/c9Gx5oGF6+VYdl49J7EYTW8Vu5TMv6A4F2KGoxzbSnlG2XnG5cBOrOgaAdd
pnD0psJcbMhIFMGUgFzV4Mou+a3TWgowgCTvwZ0DOSzUs3HQRTTtVIAvL52BhC4GD1Ruh7T5ntE3
x92eP0qycwuwC3StHR5RxJrVVLdkwGxPEVh02phzcXC8PEw6yy/It3i2FPebdO+OrJmnJ2YdzTHL
WljrVxCIm+amcO/YrNg5uRHQ4gOMzPEowgcyk3yOXQ/ag3M5/ZpmZ76j7vhcZ32taDPLHRDSGWjP
oTuL0aLT5WSA8LQTf53X0QTM6c9uAbLmcvX8eEZncGO6FyMmUxsVTTRP3cW4Y3kEhw1aRpjgFFJ7
avVu5JTYRad/XofHubmIM5AP+Ln2rLd7Q/VWkVQFMAkAmD6XPsDwjTgnP0DArwSKDj7SP2NufSaB
nodRuulz383eSBHEsOrc0GZ33jdlGcGxXSH1z0xQCk4U66Rdv0vdeT8tqrkwmfvzNxI2E32rT7XU
tp96swDRKR/NbroDm/YLKzluuHZWRfYhc8tjU4Lv53UM1Bsy4IDGUJ+KnT21C18viy8c6GMzwtUY
Zwtb2wRmIgwVN/PdnL95ZR1Ey+8E7JnnP5As5ANLBNEeDzHfEnHqvNrfVVOPk4ZRDe/Byzzfs+/b
6HGAwLSjKvSbMn9wEOyhdkRAYybGe4NpI2sJT3qA4+wN32sezRVfbqOx+y56wSy4Zl0P8Y+lDkq6
J/l719wkboPOzY6Ol7r1u9WYXzaPxbqvnDCtVBw8Mmc6/n2CvzqsI7kdIx8AZXSm++Oybd170v3s
U0Xm8ReTLUYA3Hhgr8FrFbeQEHhISzsjsbETrZkAxrUrFnQzOHms3+f3zFnCxCB+3lebosblW3xv
COiAgoL9sslFPr9UFJSjc6A793OsiPDSzPT4pwluPpgNQZsXm8DKS7BRYfM3KA21WUi8p6zcOlk4
5vsaGmxxGVb/PoJFMG8J88BLgWtJfEMwhqIHKlEQDQbXOWqnfmQFk0oyTxZ+j43wm/voEZt3jVdh
wBAJgPGt732737nlliRPk70vo1tTBZCQJQLH5rjXHZljbLHjdIE5x84C6vgWuZkxLOepXkcy78VT
X4cyACq/6PCe2hkWzXaMGtGW5CMmDg/t+pCAmM4yfhQq1g1J3MB1+RdHDHQbanqnpjAYm5WpBVNp
9ujELcY5wUdc38bgWiQBBsLORynJ9zqxJnyvKTPjQpthDXopKwPnI+bz08TyHdMvre/g2QXkRREY
JbH+xKTwzTIMIlf2CJNmSzZ6P4RTfa2rHEPywU6MCOFmnbIsankyFU+lz4oLNByxrT6Y1kemSKlM
6RfDecLMLEp9aLKcfrGyyqzCWvgeFo/pfJjSm74iGNIL7XhjVU9pZgXJ+LurfqfOVbTuXdKGk+X4
RN9SUJGnhz7etlERGsMGk1XBXAxg2twio8ihjpfcTt6/X4Lolnz8XGFrEB+Hykzx91tgFDyAl4x2
57Kfk0Y37u/z3iXhFeVKCx+2hGyspZjRWXmWErGftR122muKcqjX+3ly0JdNm24bcuUZG7O+68HO
tFQBMx88+60ok12juoJk4ffo10BE+vRDQbksmnQdv8bDNqOxGkMENrBz3e/GA4jJ/Wh6G9p5Z9t3
VRlO8xc6DjCPsTmH4GWGufdT8yCvJt3MU9OI3c3ek7kCIlJfzIniApSerw8z4jCvtkaa16UwU3Vv
aTuFcbOvWPWVQ3xkRAiItqUlM2BN2Ertewde7CHdOCqiYFls4rgsPlfhgoFKOFfGME9FztvSifOz
iA5rAaHIQ+uCbDa/rOvX+eW8s8r2DXO9kPtD0QhQZuHz6L0OfG+84NwtG43ubfq4fuEK5qPD/zMh
fprGnCDX3sBEy66L+BtzNlqlON3yVUC1HPOtKDaJtSbQx6890SZcH+t+sV717KpVTZNJTaBz4ugo
E2LSVPguyWga7epiFeP8CBT0kl+h63r+W8g6j+Dh+7AhBKnFhtYFZEbgX+3b+t1Czb0LNPuPmX4f
xvsC16I9lAqb8mXhnYOZKLwgxbIha/rBqgGkCuz2EMfvKYpH5Mf5ZcluCrSb/jMh3LaRodMSpXiw
tEabSdsjCbfDrLpZvY3ZKd7fqtUIH8lb4iKxBpjyILseG/sp/Q549Pnl8L8hZNr4SB/LET5SPixT
Z+iwwdLFTwvfcl8WWvqecUlUDSK+M+dMCYfTcFkbGQ1MTfUvQ7souvdmxkNxd35Bstc86mWGyfHR
SJLFR9uaTVBCgfZTsCC7A2YSki2GHw3jpcucIDJbvOSaG5eS3WJH14kb3ydMMXEqC3rHv0BwkQYo
WJAx4BcQehiXP874ZBK0qC9AwlPTbaqrVswDtbCxmCyzTZCSYZwb7KWnl9Lorck8GTbqhC1kVBK/
SJ/delNEF7O1+rP3SlBC7vF2/Pf7A/MHQM1jBh8KP+Jgbd72LAKN6N8wRWlY9rtx3pz/mJKdxGAN
15GCopUHEoXTlTWl28wshSCZw9Kgp1tH3yXER/fNt9MQiVamKnlJfPTY4N+YdvQYcUzoSzRzhE9n
ZX6RNcASH9bhKiOKXpTkaJ/YEe7eUccwulV6KJZAfJ26KGDPfveFC/7EiPBUdZvBriqkpUGCYSgv
Coj3Oqk4mSXxA/QBKENyeAk8gf/70YbljraWJHeKAG3Rq64eoF6VXfZTuqn5/OaYKfZNEn1PzAnh
Cow40OfQ4XOF+TtnqZ+ahl9oG+ieU+ylaipUZU1wv9YekAlUsGY6YZv9ABLTt9r9nIe2eZ8P7+d9
/bNLWGjeIfAgtcQjxBGWpuuRUw0uNCncjqF6ARHD0a/q7Xkjn/0bRtAHhwg1euLgfjj9XPZaogM6
x+i/ohttDSHTUrxOH1ztcN7O54MLOwQwMjR7kS6J76lsjWu9SWHHMN5zMNdCzIy9mpD8G8He5E5B
Yisy5s9+eGpQ+FSFPtUG5ICxsGjTVvvRu+j6bxCzUsq0SdKaY0tgCj/dQuBFmqnqYWm1HIKsOYrS
rdtH8bVBsmybepDDaMq2/m0lTvyQGDTZOYOXP53fX+lyoaPLpStQ0RCbNFHrtaTUU8A92XUHyHFh
3lP322yHrFWcOOmXPLLEPerogJd2preVC0v51IQeMjjmQOZrBspzn0yvo3Vv9Yq0R+qjRxaFkEKt
CFPgBBZBwl1Pm9V0AWi9jZovdFnxJdFfQ28TrzlcnKdLs+akgp4uDOlukDqBbXT+OIKdTffb4T2y
HvT0afZugIv/yrf7z6wlOBCUdbPYqfj6DHAPgeFLu3O8TeVt9ElR1pCGlI8FioAHI25BO1DDkmZt
7OJ6Wu+M5e38YuTH4ciGcMkYmta4Q5IASs15KepNiY5Qv3aQmkuBi30eM19bDqOKJ0C1MiHl0VNX
HxcDKxvNNdQALJzn79Gq4rhTWeEF+yPfj7yqtBvuICm5TLLHAXrmuUoXVOrtCJMgaaKoS1qCtzdt
WUerBxvM9qs18ykgpyAHSFDtOv+lpCHjyJBwv+Re1UcGP8gzauqW9itm1x7ZrK3PVKpRkpDhGKBa
Ia5pANgqgq60aCi81Y2RGE4bu7od07B3H8f6BriFvA7d8t+9HOo9gNDa6BigYSDsYJaQeKR5imJJ
duUad4X9Vv57loN2zJEJYe9ScG5m04Kif17d9eZdOz6zOliXW3P492sMfR8EJNzQaFuLw51sQN/D
HQEzodFdoT9mLKA0sHDNZMv+vDvIDu6JKWHbADyjbuNg22jx3mtvDkSwg7pZ/G64NtiLkV3H0aB4
MUh8/cSksI2FZlkg6sXqUKGejLdV37XeVaVqH/O/cvoc4r2zjz0Uwvq45N26UCzMM34v4w/o3kXe
A0seinQfmQrfk64I1Ge8VMPbMmIcGqYugeYfWseoPY7AYqQdRAyvyKD4WpJIBKGBDztCJMqn0SR5
DzvxemvaYdQ8jSrMFf8T4rZh03CG0AcB+Ejwh6qnSW1GAKRHJqCY+jtRVc7kBkBsBt421OfExxyh
eBe7K4Z7oRYGSXnzcbVrxai/1AQKZrzZDUijCC/ME8OesGh+Tn/XzYODWZjzp0b2vXlF7n8GhNsu
6Q1zXqsSBabyXkekNvNbt3hIVFrAss99bEZwqzZjI+5trCPpDmv14jI/ixQeJbkOuMLUfysRPCqJ
uziZc6yE1i9a+s2DkDqkNvMl9wsVF6H0q0COm1LCpT9ERW6aW5PR6WjZ2+mV1TdBVzLFZ1FZEBaT
I3Wraw5UgboRQQWkUWnFST/I0RL4vx9lAm3foC3gAfylJc+p9UQWEPlOii8itQFMDx/hQh9BLFzF
0VqxfAbwqp5vNS2k9RUp38+7r+xmRuv4PxPcvY+WUbRxl1sNTDTLDSRVBy+0AJtsrpkGqWQGSVbV
NJEsFpsUWFu0Q1EXFwuywLRBK4igx5AsW+Z0oQnN4WIJNecK8ZmB6fb8+qROfWROWF8P8Q4wzMAc
ba8mY5+6Ly4Jl3bfqLDE8m/1sS4hWE4jBf3QCkPD/N3JdgyVWUvxDJKuBb1+PojFwSfCNUaZV2JU
BD0+0jxNzXOaHKwYiNfHLPtCzmF+GBLFCdkwDWXJEPj1ZT+WT8jhiyYYgcB0FCMI0k07MiQUH2KT
Ar8LaGvgJK9aUfuYwoQeoMIFpBHaQ/kfHCyYPRE9TgdUPgO7A1yc+Ba6Wi0N9QETuopsWhpxjswI
nmb0WWYkMcyY+r2mvTEtPO/J0vQMwGd8Ys5+jtT29KjWmZNVEccesRWqcFpySbM8JKm5N5LpUp9u
5qoCPM2smF95naIpINtDgiSAM5Dy/wTbPZiZyVrB9WZ6W+eFb2f7SQPu9XB+jTJ/ANCJ30GoDlKR
cDDpR7J2FP5QGzsz+jMut4urqoFKMIwow3wYEfkFwbs/gHkDRoYmAEYtNOl15H6z3J1nBwYAE9VD
5u06lcKizD2OrYquvhCgIrjVrrpMocPZ/PtQGpblwi3g6SCUE2sXrTmuzdrAPfpZc4bAcrNuRzC4
yQLm5g6oQQfdKxU+Kf1eHzbFwgUAEl1OuU1W/yhdiFR/G4bteZeQu/2RDWHj2DSCwmuFDcM5JJ3h
T60NcNVd0d+tqFh2UVhrG93cnLcquxYJXt8g/sMUBpDCp2dtJquB/gOMRj2UV3xAhbMR9Hwag75M
T3f2ZJph0zXptdZHKCwupbE7/wNksZ6rN3BKHzwlRGx5UWiUDAV+gIXEoiAbhkMXeYWvFS9mpUgz
pIebd4pQZkapWedf+SgH0EsyjJ434HXepuGaVRsIXjMf4sTImmzVJKjUZY6MCWFyrasimhl6fnpz
t1hhPz3nVOEy0r3zuO4gAMOcT+x0PVqcuEVVTPAYVoGaQ/Nd+gPPTIBcMbGX2IrrReoqH9ZExSvm
sB4gMyxoSa3HhH5b27fYW+/LSr/UK4qbE6MplgrFK40mR0bN0yUWMdPM2MASSyBDeQo1fqEmiSk5
DEVjtAW5mlgpLMsGuukJlmVl72TV/HXyie171bOtGqOQf64PS8Ja0L6Zk457xKBjVqfzHS8g6f04
or/37QuHCgPsaHTYuETF9yak3GLSOzPqAIAHuf0NlO5H+gQE+RipFGJlbv4XP45WusEZ2U4/kJPT
JSUlPtAKRoC8mTZswNvQfDm/INnJBf0P1x/GWAbKa6dWat2uQK+54B3l/sjI+wwcMItuO0fxiJZ9
IYypYcAAg04gBRRC8NANU9wm2LdYuxrig27eFNOlWd8PjqJPLr2bjy0JvqADSDEkPf9CRrNbW+8y
64ErIxUBsVIzhMaIMY2a7UyMbMxd97ux376woVghUDaoSnySdB5auq69xzcUrLaeZoUx2/SIHPH7
eTtS9ziyw19JRyGXalqBfrKOHaWXmX1pZVutU9zNsrhkfZggQlMhnx2IIKdYyjy+Lh6KuvM+A01v
TN4X9KfM5UZXaaVKvREQGxv4IQdtPsFNXLqYkxFhUSV6XdYSOMZ7Atp9M1Vk2lJ3RGGXApgJlIMt
2CmXdDAzG06Sr3s0YZv0SZs2XXNrq+qG0gXxRyrWg6RKjIHFEHd1nJnwxkI7OO079cZfXgF2vZYp
TpjKkuD3bRGlS9TC0mTegwXOKl8JFwyL8815v/uLdxNretD8/W9JQmKDlzAQr5GBJTF6vY61T5w2
GKvsuemshzYfrlK9AX/pk9m8VGlyh/k3X0vXzUS/WXifLU27WZ00cFl2sEYVm5BqE/ild3QohsJm
jsXw28Bu23mbxrrWk7DVHs5vgawAgXIwpPqQ2eEmELwnZt5kGiOwMXT+Xgzv4xis2UFnF0sTTL/P
m5Ld0iCIAw08Uiubim0Pa8mMiYICL8jn29q4BQWCf96AdMeODAg7lhOtWXIGA8wpwoxcLX1YMLId
v1J9PF6IcJu5Zj2WzgA7dvo9LVffNu6N/Of5tUhP9dFa+FqPvj5G/wHT5DaWofSz/G1u4iA3EszG
P1BVC1u6bxhmtKCqQSGCLdybUzziBbjAVtuAxvJt7nwdMiWqlqTU046sCEEe4hkTit6IwAmOjpNt
+sgHCmvQ72i0tejT+e2ThvsjY/zfj7ZPj4uJGBzklurXEUDfHXDnW894SuKga/csVaRSih0UH9GV
qwEUvfy9KN+Gejc3gGE9xSpOb+k1iXyNg/b+0uKcLspoaohA1SsezRrdrQYoiJ3+Ourdw/m9k57T
IzNCSLBT9CEicIoFCdSvU4hwm6/nDUgfsaCR/28hQnxnhJS5BSqHYDXfrUH3WbufvBfLejDZawLE
EtSnaK2K9dITdWRUiPVzMkLTPodRu0FsR10I+WGYp4mP5Dgk7m8oUW2T6mFwkKF63+Y0CbThtdar
pxGj0iyrQfo8PZ/fCKnbHP0kIWBpgx7bTYyfNGYTnmWPTYOZiIdW2503I/ugmJgD/oyzH4BZ4tRv
yqYvx7p3UAsxwxTMRuW6KnIQ2UKOLNjCB/Xi3GnLlMLC+Drr4ezeG+4bCNXOr0NlRfiCUYbNIsxF
TCz+zCCIiHO/n7/33vt5M7Jjht6YzYc6MNwrFpadqe6ymWExJeobaMXY1naFBMF5I3zPxczjyIhY
VKZmoydmCyMMIztl/Oix0MvuQQTVZZddnYXNqOIslsXfY4vCsdbN2MPsOiw6DJzFwWDiBJj+Ul1N
v/NK1dJS7KErOAT1htFcJhjT6qd8COfxmShCriH1Bo/Du9DQAI5T8Ia+16x2GVATstvuycXw5X5e
zK3L1jewd+Z+PtFpN3ftEqZg+LqgTvE21Qzlv2zjpb/ALXFll9OWzGuvAITJ4gzXkICWBNfKcIV9
9szBSnQOgKejhlpHCkaICIWqH5nj9ypZU9k2H9sStrkFilArIdsXNGzy0fMP1vaXpUJJyTb62Iiw
0bi2Y7pwmH21AJYQG2FdjDelBh7hL7XAUY020QjD4xrkB6eRCqkJTbp4xsVghDaYipPqx/ljJ/04
Rwb4Wo/zgozGnlvCQGxgEBCwczKkfjS+1NbGqFTCirK4C4ISF+oH4HgjIs3bQK1FT2eLNyy/N9Mv
Nm3PL0b29Y//vrAYlgyWG0cEr5c1CWLShYn71M+qmRHZlh1b4f9+tGUVmjBRifG/oM4Oo72LdIyE
jkFB8Rp6/MJ6QOeBoQPcVSjbn1oqprKGLDPuqcXKAtZtyRBtTVcRN6Qf5cPI39zkeDl2NJqdDiMR
Bsaou0tG1Vym7Ly4wJwSE64M/L+wjApKSvWc4ZoibL9CHa7yq/kh+wpa5MgKFQoalWuj4mliHWa8
LY33GdQu57+GhFcXjxwuQUfxPgSqXFjHMNiILwssOOgsVNYB71BnuE3nHWiwaHRo2lec0LzfNTH0
cnBe8RI6/wvkG/nfD/hE7KtpWQsINS9/JUFL/ch5rru3eTycNyM9Rh/rFClQYj2FgFyHdRpG4lPc
DcWjp0pdpIfI4zTsnMsTAiynrh0tpAP1CR7zFbh52kc7PejVoe42mQqlJLvlwb7+nyExJpj1EmcJ
SieoOJnT9TQ9L9re6t/acm+pOiXSo3RkS3jRTXVWFYsLWxlaMStIJppUcZcqViN+mtqcrW6h2Daz
TPwuR/viig5XrA+t/HvhKPr8MmMQXYTcCmqdqAoJ99wae1Yx8Mgw5/U2Nc1gcO3DsLb7zvBA6TD7
fdsoGsnSM8bVVgEA4SNZ4igj6aM0jQrkSXUaRET30R4hJAUl1G3EDjb10+gPEjc/Yze5eeXmYa9S
y5C+xY5/Af/IR/FQo+1opCN+QVzfmHO4xqE9bZviOomvW7aLs4cIb5PzB05uE4UGXj2HVoBYCQIK
pe9TaLQEJYYRJgttm7u0udPay8TpwESIafY69zG1rTDLP6CYc/9lDwX4gdNECDdZQWlVVg7MehXR
fjf52qEGDFmEYdbKQ9VxMCnwdzuGoarAzTKC7Nic1nedrjp+GRqd4zB9BSgDxj2Uw0BCg7EWIcgy
1Cgqb+UTXHrtV/0bo++NkuVRdlCPjIh33oy6tzV5GHSi3QDhVB1dLMXeyuIbb4iAmx9zTp74xLRz
EOzEfVriaZb4dfxrANNK7v2umjvlwIUsXB+ZEmsthrXQKU3jMpjjIoQ2ylU6J6E5T4oatMqMkMYP
2VrnrQkzUfvQkdeiJTiMKgId2Q13vBYhfzerdenLKCkDS9vQ5MKht0iqsknxcaSf/+PjiHCVYlnd
UdOxFLxGfJcR31WBJVXrEIJIpBulXhmwYOf3U4n6F2xYnp98pQ3rgfIP5NQ8YoopSU71mjUtWJO1
uH3JXO+uNTRI8s6XmGjddWa/Px8xpBv3YU5MQPIyzew1gleP9rCbjfl+xY1w3oTUzThTAldjA4uS
4GaOEdljXMJE1/wiGEHNk80Uf/tnGy6XNYTuAXCTeI+chvjB6WKbaU0JHaQlsvwl0vU7DFpkbmhV
VZFuzluTDBgDW2ZzXW0U+Dij56k5qP5GZLRAo2WVmZ9piKX2VYTG/OCi9Rs0a+7TIdkbxR1p+y1E
TBS3i+QaPzEvnCl9NDNIN7fYUWurobQMKrYx9ADaJfqtrikSFNlVdmKN3zlH12eH+aE8T2GNkIce
T7G134CX03eTl4HgnkFx4irqv3CgT4wKx81eQLHbm9jhpLlt4gm5lyr1NvkuCXfliQnut0frigmt
S63AujTtPrK3Hd2QJA4t/dqO3nJtk1aa3/4mpbbNkk2SvibZwCGRePEGLvBw6eXk/NLjbwt7omOk
cjD+tPn02xwbKjB/tUJFcgaMvpUM1IglIGsvJQgGxh/2up0auivbJ2sN4XwAB6um4SQHFW8N4A3B
2I7CoFjW0RcrYgZXqY1mPyMvTn2d9dvzJ0dyif4dygcUGOUPV5xTLzSdzMQF6UNnkp07/zKL7RJ3
wVztZpU4oyRgn5gSPIgBzkSdGqYSIyw0IED3XrVbVOSSkvh5YkVwIsym9x7rYIXmu9m87cANf37H
pB8Fufr/dowv88hLIfNWm00KA5kJhuzndNwmqQJmLANhAEOIjjfApubnuY8kaUHFPGLWwE31DYZn
oLu2KfOfeRSmxhXBTFC+LVIIo+mqErEstpxYFuK2RgpwqRE+5cDuoeBal6Ge/UQhAUzQaROCW1b5
FJaaxGwamB7RDUYhRkiRDS+LCjKiqNoPfgHSWUztDiCW7P1+GfysHDCsiCwi/OevCNTzh1FxnTrN
lpzjJqv1rnbudOPdmX+dN/F3zl6IGcc2xHp7N/b2ZOiwQZrpyR7YRRYtfgaAfYeRrrwnYU/e2+LN
MR6RhzPnqpyTjUHR3qW+nmPq0E4O6ehslxKSAM6zGenQOfuVYvQWuBV/tKu7ebJvM0yLn//dknN6
8rPFuzQdE8Pu8LNHvALNejsZL14aapUipEruTNzVgC/qyEFQURcOamwlUdMtgOMuzmq9pJ5Xfo/h
HWBms0hyiVOB5KGvnLbGZiRgJD6/yM9hArz4oJ9FggJm+E+kUVPBSgyMpwAGFI+1flkVitV9jhL/
z7vPTdgYRRNWV45N2kYZ/n6HXovH4iDT862nv51fhQRMAjPASqFUhlI7bJ0GI97RtCGAB+6F9KEF
xWe+1cluhkpZHAOYe2uvIRt917vqA/ZkW34fBNCqbbarKmLJlgudWmDGoYkF5gnBZ/qkMbLFxHJZ
/afOnat+0XbLYCrAaX9H905PFKiJoTENJgagj9CCOV3uquuD1uiITpPjrImvAV3ybiSlc7nU5pj7
etEDUtizFSo5NemgqlJgBHAtjZaERprWdwae1bdo1Hcpxiq9zgnJFJmbqWvHGerpQ1n5GqQha79n
efIUuUP3NK01dpDoOd2bUaa6rPjn+bQegNzAx4BajCuGPjaUhWNlLVpWVoznSwP508IrwKmuUeoz
s7xa2gL5XIFJs0z7AnYFu4lcGWyqgJgCM3a6m5oxexCIwAmsi/fYuYzS3Ri92uXuvI9KXePIiuAa
ULgYM5tPmNDuIc9DowXJhfF83sbnLAaAKkyxWQ5URDlk+3QlQweofUNGDsZt7szBvk48snOiFddH
7VMtUlwesuDBx0uhaA1lZiq2ATtGtNgYsKQWmGavNX0z+XF+QVILKFUhA+BCEJ/CR1SDaTTh15Pr
bD0rAoeEYvBHumVHFoQ0ZmHolDY5LMz1/QgC6elRzy69vPM9lZDw50CPj+NxYhPwYhv4H+HjRCPU
JE0AcbP1BhBIne2jZFNNvk0h6bg5v28SLsITY5+w4G0UtxWHZbcsLM3radmVbEPzjRHvHWs7k7Du
bss0rKM9JSr1XJmnHy3U4++bo8wQ2iOACvCF6uyqRSnc28cqVTdZwDg2ITz9msSLImOFiaEIh/kA
1gCEeOgAZN5Wo0GnEgSX1Ir5duJmwWMeX098V89VnlsVwDlB3Gy7/k5f38xsT7vbJYHuwx9KDoX1
vdEmtPQh9ab/6GxFRUx2DhCdcIUCvofskG/50ZZGzImzgWC9JWhOMLvjj6YiPEktuBzeZIIUB2DW
Uwv62jS56XDkEel8o7zWUxUnl6Q4gVCBXQQhF+dPFw9AyzSdQccFt5aNftJluTwY3l7Lr+N+Uzth
7OU+64CQwH+KUr/s5B0ZFg9D7o5xP44wDFS6p+0M8jPrb4zluWsujH8HKJ4sUtSoyxac/YYvsonr
bbf8aFbzQkvS8Pz5Vq1IPGKsKpyFo7YTEKg5621RXSL/jZyfer8HfkxhTXagj/dPOG0D8B5drvM1
oWnvfu/6i2z6dn5BsjCMUTGdz2G7gNgJwbFpbNDp9pj8oZGFXmeb/klHU/OnGmopyRyvG9DFqFhH
ZJuIOhlnbAemj1LB5WctIanHERxl/tj34C0PNP25NvzFu5hUpEiSLTQ4T/vf0U8MHAvrA1WiUWsO
bPUeqmKm5Tw1vbNuCxfUhud3UhIaDfALoLTNxQQxwnx6kGMdsrwT+AyCFHqXxpLexPUdENM3mtFc
NOQm0cmW2kgHz1uVUPEicfow+6k1MA9IEWzEj3T29hitgviKG8bpC1nMvaY5F13z1MbJ5Zh0Ie5x
EDlYXrBA6yJbISflPltZsrcGK7AMxeuTSL4yfhjcCjP+yCBEJEgbZ2PtVnBeWmOyQRvi/CKxa90M
Ci/NXvCaXL9Rr/AOKRmmfWYtedgO/TT5jdlD5rVfI5+tefJatY1+V0VmFoX61NvFPuryAQzK09xf
VDOZoS26OCR0zaT5PWRjPIWmVs6/C7A3/0kiMBF31rzM/pQ65k93bO1DNS355RLTYQ5wV68Pg9ca
cAo9/xZ1LD1gzKXbAqDWlVdaNXjXuT7Wiqbr5wcuPhmG0oCTwJMJwminnlJkvWElDXr8RneBp4JG
fi/1dRGppqr+agMI2T0mxdFf48NOGKQWMl88fMeeJRZ6f2Nb6UGSJOM19nR6Twet2+vWALIKJ2/m
n7SyhptqntDC0Me82eRz3l1M7tw+FHmNym4PQr/nNrXyO1Zow8/G01bFlsicBbxANpDynBNYdJZ4
0C3IhqAP7S5autOc1dw4zDs0TdseCEEVaKE08pfaGv/9goc4FvCo/H6ELK/wLfB4RTX/b3+0uwdN
oe86m/MHVPaxjw0IMby34p5qcPQABCcom9Ra40epHmT/XlDC4C+SdU66iP8jBnKNjWxIeTuKOmwz
DPlNRQZ/GFvFlS5JV0DQgCiH1yIncBBeOlU5smzKJ9Sh6RSmGg7tHJzfMMmNhAchKAIx0WZBakq4
HaYEcnhji4WYS9CCQhya1oMJIszRbw2isCX5OOhC2w6gPlzRRuwSjrrVFGOETnRS+2P1vZ1v+3qT
qUSzJHsGK6hMYNO4Qo/gY7ntpSZduJXqm0OvM1XjQvX3hadUsozrWPDuMJ0rX9c28Vwp9kllQfjq
mZ45fWliBZWZH5wx29fN/vxXl3+Jjz3iAeIo0WZNUrB1wRpYFW89AkKY+dVBCfbfB7og3kJRduNi
xpzr5tSOPRpNMpawUxr3qz37Mf3RkxsvSxQ7Jsk7TuzwHT1aDxSlugUQrhIDk3fLeN1Nr9rw7fyW
Sar0p2sRTkruRGY3j7Cxxg9ZBGB4uanczI+nfb9em+19Wh1078fyhYh2sjTB3RzQiGop5e5sQdaz
CwamB019SVSfSrWFotMl9dJ7A5YX0Ue7uW3j2Sd5eH4PVTYEt1vqNSrNHjba+GGl+3oKgGRWpWjS
04NiIaYV8YgF186pLwzUTGOrw4YxDxh0O/RAOrb4vLLm6s8LuAXSl7Z47CKobQKhOxRPmDo9v0xJ
jwOuwnNuqMCjoCNyktUdA2S6htsPbEvc+7HcArqwnVkQlZ6vA/qnz1fFvxPL2pDU5Nk3DhxK7UJG
7Dr5urSGi9S03GOUD3wrtAvbcXN+bZLU4diKCFhovZKCggtW7PatakJrvaZj4+cdIsg2Kt/OG5P5
C0fe87ExTmEr+OTaGHlNdaCKijZsW0gPuaiVPnzBBkgYDNxMFn+1n7rLhCzHYx7cJa3eq/iqB9GK
6haXLoPgwoNwJbJzEa5bT202pTPcgcMVEo7+Q7leRfYvc3vvw4iI1p1p4mbrCiN98xShd55+peBl
H1sQdwopypKVOL0aa3x0Jp3hIlLxPcvSEUALAGwGgzxv1Zx+jXJxcab/j7Tz6pWaebb+J7LkHG49
aecIm3BjAQ845+xP//6a8x6Y8Vhjbc4/iAskarpdXV1dtWqtHvhNo9zJw7btvnTWXouvx/7tHz67
ziOcUhCQst9KYEc3BpS2KZy0fHZTvpq8rV9de+rHyyaWbgzBJQLq8rfm9/xEtnnTyc0E8kZJvhTS
De+fbd7tRvPFs/a2c4jVX5a8z62VUu/C3Y5VVKrYRQUN+NkWGkHrmbR0CeQISqioZYfeVclDLF8D
pojvPXvwYIiJcHjXaK7NT46StEmtpjFgArPd5VrpejbTbMzADMC/lB2wDBC1EqipHl3tKf5+eXcX
/P3E+izN6+JYlmxwGuBaBzezH5RyZX2L+8iADbMctE3MeZMrsbq6oWrO8gjYsfRrGF6k4D5YuywW
ggMG/pqZraMJtCasHMxo/h0ii11wZXj7f9iqIxOzLGxSJbv04xQ8I1S9fQ0G2P9w2cLaIsTHOjpN
UgXPsSb2ihKEmzu/gg7VsmKlH7hU7WdwhwcXTy7KxPNnK0xVsQS5GFgMdNeKkKddwNiA5mbZAw9u
7MG+De9xkX8c2o/eGuproeJ0Yl34y9EaUc7tIknG4dIuOtSO9Sp35a2gy/I1E0QW8+BDiiPWh8tb
uxART8zO7sAwiXweUyx60l5q7y4x7gfli1Z91dYmLM+/Ie9ACw4VHWFwemuz/CGte+gBZSuimSoH
btyWD6kpuYkcrMSn830UzQUo9RAr4A149iZo2rLJRjOme1e7entfDK99OW567VpGvwJR3/fjbAXS
BFsoB3MK5gX5oUjNpCiseEMnWVI+xsGLVH+5/JGW9u7IxLz0brRm5ng5JgpgnJX+WWvNbT1uLxs5
j3i/ETNcVjbXMJIfpw44QvPd9wOS1KXV78yo3vZrOcR5yMOCzUghb2f6nPNSWapLZiaHyJdbnVtI
14a66zRouLq3ywtZMIP8uiibMBYgnPt0IXhZ2jkt8IG0/Wg4t9qABPyHVll5Ey5ZAfMOtx2NLOob
4psdnVdDGk0l9nysJB7DI6X3ksjtQz9J9bUie9LV5TWdH1ObF8dfa+LXHFmLLSOaJA1N9iwsY1cv
vg1Z8kH1v9iTejU2vy4bW3A3WFwhUuAcwbqtzQJ6FBWBV5a4s5P70Ch8G4BOmcXrZSML7maLT8SQ
Kahe6KJOVwQYucktwVI2gLswXFIZ65mb0v7vspmFcPCbZ9sWItvAEmdhZwycVCkFHszy9vH0OYAH
KAoZ/drmyh7wL4WitaFJmnD89NPMxcbLqXgBLFGhK59lssEkpU7gwyWrFXY9ubLujQyKyN4T4Ei+
nhXw5HYDpvg3lt21W6cPerdUbLJq3sjMHUhUZ+qN3ks9dNNT3V/3vaS/pV5NKhLKXXEVFVo8bTuN
aCqnZhMc2j5Ba6Ajst7VVd/eUUGuHkpl9Nvbwgr1J3MyOW/TOO3VZgxuTTWVv6pjbt8OoV1ft7hX
yPBYSmDWJ12heRjHEhRDvmP+SuV82E+6PX4PpdF4zmsvfQ3oZH0qYru91Z142BvYeC5sUB9FlqnB
Nh2c7kZPTPNzVwawO8VjoLhD2zfjVvGl7CEPATRPclL7m7GSu2+C0bPeQ4CWX7fmRNiueit96rOq
mW7psvbekwOy9JFRF7vb9FAlNu6QBfm1ZQTjW9FWwd4KO5hAcwV+AAqa5iEINbQCPBu6863fjgwA
TWogPSZqJn+Oy8l7zps6pH9iGeV12knRFsE3lHM6Pas31K2C7DYr4vyGz6j5O82Jx59qqeYprGlx
+gG6ooJ3NoTh+6yuw191UybqXrKqjDexZbUx73K//azqffMln3w0ZbrAjr4j1qDtKr/VkdbIEu1O
D2rKb43pSe5llz9/Q1MTkwVTngVMAsDH6ckKuagCqYQrWU2njQ73gyo1hymSDyHUzF6X/oyktcbV
0mGmJCG0rh0I2eZFEcPzLT1LOWVavDcBH7XD+yF2LOrIwiyoF1li5Y1gS/WRjpWS0e2z68vbtrYG
sa1HIbYZlVYff0cK/KsOHwb1+bKBhQQTiiKN2wK9K1oU81jUgFfNs2akuJGr0lers6wvWeD31aa0
M8qjDgSY+9RzfE5hanaT2wReqG6bWE3/q3wt4vuF9W0R9l25vfzLlpYO2Sj5GfR2lOpnAT/xvaH3
dYARfftRUjrXDFYaDQuXJSv/a0D8gKO9tasmztXfxEa9+har0DiCwDDG4iZTVyytLWXm/EZop5El
pBUr2hmgL4pVzail29HiTcrDGwpvugCnawmdkPgssAlEqq1qvTlwHAbGyhdZNEJjkXwSW/S7T43o
VhIWPfrqG8l+7up90m4NbcXE0jeBh/WPidnL0AGyanoRXbp6+Bob5jZqgWRnPR3MNXbLtcXM3EvO
27zoJRZTj1dKdVOTka+hEBbyI5uKDhkSuAcQPrP9CrtR7Yh7AoWQ7WEd3KcH8zWAWFn33k/lCh3C
kanZvg25nMajRInSK8IrxE6zxN8bzbaR74Pg/VnfianZxg2K5Xexx2hrPnjbxgy3MKwm+Zsuw+Qu
mZvLQWDp2oBFE1JjhGpAs8+MlX7etbXDFvbFJqxDtwjQyLtChso10EuO1pxi0f2OzM1CQq3E+phJ
mBtTzw277Sj/8jq3S94ur2rJ98gzKbCounreSYXlrDUSA8hIgPgBgAQb0IYyrXEzrViZa8aOmS+b
4UgyG8E2ZQdPpv5irjEnL23Y0Urmg3bpVE1l/Fv6tDDMQ6/FFWV/5X6CEo9mkRe9Xt64NXMzNw9H
5M3rhI3TtB+J9YM5u03B5FAQfbpsZ6GbAXMfOQM9e/rDQPhPQ13Fcaq8lhH5jns3NTaO8dKqr8pI
5SPcBvm+Gdcbh0u+LiAb4NxRsIMJ9dSmE8Cx7ueAKbQ8ExN92m3etq9tX6Q7pXro6OFIzgooYilC
ObDws0TZsWhSn5okf+w1q4drQOr1didpT0bcerA1ZPJ1YZef4eFYa1UtWvzNBQAvmBC0PrVoto1e
lzFhNx8Ti3abgtpw3IfKVzX2pGBT6qWXHNKhTVcKaQtXMKApzbRsiiFwDs+eXHziLDZ72ipZYFzn
7b3llYfLPrNw3P6HhNEEmUVHarYyKUEHXW+pfMtxnO6MCV5Js6oHsBjWz3+wxDuYWQRHjILO1jIV
jkkhmCgV5RRE1OfWOhRqubtsZGnDmDwXnDHMpJyV1JXJDqq4EsRu5ugOjGFpa8ojC67gHFuYOZ81
IQUjayNZET356CmS94p2laZ3+fgPebpA9tIfBRoBqZX4dEeZXpwN2WiPAlOpMETaOpsi+HF5txYC
E/1HWlGA1oEXzVHEcR9ZhVZoEIQoN2p/k+m70f6VG2vP+IWBK9FeBXsDa7zFf2ef3kjSdgxFStFE
Yb53Wr+7yjqnmlwrM0x/azmBfR/KafDgO0Gbb6s8LR/6Pklew0kLb5JUTfODx3h35JZlq+9U00te
Ran8To0GiHtVlNlBkRtQcNZ9X3tulDN9tTPDcFQpHITGa+JAH7OhCWJeR3VdVjx7FClbyQLFKk5r
FawPPDQcyRS97Xkv2Rtj36toEPByM+Td2GfeRq9r6bpvhMGyGXeq2usHY2z7Q9WV9ubyxzw/yZhn
ZgVmY5qkZzKiKIX2YVzQVoSupNw3Vux/tkcAI5lXvV90HVMCzQl4BwD6PBwOTqREWUR/MWm70bWU
LLwOCtN2GddZ4wdZWhVfTrB9OZrKi/j0EFCekfI+YdQ2GIv6NrfN4lmNGvu7XWiUcC7v4PlxEFNS
BFXDBn4LQf6pLXIbx6w7JkiL4rHUaCWha9yNB72QVj7VoiELNBd6f6amzok+fNUsrSzuaDMDbhxD
hfdq+IAaz67Wy5fLazoPiKzpr6n5LJFX6Lk8NZgaTTj+6uxxbIsvl00sfiK4W2hk2ppzFthLPeXM
FZjoO3+betpTjAZfEI8rN9XCm5+lAMmmzwdullWdfp42dKjiJSP9lX7fTi9hcitFb756bTDiHSKd
Wd5OaKRHD0UCHPPD5TUubSMsBkJZm6uFIuupbVmSrC6MDRrESDWnbbZJw/1lC0u7aAvgNykUYMWz
uk9r5J5J7N2ExRtab5P6/C9nSUR5G2IjQUY47+eMfpxXU8X4Zh9fySnCBdNVSBZ1eR0LO0UaSAOH
r6RzpWinO2UbeRkWtgL9x6hs2njH/MiKhYXTA0aeaoFAGMj879RCWjI2GHhBtsmyey94CMt7y/nV
qysPxoV1iAkvRAKYAGSGcxYMEMnMmjiLs02PwKP+2VxTvVn43gROBKa53Wl6zGNoVrfNyAxPtilg
1u3jrZo9au2K4uLCjWQCLuBTiGoUvnu6U2ri6SYlrmxTKgcl/dDbh9z6pJvXsvHiGSimMNR7+eMv
LgqUhhAIAOSuisfCUcqixCDV/R6DXXRnGG+B9SVmoOz/ZmO2qDGW/Ta3sTFlj177SMk6Cl8vm1j8
9n+XMRcIqIapBtqNCX0a94qSXI1MCbzfBCMRnBD+zyzXLKBYvZ6VsEhkG4nh1dC0qNHH/7CKYxOz
eFmHVkB5BxPJVLkO487dyuvk/OlHik0pAB9zSOvmIcs0Oqi7yirbmHno6tmH6DONVUocW5NOzfD9
8oYt+TLJKiRhAgKGmtipa+FyTtJWTYYA1uPYIZ/MNLVMT82Ef/AweuZBXpMtW3JmFojUEDMCUNTP
IlkbBblT5B1xxgxZz00afWvXiHiXYtmxDeGJRwem0iqJVxk2pMwNf3X1J9nfRsGKIyxsnUX1U+if
U42in39qJOhVb6iknkvLuJXMyE2DV5M5yMBxFfMWzahyWok7wrNmmTCQTjIBuJloUauzI9rXKgKT
48i3cl4n6VZHP8DcaA2gi3GNbGzhIzGvwRPZ0bkOzsR4bL3LyMXlbFO1IxTivC71D+Ww1pQ5syJI
A0xmZQWXIlfn7CjJMlM55GhAD5uYGaZtoWSuFR4ue/iakVnwLAvFabwBI4YHwBt+MS37B7E1wUsg
GGhxaOAj8xxXVvrBHAaICSKVWru27f1ic3kZZy792wI26NmK0e/Zxdm0RcGoHC3voXS2Wbm1nRcl
cTbySjxY2C0SDEa9kekWdX3x90cnx8urgjS6oBJeNsiwMsk0fvLfnZQxiI/MLxUSvjrp32wtUp0H
RiUUrLJAe9babmtkyO/5K3F0aSnHVtTTpYxJ77WRJ6yAnzRl+aCE7aNmreGTFs1o7BdPfp1X4uxU
dgNvRnNiEK9LjLtm0O4twCNq2r7fjVFFJkMTyCExgTdbzSSpZmWIFgX1bgugWam5NJAuO9nZ1cOH
gZeGnIaSlUL+dGpEzcuMB6cJKNQw9r0T7pjLPPQ+WJ4kehmkfhsEaxQ8Z1F0ZnIWAyK7KK2hoVmR
hjoz1buw+OZ7zTZm0k5P9np1gOnq8iLFv3gSRskLeF+L0h+oDpggThdpTblZGA2NWtuuydktOGqK
HbwNB3OyXzovvbps7hwFK+yJPoICWzGFp5m3Bx4ky61Q5uopM7bJrjBp2x/yaJNbH+P4TVGeg+Cz
499cNru0SkYhdVSESCFADJ6ukhy5D9OKorVW3fgB/RnRMr6tB8fNuxX+poXQRPGJRiMNDCapnLnX
ZHEylTmmTFW+TjXvrk1iaIzKX63TPF9e1ZIp0SSRQWdxZcwfq3qW173R4S2G2clurRTtvR2MzV1R
l5Lb+OM/RCqGJh1qT3ScRGXmdBd71a4VT1BAV6q5o98KnTXVsneDvvEQcNICG0/KevaCdIBv4D2U
uGDVt7ax5VvulGTPoZIweZrl+zHLPl/exyXvACMt1iZu9/kzqbSqLqmEAIPdGT+TcTioqDBPflW7
kR3va3ONRWzN3ixXqocaLFWAvSINf8lBgyjpcDNQga+l8tms3p2+/N7Qv8ubHfExy60yidlQO4Np
V/qATO8+X2NhXAj8FsBlkn26JuTJs0Q2y0cHDjzWMMTqdak9N52xA3H3/nv/xMps5/y0reJI1PeH
QN3Llfe5bcp7bfrhh9VK/2dpPdQCBVyQZIbS4Kmva9MYRVM0Eom7l6R3GCWT3GAt+C7cMBTnKLvz
Hwq686tfZ/K68mAdgiBK2QbyJzn85NWRm3n1cxki6boSLxbNWTg5UDeQ+nO9wnEIQBeI2ed6Km6s
+C7R/qv6cmf+LOiLd2vUL+JbzG8WeA1IAkhs2MVZzIWVvpXrjowjdpwfUgKhYxaugIeXAiDpmcbj
iTQNHqzTj8QhQru9JtZSJbqW22zb9uNXXiJMVRkr9+SSP5A/WTzSREV6/jQMFeB5mUWjJLKuwBKC
hL6q1WSl7HBOucJRPbYyuzxMPUwzR2iwNYme/idNhnnjDVr1BMPV+FGRJovJcbM40FRJqE1a9W1U
UA1xsypyHlWn717NdKf2a4T15z3f2c+aHQYnHA0vMFm8BH9P0h+Y8DCnjW8E6Gpt81Lb6MGhXrsH
lryVphFXDWxfuvo7kzhKvhUod60JOsJNUTXXoaldT2F75yXD1chR9Kr2Jtar92d8ok/1x+QsSe5y
c/QyH5PwcriNbrqD/aPxtgCudnQSs3DlPC6dEIHapUivwxQwn81pk2LKEsERoDjekwYj+VB+vHyz
LR4Qxp7RJxVv1zlIRPWNzBkrYQEccnjTyakSHQZNKQM3KgzvWxN0xb/sIeUmaD94+VFpPj2T3Th2
ui/QQ00WHlpL/pzJxU1eUHKw1PtmhEwwXVOlWVylqHPCxwVz5jzSBOU0GBFTERuLpoA+ybAmZrd6
7jB/YaxUHRbzVz6WCGoYPMPeqVYUI5LK3e01CSOxvatz51n+Pop/DJYraQ+l92qpe91aCQ2L8Ydj
wEHQBWZztq0Bfe0p1kUbtbZcpGOewOjtPcRkLjvMUmpCvfB/zcyRMbU9+morDp1c+Tu/eZNoFpT5
PhgnNI5XQurSZ6N8y/eibARzy2xJviEpqHuKRG8ASlR79n9O2VsbqRkC6Gjiw+WVLQYxBuF0Hjm0
DXh7nDqm73Q2TT6+ltlqD2H1ktsWgtR5f0gMf69OyZdhMpCteIzMtRmXxYUeWZ6FFa9B0aY28Jkw
ST/38qcp1p4LirMbGlr7y6tcchNqiTQ8SJypj83SMKvsMs+PMBWXRuwWhv7LadIbGmtrgltLsYuW
KSHFogavzNkLw0ZDGXBgYpK2+5e8dAJXW6XzXdw3CCJ4RHHl8u1Ov1jUDmmfNdjILADECKLnEQh6
XYWuceV9uOgcvPUp8RCxxBToqSlocsapn+g2m01jKzeNo/nJPclmMbg6UgZA1Luotl2zV+MHvTGC
FzVQ21sbMPv76zRUGqHK41XOkPP8UBhh0dqOxA+Jq+Yj+TRjbWq0zWCRXYnTi0sGTiUqaKLpOO8O
RIYSJHZJ1CQNvtHsyHdj5Ja9Ovjqdf1/k6O+Bam2UfPsSeE5dNlNz78sj1ZCNftNoeiMcsbQeqMv
yHU2dN92vQlFfL714bjMspfLhs7jGYbAq9H1FK/JeYaodb3Rag79Ca++y8yvQ+q7SXbFg5zOyMqa
zo/eqSmx5qN8BXqvQht0TCkjqnrOzslJFtcu9DUjs0ysM4y6VERLByUTv/7uSJ0bv1siAJQxvQ+u
GapCzMrNYgjTHpU8+JTyY+ZuzKS7Sq1kr0lrpaCFpYA3IkVgJouANW8cjgpJZaFQVc9q6xtd+YPl
EZD9wl+5ZlbszJmYEenNEWed8LV0dINC2tfSsPOMNZzxohnYnsTtTB4yh4BLTjdKdWmya6PXbWQ7
t13HzOH5ar33ByuFLgtT1pSQIBGYv+P8siJSJZD9h2bhpvbOtjZxdG/n4dauvppFsLeZCZrePaci
ghIIDGovCqg3e+Z6ZlgHkRdi1U6SD3BDvakFaY8sodDGDJDBsFvqO7vLx3chToiRM1OwUEKvNPeR
TvOjpJ3CnNEfed9p35OxP0xk5COaQZctnVdeccS/luZe4oW5Xw8Dlhr7I4Mt5CQ7yTN20/DVUMn1
duVab37N4CwdSZrcA8qFwaAuXasnY3yIembcPoWWvaulz9YaYHxxL+E8Yz5PYEDmN0tr6a0x1HG+
UYAtjsHzoI5b2XM7ayVFPn+3sZN/7NBKOI2DVV7IhWeysEjRqFx/0p1p40UbyficOp9saU3S5jwR
UVgSpEI4JevSZvtoTUEf+BVhpDRv1bFwNdivL7vGwsmGQkpQ2NIFEGnV6YKGMqHQwEzvprBV2R3l
PtrFDdQt6Dat8aIvLYbasQnkWJyz+YuQjloiJapFO90vXMN4Wk2pfifwp1UZhPXE3DMRBAThPNFp
KzC4lccpHow6cwvPuLVSo9lLY/QYyNJjWuvGjaf2d4ok3dh2dS2p+ceynO4L1ffhgecU1sETPSSd
tLm7yZHA8SQyMl/WupUTeU6dynUN6Fv0/8lT2JPTfe+rDghTHOTMBpn7Qkmv5EAQxsvbokMfbQAS
HXkbefjhT8Y2UnzBtLdSblz48pALMGFNrYyC2bxtUBceHchREniAG7+zXL96gdjq8G73wghDs0jl
AKCZn8s0Scu0GH0CAXmYV8sHE+r9Ve28hXSPtgePY552FrCZeTLdRmWmaDFm8iHeZe1HaxTY2Ga4
mkpBp9NuR4SnlALZQ6NeyzUX95FnpbBOTjEfcSQNLLXQwLYewYk1NJuhUG6TYA0SsHB6BML8jxkR
AY8zsKyChanFTJjT30nMhyZYE15fiNqiJaiDqCR3he/k1IRdIieUSgQ3s3rRvYcu+wyxTjO82PVn
Xb9qvZXcZaHcgIjSkT0RbI+W1IyN7Y1hlG+mcptXD/HohhS/lW0/3ejSV0dzm/6j1F293yMp4ms8
Q4BYkc6cGmUWN08LgHz0J+THUctvBt94DKXP77dC74rhLxnfV+dVGygmAVsmqDgaybirmvG6rOot
MN+V62jJKTQ0RYFagbE7K0P3kR2U5EM4BSMqWv2T3P/969AJEKoKPohO3CxdViMGAjqzxrnlD4px
o6EpkKysYen8ALETo15AhHC+0w/iMZGd0zjF65ADySpTkIy4q3fDkm/TswcpCPiU2252k/qmnTvU
Q9gp87Zl1AQSE6V/joNt5v2s+m2ar+Sxwo1mVxH4EDG7BvsDNXOx6iPfTrqqYh6dIWcNTk6rHVy1
f27yp9AO3SQK3XJNO2thFxk4FE1ZGcgaCfSpPWnsjJKXTb6JMzGta//ofC4XTV0DDy54nOhbghoR
Fzm1ulM7maYUXhDKIpWspJupV6FZ7ow1qs4lKzRhqUGyf1yRs92z45LdS8YckZHbAUHptRHNBW9g
AJgnBnS5wMfn5TK1tWBbC/j3pWpXyJRSY7qhH5T6Dt5+1T+Mayi1RXuiSUl+CpPDvOEGPsXoG5ld
s/LhpnWGA5V413R+adZ3chbY+awDfeP3jh8T4UyE/WBic2Tu99km9l1W9jEpDhdTc2X5PTLja4xO
v/+NuZuzLEUwR1G8nScReqsFOVS3+can+AAxRBJeh/J9Q0aMNmb3UR1de3pC2McPvyXtoZseg7V4
vuQqx79APXXI2Bi6ocz0fKN6k3SD4pf6qJfGj3eHQUGp/GeZsxhVabHCRrLMKJZ3En8igXRtQTh2
2czCK+Z3Cw5wPqAVBrBO1zI68gjZtjhcpBFNYW+UAV2R8LHM1xgUl8KFaPb9f0u/E6qj8GRUUxgG
qZJvEm26SnX4SJxoN/Xmy/sXxKwabSc6JtQ5Z/uWxEoZtdS/Nj61Z8vxvw9VeC+T8cKWtJZNLGwe
jVJoVQTfPH4/2zywjWmi+dhSo+K2bf2naTQPVpUix2Hv47i5krUnBXhtUqpQmT+oyqtpVnd+bbil
9r2K45WlL2U3x79nvsVNybO7bvk9k+F9yjtlp1fKjVFkN1EcPNVUNhJwkBb5Kt2mABKRFZdduIDg
FES6CH4VEF7zkNN36hj3DeDErHbcVLkelA2ygokablKJrO7L5Q+94E828VoA4AAIMUJ76rmT6Vdj
Ck8ZqmNIOxuHMfk2dSvxbM3G7KQbXh4njhcUmyrM3Mk7ZKO/LVeHBhfd6GglM5f1y2KQlZqV6PHB
br5IzBUl2yDaXd6vNSsiqh2dv6BwmIhtWYuJBJwPWOGaZ59qf7hsZXnHTEGkgSgyBPynVmxliizc
sNgkiLErDNAnIc2n/WUjy0v5Y2SuExBApiNPlfj00n2mP6bWVTRuhnYFDbHoztQNGFxiOu9Mh6vM
LC8aLDZMqjXSjua60Mq7FpZtxvTVTa94B7VfK/YsbZ8ovDBiQq4DEPt0+5LIiiGBZSjbtiMqn86d
nGYHp1E+Xt7AhRsMFhYqgIR8DM1Rg2VcRspYlPiCqd4jL3zIve+XLYiH2+yWhjhPCIvBTC1YoE4X
EvR1q1YayaFlhylcahADxEHPfHmdfe3HqCUu+ulK/Du3CUEvc76Q4COCp80L7VMqGY2jk2I14bZz
vujazmtvev1rK2/euzgMQQ0tZnQIePO4H3qK1tY5aU7Rfh7ML1517bdvlXozrQ1tnn+nE0PzgF7n
UFMlPXemUn22YkL2mny8OI6nnwnJb5N2MW85GGHnBbJa76a8aUyyjOF2ap7M7CAFnyr/quxvC/XW
r1fAnEtf6NicONhHMSj3s6itWswlxbgZ5Ws4lQ9e+FUarppoDfyzaIvJP1CIQJnoVZ3a6iY05Dlp
XIbyW2NHV7oxPedatZOq1qWztJILnB9cMcEugHqwxvHnzN8NqYn8XNwUfZ+6lrXv7Y9esbvsdudh
T9iAeBY2A8TZ5swCedTZY96jwdzmP43xpYzughEYyMrjeMnnQGgz50piSFNktm+KgpqjZgkryrPp
hVREni8v4zyuIgBOUOV58DsyzLaqlcsiK8qo2OTZ1izQ4vzh649adJ2izRqvgTWXvODYmPgxRx6X
lnnQtrAJbexJd8P42rCeDaNwLfm6XntxLbkAaEowbeDzQHjNrj7obPvMCNi4Eu2NpDoIATgjWGMY
WLQi5CS4kwR/4Gz3gio3KBsnBSJUz6MDu5nzIllrbKxLnsYV/sfIbNfsspeItBiZOJz5dR3+mJQb
WVkTeVv8OPQYyBepxaDOe/pxsqKorTjEjB0btykDu1c8TaEt9YevVmveq76XrhyhRYuIP9MmpZMC
9vrUYmAEmSF73K9e+p+4YmtrU0rXUl9sm/xw2c0X9/CPKSABp6Yg02vqKM9xh/EKqruyL1zHIK1b
MbPoD0dmZsfV9IyybXvMeMnO7L60wUsRvl1eyeKmmciXUF5EHXUOQUNQQq+A2hQbVX3uon1j3MiO
B3hkY64h+BYXQ/CRgTwTHeZFmIDZ+l5LWUxfh/ti1DYRCJ8BUfLLC1r8NEdmxN8fBYUk7W0TNcti
E7cptbHNEO5GxXSb/B9CqZh2+d/liI09ssOIaKJCss/zAflhrbXfssn/l89/ZGJ2UqmN+YjjYKLz
X4zwMXQep2Glrrj8+f+uYnZmat1pS0M4MqRV+8C/beNDCWVFoKMzs/qkFu46T0iOtmye2kPF0del
jrE2C5hL7cXMwHSQjK9ma28bK911k74tzTaCkqa7iifn/7af86zBtBjqggvsd3ht1Q+dfvDqtYLm
ipfPNXTUBFoCu8BGUjlbK3iUG8e11uAzKz4+h6qWZt4jJocRxd86za6z94Z6Y60VdRZ9gwEkcE9U
QZDePfVwTR6DQBmw0hc/0Pwox12XPCeev7HitXxucdeAE0PywZgaad2pqUC3aoibCwKd/EErd0n6
01qLpYuZyZEJkRodndfITxrN9liNmb3Z2fdB+RY7m85+tXvVBVBzOQgtb93f9cyCkNVJSd7rvMEq
CcqjsN0Gw8BErNsb33Pj7bKttYXNokTt+51c5uxdUBlX9G664ZMB9EPRvqjFfaf+Qy7MoMKfLzUL
GHTK48rXsaZm+vfEGkOXjuUe+ZTry6taqHeRSf41NJ/5B55c0HtnCxt/V3kfjGxr0T6coquh3ebm
VR4S3YMrT14DD4sFnAWpI7uzO3dSBuiLGWTdeFX81jnRtTN8MDxhk8k0J9ooVKPL6l/S5iOjs1pU
7k114McYbftqn6rPRdmj5HpQ6y89wsxp/+Py5q4ct3kbDnR0GcviuGUt8GFmQqumeEkka2VVa1s5
O3Jw8xpTl2JGzn8Y0aZobix44UbnKug3o+PWa5nt2rLE3x8dcT8pAmnQsOeN91bzkOcf1PL18s4t
PaCOvXJ2sLsyKUpHmJj612H8ro0r9/EC9ODU7WdBd7A934w6DNhD8zaN0oviRG6hBM8w7SCAYtyG
2WORMCGQmmsnTiStlzx/FkgqWy3lKMS0qedvWtreRYl/a1njTaKHN5Ujb6Yig4ja3BmDvBIvl2MY
+SeaKAxc/Q4GR18uY8y11RqCcyTpm0T+IUfBIUinvYLATFpF90zerlQrFn2Fqw28K8+5M4S7xoDA
kETixBlIApT9LlN0aF/WwLuLF8GRmdnBRrqycqKRPW3Cbp/a9qbqw8cO6uNU+xk4axPli9vILCil
WRAXtCJPD4BZNVrHjCR5QSOIM+ON0x4a+NvkyVXzT3HnXj4My4v7a252a+sQ99fQuXPe8jcJLIz9
qc63U73X1t7Fa+uaBRJqf54/1Bhq41c5Y5DqphluG/1Rkm90/ef/bVGzIMK4mJSnotM+tt8s/ZDB
XjfcKeG9E20vG1pb1CyUCFxqq+cYamDpsh8i76PjQZf1kmd3g/ovYYX+jcDAkkgZuvgxRwfMkT09
jZnR3wShfZ0Hn2TN2ETpuDGtAKYjGizDD9lPXj1nraUrVjEPKqIOzcgh/KBwp5waNszaaKcew2Eo
Xw+Sc0v4fI4q874LgrXDtnTfHNuaLRIGwSyXM6LIoMaHwN/2+XM7XVGx2TmS6wc6fGv2PxyBY5Pi
Jx3tq576RZmELK9OfqX2rdT+Ghp0Ujw4eddIrZf8RTycIaAEA0Rf7NRU1XbNkEDmsZniveUxYPtV
te+8Md+r6tb211i6Fy+iY3OzWJLmlla0NeZKckpLv04C1YWx2/Zpljl3dr4r0p+taa4cikV3OVrk
PKQESWMVmviE0r09HLqcsiGIBnONTWwp/B+vbhZRtJzZtIYa1Sbvv8byRg6e4nElUxb/xJnnU3tH
R5FmGaxip9+L1kjrmyU3TG7nD13hvZBxrVzZayZmISRDpNfOm4oEq/DuOP27sl57BC5ulBgIQfRB
DKzPHJyCURkizQTwiBkpJfhSy4MbrTHILR7cP0bOYNAUudDqGAiF1jh+nZoPoRNchxRzh++19BqF
yrMN79vl6Lu4daDEaGUKduY5tjcDSGCjo02ZaPxaOU/62mjnoiMf/fuzTzPI2dhJIsUOTfPKdsLH
IKZP7ufSzhv/pa4Bg6BNZx4YlabNvpEZdCHcx6yFfmfi+paUumHb3JTBWm9s2Rn+GNJnZc/WGhI1
NjAkFzzKik//M7azElKXd+6vkVmck8k8rTDBiJEw6Zi4NkP+7ccwWDmei+HUoA6OGJDFlOosvmVS
3Yy2hplR4Hj9JNgEKcJoxhBuJmdwizi56nnyXfa6hYwJ9iLmhGA0BWB5BmDJjCgAz54zF7KDGF7v
oOpwq3wrOW+XDS09nwWzGJNjsG0xejuLPjHMH2ZqOqC1jHanj+lBSqa9h3xmUk1Xjf6TbvSDQX0q
Gs27yFhrry+tE5wOSEUxscqfp7HPnOQ+6yPAKnpbtlsNcZqd0sf/j7Qr241bB7JfJEAURUl8ldTd
bm/xEttJXoRsV/u+6+vnMIO56aaJJq4HSV5iwKUii8ViLedwf8zrAUQyVhWaCSCiLuusONJoQEd7
KUrfmD6QG9SsaqzWiKD2VERjAQjXH/OKUcvLMhSoAxbaVkXS9w/WrpzFnjbWO+WIQpCz2g/lhH4g
SBtuPHAcXRsr2KSMxXhAssm9IQgBAmvLvmNwF51DzpT7aQws5+y/A/aIT0LPK6bWMSYo13mb1TLL
hULvif1k7XMe5yFwh7Hqqx85XOM3FS7gTJjk10ZUWc3GgbAlXtAzY7A1sAAv5RvJ+uPyUisuBUhC
oRLPM7yg5LNStci48B6hVbdOYKBL4skv0tQIyWoc2zVl+67gxAdAzO9hqT9flq3wQWeyhamdhHVg
2RuBe4TilbE5AeZlXCtsBrqzdeQKqnNyqqN0StcM+cG+QfUlXvt7F8FOWx1o04EaBaCw9dVlpVQL
Cg4CzLIARA2NFJKwZNg6q1ig1NiDQ7elFoCyTGd5BXEPQwq0+pUWAAmuuyl7Mbux1Dy4VUuK1jMP
kJEYPAISobSkCwBcx8VA797WdH62dcMDG/o2TBmIqbZtGTXyVEuLsSAm4ByowAk+l4fJtym2c2jb
YpRxGl95fz1GVyS+SwfNkVCFypgX+VeUPA+31aXNUhs+wV5Y5BM2BWudfGGDE+RW9JaP3RE9ij/X
xjqu5geexmeypduy6hnSv8h84TWXPUyg5Y4Z+WTUXZBPhd9srutPzHi4bEiqrRTIn0CQIMigyC8R
L2u9ZhZl6hF/HTMwoheS5uEaazyA4opGe/NfOdb5FqL62U8ZhRwvmsO7KqwrDC61D0a+96zdZZWU
oigVfaWAPkNr7rko1xjzkTI4mxoIhnFaHoCk1YL5piNXzL7xdEMKSnECGgNrCBcnNxlFrCnZn9LK
aMbpVbs5BHAx6JJZy3q95yUnYZFGd00BlrzLeopTJj1KAFmFzBBQs4EnIXcY0NbCHOWKqKcpPwlo
HmDpmjoKC6VyJzLEz0+cZ5ZXNDJnyFgy98cw5TdRmgaItp8RGR3dpPOp4YaX1VKJdAFFK4irwN8u
d4dN5dx6m+h/nMlnwwh4/NXdjv38uURxR/sQV/nRU2HS5VCPVgTGcLSduOhoSaZfdgYIV3REmvR7
YSR+NN+k7D/3qoK0Ei8wVOmRbsMgw/mSNkk6mZkQaZBtv5DhehvS/Tg7+8vLqBgjhBxLzHuYWEhg
hp7L2cZ27Vtxu1szeDHpc5yiRAZEEzRYh1b8EwUYvPoNL2SlbkRDtahAcxUNdzgOTMbLy8wMzeUN
zrqJShnoqXdl+mK6r6NzHbtPFU3RkvCBO/4PlAoGQgQMu3RBYPgtznoDa0oS63nE1OJYWrsEsycd
2Co166pIreOo4/X8v7Lkyre3JGgZybGudv4rAQ5vGUVVgC6qly5Od2lVH61haX2z4Z88M369LFx1
EQrEQ7SWAZfzXW0VJZ6pH03cTryY4EmfOO59NBn53IiDqtF0ReiESWdj2zC8kxEIm+hPHh+soQiL
7K1tdwtYzi/rJX6V7MpO9ZICim7rMZ0retkm8moV34HH8YHfj0InOiiRTce0wflZiM0h9hqO39/z
8pkk0w+rNMKPiOBovwCXAdAUJRGN2VFeo6QEMNGwAHSiCWKyyxJU/l70QgrWGhdzzPKBjoZpzpDo
ClxzCFjlrz0wgHUzMyrveypEuqeBCEm9TuR4KX9p3WNZhNbmYViMBuXyqfx5WSPltp9oRM+3BfhH
a8sqCLMWwyfADbGJZuOVa+ZiuhjQNuhxlvu0kUVOXatD6maN0TiEwek0iIsXkvUfkoNZSJxKAPPJ
ewOWDpwW0d7jecl8MBEH73L0UoeE9Lq8g3KHOKBr4ekQtcnBsGFmedEz+B9udrvBuc7SkA2/WZP7
ZvWZRk//fYsEcAL6tNEP8G5Km28A+61cvGqa9W1ABsfQpRdUO/RXACabzm1gbTevLDwIcObvLpRo
3etE57N1MqSTk6AI2lcZZKzOnmePlN0j0r28Tqo4+lQN6dw05mgixQ4R83SbZEArOzZjaPcaP6lT
RDowDHjs1kghpaP9vmzzPZiY/XLoNNas8vwAYUAMjX5PPDPFZ5xEfa5h8WEWTkCQHXl+wl9ydEXm
zs+K/3N52ZQKnUgSy3oiKePjitgWkhrgsjvA1C2dQ9FrIi5loudUH6HviZQW805rM2PZpnR7ZJ7h
zy3uzYSEjp2/TGQIEz5g41YUtpzQ3obJr+p0XxTZfdcuuo9RxQ+nHyNdFKvNemvNoPLi8dcZw2/p
Vu8LQBu5dXK92LYPF3LA9GyYlB/omxLgGv+3r5501hI89UZb9JrF6d2y/GiBgTXvACixgueaPP+/
dlaeqq6SyBswZ4zUr5scqxgQlhVap0YdDIrGgDzp3DmkWrfaxWpikLWzSt8eYx9UxZd1Ubnc03WT
IqFqclonFc2ObH0gVmBNj0P/ZOW35XpV6m4snSzp7BVTS7alF3u0zLfV6PhdBpL1qd9NWfKQTRzE
fpNGPWXSQyAbARINb1h4+fPz0bVDvbainw6zOtGxWGm5xzp+ccv4mIEO2Qc7CAtylj3XnF+b7drs
//P64rmH9x6CGlS15Sf05EUJrdG3FMR1Anf2c649HMeAzQd7us50t4FKXYizHRSxkV1GWv1c3aKd
M+6ARzjwEuPeJojk2YBUUhoMYArJAQK3Js5uNXvfXIury5oqzPVMtOTvCrsb+q6ApiW5y5pd0b5W
kUaEwnlDBLov6R+uNTmrXTlNlC6ikyNrH7MxNOxdxvfRdDNQTSOCUhfQdWGKAklAcL6eL+O05oSl
LpZxcq6s9TqpX7P58+XlUupyIkI6eIXhxHmUQkSV7rLxrgUgH0DMtuWK67B+xcJLLxCMcP1VRrKJ
rZv5kjfYGMCLlun12nxbYjTR/7isjyLgRX4fxSLB4IIWCumguXnVJZsLi+MM9Heo4Aw6Ck3VpvyV
8K78mlspX8gICabxMC23Xn8so/C/KwHcEiBK4BAJDIbzfQd2ijVtotoWl+aC5jUgmSL+LTWhjmpD
TqTIiVi3GanZzIjcR/vLYAeldVNlb8N2uKyLwtuCn/NfXeT0px2Vo5Gk0CXjAEgE0P5yU2R7I3vj
9L7aHi8LU+2NmHhHflkAv8rzGd6IkXPAV6BxZ+0sZJuc3p+3Jtm5GIHTrJ7K0ODLUemHJDTiSRGv
MeKpA7cuSjtz2G/DzWrqKtWqpUNBBy9qF9h/sOlzM2BeMpUWgDqDBEDY4FwGf299sJBMymr+aCc/
PFoeL6+fyhsAjky0sGPkFvCZ5xIHhL4z+MlQBliALzi1vmU8sSL22Wr4KdNMFeuESYFFS9HJUBAR
A1c7sC4H63Ldb9l+JYDE1lx/YqVk33Oql+RIReeHl4thp2m5NwHlBoonP8p2ZRn20YBW8AcDQfjl
pVSZ4qlIybF2cz6t04CIGG1W13nFvwwYMKZ2oquxqowENoK8OJDw0QsqGcm04XESGzjFC7oYrfy1
dV85ejPdI0mvokQTWqvX8V9hMohzPZRr7VoQ1sTJ1VxUGLscr8D7dEztyjfc7bflLKPvGaZuUETl
q060lMe0EzObnUy0fNfM88f2ZYktf0vvAEms2TaiWU9LssoxwvztJFScreZ7QuzON3sW1Pl66zbL
rjRpmJnJp8X7ajpRWHsvhtkcst7yB2f+ZDWf48VGlQeMa6Bb+oBBCShJgGchM/GuB4caBW1cnM3F
ia/6Hg47Hf5pt07jr5WnEqnPPyC6gjzq3AWQHi2x1IALdczPffQ80E9dddh+xevbB9SxAGpHBGTk
u+HambeT0W7wn3lmBysehNzFEKKuLK7UBlEAaJsFMKFcCgBzfZm0NqSYTv6IbwlyMCxFAHYpi/p6
ILpLQdVIgg62v/Ik69nqbYMrQziFZ63ld+avLflWL+AnH+09CjF3G1k/R+aL23eBU+iQs5WH5ES4
5OXyxZiKPJ7gUM3ixmPPpRk958m2d7GyH9i8E0mSc2so2UAchGWt8yu0a6zZt1E3DqFUhoshS8Ay
UMynn9ths8yT3VdQJk1+dTT0qn3aYyRfh/qjdNN/xcjhSZOnJetyiDF7zMs0dbCIWZKPHN0TIZJV
8IFPVtqJIHt+bueron/K4uMHduREhLT3Rl3EoBGGHoRBAXAZWQnalTXOUbVYwEvGmw6+GDTh0p7E
ZT5GtIaQur0F10LX3iY6xgXl0xGFHzggAeEHfL3zfU8bs8jdxUTQ4/0c189x4vrgYMCM5f0IP7Fk
vpU9e+UHyiNAZ/8rVfiRk/wVHi4rB+cLLjaQBgxm4KAH+vIGKewZCuHpjyZQ0DHK/SQtCuk4m/Cr
9mK95BSvk5TGP8aFobtj0OVsFG4PPV02QVaeIPaW47h5dTZn6HE+DfILk8yhs+ZHo1pDj/U+zX5e
1kxhFWfCJOt2l5hYyQxhZXE9Lh1iD3+eNZUy5eqdKCSZN/hMNkomPLk39MRs1otVPOWYRk2MX5d1
UQQ4Z7pIjm3uDbNv8Bc09MsLhn337oAMFG/DzuN360hfgF6+czKd+emWUPz8xPyczeLTXIr9QrnR
QWtDWQMeU+MixLdLQfCZbtLJ8rwxBgordIsBZFB64G0edG1EOj2kYzQihbcUMfTIFnqDDnzMEHAo
omPpVsRoZ5qIn58sVwLqmRpshrAG9+AMt96wXzpLnCefDWVQa2xCvW6ALAR+JZ5F8k00lKRkvIf3
btY6pP1Nm+oIiVRhAxT6V4R8C7G+80SPNbIWiT/OPie3CwsA2OICSHnJ/ZEEKA86OrFqL/FXqnRw
Ez4ZA6khtWiZ39PHsvzaLLdTsvjxojm/mjV0pfNLlzTvW5HJcgAsP68Hz9Bd5OqT+1cZ8QUnNlEb
U930XEjA286b/SXezdmhzAXwP0CcD3N1ddlV6FZPOrMpSmnLVkIgAHQxeLdtD+mcB2MazvTbZUnq
U/VXNengzhUvu9KEJEA4ryMyTsSviKbBW3XvnpmgdHRbu+qHMRWB0Io+ztBJ37rq24Axv8n8VmXh
avmTDnJJZxTSMcYcFPqTbehFyesYfdOm0XTrJoUrpJ2AUr7g9w88+W6s8xUgxN6Ghu0vb49u6eSi
zwBihGkTxt3ENqZ+9oBY6mOAOwLbNLlzqrCyrpkOD0t5IQJBFQi3DO2h7/OcuPwjCy7Qm+MwLc0j
RYrGNX66aM2/rJ5yl/6V9C7f2ZHULMcRktYOo0Vd7Tf9R+z7RIL05KxddxxN4c47QMG600+wJsU6
SCLllXEiQ/Z1XttnHcUeseKrA17v+B5l6qUYMCePnlPNkildgwAkd9EXDaR5yTUQY3ZbTMniLFmP
lBQ+8cKlvx3TT41xuLw5ShM/kSS5BpNn45jb4tT2TyYLmbnjjc4zqA3grzaSZ6CxldbbDG1mAzHD
tDPosKusHWkGvyVB3c1gCgFuNHrfXvPyaz0F86g5YbovkBwF8PkQXg7Qsq9/OfQnypyXV1F5d5ys
ouQotoJvUbkIDavXeH7iBDQZD9H4eWFh2YOTodE1QWsMhEtlYrZVkV2BIS+IgcbmmkG0BXMM8K8k
mHTlCp0o6XA5c2dtIxG2iJSZIfbrS7p+mfJrpoMh1UmSjhjFtMrs9kLSbKBr9SY1koD0vrP8XDzN
AVN6PyACo3kVAJFIfZ5f9u22AuEV452B6b0ZA0ginB8De+h1vbnK03UiRj5dVlr0schRbe53zIZM
860TaTKqStM+ESEdrsGbyOiKx9PsPSfDP6t9vGzaOhWko8Oy1gEuL1bKqjLfzOPQHA80+uf/J0Q6
P6vdevMk1smaHDCKlZjfP9D4y/9LiHzLll2XDXgq42mGeyizdpvBfDfVAbFp1kt+OXcTzexeJPCI
+5LY39L4UHwARQob/q/xelIs3HroxPRE2IMB74BNr+nUBl19m6e3BKN0lxdN6dlOZAnzO4mKjdRK
creFrLj5HoGWZ2uLVzOjoLM1dwPnYduWe+aUXy9LVV62J1KlczMMxCk28WKK529282IA5nrqnH1B
CKpKjudXea6jl9R4BBl1sk6maPbE/T40wPdPfB7tgC3lG7pODp19SOfJdaqOLEI1az16S1jOb1pc
d50I6TQN3WabuO5gH3zvLk9V8UPbYq0RISf528oz1jH+s1qfi/GB9092qnFsahFoFRfFRMSpsmMr
6Nya4iCt2+gn2VUevaB56LKdKW8c+leGtBmjY0UL8SAjLdaXtBz8dLH3+RL5TVN/rWxdA7LSrFGP
B+oWEIORDjg/TG3H0P9EccG5mF8ArJjPx/3UpWHbXCfZ0dRljZUmjeqyja5QDHvY0n3aRVvOVxfi
UvOrvV577TGpg9I7Xl5D5T6dSJE8BMsLJOCrFQeH3qJfxlzeEkMjQhjsu8QT5mjAxgo90FF7vm5z
V1hOGSO5WmCqzLwi+a4H2qC1hH18sN3F3/K3D+h0IlDyP91oGTk1oFPhrdatg7gkiEaGOoW56lBd
lMt3Ikoy881r8mzZNjRR8Pxxq5Igjd2bYtGM5ylN4USKZOgWbLqPR0hxioNHgeT8UJr3TNeZriCU
EA1ifzdK9jwOUN4XDjHzFocYNCzMzneS+7bZLfXrhDns9AaDJml0M/VPawaQgz3/0IPGFVNJQEAR
KJuSrdiA2JwdkYhHhpwut2z95ujchtIeT2RIq0lRKbcZcqHi0ZTQsCx/uMP3YduR6Fdr71rdJKly
807ESavaG/FgdhFUsu0vbP1JrM8Ov9FmIZSBpAsEc0BgIvUv4w96a8HqSuxdvy7B1P5IIo0NKi39
RIC0arOd2GnjQkA3HPLyGpBMADe5fG5VDhZvdKAnCp+OwvD55mNo1Ei8GB6PrnX11CTDNWdoB9nG
jF0PGCy5j00QA1h2r2MMVW0R2sY89A6hd/cdmau1VAvj1QKH4Ty57iO6kxbrJtc9Y1UrSIEyTjF5
bmG+SDIE0PUYTZtQcbysMALCT8w2MN/Rw+VVVFiCYPgDZgLmeD2Ums5XsQfGsJF64Ek3MQ8KsJbI
9IHDpoMqEgdRcupnUqR7Y+Ktu4wOpGCo/aFpgILaFntA3D/3yFs7SFxfVkqxduC4oUCfEBgxAJY+
VyoZisL2FsHEPia7uut/0mEJHMPU5KmVYiiyjuC5BhmnHP67gEsGPABYrqes+VJN6GMn3QPXoWmo
2uWR2xSw4jA22Jz4jJOw3E2dktkJ+Kcjr2I7r82zJ9NJvmx5nO1SOt6WUXOfZ85bjSZAf9qcuygu
qW8OW+svUcuPec90qDKq/bRAnCwav0AhIgMITJOF+eEW9NCicXLm9eZXg0N8F/FuAAKlxM8cHQCb
UqTA+8GIPdZbxrFLFjcGdWBZBsuy5+N1xDr8+7aCFrXR9eWrcrSgu/srSwqm7NSZMseGrBWQrGVy
VU2Z36eBud0PW0jp4wo4gc7YXTZaS+FXzqRKVuuAMb3ulwLwBGUu8FkWN7uzSN1/iyJvvfOGlH4i
kcN+R/PiNft4GMGcWThmdIxNMj3Oa1GhrmCRFoXOxTxyMnVT0Hc9ancNHQnIPA1OfiZ97OzmNIZj
GdB3vfiFRZurKE/jl6Sy1yJsjSHZp9HENHlbhbvGLBZOJFoFMWYrN5BSUs+GIQCQNwZSNfo88iMA
CRP7MLt31aTpFlSdzFNhUvA9x7BcY4QwTMRalj8bnfmbYJD5aTTS4uvlfdPJkrZtTY28bnPIovHT
YB8bcojy4CMiRJ8qOpVtV7Z9q6EYhxhx3Ar2z1I9gPJdS2il1ALhnOBhxwS2PL0+8jpL5w5OxmTr
IZ9NH6UE5DJ1XUeqMWg0VoHTG2ymaE+T8xlWMebW+Ge10tpfV/tHXP0sx+LWwmDeuBa/OuIGxM4C
VuZXGzhj4jx9uLyYRGyIfBlRwXGKm4E5TPaneWEOpKNiw8A9sANzzJvJjXnPOGYc2iIDkzSzn83O
K3zTTG8Wlhpf3ax4Ksno7ICQYmg2V+XYTj9HuIUT916yhqSb8KUTTfwZxAf5ds+GgOTXJf98WXWV
h4HeBHNkuJxARXAuqsKYe9LnWRlg8AgDD2McBVGF9w5Z8wivnt4YdIVWpUSAFIENFW2CuI7PJZpe
NedUSMzo74HsZlTd2+3K0dVQdGIkhx2BVnYmDcTk9X2UhU10N2YwLx1WgNp6QfmGUqCDW4iLvTzZ
q3Eu8rRv8zKIczfbT03tZzy7zdb1Mx/fkqq464oxaM30bXSMfVVsR2Z9ubyFSmtB565A03BFs9v5
F0xxX042w9U02GBieIUt+0t96NJfpa6LRumwTyRJMRsIKcGtJS7BbmAhz78kyejni+knePOk43xs
olmTBVLForBO8OkA+h83hKSbEa9TR8UFiIB48ct8WcNutHWNDCpPZ4uwBe1iwD56Z5JraoPgscIK
tmGWvyyYojW38PIuKSMI2zbF5A+YRU25/xa9qq7dGgh0zRhoQ9fL+jp6+2679YDxBwYI4oaubjRY
1YwMepu/MiVHEqcROE44ZFqgPKpBRwhP1nyf6D2N9q0Vbs6npA1WODrjS2sFBWAoajMcyqNTH3mt
C8EVDN8YVkU5CkPRAoZJPiq86sWjHV8z1zcx95n9O1oem8w3In+2np3I3+IdAZNN94nlN7QOIwy2
ttfjuGvmr0W6q7P95S1RGRe6ev+XNgUke9J7ikSl0VHSl8E4LZNvigB1aOpeM4SlckQ2Oh5BBQ/b
ArbW+fHkS40gvRjLgJm/t/5L47gAwfMwSP+B7kpc1gCd5TZyi0j6nQsa875fmD2X6Lw+cuz3lj54
uiFq1UmBs0NbIEhDAd0jOe8+9eoRwzhlUK3symXtnVuTK4P0mmBNrLx8HwN1Fa8lAKMICJZzVea8
qOOCoxdr7iue+ttMzE8TMO6uO7MtQ9oN5uM0WuN1uQ6mE6xlUr1dNg2lnlTsFsqDFH/OPwC8Tenm
jPgAoz3G01czOpS67VI5U0zm/StC/Pzk4mgbuuJlBxFtmeAI3G7OLt3CeDLR/OYBpnD3AY0AS4Jn
PVYVf87F0TanvdcJcZMV2CW/Sxa2W9Pt6bIYpVYnYqRrd2zRuDC0sHZA8QGf2u06vzLenP4zN46N
ttlX/LZ3dnIiTbITK06tzZ4hDQ/7ofiyAUcqKV9w9ybN2+Dt6tr0vd9mewT+on9Zzz/R7yXR0l1o
bn3U1SvWs0kOlnk9dbuE31VGULaHuAi9tjh05rXTdH5v/4y8XWJ/TbpjND6kOhx+lX/Bu1ugubsM
s7nSxrIWna3MwxoYmejevmrqMI1f+aZ5rKlOBAI2wEWCXB7vDulE8LloVwIeCDB9k0O3kL3XJ7s1
ohozVV6ToH/DlLEFZilUSc7tNGbO1M+duCRWQOjsyjlh/xhTN+b+GllZtOfpGO2AJTs8FQhZ3WCq
UCvFm6BMBs2NrdIY7G3AyBcAC8jtnX8JyYbRjfIJpjzvOf1Wlb5p6BqtVcflVIZkwDm68tpkE5dD
HG6un1tXVgHQynoPtAHnAw28GKhG9gucamITpaUdARGKyxAKdRuuh9HK/GzMPuA4T2XIEUdpLAhG
ISPyMFoE7kdytPrkh1v2H8n+nEqSDBKlBteIK1x3xee+vneGT8t2Z2af0ufLB125QyeLJrnp0ptb
dHRjh6L8Oe5tvwB/tB2CYG2zD4i6NW5FaXN40eNBhnj+HR9mxwZnKIgY+GE3XnYorEdHB5Wg8hdA
U/0/EX8O4Mm9Y620a+dWrNv8ts2/rD4kXVDqxsBUsdWpFMkrWamV03GGIgMYsa2x94FgcXljVEuF
Dk8MOYN91QSY4PnxZHmDlCMjCEXoLcO4aYmmU10qXBWH/MmEm/CuSFJJx5MvmD7rUXxEUQR5xcOG
ccwSbx6rif2lOQxVHmbz7rJaSgd4KlO6WJwqJw68IPx5vPl2dTvEHUZpb8xyP69BH98DOwMtc5eF
irWSLjNPkOSajJqg85PvEGOIsw5d8XgnoPl5EnBl5e9sRWW1+0F16Ad/Ugrnwhiwc0W+D9VczAlK
bojFxVi5E2YxR4baNKYgHW/y13w3uQ4Y8X55APib2ZeGrD6PE8TJ+3wt/Zz/Q7PtrkSKaOyv7OWW
u8+DeXS8p3iswERahC7wdnRdn+/XRXwqBzs29p+BCP3cxsyUr81W4lOLfpfOT6T8isfbZOKNsvy+
vAPvzguAdwUjKfyyCdgL+Qnac2Df9olTgJEUfPHtZg9+Xmw63tN3Z0ZI4UykXOFh3u0zBt4bp0pR
nsCc+3bd1/3Lwi2QwlXOy39XB1SUFpDsKSpIck5vokOU8w3RgpnE30ukyzYrDi6LeOeYoYvA8ULe
H1UqIjeIVINBC2Q9kNBtvq70edgAdb34JI79Kn1lzu6yNNXKIaOKZxymOCxXRgagVbPmG+tQpkq7
V0biWy/pXnmsQ/RTmAECdDGda2L2istVWAJmsbSMa0Q/Jn1z1/6xR2R7WROVCIsRzOEJp/numWgu
87hwHKkgaUYnAEbpAE+jg8F6d3Aw4GfjaOM9CpD8d+npLsWgMTACyoAUCMHnz7Qagpg9GTYNNqop
LL+70CCLwRSADWIL+lPpkKZROfG1sLFmHpII/xgkLLeHcXm9vGwqKQ7QbwCewZC65MJATq7Nlc1I
ftVMpG+Wx4z+wKTSXVN5YFDcNM74fTYaCgFZHPkocUSRnjgX1dqxU1YuRHVAbF7G64miGnPF6yvD
viEsWLadg2RJNn/N3Bs0Lf13PfGwRwmPoSgD0Jhz4XwETmkzlRWAuOsgcQ+ud8R70kdJQyNIZYdg
T4IBonMas8tShOBR0NXyFYLQ4BWAx/x+ie3Hy7qoRSDcRT3SAsqppItVm11iA74QxLHxselnzExO
zc/LMlR2IbqI8fbCOwETtOfrFSdg0wDZaoUi1g8P6Sz3awfSYvM/k8jBJrAlJiwPlo7HniRmzPKZ
Ox1Wy76pW35X2m6IWXvNnii83JkUKdhFuWOmJIWUrsHQftqBrMD+VValpt6iXDO8QwSuP3Kh8vDJ
kLKM1xPExM6XFOyQReS3fagd3n8/FicW7V85uIzOF61xhpplM+QUVR8a7WFbvtH6ekssP3FAicrv
a2Qn2qDQQRUprqYzuZJpWy0v4ikScu1hh1G1oJq4nxXeblps36ZPJvIE/9kKASJMGHocAO6DrNm5
ptUSpcMygLcFvgu4ZLWfDrMf0ddIN4in2LozQeLInbhBB035hK4Q1NOifHZTah1R3q1v1q75lgNu
WqOXYiU5ylJopWAuBsflroLRwMg4oXASfZO/AtcsHOJx9DGH5WdmdUeRlItsSyNTpSJIkfA+Rmzh
vUuo5C4BInI2VgFdHICcTf6UhLwCvUOryQwrThs8/B/sZ3GtyFnOdJq71nPhOpCjv/bKKvEdgloA
dXUYLyqNELy6IL0HWx1yt+ebxlezmeYcGq1496fg4uWPFJQoHdWsnFKhEzmScSSmYTtTOsEXRu4h
JXFguWWY99v+srGrLkh+qo90Fy9RgkxVCX2irQrzfANI4r53d84aNM41uNUXIPu2RthjeHPcblL6
X5t8xFsJw46wEATSTK4bVEARFtPkVcAxRkCMfGet9o5Y9dNlNRUx1KkYeWAhskdSGAXExAmeQdG3
mbbPtlmHg0Wu6kZnjEpp4iIWKUQUEaViSLq0izF7G5SCWZhNfWPaP9L0dzz1YYLXz2XVFBczUJ5R
BUI9iNm2bJDE6E10C0E1mlYPRklv3fb7ZQlKUzyRIJlia65dXHJIcLMpqOLJ38jwBIYKjSkqFWEM
GAlg30HgLq3akFZrOYF+J+i9+NF0l2ea6sbnxOE8ey7/eZmDocnBC5SDJuD88NYp/rusGYx9iZ4i
0VdVf3aR7LAb33uuqh2wLl37zv1tApC/KofD5XVUuQ4w8ABWWIQ4loxRX9l9G7EVIOqZ9ylDLqqa
f6bjLjI3jetQOXoqmNugpgdYfOlId6yciZWiJSmj7h26osOldvxozX3Oi8PkET8tdVcZUeqGBATH
BnIXNEPnK1uAKbGabbsCuiR9s+Pl6IBF7ptb0JtmYHfV2DvBZiefnc59Sudl9lmekGNnz+Z1VLZH
Znd03wxt6ceEvlxe9ffVBWw6ulEQFosKFODKzz8N9S/kHUGREbRt77OE+rNj+86Easq8ZEerjvZs
BrSU0Y4+y/KAoGOGVXc5Jj4mtK1P7ey37B/W6gba3uXD8Fm4zvH8ZTi0lpy6gf1Hc5YgoK4GN0St
FKr/kzf9oSYv1RYY9V1ThpdXQnWOXYa+TVz+HNzokvU3rjGgcl5UAWnL7Ko1CzvIabLc1bRwPiIK
CiJ64sBNlM+y7aV9VHEoV3fbHV9RlF7Mz447P1/W6H3zJmS4kIJOXlQ43jUboeDplKaISjdQgbp5
8jIN6V0//V6jX3Sej14yJD4bzQC13GeSLjsGePTQsExwy4xEE/CrNhQI5VhX1MEZkzumu4aROV0j
PDVn4tM+AOBh3O5BOxGhJW/ln8dE4zBVZw4I7GBFxdUJMHb5HQOc2tTpYliQFfvR+MN191WzBamu
P06p2Ikc6SXjtW5ieLWBtP30MiwPU3U0GcatUB7jd6TZN/MHYjkAOQK5S7hp1FfOD2wKL2lEc4ID
6wFbHNl1w5j9viMaN6k6DqdixPKehN/2MGQ9ASsoAIYeZrf2BwxaeLqeMJUvhuvBNgnHaMnFb5yD
suRjijO33EfJXdkB8dq94uZ+qHaJjoNbqdGJMGmjErOr+7LIcL3Zpt+2N1Z66AFZefnMqYKbU40k
T5/3cY9ONmi0dnvDHYMKg4RJfTukL9b0EQP/q4/M2jhh+G4uYoiKydfGu1ryx8763Oq4SJXH6ESK
dD84fM6XnkEK9468eVubT+g1n2bN5a88REhpwA7wBsPolWRtcTFlaYnHXkzjkI+/TStFtvXN7QHi
YKR7Qs3AW3WBqMogBJQWBzENnkWyx0+z2io7FwaBKH7Hi9bPunjn6eDh/ozIy2HVqRgpQBwI8HIM
DjEG0uUvY84m9Dz36ZDtJuauzzYmA6M9wKkr5qNFZCzDhvDpO67kOVw5iTHE502FESAkIPWTZxnD
6zKSVDQz9dxFy3QHU1sTdDrxrnZ/lOvGnyanKxokHIj3nEUZf1wcoPJMZdR/bfFbUI1F58aXogUT
75DUcb6PDXsaUGwCfoafDKh3PXYzEmoh7qYeIK5ZCxBui5r5fk4WWu3mebb7vdsXDkBrNxr2nds8
NFG7gaA0K7rCH5vBDdyFNfsWfQtlPGDOtbfrqvCXZGy4v6IueM+7gWy+4yzVLwPUoF9WMx9SP3XR
wugDnwSvqsXeEFL3bTwGdtZYznU+/Q9pV7YcJ691n4gqEIjhFujJbs9DnNxQTpwgQCAQM0//L/Kf
86Ubq5r6ci7s290S0pa09xocMyROrD/1VTekN6012vcGy71hA9GFPt44A+F3ED5uQ+CWY9tnFnho
FgeGCVxbPXplpTc4NyzHczFIe9O5M2QuDyyWznZIOyTt0SpTfWcVHlzevDF1Xvq0ihu/bTu+M2Qj
trnllsU29Zoa3cbE6q+BihzeI52lbdAPWgmrIVLylQuDahOeLqFFzpdTP8G+D9sjR9esjm7b6NFB
bcnNni9nr88tQdwY0ISaRYlRJoA11fk+rFPdYsZcxxyHu0LsIZqX6tuxeoEorV+m15FzMLX95ZjK
XXgScnHQDG5XO4WGwosEDLkkFUMVpHyIy+nr5TjKOUTfEf1owNaw58+H5tXV1BUccZpB7ntg/0WV
vqSm/Vi2/crnUk/jn1jLzvcwFjDunSvOk7033O/6+NBYSTC671a5maZNncEqfc0LRvHImGHV6BvZ
qKeDP7LI1EB4xBIAYdQCvZu4uhf9jRx+xOx9FEFKtyM2bPKMfe6D1UrKxhckTLK3hn+/PM2fM/n5
ryDn0wwWkhs1DL+iy4B0jJ7kmIWFPgQRC/vyC0uCpF55t35eQIho0hmVPAsLL8ddUPBaE9YUcCWg
QVlpWytxD320FkZR40UcPEjQTbbR1Vw25qK+s0s+CZyEvf1kefD47ZjcN8y7sk00i3OS9QEz8chr
EnlIBMyxoMnt/vulNf8Ke1ZQxmMNFMTz+Y0MYJSNDHf6vHpNvJ8ZG31TYla1r1r+3o23oBGP01qr
RjnFJ0Gt86B6HvFYWvioA532qWG/NazdCmmt3AIU+waDm7sOKKeDc7asQOjoEUYCYqqQYIeyYH4r
veccJ39+58L3Qm7y+iaP1sDCn/PCHBOdw3lKcQ4utg2cc1qvlVg+df5T1hkky2+jaASW8OfljaGc
w5M4i40ReZ4YuYOxyfpK8O9NvjH6h8sh5s9wftM4H8pibUhY6ACmgqE08mHShT9AQPxyhLXJWiwE
l9QOZQUGkQFNjax9yBL3wYGGL3g1K6GUieRkvub5PHmA5KWboquCwRTuneZ8aLXtTwPEwyI/Mo69
Efk15HT+/eiwo2Z0PqxA4MtwHtIzq3boXVR7SWPBcuduTG6LLtmaa7oqqqVwEmdJR+tZbY46Qxxm
FNewrdk0Ng8nHq/kirUwy5U98M5qdYRpIS7igW7EchmW+Rrs/DMxBQYjyESODc/YWXB3EQcQrzLR
XVRAy6Sf0DfpI2tLINE3+kPWmPkNSFeoX7mVdpvoSbcx5Vh8c/u8uyb17ADZS+B/Ln9I5chPfhE5
/5COKS1cpPGL3Kh7EpHxUTtW6Iiny1FUK/R03IvtZhT1VI4R5tfpv3hNCdc6EFCrB8AOmD7hcvaG
/vnliMpxuXgpoyQ2Xy8WEeMyyUpGUAROEjfappVOr4TZZWgy8jWBcFUuAWtqxtQAO4nr4PkUwt+t
icUcqm3No4zEfVLYweXRKNM92lLz6oHJK6zOz2OwKEubSUcnoIIWfyxBpt8Tfd90W+i2Gd49sZnf
tCs8H1UGw/QBDI+6Jy5Ji5ia5sFWYUD5lw6x7xhNwKfxkFvWxi6ala/1uboBARYUsmeoG6ItMV1O
5lVySkiB1l7uT1o4dbFv2F8luSn6q0K+XJ5N5cBOoi3KG07eN1OeIxpDvcuF37jeoPJQ+2JNL0e5
33FO4q6JEi12/SJNapPkdTGPa6Q6hJqbrenlYQLkZVNrQeoYYT9+AYo7GKvhJuLONkrHlZWjGit+
AOpfgGXNq+d84eS5KGGJhWOI4R0a5T9al4U50Pe6l6x8w8/1HCRq1E/RzoSB7idc3uRmXpnMDfak
rm9QIme7KHfbsBkhC+tNI5rslJHny19StcsBAjRwDiEibrXnoys7r/QSHfDf2Ibhlsx5HcRVH23a
0vh5OZIqg83wPCgVzIaYS3U6rYATgaflAv1Fs3vTx6mX8Dk2HNhd1Zb7LuyxvqNJ3AO4hfYknoO4
l65MsPJa7diYYB1KKrN39vloadLZ8ZA5KIYXkW+aPdq5T5XnD8U3Ot4l2V1p3dn2bqqa7eWxK2fZ
RtUHRrCoHy0x6obrtFbc27gsae+aBUshvOKLeOVtoijBG7hJADqM2rcD0uYi3dgyygkFljRwCPPl
uBPifkgf7By1nx2z93p9JGQ7JVbQ455hfM31lTuA6gu7QBdYWE+AyC3THbhFbgFU5AxMuuvcfjsj
bpt76h7N9NAPie84cuXsVWU9dNegBmVh62Dc59/Txdc0ao4RD+77ZOBhcp8DzF5DiMoZwrheE31V
bFAkAjz75oSE7ugiFZBKlOBmVTP0262uq9Fy4RInGWSVrTTZmCgy7ZrGraOVUSqQATj60bsBcg2q
tsBjnQ9TpKTleY64xbgdrLue+p3Xgl/c4eELT5Ubjwat+8tFHw0NitCg/1qIfaZXASMKviqYhdi+
5/EjqLFofQOpo5xc9ckPq3pg8cflHaJK9CcxzCWqaXRoRG2JGLVnPRDS+jmcDQb9R0qzIxAJe/TU
vzXx+BX1TZ+0xqHM1uRHFYvp7BcskgPKOLgau/gFAo7AHvTS6voWajvXdjOEFCi7MUnX8tG8IxeP
KDTLfptHgBD4CeBUcTNrJ8MSgVbGk73TaC/f2imOZgvAvnlkKN8+VLpG8y2hsHn1I+rE8dGIrWzv
lKIzty239KvUc/s1mpDiSgaVXhNNUQr8Np7H55/cHjoxiLnAQFO60yZ3WyZrKChlCOwlEBAgl/HJ
uqez82x0RiRj6GodKoKqL1AZl1eV4uw2QLSeDSbnF8OnN347Vt7UUrwW8nxPqhgufkeZEN9j0cqn
VEVCpW/WpENu+AQwtUXKMxIjwydpj2pvHArvioqHmPxNHNzxIF1hGnPL9fy7uNy1apwB+C65fm3o
P/Sq2tcDMm1K13RalFvSQk8cDUfICaJKch6LaGZpMSeb5fVuo/4F9RhfZ3uDZ7BSudPEi91et/Qq
716YvQJ+Vm3F08iL+2VXEJkwiVuJPt441Y1RHIihBdS8ddiLMe0vLxLVrQBA+xkl5OCp88l0KbVY
nI+6EEHpWUdLkMexe/a6chPHYlumjd+Y/Y2uZ0dXc69qI/p6ObxqrEDxwkLBmcvFv7/CSe0haRva
wlhuPrW915EynwgTbtEuDNj0NyzW6yZeU6lSjxg3EXuuu4NttNjd2jCaLIox4iGjzwOIntpohIPR
ZEFmx0fb6MFcgeNqaQY0+sitNdqB6qYC2yk8K9ErBwJneaCYETOcrsFuEfXRLXGXP7h9jSbzCPz3
3vU2rrfzoi2HCl2KMuA2WxOfU70GDRtOrLNaBy6+S2qQ9JKobmGXHvTpwUAjqgEwwNJ+MeQGW9vz
8WBFN/A8+vdfGsBdyDH8BiYsIf1AHscVmw8YcNDTY9bIHCY+TXnj5ZBeb5NbJ43eu8xrVpr4qtQE
dgw0CkBdQNV+ea6ZsuAJaURgVSZ8igvfsXHZBfJHB+Hj8ggVFyQoQaC1Ch1f4KCXNNeotKTuCHDj
OvoD5iA7aNqFDd6FXiMPDkTyL0dTfUW8JwBsQSiUcH93KU62Tssj6Lx7eFLg6vP028KawOhEzzaG
W+36+r7z9KBro22MNuTl0Io5PYu8SI2agNtNPz9m6ui+j9KgKQBb4vHWdNb0TlVZGKFweM1ul1iu
izuuNk6gveTID81kXlnoxeLkPzItDs1SbrLc8vOSbYX7ONnseurtXa2vVUeVg3UI0hOKldi0i2xR
TElFWIHBTto3QMhqrfbL5rFGl/nypCoyIagh6DVABdBE+3kx0tZF0xh7Etdco72SbrdBqg7syvih
Fc1ey4cDj9bMNhSQtNkKCgcqell4PC3fLFbpOJD9RcwsOVDovdArI95Jvsfbs3D3bApz5wvVjoW3
JekLzKJ8OOdS56791yq6uFfjQQERFZzeFpxNz8/a1vQGpo34HSmqC9nOMp8deuPKCK34a4+vmXMo
v+ifaHRBIeiGsUrQaMdMw5ig0b+g1hAOg+WXaylPlRBQzMD8ouI2a0ieDyviZOzbdsKjX28CoCvQ
bGkfC6O8Zmb2OHjy4fIKUm4WJB8CKhh4dGi0nMer9UFP8FYUgeGNgPGVsOXYZq3uW+UNhHCg5Bsl
j1HxmrgQuUueLwdX3GdRqfoTm5zHhoG3oUs0zYFbjIEVT48GW8Otzjtg8V4AbBKYQdQ+oGa6rF/A
6qtkbgQpSa65GxcoAKqPuAUmh8sjUZ3PQHvNWD5QWWfMyvlQaAuyu9WgmVtLT+ySmFn+ZOXxQ+7G
XtjRge9YK25Sx0ZwgGjq0Up9Fo+4GMb0BfLqzaET+bhymf99UC1HD9zob3MX8PyWgIF8xKUhbfFx
JSr5HTf8Hk7WFf0AL/Pa0mcuOxKw9e4ltl9SubNaGUBbfZ/k99K19xlt/Ai909ROriPX3jGiAVK/
1uFTTx01Heh3oEJlLTkrXd2m8ehhFRQdzOTTqzZ7SyMfUBJoFb+kVnmwkjejNn1i988k59s0lb7U
19geqoWC5QGVbDxHcLldpFJ8ECPJ0JYLEhNEncQyhj3AyECm13Llqq6OhHeP+5uu+PuqeXIGo35X
8XZ+wqYW2bsG29cd39jc2V1ekqqMhU4tOu8UlWDQ1s9X5KCbWgqiKpx9gEUp632SfSSgFFtrUgXK
DDKDp/EcgHbSpzJlMYLG1aQgR4sqisiGwednS3XZ4CKhdS+dOzpfjNYw9jlzymPt1MbRtaVxbRUl
RPUML17LaHMqXi56by6/AMgKJuiyQAuTZmLS2aqiln6XHCPx0Wq/SLNxIJtMdlWx42v7TDXVpxEX
d5uRlbL2ZtPMtPha6QEnqAuPd7251uhXnQ2ncRaPvCiPdFG3iKMRvtUqoM68IdCG+gCrbTilsJX0
obpdnIZbrKDeZMmQ9JhI3rxNEioA5VOfPOpaKCLhC297eb0adE73nz4cmgbo88/KVcubxZTmqVOY
OGNRAgE4M5fDIHd1Vbv1BlvGvpINqcxNDFD1doRb9ateSnKvUW80rxon79CrLI1ha2cmjD1aFEri
rTWN4wMZhe4E5mSa/B7Zp9qVfWE5+yTKhvfMAL8goGNsbtgUIw3Gbpxd15XX9CEBaVRCn78TbDNQ
TV5xXWibZF62ZkEiSPy0uvHhNXq9J3WfjaGee1oSdiwtnKAeIveWalUK2KDhlvdmbOnPFTH4G9Vz
yHFphjvhll/rsR5YiRGBiiia9NDmvYl76+hBow0sOvwGt73tnMikPte1+N2QSRmi6imfzMrsy3Bs
q37Tpo3+DdwF7HVLT2wwg/KY2VvKKnIV97AN9puyb3iQ1z1luzoHMAAgxllVwuDWzMvS915FIOzZ
8JZMvlcOwHekQ1EhNUHp/qrPmAftwjh1PwQcOYKxdbxfWVwah9z0kh2qBGPocZCxrgCqh9ZTA7E+
vxKYZD+u0zEN4djXBsAPwnmw1a38Z1WO7Y09eaKGlmUatRCVbSGnAWcW+iv3oubdSJrRDbK4lj/a
2iieBJyjIp9Woxs2rub94hTT++gIJ76FjYaeBvHIBcgR1nS0IG686WQGIwUDx37Re+6uKyIygOfe
HPKmTa+mvi8OKHSRg96gDF4NZZ/4pGCwu5U1VpgmAaO8onREd7ygwt0QrUviEAKOBeTouuhGJ6Um
92NhOHGYEV27yVusXX8URLwROQIEEwEvaAVynKoq7GG7Jh7KIWXXthxNK6jKqQJ9Z6iq2aZM1HQz
ZCzepqyvbzU6GU+WHJIJIGiYsvvEFMS4L2lXlJu2N9r4RmukeRx6Um9MXIK/g/Re7SCwAYBqiZWR
rzwxlOl9Znqgz4aMai4Zx1I2WD05HI1TSKxFZMeqG9J/zZJbM/OLdG+KX3IKR/Nou6sEeEVCwKsG
NR7QPmcd90VeFV3jVXWGmwGYwkfwxG5p/JHB/QOaLzuCcGPfbdEFv67yxK85UPCWWElKihQI1Sxg
+YEog5r3so9QaPqUM7sVAGkYPgl29Nj2FnalDv2HNSs+RXbHVRj9TPzDVXyZ/nhZW/no4F4gshqK
DChZR1CXyEBt9AhHJdaRZnYNdkFaruR5VWCwnsBiBIGNfhLpMDROa6PRUNtqAfi9LXMb/dT9GD1H
ZrKymlTziaoK1AkJ/DuQ5c8vJeXYI19XQE1HtYU6WmWJK0MfWu5D5xYiSkhfbTjFRlb4U2v3a/I2
ipsXOpkugDCo7UCdfRG9Mcc6mXpEt+AEXestDrLowJM1D0zFdQBSgWDpW3gSAMywDINSpFuyEtcB
o9lIuocVBU7sZ2ftqai63gMqgfsqZhIVgOXqHO2hNMs4Ad8Pc/VWoU+LYtwIOlHQAJMOg1Q7xq9g
aTYCyd1bke2POOS+RV3bVT6P4+xYxIZzzerO27PYZpsoKuNrlvTaxrB4h6JFbWdRmDU9+qLchlw4
kR1bo+ioilKYLcD8yQz9Bf73fFF4XVJQvYWldWmjWsAmn/Fiw6dvzCx8g30DiYbwMLeMlWWvWg2n
YRefKauLnMgUYVvab8r82RzHHV+zBJx/++JOA30VywbwaobSLC+jDTfrsdNxOe5Qp45NdpfF7YqK
wlqIeTmevieExMaOESLPM3zhiD2QJvn3b5a5R42mEPRL5wr0eQxZ6U7Ha3hJuXr5WNTaexzxLdwF
Vu7u843y02ydhFkUBNqES7txEQb26SW/E6AnsOQm9XzubczuS27vLt85FZkPw8KQwGq1ofe7WAJ5
hephTmsI3o8sFKK5Sydn0wzWFWmi0MnHldNEGQ5CFzO5de6uLcKlk13ZrYH7e4RqqzHxDa1sUCGg
62Wym3LNLkmRay30oP+JtlgXoGAMWjoimtTupr72Cfmos5uGbhk6NMVaMlJ9OhA1QCHEDobS02KF
WBkkOFk/27rYPy1n4zm7of/F02evj8Kq/RistRa7ajIhBgGAkwckHEpU50vSMgfUzeOsAtoO3EgR
lf7ErcFvszQYmTMGrd1+v7xaFAkD1QHcYUGOn+9Di8+Xs0F4YtZpEAJQscG+i2O6I7gd+5fjqEaG
66GJdzt0kD9JDLnj6CTYa8DW1ptuuobAqA8KDZO4HK7xPtWh0EtD9oUoxBJTa0ZQN5g4AFSOfBO6
DjjaywhcXxntx7V6rWqB2CCR/SfUElZrJxnuUQZQ6qBxEXnb21VIJjtwsPu4+57XYbMmv6K6uuKD
/Qm5WCJJW0DJZkBIBxZ7Vfni4d6mD/nG0rJ7oFB9MVNs0e2arS70Hfe8oI/ICsZIcRmYYVPQ1fdw
6UBL6XyZolXZyXTCDHPYpSaQr/Y0edNo+sEFZPryulkLNSeEk4OAax0xtVkbqBqqvVvRUMPFtRky
0PZWjhxVagEkH2QLOLHhiy52gjmMnnRHwE/TrthE8CkIiSaetKHfpE6+cbm2GQaxcgSpjrnTmIt0
5sSpzboUMTmc7QtpokL4dHn+VPvbgeaAhTok0BXLzRAB12fVI3CLJY2guMihaQ/AnbsioKucuz9R
lvugABWtm3rgkqfWQ7FCe00y73aG72oOjI9ia9fFa2Zoqq13MrBljV80pWFPGQDXNvti83s3+kWG
Q1JvJn7P8ie7+3l5HpXr8GSEi1M8bRKiJ3M4Ft24AwTLNpN8XRXrV66Hkyjm+WpPKLqJ5jyP0kHn
ok9RUM+YubJ7VfnxdObmH3GypQT6PkbvIQgY1z4Z9kb7Ia0Hmvyw6eYvJm3WrgNYzkXeXwynTdvG
MQQmrUNTINWb0Ez28E3yotfLcZTL7yTOYkRp7bVoRmNE5rzc2uyHW+pBb6TbjHtfaWRdlVn2N9ni
JOQiWzhFT9NpQsi8QWE0Chl7rEfoZ6KFSH+wbq3JrVx+oCqDagegBrpa599sjGuXE2dOTrHm8+62
BBKtSx5ottYyUC4OQCFmSh/Ey5bbaoq6keg5AtX8C81vNL4FXzkovE2FetJffLWTUIstVaAk5wwm
Qo3aUc+IT/J2w/lVjNpIlh3pWl9ZubdOwi0Wo5mYTPfkPIV6tc1YdB33a37inz0poDSBgsM/s7dY
iHni5YnVzrM3fivsxxGW4mzw3fGqgbz/tAVdD+KGvNw36R7WcIGdvPTeo93cj5Bsq7Xny/OrvCqc
/prFGgVeFCLxFn4NnLFaeY1unu8AMdrVsV/a1x6uYETfVvU1KzarWhi/Oz7LZw8gIPANhB4G+IuL
e4pmwyTKrUdoH7jkawYZc1L1t1qLu4mR7UZP+FMhw0F+KzwO8nW05lqojo+iDHQ/cE8BsP18x3To
ifaJBqZHa9gH0+zgYMb9on3R7c63chN6k6D95tG7Zcs3S1/JDqr+HzCyoPijjz+L1i1GL8y2A4oU
o+/6L31hhxGR4ejOUujVa+SRA8q8m3LIsDSGTUyzN1RvN5HdHGW+ak2iSh2nP2WxzQCohclMg4ko
PJDc2Ub3fuJlplfxfmW5zWNafvHTQIsZb9xcn+lYuKo5uP5mr6YL84DSr8Wz3bXwctxVqL6kaBuw
tR6Sqtoym53MBFWwM6BUef6xASvIusrDdMem8M0SkJEPU3/IjU0KI4gsvWPjbf4XGMyzmPOhdHKM
ThZ2VlshZoVCfrUhyWjy0E7zHsCRZPgKSkX/eHmGVcfc6SjnK9FJRDYlZd4ZiAjhylS7zkoIMgif
DYGp36R8rVI9Z4fPn/O/cwqyxHm0yKjGlJT4nE4hrhJR70tA2h3v5+Uxqc6bP2P6jGWYJMDL85jG
oQ1EVOE2AoO85Cn3MMxprampTImwYQORDQUs11sCbDgxbNHCDimgDAY8U6DrD9Tifuk8u/Z3YHa5
GP3EehPRXVus7A/1Pvwn9BJtUw8azdwRoZtq2PZkm7dtmMMgLPkLSYXZVOo3lgnZ51N3w5EDCFME
kXLxyqKtHAMS3xC99w3ziqehMwXTqj2ycvOfxFzsBmeaeGEIxLRROsicLddRH0atP91q9NqGPGm0
sbUwMd4vLx8VKeJsrIs9kXSu1nIDcYu8C6R3kM0ttZHcYfd4BKJT15oQVT0mti3xI3ttjyi/KQDl
wDTNpk/m4oQ10AkE8hD4eC7kS9unD0nfBz175dqatpRyN55Emn/Jyd5vho5D3RqRRMTDkrHQBE24
1IrN5flUDQj1Y6weE/BTqNiehxFGNwC4A64i10B/cNIUxL4YebSwrG+Z0a48f5XRgNyEFwT+rGUb
zq1kbmg6qEIaAdE/MoEQZUGuVQ/QhwwuD0w1f+AO/hNqsT7NknAI/SAU00BJzswGzWfQvcPSprvL
kX4XWJeJ8zTUYg4dWrCuyxFKFNc1+Ua8e7u8basjK39k8FOdvunGqxHtSfdFZI+QofLWDF1VOfXk
B/z2KjtZK2jC2jVayrj6iI88v9Ld42wx6ZL7PFnrPqmOpNNQi3tOV0VW7QEhH9ST8ytjr1mR+MLu
wlLDwgEitbP4yvQqPyQKlYBHAvv1SX1dS20tq7sIH7KgB6CLX9qShVX3F0wOIG3/hFncmkyXoYdm
IQxukdeNsLYTQiQD3QPbt2IIpphD8KqhhWgDCA1e5GIOYdH6n8/leH294ZHlhb2ewwkjdu5TVNVC
KgdQ2bpartwnFC8iiLmBJuiiQ4ui4jzVp+sEGvksz5kIqEi0R7PNnSCH8tPKB5uX+2I7oGmITuzs
iwdRqcV2mCozErmJhzHkQ+w21BOohUBR6JuLCgeHIZAhV/jWRDUuKPOjcg/bStieLsZViQ4Vw2qG
vYFVYIICzdsOYrnwpmspVAnoHr4Qm4RYfka1gwndQceJN7RJds2U+jLuUbnqw8juN5PtPOvC8F2X
o5KaQYMpC8vCCzKShZeThiITUhimIQnOgjKomJx/inGABdVQAtRY1DX8PHEbSX2efuTNw+U4qrVG
QX3FH7gun2wKna7QUMVCP35odhSukxE7xEAgQjjHavYO9vH/Fm6RdYUhJ92Z5nDxi/CYb3i3aXfH
opei7/xVeX/VMwDS1oAFwu4W2PElwTYvq2SodRs05j7k8JnzGj/NjLAmgPr6NT1M4kas0TJVX26W
7waoAynpUxcxJi0dGO9BdpBhY/Kg4D+L8bnX13hyiqT+Wyb8v3EWCQmCv+guGNhG1N13EACyfapZ
vjEFvFxFP84vteWWRWadTTRMghfAcjXGg5RWgliOcT9Y99oAKbbOh0Be23SQlt+CcC/KLWSXoGi7
c9dKrcrP6AC1NhNd5zbmPBUneSm3ndTOx+H3Im30H1n1zaFb0kHeEtZR0DVod3xY2ReqlHEacrFQ
WRMNRW3jK9q1DKbJe8pNbSXbKj/gyagWeZDZ5tjTDiG0ih0rCrFGqJF2MrmhGf/SrWpPqgog2OL/
zOJvkcCTWSQ2r0u3wSw6Vf8h2Z0DtxLO4jvUwK5Ks33SYnfroVDZWG/1X8GczqIvDjVPeM1Yehgt
qw9ZtanSAUjGR639iOJXlx1F+WS4G2k+l9bKnVL1IjiLvNgoiUZIMbqIDK+KUJPQ8GnYkdrpnbTF
S13y7dg/gvi20+IuzNKn0Xw1ujX1vNXJX9RCMtMeRV9i8rPqg0cPQDSGjRfk6V3325KhmPAW+1Kv
ef0qcxE0jGFxAmC8sTxqxzHWh8JCVGaERfPk1PdRv02LlYWsOkMgcPvfKEsV0BncKDSKKNTCmd7i
dN1Oxp7Qb6T2Zf98+QRR3B5QFNBBDwYlEwY4i12TOGMB0j9SkeeCeJPt7PJ19LQnqRc+6Ffw8CA+
p2ylQ7ISdPlUt8A4+n+meydC0b3Q6DrFg5JR1EuPTpz4drFy/M8JdZFwZzgeaA2Q/MBNcLFboDDn
xQDg4Y5kPJQQmSLyMHZrLXjF6jgLstgYNLfzqDERZBruG7zSuQeJBtzB6MqhvzaYxdpPNNcAomCO
435nskctPPLdf2/CBAAjAH7zG/U3m/L8jCgqOGjCzQKLkAcWf0U/zp02I4XQaLn2cZTzBuISjncU
Uz4JWngEqGqhI1QZ3U3dz6p/cuIn2vz7VwAG9CfKfEKdpOspQ0eJa4iiOSiUcr9yN3a0qdqvsVmh
hb+y4FRnLMScDdD6bZwR+nJfodMd12QO5+R3Mv7emxV8ql9t+uBMe6Pf9C1kCFbWheIARIHWcUCO
B54GFZPzEQJ07Fp8vgxy2sDGFWo2zkYA7OweKytZGZ9qBzvIggDY4koGKOF5LPi3ChK5M+4UBsQi
O3jGCxNv7jD4tPkxmRuJDHw5UalWCZYHZKtwYQJ8Z5GoxsrmcdojIgVgUWuiQLOg0TBFIQFF6X8K
tXzfo+eQ0SqbQ2l9kA3ZXiNfTNDyJ+Gu9THUo8ITyoNHPXqCi6tYHZOoHGIqgrGR/KMAW/y7Wxra
G5Da5VPtkAg+y4LH1wDh8yOfJudojwRGDYbhsUPWOkL47gAHeoiU50YLE2hWdaFu5t3K/U1xJgHe
QAxvhvqi3bSY/ZIOQw16BDDNaMeiuGrX91R0Pgc1zBQMgm9fL38C1VqevbfAhMWd3/IWuTS227Ir
a8RjTeVnAqovXwdcx2393k3+grICxBT4I/C4gerosrmhWVK05jy2qZLGl4GwcUOc8kZCsDYEOO0W
hgrJHoNfwXSontEOdDNmZQ48FT/tV8ZN0ENTIIuptKNXt9DHR0A5jKcpGYgRmB1vvva2me2JldNf
FW29d7BXu03dtWbqD+j5HKyipm/Y8fHo203uPrppRrOdJqy+D+2qY2wjOzv7QpkG+XrbrEPo6Bi/
4slEvcMwYmPtYaM4meD/gnox+pGoSSz9zLqYwa5+hJU01GJvRSyOvDABhnH+faKD2gjAl+j7QSNo
CXoHadGFznRWohbuc3A8dPKE2reXfTf7lWWvSHPIpsjfzixYQT7RDIuCCSuZ+XCVD0JrOcKdrb6S
A4qowy4X7IDvcXnhq262CAlKHOj24LEvAUWuJmVZwcsRpNNferZDpvWNNvF5HnRDts28r0K8xuZr
WqyICqg42qeBlxijoWwzvTER2IK2ZAVIfa2FqXdPo3fCO7/qQbi58qod5GITDzbG99J5S+Kvk7it
17gFqu7u2U9ZnC5DA2Oc1sZP0TQZUMhs9Qb623lI9ffUqQNT7kl+jKcQRPEYgiXAxhZ/oTcJuWyY
aQLyD1TXklLtmBHYVyYA0hGEMlJ6x5jt62Ily6luCThFsWVAY52lNhdplTgNySN7RnqjSNZvOXmP
8p07L2S5TccrCf8h21mVlZ47i4vb8CwBCS9K0MiAS5238clVKCrxU/psRkyLr8S6IR4Pqf1QkgdC
hpANV7W1AXDg8rpWHCBnMeeD8CSm5UDu3HKB29TAuZk4GP/j+9wpoJyDQgYIP0A3lyMqV9HpMBdn
6zD28eBYc0i50cVWWLt82s1ICcPZl0bjJ+XBi29QDW4q+Ig8lN7r5R+gHvIssoAVhCfz4uPigVHy
joMKqes3pQjr5tFt0D2fNkCMFEjZl6Op3uWY4X/CLR9VWVJlZWTgq6Y6C0yyF97t2B3aKtByOAOD
0BfZr6W+R8M5tz8Gaa3FV6+qP/EXm1ZAdwHEdQw3ng6wFbKSLyU4dnowJi/M3A9wZY7TlZiq8+Z0
yItbQp/gbCDzDBPywLqf+nRrtb8uT6vqBDgNsbhUl13Hp0HHrDKw8wVQVLqxpQBBePkePlpy/rIr
J4Di6gNLYpCjQQKCkuMSIab1htdPJkDxk3cF7qLeub4nvyfRzln9ZqpQqK1CoQggY/OTA5kncysa
474MBu2bKEI6AUuVbUyw5YZpDfimuOmCvj6rWYO3AwWOxfKwGupCa3oAbSJHX7444j2+SdMfXbW/
/MFUORVK46ifILfhcbK8hBidbkeQLcA51lIYIBeOBaqYxS2o1dcNLNDGWseJMnh6cbQ1F5zdPG17
HlbxkK80SpTTe/JL5gRxkvOgt2vpnanDqJwND/X0QyRvDZABY4be6LR2aCrn14OCGHTYLIjaL+bX
pWYsIdsAZNAEi5XI0awQOtRvwnPeNA7A0OVZVkTDtQjKH6DkQRZoKW2lJxCycUVaQRIy/+KWTbcn
iSvBhy6zhy4a5eFyOMVGBxLeAQUQyZR+cn5icZe4lQfehp5Ort9WGdBcBoFZY2OtqU+qRoZmHTzm
KWQQYB16/tESuK96MBaqAsMsd/9H2pc1yckzzf4iItiXW6C32RfPjO0bwh7b7AKBQIJf/6V84rym
NUQT9uML33TEFKW1VJWVmXVkR8bxJHLvyIZ+I+SSKQflHgakAc0GeLVDJ08tpwyco+jYw5RfsGPt
iUPmbVHzrQ0cWkJQ+MTGMz4wtSSZplPXgk5twfBMhrDJD2hbQUpl9n5enqG1bQfGCOie4kBB64Ia
ylAk3dq24xTYFyCf9eEagIpdMCanVvcOOuvuSpNCX7PdG4n/Y8O2XNvqQHqgmkXgD5Fj5F3O5wxV
m6HIvJlGZjLtWDLvGlaBcGzcu7S75W6Ge74Paw1EZ7VzIFNWbGRDVja6nEQkrwAHBYufctN3A2Fo
rddp1HIXfSFiAnUAH+9Q5sl2dqHVoe4Nxu6y02szu7CpXvegycCiHA2KiwnySt5XHY8hUoEo+rKZ
te0gWW5NydaB7iLlDKvRwqd5iSk7poKDzsU7NZyjM3dH1zL2l02tPX2gVIPLyMf5hUhG3XpdUNmz
g3Rcw82IAE5pj3acAt2J1v641AFtHWhcj68loopxTA//0bziqi+AFkspzPeD8HZgpEZDR873vLWB
Lcm1KcJhfi9SbQppkX73nOIm8bvvGx+xEkWhr9CCrCTQEcjMK8c4mhlnwBQcGqHn48GFAjVyK2If
JPSbMZlXRWIdBoC3hyxIQxwfG0H62mSjkUASoADDh+7a831E/G7yu8CjEd5Ft7wXT+BLfdJS/TOd
gy+XHV1bvgtTv4+Txd04Ta0PLIsPU6xFT/VE6vtidLPI7eytXOzaMeujzAkAAMYV3GfnXpkT8y3g
+3F5ICGKJ90Xbjvvl735nQhQT6AAeAgPkFUp66tMWw1mw3kqzVZqqlE71un1PP0YymNVWSHpP2fM
vXbTl6k9JeKZGj+KoI1odau1+3o+euRgTwBj7tr0AH0tbm1cnh9nFcLeeNIhZeKDfVylgeyFk9rN
iI5vA91z0Oca6jSazPcieLo8CKt2oEkJFXhJOqnKrohgtEbUBMHpA012B0WJgqN4BTa9TZmBVUtw
Cb1kvxWAlfM+09ou4TmU/tC3DhnDJ7D0TMm9qL9ddujjwkGr0O8MtwQegADofOEEAiqafoI8E+OV
C1FoCIglSbLVyr7mDHYCkum/SW3VeLUfNKfvMrwwxlZU1whLtdumM9HjC5xjOvF+ow7ycePJLC5K
bGgSldlVZaUaCfhL5gQph85LED8NB2fwIrfZYpJaGzuwaEveTwt9qWrbMnhTrLIieHwL71gnP8zq
8+W5kYfx+YaDG2gshy/o1kF0ez43kD4dJ7dGo3LtgKIxTGoQQWTXoDULC/tkDz8vW1v35o81+fvi
tDKMJLeqEtZy7uxmHeStlRdfNiHP1g8Ogd4iMGwHdRV1l9LAmtK5wftIH6w7rfJ3RvMlEE+e+WrO
A+hLBjwB6RaP2mWjHzDoVuVT12F4AHLt2A/7zDlMoBkS9SF3AUZB2rHd6hJaWX5SIhd3GxijkW+X
X7QYSV9kRTAKC7mnnkJuYa/Nelxuqk6tWAHYC+0hri27FgJlkSeCN1M6IOytnDp2G4FmXg15iSIy
p+JtKtxPY/PqaFVcJo/ocHmHxv01mkW6wIopeLguT6xhfpzZs4+Rvy9c7jmy4omMwYPgUYNWXMvA
eZzHJa7AkPlvZGiuR0A4glnbVfxWiGnjGFsZDDwIkU/G5YdOQbVTxxSgXi4aQUEb6H/Cuy0Fsf7Y
R2VfbUVwH+Ng00atE2VcEGeDnlsZ9qY18hxluS5qJojjjVBNDdtZf6Be+u64w31JS28DSbCyMQGx
BHMAIM6o36ilAIdBVNPsWIcFPN8AuXbNCN1dnr+V4QM/AcDa6LPCvlQfNjx3cr8wTbAcNp/a6aki
h+nvcSWSbhG7ApRFYGZV9/7s+CVNSqeLQEYQCxCYgGAX1Mjp3+vLwg6q4BLjBs5JdbTyoRpTXsEO
BZs42MwT60jzk6/tL4/Yyo0mn4EurhdJJahWTTqCBynaHLso1W5c8mTS4wypxK1+j7V5wc6GLqKO
oAuMuefbKgCDnqCe3WFvD2jw848DC/Y5t/8604Exw1KWYDm0h3rKRVOmdo2KIMasniGv8eglNEQf
r48c2T8M2sKOcsVMNXi5mwx2ktraZ1KFwHNfQBFGwmbayDusnPpnLsmRXRxIeelYhT/A1ARaARdS
tdwJ4oaCMdsYXzv3veogcr1FcLSSnz4fSLlqFlY1Rqx57GB1BuoHbHuB+XMyQFiGg6gJPfsExjw8
khkzgaQ/gajs8vCuHBQADkAEDiBPWV5TjqYu6DtSkKRDPaWIgNMBQvrvJxCNmB7qkbhzjA+CxzXy
Gq6QBSsCYZQJsDjvS1E95/NGnLDmCEIe9MNYPh7LKjfEaJZD25C8j3LK0AgUcYRxl4dqZWMhcPtj
QXkHQx9iBhkgLLTByemrUOsBdvsXL3Ck4iiSCqe6shio1VocTKl9VI0QG0aZy9iS1Vy5i3Be/7Gg
HA+aGHRBW1jgwUNe7TQCVjyglZOQWBuFpjVL6HxBghL070DQyRlbLGxLCCxrkGxGU33dMeSfEET8
aPKYJcfLE7NlSJkYNtRZ3jUwFGCFcQNymnjOoq4ElMJW+XOlyQZd1qaHFIQt7z5HsYUCPkiJOe2h
t8ch5PaZNneuBrbCd2eKwfHM+Lttv8/9HV7rltOFgIAP/sY6XFvpi09wZapkMa607gZ9mvAJM3Dm
o/toNxv5+ZV7CpwJqO27CB0kGvrcgKY3pIRYdB8xwww5wpYuCU2jC9GNf3niVg7cpSG1tO5rUz+U
PjzRJ0C+wWZ/bedX8nWMl7Fj761sIx2xZc88d6xpNGNMXdgbiiNp485GCLavncjQwrb+5W0tlrUD
YzGO6hXpO8BLOQzjOEPiQUfT+feUPVwewS0T8vfFWuiZ1duQXcdUgY1bvNbGXbWFvFhfDRLQjeyW
gTfYuQlOizInObyQWAN6M6S7zDqILTGi1UVtow6GRh1AqVQxBVSgPG0e4IgodCCn6zDYKsSuWABX
GDgsEBUDuaKi18qySypqTjRyEYCHAOnEoBLvN6Iiuf2V1ypKa2i2BZ8PLj31TWF75cyKwKaQseti
zT105WeUFWaoIrbDfbaFEF1zCVklPCp8VBc+4IpoZbtzlyGD51b6/Owy+jJlQff3iRGkYf4YUU48
tF4QSFIh+cnzLoR6whVzbVwY7vHySl4ZOQm5MGRFRpZKlEOHFolREMhMR2h0y/Z09AC2gSJhSEhz
T7vAf0psSj/lFXU2DK8cCkjKQf8GjzO80BxlC7ExSwYfkIso10+pvxuCh849GMUtLb/2DIwgj5f9
XLmszswpN7ydwn3Plm12k7sb9F2ptbuCdoj2YuiGbCzHlQUC1Q40o7mAvyKxoPiW2kE71MGI2JKe
xrqMKqBKLruzcjqcWVDc8arKgUqZgDstACSkjPriya5vm17Elw2tjdvSFfn74qTLOAhQIX+OQFV/
7HkTkhQC8/TaaMDIjG6+y8a2vFLWfOtCqLfReRcNs0bv66wUu0Gj6WM7B486YeaGbyunODaYrCJB
8EyegOe+TRCbaycH5sbgkdSnLv8RjBsrYW34JOGejXIxSAhUMOdIS1FP5txFPfRtnZAPR14Ca/Q8
/n2XBjo0FoYUXxIzAaizhCG/OEIeptAfvDG2h3jKnrJxI1BZW95/bCFiPh83fxgLABFhi4nnnF/5
/5DiQMEJNFK49WR3nxIvTGkmhDtYOBrSDrXKtwI98Lq2kapZKe+hxwQKO9iiyNV8oErjLKMzQnZs
oTRORFz1dZy6Ya+/muwzq3a+uAEKaw5+XV7ia2tuYVWNvWpwmJm99M1vfrSV82Z25s7vyef/ZkV5
XvKmCtqawzeEkYcSLRJ11VxZ/hYf4trlgXZiWWhCmQnV9vOFkAQE5EI2nPH0X0115PXT3JTh2IUz
x0B+v+zT71hEueQBe/1jTTnzzMyGVlkOaygPu1/9QpQnN5htAzn3ZAYO37JAQj53D8xIncghfXPj
Abp5AgCg3+lalUeQK+9PWVG7Me+Yv2Nl++PyJ65OLmCTv9PJUonmfDysvLIZD1x8Yf3Ay7sK7cT6
0z+YAL0R9D0cJJlUE6NfpX5ZYxCcGcLEY4n++74N6yTZCD9+x2XqaEsaN4h/Ij5Adu7cl7yxyFS7
E+6w0tyN7G3A+2DIzLgogj2n76YXhHQcItECmqKPt8ya7JDTed8PX2b/ocq6k2bYV0g+3Dt6ErfB
lgrs2iG0/D7r/Pt45pk0KdB325RvzL6tt4Bba2t7+fel/cXF19iFXdo2DjkTh5BVn2Y2xl52VRQP
yQi43UYObG3lLK0pOwmCDFphAseAFq2vUyeTA6/OFgB07XZd2lD2jzv4M6ctRgwsb0X5ycJLr4zN
aWOBriBvTBRCAU+X9JMoQCsTk4JpX9QVXJnNV5566Ms8dYC3Nt4J3Btuf2UjJ0q3HmRrvi2NKrPV
Bxb1EwerlY8vVfnJqfBauv2Hvj24hpBV8kgj7FdBbbk3jDVI+2GlLXc5rdHnNr7O5O+FMM/NKPef
X/uJXlJMFKSk5iYOJojAzDN4tqYQipShbW3c5+tTtvBLmTJ0zfZc/70yJgZ1SCBdgCbBq+CmtoqY
S+mRCrTfDaDSAd3ii1hb+csxVWbOzIBst3SMaaI/5sOXcjh04urymbkWhC1NKJtLM71m1ksD8YSo
nkbfDCeo1/de96lDvwQqAxsJuLWTCdBnWe0DwccHHB2dNSfvE5hzK+3nVPDvBBIllz1aHTQL7zUQ
bKD7V8U28DQZobKC+z2n/lsONj2jcW/9zNkws5YkR+veHzvKSjTQxEe7CnayOn/p6Us+BCd3qkCx
MEXW9CZm7WCOw3Of813KpUBgHvlT9XLZ2bWX4vIjlNVpe7WRc11eeZN1PyQZlK36XVHZN5qbXqFI
snOgZ9HA/GWzW2OsLMyxNB0wfsNs2VkhMj5hawCG5Z4uW9lyTlmbVt4wIDxhpasiH26IFws67RYA
JN+q8jpBGfiyvdWDcjGjyiWgN25JM0/as3dZEgPiRII3tHr9gxW0XGFpSqoZVYKZVJkOzXS8Gol1
o4uDk8Z8uLWMjSh3NYRHfylwlijrIWuqxFt56qEnUTqTN6+dbYb5VffLc2PPvAfRgVfFYvw2banI
rh4mC5sybljEBSnrLW9qYRM6TWXxSzhDyKe3oLhjmzyHayEI1J6BMkbPIbAYinug9vaQDsbuc/zb
jtwO2W1n37P21ZofgUT8+xlb2lLcGkxtnoYGtuwqCzN31yaxDUUujW+s9y2f5H5YDB9IlvLGhShV
lA3VrhE+RJZ+5K4J2gKGPnsrQpSy+0+eqchUiKUMtEvlKLb3TfrTG19y8P4E+sYArq0LWfcHDgy0
+rhMzx2D3K7ONQ/1RMcDz2d15/KrGQysCbs228Nlj9ZOpqUpZa6EXYlmcGEKClFJ8033Tk7687+Z
UKaJNECZ4vWMSMcAG0z+oLXvVPw9mFeCMv43ZOpbOOjtsk4Muebywd4VOhhijR76ADlKl/dGkOjR
ZadW1x6ABsicoZkXGYzzKXJZ6wPJJp9nwnyd0esaza6IOz5d6xVBI4b1hh7PDZtr5y3YORAuohQn
M+znNgM7M9KOo9BbN+Chkyc6g7ZDXNnPl31btwP4voXaH7Boim8puJdsNEh0UUD4CWLtBXQ8Ay2N
2mlj8ck/pL4LAd5EBIxGHYkOO3cIiIai72cMIh2/9S0AghZarg+i3IEQySI7Y0usd3VfLewpF1bd
kpSbAvbM+djw0DLjlH3xjFvS/jXaGNUJA4QPUrrWg97MuWNmrRkVy4s+agwEhzvObhOIgpmnv50n
WAFvgInQENlhFZNU26VjTnMF3fMCTWg3QOF2Ita2nnofBw24J6T0pbg90vqqzIdpBwX6723Us7sY
csYQ/qpbsGI+tFt9lB+PonNDyuxwP82AiLFQP7LeQVVe443cf788YmsmAJO2kaFFfvND36LhA2qv
jX6PJX3TG7/c8b3Z4u/ZMKF214pgKJk5w4Q5nQrnZOkHKO1e9kJGi+fbRk6ERNEjmQJEtpyxxb3X
anTSmeEjVZZDpoOhNJ82GymbNS+WJpRrIbUKXcxAzAN8BvKsNj2CmmVHB/LXryl4Yuk6EkMgwDA+
QF2tirGG4URruPOtzGoEx2gWugVY6Ilz5u+JY26sgI9HDizaFkDPKCTaaKU7Hzt7Aqc4mCcRMwBo
UKV3c+AexhHdXacss0LWhfVWtejjaXpm0VIy3AkFnfgwyhsW3e0N3Qmaf4UC483sjlsNXh8vJZgC
CyDoNpA4RJL+3Dlz8Ms8kZcSyFuuy5Q9uTWSehp1PwmePA36GDfu9HJ5Ma40158bVZZKr1Nwseq4
Lbx0fhhb0DPU/rtfzFHgfZ08D7KV+X7q/ApgL+3Rbfo7CKgcdO9Fr5I4sMcr4nj7tkw3Xg2rC3gx
FMo8U8CIkqTGVxls3idDdycABW4yuuH96ojjbEQq2cKtrLbU2X4+DL7APqnFV5fZoQ0hB+hvgsxj
Fsfe08LLg712FuORItPj6HD/QHnNdJAiFj68quovzCJ736CP9fyLjNY1Ot83wo1V3xbGzPPVRAM3
9VDERTalh4gNKY9lf9IDiKZc9+xk+FtcJasztjBnnZvr0i53ug5DOSdJyEdo5zh6JPKtWs2WV8pT
fNBcXRsT7BHBglCzvmV5rOnfjOJt9K897cfl+Vrd+wufpM+Lk3qEQH2QIzuEvhEzFLkZU/YjFeRU
Id/33ywpl2evkS7XZSjlkl9NiVKnGZb9J+L/PSAGux0nC8Cp6ISBKte5R2iOtL3CCBCyWXaI3O0d
E1WY9eXxsjurV9zCjDJLaOxEVNXiYmhZqcdJkxtHcB5Yu8tW1tfCH2eU6SG5rff+AGfc/gaNe3vL
+zzyU8sOrhZR/8tlY+trAYT1AA1BsVlXondHkDlINKxv8CtH2oDoxu1Di3phRv6eFhiTBO4qXxZc
ZGx4PknUFYaVuBg9Mwcrrftk0TdPaCB5eiqJERntxtpbO5Xw3kdnI3puAKtTh9GaUdXLEO2SzgnL
7q6DVEfTPk7j526LonFtEIGIttDCh7aiDyruxB4mvyAIeZsUzZpjl5r3plnkB9I6DyDRYp8uz9na
MpQFSZBYgfcf+PXzgZSwGbtmqeRlKXa1md5NqdhfNrEyeMAzwRlAiCG1pc5V46SdPxeApAbaYz7e
FhY4PNrYRfbCzzeW+0qOS/aY49GA3hHUqtX3VtfgJmtaTFRWgH91fg9aLYb+Ytjm0z5HFsOzwFis
8wk5sPmJOFsAMTweMV5K5IrWS7RnoWsDTMJq0aNo/HpyyhLQSxPFfqcosi9eOpU7g3F9hupcWX4i
icZ3upU2Jy236nfW+G40ggf6eWz97FPCEESkE6qwJdHY3i9yB08fX7vhVjfeDczgaDFwGqyI1irp
O1r4+89lJazI6Y32MzD9fhYJo9XAfdOI77qmOU899b27rgoSMFLW2RHwQvEzH9zauhOJDY5jT8Zp
1ay7v1zBmj62qsw8tbPQdjydq9OsZ14Nhs4SVI92mRU3ToucVIi6laOHzsjMKZ7E5HpAHdiEh6Xb
BOYBvOg2Orvm2s52hdFC2LXXvR4wW57xXQWdmZ2XJOOvcRBBH2ZekeVRUAyBFSUQSTlNhiWuC0Or
b/qq5p/8cm5fe42+oH/7AabGo2iIB6C2Ps9jyLwA3JCZWUutKdPa5yOvvg4e86PZaKunAcnuY9oH
BtoYTPBGEoH0PwAFedfubLfkI6C/unuwncrauYVenIyKmLvKwKvWheTkFTaNBh6Brj9p3UivnHH0
TxNgGCPyViLbsVEb2HuZDEZ6BQa/CjjNuvUhXe/mzY7anWdd8UyY6EDAkIfYCSC/G4iOhp6qg0gJ
KsHts93lBYLXEhc1RNVf67YDp44WBHsxJoAIUM8dQt/u9a9iKsAoNECIw43tIAUy0CiSYo8ecHRu
0nZMn4e5Z/5zVYlhika017wRzupja4M/O3LnutyDjWn6oXspgDUdmv53tVaOL5AcCszYIInbHGZq
w6bZOdkbZBOpf2WnNPiEyLs+TqBRMJOwpol1O4NFLAjBJobmDWIM7EaYrUeuUMqxbaj5mPqOUD1r
wiZAqTG0CDTiw4YEHlpY87bFRuTNuB8IsV/zOi0TSGoRcqXVun5sk7I7CrSqR343tzjeq9bGs6k0
PRKWafLJGS0jHsHrcjtYTOxR2jav+ozQY6Kx4MbiVW7CdlpCzENn6ZFVvHgCHfN8Amodae9Z5Mau
ScBobos5Dbs2GMFE5Tg8jdvKG0+Qkoc6gMiFEdPZMn5Z+Qjum37MEUmNpkhCNxXJjaVp1bPuNfxn
MA/5bgrm8nHiDTsCjW38BGdby0NR+PN1SYokrlPHeqS9oUV5DVaJ0ILPe4eOJWCkWtp9BYF1boZe
3aZfzKJAPrTNW58/JITUV0CEasiR6qx6tHkfPDOTpg818AZf+NRP3l4vreAwczMhx9nT+pvMqDzc
9U6e7mpWuo9jW0H4mvtaZdwwvWqfHHRzXJuaW/xqHMSJIZ8DpJJtu+c7PyVDELqlP/JnxkkVFQVl
V+7sTbFT18WuRMfQtHVmr9x4EIMCA4MkTINoshJw8cCrHb+vcTZgX8TaDGprUUeTF8QAdEA6qHhx
6E8bmqVhhtNzCMur71PaxKS5dXTx/fJdtdLvh1f64mOUsKzX9bZPS3n9VikoDD7VpI4L76sQVjwP
6a+GvtPUuckSRJ4MLFT91gN39QZbfoASalQQZ/eJkCkvXlwVZIgHSmLSm4Cc2pA0Mo62zXZulcU1
SgKg63nbGAB54asXGPxHtkJyGINR8Twg0DRaAK2CC8ztvpeZHWd9trdI/3Wo3hqIrITd2OyY26Rx
1WZh0IqNeGR1MSBp4SH6xRNQzcUBegZBLg8QawCF751k+I6tcjWSK4Kqx4anMi3xwdOFKfkpi6dL
o0H1gA3AjGstjfNgpxd016AhB5qx0/jq5geRXQ3mRti/EpCjc1Y+pMHAA+UHZXhLvbITpIQRSeIe
dGb+CsG84zzr4IkiXtR25ZO21UK6Fn+hvQUEK2jlBiWeEuJlqabN1QCTeZ9HHLLMqZmBnO+UVBHb
UldZCScNaEchA2ngAWOp7PQjyXq7tSbEX9Y7S3nobfUera2PpQE5votJwzFo0saHgYHRHD2Kdn1H
ePK5guQ9HoYVjS8vErnb1DViod8OBJK/s9zKdAHZgSsc4LGIjM8df82Kt9TdyBCuDtkfE2qnTDZp
U6txmBCWiF3Rx313+E9OqDE+SWabuyYsDN13fzwO3ss/1DmgKSFFOlATQKlDZX+xgOKYytLAMyLP
APSBpEhD+1AzjM/EbG/GjD3OGVSmKd+qiq3tJ0uyj0FLEB1caoNvaVXo/9bNPhp7A0QC3/V6h5hN
y+ZdX30S+gYMdm31od8tgGwYCMqwws9XHyTtht6SV1VpfKLNrpq/a9612DqZ1qxA9MYAOxf2K9IN
51aGDG9N3cJ8FeS+R6NnIkJq4Ur/e3SDBdjwHzvKXnLagPG81OENeKD1xjv2c3XTIHCsiL5RLlpb
5FCK9xH9yJ2kFhOF1kESNsM04fq/qfz5Bnwrx79f5WBqxL0hX+p4y56P2jTqNq5uVHG0wUvRcka8
mIo8iYiJ4tE/mJJLHalosO2ohzgPurKqvEAGCX2YiytCfkK86rKN1RFDw7rU4UMLuyN/Xxx0k1EN
NCg0uCMeSt0JE3MDx7Z2tLkLA8p4pVmaj2xK+ihFJRk9VaFNeVhtSRSsEHlis6BVFDBj/Ify9bkf
bp7TrCld2c6m02NPSiRtHDZNsZYV2ilrOLspZoqEaGs5tRGlvl08z1TvXxoOJZWkNsSxsWZy23Zg
zd8IPdfGePltygZgs9+BYRBLpiMjkKvi1Gh8f3kaV9CC0n8oLUnyIlTwlRuE6kVucR/Et+Vs44Fo
PRv0CzezYwlJvpag9FT/bFv9cXSyjVB23bn/GVYlTgCH9vt8wsAnhbHnXrYnxpbcmPx29XZc+KYS
fbO5yYzWddA7SPRX1prHNOkPs5dFrWenYUlTUC+7D31rf7k8qGtLd2lXeTFUVgdlNR2u1doDrb5T
7cprXy6bWDuDgVyV6rSQbYU61/myhYSC8L0E04YmKA+PTOfeBXBE/3zZyuocLawoC3AA4UbZTLDC
8x9+exq2sC+rfx+3Mo5eia/8/dhYHCKzS3BSNtjjo/mq8ZtS31jdqxPhghUUVXO0Nqm58g4QHk+Y
KAUPHVTuNBFO9HGc9Y3s67oVzwMJLa5dvD7O54LzDOcDhxdT/9TwHZ0eunLjYl81gXQhrg4Ee+Du
PjeRGj4bGcdpS6ff4csdwPKgwOr/ZVUtzCjz7c81/q4HT2hxcuwSnQhH233V643a9uriXZhRBiyo
dGQz6hTYmelYtzeldxo0yPlElxev/NgPu/+PFVsp+/IgJ3OVworpRXNxo3dfwasUGCdf7IwtguRV
jwDrwz8o2gBKcz4/oKR0hdXnLCqMm3xGw0pRnoruB/oSN+DIqwkAKPH9f0uqVw4SRT4ObXg1RUO7
991rp30zpreMnErSIEw6seKxhnJzulUeXB3PhWWZWl5s1hGphpSREu2cGdACTzW7sYZXMdzVxY2g
fw/Aw7UE+i1J+wkAnrpzKzR4ugSYSQBa7zvIJesPHQ81aHFv3bGrO0vGsZKPAOkE+fvCKwQVRV0k
mLkcTOW9bYQ8+D5mp8tLcfWcWxiRy2dhpHQ7NgQFJk1zktAQT8gZXTYg97+61mW5CUwyugTDKW/o
sh1r8GNjbma8ndmURXNa3TYiiNK2PxCv23gTri33pTllKaTMAviuhbmhSMLKTvdD95tvcAt5vOWW
Mjm63zEoW8JO4H+rsyu0YE0VkrLHodhfHr+1VbB0SJmgYOAOZwyGHFSIwYTWZAeTbzGKr/BeWCAV
ko3gMu/8EeHc1wM4oeXxSnapBnWV6jqt3jr7BE7DobjWsyfNDsHSlts3hfmpJFGSbQTVawO6/ALl
gNcTdFpxhi9g9X01PSOzGSLHjmRQGBT5P1yLqDNgY6ElEzkXJQry9LKefYHzN5/uTe0HrffWVjpn
bdqWJuS+W+wrretHU5MmpsZ4JAUEet1kz0Cld3l1rCY9l3aUdVhCAKcdCOyw4BBU3wZth0bPtPll
OWiVI3E2RXVwL7Z0uVcOXCwTy4S4GEg2P8hEzNAVRUAAq0ZHQ8P4Pg4gGgYVofEsElQIh409sLKp
z8wpm3ps8qpCTQs5krR7oITENiv2I4CgiKA2BnTlPDwzpSyNGSGZz10Zzoz1rmPlVdq7u8tztuWN
sjS6UfOsicHEWN/PxttkPPvzM/mHuAyOgM/bh4wHpkq59ym3A7eZcU0J/ozigJOfCNuYlrUX2tKG
Cl8zoEdFWIsbavKrGCjgOEjrEAz1X5jXhGZKdww8UND1Ad3a9Hh5ENdex2e2lXtlgmhH4HDY1u3P
Rbvj5VXVHpv8daa7PntJnSOznid64m1s64+Wu3GCrJxWZ9aVFVlamW1TgdGtUzvK9B8dVGjLLA2T
Rn9t2i2Oli1r6qIMqqwqZQwH9grD+mmPkN0mY6jX16g0b4yr/HLlvsZzG0GMbKu0AR0+P7isojVH
P4FnzkTvHKrd6EhxcZY+0CJDuiv50hAUwpnxxMvk3rdzSCd8vvwJK0fn2RcoN0FT+1pglPC2EKiY
+D43UHjrDFAI0a3Gs9WBXTirbBKw+9SDTuDskDvXmZbuW9u5soIxLM0KvWg//sUxJMVxw4L4Xo0c
9XTOKgJS78ihJzAezg2KqYfLJtYd+mNCOVuqHNLpmoAJA/Vq4YVtOSPFcFOOh6J8vWxq9Q6QcA30
bEtGdmVR6iiH550DU1N1hByjbl1Dnc42dzl5al26sd/WtzuI3wCFkTJ/KrUpFgHlpl7hOINEcQ8E
YOPKuv0cFtN4Wzl96AA9arrpzs3TqDLMsIGY9uC8A1izETGvDvHiS5Stn2WG6OdRRpiAdXII6RA0
1KGpqIt5tnHAbplSZlM3ecDcDE5rHmQNXcCzWBl33RAW408wpmyN8UpZz4SUwP/GWIkl2gLM5E4L
c5P2JiBLOqCjWtIYp+AF+hS4D2haCPMtEo7V29AHaRNU1ZFnUXFH2my6Q9PBaDKU4YQ8he+2j2gh
MJot1t/Vc2VhSX7JIiRzHIoeNxuWUuS/cvQpjFqoexvvj3Uj4HmBdLcPFJNyouR+z0pHr1nEGcIT
v90Xvb/P9C2Bi/VR+58Z9eYte6HNpQczAj32WkySBxAM8WAjt7NlRbljfTSmZqIiGLHy6Ey/WPBQ
kDgN/l7jEpGk5Mb5f2P2Gxm2mBgf6JfJQFNMhKuHnfQ+f9dGQt9IWfw0RivbXT63tpxSzq26Yn5Q
Jhi6pPzlTrsg/wSygCrdX7Yit+aHazRAwUu28AMToOwlx+v9IJvwrq7SzNrZrZvG9pT/Uyi5sCJ9
XYxcLoIMIBWcRTkkk/CEO5iQuUqgDQe40mV/Vk/7wMYrXlbC0Vhybqmp6twy5KnnepAYMlEqAmPr
N4alEdxrwEn/N2tKCDDbQ4ZME1aE6Ni1lYx9SNserMqjAVyfpUP3kbt5WAdBs3EGri6OhZvK9h1K
G+gOma3opue2RosgQD1kPlSmFV32UP4hdX2A0Qj6DLg50Y+hjKftjQMjObYW8YGLYpCsbfJwMrVd
iQygPvdx7QcRt6rjZbNr0wgSPnTzA2UJMmRl8dPcTkFQgMXPxF1QR1n3nBqntP6etVPYFVuKlasP
hKU55QJrwKU16iPMeRmo0Jw7jxRhox8T68HhL3m+r4eIlP+wdpY2lZ03tuC9rCrYTBlkiO0T6apQ
OHcIDXTv0d9CCKw9wE1Jxe9J4kEXh9j5xhACbem+0yARlL+gKcFih15DvjMNC+tGElqD6FD4sZdu
le9/a89+XEF/DKt7n9PE1VoYHhMiU8iF/61pXyjelRp0Bn2K/WFpp4mV4eC2QJV2ceMMh7G2DlAx
DoNg2CdtEevE2rvaFnu0dPrStymrm9E+JZaG1T0jN2omT8T9XIiNHbQWHAEyAQEpwCdQ51VsdB3k
Y7sJNrQMrVlTQLSwz/iI+nU17ACIu4MALd+gzzFW98/CqHIwjbU36yJtESJ5zUsh+MHLhrgFdjfP
mz06FKPRBnqafmn1/LpwflnlfGsbL5WuhRZ40ghYZG1rvukScri8r9eX4eLDlINLd9NBjOCuiywB
WlrtzRyO43iopnfbyUMC2oz21gMcbDhdtrs60dDxkvyhUGFTARekwCMYIGWMhyBHx2NH009Rqt6q
xq0fJKgn4sz6P9KuazuOXNd+Ua1VObyyUkflZL/UGklW5Zzr6++m5p5xN7tO846vLcn22CMwgAAI
Anuj7OIiY4dK0RyVdzjUQzPb4Lmz0fPudugg09CpA9TKJzUqncFAJekScZZ2zZPTp8z/iGZsmDoi
/2VRG9brwy6u6y2oPziqvL6Kv0UwNqQYKbp1is2zUJULjkqYkJRUyPj/yWb9FsOcmKpAXVmGjI0d
p5PTWomb6a07Ar75uphV13ayYMwZwSNdb7TUtZnxVls8s3ywYPzTQ9KDOHLT83ooeYvHan4HVJNy
xv5kktOOR10/6NPn9RlxVIAtNEuSYLQqGqAK5dOk3HLDuNXvD2hIDR3UKMZiMUoB8otwcaFTKG67
5rG2NtfHv2q1wH0DlCC0xwCI8NxHgTCmNLIWp7QT08OY6kSRkketetLVatPo2X6YeM3U9DteOIAT
iYwO1Lku1pYMifq81UHzjmoDYaOVn4CpuD611d0/EcTs/miJIeoAICgyb/tWA/slyop4ED2rs0FF
LVqL6Fs962rScRESsCLDBIxwMHk2bcUZIFWR+CYCcLhbRM5+rUWhkomaH9CRoUaAbZpS+zIIyryh
k9q06qspObqFxwOO7V7VCsAcIvgESwqq8s61QigDMKPoWLpQz5ymG0mS1fCe6IwIN0XUEKHk3CFW
l/G3QLauJurKKs5HCKxL35Rvmsbtyl+i+STxwI54gph7ayiYoDWt6cwE0FZ0DoDN0vRdlmxr4bxa
rZ1cxQB0Nvj7KHgE/fuTC1jYZlZtmANKhWQ0+A6ubPHe79ck4OEeNc8Ubxrn91xCBUBJyyrQr4In
EHup0FjwB0WTKEHB+NHiBDZcnQkk1VZSFimABCsd7HBEVZsTIZIVRo77WXXiKGsB4jwgQsyLdrak
G5KgHgHiYEkvRobE8S/dOAzpUyq/JJoTpbuBl9KiKsyYIQ3BAnCbcGmFA2cUIWjaPJpqENlP+nMJ
oJL8tlJ9XLJMM0J269bkGYoVa4SrPt5PAQ8O6jk2SynLQHzTJcA9i3U++JMF5GIUrQ/wSxnvXXhF
LwBToCDVi5sH6ofpGTjRvCyu4gEtqujjtETPrOa/FlXkKPfqbE5EMEa8iAdYPg0ipLYm4BB2uvF2
4OG8rNg6E0hGYBCBsUOLMLNFet0nSlxByKLgbhiiPRnTST08NFx3FGvaB0G4KQAnG3kM1smGUq60
aDijUEO7CbwYeLEZVF8JCPBECtTeZMcqerwuc22PkHCEuqMtH0XPzNyAlFEl6dADldnMvSKotpnR
cGzqWuCPaf2WIZ/rwaJFKN5PISOtgDQA7lkFHeUFbY/zms5Z0KC1OFHnReG/T3SioggINhaqiuA/
WLtkFVVsmWMDfL6bIPgVT48lj4R8VTVQWYZSaxyqi2SFOIEfc8Yzr91VT7UlkVD5MLIEZvbl+jat
6Tm45/6RwxjxqIjRotVBTlnZqQIy9Rup40T4a8VRKOGWdeQJUM2LquTzbRKMOJvAQQjty8v7JQmq
TQDMj2ZRQOwgquEGLHiL34hVcSilaAtKth/WCADEYgnzh+uz/c6oM0YRQwFwKnpo8HDD5oAktVAC
KZ0AR55NYUZay2hfxjIK74xsqj5mtUDPZTJWBkgadC11hrYwb6I00m2lR1cjGLqSYoNvXvpFaqDB
v4ZzOkxmOxpgktPDksTLchdS6uFYqCYfwIP1oYrC7lkDhmWDOulqFIkYavFdManaJ2CGrddulpH4
BYHwS2yNUuVEQOq6j4NUggI3ZAKXGzBK5eS27OkNIqhmE1wVQ+yV6Vx+jZEwhwSNDqIbAhvrTipq
BDK11Ms7GQgcf1A8guUDKBnl4bTAtHO+k0AQKkPRhLbg9f2QSY0vCsUhCMM/ML54ugd8E0gyMWzG
vmtTmOtVslAAO+O2AjzLjFdgooHt8bo6rNlF8EIhcYV3UBPwN8x8lloaByOnp8wCZYHVZ0gSzXrt
1MZQPzZhO5MlLGVbzqSR6IAQd2XUmzxdH8RKwGYhTU75s+E98Zx4vqZRMFUZUIWAFlkivlYekyol
wH8exucpnDkWc8WqnMliDKYaRIM6z5AlWDur8bWoO4LZMjMETni9KgcpEYQ6iK8vGEeTAWdwCbGu
cSSb97OMN0JNALCUpQMCYdG14vn6Gq44G8CkIR8GTcdRYskgiimN0aWMeVkguh0VlEGOvJv9iqE8
E0GnfBJzDB3A+mbABNsjWNMSMGFb0ux0A48gfl0MkkqIo+A72ZAgjE2pnKnqq817k6OjOHhMhF/X
V2sFcpaiyv0WwqhBHkZam1A1qI3vRAV6hKb0rRC3kvSsZL4GdJRqwCveTY/CKp5urFy9IBxRKfBS
UIXGNhYukZAV6Td2td6CBG4ztjkg9G9SfadHTotW++uTXQmDLeC4i+iIBME4VvV83/IBJL5zQ1W+
GrdBovrSNP3EM8C+DIeDqha2uKhbTRlfrov9hmxgPA3k0sJchPzo42DkjkJHccKgLwVAU8zyGc4I
WJy5t1jLpjUlosxo8U/i91D7Euvu0ZxlEsnJK0yvk2uAjkHlSdH8TMHurrbjpgJgXiYPnJTumrIh
gY/QkwLmoVXxfG0y1PmKtYa1kbt4P+JRvSyn3WS8Xl+KtR04lcKcnHgxix491zicbTXeqAAmBfqp
mSotEfV42YpFmz6kouWHRpDb1TTeXRe/ZhvAEqqibxZAJTDy55OsglBAIxFOVDK1fieXN4r2B5cF
9HX9FsEEUdmQ5IpOD60mxveDmD8k0WjT+q/rM1nbLpwb2leK2EVjkXLUuU0Xoy9wJ2ksVNAsnlwt
WyufOWKMtRNKSZxxj0PbosKuWG0EQyOrJShiIqkuSWbh6AAkQxsdMU8bzRsiTffMoZ4ezb4abqos
S50M6HH4RwIGSWIx7mZiiFErk2TqAOUDmOLSEbVGmO0mStI7EPEqR0BItGiGBHRr1Y4hYD9EcToE
g7Hs1CTIAXwtJyGpraB+7QILSFuRlHek07v4MLbNcm+pY/XUJtayG/BQ7gxdtZgkznUgfJRgqgqJ
UlVJYiO0RjktIHCGD0XLwsEt5bLcCIVkOeEUBXfmKNfw8LIxeqBiLYBgqw6+Uk9WQuTWbJANiu6a
AYDRolQHW6EItmkpyFtD0FypWhSvqIzZW8bKwhu3Nd8CaXjxVU1QD1qNmwmJsr4EZ1+RohBvQu08
ANFUZTMv7fIyN7qUk9FIqjtlQXKdABikC8gMHB8XvZzD05RNkt/XefpDCGMJQAexjgdLAdTCHBu5
GgeZ4KGW4HLAd8te1mRLaIvMwCUKpXHGAazT1U0P/o6tivTPC97FA+BpFP3kVMJk3khmnxSAqZj/
PeeNgifh36Ng3FKG/GM1ahjFaC2HKTWAytT714/Qmi0ydQCDorcQlPUsR/mIcLpVhwZW2ZTAXRfh
2l2FsEaVJ2TleymW6Hszt5XOy2quBXkmcFrB+Sujcph9K7Is4EUqLZIjhXSQY7sUQtSIFsg6biqR
l2taC75OZTGpi7xPptwYsIyVUQP2pc9yD+BuT11WNw+tJfwBswG27WRujKeLcc6FvoS8aMkmEmcd
aiZn4WDG8a80yo6zEVUOEDwKVyyAllIbY/N1fVPX7CK+AZBjUFeoIS10buHLGSAyWYcBSPWAy5Bi
lW4wj++B0PKKUdcsI/C8kFVD0ph28p5LUqe6TBAIwpWpwWuRDYNt1SjA7RQ8dGtgjRBREt5owD25
PsE17TkVy+xoUlZloNDUWt0YNNMaG46aIkYokMDhEUZTX8XGLaeymN0smqbVEgGLCXw+khXY0Gpz
fTbr2/XPIrJshWjJFdoEcuzYvNEB6D6O+yZ9vy5j7QyczIIF1DJ70VqCDisWFl9xIxDcQ1B8Ed52
9cBp/eJJYowWUA0Aqk3Xq0PvXzkPtjo+KqY7t5wwhqMDLMM2rL4yTzlmZDahayxeaaXOsjj1+Aho
KY4/4M2J6sjJXadAXdXQpdghMY9Jb00kqoCs6dYt5/69KgfAZ6i2Rq+pyl4F+tDqFJlaRaWLnLJw
Gu1YqSYxJI7GrctBDhwpVlwDWG2ohxmARBVNQCERPvRfDaCqVM2dgq8/0Dr6WP6/chhdaEo0pCgG
1k2SM8/S64OoBS9JZu7g0HiQP7w5MWFtmNdzmxnIHWtW8K4j+UNClIK0TWaSsTQe/n8TYxRiRgNV
3Y6YmACty0PS6KlbyU9BxPNda/4ZfIH/rCBryuU5zXoVgtKpIEY/ucBZJaL1siiz3cbpXd5UAJGv
OflcnlS61if6jmtIpKE3HPY12Y2Z6FT6AdSwZJaArpIjjvSiLveur+jqcT6ZKONJxGg0RFCl4Z4/
yA5udySW+se0qBElC3ZX8nruedrCeJC4bwY0wEFcps1ECbb6AGAx8MvwKBJX5QDeHZxUqAC+oNMY
57KQ5hkZed0q91GAGhW0EgnIaOkFjwB0dQVPRDFTyvXUGoAjSF9oEM39pU8blHaAdqCwG/0PitEt
ZCLxygnAd8DVME6xl82xygsYKk0B5/Vc/mVE2a6WZeBpwT026sQxWGsvG6cC2RpnzQDa3yDCq+Bi
vRUrdafH7b4NxW3Rv4FU8VbXdCJFUNNcxDHJtteVc9VD4xosge9XsvDEcX4e6ikrQSiMXcyEyklq
BYiM74EWcKKaVV05kcJsYJnLZd8lkCJSrOF+2IpR4vUpLpxayTngqxcclH8AzwqXWuScGLtiIvPQ
hDlkCZ0rD5mTyjGCb0cGel+jEjN0plAh6h90MVtIluMKDdxKmsk+X0e51+s8G/FOVM+BN+ljRSSQ
felCx8njrNqv33JY+pU5EsYgF+gjTmqBRuwnEtVj0ZPB9JNgsLXmQ7NU97qK0M25CBNPRDJZ68mU
C01QIDLDhlmRg+h3yO22/plIBfI6nP3jSWMc62JWFPYWC6nSksrHUHjQrWOkPkbo2FU5MAi8xWQc
66gXulqIkKUPtbsIzlx43YLQ/gVoLzXgHVNuBzJPIuNd00qgFWWQKM2J12mDk1ihOy6SE+JkB1P+
nMXTrd7zmDTpt722hcyZkNCONZglxIbgxcrrDC9PGieQXKsZtRDbARQQ7e94X2EWUy4MWJcYWdBY
OETDS1O/de1eCR1J3iQlcgrg0fWWJSNBcm+KEdGBbK7tjX6rVKCMje3rOrtq1k4Gw6xzE+ftMGeY
8KA/5P3sVukeOWqOkNVVPRHCrGqmjIk21phxmu6UZgLuyB+A2eHxUka/kIpq/QvuOwNblXUDso0C
llAaPls1IGJBAJrD2b3V9ToRRA34SViUqgqqpGsIQt0SKdF4GSovks6xXZdCVKB3ikhAy0iWgx3m
XEiDfjWAYlFDoo62MMR+2au43Ej/elvOxTAWBG/QoZIq2HtTlge3MMXAneMuc65r2KVLO5fCqLuA
AiAgwmAy5iI7efLSZDGpg/dR+/kncoC/TWuP8Y7DyDGnSksyHbGP2oHQ3VQ3jWVURBk7H5B9PH7t
S/OESQHrA5UjwGcEv8L5DskUR3lSkb/voQbR/KigA9dwIoAiAAkbN3mcWo7iXZ6hc4nMZuWRoqdh
JsKf6csN7jiks8L76yu4qnbfYHw6aG80i9HtwZhKA0zoOERK9l4Uo/qK9pfAD1KLB3hzGaeCmkpF
PSOt3cZTEBNMZZWwTNKs4v0hLXeA8Bo6lFkgM17/wNvO9UldukmIAmmUqQF7SpdlxsAtYt32/aTB
2kq7pnmV9Ccp2YIneVZgjTgLuBJSnQtjDF0symEpLBAmZ46kHhUN4BkxEU1vaNBd8dgE7sKjj1pd
ypP5MZs2jyBFj2MdYXg2EKWPyQK0bcQfQ7DhQoauraWio7vFwkOIrrN8RShzCIZSMLBtJZkEhUwW
UvNDDQiXwembff56fetWIn5aR/lbHqPzRWyoVWJAXpE+dyrJxJu8+okbhm2VR2Em0+SZvd1aHIO1
draRvUXhHqJTvFQyyjlVkxClGcD1EGEECaDlLZD/uFJkkbTayOKzqW6vz3Pt3AG6DHDJwCBB3Rsd
0IlPAevHks41BHZo0m5+GuXLFHxeF7HyvK2KJzLYBGOtyZXcNQJ9Q28el2Jx+v4vsHj/VGnmYpbu
pErdVxr47s3Rr9EblS6vqDPkOJyVqqfzUTBmM8niCMPATMexsivtvQ6K+3wqPSko7BjceGOIcPkg
CLHfDD3wxTNOEc3aYTldBUah0lLScjQG0TjWcuuqIov6ukgHLbkzJk5uck2LTkUx7qhEwrA2WkxV
RH66qRoSGo7Sfyqth4AubTfG8CfG51QiY+lKTUmMdoHEdH5Kah/I32GZEwEMEd3w3BqhG4l2I/77
3Pj5ljImb2rg9BYqdTKeS2TcVJ5f5y0kY+DMXNLaltK7tMUSEcCSghx0IG0RHwaldBUleClQvbkU
2sP1I7Nm7E6XkzEDQhtUFUp6YQaUgWjTo5p2xOiALB39SpJt/O9v/nQdcQ83JBQLo0zo3AgsXZ20
6AvDzSP/GrsBF35SWE4uPV+f1bqt+S2GURK8SA+SQU9AtySboJ2Paqe6olxzIti1oO90NoxWAAYi
FFsFYsT2oRipU6KvwraR6Jvr8/kvJuX3hBj1UOpgToDLjVIxJOSnrHO1+FVfHNnwlRFdYR69Jmr2
Ejl45OWEFqv+CVjgaM1AiRrlmTnfM3NqpXJRQ4BOZtr4K0/VydfTJdni/dvEK2MeDA9Cpbavy6DW
ztD05U7Fa67bJLngXV+GVcOGR2eAdgECC8y95yMRoipNzRQjEcRf4IwaG68S9iUSYSIvnuJJYhSI
FmglUQ5JphXapeEW1VMpvoV15JZVyvEXq0f/ZFaMFoVIAqh9FSGXmXnog0KPea3OKB6qSK7FaDl/
leKX6+u4GsGh7vCfhWTUCd5ZMBYd6qQZPigZhd4VQRaQ6HbQOEN/b824o/c8PaK7c551wNk/EcqY
GqsO4r4zsKZKdW+gGlDU9ln7mi2S20qhVzQdmhOQdrlHmWtj7VJeBSRvS6klPIk/lEzvY6PBMueg
d46SJwoSg2uMqrpGzHkZ/G5/vjZVJtYJJm2I0xZTNZreiccFMiFsSZ7rVLcb60eugCCjGvedlvq1
rP8wwI0gAlh7mMaDOHwJKJyH7dxm4oclRTbeYHxlEvwkDh7qJtl3bWlnFo879TsTejloileI4Ay8
P4we1soM/NoOvEuadIDDs0ewyKjRZklucMzBbWqiuHmYHkBZrI9Po7XTxVej50ERrPoj8Pj9ZxCM
kkj1MjTYKKDbCzpYZcafuJzGoIOZnV6sgYHaOlOvGRzVXHUXJ0KZ7YrlPC2zCELThig1Zo43yYrH
EwfY8tUD8M/c2Ot0D5p7c9AgJpwkFBk1gEL2gjSSQN3VTM9gYZUepGgsRtsYo27X9nHUkiSP+1+q
lKgqSYPZehdBPrsHdr11FLvc7EhYWOp8v0xB96Mc0vogDW2AfjZDax+AKdR7M1jIIk8eU8spLVya
ungSetJVldWTCDi5IH0xs3oXJlq3Qe2Isi+NGkmlWpDuJ4CoPpZNHyPXBOqsTRBV5mvejsEubULU
npdj0DtzXyFhp4zLTWFYmZ8Ik+W3RQsqIwGEe6PZF4c8aQ0HubHGmdHd9wwyonEX6BZop0DNgASg
ZRbHDNVBtyBIN/4C7J95zPul6klrmDJ69cvB0L1AU4udEk2ppwWG6BQo9wR9IFr4x6pVfsRd2t+V
rRTnjoVGdTyjLYWzdHn0JCSDTrIoN++6bJgNoqgNUPv0ZZE2IKzWChRAzvqHiAXcR3VI23eNXkQl
sVWBerm2omljWng1Q9maAbxTym7TW1bzYi7D/ASagfrOnKbotkU/5s4cUmlboxHHzcZB/Iprebgv
y0b8AcorawuqC3zHwGxyr5qNeraXWeq2DXLpuzAFWBugIEPFQXLdfAZ4RHeM6lmvgH0pFp8BeHo8
ED31gR2iuGIjmXmVw+dljbrrk1nSiRx1VuGl5oxG0CYINODRBWk/EWSz5ZmYiSw9zFMb3quBHNGG
jyy4acG4dYc7IDhe9drMfxpNGLSkTMIqxsI3ggk8bsPaiGqh3olB2u3ARSscLb2jiDWimbgAIpi/
9FZX7XIBv7x/3UWtOkUQeqo6UKLRrcG4+jmDXgO1A6TBXamSbq6PurqYbtCPf+WJ+ZE2/cEoMGqt
nLfXJa/HOxYyKd8VaYCxOHcUca2AWGnK0XsotV6gtKldmha4eGvVa5QhROOoAJuM93AiZsCbECRc
0suy4FziqAu+sMYno2BddNeUpoi8tY2c8g3QzXxV2C65Xyejc32+q1bpRBBjcQcA/gpIjgOTu+57
UvTpQKokOGii8KOPTTIsPHLE1egDZdkKLdoyTaQWzxdYyFILGEsJQE/HvSJ9o/g0xqME49SFCBud
YTomhvvvZ0n5JCjRHz7ZXgsVvTZ9NkOm2LxTKrhRe9XBzWj2rxrvJXx9fshygCveBHAQe8kJI/CI
oRwDnETiUzgBm2KvZUeYXcdE6ZahejHogySJM8E1HwZ4ZtQigzZBuqDAHqw4rIauAMfEUhAN6LVR
F7sVrj7X13FVDCpngS4hQhBbjBT2c14PASKbctk0Kbi/hKPcfV2XQYNrVvW1ExlM8I17hWIpMmSE
RlV7UoMe8BpEbpwFWztgp1LoTE/iwWCelb6WIGUYGyAG1mDYTe1Rdpop5AT46wqh4MKLJy+k7tk2
uFgvqkQQIEobG3cZNTLCiJr1YtdtudXqTicFchhRYzogQ+Idt+8t+b2ceH0z8VAAxByk3dBWL4sU
AO9kosCQL8HKnOe2lzzmx4rc2Jv9/d75spwNr4jn2yz/lmXKEqC/IAQV9whKwbfNRFKTIZRjHcNV
Vs5oty6YxJ3JEYhAUObilnbkgOHa1vGJm6LduZM9OpIdkISIpLIFZySBazia03N24IJm83tcsoYn
HnT8SxcvGUIWiqNgWiOpXTquwRkclH7bLca1kN/jMuzYRoRpz97o/D2q1Cns0AlswzHtimN5L8CM
cJ8W0SuFjmbAKF3WzEgjHDEyPxMx522cESl0GovARumPrSfdBBsh3+ukxwo9R+Txk7coMnsCWPHM
jWgQk6EE2cdEhIiAM0i+Nw272P68LW3ElQrAVkm8Dbxq8zHYGSkINGcmXwBMsHkPJYCGY448ALhp
cbaM8AUJV9yuz3W0zpd2UOpEJ47j7B3n6OyP+J1HPzyPeNstIfjl6Hkefke2xO/I1vfJg48v//mB
C3PxTh6Ij7/e4tcH/Dv8W5f+Pb7Y9MPGD4d+sW3i2Pf3zgYf+w1kOfQLPm180H9C/yn9g/O5f7l/
2X/uK6fCn/Z7fHzu6f+Cce45GnFxRaCEt6KIYiNogyJLFrslWlSIU5abRCMl+fm3ciq3nWOQ2Y1J
7A8eatad3P41erVtKm7wuOwyf9yPpCcvlSOSr0/TDj3DmXcCZ2zShbrg5FCKE9D8iQCE0xmDmclT
k5dCFtn7t5ykJKRL/fFqu/Y9pzj0AvYUZxQ4CSrUQUeXN2Sda0MEwIZAK3BDkP3Gwab7/qF1MoL9
uO5ovmH4z8wVI4jxNKMiT+kcB4D4Jfm3yQKcKbRbdxX8ScEk6WeOn/u3N+doucdbj2wnOnH/7kMl
B5XUjuZWruZ+kDuEqQTPN+TVdx/tzf3n555HwHXhSOi9HBDjCqqZQPmMJTpfmH5CQ7jcIgNVfSSq
jRY23M2G3fw2vk8/Mo6nv9gFqB900UIVBzYdG8HsN+BnpGERysh+89697a+7D/fmMeSa5stCEVrA
A5YvPEGBi9m4eG4TKqWPljy2XzSCvSbkgNUltrvhaNX3w+7pZtP5ID4C5xdolimE7/niyYGclTKu
NzbMy9F7O/79w4NVOcK40I+/DQU1FtRi+NR+bPHf6ef3D9clbkEOBxtm437zdb9x9vcwDp8vm+t6
eeEYMFTQoeuUs4g20oqMG83rTlODsgf9ot3aMHrxt8WyN7wWye8HMWZNAC2GnlCAJCExwfprcSzz
NJ+x+NSawdZi0i7hnLK1HQZenYTsH5iFEBMwN4xGsfK8jkG/mJL9/mXvHH96/iuOz6vL2WKJ3hwu
pnMiiTGfYhFKgRVB0v54xLbBNv3BxqDZWEJkD5JkEKGf61BcWmXSxgsV4DhvR+8X8aEO9oZjay/R
CqAAp3KYiUhDXkZpCTnHnz/fn56eQoQpTzA8NFhZ8Hv8CaLdg2tvHr8q+/HrcST059dMZhLRXzjv
bt+FruzSorYABRMmDLLMIj426E0EWacETaHHZXsLlwwfCUe52cBRXl/my/zp9/R/C6Ou6CRkHQ14
Qa2mwuD+4fgf4OUx1Q110NdFXbgAetSA420C8/3b2TCXURFpkbmzwHRKow4abWzpsafnn4YA3+EA
T+b6Wp7IlM+nF1rp1Ld1B5moMSf4Atw7fH3BbFNEoL/8V//ucHc4uJxNvEzxMpNlHGtfD3IkphAM
C1gSz3vyf9g3PKOyet5Pl5QxtEYoyVUT0+k5R4NYsJ53PjT1macml69izHQYD6XHWSOh4xSC3hxv
6+Nmw9GOi/vMt3boCNFRoIEiHrZ7T0nKQkjnv3dqb5A3UJC7jgfnX7kf36bS3tAzwCl6XT/+J2KZ
458qQZ4vEsRS/UjJW2+/vQC0EO5gtjuH3l8QEXoPBJ6SRh0dog7ivwLx9ftOlRFcKPET689xTN9g
ZRdW4GRgjGMywUK8ANPh79MCJXKO319wcOjhoR4VrpIeVvoFX/HjgF+/D9N38I3VwjHmnGF6Xq6M
iq2CFuqg7sWzUdGRYUB/e286CjoWeglwvz0pbwQKVWl2BAAZQAkWIC8QxzDrUpZWpqkN+jup4O97
Cr2q0FvIK2Z/Y++omXTuPV5Q8523OhOMnlINOBsW7raopVQYS9klhZBEpgKHVJLbkIQkt3N7IL/w
u4VM+BrSaMrFGAiG4h/u7Iftg791XQzp6+v+ExHX1oPtwSVnj7vQ/cvL/n7Tk68Qd/FPbvx6kWuU
EQcAfgcgtAjvUX50bvhqQdeSXhBTsIiR5S34aomyWd6z93BbbpOHijR++jQ74zuP8eLSoaBbwgJB
OMoO0EePBOC5YCFDs/yELlXqvW7hT5+eqEvBGjzOBFHVhrcvl4EVYiqEmhAHcBJAkzACg0jt0DEq
C0T3l494k229ZfNL8YVd9RLb76DasHWCZwwbGFW8uJ0a8TOVoOEcnDSiLQApIkg5n+uoR7qgDwZE
P8v+2+CkL9l2HH3JT7eF325qjk24uBfKjDxGBetC60W5grzBkx6lt+FNth9SO2gd+e4wHuSD4Yi+
wTny/0UoiuPRZkEzKExSq1F7IRlDCM0y2widn/H9chg2Hy0ITL6KPSygh3eW55oXYLJ34L/n+lss
Ey3EgRWDBgpiLdmeH+7zL9EG4rQdi/vxx+vs5NtnVLNwa+mp9bjYUWwqElcA7ED38fmO9iLOzEIn
u1ik3mkfsj/75rH+6pynuyQj822ENUbyiCTP4l53r1vXi0vn95xPpDPRSm21S60CdZvMGllQAPEC
hwN4qsAVfPmVhzv83WF0OVc8D+CuKyOPzWhvmceoNgEuEUkO9Vf9IsOcZXt9K/nTQ/k27QClZdeg
HyQ8E7EqGIEtDg4uEMg+M4LbNBj6SoDgPHdRD+Gijab2i732kJHxMHumZ92Pm8lPXG72i+oqO+VT
yYxVFIwgkAOVbi/mRuRd5al3HSHhoQ0dnZjkud0U/r2y1e54e/vdZ3smGjAfoNjWwOmIpBMAt841
awC5EHDRc+R0JiQ4w411qxD0DjmBB+xDL96nbrfP71U7RKoWuOYvd6MPUHlYr4Lkd+0tdGAfuOrN
zeIXdrmVSeg8Z5w7l0ynz47x+5Tjnoqy94sy6qVtM6XswaPo6C8TMVwwlLrKzc8KMRCq//zuEO8G
O99GJLnR7rMHa5s7MAO+8FS62pZzGC5CDTAIwLCjopuW3+MWeL5gFvoHxLJS8XjtGTKJWyK7gVO5
bejPMhGwhssnR+KFOWckMtoRWqi/ykBJYjeCF78IqD20a7vYh4cax0H90P4PeWnqnJgVP5skE810
oKdBLTZE9rtCOFY5BP6y7MkW3+IcDFlEyh10R/nXJ3p5K1JBDAznbClYWg07fr60iqAvQzHpkT04
9U1IDGLujNv8ATgE9uglX7qDkgNkptNDcfOluCO5yWyRmDc5+Wsk4fv1wVxmYJjBME4Nz/St1pWg
pp6RD9Ron5s6EyBLHkB89t65gQcclNou8TIgE70kwb+uIGLkM7uOjgG5bhcsxoxcZE7am8aT3ewJ
KDIP3UbaLP4z8Aa8jIBlxeluANa16zeFbXEKHC+NIoZhAnIIr+HIeVz0FTQhgs64QyKq+2g1MqBG
fBvvQ9fcRu/LjXir+aGdR65rbSXeQaO7zejgmeQLbUD9RD1AcuuiSGR4U796f7ltCcpltKPwsz60
MU45zyBexm0I1yQJUDRIcoPSllVCcR70RABjmZ0cFCfZ5u7oWi62XkAgrfjJV/hkHAfTBsiRM330
dt+R64q3cgrOB8AoXmzpuRKgyZhe/Txhs8REOphf3eHt0/Tm3eSE+2mvfsmuSlB7VezTJxVQS7a4
u+nwnBgQoHXzRnThnrAkNIhFJx/OpSEyI8qypUr7AXFWpNiji7Z4IYMpHv9aiOl0oIsks5eQl/QJ
kUhof4ogTOWM4CL8oQOgWLkAroMKft+WT7JBqjkJqaFhAEOMI0htgHob3o2EG3tc2r1zQcxMazXJ
Mhmsm7b2mB0M0C2QOiPVPt7m9qv8IXumRQKOd7tMyTCTYxxKmhcAG9YhEw8QT+JOtNUfPdbzl3kb
2w0yevl7wRO5tp4AskFrC6IcGmSdG1qjq4VqEBEq6z+nWzS51HhWgr8fNqFvWHj/XFx3dGZoVe7w
lGnFrkqKhtsJmqLoZuqMazH1ZpJis8vsdJP0ZHosPMtGwZ3bAurUFvAsbP1adHs5ht60kHbPe/Nc
Xe4T+ey9QUziSlEnyAeT072x1Ru4U9NZ7NIf3e1CK/8k+/H6kV4xomdzZmtP4mlI+kilV5OSoKae
pDvjDWzD76ldf0yYvBO5kxu8VkdeZHnZD4MzC8QiBCtoP9Ngzs53uotl9JwsId6LDspn4y1v+U7d
KscGLs1FHUpB+s31ua7YzzOJ7PomXYtDhGo4W5xt9We5mZzkdj6GD8MmI/lxsmG97eJe9OJnMD4Z
Oy5lykWG4XzG7FoXiRSIsQ750Va4tR7D/+HsO3pc55lmf5EA5bBVtORsT94IE5WsnPXrb3GAD8em
hdF9n83ZHGDapJrNZnd1Fd6+5VNsJhv1YQysaaUkemaUD/xuYhai1P2TlDJNostVmBq4MEl8gSzd
6TZsvMJbzYi+R01vMbq+783B49d4RZjCw997/ksJcXtVgsYWD0MF7XPIXdDn+eK3MsNfqsQQnehZ
xN2ENW7yrYCn0pqxoBzjapvBFBG0Af8wJ91/eAGhsTt40YP/Un6JCz4wc8bwewhNMBGbRs5OhTRw
4UySdAFuzj+KJ87OvcDqNKAqeBv5gp2YRa8bS6+E+26lyCMrR1MU9TA0KX6L0le7X4GZkOu0LDGE
M0izR0cCtEN8zR1tBzbw+KnegKZvIUm7L3QTmzxIjFAQAJTj9/hd2Yz9UOHqoUwQTDqTfRwivdNF
AFtUHQ6+Ufcsoiizbmx06Jec7f5VANNgsiPSHETehMoP8ywRQUiMPUZtRY9WgcW/+pvW1hyM0p8w
ZX/428fusCLo+kPRC8yt6NLiq6r8rXML4mWo+oQhuTBiiV29NO4e+kqqITvxQTYVI8Qz+aXxZF1z
ip/MKAztEVI+QBhFS0i3+4IEfgvGblD3JIS/d1xsdVwLNRf//hbewDyoFOjZChh1KF/so4+/F37f
Y6CMUSE0r8Bln6cwFgKGvqq+Ui8xFEP8ZM3YGpwlOuNZl0LOjcQTpQ90GKmzI7JlGfgMggh/rJCB
XtyPyAi2mMlK8QziD75du6CSVHfBfmm45j4rILv6zzLlUVo1hYEvh4lRXWxw9v8EG/azeoodZeFN
8TvXT4WrG0PUjmZaEvlVCEMgndDO+ZM9OaihIb8Wdfkr3UonvC2MageSRHlXPS5Jnc/cxlgnoGBk
/AzSmzTjZa0wFS8W+KDb/NTs1YNYoOJRGoJvaEZgxG/5YVz3row63vOCK5EdvFv4lWXqDElamGsh
caXmRZX0PTPpnCObgqLnn1DmGO1Kj8x6HX3ETpcZiw8q8tf/sk4iylWwihhI04XoFhjlEwCPwWrP
geXvqTcLj3EiezHRmgtQwBPgvYAUE4V3yp064QKeqwaxUT6m73jP76YVA+Rfa2OssTWK9yWezdkL
4Nog5VbJRVIDPoXB3uAgX3mYVodujamJg+CgKMtuFkPw/bsI6wJxu4hXETovLGUwvqSS3KW4dv1j
vAfqH2Go8yAzxlvCl39a8B3y9KC/ngxqXoI6gIQBHe9HORcHPka8bw2oEYSp0e4yG3SAVmnK+9aF
GO5P9NCe1aUr7v5JxON6+2eXWmQ3KSFTRLCbAX62aw7oaAxerH+xGx41IA5xfrFJNHdMrkzSYzJ+
7zdJqGFfL+60EdaCWRraTjMKK3LrT/aT15XNuJJwak/Twi03l7lcr5bmhojrXqwh15AYyZO2EY+D
qdk+8uX+tVn79sXrTqO+ZJNs4P2HhQqBRgBVPB3wuVaOBunSJsb00u9KI9kkh8kTjGgp+JCL484O
SRSAwyGKXtTbtouVRApj2KlR3Z7OKOXbkVc8Z4UVYCRtPbrlOX6E+hEyNvdv36UAyHBXXKG/6C5F
AMjijoIr9TV+ypoBuYrRO9HpYko22BRW8pMNcSKj28ovkR3CqVS73jyOer0y/v4Bc5n5zQ+g1j5I
kZrLAX7AYG4BQP6M1pX7nWxkN94JKNrKme4tEYAt2qTin8BHQyOXPeLfNux0tKi0fWzLTnTMnqUt
6oqMgzFyzoqA1VxYLekG0V9aIXzDEEUgQrvUkRXlQKoZstpSIfVKSzbTDfMtef1Du14smczdKiiD
I/CCLxzveqo1lQx4Yo7lhHzFqzoDrNwm/1WpRoeMN2h0LjYre2F5c5FQUaDvhGwU2l10ot9XBTfy
ipAYp4umS3vU319rvclW7Fo4pmZl8ScYXy0d09m0Afh2QL/AhwMJKmpXMzEJpygn18tRs0UnP00r
wiXqNtZmNBVkxfoGPDkYTV5Kl2bWqwiA5pGOroyckKrWFEOXJmwsJSgQtcblq9hEp9F7YNAVG1aS
XaE6pXh43u55PdsFNrM+klfHUu7ya+XWqVAqQkMZ4nzImTDzBqe7yh5kECywQyeTSgLc2H3jUaA3
S8t/q53RwjCa/rTlPcGWLMTLSX9O4QadF5gN2ldMrIM47d23AiPcjs4SweXMcwDUz8TboXUmg8uE
SqugLMKAUYBBeHkqeCt4FD7Y19Hk5a0Y4B244H334RoAdRWNCgiyohRJN9eVlBkrP5dJua5+at9B
8P4hmOFXjjlEoOUrwKK/wEL/3GzV9ZIm3kwjDJJahDkUtIL4FTIJ8VffACVQrcSIVGKs8RFQs0M7
wBm9yq1Rj9cM5jEyUBfdgFt8x7xVem4VTrxBjRyDlFawEGTuBiqwdgAUQauIgQpo6NFIDq4mlRYf
v0XYv0WG8FJbZ5S2nNZ6+CTQjuj0mdYWivekZgvyKNGMNoV+8fJzYE+WYCmHzFGthW9zf1KufxNQ
mrf7w45c0Pek9tNDUUfvLTDoWM3HhdUPo1kAqR1hJ9bMaing8vc5EsqZhPMU5EuAFdOSkkOJGbdc
iy5G9ZK8i0aVAY7VPWGI1A42wk4ve0PUw3evxV7VHvTefn7Yt8X6BwkDtwcUP0KBmhDcE6STdJgY
wUClDm18MTgojGBw21E99h3l6+Qpdy7rLDQmb/gZapvXF3b9PtHHeCbpHiMoo5ZNQ2LjTIgUtUHr
Ot9x69SBipbJMoCkSZhZxzjPFOvDwmjkTJHx1iR9t3JKCx4RmOSdzI1OD5mL0XTumUwVFT/41k64
447cm4CJogrDR19/r3jevEYmnAgv2p3eYZWppXiZevQH9mxoBCdCD4mN3mnWtIuMyA0eNAdkWL1J
Krv+Lnf/QxUdG3D1C6horDBsygwxBKEHm7Olc/gQQgbDFL3SKdZlDJSGoXhG8Mq+VLq2fAPf3/lg
dMSjDresAKSRQs7hVRyKQtAP8hXWz6z8bf7O1PpwEisLIrumhHloPV2sY98nr7AILBULJR842m/T
7Mpiyo1TX3P44OxRPnIuEir+WH+nwCis5HOjmMyjD7ybATJZczGqzB0sHC0kzUTQB9C129WGKdkB
Ubogcc5e4HD7sLPBC2IGjYkPbbIxhCOM/GPxAT27Zg1CPHhlEhY5KuEQi1GYQoGsOV0rdvcCnTed
hWpFrI+HTK8PkiOfW/Md491L6fLc98VkpEzuOKyXhlNmUhSoeYj+F7SZrEEXAt1HvX5yWjv5QmUi
Wfy8SwapwC1DWi5gMxiMN+1P5vpet24CHZLu0w8LtQx9qdTFzxlUMGWGojkS1zsYv5hrbaWVPPqY
4N+ylbOmR1Bf0eVQP2z05+fJ0AGtt2R9tTyNOXdZXJumPmuc9uB4HWBa2LepWZ8Yg9mh7+UEW/KW
L93CsPTBCs69mT2KmwCIkr+j10wiizTy39ppWe9MBUn2xHAXQ33jzsEuf+JMXNDx+Zt5qw/c0YNe
uV5tlxrrM4VNuDAROxWAZyHN3NtjlAe9H2Q+Wseoo5YYqfph9hFa2YWdrXk8dzeK1cP6ZMm70FtE
7ZA/Tl+OYGGGzh7oQvAEpjad6/NaLesgNTDN1Gk61rxJthBQSNzEjJ020P/e47kbArkopo1k0JRD
6ozK1FL5UnWo5ELezJhsVBKMwAu+q1X4HByLD7i2cFILnf/iETsQtwCdytzk+e/fMFPLwJNBxDQl
Zp0g80kzKAiRBE4TFb9h9Nhv8bUkDV5MqxnJg2S0azBVWFCkXBqqnvMuJIUoL0DijcwyUq+VMGaa
jOEBGRrs0eLf/TfempARprkdfGc7oDL3GmqtbnxcCiL3VSNRQ+sLtxKiNIQlqE9c+cEklKSxi54E
O+qVostusAFlu7rwcWeWKKF3LstItNBxQtHm1pObS8aVl6ZEwjPq0gOafSb7lHr+RtmCEhOV+m36
lRnp+uItJpr3bgzLSDoIYg9vbrriyPkQ5BIrNJJjl3/z3zGkuAFO8qyhmeeb+UuHg7vqeyD/vXQv
7sLvxbh5v8kQpUURCfzwGgoMd6U5JsULTMTNX+7qI4vB4UcNAKXe+bpsJXML+Z/QVJxnbqUHLhjP
MQxZoBuZGSoa/JhvX6wU3l/NyDsVFDmQeiLxpBmEC4iyamKOqzluYQGhZJVvwFFbrP1VwKMRhSJh
5iDILR2t+5QXmT7a6hrpcqItRnlAlBZAyoDuxuCP7ROc2xIg4Wey7uTlNqQ82Yd6tXCY75MBoqwN
gUsA2AGCpOHkXd+XkN3yL8booKl90XkjPynry94/AJr1kwV6Euk8YCOMuQR5nrkriWnC1YHBBrBC
UYsVhaTxkwSBmztLZ9ETLcaKP8Tjh7TrUPA2Ehdz4u1qTHVkvoIB5jCnX4qnvwDn2/h9+xuofDdm
I/AmafgN0qcADJCP65p0WiNeZ0Or/ZCXqt4zfn6zZnKJX+WbYXQJuzjEfRG67TbHNI3pbyDuhmTB
y3TuyDjjcwt8zJPw0LwufOn7/OB2qVQAZaCPdxF5LLV6AcWeG6lm94wxY3AwkQ9tNKfEXnKumWME
YDlLpDvQUkXv/na1DcS0qzGCO1cga/Dd4mPCRFqpQ1BAD/aSUWzZ08BgQm1hpTOn6MYs+QhXmxwz
QowZWBUwJAf57WqwA12v1oPRvpTncr3YdrzP+QAL+LdKOmxzTDlMJY8ks9YDBzg6rA9tmx3OTayn
jo/7+AWaEGZ4OgteZVxik9DFx0uXx5xnXf8K8iuvFp0PbdH4IfZ6Qt1ET7aQBDXCs2Z98y7IhjAA
U5R6u14PS241v9mA0MnkEaXR7ThoCqhJBTFlDJx0prRqd6nBvKd4sfk6KZcupkCzR5bo//6fQeo+
bjEwytcciZEOd7F9Z3gIjgDwTwaHwZf/AqPD1wXNCXktsRiRoHy4BStsMPoIkK0xfDb4jqmu2HBi
nT9HwHUVx8FY0rCa6Tje2qQcWM1A+S4HOKqDLf4k694CkMzJN5dd6QKKYEvu0oVH9owOg9eLpPb0
IjWVrHQwyDrBKX2MNok7WIXBnv4+mbM++m8vf7PbKx+ViiiU+wpmOlux21ivbQnL6RZccskKda/E
WThyQkl273Myg6O/4XNcX4L791oWtuz3drtaC1rCfnPpYSXe+A6IXp5rEyp69lJ0mSlC3/jCbw/s
yk7LiU0QD7AjHjkEs2ZdWWANfwHy5/j3gma87jfBBRgbVXhAKKkLwue0pgg7FQ1DDq8otTDSHw0g
1VogUznKG7OVz4mZr/62OpMFwCohREMaoKIoQH0tUncOo9JHU8nKHlB6NlI7RvFN21zcWgYuP1sJ
2ZPiFMax1zVUp7XN4iPu/lNi5h5L1iSozSsYx70NnWzNaxDVSZEE6OkpeeI6PbBizkAioEde5Phg
CBEA4Nh2VmCnZxAs/r0FMw+qW/vk91194hKCtbUmAKnbepPNmRdbfOV2o83rl0d1+6U4718LBu9j
9o1B+hy27FSB6w4G/TeJ03sQaj91a07XLGnbovD3g77K0hrv80wi246nMotGA0HH3K4xZkemkgZ8
5spkzvGh3HXnWDHlDbh1On1ytDfOSMzSNwRpMerMlNHBMYLPCwV0lDZRT7+13aVlGQZNi7LiuUPi
vnnJDWUCaFQE/cGuW0egRZJQkCrN9pB+hJYKF0RtSFjagvsuAn4Ged6A8xhanypV3RR6f8jVBg9J
zbelVue3o/GRGnhP8gctM4Vj6UYblFXdpag7UyFBhRHXF1IwDbSHdHun06Qq7AsUdVt06JWVdv7G
4M0ntqBCOgbwmcOu+rW2Kl56zVy6WeacG1Q7YFoEWRgEwen4FZepyjEaNj961x6gQCDr00Y28dQM
UJlBltRh0ka1l9B193O5pCaDoWDUGsmbnTYrt0MAXkkUOdXOHC1xG5q8K5jZerQvJoFlq2YI4Kie
ZxBwNDPHfPcM1VqYtp/BpN/+CCrbj5RCqkR2JI8rPCRxsj60tW/W2whTydpW1cuv5HvD68m+MNWF
q/Z3gbdX+q1t2tvKSgXvK2zD4cAOKL69ob36+il56h6poS4fMd32lh7zh2Y3fcgRmOENzvLfFyLN
/aPj9ldQoRWKKxlURfArAAl7LaHZN+jFR/q46Z6YH3UlnpoEHbu/bfIzoQaju5iXx3FDnvgLoLgK
p0IUQT11YlFGgYrIvoSAt9OAKk7ZP8SK/snq4Y/88FzpjGZUFngvTTRYgZJr4YPyrl3HS/DtGVgi
KsHwfODVOCAvFSq8y42kJKEvpnjU9yD01IeN6lqJkziYOQKrCsY/GfhDr0+t/sg4i3Mg958A5lEi
xYGAshPCz230E6NulFNOxpGX1klvAsFmd/pwjLbTsbnoJWO/84uj2zOoXlL9RmsDRdEZLORUSHkj
lRI4A/Rabz10cZtYh3IRHrotIJl7sOQBQF2sBJDRVSPazKkB9CtE1ZEPLs6R3yeEtz+Gv92BZILE
56XGj0HUBYIv7vBKCBDpmkNs4/uzL8oJWFjQ8kXGbuGqnUlvbm1T916rZhGXZLDdvSQ/o2dygVXq
4qF9/VS/JmfAI61Z9RtZ0eOj4uTkMb74HL5/hd/+BCoKtZg+KiryLXJLOwsvHaYHhK3kYLjcGCxm
e+SPxRJTwD2CETUsICag04YyNSp7tzveAkDUB1WO0k7jjGTUsN4i9O7r2koOw5KxmfUBpgHlF3g4
7nn6evd90AdluQKpwF3thM8iuB43fKuz50PyElpBvELuXC9d5jM+dWOUCq88E6aZmsIoiLScYMXp
KkRCV/Vr8axs+RW/l0DDDQaGdM2Rku3fEW7mXkG/AfFEJfNOPMBYt9uraNNQ+KmaYvDCd8pt7Kpe
ALnwD/4QGMMxe4pMyY1ek+foHDtLdaQ5j8aAF9TV0C7lAJanHsQDpjb7uihxcRrZA7i1MYkjcWZ7
QemsjjFES2ZYk03gqCCwu1gI88+Zs5hL3WewuNTRcgG2EVBgzFPe7kDXVJesYfAjSusSWvEhfVQ3
rMtDZ8gjkwocpGn+Qwp7a5O+y9CbyBkJNquNcgaFIJnwkk4iJulTsHri+Weoe8XLDPZ/LxreGqY+
NxjCI20IK5S7j5dDZ5IO26u05lGhVV3FwviTrT1xT93WNyRzwdNmDrLCIoarqJcBREoPomBUmVCQ
QADXf2S94iwTc7xdqpgAGpe8etYW7inQ2aLBBST97TeN0m4EvciIUiQ059CTZt61zgToCHX+xXXN
xAwU2P/ZovyHmZIYhOWwBfRxuku36ldoEww5b/N7A92GLfvBLgjszbyvSVH/n03q4HB5OfI9B5u5
FaK7k+NmDE1CyyVsw12je+pidXtplZTHMixHJgTRBlRw736yT0mANtLoAglramD45IyL17pLzaSZ
2cCbddJCw3naSXIzYJ3QFaottMygVmGI52wdmwflWIPq8W8nvR9Tk8BgQiYvMOKPmES/b+qLOMW8
FuXIsCWb2X0MZvpe6xU63GWtO+Nn9XwiZzNbb5I9aD6ezsxD6BVv4DJ1/v4l958YvwQAUrDZATFF
Giq3Lpx0hVYW1QXo4xXTOOqRBTUx/9pIumyK4HDpnORzIcG4HyOCSVRNsHrC2wk8563JRuuTQR0g
Qj/tw81gdy7EJgzuLd+InyA/XgpFJFW6eVVQ1qhzA4JZHx4Ma42NnHoF2LHDrav1tMM484DsbmE/
7xyYmNNkkkmCJg3QoNvFKXhAtWxa5obAgSCgAQHQpP9iwGSI5m46bzLe8bBc6vjeP5hhFuUoXG94
qeN2oT6jL1W8Xw09ik9uvFe3D/IX72Lcz2NRAMMMXm0aOFNMtODH98juX7MAJKEbR17M4u1qxyxQ
wqro4D17dIA7MyC8FOoDcpnEUbb5pnqSV+Vac5eYQO6pASjDlA9JBdNnRdrCV523AYanfbbp4b62
cM715LvYlIhUaMo1SGxivXxmPKsFZPh9BCBYchfzdXKf0U5GtBn+bx8oJ5OhFxSwMn5OU1vSSjkD
67mWwYXCn4vcrO3BwsTlqtxE++TZgKrYgs/NWAdtNhrwaMGDO1akMvY4VAI5heq8IT+qb8qGUCTX
hn/QIh03BJpI5uTxnM5sVRuDZAu2Z/z9xjblAWVcjWVbwjYYxH/Sp2pzOQhroNFULFsrjMkQSr14
ZJ8XzJI/S204uIlkYErgeKiBUscM4lco/RYwy6xlsN5wG2U9rTWL+a7NEYoCOrte7DvfrxRQHYIo
BSETIAcydTWFXB8NSpcXpItjt160y3f5I77tCmUppLIJxqvalfKwsFDy1r1dKLEKnmmO5VETolMM
P2wu3AXChUaBlxYadK/ZGqXtLebUTCghff1t7f7hjwLUtTUqjCTNUIMEqUQfZVylFgi9ngjfkbLr
vGqVuNojyL6szmowJic41Skyi8XKMjkpd+sl4wxEKh4jXtTbX47zPBLTpkChF1TspN4ju+W2WgXA
Obow68WDzr3G7uLnvT9EeJagyosPjO4vFLnxw65qMN0FTYYOwcwYjxI44I/gNMk9OQbeL3WzZ7RJ
vcwZzcT1Ad1eih/3ICmCHUcaiaFTlJuBFbo1nhVsyl6SFHp5+zzCXMHgJs54KF9EWz7L+nvxg0KX
lVtAtzuYS1pqDP12BKlNRwsSiwcLBXSA6Y7ohb3UmSjAtVuPMAWMR6TseiJC6wjIEdb1V6OZWfGj
+vy/I/Cw8CvLKhW6pkSbgoBYlvbp7rJvbMAPrUNmD40+YayCHKr6o9tWpS4tvchmPjgepDzQwxhb
B4iF+uCXlOlqHqrO0PKDgDha4Nm7YLUobi7Ws0gworYX6Y6KwRWg/cAEQH7JlWslkSxf8pArDHE7
esFp3EVI8Rg3cFNYa5ceJfehEcoO/6zRyaySQ68pZNjCuGxCTD0Um9COtnhr2oEzOZJTLb6vZxI6
WARzMOae0JLFIPrt+lRmUnqoTJKjM5nj7oJp5a/KGm3/OXxj7EXyffLn6O1UQaWARUIsAtizW3NB
E1/4/tIWUMuxOAx+4g0fPbIHySeP902xxBFzX5eWgG8HchCXK0AhPG0P2tV1Bska+KgtrEA7a4kG
5KTWzCNYn/pXzDUY/APE0raF41tJpScf6U+y6EMzX/X6R9zhrCp5SFsZcXEIUHuMLBagslWGiScw
aoi8Ue6ZhwF0Io25cCPM+C7JK6CVyaqkQE1dtBjBKS/JBLsKum2rPsWY2Rt/QI554HalGT+zLuQI
yFAL5hUx5ZaVerlexNot/Qgq2wv9POPiFl+gsbkNB6E4IJV5q/9JDUhAyS5BGvjoMmdPrH0MPmrv
aWETyLVHedz1JvxSAV8d4FFQCijGwX68gdqPw50ijNQMBzXRK/TrUZnMUAR95m3/FD/Lz6zer/hd
a2jmo+CkZrroCzMHAJkeytSA2wMUTw8apnJWp0M6ot19qp9q6JFAOGpTHhg0gw/irl58lM/cyTf2
qCCNWzNT+xz2mJV6HC12G3lCbl6eC4xWcW7sxF5ykIwl/Kwwk3ChFwbhC9DggXGDhrFOY9xJQgvk
Gci/RDC3cOC7QqJlfXImqmZ2ewwswVNAK4ICj6rHXuwi07fSFaR03WE9WpkDSVbrzG/Kc4bJr799
YubhjN/079cp1MEo0kmR0xK/Tj5WocWteUBeOgNy7Lk92tnOt1jz52+Tc1nCjUkSI67cUJRyuah7
mFTOL5E1ueCzfeONcL/hDDLi7+tpqIubyBbQ9f/b9OJqqRMoTVpVlzxMtz/Kw/TS7T+QhjnQZvEO
qTMYyRLP2cyDFtsLlTLCzIUZv7uhOo5gDsUEaw3M8AEQ8TjULz+jVVp7zN0/92Zw5lCncaEmCBme
hQL97wQ4deAxPom2Py41tN/paKtofhBWcosCvXUBgARkQtYvzmHT8YCOS/ZLr3O2so90bcfotdN2
ABrnxmtoCeBoVfVhzVlgGN6pZp/rq+ZlxEfpnibH14+F6W9DayFA3ZfXAfYmKjkqR6ZyUVq59Ywk
DiJAbvB7kyeUkSaz+sD8BB5f362TgIvTDTfSATABq13Ju/+9CgrjwLiDLpZMgyJ/vDUuJDFTpRJw
7piBeoOi5vAxyKZU2bj6M104/O2J98V8WMP0Lwi+CS0MWvS31hRZzsI46NALqnDaFYLOVPTu9SV3
CG+K/JU7ioIZNLAqMZvJ8KSvcbU0xT+TOcoKpGdI5gikHU2NIHZDxgcd5NarlxTljhCvstjzTyOG
g6yF1ZK9oxxRBRoApIMgtAJHC5U6RpckaKPKx+SCIRrduRdByauPEGh7itaNK9gpCkrZSQPdPRqj
B83VnDbDnJusQ823BgDo758zFwaufw49MCPnfpJVjJYa2UZ1ZHRTAivZ+ivUFsK14EXnRSDITNpz
Y5BKLYN+LIs8xvojsP+CLw6zZsdmpcDU8OSDFaNwvhaWeNenkZA7/9txmYrrU5/6QpfAYm80ULTU
wZTgxfYBk7polPBOYv5tby6o39ijLtew7Xs1LWGvMZuNsJk6Q9MT9NyzvWiw7znYX6HOaO7wiUOU
deBr/yG03/wA6kBlYZXLdf77A+ptzdvwMdn+DLxnXKq+orPQogZz1/+6aiSTGoIVCRd4FtEUHFHc
Qso2QUY1GpxZPaN1cvrAScbwPh5EIaLpwcPMxqGF2NxSL/I+ghARQJwlBTNBGmIWFa84DVOrvdJU
cGL+jTB3Rtbna4z5/MgCV54N2gQ9Q6R87KE8dvzfFUFgHZSqGF1B2R//UCUWUWVCie/byqhxfYF8
aAd6HphF6zHYdobwJOAsY2g3fVgli8N+9y819L5QR8IUFAaxyMjObfAMenlghLyuDH4L6jKwCqtu
YjznL7mb2Euxa94YQZGAhg6j2DSgaRD8Vowa7DODeui00gySKaTuZKGftFoMTXdvBLK0K2uUG4cX
JZhkDUsrLdkLPEYP9xczinR5/yqus3jh2N6DXClzlBNh4qXkODR18eatzAIIBShMKBeM/KBiZPx9
WO7bU5Qt+faryVwMoGILW73XWh/DOnEwF/BCsOOMPewXq0F3dw5ljvJQTmzBYUWW1ry01viurDuQ
OQF2JoLYIzg3TvV4XDyTd51UyiZVXEX1Se25HDbVY7oKTdILG41wA8EcIQVdQQOKzsFBfsXambOU
PN1FfGJbBMUx6X9BjIOKwD0myeqxgm3uU/tK3m1/y6Pp2NoDytde7i5+zrvXJGWP8lQpatmkIJ9T
3DIAFvVIVQgPWgn+dtS8CD1mY1y2qpE5f/vRXdpC2aVctulHLWVK2AXnmK3G+sdJctj/j/mD+fWR
5B1TUlBooPznAsmjkNM6RDiPd9rvdAtWEKDZUhAcVVb3HrnvodeuMSX19/Luk5Pf9f2zS/mQlglC
LMYYVSHcEzJRZfQ31UdlcQANZRf98bg0ly7Mxhz0AjgZlFVwH+pLdhMwrFmEWE6yM21TW3vOHY39
6cWHagCZq1F2vLuNHr9lfXwFA4Ie2E64jsC+qT08LtZSSRi4yRWxfkgtEzwRkEUSLUrJ5DGXJ5lY
gYYcg67RakJeKurSEaPceY8WYLlhQVQzHVp2KUDNnV5Mt2BODMwAKARSnhWKaAHVI1uhnd2pq+KA
rNCw5D2aFOxCtjK7xitL5P+vnsARC02MdICl0uqgto63VqYtrOY+IyP7iJQIwHpC+PaLFLyykaip
WPuKjPj3OUADE08MRwG4Q3bVDZg9J7Q/Qn3X6zkYHxSXX0ix560jQZAQkzCdTZdvoXWVlu2Arzh6
fGp2glHgAWdwDjz41Dvg1ZD0kLFg3goJ27mG0WJzcTbrvhFE9gDQawAweQyK0RxHbRaFXJJjiFfe
1u/qKUgBfI9Q4Rg/FRvD2+/CpAtvlRU8sMCqFZ+RrXULn2Hu1oMCJrTRiVMRnc/bT13wAeqSbVQb
KerzdrHHYK8tbdmvBh2oAvRJvPYf7vQbi5RzKfzYanUGi7+vflCM9gcNWNAGNGzVUvfhfiiMKPxe
LY962aXFIIN4IYQKuyMfQ7O1YpO5gGz8PDrK10JknDmfYMvigOVFJRs7St1wU1pf2ApqjbjhsB6I
q6Q6fHnAiJ28nV4XjM0ERTxVAR+GKbTxaHjHEMllEYDzGI8lbc9aE+gCwVgIQZ73WI8dHN0FeySs
U2Hvxh513SS+mE0CnwKyA2D0UXQIs7iNGQWUp8xW0xtLOJKLp9DzTfQjPSxYJyH+L+vUpTMEfSlP
Gay3Rk4eELuPzmbRfFdN9px/VUb4vWBw5hZHRRSMN+CbAuCAVmXgGb6cGD6HMvYWwO/ekx3J2h/2
6AcUK4icORfdwyhwi1LEfxhkJDLEV7apAzJVlcI3Gmznx05HP8Dw94nTWT+toi+1ROe+6rUp6qtC
5J6/9GFRgzk924T7ZsVsmeNS03cuzGFBEJZlUWHEyC9lpVEaHmDnkliZwGTTgFYGvXwwvbjV6jW0
8xdtyz+Ep3EdI5lJPpJxwXnvecx+d/TfD6CiQJVO7aCx5AcAEzseZWCTVGeAyBP7BfCVXlmhDeg7
8KmcB0pcW4G2UOgMe01/AmG/teBaZLW0L6PArKClABIBlNluI25SReUUsRXAK0heEHdRUWt3IQJv
QLgMxFVktiATZJ2lbz33UgSN4D/D1CHKGIhf1QMMY/plcllc7ixgU4TDCgc4Kv6DugXZ9n8GaQaW
LqhjCL7D4Fvg1aX+nek8vvsEHOVosqh3gLlpYW/nQvC1RRJHrpIKaSjTVuJgMd6wRvvtP1zWzBto
dnbCUr/yHpRFLY46pRcZ85dSQ3bTDl2gfr3MTB0NWCgsLsFoNaQ0VvyzePp7hb/P+XvvwcQU+PDQ
K6Vb+RL6hI2swJW1s+wpa+EZbBAYMD9gBhF7y9qF8QxXNi7Ix9kVa3KvS23C2YwBrovyBuqlQOlQ
11yoDRe2VbFw2UERwIi/QuCqd9GBMS8Wpk/dJRjn7B1+bZD6qG2sgvcenREyhomybK8/v/J6fR5X
Ocje/8v2Xi2OSofqEilr5cNWbrG+JWMuLtFZNKJBu/lM+JpI8+fgHz6LU2A1eKkn6Euz/3srEIBV
ZIUAXEFEA1hD6qQOfshBA2dCdur4Tvoz2c36Y0J+qljAlZ+DQ+GIAdKKv9d+P5EHq5JEPimYP4Gg
oMtWmTL5XCJUQIzmoLSx0m3vDHBoSc8gwIbJfRY1b5zZJcKPe2AMMQxWFTSBwNd7h/kSymSouwxP
AYU3hnXpcSfGiCzZBYnndGzdzkshaDC8cl9LoldzhxgoUlUDrybLogVGsqyreDFUOaE/GUkCPtgx
tOaC1QXHWGwMfyWeAUnyQhHpVLv4iiZ+RB1jgKE18KsAUIr9pvxMxPsqGicOr2hTAX2lua+dSLF0
XrCKrW+pCMuEGHkxHZ7Jo4CERkUUNLaoTdKPLlUeGtW/wKxwBnnfxVZeBM30z7U9GaOLzM2uR3PB
q2auOyg4gLUQwqBE852Kk/nEsYnGICFlnfpEeHkwUYybN9PFlb9BK9dkTXaNF95CoJz1ZmSswJOB
VQ7wIypqjBO6+mkzkPrP9AKcu/ARo5K3i7zmWXabY3GSA537XoTNzCSOGG8CZlLhJTKJQt3uUOTt
lbFQUEXcarserPrPyapYRdvKuzxyRg1VLzc4+Jb/rbWr5GMxON+BFnCUrs1TkUOow5rViPnOzneY
vQE3Y/aBSxBAxnoV5kuJFYn1t24sQA8EaR1e0IR9jEqsxp6bhrQTajyjGeTlPP6tkVwJO97TbOR5
uVMLuJRi4IQ9xUVJpjZQmFkKIL+N17ufAZiSBpgqixo4telyx6oNk+CPs5heLQ3UEGzB6fBTwFW0
agHJCkHmnjgZAjYDFY3/R9p1LEeOQ8kvYgS9udKVU6nk3YXRkrrpPWjAr9+kdmeaBTEKsZrQoRWt
QxLAwwPwTKa2E8EFqx5/YHOos0ed7ExHhm9hxbtVOgWDOJqtEz41H7onobvipG+QdvlteMU2AQ+3
tKccuuaV8/gclFnyWLNAiT2Dkg+KJkHDnrbNVYwTq/XByntNt5wN/d11neGxZI1dJc9CgcB7qnYm
5NbzW8GWEOC8eraQMCRH6Xh7GfH7ljoHZJw0zUvolWYANO6VZ4KWCRAfPxR8mZDvl8dzHOZiM4oT
SToKnGTXoAz4qke/hA/ShQdYkVfuqI9slekVX6+/IPZ5kcWVV8o5PuOxQj0M1HZeyMELEJVXr4mf
vOYePNZhhJzVfN0wYMXiLt5d/xlv5JMM4bT4PcAS82KuK/Gx829hzqdSLBIlIPiW8KnzEFkGBzc6
oqCdBtLV5L19qZ6ETXJ9Hx0HJ9nwuD9WLgTn6MyZYWlU09J5Jehe94KNmdkWKo0kdFPObfHmR/oq
3JpbbmRqNiTGjaBdFJcBvPsRkLQYbybkIxVkAjeivxUuAc3GqXmWrisv35WfNe71vPTsd2cNNlvc
syScU0hSstc8asm1oOXWfNkcXwzoKOXegeBSrToTaCpn+onABxfCI9ypTUu72RecMOjaRC++ADnE
8/uPNdTKmE74AmGLIvPaO+YeeUdXwyYD5Xr5ETy0N8Nz88ZtpFk5N4CLpLSCymQEYRmHrRlq1xQC
Fhi52TdopEFr6A06m+Huvgb/6jZPHe7J+P0eMk/2X0jGTSrhNA1pgKGKTr+TtmHn6jc9QaW95Aiv
OigHkr18LdyIWy6f72ytrFmBygY/c0sqOnTPJ1nWKhopJED0YTNeyY+oI0xcsMdscRxtEFwGEcF9
sxkOT/9vr4nx/kVldvBk9iNNQqFFV2oR2f0h+YP+XzSL2NLnZaCVuMI8s3+RmN1aFHqbxirGl6Ms
95q8FIhhC16JpjuIxJINl2d09oOX5pNZycYMKkPqgQd5uWsNz7Pae+mhCLAL7kX/V7vlKpmsHAxn
A2T8gqqPcd8bAFQ+wBSQHyfRkQe7e2kfwokrrreS8wbvIZ5f6FPANfJbQh/1h8hE11g4mrnkpd3I
r7g+HM2ThiorzsqtWaaBHklcVOdaBTaXBV2z2prykIB1MLxT7nsXReXkKnmB2u6dqnod1APJL1Ar
8a4QPFzGYuJCV9IwBa70kXrRU+HG0FyWQeptoKTNka/VNwRdxc3cJv+TEaOaHQwgMyudxbxxI13u
TJoZOGP31ZX02UIaEy5IfER5Wfj7SjhOvzIwQCs8ro+1SxrqHLGs6B5EnoWtsi2SehBBcg0TOo1+
5NQop7sWbyCl9FH71q7bciVsV/K0MCPUz6FBG/rWIG899zpCpvXqUEPjtPtldl7de+MevJnKJtvH
oCxHLgsEOODWVl45M7zm2pe4zNpKRZNIejPj7oeNcRLucLwdy84hR+IRh7zyBEBX3vAY6MwnglJt
1GWyddpKIw2G2MXEsT6oalvP0b10lx/TWaJvdAbwhQpIY4mH0hUNmzPWlavwzMaPZgxwyqAblZlj
MYnaoakB3Rpg7xH3QYEytsmjN+Al25r32VGp7PzEfWas3RtASoaidITV0TbB+COlLOpUmzDFBFSd
iCPbwX24e42OFl+EZvalrK9dQKnMBSEZTCsMJoywQpUKAn7X2nv6uzzSE7jSqa/62k3qi2/ha8Sv
olo1pL+j/LaudFDKbh7l3CaFKCdEJYzrYvv6GDjlgb+Wqz5pAce8MqR+IhkUCTGp6I6SIOXmxEfI
KDnK3awybVxlx/wHlPuz/jyiuEiBo90RUYrzTSo3I2qK5YQgpQ+KaggjbzV7dMfDIIGYFK947a2D
fggIlm/HG47trt2HltDMa6MarayAqAXBrUT7kL2iRBQqnaXHT+jOs24h9b4JUUUWeAXXGa4c4PC+
s4QHgl8IIDDbRpKjQR4lQNM9rgzBUfJbEC3gpLtB+l3bq9vsNtlcHu5XwTJjyMBE5xTkalG3wdbk
WdKYSn0MTPIwJ4FL9CxXuPmFELnE/dObW0hGL/eRBdnr1/jDVWQPB+WG3+Yxb85LH8LYWZ2iBGvI
8CHaKXOe0kMW2bnuyMQ1oVeDSs3tL+jV1rbwUDwqu4jHPLbisc6mgVn1cmxSayjnafAhzAuig5d2
dPpt4lp30h3xIttAyNm5PPff6+ZNlCeiuADVDiBKB533uZXHZpVCQiuDqe2LqyPO2/4muYGQxgNs
HNRfNtj4/e5TcG8TPPd+gC1hj0HECMT0psYcR4NeiHJCc+LUDaTc0y3aCP7EEIbMr5ptsS1M50a+
N+doK1jwtvTuMvpXyp9d7DlL8nWRQ58t46lzg4YhjQjeV4UdOeJe3+vY6jqFgO5MKJ3utOPgXyf7
1xuoxIGH+B4C5G520Da1X4BrEcziXJKglcJc1Cf8/SbWpVfi0DSK3iJxdXoRvHCvgDu0vM2e0VoH
vobkGey13m0q2tpNfQhdlNuj4+3ytKzdTb74Fmf5NjTSs5sxbapCyS1ol4EDSt0rIEeOZra1HnEW
MAXdKLaMu99lzLWIxhkms+9oFvSNbgLzPQQl8NX4LN7QG/Gldl9Bg4IySHhcN9qrB8z6lsskunK4
nIEzO2CwlMSyin4OaMx9LqUXUCfdCBBsGiCrItkxOHxNbkRpdePNvJb/zDOz20OwWARVClhhO0E7
TbPLfZoi49t+XNUP6glKaa5+NBCBl7nZ5lWHu8RmnDyhuPFSBfOtnCR/QiYdF9/3Ox0Vn7or7cUb
8WQ5ykYFU0T6fA+RVvsHdB3wO8tPYPZ+X5Bm0AN8gnxUJJgY8e4me/QF52vrFX7+Um2MvQLaiMu2
tj7vEKeC8KUOmW72xT/2Km3DHvMO+jaYVgu/2tn9iwJuFANxneqQQKQAL38QigbOz44YCGMhBQHo
uWLw3N9KRTYksTh+RVckt95SuL53zPrho3iq7N/IQDxQG0TzTvZkcnOXa+cbNMHQdADBJgsFSufg
et80aT0BXJm5hSwbadtT/gt6AY52i9O9Aa9R75SvDdS7Z9H0HWfq1w64JTxj8kMdx7k+zmMHBcnH
+JIeE3QNV04IlQQIF6W/ZpH6/PR5GXbVqRoQhJh5QeZiRiYmYcTKAAJ/JEIacKzf9ohUGqcCtKLV
Lt0OoPlRkCLXUng4dFGjqSbxwBESPapckpLvjgbMBmCShWqCAgJNNofbtaWMykqkUmV4tBdfvB8h
XFXC4nTXSlHiPbyETvcOGrTL4/86yM4PunNcxrtKbZyaVMfqGvaDuc+uppvWm069fwsuKfxfB1mM
Dv9tgATfftA83Dme242AUkfNazyyTZ4kB5X2OAPLqxL7dHjmkm7MX3DpCxm7NMuy6Spl/sJTtIke
wMcHuT4TfFf4gkOFkkBwIexNW76DmEkEYrqed+p9ZaHYL0BIBxd9CJnMJH3nO0NNaVcNMgofjdNJ
f0Xh/aZxQbFhN6iGcsih0myk2Hel84FLqP0HOnKin7qCn8E/8coHV+xVReLu77cw9pqFIYoiJXwL
8s8I66OE4/ebBWmC4BNuEr4Jt1/8q9vNTLyp7QR+gGKlrPvsE9h271Lv6yTT8AlIDOfoBJIhyq7v
3hs3f9ds5ZOCEqV6DoS5cwh5ePChoKxleFXuPtCH7Ze7zBnc1OU1HH9tkAuLZDGGrE7YWKmIr5KP
8R06m99ATpbuA/ejsOONfCqRxHwekK+mPp68vG20ckk5nxPGSPOoLa1+XhZz897BBrfRPXLI0y0q
p14ndJYmtwjZGFfGKbg25kXisTJ/d96oDFBAtId8vYHQBmOik2SlXT1EoAoTrlRCXYWmL+gHekyE
7E0KMPEZ2lMINx3wPcAKWLzMZkqN2XUx12Qt7cS60lE5WzXbQLFTadND8hakXrKjTyg4gTdF5c9l
l/X9oADmnKIXkayFq2RSEGpHhUKeK4Mt5U6T3San8NKc02gVY2bPQBgXPyKznGNeT1ZZYVyZHh5q
eSP31baqfl8eyEp9FEayQGGOvISYTUYGoMQzsSpFH0KZ3tXBeGpV05GCpkdgvnHVWR6y0R7Ql8cr
evgeSjj/gHkaFlU0QYUQc5nDaklKX3Q09IxT/CEo1VbsarshJWfl1s645XgZI9VyqR/6AOMtog3p
n+LxmcRPPTeu+D30NY9qlp6y0L+IvCAzqjzKpbJL8U7q0s9JND9zmXqgbLaVNrzq1Y8eL8q4Q41S
p8R7VUaxdw7S9KJuoUegRwl47z4rUzrG6I5TScFRJOV8nMnE5QpDJ3EYYMqHya7jw2RuQItmachd
i1DA5hU7rtsxqlXhEQyITzJ2LFukDcJ5KgqT2lWBXlKh3KlFwSllWPU+uLX+A8MY8qhKA0qlAJP0
z6Q6dRMuz6pvZqZD0co4OUbSepf3Dm9gjOVSIgV11ANRzCeHmNC5MqnklGSsOTbLA2JsNoz0SpXa
eQaNx1S7RkG7XSW88q7V+UPWCM86aY4mMharGmkVSy2q5AMwarfp85BchzRx2+DXFG80ZLBbnUci
vboX0cVjQrYAvFYsKVFWdZ0ezHXyseabtbkZWqjMH2kn+T9YKBNpG7SBgdfYYBYqJVSeyhQ4Wkud
Sd1Fk+R1QupdRll1ZAsUZpVyU22MBH0coESvroqWZn5IhFeDoB5PlrvbMkx48SkeInMKlUog92NV
oOSgC/yye6011MCLuPB04V5O0t3l8a16jcX4mFsfeqYTvauB1tc7QXpMmr02RLdTM7glVF4VM95c
xuONjjHIIp/6JG6Al7WjnxvKTaW3tmpmXkyS67GUM84uW7fGf62E9YomkTPDiGElvYQKzvGhaf/U
xuco3F0e1vqJ+3ceWeIS1FDGSVUAh1jyW5uCNKVJCuEANfArOc/RtDGOuleAfdURqxwlFXL/RyAV
j9SAN1r5/IBqY/gqaR5tI/iy6Vaonu0yyAgYvHjG6jKiWQ77DpXB4Gg6B7JkPZctimWMqmNe+2N6
K1WI2zbPUbC9PLOrBrpAYk6AQTCsYhqBZMlPRMQ8+gWiCEVjd6lpg6biJ/Yy95TOHCdo52S8iioM
GYn7eR1rIMWSm0PYkEzyUc8GTuZ5dbEWUIxrSZq0EiuQAjioXbg35eE10ahTDPqu0SzOqFbPmgUU
41PaRCggFIZJVEPkcSwdTfPdu2py1ci+pyFxQVrgMN4kUSGv+9U8VIAianILvFTkqHIL2EadPRDI
5ZCbyXQ04l42Et5UMl4lNaKxKxtMZa2oNpGt0s4aUOFCr2UoNJ5LWakjnkeJ5uO5zXr+9dz467ys
IMwJNC0Zf2fIGYlyeDLHcEfy+CUocvSSt92fBHpJqYUeKhM6IknrJnXgQpT3WUUo5vLoZzz2gbr4
HpYcpheMoho6tGwVCCFJqKs2VVBxRbqnlb6gu5nlgb3qBzMOwkENdIAo81UVxqKEMtOUsWiAKaLH
GcLZnlpSd6pApS2rnED9Sv2LKi7BGLPKeqFE7RI6XPL6oPQHUXfU+GrI3dJ4BD1NhgR/zLvFrARs
zzGZRcY7jUDifm4Qk/ZFfMoJJrJySXKfKrbeuWp5DMVtmnjIXQXkSM2tNOwjcmfEXqMf4pAXB1jb
wYspYFM0gkCVSMnwOa0Wvg1p+6nL6aYaA042cPamrCkhBAQ+D2g0gqGFcX9SFZZKXAImMbrNqBev
kjndXrbWtaNjCcG4PStUEIBHvbCjJq3dqocWh/8k3EjpUyD++m9QjJHqFjENImFjNK1kR/ltK9R+
ZRw0oXDakjNz6wv0d+YYGyVtFOQZBL4dOCJHBAeBgApNlfMcWgeZJXogvoyWAmZA6WiZcStg16Ut
uiWTyMnD4FApBWeJ1s5cHRRB/8AwY2nirAzqac4HFsexedCF9qUtrsuM+DoElyOQ+3DOp9Xr0xKR
2W2TohZiQoDYFaMTlVvrNwanXNPK3seCM1Gn6wv/B8aBjgxUYP5vc/a5Fye4h5Ju7n0UQxS4oWdX
MAYvI9eW9EAUHhn+6r5agM1/X8RDqiwsQgQ28SiqFG8cYlij4ID/3wkqvw8lW+o9VXoqrdu6QYjk
qQOHPe+9tD7Hi29g9nZYTNloNRiwrttW8Daqd1GKA9lTBZxglRcMjW2qp9Z4vTzPXFxmw1eGERlD
C9xmSm0oCYr9bQkKOdmvoPIlZLld6Uj0qq6Em8Fl6NXtshgxs12KvBeSggK56rxMhAaAPm563otm
fWln3SRcnKBLPt+JFksrDJNYCuGcUpxEtyVQ81FI93J5ICvFgjiNIBfxDwhzsR+shhjWiKoByTpB
JpjIz5a1aYSrXL3uY0jbPFvypiXXZvlBeLQcq85gAc1c9YU6VYUe4R5HQblGp4n2FD8IEcrYGtHR
IQUoGBrHG6zdZxA6QB04yiONbyUSWlUkYjjNJRLVA+2PxLKN2A8qFGQoECYmW7P0ONO7Fm1eILKn
a2/KWUsLIPbGhsieXt7QdLKDHnp/EbEVvDbayhYzXh34qn2C4RfF7XPrLvvYUCQL+XgNsJb4VMSN
F4uofAn7LWd0qxa6gGE24EisdNBL5J5N4YN0dm1cwYXbZlA7Avi3we/dGPeguhMTT47ewnq0tdLg
nI4zxLd7xeITmJ04KlGWJdGc/q5zV4w0P1XvqDreNB3n6FqfUgsarSqI3b8FvJLGhITaiJxeKVy1
420aHItwd3k+16fzXwiWljrsirrsOkDUBXLmRuUO2U9ig1Az+WcUbJt8LgWQC55HoaFDsUlLN6SH
iMtosWr1UDgAywzI0U2V2dliKGWxYAIlS6NX/L6RGnPbGJWXBNOx0JTNoN8WENHBW6LkHIirTmUB
zZyHEJXNp7jHSyiTnqoxsq2st4e423XBqzK8tfXE2QOrLmWBN5vNwknXkaQlQz9PqDVtlGncyIPo
VaVs51Z/Cmt9M+cl4kxyL5sKb5jMzsvHflTEGVa2hCcheO+zOrKJQv1SeZP63BvkihNUWH2cQg4F
tLTIMSGrzCxqF6m5RSbMbCxDF1geH6WpOsZStTFNlHJJj7FEt2OIzzAoCB4CaCrblvCMhlzbbKFO
rQ/+5SlY3S1QWBBRfQCFHLaDSh1j2iWaiRbyetxkcnc3Rryc2uw8vjmXfyHAUHu+uH2FN/4UAQL1
JYN2jfdgkm5M1VfGn3ixBRB71HeakVsjinADPXDiACpGJLKrdNoWES/uvOrHFlDMgS+bWRmL8zL2
ZNvrt+bwTCTeObv+rl6AMLZS6GQSKcF4jDxEgFSxB1QepWgHCIiTFB4xPHmOKLS8dB0XmNn+RQBW
/0iae5JFaAAGoT2hy13d9qh/akab6lulvq6NnxwNi9EyPsDsy9RMBIAWsmsIqh2EG6PtOXeX1XX7
kntEUBRl8gyIUmT5aM7rVqTmdoxBy0B1z5AU5/KuWjX5BQzjWGpZp2aiAwbSEHZXvTclaPdmiobE
D4KRA7Z6eC/AmMMbYu9G2VCA1bSwaXZdgQGOhr/acuK4Sx7Q7E4XXloPpQbPTgDFxU0ybMCqZxvI
9MWcTClvjebDYgGjVTgA0gSGIKLrJw/z+0ikfl6395fXaB0GlJ2gB0eClC1pBX9ylKMrGvSWCmQL
FIrUwP0oSz8yuL8ojKMo0qoJkZcABSDRtpIVPdA63iSFxYk8rJ5koDb8ZzCMq+hiIws704KPRShl
ijZqUHhavCV4odehO/ECAry5YxyE2QSD2pWAC8vrSAYVXw/JXV5pC29MzF5F/Cuy9BFTlyPY6zYo
/UAp3pT/ijMTZINiivhUnQ+Kp2RT93DZNtYfxTiq0NUHQUJQipzboNoJERmGAGwfxNOgitd5JEKN
U3ldlXuLuJCf7lBMEI68Mc8T9+2s/Iv7VW60sP0inGrapxjzJKGbGaUKwci7gaxeKxcQzClJe4Fk
mQQICBq7AkZRGVsdjlZOnHRMHYpyX0irhzwFK97ImI1gFBBzynqYjCYYu7HqnqYm21xetVWrXIyM
2QSaHnet2GLRrPLY5AWqax4MWOdlkNWr6gKEMX3QWZgCpRgHovq2KuxaeMFGVuwWC6aPkEHfT8L2
MiRv6piNkA1iXnQyIIsgQFA920P35e0yxKprX4yKObB0JUAa1oTPrVHmWzTHIig3nX6ModvxEyAF
NOOyoinorjzfWIkeDYGqCCB5MYYbKU9CRy7Q3DhCJ8JUny9jrZ7C4JH5B4tZqqZuM6JbsIdcOyBs
MEqNqxBXQVsH+HQuQ61bxV8oZonaDGUwRQUoSemulJA6iXo35iBgELvwvW+yHbrZvaEKZM50rpv8
X1xm3VQxhS5siumU4eM7EPTp4WM4DpwMz6onXkwkc8NQ0IEUKPPoTNUl2V2lxqhag6ij5leN5YWR
f3ky143x76Dmz1k4wanrO0vKMags9HpkyPpqo7Rvqs4rHeXhME5eyoberEUMS0alzTi//eoYWbn0
visTntedvep3x/7PmMAAej6mwhTyIDaBZUWP8bADGaeSgrOwc6YBynnp/WT9GcWHUiUc37FCGIHQ
5L9rh3bbc+BR0DN9ygEct+DeTP60gRX65ijaBBeSOhU2eXXf99S2eqiy4MlZ9YEv91BUVKCp0Bt3
o1rf0FzkpbwvmxTYdM8/qyCG2vYZ1pgkj6Q/aOYtKaN9kj3p+lva6Jxtsr49wRsmQWgO6rOM11Ek
WkHMF2dek4kgTnT6Eu3rSguFqN1Y/KIovrIijkdYNS4DHWyGhAgOnhrnAxzTQJbjBk4bkUvbiLyW
vLbK71rnvHnXQ88LnPk7FptF6GiStAGGZtS7qtjlMSirPrJmm/e3VNpIMs7az6Z7rLNbqgbu5Y26
uogLbMYvqGYtE30+05V6m+moRYfMDpL6nel3oSt2w3+cUsYvQORJSiQCuDD/XcfXauXU0ILWOINa
PW0Xg2K8QmslelYpQOnTaadp3afUyZzb+mXbQCb3fM0yMbGqIgZEXKOFDX5NQJBXuMlq//L6rJ4O
4C4AZ7UITQ+ZsUHT6mWS5CFyH2N5FFTlqOfik94Yd5dh1m/LCxzGBklUpV2gwMcowzOyg5LiJVDb
kkBEGHpi4wqQVwrsqBM5u3rd9he4jP3JVGjbbgJugyq1pq/3waTYeDy6QQElwhQssdavtog+qgRU
TDXaJrr2yjBQb315/KvLufgMxi6VYCqUgcy+LOv2lVodWtTJ5SMaeYSJA7V6pVlAMcaZW1o14PUF
rYL8U4PhNAked5XfDs+ga9z+p2GxjOtpmwaFMr8pw8YPo9gBlkUdUeVcPVedCDSydEgWo/3PZBZR
VUc9MQYYaU03avsbxU9Vmbux6GrksRFbzu5ePQkWaMxaWZ2REmPEWonDm9w86v1Btp6GIEKZ76Go
fEo6zh7kATIrlraBoJblPLwisUNoQwlHqZHtprzOFU/TPYUXDlr1X39HyHbpaFGEYmMZbRJIKdgU
kYYpIQ+XLWO9+maBwVwqghYVVMWIQYmZeGvFA5oGs7K3y1wG9UM2XtdDchJJ+9EoA4rA1emxDaad
MKe0mvgUN1LkNE2WeGWmBE7RI9sFle7cTqxA4BwZ6x7wX+Nim4MCMLZqUY0PTcRpLyCLkVXqdVhD
UunyjPBwmAsGWF2SKjFgVogpbpWg9GqjtSEIwYFZ3yvGHCVF+hX0iczBoasl6tYwHEN/7PXJbnO3
I+C8ANXaeCvqXBXz1VsrGADA+QAmAHBGnuOFgzEGqQpbylInM6hddlc5krxj9DCCSK7YWihCFtAu
UvBa71aNeAE8/31xqwljS8jKudWMGvVGGIfNwGuBWXXaCwTmbMyiXMPBjqkcQVZXTH6lB25qbEuV
xzmz6rK/mkwxgSYevedDMZLEGssBplFEd1rtxaioEHFHUr245x1Eq1a4gGJmLRjlXiyKGaq+RWuG
rbeinYcJx6PxUJiZy8MIHAHzm1OIryxk/mOUcxa8Zq9Vt4nqZTCVggX+W6FvNKAYDG07qKiQEDqP
r2jilKBtVtqTlXlJCp5UhXMOrdASqaAiRT/bLHECtl1mc1VZn+apAUhS2OlRu6M3+kN7Ld8EPghv
X8CegyvGLvyDK8Zl37G2qRe47DkrN2mRSF8hkWlngjAalbHJjRweOsmlye1lrNVuySUY47lB5JX2
uJbNPZyWDQn7EHJAYC+09Zt8n2+qgzXZEOrNHms/dFPoFwcgVrn8CWv7YfkF8vl+QEpTiXUV5jON
fpccKEWM5MFsXF36dRloNY21RGJ2HogaC3kIgSQnB7jkjnauIh40DaUjyrbR/Ro0LjUvePFdoRXn
4hKV2YSm2YdyL2CGW7s8Trh03ouJPYY2QvHRM3kM7g5k7miP3V+BF/JyrQrPmJjNKU9pLPZguYJa
YuQHD/pN8ty6hheDopJuQizobeKaruo0O+2udoU3tAzvNmAHhXVXTrvFIQ7GcPCpbpXXxhdvhUPM
u7WvuXYDHZyg9oE6uspS7mY6ndIkRzOgMV4H8ehQ7rG15qAMqGzN/Q+aBOWlcwtripxkIsXhUQS2
RlHElm8CbifC6uNjicKsc4NOaPQeAwWNriJI1o3sCK1XNfpUOmT2M8G3JK8WHydxM1i+RkWPY93z
PmEjSkt8ZqWzQCBibgA/U1AD2oYbEQVgWlZWWzkRUYqd7qOebNQqdSq8MoVk2KHS6CfpreVHzKfs
4pxWkelEfSQ+QipvBwFEzqhSzAte4nH1gbmEYd8IJBeUPIVV40nemH7bXk3Dky7oaG9+aZNHsdxq
9a6e7i5P8doVYYnKvBWEakRZ+dwlq9bCPp2Mw5D9EaTsuaXC52UknsUyR0/Ti2VRmBifQW806ZH2
9yT4858g2GdB0mVdYYQYjJxOjhzLTqBM/pQV7mUY3lKxfI2TaUVaN8yTpvoCXuS47nTmrpFPveYN
0mciHUrJFfV8dxmXM4PsRT+Mxl4SI8CG2kuDvFkv3Wry82WMdd/6r19hb8OambRVXmGV4gE1q32N
cIfwYprDodHk98S8b814exlx3Vf+RWR8DLXSJlMDIDb1MRBx0QZRCO+mtYqB4kbwMYIC/VtFUtGa
Lbp4Z8PoouvSGhAesdSy+7g8ktW5k77UhFDnpbFzJ6ICaMhmKg251l0q2FQ8Bhl1ZUFxa/0UIlv3
3/CYmcvDiabJ3GKf1neNegpSP6VXifmaB7ej3nBucKvGtxgc44oNMU5ScWZDoP2E+vtdk7Z2lHJq
8la90QKEcbVp2A9IeQMkGGoPXd+OGFt4f5snFHpwzI63WIy71cMikVMRUCWq/C2UrHhkeqfjvSIf
BMLJLa3OnTzzvBmgWPkWmjdIS6sswHUJgvYaHfYS2ENqHj/5+rV3gcKYQ6HKlYAyStTYHqNTs522
yF7t8mMFmo7ERuIWGmWusisc4Zj7Ym5DZtSTOeu3IgSEi+HiGxgrIZ0qqE2KLdB/nBTcu59Q0/f5
8iBrILWp3d7RNgak6ekz5OgdZT9pYPxTOd+wWn64/AbGiBAbHfM2xDx04LNy88HR7sZDuwGf4Hv9
Ed0qXlqB+qqWvMu7cf1SvBg7Y1FZIVO9rYELykxTgIz3eCBb+TP4BGcKckuiL9v1O7KkJ5CaK4b3
Axbh87mfLX5xTwlUNU2tGPja/dHKcREPrgbUUydAprZ51x2CO/k6mOzw/fLAVzftYtzMwZ7obaXp
s3RiAro0RGkgbSJ4LS8JxEH5eggtRmekaHtADTcOpuY9CQ5a5qRJb08154U8f+y3G+ffwXwd/QsY
WWsDsOLNkxjmThYZvxW8ZCwpskXlzxSJeFyJiNvySmZXndECdb4HL1ChYthEPQVqV30Kgepm6TaA
3ig1H3TEDePWv7xiq0RLiy3yde9f4IVVbgndHD+lTu0YBl7Hxgv+QZ+sca210E18Fd+JI94JV8WG
PKqJk90KV3Rz+Ss4XvGLj3HxEQQ0efBYsJtawl4ZJL9UHUgx/eTcWkwt45FKEF/30Ww3dVPYgV47
GuQ6Ut6VkLeAjM/JmmIuUwCKmHy0ktd2bh19aKlH09pOuALkayHL5fIxnkYTxiY3Zi8r9K1NDTQz
34iGG/ed27VuhMCbVvkGeUILKMfH8ZaMcTFyV4vQhsAwSbdBwGHMfqOUmrNgvKlk3AlK00vI4ALD
ku1hehnyXT5tTNT6QYDSn3ROpIaz39liNI02cdfPC5ebntB5MZSfCmzBZDfJvUOtwyhwrJ53TH/9
fWH2lQmbjxssXrZD+ba8h8RtdUUOlpfZ8bH1E7tVnDvqP2abfj/YGmSbL2+71bvw3w3x5RsW+Og+
CJDLxIiFlHihYSAUyHEvs/l996GabIG8H8SDLDFP3wmaosq4WpnlUxftDOtA6qco8wyFMxQeEHPj
0UahLvOZc6mifh2BDmmP1s1scLsfldGAkOHfITFeRO+HPBrRLeyI5QeazXEzzZBrLXkdvOtrYxrI
EIKXGI1n5+cATRRRyvSZawglrrmZohhpd3n113fXXwRmB1MxkidTh/VNUmLTuMbpUjqBoV71pWBn
oea2g8E5Ur+i/9/t4S8ms6PNOV1Xz+x1cVE/p7KBJ15WQOfTyvKt0VYqDtgwlzVwrab0Ne7UHL3F
aLPXM0MAyXgsKO9yN7Uf3YiGqkY1xytxGKs3lUTZHborVZBZgX7IRiVAvM2nFpWrFVrJ6o6Yf1BW
GDx1VKTv0K6E3FY9gto1VQTLoQT1CKkehtuQGIGfE03Bra2y0qPRh/3RoDTcoRcOpJiEHFsSa7PY
jTq6taXEH71JoTKVWtp2Mlr1dyTWCbQ30hyxIUHzEmW8Fysj36S1dq+MgrVVSxl8jkJ8U1qxwFnQ
9WAEDOb/bIall6HBZKA0ALMLwgsBxf7jZOdJh2PupYY0onA1lY/InVk9j0B7/Sz4i8tE2QsaSTKK
yOYI5AROFMEOMt1Jf3Z8/0VhbkaCkRWgWMKOqEFzpnVO0PtR8PvynlifQgXsbSLkEmYGnfNtF9aW
mhYUIF1yH04bcXictE2KSx/6M/LYF9r3Zq5o+8lBt0Bl7gzqrOTcjEAN2l9x/RRLCejwDkK/U9L7
VOOFQFaXa4HGuJbMiDVwXgNNEF5j5UNFt9VkeP9xIlnvMpZJGFgASarboDvJ1vUolnZX7mnktojM
F6UzIOdS8VLgqweBYs2chqADAc3Y+QJWkZVlEwFFltEEm2kcnTyOrrshvG4M+sto858ccAs4ZuVA
0Wg0nQwum1B6VWubCrFtKLaaXo3cGV2rZEf78b8jY5ZNbwbLFASMzErknS4kdmRuK+v1f0i7st26
dWX5RQIkSqSoVw1r8OzY8ZAXIXZizfOsr7+l4J5tLZpnCTsHeYuBVSLZbDab3VUKYnLNvExC9AQb
Hjbe+YWURUVIYC0CqKCLVv+Iwq1ihAoEgkq+cN5NY2bXTbqb8sQZig68QPk+DOLDlDVoNFefz8PK
lpEvmtwoKASpk1jCmEPPCFJ3kI/3Gxyw5n1P4wROucGFz7pW8Uh6Hk62JdZwQvjghyZV1BFwiXo/
pI3X8O9xu+UmZQfuGkQwTbPm1lz0AAmK35CziBK3T0GxAHaF4pL4bCMi0hZ/KJ61aPXB4y7TFmUB
AS5K56EcLfCNsCS0U//nwG3UL7u6Dyqixw5nXgN1MTQNW1Nr+9rbX0woyLUXdPAEiAnQVDHKmBdo
JjfJL/hZJ5qf260LunQ+VxjColUZ1etk4cxIQoJWmf0QoJUuRtT+SrpfxhadlNREOOglUdNgMJS4
njoWridFQAfs9FxHEicExdDbSIuNO4gs6kNi+j8g4gmeDKDfVRYawaponsKc7nJUnP/NynxCCIc1
K2cl7xSMoykjL0R2qppah/W/zqNI96+lEg2KciBFFI3P0lsrimKsTa89tYlDWAwTwFssSKTNPt0w
dakhrMAEJ4y8zEyKBGBW/+CzO42jC56+oWnVpeYxbP+iYQ9e2EKVOSRDIJBzagh+l5emry3CAaTc
B2ZtxyP18mRjAy3fLO7eNcqyu1d+FzSptKANNlBh3fgoTWDmPiF3cboBI3Pvaxjh8bgbxnkyFnaL
YM4PaWvsmx5lljrflQmxO3A45+Otqm0xpMn20hpV2LlW4gfW0C2o5NXqPkh7QazH8wa4NX+i94PK
S0M0QHTtiPSZhXeekpPXMQfHk/btPJZ0OEt7rcEX/gJVOJlzM83a3gCfxABLUDV+MRj0tQav7nkY
6ZDw1PHH/YDnUIAp2yKetA4wFFc3FHJZd11pfOhBsUf17f48lmT/gseULDaOWBA60afmV8eRUaGk
GP1r/HBLoLg09Dd6tEVet6yzYOQnKMLGzSejABdCg9aX+lDOrV1vHRES8wYA5M9UEIYTKOycDmNi
UzQlPgBo0rgZ+hhnzQCN6eNcQ5fRV97DJrMb7m888kj8EThuiYXCMBA6qSIxluWHTA/qFu1lJjy4
6tsjM+7NMrTj/Kq9KulWmZPEME7wlu9Z+YopQFkI6iNQotbvwDoQN8UhzY5zk2yM608e9st6rQYm
nIF5yFjahADS0H1hHClxWrZPGi+xnsxhR6ocvT2HMd7TubPbjiMg3aoIl2y19VBFuhMEaXQoCb5g
mq5TFFMRfkjyw3nbl1VSnYAIHj5beovnZf0SZfL8EWUusWVHY3PVWEhImDFqq0I71IaHAuHXxib/
L+Do8QWlGqEofj9dTBRezNNAOnQX4DJN0W6p8F0aPefGQ6MUtm8eoSVlQ37y/JilGwUFm/9BFXyL
UqZkUM0efTXdTgvcnDgIVHdqtQ8Ku8zwnLzFqS9fyE9AwWbRYZdnyoxh1s01+lqs0anGjWBKOpWo
uQIxJoOu7Zfaq8kw/TIoB5irGrU3oxWOrlpNELfXdKipWehoBe9+h2YovIxRY2bg/Sq2uBFk49QW
CXoKUkyGcOh0OTPWTkoyzGgrQKjtBwStizdh8fP86sm89RpEsBklRXnY3E9LJWzgjMlLSvYqBLtM
Z6g3zgVZg522hhIMpVVB2uanGA8bPdT3j+V9RJ/D8mFs9xb6w4fSS5PrMH3T1f3cHYbUQQFpFLlk
i8hN5vPW3yHYTxtxlUMPET4PbCGl/pSrk4ucA6rqx42tIV1BqGosWtColxWvMgmejVBUTzBinYLo
fTcRxSmL3fkVlJXjoirlE0UIiUKrDFMjBUpMM1dr3HF64+pFr16G1d6nl70JKSZyFSXXmumM3StN
Pvz5rdkq51xmTXTw668QrHUqVXVoO/QL65FnopZwKJyuonYbmqBTRt6y3cguSOcW+r5gHYDaC9pr
TncH46afKibw5tkq3bSheN8xyU/a0q3soS6LNaA1Sxet2UXlVoBK4ypMyhATTCEkWXmjS228mDkJ
JKETG488UBcfoGXfxXb6UR+mXXQVP/+GtvotuYlcbY/D7DmF6r162CJ3lc/BPx8mFkQjr1N144AP
q/hD4oe2Ph8TfePOInMQ6AWFgrJqLrcxYV1nfZjSNNfRG14/VSp8RAyyjAs6exrZ6g2RzfMaSvBF
0QQpy1nHcNrGU/FukYAt4Pxe2UIQXFBWtemQzEAooInSaJWdbL0mSU+O9SAE7xKPYxYZPSCi+AhC
jNDwhuxnqB5iiE4rF35zpW2xOcmsAPoEf0SfGUfW5nQnQG4+m2JtsQJjp3KvQrPBFsSfF0xxdxMQ
ESwCBQiJxQZJ3whxc4hhBRByvWh2zd6y3OY92j9PbreDErDrOz4oOOzMtFEb7W2Vwstc9hpesAyl
yGg6LUOMQDWqwk8jMjaNi2jeOPelOIj1IfugcR32fjqVnA0o5oowzGm8jZhrxG+suKXk4bwVShds
hSI4bJUow8LlCocNVjymHFiAivKtdjpZ2TVCMlBHmFAfohDNOx3LQNLO7AvkDC2e3SjqvkafJX/y
g6dutnVaXCbWXQZ8g+/QKGJt7TQZPIG0DEceD1coMNOewqcTC0KtmFDHuKj1DO5o3pvhMx3fSf6o
VHY4u6ju4dgU+i3Z4uWSbPMlfcRR1Y5cvkaFHdGYuH9CnRPVoKryi5eVGzR0iyBLhrGQpkMZD3dd
XNhOx9clfdNOFkO+rexLW5voDgI69+cNRXKmErJk9BA6IBNqCeNQB40ldQ/hZhpy0JV6M7grav7R
RV4DkeqI787DSaz/BE5wXSwEfUG06EQrA+i3FH6tKyNaeRDT0/FwHurP0SQ4FAhYIrhkOrSSkfo4
nb4Q1O61b6EQf7go0IAxOCBssSlkv9zuotj3MTptCu8N9X42/dY7YPmDvGDgvmducqU7qm2i6eL8
F8nmevVB4lmqWKkxzAY+aO5Q9f17MkMXLjsEy0sfXJf19BcXYkyAgXIAtJdCF0zYnn1A0UGXA09b
JMCh2mu4GPV78xIerMR+HTK7MO1kcs6P8o9G5dd5/4QVfA+pe6QnQffiPGUeuC0CENHuIa9k+0fj
LrqaD9auv0zt0bY86weeLjP7p3X82RxAbafbwa55uwFZWrubHN87/2GyKBbzYYJ6AldXHbrhpwYR
tBGIs318mP9d2ZVXgdu+g8qSu/5V4GngXlq6ypzs+BdsSyew5BTWD1JFmxdG4KCBkKXe2/z5/MBk
1awnCMJC6+pA+8oEwvjeu/oB7Yw3xU380nyPHP+BIgdsBw/GS4lwEuUI7kXoJfbH//gJwqJnZUKD
NIBSNARbbTB0vWlXhlt8v8uu31/La7ofnn0HK6243KbudLlFXy2rVjqZAiGGtEgQ4J0HU6Acrsfb
7IM76ENhB358fyn2aPryc1v5YTzwB2tv3k/2r/PDl108T+AXv7dKco016oiMCMOnt7fcYfv+TXNH
lNYG9xBcLKHMrDtga9wispGc8pD7Qm8VqkJwGokezoJiVZnNCbimfa8pd5REyI6nzshcPNKo7bUS
XKCkQo0djiLJH1HojVsPAdIzWDcNvKMR6E7gIfZ04FNplsyEEIwzt7hc662dqIYNp4w+nb2uHwvr
ljd2AJL2LL+Z+U25df+VHSioqDUwfqqjlU3Y08oIZSujA/5AL3nsBvExtwLkg5/OL/AWjLCHB4am
7EbF+vpotJ2r4god4e9KHX7T2i1dCZnSKdG5wRkYckxU4QtDCsGjrdHFlsBf7rRuuPfvuZcex0f+
qO31Q385flOu848H+gtRxw5Hya6BDvToNM9bu0ruMVefIgy7jhuwQSiY3QR6wG6POzCupvEucyq0
UTojujntfq/u5gvzeH6+ZXecJebRUEgGkiAkL07tapzQQaQZMSahhWSZOe4VYjktBFWHMUNfRzTd
IsH6E/2rHmm2uG1kcRdS4wbsCjfxL08ZYELSq2rCtiIBOn1+9/6384OTbVsGcUQwTzEVlykx5pqo
BY4NzCoJp2m0g7Iwg92oBSnUy7Kg8s6jLb8mHsdrNCHkioOqmaoRaGnbHnO02raN7k28d5IInBTh
63k06dxhaKgKVMEgIr42NSZkvLqhaOFyIpSwNVejmm7coGSJfmhEgzIWFVB/MqinthHExQS10LJ1
imKyoUBlz5A9tWruJX5x2ef5hT9AosKIDmZt2HPTOYUGvdtadwilF+eHS2SOATWQoN6HCwLhoHD0
kj4L9L6rW3CJcK8cW8ew/MtsSvejPx60lOzyPN2Zw4NWMCdT9X3aTUcQhdsVhyoAja8g2eeE0IPs
wNDU+T/i/GeCRy3alWDFTa+niA8gdUjxwGpuhGnSHQb2CsTHOjVwggg7LDFIqAQqvlyrXszhSrNs
0r6WkMIM72hpj/klUzcFthd/IdriGnOZzdUxyXxaq2oDzKBJ7Aiv07muOMHgZbqyU4vb0brW0tS2
OlTU7Lq/SB+SNbiw7cLUJ2M8AbwblO9tE18w/thorRejLXL0K9uY3s4bhzQqWCOKWy/ntBnbZbhQ
9eLIBYX5a4LEJTNcFjB7qFwdGiag99TBn9W0dqruIeGSp7+H6dK0fm98zWKK5yZfuA/h/SQN1BFf
AyVQ1xqv/lSWUpeM3uwnnunfVfmLqmQga3qu0t8Kf9jAl5SIERNJPgaHbuDRVtgqNNHqKiQd5p88
1oiGjPAJt3RCjhRK2ebOSlAfs/WGK7tyrTGFsNSINK0cjb51mvQh7Hc8upgUSLroO+hG2kWw4Zkk
rtbiJq7SeKDT8LombClqqmFuqihHy5rUbhXroao5tD2hixr96MutB89lvYT1PEETNlPtazULoqXk
Lg9gNNcZyNZ90y3Yt2Ro7KS5NvSNU1mOiBw3hMyWKlRhfCjVMvKkQWxpRinUvJCSM55jtNx3mf4w
dB9oHQRR21b9gszdW7iy4RqPuhaU+Ql2Extx3zKKmiDIUjb0hoB4nZDcNmpPHY4k9ZQ5dQwFdZs/
aVdAAuJY6Yfzpis51E6+QLCicBp0JbAw07pZvORNWR6tltQbR4nUeFbDFCbXiAYlKJYSrqgPjkEQ
OYze1yxy8JK0a42/KOrFkPDshzZjHFyG6Azi1szGGUtpRapnktnh0bMWRY9twXdTDKvVyg3jWb7/
i7l+IlKBaA9hmxb33VI9htrCkqQHvwmcZFMPRL5WqN9BfzOuRn988uqIUZjBhyJGYaGCK5ldKvMP
dUsrTeJUMHefEIJb94leDmSpg1Pj/IDEKLiGd0vZQR64I7jZiPJy3vyklmERKPxYoJmC6zw9NfUx
QgHZojSn5Hav6LvGv62jPU8dPZ/c81DyzbbCEky9zy2IQA3AMudCvZva8tqK2H03W/uyR6WmTpQH
YkTg00JG2R6bdLqDRLruVTS86NIsvm15ln3f+KZlfF8sZ/VNws6w+nLorQjf5GfxE1RAf2RqeZOm
ybs/PGV4AExAxTwo/p4msT0boHbzg3fCIEd9/jskoZ7FV58h+NuioF3Ml5JVCLz1Fr3QICznj0/m
lna6HIeiNAfKPCYX25LmJi/wTgWcKHC4ujeD5Fig72qzOlwWnmBAn0DCWhu0HyO9w7z2/F0Nuz2b
WqREffN7EOYHPX1lFqQawaaiT62bNc8N6e86aj1Dc8rW8uQmntBiam2RR0g31+qjhMUu8IA/qiE+
SqU2Ma8MxIkN32cm+g7QqTJOG4sq9UorOGFRFUXplJpgsrsJue/WHXu3QD3N31gOVnPRBoMEqBB5
DirkP8cY5X5V6UAFaQfOcJui+CrRNs4Q+eR9AgmeqYiZ308xtPOS/JdB5zszugcBLM3dbnrX/WHD
o8sN9RNNOEPqIWwilJpiQ+g6bq62ajV7RatvLHXDKy0/9NUB/AMkHh1FBgo+mqGENoxeG2TNU9XN
2gyc189V6Jo8uQQp3fkVkzXn42hEvMoRekBwTFiyxEfl4p9C5DkbDyOEvjSUM+TgZE6N4iYBUaTC
yh2nv7rug+a/CdpncROEuKvlsi7b+BiZja6/RVjVmZIqyTOcN80Q53aN+gF3qPTQNaIwOZwft2xJ
11DCkpa0SHlsACoZgmPaa6B7644QdQdB2BZ5/8aoxI7WqStHMqK1yKGacl1UyPjr5MDMjfct6YG2
GpHYxgqrSQvTB4yvpPsuMp6VAhXftPWUANRfLXESDZVsA9svYkVTH3tmhHdDw7CjYUvDTrY74dWh
1QeGDaRKhcQeV4dOqSjMuAkGJ4WwI2tNp7Ho1dC+Rdr4MEB2csPzLGYq7hwQK6KygiOT9kVYZUCU
UoeL1Ko+6d+tGhICTRGnAM0rt9LJ5AbBlpCXfF0/IclptOKXPnqrFvldk1emEygz9+pogBZqT7ce
uJYJ+zI6jeF9y8RGVcWTMtMGJTJ1TCi4oa6j4JcFzl+idnsVGlNx8mHSGFEgJBFJdyzUfsP7Lafj
F3CkfRlD0fOSfD4dJ9diXR8qgJdTvIti+i3p540Ev3QqVxDCxifxGKvFDAfbsWSHsv6DmqZuEW51
y8tSQeAT/RyKsOv1HKuULo48Tq/08PsQhigKvm+Im1QXLASrgvqioCvuL1yNjpw9gQbbcg05nb+8
sjKraXAosg53nczf5XG3N6Ezp/Bwo8BI6tVWUIJJdpShTdYAVMiZNyKGiKcBr87WLSS7786PSrrH
8Saj45xHibrYoplANxbvrphKJXUQraJnPQf3AWKqOnujPPirOfxEE6KXOkgaI10CC1+7ZhxPmPHR
CiM72UpzSt3IalSCrUMSUTXTCaOagmw/huBPKT8stbkYw+cekrjnp1C+Wp+DEqy+CIuKpEt3ltKC
odW6Tsy31h9umy2zl0UV1mpQgtWTPGoTApkap58iy60CP8FjdHvfmsNLQIabbhoiJ0D/yWXKYmNr
5aTgqO3A05llLN2gp9bfoxRJ1TKAU1A5KKU7ju9Kc7SyyC6ah7T82GSKlc7qJ6CofF8GOhruKgAW
2n6ofnatayXPmbrVqyijo7asFY6wrfEKW/lqA1K21sUWCLzo4LsdSnFtw6b7n8r15Da3s5e5wYNy
xbzzliP1lytsYZ/3Vh9PZrFgQ/GdpvHOJNYx07cOVXlwuMIRLuQzhSBl3gEn+Wl47IJ4Bvfot9Kb
dvm3CtSiOOz2IDfdiIJlr3EnUyvc14IBlzleLrBPhZeGrnLwPeN6eDJ+Z/v8MKXQi3LqD0hx0Q2n
Jp3XP0qZBsqAvxRaodksKnwfwJxcWxoaMit3Muut4S2r8+VAXaEIq6eQNtK1xXLiek+bWwrlngxF
4nPjQregDAovmPYV7mY4kKz+8bzlSHfHCltY0Twz+6hUgB20xuWUAkStrkCAsq8jdjgPJfWlKyhh
FUEpAX7yAFC5MuwVcMaQKYZ4GgoWWIqKQ/r9PNzW2i1/X+XDxtIvuzQHnGa9ltp9sdRNbzmzrdlb
/r7CoCmSRkiSYvbqCEfDfdYeAvOC/0V7DQrU8PCn6qjnwpPXKUzT6m3IExWnUH6ZKm5dvoebpGyS
Rwo0mlC8h6GgEf8EjKrty4wTRHW0fdZ4dzEMZe0O8+usNNdoRPf6uXzJtcckLx7Or5M0cFgBC6de
1OT4zSVwiJDgsyqnmOFIWt8eUBfFYggNM/oXrxXroQpHUEZ5NDG+hCoqGl9HYu7AyTj6/b1WLbVi
6gbf3WLXX7b35wDFAyjM1TDsl1glbtGi0AU/+wmNWOcncQtDOHxyKBlYoDMG4SlWDTcD31YndStl
JLX21UAEPzWlLTW6BiBdV4LMSqWOT7g3mxrCr2IrGJIV2MAgl65rVPGh2FXYv1VTaROZMG1VfCjm
fVTcxf4raryN4LHVkYCcngk9dvFdGR6brcd8GeHICbiwsYehLfJoaYU1Ui+hlwa5DtgzBa3CaKd4
UKuuNGrzfuO0kYZG4KPWDKISRJbCiOeqNJsiAmiuZM9jiO6GOHIHQrySGnbTMIgkxo6aKbvztiMf
7ApXGOzYhHxkS9w5o8RnivBMywLb55M3Fk/g5nC06SmHSFjBn2iyleHaBBf8TtekuglOIIQuSY/a
hesivzHpO/Sk3Mi86Mx95btBffC30iNSW16NWfA6SjAHFqip4QOI18T8vuqYTf1qp5lP52dXegyt
gARno1J1qNsQQKEZHidcJrmS7xZyl/MwG+P5c9NdnURxS+OxpAvMaPl2NYzPoT7bCl73ta7buKds
rdmfv6/AwsTAu34FsJh8aKU36o4fHH0851cLcdOwU7vd2ID9eEt5RB4IoqObom+YgahVcHNFloEM
KkAs39aDHYAxKRkDdBIoe65ntl4XB5JO+P/6aKixZ2Cildl8SNEAl1pPk/67zLrj+Wn/L1Px+UWC
TyxrtEtONbq/+/Ie7BNDf9un6PcLLyio9k19r+CthLWeFWwEU7Iib0h5fAILgVsDDRmac0zFXL3W
gb5vGbHHkd2yyUAHjumVSmBr8X2bTRc9H/Fipx5pmB119UFPwwuL+o8Vexv4a94QR+0IzCS86E08
JA0k3LeF9rtJay8IErsqNNXuG7x9LIwhQ7Ul3CUNC1cDEcJCwqyEThQDSfu7vj0G8XuFMiFDdYNx
2lgtuYP9nDPBwdZ+2Vv+cvesCLQ4Hxp/3KvlvdbeGrhTKCaeXR7Pm4d8838CCp41qNWUGQOsozR8
0A9Zh0bV0KI5eudhNq1QdKI5OmT7ftkX2S3UOyoOMpvMDlQUfx2TxMm6zgUp9KBtvhYsVnYa21Do
E1OQcqGNDbldYUZLC9V8REUAXEZXjR/tfeOCweJxfenitwRprTF2+vxqzNy66208W24M/OsEA19b
WhVRLqma4gOTwnq9waM0AvAKtDkN8lu7RL00IuL6FXczOjlmcVerkFzMnbn5RsH0nYa36vTvGRVP
v0M4Tgja/LuwwneE7VzukFwZwD8CNlojr2/9Io5sMFJNu/ODl44dYtvI1akUQYPgAYaZJEFCdYRj
1k1qHILqMdmirF4++8vyogyWUwM3bFWURevnBs+gExpxfFbijQDyDhQSJtxAU05IXMu/atDXsnGS
yYaF8lN9URFH+l6sJVKICYMyMKxxumGghM2mXTD+Pj91X8NlnCArDGFfjswKUDdv4EIVOlyB2WzW
X22NQtiR0VSl/rgsThY6PXL0002VvpwfxPKR4uKsByHYXIfMgKUogDDzW8XsQCblseCqbf51Dvl0
roQAZsB6aMs2c8bqWh9/FWhoyO65vvGkIV8RFBkgywJqACagZBMbginFinRksNtgl7QbSy6frX8A
RIoKP5r4pCYAKKeHul7e1UP/gfT+hvV+PWIwW5BrB0EaB7uXWLMVmJAVspbZ8vsAhJUod4fjnUuf
/mJxlz8HVEl+QSyxfZz9GGLuTZr4G7cI6UD/dD9pqo6uK2Em89gY1MLAQEkQok38mKl2YyZ2tkVU
KrVwCgCIYyFlYAqx2GhW2dSAXhMNdD94j+YeH4Q+7P68jX8NDjCdKxAhvGKhqVTtAmKkex7dzcND
2j/h0LG7rtlYOakFrqAEd1oEvpbOBqC4f8XQtpl3mXN+MFLbWCEsX7AKm1GFy0qlB8JgvGTRYYQK
4XSjld8bdjDil2LYeESTOW8NHcXw39hRXxgS2rGpIdRnIbAqHnMdjCVo+a7DX2H5bpg/ovx4fnDS
6VuhiYNDw+GA8B+vWtOhSt+UciNpI508dPMtLKqAEfNTiZ4EQ9ArMLf+uQ2udPUmKRFaW6+m8RKD
JX14Pz8eqXkvMs3IuIEuT7yM5706ZXwOWifuDQgpanZTxijX3goctmCEk6g2MysbSsCk9GhY6ATU
4RS2jlQiXZzVYITTaI4Z4dMymHpX3IC54hj8oIHdUDT9eekTdXKH3VzOv/QH0x1eONoBY6e+AmPs
+SmVlCRgN1sGX1hAETKKfYh6pc+onovQK5C65GJ0ox/sFS3uB9/OrhIIOHrWo1JugMqH/okpeBCu
9EZYWWi8RYTK+kfy76s5TsckuI26VWIt9vH7oX5Vlwdmfbe26OTlNvI5BGFrZZE1KAYHBOM3Cj0G
PLE3eRSlp4bFcZgzfckBC6dGz6MZ4jHAyKqFFOcnMk4Lb0vz7/ugKRrm4JZA/8WWc/LUB6pJN+Lg
Wzr3egaXPif9Q+rzED0gvCNvYxIW/75h/RRRMIC50gMlyNBQlQ/PfXmhWt/PW7Vs5tYjEgxgTrQy
6wl+X2sOZf8x6NBxn/Z9tpXilR2FBNccYIGX5Ut15KRpMbqq4ADV0dWG0Kbk0KtHPjQI/A7nhyQz
uDWUYHBKmEPwqYK7KHWkcebE1cPnikfu/4ayfMXqOFR61gZxCxQw6mRa7+BZloFL629AwK3CFhIf
1MucgswdsVhrLUOB0AukNAyQo4Vbjc5SE0Cr3n9AhEi8DlCME4QAidCxNOuRy9CQmiQa5MYfzw9H
imSi3Qp9XioD3+npcEiJrF6sYfuYxqKLeRuPB1/1+i3hKklhDEJXxK8L0S+ET/8k51drMyZTRCLk
ZZ3eNJyKmk8xJGkNfa5tdLjbUGxzpgy9zX6wY81W1fdiXeK9Zo0tWB+fWr0Y8JTukHx2OlrfzZa2
cduQBRNgfuA4EpFLNEWCoyCcwxz2spR1BDhvu7x3jQY8tXFnoXKqAD9pW/uJS3gNhreh23gQkm0v
HIEwGJC+GHC4p4vYm8Q35wihkgmBHB6AcrvkVz5v/+IioOMmtfTngQNBpMbtUsUyEHIiIvM9gu6y
oC/cFqxcVrU7b5TS8XwCifS41VQMYckApKsNBH+12m8f8qwcVFzmoIK5saPltrmCE44QpCKLKSsQ
RrNotKE0aqexeuAjItzUhJhLlDutherY8bYr561LgiymRsIF7SNIuIB8W1g6Pdd8bYw4rnfINxnW
t7IMwe1YXYUJcQ3tVwuanvNzK/P6qD1AB5CK65wq9o6ZVjcabb54fTrUttqGAcQFo/xAKtDO9ngl
ql7+N0Bx93GW6G0NQCstkBT+CJhqxwWCRLO3qTE+n0eT7XV0YEKJFbproJMRwg4U51WD3uGyaozg
S+UM7wZb+uHSGQQPCGrSTMSe4l43ZzXWs8U6NTK6OfMmmtg12vJBsd8+nB/NnyhJdF3oAcbTHeJ0
8AoKpqnijpCmTYtg8Ggd2hdyrYP9zh5fhpvEAYcYeefHYTffMPt7fs1up7vp9hW1twfrYIICBG29
3vnvkc3u+nOE0KcaZnUOS3zOsoijX+BR+Ok8goR+gqL89HPEwoaIikwnUFNuHX1Hb/xrUE7cta55
MG+yi+5VcfuL8prZUMrBKLOr3Gu3QhXZgbjGF8y1JU2FgjLgG+DkTNMrHt34heIWeKo4P1IJcfsy
Ug7NFzxHL+t76rXjFKWczYCOSmzTFwUnYDLlLhvBlMX8fZrhDt+1kPFDVxmaSFET4qpFt1U6KvV9
JorywZoLZj48uJx+ROprc2U0uEHFSXfh0+iYMW7HdbfrCJgQ0sDup7s4BFVh+Ov88GU+fg0shDh4
jK9wnwPwGOR2Fx1ydLC24/E8iGwxTThXjSH9i2cFYYrV0qoTxhBKK+Z+9sFesufsjc4bHk5SWbCc
+aCaQIYOEtAidUfSDYbRgRHH0YI7BiFadNU7UZIeeq059kl7iOj0wMpXtO06c5CjTVy7IHm40bEi
HauFqBTVsuDwEhOeikKIguJj8He0qYPq3LgI7Kz2ID14fk5lJ5b5iSPmPcdcbTgqbGAxefxNj2Kv
0sofs6+6PQnssvo1RVvlerLgimMTqAbaSFDgLPh0Y87QPzGCpcCPdCim6HN2qAskB+PRv9P14noc
+tAhheI7RCNbAk0yb4+C+EUUY0kcigc05DCauJ5Aw6DTt3i467Pf8+CMzW78932kS2uBDgktE1XA
uphmRduCEiQEjofx57I5xvFrE70n5Wunvm/RZkie94BlgOuGojgYVxTBycZD3k04/jGjSCl3/W7C
m9aw08Jbje64tuMEyknkmWzlK6X5mjWu4FzHBEpMKrjYHNXY/Rqde+XQ1Dv+45vyxGsvarz6acPL
SFePgt9i6ffEP8G9sTnFa8zSKc9TNObSK0O1de2nGn8Pt1gXZduPr5AEf5bSoeDRgoT7jw0hu1L9
OSSOscU5LvU1axxhMwSjqY98wclbVMpqh95O7fxCv2+RfnOru8p36OP5Db8xsj9HyOrq5g/x/89h
tPTio2O2eC4SCE1l387jSLooYZVIRUDNBxxzRMzmzY1ZgJl5xNG7Z4520B53hQOpMH6r/QgeZife
V3cg8xjs+fU8sOwoWuMKUU27iM4XfIBVNm9BfwSFXGDtzkOQ5TfEQG6NIey4Xk31IlGA0e9SYpMn
aIi745EfG9d/KB61wc0dHVR51A1+ps4l+g+cv0n3rL9A2HtpbCq6kmJ2Z0LuklndgfDKYSjomPld
X9XHjQFvTapw9E7UbCc2YsDmA9sXnvauQK4asqPBDdoqpsHV3NSN9sg3dfY82cZLsJ8v0Dz7Hj7x
3VZi6L/M/hKwg2ITnfrC7LeRGbA5hBNX93RX7P39MXOYZps77aZyGpC6eYbbXOm/tSN6nfN9vGff
2V/c0UFE9c8nCNM/zj6EJymOzS6+QPUrYUe+Rdot3ajQUYJbVw3IMArOLmsMrVKLZZTlr67+sIwe
cjkPrP84v7RSn7qCETxdMlYlaroBg+Lupn8DdYRfXBdkhPr5ZngqxwIrqIX+bbACCVaUzMk4hz6w
AsgNpB1eOhkKbX62AXXYgKIBNjhIVOBemfxuWeSaU39t0cada+NaiflOSe/GINnwh9KYGZb0z0ct
67ByiEaT+X6vVjhUIOrcQRdByRxrOk4Q22Yvc3Xg6o2+ladbzOOL/wAVlI5aTkyGWLyq1tZU6AQn
Z8bV+yRjD9jPfxHYoUX3HwhhWHqYKONUISggue7VsTNoezVBR01wnJSLMN/yR1IHsYITrLXprFYJ
FwYjHRmXoUc/d4pEIMTV/sJaVzCCtQ6s1MbOx8SxRDsEza6IVRfZEUcZ3XKrkVE6JCRx4GUQaVp/
+DxXhhEgDo37EoahNaBCrZhttN7fCMRB5QCZeZCCGQRxsTBxLK/TFlEp3t60j1B3G2TidGMX+Y4C
3twsdkIGVpfD+VmUmZ+lLc856MfTvtRJmvPIKk6xWGUGDsZav0mHesNByrzXGkI4hZUK5LpVhGEp
EVKm4W0a2zmonfTy/6j7kuXIdSXLX7l297xFghPYVrcWnCJCMWlKSZkbmlKpJMEBnEESy/6L7u/p
+q8+zDdciQoTq16v2kwbWUjhBAE4HO7Hz/ny+VAuuZS3dhZnAavB1wWFOQRQADHQ9szbQI7cTcqg
W1PqXDO18Pk1KbWsNWAqI9wHK3DVELTxek13yNnL56O6WJF9O6yFp2x4ZoERGNcHZdtPbkdceux2
RuB45FztIY/o527maYHcXNFzcvsl9b7E/tpFbd5LSyf19hkWHqRo+qFXu3ll9jwoeDDIMhx6xzW1
vRIDEPnj8zFf2m5vzS02Qg3SjamkMAe29XtlZt4BcyiYIYY1V3VxaYIYFHkhDZtgmSTRhlrqSo+Y
26hDqR8q40jjZ7m2Wi6+vTdWFp7KcVhekB75IFZsBiq2igKB3Gg/tkVQ0et4lXN8vil8mK039hY3
CV6jPSASGBW4/+hPG9mCJ91Xb/RHKJHGwq1iT3mYfHVLTnXYhdExvvsXpg9pL3uGFYFjaLFihQ5V
82TCeBVULTLQNDHDs9bk/C46rjdGFksynqxE+fVSo5L5Knlk4Cn+fBgX83gQuLFsdJ/O0LWFQ5EZ
9EnGaL6RKee6vOYx4NPAqb4w40cjzhbY8apjrGwy9f5zwxeX/xu7C+8SEU1mybzjWxlDSgQFXBsR
0dqt7OIqeWNlMUtKIwohkZD1an4yyldjOpC+cKGHFFcc1Gh5UFrfPh/Xxd32xuJiysayqh1ezeui
vXLSr0wc4/aruXZWX7AC1lDgEgB1BeP9sg4i1EqVHYGVKlK81NbDfCjdjJ6FxlauQheaXGHijanF
RMUZRJdsjqvQCPbwO024csuOcqMcjeumcYtd7E1756u2Uq274E5mwRX0+aG2P3OTvY9Sq1bp9XhA
UhLMUxRlJChkyz5xDW1W5A2g0Pv5rF1Yje/MLQbZ6UNuDxnMVeRQKLdautWU289NaGtDWqxFoN0G
Ws951sa8HdBp0/iFOPa5D6ZS5AYDTfzsjLChe5XeNGJv8uuWndvY7+HYkpW3e+lKifGinQzlUDQ3
LlPLWquaihxQOK/8+KSfIS91Vz4b3i07iEO3TW77sIBA9jY7cFRnrpIv7Zqy1oXg4t0DLLYJjyDm
ZWZ4gDEKozGsEj9xvgrnVCVrlYrVsS4O2qZWWc5MmNJjH81z4JOKXeNHEr5mh5c0TB9LzWe7+BrS
7YfeZffV5nktObo22MXZSGkJeKiDme8LfzB8I27dpghY/E1PHz5fZGuWFqdibpdTxy2M1Zg8Ee3r
/GrKb9vpLmJrB8e8Ixbn79sJXLZxAkigG2kDSw2ByP23LlsJqC9leTWoORu4KpgUsftiKK1RkciY
VRIgkGJGZ3QzjHlY66Hk+2n0MThgTDxpmCsHonFhm4JDHZsCTL4a4LyLomUSt22Vo8oMxmndb+Df
IM+N0kvagRh3CHIauWnmxY61Lap9LI5Ksgcr1GTuLf00mE/WcMM4c8kEhup4k0V+WooAdfdB3Wcy
HErflrj56O5k7FIa7fsIzMV0DATAh6hre+34IMDr0nXPpJ+raJ4N9aAq20/N2e7UcExQhwZ0AUrC
ax7wwsoh4E7XwGyHUIAsTxQkZMpSkSbiAHjAGOo7INzIPAflO3Otw//SG35rauFsywFarjmZTbED
pG/axNOH1GXQBIh9q1rx7BeNoXvU0tBDStAi9v4gieUAPkIdxnLhuCCfDFUQv3bakzIcyv6UVl34
+Q68cDLPhv5pb+HY+nbiDHdQ3JqUB9UGsy+5j1srlH3wuZ21cS28GrQ09aq15nGZwIuCFJCSl9Lc
6DLZVDbd0VUKqQsGdQ1t96BYwrXlA/ukQhIagY679zQQrsbVjslvE6QFeH1mWrCmQn7hLQKdRimK
ViaYOpfHf8HtWjqxA1J7M/Km6ssUSWQGwoGvrI4L5/47O4ulWGl6YrSq3XvcOY/ZMdfu2ZpkwAVH
+c7EYgHqUneYXuO9dZHhEX3wrH+h9UBHDAj6KWROUSxeLAUidSvmCV6WkfSPHZe+qJJbnq7EDBfH
8cbKvD7epIeERhWLqbCSwb/pHURj1tqrLk7GGwsLj58qiUMqCQt18VrVgQ5eSQ1p0s/3zYqRpfiO
YZZ6jA3SeyOAL525G6gBz7uCzl95V0tFKlrUwjZKjETtzXMiiA8NAP/zcVyqN72ddZ28n4+mQcsx
Kno9WDDkkVkHc8q8AYSS3aT7FeOHGWrGkwGXcdVFzwgK3dxDF72fCJBODuomGu66bK1OME/RIip4
91CLsJ2LlHeOgrdb9F9oeVdPpzje5+0eVSktC0R/8/lLuOgm/loxv+QU36zJNFIFT8m8JtmwEQzi
RuwRsqJRttL0tTafiz3cC4e2lTPv4Sy97pt6X/D7z0eyZmFxbJR17NBRhQU0w0R8QzptZd1fyvu/
m5qFl7BYLqFVhneVm+o9TdPUpXKgbu9M16NQAiej4chKt2tvHbQ5fz66VeML55HEUjPpEGFDqPdF
1AAJ7NX9uZDXUGYbU8cblD1XyIrVi4sRWS8c/ag5fKg6tA21YkNJhFfAY0U8YAbauQF6HtEc+Gzd
qv9CT50O3U4QvwNgSj6oI9LRaCvo9wp0oIqfRVPej8iF9Rr3VYAxV14oubDR3tpavNCho6SoMyY8
7dCimzh2s0P1bB+juy/ktnkpV3qnLjANAOL1ZmgL10wj0MtpHObEi3piD/Zddppea8et9vbk6YFv
7h7Mm3jNxamfD9KcP3+zvSub5NBHgVXcToPhpyhc82jsktxNQLGyYuySK3kzwg+knFpVqnyELRQ6
fZ7WngSkLb2lxubzmbt0/ry1M0/smzElZppnXQo7he7srNzYJ6CXG6a1BNGamYUj7rWk0YtuNmOq
Hh2uUmTX1rL2l9Acb1eFOTu1N2NBC6k99bMRZYtixKZ5Su/5QfP5vnwy7lLLZStu+OKZ9/blLfww
OqlUkc2T1PKH+Blyv986v3WVgAFR2Zmu8lrtyb0AKv8mf/h/m7aFf4bfzBvWwLKuvwz0geitW6tf
PrexOryFixZTpinqvDasow500zfN7fbsaqZtHjCk8klejdeZD1UWsqFr1+0Vh2IuHApObSsZa9hG
XbwuXO1soBDvWrM6RvBVBazAXomRLsCpZlwaJPjQUAgB1GVnezShk6vqNICdK4a7/bnIr7IU2mE+
KVqfpXdTfeTRtu839eQr9SnNVnbihQzD/ACgXUTXAQrTS1yFHEF6k3OgrR1gyTOR+0UF7WxgrCC5
HEExdTclFjRRgmKNcVKz57f5Pk56b3qxc0oaA25loy86s/axjZpkAZrcbTbsoJ2tOOeiPDT1U6lv
GvvBMV2B/hmlDHT1VdOeLdxRTFcdsxvAQ10nVgMd/JjDkdbRVorMs6t7ZEkgPlCUje8AQNlWwu2a
b+Bf8LruHEtIZlRbnSQoUO6E0YaQYJnaQyszFGq+UakESmeAbSDUyDaVQVXszPqqVHhQDzuubKJ0
Z3HpdsVOUjDFbxpxl43HSAdPH3fjNPYL/iNm+xgMlhaiiqL0HXmdp2dO0AYUQv29qrYjP6fQV5xC
tUO8yh9AeqdG29TeUuehrG5A7wZJg30+3YC+xtYynzZbu76jXVhkuluJg2ldpfGNVR4U8SWxHx0U
/OUha/YlRO/qbGeXt0W24e1zNNyjbsKdO1tsS8u1pw00qzn2jypApsZeWgMEFedBhuhBCRgoSYon
tf1a2gw01xEkFoLMOiaQsNO+8PROKZ/1CYI5EbgsIEFmxXhdE2pqxlWr+A57IaXpGfFXdTpB/kCp
mNejkEJEui1oiOXnpeWXqN6C31Z2P7vaS52DGp2RxhLtF5p9H8DgAx4tUc8vZA/Na+6MXibC2Aha
td0paKrowHtoknOuD65a0g3NnoAWCgsWgD937bz/GDrNLamztIuhoiy0bPctzDhqzKSfwTietrN3
Tdj5fcDc/NC6neqq1/oRVLYBVtidGqNBdsURXjBvIRdlOI4GWV0oob8/WOrcLPtmhgmmB7TGeoOX
efzcqG7kPt5ZEOzkVy8oHD22Qb0y8AsSmqg6vLG82JhWOVl2g0PtFzwIjUJXtSsfIV1aIHT1bu3A
PlZBe5i2yc72Kz/dQLYW1Dz+2klwwT+8e4zFQZeItuziAY9BPDCNwXTkWxs44yEsn76A+911fPuQ
uU/Oj8/f/Mco6P3wF8ccxIlAC2GjXgYiqaT4VoENrKrcXl8b3/z8C//3bnyLk07NCjAnmahfFW5x
Mjx9n4QZxln7YtMF0b7d9t5aSulCIev92BYnXJHoxOko3mnxAAWuHQ9rSBwHyD/6z93xlG9Mb41y
YG2Ui6g518Gz8wu/aztXurmJxpOubD+fsEun6Js36aiLGDmZKrQoNfNWseLvqrmVKt9V4H5th2dU
nHwnH5+7gbh2loDWmKK9Bi1pAxM3cz/m549yQQPv7Qv+wOTtODmpnLkkj2DwxoFITMh3qZ+dIv97
thl9eYtTzUWZxW1D6gpvCIH296/M1L37/EE+LGJHBzocYFwd3QQAvy82z6AkU66SCGHU1ISE1l4N
59raRzLdfm7ow/zCEBpDAa2wQGmHBrj3bsrJZV5ZEGxC4g105RaHzFCgk/BzIx9neGFlsSeJ0GU+
trACUlVwe0vEZ26ZgukX2Nud7nHoy6J4Vax4wrWxLXYor4bCjut0QP/nTZfeV2Y4rHFazl/xzgks
BrbYkMhYKq3aY2BKqqq7PKuLR6LoVgqixak82n2a/1T6dFzJY15aHWhdstFuD7pturzoZSlgMkLm
A8qBG7VFExh5GJo90Z9Wpm3Nzhxwv7kcSYOASnjCC3QQ1/naGFqb+Ip8BSVgfKB3/Lbam8dsZ3rt
GhLy47Vsfq8EGmmo4pgz5cl7y7EtncFhGbQldth1O1t1HxtXBPoGfRnB3K/krQx1Po4/TOQbg4uJ
7OO6Z00Pg9axOzBkhjeOZ97Y34Zw3CRX9LSajviQGFiMcOFYFXPig53AYG2Go196wiUa5Oo9I+QQ
1Vjxax8L9++t/UpuvZnJnuelAFkSGmd87Uw34qXM3XYKiDffz+TGOrcIjBKve8ZqmrZr59bFjYi7
AChfAZz80AU2aWXJiSwGAKsAaRXbYc5imdbaIC8uVx0qoMbcGmosiwhWR+3KwWtFsNX/hHSGZwXK
ob6qvkfXdtAgHXIqruOwW9PYvbxYoYiE0sUc6i3lH3oq+9iisIvC0otxA2B9GPn5d3IvPdOrz/33
lbU6b7sPa/WNvfnzN5NpKiTvkqQcPJsAydJBbNPVPbZBf6I/qG6P29/Km/2IP5iXzxuLi2DW7qPc
KhSMkH6LJ7dGnjoEE6dw09Dytcltz5Nvb5QdGkS2P0fP/lZdKYd0pcN/Dls/jBpc2RoIZ/CmlxjA
Jq9aWuqzM8oPhvaT9q+fv9bLg3xjYOECgCwbQEYKX96NFlDepVsbqZeq9Jb3gKf2lQO8C0r5Dfre
JgMp6ASSaShyD8k2rlIP5AMusSLXkfV5qIZdRnVXG5o7agqk+hS2dsH4GObPc/LmcRcORGQ0q1Uy
n27Wzvo2PEPvzAqTu2p7W7ntlr4UoRz89Eq/Gj3N8kdv8u/+2wiY94/gLAI3XTHGJjfxxgq5q9Vv
Sn9DmefQR44Om88n5+LkI8ECUUns6w9azKkwa5a28F8StS4uq9M4qpvPTXxMEM+jAXMEaN7QiGvS
xSIfuY3r6eyRweVtop381J9Ccw8a2ulr58b35lUHCn2PhU34ueGLbuuN3cV9LY2aTId+BxY2Izuj
kgdUqcH2OQVJ8vK5pctv8a8RLoI9SEqYsothiTqPjD0YLPj8++cdstyiQLkA8gLwAILWBe7EbqsE
lF41lmRsblokPaJrZ7wd+Ebj+alYg3tcGs1baws3WFiVTNoc1ibnsY/DslvDPK0ZWCwIy2bmqM0G
LHo3U0GI7eev61LwODNnobpjAqizpPPQyAS2P9EMoGT53pp+2W1aFqKbxYm9zw1djL/fWKKLjVqO
aKu1M1hiuio8niTIOGfpsYh/QComjIkOcGne+Vw4jwPj6IPj3YMq0M1g0vIU5e3Kiv+I2MVWA8mp
AXVh4Ew/8KVAwajWBcfzZD81V3P8DqCi1i0PJ4CUkBDp1JWbwKUt5lAAgKAM5QBBswgnDaaDbatu
By+Oeuh9HCq9QHdNULb+rxf9by/j/4hfy+u/rfX2P/4dv7+UFcooMXi+3//6H+fqlf92nT+/vLb/
Pv/jP/9w8Xeb1/L0XHz8o3f/gy//u3Hc4J/f/RLwjnXTTf/aTLevbZ93v74fjzn/5X/1w99ef33L
/VS9/vn7S9nzbv62mJX8979/tPvx5+8gsH+z4Obv//uH8wD+/P1xaqvn3/7zfw/s//yv7jX9bfua
v/Lpwxe8Prfdn78rxh/ADoF9FrGgAfYFpOZ+/214/fWRZvxhQpEZqtqgidVnfbnff+MlyNTxb/Yf
FvJ4WDUglgYYBTef339rwbcwf2aof4CbA4yVuAr9oiz+x6t4N2N/zeBvYHq8Lhnv2j9/X9R5ocA2
6yGgvR4wMgf372UbuBwL1DzL5ErNEpGHaIlVSe5zGdV823Co5XwBbrAqv8eZAUESN1H0RnzXtZ6U
QUrsJFmLvRZ7ZU5HzFi2edCIMIFuXzhtYpEpow5HlJfYo8tp3TeRJ9KqaHTP0qeSvSiipV0SlmYh
et1tJRgit2OLjgk0eNplxJVgtCSx3KhxVisgs0v/y+VbUADFfvrFqAgWM2yxxdNBSjp3bKH3btml
ZJRoT+prcpV1dpJvpm4SSg8ER2NA6CZCG7whUePKaX2dcqiLhQAwKvaNFsdUXavMvD+KcHxjcSGb
4YDiGARr2PTvY2QCZkIOsM9Vw80cR6lUe2M8KJnTW8i4DrlCbbexiFQNxMsZrx/GQTfELtMcZlNP
E2lkUUD6lEnabgKFQc03rKlN7wsttx81AW004WdNyhLDawSozt0q0iY1/5vf/m+5k/uywM+nnuTI
XpqyLX92n/7V/1f+BtP1b//YxB/8zd1//s9yeOXs+b2Lwf/8zcVoFtwBOEfgK2aPYczH4d88jKb/
MZfpABDF+UNmcOw/HYxh/UFt9I+APwQEIhYgEP/0L4b5B6prM60YfuZtSH7/x7P9lxzMr6TaX5sG
MoE4hujcIaw5s0dbbmloTQtr7E3mlYqSPfS5Hb30ajngYiFNVE9yfU7ItbXpsFBLk/pWTRo5bBCM
zJTo2ojKT6IgeeAafZJsE2p2WhC3SXNuErvo/KTn1vcWcLoErCtSOVVaIiboLUagQ+srsOtAWwH1
SXfSWBN7RoecXAEg8lWbRq3bE31jgASebHiSsS8x7bQyqIwS/mUo6kh3TcHorW216R2pUmRIRaOD
Vqqv1RFfM1rMcgue0qPk46j7DDks7Py6BLcdZEEgYpONBYh0Mh34pj5uFWQhQKmtbRMrAq9A5jDt
VFaKbfmktxovompXXJHEjPeDYfPanaVlnqG9TqEJwVMw9ijcKdVdrRngCIviWiIpG48KUsRG4hyM
LmoOukVBRToi2HIzjHLyGOEcYihkUFN3lG0JJpFe6ATFP2aiZqLAN+CJ7awLx4Z3TylkRRVQM1oi
3tZOZQu/lun4RNAoe6tzTKVb96qK+uOUiaeo140iaKnTPBWxaXy1tdh8sONx+JbVTn2OLCY65NGs
ofDMRk+UsCrLhHv1mJ503C8ZCP9dUoJW35HbygDZAxBbpQduhAcnbvclaA51BRcSrrHQUVS3rpSz
HT0V43Vj5PuoIl40oejhGFs8Ba8trzbYDuwpLHAMH/x/IUMqnSb8RtUOpYDOL5WPMsmsLSlld5LQ
pnFQJyKm4nUEghOqXnyXCvlCI0Y8E+WjSqvP5lR49dQfgQ/eWIU8j31/r0bOVaJoD3n7mlbDdR0/
5BZ7NdCHm8bqE+uB5BMgzJf03KMukyuQ72DRThMK5AwMfRMl7VOd5cLl6akeUI816htt1qIfaOvq
Dt+AlxpcX8DP2FflCH3iuB/dEaXYokEJmEZQt8iqg6RFsyF65mudUwdp5CCLF3fk3jEt/c7KZfmS
ogqpj1hzdBhHP7FzJXVLXbuPhI0T3tACMaiABZmsEl7VYc9Bv9M0AqFNyhOgUsw16v4nyRroU6bX
wARUe26iq0QM7XDfTtRr7Czso/4qgV7JyQaBthHbaOSrd51zaAjz26G5xc0pYLr0peE8OiBCmU6T
Qb3M8TWj8gb1EemPQIMSUp4ZQdFgIm2kFaLriYCGMkdmhzoyYKS7swq036APzFErF8qqgEd+swxx
E8nuTreHUEktr4obrBDdV4rRH9JTboFaBmpcqh2fW0fx4Cd9wxnBy16HjFp7mgCcP4DFREn3kEp2
JVfCOjUPtE19BwD3XOVbU8/6wMCzQJRqW3blXa98SfIX0qOVAUpG8fRErFS6Tv1ip4mnsj2L8lCU
ueeMW6bFL4ll47GSwJ46hUMNXXxNDPSyxZFnJ3eDo93XIy83ieF8VxTnGUttL9A8QMoEN5GaFL6S
3QyO0Xusqe/tOheeOowE7Mo6oAfQahvtMLJ44tbWAEfFn6yuOwjIrtPJciAsk4ZFV5Fdh5qS4HJj
KN3ojywK0tY890zZWNHwavZTUsKxEnLDGnPwiT5BwCzOrhmEEaMhP+QiOUpVjzaRmUHBdsyKUENr
zn7M+/F2LlcNtfhqK6Xm0lQcp9Q66TJ7JJa5KREmIWWn4Gbc70xJ7wqJDpd2CBG9uFKeVcauUI8J
y1zxSgOrV7T5Sc3Zdwedy62GrESVMRPA5TrnaJcWkxPWtnWViQbY/AjbtX3Shfathsq3zYv0jg/1
xpgc3yj0m8pmZ7U4mEw9xBndVCK/H0v7ZPMG3SfZZKP7v6qbO9BX3hJl2Bm0C7T2WgEdvMfi28ES
AHNkV7x7FgKRqNP2zV1uy2MMp6/EMZR4mlsyXAGEEorG/tJVmV8Vo1tEaMXoNuMAzAOrhnEfy4MN
DuJGgcC4lrKzTOuDTNVDbk5bA0lhCF6GU32TVCgIWcrBLGTg5KecbAu9OQwJtb2sLBigU4VriNj2
7ZS4aEezg9JWZQZWEwc9No5oSJjWFfX1aoJTyQtQrqQ6CNWin+1oomkl27LBjvacO81zYVqZrwq6
tav6bAsrc6UiM+AWxBdjKKCeWIM7zpVmnAVlZhUQLt+MUHWUXXXocmNjMpCXEF92Z9aZEEx5aXL1
gLyfR3kZdqIIsgy+Ph2DBuTzLCEbmfXfa2Ye1Mm61iCcTXQZGsMYmlUOz/tdkp0j+RlclxRyP7K9
VguCrO7eoMK19NbXqmTrlAWYXCzFSJ512QGYqQxN6YEH45yhzRAoL8+e1OGZVZBWA5e6bBvXkD0I
6rV9P2Xo6DekP6GBdOpYWHcdfOvYhHaxqwceIJN9Pxg5eaSDFnvEPig8B5VadS6AZkjgLosvfWN+
pbIh2GYvta34qdp9lyCsG1ql/N4YUEW1H4Q6IGCB9DgSem4bURq0kxHqOfjQo6Z8SpRm8FumXoPC
3PInee1ouwJ96i1EniJ0GCklahFqG1C72OqFhBdkz8xqntFOhQmH6iolR9KN2xrOXNNK6XeWAVRs
fIgdxe/jwYFooxooAjUclT01M/lclx3iodZulBxfPz2oaJNXvBG3zZNsUvBw1mYK1FBoNo6HA3Tc
cmpipwJgj0LbdtKf2iime/QZ76zBPI5289PEsQbB9cwfa+J26Hs3pwEQHZylGaJGcCY1j0ZRuDgf
H9CScjXL90g6OTdddE1j+3FMs13tOGEBHrVx/A4mvtYF99K+ViGQaPZIoSWbWmdXqRPfpz0wUGQE
ElKmYW90AOYkSe2i1AGaEPURdDu4IEDAL622TdOeeiCvmYKdVHa7bAK3uNTNUHf6HzGqF55psmM7
y0FW2bWlJ1btQj3YHybt3rRq7M1omHZ6Z5Q+bc1DrEc73cZ5ALoe2WwRbiWnFGOzVL/LHCCDhXod
Iyue4gaIHhqZ/gAvHLijiOXHFsij0gI+d3wGW6ebQzzamECbEod1hrpIhtZBCiv8a4VmMOFMt9Sq
Ie7+Te+gvCnRLyvFDWvTIDVKj2dfTS4QrxGQzrFTTbknkkPe4SiwuKfSLZhIf/RWvCVw8JnQDjlu
8G0R452kOOlMyL1Sz25Bacl4aBZaoFWWmyrjtdOboJ2IPD1L3I5aOJfLBwstCCn7KqvHJG2n2m1Y
cWbQhrZRIh8sI4ynycvAbp9DRxreojwNRY9bozA6gimzrmgSIzYv2njLSL1LiepPIOql055R+6mp
zbuBqNGjiXo0TdItopJtg3wz2sm9HHizRE5BjAuB0U4Aoomwin8IYvhy6qHz3flqPrMMJ96oT+GA
BxllGfBIuEjIYnlCjG5S5ReImQRSj42QNjcD4u4blk6WL5hwawmBzKGCVkBX68cqIw+iflWMeDOV
Z6HuiwrKZhEH5gL9fqkR5tV3CnErKznY4nksg8mhftSCFkHRNoUV6Pw1QmN4VkDSGgJpXblv1Tx+
EjzZtGL086kOMiOB4E8RwemToDOMu9xBsNXFO6trN1o+9K+GSeF3usqv8y4ozVTHNOfocAVqU4ek
n5vhPuNywWxcIZ70WkMMzK9ZChRGTboHNtT1DrRmnkNSv8EjuMmkGj7X+tK1O/2OFxYiJ59n9Xaw
AZwZFS+p8XwQ0ni2242pOC7oTvg4AUJp/2jRpD0p6r0Jok9HVrhy1EmHUzyv4As7cIJxXJygXvKd
aY43Ev1H14vhhhcZTmWcP5ERTnF0ZdivBp2+1c2VPiEmB1dbIfYpTY6TZm7Z1Js3fAQYS+6ZQl4L
VPFaEJyOTSLdCKEQd3CFUAk2OXZQFMntnDax1TqomzSY4x1iJW5rybBPSDjU6T0bMVFmsUvG70M+
bvNUP6ZJs0ExdNPm5kY0r7HKA5PpvhW9RMlwRq94CBFtL80NL+0hbV1yQDjz0GocN014qInb1t4W
xS2e1XERJkPzyHywcOjgrnpDnALXM80rCT+mBXF7am+NOAul+KmjR1eQ6b5praOI1QOFszwZRb9B
dgsI4OZaS0svLdLapTpwsokO9hxNuQFHxLPWK4AjD7pvNlpGXF2AmbTRNXdyFABGIuVOlybkMs2D
PZrfxkkU2xhoS1BhRbvMijtfl8rZsXuEPioAl+lTbt/mVEAbTPW0zPRtBfSmqpk3zzqv3NqmoIlg
XpFdaWlzHUWqDTlcWwfzdBHzK543aOTkR71q3DLpYxTQgCVNm58y1lxlKnBoz0pkqZtk6ilC+MNb
f2CI63OU3ur0GEvF08ciqMHsuhEJLppAympu2g/fEgp/TnizlQgVC1yLY/U5y1K4AT1Xg4ZYvav0
CH90fk+w0wvcP6YGGfIBmXQ3YeIqJ7gF4nZzIA32YMcYyE37dgvSLeE2Zn5XTGlUB5aCDUxxSQUN
s+bLoslDbT43VGf6YWdt5pZV1Fxpg+z2xO51L49L5VVxZhJITTlkWf1St9FGJ2BAwXVt4wx6Elg0
mfy6jvepHhmuYSjAjlYZHA2tkVqjdWADK7YRfQhSMOH2ow4MqLozesfPWnrsDTCvT+AMzrg70ZK5
sgbztQI2HuK0z0UsNnZNFH/SagdQWAiAp55Z8iaAokB2XeuA4hOCaH1wbXubV4XPG2sz0QM6EoVr
W+iyRJxqcNXaQbS5ajc9+MsDAYJkp9xZU/9Toj8ec9eHklb4EvDUIIAhTTpJFyHP+JA4TgSxvZy2
X1ldi8FlfdT9jIgRke00DGg1Mhy1iUKgPWmB9mnZU59ElWq5ytgriL6kg3+ahnJCPK1NxrkvC9yl
ctIVGD/XCr9I8tI5qX3nNHAW2njsCe3ZrkDM+hSBgzzexuYYqRurtDTmdSCHOYtirMB8LHPtEEGB
EmEGdiuD6p8GlNaoTfY1Utj/l7nzWnLcCLr0E2EDHoVbEiDZZqykMbpBaKQRvPd4+v2qpY2/CWKJ
bV3tjWJCE1KyClVZac45SV6gMzgMwnadu9/Ghczi3HSWMhybUjB1OTEXOz5GldrIyK8vwUPaepkc
60joHwsqaPwcxUlVlpn2f729H/L/Vp2UXZNfuubnz+7dH9W6jvn/YUtETuz+v1coT3GR/VH8dV2h
lP/JPwVKQ5P9CkelEYU+CJN66N3/U6DU6WSAe0JqVw5UoZ5O6fLfDoij/i/V1cH6U4uUbROprP5v
A8Ry/xdFRL61MCWUDwG5txQoZcn+dXUS6WK6gRQmhaOaQLBkM+0VvMQwKGu7hcWFn+K+OVCvHx/B
ike/uaXRPbzaln+Lo6+7LddlehSh6fbQb5FTG+hy3JCkEyuESoQT85F3Nn/0fd4SKOa26Y25xmtt
KUV5XBZmK5DOZ+kOomTTOFMbLLYZ1aA19VI1wy4pQi3ya1OJIe+l1blxa8Mz8RvIJmC6E0H+aI/J
3gyAVVPn33ULel1InVFwXs++MtpBqZUSp1oZ8XxMFC3Gzc/KOSmr8f00UmY8IERePLVhHZ3nHNmY
MHX0B3ILGwWOkaD0/ndYEUn+/UHI8yLFw3bwy64/uqI1aqqFIvITgsnnzCR8XhKru3Akl1Ow1OXf
uas34iDUvvXKOE1PupW6nxBu1vZaNxzx1flzHKrtVMip0ANKXZ2/JdCafCnL2O9mJXmXFAXFm5iJ
Tw+2GvXMiVOi/KMytiI6KWZdfnezfvm7M2Kk6qArEC866tw825Gmul4CJXRv+sCqQfiyVaA1TFUz
bU3euFUzfXINrZ3tmUa1GOPPpjpM/iJLOXYjLL8povactXPzZGRNcWprJfbqsGz3uE7Xfbd/fgQT
K1AxYACCdBbX30sokRUFgUj8yGymD3VcmURATfY+7lvlwclqx5stFD4Oc9ikzwCne/hJdjH84diZ
8O6fnVt/gZyCQdOUZiknx8QvvfYXiOj3btFSHynaRP+rycz0NCVOd+7CJjjfNyU//bVrujJ1w6YM
Ior8Vpz6uloT78yO0j/WShD8buXz/LHPNOd03+DGWZS7i6umU+EyAfJ6bUT5iQLwLPGNyFWPrVEX
T6ZZGDteUMIPVsuSCucMIgDwgWtfWSmsXFfUjtpHPVYBibVR4fQsRHkzxzzQSP/DSU1n56utuAQv
JwijdMEQeuYkr1UEEmVW4glVV9/Os/zU5ylzBlqcYZ4p3e9UuiNKUlNx4gK4jPJaYAONIZdpTFXn
Y5qX+lnrwOsf9N61fluGCeDo/a2/PVY4AFRu0c7RJBZgtSn4qayO+zLz4ZHQjZL1vCmDI2/UTF6+
b+r2WNGNo6MgAN0z+EJCC16fYFLBjgqaKb+yBRO0iuFa88N+DSkxe4tDwfy+va2lUXkzARfQDLyR
rsqncmkt201Ijumr0aiBWNGrlJYq1fXfbkrqGLE2HloCh+ul9WmDFy3DzBeD6/hmU2WekUQZlf5p
T6Vqxf2UJ0owONo0qOkZtFbXCE1GsTqxGtXcztSdmERoKvNjOYyTdXCZCHdMxooahuhD4z2Fz/m5
T80KXb4uoqIQuH/XudajDmi6H+t4Hr9lrV75JSV62yeBNHZEU25vHGcfZRYbdoWO8MjquXNG9JPU
IEj9oNKQyOxs56D1YXbCvSHBaKNT1BX6HlB42ygbZABg5dOvHOWS5oFWFnOK0H4JxNvIU/HJ4lJd
GmUp/q5mJ3qfGoby4+0nAAGq/2N1jf2qyQIRx+tTP3I7kxLU8CmLMvuiLJPYuUa3zpJN1eXINMF0
KsNdnTVhQ/4N+IdvlInJI+ia70g+xA6Wa8NxXZtZbeNoVXGjiSb10wBxsKgmsQ+NML5ooar51BVg
79ROiaiI6JWvlRVYyyGeJqb3OWYKrCdK60/KVAReOfbVszWSRd3f8C1vYoNSdblxzFtbw8EHJxbz
EJVohRDcXox+gmZJafGXPnLLr+Oo7w3MWaH7/rl3NrOWgDYIRqCsZVRKterspUCcBPSA86MDgv9z
Hhy6wcPUWfZxbN3xWzdExcditMQn0Zn99BBpsTkfMjddqkOkB8xKGBZGCtmxiXr32/fDxSnIuyN0
4pVrFzSGLkctohVCUW38ZV5GhX56WStfcLbpU2HP5ZufU0EYCzsG18oklnVc348dLVCH+ksSakl+
zDXeDwow6dfO4U9d4k7NMRkK99P9dcpzd/2KAxxWEZ42NZYJfOx6nWmkaeOcd7R8OHQHocyBX096
eVIbUX6wtFgcFl3LAIqHdLdCR7vcN7/xqGCeXOLFrYGFuzav13ONhlaZ+7ooIg9BSsQZqyo9ZsY8
7eBJt0zpoPEYJshQLF6Wa1NWSVycdSNPs0Phsi2H9inpIAExIY6ax/1lbThNzWAWtc25Rv/ElU7n
VTYK9cAuezvNKEvD8haFJk5pZlreQubgaXEwnft+tN6+QIvM1wHKJzkda6OD0S7BUMWhHzV99LkN
nMCLx2V+6lN1D/0tP8vq1ADxYy9fZELttVZfKqxQGxld7wd9YjxMmjkegkzvPSuKgPyR5XjxJJnq
Ufr3/Y3dMgxd5SXuocNs3R7XMcCVK55uh9O3TAOEUUR6dDYIgg5t3+t+IkT6m4x+91KoDQ9JpACc
yniBQamrb5qZZmOWcRX6iumiM16Hfy9tbJ/6GWZXUhrjTgy0ZQ5rFDXwBoTyMpd6dYRIs8lRAk3x
wsyN3oXUzb6my1J9qZmK+lkLAn1nZzftuXIorkaGz1t/ba+2lZrK6ah41dS1zwWP1aGlu+2HwxL5
at7t5IK3HxIIC9cDkW0AbFQyrs0ljhUOUT9E6DzA6iL77R47qQsMXqQ/K1HzEZHiX4rIqne2Vd80
zBgGOS4J7QnVuDYcU8qdeleN/FZL9MGzs7z/kE6VPZ2dZELsw5iKwp9CbvVBCCUuj2mrzOlT5djT
g5MQAh5bS42edHUK6W1FavNXVtId9kYjcb84ieECEVsq9BMsc2RkSdjNM+34AvXTKbXoHY9uO6Fs
kBWKF4eG+rtWBYmgrjkL2ntuaO54oo3AA0CprRq4WPSRDHe10Y3ZWwwwpdBfd0A9s2qqfM0xKy+b
JjjCQgOWu3SDX6gqirhzYvDvlBzVCzM76VmtHZU0n5/ASUFL08Go3b/OGxUcfhtnHIwwagOms/p1
ejwm8ehGsQ8tgpG41qJ/LrVeRfqeppOqMZSArmxy6DIXDb9x7M9zTy8M1Xp3p6x2+zqAnjYtikm2
4YK0XB3/3KD8HcVW6Nva6DA3JGd8Z7mED/lQmZedRW/Z0mU1lCUbCD2srnbrdlmnDVoIvIBJ8gcN
IMrjYFSOFwOVQexZ75LfrHZSIRzX4fCnokRGdxinUXi2vYhHu0bGIltyFfkMyzklYU4d/f5PvH2/
KPBSTUWRFHaR5qwuybBUWVR1YJ6yhM9S1nrqDVHcPFdWJXydLv8hzZu9WGDTqNwVonGHKtrKaNiK
QTWZ5ev3E3eTkhmokVSFUHtoUFD7Ngou45I7e1/+NgGQxez/Mbvy67YCHEuJUpxcMiYPmTAaSnLF
fHr7jhqmRmwnh2aTqF27ndAED1a1uJ24NGyAVGkD9mUcfICA1rFJCsuHHLanubhR9XM5zugrMFyE
ut/68utLRBumNCMfLlN5zIowhX2N9LWNCvVnd4jJHWVonxYmvqBkRigVDWfvuMvvdh0syB9BeR6+
zsu86Oulu1VA4iJ/RBnnxgfTpGnkhFnz3s667hOfdvjqNCONeDzNQxeH+UOJDMnzmBbKI0Pi9XcW
rOO9Abq3YS8gZk01HQJuyNrr11VjLoneOBSOCMQRFgE0+6S4QBDjCYx9lVTdc5fkOZ3KUfg9ZVnv
/mnYKKVjH/FJfB6PILXr6z3p6ZwNSoD91q5bwIactxwN3We3YQY98NXpqZzHST2GWpb8aGF8vCuW
1kGLPYhMCgyVsfMcb7kkqG/EGbDwqemtXJLmdjXTvJqIzmU8X7Shh0Ieii+CIb87rmVz5zkQL5VJ
g3fpeuVkeDkCoxMXIU2ty9yY5veBStoZEnQ7HTolDRDvHI2LVmjR+2CY9O/3t37j/adLxOQFtAkt
SBbrlRpxZUfgIf3MlLTxOvhpFEX/69SMtOGrKHnQbaAVY9OEf9w3vOVnLB3JK+Ew8ZOU53rh+RJN
zriwxZlajWdgfNmTE1ABv29Fbt/6stGLE/huunTihS/8Kmy0S9pVgrEOfl8VgHZV6M9Ri5K0Wzrh
r0ZT7MlVbDltBvvAC0DwEQSV/PtX9pSl1eIhx94S6/OjtTSqcSgC5PYZ6ukqvxHbZCc1T7Jm5xht
2YWDaKM8h1IxPKpru1OaMFA5UpDvL2dU6HTnR6TM6gd7jP82lFi71Lbx9/2d3To4vBImyElKz8Z6
UmqkOIEICfn9xlTBnC91R4w6Oz0TTDX7qwZKniZX5n5s82b30mxdT1sGzNREDeY4rp5G6D1F6rhp
7IukyJlMUBpeWTbRxWDU9I4n2DpAr02tnsMCjhOMLNStFJEzFt5urOMAJeTY5UV3ajVYDve3dfND
ksq4yGY4tJfXH1LwEV2tjv0gIw5uFiHeVQHczn4CiR+nKiLbczae7xvd2k9M0Rsh9OQIrdyv2bbt
GOgscjFDOpmNEh9DQzDNw7TexseVdS6ePhrgRLkwR4HeXx/UtE9Sl7CJxiAltpMe0pmcqzDx7y9o
pZXxrxk4ioRtODfqACszXVp3JlvoO3ncPM46qA861zTQlLiuLpkInwc1ab5rQM4/I5Gsndy6knpo
S39mdnV9IQgcPWOoDD9VNPpTehB7ppGPvqNb1Y4L3vrkaJnTqUee4HaIirPkDKDI6gQQjhoflbqw
vKqxEJNTYwCJVQnKPYf+sLNDMoJfeUagAUw4tql4cY9WEf48OSU6vNBKct0tnnW9/wpmc/kyB8py
VGZOuNbX2aXRovQolu5hsPVxp0m8sW5a1YAGmP0BU/QlGXrtK9suC7uC/rkeFzAS1Gnx0CKILy6a
BFApHAZbLuW0s9lbKRazXND5oPWrI8krf9Urq61RWmHUkG1UA7Mjo4o2mDc4kQM2tujoTg2A4DQz
f6d13fBe0YpxBuUUJ6eYVu0eL3Tj3vFbLIYrSlrzTebTm3o+5aEZ+oUdqieGysyg10PDM4x52GlX
yQO//twwdikxu7QJ9XVdPwwz3c3mNPS1LtXMxzzoou9GboOiremxnIswSn8mBmDKKHRdiNVFszfM
dOtzUwLkwxHiMVBj7dnMKuymvox8qQ/xVPSl8TDagKeyUPu7VizjMETgzu6f8g3vTVWMZRNwQzde
QzQYWjgpSZTSrdHi9GwkDKZV4l6gRWRnl75Koy/37W08ilAVVZURf7yMjBW8PlzOZAZVYRXYA7/g
A+gqTnangVb12j/7CvYqI2OLnRdj4xDxVkiqNb8asMXqQLsMAEumglYKj/EMW2y0zpmhxicDZflP
95d3s50kLExMRIOZrYSQuzJV02dbyOJTP1HMXmZo7Vkt8ZaFqSieEqj1ztJuLytHlYcJNQ85IQiT
1/upqRny0lmqeJHZtw/UIiw/UBBLZTB0Wv8SA9J76FTH9UN70E5gjMtfowTkbZ3n2c792Vg6jWxd
5XmEOwq06/qXtKNVD8iEguRTl+poqi1CpBlaZL4om/x0f5vlG3h1V+WqdUTzeYwpBa1nuiU1Xgu0
r+LlKiNSD5qdzzbTJyoj2okaNxcFfunFELLa8u9f+cKwSyn0qB30j1QRFOeCGjImihGBxpCSaLbT
4/2F3T7LZDgcVQ4psnwO5cZrg6Wqdf1Mz9Yz+6Y6W42ovGZs4ncg46KfdUsHN9ET82lSp+k7uLHu
gxlN5vdcBWYftoN+cpAjZaZeDI0T+sD3unCa57RUyp/D0OyJ+t/cZflbCYhoh9MJ0tf+yg2nzA0q
xsEE8VQ8oggX/VgGtf+upWEIR95qmu/lXFS+aHJlZ59urrQ0jQgW0qdgUXV1dewt5jaMhaBhwWC6
+WFIav3XVnGtU+Mme+/hxlkDbUhEprt0gSj8XH+RaXFTezQV2Umdw8c+S6YjVfb4y/0Pv2XlZfYw
vTxHZgzXVhb4QCBuEkbrBHoJOarun/qq2uvNb1ihySRsWzeI+5AIubaSaIFRUmBmJnhuGk91XTAq
abD2CjhbVl6qVmTtzI1d1ypiFwSNcMYAnm0nLkWtJCeBDspO3rFxBEityI8ZcUMT+qVu/+pqKr3S
U8PqZM8qZvhT1BmnwRKZ11T9nmDmjSnK4eAXZZcDaTey8ettsxlDwmQil6np89T4k2nEX9MI2fkm
ycM/75+DmzuFxjU1P9woqQYts5Wp0azUNgtHTDWJ9thoZuA3qRURkGv2sY3a6MMcWL/mY6d79w1v
rBE1KBIc0n0utbl6uZquR+0eWKQ3piL+kBVB6JlVL/xk0cXDm03ZBFgW2T83i7j+ejurUA1F2AL3
t9QJwEw3wOqyyIyfejdJZ/++sY0Npb9H4w/onkBvZeUpBtuuQysaXU9MyMIc60RMT00AhuegtK3z
R1+01Vdoj8mxN7PwX2kL9G62ZVY2NtWmbKQKIkQ6R+uYMg2gYeQaw8WaTvweBxQt8zCfuePgU96+
TLRhKOzxCCNZLn/Jq9uwGIk54qAAg06SXdF20+xRpIs+m/0SCghBkflo5m7xNQyqZCdj2FqlTbER
oJeBjsvadmwNSuIOtutlOQlA3jiObwyd5RlatIfnu3EtNoKgMkOms09ffq03HQA8NYoscGGZQ6ac
1GV47BW73VnQzasvW0zATtECJO+AOX+9mWLSQkixhvAI9ItHO2NG3DQbxXvQWvolnFr7ra8Z9gj6
QRGrJPwvoj+vP54FoqApG114eVyB7I1AYtItV6DAVtbOO7O1NBD3oOToEt8i5dIx1iNVgdahUGt+
7Mokh5onJxCV6PTqnjl2Q3y5fzRXypGUGlieS3zAZ+MJ5c/X2wmxTUpWuRCZO8pBh2Eu8+WQzRnS
VHM4fM5h0liHJJvh69YGwrlBrohHxV20Y2ogEODapeHbrRr/dv93bRxbfpYLdImkgGbnyg0NSmO0
rF/wsEfF7ypP/OCF4TBDuJmWj2+2BfhS7ju1ZAYYrMI6qzSDeSpCl45dCe6gNBxYj9AFIyPfkyHe
cHgvqD8iQlCl+nqkFeooQZh3gfCadshPUaL1CK7ojGMVapEeI4Scvoh++dSi+P/zPyySbwnGFPwT
vnb1nUs9QWmfRS4J3Nx6QEW/AvR7sNKh3jtTcsOuMgBqcKqUsqEuQINsvco0QaRJR4/Uc3NAlrXZ
ag+NmY/ndDS1B1vU+Wk2huBcm4AxdYcJBqFrFm9/xwRps8RA4JXQ4rleb7JoEU1PTXjzDOxpWEbz
MSs0zYPDa367v7VbHxX4DHU68rxb8VW43mM3xzVsLNNRPgwxOhw93edTYDLIQU0Si9xWZ15EIhm7
901vXBMgtaBeoa9wTdZEmUbvAJq5DYzYvPqZL854Dg0s02hZdspdm5aIfIALAz6gBHq9n7Xp1nPY
d4LAw0UIxKbROKTlD3sc3Z0vd+sFQQGgnESsQ+/DFqugYASYh+ZhIrwkB0BYxk7hWWMDjz8r7Wf0
vLIde7crw56JoieuhoBnjVqD4prOFQR9rxvbn00gssvQxx+m2pzOb/1YZL50G0x2kZLOehZrSb5n
dZWFXi1ImIsa4lMLkBoeGv47D8nWknCfdMS47CqdhuuPVcyuMY0Zmqt2pulwNi3rEiLKIetiyn9Y
FG8WKT+6VC6jJq5NJVqVzFrW2EzEy0j2APEDbxwQmugYkvb2/SMglQ8C7zFFnGtTkLJkXbSyPSNI
IhidJhR0RWkBM+i2/2ZTkArIxnSCYdph8sq/itgqpabsvGS2Z9X0Ew59H2iXSi/KD/1sjT/u29o4
77LoRkdfLgtI2rWtXg2sFo6Q7VWD8w3o7PRhCLXeW5ShoKFtWDve+TZKAx0K1o91ydaltTobmVOE
daGNtuc6LcIz6uD6iZPtDZnaXBSNvBdkFjdrtSiXFHamBG1TfqBpmbeBxJw07UOQdOUFGgS9jPu7
KFOg6zdHgl7/x+BqWVBiWr4j51BL5+igQQ32KXLUB6VbzPfxaMR+y0T5nb2UwdHaqMHzAjtHlTd6
FTkw3yaYGpe9hJRvv3PdSUFfYM4uYoriU0Yx9Vgvk/MAC8l8yIt5/HJ/zVubDFGTugehBJJuK59M
GtjXSWzanjItAWqiaYZqT4feBV/1AuZXeyusitcceSdwt+AYIamsPTPyQUFiIONgqI31PQk6hgAr
9Wg9CrSq96p78oTc7C0DAIFwyUb7uoxYk6CmRsvipiKjpzOG04MczH0BRpns4Pm3zg53wqGHxpgc
CK7XN7Bw+jGPltr2RjXuYB8ZiIEsaMSpmWg+84AnH7O6/A/PnKTfyIeHd4dy6bXRLpSamQk3pJ7b
9EKvqPPcKWQ00tRox6FL1Ld7T7I/qiQ0FCnLrKNc1Hv6XI9ZZNXl1WmwnRrso6k8uGoZ7eS7t4Vv
Dgq1LIdzQqQJfPl6bQX6UNRFOSi2qTCBadB6ZB6aYUGXAkjze8epld+mhsBIBbZxmbSm85vYNs8z
GcbOsrfcHYeHnwP4TRBUXP8U8tU0GAaDZTNGgo4tglqlExk70dHWCUK4+wX3SNqy1vpU6jYCLTFY
XuaEiD7ZKCKlkYH8WjEPJxuBEqSGCmfn6b2NOyXGke4wrRqCzzWGwaxFA8zfJpevpvxsJjoI9XFC
iSuhZ9PN1eiFaEg9uKgo7jjbLccjMwkHpB2oxPWY8znnbWxqw/IsEeUf0qRgCNAwx1KfzsiH7mBT
Zdwb1rn1IUlRafqSq6FJu3J2pTkreWvMlgfiKDzNeol+XNapO6ysLa/z2srq3UJC1WFA4UKJr1B7
f1Zapr4NrpQgG/bAPVumKM8DJCDQkHLC1ydzNGpVLLFmUSY3wIKpcjg3vQG/qKw9VfRb6CD7BaOZ
rBP/BjVFnt9X8cwyZRk6mqrlNXbUq940pbo4hFYgviH8XiQPSYouWN5rbnYMTKrBAcKH76pRhJN3
/8na+oo0wuDbS6EAXuzrH4Kyd19qGiVUy4AyMXSd8y7K0YC8b2XrXZYhohQtppQuZQ9eL7fJgyB0
1dD2StT2THSf7ABtSm2MDmPHYKOjWUf9j6lAxe6YLEH7OLkVsd393yBtrN8v4gJJ6odifzNSincx
q9Iltb3MVQrkhqblZDvD2HgAr6pzq2vx35ZdIKV53+zW1QQn9I+kAXjk1QYbicXMM0E5fJoWFZ/b
MBEkcmsqV4MxnSo9YNba2y0CTQNXLJXUgYBcb3ZR6lNsx73tFaVqf2xVVEHHEj8emn3gdzHUzx2D
W2dIwophkVk4n5fD/uowK8oQ9E3coSY16Qk6qyHyV+4U/H5/WVvXU0hPQyUDypiz8jd1FprObPBe
AmpEncYMhT9keX4UZer+et/U1jejYukCWocyRBx7vYOGXubGMOLI7SiAkct0FXi4KIOKCgR/MyE9
et/eLWAVd/DaoH5tsNQjbYZ9ZnldnQ5Pmqhdz+hNBNZ6wezHunaPpjumJ1VDNaeu0t/F2Ni+7Qbh
0e76+Pz2X8P7TCEeJA3VSHt1W+1GaQrXJtla6qL+PQYl2zDnpFKYFaBY+c9yZHSXH9khGkpLquVI
1upxjoB+jPQeEqHVdJmXrn0zuoUGD+geonoZgzLzY7VHrdFrYiK2n6E2+lNHLbRr7OcZ0Ur//gZs
nOcrS6sLVCemHtgNljRF+1o1aXGeFsXeSVU2jjNGCFFkO5gFrV4bbQ6QDM0mErLGyi5mMxNuZgES
iGG8F3JtmgLfyCwr+BCkC9c7t1hFOfS9yvcsku6Q0mV5rNL618WYqp2wa+Pi4OCl7L5M1UkTri2N
iVvCnKci4DRmd8pG3TmpwN4uQhSmb1hJsmNvw6cDx6HFgZ+jtW6uvlSfKIK5DXie0YF0E7eOwSTA
Qr1EiaiRpy3T9DdHjUDe3z8gm8uEOSYosUA5WNdutdHtnKkgnLbKRTwDb5k/Up4guUyX4L3ZWMvO
jdx4Pmk30rqXFR3mm6w+YFLPTWGGC6mXxnCfSSkX32p6hHi4EQWyon1+bsJZvBtjxv5GqJ/s2N/c
5lf25QF75eCToe+qBYfojaaJ9lyqpH6b6eKxawD1G2DJjyif7ZEINqJp2rqwKohOaDusYwahhlNh
TpnjJWVbXSLH0VF6VcET1G50aYM2ezC0tDoywELfuf9byyUmIo7H1fAAyL9/tdw5qZrMwa14kMOj
My9RcDD6mHlac9m8R6y1vvR5/WbcFe6N8ISCGf1PPvbKvQHgSHmkuaSJoDBIspB7XVYkzzjSPQWT
LX9AiQTCCEeYSSurz5kzr8oYZuqeix3CQB7QOGdmRHoa6CLsbOXWTXltauXl5sHWBitzCPwWtlLU
iXbJtAAJv8pEjplA6HT/Zt4S8iQMgM16eU6pgq48kBNGSkvtjvQyCJSfNdqcj27auL5TB1RjgiXK
q6PatE5/TOZhYLayAu8rnePQG5Kx8ZUYTbo0RB3U6JPlF8Y9ON/u/8KNx4VjpTLCUBZs4CleHy6B
eHSG/ILjhXnQPxMZ/8l4pPrhvpGNL8yzwhP+UoWiZn9txFTrvnLG3vGCEX5fYCnJeUoZmF3Fzh5Z
+VZqgELpa1urukk8d5Pbo47vMZfUKY9usziax9jQ+U89ctufcT112gdIA07ug7FPv9tja4ZIftep
ckwjG6SYQ3vB8fOpF6jbK3bz5pdW6hDRDKJOzQO4diQOsvh9ACrGsxOlexyVZjoy9V7zo7EWO9nq
7cclu+BFgvJEVYeY/3rflX5JVZFkljcolv5+TOzloXJRYL3/dW89I1VmogaZ7ctAZRWeKnZnRIuS
kKgSpJ3EVJUPRGNysnY2zdAeq+LXdkQ2U6fj8FYcEekTGRzhF61ZWomr69V08FTo5Fle0PEStJpe
oU1UT6e5y1Lv/ipvzzCmaJbh/snaSC6u9zKog8xIshqdTrfI3qVRol6WAMVsMpgv/8ESGYWkLAlp
9NqSxGNP6K/w1VylAzzdS8GllrB20oydSP/2aeH/T3xEzEDEckMkUMsSGHkWmJ4TFMklbOPv+LPu
5ExJQsSfjoesTvfYC7c++Mqmufpm9ayg6dFic0QB0lMFIqfA7+tjPFXRKU4ZPHF/O7cuwas1ro/n
MrndSC8He+jZ+Yuj16cwMtydW725Kl5pWWkn71yr0y2NsxhFwMACbRjT4+jWAvr1YB/KdJkuii3C
8/1VbdqjVgO3jbgWht31IRnHzB6QZTI9tFuRCJhbcRI6OkZ1TgUztNq9usHmJactSU2GGBM09rW9
vsuzmDopJyUV+Um1mMYaRPP0AY55dNT1XhwVxc7OemMkO4/H1kolfZOYiw7YTWZiN20ytgnjQay0
Cy9NMpGHKh2jria1eWDwxff7G7tRC4O7SsucJxuPQjJ0vdK6GfQaiLnl6ZESPAC3KR8Dq1sOSTKi
TGVlvR+geXjg7VZ+CKP4pqWIOd//DVtLBrQqCTO2VD9b+W1eUhR1URH2uspJfXTfnfAQC8V6aBGg
eJiVdA/ms+XcqH0T8tFRJ0FYrbmv3DGio215fcvNXwSc786uZr8Jyj/+w9LYYKpBUn5onSLVWWz3
dUUtA2GxyleHuDgMDkJfvT1lT6WmhzunZ6PXgDXydEFlU7fQu7j+nIbeTGOJjAp+W0KzwkE95Tkj
f6Kw1w+6G1cPmRKiBz+P5gcEz9pz7iLIbNgMPLm/cmnouuDHD6H+JQtGKgAt6adehfE64NCObqNF
RO0EpKAh/+hUzRtqCfCpYXVfYO8o3Y7Z7fMsi7tCtvyBJ1/bzdI+S0O959s2CPt6S9Pqn0fLyB46
yiR/Gr2i/GXN6CxkTmx+1J2gZxqGwgCn+6vfPGGgGyQ1DsWFNRPXjltjWsKKuqOb9pe8TKPvQdb/
EmaLdvoPlmR5AegaI5bXFCgYqlQDAsKRvBPG5wB98OfeVNqHhQLHzt5uLYqgXt5Qyo10y6+3tlbt
ECl2TOmzOV9i5ASODFRvTnOc7b3Um6ak9wUkSqCurm5oWClmO8Z4JWZKcXhhVn9bUOX2AnuI/7y/
gfIgrg+qBKAQewB8Qer3elVZ1olmsTTTgyvFQIs+5n0xoz0q6IaPM+UEPLDZxKaAJ6+tNIvWaT09
eS8Zo8a3+8b5LqZmeFZs/XPXh/POojb2DzkoieSFkEbFdmVOz8Zp0BTTRPG/ghCW2o7HNRR/KGWP
csv9Ddy0BQkEQC8mbwShIJyOZl7EHAt4IHCWdeexs8wfhrukv923tPEq8x6TvpGgS2Ti6lN1Bf1D
xyGWyvrKME+9ZYSfbC1MgWj2S2OgUSxiYIuu8gi3d9w5/VuexQSeLauyfEaaudefkNEjetXOxAQM
pUpODGNo3rVxZ3qKULpfszRDUsFJWqbP4Jcei2SofIjp6df7W7C12fJScIrQTUJk5fpHTGUwi2Yi
Wu4Us1OPtR5Xj4mAZAIKodobC7t1aKXW6j/VPeqk18ZoTOujGuSkOqlLmJXQWziM1tidmn4YUs9a
amX+D4fptUl5BF49G1M0D6KbGb7rmkP30Gr55HdaJD4EWrwnj7l5mmD4IZXrkJuucZnGVKpRVpMu
TmWBmCrpVn2e4Cn5ViochWE8dvpbMDnNF8UetZ2wa8s2SgYMT8fh8GCvlkmHYyxrHIbH9CTt2XVR
Swl1LT+6dmP41DZH5v7kf8Rhlb39uZA8YZ4m+qxU19zV/i7dMlCfZR5H46hnJ46yw8B4w3M5zYv/
9qMKsRxq2Asl2V75oMJE9YShCsAeyu6vwkmtj7mdMeBDZNbOorbOKUMlVSDbsO0Jnq8XpVDbRgGv
tL0c5+oN7WB+HKYGFuOsSsUd58f9hW0FWejS0uiH503rdl3gmYAOJ5lEyIg6iP7IcHsPEZPZnqZA
L364FGt/nWHpMTQJwlmsjNanfKZ1nJZxu9NV3Sj/wL7FHcqSv1z8yh3E7qD3dkN8KcgWDkqjzM9V
CXx9abTvVbUw/Myx46fabMKHIgDU6aq5yiGzK2qcKQphYUZD1GIM2v0d2gj+cJGwESAhAa5bE9GC
0rL6YOT5ThXUVlwohJ6qhozCDYkZhglyGhKUexLcGw/5ldGVt6oyZA8DarySqzMcS0dvzwHI851n
YOusSRSPoQFvAT8kf8UrB5UHbhCPY2x7caV/6ZlIfl46cAKWmjxrgVp8ur+R8jqughNZYpKVcAxS
3rm2Niv6CEVOsz01YICdGof6ocnt8X3M3ONLqFaTHyYjUwgjan9jkMcf75vfem2Y2woq44XrsQYD
W24yOOBnQGXFSFgGLSOx+kYPj1YcFef/YgoYBJBx4pZ1vrCg9NWaEqRbldF0QUy98Mn46w+JZu4F
55ufEFYJFSf3hZd5valWkFY5mqP0skfGusJ10D/U/ah5CPUhH1WVe1idzV18ZW91MJFvrNoRhXrP
rZTstMA+OZLCMUlPYZzm/V3cXBqdcym7RMdxnf0IMcdTS0HPCxEBeaJOkU0HJu9lDD4p6uGdZcZv
lh5F64BiGkw83BCUGbn4V/fBzinYRR0lf7jdzjHv4//N2XnsyI00W/iJCNCbLU1Ve7XsSNoQIzP0
3vPp/y8buBddbKIIaTCjjYCJymRmZJgT5yBDF5pITqbhH49Sb0yJxb8y1XROMrAkkA7rZKJuNgx+
15TjQRV578pRYKL7ThWZqsjmgnfdqLQpF8rXJKcTNPP24Gah4iD0E8lnIyYAzGsnvK+Stf5XddD1
PviGuz9AgCFFnRcm0s1r1oXh0kFub/oQidgo42QALrRxdH4XlS4hB8F9N7VROklSlPuKnRwRA+wd
VyQ4aIbxlMLJs3lTKkSMHQI84eGGcnGdui4m145t7eO8Jml48FTsrlZMGrHbsFlswZGMjualEWJN
7ZTZtcJpQExQk/24h7TKTJICqkYperBqxXxcjfmoV7MXiNEpoNRN34qC0OZM0Q5USoSfQRs4cZG6
8lR+G+RU+qgYYX9SJz5uNtYIXxVdd+DwdvMJQfdP5YvkCfz55XGerW6Q2xmkkKMM689Rn/sThfjq
xq5G56aBRe0B1dLWFaUOsKmMfFBNqY+6GXuPphA54EvzzZFpv/wRmtQxGL/QXKaG9a7JQ/gxIwQH
j+RM9vwSLU84XwWpBeOll2byFK6QVAaPbsjdf3reKae4rpF7zvU+oFJxNHO/u6qXhwR4JL2a7REu
czsJe9CRnd6m3jrTeTLX5aj0snd0RQRArY3BboLBy0VJUedk80Di26jRrHlS3y6PbQ7P5WmBDC1x
u06N6oCLDt8qKbIS+YOVz3+BZuR5Bu9Ok4bQHkqPy58BKTCyJwqVtlBZo68yL407TlN5J1WoKFfR
bCE0MtQn2a40RBDz6karh/AAC7/3fV//hq3TlNMmyTrQm8lCp1la4/ZB6Qr1JhuUzJUBxN9cf+f2
PjAeCl14wCccqc3Wm8Osm8h4G75eVYh8Gr164yBS8PG6lT1PSKkBLl/GbLCzuaHo20YhDUfDn1Db
+Bn2DdrIdpEjne2M4XiEa9lzRbYuavFM2cBqtNlDZbD6pVyJXyUtbZkyNRz1Dmm0PPbsWEOGqVcS
xgpKs0/RioRA+qhiu7ta4gboSXEGcBheniO9ncZc6lpKC8Zkn+qiW25WMEuMM8zTQd4iNm4b1nIs
xTgRvBggyi5NZdNiliu9G381ZKE8nPWOZ0lL6fdgOYMEZlY/W4qjGYpdqy+dYZX+yptD05SQFhWi
c5uZeXVbmdmniqmzswwpw700QR9YRtzUPz9CFOEoBL8ATLbt70onGX0pjsXVPDy2kdACRUnxhonT
Qye7dylEQEvZXVOow20/oMqYW2TBOJa3aXWqoNV5nJQqOrh6e8dUZGxgoQS57HZFY97qA4TChh9X
qvafUXbl5LeQz5+XpNR95gqTux7uNeBC+XQwmbJ3QnG1gOz5j4u3eaz1IVJjg8E3fx7i8baLc9UN
2Y27qI2O6Ef2TTHCQAQEx9aWbMpRGnB7EWVguOSKYLH6f7s5HAOIEfqDAGjHEvkkslFw9/MSb51M
O81oSmXgPa0h0T24YsK7cbINJN3NQTv/8WmEd53uN5PAFA+3LqaLlHFGC8T0+yVK/F5XJEha7eUx
zsgur5vaeREwBcaJI0KfbTuLa+oMRGkpNZKoGqTfKWoPrqaq8fehbSxAtcURQHXnMabdJfwnnLeE
VZsXwVKmLJFNXIpS2aX0bioQja1DaNLcfOrq6S5N6tw+zXaLEuSyWjkykdPy9fqady7gizQSlXDQ
IWRgl27NziONYJnKz6Cb6efRGdagY0zz93UreweGwj7jnRRWaCls3vt2JXuFA5HgRglRyeun5GeD
4qUbEoYc5EJ7ppgTou5ArowP22wq+pgd4oOz7ttO3N5odmOi0kpkY8qH7G67pngRbLqGdLG2laxF
pro8MyDmW2O9BpETxrfZwCj3YEXJQbCy85lEn8KBMp6LAHrq8jOZZjswToqu0Kgl8ylOcuucWFQ1
rn+mnQtAMIbrp4MlWH82aZw+2EBKxGtDitwHijrU/9jjVPx0pO6HrSb9j+vmdvZPcHLg9+HCZ1Gb
T9XaVh5WlFZhNunqd2glwcPrDFOgKtNRoLK3f1COiFYWmlnKFobE49MbykpzCclW5cZuxiFookw/
2L99K4i4grgFzby1EjZZX9PC1YkEqvKGkER9sJmcu/mLbaPrB8SDkQPSwMuzkDk9amsN/ZQIlbWT
lIwr2f0oP45W+u+fW2LwBSfP8ww5/uY8lHJb9bDOUHnvdP1JLhf1Zl7ixMtMOpzXTe34Qrh8mMKl
L8zY4VaLsChLejkdkWSp5KhzR7XmKqEU30ix9VWT8lh30VORb9phhl7Y6Ihnr9vfO4uwCzJgiS8W
renLTSXGYvCqJDpnDlg+M8L5udIrSpexti5frpvaOyXYQIKVQSGqh5sCqRyWWVFAGeDrTdsJsvkF
aonGUfODJe1t6Ws76uWSslqdGgbhuM1LN3yzkLe8XRe7YcIxzU+NtfbnsaiNIJaq0J2n7kjaY3dH
Ra4DQpm689aZ9GltTn2Hz1+nMn9Q0bH4aMnr4hqh8un6hu5ZQkJThJHMnryhq5vXla5JotKAG7Ls
Bilc50PckaVDmmse7OlOPM56oAkhlhTQP/FtX9XzZme2q7yj1wfjRP7LGXQZxXo5+zcC0HAHu1nx
ZMza+BcXnqYE/VuHBoWxbYB1wCTQY+dsLmmmuXFPU2Qsw/7GAWngX99K4XI3WY54X0RlBeJHjuhm
fZpSt6vGpGTTzyQzWTj056Sq8vtYs8ITktD1M4zx0n+OnB2VdfYeH143GkOAqhg93phuVbUepTim
t5mpjDJWNHxKa81c3ggt6OSyPQgs95ZKmEctQwyhMV18uVQpMfvFJDgHtK8atyPMPq46h61falEn
eouqW/VohydxPwTXN3nPATDcSBdE8LTBv3tpeWQeoVm5ej72Gs+Z57hwZadsDrz3nhliWVGro+D2
hs2rKfQ0KWrRd88K/d8KfYVznSvLQWSydyMIGQQnK90JVnS5mDZmkCQK4SNb9ea5KjLjXHeFdLZq
qQStbdReGkrVwYXYXRnPEecUZdU30lp9rXWqnrAyuoK5P6lMn4+r8+v6V9pbGI8RfG9wvFOP236l
SoodOkmwyqgyLZdq6l1IOjuP+Lxzk7yo3aFKhgP/srMy8fgJtC+D928IfCG+lit5kRh/MIYBUfpU
ru/bOZkPUNn7ZgScmJAfROFmbUkcIR2dU69Hm0D6XS9G/lmpraNu+q4VusbgvnEnYBYuj0ZcaDQl
Mib3rdqUbsxIWlK3GQb94ATuvHPweAu1PqpqwMk2i9GLsZLTgTacYaX6U6lIP0K4fKGt1+5yEFnv
+nb8Ls/oO6ijfVSf2Xl64HSklyRo66Ei3CxRqQFFFGEkyNci577sGhhl9cyc3VaZdevgcOwag45X
zHXxBm07qw1s1a2eiDZPsTjPcthbgWoUtIvloa7m4Prx3zXGbvL1mNQlArz8eGMXRQsYS8uvmvo3
zrH5iPYoYgdrcjRdtHdMmGZlPQS0AIU2lvROKqFGCOlnFE17gpNkWt0Fza6jnuYOU56GJ4Q5QxS/
BePC5ZLySaZ21/Cx5BbGynpR44exLrsgWazxJq+Y3/PzadX8xkzQWJzHSH0eIeg/JdTmI6+d8oZh
SBMWb//6Vu8eYLDEFFKQeqGkcPm7FBj/pXVgwkflaf2etfFwR4pcD24zD+GJ/bAdqGngonMbTc4S
z8yKujmIv/c+NyVGUDaiksu4++VvqNKGcfesBW5BIvDIaP/wkLbmfGon9TDW3vGs4PDhTQGXSV1s
G2sriREOGgUNqraxfVv1lXRejKH1TI7cP7AFzp4aJd1fnGdydAFCI5J/w7Uhp2ZnSQWgwqwzly/q
hHKto+TD94KE5i/uKfVoKnA22m1ApS73sgXknMMejVNQYed2QzW0/svUvCjPQ9PK+un66dm7PhD0
MtAqBHQAI1xaG5HMSKOI0xMDzs6ec7uGrVpvrOUvxjRIOOFiAEDEAdl6hAH6F4kMihmxtX5ntYr9
s4He57/rqxG/dhOAonLGnBLcg6L+vFlN1JtOG4b4OJla8D1U9spzyDigFyfqgHD4nBxlSXsHX6eu
KOoP1Gq2PFfoN0cOoEHID5zWPGkFMLo064fTUIZH9OO7pijhEFjTAKU+cPmlaE2PCkoaTHBLiI51
vZbdtGMzBpUdH6GZ9lwKDer/N7W5zlqrW1XbOJC6acwn9CZ9CnPuv/WoacLoPDvutCprEOtt7xap
VR/0SvaOJGA9uNDAA+JwN8l01aeGatDu8vVON95nTJyciqnoD6LAve0kFyNUonTJJxRu5nUulpND
TynYimyJ2pslXJBdB6L4AJ34dLp+KnefDoaKxRDdS0q7+XRpVIGZbyJQRY0SGrdtThbrqfLYOq4E
KSe0q02Ef54jysdP5hqhnIK0RtW45mIq30D0z2e1bKZfU69L1cGP29ttZtoBAzDXRAa1+dYdQ0y5
oom6v17Un5cKjAcg378AzSAyTwkNqJPID7XL3Y7iOrQzhcn5oVXCwNK7fyu5kW4iZf0b9ylGIgkc
QSBRHr+0REQ+G5MKNBL+YaQszKKF4CCXFYRJM2pIB4wAu6eIUp2iQKxFVib+/tUpUsdyrpVM0M4Z
TfzdoUx4k+ay+ikLc/OgNL337gm6EyoHEBBArXppSmauIu4LgZJhkjRQyXj90p6oT6tL5E7WNN9J
Zix9vn50xf9061AFzRPEldwVAAaXRpWljHUGabiLbR8/zEZtubjWunQbp5P9uhuPUHG7BolGSJxe
ICKbDQ0RWLCLaobTDjF1CEAU50djMdgzdlr8T1xpRw2i3V19YT7mZAi7lwuEIEdyFpkOW4SA4VOu
9cZnRSqG07hqOZwnTSJ7PaR3R9Hk7q17ZXbjEQwmW3s0m/Cwk6x6bZLXNMLqo6G+/c3kbQLuQlNj
W/cvNFNSY0HkUJJokHEaCvq1BhzTHqMtSJyRG8J/fv3E7N0IwZatvORseJTLDc3arBtB+dCyjHXz
qVsKLYgm3XrMbDs5iDr3NhEsKGMBBEr0ZjemIhmBkZn2k28MSRa7hQyOy4Ur4TBP2zsk1LUQXSJ+
ZRhoY2ih21QqBfPt3Vih8lGZ/XoKlampg1ktEVrPHTtwhqb/en0r955hCwwsIQ2AKTLUy60cwPRE
GbmVHzPKck7tvv93bVOwGHGi3RuaZJ5McBMenPItc6+6c+Bw9lDfdJ3xbcxlUi95k4FXuTKtIHDo
MDbQ2jFgUz0bMVJ9LirrSuu36zg99HqNKro+TAAvJ6Dxk1sPtg5NiN1URz3qve8ACB13JII8ZOYu
NwSmbD5uLqKtKtcewHNHJ1LmzHd6uUzd1WoUH1ag6mAfdq2C3eAfPCAg00urTNmP09ATVKaaLCqK
lfY7zeb0HgLH9alKKL8xXnlELbq7+bwrgupOFoONm49PJwpVKTj1/BjE1wmWts7ryjZ+hv3F8mKw
w98cMHoPJY8dOhCySawQJv/YHfRb10/h3i0T40ecBCBX+jZAUK3YHFHZYdPHODyTK0BRJ2tHGeS+
FUbv4RCmnLqddJLmHOjuQBpvTmt6q6lT/mCmhnTgnIRb3T5ngtCGM0TDHEzH5aecU0nTWpEfOFPe
UXUxzXM6Z/N5StX1th+syq1CqO/NtJbP13dxh3NLtMgZoiI3AaK3TVutQYGJts5srGbDs2pLshfm
xfIFPvhpCCSmvYdzlmlq7Y6GPT2gbJrB4SY+eDEbz3qjpEew293NoOMByZkMNeaWgLAKG2gdOssi
dgmXH9osqwlgLxuFFrWG2vZOVyI4cFpNf4CS9IhjaO9pIg+kNEoVm97+5iqjFKxo0Sq0DsJiSJ+k
usv9uFSld5GeNeM3OY70o/Xu3WORVagyFRwhF3n58YmtEqObWO8Uho7xqPaW9V5Fr1B+r86N+pwt
fRt0RqMdpDM7KwXgj8MCdCsGdMXJfxUi4h6XlJkymNMtJX2Xq1xfZS2KX10r/bMaY3lgbufRQM2A
dBR9DEUwA1+aW7IqayhAcc4GzXzOlxZBIQZLv5thqS3eMjr6PYw1yienFBrxq3TEL723XEozL4MG
HPMtT+eSt5Gk5rotWrFh7UojtAVuRgH1+9oOjgip7PXXwd0SUejmWpN9Q3Eh6M2MN3erLRYIV9re
8ueujr90zaierSmLnpm+MX8l2VC4i9nXlZsY0g9t0Xofan71wE3u3CZ+A2AcyHxBd2+73Z2Zoq4w
L1Q8rXI9t2YNtwDzaDfhahWuaTJ6xzS6VZyytkgPvNpOyEX6Rk+fuRmSrC0DxlAYJkBpTC9Fsnxo
+tr+wuSqfausjv3fwVaL0/pmq8FO09EQ/ZotQKbQKHnEkJv4o1OnT4QBzm8L7dXZc2IVidkwVdSK
aCBrn6wpkmp3kUtZPSURv88t5bSrgoSmEoSKXRHj6lq1PvoQ+7+Qk0DpgIdz2zk2pSEuhiyBhje0
lhzJm754oHqs3VzfiT0zlMsEIoR/0Sq4vGeNURVylXDmlDCOK39JKtByTb7mH6/b2btP7DYIL9AF
pJmb6MMYqrR3NHjJgHtlkacMafNJ7tTQ7UlW4HWJPly3t7suRltgcEDWGn95uS5Fy8rFtgmqE3sp
v4I2kH9Z5nCEddldlQA+ATZmTVv2664udXmxYHEq1nV60quUngcU3H4jWf176CqOrsiO74ebQOde
UuYANrHx/ZVNzy9NZ8uvp0HKPRnOjfKkGXEfefE6FNG5UgCvB4hBx/9c389dy9SpyWct8cfmoTNr
21icjtzBlrL006KH0SfeCg6mWpu8+4VCxbCSFv+61b1XgD6PoI6hD/imWDg2BOFSStBej442AIxa
u8c6U6N3DPAxdaukmtSckkSLf8dt4sQerdflLyox0FIDOxA0vODbNnturkoJ0Tc1c71TGppNchl9
c8rMWVx9bo6mavYOFGUsIEAgZRFR2FyTzjEGgjjCqz6PsxN6m5kbmkvzUEbhj5WE/mB/974q7F4U
mgmd6D5tXllbmyaVpq7NjKv2sIZae1MO8jtjKZuzswBab4fmCO+5b5JcFzoA8oHt4EqYS2ZBgRDt
IOjFwDdNDdPwvb3A0rg63yszLe5RSDIOEMh7VgUrEJAKtpW7eukO1NxG9i2W6S5plCcKKZYCyYj6
22hNnR8maiYeulCHpC57X/OV1W2wbEIpDJkZXQlp6eRnBwaw01zIy/el1GvZI/SZVHcYVOoYZmI+
Seqgnxp4G32ln1YTYiZQjmYsa5/Zxu5jlFbLEyIC/fP1O7bnKeHWEkpHyAHy5l9ujSYtUVfRhPDj
OVrPlVOGT90w1+frVvYed3i7xWW2eWq2iVG7hHJm0APyUUAAwVyUuidnpuwTw/WnPzfFNAYVRtpr
1MXFV3kVqSoyKk1OT6SqOCNi0lKquykVsDPkU8nB/dnbOyAKAukIoekb5YzCJEgrMxtIb5pnJ+So
pFOuWuPB4d3bOzGA9QLcBEEgfsWrBc1phiC2JqpsxfIbQF50o7brd2rBR5CSPUOkk0RVqpAY3qrs
1bIy1HkDWk1qaZyFmTZ5egmfUxYR7f/xR0KkiGkEWnakTdsWV7lmaT4KqGPFUOg9jPhZoII79xhV
bA9C2p1VEeMR3rCFZC5bPgNdzXRm2AHPr0kSwks/ZKeK0vqPFf74vzBFRg4mjiYEbYLNl4pGWAMm
BnmJcqz6TGE/DqwEVoMuVY4qvnvdGPI/MYcjsCsQ4VyeCvKgWMnS2vLzVK7OitpIXoK8ZLCM0eCW
1Ji9ObOaoLPHxQ2XiHG6QmnO8TqXbiwPy21XGvkBombH39HwQsVUUIDT/N08J4td5q1asnx5SBq/
N0cmsCqF+Fg1E8+YhiPK2V17cIDQIzUZjt4GrzzZCKQ1wDPiSZLAjyrGGiztrH1ZtFC7CeNWPYhi
946SQ41BR82cKe2tQMbQadAejkRB0lRPv9O0im4nIoFgKpzmANDz0uHZpCgUkXRRFFZEJrzZzGzK
Q0B7PFmSUo2mV/Vs7ZOktB0sXPTW3yMXbf6XqF07+BLuNHRXImvYXuCsapgXTOfRXQwSRh+9FEaP
p86qPxALK1YQr20hu53hrM/1BMbRq1d1/JwyBVG6a5Qz4c68Tty6ObF87BW6VD6luWAckeWhV90o
QibkV6XMsuGiaD+Yp5igPmLgthmp6TVN+z5f6+G3Ore55Pa1CY3ZspRy48ltXy2eFjfZ+2mthvoM
lZ4mB2ndqZJvtkX7MU1V4+faVOaHuIicD20ctqvfQTd21FN4G1mKHp5Crgoegj9FwPDKp+oD5COG
MgJPsNX6a9csKOYkRn9uDKM8Oxa8nLVDdNunocJzKH+67v3eHlxhndeJEEgQrWyeqAHJo7DOxN3t
wugR3Ya+c0lHjUfTGDvdm2LV/vUXFkEWIQIGezEv8OV6s4Vzo1gMLds45CcTFIi3mFr1rFhxHXR1
bx94wrcBF3VWEhXYY1kpRY1Le5VjxOoy0ubr0XeDwyTuT5pq916FNgAZtLKcUuamDrb17fXEKB0i
GMYZ7wWmcWnUydKo0PB6vtmZ+Zd+TVRqkaPxFIIcPniThSe/vJ2Ygv+HwiPFZJCfl6aidJCmJSS/
jLmMXpFI4bsolY2Dmv3eOXltRfyKV6c0WbQ5KU2q5/UqWXd5Uw4PVqblXjzKRupq8B/9zWejBwWc
j0Ebns1Lg6Gt5NKEhyeD7fugUtfcA1g+n/O0Be/JlOttihLlH8cC7KUAYQrwm+gRXRplelMzGOmh
L9XH3QdTT0J3CMfieWoOh1P2TghUYMxYQElKNWKTzFXN0HeSwbUf9BK2En1sPLgkTRd2mCNW470b
gFKyIEaBSYmn+nJVZBaC+AKAV9SjmVyOhuPRlAs/Q9FeP5rrZLimXRyNtu8dmJepcqqmdAe2YVWy
Nlq7qmxlAnhwOs9K0r4fc1sN4Apoeq/RSvgIrnuW3XUKFhFeRRi57I0nleHz6DsbQGHTJOotCrCj
z6xi81AsDP1oCHCc4SWozn9jlJRcDOhSK91cP723EziQgL10uVwxvN9/Hxzi7liSek9assnLSuVo
odu9ZepZDMYQ2jHpjdvenB1IZphQzLI1oBJb+l0WIV8elrFXF/Xsq4WzHpTmtk/Uiz2CVkYB8J/E
rpcHKMw6R17GZA2mrG/fi57TOc2m4XsWLs0d2EH7XKeR/N5pqtBTlQaOn+t7vLdelszrKBh33nhT
qx7oZJgz67Xi71bazu8TxspdU59uCy2efl+3trdaijzoYeK/ARNvdrcmNV1jmktBFKpoHS1NfJfW
pVye6m5pPspSzSyesrTfwmHOH/rZVr9ft7+7WnrEzNcyGkcEf7nbSP9JY9uNa0CBwoZ6wsh8Pe7z
R3NQFFdahqMRzTc0IuLzQggIHxmFPNry4ge98u0TMotjqDMzmfWlcrNOq/VLJGXnbuiVQF+KyZdq
SQ2GpZHvdSWLP8Zg1g6igq075DdwdywAAdDcAkPdPJgzXY2Oj7wGeu4s/gSMwkuNNPdSZpSC6/u7
a4qTRH4AQou6/eVy1ykq1IqmSQA3yvCkx7l86ku5/jzO5dGc444prguXlPySjvMWzbj2iWF3HXIf
wBrND6ZWkBpMWXpfZNLB/m19H/tHxQRGKt4ScEVb2dgxSiXgG5EcqLkZ+5K8wv83L9KPiLD+KYVq
UnNLvegOooK99Zkk6YSm/MOzebmVGhVQtURuLLA62fJCWGjckC7obZMe6g7unVIQRdwL0BPMJG5X
GPYs0VCkNRgdMe0xW/NCYSA1bwoaH98WLct/rvZiQcZrqCdlrW0ZMhwYGQ980c5GCz5UMZYLRubN
rAbKH4Pd9pIc9Nn0RYp06c6ghgYpa7mc4nWkQdMzs3VgdGefiV9FEQkiROZRxN+/uqFrYeSqnEdK
QHqinJUokk6xMScfZjLfg/dsx/uRTNFHADJA7Xc7UleUVN4VM1OCUGnswOaPs61AOp0U6hI0Wj08
ODYUiQhxlH41zNlB4v52pYJYg6lBFM2FH9hcTk2qZlkySiVo0Tbx5yKKv0ZO3vpLtK631/3AWz8r
pp1JuoSqBHWLjdtLijZt0RBRggI4kmcV+XA3yOp6V9dO7Wpt13++bu/tzioyAgVgwvEHYkbl8iPa
dss0IUTpwcwcmNvK03jTWf1PbaizZ0Op6nupc5Q7mS/trnWZ+9et72ysoLck2mQWn3L35lVTwzyM
Kn2cApjhy3spif8rjCZ6trpMPl23tLNOohPYqKhyIPm1ZaVazGGxFxtXNLfqHFSOmn2AfH+5jYyS
gvfSd/dVhLKlpKaVr6eTc1CueJnPeJ0Q0QDD10LOwkkFs7rFpAwNnfmuHJfAzNRYO2tmmMkuGZ8K
abkZxY8dxQjHQ6ZL/WnXSjedREsw9RK5T9/npE7FuxY1ztSN1cipvd5I0PMR0ybLfU+sXt8PZtFT
w4KsKrnNuzRs3aaxqXRl1hCe82Iq64NP99bl0JygQ0wbi7XRrbg8OHTHGyXqK25/aFdnvbXnQKll
sXnUTfKoTvCGYWX+vv4Z961yA1VBp/hG0KhoczitZawmxaCembKbzv0yzE/OUvb/tTNpezGW8b/X
je6cUrDGtuD8hEmbwsTlUs1JKp0FNYXAyMPeRVBDu7WMcg7mzjYPjumuKYtWmg3toEzl8tIU+D6t
NXtLDpKu1s81CGgPHyx58EgWBx9QOK3tiSR6JifBDticjSmIlouyijM5KEw787QkXc5maCeuLNnm
Oyd0pMBM2nvq923w59tJPEd0B84OdMEmqppQUVtqcH+BPDNOaKp8TSW2EHVTjOjg2u28z9w2Hmjx
RNG/2Wow1Hh0wDMpEQhDNbfA674tq9OeipJeRybPzU3f9u3drIGKd8s2bTzwlv3BendcOjee7B1M
PHnR1sUmVmQyRtlyfGQ0rtOhGO6SMY1/tkDCHqoGcpeDh3nHoGBREUS+AIQAyV8eIs2OIlVrmiUY
9Ln6FFUpFe4oKm8TlOACiRT0wN7bSykmG2koEbnQK91qbWQm9Tg673Jgm0l0L5X2AJxNC6FjiM3u
VOXz+GnpLPXT9WP09vwS7AixPIu4h86l8Pivwg996DU7rtjWAcCRJwpbKNBL5Ze4bMt7hkp+lJUA
nhnSQUPw7RXFF9BlYnP5nKSfl3a1jKBuaXkxVaNz3md9RoM2S/K7JMvjgyu6s7EXpjZXNJoHPc0q
vIFjpwWANlgq88iw38mtNp3WsK49RVv7gwhkd33AjGSmtQWh2AYaIlfoocY1X1Op9PQryOvil2Xw
nkxx4RzcjLemyCdxcoIXjlnmbfQ81WZk9N3SBgNxn7dQKHpc1fiDXlvSH/tV8BEcF5DdXEOYDS8/
GgQaidm1K9C/sM29AmbOU9XZumslkvTh+rl8G2kIKAa+hjsvaC02r0WdQInI3BqmLHW4raexdyWr
LU7KnFIM4Ty6S4k4Hpw5DL8vfy60CteQrMNZS+UHGAzTeJdLnYZirZC07gJ5TZrbvpzNL/FoaS7F
IuWpUvvSI0jqbsq8Ht7ziK6nnkFKfwRukHvRTMfjwDvsfWSw7YqIawWse+ONbIid2xCG9KCo1wnC
lkL+THOErpdiH4myvb0vtsK7SUqLU6Bkujm6JgrQhbaGZRAZWulBZPlrMmvnLh37LqhGbf0QL/0R
Wv2tGxI2iSxF/Criy8vtlnMrbHKCuyCTwkjIQKuuKY3L45Llg58IJcBmWdST08VHirJv3Tw8GNDs
87UZbaOBe2l5BeMYFaVaBVUeG0SuinJbp/Z8lga0EFcCpffXD/be7pJe4usJGQTO9dJenpZh1St6
FRjFZAeJbGUeVGBJYK+dfpO22T9UM49a7ntrpKjIcLmgxMTxXtrMCNoJ+eQqCKtZ9VKricEZxVwm
eU69qLLNP3Z+3JxX9jZ+YjKszqkSpQpmvU5ctamtx2rpy7Ns1+ZBbLK7NIpcaDTwcJIbXC6tkrKu
DrupCvRGH11IPykilLX0LoMsA3Zi588reCyN9AdSXgIRxoUu7S1Vl8fkKGzlnEU3dlb9HrMKFeIW
asp2MJyDndy7Fy+oAqQgiJu3HrdTzVbL7KEMIDozvkR0/D3HShK/QvvL7xrFejS6NvOyVCsOXhWx
kMvAliYdHP0sBoI3WguXC9WZc85zRnaCOIy7d8ymLw9mMWYHVaY3AAP87CszIEIuzUR1rS3KYpQB
bf0ENuc+8jW97R7sMHofIk18F1tFHMSApL02Yi4rTtltfRqmB3TkesL6WT8YU9w7UfSHCP3ovUGt
v/nCrV2Ta/cWDPPrMgVN2jfB2iFmLjfrdLLj/qhmuWvPIURgMFqUSjcnuBtMpEwZygla1c5+FfJo
fa1VdZK9cemKzI2Tavx53QXtWyRp4QUXhcWNCzLTridN59POTae7LbW9YEjC5qToSwQU3T4aZ995
uyAZMkRZDdoQ0tzLb9wvOvhfUy8DpbBVHxFk27NXp7yt66Y/OE973lWUSXlMaBYxb3Vpyh6qGSIS
m49nx86jPi2T35SV9THsiukB+i983jIAfru+oTtW4d2iLQWzqiBz2mzoSDHSmketCmDJ7W6reZRu
ihG4bEXA7w2VqXgp3aoDo+ICbi6o4LGAp/ClQ7VlekxB56arkzdBr1gjFQ09fMxK/ZcxaoOPjMp0
Fxtq9CJUc99NSn5wS3aWDJETBSdeEzL6LZtlBxvROmlQmSlTOHhlw9zA5EQQoqtj9skyW8VLdPVI
6PHNoBevNCxEFIE0wWH7ZqPLksqaqdW2D1C4NgM6KSu0wM1o/CA21m+jXguXoEA67l0xgxu+X9I+
/OpUUVL7sylJB2/Pdg/ErxHeEXopIIAIuV0etkWn3Vlkqi00JpfbtBuGYG2bNDD6tqOfBotpWBVH
Y1lbv4xRYm8UUancAAnY0ofABisZcZaHvhXH5Rd2u/xnaQ8nw7eH68UKACQQu5RQ34D0lNChBjYW
IQQ4hfagSpL+rXCczg+1aLid2zE/dVptuH2SVPflaB84qK3DENapaIoasS54B8TGv0pKtWEwkIbX
HT8a6vUhLrU7LZLHu3qiWH395u5ZIiKibgMQQQzEXFqa20qbIKUA+03WM7lGSUnKZRyz+SaXa3kA
59g1BhZHDE+/DDltjDWOMa2rCrzdWLPO00Oz9SY6o6mnqevy6frK9s6JGL/9P2Ob97tz1mGRBhDl
bV/XQJ7t9mwBkzn/hRWRDdIcISzathRKc9GUcBSIWyZrTmrSGTex3VsfrlvZ3TgAIXSoeSc4/5cb
Z001+qrg5n1oDov34RR9Bg83nBYUeQ/W86bUJY6eIMcE20MC+qYVBdOFpaa1xgArKFUKolr+vdFL
x+MRGe7rNla8JoQ1Gxra7qy1o/1MoPSn6PWX3/CC5wDbRM10ExFMdVMkdgc+H77I5G5WM8WVlca8
hdh68ZVIWu+kXp8OXs5tUIBRoi8GPgCw49K3A9S9meqxnKQ4M7Me/EJuu8lLSzxpGKrtWSKlPfio
ewYJoUVzkcIpLA2XH5WxljDJYH2iAx0y79QwWsp2q769mtKdkh5qju4cIqwBo4IIlFBrS88wRnmd
DroDaXCvVDdWXYx3sb6YJ4uo/WAvd03xQlH9wbWgvHm5tDIcc6ecbNsP1an0Fa2W3YZy9KnRmfL7
46tBPVQQdos5M6Cal6a62SQLyEdWlTbT7f84+7IeOXW161+ExGjwLVBTj+l05huUzmADBmNsY+DX
v4v96ZPSlVKXcnSkfS52dlyA/fgZ1sAH9jKADPAUaBRCb6904UoAsRlKN1CTglrQeZJjGm8K4P0C
BYFRkKdlCsfPmAfXILMl/QeUseS2r1ZW+MxV6Hk7dmX5S+8UFs+4jwBpBJr7LAZU46IA2wZStUNn
bR/oUR1c1upyXOaXtx/0QuREMw0tWPSdoGF/DhLh8CZK5xkxjXbgN6vYo1/Dlg5XLoNL2x9QNJw5
UHo3dNHrDzeQniQjJFlKM7ru2YwdP9WsmYpY2+wYYHRXvP1Ulz4fUKDblAK8aqh3vF7PwmA0XRMM
XoWe7GEZmPezW4h48oM+buDgw/WBTFl/XxGrPvepZtdsV/4q9bYIs+ljbnxXHMC/Ws21owSNXlqC
gu+zvUvGqqiUFS+AlvsfRz70+yZgTpdmIPEMQxttdjA7pM8Y53Zw/6F1+qmmbPofNlaK0hrGAVs9
9JdQQoUBn+lXCs3XNdqDP7PkWQTlIYWJ4JXDeiFh3ES9wKzbdL//AjvFzM8aqFLQclXQHkCkG+jT
wm0W5AlL7MPQ6GhnVXJtQ19884A7Aee8jf6B6Hj97RFno0yDdF0KyeuPjQr5EaJVw6PijBxQGUmX
R3O4eaUPPsuZn/QfawO3dqD+pxXtXd/KFz/pqmsYmgvvAwcNTU3gg3D7nHc3BIuFtZWiZTYGMjd4
b8dVY0G+oNE5BEbW+QhX1/3bJ+FCJEFshsPI1uDcujiv30YyqJa1mOaXYFWuqBYis3NJMsFIeF7L
t5e6cOjQPAG6g8AnBvt/+yl/JLIuAVo96HDHudobd7DZBu6B6AHk6tYUBmXCiYj+Y6w6setWaFm+
vfqFQIZtBhol4hgK0/MJlmTaNIRyWgKwGB1HeLijVnT8SmC59Dph4gmxj01dBnXB62eMJ7JGVYt7
FdT5733Ss48Me/AWNqnXiFAXQiYAVxtMcNPARaL2eiVVKzb3Hd7hBORaIRUUbCTUVYt01ZuXt2qO
b7+/S+uBKI8LHKUm6Khnd6tfq270I02BVTEduOrtBw23+4OnZF8MQlwbJf834fuzoscGgd3rNgGE
TD8aT2fPpyfW4iONtLQ97/c1rydIMqe6UGE43CzaW49cZVM+wk4y32x+8xqiufciwralTpOjTchP
COyFxUzQRIf3nrvyQi59aoSPFGcHXwBzmdcfILTAplIqKGiVdYTtzMjT2MUiB3Cx2r397q8tdfYu
BG5N3fVYygm/OzVB2mFoF9XvEkhRXDmkF44Jcn2kvKANYt57HoU447ZxUP4oVdyyQ7z2GPmunrxy
TC5sJtRIUI6E/ADUus4VNRggv2aAQShUXj18137NWJ4yHeyG2IG3ZDLy++03eN463sIN8A//Ndx8
QCHOCkBMXteKEGhWVXDa/Rhk6Eellbj3hnr5sqD99wCxBZP3ay2uPOmFT4csDW2+/xA6oBWd7RJJ
upC6BE+6ORhk0DrIKYbpDzFT3ZUu1MVn3PSWsOBmELi99D/iK18WtE5DVpUTRHd+gYABtTXu+b2C
irRqviwJCx/S0atOozLj/u33e/ExYSi8UeOAMjknu2zmNlEKjRAk+U34SS3AGS1ZUomcyukakejS
Woh7G/gC2sfA8r5+Ttmk0UJmgsiQdWEOJ9Tspmnbm2wFvenfnwqNl60SxEwZqdrrlWDMMKPWHCrI
oNXK26HdA2iinTppC95O9XLlirpUbwP0sPmEQPFnU3B6vZ6f1DAiznhVukmiXUm7xHwlYWPh+JX5
ube2oPRU5NNqlIAZSxcXfa+HKxv2QgDAb9ggF6Cob43417+BVywGEazHM8Mz5zOUn9VHhfriyqNe
SHbQ3cd4GM27/7h9r1fBxelJIlM07qbOb3ZZxyWYdWDYKBuUMcSFkr0X6OBffVERBtA0wR5FSwMZ
57nqoh/Ktq1jvyrXYEy+Jr4jHxrHPvzzrnm1yNlXpA3v1yHAInOkK1BOcNhCydm+U879fnupS8ks
1to4tlBuh/DhWXhpdVe1aWQriJAv3U3LZjrmNjXiYxi26/fAI/XN4s3tQbmo+cTCZi4AsRv4jc5G
2eXGBxh+mhZ5bRNtj3h2eSNRQPcEjWBgws+HHJ7jkY3XoCotD5oDWrjzHiZ5m/FSpXKhrkmqXNpN
m8IYatRtUn9etWRLMCWwGMByIeNVm4+gHNkcbbJ1OmFilr2bJ3SrHgCh0NfylAvBCAA+JO44L+jc
/DVN7uOZgqnhlVkVA5gE6fvnWgkF06x2if894/hvTg4J8Q13ct7587xUOBcZuLWLQBa6VT7awbXa
uaCrT29vrEsfcBvJ//+lzqJAAHJ9JrXzIK3VRaWYqd1DnnTaU8+aokeRdmW9S68xgcIZcCYQxwD+
8HU8CKiqnEoWD3I4CpPyKoh/hvX8uQss+fT2k108MlsrHaK6uPb/wphPKWcmCPHFFiqX72sEfdA8
8sfvVkGaeA5J+LyV7dD0FTyHcEZ6guZJnCsf6FiNThL6kLEq3/5Nl972BnhFLy4CTfXcPDyqjCdS
z/dKnVJQuMA8nB4V3NnyHvoOJ9B27b96s2+BMN0wPag2Ue+fAz0WMSjPX6SHhnhrkEmn+iW207CD
G9bDSpPufwiJ6HZAhQhNXHSTzj5vbSsMFIIG7zzru2PTWfjJZOC/1Jv/9dvv8tJOSsHywZkEiviv
oSdS8rZ1DSIiSOPVR9HILwCw0H2Qsv9lzwKDCXIEpnDIt85ib0CbtavJ7JXrHKZflok/jfHoyroO
r5GXt7/pPJwCXQEwPVBBwJ5uz/xHZrekvB0Wiv3RzqEuhzbWeeXN197cpV2IVjCoSXhx2V/68Sgx
V3R5cAZjsoyHTDv3GfDAKveEafesBWH67S918anQEwYFA6Dh9Lwi9/zULm6TarSt9Ms5bdSTXRoA
0t9e5u8NgUIGaAJAmkDm+quv4q9QK+whabRLOJGfxQgAcTH0i3xq+TroK9nThcWQNYEIhcsI/3e+
J2YTzrDdlGy3Bt1aRIbSg59UaTGlobuS7m/J5+tNAYkyuC8AnLHprZ+DRQbIDYCBEeNMuSh9AXuN
HfrB+TqHb6Q9ceB4j4FKbJKvSUznvIoWd+VU//0B8Qs28gw4LP+x2l5vS1iehNwp6pXB7MTtbLrg
pukhmv/29/t7W26rbBTbjdv+F689msyim1EwYG8YBKi8uvsKWVHR7LgavA9e0Ndh+faKFz8i8lLI
H2+YkPNGVbUMsGVqDUMbaqSnZq0raEGoeMcx4/jnKx0P98dS28P/cbLtwpyk8ch2o2xFaZLe3A0V
yqaQker920918WsRSNZj04TII86aCLAYCLOGW7bTcwbj6UDrZ5/R7n94IEyWtli/NUXOeU1WxbQn
HFKvsh7pgSfDD9axaV+nMIR++3kufSU0kDFm3XLfv0AXYxWtUTRXDHzNmp1IUPnv+6HuZO7XaOH+
+1pA+m+UXNyauMNef6Ygqxt/Np5XKuLbkgNUd9SLnncEyL5/HpdBWWUrOvGNIAdwLgcZd9HAF8/w
rRXSHVcWseMYKNhNJfM10MylHYELGaDe/xoU5wYwPnEskDbkO1BSzc7oOdjU7NT+39/dJm+w9fkB
mD6nocasT+OqVnznxjYF7Z+YnMDT4BQpdi36XggVG4wULWb0mDem6OvPNM2UO0z46x3G/ezOwFVn
H3ku3amuEwegksi7tx/twgsEEQSdLAwBwcU4B+oCgN4GRCUcIJfYPcJGhz3Ayzm6EgD/rm42bhIs
LUCl24BcZ43G2POYikZa72RQRYUdo6kgAA2DcN9478KG1bsa6fOV2+XCq3y16Fm0YG2n2MTTekdG
KQEu6Kd37dyOt2m3updsmM0VPuSFVwl9ZfAucJ1hHH3u3WFdqMOQIap3WkcFviQ9QdzxmuXRhQ7L
prq3WXdAlQ7b/myHNHKTnYAG9271V29X0UwXczpWO4loUpDGC09T37ODATv0Bh8crtlh63Zv75oL
gQvkb9QeKXRXN3/T17uU/j97PNbulmTgpVjldMiMV2Hi2NMv/74UqmvEYtzPgDOcfUWhMX4DP6DZ
VX43nobZq/M1GNZCj1l2ZZdm+NVn6chm2YVeJ1immBxu//6PmwykvrCTXMA4Y8qWG2yT8QlGJO3B
4DZ9VP7WepikqJHndVBPePsxL2xWrA1wEP4H46Pzrwrx3DRgSdfuPOaRXbTOMoesfFBECpd4OLhr
oqCXvuCf620n9o9nVazqliTGeiAM6yJrnCwyFo+3oY3ElcL4wuFHd2eDoQDaiHQufL1U5jrji4g2
u3Dl/ve5w5B/jkXzpOo47XOBTuA3VHfd4e0XevEBUSBiLIig8xeJ1uLMJw2kN3YqAXYSf04cARgJ
bqiy/MoDXloK4XPTLMLEGWXU6wf09VaMKIpv52pXVqypP4Ue8Awj5JevLHXpXSL3AesazXHgtLYY
9Mdnk2MnRo1p4w5GDz2YskrumQ9LFL5M8ePqWnkgICtcSbsu7c0/F92e/49FU5NEHhxBcC5Sf7gh
hgXFUAt5I62tb7LJXBPB2e4e/JXnRxFTVtDXN8FPdFlfL6knp1lbzRAyhtPAFOWIRAGcXgZ4y+Sa
Bx2kWyq/4kUVzYsu0GOgqrRMybj05iYsGZwx5jwy60xy1XjqOUB3ooKiY6Rk7pyLTx2wdKrowVIZ
8hS43t+jR8D67JeYvSwpEMdFSmfa5VpSBeNfCsXyfIhTA1My+Fu5YqkX1UPAhddYp+azOwLa2A/Y
bSb6NolWdad5qjJXhsZGprAD/iQWaqE4xzvglnI3Du3RT9pOF93Awi81RDzH0hi+PIBhypqDZdb7
liwJPfaEtToP5rrODgxPvQttDfy8kbMNC+SmXO9iaji8IOC/VQ5eo0GV0GOAASJe4cnXknU5eM+Q
SHIUDOpcQ0PkXtc8/t1Ag20sTAMhZ0Dxp0Gdeth88zxTntfkovbX26nmXgTOfdP4Jw+TNUx/JsT/
fJEoZA7VkonniQXQRKoZSw9tbOD+pbOB/oxDT//AyLXdSgMjbmxj0vh2UFnNcxeSyRVV7E2ndohU
8JAtxL9rie+iWz6v7BNiQ/g0rbX73ne1+AoBy/E7BmvDlHs68yl6L1F7RyU6XLtKJxjgVolHvgcp
Qkwxpplje39EtNGBvzwCZTUOB7XU9ZOvwUcq2mpSxxiqFJCqNDURxRROnSonBd3K3AdBkudrN3o/
lNc3FrbBQxVi4u/WkxoiMeYURMeh8KBA8M5EmDQe17USrjDCRulujtIe/QDYa0HcOJ4BAtBQEshy
8OrNp4Dr6iFYWlOX4xCbLw335g0J06asyOZJ3CtErV9hQ8MlrwdgBo8TwB4vvnW8LZSco+g+tKyB
EQcTkPFKsra3ZVDL7jP8tCpZLHSdbkbNzFCCoShPU9STOPf8CrSdYbX9RzExyGxoVc2mqIzCl2BC
wbcEY5T4F/JcgQkimEVjTiybPxP4slc3HRb7AVRt1BVQi8bYETdnleSYwy0vDmIPt22vyE+IbQAI
09JqHXZdB82hXQsNhXYXpVa+0zTy0lz7dPRzRgzfaxS9ad5Uif0dogb6yX3qblxSteLge2v4waQd
DBg82RONd1L5xSBhrALHExjm4rWyeinSQVAGJVyv1nvGp3ksXdcF9X7xp15CgDBsuwKCJ3J5Wutm
JTvhGOkg/iHJ3SiczXJkpf535vwe3XaAbU4uCluZh0Pb/pgUHLvypes82DdP7AW87+U5MSEyrLiZ
l6AQKPTvtMZAoACfp45/+GlN03dLCy2gARX5VMapMiD2xcOsirVao6aHPbMc+H5poJOIr4ELuOjZ
hIGYtQTOkRib0a/x4AXxUxXOEUTBtQFmIDepc+I0hcEANR9PK25yYFeT752FicN+SImQvzFABNBn
BO3V3w0ypI82aKzfF7HgVVzgR1TyhkEGss3r1HD3wNpgnXLMyNxdOrZeDMFFCcCB88ax+ZJ4McYt
c9D3DkfJS09g2Y9TbgNf6yIVVaU/THMcLQc5MtvmzluTX3D/YvfQ5yE8gtRjsLxjLSQSCuW0x/Js
cDNTeSq69jsFxHzMoS5pm0cDWexszKVKefC+zZAYFCtp6o+DDTyap3E9tfD7CSbMQaAzAHWDwXOA
S+jZyJIzEUV5tvClPtBosp+ThFUkT1uWhcd59ajMW+VSvu+Weg726wqu7X6B+m14t4DV3/2a1oBV
z9HIe/1eVjJ+XgFWg8wzjY18SJowrO9NBuWsn8Krgv4WdEfKH1J/FuEXyNuE2X02DW1QIt/23g8D
HwQCAosJYB4aWnsRmcOoiJe2qQ/aJ+0vKlJ7l7jWmaMKEG726QBFuSNNpeoOqrZcQbhCybXoSUPw
EWtPQ+eaOHOIeOWafdIO4KN2VWp/8aD2o3tHuu73DCvnFYBbYhSCWm/D+6ZbxcfBm011QxiYT+VA
6ux9av2g26Gz1o37JbbyN7FpTzCO5ctHz9hJFJY5r77jpp7JnuL3ROVqKdxo4iUY2I1PqinLZ6G8
+ii8GOK7NgN/HwIMWt9GcZ2w74uZZFOOfbKuZSzEMOS+0W34Xqu65++wAVVbEBMJTxWdj+32kLYT
gQRtnQJ4KhYR0gMZWqLyZowjAxYTS9P3mHJ4viqItl21l6b25nKCLhwkSXQ7Lnov8DDqftAM+Bi/
tq3pCrBaXZTXoyW3KJ6m7kinNaX72u9giyu82SKnruC3E+8ypmrzs45W9tVESaML1qss3UmbRB9F
6rvxrmFhBttMCjuHZwC+SFP2MYFwPEQNbQQ0YxZyu84QL6B6RXaScdym91M6dB6Ah3DgpAzSPHym
v4NIcP9RiMCfPgeVx/iuESsYWjOaj0m0J323ZvtREyc2qAoZdxBqA2VWGwhFpXvXBYv64jPIfXk5
x2Cy3XvamyDw0ccwnz2YpmmHPAb6rvkFVwMooeF+Ro2rYK+jDmhNO/OBeP64FHpQHFERAmJB6dJe
AjPH1xZ3XrRYiiMfyGjfZDZVGNyP45BLTGddnq7p4H+jddbIfFOviKA1Og8UVQNIZwWiV+9yyDHO
QzFDHRnlKNwn0sIPW0QA48OhA/5k1Cx3AMWCsL9MFX+0E+mWHbfVwu/DeZC3oydEU9ajEncBbb3u
2EHp0y8CJ9jL1OAbQvQlawWQdhiPFk2twnpnhLE0BxwkWUpuOzrfmBhBLl9D5tZiFrP+soDg/Dj1
CwV+akznqrB9bf28Aqr5NDPmYkjy1QbBbQrNZztxaiEuTliUN7NZHvvJJN4BzJ2QFQtC6ifqRrg1
QGVfPEIDFSG3w7SUlwFCQZsnNg7rd9Cm8X3EfVg+5y0zNYXVemAThRhmwrgY43Dt9kb7si2N5/pw
v1TCwh0ZiiKijKJledRzP0ZFgOS6ziUncwzpUyOmAhUoCbEZ14k9MABn+U/dNWYWhZyqFgg25Oh9
kYgMCXHQQGkrx4HImr2Qc7LcwYpBxycd8yg8ih6+6MdEB2Y4MK8y+O0YNHULhLTHjpIPaliIapEC
WV1RQNZUyvK4SXp6r2IpzP3Q8Njitw0gu+Rhui5xli9x6qkvSFfV8DlVg6weq44yxEAfebxjuZe0
dridXLiisA1nY45BRboHhkEOK1PVcnOKq0yzscQ/vBq+2axLUAf3eionCEz1O+LBjylvmgzZGYJD
F+dsDNBOB0VY1/lCO+j6zJPN5DFCz9YrocQbufcwVIw/Bvjb1sOKSQ3LZy8cx12HczDsQ3/Jvkuy
DlUOf06ZHpVmUCw20QwT5YhW1XTrYqo/pCuKnl2cuhSY2p5BB7lJtBkfByM8P59J+h92z0CZPkWA
4HkjEo1I5EHD835G+gyBIlwtUxmMVf0jmdNswXlpkm+hqxJVuJSyJ42cJCwxk4mPHvGhTbIIijYc
yhtuoEEeVCFMT2J9h/1XeYeoAaclp2hXPOqIyvnQa/y7PuNxW7ZAUP2GUjocrQZ0Tt/XsZu/Gtc1
D0pEKBrrFky6u3YQMfIPVbEkl9RZdeS+ZoCWSvBUwopXU0mCNuI7aJTEYkeHKfiYtDwdcxMvmG+D
MtY/QrgbrBJPxCMtAGcM36kZeMccuGtqDijB1M91Nd0ttVk2HOdOuC/QDKL3zUIhr28nINqQPQT4
L8hEF32s23Sv28h77OPeIgTzKDtZuJP9bOHv1j9lzoaP2JjRiMKBec+YfqQcKZ5obzAAqT7Gndfp
vEU18b5qK+aXcT3KD3ismN+mvGdYps78x9lbaFD0XmDuKZn9EAmvXqtbIuf4s/aRxeJRqsUcm4XI
qNRRAuouqrf1M/SzceIjapf4oEeYS51UpkSazx2+T5nJanxsFjWmeWsbBg6lnPC2fdx1t74L/R99
zFrcs1BneoFDR/jTkwwSUYuhzf1sFG62zE5+nYsJ4WeHoxB/aWCb3u8UqHLwxDVJIooaFU+SL3UD
xH+cmTUPWB2csjFksghdxiB/Egld0NmfwiKKjU13bTQFd7LGHoUIZ1J1eaPF2hXjlFb9kbo47sE8
hI7mLgkb7wb1hMf2RI7kB7cepn7rNHY16ulVtLhhBtwha9RT/YBMDK7SrNdJsNe4AcC4Q0vil1nk
DN+hCbIIhzZpqxez2ga1gm2iZAf0HiG5DDG4jFDnMuB+ebiVUx5ZniOdBcg3Qb29HUKNvxszcF9A
CbHvSdGuizistnJz3tdd1Ly3U+D/gEUTsQVTadvvu2TG+R9RSjc4v5A1wb1Agh9tSgUrZRIgyW8r
0gco6BPMVmQv6VwYIkJRNvDXbPMAUHqX87mf4kJIoI7yVE8tbIidA1zN62OAcpUm3ydux3mHa5tp
XMxCBXlAfRUfJJyb210/q2ba2SQFG7qWhhZeP1ULPjDUV468IbLJg3G0WUFixseHuRLDQwe1DJOD
OU+z+wrF7nESXfQZI9rK5tJpqaGvTqPnhgPrtEu8ei252O6GyIZwNfP9EWl92ACJXMw2te9JrEOe
W8Lj5qZXaDfmoILFH+DRpJejHhr6GbSbCB71LPjma9GLu7WGFgnu1FUNhetF9BT2cE991/Rk+N7E
nuj3K7LaX/OKy7gQ+Im/JeC1iCRwor93HfpPObJEUx+XUFq8z8irZQ6IU2jA5ZU1zXW2ERfDOkbG
0q/k29DPE7sRuoepE3FZPBVA3SdoncVJl0LlYdbYprAAxRVGtKAPtndLinYO2i2PEHNrbQ7goX4K
WVete+fP8lfXzjCxzpKZIpuaqwQ9oSDmL1tFgssNEdvtUe5OP3ERBDXkj/oagjPC4oWQbK73iZrh
L4p+wFp2THr0NjY8fAQUKnjuB+rzwp8We0J/k6NqStPmqY+TZcqHEKImOYGKZJxnidAfgyquX8Jo
jH+Z2VB0qqtBHmYDRZICJRtK8RjVb4IjSNVNm62Tzk2fQV+rloOoEM+D5RdifyZhPWjdt0j6nsC7
twwtYNNmj92mNIXBKu9+yNgZd4BniVYl3in00Qkj4ftqlSHMtOc16nJPQgX2EAnkAjne8fh98Jve
5s1E7JxjSCM/pJk0dwnggzLvsRMeR9mIzzWEWX7VPKmOyGQ9B726rkHuocmpdav64ibARvNBUTQJ
+kh1Vc7gi4Y+bmq8DgljG9yYWtT1IepCht7auFa4/btghqgGZQhzjRtdfSLwMh0KpbepmjQ+KgG/
k+GD6dIF8v/cTiMePA6OeBk9g5h/FA87/B3TM7xtEtywXaTaki1OYtdTPs5IA8zwgoZL6iMXYfP7
Bsl7D5MBaBXkjSP+zwSNbpbzoREZ8MtCv3TAh5N8GEfUrPM4Zw/jOEooy3VN8Bx5fvCNCu6CYjZj
+MMIKp8abPi1SFQ43cC5fEgLzyADORELfUL0JhN5A8camhVeY+I9X1DXwgLOT13eBtlMdulQOQ8J
musWBKeh/gI+v/isaNB+0Y2P1oP2F5bsTTW4Fz1x+Z42MIPONSU6LJMhIV8rPsMsWaHZtKLNHPkv
ddxGdw5DcVf43INpxppO7GfmJPJBi9oJcSBM/K8k4gNaWmxiSJ2c0ncEYi4eCvV2vYMn48qLia6Y
0oZUkg+BbuJT2E7tlz6BRMeO64T8Qrq14DR6ijxruIwPJfeX9jNGGc1LIJLFAhsup+8BOC8h2gor
ciACd1oOeKbFzBe+pvJlCYDXyo2h8yfAOTpTgKlNsEvhKhDu2CADZE9Vh9pt0PN06Co460HDJ4mP
Kq2Zn4tWLuiJZNbjZVuNW8SGs96jEsHM0CtLsh8zV/rXBJy4zvssgwp8ZMYaIHnoFrwHpSUVxaKV
+uFrRN0dtlXya0FY/gTQmPxUJzpE96FOkEFUnkQAFUINY5HWred2axTAS0KmDX51O2o/QxMCsFGo
C9HJK2dK1HYVZsNpmBxCgbNR/Ug9BmUrkhpXthN0pIoprnEJORREvwKDJAocjz45dbaDCyDKnPiT
aTDGe0haFIYFLmyT4niYDnqqhosZUm7Qqzr5dT2H7/o4xR5aJ9hPFdy55FGbFcoUkeV1dhzR7UV1
J0nMbyI0GcXO8EbcDNE8TfvO9wzNg85P5sKSaQiKDCrZ7W6YYzLloSbpd4xiRnyWpbIhWjY9RHEC
tJgPtAlcVLBqnUGrb3l7K2CX4t1HDar8coqoN+SZidC3oSyJMftoowBZ+ZRJ9MR1o57d5Ld1aWU8
m9x01PJH9O7ZNxNCuxN42ta8M10SYLC+9uSx6wfBTgK3/Hsp+QTsIkfyvwPRTdpcA9OuwW2bka72
gYzHAmLCwcFo24idWqbueTQpSlU7p0jmK2QdI+Z2hN5L6GFCXcwY9wB4P/pEFOyjNQ8twb2WiCRV
SJ4j2Bx32qkhD9BtfA575/Ej1U3zFfkQ6kCvGlLIi1I0ZcD36DQCEobCT6yP5Nc6i6uPdpkd2brI
kIk1mEtkhWtQ0RSr1slN2rfDVHRMWeTU0M+U+YwErTvMXZLNJ4lO3Ve4JsRPzEvbulC47WkOFl8i
St8FgYW7ZGXvWTSn0MJA8yXIwUBGh63PEu/rjPLika+J+aCmpX0n2wHJVZ/J7AOOFT7SkFXtrXQV
qnvgpbPwvU89rz7BGS8CWscM/VZXkAl/xptuNcO8ZQkEiJvaxKgJYxQRzYQsbklQVZZVNmF+D8/A
oSmoaJJDzKYQlg99G0tckUQ+IXr072Qv5ga3AuDU5VglwS5KVB+hjzUF90jfJhwlwKuT7G4c0CO9
G1GzQSEIAh/HxM3TU+KC5ZvtralvqNEIg8zq8Kg7wtPCbULohayS7JenkuCRIdTgCA/MtDuRzvQj
aPcB+rB1n35dKgXIgaMmwwarbPrc6rFvoElNgNfvu3FI85qCvZ5n7ZDyQ+1CG+z9DP0A3G6KAX7R
i65CPy9hbR6NqdVbGpsdhET7rpwbFXywcSw+JszGDzCnW+CzMfro/Eo2L3AvR2Mwh41CM0AbzKPQ
2aCcfxmNrfQR6BgGjXwqfiw1IJK5WlMUREAW+t0+Gyvh70hPk8feWBwOPjcY4hAWz2hsItf0y4nw
4SnFWOx3HKqpgR4hEiFEdvRZ84x1lhZiZcmLiE3zAlsbxSBY3Ngjg6NTeyd7i0ozxBWA0oWk8w1a
b9DdHFmq66c+2uDuST/Kf4ecbKxz8BdSNKNAFHk92zNhIDuuYDoFok9/h+pRflBRV19Bf1yclAKF
AVBmCjLIOao95vAFaSsudlD7vO86B2CQ5QdguMihgtBxIWl2DYx0aUlgXMDJ3XAngIS+frApXP6P
vTNZjltLt/OrVJyxcS765satGgCJ7NhLlChqglBDoW/3Rjv0K/kRHH4vf1CdWxaTNNO6Y08q6kgi
kUBu7Ob/1/qWarfemIYzyKK15uXpm1Za0QaYM3uWGh3DLu3c3zdskvaq0aDhoWLROpUO0LaMFRpG
1MMq0YdDRzK84jnyUvbW99/vqUNyMZG4rMGvzomMR8loLWSRmoawt619RhpukE5GT3NGEbv/wqUA
uKCBQpr5AuSi9xEnVLaHYcEafmPRmTpYqjXv58E45x9+qdtBhAqbBmHXCkKwT762nteT9dPJQqgW
1S38nPrSlDR3376hl010npqBNQAih7matp8PDiD1Q9SvFEaqUxuI4v3Wdnk741r9SmfSOHO1Vc33
vH+O65Q4ZnSMbEQIA35+NaEtlZc24JycKqG/sBTuFkLAjdVzonWSYdwLTxb0/mS0M8zpnAvs5YvA
C46Th6ixldR6aulJ+rHstQm8ZB7RKCy8YT4SaF+/Nz0qnZHdcjqrve7u7Qf8UjJAsJ2Obh7IEfE5
p25bN88cs3I9EaKjHII8F4LKba6w3uNH+O1LQZRDScn1gISdpvRMkZcMijeUIWTVfuCoGpNJHIuK
ppNuO9kZLNVLWZK3GpBUVOb0zBB9nHyXa2vf7nJC+iKjPY6wKzacqSj4ODRcS7d6V0aGccDtfuYu
X7suL94aLQ5JkwP48+tWHUBYjtxFaGSlczWoRXYz2ou9oVP0Pil1uasy8q71maH8+4/XxbKoeyT1
4Ag7uXCqdsua3FuEcdeNB23Il4Pu9D1UC7egtv72xV69Sxd1tkNSJpri9U36RdxCrbe1ezEVoWAN
xvLUa4LKT6lu836+oYXY3lcenVqaVecAGq8MWIzhq0AblT0L1cn3ak6DjodHYfNtqYjKysHYtWyv
UWCo5Zkh9OqloLtBl2P+4hU5ucnMYhZNxfpEXQM7HQBKS+niG7NtqjOv4WvPE0IB9SzWdszKpzNP
m7EdVOoizF2Aq7BIxa5RhhrEsK59HIxG38261W/gyg1nxuvLGdZjU7Gar7g478mJDCtS264FHM54
7U1KOl6ibhtVaERYJtZ9Fovpw9sj5xUlJhc0iYlwV5gnhLPnT1UUErQBYR/EdVbztRGJKcgFR7JY
kN0VaTltOoqVh7IQ4yZRBm/bl9k5hPMrCD0+BArMVRa/4t1OVi820RKKQFKiIY+6i4W95/vek/n3
dGkcGUJvp0KVxLC4/WFJONfiKmvjjQXm7wi3hc7v2w/llZGGfxsS5eohgSt9+kxmU6CEWMpQjUHJ
oVMa2fLb1kVcLcmZLcLLdZtFG5e/ybpK3ev0+06QQ7VF7FWhVwye3yfNeIGuQT3z6ryylq2uVPgE
rKNEL66j7pf5oS7lYrhTyQ2Jjl1/6RRP9dJ291Zk40RdyLXrlHZ6//tPEUmDpSHyXbMI1qf8y0Xp
QI9sedwyXJJ2DGp3MvamV0dbkdTVGUXhq6P45wzk8SAZQCc3qBCItqCgr0IziT82PVJeYxhEgHan
uiSII9rrABO3QC/Fx9pYuqAo9PocUfS1r/LXz3AyiGNdiY1RetzvBDyIAkpRXSZKof/+3LRmsUNr
RloIROVkhlAdIpFnuh8h16IRIdTsK51hQmeXwfyK/IICQJYPySPL4TmE8muTEw94JfgR/AyI9vk3
iilyYabIqrAqzP4ydVo0lHPSoSOE5icVJGNvj6BXrweGx0Y3DV5FX6fpX0ZQ2uDNV4oOCq1azCG9
+TGwlNzeDhbym37F8r59vVc8qRznYNKs2agOk+L6Ff9yQRyasTpbRRVGZdEkh3zmSkGtW9HlPNrZ
dTcZ8p0QCHIqsm3IbR7RiRm5sti+bg5uGNeldSz7XH94+3O9OrKgm4H1BEZun2Lw+soy0gjOZEjA
cv5Z6bGUK6Cez2wiXn3ahGyj3mbNowr//OaTfpLUfHU2hAtV/9RT6ptcG9GiUde96qgjnJllX5mU
SHphogXyREv4VBSf2G1rDRQBQ0JRvYPe93KLkMmiT8Z2TY2kdbc4XT387l2yB8X+whC24Cjrp6jS
pc01kzpVFYqqiZ4cK8s/YoqarxttWg6ziSH3zG2+nJt+XhFPNWlI7OlPXaNJCQwgnZM6dCyZAeK1
zHuz8GiWuYsTpGi8g6pgeM+zpFGnOYgmSxSwb4+gFxua9TNATLU5+HKkOZVcy24ws2xWGNiqY4Oy
Wtxjbq5Ot4EOe1XE+tZVGzfI2qL/XaQcV8ahwSOH88AHOBlVCGcMGWUCNjmp2/tetnGI9FT4zTyS
DTWY5xDhL0bxej0MW8TSM0+92M+wgs7xvJQ12Td69sVN7KbYOBROvy7wVttAX7pzqRovxjFXXK3H
a0QKCu5TyMJUesh+KNBgYxnIo3NscTMkyFFTYnguEDM61ygmnTNTwostynpRZPAOXCaOyKd53Gk/
VC4wuDrsG7fyPW/BG4lWiS1+cW6L8tr9rcs3V1kVii+h64puoouowtRRi9a3lLIt92DDNNc3FlXu
KBXmnyse7u7tMfvzxXh2/uceQQpT/eJFBRt0MnTqAekoAuAmVLCMvZMUrumCeSSCF9loAEmDV/uR
7l4Wtk3sPlBKqNCXDFF8maC+RoSAlDtMOI2+TxItcv1CR+L0X5hNsEqte0RKPC/Mv5T8jCGxozp0
m7raK7TPQkoGzc716PYkyzzcvP1MXhvddFApk7GdW5fh53N07LWyNKnrh83YzoE1F8l2UhLzAmZd
DvsqO+eL/Tl4T78DVsPV8KYCXT6l9DV2ifaplE0YjSaNZjVabtlcxNNFRIDVjTPbiwy7OTEepaI7
15lalbe2PnSRX3aLedcI6lW//8ghbTJ9s1JRMjxdDAfZtIOooiYkBbcMPVE3ezotSQiYS9s66BvP
zN+vvGka+A1CKggEwtV0st+iP2FUsTryyDMj3fed/GrNdhy6EHO2b3+5L5Z5tnP44jkAAXajindy
pcWMEjPW0UdkbJaFb6up8QQp7xzg8OVasI4fKFx8pWtl4uR0E4/ktpD91YZ51ahbNL3ApQ1DObpL
AXLRQpHZRo5x4MRwjk718py3Vng5VzOTYA8D+/l8+JKA7tXOaLShgfaIg22OCtNxko2EZzWETW/a
B1mPfagn7HNM6TU3SduLT5yQzoXuvvxWCUc0qEVplsabdMrYzkeq9yoKTAABbrRXpnH64VFsvx2l
1fZnRuyr12JfyfGaFj+Ex+d3jcrIpXTBtdxWlX4xGUB3tWzxp3nOw7eH0GuXwlTpESauYTo65atV
vdXUi2u1oToLc8MQKw56VH7ItTY7Mzu/HKzrW4j1EpYwwMrTmQhxhIGzxeOrnPJF+PSBMYEkIm7i
M0/vRRWYMQNTXuPxkQbGevD86eEWa0ezz0iS6uaPQtr3CoXLzTJkIrRs8qcXg4aTs6oNW6XNz7yS
rz1PbpGixMrgYcF9fnFRq8acLNzlqBTetkOTcUB+nO7zbmnOXOrlMvszFZDkct5/9hIn90nBUGvQ
w3ahk1lyWzSqfTuzcwpVJ2pQ0nJGshDXeN2ZFtOr76SDUuY/r3tSwdPtNlFzIlbRjDMnjO0QH8rS
1bZ61YhtRRrlBtBhdygzz2OFkd37xezcLxWZ1edm9lceNgc9ajfsCSmGnBa/FzMGOJxXHREgvR3g
QVOPTok1t+28c12uV0YvQ5bhC7fZ5qs9edgl4QgJ5/MunJFRbWjyyYuahvbn334bV/rCahzlQtRd
no8eGKQa62PbhWR2VbtmmJOQ5DrdnyptOrNKvdwYYC7mRMPpjeYPU+zzS9WQ82K31XlL2qIL3YKM
zlgY1dPES+W7E4ScM6/lqxckAlrlHmjQnFJjEnfSUIA6HboScI4jbupNkVvf0Q/iN7Ty4szb8drY
YPKEKgY+BiPTydpIGnNCBkwtYCTERpBWluqDNVSDmYd65o14bWxYxLjSJGR1gAH8/FFikHKmwiMt
o+Np32kjCWAbz87ox7w9Ol67Drtqzg1QW2xYYs+vQz5ck+R5DIJXum7oRfIa6+e53LTXntvPlExe
K4fe4MlFeg60ShyNXTgmHrhY5AHb2OmXjVXxnr99P69MYER5rZkVbC24sZOJRGiWHLqpIQ3ONNbY
X1B7USpQtQ7pdAV73g76dPhtNCTDnpYA9cW1AuucJpcRtZU0QzaKUCs5uXvd2O0xpt42s9DOLHiv
PEnmAdVdo5TZP53iAjQagtXoVSJ0M2I/xpyIuwzbcDC6yGzefpKvjAweI2QgZ2UT0At8PjLEavlm
/yTCgjCXW3Qnjm9Kazgzzl95g1nWNDYm4Ds96zTb066Afk2LyTgv8jnMkjrZV43ekbWA0IdS8n9h
G0Qvl3IwVFkmw9PmsR4JQyvmXoZ1guO7JyLWbyu2gVmZTP8sOvzbt+nf46f69p8HFPGP/+C/v9XN
TN8nkSf/+Y+r9FtXi/qH/I/1x/71z57/0D9umqfqveyenuTVl+b0Xz77QX7/X9fffJFfnv1HWMlU
znf9Uze/exIUHn9ehE+6/sv/17/829PP33I/N09//+Nb3Vdy/W00GKo//vqrw/e//2GzPfq3X3/9
X393/aXkx3YUAZ++/O3d//wfY5Viifpy+qNPX4T8+x+a9idaC85P4E29tfHAWB+f1r+x/qRRytmS
LBiaUBrEij/+VtWdTP7+h/Hnz3/NX3He1aiy81ei7te/Uvh9a/WDMcuRfU3Ddf/4z8/47Mv6P1/e
36q+vK3TSgp+88mrthZ7VeDkTLQeUhDUBs/Hfzp5ZiOqOVCaKndDM8JOsHONpaFyVabVJ6VXss+c
JOqW8rOK2Hrq22ralZUmu6uiiTG4lGySLV8n2gZri2MR0BgNNmJQgSgosFBbF34PQ/Fbijr5i9US
33thqolAe2qoJHEtuqX0YaeY7r1azZEdeOpoym2WJt1NZObI0ZF79D7ug6UPoUDiiI3MZDqYjaFX
l72jGK2vNGZ3jpxwcnRbz2t8bbRwVAxqvEwnE0NsLhM6OhezdTQe4Sv1nzStx6RfLMklDUttl3kZ
Ip0I8tnDL+Por+/o1+/kZEr6eWVPXY1xq2gApMHzryTRetPgvvwZvjaiy0Zez5PWnGlT/WyK/1Jt
AAO5Drr1ZA//DjXJyf0x281db2O97/GxBoYDqRWeeG7dqQqGc+OAwbEaLmA5tPmdMqjDXaZUSaqB
V+6pf4hxsTua0ATco5eeu2ZEjrzE3SUgWySIeTYjjFUgdpc0D/ShwVZrSsfHxA3KIBmFKQPTap0P
mjeg0JQdUA9/wduORHCyhoKMFk6HWxmTZeYMs/k+b2rz+9wUbY0D0fIwauWLU7zrR2167PADX+dJ
ov/o0D+nm4bGwnI0ee++EC1V50Giz0PnI5aPNi0E88qf57b56i2ieGoqknzwRHgoJUojNrONMk+U
uda4THw2LMG4U2sSEuDHDFUctqbaPubZaK6hgG735NrDLAOOZa4eIsRNW7/OhFOg9CTkPKjn3lb3
ZluI+S5itN96cZHMAQ2xIQvNRtc+6aAVSMFQehgKaTxgTCBLdtoPIy3CpZKquSvJsGwDkWL931iZ
hj8wVhuEmbhT0ikYl2KoNw75CTPurTrW/QXPEYaG9qtpxcUc6F5CiO3bA/Skd8PJkKICsxrdEeY1
Cu0nI1RZ2NwU4ntNcvTRajvlbpikRTajq03w2gcfY0jr99zwIxwC/I+ucU3JSN2MLb7TQkvi/c8P
9P/XIJYP5qX/+yL08L/+e/0tmX9den7+xF9rj/snsjuKXJTb1+38qq3459pjs/ZYnF3YptI1dqil
/2vtMZ0/ybckghf1EBwcqlb/WnsM60/kWajabNYfIDlEY/7G0nO6h6WdumbB/DzwQ2Q93cPWVtku
knoRCZdyvMgc9YsNMDUoOBTsFx17dWJpyZlZj5V33Rr/Mu9REEP1yHmDXueqdjttdOowjDpTk6rf
RFIsH5rRzSroLm5D3g81s35DMzuzL2uQiM017tHagZMTaZafY31rLzKQH93RiPSi2xoD6hhwIhgc
goGc6AVLKtv/hmf7XYt1WNAZZw78th2VRWDCzqw+ugV1jn3jdW1zVAXsvo1lZA35ru0wbfI8j4yL
BsZL6meN3jzEcT9/V4aMbsoiEP3EuerhDMZp9mnIs2TYjma66OtLPna32aw272283YBgx2axj7R0
sSFYooiMQ7F4JqSGfol3imsnMx9tIkDS50V3jBDeBvdQZamm+21uDyTSWZqCcd2bIcsyv4Gv2WhL
lzoXyTDYOI+lU6w2sq4zx4OMyql8J7wU7EkdD94OhnF/lyWadqPHMfpVChDqY1mqNygfErFRlni8
Ak+A3aazB9u3jdH5VFYlYaRWLcz6NhqdutwWOJGV9wKPsxHKEX3XpbpEqu67djZB2E60/HHUKvth
UpUIim8H5NRqyubRbdzuBlLEiG/STIVvIUAnBSHFCRbWY+qR9+7MevmV3Uc5hiZacN3H6ZqgFyP+
GQs6BhNtjxSQP+8M4lN6pSTrMKX34vgL+Mo4iHTjPSZqkO0G/rcmiOxY4kkxZbhA4Vp3JDncqFus
UcPwXpQu18S9TKigVePxIMq6CgxhmDmBxc5yzAjbuUZ/qJhHty7Te8es4ZKgQBor7LRR9k0tZQtO
IW2tlIDsQrd3dMdxm7RgKtQG7ghm8N0y6OxN8DbgXblZZTzjd9foJs04el6bVQtesgUc06z2Zb2V
JoiEoG/TTNyWat08qkPG/wXtwXc/mC1gb1xZehr7g5PW9Q2Xntts2+HcAlvFnqi7zanW57et0csc
qk85NVWgT1WS7aQ0GF+aVaribmJ1wNWF26fqx80Iwni8Vdu+yj5gY0mKS4thzyi08/Vf+7UqWDX8
v/7QXbR02E+enuXYhzx+M2o3x8k3XY5KzAjYfroLllZM0cOySb2KaEospI79GbdvPG/muLTFCjxJ
lIeuTXhqC0pWhjZSp8chJUg0VNqx7HwUidw1+nX+Elule1c1FaSbfhCteJytCcsri20NooVk0c3o
OnJCPYWSKMD8yc8rdCrUXe1MWv5hQH88b9Rmwh0POKPIPgJQ6fLb0Tab8l6C3uEQSLwfQ1pwXODs
7hHnnJHJe5+a4DIOa5DEvGlnqojfOD1kzsaeeqHuKqetnoC8pz+KTvPeSb1urMekchfkpLUmtxDN
jpjpuq0SL+5HI2PrvB0tYd5DraAtCo3lqp0LmomgnbANY2TWg6Ttso3O/sqn7rhLhXPI4Bp87h1g
yJrdb3ECfDBg1OzZSlxashp8g/5AIIfeYStTF7fs5hUgP26q4sNJpwsj16KPw+L2XZjrSurc2Xp1
XxnlD5g8IxyadLJ2aiG1Q79A/sOb2/P0U+M6YTIugtYzx/eVxkRYpHr9XS8RBOaTat8VdbnPp7Tb
OrH1AN2BPnqVmJt+0T42Lnsmvucrp5XtJsEBSINB7NjgRQen6r9WsrxZ40MwRGIpUSPlvcLG3R+F
g6Fq/WK8ufWl4rbHDhEetuoPY4oXXaowh5I0Cdx0RMsqoAj1w7Dr6bYpc6rRC8OtZPdQSaqKidV1
nWbCN5peE4Xw0S2NMDWx/tHsl6FTuxEb4rT5pBEVidD4Y2XOF6tEMFC1+Ngv7s5Wk/Yo7W7T2bl5
mL12W3TR5YJs0TdN1gKjXy5iksdxLS+Z30deulVbRCmtIS8MmJ8hRft3rGDjpqt5ZWOzPOoN02gG
JYSpynpYnPkeIpuLk6pS94kgkiWiPX+g5EhobiH8tF4uwRd8bhaCb4CyxH7bmhJ1sl37Wj66ged1
nR/3xq5PbX8h7cmo+w28hu80Rg6KVuxhEq9WvHJ+jHIOuUEEiqhKRvS3g1ptG025hNt5D9aPxIBy
8TsPz8sydXIGdIGzEgp+BrNqXJJ+qw6Ge9fiNrLw8LZXeGCPcV5h6404nWCZC5KSwRR5/cMwOHcq
O2O/F+ml9Kw9CXY0SPL4Wk+J2ukhsgVs6ndxM2eoh/T5MM/FraUk5UYTekjN1YiPnpKD27AEC5WS
V+lBabyv2SDwrQH7yoAiDba6+Crzo8+7Nd551GMx0rtLaI3FndYtSraJJZgsMhjkEBA8XH0Z5cLU
pDQO+b8NoK4wXdZomKwd2rCxi3E3aJW1H4H3fJjVaCz5qLj78XqPGLVNO/7kYdfi1VhE7ysa5ctN
ovf5sYum5r6SjvbFa8v4Mya6xsYziLsx1ObmkpljvulEU20wQrqfHLfSjuaSV1+SSHTatkSMskFT
mpOr1/DMpi7exI6V72Nigkq/y4wmo6itu/ei4dwP4G1MGj9aTIXznofogvXiKoFKwNwYLxB0pkE8
TonU9p2aOJ8bGLdhDfDyLmf3yDKBjxFz9Wzf9Jr3RbVaXJSxYhp+m9ZFvtO0uLa/WrkntUtP8mO+
i3FZ9Us2C6rvgEvaNTYsp1HSoYgXJSEfIKZ12AK/piCRY5aalfTBcjnA5XqU2UELUTre9JolVMz7
K/HFjAzQWsKOIGghp4PfxtfoPqhZIa/LNB6hLuiJ6m4rNVfv4lJO44b0IG4a0oayiTOhXJcL6ik/
ajpnhxDE8AWg7JsSlvSOcE/nq6cO+X5RR/Xo5rkTeA4wBkBcclPEuCgDe0ILrk/ZxLknRdHR4vhh
h+FZd/CcBCfRfjE2tlDy9gp5bBoUmDY5Q+ai2Vpd3r5v23nZ6/zpFLhRreHnnPRNQzwkq34cD9/I
/Jt3hsi0T20DNIgpsShgQuH3atEa9ck+rjPzk+jtIcwBgOnbGCOC8Ms2VT86o7cjkjhDBNXKfWR2
5UEtVex3HWd41I6RFVgQb660rHWOMeyQ9+7kPKRFp26EGLTCVwexz/umuk6RuAWyIkuQeXGHgTLX
N52haPcdKu6QJbbChFw1wdJO447ClnGXFma6N5lA97LVs0Nq1MUWCJDFdJhafsNyeOG0SreDmwRn
yCiGg+xgPBhpbt8N7LXvegzvfhW39gWgix8TVaZDU6yTMAlpUe8XaL1CbAg1/tI61q6yvFePYKGW
60RPSW5TaKKoIVDT8lvrClGGmRiqg+sN1fVCdEJfd9HOybuK4sHSC15tQ+bgpZSOHVZMg2KnKYuE
4ZEpX8kqTD6pneg4sHhNcaCo7UV7Z9DIjWtW77hSAr7q7PpCOKUaoKxMnlhThYb/FUu+M07dcU44
VFAP8jA5j6YPanW8Y+oBmsMiZO0StZnZ9yZdv1+0odgNygISohEpAEjDyfxcpNMxKnJlC/1EfpBI
DHC0ZMq8z9CsXsAfk9tSH41Hj4NO/WTWEe5fXdpef0F6n7zJhTd+bJCymdumtO3OL0wFcuLsRPK9
O7TuFRZGje1MMbzjRKliDVeccadGyH5pTkEDEEXPZD2bS42xH8P0/ahqA+5IyIg/kLUwpLNy1j/H
jmZRSAFPGaizZwStSeFo21PVS4NhVL1dU8XU+uyJqMqBaPUAF+b8tRn1Jtt6eYIssrP16cYeFVwJ
kNvSbm9LDPL+lMW1cyEW666QS2JhkvXqbtcNnXNMNKO8pwBrBklRimOfG9MRBkwG2MPNMH5m35pW
au1mkdpwadVYXAMu1d4p0B2OQIzALHQG3sNUghhR81hB7DQCiDMF3EpjYFKvFYJLfD2dsznooyE2
w4HtTnwD86pYGaRQreaMYzqFzAQ3KGmP6U7vHX1DkLS2p3j6RQz1/A4Hd5FvxzEjcIWtGAUy2RRX
Y1QpB8lMfdknfRL0Q/oxspP0glldu3DLxboe0k4DZGKbO4+u5HYA4nkF5Uy/scbKCQGSKewB4vSD
NbZAStsFfsKsJ1cDR+yNIOflm9svzYNlq+Jy6orhTonUfAfq60NmFO1BneFmWlZZfeimVmyXZsI3
qMZip5hVvY9wpMRb5qBmAwmGGl6p2o3fuPp4lUudhZoIjxoufspGf2E0987I5NRO75ZhsndWpbLR
SAly7ECURKK/sDhQwqZth41B/YmcTJb83YRR9aBWgyEv1SRStmu14wh1S+YBr4yybynPbY2umtDW
cHkuijfXb7ymTrG419ZHW7hmEFWcu7OYt7a3pM4ivoj1VKnlPr3NfJdLLb6NJtveQoLUr4q2cj7G
0bz8yDxlhRip6nJDKPYNB0jhBS2fdrURmIA+Cm0AHajkgB+U3rsgP0T6ii1r9cJ18QyrmWvybTXo
/tNueSe7zNrIip39rhiV/BbODmYEBdYP/5Sk9gn7tgdPjMJwcuyLsZ5gKk5LqLeZDMaoSL8D/ZvD
sjebLfF6ZgdURknkFqQmjuXa0tcByTHzAvYUNeSGo+WlIivnMJOb5eN2GXBf8sqbKDG+2nNvvZ9H
qqWFEIBPVABe/pD25oyoBaShH3PASP0ERXKMUkrNN5NuxA9GnLePVhHD/sQA/E4z+ja05jg66GR+
HlE6GQxIUZT3/Sg0L7CrCXTUktfeD4up6B4l4lMZT6y6Q8wmOKEGagR88/icBSWEhzl2uxRCTWN8
61TSHg3JAsc2oOD8OeFoDgaZNxfJoucH0aXDVumSFnZa4VKebVUc92kGmQePZr3lykmQp1q50SVY
EboEBjCXXjywuJUHMXbGNUA+uceSUc++ypghPBOkzXsvi3OSNYv0vrTn/NqcJ0zwjVx4+u6Fw9dy
jLIu37YGpfkwsnMM3jZzPAuFmmffC1GI7QB0x/g290b+pYA0xRc7O1/pbU3HxmqaXVZV9UGFcW+F
jtdlgIbIaVsFyfF4J7vIKcHGOeV06AfNer84oz7sG11WD3LgSw8QkADyyFXo5pymUw6BbKYucgAu
AGAK6akkzKT5Tm+TNg1mmad3mc6ZKIxy3f5caHHRB9RsymSjL9AQM3/OZLF3CFDTtoUUztexccf2
Mqep4wTuvEz4BUVSfSmquf2iKuXyYVJ7wAcT7JuO14h9KU8vUbqrkTidOBjyvDQv8nwet2XmJg+r
NLhlM5+ry75jx/mDzZlgoDoJjkAlVdIrXahxv6FZ1d1MRqk9Up2ikC2tMb5wUiN6aEvnnvVbZeUA
cfR97B0oO03ltRYjaxZfcur9x5HoLoDLP+tbVjHw/0u1qb6xLgzJYSRM7I6076HZMFt2H4BtA8bV
EwPsRkvJZY93BruKhBl8VNwFRramjvepVJwwLS36B+g+kgc0wMUxK7RSC+ATxF8gU1JYsGB+clKK
BoVawzRC/T30hls9DLZeWttk0aiuKdKhMpDPyRSHmiOE9D3wlslmSl3+t2VSp0yBhtYMSJVJP4M8
Z4Hp+ppKROJV1KJIDNSnQO8srTlG+HGBGYxJ942fZtNP08TlpFY0jzJRogtCEqORowOgxzzk7MYv
aSyWqA3BCmSaFY1jsrOfcfiZojQ/uJogusdc+b68kwaDF30175ABgHFdsfjz7GfdyVprJ/rqUnPd
+BgDtwMdndl6cUgjSy0LPx87VmugCWWvNgGxkdqyL4Q+QaegNNjUN2Wc8TB0RHnqjGzXXsoLDL+j
o68ydcpOBjLjZQsxP1f8eipjcWsvAKRBFU/NIxglnlWD55XWB37BKYBcqEOMo8xdf6AhKHSX469R
fKAhwtffycaVe/BArEJKVsx8wGlsjfxK0BZrv5YVDbiwjKiw/lXKoX7FQ9JlRimoL7u0uEwyJbU2
VeugPPZKY8z26qioE36nPpvupqhtHhXL4BcQ5chj+mdtx4DQXV4oSmIB/RIq34HdxNycDSmQompN
IyQUVqzZu9laWkpeY+fxoPq845akMPj9ku+JymvTVPWNgppV9ym0aeUFpsVSPBarOB4GGPymD6re
F9Md0yUQcJDJZn6lmB2DEt04d1rOEyzGYHazPr/WmHrKy6HP+wc2/kJ+rIBfdR80oaKxg41Urwsa
yORdj1Qcwqzb8NtKsfBBu7G2imvv561Cte/tA2VA4KxVKeeAJV1U11knmFEGPsN04U5JTdI7JKFs
R4M1MoORFnMfpnbNLU4FamNAEj2AtrHp4l3aWzVrhllewnaD5tpN5sd0cnVOqW62L4HG5ZWzlPdm
NIy2/99U/GeU20xYhDKyHICXc7Sw2GWiuTFHIC8Hovysx19aK6/0ZU9EHGs+Oc6K1VuB8Iv38ETf
A/aKNMTUYNTqRntTTQbdUFkOELvJvujSrUF/WJ4RLv20C/7SruBa6DB1xGZY++jKnCa/splGF8Dm
ybcdpXmkejeoQcRoeOo43m30frGO5oop8t1BqQDj9JWibGdKLb4c8/YOeNQKERlUK8x0YF7VBCZk
Nlrrczu6oIYs8LAJDJGGxX6WRlVxcJHuBxNO2Xs8Z8nW01oAXTWY1FWYBejn7Wd60mVfbw99so2F
xFVXjfTJM10UvdFYPmafM3DK2K67Q5zk7YpRnG670RyvDGesgqyO2/u3r/zi2yR3AfUDueUUudZW
1PMue8urNmDDXfwh09lY5oV9oGqcPCUklKD+pAN1Tt1+0jZF27piN1C7rd6ktf++ajF+sbx1VSpI
0qWMRCpDdL2YQ7VaPLzjlC10T1tQYJdl3jo3ijU0R0jXnk/9XsSB2rtC2SrItWm/A2TtzwyyEw0I
nwtRMdYKRhoUBpAIzz9X1XZ63rKgg27Vp1u3LKfbLOnYLnZqxt7g7ed+om74eTETGTMyWJpvvE/P
L+Yh8ahrAZpo8EoOV0nRAATxptg8vH2d05vCrUCfzUEfw8hCREMb89eHPQ9LlvFO1bycgmq7Sq2o
IFcgGfqAUgZrw9uXOx3IXA4dDzoaOqT0AU7TJauZXBTmo9pvfi486QSJcDvPFIF2YJSY9NEArEUo
FgYqywt7rM3bHwDJGnf061RBrxNx489sYRN71CnBBghRChxK0m1BCNs/JHA7lRCUo7TpQCrxDXsO
c0AfGzd0CxKRP0YL4EpqPCSccDLrVIqDakzFRNJUvIZsW0d+VDluE0rsTpBM3SyFgSQNs0alEQ0U
2STzR9D+b+rOqzluJjvDf8j4CjncDjCBOYkSqRuUJErIoRG78ev9QFqXxaGWU9ore8u161JqAuhw
+rwpmTPuGIu5HKSVQ6BrNMzsaADXECGU3pj6oU1abNiccWDv/wXLOCiOVASQsNagtgXEZNKbxn+K
6jYPK032n/1E2dlFTSFLVnniuC0hsK5Sh64c9OG2nCUfMSDBq3nkbsGBCnIDOihyyaE7TDr/sF/r
vPl+jOtqJ7FC4+idY/67mbCt3RZ4QV0Iz/LukkDxq2LlPG46ogXxzWLHM/YztBlO4jylGjAnPAl5
kUO2H3Aj5Z/yreRL0so23mU5gdxV19MIhuUyXuZ+EfzQMWDjdS0leQNzDMxwPg5uHH+qg5hMiC5N
048I5JY7T1MDh6lp8yM4ZQwqZdJ/Ly+zDm/SfelNFCGDT/blIXWUGr87pU0V3QT4rT7InCDVM6z0
OO770QloTrRWbkQIE7Jq11g+/46V0UkiS0fUaoMoXFah6lKqqIIsu35Hnybbk4HCu4xBc5ZDjJ3y
cDZUkgO6gg4InvezHoEHFGTnsrE1ucusgVbq6qumHwZj1qsL6c2VuxkyQft6DFQrttPPfwFBP4OM
ADR51PQzDocyybLgALb38yV4PDQ8MUZv8LfFWpQaPw/nakr720EG7XO/5APgTStjOs0zvuwwUj6Z
2PBHZq6DcyhtFtfxMNTVNibtBVRf87/Ehbzq8xpswa1zdW1gcUo4SY8q8/xXlSbnfGr4sDjFaWKq
IpvO5g+jKcw7hSUATtEYGjlRXNVLec61qT517B1xH5AwslVQQkHfRXFHDu7rzSlwi6K1DDR0WZ9R
06MT8u54RvYpHOE0bMxFeo2vOp/g/U3iePMlsRk6rY6S0YK7Q8rQ63FN9IMlITPg3WWwOnFqtJZx
m1Ly9v1xjg9XzF8giaDChTeA0cSxsxVQVAq3kUZIbfv5Bb7NLqkD5Yr6IgR4npJsMk5sf+t2/mrz
g5m8Hq/o5pDjwPF4/WR0cu1pyJtuY5Mc8jENjOp7rlsdNtU52b4bs/a4KkPq0v2LeDGap4Fl+OP9
h35z4qCRg8mAinI1FjL8lXny2/E+s4oIqwKQXdIsuJEqntsokejKVMeifn+sNxOIsRzese+gnPeg
Lr8ei0zL2u5sD2HT0hRfHWdlnmFeyy9AqFtdVH358ovx8PfjuvC+AMbgixIq9XrcJVCmVlckGOuz
L28bxeWIBp53B70VqonlqJcqUcys90dlQfLv/v55Tej0sJSwhrIoGZEGvh6Xs4hkl9iYKUmG8kYn
WeRc2XpHaAc5fe3WtBv3JfMK+cPJGuPF0QaMSszc77/0qZUNW81X4sVs8s7cQiFxLgjUAWRv46C8
8/DReWxrr7oMJE3HTQYD4mMARvylItV4iJp4NZDPabpxAk6K/mKWtcQ0JdP0pcS2DSZNFshzVA5O
E5lzoL5YztQLTF01kV+yaYL8CLf5Og+xJvaLYcozKBO1fytJBEiB+Loke8JcrhqGMLUFDlEbV/Mq
a+/9vPaOnNda2IJvVeAtlRefDbSqxu+BObA79LG/tOdzs9geKFc9aQd4MGymeDkPuFuTddOAIK/X
96Br+fX6Z89Hw1XHvKq4gvu39qT4F5KyzeprfWjie6KFDNDVZcZ49Hx049zf9v7QQuoZEQjfaGZP
3qhdp43JeRYst0hfFtgePk6UXCIZqQT2uxJTV/m7bCFQJqrnXLvpge0f5M/+TJp0C8kayfKSD/Xa
+MoC/aZ3qoEHgT1DK1hxdgdkWO8Rt9gitGroNkY9/ShLy6khi0wJ57Hy9T7ssQzUL3tndep3yJKK
2g5p46FpiXAIXc2JP2VpXXs7hbPhgZwo66lvs/mj43PgR77mOu251ljORd0lNpkNae5n25qIxH2X
r1Mb70H7AIrsu1gux5xMKrcHm+ileeoueiioUdDOzsWvrZrQY16xDnJYXP7q1eSYSfbPLa7AfKrA
56huk4wy6defB6Dxkws9QzZ0mQ2db196dBKfpIONPPxw2R4GtQRuBNVSe9aATT6gUcfLWrORBn+G
rVJckEcM/XZqNUEzm+pz76jA2c0qmJG1BTgxh/oyjvFVXtMX3nXVgMMb5IyqusrmHgPsUiINixx4
N1oIG5DJ/IuVsnSKH7muh6Tdu5VPI7lUnGh0pVukaB1rpAIYWz9u3hGIErZu1wQXGO7K/fsr/+26
Rzmqw0+GH+gacBZfr/samlww4Je5SQKaHxv6iIV21wxEp339OdBfUUg/NBX/d6xMeKVo+LdKh/+L
+gVO939PHT3ryi/1S/bld+7oWg/8oo5qzj+cMB7SE44YZFOcNv/DHaXZtCoXEIgSKYiI2gr4W/8S
LjjOP1zrkOD52FnyV1cjon8JFxzjHzAFZAYuV26Pv+/8DXn0dYHh2C4nEE4FSAoRU3LyHxUyBo6j
fQ/tPBSm+QzXddkB95hb4uk1YCWvOlFdrHzY386fX+Pxk7OL+/qq+D0q2ArTxwA1ZbzVgx5/8phI
hNbEy2MKcA0f3GnYBzEooGc5YFmp6zzljoBWNdjN2aqvOB9meY+goDjPytGItBHv/xxD+1O369c1
yM+f02G5oM+iB2qg7ny9XoKgWZY6x/Q787rPgv7weWqJIMyUECdCm99+Acjfgctoa3TzG58rFImG
vvSQEKcgFftZgudx4HrbCcrsZ08C5vw2O29/nfW/qyLefgEYzB4Th0s7xi5vbrdmyS3BbLqQdFqT
fXgB0IWtE1ppoa7Qi3WbzNL8E9/9Dw9Jdc5oBmx3GMNHTYQyBzKGqdBBDvQ0gksqwE1wmqgblThY
jfbj/Wc012n0v2XO+vmYW2hLWVg4pur6uh3+VkIOfYe3cga1xV4QW3AyFtMjPFerBtOr+6eciwUH
7GhoD7TJIRjEYE4PovSdF09vymAzw+DBzVd1Bvk39LEw5dBGHJd5hkVGcY4xM3Cl9S2da/2zyByC
mFpz8R/yqjHE4f2H+dO7Y4JYqJew9sNp4fWzdJnA6T1tRSgn3b+sSZ3YV71cLqukaLZEj7nb98d7
O/XxkLNQJjBB8PU7vlM5edOCCUHKxB1RXGhN7J2ZZa5vO0E19v5Qr0+l9TOhyUKuCqUevfwbe8TA
KKVPGUT6hcrJGg2C/AAcUp8YxXhNVWeYVX7Lnmmb0BPYPI9mn+PARy47hoGOL7d5C2/RyGP/qyQJ
h+4FxlzQXWVUpw5UtLKhaw+0S80SuyeSqt+sPRonTC2bxbf6s1pHu1/iuZ02OhUZllNMiB4xJ0Bv
tXNRyq6N4J5YkZUExtn7L3ndwl+thbUjbOL3wn8QnBwLlLy5m0TWQUeEYb2SdqmtYqGZ0CLw1O5N
N9lP+uBDFQVaf3/kP7140zHZRJ31ho4ZweupSwfPwkmd5025iZB1GQdhnqcmTv+VeUkrzQhJsjKv
c7czL0gDIIonJ/LKp3t6Yv/504tnjuns5JZpGMcaCWOMtaFo6OAXVdYDbDeX1QoyIemBhpQE2vmi
o419/+nfvnd8M1yaE+ztOof70RWPaB7dqgm2Cj2nbPdqQn2Es5JzXudJEMZeQ/ozvn5hOiUnrQXf
Tnicj9bT3OHbU/YdTXhuSMjQUrcJG1xxwwCf9YsBZdQeV5jsI7kaRaSKsoauW6QASVBFsE+HOkmc
0f79d/BmL0EijtET5QqVDsXP0Q8iaeARakCuyhx05GTWswydCRvifPZPtYLe7CUMRZNkNaNZnZ+O
Q8RLXCDMwfGIcKn94iDKMt46lq5ObI5vR2EWsZxsI+DqwIn9ekYrIyWCDWZDKHS92wPgZveScI4T
0/Xta3PZsdirAMooDY+rMlqB0k+Wnmy51vPDKa2KPQljECum2jzxQG9XBmcK7SWbhhb5qN5RsyWG
SZuOFkPB/tDH7dzaGooF391WRBKEAdlP3G6SvjghIHq7ODjQaGsBT2J4hmvp6/eYIWfoa5PeYe9p
xU45mnUhS1zpJ2NWl/1gQl8FryPi59RuGPhvhvY41ii3qX50mJDHwqXFcQfY9y2KTc3rz0kNh2sH
4QuVSQb1IiqMPsOyXocl2UMmPnOt0noiMZNrmUhGvoFNDhZEFn8iT2jJa2jGfk22hEl01bmWJ67C
dAwSwkYEtfpuVcJ5EqOtVWdcjNOrtAeJh1Zn2tjzQps/L2CNwHRVRv2R9Udyber4qdynAH0llGvH
uUKTgoeEVw/meWt1yV2OZxuZvp6bQan2Ux/6BxIptk3V5PcSDtpN20/6F+Erm6qE9jAKWIgLcpOp
PrgfFizHttYAYrc1G+jC4aRLwH6J9frHAPEzpiptkZCg20AJEpwnRMp0XB43S05j+2CPrfYtRn/w
kYq9bTaUUuKpbBc0LyN50DBAMu/gCd2+W3J9zrfTnOiHnjrDucxIontuuHRCwch08ZX2PQhpR7Bi
VKVkisyWJTUyLOLBRhDryDGa51j/hveS+WxXuNnckkNieVGqelltyNpRGrFZsqe/DnzfbJJqRSZS
t9OdcPLXPMAOJ6V5SzKNIbYInskgr2GNXnm1Zz52FXkicGbINSUhYGVOOrWFqYBSMxmCCt73lWaS
OUzcC/F7m6aEJnkYaRF4ETnwWbe18xgDn6D3xkeIlVwOUpkSxkJmhv3cz7qP5KfF0ojwm3YivQO+
8+dKJ4iavO6m5/oig3wLSxl32QUyKLJV0+A0gjzTXrc1QCVhvXVuwzScZ8Kb6wVSaW/BdN3lQw8F
EJH8GuXQ0m2INMPNKmjbTCLisqeEczQn8dNtgxFXs7mx+P9tvf4UtO2CtiHotOeyJgoG6jot841V
j8sM5Roq1FCN47jx9Vx+glJqB2HjI8DaWEqfn2fMk0gCCnL5BdK1127mehC3UDNo5sHBaenYjv6S
pDs6Zcu1StE/bjFJ5jKRj7Lcp6MrBvjLON3CPGv6MXLhuh1ctSh3R745IcctUmb4mllv3JqETCPS
ohcdbOI4VcmWkJ2ZdktZ/JiWViC1hsH7qXSdGWILWizKY+y/wlytooUStCtUzOt5l8QNOVzOIMqb
tjKtR32mlN8q32zP0sqqkI71ILbVNAfTLnABNKJ58Nyvqe4sH4rWdrgGdGPfbxTZZS/eBA9nkxj9
8Fz4pIjQY5PNAGnSyqbQzZwMLYom0Nr3voByliwiYF1KByNCcsmhruWp/oNXTqk1DC0RwouajR+q
SIlc7axJG7aY5qOfWbwF3rVTWOTsYYNBGvbgG3U023FC7Emto4kh194JNuZUs8pTJ7MvMQ6eoB2R
2oIy0HbJJx2qtes3JmQPRZWCbRrWjjYn21ornZl4mVZ9zYlZtCCqi+wW8c4gN8PY07XMMGKfN67f
uE+mNhVESxZ42kZ1Y85br0TSEmaTCF5GY1wdt2FcIaYo1F01c3XYT62bpOHcVodW1+P7dT3be1fB
rIRqPU3Pmt0Gn+CSYY1NjGJjbEZVz1nosa9B5G+r4HvgD+nC5VCfL4Q0aEmmvjLRu0PCY9aRZVqF
fZI0DxkRyhPk1oZQLUuZ/WVRDmTSkhBfuhvldu5dX4M9oh6oicftcHF+NIcFt5+cBIUXZ1iGzwN3
4WY/T70znMUs6chI9NQJB2viljB4SlphXjTjvVtnEO+ToZbjbp7oA6LG9qYknGepT5D6RHxT2Jnd
s+hzYi4dUmqxRnXW7dkA9tynXmwNkUTJ/8mcO/9Dq2J8KB1ljp+DxRPlmTWsZCZj1uwnjFdNfCMK
2HJbJJQLIVfpKK4G1RHAXC998T0FF7piJbafUyKFvrm5idW50zfmyI7v0fstzWq6kNOsqQtuYemN
jmV3sdXdmsQ0tmTnZXE08OFMa83PsKXSJEx7rOvyQVgwCmCj1aFBA+vKILEZH3Ou78Vuch3Ugp6y
pf+DzznX9/NQOAbpgS4NY4iKSjGpEvMlj5MSZRLzJpIECz72mlZ+XlIPYJywNAnDlxx4/byh+zWE
5ZCSKTZU+fzE3a+IOUEW52apu9Rit4a/doinzNc3ma7AIvhVRCki6ORlW/hzFRpt7Hyb/IAIqlix
GKAQu8hns9YkvBNshZt5NVWJd4YTU+dwiGkFun5YDGcCsjisKSGxQoZ4bjVh2moYtaP2qi9zd+71
Le2xDDmdh8fhZiKubdn0Al7QHpikuBGFjBEYwm3TkPfG8aOi70IIcy0aFLCOVX7i0BrYeWcHI0Za
IGmYwzP76hZ1n26ZoeoBbh/p3ODvHN8KQiU5omSfor1odBsBDuF3Hb/rNsNmgtCC5m2oXBGp2svO
qrgHPfKqwvvqe3EBHdeYWzjY9sy2TrTrT9WUaV42xGR1YV+uj0BPpPsobNGkUVZ6pA9naSybMNAU
izKBr7QZ+mZ5stwFVZNll3q1sZVn/aimuOpDM6VnTP9kYTtFalA/666p5WFRNv43I0jS9HKZvfbz
ZIxEMy1wDu7thUcAzLbyS2orsgJN4qe+ecLTv7saaVQ44CHD07Fu+JEQWOZtBh9L5W1ZNfGnjps0
pvmW1aIUrYr4MvNH68UCTtmW9dJ8rkbl3JDLh4x7IZn2FtGGeaU1Mu846spnz9Vg4GRaShsjI4Fy
k0l92LLBFBBpOw4WWAU7IJrmLGvyNdy5IcpPWARPb8ihHL83bbY8O05qf9BIfLwwPUGinTD7Djs0
Uqie6fpXTijSaiRTC1LUlW3Vdn+AgDR/mheDmyYvTr9qpGcquJU+EjuKpC+SxHLjDH5s8SFugJgo
nzo/C+fVKzy2y0FcQp7In8iLpVsRiLrfmQJ7XNIqC3Rd+FqUalVHsrAgWo3nXeu1CRxmek+Rv/6Z
kENX/YhBmCiKDIuYuRz9B72MfDIeloYgk0hUavkkGldrol466jpvBJ7sXbESpEamUECzFffnewn/
r9lMceN9EHPLzmzK3nVIZ01X7XVvJH2wy+t4kBE9sfjLCJfgpZ/74oNLpMrqTjGaRNHnTf9YpWtj
B+Wc88Sk9T6k7dyec84lRI5WntQiQ/oV0uCyE0FEspmLyVLZZCLyoNYZG90UA141edvG29woE0hl
aZml53rpN2ei1yW8i1yzYLqXpvmkKY8D0a00DAiFtqA0VwikL1GnWd0GxrT5lQZBO24MvcuCbUbo
5FeBc6kT+Z2yqKEgENL0Rdd1YSvEUBiYlMG9Pgo3ONi92STQl53+YYj5i2g50/nRWJz8MOoTMsze
zqtnhXbgnhtP8NJWuvpgeIBP0YRKighdPSsov1pvIRFe0+NnXIJgTnAQrKTuUjOTQ4Yp5V2PxQ/W
dF6F/CLXU+tGpL1thLEf5zq4WML+jpBgfsxqdyTILlXUaUM+kjFmUgig54PActvlCSWaK8z6bGpQ
r20sIk9e7ALAebMMqr1TZFt7fCdSNQH7FFLBcfKLDRVBhlSMID/KtGqO8VyFq0XiX9Aut7kWd2TB
9177AnMq5epBWm4W4pm24JuSTGQiJ657cJuy38sCLxebk6QIJ0O5h4YWBF9mHKdbwrWpzpE9tTRk
ZU94tm726kZz52kKlUlD5s52DAtn6iWdEVROi/EdaS6eHFDjvVUX4w7I8NegSFnBLgFsnos+cuYm
nQ9NMcstxjiZ3LplCdTgjWJ87jpPEYo+6bzTmM30OyGDHkHIoyE2bV4sdeR7VaZtGzjj7s6dxtQj
cjwGoyCPQUFnNyHOYtATN18miiE4fWRdc0EmRLAI686YCWjoUu8qFyRp77xJSvYBKsJN5+kSWyij
kwVt5rUFpxFOemdnsSKfORONhdUAQn6QwUHZ0SzEcOVZaiFgOcA9B00ashiL856qnD+9iTtnhk+m
WdN38uisnGsPKctUwxWfUHZLd5DNjLFE2llxtnEmWB6byZ3kh9yv5ksfaSepq9T6Z4XRqmIzcVE+
E/XEhCMT2b4fJzljdGAYnyZDF9wQWJokng9CfkaktBJAfF3ssKQvyVDIW3PXO2LouMBxVG9bzZZ3
sad58WZwC++DQlY0IW7wjYZmFylcWwMopQ+xLAncUKMuaND1TPLeVjU72xo8e5s0i/N9gMx664oY
L4nOqqofgTX034o08eV13sOcd+p8pB70cgIyecwBIYdo2upu7CvraexUhtrCTm1tg9HlUIcZrHAK
Kr1n5RD8tfpOc+aCqFu5LqK4b5dP/dDZ8sLsJFhUn0vr2igxfw91i3Z4WHqaOCyd4jYnmfZkw5ae
HW97al6oy1lV7TAoNgvol0suNyjeuo+aIqM04uMbN/gMqIK+VzdF5djnS9TqJFIC9yFRMPMp5cHr
IL0M+qQxorRx8cXgn8PvZzaa+kPhpK4fIaktvpG5GlxJ+FiXqCXmaSNE5y4hbc3yefY6eTcnsfY9
90VOACiQfXFuTcVMYGM1oQ5pqFyvlmTdU+Y4n40tddJ6USl8u9xw6fQRuXj9c+ARy37QFfpt5ELy
JQiUpfb+6nEV9b6WJdHSGrQUCGVIvtqjpfPBmroO8VZdrFAKvxxCpFxzsfVwmbgwhYHuw86Fjo1D
MdSQEKYisXaciGhraBxq+Q4VLxndtohJSnfs4svCKnYiwpKqS9gNvO00nbJr0irsH3mn7O9QvboL
P/O86UDxxg1OzkH20Vw859GsE/YLRBOYQbVpnd/AalmCkA9HOnst6vQM3mGDU0ru2j9E0ecjZhSD
TJ5V7di0n03DtCHed/o5vQlMy8h0XYjtMCpKR4kZ11mDXQC0tt7Vnd2UixYmY9bn5Z6TtcTMZS6m
BjGGn/lbfEa1C2mjG9twHcrZe3DKaDeaz3FJCdd+I4E1F3AGkvm6sIrlsxyG4bLPlPZZyEr7XNJZ
9uGHNianugpq6zwRAouUgJNzCDXY/kRZ59hn7Lgxtl+6eoghBXaLMsN2gAIYjm2V+Ne2UesPdZZ7
ajv5M8nA9P/1l0H6drUZgvWa3FhpfI9urSFj3CjhbMLozh+dYUbvzCKWZ5im2N9VNi/3AlJ/Quyo
nebcphI4PE1uOPhRODGi+0RwA4G2orSLgk2YXy5QP2IaUQX7zLaNZvU6YEshRb0viI1gsBCH9qk4
m63JvwzqIuONT2l6ZiG7QCdrp7i1DEiXv3ruSqw0G7uvzwiedKbIa7v8vEcs2bL7ErG+qRtky7QX
pO5F9RAYwc6babltSJAF0CmJPA7H3B0rREu6uAb8SjXgPBTCezEs/Ue8gLobkVk0p/WiTWM6QG5t
7ypBhwZthtm9EELN1rlQ7OWbCpb3XbUkkHER4RZPID7cTDPibayzjsXMGQNdl/YHvm7iPEWKShvN
7rhfbhxMRwXVYZXNEb/rDzdz3jhfMwOYZtMOSuMwJB70k5lCrQOItzucSyqipwkXVRriDgieiP5p
9P0ANfMvF0p7hOhBVn3liJOXvUFKK4zdlmZArc9OyrzPYycC8XK2CcTnOrKHpgo2bEsxYR6uHd+K
rqSySXIT+w76J/kFFwqFS8PIhTIUve0ul1q2EEOsJnoKm2Jq+yEM2iCjvJcTQdoPkmerd/Oo2aEx
eTDzB8vlcmT5ox0m5A3MW1eZ01fOXyJTMO9Pr2QRJ8QwN7lXn+XYLFABkV7r4Ne8TsqcaOCbssnl
03+hmTX0etD4uHQRb9tJLPeznwzX/1XHhVrcagbmLWuTqF4ObVjN9Eh278MYb5rkpA2icgBVhutp
msdu6K5Af7/MeDemGPvQLBiJT9Ww1Otzr7gWlRY/YJvQnwDq36Jna8ahj7MXKLYL2fSoRz65WdIn
YybCcpotEmGVAaM3L9Fj2wKPba2MzwxTZLuSVnCU1dLcWaUDGbVx7L/FI/hJgCx/5bEEqDxed+s1
x+8bK3EwHpCjeZ6J0dirzJcPrj4sJyDSNwDLOtRKeCXGFRT6GDEyx87VOpt9zqabd2EXaUMG9die
wET/OEoA9QWTa0CcYxpkD23fEB6VvpUYy7ZEl/NQN0V3gtrxdhQK0YD7hA3visv/CvP8xkKgd0gX
dkVeR7GgocXsDN4LoIP5158H7Gt9YxZZiqbvHMGsNZpva06HJpT8oYNYH6TBdzNEUZadGOoPK4GS
xXKANPG049FeP5IqoITHYsWtdTc5X5Z+DrWkzC8MXM/PUnzotgggvBM48p8QG7RNugGIvLKTj57P
qrBPMTgM6HBziRsnCvQ5F0jpnPqriA0V9UCshEp75Qlw7E9LkJcKmcQiaxBv7aMviCHa2lbM16rF
RDSUlDOeLa7fOhdGq1uXmjRpkbl5u+nabrxoAGV0zMT8Nlpw6zrxFlbHwtdAPj8ItFUDtM5B93MM
XDl9BVyDRjvUvaK9L8jOjEwsPKJZLt/HaZ4uK82Cybmgxl0g7p5NdlceAntNR0zXC9yUtTsEJCbZ
Qp64hYNjnsUJfpeNVbsnNsw3M99nZa3ryjNhsZnH/HijnPXYH8Ym9EwpP8CgTCNl6cXh/W35T6PA
2mZ1kXWiAyW+noxOLPvWbStUNJXpX9WN9yRzrb37DwbBT4OngKhlHjPEJ9Qghj6WXGCswj7Mhihv
p6XxT820dSa9ZmnA54OrhFvtGvF8PMdHS3YTOq4aQJQoc2ue6LeyuVxSYmsbzOmtjRF0+s7t7fRu
1M0cH8M1UxgZhhmleV6j7TSzC7+X2mPjTP6X91/Cz7Ct4x8vWOn4CHmxZH9jhD3JzIy5C4Vt5fzQ
s0Q8j624d+elubBQ3eN7gFJpcUa6IPgljFfEp9Wos8f52k0UQiFb0jU18vnT+z/XmyXBPFv9lplt
OiSf40yELhiVTau9CavWqHZJg7lcPxlJFFRucb6I6XtSIlkyVPDy/rh/+Fr2OiVWjiZtzp+mwL/t
7FxAfNyAmRSFS+k5xRglEiG7bJDwnOICHGWxrewlCEPo0WAjrh6fwVEZQHMXmxqsnkJRVOCpLf6v
FSziLd4r1nZQhR6iAwmum772rh0SQMl9Xk6lnZrrCX/0/cmfg8qxUgfZho72/TJQVNoDqMBkm3EI
69LcltB7Np7ed9xqVX5mKBmc09KRX1ptMD9bgfzRDa4BzYeOkTCxnSr8vt6mQni3cE4XuTEr4T6k
ihZW0naaAd7TSjPEt8+hhZHpPs0r/RQB9Q8T5mcyF7QAVKQos15vGfRSMfc0Rvgbho0ELMn8e1zg
qq0zOPX94sXaJwN85Upa3G3enzLrZzp6gw6WRT9PEWbNMScntXEl0WmmhBUjf0V0r+91iK9khGn6
vYBpfmJp/GFzJJDJhTyCtIXz62hzrAFbTT01q7CEQHgPl228UbVtnXiqPywED/6wRUXgQ4o53hfg
caDZC0Bfaz7sg15bgh0ryW78ojVO5IgdyX5/LgTOE8tc2SokWzlHcxBrZJsdpqvCbjDSEDuikjuI
Gi+MSQO+whEFqbZu0NDXWSuZ2SK1rz4aGQaA/RxfmJP46zeMOQBMEtP4WXTZ65r5bRPAiSMp0CFX
oa0Z+d5GvwG+WSUnjtK382aVmkE2cqDuO5CCXo8SmIkqLdZQmJQy+1RjlhFNXTDjE2hp101N0+T9
efr2izKeA5EKyinE82O/dlsrdDhdjGebdbbrbTAIuvDxLiW29a8nD0MR/MJ5h4oOqtzrR8toh5YC
c6fQG8fuzFlZSEvhyzMn809pxt+uBsYI0EmzAlEx60dzJyhAs7ySGTOVWbNzVpendDJOJYv/8VsF
yLrgWaIQdI8eyDeIJcK1hFoUcJHP5HQX+P7gUyexqEWTcip5+4/f6rfxjnYzT+JA6neCp+rG5UG4
/rSBTZ7vUlmdour+aSiLs46D1nIM7zhevAv6eNYMHo29enXTxMesH8ruQhv/UnG+rnPqH3jOaxym
R2N2fcu/ravEnFtJ+HwJXDrYZ5gUxRtLVsZ1ow+n0np/ZgC83pXhwHOj8B2PlhJ6+tdjVfiS0dOA
T4AxjPEVfRlsWDv3b/FgtHDYbDqSAyp7fCxMDK+KNQFuLfdv3VTEYe60+CXVIvajAYI5uAg5fxFq
CuPEknw7edcfkkllQFzDGeRoo8G7yQ7akU3WlUUbSSOOdwnt5RMbzdsvjCMHigeTggrS6jG1kYY9
BO3JQ+8HB2OfEid8JgR6UxtXzxNDrW/16K1bHBpoV2ApcWU9OpuabHRL5Acl2OxSFwizYu+jROsN
CD7IeqPjyoL3ka9OVbFv16dvg89xLvK/8CqPxkU8viibYjqcyEaOsT1Menr7xnCYjPiCF9/c8/H7
c6b6cm1O9nShCq/Zp0TEbVsPYniYoyJ/xJ74VgdY+WCIeTnxqd9+hNWkxOWnpDdBt/noJ0wQabU6
jtFhR1jHg4aNwNWo00FIE+0ULf7ty8B+hcMLzQkbMPfq11MfW0Cdy3xWhKUWBJ9Ns/A3E6C1jPCS
bW6FQsT2/snydhqTOYqsAB9wejt0k14PmLcgNKKFkNwIu3/0Z0vd+x3xFydOlfXnfj25KOwsPBZ1
7CNQ1h49V+vETuMX2JtZtFrPF1lBXxvpeMIr87GYGVoQxGn2Z6wCdHcTlMDjf/2cdGOolG3PwTrD
PDoFCmx+AhNVaEgZHWyDZsy3BWZVD++P8oeZQj/CA4WgmsQXef3933ZJ9sgOPsKQ0/K2pvtBTXfo
H6onXA1OhWz/4buhoUGzgG6HQ9o92iOVSLRsXq2dMM2Pd3FbTV89PWg/vP88R9G567YPPxyZAix9
ujymdzQ9lqZFkFOiDZVaN+KyM4CcFIMvI0/FeZQVQbJ1+1JFtjkANJHKtJXu/G3Ab3jfwm7aAY9D
FcyJETFQk/wHk4pptV7AfHu9PLx+28s4xBRdPeBtlvY3PYypsC5ANJZeAq2xmrmKE7q2w5MYxh2C
iBPjv/kGvBdmDbsyuia+xNG+wObYxaNjxZs8n4rHVAuKK69HlnriG/xhGFwZV7Hiqteg4Hz9mMR2
lT0HMkkDsBhwfcCfY5/PGOZigktXH7sF/4CgGJKMAT1tW6XLF9tIp30BE2+rZQRldVrpPabgL9HP
H+2vdKX/VjT6Slr6/y0ei+v0b19pjd96lY913XTz9+S1vvTnX/klMLWMfwy0g/DZaf6iTFidn35l
k9j/YC7go+OiBcfv+Kva6F/yUo+/5FHNGS7Tae3o8Jf+R17q/ROwbzoe/A2Pjhc3uv84m4QYLAKY
120DzRWnLdq/1/Mpdo2+mYdmiTCu07+5FJC3YDz4gOJXJbHWqobqUshgPjGPX0/jdViktqSTrFgC
kq/jvXGxSAgxOVoiu9Tqx5bbzj7F0+4EiPCz9fe/J82vYWiKeRavEaXGMVYBeqoBKSdg1bj0fTJ6
W3twlIa3KdrUcoMjpfkBVqcHcQyBFa4E1WA/lEOLDTIamGraNClH/R6FgI/wq3eD/+bsvHbkxrJt
+0OXAL15ZZBh0kvKlDL1QsjS201umq8/g3nugyIyEIE6VY1GA9UlBsnNbdaac8w1gwGmU9gNevxL
fX9CRITMMLCnqdfJLuqK3C+rFMZ4pZbafToX7EpxKdYki5P7OtHylMlz3lFD8VGTJSR06JTDNhBH
MbShqDfzjeMB0PYljY/oYcrE8BueT5lCXKjRDa/Uhx9ZsmTPqMN1c1MLklduR1S0X5IugbneolT+
2rspksQedQJGXbsWng/PL9f9zLZKeUPoSP7FIO8cuHs0ZpzKS9UjWG02inK3uIjp94upqQSUJbl2
0wknNyn6TCAUS5lzhtbSIj4Ai0nrUGvG7kEB/iQw+Vp4Fcq4j83N/6uKhqZy1NmBWrTmE41jPPVk
7ta3+TK1aJj6hCeVEpacBSrcnmt2suOt0/uLdwFv8XmodOe8Uw+tVOfa0FIFMZ1RGyHmMg3lQtcG
rYnYKVVT58pIe593T0baCnizqMAx3LDwH39HiVvT3cgHPSiWpuqDioapc4fkQyaYnJrsUcQ6zPge
wvxnT/YKNn8JK2vXDzCON4OxIpHaFDZYUOVz9mpZQ/LTWGKI16o9jOMeK632N5/dPt0qhFtsO2J8
JCBSqX+WpHOtrwqxHhpqQQN8GmHLwQSNNqMWkWKhRFkNzr1A976q9JJD4aQeUG5nmQrf8KD++IZW
K18Fcq/J10pSGgNETt1NXhKnglJ6xqSAvSL9vlR1Vl3ZjJ15VfT62WjZ/Dexz8bxk/NmrXZLCnNB
iX0hTAoTRmIxKVudLJh92njaFWPTewfs9FWxXWJTxq6aY8bJ9lPLncEq1FgL4shwfpY1LKuEk8VG
gXDxAGfXhuwdZzn4iDR+rslNQLNflOAkCNT5Ght5FTi51b0sVgfTERpqhztVVcdihzijfTWixUlw
9NUqkiP+Lcpk1f+utKyR56MM3/enx3dAMZ2OB3ZtTsUfUkNjUGXYTZCKltCrs0DEIr0ldqxA9kuz
H89oP0dPuMilHVqpijqdynflhmle8p2WcFBXK+1UNkEWaTki2aVPJr+uKRRQ6OXgzJFZwPm1Gjnc
ImFzRzTzEWYvz+j0xxKhboIQWFCjhYpT/Dd38/rprkRPqti08qllnBYR6Z+Al+sKK2i49fs+Uqsw
t4ZqDwdcvfIgTyr367Won1Es46DLYZMO1fHYy/kZ3TAtSqArqjIEST4tEWpltMYbS4iWL5OMld9W
YjTf2yWle2ObI5l/BjvLKwvi8YH7/ZfA7PaoVWK5dj31ZP6o5eLSO1Vi4rGwQsVCRwmPB5g500XT
J3EubICkXzthvi+AxyMJzAOEC86zdC8orxw/gL4CcF2S2xNCx6Gi2GMRIL+rJxDMiJRulQePQACs
0nU3tUN7AN5x4gEJzy3zrmg7XDKDPiCIAUC0aOCgSP7Cf1RLh6CK2HrExZa5PuoQEw+JUiESN+nZ
oHbXIzMNyhzEtoQ/TgAHDbNbI40LTNdRXnK1QZOPg5tLEmJQNZc3XW2k36yEacjH+50toaPONgI1
Jx1WZoqioK0EWPiVLg24aVNR0FYWi6PCgyYUea+VkTmFYxE3hzjW0tgv6fw/lg1thQ0z6rITXmUC
5B+8Cdlig0kv/GdP+PS/z/RfqsOHaY6SJhVxzvOc0Bw61SdPOlniyANHF+L78P6kfZvtW2Kfbqcs
ibZqbtb/p+uRhUThjPbbqeSAwBK2nXZJHovAteB0sK1p13jKRlq9CXkePc+VIXx83mUIQyNbT4Zk
vcJBozx9fIeYuWKbpJMiNMyp5HNN0KCIZL5VzHx8vvwwT9r+//9aa8+f0uAZ4UapFaLO2Ydgx5nG
uwkHw24ws5nz6DD03xoPFVOQKtZ0hwC++UKwiSv8HgKs4qdy0P9e+TXrNHH0FXHn2trftimHUp77
8G7tqNG7htQXqgr9ofD0+YEic+p3lszvmpjyUI2C+ffkDv0mtTrxQl/IDZceWZAxa/FdDUNiV0XU
ia/8suNu2v8+JwpI/DYKOsx0J8dFRbMiTEtWHoJjjvKdyGvtk8vpmyiUuScQBX0WDGuqZEu1GVvq
/Rv8qOX3RelS8p8ab7E30RxpXUh2LXWhVsr0SU3Sxt076CIJ2CqUor8tZocEk8s//cxo4vXSatdt
elecn45HUzS1S2aQYRfkCtL0Bh32Ld+w+lkFYP+flwENBRcPBxEgvXNyH4+vZffC1tUpVjBlCfGi
qF21z8y4/DHHqfbggmH4ntiLfWjKYdlKobs/06o2/1Nw9vubWs+HDKJV7wSO4fg34DCdJMp8khRZ
cdPtpJr182CX2c6yySzxF1KYkis7r/eO5sm45aapt+JlR2d9Sn8AG9jmSlNGoCWSxgJ/WapZgKy1
rXy6IuULeWb9YxwV8JcLEhU3nmjatXjCW9vUVTnpPp5Mxw7iAZE8eahzu50HrJ2bxkidl2wZQNe0
jZq9SEh6zfbyADnpNr4/MZODMNtuuE1ghk82jjUJA+uM4wSQsaHypws20o0drXE5Y2RnA1E0jTMS
B+6YEkVlSiMODITUOKCV9i9BdF65ddQRwVLjETpw5ec5a8Hn5OGyOVvRUrCXVTp2xy/UbGKId410
CFUkL/dm7LpZCXJg9Y9jNKa6v0JIniyzsppAAlq/HQd03uzFDBIOwTLgeUpGAh78OfHIKyGmK8Mr
0JZdQD0tK3CTJcq4QVjfPBSzgJkx5lX3R5m0ngVSMUB19PpiYb/j5CBD1RNF4WMgrIYXI+6mKRiG
JHkmjq0hNoIryLcxTqfkPl1sDgmpleUPEeldz4Po9V9m6RZ/vUaFiNayjx/YigBx9dEvG/q2UD1M
EKJRcIvi/XEfZ81bvkS6nP4QNJiKeytOONdIB9GBjzGTsIMyTlvbbzqjYr4x0u4J4Xn0tlC7/4yU
K7E3FTkGe8JJOb4uiEXf0kaxf5NnI/5o9IPUkGQe4fjOMhQ/gP9icp9FxdJGJFWPsBfoNIO5d2fb
R71uKDsHG9orpizzs20Ow7Xq6zq7n7xoYBCoFZg9QJefStDi2LBMqiVKwDQm7tPIgDSsVLafJ2ih
Z3u8Jib8uGvl7E1LFv4EvXZmxpOB3ze4W9OZvDUZWd2XbsSUMhB/skWErm+XDhn+msBhbDmCil9W
7wzbRCM94vLnt85Hp3fNhMneYp052NUcD292M2amQMsJKCOYxCyg/u4qaR10aPHBqueZAA9+1oQ1
+61IkitT9oftMo9gXWjZdLC4obg7vrpbLaUHqiwKUBCkm0xz6yCqtIVic70ztXg+GFTEr8zQfBln
7pkIcQq8/M3/WD/5fyr6VqcoHrOGEgBDIP8Ow4OTox2t2oSezIJo3udoNSCLGYtR7glssEtyOczu
WWYlifLuRGTnbq5U5Pduhjerr9miESvvTmZIqi5WxmTIs6BfJvVnnYN08itlFmJvLRGTGkJz5gBi
BsgD6crcm3xTSew9DzfVN5HlpZ/zFrsNjhWvUjZt6ZIy62ER5SBXwkQOWkJPLLS6mnjWACHmVIwn
93GMFfFSt675p8e8+omOcfYk8jSCaOBm2E/6bCq0XYOCn3BK2SQ7R1mW3xazJ81BayQxZlCSn0Nh
kDuo5VNiBIOWsZMmxQbnKkYWTIZI4Yt7bVRZ11yYX3DJ16ZJYC70LIidXxbvRo7J+L1zLAVfa2mq
3yPSitUg1XOyLtukHn+qcAkI85w79zOhstPgTxh1eIR2M3xehIbgdTLq9nNNoRvTfStSUvpIl10t
UGPlD4ad3jvTiE3ZznKj9Z0mtR5BHLTZxibxqINfS6fKH+ESUCybh8nBzKAo6aZFIkX+pIxMZWMP
RnHn1l03bHLLUV5TENu/8YNiMEMcaz/kuEZeLTkSMJ+odf9HlVNp+sMKuOwi1fqr5S52V6gy5dOc
9PZLM9TeU2cO7RdEx+NXgsLArpl9hL+IiEhinlj5TdcfdWWEFN4o8bdZw+XmZ0TbQUexeoUcBEpd
lCvTuvuG9Q4Ue9prNvZ4JGYCllTlPmdEXyA4zRrl3rTW6CptYdcVEHar7poy8/Ib28bwts/qMnsk
6ZeAezOptIPp1jA7rHytVcbjGA9Xmr1n5s31ZEIyNkVs2o4n33Api9wiXp1vOO/cr2TD5A8uCoZN
3EnwsViGrmx3zny96xEblM1adGc3fPz1QoMbnNoSXlA3eNtcsvpu6C+T5FXZ19R456ZoFgM2Vjq1
fRrGJzMFccJKXluZF9CVIqRvKjwwMZOrHMZs1kIn7c2XxQTas4OrMN6y9ROfxnz1h16epM9Mk1DM
eLi07MD7uScrhVGb1mJm0sM3Nc3eXnTaCFQmV8CYDEkvcfv1Q4VQsZ1j+X+4NCITxGDYMlap8fHT
djuSgxCeRsBg8vIGZvqwFRTIDlMrq5ulhCqYKFN+5dBw5rjjmi6HbIpIiI5PDw1KJ0arBlMUdJNu
jLuEQjurA5Y/4r9bixnTazr7sZSDt9G8Pr2yQJwZ0O9CVxQxKGNgaB7fsl7bGubNmjhNxzF/pV0/
cprqB4yVwApwe4nm7fLrZZPOH3myCtO+gZLEAQUryuneQ1fnMs2XNiKN3M7TLRGt6g80b2L0B4ym
81568+QGNhFmVeBN5AhtSRO37E+SuO8+8Mya6lY+184GzEX9Y+FcQtChrSre1lXXWa5SUhYKTDwx
MsVRN1JgbEvy5ERd9rMaJJvpjjoi+WHM5UHq9vFrypa4DkczBidWj5PTbWuvtV9pw6+CUndiORjV
DEwFqkT7vmQrC3QFtPe32utHcrFY840NOW+Qe0Bd4fCbszK+lQ5li3BNVxlp20T9jdYaM9axIS6Y
vsZM3c+KVk/+AtABYho1kV+VoCsdylQfv5M+69JkirDljdx+zw3BhfQ9T69/YFKciCvSsRAGiiiI
v0qNgTVgwjVGjFyDsQYHmTu+LKT1PVZJgs/LSzF6gxFe8mElyyvo5/MGBkoFv3dDxCjoQDEkyg+m
WVrkTQLl2QcICSClm/Ol9xsVDw2V/qT/g0vU+twZWvaX3R4M67GN4/hLmqk9mJskav7Cb8YERs7a
MAdFbYxfbKRMSjhNzdxuRqHR1y6TfJj8klaw4WcNHulNRuBbfNeM2JjLCGVSoESD2I8U0jjPU0/j
zNTlSUGSuiP+eKnWpr5aTyriRWWt8ZlzjzeQJfgmatGm+IZuQK6QS6TT2MLi2H6binb8xcyTmb4D
tZmMNTIgD9C2XTJNlRnstcZy3IEkqM3fzDoDY8msJqI067osHo05kYRtNMKOg6hv+FPKNOrMO5ok
i3bQiKO1N8TYRTphnjXxXKQ55C2oopiSJD0619rUeso9k+ghv49lUVY74aRExSbTgMcgVeyCFFoF
9AQZTzwhjDKFtcGkZn6SRrdMexuG/c80Js0NNrY2/VKTyfpFOEZJnKKpeH/ZwVjOjZsT17GDa+Gk
e2TJVnuTUgtRfLt267/GskyC03qZ3aHKT+TG6tbtcFdFCM2AQc1vUhfTbWOpFVnC6RpmU0Mr/9a7
lflLW6IG1GJLjiIGv4lemNfWhJ7qxM/32xky2BI4yoB5GbzGEofTLJWwtSAgBGbUqdyXGON+Q0+w
XkAiaMqaYBuNIuhI0LUCL6+qZ35JAag9TYoCVMxCsp2m9uSMwB0Q+rahrHFtV35uNjJoZFMApOiE
GON4AowLxyITeq2jANWntZQ4GOilOe3AmNGGsqhsO609fVJLubota6rKlyfEM0s8sggN+Sj1uI8i
EKdXs14ROd8WxNcbS9bafUyqs596yffLV/q4snICQejB2sbZBxnk8a32TS9iZzJdjAwEQPg9CUeh
lo7xb8Vaup3VWMZWzpAwLl/14/1hb8ZkhaoZMxliw+Or1q2oTXVwnAB1+nJgip455071p8UlLvDy
pT4upVxq3cIgpkFqcCppBKtUqK2kuqIvan1PKs4U6IDuuJ6RP+KN9XiBiT284q2+sqp9XEa5MuJc
kNdULJnwj2/STel4al7lBLPMkpCKCaSooZ4fYL3Q8vTGMbx8p+ceKmBFiAkmrjl2K8fXK5ManplS
UqgpyRgnSml5sijDfBKadk35dmbUoG2msUVhyF3TM44vNWcAIwpg/EHa4XX32x6HxqahW0/iAjmk
BwADyS6vycD6z7eIRRWi3hpWAunzpAycEb2gZZ3KaLVH7UGtcXcviel+XRijV07mJ0ak9US+cqsN
JCU071ZVyfE9WmSdqoPZe4HSF7F8a+aUiE7ZxzM96qL/43RkBezSygGM0HFODtgxRWPI7+6TDRkP
SrchUxDu5JyYpjjkSdVdOXeced/UPFGY0kAlF+3UKePURGORrRIFY56N97qWL/uqAMBmgvO58hGd
ed9YMBG1o7J5V3EeP4sks+D6LGYUkJo3+royI6WtsdO07ag8wIuUIf+gN67MEh+nYc2kjk03xuR0
RU/9+KrkFxTLrJheYNDvinelq1PPJmpC4zwN/2MTu0p9oN2rsYDovfqJQKz0mpnm3EPmZEePidGA
UeFkpNMsIESqUaNAzdryb0Ux5U2dZ3QPa8bip8uj+8xTphG+5vx4fMfMjcf321H2M21IBqA5ZpKb
V+QU0YV8ZtlWM/FgpnqifrX6qL2y3z9zXcrLTP/YlPmqTwPemtgy22nW3QDOWx32tpr9JZ8kBkta
khROWFi/S/t0+e/nWGYQlblqbY8jNDuZryY7UgCvmCn7AYxFO2dm2LKNrOqQfMX+ilrizDLAHVJs
YzeOwfIUs1+pjiIaPpQwo7AeEjPmoj2BexFKXC+/5xn9P4BCx/RtmJVpePnFnhlEIGihwLLa8ZBP
m+IOuEQNAUYSxrMbf6mkGA5U99V7pRDelUudeZdUINg6YGxYPf0nDzV33Rz9E2odbZlr7c4wGyWM
CpcjckkhuQpLNV8pKSK6MkN8vEVk7jgp1noujYJTdnxrVTDtMUqFmjCcv47a1t9U18WsF0lrf/lp
fuxSHl/q5BaNsSXsVadnmsaULTZFmQGrsBBfXfks1j/n+EyKhQ4uAM+Tqjg7sePPkTLloKtQPsOs
Sqo7WALisaLjdadUC+I2RGbby/d1ElmxrjgYvBD34fSCLI016viCA4dIKG15AT2ulQhZMlgbpEyy
0DShs5jNQ5R245fWS7xpC+So/5RTNfxGc63bRTR+AEgpGpQbYtMN4omNrLJAskZ10MxFdrC0iPbt
5V+sfxxtyC1YH6lSvJsd11f1TyGZ0xxZ6a6SgJftiCOqu7h4SWC/9I8tdTaasxEe+k2kmV4fjuwJ
/g5OST640pVgqKRXVPmOdEXnVUXA0wc9aDzKvm3tfO9IxVN2Ri6iL7I0ku+qLtpPE1ohME15VY5b
RELypVzwlwRlaRJ5DnsaFJ1MybvyG72nRnL5Xs8McIrYNopoYM4MifWf/3OrYAcMjnlJGpqTnvq5
XroPaKV/RJGpP1++0pmdB0IeFh16gizw4PSPLwVqxymBVcehQcGYtHhBlq4h3afezYwHatnLU622
4+eBTeeDWSNjySEPCo6uzbxxcoIkkqwq0bxGDs2cy7/tzAtHPk8gHbt2JIKngahLIwuvAX5M1HZX
7bqkXGNcFlgxMlsetZ7NfGotyZVhduKdev8wTG91TwH3h1ByqrJ1U5h3U+PB75MzCcJekev3qVos
bdAAeifVstIAxRpmrhlbqEC682xhuPmtQ9Pz7lenMC4Xj7BkNAAjDCrkbM4rGJa03JWDHXu7y8/o
47aFbfGK4uBIRdjEac0UiVYcDzXlG+FQuDH7NcO6awGyBqqMUvfGMjLpa8CGRGhWXvbAsdf7c/kn
nJki+QmUTNFi85/3EfbPYGWJd3NXi9FsLkm57SpF/sHasXy7fJUzEyRoSVSpBOSCKzBO5qt2FmgK
ligJYVfBFSxGTQmJdk8Dxxl6hY0DhYzLV/z4aawSN7yVVAnR5mCsPv40ShCLNU5gK1SHuY4pCjTF
swXV9h6FdLRV6kR7SlAHgbttuoNHLbHz3dhSaRlDyfoyJrF61y9pvks1+liXf9uH167zsWocFYDJ
sGF9N7b/88zbDDQjmDQrdBdBVWxg7/+6APSLQ1UYrbarQZYlGzYa8d9JMcco0Esb/crlH/Hh++RH
IBXWXaApuCtOt5Bz3Ctkvkk3rOHRIoMrlwNyasQ6vQKfW875TZzJLLx80Xej09FKyQmbdYAvk/QJ
8D0nA6HX41Gp0ywKB2EKSoSmubRb9q3V4utQ2Ihhr+zM2MbQYz7reZT8QW0pftlJOf4cRdRQSDTc
9u88Le1K4VO8yE9dl1reMhfRD71WGxVt22K3/tQX41+HKA+T+R5w2jbOIvlphD/yiU1silQ8m0do
eyXK5o3NHL1zU5JS/WIypp/gtGo1hBusPRUS599mgXC5AC/JHDJK4tnytdy2ABzyO5MndsrSuimA
KdtX9i9n3hG+cjRBfIXrlvRkmz+bimwbgyyM1MmaoJrL7rG3jRiYuXrL+Q1aLHPStYHxYUZgI0NZ
nQCw9VzL6nL84QCyt2bAhSIkIlxArqwUkP2Tg67k8lj42DFad0zYhzgr8jdr2PGFhtFumkZbuDvX
0O4HWkobZbLinZl1Zti6VRtknpj3XtJhKLCGaUPJUvt6+Uece8JsgGld8AUwCZ7cLBIxo8UO2oWd
Bm2ySlNg+003bqZZGGFum+0eSXFyLRfkwxGDL09d06vXiHKANCdXJZxxQLQ5iXCqhHEAHUzagKqk
BzuJijDBvrCbOwE+T6hX6E8fb3fVlSHYWL2V+GxOtiaJAnp1IE0iRP7tvek0yjY5cVcGaQxZuUCd
BOICaQ9i2uXH/GH+54bXAcWEzF9kih2/6m7JSseKCDIstS5/mDzP20kjVw+g27RbYuyHn5ev91Et
uV6Q/QePl7wbdiAnFzSVqC+XVEDTzdU56LJyjfwlLWIVTbh/nRgXxhp572x6beXrFSBxH9pxojsP
SEUdroz1j7ac9fcQKEWt2EZlcepXrBUnmVhTRKjMc12lQRd1RrtBiTzEgZEpGbjLpUNB0+Mi8cIx
yVY9dlWa+qYu26jd4E4Xt2pXy+LGbQ0jD/GoiNF3WB1sttT2yvuubA2+RDHSzdaVJfmzkIps3yD2
zsD5DfN3xUTqzxZbV6g9FR1ZjzF1uIB0eLbDRE6Zy50YluwNxF5e+GPqSBm4EfLAXB9nx89MlR9V
DKn9mAxF9MywMV6Jx8h73xrb5Kuq5BOMZbFIjc6HVlubKVbbg6iRGO6auE1ecVxYD8tYzmSK0pnb
e4tqAF1sV8g8lgwjCiwgy4TbdpRdwxEp706n7UKcCbphGppZ3nrpM7b/dOesBJFNlY4JLPbUmNsD
u+N4q6ViKsHW19lLNWq0NjABLcYeVwHiIGn0rb7L5eDs6VWrLgqScv5LDknXhuSoIp+7PAjXMXa8
1uH54gjABE5tEM3O8RhsYhplY9rU+A9nuUe05GxUM1v2Fo2IK+sqtYGPF6PCR4mV4ye9vlOYRNvU
JjmpeglFXHX7V6mY1VvhVppG32TVyimj4vzkiBrhDZrS6Y3dkaF/qYRSzFu2RuqvzBIT7GBR1Oqm
XmT3V9PBwASuqizz7RDF/UtOQdU5dKs28aZQ1Em/G6sK4jjQ/qbGBeTIZ6/v4MV29mybQaYuKgtl
n1dfsgK0+aZpUSj508SxNJAo8l48AVcWKxbBNU9dg+Q9nAhkKwlvyNQuaFUDm87g4N6Rg2iGjVQx
YG28OinAQApI2wFgecu6s7qka/cceAlmrvL2d5FWC3wxfchVv0Du+EmbZwCcXqHHUGyJUm0CyyNg
vWYmUEMnTuo7Wrgx6r7WE+2N0y5lvzEKykubiXFnbWKrrL/n4MtQtvQ2xlMSYAd7Y422s/dqEctt
PtFkZ86xYra1iSZBzzSJueloJY/BXFD8h5fJuXALBp3FbVlah+IwcQX7tLRjfYPxRyPjOGnLVzOW
hhVMvUpZmHKyerClPSDqmays8ZEqIobJlUQh0EA2emjNcXwvi979NvZUqvgztdR8AOUFwtlEhbMm
ylpzRPR522golHIYGcg3+jf096ak+m6kf4Set+4X2Jc9GT9zJlYq8Ui+dzEAPeSSnWKR8kPMPaFL
/KJtl4goB/nej8UzQ1vkj53sx0+w07UinCPsDQEJKQv9z6khHyYj/SWYNaGM954W518nI07NHSoM
KPq2ApHTGbvK3LAHBNynRqZcYyCpzvlaYVM39ywlW/yZ1Jpsh7tYJpuInAq2jvxl7TqPJsLOa/IF
b51WDnlQpmb3l3Zq5m6xYbZQmAvL+pHmkzdR+Sb/HWmksTzEkbN8Fq2qvnboU8TGJHcYCrHupa+W
UmdxYE1CPOfahLlIA6mDgyOifbcS/eYHlDvxT1CsQ+yTZlNSgBEy/h075CDT/UN+5ddYqTzftLW+
/iTiois+GYO96L6VSbTUpJ0ZQVaM8+uQDtbz5WnnzBpPBcNbaS9rdc9YNx//nC5mvZ9UHmYZLlWV
UP1Jls2qA9hXrY7SqJ/0VyBd1/gCZ6YfDo+UZtH/sMZ/4AC2bM5lO9WkcYNx1evGCnNkhVuXGsjX
pB2t3X++Sa7H5hT/wZpGph/f5DCY01DFzK1VFS+7xsaFntrY741M9AcnkjYVLxLKLl/03K7CgPSE
2IV+HVKfkx0r4SOdavSUTZRe6Z2QDc/4dzZbnFtOPirE9oxVfjM3C2UOZNd98eI6SdXu0XnZryI3
x+7KtuLcU2f77HLCQJfKSff4KQjIbtVsk/vkKF7ytSWdjRwC0m962PdhV0/XhtaZFW2tq2CepklK
H+nkPJILWSmZYw4hKVvZ5xZO0gGxjXeHwia98qzP3Npq08KkhW6Nk+LJCzbajv2MLoaQOvn4efSi
5DBH1W9I1cknKmHXOqJnduRrQXptUnJCZct4/CRjq63mIjGGsIp0wljo1VGRIEUvp4qWDyGjvt3i
Wi4OFbrLaxCxM18sgFTKMDAYcGietmPTJnFGgyiBkOOrsUdwURwa/r9BxDY+lISnh0WbEoHXZxr9
iLgIjEJDQCmsccOJFAxjXdnztrX10fBbB9KnPXflVtV7yw2ufAHrczjZ06zKZwRT8FL48k6+gIGs
Q5y6pgyJqSy+4qOLH/Hozc8m2SSOT5DT+EaUi0o0rWF98WiC7vMh6q+MjY8uDlqZPKd3GTQ9sNNx
j4XfswmckYiuijzfmb0dl89lTEM5LNB4iqDN5/ZLogkA8RIYHKk5TV6+DMaifYtZNleTdNk8jAi2
f2VNqt4smTmS8KHB/kLCVctvKKKjL2akLf99ckbCzkkAKTsFoNNCWJ3GBGSIpQ9rb3JuB5SsYS9T
eas2VRNmaPrh1wKxuPzW1uPkyUujNMxpiHO2RVPpZJpQYpSfbk8zy3EzEehW1X2tm9i4WnI7MzhY
bgBxro6ij5xkpCgZaIdVtVYPxrzNJrd664QeP7hiNNHZOnO3h7ZDfD1k/Wa7btDvIi2q/g/PmG4w
Ei2WB5d22vG37JUccS23GUIimeadCX/vtluSLqBCmd1VYvmtsXJf2et/nK443NFep7RF9YTq3vE1
0b14XlxwzZSE7kMxJPNPEmjIfuO0l4RFEhm3l9/pmbWIcy0rDLZhqojqaVplVtj2UKoLE+SUFlpg
zi34uGSph4BHmjxpiYuYb8l11Id1b6VUxMxEe2ipNH9X8kH7c+XnfHz3GDQ4crP4ry7m04mBKkIZ
tbMcQ5fUJWxkTBEGSVN7hbyrvS3ABFSVKu+zXF3NtQQ+pPSN3y7/iI8+d5ymTOIqGx/aa96pWMjz
ZCdImRjDQTOEFjYLAv+NXlbe7ezZ+Yg9inD2wMXnrHB07rpP7TIDDK1n1/zkxCtdRu9jGflq13Vv
kT21Bek+jTIFoN66t1mJMMbbRIgd8nQoxr3sclBVuZno1zAeH/sYzLG09eB7rY0BHFXH40lSiEhj
2Y4hhqOSLv8i9qVLc46ViVShdNYmptguO+RULcNaSTUDWSZafB+/FLVOFZxGQ6rEwRFNeZMmahOq
0mj2l5/3Otkfzys2Woe1A7lOK0B6jn9k00/wPMphCgH4C1o8cKj7qka1hyL4M06B6UlWg3ookXaG
usy6K9/52ctTGgT9S/1Os0++Oepk2YTKbg7tRJISKDOjm/zZGZzornRqxd2IjtY28t01WbAyJ4Su
KGsj5cry/d5sPX0MKPo5e7MzIpv85DEslltQ7EPZwirUuPeiWrLkLtWGQXtEaIsNKaY79hRRzH1r
lCRRHix9BMVIRot341VEZO3txDBAMtQjWa656QKFKLQFAEs7t1PqS41Tre8p1Zq8RotVPxgRAgTc
h4nR4vtOlR+ExlDSrtSWzfdUkSCBH7CmsE10H6brkjwVv5AJb2EaEDDPnZXcktg0WD6hofgYs7iN
94SViGhbjSA3ALLE2aErqozibKLCsKrzZBE3srfFDxIZm69dJM3PsZ3k+csYmfmBUFaXbMGZE4Cr
FybZ0pC17hxpV96GurZ6RYv4cSOKvgY/EoBlD5HE6Y5Jzj0VLGnyodtzeleZHN2KWjDI9braXh7k
7zvNk9fLpp9GySrqYVFZV9d/zlOjt3hERKyCLU9vzcRXNY6iQYNkawDtZepdSI5XUj5oStxyAI/h
7GB6nBbnlya6Vj0QiCWSZ4YiLYvLP+3MokPPEGMW20ZK16dlZBSfQyuE3ofDkipvVhJVAYaL9uco
xTdAMUtw+XIfVQfsUfncV4kbRWsALMdPQrYRSRnVWmOKDTzJPv5JBmw0qk6GGl8Ww9Yp1Nq4icgR
LQOP9aALZFkX2nYahSxDD/eL3JRSIvKtRxtrerMYWMXyTsgnGU3RE+FeBO1e/tkfx4qDW461klYg
9fZTJK7jpaONXzOnzRDRL8rI59wO3TjeNiKJrpGxz1yMSzEprRnzLhuQ40ckWFviWV/ABJHlcOMt
cxe65EXexrTVrtzXmf4Jixyb4HUCpOx3CrT3Og6pOLGWsLYSebdoWvNNoQq9NQs7bvx+jakc2WZu
WTRjHK9p8oJY0r0yBj+eXSjWI5ZaW+4cCt31n//zdRCQqtMZ95bQYnf9CxGJ8zx5NRiPjvStUEHw
LNG1W7VzZe15/8SPPkugfFQ8V+L5Oz7zZIVMoB3JqIWK0ZHc1t+QKKs+dGLJ83uLJJxmm3SiWSNO
ZfaWJdJ4q2SVPVtajgNJLUb3Dw3e5KnJ2cptrZzGMGs8ekw/G5p2IocmFWSOOgQv+2bERE6WH8wO
tHYxMWL53Df+vJQW1PHaRHhvw8H7ZSq9+1p3czwEDcq75SYt1elzN6XqtHHtoUGfwy/7Y1O5J38s
koP0KU7G+UEIJ3m5POY/vBUeDs+F7jc+bNIpTkrPCB8TU4/TJVyrcTmgG5Iwul5odZiPg0ao5ajE
W1cq/8PZefY6ikTr+hchkcNXsPHOneMX1LsDucih+PXnoc+VbhtbRnM0Gs1IrZkyULVqhTcgJ3J7
4Ys6moUBMOsQgEF9sP3OtwOWVRiKgNg+zvqUiIc50ltuE7g40AQGK/9UJ3aGjCqNqwmw/Cy/3l7+
4vixPMgyAJGMTZH/Xv/8n92Yx7DBk3x1SS0K7jnXwmJOZFq4uJTut5e68qS02Dhi7EFg1BfMWDMG
jyTa5Rhj2ocdLS5XhR9j1nxM2sl+kibFgPTgxXhJFJ9ur/2XVrDZ/KBdUa9DColu1Ha0kKYqdVRc
a0cEi+BzQjep6Il7RfNURZpwDzNTW3FQ3Mi6K9KxVAKMM+mZojuTJXfEd4v+bamq8/0YxZDxVDRo
D/TVddy/ZzMacVcvzA8KP989SJTXekRnsigsHa1SD71a6fLoVhPOMUtf1W8WXVrfU5HAj8+1Jv5T
R2PuBQ3vBdhFW3Y7e3sjygnGhz1tAu5QV+grlgZrXvjPR7YmrTaGyNKOnjvg2qkqmvZrxo2wfRmS
mIECSlRVHEaWs7yOwltQVIKvjpe46sz1sW2kcyq71oxXktpyN5MWRkGLwdyeyteVM7giVtEspybB
PWiTnsJPR8fZWHv0XQJHH9L/skrTuO78TDfJnk4xpLzEd/Ul2nPEucxZeEW2hTAN7wcdXXWTkk6z
IwiOvY5YjFAWvOZS99M49vIP7tiEozyl9eya9MxB5jgvtIu7GjNAO/9mwqsKYNmmO6fl8rLiF4GP
pMOGMCE7dhMYXAO7T1dlxxrM8N5XYpT3CwEa4xeReXfUa9VDz0V9WESdv/PGRUfGlORq57a6RAWB
N4WnAwxxbWNaW3CvBu+WlyHVYw62VnmoVdQOA5BLY31ggB39rB3EPwLTAiE/itbK75Ie4KevQmWs
fCVK+reENIQYjAbKdtAyljV3fuJFUmdQUiF2aRhwCpyLTqQ+2Cm20I551JDIfKkgFwUcW+09fk3i
U1HUxevtWHJlPZQNHRIJkiPyus1pgvc+AKYcjaPbmFi9xGYXPWbYsn5z4tUG0hE0lXYe8TJ0gpal
T7R+B8yutqFzqqw0ifEsPLaDFgVd56W5r5Y5qnKGhCORZZIZYBYtoQuVYNnp1FzZidxM6G/RNYdp
Y29H8VCtZ7jjrnkccSB6amNPX2UZ61Z77LIkjY5GKcWd6sKE0SazfsjSQU0eTbCqO3fVlRdP0cwr
WKfPq2HLeRhr8qG23NQyj/UAC7SHBP8DK2c0S+RSqGMwp/pi7JzCy+sRIjxNBYZDDlyjiwR+8SbD
bGLrODP0eqCVN4gD9k3KY2unZh7+541Fi9NalSFX2MNfIu8/YTqvcOFFI5/F3IG+dFcpiAoW8bNM
y18AQuod2P72dTq8zLX/xm2M+jTIj/PX6TnxrA1pE4eZZaA4iQ7kA4wQ2R20KbIeElBte9t4G+D/
roh0HZyENdfY+oyIKiaMW6py5O6wnyD+9ygRNNU7FcUXGPd6FXQ4iu5c/XTaeZB/7/51WZsBPzMR
pBwBnJ8/6KiLyJmz2D2inqm/kMV6dVjMzfxVGwDB+bXXG79MNcIGHVAAzRkU/rQHjzFw73dR5K1k
GE19i94HFKzR7gyVoXaV3ws9S94hyDtTxgsDXz3Zyfh9kxjigw0+AFlONR9+TWggTmFUxSs7ViTd
jz5Vhy/ljF+pr1qL7WA4aQ9xgMSGWgBhTCGEVHQhXxa3an4vZeEIP8YSMZzAmKgPuNoOD7poHEQq
xjT5nqQAChie1qP01a7CPNOTEz36SmnJYdwOPxVXqRdsZhekzvn3bvwRA+hv14F5PB7WtIf/FbD3
3+ySIQrKheQ6SCtG77KCxxckGE3+zpMW1EpGOG/wTJbzKoae8eBtq0TmAZyS8tZj8JscI+lkT9Ia
4yWYUtHfeyrf+pjlpofukmJkPykQ0MoQbLTInz27/RSRflbHqNERK9WwRxx8xtv07abByJ8VNYXa
AaU5gZ+MM7jnpx1un36ntbGOoo/SLS+o/2RLMOjNSJVg4rLix7QqsSzqlndRGaMk6+mrucwsxJp2
lmkjKbAa490yAU4Ix6rGhLnDcDeYM7P7WjHJ+t2PFdULRa8Lnq2Pq6962UokUCfZPEJUjXAgjmnU
IhSiJX+InJo4ZLNd68EwzJ4EUh4hJidLc6lRJsG1J8gAEnxxBlWL7zKhYqSuOxPamBooNp90pwZB
2qqr9JyJtmtgVRWGx6Qbs/QZRWOTbqmxwWpMR31kXRTrs2QiDthjZDYDjXkWSBXHHmPUTB/6+N4Y
NDtGeWs12vbEODsBWrvy16JGUO4nqPqmL8q0eB6AaiMhhg1pFkXWLxeQCHbJrknLDa2A+UBkHJMn
urj598zKOblaOdkyGCiObayfavtnJZEPPWIL6jw1lZe98uKgVFtKSly+HR63sZhjjGruOpNZx1hM
b8+PsdlBf9HRHAtVo6pPbkcH05WKBHSszt9uL7U2HTYRY5UWBW65TihQ2zxfqo3jvIgTFbhogxS6
j8bA+KTUdrNjk3klHjL+QM0TUs/aFNhkEi5N6cUu+jg0GAxrRyXOozcMkZ0msHE8O46ySd+0mr03
lb8SD1djM4OJ4KpTtM2zkQBR6BGnSdiPsTiq8aLdoWZjvFB5di96lFh7X+4CzMenQ8IbmwOgfMw7
rE2TxzEaKbA5j4DR6U73Oixz/40qv26PXqpk3qPbxMldaQh0v1p481+RHYF+qmqIHgR9E0XFZ6ez
AU6VNIlfcgGF7c5CMqIJkNzxrIMedxjLdr2mfdK8Uu+xT2yVnymDXQw7a+xWfMmoE5GcFM61H6Wo
jPo42huPSlSqo49OrnxDG8psfS/SDRG60lKfkrweV2WJwux9BU6IAr6qFCE5xoJ1cBnhEV04IGU4
5qpmB0ZWGJ8GRadEgMI6fLFzOaOI3CiOcmBmUTOYUMe+Z9wQr7ZryDg3QSbr+sNgYRN/mpEkWkIY
0xqyI7LWXuvKaRNEYXSicSYzByhTZKTdAeU9bSLjEw4hJ0b2os3BzGAwn6BJXFe6eIm0eB6xH2aI
tSrwLdmRFuskTxxM71fr0YH1F4tua7DEXv5TqoV4LmpPHe5un6ELAhOam38Z/kQ/ik9y8/ND5DTW
HGkqFoiLkehWIMWEILlrK+h/Wyg7FFahBy2y2+GQVNp9twxK4A15NAVF5SI7abeTuvAC0/63ELiX
O7KeEL2m0Cr7VH4wItN59NxWUnurVXqY5eL6XhsbAYI9Imhtc35Bak7IAyLXsAKqYSdbu5g48XwM
cVwiEbrxJOebTT2s89Rs8soQWZQZ3J60O2D1yUgXJx312mMoFtHcYBJU/0E5EvdMfC3Kn/DPYudg
dlP5Nm1S9BVkXbl3db0i5RPXXWCyj0JXdoLnZagBQktrbm0yrZFmEzytvCtTI6rrEDyChncLlAG8
16cfQ5F+GRPzKw+pfry9Af6STM+jKFkl8nNoz9ACp/FzvgEqjOYpA9s6VO0BiSqjiqq7OW/U6lhn
HT3DNtFsgVGRAMdoKmIEFquUszwIve+soJN60/pJ7BQfgb4JxBCn3o7e2M1on6ZoJlvjeOO9HjmF
+ymFslAe7FlravovNoAGF2Ts2xTCSv9sSG9hrDpX7aFDZmp5P1SJkb7RE0NCODQdwOtJCuOvVGYE
IfHTQWjKjH/HQ2x9sUAK4suse7N8yPWi/rEwHUcFOsbex3fcnjmTOiaMk90sFi+pMvev5TLGbGpI
qSimZFr/EV6KWZwEr/g9jkm0T/HaLrv7CK/HL9Qe0/hggbdE/Qc0yLdhGmnoO9mUPnsmIGuyg1L8
aZNEZa7F/YggdyzFoWs430xtI+VUgmNUgKsuCUMFp8CvtWjAGgYkFeNXTLjm6ZAYOd5sWmsPCfSc
AvGcuPGKT/2CFtFpAtPa+LjDlXu9zb/gjIsdQHsfjAvTJ0q28x3Qlovh9qOXhUamo++Xx7pBsq9i
dR7ZDTjGcW4c9HjG4s6SHCdfm23rUwUaVZz0xJ6NoAF//70v8Ft4Go1WL1/m9XWAFSPjpjgaK+sZ
embeBsRm0g5DojDs63kJi5GQNpLZqpGo3nhj3D/jVCCng1sbmQzKGXl0rj7F+d23hfK29Fr7l2GX
yETePgSXdy0Cn2j4kEfQQnG3faUZhqUjTJmH1lyJB7mgspbFdJWFansnen3xTsG6nqnNG6dhBIwD
8gB8hW2rb5yKdhzrJg/1Mkk0tJM00T17RbHsVFWXyRgWBpTF8L0ZLNK1O/+ylhZPyMVbWTii0fSc
OW2FyGfbvZGtvuc4dWUpBsXGCt5gaANv83wpUKa07Ky5CDuQaCd0DgGfd7b7lt6MssP2uGgTE9Nh
QKzNHeYAzKY3GVmET6NTumkaRiZ+5Y9isJOHmEG89zKNMyMQm7SDHL8H+u5mg01BVaQ1WkqqJaFK
LnZ255EmFi9R5i5wEq3eeOvlxUCiMoBKO7BT2uSh75sWQQBFi+9Ne7T+jLo3wKXTBpSG6O0MnxvL
XDmm5cKQRTIb7gPV6tpPsuoMG74VzdCnqLN3DSou96rNwfk7HwUjyizu/EU3SgVosO7LEKH7GZPY
yRu8D5GjKI9K0VIMK+44WYfb52Pjh72CUVfcBqBFhnIAN7bYo7QsNLWbJhFmSu55ftdb+qnLOuux
HBT1AZaydVemlfARLxt+m0osZdC6aRt4hrDuPNTifAuBzedWLPqA+O0q4u2VBSBlTR2Er3dGvJPX
XN6kOOjRFAVGCnaBDPr8LRGoyGRAw61oLDVcNOQYqw7YodXredCiX3kqZrPdOdbXFkX/AnIOUubM
rzfHLcH8w15GtwjZMM5p6g3UsHpxqBuLkbDTlo+9k/Th7U9zee48xCFW8wht/WubMkS1m5fcKW0I
D6PNfJQYrU/CKUCE1fT7bq+15oLnYQtCJaQjkGAuN8VWd9GEM4gSU1eFy1J7Ryo9HNeKENK+RRVU
4oscqzKAiqF+u73uxTMyB+bJsFSwNGqeraSDtAmV9Tw1YSvdT/QXMsYLZm6GcjSa97eXujhdLMW0
13Js1MqJ7pvQorgzNLFZq0NE4vLfRtmZJ5pJ5Suzf7ozTrzs4d22ADNgXSjmMfDSUavADGyzZ0zu
AbftqjrECRBsZ1R2K+oaQmDdNdOptLRVbSfp+XNuqQdmnyJEF87dCakX3WN+Br7uHg4aAM3ImDdT
nbIYa5QJkjZMslT5mWmjG4C5sI/SguBFj2wyH80qU3CDk27hDypwKOmKeifOXL59Ro6cG6B/LuOM
LTxMMnVSF2sZQhXH6+eh9ZYDL8+914p4UvkViDP7t7/3xZZmO1OsYyHIZbxu7vM4oY2wYqI07cII
26a7QqexCVkmO5XxvDxbXom/yoC2NbPCYkdc43JTo1rERBeoD0k36OPzlcfBMNsF8bEwtYdcgyGn
Dw+VRTZL1pVFO495EZl4zFUfnrPDl6ate74YZ1aR8IfxF+4M4wfwAu2u69QKFyV9OngwMu9nqNE7
i159QoCcqPgBsCG9PF+0HQ1m9XhjhS4V0wEH7uTY1J5+V9R5vxN5ry3FlegxtKG9CE73fCmRI2sZ
614XGmpi+8Mw/kBVcPxidk789vaGubJF2Zqob6GgSca41UQBwF+U9aSTuSaK8yCnuX8H7/01yRK3
B6VHpXF7vcsNCjZpvXmJuAaSZpuABD9YgcPZM7/BMPAnDvVJ4CyRa/uuxQza1+fSaGGmtejIS8v9
cHvxy4eFyAvxTSXTWqUAN0ldknVeD+KQvFgr3FPCsf+MHn35oBAp3kKJ/D8sx6nHT9RbgV9bP2wa
FNhsaWURLt1iPptLJ/25YYhmxU7+bUJb4Hj78S5PBW06PiMguL958mbXrGnkmNQ2j9dBKbIHe35Q
xRAdmmGofa3TlEcxG3tQqvWDnV2iaA2iaruiWEAkQMo436olKc8M7JB7c5B2GJdz6ctJgTTbNnVA
+WvRX2FW25lV8WTXY7zzzJcnheXZTIwpVxW5rZ9a7UjPrc2uAB2k52+U2kUThA12wHQ62onm114v
oiVUlja9M6B1508at44+USgX4TRr45PIKfqiokQqNindV9SSJoCUu9rQFxgBAHygEki/GPwymN8i
t0ADOYuyWEVox1P1Ll41s09LyRQEMJR+by247vbosTLAQFHsOS2ywa9Lz3p1sTkKFrTKf9zeZJcH
GCwb3ZVVPA4OwWoN+S+sAzhXLAaUTUOvVKu3QkI+HQzqEM0sEaNyu+TodIZy8KrW/c+fem3uoYYI
Z4Et7m22d6II4UqsQEK1zvPPY0cLxdKr4T5N3T3HoAvYPoJkfGTQSYAK/u6r86e0ejz6qGIdLKcc
785CwOeF2dHydhVkvCtGy2j9rBrccMoMSCJWBKMr14rPhVD3cDQXMYtfwh7wVokUkprtjY78j1OX
1uiAFgcUVOnzR8bt6TvZxfhXlaa1c41ffF4Prt7K6AILQ764BYAUmTCm2LBnPOLm5j1QkSc5aubX
fMrLO1QJordmNbSvg6Mrd7f31eVzgi9GH1unCGRKa60/7J85NC8bn6RsUcNmqCxm/FRfJkrVb5w8
/pELfQ8le205DSgFKQvhiyN2vlyKkq1eZbUW9qjI+RWs4xP2HIylJrqq41ArP28/3mVGypQBAjE3
AUrvgME2cTL1hCptZdFCla7PW9ObsjdDbKenKiEf9mUxNn7k2RTnWV5+lUk5B51qotZ3+2dccC9W
GygTLANAkrUA2YbruFasEl9GNezwGhSfOsSt7Re1zrSv0ELAwnmTlUwHKq7eRGNauCHOTLJ+YhDY
kycXxvJZdzj0R6yjtcVXGnWyAlxjGgDXEsKN34nG7gOB7nCJpHWE1ZSIoWrhtJAha3/7YS73KoOb
lcnES6XS2OplogHTF1Y3aWEFvlwCn3KcTxKs2ZtcsaM7QymyY4qw1qGw5z14ypop/Hvr4SwC65wc
mzEdIJktxbIHMTDgVrUE+WToQVy59kNWj9UOWGJ746yrrOJxfDHgUBcfC+Mn3WwTdQmEpi8/Myf9
Lma7eOlTT3lmCMSwNmn3tH8uLpz/XZTxAlwoeGJbaf7JNaEgjOYSxOTxDfNBULlV5DaH2Yz1j1qL
YlpRw4AMQKelH6oerPLiSfFi4iB8atOx2QkMV18CyROZN3cuKlHnJ9Wc7TzBQ0QFJyGIs85fP1ze
lwQn4SIrUY7GqQHEsnNSLtiLvAfa4ijYk61Sy/6VcvgnIFll1FYi6pdAwVfSj4zSOylt7n0UZhX/
yhogG1mNuEE3qvMJUrOg497E94VOfYnokHwBe9aEXgRy2HREeYduIhCxsi++zjEGGnHhJjv344Xv
1PqL/xq9EZa5nrduYVnVzQjYAxxszd55sg2G4THqfGilKTEkE7t14F8UnoosQzKFrZnbB+xcnaOj
Z8pHUJwkNH221928oCOsv2oFNwLlI+wQAM+/n6ZUNI1ifcUr9tN3vehGPFjk6H2elsp9qNJIUQ9I
r2rxIVEG+pcmyi6KX9bqcD/TbGXUSaGO3ZKqqG8UBAY/13ZqvKUfmY6+sIB7hLejyjajXH8vR5sq
j/KZ3H0TqEegPqIfcwmeL+3eImaePgy4oxwG295LXi8uhb9rwciCQ72SEbZOYVNhk6UVQEPQ3es/
6oojPioK4Ku4GIfXJlZNH2hWxvau06NUnC5cBntPEHd7E66/gUJzhSmtKcaWOGPHHYGrR323MpZf
ipYyiG/xRg5aQMjfLJGre9t07UFsYueaVdH6Wu8gKMrnG6KlcobyTOw0loF5WieTQKGtcAceAacu
bIrwhahy554jp59KkL9+Ps+y8Wsjmt7d/tZXnn3VOVtJcYDtLrKA0UNqsoqbJSiZ9vDE/XKIM1M8
qGonEbVcjJ0S4i/JbPvsCMCTCmgYY4BPOH92BRGxiPWWoEfk6F6fAHe/WNXcMWCDCDr4bheBMiyU
jgR/EENmBzEY+h+DBY3QN3E1Qu7KyFqERiJFvo6Zgh6KGBLERR1jUU4z4UY5IQjSfscA23wXF3PJ
ponr/t6ye2vaCc3XXh+4QTYvjUxi8yaJimXnWSgBSUaZQvG7yc5fpOt0/gQYP1jyyPyP0BW2Kl1w
kCtwGcmgtjliMyC5jui7DBon/zF4kxriamkxeWxKxPcKgkTRLPe3t8hFOKD/QjpqgyYg+0Yf6vyL
NUsMLgyZHrwETfdxXEoYgG4eoyij7zmxXtx061JrU9hiFES9t0mBm3iZlkhxWUrvlCcsSSbkyIWE
uGbZiKxV9nGpun7nnV59PoqpVX1x9S5b//yfay7CPNo0ck8cmBw3P4CMJIeuVZHHXaXOb7/Ki6SJ
50Mob0WbArbnM54v1WZs/xl1rINT2dXXDJ3ZwE4Bxe3d3FfXgXuALjRnm/HF+To1pkWI58LdLKNo
eaAZQt/F48Ue8iWNPhpRLgL0I+rv9liObxJNglzDHi0QdomyRNQ71s++Gc0wR9Ni5w1cHBhM2OFD
Aammf8BVvcllWr2Z9AhdebqHhveBom8+wrmRUD0lUmsoHe204698XIDEro3Xkckwc0swGvGVstOK
yX1TOQ6KQBrAD+yFgnjx9j7utUdj0/59PI7oNqrnaSZBKXBO8OMGFZ+B2ezipA76qitOtdSUnVd5
7dGoz1edE6jsoOzPP7IeqXlhQaA4DMxCPyQlrnXCqZvHwXH3Gr/bFhdXg4WeDM8E2J/B86ap7oIK
UE3UYg7woRBDnRCOR3V8Nl45LMZTh8HMCypWoxI2ipUd1bzvD7cPzrbQWX8Aj0nIY14JmmYTGKpe
jZxIYItuO838DN5KeSPasrlbTTtfFjmnDxOybgkzyLkMby99mb6ta5MCr20ojtNWcoVatuo1G87q
lPVVdbTNIRtPEEcwyybzju4aldrrgU4E0+QEnSfnFJnlhM0y8FvzT76IJnQ0VPefm6UwPzWS1qzf
LUryPUZyER1TuD87t9KVMHr2izefKy6FErfU9gf8croPji3He0huGaxXE4QOEtMfRpPU/PZ7urYo
gyYOGiUDm3I9Hv+EUdvByotauDqMXpT+kW2L9paWIy1UdtMbcHZDGAOTON5e9IIns24MtiWzbIIq
fJ1NPEHNgVagUlaHpNG85FvqIcgaqF0fZY+WQBMU8Bcgy0PdjuZ9kXT5926x+vQIyX2e307o5SMs
2Td4+BlSgDN3Yal9uP0Tr21d3gepzlpNwTI4fy9VkYE2Tchvxql0Qpz75qM7ojeoMXP/Mw5A49XG
LEO3LvZseK8FJNAYq4rjqrpkbW4BLUtVs5BFjemZ0aNfqKIyw4ewPrt0wvGCbX785yddDdT5/i7K
KhfglAaPsiIBDH3o8kY/dK6Z4RNTRQH2m+qxnJNflWpkX1Fj3HMIuPKgTDRQ+aENseqMbCIhGjtp
ZtGMPZQx9oGa2Zf3Q5EPB11RzFOsmXvC6VeuV5ubfE0XIAbx1/knnRyziaoo5sWS8Onh4FoiuUdv
ZVc7Zf1CZ8kyzE3ScwpwRlSAHjYL1cjDRO7EVDYyVmjZIjP7NA5R9zS13YRuzaycGqXOgyhhoOpP
Yuif7XmA+y/i0vbpVCT+pOnZu9vf+cpJBxCxloj8gy29KV8y6SGpN2jIGgL+fxn0Pg8UYBt3oo26
9wDrjKc2qz7dXvPaKycbgEq2jlm47javfMkLXeCFgqdtJw5FXNjPjpI0O/20i40EapJKFKGCNaBQ
AZ+vktWmNpVIlQZDnGUvmnbI0IrKVgygPmrDTmC4shjyM2j7gVPmE//twP8TMNOMtqDCZIfPKtIA
HCb2slEFJ3Ye1IcBTNTOHXptPSLQKvePJwNdtfOHc2q909XRcYMKo3bw3aN3Yi5qP6uuaIImnXaR
yBe7FzTXShFkAwN+BWR1vuDCgMLRZ50FdQU6j1Ikzk+AJnN87DCTxYp4aqvkYC016s16jDxYAgtD
DzSAvd6RfjT9pUpvjaOCMS3QfGJZaKVDIkJcXZM/M1BrD5u1uDk2BqLWfp3W+dOUpvV4wh2183wl
duo9lY2Lvc8zUQghCgIXQjO30wEDEX4h6tINXEuB/KaDkUWuB8rjUchaP2nIWoaGtSsjeJHrsSzJ
Dx0KRk4EyE2EK4zBdpUBDIcmjQ7Y5WxjRtULAziFPnk7Bd/FWVsXQz3QIv8Ax78Nb6VUERC3WMxc
zeDu3MzBw6ITc7ynrH1tIeRAaDDi0sY9vrm8a4XivVFKLxgF+HOzt6f3VWWVn2+Hjmv7nknOag5N
HOU1nm/Dya4MtZASgL/u9O+1CWu7aiiqYEFQ7b5v0L66vd6VbwVZEoYf3WNi1bZebpNhhH1WwukS
Of3GQXTVU4/0seZXetW+3l7syn4kfvDu/u5Jb6vjMcEASjNsupDO1LpnzZB/FmPKfLPOh3tPFOVT
wZbdSS+vvNBVCR3LU2A9FHKbWCwRSKO4sbygckcIczOG8TkI20DBhPR1GfVdyP96oZxdg8w7QSww
/2XcsbJCz7/gbOUYcgDgCBYUpEChlyW2FxTnzVCS4OVI4McFji19y0Bgbp0GivDineypHe9QfdwT
Rb/6+CRz688hcG9RMAgYRdWgJ9EK2xhO5VhBmlsbu2XifCWXT8PbX/gif+Th1xyOxg/FB42m84d3
cPwoloQoqojI0h/Is52X3JvGpwzO8OtiLupd0xkuLiXaYOysfW13QbA0HY+LiqbT5kubCKb0owM3
Jotwf7bQX35qUlh4omy7D0OZTe/xSJ73mOV/R3Db7w1jlB0GcptJ+ybadUwQcEYrokC0sSUfkaTJ
h29g9RHYHipl7qoA7qxEsMD1induB9Y9mEat/6ksHabCnak4M6RCKJon10F4K9DnyH0fRfrUBinV
jzilCeNt3+vjvgkwYfHKA+8Wjl8TzYn+upRq8jEbe0F7HQjJGJijjdyuiSrQsbYrlIABdHjiMVfm
tvCzBWJh2Otul75D9Gy8E6laTX7bleUnO7JQ/5aGGxU7g7HLIdWKAVgHM0A/8GP8ywH4J3uQapR2
VTajWtVKG/EO1Br/2FFVPjTghw+dvpTf0bdB02vw6nttyTo/q73pQ6EwmvGLWNZ7ZiFXjgWYAfja
pBdIm1xgfQZXZkM360EaieHL0kz2eiVm42OGsPEqsRzHO72di64E3a3/h5wmFYXZfH4yGlE31eRl
etDPnRkMiz0HoNS1kyyBWvqj0tNlzuoGjiZJSEt/L4VXe/twXnloSg6yYLJzXK23hpg50tLtGDd6
UPJW7mojlizZFap3RJJ6eBlKCd3t9pKX18sqXUMgpIuOeOVWFqDCf4Xhcm0EVVYtT5PZlD7+FwWc
0WGv83v5dKDxaTWzCF5vF24IeqIPVDYMOotsoq5ShQydIXvN3Cw96lr2XwWwCKjQ74l1+Kia5Kib
MG8rk2qk/B0AG0XmYR6TU+0W1Wep0fD+7y9xzU3/FxyLN+H51pGj3sZVbesBJjpe7s9VOrwOg7Cd
kDEVrKHbq11uVIpEFFYYAHJdMNHerObIlLoiMUgaczroVVa82oOHhUOeaeppSROvO/S5AkdYy+vq
VS8mZe/Suky1Vuw8iukMELD/3NZPXms6Q2xOwH3rVn1cisX4wKYZdh702oZZzQCBHcMasfT1z/8J
SpOFm2ldQAbM5gpdKltGxiE34C8Luk6fFo+ge/vNXsCU1j2zCioY65wS4s1mRbVt0MtKSyhLtedW
oTbrw7EfOiypEH9/C3wBjlZh52XQlGPzJWLQQdkhom9x0ehvb/+WawcTSiJqLczqKOc227eT/djM
Eyyv3k6wYqzK5C7tbfW0Wi7svOcrS2mIR9EQgJzNC9+UcrM0DMWBBxNEmVa8MTP3A5V49NTF88fb
z3ShYcT75UnofVI3Qv/ein/g5oa5UtaagTO34j2ttvpjRP5TkxHIFB0loNBvASeY8pg3cTf7c9o6
OK93cKX8xO6waEocMRzjoals37Lh3AZaA0v/v5/n1ViVLJGGuM5w8XzjubqidsUImp3BaoPVOhCF
EO2JckI5Qq8OOy9lTXvO85N1u1EugMfAFuiiAWKhidJ3gxGUOJIY6EDU2rBg8KQtyXs3lyaciSxu
v82FxwwAMaHpd+kykFxM/rtANacq3jsG6wff/iI2wio3DZ+R73T+/MyvWrVsMxXHvKQ4IqBg/Bow
2QixRlJ+9nCiOwgWJbYQoCFSvC6EGsql73ZezGW6iMLvGrpJ14E8bGVbErGsGpQxvhzTCEF4poy8
Rycpa/zYU9KEtGMsvjGVLXcmeNd26ZoJgdoDIAqlfJMJpCh7KpFTqkEkiulBNfvsscjU9pPVx/KB
LiheWuVcBUmzkAIWSqx/H1W1uivmdDyJtis+gPSpvk+VWjxYlZX9vr1frsReLADYnbQ7KAu3AEbX
RAC1rHI1sGtMpAxkyNEgae1kR9/1Ekuxqn6CUqHWhfXJyTvfBNKNqkbGOIvVjW6j4jeBlGh7WB1+
PNcNhFVz/lhTuemrvoT6JlvgESIBG++kplcuAQZSsMpWLdK1H3z+MybbHB0nbVWSsTL5qOdp88XU
0/Qz7Gj7cQavurP5r+067hsUqLh2uGY3t6u2+inXLtYjFiIGb4TrxMdhKsoH3Zvq+95owW0x57y/
/U2vbjlocxw6sJooB62/6t+rjqepFyqmwObK+7HOwR7qqZAfgWKLk3CXIoUbHEV/bFu2X0vmAiag
/tW8hfpcfTHj2ZZ+H6slKAG3fzeVFQZLt3/ite8Agg2OCLN7MArrtvznF1YL4ybuDkyOFDUOB1l7
b6HlIf4Ho7t555hLu7PPry3I5mPyBUKc2LipFtPcGyacTLVg1KsYP9lGpu9yaIIGkpV22gT6OKJB
c/shr50tEIgrVcSm7vg7vPvnIZXOUWuzkVqgSnP5gNXcZzwzp2+3F7ly3ZIC//9FNuElF4lbz8y9
AtmuDvEQ2hZE/bxYlChj9vP/5TUCkMXqjUkr3cbz7xYtLbe+wJwK5VmjPFIEDtOR/S8RR2wYr3XJ
nu7+ZYth7eNAW4M9AFdrSyZSFlNTRJ2SDad6eV8PeCrOeWeFA14895gb/aLlUT8I8N13//3FwteA
vkSDA0zE+uL/+Xpeny2506GMACIY1qmBE2qft+MLBLpuZ6NcfUbOAdfSaia5FfzMAEkoNpE/6Lx4
br9ppRZNT3OGoTSDZWGgg4WMVBgbGFIFujbH/9VNmkSKfAH2AhAzYN7bLmRWpcWUuBSrOmpXYSwR
XGjVRbxtkFs53n6rl0NR1oKRgoUbsl74oG8iYs2srMKiSQ8W257nR3vMpvkNim1THCC7wEvGoxww
s1DzVnnOZxPt87YTFLGF1BUQ/obyGplS609OnwyfE7U194Qfr4UKBIGZ2DJPp3LfhApATCnmyREe
TzF0slpL8QpZku4Jw6Jf0N2WnQTh2hWxUruQ/VHX/GhzpPoByIk108JC9BqeY2l8HnFxu4uGoji5
U+Mc4J33O3v7WmlCj5CxBx+COtPbPKNwrNQYNUKTWNpBfHHzOXkwW6+ZjwBTa3CfGcrpclyUwR9S
oRgPU5dPwlcSYIo+lXJS/R/2BYUoIEsqeqrfLfsL4IFWsfvUIFHmSjmpsaX1IfDmJv8KoNnxwrZx
uuLY18YynZI4hQBHVp/xesbC/Jr9D2fn1SMnsobhX4REDrdAd8+MZ5zD2jdo93hNzlCEX3+e8pWb
Ro1mdaJkraurqPCFN2ilLsjNwUf76oydEbB3LT7avDsXOvcArwj+LNB9trzVQVdKsuVepYzX4haR
RjrG2O5yvn9E5MWyiZf529E6RUoBd/etsy1t1VFg446RJ8nE41yv1tdyHD+oWatcXjsSFys7QHb/
cbvavsKeF3XdEDc2YgVTeUljF80PCuV/Z62oPt0f6naXMxQ9KT6jHHH7FiYAGIze6O2gdHjw3VRR
z2wmrBgU6AeLok3n2Vrmg5XcHRRkoOzzAaDbSje0q+lAksRljmdpoIBhU4inBuCePRSsn9PSnB+9
Vj3SR729PwhcqGOAJOOV5Iq7fjgK7GkMvXXwtkvhn/IGo74yq9YFaZ/y4tQ44t1f2p3YGiIqnX4J
ENRkZ+d6QLSqpjGnvhN0y7J+ScqGJjtgr+ITfOP+BII4etFQ9jtlnW68RLOzfO7r5ei5vOGuSOwg
9XBpySOLgNs8J8E7ckKLzibCajQnR1lL6lTF2SwQJYDZ3fqaPhhP8ejMP4Y60d8Vq9TysiJ4RL6e
2e0vtbbdH1aVNcOLVU7tN+QaENRMrHmp/V4o88+2dVvv7BWm+5SaVmc8QTFRvtxfTblY16ePaVAx
ZTkBzd50orVkMQcDpa3A0dpJvdillrr4/+k1NfkEvz2Q3vN8HrnC8lM+Gmkd1NQozMf7v+L2pqFc
QO+R0gYKzSjFXH/STrd7NTLgCOpZB3HSytIPPRojB3HH7U0j82E47RI8R3liM8qKxWSjrK4ZqPOk
1R9b0RRKaErz5mYljT54dHZHowpG1iWlaKzNNsW9dMxj2zMDD6/S7onO0ZS9rDrCR4Fj9+gR3l/C
veEoQiF2gFyrlJm7XkIUACWpC+eQdUjdH7abVacxStK/av3QQ2LnayEhLl2YoWpzj25KXgOmedLQ
wiGJ7pL/aQj3fW3i9CBO2LlWpE45QTcbgz775loBfOyCqmSQVW0UA/eFOj9T1Esg+Mzdaj+WqEn8
uL+EezfL1ZgycP0zBtYBgriicnDkgEMFqiE5oYg0nwfI9h+pbMaf1kVzMxwnp/mSzYn6RvTz9O3+
r9j5kFc/YrNvrKhbTbFwIhdEKU85LrNYqzcdOlnxkSb83lAo79M/Bc5AZroZCuxgX1JTdAP4K52O
3M0aPSlrywWlzOtRbUD+ZZubBvwz8DsiHpkjbha3oWnYeEUDbkIRhXFpksJ4b1r9alw8rWzz0Et1
FGTtIV+nB92eINQCq43KV7dsqMxpwJDJi8FTmJttpUax2dGXZu/mvf0Tomf5N0n7LPzM0KejjHhv
D3NASL/B7FIX2QwmaNtXUCkYrEAUR6xG9VabiHqTXO0D3V3GA77s3vfEYY+xSEt5ljZLbMZpmgkt
c4CmOIoWomrgTr6WqmkEBFDUf9/fqL+LWNsv6tBlpMBFvgp65Pq4IGIIOH/kiJKu89/mNI1D0A7p
CEarKPRP6Zoups99hdUObJrqIjqD0ksFALMYRPJBiSYR3v9NeyuAuSVxJMQFeF7yi/xxglfUEeME
nV9IPOb4pYw7ETQ006FlW9rl/lB7tyByRCw1u9n0tnQpF5eAtKAGGqTZ1P3IqKo/Nci2JQf3ulzE
zSJT9pftVbJIcLWbRY6cBYvOCmRMYll4bmOZrP5E0RehpUExDL9TSvVHht/3wVu5c1oB4AFbIEWT
NbXNc2LWxlISBrjB1JhuhWhE0p4T4krzjBveGvvLYuMio6tN/Hno5gIT72lwtIMfsRdkcV14MPbg
Yksi9vXnbNe5HtH68oImyhzEuYWirWHnABv2m3FVPiZKWabBbDsxts0gU2L09q11Cq10SD+r07r+
uxRF/R2MLQs42hpe0OboOLGPI6/RB67aQzBzlqx5VNpkArZiNNjxZh0Qz9cfTYuAVUrwSCvMbVdE
SVOjF61U/pkNL6T9j+lEoa4/7azVDorPt2cAExNGArJBi5N46nrR+smYaxENSUhnYHh2UlRo0Eos
eEqS6mBz3l5wDOVys0GWdyAobjanNjh5s8QdyEExtpfclmLNrlFd8gX3YpAaRyCY2zNHFVUG21RL
gYVuATgKORX+SJkSVB4qqjFm9b47Zkcgp9sFlF6b0quXNBEZD/kr/rhE2jWtin6AJKKgtkypOOfF
p0T11mgG79XbgqGoAsDDlynUFqDmzcLFBm2mMVqDaOmacQTEIhVKXKM+37+vdmclB2L5wGps4fmR
MDAQ9xZoTpEdnYuybgMU+tST3iBtdn+o222BjN7vvBfWE30Q43oBsxFaZZbkSqDrBTJ+mWctp1SJ
FhBLzrtSNX/dH+5Gh5a0UwUoTLBIfR1q0eaaUBE4Rr0MmN+ac534tFWQJh0i/FjxEEAVE413dZBt
wQT6L+S1zhv9YbDU7y7Kq9isOMYy+F7fWS3kp2yc3k64BesXdNCw5fHXusX75uAn33YJ6QKQeNGY
l73CbYE+IpAcaYgowRzV9ie7m+dPeZ3OfjtiSMhPE2HsOfWDnRlPOiLJL3GKQun933B7xUuKABpE
vF+ksVtEWbJYk0l1CTXiycaYspYI9aTVz1lX1pTBGv3R4do9Ib+dPRc9ZKr7w++0bRif0hLzJz4C
mXy9S5wEM3tgoIj0566EgMHOCTJk8X/qhoLlAyKtvV/GWf09WbTuY2Ku6ZmyrviJp0AHyt0YL1ai
eee6ECI6ZR5Gevd/4O3Ly+8DbIOCHHnjTSfzd0kuUx2FHp7nnsw8yskLtASXomS8IDaxhFpfdgeD
yhDt+rmnd6YhFc5n4QhtO3ZF2nf4oqOJTJZlfYuauuZ96kSoN84QLqq9Po5pugSZIpIDwP3e/SC1
K1BXpFFFyHr9OVrIwOA1CzRqNQ1lg0x3Qq+M3CfDqo6KJztDycY0gSq6W3L3XQ+lJHpaLSYrC8mZ
WM2ZcqBacz3N4VR35dE+2zlqDEaEBgsTcx1vs89waE75D49GrDuL+z1t6iGkTTmG6rio2anQi/gX
qjledJ5MtKlghFuen8zVkWTT3qylECFsBmbPbX89a09bcyzW4JliQ5fGgafNGm6QSeS86V2rvNzf
vHuDsXlpJSFiQ5a+GazuHS0axzIOvWJ0sPJTMezxBf6qoPEQnD9CPewNJ68yzrLEp25bKqLW1bbu
YGu03gQURinqv0oVSC4iFcO318+MO4PgnrIbMc4myaGEO8YewJdAMclZC9MpH7I+xYJjRpH0PwxF
+09qXUmEsX79xaJ+alC4MqIgnjMPq4nViIM+E+W/SmYfvZl7K0j/xYbHi6QV0l7XY0FqH0pMYaPA
NGMxhhWE8u6CljO2iKVbDq9PlKjUgmRGoA0QGvvkerjcaPlgkxIFOg5uL4k95UFdIDJOZGzEB8u4
9z7rAFElXo8SFayh68FSHVGesU+jIDOpZLzhPRy+RpatfDIarfq1Rnnbo9jTmm9JVR0q5Qjb4iSn
uQ2KNuv8vxEfg4gbMJ5RTCeYwCTGNvJ3I0rzP+9/8N1fKrnJLkJb3Prm5tjg67YkKJDIY1M26BgU
LlxsJWqGU9Y65kciuFHz4zVp3jWtmizhggrjSRk14adRP761UpQtU0yfuaHxTzzh/bg+OJQxjgAF
O283x5p/AZtD9mdLWIp7VM6qxSKYix3l1Hu58wz/wUMsYzJOlD/NEC1B/J1b0Vt+0UMaub9QOxEe
/FuE1zjwrNSWBhCn5eSZGYC+qi/HczcqAuQ7z2I0z2+hjbxWj4sADzQqzxJcP7iF2zyjsxbqth5X
JxbFTzpaUQGm4IRIfTFdtPn1oiByODkQfh2Mu32Ey1XV+0nFAjEbhvTcUT87wXlIHr0Zh4LWyJsK
rwNr/LyKovkWO171mPTCfuzE6hzkB/IYbsIBQJWIAlMeB/F3g6tGO2BE9FoJDKGvT9LvFoVas3+4
/zV3dhNJPvc2oTMHdatRQOyjeHGkJ+GIf+NDvibxeyWbPKQoyyYoAQqeB360vwwohqXa+FpnBr4u
MpxEPPKtokW+uR4qQxldYwF0YzS6di4x5cBSWkNRrkvM0Got1XeRHDkIC3buW7hb9Lt/w9SY9vWd
NGizVPUhdW21yDmBDs1DjPKcUzQd3387EQhiBFQ+wShyWraloo5L3OMkJqG2dmsagP2wv5rtND91
ppqcdC+fn805XX1kiikLTDm0hiFOj/QedmZMxm+TOrsElpRAr2ec9l6LYp8dh+k6aZehJqCkcFL8
MxKoHd34MsPb7FtTqmoAYaHXr27VrFMsoBw6+gmcuKJ+bOgjf+5sZbhUaV48iLJv/yrywZMPa4U1
OQTeR7NrYIoUVvT32EKJngfoJgcJz86lBWdP4hzkT6KYdr0AHSAH08gAUChe+svoQZcYceKe7FJk
l9rr54M7cm+9yW/ITCnJwgrZBNRra4KAbHSMWeaK1u+E9wj3cwsJJqE1+h/mRskT5BV1X5ozm8Go
qfYo1o8MVvcqmevsPXtF5j7WFfzaoDOG9WDAvfSN6ggIc4seF3fTZjsBq1FKC0WPcDIS7SIGw7k4
sFrDyIoumA+9AwNrSxeP4jEmAPEbHEff9Z3Qwh5ZtqfMQKtSxA3ifZP5/f51trfw5DGQluhpEpJu
HvEMB9XFzY00rNXaPWer/a1Dky3sxyg++MRyjtttjl4x0RrWMgDY5TH4o1JEVVFdHYtLhJr0OzsZ
yn8GHH4pKNTDs1dp9gfLge3vOUrx/tVTpIFBBQyaD199e5YjxTajKKriUKmQxZvnFXuAPoV1b4j/
ECmCogekQnNWkqM3qwnsyBuHpo3DWlTrxcKc/Y2dQFzK++pIPGDntaM+BXBZYu2kW8r1ci4Ravyl
nJUba9GLkcTGS12vyetTI/S6pWQi5ReAsZsJwQ5KitZa4rBKRYwpVTd67SmbsJ/vU/WoS7Bz53As
+fysIF2CbehriAGUTkrkQuXaevZKwYu2VHPqp60nujBSzOFg9++NSMwgnWolc35LGc6rudQrg2t+
aevo4jRrG0Jn/JXYRvwG3NAR7WNvOJI+VDXkB8O2+PqbdbG6itax4rBvWyUcWs08cQ8NfrIm7pe8
d9P/8PVkFoHqgXQNNzc52YqYT9TXZhzaE1FuHlGBsRcc67H8+g9JLShMTE9VAkFS9s1GqVo8DIUp
7braZg3TqO4Cp0ytDxGP0+ujEfbIb09driwovder6KwDlKvKKJAv1lc/jkblQY3xf0jwC3p9nYfy
EoNJ6xqwFpuh2jT1nGo1i3CZ2v6doZf2E66203O2KtPBG7FzEdMWsElqoQPwNm2eiLJ1S7D1aR7q
SYNuQD4gwWS2XdX6uRDzwRLK3725iyXjQtrjwj+4QVoaYnRXh8ZYmFtq+xVUS/umjw/1TeQ7ejMK
+lVUtRFWueHhAWqiIZV2edhD8LwsmYtdRouc1bS6OGDBKvedTkOJNZ/LT0nnvNa4kFAZ8p+ksMm9
r239Els+Z+NlUx4udjJdQK1+GKO0/IwA6PBYz1l0sFduVTxRH6CqbjoMR8K3BUDP9CIKQ2uzMC87
ggt7iExqw3Y0hXPklS8D9cQHZaic02im7TswhNWnHgDec1yZZhrUZWv8bVpT+r/7r9/Op6aah5kU
QAkKetvXT6t0rzPKOgvXVKhgEhXoJUl+RGXZedzZRnS3gdEjMrFt2UULQdSIZQmfegEeCnQfO0yd
pAR9izW3L/Pk2G/siYjGnZ32qBC8c3aoo3EZkBpRDd6GFjBCFiASeREWxZL9WzlK/BxPrf2UutVB
QW1vnrTMQV1RSECSZHPN6aMjKj40CIyqs5/IS/JHYgH1RM3eOE3o9T9H1pBdCALMh/vfceft4P2l
b6NRbgGAJtfgj/Bp7BO1sTLmSB8z/TVYVn+aFkPgMWy1/cNYTkcIsL2pUnGmvMMMINPLP/9jwCFZ
bXhHIJzzURVn+r7C77MUelxS4HSate6HSKyNr6N1/eE/TBWOmkZUCpxpi3kn2UlR4mGRTUQifGSs
py+9u/xY1Hm+uJXnPN4fbm/3UDagC0xuLbkEm4kuQH7MbEYeQFjVX3NnxQHlZvy4kkH/dX+ovY8o
3boJNWSEs1URbSrkAqtVLUJ9qmw4ZpX2dzUU5Xuh0UE17MI7QGndHn6qbJRnIFZR0OcBu55a2q1d
L3IFr8N0zQOcdeq3vViP1D1vF/B6lE2YgX1eXtUFagSdXmhfRFVRW9Oq4f080TJ47QJyxRDu8qLw
oUiXryekKd3SJ8UqYaOJ8wml1h/KWtsPHqj1N0UljvC6ty8Yw0nDE7I3QMLb0qE5WVqbq3EVutIo
oyZJ7f0cktpbdV47lF/wLfatSeZuM/6PPGd52h3EBbdbhp/gURugjw+w8jcO749j2ERY/qgIAoUg
3Nw+1Cuz+WzN/fgUGZ5yKVCoebVAIxY5UjRD9l6gfGyjVFGZ9FlcRlTppp3yJtUuq5t4NKDMIymE
vZ3DYJgm0/gGgiEn/8fkerPpqO+0VYj4zECfmX7FC8y7bvSLyPIOsB57hwG1A5nM4KdF4nQ9GEiw
wY29CUFEE8Ir/aDKx2c1PQoD5BNwHfXIGck4jtuLtt3mNORIKaLdg9pX2vYmtSlb+IUtbNrTqx5m
xuydl0UvTo0+LBc3iej2R3r07/1jcnt38wrQxwPAQKHyRndJdfLErV29DEUtPN+YyKQqoCCPmNJn
QWTOyyObfgnVpRQHRdi97SoVsQmuSDqA8FwvMr7xqxM13AVD7i5vrWz5VVi6KH1kRu0A45PpdH+m
MmXarjY6CFJih8cfcN31eFkBRjlWGU911p+TtpqjX1dT9TwngxMgxNz4YzIkB1TRveWVGJTfZnfQ
ljeD1oiTtMWQVqFn0hXqI8IpJBEQXCmt/GUctfySp176VVPG+PX1XwfRAKkzjCqULMdez7dKm4EW
EcKwSjMmgaFU/dslwRtoQCkqLCqrDmw7Ww7S5B1OEI8xnXa6IWwp6qHXoyqV29jCQyST4iyKSZWn
FGaQFrbxgysiHk4xAJLqUUE5dPA7J8JKCKfsDjyykGKr/aQfgZvkNtp8duAgGKVJhjKAv+0yEASO
mYqW32p1mt/mzvqErD7aVfoQ/bq/w3Yn75n0/hBqgHmzhXBbTdxbJr4mYZHbU9hkZd74CcIFjU8k
y4NqpeK5npL1G4hzojASRvFhseLx0pqZFxz8mJ3bRfZ2ePk8ug8YnV5/iSUfSspoaFmXToKA4rCW
34X8FbMWpQ8uDtJE3W75aKFAEtaenp872zxilexcpDLDAZ5MkUvGTde/QRsiJMsVfgNogQlDBIFL
el8/vH6m+Ccx0G/jWKTrrkfhtiyVKCfNjwn+1Jc2saYX0108dAu6nHUmTk5q3yIQ7Z4VO02+RkXW
TUivmOSZ93/LThhAq1n6ebDwcCE2iz5nyoKBe5yHq9Y3T+Okuw+5Vk5PVQ1ETDEi46keRBGg9DB+
meEqH1w3t5sdZCINYRoihACUc65XYklNjKoFclbrUoKFxhIwmA0l8cWodOH9md5ep79JJXRecIhC
eU7++Z8PcjE2c4qtbgCSz4PJqzVfRZMvYdTO5aOCa8s3c7bV4vW7mnoOChgQoUnZ+b/Xww51p82Y
Nnj4pQz6Qw+3J8whpL9A3ppCDF252lZb/wS/4mGZ3PqNNvflwW+4+cYsrC3barycgEF+i3v9MXOl
6PtiMLQpWLQUWFmeAgpFD6Au4EsJxfE1d7U+JvWSDhTqu7k6UX4tHl+5+vwG2tS0LklDSGg3H3pS
gFfoYHuQILDip3wZ6otjttkpyRTnwzQWnu8th2aqNy/270HpyyJ+IGUGN+lPr/VDLJoGIUOlbtA6
ScaHqDHHU7+U35Q4Epf7c7wtk8jxpNIOtEJQFdsQHoa2MJB2nhDWLL2vdWE3T52X9E/Nui6hgRrU
w+DZ0xMBg/O+G7PoAz6o1sM4eONzPavGjzYeFuvg49886LKeCLCOFr2MW7agSK6THLXFbgJaqrjn
qm50rOSrITC7YvYtL5+C3EGUTBfYsN5fjpuzLUdG/uF3fYZgfbPzLVw/vRGEQDAUXnxqu7YLoc9n
weJ0RxjG3UnKAq305JFjXh+ykg6xibmeCBy7U94iv6j6kHm1h67MmvPkecq509vOV+n2HsTEuyMz
pMznifK3wjOevVaK1zBJ1xLQ9rq51V4qUGP/LPpaX2rN7T5gYtlFmLurxkHUv7fA8tuCUaCfy1ty
PWu9b4bOrhmb+EV0QZ0axv/GJaN7XZteftTpu7k/SUp5IHAKg7QDOHFzgpFWmKt+hknhlk15WUUC
EDPFWPfTNPXTpTbK9oOzjJhk3t9Fu8MSm5B50Ka/kdNEQ97wujkXUGjL9RIZk/2gVzNmrtmanrzf
Ri1l2h1s3Z2virAjOsCgEYBhbW9M8NckkjYihn3eZdgtd2OIdb3ht9CyYBWI6KfhTPHjsGbifH+6
O98UGgl6tr+VWuCFX39TWuSagEGAjm2lVo8w/vN3rjEV/2qNph9s3Z3bkVou7yHsFdkh2hyafGmN
gWhXBISAaNMIbJew2Wj652I0zJeqjrsv9+e29ymRy6XwS3wrga3Xc9P1GD2cvhW4YSbmKc6W4rEw
PPQ01Ko7pV2EYuCcVq9lerFtf6MdKIFxQ2zvZO5jVwPGL0BiJfM5QmbuaWr6+A2M7+Q/fDs6sbB0
0JilebOp4Kgsp81BFEGHDOolzTr1xZ26MkjdMfp+fyl/r9VVliCnBZ3MplJLq3RblR56C3MHJxaB
kmnju1HJM1CzvClWAKnVS3yEFdPuvJjaaPut4kXfvVjkHwvTiyY/i7MRBlqbQ0OJDH0JEdks3huK
rlhBNamJ8zQUveOFShGZf3mE5C9ZVcQ/WjT/cQAc6DL4C2XgV4PJqMcShHLi4HvyUG2uMy3vGzUR
HlfpmJnPozH0l94T+anXvP4NsPCjrv1vi4rNGkpJZbkp5EnfYi1tbYlXoyXk7EBTuFiD4B3/L0Wz
wvKzIprip3WY8u8OK7k+iKosyw9ZuxRTSPEUUc3RidL3rohKz7f0CmkPSrDD8m0u5hkdCwspY38d
V/GpENp0EDXvnFxwJJJDyfnlJt6sFG3Ywk4iZQ5I2OCc40QX/+xGq8WZMvWS2EfLI3UOEoWbzIiv
w76mRk+uSMwuf9MfQaSG31g39RqWac3SfIg9759Br/WDbb03CFauVOSlggC1lutByn5NtaHXCRmS
YvSTyrQhw1T56f7h2bmHqHqCbwPJAKhpCzRbm8ZN1UEhFtXE+sAnFY/mOkj1gHh5WEs0zPPE8w6e
lJ2L3aCBQzlQuvWSDlxPLTOXwStX4rC866pfYlmT9RwpjkG/AQW4g6Bvb4aA6NC2YZ8Q/W6qOKpY
eyOLifibJsU2rVzM5sOA8Ny3DulHdC+y7ux2sf3h/rruvJrUk8G001BGMXSL9sr6SZtq6CTBXKvD
EMSVnX7IFuQfBea8SJwVVv6smnn6UgyTcvBN95YXFB/wRQi9VPg22xO0XqpVHpeH7Aqexm5R4ws9
j36VhEBlOnhU9vYpG1Sy7MHx39AzKtWbwSwlc+BUlf2db67rvprZRxXHvUlJ51mYMcB7YWdf75nV
89rOoh8f4Ia3YLbc9G/E3BhPiG0g6Xj/4+2NJWXfHXq81Da3TfqZ11ldRmDOIzWu0Epmwp1eU7vn
LO/6/3AWpLo8DxexjrOV7qiQjATXiAFBp6EeHrE9goVO79OiatnBSdj5UqRjXNp0byX2cnPsxmmd
0CHlJBgqAuR9Y0Zv8qprDvbDzoVMARFHEPh0EnYnf8Ufl6NhVoNRLhO7r03oZEyN5tA9tIbSt0RS
t09LYdsHwf9t7Q6nPvDARKgoGFIL3zwClE5aniRXoLPWpMqJ063+C2XKfEHHafmFlx/4Ci3rG1AW
3lyqYZ7G5UVtlV6HDVcjNvXq/SOzX4gm8mYlsLxegqSMAVpVGVc3ZRQ/mxcHbMBYXyb0UA6mvrNV
QW7x8pF0URjfkpKzadYz6hwCS9/avlj9YH8Z28yAKpcXB0PtXGkWVTqTziaHHcjF9axsym5jN2JJ
BITfPHtj+XPQrOmt4ujzO2vN1Qe3xbcAjV3j/auXkw61FAzBUlDKeVwPnA4sY2QwR8takrdx0RiE
E+nUFL5aGsuByMbegpLPSEV5Hg2UCa8HGx1oyeOC1ELl9PmXPIP8rCqG9QxMN3u8P6+dkyJ17Qha
KcuAT9sMZbaW3agYEsDRVKa3S6/p59/o0Z4dHhrddIRL23kJGc+RDSuEYUGDXk8t9/TeazQLjdtq
FOeYCpmviPaLrSXGg1N482OlHvpuyZO3iSu51vh2hEuYJm6Bp7aiImCaijFYLDMv/ZgeYe+bi2e/
jdH0aPzaEOW3gn/W9uOmrT/rbl4f+TbufFKqbUBHOCmQOh25sf+4kUYv0qDusc6xlZf/S0wl/7io
3vJiu0N6FLjvrTFFL3qc9FaRf9qssd1ZbhqbCXkdBuaPozFbJyhS4iXDlTuUYnMAuosjvfC9Rf5z
0M1GGrRMW2ObBKixKxzDVmd5LNYYlnGSO7iWZ+kbxa5+liS/Uu3tP7xgNELpt9K5RpjmJpXNVatP
5OiI+5hhPWnNGbq9glNs1Z/vn5i9Lwnrg64EWTNPy+ZLdmYcU0tidedELA9aRd5VwEIJh8zWDob6
TaDZ7lyppkXPGo7ATcCB50/VDagPBo6w+9PaNdmbVdGzN52W5D9qB+0C38va9mM76oGVjQ9jU9qt
X5pdCoehsC4yeCeCXu2fOCGsGTn3aP2djGiq3l8T+XG3vxMqnmQcST6nvXn73HnVbWDcaN8tlfLT
mZNZ93EFbj/2DfRvtEe0T/cH3PkIsCW4svgQLM02jAAzXg15xnGCmYZVpVv0LyU15bPTxeu3/zAU
3CYJTaIlszUwMCbqfZ1QRxSrO+WjUeXgoPKl5N5qhXGQSO48bzwuIPdZRQKkbcpNu6AtK2sZg9ZF
f1oxaDj2nPPPY5UpKGJWzUMDmNLvZgz67s9yJy5jZKIyqcJD/XITl+lLT8HbmsegMGzlAftTO/Ag
EBzsk1spJ0AR1BQk3MOTrF95df1xDbYNmcZqsqGVUi+f7C5/7zjtdJrcWDmZsRJ9nISX+bMK3ylu
TKQenerIu2l360iPKqmuKSuo1z/BWwyzZyF4DVROrRm7Zqi4pLjgBpfw/qLuDiVr/EhqQODeWmH1
sQpNKnPZpd7iPuAmkKPhmWtnbpVXgxPkwtKmh0UkBbS3SBpXjYtkpSkYeI0TnVJBuWhI9PgSJ8MY
DOTPSIvXR1SaW17m71EBRiNuKB0mN7tmTWy1TCpjDARa6ue1dPITsoPrWxc1ugeax85ybmqzPedu
ZmCvWBc1YNxIPEdqMZ0NPZsuQplQ5nPiMTkV4DjCCnTBkbDsznsoA3PZceJ/OFjXX7zt3DiLC41T
1cfi3ZguGc9E7T3BC8w+IcTohTadxof7337nPaTLR0JFBMd52qJFTHQSgFKxzbpxFo/wTbrvebYu
L+q6Zhcxlrnl69EYPWcdMgJKMupHPuJ7s+aUSdS6QZ1z+07N2UBZJyHqMZTZvRS9O7/pYnK82EzH
sFXw2lh1pTjA5OxdI3IfoFRATYq9eL3U6aD3ek15PhBW7b7E+JX4YzwduYXsnSt67lSL5E1CffJ6
lNnUG4TDuazMtu1PWlNV/2vL/t8oa4eDRPJWTEuiuMg26HhIhZYtAGGM2DMQ88ag6SPXR1xSeddU
w1+2PVRvdSWu6F2aeqjGyoLWawVmX617XOFb87nKy+T7/T21O2+JEZSFMvovm9CjFlMicl0+D1Y0
nI1B+QfVWfGZBkh90IvY2Tw8QRZKG1RaASFvjkzV5zqxeTQEuVersd9Xo/JY6Vlv+miYr+/SrjY+
YHJxBCbbmaBE0VMDxOMGMZzNBNfMG0W9tmMwU577oUWt68/WYL+by/mQ/b43RTTlQaxSb0a0YBOz
JMj6R9zDZD6jap6bJpm/IGZCYUKf7FGSXJ3Qaas+8qehHzC+QvnwnKdO+wj+vLp4Zr3MvltlmXkS
5ug9eikdqDBWauU0We38H7Y88DpocxJbT+YuZ/PHw9kUWtekk4cZckIRtvCSNCyyKHu2RXfEjdr7
CCb3BVWu3016+ed/DDUrSz0qbcPCtJDm0rmJ/knGJn1jO7VzsM12rguZ48qIgE19I7/VpalSxgxH
14QV83q7PGnRoH++f2x2olOgDlJhGDA78D35539MqF0mnDFHjKQHVV8Q+51K77kANv+9mQf3babk
3a/7A+6tIMmXZJgRNMEsvh7QXKxuWmqD04Mu3INpDp81RcHrJu2PpNh2p0aFED4P9s4UWTYjJUXT
thMjoa9GcAh5LUjjCL2iQp0fx6xKDl61vSqXjA5lHEzFAGeH6wGXxIx1p2Ut6bBEAB7V5NuMguWT
YQqcGzqgNSecHdS/1NEynvMxUt4qvL4PIm9H9fUVLmJ/glVJLyId23zWvp06gacj2oZT174rotII
W5zsE98esyM/470v6oLNJjaHk4Eg//W0Ac0bpLSsc1PGSRmgPWA99TXCib6h5PPH+9tn72aiRkDN
HtAKePdNkWtWukJZaV4FNUJQ39N8zP9qAaV8qOFsDeFkr0vl63ThDl6XvcPoaSjAy7IBDMzNpzWd
nr/ZMoegnCN8ZIc8OitjrZ7vT24nLpKmbEBfmB7dgc3ZMNLRsdOOUTJvmMJoylQfOh9E5KW0Agim
+XM0FOnzVONOHVniqA6zPzyNCbJ32ozb6F+JZyVC2ou7oIQZXc1WA+ltMU7GOgyPqzOsT4NlDBdv
9hT6tGZ0cH5uPy2gTk4NgToguxshk26a22wwgRPk2rp+n0XhniLU+rKwnj0qw2XkTIovakc9uAJv
9y/ZDv+mHExUBp73ev9Wrl3XVZJMASY7lGiWUn3f2927zuKo3v++vyOi61oADUNOJQkWSEIqfddD
LUoxG1lPfQTL2s46TahYvNdS7Fb9ZOny72pn65dId5Qf85pV72hj6k9emiVvZA38r0YTyjPSt+6n
So2OpPb2Fp/WA/KjpGOyPnb9y8CQVEbuRCOlkgi2T69iuNRh91zjQNUnGES6lp/26xHi63bLcZgp
rUqoHTfI1oB2wNzaMfH8CjwvL1u/Xt0FkHpv99/BHGp2gMxCdjFEI34kK1qZ59xYMaO6/1Vu3wl+
A3JTFMi4LW8aZGvZNw5sOBEktWgvvVqIt2k8NF91Gtef6dO8WsZDFjn556DngbuDgn+91KuT1Lqb
UuadSspOGBzlYdLhbAayxT44UjtbmxmB7wD1xW7bInRG1JKdruDvLniOgzYRMXgW10aqqToiyOwO
hTgavHtyOyr017NSsqGyW5NSkOolb2tXOiqVnla9sfXx0I5wdyyuKfBA6BETulyPpQuniKuG1JpK
ida9ma2p8R7qHFN71auWr6/eHjBzJaMUEDT92s3JSBIvVYXHYE2LB0KUmG8zY43SMJmcMtSWKT+i
IN++NajpUc4iyMSnk8fgena8AqmBGTGFTQAcb2E5gvBuuAnuT2vnwMsNL/UE6GoCzrgexexyxRpm
0okFUeA5TFx0L/wmafOHZXa8z6nd6aesieqjdv/u7GwwDcQnxOw3xf5YtxeMrLloIsWdAi+t0wsY
DvUIZrm3R7hiKdlxqYF3lL/jj8BWHaHjUDmmwGN0oGh7QLwlsh9BSuktvL+Uu0PJvw1NTxn/bYbK
myLKJrpSgdGocUCUpD2VQvzPHCv3oAa6UyNEq44uCQk3J42A/XpWCvoQsojIZeH2bdCZff2zrlY3
LFozf6xXxX42B/NjLCbtnyxN1/9zdibLcRvNFn6iisA8bIGeSIqkRY32BiFZ+jHPhaHw9PeD7kbd
RBAh2+GVbVVXoYbMkyfP+YIz0l4z3tYHJEjhTKB6wf18M1tUsW3po9QXJnRRhbGzLCeUurOdNd14
GCjxUUFw0V6jMHVzxHFEK+uuKGFwqmThGZiiu9FW5dGsveFRtn6PWZ8Eh0W1+9ya/p7D0NYnhTlK
aRgOOvD2TbxnNp2Z2CPFmmFJs9Ms8vaALgClVWeWxz/fPRA3Ic2vsQdP0PUn7ZNZeGVVY0JdZXbY
tyo7jDZ2f7PV/nFLIX860Qd1INrQuc9uPl0sqTy3GqQ/VNf779rYN5/8JCvvEqhhOzt1YwHZHTS9
Wdi60K50c72USlqVWBrqbGQhB6tM2qOY3Skop97/8/cblTWH4Bz1Ue60m60yadGIPApoorbwAqSG
HNHXXvVvPfC2OGxyTGTe/mQbyNfa9oNaCYJrEBtv+QxdaRejtr6rVYatWVAWS23/NYhp0o91P7f/
OtJKJeTxobJp+8vc923p6rRX9pH7POfYhhxjp9KHbzs/a+NoQlalA89f++IpVlxvpWy2Y+F43A5F
NbcnMTl5exrkhCsbl0bz07Ghk4Q0ICbG5z6ZnMccS6YhzIqkerIyHA7ezXbiUhwsSu2DNOe82QlH
Ng71ipsgCk+Ng3jk5lQhlDPbWpqBnkCGPjgARCG68NbRb/PntMVlkWdKv4yqHQDATWunwLK1JQ3D
wrIJ5NeEYnu9OrVrk5E7TLhJ8J6Fhy4e0lj/rg2OvoP0bo1krkwX6Fa0FPg35yzzi1i0JGnsPezi
6xrYE9ZNEtrLPO3ckxvP+Jossqxr7y6EiOtJmURbCUJPBJNJqx6aLlaEsZ0H9SI143NrKJy3W1D0
t3fa+qfe5DG471g8rjx45Aw3MZELqNrT4DaiRpZO4WTMxd+OXVc7hJaN7cIo7soJ5GKkQeN6btgT
6dloQWjRMcg9lIs0HpI+N7/5WeaehLSSE6JVziH1YyOotd56eXuSvziAt7PUfW4W2BgrDnezYdLR
twqa6sdQjjhgX4yIhpzQVFGkaLTTkyiMWhpjju7QCOsYJbWcA1wn+p8Znb302w7aP22VtOcaD6LT
GEXJ3YTy66de5KlzjPPJ6k/mlBgiSIukBx+auEaPad07zUmBhtFHaBdTce/aojoWZuzXO/N7nY0S
Qqwc9xVuAE65hRty3L6kQ2SEjZn/OW3Gsx85awF3TUd94VOZKjGJUop2pBImlr5edejlfy1T530l
0b+z5fu3l/zVbl53FKpqv/r8CaZuXo3MHvOUkiFQUqzsB4kaVB5orac9xOBOJ1d6tFIT8O1pbKwf
8upD/xqWEhjRDOD6rTRo4+JDVvBwhLHyfXJzvz9ZPUTXJVIuhNC833k/Xt0Pvw4OZBLGgiZxe2hL
YKsGLXMA69b1z007TpciGspQesa8E+ZvDUW72iog4hFz35I/SG4ziOkUK1br5oO0rY5kYlB4T+t7
rOv19r5dRagA1PVIAFcS6PVxHSrD7tNypF3L66KaVi1pfStzPfpCU2Z/wCsTVcUsm58GtVg70cbm
0KifrhQXqAi3pXPTnupMsyY+4OIk6N4aVuA12Xj25il+N6/S1WXbFUE/N3/sR8SnpMGef0B9mffN
HZWLHpOTHgZxRuNcIAtjQRvcmY5R0e1JO2/tUgNmKP2ZKAjRe369vrnZ2ZntK4nrZV8EAInqMPtI
cJa2XRyW0TF26nub4wHpOoxGEH5bUQOJ5CNTBgg1TWjHMoPb3loWRjgeVpsU+fba+TfHIyNkLekR
4T66nh8RVzZPS7pavOfTixxa/0BXZH3XOTEEk07tOYG8rtDz7UwXVg7MHPKZ2wU1RN0Ch5dEQBJ1
jZMmMKU5JYKeptAcXPu5zJzSO5i+O/Du+CJ+rjVLTn9pybCw/lkyTUHVm5UXePngYYFQ0arJvzQ+
0H9v/3FGsv5YxO5/mfqSD9+sDrnnrKNTQd2E5/7oz172FKVkzSS2xde3b+HXWSZjQRwiQUfdm0Tz
5iTHU1qVSyOonAhNfOXMNl9za7Eu7qD077Kr6IDVy46qF5fAiyW85aeudYO3E69t7QeSanYD8Aui
OTe5bqToQ8iQTQ+1IloOeZKqR0sazhctStOvjacVn9+e9tZ4+LPATl49hFDRut5/SDcWNLN1wN+D
OTzPUS7Rul/GHtebKMsPMm32aAivwijWmQuLZkETxBWo83rENs4b3e1absy+Fh9pg9TfJ0m0E0Vt
TQtlUziefNG1aH09CH4tyzK5jQwnXzn3fVt+yHooaHYuSADm0bi8vYpbD87vw60/5zfcRdfhk2pe
LUOU+8tDkhp+mCDreuj7zDm+PdTmzAA8VraSSfXyJlrwhnJ0SwrQofA69Q5MUntfE45/bYjn6kAo
ruDgz0cEDVgVKLgQoctcT06LfCcij5eh57XTxfdkH4BROEEV287RgFa4cwRet86xQxBXJPKDM0KG
ezNF+tlsezZ5U5NxNpOjLXvzvQGm45yocncfxNTIDOu0dk6PmDKr9EiEE7uB3VXyE6Z1yg3QndCL
MKEAb99xfdAxXxnGmAR10ThmkGqF/leW9BCh7MLI7zK83qxgNMvsx2ThIRyMSFcaO99ta4uAk3GH
oee/irFfr2LPh3Fqm1X03QXbaODckzRz7exTbt5JVLa2CJgtUI6GyiJoxPVQrlc1bmVT0qrmXB27
sbS/A5Dl4eTYAhVgYy/D3Zra2thDZZt7hAzwerxEW8xUjxbGMwA3KzGYoUQm5GxZ0d5e3BoK4RXI
cyjg0eN8M5QeFxagIyVet4hS9Jmn9l2mFI0wfZXu5LMb4RWgArkkTc2QSm8r6aMtnNFSyRAOGJz/
jFCzr4PGUmPoaKK9h3tZHqdGqw+TPbTxzpHbmCY5O4R4k2oJZ+/mjux6L0/rpgIzMMomcFpbXnJo
koGrT/np7dO9OdTKEoQXTjHq1uPF1VVnthXBRprG/xtlbZ6MZhgpR03Zzkjrt7kJlelixrWGyhey
mLfwYpMntGNrPLBxJepjtnb+W3azZwqwNR+bewMYldfsVZrB/evTmc18pI12aZC03fS1lcY0kms2
xfc/XzyeMeq2sM4gR918J+X3mo1l3BCicZeGYpj6+wJ/hCfEvfVPbw+1/lGvVm/tTuQOoR/htk16
xjLRyQrgFd3HJtIwav9sLuNwyvPJDtGf1oGmpz9GGVdpYiBG4hEQCVKp65ONhG+3NAODwm2J3g08
AwjfTsZJRfSZjhDPdhK3rUmSspHLsPfXvOZ6PCOhycVFZiocHNkeJ2uYXnADty5sJ7eij6qr71L0
d3cSqY37clXn5k7hgVuLk9ejLrPV2wBxvDdt5x6LavLufIRnsHhGUQ8i6nh8+1NubVEqJxSheL6B
BW92TZ6lcY2sdB/Ww1Idc3fQLrWY/oXIvVdQ2FhPOrYpuOJiBAZ42/C+Vhlk74qedw5WcxI1xpfc
KhB/rzWNVgFX6wSWn9Kw/nl7hht356p9u/YPMTqltusV5TKN2m6N8ebOnA9eJuxAn4v6sS6tZTUP
MIOsthMKOGW7k7+9lnhB7ZS0dH2GgHheORp0mOP43YDBqdPJ+iWnBboFcRinZzmCQOOCYoZuppWn
bJD1wVg6+b73J8Tu0Y/+t1Fad4xFVv8HrIUriZ+FJsD6nNysR2PO5mDXJMzQX6ajsFvjLjbNKKh8
qe6c2NbOb6//a1bWugo+fxNE0aRwGyWanZeAOYMN6AKYPuxFTYCUG2XqXcQ4LC+6qnrrNGR+fA8+
W+uHSeRjFlqN6v43eiOxw9s/aGPL83s41ajXriHC+u9/D5Db1IsNjd+TzAPhY1PZOL8afwNV/If4
eNUMoES+msvCObgeyYTNDdaSARggWpGcl5bsMlCuKaF02mXylPlmsUd737hAqEoCGtAYT3x8W7x2
9dJuaJLrQxpl29M44D2kVu3lkofqZSkQRnt7NTfH4w1dCzE827dNjwhvOrHyjD5059r5R8q5CaUo
DAoeMTWFufxjJX520ypyCByNOMgrFq4nk3YopN0j8WJFgTX1WmiC9ZwNKf7LUFzmPj4sa+fC7TMn
FrdI7Fbv6UwyKYFmbfo4K/+H5U/xy58vIuExgvE8cuDc6yL/tiWNaCmmDnt0RAac5GL3CDfiRv1V
OD2uUpJc4O3htk4AF+Hakw4xEx7H9XApuo2qJ68I59geArpr/NCqUxk40y48txFo8alWhgMBEHJA
N0dg6HybfuYEQNmzeuyeU/2Cunu3c9NubcKVbAmjC/YUL8z1hJolxRNPp+JnVIb53ArsSwwIZYHb
1FpAVbfaicc37zTiR7jgcPzX3tTrAf3U7rPC45TRzFJxhwAKprX0j6LT08OST8NJSU8caHmrVo0V
JxiMsj/HnWvt/JKtma8tWUi2UVSGt3f9Q6TX0S1h8H7rXpWH7YI3udG4XTBTlTq0LerYb2+dre+J
/QVHj4XG9ezme6YUemWa8j3bItZPeezaYef7zl9vj7K1QVc6GqaAaFIQ9F3PKiW30D2Zy7DD//wI
HPaj8eL2pYHlsbN+W9HBWgzFSnS1PLzllQIrdpNpEm856E+HKeb2f0dTV78D7igBn9Llwc8RkyF2
iD+8PcfNleTQc3WurK3bWqwz54gLS3CaZCz1L1WdNnA56IN5e5T1e9yE6qTCa4sP+QdSGzfxpBxh
OTkNEA3dBOJC7T/9OzWrBnnIaT6aU48iAIJPF60ctVCfh3Qn+Nr8kCvX7v+Hv9WJ75opdUqfSZZm
41D5nu2/EG/oQtrc0svbM938kg6lFkJ1hKp+Cfj8dofqRiIMXbAzO3KHQ63H2pk9ilallxHcRIsZ
Um3rTtJb9vpwNs8gcySOXu2Eb9NWkaXDwvzxBhdxBkFNaQcr0ewwIcILVUsb/n+Y6ToafML1/r7J
TDK7XfuyGK8uk+LJT8rorMa19dMrizk/Rr0lXrJlkC+L7tU7T8cvCsPthiKQg7AJYA8Nav3ivy2z
IyWkBS8GXqTUou6m1hx19OqW/DPMB824IwN1EVwzRPLXlA2Jwztd5MdiTCKkJPAEckKZtZpPowNk
yCDK/b4O5nnWpqBvXUMcldVrX7xsnDp82UfT2lm7rQ3pgEGuvEVExG+beIQyzD7DYDREvX84EpHr
STBrC8JmDbr4f9ytQrDy+2g3t6WqM73KjHVPIr91motco8yclul9urjWHh61tQ1J/1GewGIRa6mb
R3CC99ZPPmiDIdslJAsrLxr6qKFXqPrk902yc0lvXS18UTpjeNx5DG92QryUWakERVsI0uLBRCNS
CyxHKY1uTjU2YYsK3nQY9CH5nBW29++sLHpa3z4KW5coLXYr+gxlni77692Yp0kinLwDGCsS7WFp
OvuD45R7/auviQh8R9K4lcBLMxY979fDGHy9LOo9mh7qZMnPKf6nP+JuQgVfsPOR/XWij2WFTxLa
y0V5SPUi+elGXptSLMLoEoQwpowyzXP5KCozkgf0c0cVTMJchsDryuWfZmhkGXpm2bhB1osIVTHH
npPAEHrZPKW9odNJXrRVcZg82f4xM4e9QQ0VrAPoCJ30m4DQbZu8K9fOyHkonefRixpadbX8JKW2
895unD+e9bVPjKItLU/rB/3t+miXFr+dBlQlb20rQNDCvhBiRYGRwYp+e2+8FihYmZ64f/LNwMRe
NVOjJkog45H5+1GWVaHbNHTvLsij/JNmhnhPcTVzgzhDfvWOfqHB/iCb2mEP2/FUBqntYGqwqEx/
9ADBuiDTmiF91/Xd9L5XLOWpiXGE3slNN0CSNSKA5LyW3ehTuF6eBVaw6jOAXgvOwClVdnP0hFGF
zmL0P1SdNGnQlLVj79yKW/EsygigeWsNf6V/XI/buIXTpgmpdmcW1pPoJ/tAfSMpgxpYhDZhRKHp
7J/GPPRyWuJHJfzA6bz6yBHfMwfZ2CIkkwZQDcDbag99/Vvgt8vFXfw2RBbC/J4mo3HUWw++az+q
fO8t3VhwusMh7PF207h4SzHyBJCD7o28pVFbvfNyaYZjP8YnUj5kLguj/Acv82HnK2/MkEHBuLlP
iABvC6tYPKHt0i1QaKcWefJhMO6sQdOw95b/odSzOiiDBPBcA96vj8bv5w11N6P3uj7srbE8eg0l
1LGYjSPaqHu4ytZSrqcaSjIElFfk1sXzZrssyPJGA0EIeC9F2NO0dHYaKMINWoMPrpXsxV5bS7ku
IdkC+TMtjdfzWybPiQ1MydCBbPXQyjJ5sqQLFyDt5U6AuTkUAR5/8Rq86gctJi21x7Tqw6Q0knPs
V+ZZ+s10qIZqj963RQCgqkp/Cu0wNCLc0szTVKup/AM9VCknLadNOKT+kxxnQ2FiU6AraQ81BtNp
Mx98nwq5NuX9TurwS9LyJtQD9YB+90usDL7o9dpabqM1IyKs4aq33p5qPutHgIr409I1LgL/ucc9
2eSiiC9eP9LbOGtN0wSllIXHjeXGD64+U+sD6nPupqojLO/Q+vr09jW/EfbgSE4g+quWD8p6/SvH
pK2RBTG60ENJmXpOshzNwfzUd3pxH/l2vAPQb+wCuuQwNAHZIya4pZbWmoK04oA/wc4pcPSOaros
o/hd0yza3gO2LvDNB1jb4hACWdvAsZS/nhrB3hiZMyhD086RczSVOxwocpsIfY1tdZkr7NgDPYow
tDaVOGf4IZeBI2xx+uMlpm1ujRHoesB042YjNOA3bjoDr2ijwpAYh/tDYqTqaPtD91BXbfz57fE2
1xi+3NqCo1GWuLm0Go0EYV5Iyk1/cKCUYQEIzCHvRyCBP45HyGV8k3sLxQbuj5uguZ6VbkjHxMQo
LvwLpiL4fOmJdipbuWdw/HpW61AMsuoLgtXcbNQec3ism50uHLRqPtl0BwfaGA2nItrtBXt9JoDa
IYFQdeQlhap2vXFU6+ZWVMcrnrigZG6NyR1F8OS4OEYbUBZo797+YL+g0OudygKuIqIETWuRZ537
b88M4qtuTYWMuQHmm2E1enZ9GgWpeDByRp6zyoJ+jb1tTgBjS+uhzi0f7wDLi3sk5idSB3PCQSOI
3KrMjyhFmfdZGY0/Mq80TlGUyvzQzbP+jrXDybBBj/mvGAWP5Pj2RDYuXlBKHi941ZT2ya+vJxLV
QjlaLrowt6zpJwB+eVejc3dXlfScBa6Q8pjPwj+32Pje+V6kfQFu7+Kdk7/1/VZXkbXXma1y2z2e
oumUt0nOJSMc4yhiV5y0frDPY2QY+NnvGi5sxH/ITIDrQWqk4Yeg63rafpeYplhvNXzE7cdqnkAT
TJmJS1NgVllkp8Sxpnc5N18o49k9SPatbu/KH70OIfgZCO8Z0M2Z+23/hKVwTx0kT6wZWxPmMu5w
notkRKy6J3IHebzkVrYH828sNtEmVGwAQOomt7IwDYnRXPR2F/qdR9ePW6t3kZn2T5Of5wOt3yPq
wm/vstdQFWKN8CtpoeXIvApaJler6mh1TmsLAReg1VRYTAay5i11r1QIG5+6STu4o9F+fHvkNXa+
OaerNg2mJtROdMLC6+8MHDg3UwMAp5LZCpuqzh69ZV+IYXMYeqr4m7QCUZjrYdqhz5do9rtQs1pk
JSJH1Xder1QgIyPvA4kwWnIUSBseYwXsmqUi+ziVqX7Q/Dx5L72xqE9dlCSnJTG9nbtq63PTj7vC
5ZBOKe9c/zbRo1NppJytJauNj6ZF+0s3ufnJjWG5HPQIjO/w9qJv7epV4YnmEBSX8Fa8HrGNHA2U
jBGFJqtjmVhWmEjPfZZ+jv6c4Pm2Qcd2Bt2a5u+D3qT0dlsvpaMllNuH3KE4kbUHXxA5WE5kPI/R
/MfqcKzoGoZR6lzNR28Te02bsinOcZZwlK/uIJd1QRt14ohJ0RIM7jwdAS2tM9bPew7gr2ZKHYL2
G1AgsFBi85uZNqmrHAr89MKI1O0vltXFiGCsFhiI+xVafq6WOd6zb1l38NVBIi8lICKJo0sS+tcN
rh4tSVYoqmfhQHd1eTYGs39nd5H+UDl6tKcK9+o4rYPRArOqe4C9/grUf3tdVZ/LxqhrMuB4MZ7L
YTZOflu5H9/epq9uJUahGR4BnxVBf13a0ehgIqCDYDONyfu0oUAA1bIBwXaXgDiCBkkQzENfq72W
5NdECYbmHgTBI0W1EaO7PiGrkGRdCyAy1Xn6t8Gok59EtY5CCBVqAKGYuRpOm+kPrLuXz2gexX4Q
z43/FGWdrY5NgVkmVPCoe3l7SV6d3PV38SIALkJbYu2vf5frlfosJJpWXSZ9M2ybSD+505ge4pGY
resbGyhExyXh7WE3vjfayNQy6SEgDbyNptyV+eyvVHOnjPIvVeUlOlihtUt/3pgeuMdadAY5haS2
nqzf9hXRZ9uxGRhn1rJzYSVeHujenJrh1CrvE7gxSZ0Qw/j97flt7LS1ImzQf4OfGS2F1+PmCA7S
psK4S0yRtuo7efLS2grqRF+O/qL7eF15VgAmuUcxf72yiPaStoFSrBH4baG4naFA8fagdJu5w6Me
CfWhTWW/g++8vpEIHon04dcQULyKhockU0yc7L3PYj/M+tG64I73bVnkeElmcN63l/P1Z4QtxmaB
xIXONWz96+XEIdQfTItyfkofcxFirNOfckPGl8y0o5fInoz7TmTNnybCK0cNNOSXFSD79OYdLZuR
zNSGz7Wgx3aK63I+1KWZhmk+Nzvn4fVly1DcSCtniTz4ltoordHOUg8ezYDM9/eknqMfc1bozxnw
75f/sJZr98UvCJJY6XothZ5MLDUFSxsRbfdTacRxcnTilGSl0vLJhfhXpGf8eKo9S8PNSRKArrUU
1Odvq3pKmG0H/Mth1Nro3DhW/uCVpXs2AWd3Nszr80diCN+PMw/DkID/epKoptlCGAA7dPV758ai
6e/sd8t4Ns3W++nGWu0FStnuo1Ulzk5F+HWGxb6hSW3dqBolgFtSFJEIHveCMxd3nZEHpafJnLrR
0KLwHzfLl9RypvIUL2P30faq5X8+ZBUEhIth1j+8/a03LgNA0RU2JHZYr9rrZRBRkk9zRB01L/sS
WxwaS0O9qDxzZ7m3xkFPhPa/Nct4Zcse6zBJ4WWzp6yye4gN0Z6Uke5JP29dOr+Psv6K3y5zEPxs
bNDNgYg15HTs4nDr9RF08Fo28oTG9/jz7eV73YS/Mt9hLvwClqnqmNcj1gCAokJUM6QEbXzEA9NK
DlFhuE8VRfa/R+7gewAbHclcbzLvkB2R7wrfTF/KqCrv3cSkie7tX7S5BKgd4NxAasONePODEHJI
85XMUedF/9kRdXGvclf/u/VK9+BhGb0HeW+dWWKgFaqC34TyyPWA9iDLTi4AY1Eu0stENfsQNSo/
rrJKO2nL5lAr6AhJhdvpVWVIusvkeFDEWvrCTotbFXcQDeQh0yf78vYybl0PFDtpOwQXA4O+ORdO
KYZMxl4PUOUW7sH2suGnTKJBoiptrXKxuCVrXaqdaLbIzm+PvTHNX52c3BEkaXB2r1d0WTsoKjQ+
whG1ysdBtdr7eHLpHKVx5vT2UGjrbpxMcCtCAYJP0rNbYNPq8cRoOzjzLpZN3YOYcw+j5JaaLU4w
Zv3SJYJpxk5iLOdOH4aPtMDPoNheJ2RgJW6ennSotB9E7ohvSs3Rh7qLIidAm6DUD0qL2unQe63u
B7hpKnVWuh2Ph7RwU+3cDHbzo+1Mqzl13SD/dapqnoNu6Zwk6Me0f680mtPC1GmsH1475z90OWf1
BS8gqwjavpn/wlZmqAOQtDVIz8ziX2J6/XPldZ1DjaDxvk69O/ZntdTZ19VHt4ZtbPUOnatR/pJa
JnFrZ+BLhc18n2QB7cLaY5+NfnMBcqWpipATFkamLd2Pceyc4qlwAKJgk5KdE7Xi7OVjch0d5iLt
nDO+nKinmDjVnhJ/8dJL5Ec+ub1XueMBbcsqCVWt+uJIHaVaDqLW0/mEQEhx8ZtiAlZrhGcGZana
+H03xvVX6LLxt6qrhq94cdo1ZI2y6Wn7RH3vYI2L/YgVLfaZdPuOT2BDujiIaBjmUPjGrD9EWdlY
AZdE9m9ly0Q8em6iv8AnazHfSt3og941BJoDEksoUiYF5PNeq9zsZcQEJjt6I3S+oLAr9YU2gCQN
DEMOiv+kzT4v8zKaZEQos9rojoCUjUn/WC0Cd49Fr/hNg61H89pdlf70KzfGOo3e/Ti05nzunxtJ
OyAKYChonWKEs8AaRWo8Cbxf0nsU3qqn1HUjZpr4+X1si9I+lR7bP+SBsr7WY5Z8m2iE/QoB0cfF
HGV/jXpAps4lD6p5THWb2kAxZ6jIRVZMFlxUGXWCCjvCR0uz1HSMa7dFHDLV5yqIkw6PVUi1qjzL
xsStq4qjL2O56DZUA8RxDt2kZ9bJHWq/oDGnavJHZAl0SA/lmNy3ugZxjVnop1jaiXUvrBmIG4KQ
lQe9WSZN4I3IsFzs0dXEQQ69ga8qWNC9SCLvJxJJuFw1CWgRCyr96Y62kgxTnFhzv1mT39onJ6L9
JyhwTfICQ0ca+2WYq1ydU7+YvbtK2Xp2QK2yts9mFPGHCTGr+8lKbYFgRFa/94y2fsYTuZFBoXX9
uyxKzJdpSjX01Ydy+sdxKPWHxgQT+IwbV5FDyJOOfa97UWRCTSLFxJoeGv9p6b1Fx6TH7mGxpR7T
LNxxLu40BznVB2LtygxcHERebBEL9CK1WNanQnUtYidDG/07OK7KL1YbyX/ryKi+zDZWDbDdJwtg
DL/h+qRipf8vyZzsndLmlKvISdoxsGa3o5/ejS03qNrO/9DHgu1aqxYsjTXOLzN7kYZLZyjeR3GD
pPVMSnA/oxjsnnEMJpOsaqP6X59R34AOPkr0BzCczQMxtP2d6xamHXQE3tWpAI4Cr0mKcrhMhRsd
fOj51jFPvMi4g5tQ5+uhGP8FJjaHYAKve/Gx1vAOY1dOd7HtTZ+6UcC6VVYe/e3MbJVDhZNrdzfG
c/KTdFv9bVut0x7G0px4KZU9I+nPl9YOjeeLMiy8wX+RzjhVRyNO8vhOJMs0I4kp0DEyqqaNj6Y3
afrBtAdtCeBjWNolNylyH2WXR21Q17RFh5NCevvY6ZXAiXPRFtyDoyb2Dr1WV1rQVUkGO16rh+wp
SQa03vt0UONB5VU5XtIom6MHv6qn7j7V6PYPEhdfxDCW8zje1Z4ocIeSPYiemlGsuAg1N23gJpqY
/0nSeC4+kuFaP3RvSjAZaZKufoTBYACl50vdLe97fs509EwFIIbu/Fy+01vTnc+4mMfeA4uPQL2j
YJ6L0G+LTD4rbzbTh2gRY3RsEYqrfzjm6JRf46SouBOVakWMD7bjoflwduzOd787adx732NdSSMF
dh07hZon8rjuFyO3kdYMJnsZxIfWsjP/pyJcbA5erqpOnLUkmnUR2CqiABrMutHTZSUaL28Ufbbd
pLSw1nInPyOh3yffkEjWikCai7f8EPo4tjbGJk7TXqLYRqf7IfJ87qxQT32pfZTzoM+foSVGSIfp
tT49oZuYyh/5YCTGF2FlffEgeFXMEC3GOPpfZ+IoP5wab2XwnMmPVPYe5qwxPc5zoqyWvMCHaB30
pS7q7NCBONY/U38xqgo9dFkPH1A6T+uHfJ5al9Ket+Df3ZUy/opqm601bB9tiJ+yqW0szP3iuX4X
g9hDsBlKuzc/egZ6twDx1jBCIp3MJnsRhdPn8bE2cjPjvWpl5DXoMkA//cC6aeYBOpLRP3vUL2MR
LD3qlsjVLFZsqZD00q7HL4VJ49Mx0ypPNeEMID2ngYq9KbpIJ5fJkyz9sflZpsuqEjmZbP0nq52U
fdI5GxBxNPRvUbzRQGyyn5RM+rg7jCaW3HcJGXR8MCKnfBqNWcpLh71eTaneGpsHr0ZhNg78Er0e
M3Tapo6ekQJskBjU3UVZXlA1k4+UT5ZYA3U6qy7ko7Woxn9MCteNA1UOfQTxx1QIRgW4lfrOx7JP
+Shw08SU54Gc/aE5z7mfzZe8HCzjUnt2b93l9WzTIa7VfnZqHOhxgVWswWwtzKIKl3IYtBijAT9O
fnjuMsZPDRxHI1jsEgW6uB2VFWjDgGpULxLqi4ap1HO/ynAclqggMG0Ks8YcypgaXCxQqC1Pw1yb
VthOKF61mJjK1D9gJ1hSH89TXaPDusLfo8LZaX0llyg5YD2GmLytD8UzDHBEmpdBzz4nEuZ3WI/S
FmcTRuOzXzmxGRi18IfDOBryi7bocgwKegHx6tDi6Y4aHXLSVefO1KxSnGcOae6Yz6qY+69U86cl
HCyhdwG5UDTfV43vqAMtLQM8j7Q10iOaF0gbOa4s4J9FBv+9NhXx99JGYiVs/DGuLspeindYjZbZ
wZyb+kEKXUseI3oA1HEZo+R55N5j4aDUfrJXal0SLEbueDxY1P9CWbUF1QiX/zcss4HgwM1cWGZj
AqYaZh2CfAgAYUMRVFrfa/80eV9SjpN+1wSEil4b+JHbmCec9Eb/7CGAYQdTXzXewZU1N3PXtOhQ
t/rQYzygDUp+bEo5tec0LZfpO6GjYQVU+IrsZyKmDMYIVgnTOeppB5uf4ikx89MSL9Migsmvpvar
VxVSc08L9tkGWm+R3R3b3pmKY6vHvviuj532d9PRv28get+qO23qJi9w4F9zrtIsdY8aTvUiULTz
lNR9PEM+VL2dXbTITqv7Ed82L9BRRxve69qkacTftmoOsRZVy9Eho+selJzVfJ7n1pAEtu5QstUz
aR3wycNAVy99wFmnnBeaaPRxQizZ9pY7/J2S5eDXla0fx7QjLgvIprv4ictYz5+MyUny96ms9OpZ
1egDHTOz7mr6p7z5A4J9UXGBqefepW2RNP/H0Zktx8ksQfiJiGBfbmGYRRrtsmT5hrB+22wNNM3S
0E9/vjm3tkKaYamuyszKzGRRS3Pya0C2a8J9PPnCBDwbPl1vjpno1r4M4e55eSXH+G5qLPM3ksgc
t/HWl/ai7h/boFOfgmiuKY1GmxZl3CAcEOrqLkxjr0aMGhlPfPPWzN8BOxh26o5GhldpZrnkg92F
/8J4KafcC/XY3XntEP1bV3+qDiXF8zooLN4OZdgi2+5ocLvMCQZRH7Yx6d40ZeLVn8aZBUekg5zT
Xd0Xj+QVeCqdlhanFzyA3eqAu4n7usm6GVLa4+HZdJxul6lyOWll35jijnNY4WRY9XSxsypv7mPR
zoeIg2rcHhICxh5aeTORUspa25SSOg5ZZY094Rd1N/2KZde+UMtjA8nddx9b2wLq8SZUb4UM+KVL
yEpmtqHopTNbrV3luqmxCFtLYgbzcN758xOOyWdWDnSUQi2za9e2Sd8f1GQxjuHNlmTTGAhWobfC
fqnqJmhoqxwy6+Z4Gu7LbbW7T+C56XdRjAOqw9WR6o53MjpZC9Kjr7ASZQXf3TVNSnZI8bGuzTqm
iOzMdEhKoeyUBq/+NYfjfLTGpJepu6J4fzdh3Jnr5EurzkCB5/lObIv8Xr3E8IFZGkT06lWxPs8+
VaBrhmQ5jpFaxV1YR+bSKu7W61DE1dVZqYz5rlzj3PFqFv0FtGPoUn8kU+SqFzNOp9iHQji2Y0/U
g5XU4UjjMK9ePkck3f+cXN32Px1th32KFVvffOjOCpPMMoPfpG3Tj1iU9F5SIHEa59+lJdB3MPk0
tZ91epFRtiX0d+DXLg0uZhKuOa6N0PFdpby2zTpZ2eonppp7nJZRXfx0qa14bohy/eE3c/Vlt0Z/
xsYfP8Y96h/3Tprf0FuNuMSUji2tV57kg9sFa3cqhqr/EVVzAQRac/F6/H7m39YSeTr1FBJvHY7x
x1iFyXou5yn5jovZTKegLFb/NVGNH+Tj7vr/FZazhYek6YP4QhmnpAY1naoyrXCuQTQM1yqkqUo5
KGJUrqO0X9eOgf2M/Y3jPVZazdNZE39OkYmKoX8Qk1nas/Zl4/zozCLVc+vQ717lWm+nptsaiWBg
te64k9t/vhlXefKtQffPHY2pd/UXf/lXIc1UByVYCU79+OZF1sbDNGTL0JCBNwcIXx6qWrB07mCX
6DwVbmy1OMwF8R/b3pJ3Qa7cfAHMqN1UN6K3HxaCoy66buPiEFh+vJ7WyStoxeZAnDqv1+W5Huz6
2Vo7vd2HvTvr8xQ7xbECkpmvvW6CS7g6Q5CV2jX2fcfVIW785raH9b3TXyBfw+ZS9p737pWjoLnw
5hZFvYq9T8c2BKrNA8Btas0gibetHwFGMHluy19HiJqylc1QMRBo+nPRxdgQTMMz2ki7cPPRdeQr
ulGvzzgzrftRjao56MgjNMEf+cMpdh7qr9tZBV1bMdc+emhRL7S2s/8VbFvbXVwl8SoqQuXdseLR
RNnK7Os9b9MSH5UbxcUpMJ0rUqVMM+crIYs6XTsepgMVlOJG/7f95/hV3R+GcbXsNC7j+u/QqL3M
lzDc7mqNj9uWCqf0wI6JbN2uYigGlfrLDFTk1XXAgTI0/XC0dyQVJ4a8GefJ2DKVHlKnJ3GI+J14
eHQDq93O5KaApNnYvVNMWMtSt2xlce+aJrjfmy6yUxus2nlphmk0R0AvNziuUOuf3pa4ezY22HYe
bZCC8s5t+tkc0N5iRFK4dfO3L7DETzEMtJwTr7XrnFZ6lO68+TjBXvzS7PV9s2+3xBr2sfxUzJgl
MwNaVZzF3KPxPHpVdFp2jwVKqo7DagXOScGxLJZqzFDxO+YBc811zvtkcJeP2aJPzA0fJ6dnZX+9
REMxZKv02gr8jUGHdzQpA8zMbLCTiT89prUVRW+lU/RRWldlV6XlsIC0xFU5sm7U9oWVudjgP9UW
GfZpy7q2evKrPTq3tmjUAdzKeaaIi5+IHCo/dTe//64sv7uLFxcRrtXVdnuRmj4Rs8ZAh4emNf5r
w87ULz7tLU2iJZ/+1IBRfGEB4r13vH3rSbjjKHJ8cYLPPtnrMfU8rR5mn8Ppn55t/wcG186Uo8Rv
HpdyjQ0TSQj2A4S2/2LRxycxdN3cKtONa9dXS3Gx0mod9EUO3jRgjek6L0vT2ta5UkSwXQPYgOWA
w3N437N90h6Gvk7kET2b9xp3lkrQHbuNSsPQKhRD3//vrdGJ9QeUTso3Eztyeop8ki3zcfFLnfv+
FIvDopzpLaBI/DUrnWqGqVgXXDwxrT9shct5LlG+J3nMceNQ/eP1urGbyJPPe3Jqt0RYP4a+Xb6N
G+nhMIvKG4+Or8VtXcs3T/MoJ3FZ2XScU85P76NzAlMe4m6pirO3+8WLcYeN18m26JG1ZY+HYa0w
UcIllC2daqrYKvDmrdzSxcyjx20tuW1LYaInFM1ghzw+s5uKESHLYUdeedYrZjWpK5HL51tv2+rg
tyyt0I0tPe4N7bD/XhHcyqwphG7TOhpqYMNurl4xpi9aTLhooM84EIPjtMHUvsySpbYjaK16V0GL
tAwx4qwy9pjgN+tKxX+YbbZLZDE/pmAJ8tTVLthDMoth+Z4Td5yOw2R78r4PSmX9NmQG/ktUPRfZ
JCr/Wigh/8QAw23e7Nr/sSxFfTFuUYqcliGo00BX5MzGQIj/vBbwLK8Whfm1GieNO0VfwMan3P12
eVWDu5njzALTejBUiotPMy1yNgv996QYNgi7ypo+Eq/fXreQo0fs4ETZWCrnfdir1b/rNiletl0X
9mtIU7AcLVtDbu7sCqgTjOf0JNhOECmltX+yDMNj7o+qv8SQgG62GXrIh2DrzEljAsicYBzR5W7V
zJ8u2ufpgj2reJRiKvo0KoN5PTnWJM7xNrj1XXcTkDDkBN0A2CUGWifOCDajC9392QHTdyBn1bnZ
Onu087rQrFt1oZmLw+7G22dMWKtI2zjynq2wrpgHt9h+GImhnPPITbbf9KaiyeyZ0e0Q0eOLDEuj
7adMiuAZZ8OmO5Vt5P9QsQ9Yt4ZhY8h+2BNg4CFufi9rfbvVrgny0Nr6rxvtUWXS9I3PtuBiXnq/
Y4TDwwLrXWMX1ZpOphyfWXEltbTT0cKLILvoGGu/0I9rOCYlUgoz56ZZwulxiS06pjIe2wfamr0+
THXtroctCrWTJkDn70NJmNlHO7Ydl4lYpOnNZgD7wvg1Npn0SF9+lHu9XH0MYQLeBpbLG0qe9L20
JS/jnxig2U77ruQjG2OhgQ0gVuPJq0MeOMBmmTZuc2umSz0Op7KfppxWDrmd63UE37o4d7/NKMr6
+6Csi/PEifI2mN69Du4tvsyNlwGFcJcU5sVKKpeVHGKd0g08E+Mh25LuQ7lYwTfgYCAvzPHBgxmH
sDxrM7JmyfaX9wuZfPtdULFAsdlxu+6OqIeUhmv6EF4tLDgcSz+EerB49QnmwGl4H30v87u4ng5x
UdoNmxUd7yevaqLzyOK7ALxu0XWPy8jPHczGETeTm/zkBAH4xJ4sYkSnMMV2CuLkW6lbxeZdqoDO
Ytx3dASF5cHHTJYuMLf3jZOVjpRlCurBy8OkBQZKz4npb+QRx0L7AJFxCZpd2mCoxm3OgNTrG2e0
5RzaHblqHlZmra+hM3HubPRt4yMI5d5c1yFh/MF32JWXzikr7xA07v5UNKb71YwRqzJrQIyqFxOF
+OhPDZcNb7raylo5C/OwdV73uQZ0YB+iC+ffYq2D4FV43kSo4BwszjUmEfZu3/x6zTVJMbxRhVf7
YKl9+Ee0SemkkGZD9VBJWz/M0wSPMqlk+emWddSAQGKmRwq8iVLFgsm9DIFrD11XbY9D0azLm1rn
Os4xkFB96nulhLkhjuau3NpK/Ej2xF1utzXEr1/r4cuLxq66rEzCVu7h4P8+btvKE0u8T/LtKcA4
8pXs8kNrEX+yjMqHrjt8A1M8BbfisAzbMhzCzSvkeey2aLsXcdu/7Dyg+50nZfEjJufOf++HLhqz
Cgp6+wplo+5wHUQAY2yvs7JOuRv43KoSsiWp+TP9El+FiiKw4mdzxErOBTCxde4ny7MeRI0G4eEG
Jf4OGy/csIgIaUtWObnmsPe20ge9BuueW1bj/fKWebJSx0r6KS22dayPo4ZNOxjfUx9AOol1nttd
fTs9dMaj9Dr1J5zt5mkWq8fmHtJWN5vdncXO1tm0zKI6GV8g4tnUisoquew4h7nvbVBDJjkelloH
7C2i5HODRWvPIMrbeo3rcHoTHazZ9+QvS5NJZx4o9GG3HwRTwM78xwCermYLg3s34X06lyuR39fa
yEACO7JYeNlx6BbvU1WpOqWJGSsIHgOcOjHgJVlbrV7NVYx2wOywfdSB9vuXRM/DP9LDfVKxEHhR
TbvSUucZnlCeSSvlC3HuT1waZGTBGflJtGeDCurzbhX+cEhwt7pRSEVxD+UTMA/UffKAhU5YozdL
GqwQknH85/lMHAevn0h9Dc0SmtsWyvDCIs72NDZCbZnE8LDgBJWkXoRQVKDfFNXlUMaDe74pv/D/
l9FSP0O54lcGaV78ZzOxY9LRRRbs7hwqk8Whox5rojpVWjm1+Q39C0VIcGhQpLiR0qmgJ6VnvRlQ
3g/hOnjnSbbNZxgnVI6uMeV/UzcUXc7MzQ9rhL0Y4bKbZ1K5gJ4fmy4u/piwU3/9eqTZ1q1T06f3
wYuP2+P4OGKashwn6Vk57aRVHcd67OeXYNXy7NDfGdBHEQxpVTExHcHeA3niu0Qu0Fe3v3krSunX
kfl7PK2btj4SMe+YDa1j4pzw8h7lpcUjfkpbu9qeY1iXJp9dM6C0rotd41ViGFlAk2abgDOHOmim
ydl/evs2QiYm/cZwGguWATaixbfMRJv9ulRb9HsZK6fJzP+fj54lEHHYEFbDgRvttPiTu8lPW5nK
gcmYxH+9U2AHPVgDq51VZ4enNZ6a+sCvbN7K0Rqdt6QnaCTV7iSmY6JGb8JMKNpBeBYPGqElhy08
Qpf5DTC/zWKERqZl0mAoZH8H/YQrIllimzrGsvbtQ1sO5f5QYLv5ZLwdKQ7Fyf7XT5G4CsTey0nY
DelxbbiFeUNJuUGR3SjQrPCaVwnLVplU2m3wJvOAsOQyx9c2iKV18aQzNDmRQL18YPQsl5R5n0He
68L2AJu3ybukjaGfXUZTuOrYXYd85RAAQC4tgDl85X4rz2thfeN+lnnVuyOTyuLKLu1XuX3hujBx
7m2eOCH7LA3ltfPrc1KXzXTnw29yHZzbAyvkVh7CktbrEqC+rTMv0uBj01DgWASOggsBnmK9j7ea
Gw54YlTJlrZDlZCnxgGFksQzvPRWz+ZPLsZFPo5tDR+JtqSKUwYT+UX/3Owpg7oIUyeiJTv06FFf
+5qs2/tGR0xB1hSQ54AFt3dkCadTB9NHurkGwSi7PCmLGAAl2Mr7JLHa/WoRAnkdJs1GlJpdKDx/
q9jgn8pxGc4cU/aPwe3sv4G7E1FR3RSqIDlDRxK4cFqeN6vY2uz//lr5VHrTsVjbvv/aekETv7aB
/TjNZYf+fetZt/Vd5YCvWvuk0pi97T2NiJO54BQCs+DrQPgpms3qra194RznpYDLor1Z7qGydXWa
HB/azjglP11O6HAuGyJeC3G9P8vU4ACtYDj39bWEjJoy0ZUL/1CscPGewQpx76KmPtIza7xxbbLu
UuYsfUn2NogyaLZ2vHl2mNe1RdR/KNkIis+iYgPjUuMJ9THCT95pM+9DNsDVl7RMixbHXfaWlQqG
iVuohSN/dOAqH73ZDRZq+iZRWONQzIeinrAgYou8Ge8sCOq3kbbJ/8E0OMln39vG6C+4e4VMIKoh
bzoAoe0gdOWA8aBFpOst9fDdLmqS7NlO7Kyxz1Jciq7BOW7aW7++eM427Qd0nNRqWPNi/xdahh9c
GYLeUGoI+nVvMl6K+MdmNBqT5FjHVRBRT7vdPQsh27emHOtf5QKPjFfLUCJYcJLVsNnZN3/hNBwI
BgMXV1POt3g67kbO7gGsACEE/TiyRbiqEF/PZE7u+10RjBcRAoJCqgvQFK2DlN9MCrQCJo7EfwO8
2ZpuNShU7nTOau73tvXynXz3lUUXdzwEiN7lhVljmXJRsllwIIswvHP9m/pgrajlGfKLnRMuqDaY
chn0diYG36inYcccAmyMnLl0kJS2UaA5OK/LQL2OVdg/o+YZ/Rfb5T79CqUR5rxQy+N0stcqfGti
6UZsmjVQ2BtuLdUjvAe1DmYZEM6dfDdh1RejtbQE5uJtDUUPzNI5GuRNeB8wRxz93dyU6iPUlP1P
4deCEfR25nO+e3u2JPP0jtS/aPObJVZ14DLLz1Ev0fJQ97bbXEBZYP27/38VY8fC5wbT67yUtYfY
YJOm+dzlXo1p223s3CWybPDcrevGYwnbyMu20fLcpNZtnLljgbXLhPHKTx8ogycLcUiXbcR+9Een
8zmqIv7z96iDQIOqx/Z7OGz1H3uvmjJFdGJ/D1MUVveFGsmZg7wL56OzS/mu1d79jaVQJsfVqdFX
uXRLQq5ZPOIT6lXY8poFZ+A7x5nKf501xVWGdzRGjiwz2q/MQOjPZ/DukmvPkLW6MUqsJnBmzu+J
kp71BJ3oHEu48r8FadT7jJJe8wUaJzzE/ggMqXzfcg8q6Uv9S0bT8EZUfYJIyUylOJJP7aIrqOrw
0A3Y0+MiMo6YEtmOQj9gxmQmPM83VX2dRORuadPitXXwygnwfgSavBqEACiL9i34N0YrNr9Yr48/
yHFTmJOoeH/rQuk4KWePB3PdYqd4NZKSeIjMHBJSCjxcPIxqAuKfxs2Kcomjpf61rL3tZ2ujFvsB
+t0Zc7/Hui13rUI8xVPvbiBVglOsmBazvoTaCsODUrse75rNomVQrfIfwsJb9hyrq7k6mK1J7Jzy
Ju20igOyaEbomnyIpTKHuULidsNn92sfT054XPfV8VmFGuWe91YThvB8u/iwVuSBQAQL17zVKABf
ijpKKNiLDO8L+oS3wvMRfHkJstUVnIaFk2IM9TFJVPREGzJ8QXh56jGe2uY82+6mz8PIr8YcQ7SP
jj+seJiNUj5ZfRv9C42gS4BwjfsjPLz/pGh9vyALhiBlPwaBDUbgGIWOcoviNKgQQFwKH4TJKrG0
/tt6ldnTBnUI7KiWW3ugy0T6MhkoENlNfp2PY7/aOMbi5hXYZRNDeNiMTCm6G3pQWyL9zgm65bwm
SWemExWQNXkfdCUKMOj815FloyCbtTf9KXbK2H0zI884FI5w1oO8TZKMss1CY12U9dMybZ16r1v0
fleLBL73m6jUpLG/m3MIqjx9Mc5O31C1nfc4i2LrDqhmiiC36FyvZoBHzRxtmWs9bZufoodIgrQC
31+uGEOptyoIyBLjSaYE7XNA+SOSVz4OJiSqFP3FLtJV792vsFuC9o7zLPjWxVI/7hjovCfTGOI2
vgeo3ZFLtD/w91+LzLdBXFEy2fEzGL8/P1QhB08qVZXg1beE6x9T+0DyOPSU5izcqn3Y7aZGJQWX
D7ChJuQQ8SjiO5p0rzpUDgzIYQ/L7l2vBGIfUUQr+6mpVioPs6T60+9b89SpwuKR7Kn22VyI9ujM
JLJAIILEfu59N0/papHljB6+2B8HbbT6LxjM9rS43hqfaO4LJ5+LeU3QMFrJLyPbgIEQv39QJVRF
zn+Rh1Ywb1dvON2yMthP67yK1k8nSZVRivR033jlNsMeYHOXrWHtPUkrWH5z7OqdzBhv2HJ3dobP
sjEt+qMJf89zn9hbeSfbZYLxHLvk0ZFL6Gd7EUMtYwQm3HOZzP0PZu8OSnqryyeKwBgdKjS+33KP
mi9vLQHjb+DYp9+N1XtTDF6UlWBGfGe8e3gY2zY+FjE5E3lk7PKHsKsBt8gZyRHqIVGUiOQGCmq5
TeMr1EeSFprgYJSkkwf4NKFqpX2Iq59iqcWUt3Ei34u6oCigGAieEcci5HL4fi/dFCQBpaJsunRR
oz89LJ1VfgGwErpr1/WAsWgiKbNh2U53nm+2PduGGldHDPO2v6B6LG5i2W9EtjQQ3DmWaJjHOmOY
qNssEtmv7SIGF7na5lQYp1vdo0la7+fCfoV7t8aOvmNocznTOFXWk+sbz7y0gF+/m3jfrEwuEVMF
Y2YZHutljT4MjtHN41Ybt2SCFf1XsFvRkm8hl4QaWxumknoa7DzaoxngpxLNcm6WZGCFtvTKC1h0
0x97J2zuQw/lMZy44EgV+w7Kb4xwf1ubn1inUoiSr5OM7kMDyGzxlGolD6aKPf7O7ro/98kT4Qld
vz67DAG3cV+Nz7G23CqfgoAnM0aE9YVLHLCoLr0e6bioXmsVlWU2LkvwXxdGKI46ovl+OF3vvNWt
tVqo5ELMfXRCtGw2RrQeR6ubg69oncV/de2sH3hksH0eDlxe+jTLgGA1yZouQWT+rUhNlpMbjhZT
W794V4Fm8GeNim88amicCHXHjXaGlFvYZSQ7WyLwpmure1/uGeKskra4l+J+LiLdZ2pymx9+4Tl7
pnGTsU6mu1H+ZP+sLx3aKLiTIhIfKHj8ATWCw4Vy6zCAMmaOeK6DuSTKtU7079VuqDY4OMXXwkZh
edS7jnUKVlt+Fe1io6K1Age3KU90e2o1MO80j9hKybKWTQ5G2v3sEDIizZodQd6QP+A4M918dc4A
pBNV3plcUMOmfCl4rBGX1xZAxaT6GEmLH/Z4XC+ee64Wx+7PoxNsTyGURpPNiH2iFO+UrUkxmlHq
ZicSrWkZ7JAutg/w+hy1hfWKXApRRjnNzY91haPr05Wp9Q6nhLZHX6VrRM8sdDMy0SpCHFnSP2Fl
7e+HWUXJyC8skdOhfxhMOiAintNKFfII+K8gDJO98pkl1nL9leBB9V/jF9Ff9EDRvacCgGRH09ej
06nD5BAnSzXnpbe57iniGrxHSe36OSK45bLgljM/krTV/qdHq7IfEWME6900bGJ5qhwZv8B3Dn0m
V+U+NxoPsrt1cLpfPaJvJFe+TXZcZ+nlkQDDUKft4tVXRCbzSAB8Z33AEFbojhGqZ64MOSlc3YmX
QVrRt8Y5N/kPsaE3HxtU5z58pm4eEMwDPsrFT/4Mawys5KEsyxUrpUR/uO1QZ/E6+9a53dfGoF/d
TX8XzMW2nbrJ6bqDQl3oXyFDiuclhv8/bqqXwPBeWdjHbWog961xbIkt8GrgIKbWNxv9qzgyWIRH
tVf2drxlkbAhYmS8olhbIBZbSLc+32KkIK/ruGxf5TSsT0sYl/K4FMsIQRCqsWCT0IZNbwPfBwlY
LU9hIOgG96VG+pfaUzJg9i+oPh+691v1ja0759zejY11MMja2gcv3vvxNehqvaW2pFlAuL+2Trq0
23IIR4bcWwBO7aThDKON+ze6iyPrtRFMjAzEYxnf0j0RxdlH0lJc9iCWeb8v+5VSjyME0jA1dOWf
msXokKYbeOae58LLe91TCyFgpYvueOQIx/xd7LhuB+O3dmN2jopBKz8LWVgH9InXpeLUGNvxhzO7
wDoMqrCL+rZrgJR8nLsTkXVDey5IvH4tyd5tr8qvl56eutH3aFzkx46J+v0uSs8BsKopa/bISiSU
1K435+B7OnZySyaR/xAv2u5Ps7Po/iyH2t4P/UwnDNIEEJw6pCJxYLM9dx4DZNwsGHstwqzBab8Z
inyWi5Sjp9yp0b4gxa/IWUVpWd0HwoITqqKq4UmIve2h6/FxyxGi9bldh8PAuBtLPorY1Jc/7eh9
5NoNl8SVsMo8EfDhmrsxvUyyRIiphC8fEslpkZbWXoUpwlFVPMWrUyMYKnY/ea4SYm7ydiGX4CFa
mYUywjsS7zKLsutpN0KxHqotZBptES9doZuH4cQEu7wEi48+rfRZuE6dInbVhbI1zYxqw/A3jgC2
EN3PM4XcJHGfBaiZimNAoBG6E2EPzmUBnSD1IaaSrCSBvatatH+iCJ4sJyyNlzcap+WnBczuUQ0Z
+FJUmOV+HJCakUgnG7ysWmcVP9y60tWxaz3bwWeRwzW3KhlATI+r5qTpS9Lhw0bGHwblBA15Elag
H82GtF+jG2CeGBDm1shzgcyKBf6/iu32sK9FF2Q62NcnXB7klrOdXqvMmGWHIFjnXjz0kEcyrRO3
GQ6tIRY2NVz3jfe63bcD5CtajNkKrdNKVVuPE0E51bEy/k1jsOni0d9WCTptyapIR1uvn1hcqxc9
qJmxkaDTOpNI7wMoSxZl0qBr6y3z2qUzF83TDJjb7cXPgD/57HnR/NZNZEXlPRcCxjBaERorESl5
54GUPIBkLXiK+jeHBZej40lp0zbHuJIRNv57vbGCg/pRZeVm283htscPbUrV/I5YGvDyUM66xcjZ
bRjHl428nHggdDat/QHxbOJTFBAZjgUj9oooakSDs2A30zVv1lpH6rIUgX3t3SUGWnPYZJzQPYId
BIMX3tsRS1jsNujmlcz2CYYt6qf7rV0jXmpQqu+2sIfwCADN/xUth2oGODG/zfQdRerNSf0EoBDE
eb0FXvsUBXJ5071nb5+NV5XuZSZ6Mvnu13C7iMlTFmR9Udl/dpgy9dgrLLEOqN99LO+dVsynwt3a
k4tYv/nrkE8V/rOlvQ0pwgAMUht3ckgMj0f7mUgEgDpppuDNKK/rPkLGZAUcW6vbo25uj4zcO6B3
S8UnPqW3n9mEWO6E15XhOfSEi8g2Ml3ugIhtOVu6nYB7wp/xUrLmtPF9FGx7AWj3syx7aouFsv5f
X/r2HzwHER/hzxs+FewwAbXvJRuMDVBTclo0sHa24EEzQ9OKBRm53fifoGeOyiV26hs07Br8SWbJ
OgmySdTTDoLor1lK+1ehVBI+KLGa5VNz0P3kGDHJwQ+xrctQc5QSUqcLv9mMAaZVOlD148rEWuaN
M4o9I/LbirktrT77EroIRVTVhod+HME9+knab6qC4zzxYVBCMrDIT4EkeDqA5rpT7pLG1OQMAuLv
xLpi888Ki/5P26PgODVT5M2HgcDg16CGbWuUYf73gE2CGaq52j9sHmsCg2sinLMkMeapQea73/F2
j/Kj3iJEXKleh/UXMMk4n3wI8o0B1Z+JImSxZ/4hltJtXmcZ4Km/BCHaet8k3e+i852rpzQQURvR
uB66GGf4otSgyc5uO/s9EkRhssaI5XWOehY9ODv1Xe+vPeb8VodEEsaQd1UlPhXZWwS1Ry1z+FyF
YkPKbpXxw+QNc3x7YGaYHjs0TZuVnkqqn12zl01KC0kaA+yNg7/Q/yg7kyVZlexcv4pM44PJ6UEm
3QFB9Nn3mRNsZwc4jYPT8/T6QprcqltW1zQtO7UzMwLc1/rbnG+DLKj0nCMp1Md+9Fu07J3HQpAE
NXMoZVmaMbmplik2HBwqUTCYemFisZkt+CWsuxl2qd+PuZifeLn0eJCyl2KfcvEdYMoQUvVtb10T
c2ounyP0QbLlQ0Yo6pBOjdZpGJqrsCDYJDZ99qHjjNXQQfFDrW00q9lCLSbNdf3TO5QQ3lpUXCX7
EZbOuWrmKtiVcrTMnUVU6veEW/0aqAkx9gwCtHXlhenh4xWQxv7030exHDOwZjX89iJYnwuNlDUy
9ZA/OuRdTbEoO31rLM6i9rVXAv/VxlSRxuumYHT2yotOizd6gZguejVvCtNx68/a71owSLNNfgFZ
CswlVjsWu7bDMbIpch4yJpwifctKAYnGzDqFm6pewVukD+68SRWCldO0gBMNVQdKO5tSQDM04PLs
hbIqDxIuy77TxrTeYrLAXTb13nIu2dG5kkWfcWt3IuujFZc105pTYabMQRO9m3nE5IHbjgMhaC3x
gDBiLmOT29m/Hhtdt8eFBkusZQ6P5Jb9ar5lJpVFJHNwYxZr3Ihgv+Qco+EK7SFGfyucmOQ234qL
Ph2fAsnIfDKLjEXJnozk3HBfHoXtDa9Nl8DJ2bSO4OOXFQK0PuCk2CWGJV4nzYgWVbIdHl1ceXc4
4cFP6jEp341+TJ4EEDI43NIXatO2Ov0G22ObKnpiSJ4FM8GXsEFXge6Y5KFcy+WuXZeRh77AHLMP
RC28uOBuugd2cYG3B+y7+yBI3OfFlrXxHEo7YRyu/OBVqWZ9U8yNqCzWnKlrdGdCO0RNwLIxCqSF
2qy6m5IHtdz6KRZI9rLJy6/StFvgjPidACUoLD2Bkrhi5wyBGJ5Lt/LToyj79PL9VBmWkWy2GWCZ
7CBFXJsS59bPHwEjk/xAqkT2jj1GzOBwtYY/dLEs7Tgj6vq2roR7Q3dOjn6UqMKnqqiNN76aetkg
k6ue1YXT3Sg79X9GapJ/lRaM94Pd2G7cr4Euv4e6l+7lBLUmBWnciGdtUcJ3Qtu81o/w727KydMH
YDeSeKpvzZsJU5d4LeOvzEwGtUJYG+LIRgRZi0Fj/BgUxTnxR3t+QHprnwZNWiPBcSgLDnXdGO3B
6gDimV6DwdmBIuQoxicUQ1CpMoSR1s5nL+ySe4a0LCLdsqm/IwAJl6fElv7U5UJ82V26nLrULAA1
S7hzJILrfIf1t7lHrpYqYA3yZe6dzGmfc2UZL0NVanszMHfcmp0wkkPTGcY1Gs+kf7ZqfHcxQaXj
gd57QGyjGuUDU6Ld8vWloxVh8BbnoFU+styQJyiyQJ+IDHBncfCrwVd7O0+Xdu8s7ThvUzkgDw2a
3pV3IT2l+butQh3eAgzM47XWDJdxM3v70CDNox+sD2eV1iO0juiYubvF3WeJsPJDh7FBXcgu65dS
jQQMtZH9PfBYkR0QNea3xbKO2R3gQ5BF+epNP+T7czxluNVnIyKmLx92Tm76CpyuztdNl/jc0HWN
O2zTOLnj75cZoOngVq7fbMvFdvZVT1n6Lkvp03i3iI7MCMmSGs5Zoh0D3wIKiIclwOWNwoEVMV4m
lRXHshnaH47u9Gm1e2PcmqWEqmrsDp+MpJ3512AKPyObX6az8tl6N04+EfI2mKu9nazGLeK2CmSw
W4mAxE0xg9iXBZ8rjSncwK67VCM0b2VidDUT0z7iVM9f0ZAEBSbLAK6QAShpn4zFqD/xbED/NACj
BAMsQ2NjFNH4PHOl1LlMW5OUpp5Cw/3U4dV+Ia176qHCwLDh7lXuMcS7DoNyuSAPqhzaUxDc9V8p
6PnMyl4X6MsxLQOPWwbiRDwGSHJb0+JX0XOQ7ygmaFyU12OYgpUJfFqMo8MbxGL5YXMJmDxgLNSI
kGW6c1ticS8KAf8JGiK7mTHlZFFdto7aB26D+Hb0VhvqO2icK5PJ/Neq/cXcrQH8QtQSFPPVsd5n
R8i54sfKXVSJ6TiOnxwizYzGnjF0h01O/cnN3A/wuXDoRHjcLB0tK4bYuGQvxMnj1gnEshP6H9hk
K3JB8iowYZIq9en7eKY1eKu/kQx85yTtAyrRtKO/GAXQkKnJcUNSLmpVH22UEg81JfW8lOU8u+CU
hfodBxG8OwOWB4KRIHWtdOa9Dw2Hm7HpuibY60UgaU29ev6E1pbtAfGcd4P/PF9u1x7pyYFlHoKR
0Pl1wEXZi298Z4Bj+BTSUyXwkiCENMtyM2f2bG4xsGLK9HsvOJugb+WuXEOshiQQoPFzzMD6aVbT
fx10M9zA0wKR10E9Pve8xxVvuVedMcMgdqsHXFKysuEsxFLkt1NnO2K3dKnDUZJqlPYZ4u6T4XLj
xLSF6VsSwpvPIDed36Vpi/O64AeALnMUjB6mx1+K3ewnm70UtpTaI2OX+z3lW8UIymjZ9VrF40D+
N3rFFPENvyC7LZKJ9Y63Wn+heCT+v6thog6F2XgHBgCCFGpl4EYyuhodImmRMs5a23LfQ9aoIZap
W1sbpw6z5WD3qzUep7KoT7Ur8myTGrXvHOC+VbVJiRokPkKJtXtzacMwj8jJ4d1JN6gQLyGY65CC
8OBHk1/PV2x5eXgyWZG66xEJ8r2ancojiaDKuc8DZtttIIjki6Qcl2t7ukAwppxCP546x+EfMfy6
+MhXfCx7gHEe86AwDf1AJpGjNk4iw3NmGBfALfHkrUuf4o9ARCL4v+f+WWRB+sEmEK6RPyWldySq
rS7PTQma/WDmrZEf61Xna5yg6EfgWtcmEBE2F1/KprjTxSTNCJhGfVRhCO3k1DUs4mTSQLjtU3PM
4gK3+Q0mUOyKrJUOZm1vmq/wWMK9+wweVtRY1YAkdfAJpuyKypljy5wLl0uTstJN0w3jlZV0+bcV
9I5697PZ/DPDC9UyFlWb1Fu8R9lNALxV7ie1hKj6KEAINz0H9S1iDNv64n2qknOVKeuGczLjcFbu
1F8pDgQMjSV/n3lVAq3Zp4IgKnl04QRvp6wf//iokb4Fu+RDT7ais51X2b0FXZ6O28zp6+mhRvAd
Z9huce23tC7WweCHJ8oy04NQ1QTrmepsm1tkBcc+iup0ZydOUB3BXOuW1u2Q05ffX8+MW1PxPISd
6G/LIpdnn2dngbdqwRqSkdqL/QAITGBUWZQbE0U9njwC4V/M6SJ8RIkePtcBPt7Im/z2Ix0z58JB
S0rHlEcN3iaERc4jxy3SP6qGkkE9AfZJnwZ0RcylMj8q6fF+5RI7ZmRwruljIpPxzWVevUvNUjE9
ONb07Zp6epol5RsMmYO9C7FofUidd1WMeMw4iLor/gS6ZyEv7LqPYLMsMtSRLttxBok97hInz1RM
ebN4Q/Gk/hiu7M48ES03Yib9h6rJRXK2KD44E2sy28c0II17h3IWSyQxQcMDacjNGmPcw5DSkCeS
nNmekNz4FYR/tEA8dJG2vMFmD1LuO6RcmB1MHnuuwMKvXoCRuvEqRZ5X7jyKRkfiHkX9y+Du2hQV
hJbglrJIncftEDgHzQaEja5rFZYQa06tjZQXtZrKpVldkT43Trsi7G0Y3LpU9xUsJNCQKQNk/XPi
rte1ZIRmnhk8+1i3VqiYWqwi2S0uQMV28k1rR2ZXwF4MB4E4LqnaTYHdl9bOol9weS6WcZwmBpTt
1ENPRQJ8BEUBhRUETYyTYtsiKUmf+/EiCLcsbhuSpDsfOVWCDQx9prylVBYuy5azJopmGmlKq2jo
3JHLvXLXluS+RETO6Y9p6sqnpKuX6lQu9XLbFclwwxwMWWk71oJssnPaqwTdKBZrI+kYwm1juLVw
+lv4qtzx3NUqXF9w/683vuibjNXfQjnNMKsB3NYAIzmvxMPsE4S0M7yVLGA+lcAn4oVT6CQDbvu9
21fltDOgGrlsEdLJLTkG1S2dv7y0XH3OA7uyUx+ShlQTMrja+k2XiX9eTY77iMG2emltWV2PxC6r
OC2TfscWFmBkA+Q5MuiiYCqUIkmf9rJg5zKGeyy4yoO29v12/W6Ug2qiWd027vMkuSHQpE+vgArd
TG50JUL+rHZ8MYrUPTWYvPlUodD2c7k447ZDRDhECrgUYD73rerbmigYOA8Sw9sYGbkzq9eSiJWv
qrVRjxm9OVt42om8n0bHnaNa2crfMdIx/EhCBIqIbMIWuqxY0CVC0JvpthoTcVamd7EKYfSTCOoN
GxnCRfW4KWZk53jgLAeUtidpMNLNvLixf4FhAGacBP8cPvU1alEi9TfGglbktil877PpGxuNPgOC
3q7OHIpXbrgmOM0U761Q5xy+UTYrjT1s9gz0EK5cT14BH1NHxjT2xq5pmQjjXrSc4DWazo3A259u
QuSL2Ie5GzdzHow34OUhL1bLXLfTBT7VS4L5bJ+RU1EuDjjQIjnMpf5OvKFPn1GOZt3O5TlKNr1q
SRcKYLcw9xeDxnmLgTC7GxKreUBGNOKHZRcMNmR1hF/ONATF0VfZ+F3NS3Y9BKNHqE9TubeG7brW
n4IcJNTRGUqVqIHdGOLL0M5SkBUYD/W4eBOJAdPFRbak3r0nqALgUjcagFBr6Lr7qsA9zw+rsY0F
3px32yBvnYfkYoVl4hZOtWWHdXAnd0gzcDBlStwjrkAaN4pU3Vx8R8e5QuoBtFKBcFQ6w97Uhnnb
sXrXfr5nbMLXYHvLo9eQj/qxpDjAxjEMqrtFOVl9zJJM1z+TAeofYaGA3Ffw1N0Bfa5/jZ69hxlr
LbwNIbAaMFAS8uZXSAfvYf8ZbLQ1kPvjEcjzqn3cI5G9uMsTWLhzrwc9f+awoO9esjb2jV3IlTAb
NmDAmaaumAL88tdM0+VHwOEkUb8O3WPBL3RBRWB/4yLDncgulou3TvmJZUdUtAS8mpK/doQya6oQ
orRXLqJ95iToW+KON5LIDBgJkIytmVIelCHa7Xc4h8QpXT0zV3vODJ2dOEoujXCImL2thY6QW1PY
6yeaonGNKWAOglNRAEFuHEfP57bi/toWVpG2hFNZyn70yjbTp6BOhj8K5gMvFIEqLxdHa06UQj7f
cCIyb/k5l/NOZxWws+7Y1knbQGexRW2VVR+Z0XDmDkLq8Ci7ybzPFmIXDybvTRqlSzHeGEO4DJuQ
6AWWDLdj8u9aPYwb9nqso3ACE9ZNk/BhtP6q/jEzIgejKizcfmvXdFUR5Z3iC+MvSYC/LC+96hF9
vfsQGpACeUbyuNP7WRinZKXkG1nI+U7RGPBqVMvaPfU2TwhPKW88qtCmGp5Z4OXw6ntI07HArv2z
QUzPK1DPxbvfZuouSQv+GmjS4YpkjpYSHarKmiise/eRXEIyCKZcrtwKLPfoITEeBJtQiuA2NHuN
AXxG7TvCG+Squ3J8O0CpYab9nZ34nt6ZZFS8Ukbp/eHjtt2Dk6yChb3Dt7oTupi9AxJbeTJpH1Ub
u3NNQDPAAYKhetS+m5WaeQhw1t7gOixn1uFRBfyzi+ctwblVy3Sl0rTtTlOe+DBoATExG0CkAGgE
5AELLP8LEBEcvdrhA8AlNNI9lW+wgAy4uAqxTjETLNEd2WLxti1jmjhx0WUIdAedIgEASmVkbYhN
RitAXpq5nfED7VFbtN7WwMrHUADKJ2IMllYVrbWDmdxWlrhvuwQnNkek2uJ9zYzNMKBR2OTdulr4
iAKpD9Pkcb7IUqXyq2K36sncoXI2Gpepec+WNVQHtH2OF4m+TZ9yb0yfR0zwcJdu2LvbNK/1H6Aq
Pq8gK7r3rhQCdghTiR/hI9JX0PKwAr1eCOKy7DkL9ngL269iIKaaMI9gSaIhr/F9JDhFl92gxul+
pWM2iUSNYpfMk6p4JFVmNffEs2NISzy+hlOZjNZUcq6JS7wx6XMluiTDPQW4g5tTXvpEENRM892e
rV0+Lh3H+yZFw9bzDwAlb32s/NOurAldiYKcMLjYzsLkcaiENG9NVXlH1ABDviFnJ92RwFyUh6XO
+vyM6I4LrUPJKk4hobYqgjnr8WeE5AciSvL2sJFaX5kErJmbQI/qqZuc8MnERO3sNC/OxfSujP3Q
5G265/G8nPKDoTmlh6bYweoOqIdmy3/tvAqZYTcbCJhGh3cyHCxnP7UDeo0yt6pgP6pu8OIJS+nu
Qtfic8F+ekEoHaBQDI6i2c39FDwYWiH6yJ26L+MQrf77QnKXH5dohR9QosM2JTiOkaJT3aijobHc
ikCUDA3zrDWeHgOmJERkii2L8StnUZtdFITYi2Zy2S5iwqw1Wxn1xLF9j9ypz7NayRpAgGS1txM/
68Zc8U9sCc8wUn5u2R0WLFPGGYjW9jYzLvQJaW7hHhMMqkNc1hmAKSfHFEa41/77DG6D/K6SFsBn
CzsVmXCNyXlahlrshtIiE4F8HNv56XwnuAnaXk/Q8aTnoJmTXWNGuJd9scmTcLjnyxtLyIxafYb0
AL81CHr8k28nUhzMUCwhY7Nl1Vf2PKweb5trfWDv8l+44QtzO6D4ZNvNzfDT1Ib5SDgA22+nJnCO
CmWvxrj4Hbbdam0q4mSG05qkZroHxA5/Gq9psqNpi5Tgc0B4YzPZQ7NuWwqI5itCJ+w8ZqBiDq7U
qF9XnThZpI1AYWA2MhMBS+AysxdoMMaj6VU9r09YVvPOVpgI4iYF3d96Lqke5O1RvAv7nxj+I0kN
mC+8FPXtbgVaBNRzZ+doAgE3EDEOwWsuWYqngcZvd0PeGDkH89zNlPoJJ+AIQbB4L9tZOvDRAzh3
hkz4bAcY28mD5RWNJYwRwX2WMf8hYSV5tj2jzg+4yaxPyCKCORnPJmI4B8vaLmBv5sYLuk7Bc7mY
h4uxIG8uwyfDXS5GCqfc8ZJBjXCYgc9H711HRADXvw72LnXyXWazjay4+re0ffmXFL8MnybvVcjS
T/7I8MywxbekKGxcY2fxTfkuWq+bEa01BKKk2Vrd2SGVkPuZKZgnHFygeiCjU4FVrg5YQsGx8GaU
aM4PyGM78iQrH0CR9pEaHXZteQleY1/wpU8mH/VtqaEmjgwmNKezTc3FCdGOuDRGjwXRo26ZBfh6
A4ITMGVD/61Vy03OYbGuZ78carwi1VoGN1hn+/oGANp791souSeDFJhgu4Db8QMNZF0EW6wN1ii7
lOvew6EKVjbkafsZIns8VZi3litkbmLd2xO+4f0YaD3ewqcmt4Pyik9R913+gAgc3SLP4AJEidOY
LaK1qTERw+j6HzaQvzzhmMtl3FUpE0XBF6gweFpIwdpO9cYpsxLxUizUdx6KYZZPQvVEHIxKTdgI
ihSfUBDk5ZkPZrwLO6XyLdePqj5lx8yz7Yx8bfeDmy/X6MmJHl9M7b1lBfLCmfeb1zbVXYYE1k/n
2/qirgSBCh4E8VTYfS1b7lrQ/gnKBQLhoU49xBf4CIrhqgjt2d8Jo6r3q2ADwqMrWiIp+DbOptmM
7YY8tNDbjtIZg91Ilip6fZe0fmwXcqiPkx3od9I/GygKG/7qUM8kQ26njsXmIAmF2C4y7NVt6Pb1
m5uvxWtAZCA7kJksT8sqpbqyZuR0W8aawNqmFvrlOJ3XNIn7YEGFmRHIxLuRotUCWTZhilgE4ffn
wEJGWFFWnREftJ5nAoSGvQrTwtnw+RUj3t505mFVun4oDTkZz8iLad8NJV1tVz6dmMkW9XEWwpkJ
liRzmurywA5X6OvOaLs7MdvNuB37acxRKcjM3ZrEX74VKLPynd+F/bCHXMkotw1ZuObGQuUBSVJx
Ea6GHLdD2DZXtq0ahxwZfy33XTJbvMUuKl72DqMa/vThjPqqcckAxIIeBvsVOWMWsU9Y7JOrWdmE
Pxa9ep25k5B7mEZfRRiEatgzMPkZl5UjK2Iv/KGJkLTa8x3zoNVsyIQEyA0K5Z4sicD7OGo15ceG
7wKYAOlrc4USdJq2Kyqm6yIYU/d26ouwuJ7mfIaMLrp5j3w0/54MwxeUdkm+NNNarSPoGWFPlldf
XvDOcH/rbGznG7hfX++6surC02zgBIQ8mDCBQ6316dYk7pMgrM4RL4ZyB5CQ1eu5/v0FsIfcHIlt
1MsD3ApudfGoGVQTBX0tyAtcYSNB3qzUvO2aMJ3IKfN8d9uQ882R0DN17cwGzIjEIoL5VtuYvlFr
uL+F0vivg0piO7aVWq7xvWXfTCFNdbG993E4zej/Lmd5zOozw8pmc/qgtATfRbwBIii0sCUkW61/
yCvLP1myIJAS5r29DwaQXeEW6yjfRn020MrRl8NjPin2uj6zk/uiNdX31OM/JskBY+G2MDuqX7Nq
BdQwA5NMeB+0MyTLwSJmK+DQ4CLC3vCSVa0KTkmqhpe1XtdHQjTIX2Aa/8EspTh8fPqNCWHowoPd
od4irGddnkTRuhcxw4Ii0OPpuu/sTB6o1ErvWJsgoLwe4/ypdDv2pEvqmNoQD0aMgqNNQ0ZBP5r+
sekL/T20ExZJS2OrJ4+2xbsUgD4sB4EboXlpSkJod5eCsD9uMffDqebd3eNWTvrz3NfFL4hiJxCX
0XvmItPoiR/Fg/IbjrilQPJQ+vL+pgzeY1DZ7ZZQOhVG2k6qfSjDlJqoCiDkNEtZmpB+qwVu6+JU
QDXTFDdklaXlDSE1HMVqLJhyPRvIN25LVsbLEjsmp0BALG6FtfpqK3RIZq1b46OLHOJk0Wfibu9v
FG/ah6PD/rv1VXJF8I9A1Tz16EG6pjUvOfJsNsz2XrFu1yAz78mBRvqkw7K5Rx0Bxd3xNR86osAg
8NkRPwT69yJGxkuwM8mxxK+vSWMWW6OwvV++LG1uajK4s6OTzxZoTUMM4iZxy8I9c9UN6Z48Iifb
46LkK+C/HA+BrEtuJtf2u6sESXQHLb8kPIJdHbxmzCj6kApirM26Nn5ckRTrYa2H3NrNcljVxU1T
3aN4BYt1JqP/I0gIspFp9OtvVRGzd018i7Z32Sj6L4Lssx/2mfkmR9p470wK219dms1LEZj2M4de
eJMPVf8W4pMctqkRBljkKwe31mS9pgySL+66TlOUkoPQs6atknZzcrCPBaomFHG5cLjOxdJ3ccGe
gas9CFD9981ALHPiJO5ticze4AiVwxf7MuxlOeXmnxyN5sc42P67aEb6IkxJ2BHLduo+ltaAMErR
4cs1VXjTmXwsz96UABNKvEOJVclRqTSYthWwl7ORmJf1DpTLeFyTfP2whNY6pqDafQcm5zGnlIhN
ieBZfbeQY0CEAYEtUN/IkW6dFCA8YoixGJVqM78xWvSYUdinatqGhleCnMEFxZ3OgwFCHQYCuao1
/TiLLO8o901QOXOFkVSVOB3CuYTG5Y3rT7O8IotTPPcjc4ExlglFsuMMdCkCeLbJ9Wtjk4R26N0E
a2iSutm54t3D53CPeifLNgVyVApIa1rkycJKhgOMCDb+ujWCV5pUfTM2mAF3gJlkEQ3lSNgIJU9z
tqu58dANoMXb4I7ScosnDBzTrYhie0BuL/DKkSaC+6wZYK7nCxVRQ/JitSjxF02rZfb7DFnBJRGg
K9m5cjjgqHPhBkkOQzx2Ir7Q2tsUuLa3nS8JfECeY1j70pzpV0oAIG3U4Y1XvQwe0VlomvnZ99rr
LtG5Fb/R0ur+O80J0IG4m8zmxCylruTUmwRszFPzs3iGuLLAaIDyIciv7cJqhl2whCirC15Y+wqY
cJWxazchp67NjX1jLkgmtmuVG9WuKYfgld2AWjahiVuMIJa4S/NlJcKvlbonLIYJcNpVwcrYndiB
0hduOc1jd8LREDvSutC8hps8L95S/vY1U/qvazLv7UgiNYdz1RJwExHyR0b+2MIiRo5clbetqY2c
4BiATqIsd9znKWsUfENgge3LNsdCDh/UfC/eWs2kMxbdFOeYXceINLLWpYfe8n4qNH5nvXTi9yIs
SiNzZCfg9AF9iAbSBS+eIyT7RMIu4aNZpWNxNxnBkJ3zrvEw8mHi53XUmF5bpSS2KJ32+4raVwJF
nbBk/zTW9TMH0iH8Tmlzp1Kvd4B0Agd9YE+Q8nXSkqMT0d7elYfJd0G08KMJHSW94T7mxAV/9x6Z
yES4hNNtEeok3bh2xwmb5Ly/OzdDqrArtbu40WI36oa0Xfh7g3wW8mNn8ep1dvfZE0OOosZiDN0H
3ih+JG1G5Q23rbrBzER1d5cIc9gaOhEIpUsMivwBqQT/JKX7FEy9fCL+BD6KyDz93DgtBZ3YgcYv
ErpaFY0UNP5oR4kkJnYCIoPEs+CuL72M6YDTliy71pG/Ia8g6b/WKGGdnMm7mhiA8Shlg/9VEWE7
kjdFdk5Usgr6ESlMHAJ1KaYJx73GTxdCu57WlnGD1WtmMiCbx/v2OiTendQ62Vhlwu2hbO1foz7H
4IISKXxFU54dLJ2TxqOrCSuydAnk3vJ9IAkhsLxHsDMH/oVmy1BbmHZb1LeiaqwvhSagOYYERlZk
lHfim2YPw94saW1jGa29Xu4FavUbJ5irfh9ayTpuSg23uV1o0hF7VHfLjRfMA7aVOTXnuCrc5k+Z
pvl7gpDx2fHCmaC3WfMyfdNmKKo92U9DF3mVSAVim2G4z+mLSA5SF0V+ROvATI3Irj8GjjIJkUI+
/jrXefAaEK3P/DKOM7KXaiRl2lzHP3llM62vfYd6r3RYORFEuk9r4PiAmcRyYUN0qVqBg+mL7NYw
TPfZCEu8wEbhlJc2TzDugQQDD61EpT30xEBOlzGAfmf16PYrh2LT4LSD7ezGbueNtfs+pI2Hvdxa
7SdvRVBIY0IqthKeGqUG2RoW3LPDdso7lLnkjWK0iJEj+5guG/yBkYAQzbfm4gMzOSORt1FacbTG
GRjYdiKfaeC0ganfjD6i7xt0ID15ZZBAJFsLTBBWvuFnhe1WDFNRPqUkjSTEXM+Qj2gnw3FL3i6+
g8QrZui4JFiqAxdynsbAIU55sG3UdNvGGu1Psn91fmhEhhg783v7ijT7sYgHFPyc7g59EDxshv1m
6tR7Sthtg61dmWuJRAl7W2z7aDliVDuMqTgY1dVMXcpLhR7ic1DaqKH+Aue56paRlAy818ATaWO+
kT1fPgSjXvjzUXldh0RRaHqUz0W5nFrhXUp0AOF/a87WBcWbygLCFMcGzJ0IbHo1/GB+rsZhfmtX
xO5GIAskyN06nnU+gzHbjsjJwkXf/Vyiw7POMx0E+MKYsS6xAtis9nQy6TtztHhAJiR1T0tjK+oK
FZ8SmiHsy4Q0TuipyBbHguGh5DR2CIzIleopQXwkfi61PlyvAzOfqP66yTjFvxwztZadJwmnvjZw
l4AVL2EgOV5JeAcMrOzgzikz7AcDBo52u1oZtkqZLfYSp0gwj9woQ0kgqUI53RmO+zBU7sBNVnI5
NXhIhyi3WqNgnvT0yRvzMIxlnfkMKSTE2Ft/7seP1V/sFzNbaivuYGXp6BrbgMc6pdAu5pNeQI9r
TDU2sqPqvLjCFoAsYdK/ZxP27SvmleWEf9nqd9oG0085ErDYQ9+TB46dV92h/WRFhbrNnke6QlF8
D6ktY+igAGA+AfOIWamKN4O8j3ZDZOXi7xo43rc667yZ8BljPv3VspiwDcEy+aXLLSMUQR2jbgkx
/6vNwmlq65ImmsCuxJWmR+TTNjMJClwJuJMxwZtANHdrf6U9plNsaMjXyCmY0ofGhdGh1UUC99UV
GQ3AMKJH6DKQC/gBND4Ed63O6uEaKttihlc6TZ7MYRZrbOWrc8RrlFc4bdqsjv4KJ9teama7GG2N
PMMrhOSG86gXu7/MBsSiASCMMz/xvuHq+ufalvllgEKGJXAmv/61rpgZxWjj/vU6K2GsFYgVDdSt
YCFN5e3+wjzZh8JPyq3yrMzeCC7Pkygo4TlINMzL/6cW6h/0GVmXXjX+FV8QVHHpHPq/mrFMkRLu
Yjf9Bk3SQtKUi8hlN0/9bB/mIS2vVjR2H0tSLMcA4CD+13/5t//zH1/zv6c/6u5/KkH/pR6qO5WD
fP3nv/6jiiEH7pth3nFEaP5d1+HETONz1rH64O5AukQkLXBeeP7nP+Uf1SYRlecgakRhEgZ/VwGY
ykVTGcT2ZFiQq6Qw/hpDr2/YM+bTP/9Jlw6tvyk+5ZxAde4Im93H5QP92w9zklmqyNSiUlYb+Xla
B2vPZTptHINeCLey/2hvIuCcgo1z5w5f//yHX/6Mv/vhl+/Q9B2qXj1Y6b/94W02pgU+fLojai2P
jcjpqySqY9elPQ5BZ8zI4CnK7T//of/PZwvrB/PHjxMI6qzw777BdWmmPnNRva3d0LwIm2DsummN
W+Lw8/9tpyJ/WOg6/8XZmezKbSth+IkEaKa07VZPZ3Ds2I7tbIQ419Y8z3r6+9ErSy20cBJkEcSA
2aTIYrHqHwzHQN8H/7LVZ6RZNrb4G0AwK8vmnAs396Cqtt7o46r01lmZGjUVzRImyoS2ujL5Mn29
L9HAR2xS2B9rN05fR6P6aWZ99u7tA/GWNHGh11hGdWXKlmq2BbAJtQB0cpvDSEXgD52oeqYHDjvz
8Vh3BnBMxnQwgXTx2XOg6i73BwxbDFcy1zwK1EbRkp70Q2IUNCxACR8wxOjferjleK78XMQVHa7c
cry4bAOEzhivBo1/QfNROZndnH1486zw9dRdmhQqpQ1z9amyKpi5zR0STuzIjn4Ru2cIoyjjtiri
J8Zg7/gi3m94pLUF3F5XF3SE1kdcU+DBZioYvFTtmqNu2TRzK+SJzMGZ/3rz1GBX6hb7XbCG5uqD
9bI0kEXYTcx5an+Oy46GgyjNny0ChRfwquFb46QwcT4Hy0d5gAOmy6n/dhUo+AFwQYKiUxDjvc5B
QUYOhOrI7b3nx7iximwLLOyQaDJhx6y+GhoHrSQuIDiDDugVQxdOANWZI9y1bsdgcnsolGjlvy47
fzkr3YeZAodInmWzOih6pN58AIS1Eps7AWrjgBnEDGIhUFui/+p7lTogwzFkKjU4Bhi6PLCHYIwv
oTWguDZX8dujFOO5qmnblstSrmIvXh9D2rtsxRwX5Ms4GIFn4hl2aZv45+OduLmGumsgNeKoggt7
uYaQ/PHOERDDk5q2/NwF/qkuMKiPx6D+L5MyoFOqLKFtGauhAlJ6U4tGotSgo5OHUsDN8qFdIPwg
dlwj729r/J2R9aSvBkART9vlrICSA7rxkRRGCycHzDygmnMOyMdpyGMX+nOoa+B6ra7QBZnBJT9N
rsGD9z8sraM6rqk5juGsDdoLHu95PaLzoPtKhQcSbHOKlfVVdYZ4JyD/+ruWGQL8ZRUTC1ul+6tr
q/REDbK2oCFmHPM5D78qNR2cQztibVSCMvtDDdPkfVTX5jPNseYFMzz1D67c+USr3bkBxRE/pqTs
fwDLzh3e92Cz6O4n1zjSKO4q0F92Lix5Mh/93NX3URRgqontGMeEfkWQh3Rg/RHrA4wuTsi1q8ds
aiO0hhEKefxNfuWdj0bWlzsDZRQoLgMjN4g3AnhAWS5z/rApnB0rze6fXQkJoEjw06+N+kWNsvBa
df7Or9g6dAR/vpctA5cj//y3cAx5yIwN0D0w/dCW9CM0xhvg/jdEwqudoeShupsvAgqccGDAtr06
dJRc4g7qnnn0278tMJoXmjI5bV10ZEtEhB6v7tZghjQWBekB/UFf5TxumbSm1L+l7ZgH2rHQzPJF
EXF9sYYxpRZvwjrbmZ+2tZYOlQIyEt0W+trN2IVjTRaBBycCLg3avngRgMD2y5sgXb9NuH0BRtHt
M3KBw/uSm4IOF54AJ0oj8WdFd+3nCdR35cGfUc8VxfLL4zWRV8PqA0Aq1pBPcaj1cYUsv3Uul79A
QgtUHMRKpwJvb9J6Oz0eZWMVuJZcElouKF1VV9van0e6r8geHJtJRVLXRCBFWPoB7v10fjzSRmgl
fGtc7DorbtirvZsORg/ajtyP7lB9m8Pcv5V0d46UUWQLws4vfaOFaEG6ygvOIfXbgyoJNbHOpuZN
VF1tsWyE+RkNoXV0lUL50Noq3Ap1KosXKNfp18dT3djOFhbHJi8FNpa2fkCDkIQDXDEWQGHpAmDg
U0udDjT1XEEsw/psZ203vqLNzcgnxKDbopu33CuY6CDmaVHSB7TWPFVDgvZf2Tovte64O0PJv2q1
LRnK1XTSGl7OawtnXHoajIF8LuNU0AJKm6hDojQKEQHHVO00mKr+ijOWshMhNmfo6I5tgbmxLE2e
lt8iHyDOOkadCUU0SBdn6pygSEo00WF1FNc3fz06E+iRc4YdgdzocihbQUseeilJ7uyrH82qjOkb
gDu+wqpMXHB4faXvBKPN2bk2r0rufE04q9lZRqsRA9kwahC01UlBVOwVZRMr9iKo5W9/rrCKfELb
sXWDDHg5v5aHE2pwLCXKKjZII/IcgV/3qS6Bdz5eyq15EbkcVzexgxXGal4JMtoF+GPrCOHMwmAI
9WElxaO2A3y4s0G2Lmh5Ang8UNKB67maFlx91e46poXJkwiOpVP0FjABUVwR1lfQMA6RHE4HNx94
p03Dj7qu+htePvXT3Gkk52+fuc1dRvOcoGpZq3DTpLhCiQGdTEx3xbWDAXUe3eZzN0CK/Q8juS56
WOB7uC1kMPrtZPB6w6CUX0C2qGMoAD0MqSMd3CuOeDtrvHX2hXyf4apG39dZXRbNWAPRaoBTlMB9
b+gx0mXDvcqr6eE8IRyt3KAmOv/hOPK+gH9L5KZGYSznFwh0HieEs0EUpwFMW2AYWWhr3yYzu5az
6++8eDfnSPtImKRY6FmuPlwBx8HRJ3Sb/KjoPojIjI948MxXFDWSF1iCWE6gVfj2ZyKx25DQKo20
zl7NcUaCDnwd0u0pWFXtJEmj4ARbob9zGfu7FYXRt8e7ZmuajnDYm+xQm2i3XFWU0Ex/RMfjaE9W
83mcERqvC+CsMY6kfw2hk750gzL97/GgW+GAujKKoi7POdNahQO1zkVlDiglQIUZvWJSpqOdKhAE
6BZf3jwUdU9qMlQFZRFotaK4bEumGb0D6L+aF1KtfKGsnJzTyu93bsSNWVEmh+akCt6M5DjLpeyg
L0HKalCKdVX1nICspBeS2shfOz8fT0r+Tau7F5ofm5L8iWqMuvpoo+r7TVJqzdEAVvKuxrR6hOuZ
49H5eBy5x+/GMXgEQ5VTmdIqlDqiypMYaVvwLrV75awUF3tsbHzHDQSnZlt8NnowCyXXISYIIvn+
eHgZsdbDC9UGWEKjzKYotFxQp847KxAGJ161ho/CV+c/QXUjWer0+bmacmWn4rpxFgRep1TIqXEZ
zjqCdmATRZjQUnTmAOZRVogfhdoEx4j2PgIm0p4SCOSfb54kMRv5F8MwVJWHxHKSSB8j2g9W+9i7
iNMVqET8YdOdPqMHiaYJL8qdb/pr1VaryqXI/nQMizMoVsHbTYeJNmmDsFqXJN+tMBP/yhD/XRVQ
OuFO1eiza+EYQmGaIX2A5go+ZVQgbe/xxO9X2xK2S0ZhkGXhLL46LpA5kG+KKJSqtqJ/wDQx/UlL
AgdUCAjPSCVY4jBBsDEPj4e931SW4Jgyf2ghiDbIU/zbNWmjLxw5mCrhX4jjWJJLKRNsJm/wWX6w
CaOdWW4Opzmyx+RqLpfmcjgkCzWoS4CcpAbgJ3A85q1O4cWPyggpOyyQmXvz/OSK4vMFCV5jjssB
HVuqEhdDA/1HoS0ZG1n7ce5M+xZb/oCBZtHuzHDjO2LoxpiCe4S0dXVRGlUfZbgsQf10s+YaGSXq
9Vg7eIrvJ9cwVPzbrCj6H49nKSPPchNT0yee88ThFcfzajlLCrQFbSSOKp4eoJvqEZPBhIxHaGX5
Pzusqv/FbYN/ACSjnfNzH+XlyDaZAe9xG/jVcmQTZaGpriwuTPRLT7Sexa02HP0FnZ9ip2W4sXeo
4GoGVTlKuQTB5VCKr8dlaJpAHEo0G+txmk9wqwE7z+XHwsfJ+/Gabs6ML0hdCXSdaa1ulSQToTJH
QE+gOOfnggwSmL+vnJHOSXcWcevzaRR4XNul7aSK1SaN9RGORyb1Y2YIgH2tBCcT3R0Uvo2/aPzq
FwSNpE3CqOxkdTKoLPcN+RVDOi5pJCu62qzJMOFMlNUtFBDqSwouReeIwsfOkbj/cLw/KB+zLwk1
d2ew19AkgfjdHpsmRlIHUoCHCE15RqkTxSGcYXaWU5M7YT0tIR9ndJ50suPVcajVEpHk1mhpOlXm
uzjlBRnGOaZmplFFuLb49UUtG8gCtppdqypDqjRy21PbBwayHkP1qiKq9vnxdrr/xjb6fTqlPDrP
3CCr7QTyOoCCxzdushR1iJ4g+zVI2vGCTpD9pW1hYl7jEXahB44bkOXj0Tc+gcs7k6yPf+BtrMK8
K+wRXm5FY7+Z/w6QP6bxgsn0BKWJEHh+PNh9nkQU0mjTcm4sQ1+3n6UpLoKIuFOoQLuvGHIhsiPm
4epnWOZSWBO3IsgQk+zaNj5ZQBHeXg8WHCLG51fYCLKvzlNKiVRF4Kk7Okn8Px5EzSsO7T5Cson5
4fFU7w8QI5GQQSHl7ma+y5jUVVjzJRZ4G33MYRxXYXuJaHfubOiNUcjAeGDK1ICexOrrVYqLjLbq
s6CzC+0X858nRUcq9fFc7gOekCVIORvoLWyX5VwKNGtRkh6RZ5VyXlNo9Ddbi78awzxf/sNINhme
wcuOqtkqk+0RLYO9MmDsChgZP9NAPGWID6P3YaS3x0Nt7EVq5zxCNFSq6ayvP1DoYEtjS+0YfB8b
WBKddTZHfXjVdOr1h8xokk/ZBG+vEX31pRnst1eSUZ8DMqQDULDpdK7OPQK91HcyYFSYF+YvtMPn
UzGgS5moo3l6PNetD/gLtOD++nzrhiAaMH0nOn1AjqeCJpVAJoP7Hr9H7XCvMyGXbRlhccdlRhLI
oiIovdqRjo9JlTbBtqyM2fiI3l35pVRs/YuugO899K3jelmRF2++rhgV5BoPSo3a2fpjItczjmlg
9scRKOUzxkqlpw2u9R/OAQZ31AElnoBG7vIcDBPG0KqJRDuMQ3RBZwOtVmOuj3j5vb1IxVR4TxI/
aKxSEVwOpekwlgFZA3sSWJYIRFpPOOFZh8BAjuXtm0PWUiSIgA64tTpzet1gCtQb/bHym+kyuyhj
hzSKz2k/fn880la0ohHHNSPhVTSnl5OyWyNz5xS3jaouu1tb80LOHZD+j0fZ2uxcqIYFtxZVTGsV
rUrDp/QXw72sHGxDUOVHCrq2quvcFv3O5Xk3FJMgq+YljMkXCJNVljSjs9TYHd6uqtWLC/Yo07Ua
OmoMsJBOj2d1d67kUKycTZGUTNdc3VwKRt7wipA7SvIsuAJ/DpAgasP3eLI139zehJIa49hR7Mxw
Y1ibLBd7IboIXDPrKEkrm31Q4oXJFUBW3X7FNlG7pFmi/0By1SkQgbKqt54zHgy/D7ra/BZSOFkQ
jjNadgXkNB2DHVQ52vMUDf318bJufEE6eS4zNIDQqHdQpIgnkI5mwrFEePMJxDLKnAI/NwDg5s45
u8vz5KyATtKuZS0BTCx3vw+4JDLGRBpzpiPWbEi7mgYCPMAXlEvZ6/bf5GHJx1E0O8fu7qZbDbza
Omi6AKs3w/nYttpw5h2IelFkQdXU5rh8Qm099FDygoGP+fALjeVs50Bu7iEuAw4+HRQq08uJI7I3
t7WL1YkaYkJ1iFRkLb0gTPMXH4mAGIpGhTLIhMTFzhW/PbBhoTtFF42MczlwLTQkWHHaosuX9H+h
+lH9o2NDdIEKI7xKFfMlwQTy7QdV9sipBnL9AQRbrfZQKq6W+4WcLSD+IyWrJnvp2jwf/p37XHnf
h02sUMEt6n8fb+W76AqsiFcw1VsKKAbwuuVs7WI2qwkFnCPyC8oMm6QDFY9jsfj09nFIOg3STRcw
6br3xnWhV04Nf9qmDCUddabafw5DeCs7n29rQoRWKhccOQwYVxOK2lmYqZ+oUhMZ89YC/4W56ff6
sxsRQPw+yupYhgka7Qh/qEfkQNqLsH1U3ENXqhCJN5dE+EIk6/RIIGfSoFldF+hIVVkf6oBu7EL/
FiqT9kHvBN0u8ETe44+0sfUFSS2u9bbsPa9xdBjlOG6e+uoRxTfU9tCsRBV8mG51rzrXAGfdQ484
+84H24hw5Cu2TftAQ3zTXmUSqgiFgsmWhsRcVv9L5eUfFBHndwMx4RkKfu5Zs/SWcwWi8o+nu/UR
bVnhoppAvX+9VTC7C9osYZd0mT1doKVjxBjD8tPR2tm5nLZ2JVk7sDcqI/YdWNal11MHFhIhFMCL
S6EWlScoKuzETBklFmk0W4ViIRA+AXvRWXcOhYnkZzXj4ga8ekI9UlQ36Xd7rqTd5VBN+k5DbWsB
ZUVEgjsFr+NVjHZHLOOw+dKPtZVnpyLspjPOX9MFXuNeHXRzKEEAUUnXLZ6TyzilVjChaDbpxwpS
4oloiTAhBmXoToo9iOzmKnL7UVekNEirYjlUEoHWz0SqHxs8MW+QGMxbiXvK0whz8Y/BMoLL4224
der4ZERGnUyN9tZyPJwT4ra1mZph1D8S6IrXqIU1l+CQ67UYRmBePRc7Y27NkSfPr7I5NZU1ZKAE
8B7kI2F/clv1OGtVEntTNWQ5HHp8GBGhzl8ez/K+M8LmdLnaQM8QXODLLqdpFTaGAJNLYI7dLjqk
0S/J69HVzgnyyQjXoRpGnHPOUWihRgffUDv7hQrN7PEP2Yo3zJsnPLAvmjSreJoIDZ+oMAL/Fjv6
ewVDFhWMhj1cKKcN/+ZFa0FdQpa+b2pjDw53PzbnnwCLkR/lfGpJyzUolcAe+8nHrquIK68zzTFB
J++gu2e4SY1XmeFwarNGOT2e8n30YVhLYy+bEpO1fuhC2KeuJS92vNXNk5hi/zVB++76eJT7IyoH
AO3NS5qbQl1PLnHmCSO5ESytbxF4Asy0kHs5j2X15c0jCZMoIN/U5GjrZAJfdIp0o9BhJxr6yU3m
8DI4bnXR5sHemdT94aSRLoG7jg0Y4w5kFtiRpeRNBDTfRVbdyAvUw1UFWarc8c8AYhWkBpo9oNL9
6aTvDCiU9y6PUdogy23SCcjcnQWID+5mdDUrvG1rbOauYwvztonAEb91PWU5iec870R6Tev1zPsk
afCfQiYrnDu4vmNNZCh4eLxk4Gt2NuP9GVgOJrfRby3CsvPDYZAIIlG3CFE7DVoRQWd46mwNWPXC
2xcFIT7D1Xun3rMRgnRgX4gpgD2Xic4q0haq1VoBvU867rF4xcawPyqh+TVXLNyKSmRPESbFPnZE
wrSqcTy2Mr3fCYP3n9bmwoRQJdklBAC5336bfRG5Ttiq2uRNteI+KcMUXKZU+Nckq2YUhqa9lO7+
UDIefWhoLAxIBWY5XoqEIxJA7oSTju6+UnEeMUMLDS8wu71iw/2HFSpBRtd0m2cxRIzlUKjJjDNa
GYNnlXWPqmHftJ8jF812rWuTDsrwaP2N8Ur9HODGvrOp7peVsfmoIJtNKitrilU6aeipjsXgOViF
vw4waK45BVl0r/TmEqpat5Mp3y+rzBtpBJP+OGAYjeVcccwZFTsSA4aIFcHbjccDchoYnar118dn
81fLc5nUCQlw5eqktSZ7Xsuh0rB2qdgHk4d1LDKNQwae6FCbWKUC9TO6v3o0s97bKO38ASp3Qus/
pjlykALReBRgsHsY0sze6Z3eXyhCJwCrJM3yKlujABGP6lRgxKio+Cqmg8j5hEdjyKefj+cur+LV
1OFxWTJRoQRwFwfhieO6pZmoKwQNCkJQ3dUjoJ8qumj4joJNMwA4wJRyPOQ6W+OQTejmPf4JGx+a
ooscnWIdYhBy0/92Xk3XRzs2cdjUlpq8kCK0V7W21CcA88bOQ2hzKPppUHCI+SB/l0M1sUEW0miD
p89KixdaHmrmMWwaFJ+FMXQ7j5+NYEixmAeXARJOvvdWMwt7voSKZAlKSIOSHztdgy+Nps6TAWX1
2LcavHVjii6whJ13zVwH74NZ2+N7bn1haKx0iBxg3DCC1nNGQ1DXihF/IU17mXQDn5iIyl2ezegV
4gaL0qWueGkKv58spvv0+OtuDs+5InhY7Of1g9dMGz9MCByepiUWGpQaDeWkhxbtxNaIXiL4eEDW
HSoPJTaxingz3trhG9BYlqQg+TpcfYPWBtrRjfXoBX1Wfi9xLLwYfmcdhq7qdo7sRoTk4mEvwwml
KrImtQRa57T6PIzIpCRIaeCgfB1GQN5I3USo3ujt5fHSbu1mgEd0bulkaiRPyy8bY4qZmILtVfXu
+MlmAA+GY/scl9EekmMrGsniiEyXwHqtd3LbqRhHRmAdE6PUi1uYO8gtYYSG8cDjOclQu4pH1Ci4
t+G8wrBdU15FOvVlUHDDFZXhPGOOap38Ahmiomvnj62F6DVyW+7p8aAbC8nFLesxElmh/0In/BaB
0DkVQ5AgqGcH5YCJGF5BXmlIk6C6QfxrJyz8QsSt50iPHbgRLBLJP1h+twngcZarE5bNoI8HDb3z
3MXwb85VcZ6rXptPgx+1BbrL2fQdUQYLbXnkVhH8raQczUCFdDi0aowcaIKrxTvw2e10oSeqBeeh
Q0p+Rmvj704VGMwi3cY3wjbGnj8oWqD4B6sOeueEUvvYPsV6VLwy8SBFmVl/M2eUvWKQ75AeuTAd
9FXZKQ+LOhVWhygfqpgf1WJ4CgbkFvHQEk+piZXCm78idDhem4BkLQom8iv/9hUR9uubNE1Nnrid
+9VpRfBSIFDwzdD7eSfN3dgwMOgdGKOACaCPrIZqhgqdpbAzvcrInI/IxGTPrWrlV3tE6PDxrDYO
hGxkUZWxSU7ustmuCeGTdQxFI3x8Jrl2PK2dw6c4pUEH71J/0TE/2pnfRiQjuaTPyUrSQjNXX86Y
9Vr4SJJ5WW7nHyIR3bCxIAmrB5DxbbuHMdya4+/DrQ5EnsonNXUNb8bvyr22ToDgmjpjlnhwG66q
ng4pTjRmqZ4eL+7Wd0QiE80AXp+USFc5ZoR0KnKDFHmHaVS/JVRrvlZqUH1Ok2x+/3goec+sDj0d
Fl4IJrAqUD2rOTYaqicBLTqvmmb1RBERM+/O+InJDiZeo6IfCwxgflYNDYrHA28sLgMLoJt8TA1S
zvJYWDE6Wr3faF7SCnR4Bl35BGrqZ9Gp/buxBVdpT1q+s64b+8el8EPFl747MW412cEpkU4WjNn7
tcNFgUDJawYIMD40Oi5N+eSI8+NZbnxJaOKqBIzQbaFAu5xlgyyY280ImA5oIX3T1LZ5N5kxFr60
8nbel1sLKkncfE2COGWu5VBKCj0sQ/IB2dFWRR20rQen/SDaXNAHaXX9qNeO834oYQu9fY5QGw0D
DSYyKUuu+m8BLqoo/RgkkV7t+1gItaikfqpSpUZezc3qnWRma0HZrBQUZbZMJFgOVgu9TSKa616e
+84Xo5gKjCUiTCNsJ5p2csSts2HJ6xCEPmCRNeImwb6vxQJG84Tr1w0+cFr/3KeOhVoXD1HKMTIS
0PTST6gCdDug+Y0E1QXwQ65BdZjRVwkisXWOq9rE2sAqlf42iTS4Ch+t+WM1BeDE2lQ3/8x8w/6U
9Vb3M2+oTz3+rlvTp1IpUfR0Jvkhy6XGF1RYQ1MZnp1kyLSnjRWPF7NIrX/SpFZvFqbjpxDkn9dM
PNJ2Bt+aPvUa0E6SUXqHXzD0sRsLezAQCwvz9DQJI6gQu9Srj4kLlNYs/OQZwwDb47nan6DC7+G9
tjYaz1sUGKSqEJfpcvYJXfdaQXUIRKeRI4TbqoeodM2rgjzHfwgSMIQlep784C5BD7UkDgV65V42
hOg5hk53yfB4vWUlTiePv+lWBGQIQE884MksV8dHD3INmbPY8PCrN4LjQPnkRz4AST7g7TI899g1
v31IpBY4P9QYwSWjTbNcyMAqSrTC6pm4NPTvOziTJ3w7Ma/h/47/lD66ZY/neB8IHXStUJeQOklS
4mc5IALjtY1Q4Oylmh5/Ba+BypWvaIdExc4pwy/xgAzzuBN9f90dy4sUsrFBF0eKPVAaWZ2WUVfx
gE76CQXQQC28sR+158G0/H8GWOUfU38KX9qgQRF7KnP72mbx8JrgeHyZelf93+MFuN+6ZIGkDfT0
obvd9VV7VE4RiVCo/GEG8EmFRvw9By/4WuZV/uXxUPfHlCxQgpm4UnkVrdMH3aA3HNfx7HWobZ/G
THdPIX61pzJrrE+u32UndYjqA7eruDbZ6J8eD3+/nWUSSoSgw0qutIadBzClbcphqGIgopij2pAg
kReDaiA50+vqpe/deudDb+wuzZDICcpgoNCd1W3nwJLuMSycPE3SMvrUrk9Gp7gnbFrm73ggVZdE
Fx8eT/M+EqPgTJXe4ZYl01yXjjEp08auQqKwbqLoc5rp7xvfKf4kEipXbQjRHOXx7zkkwzvhYmsn
EfzACoPC5g26mmyQYdrphomK9Sr6R+2oB89KCrY/aZNg52K/x9o7DpkL0Ar8fthJ68Jq03Z1OlgY
XBiAQgHUDjEK8wlGgk7tF+/YPMMhxWLWi/VhvAktmP6MyLs+IbeKF2qbJq96JYLr44Xf+tg0LanW
A8MiA1gdatzFYswMCCXRDNkAU1AHMDrGTcHRx94CcyWEhm+5a6H79njgrS9OKkW1Br4cCGp9GcPi
AjOveBxmrynL4QXDIP0v3FrTm9MY2f+msVbPBYIHZy0xh539vXWkCF8gxHXex5S4lyNrBfpYfoVu
MvX+9t3YaAVz1ZQv6GK1T3UY+DsRZGuLcYg5UxZYXDpfy/EygLqDiLCnhD7anUdUqY+kfhhFjE6x
czHIr7UK0cQqVpOOO/FqXdEtMox4pUMmErlj+4EGhYngfDt8fvOno14j31TUpciHV2emQgRwcpp4
wr0zG6sjfoXiVuUI5mhKUp6R3KSK1EQt7qKwPJSdfbOxYcnUYP+SI/O0WuOAKedWfUO1ypuDucQ9
q6puVjno7zqsyZ4pl3eHURuLt0dh0gnudglWYu+sPqFFy9+KolwqqDZ4upomlhv4Qp/V3vrsJJF+
ebzAv/AC6+8IWpf8BdkDi1t3uWUM1Gz1BHNHj0ZpckT8OTlhVTmd58GyP5RGV/ytofzsTXimnEYV
V8RTXav2BQ/N5FPUlejWoyhpHt2KR9HOT9vYzbTbibZU8XFjXxckSeXoYzbt5NmF0N8nrjLfRN9V
H4G+5d8DXOFO6oScajLU4deSV+O/MZY/KqKRZnHG8TI6zfgHvLTEoquaxMPO7tio/FM8oW8lX8Em
1f9VPIMQXs7C6EdvsIoGaZ1yGFIvQmbnW6MaijgLBZ/UJxuVjH8HsP/BsQhy9QVtZpQIdlZqI85w
AjWVxh1NWUBEy4+YxRSHw4L6v9XjUom7XhKcOxSen2WnfT6h5mI8TditXW08khE8d/N/u2kqo1OB
VplXCSV/BRdrXiJRZi9JPWDC1yWKtbO1N/IboiCJFJqUslkg//z3t21fCfhe6ujFfjFSop/N6Fmf
iuyZu9L9G2l35HUL1N5ZynwqD2o7+X89XqiNEy3JAzQLQNsbROTlL7AQ68MxUuVwRRbWfgF22U/4
GvSf7dShedO3CG+fcOtz3n4PwLhiSElbBLiyugfittJ7OvZ49Sldid1ojU30j7A2FCjUOvAHjN5F
pt/ePFn645oJ3QoUm7F+9Fq+hjlWNKgejkN1+XegTOE1putZXRy8AqJD0OAW9YTTzfTmyiLVRMI2
lROCGMdtucqAEE1skXIqQ3VSVvjguDi1GEmVwmL2lfmKY71R7AULGRdXcQyUmVRypUdP2rO65KF/
6lCmE/TrCxvVO80fEiwGu/LZ7afvBhikc6x270c36S8jOitHGsDdx8cLfh+vKE9AsOOeB3WCHN5y
3qYRz0NIpdYDaaZ/oVhkwaazEHBqcrS8H4+1EX3AtaiksRKFQXN3deRDl/eOOnNYZn1oiueMAJV7
RhqKb2ZXN/VrNk+Tc3bNejLxhYfkeGx8NLjxrMmKPTr3fS4AGET8InSR36KLuZz4EBlIm0DGwJqd
sHJoKi28zFjm7Jze+yi3HEb++W/xox1KuCWO0XnA25wAZ1Kne25KnA3w9Gj+cePePD9e5K0BObBU
jsAN0BBb7ak2tjtrzJIeLzook06BYxBWppCocEA8+MBtdjLkrXUEMS8/JwUF1OyWE8RkUwOQ0PSe
0dfBazE3+SfdGveu/PswTKkCtQwD6SayRG21jGDm3CHPuh4rgao5Q8ZM7IOLBc17OlX1+9ly/fdV
ohivRRlknt2r5vvHq7pxTBib7IYE1ZJ4k+UsKW2E5hAzfpg1uYf3Fk7jbdO8TvNUnR4PdZ/5U/Uy
gHwQiMic1uwHxKw7fYZE42HrlGCRUsbKlzjTxVOgaVh7047HCSTX/R+8DJK9qtu9aJ+suVEaQn+I
ftVdO6BSsBoI9JaJRphbHHEE8Z/F0CTPudraFcJHKNb+slT8GuKVfPTNsvurrbp/s7A1PjXRnJ6S
MhwRGOzFCz2i9s/Hi7O1DyDjApmV/FLY5svvUISjiaVQ1tPK7koq2ogM/anYRXiZlNIw8I12BHp3
/YCEUWyoHxF1t3aSz639Th6ASipBjGfS6hf4Tm76tcsvGCwcWA+hnwHYjZ1mp/q7dYzheAL9h28K
n34VnhKs9XodlzlPUdT+c1WoCU6TmLBOF3eeq3NP2/j2eGk3J0bhzP7F0bjv2keNiZNAzkHmYv6i
jrr/zrB5pDweZesgIRCCBhNBA4bPKlxA586LIiQe5mmrnlrFF16U9ZiDFcrb8TsULUDFUzFBa47n
+3Kv+FFItA0Fghm9E1+KYXA9O1TDkx+45U6utDUrhIOokVCKYtDVpugKrUgjw+08EKUovXZde9JD
HWPzMNyryGxtDEFclyKLOgWo9QK2be2UFvF9wuDsWVfb2MP4O8fsObaly8XwZqA/WQFYL4lTAXy/
vidpbORlhx+R50MiQus7qy/1WAWeho3b+fHe2Ih8ukqSDcaCBwpJ4PKDAYAyYuppvdcKB8lZf3aP
Qa7EgEf65qoHLo8ExQSuOST+zqHeeFGiTETIA4sk609rwepQB99EG6jzTCVsPufJJCIPU05x0CKA
edeqdLVvyEzjgK3ioTYdw4FyKq9QM5cG65hSsZs73Mq4wa5BCRnRe7w0GxtM4lepcFLVlboly6Up
JqdsaKYNnonTwWWu0m8l9kDohds7AXYjCiwGWsWdxucJP4SgKWdwA6OHigiWJUZrNTvVvvtXDU9Q
uI2kDeCg6EgsJ9RhwD10CttYn2f14vZ9zctXU061iZKgo+bqOwU9wZ1Bt243uJQ2nQHeU1DuVjtM
py3QGQ1GpV1sh8VxViaMgA00Q4/OkOvflTJT0bFQW8OLeWkOWL0Y5ofcKMs/y2pCkZrI0SVkUX7w
HPPsvHBixi+Pv/TWwoCil103Ioq5FuBJsCO0zRLllFhT7E8ppqwnI+qUU5C4lFbiUXiYads7UXlr
UIkDpKtK/eZOkRNVffxXhd97Dpv5GofF3ykwp1OLPekN8zD8Xn3on48nKmPi8vFDZ4JbwCK8aITo
1U7z42aGbaOQabhB/s0u+q8JApmXqGzzF6Xt/VukCaSyprp4Tvzkx+PBN7o1ZMccR/CP0gdlTa4t
ncFvNVver1AKGi9r6uJdNInAPUzFZF2iok2Pma8O5zHSyuFap8CFhiYH7EoTfY/htBHT5RuMfg2Q
V4nJXB4GfC7ToE81vnnWpDdC7PhuCPR/WlFPT/ZYNZfHk9+Ks2hzYP0iMzwgUKvhEpwTlQrviXm2
2p84/cBfbrPSOllDhS87DqbRc4BE3LvZKt2d62Rrqg51H1raNIzIUpZjz4YaF1hqt55WTe7FDVWc
oi10Tg6uW2enuhp2OidyLutdhhYwl4m8WmD+LMdLsjLU3I7xSE3HU5rheazYdXFOLNHtvBG2lhUy
LWVfYPD8xyrfiPN5SjLMVL1I6EN0ahwLHzqKodh3Nc2Vh0r7A9VnPEyBaetfHn/SjQMseYwS1AtI
8d6nRQ+KJAsYu8sV+9wprXQgwz741eH/Vkczj9un0a6c0+NhN84w4B2angQPWUFYfc3QqlKOdg0D
Nojs/Jqo6oBlmUINIfKV8c9RGEN16XXF+DiBZUdXoTH3Xiwbqw4ahCKwLZtyyHgvP7CNmZ8zK37j
KU6bnN0p/SjKHnvrWe/OaumWN8T3Q6/h8t45RRs7C1yEhLgS5dEIWhW9/UjU7tCmrafEkfM33rTm
JZ30kiZVvidlqG9OEposKQCKwtCelpPM1dnxZxXfnWEU1vcaA+MnOlP6pe7T/ja3XeiFgR0ehRbl
f3VYItqQIYBpzKqJB1Li+H1wgJ4w3PpxNLw8AI5IYM1RdwZ53nytSiPEMym3/xj8OTIQXJ/7vzPY
3APrOQ9PXRpVR8KE5RwoSuG6F9vVNZyiPW+NzVmimyiLf7BY17hMxwmxtG2GFj8qpfikjMNTiirb
BMVUrw/01icF38pxfqXmWu08fjbCEuglnj6EJqDL642s424Y1qJpvRa7qm9Ezo+VUQQN4FfQCVao
f358bjayLCpgktsh4/2d5EhXxU5IHtl6dlPyioav2OmHLN/TT9naogCImBc8NtTSVltUVI3f56HS
emrVYbCRJ1mEgVzZTE+lg7vn4zltxQIgtfIWQ+GTLvVyj+L6GltpP/OyU8zpc+2Ydf5hbn0o5d3Q
GK8D9agJy6O2x9uS1/VpSLDoe/wTNggz4C4QUqBzicA4Rc3lb1DwWuh7Q4NfqVnViLA/yrHoRZSN
/2LPOXiXOjDqv1AJMbNXEU66tATvAxRDWu3fpJySH1qUDf8+/lEboZkcl3YQiTtYx3WAChs3rVID
F2OglsNLFmNf3bdWe86CfDpFdaOHB9R09oTLNkaFTyzRSy65Ff2o5UqEeuLiPalUXl829hcXjhme
g5VvflRL3ZwONE3c5yTsirdPlr4xkFUKWAZ37uq6rZ36/+ydSZLcSJamrxISe7AwDyKdJdIAzMzn
kfMG4iSdCkAxKmbs+xDVZ+ll1r36g5ORGW5k0jtqVYvORaZEerjBAVOovvf+aYS3ii/2mPt6F0nU
QheyBsCJApJQdnhLQ9XgpHrh9f3Z3W52gNCeGQ9yJD2/W0vPjNRNVvLKKyd457TmTCNhJzmyACWa
vd5Xw96dxfzCZZ/GjkfVBawTaqgNayWm8aiL0StDSd/UYOVL3q1Ly+jIpB+toPi0MEO/ywNlybBA
5n0yLHblhoYEUYiTKW9NmO4pQbM+1rixges3rozIFvAw64kmC9daE4+/Xoc/2QyeescN/OarOa6E
DEemUxNMGF2pyiSB2C6CbLlxLZw5SmIbB/XShvCzC7KNAzPSWLO1Hp3MMNgahuo4a+leA9efMro4
V0WTnZU9hgjRr+/uJyuAl4s5xbYEWPJHK2CY/c5POe7jJMmdd51y39TNWl76JArHczs2+6wVL1UA
Pzk08Lmj0nuafrPgn6+6BaDSlo3XxkutEQ+TF51Hnrhe4D/rttO7Npj+C2NwJMnIyLdGYRsFPL8i
6cj22velYpCVThL9RL72J6k/A+LKLMAvbTW09NIT9lSeTWtra3lYKdN8+PWz/skXi8obg2xw7q2m
PnrWGehDUqq2jY0SgvHiKSvUhMc+lhJot//1tX72jLHjAQTH/4QS72gRBQUDAV7nNk5zNd4Jo1je
SH0sQy7tH6q1SV+Y5P1kHSGdJCcCxyXKgGMXWs9m1AEHhY6wMNpb7P5ICp31PJ2xt+zz67ZJqPD8
cXxJfPOTimBzrEFoSCGND9nR6WkVRu6YHdBYBvtml+IJERs+zfGvn+ZPvjmsJRlfgy1Y2Jkebc+Z
HmReIJsuLuRQIzG3l7Oc1PcoDWT71x8kyBcgAjXVds2jG1rrpS9Ha+jjoHLaNhQSYpeshX/HE3hE
U+TtUTiI3V++v4BoR2Ra4Iu4nh3dH4RpvTZ9nJiTSq0340LKLVahGlxAI39h7//JwsQiZHPK+na0
H13KlxI7/7ahhBv69OtUlmpn5Lp+gQTIu6tq8yUx8M+uB9pAe7dVEUzOn7/6Q1EpheV1H7ez7fU7
DtZ8PeEZB+eUVOb93A3OS/vbj4IwwAfEZwiPUUsBkR7dI8LIrBiXkSGdWWB3MHmYPOwn5uBlHmaj
Uedx2+nWGyPzVnlqjAx192Jp+4MYdQpNu9UTC7Ou2jE/KWf21EHoTv7oJ45a9iUeltQDk8rL25X3
cTOMsJIb0VXiS9o3PXFwWlDD31z9d0Xtl2UUJJUpDn4BEPhC2fjDO8+bwAkOkwieOdPno12V1m0e
nExxm/BebnOOqHi2lB4Wjb2e5M74mefw5tcL9cdLIshnLLG5u6FFOXZESVcYkLKqnbjNO388h5RE
+2YXZNeHzAjUutckZc7ZAJXnpcrwh50G9BTshdaVEwQg7Wj37nJS7pZFOHGX4zGxE1vSfZawAP7q
u7hdh42UfgCgnQyM5wu28xMyFFpiaHA2mZZwwUo8mrTCulhmv/z068f5w8vBtVC8wEjcxLzBsbkK
Ph2VN+DPHudWkhx8q/HeK2XdDFqa7Opy4Bj8y9fbKk04wPSLOqPa5/dmeqUi1JJnyECp1IawdZPg
a5pmI+HbBUv4PrAqfA9+fdEf2uONgwu0D/oMQ/aHSQdB1cogHIqL6gJvdD3v4rXJy1ipbIgX6DqR
Q9bQtSmslxJitiXxrMzlyihRNj0aCw7n4Oe3W5MwPHRZ7sZd2mpvRgFR7STHOiMyRfNiGOVTqXZ8
Nb5L7EwprVifRw+3M4dCJw8e2UmAL2vY9al90RJQPoVUHfmt7iNyDBNTmLTnrYnNtZPm2rVRO/4d
YTLlV7MtsT7giqUVo5FZN5JnNaSnMleUvQHRYZe6TA1sKpJ0PhtyRFOh2evQJb2kr/NQ1zDii/j+
8o9uLZcPv/4Wf5w8A3joLnQf5mYbteyoR7VTh4KNjLS4EZl+gVTAnMJgdsqaP1PlKpxmf3B2tHbN
+eAovDK9xVF5qM2Z15NLYnnlya//oh+nS9tftEnhmWbRqh6D6npnp4rxZI1tmJ1NO75U2e0zS6za
DhdGE8BjXelJqg5mQkg+fPFo0+9gDymIz4vWXHe7SJHVrkIdDnwVuphy1/E667a+z5AhyCjr8vym
avUCz3TLXT4w73aasMetXu5qQk5eL6aHC1YhbdIxCGjuT7N1CjJiBhwDcQ9C/c+/vucfVzTGHVio
o1/FkoVJ9PMVvRQtiqulamLUf2601GZxosoevsM6vYR0/bg3oUACzqEVAsr/QbPaKnQhAkeS2PTV
8CEdbRcBl2sQzIO3X6jTDL6wT/x0hYFy0SNspQKGLM9vjkw6UW4s2Njs82nHCQ9HtlByR2GEpnOs
VKy1vh6m+ersVggcJ9WSJFHq1dk3wte/Pcua756y5z/XzaIy/N6P/vHfr5vH6r5Xj4/95UPzP7Zf
/ce/+vwX//0y+6zqrv7aH/9bz36Jz/9+/fihf3j2D7uqz/rldnhUy90jgdP90wXEY739m/+vP/zt
8elTXi/N499+/1wPVb99msjq6vfvPzr98rffISP9acFtn//9h1cPJb93PkyPef/DLzw+dP3ffrf9
VxuTk8HfZiz1RHydHp9+4L7iK4NFABC3sYw2ymVVqz792++W/upJXLTtiMyaaah//63DW4Afmf4r
yms+jgMQOTI7y+9/3PfNt23121fCc/j+z79VQ3lTI+LvthvZttd/br+QESmEqPiYpaPN5QOPVs+C
1QbhWOZmiN3NVSjGOhiicVOBq4j+AYfdUNWI4KIEgJgYxMGd5pBMHYr8IVG6EY2zyMqoEhLJsN/X
kOxdIn/PzHoZsqgaE9KUiDNTSYhzf4PT0oC4BW8XQySXg3RlG9MHdRWBJ/X8WeHBhwFXopMzTqS5
wY7ej/NZjVfqSBvmG7fMoMSdn/kNkHVh4qsd2A3ZL/4w+CZbSeE2YdMYZqhhSiEjyxsbiPjkL53i
u0dvZzRKv9QSpC8nqIHTC5WVYPqJbSLEs2c7u4F5tWImZK5eGoFZUiVOVe0vMS65/U4WS3atr/3V
2kv/aq517dIMBDGrbqDs/DZPluyDmDWHFA614EWs0ZdhF8THpnOQvMVQTa8iByLi26pPbJL12tJe
yGKa3ZtFwsW6T9xEDF+o9SE2F4JMlLO0mjTnzDfqSezRHuEyv6xjgnq7zpZQeoktQj9dVHMFd7Z2
QmeERRKlnDLG1TCmqx+5bM7RiFTvpFonA0vbIbXS2wqZMtp2YfUn5IX0yU2vWmvYTaTcnFkCPsZJ
btXN+Uwurv3JFUtmhrbRm18r4Tth4QX5TQHc3kQlTxlCeebeJ9DVLjqVjy4JK0BjcTZiHRw2vlXt
8Q5oPqeyX0O9gsP1Hmuu6aRIVIsMcWmuHGt5IIvSQ3fPYwyhH9SRY58lhSreebJIxqhw6jWCBlyE
Qh90ZzcgCgqTzC76yNaNbIej/DVp524XDtMKoyTR20pEgTdh6T3LLgsOeT2rl/itz6v67dVh091s
1OjTCH47Hh7Y+MBusPawHe3ZXmhQNUw9YSTIeKycQiSlI5yCmq+otewRg41OZypfIQd0Jqs5r/La
u228mvGf36SXSWVUbyAYythc0jn+0370k/f8yXv++WvO37o5oW3+M9ghHg2IbYjqumQMEAu91SAO
UTnLmyTrfJ9vOpdw2gJ3GsKMDDt10pjdxxmixnyOzQoeMoQUjrFURWVjhGCvKpyndPrq9q74Silj
RXgaVydaIO17M5WQFrH+MlTkkZxwnpqVG1dp9dXN/Utr8uqrmhdxX6VlU4dTN8A1gC/yGCxOfts0
a/+xHAO3Dc2xWsqwTmBpRl1qJG9LR9MeF5HUt63tF1elG9RemLRWM4R6x0dEBVol/rAkEYcBPizn
3RaNE/36MT6RyI4fI4N2vvuNAYuO4flZmxuzN0KgHuCEZs4d0P34fmjdNzLNzBNk2v2powuKSZUu
u9ZVOX1d7z2Ad3c3njYZp+6Y9W8SI9ViSad97qdauvdagMxFM18a/jzvH55WJypJWiR29ifU9vmf
GgAFNS5ZJvGqzOFdyrexm/Jm3eO4YB6Cym331C8bmdHEAvOFx/STNwNBBApCTjwIF8fADOB+6pdL
x2qbIS5WUvknRq6CuF+X5jVzLuPKKs1+P2ZdSaxf1++Guh6jNaCfqtd1p8vgMSmFdmEvJopS7G/P
SGCRL8wBntCJ518mog1mYxaCZQon/eid8PNqLms3HeLCzzlOVNHFg+iSeyxOODvWpcujzp8XxqzL
YMYFQ/NdMlpr1HryfSC66WTMXPs9OSVdKFtTu1KJ1u0MfyxP3MxfTmavGA6iMo1bI03S7+P2/19s
/b5xHP/tj5rmh1pr12d1kz38udjafuF7reW9ggK/zVMpdPhCt27rW7Flma82ygLQDfZuQKRbG/q9
2DLsV1BGWApP0bKETFMCfS+2rFc4ZLN+gXsgkiHcsP5KsUWNdlRsIe9EzQunHHiQseXxICEv8Hfp
3TllPmrU3tlYKufGbJxWsxmmC3Wm8l4MoV9UtQsVXLdS3YtHuWofOqUUXoC5zaCRzovarApcYcIB
GAdTnWdekX+wpmBMz9LZSrPYm1XmxuzlvtwZ7AM+zjlY9ZypoU5EmJa5YR/y1Us+eE6T3HT1KsvI
RBXTxJpD0kG4mkb5pW8q+VHCQmYPlp0Sh7ww1vusNZHiZUrXA8ImZDPGrt/QqxbzlN1ardXf4FqR
aqHjCmc+6Pg81REfAklkbadGxgRhqnMz6IVzli+rV4SFwGfv0FaYZr9h7DA1p22uUd0UC1Aqt18J
cQoHIkji0VZC7OeSPfbM0ttAv67sRVOH0vFasZdJxdx+5TAgVM5TFTYvhqbK0aTHpi+8zut+tcpw
8vXMRWmCJ1MTurmL6m6CZdvtGnfV0yauPC8lXapW5CqGXoVQiBlsTv86LAPJtfdeDlPg9YiVsbOe
ZrWTdv4nU89AEc6rWYMXejt6XVokUTtqaR5cDUDh3XRnok5ckYd2aT2Up9gFON26hhnFd0scp5ub
krKbm2qKUEI8w5dvtLIJScxQC4O6SRG5IuuyG3augUdPWLocfueNk5c988RCfjS0ts7Re3ppi+3L
khpFuM7pwvkYqGq8FwXvy87OtwwQZzaN6q5uW0teWl3fyYNXjNMUWUWutNitfCIfjHYw+xAj/wQc
U6zMLq3M9EzoJ/SVbpTICW+DemqD7GRxzOG0q4aZ/bNPgjXMqzobYwXEMe1soWZvj12lzapiUmyd
Ud7o9WW9TJm7m9GRvg6qsqM6MmR/I8aR3zQs1ly4Ss+OO63wukMvVv8Gg8TZiLsJNUXo8lEXfEP5
deZIxGmMeXocH6xsfu95+aTLsPanbd26CbJpV5/z+XTs6sSMMncw8hAz2nbiPBwX8zBvXrE8mcxK
wxm7lwquv5rNj6bWtzL2s6rz4XSh6jwPZnPEpNsvTVcg3xKNujUC5d0FgJ3ZyTzqnUOca5IkYP4K
0/c3mmLcdDDTbHL2GWu92UvyeYdTUSSpeZoExVgMISWkk186i9cxG8iyxHbf64aoKWCRoeQmEcK2
n77Ha8Lrr5fC7YtDn/eF/bFfhd5sdDpKo33WB5qXRf0s6+R6ncfJunR4+cerlJS6hChCiurPzBNX
Mh9E6t7o7VgFkZWuyW4YmcNEpluqK0O27ZXWGpMdGaPh37ZrC5hdzPD4Q7vutPM08DAMmYgkacJM
Do2NsClDMu44Ur81hVMYO+Zp+G6gc6Pd8nTA/523Jv794C/OSTAHaggHI5sIoCic9FbMljxw1RJf
LVTviNHsdKzAEsquD93BHtO9Xg7ZqWe31MmSkho5zjTUwwGOWvPJoV/EiiGZ5jVc9SAnCAYc4cyn
cxRxxRq5dZfEu0vzLHV37KYZuQZGlyr8ZORIWpLnSHtXOnVfYkXsizeQFZcHMA6d6UlZEpE7ZZ0x
71s74V1QMiuYHOBxFDLl8j/NmKnbca23+ke317Aoao3EP2XgF8zRZBnyDDKMn0WtoflWOC6ORW7g
MrdDlHREYu9qDHNx2ZEjXZKJUuFsFQrTZ96Q8itqV8DzXtlvxqpo01PcO5O0fieDdrp3nW0fWYxg
fKTW95yzzOoMGYo8aV5n6WJfNYbezjtUUa6FVasxrPFs5MuVO/scBuagM3pkVNH5h5SNrgPZcdXt
qsoyoZPsXdp9C9uJPSdZul5I9rybSnrS2VlrxQslzHGsYsgExgdX62f2CXtYbpXTCG0HzJAQ7y0a
c/CvF403uQ2LIsHIh/ZJ+OHqdgF+gk2gz84ceyRrOKEqO7fZ6UVpc9L57hS8a3IxM6zt2bxCBPPM
JIzeT2tsPpQgY66dgrIIGWGmfbhornub5UHWW3vbLWTKmemsPtZFuf5O4ZDVn7lLntWha/a0CFPg
l14UVLbxxdSVVu0cL+2qs6aYcyZzqEqaGNitLXZ27wVFlDK8+VJ1+qoOpgoQ/8i5wbQiXGSW9Htr
LpQblVqVnDcS4T12vf6QxZWU1mWLo6tEZNjY9bjTQAussM2UNbyZAnu4T1bocCGkvPaGV4B7pV1c
esJXsX0qs4TbBkmq360mayMUiKbZa7pykLscUcRw7g6rNKvQyVpHfq3SzPNPWRu4lpYgQDJs5mLc
/shFSQeWbUq6IN4xxVtPdksXjkM6iNda6mjNlZ71dvuJWBMI4KFZ1wxxZeKQFLzrV3guUT74bZ2B
jDPy3TdpLzDy8Zu5hNDaaDp4Ett0VK5G7obF5OWk8DWJ6gmH6MnyWZFy30geHtKsWgMe1CBgJ5Ez
Yi+yk4QUP/DvLW+9sQ/ullxbWSPFvLye9NG7mrqCeWUwte17x2AUE1Yz1NIzPOP8OlzVFHzVunwV
sZRDdRVgOHMfLHZ/YwZJ44eVCNZ3AeOVj/yp44dcU+tlJgWDAE9lzW3hpuq1NTarICttlsO+tDke
wyELVL8tsVqGlZmN/NVpHbjhTP6YFaZBx3S6g65AKWPVGN87gai7sJhLO91N5bxeJN1ETqmxhW9x
opLaxxhC7l1oKOUhde3+rOJWusgDR77DhHwaoszS64uAnGhctXynftv5k7oaRQLOMQD03Pl5032Z
us65kzIp7djQG0PsFj+He+ImLbVfTyjwAQfLoI/GaqrQs06TdwoO4Qx8I43h0s5j8bknHLF+4+hZ
c6YpATPN7KbmC+aNjhW66azeU6ENJgVlan1mg505im2HwXw7k+IQ6n6irlOvqdIoWEdYdqwTWnwj
SLQmYjVNJ32VMACcjE5eLNu8gBao0T8DEEhtS5FRQaicQGNOtSx6HpatW71emTxV53MpkNzkpU/N
UxHHYIXDNuGCJu4vWpiq0f2gG7LDdoXcreoi5QVtwiXAfijEqlelYdkbdrODKWtUMawtPCk7ry/X
sLC78cNg2vn7HHYgH1umC5ve6tLWMb7zO5QdQznEJPuIPhq8VfuiBj/TITOXWLts/N8Cl7mFrJ+y
6gQTzX7x32zXn3bdnKTgGoXVEqdBfEzSeyGGV5jB+mU7WOEktDRgj7Na46QW01zuZbO613NipSZ0
09lqmMTPKDnTutQuB69WxkGjGswObkAqe9igXuiIvxr0k7lK1i6uu9Lf1YVK/H1ZatPdlNgdVvIO
xaLGjm3zxIBWVquIqnxwHmtuSb+fIAjETdHO1Vv8E9YC9y3bZgw2ljl9BEZ7q37HkMjwXqvODjLs
K2R3AYI7alHZ982t1mN3xO1N6l3QkhFiHbLAFx3NuqbYkTOv1pwgdKcmmy/byWzwxpmqhAJwkbzy
fciZjW2a9NvgVq2Bf40VBmskS4f5LoEEW1NQNbhQVzCB9BBL1taINRPDFnZ23WZWnPQl1UJrb9LP
zYN8L8ZmeeuLImNuJjUj3ZXpVBWhW7rdggyuEQ8MwHFkWAhlpzTxk+JgzpPERbcyhjxuSiX6b8DL
X+rA/yWI8Qz4+CUo8t8Q7oCq/KsW/D6rxEMzqD/34E+/8q0Jx9zgFfi//SRgQyK+aWa/NeFgGq+g
XdNI+5QmW4LIP5vwV1ifgpsxUwPGwj7un0248Qp+z9bTQyx6AlHMv9KEP8kK/zT1gZ6I9G8b3kHi
5PP0oxEeHYfN4ahVdJyJ/JxavOOwWCMizpmFIfV4a7pLiRjHs3KGotbiM1QcDZa0VGPodLRLYeMl
VRkm/iJOHZxddvhsr000exh8R8Xi+Qz2RwPGkzdcz7T3+DcLPacbz/H/UUTDjIRDadW1KmAtNU2S
V2ExBMVtN2TaGxrv4j6zPBs41JA+G3CwXut10o9kxRkuGuxkPRg6/WeIAtR9Vwy2T3KWwEw1bIdA
iySyXhn2pUtSAWlYDTBru56OY6u/QPk6ApKJyUa2hlkt9P3NOuoHWnsxJl6PbWJ9mFfnxE30+lwp
J8OzqlQRjr1JOJZLuVeOF0RDp49nxZRfJvn8wS4L6O9ieph7jePSCaorZVvnRKsVF+laPNbCCWA8
WbfWmjifOLpVaHNiX654z+HfkA0LbFY1dmEgJ7YKe31BN3g0Of12XxgqQdaBzoYo+/nkFL1A3c36
VB/AXj4FQxdqXmFdFs5WSqXa67ySV2ki25s/vUM/GdE/B46/P81tnW8+FTgJbbOjP1lHOGma4649
1wfNGv3IZEIPmp5oIeJzG0heNw6/vt7RLOrpLnGMgr3PtbE62zDzP12PwYg1axr214ttLjfaKPQL
E+oeOCBy1jxZ1aU3m/MLj/Y5EP/tJv980WNqSVBarsLp6xD0qR4mSJQYLSUGoFb+khXvEVv7+7Vg
pwPCI9SGm/T8BisdC3fmFw1f47LuHUvtlGmddZY4W4PciBchRLzYgdivQXEl+15EaTXmn72mk3GZ
aiZlQ1lf0mzh3NUOLxki/ezr3qBX8r+Rj9nHIkAGWcUgvLI+DP47l4brvFfremoGOepD9dJAfgNx
n+957KzAxrBssEj4IVkXK/s5b3LeVHRF6SkrEId2+o8XmAg/W1EwSkw8O+BaMGR9/sDVkqD3Gki9
G5fEPlU5tdXqNsuWBjtGMAIxKDPyeffrZfzTW8PijTujj+G6zy/qulktewrcwzTleTRX5NHVeNLv
f30VZ2OIPH+Cm5pwCy2kAIGOdcSN7CcyDprFrWmaT8Vw56tTwO84z4JdXRvnhWpoA+4mUDDt3cB4
1GY41jd5HGhfdW1vqGCvlV3UJ2+Wsg+r2trjnDEbXyaUTgmDjbyANGNHw5LvdSj7yjtg9HuiLEDg
7rzVvyCy2C0JguTuoUzW00k78wvvYDMDavHfPE2Ky8YB/C3pxCrjUCe3lmDYMC4XEH0oDgn2JlxN
QnmaGC97/cR4E8Cyl6GtMueFVfAEJT5/VJyNEI49EnpIVnWOtk9Fs6StmWwPecZgqtyUahijOrcV
s9Zd3nhL1FotOJTF5p9auRFW/jTgtq57O8cp1ak+FdlVNvbtIdEW/dAS3gjhvH1os5T2zlzk3haM
7/4rfzYYqYX51WZZdOx96Rb2uGSGUofFZ0bAhCHazuXP3hvra3nh1mGzc6P5nUVbb4ZY+7gH9+7W
/WYD8pdKyl8Wi8/Kyn9ZfP53LCk3rONfozrvlq5ZfvvP/z1lf/+P/lHUv72uy4duffgt++28y/7+
v/7z//z9Pz4/A31IZP4D9fGoHTdreRdkNthYbbyc3wpOl5/A3aH3g0kJKX2z3PoD9XnFrrtpZ8no
BMUHv/8H6qPpr4A+qTv4D8fkFrHO6fgHIvX9KP8ly+Zo94D+s1labxkGuATCWD06igrbnJeqHcKa
lxwVaXOqV2vHlNDG9q/I1KVMTBgvU5/zioIaJqdeCYEvtNbUOhtTbSywsPTKN/os2hsn8YQBGW9Z
P4LUaLEI/Pq17Yr+pWy6J/r8n15k9AkQ2JBhcG7w3z+It6VdL4XyPoxOI01CvgzjJs3Ekkc9GXK3
wpLkRPtjdWtbINpRqRJxXfhu+5XDwbq0Css+szpzfqvpKr8uZheISLS+cT7Lac2IrB+nD0ThYB9l
8YfsSn1ddsSKuBecYQaNbVZon1XiTI96NjbsrPO8dwZr/JTbY3apicTbYYpnQzZRVX4Bo488+kFm
xDVQ2kcQ1DtIQWLtvjqYuEYk0TgXVgGFdWg67aXT9fm5x75kUghjGb45FVFOHSd+9JBoC297Th6+
gHpwlQ5tFm16gZ3pMUExDPX9q/lL+8S/fPuf7RG/3E3+G+4THO//epf4n4XIHtVz8Jdf+N52GiC8
HDxoJuguOXz4mr7tApr/CsNo+HLw7KBtsCHwoz+Ydt4rOOubHICGUN8Ml/+xDRj+KySGeOVBvt6U
H5gE/oU94Fvw9Z9eJ9zZkM2jA2Aob8MHPrZqg02ZqFJmZ/WktUK+VhBx7cuRWbjcuEGLOc1Z7DeJ
ocpQJ8u3zQ+MMuUcie12tSBEzaf11pUZLPqHcpngbg2ggA3iJW+kqi3f16KfA28X2Nmit6Ge8/+p
hzwdDP3W84QOulIOSzaZH505AP75kKqCaWw4a0xKAE5hKttvPOxqPZzUs2G+t7rKKeOpHJwxntfJ
GXcIFmCMNH7VnvepmaD+NwogmqXW1/tFdhIxeZCKKzy6myzCKK40GfTY7hqN9Zh+galetIc6zwnb
tfOUDB7DzXQ3Gm2mz+Ha5Y4WG/NKECYENILf28AY+8ul0pjkR7aNsCj/YPdzM6eRSNXqnnjm4OZv
7dps9W5XjN5k3GsNeoNDJ21LXLZDOb1Glhh0J7bWy+CmBVDVd2kP7yPkW3f1/dQPGBkwgUQ3T8kh
9ybZgnVYpAYzVLPaxsRtXxYlfuc4rFIULM3J3AQV+rCihPvc1Ko1DsZi+yJuPKsaD7bVuW6k0dq6
5d73Cc0Z970CPjfCDjCtH8CbEJ6sZ9CwxqQJgcNt/axwsvnUdzWHuaNpqE9A8elEOrvXlbs2I+MH
5lhvZmva7q0CPl6B2y37SncmmHIW4FnCrub7pdE9cVMqfrZPBOZJTPrkXJmhsxoVi2us2vIKUieI
AiC8Oe1LLVis0IbuQoCIZQy6dlImI4V6NZY0oaWpuVU4ab7fnJSGBZOT+riVe0kk67oLakT6cL3b
AGuRBTz1TIDwXLWO32kHfZhtecBspZxPJtLP/FujDNjiSUbC+CQRY9tG3YjXQjS1pWNEgblUb1x3
cW8JEMg/NDLofRAY33wDKj+bUS695mbVCr9lclD3F1qi1OWSYl4WellieRsxjaAsVFF4PK5bzkZo
YGb+tvfH1D4F1xdfvdTNq8NieLMfcljZ+kUC6t6hqpznOtbTrnBPXIbURYzLWxDEXe1q165Wt6S0
5RMxwqC5QXXmNEX6nnZqMqGqlIokSMZdQ6TsOjNCp5q6BMhy7j7L1eGcXketlizXUrsxGtx9ANAE
Qc9FpQfdfs41w4x6o3E/Mm5l0NC6gthkmHgVTFzNgkrv+wl0DCd3+M48kdGG+mVKRV3nwubvIlFd
EcpouA8Ypnfvx7nUvko/792QwlpkaHHNYoLvge9vJIAlQPc6XxP7VlT5XYBWZiBsMquti3qe0w+F
aj0jDNoV/EJnUEYMbjMED9rsoXqVVWq1e02xY0LMq9XB0auk3kFAKd46MBJIPIfHm0W8ret55Xbt
Q+63pmC0Tw4RS0rxfMW0g8prj2cyW1t9J4HiQAeX1YaN5ppzPhzWIZgTZl5N7z9QXZQkp3Zrif6S
JHWD/7F51wDu4Wq5r4exzvVrFJpdcQu67PTk+m2TObCAEQvRnfIppR6mcRrnJBJJr2HmhM4hTb/M
LbsEL9baruQuNpUj4sDVgtW59lPi5ezYKZSOtdcgTPkOnjB82EAzWzuEz9ep+1lblLNLkzHJzr2V
KISPqcT1cwF8a/r2XqaWV8RqhC7DlmvD8hWnvJ/s3uwXRCf7uzlg2B1jtr4s01nJRYo69hgCDBB6
OvbvXVLZmnfWBG7SvE3g1NoH+A1pcJUZVV/G2Co44IvwqevlfUlQeXXLwDsYQUoZiQ1gbb7dnELy
6L13CC1682Tbekugfl/LcoG5hueLLyXJoToClHVBMLWUo+aGWgpAsUce0lS7zLelFzE2UDK2JvxB
Qn1q6+a0ryr/oc8z88NIiJN2P47OOrOdDvatnbjDdLPMpfGQrpr04xXCTwbBYB6NHZwOM31vlIYO
jDAlIE6TORFzmmr6ZmgyOFNx5Tca5s+Daw32a6xTlb/DKtedw8mexL1rDsbrQofr+3/ZO4/uuI0u
Df+X2cMHsQrYAuhu5iBSEqUNjhKRQxUyfv08kD0zIqWRjvff1qZdjVR1730TBoxr70dExmRVyApI
WqWPw2pYElCxhtkgk6sqgY8UVoWBIty1OiSMqrPnCSaN1yk+yLYzYu2q8r6D/F2fHL3NbyfYPPoY
LK7KkQ9VWRBu88QHBhCaJ0DnGQCHa0PEKCP8kWUdWx4UVNrvNiCgPtNmN2Ef3FkfEriyEGsnwzNO
qeLriaq8UvpEco5ZhctQJtCeRuAdWFIuNKC5q5P2OCZGYIfE3/jclayt3gA0FV4Mf1wfTXde0tNc
cXREqmF6dNZkLr4osmytR7pwC4AQBrm4tnqGBaE1Qbw+OU61PQNLw7P2Em195D3O+9Dvcxt2BK51
6e04WdAPclknxQWAa3c975Jro1ra8lhxH8ubdSKNEcNpPwBwN/PM6g9Z5nKvTTOvggso2/4xVapt
TnZe6JUdsMqYhacoGNyHprS9kvctM/VtIwbXjASIKY/FnKYHxgHDwPbvWs8j/jV1mBsVAUAm+Nd6
aMZuYS6iU3lHzopfhF0deOVRLen0uNZ96sRukzcPU6HFx0xZQEbKA8yMhmIlaT1DcFxGcukQV6e4
7Nl7dSOyQ0kN+KZrNAhVZUPwODi+Xj5vdtL4R9tInHtr6UZ0mGR+tweLqkocJruX/SV11aJvg5q+
Avx0wwT3QgVQXz5Vger7Eus0uB8JtGpRz2+XAp3rCYZf8gVjB8jsZt6njyBqq3WZyi1vboapw0S1
XeT87CZM46IpsxntV1VpZHE1ChJKR1cNGIxTyARR4SnvLNcDkl9m64OIOxJkdZSltVXdJ+5aGmdo
VnN59CfoKMQACNHeWqlTT8e+wkMoFBhVHL3BUH0MVgsO2XAPInJ8FxPoe82hk7XVzjyr5xGDc1+k
nyxsOlvoDBAPz1IUIPJ8wH3/Q2dv63CLUE92b+wak7wHIzN6fbIQijwHRGeog4tbbRLm87iaF+VM
I3fsaruRUZbrWRyQ3uDxswZ9VVzkPvQdgLslIL7MWa32biscnE+ZG2nvqXHKvrqDzV6MD15B9Zzn
kCz0bgx0MOqOUiA7ZT4mcgtsoJbL6Pl2DWfMLb5CE86PRyrMljoAmzornlPDM1doMqbMTvZqFRVn
s4ZcAG1uuOm0uYGfVClAJtZ4MgktmL86HIKWP5krjsSLzGF+TIVe5KjHeuFec8JmW0TlUyWhsYns
/VaV5T3VVTJwVjujFSZp4pvnDm+WCFWPnT1KDNv9QMyJr6PFa+0kKk3RUYMHVM9w/TqfhCQwqRCS
ndsSl95iiLmttTGFHHDztZwmfTs2PZqCJLGmT1Qt63LMs6zyICy76qNEt/Uo1VaaUTKq9L4kc3OJ
W5EQwimsGjxZF+32gR1RDSFkDLM+FFInx2RixBbWDvf16OSZfMrn3aZtBo7GUaefDS8cMXN7dhag
mFM31T30/MLV77CYKodoyVt4KxmTXvvopzp/zgIqheOoHE4lnAiRGWCP1KXxBjr3mVHD3KHZSVYV
aXxxHuAUlAzbitH5KivktihTZrOLpOh0HlVtqjDilDnne6qrto6yTGxnaT2lOhKNO1Wn0jQICcjG
Uj8xCgCnMe0WWNzQTVNBUlDupwFlw7ciSaqJIYwc9QGwhTLVNaYRskQrkK0ENBrZ31PF/zTq/8WI
6zeNekM47otxHX/+d5tuuzTcGAbhg7U35Njp/E+bbll/kYCC1YjHqIy/2YWp/3TphvsXUzog4GC3
ekIz5/0wraNPx33PZDyPkev+r/4VSVu8hKgY/O4mibC9+I0Q/TB8ewkotJk5gJaRjVHYg3nS1bbz
zYhmg2SL1Lwy7+iQvIcVpjL682Ubzhcj8IzIVsH6NTWEHKMG8cMntSLGCce+XJ70ls23EDaMj0NO
qxvbqGfe60IqN+qRbN64g8gIGR4HTRJ2QLEXWgjOv0yY0+owMIpgAYpqmiJShoR1oYu12lHdMXgo
vAWul2SPXCKfcd10mPzAc07J7KfBezM3Gmi0VGaPLfxMfXTLLHlOS6yZ4jKtl/Vg4XMZRGZf5e/W
tVAtO2/OCuTzFI+SXga2nOF5bdzStpng4CNUCpitSxEztfDdyHPsVkV+p8wpyhtreOfOebpcdHOJ
20PfS8g0Km0hKIVymef02kBEdEIEN5EDMmNyu0HHNuwix7zQKZrnH165XwCqL5EhHiS2QJD9QXDR
aTHN3f/9DwDnjJzIXoU4z81G3paEFb9PkiXoot+v8vp1wZoZcfZuo45fH9M9XtofVwmqZhjxG7md
p9JxYgOTkPpMt3ihn03plud/AondfVT8f1MkxrHezkTElx5kBbBtF43+uB5x6WWS5ONnZk26ipVT
Vk9NIOtPeRD07dmWG212EbSNrQ6yF3ZDx54FivESvLkDTp/dZQvntgm3IZs/FNrHLDHjoan+G6MJ
ZIZPaboGzQmqQXoHPa4dwyEFmqH9IEHwkjN6mKkmOHTgrGIiBT8R06sQ2j9ub7lelgsHfhAHX11l
mBHVaXcdgJkPd84ApdF31xzX9mlwkNu40j9sW+paUYU7aRCPTJjqMKXR9h8T9HHEicIKqPEJ3hzq
X7/TsTvmjHXpsXR3VmlnXi9kLiY0C13tWEevaMevZs3ZhW+JX0ae9mGKNSsk4rOeOdPZuGnGNyr3
DP/kQZv+Bq/Uu5ixGshwKRtLiOslQ5lgOKh+2ZY1thUN3TRGrb0WTVQwFLrVckU+pzd7gQZSbvVn
yBVYDqSKWUDYLwIPH9fpFnkKzNq7W5qmDy7QRzozw3xuAaVwWX4eYGs0R86c3I82W5K3hqlGoiLP
bWsVJsSufrKyFBe1saxXpOOGzt2wh+1XH6u1bOw3G4YiQeQTpTFzO9rxpickybsSQz31kTnNyUXv
4XvOgTyWwaW2K99GXeUiA3OCusScAz4fZR6/88LtnK2IPL7+K6JBqvocCcD4qBlI7ahb4NpAlaXz
fqMO9sNEj8YKNwFzpAPRCGSUlC5ESa7Kh9G2MAMaLgYDF64QAs7y0MFmzClTO4fB/DiYLky+xl9O
i+UCO85TkZBu6quZ0l+vqbzARUNeYcVbN3HmwE44zwaiMmOirfLuVChBYyEbWNxRMSuzOUDkh1AI
R9V6VzJQ+jbjN/ctc/1xCycDMTVf4ybUBZ4V9bm2jREI1O87QWzVsp0RlC2v/CBHormh2Y8g4d/Y
BbXDRZejTob/XJQXG+47ZtSvm/fe8bflLaOw7qI25+HQLcP8bWEA+T7nLtqxdHXRRXRzeRunM0Vs
WG31WEed57rMJu1J3wm/BFqk5W2aw9yshR1aI9MpSIGefztYm/tFcI/fV4aRepd+FwR5ZGsoQNG6
rpNxgh6+q2rUiG9Bkqc8jT1ORsZmjlSFqWEzP6wmPOFj5zAiCt1yzSGZpk2DGnacISb5a14ehxm+
8CA29VyxwTRQ55oZ5vrg6bebbyzWoXFs/Whl5fLNG2cap9kR/bm3WEZ6QsSuPUr3uvrGUyxlnKzp
vLNwjKw7EGDQEkS+iuS+rYB1z8CyMDygZTL6CCAJhn4q8kEzvGj9zz6uH9fGuhKaCdnVf14cDztS
go++ZVvbaUjTpPPEpq4qg29L5xmE1qrZIjLJyrfZNkJO6bbleazZ9Bhg18lTV0+qQK+T5X6cWh3b
1AZ3+CFw++7N2q38GR+Rk4b2iA8ebvqdvE1JWSB/NZ21PFYDnPujv3bplyZ1u/cOBO4sHCRK7wjz
lyqIN99hLOZNCe/f5tf5We/QBx6ZSwVviIkw67CRuckNm5aRn7u6poobhMhvE47HksmRm3wTmycK
2OiOLcI2qMwVp4bJvxpsp/XHL83SUEobShWQy3hd+ZsZ8ucVvWF7b/YLYo9MLUqfBRXJQE6Yppvb
npyWLnu7TOxtn5iOwz5KNz1julC4YjLKZm5lxJ4NLAEpbJIydOtAXiJl3wwmh7q7R4I9EyjANoAh
OOTn2016cxcJPAmvlyJP5aEjGONjmZq1f2asVfMtF7T3R5FmGH8qYxcIEU2F7NzXOWzgnjRHR5RF
g01wgQvGqemd7iZYp1HGNKI5ExC9rtapKtMO3rBqRUdvRS0QJxmWYfGc5Izdx8w33839YH3TifK/
ejXGAegn0uwWnxXjaZkKHOjcxMifi3R1NrhElRovMJsMPGZoCtNLBRGNT8gfvRGdekZmso0sL0an
PbZHv3aZfbkrY8+wSuxFHSpX9Wjv8hxvxmmDeRvOC8IvxsjCxQcFaT7ijCBg98/xM3tkogxAWQTu
hwCPvlvaP/m+JXfuS4P+Bwk4Y0WqHmeDwVfZzF3iqrdmGOKY0ngIxk21hpgYNFDCdVK8L6RhuJEI
Ui+P3WlCkUuzlZjQ8mtPHXLXdT5noraZ5NvrTAm32ipUhjncJmy/DJWrgRrLzQrXvMRaxnuXmkP+
MPC+6yhZvfJelzb7fleZye0yBCQSBsO4ZaGBJ4IVo9mePxA+4tErGVvWxoznUIC5dVdfeAtfV8jw
x4UsBfPtbi76kUNnDVovystsuLM2aknGp1b1pXaaToN3OuazmsbmiQjL5KtfEuiF0C71n/xp5OFb
jWGKfcYOI9eWrfhaZR6xav7SrUDewdDYh6pcxCOCXPEJPWT6oR746DCkIYWUiQgh60fPBEQK7XRj
5MO0wHSg/AbUMohTpqe6ScQTPh8wkMG3CE2FEV6qpbos57mbWzRW2GfzJZvtc22t++Da7e2bha/s
YwuI88WTM1YFGectogGxYQ1R1A5SMNJR5XTV+bLSnOlzpu96PygYum8DSFBeFoAkG/CBO6uRydyU
NWWEGWXVH2UyltUhKP1pQ3lYyobhsV92eGooBGB2l2/WlecsmzzJAdXKZbD1Xfd+TZ3EjRYjN6Y3
S9YEU5TOc/PgGdjc3sxGv6gzbWwDb2QDwUDTbbRb4i7R5LmDBV1UaM/63CQqRbRm2unqNdiyekxG
4LOtjTeeSlXYKz4eQJdux88Alnpf5pSUF8rr6jXhREfHlaGpmL35ODao1eadB7vln3P4iu4ueXdQ
BLRJ4l1VCA5wZWhw0GDETImT1HeGQGS5RgZlhI260PMyunyGJAWMJKpWw8EWJ7eNu3VD1HLlQ19N
0mgx+y37amuvgj3UoFi8K8mGEF+xbuF6/KSBwXuoVnbGc9OfTLg6VraU5hhtcxMQEgQfIj92iY1V
VKsWrsJDjU0rA8C3ylMvQeffIjbLvCoulF+M77ZVbe1bhu81LIK+NJPHsag9Z9cTbrk4UorYzMCC
voDBAUHJt+/zzMHxHmMRT4s3+Ubzke4++tTeQEWSUxSHMo66pdzKrGMcD6H07aqHMQD0ygShE05q
bPLA5M/trw2ilZqrRulpvu6lkgNcI8MvsevOFhrf88TVyrwdlcs8a9f4zBglTIn9YPedL64htld2
tDrr9A7aFXuaVaIgDMu1przx562OrKRwnfdztqzPPZBhHZkwmXfYTGGD1KTO/NRbJP8dQIWnSyXW
3A/hZM6UJ47mNGyA8x4Namvo+oW5CeR2yIcp8AY7vSqE7E02ynUzoxbs4VRb8Dmizp/tp2yzidbT
/ehaZypzqw1Hos3rzgMvC+wLa1aZic14jv5FEnmR8X5hYRx2g+xpWt0VkshWL+14q4bKyQ4DMEh5
WDUlORFChttdFE6d5ociANprsW1lcu7vmt8W46o3plfn+CX2Xm0fXJwvtnC1quFu8R1+WXtZTHXq
cnTLhAtBqEabMLuUwSrJcBFjcl29mUGAv9gQwL9u9L3pk2Gq/KnqdHqPNDNBb9dOTJGF02uMp6dl
RlI22cUdbD42bM/OJNO0JhhXLr0F8xUWpzfj1v6b5pXIUCYv+ZkP5RPMSvsezYS5otKAmqZRqmZy
fLu4zvAO8zBK3HVT5CZU2A1Iplf9fO+3bV+E7iKwcsh6p/Ijg26X8Sjoxq1VSKAXM0jTR1OL+sNG
ucR0ixPCiMEtneqo8J3gE8rS7fMmC8hsQOqwQds+YY4AIyF3z22v8L8oqEb3CX4dSYxzBIiT0GVN
XxagUz7kRc2YtHSsZfibbPmfodl/4TH7w3ThJ28D5pyfqpf0lu//xd+TM8/6y4WVhpQIZprAhhBi
5d8EF9fE9gDTPomJFEFybKb/OzljqMZ0lQ3cgbv6D/XlH3MDg3kbMRmw43BTJHtutyv4FwSXl+MW
iDfYVCH7wKqUWEmii/gNPw4mRBvM/U5/C3Fa15+RzfVhMdKO/z1RhbT0a8cqbtgP849/lnHYXonJ
ZlL4OkQTkKlHAUFFJhjgXhl+jznAPFjxRPNwyOQqH354Ar+YItk/TVxgFmICwXQH3hpMwNdBHwm+
RXOiGQ0rGA8mZrP0g+AmGJrS1mb1apAULk01Mj+f665AXI7Lv6JCkJzxkQuEoLKoqcVwr92m9i9c
a3GDowvdtPVPpc9mCAcgaMpNRxMJaQajNFwQBi+mpEmHPDbczDGTeJFr0jhRmVYoIBnMG+OkT0Nu
FW7FBsEmO0VITKWEW9d5uZwvd6Rk/mJZ3TRxkkNRpPysTVdSR0yms0xYmgTtKrdo9oNaOB90U8MO
ihUx66nkFDaNkbOTHCr8eAjLktribM39OkCYVqVUxlnZOMmTt1ItvZPKYiITAWk75tmgc/4u0kNv
pifTVQIpzTBtEpinQT+Z5OFEA7yYMbymxe8iMylEmoRtK7ENDj1vqbzQN9GxnFcbtKzY1I6gKswW
BGlNaOe1t3ghv4XT3jegH7IVZnp0EYQq289DDIIMfU8zYmYXhEhCnapKLnx3IGt1fQndpHqPBkWJ
87QIwKfZ26wWb0CPlPmPPW0ODW/gr0QJSF3b7fNaDLTENYXpuYHmJg/Vstk6XpWTQV5G1xlEEGt8
+9G1+m4J04Y0HVAVkRdf6YAEIIVpSPPEPTd2mwPX15QnXZB9mUtcxr81LW1cHvKaYYxmF41TXw7K
sYx42wN7KYmBOPzPJeT+8tjl65AdXZA35i2VTdeB2/HmWPVN7s4SObVkOni5uMtUv+k2w2gvhGwM
jZwVNQRzOcKxjerKWcisYzqjTXFddWOjkOCuLFgaVWneVLM5O5ctPFsQKY+0IiCY0gaf2Tajcw41
mfSC8xQw3XXCGl1pe8zJjRSXYkgVSsc060Yr6mtMEC+pGwK7CnPIGcO5hTiQAcJU1VAjkcAKGn03
zacaBKawO+pSohNke8Qxot8+kJJg4zKgS3c039RlL8poYF5ZXkOnKII7p1V2cIOqD6dio/XL+sHI
KSNuIGg61qMLQFeXNH+NcW4kW322Yl0L2N4FUWbRRhyayaULQMGYVA1kc/r56ylfU8FNX6lR1CLJ
w76esFYfS7ylzEBhaDXTu558f+vWc0hLjrgoxLCtN/BXYKaPshNWjKXVNHahl25bVsWbUnNhnYh9
yOVZB89Hf9jx4vkeI4ykcuLtuzWHhnFSoUD/28Aj28082u++HsaE48FbOich2X02KxmSGBRu9whZ
xXfHkOxv/xBmDt/tRPpxoS55cGti1bqHNRicPLhhz2p1EukZMs54D8egwapEwcPX/udtYPSznTc2
3MTHsWtdY31Q7UI3MOVM4NCFfrdBgTCSFjhabbtBShto1R8k8P0c9rKYgPJmKEnw+NDHYrACU84K
bj3fyrFewZ6lpCgzmDn0SH3MdAlrw+kQ3WiV6JPsB2neBqjHi4vNAIA7oJ72k5iSKDHOliHFAUZ/
d4MxoYl0GGjNDbYaJF14p6bC9gZuBiZ4FxAO9WWDu2oZl1jA4hxgWEUSVbjrr368JnRJWbRtXRO4
Z61TpFNAtk2/pFSabcro7kNqTKsOLqc1mNLqPmh8PSfX6YTtAsrluZLZ+Afc4OU5Bk61nyoQQb/T
zDm4X6kkkLH5ivKTHlwZgTin1EXooc577ekrN3Mn+++i6v89N/f/34+4AQxWbN8IxiIUBUDotSVX
0sp02QQzE2dbRpxWm7EON68F4pcWemOyBsKW+KBPJXyqP1zqK4gEEjl0euA0/I4oM2Dpv6wMWnOd
RILHSDh4SXUo5rI6DkScHk0yiuLfn9YvixDu6u5t57hYsPo+JxpQ4IsihNPNq2l/qa8Hndyu5KJc
JaOf/uGCfr6X+4VgqY+wDPXc60Q1AqTJfoCcH7rzhhBFLR0Xk9Tek+vC8PORdAM7FCBATlX/4TH+
fIHoaqj9JJahFnl6r+6lsPNxAAzlMY5eqg91PbYMmMSWv/+3N5J1fMBUQYllQ21/eSO5fBOPGV7P
lnx0GoSqg7DTouX/vsx/Sv3/kjyZ/x8gP/RD27ys9Pf/4B+I3P+L9At84nep9Hf/1/8p9G3rL/YM
FNX8awa2lAr/W+h7wV8oD+C1ooPzbTxjqb//KfQ9+Rc6VvTOKC9QtPAR/Js6f7dD+2Enkbiq2Tvc
HqCaQTsjX4tZ6OptCjwUlM1o2vAf+6cuxbXBsDbviuMQvMuqm8sAmP3kE7MKtY4k41DKSmF9QBEY
e20yXjRNWrz94Rb+olR/uaV+/2E+Gzo/jI4GGeKrb0MSc1jMlUu68NKpS3DZmnF/D7wBiwnrEcP/
dyke+4K7x5yF7Ijuib7r1UfimrPO+6UC/emSMTK1j4ObYwzvfn9ZL3cbWjoiJ1jLQzIAPYJR2ctP
0R2ZlIJ++nHujObVkmzQgyqq9Dw0HPstQ+30bToq+478v+wPGx3+di+fNZYmMDIQSGErvV/pqytM
fEdNrVwgymGe8REr2eqihxUfIieeplATH3qqB0FwnACzMHofueGWjfaJ6bq4wblL3A4gfh9+f0N2
N4IXb+D+q6AxMIJju2f6/mqXl52bBg7cqjhZHOPo8WjOlNX2KCuNBhIus703xTLf5mrsL7uVWNFs
tbIzgSXSexzreAGt4N4YOdtj7eDt/4cO9bvv6/8dtfsD4+fBcEEUBFT/ky+sv0kfsK6hZUObdUR4
AKmxcPUnhlnLmVxLi+7DoOJHumqeLKsYokB72Qkb4Pay69PhDz61rz8Lfg76FfYMvlVUJ9+f8Q88
CLEJPCx7bAoY6fAhFlk9HjoMOg+yM42nzAvW2z88n1+8NfRKbEJ4SnOAvP4ubKkqHLdUfghUWx2p
N6Qdlq02HzS2yKiscwQczTw/Kx4Bbij9cLOScX1obQuLGiqut+Zu6PX7H7XTdl49FF5lImjt3QCX
8/vlV7T0vce8U0CtlkLe6yEhM8zEdNVNk+WsycHNafaCP9z611slaR+YOnN8MpIhtXJnLf04E7HH
zhmDJC8OrcSX1nf66bR5VfuH+/2LVci03eNVKXowtdhfgB8ecAM/IMAqoDxgdcwNJbhIRNXo1G/+
5R3ES5aaAHHvTsRCc/RqmZxtooThGpdira5bG10FJg/gFyWufxD3sT+GbS3ufr/qzgd7+eBYlvOO
S2P65aAWerns4DaBp8wcpzWg5ORs9656ZoSSNcd2Vdmxnq0+Zf5deWY8G3rVcOexSYz0Br0c+YSh
29jgbIQcj8XTA51Dlp1aBzzAX4kwpMOFjhVqd+3eaNkwtZXutrwpCi+94lVybgsauHvlOb13YDRN
E6mQuV+l9NwLDlneCgG9NpPrjPyT5TSyHZww1LLbG24jkuxpypbDQKT0UeHwu2CNbRM5AZZA9S3o
RN9l3SJuTKOemyMc4PaC9wT0ZJEM04ClMkcBW5TtDGwtq4ceMi0CEEuldtzMYzedQywQzf0yNelZ
J9rKPznW6iE+3Kbq4+B5uPvhYFK9Q2+QJ5FfGtBTLHgsOZyAwakjx5jlZwhYmEIZNYNmAW7Vd0Hy
MOeJeleBvURIXJo+/v0z/elb/P5I4fGxSUqLzenlI8WeDco1Fq2xtGsjbvMqQUziiwM2C3XsbBWu
hZXfHH6/6E+Hxr4oZrxM8Ph/+bt8+MevZMYZenTSzotrR4vDZtfBQTVdF+PE8u/ytTkA2PuQIrMS
BivO9xHuj0v1fVpSOgUsxVdxaa3aPCZZVkad07kXvOfrUQijin5/fb+4qQJolZE/e72A/vby+qoU
xG3ZcDyy2mC4LnFETzJkKK6VaGRA1CdiQKz0+zV/cU+Fxf5uY9DjWnSWL9dsXYf2eHW5UDC5I2Q1
gdTWb46OSuXZ75f66RSz2L3JSGclVqQQerlUjzVXa43YkPZiqWNOLYwCQAIPhRls11aNzOz361m/
uJ8+FkaQMSDCUAK9el8q6al2LDMZM7mlwKn94Nnf5upznm35I8Qs+wnjnXE+mbR7W0xA3vbGTJAc
nMwSi4EIVkt7EnM5wfckieZOQUoBU2/6FatU44+Z4r94EnsCZ0CRiIeM9ToEJOmDDn1RK+NGNcHV
OOK2RXgdeouu/5OX/K+Woh4FcKAB5Sh9tSFP09QH2OuTY5nVqAORFJ0XhoEDO7vyHx7Cr56B3Gfu
WK5D7fk+mv/hZKN/7/1iIjITdlZyNW5JD7fFMeGO91h5EsdcXOIyNf1h1V9cIDl2uAUE0JPxMdnP
2x9WbWFeLRn4bDzKsjmUmUsYhY3N2Jguf0p4/PmtpoPAzAkJMhYF/k55/nGpDMgfJHvCIt/x3bhw
CZlQwHUnRJ1mjCFu9QfP859LBSjNLmgGcn6O013t/ON6SAsgyGCaFrdCecfeWIergBP2D/v7r64K
iAbR0b67i9f51SofjA7iFQiGWIMIav54ctCw3uDU0EZEfvh/WI//Jb/7RXXHRovjK9sfz8um2n15
XVUZBPRhjRkPYjIcfFmWZojwbp6CozUsUATwXMmSuF+z7gLexM4vQpUKawgJHskiiDregNYEGodL
YVbxIkT9iIcxHKYVtkUJa89DF9ODkIdmvSVnZVqAtxPXRHjI2lVf8qRdTxk0z2c4R+1tSiq3fVRy
5OQGvJ7HYztztoaExKf44ZYqv1lQTn1cCvgYsSFdAlw6HaSgCX31QSFIFaFrQn0JC1OP37K2zXWI
nRHGg3Dy5s9JS/lFRF4rB1rqQl3SpJlfIHMtS8Sjr9/246hIJXDK5zLrkxsIThhYkq4HcO3rAY1Q
roymjkolAej83kLk4ZlL+9lr3SG5CGTl7TcxWe88I5dNhLlqlRz7Ml8hj9aZvmG+vFRhYYzoRYdy
Q7xlDLm8dMYSA82A6N1v9qAk/X4q6k+iG1R9WMbOfqRZmN5XJU6xEaQjK70aIZCkYQAT8HMyaWwX
ITW4LULYrXR3lGh4n02y6Y5Yd9PHLa1dV8cSuvKGFde6lad8gad+nBZnQMeM23cTLrqqv6BHNt4g
Ii4KOCAJP4TceG7hqFfhHpMq5Z9QEnpfcK3InoU9zVxXmafjUedz+qZaq6SD0T93t1oY3TtKt2GA
xpF7aOWmrYEgUSt0Qao2eqbDpQGvMG/tAq0+MBz3ZevBBKdhJ1oLpzHlVbWTCM5H4Q9vEbCg383Q
nU/wptfmYrAb8LFy84M35Mip4KQWMV+aVoUIuLaQnEdwQXtua973kM8KHGd5gosVUX3CZlq3Gmxm
TQ24wDxb/lB2Vk5cSuKMNyM6ohESv5aPhdkYXYxbku9fz37dnhteA82mtYOSdBQnwdl7FuuhLAjL
yZ2mUdHkmOn9JDb7kYWgyC69bt/NS7O94b3GVTfJuumbYigIk6iF6hzaNYdc6CFZvhWa4fzh90fy
z50AHzkZlaDLKD3c15slZqZWZREKGMMc2Q3jRRtzBNvXozBm5KpY8jnmPMcy2WXOlXv++9V/noWw
x8D1h4LPAJbW9jXz3raUsuvWjrvGgMeEmApsAgwu9ldc9mrUecfRReLUk7oRd70ObgnDlLc2Dzz2
IdNedZax/qGr/fmo4nMGvd+rFCox79VRNRi1Pxu1JWLl0124rlXeGZhuhirDT/AP1/+Ls4Oya7/4
71SD1yVGULbIcuWABM4W8/mCVTaMwLa5wnHMvVzF0n/KPNkQBT4hYNG5caABaaMVfIbPOUHZPK5s
VL7bHH//w34uEnYlxPf2l0huLMBe7v15JeYeZ3OY0KQEXMF1DiDbi844QnAfwqQUzTtjmOY/vIw/
T3nAUngjqLfovX3GjS+X3YrOhAQ3ixg9UHrT5Wz4jAG782YcGO0kYjwCJSJ+M0p5h3ZNgmWPiOZg
MvYfydOqn35/FwDRXp+BDIwlbjQEk0PFgAfy8gdZqC+wDnRSKohpvHCzandgFbSFxA8l+HGYCzFO
Jy3H8SZN0SFEdsfrs1sLOhcp7/DXaWVmistvI8+X0kJ/h4ij5KPaoGEclKa+hLBY6u6clpm9rgmS
5SLt/GCMtaWQJHWwgt+Vo2me2aKccRS2FDgb3v76zC5QAYSckugrx8LiGIWv3KP+XT3xPvPSRkQm
nOA+9pBwJ3xMY35T2XaGY7VtYX1QwyLtI8Zm4kvXLGwyQ63m5dwRmHCHsPDmt76vWydcCTpqog65
+LnFc3hyoDsNCF1xa441GP3KHxM68wVVklsd6nU0/QtCOVBVoD72LTyZYO9VrYsGUtq3ntP1+E/M
23DcM9tvkTAoJ0oGYaVHt1jNLc4XoR97ySjhMNro3s9m3za2ePDM67rVormb2FOGcPevtiKkZdU7
eCJOlC142JwGlDJQnzsI07EycEeF3DUoCJDril2bMyoIa+3gfS1aYOwT52JVf6un1RweyRIwnbdb
kHn2GVFgGbqZlaiBA/xb+d/sncly3db+nV/llkfJACoAG21VbgYHOA0Pe4r9BMVGRN9tNBvALA+X
98oHSnYkp/y/8dyDe6tsySLFA+xm/db61nBk4+5O8Ky0FxNxh/GsdbEpA66OljzEiF9bJ9hLSKPP
xCvSnWuP0rg2c2/Y4QoTbThIT8cwkmKgoK2taZugLrrkEpo7QOyGwNotU1zbQ79g4MCnGTtUog8S
ukGdNgZ9bnqkmzsp9O4tiSJF+80cv7k8RBj6aE165dDrUBTsVzN0GEtrHm0DcsqGYEf3xH1yQLzK
8EQHSZ220QnWzRSfXafoJbbKHKXA71N6EvJOs7Z4CPvbrnPWpX+aKUbAUtMRrijd27pVbhN2spgw
TaQU0teuIOqpY78lrk0FsL4jJ51T0NXlDYhva3QvM7yPZpAze58hhJCQAjfXd/ecGjqdWDCA6U1N
Y9xMFgD9cyeLtLzrRa2V20gpm+OdNjbfFNbo5NBQtLiaXA2TEIaTF2veXxZy32J2PssW6ReE6WPP
PPOr9euQKuoO1WQlOEzr2QRwanXOvol6kg/Yj8Yh5CGcmrMJi95dYlQ8gCjk2quD3dTdVD5ZnFAu
nZ0f6KhPHmleUQdm7l6MW9PHaOMahXhcqtl5GvoBuHY/RI5F4wvDhJDcNMfCHt6Hvt5aNcoFZh1b
cDxX07PSEBJDYPfT46ItJuQEnydtAyax3rdyWk82GLu1GpfIhrCjT2jDt/DJjk2n3w1dH3eADUV7
nBYr+2a7nXYdd/qISF+k46vhwEwIlFvoT3nra7cjpad0k2mDdl2SEcPUjUzzlVcdELdyxuIJyobz
OJr+APIgyz/U6IznMm6I0mjw5bAWWN1yZ+IIfSXP4WqbQR/I4GR5jyvallTsYJr3hnI7V6outkVr
eJyfG2ggARfrXlL6DgoGwu6MlUa5E4bMddC0Na2YmjszAovEa1kYlwWH6iJo07Yu9yROxPNYJsAy
cJnPRw9DBK8F1RTYhTQ4S9uhrzCu40zy3rrJhoGi8j6fTt3Ctcbdws3yKppa9TjBzLU2JvUrd/lA
O07XthQgmsWI1apNlvjcGKOMNkNQKyAUC+UVYaM6k6oOTJktc5lZ2Ac2FglvsVZmRcvIpKcnzeC2
2jYfy/SipN2ACseeG2AAEMQzttKJyV2A4Y4wFdf1vZEkOth4ECTL1jTH7l1oGuuZF1O5O7JKxkj6
1TAGPT/YIWhlljGFwnx9r3rN9zYk9qnj8RcEziA1reRej0zA5P4iKRupMfjv61Sv21DpOeOr2KM9
8NJlZu6Ent9P834B4v4h5jZ3DqoetAc+adkyFyCWzo9Accy248IZg2Q00nwz0vf0OHBH2DCizuhH
8DKkgaLMID34+eDcjVHFnhUPdfGeGgvdi0Jz84dej9vrVmfQEBpDVZ21Mw7uoMFUaG8wK8OK6S0g
FYAoek1ulahKJl1ePb3GjkmNgMm5+TEy2uWVPFY0HshfsIv2o8grwEPdcDbRVcKMybXRavtam90t
RR+hciV2Qa9fT2fEKo1HQA6NPCSVcOJQN0tKHbMopXgF2FWEAlwyPPiuEP4zbP8N0+lPp6X/x1d7
lr6+/KnPld//fdgunC+fZWDfnbTC/ixe5cPxkBPWuPkfA3ZhQYw0Of5CU0JJdh00ht9rwsQX0oIr
wJwU8AqKM/7WgN1eVZif1AyGVGsZK6VkDgrN6vb99SQn+9GjUzk3gmlNzG0xvsfvmK5HKIuul59T
YA8MKuvzp9JFdtBwcmXhAAXk2fWk420pIK7fhyw1VDA2RXGX9ip6zX2TOiXpesZVFLm5FVQVxjj6
DcrqmUg4UZxCTjXxGi0/Y3afV9jwVsIZxzfylLO2gHzJyA1U/JkZi1/sGJBqdT9SH0Xr23dV4We3
2Vjlt1EFmXFTLZr7tXaVRRXTaDVnOFXULcCQ9ALkwtyH2Zhy+5dG7+zo+eRdFM4QhdjiiTCM9iwf
e2FQU9z7kj3FsYf4IukWd2VCdM7dMNJwHUJ6rKb90gxNc2rAeIJ8B2Zzg4EOEYIbVwMdclb5U5w2
74WSebbWpm75DE25bTVutADKdcxBVutT2miCnHi2llmcu85UEwA0LkB+28lWszKjCpivzYRCB3cL
yLNn+03qPkTHbUFjFiYFmjr108bGsjE7BR3uWXplxkrshFkmzywFMYcJOh99sBcG4kDVtULbiMQr
BJSPKutD/m37AvaprYOY9LeDUbFQAG687ILZpX5J3QMdK8kwdxSP1GvXkdUD+wiZbesRRjpl36Ts
Ac8Qw0ofQrwJ/i1CHOrxLVdqWxYoYAR6nOkyGxBaAnDKGGeFjdAS2lYxPEBviqvQVEo8wU7yySZ6
ZAA5N5XtYTAG860g8rDXqa9tdzMt0x8lk4j3NCmy9rhA91oBYJrzjR9XW4b6os3QDIAz8ZXm8kSY
k0ZIyh/KV05TXM4cPVuarTX5PoeBLPYBxacE2MLM8XPGw1kurwl7G3RbRKmwqS31oltdkFutRW2h
SI1uD+vezrtbiz3va0EDXhFqmVmS6BBNe5SL7T1Os7KtfdwNuvyuEf+zlv62guf/2ri0f3n9tRp7
/e3fV1J6FLmF6+sYyGa6yeT/d9uS9wXZAPwucyI8jzYJgT9WVfMLFyAdtraj6xbjXQSO3+MJ4gux
UjwLaxsE2QUBc/tvxBP+pJTAkHVch9V0RYysRfB/uq5bhee2HeGVRLbZtUV+JmxSmqemzhTfIc5/
6bT89StxAQdYy09h7Q6ASowT5NfVu8dZG5VgFT0iPwHV09ylxsXcNlhs/4MG8asi8+Mr4TJx+Ksh
6v95n/DwWJT0727MpI2YMll0lE3z3xv3fH4Rx+PjRPHC0cFU5Ne/Tmx7spWuT4rObUnB1fFlR5Rt
57EA/qcqe9v7defji1mrim96Ngh5nGzunzSMSDT0U2EFIeFIadpQ92107reU8mzJb3pNSD+VT3vm
0jmg0UcxnPqWx1AIkp8AmRU5ZbWGsfpVo4txZnpx3xZc/yWbl5/39fLVH1JdbKMZNlaAeGWaF3HS
5Zc5sjppCl3Eb7S4+TEk8oFmLq126wffjljKqPKpDLrxFL9o4nP/SKsl48CoJ1C2RD3aHynwDTfg
j6AKfC5bvrCRasa7xdWIekFIKYTAlbKhEDSF7x0jEgI0KJlCqgs9r9jU+pE/W9CfQyUY+C1OnbJ3
31y/cotgNCNqC6fcL2jdzN35iTLp8THpLNh3fgbgCsVzZK332BJBvruiBBxtt4oSEjJnVa6g/xUo
QK8jEJSHSZXlR1mk9nlb52DyNJEMN9PkLdkuB1A58he3SBb4XWo/IhVbTbBUtfbaDa17F3ELv4t6
W8pNCrzMw5pA5dCm9MtsePSyDETdOhnsH5Emh8vFq/lJV4RdnxnqVjcmcUXuQr3KzkrNIB+jLIho
m55muEcSn/lr1aXpK2/N8JLMPtUp2VLTYxfVZsPoRZjdC3blBXaXwSeja3FKxVwMyS0Ev8hlnqmD
ejJ5L+09Ys/cBYsrvKdYVOLCFB1lRJIwLD9M0fNNtGP+MJkeV12RT5cLGJA6WIY+/1oNkptulZfW
PecKjdp4pMtXCCv9wxQV6r7NISxuGG6lb1SudfgyHLPYmXOvzmVOGBK9x+Hwny/xBGJi4oDPVKDs
1qum/g2JOnsb4SdlAS4CPCL6SKjQjM12CAfmw1TE2B4bbVRlxrFN6wqtpE+1s8IsmOfmadVwLqTg
rIbMa1fXve5zEysWKcgGyHlNpdYxowVvWcrlGmxvfFWVxvhMLUzyGkss7zcIO/Hj4KRrqKBfC+Jk
63lJMGvMxOiQ0RU5kd6sl+3IRSxmjiGpHpgyo3nr2k5ElCK6wyNIReAwpqsoDav7Clitg+KI8Dm1
SBZuTXxVz7T8gkwqejCVoRAYgECUN0w6k7PVDm4GdFYw6xHk9AFRQMd4HrPUohORe7nYgITIMddE
BW8ZTv+h2OJkaN6NpNNtyF42nX3VoCkrTKhIvaN4frlj8O75IamW5H2wClJSSZe4T2S3nWtTMuZH
yFrPPHwzBEJpVJXX+hDZ5ukc0eLKHMvImy13Zp5/vYEeHzaLmNTGt0r7qeu09M0jVHI1N0NGRL5u
eG78LtYIoMOUozXMp9Oa6VuUQGStp/GROra6R0ZAB5t4gG5EZj5S+sinlfeDuqBYcv7mjSlP0tBG
uQqipKqL0IdXvqWvjuJur9GpuMppddXCNpqse8mS+UzLtKc29iBUG7LgwDaBElq9IEvF2qZzRMQT
taqBOzRPqndFJMiOJkmzQiU4LwKSKcR8Dmim569paZCpYq28E1rGbzD0DDQyaxoWizhOxMdi8KhM
/sSAyoeo1oZTGmmCkyx8g23KnOzaxNBWoJDU6ibmL5DvaCZaQEI59AIzHclDiwJIdwcvT0XrjT+b
dsJO7SaoYPR4+7GzkZKBOUDIcdLROWXeoZ4MIJ1TYJRkTBknecBrm6aHVwxpMweAb2jWwSTrsfXT
hnuAVZB62ei2LI89nCoC/rVB+DulbmwDwgGmRiFYn92IBmHRnsyDR7MGBU0V+RU1QVY25ta+kmOJ
J5Pem/TN4mklRreiQkLgr+Cfs3wQY0CfG76tZPBB5TZxOh8nyLHfUixX1ja2s/EKhRaIRpwVDck0
vZ++Do6F4k2guJ23JeKVdcgrRtWolTV4l1SQ5gpyQJNvsGSBvyZgPVDbiobFt9N64+BXsenDUqzS
NmxcaT1UVgVSt3PdMUxSTf82RHULVsew4I+MrnMQ3pw4Gw5Bpb6xll4cVtHuJLcqzw9a9LazkSw9
KL+Ikc1gF7d6XvivpGnkM8BDOA0WE80uVLKPz22SXhc9bgux9wERjtvaS5G/Cf6ntEIift5pOEhf
VZ1ON5ahgJexu2v5HiNuegWDIa0D+tvlW5Mr4yFORvS5XmkIuxGkFiStbIRBOThu+6qztm2LwRNV
OJhR/VqpQl3jFwXyWUrjim3BvehANCq42iagTtd9o22Oimi6XEc4sk4/yEPuKVpH1WpEjsAEIvVl
dsXg162626grkxuf2OC8g+HovsNiMZ3AaAoSWy4QSLZdl/ULunAjj+TIbIpOHRcuJ3NPdh9p9h5o
USORJz0P3yvTgxHTLkXMXCGFuxxcE8YTYGpJAajf2ZcTuG1qHYdOP9iVwRs5AuH6GkNfeUnbtnOD
aCHs31gO3FLNMnvaVfusPGHv7fYlFlYAhmm2PPBsGi81NXiQWiaDDSTjlt/j8Rt5nMifFhhhmqx/
WhDmkPbnlBUgpRhrRhG2plVZs8qzerYhvUgQVlbQAC19AjTBa+oudXE9k+T9SHTwLNC36Dmcefvi
gAhU+mz26/sBOWDAUabH0uXmLaoH9IP02cm6hIV9tLUDA0+qjUUZdaEGkQtcRbrWOer+yO5AsNS5
i1Vn9QEMtsHaQMWhLrGUeAF27jyYJcRUaK78RhPYLoXG8myWYqzXjFhasxI5OpPEsO/Zlbdjz8DD
gBCmj9dVAXL62mjB55x2zGVzcdLGtnWN9VgpruIETwNQ9F3HQS4u4I1C2nhFRgGHsxDCZFhksEvj
NKTzdExSqjiw1eWn1SiUcyIT1i0enNoQ216l41UWm+Za1NQJ7RTyycrMVy7KotfGi4IC4cpbEB4M
YDP+E2KGedNf9aqsEjohPXloKnPCnEtVYbeZ7YxaGcKqfPJMa6fXSlOmE86eqR8zDfQPWbocbI2V
D4m4FBlvHBuJZl6bnYnqUI90lG66CTjhVW86nIm6FnP3Rl9Mjz5s3R13aU+peZjFNPRdJG5TMKUl
Tpnthon2uAvqN6cXEKDIFjb7YkHmU7j0fWXe+C5N/EdrCTCAdKsXPUQFa0U9APTgex7mGPg6FBLc
C/HSj0e6yrr3YaE1h2BlXUFfjjUD3AQpZ7TdTnZIzb4+NoHWOU4XTD1rsF7P+gnVU5oMS3R/D+K0
3bTXy4Q/+xwNNfO3fhcJf5fb+ngokNU9HOJaM+ZhARhRBy7jiFcXz6+7NWmptbZwr02gcNLuMnGZ
rrYbKCLmclLOY86LkTjsQEvaV0fhZxN6LvPJvtylMPQMlhxztA7IHkCbwy72qyFwxSqI15wpHBhs
HP/hrHIJYV/WGVK+do3LLGSTuB7bwRjnvnXeepbG9xUVzSOkjZguM5364ftIoXe/kOT22yv4Mq17
1SCIs00Ru7W4sNRO/u3zIv6PJPGb/19LEsNLiQZR9Wk/n7z/+/N3/65IWKuGwCmS/9fBiiKkftd5
sZB+IZ7wvfEDY/AfeoRBQ6VtCdcnSeRQB2XypX8IEvwShu812sGvcT8liPM39Ajrz1ddwAuIxp/f
nIHk+CkC/+QyRNBCo1Nxeanspr/1QPEfIimyV2OU0qOceKweQAgk/kF39eJELQqiYz0x3sfUZHOu
7Gd5SM3zdE7qaduSab6htEC7EfqcXmalbz7MkINuDbuLnuNaiW3dqE0ztPmFsQYyd1NcBfacW3ec
YIfTXhu1G0hhgol2NN2RNAad6IH2PUuk277BBdlRJt9fpxMZ+40pkd848401oyYKt4+l2UzdrqbO
kbOKas/gcpred6vLP4/3b9g11q68vxbdvq7ltdr5i+zT6l//bSdfqrfs5b///Mz/+CO+P/aaY36h
CYcBAvdcfQXpord9f+41R3wBESQE9BAYBo5YbSs/ILtwdPENQ9VYxSsIvOtM5fdHH8QuVlhOA+h3
WBJd7+88+r8KZABMyI7AJCGVBKDVtv+cV8mJqfQI5EyeF8M81G1pBYlYVvdCOv0Hf9Sfyui+fy2y
Krxh2FBJ6K2mmZ/eMuRt35ig+IRZt6iD221LSb2jiak3EDV+PeVyWBrjLJAOc4aGcTBukB035GmD
xcLa9x+pHtsHPI5+6Fk9ZOoUF7fE9UTV/O6nD/Xq+4DnX+Sqr2o+zu7fv1m/6nmf36xHdGBdqghZ
YuH59Zs1PdhHIx8e1SPufQw8CuXQK8A4JefQVSB9jvqmbbw7p7C1EDVO1+dqn1FIzZTG0zeAwaB+
DTnXdwEwIm1vXVx4QYNQzoAYfi+XxtD0sjbMFmAPdS52E6U3+zhxjwQn8I9pTbG1VeWF2QXGhyqo
YKrE6H8BlV1uAFku3RlmRoQhO5VOFoo0fSf4ciNaf9pHtnbrtdHRjmp7+/d3tv+yyApt9o0LN7pF
0v/Py/Gb5MD/7V/nL033L7BR79C96+p/rCvN//1dv/4jbW4/FqJ1ePjLP2w/N5br4Zucb751NPT8
vuivv/P/9xd/bE+3c/Pt37+91QP0L/40WPe/jiVXg/tfLwP/+3/VvXr5+bXnWve7+m4SGkbdXqk4
n1htjxf7+ztv6qwG+LBJq2ONxmrOY/fjlbd5rz2Mg2j1SPPkKRl3/njlbRsaN8492MY0YJFH9v/O
K8/zy7P700xTX0kHFhFk/icYARh/ehHzyZ0r18PKz/Sg+ijBUT1VJTYDIJHDvqAL8ltejdipMdl7
TxHM2WHrzcN0rrfAHHeGX1j3jlylUc3AzbpZiTHZdgYbuWeONCeB5O3H5JHmrr41SBJ2eIuKAvgp
GcSniPUOJAv5aefoE0c0AskIsd2Wbu6SlkLgHTjf6vUOSH1knoo+dxRFykl+y0+Nmkwo4NPbZNVS
25e21RNybTwsQXFtrHdSpeYi8MSUMnu005a0X5saO5YYHZ1mWnmh4JCzRzBdYPstZ8T91s0tlaFC
JMLeCBzrYKFQKgCEOQhiS21JPHT4io+RIajU6NRyNfpR9QEYT6M7B0Mpd+jpxkX2u8aS5+IgwHow
7UphFi9lDkz0YcbbkEMJ0P3zHlzMBeBITG4qs2ZQ3xNjTe5gVMHCv+E0TKnPE0TAEVRNY+GZZ2ix
PEose0mIpad5YcXGZ9fnGg6aXOikVxysd9EmGTVpbOkbct+xB6ZxAFbakpuqQVl2BwebPTI45Mi0
ksMHNr/0nh4cesQK4YFzqToXwTyjbxh3lK60cxpu3OXIDSe+mxsLrrRfquVhTNdK92pIbDjoXsfx
PI0x9wVF38X3PYpVHMiSW/Ke6TTOdsAkSNPYHmERp8iVfWB9GhjpJcHMSPoWY2O0ehzVvNod0YON
92HwxVF82iGVIRkGj2M+XHToMOa+Nfnr8PEKYKpoWJO9a1Z/5fxp0JDRgFkj/zRuGJ8mjr5zaROq
Ps0d3IGNR4qssHxMn/YPjOQ0ia2WEIh7KDTzp1WE6+pwNnwaSFgwMJOMbhurA9LI/CpWtwmAEown
3epBsRqdCgPj05oyfNpU+u+WlSHiUZKfVhZzdbXIT4NLknbttbW6XrJPA0xd2Pm7+rTFJKnr3JWf
ZhkaozDOtJ8mmtVzz30cZ00/Ej3cWJ+Gm9ldP/p6KjDiiE9TDmFm7cH6tOqAhYw/dC9X855UIuES
2F9pfjl9mnzg/1SAcFfvTwLp2QdHuFqCHFMm99GnUSizmF/sY9lgIMp6sdw3n7aiFMZpGvQzcEKa
tyTZdviMbrIDpDsUQUm6pcd8qPqzLqNYHC6WkhpgS79/noZWPESelFEowConiIcy6s4FJ1hwroIm
zT17a1Ye69KtrJM4rgd5IjyzzKhLyay192yy+32RYTREUdIG/aBcY4Fp1C2YcgxakvCirljaQBb+
AhI5dWOFv3Q1dUIZiNhzEfmqoOVmOh0nI4lu3bnmTdaXGtZ42qQjeCqvNo6pZhX2YZKTpb5CEcmN
57QSVrl1tYLTyVQYUxO2GPse4QrY1iapIf2gn4iRKrY5Y2OmEWHOKLh0GJhTktPxAV2CZbWj61iZ
mOmSSOvG0Oylr84o/xPGvhwrK7nIhZ9+9M6EUwNEKjbdaipw6Io0F90ez79+T9LQ9/BRNdlbjuDQ
7xQli6AORC3iV3ozrGdZL/H7OPTiXSalXmyTarDUWTqMix+MzHvvq94kttuwjmylY2j2nktV/mDU
wuk3djJmdBlQNfPglmbXng2GnmKuoCTtoSojZAs0Eguo/DTl9TZm+FZBBmNKEFi1iRrEhNBhbDKX
W0651FWVHY4sf8RAspEKNgveGUW7WePZiwlCKxW3i2PhRhx0UoRhobtaS4EJEuTehIp77GuDQQtf
tntAVOpeBR69aCtrxDocCDUgqsiwIO0S7AC4Iu3B86APRIOxdROHY9EAGimUeAOzEw3a10fTkeJg
MhCBEc1GVvGTCL+s4HRlsF6lEdICj1POgQ5t2N160K5YZJqmVJs4WcM6duKo/iAry3tM2QAMauFN
41XqDVNko8kcPQRpPnbHZIn65UBrmfRPxrrp3zrZDmDG+na51XDQ3OJO9rpD6XlPmlsjOpVWtuxh
PzrHJZLq1R7q+HTA+SQ2kH0h3trmGAz1VN9Ky+vPVdeVH0M7+95eT6r5AEepZ/3kS7w1md18TBh2
8KMYustmogrUWAO4OI1dRVZOa6HO9Mzy7WLS5hF9tHuEYmCihnezeE7/4LVGVwdjOg1XrmXRUJAv
kQJBq+HXjeB+sRDL3N67JZ/LJknn4mSZo1YLZj2Z651sHSJclZtNAzb/2TRDUB0UFho9NYwQ7L/W
A5OBsBzzOtqCe2Uy0OJQKTYY6f2nsaEqYGv5UfKSd8OCtbfJsAQtuV93Oy/yGBeNzQR/jeVo+eDv
M8pTRi9QTeaMFMNZVOmcpOcqUT3YbDldJhKj89bOjQmXbOyvKqjEChXURqS39CRWGLpsDfU8SFQ0
O/+Y+37oOQb30L8+FDOt69RL9euxmP/i+1XY9L8IJrx8KibdHDZXtt9PxYZPXSwKDIaQNS5LqcYf
p2LNcMHssBaBfVx9KVxY/zgWa6bzxUdxQXk3gUkBZflb52IDYM4vB2PbcfH3Qc5cpSWDgLpYL4U/
3VCV18e67NlXbblMYygFF9RXDTsxe29hKJ3wXc5Ixo0Ybl5SiF47/sa3O2+4UlRRpaHdarMR1gZT
pzDmh6Cfg8el6dCPVRzt1vwBVYWlWQxn8YBgedT7Dt3Vm8auv3MnQKMnYpHxQzoYU3dwaPfCcaHi
4kVXC4WfPMAGGQ5t9F6E4LSwSfwBu7JnvbgZVN486vLH1K2hwSvmJ22e5E/WWMHut6Py1fcVrHwm
AiHM7OyCOon0kUXT2LhGD/wRS+ODVtnFc9oV1RbXeHHFVIn2ZsPot5Y+ASuxZllshMySK/oFopTy
AR/j8OxoWsCnxm1Axzm/GQbNujWB/lzKkpKMsGjr+BoUnnda+qm9X5xlunCreqTkIeuJ5w2ox0Yy
iguI7N2IjD8579wznnwzNgLqaUgNKWlcdagD9cZVVPPV1lJt5ygDrm8NLabDPsfWgDBsHHUb48Z6
3vQuOzdKX41Kp//ELW7tpkpOqmSKb/24YTXQWi8+CEd5WyY13l066vx3suyyLYm5D+k1T6XM82Bm
FAPeMxuOHewbEjITOcHEt080EOt7GlXyO0eonabqMKkt+hfEElNDgG04TJzK3gFXop23Sek0FOUK
key6u7xvjcskMs6J/90x3sLuP3vSD02sKffLLKNTYOwwVetoLN8lAxGGOcVyMESJrV+jAPPcUciE
mNNlHbgZ2L2E7w2StOE0l103TsfO5dOairULpQZteTJATGVybmpffYc10CdiGpIyzbcNsb29nyTL
rqUnO+DWZR8xUPYYAMZ5t7a/wTn2+XrdhQOxjlElfYFTThkyscaTTswuPbbivJJIGE7uz2d+61yQ
wxWnOoWcm6yYNSo9pblnFBCfR6ZqbqvMLS+ius/eF2vh6DFD3zgp+nTcT2IGCGMl7b1TFfrNUhF2
aX0veWPXawmdi2xfVTAHetb6i9bB/j9rJn0qU3qVYls46TiRBkTF22NFfHQny/JsycsGqrbRgiEd
Mu6ICtozrEZqG3Oz4UNAitkgjjHMs+dh68jVscqk6taCmHiDLdXcZ1nc0qY435kpkWDIBAx0szqZ
Q6AYx6G0jdOFxo2wMo1nJazspC9FfBNlvpo3McfJoG4YeqiimS69akq2XDKzUNdGOyh8fb8sennZ
c6vYMYUV54wz/csurpaLilbqgARXd7qkOmw7Chct+KWWYLft1AnnmfS0pRluZ7jdoyGNmGtu7m1m
7vVrE17P6MS5j7GETqfsfkUcKD/rvd3ER3+MdeZ5FMvOzckcW7cw6UGS+kjLO9Da02O/cDBZUkbk
M2hVNvqoePYmswjIO+ANkpXk2Zn6gPMm79Zk5OBL1qpWvAqcdRW3LTMOoriiE4WbQnYSSSJJThQX
D6SuxbFVhnWaT1oeGF0ujuzHW92V7+aYv6ZG4161M/TxUoObQojEjjddVXf3U5kt895NWj3axbgU
c52jQXnQVBXH1XoVVsNrZ+TJuCegGU9EQWMiHYyljZBB0oU/KNqRmEkah36c6pfcIvJc9LT2tJnl
nEfjSMCfkD+e3CRtjRtqX91mw3TJkTlhDdc4oz6Y1QfXktVt4pIP8nrq0EY2xmqgEsqA3DjS1VcP
59NacFTrzQHk/Ql4/UttGYpNxON3gPpPPXUpQqLb91Q8HFsKhx2+xpmejls/cl+tlaRuJbvGtXZZ
r5tBa80HvUguYrOM6O0uvjIJnOj+WnDPtKHecqwpkn1n6KB3Iv65PhRIh547v1npV6imG82zn1pu
S1Os7ww57uvRPPdMuasyfCFFuRVlysnbO22yjsBOcTqW4jSa6n1Nzxr2iz0l1ydz1gA2ry48CU9a
ZkEz+tsyFjt0iUtY91vumbiHEpYPTpzcoTjz4S+irQmYcNcdKS1ruemBXMephfFmYnEwDzkbEZD5
M0XbrmbNV8Q7OCfr1i0LnG8gLMFJZhejdlSZIKrcKp/oEhmc+VqUhJGiAfotbu7rlnpmitaqy1aI
Mwi/X/MyJwwm91LLZNiWunmw9cK6KAo7eddMCl6PKR6Ia0Oy2SZa3oWVFzl3rRlLf4vp6A4fZEKh
Fe6rjJwgoF1n7sHkLstOKuQZ2y8I0+YNTTSxa2/t3v/gTl3ux5Ky6KUyziorfmuYsW4QPeg+SmiN
GEFCn/gTqIAp688jsnXU5UpxkrdJdIm/ncShK2RQifo4eX4VTAnN5Ktcv/Mz68iyCEdKMSROm04R
rG2gyiSHuPEva1fOASEylCHNq8MWpM62jtx2S+Ucb3I/vkdLfW5QZ05UYXhdKhHK2r8sxWIeIuVL
Xqb6q61HX20NShOHF7qEMZnR69lu7AJVCLJawBq6g0i/U5l2YUz6cl647hxwz78e2Rd9Gw72VLGY
cLx/yMYxDqfRPeKMP8ZRd63H4qxVJovkWBw8rC7E4vXyQaFeE9Ue1aFv8+q8rWb3RTE4PFLhWu1B
63Z4RP0pBV4D00r1g/GUgEXg2qJvOgEbYOsyYNuUI3VFaBLmmVOW5dZu0/yRenbtSbnLOTsJiIaB
HoJNRCfwNzpJj06lmyd9O1Rb1kAVwIsmvOFYz9FoettY5wZpE0VQGwBP1V4l3hMXRDvQXCBMjLYx
SLD6kRMhRzGPdJ3VckUOWHV55ZgD4+Sh32WCjSltlocIvQyWXHGZL8umwZ7x3C8da6BYyQfibFRL
diw6eTIq7clI0x1y2UBrT7dLJtyqWSeu7aU0L8pMnJVDam1K09D2WrawUpjaR9co6xzDw82i5zeD
7eOtaQye3+a0L5ydxq16Svz8I8PnHeCycMIIHXUTpyi0o18f8nF0w4Rj6sYfZ/rJiaFt+laf7zpi
dJu84CDWzJra9IZ48ozyw6adfddimjrM/4e9M1mOG8m27b/UHGVwRz94k2gQEQz2nUhOYFSSQt86
+q9/C1TeWySlEq3em1amWVoqUyIi0DiOn7P32vg7bAd085DX32xyXWna0REkQXHR/OaNT4KqEW96
k4gG342a6qwKxuxkzkbUPfNwKyUlFMHDz2zqRsgXaj6w8R43Tl+vtV5cR8q9YKZqEP9Qi+m0iRx1
icKq8dM2ElsqYnL2As2G1Z6WLyGyA5S9bEDvhN56wxoNT/hsKfQPzGoIIorDXKGQ06YlU729KheJ
iBebtY54Sb+XRBCiByPnOJlRKUxaz6+7oZ61vUi9nPTZ0Ez3gWLA03alU21jrqmOJBLf70lGbsu6
zvMoXE1RjbE7AWtyRbxS9mTCYTolq9a9COgEnbUWCGcc0sF5aI/zZVtls7HPi3oe1oieijNFc+1J
H4doCdERB5rmHW+jsT+AVuBGk0iWqAzcU01boOKSDL4zR0sNRLVV7VN4OydIUB6SvO3jlaQ1tlO9
KVDihOYDrW0KnizDRthaNROmXG1JVb+cI+LviBP6Dvlb7FMYJ8Vl2LZ6tSF02+3vxehqya5qA4dF
W7MHPCWNGnd6n5TnzdRNx07QQiJrapz0PlyrsnAUw69yFi+jNau95pHAciZaQbhQXrrXgRnnw95D
pJhvzG5s7iJX54Gx2kI8914d3WcYonvsdqN1WjkRJLSV2bckmDhh2OB7TG0IQ6nGxZ8ILs+2BAkm
xone5bF9VpZlURxZqxkIsIzH2kaLye4iYoz0utXEoHBJF24JYVrpkx60u8Y2E92XjqotXNJ0Kb8V
I/lU11nUcEkiGoDa9aiSptqbzHFStRoJ4up42G273o6hIgwelFglH9KxEiasNzfW1o0VONamiwr1
NI4MJFZOnscNgibCkg9g7GZ52aMBZHEFh1J0bKbYn8ERt5NuO6OOqHhgQ0JYgtSyvpsAjG9rqTX9
wbZZaW5q4NfynI0mr2nEcelwWkwkCq88CJZ1z2u26Z+LroSFwZvRjK8iFODVCQZuqzygRkb3RONe
rOaJ9s5J2qdVd6TtEW+NBn3NosYld2+qMW6HbbhpCo2NTFLGrxPT2IPRivR7RuTRJpplD7O8tTCC
F/ZllLsEzXRzTBvY1taJQwx8gCJpRLHuMaEdtehylH12i7d6A7V7zW15cC0srGk026tEU/omdTTc
atrFEo8tU2EfAkMBECXPzkhUecFrA/19wW4W0M1Dgutga3c1LlRQy6vU63wHwdl1F8ct+sbSO0+H
Pn8oS/c5UMrdM965L0awfTnSXFqYpbiUQR3dBLp9k+V8zqbK7+YuKrc5k4k0qE+8PCThuxsuCYfd
EFoqfCPTjgJkLR/XuFVSrBOzQpursvvBrip/QoSxnb1arPXSvKKv/Ai48oRdAoQ/DIwrrSp3Mm1f
29LejuV0Pwze+TAl34JuMlEedfgDENbfc6kf2zq6jEoyxzAqP2flZdmmB6to/0r0cp/b0ykacmvf
J+rRTrgAoweYYd6YkUN7F5F4WNWHpK6W+EftHvjSda10P+rFRec1YIHy4iTwhlfdw4dXYRw5l5q6
IQaICCg9v4Ssf53O9Zmo5bhWzJHwnvdnY6COgSMv2xEpSam3PzxJY6ROT9JgnE6Zl1GF9hTzSF5i
TVIY1/0VQsYH+pNP7M6HvZEGB7s2JtSK7JB4DG292i0vwSLe5/WPJIC7aAeXjOLOQsPYEnrqs/j2
6P/sp6ydj5gHaVt6/YYAONNHrbqb2W6Emfu9nTgf1nRwpfGIBhDVwBA/or0b18EQH6Y5eMzc5C96
xPIo9OKJ/seBtCICx/N2gzYbP3WZ34+h1Led2e863XnGgYxljcbxqrHjwe/1YVFgloR6odQJ23OH
WRzaaDk/tya3Y1wkfG46/wN99kM3wnKvdRsFLR7+UvGRJT9JquJR6AZYIDau6ByzF0gsKHMifWWw
oK+lSI5jpp+6jkamD5YSjVHmwhnqiVYzrgcnuStS60ol/a62LDx4xDWuHZez7NoHx4sPkurWnQnb
4r+nlemQDJvdVNAL2pgQI6fY4Xu/0Snd9TE8T9LxHmt7cJdhus/iYOPI+Rxz6Z2h94gt3JOo1w9l
pe3iudk7s71vmjpbIqOYl2VblKPFTpfDsW+DfRNgrWfqh1vnDosJgw8MAWZ4KLziRrqVomWTnSxi
UUGywykal5O2Eju4oQdDaXcBI3mkEfHraCpzS2arQS5JexJMxRaB9bUB03MfTTzgvOcZIZKOVIvU
WniY62xqLt1Zcy96u76gj3KgZfOQqPgloDCceUVv3DYNzmPD7E71oRcMLctHWsHG0atksdels2ki
Vgy8sWKTRNOwIWHVuxwGxMkAxmCr67iZ2Efdj6Mw1hiFTERUY7phdJlf0aiXtAuqY9zw+m1aYnbJ
07sgAPIGOT6jV22V2OrMjYNbK7X8efC86y6M6FtoKZnxlb4eRU2fw2PuY6wdujwnMxBK4YRrizwt
M221PQ0e4P/ZwjmwbtqZ+xbDD++2ECpJfZwROPqEieY72h5XQKVOaG6xC6dDuZ/JnhsDjSyoHqFz
Xuxq3fElXiOM79Z3Rm8PSvNOHGwV9Jt4UGIm72ZanBsJomrdQ7PLcoUaiGhQ54RpNnpZj6KmOiSu
h/Ak25ujrp1pzTmDmNN8qBlgozaFnkBbRLjMpkleMYMX1PHoKsEPVKNLNYG5OCAODTDExqvDb6o0
uGPVTvHKLtkzOpZ5yXq9InFtM1jJxmmp43PH0M6klV4Hgednhb2d2uuscg5N7d7pMJ56nCtMqZgX
NIdOslsrqNEFJSmhLLazgEVmxgtOaXhERVome/MZu4LLHTWk9bMbzdtwCm+bga14nCW2L0IN1IdG
BqDS631fytci1/azmH8s2BVie+Fg4NLlmQ6WAyw5zGN/Gzv9WYjlCvcwFXRmX0eIYlZu4m5VQUIf
gZCQ3Zz6BSEFUZjDE+m5Z9kQ+K0gyiObvzVV9rjEulgBSqemsmnMFCWhj8OlGxrbwmqPU1GfDdQc
DkYH4kDuR8ZLq1TE35I8vehFszZhahe1eR4nmrNYBJjKBTQxGjBLK+C1W3uyHnGZXKRWcw7hZVwJ
6REZpoPhaVpxoJC4r0rX10tK8a58pJ92GO18F3QxVpcgNA4gY051T5ENZ9PqlRpbwrGTdyGGpzYP
yaLkx6zsdDxL5s7B7xbfuHr+6Kamh3ZR99Wg8AXEOnA7wzppkd8jWQoN4oPJ3hIQ4a1erbqx69yD
iBJaq8J8NEcKyroKBz9D8LwqYraCU181J1VuclqiAnNUGn/vuASb2Buc3WBDa5nMR3AXOiC6Zkv4
KHTBsqjWwDGv8iS7K4LOGx6wG5qUsrE5kRJKkjIptgQSgwgM7M2oGPMLd+/moZbpN7mK8ozkQLca
p05bO3FDkF63hEj6s4vAciMrkhf9gaHetYrcyfBjgg7LI+O8NNplhPzdzTn6IK4H+rutOdjiNq+y
KAfAkmkRIBjL+YFtrufVyQqr2HINwQtg6qH307TFv1i0znWJMeG6ZpgPNN3TRp5zqicH7QHZoasw
Mzs6nJU2q63NwP4RIocAa9tMWslOCvr7Js+H9BxjLbMFr5d3VM6gh8gpVhED62h6GJ1qYuMYBlrm
O3kH3C6JlhF9bLrxnRyXBEAVKAPAE4hme83cd6Et1jWX0RuTgjuiMq2mhroyO+qQYEoSjIh1Y9x2
TPFo6BeuthunMn9a/LBXAxF7F2JMQxK4BDXvf4dufw/dFl3oH4Zur0X8Qbm2/PafEzfjny4qS7zI
Hl475GOL2uynDk1nqPYG1UBhiiSbHLt32lN84AsyH644czWJn/l/J242ujaC61CO2dD+HaSj/4kQ
jYiAD/M2/NhMkhHCERLhArElw+XjvE1OadCz06R5gaAo3vUWoVLMjI1aFP48SdtXI/vxdR/NrFUr
MZA0s+1R878O2sx7Lx3U+JeZC5rtEUsNm4aqKbs1Oi92bcqlyFlnWlJkmwGUY7Su51pa28Z1UWXi
wxy1jSxccduOln0eGaTKbdMhxM9aZW7NZGFsKPTQLdCgSkmkNKlqiKRdI45Kiv0cBVO5tlhCSCaz
sqE8lhbmKyZSTdgdHBXL6DKpNV4dULrSnCIdsMfa0SIi1pSjR99kFKbdWpH25p6oYaDzULES8Ipq
G9reuCx80GoN+FMeI3LoR3M6svfsiXSS6EvWgnHjj9qJk+uO2YW95UeYCCpqSbJ6iMo28mvDrG/N
QtAbqhHI3AWRimnUWCPt1TqzkIZJfCE30jMrhvhhCz3drJRGzFxVDlijGtq9zNSw5426DlCynmdS
smJTiR+URU1H1xV82saak6zeRVpultsx0UKMW103uhd50WNyElbgssRgFe98/Br1dy+VDtq6VMHV
atIpyUjL7Kr7tjbycjeiO6lgFxP1tbXmvjwnSxdBTUhKqUWXuNdmRMJQJteAeoNpKxul5A7TMOMe
QzOFw7IUOE9J3Q1ncSK7114vZHa0mqRuCaAoE/qusskwlmhWNh28unfafUfkWesb87D4xQId8DoO
QWhoSRc500ZghLN3hdsFP6YAw9tu5Iw+0JNpLcrxKCcczBqoeDyqR5fqsXbGu2FUmGUV7eN418o2
QYkXO20KKlVhuMt7VvxVa/b5pTU6AenD8EMwx0hFwHEKhIG07X6wVo5qjadyqpznRJJ4shuB3l2a
QqBSka1t0dbxQGAvjXDewzXdsBzwd2+fur1VZRtd9SHJJDLNGoYP5kw7tU4XmYv2NrHoHCO4sDoL
hYoKsxs9DPSbghPk8LP76M5Khu4GEVzp+RhDCeYq85QaJMOV/pL0yvyWDDS317JhxroYWaPvCHm0
c8KNcUV7TJEQO/b9iKm4F8UDwAXjgXhj+ltZrbn6mYaUY9+KOPjBbDs6mn0WvhT1JK9bIjOecR6B
QKOtH3xvtcL4ERP0+ii7HqpW3Jh3QWAXj7oxqXpvJH0oeGyicPJLq5bJFj7NeKLbsJQpqW0rZ/CH
/9bdtL1DqBswFG1gFFLGj0RdT5pPA5A+WNxIJnguWYMleJyebF0NbRzoVj0BChAgaQPLq7kzEz27
hrclRFyRaO4xFnHCrF4v4SjOJgGIehk3hQFeimFvtKlweH4vI7d/MNy4vaMEDG+wq8Y5yFQs7VyW
qXu13651K2p1HuaDvOTyYjNWoj3kUdV8b3CX5EyGzea7ltR8KbJ+2Ow7ykAlhspT89YuGsdXUtfb
YhM1QP8WY7tHQdHH4gkeXntsKZVTcsVNyrjIDQO04wZQGz8VYHgBvnXdbYwNK1jbGgrN02IkjgQn
29x7xBMsiYmsWSMnT2vb6cKFo5vPPrqBJtt2DJGjkCrLiePLAicP/ekyvVC6HXcrJ6P56A+Mf7/r
povoSLMqZW5QE6WNP4dhfuahFLBPmaNRsZpVw3jdLkRyHRPtKXxrEn21s0sYhAejnlke87LCA5hM
tayT9YIVGremQqYM4NF0/YbA33QbhAIdpahKj4+VCLu+cxFO6BuCw6KDhgl5PKtV70U7yPhutMuD
qRHfKk2K6S+6FvLRqBF1bWXG8rb3TLO89MpqMdO5MP3WWGoYvKVR1l1EFVHkq5RWCVq0gWRteswY
dvCd9+1zGOqy2M5WDUgxGAK0mrzAI50tdFrdxWhjnsIgCe5lRu+DW52HJZD02HE/ROe8c4H0oD1h
6Cij3vqJQ/mvb+cfcslY+PdF0s2rml+z1/d6/bc/8bNOsqhrKJFIe0B6v+js/7dOMvk/kCxcT0eb
s9jM/sUg04x/OvSvPcLBEPSbtPP+VSdpQufPmQ56HtMwF6nT/wcvh5gg19KFwBzgEKa3RD99LJPo
9TYy8GSw6jJT8+FqNqswYGzRTrQB352W3/lePlRkfx/KYVMCgoxv9BY49k4BVZjQSEzpMqcLpmjj
aFQPlZM5X1iBlrruXwaE5SgOMQKGR3CBRN0lPnFs6rKmE11n9EtcPPZ2Qx+o0EJ3959+FwebFG4J
Usholzgo0d6ruTowVVOQNSHC5XHe58g/kYyq2P/zUT4VsW9fhloa2q+Fq4Pq+NOXQc5mDXPGvpS5
+0vdndasGGPBezzp1gkNpHB22GbSQp2yUwuuGmLzjRWWmxK6ml739K0uZaWfOXN08+dP9lHNtnww
jwkFvhTiaIklfQP1v7uWbaToCejIMZJcBOu6zW/KELcimpphw500kZ4cx19c2U+JdD8PSl3vgZ4S
HPIzBZs98kA8fIBzvUhcyNRaeUDJoNbTyIjIcvNqQ0tj2LppMhxwX+jrRtjnRWSPOyzt0SGyE/q0
Vuj+tC39WxDUYiP9dMshOcTtgqoPm9ubWef9zdAMkghWVdDPYRw4EZw6+WYjJN6tpCvtVSdoIa9C
MYlrZpU3NtlAqGC88htdvWnNGHU4dRdp/Oww8AtcJ3zFYkHuRmaEMYTRqgyfutnSjq4p5+ueeKFi
A5CyYmwQ44tWmiSC2Ygx2f/5Ev/6IPGtFgMfF1kaJBF+vMUH22nZA+n0RJyZuAEjznY13fzNn4+y
rC8fH1eOQmAh+kss3biXPh5lTo3JtmIjWmuWPm+z0h43c4i3oCoZrsiUZKI/H+9314ob0+XxXUSd
y6L7/lqZZlxXDr6YtRtlznqoe22l5xPO/Gmo/h9OoAvZEY8Mm0f3cyBbA0dVr2pBJ9JmGGLqgjF2
wuv7z19ILmfo0xmECgYdTDoA1vBdffxGoqvaKEFgtJ5NBEnxoI8XjgtOEhkMvsbKIbNUxIbfkXKy
zsCjMTkW0p9t4rCGsx7FdO8Mhyq9aZmoY4tsc6ZvHrQbpVl7Ct8n9tYx7i2t88kYYrzhSnW0ilGH
PwmMqw/R0smMqYHrBdkX69/HPfzbA090Pa8lTAjcIG9GynerjI6ie+yiMVq3mZGuY8dVazmn2cbx
MrnuDNdm59adpamKv7hLfnPv00LDZoc9lh3n5+wb2Ri2AmeDF2Uyor1XI7fRFhzQny/dbxZRXrsW
chuSh4RhLP//3dcbGH40hQSZ3zNs4n01ITgd4TsVvWev3WGK/IAF7YuD/u6cYhXWdZ2nTdBp+XjQ
ymr1ntcjjFGoD5SDSXoK0je9QdNf75uYFnBHlJjvOkV8+PPX/c1J5b1MiYESm8fBWj7Zu69LIAW7
yilGXNlN3ZoU6BHATd198Tz85gEnGgYR5fKSoIj69IC7rYne2MGMR1Kcs06lJIsR+cmmooHwxe35
Vhy9f/So3xYHNSZsbI/Q85bF7d03otNJAdJW5iptxBPRAJuoowGvoW8YGkkmSKluQqdVPs3e+HJq
iltav0DA8dfsitjNdlVtdAcEkECT3SL5D0/3zw/n0KYD6gfP4NOF9gKzdg3Bh5s7K7oamPGeBWrS
v3hS5Oer+vkwn65qiVvInlvdBOzuTVsxkQkf9RVTk3mav6d6EB2URZKeTo7ELT4RkoY7C2tfF3VQ
BiY0t03wF3RQIOAAxA+NJ+DTTzT6IQtsHXcIr3ovAfjmJCgKB7oxecIYR3Te659vzqWi/rCMUlNT
B8tlrebRx1/78VqyME8Z4V7mqqUR6Hpx/QLczbvnwY31DVyy721QxNQ7MmUABPbMWg+ECun4Samz
KhVljxVcBOZePLzMzJm8bdM0x3Zel4a4yQC+4QMsLYEWmiimEcLbgLhRmPBxVyESCnMjTUWHrAuX
IQW+tS/eRp9yTThfvMbRBWCEwCLPc7g8OO9u1noOQLGoyUIaIJCAx+Xw+IZbG+PIO6HqKDfsY3rk
lnqzZYMzXMcWMTQoJLZBjrNcMe368yn/zRkH0anTBWSRp3oyPn4gJevQQy+LyRfH4z1RRD8AVGmr
idimLTyt6YvDicV6/PFpBZ65dIJ1l84ab+WPx8tb+hQFD/OKluh67MUp0p9u3Y2ptgYf3xBuo1GY
qcDGZFwTUwoXEBPk+MVjKZe66ePH4JFg0ad+ZfVlLvzxY9D1AsBDTbQCGVxtQaSHt21nt2vKbeyh
UTHTl52tM5mp8qjNSBsGr27WLVqnLfQNIiCqRDxXBCTtqipPT+Kmphunmd5tn/7sWLwa0jv986X6
vKgugAmSpSWPiM0D/zlVXlglDuwAnjE6dtv3Cu2vLBTDKgUE98VV+u2R6KqwsdUttj2fqpm2rqum
rwdtpWnYx/O83lUW1EEv0rUvjrSc5w/XQWDKYasIyxaLD8acT9ehMidhEca1Rpdt7Z8OeGRwVeQk
C40x4tw/n8Bf7nXoUAtQBv8wlTRzkY8HEzMmCG+Ao9KqWe7MaPFKZOaurLYuDoUvDvbrN3PZky3J
by7XiwD7jwfzqnrEpctiFdhzAKC2L/ESlkGNohupR+pm81FEafLFm+BtZ/3hhLLC0JhgP4wijrr3
05tgNGe9pa3KHJckUUR4t30+niHjYcLtHZN4OEkdc5dEjH379IuH6pe7hsdJGrzk+MbcOvanvUo2
Wd3kDbhBDew+eEarAJkrHlLHHr66kr+cXA7FeMtissWSKt5WmXfLaMJIvYYDR30RFnLTN3Rzo7Fa
HK0K2EaCeX2o6tb/8+3zKYWIxVsCNVmCCgHTs3B8hg33ssmtADraGsi72mGhgqAtihDPwxDuylSi
D/dw7BjVBYoi87Qm1uRChJ13wOV+98Vn+WUdXT4LJIklh0g4v0QsuyTEzCPXENTXMudy1KgYAXQ6
MpqBEQsxbCSa9PpFZfs5skGYcBAB9e6LiMNf32eusQTAsyYZOMW4Ih/vclRUpr74oPEFWPYlS0l1
ZssKuyjbrY3hhS9IE4JdhLQeZvIoLuygUrt2ENOGzoH115gbu7cT898O6D/oNb67R37JXbh8zp67
9/3Pt9//s/8pyFNwKBdYGViPdNbc/5kTE6oFiEiXf7PC3yr1v3kl4Ep4S9MVZXZM9NbC1FJl10b/
5x8Qj9iW8Z8FKzY7eMLh/ofTcvlzLQLx8m87Nx/3QjQhl+RKSUuSGsS1fs6Q3z3L7HiCvCwdzGUx
6j2BzBQUHuFRoyD2rq8mEkcwoZhwD7fvzs/fH+Q9Ami5N/+1VC4Hpk3kmBhBXVoerFmf7t0qnLwU
luYpiiECTiD5kVmCiozBcfjFsmz+7lB0D8kL97A5fE7T67MawdtQNKdl4GUgaXvbZygdf/GFFiDN
52/EeAGwCv1QNuqfw1TjUIWdntGidJn14Ih2Ix+Ab3bnTHZ/0sb64IP5FXLbNqO7bWWCxgsISkRo
jOkxEh5R4DNltm2yVYisgmaKbBbwJqpTVOnyohqb0sH2ZscvlZeec7+hxSrQat6JHi8/lc/w0seR
9uhoRray5tqz0Isk/XnfaOSKeWM0XSe5lHcmQ//HlvL8iP/+OzRB/aopimFDW40YzgkLN5MV/JBP
3iwoB/982X9zLXhJOSDu2S4yNF7eLe/uNykwEopBb0+hNHc+9QCAl27Mv7jiH2uNt5vLWEpLijU0
EBQ3H4+CkQUAwuCqU2uO7ikJyYcEyVHtUA6rr2qo330jpIq2De6HhvtnlJViIAvkl/0dkm+/Zncp
Q4aQgeEnE+q2v8LEr6QFk12tiYhYT1bjd5Co2IYSkQP5uLmU3XOqJwdG6K8hSV/R4O5y78JQvEYX
VToUdLCeEQMJK7932Th2SMmHRchrnIrmso/xOa8rdR0wXI/I9UDA1p/AGsgKNqDhOoISREj3NsED
5aIT0CCDgEUQUcXd900FF0k5XaGKImOVtK4Z+vXVZL8G7f00J8chvmZR8jNxEqDGrcQ5uzkGib5B
3JbsB/712TGyC7eS+6K7bvCE/fluWUBsn58pJjyMiACxYQf4DDXr4qLoSyXUaRnFYscvfdstdD9J
i1fC4ifEaiJmlJdkfu6F5S5ivn4rUnRZRaX7VhBpmzwK7GPZ5MMqD4BXtvC8pfR787UXaPyAoJAM
0xfNVaL0+BJhNXrQZD4CFMy2bYQujaQ8cBWDeMnoG2EfsfqjV/bOmW1C3cdJKjYIeYsbg/zBQzrG
A1epmHayADn053Px1pf9tGIaC7RuURpJzgevhPePTppIHa+03Z7iVDBwyWNrYi2aULkCZjEZjf/w
EEdA7ASbk2A1fAhVIQ+FMS7WXNppfYDgNxaJ2FhNF6zfYviE3iMsRT8Cd74q94jS+clEfm9NM/3q
Yn6qjn8+lUvFyEwPyzqaqY9fQOsiFKsY4k/zCXxu0ob1GhQp6YDVZG6VOxS7DLXJcXDHcVWJ7puT
yOlngfJvX3e/eeugF2CZ5oWjMyf7xOYaCrPXU5l2p5o7ssp5WnLU0hlcC1LCL9ag3x6K1yrNW2nw
pT+tQaBnavxXXYdtG60PCiOxzemcPEYoHb94TMTvjsXw0qFGZpvqOJ+OpYvWVVZXqdOs0tvz3M1d
HB65cTVg8zlyMowVphB37RANdBqhAtrWqHt8C8DLHt+vdYEe3PYR06jzJsvlFzvnTz3C5bqzx+et
SLHMP9k9f7zumHvnQbmiPg2bQG4VuJcVEFNQWImqXKBiRrdxQtdde63xENSxsTGGJEBlPQz+ImXc
2dkw7zWNvmE29/p5aE3yi2v1axXEEJmXtmMTq8qg+lMxArg9siWINYxsbXlNeBxI6xRjnU2c2w7l
QHoAqmifAmIqvjjycmU+PNQkurrcjUu9wJTbkh/PDbJw0TkkExynVNHtm9JqE3YMiP+8dvx6FAo8
Ckr+ZsTERuDjUfAUV1DUEvOY683o6zkK5MQptC+2aL+8ddn1kmHD7p7KjuX608NlA2Kes6mfjzlW
bMSCzR5WEAhq4dQbbfibIfnfvcY/CFX7g9hiPT+/vN9pLL/7bwQMOUL85bqMYBn+06X610bjn9zb
y2YdLAr3OX/k732GNP7JrhqSIoQKxo+2zg3490bD+afJdoVGMP1JeoU6bJhPG4s/bTT4ox9vdSoj
Oga8vpapORk7n2UJ5Wx3Zi3sk05La5Q9rqAbe0AX6lUHN4jE2k1lToc4c9s8vTWIFr2KAwJTZheG
Bu7XOsU9CJz0FkS/Ze4xgbO7jnPCUI5zxzDuWBZJfS2dGZshxETP8xOztgLWjFlrAZLBGq98xbQJ
fyTNc9IStVig2geLx5ITQndnoIy/d0qntd0hN7eSBibUwRpSJPYJ6BhtM9qwus04DEy5zuoUSGpl
MtiO3LK4jOKq2RX54rwcTX2nYjxcu4EtDb5TgxG4WUxgPKjdRF7q4flIppt+ThdUBMOKT6WfFraW
PqDL9PJ9mrXCfnAB+T2HbTVvtLHtZ+QMhbykG6C2JJN6ZXNeOdZMMHdw1xXRhCskD5xGERkyW0L7
hrPQXhyAk3E9dPncnNdpXmoPTUNis4HqM2Q3AEeiIZsBNwmMwrarM4YUTs5oOAhz46JAqxZd6xr4
egSRgSiqF0rd5LWuNZ3mP9Et5rhBUmeGN2Hktda1pUFEfwT7XU7+NEdETZIq8iJY/gxsiU35Paqd
6QfOHrOeSYlFT7DFp2FfmFOm71VQEXRCqkce+8TAdWduTu7QBZNDihpNSXlRKyI59rMdaWDcw0JM
d26pD6+JJM3kKoM6BmojbAfHJbYorG7r2AtOGhCEG31y7b3OnOGqmId0P6B+W1nsnJi+JQqTQCAj
42YacqVXK16u+ejHcO5gu2cVYxJ0tjm+Q9KZIo9MlQL5IkRMbKuKfmKUjTlGWMCyunnEEzMgYSQR
njiSqZX1xOqHP7TqV95ceXgioYO0c7txiqDi/Ia5la06IumcLchN6R7bcIjExjCJ+D2ENH3UFrWw
rR272KbZjWfAxWPZ2t0JQ8skOqGfUxM5HrRdv1FR1zb4cIiP2TtNSrS9KgfrHrQB7V0yDTdlOcK7
az1ST3MEAP2W5JfqdMJjfa7lufIR+uGzxtCYn3cGibjYnWYNngLuTr8nSOVmauDwbUsSC/cIO/ur
EEvORQL1aSNTCNznrqq7q6EshLMma6xINzlq2HtBF3tPghaYChJAASmpKdd2Zt8xljODJruRJdaR
VdTCwqhqaV6N0qmewyK0HwNuLTYtjjYna5UNbIQJoqbWzYqQePmZmD8CugktTTcucBQyBg1CRFak
HKfaadKl7TebtJvbccLD46ac6Wbpdqj2MJG2ndd3bTck8fgSyTEhL3oVtNg9c21V08DFuwa9cajb
/i9WBZIhyNGqa6LBxsSIDBVuqnzsuD9XzC4YxO+8phhd3nl63Y7ONhII3Z+kkAo2A8FVenvjYTMU
zPC9yNZJDye9b94GYzOXRGF4OJbLHxUsvz4B+poGDuGACiwBbeKxSCoc6viI+qbYFh6tT3xowFS8
/IjnqhakGNj1iBR3EGNr+gBkdJzLozGYfuUNBf2O0eHkr5hPklcZ6nzMM2NQ1jDc58HirSH7sKFD
hC49yvRdzJAOGU1YmRTndi/pnSsHMtZdGWYtJIJCIpp4Nj22Fvde2xX245yZZXrrymwY/Q7gYHPm
pW3cnLHTnmOgilEjslU5dEV32UT4DWiFJ2UDVmYgjbcReNGDxrKfu9pCxKWntbOHZIVqw8ANWJZ6
/hRxcZF+jtpq4OxvoNvhve4z7QabNNHsUQZkxc4TvGNYojeTtIDBSn7QGRrR5sRNbfc6KupwQ2Fi
b5vYALM1um6n7bxOL/bOOKhHwyDDPW+k15APNnebfshAxXY9mE78nWI35l52H02Wc4GQn6wQvdQ9
TK44rEnXIuUjcswDDlztorMrNsWNhGtgF/ZuqkL3oFfMIVY1JNqnfuqcdTsgX867Yd7g/cr3TdSX
px7LuUaCzzzdpo0VjUxGrHabJ5YB/nYZmDPDR4sPRrbB2y4934QUtsMFIe6sNAdT0c4rclS7k6rT
f9imJm6dClocggoT+24DDcWLquI+mxI7Jw2ntnaB4XzHel43T1HISnzSARepX4LMUOVZFZcjuIvE
4YLbjqPu8ZlHcEdLXraPMZYK8CJ4bgsm2VZuBmdjA/n2BQF+8kx3TGoP9til4WlTpIXrB0miBRse
EElZzy2zUqF0mLGG8eCuTViBV6MzVbu40TF8lp1dnBNZRY63WZiQpVAxFZNP+loMClYP3bMsnsmQ
h0aEd5mM1V0iFaCIBqPcGHqJBtMqny5bC/zV9v+ydx5LcjNZln6VsdmjDFpsZgEgREZqneQGRiaZ
0NIhHHj6/hCsrmYGWcxmr2bMZlMLkvUjADhc3HvO+YxqUD28Z3nmYZQmpgEv+ewaW6WEt6JoiRUs
3tiSyNy4ny12qmE7YYgAKaVkt2RsOhfkS9h3fbc4VgDvO+58w6zk10JBrZYaefNlkliagyHFfRAp
09ygSp7ze2m4q1c5SvovRIPy7vdVwjJD0SXNl1fBGTi5ishwdbZz2bfujnP8fI7DUb8oG3CTfhaT
SEMKbfI2L2Y878RSdXz0SU+H9ua4cfz/W+j/vdbL/71ema1gXL/bQ/PP/1msd/9hU5lcO5Qq/2us
B7Ifpi6NWj01ZEQ1LgUEvFUcf/65iUarzO6YkFhKVFSPMFL+axOtWPAE0DBzLjIQ+YE4/ptNNAiC
d5toTop052nY0g7T2JQjF3x/ksMkqtmEZ1D5AX9pxPUcX3qcXI0LJo+2gnmlkGqCBzgvNpO3JGTy
6rJ7ScwhFYENmbHFQULlJ1hmghLCCUZbFsaAzVRc/rVdh0M2z1Qcvbq8n0uOGb6cs7be5GJO0dQP
k0fTr5QzpPIpgd+VJ9FbZeVqt521wSSBlf0jFhtnuMQdEQEZBGRr7AcOvsbOMet5hIPbO/h/nIUc
YenF8qlNHa88G0akJM+u07XzQZvJqwpHqtZ2SL44BDTwU1gOLCDRASImjQl+6aLPZp8uCF4JMoj9
rCnR7i1LB6hKTWvAdtIqExBmlZVeespsoUXShwZgnTYDiRo5hHwtAah+VlnlsI4b1oyctHO9pyXN
0pe2G5h3Yun1V7lbNQi2vUJ7q3ugWHybXU073qzts0lOhI4gJCkIl9DcemM0eu0GRhPr6WYxqa/g
SyABEk5bGpHZvrjNQ5pJTsa6ls4maUdYdnwT5sL9lKZsDarKirC2W3W9mTpuJtS0QrE3JK4PxNI2
Q8cKbfSfRQpl0ffsyrlhN4/9eLD1NKTcpJQ+4VfIygsxYYAz1QaiVmoX2ZfO67q72obl5gvASTWB
ztM4kxrkGBfUDpcB3jHOsGDQUqZqLXEHFK8V8RbbTnWI4NIJBWyxQtlZdie7sbfvlrKd0j3hjqOA
NAch7UwMGUHWKNzzZBOj5VgIjSUwd1N6JAf5ejNWaMQbkRO+3ilWR/Y4UZY7WjHmvLHifiGCycIt
cwGpbegvUjtTym1i240k7rYDf4d2qcKolLPEtIWjZF/dmfl/Q2kfaNyAmj7zdWwp2hppQFJcnBlt
FpbSjN2gao2lJgSDHVNQGoY6XMxZ4ukBxzQyy0GuMn2ju5DdXgFmOG+dMcPHODYYfVw2T22sPNRs
xa1trDV5EcyzIrIDCEzlOYUvKLdkjFumDyoiTi/SBl3eXTq0Yni0Cj1LQtn08/Rphfw1QVKMffqA
/HDKLvMqEgcIW2N5TsqKPl7FsvCmawKj+umMUCPhEsFOHjzjNTeil15HLfTG71YIliRZUwsFA8ja
innW0tCp9bq5taYRzmWsznq6Tdh1pJsVDU08dBL36ZmWuQSsdHXCuyntuS2uYAk67nVByiRxhJVU
SIdf4tpDX41rYoegDZwgQSlTaALkzDeqRf51oOZEaLGZArW9bQmlYbdgsa3ZS4OU+p1nFPBF3aWU
3WVMG7yiIz405ZUucVJvcRH1+rc6IyjdL1U6+jeellqso8QkJVurVbN400cznqZWLcihTshs6M9q
pbcTIjXXv9WNOk/3CBLbEo3QJLL9pHaC1BWNmWc9mxQo7gSxkPuir8jQ0hlHnASTcXR3FfBTYmaE
1ZoE3mkEp+epRnioZSScvGphws8t6iI1702OEHC8U1NaoZCz+2R6OT+Ht8//iUQmuLZyNUhx+M8+
4bvs3lrYa29zjrM0rMQMtJUoFgvZGBLEUEnGjq6qGqlY3TlPmoFrotFgflP529FGe8cY6nPeBJD2
TRu5RbEFqNtf61bPcZXzo3OVjIv6rTGtut2XVAoJdYgyGJz15KTfNb11rvKZ54oxcaifyeru3nqy
GqK9MM3ujROa9cZRmcC2HC+i5VeaMPlYkwIVviZcPbBqUX8DP8vwKSwc+ExGKkfvISIWmuhVUJZ+
s8yfvEkFuprUtjqT2CIl4ha5JvKmFnQKXzUG1z3TQavCwEutLj3DEUzbaaki+TSpFMUvgF3mD01f
J/lusrDZnY1dKuuABUNpiAIxjRdUUbmh7GO9xvtH1JSm4OzkkESue67qfl/JYQnIqOrx3KnliCfN
Nb6nk5njRfOG+W4kfQpnJnzTKYijQX1IEss6syOdlK64ViKP7CkRXY7Inr+RZD4RZKXZc+Z3ZCuS
eBllEveGORCBWxtFf6HXtlUhTpvLakuCWn1F4qWukdE+Gw+ci0ixGA2djLdKp3FDJ6bs2MqtUEgQ
l/NtB3aE80zqDR7pUlHOXDRLLI2aNIzqvI1WyB4oVv2h5fI5R5nKSrbLMOvnUSzHya9s4MQBgcbk
7alKuTw0Wipu3YLuHfYHKjOG1znEAdK/p207Ji95RR7kpu1k/FlnLud9s0En3m9qbcKCvHYhGMjo
i4dFpRtgq62bbRVad596unqXkzfhDjeKKL9q57Z6bvpyeiZDSn9RVOnRMjH18mawWxEHdu1pLDft
EDnYxuOx3ehpVz5qPWmrhE3kBmuMWzoizCMlOYN0ULcc/GdFVczAHNcEcp20Lea2RidNHLS9pYW5
nYGrbHXIlXpU1epWTvZ4O65kS0LYyZFZUzJi3z5CXjMXDiabgL7bq0c8Zly1LG+NS0wEORyEkQea
PjhXg4Tx7BPw2931K3Qzx3aMn9OWLguzYVBY5BwAp7MpayzEZubQf8JAqz2biAZeix98z85Mb3C3
Qf2M+1pgOV9hoA5d6K8kj6aPReqRUF25Kze0kWkzIqDFmbtDmFxf1fhYyJdvE1Dsel6S4NOCIXVT
1fu6rGhSPa4t9GjSeKo9AlFCUxb1N+tINgVdnWBeB4fGYYj/cLu1vYKzYtFZ5nPLPNwSyR6vL9nW
tD0k0Q4pJ/4EfK3rwhFk2iheUw5xpFLIlcSqVo0n/eJIaKXTCF6zP5JbnRXiStcTnqtxZLsqZjbe
tGADzQ3jKf5uocudD9T3k09VTEXRV+j6rBQmJWcjOM8uAd1HmizOMGKFj4zZpFNM+JAS8izqWk7O
ntLmpHwY0oVPMZoZuMy4IBeawu6C8pTF6FA3VIx8OTWLG2or+lZrmwh2YeFlN3XTw8YtWj7ZgC4G
AFT1yM9d7AopL6Ga59hL4Ot2ngLpslvmzN11U0vID0QAeLxEWcvIN46cXqtbmb0Gfu5LJUbFuYV6
MN1hICGPac7z6KY8on+9aolN3z0igTV2KhlzBaRgRYmNt+6ID8bVTjyvfsQKy5UwzMZvuq6O2GGR
9/OlR3QNourZSPlnR0gxmYZGGbTjUhVb0ZBX4idHqDFFIPjGBR3+M3MwwB6PBX1Rn6Bm5zNJj+ZT
dkQkqwmxCxwUV3SypMC48Y5AZeptwJUFhHGXqQzmckaJi4zLgW5vYafzXW0V4tUoPGK/55Xb7NSC
5QNdAzjn2UvJYWfTzD41tXXZ+vKIf3ZWEnQnVib0SofW3AxQtGDPYIb5ESBN+G3WbCSlNuEz/E2d
brvX3cZlCXqaHEtKpvhUVBM0cWvfxiunWid1j02XCr1aTWgZhBByl0eSJuvHhShyM6QkRC1YPQKw
1ZWFnR912myiWIQArpIAAMSDtmY2Dzhw0pWonZXEilKKr+AKVVpqRxvwS+VdPLCs+bGqosLkeJJf
Sc+wYfKqCeGNZFBA8nbnkg19FMfmayMtAohiqx5f+hbDtj9nwMBJjYALTigT8a3dkRfeHdnhizJM
PW5u3M448JqyCiLEwfjZLVV5rs0+su+EJZKvnVeOn+cFQLnbz/lya9miHH1q0ZMNtgS8TEilYmC7
TmTjLUY6AoBIh4d+nqhwRQNLNaMLAhfBduiDrR6E9YOaTguBR7t0qEgsPb7FQQRjfTry1rUVvZ6u
EPZEn4EdE/cKm71YMe29svJ4xJHeHs3GdNm7Nkx328jFfWbP6WtaEZ+GDgj8u910w7PUsvYr4iAF
Qymr8xMMGb0NVKSY96IuMG17xAu0vrFC5rOl4kCkZAydYGCjemtWnn41O6Dpy9yWIjBWYdhO793x
k0PrBtRbjSUiXI58+7Fl49IirUS22hjJV6/mzOAr6UBiKXIxK/NHy+y/lBgr4QZAkBTC619iwoIo
1SsaatfBsTJUMWsMA39c3ZVu3nzmeFOMQeVOw7XVmeIFrCS5amHl8Wm8DLgPepYBjm9+ZJUAlRSz
zB9ztNCPREYpXwH8Gg1BAKn1suhurHAA1jleztIFNRubCbqXGqkxpHBQUDQRyrdlkvKZoKXlqyNF
EW040YvviB9aFGD1WB6cqiKZsC3GjOottscEhqzpZLgp1PGlwKD/eVVQgCFm55eh2EgGd0tO7EiG
PgRyds2S5Xaz5JX92OtGN115GRmAQdYUnnsYSuLpwplQkDeC7JN4o6aK9g1yd4Pz3YjN7DZZgKkH
eg2klgmMaEgE9+wHSfvkDyrCjTl66oV2JZNqhnTt9fWzaQ3s1hst8uKNUI34FZ6L1u1MkeTXbIp1
/WroI54x2VaqsYnyvl7uzYnTFGyGnsDdwu4JCDT0WeihzrRdEbWw8OEmNsIpVjdHG85ZVPFZtItL
/t+aBxu6LRtFNBNEpl96C9mvQBd6072jtSjWfyQT9ZNEtMBeShEDmdZBDBR9of7qQkExliXWn1OC
b27ixqUszMOjYfdD2/BXFbQ/8vrW/9K/UHz/l7D31h7vvy+O3ffd97cv/2v3ZZl/LpGBaP3PGhl6
Vuq46CR+NJm11Tfwo0bG36y+aI3ZH882KlWEFP9ZI9P+gYPbW7GaNluRI47zn41mVLBraxoXAu1p
0CCo9f+i0Wzwu36WVOg210cMg+yfX4ie40TsUInedqImJv7HKvotlR6nuhoNFJB1RlCzIw8Ka3AR
xI13RpsKbRR/hHCl23f1MFJqYG0mdDfXjUsx6vm51VI+2moTM7ZtGcsaqSaza/AM6KyTKu42ZA8r
ddjk4NrqgVmSiA6Rn0WFwjQ2cwIkoVCwmkUNxPF9rw9MNyA6NL+YF1H/kGD81Xi8TF871rS3/j34
8fhI/zUU/8//a6PWRin67wftJk6b/ufhuv7zHxVdw/7HKsuky8zKgpX1v1QROmRkIiQYrEBiMaVY
jOP/Gq02UiqLzRMDcwVG/quiq2uoLFDcIx5jVGArdP5mtJ4oj9Bs2XSwOQFiCMVHcKqHdZW5BiNu
x8Hkssskuaesi0Oz5kq3DVQcsW3Th58ezM0PbdHPwmtq0e8+j+MVcYaufExMKvaJSqcpaerT04iD
3HHRhtXktHzkHT5a1n9SNf24K8xCFq19xO1Hw/ZPKl9bh5oeeW4cNGF2RoRqoYf2W3SgWuhfS/87
d+oP9mvnH5rA+0Am+YvMhPsDgOnwzoiSUnlB7yvkc6E1eIqJSIi610RcF7QwWWbOaXb7cayEpnpV
Euhazm9/fqy/XhdfHaPMUrGiwxM9VZmnw4BOTOW6VQ+EIqp3ACOv6tg9t2GhAbOWWXOrF0gN7c9/
vvIqmX73sNfJFjEAUx0ucabR9zfcuxTK51nPg9oELiJpFPsGcerFOD7UdDZDFCZW8OdL/jJquSQ6
I6Ll+KiIRzgZQ+lI1EQ8cEnRzF+FlOPByVyIwoNyM6rOY8dCcCfoyfp/fVlvjbPDMoCTAlTr+ztV
5dg6dZoBGlviTKPlrX/No0HQSc/PSIAKDe9gTo7y+uer/vLBgIXVWbsQIpPa8suLbTWXQ+sMOBmL
oVird33xPBcuKpE/X4f+0el7ZACtfFoMH7zK9T3//NGAn+xEW8GDEwWWWW0r9Zxk6Op8muMPHuSJ
XlQ318gbA5Gl41o2c+LJkLHjEe0NyQZB5bD3Xa6kzmSzfHCRX5/behEMWzTMkJad2okbMkBr1B9Z
kHbpNu2dKBCTHDd/fmi/vRM0pbiWcUhTDnz/0ErgNQBuDajWSR0hbmebKpfmi5EBKfz7KyHRZCXB
4GciWnx/JRRlhN4NM8OAIHnm7aCvi4CP74Mb+t1TM4lQsfCaMg7WhefnUUCZgpCTBipgrCcPjtXd
t0XzwSVOUmTYG/H6ya3k20X6S7zDya0okzY0quTN0HTriGY39JsiAm8zdvX9opZhXE1eHtLRG0ND
8fJ9h94s0Gmn3+ndCFZH9qgTJBGNH/yw37xM3UYIa+h0SzmunnzfpaIZmGjcLKDYjGou8YVCbCJH
sj+/yV+Xp9XpRDYG3zIqdMzo759xrzYUeim2B8jTOJw7chv32YOK6CJUc0vZ6Gr93SPE7hOaFGRL
tZ12vt4O4kCfIr9o4zbdm5m0ztbC0uAMxls/GNQHCiMJF3VQv/35565v4/38virW6R0zyPGuGycj
wnZAXeFu4qnM94X85kRXRaDfzsbjny9z4iY8jgqCPixwZuzf8YafTAqaRyhdLkkZsUZEms04bae2
lFccptBVoEGAIdIJtt5AM6jK+ga9siHXh02nxPFuVnJC+LE/fTAp/rrSsGcj72jdjbk6qPj3r6ps
hK7Og2BxwxbmdnN8I73xS06ypAUNbFL2VaspH6xuvxmGSMXWjj1KZh77yYOwFRwcrC950JrOpp5c
GHApCf91f/jzE//Np86awmyCi0+3f5lRqBKLRVUpP+dAmmMwAtG0xeMe3f3dZSj7sEYzRbJyEtd1
uiHKNBL4hpLx08yxcu0lxKsMky4+uJnT1ev0KuvN/rR6LZBHjbJKuJm61cOEEMSgQPJ7ro9GuynK
bvhgYJy+pNPrrX//0/US1UvjceSurO4SIMvSPpEW/ecH99tL0AsmKILdPv6u95ewa3WgE8slvOLC
rha/dMF5mR+FTB3t0j9/39wJ6n/8Y6hHcFa7J0Ncz/MhJ++Z786KpwthwN8pokZ+Gp1kvFLpbH4R
AtxEulCSLeWN0JgcF8gg4oNp8XSeOf4OhC/O+rlhzju5XVrgGnrgOQ+o0e4gWxK3DmART5mFW1Ed
N0RQfzBmjmvmL7fORoTJmAgCDHvvn7BrTYZFNxHSsTPIndmU0W05rMYcGwvjko7ZfSQ8KyTI2IS/
NaKXUPStzJObXIvhn2VXcAz3hnOr0fV/gFH5I9Dxv+sWIpGLN7NGFjC9YlRVT8YYKjLORubEz4sm
8aq4Rr6tPcFSGEXS/uDp/2awvbvW+n39NJ5b16gtPWP2nZFQzKrxzZ49kEL1B7e0vsRfnvhPt3Ty
xFW7nJJpYec+xZ57EVfNISfHebLNaxoAdyhjaa/WwxckLkX456/pdLY7PszjyZm9Gnv3kyujfust
xegY5jZAAOKf83Naox/Nqb9+TaxeayWJw9B6m6eBRKzBak9oHNualUGTluV+5tjnWzV1dAwDXRY/
1lO896LqMA6kyXvJBxPTLwdBtu6MnNU1QSQZ6XEnMyEdoE4uLsplGcffnB46nkEIcE2g+1Am11rX
P6iDHiI88fUuOvvzQ/5lFJ1c+2TE9vXoqbkYu6AzXqeRDuuKrXDdD8bqSRaDQ2r5+1s8GaxaM9Xt
RBkhaKd54zjD3lHSLz0lFkRWzcEuCf4Z5zPocmeGo5g+ipQk1MS4+/PNriPm3VhefwVGI7obpIpY
pweM3GnxbApedZ9nN20yHlJF2Shadk/7ehPV9Fn//nrrPEBZkcFMYtn7T9R1ojk3JLqlhLh0powd
ipXQZkwhC5LjR07p3z5kHH3c3Vpn5SD1/nKJMo5CxLzLdvL2SZMeEmu8FV56QCFyq2XeZWMjedMW
54IOou43s6v7c/fRHH26AVtftWMSlUaUqENC68nqRONtoslFZtOSVObw0AudOWpRhHONjcfsniqD
yIv7wjRqCGgFsVd3f37opyPaMQwDEwxv18G+xrH//VPokxFQ0MRTqEqY0OeeMAM7sT54s+t4/Xkk
rRfhlZLDyIyxljTeX2Q0sZpY6XrISc/KnEa2uqHr4zvyo4SY310Ikx8JUmso2S+R/E2hm6W+LiGm
bDexEu2yKu+u8qFq79Loo/iz31zMYqrl7RHrBWrgZEHPpEKARNFzsRFaFR0ix9iKulv1bx88v19m
XR4gzk4WMEqYaxLjyQNUnWyOKY4h6Xvxrqtoa3ePUblpEhIKuvMC1KSL/karP9io/7KkUCRxqcNS
2KVGg/vw/WurBALsvudcki/TBV9gTI5E8pfVtbUQw+YE5TXFLkrFJ+OvztKy1iV31sjiExoI+gYg
unvvzlbrF3Rq/5Nb+uly+vtbmvLEWJI46wK0PQMc3vYgx+H+z5/U6bg4vaWTxwbSPKEQtTAunAHy
04SOrFolPMzUrBcf3NDpxRgZpBoyDNlIU3M+HYQp8VKxGq1We5EguhGt+ixhVQdVDps2qjPlgxXw
dEys1yMyRSeAfg3rOo1gSrByEDvKp+zlADjdRaVhY2qbPz/B31+EkDzgAAx59eTLslRkTVM6dYGj
1WCb29wKjcScP/iqfvPoPCzT5KPx/NZ9+fuxMPCOxGTw6CqAD+NdNX0zk7uuePrzvZwkLKNxZh7C
AWoCJUHCbp4ua6odlXmTSbJmCzJSs/xJpNOXwunZFRYHI8tu2DJuDbSYWPYi3+lckJb2he7AJZ7c
R73iMSvCnAOv9m6cSXwwfsjDWT+xn2dnwiBZ3rF6MHCp6J/+wMhSSKotMXh1NmxRCdGTCINBU7q3
YbEBayCRdpVQoM2i14544p7EiM7y8clZBpJFEAq4DUVmkSjqZs01Kf1D8pzErlXAdtIq8qPnEXUa
Ch1rudcXR14Vk6a8zJXqnBuLuuSfhWijJLR7s76eagoiftpENS6NDCWBTzd62Odd290QUV023xGB
6deROnb5o6dBrGdLMiwXk/TunGzlVzmK80jedXk76WR9XKTYxCC/Th6kWi8V9U5Mor7t1JrsCU3Y
kW8vo3xSJ33kuLO487WpliUkKcPaqK0evaVs2l8QPDSXeq05V5ljrSayHr5mnr9ZlljMM4GaAdDe
qGlzECdL3JL/ZBPE1plqvpmLOMaqhMgxDVB+6O0uqlBd4jDNvxS5221TT9MPaBudaTNaKkiCCLHd
i9p4OtqXqLqIdDt2fcttlu6AtNm4yftsC+c+OZ+sKILDnY/bguBBSmid/aySt9DtrVlTL1StMm89
UqjCOVvu7bzur9q06s9IMUMnkHfuVoArj9qsis404TlBpNfJBpxc0u8V3AXTVzq8SBTAx8IUHEyY
TEbqXCNOB6sY5c2wKa2SIc0bDbUZVPh9HFX6o9VLMVHuThsL9ZSF+QCeE3lweaMijdVLHly56Wtl
SGGst9I3hJrcTOV8mFa9Gqo6VPBquyub3Hmx60KgouiNzTx2lxreJpQrS5ioc3tToggCEU4JUxby
zbVXGHgCQBtdUwUIBk19Q3qHDvEGL6Npf2vKGZeVjYUxzxZwielkb5DnNyT+mrFx1ZIecaM5inrL
++qvZYpyGE/q8pXUaLzBvDS8j3CrhG9WGDmxcBzwQ74ZoyRhO3Nv6rVmjYw6iDN8EVNt6ojiVfM5
F+hUjNT+lBVGdaGJqdlE1foD07w5wxPSnKW1A+TcjpUzvdHfGsPsrCCfktZnq7RpYuhmOCOVIn9E
CFz4dlOfuSMGzWQw76LkuzcL0GmAQpQXxFXXc807ZmEDk4N8djG6OpiWuTk4TYmAY1aUPRkz06Fb
DxPKErnnDf8UitugX6cewLOlJvZlWbGieL61LfrGa5tddCDsWdtPJeXJYmLH0W6WQn1AcgYDja8O
YEm8ltTR0LSYKT5jc0x9YZVDIKP21VC7bNOifbz0NG05cCxDh80X9m2Sg7oEBqT0Q9R9XorsnKK/
hvmjr2LvxZEz8J3yGprmY2m9NNEG3u/0WDM8qlvdTWS9QXNUbVEGDftEeIgNlLzK7yeFZrCvwgO9
x65nLjpEGXcI7QSsa5F8WnT9S6wwzCQbKt9RsBny6vuHnDriOU6y4lFA/A21NgNMBB4mP/RMbS3Z
T/6gtNtBsfVXkSqY41vhnZUxs8ImRqGo5tpl15gbnJz+nCB6hvzz3RnTc1FYhyqJt0cLWy/4gHJi
iFxblpsRHyK2TJ24IUOry8Dt66d4LJqQHELdx6jjaxOmYMjHJVUyALLLtJDtmOxNV2yqxTtLSBA1
VQ+Dnb6FRxT2bDAKoLajWcEQQVzm5KGapVwuCwut6L8NZUx40YwfXLM3vQmSVg77ZthnBoA9C4KT
ivxwjEIWAn/EktHvx8Y2nlv8r5gSxQvzWOjZhToe1Dk+UEjrqGAtb7bb4zZsEDEVzlPfyPEK57IM
YxtRGVGzstnit9K+auo0sYnUrxXGxcHszOVSzQ273aYZGwu2ExRlxngQryJrX93Yul3Uoti7cN1L
dONle92g+tuMSqZByqvce6hxLuPMTK6zYSFMyyWEeDt0UXsn837hfRsN7thZV290rSgCczbzr8vi
RGfjHH1zBfKvMh7tJ7WKi/1iJJdmFV30MGjhwbxkNepbNwOc47o3xPvLjSOMfTwv7Y1FGthdq+AA
RfjH9FopUxrErUQV78SDp51ZrYbUtpuleUtwUutrcpWhJV4Ll9VhfViK6Lmvaj3AZJwVG3jak4Rx
G1U7b4x3keTzxh0+vJkljlOwMemcPFR9Nd8Yai53ilIqF7GNJX+3IBU97yvs2eHsEkGTitK8LEz9
wCcXX7hurYQdDIlG0EtLMiKverfEo6W9ikE+q6O0mwPNSnMzjFP0CpAZXSq6/mW3WNZNYZQN1UD8
37BfwJLW844jM2EJMqQWESIKPXAKQyoNlBNTg56WZjDOSUBQjtynRPZBa+giiw7G4Na440z1OSuq
2jyo2GHMOxEbxvdOa9kiN9Ow4Xy8UTv70lCTS8qvOxGJzeJMwQKxoL1Kx6tU0JUgMCAAaVSfFWBu
RDBR08XtZrd33dwNByDYwKfUVQisTW724sbJXBxEIgkKMC2M20kpsSHMniz4oPlErYiknrPOOsti
o3vyZG4dVh6Kj3UZDaZbVYUHuMxa4E+QBMBgVrOgF1gAq5kqMa0eBKbJsk8wpD+4I+rKrGja/nHp
JvIkSDXggCtcu9p4sbPso3gAuTBpr7FqVK8CQKIIaq15Yab6Qh+NdIyyN0XoSW++jXVlIoqhbK8K
EsWcUEQqOVkCQekV8XOwnrRYAuyMvXwCczvnJCBlLn7iWYugtkmlvsT2q4YYPLJHhWgI4rnGTO4x
foECokiJFFnFPbLH1TKIoCOu4ipbWvdz2zXTTnrW4rGkWDIOdQTSAilApeHbTr2WeACrfoZUFYBX
ehFOY4dGoThYqEe0r7pyZjXtPS74+jOOrX5XmEu7bWxFc3h607TpyaS+Km1MxEnllD4S/Wcj69vL
xlH2sqonvFyJVe6chsBR/lUMcrGu08BhplYMWHvaGJWLr9dLs1Wr8lFYGZ3UdmrUcIZpddkDxES4
HccvmFvYoESpyxxatvumrxLca9byyZznqwrnV7a3Y2O/Eu0UKBgF4qCxRkvv9hdQjbLXcsbDoFZs
wSlHy9vIjHbOWJ9rVt/e1UmchjOFwLBPzHxfDklygfz1DDayodHGQDy6lJ+6bDibqqJLNm1+W0bu
Q9VU4tqLnOcS+oYfV8Z2gSpF10FaiGlofChmDgE8Xngq54UY813D+hAwp0VXIjedvbmM116Z3JO2
UIflPLA/JJFZ9ZvKLu8MbRwh2vItkR2uOIpP+u9d1uqFr9iKejDnujt3SWZ4KWZ5FxfarRHJZ9JL
dpNT9PG+wB4eFf2GwAeOXA35EF/yCQ3pJuoAgvm5qmU3Rspi00dn3WKON1DLCRPPLOw+Ph7O7utE
DMBzH7ndHTgs9boVFUccsTQPw9Kcz8pYdmE9NXdpugKm+35n5L1DakaTvy2JuhuiTr40jVMWvpPS
CGoL8ymxMkmtSP/iwFsuy0VeECYRNxsvtfCbYYKFkzftUOIbO0Sy1GDy9Mkw6jrs8qEMsY+TOgGe
zR+m4hzNuXUdF5m+s6wcgv3IdhzT7RXK9Yu+0zeEMbKwcey8b5ekDUmuAG2lNKDR6vSL3SWkNTTO
G8mvFCL7Jr4uB/dgo59tXHtLcSOw0clgaVJ2fcZ+oGiN+mLSjGo/1t64td1E7NFTwstz3S70FCeL
UZKrRqg0cMjtMqgT+wYekj/menvpFDZi4hnqnG8Rf7LzMAAHU0Ncd4DFSh/PDWsk6FkSPmtLm6gc
rX+TWU0zSZ27Vvi1VMtdbvRzHDgcSl6H2In8yZowT7XJ9LmL2AlZafwVGwLAEIT5bJzFnYcwGqV5
shnVeCkJ+O0ACczq3PMBkNDVkT5x2QKixirfy2sSB2J08Y2st5lnS5J5yesN01yN6fHTi/C9KBk3
jWZvWzx/hPownzo4c9sAEHD1phuJctbJxtuMWZuZLJtO0hOiyKyKm5Wid5vWG7w8BMEsfbbBkvW1
mjmq91H6nHsRCXwTO6o5bZnEc2gA26IbMDI7cR7SJCXNAMLaU4Wl0DdrBdtn/lbrAymEdo8lhKCE
4jpNWSb3PdNoEqTDxD5UAy2NkG5q6zjkw6m+rAzs9sCpOYrPx0VvqgtSaealXt2uFSlCVurdedEq
/+KIGctw0NyxCFJo2/mepJoOh6/TVq2DLUfK/jIve4dOe4TrOfSanN82ax4RCB2VYWNLN3fUwnQG
Zi2lUeiHhvhw9QYdbkWYYFKJaU8d1UVnnfVKmDi2thmK2Zif4QrqZhBbEz8gU6Dn0RuGBd67Dnxr
RPiA/1QjegYaP6Y7HIJTSzqllhG3MJAE09pRh707z5HsmpZaPM4C3CCiW4JP6R2CCm+b2fse6/nY
h6PpNBdjZiQ3jihIXbHj4dOgW3Ag42VO5EWTjdOBf6kpn6fYjUuyuDv3KSmXkSjJupD/Qd15LUeO
ZFv2V+4P4Bq0eI0IhKQmkyleYMlMFrRDuEN+/Sxk1Z2bEcwhp3vmYaarra2sSwABOFycs/fa1kua
1sEdx46KWbnOLOuWDYk3PCcdqTVRnAbmKko1zKA9nqGIpLpe+tBSRi+FOCPd+KayJt3ZMD3VTEkl
uedpoK7qKjH2Yzs8DKKaD5poHH5L+9qqfFwnmGuRwJcctFboalrrWObkqX6uRN91J1pdC8ezJtU8
z51gl7IfU/txTkn+1jhHmbUT5yGLd+QyGoObyVbDNfqe74ORnYRmqE0kGlOuDE2oliiDPv8xtHH7
KTWG5KpuJ2TQdH2ZBjscck6l7PFT2lt4iOFXP2nBY5q2x9StOIhnzCrzunajxUixZeGr++SmgsyV
2a9p3Dy22daKjpRyTDC7VXxkNe03sc0pVt8Z+r2TcyzGKlSMYdlaXrlP5o1DmGoKAKbQpLGJErNl
Ce70jSREGZjq7DdboYyw961ZbHjQNyTOnqzUCWsdYEb72fbw1ATruTXSbYQc+yYmSLq4J1nVjfZZ
uSZbYibS1LlRiVPd18LB7H7HBasvg2nU26HPSA1nux/PwEOM6zn63PobjTK5PZ4mSZRYkjlUeLO2
2SaZ/ULBQ1tjmbexerTiqpbpVdLo6lpxqnNJJ9V4Su4A4MSIcITi3CUcINV3/Tjrr5KOZLfCIUs+
JPXLFvt3tXJyPjw4S1HfnqjPWQ+WaTTPg9l8qk8UBNsrr6sKVsuaf3ubrUnuKjXA5qalSKheVxDm
41IPc9O4cRtwWEznbqBt6wiE1LbQ8+g2BRKxMskZ2XBix4XFZi/RXkwMSu5iQHHVjPvuBWVDtyTR
w1LF+2oAIe6Fy+xe1Ou0xy84sDvkCcF5JQ0U+cPBCeamIFnbXThOdRowwcVpQ5XSTe4nvbS0rd1W
ibouHe2YmCYY4Wn8QZZnvqlMrQbRNVj4pRiQHG484X4XOcihvagoyrT0+sSVn2Pp3GpjkYQm39ym
D4gLq+DDEOOZNxEFHStCTJjo3DAbN6IyG89+IobulHcx8ZqeqL+OuX7w2mhgC2d34xBWMSP+RpsM
0ki65KlBwEryhGe/SoI1qeZ+VkSk6vuyVIlHySpxNx5SiBtDYLoSrM1hznfyxJ40flBBvcVqaMdh
lETOwTQoQc2Dbt36k5TtttDihmSLBqvhE0QtknFs2azBCETDRkL00mP1NLqidl86Q4e5m/seFRCM
4hYrM+FO2CPsVSmZ73AbAwrTDp2jLQlPxrZK2uNQLURnIA6RCEDp1fVNp5PvV+nGZup8mWPCnPs6
BofgGDH60cGiCVNqTn5FHRj0mIo1htQsnOsayAWtzL7+DuoqGwk5Q+HmidKknpCj5qWYMGrrpC/G
217kzIp+OnMO86q/iiIpsntBcf0xiOg5rw05g6jRC1xveZZcjVhDxW0u9IldnhqjQ+c3ZCyuWrNr
tJUXtd187B2pX1nIN/0wiiop2C0kjLIihhTXs8Hd5lQvKnzvOZlBeTAc5sRNPle4vsSVTMxKgxdY
NGYYu2Y+3E5RH2e72Zw88CF1/MT2adLCQBtmtbLH0f5Lz6dyCLEtScAiZkZCX1wfAmGqHxGx9U+S
Rf9ngSFa2xGZXd7P1L/ZmPYRluQ6bzg9QAZYppoSQf6MHA5q0i5wpvhHPij9FBhZvI9mEo/Xi/nJ
cvHgm9aBxogRTiRUOP42k97YiC2167p0HmrlJfC/ePEB6x3co5rT6NchtWxOXhrEO2BnhvSY41d6
FyNkNLZJNPOvQBOSa1q3m90IxUxS1xQGHJEmd+yh7E/UxO8sgEH7nB7fadKlczuWHIyMztI2rKFD
dlw8Uk9Zz8iiLmFUcl3qvW9zPoM2FZrNRBV+D2CsHogJJqZlbrTveAm1tYYJEeZIPw5Oka+YAab9
+32IP3Q7fokySZOykX7+It/8JoAhLH1OkoqeilTtJqX8NTGHu8FTND68f6HLjjbjHJ2jDyjH1P2l
73HeVsHaqgK7p/1FV0GRGGHW69LIPueJ+5lD67Ch0a3QQNr/arfy13UdvCh0pXQgrBc90gSzSawV
dKb6EpifTizFTTlV9QeaqktRxHIVBzEhfV/P4X8uVAOx0lSSFDzGxIaoD3AlLs1mO3v+VpRuf1Dg
OP6dNhWCUdr0/IH77vx5JgpYVseXzRnRKPe1oKzWT7U4YF011hY6ow8GytJc+70dtDSBwLiAYjLw
k9F9O78eyDgLXygnDl/CGomhrPv+TdYG7Bcn2I5qOyXti8qLL+8Pm7fj00YtDbea97cEL1z0/FK+
0Cb3Wtrndbnj7W5Glawd6T5E6qM4zT9eynYwOdA3DbAenP/CUTS52S+niZLSTU7lFr2J0bIV/mCs
vP0SkFWgDF2IwA7hxxcNRkFJOoDH064XTg6tlI3qanpAMwZQSHow1VjFPhgsb1TGHh+3RSzPkhmL
dOcyR8kfXKvVPL6+joQAXLTGTiUL0CntaGfpn6SRf5WV3MfUHkHBbK2ck7WlHsBdNh/cyptfbxPE
i9Z8yTdEVn35lHvNkMBaGEdOyq+17qtBX1POX1ktW6liLz4yzbwZt8v1Fgg2NpJf8UDnb9WhFq23
lUllLyzu1GleNRvUfp/V7v1x+mYC4DJL/3vRtwdwyi4+R3AhPUUW9mOUrMQKmwdG4mh6qB3tiYUC
lr3Zb/7Prmie/7BAWH5pUmhfu8VPSCPrnuhh3aJQqKktFPIPXtulvg4tvL3IPpDkMonTgV/e628L
BVKlRsU+Opa66o6GG91Y0C5q9pEcYap4b87BNq61bQJg9Nfv/JfMlU9VyX/fdVbuXqub7+WrvPyb
/h+0Aps6U8//2lX5+J12q3aXvrbt63+k/3GdNt0ryKXffZa//g1/Gy01gr6RNS12H9Rqy3fOF/C3
L3j5S0icYeSh9cWtg8jrH6Ol7UHV4+/WEdliF/rdaEk6OJ/LYuUDmIgthBzLf8EWbP4SZfz3uoGH
Avoe7jwughAFTc/FMLW1zkLH3ye7ZLbk3hvSz1xz28jyyktVs7Jp9QNpBEVDuYrE2uSB4/kJbhHm
+z7bJQV/pWunZO9kZcJByfrmDClcZ70JbeF3zGDlyS5nGoXxVq/0Rw5v34a2+MuubVI/vFPnasd4
FPqmR4WBez37CavkMAT2s59U0C2jUYWAm74EyfwcGHVA4Nv8nMVOvsE9vBxK45dS+lgoPZpx7Ahp
f8HwnA35WuaBFkauNoYNm9eQElexMWzjnh98A7LyW6qb+wpI3yaLongjnZSQCGvZIJAtUoi52uhm
Pl8TVjnvsyK/bkc+pIAa1DpIs78oO2crO28tqBjNl6Iuv8EGDIURHTG9UHjPouPUe1sj4fLkC75Q
tQ+wlGJ47AFG/31biDSh70IdLXrOmRUS3EC7HWvrDj1DzgG/+jZM7k0Sk1QhVfozoRaN5yW/nvWx
2jChiVWq9OeSMtqdDRmLOrQG15Z8FwhC3abzsp8RCKp1lb+0ZVyuy8YeVkPd3diV8bkkk8zLh28c
CJ6l5M2lcChWU5m8DLN3mBGEICugQzQVaU3/wr2RcxlSFgK/Koo7LZg/E14QUNfkHUFeJ52yu+9U
fZfrjVxnE78nD6hCDFiOduZse2vfuGrHTh0LHyn30GxBpXxRNgf2okMH0bvastatIg106Gh/9fR+
5Q1agohFgHKq0pcI2NgJ1UAd4rDkDENL8JhUTbNiKY9X82Tfu0iJM7fvOFSCa2vlWBxScKMPCxFr
K0YLDYJjjfQ+p2sl82rjyRZYS+KO4TSX7QrIGzov7Oz4z811LoJprcHbCx29k0/RxNOhfCjDVlF0
4GOmXwuYZSXs6Ji1Olkiow2JWgKm4OSsFcgk3VKB+FBq5SQMzWLQwNnMDHaqOSuvpqBANLwFhNXg
ZdmG+DbX/bARjgufzjgadv5QZO2dp/P2k0bdlcYN7put2eQfKPnOd1V8//SoiOEg6Mph+4hw63zd
cIVe2XS44p1PD2zlVc4OHO7eSXOLAVV8FHpxDur852qswajQuCrN4/Or9Z2B9zGJ4p231BLdONjR
ENhplfhiZuEMXot69xrxYsWAlB9sVS/kmP9cnEmVnQA4BX7v+cVFadBlgAlDLl7+gsWiIpJ3WpsA
z7N5YK759SJKSeZPceWL8kqbve1vC8Xd39Pq7y7z813I33eAl4QpfVFP+peZH7bl2GVDBWKX9/01
zLArEjYOTVOuJ7sIqyj/4HH/knqeTe6AJUwiVDFsscHiN1/8YkuXbR/xciMCCFaqdcmtfm7zW4Xf
fdUO1JoCGTzZeRNQcR2eM9u9VvULiqR94WCFVyNml3QLf+eEJeQZGjOI5hNYome/8rc4nfdW3dyU
QbObf2qKkmxTQHGHGWlQK16JzroXEzL7efAONf2YbJAHLZanqElCZqMQItar24z+RnbFtxG5Gqlq
xtXUsInhxu1V0tNbIEooQlNPw3b43ljBUxkza+a61Z7MlpJDP9g/vab9ki1yGpslbFd3xn1iI/gp
gjbdUdDIkBLMz2bD9Ombz/nkPyWz/oyhhEHW+jdspVAA+clRpN0WzNa+RhP9t1zv//Ye6X+PUfH/
005qGeHv7KT678XL9/bn2dZp+Uf+YVRY/0kSOadKbK8cEHCB/9fOydDJ50CeiTuKU70PgPh/bp18
nf0RBxjmGFDA0FbYbv1XdIf9n7gmF48GJ2TKKXBY/oWt0/nBhS02VgdU0Fgh8aYvd3j+bWkauMVc
6pSyaD/eGpWPntLDVGjRyCtxERlNE/ORyIXKX6U6xESaqYb3+bcH9ocZ5cIs9vdtLGyZhZaBDd+7
nNSY0iUMRm6jTfEZRpT1gkMFZi+iyzJE39KZ4DzIwnXxpWtoHa66NkinMHNzZ0KY0UQoJ9luHqKY
R7e2k1ge3bwliQSx3hKK5tkivvvgnpdp57+nJTdYDLWgNgxcfSSGkrp+/uiybA4M1HhW6MPu5FBE
NFgaeeoGemZ96mMTa10eJQ9S0UPUusw9lLqfw/7A0YjuR1L3j2jPUSv0PzRBn6tq/7417m2pRLE+
8VDPb63TeXQGjuvQGYzyREjhSDciBsWXWP1WqvkeYLl1ENKU0LlgC6bQ+ZBoERKyev8hnZ/D/7kR
0Dk4AC2yIJd4zN/Pc/nQkJPRJHZozwEdcTx34nVqteLOabQB+aeP+CGa0ThO8xR9oC4+X6b+uTZ1
MvTurNLIjM+v3UbpTGHe4/24y/Z/7MfYBj+V6du895Hi+DWZjauq6brN+z/6Yon+dWX4KMYSgsl3
5esXH5VEBKYPfm2FIo6tsNTGoEEsavp7lB8ezbahbA86rTYWL3SUQ4dCaCIo8d7Lo+CjyuTFkXq5
GWiSJhDzX05UTFXnj8Gd/daZTd0MzVpTWE1hK7ebzLBQJFUQvc1NjBgM3nFmTjTV3LH4XhuzYa2p
M8TfP3gwb1+Ja3MpvhnKMkxhF5/5YNOQinIZhH5jTwlCCNlssQZF1zGhAghXkZV9TfEZrGMUBzdE
A0yfei1tntAmbws2eXAyKT9+be1RuxqzFPdooCX7ZlbR5/fv9O24/TUvgnZ3dIsYmIs3qNLMiUn1
DEJtSjoLvRI5AY071sg1YrjEUXFjd7b9OJECsX//ym8Hj8V6QJmX52TjG3Yvhm1Fkn2PkAJbDQby
rWGiAl1XHWl2q0GrdTIapPnZ6Ir5r5zQmf3Imn8abVw49JrU7fv38itK+2yK4w4oxixjiM0mzYzz
sdNlcaaPUzzSGElJHsyb0eVTrZjWrpRVzA+iDAQyZ2boWw4vvnkAtiq7lUpHP9goPA73EjVKehIN
CLfPBidU6P2ORlTTzNkMpV3b4z6YjCsNis4Cni9H4jNF5YGG8IoCWP1EY+WDOentF2ETHIq1COMv
KA5IT+e/Ci2066SLct12FBLTbuj29AJJok8IU+6byqIySc8Z5m/2Y+x7be8bkHc+uIvlIuePluoH
hVn+YGXiT85vgik5pvk+dlvTrceZs3ED3b7XM3TfyvskSuLT/+WXuRRwvMUUAlQIb9X5FS00IbUx
Bd2WvMLhq84pYpurwn4ykUT6wKphOdWyHq+auaqvgtrRj3gmkqNjKu9eVOVPaY7Fcz8TNAmRKHuu
Ac6HXu+cEgN5xTpBJrxHwwE+ERFdZRNMpFAtWpr34/3fcUH4YEJbNgnUm9hVMZGQeHbxOzTLnvw8
6rdKwhvZoPdSoVt18otNd/ZUGb2zjwK46qkW1/t6jicCdyrvcZD1/WQDKQ+SuFsVOBsebJa9EPY1
FNbc8m+jHBt6zQz6wXpgLk/2/F0vgfXUNvmmie289FkSSJZrk2qHLa3S9C/LLEDGEZtz60zFdJ+g
jtibfDD0gs3ywdOGH4GoAsjUkqiguCHMeM4m7cqPZsqXPvYAsyJVUWlWSaxMNE+f52pEGzeL8TYb
1Scv1nKw29G1hr/HW8EPJzUBv+nNaMz5B3ugt4N4+Yygm/mss/ilLuYHUJ8QpoXRbwFxT1cy17qw
t3qMAKUxHSLLzj4Yw2+vF5DdwdcL/M+ltnixfjgdjaoscsYtbHLxxVLaTzYdIDGbdnjR44X68v5Y
+8P1bEK4adMA8lje3/lQa+u+pF/eDdsUnfcnP3HyV+K2vJPjNCl6b9I137+esYzd85ESAG3Cbunq
5IGYl5QcD1iEH+On2NZt5aw7y4t1cFElCRI59iiKcTdawrrTdBppG4NnsBHuyOiAf6gbd52n4idr
qUchknM/WJcuDwrE02K7QydoBGzl+LDOH8WgkMiQ0TZug8LKd9EUGM9xlAiUnm53Myo/CEtIZq9U
PeiykGb0gSvvT5dH0M1Ojq+fb/9i8qqa0k5MSXjDjAj9k67VxjeIKDt4rr4KlQTLNmoKVb1TH5NM
8z748RchrMucwxggdYCEcY5c7F7Of73vK2Fh0Rjw2LJnWfld4Dy1dt2si2YiVCqb5VPQk9hBZNQB
qLd9IFijv7Umx8/XmW9B6e3qSFu5WaF2aSfiT++PmzdPB2o+Lkxk7KA8UR4s25nf2iZu0aVDqTfW
1mUrsG/tzLyt4iq5Ksym+TI41g8fWPMDXBULw4rUH9+/+tstC6V8/mBN1bHP84meXz6VTTVbgSQW
O21N7UGruuoToplguMkkX9WmaCuXZjWCf4VMQ9Zgw+Kq3RsGakm041L9y1t/bsiD/2Sw0sF4uTzV
xtHc6UjtbOYJjF2rXpGdEumVukaWO3z1iCnuNGEf3n8Mf3gJHt8IG36IcgwGGiG/v4RytlFXkh+0
zWNpcdALeuMv5Tjzbipdj1S8ofzhBcLYK5+M7qnS4LK9fwMXVAFGKW5VJGY0Q0hHh1BxMQzGZHDN
pIdaoNDMYTVTM+l6eTqkglw8vTm2lZ6Vh4n0kgSKoTVdwSGohjuLEAq5IWFTLIM3Kj9Cf/0qCJ7N
atwX2ERaNAgXAPxdjg93MtVC699GSLwA3BRN76wDrxNUSfV+TkKK7xUiJR6M2AgkydYu7aV01j1p
Ngf6Kku+Xm/60x7iPi1AkU+cHqxe071NPScOUkbi/haY9Bzt5GDiwxP0LIaPnu/yBs9/h4EoAd8x
U4uvO5dRwm1VAqAkj3nb5ZIU46VagnY/ayg5JH0yWatIxCgzSBFUkP4CfwlmFJ6+9nLbwYw5KULN
CA2Tt4bgn1zXumeRijFNaK3fHwlvh6L5q/O2ZFKh2rg8/4M3U0Va8sA1ij8bMuYBanX6ZwT5wbWZ
TriaGmN6cepqNxEutH3/4m8WTTY4bNBoxlEf52y93Nxvk5HdJgk+kNTbBoOlPeQi7u+wv+lXucHh
Qccf9QH25tf26fy1LJAAun8Uw01S1C+GFwUG6RqJ5S2Suu6l1qxxR4QCyaqZrV9FlmZXYWQ7w541
1V/7cYCwcsyrg1kwEXmaKm+qGaeaEyfyZJVOvSuRdmuhIIoAh9bsf0k82s3DJNlfTan6YItxIZpY
PlqTpd6mQsI+A2zjxcKaJHqm6bC1t4IRfmO1QfBkCEueUDXGz+XImbcg/LBcR+mkrojsidZGPKlN
Pdb4IT0r67cNsRnigz3rhXN8uS2LRY//wHQG6nOppGopmVT1bM1bep6F3CBNxKCJJ7n+lLp2VH2m
kahXh2Ey6mRtm71bhWXXuldqtjw0hpED250cBYyYXUZs5GTG0XYotWk4DU2AbcRqAY1e1SSN/Ts3
jmuZiRYs2gKkPh9+jARTuHhUt4ZPPCb5CiUq17xzgzvhudFXoRo1rSNacpQPrQ4RX2YYw7dOijRe
lmqrWzlab6DLl4IIFA1zwL6LRmI5Rn3ZcUujc+4JhdT0j2582UOcD2NWK0geyDqWvZ93sX4Mi25w
wqOKt1O3YVdbhvqOWPPWIGHkXhABui1jX/uG9UzDopXIJ79CkDGQI3qTkT56/f5X/IfFhLKwri/A
BRsVza9DzW+fsSKxdNLY829dbyAujfiZVWeO6ZHAHHkdSbcuyaX1jn41BEesxxjrjbm85k8OHpkv
pw/u5u3UC8GArwO6Ck/IuVzRp6LKzFKO7HDSaldY0HoICamHB81OoqUMYZ4sQgG2SjU67sS2+zSS
8b7pbNmHczfJtcza+a6yrWIdyL74YNv+hxmIE5APcRPkNAiYy44YsUqx1+rNvG2jXrOvK8rXJLhF
aX2nIX2tiMdIEw/Dk6Z2DuY6fYtf2xq/pUHMBqgoS/TlyehVxjXlemrJkeNibfMjnxgmLPVJeZxN
YcEh9xpVbwi+TqotRlu2mSmnlo8e9R/GIbCcZTdJcYQJ4GI69eshtzJ8FFshAjrBaPc5hrr+dsyA
2kDal/O1ZbKPGPr4SeOZ3JFX6u6tIJK7vGBhf//NL/qRy8+CKZ1oRt1BGmReltld3h5uc8Zh4pbz
IdOFuBH4NvyNgTkeS5hlhGqy5JowChtaMBpB2m76nV+OaKybXt8rBetyZTBXcDKJAztEaNyCAyBw
YT2n5RCvCqvTnjynNwk/SbJvDaLKKs7UC1mp2dei9Nzn93/TH+Z8jrCgP1i3+LwA5p/PUW2Ww9Rs
3WAL2NG4RSNnXbtYN7aBKPLvvUcDHjF8Das0XZAQUYALY3jhRdSbWU6IV3Q0vf/GLXHAQl7GZ0/d
+uIoj4NLYTKZo21MoeiqdWV9lTJeyTux543ZG9POLYruS8CqdMO8MG1GNnFAFHByz/yU25lA5w/u
6U3ZhIq1jyiTF7mITy9noF5aDRgAL9pWk+N+RjJMCJPr4C4d7D5MtEr7ZEvcJu8/iD+MN0q+jDX6
YnQO3vTXcyfru5KkGQZPbO8ofGLUEoW3y2Q5Yl4qyxNw9OpLSujVqZa6+9dg5d/Bd80Z1gun2iGv
b6+1IsDAQKThyTGle6MFmF7z2UB8I4JA7rBDgQ7JtOIwE0D5VPVm9sRCcyW1ufU+eIrGBWOF6jWv
dfmQ0UPDMadQcz7aCLUzlyVRDyVWjgAw7uzOG0Xb4CkL0A1stL5u55WiI4GrTicebmN1Jk6wUklr
ZUPzMFdFroh1n0trqJ+FWcV4c0U2zeEoe50MGN3CeKBj6W6/jQY2oJ52xG4WEy7pPoNwsSHP5MnJ
k+lLZJFxuvJF/oxRkOyeLunXTe0IsdGIb6zDLijYvWdWQx4YGb1TDrllaqAEtPZwl3cGuUNTgr4L
UJg9fnOEL0kGJeaPqmYegbSBqgbKpOqBmrllDtTAbbQZZcqoBURSO4BdGiKxikNk68ONZxZai4DL
iu55dKmFrbjNX9sutYhNy8eOk2sfx/0JvW4d7c1eglMqTSUlP1Dr8gM7hPyeQk77V2qaQ7Ca+HGb
cpggfNAewL3bGMUcppVsbuyEVDQy5yXol2rU5LjuhgCrYIOIk8zCUSs4K1iTduoi1XyJIrt21zrd
W05L2lDR/I/0QKy7rmKxL+G3cNRwu3YvnaY/yGLGU2P5MNnnCKtACJ/GugWogfXWgFiRhvlc4HoB
i9Pom6QhmXE3KFUTap7L4oGHx3TY5suDIrxYX/M15mpjVK73s2xESXra+5/YmwI8A5LpHBkr23WO
hs7FXFM3bisSpvSwJIntmOH12ZJEz/diNOm1NZM8iXi4ANvAIn60Kys/cH40Pjiuv6m1cQFIUkun
xaXDwfd+/lnodjtD95mjcMpqdSjyKD6KDDpc4ePM7QZxsGL30QcmQjU1bk8kXjr7yQu0HU2RIIzV
5FIHSuXr+w/n8vT0912xx/FJAEbif3F6qhtm/2aOo7DF1PJaQK9Yj53X3vVdXHxxYkI537/em70L
MxwnNRZYaMioE92L80dNmqpw294Lfcz/VxnekCPRQcVXv+/Ndeo0fBuxLW5m4B0H9HMYE/WkX45Z
RorzNjcc2hYZckZ3assHJzCzRwey84BE2b3Wy445osln3HAL8sDWpaF/NJoABV5sEWw2hjg+2Gvg
GGD7dfEmA2I8a7MDDFlDY3LDyvZaH0Jlg5PZb1Vnr9wpSY5YXJTc6YU1PzaMv3jlEQwebAfHGK7H
2JfDLh9GFJNGz6EWvXNafSX2HA+j4ZXY67GjroHo6t/jPF+E0AKGDrSgVlSbVK/VcyvsE8GqGE8j
b3CSY4NhTKzTvErG+6QkV32FCxh4D2Gf4kviotUC7CBrsaN45xsYTfU028shVjIkzi4qwr7rcZTG
fiHUXRBFmEsyLLiASxIs1KbeGk4o2rjqD/ncly91naX1lvCrfA4jThIvXteIYj9KuLMbN2jZOEKt
6OTKTY3ZPmYzysiV4bfT1ZxTGtvkMe+Lol37kwmiUE8UYdqXpBUubxLnHceppDTKo5iFIOu0p623
8UvLuSl8q+ZD0FNEGSS9Dd9tfSrNrT1mGZk51P2GXecuDSaULiI+WLYXj1h/KGOT2JsquUa2VXSr
2tRRPvL8IVz1ReoPe6NOC3H0wKNP11lbdtZGDHO9gxETXZu4s+HI1PPyrM2HqArYEE0SAu2qjwr7
BxOQfwcyG8uDAvK3sUah4SblDLEtcTHuqYs1j7alhLaPKszuSBidHP0nhdrbQStrzNNOLmHuBLqd
bYj+ML/6qRbcySwGGZ0YVa6HLEUBQaRCzk8gWNoBKJGDqLRS8Cy1RRk3igE+Y2rxG0kXFnJfjBlW
zQhCQhtGoHzGUGqwPrb81SBAYElheNVl9lw8em2Z3rDP95Lj6Mf9ziP2TDymALzKcB4L2TyZntHJ
O8/DSrxrbBamcKoS7WeecXY9xA5rJoJQabuhi0n4kxYrSABBA/tpXZVmK7dUy4sRbZpNlUzhBD5V
dQ3zv5hg73KezxMEEhVAUlI03WBo7qw+LVB6ppP4FGBkL65Gn4ew8aIFD+DoWbcrOegTONHavtrV
WTb0V32f43NxYGC3VPViMhzwvJFICkCjeBAss0QQiHTaOGWfiztpKKwwmd+h/9VHwxQbRmO+MQdk
ndeC9NUsjOYxfRBdCQoi6/xovDKlNdeP2ly7w6rg2xwOaYs9gwjxYdJ2oyBMb2X7nUd7DJZMdjVP
XqRCPvCSX21BfcRWmBfJznD7fjNQ0C9fc0IjMeYNhBcey7ont5vqqN/sg74IxrWRIryGNtMYiMKp
dNqh5teEceM2NeZbhh46vXKwp3RlJ0W7jbVm8rau3yKkkoZf70stapjUObVwyBuCb4NpSxeLWjRu
SJlur3iRkj573o2HDi+gs4r8NHhsBW3kOyYUQr2xTUNG6eelFTPQBX0qBigywNwknmEksPka6sKY
X9eGg7vIjtnKkn7ZRvMGl/yCoI7twYZqI8mMK4iCc9apPQWPJS5x4yjKyXkkPmH46bQdRJeGSDuk
4rgC5NYc4PTty4hE87VG9VGumnZuvxJoAScEWIhowl7WxmLbLSqgHVGstWwqA2M46CY5leEwtOlz
PnT+6+Dp1jO6c9GsHc1RmKAcZAGnphAQpboSvXUYT0KwZSY6XsB2soJuhbE8e4kqfVDhbFXy2aXd
2+4Qbwwz9Txtnjd9rNn+rqi8MgmNIlb5Hb7KUa07W9Tq3kv4oYRBCHaMpK+kMswIgz01QV78yAyM
oaEKKidD6gAb/F5XtQIKF7HjAyNjDHTbWuleJ3aWfNPKHBWP2ZHBuK4cQpaJ0wT9HDaOW+xbGXty
FRcdnzqV7CHYxL3SMR0WvrrXmw5Aj2wjtYaeojIYb5mEYES9wPwUWNL+i6friFPJAcsMJZukZ22y
tWaNFg3M4CDlq2W1BNUgxvaL0EKYrR80bSY4cE6T1n2InUCLNrjPBhOCMZ/+blw4w2FWjPGnrsWe
ihY2EdbBjaPxQKwpGOe8a6pHSR0AT5iryul6TMncY1A6bo7j2UBUHAczJKbGU2zSfH1R/DdkXYbw
aJRat33ikjRqWcoDO+SPCcGrlbPJc62J94j7iTGGPuTrG6wUDOBExvbRas1SHDV2p2sgfS3PnvBu
BamwRN7v1rr5lBNgmj5GGuLWAzHOQXtcgs3VXrA3Zcemuqc6KDDTZyK+n3K+0XByM+MuT0r3S6+8
atzlOukS11Mlx0fPkkkSytK05lsFUNZdg1Y2s1UubabYxJ5dbc1vwURfNFALNipvE/Z+WYWLem50
lBmZoaJj4nrlwBqdmp8TglehWMxBap0YBzIKCWBVD0PvEZqJv3HwV6jwCiTI4wiTxRit2r+ndwCy
ZMQA8ppk8HBWvtlQoqQ+XMuVNoAtXGeJwb/FUVV9GHsHj0rfD93GX2avVTvHrIL4owoTXWNrJauh
TCm+BR21b4LgG22TD80Ub/GdR9VW8X9Z+6K3yWMN2sw4tqZoQOsNSfE81RbAO1wS+XRofa+Y1rlZ
DnBr6EwfU1Ww1/ELWziHyJ1Rf2hdAXS1EzbxdjzWmxxxob/2Sstk88MW6zR5FUc1YFEACeZiJvK9
LV3jVLnaEqoXEyN1Vdc+vdkZVsq2hoxEgWykwHwEeMRCKOiEsCtIKXjhcXYfkB0pnDD/g7Lz2I1c
ybboFxGIoOc0yfTy5VQ1IVSOEfQ+SH79W9mjLt3GLbxBA41Gq5TKZEYcs/faXinQSpfKEOzF2kxd
p2zyv6Ndi1pW3mAod6rv65xZRNZXMdis8U2NLgnR3uTw2+jyt6+BVQXtfp6jfo7DZhu8xMX1McY4
5sEOzUu3vuSrv437crOWn9MSiLdAls8Z3xZeVzfB1eR0YcA0OeV8hIAIwQcPkPMMxsKe4tuUG0kf
Gyh5b+UChoyfFda9XVvMy4NomS1+RyQgtswkFB8WkDAdobZlkFQdILhdirb8MgYTcESCf3lvhKyy
T5rp6475ZjGdDEmc2f1wy7/mSSEUKZYtYc+7fETVAoqMq6JpMnt82Za6xYG/de6voFaLPFDzQZTc
rD6AgJalfnqoHDU+uxGLqP1cDDyplBRURzXu7Gw3DGke0alvWRNj1ogu3KtwN5GpVnWyoISdT7Wo
g/nAqeHjIcHvcsscjzSelJmR3Ck1KzDGdHLc565zTL/j9Vun0TPdBPGM9PXFN4bxetm6bZJ6beie
YSDIjFfRWywEw9E6TX24jW8MPsU9scyWdaOekyaeheQpPmWVP6VH0fqwNAvpFFiKPLJTd06ra9pq
ZUUH3VjLhgtEjwwghkF5x7R1/WpvsRbNz/yBfvrS3MxZCNDS7R7GvVGPbjh7PbI+aYljgYv/N0Mn
x1wWWBxW7IrW2s8lbO99MC4sKKshqj+7WozBqdbSr/iOauetoOsgltJCQ5CMS7n1D8ZaqSyb1s26
kzuAPE3STgY4shgCkD0TZTE5a7GzAjYlxU6Vb5msgk/kvNYmsf3JFzvbhYLwFAG0TPlciE/aYQQL
vha5m4VPbVvnPUiQgnMobHM1n7D4+dkr9mWRnTxIqo/jhD/8ygnOHCZQ9vJgwioqLo5xQRDUrAg3
sEidgccAypbw5WybzF3u8kW9AycxUAu3rsaAVGU63dtsGp5U11FhqLaHRz8tfcNeW4fK3KkIyMy1
08rkyKHRNx2bYfIpMAZtJV2zcqZqUF4vPPIoWjSSWDRXbgkrKNCd2xxks5ZXadNoJrO3+sEe2I+5
s2VKE8EdLOV9ZgRkSE7w8G1UGGD26Sqan3laZkDXAH6c01p2xCDnjNBPgqinl87p7OakXMdy9jQs
qTypWlX4zToYU7sbESiLQerwSpbAJ1x7rfLtu9AFXAajFZSbWkRjvLQ5b6HVcWUbuFuEmqNw6nab
UxNIoFkB741cYf4VY9b9ytyZxRcmEOM85JbvnFJ7q747i6ErXUwbIpQaGzLuaqvqfgENKtJzQyR4
c/Qg0tHodyQLg29tdLu3rDSrDpE1Yx2r3XVqDiFQgB28ESj5c5EO1ktVj9t0IWCIHaFXuf3H27fB
xF3lTWOcm6z9zL6y+yB5osHeby08Y1jQxuFsDhdB1jGt2E6EOh92hXShlOSDMx7HBvzsflQoA42U
2W9T9Lq4dlNXDKwbHecylgFpvsJtiS2w8siYQxeUnpuABb2tZ5zZTiBs1CjWiKN+ykwdhoexEvWb
zIdCH1vtivzK2Ts+G1oJQKB55f3saiMt8F2bIz5EsKaueszqE3PuOqY+kQ0LSEcEb8ABxYNeqLx3
VdmT7dXkJvwYjWj9knBr2VcMglZhz0SfFFV/WYd6PwxQe47aAqexn0J3+wjks53PbJTSu4qcBaCO
tsRFp5DBDgcpO/rZHipfuPfzKSCBPNqC/KAzngdMPLV6m4IWFGEo+z5KFpufcbD02wlmQOC7KYyB
n3qy9OfJrWafDXK7fGBuB927a8QPnoqi2CsqpHoHQrndzpTyo3rI2q7WSe/N5c9BAmxz16DEQu9b
1AfBqpo1gdE8wAKkthCJbTcjIulKVU3syU7acFkJQ9+BMx2DO7XVdngX1B0vpwGpFcXajpgZ9AE7
kdi3DeyYHCrk8OhUfgQcaFzzmcpjlUCTGdu9uGi6lmSbt5BzQncpYJdosNPqiSqouKvd0JruVGD5
p4g6zr531imYqJ6rSD9Zxh7tpJlJ68MLaZuXTmgGBo6bDeuRaMcm+MSWp+734LMLjBmZFY17J1s6
57EtVu+45FProFdMI33iGxN9ddCB7lPk5FwCFC3bObILjwm6bUHjhNzdZ59URp5qZGOSosSsgosi
0m5NBCg1N+7XQaR7ymvZXFzV6yDpUZBwPLHIO4UBYS6MhZkCOVBl3Qe4mE0T5xplElZWZzMHfLTq
KlYl3swYhFY8UelcUB4Jc1mXpnRjhg767jaWysB+arnuu9Au/ZdoZcJfSt+gVmltTn0P2PN49UQ6
N8etdfxHaqze2rtKmmsa+Fu/d5tJlgR2l7epLypKP8D7MpsACqkbih1yP91zHRbhBIWU0fMA1mXt
inO7FlF59dpIMCaP6omBs07T535IrfCQKuOdexP0QMXSdP6mNuYLh46F/5pMbAK6R9VEZfMx6iYr
enDKINJoWfKAWTv6a27J0Hzto5rLihqLqqFm5wvlbsroa7JyhiTUBmn9FFoUzOcemrd9DrABDrG1
1lwpnRxUB9PsdmRaZdfUVB/0y+ewmDygtH41iM8Lrey6Hw2VD77itt0ObV5ISMBtkb7d+M7VYalo
p1g5ILxPrDDNP3DH+P6J1bM9nXiqxIR7hanZ1fK0Ix55k4PvyqoBmvlpmq9x37XkOssFw0dSbZv8
UUHHQbwn1m1+TttUq33t1UuNR1p7x6BoHKJtF3PrEYexvORuDahasjcBV7rJ5VWbCArL0iwD12CZ
oRwA9YOtu5UKu3DN8CCZQuQviQ7c/svmK73elozEbi1Dx9HQeC2964SwVpFaNNhcTd4yjQ/jtCF6
R1czJgYMkgakOhtJuajCDuQV3fBjDf7r8wKK6c2ZC6/a2V2uACPkfog9F9dod54HjZlYDUa9spoa
49HxZ359FK4ft7rM2CvQdC8XGp2JBV4zpft6IUw2YVClLjpqZyuBK4avt+66llCATEKCy0Se3+PU
Sa950APiE1VP3552c+tePO6NryMLU9idyrjfIwZ+2b7K07q9dx2GIge71bBclKDD38Hc3xjWMZ1c
rhCM3e0ZHCGq9KDGphIPDORfQX3n/ZUH03AeW/4cfHWGvnqVq2Ihiam9cR+1lW+QS8d1MmeZNc09
FOIq/NyPdo7QwwemVdZFKykKuxF89TwwCvTJRoW8jUa0PA4QNe1kGZry1xz4AdYoN8x/09c39bEl
7zt98JaVFSxYWOf7DI4c76YnwwcV8c8SG0kq9VHqntejM1WkO9J/rWcUgG5/ZHKk9yyoU4q2pTTi
Xm4iXBM+FOpwJ7DwkzLrAbgGPucXWrgJ0JWpcnHK25zdIMF35ZMCHz8wpuCdpDE0E/XuNkW0T/V8
7avNZtwVgALaTyuQrkMkcaPvAIbaazw1BbDwFJNpsGPzPZDsoIPqF0Kb7RyWk/zObBAZS5mGWNDE
JhOLfmvd5WC6XtetKKA3e6tOnzbV2l/zfvHJRkDP2CbLNFhFPKXVuNDg4+2g1rKG4aLEALG89Yff
jLpN8Bw5eukPXmis/sXhcvL3PfKQ+tDDKQLzbVKnTJhJRKCYpxsenVI3XOLICit179RmIbGk7Alz
tjQdzo7P2py9lPsrCZoQqu48blRvC836h2FlnnEJx26pLi28vvsRj/0H47Q0ZITd5bQ7DQb4cbPs
Y2/3YZFAd6XCXD3y2+/sdl7SxM0Kuki6GvWUtUFF1NIQbv2OMUZwD9ZCdxfW0/5wUI6ozUMb9UH/
IILVAz09rTMtjeyK8W2yCsViMjT9sVEoxctWWN8q3yUPIEdgcKRCrEcmIm17jzZ1jc4pstScisFa
vUM058SlDGUJn1R64+zeZhZBSHbrvHnHDrl18AgMExfOuDWr4qeW1f/CDLOt9qBeK0Ytuuq6E39x
DoQZBSOpyfis5ktXWp71IU8dsV1GW04AJsrCj85BPucAHEORMoLQQ2jd6YFIi4NnjIHEy4m2Xeea
EtVpvZlKG6dqRyVRTfbRWhs7ZVgRVaX9SJa5OFNXjkxTN7t/NFRNN1C/HSBgBy/qvUSMPodv3YBy
5oEMVVNeyAloX90iD76jBrZVDJALAq9fdvJj6vTZ85zix4hFLwZahr7I1ysmz7E+Quz24r7nTt91
okW8hcNaiVhW9bTeeVR7XzbhczeZzMlJYPOI8gA+uvEXcqy5ReIyN/sK3TD8EtTLTSKfMoFKKhrC
lYnlsO4LquHvDcly30UzZd/SOR/WU2gZYoAsv9I/GfFNZ9dMMjj0Il15NAloKOCq59MH7EKZ3FHw
QVQwfDKMfJUdop3IYDIwCRUD9FuvP9u5DL50hdh+FhoGw3loPejYGajZ/MD3ufWPmWZCnsh5dJZT
B9QtuDbRbfrJYNioe7nYc7NX/FXhsZ578Yshq5u+Bl3e+N/Y3a4pln/jVrsol5M8EEhQhy8tmiSH
Ri9Y5l++vd4IyDqLnEQaF+FqzpMIrKODHhEXjmYOTjE3uAcQ+uU9TD32f6yHi7cmUsiNvJWgn3Ih
H63UJqyZQzo9kAhULEfeDH5NB2+Q0bjXM0ro2wiDQp6uA2AKPpzyQQW+aQ4bO+lv84Kz4gmnkIYX
GcxFQGKgTVACd86+d2ttHTrmbMaDU5WmoBzUXP1s7cFTieW29fhzbUbiFxTZHflu67NZgLMX9PVr
DV9xxxigiO7J4pie0xpkEjsy9B5kO0TzF7fr9HqXGkx1p4VaK+GK4kYwTNrc7xUP7OchlVO7F05e
nqKcAPGLnkbW+47ObFAppUvEX5H3ovy9eFtO3CLyTLCRXu1v11xHQNlj5uNuilipNyfdsCyDYj+0
P+mm8zVZpW395jamn2qtaSgTjVpRfKg3np6HDZNfzpc4ak9ag8+5q3voVuxQGdjHQVk0UVyVlWiT
0R+Hj0Nd84Wtas0cVas2DPfNmNsRBOmUAPBJLW1GGmPBI5yGTgWiQvMGgKOZDa5Y1NJQ76vOuVhV
FvEPCL+2dhzYfeKt4HGPeSXQnQpUkzcSNevvGFyzk7+aflM2HWfmpJ/YvzWPqEVGuCAT0NvrNLeO
iCv03GALxiJ6xDZG0M2W+TaI1THroe0vXD05ruEfIVamCKDI4p4K2VlfTMfBBTB3I/CdMzpNabts
DjVmywJ/HoqOF1gT1GLMApyzVRqviTGOOn48DU72oMcKVO28DqM5wpjhullTWUdcBnjt+IKFTOcc
P2uHczovMFZKl9C/ePALdC5m0hPSX3f1gcqHrQX3eUYSnzTsgadk83tmc7NcoFz0HiDhxO2r5hm3
I9RIx4IO+bZIf/jYcfS99rKY9B4HYWezMBqdewVhZgBlt2yfV9WF8oIeWBWsFAg3RwnrCGvvtIEa
zuHUqioZ2yKUwEu25gdjBt6rVo23r9MIoT0pbQ0lH8pgeBwUm7lYlH0ZHUEDMiGGF54Fu2xIl89k
MzQ/0sEz7FNZWsKmTYP0ZNAXQ3OlycvYXQd9njgmdK9z125sYi3mZbsMZzaFXDAokoNUPblXqlV8
dsPs+b/ohLqFZPS18eg4ShNeMGAhIbmFfR0pVntCPKo8QwqzyCnfs1UKb2NRWz6WLY98jHqTg1L7
BJv0twboHtKOL/atkSSCl1G7HlSZzmq38H95rioJ0jpoykKdTVOqOxHoWd1Bvu5/LQUMkt0Mjqy8
ULmVjC2w4x8KTuLpUFdEjpyqmfkNkzXWqInaiBZ6VIFAp9Twd/rHAAmrewhLdoDsEHR/x/qQOWG9
pvbvPCscXk9QLt6HsneAh6T+iHzBgQF1knpim04iAPPruLfWVCQ+Pauz02vIIEb6pUNPBbVg300L
73i1AIwfllZk+6HzxTcwVa2HnNws89+kazfdzH8riNFBII64uT9uJEroEX8qWrKCwJJIThEQFmZK
AzOVZJy96SIsPeMfbLKfxLUBzN1kMBDj58vD0vh029PmXFY/THfKbPZl2jb/VDR9GdfzqD61fGcp
4LPsqxSlt3eHBqx3lZbDp38Xotxe3B8vHgyFh9nOBoKLJMV/J+Ioq7X04dEuhwb7542xqs8qCCLW
OrNzLoeSJQr4SeamLO/+IiF5R5hBIRe4N6UlCZRsh/nv7343S6oNTmqzHWbPHh4nD4laOrrS3pHB
IcqDz421oA5n+52TDRKaNOl9f/WBCxvHOWBuAOGg7cofTn1bCw+le8hony4biZwhPoFjhyJbX7no
sufBVOZjHthme5A6D/Md9aopKOJbBMyLTKFTLx05qxR6jOj2btnO/UHNKQwam+UPCxaWNN6+T5eq
fcjKVX3RnnvzaHebPi/WjDx87UbzSWPOduJ6G386yJliBrr1F0Sw0xOLjh5sDYlOyFpmD+3JMAY+
zNhVjS1dGm81H5KvnylRtu5N5akfJmJkC7fDxZC/bctmN+sNaGXVrwydcYYPrmcF0Hea4me11ejT
5eqIp2lOkb2wvs3nF5X183aULrIrTui0+eYtIY7joTHWN5QrqMtFptyJUbZrGoasRI+ctFOk8lDN
Xfc1J5Ix/Jvi/h+6odvH7kMbuQEibrbGP78vLrNepu8B9s4SnCFnbLgrsCOdbd7+vTOWMjEA2b6T
lvZ19jv9y02r4FBn273vBqybK3d+NCCo//I0/kMdfHsaiY4HAgD7N0CD/+fLUsxMbEaHywERSvvA
ZSY+Ryofjy5wlg8Nq/tjx9OwY8IAPX+eUuez55s0dhDtxratZoibpnL+Ipd7L8blRfHV4D2yCc8R
oEX+fFGj3XaTwKR/gF6WXfqomW6dQpefFYfiztB0nj0UN39zIdy+eX+eCh5WPkipNm5YEjrfSQX9
YKRwcllmDS1Dbd0PVJ6F20P7tpCT4Hdmg0b3/MHqSn3p3PkL/0z9WBL6dsr8QBx6S0ZEJgnyfPqC
Wunfz6z/9erAe3DW+hjrxfsHSCKGLtiCygMn7KMp6mGA+FV1960NEO4vQvh/uCyp9lwfmRseA54M
FB9/fgKKJbNypoxDG1T892no3Az37Trsx1non/ZKrQYNyt5rt13vgYYzES/bgO10uu3/v392ALYI
uyeqSRGAqfjzlYz52BpXqOWQajO+FLTujJt0FMVht+U///13/fNaCG2EkFIg08R8/P5oZjg5oa5Q
28EhfI+IK+Shu3omsnIHBI38Lba9r1NIxz9RDPzld/9Di4lCP7q94wgjce6/T74dFrjuYuaZnzTp
nKZiARDaM9TTcCiHvfQC2H7//tfa9vvnHS89E20byxWuB3inf761clJbaLcy3U9kc/EJAjhSHEqi
2Y9ORU3v6Gk+Qw0XM+K/omvisZbNkQEWLT4tkTjXoUtFUoup+Y+ke/SeSGUshlhaG2PKgnKAp4ZN
gEM+URYkaVnS8ml37IcLMrLS+pub5P17COH4xnOGCYzmm4fmnZ51LBaeok7RwCN1/k6/s9W7Gtfi
R47/+toRHfK1CztUltXKmVYFqkYxFjHN6G8GWa5fbzc5M9PgLhP302Q535Ygy/+CmPtfL/JWeOBX
5D9ovf9817nql6pizX2cmiaQB3iR0/pJNFZARsK4yOGC+W0a3/79s/7HF5q3hkfUBpQMCSfE1/7n
b0W+JHoX4s+xJT7nzOSHiD0MCS/UaOl+Y2F+7/jpfOpXlic7U98aRvjY2Yll9N/sfv8xJ//3OQu9
FZAV58sN2Ir9510FlFm2bgTrp2MqBfK6BnXgtRkG+94rsi24a3270teNnq944BuRyiMOvDw49/RO
eIkDthi7CFe8k+BkjOY7BK8sMdCQ9fI6t5LRzVoO/C+iHzjGrWLwHtivlNvBd8KhOxub4wzArxLq
ZA9tehdpBBykow6MjdvF1v19hcghuBQu59wll4Wd3nkbA7ZkMMx3dptr4CNoJnM2ewbHynY0oFtD
QUuPdYf4fnj1QMmsX7ONGLXHpq8Z6JI2u11bUlz8K7mXrvNgjwiZNEFr/l3Go0aQy6Tw4xEXSmOM
HNf/FODxThMTVZ55QtqmlpjxJc6IHiPs8S+Px/ujwOe6hUoOOpeHhBP/3Sm7lmPNvHERR4wHIoUx
ELVEU40LNrNMBBCtnA7vX9x5IiQpC7SXhSCwDEmwTPVUXsUSGjQ/nejnv5QC7289zmHbCcAw3VAQ
yOff1SfYPAXwtWw9buWoknHMWoypBd/W7OZU/csBwkX67ki8ccw9dts+rQ31R/Du3mvW3KoGf4Tt
maqguwnAZPOYNl3xmzySdt07mCKQchHCOD5P0WA+R1Oow8vEgDB7XGcMKUeyQzzxLQsn+u3FQ2z0
zPxNPUQVsrqY/LnZvRZokuTXxqrL5WOnNCkoHWXysm/boRd7L2THkXhGUO6T3FXO92nDvB0jy3/e
8AYI2MMm0myOJ979fB8shhCJtDCWnfFjXiE/Tzpb1tMwuOX2KZDIv3emcx32egBN5CkqovroWlja
CCep+9dIpuGvsUmZomQEw/LeMpWjsKtHsi/gtFXf7CqTRwEj27+UckWFi0krFXFX4FvCaA/RhNrf
IfETdb/H+pza6shGrFLJoNaJFAu6gmFPeMScfhpY2h995u5l7K1V82NxxFwf0CD1hP+qtvsY9TaG
lK4jFrJtqoCQkciUP7g1mPhUkTNVr6xp7I6cRy0/rovO05hyyOm/tIWXnTPap+rsTt784jStz7VG
LEh6doJ0+elwsnLEN1jkY6eYpo+hQ/Ad4XXScxK21MPr7bKKdh0KU5j8uZH9rnFVSBhtWDq/ZWkL
RrF6XH/VqCg/OGXRBz+LIkSObqnOrztCxtIix9ltMkJ0id1kCcHDcrcykCxioq0WfxeEeEv3yG1K
AgNFOh3coKrZr/YLc0WWP3QxSH8mK7ZDLaCnkUtpcPs0XcOr8IhSS0vecfwrYZ4dfRpW0nfkVH8N
F+bAu6CabeZZfpt+44LciLKPSmXlx2YJiOXIkd6csiVf7c+YZ3Ec29s4X1zZ63MwW1u4R9dHJh2i
XBb8asrb8FRCO6oST4XDryWf2TtWMqOP7KA5WCSkuewdEK6N5tpxAanDkkHd2pEZ4zUn5hJBfVVT
m10N7MTuwow9wJClA7XsGiDa38e8zlusxgYGnJS6quKilw3bi3kLyMstNz4GRUYpUuJ5re2E9WX2
ZGvE78x1yA9JLMfkw96qvLWNHX+oPgikzt5O1ou+hsTPYh/ofO/XltsM+nGmhG1smnR9rPjxPGk4
VsNHZuS3kLrNelqaoH+j+/ej22Rq5Qmohu9usXn2gTKKXifAcR63rkus5kpkacCCWM0gj2YJ2bmu
KJ+MSu1sn/eOvviykMW+HmfkdlZVf4z8fD3XyAh+oinpzn4RatbCdlG4h9aBl3KGf6/Qs/Qlmkt8
MmGbWPSxW5y7zQrptS0cQr69iFt6rhECjx7pLocQfyzFN2yFy2x16jPj2Km/z8Z2eRGyJA9vrlp5
h6TT6oliIKbtjsElvMhgC4L0xdibiq75TKp5grKFhzTsN/trLQUTtUFjINwxUOPtrpEt4imTmViS
njJ22fvFsrC8glTXs/NOiyeLOJ/1tC6MthCy5TbReBmTDiw8+BR2pZeOvBsemb2RFWWcQtFNzhOk
7nBXt3o1e6iX2mESbdXPqPa7V5chWbBrSGh90fPig7gNs+a63dzzO0GJ4MDjRjuy65bCfDHIAZpL
GM5uUmMFeK2oSet4Xa16S+o2z5bznIflKzMtscRMX9ws3ljKVAC5/RymU6RInyVbKzStDVtG1vpr
WWB4OUVVp79iYsRCk0YZmXJ2ubWfsxxdINC2gEjLmm1izVNR8mzzz4efjNa33Es/zb80PZgheGfe
Uu43lD+HLV+qbh9URYfDzo5EeiCvU5P0Gdr5+jy6VR/tU0Khnuo2Y8VBFkHzAk3cs5OekE7kIRta
6fi2yyFYDiiNZn5vuz/agrp9P1db0J6lO26vxicB03Ngescampf/pUSQj9wEyVKeMMLHlWiPhIep
2bDAb9Z2zeCeO4Qrp4xCY0k06t7if2jioA0Q5CrhdT985VEjLY0G9IFoPng2xcLxQ456+q2q2NXH
E4gijp8wQug4Gg+PCZHsnzbIXtVucXv7A3VbTTj5zCTiDCnspmeP8CvFm9c3RKKyRWR8ZVvEvAqX
2Alli4BMy5Uhc76wLeUcXxb14mVD8bM3m3wuRdOpk19D4OTAsiZSAJdUel8ke5V2F/ZQgi7wFyx8
lX7GdcR27Yssalz6M3o+4rggBSViZdVDVOjSfulbRa5FH9ao0jmm2Da7MAnhe6yRuz11tcgOVoRw
iUg4ofVpHSmVdgi5pTiQrlfRnLIFsAHUY/MzzkJopnJH5R/yRoZdrAa7+YXjbUAQAwJfon1FE4Hc
pvRDJInBHgvTZe3hL+CunHCGbbZebjPshpRolrCCka/tmNhfFy84zb6Tuh/bIQTS3tvTLJ8Wewv9
T6nPoxfj/eVSA+XEbCuaU0jlHgKMJM/T7MXOMfPgAJ+XY0/1AMd/xKq1ixC18Y6MjD6Ddtqyp5K9
30M0IABKeGunb85aWOktp80C1a85JfgZIyMYeCQS7ftgwRsqFlsM3KZdT/q0tkp9JbtbfpJmjaoz
Y3v8X4zrxx8FOi3yFNcuFc+hqNx9MAH2SRAjqR4JmMzrnWwJWgWsTop4jZjtIAOF22MNAWGhbyUE
taA6ZnlWZtlLwan8A+03GeDQq1z/aAY8HMh3a0185jJ9DpRIf3hyi5ZTyke6V0XVvhU0ituh01Xz
K8hCRH4938wqbjP0V1gWmmpKOrzFRNc5BbMwY3QgUHtwd+HDICEtnjF2TjtjuuUa0PKwDZbbbE6W
1YPlGWl+6YYBej3YJbieT+B6U3a31tIFh3Fq/A9jkVfZwXdzzrHSdwZ+XkTlp2BbzcD1E213c1PA
5wQGVJ9Lm5aALx6BXT3B8ahaG8+/uwX1scQOMTwc0s3FM7noEKtfuNhIn618zEHztuO6PWPma4EO
QvEvk1kvbkV+bLWyZ/ejHEQ/IMWfS58ROrcSUuQe84WYIp7zgaH+JgK0nWPIcxBl7QdZ5XaGHG0a
Ps3tWm5UjJ4bV/ZtQqT4nhESvrasw6t8XNCdMTqrd1tEbviBJ4VvUObQ8lXFts53rHNIhcZEQrrY
Imbv0WKpbOJQr/JhQ1DH0bPJ9pbJLjXpw2M9Ee9Ybuk3b868Xx3HibebTe4113qd7SfMcCx4MD+P
hX+1atLMk7ztlvwSalCfSVFxWN/BxSDB/bb9bPfcB9rd20a66QNf+i1ENzcv+2jk0Lq32MHfy3at
vevUUsw/u01mYfhRwDwvYc2HlNxaaWQkKpyr2BEoyw523nt3VMnbmkSFIP7LyZvw1coWdQs9QAKx
qwHDhCeVFQoH8EoOHOUGMKD9aqHuJWuHdU30APPfE4m0JWnniym67bHw/IXodyedwj1V9bidKNDT
YUpUM+H7B/0gk9xG3bBHL9laybyUFIqZwKzy2iIh8YiNaDrJtWVZTjLY7ngPUtqqLhUDzbdNTDZj
4KnTP1KfzzrGXTONd41EJnvtKqf0H0Ee+fPvwUvneV8g45/Pdb65z1auXe9IRTVw6qNwW8hcQ/tR
7Sltoq9SufVpUVqEO/4VF4/TAPTmSQ8qZAUx27XYBwwtCMuwLNxtrpeP2Z12syh/KX2jxIEgonQ+
m7DM1McAM+bNDtmSC6KLXFSPekNPcl9Biy0PuEMy8yrnrKUdH9ZQ1WigQf8EpUrnI0u8JnspwWNj
D+hmR04sffxhPfh+leZIDJcyZDWrJLZLpJiSqr9DpYKQ3zJP8FmJl8eM2zxn44CMPYB3Z2LHsLu6
ywzz0i+ucptn1I943TeFNIDyUlevYiXtdfjL6O6fMyQqfXQsMgx8J4Ki8ec0p840cfD0VEekas0D
EIhvLQY+s2NnLJJWL3+D894GZ/89sYEcwp4AjkgIsAPi1rvJeETzXZp1nY75WsyfB4f4J26C/MWo
cTqwrUinOKrNK5yZ6Z5692++8f/16xkAABdjdMSk8t2fO4U+E2bigI9CG+RLpE+DuBhct/9kXDV8
juSQ/S6J6T6oRg93lmP9/vfxyPvff9vYMB9BzM0bwXz2Nj35LzwR49O1J1USoE7OZmiHg4spDPXY
GfnTuIfi0e23sJlvajw09dSWXfLvL+D9WOI2BWE/Q7EjmUrb7rs3oKWaEEDeV3BhqMmRXGcXS7fi
S8Sffhf60/zV4y7+y+T9H+iE229lFAQuzGddSZn/55+dYc2zydAGNW8Vn9nY6MtsiDS00arqROSY
HLI8DK+5BK5RIvv+P/bOpDluZMvSf6XsrRsyzEOZVS8QIyOCszhuYKQoYR7dAQfw6/tDStUvyXyP
6tzVojepzJQoRGBwXL/3nO/cgJYof9P/+cuph4Ln/AFPAGFMHNTy+3869b6vMAtzZYio9Ir64LhA
3Y666ge1AoDYzmRrUOPfJK3dvZVBrF+CVJFi+/np/6Nx/Of7n6IKqAnoAuawLk2yD2cCLktVGwYy
8WxyJpt9VET5rXeNmt86p1XDDbIV01t1tFOcxSMnf5hU4um2ANZEsm8mjOK8sJWpXRGTU4sfiuhd
TMCp68XH2PbyeU8JMA3hEEgIMEMzF4SZNt7I4p2gR7ITlwVX66Z+k7fIYlaaNAr9OI8+gtqxTWq1
bWx9SSsGZlXeYb+w60d04r554Wc9xgsnifp4Tw+4AXzhgqfaF16v7FXu0gXZ9nVgF1jIcRyGo2ZX
usIw7NQPDN4nwrd7s3zDOqrLUHXIB1cN4LCvtN8NtjtQU4pjXo6R85su+V8Gk57BYBmAjEMcJD1i
68Mp1xHRTuQt4SwD67weUcZso9on7Lk10/sMIcjJKerx0Nclmb5U15fQ5J1d3iyz835KV7Xe1PvP
bwPjL/cBgzAGcD7kS48uG+S393ejnAnk1uDQbQPhw3lSOM20g6wyQ7uXUwkXwI8GnJHoKNtVbAVz
tek9KqOLjn4Zz0gFK/R+JKGiO0PWNuk71DsGiWEDTY83vNXi3sc2H+8n0pOSjaq09skj5gG15zg6
j03v+C61q9c+aIJ8vMOYoQAuAOW2WxKc52hvm1gLwr41IcGOZoU4A04GipcymqgNY9p+G7KvG3SD
fT54hFPzPB/ofjj2tbKykXB5G7rsrS/duD2j7JQ645s6sbcY3ZUWSi3zTzn8Q3sNyt55MNu5KxD6
tmNHs7yPqqfG8IjHmKTds9MF4NFt64z2SRhghWOLPNB6WhlSOmguDFNmVxOFqndg+8PAG/D0nG2m
Mev6S9fsKjqIVdsRRtXovFCR50xnLiAg97434GbFWmYhnkKf4d7FXKh7NdTWi9CcvjmKkfbLJkng
tSGBNaNkW82MV1BIC3S5ZP7O87ZAXpZeKNkpNshi9kn6tSdnlTfxfCN4sKpVDUTEXWfUBsm2jDS6
ap5TqpT9XB/gIc7wKSBmYBjGnDAYLpwhC+o1mAY65vAhuw1XYY7WeAynfCscv39pitgmpwPkymE0
YkSxfZKJbT+SHrWiiuMrJH3iomBS8DoRCBDIE0SloW0EWPn0kjh60zzUeslt7iAoGlZe3NTqG7xT
1PshNwBsZmirEjQPgzDNOsVdsOxfDaFxrNgtduhX/emqyYXehKnmiUe2ZBTCSF9QwoncTMbLWASt
e2MQOndAzGSgHPfdIsG2k5IVDBHV2EZGHie7ShsN54gTkC+dAolLLwAaRI9Y3WGgB7lvdyAZoFGV
nRF9txOJH6qYFIIxBbXxIIrRE4dJ65AyaW6l7stc9F5IJ1jvf/MW+1gqATik7nWW8JslPMX6MOSE
eN7oSTrH0LWA48Vj0F3PHSkvlDPzWcWN9jfnuMvxqBMWqBfXw/A+vLAoRvt+MDmeVWrWLfzibxM+
l4SE9OQ1cTr1+vma9JchLscDlU0kWYA4FCbgh+N5WtAUQGJww3kEUI1eN14mcbDt8EE+ZSVkGaBW
Q3HsAxLCglTZRigDc9wxa/efTDd+yYnYZoPs2ms1eyBmYUdn/qqKVBqtA5RyK+qh+pQ3Q3VKsEXj
N03th8+/w8ex+/IV+AYmYbge/65/WFXZn0VJn0Pdi0ewL7gNjK2HL2rtejM9V9KrvJ1OG/DUY0vY
fX7oP/K8/vxmR49DMAOpR0z+A1hsH6axdd2ji+wjd1ulWG6QL+YAcoWqcJBFutMHF5U54CdCbozU
VbgxWg9NZfPjKFunX5sSCviKohGyk2CPjVHP6s09m0y8DeC35m9u4XKvuTONCZyebGJW+HuCZOs7
PWLmuDW08yb1ArA59J+G8PNv95d7nyEA5xbVCEsQYdEf3qFaNURxVQ8N7uQpW5N/OPyIM3iuhoHR
FCW6lv2mTrWWcdz70wlpEIg9KjQqRmrm9y/IGNYg+KG43alJp+sdxcTN+H0JpQ7nJS8Cu1Pp0aMd
Ue7MuHPNMKOwstY4gCxye2WaTyu71jGYQOcImOu4XXlficKWKBBSTAPsx/Ahe4mFyWhmWH2vlf14
F5ttGp8hJaJZn9bJqmBXrO9x85XsWe1MnuVoOL417A43apkes/qK+z9O9d/KK7tsvle3svv+XZ6/
NB9TW7+N//mtboiUihP5v/9tbNn/xGzXZX7/7xPJHr4L+R/hS5W/iyRbfuZXJJnzherNY6PKE86W
dVEeKH7mv/5h2V98bk3CDkBus71cwjd+pbla5hfHYdVG8IMex7eWVU1AhUz4KeML66sB5NvXDc+B
hPp3IsmIHXt3xzLt1aGxUX+A8IUqD277/R3r5oPVJCmGNjwkhyGy77Gw9Vfsoe113+Tx3m1nRYMJ
D5VTF/PRn8crE8Y8ul/dW42I83DEY/IFVeKeejQWO13zGbrlFghYF0A+88mW9CGacTvHxs0k9enI
W45wpNKVoSjaKBSsqRtTkNtHG7/e9FUEORY3bog469gxm19bJq2+LUAF7YJV+l7rAx/KAL4FObjZ
j2ii/IVaVz2gMTSuauas1yYq8qtepfrBc1V5cgYJoaemRWZhUOuSB6NMxLPXrJPhAt1o1u3A052D
Ht54rjyAk//eWvxA0ns3sa5h0jPmN8vsSRUol8wFhSXF7p7N9BEyzS1WmBOvNiDX5Q4r2ZmdnOUv
kYGeQxuvMB+/RG77XM3tK/yMA2CyDc7Po4qaU+2N21Q1V17sXhlxdVVWeNzgaOxVZHwlC2hNG2vn
RhvlXVV+dpt0zW0FrorJtHdhxuUmpmdN5tdGdPExL8Yr5T9muG6tNMK9g9YaxpwrxtOg8ERUfRO6
tfbcSheHi1leSxHfLvt6+uLZM0qHG0eWD64/nxL8IdMQPTElelCCQQkb/6kWdzBbiVL1tlZTXU/o
lPEq4K6PqWm8+kmUGzVCg3K06HIYUKyWS4iS/mTRHcJ+P83rus1OiKhuTHYr2A7io1cHmE0lSdqx
eWRgyidJ/fPEKH8g5rXCAsYnNtmm6/at8C/NliP6VJjelO2ZwGKX5c0z5GuZXULo0H3jEuHBhq77
C2kEbxWiUU1ea2Z2mSH/R3ySq3zF2M0xr/pKMFnczvPTQAsjGe8RnjihtLr1MGm3pW6+NLW5z61L
Gy/ZamaTEQS4GOGHgaiWj1qhIXWctyKu7xyAotbOtosb6rxwpDPdm9lO03B4p1cY5c+0wMYPl20C
ZV5Y0rmQA/mRlb9t6/tZPEQVNqeue569aN2Uzt5u8k0du+fTMB+80n5OuxiuUr4b9eJy0tBI2zVH
WlwjLaQzushnWv4sBuMQNcMemOjKA+oyYjpkTpKEg79rsYwjwYov/NEAsZU8O+YLd9BxBktmDPpT
ju/QvzESrhNqj4gpSTmoH0wtrvVc3aL9Wys/2VEUhPpoQRB5ZE+GUtt1jhjTNz5iFPKND5kHqbx3
1gJJM14+gQQJ0/G2M26CfngwMm9rq3PfOu+dI1UInWdv2gXTeOqT/Ni5976WHchaxtovNkybQq8i
AjglvkLEz0FBd92pouupULcM93kmfaDtw77tb+z2e0k3AoBoVxoE4WbbEZCNU7eh8s/crt36ujhZ
dbZ1mwDCSTCG+b6rq5VClrBYodqxCsFqbEDwhK5VXjpa91h4zn4yozuvYt/RNCctL3EYacE1RoKj
5l4P7Aw9BlwgRc4w92/UvKtKgHDVsBeO2DjJ82Q7VwKgxzoWGJ1G/T5qhwtC+x583f62iBZWDX6F
ucK+QVrp2J47LpIHr4p3UjQq9Jq9HR+SfGsP2r2QMLpMBpRxNvphZwd3iCevLGwltHFxqzKhXnWA
/UIXN/tovE7+tCM2bB0H3nbudi23b6e7G4+mpanHMatC9ANO1ypgt7ySdX4MsvwMoQ4ikzg6NlX1
1lAjsqBH0Fx7Z08z4NDNw9ZN1K2L+obJJvAnHYAFO8UiePCrRrDyN88BcACkX1lz3smiXQlPP1Kq
X+LWOQFJCpjwadlx0gb/soc2EHqelUAzyd6SfriED3+CLEa6A/z6I6KZa8KSnZCGEzeHty/50bBB
nBxKw3wCmXMrneKlr4cLbJxwUBKc/VJW+h7hz3CSjekwHrTLC3LashuHBLcrBSv2wtQfo2zjCFzt
Fm5klemrOAVngCetEQR9Ewpm7JBmbEVwroL0BYtoEObYow6mQbc1FvvIY0BdioYmcH2nlZDQigaB
dCmP1U7Lfecyq/IzOUJa8Nhbh5DHnLUZqWMAWGnPzHQboGHZtHH6wJpfrMrp1ozWc+/i3dLro5n5
j20y3NV2hK6k8+46YBBrxcXKAUet+7Y/ldVVWqJFMNPIBppoDCswyYfBrN/w032be+tr0g3HKsOo
RLNj71f6pY3NKETw+9igiHlpOrA5CZtlmfJ0jIdqWPOYhyJmfl8X5rxatCrrApNsKCseENV3D11P
LwcH+hgq8NO6nj3o7ijPCLyKz8hqO8/mF8/E/T7xp5hadxl+KdyYDLdIOdHeoIpsSqBYqTbvgqpV
sC+taTthLA6RVVxUzUThQTyiC9huGOZHvbd+aFPbhbPB1IC9fMoLMSbcbOx6KDj2CbX8KS+irwQG
P+cKYGqTXAxV8MjQ7AVEwZXj8Iay5VsynrXmTVwrKLyBdpK8lL4iAqt2ma5ra8sZ9INKCBA2mVLs
VI0lI2lcEpwzzQizvK/XYHMslu8CmRMdREu16WooxAWKlHZnwwLeRssZK3QP6UtQAM4m0/NcJkQk
wUW/r9CbrQe7AHuSJVZIc5ehTpKfp1T0LMxx8+iA08Ff2Q7fbU16W7/ibhjR+62LxsEbEaTy4Mnk
DShoRDk1n9jfgliYU3gicJjOqsjJTwl+uovSpZOW2oZk/tMjNxGSCWaGig1msVl2TdgzwVv5HtXS
jCPRxQFOLizDXBceKsCeld4/NuNTm9qn2Gm0VRlEVxg1GOfF+oHygvmi9L9qEnthQeOOZcTSFew9
GdajhMtm6xdx/hrUgRtCz8Jy6EwX5HXdtiTHMWQE6Kbn2nVeRTHOu/IrBOLDZKDZSaJuNbRDgvqn
um3H5DTTSGRhkwUIuK6h/9L7x0rSrV1JzfIuGl+M59IfiytAsKyebY5AIJOBva2NqbouUZHkgXVo
dOfajyf/TCXNo4QYtrXSvSD442ZGAHrHoIPYXStoaFzpI1PX2AYAPAIGWivwBTuArGKXtNZD1Xje
hv7mj/9VYgs2tMEaAYx6t9ogzya9HENfk0A3tP6s1Vxua7tgJD6dm535mqIYMwfzrafQtJsIhmX1
c9/+t7Zb/3YT9W6r9emm7H/gdmvpOf/73dbxpYQJXv15r7X8wM+tluF+YURGB2VpmDMYXOJXf261
/C/kN7vERZk0pXz0D+yCfm21DOsLUz26F2yPPbwl5j+3WsYXct/JfdYZbdj4A2ie/I3052Uj9c/W
gGfptMPIefGIIeAlbX+cJiFjMCKrQXmg99XejQSjG0tBi9Tm6Tfjmvdtj/8+EgfibOCp+Dgtk4bK
/Kgq1pCAF9N/i4wvtIFtbUtPf6UL9FtP3/sG1s8DurblsoNc5MMfm0hzjwTDDoD3kjGGNGM0QGLJ
cfoBpCENadB3jJIH007WYxdoPxsP3MPx9/rq5wn8DzizVzXYBvFf//hXp5UhCT7MgEEwtsb3+9dI
GXQ8eIlXOonZa/xL3bSj5SurtV7nFJV/utv+H4/GEJYbiFkCoP8PrboxiWQF0G3dGKzXD1rUAZKK
iR9mcN707XD1+dH+1XmlRcBXW6Isbf1D7xbCUYIXtwYmlZU725w1YJneAnSAFQl5dQWKzrrKTf7x
+XF5Tj7eqmRKEbSNuRFDyR9drj8NHQcXL1zOXmtwAQbOLdzQXELucq1vUQduaNJ4e39+xH/xTbFc
6TgEAxofyPneX0V2RKLzu3JtWJU/hylt5T3xZc157s1iXVDZ8d6HOmvG6FE+P7Jrv+/Z8e3gA9BK
sUyLf9Is/3AHMXqrIRab20FqCCOmkbxcXmomBWnPcvKmPDM6T2ooWXsvMnnvG+jZzhgo6l+1UY8V
PGJBvdI67nRDWEeBIYiOzndDzsOdk9HvoN6naFjJKV/CHaq+Pi3JCTlUxb56Vd2itg1q074CstWN
u9EURnmHo95C6lIpyjchEBVvHL91AIqN4JbWU1+RVaIWp6esQcT4uKqve24Lhl8dQtMNeK7moJk1
GtE8g8YX6kgW4dgQwjptRmhV5nrOvd5caWndIAUE+lYfMe7nM3uobpLl1pQOkOy1B8NwguwD7mTY
TdAdK3qVpT6s6OfSm856si5Cb1DlmwQR95h1WuruUiPNbwD7CrZLZNtuld211boBJgD4Ddfzqmir
oF1jVarSTc/kGP3dlA7dHiuf5ElG6M+esM0Jhii8+XmoHWpRPBIG5ICssZ6Ix8oI8Ym0AsJuV+fP
seuy0HQ2N9ga8LZxpxqDSg/hnkslxYCl2CJ+ba2NMAeGBLMeywssKqa9KoRvn+mzK78nYoDUSbZm
9mZRT7RhG4lsRqduuFQi2cBwuWZGdm8lMQ6Ifozz6qwMRIMfRlNiegIHQIyxmgbHeAwshI4MGkDL
lBeYeqCTdkojuneDiLNK7vNSIOgIeV/ALRplEzfXMH917Ug6XeGMlOEiKyOsaHbePmp5rFDLJU5C
oQuKLWpCrYIQqC6qUdrtJTw8BIOlXdvZNpElQd0g3WdoLfXoKtbCqteD9aRLP7+BmJomh1JXk32e
JBDvQ0EgNZLC1Mk1b4G9oMY7GWXjaI9JyfmAIIUBklTopHRRqa6xbTjTkwl6Zjr5XmcWJ9VawPxl
xpDgra1TOCKrZGSkikDElYMFwrjjulygLkvjb3qv1cat7Y+RBQ0A5sYUNq3mOVDJk1E9zrpZuyFs
ta5dQzWxoyeeLxpUea/j7Jg8CXK+lLX3oy9sswXKmufBasLeweOIISrGP8ZOdxW7avhaeq0kAS+2
8DrBEoE7lINhe2Rep/BMjE6GhriMFOreOfHDNKq029hX6rGx0vamt3lTr4xZJEbYBcOyxyWy4rzw
OvfJgviwK2eI39TN6IbDieg7yB9lYF/ojegRidcj2mh7XoBVpVu7ySn2R9AzRTYZt4lrzHeIyaZv
mjEaL0GXF08Wq8i31gzQjbV8JkkmgV5cxVWiv3bCD97yKWpelEnO2wKg6OV29NvBW6BIkc6gwNWu
3TaJrLD2wHzEDNzN0Iwq+7bqk6ZFfh5wPmco8ffRuKw7vimqIoxEnhOPnDgNaA7fefFkMcerGI0s
/JyBXIHnNrWcCZiNE7lIfQa7yp6MXs38jZ5nv00gPYGWuxmRknkdpWuYNTkKMVwAT0gdmUK0fZ4E
YUmIsLaaR725pzIH8OtKfsHDmkRQ59OmvEdmnuK2MwqtJRHcBKOC+L/ywzgmaiWEuYPwXrOaiHwk
cIQIe0vTEJspsuqDCqgZQrLU06+aU8EXjOwEo/uSd/fY+Dn5F0FCc3XdRVrEzd4G3o3EGgRLx28j
7nfbLmmfZSLY6Dn2i62d1bSyXS/R5IY+bAp8QVRlfYRr15bnPpFNiB60BMlyRzAgyWzsvdDie/GN
yHvicmgqJ2e+1zTJZYopTwHlCJI6X/NzBXtgs5oYP3c9dhPUd013gLVnEvVjj54ie6U03J0wVeBu
R562CLJjE+Qh3kzLBj1XENci8yj6GqiA7iPm/qJkda+s4RZIP3POir4g2TIaDfOwVDBa1namOohK
WBSKTQorS24wnfps3FDBJ/H3AEFCcBc3tCtOiT7lajsnM51Okg6c/igzhP6hCbg/eTNsMXSnrvXp
LC5cr+nMgB0EkdOaVHuVN7Kxj6y5HhiJoG583tNoBPZQyUXzLZianG01zLYNNIcUVHGg6Xp1nBiY
2+d8r3l+BF0y6qGMmZfxOrGdFKdzFvXm5cBQV4DPEUZHcIBHe8MVpj4BQpsz0Ioa3kX6oMpq41eX
SaWxYSGwgc4L1J7qbMCQiFxuEKRZ0XRLb2sf6Om+YenLQ9rZdzGZMj+SJsFwjGnhKL0uVfijNO1N
tL3YGyCgh3Ay6iRDDZzY3sqAkMGTZ6eCJJYu9qbFk4iwNHccaCeBT3ZN7TslOvVFThyKOcd3g/h8
FDs0U3W3NgANfRv8tmlXYwyBDmaN5mzG0pFPOILt+9St6KprqvO/iYnZYNiR+PuqEPZZmzwQLSFR
GOHLfaz70t6qsYru3WKKBoGjM/L7rcqi8ZH2OQp6w9XyI8Ndf7neai7OEAI04pLEpPnA2z9FCwWn
muBUBFH9KehrwuawkRjGrTUmgJnQCoAsazx/3gCi9El9wwRibuw5c0EmOqmqbwdHt/2zGZuvt47T
MSdjKSfB5TB49lCe13AzsZu1y2CBTvbsPrJ406HI0eGniNsjv1upMfDeYsN3HttZBi+OdLUL7FAV
V1K6xoVV2cUjUnd32jt62tSruYPSs0nomVpbSXdHhiPtKBjBKJtJvoBhj/SJFxPuKU3CZM0RtdFR
ZZWHacrjo0jEZVzEY+KP9M/cFp83Npf4GWTVdJ6yG+PCDhQ/oeUk2jNOPPNcFEYmKfASe+SdnkOT
tUC1v9lzKU41EHzzvK0IhV7ldkKTxXVwlq3APPndg9J6qW1FKiz3dfQnbIceEJtiD5za1XYQKDFP
aK5o5QFlzpgfRs1n4aTAaKNtkk8Cqbi00dqLaGrJbOiEW39N8aL1py4fB9wwKQ4LqB9u1Fibso+J
ccgSSokVTQ0eDIQxbI0gVGQ5dx4Nnkdm1jTTyhF5DQ5AGyDWpHsEiDPnQeajbBEfbC8AVSaDpHnF
Ojl5q5iOCQVpMJ2jV/c7YCi8iqh0yjzY4mpYKHkyZxnOYBljGBx7orXWjcS/8aZwVeDbg9fdAS7H
Tx39yKx66HamO/JM6mmSZg94Ghsw8gGnz/8WpOR2bwpusXuCyetXLXCgfsXmNHQh8tCa+Bh28i81
qu75UAmJrClLEvMHWu/0QipjfALFU94QVBxY6iYtU2w14GtJ1sA2xf5JKulsxwpRJ4hEV9t7mUgu
iBfKnl3Xqh4IVcbFk9pW7+KuJrB5GW6mz9MwoveP7CKxkSRazcXo+/4PUDXFdaDBkqG123VPrTll
Ni4ipTMntPEynWZMTZc0ZSkAWX9jCOtTHudrVHo87rhTWV+NoZ02WOBzuYPohBGS0tiGGVkL82VO
s/kBawxgZm3y0je/zQYbNA/RsOidHHUOIlx4HLH1X/okaG8DuyXHhEtPEiOMVkAGRTTTNIYIxwu/
0/cEzdIMIAtTkYoRGdoryFoopk1F3sqodBpqpBjrMcaxnB676IMrW5mORru5nFD27XiXJ2eWIAFl
bZKkCDxGtpkVQucs7+YqVe0moGLEx8Pmogyl2wpwrbZZXkX6GFTw6YT1WMtSPTRTWz3QHs0vqMiM
akshGp9HXdY9TfhgMnp2Rn5y4MJ8dUH/Mc+ylTOtshHdH++kwORtqrT4meXKajCnDHSgI6OUBMV0
3iHVUgIfoCi7DJ96AQVonr/KOOcl6XmoLFZBPII5mPqJwWNZObQgO2jLYUKr9msTBUkeNjbbLfRd
6BTXLu4+fwV0o8cai7Hf3kW8yK8LWLb1yka9eMLbbJuEFpgyCKu46FJk/JP1VaqebUBAQX2hB1NJ
OAyBrtWqsgp5Ml2/QqQfZeP0U4Ty/3uD/1jirT/rDVYvb3AhvldkWU1nb2gl/m9rUHPML65FrC0C
JORILl3A/+4Nan/I+X91A33rC1gkQrxRWtv825Lf+Et4YdMOpKmIisilh+DSJvgbzcAPTQe07CjW
ENIirF+6lUja3zc8/GbWtdpT8S3KpXmeXslMIYFmDYhiaOUd2WPEC4Rei/FlWQvo4FdXWcwjLiHB
AtVT20F3HPZn0hyyTKxK3kXKPrNjLfb0nXRnK3uBCEisy26GG9PUl4Deu9jcWzqwUHFGPBBdwXMW
5Byppz97WmFeu7jn0lt9MmwOw45wauZbJtS2IJe6NzvjIlMkrCZh5ngG/xUP7PRIUfn5scSEcjKj
gjY6oLOFpgVdd+vTEDHR4kK0r4u1UYlMZytcBcImuyjCdp95m2z2IXEQKA8mIvpdc2cxZvyz6Wpj
OTPouBrYWi0kLvR43p9m0hspc5h/PxhI18BKgt4bYOBRsvsetPsKNTlD/V5F7asGYHK0QTtiVRu3
edP06f2QwtA0gcenPqdEkh2FraWX7K7qTczFwdA8aDImm6yzAHbYoS97SFErMmEsTjYMRcEVoOkM
tT9silKxrUQwUeu43eK+bXFKJ6rgc8U6XTF9g7jaTAL4q5lFel3AbtAcDqjLG2QxoLV079pSFBbe
iqbM4L3R+zDqO5vzyKerNH35C10yPDj0iDupLIDay4I/7gATQVmviTxigAHklvE0SmWpG0dix6ve
2+WRVtvO1jcCpynPYyzDzVsHx6RnUyAV7vl1hsLZ88DA80Y093A9tQHQ3ViQTXqWS4kn6sT2KeNo
rWNXfO22MRDrhl3bjra2K8bUIFzJ7fXl86c9BRM0Snzp7eufHvp/0aLlGf9wyZHOE03POozslVnu
+0ve5ZJoKDY+9+BSx9g7g/YRzeqgZ4q+5hqzgCuTjRnP+aTOalzS3OSazJXM9kZJGHS+//zjvO9s
cgfCd6F8pVvsI+ZHA/b+41CtSXb2I9wHJF3cGmOm44RbG/RmiMFq3HE5VYOCapqgVikadziNhNPF
6erzz/EHsurdo0AWCaMP/CyuxdlZFsA/O0lm9l7w/oV3RxFVO+XF0LHWZLuuy1PXvg64IJFL6cD9
iOKCZMO2ZvPdDga3FrRFm1xy1PvLLwNOVqLkyx4DqHEJ33iytMtyLAb/tbZkH+fnYx1Z+TkzYMO9
/vxbvB9tcDbBneBB4HEGhYqq7oO+ko48a5PTTHfjwmJ3GCvMGPg2dq+gT+8Suj3WcAi0StQ4BT8/
9E/s2rsz6GHGsZgQsaqYjHM+rNlIuWHUzFZ855KNM0Vf+4FwsnYr2UVwDWFtLwcHm7k8A3bd4RFd
6RqREO15NTuisi4acx55IpI0Xp7UYQC1xXZT1MZyX2CsJDgAm5WXBZd1X9Id3Ll9tSwnakhq/k4k
LZNHb4c8LVbhepiH4Ckqc4wLNxRwGU8xqQvkuoWB02v2krPAfQ2RtQEq2G4ns8Y0h5ZKFHzMaUSW
Tc6U1fSsO1TXPZ+oFP7yVLKHWtakSBtdLj5mEJs/2Q0jRf4qJXiDCrlp++XZtkxv4veIpVz+loEQ
UP5qnRhIvtdoi2VhGaGs8j99fB3L16P05vcg9/Lcj+QC8GM2Sg87+RalRa+mo7DGCI4qA3m9fWUR
rTjD5D6yUm9mHVgfaUaENhhrIit1XIb050pSN9GG0HZJzyb2jq53nTUp9o0dI9x4iGDe06bWXuqf
CyRBOC0Xb2zBLjVPg4FehcE0dA3TedAJlM6ME8E2dZ7vswitGoyHmVz4ZYGdB8kfRbuxfGrQXw3f
K8jiQbu1B2CR3qr8+Tlbjdr0FmnM8h6tHS8mQomMOURK0K6ULjC0w5p3KBXBnwj8KYIGxqubSY3L
9Ouvipcax8XN9ceKOrLVHW/KUheQTuNcDPHOSYtRml/7ul0uborPPSse5KB8hu65p4wsOuQJqQJ8
YImxvD/SNqFbfU1qRMwp/fzZ+ENl//7RcG2ePV5BvGp5OD48Gokb6WKefXlf93Y65yvSC2jEr36t
eVrbjZwyd8jJG4auhYABpBxqED7drz+CpVK0zASyUmrXCP2Xl7VVmx1XUeIpVbdDF+mlABvQ5dxV
QYJehtuwY361c6Dg0uYdYdw69m1G9ESK/kanOV87txJ0nZxv9DET8Y0iFXR0T603T7qBrsxsWq8/
Wj9foKYlnPy81j1Ejruf/4GmfLm/6593u0E29VIFMW3hYzkItCYVOmk5cB90k9MK7aox6kJv3LAS
Qy2Th19vO2M0J76xFjdZH6zoWulIdMApVVwPXo+UVWHnpTGxR7Gdxbq+rbKkNz3AWH4nvum0lnhw
DemYvGMtY+7xNmuFhOZ7cHLUC8EGZMVcjbvSMSrL3eZwTTndaDnYf/52FXz/ekXGG/BS1Vn/LAbs
OA/fv0bo2TGiC5z8lhwVpOpYg4aJKtBEDyzM1a/SMKKxmqUrOQYFdgLfIGnPOVqTpViV4btCPfub
bzfMaPg/fLJbdSb5fy305hTdVzql3Z0jTcWXn9m78wvxrRGCLtkMTnPD4uvXrNdSF6P6FhSB1yCX
M32VaN8YkDD8OAei3lvuzlT10C4ukGLg7UKSj0QyiLQ0s/HE+5lrn3UxKQ7pb/hb7+eui8HVYfzO
DJJQG6ahH5+i0aFf1JitCWqga2NtlQ7jHKfwtqhtqa2rKHNa68zUFDb7XTchWDC/fv4gf6hW+AQ8
x4brcGMzytfdj0VC1xkOLX51C8Yo95wHcshGBw4pe1hu+dyz8mEC89xJrrXh28vV9UBGTePm734O
EIGOywcAsoz24sNdlrcmfH9azLc/10bTEcuCzJPPa38raSZwWVRhBssDwVNPOUKzb6l7P/8YH8oN
Nouo47EeM5B2nMUA/v5mRwcmydqxBBdEaDX5AryqNYtck7on9umHi6lD5MeM/j25uZ8f+i9XggNT
6Xg21uvlLHyoG+ep7vI6n5tb9Houuz8WC0Za6yEKNH75tfhY0CCm+sxKhmG6j+C+FL/1fC473j/X
0z56FYwIdHBNbk+u6YdzoAq/FnkZNLdkgo4sf9bPByzJaCqBx0J6mSGchGHN4/ariCnLqSKTOKmj
TOlhDvQIja6Rk8PJzkUjafg87f8PZWe2HDUSpeEnUoS21HJbq8srNuCmuVFgmtau1L7k08+XJfXE
YCIgpm8IaHCVpFTmOf/5l5QjL+mFPhBc5o36mtYf7FBIYs8+gWoDHk3JLDBGS5oaw65PqQF0nD31
BKNI42jifxTaF/zdXcwu7Aq30PF2ilyveRNGoAuH1l8kvk+F7cZp+xKHWI8Rima2Q7bc0iEVI+br
Buks5ilLsFTCVWttxzAuIU0WaHaa9Em1bv/ZyOp761qli5wunNAE349ihm1/ZtKkDw2LsAfHYwyA
43Z4ssdOyc/VrGBd3lmVcjnj1xMQ90esqOqdIM+E/5dXBePKkysFrdadUrpNPJkWMyvrL0Ng8/WI
t1MP1zIqBPgW2siYazyBjtHT3LdwVFutcosiE/N07N6gW04uirWGmLiKOT3Ty8HD0ALg3qg/c18k
J61K9cM+0U9CBLjDZAq/vxNkAF2zTG0J6LdLVe8nCJIIjub/KXSW3D3M7fR5VY/K5KuQa4Cf50MR
EM6APjVoE36YmOGt4NC2tqoGbxd/c/sHFq81C6XizKWZpGbTNzgi0oMfTfVPUsehTCxKqrF3NZBg
gnjO5Q0Hva4A4UPoT23rOeQXkrP1iuoqT3/pHgcMzlPYk7rWsETEFnqkINBntTUbBh/nzondQvxP
uVfJySmrJUYzitQqL8YvM94aS3xHfFzaD3u7yPyoAZiV1CNmTxYeKtax6qd/m8i/Vu9Wv3CP8Mgh
Fm8XZAS7OyD3Y08zZcQVa9xzcBwnDHJ9NRSgDPtTr3IHM4NdxHydLJhSxW3qaXrx0ph4w6IwTv4t
6QfsESgT74vu2S16Nfu3bUiKXHPKKlf5MQo7HNAY5IVjyt7xarimGhsSAjmWMH+pzIwiu507xxxO
DCmJmPFknKf1I0roOVw+8sYoqZoDCdOgnWez8FJdvtoutuYHI6KVLS/W+j6Zft9zP4nWK8V4yBio
cZ2UaY7tHRZMw/kgHyUbD2DrbrbnjQBBl0fVWk4xXdE/ZTuVDfLP2LlDfzG4JWsJ/f/cPbGpsKFp
cZqSr4AD2M8bd4MJzORWBAGu5weIAaWdwxXNzwJ3GU4vF28VvrtLmhB9pPRH3u3ff4dfDo+ASbtA
W4XAgkcVvDtLm9SX2dga47NpD8X8nJjSyx+WimbiFWMeep0ThmZoV/9wZl2v7f/U4kA0aMZsH8db
RI9QHt/1yCi2wavCvn1J0oiJ5NkiKxBfKztmlmscJ1Lok+7BapIuhCRiJY0vj7yLBALehXnUK/U5
TIwWu4SpVjztI+Y4flCfLLzfjPCmg+PIs04UvrDpnl0twueJFPJmfIkX0QJaNpmZZNPZhomXI2lN
/JpELZtWD2/QlK2rdg6FE2H494cexP2ZCcgxDZjqgQ/AmAMacN8fVJbXTBMq7+ElrJRntd8yDNeo
8/AxH3jekHr40J0VTAMbQpUuxJLvofQoqz0QcmEHn/o5Rj65B8XRnapldjyomp6LvyDrefKzg7lE
DYnsqY/CDL+e9Qe7RpJl7W0/WLOLiZ/RArDuvBzFbnPn43hdIsXvY+qXixeFEHzw2O8abnZPMKne
mhwjT90fDZZFs7izVMo3gb01J+2hIyVF6GjciWnMEWvp1g12Fny0Jtpj04ZdWwlLyQyH9Hmu8bat
b+jww9Eg3m0aEQs1XThYiPEE582Q44vFVIcPZjSnrtfea9c23t0S8vvvl/77QpYGkKmUSwWDx4b4
BXbNujkNo2UInx2XlKP6Cx19Pj+rhKQPsdM1C7t3ko2CuwELS6PIv//8968eSChGOUBdQpfRv5SP
smGvXZgIPwMwF0pb9ut3fXEKnyVgJ8XIJ1LAsyf8vz+XPA2sUgjLcMUvRjmiZuBJtLj7jHkfn+vW
DH4hhUFr4p3pZgconfhWiz/7/edamgn6f995W8PccGAxq9FDjvd1e5Gk1YwfoHoeLZY+19jjNcUk
fC1X2aBwfbjFTNb3DcK8WrzbPjQFPRusObJIy44W18389iKTubGWnd1RB30BYoAS9SdDAkvvvT99
V9SrgNkmvQYu/mzTP+/NKGFKPN6d5HmGsECXGOSJXggukQrBV2oAIm0ONvy39jO+nGA2aAxxxfhO
/zdQ626tSFRPoSJAg/z0rIJKWBtoS9ra1zf69/f2HZ4c2DZ9ECpZ7m6Adfj7QryDFBfMsJo+EOY3
s5F4aaJX0ew6C7+rrwcHg0/oz8Jm6LmcTTTQrLbcdqBF/+HL/LKwYcjiAkWXqP/z34PbukyA8RmN
z5U3MFHemQPiXpxBRefzWRhEcsB11ZSq19/fBK1FfvfQXB+HZAf2GK/WL20/A9NYweRjp/Ebo79U
OOHoV7mamY3uIYtq+JCwyGGECU1MgMyft5qLPEN9YPQhHIZpN8EgojQUVopTyH5D5Mq68RYUxBDi
dFVHbPWQPmK9oHoMmucS00AwQhx0039/f1Hil5XoQPfFqoVzUtcL77H50F0ShW/J+LwhsiFh797T
YKFcSY6pr7y6vhkBMwkiJ9isQQ2dVrYWOXpmoUdxcTc1XE3fIuXGtJy+pZCsY+CqFyyIfHhvoLKe
YzAlx97D3jnuTKLuCT6Wic+nXyaCeFa/d70cDWlvUPx+Hh2cQY3jWiwQyaZBWgIR9OSgBdS5/kIz
3P1NdoGHZFb5HeauR38x68I5e0bK4HkXVWQW4HWTJzhm3MJL742PCpt5t3/bHgdMDo1IqYFsUDC4
rpIO7YtryZiLw4mhIDhmxaVB2EpW84YlFzDgufCBIRFGYLVRc6bcFw7iynbfhJ5YpjN9XlCqfgeD
3K2MC848tbSogpHjBXt/xMWw/cPu98tpwzjWYdrjUW9B4n5/8HsiiRUmUv3zWDn6DVWSLuYNzzt4
uDugYH0PfauI+kuX4iH4p83314/XL4VFOoJulenVf97PqLWgDXVj/bxBma5dmZwvObZtfH56HXG5
Ir+qNuOMh/6Hy7d/+QLkJyO+wAsAbo71y/UnPfmWlmrGD7EX664qK6jfwEgxyMuGvUBDOIcHvo6i
N2uAHHiAtnJZI0cDoiZNxdab4fGjccOBDZk/jGpDw/jVOhPYyvlFhqwlos5ak8jTKh6HbGeI66du
K6t0Cz3jaOOhR9C8+GNVjkQZ9UPmHXpr0fbq9KjsGihDUjLijT/skL9sVPgiIAQBMNFjejwff34a
c+Hldsfw9sO2RdGOuDzybVjt0K42b7kOt714XoXh6B6rqWp+njCF/lMD8L4gxVEhYD0wMvJhhdjv
J26RhSNXvOBxT3i8EYsdexmfMZH2zFYdBqzH3+9n7wzrCLWAeIvjgoDoTuUPhPfztU+G8GLiyOJP
CXRrB0txk+kc7JwF9IqSUSbh+G3Cbj3a9V0PKREKsdUU+EGbYBSE7tYMbP70cv7CdGBoxy3Q9SCz
gV+PLByY+0XKMvmE97/eSRYndzjuc2ZolL9rgTYxJJqfSWjknpSzqQskdT1nONbc/EEkOI1y8oJR
cBs9Jeiuu9TQT2/dKIlHLNUrXC4CDCF28SxeGvhAZrnvilKPW9cCtKF2Zi/ovIVqdJtrpU6nl7lX
liyJAsUP/Ci0AHD5QzIi42ZX+2bk3zcwjdHWx4Zfo3MXMCyTXeOnA/0r3L+SLg6XhSvO0Ya6nrXc
0uLrBQMZYfZ+XsG73z/u97UALz1DZQbyyLy0Kd+7/nLoLeI/mBN83DrLsvX78SRT8hpPtKZINnai
5vX+U0EEHvxTMSAQy1keFTaWiuw88GHe7XgmoiRW+2ifepEoNLR+Fld41EfYMTbMYYgH5BdppQha
9moKZ5SfkHIS+WSvgxDPodeyb1K/hYFmDSANIKtxAOqzzXW2keUo6X1GgmqwbE8OTP94bfdEfsr2
Ae4tFjv7kiRXN+N8NfUktpqKwYcvA1xTPBYTfirM2GiaYC1vY5YCzwRObHckeZsc+yRvbTy69aDz
bQO2ZFFXDemZVais8VyDCXVIGrJO1A/SgjpRno3QhpvHhLyQ8rgIQs1eybAW2r/CJXMnP5IlDNvm
DpaeIm5XDfRCj5PJCCg+qCKpa9zkBT492bmAERo9WPqEoD0QIbTfA0nEdbg8LjD/CYLuw1SxfoAz
FYpuQpBHYDYT2Tc29M4UYUwJ+R4PbuZQXRfMxl/LAv4lsSZuoRbsJAWJ8cmdcKFh7iZDzFROOQCO
7Z/TQBRs9tMSoAregTwu5IinY9cZH4OpZ58qs0EfWZFphP538CI40HERTY2/S/APd/JD2/QTrgRq
nSSnHlAiHyJmA8KmjV+4aeLA2/lNvO+dBdXMnpI+yZxLCe42tJ9ierLMuTWbkKb3WcksSxvgPukT
4CsE3jNQGqEkvoWNYQcX2PIWYrR8jooh2dd2oA+6bfzcXzeJNEhIFDqSwAqZ8n4Mao3/rbDrNpMP
14G2wSNl5+mbCAh6JOaZr90jeOMmjgMHlY6KncSAzQrv8/jPOgmMs4rlmWAmwyHqLcD27WGCysoc
JsO/4k/lNu3iz+8YJzlEB5cxm04ugm727u3m1a4Q59Xigh94SmIfmZ6xzD5ZfkQyT1JWSXQDoRYD
SbI8JdGJbU1/b0f+zYREpDnM1pzmd7JnFzzU4Hv309SjAncHK/5UFFgAQ8skd+LB9suuQ7Ljercm
92DgZbZJOMxvg2ZGepjvi7DvzMPQ8v+Sc2nD3X7Kcihnt0YNbHseAHRSDJjT8RuKEnLAHYjh5bHA
6/+FdinF8AC4s9i3KqAwraVnTxevNufiJJ0orA9NFPtkzfWzH7sHOJizRVB9VT8aPqXDzhQx620o
kwkfklioXZWQCgFgJ8PbWIxdAN+s8u9pLqrwOAGbBFxs7n9EZWc9DK2LSyqzB/ur5YXpLQmjncfo
3c8e2zIcyHhNrde5nONd3rffvCRpXrFYyR8LF2+/nepdbaxhk+JZkv/lJEzW7xuOKzs4zMJVabjP
nLbszHswOOOfcIydMwO68rBEiTrWNYvVF11ww7VaYDc02TsI9vKTB/iy60J3AGnG3rxX0TVazl8+
m8jzTj2aFLkfraJ7GtOm/oAQiTQLcqFO+dKLlz4wnHMUElEms1qP4khCvqOYqs4oOpaDpepCQ1D+
A6y8+KZmIv/JrIX4e7GD5HPU9e0zpoPRfQx+Ts4niTLQ8zv3IFMo8cyh1dHDVJOjj5iGi+n0w53M
0vlJ2p11VFOLOX4Gz9XOR0Q6pOYt/9TBlH9soAV9KF2zvwVlTx4n3yzzndHiClyUrbozlyL8CGxc
3FpxJD4EtlpcUjVgAqLPDe5I2iDEXQzt55C5zBnehrEfRRvdiHZAvoQta4kBS2m4O7h17o07etXH
up8qkhnilgHGMhrfYhK17lGepHvPsvuPVo4R/VS3znnypf2AU7SBu9+ofuRtJN9iLwXDWyIDgU3e
otGIrDeLEcCNL5f8xknF8qRsA2/wGK8Pi9HaJZng/zuEyd8VNZHhRCNK9wNUm4CI1IEkM9yxoqMB
PnBX12jaMAVuMXRAMvYvrP7X0JPDG6Ex45n8bDxFaAh3XQ8PuExz85PLBnw05jx4Eki3bhAdSfD1
jguIS098Cug7KbEnzzIPxKxX34Yy08nKpJDfszTxpAjrifcEingDPssrg+zpPgaI+oZRoXHb2G2w
j+gfL4Lt5Fki0dtxZlavYFGKcJEx+5ZUeUrgs13NHxoxVXsczCEtl8wy8PUfnX5fTkX1xoZKGJ/N
L/g6RdxBGCy2s1tso/myGP5wwnU3u+RDPbBnJCp/ZsbWP08cNuibOtLeoIDughmrB7SaeAhFpbTy
HAHqmAwEMMz1PJ6KuOz+tnziAhLmg0djKhG7Ing1U3LbMdsB3nidUKKiMZB/JQykLlAyv4+dgwYG
Q4Z4yOeTMfj5XoV2c8o9vzYuVt/k4X1InOgNF1Y4e8Y19SMVRRKeCnqj8dCgOYOURVIAchdch2/z
yoX0aVuZ+a01jHk/hQKbAbc2/jZgUSa7uk1dXOrNtPjHU5W4yXBavZNqab6GpTRu86wfebnc+SF2
nekWiRFmHFgmlQc64ObvibPjzloEORVoep/LqDHJbEny/uQtk/eKtq1sD1FktNh/CB+6KUXgD1LP
kwXktO7BAWxItkhguvShmZ0B8CvqaqzThF/tQh8nnuCLW07B3u7ahekWd/gWppqNHn7qL4nyuhfJ
FOKIUVWSnkbcCl7iHGrJjhyXiAuS7CWwAF4o241niyHGD+ksbD9h6tzDh8jSHTce8xS4wseANKpP
AP1iN88q+IYkL/6cx2aDGgnSq0L77xKWEGbilBENhrAb/fg5lkH61aX6v0EMk7y5nYNlWoQFCuaI
yX7wlI2TRlRFvJrFhCYvCklOwkIDh6yS8YKbk8+W1qgh6oT8IJQYz9gHh1Cn3fimwJ9uX4y4koPT
xnelGus7Eugf+eLfM8JPvjfKQkUdM+Yi3IW9u3H6YxuolH8l6hAb3z58TP3ZPS6paE9OM8XlTiBT
JEnEEPdurQOsavMrGJx7N+ezT068058nIsTg9/DuHtK2Lr6giEogrwlJrlXehzc1IoFPHlglE5c8
Tx+N2EAukHXypSL26sZD0HdB6uqekdNgY8xnZwd/dI0XYhVGplNVaODvhBlOdc5JJc5+GJTg6rUh
GYdBhEoDOspc4WknGNo2Gmjzco/GqVYUauk+hSJHFWmHcRoPT02SQ3nZOtC6GWmIN3hi64Ww/+xr
52UIOj3jydlQYMasLVrQ5wm9TlLiuDIde8ZXRbifi3hS6atfsJb7QwaJmb8iVuyb4kq3SoSi830V
uNKAprgeynzZoZCX6nVO+7j5KxKhltqt0zp8o8fAoexH73Ih36Jyv/NuarxxNnpm2dgeQctABT+O
6gGeSNzeIPA0ELIDX6HI5a3zqsesHPpx2MWh6LPjANE9OWIbjcmbYVR6BIeGI/hhwhmIbuFcWuWd
7eaUeAYE3enU+C4ud+7URNmXXsSyR3QN7Ja+MI3GFXhPGBVhaHcAtLPwzmBScZPu8DOuYOtMMEBR
ko+REQCNNbnc0SDGdXKKUK/3VOpeLDrgtZnxQ7E2u1lI4NphsKh08FSFLHoKrxOTRql6IeC9S8v+
B4yZfMAFKzE78c9/wyobmevDJAQ5wYtJLsgu8GVNGF7klJgok93lfaMg89HZZ9NgnJuG8J8PG60U
FbMeT5g1rq6va4cc1qoJ6EESbqOfjFb3L8N+zfk3F9ygIXgI1FpoqetUQgVZS+PUJPeXec7KCiKt
zSX5JNC7wPM2atp4VCECKs87RvjgVe0jtRRLgqj4kJ7eKohOYUiHHLbM9iowuoVwN2pLPjMdHdp1
QzFqvBRX3og22wHnvpb9VeFoNjL6XA7KE+tcd/NMmMADSuKy+Q2sYP1nTFw1a2ljL8vJ1qS6xJz0
VNAsODqe1z6inivNzNY8j/k/RLFJKxAB4pcVRmQXc4Vl/QRrJyB49HDcxfXb5Bhsdqdqhf47Wjp+
+Nqe96Olf2wbl9qahc0HRz7yN0YxGpfCHZ0UlMzn1sgz3ffS2k/RKFv5b08mUJvd0Rc3IxDzxKSi
vlUxHPIRZ2IO/xK/zIZIaGKpNOm6gmvYQS1J0Ihz7wLp46l5A2iov2oE+MeTWhB+wWeDYyBtC8pe
bsGdLl2hb49E40tz1CRTPFxi5NnqdehcPZ/xzIAbgve1Rr57G8U+mVE23UGPPpdR7w8YiDGZeH5E
CIDP6kEa/gr1FFilCRHgBxeadWbluEaR3Qw9f1IANGdLtsMCU3S9V41rz7NJkpIx2ozPQNt5YitP
erTJanN/EMqVuMmucqiJzGPW9AsPJpzi6/KpWg0dVeQeXp+Iq1euWB/TNgOM3Slg8l5GUqEGGJNQ
P9CIgqUQ91nu1lo7nTK5krial9yCzGs0fkRnoWeG3pxYMw5nEywkap8obxeqQcbHfBVMsQvusVUF
C/96woqd7pLClKXXLKATb8s66RyU3/sI51i1camBqcb9zMhQz5d7hjlmsk8zOoeHORbkGzDgTfQ1
DUuvL9vKXD328ZpxpEeZ3TDByrxg/jK/zswPujeJ7zBzZBmmbP8FbqVcZWf7fsq3mJg7d/tIKI1T
kSoaLhwCwzJ/zdgWzE8mFBQ0wWBKWXkaEJiMX+na0m+VpslM+6wNrfzFTIoBzszstDTPXdtk7mui
4qy4T8ncEqeWfsx7XvcSAl71nFleT5g+Lo30myFGxVWMvQnkaowmMMP60jVjqu/50Lh6tjYWcKfs
fTmm+o5iCsJGsQ1v8x4eOlXvtXlHycWSrOpBUzggyIDA7UBoPMC7IBV2/tDy1oqvk89g6btMKKXf
ctHrRr9FB8u/2V7aKyVtRYG6yBScdl5TkLJ9Rtdu9y/lIqPyW43jqjnsCuKnFnO3uDCC0v26H22Q
ZXbdnODg6K9TGKDq54WMumUf+ZgG0Q9e8d86nJhOrLeozXEYbHYiCoido+jLyvmLn1bcWquTMXfK
XcmN6jpOXjHK9cTWmaPcqWp29WlvBzAz070DoMIfThH+G8zaqphNbd2jt2N+8TNgVixdnB8drjd4
vJmw9efnkH6df08uk8apR5dw2Wd78TUjltQhDrlD3MpCfFq3Mpg1qOH/Q0GLwGTc2K0Aih6jGv3T
tLR6oykx++cvDs3EzhShOmneBrvWLxK4l/6K1rzoN7UemUINTySc6/2yLRl2yF00UwQkO4AfzS9e
lwmwmf4bsqn1xa9cGii7+vhRE+06+1dlz1JestFG5HzYNmLPNBbeAyUsPUDD7avT6OMYpXy5MFz0
41rXS0/mHo89S6eJLdFBPaZevXGBjHmZFzLAYQ3kGG6V1PMyzzz/WIhyYTshYAsd0GX0Cr0TAA3q
micuTPa+BT8Trqbi9MGY1Cpkyk5fep5e4Ou89j8+xhLpmegYwu3LThMBYBwX63Mjuk0v+u1he9B7
1KvUZGJM8NpYbzeYBOrjOS07TXTwpa8rPM2InJ8RRly5RgwDDfiUCgYpxe/Atv/QXs84V+Xj0N5E
aUWg2ZH8TlkUt8CfQYPnQodcq/pQhd48M9n2cBvHUgbiJQmAlg+aM97mZTLCKhmhIEC/GzAznENc
d5wCJfcNGjlNplHkG/MtSb/Sb7mOcOFyPFM6Ce4jFWFl39HYS6Bsp3VLMhuEOS7+dLKsRY8KTEbI
3BmnhOf3JsdQE82RaOiJN9Mch1+8gvLx2bseOUbRXc/vK8gf04Dy5UqfcuStW+kB2wCCqaW+gXNT
6Qqg9tBav0b5KHic21R9Pbz4c8+Jdw4ILgffNtzDO6fyEyzkTVPWN4D8DJ1uJQwgvpoqIp6P25vK
cMSuLAsdN2fQUh6IyUNE9Aipm9b0EDvJ7OeHjdjLyE5LLMPADw37c9YHqghP4/omb8t4faGrZOyd
6IF0ollhsgIvSjZfO2tGey1RM4zLoUGxw1VslY6zPv+0NHynf4Oyf11e14FLHEvJ0s7DUbDWPL9L
uVem2+pdN4EYy16Aw/fIq1B74EDP6VqFm02kGdfbDczbTJMxxVTok0kOrX5DsyiB1bFLZ4bo4lCv
bIEO53xuYWtkEOGYWHcZvp55i2UHQkBNxhnccIr85zau9OaAIFYfVC1HKT+xLGhVYQdUrv4Z6ejN
/OBtMGR08BOSw8aJoNfXLwHZwvQPJ7y/aF2e87xpOudRUvSh7sSZVP9MiyOYfxfLUmX9HqesAYh+
hlTLjx5JmIbn25f0UJKgDByvYeD3VEdMdUhJx+NZ5YVngDjji1Gik7qW0duQvmoh0gWX0XBSHyfg
bfKFmovnYq36qIaihS8mr2XweiKO4agPb0OA/4hDH0DmkQD7pZ6uL4hZarjmi5vb7bc8F5oMs5W7
gDAtD5DZVjJcZLt0LKRtzbS1rQe92H84/GEftdA/z0EYMWPAMxTa30OCSxPlGFWZfm1mO+I9CApT
v2TbfYUiqN+UEAEHX2SOev32mhPbCck2ne8NJsZ+EHnJjbyebUDpmki3AEZOR98xVSXJkXEy+BPb
mtk6D9iq1wYE//Lhsm376To2FysvE2K0ybfa2qQFuk+H03ORtsw/1o40ltD7OKmzpOeerYf89k4j
aFyvnZ44OzXrYG6xfPQTnHFYZucnzF+5ZduGbRSTJqly8Sm86k3+VtZZwjoYMjCG5eyvXKVgcfSu
u4383AVdCmPF9WhbR8xVL/WRs23Z2bq3D2Yy8IfZOF1rhyzDDuCwzp/TJHLrM/ZKzmRd6mv1HWSu
4kOM2kH6c0fYNzvfcWig02Sn9UavSy6kMuQerX9ESrOub3xuAQeAWeqz87+nOdj6cIvbTj98053B
m3ZQyTnrVWfo3dQZKO+ppCqO6gUUbzC83aLCAI9g00m8Ck9ZJlvA+EBO+Jdta319Dk4f6Iduio5T
vg1i/dX961B1K7m3gxzrTt2vhfmsz+Ltd8AH+hFtlAMaQn1AYx6TBHCGAzcWUBXWl6Lpan39/1EJ
k16f/Xih6OVKKLmuYhILrxlKPFiXumIGa+HzNunI9pX7egYCaMkG4Z85SZuoV3Jr9UN0BEM+Sqhr
CQRNVy/19RzwVkADjPIqSlMKAcCpczDrKI/mMhNojELf1doAWju9aM21JdUMXe53bEvdiW0qzJEo
V34XLlPNlkuMVDZBwwDegGo0DthB0dGuwkkJgs0HbaTFMvA1w2VrepUodGe2cXKHodbv5wBTnp+p
2zX9Xa41zFYtYrUBE/KgyT8Sw/uI5FtsyVYIgv6LahxFhN78+2vFtoI2sYP9UrYXoIN+vPM5bng2
NKNXbGhdyaXBsqVJus7vp9nW88i12N2ObsTlVJluO1+7oQQBFGXYysRdmZINqAYLxrtCI/aVesuY
QBd5axXV4XZIQ79W+jGeunwczka6zCJffqzBRilvIuPWWnVodtnR/wwxkj29ea9cOUdc0bJ1rW/3
zkicmQ9e4ZbtjVtrzTm9ktuXlbS6CVedfmEWAeqvyyey7lXzVuUNLb/PRqYf7wp3YVV0hcnWM3Tj
C5t1PlYUeHlnqA5iQjLkj/5QmGraN+YcWlQ9up2RWatZDmupzUyhY/GI9c45KqiXE3xqE/tjiB76
JPRxruIMs7A8YmFs+Jxwsut7QVYVHObrl+UgXzT/K0ZU9OqEmd68NwoEwI3e39dWIFh3+e1WQ7e6
QhigWDx13+s0l8afo8SesUOLUY7vvVWCbdnU8uIAZjdzxrlrJ65sU7IWtw0ISrSuS1b8a22AjBni
wAMiDUuAEQ/EiQbbIYJxe9rkzLau7e9PpGw7La8vnclsyKRg7fUt6rAz8ouK+R5OReQVd/yxjWHz
FfvZWnp6MV3rb78jwkfDC9uTzVfNL68pXeK6HDYIEz3y0raYNgbQd8sWvfXzBrnUcdb7NhRmzN0T
D6tpAn42qsp1Ia+kM5SIPTePlHD9TMArqWKpEwXEPsfouvP6prRzMHUPJdu3fNYhI8tT0cAADXYu
EePNG+RLrZGCRu+z5rfTcRU0bETqDg0om0Ha0KZYR+LPVTveWnVJrXKCot2OSDoMcsPJQFj3PX/C
big9z0GpT73GNXXZ03q1rnDqa41GWq8+qDY8RdLU6bKyHfWrurVKjjfpskGuSoZts/KrSAv02qjQ
zWm1Vm5SBJo1n5TgPfJiQ4nkdwjLnKDjIEXWVlNlXt0QcrvRUj5LBEk/w8ePcjCm7dt2aBloML3Z
0IpIJsv6gmLywM32DAc4sJYDGJ3m3xWW7/BewozjN55u/rl9vCR6kV7BcbAxHrWjDIur4iXW3Hz8
8kC8VlhgI9Xm15fIz4D+aUobV5cZLWGTPGzNc9avYFkx3jn0BCrzS9OwlXFQd5MuklHdaB4QeKni
coUig4nWcy1MxhVgV2sltRHDqRyvP9OEOgQKuZY1VenrPZXscaCcA5ILuE34dwl2bLLtQZluJkFq
+f9y+x3GwnyVtT6wri3+MFilHR+TxnL7/CPosi7M4WbpJUAyhX6kmNvFCjAUFXwQwfJA5wQd4Apa
JIVBzO056K9brgvNlOtee2bpuleELEdGKXcpDBtW+ca02l4KPy4ZMoRgurx9LuJObgwcVV37dW6j
W9sWRy6fNzPHW4q6agUg1gNgE+qEeFcOxzLoMcRj7nQtRTfI2VzBYw+OJo8wWW9uMPsVQwyEELoZ
qFSq+9BZlhpTmAYnds29nIg5G1+NBNooHWVQWdZ8i7Mnkqx94JXFoB5qVC8zqS0hXn2hxkpVVBfJ
j7k1qaFOfk4s8kufw67xzontjSJAUmXFAxY8PtQravdWDQPOyf3S/EB/I8eZVBqQo0dabas4eDUe
GcNfHQoKF9fEqUwy0CClHP9YR4BDZzX6tXfQaJT10GV+1dyNDaSo5BwWdOIflmQcnAv57LJ4rVhG
/2LV1anXwiPu7uRlHWZ2gHmLBxwPdepWTs3wxaybVj76lhOV52jk+8GicshHk+fcDoxFHDtFVhOY
XzJ8mFvW1qm0IxIGaomJ4J2tCG7MZWbDDJI2SdEiZvuFbuKGhP70JJoOB3Oa4X85XTLdtmL0JEgN
/Z11X6mqmg415C7v1DPWG3ahrSaMh9NCme3J7cK+BwMMEPClJ7eYDFSgqTSGBwP2cEGEQWEvEUuM
EeBs6FCYKXcQ6pmV4zOtNXBa3Q9kGxLiNwVZp6PzIJa5816mKIKyXYrnEn7ACfuDdzB5DZxDE7im
uI+o8G0K7YRQ0PDWatO093bOaJmzOozMrKanQnpl+02KClZLOCZiurMsf5CnxV3sCillYd6kWVbu
WXvt+FTjBVFfGhBP9yEsOmncCTkO9feATbn+Xpuel4FxGm6/fC0VfKf8iLJ2dMddNyAOBBk2A//N
K3DBMCAq/pXwJDDt23Bskr8ZErFE9GhDcHAnPVgjuRCsat+RXwV+tizxdpipwzdxzQoc+lYcG/cw
Y2zvAyQZ7syudcNFOvDYc8oZKMH0DOlSCpdg47iuCHEaMIsnOue6LRuQWHhVSdrVB8VWKK8lvn3d
ilKJN9BfAUg7zcFaImFKqZG07Iqw2qsEa+VvYuEGBjzj5pc/MAmkhFp/SLbOL9n9dG2+/hTLujqe
oL1ic95mGSgQp4A3jPcgWg7zVVa3HTgr5LmOSCPHbvi2/eTANttDodYv/iCBstO9X2YGghJbKfE5
GpvWDJ5mV1VGcMx7i3IzTX3dIikLpt+PDjUZ2UH9tRD9355NF0ez1bC7dYGU8lNf47z/lva5F/0z
YXE0XGZzNAnbKnpX/ruON9erXTbcqdPeH5MR0gGnC3llA5dk9jbDoK54Rd2UL0cJujgEJ/Si8ewc
HLLcuSIiL3UflV6rkpiLtOFwYK6SVvdiyOrgvMw91MzItJGMPjXWEBfLGcOaHtXMIGgnOvw1rKmj
pBiq/Anzw0h9GSg88OsikbQY93megxccnT7HEeubXdjE/J5lV6T4Zb74HT/eb26g+ljheJeAXnmj
sefATyQ5k4c0jVFd7xtyM7U5sinq49A2La7NTmsb+4aOUz7Ws45+oQmKM0oAEeSnlLLoJPopKc5h
v0BPguTthyesXuyPuWk0JqE/S3dAOTYzMiqKv/M+Fa99UOc30g6G7xw+fX3wlbkco1BEJMctCR9a
+El/B4gIM7Yd6+nHSNhlfENfJ18SUMzHMhud2wAT6+MwhbyIPfiy+0+N/UZ16FBWt+dkLObvrdvy
PwNFAvh+6ob6rYlru71f4AAdfMCUj60I2rvJzNx7BCuYX6sJddXJFmXz6Ik5e1tQXj+xuxU85cxN
yMArnc9J3eJDGbHPC1cu441dWJjkYnTumF/RfLGrFbXs/6IMiW9xTR6LdheRcYfjKlzPiw36/Q8Y
9HzrxHEC66MNySljBMHNy+vOfmMEkYsHmzavgss8EbGCEyVQdNumIOSWN3rn2KfS26WMtbyLEDpi
BgA5ziCD2d2bqkoYSLHtOeaODAZm8bQu036xU1yJM7PBHpVU9l3lF3Z+wO9+YW7XyItfYj6fWc7/
cHZmO3Ij2Zb9lYt8blZzHho368HH8PAYFVIopRdCUio5zzMf+9/6v3qZmylvygVItxsoQBUZ4QNJ
o9HsnL3Xnu7SMDL+8PXK+zgQ1vCFFJzhFuWj9TjNRBhlgRsegtrU0S/l9q05AZfc9jRQ542ph+0t
gfDVB55tPBnGtcs+aJDdD3HEfcdW791QuDG5TnoLTmVKn0o9KA49FMaj4+jzwbJm/aNZmPFrmDju
1gmy5DBpa/gmTtHueJOZ04kdzHmrlW7zUNoWU2qixeMOhV3RHK3CS/6cK8146fwunvfZqLdf0L4C
Q0PZSAHQjrWx3pCSyMwS1sa8bUjW3eDRWuhUa1n94PfA9vf6YBbFbgzgPm56PRmPnutNn9KAvdiu
jDp9a9oh+YvZbJ/T0NHuHZ7x5zUa0A3Gi/MC7zM/DGkI+aiYg5NTFkTuDf00hSe0m0O0Z16qXvxh
ie6qBrvGvmYF9zxFyfSnWfcRDejRpyNvpXXX7jgQ68UStv0nfca+RCc69YkoiObwno/NCYMK1wOO
oeJLrlmL8zb1R5A1vIKEIhYtfyU8Mz/BmivDG10b3eFdsCBmcu79afa8eM/2ew3ct47PFZpBpPMn
SXTMbZKlMkgPNFC1aqsNsUn4QFmFhrUHMYuQ20r7Yn5coaP29+aEDF9kltbGiTpaRq7Z0gdEZ/vB
5Duv0YiiY9h4Bncbc4tJyZiVHfyX4lHXzSLjwc8Nqc/QsRfNDVZrw4cWXfpIvEGGkgj+Z8l68Ba5
Ms/3vF2mXVGGg3c/66lOJ7rCeXc3LRGt3XIEknI0l4Qwy76dPJKMnO4pIZu6IsjWgNUH77ZEkrZJ
dRrsNwtetWpb5/SKdngi+uXIvNvopIK1ufWUDrmz/tL2/L1OGNiSbTkW5QUPkQrMlistfuOKhCaU
XDeWgTP7s9og9jzhfmVnuVIkC7yT7aAzxNWCoAVpy/fuErNeElTX1fy0aHowkwUbQl3KX4EiFRlY
zr/BnU/SDPrPUBc4K98floni2eQ2sPDPmJgNrg2t9ryafoWV7imu6DIRQAzxhAkoduqaORkU8zhX
N4XZmxjvMkdHGhJFtUEkZOgM4p86Dyv+ULUULb2dMRdcWF2jYS3i7y4/OCEQR3IkDVTuLe4O23U/
uiaJeM42xV3EDgwMiegPDT15vPHZxoSKaJ3lxEzWxEBrhL/EErfyNXzqKNqLwQ0kqlvpMIyvzHfp
Ou/HFG0kOkrNbq1wk8gvCkZeHJg3m+LFYaR7+UNMPD1Dv5hah7ev11UXh8cGBjr6PFtdwGdK4FcJ
0KgND04bkU35rpQnYmK9MC/vmSV8z96aRj/o1iPEtjFZbgvkb+5w4D5y7Obszh2wsucIzAkHUNo0
R+y922Yx5yzpCrGljwMWCeXGaEbUcTeLnop93Yhv1y1unLmr7Xjv0BaC0WLTBcsTFHeUYU3y5UPI
/6R+Tg0XbMXQm+inGPvfGj7lNkDo9FCJYDQSUdBzUqKM8wkYyHPISsj9GOa++CqJVTpwmzLwCPg6
1DXg9u3EW8LmLcM3qngV6JkLDKXMpi6u91THV8t6QMbv17NICmDfdrIyY2URqrWR+H4rdA74m0aA
uDA8ie02l1ybxSGD65jYgHU6cBNCmTtSr1Ey4TvkyCunAuomh5CGQ5ILY5ZGMEC179kGFLsKKFYb
7+vKbjiJtlF3jNBuyMlBv8lC2kflToGL2D0aenib6LrlzTcA/CA57aJB87roXh9NSHmbNoyQ1x4z
YlEGks/0Zp7jt7RmCzo1pito85saPAtno/YGWpYn6GGMzFNS0/zDEeCzu9E3o7UE9rZP6t646yR+
EtIfVsl7AOCNc6OlwRztI5OkluSRmN6M7zgkTs1Lf3E/X6xn/2X6djDkY1XirrZsXA0uWJ7vJw8+
HTzlnFdPIw5Au6UXbxI9R68fhX+5acpqxjJq9S5F9a2kA1K1ENViXwJDl3gwnAJGSWUK0KHp1jgD
XjVwiX4E+pmhQ/3CIjAWF7gkpWS0itxjg/q8IA43AD5b7XA2a6Xg98cswU5z3emc3REQFb0x2JHi
8xSQFR0OTcrZCSlPojkQNNdVImQd3oK/i3EfuPbGQERgNPvYRilcbGpzBM0XTWS2aNTQ4D2QroiW
EtOOHy5ix1Zoo8C45H0neDaKKNekZQ79bYOmLmAsp3TSQ28PNW2q+3NuGFZBjoZ84WLmjYaiu2fE
FiyZRm9pdlh4bP5hzdr7BfsVbyrfq15KZNVjUR9myylG/EDkGWJ/Ur+LTXwFiDAuaCJFgsRYI2iP
FKrC9nGtM+ipiKKzGmJimQbEjHCVJHan6uKkKs6siGeY9Yu7CNOo8o52awSJv9+STi7KLsydRRU9
ui4+LkZnHYw90CDlG1WUwtTp7LV5ouflGM0NFh1BTTKbRVQ9MTdbbbhzRkgWqDOA2PByBVsMzYtp
tSmRJBkPiiil/GNmjU2SxhwNa6+mzxNCi2UFRmjJh84QO9y92Tls7k5lhnERLW90AdkEDLnFghWs
AdK7/fmd8L1XFzaEbsGe5nPA6HmGaQlr3ZdPbxLWeb//ZvyPVjhCsyhYHyLcY5Qu6ws/QOoPVftB
8TGU6OPnH/+9O5aPNyklMVwp7wQOtcKr23Ckv1wVBPCQQXzpoyvBlTLJyi5/lBSiGoj/SNxUqvT4
34EKmOLT/jkpcEOCm3MMy7aw31vXDkYQLJ5oOKZcNntY0Br1DFLWpAmzga5th6Kz0mk/1lXFvRJM
wpUWJzSVIXNJtYQaraCfQi99illOFC6h3YVoHwZ0Z7jvZOkBt6Bwpw20iBKyY/2oGN9kWSkeaQr5
lfAAdonUZuJm9f7zsw745OpIeRjBQmE+B6MGpubamWvTnMZo20ePZVTBMtuzHAH/fmApwrDfd6An
uC8odognDbpTF/uinMKDKq4L8jw7nmDFyfQbEnCQNgzDcNezVygPIeFUvJbbZQalbY0x6RSXhqbq
B8juz5CjmHB2Spclta2eDYYUKmdQiE9VqgkjTEWlmQ0nTZZtp2EZXvYUr8SZ8odWvIk71BAJNlkX
GzQyzJ6aTGEXmegh8PCgJlHKJiUhRhrgOtDGBvcwMiTRS22mVDQ3tUkX+hAl7UQcRP0p1ZniH5ke
TYcUBKAIy52JGIaqtq9pLQ/wfMwvoN05shZE4GxZkmFD7xc/9UHpymT7WZ9iyA7PFgKo7AUHKTIs
6fmdC3oL9EgEJlMM7cxq18OAJrcq9oEEpGf9RWC4DFo3sejiMtRnaVJWhS8MjqL14Betm1S348Tz
joS+saCaVREDHE/zRl+BVwznaC2EgKNLiUJut1KRb+v1Ra+Vo91FiCHlBErb2DZ0f7KbzsgjRKlK
edrPpmgmy4Z+WpHDcVMG9KqX21T2udUX9hpDyF361hcw8G7xxTTORlD0xnKzC4n3KkpCjUUjqloI
EHbYh2vmpkqpGwyPjl5CDD/6FC9y82A2sU3fbsps0bLBDxHxvQj8ECdvKCmjeM9Zks3RsEX9sSTa
wSQRjEZCWXlCjtujpuYOTCOqKdFzMk511J5M1A7xKYaPzsKupizOBygZj67ZKa/mid+wHlwCeg2f
x5p7mc1Uokca3TfVl1KrGN8aS5qDixeWfDGj4tlo3qiTaWoQeNq9Pxj12h+Y0n0m+HbVxBJQvdzU
h44OqsUvSbLGixBVj6HXAhgMpBDS8lzRylGtsX4WQKHt3KPaerMkxUz9WIoeVKOLhyRDTP2gekyw
DcRV74mhRqKK/0QsqSU1KzM05PE3humv/Yyy1yAviuoerJyXGnJKxhraMVu45KFrCo5ipbGvt85O
ZNBD3CoFtroZ9aT0SCSqm8jQ6p1S/0bygtHyFYNMdnCCGggYvb8hpxqxkIV1GWsDetzTtKRd4eN/
EK2khYpAdFmNqFVCLnv8smo5ElUd1weoPolDzDd23vAF26UxkRRslnQa9vTApom6hjxiZ2rrkoye
YYbB/FBVpWhR4vzPemq77kAAYn6ZRiZGFvMBz/56xoaWrB6dcdTO0Rr6mO5YtcxHL47IE9gkehFn
t7VJdHK9yys9GoOHnk0oY7KnMsA0lPpug7JqkjQQbUGswO3tMBZhMMj+tCwO6/2KVTDeKjDXOOoX
URWwD5YSSn/Ag0v044jiXGGKlUEjZuplGkQfUSnssnYQmlYtI9CBTjzHyJdQZ28lVJJDjupGH05r
3flP8CDJIByV70HquafLOrMIa/FKpDiDwQKTbo+p7ysjR6oEJTwcUSEWWpsQ8tPZpp/WL3hmV16Q
sc6g5Z0NQ+QNt0gGhEREoGD43iEtHe7ILGyF0ESRqFRT3SpzY6EG6c7BJxsnfHZvmxny003vLk00
btKuw238bMzx6I4pgYKX22zSplAIG5OpXfHPbea0TYz8ifJXDH8Avc3lXh595J/FfVJlYgRbbif0
saQViQME4q2D3m5Ntm76NwC0t0LyI5kWEb3Q0NZjIERYJOHxJDp4CWyDKNhIuVbjDKg5sVYKBVGG
84OpIOJomUJkp4P8twCtnMs6HFVOGKB59Z4bAqf4RqRuid+p5bgtRT0adfax2Fajmeb+6+J5Pk45
Kd5Q30cJb6Q0ZQ41u7beqOs1SLW6gY+VfTFlAE1M2DH4ORHekALN7w909oCA3CtkLT3SRkyTkmM7
kkfGC6aSpqL1pgrwcTq08UFof42E6PQzMTM8HtHpIeeeL5ySWGrM0ZOKOaaTek+m58tJZuqnoe2n
lOmnu6KgJZbe1DP7XAjtnotfY+t06I2moyudEbXU3kci9+NzTj0Aq0KwVr5wtF1sZuoAlR7RkqIy
egKisS5lQ2qKkdIuJS5Rj8tQiuocM7A5+2rGLoZJSHH0CxgRM5FYgDTSYoGyUhcqAxfMdfkkUgdR
t4yyb0trTmxYctn6UEadQT4glagBi7VYvyhJVNLi8YfTBIeBW0JVDJqsFoUdpxyFOiFy+ouix0W3
xm2OAp+jUtY3OlmieZzJGXC9gGLai65YqYJWG/s0o87ziI3dNANNJv9gar7QCDjSb6RW86kZCUMB
NV6EyuZ0QVAWUq+mPCw5aAge+56bCzm1suNIrXcyh13onDpmTX2+NWGNQs9Ux60GkToZ3+QyqI3F
xZGCZ9UKV4evJuHA4za0Nj0LMTclwxhoE8sYA3S6t41NcLYnc0RnGR4mufgrB2flwb04Zkog4tzX
mpffOS12L9q4ThNOX0HvMFnu8hDljc3OqvHcjzb/kbWsrKE1Y2hZ3T5r6St5m7J3RHUrYuXPq6hq
i1Ka7xuifsG48HlZOIhLY0Y+hSEComjlbdaiRfWwGX1v4kMY1S3FCrsKyz64x1ecivoVqj3esXVy
8U9gJ6B0Ad7Y4fzJGmk3fJwAXHNgSqZHFZmvCJaMr9tbRELlKJRZaZobNzWz+h0WD1Gns1pf1Om6
dRYjV5aNWEB0/KAKRZEsA9ZtLW7KIaGXpSGTCYVI7ef7ievdBLoSwCvAhdg0sZu77Db+sYmM87bF
qlFZD1PCY6bihvDmlF7XpQtry3FHkORaJTB/x9RKz3Lc/fxb/LCXBO8YQMdzqX9xVa4pMJ4ea66t
dea9f3FKqVuHzE+hSZT72nQexQpEyRULaYuL5cro51/mCkljGsD5YAyhrCHDmQfFFS4jDau+6Zxw
vI+dWRjD5pFVFjPMRY6qvCGoD6ALHH/+wT9cC4d+vWGxyqcsblDj+n5Db/Y+mSmBPdw78oFLKq4N
E1yh2wa7gWOo1gJjMhCS+jWS6/aff43r46ewIGZ3z+AksJG+phTSWRu7CKP+PXEYsmoZC50/JWyh
omPbLwwhai//8082vs9YArkmQI46bQiQq1RJrve2WLciINOhdhdL90nuhex79n7a1C121YtTS8mg
ZukLGvxGzMdKjWOjKw3fGjUCil/Bp66HqGl4nAuHQkVgAEu6Lne4SFlAt4X6ndphK91cf3ElyiEq
TRXfdILSl+NIv80vztN1tcMEEQek0sRfhM+I7/T9SGldjPyOTb+YDpW9AouW0jCUc6P+Zon6xh6w
APee/inPXFGONqy2ND41Ayh+UvQakhkoQ0degK/GGXM0K7+A7l9FBDnUpJBbmITruGid6RFcfUM9
1NmmNKt9NxW+v8bvLaft6+wEX8SGCsR8zoTmkTBW/GFyhqjJzGMasMjpoxkFw8PswR2Y9iXFFW/4
RlyacmxfpJYJSthH1mqY/ZUbiNZWqPWHn5/l69sRvoft+KZrwmFx7B/gosyaIxT8wLtXsk61Sa6h
njANS7OFf/EGkvyEntNYC4dT/fMv4XyPY+VEmhYX2/eYjqC5/oBj5ck2ior0cp9im+NRMzZd5bf3
wRjk4Ws0zxrUnl5bEHI9r8zvXNdMJoYlkqKUQS+zH3rPITv3iCVbRzsSEmD4KdYMIkKsjdsZI5hI
f2DFmRzthQY2W4VIILQmw4yokFGepRuFJFY8jNRitCmorhF2o3uC5K4qvlU0j6jVeB6jrP8cuE5A
JbSlMiReJ6ttDImKtxwm4o9QIfqYpIiR9qELVUioGhM5QKYL4ANj2vdZVKkJj2TaQeRqBw4B7rU1
eu24p05udX6J1C+NKQ2P2YI0/6gTLllHHEE8DMWRYEkhSI78TmiAcjOOY33vOSzN6p2OD6Dvb9sm
hrS7Z1Mf668/v3rGD2OI/A3mDd1BrYab7/pZ4vnM0ujyk3tV6a7l4bOSYX93S5kQZxHhSlMe0ImU
ymxH8s1VSbGROU8o00XZTF8zgcNfaQfzkxQnqcMuaK1V73TCRfUJ4ajvhr9qpF73UV2aqCDiRN/F
AHB6Ddu1yHGjiK23d+xtaqf8gvcutsqDVCGrYCPFRkP5hNkfrYzwyslpOx5Rx+i/ujuuaqEehEqX
nBE3cA2PAvBVx3pEJt56tNruvFWjqU5tMywIq9bmi9/z/2t14OkonB2LbrIn8sMuQLt/LJjomSCA
Sp3iTjUU1WKukUs1gu0S1o200kG7/aL0e13vZwrA5B/4NN8pvf+wVMvGRgAbp/ouiVOPiaZgH+Z+
/Pb5uQcg+skLOtF5Cw14d7/K7/jh8y3KSGjxRJHdRilwNaWX+RL3i2/EZ8Xqn5gQxPbquxiRwnCE
T6KRpuif300/fAEuM6JgF8Yuy3+m5++feiTT2y4Ze90tBN3L7GFf9lvq4RehhhXzssMmPjk6aHu9
9z//fHGA/+wxEP4OCx7lApNy8OMDIZsnm2ykaDkT7R6vb31/gBoWd27Ifp8v3WrdwTVJr/rFIDev
V0WsBJlHAwikrAwZc1fHnTnWaK1F1Z6Juoib4cGz62p5DYo2XU+qmV5mRmW9741WdLXp1oidj9Jv
JKGZilJokw7sYToPQO+6JbuB6s+hNQsxN6tuPf0NMcPTmywYQziQhNlotHi0oCFDDFy9o6sqFBE/
P63XKyuw2Axsm4cBO3fxrPv+sobonWboEem5D0ZQIxtE3Unmbcipa7MGJEU2Ovi5ZBiJs1Ax/zyQ
6jKCdkAiN7i/uMjO9UXmXHOZffGtaG1db0WmHIE2yrP0LOWoycXUJld2siL084P/8eOYuWjkIL7z
dB7PV9c2TeCtBOPq3EaC6/n5mxc5H1nA9lLQ/osP/GFpxkOXzQ2TGFmSOuGxVx/ZdeEsKBrNrTIz
SdbAHGFPBdAxibaLCHYb83O8IIk0UNS7wJcezAHBZ34gtSvU2zNEjYyqmipcqYQPJ9KFnUa6R+eL
eVmaj8AeIN4lypCokSdnHfocvy7vyqPZEUQLolrCRXQzamnR5SnvMYQVdSIOKeOTCnIRuEormbKa
OcMoHAMeudQsJ/o4aimX+IMU/JaTKAalkIKp0lUhXK9nUsVF2QejFbygbixErkgxYnh69YxELOu+
rVbaMVl1NKgN3Z4tuR6oghLZgxlLTbj7Vq8UmyMSLYRXpyWshQ9Rm4IqKh0qVGM9iEPi/uGT5Xno
UleUjlFniqKK4megdRaGKyU5ljuKXGwBPy+A27qD32p21G+mVmsX99gVJHEEp7RZSUCT+3Rdn6C5
YIydMH0eHELf4yd5stRmRU3HKeRwdnKqhqLqxhUgtfVV9ZApcV3s/pftvywTUmcRJcMLe1ovHX1J
jyFxNYuxlahctRP0zUCcTK8ZheFGtcXgQojQyeRSb5RnQL5ILant0k7s5xxX6AjnhGKXzaqGilb9
F6tLP91A/UjnT1IoTY8/T/pNxOkmUKSAAppSJksuw7U0hP1Kk65U9AFteai5rQL3tjDrKThDauyG
tymhhWTTUGp21mAnlyWBQDeXB8iMXUFrjLy6yIJPYtvUjOAnFp8QPiXetqf27jb7Ua+F60vBbCRH
BVeZFgHRB8g8blwD3Ki1r/KMKI4N/4liVp+lunNUTvSSkkKANNIgouOPVRa4sX731mOUuVO+7FQ9
VjXwsVCLGqSqSIYDOOLPUAAw2W9I5sjsh1aH2IN3fx2y9Z20HFkNNqSvBaY+8hvjdI2dV2nFps06
DF8oZhj2K/3RcXgkr7WozQPAK2159ewV1+gjcCNhT3YwXtMQy5xp7cAYp6vR5btOtgRVsZi4O+GX
hoor7PoKM+FRumSwsld2DXZudVpR2PdoQa0H1RdmNhRC/rWA6Ts+e37Wa7QhZLFVmSJbOQuoBVyw
uHbyHnW6kT7LYT24M7dsdrlxRxhWDTjc0Te7ao/7XQxD2bcONUrfN7VmAlXYjlLZI7fqGSlFDEzp
HExNM3V0GMwELa67GiQB5WLFYlJwLDcFGtju8eE6A9W8HCMFOtM2HB+8zIomhF6K41zOMQ9bdaRy
iPmLi09SOYukBU8BpOStnvmBr72HUzla+0BOXaoNpLxX8sbpL4wq/VLnVqfpmxM5BaaLL1lahmUB
naqfoCVJy6PkqigjlQ01nLmHfNVIf517Vhe0UdAbcgPh6mj6l7owUd9WljMWVHNlvVs2K1x/FqMR
aznGyKMC7awz+Qo0qjkzQbSTDRVl1rRl0VvBswJq2UyHQibYfFbJs8ro1qJzYoIHOotXQlJr9NgQ
9fbGiJ343kkqd8VzJyfKpAx9JtFirhzGXVbFeoa+NtDIgtwEmo0Du5HYh0m+3wVy0lrL4r8jtJqr
uwlx0WNbJsPLQO+ttpjy0nwb25dZr+MsMMkr55+cKc2LONbwWyFH4iErngKKKSc7ud98jxevrHKv
RhBw19dxcMVfq6eEartKFomaHmSRUREClL1NGRRbFC2MyxJSX55HYOOSZH0NGg1iNqI3NsDDttRa
wX0xpHFfmmAA49ms0oneE9uvWO6Dv2UuXcwyfw82vIrxblqQxoMgx7jP31ty0686NCWFeL6/9FGr
C6RL66wJjnpN3qS4v5CNqMec7fWsaSZ/Fd0RVTfJqgtjupN4pkWaj3Dp0Qu4t1hm0LdQ/tlezis1
rikeWoNoRmp7NImOXtHw7kXbi3U6vZ0/aulfxtG4iGWC/MmQsqRZfrpcuyEtERsHJUvKSCpkHGVM
qOJhPJQMPrKohLbEk6kc7DgL4z7V/EW/a7Bc0XWp8eV8bElVid9H9BlBflNi0L7mKX4wGf2VS5Oq
6k/VyNB4IKqStoQBSJpOmUIrJbDbHBmxloxdCWjWaMS/EMBDoS6MgjKzDpqLBrDCInBB13f2BSxk
15NYyVAztnN/SwRHGJU7lwLg0O0HXScddt9LYL0ctoF1CcZTKwH1uCfBlxnglDTmgBKQ4PK1DLZR
gwkg3mKNtrT1kGMJYCBIH6WakNXCUQ106TgyskWsLVSrDsAR3ma1Q1RkIyWqCDRS9mCcSSKbWuMO
clGl5D6maQnlCVQTYSAma0jMOpKP5ZSmw0KLUHkxzyL1Hxgwa+fG80tPK7KHminDOlopUg1NdnPV
JjVA0pHXeHG8KRmCYnjb6h1ZH/KOkNFEbbSQDmslE5LoJDyDwuql8yjgW3W0K7kX5PNIOtC0C4Us
lrOTXDy1cnmo2EWqCRjJlqukM8omoBqe0loqkQmuXJDKIk8nV7bojl3i3McYAy5qS8QpnEkmeWpG
pxSsDTd6ovkiplaOZkUtSOU9lwqBs0CEjRbazrZDRuSd/L5sqgRbVOjanwt5sasLwahPiekjWi9G
bvZsubro+lpjFHXj2zAaS6cii0Ak0OW+J5RBbAFE71mKO7T04lV2ZHeSCk2RoynDtW5CerNZTW9V
O3bpHECwhyQk9wXPpeQD0t8Wi+pU6qcMlhdc/6aDUFE96VNiGQiQJFnPlRQveZLUPYZsfm2Hne8n
a+6eVLFCi6Y+M7YRzrfY3TTpeCk285TMMOKNTEbYkHR6ejRspb7Nyh0hK+NzgDdsvCXK4fmpL/3N
5z9rYiwaPJIZOeokq+ghntBVY2+F8iieHzqpJoFaD/ZnzyZkruqdjcG5Sz/8fHt3XaMIfNMjkYGu
leMTsHpdpFsdd66SqMxvi7xGnK0ArYpKs8hOlmLN/D99sIUUEUsHnTM6DzSvrktxeWb1jV+t8W2a
x43/eWGn4CHyr4kEJRqx0eai3JdQFpjmf/7Bl7LPP8oylMfZ0Po2fTO6HoRIXEWVaJpvtbx7fFNO
S+3bJ4qSvRvdBoSeIuGm2z14/hEjcmsgqViHuMvLrZ0sFvGqLs/U1rzLLrS9Xi987ItAC4apfvr5
l7zWpyJKhUhlsH2AfaL/mMG7IHzwvHq0jko3JpVps8ovb1NRLtX9uc61A4aqOvZSqHW+57/M/VjX
9bHKZ3RtGxPkgfbSVolWRVv0U2iNNwXDwCr2tgyOb+Iiz7FHJblWolJ1WrDGm5iVqhXvC4DVFO3l
3eJcKuqXw/yfX+b/FX2tlNum+/d/8vOXqob3EsX91Y//flsV/O8/xWv+/pvvX/Hv++RLW3UQR3/6
V8ev1cOn4mt3/UffvTOfrr7d7lP/6bsf9qUItn8evrbLm6+4I/rLt+A4xF/+d3/5H18v7/J2qb/+
/tsXsph78W5RUpW/qV+d/kRtbdO2+duVJN5f/VIcwO+/vfyf/11Nn76kVNzl2/39mq+fuv7330zz
X1BH8FxRlvEYwSbvBgac3xjuv3xU3sQOOmi86fZR4S6rto9//80O/kWzmL65wePQsGm1/fYfXUUQ
Cb/y/oU+me419Vralbbu/vbt2L+7hv91Tb9zUFH++q4ohlqKtxHx2Y5FT5jW8FWdveuWrM3zetyG
LRbID2FcEe5TBvqIxGyEirGtAc51AJLdBACD5eR/+lg1udmMnTcO1c2UZAvcMcSm3VbLTW7H0Eo/
LmNSnkL0eh/AmgyYRo3gD5i28ysGI2vb6utbp3bYMDjLsOvmuni7aq1znMZg3i6Wl33N+zo9j0TE
/TF54/ombVP0wmN0V/irdqM3GVlm7Vh+MYFg76ZyHl/rsQPP2Djac1j32l2NRjqCctwRgOxNxQ05
ArgPGre9tfvyc6u/jhxDFn3MY++QpPaXKS2fguwptl/rMCyeId43e8cqxtMadVt3mLD5RlbxYnfJ
/DjpQ0IuRGX2D15tOJ+jZTTfDF61Pntp7P5RLnrGcs03iyO+ouWmSCf3OUWsewpGt7/FhZpvHMfv
b2uLpDMnoGQ1a95WH1L/JqzsbNPUuXtoI91ly1g1NxOyvz+C0bQfQrsxmHZ3BLtMx9H29QNqGH1D
y399AF3wbvBqLdloDYnVe1eP5zurqaczy4kVL1VGHpsdxXeD04XH0M23SJm+GADicL0b81PpOfM9
NdryLszA/YagRKGzJ0++VRs7XELzQUcY9zxlwauZhPEWd5J/RkLPIeRoMElBgGwIN25XG90tSx5a
cK39JwpW95SAd0DvVr7VgKPfBxiZN+Qlo9R03PJuNut6C4goej+tTGrUutB4uZ37jvLpBwAvzpPW
h+FWY3dyR2keaHWSzBQklqDeYDW1j0vZfAlTiLTTUljUNFbt1oyLcG+1VkUMwqvb1Uu0ddL22aWI
dD9Z/bQdg/6vOjCRieb1YDwWIHrBAlb9/cz32mvN0O3cctXP6wyJltPQ52/8qBy26FSKG8wI5XFc
h3azLBHXo5/7V2Pyptd55MTRstPfW936zqFLfta9IjqP7K1uCc0asXhr0471OTs8APkFws2tPzX2
pqaDvmxNTKq34VSZB7RA9sfamppjFy8BdaNav1/jZsZln6zHsWrMvb244WNa+c19HfjkTvRNir0c
YPMH0KbLjWPkw2NVena+GZfZ2I398l7nJdt1TqLoVFh9saGfYN+ES+/d5Ak5JGPjeI/Q79xq22dB
9UqENOVRQBkC+b/szdWEUzOb3i2yCBcj9Yo/IUnCdwWy7RwV6HI2R5GngEXyS0+qMvZ4Y901bWS8
syOrPYUhEiuKR3552+Z4dtmeW4cozYg66HX6ymW6LYAZ7fMofTMTZ0VIBfW9Pxk9n+BQiTLSPNzG
U1Xt6AwjO13KDrwgMShdvZbH2BZ5RnoVHebV/bhCvx/2+qIF+2XSDG6RNCZRt2kE4zM4TU5GK8Vr
in6zrm62IxeQGSjTqHTFa/dYTnX7UkBgpYtbgevA/Lw3Sag9O0Bdz6Fp4/7DfPzW5ZF7tqJWg3tn
IFVDREsBKTS10wBlZQPKDRn9NNhkZ8DgrKjFboI5amEOdfXBifPm7Ju1+aIlprmPcvvOXKt7ZGbJ
B9P13xAF/EFLugGrYGbSF9Lqu5jS1AnT2MsKa3YPn+QxJpuVePS23OTc0mSpz9iYp3HYATwikaDx
4WguHjEr2hTxfSpBsZyyu5B1zFaPbO+znS3Lu5kgXp21hvcCcjtbN60encMwdPbpMLE450F0RxSO
zT0Bn5n7jNm3qkf9tLj6U2SknxPzxkbitV+gXGmD/THSblwX/IhbmRBSMu8w11hAbNOuDmT03GHS
IxugobUvYie0Nyas5UfLhw4w1dYp06Y9CtEap0U7bPQ+6ndZMtb7uDVQSNRTe2oxKkCUnN5ruFz2
OvFtBCFsS51wrU2++lt4kU90uokP9bSdRQzNOTLM8jQQDIdBt8Tzs3YvFCAeF8MFPO2M5h4sWPEw
ZNr4BI4jeo9RGBCFqX3sGvyGc+T4TwSqWAfi5eHMh39ALqcNOvU37WIGt5Md3Li2f6s7Zv/irenB
wDNx1CZUmn1z6CONBICA/4e7c6n3OsEyMBma6kBh7BayyV9Wmj6Boc72baOFm2WOPulBVO+p9BoP
pF3Vt9hhG/BRDjVX5IVf2NOkOPS5T1O37gkqbjYRzpg7LdN7RJFYfTboZ7j6S/0Xcu0PcT1Ge3o3
5lutbKODTrpJ1s/T1wQiEwARI74Bc5nfrKbmfEgont5RS/f2mustLO7tMyk+/r6CfMKSk7lqTkaH
jOBwPqU+Vr5ozZo7vx7uEW0tt14RsEYwnrnJDoYbo/+g30eRbX0w/Cx9HPJsg3WxN/aVOVqnZZ1Q
qcN9oA8y+vlxHu1BP7h1bACIquK/cJCM72hZ1ze5jRDZWy39oZryj1VnWkfg9t7J7Sbr5MbtX2Oc
5wcfoz35VkHlv2Q13pWSJtkWv2Z01vxOO3a919kbkuazHfsH5w12bPshCob6ybddbxP15XIk0rV4
A/xbP07UsG+HtQ/vUTm5h6YZ6tO65NU5NsLlpCVTtJ2nDg58m2rv9DEmfq2apsOCPhUyyJqQwUDR
kpj0KEkBjft195WIOQA8pHsjO22mZevxnPichQKDr/X2bVBWAZxjrX9FDT48pWMCbaNfpj8hVFXZ
ho5CdMYtFd0XaebvaSxsI7p0nplbQqhx41AaOuS53pz0fqkPnjnswPm/EO5n/0naAieWR/Yp163i
brR6GCZkz+xDvTTocPk5dleRuqBbWvg4p4tz07DI2sWEqt2MuR99hEbIUs/HWxaciec7u968Qe91
cBv9gKFta9U4PTL8ylkynHCq3rRBeh7oxNK/YPKeKI4e4jS/J/x6m+CbvCUUzd6QZt7trBwQDHGX
d5Vf2IemI71kgLAFffZ5GV3veQjd4jCDHTm40fJF07UTXeXN2gGhF3Cr/kw2yMaokiMylh0l0w9z
1ll78u3usb08+NG84lBbzj3Vt23FQD6yc3oP8vB+JArHrgpA+Xrb4dag89f227DoP8E+p+dE0MfR
pENiVI2oGt7gzD/lC+xNdEHgk4MvMfvXHXEe2YZ7BIsE6z4sh8Ex9qP9kE2fG+1jX5cxezsCAf4v
d+exJDeSLt0nQhsCGluIVFWVpVksbmAsQciACuinvyen+59pcu5MW++u/ZveNMlUQCDCP/fjN/Qf
AETaevQZf31YV/vBS/qds/BNLkqYuwogTDGWz1Pab2j4zZMHo4nXYteVgr9aq3af17dYmfD3bfZe
gZ4I1kYyBlVDHgyrLuGETB+9MObInOkfJoLcUsnbBavpRfjxaJw3awnKKHlvJp++89NqjDeSrTdF
CaKINV0+9InDZ5iuwKcG08D3nFSDyU3DQpO5PB8rkQatmRnEc8nmrxa2slQ8lZqLDGq30cZ54jbJ
hg8CbldLNkABW6UTz272ZbDMuNTHbyYYElqGP6Y+/ZHgAiBLdqBcigrNqd/TmVQFK+R55Pf8Pknm
Mdwo9LnWdKfdmROb33Eary+gj4haiBPa8g5AghV0VEHFamZ/XfHjw4u2vUef35sTwRS2jlnu0ukl
M1sC8UJ0X7Y13YEiPzNv5IFpIAo3nsMTGkZC08lgbbsvBAxPxRJNC2sq9Y3D/ZIWmG9SYmtWcyLb
t9xqWzq/GJelU5tCv31j1Pc04Y9ipibya4272WOz0yp+pmU89H331Nq5gYx2MbbldrgUVXGmuKY/
aYKCKNoPKankyvO/tl1Nr5HUjB/VVtjfqoUATaOF2SpP7Pj5UZsh7lLFkNjB+ba055JLkfMF83K7
snIwpyneQbtz+8/J9LddOnZV2NB74BgWZWidu8W4S7DZ5bV2nnuKi3B/vPHpTpWm3Ugm3hEUz+lW
n0rvGZof0DHaC85ubydsjDYv7jRKO0v+2aj36HUq5aheRKHm0PWnWylGsaMro9lPQ6cBqu710N18
eYM3wXn2Sp0IvOO0e6Nxm3ggLGcuvG2fxc6LbEFSpTCC3ABGUwzfp6EKKt+L6AbYAWZbr725hZ0z
hI5lnJskP7V5R8d0WucnKoj361S8rv1A++Bgk1osAc/DfQupfyt3l26wYfbOOUaVK2VN3Q7okyDN
RJbJnmfBTbDsuO+In4zfSn1ydvBFbhR9NMGiW+ZxKqrhoIA1HcfOu+MxYNDllFwN89DEVdMtL1Yi
OFt082c9UpziOSmZgyEh/Fmz2e81uhbSCap/1y/7JjNvslw9DF0F6MIYmP2nrcV9kn+tCOoNG+Fk
+P99cjshzn5VKwCNhCU1cjVLxVD63qo8d0LPTPlclenufCfdgZJ4sir5hWJplnPf+TEJ/9Foygee
iFGdM0LjPj16lHfRbOHozxXXORAci/u4WumfmCUPXgAmAKl4n63fm8E8bPe4dVFJ6+q7kZYtS9mq
RbQasInwhjym1cF4tzn209YZDXlxwYvZe7g/OLmaKtLERFraw7SZ2q18EY4fu5gQT8om+kINHE9i
j8W1cL8YAvW78u1TCdy1q/zrDP5jMPrmcmxFC052Y2HdMu0BZ2AWb7CEEKdjFrAkIn8Mgbqy85jE
yGvC1cfzxqlu+sZZY2JL74MxfmFzdDtKPblzt+3esPMrCqNejaKzIkqVDpO0DWTlJGFnUoh9JvQX
qwSrWjFC4P0bSdz1lN6VffOlYS7FeDHTb0ygRQGb3mrPtrP99HK5npTZQYcircKhrpKc7+3xg5mf
x1VMeV0aKL/yjiseyq+N5w03NuaFvdtVaQq3Ct5f0a7u91puxr4nlkn5H9VZRHlk8lXbJvNlW9VK
M1SuXQESnENS8TNmrhHMr5lSI5JJ/0hbQ/tsjNxj+B7MkctwKVMWcDaZK5RLHlcrLUC+tF8kJHNr
N/r514wh5/W4sUrTV2c4kv+u69npzHVHIaPz1MrxfYQFc0yLRp66xrDDsvWMiM6LgT38ROg7NdLQ
gJJ2jbnFOtbj4Ebu0Lj30LlgBtMme2TVy59q28Gk0una2d9WnryXKSJTC0udB3LYReDp2vc5KYf7
cfAvGL3B/qFJzn3ltoobHxDJU6fS+qCnFY0vQMiAgnCTBtjIupd8WvQDfQrlkZtxuuWGAi1nADYL
HLR60l6WTB6FTSyR4Dp+AocK34e5b4pvxDR1Tl+9fbAzo+AqU9olYbdd4YLIacjjXE9A1Y5NCQ3R
KfH1Uqqo00qttGho8mrnCpeWgrbdsnsf1OR+7p0y9BfRXFWagkFnKuetb033SoyKTtKiyYswc13E
asYHByJT3IiTaVaA2zce4+COZR631L2Y+Kjbhd/YWHbUnvS7bpy9q7JcoHHJaQYQrbn5Ro+TO4YD
FU23XtbiZXHJwgd1oqarKredV2eVOl3IwxCuk11Fbld2J/ASWtRTP32k6gClOS/pg7aM4tmx0u8d
+t394q7fbQ0FsLFcOsH8rD/atB1EFZXx4ZyxXJGbtC4/oRXTSMTur4mcdIw6U95IdihRriPTJduR
LBkyyRYalHZJh5JAOfFmsyfL84eA0WHULqP4sNHyT2z0/Uhz7e2Qg+k92Bd9PKtH/ej7tvlad1BS
yQyHei1VoKUmO0v0NO2uxsbuh9Yis5Omq/yAq4oqH53SDX/stTfMWvluaIxx7/RZm8WDbxnPHk2p
j7W7fRaaz2rlAj6BqWM+bDpiEsJ8Ec5Ln95pCRIDT3stEtLrD527THeLmLt7y2jdF1aX6sWf7Pwp
zRL3zMQ829ODaj7Qr84aUAkN8RLH6XEj/fql7pyzYaUa7wAe2BZJkDSPJZwZbiBhaT7bK2OpQzsv
5Fksrfli2hBdicPKDB6UxQmsgWJ3tOpO3C6mNbuxBSfkuqROw4VEpRV7112bu1RfmgcL1QZZAPLl
K53VGl2muQ0Dh8cWpawsCY/UoNglwHZNF8hMoGti00kByZiFE/z90cFt+1k/Dv3n53Dzvf1V9v9p
nvAfJwj/F4cD7n8dDpzz9LP/aTBw+fO/DwaE/ZuPA83BHepTvETW5/8NBvTfCIP4lEGQdTEI7rk6
ruE/JgOG+RuyhaAImpETUSULh+cfkwEhfiOZQ+DCgDtAMMH3/s5kgAfRz4MBZm8e9H/HhkPCcICU
Jf//T274vO9Wiu2bGMaUMV2RUKZxFuG+5Anf9fYHc/yiCNWY6O5Ba9epCzElD/rJxJ2m7U2ycFsI
Knct7xIKZ6sTAUfb+si8Ne/uZs/UzqDwtnJ/kW636FKh+FK1njdTJbPU7za77jcF0PTGH2rhMeuq
WgL4qjNPpBSa9G02RJtea1iNTh7Qxz2e8mRX1bTAXq16rVe7REh9mSOc1O5mx0zHC/+49lbb36xD
P6mDnavhua97trZEbziTAUDttnhTWSmhFYNI/UEzyepeO0ADAtSZoj14heMWLMtYS+LFKTTuYCai
lr5fwZcR7LXtSf8Ew+h3NY/VCoWeQqeGqkU2VLVvHeTqDmYMlntJvnmDQf9YZTOrPNP8ayK5T2Ph
sFG8QMiDbepNE1nATj7GsRlfuhJ4Z9CtSc1pzqv1Ha2Wkwpnx5seVjdFaNG71UojfZyzu3JUdh2Z
I5Jhg4bfR4vRdX3QjnmSRIOujy1UZhpS+qI1HlpY5ohUqXWVkFihxmKtvtJeACwZDFRxpt6VRw09
JpIzo1XOIStX9ujTr4FJq/T1YO6NKcLaUnwjnnFp/a38MY84jssEAbdH9+20TgLwNLKFA4zuAItr
iC2VVKe10QWaJdApxldB9bgKJ2+7VSSFYnqsl33eGIhumeE85K3VvlsGEQgSY3MuglLUX9cB7Wrj
/qojSYXQl62S9kdt070V1tnsNHHOdqLamZxQx1AUSRkTcTAepTlOOgGlptmSw2ykfFcUYw1lRDYw
bZ6qaTDbiJQgp4CUvXp5LRFNvevaGhjicik6q5nsKWdS5nfGRtJHXqYrbDvz9C/XXT8MlLj1RLTM
M9BgwblL0Yuw05XVPG2rXVxZdMyw+XWuCXLcbIwixoYnjt+yjVsT1njwfsd0gmRda0ke9PmFld35
Q0zP33V1wc30EPfeCrt/onAAhEma0rzeohkGi+u9z33bRZDKIebS/hyIiQ1GSQ3vrrcX6kUYvmQ4
iaCuIIu0mfaFttkvpZWYe8YcardRykp5XVvt9W68XlqO2Qz4dqAezMNFgDCU+yXRccHW+UF5LiK3
YVNWvQrap/Ue+Ommf6il/rqtzlvnVFeY+2Ky0OnOmi3vc6sYCdE+WnjJnbZuxiMwAze0sKEGICC4
9xMJEcMw4PH6RYjdrIqq2f1I9VwFDn2UAWeCNHIWPSrtttt7zG42StVAK2q0uoJ+D7ZhzulTFOPV
kvhwHtJrX3VcNLNtvNRN+jI0uAf89JvVuY8zbN1wzqtvdL8mUWdJjwKu8dxeJCR83fcYMY4Eo81D
IQpE+7E/bW7VhmTab3nYH4qkArqtFYFMkYQ4U850++jJc4kv5EG17TNS16smqbljC1Wq4Uov0upg
N0ilSSOfWdU7WElD88MphLZrZqb+4FJYLBCE1tPcOg/FzEmjmqYmpoDKCXpgiah04xT2lWUwkJEL
uHIIiMGkoyu2VGyE1OHhNm+rfOc5DVMVY2wPHFu/mXk/7QrbYXjbYx3Z9Opc+/0d6PM5EhNV4yJx
/GvVT3wjHGhQPJR31msO+e1oP/RKvFSzvisaIijE3sr7wR8ORWGAeWsgDuh+XCzJa4bNCPRJFbbY
kaLKWl6GBRKcXMg2pptuxw6095uaVvCObH9sOyg/nIgvpblmNMJ9PtGlwZY9N2/M3O+v0s4oTqPL
Ju9CIYgdlHyvVI/uqO5onmAJaXNqA93t3Ta9B9JJ3ckB1LpnFvcVG6XES2FS2AxmPpr1Cl7YYGDW
S4aDIabl7MFaRRTjBNfqepSb3fVAnzONpU0M0bF4zWcT+3P6JhngPE2zdVtJKNjD2DRI7EAgO+Ef
ZJZ7ESJXe7Dn/lkt44d0mhuqmzGxIc516/hFNuar8nDgsdho52VYXZp/K0p3tfaevfmC0LE8D/rC
fJVjMez8m+ay0M/V3h0TbLtqpUAMdTrjjiJ0l1DHZaGPiuaAZ5E97TSFltnsG9uPqlXj6uy0u2mc
PhrUsTXtzqbojgpM2nGqrXvWN3l2caLhLUQyLGjTDAipfKz1wryy/mGo9eRA7Fy7loazprkGCerv
e7FWO2Ste2hUVPv4Pff6oh1lZ52Yug9v2TTTQyAXqIuI4sJgGGPBGgizrXunOe5OYlANU9r7ANGs
kUcD4JXV55BQZ7re8SbvSj194HRvRq5yIjn5H3TW3Q5DZdFyY5+c2b3ZhFdsPYhB9rQHHu0l/fSJ
QVr4vdbtofuhD3r5BOoA4y/T70a3gmIizUBhj4nc1WwFO2cqwpr3RSyDxSMF6T30M8A+X6xMrrsk
dQeBwilAOeQ7BSVgeXehfmHLqQZD9HW8CTI0gZm6JqIFrYf55Tk2e2gQT95YlvP1AP/6SAhKapBS
h9HOnXsDWIbf7eC8mGPzwxB4BCTAf60wtpj+mczRw0QVkwAul85FVPBmFTsnQ83GVS7wgH6z9G5Y
3Bhv2eKJ/aKXkKf2Zq3NNkkNs+GwwFRjWLR9lqr64ENZNJ758YxmOq/MnU64Hvy7Ze2oQVa5/tYB
SKcDnmeFEbJ/sHFW9q5NjRcd65ljBFJO5g78+pbaL+VcV06IvrQICkSJiOn3+JwyQ4sbzZz14WgR
lVMdd7dra7GzFbJoI02nwVR+TVaSWBG25Gedg3el3eY6mT1xJLWgvy51NU8DOsTgoe3WgW3UG97O
dbTIRF0ja3gyNJOcROADzN8ERjyR3qAstbQr9m1V2rCq8eWrveEXZGZDIoUVA8/E7NcbCbOrYzoo
8KV2USVbl3Y8Ck9r2wySrHUFVcdI4IFdStMOFWMP1gUAgBlQ3aTv1R3FrmRNq57d9f0q1xXpUHVy
D5MPZSv1PZW/0u7wbeBBkD8LFFj3cRHFkB49g+TeW25xocZsoe56DT8HvRAGxLBdQp/LDaKC2UTS
76fZ5bGzQbzj9MpxtJ72CqGU3nujSgcnqFFZx89p1tf8bi69Zfg6NHKRx2TSlyTKiJ8W4bLwpVtW
npeRhn+MxGJqW85uUtpc3G6eWa14EZkWurth9qegZmqZ7ctZFnVQuFOxvNTSUA8JXFUGX8oRfQwM
q0J2nfzOOmcIyZeSljWf9/VSITgPfjGok0mFxCHxq87dZwkYbG5vS0QZW2YZa9LnAboJn1MnudHy
ohCMTcSdDtW8NanjYQyNqTtVWNrV0MkisBuRrbf9mtbuLqEioDoKnMNUBWMZSoIaaaaMqJZWfry4
AJ750iZiL6m5MX5HdWF93ZA0eqTor8IzmbIsWREoD8VMDoa62MqHfb+0Gxq92b6OVTGyVzOJ2vt5
vCjAuXNZJHWQ0HeEBCFHShOW4egXyg45HWjXi+/iQ3dKCxbDOB82a5mPmnK7h4a8WUhecaQbWM3Y
YyrWzW1zr7fFo/+qsrOT7rFs8Sm12M+UF7lgAIltJqo8OF3Cc2xLoUvRJBm6SaV2Zu40T6pipKdo
9wq9prVugMZX34cCVleRacWXYnH1aw1Q6o96hYEfuOzxP6tEd34QwFlKFD5De/PIxWMD4C4/Q4cs
YrzENgjgEh9GWXNqEI03su/JmZpQa7GjR0d/W238hIFkGTmAGL7YUoYzEGs6qMzmrYVaQOFIhQOH
zu+7TjjlG2dWAMa9NgQdzojDAtgVBiTPymOP4oOxYX3TGns+9qXEiIJonYc5oxIyXEsR57SB3WsE
oo4prSo7qGteSLbrK48dWOmwDr5aK+NqHxtAKNsk+9Lqcom8arjyR0Uoo9KLYChbjifu6Igd01ss
CfVkTi90efW4HXImchyhQqI51mHphk/ldUjjdtbck/+4k7TdXqfgiziTMRgAqEC91FbBLZMunUKV
BJ5tzJ31vOTjczJb2bEg9xh7kmlA6tZRk05OnLa6OAnMXUHR5fm7JMu2T1zZ3MhalAH6c4FCrqrH
Lu05O86IhrM1tS98Eraoqz9O+0YCzGw5UB7dRGznWar2OCa9yweflr1prEvEJxnK3d9XYv6jvvKT
CvNf9Zr/g0qMYWJc/M82zaex/tx+Nmn+42/8ocWI32xQJiYQDQdlwnKJp/9u0nR/swGyuL6Hx1d3
zYt884cSY/K/YPeLS6KYnSoezn8qMab+G/eAjh34AjzSTTA7f8Oj+XOG2jVA0njUn+o60rvh+v4v
HmgAcduir6yq4OflN5Bs2WmzclxhyTg9zhrlFGu/LXdurc9XQuvV/k/f0x+W0T9bRH+RgXh5JCXA
CBfAPnUY9i8RbmvF/J1XFgffzhFn0IzjW07M+HFws/73q5Pr6n93o/7bS+F0RRJzbSggnPsvstef
FSeJ1LqomaG8WRfV0zIUjGQr5judqPy/+FT/9qViduVT4aT1dIiZ/xC//iRugcxZ+n4hrUkqi9k5
/CMI+j5TIDbadrPbeMknZ/Kk2NFw5X+qWa3m8b9/sRd/75+YA/ywfEqda05cmFCWY//ycVU+prPO
IhlsyVRgpKWoR4V2XY3EnDfmcED1237Xr+12Uu5avdopmQDGBGX7xaysodhhitw+nLlTRszDspW/
y7b/8ef49/cHEOOiJlo+iU6QGD//HPnqVWIj+kxpy6ZuOHFNJ0128i9Q18a//+quzQtRyMRoycf5
+vPLdNQQ+UQB6aHR6pzouLesdmBOW8OX0Rv6K5TS/FYC2i1Dq5bzBgWmReuYXWl9wObvs/u8N7L7
rgPje0GdN6zWad5XEZYt/bFgizaHI/80ZTxN5e42HL1n6aPEBe48aFgOmLibO1B9Eye2orXe//vP
/HNqwzVQHiFr2KSDLww27Po/fzz2hXLlJkNg5Jiwc0rd23XcbgF21TlWQzb/RRzhH5SSf2Um/vGC
zEIwDuu8IP7yX14w9QtGRM2GbSXT95aN5cownWhKxshIym9YTh4bz94XHR66xnqddYe9SoK7etjX
Tn2TXr5EpU1/cbGzGP50rfMt+HwHDOUFKybhhp+/BY4IUPxIshFXsPPHlpUshgrwSR7Ru1o4tYQw
m6vwv3/zv16/QB4cG4IMXwHLN4yNn19zA3K9pJbPKbD0miO0wnJXV2r6i4zK//YqqO28EK1G4M1+
eRVS6h5+hYRrp2rrEN+NGSb4l//i+/vfXoWnAEK8C8HQt395CKyLBYqkvrzKVKVHEm8OTRJUgfzt
b4xnHESsCzrC4nn38zfW+bXUFnbdAefr78Ag5m+iw8X9Fy/yC/SEK9TVHV5G0BLDWk+H3s8vswhH
NWKy33t/ZLHXM+y4Byff/PbT4eCGw11PX+B2U5eX4iuFFVlurh2nYkq1qJshu5/HgcPv2cbSUAQj
bofmbEpSgAflFJi9KYlouiPD49QLi6WnycdYVO4FYGMq+x54fFddGU7lmddMrfm71ohV8pRdsuGB
ueoMLiaVFOMBrnyNMZyK6BYFin60Dd4tGmPFnjRKxgz1qqRGYt/VOdrtxA+COE+wroywoC5vgy3K
IuqHuabiC5tgyo1FsvMWO6Z5wC65VC8IXxwxmZNr6rrKgLA+jCbi3HPSZKmxn0b64ePZF/27v9Ab
u+t7ib8VQ0iBDT2vzBJrbE8RFZGDGQ+Ua3DoZczZMtidFLJ+19peul/JEr7orTbJaKSuftgB9rBv
axpg9Xgl9T+ekq2dtqgk94fXv1LJemO1qiMwbCzNGtk0wKsIc0v2hHdk1OlvzHyx01aQPgQV14Rm
4gLm/N4Yxpre0aa3MO6aWITCRihbxDMH9DRUkzAPulB0OKZ4g8wjI0++n5JuhaNXuhp/R6X6t2aV
TRnDjucI2Ja21u2QbDIZpe3lG8RTUQ0xbKj0flgWHnk5z+wzLWP9EqR8pSkOisFDEW1WZMOt2KbX
BTraZz+bk4pd7OZ+3PDun/up5yKoLOtBDIw7bvnH+iykxRW6f19Octkb7dKuMWPx7aU08lUnHEDN
aiwW6sN2/rrU9DrSCHVk2mvoJ4NxMjUkvVlWd9qkun4nSjggEaVLZccGY9S+ip7yS8jXQIyCturl
q2dOEmwvpXEBe9I8v0GoSXG6FM5SnEWzda/6gvkyklRrM9POvQLID5VjH5NJdw61mPkEjaOELJFC
Hud8rCp1JKeHk74Rdr2EXEuriMlyiIzJiksxCi5e/IDkPAi4rz0srLDOF/PNbhpPi7NhYKCzSDqH
OB8uorpqBVRb3tBcnGZtLN+6lacWUmaKWNY6FhbMxaVvMUyBj7PuXezjYd646ffV7Rh40WZg9TE9
Qcabt5QLbgW9aeiTlItmRakuh7Pslto9kt3FBFck2A7uMIIBvu70uTZCozTQQBnCeAvZ3EqgEE6+
iw18zZw8BqtjzKFtl0YdGFurDWd0YGu5OJE2926clPHqaF3b3iVUyibPYlB2ftLWNjmmkrhvOII0
7kKppjoLVbkYTpjPmUN7vdKW1wJMhQo5jE1NlCyumHbKV/W31c/nezOrMuYrSDveEKNi2kOgsPEW
O0uBQQBK3Qon7Jq13PZZSY1NyAF8qPZGVtpkmLE7U6unT6558GoMxhiCvZZmHlXW15tNa3YAR1Nc
vIMZduVmTAkzLpvvjrFZ995V16rJCAwOqnW4jVN9rijag8lrNVmF9x831x0Vh+gkntFZH/QxJWJv
LWue0fS6ZC+CQhGK3Ohq+cjNwb0xGjNvYrMlzQN+3UcyqH2lhXXhtVeO6Jwn3lJykxQUVwZ1UxtJ
0JeVMqMFWNohr/qJ2xacLjETuoQfc7O3jprXE8509Mq6KVtQJgG9KthvnJoKvCivCsYUNJ/7xHSq
pr9hQs5uiMh3b1L33CbACDc+8cQ08YO6S3HWrM3tjtJr1jm0vErpkUG91rYvK39rsYm2nOqnZNgo
JXRaKw1re/ad0HFWOEQgdrrvsKTWK10KohJWU7pkdHCLfxGL9Bt066bf04YprAAbmNntcjS+kbiQ
lGFqJkDO3Y0h00JRZdxqNgZHAO+OoOjQllE2Itlzb0rz2vE17aruZuPiRfKR9gn3lLuW+TLmfAx0
FVAho5qZMmNziwoSO8xzFqp4uRfU19USzvembTDiQh02sUVJNIwQ7ynJGJG1DbK7l3RTMC/4PRir
axwHWyfFdEOV4ajgELn2N98qhRFm2eSpHbiCAYENW0wdaqnU8H5pDUPiWdP0kMGRerfqWSW7zmpy
gY0x86jKyGWvx3PRzkY80GX0teDhVF88tpkIbfQfWEiNw/Arkb4fSSD4VA/kBqY1AbYuZpHPnwgW
eM/+0iY/5IiQRm6LkNM1pymSqma55jXmqjb9QYAns452acovKzs4PzBSxZgzW2pEewdakxt0WupR
TIoqezOOiUL64jII8tJt72hdmNkxJojdFV5jL2Qp8V63oWvvba2qn5tSWSIskcHsENZ022HNr/Up
shNnXWMLL6d377ZFtRzEuFjlntF6r+0vX8jZrN1mPmWq86coA0GGQcbu5ndJOpxfwiF5yNNTawkF
ld3oBy1VzwzC6ylInIGJgJwkehZIMJYR9H5dO5js+nlMjVy+SNCaW+LTMi63lZ9fflUKKuTZ2kSd
R45fLrURjPmlcpe+QU2QmyGtcEcLdb08asIqKgAgDn6rE3Y/a8yDVaSrFxS1u3KXGRX2+Cpiejh6
R0ii9qW2EpYyq+yqzB9jZgmcZV3q1RSGQwdyZPSPjd0fGdyf0qX/TP/+mhD+/1NcEhcg4n8Wl26+
V9/n/Cefz+Uv/K4tmfh8oLFdziIg/hBx2FT/ri2Zxm+OS5TLBcODqQeJ5Z/ikub/ZpIQ5USB5Y6D
o+H/S13ShPsbkE4bew5/iQMBqOW/IS9dZBz22/86MdqOw4bftUDUmZbOSebXw5kERFVsxkYYiFh6
ESZ+023XiuTyLimT5kuGsgR2SbdnGDNWv1sqzz6SPKPi0h8dTo6GvFJGj2Ay5N5uKbX+1Al9I4zQ
UihHwySO1RSz6qYI6WO7Hk7s7Ztj2w4rFz3JLVJ0vTNf2XC2Pg1/fSW4T2okeRi2mlNi0ZLamDw8
GsylaYT4Yg309mbe0gU84U4Vr06IMxzm+RZYgB2t2DqPms8jKa2IHlOw6u/mlSzmRWpxhPZDM/yX
sSERsI0x1mFxXOFf8ehUwdgi9YLdbU/tPI+QsXg0Qt3Bm4uET046eeq67ys3Mj2F9mE0imWXWg6v
34nHVJY732zOg6VZONXlEwL8Pm1rFjU4VUl3GGCv+/16aNDQQw4tfjzNimFIlt0y0KPLT220Ilog
4Z0b/HrPiRYrwieWrPxbUeUvoJBoWF3CmRLFpmT/5LTfWNCYrw94/QvT+NSVyl7Jl9WRPtjrYbWF
FklCmCHuf5MdBn5mXBGYf73YnVN5oKrHxECQlQ+cca54Erz3uimvSphVsTaqLKw7dL9+1N/Nwcqi
wf6ge+CU6do9gW02tpEtd1M54tFirlXNM0/aedzb+G0ePNGfu1Kd2uGlLk/J6lP6q8DeIJYWKOLN
cR7EV66oOly96crwh4faqK/bOVmRfgxjX43O3Vavn72L591U9SXbMGGeWN7SeT2UQ0kgLilPF9Rw
2G/yI89pdbbs283hWurZ/Ui9y6kI1JJQrvMP9BmJQbI+Shuiv2TCrvTN3DXWyPyCdRLHaRH3xbIG
tPfqhFvqvrgt9BQEEE6cU6W2a4Mw7b6eZ7qBzeShd6qdIjpVFSaT6CQvD3qrzmqmasqqCCSP4r1u
rGhcV3olmeC4PBwYnGHnEYJi5oEnSEtMkYfDp8rte9FvP2iopa42JYDciPzTIhzrG5eSqNUP4UiS
wlX5s2cNz0wWzgwgHi2NPyGhvbgcYCLD6KrIW0wMtxlngO6UOfWbGvMtdrEqfae16s2apq+Tb5Zl
uBTitp/zCAvIk0+zu+nlNLJgqcYeFRbJ8HGxChu4e0ydPR1IlLuOFFtgEt0pAn0UuIeM9xK0+CnT
eqIF7BuxVFNNXWjVie6x78ZsxpxVuXZEsK1Hn4ndlN9tKe1EZG2UIo1AW5k4JKVPGEp8OKt9MpJ0
344nYtKbWIJpsdOI5imME9QNO3kfOFLSw7k3XS2UWx81mEognX4TJtfM7Al28twLczVFi6lf19WL
qR4bOpixOEM4RX7Lee/c8mHZfZ+tPa3godu+TJ7zQXQQkbOZXJ0/hPWO/YKV6mZA+t5tv83E48no
g+kjR8xh0GhxgHMUpS68sUdky9XM1gePrPF6mnq0Ab6mNbff7WKy/HxnseoUSKhaDr7ETxY9+6YX
tTNLBlRuWd/rjrLqW1e0ElRCCyfhkOUWsRafaIqkFcxlhk1I2yCfgeiRlFdbteIPxCKQGhFsCTon
rCnLeFNDar4hAnu3up/h+ROaNt0PbFG10LCt9rgUTU3+a5OTHf4Pe2eyHDtyZul3qXVDBseMLYaY
g2Nw3MDISxLzPDiAp+8vUqpW5q0ulWlfS1nqkgwE4HA//znfGTgJQEcYMifZJq2hv5AymDUkSQx7
W0yW1i/SlSq4B7BZeohFYWJ1ztYWzdTCheT6SpcZVlhUqHYwZfVsCvrpyqIfRoU8C7lKYQa9Ns5e
g5Mkcr0KgkDnGTrNnqtmYmiANrhNCiN+K5Hf6bzkgXdMXxUJQYhr8OEcdf2+4Clnhpu/FqtZfPSr
uGEucGs4mXKu+0q/1BFG9AZLtOYZ1vKoCxKFzGmGt7pzqmCOomedngNOdeOXaxjNbmDIeyuGiUeH
YXRnNlRFz7tKI39VJu6hXTdQuDA45mQF5dlIJ89NYxzrDQQIFlFco1OWhXE+ceHrO0nGdkL9yXW+
d0WQiGeUyEq77OL1IGRFkjDeVNCcz1At0Dma4ZIyr0+Zjr/1ehqSb7RPEiyRN/bfq1HsbKfETmkl
uzK1d5Lwc6uZTjBn6dD5dr4ZQQa0Omb0QpFDKJsxOigY5KJObjE0mu90seuMwJmDz6Y1oHOLeY8d
/9lKar+bOHQZRKQ4Mcm8JU028UhqbfLAZvvsNPFmnYrHSDWvTbGOfomJkpzmZdbZyyqeFc/3Ra2U
e2w9x7LLBwIuc+Rb0Ka8SUKT6LstJlU6zpf+G4LdD1lfBu2dSHfJtDR44/Jip7M59XvbDim3JPCI
tNLMPHurLEJ6x8s7iQ2HsNAPEJwTSFQQFX2Qd+qNk7zpxtJv4jo9MiW9GyrT13WkGrItS5ptR9oS
C2sKJ8d9TpT5RAjjgRDXNY1B+hDFjJeORd4ARH7RrDtb7X7UZbiz9bK4rfjFAfO1bS86B2VHOU0m
DOZuyPwudxlDjFadXlxj/ojkbZSTZDYzxSUaTLwtLX13PXXsosdqChAbVF6lDsYrc3g2MmbeDSV3
VHqLBGuENmySWd8gIlZhs7RPg03ANZnWm0gpd6RP45NF1oZw4N1wtbdUbjnhsSrvSjPPt5ORXdbk
o5qGsKRgfVolQ2MpgkUdQeg3h2jO3kqItqQ8mdITHKRZ2d2LITvSjb2EICj4W9IH/AKsx1vLZl2e
1XLHiT7208Zyj0qe/Nj6GhaG8gkTbodHxtMadLu5CMBR+4OLgbdruQHGZcy3ebo8N5AeljpGxBE7
kqVvcdSdmzrZtREPiGp7VA18ZxMxEZwhxcRezOC34vEk0TDsLJNnMapuERJ4DFWis445V3sdg6re
1rulJ+uSuJ9DbgPSwpJzomCAlaT1lAUnJx7xzr0AjcFtobK/eSK9To7Z2g7ypdX7HZiL4hk/LG/B
W3dV3W05AC2PlJ2mKd6suL5eMlmyrRe1/YAS/MvNE179J4LB6ndKaRGik2/0kYcHHVeRux1T5Qnx
IArjzNa2Ve6Uz410XwSewkeeSbKHNm85fAHn2lS3cWFh6NRDdWBL07qS1RfjB6/KGU9y95BytFyC
qxvBM5sXIi6U6Ea4khZZbc3aiNhDV0HcsRQ6i8eOL/J65Qb0AB/53QLvlB/79J7saJhNJmGy9MqV
SNf4Tjb1i+mkN2Om5oE5GFtuNZw9DD38NBqPE3ID2tvHTE0l+uiNmwtl36aYgell2xF0o7gwZkpK
1JUVLCy6fgOoZ33FcYPloXtvCrdGZBQYMyTJcXsb91dWnXpjDErl22QBdhFA3KdMRjs33TXV/LqW
1j2gixl/kvHm0tSI02rUSNrVCwIuTWt2k8pr1TIrQw/rwyDvOeBc32S0tAaJJCZuQpXOrt3qUDVq
6wYa0pZO3D5ITZUjfVN2T3VVkVxXLWP91Ti1iyhiL/TIUTgSjO28bnDZ42/VlPxMM20RtI1x6Tpe
MaIx7+pymd9WrV9/0pSfOUps3HpyzriHwm68cwf5tC4tO2v3YK/tvjCj1su0zu+QDpcWEWeJTzoD
xamB1lPJwGyH0DSKa52xrdxj10TZK5PpGXjmpdTYYZFBbwfZh1XUjT5qnR+l4kWJrGNnR7sra4ia
qqBwAO9QtXpy5uRExbWXYMJXKudlLOdfRIlvkureHU1k4/T6cnltgbskpRNG4xgiK2WhjDrrYopK
oYnaTAm9FXsl7nbWUB9Ftp61LBas/mTdO6TVdKzCyVQfgfLflrLdzFEFDEXlnMDB1dPUtts1jmAb
wvnOJ7aGj9q+axz8hoYRuMvwaypra8fpAQWVwHlrxbu+z/yGIhDGOFy83oTQyExx2QlnftKv0QNK
2qAwDPnF5SWLB27badFel+MTG8HDWJf1JuoZ67TtckjRzVTx0jqj66u0Xd4C/PllpspBsn5FVfnp
VuBscSdt14Xwp3nPa+Vi8o+YQBAh0PEnd50BZgAkg2QCeiBo9pLrim+l483aiIwJs/gh//wdz0Qq
4ux5dMfTmKiVV4n01ejnM24knm13t/C1WNFuwJbf1O8R1KiOM4HB9rbGptBByxpgSEIkt/KwKKqX
th7d52wZh5NuODujtGdCrePGEOrtmvJGTu2WiGjGmTDW5YvV6O9VgZfOdtObYlA+2jUNu6p8Stp5
8TOoGiIVX2Qi/YLw9oFkdqsR2LXJo3UtIqCCxbkx7hw8GY+tUW2yDq0RYA9gAhsxsnU28qqe6an8
uQIUT1iLa5aINfcQo1pPdVmxsCWF7ax9qFE+euWif0UJoZYrh9eHwbdTUKfIEJCSiIaNVdWTpzsc
PnR7Ko/Q99glGh+GXbGOAAM+xOby6Kz6Z9zVF473cHMUn4Qd2sJmGMcNoJ886CHDGHX8IEdoOJH2
ILM4nDQ7NGUWkoj5qvpu58j50Yqa14aNeyEgkPSckarCb52jW2DkHQpmZaeqL+9tCsUeYGkEgHp2
nQG2BXRTk3yOa7FN5Qsaon3uWjRMlOLsPc+dLjREBGddSdqH2IKZ05V3o+0mv+IkVSeW7SL5jvVx
PWfGFXim1pXYc0cpRNazkS+YDQlFBvBHEuyO4ZI62qUXWnPH/FA9Uc+KPS4CE1mo6fhS4urwTYhd
+8K2FlxqHJ5pbjy3JVtcg/49v2cEs2E/T8Vrzg2carEILBuX67qi75qNSvxT/YwAxSaeqsZin4Nz
8FuznYkkpsW2m6J3RUuqJyxAUG/I434WaPQvPWGybdKV08bF7L6tosbxDMPp90Y+1nccYcV9pCty
F4GN2SExI+TWZatvEtgTT3qCmO4rCbInactFezDXKDP5/TXHHAWh6RLxKoNtZVNco1Swy9xYY5kv
JoIrUW4uvDSsvD7xasnbLajXIpBXmYOKwvGM81XcVlYkD2XlpOVGlfnyde1D9zvmYHtWoHof98my
n+pYOaxDxdljMEjTdDGCARbGRXVhPDGoesndtURN1ubXvsEuQnqq5gXAn/lgzbP8idhPkTQy7W2l
T9FOTeV8S9Rk+cpNl0MvTZXhUldEO/oqdlzS6JyCsGqa9SnP4iQUdbNu6R+YfbuLnS3Jg+wjJjK8
dek3+GQhP0yEmcJ2ndQdRoRhDnhTzd/QNJvXAZe1yxzL0i/AKRZ/HivjpOszllpCUNFucup0p7aG
FoBV4BkiiNabWHz8tcKCP7blBY9ghG0izaLNyMXHYthXPm3HjT8iMCMi2ROkg6u+2LCUWPojIkxE
4GQ1byxtsD9nUrcXzLVcL0sn3OwyCd40BFUINST1sc4a/VSmzKxLoR5zJWVauVpqFeqKwY+RFKve
20ajvsdmMr4ltqaypg5QAey05UDi0Jf+GacVm425r5VAY3e7s9vBwtpMZKglknul/KXksuChLV7a
6jLx6X6kL8xMu2OX9/mB2UJ2ytgevQ65pIt91M2jwsSl8+zItRS/1rTooPNbvdUZWmPD2Mhku163
+gvnJ4olFF4y5BD3aVqBAFj3uMzuhck9UHXuwzzWH1rUbdsuOsi8iwn3a9D8HWFDTct7p6RhdQCH
BhsUBQAkheP4BMmWI75ZlhEihRyVZh1Mvp9U7tZJ5RRwkJ8uliIB+dCzl3o253pSZFRxcfaooo07
MGYxOE5jwMHRQX2DHT3Uskq26jVIZS5T0PAMbHPqujAq5SOHHXBQ0RZMTrbpHJh7tOQV1MTa8sMZ
6pdpcsWdos4G+4CKjK7Ej4V3QssL8Fium90L7MdnxbAfaqPcADu9p9532g76Ooy7GldUvO3kaJ9n
G09y0BX9+Mj49D2vxPVJlcmwL9OM7A3O08b2lKZLj62qmUUIRN5mU7J222Y2Ps0IHhEqkTOfic25
M9SF0jqxQxZhtSioraWuQcNJsbMfgDZAl6iHiNC1O+cQgqrmq9AgxHhk9mK+0Vmd/bHq7qXKVlvT
OEuxGRmnt6QpFywTY7Gy+lF14Cna3BIEwELmr5BRnihLbhbP5uceorjDVHxtGV1tg1ibBqAFqCwx
EHU8S61xQl1M2kU31uvWY3WmPU0/BZqiHS2HAaGC12ve9GSyqHkbhWGetCbSOpYQ4W50yQmRZ4sR
oOoOWMO7NoTywwFtBJsdj+q2s6fxU7QkHnvJaTizGPwMhGZda9ooib4dW3mqR00COSs53Y+AFH/Z
BFQoMGYfwoEZYCHnayfxM17ie45X7TfR1GSz4ioq+CuuuLjUTM5E2+fjahHjIHKXkLbFXB8fLNLe
pmM2bH7KuLsnma+RWYwy12vHFtuJMhNxi7L4qAtW7Czvplvam54xvDzldY+wOMT3YhIDUUPNClo8
BDqdDlvkDnL94O28WnTc3frjoG3XLpJvkHfrU6GjtBGdOGistRxt0nddKMlOFt2bVWZ3+DUuUyR+
WEZ8yaVkW8o5XLmZOrthY1Gj1hj0mKn9KxIY/5cleh0iUYQ4cqSvZRn3ErwStQYyaOB6ZctmFvHK
XRqVp9Z+02rjESVJbKMOHJlb6HcSUoGnynpbmjaT/FrZpdJ87tsC3N1qDPfoTHdpNW9StNVMveir
sE90JX8ScjiKokPvVUyjPQEqb++Va+leT0tnuC58kd7A5mTiSboCFYSNXgepfZNgS3iPljrxeBlY
vlwn+yntKLNkcp6P6mVBn/dmx7mde3YOplv+IrB3oxp147PDpr+RQBSJ2WXTALz/ZXKvNKzKJHaL
Wxqm4bu0EY5zPZC2fCwsY9iuatU8TKPqhJoxn9qcMOOq/8JtQEDgqY+gh0akXSGEbAv7pS6YQIxz
hOY0lKRW8mYJhPmxuhYXMbWfpOqeF3haJGAJqi6Tj4q4eq0qEFOy3msGGdRoY2Rh7yZUvqlvdnMD
jy4zNiYrQsT0pRzUDefm5xmfxxYjJvTYNju4kmhNms0lgqvxYLcVZoGqu8hxvI3ckXKBDMFr1bep
ynkhLagtT5fiO+knkl2D/TCpbbbL2aed0Bt2NSbOc06t+cZx9I2uVNEdTtrME273rVtsSFewEncI
xA9YdxbPmjgrR9J8xMR8WBrE7Ta13XAAOdmncsdMx3gdqboOcc8WVrLhXIRXyim/ZZrJLaXKZAtk
kqm3aVYpT7rmVHvpRla51S3lDeXgSFkVjlxHPjsaTCp7nnfq1N/TVPDVjEBC1oh8pKzLnx7rF/rK
z1yJF6cds6DWMf0bRjaBcDDTbeck5Gnd9kmmqOZq3N7HapODQ7PXs5JG7aaUcb8B49P4mHKhafSA
T5f53SqKvRsLrhxqmCfL+oIaT9NwqRKtT69BF4MUxtIzPGKYsTcXisqNvrWxqZj1uR4tPXBzC0CX
s1VpeQpU0XLlIp/Gv4Q0dWGi5cyvi4lHo5rcUz6u2lnpSVvkiiPv51Eo/qByik3cZbOstRFyMli8
eSQ3Xeurwzt3PTVtAX43dcI51i621mIPIyT6PpqJ3Kk4TRmvxzEEPHfJbsnPQxjDfO45TNb8efhy
ut7cA4vrH5d1yt94kc9HkJWfKzHoN5oWnBv6rXdwVDuagiyOJ+11PIIpLG7aA6eiqM2jMI2c1Bdj
EWM30K8J8H7BnJErG13XAqOoT9DztyPsUiyQH3OLYIfsAa/SZDBGj8IZ0x4uC/mtsS63Rf6aMIep
GQ9hxshBJDJ+07qIssmawo1kNM/QcnTCQyLsjfzrShmtmMgLtnmeLSES6PlT2w3WvhCNT8eN5tFB
EWLC4EuixV7hHBfpT6mizN4Ijhs9evjJ+vZ1zd3k5NpZsMS2gB3FS4UdhgfkJ9tqGDYGIztUrbrv
hYmqzRKdcMJNxTq9m63ShVPU065ZOU+r1H9NdnpUsuwgMpsocL51c/ZVOYHqut8l8pqFi9pTSrru
RqoiIqgfM8zRWKpdNVoDRhqLl1RxjWfHZVHL+JBoV3VzascV75tTsGsdzZ1wCcib5c4goXfII9yK
XmOYPvbxyxKVL4o+/zDF4uOut5ZW1Szt1x1CAti4CsaxmAMsaWz1pfqYZunT3Cm6Dzlvb7T04M3R
MarE2eysbcYQy2Pqd0wNeeDFCLYvFTCQmWtuBpPcfoaZZLWZbmS5juKouseCplP8YeZLvw7cOVI6
njOb4sA45KK4pT+NTe/DKAB97RjBZEfYlvgkm9pqFL8pLaBEJvs2/bnO3nr50/YMOxRu/USspOnW
1PweYuu9G/C12cauLnXBAKtC8DV096k29fKaavaY19xgar/UafpRqx3OPsYKGDHBMC6+jG/w9fK1
ttaCvTQxNhnml8DlhOkKMvb6qNBr0xtsG2LYmfxasxf3YEBLqK3ykKWSBCtRcTPCOKceh9god83A
6gAHt/aBL3GAUAwPD0toio20WhBr6869Elj7BjtYAvA04Nh/Q8xQBIUpmHSlM3BS3dgmpeE82eT6
ec2Bj1Jyu78lRfNrZNpB3HB7HXFOCoEr+hGToE1EFQDkfTez+j7LThJWLMFQNSD6zwEGqGHLVTit
uWABF9ZF5Px9S8Yrb1W7IMdWuHChue9AafxY6q9s6uTnwPxwY9pEHfM71VJsr68j98a2nfsOq2Bu
67dZgw4km/IZw6DuGS5gDmt6VNhr7Fa1ZsEZPzrurwwqmnzWEWSz1kGkHqx7VYt360AaTK23aKoM
NQizgRBNuNVZXsSDCiMWgwZm0i57IhlLLlLqP1CMqp5PDCGVkCK4vVetyzaycJgsavE9lY6ZN8/i
0MbrQ8QWxFAT5s6MSOLyJwa+jaKd4vNb5dYc2bbyqrltWeTtptrqjhm0I/A6WMH48KJjLEtwjCQO
7dUaAzsvd1ml792Gd3Wu9sUvXijQm12j2VRKv61T1PW+rrvA1UAZcjphc1BWtzxaeTDW6wNnIdxx
DOUi6oOCAeNgUNNr42m2vKAAI3fBDKB3xBPii40/IXflXDWc7TO7+Ip7ebaK7gVKHI+e7tJXcsdE
iAauJswFC3KNNxC67aliU1gCDRj34FLJczhoataYPpcCIAf4RdL4Inpw8uaX1IuHXl7RXxZoI2tA
fEyPboNhQMSv+IIjvxHNT0ltDUeMeDvwCvGFCrBYWguivxkvnjal5zIRn2NO/F4bu8gTvXFU45Fc
sI6XYUpClwaJd0stu5d0HaYtUOjMtxGFAvaMOyAnbxjBwippkehgquEDkT4dnMxf84NRfhVZdDNU
QB4X6tGn+ZKAWnFU+ViLOuy04Qetk3mmGvFgRcuTdLL0HWvm3cJhVXYI1M0U5nRmYwOD+TwMR60Z
76r1LVZhcDgl3gFBZNm+R7bbgv7e0jQbXp0xGvciuebtLBDvanthdaaWVC/kvsCDvdWXnrh8ejNM
Ds6zif/hDDc9XK4aSAF2hVvGA/smw0dW67+UlnU/7oZzNakn/OngQRTktPtJ69lnYumo4vFWr9pg
0p/LMfZiBn+u8Ygf7jAs6gHeHVsBQ0Y+72xOgMS7K96IjvKqtCVzZTEde1vi/qEtRp/ZKfWnrI42
vGUDh96iPU0HvjLtVKdkE8m9lzrbYUl+XXl2Q92grtUMW1q2oqpXxPalR8vP6XXcjoa5MRpe6W7+
oPXtS7K04MnjMMkcnJZJC8JBJD90/xxAeVJbY+V7zvhYjOGOrFiaYrLZnbWcewEf1qFZp83jF1WB
CymQVkrgsvzVZNfxRFxTsNmHCUw7NpTLUPYhvAMcoox2V84NpEX7TjA20I4jLtfm2lq2KjoqLhjx
nj+z1LoyqHs18c0p3VUrToDZ8Jx+3YqoP5TQkqLVgqdafsDofJlsQKkWNLYZbd+qjlPX7iqXl5fZ
JvdKX0UK858FgJoKijbNmuVbizg6RYvxMyeVX6xcKLN5UN38cTVhB+PnLrTHtJpuJEMTFvaOE1XT
h7ObDmGW59gi6i2jRkhik8I52uHOXng/hlWb3+hFuz71bE9ZIBMEV+QUIzYO5lJRHk7lyCrWXz0b
p7TLH91ifXR6uUtHhzl56Z6z1WlPLf0FN1iS1tt6miEEr2x1ov8hOSKuKZffjGpEpa46KQ30RHp+
SxFd21SjvOLWiGrbvF3yyGqxbY75V2V3xQtNTAipaQW0aZ4IWdAUuAxaKAtGveGf/H3/cDr+ORSJ
xe6vf4l9dd5dezMclapokoT89z/lB9OUjXY5CPjBmtl/0NfONy3QBME8llX+QO5b+UK2dy7FWPeP
zqDLDYNLAswKvPnvP/6Y//Vd/odJ5PC/t136S/MXuNr1//0Pz6XxNyqS+IKERomf+Yd98/95Lglq
kdqlahtclOX803OJURN1mWiV4FGmsdjCwvkPtJrOz7MIRPGvaGAS1CH9e47Lv9w8tmYSCSTcThiB
VU913d8iY7VrTKKP0hWC49p11z1JK3DRg/EjpVGMKLjTdK/knTi5jRF9AorgqYW00H3OiMHUg3Y9
lIHSaJ4yMUvWQ9pVP2rc769IASW+kRFtM2wzTgYMXdKk2lS0RBmbP13s/88zcH3Y/vkwXj8FgWSX
F7dQTUezrd/CYl1jSzayGF9MwVmzQ//wlJ4G6Ww12oAMSNizqsaQvf79X0sampJjFccqePq/Pnl4
y81KL0B8QdMnVh8FfDRPU0tM+is8muksO6v/H5KwfzXI/v2j/vl3At3789PODEHRm+H6O9WZ/Uxj
XsWo64hSe//XH067/qTfLypX0/ij5Iv79recn9qldqo0GSs+6+AEUUcrJyZaOYz/rJp4Ky2ucSyT
BcELflSGvRU9fl7HpQsp9rCOCuSFHdh7iTMn11jPm0R3GdumY74XNHF/qCaAGuTsdcQ8wlT/rtF7
fLUNxZLF3/3g/21+WJi/pz65RQScMyRwh4eQiORfr5tg2MFZD+E8y9SVTW8jXNeXkToGpKLFHBpm
gocSRczmPVfqXRoQMF5fyXUwqpLSLI6QiMU5iqpVbjrM+qU3xO30nRgLTwwKjvPoMMHixmOb2ATF
aNQjG6kGO63443Nq149sEMTaw4zgrYamzDVxmnrGsX+9VPJ60dxYrh261sAJScfBWfxxffvrpeZ9
qlyA78VXu9/1u5CKbIkQOBHjOcOJVU9vdHTGiWPS95LV+eyvrB/1gShSPcEkG6FPOSOTEQT6+ceY
G5zQCb9EhIkEfAawzNV/gA6tCpqOYPM7aNez86RR9uM3jKvmYDZ5o5/6pJv54eWMsazsCQ8GINo5
LprGVV8a4lUToS0M9u0zkf0ooMUnzh6BTXAGydA9RaVNB8l5ggjBOpthBW0AOZZzxQt1FnVKXkIr
B6aE40NSl8ZlyfXprWXwqJ4Stp/9nRq7mI4G9i8PZPAI1M7TMm3MtZfrl7mWJUlFvGoOE2d3nm/m
vGyRPqWStqFDGPGhJpMc+4m1wB5K+wGzp4UEbnqFAZHMXwZG5KiAJu7OcezEFDhxX+xHs4QwW8Yp
ekWuauuG/qVFw3nLe91MLMlAqcdQ4kNQgGUqFVNetGjpDpoKdWbLv+I2QUSLNShB7jp5y2r2j5al
MMtDmdV+kmjG28l6rH9zbjJFQJBRJ66XT+MH73753IhaXi3ZfNFF3IIS7rOaec8MKCHzFaG7wTxN
bUfJEhoOzqKyWEJAQ2joecvJixZ7Dts1NU6v/XWRJnA2t751Xbqt6yIu/1jPq+vSTqkFq7xzXfCj
69LPGHC6t7FLPf6fcjEBprWd5q8ujTZN3FgobCo6EMWKSuIZ6qzgjwfDhkRk5e4FfiwC/r9emsR/
WQQt0gu8AK9FgOSR9OvD/qctD/w+gNw2l3LV7NtKL7+cjDEWRw6XpSg9zWPHm0nTfjAmBpE79MHa
WSfD7Fx8kEAq12XXFlX4r/8o3vB/XS75mxwqzBxG1hYv1d+Wy39eGKK9fGLtjw/v5NehzR/XxPzj
+mCoSAQTIS4b3Xzu3/+G/91+/QdbpD99Hf+l+u5cI/sV6cdfgy/8k/+Eqrh/Y96kqaamkleEtfGf
wReHDrtrpyP/VdAXolq8Bf9BVTG1vwn2YLzWLZvdmc1N+I89mAGjhc025Zc6zAzzylv5t1Ivv9/P
/HaYBFfuBuQNzdHU3+7nCCcH+0S7PNMLS8jUBu+pUmumMTJp1RydgwqlLNUDi8CuHOlZx44frNTZ
kGDtHU1h91W7Uv22EsGkh0zahEXbWuSnhnPb/sjdqFZ3eVYa1gcDRuoFmFdPK8pevwL0qBYkgAIC
c7XJXaPDLQ3V01MGvEyMQVSJEy9hpoeLlcTAHYtxM2B5ZQBICZmSXorepMvebGV56XFeyTtr0Cpq
MlyjeJiGCSUFdw9BkbjK+3umQMZzXhWZclhchLkXY830EgVjHvudQhWOkYVECq8BGMAYOkUIsi/T
s8CHSJETQ/ANy+TCvrIAzgt+dB4zOqh6w8aqKofW+UIpdU5EGzH4cNoaCbqBIDySzZPwPCeCgcyB
KPg690U51sd5Mmu98wapLkjqUrctdjQEhnBh1uXwWspcs2+grqTJXutMVOpYNFr/lbt6E+9BYZF9
VEZqgOIVhy9CpSJvBSlWutTqxE6fMDoRR0HVb3zNaZZfloGLhta7eStKsvj+mmnGBYAd5UVOCVFA
xdW8bxNKnqDYM0plpDnnhI+zSCo0r4M8V77TtJmgeVdGNQdVPhD4jcse+DwUNw1oAKVJJq8Gp2vd
zYq0ehMPY7QyDFddoqGTpMrHn+kEUcOmN5c5BZhqjbTapYsFNl5Zu6nbQNapo2Du+UvvS91qooMx
TKQZ8lZTdjYo5FCXtf3AnUxzc87LaLho9pwbbbhUQhkfy9JBexkdO3Vzjzdj3TEZbmICSSZ0Xm6W
YWqIVCSokLjW3Li8Spk9B/nhpnBKkeOdNbBWOy1rd+AYFsU/DiFUV91Fxug4X1Mc5QYzMUIy5saZ
GCri/V70YiMyEY0bS0FICyY8gfKhhC55WgXQzDfBnYBLo1Ex2U5VV47aZprHsqUXTKQmtbHsUvUn
Q5KHOtT9UFpYK2wUWxPYBXUDswLO2BYlNgY/z6nQCGvy/m3jVbGY3w09cRLyGrMcHwe6HbAO48Du
Gb7HURxEk6HAfFHX2d65JHRoG5uNpQhnUwMnO6gQYXbRCJGB0Q5W5ZxsBKeZ184Zq96LxtqNWwZJ
jrOQde4bl68cXEB2Vm1oS+Du5thZykCzGGIcAJlSOOENFIKzFzRMY+7sAH8FzGy/yMfe0APDmlkK
MIz1pgswXnUlU0KJlfrbTii7/xxsQwILq5lLM7JkS5TRkqy2lAuH9Ec15nODnc7F4L24DgceI8cl
e054XYMWLVzsfJumxHw6HNJRy+v6MCq2VRItKOaSmeiaOvN2puFIf290UjM73e3Jzdpqr1uXqBR4
CFsxYAIeSljdTxOxbdNzK71PwwII2+A7FGE9kA+IcY+xNS13oJUBcka6gWMaddys/ASQXH5odcV2
7+J66bn2mdN8xXPv4IZeDGWX94lSErvP0J/6iuKwAA+UcSmxt/L0VExeN2mqkg5Y7D7VXy0ysyyM
2IRapgyOar8S7FbqgIiWAQEwapZXmjDGdNvOqdpeCNwvdpDneoLIN9bGa1lPWH4hfuJ1oxnsGNFS
cyKDmJ0XnZq7kzT5UrsM1iq3E7PZrVVjhcg9PJpIta5Ip4c1nerXNo7XG71OAX66rXtEvKNcwq07
JgFrrt5S1XDd2FK+gvaUzha+LOLLSdOAkaLM9y1eleGNnSgJPA51bJaKjui/lJbzhS1rwWLJv/XU
BZeEAWIA3qmY9k5DptgRDWOB1XXADJZT/IxdIoaXUQggjEuPFWVe83spZPkNxm59jaizxoFjGrR/
jUo9m/txhYiBNZgJ+m3fajRtGskcGxRXSgoAy7Ezz1SE1Z851XGvOZY40x/7Nj5rKTruo6aM5dkC
colbF0AKrSVZS1K7MNTlHPVjTg8DzXzOsEfYSqoDByzFOkeKOta3JEFHxHG6MPa17FV+lKk/LHqb
bCJNLiGxKVjRTtWU1ZYGK40WP6Ww7jgjXvKcsyzxAfuixgPk9zwqVW6/JK5mLzM17IhJp/RPsaZ0
uMLbNBtellbmz7E5dWPIZ4CpSs7O9iGaN+e2+b/sncly41iapV+lrfYoAy6AC2DLeRAlkpJckm9g
crk75vliXNYr9SO09Xv1x8ysTA+WS7L0dW8iLCI8QBDEnf7/nO8Y2EkBJm57J6nuAt1lXgh6AvIC
IzwPKtVoIrbBDZEmzD9WV+xRz9YwCKxO24/BxIgEIREgdqojKCdZl2573xDNutFihHIQU6Y9ii7t
hcjX+qZtLe9I/IzcNalyD30fjjtoCfmMXOqYVCTeSXQOqPmykSODiwWRb9A0j93YEiuC4/tAum04
F8Cq96g+7hurFrxkAsNRNroYPtILhQENOSmEba3zLiOR60UWfZdauYlirZxNTZCcaqeJ75M+1jdF
GQNqNTWPmaCmX1TovvsctEP6IgjDXequxbvTFBEOzTJ40aeGcjY5MLdiSMe933e0KLU+xffDAtI7
QbQD+Y3EAyHGNBuFni50hwInqEKgqW7UOWcomK2FDrzipEy7iio0iX4+JzB+SWuIX63YxVJqFaSL
0YvRyHwqW97QVPfudTC9d/oAQr4aTHff4zfbtPAA8G9MCT3yriCazZerxIm9W9kjjtNbTvd+DAu4
p9d1j1YQrHvSJd6zQGqCszYwbh0RIzXEfDW31IQEojC9W78K3ddAjj+SFN1m6SvnRMuUtosRtfsS
NsgmhIZ2qqmtn33EV/PJIs2VM7lm3nVmkd2m0GkXZZ4eq8hCesJWczEipCPMiABHSin5DhCOt6Fs
k++ZjFH2YKhad8UFeDkG5Ff54biPDduExppdpMxFGG0Gp6PvYQSw8vVG3gwciE9aTO9cJH5Ogb/2
mS7rOY8pOVq5US7LzJ5WsrCspwB17OWB0hlr2oouijAeoNvfgo1KGTaTCQkgd/OD9NiSKtgZsVFe
6gfWi626t9Af8a1I0185aRxvGgNZVXVxbsJlJmxSxQ8uB3LIGKj76SykzLcjkZklDZEgrHapivSb
UtUrCM7ZkUzHaNs4TQh2NL7FZaU2FWECi8n1yzUdouLGaslB5QESVWxU+EqPvBNmgfnJ9IBeA+Ax
jwVKNahMfvDDwv/71eQAfYZeUy0hMxebTobjDSEKpcYpz4ac3WoX2zodwux7Phn1l4rK0Bpio8fD
1495y0Bex0Nz74oIsgkzzULl1kq6U7gh8aCcJVlKgsAEljdDKfzVnMwevJbmt3hQUFocAwxqYgY4
Wp1K9oQ3cEHsfUHRbcViHSC2p3pkVymuHS2EvgFWv/b2VIWmbe71FN9y+ci+Nz4qGMysXm0abszB
ZxvYVNa4z8oWmLvqCrwGExz3mDd2bmqSfTh6bPNWAVHHDgsaLyhIDAr68CciNTRhJGygfelH+17F
TYhgq9O019bSjT1I2fa2NtGy4qMv2xXr6zR3UGK/hSgM5/RXsnmKc+CR15q81MGV7EgjopxGA7CH
Cn2OQ82EDsYRtyC1GhD+ZFMp4ER4nNi7oeRQ6yK2gh+CSFqgHF5My00QL2xyalmHJdsyzkPsCi/o
5iBEjVOHbYirK3L3TZlET12DwSf2PR+ZhZkfBsYcOBRr4UCa3mqhhoQ2QOakgeDKEPnYw6JRvc8J
hIMFclBpfw26yl/1Imn3o8UcQxlGvLgklWz1JmftkDnIKOHkP0Ol3yaxNa4kCwvqaQSzoVMTVmy1
2cqtmmFvTNWdsgzjXNrYwa00cbYZhO9nAOuPdIRxp/mtR8ZSGpI66erwKLWcrErD2QZmniLa9/J1
4dX5XAKwvA/RXKw9wvPuDat6bhOQkpNgZ982CAS0rGXCGXJUYXmNUAJT4IyzVn0O4Etv6PzV8xw2
x3xIMXlX1Jt4SHjiF7Vng3cavHwrqBkvyRXvdk2ZaTPlZ8Nz26uvxDOlexusxy4MCAOFxPWiBqA/
8JP1tZcWdKZcs59IhhwcHWLxVGK06lyg95mxD6PorDqDdhZuWrkF+gTEJBb3kADKhzxChRkgAHhm
+v1KTni1DiLUCBbCuEAz3EVFNNqcvr25amXzygs20ublOCdHqziPRemgL+BZ16afrwbpJ0cY0SF2
2jw7WFBJFmwG6rk2lJB/8LsGuD13tiIiSse7SXPVsn6mJvW3yRhClGcOqc/jpSjYNcashWx1dgbt
uWM/jMiACWwWVHa8z9NU26jYnDbjNIzLZixtjhwCeBU0Fv+27/MuBfmLqN6d7HZnpKSvzeqpJA2G
VGBn1tJQvKhjX3VnKDHI9skWvUe/pPNQ3XPKN+bYmv/2WvcZRyOT1IZwPJlxGZwCUFr3qkA6M2me
t1dINPjDZk6tnrkUbA1JAVrovXptX54itC4YnnuOyHgYirk72tqL0mBJxKmDwY9E3/sS0sF8yGgM
Wc341liUq2eiTMhzCHAZzYoID6od9DkPq9aTOxycyYk/NJxT6ugbJtd4O4VZ/shht3sZ3VE/+n5l
7xOrNJc5cKC7hiio3ViwCUlb8yJsoHba5ANO2D4v9ia0cItzwRNypPCrKwBKGoPhkJkcwxNjiVkG
skl3kznB6y/ah8JQ8AwQwPZwxveePlSvCdEU8PXGdmPopfWC6yxfppFX3gVEoHwpGSxPJTmVHDlq
dnXo6lpsxtqXqjCMZWQ3KYm3TLs15+hXGbIhcMeYGHWtIsHVgqU8ymBPTbvYAPmJSP0Nk53pOJg6
MvtERoa1GjxIykMmxlXgp/aqMQv5zAllOAydgXXAbNBYKObhXYnt8qDCGjyPCuaTLZg7gwYPJe75
uafC/SA160b5dbBtk5JqR9G6Cz+FrVlCi1p4uXF7ae0tQ2d6LBFTLFGrCGYpyglRre6YsPsflEXx
shigQdZRYLpbs4xaHHOwaC3LNrbOoI5W2hprR1jdlwif8dIoL4uK9MiB81WDprGt1kh6iocCn0Ns
KgNjArp3QYwDfM3GpRxuZquoFNSKIdodPKOuZkXPuV7T9fZYOwTAzeIYfCLiaxRwoUGV+tJZqbeX
bv969Mxbp0ACV5slw9jQXyu4gZvAjUZkaBScRdzJTUzLj/SdhEC4CotbC7xpy3re7gliGU+T50Qn
303qfaVNnD0Ns2ajERLnoPJ8h5HbnSHXq9h4igf0cdjP9HYHzO4i7tLbB2KfwKD3kfaAXyA76/rQ
LkiKw5UbVNZXnELTPC8vmR7oJPaaJRqaByi1NhVpOHcNaCiU+eX3GsXa3tfycWnY2BoEx90fyMVM
clwL5MKSAuEuzeoeQzubNpqWIQZXU3hkyHOstaamZ7fZWs/CncrXdKocb+UKw1hQt2nWYyyrY12X
8S3TLqrE3CE2BNK+FWyImE6X0LnkN530KQJaNfot8NHY3uBJl9FFJ12NdbdD26HPVYhTBdcyzuSw
z3ep3mAYi+sSm3svj01YGevUgHyhO7b/hSXZX2pU+V8huzVLf0LBWTiOzl6+iPe6Oxib7qLbhDeB
Ac1FI8w2OUThWyoOjNCFMVPr3d7qJXDYfDBgyE34KY34UI5Wt8yV9O+8eupnuYhIDyZocfphQ62F
4Y7MeNNMg4U6LXihlgJVnXicZUrEAz5D5WXHaECMiZK1xZ/c1NB9TPuVwD2D0FZQGNVQcoYuJhPv
Di2XdRRXZDjFxnjQSxLhRa1r8y6u1BEzeHQYx5yRSkweVqgxRwMUWuyb7e7riAcOfVHhuDOh3PGO
5CfxpLA20uUOCUCNOCbOaj2tD6njtXMflSjaOnNcs4AgSmm77LtMTaR7KkO6WzVT8pK72nBuYve7
74jpJhtw2IuQssysROyNvv0S7kwo0hIXL0wAjvcHWVcQgTwPlwdM4qUMgN5Rz+krFCEIb5exqWkn
aqbUwYTsT2j9o/uwo+ZD1dle68qablWYIy2MM0hJpUSrChteP/X1pPYa2pdz2E7DDYrtcp46JgD5
CrsPAhiL7U+AcVLlrIZe3MOm4NwOKazzIFWAPfDiWF7UqGrRxERP0B2HNuRju6LBZ6KMkiDqOZ92
/oLqPA4kF5+zESWsHoFpagiMXPo3dRv6J/xN4CrVxSVaeJcyJ3Y50p8bU3O/F9Agy0ttl9oEBR25
1f0WRFAPQ3U+woKo5ybW7kVHW3gpB5YuyvBDtWncIRogUFCGc4kyX4uAY+1E35Fk0TDgcBTWS5FB
rVmNTtd8k5m87J8Rn79qoJIf5JjgAGCl6R/DhuOsJQp3Lcch3QOcYudH1nk8s+qBXXRFFBDgRltn
p5CR5RhU42tPkt1t27PfFKPFjlJzh3u31dMl0MT0R6EpxOCRYXEbjvE1iBRIcCrMJ0uW3k3HIEaJ
PdbG2pWh/QXiJZ4dNL53euV0B8SiwZbGIuXxloDHH4Z+sYL4mB3iFk46ERtkbBfNyU0LTK+8nZxT
7YFuHUJTiZkkk0SvlVCr512g509NN5AM1LTFHECmOycc5CaxiMrKTGIvVGl+T8hJ2bC1JXS2vdHi
ppxTNXoDWHcLazJBsOXUxnEyS4JwpAHpgwSwVRgnOlLuKVlQdRa7RE6kj/M+oqaH4ohXWc59Hga6
ri/WwIQ+sLiyZylPVlQQs3xZKFLtJEqHelmdP3RwpvIRIFOgvTSFyc5pmuyXLK6+ByFyszF1DXYg
cblC7ZDdjUZJ/rHFE2cbAbOGYib8OlPdawQsh6Coib3AtygOvRYHK61QHHnh7CwBN5U/FdbfpymO
NsJm0pQmZfGwpajTEcAE8iKKOPbnJkLL0TZex4rpgoO5vWbavh8s6hGmrOMFxbQDjED2gXpDHtLQ
JKeow6dI0hz2+U5/rvNg+FKFplrUupSXgjmRgzWVjlqbomPdh+VNYNv+QbqmXFaGdaaG/lgFhrEq
Ne3RHm371nerg92XF5YumEcvGtyjFrv7QurDLWUblzeNs+jQdgdk1OmbspgQW6dE/RBTUbCDnGOQ
30bbMuBEKkaNAOkB4IIaaLq7ceJ+RTXBxgpZDh6potleoKpfAWZh7vKF4KhNnssWXNa9mdRyP41J
s9Xrql9ZHPY2/kSEOLZXsaJl4h1lAOAVGghi2TCho2sD7WSH1Zx1+yI3L+P+XFgMSrLjCF4DyfLF
R0Y44yiUPhGcwiRLHGAyz4ye6pqdGfBfowCaTaQxiCshLiQOdIiwIPt1XDbjdGFpBbMotL66BgXW
YkRo25PyNKugFXxrKAmcpKPVi54kGD6GMloBVOuImB1AC2H3B9envx8YHqJz3ZS3jW9GVNGwta60
CaYN83m4gU4UH3s3bPEolfUm5nj8QCOqWJcU7HbKdKKN8iQRP41tb0m/jQ9+kdz0sgnWg3sxY0NO
R16c+TdY6CdoVGwmc77Wj8l1ftK8QTqe+k4zo9NEt54MEHhxWnwmA4V5LW7lSot6/xH/IpVaGOv8
BiFICGOq+wdH4JaaW5rt7ZvUVJwlkAPMiJdEjFAazMe+ZR86IiF1Frq+JVppiscF+Uv6nB2yRNce
lyQyuVBCBc2aA00wii6Yp28JRRIoVaNGQuJtXhzo2CcWksCcD24qMenW0xJiT77TwWqtJUbXo24i
NcAFy9nOD2Cs5Xl5yOuGWpze3loiucc15B/txjf2FCQgcniFyjZJUkS31HXDuYPn8UGVo1rVqTMx
ieEcXppu1S2dluo6EQ7RAzbQ+xa9yF0ReeqWL8L+qDGw4qp06EiPt6luZmNasOqPZMVHLXY+Rf56
V5ZkFgpygwL6VAe3y/Kjp1zrVYSgLLBwjMM5tog97pRbgQPou412sY3RdcnYAbYoOPDPfNPG9jVP
UE5goAjrLxSm8AoR2BHeKRlBAxVNtytLlkKyF1EFJcWYbxJA3Uxk5B5OyA4WNepOZLYYbFKjj0+1
3wFHD9gJbdxKnIrS6N+qLO9vx87TqJ7Vz57gMDLT7aqi7N58m0Kn33K8I9EtvISoe+mpkvR9SyxZ
Ar3Jdkqc7sirDh6AwypyXzGBPjl1fBDFG+hFNUZEcgC9BQUNOCYsfiB/TjSVs3NcBez/vcTCWz71
0rrJgXE8jbHj19EcUjkuGxjGnA6qaLAxMYhJqbdMtVRUNNHTg3FtsqBWk+Mp+5loZchBaqytahNH
ackBy6qNZmm35KcbWeLRpFXC745oF9kXhr441yhC6kWbwRJEYW705WqwuwEsUmQrYgIhrsQrQX4H
NSphnhtVpcWq0VTxWNSs8FQqi2oxDGN+pBOXr4pBBjuNNliwjQCqq3k4NKASRkAEX4GYoTGnt84/
523PCyPZTF9+6KdWBfahnjR3R3WsPTFlUl8wXOglUJcqsNFVig+kCd+QfJ66cnK+jTSHlkSMkumd
u0dAZtQhwdGlC2KwgnOUSbNnEPjjDQRudPm50ZgPmhA54Zg+zQ7I3VZ7Y6d+8aPIrf6kY1kmeIsT
G+FQvmOf6iSwnqOwN/Ut0RbxKeYAC9B8IH1ihsU1dEFKks9m9V047XQKTN5DYrmQd1H7a/arCftR
zXuQt83S8ohbmcuYtgLzL8fXdAChtmqpoIFzVlZS3kL41ahIxVl771STLVexY+ndY+g1tYZLwArC
N6VZLYc0jbfHBnrDEaUhja4LrHgjLZ7rZIrurhuDCDs6W7ON0TX5C6DrgbSKJOYUrewUOFGO3T8n
D72g5Q54XPe17iGSmr3igYk9hnf8O2FPzS8V362eCf0yJSL/wS6LVQ+nQGXf2hwVtoPq229seYEc
mPWly9ykC6tPsICzNnDoTuoVZupyXUy9vgFBSSRiFFvzWljZXO/M8afHQnCfCQ9BFLIC+QjS1Dol
bKrfdDlZDxMWL+BOOGI9LXLkrE/o5Pq5RcQ9br0dhgj/DYOrWo1IKpm5WrNfjxfvM613O5vRYKtu
yMRxqXpVVH5JHaQE5HS9+b1rMKZ2Fc2ppG+erK5lMjWrnV1UBHQ3WVM9KJyysyEth59UPfVF01y2
V70QL3DPX4OyKfaRNIyfWmyrbZi43XH00VThDGW3ywxNiHrIZlPE6NtE3cud7nfuusoZsj3cr8eM
t2ju1l1xGsdBbELAB4cqGHiFtWGEGYDIYiHxYi8EO4NDxKjcZg7ZnUMovlZSGN9i0GirRCvCB9R7
IJVqy9uUHr0UzLqEhADz3zhTnDw4STdt6c3cs+3GPjemTr9Gk8BPHE0ueFKPLlbbje7ejGA/8fY7
922u9EcZ0JJ0cZs+FfnIMhvlZN4RRJzi/u3QMERV4RLs6ui3qGagWtGjfXLLJnkI6nA46GLoFsge
igMgi0dmJPGgqjzctSgAAzSCnFlFUjn0DE0oA17sCZoyYPfDS3ka3FHxmKB31HvHudeI0SHtHvdV
pX8fxqBHIxlRdDCotu5yHfRrbNok18JgWtrF6C8mShRQ34IcVQiFOPDdQKlAYjSURRcJiSabRpfh
Nklt3HSFWcnVxOQ1H5h0vyS9P62UU7xNgWDKYHKErthJccbkVMylRalmdExnFcCkaS9bm8ugS9Lb
qkAMIGVYbnUgihEnMDb7QY/BpgKpdKiNSqD2A+toBni3kccY89Sth3mgOpq7o0VbJ7ObDcMLn1uE
ey27bOIJKq3uWjG559GFTBOWzQlKrXlKzLb9Auwy+qmKwXDnyJHq7143iIMqq+LbUE3mfc8UMNMQ
1j90uep+olMYflZe4WwyUisvLb6zZbbVvtT94Qbv9ROpw+IcCOMYO639GHn+klVBZ/tnptvE974F
BFnMXVGVe/LrJfwZrS7vaEVVCw1/+czUzAQt9STOcTzWxyEd3sYkfO0cgukw2Xr5ZkqTB2nJYtWZ
TXWkbtn1q7Jmc+E3xk0Al6JdWqX0994w4K4DZ45XnCosimBarBHr56YWuTsPO6ehGzzQC0DNjfDB
MtmBmEW4T4L42Q1DEOdIRNSXpEgvhvjEfuDVGFm3LWzfrpSbJGDGqLqKW+omB4KS0ij62WLl5pMF
4s/2lro+FfWswwHKePIwKQlO5Qc8B+aRuMO1q5p6MZp6/8pbryGPnNR9XHTJUnkoTsKe/9cN/R7K
7SV2uVXW60DPYCPNhv1VNxhi5tAyvw/A9d3TKsKtR41+SxjXeK5Vxw6hSi7WXKuA29BFuXgqaCVg
+fWe9caXO1gq1r4uOnBYSRD+YLdMPTbMtOSSln3x6ldFb4ff4Yek2H+ibMpvXNB6a5XU28JgzN5M
PIy7QQPkfIMKR66CiIwDJLkdfNMkQg9Ln3XBW0a7qpmqe94W/0WpQuPLqdC8q1upKOehfWe3aIaS
k0/abrxJOFsDnyRGc0tuNJJE0T3H6kYC6cIviEtsp09QUhy3ttdJGYCa8oR9MJWqD7nR2f66pt0y
LqJKz41d4iShFbGh7pFsx4nV+VSc6P8sOqFrQBcrlBsrOiT5RkpnuklFrIODI/WmWwGGMqOXGCIr
Ip5WGwi/VHlkqJ+Z20qMWwbqplk/plV8kl0g1EE2lf3g4H6XCyucWnJS0SLb+herJ6j2ZDhjYN5o
kkVxE9Lc7UB+ZnrCFxWK+JBdEQy29tCbBAgd2gTV0d7KTL9bmFoq3GWdhJn6pkZhaXdoydLgRCu3
75eqsiz1NlpelyADwzmePU8axI8aNoEHZXZOjTPGa9lhY3PCV6/UjeRnqMGWQQJOK4bxNG1sdrC7
1q4mqDclZQ2g3NlCamSY54JYcN2NB2I8PHlPPWbq5gbSwn1a5+OtzpjfhG5Th1tc3R4EBQP1zOCV
wdKoMlI8WwBhHa4y6EuWDzVEbGDdUlNEh0Mazk1Mq/wntaT6q0Oi+Kut2alD8Qzd7iKPx+EHFYrx
+1T2xk7B0H/tDCIqdrAOyvRYALv3cLh2sbUbiop3bmxs8Z0IaFzahacvHZRRtGx8hZjTTzQdGkg/
/pQQimegEXym6zGrTeirnWcvB9pHKOWxLawUbvB1FrSEOLOWYFeGLsRS2NJuOCvdFz/dQcLmM/Dd
JoOHtCeO6tGnRIEQE0eBRZntZBPBqfaBxCaDh8ex7PHOjohtWChsf0LchEMfieeWHIREmw8G+HCI
tHVINU3IuG67Bw3nanqXdQbM6WVO7kJbHctJG7V4HqfAIDiAAJNwblU04NtzPS/xVgGUC7bYrqva
syVK3YyRF+o2hDp0IgEl/7D1UcUtnTAq1iPM9SenFoDMVdkOzcKBIXpLSbtvkG3nWTmeieBQc+kH
X2kkdC95McEf6AMfZYHpUUUCIuJgQg+XxWhlwROTY5o8NQ2HL7BlTbrxiDTKFopjI1l24IqoK+Sa
o5BppEXAmqkRKaHAtBZAaGJYMckDGiKTlIq49Dvt+B8XJ9j/F2X/h3HRUb9vitsX9Y/X/3X8P//7
//5XXrzlfxVnX/7Xf4izyaiUHsoUIXWBUU7HmvN3h5whrP80HOG6HhoXC8wj/+Uf4mzL/E+a2Y5J
OBhdDs+wuNx/O+QcsgwkUwyzt9Qd/vrvqLPRjP8i69dIRnQsQvPElb+z79DZ9sEQnD3SaTfo7ox1
6E76v5Vy9q+rXwm+HenrLISVdspj6pQKicqYTp+Y4t678yunU4NQlHpBFpwZLndeVrroFh37Dy9+
cWb84rwwFb2bTHT+CQn311IKsUWY331ipXjvzi///teLdw2WKJ87b3r3ssMQe8B+5ifmkcsd/svW
9q9HfuUR9OzJKpWWBmciqPxl22vFa0p81iLoMrH95TU//v1iv1py37v/i6Pul/vv+QRtYn08G6jo
9kWfUIfR/X8r5O9f988L/+vF3ZJMliB2/dNEuMoCseqXQemMuX+Oz9/c+HvP5sq70hD6OY1R5J2c
Dh5YUic6TsooROuof/Le/NWp+c+7Ny7umV8eDbv8YcpxqZ0Cp5wOaV+Wm9pujDnVIHU3JL5FcaP9
pulOsv74K73zWxhX45dEPRNNZeae4ha+apB6s9RHIPdnF78avrZn5nluS+eEuOerlqLfYKF++vja
f3skv3lRjavxCw20bJ2m7U44xpaiipb9VHDw3wr1xZ0oWAEDKgHF3SVVvNRypCTBJm3ffH/rYI7w
t4X3Rsnoky/6N3vk727marwje2gsnB4dcAKkjWW/IjhBy859fJABdGfzG5VqSNbUP8W2c58dKos5
Q5ZErp2v32Rkbfzjb8jHL38moynLAWiVafTzip8m7I9PHtvl8fzuTq8mD92t0R+FGNVMLdya5rfR
xd3GEzGHfZ2vDOqeGSH3l4wICC5aiyMDoqKTUpbLvV2SVPOP7+PKPvuvN/1qnkk9BCK1GLMTLE+M
JR7q8GrmZmptSJ4QeY5i27vPfnkCyW/g3+H54Bp0DIh9aI8AcaLuUxv+MBGtvjBnrf7JE7oYl377
hMRfx2BGyENE/SM6IR4m+aR2tv2gP7uAYRPOqTOVwtWp4TqgF78nggPzKXl0J8LkvnRufdPo1U+i
0m6iMnv2zOhMS+jQetEzvWIgiO2Pus1Qng67vhHzGk0pjZWD09LlHcIGrKX5KPv6W5LpNGbJE8vx
TFRdtgwRTnhhuG+1ka6+v6ndeBdO061U9ENdb6fr/rptnb3G2T3U9N3liUU0KMZwvG26dj1ZxinW
mq9RXkGGMfDAimrjdfU6jNJTJD2cQpq7stOIJmD6BccsdctkWZMYM1dApkU67Ngd7wC8rpsOIEra
3ZpGfiaGYwUqmkiY1gedIv9wFryaw5HHowgjMOYoOha4cKCzKsc2XLckBx0QC1p34USUg9/Gn/zm
782C1xP7MLH0jzHfoab5GdWruMqWH7/o71z6OpI57gW50Jkoj1bPCzFBdUfU/4nB/r1rX03eVpEl
rizN6oitnQK/9G9dNzp/fN/vjIJrr12nwQIoUQ4eATPA/xwHOzyRZkbGTiW9fy+3+p+TwGVL++ty
Z16OTRaq0ePYe6fWSnew8P9+rHjX0v7es7makQEuGB4sveqoVeSUkl56bmPPWvzZw7l86C/LtGYP
rhYDwT92HnpPzU4gTTaJvk6ULv7wvbmaHwfb9cpKGvVRaeNxwqrMuZN2z8f3/97DuZriWk/aeYdX
4tiDIp6R3llvesoXf7an0K+G7+AOceNaaXMEZ/3ioOyQMvjxZzd+NVAzLwSAE7Y1glTiUfxxOlq6
WX6yJv3+qVje1ebLgeOvup5pJ/UNa+5x5/M8c/5orFrXIBzURaRLeao6UpF4w+eJqyjSP9kLvXfj
V/usVMBJIwtMHTNQkXndlwscAdknk/F7F/8fYxTfUuJycYH0u2zEhOiD2t2f/J7YiP86kHx7ILCR
HvTRoHyOTcC0EUwiqfn46pcf7n/udSwYMH8ZpkQ7JnYPuYB2rdXO7ImSdJrcU3OFITv97EnXyVXa
He04D+4+/sT3HtbVqG3IMJ305PKwyuQn79PczKGu/dm1rwYtJf0g6S1VH0VNxyq8IJNxkmw+vvg7
+zHrmnCjRAS9tdTKY6ec/DXPEDVPzkQrvfNpf1aELSS8ZvM0r8St63gA26rRhwRoG2e2DNVdTlmX
xvTYPg4UZW9TwDwz4mOdhSYNBGfp2N/UY/s9ITwL8qsh//AFupoQVEJMwwBR5Vi67iUSAoF5pz65
9u8PY5Z7NR9QifNrT2X8mOhEN5mNWqk1nS86okvMTJjHMjQrJIs3249/g3dengvo6NdVZVI9CcEa
akpy1GcGwvCZodCB/tnFr+YIpMl+XrcaS+2I6UOrHQhoLnPzx1e/jNffjDT3apIwTK2a0nZECOqG
EQhnO0OvqrJF02KF//gj3ns6V1NFS1MeokRSH0Ot4MQwSGvpSMIr/uzql0/9ZUVHbVlSqHWbo0MB
fxbYzXcJQeaTi18xyP57n0Oh7K9XdwdtzCJMsUfAZNZWV4WxV3305gjCu80KxXZMZXrrIoM/jI3w
YH2a1TINHe+TG3jv2V1NHQVdmwRFXX2csuZclDVoZO/nnz24q8W+gDGN5kWpY+FYb6VOfnXTff/4
0he4xG/fqqvB3fsDnSk3qo8xVB46TqMkNDP3OK9qgtZrHcDkj1E3J7HzJEN8KVC5EBIxWSFLucgw
wjRfewDolk7vobbIcu2QRS4mJC+DAmmP2lzzfXIdswsRBYbLGulvusxLIqjS0H6oOj+DAtTT+sxc
sezQrM3wr8PGzH34nQbyKpUSjegNvblyo5TANr2qTjhCym2Yjug+4WfeQnjIkY36wB7p8D4nnoZM
CIHFyhwTcQ8oWj37ST/ujIo8iD5DwYtz+q0dSeWhLw5QOGlwifZGRrQA7fRees8OaffLXqAXB0RQ
zqKh+zZEWjWvMnzyHz/8d14Z52pANL2WIlgoqqPKBqShIw52TWWfzHTvLMzO1Xigfe5aXdKVxwFf
0nyMPAfub/4DejY1BzfHpUOHIQRFfUkeoB/9ycb0nVnKuZrQuzq0UGzL8shUHm4bH6U9OOFqO4ju
k09476ldTeECL0YiXb08+rV/o2W4oQuBI/njn+Qymf5mknWupvCEEFZEr1Z5pBTfzvHHw0HwiPwc
Qm3cGqOWfPLrvPclriZzLOpZCSasOTYlqoTa/6qjhvj4K7z3C1xN4kOU4ASqiH+HkGe+uLWZnVF2
FMsGv8Li44947+6v5rpxqpLcicbyqIf6TV+O3xHhPn186ffu/mquq8tRxD05Lsc6jdBPtaWYod7Q
DzaH409+4/c+4mrKa02ROIQdyqOgJXtTNgBYTQdjSTm6wx9VyC15NQparXXGehTyKEtD0mgdH2Ov
v/n4Cb3z8OXV+09KSBV1JdfWUtIw25iIwebPKvuWvH79x74NLuncx5i0MJuEpE8e+Xv3fPW6O4mr
jTZ0jmPaKWyk/Wtgen+2Z5FXr7sYBlnViJCOIF5I0/JBlsQ9Uts/e9iXL/TLnqX2tMkfXc8+gvDW
UfsO1nw0wt2fXfxqijb7oatsomKONlE/xM+oW3+kef7xxS8/2W9msr8t+L/e+VApAcdFHiu9K28x
EehkkNXRpsX3BvfNAgfi9Nri4w97Z0jJq1GLbBq6QmfaR/LHh7kXg2h3XcJNZEc82scf8f84O5Pe
uJGl0f4iAmRySHJLsiapJJVmyRtCsmXOM5PTr3+n+tvcV2i3Aa1uX8MoV3GIjIyMOOdPj9DFW8vQ
KORGy7BPE9xjYO0vmvC+vvXRZ2Lq/97kOJ0Wmi8WbnJLN2is97ChbaP9y7X5wxe3L95X1xmSPKMp
8oTSZaQfpXocsat/75tfvq+AiFozdbpTRY+TYUicmo319t+fLc5X9l+eIPvipXVs6SaZ7TqnOTtW
g9zpbs7Q3lZUT1ESgbO/Qfce6sZuLr+E+VmYr7q1XpvOAc6Gf/5/7RUkGNqD/xL3/jkv+7fvc/Gm
A2mhsSor5cmlG88B++iCezQY2gSeyKTVkYMKS93JNjvk421VdUEdER9baze3FJvPhxgtvvH/vjh/
uqnnP/+ft2vKsnp16Bo9kRxsa0Ag/tJl6psffhEXKoueTLaS9Sly7RtZt1cTXJe/fPYfjtEsW/z/
3zyJcmfSU7c8uWqYftpJpg5lE39QnE+3zcpMnWjt5TCnzWcSjU+W0bw0FYN387LinrDx1ZQMNvt5
HqebERyLX49GGpqNmO5Gw4rv656/B0VJ7uu6eU97ffTL+axfojetbYu//Io/Xf6LeDNz+G+rqMN0
oye/MT8BJnIRG/73vT0/3//2nF1EGoZcHbQ/Rnlq5+IGLysdEWzsfG8pP0Q8fe/NtS5izsQJUjpO
U3GS8fyhVPzpTC///fX/cG2si3gDCoA+XG0sT+DpNiVzP1nU/O26iz8EenCD/99znzL32CbrXJwU
Z5bATlfjsTHr7Ab82uA3RRofPKaYm8Bz2y4cYm2+rcyheFiV2QX91BRbOtrT0IXw+Un/1XhkFFen
Y5LS4cBOkF4Ig/7NWWyjYfqaO3PA4FmDHYGihgIo/d6JvGVdRDamdyNQECMXfzD8TiQ7dhTh967+
RZBK1xUOcxfnJ96inSOrF3so/hKQ/3Rjz3/+PzFHujY712LIT7lbfXmN92Y4fwmtf/rki4CjT5AL
AFTBdEEdsrF6p9skSDO+d0UuAo4tO9eSjBmdSgX40IhbkE2q/dvLeu6y+re39Z8//5+rYlYabYbG
zMcjHUbbRVZDcey+UgeO3EubHhKmsZE8m+elPf2CsbkrLY+d/eF8bJIba5hgeRrAo5nOi4tp9B84
C8xY/H9BbTzyngZrQt8ztYHmlcYGcmQfie5jNELeoTrJvzS4bxN/ag/b//tnjVgG37t4F7FoorU0
M0AxnuZV/8xrQitMsL/EuT/cdfMiBHEabWRmXucnJic4K5+3dSq+d8/NixiU0ubtaHmV05oeH2vR
3zXqe3HzkrdrxlOWMI52jpuUfFzN2dDC+fyti21ehAX6SXNwfU55sp1DZJ3ab67n5kVMqAEpGZMz
5ydzLAQoxzI+NKqT2+9964uwkON+KNlw8ul1exNH6o263Ov3PvoiLlRM8ORlZ5Uw6HI7iBlu32lF
XoXf+/SLwJDYtevMo8hPq9fVYV/nt1YkvG9++EWG0NTC0RxEc6eliF8NoEVBP6tv7grNi7cSvIQL
NWiuTktT5VuGL11T1t+7neLirWSgnf43stqTkXn9ZmRo1y8hWe6/dc0ve0lXqk6xY6TlyWotcBrV
JzjOvx0FGv+UIP4lcxIX2UEUN4AKnSo96ULbEYiPvPa280KstVv3AHzCT8tDPx/OMXpeh00yvMJk
3QhcLtDIwsVii11q9/G4buDl7rqSAa/+l5k/8QmARnyzQETKpzgDnm1H7an9+la5HEzjmMYlQxY8
pPVrze4TtieqO91nHAKA0YkA3lT2vlaHER8hoRrmmt/o2Y4/WXkstElnJGzbmsmhcn7MdY1ueUAP
eBAQezpan0BqfLrRL919NiImAyyId/aRxQDH369uPkiHOfWBuipzcRg62yw5Lwu4CJgih3iUPLVy
eATS4s/8kLR5yMpDzu/Rki8Qg9xfNDL2P/8OH2lQC4Y+7I/ZDX/N1REXcRWNmc4tSrjl/13GvvD1
ztwB6AI8fGj6HmvGLb8ti77U2Gy5IKxmo95cRYUVKgBrpYzgEzDrjaISDCw/NmaNA+kAMqq4qw11
3c3ta8QMM6ucsA/5FB8V2xqjBJcsGFxTh5j6SlyUewEOtmdapbLfU6tEQjdsyhbOl55s1hix5ID+
7yg5QEpiwBpUUNWZ9aQbmxn9jdaBO+ISGrMesCmDUaY65gr07TC8Z+BV9Wm5rvQ+LBLaB5mbaQ7n
3yjUm5s7NxQBwJ7pYfvNosKliiGZOO71EEOe+gwDoxEBUGNa/L9ftfND/28vw0XUjzF4lnrDNkIO
TLkPYuIESjHfXnMr0w56bLowm/bf/9YflnJxsQYwPeB0Iz0hpzyJj4Ckny0EDt/76Is1oM3bJq9U
n58cqGQHt44k9AU5ffOLX6wBzFycscRsdTmxgXE93+RD+ZcarHH+hv92Ay6WgJZDa9tmkuhU8ewn
cxIY3XTFC3YG8fD8nzMeaBcISkFa7JPVuDWGl/++Zn+69RfrQzHDaZqzKDu5ZvGbMy/tFHl981Q6
bv6bySbv1lXL3/q7/vQzL/uZmboBxbI66cm1vPZ68mz7vgIC4VcR0g7FxNZNhXkN50yrAusfZp/T
Gd4Bw4kbVLz4h1TGxl+Wlz/88MtWZ3Q4RdHhejrpWd3cMA9R3A7IMN9S3fKImku8UVnRf+/ZMS5W
G/c8GbcyrQwZafpoC/etXOKP/76B5zz1Xx6dy8bnAhJg2dHEcjLiHCyuJ2Pfy2EJZRCVDnreeXvN
K5YQkH/9vS2YcREt5GwskTvnxUlU2RjQ4MJpIwPI//1z/hAejMvwIG1RMgFVnPKpfodp8VHqf3P0
/OmjL8IDCAmAQZYC+povL4Yz/qDe+ZeH6U8ffREbFsXIf2aJ7DRI/SXqs9e2s/9WBvvTZ1/EhhoQ
16DXRnECOv4aMTZWtMNfEjjxh7jzj6/tf3akRsSkd+FZwHGkKK/mRQcYBm3+qYeghKFPwNKH7c3p
cq0xyVxMy708A13pESwzCD6pscPvK3zEBGWoLbBDprlON2nMYCFFBVg4JbBqa4yB/vIjwkkYVR4m
EeDPvzwt54vwL0//ZT9t1y/jZDReclLzGW+VbysiScZZeZWjoazuyWcWGir4H72HDDBynkCqNTmv
tjQ3mX06Z1Qrg0Ss6v16EvlTU15ls8Yvynf8GZvqAal9LssN2VrSWZtz6jC6UXDOtlLzR5k/KHyy
JkxkBmP3ZwCVehvVX9aFP9x6/fzO/8/tcUqpN3bGryPxTfEy/u0lE/KfrqV/u3AXEakDfz5RHc1O
iI2TxwVSwJbi6fpsORM4gLTAhe55HUpQ5g8ZEY0Z/BYa3eSea+4MzJkB7dYRGQ7UVI+ZTRHQZnG2
tybUK7Teiv2qN8ow7afudupSit41E7ijzMadqRLMCt403oLNz4+mQWtY29jDvhpFXYKdHRjphNd5
PQ1VH3RxKa70riET6aE9bBmGF9whS3t2a+9BB9Fgz8ZdMkB4MWczgfVCQ8awLkUgiwZPctIwjhwh
wfSramxCSCWM9Cbgl8Sy1FtdlSbyAgtcmajA3xRa+hsqT/bhepPzNdZj85Wgab1bTbAxUHLzjbfy
JWjhts+SNvUKqSXe8IYAq55lRXHZPbseZx1LdRdvnWYuDmaG26c2zXuMdp9ZYuIXMjQtsJ0CutGQ
zFf02YEVqkR2ZJgo3uVt+5GCiPCbabRuzoBvyxTxS7Im7x5ztK8tNohrgInRbrKsfmvrDVSNMqPx
ozKn8a7Si2E3DbPao6hwQnglNkarVF5ZPWZXeivIVKdVg7acvhRp19xCHc9CDXfnC3siGHUgY50P
CzzWXTZ09yzX6OkSa7+0VrzhsyFfIgPY5osy+AucSk91D+S2qfNNIWV8F+V9eodtw2QTDoBNpdmP
aW7KzZITRha4vPsRglWIqYH5fb3vH7VM8p421m8ah6ydK+Lqjo+l06PTnlVBQ3WOgcDyx1hxqcZ0
OSxrGkFpyxztMxs8EUJmbcK4T4e9aaBEjVdTbdNSirCPk3Ef55VxyCyDuzN3NfO6wxIf9KqQkD/K
+V2fbKDireUdsmrWd4NHD1axmCWT4ClAgM6xTxqj3Z8YtE0j6GkI2qLXzVC2Q0ymv5usTC7LU1EV
zPjr4KPZ+nkLeoPCcXu/I7bSPgb1SQ2gDJ1+YNeiDKkclMbmBKG2yNajxxp634F6+WLQukb+XZif
2Ds75L95BNx/VNnW0+xuYyhd39WROJMLtfa2dmczYJNhvgKRgMbSa9HwkRWmPFQTA939wiRxluig
kYQa+9+6ZfOE1og6XObtPtLOHVHRs7tUY75wVqzlO9UCFxudOAtSptg3VHCBT9nwRfxRzQMsh745
dFWtPiK7s6+aSUIdrIGl8EYM1tUk68PYQdI0FVsqE3XXIN7s1gw8kRw6+GthOTvTvk3lyqiM590v
BdqBylvN915PzRtjVW7pG5BrrhQvJqlnER8WbRnuE/wdm5jVZKdPLuKEbJDlC8RP82hrVocyebQ4
MSsW6XuyML/s3C3hv5m62tJg0l93inINhdPUuE0SL4/2IJAcvK/6nF+vpo26jVkeA3aqqO5c3EHe
BlcQvaO2Xb5MlQ2wloma56EfrZ7prbb2fC9x540HVgmvY5syQQOaLYHSK9ibtV254m3jxZlb1Gq9
DWfEd4tmAVtuz/qyrTPoi5w6l8YZ4KWx/AgLtCDOmPhMA56Hn5kmo/MH2epFeTlFrbybfjc41ZdN
pgy00qMw1b279s5mFAJzWwECJlRWO0GUbisTnTruxgmU9T1ltua2xXy3W4fa3NiNYrrKkn0Zwjqp
UI+LlTMLfk2VGIXf9WbjG5PLtM+SmMdy7Yfrtje081A9Rcza1YfNagHEdyRiCpzM6h72ZxfitdQ3
SOF68OiTh0fDjKhhd3Rl5LL+yoZh/ejpjfPtZY38ckoDBeU+QvrjQ6loJoHveFppKqt44GFl5hrc
416JUGrxFEJWRR2QYtHDS4R8PhScpX26Y8sk06TbJzPGiMd8/WSFzBYwS9cMYmvafR7IeMQXAzZz
o2wF5MMRNrjTZA2MMSZ/7ScB632ArJ16SRdaWT84t0Zfi8DmP38M06BeJ3QKx5hW3H0r1dxsBpi4
j2PrRffJkI5UTTodq3tTuKESyMr8MmIq62xqn5ERc2bTgE2ir6wYfANy0Ie52MPnUkqKF5XR3sI/
i0jVsR9bM/hdM5mpIBiVDNqa96g/m3I8FC93zpL2sw9jgPRm4Vy+glBzlXRjtcvFaG10Dzy01nbV
PrHs9LZZjPJ3ljiM6c3zndtH5C1pb97xq8wggUH0FUXLcj/S5BwMMEk/y8xyt+syaoCiDe0wqcZ8
V5i+ebpUHM5n4Tpz5Y4fZ/oPI81+6qW8S9DhBFlvmPdFDWPRWsaW+Vc1QVqNHifBAoDPBgcKohi0
QnYWOq6LOUICAlbK/litBd9byRdyxVxsi4ozDDfR1pABzvKGNrnhrj8brQCRjJtxBNuAPYucyyjL
DfRXjdiIpbpJEnvTmeR2bQ77tCxo0UyGCA2KlIAloRQuJX8emx9NBd9EgQZkND2YWDLuyWd+6pWj
oyWpHf6ep90wOd8dSrpjQwhvLknrTK+L2HptcYCkke7K7vyLUFJvYT8AEo3H5l3X3WrnWoO87bRo
3Hp5oz9MTmFsOLjLN7kVmXT16rm5SydV8e93MBirSofL3nimua17oyDPUlq6hzAkkrBVo36IVhAg
qBLhAypnguXuOdvFdN+7Uf2sFRb1ZQEjXNQ5yxi5+8YsUw1Vuqt4+OfyKge+AZZcztFGiHnYylwl
TMjV1rCphe1txyr+Gr1mQROQwm+EfQ93Oy21AiiUnnZwWt2GYFXCdje8KNAbJ9/BXVl2BCNqeFav
77qq5/afZzNTQ1uvTGOUMK4npkabLvYOY9GaR3rXHqy0QDmU2i2kDeQaJgPMdDq0X+fM9pZBXeXL
SExwTSUgON8FFBfWIgZ+m3QZctRcBand2DsNuOKhqRLQP1iBNqXKKr9kJbnCsArtpnK060Lz3pIV
lC0IZ+1YNtNzrI8i0On2PYytYb5jZI/DzMp/d8so9/lQv8jGjH2LRI7SKdqmXbfa2rOlZdoHFVA9
6FDVbivSuddySbMtLLQwS5ZtYrvqvecLBr1lVLepZht7t26jZ0dN3XFl+UQDFj971fJIMJnCQZvH
53bVk59umueHxZ7Xg2jjdmu6RG3eWODz0p15OXoPyXnRezsQb2XAkD2sbm02xRFEYr1tK6S8szky
KexB+vBM4xFbC4mix2xs00vnWJcyvobmm1N/rMyrjNyk8gcweT7pw/zllYWQwdQvyfmSAQ3wNZhl
DKsxSd5YxSTJaDz2UJqLCQ97623bi/7otPMZmmiM6rS6s/tUd51SyLRS82cidGPrjF18Pa7NHTmj
eMrG8WXssZROtP2Hyxrr4aIJYId5TaZBv8gmm0zvros69QWmabqKvfS3A+ZmA0ddPK9OreGEiywY
JGCp9omzNnT2Z/KmqA1amiOdynutEIhELVuKoCqS9rxmtzgsMbwRKyMujFaF+tTq2oZQWr3n1QAE
BxZejisOyqVzdoklmeduVdrfLm0sr9elTn9Aqcp2DDk7/ooHNAQQuuxnt/xNDZ/9jephTRF3rxUT
Jtt5cPQQr+1XYcshoA0DeqhdJLcLUGYSfDK+RowdXafGsu0ye0Wpg2sUYEqHnsop9oZpEhatxOLU
dlLgUtUKXn1dlqA+w3sWLfXSTW4PhNHEE93W63QLpKI1pysH3oNfJs1biQzomFUG2SFJDKO5+U+4
Ouu2Wep2I/K45onSVzq5RmtlsrzSyS46T1xPGCb8zC2bTXye7a0l2Eron1+WPjn3ptnhd6JAu50r
2Q6+6rXyyWssoNtLSWWd7/1LNeV4SPHq+aBF5XbuGmcHKaI8tBC7yXdVtfWQavjmMDXvrVMjLQOS
FJhyRe5EddzvonTeM1vXh9o4qV3ZRP1xSo14n41rdaNmo95DxMoDA00WgNV5CDJHebdqNK3nrh6a
oz10Y9DTCgBwlEcqZqAC9hbhDdNVwWYggXJTs9xk2tIRper4NlfmeZ2P3IBTB3lwzKZ6cSH9kjc4
+lHnK2yKPnVoPycjdpYugQxXdLdGEg/sYDk7a61+AMJaJ2HVWQktiSp/zBa+AZVzeWCEBpQx5gjv
tQfJXPrzWL2X/WCZG7eO3Zd2kJByYPwx423rw00HNO2uIPkIikZav1fqCnClkg4DAGqZ/mlcdBG4
+uz8goVk7GshuyB3dJifs0xoTUjmbWojQVCTG4w6/AnL035bOLC3AGHMrZgji5jqSRW2TE0/eTGr
HhqX8jq2lHO91LoRAl3KrtE9Vnt+3rqdYuzBePpgFlYGbS1NJT7rOXvtKka+OnYMbG8y425aew9v
j1UNUKj637QYfNi5Pdb+MuFialfv1xQl6aY0ksYvAJTvwf+Xm6FpuFCq12/ZCa+0wTNSmXetvV1y
IpSr+uVuVES3pcHCNmXx8sBWyntYBECsJEvmjdKmNKx0bhBTD06IBQaenljFtgPZ6ZuWW99U5z0J
xgdv082VftB019mYWtpd1a5c0cHh2SlwOjdEITZ5izZWgcvT9wDUMdlEDDjQ8TNK3gTHfKzMdtR9
tpx6YHY1E2ui1FArOtV2MACMjziKAyDO7Us2QwxnZpEdUpL+juNlCMahyaHBAUZnSgm9oieqXVYp
PBejY2wmEFk7KF14Tsa5uR1Fl/aE5OZ3UkfpW5Gn8TULpXyu2yE/aLY4b9fxORlgBXZrjHPS0jp2
j6tC4Czc5bb2Cqw9xWrt8G8st6h6kTXo47onN2hDw6UNMlqHJWjUUvuMGk33nNFy8etE2/ejWH8t
rengleCIrWy89ZQuHP+gdvlZFql27xSjtmm6GkbnWkb7hvT7uqX667srm4m5jBbfxV5O6cFNtxY+
k4BhWfupbIr4Zi2s6B6MWQdFnvmHkvSELL9I0htVG+aDIYZoa9HfdIjbtWMc0B6fmWlmV8FO4wAn
v9s47fQ2WQ5jdT14O72TLgeVst8PLFBA8JB9RRwp+OkiJUIxTlhVW7k3va4qtDj2xMDN2Xoqynjc
LwYtB1V5lhPpVbUzOkpWTjymbwItVYgUR56oflhn3u2PKLWY7Wuc8r1x7H6L9fKhG607MS4eDsak
CN0BNVbPOJ4v60mcnKQ91W6p41XSZutKrxPVh22sSw5RpZZsMay+OLVE1SDTN1zigdCzIdSH9Ysd
2FuRRO8gS8vfyEzToFMyTOWsh2pWAjVZWydB4cw/9Ki2Dy5j4Ju8XdIAEw5Ueda5J06joZRRyIHj
1+QbmK0jQ0FjelxsjTEkjVc5dlBH8LJ/LCLJfWoWNu+U9xVJKSiVFdMGaWLCMGOfIoGp73O68KiV
rEjqcondUAwOYhmyIrR/oCwKVdhPnejEVV0Rraxq2i9zqx6Mdda2RfrZ6OxHXVoqd7m1nNgeyT0b
7zGQZzyRKupXRAE4F0ee5K6f2J058+vQ6/JX3lMD451r3Ieck+drkWniARYg85WmKl+6LrZO0dDp
vjTb2R+bLtskcUeXe244VxROjNvUZoNc6zKi98h76xXWx8S6jizO8d2oQDw5i3ib1w5qvCRPwwlM
C6RvL73RSU1/ZdB+w1gDXDUOCCqGpL/J6+yZa5aGhdX8KgajpZzkqc1UOhxI18PLMriPJGQnWAJs
mw3xkXrF01BW2YFmXmj/GpoiP7JdtrkRS808UYVYzFv2KoPPy3JTEl+iKas267QWh67n/fSlLrMb
lWo9MuBuot5QzaehcJcfcjbPSUZnBEOWLkE0dyH80W3ae0dPZRYEfU1eZSMuG9u0Fx+9mbMlfdI3
cZJS7PZU8gL4O9QzpFGFMDfD4Lw5tv1sWfb8YvK47lOj7o5OmThPlPpTzBi4wDBBYuMoI5fbaYeR
Uru6d8tfKka253f44HgM9foqcQpnO0GQ3Vu16YDQc1s/Xpw5xp5G+4lvY7cNpsa810zN1/GZbQCM
dzsNQMqVZvYQB9jPQ0NN4y0FrCbUE8/al10Dl6Qr7a0FODOQUHo3BXkQqENNhtVgLYHRzuVrm3jg
EAXnvSqx0WZU2e0q+sWXMmPToMdXetOHddcnrKMGmhGm8Y4qy7X7VbTZswmWFXh45l27AuOP8gay
AE3cSddgp2jj3B3cEh5YxQ6SbOCnPdRUtmurD8jw74hbTtiyeN60q3WtovoojdQ4NnFLc0U1osI0
Su0uMpePETJqUDYkKbbUx6DGCLXTrHwkA1h/OucqFN1+j7JTXtAM6A/hZZoh50poFubuJwqgN+3s
Yzb09HacafXjuGOlSmrcIxe4Fib+CWqUL2spwbY0nt8KeWwnhoVEr45d12VBx2Pi97049jUWjtzD
tJuPxk+Tpa2dm4D9HvINfcQdUKkfI9UUkxzUmKN7y/bYtK8lXjB45q+OpH6N+yW5a9hQHFAVi2ug
cnYwSNcJHM9jEg2pLlqXKwdHUyWMXWvaO4OqpzTaZ2C37smt+prQortX7dnUpAn2eTN4eU4ZRpZl
Vw9zx1FbBD+HNKnnTZIIom3O06zbExoOe8p+glj1rUZ/5olgCdSwIUX2IH1D6PsJavoMs4Zcb49I
5Ljq8UdvRlcgzG/b0sn8Upuv0/W+B/0p9XmHpgmSv5zo9rA1DFq2020tS+xbgU1AauB+W2QZnfVG
e/CjmVZeOC5E+qV8GNfoynW1fC8TD34taeY9hM5Na2IOY4EbBne70BscV+u4WXnm/aTs7rLGPHZa
Ja5kqZ45PD3B1rk2ovm+77n7lRUxLZDbVlAW67Qfx+kU0wrl11mqQiS91SnPgaBO8zo+urFDRTxd
3+JKNHghPvAZfawmdX0QuFjdzuj7FpUoM5sy3bqycz7tcr2ql3HcJ0mU+WnGo5KQprW17xXNi1LZ
U8GZVzfI58Kq8OvE5K1a9S7z9ivuCzqpWSyiqkBy3ETHlIVek6lxo1XxA0cswVqu96LTy4MQZ5qk
4DBtbRdwymXyMmvqdzaae9Oh+7VBhzVa3QPlgnyXOZMbumsFZXoej+zpjsWkDyE2yP1MHyzu6Ahl
Qe/lN8msa7cy4esbE1KETL9u6WQm9JR5YFeJ97gOOvTXlGtmcP4wR3A71sHCCd9ismHu11ZLFagU
E2fklaHXUUmaEuyreUx3rCgdapAVgpRCDa8tcoqNlUTQDfrkmLf6XurrG1NV+mYySJPI8dR+jnsv
GIuI6tMy3zQNzbvG/NlZw55EUvMFG/m1yH46Hcq/dUgUdbBu787VrmqA1bbpkf35tQ29PYiGpHmK
DPO6lb9sG/yv3l2Zehx28x2pAeRuiiGOl6fXWTbQFUxpnn3NpE9r4FR9+lo51c9+Ilx4Ro75K32b
EKNeW7M7XrkDNT8Rt+ZNKeqHMyDVp2X9CWgtJV8sGf3QDXSoMgatGZMWCDm9Y62FmWYONzmazsIe
TtZSX/V1/E7tE6ct+ruqpgDWoC6j993vjPKot2ypu9QwDkknQOCbNzmiNXCyDLeMStwJjXb7uDO6
c2zKDq1iVsNbX0tPxwQ0NbuFxpYKrlWAuaYKpNW0PGfCulrXeBvHj0BNrg3tZEzsa2f3B+H+JjK/
ph53Cm3VZHtqHW5mWVB9Leav2PLULqkJEZirf+emtjeE0x6YUTmw5akOdHplHLWo4nOKajTCo7G4
9o7xmIxC9hrLLqQvrOBEu4CIqzJT+WzTnxvNgyktXTMmZMoZZdMoux+9mH71GkdTnHKa94kYn5Ha
cqPRNnKIINm+GY1FsqIhpOG0mgLtGKVfOOR9rVW3C1YKallkEGz38yfq+19agQ9YY6q0dRIRFnlz
r89sf4WNdihlTDPRdXtjjs47pXEnBFn+uy+8B4f2QaMCDge6fggoarYbM6rLXRt9puPMjgfTL6Dk
nvJj/roYqRsApr2pvCP94zpk/nGT97yz2tjHvlzsB0Q+/lg0X4r8TxcwzpC7tmSymN3iBepyrVtb
jZZ1pA+NP9rOdaH0oEabxnx6UjCiU16PXCLsyPC60+tc6ddy4q8y3TuCtdYfz8uZaOdrpXfV3ezM
Z4HnJjGHnbTUq/RSiZNt8H5B+tzhhkPHxEaIM/GfcWnIcJoWcMPQaUubgrRb50GHN2dcQKFpxcnt
4ge9ZcuNxU9yKDlfZ060BV6LDyHK9mWjReB8quTGTkW288TwMvWdDBanuuGMsyAMcUwCXz3yIxJq
qjOfNSZegNaUtDi1UHHnUovO3il1URtzkhwyHgdtSrVhr5m+U4/VxsFzS+wpH7U5f9Jtk+vT35o2
DRJR82Pg+Qz6dnhy+8zeJJVamTZdf7SG91mk+Q/h9Z+cMa4bzRVNYFRzFbLAOIGW1Y9qFcdM/2VY
SOr7xEZ5Slf1UU1nbVQ8ILGtPOt5JlnfmH1yZUDHCyuXQ41MM9uHpbXtsMHCW6LGReaTjhw9UxeP
Mo6NNKMtfqUzItym0FE6ahgHM4oO7VKWgb3SnNaaLFBSVM2DStg4xUMk2Usu3Su7wIcIihSEb5MW
TznnRKXF2ruR1gWpxEStW0a+d9T4YkMUv0XcG21W16AV1a6GLcLy+bGw2vwlGTMKw1bSP7qSUlyS
xNMNJ3/ORkNz+yjVKO+bWr23ibWQf6BY50fU62muh+iGrY31WGqp/sRKYD7IuCZJk/N9xGEBxJ/O
3QoBYJ8bI9/0dWx3suwrrjWxPNIn86FtqmnzT6rqtXlshkz6qGPDEng00opuwn6pn8yltja2nT3U
iNYCDSCtz66kCldDefeTs7rXoq2IJJCo/NRKPxhlrVBgm0iA1gmUgcExFh0IYsfJwsLRsx3v17Z8
Wtp0IHKb4z0e4pbs8CxIUPD6UB9pZlzAW9D6G3juOJ8aiTWLuYU9juM8zA0VMYXUzPt1Qllv8PQu
SaZtHKwDb0TsmPPY/se0wt7064EjFY/R3dC2a7HRnbi9NvLGOmizEJjDyiUAxHBdlKIPqkx4t0Xs
CSqBqJR9k9G5p8SwqiMmmhQ+CVRKmS/3Qkm6AHIshb5pZFAabcTlMoKZV2TmHY0J833SYh3PR/23
OXC/sK7/P+rOpLlxJE3Tf6Wt7kjD5ljMpvpAcCdFraHtApMUCodj3x3Ar5+HmT1Z1TnT1lO3mbTM
g1Ikg2QA7v69q/PkUr27FkYP8dgOy3oqjBcixrsVhVIt0wQkvQ7jR99zge1GFk6azCGKG25BOpXA
F4wfpGYALE14nLmA6I/wO5HvB3to9tYIZgC66Im1ojn5NCV8ieMs2oOMNVcyMhlprynphGboXPVU
Zt18rIRRr3Mt9J0mBHyTu9qPujgvOUgZ6lkPJGMucxfe21rTEoJbp4VGd1nP42G/jCq8TEsgz3bf
F9t4ytETaN3uKIha7gNb2w0HN3KyakfFN1M/pQdvUs4HLWfLeolD+6xSG3F+78Jk1e51UxBJsusV
o0gGx0YJnUUPh6BM96TcWAHDxsGq0V7xM+5cooHGwuKAiI7ERiG+mPGnbuLs4IXCPvRNtxy0Pbhn
4qQXQTBgWnxpbqtbHly7UdKYy7M39qQ35X11QzOm+eBXff7u0jd4nDRVr0sS1y9uoJ1PSDIPDQyF
hSlMXoS8i70CxNRdK4qybkA+ZTRJaV/KoA0pCDULEGQPMFXhgD3b5TTtYMGoUFY+9rms6w7tQJ13
OdOSAgvtvLSFad2N/KUc7L7sTy2nmycaH7KHsEnbn3K0Zx/nvHLWZmH2V7INPb6FxEX1SGcs3VDL
YAzJ3QRo9ss1kmJnLcCt0RRXeozGOAP4zuOQqtA0y4mLaQyQ/J7CRFWxzCCvTrfpgCyBmsnKPy5j
ll6m2l9+OkvZc4+0pHmO9fDRmg3zRVWG+2ymipv+0GonZex+c9UPZ5p5ii36xeBhGfsuChwueFim
IpnBo4V4k3RT3rRtUG4paWHEtyridlcwtC42raqfkt3sU1a90onXredOtWftTMkdVbTW2e+ksS6U
X21St9+mZgplBxhKxwyfE22O46N/o3KQHnGv2FsdwLUahmvcQLFYBgC1bb973lRz3Cur+TvO0YbC
FkKWylJ+jIavD6bp+E9+Q4M1ETOuXtMEN8HXsPBCSIPxgQZ4JuXFbggMWAXNr5Qr10rL7kKHCG1l
CjSWZoChuIcULT9s5elfVTgGNNbGAGx2IO761mehbyb5a/LcjJaVwl/7VBf3UCr6GCbcerQgw+RY
TrotXI65ku3+nLsdDpxZn3LPaQ+55yKdmDKveVkqNp8w/0ykL7srcpPvDbvRkW5a4llDN95TK7HR
qNw38TRXoEoGvoFKBzjdg+QCL/ac1eycdHFxlZjxYx6m9Y+lnSU2DVCNalN0hfflSg20ZPDqUk/5
MbRZh9Osp6TTyqxzKXozsjV0kE+51LU+zPwwjVBean+EZsoU3eBm7d8OjkvESdO+GX3btKuUCYU1
MVnEN80dI/Y2cJY0pdgoDJR/ry3OaLTf9FS0wprcVcjytkNnJ49dVyMRUAZigZBHM6yx1F+F27Su
FsvWGXk7xiCrQ41fdZ0Ewt4YWcOoTuPFqaQY6SOlWGlrJvmLrEpjRYkIBa6Eggm1ptGvefelV71o
vpONLyZ2B/zFBKshAZpHZDX0BJbZrkm6D521Eiq0fVeBP+3wTnd3WaO7iCO4vbdJrrzkruc8+1nf
7V01F7BwDtDUVHPSp5GP+aa1tmYV9xt/pEwuFrmOiqVGrSYT+HCLw2xTze+2mL3dbOp4C4sTMDoH
PrWLs0PzhJWhxocvXkI9bcPAgC+mLfmGalgPwgRuSMZEMFvaoVIX4uYnRUgjUHQTRgPCn5Wia4jn
0vvuxBNAlymzG+mLsVj1dB7sbMflolSlWHtd+CxUwJ3A/py/UbjQ3lZT8OX1Znu2tWRR6EqTncXO
f7Dmj5vEA/Psn0xCoB7duQYqaCvnEFOcsnITPzvNYGTn0oY178vRiAB6fhWFVxBE1RdnrdOG421K
JqfW/aNGnwmvLvSzmGIKh7UJv0FEOIbkDKCGpuDuZrEzah5im0kw5tb3cmL4bJKpboXbvnH5+4el
nqc1E1uxn4rOfMuCeDzOiYZO9tEudb00f6RUd2fsDQ8cx2iD1XbB95cYt1p009r2A5/GbMRwSUkt
ms0LkEHcUy1WuczVlG2jo0HSSe/m+yA1TZqj53BbtCU9FlW16YOWea2uwwui/3Tb+5ymDdjtKPby
n0lQB7sxBLRKErPYO9SB79mMu5PHNkQRMkqh01jp9FxPLuVMtMAepmqKd44Rv8YUh+ymJDPOUzLY
H3HT8mPTz+fMH8Uhwaa9c01FAVRbtbu6GuVDNoELrEYtjItqRh25ozN+UfgxV3w29zGc7Ia84ZF2
IDNRNd3PCzR+S0urMyAiZtq/k3k6U+CbBdaZ4s40mgWMVONY7tFF7FOvi25oP7KKGlvOcswReRh+
ZYNVnvLO9e7I6USYnxmvg5zzc99AS9pUrW6aGMDJ8Mf+aGLe24H6zZclNYa1LMoy6pd+eXVk4q+T
wncix527x6IN26dGF+1Wt457IJLTXmv2hjeaqrco3miTqUagkyRyFSoLwxweANKBwTvHXQ1G29zG
lJpslO1RfAWhzWtXVRv1RcJyaNm3EEA/JXzdxh3VuK2TBiVwcYAIX+tgTiiD7cpjvRCAlGhzfBrz
udkY46ye1IJozJf28BWAUQG6Le2xmWtB10vMj1LBQHCGoPRocp95ancU7Ll7kp2/ElSUfJ/9uKNZ
N/9YyMX7od2s37Iw0O1Jr+epRP5J4IQTbrwF28NsZf0HRUTNu+F2AS2xRRevi9F8HvhUO75d9yGW
VfsYekGTrGo6DDdNtTSUDHdrORnNZi6L+GSNRI3ZvT0/YpScyZBznbU/5+V9a9VIobIaTbzdBOmt
DAOxJw6Ns3drDUeEC9PDIppqnU5zvx7tJrzpIKVeGJWZMBPXKb6MKcFyF9fMQXXqA20Pdn9OrXG+
ZYL+4TvFvCNMVRAfLIfmLC39o16Ya+1maaLRCT5GJexTSx42KhiAZYjHDCoSVSRuwwcydN5FWn0F
sUyBAugIZBpFUKi9Wv8yqaWkKbcYqFmSZb9mVi1Z8JkxSOszP20/dnZFJdKDW9OluaKAvI9XtpRO
E6nOnlpi4PnfeV4Z+1nIbB84nn8xkvLd0DMa0IWMur0XqupcqBldVIDT0a+7FGa5LuFfxb2TeerO
iisYLl+19zM95E/KJ6Suhq3DcgdjnhSZ3mWp8Z5PQRqhxBJ7UUOdZNfsyB2pifKUByJZQ4o6a0ey
OBA6OjYX9Ms/ZkNUu9at80NJbmY0lgtGbtqMBdKVkypG51UEyFHSZKR0e4qfvXz6VIT3rbOicDcI
IjADVlxSbezED1UW7E1x0QuCC0/V74ZXqEsTtOWDaD02yqBdI16xFmXgG0wWMupRvUu4C+ohjdsl
rxVIvvNZsyBH7O6/0sDb9mInm3vT6fqL3VfdxcOduAweda0+6sRAJuGNmc+fv5fVWfUI2EudOXvX
ULLbgtvlhc+IUxZO8BU2JLGteh81VbK43oZGsm47qYZcPnCKTS8QgXYhajycVq9jV9HLbA+E7pix
b6wR/XqPHkvgrd1lyV2DAuItVdXyy56r8sk2EWL4/WA9IOzIWIiGErzd8FcG5X8vwugcFPVpsXA8
NuY1ontUmoa9jwejPhohE+CmFHZ+Tz0sWiIw2wbaL/abz9DGH4tcp97UiLD2FhQsOm1FWHblUulq
51aEDpbtQ1fubsabCsVl1HcJ0NxhCm21nyklgtyxujO54BwpKSSIO02pVa7tCaorhnaXUj8OCO92
iL3YsXQeb0JUiU+NWeVrTvXzvo4pkLXA2s+JMmWEbALEZ2TA8eBTVr+H1MYGsISknQmI1vkM+hig
zbcMYMRsMcJbPXEQ1zINdyFiu58NHCvj+ILQyaYHrqO17bnx3Ar9YQsWEg0mzbzCa2zaizszOCVB
Bn2XM1vcZHNHAQSGS4XaxhP3yu/ZK8l46JkmfnXA+JfBTRU1rt4Y/PLLAInagG4nhhHdxcXiXUyc
OJynVPmoCyrZ8MuBSvbp/BmiTD1WBnbCOgM+HAV2nDgd0x8jwikAqVGf+rZGCBGHlbe1WwK2LMqB
+CAogI05bG86lKtA8SlyA5n7D75ZICkxRnuVTqj5OKmYu9puXgEfkx3oKS8qkZAvyfiTTJHiMzSn
/sIMTo8yuNYupJvzSInbxH6mGEpqLtBWefOeiciOLIdCx3Ao1XpgMHpe1EJ9Qzf27EMWYZoJrbJe
lXXHsdWYAfwULcdki3EXZIW8lHEZfowjqF7rdfHGL6Z2n2ScZqqxmiivgOE4Lnq091g2Rg6vHueZ
kBEtmdFQTnS5pcDDQfPWCnfZTKyFKy9V09lXGBU5EXnJXnB8oDABdtOxFEqjRPTfvW1MKnK7qnoF
ri4epg7ZR6WM+NQQf7TxHbjexZLqsafs9jwNiCkJFcUzUzCTOFT9wYHl3oNvJY8JPac7s0zh4wrr
DSHNkEYZm2HgtPEexWy1K3VsHfraR8HlUjK5qqTnPjoyaM4zijmu/TaLGu4jsB0RcqvDaCWxB5Jv
TFSnEiH8wk2eXmIX8SlDcvHchyQOrGztzeA3AX1gIQWqt3ZDcdi1rjlKg5GpOGXzrOqYGI9ZDUer
CNJNR0Twpg5lvSZ7Uka5ANWQJLORaMWaC17/KJC2r8nPhEeUqvnsqMxgHkj1XiLcjiwKnU+jteBe
V9TIlmHQbdVCQaUvYu6FkB10x/ZTR1TFZZCrmjYNoxvxpHTpIjfYcViXO5UD1cj5pQuwvoMPfy3m
MGxGB2Wl6cg5ichtN/au17wndgNticBog3CHSgREKRqPCP0b4KRYPPxm+qnFUq9kBv05+GOyTrVK
dg134MVMF9xGg9m/QhnnmyrDEbowrB7MOfCOeR2kKAni8j3L8rfRMgE6E9YQ18fUEVfzm2FUC9YY
V6AN7yi4Q8/7kOFgwEKfcyvPwhfUSVeU1XiStvbWbYI/vKb/UoPaU1Xw7++ta19VPWNGSvp//x+0
Jfzjp913dfkovru/Puj65/z5qO7P5rb1R//xn37YlKBQ8z1VJfPDdzfkf7y+/K6uj/y//eW/ff/+
Kk9z/f33vyFgLvvrq1E/WdJ39vuvDj///jfrmn70ZzPT9fX/45fXD/D3v52/AUeS6n97xh+FaXb4
myuEx4mZ0jQrpAHtfxWm2f5vZGTBYTvC5BTAwv1nYRptiL+xzNgIwkgoZ7K5Zjj/R2OacW1g8wMT
WZUw0QLY4l9pTOPhfJh/8jAGViAcWyC2EI7jeY7t/8WK3fmU75gTGHs/jCON0Mh0qPRmdoUapZTT
vNRF+wDov2FTy8+5afebvqIt12ne6aY5xN64bzrgOEElwk5kIyu7iT3FlgNJQxz9aRlYD7huVM9m
Fr7EzUcVw8dNaOdlepxJ3soH72UEywaCZP02FaW3FE0ZXbP1eydlPfwZNM4X1V+AnzrfxkV/16r8
MPbpO7M+21dsExHvDtMzPcYhUSMCv6XTPsfkYiV+m6xUDGZUjvrWKZNT0zvoy93qXOZq55FF7mWY
9b0ErVDZLIeSiMBqtN117WbJGnkPmt2h+xbO8j6P0yZLSbDolN42xvirwVe0pX4GQHL5BNm79TI+
Fq3F+dFt+rXwU0AvNAzARls/KX8ZS1pFVTW8tm1xh8EdEyMcZCzCL6HOrqDB/EpWN+N7aoLF+7g0
4PHYKyi3syNsRggc+hlTppS18VSm0MXwa1Pf6JW2/AcUriri9MvhdkG2Iprl1cv7Nacid2fiQ8sd
p1iD6J2cDksn4PxtqfS9O9q3IGfRAnXaWdVNFvrIFKryDYlHTsP9dCSqyI96s7yhorHkHEO1/GRU
9SbIbHNr6DjdLX5xn6T1Js/y3Ri0E4esexiDG6ctCJ52jvR+orc36sd2SB/kVeRqSKOiiRxtDqJD
BpT4zvC9I3J0kEdkAfiWnBYd79wQp+MW6zF00PUuRWecuFdWA1ZQepurfVfklxzdsuXUw13ZOo9G
oIxH3OcYQWNJfj0b0c4elmfDlSc3qx6blmRewJhPlaOBEpNDp3bMAIloCcWDDyDZOXP8rAJLrksn
kSQ+Kedgz/o4pLBiFGLHqCMaFc1tJ6JUTM2a2vad56GlaONfyP1vvKF+gcvnsF5xwplEdqtUY58d
grPs0fe34dzNW+JLJrQs4Y1q5z3R0wXhKP4RjQYu0nm4WKJrtwZxMOt+sdw7+l0+XNUvW4TOTGlV
yvtqkteM5l/HDuQMO+tOsDvinA3ta5uHP8jAuvHzq2mgMVtuQXu6sBETESOQcgzpmx4s2r5aoCL4
oudsAKBu7OpCaRiQrAvBIZHUOelwY1H4sEpRwm+UY+7D9CZ3cR8hVdSHPpX4OYfmOnagSyD0ojoZ
aVNEXefNOze5ypUsWnr8CfdKEuRfmlgdWuTbasVWSaJYOpysVv3wQiLUGZ/2BemH2PWSNQggT0un
r7DMzmM/UAQcC3N73dFQdxz9iWAYY2oiS9mf2Hd3dqc4jAx5CUTNBgvmuKeGntLxgYx+mVNcdavs
vGEKQNbb35exsQ3D9xQRF5dC+iX1eRyQyTuEvCPmHqI8tUfCGNryPIxzAVSR+vLRsRH1OJlFybvh
dZEIcZe2i+62timTg5UgpIvH8T1n7t3OBLi86rC9qj7OgG2IDqehQbQoxaXuQxrGJ1GyIQF9DSV2
WV04zMAGHbozs/GES3kT4P1CIFrdOguZH4s8NlYw7V1qUNAMlJheGVR0aJzmejzBwv9c/PEpTfVz
XoioLZIK06Pxrbwx3CgE+xtTxreSw6WLOsod51NXqWzlCThyz0s5+QQOfxBjdteDMc1C6x0hiRii
ZgcdEkHfCqFIUWmov/EuCYZLWlG4Ress1BdnlxVD0GkQwbHDDrWuw9LbL6FJN4Xx2ni9DXIxmt9p
4ATYD1m/ajtIP7MS7z+h3iS+ThMinHY6mzkaWUrbaYXwS71Ou0lsncbfMiw9Cj9/y9qHanb2pb56
q9KB68jNN/0o9WrJ8vkpzg8UabN+D9bYP8+e3d0Y0j6WCHaWoTwms+6uKk4MsnQnLSstXI0Vwxbs
DwX+FGupv8yM5XPOcLJkXnJr1FfPY37toh2Q9td5P21NzMaanMsMwFVUHJvhIi/57NI6PNQ/ley7
XWslTuT2Yt+GOEkqY6sJIWCSXFZ1h14k8Y6aIQ293gXx2PMilLdJRtxTZKcrweIr2no9GiQ0e2BC
wdx/z9h0UPZCwcbXbkGvROHLDBFhLYc3pfjXZI9phhvVBz9aj91giE9epn+aWFcWGSLZ66M2DpKb
WprfbZf/oJF32VRuK7ZJy8VUkbG89a4mQIUiYE3/doZ6LN6GaIVW+LdxyiO1RbgVqq0DBhb1g35w
R/MNWwg+jjKJ8PV/ZKbR0xXHAqCBXbYdQWg3IQ7E9big6/HjuoYrxb7W4HdYmf21izCI2+2M+2kL
zDhvys4z93ZpLK/TsrwEHiohR/ecLOqC/cqw4Wx7Ue8nUY0gpVN6zKsk/VSpxBq/IARjdEOHiftM
rqAhQVNpAv80E6c4LLPO9tjJhxfl2vOzwIT/NoclvX+Z2ITYstatuBVyOwsMYyKcono0Hx3DfSng
aJ9SE5R28V9K4gIOFWqQbdK743XUL9nNWWSNzEddmePo7HT8HnZ+sPLr2iUoWRdrt0m2mNiOk2mS
BtCgHPKcc2wFGspQNAj6xEfKYD8iBqdx0TAfG9m/2LPHXuY/xP6w6/XovLgSDEu0eAURb+OCasqj
tvoywu5M/0THbolcpz84gbmdicJFLMc8IG/7El1KaIKZ2quqsCKEqNlKlM2+Z423zXF9bQ7FK3su
KH9PwRjdXDz7qjnHMYo0O4+KJiTnsQu3c2x123xUTGZBvUf8/FSEIKhDoTGlLBKWaNK3vWPvkv56
P1J7WhNPkM1NZDbeJk3hrObqbA7GZpJUCuITrMP4NkiGR2k77zNaWMrN2Vvbg1bmVrnuj46+Rwdz
dgQIvQ6ZGj0g8lUICzKEmMQT4ogyLACxxs5urFOvxflpf9tdvqtwrpkBqQMz0fjjSmRy74o7Waqv
3K5PS+etaw/tycg0XUtuBL9Y4/jd4aHdxxQMVgAnedBFHLu2NLhT4wHRaYVwN7I0IDZnCRXhLg9Z
6V0cJn5maN3s5EThp4U9C1GhiJxkGPbNoJ8Dy4Pzn9nQ+tm7HUo+tzA/JbiHZbKfdfPyC6XljWoq
nH56QXrW7XNLHhxl33JRc+RTVbSg0vWacKsrb5MX7n4kz14N7WfbPeDjeqxdb50xONfOY1UxF9by
hdyiXY0IFFbjsBj5uZDGwW/MSwMcieC1hYkmaXHSVzOrqbZT1zirop1/AUK+ipytirUh85q3ym8x
aMUnobE5oDJmDt6B6+0M5e6SzF4JGAoUnz9HNFUwrkcMFG8LELMpd1UjOc23W6cIz052CRf9Ps6o
gOXZdB+kt9xXU3hC1R+55EkQpL3Ct332sNQ1MS3ticVCVk3tqXU528xyoOxefWDNWGVTViAqDjgz
1eUnZMne64x1nd30S41plCDldRhkfK7yWvZuer9K3C1AXoF7nj2fE1V40zTVbeW096OBkD2VN/i3
0ZQE5CQVm6V9cDqa7sxiGiM7v80hIBHM2TemumKPgMDaYDMB3otcFpxDOL9NZLbAI70old+4HFRF
Z518239WbvKjLsliWCR5HbOF68pi01LDXWWZb1Ai+XqskPghz9zPg3Prz1+jk6wDYJkFcAf5FCP6
FB4oynnuPQ4vTT8c5xYbIN7y3eAY96Nj/WjqV3/yzpMXfnElqXXRZw821Opq9JIY9CGXIM36s0yW
cBPUGV4T170p59pBCgoaPNmXNDXvkBDBNsOqtJ2H+gxZF5q3b0+hLmuH+VkZ4XWiwCzNNiavl+UY
vk2clVK2MrM0zjnu8WX64fjeDi1qwiqKwchzx4dSjevZ7G6byYqgZE4Ze2CCqGrljmwBwyRwHWMG
9by3cbxFCnyZZXvjGMFjiD4ia51XN8bEzrLHnkHp6mDXP5DFZd5HKozvxTnhg72DkvQaiZ81S+7n
Wey7ZbipGjTRbZX+JBvopjLFc2EJEQl3xhyNSpR3l8TGhWq2TRb0R5s+LeJofoVWdT/JcVPVr3bq
fydOtycE8iSVOV2khYxFx7d142erbnSObNpMaxjoegWkn/IftIwiMMxCQ6gW72fZwKMkXXUwKseO
dO7bkaG7m7w2dgQgbGST7JHIv1P+8IKZMcrmdCJZpc82QWujtWJryAt9MLS8iJYj6WKw2DiM6SsS
bixCNrKAkBm9MUyY8EyjdRBJ/ctICZq245a/JvMhM/A8+BarOWK4fg3w6xwIWiBn0q/wbwVPcZ28
1UXGYQvNmbTsS900z+OSF9HklPpYFzhb41k8u8WCOxflyNpx0s++dh+BeoEJ++wjsTlL4rJqdpxM
f4wjeRh23ByMAhclLN/rGDdvxVXdzAEexj6ZQO3Q0RcMrVG70JMUEye5XYZgWKnA+5S6eqBfVawp
R79rU8hoO85qjC/drW0ON4v0LpmL6CRNkaQuLQLyvFvEJo4dmpk6IlyyRr4RbSrWJAIVezL69S51
sUtU3bTs4MTzrRorJF91QZMStUlR6KXlMe9MrPqzil8sSz4lDfgf8zHpB40cbjNWYskGZuztNtny
lzOuWkNgDrPjGh9hhtjNHU55zAneaOV9nqL90fZDiRc08cJNrDpsiUJvwqr5dnzrLm+XLdYgK5p9
tDCrXGb1ttVxeeMrQkusJoX9C1AVTeNMHJ9XUTdVKf9RYd3d8JXCPUyH2S6YISWnFcjouz7OwGy8
EW18hWpk5dSGfXKHEmN8AW9Du0qJHrK2COxESyNImn/HUFccPEN1jGhf0uDeNtPt7HJtZP5rZQRn
bTAoEXzkCWxi7LXOXLwnsRnsq7nKWKcxegOKj++F0s8IOQ/EzTG6S+e4dGxtS+hCbjhne+Qyn0oo
RArrrukA3rotkNUiI6kN9+wJVjjfqlAgU3m1mXN86Y4m1oStpUBloqQVs/kJm6NwFWz90lIfVj4R
lpmN+S5ktt7JHgwG+l1HCQ6Q+KDS3C82KC3paAmIXTe5+1g94lMqY7rNHGfVNuSkyByN6OLbz0Oc
fBJ4srYm6wTue6HZiACJ5AP7w6X0jScVdP7awuYWpzUKIbhtDIMkh1gbkfS4iudrDzTbclqAhxM3
3EYiJvaazHZyLPaepU8SEoVYnnlbW8a0HipEOZUoT5blXNKrPYdIlFarb5eoJ+WOqD6c/VgkJ7f5
zL34x9QFdyNCMtcW2yHAvkGtzTjkUQdVs1Jj9x6HKsLL99lm+tLkySmf36Q/RFU53zuuvJ3m7NUo
63OdNXvBoc2DKSqIuxGBeY80OXIUFvbWwGJs6LNLyrmDq6Huhjs5oo5MH9IaC6W7LBsR1BgHkT/4
HIk5MFYdW6zhAhF4Dg4qSYYW0gRF1BXH07i5DFd7wpLPN6iZb3M7vOe2XCMve3JljGrY+HY59xGc
9KITsqTzrjqpUiGQQAE6ku3y3AytuRkq0jkWMpRUDgFrtG/5WMIqAt3blXVGKOyvYvYpGOfwRAbb
D3TkwFmNno5dotDg1slGmI1cZSXBJyOdbdawPC5YxiM9ZLAexktfWrdyQlKM2pzTJeqBiCTYV8il
GdbdejDCDv98mz/bFQwostkjKV9XxV+IlM5eZdKi3UImvzpEHgcUvSHq9noGykG/v6X5ad8q0kFt
AMVVwLA7bLsqeHbl8sMOWTnHrEASsfgH1BU3AENhZOCFY2PAhMGUmKqdbXLIses0GzZCygOZXAyI
rv8oy+kxVfnr2HCk/h3D/pdg/Bv11VZd9av/K0j/zxj9v9/W3+Vj335/9zcf9V8f+f8gnB+CwP/X
aP4ORqHsvud/hvOvz/gDzTfs3ywRCnB8Cqct2/Gv7W36u+v//jd+BXwemPwDqu+65vVZZdX2yd//
5oa/+Y7luT6NpgDtwPZ/wvn8yjUD0+ZZoXD+VTT/P+cRCv4A33ddH+YAxsGz/lreaftWP6FJmYgH
SsKTh0z7GatHevGJiToNToG0XAk/Ioa6vwF67o6tCMdVJdR/F7Vu/ed80z/eSWDxdvhKQjtw+DL+
OUOQ8bJM8TVObDxZpTDjvMeeo87ObI6/5hyNwiqwk3f0ackttwWIz+D4YtcKLd/6zsBwgqVd3KPw
cff9OKJxaAjlfjDqeflvSnL/D28UBgRO1bUDiBb/GoL4T2GHo4c/Tzt8Zc0174wMFmfXNkdasiJd
JE1UBHH93+QE/55U+o/ww9+/m8DzTNN2HN8x7b/m0RpNEYyxDTjMSD8US4K9q0oeDcvEouoRDyg9
1IVGPLyqjDEaJsUBCp+cVUeOy8oNZqIEdKZ2OhPt+l+/6/9/u5/pJw0dk2jR//qmflJ4y/7tpftK
qp+l+udb+88n/3F/W5ByjmtZcG4iCALP57L94/bmlvoNp4jwKHC2XJPErj/vbiP4jXSV0EfVDnv2
Oyn35+1tcHvzWMe0HI8lwwkD91+h6/5g4/5x7XgBdh5UqrawSWrhTXp/iWVNkVWhGTDrk2m6JUFK
9gw0I1uTob6ut2mNTUbV1A/VKWFqse8y/Vdt8oKyiiirZQDIKUlTe51Iy/ip3b57ojQs/jUaM8Gi
6A7SjVWXOUxcklNtjhAP/XfaxkdG+wZRaGu3hI6Xy005oOlYFWGXULnqL3u39L0vL42LC0ULNkCM
m21c28+39tBGmvkWqNZt74UDpmNO7Dt6GLDGDAk8VuhUH0LzLuIqqXl0TdJ11DhVYa+UJ/k/8xjH
7aaYneVWz0xVyNGC79/fSxf7WbxqHZEEG1NzCMwTc7mfxfU4OI3qvvIb46npJvMwhjmIYBOggt7E
ckBbirkHa0OmlhuEh9V58f1p5BOOCVmqFh8OYIcPAuf/6pBDtTa9CjN2ZgDiGU1HO0u5NDeoWzjo
umk2b1P4CIPDJMwTdMvDkrXeWXZ9gS/frt8U3Nkbx0tiRgI0TBMiKYwxd0wPC1mbOj6GqWVHC/GL
V/y3HDZSkmBUS/4SkTCGK6+uJkLzhqJdIRxq/idz57UcN5Zt21+5P4CObWBf0ydTNJJIidILQipJ
8N7j688Aq+5tMqlmHvXTjTbRHYoSEsDGNmvNOeZnqZCpG43y8YQ4WYvqMhKHqQ5gP8hlHvNFlXyw
yJHXcCh685PPbvJuSBSy/bnWHZVYc2w+42OyvsYlFvwGotkdDIfmXkrf+EwBODgQvO0RFBbkWx/8
6hHYm3/lNKNa42W6L1t7/mrZg/kjmmILN0SkG7x01k7Q1f4iNMflERDgburM4RYZEUfTbjaYxsnV
MpnufrjJZB2lGNQXU8jkjl2RT1eKhvPKnloFIQxGlSkRi0IS3FtS9rs5tMKbMYrda2CoxeMYtOKx
CsPpIQpICBQ9KdU1Qj2MM2bCCbaMKVjBYnIdds6dqGGQDRAFMWeoNagpd2+mU32s0Ftgu7dBrI51
/zDm+W0UY9vHqAyIohj1t7B38xW0DLAbfaNnwDJ8DzkSpAKHMx4P6WcljC9k4CI1pmurlMFdlnTB
19k1hv0A9Gut4NDslJ6TbTvXyTWOg+Rap3X0PpXYuKeoIEVgbiN6Zh6uf0snm8ruLIoObb5vssa9
ThfEn4hpOQwpf18PAfMj6IkSfmwn7sLOoXGlLHCJEWTa3KwfPfASa0Qu07VWU/Yr9fLxxm6xyvjC
cX6wXSZ6KaG+1VD6OURYfK/TKaGCPmnzUwqLiJKVAXOUMCWgnEFao9oCeoHLMBN1cQiDZrypJJ+p
9Hta/MkAySxl362XAOOELAjlXzdB49x0iYlkXGoKnHbYXxmjdK9azssffVBbJ2VZVHTLbvEphqp4
DDCgfAy7UL1vYfBxXgyQqus8uCqypHwoap+Wd+wP7VVXz90RM49xnaBCxEwZdZ9AK8p31VM3vEEF
fkcTv7rr5hQnnTPnHyqYAwcSqG1EQUV4zHwQYmNJVYazgf2N81p3ZYeB/6CnkjoVUZwbqmPDBVD3
U8zA2fTNasXu0cbD4rnLKvJ8t1H6lAYhXiYnUwbpJ1SILu4Pa7ZhRHVVtW8ljZsAq2Bva8I4ctk/
lspz987Udo9WHA37yECaTFyZ+pyY1U05iHJdG7b6mMVO/ChwhZ50ItJdnJfzcbSq/OQ7pZ+tiZr2
9s+W0Lu/f/T/ybvsrojytmET+5R1+u+bce1l02RZfHue5ZiWMM+2TqbCXNTrsgRN1k+fXc67SC3s
fPxF+6b7Gi7PsG4AZdDHWp7u8pypOvL1Lc8+XN5CSbHxEBFZfkipdX9QKTUocwzru2SkJDmyLF33
OkKBOlVS7L0A9NMK+p5BX9LpjsZstVeoUjCgUsHCOLMMlWYZNHQlmlO0DKRwGVJyGVzVMsz004gz
lsFHuSn5GEwMSCaw7gquzoCRc44JZWPgllFoXE+CKprRRgcov84d5htILRHTyw8PD9vWVRgrnAJL
Xz4SfWrZBYqXbLq25xa/DxrITQ5UqvGPcZPvYAAfLdRefNFBHJHq4dx61crJT0Cv1t6EVdZOT6H4
utjs528G+q2AdQWyA6dv/VgvMd7lL4ua4Pg1YDW1W72OQQxk11n4Ia+/5eNDpfMt9RxV3Mbjd2jK
ZMHcYPlBVLPKp0d6RbRNJM7ZU/TZo4KIsWdkUaUsVb7L42jrGuO30d5BRZgAM2KQuLeHettGt1gO
bZGxdnb995DyBOBQKzom2Q4iEUUdx2k+BN9LKC4zSu9HPWzcbNfPX4z0MxAkU9wtLrQSuhD+RO8v
Vx2m7/TGTkN0y+nZna4nCWQ8zhABAQes6C/yjFO09bU6ueFnEPSbHvVsgzfHohft5qgdLJEeI7Nk
yy7UA/CHmwwZTDxYVyiWT8xdgNOddZAvTmCwpqyDlMHDZsTeKUOQAY5nHm3ToC2N1dBAeTCIQ+mG
7Wdt++WWL4JHh7PC4NSBd3ky9mxOJNuBnJK4pYaVQoMxzeZNRg0PC0y3EdMk6duMj57Vv+tSqhXs
tdogMLCqSyLZzWsvlLvYynZWZKxb84utJ4psSv+ah+FR5OqvdCLXxyh+qNmLNoa+z8Zy29X5QxXR
7qya0wB+KGvJICtpstNqe1wAEHmBwakeUCOJWy1gnzPdfKzM7oBP+jBmH8EXzPnJNL/PndzSAQV4
gxSEbr8cRmjQBGDQEagxmtfTO2seqNhQe8Rtr6Z6O2cUVAofGbxV1ZRQs0is/Bh4DwbpG+H6dzXS
ZB8OmEA8GQfBu3j2vmNn3Q55la67yThgIKM54AAJDXLnY9rNa9f/HkP7d741FH0ULgv3O44/UW9U
Vu5d/a4Ydn38V6GpKHlwGEq++njY5vE1KmN8kGAAwi0ugFWTBbd5gxEGnBi8hCxDPiE3brlPjc8z
Eti8ok+Dun+IcWzvGGWixNZZf/H0yU+/Wrn52WotFDhiZYDTEl/QCVWVy2Y2Ozn+R8BHqxFgTaKw
0VyBQ0Ty3rWsyHQnsN+vKlOsF9hGoI9xcIr0l3C6q729+gwWDXSmc0yDeiewygr2HxNrYcdXwpcS
Q/JtP9OCGRdfktGuWnkL7nDbAexx6h9OcDQRTD1MkvBCSoXfKBmBA/7hEo70ExIaxKF1i1w0799h
slHqLlXzdVnd8AVaTXsovK9eclLRbc/JWg8IrTBljvKg4g9uBu1epJuOQneMkxlZ+ApWxLoerhO8
+rO1YSNCV5zPqqMSSL9uODjO1p/Go24L6DQorNVu8uSuZvc5Vw1C489lemNa2V50v9q54A+NVVV8
DfBMz5A3ioHiKKlG2tX83mbrtu8dRYQRwyRA1B8RA+tWV26A2zjdqmjxT95b9Z0XTKeY5CQEe6Ym
ASL7VaYz9ED2vfFRpTlKj24zz8knXc9rq99G5biRafi+w/YTVVfVD4BjMChOKEqMRh5y74bOW5He
58HCmDvUwbJdkaiDys+i+ogce9VGKeeEYk2+Oe2vlXbeOeMXSfGc1tJxos7tSQvo4WGIBkghv8xE
0kbcleLYAmxS4bcq/gqYui2s7dtLK4dD9gFnSyvnPNNZahJIBN0lOeNZVcICYxhoWaSnsfAZSDG6
x43pugykyKtoQyFhpQyQY1a+rc0pE8ywov9aRTVdOuiN79AZX7fCmK7KNmJzUfipYy0Kl+STv+wE
jKdNwbTsD5Jlp+CoNt2Jxo5PIqMFOM2Ge4ulobhtu6g+EIhgXmGxGja6QxzY1PG0r/uY6c1L+1OZ
1Hh5g/g9c/SnMosYI8uuGCxlPQBYcLxT1aHJCaerSXwo01PUYOIHRbHi3AJN+adTfEdMCNYv6auH
Ipk3CEqcTccicRXI8V0eLrncvX/wBSqQsSGKPpt2vQoPYCy3TjO3+8zOg55S+zzcQCzPsGrdO7T+
g/E2ENdG1l0jS7enr65+jOv3xuAeMwDhZhnQVZSgCq/bDFFiduJw+xMbnKc/pSo4oATCH1Zi6OeU
SPaICu9hH9rVKRmcGwUvUMNYMwnh6Fri1mZAL0Y6Y333QzDHDy1vB7IwtpjpyvXfz23zY45Yjo27
yfyWhchILP997jxw4gnX4BmRz6+63t5nWX3IBILZqj3NrvNRYn1JcSb0cJTt+L5AvAj56WtYlCc9
fpDVL3v+5EzNOvEW4jBbfg9l5IXBuJTqXoxFJMhUNbREwMxZTJwJhGdh1Qsboj/FzsDWYUY3Waag
vbqv7IXm60Qm1X7Ox2g7NMGCfnXMjSpoUgcoaP+L+tT/rir9v5Cg/8e/6P/DojVGmGdv7ZUG/fpb
+nOOvz2vbD39E/9UtaT3L4Vpw7GkUsIRmqLR31Utz/uXbQqTyjPVSE95NuXsf2rWFMJsqloeUCH0
4Utx+v8VtcS/XIs6s+dhNbQ9ph3+7Enej/z+n4MDyn2aBP/+/88PEsuZ59/jC3U7dXPhCYeitaY0
/iRQfzbXJebc2yjZmr3ZzeXBtaIA0Rpih9SHmPPsqfxz6UuX4glQgnVMyvfuMu0+u1RembndWHGz
b3VnHpw8epSjENtJjdPf/ZP/eFM8uFc3pVD2c6DQ0tP67KMJkxR1SxI0e2HOAJiNdtq7fQRT2nAa
8n169cGYMVumfU1HrTOTh7dvVL7sBPz9UBXLBy0Fk7LleUIRUmlLcTps9lTAxo+z1zW7fgLZ7CTa
f8CFiWjbR/raJyq+cgivO1Violak5uLvT/Y/PoizMPr/+0u8Zdh5hOp4Z8+csnrZGYrXa6NqZj80
l+17d0EUlaGdHY0mm4H42mV4Cn1Z39Cmhg3lh+EHf8BgA8UpRN/W+u19Yuf5JoxbII3tUHyacEgd
+qHwLoQevVx5n34uTQvP8hzFD+b3vhwiFqFiSUz05t4DkLVG9FuwT3Dbdm3Ho3NVoPa8f/tV/Wb4
Ow7mC8rOytFKnT2fKFHeyErR7rvZ83e5coMtSA/75ButvPAuzsoPf98cwAWq0NqGL30+/pE8KuyS
NaNCYD/mSAEytBACYUhLvfXRcRxMibFLEZIaBn5LcKzux1S3HLszTte3iVpC5Nkpt2ChAzv4POeg
JAy2VR6t8B6mv9SteWVDp9gJiMt6Kya8pOQ6RoD0wjiZ1arXDrSvP32GDh4W22IK4eY823z50qi4
9gHKjWZPChCwf0PTK49hOPtz419YDl/2i5ZHyKVs7VDu8FzXtM4K8I3Re2GXFIyPqDfwSi5IHonG
aeU3LukUtoX8OL8YW/l6kDBETJv3poVtM4+/vMFwom8XunG7V2yA13FqdxsO3s3alF20e/tZLs/q
xXRMWYd5i5kYjjnFqrMbxPozM9z7ej+NYrhCgu1tpFnoC2/sd1exWV4Eg16wv1ge87OZuGRL2Y25
WxE5AN7JA1Z7AAeH0u7tm3kK7ju7G27EE3RKtMZ+dXadWg4ZCiJR7d3G9eOjro3kx+Q1Exo0Xfdf
rakvf/jJ1JqbgSe/5LTFNkIriOpYNJXpJtdxF8BdRxfbBVtaCVV56Se+erfLMurQtHUZu65lnQ1e
5McVc6BE+W5UJRILJz+W0Fi+x0FhHeYZvescopnRNoRQuH+UZ1hMD4mrho3ddfIqkyOwQqKoTy3I
9wvNyvPpkIY2xjVXWJ7paNyBy49/9p5kNtT0joccZCwbv7huPoAyf+cOfOrtrIwLq+arZWu5HIG9
jDpTKQV56eXlvK6VWS2sfD8Q6OfI0gJA0D2YPRxmeiyuh4omMfEIZ2QT1LM8wYx7//aIOX8bT7/A
0XwCLscu9TSFPrthm1qyqDBu7kFTZdvGm7I9kBwylKJG7t++1G+eLYsM35iSDnha72yP0OAjKmll
ZfvItpBKAmAIFZ2rqK9huVXOhWeLxuDFd+0KYqjZsvFYLXrp59usgtQeJ1ZTupdOzEkKtwmS5E5i
nSvcrLojv3mxudoaZrMq+//i4p5gI8nq41ieOFvkXHfsu9Yt070Ga7bhvslii51eXalMk/knYfcV
qpPfOIZ74sJUcz5jc+MOy6oyl7FF5/RsCsB9g1UBwuB+rlzrGmoC9ArX6G/LAHPSXESIW2NVXxhG
ry4Kht/C8KlYaLUt9NlHTeXehXs6q308yB4tF+ehmWHFl5P/JKsO5WEwWtP27QH16hVzUUfQWeCT
NQVj+OXX46ctDNZQAKBpoW3XtRsdaquj5IoT8TABLdzHaZ78NeRG9kehrA6VB7oaDGOmMYdtnnM2
lIcq9uaycdU+GUNoUHzBS1aGuqDVOF80uIpJq5+/XtkcFOTZ7EAnc5pGN9QAYJueoAxXbg09Vhee
4tNf83zNWC6DQIO6i+ewbfXOHiN283i0Zaz3C2VxN7jxTBwpWB24jmmN6LsRV106jYdpysuj0xny
1MDvJxKvFXvwcOmN4wB4vbBMLBd98aPQHSm6PmxzBAA9fTaKqUPLLEeXsK+zqmF6LDBYYHEbE1Ed
3x5Fr57ysvdlsmftF5LPZRllz2bAeglwbMmU24cgu06pEiFhklN/YZvxavKDzM2mVy/jRtnyPM43
yjj1VRFX0VWeAQ6JnL2IomBfd2qR/Dj1heu9uitbEmTlmMx/HIIt8+ylst9ZgM1mui+dhQcqKwdc
+Zz/6TzHVaiRsFeDVoem+Oz0EJNw1Vmene4pi44/ilna76omKwj7cu0ILHlQX5mBEtHGl/B9335v
50dOBF8Okw1nPtfjkHu+R2RbjSbTHtO91aC4XnWto+JNLCmNkXg30LEJ8P4jaC/WmCFRXOHIyu7e
/gmvX+qyki0TH1P2oqB5OXRaswF2Gsl0n7ATee+2tV6XIMVQ4WJlHrpBXb19vVezLLfssFUQbFlR
VJ1vnVC6QI92i3SfRf2w8xXuikqG9kc3kWS7xeBURnLkD29f9NWX+HRRep96qVeg9Ht5k6ZTz5M2
2nQ/uY21wT/bW6xoi5FFk/x24Yk+ZSG/+O7Prna2HdeLbV8XmJoqsCnVepwb+aMjzY141LL8VNhO
JtG5jtMXNsD1tB5sYkKPiQ6TC3f9+tUqTh8IG23B//DOj/E9sgk8t9mwL00AJ4lLoXmyKUxKSB5G
Umzffsavv9blM2K+c5mL6C4vv+bZHNRremoDcbx7aG3OLncSB1+odC98Ma9OByi8iGClFOQ5JpUS
cXasIvgjMWLT6PeILmxMhbS6d2Y59d9HVDqI5ksS7Na9FZcoB3I32oCCCb8lc+6fzIYsYIXPAzKK
np2RNS/h+PCnT4HDLMsqYgGPyeR8eMMorcMwbLK9gjyJIn3GzxVDsXn7Kq8+Is6ymqMMElRKAojV
Xj5rECBdSlJFtm9dbFBdQeMtnmEEE9JKz6m2P8Ehkheu+er9YtOnKGUq9LAcK+TZ+wWQlw+YS7u9
y07+MfKt/KZxxKXT32+vQhOFPYm9VCyXP382ipIGsYqhpg7BROcdLcf3d3Zu2hf2Pq+fH3pBjpiS
za1jS/Ns0mMmCMVYiQ6YBF1qQ6cVJ7lJ3dQWUz67i/YW5kD2p0OD+R2pMfMe/8NEifzy1nzWlxLW
S4tkhOpNluYwnQswTm8Pjd88QE7N6FQReTB/OGeLZmpHhsG/230p7BlnrHDKnS9j58Pbl3k1o7Jr
NKk+Mw75Dl11NqMOfdCGNQ129gKusZliEyGFB6kgKwCFvn2p13ekBEdLxJOWaysO3C+fG2SzMQXh
X+2nhoylNLRwjhXGX//FRRCEUkxD6cOW9eVF+npO3SC3qz3OXRcBX+i/80ARXTia/+5WmB7Y8ntU
8D377BsaiJ0IZwPnaebF3iF0KfaOnDcvHGRevxtN42A5uQmB2Mc5G2hhbPXV0FAASP3OPVFUT9bg
EHpC8erqwjB4fUPadTkb0oYAhyPPS2uSnOEwgA+8j2Q9ndI6Ge8nqNIXtrfLY3mxoC6dC45lnO8J
mvXOlxZIEmAUW+haKQyaA1UZAzYm0kZfBsOHyM2nC9PDMqJeXo/PgrlVc/61sTGebQmdAA+36vCg
laLP9gRQOh8Qg5o0DQvZoIhzvasMvsZ6CLPuwvbo9bt7celXpzI1WTm8mGEfou/EWeXDE5lMuUUM
k27eHvKvn6q1WCIYKDRN2R2cDUbbQuaDx5iZwrGLd6rJ5Ncg7cafMp/NwwDh41Jb8vWsa0n4SKbk
kMK8e37ANoZCTVXathRPZnK4ahDwK4cD3VYjmzzFkcjepVYWbd++zaep6MXbpExjknfGFRGCu+eT
feXj9ppSurQadiuEsCFLSc/L+1OdYLXGjpeEj3OUEH0qbOa1w9iSAbCjEzPedzqviHf0gvmDhfMf
6zp0LhtvIHkqNLWNLLubKmNySacjNGodF731LQ8nGMtv38PrXc9SIASu7cL1MSmMnI3IQvcG5JoY
CADxrAsfOAi3OgUCx4SbKVxhiuydxAtpABCJ3cTgDvrxk0XGFwHcvbFg7jr+3qt2jjsUvVkM7+zC
TzwbTggkKddYbP3Y/LHpdM52vaMxlLbpe/po9yAM9ype8B4oOH7aiGd/aAKh21VIUoAEgOOVyWbu
EjlBqSineN3KeKhWHAsMuRVKkSMVBiBKfLOBmd4k1qQuPFDt/uZDszWtUI9FhSPY+UYtgnInVE7g
omIdJdg4qd0M/XvS/qhMD1WKURZlAq8YMNs2JvPgsYqC8adZ6uh7lre6RytQTyYcjwFwrY9WCORt
FQcUXJm/4nWT99MNRZUe1M7UwJoQ6ZJL5aNi8wCFWylSIbCHJ8SVcbIWrRnJdQ2Jo1h3blIcEyBE
RD1LJGKLo/JT3KGoVIGFK6BB3eM1ab9DZWzsojoA9eiaKcUOKxpICyOe2Ei3Xm9qUntKwjitYo6I
CPaVQcwEmFiJSMsmRYuARLISiRMbcNlbwpIHgAYlnMtSRXc8+e5DZ2rg3IaYgUTn1XD0eqpSmETr
Jj6NvQW3vcKwDOPDHgZoXWyKsRbAld8UaPDvTJlF2dboRKdPLciQPZHGSbCVfZk9DhO1/VXdo1Fa
zX1fj0vUfXiTSniasGBA4OK1jfx93yQaWlEoSX1Y50MENSIXJjpzAgpU/G4pkNabWMsJbQlO+PK6
JvfCWjOrEMU3xZX7rStrkeGLB/WBED8orXBrNtUSH1iDF1gPZpB+6UwCBCp3oAxn1uQwHILZqW9n
zFrNrhssfJKems17J1QNCaLuiJ4p7oxvRpXqn5ryFtkBnNmPk9+2wX5O9dhtazqlA0DjvHxI+yy2
V2Zl5Yt0qnXjDXmKabrTdmg/Gv6I2Nvpc236axXNndg7UAbWRMcN1TdBzqao8I8bkMNjSd95LKXe
dU6aoTwe3VS8IyDLdY5M5F67nqhgtOus7lE4OnGfSL535CWkKnZF/cOf5mrCpdEaJuSL3MQGS/q4
hmjctrd11qDXT7JEXc+JJnA9iTUe0UZWNcKaOcx8qE5D2m+KqBTYbtsuJuSGrriLKq6bgLkJgf5w
xAf1UaA2JXy+0PK9II2sXak4i8hhrKLpUU0JdozAC6FbofX/iJY0nMFJQ6dn/Gf9R4yZsOjsDF8+
SIO2HXY2GY9kqJbR8nAjtlDr3vVyvC95QM6D7xlfS1EYP0JwBrBNfRyapAERZkWMHfXILUCDBPo9
zob3nZszvCorXryxJDC9y8mu3GECTMguyIpOH/zUqh5kTQQKD91CVhZNkf2hw2FoU/CS/t60nHGG
8zV43ioOXQ7W7ERwz2saqB/rRBL208ipfDdrXHTbAdrNtGUj6aNQJB033QxR18xQmNLxmLCrtVet
CACDT92E9lSpYgbVUIXpqYl1fM9Ii+8SuGtEQ7C57lZlX1CIKjhafkvq2M83umFUrUdXyq9jMRCp
XBdyumuZo/Gp444HpekMEVNTYKGy891+2gVRGgYbM6lFuhqliyfCmgM0so1bxeXOCxPrIVSqJTcD
4/Nj46vyr2ZWCKUdUZtHMwAfRtZhAeKNxCiL+Yr1k8pUbfp7x/WRjaViWQArWwGrHhVeWIPjJLo/
4SSHqoKz9jEl34ZIShVht576NvC2uGo9e9/btV1vZZZN4GcKRO4fbUJY3FXi6GDeOHlXGVi4a/lQ
wLuB+DnoUq+I0PC2KTThfuf1SQ7IBnlMs2kcqoc83XEWHMO7mborgXHXDF/lAEkUQ7miBOxbV3yv
03AaaZB/VoXR/oUB0HRWpCU5350o8YaVN9rzx1RkVbby4r7+bM6mNazSqkk6BJsjsXVI/7Ofwuc3
8EkEMRncvE0D7OncbpJSxxmddqv+K+IunJWYlySODklsj9p00VMmXmUAQ4viBkiU7uf7KYpgLCqG
Xr7p4b4u8uSshrcKZbTc1Hwn3QqRinhM237QN5GET7sxpiGAkuj0trNl3VdyM3YNP9RHmAjUIdfp
XRlCZIShU0Q37WyU9mZ0S7AHEUAGg66dtk+Dm7M1g7bGEgbxq7Kvx4iAE/BFcat2uJhtbsCNKo02
k7Q7Ig2SLN+qIXeQT6M2lmtdDhTfSUuqllRvra68UsgPtpycv+bU0y3cYYWQXbB5SXZDE7YTuZ/S
aR4IM9DTvc7sftq6+Krxl8rG/ZVpL/jEzE4qkiBaBKFRNPYfGuovbN3aBoFx1fi638SL53BNaUu+
MxuXzG+8oAFJXyNTC/RFlwU3CUbmONKs1C8zAAKy0eCbj2wvnHhbijKVO0/ODTJvryeEKAgagN8J
gEMJbQKbYpNSWto2QBrkyWx9Vspx9I0FpRSa30srRlwoE2a6O9EK8ZmGSA45ME0Noh6SItOnAqFM
fHAkXrFdySqPDhF3krgGD02smxsYBO8QkZfNB0U7Tl04Qyn18lDztD+jMImpWQt61udd0m5y2hxP
oXkEXt9dM7tlDq28OhxWZWVKf51UVGRRalctibaiBuxXMiUeVT4M901LOWNjjiV7jZxqPJEeqC7k
FkKPez0Buvc2kS5M0hd16nyvDZf46yz2xlskr2W2VrHHKvb2fvPs5Pn37SzdHiD82JXNsx2xN8Ii
h9ViHluMQHvLrkegT4PevX2Vs13i01VowLL1RnOH4vms0GblnhWaVWkf4dy1J3MgxNbpk/DoeoQf
/vGlOI9hSF34sjbqgrMKhDEOzhgF9tEfaHuspKsX4S5tvCvLZEP/X1yMcpRHhRKVxbmqqK96WZVJ
Zh85PRP31g1yb0wYE0jkutTj+M0jXESMPD+UPnQAlz9/VtHDkAO8sGjto6tGrKLmKDYp6QMrppd/
CAj/Ubj2myMILluaKgxzSt7nCrqy0gS9V4557DCZPsw+knJ4kwa6YiMId0ao4wuHnrNCwTI8iBBA
NGjh7+Xuzt4Zy2DiGNRbjmM6PbJ52rZJ82DQyG3a+Ncwcibzpii+MPJ/f1ELaS/9PhRUZwetofbc
FFkeECbhwsadG8JjWuw3cTjY2y4w2NtGQgyHzjetC2P0Nx8d5jHkTJ5FkUw+CQefvUtvls2UW6V1
HBLGid02NTmYYNb/dHAu1Ut7UamalGHcZSZ7dpWebCkHeSlgX3/Z7TiV+LJUY/AVeJe+79c3pJkJ
zUUxi7juySL+/FKBWebJEBkjokYOTWZs1ju37T//8f3YFt01nDNikeGe3c80R2mpGrM9tkmZ34Ql
OXkp/33btLq6IIU8b4QzIvGYL3ZFehBLjflsRPrCTMqpdLtjH7fhFSkm8ipPK/NrXbTG1Qgk7c6B
hbdWTl9sXS/wDinpkvce7tdjO9rtgdaf9ccfCc/WRcKLpENRwT0rrQbo34hM9etjZifQZ7UhH3Pb
6K5LK1Uo5Z35iuZ1ekoT1/rjgURHijo/bgx+gD5vIAeSmGtk/f2RjSX8pakCxTZgIXdx4+/ffsev
BxKaXS7y1F1EhrpMTc/GLHQMK5FuZx7FiM9wQKKwYZt9aS5Vy3rzrJbF6zWpTVtMpXThaQKd1cIb
D2ZUWfHtewScXAOVjoDB4kyiPDruKHOpIwV7CGOlo8gR7sm18PE6mHNXXAkPdM4g62DPwZ1I5jE0
NiEstYdx0OQCT1O4s3Tj7+eS4MXcjvDG2/iTQVxgMn77Yb1eEvjkmKkp5rNy825ePiyK0VEodGQe
m9oWD6XEmFa3sUdqiZdemkyWAf/siS0S+kXAxNxM89eiePTyWlJXSlpjXyHDtIu15QbyY9W07N/p
cu9NcyZ4N0yH4ebtOzwbDtTEUaTQT6ehbiIVPNeJjVnBwcxYUjdAq207uuFry/PNC8/xN1d5cggw
fdFzxd378t4cKxzHRDnNQeSDRPPMqeqAOATa6Nt3c15+fBp2qAk9JCagcmgqv7zQUKUNESKWPoYI
9aO9VfmiWc+1Vu2Vr/qQuKHO+Dq5gNFWvi5SuMQxQS3mPPF0c2dJqpgoTlJgZXn+RYeIULK3f+HZ
k1h+IIX6pV9IMZvD7dlbHgMAjDOlg6PZxdWm1Ck2tsnMD39+FZfeJIUflMQoml4+hhLiKno0lr8k
bIINxXm9sbLuksbw9b1YC1+I9Z2eyqJMeXmVeCzdGpGwPta9CyasoMOb5xohyNs38/ojZOsnsAeR
TKDoJp99hDOk494m3eJYEDhzz/kFIFZpRRBQiXt9+1K/uyOax/wLAzpqk7PnZhpA2BUityP6gP5o
xXKCDKHUhTHwuxuykAtbSizglqe589kUXJe9G/VZr0DyZtZNLP3xzpoaYtvsqrsg8ViezbNJheGG
pot9M6I92hlc7uUraiOVDZNH2goY2dDd1ASM7MxRA/s2w/YmKX28ZCA74K+0DRlabz/N39wnBhXG
Ovp5dmHne3d0Oq0idM08kmRavcv7tNq4lpiu4E9c2u/97lIOB1yOjBQ9Xm2oRdKYGF1M7nOmnKYl
Idd9aFLuTAr552OELa3L1Zb/0Lh8+UidSg31XAbqiASd3KcePGYJCvzPn51N9x3oFnonlCpne5EU
EjTBjaY+BnmX7rg5fw0Jtt+oqBgufF+/GfRcyuPn0mAgkORs0Cujc52O7RrQx5zypYMx2ybfb/fH
g4HVBbUsVUq6W/rssZkZtB0vTxn0eBxuqEbNq3Youw/M5Zf6hWcr6TLouRTfMCdU5tjz0xU52WPU
JK06djY+7YiC8cLqtaCTjnYWHDyzHh+iojfEhUPHb68rl6MAUgOHq78cGSKdEzpDtTrmcE/JhMNn
TFiQN3rfTRNTvujd+//imWq17BYQO5rn1pTRMjvP8WPFYuLRyPJALVZo2bflkPz5lRiNy1lqGffm
uXa+H7q0idMlriLs5PuK+C3C5ZzulqrgH8qzPA77NisKnxbrJDy85Sk/mx2dwXdRpbBCEj6K/z+d
m+vGm40LE+Ord7VcBaEv3xbXQYH18ipubZCjCUH0GOaKyAdnqsq71jGMrWXmsF5Tmh0Wp/Ew/fL2
Kzt3IbDX4iOg+L4c/jkSL3Cx57cnFfjQvA+LI+g5p18laMbvXSvvHwyzrHEEW41LubWX8aEVVmAD
xSl0C66iDyhc5jW+gbd/0KuvnwIELkmcMhw7qBydfZcFk5zwiDA49hWO+KLKo/th1OKCWmB5nC/W
Ia6CaAUrKCoRephnL5UQFssOpqE4gt/wtwalzcOE/Xwng/iBkBVxYbL5zU2xDOBJtZ+Mp+faO3ca
+xmUWXZs2xCHZAkqM618+affOxJNNnIoEkzKAFq/fJVvvwY4jq/Wasqd7KQkflVBTfL8ROzamYx9
cLGwHCz9qSE3wluFQnQ/uz6pflJMnwGleDaWRjolTUsyitc364yGwF0TDMbjwM7mYcAN+ssabZmt
RTxCi104w/6Wpcpp9qEmGqXMc5Mck9wkpQWoCH2gMpRdQr9C6OtmKqZ8k0R588HraVStqyEN8/Xs
C3ATosrLK13YuMTK0qS0nxB2F8AcD2v+8ZEI8FWBfS1feUGYiT1Ry4W/redK+avJGKdvo9NQVo8a
sKrbIu/8Chc/7u8V/bv8W9mWkw8kY/b1Fq94D98lC1E9eIYvf1jEcJNF2IXlpyBdInLimBb/qie0
97EgBbePIqJDCemBSh+l7vg/7J3JktvItmV/peyNC9cAOBzNoCYEyCCjY/Sh0ASmaIS+cXQOYFxf
Uf/z/qsWlbesUnF1JXvzN8lMy0wRJODw5py996oj2NryrkWAWYYYq4aK+G7zxCu2jDJSVVVtdS7W
5W5G5YEW0/dTSCwLUclY/RMaGJPnTPeYav2UvA1PyQ2Kw0rAZXfkYXWoWJwtaUc6zohkIWKjR3iY
mzWQA3TPXsqmifFWFSRNFpPPfx6xwyRFn6KWLmOMjQOF6XCFX3C/WriFN2nWFjUU09mjRT0qcaU8
o2zJ7VKFIpqra+97MqsNzJD5/LymzXArU5Jxt0ae2wigk0WSSO+47XuTOOst6UezT8RFRjRL5c30
TTpZk5NJxQV5Bc1HauPrspZQuaZiAV1haRg6gxOEg0wIzCFA/UoQAJRAmORLRz5bfKJc6I29BIk3
0ZzG5TOfF+AHwSJ0aAkithblpVEsVbpr29i7nz3DfhStT4mm6IfxOdByycnq0PYLoV3lRzygdIj6
TMLnc2YA667Mdc89il0G6OQZJ8dDw7edMBtzbWZMUFl68A7Y2CyD25oWT8m0Wu92qTnhIVLznS1S
j+nISWVgTLoM6bAdcnafmIKb96aZyVDPzSznIXDS2xtL7r9B3hovUhshSDSLkZwEyveoj+00cPR2
MjUBgLq0xurM7fySuO52jqnRBkZCWSIwV0aVo5Yy9PPOfuUYTU5BR9eZ+O9yIKoGbuxk0cJr1fkQ
E8oH+6atLmbREf7XWMBv/bVXt0NAJ6aZykxTzJgLScEDn/K2X5Cfw4mqCVhMgvXSsmt6H6mRDLeL
m6pn9ASoGDV5gBByxhG+Sl7PDuC/1Vo+PCJzUvA9TQ9iUyfFgabYpDecs1zaapOYg9CsiEOFGSrf
miAB/zrbpv5uNSmRN/1Ac44ucqpEWEExQ5XHivXFCIL11c5j9V73WXeb2fn0WLGOawgref1SNMVw
NStszxuCs0ksTLLZew7whENKA3QoQyKxqy70hzT/8IoEtFXjmJV90cYQWZIyJcHPT8g7DAGRo4RI
hsB/q1ZtVLCQW//gNrSJQQqY61tGTnYJ+wMS7kZQnrkhuRHuYS1o9aMqUm9jMVDFS4ErbxwrU9dN
LQnIc0RnHhfbNdMtTdH1XmbqFItq007aWvqEJFPJWr/3eBvS0JNG0RLPlNB3rgdEQmHrUnZEGNZV
GxOUFMzpHn3SwSt9vIogLDsROUPl8c3jZZg27hQQEzg4fUsrccxqe7MUvUe7D7sn0Ili8Y82Ixq4
Sib7DvKJP5AvZDnLcamtZi/WYChPFvVSRjMe2Vuau1aKgU9lcgfdZS0uEi/z3+zGZC2gPUc5YXH8
Smxcs2Sk2FKRUz4lowI7Ma3NIdALYdeAgJS1b1yHX7GuKn1PBAbrDRwEXmZLsucIqdarNvSrFEO1
LWr7yW4VHx4P0r+VQQPgADxI0m18M+b9TtN63aF9YaqWaia3hsioN+0XgM8InEqugsSUOQBc4/Rs
DL2cdGxOLyK4LqTLN32vYpqweR1vWxSc9lPSFj2zl7O6z0ojUNjTllHmJjAn99nweTU2UDQt+s+r
X3+HNxTPW1AdaC2asZPZblktlAl0susXH/vWhaqsiXyiRrIZcJa1IPgRPswYGVZb1vuu6Rq4LV7G
0CNJ4qXRdZmE0NmRFOZWAOHYq0qLsO1Br9e5u3jfFrDj2dk0W862LIOR9GG50pkEBNQBtcmN/luH
5KSBdSzlY1tIA96e6WYwlaS7dxPEYtDn8/yDAB1eQroFSR05ZqG8Pcqc5GMeM/Vl7snvhNJuQPTz
CFEg+TBvaIXC5eyMcDHr6QVFAT9iQLCWRBQuLSvMFDRbEuZnycKRTn37UKrUtffUW4UROa1RTVG/
8AUJiNJlGTp113lnxjxh9UUTsiK88x11pG5WWrjw3T4AQrRM5qHrZhROYTORaHbg9DPAC/AU8Usg
TUeTJDcrm/Z9sRZFVJA5+D5bqHk3WZ3yYM1ETJzEB8N4zqu8F2dmORF3kC8sbKHh97ScUfzEd5lE
vrDMg/fhTPX8EZNEjqRHyRkMYen1dujTFI4h/yzQu6msZP5mRFn4TFHDvrVbb/7Cl1i+YJxY7sgu
LL4jKAg+Jl0y0AYa9RcTLI14YzR+sx3dWTNjlumLgWDiO8CKFXBWf+op6ywzvMiY8/gD3nzxWDRC
3qJe9G/XEbLQ6TGYA6BUhxSrsUNmQRmSSkPQkW0RNUZBlE+WCplFKC4R2w1GZ4IiwRXxVdXjkl1l
Rd/dM0uZ3raZXEJqs5ZG7VZlMyFg/TSu7wP1tP4MvTQwDqvuIE5WfY0aJ3YKoLqjmzuIK3TajjtL
QUI7c5bCvuYVjnVEfyHPtzR9l/dgqqEYawv7Sbjiq3k0ido8RWeuE2QPx2tvlCyzr3mc8C1LS8QI
9WxVdJuWxgvUNkdD0VpY/J+MABlg5M8U3tyxIDptJv1Jh0OHhGfH5FLe5X2lL2tHjG/dgBiQn0E8
6EZXHfcTYjsYCRFAmN5kpF2T9gf+PNTaXkUY67rP2Qee3hYaeWwVa8rEsDiyngQ2v+yTW6XkhLxk
KN0bn7GfboiDOqEVy4KtpjmhMYvYEmZgQUHsQYLxxpxh1J9UPSf1zf2gNSG1kysbf4OKKPs+cmQw
D2xd9YWvUjXv/al/M+fkLcuh+27YpHD2G00yqHo2nA995aZDFEtEO5vZl811ITK0iQwz70pJJ+Em
5XbmRdTeoKQ5/uCqECOpiMPVmolkMoSggAjB/AR08NoRyIKK9RPex/Sr2ZXm1WrmzetkGBO0ttJ/
t4JSWPtpJloiKoHg6bAprbmjN7vGTQjhoszD3DJ4qlkFzSoSuaHcfU+kVIY+uXXe3Xi1HxK04t1O
Oe10nueLez2xzi1bb1X+9RyPFjrGIoc9gNoVxhdATDOGVJeOFRqQPPiyWmWVnXeAgE0UhKyg0TQa
E1TkeoQ1EayraUed3TPJwtEw3pcEdklwIv/KpirFueLgeyK91q1+NNxkvRcjBA12p7YDH9FaHX+j
eSBvbBY8/JJJ34KpFzBPdrOb9MfMFNNbbJJBtfHboKe/sw7tlTOYSGaAQ3puOCiJWHPUSOPCWXXs
9YY8b9Fi5k4OhbHMV+BcIoAKYsX5JdJFG+Ffhmo5rDwzfyukbbw4CKrY8rKvY1R+Iwr1HgqSBwXV
voC0/KJIqVM5WWVOx18SouCSxWC4p3G/kV5308p1Jx1/6yK3XwZjt+BweoyVwHe+jguwKaE61mRV
QtYU3lUX6PGlGLtum6KtZRPIP5V9cC/ZCRxzM7dfkKhWIEgT+r47sPb+rYFAaQPjyr8mKUBuO4Lu
AKlFazHcCs0SiBBVIpWacmtLtQLFWq7OwWveZ0C9IzlXOx045MvHvHMhSnAOUYa8RPhzPgNYNSHZ
Ij+sroWH07mLizKUiHIdpOHENxIITbT30e4VItDCnb5aMTQhb66Th8pIgepoT58D2jRvwMMEN9bo
DRbpkNn5Aocu94Z+C77LuxmNcYxEIZpN1lXBs++gh2rjB0EhIMpUvF4GQVzcLWndRKb6ZmRRNsz6
VtvudY4ITK3ZfmJ+PPnN6YGSgmJ+00yJElyOXotvJNwPjCPiBEYjVK4ReqrbIkTc+Kl7MFJ7T0jr
kezwiNzUOzO5QkMa5XnymnBKPEG1rRGyj9IPpelBECxbBFETEdneQ8c20bAB7RTkqRKToKmPJ0sd
pnBdUGpQUgbBln1Z1wsPoDEnlWLTGGWyM9A1bDh+ROkMyTW9HE2SmQaR1Vvao2tEyLXatDwCaqMT
e4F5uPG9maqklUCgJIxcrHVxYYiq3w5W++4tHC0MmkeXHvk3z6z4vAkIsm21s/KWczNho8uZLOdo
dcGh+vGwh8AVOaxpUwA43lPlTV60r50gSTYeszCYBucmU/ISPP17VlZrtBjetHWxdp0Fg7qr/CR7
IMrSvpjG3nwd1TIcEMn5kbumAxHMwSmGttlmnj+EUstbF6tTVBm4S/LyLnWFcdHlLcDASrwAK5Vh
ijJ70zYNnKhsvsJc3h9N1QVvntd8ExTzIsst5XblTB4SAHcF6/nMZ50FYbYum7HLvtJP6C4S8n2B
JHR712zubZHfLcwMiBUh3yr3QJTQ62JnD0JB31Lv/khiqrDOW0Lq4IIC9bPOnMy/U9jaSzN5NP01
RsaHD2JyOcUwKxDKzWHTCPZVz39q0QW0m2HxvxapeAkc52taimdB1RPMDPEuGxKcyQUYOT8iynxc
SLxkoKNnbh9tJ3nz+jb5SPJdydRruwXrVxFHpV5e5rWsb2ksIn0nhBrIxDVy7fneqVPvwipkvXF7
K+T9PStcj9J0wWZd9ofOgmhpVf2yiadW3YkGWbJNqOF569V7JmgUCGVhElWZOAYHRv+DIx3zi7Qj
X1SkZObDTrLx2ThtuhuGdtekw9c8C9rwJJqTnBzjS3bKzbuTucH7FPv5PW8+1CUTtSquvy8xR/Dd
HIirUiT3hU3wkWEm83UM3UfRLiUGOqQ4us1yxP9s8y9mw7ueyV0VSAlnr/laO322G9JK5aHy1xuW
tZ2ofEIz9b5jSz8i2st6wBiyru2Dl4I6DvzZ+j4Ha7YJdIDjRe1SrY+MldeleeygkprE7bcJ+MC5
cx4HmLKJEXtop9qZsFWzvXDmw5w7hCoHwMKvidl3zy3RiPPA+co4XyNk86IOMRtOrNSUcXBP3Koy
r4pNR6GFHMbBOrdV7wZRm+VBGJMa2w+KKIS4SpYpCioxngVlkwh6MLmad3Zf7/Oqqz1WGitgB2wO
1FtMag6hU45Ux5KJLdSOpbY8eATjuaFShmke4JKSiDytaX4XmHNZXZGsbRv3TtnhEiMetnfNF6a1
3gutzhPGoSubsj+mpRqeG6S43NC57d1ryoU59NeqtvuHpU4b6iNrqw4jFYxyi2EIR3ETo/4/oz2X
oMXlXzS4SL1Uv3U0T7AV9CYDswwkGuu6bQmRa+PSrx81T6J7FX5LJPLMDYqcUWevjt0uxo4/zkRO
uSzecf6qjC1EdyB3ad6jG/ehoKPRJAs2PetT0da7AmbRB/ZYiIfopOw9Wh6LKgoa+49auyx5w0CM
A3jSdniyK5W9BrXInkWdj94mV5Om+kJ1+suaaO+OZQC/hJ6c5ht1FVuElFRmd1NQ3n8YTIT7IfHA
yXTJjWpZL0pROqHjyPpGp4JnhqzKWQ4lkIIuMkco10eKoXHJ3FZ092nqD+SagOHl5K/Lg90HI+db
1RBARmq/Q4q/2xYauqHUb7HXKz56nQ3MHdYsLV6yvr23dZVdj64rt4nZMolVOTH2lDN2gdmqFxsj
U7t3NGaHXdobyMNR9VPXNwgA/hG7eepaymW96FL0UJR210nfgMHI3lBi4yhZMrPglOlbac+KnxEN
uoxj/WL0Cbv21Tm9A8vqt194jvAkhmGEj+aJbEIhuwr16nWxCVy18L2CR1Oxhw1UCWRS9cAKrmg2
UHZi/LNKFtbYPrEklB/ekqEZ7myF6t0q7eJq9Qj5i9KhFP2HM3cuhTMpjDC1sbDglBvnt3IoUgsu
a0kpBcx2e5OucdqQ7FS3xIo7dcAKHnTxQ9mV+sVa6jiO7Mm13yuHMkWYxwKi69KUgG3L2jWtfWYO
oGzBjhZ3/epdJZRcv+VjrcejKFd1Hkg3Bk0u/YWZq/eARq8ZpVRmvwyYjY6F8TEEunwRxSIu4SbP
xtacTfZnfle01rZrY2AmKFzXu6xajPupg5UejtppqbBbhIZsWi+znt1x9e6DuFb1zrbK6baM0T5v
qtzqX+zUbR/bbq3uJdiDAdqWYnMmhqStN2yRT6rKmAh0rHjsYxqV6fIPbZV/7XP4DkLpk9HOpq/y
uXVLnpEE2h0PB2c24ojMmPG4Om7/h6v8a8+KUxE6PbISTpEBRBj+3LOCUrpMidmZh8VoremMrbt7
G+TNlw7pwhaLnLVdZjfe220g7tH6leeaStxO1DL+Q1/n1Iz6qY2EVxz1kKCHhnKNPtrPXySvIcoJ
q0Si26WFu5nymaJhbbT6cpWp94ef/a89K/ekIUUZRb/f9j+3kee0tIqC9L1DSznvbOAY96hZQraL
K3nzW+k+/KEFdOrp//TrmINOiSNo5k7Bnp/1stbI+OI4Ox4gzMb9m9UD/iYwD/lbDR6cMuRoBbDX
M0KZIwriUp8FvDmbpCEu8ez33+VfBhb9rFM0L3o00jVpuP58o0elJ0/lsTzYk9Nymbk/a+za/a8q
D1DamCYVYUBVPo200xP4W6vX6kDXLNJaucP9dBbURXkZ1LSlfv9b/qXVe7qKTeASCl3PJYrj56to
v1Qiz+L1ECvXuvY49u2VK6ZHFzkRx61k3IkY+sHvL/qLkYoTEfUgqY7k5nwOvkDYJTFueuuhzwIa
ZaxoNI8I/EA6sv7hpfjFszrpsEg8Ryly0i79/PuKzOg6MfowOexq/bCGVlwnvtP/YUT86i4S9krA
G6/eSVf281X8mGJZt5rEUDuFOOKpdME7TFO6G4eu2VWCo6SZ4M75/W38IUf96Z3gB50SRNDzmcgq
PmulZKqWzujcFcw67pVIxws7THco7HeqsUATFkIwxlM7a36UQi/PC1VT93QsCmAM972YaUno0zba
LJxLorWhXwzglXFXWyfb1e+/7S/uEQIaxBgkQnJc+KySmH2vM2G+ogfXVLwcRaZsM5RRtxpDZGYz
As4WCezvr/kvsxRN7lMqGtpRHr/52fiRlTgBG7rCh5QOWw8tN6pETl8uzb/UtH9/f7Ff/UAmqVN0
MzOU638aaspXOmPHZR5qsRBw1yQTiWzKyIat9lLzrsZ597AumfXt95f9xcuEiJ/4SlzQxAB8VnWm
TjDjJvao3A1lcRFL1BN1xemgkX80sP/iUghdSJwjuOckbTzdgb9NSe5SItpU9nyAtd1tFTSTbCPg
nR6qui7+oAX51bV4Zz2fCR8pymclmZ8uwsfoux6CwWlfbLnQSAViyHtVLsEfdL6/GCYEAJPzg8Cf
oKXg0yTIHj51ejBZh7gBSM5BuyQ/F3zDecLj9NnEUcb7/UP7xbSEhZpcRha0U7Tspyv2LNOzeZoB
i7hRu9qBHkU3V9z9/iq/miBOqCDylZj50Jd8UodORoPMHOrqoSBo8W1l9B5xSdFqH9LGfjbcybyq
MmzCKGLr24DF9ILmrvttrlAhbmyRzZdxnM3bMYsRU1AyhC2vh+UPT/pX94LcO3b/uHCQv3z6kn1W
N23nGOvBQZgGcLZvomEcxj9MBb+6yilYl5twksl+jobRyRLMUxcsQM99+6zK6JIoK/mTtvhXozYg
9AjFoEsmkf9Jy51W1hBPcbceFm8FWV05GlKYl3HsR1zy4+H+Nyj2PyR7v3/PlLxoYEouf0/cP/3/
fwXuO84/5AnteQoSZ0f+Y2v2V+C+I/7BxMX+nDIxYb/2aXb+Z+C+YVlE7rvIodBDQdP6kTvZN+MJ
IGtY9j9IuTulgWHWZHIlielTwv7vEvc/yZhwDzGZsfVhc04aLBrq0y73bzNop3oyCAsyxdpkpCdq
GnLZD5a/3o1rZt5xOJK7WI/S2jqWmt44GhUbrCLVvV33ctjmHVuMpq5fyrJGNeMk2Hc3AfSvaDKp
coTE5XKA01PV3MR9V6UhvkfvCmkEDZLVdwdKSn0yPmgp46eSmhZgPTGUX1usyJcN8jmIOVTMDGCH
a5R4znwVSCdYI6qq7dWpovZlST3nfiwLrNUJr2lWpY8qMZtnOq5NF5ply3bDVJZ7Zsb5nISN9reF
r+NntrL1G0U4itF/e/Q3f+11/s4V+GE7+v9boNMNRcXK7o70D7Rh4nPGbBpUFqkwC2AWWrMPK33u
c2YYWkGq0P5tsxDaNxS6RCXhrH2oB02LTMW9uiNmvXjGz6C/r2j79ms80GyhKeDWGG2y+w7GO6dr
yhvnOUVbsS/0+qdF4Odl58d3ZzN0Sk/3KII5n9WFpbFSscOJtxE12CkdyPistpd5Cxne3yqSdP6a
Mf6tsfKHOvTTzfrpgqcv9LfRJ6gQp54u5aZyURHk5rGq4o3VAy4andvFKXbdqcxL6MK5OQqclvVl
uZbXZWmfE77zbMfTFk82Pug/0fl+npv/uhHu6SzJu4d6/JNW8H/aXT9rBvxJ3RPTyIaUc26QHPEH
V90vr4JqXLqIOZmdP+1eWhQp7JNahoohB0J6LbYwYvxT4PKPALhPN9l1kYXiZSFKEcDHp5ssijVz
cpImvByRElECxBxuWitOLpBjxU9QFi0CBmy1PFPGN58IqzMgxLlm/q0T+GpSU8bbjCuIUCSojzY5
kbAUWKviA3lsLxidMVSxcXbTLRRXhXItbaa9SWGTos7VGCTjjSXmKt/mZdLeT2Vff1EQH84XWRFu
JONym2RgYjZ03VGVrVRq+7C2ysNsTna5QUS3HgR9s3+GH/33cvUfkk3Av1+u7qjhvpZZ8e1//Of/
6Zr3otHNt+/dUnz7z//dF2z1P+ohG5bD+//68Tl/LWPAkHEasOxgzoUFw9//HzfGcv4BBRnfEgsY
J03z5BT45zLGKsbmxsY/gOYdib3J+P7nKmaz9p0oM0zXxJr7J/zEf2ERQ0/+6ahzyiFlqsXijugd
Y95n58zY554auvIsa6pTAMagZQ+HaQAusDUM19k7nfnV7UV7ZrbB+JWMiz5S2h2OrR80z5Y3zccu
aWEPFoZX7xI0Vk+Fk70KBWk0WtuJCtKUuWcQIayoinVWE25hyg+PNORzWVlu9OMTZ6QhkTGWr8g8
rGhBmNdtOs9vntO5GrIDxrH2YI7t/JTIdrhU0F3vHN3JS9daCsqcDa1rqOMkIakuPzbt6j5CP1me
5in30KT17+hh+cQe/eoBdI23b4dJXGk3FWFm8WcBbNQYM8v6qqwJKiED/JhmVXHM5Pie54N3TbzP
HBHNYx/y1jT3ouzfqwTGb1ZXw7FBDIdcwWPtnEfvOpUJGILUmA4VENjrcWj775mRvU60lQ+nP0n4
lwdkS8gHY9Tvivn4YmqD8jLhoPSkkVQeiTCR3zluAoTMCm9Plvarl3ADV08Ux85fUZX8+BkpxOh9
m3KffnxLf9HF0bSVd007911n/KkChUXSgujK+rGPmhlxVm2eEJbGIL87Oet9MDqg4DgXDcfRqsy9
7NMCcWmcHmwrnaPB4xNmT37nqeIfsDp+hGkYJymesqyzkqXmEU0eN6BKTQoWRAhnFT87OX1xQiqK
I0bjeEuntThqh+YIirHcu15dm19i8PWl15oXI93YguYDGSSbLi3NPZpsJMKYeEDwKQ/lVpxSPh/5
TJQuUBcxwubM/qeHRw/XJGWHiv/p5hIB5CKerAz2ZUssv+de+arQVl2vQr9XXf7a9Qb0ZSWbw+m2
1mI4dSP5yfXCDRaqekWeUIeTwUW9NnG/+/7SfUcDkx1oTnr7kn3TPhf9Ox1+F35fsVwvRud8tRu6
6ak/XReD1Df1Yupw6jWoXdE/mbF5g1isATqsGtqAfmaQEYuH875TA9kwqfaORqaKC04c2Zk3aYy3
/mj5TybxRVERo+aUNGy3bS/8y4ry3zZxAwh9gdDNzvJcIyJoQ16ryhy3JtLdC/at4qqogyry7LF7
yQqauK4zZ4dAgEoDbUD/3hvoy9N9S97XqpP72qvnOJIgsZF8+eJdmA3EjmFp0Dd249Bsq5gusmhw
qVD2RzbZ+MNHrmUZelNAAyChpRk6nVFu8KL0R82Ax4MH/yOYcS8DvkFi6BTurTI15MPR13fos5pt
l9ip2hD4k36DT7dcrCv9cL8k+iwxF32HMz6/ZtSPz11KEh3CXzWFxahIvVJmct27VnvurdrckWym
6TA3LKqJ5aptY2v72lhUfBc0XsrQGoKbke06ip0CToSp7KtiCdZrRC8dHRQbSWsxISAnpyHEVIEu
tuumJkSbO+1T0yQLL64T/yzDR7v1dO5eD8iKjmYd63uzAVdH/q8ZrtJLUM1VZb5BweleAaYTrxWX
3S1zKQ9j1byNntvfWUyV6LemWZ6XlZTbAMyim6FerJPYBFLZP1gA3fVWF5RmhIlRQMSt4hvWgCXh
fG3gYUi6s7ZzMOw0RrVc6fPJcJ4aFTSQrC0LDWeTPRagd8/t2nBe+76lgF7YJP4ZyILZHauhOK96
220JwwJMbrXWY49+8zkAcvg8tu65wFiyWQedPnic6tnIDigJBJuU1aoWQLV64XhSp8CD6z5+Qm2E
ZrcYFvIKmuFmdNNx31U+shi0s0ioRDHAEm2LC4IFjSsERfGdSUM9NON2wh5hjs5GorDEbZUb667l
CJWFrZ+V78jsP7qhoaRozHuRWiTOu+zpR8rN+xGVgRn6vPsDy08e78x56IEMdu5zn9Nvh9dLt7Sb
i303px62CrO75v6Pm9HpyyAsq/yYLlm986n3PSYaHr07W/I8bczkJklmWn7xgJdUOvPLLLzsgi4f
LJV+DLZ9kZgbSWAxdgu73Ka20sg5Jqwjjd1xoPKSbysdahQIKdtGW1EWXY0vxRqvgrZ+Y/CqoOk+
X/21ulplibYVaeVhrEHUdBkmjq6uwXxpawq2CuPLVo7pnmgMXm/0y2+TM151uT9vmoHf6xvyopxn
JzplEB5Mdwn2NLiJnfMbCXqgqsS2G5fuqlANj8PCfQHpchLWRcop7mKxsbAwrdsMKEuqu9Rs0z2b
Eh1W5ryEeGr1oTtpkrvJJDtQ+/rNWBKfPUD70E91duiatnrsicV7ImLBv1jmxDy9EoIGRGIzCTuL
fT5YNScCN3EHLJfakLdZ1i97ibr7MFtZfRmj2N7ju5i2RE2WEditOhpRPYB0tMrruK7g8qY9Ib18
ka0R+MytZsMLQUMCT7Z33q9KnLtTHBwJahq2syK6rT2tVKx3YE9TJ781kuSuHMflOpHILrJhLd7J
2EG/HMtlUzb1Q1yVzM+WrUMSIKuPhLbtlVsF86bHXgC312l23bg2N1XZ3yOUQD7WuLG3q4pYf4gu
qYKNPy85kaOi7/dBjN7fJ1Tj1qzcPN4wUj3swNrirD2pI61E8x2agXfRO376ZLvzi7H0zgU5bQgM
Y2esdwHqv9uyJwd2SZjU3EbR+41XzXDMmjuqkOgTOpKrNsTwxcehUbczzvUzu02vMDeq28yj9q9i
g9HeDfZe8vk7aVTo1TANZVM93deIhKIiN8iHT6tjm8qnYvHmG8OMp6gb0KPGyAzCNPAQzZ+OKtBQ
eVeXMFEM4t53zrXHIaQiTurodeqmR++EXNN+SPM6cqv1lR3sEsVzlu6aQH7Fm80wRc6yJf7R4KXN
8BpR/g1br7wXmQcZtwuSbSNn85wmNezu3DNCMxj6J5hW3gUzTb21NPoaclPphbbF9LoSnPa1yMEc
gVHOyIeUFrkxVewc+9oQIVWP4C5rg+Csb/S4CYJ0/d4F3Xmnzenekn18JPDOuJa1P5EUaifofMUS
VYp1ztW+OMsVKmo0pd3eboxuOxmUklON0hWxqSCOdnTeBGlNyOBwVW4XMaNVGvpHl8XtClWEajcx
NqyDY48nzCwh6pq3xpY4DlwsDEttPvpUZ98Way53NRvfUHpwAPrAbaMlRh09LoPaEetFh5kUyZ1P
rGSIpKOKpgION5noJUHzojkXcrhKVy3CaSzdLbIaiR62rs6aproiTKbAK+uCWpv6+hr6gBP5We8+
iqF6xs2jt6tlq+3gOcbBrQaMIHLmSJsu1dYvXQdKGrzrapLEkhr6diaPdCcCXAQsDnOIqK+IDMUU
l+A72De1gQrYqSzcHIMDZrzjRUun7GJSglA2R4973xr8M/JliSDE7PC+0Nw+y+FDbcxeLFt+Uxwl
2bheSLtcb2Y2BXWh1BsSC1x+Wfe1D0S2wWOc367sV84QXDuXzeKwG578a4JEjyRd16E1Y1SAF2/e
L6Z1HFw01LWdKIwTi3/GwkD+yuLZ03YKjP4tmFfnpWR1e4vTJcDRPJ2Ax+ZqHepa+9bOJDmAebww
xNVQxHThLSJG7EhMSKsDTNAHzynFDW9se0D0K6/8thOacvSQfTG9vriUaHyvqSMPcUi04PyAR0B9
I/TViFq7SffojJubscfXYDVTflWVer3w/WolirXNXBRaPTZIXLLqTjpdfVshcH2xRNqRvYco5EzT
jmy2rCpegea6Xm6mRBl3I68ozsdGxK/kYcV79oT9k6QziBi6X5eDkfUOxvBaHsl4HHZxLtUZdLW8
RGJcUlnMW9+/0cQE7j3DLDWr0aBupzSoT6ma8UwIWj2Nh7Xy2lfhVt47C8V6kNk02dHgJumNO9nr
2dAw8lLLH89Kpb0nPcMhl2mqEcGjjrpKgrL6v+yd2Y7cSJqlX6XR9yxwMW7A9Fw46e7hW+ybdEOE
FBL3ncbt6eejMmtG4YpStArouwGqgMpSZpqTNBrN/v+c74CTcpPr2CiqfKX3rTp6sWMkJ4CXJ01p
IpCy7bxHWxdFHHdshKmJHvkjR6VbResgnrKxsiRC66jKX9KkItmtbfsDrkhizyLSFUcLt0XYI+qb
QhO3SUy0h6LBNQTIgzXuteH/Woe5yp6xnFik+U4fZZCK9ahwOsnnql0j837pqmRe100vL0JUS0cR
qtkR2v4LnFGNJy2VzYjtCxM1m3XgsdErItTUC/P+1p4JZU/hLvJbH6cJQKI+0ImSFqY7mbueE9XK
hhDtcoUy+jQmbXwS+jx8IQUjvcyiSXzX3Eq7GbDTHF3Anb4sbDZlUxyuR0PNL9j+3NjF9Bm9UrNC
BRWeRt5XH6T0sJ6GwNrbmhnui7pT1qkhdD8mLXUk1XSlcij1m1CU20qJ5suqkenFZPfaY2AqQNXt
yfISpShWpt4dfxgtoJCSHx85F7ktNiWilLXq5ptMcR+DJr9Px+ku78x801mY6JJ4ui/KwlebFq9q
PzyMue14LdaDTxXQV5oCiX1tTEHxoIx4Z3TbeJxl/ynI5+JamjbGIWvxdfEqnKoq4WsuX8l4K9dp
rn2B4wMkVWKCWNCxK7WxJFzJJNvgcm0eVKXMjwnXtivZ727qObmjxIDuEu0ZptD0OYsTDzHNfEUF
wfDHuPmC4OxLseylYsW4b0a+kui1/ZSd7R7JJFkxZvpZSYuFiG3eBYPyfSyYg3N5VaojNqqy32Cz
uQa7iqfNbieabJaytzqEg7Nl+OhBKx9tGJdf4KiUmvKk9QMLjDIfB+lACO9Tm+WmTtZum+rYUat+
Xc+i3Kchu8lOrUzKpw4FC0HumxMml2xLcUCq+FkSKqxrNVLBIFhhtZt1zEtRJ4+G2Zdfx9Ke0lUq
1Z4cdiItXD5yfodB5V4JbeeAQYawe9dt/d4xw3Wfhfta1Tntu8ZXcjiq/ZA5KzAJGycrT6mZm1du
XfTbhL2wRxno+4ScbzdgUsL7kyA6KEm3DyDj8GiKQ2K5n0tsxXODeB3j+imO3UMf998HU341QmtT
1Ome2i5idPYUcWe6dCyCQ1zy3aSScxm5wTajDKQYyQEBKiubio95bJ1yQ/ntsciUAyCnhxZT0Ymg
GeW2ChLH0/Tyu5UmG9noryYdyJAeKCo/TnKdmV5KWQ1+JKsGCG/UIz7XnmrVfYrZ33qdXl/0hUkI
O585h6orYX7tfjF3tVnK9n1QrLuejyQoUb6lofIpdbDvNG66UJuH50EtkIhrDiot6zK0BrJcIdjT
eim3gbCvSsUMQStGtAaSXPpQr3Pf0YcRvTBygqqdvzPBCUdLgA5rpboN8vGxCs38BhCG3CpusQek
VlEAyB5ULdzmmZKskUb5fLYflc49VjIb9zrueepz9Duq6VOGKJkYxNa415XgKTeU+aZK1E9l27Bc
De2zptQ3pal9y0X+VLvul2EKvyfCOfY5JxdDchp3v4eZtnMq9t16puurMMeiOYrodpbdS1TWw2GY
Z2bbwhuwsnYXdlbzXJFxgp5QS6861TDYK6rB0c5R6ZsKqNIsjFI2mm3mp5mlr5Smdi/44iHQbPNp
i6Lfdw1wVDVF/MxUtn2VA8cztk0p9nkRcqpTrAtcq6/FPI4eP6ddpfV8wKT7iZt51xXRBb3Gy8KJ
xnUEil0C15Wt3MUheuSc2vq6TJvsIpujepMVpXVVYKjIOKfRL9fuXB2kE106PPAoGvFhICSPocLb
1W3K3jy0DPgAFsemzL7usmBbuvne6a1dE5cri1MFUu6c7p3V7McofszmaqVMEXG/MnyxEoOPCKJU
h9gnik3Bgw212xPm0h3UcxwudnXBPv5GmZUT78OWf8utNSdXety063k2LwWRq93YDN7kZE9J2N72
FR/KoDygJFI8l9yAMpkfqjmcVlMUK36YUs1oRXST891axen0qI/RXs2CK7qLXhAa6hZfWe+5qbsD
iBd4TiwvLKsK740CZLlqyU9W0B44D9ervsiFZ5VadFGxlG1HPQxWVWszeyOEz9uyUunxzJn90jQ6
Z/AUPTlwEQdEfapXt23VP1Ak1LYtzN19FGaq1xFcuk2LxXQDor99nBVgBisZlRQw3ELh8OMkePzJ
quLA382nkvbvTuJG3EA0syk4EDmnU0UeF7EKiyYilr2Vdu63TO+dXWAj8s5J5vjSlVgKu5juk3Db
/sROtXidUpE9zW7Y7FptjvedTWWYGsFoZatmzIs7m6CorwGpG58osYmLrJD6NZHw7QN0fblKUDdh
0UtUjuVdsAc9PO3DUvgQaX78pPKRnYnt2SXHH63muNeyUfXhrH6bYTEceG3NTW8X3OApnDaBY43X
Drz/ZZ1ob1sALBSNOoujXKSBvFRnrNqEpF2luIlOE8qTtZ650XVUc1IWleY+p1JaXozK34UAVT/a
fVTct1GWvoRTWm9Hp+w2UcZXyRg6fY+PW7npY/qE3FYZE7EgNfQ+xEJ8Spoo8OknO/gDdLxmLa2j
jSs4hqkS4kTW2P2R0zoFh7apOFHWnwq3pupQ9RKzIx0RUg7M4M5GFOu7Q615dj7WF61ZZxjJbBOD
WS5unGn+NoVJcOKSgl1Stv0GVjk7DXXJ09NCNd7B7+j2fFHaQ5ERaQx0R0+BmBvas5UM/YlDR7GO
+PhuJkGJYFB0yiRGmN5G7jTdQd8KdzZ2oFcpO/s2MttnA4lK69tSOeUcBn0iksUqYGO8rwr9xmqI
0saqWqJsD3m5caD5IGeaF4JEprvKRDBZdXmOM2Uat2xj5KeZusHBKp3JK2A0X4gah7LsHDauttYe
0NtlD3VNmHSusWJX2FKPUUkYgOT7d2wtRfgClt8+TKdd4uIQLyXmFwe5+C4lYhQUoVCuIjX5PAh8
tpMV380Gx5a8qq86TD1HYNg0MpziPhadftu7iU6tuSiJye5ydAMYnSh+qSYeTvRNK1MkxS7L3div
sCsfGwt8QDJ02YWd15q/5HGTvxAVCH7Vqvw6p708BGU5cWKQCrza5cE2RdLsw0b29FW4D8xMAtUt
7TS01ewBjbgLc6Nby0RF8VQTDJCAEdoV+Nv9GMH0OmwnzOhoGlaIYgc8sRL399iH+xgM4cuocUbs
9CZZh8uqondWdRpHRuVQOXiaE9rrgpuxCQpJNI2rN3vH4HMTjqZ5lU39vaym6RbTGUblUB135VT0
7JbLxLOz4KabTGdjToT75VM670FLln7ighNK4oFTaDmxJV+Kq+jrR6+KUFbMSRTfMnO71yKjn2tZ
NVwN5Nd81SPbj/VG29iZvAtk1d91pYVzieaNl0VD8YQTWq4ti1B77IxYdSH/+KndYEOxo8zvDb3e
UmuhbWIp5iXxuYsNMalvlFSxTsGIbJzfcyrbNKWOaBmnBNj4UXfSzwLuwoaYoQxwMqRMPFsUUDhz
5ViCWR1dsef91a97DYsAiH3wsRV4l8gcUiQoUbbBP/gJ4SoqidRyjkEBeDFOZbqNp/FL36iBX06g
JahMzuGhU0b1siOS4TVMWlLr83zW9lNPWlUk1GZfQh4/0YpKNmxQN9S41n1fdxtdSI39Nn4jPSs0
X8sh0iihYq6LocLCGwTqdqQKcaBoqa61SMSbxEy/9THY9S6Jxp0xVgMOkkT7oo6Fs25MY/SjsBVe
YWqN11jUZys1cjbOXI/7HigwtmAcrx1rw2Ykc3QF2Ip1PZLOiRqM/dAbIjuFQaX7Q9S2a3TJrRdS
a28q7HY17fL7dEi6NY4PYkusmjcwcZr9hKw24fWR2S4xM8RyHRmRmTqcev5uz1AznD+KrS+mJ/M+
hs6x6rIs2JSWeYxywdZ+RmrohWmNtyUUI2kyOW+6rbRcZL+E2DRoVPg+WTfI2CwQGFUbsoPupviu
TzO05jkmv8x2421k5Rot/LIqbuxU0InCBfGg9XTNNKhgFwqUjK9qJ6vLmniYb4qkk6kpPeSkMaMp
FtAxBPs+11tSqTiGUVO5nuOCaoVtK1R+Y94BrTBgi8zGszYv5dU2yx8ds8+pu4rs0eLk42fqj4j0
xr2eYrpco9Fne+BM9B2Rhz70df8ax3l4ScwNSSrIa4bHqlfGS2xkMxib9tWNfnRx+ZdIq1B8XdoL
LdrqxfPMK36tTnbAcqc1zyKL3WtDEWQfBCoevVXAKsPW3EjVp3qAMYjvsf+UD9NQe1WJxsmTAt1m
hYvcXcGSsC/CyPk+simi3hrzy528GP1Wq7p9XxTjY9J0rQ9Kovw8RonyVMFiuCicsNtLy+k/qZCk
brTOXrxhcH0v4fd8HwqTTBKFXvwnIp7bE/ZVcWVXmrpHzI7rHF1VvNJdlfXNpszR0IU8NWFXPvWE
3zzSnPvuNnR8m2kKOG7S4BQjd4BIvpkWmEJXZx5G7RUwGb5fC0IPDt/kSw20/qY2imFXTBPlL0Wo
21qf6CgbausT9edep80Q7IBpxOwm40Z+J4WhTfwcb6dfjy7bK1svslVWKIWfzVQ0IqaOjtnfN22Z
BV6lcbBuJv4PbwI44Y+Ip301b/mnkyK8ICekvo5AeF71rgh2mk09VbIm7wy1Ec+13qRr3jzu7GxU
I0cfrtft6XPPmmyei2BBCcCX4Lfh3FP80RnpEA8UhE+znnNMnoCRQPtssi99NyQ+PaFgJewo96qs
fzWxeqKFyfj5aV9WkHvsal8OwAoTIcOL0M6NKxZV97ow+S2qHeS9pzdN+QW4kNG9SiuvK+WGYbqD
bjas5WGsOo/IZSy/pGktV4Yx2912uStkQYWo6Fi7/Crnz+PeoLLbZdN8LQaHnpzxpZ5TBAIl2kG5
JRCnxYGnxeKCWh8WKAPRjT+T6bIul165amRf4Ipr+J1rYxxeA0q7HsjHYqKW42rFJ9rsjXkbq1U4
nho4VMTRB+L7lPfS9ehWR/Ux7bp48IMsYtBAm4bm0h2r5NtcdPm4MZO2yq4ys1H8wSlt7ZBM8SzW
MyfJ6Basnn5V4XJb4DGqpvkIFUrEXAUEer4mc8Z5mXVBzJsZYdFjQBUluGuGpAcF44S3SewAZcBy
r1o4bAaFL5I+Na8Qdis6srxBI0f4fG4uibdKNcxdbfOs5iGnXyrf2ePMqYevaTsrT3k4D/ZTYYkk
3xAHQ2DPVPbpISt1dhtTXllMRLezEj5Xifs8mKnenGjTPEidP4F2FFQvedgW86XoCQXdjqUj91g3
SSKpukDVHrERQE2Z0kKtd5CdwwkGFHp/k8fyMJcsuyvE0ObarmTyjDvMfOnNvrtUhl4xLvI41Cva
sWktVnoQZvYq7suIOgTSaCckEoxekxbQgg1ZSC9sZtQhRKbj4zqkF+c4tD39paYHKaK7aGvlMKvW
QshS52YTSc5FtCATjKghiJwpy51ritusEcBtyZGJho5+M/sMZy8wLGZPQxuM6VYMqZqTExYBLxlo
f2RyS+mjoCFadvVRr7GNU7W2FuhbOuptQ+dOExlEqSQ2fAfVwrAq8yiP2ZrJ/hTxMzr2v6IIjtRK
Frt6ZFnfAjRilO+HkoMcdok09FTbzb5kZiEmr9T1+jVCympc6TBrC8/So+o7WUPalVKrAjwRg926
C3VrY9jzTCesSOpblY2SekjIgkkPdE8ri0pPFV9VQoRiLQfF7RegPf2wLqhTr1Cxl66SAH+zcMvo
RvSk+0SC6b4ySjt0vDw0APu3Oguzumqx6Hq9DTNkp4ZDNuzy2l1cm0U6gzUrMK27m3ak1fF9LN3E
Kxr61TZOXJ/3z3ODYPKh5uU7Y566jauo1hUVkXarlF1x1EqZ4Mw2Q4/iwHaOqu6eXbLBTeuSbxxP
YK+MbSDXrj2t2dpZEXuL7JE92mmmbgBRgLJxbE07AZjEx3vpeuVMvHFZj8UNdzOmkzc9K+UE9y6Y
buyyV704o4TOFqTzFGl8pR/J9rfsnoA8FEdBQzyaIrFJLOWzLGeT3rp20y2UsUayWFQsnZ27kHyH
FuFCwsmE6vVhpAji94MVHCvLuMsbkH2xcAh9CnQ/NTkhYSynLlHqRDJNiIapekSlP5a2s2Jr7Ec1
GWSU0hrwMDJsgXzgN59xKn+a7KLCHaG63iw4XfP8jPsZChggNOd+DqFq9DUVdSLIqYyyjNGfWttj
T2xeWDhP6D4LmCoaJ0KglrB2JLF45aSvW7CsMxOVFbGIqQI15VxcxnETP0F3537oVZsdq7qo701Y
IKdoCh/yms2hPeHGpUI7BAidB8X2RMr9XVUJUsdLQqwcgCK6iRVLBW+ZLP3qapW2LrCNFG6IwG59
TdGg388lrUi2P/G268x1FOKbNbXsYMvhxoT4ViXmtZirCyrGOzzqIIlImPBaVbmmOEYWSsn+Is+b
myAwWAdSGzyb242Evctp8LLGvS0yurktKLjOmMH0TPZRddzYgy14JVXqubCKqk0q0BcXs065TaRf
5qQlfXscizsV3+yqqkbdw96lb2n3qR6V4IMc1XRbJIjohMrBf2V1bB3rNrRoEABhXHEEUkGzRDrP
MEyua5eSZ9R0WwzYyU2eWQAkIKaF+rQLtWyBjopdGSdPAojH0NXhBWVAKlpBlWV7N3Go8BEg9Uiv
dHiBskwRrasaKpTxk1JF6aEw0s/EC0cgIwG2ICX3upbUAXdAZzoN5ONaTQjso99U9azvJscEJljy
dVKD20YbxrWKWvuiFf28rRJDfoPb+6pBmvDbIp/8OqcxmBnVI+wzsRta07lElUgRbo6yY1aQRkHD
sfKNNtxlijFuyLDRfd2kwwhOd35lZYopBKOusOpSO+Zmo24A4fsNRR5S2mJyiKPxOeBDJceoPII5
p9IRvnCOeg4IgPGkhgzFFMODifeJYnkW0kzplVULkv1KxDScOzG9OCOHZqMgcMtIxDdDz2F/GmVx
5WgzjWvy2WAOpWSOtghL+hEgISjuFztXk6UdS88LKuYKjzspe+zvPFxRd7SNXoECsqkYR4ciY9L5
oE9OkV44WEJtkLj2yAcfGSEaHFoRquF8KlPd3gqSDuvJvKD6AXpvFJ+Tvo22cYOJO/2eFvoRctZX
RyJVsQj1QDwDFi8Pi+Y+kTSVNC2+cDUSI5pwI9WOqreyn3LrWnd56q3uZDsiAfVLopVvcr3/kiR3
pZVcpQqbo9rFgxgXB1VNLoXRYcNPlGv4CspF3k0IaIwcr33mE3t6atsyeK768int8vUUk+tRD7Tb
a5AzbRMEX/tEbuKe7NHGBB5ZTreN41DWcuy91jSXkT6XsEAzT7HTzxyEfaeKvqtdAlzRpmwDlHY9
NJTfnJRozWDYT5lhstky3C3KcHboVnmVjGayQZ0y7bU8LClnhsG6TZznUVTPCZQ6LzZSIeCLCoCG
YjyOjcpv7N2NNaCSaW0dTminmyeTQ0kO1eFKt+Iry8wenNDZRYmIfaXKdzMFKY4hPWet/oubEPDu
wm1dl0pyaWYJBWq7eShJeOma1Mfn8WKw+UtrpV0BnP/amtq2D7NuRV5yT7+niK6CTvcyPXkM7Xpr
hBUqwu7GVctDqxVXdjxczA4RXklGRm53mZSVdWjVNhWAuFp2Pn0hOdBlwKrivcgR6pUF7X/Esr7d
UMIoyvJhQT0YhQhuGjgD6xKoxdyKfSfTb0mvX6ZlfeCIA8TAKRI/wT62UgtmfRZR/3cIhCyT8Qsp
duwaKGevyZAwPxPCq1JrjGIvQNOwQoGUwactbY7XurX06/RNQ2YW5Tx7uHVlaOz6gRAMV+uQO2p1
jmiot83Cr3VxtGSnXbaC75bODAi8kMywYfK0zjSj2B+aqcs3NhrSmYZOrZXlAQ8HUwJvn0GVxRVr
Jy52WhRcNYhsroYM3qGJQMRN+WHZQF+r4hMDYeY2M9NHLMUYatDqXhDstlIKwaec45zF6inm+tiA
uUBSxW9s9EzxtAgGJkGs1FAjuaN/2V+JxgD5wlH6WspsZbTFQGcPcpItTXj/ueMcs6RuvSgdbmJS
F2da4ZwlUggcqRRbSjjOXrZFuh3a8dAZDfmA5iOftoNamPZKb9grxZkKwbTUrIu07JgEg8hvOmMw
rus+h1RpoB110uCYhNq6lvEFhxNak1SG0qDaRjU5YWP1heI0vYakA7NTOoA7iIGPzWbX2cNR6Rqq
QOFJnY0dTt1HvkTo1Ub4feVDBcuXZEKC1KySffZqCgLnVTi1WXjEAOlyjVTG/DYIIz4lbpEc6U66
p5B26D4idjABO9dWftCbUNkM9nFxnX9PXT6XKE9yPy9idu5269xo7I7BTEELQpfr+nx0nMuBltkR
lHz+l5Xo/xsU/nOxPf9rg4Jf5hR13loRln/iLyuCYmn/0NlBOC74WxTAropp6C9L3fJHILmwEzgq
ZlaDaL3/Z0Yw/4EgggAdiAI2mUoCu93fZgTN/AfOBgwyGv4YOjfk3fyBGcF4CwbH9YyzlQA8jiQo
/HAinLl6NHVIoi7Wap/avrqZE0f1xkzoCuWhbIy9HJAfQZZVNLUrkU00eGgp8d5rgHfrFDXKauhU
5xvN+r3oJ6X2Mre61opR38rWYoFzc734jpRLZU1KK1q45mg3DqfUARZibreH2EIx7EVwW4+NM8hj
QjrrE3tr4lci0eePltT0h6LO5VaWlJZdTAuHYKzKGrFO08QeCC5zPS56Cq2r5ebHk/yfmNM9iljZ
fPuP00vV/sdGFq8vHWqe/7UM9bWspiamSvS/3/4lzse/f4n/0r28+Yv1D1fLjfzWTLffWpnxj/5l
U1v+zv/uH/7tjbmfqm//9Z9fS4nIin9byM/62TajLaGR/3p6n15eX8IXrDbNL//QXzPcVJnFmm5h
kVfhivxAYPw1wfGMYkA3hC20xYSzeD//abZZPKP8vewkqJvDqCXQ/f9OcEVn8uPxNBz4FsukhMvw
z8v/29L4W88ofrE3fjJirnmH+IWOrlO+O7NHO1UgIRshR1/sDbvZQdYswq74wBv41tHj8ILCvuId
J+QNqAnX/Na1hgtf1UZ0bl5v1odIrR962T9Jc1yXLrD1RrTTB87NczceQ2G4dQX3G/UbhoO3A45G
PuEnh4Td8XIjqa6CrWsPyh+5vrks4snsJRQQ3YmqUV97O0qShhSEE7jKtRq1/qS2ZIO3hrj+aUa9
40J9uwb9GGWJbzA40Fu2qWqsnj/7KhPUNpnW4KNL81GQqNWs6LBxoouPsdPe09L4Kkdyy38/6HKD
fp4XOIixejFz8RJDARHLDf7JzDnNYdgNLchiQe/Jh+jWbWyELSgn9OlYqnb1wQx5a21fLtJAPcJI
6ITJZVpehp/HsycyQB2L2gDKjGc7KG2sLlPpiTDtPhjpl6mhG0I1TWgEQDtY2c+uLJiaUkeo1NHW
icb9NCOM01Gs/Buj0OlnLNqpC7Xl7fUszRordmTnRcBu0z3Y5YCjHG3q8YOBfnm1dMPEe0emCg8L
r+/ZTE9IogjnaCmuZQQfyyFN0dWWSHqDGEWwUurf267LL34/O955WuaSXgdUQWUxOk8UovRNFobM
JC1TUazBi42bRgiFxis42N8Pdf64XDYAFv+Ff7Pwp85nP7YSROq1YcBeDhMExDhDgiHIPxjl7C4y
+VihmOsLEklVkQS9fVyNmUYlYEDyn6fg1jQ7sQ3C/lgB2AOIv0OXEn7w2M7er2VAjI8u3Rs8+0s0
39sBTVTB1ThWoPTldDCQGfPUXBurjl7u6jTKPnhg7w2HcRM7OI8NaMdyl396nWt2704ttczTIUu0
4EcKThuINLJDn/UUtaXIEH780ZPjEqmbMz2guQARssXZzFzKFa2TxqlnD5ayq4R7l9Zm+8cXpnMD
QXdxE03YGGcPLtLCujXbkkHGAdWXmhPsm3XJOgpqbT0OSE///KKW5cmyWalUPtBvb6RwlkU/x9fJ
Sx9vpF0RPOKGyr9xVc4yCHtPYGDmGeiDHPZ4qjTAhKSCU78tSE4h3IqTb5e3ntpBffvjq+I7xlTk
eQFdOL8qpPZy5pVOSZvJqTE5sFAzGi9/9lFmQvCI2GTwn2U3cJ6E7MIX7M3Jovm9CMm7vsVJKNty
8/trOVubllGWMwGdTxPugX1uxO8st40dUiUxdEBI0vmf6zak59kZwMH/fCgTUpvLVg0qi3o2GToq
eVj9bISIc2Z5kRTjXavRM3H1KXn586G4cwt0hNRC9fwFljNOimp2My+wwvtKBiPyVQoL1TTIP54L
BhFIBCLxTWHune/VaHR1sSRFiO8jZgrO0sgSx7i0/40LYm3HmcBO9y+Wys8rUkTrZejo+HsWwQin
WcHfcKnLOggv1cKtPuAJnn1EfswJAtNVbOsQmHix3r61Q1LUTmOnWDYyBOC8Xf1JpY+w+/0zemcU
B9ALWGkWWo3N9NtRckUdTNR1i8Gvgondzp/ElNkfTO93B+FFYhfNTEcY9XaQGGJoFGgMosgiW8dF
I67Crh4+oFm88xI51k+j6G9H0auQIKp8ae1gdbpwkFrSHKrlOtMH++73d+3XoQSbCB3kl3CYceKM
aEFrZZzq3kg9k2wCatWuidhdN5OnzJHKB0/onbEsjQVOJ3iOQ5dx9oTcNE31gcwPzzETcUhtuzh2
Qxi/cJYQH6wNvz4nYcFKMBbQAluXcwYXBl46cSVDLaFda7OZiE7StfaDUZaJ+9M2nYkN4AXszxJo
y0nOOJsNRWIjiy+w2kRhFfYnXZblM1FaTnfondCovFRXMueDGfjrmBxCLE6MYE6WyPKzBzZwuNKH
kriqSjMMAEIqzcjUNH36vGzYDSTdv58g2vJU3l4kpSGCVCzKQQvb6GzAkqejIfGGey2Bc3q2Ubnh
1nIRLtGfnJxHZQA5uLVYD+kH9V07rSeYCJ/0tmqfOw19gBfQDdTpHevECFiEYKI7pqmLBi4ds63A
0qRspFCsw0x34/Pvf/2vUw4iE5vl5ehLVUo9+/FoVMMQtFzmDXOOkhvxR1txKJiDL8rCD/xgPrw3
GmwPFyghyx237O172zYZ7vGKfd6Q2N2EFdTUHxpR4zxqHHBNH4z2zkwgVBm0p3DJRfmF2KcHcRJT
pkI7bqT0rkVkJWuyZunx01uc+lVflc3N72/nrxt1CnIMBmYJQCqr4NsLVEOw+EpqZV7rqptYWt+m
GQ1DqkZ+XFdYatCB/n7A966Rt9fWyfJhO3ZOwZSqaIFG8zkkzE+h22k8EXF6qrM48NLM/Ahj+c7z
42ZSKaIHRxXTWFaVn/bpRtYbNuyGHKG/UGNErm11TwWQFDERG1e/v7L3xlo+hyavj2Fxxn87llOZ
DXI2ggZNp8WiYJXKIe/DBABAO69/P9Q7T41I8eUkrDvoWJaa2s+XVURFaDlBCyXarSq/rlP7QXda
ogjJT1pzhEzW2TSFH3zDfn1yFIhti8IJL+Dy7r0dFJ3+4tkHlz9YbXtq5zxYm+qg7dx4aeVpQmz+
9CIpYy+b9uVgjNH77E1XdCWsI4ctmhzGYev0NLxXEoXcEV2uuk+CFCczlA//96P++hQdJgrcU7QG
/A/zbA/aikkgTGfUZpiz7UyXFDhZnXu4ej6anA437O06zPpFjR5mpqvrkE/f3lAjIS8YYDwxSDqC
H/rUIqfz36j0lou5wGSSZndpW6NCiEGklx8sNr/OIcoNzFcoRD+qRGcXSgKuIZawRs9umu5Ugqnw
akHlcuXOQ3Kp0PG8D7CFfbTH/+U7LihIWSBe6VNwxHTOnmqKv3wqyiWDDiXdbnRCQMlG5HzwjXtv
FNZQCGWWoS+Awbe3lpQ4fVLrmPN5bla+jQLfA4Lxd8H+XyLafpkrFL54EZY7COKab+nbUTo8Oyjb
2DtqpOuslw3ZSkP8h7l6+IiM/O5Q1FQ4K8Ih1M8/RNksmy43Zc4FDdaFjpvDFyoWbjVRxu3v34B3
7h0bLJOvkBAsL+by5z+tmbmGIT3Wx9wbK8Ve5XSyCz8guuEPa8o/yoaQrihk8A6YPKa34wx6K8m2
mzkYtUMVrtQgyj5bjiIn//fX88tEX54SpRPOeazK7LLejhMqY9OaoYkyDxhAtWqdoEfkUZHyl46Y
9xEh6u2m0zHn/X7cd+8j6x7MLcumDnS2SKdGYiZWMZFqSsY0TD4leTFT8qH+rWGQY3HoE1CFl5nz
0+MKmzlpbGvIPQ4g0qTMixDSUyiHfTAtfpR+3ixX3EeDxGe6h0te/C/XY6dlKWeelyALx5kQ4oT3
WdSUKywLu1I1LqqY4k0x6CtoK4R1uIX+wRfhvTv60y+wz2aMmyEMkhZ5wINEzuA5aNCfpJjN2z9/
cD8Pc7YuW22MVJ6XyyNddDzlrvNAE73/oCT1/rUsywfx6svu/+1j0/t+VoZg2WtNBF9gBwsrTyGH
SP3gsb03+yk+WIK9HXXK849M0cQ9NCU998yktlaDGLXbVuiL9YEdn1iVdh0QKFF8dMh49/K0RSNt
s9uj4vz28iYJyRtSDpMFaaREtpjMT1kojQ+2r+8ti9gkOBgtWE5QwW+HsWgCU7Fkf4fJAFMhpIjN
ZHeUWcRAFOAff1R4mTVe5KWCzsH67KOix2iDBpNrIqWhw8hBwIFnxIRo/vEbzThsIjnE/0BOn907
00DTL0oWLGN2YN+1vQi35tjEH+znfr13nNxhH5OhxzSk4/b23tmIzSoYMz0zAb1XMreTj50PyI32
T7XGv/xQLpP57dLBlkpn9tFBpIoozu5cBm9LsThKetGQB5ukVDA8NVN+FVnEw6ZF/mHMx/Lb3wxo
c3qHyghCmiM1Kry315aYlTnpihxRL+lpcoUu0ixfMo7/DWcrt+luov/D3pksyY1kWfZXWnqPEIVi
3sLmwefZNxCn06mY50mx7z/rD+tjzMyqILMqUmrRIrWoXQglSDPAAFV97917rlMLgof7AOgAfBr5
7KV68A6cGYz64a+Xk3+6zx72bdoxpqBVwjDkt/vcliTx1NU4rzIPFkSC4nQnaGbcxQCn/tUT+nMR
/vOF+7xuyDxYozGa0NL67cOipixR4SYkAMJqYaXUpTEGN5627e61tLDX4M72p2Zwidox7Agvngds
8KYdL2Iym60jRbJmqscmm7PkI9VdC0sIzV0XgilxrnMqrXuHyaJzRCo2d8giJnPe6NazXsk77t3T
3BRAAprWcmfMHHCangz2p5/TEeyfl4AgjnvWRvb22CvotRW8YAi3peCnCWY5TNdJRbvvnpAGGz1n
PwCZfS5ETixVEdsA7Yj/TKJvREPhD9mwS/kTkuGFHFXkw5W2EO0npldb3yKpCwTT2uWQcQeGxvDg
w0DwwFdu+i0Bj1i3vK44IaHnIUCs5kLYmHJlWVeALCKjIqO1iweoswTMnYsxw2WwCYK2mBOAC06J
ANhPlyH9PjtGNB/JUMCNg71Pz5+Wr4qEDl/cTFByy3lMLlSoaU7WJUnb6Ys1W7FN+leiI/eeJKkg
OLRRWzrEJE2BhxzUtbpDzw8sV+D5AnPjwtgCLo0XwIrXSP/JWLM1xtPrbLkAlqZunOtzlDWNJlOw
zY0nQxWyO0Vj346PPhJQZ20mOJ1GFQMwNuZlKb8aGemvFD+oPFsD4VsokRPXOzYegURXJGOk7UG2
BBQdlKqilnw0GsGvAQYAZ8Uy6PorT0Xqu82hygcWpDKbnOHGLtXJmmZF4jrNwBjBsR1H0AVYlKtw
tO1Wf5baYqYfWmYUp++8bcjFIpRo0UNEZhdBZ07texcj4izfEAQm6QYdegvlviVykrjIGow1hiuI
DmqDyxx7LraeWdwjiLl4j4y2w/mfQWvbFAsC1SMxRsGPFt7qV4uFaQqF5xZqbw0izjkQ1l68mTIv
sreqEsZNR0GKO6WbkvnRGkgxW+Wd7RRrCbWr/WqSSLxZVtx5hLJfxIqLrHs2giYpm21LxulZaBeA
BO08sbxgFsO/4bUJgXkimrx+ZRYcXpAgZsmrRIeI97irHDvsEEY264Em47CaMZyoTW6TGk7MKaab
dSxm69McCyLGHCLkylXAeAzcUTCnPs9hld4gezY/hewynHijXqwdueHzIzFPfntwBNhg4HUe5B2U
lZW9yrrScddFXjfOtqyFJOnP6tO1r6Q37hYKcYc8kWWeYBdk/ZuH3Ni+UgS4lyu9uG6M5TYCR10q
Q4N2zCrzsZ7sGFgjksHpCK+Zmgt2TJ0d/UgLvbWnUn1OFWXKBpU1qXWl6fbv3pI6/VPCYZgYGWVc
kqYyl1MQDeDmoSsroa+IVcdl0UzxHNN7XfoAbOjYeNl1XYmo22Lmu1DdCj8mi8EYi+gqrsm5Wyl4
ft0xbQZMmCpJcTxkxhK/LIlb8mOkpMjissNAuEVEaT+x8McvNZEc96zdMtuUqMjSJ6OsS5YbvxHL
fmLN/NEKu3/DSNnOJ5oG6RugraQ4AQAFOhN1jUt4Zcr5fi2GrPgSMjKf4pFBNbGsdk9UvZKjsaOJ
3ijU4YRWvOM7SsTdXOEHfSkg/NyL1uhvTEh4JfiiwF5OrEPlzYj1FBNDUQfV3onajIxEz2weapy8
+QoDhv9jRGdZHXQ/D80On7JMznVsijcjFo7aAeHKwWwMo/qyJtOsw8HvAvw3QeOQt12mNQQRToz+
FqVpmp5VOQXm0Z6E8+LGonPBFtjyNRUU7DhNSJtoeNlnn3RUJfyTqXWxQCaJy3LdYUMyNv6krIst
OJ4AT0Q6dqdwAtZ5W0RYJ9ZZ0xUIkLOFsNnCRz3+LWKc31x1xQXtaA0xCaisJR6uUw9H/qoz0uUu
X2ipvbeiE+++G6nsCclTZp5wIkIt1nbMkt8ox+pWwWCitTYHIuF3rCWj3BZ+VyPq19GCF00ZiXZW
HZxt9UoKcfYNyp18cfMKho9tGgViCAvCfigS9oB2g1IWJ2y4WKq5R5fYFY95ZrXBi8rqRO1woA+s
3RWlSFggrr+35CLslUwjOz2ZUQAxh6oIr6sQU5SuvQZC5Lr1syFaA+1PyxtVjnX+4pawhndZkPvL
2VPIxp7ivq6woNU1uyT0DiAyGWNCnwcRs+sqiDGMh/2Ip2rXap7yNyMfYiBO/TgcbUPN08EGkwpq
1E9Et0GWkxHnHVQ625cFNKMfLdN+Tc00Fh/Q9ryvBolm+wke3kQAhW3F2SRGhSEQcFnDIaEuXOeZ
ZQPaVDhEuQjuWK3gHlYFsnfwBxR8q0TjbqIpN/fI7aUi9vFFNm6TPBj+gGVomn1XrxMx++3uMucf
7zOTFM+HAqOQfTArE3bBqvAHGxId3IziESZGBRi3i/2Bp2RJk+qqjQm+PnZ1G+R7pRAcr8bFt0F5
JdQz7Utp9ClevKBfCtJos8Uyx/c+YKr/4fSqU/cJlJnu08K3yiuURPEFoav8L7uKRjZ72IPOMUG2
AW0wNSGcaXc0kg2kBAfBittDO4Ew5nOHV2U1J80zJyMCXsPaKEfM025u2o92dkHQEQzsCfL1sk49
zNxpLKZjM+U3Lepzc8t4MQatpLQVrzDn4Bd0pa3v9WjhIOby0+Yb09ae9OlM2wOcNdkIEMykua+q
cvBmukqQJRzoZt1rHS/05KSJmzoEH463RyyTvy+9lOb5DJqC9MFuBP/AIiHGfatHWDGmn5j1Tadb
3F9TjQfLXHV2z4sZxnj/jHd49UAizbhR09YQfMLZlsnkbakrc/MqA+A5r+YelCGmClKet8hQ0hIb
yiLnW9VBgnkeXcu4btqh8s4j49z+sw7EOF3bCssomcb43buHWKIfIcpqkv22N7zavPWwRPk70dvB
h9EL0T17EZnQaOTqALr9TPKyQxZyT0fUMFLQ/KsscjXWBZi1vviolZ6MV3JNE7ZSXeinn+f2/x9y
3PqrfOjbr68ePe6vqtv/liJchybBf67B/XcG/nvyRZnwpar/ddui8Pi//+f7r8Lzy7/zd+G5lH8Q
6kHVhbScNC2kh/8mPEdgy+wMfYpDo0PSjf03Xa7p/WH+FIMjiTQvcnU6Lf/Qndt/XKomygmmvRxP
mMv/V1S5l5bNv5dFDn/fJ/6PkSEzT4+u9299AlW4cnJsBpyzgEib2QX/GcHhfHNq8FMjC8c7xBFm
mnlryU19MVUmQWZZW5DQxUdlpsc4GoBOG0blruf0YsEtcpHfuHVvf9h+JU+DLwqS3pMJyg7R9ZCG
gTX6rxHurJt0yDC0ZroqXoDtDmcDDvdc4VluRmla+9YMjBdivLGwpJXecWpwvqXCNj7sQlvQmMxp
w4yd3d8Fy5rnoz54gjDRzJXJ3x75/7ROl5f78Mt9wgXAJBD9DZ1S6vRLW+dPzcSKI0OTldaPi0oH
6DtMji5vmL44HIYRjxI5G5ZmAanYKVk0Y3f4dHSAQidHtF2FEHjnB4NxEKWAJ8dn4WaF5tg2t7AG
Y2YMFfIuNrBRhH3bApoyhyHZlJgpz396YG//9oV/CZr5j66D6TazOIFwiXinX6/DGjuFibj6ga0/
vi+i6Cu2Mr3La2xmkECxl6nqe1sj//VKZe3UGLv3QQEMuddw1bRXp6uoV+a3KI/GY+T0YD4KcR7T
SR58oltPWTnat1YZp9gxq+RfiGt+bZbwrGLEMIknvfBCBIKUy9joT79BC5OE3pz6UZJvcy6Fb58x
tGPy7Ud5NomhX//1vTJ/7ZVcPu8itiIdghfj0kX7rVeyTIjj0LR/AVR7RXjwFOeLuXHqtN+D2MpP
rMgC2yOxDmBfePbnYvvXX+CnqOLXh475+kXG5nMoZuTw249VpN3cYsH9SpZcmGDyHNgjhFY036uo
lD+WPGrEKurGAwhXJ9mwA+lvhY2xnYxcR39MZgPuD20NFq1Z3jgk9zFXXvLmfcQrv1lw8MbMSnoo
90thgKplsFpuKtMznqvE2IyuyJytsvq4D1Vr3S/wV4d9kbfqpSxLdW9EvsJJlfv16a8vW/46/uO+
M/UgkNWhZMDJgGbn19/ZBu2v4rj/tEYKm7CSrj7SaZheaZpw0ltEUm0rKxFkzMxyhNA8498nmaa7
zuH2PsRAb2O2yI5blk2VJoUCyGXY6np4cQ3RX3O2X5bt7Ph3AM6c5zmep2v+qIXrBjOBZYjkQTzG
VyaYjsfZ9+88xLWHv77Gf3qU8ezyBNP8CxhZISL89RJ5OchVbJ1vdQPUlDCbZZNnHDpMZZYYvyM7
/OuPs/6jz+MjLzJx8/I4/9a5b1LhSZKXvw1wMF+dSDkbjWB2XeZ9kR6GIpAfVhZ4+xFHdtxHteY8
0d1LZrBtKEfWI+mhUibfzsBlic97j1MzU3iPbWMHbMvDUO431qVlRqk+ZLjCFy27u8RvxseL4sEI
m15Nj+Zcr3vP7akGhHcSlcepZywpUFrDGi3K+PYI5Xj4wdtv3jjuaK1okRFB9Nc3458fL+wwaKYE
rWR44L+rQws7see5WD4nsFLrTLVirblj4QwN7lSHOuzYXf7FR/7a6bw80XwkMhnnp8YcBOSvP3ec
JF7v1POnyFsfkXd/IUd5au1kuAH/+uJ+G0b9/KjLIsnPTFIOL89l7PGnRZKtGgBB233qYHx12wqe
V4368c0s6cEtAfplV03LPmM2B5vM9/L3pE2zK21jCP4XX0Ve9sRfli+e7b8NMxnw2sz6fv0qWQD7
NpbBtwqi3htshKIPySxvbyVh4bg2Rzjmq3jGA55GEyBiw1bGa8zM81WmaHfLfGpuZmuo8rUpyH4c
irn8cvzI8UPkMCNNizEa9pAa2o5mUlueUAlZ5GpacQquCBYtH1l4/8qucjmu/XZRKPh/phAFiOl5
dn+9KJEsfpMb7keeyQqmdD6730UHGaflVb8B/n3JcPZLTjk5UW+bmrfna0YSFXYJHYW1pySZbq2Z
MZNJsul6gW6+MWEc+WunNMuPCcvoD4otVgVpLDRU40U+2F3eXWdKw5KCS/XcVJG8YS0eZZia+yxq
kjtgRpUResCOLkldPjdA9ITmhG1UlXupB8CotSHtTW0YD3m2eEdjkQ58smo4m7l3gf1BBg7CgLls
FSqTzADUp3CkgmIEs//XT6j8pyMn6kEMw6g7LqJfKS6PzZ+eUGvsu6lT8qOVsXizyQ8EWx7bhHiJ
uFgUgG2a5mszmIuTW7kzSCks/pihc6DErUrXCH0FqCV6ynmRv3iyd+4beKH3XQZ9ZVXXVteHs3KH
UzArjM0om6q7n1fwP/XP/0ZG+qcf82Jy/Lt58fqjwLz4/lF8Sz7+bED8+Rf+VulY1h+XExrakn+k
TP6j0KEEEkJchN4MTgkxvmg0/hFa6f+BzgHT2c//gQ3RYbX+e6UDN/gPms5IWpF1BAgFECj8F0od
FsDfDnQX54Zjo2L1pI2+iN331yevx1c2GDa9SVpAfbCO6R0nx0AWNKYk+a3ExsU+TCA60a760bXm
/NL0URHY4ZSYasJSPnnT95n4rn6X+qVqjhx+xQzPcUz8L6cknMEN20IVMUjGIhMrw/Wq6jkJIv/C
/lUBvsc0dc13GcxZDjgba/rWTE24X36ixd0SZZY6BEYJji2Klri8UpC527XdgATaFMP0atclpK0F
KQh0QIoOlhldUEqsWpma7RiW/Wy5hF4FoiWmr3DtNTVSN4O8VJiC76ICJ74CamMYCGQaV/kbdLyD
u/diD4u+uwiCKaxGvcO0BtSNzg5E9Rg/LoY5nmJHdLRwwC2hY51fmy6vjxq2Nl+sGx7abqmBVFRv
ds0yD/Pye+7lGfMBczohaElCiI49wSZe8+EJbjH+Q3KKYaDtk2ZqmeJW6ZUQA1lQ4L1zOeiQZQkq
dBB3myye7T0wguHUdRlTN2G96T4ZV1FNv5UZqXcrCxFtUhucOUjidSSaYV/OHoecGBWlt4wnOi/j
EaZj+SOenf4YNbW1y4h1QWw1WeumI+akohEdxo3XvzqFz4ESmGaYVhEo4FVu97U1htRNdg+U1M1k
SXuxbsCwGn5qZU+zW48aFFjHD8XkT6BGNbplCd5ox2TdKcgY25RhWaYS4Es7eAGLLRff2tAre6tM
hxUxKuNNOiLDgaB94uwip32bFU1+jdL/tmxEpDa+O9TRpmQesBqrASAGpUsmQzI5iRmSZSPdJ1lH
tAnn/jGDahz6NKlD4bf4Kgxbx2yTywaQdxxGbbMpg8sYBsM3f8MmIJRGdTv6wX2SyNzdukYwXHWp
Ma5nuKp3i11C2tQjp7wHwG3SDwcHvN7YRr69t+o+iY6gRAkw6FRD3ccPnnmXreVbDKWdqCYrGrIj
k+UYo7pFmEXOI1O5ICC2Ss+T2uXKl/UeDH69R2Z+J5cWYzncqq/F6WlLYIN4phjuwrTWJlQ8iv9B
l3t6g8RxBRTep8I3/JUUDC7XTmWVzTqfEr0dFGgV+tVz2X12CCnh/mZxxyR3jnbm5MFuhBe3XHYT
usJrDYg0ODCeqeWtG9d+z8CUAoP3YDnbo6KfDYKSAmpnp/2XRRudKB4YebJqrBeDf6567UB2Vqe6
y1JvbZgiOxpAEctvqkmB3Q25DYidiXNOpyQrMSjnnos1KfFyA3xm70zpJ5rmjGQoovSMqjIytJYj
uWThMFyafyUN2RW2qnedXkghlfY+EzLVMoTeZxYoE03a0vGbxn7jghAFCgTjGc3qiz0XR5vrLLcT
WPxvoy4tdwinsU0M3ktr/s5aUHthu3i5v/b7VkMlyjnQbRUzXRJORglGxVhoHhyTgJkIz0S3rIHA
xu03bH0RGTQ0bBvoqFEq14GxEGXH+dup1uwYUbAHVxqnmxZsKWPKwQ4VAsxzX5rmHS/vvHF0UV2R
kjjsaiZTu1Lly5tmIgrIyp3okY6dWAuLkWoKGXWwhmHVNbY4QHMG0j5Oy5Om4WRUnAM5AHY7mZnL
Vg/5V1l7+gQUwNjKyPBOftoDYGVWfrQRM4AOokhmyEaCTue49JVNe9CMK4kysbZe0zlbLxi+MpUF
azNL9HvTly+dMTpk/Hn6mDcVLKQu8E5miRlgqbjuzMHraznf0W8nVyO41nAB2r3h0bBfJtH2YQnM
8OgmcbuZCno/4VjNigmfPWZnklKXNfPODva2+AqSKr5nvY3Ogb/UJP3ONJEUM1TU9YI0ObdwD05R
9WFfu8t72quK7rS3vNuul+TrNIrScwpd8kCAbHbnt3Z5pDtxwyQP4H6RcXT2I/+IULo6Fz1Y6Gke
+i1pUPIeNtHw2rjVtGOl9Q9JBrfYH+voyZpztXFYBoli4rB2MHU33SRsMe0GoYO2VqV0PrLRCd4s
6BTAyZPpdmR6dqdtRvJ+BNLGbKz9nCflPhONca4NyL91DMnCmlxu4rgSJJ5MnnuGtHZKEmILval7
LKOCyHGrCTp7g6DtB5B7bLOlfQmjHHdtGp1jTSAGA/2QpLR9VcsPREIr0+1uDabKMOIwJzTk4TCy
v2DX7yB0nxTzUM/r5u0CrOUkSbbbpjXo3tjq92k7NFsIViosL0FiInGQQHLSH/jZ8B7re6lZ43VG
WpndoN8S3sE2FwJDcYQ9Q4fmn5r6eqUnO9jFiUcsSeQLyHcmq0WcR0cX0O5KMZf6ZtPkOy7LAg1N
A3+KoYtembm59yDjrooAqmLu6E81qunOn5ZDm8SPbaftsDRo5tRqTzbX9Dgkl7jbxHAhCKl42UXW
8KMaq7usJoIJeDduxPeubdcqjY9dBTguHgi5mf31zPBXNdN6HMRN0ppHj4yVsHf9rZUk6goUGQS3
Nr2PveYcpNMxJjFyI1plMpKsnukZ79Hxr5zOsJfQadKj62UEVpBLP2c1qQkJp/idrJanNKlNQkp1
saV0vSVbimuZtwGU1zUOTXbetn1D1FHwncBrOr2eNHpvJyY7OM5Yl2xxH1MlP2YMZ1fLmOjX3GjU
s9+UUMEseA7L1qyVDMJyTG3QR2BNrG1QJ318AEXEwI6Zo8XkvXPzD2ktN3Xp1Ag0iTSFSQxccuyA
vA0LryHU7/gThHh+aOBSiv6KliIoL9IzZDhaeb6KgWpvk8A0WawzcUnEK178ydfrQJBZpNulGJA8
eAWRr7xB9ZbJi3XwNT1SIx2Km24ZyEWogEIfLxCyN+RPYuu0OsjJvQOTh07AuDNKVhd0BtNihqh8
CncHt2b+GLX2sRFN0uAguaSmZJalS2r7JUusK2XJ0XsZldsEG5NBaLlJaPPeCtn3N0sn3X2v8HQM
rQN7t1EaztGE04MpfD2mhymw+WNc2dWhs8zlNki1fU2ff16PmQXveyYIZlTZQEeNH13CeA9VyfSS
pFh700+JuKlVL64ImqMFX6TterLHgQZimd9BPLpra2nckBi4QDjm2QUMKHajrPUJBmJ7pZ3hHsTi
W0M/8M7nCL6yK6Jnsfmf7aGBsQXl3lnPeV9uyZZ8UJcwgr43ieBMW5ro0CmtIDhLscQ7TEHFBh2H
WJeTp244teC/9MrrqRPTjeKFXlWV2IvE4u5Hy5dyjY/cM+Nj7I1qE3vJXrfGoYO3/+H4abN2ugz6
mlh6ZNANWW6SjTPEblE+8rPCZ46H7myo4HNmjrmlCZHtq855IZy7vaYEsg4TOs/QcMsHU/CgetpD
B5/VXQuvkdUVoeTFNbHYSbHhrY3PvsN+ArSkTvf5PFq3LWHuD5OzZEc0YdZaS/8qN7Wzc9xZHUaL
vcRJtH4s5rh8MSOgI5PrISlNidxBCBRs51Qz8IZQvSEU8PuEvDSp5vq1EAgkwPW9W73pQxUXBbhH
o96Yxaw+IeuTRuMv4tWJ+x16G85+sAZfk2URK8W85365gByxa75i3P0OOv2Q+2TMBG2q3wSxBinx
PvtcFfa3Kuuqo2PUw30/kE9etpH6Vvee9w3B1XADqdl+CrIWjK8ZeSknlcghko9XTLlV/zCIJT8Z
84yrxR4J3HE02WqOUYy7zITBaKBivfNlZ+xc4n7fNVKZG2K2ylC5goStKmmMDUD0RwjM1FV5NT8w
bz3kySCJcbbNz1z4gH99abzZ+VzC3WtiEHH0arJ5SG/GGixoJ+3iJve1eEuKQm6Fm7eQpcsXZM8E
gVgQzuAE7irUAuFIw4aIcrc9DHYwrGpP5lhZobpVUGSPufCq3dKZya4ZE7o5YpAeK1LQRqc5Msdd
3Q/FXTD0a7/1BzByqCNClwS228wlk4CRd3I0EiN7gtA8rhLlOqTFEPFQZ91RC6cLwc3cxVpY6yru
TUYQQHUmL3ZOMwd5NE/LhtyL5iC8DOR/Wr8mrTDv+rZ6JECrOc2WumL+N4WZS/6AT625t3o/I7XH
cjY1QyAQKSr4IBSZ980f3nx7jm8LU7mnmuC8B7Oz4rPN1rHKkB+vXeJmNlWkn6IqOGbwbPekAlhw
ldHtKUME9Kpm4i1LsKlAZEpwrA4hDZpoqMeRzFl7kw1mN4ZDiVLZtCn4NBvN97Sssg1H2+S2Igvt
njKd6jLygu7azZrPFFrwakiteggdP1anpjKCcxkZ4pg0XRdSwgDPXGxqDm3UrCD2cpuMejwZYHTP
g9ncj0BiVv0EJ9LHB9GERuFcZ02urvyU+BBFkcX+CF80spsq1Ba5q43GVelPrSIcoe+2aVY79+Xl
/INrD6KRrD9hlvCGEjaRZIFFaAicHYYKrneYJvZUWTdia7XdMyGJOsQpQB3aTzW1d13tdW4nbETJ
HKyc2f5qVInMKJZPS9wOYdnYQ5iZpBjwezlHo/9ZKCevHUX/K4/zIWLev/KWPN4SO+LujHGsGy7f
LQ52neYbpAxFC8BaKyQLBgIcmK4CnbboqhBADRLOaLaOyBvJlrZA3woX6dPo+7vIia7wyt5LmapV
Kozkeoj9pyoZ6ctWwaEO/CtLowSZGxJCwMJwp8rgLoicAOHRGG2QAX7QJynY9fN+5xJFczLHeD+U
RPSkzQL9OH8fC3tKGRJ03c0ogmcjT+RqMWPvRnOMPUXBZSRhLn4+5Z+QQ9U+dvrhyu/I0CakaXiP
oCOAIDYYwxXLztDBqR7a+sFwU7LHL7tzb82bAUnlQ6f0OXc9RKGmkW2V7RWPaOceaRx1z90QTDfE
xRprPYzWd+qDD782riuz/Cy7mObs3LXnXF9IGVY6iX2landlAjJEhAGEEbmTj9Cv3hguY+tYtMnu
4lX8SE2XBD7c4DtceeccVOWKRcbOQ4mQirO91e6nfjT3FOHvVgU1EnHcq2vP33lEIl4Lq7qpO2ns
ZrrkZ/KIzx7m4Q3pl+mWZCz7hx3Z06NLUycM0tFfERBHrJpWbbgMuJABSc773rA+x4KBdegXHQTp
RjjrEu3k0zxmPet23N6mXd0fKNkIMGigJ4IWb+H1Etlpm8o/5nRRNgZgDRDFeb91C+dCWhTG2rEb
cM62hnUemM0Tc/tyhYzWhss/LXco3/NjnUkqYPFjmb14i/FPbSvB+wCQ2Ogear18TyPZhr72UXyW
or0qjYK90m8KtGSy3LSGM4dAUkiMEE279smOPskFOwiBNtcoLs6T9l44HnEoR72AChJgaZ+39jkn
ghmZUK6n0Osj770Egc7RMP4xa/by3PeadUei9LlPZ8jaUeCdCWuF5lFrouWc5xyySzi0mAxrFFdh
MJAG6ySkVCEUnT/y3pyvu6bK905lFsB9l9dhaZathVj+nCxpwUdL+8tQ0JhEYdh3+dAguhdWtDZV
X1xVMUEEFuXvEQSdfEhKUW07KXpaCpe6zlrImRp8asKmNtpdk/hkHBus8aRSehtmWndNPcWwWoQM
PekXe/R8zaEh7odUp8BctYn8QQfqMipJHzqZMY5A5gFBWl5Q5+V8N2atuaa7+UOOaXAqR8vdF9Lr
9+inBAd/NMRF0N66MvXotEiBtTUhJdnviuPE+ek68HsJQ75LkXuQe8gxkkbj2qajuRJT36x4f9AV
zuVwZ7hZtWVGWNKuawPao2AL89nndBQxgFsvlvbWYzePKw/qLBs0Fi1DLxvE+pfwXWJcAiTwKGeN
d3Y8tLL1JE6+p6qDQjS1LVLnRpfFoY59NIZqrklNiwnli/CKW6wP1Pa9n641atuNn/nJPp3pLGHA
NHfWBZFFVJe5Ad7ebQqne6rU/KwVnUXai/Id2d63nLg0Sfz7ugAQ/txDWL88W91BmsmwQ2JxMy/M
DzPX/sLfkK36inTIqXUzgFge0y78HavWnZqjjPrkHOE3IVQi9W6zPKXzqsZdd5EnLgqBxdhrOoh2
/DGPELiP1Ox9dJI6VnM4Nl1c7TIU1ONZ9u780CBWd7aE2gzLbaQYwYVFGhHF541SkU+Mh1HfdMS1
nxNLcGfdyBJMdMG0RvTNgjF+RstO/mIUwa3RAVE1r3OXuVTQSKrnsHYL/3VauooAEpq4LwhA60f0
gpcIIbD082GQEe9OqxgfhSlTFgo8xLV4HjqrG9ksc0NRV/qTHrceMU5nUCg5VQoEu4dadMr8Mnra
dXd48ybjmLaVNNj0LKtYQj6+l3c9Cdd0oBprWJgDAai/sqZWymNjNgFlY0DMz6nWjjVuHDTj1ZpF
01yORurKcT0p0n0Q6/IuYTNAjH4uXDFgOTAYmvWpp3+Mrityml+iKddz19P9TGgt39L5D/YeSsK9
Wypw+RD0R41rIyquosF7ys1oQfJDA05NeXtfKufY2Ohg0DKFWW72m7GATCBm7/vYm8szD8L0RP82
3bkkxBKsxNz0xSQZKsxSWh3Y2eZtNy+M5GRWOGFd+vVVkHYA5ldVspSXY7lPcjoZFenzHDX4cjCF
MuLU7eztg4JGMvHxY3mf0EAiSmos8+KhbKf6JGgIIWWnbdkRzP2SDb6awmKqh6upXhhLxCZIdADg
XczwNZeLgZp+Ir9tHF/yqngsGi/6QJNr3w+J4dzXpi5XMtZn/Cdx6DZu+dbbKWeL3nmYVU1ZwCIZ
syjJYtcMdXlb9HF9yAKDuetAy/x56SLvQMiMs23SpH2VS6x/WFHZ7DyZoDi3aoZ/DgztPO31RvVz
HFqjMg80AJzDZEYp0TKDAdyfFcNnZlB15pUPd6KDXzqZ32dkdSwhS43apXB1IfcFtG254SjeOFgZ
7FjteOiD9JnQ9YDRaF/N3SGJC5PgPVU3rXWaJfLQjQtItVnZ5F1TQEgGP5TIbkUTt7QlXzccA/L2
EhaEEM8KIKmsIu4rrAZgn4+Z7bQzPbUsYVf9f+ydyXbbWLZt/yXbFzFQF43bIUASVC1bkmV3MOQK
OKjrA+DbXvf915tQZkbIfKY4ItvZjRgyCODgFHuvNRdEkAyO9hz0zbwsDVk9BVYMSjOOlFduI19o
BcGU03k3u37xEl8s0bJdhuUT0PY7StMXMeYAwNCGQzu3akMCi1BTq6l7KGkpcWQva6qKM0HhcPfM
DY1jdp1WKfd2aVs7I6aMbTHbbXSJLm6I3WsPXeoN/Y6N5LjyOW7b29whybQZp2IPoga+Y97ZoVpN
ym1rDVUAzXwiJ9ZV6SOkzCS+rY3NIaprt8P/QbQ7Tp36y1IkznM8Rs5Vo5liqy2G/JI0bkJwpTLi
csLn/WjRl7jqi6XaxYPnhm4zxRdDYhTDTtZ9W/N+SHgmeZjVviaMUQlyhoyftaaBxSNRaZTrJRoe
K8o+OK73ZYkj7SONgatC08hfTephZ02J/Lm07bTXWrblakTeFVvwcjvqNu3hru8cvxCz7rN+1rej
xacLsF4xNzWVqp0z9gb1ePIsqOFT8vm0dJ5Vbwjy6v2J7e1nu+l+dBU15rzt7avaqAGKdWyc2aXE
FAz16rqflv7rWLu3veTAlQ6i37FD9w6pOk0kuiR1vsFvdJ9Uxo3ttcq+7Wd4DeKmybqwrW3vUrMj
WDKmmja3nkuGMZAFMBK4Efw281oNZnqt+dXY0fYhOGujsEQ/KE50Q7eDRZHD9H3jMCpVioAfDDO9
RmO+wx1xIWjntZrBmMfC+rlR4PSWs/OCqFMPTOgG0I/S+IOGGSGkCpDc5w7JdUDR9b096VRvE340
GvntrHuYApb00HnjS1nH63pBhRJQkNxQDUALSNSmOn1jvi0+ja0j+RqbaGer862pdFYQO72LLZQK
QdAaGVUk7MUyHOrW+ghXFQa7CgfuoEvEnkY6kaOzZPoDVdkf0o4fC0ul/cV3d2XhfAgdhCvBjOMF
zaF3Y0dOfBfXvMONWPcKOUrMw5gU7qGZ6DW1HYt23vTLJhqR81Q9KuxBs9oAv0dxOSnYoBKT+ZkP
2kUT4VbNx3HMPoiCTWxEgu/OpbdJhndGFm+tE6lLJhGJYgXasIHon9RQN+rs4kyWsrhGccMhMGr3
uW52X+O258w6xDfO+lBbrXW2HODW7CkD0T+7ubpQnltbN0IELGzf0uopycDtZS7pHqkmX2SqLb6r
sHMP5gTpms0UQjZFWYAer+3AjO1vpWPRpAFm/VC6rAVGNl7bVsJZSyuWgxFHO26QcrSdvpbKbko1
o3ZcYk2fpPLFMUtlUzNpXUwEkcBcXQrI9FmSPIwmq9hlJsexvZk7tkkEKnaRfVlQ7Y++tO0YWWRH
kVd42UT5vBlHzWTdxWeCFjKe9spkXKogC9qNV7PbbUxpX9hRgRqXxkeS+hkiXyjvJAX2ASfCpPka
Oap92UZ2hIB+0Lt/4dj+q9T4h7YClN+Tqg/lMWB6/Yt/saKtPzh4Ikq30DDxla1Y83+yoi3rDx1j
OlZuVcUl66z64H9LNXT1D0y0TLWeocMhRvz0l1RD1/4woAYjVUfFRGcQhdvfkGoYqzLsL+UYFE98
3iqWcniHEJHwev8q1MC9QXrW+gVDHEsUGkEIOX2XLq4SjJNqOxyzsLdvzIJ9r0+RkO4PrlZFXmpI
EtGyl/bSbA0WfooBrGe0QpaSrbs26Yr0aXsjJnI0zOrkVtGeBstAqACeIDcnt8NQ6ZxjTdLvytYh
W25IyDfbmMyV+GMRlH2PzdQz/KIZjA99ltboM9qac2OXexzphKSFZ8bSGPzRqJ+7wa6+4bJyvpp4
nL7/V4fUz4fv//sPG1Xd6cEd/N//I1CqirdCpPUv/jm4wZ2bDGHc3kC5aWmuUv1/gdC1PxxnBU66
HiJyCyzIn4Nb0//AHw4Z2jKhp63chD/Htqb+4aGZ1Xj91koF0My/M7TXkfvXyKZMoSFqdnToTcgy
AF8fSZC8SomHtHf0TaPJOAS73gepU3j7N8/j7p//3luZ/2+vgp4BZTHqYohpv34/7LUXj7IIwJHM
nK9i0q+eIHvrZ5R8SJaP7sZcccbwu3k+cJoAu/16HWpZWFWlzRFo6E190yftrAU1ftM7d8BUuZ8z
x2RlcVtCXqEi+3FNNmjgmWN/V3t2p+GvYwddzpL4ogKrS3VNcJhuXDSZao5EvHHa2ZWYfSX8ybXg
2PeRt6wpcBOxHZY+HOh4RCJclmnYa85iEjwb99o88MGTA8ZPQRpR4j6NSBlLcpXOr1cDZzXwUJJZ
x1Rxj0DSKkN1GB1yiURpYymnDPrN9JbODc2p1/YOBbo1GKZsZ5yfMBPYHnB8qBDMXkrHsD5YWOzF
LTto9WnW9SjbuHaaPY5j4anbeCqrG6gifb7r42Yod4R9Tt1+lZUVW0mnA/36JEkNbIE2UYmPRssN
0gVpNIU2V60RTSQajngxMV2GU5RETyXFQlKTdYSw+zpzq3orci9K9wO9+LWIK8q1wC2yNdgHrbaP
Yiw+tLpc+itpFSaunMryisAmHLh8gupZX7bpYjZhWznzXSRUWhBaK5E75R5lEKpLs8BhHJfNS1pH
3kuHK/gRB3X9cywMu+D/9PkXFCIIidXB+jYSMPnTBMZTfmafuqwlhGnUtlqp6m7oJQRBbayUGG4O
NpqU2x5IQRrSI6TV7Nk9PQdL58xLoJXbNZcq1RoYCMjGswAO6qB/6VvFLIMKDzyWT1AJ8dbUMDfs
VRzrcovjhiSqheOG7lsqjoxDa0ej2KHEVx16iWkPKyCLNfmMj7LXCA3OyjpsapKfkP2N//Ta/Hfz
8Q8HJ8zp6XmH9jl/IVP+7fy8/sm/HHGWw1zL1tRlhmYC4Rj47wl6jWJh0wHtGvAwEy6yzz9naMXS
/oAzyeaC0eMAC1ndMv9Wilo6czSlY/YL7D8ArOt/Z45+ZYb9NUkrOrJkfgXapF+nM4gE2JqKLA+z
ybolzITEuj4TvqDsu5v61viidpnyCAdiehY4+ddSjdwVtWb7c0QJTwE5sed0LLajGmlP6Aub4M2D
/M28fkQo/euXHU3oCen1I7FxWYi8vbjEI1tfZVQy/ZSl7lovs8hXmUG2TeyoaLnn/CMZfY8j/vKd
rsaIIObIGiEOkfCpqrm+i3TRUDbrmN0qd9rmrKIfzvzSX7W2f/3S1YnyRt2tIidNevi34RDRYmbq
JPlZqQt4SlmC/8FMLmltVNtxSbKcsz0JY33TVWdsbkfWrb+ufrQgUfKNqG+2WUil29rR55GBInC7
EOmEyyQhnwARDFIOKetVGjte2k10jlK0jpLfjZ51sXxz58SQiQUNaRYuZYwJuLZHcQ8ipDsohEj5
lvTUD8LAUbahER6fWYp/dSX8db9HxpLRq1TKeTpTaDYUO7kqniq3zK+rSP1+5oWeui02Wm9vC+ye
UuCkJu9Pi5PLpaZdjnqxeihsQY93iRKEt9QSPQpXvlMXZVgsY486ebnJchl4lkLUMYKOa0SwX8vG
NneV0BFoKVp05qUfGQv+eghMDG9/oaLg1e1smYYQjSageaBRbLfqdjSAvNAgAOFCkh1/EXte4RMo
kTxgMqdoSjV5Ww1qzMcb00pvc2dPzFtyoUpNv6lJEL40mno+qB19/axxSKGe5v7m/ad66r0dbQOx
egv0gew8lgieYOpZTTBN6bhHsvjx/Su8oqb//+GI1+nXpzIkWZybqazCfFRzZC4o95LSVUILcu/l
WNAL1FtR7ZXOq4IFz8VhaJviYiw0JMPToCEbFORyt4l1W4H53CjJmH3qy9gM45o8V6hQ9Kp0jbbO
EpPiZxEXP03VuLcS+uVaN6CnyGdKAPq0xWaq78Z+KS+RBjWHqZ7SoLa45bbTpkuidJtNl1V1MMTs
42EiXuvx4O5k3P49EO2/Bwjko18fBVqYJSWxogrLCE1IVQsnmO2Fslk9n6Omn5h5IKT+eo0G1KDu
zdAUKKV1O5E34FeYq0ngHW5qKvEyaj+bPcRIaTgNbVhjPvOiXz2Dv3vRRzNurdCfMFsTXpiwEffZ
VmravuSI/aTGyfijGF2nRAqO2DhwHbrv/lBr3r7z2JBuGnuy1HDpNWxL74+7kz/naAquJ7euIGLx
sOvCuJJLNuYbkhJoUc647KrSvCCOPt82Fkxvfagk+tgso1jbTCHlp/7cz1g//t89laPZeCyhERcq
FLXYi0UIaiwma50EJdzVj42B6B8dU7Od1R7Yi2zc7dJ67p7468F//zmsT/931z+amS0VnzpMkjx0
5eigElDcIK7yhvK5mwdUZ+Lt+9f5/UwC+fjXcRfh+eqX0c1DHFzFvpttm8XeawJVax7ev8I6gn93
J0fTa5t73hLVXhZm/ZCihNOsIM0UjzeoDQdSELVtis3j0/sXO/UdHXt0hrJMFnwtcUi1x9ihs83u
88whhnyddTJ0vXShjeSgmPXPYTDbwJ7S8syXdGRA/nOeeGXIvVnBHQx089z0yl6IpLzoasVY4yQR
ozuWcV1rWrkFQehhGkisdk/YdTzxmEcAVATUWF9VqLcEWfPg48CQwrspiZM0gtaah1BYsthxdAGw
VUAc8SfTq79mqls8m3QJ9h7ULRKpcCLl9FgbdI3CnGlCGbKebxuSRvr9+4+XY/qJt3m88kzpUMIx
LUNQjvN3WkFlvGm48wvbWhQSxy2e+yZDLkvjv83zyzwm2zkAITYRAgJcrvddWtDbzK5b+6B02XVq
Swaf6CPbz0c3u0bdZWcbLZ3Vb5beRy9NEWlDoGIOwZDZDZ8TdYyDAsPizhpsFdc1VKxkg3ErhYvU
O2WDfChZMfvA+u5Ud2hTv/IiWpawV+EjzJN+3Q3jfGNEKH+2Sz54h3zuXLZ3QlPwUReRg3ipJOUw
AFqT0BjTF8RYhjFAxa4b6DZO6aAIdWkLGDJJL4U35Bo4mwIhT4nQ5hPeg+yn5yrFtO091NhXM62r
zxbbtkuYZZN7M2I52SLFNOEjWUWMl9NokSAPKVlcvodk2t7SqIt3xlTF/V5PKvvBGFKMBgCel59o
r5RvMhXeFluCayEpK437xl3iCg2NQv5iansPM70ojs1mJGouikwuiMdCR1ZTDe2zRR0dtU/C7W26
xltayFFGa10RpkZtA84yAQkIrIwcAeKi5PQ4BNyb3m6c0df0IX1BhwLHTRTZbdaN9aHBB76HxqUg
AWgt3jx0+NrdjDl5kxvdNpF1dnMnlKDUvZbWlBit/ZKV2rOtjvi2JWWIzJeEHNzaqeMpF0lvdT8q
YoR/yrT2LtvGQaG31F25ZQ9WbTXXGjtfES1CkQaZA04uaygyYNGT+1C4C29ZQ0H4oSzKsthYtU6P
0xaF/awsYi2VdGYmN43hZTUeYK14loDLEGAvwtS2JuBuult6rBShNyXGc4qbNjQIpH1MYeq8aBij
vhWmQmrxEFdz+dj0qv3Ns8ZF2WEanyjHjfoU39sCE5GvkWuWoJxw2c/rGH4/UHEunmK9Kklfz/VM
DbNmaGrf0Hp1R/cRX0IzdlhylFgh+VnityqKzoYIREPxqgMJYmwMBe3NRkAjjgKb8gfKalhD92bP
d78pB7WRuAE7/SM5EToqwx7ENhCfMg9kvfLpvETb2K3nXVptRRCysURbTYtkvwHdqAW40XLk6XG6
fPZmC+taggCQFn409R+b2iph5Zmzku7Uoe596ZrJnvLTQOubYLf7GEgSCV1wHT4j8op/WklZ93SX
5WT5sZZa2xYkpLVxEDqFiqcVu6lr6vRWQoj82CfT8Nyq6JqRv1WMQ4YOBnfMkh3dQCO97whPzjdd
YeMH51trNvQtnY+IO8qfitHZ39x41PoAM4f1o5kNW/haM7R4JpphfEQopqcboi+9r/3Y9Qm+A6P8
UVGIfxRVl1MuUlGLBjm+fhMDoznjXdCG8qVR44Gun6F/mqdh2FFlGh7sViAf6CIimnu3ish3hlKp
+VGi37idS8GutlF8gV/5OcVYBdLCtZC3WPVFjJjnoSdmuwUVUGBjZDjRkC/Utgn1qkh3mcRpEMBO
Mz6P3TAl2zKuLmShJhgKohaXaKo1dehOebVR4zlFlYeYV/ejQVu+0uyt+xA9FdInPU6VKwxWOKKZ
FIoPUZNPzJp9/RkG9VxcqHWkXovBWA7NkND5NGqnejK7lBc/kFJypTVL1m+zttmZriIRYsSRuNGw
PAW8yCa0GjnBOwZuMfgevuoNNj36qoXImShoMocjTk3qepPn/bAqVUTbIpfqtyLOERFwXreyA4zF
4WvDiaDcuSQagkZztJiAJULnr2evoumKIHoVFvd1SrXWSVgsY+x0UqnNz7DFipcxl8y20IIMFLpF
Q0PaRjg6IMhD/cQczpzpC5D/CabwxLoCecp3+P4SeGLD5BwdBhpaMxYNaPanMG12VonlNgeetakW
tHnvX2LdY/5mx3ScDDYNRVc0BXYkO5vbvcRiF8bpPIfv/+v6qTs42vCLRa+8xdHLcCqqnNJqpu7Z
TphYMuPZN7Oq+5hbudyhLkLZi7/Dn1CeXWC0tzdeJRIkClYUuNagbVJqwZuEVXBnApV7qkdHQ6Ta
F1guOrRylkOaGWigLcf/Bb2T292obXoOTnKErPhzu3UcxTmlEutgv+RhOsj0Sl0QtFMbFkGq038X
y6yRp1atXxutu4Zt6B7gzXSl1aN+Zu+8HoV/956Ozggo5dsCoakIrTlVcd+a0fVEPfpZaRSM1bLo
AhEbcUgAVrJPl3jenXmBJ3bUztHZADMInRPc4mGUAvNJDdnjKsRGiOBZ1leDUdhUyeMB/enYFPIR
4G330nNcoR45zKO6t+uM+vzidUCpnWUqtpMmhfDpmQj+QzQ2T5z8EdojPB7n7dTl8YOSFzEH+ySv
POxPo/1Z6afxMse0yhpsGhETCP7SM4evU8/16ExSmnVaMbkmIWYzjORzshaK6rzfDmQnWhtkzUh6
bbK/MLOpUfkd3VN1Lvfy1MdxdFpZ2qrsbYPzA5ia4rONtHI7K8S9p3Van+GEnzjaHTO020k4Lf2J
lJ2b7k+pUuyLUmMjqwjgALNz5iGeuBH3aJ4i8E+Q84KxiI6KeRUjkQ0Qz7Jq22wy3x+Ip77AYxRO
WS62kmPtDA1rSXZwNE2f+BPq3jMYqAAANgFLVjrflaWHGnxA7S/xAe7VWI9+nPkJ65j/zTfoHk1m
Tq303kiFiq+srw51NOMb9MrkTst6cd/EYIQHCrqPwFEGShuGdZ02hXW/ED3jzx1zah3lxZnD0YnP
0l3fxJvjX9nGgoHZZ6HCtnnj5mSq0ZSUG/Bsiq8VVbp1vHn8W+FIf05+7tHcQzXMyVbjbji4hvRt
WAw+kn6sSzBbPrz/bE+NoKNppp+1yplaYy0ygqZs4gwHrJXBPJJw6N6/xImVzj360uvZW8aMIjdV
xUnfGKKrAjgs2t8Cv/31jI6+ZZdIwKVw7DJsYMX6juc9VPBEL7sck6icY3nmMzgxXR0n70CWANjD
6T5MpnrZqr0qb/JYuY7xJlzhPqaYNvN5Y7phizNG57roR2KXP+9u7ZD9MtwmSNkJTOewAFjxhDid
G7KVlJOJkpvLswCCBxFMTWMOvWQHjps2jypj42QFrLKoUbKrVYq+it1F9rMkUP2pMjkIbzp7RGqY
VqBr2dCtB2qQ1AldCTqxgDCaaj/Xhbyri2l8diZBw1q2ZA/rOr2KIHLgkm+MiO3mXs06zmaO0tBF
1t25vddwFcebwmx7C+ppN94LsA5PJLnQdTLLplrOvJATH6J9NPV5vaSblWdpGGGQ3wAsqnd11y9X
Ru52fiqy9LlJ8vjMIFv/0d9MQMeUKluDZF25tQgzfflhGP39spCeWCfpTa6M2r5zZf7FXANK3/9i
Ts25xwRGbFVzWqGICMshudLQSdyrVQGIJAE6giq63g1d4u1yL3uJFkd5BvEBZZDV+u7965+YFOyj
SS7TIuJdpzQLzY5KlgqvfRUAioNe5OJMQ+bUJY6mtpaWizuNZRLSihsOkcA+0heiuuRaS/D+XZwa
IUdT2+KWWVEPShz2RoGUWzbjljkiu6pbrT5MzYhxWzOVb+9f7NT9HE1y5aoMmj0XuQ5Gbcx/qn1Y
dXVgnPHivH+JE1sK+2imA79D9ABHoBCYXnWnLSDI3dLIMDtnePqhUJ8Zfeap0X5U/vP6xpqUlu2R
FtnlJTgVw+/sClNSRUxdqRjKNboduNKgeDQ+/DtQE6ixtap+Gkpde6lkkbOL1H6UHDE2ZQWWwu3V
h5jg23Dc2EoEvyVpug16btDywt4tfR6vh+SV3w7lZB7ibKe02IsrqGN9XVjbEfkSdY8xu50161tK
CZYTrgDEYCleOFYYWlQnwYlVsQGacO7fl7zebZS1LMepzC5Jdm79Dpt7sNjRF6cXDeAOBKbvv5hT
n+txQnafg9V3VZ1TgEvsY4IhdQ1ZaG0fSjr8gpyuATwcNWwJLcIIniuf4w4uhAEFN3z/J5wY6ysh
6+06UY124S2GFpPz4cRfdGcpP4LRJcFtUDV/VDKO5S2K5R/vX+01b/I386G1/ow3uyCnGZWqn7M4
zHtHBcvSVSgpyyXEvN4eJMIbqCxQfhOjQ0rurMC5iZpgoY+wMwWye7r7jwh9cFEXWesPVqvuTDmZ
264wly94ody1RQjGDeNmwDEcHvdcVWc+o1OP6mgzSbJ9pziESofONHVbA/8AmMFyvlkK61MvMnFP
Kog481pOjox1unjzoKAiZyn2phgoAmdx05i7vZr381dntRgLhFAXo42aOsF081FmGAKRQHdBI8S5
uz2x+bKO5tkUzqYAaMrd9oodzALOUyFi9cwifKoTYx3NsU3XevjJaFnEWkz5FstbWC2yxTDEKuxN
k3OJGUzf6rgjD63VOBsNbNWZI9b6DH83CI+mXFVbRD2CG92rVo6kYZhQ8WWpCGSpt2fu78SUax1N
uRSdUnOZlSR05ll/NiJ9uga4AyZqwaBF7eRcvek19PB393I05bpziZzIdpIwcxB/NN403xtk9F7K
tu8DHZjj3rVydUeyhQbbYxL3pT4o8E8EWz67TmljUNsH6qXM2zEGdz9bOtESjh39Z8/6ODPViGH8
zi7LNbb89D7SKQdri57TMrG0p/cnlROv83U1evOpiNmthnpE9dcnmbfvYVcCznEt0pFJVXn/EicW
NvNo2upkjvkOdk3Yd2l34UgNHY6SeTvdQl0LsU73Ef6tueJDfeaKp27qaLIhHaNZgISJkNfX+/hm
sguGbLdC+oszO6lXtPVvxs4rjfTNg8MOGY9m7lGhcpTkgRJssR+9Vr/L2xbGUKyABmmq8SPXbQ40
2ZNQn7AoWrG77MiWGoLJ1MgEd+B5Lx74BbO0B58iQh9gmjp3fDrxIZlH09DgNb2kOSQ4PllUc6WV
+TNGy11l0+VxxNLs33/Dp65zNB9FdoP9KWb+brUZZ1FVzJekYmi7hHLaCufJzyz5p97r0dyDuxKN
WGMJqrdgZ/NxSjdK5CnbVubFmbnnxMy9+i/eLh0V3UBcoogTxlFi2uk987pvsOe8/6BO3cDRhKPZ
41Qy6suwtQFSmq5rbSOdFcKd6dr/R5d4FR29GZdZg6FqyNEvpSXoJOI2nJuuXm5d25NnltcTN2Ec
7Xpibx7cFvpD2Caee1tnFRKzql3u0FWfewsnBtTrwfzNTSgJKnlE+kUYN1H/FEXIresp0w622pEJ
lEf94f2HdWJX8grnfnMdfnqLJc0A7WPpH+2uvolTUoS0SsmB9USANkz3zLg69dDW//7mSgu2vEUC
E4MlQT9ALwWEDachWktNvDOXOCUgOE5C6GO97F3IUSEJggO7+im6UCcYR+lY6nspO7Kp1paNTnlh
KzKt37SaqV9AoXe2OXzwMx/pCa3uajj65VZdtNtLXXKMTqqmnjYSIkHna2QsfomaCviZPpPTNurR
4KEwGF6KrtK+WAOgT38cTONbj1voAmJfuYF4Qo5TUuYcI9xYo4Dy/lt/Ham/mbuNo3mkUoTF8R7N
rkEsUoao/yNAH3r36bTT26zd4nY2faSHiHrtyiWFicA6+sjDzosHCZHLsjDRO/ONyHmNkugzur1O
82mINXffWwjgCfeatmgvl6CIZLxN4xRSZJZctrK7asYC2Fi30BPEEIUDfrka59gmwcod90VsZLAx
20veYLMfe8ULTBHrN5PaBVp7bo44sSK/phu8GYwEqaXQFRgo9P/1A/gfzileiu5WbTksLgAqlpqz
e9t6Z8aE+YqQ/t0jP5r5UGommTslaSgBhCB4Hir3UjQFwTg5m7AlmNSBxFBSAsBjRkpxrYkKcE2i
UN/bGpYQAcdHJCkuLePWF6y02saZgKH5Ml3KTWsZ3gXNN/BRlrIbW3w15BrybH0lzuWXIp9xbY+V
Eu37zIURITgXkITlTN+TMWrlJmHVvrMaZbxF1mR8BLE33Q2NbX1PmpIksE4d887vO2FfY6asMaT1
3ZCQwKVHt4WnQNMcFU9+iGmtjjB+7WrYKfE3uqRltYbP6TdlD0mcFjvBDrBliguMdXUaeEsPKM4i
nAr2qIpCXdA+nICOZ3GymSHAhwOg8WSnOMqSB96sZc42wgVnbDAZFz9sCjkBLF3FCcRkdJ/bURUv
bg8mzFea1qMfoVoqAanKEr2o2jA9VWrxobcTeWHN9Fc7zQMQR6aUSyIAjr02GWofsIJCZ6Fz9KtK
liowFjXB7xN5Hf147k98H/Jcu4pSwGC+bQzRECCSaXfQyJIX3WlXYlGUItWzRJEn5CCa2rPVN/pF
nsDbTBK8I3u1KClVaLgLIV1I2WqAXaImNBRuB5MeBhsIzvQZCmYDzS8jMFIYqsvpR6WSI0dq4th8
SJ10pFXuevkaP5Z535qoyw1/sdbMLdUkcYTQvmgAJTAXCmqtuJU3vafk38lNsJ7zmVMoDDhSFMEy
mekTXHYItFJPsk9SJJbjT9Il8GYgpuqxr/opJcIrrr+mw8ynQsb9UqFWnEdsiykkQpVuuo8modF3
SHQGhvQCmJbmGvCHDQNSPs+aVsUXQhvdxxoY/k/wc7rYlx3kp8ApuiicSMIAy9KWtOXNGRnGhjRg
6H/wGaJ8Y8f9YO5z7LkPnDhKNEwDrNcdJxJrQSFcmNM+kyYIXWNco4AgB5u+BTnvGjbMonFSk+q9
hGbn+JXduxuhe8ljDIVbXLtaiT1CrSfVOIzLgqmfbOecrJHCQ73VdEr5VfSm3fhwSL0v0vF2MDOB
TdVTOd+53jzj2oFAtB+BjJNkKEzpp3Y3LvB58+5K5jVgRqpazecZHNtLpy5ip4x5ulaxcB3rdqd6
FyPttMpvXIefLmmDXsD01on4pdJxP5Az54Zs7+h8QUt28i30KF4os7f51UuT4VGJumKCb6I6F0AR
JiJry1LtAAyq6a1dWcMz0XfjJS3HlqwMF9KiTzfJ+xgLMsDQ29IPpbUNKO8DleZqX6YKTil7rgPG
glIQI1cs1PqyRjwOZeR8rwaLvDmSzCYeidd18Vb0JRb+DppYs+u9eomZtaMapsoksp1BFN89wUNA
XlzqHnAyMVozXbntAC4Rq0O8qYguQ0sxyOxBaSbEYFRvikck0cAQpixxv5JtzEkTkE1DnJJc9Tmd
ZVq35Cwj4q+y0QYrC0Vpj1iuTbYKdK9l11BMvMmLCVw5tL5EbDJvwZVr1XA3A4MwwlcCjrKdDaXW
gtzANbCtFrffmWpUP2CZQe49qs5VZsjM3SVe0X/HUU5c9YKXbzcLDxKG1MDOaCYRCFCmdJC6espo
8PqROrnRy+vR7Fy4elEN/XmK4rCNoFZcDMNSr3RKiWyQKJf8u+fBeAkKqQ27jqLjZ2IoYC0R5EnA
c9+Mo3swTPRRZLBZ3AHDd7ycliwGc60t1q2KpTQmFbcnJNKY4KS6nrDu+epBuBmJ16R+wUiegzl2
CaZbyqHdx1Txv1rWeO0WzVOs2gLyAL5UeCNK/KPg7xkJiHk2tlaKW7NwjG/AeLBKjIBo2w0oG+uA
qU7D6ZwwT229RdCBLVXLua9h9QgQWmvVc8oJirAbFlTIILDW2Or09A2gvEMlhfBA7x1aRrOhOqM+
R7PU87AvottGGM5tYYzag6joNi6ZmsDs0AH/oGHMyQtUKf5EaK9KKFp02xjotYzuJjWHIWX2tfbZ
qbyh2lodUiO0VM1tF+n9NbG9jwgWV9mEl5YPSrYoa0xg0n0nJaOaoTbPRoXmOyu+5F7Oj6tENms+
cTftBRXGYvE1hmwA11YhHkS44MX0Phs+oEiTHxJIQ1/iyuwgaABz0Ld2ZpH+mDcC8m06YlbcsKSr
tKeqWA1LHgHUlrz8Ool2fFiqsripjRwWa6zGSw2KXTYiAIOngEdi4ABA6WZMnVlFEKDqTMngCzEI
Y19jSPuW8O1+ZmOAg7ZAb1wjs1tRSvMYt8uq181KX/Uir0dwAfzPHEqKfXR0hyv62tDRZGfsqZ4r
xBSDZBrbutxgXu0+/A9sFluwa3D3Y5kWn9Dr8NMSUlY/vb8FPbEDey3xvtmBEUFpd4Nqe6QVMFkR
dPzNlHl36zF3HYo4MmlusdKM2eCdqVecOH9gw/tlU87UOZXJekHWo/o+Qwj8k3OufXBy8e39WzpV
lXw1Ab25J6maXWJalrd3yE9asVFqUBVJtrOF1n3tCVwIun7MA9It21AgNwx6EKBfz1z8xLldP9pf
qqhEbYUq3n7U5EOMqxQkfoKZJZOGr8fqGOgjNCHS3kigYVY+wCVVL2Uj3W1tklxgdLmyy9Tx5f2f
c+L1HueTgY+qi3qU9h7uKctOPNq7dim7G0+AC0O4mPuRKoZdzCblzBVPnJiPE9hYNvvM1jOMEkqa
Pen4hGDYgfURTFgHVPvTfzaOXkupb16yVkkVBoV09iTMldsk1/Nr9pZjUOsiu3//4Z0Yqq/nyjeX
IDytztracffLMlN98ezbfIKZ25KLe+akfOoKR4fxLi00Q6F5tLdd5bFPDeMuzYn3sq1ZPVNYOPU6
1mH6/9g7kyTHsatLbyU3gDTgPQAPqEENADZOJ7338G4C8xZ932P4b+NfQe2hZmXaV31kpqSoMEWm
5UADmdVMCkvvSBB499xzvvPd3wDuL2NnZrIAiGuxHqHz7cupNDakQsut0TvTn4yyPxEwjnCE739O
0Eizrajh2YZp9MQQuwNpj9c4jz7quJx3qd2pP3HFnOTafzHBnVSH7/4kIuyNjik/Ogt6EpvwFcNr
5TbDFZsm21s6UFXShuraUHh8QQZN+iVM8rWIIoDePDwe3Mz9yseGM0vcpYcBcP5Dko+SjA+sJ8Fk
BOkV94JZavMq7Lt8jSfaXosstq9lN1Fhoti12ujSONYKmK0UkPkdYMkj3z3a1Abl3gYVrFfhAtRX
qiq9CJTNDrWfx8OgVRMoaT3f5RktDtQH8lQtTGCGY5KvU6zqK9VjlWASpUBmaec/udB+tok6/ft3
L1odZgkWOjqtAbRBOeGcuS6nLFoRYmxX4EGTVeHMBG3TVDtv4w6kumFwIHPoyfvjDxMsjH+5rznd
rb/7DVIR1qIJ8mA7AK8Cq24sVIDi7m28hjTFVhl2LWiWyEBT1mbbvg5iAEEw2f0WgMHABDEDWhoT
y7p0E/TpP/m1fvJb6T84bGQUtp2pjdFZk9XGFmJ8dYOXU6z++I/+yedb/PDd+9SA4hfw6bNICfhl
FrlM2XO3YQj+M5vD6cH5Lz4Op6TSd69rT8A3ktGSnjWwS1a8qfOmChHYaZsN34MGf26ZLCPZ2npZ
l0UQPvc2juNkAoMgxEJNhWCwC5wm3C5jRxKzdYOLIOzjDWIFmczQvS7NLLtJu/K9gbS1+eNX5mcr
L3G8kXz3a0dlEBZ9xr4Hul23HrHt+fmQjpvfYthLp64bab9PtMnA0zWtMzdmNSNinb4izsbXkvav
SyyyfPQC070zI8vyROsaf1I0+ZPbpjj++3e/nRPCp11cXtTAqdSNa/eYLdBKfeEu5NsaZZ798cvw
k9vmyb/93c+Bep+noS3UNnLna1gwMDzdtveUbQXQr9PtQhncn1zpP/uTfngS5A6YakCawVZvpuEA
ArMFLKyPG+Ho5A4Je/z20v072BbDZ9P1zecvNEC3v2wofnrtIFP9B5RBG8cD1c8xF4/zW7N8/u1/
f/6yL//23+/xL3d/+68S6Nb4mXwPvjh9l9/JF+JXk7ZnfIq2AfWbSmh+wG9oIs351daBXrmgLyz3
yCjinf0dvAWASIHBoiENRI4AjMVX/Q6+MH+VcOKUzpcadFkqtOe/gN2yTkHof95mLCLKFrsaE4yX
y0Za/Ljyp/VjCrJ69vs8CLt75mm3i/1+Ke3+vsUNkjNPVrZGY4eeFPFLT4BM3LZhD5YUindt5N1q
dMMucT4m7IlBsImqyio/xly6fX8sQimelqBB2HEjsMawrKfmru4aVRHMdotrHgrOW9gO2ZteBNGj
E6kg8weTvrldz5QHLiIZlyNfFlXMq4xl+nI76oU8fuWooLbTUNXKRP+ND6mZj7CuC6O/H/olqb2c
PJC1WsacgJALb+dGl1GzI5QiPxfO7cegu2HKFS+KgQ9JrxJ5X4IoSJ+EARXkMmTPeEZWMn+xory2
4Yl3tHf5UTfOX1FhiBuZLShylOdEL2atFUzJOjwZ4jcByRaS1rg005RyEfpX8OSTik6IvwOvTnUY
tOhrN1Qggdnp2jAVPszE3ngQfRzT61TJpIQDWQkZrfHz5s6GeRW6mJmF42OPhyHdz2lkVvhWpfmQ
1QqlpjTCFDWTHDat9qSYQAznpJN2ljK17kI6Wt295UabqCcpGZvAYUZa5VdzE1HBUhIqIhc+4FWw
DXPu11IWiD02aFEWLBV10UAKLeI+c647xWqQRv0Bi5FnCoHD6pBbwUj9a2uElxCeKCmTmaS2STMk
5MpRsLyTi12nftXp5XKpmcl8r0wou6tggnH0rgjfmb6MhtLx3MwIw33kRritrFws6YowaExyTNRR
u03644xPMRkcWUUymdfcMvjGehf1V7zpVFaVqZ4HPsctUlC13nc41kyGoXVCOOy5cTJY5YoVvu2p
VpB3bPXUfSiAWsYekbpgN4buwtCuKXIK/dg7gV8L3jN8uJ2ZboXBRYEA2iIU2kpzPsbM5aJD2WiU
HxcRelBj9hCoMxp11d5kAAw3tHC5IJvH5bUiCtH6sx64hjdCA+9QQ2JbEZM0pxdHE9Ot0egK3NKE
jObYYRwzqIsg3ECNYms1S5laFLMMAXx5EqAeHQ7uQ1x3kqCsYP9LKTnfo66G9omEQnEzqAx6p1u2
6WdSi6xmah7jt3CKzbt5dEayt2wpYUXQ6MPpmiWV51im3LZUGC1nvDoVWU6iXMBwpPtNi5L8gf9S
XVd6jB6ohr67S4GBHXKUn5ELREbCF0khOkTLLC8IPJthv6oSd3hOpE2sdDEa1nb9CPTVG6NKfBk1
+cpC8uH2SXhCF6fZvSbMno7dI9VXdLVZbWclm8xIM96Puc4utamh8YJdevtOqal+lbUhXPkZ6ETq
D9liX45TEo6bBpyYvmspP4R9gPnQ5xkfvOa4YFnqJz1cr5qunb0w8gyg50SzjTc3dD1SNY2sw2Cf
kI5Wxfyss918kxOUaE8avXm5mB2bjYLSt8bX04iowFDo+bfFSNi+tlaRObsQGugh1TT9LXOhrNOi
o2Bn61h+b/ihJlV0TaEhDpO3uGKejh9F4FhcdEZX79tK2W/lXBM+7Wu+DoU4mh/a3o0gzwfVXe2m
GCOpgSu+hYPe3arABGhc1pkAFJsam1LFHccNumqe4pzghleEc1GfV4Dw203ettYz2GWV7PCSB5Mf
akF+gzanTfzF+Vx6snZqehBrvb5Qrk3FeaFn2mUtFcjt0M37u1zGIFtFGTd3PRsPlqhWl+/5u0vy
61q0OD4/ys3Y+hkIgbTqNPmFpfL0uW+c4qHW8sbw83YY9ZU70t2Cuwm9BKZ3Eh+qjjuWjwGDWDyl
MJLGBfZKALalCN80mdEfgg6kyKgEWvOeNnkyH5it0A0ZfrLPKY+OCaMlCC5zveZeusQzBSrU6F1L
NmcxblJ+a6LNnJ6J30YUPynwK96YDl2DlDoXvW/3tcEaJuxtsRJupRR7psDZCrCUHYb8hEaQvBHp
F7Jp/ywTVoBeYLVL6ochNDJ2IJa8N4+ITbB4Ya88rRpIrmMagrtNIRblvRwFvnVpIG+5UujQ04NI
frhBicVO6EX0FIaZpOFHpwkgMMv2gTb6dEfHJAsnkU5skpK0Dt7yEeGW07HMn0f6wtTWMEvaGPrj
UIKIavcPDW/T4CULVl6vo/Pd5K1OnfeOSottJO2WXVCQOGoVpmTmN3QVWGQvjTZno1w1pAf535ZD
wYqqQr9NGtYurJTG8xI3CbE4LRbXlmPDkwpMTfK21FZwBQoJCbTFCKABeckJeaaaPp51RcoU4yKZ
R16f6+HoabKoKG+peBpOVtMvlLGA0SSZfJxXA5Ix+8ruyAA6izMd0/kLv0+bg4jwuolyHQ+InQ1z
eMjsJ4U/9TwD9fdlsEGMvMLIArhI1FsunjSDsl47RjfWm1ynfI9NR7dMW1BJEP46R5ntRV8ekw8F
gMBvRlJrn22xJPejLVN6mlywW/DmpnzkmIER8vgNi5FtvSzk3shCACsmOLNoW4Aovc/zgQ/DNOfU
chZFlkmi29HMzU7TgxcgD8DZC0ldXpCCLvfyjm+wKudjS0YFQdmnOg/PNK+5uKF3xvgqVJLcGl2s
PlGOCaizyUu/onIkRZ6UijKiKlumfWX0zZeqZP/u6Gxt2FfayfUwwVjj6WRQgbIsCWp1n5OgXkVt
uxApE+m7Yy6sYgfZWmsDFHfqB0neuFgQxhkTs20kl13ZdyOvpsPlMwRO9m4qDSBjL+xuXIvJpOfA
MaLqtW3HKYJu07nvo9UTTqkzSYkGN5g9138wQsJeuosIBGS1zY4Iwr3bO2a/bVLqKNixLh8uFO/7
oXLzGDhLZl+xvubEVBaQi/2waVmzKKs1Pyu3MenZldF0ZZgVJQ4Wdz+HSxvMjmcnRR7BbZ6JCPV2
ot91PV0TcMeNyt2WWke1oK6HFpD0DBJ608zVkQqPgmNjD7yEzS8uqnghsd/nquXcaGOFpCDAMXgm
wIkhUL+o7lkEwtk3ZTJ8iys1Or5GGHxb5MvY+wVXDIfRQVXXDZW/y4rbXmH7/P9x3/aif9a4U9bc
NUOaBzlZKM5ax3SdjYOl9I2Yh+Y2BPPymI8zH43e7bVDwtZo8c15Ll8bmM76eVMcYw6pLl9V1zS3
YUHd2WroMHFwiGmduxo6NN3hpWgbGue0yOZz1cw0Gk2VuRmVZll73uvxG7hc98tltV54bmyb+lpO
c9pvTbMfQnbianixkh6I+dJpMY+CoBNwc53xOZznRuNIVRX3NXebO6vrlnjlFBiZRgAE8zo7Yh0z
TV9D0FU0s9iavdM7kX3KKkzu+5RNzVkqO+2RRYh8DGrh7lnoVgz8GVxejyc6Lc16aI+612XLeB72
8HPxAYf5nm244jwZOtpnUtmcEKo6K9wVkFHGanV0W1PrEzfbiPA1xbc094QbdzSslIes6m/zMCLL
U2h0uh5rnNi4LfQkriKwD+wV+4XG3MwO6Kskwt2wfas7e2NhCKSkIRHpdSN6bAzGWFCyY1E9Vnpu
HU/Q/6nfw35dOzw5TlPlv2PUrj6Lu675/OyYtf8DBmyIsX80YN+9xkX3y6F//6Fy/PhVvw/U9hFJ
zbLHcWnXPEEh/zFQg5LUFVBIPirM1AYk3H8O1Oav4IElAzWXNJbEo4r5+0BtnErMXc4zum0zCfOz
/sJA/YP1i19MSL4HEyo6i1D2j2p2M1ts6fGMrOJZbuz5yHzBx11t9DI6d+vJeifpXd+NwDcO8HlH
i2N9m23TudzHlio+s9giwq86Nd8US+1Q+EyG4rVzwujAbrs4LMzh9EGWdd15ImDsEVNzkBSWX6ea
cF+LII6vQ5qBbrU4NvzQsaL6op2j3Kth+FCNIyF1EGyddZ76lAKvO6umssMpbuJU75mksiDHM/J7
MvvfcUH/x2pHx0z4z6WjbfRasHH7pNrpN9718T//7ZI2foV7anNtCqEjbFi6+McVLX8V1GACfgeC
6tpK//6K5ssU2HUuaR1tSVp81T8kInW8/nTDUHw3E2Hnr1zR5g/QCSQiaUCG57uBY3Zd9WMayUqr
AaX7NSIzmXBS1k1a7Epb+Ix8sfatqYV2QGXmaDaRpg38AlcbJiX6WKiOmMtql0fSGmF+srxBodDl
s0jJvOLyzc363FiaBCdpZBeMdXSUdqsuiEt5HeS1NZy32kKzK11H/WR4souTYt8m05Qe5nCuYwry
0nTYB6CI4xVn8m7FGrSkMNqt+G6UrCf0VdrKHc5laLX+xL+gSAAMv4kiW3asjfVPYRNwPWgzrZUk
bDESbt2pqx9T/FckXAF7d3vIJGTyl6RqrddsXmb9cqlZxJ45tG22eKhYya4mg+5CH6PQ8OUwxNdr
N4kHfVcmcSvhovLCrFSJPujlpFvSXUNRzbZ0o2xYsesytxWHun7tcNBgf5Rx/DlLOKtTv5whAyF8
Ycs6bXsPUzxKmBm0MnySj9f2llXYzH6ZnG1fuklN8RlUjW/sBU3hIclU56VdJ66Hfdclsp3Wk74e
+qh+WcArveqJGKg/ozx8S2uZy7E8nPNbdxlRF0BMRxonIDP9BvAt+TTDPCxXGijFiwqK2Y2C8FR5
+qJTaxfrVtQcpiXUanbPc/DZ10yYEP5sDR8VwxDfDT+C75Ly5boR9NEQB6xj62iiaLaaTenGBkEw
qNd2Z3ZvZmIG5GOp47nTjYRAsB4DzloFsLWhbZVsktaLylUAuMYFeS5zTMYQM44iXGg2b10uUSEW
3pcOhV9Lnynrzl8q8hQDEKlO5xzD3Zkg3TRxzAU303kwfjDEAD0YiEQa4y4AVTKvkMHMnlbHQrsS
VrNwtgATB6qKK2s/pmFMD7MexdEurUwaZeyh51eFXMSrZ0SaBvG9L0Eh2l2baji0ijzmjtxH18vi
Jm9yoKFoFyJhflLdadKWa4nuzQ7m4olNSd/iuNKifEVVS5CuiXgwF7VL+ZarMpHrDlX6Ro+dRPna
bMWfvV3Zl2xDoSymNLtWvsC7B+JncJqBsoIw/6BDNaJyDEI8nelHB5cv5ai+ISCkKFiIQKisqdOV
e6vsjMfMUtllacql9DrDnApciQXHs5Lw9x2BF2vwYsqgqy1Gzb09WO2bRGGN/DA1gydsfCPJg87m
9IlzJkaQBKT8pesscD1KhjgcptTg4kJzLbYhqZ300XZEVPqI3SHlt2P5i/FuzoLGp6uwU/4QtOER
bdKHX42eapTGDiLBaUYlEb+I3taHAHMa9YDSXaLdGKdByiRaBrwloTvgi0qFa23LZmjulpLZBrpT
K5xNMJiM1Jz2KG8x0yWAae/GH1kCRcRrAI6Vm6arsFTQTzSum5oiKRSzQDs3qJb7CiBHDL6WFgIp
VCbpXQzJ5UupePyKar1VHja/cqS6DHuU3xeO8QSYXz1Z/Tjg8UwN56HBpmStR10RNreS8touG8qw
ltFIvuIoEfEmWHiiz3aH8qEYgHvPVaZ7YYdB+Clbs5pujzxCxGYuyYziVis/z2t9WdZ9OGkeNicL
QzKNcbsmb6oZFJPlai+LZmk3lQO39IHWXueJvAUelmVAb80LE+tku0D1UyHNO9JH8o7ibUbwLz8r
8spubjsp7Pk5G4K0PqeMQO24a6BjcMweEGzLUjpAlUr1qJiWskupel1ttCxwvtL22PRV9J2Fjt8t
kqrtWBu2Thq7b4aAxrAJkQgjtJyxuWJwY5bBOV5sAppvc4/fD6eWicLoLQU/zIsXRneeLlp37SyA
vRgTlzZlxdbBqE1p4yI8aLEXOGubASB0Oyn73iqngCgA1ugrQGyMcGw+mtsChDeyX1NbyxoNoMyh
vGXmTZUUk+sNsSUEmj8nMS+x2gJDNNHlyqehVPB5OWnbSdF094gprP+dk/o9H4Xw7KSJ876Xh96m
5ppLKa8/eBioYhWftHSrTNDVrZPGLk56u3XS3oFIo8N3lQrRh0/6vKsBLfPFSbfPThq+OOn55knb
n086f8j1Oe7IOhz1f9BktGqd9gItHbIPdQAGcQ2rUKT70ZyHRyR39gkRXjUHNJQRUVDMAuTdHuOQ
zUMg+LgdjRSt8TBRmATx5rdVBb3qy03VBAkGLB4w9SqLh+5xSeZp3OYUnDO620f6s4cqxxZEHhci
YYofAgNxGL0kyJJ4mI1K3ITHNcrkUE8Lh+60XhmWOn8Jk0ycGaf9S3HaxUynvQwD4pJyVeiWXBXW
1M/r8rjGIQQCmm607G2MRe/GXrBcew5KRLvis3bIHwv2IwADjzuhVlEi6snTqqg5rY3c0wopOK2T
yuNmKcgkvzpMShZOVMBNGTmK4yIK7A9LKeO4nyoprn1ro8TTM9opFTnP6+a0zKqTrLkLTisujK/H
W95x81Vj1sXRjWmQxeDKCNp+/ErY0T+7srY+8jAvi+1Ym/YhpLVH9/LCpQu4NxvgdP9/oPztGI3h
7o+O3aeBUvNemy76P/8r+8zn74/gp6/9+1hJGwyHZYfjgsGJ0D6yl37f09qCiVMajHVCKWnKI7Ts
73ta9atLCwpnc6Q5XRrHo/Pfx0rFVzkUFDBxgoYWQD/+ylj5//pZLORUlsV8f9fhl6CB8AcbYtv0
sdL6UaxmchNYhrmfTyg0/K9vsi6OeCYaRtSnmwT0ApOCyLuYTUcznSv89X4n4vvg4DSOuzFn92lM
BD2HrtwVcwIRru8eOh2ll8D6hYt7VWnp5MedVvig+QBOLosi0cXdWk0KvgwNHfi7p3yv01WPrPPx
16/Vqz+SNd6n//FespmMw6j7n1f/sfOiOCZ7fz4wgtpN4+L1l81rW35/0Z6+7LeLFm8BFyxsc0SP
4/5ex0Dw+zVr/WoRWNIZHBE2cAscZYi/X7PWrzoU/OPIKblA9WON0u/XrEuNko6oomNuh1Z9rPv6
C9cs4yiCy3dZfgo/2HXgeqD4SEqHGfUHj0qWRrnR16y3x5I7aDdQ34xWIT87TZFly1qqcBZON6ih
9ha3kHimRmFT0xSuodZwhkXL9mqggFHQrV2VBKtROx6DHK33OCOoPVUEsxdm6boRdMjbM6lplHGa
J2b2txA49RXR8NIvzG9N053PI9xWHtzx+tgEfda3rr0v2+Qu0pYtRd9DxYARXMXlhCbp2hu9ab2G
ooCLihJvNgnVeOUMZg+amN5tQ4sz7tVNd0uJTriq5uBmnufHoBhWiaZ8ht1NHgXjxjaC8NGNg8I3
VHGYDdbtebroq3GxxRO9QNG2WnIe7jWtGEsr2fvYNbEovf2WD4kFaFXIXSb1HAtR/pVnyl0H9dhe
gxRaviwtfgHSlK2gHWertqSTWcSSXmN+6FXi9ua+cMb0BneJcZzBG59CNORrGg1H8ieTcW4Fob6s
DcuybpnuNL8OrZsqppKxsl/cIaNtFYQ861ww4yO5p0q/macClHPdmtxNxETEoy3N5YLORXlBgwth
jzFM7E2Yc+KrI8MimCV70uidco4FgXn4XDotYqqcRHuN70E9ZpShE7kA/XjNFjO/lHwqIiqjq+PR
SMkdO5GxvibUWFzEjcL9kTE4BLyEw1pwhqA2lpAQxz2bqsz2dFy1fzu7JoVj+307xIkvi5HhuE+M
Y1dw7j6JxHSmNzI2wUpra/2qyjlO+1jIhXEPP1a/HBp1U9iauc6xfNZgX7K087TEZhg6Hq2hNKYH
imCaNaNYQdo1m/LzSbC+GFzejSiNibR18XIVNBVNUDrbiZqY2SXlFNLT6nw+X0L1oABbpOexMItt
aZhgb9A5OMvODNCCYCFN32g/PnWj8WMcgAUm0OB6iQw9jkHbeuEoFAi1c9xguZobOzqfF7EO+U9k
eHOSaPK+uAxG82Cm+iFJSSnClqBy90nVyUW45OvQifdFLxyYf/Y6jMI1PGYWpiGnpEI7i2j1ipLK
qxwFxKSxGm+wWAqr9EoOapvlg++kwWrK23uFuQdNK9tOOp3u6TBdTmHsd/auk7dDyV6i2VYDdbji
PZXLeppnXk/9SbeS9pY266tgCLzJJLynu/2GDQ87UbGny93T5+AilBQ2l1BueRwcxXjm3nwgGeOc
xXESnGU6tpOm5l3V3L0TV8WOt2ozZNOewgtO40psh5TaeuYBw2evt0viqD0fTGu5tshngvZh9tXy
UK2pVK3u+NgcjOR6DilR01/i1PkWATGSi7Wdndivya0dC6vdpdjNXXIFotqvUuXPzYLTw1xF8ZfJ
XUVBeNu17F+/jYzx1AeiLST11iyVSRNJsw4ihm52vzQ25xb3ufYl0IVxiBK21VMaf5VZdp0hNXlL
ohwfNvRTVY8f0AiCNYdMtRNmv2ceW/VTdlnU7WsWx1tDm5azThpvR+5IeJEtMOjHuO23c1IE2Q2e
mGDFNEqQT+c4Orp0MevHClxHVJfd1PkloPJwx/azkZTcIrQkA5niNo9mzcuzpAm/MUaDoQMWH2K3
geix0nQgm212hz38EyLNWzHzUhmRk96wEvOXIV1XwYANGkAwefReuzXnoP2QS3OrsxK9bXIYYV4o
tMsE349cB0SQQJ/q7nBhBXO6EpXWnI1VySpd9RmWisp4cA2ki5JU95NWwmsRnJPXWrG4t6gx2DNS
Y3lNsbFcmDLehISTMFWJZd1UdM45pQ302DIvbKHfRUFDA3XsPGWaA4k7ozNsdMGHUZpyaOIkPo8g
/p87KDU0CyfVgZpJfA6Zy26cyHaV3xvZeJ3VwyrqKIRqwF0d6qCgJK6AJK5F3yjcCFal3j3CA96Y
6StqJp6h8E5RS+ypUv90YvsstINzoBNQ9NMti16eKtKe9uFQV2vwTu8cBS+ctH/PJ/BjQWuWfoqD
rTGM91prMjAgPQ8f6DzwBDV/PAYc7XTtNqTLAnAGLH5xhzkqmdZBqGLKCxjB2Pk5XkZ/G7dCMfpR
UEgvX6r3wNDTTdYV55PuJh/DmEFrKosPtyEvmUJyUiFMTOqjq5zcNGLZOgnyS9jRV3UNrDBpZvSZ
IlqnakY/JepNNLAwH4zpYVmeW0v6Ndv0iFe7wSR0vOhaVT4SzTvg+secQCtP109nlvYcawVlPIoR
UiyPyknxGTzbCKF9PV5gF7sPj2DroqHCnavEW/rJKy217fXipsmGjVlOuyW0+TgI2yc5cB121ZUM
+z1QIUKjSfGmWBR6sdNeiEXfARDbjYW5ArJ+4dbmNyrNnzAznKPCnkO2vykRA3E17gti431hEBoN
9ZegiS7tvNqZ8+Ln6mJR/WM8a+dCk/cahYmeaugtdYvPZbirW6IDBjIJS3k2tPC1v2yKdGVibQPx
avYpeTLNYN0Z+sFk3ZnSeprbr5xk9pCHFxgVEEIK7sQUeZeZAfG0sT3hxNdJD+MBBdEVJHGdiHAk
0RI+5sIbVEsFkxNdRHI/yiAB4f1e6/EurKw1LbvAcCu/nw1cFOa4IVcXOwggvO0eCBdJ6bNx4QbD
ts41bYdSu8vwE9BagK1r9tg4eVH7GE3hXs6P8xhtnTzcTMf6M8GSPKH/91wXU+nF4XA71CDclulm
IKQMgaZY94H7wYcWA4LcBti1PF0F886qpe7Ho/aB/L6LXFooVORzafhzFu3gvBztH1v6F9fJoK10
xButeW0ifYvrZrVw2wh17CdR11wGOjnporsVDU1PMvMLrd7NA76B3MVDg+OylrFfgk0TSXrhtNg2
lix/TttPkACXrIqxe86bvp7PzNTaWBWx52jMEHjKlZ7B8U52oRqcVbboOUpF426bTPL26jaiYr+y
rIhblXlgYjvMOu3RunGMFvffylFqZE+fl5wIKti4Mznkak9TesIf6s7nXf7BW7lLBa9JCXu7zy/4
aHlTm6yG1Dy328DyEEMvmxqQQTGqG3tAKlFAs9ewzC8qVeODjNW6jcRtWGHl0ggX1hw0hm64hnLi
L5OxsqJx1yzo1S6QBzG2W2OyVvbYe6wQ7ibsKKuyGws+E+wv0In6lWlOw9nSmk9kZ4v7AeckiITW
3bsal589kNqnM966n2X8ZJT37jJddpW8K0v8GIPYQKy8iZx6bwtxUPhHxlZw4jQBTTTtOWRaxNj6
xmzErRMPZ0CiX0bdue7oMNPcgxi1VYSCK/Ac9Lz2mdke8K8d3VTDZtG7j+MNfZObOc+DcthmeEn8
pvtWF2LHFIpVpdI3acV6Reep7dKK3bA6HQFdKorJ1PxoEnlnvZZtitjqyUCe0x9GBzDk+z6K1rqK
jfVsIU3qlbOySO5orngPm7cimuMtR3W0PtOU61z0DwWuK2N2XkQGBQWVfE3vLLcAqIhY+x9lUaxj
194ZisNikfLM4L4w0EQMp0Tw5IhTy5M4ETu6+foBhRQYHqcTX5FFkHm7DuS4aVPbm2gYl8GlGV4G
8UtRciAxr7K0JTSq7YjgPrcDudTMxJ2KfbHSX2SYkTIE3R5E3hgu61Qnqouftlro/SYsvClzh8Ua
fgfuMa+1LQmMzGsn5g2xtHs1Lrsixg5sx1vmzzPEwVUoXC6esfLzSuBxgnCBD96PEnNdZ5a9TksF
8wJ1rTaDW1Wj7TmzXziF2izmraTrag31wsFdh8yupFeDqUdMNXaJ7sCXVQcGvE3AgjBGoPadLH2o
B7Z3szqLJ/fSmmsMNtmbC5XVNF5bZV7PpnozwvdMt6etHdW0PSTnvfEoS/EKFYZrRt7HTRptclgE
6DgBa5iZzK2JoacsavkSBUbw7IQ1D1Lq02sNJsO8XRoGSdgY7Nya5q6ZVPBAjiU5/ls4X7RTZW26
GD5wgyFt1/VwKTGUpp4wOV+xUVy4Tdh7aaZvmiWfRu7PXhgGBvbh4yVpD+s2jK/FLN/ySZE8jus7
g3LbshyXc3dsH7E0346W2TwmevqRHJ+lQXrQYAMIY9w2S3xjzZ2+FlV8GfT6R1tr502c41oqbM9K
1SoJmo8aLMLMJeROVELa4jIzgS5mLJvcFpEcy+mWJz8mS+0AYqO9TlzGPWFo6UUx1MklriqXAgpL
cDrNGpcOyyzp8SYn+MEumXQBnhxFIggC1l3WiXbjgox7InCbvgTaEgFYWTI/NkV7sDOO9V2lLS9a
SMPLOAwafXyGc0F61j2DpVricxIYk0mOj/YGf492kGwIxpXUQFp6EBzzckWRvfk1VFE1eApL8eVx
B0trTwNPwVochw9UWds4mto+rLHLNlEMxzYYy3Ubi8o4lJxzx3pbpBrU8rOknHpnFXTUlzzkOkW5
PhU0IbvGatYuAszVW6603AuLBZRBnHDuQMcerqtxYN8wc8v1o54SDTeWI8O31u06JDhvaAcKVdIs
Ms4dAVMV81KIIbdZ0rjzqtIk0cbAMXjaoML/y96ZLNetZN35VSru2KgAkEg0g/Lg9C17UaQmCJEi
0feJ1uF39wfeW2WJkilfR3jgCP/1T9RcgQcHyNy591rfIvGS9gctDgqLzy3rKHOSxOQoaqWavZuE
CyttDHy0nunUxAkslJwRiREg+lqFqWVvIEiWe8DdBB+j2t3ZcVRaF05VIvYdYjvaT40WImEPxmA3
1k6NuC717oqMnQCZh5ZTkhVTttSrgCc6ySymbzkRyRe+arRlZDNdpOsPy7Kl+l10dZif22Diw7du
Ul7TQkpHd903Wh9fugZI7A1mgGm6k1YUJatxkBonSA9V5+gZEUZgjmsrS/PH+yrHv7axLd6lmgEH
ZSdWCBRsZXMMJp0NzHF8p8IQ4jma8eyyLet7xVCznAgMlXUisGEmeiUWSPuN8qx1IoeSGEEGH/Z+
7uXpKYbCO1DtGlO31OPJ6Dhf05qsL9JRVf0+RfY63MatTI0XDnCh8xLlHstPz3z4EErfHh4yUlxP
SlnTTjfsrKUGG/rlULvRzsT5YtxUVgsMgZXAOPqG8FiZoqEatzkp8j4GZXISF72V0qiAAzCvZ2Xu
nmN6ygzjlInrpCPZEYg8v0VJ4DE4J3bD5ruwp7g5o3pD7OklGkzvLknkUyGFhfZOeao9+Oj4840+
jT6ATRESXF0NRC9h3afWGxHDG0jidOeSzD1ZrhA6aTc2gJqXvPTaJ9MU5vVoDCQxKSoUgNJypeoy
3AJVaQ6l3hWPJdDzCP6HNKd9r4+6iVjCx7EwmwPXuSxztSU8q7oJo7g8dLEfXMe+74crt0IwsLCH
ACRPNJh0jgEXySqMHqI0bo4dNsXrttHrtaX3zggMGMTGrMbm/IDK8kXZvreXXeLdlkq6N1XkFmdT
tfIayYvk7Jb3xqFuyrZe25n0Pit8oddV3pvzsTtO+mUqGyTYdgX+f5GNszg/wwfPt98T8ldGElOj
sCGUoyvZM35D7hQ6BeIpnzTyzeDoLqrDUL3qdMCRfPtgUyIR5rc56e2XeVRrmyoZzWNmBZwXjFNE
NBvnlIQaIjPKbG9PIyvdUOuAhWQamLcJy+UDrfryEMPfufVVTT1i4YOlldXRbZMU4xcZOJyHph3Z
vbPIj70V+JPgK+rgcNtlnI3jpjGeEydFP6EwCt8zDiS11oDwuIjLsLgAAFy/GEF+yXOEGF6V8asW
uwYPaj91xdbEGd3RZ6rsje1GF3qq0yTNWV8o2oOyvYmrzOiBvgTWoyhQsKNxdG33xETb/gyYi2om
IOB0LGGC0PoxOL5BW1Elj5dD3wJm9ETPT4X9J3quKGvNXu92+IzxMxUWRbJ1KWxC3IxUoF7RhU8o
UdumG2LaG0K/I7GXgIuuasP1OayJYi+mL2F9g/wyXiLy1k90PkfHGW6dTkSHirfwIOxJYMZW5NOQ
00X5rBnRi5GgtFkOhj8eTHwiV0HgWre9yDkgWFMz8+6au0EPOfjSgm42QSuHc9oGFsfWEsqJNV4Y
skKTpIR7lBhidtxvdS1YYSg76nzdE4qW0CEwaTHsUq8ygZ0Q/RCEEmVPTUuS70Ifjokw6L8gptik
IsYUJDKebjhWy076dFTVRduHZz1lO5VkZYx6utLr5KEa5S3edsw+W20ABJMF33Ir3TaYWTRKG6dJ
95k37lrPoqhA4x+R7KX7U3vC1+9jDoqNZWkV5DjMAWdgu3IIgnV3toreP1goDTn8JOKbnSGqjQOS
RxEZ9vZ9krI6CWPdmVd+paIH5P7H0a3qpwG9xDkbB/HK0LGHaW3p3bEqzeQhLcbxJbVE+mjgUDn4
o7aCqVav69wnd42OjFPvutAtvb1KtQb2DZFrw5bnMwv3HXLMhxQ19DehZHiZJJN4tvB7xSzKWrR2
Eiv9NMvLHu3CKy9Eowumo3GjfWVk7bQrRxv2YZi0d8Ax8xgAmdddgg2brnvYQ7TddWU/xagxDniF
6w1/advKXt/pg2V/K8mxOoVUSMaa0XbHFNCiPdGr6lLkabZzK6lvo0lzOHM50zbX9Nl8cA24iOfE
P46jRWqVwrXUhQOQgzoztn2YmUtPb/NlVlwGbIErv4wAf3tBQMRa5O11X2wIxjsgtABtllKtxd78
Sg6R2pAefu6IEIIQh14g6IIjbS1cMCKw11ZqQO4O6PFOrWff99OwHnKxK00t/KYciSGjaI4KtNPa
b1u1K3zbWiWTtADWOCfg5mjppXebaQ2HWWIYCOdjDyKdmY29W2NTNIkJ9D/ZpBxvmUfGp8LIAGGX
yl6D4ZmunKZ4BIvzEnfE4mCqCcwq5pCV5wfiepql2Q3FKjGCQ6eye41cX+FXCM3HlsZSGGubmb+A
H2kbuLm/L92YRkxvf2KQqi7qzncu2zym04K7Z0NPaz22ipIOicKSBm99aZfytusDUOr6VBasq/6T
6eZHhhGrXqppqxfaI6P8aVfATrMyHmOv7OqlxnRItQJ6Q/ctlj2HC8/clfhQlqPqrv3Argig4L50
aeasW7f7PAQJ/p5AXtC0ie8pP5NtITuIlDCl/Qh1yAB4kX9mvHFFvGIutAnSsNh0COPWllGMu0J0
co962Nh7NHt3aOS7x9FMM0rrmmaFCLSrVD5It9g2bX0IaO2ux/lwI+yRnAxPYa6Pj+1IfBRGE0Gc
DGaPhV4jYBpwha8SoixmL8mlqG3axBG4r4R3iWAItrd8ZdOoc/tnd+olDQ99w/G63BvkYiFzMRe9
kxg3WCvWSneyNeCXgRDdas005gukZVKXk5KKqVWfrYTWeeVVG9QpzNIs2V9pLhSjlDpsCTQcjS/W
TaIbh30zqF1q0XuMw6i+7smto7IdLhgpKNY6G99d1qanrE7KW4/8Oc9rjH2rZXeNMZ4IQv02DM6h
KqsjssVTXMb33lurr1e3VPCoGYosvS4NUIgBjTszDuuLpnO1L4R5OJe2nqT0KOp2x7rbzjLH9Ohm
s6PC5MPA6puugc48qZaBM2nTi5Dp4gpyq74gqiBgrhNcZHX4yaKJr8dFRv/epLJv9w6wOIRA14wI
d+BHd2EY4yd2B3annvJLZLukqdeN1l7mUoF+jR9UNznX44zvr8f8Om4q+ZXYAfcGoXc6MWniscV1
kR5x9FJWDKZ1N3ASWM6KuXWP3qS2i3wjBH3MjCnLtlOpOvWOOJg08ZYduTINso97D9/epa8RPmeq
6MbIJ1puyh3gxA3EF3Yo5ULP/VpVjBUhoIzmGY4ZXZ2m8/d6YdEQM4Aa6V/GqTJ2ObgyN/JMGoH9
thcBrr9W3LUsJashGOoDLCr1NMSomhC2lTwU+Y1AkaLn2B8M+0ZrjCdTBFsiAAk/ZsSgsfWqbmF6
t0nO1CaI+oXqzf3oa0f0fHuI+nvlFV/Kscfj2h17LVMU4rVaWWWRrAkt5H0tU1rrLOxeirCwKfVn
0eWrMuXTzHFnhhA3ZZ0cCxFdpmG9QhVPFHmp2VtOS+PODvVwg4b3fqT52IWm+NRm3qGlkZeTCTrb
cua2IC/CEJrN/TDGzech09ZJxdQFJV+5rHvIFga8u6NTV48xmfVWETMsYMI9LSs1tBtnqII1+zKJ
aXqPb8z53GTFLcfZ9BMfJ1s0sgcb5+57nC+JRcd4CAgnj4OTkAesqseYBtIVNlwcz6O8jKNvZkqc
6yJu6MtUY7dxcvyuHAgfo84cntBdyMsu6tU3An5ae93EYlgNA0EY0Por/KUar6C1KDSapAsc2t51
9mZBRp3k3QccQbQjE3LtUsBofywCKb8Sdhk9pPyU9iJx5/fJBamqYdrHP7U2PbOCokHe28rMR0UJ
A9m2ZZpibKXZ03X2m+7S5HiycstQPxu2nUyr2mEgZZF69exgGqIHZ2cvFKMBc8S4Wyonbec8rNmN
HeAGZ0zmv+gjXiPqINxT/dakMEMZZ8ePou3H/owRdaS5iVtQY4A4GEvAUX/Rbv5v2Ag+EpDM1/uP
gqT5r2+2meClWH1VX3/4xfpNrH/dvtTjzUvTpurfYoj5b/7v/uE/Xt7+lbuxfPnXH89Fm6v5Xwvg
YXyv6gC8oFsSc51JDrjnMi/80E3w327Wt+ub+/Xqv//j80ujXur8H7ds+D8YDH75T/4pHBHyn/hj
dOTmOsnZs3Dp38IR/sSRCJp0fhqeA06//9GNCPFPZtX4bjz+q79kUA1i2fBffwjEU/Q/MQcYEvW8
RbLZv2/V1Z+sCe4yN52b/Nev/5G32VWB2af51x/mGyb4z7+3//avP375g39Pa6nZ9ut0tgojJJAw
eCV5FHa4jopy2kUKAUDUd8jnQS3KVLuOre7eb+0VlOR9Q6b0AdADkcFtvk1reUHKzMIRcAS85iKp
mvSLC4AV6bcVc5AE62CaAVPiwf4s6iZEGR0XhxFsHlDQ0bqEDhCt42h6TWXwiKku34yT259QtKIb
p22rp9lNXzo4OpPQv27JUFk6Hes1hWm59JSR4BrOAWTQkUbOGrX054u6uqnN0GbuQm8I4OCwJXay
X6SOMSAyjDfF4FB3t/iGXWtDHx4rQlheoS8fl5LoAdr+9R1S2K9hHV3kmX2DoJpFBIQx5u05uDi8
wGdwMRXRvfKia6ZMJ6Hr5zAyt8SSE06cNO1Jogvn6AIfy6XvskSG3bIgEJqgU/Hh3ziLMnvVfU46
nNcM8l3MU9ZOhE3rMLcsaCFZx+i01/WXJky/Nr59EYSoozHoafw5/Tp3qOVmUD21cOPu01K2a06Y
wSkvJRxi5ABhkxwxBmI+zdl3/HRfgHzHZzdtM1UML3VTvXouoSOhJH4YQO0eyyw5cxQuufuVgcfe
x3KJA7LATlDFwE0tb91TieZR+toykufY1pLQAJZxYTp1eWlPlHttqlt0N1NnJUIswcsmUEikR5ij
aa1ZF6DFM7bsuKYfCta5bSzG9fqwKxrDue2NJ3gA8bINm+gwRuFtOC/UAEcytliFyn7gO6ZuiT9H
0fQpCx04CgF3ubU5ONJ3u8JJUZxU3fdXk6TD32m9dgDd99iQ/bXNSp44J33ucgHtNYM2Epr+2uLE
enAliKK6GnC+UHc5mp5vtW741KhyXJKY6FpLs4QZa7b0m/RFCe/Tc7LLJG7ufGNaY0daxYzI4vo1
h9cRQUyPhdpWiMYWDRhrck7XHacSTLr7At1GPX5BcLVIWmgRmr1sqIlUbmxrD2hkVh6rgJmO/tgV
zQJexFrWjEr8YHbWLPy8WlWx5OXwrgY33Tr1lR4OjNAOMZQp7yJpGT/bdMjEPYnCZwLK1yB/g4Wm
GZcYnUyKDrZoB5VS123rT39fVHiOnuuiKV7V/wM+SUP/UNa67aP85YfV/u0/+EvL6vzTRqyqgxyy
pG3ymgDv+0sXaCD+c2y0ggICP0K/72SB5j9th7+uY6HULV3OAK+/lndnNqjxu/wfCzx/Iv7O8v7m
gPyfq/tczvAP2TSQDX42Eg2RQX6/usdqCMi7Dc8aUv+vQ9pxLmEY3b3EairtlR5l1pU0iLNfoT7w
W0KkWFKPESKPJ+m2GexB1bCofqet/MWeg7r3O6Hinz+TIWzLNB3+336f0JdlecUEOz1P41jeZqkm
H0voQ96KNnbyxcMa/8mDUvAgZcsx/uNL/8jv+uvS8J+4F3Ozc1YXf3870t7U/M6JzxC6tU3g5fLU
I44B5xHpV0xNw6e/fzmsgQ66T1Pa6Jp/vBzsTsFCE59dK40xqYR19hxXUf7Fd4tq1WGq+lPO+7/c
zecf//23/f31eOK+/3jM6+265XqGOYVr4Eflni6uvnVjfvnxJ5vFpD9dyeQGujoeRuqbH6/EGbak
1ZGctTRX51hLsn1MtvxvKJW/elDQclMGOaYrnfcXofnltXYTnQu3JVSzi43XuorqE2eSdG/6qnpq
K+gUdWr/vcDqPx8TMlV4XbgqptB397FBNJrnQXgO8B8LKCuW2IikD27ciX56PrTQq9FQLbPE1m78
uCCb6//g7iJn5xG1aCeZ82P8/PUmygNKOOO/eE49JlLn+kmhr0tYOdugh4Hz8UV+8S5gnWaJweJt
oXmf7/53F0kocGJVhOfIjeRzq4/a1tCn+HpIkvBslrW6+vhyb5TMd4+MYSFTNmwuZzKQ/PF6Jg4U
acrgjKS9ONZDqT0UkRldFfSzr11TGx69MWu2o03fH3e03mwcXhtnqff574LBf/Ga8DrO/+O1FD99
vV3esWqiNVZtaixVmVorv23QeHlET3z8oX9xJYH0EeW30D3JmvPjZ24Zp+aZ75w6UwUPgtHnvvYm
ho0VltyPr/T2Mry7vQjNEX8aAku89x5lmVWsZE4smKdExp3iVn6Bnuo+lV4ytYfeCex7x0dkSk2V
gTDXWm8gRqrsv3z8Y3Byer8uWOw3fFLOVex8796cQUYyL23jZJKkDlAOJxCA+NY6l1NSrjMMc+eR
idH9NKYzxdVq/hZy8u3FtXSWW3InbMnWOn8f3z3TGRGAzDjEqQgSd2eOtAkZHzO+T8Z64xt5sP/4
0/7qpuNfEoz+UP/rbLM/Xo9hQsjGa54sAKwuvKKEDOOWDrK1wBHWPvSdGE516KJd01xjpyED/FzH
QKM+/jF+ddO//ynePWUs9L5DS+pUD+jwTIITobz6pKbEpn2ty0a/huHWbUdGAlslvPA3T94vtgI4
Drq0BQ+djTXnx3tg54DJ+sk4qSGbDoky5c7oAmLpP/6Mv3iTOBHPLnsOvX+a87//ZuGrkB/FuFAj
OpmY7c7cKmJPl42Rq98EFRu/uhQWf9CPVGizC//HDwSQrdNkZ5w8CEWQZUIGMoBPQrXRBIFBC4IE
6vOoN/0+MkdzlVtNcpKxVumLPJMV+p6iuJBWJS4G2lbhwpS1O/7mZsxL5bt33bLo8WH3QMau6+8e
OxfoChip4WSU9XjqwbmtjdxLryAb2duR0+HN5NTBi1845e8e+Plf/vHK4AksAUGBjdEx3qOqvVBp
XaXZR22Mkks/jeIVcSHt2u5s0jllimjJGS203g6YgTwar/kZsj2u+WLj2Ay4FqXu9r+pEn7xEhq6
CwfUo1EiKCnfbSxiaPsCj82xq4t0g6C5PQdZ5N1GiKlo9IfBDe23ducZI95bwNqbqJXd/cdP5y82
N8Ogu2M51LPCFFTtPyw8cVhNXpE7R42M9jMOR4emPXQ0JukQumCN3GhWaW2HODYPg8XAJctFjgmZ
RuhvfpCfH963O4GpjpshAbC8+0HagRkzbhQ/a+Jvvo1uIZDD3qDbvGq7kU7JmA1qG6iarB4kq6+l
8MWDVXstgnIx7UkXsBd5Z9UXbj9av3uzfvH0mGxQ80nJpGx8/2ZBX8q4geII2SdAN9WGctUyGdyb
7dCeq+yrr09o/CYGNIgj/fXIirtkelgc/ULNKD7RjRzU/uPzuvrzyf2+//WLA5Ix9+QcADYW9A3n
3f0KLDVoyagfRRu1BLM7WXk1RU29KhW1R0Cv/Wb0iAJp2+ZrOMtukUZ5e78rxuuwDtDe/ObHmS/3
7v3ix5GcDPkaqT/fkZ3LvsE24YhjQG7OFoyibSzqwYDHONRqPRWqvLNIFroZOq1mJJBfaIK95uOf
4efFhTuCCdKQ3rwCvg8TxTVuOU1vHvVOOZsoSmf+WKsnMEUEaMHRRsxtNI9oPX7HcX5bPH768Fxz
9tjp83n1x2c3yq1WpzV3jPOm2lmairZdUDgbR6b6NSIQ44sxuPWLR78H74se+fvBS/dOjHIEMA/g
tsxTv1lbfr4Xc6sY25+kX0wl/m5pSXPi9+opPkZFMX3Va4NHdRqDYgHNzGqWAuwCUldKvJ3tk6zy
8ffw876KZ9aYVxNuhcHO9+PdQAhigfOLj5jh4hvVh0iiUsZ0H1/kHVF+rpi4iiW4AD5Ex3tfMclI
lWY1hcfJGYuLEbkUBAN6il3dIZJVCHrIpHG2SLHgBSbMzzJZiiWUQ4YsKal3j4Wy6O7mLiOfj3+y
X9x6thqdBrgn2fS9dw8D+RGpjaD6yN0xd6QuZBeZRW/LH8yAaDFnWIwFRj9e2t8s5T/SxOcbgoaC
+tXk4vCi36dWJohXwjzTDq6duCmGKBegKUJFtMYY6stolfY+4yRYw8w5P/7Eb8e6H59/zrpzhUMN
zwb7/iMrl2HFNBAw6MjiJCokFDBk1RId2j2GQwZFNlNouKrXWFfsY9/T9pUaIXAax4kFJh7waRXY
E3AI6taxqkuP2ef1ZMj6nJHBtKy64LnW2zuE7eIwkl6zzsvKW9Z1g4CUX/6mVvj5fOnobMnshzNv
ieX1x+fXqSMI9a1zMKv5/YAF6KJk8gWd8QoRgDCn4Prj+/fzCzNf0OWR4QCCh/vdC8PjAsTYsg+D
4wXroHWrTQIP4Tcb7C8+FW+lDshbl/MJ591FdKR6xC7JA4Ip/6pzLNrHFUbaJeFwKXFaU6jdfvyp
ft7QHQo9j3EVagjW4/nPvzvSMJWtqTpqRP0kKnkNqZ8IYu2NJnPzNx+NUoV/6/sHkB4VJS/tQr43
PqB4985VedriQiWvAzGX2uBQNaGMBnr+WcfzmS/xEkh6yqSpfUYDbAuoP1ptrp2eAfQeG4V9NgGq
hAupwWHSe4aWSGfMOkR8UIXtmuyE+NIgyzhbzYZRhuLkO+yzZiy+0cvPXrQBugwhnkw7iZYswXDA
Nhb3fZ2SNCLgXjZIEsOVM9MwjTcwpmLw368twkp7BhKwM+uydTJAimFLwudM1yz5ulrOvKohqvoN
wFkPmVyDAALLWTRp+qwYLZwyA6MvKR6CYUZUNDrThTe0JyPq5ArIEwYde2Z/8vLXr9XMA0WT3zFS
esOEEsWQvjZv8NAQNtRLMRNFOaHqr00+AC9/A46GZQ18NDAN44kgSZCk5HdNADNoX32NIXwhC575
pVZmgDIt3rCmfq/jikqs5LpNU4JTmSJrdzQBzBBzT0oIaxzlzXCcYkRqy/oNnNqYM0Q18MFLkb4V
c/MKFGqqbIs9cvMcYw7o1ZrDD4mIM481HGyPJ7gcDZRNb7RWaAC4ilEOfDbbFoe190Z1jcOgqtb4
D6C9mgLMNPrYGBENah2UudmMhWXMUx/I2LRxnyUKtTkbJdjQN5osSamQZfVoHOXCUHBYkSwBnyUe
D64lkGqYtEpPO0T+nV8hU7NLILwyDwn1zEd0zzgBINs2wu13zRvvVr2xb9E4wMGVMxI3qzv8rKgu
sSolMzTX8jMt3NZx1x/UG1XXGEeU0LYZgRhP3si7oIPSYI0+HSJv+EbnJfYSUm8kZmpv+wbwnVG+
EkCQtcxzxbM1u0070Ol5d8/LMDOAdQkP2JN1o9aitsa9mFnBlFVgg1l//KdWhhBtmzzA/5DNjOGW
Idk9SyMxhwECwbssN8KHsKmGep00AxrDN1yxDCvrBgMU9AhfFRHWpmkcRjJn9WnuV+UANzGzyNte
t7RHNxRcnnBaIK6lnfbH1MU5su0iTs2LGhZAsgs6hqKHKPQKBlAJ0ZsLrWnRTPnK0bAvOMn4jCUF
C0eVpbmJ3K0wtlGfpNqidCZE1QhCI49Y8KnUlwbTWYkFvMAfa8VREW2D2KFA98wCPkZfDOTQjbXE
2+XXgMzYxoidWZaYn3F7ZVk7540qIhSTsoBfnQdJ92THnaMvYByEXxz81mS9jSJFmFV3wcnq9QlS
HDombIjKf/S9LEHzlwfpZUlJGC4jNDs2E9HQOgHD7zEp5zKo9gZi791Qj9iDfAnAaz2NWpYt9CGv
j1DmJijSfMmI1lzdf7LsIC7XItHdZBUQgSpXPQY9tTOLUj36rhurS0cF/Y0cTDMl/QMaD+GESRzQ
FnD9+7xMoh5lWFEBQ+hnaxNqr5n327dVwkhRUEClUJYJ7ixdPVupqHujRemFwOhgozNjw/Sey1E3
rDWmYuKcvZI4glMyloiUiaFHFzwHXF1oaEZmo0NJmENlhRRCtMafJycxD8C43TtBZoG3MHgisZAR
SZRtDeBW6EsrGxNEkgSmszTasrm17cipVylMhXKhDDcWNMsgX63TikHlwinnMjuKzPZT1CZk4hh9
kaNGTWLqktbIx4sp06ZPwm1YfILOJOY7LmCSe22vvTqRJZGWWaTGEcg1oBvwB45XQCOkXMYjy+8i
MZvu3I4aGb5VWRTXtmhQWTqD13/Wja5/lGaNLVfPpLkgVDn+xBfQ3QS+o9+aUaqJJQo2RttZkOO+
KrICTRgqOg8FmxgabzF4BgICM4icW48zLdApEhUZsYrYPNlCTo8ewn7IT0TPtguBjByEtjQmJG91
qYOLjvqKsXHnTtlqtNhZln3vi2/wEaKziHNSXkc+YYmVdgpvTUuUn5toMp86vRieBydDhmSHWvbJ
aX0Worj27jXb6i8CgRobTjN03HnwbzMptoIpWkQZaaPLdKxkiQeq16/1UKKNIs6Jb8ZzBmkv69IC
YhwFDaZSynLtqnBNpRZKpf0u8kT8Ge2i8UJD1r9KGaZhAtEH+6bwWdCWFUwZpmtU2ic8RwaHawxP
zpbinlCGrp/YK20SaqEe6Hr12uvUiDvW3q7At2W08Rosmw2YD7AehGoeymKFdyApDo2U/QPmKluu
4R046V6nH/QAADHpVrxXrQIYASscPXSo3Y2aI9da1Ypwm/YZuK0ULp+HpjxPPyUGstBFWPn2pa5V
aYrUamZNx4OujKWdOZjDMzeDH29hqj1RutC2j7UBnHE/ktu8xBlaE+6h+XWysIa+eBkY3GA7LwB9
L8fJQkLo1NLr9sTP54cpppwwWPAuo57RyosEJbgz2HFa8IR63h4GwGvJEll9UeGIK9zL2ioi4IMi
YEkXaD+/WFqWVCtKIhz+VU7G7SqJ7e6RQMZo35tNPpMPcScuhw7LCOpoAqJH00y+uUzLxiXkTvAL
bmo5ZF1YBuYXfI7tDWduxAdcPNWWZSuzZywHQ7+xnLprzv0oR7EPUs/e5VWKhp75KiZJ+ujyOQTK
dqEmu3zuseXh7IceeG1ljvZUCC/oaKjkVrZqAGPXC9V69IAMC2H+cgyrigXHi2+FrYaLjFWemRZV
O5tCq2rIIKSna4upSvWDzplkOvi+02ufs0IOyRacvtfu/b7MwRTl5MIueulr1tlg/aEyHDlWXFmW
0elLkhqLBCuy54c97M4WyRt0wlSsE0JKzIVZ8GjOaABoaGFL93wdelN7bxc+lUVXEdKC/jVJ1qkt
64emMiDTBI4Du6Z27PAzQnX7m00mSo6WgeJnjso1vxEM0l9LhoXABEyEdQtL1vY16mmcAEkWoNTE
vg/UXOTcQTwSVNMLOfVs5+40lvoCR5lBWeRiFQ+1KISAaru30xSMtyON1zthkJG5J0jUYxflgXcW
GRG50dpV+IfwM3TlUSFtIe8cgP1na0zGF1n3qlypTsg7QDTDnecGghRLJGqYpE1Q4FhmS/8yZHqD
xjNrlX9TyRqEfyIlIUEmoVZ4/cQEfCFoXOw4YOs9YzOX12eNWgHfBkp49h5MC9dOP4ZfMmJoVsqb
rLNrymaNTEqFWyp61pS+b6DLWkI3L4g876aNT9aFvkz4nS84NOthFQ66O6xjlt+zbDsSXqWeVRhK
rabcVf2YXaeycLYsMlG+jceSEL4AFX2MSii0gPUXlv/ihySVl6kTrksLwzM4FzfpV3o/sU8Kls9+
2aBix6EXjxUSIs0pvc2EvSLcWGlvEDqoY2+g0G29V6OpwEEMfkPSdlZ0fH0jaca46BPLDDalZwU2
WnMirld6O2EaHSdf3uZpl34iVtFvcOsOZJMAkFWP5IlqNeEWTpUdXT+ALlCrCGIJzVH5LR6LmHit
AUI+SbNOt7INF9xmzNKJy7MP8g3IQxo/XQkelwXbLdqVpyBNFlpEUwDoeXanVxneZlCkabMGHTsm
a90GSwTqxzgzPp6+DO6Q3FsqFwc3bcN6WZr9eEPcEd62ooMjYg+J04NcmirKn7EbtzZtU38nuuau
K2JvKzTME8soodjaitrU1jmllzgP3Bzs8HFEKEMk3RP7rfVG7HQoscMG/xdmvy7D9chwo7gpp7q7
yy2ikxccpycofqQ1P2VWgQw/zcebjIcqhVumcDJqQ1vkK6/Klb1jeUUm2IyALJZTnFZHxjC+tvBo
N/Ptj2WNpXWwhm9ziA8AY6sZzlPAh1mXTdM9CowaMEqMwPw2jNAKl/0gyk1ZjRBoPaH8WwCr0KuC
ZkwumEinr84E8WCFtNh6KEzZEY0dGbG5DIwil8SiYiVcYTId+l2NgwwNo1khLCyq2sOCWlbgMbR0
qGgmeoOyV6IcamuptRLmaBjq48nSZzpEBuA32fj5rH0ntzRbySoOXmhpOVBipG2rVaq04cEmy8ba
Or3uv6ZGZ+6lGGE25KxHj/NQ4iJU4xgRg5P0a9Z3eMKhaQ73Xs2r3aRNdukGeKVAmFhhfyIjKr31
A07AO6fC/bMSXmefMUp57pLar+kJhx4tDiVt8BTWjR4s0X+bcBBCBB34GgIIy56RtpgYcIMsbDPT
rlrTmkiWCjjVrDjk9K9TguV6U48GEFcEIf1Ap8JzHnN+5zz2VXODN9K4Sn1uzQI8UmYtiN6aXXQs
EpuyUQ5u+gFjwaK0Q4BVRLVoD+iVxoqtmoH3pgeV9Zo4uXZXxS7WwIk0ppRyCesAlrY0motQwyVM
UQbxAAE3xdfnxNRq66zv226jZTI/yJoJ7aaWLRUz4Mux4YzkYKGwQ+LIl00eIjytS5LJ8NYME3Q9
cpi+WGadN2t6L7PPBWLnZUAaPKTXykVPH+t1eTGxxmukAUWcKeEojI9QcSuxTNXgFpu+iN07KIY1
HqfQDD69NWz+v3D6DyYC3/WuZmH2X4Lri68Zguvz15oA7++V1m//wV9COfICUKIx8/kf7J3HktxI
2mXfpfcog3AAjs2YTQRCpNZMsYEllUMLh8bTz0Gyun9mVv2k1W4Wbd2rSpLIQEB84t5zBUMsBur/
o4M2LERvyJx9STQe2yGUA/8jhEY9vQL+oe0yC37DQf4plLOJ7UNU5zJaRMEhVxzkB93zr3TQwvs4
PbRXCR9QU8+1fDIP1hTAn+dscgmUUc7qVffCWM4K8mKINOfdhI2g7JvmRKGKA+qkukLwHp8cQjc3
NdOTFvT0IlOu9wM8nBKUXu/Ab56vR7wrdXSeMXBjympqp8dEZRb6ezGhnCKuplQSmC3wEgYcdcUi
JzpB2DDVZKw7pHqsyfNt0DwqO6swfoaR5caTDhs7mZDmppVhTq0M7WJg1HkvDFVh2iD5x+zKiwAR
cTfs+8XN+zsdp30OaKvv3ae1dsZmtjbo13igIgJdWOgHr0kRFOmpcNnewlnoJ28XFNjXtyCCsnyf
FMo0T5XdGuDDhs5sIIsJ/T2KjVYfemGDenYdVKu39H5md1V7Rf5sNJXhn/hUw/poFjRGTNc89UpY
cN+sMF/6m8IrUcX5Sk4mxRfFO/9d26HojKYNXSApe56SOGvcXpaQwnnGVlfIE81mkw116u8DCivj
2OnCAbsFHI5H/tCgTY9159aHhLHQsWUMwzNDNHhtScnxBkxXmRGHGLqzp1Zm84UDkgmhc6en77WH
e+gLOWpZeYnq2bTOrKRV9wwzPUgW0om+IPNv0wM6nnp8qJkoMDojb2Vus11iyiV5LczYEadOoXP5
jZlanD4Fk1j0FdFOQctCjX9p17cV4+94QKdyWpCldgMFqpZ7IfX0uSC/T8Fdi7IO+pwwbw2wSzGG
uQHPoQEWAj8Iscmk+7HkR3bvejHw0IYWAtuvdF/cMinvlqJVTqgnNdwjWBbZns6Jai/Tyr/27Wj1
QAmvhSgms8kJ+VEOmaGq7O+DLTuAzuYw3NH7EIi3+KVLVchc74rZpaSGT/oSTA8+07ytmz2DqriG
ZI6bi1dCA2CXlb/cWyY4+9PObuDIsaaz213LIHe56Epp6N2CTcLazJOxEguBBWSX9KR1th+Ynz/U
vVlfxH4RpacsmibKQtRp6soHOqFCDJFJyyzTs15yifRvs5jW8t0caukczJZMabx4huNd4K21oU0x
ULwt6tHCaDSSyHMAOcg3bYJ8UNg2E71PaFfdNcUgv8390V+IXwJFs1F4GKu95wmGYxNlIPEKpIjR
/wWTuUqaSATCDrHIZouF3zcOfT1X8thHtfWcaBOeBu3Oipi3qdhhKiI+oKLAMcvXZgdwnsO+71O8
xyM73E2errnGfCkNnWNFH7unOR8fGmHHxQEBT0Z6QlXjEGaE3mwZEDB8FL1XUFr5XqnCIppGIhBR
0Z7neMJwakvmiKASEj/F4aDAcGVybimep3qhAKh8iw2yVHei7NmhRbLXcmdHsAvvs7wyxwPiiDG/
hDLXx6GKMhh8yxj1hA0WsDH2INfc+GkYaGz5AIy8uB6ZkIbLVFivnGUE91PliZu068yJNsM2jLuA
3dORD27s+hI/gTU2xFSIsRAMWAieyEIWuKD9El3W5Q7M/+SAQnEY2Yx9mWR4C7ClA1RvmdoBrKFE
Xn3rVr63ScACplCzS7fDpWDe+mIDeT4zMfw412RbtdUeFX/hMhPoYDU2k5G8Lhhcbgr2NvRek9f7
B+aZowOIWjXfffyix4GnfP1Y9KOFghYgpTwkDfad86xj/oux0bLUoe+BDcxRVN0L1XK20tGop3NB
DNiy81gL+Fg2AN/scaYRNrcUTJq2yZAqgzmx18/x5TjUwr4gUdwH+tfWnv2pJwDvVSIl6h9bJiXd
3uHUwEidmEvfudEUOBttmE5yHBmpuSdi8qZhj13DqC7xO5h3me9QGLpl6qWnsehMc59In4FU7MD9
CbLRJ1ddZ5lzBSBz5Lszaihh2smKOBSzb9g8lpbFpn2iiGXtwqb3W4OJAkfHWID+wMBiZYrxs6sC
CS7UjLNmvgZQ1BOKgNSECSG8jQQZ5aZbZn+iq0+iqrc3Ou6NgUbHX32C2ZKwzlwy8uxRTBWG/ixh
+ACUJ5dC5zwUcj0iW3MLVX+1qdRo5EyYp188ZLAPLSahlLGyCyhj2gZGATl9N/h2419p1c/iyLSn
mCFgNB3EV3xK8TGdy1aFvPmycpsOadFfD67050NSzrwfGYMNuA5hpNsRMzF8OcwTbSezbwtP4meh
L1sIg5gmstyVMbnLJTEhOHkZeMNpm33Rq0PV8z7b+g4oECETnxI7I4FQkdZrYJ53qS4zzMBp657D
7I17Iqlpgp+yalgIY0gVsSX2Ng8g+duMPmKJvZJBedx9Qx5DSFGbIRDxdwDppxw6v2vI7pWJZMkQ
WXGHlaE1JALqSdvMdvkpBa7o2KwJJLXzxuHLrU9yYmPMHDzkPEZQXLounjGDRH60c+O4GM5E28Pn
ao0Z4ZiwC2AjmyXWhM5s/WLqp53gLdcS0RlFUuywF9iMeeC71XRNyerczzeI3ieXZdMK7jvMyHjx
LWZ4f5YTLl3Fs8kmNSS+yAvH8F6azp3bC4ZvdX81lnrEVu6QfKYfa9up3XOG0LZ9YaOa9c5iI+2y
a9llb53n6PtEe+hqGa5rrzTm+wbe8PDcQSEC/2ToZiF8JJnov8AZNKxpVFJofetGvgfds/SV873S
Io3O8nYE1sM0KF/XCC6phUUs/XvLtoILTpwPks4X5eeayW0jtkszpcPL6LZ5sCljpgVnQZ154hRc
qZPdz7GOh1ciLYvPtMYRSAu6/uF88riNTyJwKckO1rIYr0ELMRYieMT3jhmtdHw2K0cUp5FB+3ZE
P7J0TwVXOlehmSiN4TZ17zRM2edVA2g/eIWFsxozvQb/sZh1clRYeQeaZ9BSPFLs3AztYdT9CeFx
iXGPwbsab8egcgvYWwVjsKMUMSGfQ8cqCrNlM97GJg/9H5KN/3Y+/0Kc8h9V2V/6nv9bfq30O4MQ
f/xH12P94WOWx8ZpijXLKVh1gz/cQRYGTypr2iGfBDVucHbtf0LDBe4gnkPIcpCCIJ5YVUd/Nj38
CDwl+3kL6eU/bnoC+92+36fzsH2oBkDD18h0e+27fu557KA0OqEzBjdRZX7mFeVfi6lio4SDb7uY
gChanVcnrAjlAwP+7hj1jQG/sz5vyJs4BMArgnWgzZ9JC+wfvhjlRgxT8olBC3xjV8idWhpJqc7u
OZ2GL4WpXxZFEtNgIA6tczj3TpHvJkJ3t4tdZURIsa83WyKlBiX0i7aSl2aSOISYjZeVczZPEYQT
hHdM0lmDN/rMkitNeyofKAz7y2VMv0UsFRsUBZtKCciSY/GIbXzY8ZhEjWJX3cGxu3lnweHZESDE
jtqaui/CMG/5VYqLgbfFWPHiJm6aZ4eYSEepZ/tKLTLZs51n5sO7cotbtdny3BzCyKi8MBu7s05b
xp7XTbnjUbLs0Swrei3nK9juKEzGtQh3i0Mv4+E+zetbh9dclBmPgBVsznTifjfghMspie+jTIsj
Y8Aj+Uv50cgIvCVgaTldBmAe/3xcAaiM/3+06n35ybn9f/5XQ9+7P3X4Vq2zgPbjP/X/oQscXf6v
buqzb+V7i/fbn/9xVwvrD1D+KMVwT2O24C79913tOPwE4WKA5Ml6m3L8567GDIisjEwJwd/Do7DO
P/68qw2BpRtZNf/dJEkRFV7wT2YZH3SUxGaQjGi60nVs5muS18r725q+PJkRFXx2pzKy7KeJVC94
Yk7cdezrJgzCt1BHRuPEoP75Fswz9lRYb5NxHlVGNIa9kJAED6bv9jNBFZHVzc8/ncq/Ud2+1zT9
+AUlsyBeqJg1TMGpePfcUX5VR1n/dYo9CymYEYmCBHo0FVtrohI+/Ppo7yc7KBsROtkeBRYxlQFS
x1Vp+JOCCkCu1sx5U9anlgpFu+SfWATWN//8KI6JD8JkpOAgjn9/lDieMyKToCoRlrfGe6RwfUt/
uPz1Udbf9X8UWj8+C3bSAOMkD21K+PdHkWYVKGpe5H5Wke6HejQvgynuj6XnqrMsNoKdGdffBJzC
33y891/Znwd2kMEiQmOQB3Xg3UlsmmBoR0gfmOxVfpgJAD5BN5jtrVn/TsP+XoX256FwpAkUt5Ba
zQ9ncilhgTYkFQIlTMtt39H9xUtDe0mz7xTWb1SXf/lg0hLc26tSkfe09ZYx+tPVEbDwtFLTAu40
q0cmReaONuzbTDDx7+R1H786LG8cgjYw8C0Hcf77Mwh4lIc6EL9NZFlGaKdJsSvFCOLVI+raxeZ2
Fuho/o2A+S/XPqEkDElXNTe2DS7M9weNBJkME9j6DTJCNCYwZvvvbGBhNvz6uvzb46BXxxOCjP7N
IP3uHiMHm+TkdWYk4urJjRAAqaROP//6KCsR4/3lz8dBWPj2v9Xz8UGt76bpbHe2JAZ9dVHFGPBB
gg3ikKjsvtbiIic1MU/FoWWp3jT6yOVyzLzhZDGrizmgnrF0dQn77vrXv9fffXpSQ22Xkg43uP/x
CYPprYpXxmeKd+HEclPS7YbodxfQ31ypKJMRQ1t8codL9f13iTmzIBOFc1yMmjrLtCpmeW5LDtmW
SMrsd66yvzvXuDTQ7/rr6+SjGFQE1CYyhXFsMLnYj0K+WIM8a6V7il5O/eYZ/fcHW+XePnUtn/D9
Z2OZTOJNswKVRVEeCyjUN1ZSMSLKDMfeRXbT/O5SWp8i756kclVZY5vjRbladz4cMXKnVDPkATOL
YIxkBPnUWvIU+Nu4zWAyojgzuqckmOGEM16KgJU7GW3xwBiOdWBL+CW/7Vymn2Kj0v/4bkL0jwvE
Y4ngCyv48LBFxYgJTqJn7BUzFH4l8nkc3Pi/vmr/ej1xFFShuJV4a7Gxe3/OLfQVkiMBVkWLNJ9N
dbzGdSP1x24cJYhzfn24Dx4prlmaHC4ni6+XpwEn/v3xHFCgDbo8Rnambgvw/x5ywGqJs+9CVwL0
oaPUU8qyMN0aulVy17AmfTSZMslQgx6++PXv89eb1mYuY60FF0pnQH3vf51u3b8Umo9fZEHfHpFB
kI0wQZSzf/PBf3egD++zishNd4w5UEmoyLGiTNgRu/e7p8NfKgPOLi9nhrdrW+f8pZcDIya8gbNb
lkNshbp0mMB2kQP/cEr75Egs2TifCLSwjH2biminX5/Ov7ua0JdBOLLc9eH04dutwEPO5JjxHvUN
wlB5Hu6BnnYhfEHj+OtDoUP5ePOubwG+s7V5DTjah+/ObB2jTJ2YVkyNeIXYxyPjw8XWFjwcS2WG
fSKDe1tMMOyjqmWRbxNLw4qaUW7w1Yos+ZAUUQk03SFqHoJiTJjjqrs2Bll9pr5vyi+ahZF/GSAp
X0M3CVeaNtRbqgb7szTRc1fPvXVq5C2ypdrMxmiLgGvKbozRyjEB63w2b+Mp4cVTsmvXjKS6JSI8
jmU2yxyF3MIIrdldupDee7mM60mJbZ/yO20NBq7dPrD7pttBS+qIUtKTcygkYVhIwyCiKUMBSi5b
Q8FEr4JFhRJCIqEOY5dlhzZAn7IqryuCLJzZgd2bVJEOmcl3BXgZqZtT7nP3hYLIKc4znWv7ULAP
RAqJegWksHDYSkHGR72zRlcWtBRwARnOj9EF6GBf5TcxkeY6ODPpsXX6nNaQ8hjZ53E2EOXJbDEQ
R2jVkxFv2bPLGR6aoZhQ+VXUveKO7a7rIk9ufFn73RZNd0WWl4aJsm0SUc/wG63lLguyRh3MtDb9
bV+X2QujtuKr1gZLFifLLJIUZh9h8TBGwXW2+NFzUqQWb/++itSm525LTu249uSJlWuZ7QAlJV6Y
TA4wcwGIOz71Iid5HgzP1GdknUorhnc5E941UAfqJ3MUDNVTlRvPrZNDXgwlpw3xyEDwJic4JlI7
QhVkiI2P9O1aESkJpbHQq7yRIMw07KEeeiw4ovyA0KxCsc/YAhGh5ajXJsP6sInQqefodA32DYHK
k/oM9dj8SbiF7JFliQIt5RSJo2KKF20UGQbM8SyMo9ziGTuZTe2ggYYj7kHWT+N+uo11mRRbg9yE
q1Q24O5WBekebcnCVnEUig2UXvev1cYf62S6SP3KcANibAw9lZRTUrUcmNRVrjh/1I+qtwAul11X
3xhVPhjb2fH0edvixgqphyz/vnSWybwdi1Sj3nAQaBxqYS3MTOE4DuWnaWr7sLZUx5pCTp7eoXkz
LATdxIWrUyEqo5RnJQ5iIzlJeVUljI770juyIGDsOcZ9XuCcleY1PKb0Mw6TLr6oJpKLw3LIEWZm
Ro76xmpz8rhpEhTbTMRxWx79DQoStcDzdZl/GxvUJfE3l6xjxL5xOwU7IgWgSE+T25phaqfkq7iu
WIJNFQxOBGTJ8MhyGurS3QZ2Z/Z7XL6sCb0SnhIBG3L9J0H/IDmpUk5d31gdjDMH+VNYj6Q+Hz3Z
sYm0W7mco1dtiT6A4BCHA6Y8HKZL0F7Ry1XBrvYb8PZpRVTxpvEtLggkP/m5V5QLdKpSoThgVlZn
YVs6IOyzgg3ENsIaYW+9KZEERyXd8moFi/uYzxYBylM85CeJcmw7HGDdZKHFxuc5HscxeEb3vrSP
ImLzGLJRzr40OYuu52HRnn3wlCiDs0qjnD+V2q/9HWoJULPaa2mgAcU5L0PU5da+qRfeNU4wNUSF
e2b6JZYB07xijs2jTddR7uoUnhkfJ/PwfAibhN9Wpw2sVLPxvS2LciT7Pjc0OnFgEfFGpjg7cC8k
zWVrVeIpD/r0ewXMXG5HnAr9FgeK72zA/BdPGeEKBaNtu463iCV4Sjg4IOJdPw4DU7aIYKat0VVF
d6jizL1lJJd729xzMpc1VZ0KdpMpSVEDZvn8DNtLM9915KLbFrLyrhEH245LMnwMNELWvoWNpHck
iLB+GscpuTIW31JbxX22ZJ9GeMUyO1L0U8TumqTXNd+i9p2+674Ro+jq5yKu3a4BPaqtmBXarLnD
emr5/nqClHBChnn1QpYf2tQpYoUX+m6TZadx5YqSJ05OeAgJ5CaZIZrwU2PaaqcYPTekERmVOARA
1bLmR23431H+v5he/FRt/GWYf9uzV3k/+Xv7Gz8mf3bwh78akwGbrMZZa52//JjnI0dC12R5zNsE
s5m3+uvf83zJj4THnBBGgW2B2/nP5E84f1APS1Mib4JdQGX8TwZ/FArv6iJ/bdeAar2BbVZGhveh
P5aVkXWLT9BAHTF3P0P62aPW52nsHD0Deer1wBYYD5bfLgpxbjJU+WU+idRmU5uO0diFS19l1le2
zk0BfzwK0mNnDRavZRy4BW+oJOpCrtU4wjhiktpIxqQbvE5znqxZg8pqrvzFiS0SmqYFcU5aIOym
jcErj8Ag6o2LquhFQCplkVfVuZsJBYQu8a3jkNbKa2E2VhbBe2Pc3prAec8q2Zc3mPPb5YQls3is
dGfUZCHWrmLUPhZXftQ2MuwV1NkZgaNVFZ8BXVtktnVkUUbnkZ/p0Qxj9pTmA2jXPLpspDnXh7gI
Sm8381Ig95TYhXErfZCWYWDG5bNA1ert7Rypw7GUXAybLsUrsiMhvmaF3TtdhuihWdmHxgKesbRK
aM/SoMjZFx4ZiXu1Djkp0ZANX+RdEJAxNBV3SCaWYa+bdjxnMUFaQZYMlOJ8hOSlY9J1O3sjkSNz
0kJ1NdBB7GdNsgWKSUOLvUgJ7AwpRdagMLS0hKR4mGXyC2FX41OderW3cRLtE7qqNNYbtzccSJF9
L74lFDafslgi6oCzFOoEwcymVd5NDo7pfMFlAV65I++eAswCnV+ILD0YkXFb5BjcMDO17WuUk80d
VKrYwsET5zGZHo+zNDc+PbHv+qpGQea6DSRl1jKjmQg7TOwlekDQlJ7U2Egu6Av7G7+wp703mPey
8czHPEuLz8pZ5jBIJvjR1DdfTHflLjdFWfCyy9Lgys9cihy22FkXWlbvnpnplL7krebqIXkPQUBN
vB4fa5zkd6es0ZgNQDju+3jGE0IOFdKXqMRskGnECSGmyOquGKrY3OlgqA9usCL6m8wpOVtcuReL
gcJlo8jzouwlSVdsWIST0QOS0aVIsLMxQaSs5t3S1LGNbQ3N2raEEHlEyUrae24X3e3UVVj+LOI3
HvuuWZDyJ9nyIMZcs7pNrMRFmDbwrphQ8lxWiWHjf5tkv+xZEOn7skmSr9JOXCRZTjo8jnESN2FX
O/N9j1+MlDi90iHGpumMI52Xywop0uor/NP4gbgWn7Q0zPLVAQ0Jleg0zvX3plU5MttIpzelgd56
o+rWuKEpT9mETYJcCdkSGMqJHvJnXqXZSp6s+Cpso7LOig4BBB2XkXyNKjZo52RTjvaG1B7vxkoz
9YC5XVA74yU/oB6Xr+6QB0Go21Z+SjqYDpgukvjWlMoYUKA06VWuSOncDFqXnws6DFyhPT9DLu0z
2ap9gguVL5z7FRR7q3u/7zagKeyTrAwiRqaDaB8Nhrvdud/0M6GugvxLouODi6TAnrDN2yadQrPo
tbkTaMGzrSg880oadRTsURegDrdnag8c6gI1nd8b7dd6NMZvFTbg/KTsskBdu3VTEP9mEbnDrpPn
22e8Bbbetq5dvih+h4X0KUAI5wZ2uGg7zYa2KG6K7ItUhZj22qprsnETw3/AHFL4W9tG27lJYdNC
UkdV82B5BnE+XdEXj8h8BguJeCq/6JK8ezkym97kbqOgdbrCqfZFT5YkxX1jcPBIkCmCn+fe74aY
MNdRmvnewILx3fanstmhO6iePKU6IuEkvdO2cabovFTVJPc1breFaiuiamqR38t9R8QI2vLWIQ9M
puOMXc+b5INjG9hzVA5RbO9aQ3EZO7R4e3TZ9jGaUluQDjWl102NMpyHTx7dRCQ16K2gLLtuukY9
eTaYuS0b8kAdOegAeMwUUXTSxo4NZ5evrQsHJ5iTXWM7FYKkJsqRUo6OD2yc517YcHOTiYkLMN/7
GPFICTZrFzquatobb7EQ8QxR5WmwsLT3GErYrGOgyI1TEj0Ip+W2hrwdKflQ2X33Da3YcpH79gql
DVT20qZMVempcBxtOeH87t7aRoRYV7O7llklvF5b1DpcAmsAbp/V892IJTI9jK6RMYGe/VIDfi3S
mMEVyWvg3cuo2DsVprUwi4PyE98aGipXVdFXWkieRrm7DJgBHB62W5/f8gHjrD5jarEK4KeFiJWO
fTGB1WiAbmlhMOPIwiFLleK1P5lHH2SnZ8/DLU3EqDdTlLboFDHLPuZmj2By1phv2VoT16Rlq+XW
nKrlSrRjYIZkZIy8dK1x+ZorNZ4iFTTqTT+3KxR5mrsez1zR3VAvkAbDO9d/gqnrPFteh1TL7QK6
1niUOsArFYjHno7jFlDuxFOixZyx8YfaP45WCYC5Tl2nCU27Ut4+Nrwcv0dgCLjwDKdeTV9gFmnF
WPYr2de7LsmoEbgIGtFiuMprwh5KMV+D5yHNSTNd7MMKEfKnXsT2zcJ/MPa81cxkA6/deuDVVWWn
7tDbvPc0kT8JDj70CTqLashcbW+uaah1va+UhiLAnqHnD9qB/7RQiRe7mvTcy6AI3voKyVWD/m6c
Qx8x2PdBIahB4lot8NYXvFkr4qD/wr8R5TuT8dWzEnFyjXo1cXb5WNvcX/FindIDxg1GlNiPwki6
yV2wdMRMuRXfyE5QRGjixMv2LIrAHuLrwly5jUGhBpsef83nhRn1ZYPfGP8avuKO9wXfYlgzRLix
SlHNpwXWSeAsLWLUefKwf1Vy9nghRza9ikxtPW1jVJxPlhNNSYjktjnP+7lHceovOJhwW/EAX2O9
H92qJ5wtS1rnocoCazlA2lrcTdkZS79vx0nnPL3bWOxw7I8MxWuOhDQ4rbpNLzBCHquy9kl94KZp
Q4op995LFrzNTcz5x5sWByTiOQmUgbpPxPlke2raAWSyCaTQhgSd4bEtJ39isD/3xlRa1BiRfIVC
rV66qbea08wlSoD3fE6EQCZb4zYnoCcLYxl7RH51c9LvrYxZ8cZuhh7ZrKHV6YKF2z8pUMwO53qR
6600MzbCv2qm59YsaASxiCByBvOySjHnwbodWYjfeoGTvYwQWjv8iWi+3b5n31oXkiSupK64WnPf
zSg4zLIt90VCPGy6GTvVuSutFJg4CcOZd74kQzlfkVo4LjsjzW3/sz/F6Pd5oZCHfLcE1EdEuU7Y
Uc+Vaof4EwVzmh8iMyrHc3tenOAUVEVV3ba6bkfQZeZonTSjxNQWp5YVfXGxfMZ7d+olzu+5DJpz
14lmcYs5ybG3HUhP+x+tFOkxmLquXwzyAmGta8X3c/MotcEz0NuHBT++QD4ElgTK25efuq6/kQh8
oLq9HYbFjA8cGYcHh/uwn2HuynizQx5cCyLnqTLy6c7yO56dlJyps8o263OvrtgWzDj0rkyN7590
NX3/9ov8txP+F0OXn76Tv3TC58nnbx9iDt7+xp9+Hv8PNNhsBukzEbZBm+ML+tEKGxbiNjaVElSB
zZQNA89/VDDyD5f3PJIUc4WuIXvjb/1b2/YH8gLUICyP6RLYev0jEYwj3i/4uEKRVfPvBWB6oE37
bz//abEvSTHpLXJhdOv44AcNrDpbYoE8g+jsZGJ8a5s9wHrm/z6ZmBEP2Qa9/XXgBjWS8bjpvD2M
Ek07F/Eyj/rFJCOpVA4x00vEwDBbMJeGPoNVSqrYhxBT+f1tbBceumUIjWofkPFobEEC6gP1SRLv
W/Ktok1uZFWA8WLQLCfA+H+b8FUHDPZVcVbFmm1iny/jqTn2GGOcxu8gfeQWr2i/HfC8FxRkZyMI
l8fcIYyMeVVsHQU+lHvGzMU3r6z8E2msRWZhmDSOdUrG7DpECkohtx5dZhLOdZTeabMu78eEFmCD
dGF87rLcPsVcSyywl/YYdCossC8KviP2w4kFM8lOnjB3EWFN5abGx/I9ap3hYfKxV5xVzSj2/aiJ
16mIL/SActitxqMyMyfszFbekYtFPHeM/tgODYqZ2zkzndeSt95Ji3jAPHXnuXrNJtsg8hvwyHlJ
z8KWH17X4wRLqjwkbS6Jp0ksqUH1Kaq8PnWGM9VoSWvU2/1zaqvxLGt06VEkx3LBce3X18geyHOr
igWxNkni6SGt8bNs69YKSQkfb6OlkwRm+t1zYzl1g1hcMgtuJfQLLBKdBIqSLF65QaRsX7hkLF42
QeJTDM0B03yBbv3KcxZohpC1ujMns7In3y51Hro5aZundETmXSfwfW2aDho7tdbKN7Di3OJtJeqW
tSv+hqucf8LbSLcV37wpeC15rtGEZmlXbsHdjrzlGGNejTWaFdxgur2fZLB8Hcx5uol45/QHnPlB
cZaouqsPlLeKXFjVbB0I0hZhX0nu3EYusPtyRS7FRjdGBMqZ3qGOWNiEwOzSK8OrVL/Tb9Smljmp
fcyz3DlGZb6GOq+IJ2ep+/IEKAnkpz5X1C3z6M6PwRsbStYJnCjTKkoGAwp6lN0YZEnbMS7LlmGq
3ivQvfcF4n4spu6kGfiu7kxrofzAm7OaNjMT/6Zjg+DgG6v4vk2GOlfum9lTlQ3BzW68yBesAWyL
uM7x2+KR9wbIwsOaSf5mH+0zi0oaOxizIe/NYuovY3lavhlP5ZsJ1W8CDKmshzCnrkK6bJtQLgeb
OV0irERvZtYmowDZmIUf3U+r29UyUxsWOK1OQ548ftiuC1Cfjm822ebNMovRGvvsbIwBjuXVVBvP
ZY+eAPIo1yGu22r13+rViUvM9jAhvQsYq5hvZt0Iqf93/WbhLZYc4RNB1sZ1C6iT0mj1+3Zv1t+6
LFlMVTTlXsisi92B1RnGa8pQfVs2djfyz71Zid3cu5BvBuMoctzgWMODKQE/ULxsGtEfcQVDONHC
q+q9MS7kjFOIurtZtHV76mgr/e4hpWGPxOKZgpg6lSjZKTdvA1vFrxLdKnNtd3FZbcTSZEHmMTPF
MDxQSN4OXUYKRlfJur/uYltcNmyO/BvAeoneBnqmgPR5rsgdjXy075ZVXZYRKkWhTjVVbhsalycM
cfrUaynKkPSW49XcN+YlXiHNGgkzEvCEQCafo77G2j8FjPKiHvcw31o1hplHEOmm90bzixwAkOzG
aQ6a2wQUB/1abC6fSBYznwqMOCRuRPC/7xora0gXTsusTq/GsXPmKyBA+bzPxyZPCOoG7hJCvrKW
fZvTSG4nKC1XOjJ8mDBOxTxlh6ygTG4cowJ8FMwtA7ul9Vlk5e2QzucLAY+knFHOXdRt6cE35SZ7
aSvOVWh07BBO2XLVnzAPlg0bD7ce9g5DPM5M1cg+3jpsq6GJ0P4UOMyMguhOQv7mjdWSvHriq7EX
+0rnbQh6u8tOwH9XzxpXKF35nJhnZUJpDQ4Afv+G+tq+n9PBK44pz62LeWZZdl0SuqMPoNCzg5pU
KTFglbzzzAID4R4D8HTr4YlBGG2C21gf54DXzlBZ2BN8pC4yT0zi9oDjQ1Svr9xl0eM+zkvBSl5m
7bXBF5lvvYFH2lynoDzipO37A5Huww+RwH/rtn/ZK9T3f7cjPJBr+/X1Zxv221/4UbaROYV6kzQS
CjZ31Qgjgv5zgRH84bK2eJOQkGeyKrD+vb/4AzkJxZR0fB8ng79aFf6tXKbSQ3dCrQZFFKkSS7t/
ssBAkPtugQFDHcmBQEGyynQR59gflMHjapZCV33Lqm8pT3TSsdw0534FwanJuJiVvmvIgmU1V+WM
Duu3FzKYGwPzWBU/G6OPvIUBvMmy0vKS5NDZfe7SVFvkMBp+MBP+lFq8SttCLR4oDEJswjhdxicz
r9z5hKELjmNeXcBhiHSK7oeOZ/TObmQqN5YZF6+zV6iJ7HmxNOeNMJs4YvdodiPjXYxy0U2wLJ5v
QToYy9baOz8WiZln492Jo7pmxVi97RvHt92jclsHMKfHqHDjAm5yWYYmQFEoUpI7DddEoxixMaEP
b5vNkaiWeDdly/T/2DuT5biRtNm+S+8hwxQYtsiZyeRMiuQGJlIS5iGACExPf09S6v9K6qGs9r2R
lZVEJjMJBCI+dz+e7JKMnd/KHChchyCFKDpqA30Uxd1EK7U5YK7oNcq/m4AhnuVZVi0msNP8VYza
OmRJTY18r208Igvb4pUJ+EVuzQ+ldu48VNsQfT6PbHrE603Vt+Ye5aAedrGXF++5P53R1h8q8Pih
CA+j6bzC15KkePtklQZJ022DJZYk2BLOCdHotvmOViiEVZb2NjwSpKNKkrA08rM+K9HQqhClyw+B
OvsQq+2zbo2DtSAm+iFnz2dlu/ohcqtKfK7PyjcrDtcJUDoE8fJDHDfdEbye8SGajyJfkzhXCKsf
gjoRveKy+5DZi5+S+1l+Dz6keDje/fX4IdB3H2J98SHcV+68XPofcr78kPadD5l/+JD8a2KBdeQx
OsWB8GELoAsGiwD81YCyyRw1altURSPYrpwtBe2HvQD3M1YDR1JgTBz6bEGoPuwIxdSMIUB3EqCM
FnEssJsyjKj7MDI4H6aGMWZLCfvjbHYIE1GMUT+OwVVng0aLGLFhjcD0j02idvLizcKbc4MIgI2i
JAP7NejxiuFhqdNsM/Te8JBVvn03Kj8eHUyOVWe3myLjDuhXgY4diFJpCcjwBSR1WH5PKsiCBucm
gjpAERKuDp79U0FgCLBKwCSF/k16YeAmJoEe2aJTH9zvUi43tQqoI7sunYUcPJOYTpwMxXKwShs9
PHf0F51CSH7tju7aMdmiqWVi41fGoKAduZ25HbMZR08VTF9nL/c5sAGrtp8Sn/LmHay0tKSvE0v5
YZn7eee0uXqLVeo/pIysEO36qrwF6DqMgHpQ5JAuDYrRlG/ojBpdY9rbrZ2AS9RhlkfM3q6I4njE
59kK7N0SFREHVrI8jGPPwWNu7fC7SanaVRjLZT75RgC1oMMAeX922r2YQ0o5oylDPW+ooEufRrNg
CpiygXDZ9siN7mXTAV3PFYNaTPuX0PWkvGtGdhHQvXKoanlQty9CsI9GIBycl7T28s+ycuhdrcrJ
ydDGPJ85X2x6N6NnY0cRsvPXJf75ZN2HonhMQvxFV/TFyjqCiVNedE0WtLtl5vLdloEPDofeUHyt
VkstyM5Sav5OYqme+kuB3jJ4W+r8GrfFCzNW5/a7TEa6LcYvsS6BMZTCq4FxpYu/Uks6Z+tA6eoE
Joeu5CntWfIQAebrRBXM7GJmV3IrwppNqog7YqWxCGhRi+mEZ0Lrpnl/65qpZ2y6zJ01UI2YSXOO
GbpfG2Nf5XsSc3yfShXd8Dp1omyjnrpZlno3zsa3MMiB1noqnd4l6/wz+13/zawr686r02Dr9CVJ
2HDqlv6mESCp0HCcLtmzi0ZR8cDVvAtM+GLdcKQfLwI1Mo6ck56D43k3OkZOPHAaLaVY9lY4xOFG
gPySuIeYhaEr4mbd5IVeXqGEckv4YWovK83guF7b3tKPEd4AX0POcJCI7d5NkzVsKynBpoVYxWvL
UMeFY4u16snhP7UhZ6SI9o7gwjl/BDiTiL9GNJEAf/vfhEvN53ZLnKj/bad0Aqyr1G9bpY+v+Jny
Ep+IhQjCkZQjMcMy2av82Cq5bKLOZuYzN/3DQs0c7edeybAIb8KQ4SttGK/4t/m7/9ss2Z+YfTEi
OWee+Fva2P4GsuaPrdLZS+1TucJWLaQsgJ/z9zmsIYFQOQUXCdufdJcLy7nUXlpsReG8xyqofuyn
ie/9+6bQP1zMvByJLU62Z1R8GEDy+f3liEHC99MtRog+tlfFTLsgw4S/KqX6Y+x7/jh5GYENl/1m
iMP3j5dJS2ORkE5gR8nQ22C3Ty4KeiFXDm/rOOdJsYv7Hpme8QO5zDEYrkhB2OtfLoN/M3z+eJVf
wgEfP8U5fQRvhxMrj6Df32w3SVNP7RhGVds1b3lpJrdLsVuApH9vmkZ87fUA7q0p+4vKOwP8rHSA
jXE+lNJr2d54wFhfRcadalVOZe9yaLHfuoHnj0aaegCxka8ocygus96QzBeaEtaMQTZw5VOdHqRh
HGxpfHAPCf4TZwWPBIonie3iTOTjYOzk6l2LUqQbEK68PtoJspatX9O6Hl+Xbr5xwza+8lpAmcG5
dz0MqvEBzEMNurfLIZ4F1bKycHemq/+tJf9cS7jB/vOp6/SlzH49c30EAH8uJNi/PND0AZNyqlE/
DjX/nJTbnzic2UzKuT05FpyziT9XEvvjpGaS9eAmEKYfcBT6uZBY5ieLkBFhGXgI/PH31hEWs98P
XXDl+ck42RFaJbxFEO73qz3g0QMjo98C6zPFHkWlr9lEmJl6dkZ+MrizRhfUGyBR8H2zcLKA7hW4
MY9haOhwJzzZDnfO1Nr+qcqVn4O/iNXwPZVIZ0efzSo0KWS/Q09/RX+g/9apt4n0SlgaQdKmkbWY
acw4EPLUk18YPQ2rzjJae7l0jbUmEpqGz9LHwp7iTMnq8T6QloCmOiJ5slea/BTwY11V/VeCbdl1
BUm4XYP1GbOvhHdUjm+y68JDPhO3u6a6MNsQOrGIFpq5699mKZ0L0VQvZb7uYXXHD6Y/hoCtGj2t
s9l4UGP43oTjafBhAzpdcRu7xmXnZE58RpvmDFKEq4IdzE7L5kCGUbo/0RITPJmE3XWI8/mAt8Yh
w4PDAmiR/+hm6WeYVCH6ZNjjlBXTwkeaLwHpcCa582ppMYIwSfJZ6FIKSJ/cBnMPbGNjopGjbVVy
HDHHX/hBlvZProEJbef1ab9aoJOPT5D/lhIHfKO7+sB5wrkGxhVf6sD3WSg40RzKBmAYrrW2OvS2
h6iZys56OJu6UYzTocbLpuMgPlCPDlgPH7p15wCHDFcWCJ4AtFCTTm85G+Rp2+C2NXcQwZzkZjEk
xWMltKs3m/byKyfOF/+2oxYB01jSlUC/itl+sfHrfCkgutyOKApgrdPTGAtv3RcOkYwMX9hdaAyP
S63sA9N+5xvE23TZ5elCP04EdS1Nt5D1HffdnbRAnaDhGI3WnSd9anGGVRHniuEZ0nvQMj7oq12R
ll35mmeYBIEGWJgYc+hs7mZWo4zv0ioPrifE0tyBqZIU/jcwSKX1jUyBN90Xs5LjYe76sMMsWZnQ
0YcWMDswKRxfeIydxXekE1FdvBTOHpcBpQORb+eFeWghpNrvZ5gooWBj5rC0gbFTpZ9bJRb/xTdn
M7upOp6s3zID5AnjfyfFVTh0Q8NRuw/CuCHFoWTgNmu7dJKTPtNiu63ZcVNu5toO803R9H3zhidK
JwcxTNK/b2HPZY9O0vfmGGV5Vkr81UvDLhQsl+pvGJ1n5ZUKSr+U69Q0S2uPoBBYGyQ74UQiw/OP
E8nxc/QpKtAcTogH6qqaI6DjYFeIoUNg6OsrAgbYinrnhB9oAeiuc5zUS+K/tkQ3jnFu2dvEF8Mr
/VMQK0O/eKtGcjaZLIIEVUjDIl6WccVPBvy1SGtYB0W1y0MEh5Vp+hhC0Z0a2BFGa4OHm5ajPQTl
FPlzXTwQj258zsiay7fQ+mnWujuyxuV7Ty3eRZ03xToOx+85mO2rqY0fSkwjd02xJBf0DPG5NxiI
+JkhqETDyP3Qwcm4rtrJeQjQ6hmr1BxhTFbCixFgHA7/OB8Z7Q8zMsbkPZqiW27Ddu4vSkOpyw7/
zWruO28NJMnYqdKBzsYmZ/jswgwcNoOE8hllIYvpdlw6cyftEWmsd4KjGehzX7mcoekWwbBfYIq9
2DDlVwPVAxtin+3WTwMIf25mQ+QHJL4mlj/SXsn0x7R742CXmXHSQ39jqZTPS/fmNqlHTuVygT0T
F/R6TR3nc7at04MvWsi1ZGiPU3fOQYyMEBaLPj1vmE+w2aY3QWf2HjNnd6f6Kdsb4PNXCK0mplTc
m7ZbxCvDNayjmwXqYk7H9JnKKp+x3Ehfgel1W3/S8SGrJGiqLt56zIyiEQLgjoN1h51M51dZRc1N
bnTdXWa02WHIvPmlooZYUVttABVN2zdbhHDaplE/J4Gvb6ViuqcTbCWWnPGCpePOLtz0aNa5jT8K
PSg2quHg5eWXZBmyJrL4x+dL3jolS8U/CewlElTKrqdJ29uq7ecV2cNigxky3Ke2Nx705NunKTXc
Zzu3vaMbDO1h6LL2QsXlcbC7fr0goZ4fWWLT0Hu/d/uwX0sxjCftJc7FNIj4lDTnqaAhKC5qQcfM
mL82Fsa6A8aJeN3bFXV0i3rz+RVuBHLEnRyHbVWV6WWR5DUw8tk5wgwJXkrTOyNOifBsXVotqpVL
F8TqfCK4aZHkHjj1uy92hnE2ovEh2SmSyIfGV84NSYNmZSS0fh8gTWN1wixdP7mluG0MLBPAxGw6
6QJnbfQpJD+TzJVhs0EdfPN+6IS/d6rce+04eYAEH51tZvbFCsRBcDG6MK3D2Rdr/EVzRL3cu1Fq
lpYMGjHfT52r7L0QEl9UzlBgkJqde7PAlmQHE0hAdkP6TnHnbtIRIjlLV7DqSEttZIxYaUC7O4GK
1pHszIVxZtcowj3np7iLLRiHXR6X3bZeHP9WJp68tIsp/z4uidNfarKiGU0FsYFh3IKo3Wjc3d0W
k6eVKr0b07x0WriaUJK85FkHSWclN1k36qElBIu6aWxSKG1w5Sj0yJj45Kuh7OKSMVuQ+j4egMjB
leeY5194l5r3lN3ZvTkdRprn9WoozFRf4TDoq29gQ7z4i+1pRG7myUK9KlItB7kgb1lweLdAc3D2
Vuq1lERg/HDM93DCshucTenK89LyoRB1GeyMbHHMrQkoqNiEAxoMW3wybzqomjsFKm5dQ+g45aGn
Nl0nMIC36MxbofplT/NruaacB76lT4H9DLYxckFMpytF083ByvRwMGhyvER3rp7AfuJ0LeH7v492
zMZKNGm6mqg+W8d17W8dWT7WwgujzDX8C4fOjVUnivxkMCT+gkvWeTQ09tmNUgLqMDycixKAGr6G
dgm49cP5c9+Hzb5qimo7jYv4llP9t6KPxdghvX8Z43MheeJbt0Rewoug8tSdrxuWDb4hl03OPOoQ
0o5nRG7g12zPsJ72hXff9kGwhgxA7lDMRvBuT1AiQzX6j1JUz0iW6r5mXwO8klrK294enK08L1qm
YcsxIt1Zbks1CnVsseWF6ynp7PuRVB42ANqt893i1M5J05H2Ok3hvQUv7KZl97v1Unx0FpDPG5kb
o4CM2sct5uq2lBgXsVx7nVe9ToNbnbLcs/cLU6cTpTjw4iDT7+ilJQycDkQv/C7QD0HmTZcZidlV
aiw2kSkw3YcgJ79BqyiVwcvyBiiWmoPBsgH9ufWzInC78mMqGSKGdJOAI99MI253S8x71eNJi2QZ
OjhkA/NZO3JYoh5028AKOnifx0C677AJ+0eejEO9UtOCs33WxVVaU5kbT451gCZoPaRzYJ+EMSZP
VRPnb0U3ExNPdDM9DrYp9/7EVJSw6Zhuato8kGjK/pR6k3lCk4gvCr4FllyjNS+XavEeakvJo4tj
s4zCvnDdtUXukB3wnD6Sn0lObp9Ny3ZxDHU/WCMtr6KDYIjgMQUr9hpx/5p4w7njxyYy/g1BI7jj
J/3cGTHxxyYeC47LbWbZbwHGeHEiadHN1/ibp+SzJGRpX+cajAGhPw+kZkQoftQPFuDp9mQwCLRJ
vgZOvyb62zPyyzjBEP2gviAfLsJK8jzX3WSIkzWYS79JGMWCBy7bybpwk9Gvt/4Q0kwDSLVI9gH2
9w3+6iUyLDotpj6L96i2h8CRPJA5F6zyXn7mfbWbZKSZhUb1it89D8CI/Vp7qJxRXhqjMR9HLd4K
2vdO8yLC2166+bEqsOJTeGjhEx7p5NKCDgLU9FVpnfueLCNZizY/pgQf6a4t271Ks+qAnuMdhKhe
hoJRhD1Ich089P15wIvADr3lrl5PWG92LqDHg6ft9Cs3qHOfsHSvXGSDFzVO6SOzmeIiHK14l/nS
O7GYEoo1cJTThWNmX3pPlscpHpwvZuv66mr8qEXpoevt3c4A21XpCRvjMHMcXFv0tuVX7OK9VwJX
5nIxDhaWCjdHJbu2lM7Lz7QmTd8Sy+XRl9FLUO5p+xnkIS1jfjJsp/ZeDqP/qoH+1RvHjcN4i9tF
I0Xje0rXc0hZw9gmfB5Gdq6oWdAYuo05zkO+In5y7rOJvUbuYXu0zibwaVvi7JVyCfuUROiDxhfm
XtiTGPtrXAty+uImbmxTCKjj98zrCFJMssEV2zs8eiIizfT2aOzM6RcCjq5xitPAr24Nf+CjA3mp
VmGhHZZzAb/3YgnDxog8y5zSFQWDsb92p9bBVuEQarotY3wfq3zs2+TWEqUfn6iPbcW6H6jiWlUo
G9Sq8Ka+DR4QkquAo5+3CgpjEVs9LH28L/IycNeLQW/v2vBpSEo/ypIYfPkcVnsbSoq08FFHFcbg
vZHrJwZX5UUMxmrjzDreQoIwr9u0ybYSY8weSbF7N/Exv+pz45a/lN5njAsA/her3sVG3O7yuuaB
6dsBGDbbDxmgkwJ7m4cYNbGGA793zdI+BlMdbqTpPZedGLjyTb+6gHVvXCTk6DeYaxeSvQXl3dTr
UfYkmzdKhioZwZZ03qts8CT1GWW4qWaiZNgjym5viE59nculwTwn4reWCQproGjpDiP+7G7x/hIG
ZrIiZwLNS0prhcshMDeddmeYy7z1mIOg2iR0X9mJrW6r2IqPs5WAqQMNfDOb9bIZm8Xa+ol68psZ
3mjpgVOF13YcGro51FLblwHw8BO+LT+P+rYLnsMM09Jim+rNIRF0LM0u3U42PGBqrOyvRqu6Y8qM
5i6ZbesMMQ5Gaox9ihcsnjaRFrrMKY2psSm5Dud3bvitqDw+lAWVWtrxrTNjz64mJz6O7kzgWFIt
RUUnlWBx4YaXqDoooIJOjIbShUeVJMWB/iF6xDA26QOcYgor8M0faEjLqfWc4mM64p9BtC326qPR
L1Htph0ydTLLIIj3cSyRZTMyNLA66JvBfotQoi5wIQnBRlIk04UhnNa/bmUail1hdW7ImRgy8s+K
1v/5PP7xEd/8bxNHjf8h0/1vY0ePUfWPsaPnfAKOz0gHI64DkulMkfkxdhTeJ5wfZPNBaHwIG7/q
F+Yngqhnowd0sTOakqnnP/ULMq7CFmgbAah8YVIh9nf0iz95MIwucaAw1yS1ygt9dAX8yoxa2GfX
ReFPq7rwIWlIf3r0ZN6l6/NOdLWokeBBL8EnSIXsp5ol/zKao/9dyvSvUDiMWX+FAZ1/FCaw53fF
GNZ17T9UhxqflhH4RFiJqvR7wDzL2jcyvffpr0lWlZuqWwYW8bsE5/5DffuPusqfMo4LzcpnMTz/
InxgNChWv34KTDARN52lWcOPegoU/V5xPX3LiWjhA3T+4sX+FHF4McFbxRMdsla4f+LAWnwdRJaC
dl0a7ryeU/3FaY1i98vg+9+pJ398mD9ehLM0Rc5cY8Ef74jpYZdgEWjpJsisA9oFvevoSvf//VX+
GFpTtc735zcFLJH4LZTD3z+3th9Uw6lRAWhobulhy6IpkQ80xbBTWIActIdgqG6ojd7899f9I2NN
1pcHF1UUUKowKuE95ub59RdGW1VnJIpGNDKGRrjSEpz0tmA7/TkOChTo2IaGgfvZ/OLEy3KajCZ8
SF0o+ZEcGibIOicVFnMEKDF/jMHjPDN9WLVVOH3OnIHJoWsbJtStyjKWqJL2QCTZg28c9MylFBPB
B7jDWcShFUhrV3hFfJD1vFzhIWFIZ+uF/LBtYxSKms6w/WjQSRAeQkD0nF4BIQKzqDLjCX7OEyUB
Mtk7ncayzlbLtzZQDDjsOlgTMcJ6Qk1/9wLkF83WAtAePjL2c3/4uzgCEVGnsQKvS49LxIwxG2fh
XzUp/8s9BVwqFIiJDvczhrI/rkAanPrKUhZJdVNJGppwhC4mIWF3Gswt7O2/KgU+S62/yoUup29u
qjP1kQUXJvfvl4RnEEfX1E6sLZ9Dl6FrB0lOumu2nCaxYrokrVkGf/FR/ps36eHXA/YkABLY4g+N
kq0NmQePSbZf6BsUDx7VaQ/hxQlJ0mXl6i8u+399i+hMZPIsMDg8Ov7QiOj2OeMriEL61Imsqm60
1hozxV+8pw+G3W+fJGVTJCzIbLA+sRz++ZuzWswzLFzrkXnrK7ZjmwFH0FJoKXGuPDCNuzR059FV
SC1KtZphfW/rjIa/CC6C/+DNg7gmwxYEP97+/3YZ/7DOOIr/vMu4ypJ/SQGdv+LHHsNyP51RdCJ0
zs3brPZc+T/tpPxFwP8N4faR+BEWy+RPZdNyPgWB8MB2ITmyO/ktA4Q1lZWVgBAOVN/kq/6OQ+Jj
Lf7/lxNcO4dxtoDsSZTM9HnM/n5j+mVvuznFo+WQZ+20I9qfs+rajRkeltKcgytQVjVPjiEr0pNW
GJjXjiq7/pAn1A9wJPcIkpBV7B58qCH9GutTMl4DVk8TzruMBygEwpAeXLTKqvOQpZsjScNXkGxZ
W327cPyoTCPbFrbf5Xt/drGJtyZ9zye37sH60ZFM6WCXmVpgbDJmK2o8DchrmM6nB0pSGoyFAGEn
QvEN/CaNRHaip8d4XYwMi6akcedMLfJnJidh8lrkmZOv8ByAh6+9quX7VW5MGfZYnElJQeK3exes
TRWRScQDkJMUzVbOmGMZnL0JNz9DspFwFLABgg6D11BlCnqGWbIsvHnv1m75jIxjX7mp21gblZTJ
dbeo8EtqBeK5SVTwtY1t6tf6WYCn4EA3EIfS2vKeY7AJ1Wci9EpQfDpO1Wnm/FZx4C/KIaobdK21
FtQ9HVwa6Jp7Z8npXlvaZbQ3hY8vk6S0HywbrHUowbnQwVPT9I51z6BSLyeRd/oyBBdEMFwZZVtH
WMuXi1LGsr9muGuWZ+k5UFHr2cURYDAZMHSn6blmSq63MgzSkcgIzOSnJiUSvsVImVb7Pk47xtDs
TJ2NzHr51s01yLdFBv576tUxh2h7dp/GSqgXJHNDbKyyUFC+JUGitK2D9x4Jj7zBmI39rlsKQTqD
iZMb1YGomA0zhT7mggFbZDEtFlt4H7QwFS6ncLRLj3RarSuy8BOaKyJn71EB00mIheAljK/pYBCU
oQQmO1pk+e8MlfXfLdd9VMSAiijt4b6vShW0LcbnILvXtPhmfECF3JalhbnEWACqRd5CnozxITiK
gpKqGYFNiDvtDjnSWK4pzsnSciElUTLZp+URI3Kkpmp6nmpcBauJyuB3Wxn4gQJHUaa7eGK5lVR2
8rNZVlZtbacJaqhow1KsnNDsvhGUi9/jsaqvcSRYbxl403LbwyYYI+1Lise9cy0ff2bjK48BWxLJ
Me3uHI3VLSivEMSsRrX/4hqivR4cofGDyo7OIDaEgVqbXSyIqJ9D23SAZnlzYavO6aOMODrwDnE2
65rxOCNLZERonsuC/X01YrzYtVVj10cR6ISiSbpo+/s6sV2a5+MQ+uqgSAlaubDvqDssLtmlKXyd
XWF+lXKwl23CIBcWx5AHZ5ild6s8RRSIAosa2djyswNtXqo5pNSVXEs6d4qoKm0SR4ocPv0fKki+
2f0MeETQZ2fyl+Nir3oZwAQQTjMmq3iayscxTcgqYS9f9GPelMkLgzJ+P2GZZy6FRVZgrr15ZOmb
shLvdelNDcgQB702cq1EnnBLVo+mzattYj+fn5Z5dNLroUK+5Dr0dHHXTW4Xrx3T8FBRgyXZ00kk
xx2obaE2SedNJbtF8n7sgBs3WWOFqLihpNeZjKBdppBhTBYceZXDX2SE2mnXbg1EaN0OZG+2GRM2
DaqtOL+7MDOatUH5pOT9DtmJUjWHMDvbbzamS9DG66BzAPJQVTO8GKbfvFSutHUEHqKlcEmS+qOT
LXOWqMQ+ATJDJ2xdPb/3rksGuW99wIwFwiIj7iQUFPnQqj2BD+Q4dscFO1mbGQwfmAuXdsZNNmNO
WWcC89265YYj+OdwHF3FRPbJrXjQMTa+37bpNR2n6aErdEFNku0nd5msqAWfYjLzNf1XJ5eQVRwR
RTXwrSI2V6eYHGFzVFWJSUHiZ9N0rPiJZsJNI842iCuMyV5c1a+4ILgodJZMzOZl6N/1zNZQL1sP
t0upeN5xWU/ZS5YRDiPkWpvBmtqIjHonT/XRAoL5Iq5sq98USSByckYtyiqrqWlGPDN0R6c4O8tI
GZVKuElLg2lw0qCdNLldPWU9oJG1r0wBko4/5hU6ePtkZ01orDqa5qE8ZiZ6XFlX4iUFBZOsSip7
152XL+lGYihuI9hx7tcpzEwZ8azPX2iZ9sz64I49TVFPsVdxQ9P02FlfR2iVV9TRU/hkw645iL6o
SBpkdvE9n+zySkyeeLTRwl5KbXfvMHdTct9YI75avaaWbm5M82miHhUGSd8134nJpbtp8ZsjIMnl
FUFAn8LYkuTUYvySUcugoVlLWWbE/mBb3c3k6D57Ise5XPkQECK8Bv5zLJ2xiTiBLndFBn+8MNRw
gXUxy1aYlNVuLHPAdOngh9fn+hzsyiZWr2jobAwXZEMaIsPpYB0wU3PN6LFgTr5w0wABB1XncKMM
3kORGMgIRUfaNipjV0k4Twn6vDt1I6xJUZinFAPHez9xdGfS3J4N1CXts7dgkxgO9xlssase3xEW
E8Ci53xZXp+1AbcYMucLsDyV8oWLsvRxZM4/3SxLJaY2QvDWwWUSWkNx6UHeoWKbBTSuH7BDA7gi
DAOBzmdEE++Zi3Z4ScKkMpkTGqI0bzvONNBLXKiAa6waYU3gzmmxPskAqJ5KvY7pcG69+0Eyjl+t
eU7kJamdEvh5A30VumioiSKPReycv5Iq3nJOnTdwmzkNwSbAmZilCMV7LXUWx+tlUibUGMbU6WcO
xMDHeqOv8wc1DzXY7zg38z1G8ISuA49VHuGazmznKlT2zK99YWL+ql23d5j819BJG90w6icHUQ5A
IxqkMllvOyEG85ssWMYig4SSuSNpQDJyDfIT/SMSQeUGl2Gm4vm7ohCuuOpZILotsd6gO2XEDrtT
bIKsOqQheSCxqdhbUFK7mDVsnnRstX9kMuzgWVqSJrnkdF8mbxzUUR5ThbjBr05UapW5RKs3dqrj
cT/F2gU+W02J437Vk9LlRVIMc3FDOt8k38522tiBV1LmRdzOg1wRCF78fSkNdEMJ9pPsYQ6LY+WQ
y7aeGPza2S6RZBKhKoDGegRJQ86vFmLEz06AR/oviDvW8xQbE2BYnGCEiEhn7GrcP7DAEjxcURWb
OO/thYuZkDXmt20gB1/t67Ir5gOfeQFHxhyyHiYIE7zrnIWnPKa5rb8ZbKNPATVUr349m/7WYmCe
bS1AUfbOCYZw3owUGdpEtS2c8Y3wErGmw/7sQFmG5qpFInc2s6ZGatV4IklgL3kceH3DgYsWsNWe
oq715RtrAlAQMfS4wGxaCd1V4oxDcK18zW1uBaXTgDOhxJjdmqYzEQiA1BvPC8zv9NsU7OABurL/
hpjpbBDDJCzuGp4JKVcfx0U2D4oqBF25FO6JifuNRilWvZbn5iN0VHRZblX50Ljsprd6Bl6x6saR
/mhkBSo2W3Irdy0wmu+1jT1mVQ4ehHoaI+ejatGfUWsDodbATN2EWQ5U24hxKKbkLgRKc2GlCR9x
55spFKzWB9XjJZR4K6fDHlALXbBVkTgSbhzdJfpQiyaDYDzNujnCIKNCYk5jPCLLaGA5CccG9kxR
56DOBk1h2okaQY8qZWwl9rEIG1KbidMZ6WbQ/pDBKrVGY20QzbPQF71CbFxEqHRV8M3KtamJxZFV
7gCI5S355xWY5tknHp+ikpl9OL4PxkLj29KnzbekzZBx4LPJ/I3AljtDfEoMDheEZ8GuL57VNwsA
Qn8I9Mph9AbSrRmUniQpHb+1BrzPKhTl2icqI+IIWJEBqW92FD71ovb964A1P77ATph3V34HYeWz
L0b8Sau6c3ILriabf/eBrWcOXDfp2gpsxMeh+X/zg3/YJkPm/zw/uBv/JY16/oIf4wPH/EQaDPKX
D0KEYeC5Y+Dn+CD4xKaeOQ26J9OtwOVr/i9i8Ykz4HmoQM0KEz7+6xeJ4hP/mnWP4bMHSkR4f2uA
4Pq/T5kFE2wPvAn3GaMIBA/7PFD/BSLScNScVejfqyIVnB3CkkwOBMUDbKjuybYVz6DQK69SL2hu
62UOTqMlJlJH3Or0FLKkEKvCLOH0Vx050hd7isf72TbtB9FQfK65Kw48ynO239aDYSXLI9lUTDdp
nxDY1svRZQO2SWdwhBE+HgRK9mKbOi/UwdGuTx2BKi8dOP4XlYoHM1Jl5iQkETrNzpV7YSNTNTwX
AWXiwKHT1l9DqBavorImvSbCan9Qcftru2uCYy4Fm/84hs3v6TEE+CRpagT1hIEHCorjY8ksw6Jj
mNAb1Coa2d50TQ6ZTEYbuLbKbW+B8XrpQZm4MXuPcx+Ugdm9rcbC3/Gj9KcqdgW3cmzdQPkmNebi
JW9m0R7gGBsiKmplsZhimo3qPFmr1rpg2UNWdrIr10vNY+5a68psp5vRfw4duAJE9ebcYK8vJYv2
K5OR8ZbtxgWL/hsPokvYb5u4Oi4NHs5BPSLor0Shu804+RH+7Huc51+NOBwuZAdBk/n8QbeDfd2B
SnF97NocGX3KWrw3GzbjZa8kEbrgOkjd+ymU7cYdzlTo/8feme1GbqVb+oWaxia5uUne9EUEY1Ro
llJS3hAaUpxncnN4+v7CdnVlZvmk4YvTwAEaKBRgpJ0hhsjNf1jrWyNpumEcvaXEQAdx7b0TJtmu
Y8edXkXRfyjgyecBv/mCzfMlafwDwahHMOH051GY343mTGPfTNVHKdS9KttPuZiPwBTvQ0fsYVJt
MsgZHeuFdYlccttYnYRwb/8uB+WvXkKctmnt1fuZVMxNa8g7VRcPbWE2p9QaXx2b2muF/KTRM9/p
MMCTz5adLkiMubAHJFZTlTx0MP9wubG7pQMcBakbYys+q5HfF5JTqVxeUUY8gbtUuV2ex9o7+ANB
oocDOPf0C5qp+TiBds5icm31s85zNXywRbsneTiIypfG6Vk+9LpDtwUnelXNXmdtAGhCUTAkez8m
LewoMLqF3srhZc4EJ5yHY+kbtHoTaHp9Mpu0e6UBLG86HamNh0bi4MTsqXnjmxS+/cQ4L0lLYn27
4ouBSWFlIe5zYnrTJhqu5sThn1z/xk3phMeZ3AcokgwRN61d3NkA34rIuscPjnSKTXpv1bd4+JKt
M3Vi5fhZdzHYDE1ymbyIOd0yngZeVzFOE8o/dowbN0M9nKD/xHs4Zyd7yIqV1y8zO0TvhAvcYzCA
C1KWYhtTOV5BVRDHxc68dWaRXUO8gsO7DUXK5C78n1xcingSsQqru4ZNwdRlakA4YqldY2c9Gedw
pKJsIRkifN24RkkZiZADKVR0X8SJdzhHnT4YhRPdkk0WruuMr9JW3rz1XWD96OSGjzyJkNi0ByP/
7OfMfIB0Tyxmo9gRKdkdEPvs47p5qktpbfNCcTzZpOoUDOuUh6hy4vsg7NLZdCnUPK3aMQghnq86
pmdscQXcz84b1Hqx5V5OOJvMcjR3NibaNzOM3C3mfs2kdbFe5sm/i7JyH4ITpNFN92ge3qIiu63i
EdWmINo7hdtR9fednv31XEDwnMGJroDDpDtcp+zI0veQry7oCpdpbei8xzo7zFDEciy40DnecZZm
b1nZ7dNWAiQdrfPsighbSSQA0HC+/2uAR1el6dwZBnmswtA2uothPyGiEy2Po0DEmJC2g/6Q1muc
WECiPYP2sy/L0LlK3by+4XLaNay+5KpAxrNJzTTcG3IY8Rzbx6ifIfNQ2LuR6e4BB34R7Jur3rJe
/MTCMS3dOHzoS2TqrLFi6HKWj14NObPuw+iRDuophVHeEzYe2OrF9TxQ6KYnyz3LEzvccNjKp5j3
541t1/ZjjTgVilH0ZqI0XilJxkExo81t0gZSk6t3MokcVGxavo9ohDh62GFZvWMAD8FEYiOGRlSv
xfDKXLO4kOxc36pJkXU7WY7zXlpGKSmdJeZxmLa2QwUuGmJoG3cH5BZ/HoQ679KC6/w4ZC7eHpka
xq4QzlXup8MVUcltvFJtaN9MrQnjsG3P0QazvyUDtz2MrZNe0AcMKF1sqvbK7/Krthzj7ch8e21k
I7zas3k+NeBMTbRpK9NJkj1z1nk3gUh/qoGnyqK4opHct2T21sW+mnS+Ny3qXnvJ9cCEE3pXF+mD
rsa9natPTC/NhT0JEUSkFECkhcu7JQja2OMLTrcM7cKty7V0vl4u2qIxbzq47JEa+Qq4BkI7vvTT
iLqfqPi7pXNwOXevekmTLSZiF6HsHG4nt+iI5GDlgOZg3KdAcDYh1pcvkciqV8POlwdE78kGIV1x
aTdZ+oVJb3yYsxJ5np1ERxD28TGzfOPKyNv51sDZ/ZLM9PFAWZaZt+eMgSeTBaLGsVd3fWuUp4KZ
zZeercJbbKrlniyMMBCKSIhShmLrFV54g98sD1R5brXNeXn//3Xwn/5AYbLN8lGW/NfF8Om17uPX
/AfBzv/9z/4oiT048khzkGnYgtXc77a/P0pi1/+NkDoCmTwHyDxmQWrVP0vicx3tnfdscOYRp9iK
Pdefoh3+iH30eTvNH5h4lv+ZZkedF/T/3qgZCNDYKiNUoVL/vhDuKMYzsq+MnQWBYm13lH1syI5l
lhzKGvhJPcUvZTfs5EyVw05uNRTjqZlqDEkdTuEMOfVgVy/Ep190xfQCZux5rjbukB0962s8d3KX
DrdW6zYr5J+fYbE8GNb8jOHrAQFaudY+jaDoypXswSlHHWOFzo6vyHk5TAakujaNt37vX1FRg8Rw
sx37H72K3RJ+5NxtUdG+AhjgwajcAIXkaalb3G/Yj5b8008d5tDJKdTz17w397WMGeeaD1an/LVt
hkSbewJLEbVLqu/KVt9FZvscd+p96uULBq5vpNdezNbQrDhhn1K97IcW3lHvvTGDmVb2nBImMrk7
MbigtPKgazRKz/ieUR7+B09REzQrz0ophePkFTPwQxSxX5+d9htbijvGquYlX1ZJAc0g/daayiFA
6Am1tDjH2mmMStgb0EgSwGPFTMkbfSVMJhEe2e2rJIk+ao+prxRLEEtz19SJvTIQl2RkvgRhA8wj
J9qev2PVmnfMBSHU5iN2JNXfYhrzV5m68o3MPKjMRibpxo+Zv6yZb7ywYhkJZ2O94LZXZSK8zcSq
HrHpnNF/z/2+Uv0eX9C0nkT/AHJ23KJkAOdR4+HZgfjpdsmQTKfY6ZN902U7aDYDet1BXy9R63xM
eFpWqf0eT42372iDNhG9/d4HZkbdOa7zWtwgbCEUyerpNYDer5HnlhvewdkRNXezlxn+51Wfqc84
qzYAuPw/Ajn/Gxp7Enb53/+AZFyQAr86xO7qH4gJv//bf7bzHnApki1dxKqs21l2/6udN9VvUrE2
gorAWh/5wL96ecv6zUSZQW9NsqgAR0WD/S+5oVS/oUH00dTg9LOt81/3D8QApvNTaphDwC4HJ/ME
tDLgScX5Mr8/w9ioIos8Gy4SZRZWEMEjWTlW3rkwHN1+oDuXal5po+zcEyafJeOga3AXQ+l0OpiE
5qIkoTxDAzKvbqdqTQrIbLBuz+PlSiI08G7HxvYjjChLH4V32BtafSpTkTcbW9R+u1+Q7eKelFF0
tMba7IlygpPtB7hgR32vFmEB/ZnL0mbXbVgLPXrfzN1rDlUPZE9eWJHpBYxlo9ty6JYpwB43q69Y
s/raX5NMbEW7DOmggxekCefpmiATHGirhbe73oxtkfWPWIGUS0t3dvpO3rzk10VV5O0uK2FcYWgy
nOyOjWhdvDFdd2+dqFTi1hmU9I5o5EFV2lPlwjQxpwLPmq6bap/jVvUeGHBWTsdz6WG79PVY5m8F
smECRDx/RGts9WFVYClJtH+pKzRZga0XF+ECwhInhdRZoOfARgP7NLoyvWbwkjMlsJpfYI4b+AKm
pq+/2dARmhwXDGrrV9AGGfqupRhZ7FC4+qC+nbnsrD3cbTO7xfaVtl/pw5PuKlGEc9D6YFE6FLWd
ep/e0PXD3hyqhbxXJKhwdyY7SyT8QT3ahhXkAgxoFOSqL212+e2UAHztyUZf9mnEr+RzEmy4Gaks
5H6HlVnxa2sKeR7W92btR9fliJ1EnfnEigq/18zT8eHyw+LFwJQbYlwlLSzvrvNBV/YVSCZ/ecZS
3yf2epoShNgHFu5m91VOZhc+LxYH4ZcGMk11w4p8M7Ky2C1d8mCznLjIRjujxWE0FI0+Rt/MfZaz
qj/MKkP6Zmj9TKtEkBSo8t9v3FtCXqq1VFOEV34cz1rDyGhZU4L9g2oz5TdpVLn2k43XYXhprCwf
LxyrhUkp7IRElS4RRrryhloOXuAOunSmdYee4yGfQBmh8EirLe/C5TY0+nrLL5VkByNmi7iCF8tt
DLUExioJMDSUJpsT3iipesE/bqYH3HctifGFPyYCbBlN8s1o+CHpJBH2upaSNQHNtDIZFg8noFCJ
2JGfMS1vSuLtDjfOlDnWFWsYoPe5RdP75LKHecnymYGDZCaxrvq5sHcVy58tT1j4wr8Kp6NmS73q
pdVk6wZpJGvyPG7VUZBF6uNHbnV/Z9RLxmCcjacF8ltUGQ9uDyPJeE703Om3ufD98cNDjeMdhCoM
Zw+FbEwum7murM9WUNxvTZBT4VGNTZpuYmbowI4me8j765Yw136/YCC8Q77LwKWfm5A8iZZskjVU
K0yQQ0echdBnr490dZGth9moXgwdN3GQZkCvVvHA0XFVhzwzmBCRAyw+XyoWPANpjJ9l3t4tGZxv
fekajO3p9Ne+2xNDFnkgyix/gNPfDkZ6ymaUSiumDqBXQOQWC2aASsYrSPsl68068qyNNVbFM29t
pDNz62cXht3qm2oujBy0bqoG+niZd6vcdsrnwSqWbyGprheg+ZY18TXjR2V5egOsU91hrHsmW2O+
C0nhsQ8JF40YJQ7JnrUoDYrMUJtQLPrcsXN+8oPACiDsqDq4pCjslkqzuVcJP1lhdN3L5LMyBoxn
JO9ROBpPpdTRdc/fGWQYgDf5bM93Tunluxouxq4Jh/lUWnnxEKXFeNuVmW0dQ7f7ZOrQA15ISrlt
jKV+IbWtekQiBaRBwHv41JYJh6pF7rYyZs9dtUvijpsCIfcD21mcj06po0/R2+6zm0NaWE8DIH8M
TWrT9pBHj4Nq3XWYeM4XSU+97Ba21Bhm8onlGgDZE7s1olw0jsxrIobdjRqZA25M5C35quzs6dvQ
6se+VSQ9uKMunxktNQ+cAGzWTWmE7aYojOwwENjz4eXavyL4h7RIp0SxUVrzJWK38OsYk1ZwwpA6
st4hnoZidEyv3SZ1b/map4MqfGIy6oGUbLOiE9YeF0USjJAtg72IfdCEEg/0rGnWDCFU+0QUiRcF
NdK5ZudqKe9ygzq3N934uRSuvow0O0sRmvJBxV37wmoZej8olC1z2eSuxueyaUCQ7LVrHGcPuXNs
1w8im5or2HxjeI1eP9u36QyjoC6YHzEmYGsGTIV/7veJ1ZPKJ8K22Q9zKY72KJzH1kzeZFOXR3OK
TugXEDbk2D6/mHUtueuFvHTlcJ3NXv5QLwsRpghesfstcTBVWHV1Ep76ioG5M/Tt7ZCzRvPJqoAI
UlvFSxJ27pG2zrhjpJ8FfVlV17iCyODJjIixDryEpnA1fifH+MzxAk1rv0kHULlGJW8nUTWwWucK
uD0doFp3BMNtSTtMTvkyfEZJeu0jHCobKHyhad24Y9bdS7qxTZq08qkxknJtJ/WVm/eXrdkMhzSu
E4CIVSE+w4z+oG3jC9l2Ym02Mv5iYP5e9eQ0TMQ8HfxIUy503bHxmTsWgnwWzh5RrdkAWkwIlxH4
MZLHLW++D8sGZbSGOjfjMx52fpZWF/VYYkpmyRvoLmeUX1sAl1dNLXCaJv015tvpgiLH23Og+qdi
SZn+FJHzhTLIUF+h4OnoY1Kz6a9EXjZ3WS7wleGiXUiEMti/4ifvn9Kksu1j21fTg+NVXRFoAx1Y
HbhR6/cQWCjW9kVEUXJnLphEXnJEDW8xLuJzSGg875N0KAPGICIwavOzjnCGbznkim8Zr/wr5pNP
IFFS+APQksyqWdaJK3BZh13EIAjn0z7sfTPQgsi/FVRhzhdcgavSFc0lUMVs7agERIMPGmCap+xU
1LOHsFAb8yY1bGfHD39Oco7zaIs9f/gyoXIyDnl9PrUHklOJCMKO3W/ddp7fmbidF8EADPprKcNm
x0qyeXem0towTIMOY445MYxpka97oTT5i9rnd2xYxBp1brcBdFNvYI1eW2mKvgu7dAgipYoCg6H2
TJMni1PYwzavorRfV+NycsKxIbgMrvRpJhl75ZM+tKssXdVrZbjm1jBHjZfMMCyIVhYGZ9lxnq4I
Ohu300KGR6ft8QSVol0TKYrFnt3G+OGnWXnPhKB88TInewacIdEUxP3d5DtIKCN3abbQy70nr+36
PXFT5XYaqo+lcMUefU4eRKnwLmuzLC4rNXZbxJ/5RzFa9o5UGrEnfUqtACyCFKjs4rrVIg4cyPVB
x3zgTsMpWHexYW4RGRaPluMtRwdLwlPs1o95gmoWCafYVemiv1lOQ0ZJ7n4jnDnboQiBVeKgcyS4
hWihTN9RJnS8TBMJ7KTxCZFEj3djIf48wLeJLlvSrinsSPA9+wwu4bF8S3InNch96v2ADWZzRy5Q
ZR+7ThVBR5bIk7RBN1eIQnZk8MVvKLLU/uy0jlcd24zHDu//TnaIoiqIzl8RbeYsaH6nxHY12gNj
MtxdP9WUp2go4ms5trAJSeGqiHbpYSCQXuWwUxCoctwBJtDaSa1PeJrDIafrJ+dpEvCw3YIoq4z4
PWboGQMOFLr5sLHqUR3qbKFogPRPzWBY8sB+pE03ZXFmETYRxOuj5y0IFkNGo7uuD61H8o+w+y9m
zUTTi87SwxDyrGG1zqej5vwNccV4mSBwDNxFtl9nqyRYHZEPLpZUYGfsIUa/4rspjmaJlVIt4UBU
1ELiQGTjrG+MttG3BZHEcTCqJaKk625ya5RXupjaHYE5eEHRIN65puVc9ejNCBYuCTuEwagZHCEN
Wg0Mac4awTI5KmsR7KlEy51ot27pBlOfDtklIRDDeqiLjiykEY9ma2jyEVjjOoG08pyIkXg5gdFy
xWXFvZ0HQGdbLmlm+Ibky6YT5I4dr/zBzR7gOokwwPIc1heTk7r7uPHsuwbdxL6pMpkeQYtABe0d
2T2ONdtUckkJ/mMcNjtrLBcs2zpQVdPT0M2XrVVWKKKInCLoORfxHka4vaGEcW5gUxq7JpKKzSMY
3lWeVcONxzF8kHOWnqZiid7crvC6QyQiy4UYVLEClbjuV5D8OLSypLJAe6VE01Rp3i4XToW8HS1d
otkUDdmLkXoUgXi1HwgQ5lGsqBuZrzniU3p9wTqDiD+DU464YCd506mZbCrGZc9t1ZXXg+R8MlXL
Ms5WBUdVHxvXRLpG12OvBVspq8q/hHbarjQvmBk9xhxfSWLZN6jR4aA6cYVQ0bQhv9sZmdxY/19N
SsoNQk35TmRkUq3L1ME5n6dhew01RR9aoFUnT6ryofT8ki1JRDldy76o2Gj39V1d+2LblHl+MYte
fFVZBLo9DdVBMChHLI3Z+UPW2IegGIz3nt2OtwtGV9Km5m5syJVNvUA4vbnLVPLuwxf4gu4YTaJh
x5c9kwhU/WylgrmxuztTEpCkk3ZgWU008Qn+hHfsu2rc1Qab+VGUzrEBSDAHyN+fYnJ9DsgF5vs5
NNJvqgcej9x5uGjYDK4G0ZP6E0FG6p0uvlLFlN2ZHIq8eJIBgR7d0m1s+Tk32NS9Vn7t3yZoprcE
8HYbZXoHR4nhlEOxZrHqoPf2uPx1WebNvSeL8GvfN8WlVbc03CMbzJiNwblvy+Yrh7sYa+8+D8uQ
AwSjwbSG4cPSnYCUC6gn9Qlhm7lp7OqefFE280i/YQ/aaaK2nN8zK5x0ThBNhsnRjIZ8bQ6J01LR
tvkXCSIVNvXCC9ot8ypwC3pCzu/CvPUjq3sqG8S8a1XNDEazIcrkmuXhwn9B/u5tFKmq5kVbsy61
y5jmmukJRXXEzoy9ndr3VE0EglqO9AMI4fq1aUkYHqZufKxNtJA4w5ifb6LG9L6Y5QK1pkwn/8C+
Gkz1vDRJ+rZUeGb3KbJ/CMtFZh+kzJppK+jxuh2l8gd8/zP6qBtvdCnRvevG+xReql+6JBfdxURM
aHpdYSE7jwAmtrvEChAe12ZvndNO00OqsQjmk5WA0WrG6MknFGzfTbK7Z/AR7sisIboG+aZwDjYB
we5atNG8H6fWwTNeOImxLoTtF4EVzSzG07ktsWBL/CNj44+ncihFulmYwGWYEGx767OkDZKqcT5U
JJpdmFUoVNmSdiRqUk2BjAmNgGht8U2dl0kI1a3N5MO2XXfIRbMt7ekybrjHTXmoFdqKYPKs+cRg
p69XLN4ZhvK6JI8DkhSBBQJnuxZ18wjWMkFs2LOpTnzoTG6RFO9DbzrHLkY7PbjqPgkHHbTDaLyL
rojpe1FdF4s93YP3kScKVBtXCFGKU2GJKyNN0lszX0qAZDbwhbZ0LwdDTvduX2ZXXCmNmFFkL+Ra
Am+qo7lFLF1AupGmnV3NhEhsinapN0z4yBHEZxptFmeeL5sexRkIb06VdZUmSABYMtyRERivk65E
sBbP0hJrWq78RsFQPoc3V464NN2QyWBmFrNNMTDZ7nEANCDu2tzXzN2afs4vmHZEXgBjGxFzAsFu
YGVhG/Y9GV9VdANCYaBv484ai2RlZbFU32SxDOUbCUGps80wBvR50HuATkCWNUv15YzM89DoEsiG
HgFUSPjc449Biq8bFbK0KUiZ9YOavj3a5ambOTdQqBZ5QPuf9eTdjDQyvT/6OP8tPS8bD7Wk+hb3
jntiIeB9jin5t18nrwvJP2VnqecN1hty4HVYuDd0DjJlKzAqEjrnNOkOEkigt42HKvQuQ/ra8NYJ
7bCCXcio4LCMHJXbBRMK+pGocD6IVVqaYPHS9Cz6B9KV2GWR6rXp0tlO5AjKyGcfYoUmbgWC6Vb4
PYR9C7evzvepqY1hw2dDf8YmZG6iQfdoHOM+2Y4FrxnwWq5etklmFSE4tzMXBnlQz+Y2y2a5dxAg
x3vmQ4V7kVfst3f2hBqfHdCwmOGd4cFCCTpDGF7gcaHRjknhrA9ADov+ZjZ63DK2l8XzLsXRZmyz
GBblvu8sw7jBdeYXO+BUob1SM57cvS8nFZ5yMZUUybRR4pFZuuLYLcFiUm6lkiABly7xxgfyzy6l
XxjU/q/OnT1kUS5smH6ewcIsgLdT+erHZn3sRMhCZo79aAmAZlcn9uUTcJBYzx4SFXqrtTGyvYTV
RXBdN7GZCwd4fOfQqyBueDzpTvL9IsOdGo2WAqlXmMW6pdhhxSRFLvOpO4pCvSVdH200iJpHxhjF
yhKtexiYHh4KstMvFLEkh3AI8YtYdPGZduBpodZXvZWsIdw9R5U/YHazmkvmr+6Dg2b6WueUF6Sv
nLnsOa0bHMbyowmnx8krej7Le27nYlqli38kqgoTD+mLWmVM7n1dbai68pWOcSs3IsPlm1npOu6Z
aMV5/NQuVBzkSsMIbIxuPfYGQm25kLuKeWYXT52xd5HqM/CjBCthDmfZuCMtTG2IfIKG4yyAOApB
uAoymQ2DcfPG6Zpwra3ILjaJruMQo4JmR5VYImOowgFOpqC/8UoTCo4NdRzdEA96xibdX7uxtsXl
QrzrngCeC0N30T61q2IjjXhG1JXfdZ7zmqjcLVcFR/wtUQLmTpOKdFColA4xzPkHVln15+yp+Kqj
KWsxdBT5Tb54vLsaQEleXQ2X5jA0L1IgRBCdRVqCRdrhqubjvo5S0Dc5pR0UPFMXUdJMn17pI19x
Oh5slWSYLmpTvWGAO+llyr/kuo+edG0QNDTV7jtAT6DqRcLIki/22QWvutJdnNyjMEtW5mTqK9PM
Qd6zIsJaVhMcgW6RSb/2SceO4FZWhCOKGgV/5aN6602yjRAaQlqbLT+6MwZV7zuVfJMQIw8J8Hib
gSKWLvfRLOM6MDODo7pJBINQrRFLh59Sj+nBjAvvrYInvy4YjjdW8THXtmLGLGuk487ToOwUOwrq
QaBzHpC6JrzQblvfuMX0SklvrMtcM/LgwVtVJHzdkMRKcpTJODZwIQ9Sg70VPLQrsoN5+xB4m7O+
WVGkjFtzicvnpcracpNLs9/USQ31sE9G9GtEV9wt1XxrDktI0zaIzWKMsJ3IOQ5wOU5krAk2vTkx
sKTs3Kdxgbuu8ds2CHlkwZZ29StYubult7GozI9zlu0VeVjswatnw22ri7RQ+8QU0R6FyD5O7fGl
NKflMhnmYzgRg4qHPFzJuJa70Cz7C03c9yXUrOloOox7RuraA/o++h7S7AirdkhSWMroisQEGL2e
+a3xe8o517POI2APu06jhoNrt+9Jy/qqYch1dBukMN5U7XG2NWur9/OtaKi3UunvaBslXNdoDrSK
xjU79WfOUP0y1ONR5hpEZAY1ExGi0puhQXqwctNu3/vVcc4tI0BPnzNdRFbKENbEOtnDb7uGXJJJ
It17p6CDkuWRzq0k05XnZdzloUou7DBUV7bitq1B4u59u5iDRedPeG95p7ah+QjzFHONQRY666Xy
iFCXKgUS66pxysc2Us9Ry52ZJf0UIHfk+HbNp8Iih5hf1rljS8lASshU0pQDXgJDSD2ZufleKVK6
s7NKrpOqIHyb51snpXOS5WB8+OFERPXZgFiPLtr7uHokkivbTwPrrrXJHA/dYWcdFe5BZixN9IR7
g9pvGrpt4uJ4XLK0wYqpQHixP0TqOcNi0+RQ1SnLNhrH1Lm1u26EBHk+yO2oPr8I5uiDRpRaw0Jz
TyZtHnMO1tzHBFYdR2a/6MPK05CFzRcTHeXajRhcp6Q7r3nrlHvXTCLeEa4xbUTkqP0QDTu6mYS2
uO9lwIJwHjflmJyGQg1HhoOc4fGwnsq8u53RxF7wOyy/4bQIGTCUNCkiiR/lMHSnMc2zh7ii2FgZ
OZHV6ySFeHQeDn/itHKDCvXvo4XEIhjY5DM0YXUUwMkc14uwB67XNEZ52dbcsgdXOl8nZsgHw68r
uWbQCf9ocrFR++ihKAwH616xPAwQP7/FloGiZDDaMN2EekzsAIOTwCZSkoW2I14Zkmfa9k8hk9SL
auZlCU6vvmW7XeJxSFxKdEZpa5Fgx7DjxHhlgEERDUuFlse8tHCRPy5hOm/tpeSmbUhdmQnlYChF
cq9/25+dXOdKUWFpyRYQN+RNA4hhkJ0BnJMpsm3EiSBnGTFbgUBSnKS9sSK/XIUbDF8NBAT6e7CV
Mk8RKNY14g0k2ZtUOfHaYZNGVVtY15rdKwMg2W11MjAVmmwcaZXChja3NSxbWBi8W3NLb2sEG9tY
5GJPTCSbPN/Mvw1LeUyxujB5F/MFPHvjmvNa7eaZVzPFKgFAhI88KAkBzZ1HffmdruAvQDLoAr7T
GjnKsVwQNSiLpRQS4dFPmqOmiEbDLtEqZpZGOkrle7abUJz/HS/krOL/t6gJeb8NKAnhkimk8qER
/QS3CEcHzWRYgEW1S9nA9E+s6WJ2FlMEv76inzhDXIYywVrAgTeF4+Ik+lGBEHrzmNZFmWxstqnk
Imm3T1dsV8IXXVE7Bj5f6kKZ5scPZqQcvfv1x/+u0vruQs+fDzDetmzLdUAvqJ/sDGNz5kkrP9kk
pSFzAhwq2jJoz96tjF2o7B4RWfUz+olUXwpCR2/EUjNpkI0TBizUjRizYC38S2AxnbP+/Yf7f6ak
gbj0XkEwSqK4/9+XyTuTpeqz/5+gt7F/qbd5eMXEXiY/im7O/8kfohspfpPcTyTdcu+6CAe5ef/0
0Pi/MS11TMww5h/am3/rbgTSGgQ5Zw8NL0uJKIa/8F/CG/J7UQyiAHHQ3ICnAtDxD4Q3Pz9c7JiV
xb0G8gcFCtywH+950BpWBI8hBTsaptMmpaLeJyTKR39zc/94WnjoLRjsKubyLoYi5bg/oYVmX81N
ETJiS8g7ypCNjcO7XJbqied9/Jvn+D+vCQUkX7arLCWxG/10MmVWi0C4Gtn/T3EeDAUKCKbV+enX
j+tPhJ/frwgcCsA11wGlckaofK9XijvGOWh6uCLAqre0HiWDAiuJrzNvOav7OlH8zXX9x3eIPgss
CxERWJ3+VFB9Z3fKLEmUPCghSrcOOWAOWZoyK5VnT0U07X99eX/3YT99iY2Yl3G2CTxh6jZPu5wt
zmMWARANGrhU219/2H/8xgB1scRFBksQB1LYn7RfcS9EOTiwSOy6MW7pCemfR6f9m0/5i0vibEXi
hkAXsZJ3/vPvvj+GPvS6Mf2sV8/pRZbY/a4FXbLuHMwC//yCsINQ0Lie5DD/+aOS3B7macRC1NcY
zLmYNQ/0+DcP1V99bdJkWc97ixPG/enhzQtyECgMzvYalKPZ4DG0DZ30+OtrOfv8fngB46yzQEdD
dAP8o5BR//i9WYbLzk+wNc6iGDpd200Kpx3QkrjfFY4eKC8WjEOXtXaa16g1CFLNBuQGOyS0yHqL
pWjbB/Q/ENHIk8bHHeLuJEmC4dzlXJqeBm8WUjtABomidT/1ytkplU0DW/iKIUGIjISIvdGMPkcG
29T3EPnytaNT/5V+vJmR0NlIVkqn6O78VDTNIUlQd4AqrNyXSDrm8DckrPMVf/emNs/fCDeq4BcM
ktA/K7q/v5M4DSKWlxJz3ZyBK3Zm+Om+W+W3Vdtnd1BhDKY0g7llj8f40DES//rXv5O/+M3brgAt
JGzpnG+wH3+AvtPKM6FwrSYGX8T9Qd4Hlmz8zV38Fw8M9ZDAXWnh5rR+PuIidpEQ5wlPpwGCvqgt
58LuhQ4EtKH3X1/Qf5ymHGkCH6fLZVk+NemPF0Rh3CeOg+ZM0ql/uJPOesYeNtAUCL7JfemErA1/
/ZF/8R1KwdNpIwQ9W1V/+g6NGno6fQMqTzazqwH83DZhsPA3r4mfPwXqlpRUree4sXN66k+fwqi0
Tc4ydZ5Rw8xAKCUdBnjEQF7wzy6HyEd+RUA7eSFZ59vix28Q1mBXxQbgktRU8dFcUNC4spvu//mn
/FEwwFfg1jv/Hr87QyvawDg2Gnxz/mSvhqFOA6AAyd/ceP/5pcEdA1omyTiwqMZ/OtiK0ZR9aSGz
mEf1f9g7k+W4kTbLvkrZv0caJgfgi9oAEUEGJ5EiGaK4gYmSiBlwzMPT94Hyzy4yqCZbZdaLNqtN
blKZUGB0/+695xbngEQin/mAdv3+b1lP/cunGKoA4eXVVkBmg38cnbFUJn0dJczzZLuom2Sl32i9
Of8wih9m31I6FJvb94+Iq/n4mKzZKJTiU7celkjh6/NXTuASRgwK/lg0GlYiHW8OhrKSGbmnjKTc
exSefLGHAaQGrrLCJE4R08fMdgw3aaF62zfgM+enMZ+vfjvoBiPM2qEIBrGq7hl82tbobVskAXJ7
fTE/sVcc3QBjCDnEjEbV56Uec5uBz2ry9Sq7ISgJzAtbidW1zQYETJSfCYyfCvMU2oNvWIvHYCI1
tU8mSo4KysXFJQe9Y7wVABEeo5YLtOvn2IT/HIVN4U/SGk9RxPHdITmhSpGMRTShphszr6HGhZG3
yeA7HMcK1I1yqYbHErRGsvhoQqzCZkdqJczjBxAHzrI1JH3Uge3VCpZIbTR4WlD92RzHBman2SSX
7cvGMrIzdOtRwr3hO/aYT4aTBdXgKR0z9CTqwFkoJ8Le2eiX3kLG0VazVt9LABqMobvRjiwf+yT6
edCAjLMxuZQOmDJdQrNh9qRX7hfqQteUZTjxzqUGOVH4BQ2hTqgEh0YT5dN4t/Ahog2EpuMkcIZ5
xAzYjqXXbkycfoQ6FCPfTSWHyT2NGESXgaTF+7vFTZBvNG9wnkDAxeMBh1j4za0GUqSdxqPtW8Kb
cbs42g9QYHA0eojbd0Of2tqTcvTlzmZJklAbXHuk6BxjvIUtNER7lWIDXccWxcJMStbafe2VNBJ4
WmI8dDRTPWqzwlKmpKm+1iD3QjJ1ndtGYNEwWexsM1NxUJcuWSHNLEbGN7j0EC9SZlVxgHOkts5g
ngzpzu61AbUELfHRpT7D3uIqCuNdCphMnPQUZ8076l1xqdZ4krSd1kZMIot2CWcfrkxqntgxmC7I
/5r7CGSi7X1aVZeBvtKI+1xmlvUZb0XioAA7dffDxlc8E1miemvvMXgeGHnmTNo0qXf5Lquz5Zrz
bqRfTD5y+veGdGZ3P7M3bU/72gDcbSqNxvUZoPcDKKeQcqBBpbcFtRsW4VzFiS1lXg/7YobV7afF
EOk7oa89BvWcMQxLgWC4z6CS1rRri+r6vXVxnF0NlZ66sMsqKznzZN3hKuj7yMDo5Qxq9e4XyJll
01Mxhl4SL6eCJ179qHXFkJHlIjVFc79M0F7J6aubWY5xuQ1L/LKwS2diyIOIRb/J4PMXEOjsxvDj
mkHSpp6L+t4wI7veUMFalOdyGrzQZwbnRlthJcB0cPSxBqY3Niku4QaYFEIkSQacH8vxGNloLMWI
cb5lQ0tsEvcGhMFADvk0b5NKwBziTGc0DGAbSTcRW702iLqlepyHyNwXTKT6a145cbszh8aIZx9l
QIAu9NJQNF9bl8lgB9SyZyNj+CZIW7pmJkdGXnYaNyUOvkPqZUYUTOOUfBqGfDU5I4csFcNnI40i
uV2wExJqo+8nNqhl/VX5TTAh/wYcgcmsq5p+2lLmLe8wJwDtifDq4wugKOwweasgREd0hKuysvJy
V435sLZfwy0JGuoAmgBfPmqT/Svibv+Ku8tf0XcGbPoIvZ/twqkG0qTZ9L9C9LRFwV+xBqh/590q
G+P8TSzYRNhEKQSIWKduVZbgGVI1HeWbZKGrwgfro9unuAb0BMN4m15pU8UnW1iMu7ZpF2HVTLzW
pU+y8lQRmCs5NrejBatVZ/C3T1m1oL1iO7vtJuGNn3UHDN5Kb6inEwdqfIufyu54T1P2NQWOUvoN
foElPFMlbS48KCq6Th0wd+zItZLVdJjc8v9A0B37iTBa1iQUMIOY4d1szC3mJiBDoxeMqRcb+6VF
b9mhwHi3nCmz8C1tLB4g2ONmNCon/9kBKoITMZqCneoCmy/gpYOzC9Jg+ATOe+43ip2E5Vupi3VC
DZp6giTAQLjDqXZHzqDrd1My1Pq+I9SIc05ow6U2hiW1I20SITuhwK0PS4Gi4fJWOXRup6uNnjbm
3TSV7CGVMcQrjjFiK9EWpA+2y7w430jY4YIodBOhKtbM6rGosM77OOrqvaxxXfhmy06IJETP29o1
jOWg4SizdmYXM9xOnG485+EQ4Jj0Ul3aqQt4sOn1VT8y8cfTlkD5kV8pz8qCqSlafmQnovueCiGy
3OXYQIGa8G7/xNc1NJhcBlHtm2Jwc24gLRUP1DU76rwrdLdnsNsVKigMt863PZ1WNCOWZhw+2vxn
/cZoa1ftjRYySdA0Hk2F0umheAxEIESQ1roZ3fYTTNKtVUSMx92GTAANzzncsjbTyOEDObPWYnAU
T25QmlvOvJwgZoAdpM+2lVlrOImZqOi7JU7CZT+nUpKbyiorPfd48ZCBNrEVbKtQzuJRmAnuTyRB
es/3RcM3Gd9tPSeHXrdriCedyT/xM4jwShWIyYT6s7LRL2Tr1sRvJOXWHrEmspdPYVw5Dd6GsO9O
kN9EcUo4pkaU48VMhBzVluaiTJEY03i3GKdS1vF9AyiSNJDmjDhxW9BC2zxJNcaoodTyIInmhFfq
GNOosczdCqVEB8KwmTSiPUtzxdfI7Uw5BjFsv5B4gFPyQWXtZN0laBrM8qcS/HdJwaDBKB6OFJ/m
AadTAWvC3Kej7nF2yb0PmzoexxOvohQShh27wW3pZHzD2CTT2ZQnVTScCVnxuk8mFmVzrIklQCof
0biY/101iUD9GFi2NMDh+G5hq8XpEqSTWz3PvGa9gHrJ6N6lM5Z7kjdFeO5ZbuPsePaz1EcvqSQS
TSux8zvUIdYMiupgxDBHrQ/ctPtYN6ACLBakC9xOWZFs1dyv55dc7KEoFp4RDwopHzlB7++ObwPY
BHrsxInddPWFFWlhsZXxPFjbaiQhEwzCmg99O2if2rr2nA2gWefZ46LBAKiXvNp2jhPq2yE0w4TM
LUOD6Rk/ifgKUsIZ7qZ4mtbYAetPUCYeXughEpT2jiz9vlgZuIhE6Kq8yFTPWx5mG0IIbL1pPrPG
sjcDu0TgwYpMMziGq3J1CRtAWUQeo0z2qpX3uJZjMKcSSQiLbaI/pD3NIUj/lHgE8LLNYqeV8E3B
7FTWLVgCergiZK3ebxsDpEbeuGzq3YKmR1JoC0G+riV07tMbwpMO6Fbc5U5aPdluOKY4PtFkTxAr
Ac4D0uxsjPCa426ZLEzejVsy16HSZGjdK1GmfAONDGgn3WhZjNxt1mdIozA4K6sy7pyuUhGUvKz8
NnQ48AKtm/AO8yEmXpuZNTaJ1YvGJrNpMoTi1gO0wjTG+tHXjYsTPsltCkvw61k+op16QL2Cxerk
C3prUmZyRkFrSjJbziJwCugxnyK2/5m7LV2vvektbvKNOfSzHnhlbNBD0hoS+wb3JH1XTmsfVK9H
MmC1lp8P7G0wV7QKG3dnw+zFGZjMN+9vpazjiQEbKUy7bA4dx9FBVB3tEXXwpqNB7snHLjAXZzYP
x9rvSqXYRYUD2tkRmdbkyaxCm76IZKwTHxLofL0Y3cRaPqNZcDcnvEw2cZkv4sSbCkhutqO66jqH
qVl+tod28IKYHduy82ieM2l8TilZqrRy2FJLm4Q3bLWjBAm3TMhoo9x9dXS66O6AZFp70ZWOuyGC
Fx1sM50O6WKF8tPqJtDpkeS+ONHCUJM+gyTSckDb++Hr++fo7SkSa2E3zZ2SsQqeq9ebTeILKoxK
UfpYXox7Dc/2aShTM/NFker3OfG8u/cPeDwwYk5oep7FsB/fpmmtasfL6cAwp66OZbkkJ6rn3+kO
KwDeLKyTK/CWH8wIfnMsm5kRContcsBfTRAvJhEwKcFr2XhIRaPb27ouvR3m+Wi/OFn5wbb97aYd
Zpm3DkEpRfB082iGI8uQcHIBbzj0FH1BGS2cXtJ8cO7eHsTRTfuXTrSqPu7671/8HohHZP2GiYVJ
3KfPRWrG102hxv37V+h3R3HRF/X1mUG7PbpCeLrY2rDJ8WNSE6e4eJPAwBF38v5RjLcXZ/3/M1Jx
PYkg6R4dBhdzJkXb0H3HRaq2AH90UAua4VSkMxqhYTjT2/o6TIzFvM8mTRtuU7Zyy5Yte1f5JuWD
5gVfptrZoyrP7j42Iky1IYYguXn/7/q7M+IZtJUYaxDXsI7OuyWVZrOZ5ry73WdLGdq+1Sr3AzXl
twcx0ZaZozJJP54CGoMczE7NTDNbtiGsaxU+p1kpb/5gMv3mxK+tQdyliGwIbvJ4vgRQcaibLqp9
bXVcatgsM4ryqAlebJLNf/oIMqCjw2OtXMExBhjv9S0L3ZrBlViwHVlLs11ybHwQng8NCP8PLtKb
UR3vL9tlZKbbsAEYeL8+kmk3boIk1WM9jXrfnjE18jVLPyUEp7CwJtLveqn/6WO/vjRNneIhfZVw
xNGsLlpNKa2HeJAUMK7tpKh2ps3d/Ov++3+grH9SP8vbrvn5s7v8pv5/kM4Nvsn/Z97O7c/yZ/Tt
FW/HXP+Lv5VzDZ0bd4mOhEoESwjhcM3/ls41w6XqCuzkagixHN0S3Hj/1Fc4fzmkQUnNUVWCzPei
vsIw/0IwkVgsHObkHjPyPxHOX9+RYrVnOOuLzbTR3aR9rI1UYZlMAP1unEQzHtAo8nvA+WNHLgn2
X2B33gSHyw0/eLG+fo/8fVQHsCbEIPRSpjOvnwNyMjPqvLwhtEsZ+VwktzXWzvMXl+H67wn4f1BL
cM3uomv/81+/Pcj6ouL2R9/yjh5rOutqj6qImyyy7YfZbVog2PX00ZtqfWT/a/r+909Z4SGcFg6j
u0c/pffCuult76boYzqRPEZWN7aXEDeXo36ql+7j+z/q9Yvx34dj4M8tg98BQev1mctSpuBL794Y
mVGf4/y/jYCBXrS9N37wBv7d2UM0++dA1tG61Cml2ZNxvRnpM9/E0Fh8vSGC+v6v+d3dR/MC8gXq
Es7Yo0vkRO1QMIe+AWAtP/OHCHzT2kufxqK03SxTKk1tJ4o/eAsbv71mLi4EnkimAscvfEDVyRzn
3k3LzmgzQoVks9rZNmxIYe2AEWW3fSND9gy5+0V4LXtRpg5PSeRgjbcIDKIiqOLcbWSNsTE3wg18
enYq/41zQ1SGbjOBnnj8re2bpq/lGo7v63ZnZRmuUFDpLgEcL3k2rUVeKxLUf/SB/3V7QWkyubUw
61Cdd3RBoJ7HlBOYN1PaGWdmM5INIID65w8mbYE8/I7HO9GVRyYaOORDPPf6jSyGLDBDSICk1rwP
vnpsgt88mSypOQSvXtdz2WW9flRUHKUN6ZWLaRnI9zVCjA8SMlZ11oCgqzaJJ+FmEmd1e8gHRp9u
CWUNmJ5ry+ghMOr1M96LEA9kUSIfta6tGNSUXBKyTa1bbGgRDC9IxngUSVUTiJ5kkc7nbJzz2UeI
Dq+XtMROCZKWEhgpE3XvOoW6b1ZBBUZ23TzHA3AYRn8e6TdYpO26WUUS8U1NWV+moSFROlFKfteR
2gyAwht7XToWxRh6b2SBniStucE8tGxBxpYGtp1+uqDpz7pRkxeam7JKsm/CSJOV4gEkP6iYyJx4
tWXdhwSXPX8thfvcWLU17YjFWuy7jaa4WVH0C6geZZkIl6T6UX3E+IhPfS29qEsoX0SZiyaoW+UV
QTUn/BHSY91PG/GIjbzRad+j3pyemzS1917ZuelGjEIMgQfc+5bzKPcMoAq5JxYn6Rnw2ujcqUl7
7qs57u50i4TFLiq7cA/HATuAakml+q2Ia4pEsmqMT2jHGaoNAcWMyQy+az+idjnaJjUT/AsTqy2+
aV5hs8/4kMxABL/rJ5E8qAkN74RT6VCcehb29ujtIBmZj2gmgMupx6Mj0a7XWvnGi9f8BxGyWysR
9XVEtcZVVXCEIM3c/A7lRlJjAe/kno9KdML/nYmaR0rtq6eN/YXnMXLe1FbWXC9DK85rXUbfYrJt
UGvSuDROnGbKHkpiXimhITEgotoTnBmPLqMtONkmD+JFjWSJyGZQ+U15e7aJ5aiAk+rE4pXjaBpp
9RU2Ipyo/JYYgxrZnCQt7u9lVE+knil7oCKpuqLhgG57K5sojYEjRyvNkroll3fJou9imBj82qUi
iByVzfxdH2tax4sWLqQ1rVgb1ZMoX+IUXIhreysuvx6tekOqObyqst7MLxEy1kCJWBtdvcwbb7sk
6y4IaVrP7LCd+ToTxnhuEti/qlKrJvONQm1vshKEp08jwzJSDWzkiECLpNiozAXtSzA4YB5RFpjj
ULGJlZCuaXCEDwUQi2Dpev1zbbB0RwRg6hAgvJohHQrV0PvUh0OHjfTYfR69Uu/9evAcdDqd56ZF
AE34rpCPRYTVweOEVj99TybDvgdA1D6OWKlvXXLrGXxtZ3YCk8HYt7Ge83vbLcRNZi3Jk5wKb9gk
Nmi4DVyfbF9N3M17WcTTVT3x6J2Ac6n2fVExOeW3qiewq1wg0pHFk66H0Vf+BkROcecSOUWLPqN5
GIasZ1TyUeZWKPx5aByFnNkVDcTUfv4arn3CWzB0GWXoEZSdjavp+iVD8OYxsZeRfMdUpD9nLkNK
kqEc7uCPVt+dTAu/eiWqs1+R7XxUrWEfJgvlzM9kWn6i/HjQfV1mGgn+qmIvbdp8CQnGptO1pwnI
zFrpJsw34/jSbE2UXksLhQMLZoEEGFZLMxKCA50KbMBS5UaLXHFfof7f6fl6D056f5jaVIvIDuDf
JAGikAS7qWYOF7GjO9BUEN4AL8ozIqhtl0BGpFrgBMoRtKtyHOJLcFB4hF1ycjPTYAotgowJqxeg
gxkpacXEeIZOIGAm8VqeNnPTkmvjA8ZAKzbN8ZrekvxmpEyZZKXQjAuHpTocr6Gz9G2PKWGmB22F
qtEwnI2cpiG/ybjvqcrwVF5um84mzTgWGmHgbiWoR5SUnQ3pmO0ZoLre5cSbXD0WfVMtcWCbCUQh
WWoGb6C6KplsMTsURXLhNQ11RSavY/qB1ChIDvq924zWrWDY2ASV3ppXXWPTlrOGvHFyYK43zzQJ
DeSyXXvEN6RaeXKFMqGxET8t0SF4KhDxJRWGG1cu9fqxw79G4h3UtDcuSb4dNNc8N6zEfS6rXtrM
J1IoQNZImwvj9Ap2kg2dYhxCmLUiGfRzrUzN1YwVOV8b3HkXttIxuOmLMyDckHn5MWRaS3CLNgrs
YfPSbatUTx6R8rNrnZjTT43Z60/W33TZgsvm0qsG1WnfhxF8Za1q82mr1Z59ozAiUKgO6Fg3Dl7S
6nc1BdH5BqJmlJzW8C46srIJbgplVbDStbiZJz9WxUw6dcpFRDt2av0QU2rMG8JK2XTqYDWjzJrU
KfUeY6hP4HZVpm0dr3Gv8naKXHBxeUr3g0XaPdCxEiTbQWW5FYArr7+kaedOGyJGxZdQ99BYBjft
u/NQcvtsNIkc5pf2emfZTi0kdDVgd75txejuQH9N0uGl821iNo3WbY6UZtgZAb5ARmTdydJ2Iaa/
GdD4brIZufpT1xokX5xMaVs9tWNgKn3vcCvqEyomzq7wuzXZdHdBIabmPGx4doyGD9GOpUdOCYUZ
Yk9kNdNYAa1BZRdQABiHvltYsNZFMoKZyAb05UD2FSJxwraCCs8kGtFREu76rZuFPQEQC7vMSoWK
6iAFoqbjWQvb+lI3J3JaSHMeub224kuFb3JOT5OwdLQLHfBFfDbxKZBbQm3ptC/ayvrisjLbg10q
hk2nOc0D6ZICXpw+g1cTGQ2mmyFKWsoxoEfJu4IJTak+LQZdSX5RNOJmQSl8NOuREV+I8Mb6hDKe
wDOyEFHItSBJ++QpMHDVdcsvWyAZKx8tDXOPk1Mk5bUW6GlahFk4WONQcDrDwdZ3ESlwDER4KdOA
PrkEPLcLOAHTwwiRzgW5N25oATOep97qe4roW/DUk2F6JyaghOk6gbM37diyg2/Vqklpp6OBdu1o
Vu+dNvPoagHgBZf/qJWoomeN0PX4PsR3gRYvFoK6Da7LJej5iJS7vGuwnXo8GPZG6XCHgrZJvOT7
4GHUSYgRhqbajoZs9ZN6iGq78mVtIemaqFpTtusBZGaf5jS7oFSvPBuiShv2E9wTLKcS/FEwRiax
9rXp6WfLiSaPLmLSZ1VPUUuQaJNqeNWLHMBVPxsXvXJSeDusVKhAId9pIBmqiDIpkD5QgLrF+ZQy
Aqz8Ilzy+2yRKVP/aQW9sNeyqcLSWGdPXqzdTfRgN+eFMwwdth2ZUc6MfvnQJ2jDf0+C/2fu9C+E
oRc7xs237tt//Cw7otdX34qf//mvu6qMvr2kPP/68/9MnVzrr9WDugpKjJxs/eXUicgGrhZP6ph+
XcNj3/QPKdUQf61/mk8KmzM+gatE8E9gw7T/MhwL9ye2c5uJuy7/ZO5kHM8XoKKzr13tpOgR6B9H
cxM3S3hJJZO4n7xKXpA0bfcyBVfEujr6LPJpOKXftLyzWcpTTEQ50KldmtN+ZvdIgnbAtdItvDZj
o1k+2DkeTwcYtxk6khwTNhzQbB9f7xuLSelRlGjdfajHRGQ7lpO1UxvXyBrZjt6LfPfisv1fzKl+
HY/LYeLetVgrHE1a4gEsK/SL4T5qyx5zoRr8ImUv+P5R1hHkq0HVehhG6TiFmSjSIH10wuGqZEZY
xsM96/xsW0Kft/wmhpAXsqv47PULGmHqdReF6VgbbHMDbaxNf/3+32I9dy+nZaBxefGbyIcMNphp
rOOtF+pQkpH5COHWHDShzaetaWoPM+vqDTvy/svc6CwjvKK/NutKv2lsCMzvH/7tSaCvW7oIU8Ti
PFsCKn91fM0W7UJ2cjqQxKdrsSrAr5mTd23pnXFVCXfA2Zya51bdTlfpBL0la9IPLsSbG99DSTIM
gYf6V3X9+u9fnAKYWdrCR6VDXzDDQBYmgP7GdT44yvpDXp9ojsLz67KW5Akzj37oNKVjbcRTd6gd
1H/cLARi416cNHzZPzjUUeCPO5ZREarTqmIia5je0TxnUcMIsnOeD7PRCsoM+nTnIkHe6pkn2dWI
GOFUxcaD7LQHODzOSV5q8BO1MvkCbdUsgoQ6hA/SHseTxfXvBPfWYDTrEDMTR5ox+7Q6ZTU+HhxL
e+wZQ2+bsDxNJ3Ez5XQXJMr6YJT59oRLnmG0QlvwfmSY+fqymvhwB0fl86FidrbF/Sw3EYs/1lOJ
+8Fd/OZQjJoRcNEA8Ht7pjy6g7pazIAUquGQ0xvrF4ntbhY5xNvJbs0PftXxDI2PBBeV7CrHQ0OS
67vy5c1KhSUAirE/9FpZ7CZXakxNnCYIGad9JrKsbw23cVcIpLV9/1H93Y9k9Ml0wEMBRIl/feS0
68EJZM10oF7UPiULqm1IBuQ7G57YB4d688JfR/c60hglsTgMxNH5nKK4TORiTofQDi/cNnswhiin
HAeCPfG4p/d/15sbk4Px/VwlHT61nNTXv8tVpptjku0P2aSwXQkXbyTDqPZUzYW6WBKtOO9LxpN/
fFQDiZOvPm9vQajw9VEbPDBAwWL9sGRF+JSN5XeLbP2JlZjaqda3dIix3Xx+/5jraXv1CmKBQaSQ
6JjBj7XsoyeCvwUTAFnrhyGKhoBhDiVS/A9O//gohO5YkNisKFxXHn09Gc2SjejC5YABHF6SaFlP
W1O4e/8obyQDHgTOm1i57qRfWbm8PoGUGFqDYkp3SJV3WRAAVZEe6J26zpP+Ymi2hvW1c4UvV+zK
YdIjWA3z6dTNvoPQW0+H9/86v3k41pUCM2/WY/hGjh6O2oqVlleFc6CxGEhahgmYDSsbivcP89tf
7bFY8HivYxDVj341wPJxGebOOYBDNJP9SK/9eXLp3Y721rrhJJj7+vvC8PWHhKAqP3j3/O5Hvjz4
0ZNSGS6g76Z1DqW8tPsL172KPlIi3h4CXC7SoGEJ+uMIIr++qgM7dZ0m2O6LBWX9JF+aYldkDKzS
XGR/fJ9yk/Lgr3HKVZc4eslgK6b2OevloR6dcfurP5SRt/rgnK1bhKOHjqYDzD3rncEK/jiAZrgp
G0iU3oPnDRW5TXjLP6MxL8MAqE5abcLKbDE6VAvSVZ4XJ6rr4mcIhXrnR8aUuox2bfur3uNG9o3Q
ibNNpdnlj0KUTAspzlsKP8S+iq/dA1tyEoscTWypIQ2spezzua3q4brpnZKSVKfbJHNjV5ux1yr9
FBAQ90prd6GOnyaWzx6I+o9edG9fOvx+nFsI2hTn6r+2HS8+WMLIaoh9o3soWywOikhF0Kh2/OCL
8WYZi6TEu5t9glyDsccKVmnpZmN6rTzMNOhusnXU6odd5ZpnpkzGfVzbc3fRj/pynYZZVm+NNi8+
iP05by60ve7QmNXw17BJbr++dRe853g/teggRlPuJ+AtG/hQ2akGxnWbxdkf71Jw4iDV4zfgc6y/
TczZS10YxEIPEAEZM0JMDZyCCfT7b5y3J5aj8L/HlaC7SOpHD6Q5ARVLIbEfoEviTo0sJXYpePpT
rMjimjl1cx4x8txb9YR6EUXqA2nyt8dft6V4jNkC/3ohvrh9mlnY+UKhzwHGQHKlOorg69I8TyoW
OXD2UfqmtavDqrSHGi/XB0+v8fbp5ecLAghkYlFHnaOfP+Xw89HD00Mer8RO7YTPa3PuRnq9naxZ
3aXYNGG8helFb7FuQHwEwTkb9gf31tuHiLIhoAwsoPm0Ait5fW+ZobKF0rgKBjTkkymhEsjsq/bk
/Wv926NYWFBZ4/C+kkd38LhEknAFd1RVA3dlIDydQU4y/yi4ykeS84jnCjeZQxEJzqvXvyUfC7cU
XpYdnE4jIDOSB0zp7fvgypm/+zFiDcqjnq8rvKMvch9SmzcMenqYoe40PnTmS00QZwITDWQ3Ka6B
KdCuImdbfqnGOr7MC1ncO8Wof9dlmwRVGE5bqwyfXULDz67eazVWCEApvraU8zNYFEJlkwUYXHTN
TBogE49tmBlBOBjoOu9fmd88BWuelAAzv2bdrr8+ZyZMQA+fQ3pAnctPepdnnSgjI03cTn4/k8/R
wuqpKM0bNRCAef/gv3T51+tGXq0rk4eFI1fteOtWFW2eKPbdB1q+xZZzR5ZGAz/Q6Ea3y5SRnswW
kUNESti66MpX1RDOn6dQT3ZRFsb/jWcBagC6OoQRWCVH58Jh8iPHokwPMtfdfasn1W6M7fKDZ+Ht
25zfzNrg13FWO8zrMz5Id2q6YUkOizdmAWzNeAe4tNgnBBj2SyWmD473m5MM7gPcEUYMvIhMQl4f
EG5Pw+3atAc5Dl+VKxq48abwR8OZ9/SEOA8Gnb6DTXhyAEGyN3rkgEkf2nMLw/kHX9M3UxnmMKyu
GSzid7NwAR39+jgp0HDmsjtEtkkxhR527RkbpQITVctY2VraL5y4kpiBDUANY8chxkb5wU3/ZiK5
/i34lmP9ZjrDfvfoStca1zmz3G4dGXgBBSXdF5an0X7UK8ifOs1rRRlRi9gU5W4WWf7U9dZ8F2rm
z1JiUpu7z7No5AcDs1/8qRdPA9+Cdb4CVQPDFwidYwqMUaFf05g4PLh87S8ikuoPTtt2I0EyDIWo
F16ByN+0FNnO4ywuIy+vHxy6mDvfSBdKZObcyq+guoSPsdHpLTvOXFw6bmy1/jAO9OQWTu4of4kG
4w72O3IXKPHqE0UMOeDcXOoPZiTxPFGsVt7VsjJ0n7KBHDW0NW4Yt0G0Sghk3pmtopPIErWuBU0V
1Y9Rksff6V227/IC0d+vF7wO/sQ2jXp2taQdscmw/jyMWvlYFo1xmAnjC1/0FNSh3CBqBQbZ3G+m
3i1pgB1DnlMJWl42VRN9H6D18VUSZvVkLXN1Vxmx9aNzNei8aVaYT9aAtT0wncl+MmRU39gLyG1f
lSLSfTKELGYX7qWLpLPi7wpXBs6DkcW5JXpiurWUzZ3WVgiNwF/Bnop40eKgilX6FZd5+PfW4H8k
jH8hI7x4+b+RMG77H9/KVxLG+uf/d88brk0QSzZTJ1ZFK0zn38gp4y/P4DnFcsnDwdiGb+2/BQya
3tYFCxZuzNyrT51/9W/9Qv7Foo4naWWvseNz3D8qevvbCfdfzyUzVWyLTDFXyywmdZaqr1+gZPgz
epGdh7ZZeueOuHdNlC2ibElvLnhiI/dnpI80RgJ9XVrVPNrdSDJgG5F+nk9ni/RM0CxVuHP0SeLv
qQtKD2I6n2W8yJPWRi8LQmVZnXll4ZMozV2YeD0htliQ5w8K4ZjtKYWXPWacZKSLWguJwKeXfWVH
zqYNJ8tkgE1/lQJAmJQgfOaK2H+2qx3qfk8i8onOU8QzNmc7r5rLttuNGBEz99RFRyb21+au5+eO
FTtbQNu4tMppQS1NYL3rFYFApxppZDanBGSCmNdWxCUCepD52mqtyhwN9vq2C+kt2DQRIm2yyddr
eabVSogfKWsyug1EI/od6J/EQOblq5rsyHEXtOvCHdT9usdnGVRlY9AikpboIouNnyZwKzp8N4o7
pKOqS3WXdRVhI/LEONdrDD/N1LOFm4yqaxAGcbXaGNz6KYWRXV85UVQ15G2FIIK6zE2G95OilH6t
6hQo+0XtqQWb0+R5+64lw/08VyhP5BvX1+A5sHDipAQSKHKbzZy4PLPT6ktIGgv3Fz0O+zhEqvan
SCeL0eR5fd2v3iNYEnZ/y+US/T3Gqs46rwHvZJRol711iZeoh0iVLSWh3XoKz9M+gkSPQK2x5ImW
kb8e0IrB9atWXxoG6KX5Q3SuzAOFpSTfZtzAapP3MQ4JuNldeVbobVRtY4M/GIVWCRWcMKAXuJCz
IfFm5A/OhDPqXzx9IFtuE6fChikM1Vk7kt3YTmNKVHwcoORKywqMEUaJzuNkluOEaUF2JMd8o575
le6AawswacEgWoO4oLZeZtH3ky+aKaZNGRkwuunwqGPPL/KQVEdd2flAtYMye++TQ6ocv4bpaRY9
10WV/BhhZY8nrlMiIe0HQ0zWtwix38JFUFEXB29cU1EaSEbu5r6s2sVKT4ZsDEfqNRqSfD31flUw
RTgYN32UWJ9KSaP5tlm8KgoI3/OXWpJK5UFlC6jOuHXyhsJqqeaTbPU7wWlI4+veEO0Pu2/Q8pd0
tYGwKsa6MVtK74nhOxhAjGiIrnlipwN3Ladx1NsSUPOcEpDWvJGuNTbifIbiNb+fDlgdwDHOrdzJ
3lJfoYvU7bbqzfBk1HCeANtuOj6Fjn7rhov9CKjaPai6KaismKzyIm+iyjhdzQXj/2LvTJbjRrJt
+y9vjjT0zeC+AQKIjgwy2EgkNYFRJIW+dwAOfP1dkLKyJCpLevlm1+zOsiqVQgTC4fBzzt5rXyLU
HRy/J4ybtHcmflOQDLzseEIyFlvRFCbSj44uhu+VcKaCFr1venQE4mGSAez6wNifJCihyvHWLb3u
kVClpPebOUFF1jgzn7qKCOzwHVAPT63JFuM76lxMe7Soc33ZLV+9tFbhfpIJygXQILyy5bVQdVfA
o4gTtCf6tCICCoju0HPt1CbeespmI8hq3RJ3teaiHKxiAfokn5a69DYxL2gS/HSbYL+BIqrMpn7D
OdZZHuCDK8ktwAIhUyaTE30CHsB5kcC+pdmap9jgMaXg0gnlCIxIb9PNuDRWvNM5RDpQhEAcA30y
J1XrDpLbUQYQ4g0wlaXW2hdKrJjikNdW25+QQbvKBc9t4hwn0g3cNpi8VnYbxalVe6PoKhb1jXDH
ikQeorvr+AW7TzJ+kl7U4eSbSI3aoP/QSIQDkKDPSVA0HQ51lL1yJsUuMZ1G+7yiypb8UCGM00vA
6QY8lb03MQD/QAwxGfEx7U+Efo75YSKMr7iMe2y8O90eu27XFINU7fJRb0c2Mo9AUWMuN4m2zIl6
Z8e8J1zzQocRs2zyISfbqs9z5XIc9Ga4rcgmbQ5J0sMrsXlgkjsw7gaZBQtC9kAaqSSVBYx6yq+P
IWlbxIa+6g7pkd/GZa86GxCf4oaUHiuFzgOU0NdLJZM7D5sqEM9sKq+isdVBl5mq/uyqBBxuwSaC
ttZBR1z1tJdqbhygYR6qdUmqqUU2jOfguN70kw1RzQLXDQyIJhgHUmS0iHaSIr8aCUjlZdrD2Rp8
in79WvRFNO9apSjhqhOCc47qFPUTmsxpPsAFggij2qJ96227eURoucxbDxH3aURveIp5N61LQ1WP
ZVxCJycLkh7+kkfYwZKpX9QDukPenpiiMz2IAMaQwKWsoKBkKOwi3mTNOCdbXPjjM1Ow5jX26Iye
lE5v7S3A6AYXduaB9tWhz8KGs+lAQBfqYfXrkakep7nOOiIyeAHUfo5kt0WKpGBhbtsaSzYaNBv5
8uRaaeA6sXaRGlAIgLQhyGY8gD5MdkRcbqOq6UiEzR3BrjoWzCZA3JFtgjYsP5pObBL6ttDB8y2W
6z4XXj9t46yxPkmqKZA8BWLHNmQSJ8ioqqE679W+EMut3fYJyY0IF3YkKdr1kQUlh6Al93DZdN1k
37lq20CmlmryakdF626UQcxHnfwWIAE0Seut0TRjdzVUUXcko+CW0Juav7KciisIDDgHXWWunsuh
b+4npbeJdx5trP++TUiJcYI3zxpL40qDS24nShI0PeLKfYR24BobKoDsvs207LpI8qU+ZGJm5+fw
kdywkxhPRo2OdI/kO31juM8mTByioT+OQjeHD2T2eMNOwepekcDkJfrRHc1R3a3mw3aPbH1hD0LQ
i74JOK0WCrtsG+VGWo0hXtMKz/+0sYVDGsCkesspInTgM2SH+K41zBp5WAKrJ5JJxIC7GLDm13Vb
DuHMvb4FMA4AM5o6Z33xJd29PWnqa4fwD9BHEgNFkqqxvBSS5b51rJIiy+0LZHukjTvPuaRxBxc+
gWpAp8a4UEnj4hfuZ/rQCqeYKdTh0x2skhvh2xWeP59Uk/GUxFqf8Ls16oeOZv7kO+CbHD/OBOdE
SPoaXJ42nuOwGvuU7VgUfPhMW9rPZRc7wkcRI549rRZHrGLJgzJW9a2WQPIJnZmkKXa5ejxB13FA
ZziCY5bpxXYVpuT9CDKsUPz3mVp+GUHkXfaOiL6QQag+Dhz9mh0ABniJhQpBukuXqUVbH3f6AS6F
+jYNow27y2qjj9Cw+y8JyInooe0yI+fNBoEj9MY80Z9kQQjJPQb2nO5onAyVs9PTDsKyUlAr/G7k
/2PTZi0BUJLgg8V0q4M8fj898saWQBy+FMwiHTIV+tuiCKmP+5vUyXH09y3koN80Gn+6JiRYqg5k
FvQEMAgaP5YdOhXT6Pap4ztaXl6YRuPulhxm+kwYR5iTIPeb3syPrUC+I9cDas4Ed73gT0BDS0Eo
XLDUfZg4NzbvWyLsiOKjtUCUqyImNLjaCBCs8kLsBeM/4kN+vfo6dFh7Q2gBGED++G0BJM0i0XJO
zzVSAw8v8Ebq1et3Nef5W832vU/wxyHgehEUQUgMiKWgCUfR+eNFMtFUiWQz94F82ZtmtluTPZgk
opiwref/n2vZzKdWB7D33lAeaVkfd2lt+wOHrkAQGvTQTp56OXQZqL5fX+vd9PbbF2OOQpgnUhj0
RusX/26YoQCfWwrZ2NQ07D727ID2nUp12XckBG1KUUxhw6k7aGXWHlELuyvQyA4To+XA2cTsC5Nr
PkiybJ7RwM/HRWm639knf+yb//kZEQMjheAn4In68TMiDUDVPXHzs9qtw2FMi72pZH+O7/+3w/J/
VrHKf/YmX9S9eO7mnFX6TTp6eP2vr//JnzJRV0fvST8EiRTNDEbgrP0/zcmu8wfGOWRaXzWiq1Dv
X9Zk7Q/+AwyCKzqa8eeqYOnrQST8zX8gMDHA66IU4o/QffkHSO/3LWq86ow2mXAa+JO/Tol+XBoK
aVRqMXv5dgICiLVWHUU41UV3JA2J9CsPFxB0okK/Qkjnhopic8omItunI1l/zru+efru1v3NPvF+
OgcCDiMmHWJ2XZ3jmvvueWJeZZv56DrhLF3tPuld49DZvRckoCDPFWt3N2Lhv6S4KTZYW6KHirfw
TZV2y/2vPwnWfb77v7tPuMgRmzHQgpToIOn8afpr1yR4JK3QQwBuBHu7JLpYcqyB/XFGpCv3mnSF
BNrVyXjjEnu7k7LuL9xkdHjGIvVysSrtTPe1IvvSMB71CBxS28lyu6SaPw9VsR0SQf4X8wfvJJwY
g6A9qwRPY7myxEuk93FY0zW5NPOM8K2uTK7qflaPnuUQiGkYJTShLu3O/SCVWyepqyu9dKwLb2g4
RHwzEmJv/4Kvwd6V+RBdILioTrh1ESAMxUU9iX7H+HwVqZMAPBnmS7naJpA0fOKDGHvFSubXUSzV
hoClBYOgiTHHiW9NohalF5sfSZdqt6lB8E6ONH0rk6uioDBtVePFUQhqy9QrRoEfiJRztiTQQMSq
UjJVk+LRzVDFE7yT3MSRIO9acoO9HpN1p4LVVGl5hBP99hM+myUwqEMJ47L6D9UEBIwQyP7QU0Ti
I9KMg0d5ChfLnAnd0jnvablx7U21+eKKMQ2tRto41bIXWk50UUiJU6+jQZlucBRAQ67pgC/US/Nb
tZCMwsYN47ce8bSAGO4HcE92Zz7DIk3hnDrapaJB8tnjLthQTF/adr0HYUU+0vixsdRH2+Hna2jk
wWXpedXZ5Wdl7o5Gn3zBn/epxqXK8YFy1ssEUg1RkOrW1N1Fpvb2fh7cKoCW/UIDJAvQTLc+1RVZ
0rjp3dESp8oEQg4TuPHH2cxork0XauYlH+hO5JvcFErAKUIE40LMfG18zrxo20tNPTByAiQomHVO
hl7c414hhyNpLwFyNkTaz68EzthhM40mw1Cl2+nKRNvUTt60rNnTtXwkPwy7LNnN+6ZB4trnmdhH
uXUXS/BZZtHuMciBSGRIsiEL4xrgNlFeiuu2BxVYe4gG7zYaujXH21A3Rt2pZyScs9xi6/e2MRPy
cxwRgDgvg/dBs3R+0lZxL5dGhWDZ9lF6jFJVu17bY2dofFW5cWenudBQLZ2rohovKzF160ruUEyh
u6YtRAFObP0AxSjfUIUlBL9IMhJ1dwqqCpMak/b5OYVTfqO0oJWsdQ0uuak4J/p5hhZCMrUjuH0E
g13jxSHTKi1thSKxbyp9oaSYPYoHpLou7bVWajcq00Ne+XU311QSko9jTs2alODm11O0lVaMDZXS
ycrKexCZViBw5mwgmUebmfO/ny/0YBZrUfmjSXM0zMm6nbOF1utSV1udXCfYVfD8N2atPxe4vZ/Z
8PJzBwUb2iHEnMOoOmayiXO4eqUZKW+4MocbD3TOvTLG1cmISlzQUeS0r0q9mkv1vN0qHJ78opsp
h9QmOVGrdPRppb53pj4KM1etD1GUJgFp5MvOmGDIbyxQVnvXy5aHmYggf5Jq/2FObW/nepgJtH7a
Ywx2vuSC10cANK5/qquxvUvofdPFGEv7YsIunvmUQdOVl43JjrGst8YUNBg9LRRNlVpX0OCNEf8W
C63DX6gicyIcFbwYY+qC5XoupSU+JnmvEP48JmlFe1zJDqrlRPnHhfRC9z4ztNLdESPUCSKDEqtr
3haXrq9fzRmO2tQ0M1oURLzD8iVjx2BtFuxPjXVqKtXblGWFIo9OlHYfOdUlviTzOseMdaYB3nV+
F6+xTrmpPc76giOaHNtNB6P1ZSq0YYNw2ThkRjUFUwbXjCixcVc3HnLods6mAIE02M6h1zZrOOPB
aJwUJ/gAjhtFfL1tyZY6DhHWJR8+nXZfoKCP8Nb2c+8rTmwx2OukPMdW/AkNpkdZPbsL+0QVXRIm
WnxAlBalyCEG3dhUdZa9zI51l3ZIj/xlcuW5IqT0vEKWzo5IvMsK2TiIzypRurDvG+2eEbJ2D+VQ
nj0SiQ9TRJAoXbr2UqWE9c04H+4St5v2NETLu3guizvdVs4872iyuP+nwRzoXS+R2p0gvuIXR9FA
kiO+V0Kiin1awuousMM+W/WQ7iQGfOivS3lr42QK8MlDn8uYi1x6mXFoJoPsLiMfm/tuaY2nmbHT
sAHspIm7VGnNjdDmeBvX40plbwUEZwKGmWoYndmcnMS0Hxr2IenbQ52doB+XGyUu4oy4d6u/RxET
M4Sh23LLP7W7qUvoIkC4u5zqJr8xVrCAU6mkSHsI6m8qO4HvU5A9SJUMQoygvma5ruwW/flIy1DD
n1aEdm4Ut0oVhzpO0Q9WXVrx3pprtoFRivtydi6lORpbFqF6mFOXftQygkYEcMHzMk5YJTG2D/dz
l+VnWtXLTUX/1PcWILHMkJfLUmuUjz1ZgWuHFCocI+iii6yjNhHiGpNk+1QsLbwoBhFPuljnR0Pm
7etIadkckuq+77L2KSb76ZSUanOe3WK8ypTOW+f+A3lQ0uOe8tzFOJRg3gn2YEAWI8hEPrs/a8Op
isipmgVWs8728tsh4UxYM4YLYT5GF0vuijsVi3e2sdEzJH5TKMYhqRnjh0M2TBsvoQHpo7ynN99L
95LA+nu1yprn1BxYh8jffR4G9zmfdV51SlYn5zHnkBpExKhtpUrxMk/ALG30gAt/VLdvjK4li2wp
5vIhWyQTPlC11tFKFCUYCSvdMNOpeffbpN6hb194mtwx6Y5Wj48zMHqjfxUyjoNc2GGLuXW7Fkfn
bjHd7dRYxIdrRnXjqUWDS9PRX5mRK2rw9RnUl4LFkkDrpDMPO49CetlnvK4uIJFmAQQeda8XLcTf
VsMvTdPwKBnuPX3dIOIUVTOA1OhpQZIWFMKDc6q1pcEJTuVJi/IqPcyakpj02ow6xGOrUsKNphof
l8kYzJNaF/p9J0o36MdUvy+G3gQywJ0FfAaFwxB3ETTR13Qc2QpsCONMXoQ8087v0w8JRXjPSSRx
zP2o2DxrRlwmAdQ3FrwUkdzByuZUZ+MIO399Lbc6CktCIlvvC+mz3qVXu/1r1eNkxP4Zm9p9Tt+J
fNGpBrVB8qHGbNDRxgg/pYiYA/YFrs4yjudz15Md37gasBDdcjcq8ONzUhKf5Q/r4d6CuUtXcelP
EaR3rLatKc9f/09OGizIzILA4Nvr6JanZWqeEgjLY1APlsvYIrP4Alhl2N8IEKFdT3X+klhl/sU2
cvMgCyZekAlKqBllLONwkpo8q4rdPLn53Dz2NEg5ejnZogWasPlXYLif5mVUiYOGQdFInMwEBrrt
RgCPYRiS8R66K8dyuugAsPehqbIxxfPA/+uaA7OrrOu/3f7YG71r02q/lSr/qPK+r8lhLt+Tvv7n
RmnZtKH+c81NKMGzSKv0+5Ibw9tfugb9j9WHgbaOIs7Vv2rOv5XchvoHpyNyFZAU0/VC3vBXzc2c
9A9U/jgSXRQRaNZXctyfRbeiOwDBHNw5mqnZWC5Qjf6Tsvtry+W72hIcGKpmEjv5MPgF4TH8WHeD
VTT0RkYK+Ix41zbNvSmVcd5UY6XMu85aOLNQloZeTLrwMMCPaPoqvZiyNn8s4CV+kro7v2DTh+Pa
EiwVOG7e6oe6AYPOsRcdQoofnRcY79zkwbXToBnTz2hhjS3ShmMl1rdq5IYlHs9MWPdcy9rVVXbQ
52472NEQ0Gy8yPThcegYrnNIJ0ASf4IpdQk4pbw3hoizPBHgH0vFbsNEzTAYxpz61DBS5pHkZSrB
5D4r9ei1SzVJ7KIJ3fFOAlDVmaDZWPjNvHDvakIgQ6tYSOBSrHjeINZsr+LKKTeSXNKzYsEv8vWZ
hPCdGyGl8uVotfFHvTaq4V5T+glScwuoMhRToo2vZtvS41N6TNHBGjC3UjQ8RWG2S+ho7jealvTB
LCbtVCdaeynI1Oa7FnY+PgymMXuhDWJ8R9LZWCBhitUq1DuS3P24GeKbhDT4U9IzI/NtlxF511Ca
Broxu2XYKFF8vwC6HdCSVMNOjxzoELXqxicT5PFHPRqZS3t2eeKIuOPaN4PF/MKpKQd5TRiMtZWe
w3MdX7J0wimP+BUb7PVK3XkHReVA6Ot9BKwh3UwTx9gsDeIh2ZvpbG4TByrF1DrmBQwLAPJrnGt2
Ibr8vnXalUXa3XmKaLbpuCw3NLXhGinpw2J5oEaSJNt1qecpGwJo9SoQs6k2HFSTTntAa4GANlFL
HbmtQOURB07sCQANFKPtn6Cyf7SN/ZJb+D93N/t1BxGvefr5XS7g+l98ayCyLeGfWXuBRAJ5Gu3A
f/UP13g/OodYMBhDmiAOGVT85TK3/6BTpq4m629WcrqOf21mLv+OdjWN+NUgx2Tun2xmP7b2UYnh
V8cH43qrvBzP8zrd+K4D3qx9ylkHpsLIXLvppfhEI6fmIOzq2+/2+L9pDtr6ui3+e9vkWjbtUIv9
m64A+7q9tuy+u1bfdtrc4XHx1aJzfWWY2u2kcumsKKWyEVW0ahsLaunWHOwrdWRvaWw53TllVD0j
u6muOKlCch+Skrc//qPRJLIq04FbFYn+5im2SZNDPqS1Zxx73uBnyigRrKDAM/m95pMxx+xZbn2V
aAqzYGl5YW+Nb3MH1GyqYuMFxCN1XRQ/kuROA8DmVOXbZrnChNJohpahuESSRKM9XvelOI96K944
o+adj4T/swuCZpd6JmQtgj98U2bHYpwNTNQtodaLg3yjGzqTeI+hemXbscGpqhDlR7aiAIlXe9e1
qI+CBtx8Eg5z5PRYKkT8tsT5IgNDxuk20fs6yA0LFQm0UtDsnSDFxFNyLXTKmNyHOy9Bkqa5e0hc
NbwVY8Cw0R5VTwGJsR1lPTvT0ZEQuKh+C7zbyZTFnPgmYATXnUf4xJhrA3PV2Bn4jUoz3QBVMZ57
ySl45aqZB9UlYoZmhiATlva68uRFsw2PJKpfBwDgt9owe0QhR+lI+pDWcwbM0N1+EktreweySiyP
LGCde85h04s56hvO41xXnuJLsWbAVJNKDa10SAi0zo72SzT2H/p60nKfUi61j+bSw4HS2CZnMrU7
uCazB6+GAkdNH/S6z8QRbwbtvLgYWW5xCxvsWCPLAcgEBQaKG9NmK4zLnEhFjwvXQdVZbcsuaVj1
tmnj5OgMDW1TZc6iiSqvqz5aNgLmLd9B3GeqNQEr8WA1+ak6wL4H0UCydTEWXE2AXN9obmLg+DNL
tCxAwm3Cv9VeN31jVpMYSrxjPPQ0UGjSaylRGCtf922kWC/9Li30V8pPZdmh9vAehOEosZ/rxCcT
oZGw1Y8eGQ7oLTqPUiIFA1Y6ZjT4xkjXcwPBn5VbG3r9kpVacW2q4DeDrHdlC9kf0zeKtZpS2BhF
+7rkNgPykcK/DgFYtXYw5cXQBXpntuN27LxZxDdIqWf2BTaluenf8s41k0AVyfRkFgqqP7JqsKUg
9FtCYw12JhCTNxHJDIXWAlEgEfyIHbur9w4HjGebgfTj3NF8J89bk2I7a4gZ4MoZOHiIXIk9341y
daL/msoo6CInvjGszH1hTdBuaXoKqY1WjJDnVCdzYzYMOX/ukD2YodBzvdhmJkFsIRmJ7CYsn/Ip
X1TlTs+c3A0mLLIwdEwEImnPIQfwi1z0nVezZhCsxdNNOaa0WtLULgl8KJAb+TOd249ZPaBKRFPo
HESdC5R7nUuaQu9wXKLxaqX7ijwCXPy01N4qtEOpP1MhhlXlDfNelKO9ngUoHuhVjXp2Vkc5vTpG
30l6HmsEHgMAouMoepVzrLXpoyqjIX40Ms94lZo1vGiFKG67KCmNoJ7I8N44ypgufqM6kUYIRxmb
OD2MREHt4STFopdZ2FIiniMyuGw6n0OCxw6+1rKvh7i7JffQxaGr4S9DwNHEX3L4nYhUSsVsjkvX
NjIYogzOHunyRhKqjJOGa2RtC88LaR4IDOEBkq9ppEOy7ZK0q0Mdzw6immjE4+fVC7E2YCJZFHT4
DDI7hFW3gZZl+uNQoInfTLo3IrI1AZxhIFsfJJ3a+BLWBfMVUH6zHS6VKlDV62qr3OsGknaRRziE
bNdFJmlLbyTak6FHWMfG9OimrV7sNWLsVyLZgpUa5/bXqUDZuw99bqH9YrptX6KeZx8Ama92PLzF
+LHqYk61sarN4lR44N8/1aQGiTeXZLDyC+KxBcJvpGdlQABDi/ax0Oi13nrQLwCk1payWBvdquiK
00pCIYx+pVEnzmxTnF4RGKCNrC3kiuRAlb1ObwByXzU2TJ0MOtW0DWvF2A0dzcVr7jNY8tJVEGj5
a+nqYBdQoPknqZIPF0gGTb6SZIaDJiXSka1+yZS8KffCQNFBeoUYFbpStWPNzrZuieqhHTeTxrMp
lQGRCod8JWJHUp22/8BUfcZXteRq6X505jnr2ZzjrL1tEDMagTvr+rKvgCOaQK0MpwghGn6tOCKd
za8lR+QYI0u291aBRuKsiKxo8cfoNe9QXrTDI/KbvN6plU5/jY4KVqw4Shl+zC32W3BviL9gWVVT
a95ShNfmvsq7wTmgU0NA45dzrmWvxqS13sPc20INq84jzyZg6NJmLwsKJXHfDNQip7l0ZHmyLBow
AeEOMz1eOdVOctn0/KC7aMTl+kHN9WUMUIzQttYJoyr59EjTw1wpp+uJCFzm+m6RJif232l6E4tK
6tWYo3m7IanOuJQJ++vFtEDcCqgiEM66sy2r25zTtzgmsM1eGs2MOV7XXjbQOC0qJxBLnwznYTb0
z+Ad4+FLh1UzeYaOUQ5Ytos2vqwpWvQDJB+iGvxa9USymdhGVfp11cyAg6UiszFsOhPv5SYhGco8
qsv8Kq2SmY9kaOZlaXkF65LjAqeUUg+6ufGIY/UWaz8UTTJQHPQkAcIhRUtl9CSOy4wTR7R2N015
n+l29YR6uI2ZRlhNmCKtR4afFFecGeQXq1aLEPUeCciszn5rVoRGaeh9/bKT1XVHPNpWH1odECOy
JV9TGjMcx6k9oEwsdqi0GAtErRU4Ym4O41gvH6ucOD9/AEoSuKIlWK4HXj8jWKx8QlyVU6VJd9cB
QPVpKBF05FpX+Ix8+JvO3qBsu9SYVWzH3nlt5nzcM4e1N0hv1Q2ZQM22Jexxmwn5ugyK2Nk60Okh
Wss+GvIPbSarsyfzaZM5ibbvbDN7rKYkepJ5Cf2L75rYwehWHj9yQa6NHy06Lzl95pCpFNbkx47T
Eohn7c0i1kNslRRUKN51FnTDGMLvBtwFkUlUleosyosX2Z9ZJv1ZmpqyMYRDlhQitlNn0E2VuqJT
E7tFh6RkWM5zXVAJkgh1BKdk7TRrxcSa5qULpiZolbwMysVQriNbT0hwavNj5szd3Uh/PN6kzsAs
M1a7bOcyshwqcwg4zZFxpVbozmIvta6EpKqFbP8xJyCP8Q8z1Kmf1NsmUsYAfoRzaBFQ46Coyrsm
kvMp0tz2JETWHeCNcvgpVTvIZqLxEvTUbKccn0QdNccZQyJvNhPWAvq09FIT+p0UcPM0HEGBEZNQ
FSlNFbZ91/q5rOJHHt6OcnQQT6peqQyxpX6SndVAX5yjm2juHb8xTCiOmnFOvOqDzmAHcqWi7AtE
ceZMSNTkpaPPyTjgb047rAX1sHNSdf5YoPRqt4lnfrI44pJdY8tDVRmo6k21QJDlLjzUQPdc+3nw
IudsSF7rjtdj+uLFuWO49RGzYfk0jxZT5XwwjoWExoVIqH6lXzNujF7UR9rHxaFKijuvhaaXTHzw
QERJ5y/lVIWZUYK07FOTyQndqg8eNEI8W01Sv2k14TmhkZF5BSo0RYELlFWnoeDRc54AGPa5t27y
RhoQWSGGAMd5Tl+7ysTbggqWKWivhO3I8dS1tccstxxqnMIKlDy3CKPx0H0LY1KRI8/Dl6xNxj9d
2P+o1j+lL8Qn1l/EL7uWv+wIrNd7qZt5beWI/v9+/Yvit3o1Qf3wP8KvTLeb4a2bb9/6oRD/at6t
f/L/9V/+Ke+5nxvIcC/w+8T6t8Xk/nzfhvSoSf9z4/IqfStf5vd//luhDxhOBSdH/xFlqWXjSvxX
oW/9QUsS9eOqCELCjIXyr0Lf4j9CWGSTKWfS2MS8+Fedbzp/kN6yYrkp0NeW5T8q81eR2L9Lb2ft
JCAfo25EdAST+332yeJEZWOIBcfUHKEC8Xu7opIWZkQ+aWpKqzuhfZIvmkSd8d0d+puyf7V1v7sy
d4XgEPxCNj1TtFDfF/0Mo0Gyxkm66fuS+QKEHfUzNVTkhKALsEYz7/XEYXBF/sY2Wta/k/j92HRY
v7mh22v28wqkQH7/rlcrzL7poTZSaDkMhPGpFAhhXEBJu7qX3gcxa8WbqWMf4/FBfJGKRqt3olfN
3a/vw4+Nlq+fY8WO0BXhw7A81vv0XfNjVElba2cY6Fm2WBeqkSePJu+A45BIJhK/vtY7Cez6neke
mehRV76J/V5220wc+kelzzagjMzx3o1mN7DyKFNOwtC55yOCh/OvL/nzAiMdBvc3FlygiQhif/x6
PSGe0KazfCOYh6V+00srPxRi9EpaJ4rcdaSwNVcOaZKff33hv7uvHCT4zqvkC73XuwsTvTXrDdBq
Bfm8fWXLLMqOhlSKzldiGuy/vtrPq9mEhIW0mAEqR8WffsWZAbjk7bnJi8K66Mv+NTMH8isXzirG
qOVbZcYWkRVTVf3mOfqbG8wOwpOLwI4v+j6jphmE4c5UaZtc2tbFmMk8xI+sBgzEX7EGe4d8XVe/
/rbrj/bjs4uGBOoi7Tp+UeJPfry3cqG3URhtuWkwhnOArVmpGTvVby7z808I6W+N4EHkytbp0Oz8
/tGojB6raiOLzWSxPWCPxE9Aj2x5XaoEZ9evv9M70eT6IHL7uIyF3teG2/buSzmEs1etrteQy83s
o4OqJSZ0Ux12mpYOfci80cwDQd4xrUXi8GZ/EkK4m9mRvHTrylLRh1Gz/OZj/XwPsBuwS+pIuHmB
vKfy5Njoa7yg9YZC3Zgv1KhkniS8fDqlaeL9472IF47Gjog83nPM9xdbZtVMZFywJwLYvhCtmu6s
2ABC2CN8evr1/f55Da0vN5KV6PjywFi84b7/cW12IDIOcDdO6eDtjGxiDZUMZ37Hdfr5yXRoZpOJ
pWn8quB3fryOwHhECk5MnvdUjadsVordMk1WgKCCCbdtefGLqsjyvuSsm/0zywFLytFYvqZLJcLO
a73bg0TVx0I2fMeEdv9nNClQnPTFTuONrWMbPQ0NQVm/WTB/c18dIol0fN8ojH96aFrNxTcSAXZO
qNHONP2Kj1+VCL/+9X7adVZxPFsAwwtYmfzjj3eVlN4FRIJpEWGtKWf6vtGJzCDzmKeI3+h/NHca
D+9vPA3vcJk8ouyt8AzxjPOgctX1/fbdu7LGJKwYI1m+LhGe3kVkxO6eGUHj532yuHulWBjlj7mL
PB9YOwtqLuwYv1FZ7Xt1XLxDBvXZ2OcDxpzf/NTvdMV8Nn5oMn9t3BaMMH46z6DFZ4Q2KoTOWg0u
b13Nxl1mW7iINJ3WE+YjZneySs5RSUwmMsAKR88Y8xgv+VuKqAFpHDadOnRJAP3dc/3TQ+CoFMKc
ePR1j7PNdzeOmIrFpfLAeUl9/gAvpfy0eK5mhzZplDekrSgq7Q2Fhck5kWMgTkGph/OiO/SmGuPB
cqZqrw/O6ARePOpHh3zTKYSW7cSUw52cg2Yh18TPLd2WIY4MLMqDN62CVm4WIpmmyl/rjsW0GXWI
6luUm4Lkg6pcuwOKyQHQBFtPAyqW6mmypfs2llol931kZ9lWItqetjgu+HP6rHtOSOVTHOMZo+U2
Xp8tGrIIwJpE8iG8QdxKYonPqhGhQivJU/XVSRYvjlbMG3WakFm5sqTdbnJPIj9VRnkmn1UZYHIb
LlkbJmb4sVkBPYLCKn/K7ExepaohRfjrx+j978KuzjkeK4DLHBCe9Lt3jizA1ZQjJjrlqhi3JXPt
IqQfgwbz19dZ3xY8G9+9s1He8/ejZGKkZxB+Zr7bBzM5dMKDWuzrZmonz4qu0MTQ5FyvBsuUocvS
9bT8K+KcFzVrBAoCg3jGjt6PypyFFmJnXNo0QK/sCrMxCTJecl76ZVvkySWVsuJj9aL1O02ZSdNF
j24BZtJZpK9N8gYhoGKzVGWxw9ms+06ES3Q7ifTToo8M8sslwvY7pXZYN1MRpoCkn6d+3teyzR5V
Ip0p46N8usOJh0ucA4/rQ6xQ+w0++DWoRftv5s5kOXIlu7b/ojlkjh4YPA0CEYiWTbBLMicwkpmJ
HnA4WsfXa0WqTCqTBs9kb/ImNaiqezMZRDj87LP32mux9bruejsS85gKdOeAK1Y+dqsVTBfK7YtI
Al5QeyzaCdntgFj9JmX7fuI88Ol/ddRCH7HfrBF8KEbkZA786yyVe1dW6FAl/cT4+g0B1TqEw7BH
XPX2WYbfmRQYwWUTFfWHneZH6Uh7/eSXbkZO77kWOYul6vfQVegh6HnzqBgdc3rhPAnRkMY+6mXp
b8ZBF1dqaPANUO+76h3BasM7hGtgnERNtU7hVv01EVo+dSw3ny0rq3877DIJz2UdoohZuVhPU1ks
SKrpwxjKzt6rKlByI/o+/KOkqVq+aob7nkzNoqMWUgSBe3hQ0YBbjiy4v4yPIk+6q+lO1RFMYH5p
OkyIBmADT4VBrOzFPvPhi/tGOyqSOOr2oDV6/FpIUlgFm84ZDvhsfmeJ/mkUmWaUHOfwnfBD8ZQZ
Li0q40hAFe4GIebZhPwpOhPBhsaZpkreXNriH5Uw4eus1i9wA+glORbUTbAa5hy1eiKBrADrIAf6
N3nXK8517bpPMry5nFckNion2CSxMHHVn0X7LcXmBlfT/RRQ/HRfJfIb9/9zzt5rM+Je1/tpQTvb
QA1ZqxuQ4k1SPpHuk9SyYllIcbUKh020AHxgQEXYpPn6rUi/R9Cu0wiHHruW0h6f/EoOu6oMu30S
1mu5ZXxr91QSB5HHgzhsObXAmZUjnyBilbfrDcRhMwzgt7HgSZIoz5X/YqbFS2YlQ3piaKmOpRI2
5j2qjojiS7fYrYOufrCMZ7PZlm7FiZGmvEYgqxMubMfHejXEvlpmsR1NZ71LUbhOjNkeX+78Y7LZ
FJKZfk7samCJNbMxt1Hs1jdVuG8Fk+OGT9XdKKM56gWoGlsxCdcKN5yV0Z7kGXUZVx1wh906he4v
q6AxJarbway2vd0sD5J6GZCWWUolTGnnUerO2KgrIvFruajd5NDwNyEVP1gqe2wrAtOsKmgOcbPX
xnVNpLb0WXYDJhrd5b+yyatBVFSXYuhfUCnTrVdbPKbup1zWz9JXrDP7ppxuDVS/QoeXG2arL7V0
znuhV3w8TC5UOlhUEU310xKmDwbL5DM2PuNHkawP7uLPCMP5h7n+Uk3+GqRkf2aTeqRAn7RI7zik
6LUYp51PpKajYWMbel2zW3rnI8XzF1VE6NG9cfy7Mi6a9RUC1kLJ3HJOvQU6A6kb6m5f6dey964u
/4zaxR5pfYSu/BJZ/hpCYNuQNvGieiT93afLJ/Yy2LCl1N/c757Ad70EohS0L6F/WKaBDi1lA9eF
bS1xyIvkGatI7GPReOoSOn0yXrwXiNLUkREXsqbFAyhVpNvMMx9oe+Y3tE5sFov0wvUTub9qkXmk
Z1HDpo37enBmNs6wam+RX/4E4Z4WLxNbIhY25SItHScNLR0ED+8bk02C37EEH2y2UfNgH8jeG5vG
Ll7S2dtz1Vm5ILDYXPiejDmpGJZIzxYyPWXU7QNb+Cgc5pqbcP4bE5rDemd1g63qLHwShen+Krl4
yA2bx+XXgMj87g5mc0r4nl2IiJOZaMqYdSp/deqHSLxMD2WPkj4Z1vLs4H6I6Ld6FXo6rz4V8iq8
DRlpPrKRAw8osdZbwd1KYxg+VkyGqwkDZr7V+1j1GW/Ce1Mmpx41fJ8vTbMxnHE3OIhFSH1h5IJV
2RJGxYZCovi+wp7vIyjWRAQEv5jaf+nWlT6GfnylDDDGAXetuH9tUCmWDbuCK8mv79TTE5p7nl6M
zh1wmmXfvZXmW7wj5qFpfL3xVVrT8gIYPrTK9K6Q8tvC4NxlZXAKB7ulY7v5Exigjfiz8z+Mh5gv
qkTsAt1mvwA7N2dVuXUMDr16dtyhel2Tjl+KlYXcbox1J2QjOaDNbFumZcy+j3K4cS9nS294Jn5b
LIp46hA1xl7nd3ndBEcl9VN2o4rP03PdyMswyqemX4p3sq7XPM2Bt2S+jiwZfJugjXbEwuzjOikL
PUsXOy9nmW12apdUC5SIIb9fOZ2fVDc9CZc1eTgve8/TeEiWO7uDgOJK57UtGS4CpO+gSx+LEtuA
4V7WZbpaWcdBN073llPeg2F4SVZWqlijghv09A+V46w8pb6Q3efcaJrLhJq+mVNQPI4h/nh9KDW/
FAsys03ZjWvNZ+iTeFdqy4qsar7Qrrfv6rbZcMvwj0m/EB/g6Y9NPsgNFOnIqYcPP536rb84e4MD
h21+k5X3Ip3rjY2x2wqb5pUasm8mm2zjKHzIWDbacasQ/ngWV2dkc6Tvu16fBhVilRjDDw5wN5L5
+jOZKCoElcNL3GYbuM2M9GLmlrhzlkqCNXKjNljHK6BOupQsq97okgZFwmywhiikInRIfixjcQKR
poinMN91otxnQRbZkGiAEudP+Ed4k7u3cJisP2eD5QQspV+CFo8NakAYB7eaHafBTIKjZtNPIIG4
R9/cii9e0128qkCUsYCSAAGCNWSeJzgeD5QNjQc3dcxtYffd1tDGj0l6+V1F3iAaJeV3xF922HL2
VV0eRUUeJz2QwNrqSe6cDlqHyIh6FDsRKN7GTTNGc2IAtiq7lm2KvcNRgwU++/b8/JjePtvMW19c
AThBr+yrZldRV1ffUFhEpGJlVea2zGQASs/byyzfG3NVxK6yHgOMLq547lyHRFfX70EYvtG0tZkL
evEsUmyOH8OomDC2yi2Kxi+rmk593p5xj+yVsOjVGmko6l0DhqaOJz94RFV+xTMPqsuJ3cHFrObs
nDHfta3/THHZw0oHAdug8sNX4IXs+bXF/pmNvGH71tw5k+PEg0ViwQ6qR/TTKl7GCR9Fbc9RR98D
GliOIX/k14GrjuK4or8vbgmkAes/gfwos5P5EC48BXBAAE1PcMZn9QxKbKcMQ8YBetrGnW4XHqN9
EwPYI38Rl8oQT1bq35MJAQSyGGdoFcUOYzLMCm3DspocjCxVejacvNm37soHNFBugCUn/Jmj9tAw
qdXtVeBul1A/4hw4r0FzKb1luod38e1ret/9uSgubcCNnNv0j6DuHv1gbh5GgIsHF08u9aq8uut1
oywjP9hUR73mTCUvaRB+ecCBCKIRi+ueAs94cRPsgT0C4eI5f3KfVkG54q6afP+nwJ9PkaWsN7Pf
sVO217s8wH5k8RLgij19IK9/jkOAXUKB3fKa4AWQiEUrjhW3TQW7d8WmF9Q21cfBc5YZPrJGd8Wo
eSXT294Ly4Xb1q4/ndk4qUFif/ZGYtS2/wQTjXtDnyS7OpWPRplXEVS5CoXUP3JJ28O46uOQpSZL
D7faIpo/5Lhjor4leMu65dp2BSnsEauwQVJRVty36Guj0Kzv/jhmda17bBALOhJWEPnWC3pAIPL8
au35asoQM1Sg7VfDhKNhzYMbwQ3T0Wj2y2ma1wdY+8PWsNIpdtOixmiOSYIoXfdZ1OPFIg6T8wI7
dauRbG2mni3vq1xs0ALLO5679bzk08fQVF4EjY9zjuvIyhF6IYDaJtva9JpDkrXfxlAupwHkFGHb
/IGkyEPT56d5GseNrItwL9uBt472jZ3hgG01lZxJD2UWDjgT07hFm3xhewlNsSXtrEX9BgLz4AcL
xxkny0Z0RMlrA7CXW6wkUK3tOjavbW38Xt0ueBRpn92JoNOn1u+suIbrDgfDNHaVN6d39tTFokyO
2YzDS9jGx9TwB3uVsQ9rrBJNQHVoUxmPRdDEQa/f0ml4a0Os9xjBjr6v9pxmGN2ooOgX+9IOPUXD
rJMt2V3sNdmFrh4iOiPwrMqb9aDOnsbQf2mxBUXuqh474b7rJnwAZHYYawGdN+BjImm3QKEjQpj2
r85qvJpwWs9d0F7nIH3qzPapHnGnlWv+IaZuD36fdjHXuUywyKK2t07KxfW3Lju6Ku8WoRhLmGB4
VcfZja9ntH7sjGoPhHuHjnGs1sHkxdI39wH4KDPygkZfLOVO7I9D2LnJ1XSaNJr8BVf5nBxDWcd2
Pb/VFbmktDJ3i8lQu5QBk7L5Z5DL7bsrzU1GYfqO8mcZ4oZisbZRiSWYWduJVK1ZWSXggWKeKRQl
cDnSJjeHrwyMw3Mo8JVEEFAxM9CulnGqFEUiqU0wxXrvVlygn7xc8ZrWQ1j1B7ek2rLrjfK6pG33
51auR0JA9VwZOzu377Gw3oh1+eDQu7Kg+URp61q/UHLcN4hxy8EQ2XyPPSod9ubiL28yKeSDzAOR
RMLMjSrO3dHCJmcQm1DknbxjawOpGVwLvyBfKchmop/HnRzNF3r8RvMyghV88eSQPVqoytsx1Q+r
lZC81Fda8MTXsizOtgs+Oe9kVOgvW60Ps481AodacfJSXfGuz4oCh4gQwwcIAoxbS09OMAF7kjrZ
dHWteoz9W5djz7BQZHeJkb7gINlgiUN3XaqnhOG5WumBSsMrQjCUAkXBax26Dwt1iJCOiExai1Em
eK765MvNivIhKyQdlHTYFq2IEoh9W905X50iqkLSYz6CMpJ/24MJQCWY2oTBsxu5ireMmomt2QXY
I29pHwBOnqdx+lHmPaXDnRhflG99NIF88/2bca1qkMJl5n8RljWYObAosqZaz3k4cNP3sx9ZSQwE
d6aYDjVnyabq3beKNOMzbXrvVs0XlmcDRkDJz+QYLeUr1WATFi468tttMwQIByaDZ9pl9jab1Lyt
0+ZAI9fRsLunfLQfaDmmHXCxkjPr9a+2LNp9muvlOZNGPV3GZWw+mcvSr65RwSPdl4QT86B6SqWF
sksddK4Hw2WXMD8hUG6xs52y2Vsfl6lvI0Olet+O5FVNyuY3Y5EVF9Gk7jNf8E8snY85t/mHJlRF
uwkovt0VzWK8MgijuCYsdp71oFZSIbcoMi/WF1kz41XrWjz6/qhPPqjIVTTGie6mx9Qufjj8Hs4g
NoFVUl76BpmAB4FLW0/kNxCvID3E5sa13M3ZUL/i+rpdwGv32UxTfgQcvuuGTeZxGbpwu4C0fJRr
mH0HkGy+3cmd3sbKtYnGOm+dKYIzrOnqoUjxHAfuUtxVkJW5SrBF3+QY1Aoi5jDarXOgJpKGEsNX
MPc7ATn5OPbLNz09d/xa2KDN6pPNdrVVrrzOXTt/SjxOG74xMQngDq3Nyc6sR2iOpSr7ODXDeAza
qj7kUwK5gCaZV3uB4x+p0Hu3TEAeHZfoiKuUGTthbWIlgLIEfKzc+WG4y5GGMCVq62A3HqW3i/am
aGTvLfT67E05bGLLLk9QA6eYL2AJyTOcNj7G5I0K+vdZz3/IfMcaqvuu4q4YVaNl7fLMtkGm6B6i
+tR57XOqBA18FMCpu0FCIt/Y9iReHWyJG8uSRF7TsPhAJNEIKnBrSSq60EbyRexJuqGfGXqMsmF8
xG2IMuZ61XGipXc7EMcm9qMWTNdC9gct8fQs9WwCZLYq40iPVHGvaoxheYqjCO83qILWs6kLDtL0
2Rele9cU48WorXoLLKr6qIY8+2j6wl02eOWw6klffFpZqWjmDO3flPnQXWnay7QB/6k+4f1lzqXo
EwcfeFJB0VW9+S1vSjPzUlds24TG1Q3fndTBtpYVPJAaJtWG2k7NdXHR0rNjuY4TAlLg/6VdLiAZ
rq3I8UBvRgBr7gFjJkqFgWrN93t2R/BpRfi5iklTmCXXLOTGHaQyOQHqUO1xguzQoFKj7Z7Mwcyd
38MwT3x7h1ElJCPWRv0s+HfO73aoeBeY5WCnMCObfLmIFZzmcQaal+4EawXwo8PfrYTHaTf2fL0I
jgTyRv/g9hZpbv3ASkdh7rsusd0j7wqvZQTy0vxZ1A4kYDgbjx0Df3rw/64TVFf2xZHrqXa4UDT9
YYQNEVxJHCTTyQEaZ8fJ0JfzoR3q4UdL52oWNaXHf7FMi40NmLT2XyHEN4pTZi1aRZkebTuLemtx
ltOsNJUo9i09W+mxULE9CvuQTZNHjIT2WuYrdEf0bFVr8VV3tYB7IIL292AZvfOgJ8+pdwUmUZdV
mSvSbZfOxhIrnNzdAVm+nqIl84SxY3lJdpc3F5RDf5JhebLzZAh2BarqVhkwHddpb67GVTsLimwA
6s7397Y178NZPkE0nt/bAvk5NL8NYBt12+MJlaQHeg9dWHLchGZ3mJCYryty6xZ7onnmt/2RcavN
pvF3MAhsuBQpfWAj3AKpJs/R/w3Xo90xcaE37PTM5DMss7fVBYLLbYjPYqeVPqPmT5XNKsWOaLA2
SnsTIgF+p81EF0SUql95GJCRnn+a6eDdtx5F3mW4xHBpuwf+EecZybx8scPRfROmLA6ju3wFg8Or
O1v9Q8dte8cIlQEP6Cz/1PJ3hZ/uB/yKkSl3vbIb9LpyCsNq74B59a60BgU+jecTp8GiPL3vnSnI
cK/qha+IR0b8Mvqi+UqdmR7hsiAmc+pozrbRGm7r1ticrWI+FH3OQO+4BC62TTYwF7S+zXjC3DiO
qDtVuG/bQDuXvCt0u+tkQNNyBp+Drui58/wzndJYfVvIzHXMAxP0sT1Nizj7dW+4cHQm3ztYbW74
O8fAYgCU2S3vKHYTYD6wsrZHfr3kBcwJH/g2WcjG0DDVYRvDM8IWFjdHOmMyJ3Vx5ca8pC9DpSv7
UhJ0Z5EwGfwnoAE2UUK0IVF92Qs4wYAulAMbNV4aqLNx5jpScLoEKTwfVbY2jIRV28+lPSvzTGqg
rw5QA9b5cEt8yW7zH8fEFBRj/XOieyJ/dCgyru/KjrXOVsxjL4uNLdN+3YReLYy70AMBfODfnCBg
qKw6m0Pgomaq7iF1iLlDSCj1CT84r0RqqB94hglKqckejB1gznR+G4kI7Wy1EOqAsNsfaoMxsKqQ
Nx5LIdUBHxlgnXV+64beDDaJhHgFFhqHG/fO+zWFBMAu7k8Io5dXKkMWF/Bzp2z9wOE9nHPHOzdT
UB3qLPT22BVuzo8ZLYeU17622nWXrQSFekM5EWZ47kZ0ax+znppKdVu+a2K5jBzeaP8ag8KI2Zkn
70ljUZCKrJa9132ezTFZW2ypFZeO4oAEzd1yUoO+NEpmXOpyngW3t7tz5dsIQVnlhff1opcDfKKe
oSssYAS5NKknbUlCjWeZm3vdN/3Lba0Sj5RPvC+qDHnM7aD5xqsMMEK5l5Ryp68lNfWVpnfrCjMT
jsEclIr8ypoeVyGeR/y/IDnpJsGe4SHkVD7Uiorma92FfQwl3TrlHBHdaWEg21tj9bsCyLotw6R7
pmSKqQZBzuEn0evM+Kd+kmeZn7NblrGE674VVUiBaOM0UeXT5LwRrcFnqnPJbVYjb61KOIe1t/NT
A8fj0WdSffR57iIYkz9ovrbonvFG66tCRWBx5g/Wlg2Hfi1ZtIKxsdtrafrv9oywM4Ot2dXLhIM5
GeWyKwP9WKtEcDK0VeRDqLkLlPIR64fgoQxHosAaOXsDNrpkO9mX01GFQ7UPvDL8mnHC7iVUkYs5
N/29nQDV9lEomb4JoUB65bTrsjdTJPbZl+OXIv20w+p39CHQXvRCmos3xnAfDr59wl4k2TAp+enn
oHAIz4HaL1Vz00gLe2pjton2roIfmm+pYXG+RiNLx8gIm87c9WXNE1bOnv7s/LKYNwWdHoz9RQ4e
IQ/eM0cP73NF+7lpi6vBv+kOKqv3MNpshrhgNOtJsDkOt5qV2f3MVSTujYa8t9v112bN+kdDjaeC
CL/BKmX2DwgKqFaushGKzMKFjVS2q/2RdSt8Wh2QogJtdd87qTgoHx/AhkqPbo2oLC/3xCgAuWDU
STl41uwnwYwgNrJWJJuBvTYrWCk5V4MRI5ckIzZnQGON0jqvGZohpVOA9LIacC34EIG6P6dAiVUQ
bG9cgmdbNIwDOCr3LCRDlnpZYu1B7DGz+6Qvo3Ru1pjqr+4uNSb1RZzTvi/K6fcoGqJxfbcemWlS
AP3JkG/t2hDHpm6XY+dxEXXL0D2bOVpWsgp373R0z2+GNXGuGNTnD9lLK9xCjdZ3QAncpyaduXko
We3WtQnuEXACgODJYXLXA/NbHveQYkmILU94QowX7TXDVbEV4/pKRQ/PP/aIUBQxjfKEEU33NrlR
mXJMXZ5EkiWt/5TkOACCtqiOoZrCgyzG5DAWPgpdHm5viKkTX9lj2WTrB246VO0U7VHgbL8aTtJv
M679TLQwNp5Hgjzvs2ul926JbR+AQoaO41kP1hK+ld5NXzVh+IJIM/OtaPEWYMfLopALPrNdbx3K
fCVFRD/g4ypH+DRg8nn+s/A3Kf7+V102v8ESwXHqxvEToLh/D9apA9c+4kD1+5E/h50ey+4lEqzE
o2C2Mi42RXXSfh8HlQkW2HRjpzMOS9JMR9dLyfcv7ski1xbZfi6jsNUf5LeKHUaS17ouv90Bm0kL
3MvU0tm4jbi0btgRflnxCyaWwZ2o8wB4m1Y9xKSMuN8YkM0a3YCQRqe7lEzj/YaagCek8OZMw+LT
BCd+Curc27b9jaAzso6EXEp8dRE8rK5mZE5r+mfORCnyOJym9IzPY+AXwZkYziEv4BoNq5rWZ+j4
ZIU5RHcTDzF4tx4rFXiCdHRefFF81ZBrYjcw0y0LQerFcvN1MMsDUntxqkP9U/Zmvwv4bH4bLe+j
3J5zaDa2fl0DOZsbmc9YBut+1TUIvyA7GWsd/kjqpEaw9HXOP2FCBHcm+ia24B/o2Zh5k206tzHO
lcFY3dJs87L0cjhZ46zPKa/njcrG8hCipiHCL/1D3wUISj6wfdbE2Tm4YYszjJr3AQDCnYPsrJ1A
7NEUGUIYu6ImsHH+hZOIiq6WL7kwsCtxqO4asEJxy1swdlar2Gmj9sFvq/EuNT20YFEjCeYmwKDe
D89Do3gLQtZ+EomvL6seu1c3YYitUSrfDc84am2cWj0KazsVLbR/y4jEoH7mo1s/Ei4Oz15BQM4C
mHnolNG/JoFjnlUnggvNP90vxGNxBoKVns2/1YgEKfErF+IBh5eR7DjP2DqwJmPpkzaROxT1QdJP
sgmD252xJYe5LHZJ1LAJY8syXNhepTs8Uitp3Ac5a4uUwf9FGjJ4THCc7ioTLcxK12WNJl21T8KS
n4HdNxdKII027vVEQFe23i53dBENlBx9hQNb/gpTNSgLj+O5ts7ewuh1p5G5n1JCapDgQG+Z0YTU
ezImpMbblZENUDvtks4st4nwlz2aiXny51updMJP0CgMWMWMshmXVd+fvGUJ6QHROjiRrM1vS+72
p+akWQ58q8Nn2rT+QuRB0mV+32s2mUZ70IvJGZBXw05jVzvUvh4oh1v4tuWuUj8SxRUT7SMI1XYS
U0mhwGiKM/kn55SiqViRPXb+q5Na4k8W6PAwKO5kcOod8Spdr7/OjmO8NvAD7lTjq9M6rD+KLqjp
IRHB1S5cdaoTr30yal1DyUpr++j5HclpzAJrHc0sx7Y2PJjtIBZ9h7Rf7VwGQ5CRyPjtsfIaTnlv
ovfjTqSKnLwx0A/jkXKEfuTK5lvbTTbuQmtNXqGYln/skvZYfzZ4FwQBm4ZhEJDM+3Ci/6XJiQ1u
ZJsXL5akTWqDK45mgbztqNv1zP489H2550Djzla5Kx4w5sYZy69vxv2w+ugJK0ZOD4W51GP7aGRM
Cy/1zOnnaZxxZLfs4KFD0Csw0JjKfHPwVHB5oofhFFA2GTGRe/bBahAahKyp/ViylpWHs0xuSyhW
EpAynTH9LYZiYi8K0l3KrDxZdmN+2f3cnYZw5Xxw7YUthr1eJJCuW3i/uWtnI/lhretXtjQBG3l2
36XLOTbn+aUs/QVeiyhjXxqzZDV4m5Kd9pcDzW4QEu5eWNy1/viR85CjJi65FeVtRnY+d4NdtziE
xxIpqbjHddU8uDim0h0mNE49btsHE+4aseQcZWm0CxBsVtLuzbTubg2TdcvP5Bng44zAobXA/0bG
y2PVNfseuucOtHp/VxUTnRFVKVhfEVHAku1thIm7pVBuGGda1UeLoSGyl+A79FNMDpgp93Vn0kZh
mOkRhnvaAxfr1AE5iuKCBCMEw65BhnZJH/m88RHhxzuXS7HgPYVAF68EcQCuasRjoHKNkQ1yu7LF
MM6hWOuXqWX23Hr1HJj8j83d6pjrYwDe8EbkTY31xLnKjtZne8wNCtGL/ajDMmhT8/BRPZAPxbEH
8cMXtYM43nNIs0CuO4FihkWFgSQ9TJ5tq60r5mmXYiyJkf+MMWpm52lmzRgToWA/5DuYsBb352S7
rsHL//b0Wa5/YMIa3tcmnw+mLSsuDkEzb0i8yXdQFixUZev478o18Ar6Std3Q+IWZ+gA/D249CXs
vJiX05EiE2Pqr5mNpNlXGg10bNr1mCPA/l9Nl//DcolLx4Pj4tuQnfGA87//s125HQdnUu0/7PRr
oPQSzbXnARDhkEOM4YrAmXWbOgc/Oeo5GD5Z1vssgoce4sMQMgUf5iQhlNkRjixupyEARzaS3MYI
rNJePdijtZXVkBm/60GznCnHljqPv/bR/1Wu7/8FRfbPeb5/2/9uQeP87v97PvD/w9QfTul/8tne
UoX/SAvefoD/8y8/8/rr82v+/c/Bv7//yD962GxCfLf2dhgVIHQsAcjnP3hlN/iPDTU/pP/Y87mH
8GT8J+LH/VeP3jZs2mSmCPb4eIb/E/Fj/atzqzIM3JvpHgaD/b9B/AR/U0n/5QkmHOCbISE881b1
ilr6P8rQg4ZX3ASJ1Ww9dzzodkyG5pmd7tQndwuLB2Ofqbww74qk9+LOtFvwuaZ6WZoWx0PSIaj4
nhkjNLVRnWDqPIasHs+5HN1tw1JwjGD8Pmk/+OEywfjol/ue2+G+45EP/QRkKBxPXte0ppyBD06H
mQKxdAzdb6eh/NqX/YtPi2M8jsuboNIpYmTOjGtQpG2/Gf0OlVo6uvm2xVgdtSNuuW0sAk6Gub7g
r3+Q/F+epROk1FDaLdbu1vCAeLEwa6jzjtjNEAGhbW5TCVxQrSPfwbp+jW52tr36yq+UF/MYqE0V
lAneVYAKgZNMZ/7QRzIEcaibq6+C+84uisjOs/Hs6xSfjtZEifYrTs78D+8hwKl1mqXgJNl4YQpd
xLEVaz+clCi9S46h8rObZlxv0GKiRTjPzNbGcdblvB/cFATFHIQ7QgxVnFXiABbG5NxwRz+Gm9TE
avb77YyEtzGsPI+XdfquMddf2VjJB45utuVcw+49B400KNcRSw1unrJPXsnCatLp2FxJa7uo+DSX
RRVT98o+7jhQKnY0RdY/wB1h7uun9ox92IsIunW8sob0WNxSyB0tZS9TkLCalWxrcMdSvDLnvfm+
1pNz1l5m/6xUaDCAq/qQ8fkdg2HkVj3msBu83MLzLIdGMmxARwsTx9oK30XMv725sZAvmzlRcYn0
32Hjn/WBGj2JTbqQeJDLkCY7V07ry5zXKgqGtj/pwnevdZAZXFxVvl14Peyg4Zbn4MblofDF2afV
yGfoWRDsEHT87zZYWvDldX1AmamjVS7W0UGMfynYgMf4r0mne3jLIAO1pyy11Jn8vnm0Q3yZHT81
V2vGkRyrMPF5OTD/L/QO4xg3HbCzwuDSH5r9bWBl7q20a+6x97afep6nPaYYsafeDhe5tc7ewe7g
9UcsAnBVhkh7VZikFxvg8RG/28xzHZSUF7BkwejF1hNsxcY2Jvs7m4wvU4d7v9FMwAVOM4p3zWbb
EvzGE96Gn23Td6+GkyFtm3rlSfHLbU/9zdUxWzdeei7hGV7Xb0gSuM6hPz0pUhEsevMfDQ11e7cB
6N6KoI8EpvYNWdLsMkN/wt5So2Abq7kjiakwlrA9WNzWxEImei6XpZ35f7q56/Zh2Dhnv9BX1ibp
xoJAQtvQggnbeFAjYrOqga+DB7xHID/JoVYXEkiHYe6aZ3+15J7H4J6al+cibD5bS7F75Ao0e0Ox
VVAg+MCmnzitjbu1TZ8QxL9WRjUWsY7aZx3jDX1M5bOJyQ22aW7eB8qkHNbx3sLQLGK7EeMBwtFh
8uvPEt9CbDWteb9UlR0VxvptEz/6mqcKc1v40rbtXmqz3sJpY4hNH7J1fa3DHiRKecWq8Tlb/07e
mSzHjaRb+lXuCyAN7nBM25gjGJwpcdjASJHCPM9Y3nfr9+oPzLpdYkhGWtauu9OsNpUpIQA4fPj/
c77jP4yd/c1Lq1WdacgwGyQhBDCua6te4/zemhj9obj5ZzmKENBFP2yJ4DgjoG09JP4LOWyXzlyo
CqmosxNPID3LIXjzrOIG3O5FnaeUZQftPg/FBv9svsySYFVb4Vk6hHvKgA9a19tXUmnjOgzL+w59
sBWqRQG5fgke+iqwywPaXW2TZfoBHlOxUVIcqZBtu7ojPc0oNjiCZl6QwXRhk4NYF+rWamS9JXOY
qdEWU3g3lKb5s1BlsgFjfWsoVGfUA8+chOcX9B7aycy98JFhgC0ZsqU9mdMC1Ji5VmKwqAq7w3pq
nbWTviqD7pBREj7LnHHucOJYeJpLIcbK5SFV8sL1A+gPmoPguXABsyfm0daGiVJY8iNyh7dw0ram
hnrVUsG5SzJLGJG9R7uRoEUz+EFT8TCV/h3hcztLR3cRqGEdOt65kUPCCnrWlKay3zwPE0GSWddB
39+liXvGDpIwP7odD63G99SG0WXa2fVuQCuGvEle99JYw724SvCv/Yx9ECZm3FgIb0Cg41m7iEJW
z8iKKe/xF4AKSwfKJTlQitnJgBJn3aipWBC1RYBul6G3nuyzaOi6ZRVMKAltjsFRgTDcwC9FD6C+
DUrEM6MxPbW14EgdOcmbk9TJjavx0oyKP7uUeTZAsW2Qt8i0/OFUwO3BfytE33H1ivJ5ortiNVtX
auU2t8mvWfldH7BltsvGvW5pc26LaWpAN6nG7TdsdVFtEssQLJClYm/BkpW8tMQxzJr9LlxVepbg
zAto9e5aZCab0rau2fpDEMONAv4M2EfrcvQMEDEQc0Yh363LDlopIH4l42PahDbnSE+jhA9dzjJL
NsmOZ15ETkl+AR+cls3FXFnGG8qi9lo0w/Bc6ikgVMxK+poexsgcXZcFgJixkMOhblwbXHRYd8Md
JGKqEWHux+VappAG2IYPrVZcDVEoFx1EqrQo0RdSq0fNb0Dq8cKdj0A8bPNnsw3WMFBW0s1XrCxL
0JyPOtGsHGJ1mu0xYT9R2+x5MFc6Pg+O/Cs358weIIDvw3hNFf3Cwz/sJsgSg5AVYFkM1KJUKM70
ZHwpuvGIF7Whn6ZfF/Tt0MlYV5Q6cb3orKyN5/cQr0vukVNm7sXpT0cf6XDkIXlvOOVWvEId99Xk
Quga+2FVJslzZI2AZqlzI6jmgFQO62ioQg488q7K5m8TsSuzSp5szF57GfMhurTyutpCXXtAoMvM
Wbs+KmWUYJqBonnMrW8hZWaURM3OLZGg57bvg5YjQc/TZ5FQwihVMbC2Ph45Q5tjt4+d0NilITGM
S930xlWs/P48Bv1wJpw+3iVuFW+7EVmwXmePHKTIMbB7i3M+aYQhCRaNd8yV410oImFXDokA3/sy
nc66zm1uO9t8soOy3EBu145j1/ws8aiUFPjWOkOS2mq3ZxtmPUW1gLsbqYayatXX2xxlM4aobW1P
DCMHTspwH49euUn62F8TbRjMSp8z0JEPpkqpXfucqJEkSVo0uscQyJ0FQnMWQbMMX1q6I4cxLcd4
adk1nFVoY88l6YRE3Flsbhp4aWleZOPaCmSWoFIKJQo5OPr9UqOQwgPI0Q3tYp/3scYfpKVg04YY
vmTmjxqOrJLdNIryJGW1UaqYqrO8GQwojqMYqm4RjiXWxrgZQ4RQRpwPQM5xFo4b6bcP/hiO7VoL
NM7eKfGc6bmDVYNaO15wBI3hqF/rkQAShJyhJm1Sn8LkSvNHQzwR5kUPwnRhQwHepbbxPYjqCEZw
k8bBhSh0ndiRQY32W0HXYRBLA+1xcXATu2+26CD615wQzk5bQVuKXIUWIBvudQCOPwfhG5DPwAFr
xOQGKLiQgskkPMAgntukrayLA+5PtoSaTec50/WgfCkapyWqVjMNsZvCiZxzKghT+K1gc3ugGEmp
AGMjBg+jJNECpD35G3qtDpWHLr5NhqGlPN55JjWquveeLC6A0hxKo48drSNrsQfqWZ9VcRDcUWav
VwqN/Br3e9aejWMXDqQ40ikcK8OpdhKTWb73UzfljhGysOznlFUWE5d4doj1w9KbUiAGFUq5vz+K
qUArX3SpJy9M3B+cTKRWdXsDU/+dS8LJC0JXX2f1E06BkpkKy9oYSzqy+JprEshaNc1AVjVN8irq
Ij/Yd13EKOuHwmHtojvzlI2aZWIgdULIv0OBU2Nsw0I+9H6t2YesojG+7jMZtisDMC3lz76OqmKH
HoG0oRhkZr9Mh9Kpbwg6ha8m7JoJ26Bor29ol4LN4hvTKcZaLV3IZRnmDbpmlrYGPZIf0hXrKgrU
WZ5nGVuAxrfObZGGxmEQMkjWPnrMZCW12GIXzMxRvUKb7Fl9Aq1HiJ0M5jE2UJVwznP976rJxHPj
MP0iVvCqb5Q3x3TF0pD2O6/ybvQGpMNqGu1wOO9N9MHhkE/i1TEw5WwprwKgR8okOLIgcm7HM2SC
+YXWsAhuZwtej2bDsxc6yNNoi7fB6b4TwawXqygahuxKL3u6+YicOR4bEaVL/Go1Kgvg1KhQ8MCR
BvVA+Kh1E+pxug/pIiybec2p6jDlNNvNyShDvLKyyF1HES3z2piPd1KiZ5sM/cpGUn0l9QojWe/y
XquCyJdFo8vy0e09AYxMqUcvCL5xbmJ8okHCXBJkHnZUPj4E3W760HdWdCnCrg1oMhCbMtKe6FYY
uz26FOOgP7uJpcaV7ujGoi7sxt2V7MXvOfFhDKnKwa4PBaIUfRXQyTijxkRXThLIQFhJgyS6FF6+
jD362QfYohmIPauL72iWPjextIirdKtN6Ql32TrqAidvu054ARTZzmVE9Rj94zW5uwSqRgWdI7tF
qY9DJLkkaOXnWEbYZnxs85uRJNVlb1hiXaJqWnQQ5RBIGk77rCmkff+8lvV/G30KQtFndajb9vU5
+6+r/H/9d/tKTb8fPxSk5j/7r4KU+ZcLiwKyBym30J5mqNW/ClLGXwr9FNJO6ApQqSgs/U9BSkhq
VRAXdAIxgKLAavo/9Sj+kAuFClCALhzdspT4J+WoE6TEDGICiK2UBewEMMhpnqFPYXnA1PloRkK/
M1kK1xlHr0Oejc1KUhrArNwRwfDLg8JDOvp59muCJS6Uj0VaLgtzeo4HgEQiAM2cFGnp1UOIh/aZ
Vxhp1m3s+MMWCaP3oAq0o6uI+Jb5g0+Ta6R7PeGPQWvTTomaF8OaoPojIAKuhpMp2WkWtbItRB5T
fh/wa3HAterhtQtH8sMtr9Y3RqT4KyJRRua6bskn2RRty7G2Bht27udt9+A1HHjBC4+z9dyYgE/W
BFhc+j6PYSkjy0R2b7fvs2Xs/JhzeONzQ+q2swydIaYMV/Fb6BVpRUH13OpMLfnZhHrtPdrY3WPs
ifjHOMHbPG1ZrEsA0jBaOYfjo5p4xXWyd+iGWQ+BG5NiLXzXY96phqAyAVA7snV/uDms0FXOcTy7
RjGgv7Bljh7zAE3AdgjwzN84YW6cq97p/e/8qwGjyuC4k0YTBL/5sm/ZsywU+o1bgMPDd42zImzL
sZ5gVpKmXWzcQFXI+UukaDphCqnf+ts0qIabglQch55s7dACs3WUBEGr70oGFXOJO3F8Zhdihluy
8wqxxRapYWeBy7Ro5YAzIMkopyHbz63LvK/6FCMfIr/d4KNzWzr0IoyFQLDnrlM786i/oPVvdQBl
raKchtYouAvs9EVWcLToaJoEj4GhZA1NJ+upiJGpsRYi71j4sGTJv+PQ0CwDt03blaD1Xy+Im03i
pZdOmO9iQ5TA/4s0RiZDUHxjN5ie2lHM2mSXmBgqqEKxj9Vaut+jNCj2NENUFAtgvZlOcHGibywW
qW9h1VksFM5IIILFcyPyIUcVT5p0icwP0a61qNw6LXcDf8eeiD//bJqD9SR9u7cWa8Rb2sYYpl2s
xP4yqM3grcY4q1a+ji/G9rMMiAHfInanQu6KHDHHskiRZOP7U2iBzCqlRym9tD9WA3tQyMgmkKTE
sQZBmcULX8HXDhLvmlc9tFNgGgt6e+R9E+hKdI8eFgeW2fKbKiQ7+W4Cb8PBxKTWpKd9j5ePgMAt
clVcMsNoeFvbKxkvGGoxYQZjofv47r2UfXFLW96NClQfrhve9L4naUFBBLkIMbl8V3rH5mdi/T5q
VcTX5MRxdZObArB8EvfNwQ5LP912TRFvogBvB0WSwd6KqvG5cDpMRzTlE0TGKUu6RWLk/bB07Nqm
qDRxPSqXBi5pD3YNsbEy5OCIGy6PF2nc1w1dsq7OFoExxEDBdJOtb5G31Z1ThcV1FPs5e3iq4Ofl
kHaPg1mbT7nvQpRwPTyLg4zaK1M44W0Ut9nFlCKRW+HrcH92U+7ivBwGlFzCTwwCRqiyPSjPdPQF
2bD2hQCDfUfXiI/Y6hr3RiXW+D1up+RZdW7AwdRrBEVfCF7o+ju6cIuR8+hVrlIMD47Ljmhd4PPR
2IOKyFo4uN8xVkpqvit25NRKXdEFkhKEiU89bp0SewXMydihYWtGusJxijHop+JjuY3pLFdvoTFO
0NDtqUGCOYpmybYIGr9hprhDiigrOg6P6IEXVctwX0r6ZkTFyZrjKDDvLNxMIPFFsSjMymw3ccat
EkaP4eA1temnHGpkFDViNVLGaLtPE7xSjm/IkUkcqZAAVkt98PFdb5xpKvqlY5Zzjbdra+07L5ki
81R1Dqo2aPkEKFIddhZ8T8jr+sgUsb2zkZjV6HaonA1w3frasV6sVpsCnMsp8dUbj/h4cu+rwsmY
iqRvauYKDRk77fO8msJsVVd9M1Gg6US9CzIZQG9oDcqfCzWUAAf5qw2jkRexcuKQId9ZVHVpRs/u
AzlpFj5UVFLexpI5ynX0pPG487QGhSMxXLmlDvMSJZZ1bMAr2pVRi3pjclKIScugjCK9OtoNMeHI
NVwcTQs9qmvrzk+FIubbeM/8ZlYl/7sA54KqZkzmZHDvPSWcREESw5GKkh4u6D5791Qo6p/jHC/e
k71DQ1wjdDyXQyH3GS7ocmG/55IDsaas+J5WzvyiPzDbeT8nQhyPTUSseRR7zp5aFVnnvqapbF1T
8wFR/Z6HPhReSzkwhlYbgCAhXRqmKmawko0sOtkDTq7muU0bynaaHZcviA5dstfTgRvu3jPZPYIJ
SXuJ+ojW6ntuu9bRhcZYUWCTYYMbLEdyBy6YsWbGQuzgJ8Z7We8rW0T9mkWIHnuHUl3QsCI0PnvP
jydi3iFsAbLTMxGEEVU/u4Agng5z8rzZ59OPmkrZCDwNj/oijFP91ZgD69tMt2gXsdDRv50j7fGT
Ju3aGmVDWKFR8OMnN9F/VEgWECsXiX+LjUG+DJCl2IpYlLtZJ4qBzkeJlpBFF/desClA05lLK4tH
ZpsgGq7R/TnfCQJvmrVecjxZIQEnxZbNwlhth9xA6F/VJYKqJPKx6iRZ3T32hs2UlUdj4CySWqF+
Q0CZepyjAvubhtK627hpbRXrOVmiWblhY/QLpANJsvHRA5Kk0Zvm0nB9+UozC5hINLXBs0/RGKGA
yly5HPy4GLCCkX+0wl2SS/RiQMrQ7EdYj4c4i1fYP/HuSSemWjlo5AQumII5gVFw0s/cYHARllQh
exAm5A7srRsW1nnaVYjB2Ji1yP8gSrFyOZPFfk2br11ZemHtow72R4zEyMaJSRLdaqoAc1IGVEQS
qCHNy50DHQDTA/pCDrk4LaAWxTLAf59YUK6cHg79Fh9YVGxGCjrXA6SRaqXQ0ST7GpWFWkNesvH4
TmYLbQuz8cZOcYscQj0sdyYQ6w7Cg0fdN/Rai3nJYcateoxIUDk870iXDy5Q3GhCLECydiS8aQEj
tSME09z5pusCDMKZfE9AWsjkK8OUnIFU1K9toyHbGcTUUfLug5HQpSwBgECxWV1FonOuO7osOzHN
eB13MJk/fKKWZ3eEeVGDhnly06A/V8QtOsuI1IYLhubwZAozkBsEO/2wUE2C+azr7Et9sHR49aMf
vhUNmLl+MjWU+4RT3HPnBCXQou3uNCqSWBhJqoTGUQd+Q1XWUc+5nWcsUbiNTGEjtvYU4e5UK5qU
2S5I/cshi7QnJ3KqHwQm+hFJCC2sKhx5/gNJgcWV5/XBOXio+J631e6hi1M4t50SyoPEqvETmzI8
KOzjlDnhtpALB6cZAjzMCYoNlPy2XlnTom5NzR2WXe5Ej7OmGhFUmwqaUThu0V9rWjfhd8zpiiUo
xdJlXmZk7upaY98mEXUtiogWCXhs8X1GaDwk9xjZeyIgYqaYReBTFgFkUkY6VS6NLwmAWISBXkIi
JUiua8FgkSNDecUsCbEK88E6IgGebswkIEbFEwgkF8bkSsziVHmvENxrPxHKaoepY8NI5UbYD4Qj
R1dE8KlrFxjlns4V6RNORIbpMgh8K2EoaHW9L106LlRVfFy4YzVZFJ7JSEZy27hvWeobTylzTbes
AxSMG7jgTAomW/AY7fKosg2yy1LsObPFR2oj89IDnj3bpDm66oULW65bqpjJYdHQvSAtQhNpueKP
sgstm9wjwCO1qhtBjQSit+fjmugbc/7Py7YIAfB6JRnIom2vslJLwzU7GcZg6ObVZY1Otl5CjjA2
EPOYmuzMzC7tXrgPadF0Ck/mZEBlGrNynzegxzb4py3iVlOhvWW2B0HFCf02PUYejMBVzfWIl3QS
TEN8f4F1i9/XyNYO28QBjHg6XVo6etKFF4Zs8gi88HWaKF1tHkOrInfMQ+y376uovEoozJJ2bfgN
4ibsWxYqpZhYBWMy3VfhJeFDykfwjUokzQ8ONwNKPJu4tSWO4vTFd+zhMexqHrcjcuPFmeQ4LTol
m3rF960/ZYHLvrWQNoY2tj3fKimARHmal191Ez8IrWfO78ElBCtA6fwI2XnujQCWovGLC+cuKTFg
r/oqsbeq7kz4NlOvMSwKHflhLdqyXNVyqqydbWaVRcMZNwvp3TrnnqbUpqPPHpkMU6Pt07XGtEqi
i1a7FvEZGNelZpBHkGplFy56A3bFki/R/pZjMCKmaZinqTB7z9OAtOIfmOx5vi7+0BRxNSvcWieU
6KFN8UZH4KiSNV9U3K2RQQkeMk6AgBKjBlafLWI0biKaWyHFOPw7SEQDqlu2KfOtATENa4eNKW/p
s3VxsL92E0knWjA81BxFsr8lXf9ICPX/JuAcPukvlZPfpE60Bv/r7rkPk19LS+9/5l+lJfWXjsKN
j8Ox5Xtt6X9KS4bxl7D4BxUUTta/Uxv/pXWS8i+dfwiTwTgC1VP+W+okCUGTJv/ScARYY1va/6S0
JGZS8L+FTraEoYFgyrTBOZj8jfYJrhSMcSwd7GOLxEV0/OLx33Bun2K3+kneaIAfIOJ7swEGRHEj
iiXkGrJjZ2O5hauy1oj72ESUVsyb/w+KkZ9q4hZvSTh9VMTx3/89SOghUzHklVqYZbCQAHX+n1Gi
Oe5fYMLtGZ4tXQbRvxVxwuEPKSRqgtdosN/4dwEStj4lS0p46OgQWLrOPxkkc6Hv32PENBWFHQci
vXwXa1Ix49//otZsZYjg39DrbaMFe5KEVmFWHfxy2vzy3fyp4vinywgkfqYDENh5Z9z+chnOvkj/
6OdsW02jiadv6P56xqsxBFeJir8gaIuZovzbTZEsgLbXodLpztXPX64Wc0vCk1O9dSr7wgdDT65m
/4C3E6NdOufOUWEaYooDahSrygnoK2lPwktvEfKeY6ncD9WNsgIOtX79QsjBXcMx+fMH8q4y/O03
OsoR8NOlQQn4428UveFh9hmQzrgDyF7B+aFgn1KAA15FiXYbiPKuFBKclHZTELW0mLSCVkg0XKnI
Pepy2Mec1agHJGigyxy/xJB+8dLkR3rq34ODMYbTTJ/nOPNkAiEjNCcTDTwUss524ZUj/Zhq09Hh
QF0kD5rKH9SA3YyIuOUUDec+oomFUdrbwUh3WFdmaEb7GFTlEwT4W6yfuzxH2Wbrnlx//jj/9MbJ
b2Gq40ujM3oCTdcw6cFf4Wn6UpFZko416h8Ko0ZLWFxOQUCh/Mf5gktg6vXV5xefX9Xpq0RKqnRU
rRa97ROot946hRXjc90mVbjNLI/vSHv8/BKnnymLAqEV83i26AgRj/FxtBDyFarAiOothouzdqTr
Z8Zb9KvHzy9zwsvl75+vw3pFy4NWk+6cjEqrESmO8qDGbVO9+TBMzusYPQIQmGxlpnZC6jZgxRDI
3WoK0XbS7v97cUAMTZjJH2aKubPy4WnOP0HQfWP602E2n1KbKYhxro61ahsrNz7GIaWIKi26F06h
46ZJkRYd/KYf78MCP2CneeLRj3F51EnrHHVM0USmp0n41hVJzIF9ZqGaKZrOiRLCTlC1LTaWqdVP
QzXDu92LorTTc5Pz51bEyCaiqVgFKGX1kDDIuKOeLlrrsi00YoB9X1/1vn3ZxflmiPCi5FBAkWT6
x1m0vONnHMGYdOsx1swNBHb/TjU6gAiHg01PvNUCmdilw+52rWZ4iBmjn+0rQjtrHUlhrJEpZuf7
ZtQFuWH6gt0FhemG06XWazE4NsCwrNAvCizMQiD/cTwUh1a3Az4g1/SUSRsnKfPzEWF83ET8PSLM
WbStbFjyrBcfR16etk6CZ63aJkR1rWUUxMuWzeiSqeEGBv0y68ObJnDDbTk4Q7bCyULuUFapPeR+
/a0Nze8tbsfLvjXcRc7IXqoptcljzzHH+I62HKGBs1Ff+JU/V2ttX7unNwOLETnKoiqF/+RH2YjK
tN2xiJgr30Ds4evOz8/v808fGNslQ6A91HlbJ0xqUpwGmulJxQRSa98SP2zO/am+K/FXf36hj/Dr
fz1Plm5Dl/xPnTb8eoEJC4tEtS30JN4h7cIL4gwJyQotAXRrYFjNuquTx4hx8IU140/3SCy2om3p
GLgzTu4RiEEliqaotoD84reyds4DmhWPIDO/ilz52NV8v0mFTJwmKfOq8duVPFh/NGq8Yjtl9pXZ
grQsEnXrs81Qk7oKveL1Hz9UC6eBaQvaeFjn5zv/ZcEXWudlxNJVW1QaCheOfRAoJEPTQlpWiHNF
2F5D5+bzi/7hcXJRWyfuAE08b/PjRTVSMpMh7BGO+RSGXSs6KipQkMZJP/n8Sn+ali2JB4Jp0RSS
r+TjpdCpOS4QyGor7eLNH+NnAz7I1oUZ07no88x+2PctMjDEZMsaL+7nl//jjULqZifFkUSeDlmr
dDqbHkK1rYx6AXj6HIftpi6HL+7yD4MGxzG+EHbJimF6cpMu0eWN52XVliZrt6Hh9D0kFzUfwaGB
i7krBCf1z2/sJL7gfZxaEreJpAMO4Mk8HTdAWekEIwWVjWveWz6V6KLeB7NC1RqTGzpIwUozrGIP
QU+uHVlFj05dUMeh2AI6atrTibMuvvhRp7su5h9LupjWUSTYv+9eqQDQQ/EDXranbxq7dRelMz4X
7o9qyJKFPZG8onRaY9TIFj0N1i92fX98De6c5WCCY6cS/HGs2d7s5+xBept9dIMGdguj6yit7GKU
/kuE9mD1+f2+v9dft0/cL0u9SVyII1loZlvQrx9v3BEcZGZBse0mN94jNToKwU2r2nwxYhAFoT/O
Lbj0JbSaHZP0KovjMzETrbQaO2ZMigSt6yTd+P1I7bIyTLAIsOjXWp4ALI5+IB1kRdXqtU/fapnR
ZaUwW93aMdqzGJQt+EyEZ+KbEQPKRWF0gUVA29Ya/A4nD54LA8Ysey/SdWPnjNkOSpSKA5g2QMbo
JRBzYVfwFmN3Ft2Wt58/Hjk/798eDwsSrwKkpK1O3oeZKKuYsabboU6jpQ6Qg45eoDYFto5qys2D
wvO7KTz9MPIQlwFdm6cEh0xcJ9OtHqhV08JGs/N0b055tBY2QOteQ1MSherRwv6xivzQhZ8VfLXe
/GEkURyRc3NIgVRTJy+28YEoxBW5IDniqeXA70GEO4lVT+346BS81bZ0nPPPn9dvhz9GLacVTlYu
9ReMXidHgQQ9nawmM99WvWo2LV1iqMZ8xwWqeyaSQt+EEx5X19Q8ukchiQVC5Vs089jJPeMbCqKX
oW++I3TrF70+XUcFzcWhTFAh5672xcd2UqOZZyCMbTwgerS24RIM9HHwF3Xjl3arsq0OEKNqojsD
DQZlcdqaJf3b+f/mZzbwIBJaxNi0SXqUvfjiG5w3cR/HmKDRSR2Ah8aBbw7e+/UTHKKyEB51/K02
xmcJUQd0uZdxPa6bQEBocI99OC5NUFVfTPm/L2yGjgwPU+B8TJeMlY8XNglCw2ccAnSnRg1zgpZv
MNGNBxmh+y8kPN8ySheD2Z4nzRf3/NuqdnLpk3umWy6CVE9y5v5xF3vDHn74sS+6L97wF5c53Vg6
nUywnJD8S3vkHK8AWxRyDfKvZu15cfzwBue7EQQgMY8yT8wWzl/foI8fAFc2D7IfVLX3rDI/SwTI
sy8+rt/WpvkywM/mwpOUjrQ+XgZZQkuyIvjIEhWAbNRtYKkLKwxeEBBdtT49BI6G0JxKcnOc/+ji
yPEkDk6I88b8qH/Z5RVJ1wRx73PxQjtkrXFNKPfrGDctSIZnEhRwB0NTdaq7bMz3X9z4b8eg+cZ/
ufbJjSOdDWktcW1o+hvTTdaVNdc7ClRzFvrf7q5U0QOi2hngcXSF+cWH8ttUOl9eodQzqBJSjztZ
BHCYD1Mfu9m2c16CEZVI6p/15SX68h26xy8uNt/Lb2Ppl4udbGwnzUdu0dvIjzJAI3T7LfrNPZSl
FMP558/1q0udDFtCdkqXPCsoASS95jOvltlPdDeSre1/ciVTIESyKK5bJzONodqitAQfSNvYCji5
lc0HrgG80zReIOLo/pM7m+d3vkiymZyTZSjlXG9SGcq2o1u1m5Asg0XVJcXGq4ikbgcj+WKE/vFJ
/nK9kxFi94gCJAq+bQh+2xb9OUScfek0S102u//gUTLPKORofO2np5FoJCQxibxsK5BWLApU0C4c
2CpJ+0WFtffzi/12Xp5HPrtzwaPkcHD63mpNZh7iXu5rJCIDsdE6rKyLFoTNjI+iRYa+0Pj2+TV/
X5WpfyFLsN4LUVI/PdqpStdoLs4vrwV3NkptVXvBS1OmdGmLPTqLYxngSPKTkUBeGuN4KD7/BfNU
dvIJfvgBJ99Fq/B26APfexlSvE6snWKfnzj9zeeX+cOqwZCRaJxoD7H9Ptl9JKUFT33g4dZCBAf2
5kjUYlzlX1zlvYtwcjuK0j/7MnaC4r2Z8evMDVaFaTtmD2tJ7SkMde9GRam1YUewBDWyrns9uEbb
069HY/wxIjNed/CxV7EMjVU56LexVv50curf0Oy7re1E1b5pBxuZTnEb69La2FO1G2V9BqDyPBrk
NVApkrtDa9h3IugwZiMLDroSPDHMx9lFoIGkKr75TlgfR0SHW7RhUDArfLpemuFLMFrcBVYTk1LW
eoxzSk6oMQojDrd1lzo/cxxweDED85h34a7LtKuuNdKzmCthRJncpdvrB9EazmrqDAAtcbPpahdc
V6at+86Nd4B95DazuXvc3q9FE6uL0lMPfgq+eaByUpqEkNlp020d2DtGlCRHXtKTiSLntrFMY5m7
MLkQTk0oeaHqTyA0dlZBbIc0k3Lfd1q7Im2JuI0yOmunYQdSP1m4KSnndtKW10GknC2CN+9SqVRs
6TUluL2pVCpQNb6FzMkPzBDBjg5qrb0DPKPhxJSX9Kr3sSjGghOyNDdVXVhU7aT9GHDdZWjK+pja
BvpGXxvPx1jvVwH60evAMzvQPFEF4Ug4y5Iv7BBUurUwybSDOhfHb9pklAcL//6FXrH1bOnuj61f
YWAjTcLyZXR0TBIt4c/uKz3ASgsfCJmsfxSaARodftc+RLu1zgxxa4z+M9LciL75bSiM/hAKGwZq
QRpY48Q/MpUUF91UveAZQxlhgSeCn7hwsRptDSOJ1r2eg2UAnadoq7AGxuNiLpfvXNQgCxmJXVc4
MxGRnHt3NNZ+FJkorDMDNXx26Q4T7673uoAcHYQFU5sDvy8UEtnBhxVMiRspOGzlTRI1U7aMZN6v
0yoAchvW3wSl4gUNsw5YRCq3AtLuyp5UflBtDQQqgKmwjAiTAQfxkDs1EjSDoGFk5/21A6OK06HR
7jVQFoU16ve95psHX/rxVUXPV1sjXgEiiysWiYuH7VlTK0+p/gk1RLTNePC4/qilGZsus3Q4tQRX
nVsKa9+q6SszWwiP8BjwdNL2gw1M2fq6zVq5tSeUv5zHYlBrJuoiDR2jORXFWUq3Brj3sDZrsNGw
wYAdyPy7rTc7kfazxdTK9+hobzhHx99pe+q4Uukj7svOap4Do4DaK23DW8zetTczCJBJJ6rvyoMr
y95ZAcEk2Dlq78JRQD6QKELSYNmQ4wUEaZkabrNJgsY6DNJ8tINBnJU6UQttga+8t+3pktZatex9
qAUV72QyWk7IyKSqlWg5sS0A0yTLDIDaNhGlxpSi9f1R+liB9N5awwVGameYkbGSlU/KBIBRY+s7
4GrwXegXsGU95oyqBTwoxtpfEkYpN/qUy5Xp+NW0LGRNoR9COBhT/A2AoKrB1td2lBeXGkzIczud
KdCCb2YjEKOsU0urb8NRQ5eU5Arna6rCH0PuXUIowvWHtGaNHC9cdroHerLTLWPR58xkhMZlRy/q
9xA3LowAB6ZXZq9mqw1k7gShvy5Kd6qWWmg2JZY0uP+iNn1E9XHVX0BAuJmzluuGE7RLFeYsjoN+
kRYeZH8NhGCsLkkXvaLhd93P2QtecV9U0Ws1FtrCdrUzM0kuHOiUdtgf8HwT8hRagE7sAENXJe61
aaIso1PIhNgary38LyPF6u1U52eOlVxPOvgmhxiE9VRDDOT88UBVr8ZkZjWbWBf3tsmKUbLxWY6+
ceXUHEOGrhX4MpqrRuSvqcO4GOqxX4H+24tA9UuWnO8y4f+GB4okN2+XmCzOm7I7Q8j8LWsVcJH7
rpnoZ1btfW2l94HOmbzDRLrV9OIG89pt7BjnWgqPKG7yoxPaa5hQtA7Km65RL8qmqt5b/dqbxmNr
YarmyUCquNYa73+Td17LcSPbmn4i9MCbiImJOIUyZJFFK5KSbhBSS4JPmAQS5rXmEebF5oN2791i
sYYV2ufqnInoi+6WSQJIt9b61/ezxJ6DHo6DBjOqqDDc8PuDAB/mIZ5eGQE4QYNcFIYE2aLHTK4j
4YRRV37PFC8QzGqF81EdPNHAsoW1c1nZyY8oi3dZKQ9xkVwlTr8Z/f471gNParDp8jeGPYrOfe4v
t3iX0ktmPXoGhI50DA2C0il1YFjrN1b8yRjpbjSiBHCde7ByzwyZmE2IQeCdac0XgctegF2yeIAQ
SefpXD5bWO0Mk78znOo2tVToqg6L3FEDzoEdU+7GNzbICJq+P2m2vLfzsbpkn1n1vv+ZNfU5V1Po
efmmGw3xNSDhFyflld62/i4OHmiF3WrG6H8pq/zQle6hxXgvzBTTcWi1i6mw9yCvjAuL/zFa6MRo
EC3WjY1zoadDSsHbI+VCglwWWoY9IY21/XlnN/IhF+N3FGpq3whddPtCDhjY7RJEqfLjlIwqvXfQ
7rbVfVR5Y7Kh0uhu4zSf92Qwf7x/QTqVBlnkIXRJ+J7Pxe8oWIjGyOu1iUxZZqJTV6DRB6pl/idz
uJ1M/Zaa9nNsAxjw03Mx9YnAEswHLWi6Q8LZOA5TGjEqjWlET7hchPQ4C3ca7cSPVTHcQHu5s2rt
MqLZ35U4WObudyN19lPr3XeGdzXLL3qhrbH/e/91vLmVkgC3uI6SE6ZKRTbjdZw/uVrM7c9pdsUc
7M2memkydWaIN4+9DEGdiIqGS7RyXLKP6TIuonlodvGSSrVRcIZ0JU/bwZg+xnp81WtnBjyRlnw1
4rF7fBzQTNSKiRGrOtqADFa3dVtnUIjVF+nUJg0GnqAlFzDa2hu4z1Dcx1Tjk5LmTeHWFzCnAdp4
8osqzUOMYpTfb40XmZd+f//tvwk9eDWIWqn1usYiCzqai3T5sh5U3+xyoANeQZex1dw4WXL/nxvm
KF7NuV+7bo+pDzNLB/gInL6gcTjSh3NJxjeR8dEDHU2nCgwTl3seCIH0n+xPsDe026J3nzuIJO8/
1NuFvIy1VD5pNWVd/fz1X1JUgwe61y5ks8ss2BPCvs57bn3YOd1I3znofnGp5QvCnYyz58S/G80x
uEvFlZSD7Vj883rdDGOaDnrNFCuBiIMx99VXiU/4x/ef8dTq/HWUo9C06lIcL2K92U0IoFGPbaa4
+N2Yn5AfDAM2H5QCuSAezQ1aHZpINla9oxnqoKrhEzfqB0Nmd14SPepNWaydAEOz95/r5LfDFZI3
x6j0ix4lhAVU83GuvXoXzaMBdWWMN/P0IBA6XCKk3zlRSvnFlcZFJrB3RKn+4cwPsKysV1Ey348K
L89tWCZShGUi/zJ5MgxeRnMs+X618RmXjhctgZ5DKi4Es/k0NvknunN/dGYhNl0OyausyvX7P0Jw
YvGjniKzQ5IM0Zd7lBCoUqZXjkEmRndttJvbAryQ8YB1Ms6yDtQUtbRYOF5x3wyttQf7DKxNmZsk
tb0NZA5jjbwuv5dTlOyMRuxRpWch/riY+QX+2qoxRSdxnF/iyhpCW6/hisw3gaPibae0R9km8sqI
h2c05ooLhAOEKMh3XSfxz0KjuiMOSGGwKZ1gRLssGjF/7NMUlU8MXhmdNsQ5vpirzdPahTkErTQC
RF7n42qCgDUkoFTcyr6rW+8yS6pkn2B6RAJwaRsYSrxr6+7aXsJRc04JP/GYUoUKMTreA4q4Jldg
7XKwK4S2Pvi+mW6EUsv1Nc6B0l6JWW6yJC22xD6PbjqZ20mL3ctotm7xV3eg4GFFQfpa4LwbmCu9
iq4aYv2dnOFhSt+/VjBit5OuuaFbL908hhFTA+2MPZYX2Ge24kfpeF9Tmd9gqHOZahlhusRqwahg
9fYQHy6r2N6+Px9OHJO+juzA8MylTKUfrfUoo2ZW6lO96waRhfNAAyfx570u0zusfR74U2cW4akB
keBQw6D8vKhHXi8BjwYBHLSxGhd9MIVQGnDRTTAmN/K9P9MuNHTizCO+ETlSfqaiYVrIbKm2/+z0
/3XV2Zhg4DoA96maG4zLsVzbIIXMHivhYast0i99wy+CgAg2NTaFZVl+r6vumh9NHGIT1HlUJ8Ul
xsAEdek43TqdEF9tzcQHwqCdG0pVOpx5S2/zk/zMXMc5peFYslSPNsjJL/MpCGJa6Ovy2vfqPa3f
3X4uk1vfqmWIh5m2inBPWQeN+UNp/qPdDv2ZveLEVgGRkxuCx90Ryd7yKX/Zreyhwfm59ypOm4UY
TNxIe0uIS4x/5mmXSXa0LSKxX/bDgEdGRPx6IEvWdT9UmD6befkZJ7stEpQz6dZla38zBGlJMqE2
fPNjzQP6tQZPIVXt8sF8lkMrw0SI56JKLlDqpavl9uPG1r0n6TN6f4W9SW/zJcnWcWdw0OiDTH39
cCLPisAadW7+OEUSnn0v6uiDI8u7KRF3TuXgfpKpMyXyZRG9eVoy984iMEFFePTlcr/1Z524eJfn
2HlO0fzYOOXGS4GS2NFwZrBTrxYOMArhRf/+Ru/WT0VEki2od/h73WlZn4d2j2jDcq9qD7SmjYlE
4z7Sev75919soHsuNUo6H1Awvn6xzuAmlWYbqEoMUGFyQ2oow70YBlCNh4cz4V3Z5vnL+4O+WRMs
SJOWjqWcvRRGlq/9y5oY7EqLY78XuzhS4QDZei4FNmfOmT3rzaRhGIctMkDLpyMiPNqW85xeykgV
gpC9C4FgrzTcT7giKUzMdQXStTkn5Xj7YDqxkq17JouDyGD59V8ezAZDhTaYuu/guJe+oULKBIeZ
Fu/339+bmbnUXRY5EMxF3bKOtRtJluqCg7KCxdjv48CBf6Ghhmy3emOeWXhvr3s/x0KXAsaFRe8d
rTy7cgdoo4zlgTN1Xdr7pi+meLZlPYeWkGwBlr2eEMXU/rlT7s2aeD30sRCzwgRHQA6vdlOBz0PK
HIVCQdKyvhx8uqNnUnl94u2V7V/+O+/3X898HNtJbdTackjoIQPmabRy68C/7BtxY47d/v2hTs0Y
ip9QlwwKPwREr2cMbdv5CB5twRdSJLOMe4orYeX3t+8Ps/w1r/ay5VUahumgiuQ76kcTMzYrw525
zO1Ac63c4AUDczYYnOFkvsk170xgcmrS+PRBLG08CznoJ1v6l3Wgu71nwh1nHUxy7+pqX1ZKu2j9
/CtMlaV9HoB5NFlPoPT2rndOB3rinTIo9xTfpvvH84+O/TwpclWVICEtvEVWbjfB7PBckFu9YZ9Z
iW+3GJ3eo0VpYHIBpMfl9eebagn3rW2qXaJm56p2ynlblqZCNjVgH+YQss90bG78uXMf3/+ib457
GPR/j2zoRxt3rQn2Bo+H9KR/uZwVeIXs3h/ixDazVK/5jAH7NK1Zrx8unt2mmFPWH6bFV8K98K0b
i0KI41pnBjoxOwkliaPAypm2d9zkU7pBm2DOUO3w+PpoNg/tlH+rNH/TyBgwuHtmdZ+aHvShoP+h
SwQ15VHmZtZgGOXUBXaI/cIWFmsLZyAez729Ex9oqWyZaMjp6uca8frttfjPTWbCkuMC+hmQ4aZ1
7DPJoZNDIGZCZkR3Fiv89RBjIWa91hliTKeDW5bNyuz8D+9PgnNjLJPkl6Ucm3DfkoANKoNhh2CS
ZvZzcqkTHwSgPRugw9WVM+1ovRLjDDWFWLHrAv3Zr9JvqrYvEn36N07nBZy/cPVdKh8/o/pfHkWN
fjlCNBDUk+dn7Ge+KvxSVqjGN++/stPP8/c4R6/Ms2PVODWqBAIzjUZS6DC+/6FBi/T+OKc/zd/j
LMvql+fRhski48Lz0OJ3TxvtvVYm50ROJ8cAVvqznypwjlsG+gloFIxxzicv2vSRiS/RuSvG6SHQ
VCJ9ADF3nMfGkN7H+YXHSDttn3XiWin74v03dWInQySxWBrQJMqzHG2WugrIRQEpJHgtfthRf5jK
5Gsjy+s5OCdEPvk0HspCrrWW8UZhaEATdfn8gFe4n4Az5pHUb0cmBEDEQhb6d6J/z1x+hl8+vIE9
dKByV+yIOm8CDQC98tXWbtJQz/wzMd+p51kuf7TUebRxeMeLc+gKB1oxY3X6/Swf4ujcDnNqudi0
h3g2/btoa48+TgVq140dxceZyuulHgbBGHFEeibSOTUM4vmAaMc0+DpHwxRI30F3cMhYiyMRxjEg
myFtt2dy2+aJWyvHpcftHN2XQeXk9ceZUfH4UcEEQD5zW03oIJKtacAmr8Fe1M4W63rYNt66a0ED
Uog2YnM3yE85IDzhGjDrATf8WcI5DYCh200J2D3Y5Rgxch/eY4fziCPNBpbRRWv1K8O6UY5z5oA8
cRy/eoKjc19CefPBP4kd/unoYr52trnL9Opg2i0Wsu3u/bV5cjQ8SywaKvk+xzFTHPTYY9ZM5hQ/
Bn2+BW8IywtMb/UjDc7JG09NAm4a/xrsaGsGd8NJmjKYDviO8wCHL2/luS//ziPhy7RcDMmZHd0w
RJJ30h95gaMzrVgw4agnu5gqR83dHgDO+6Odfqa/RztaoZB74gzwntjNlbf1rGnnaM+Jeea6eXoQ
FOjmkguhzfn1rI6UByWqRoDv4xigiXsd1nneNmce5dQ+zY39X6Msc+WXjQ3/QV16romgMIvgQV/N
3bjyEakY9n/ycY6meE0qXE0WAykLZnv5Z2F+chrzzFZwcmbTYwHbAlEm983XT8NZ56uyN5Z7AGDO
4YflAtPXvDWF+lBrgjNB18l39/dox5VTVNdpLwdGi225GbGSm+kHnXyTKf7bqUbOn2A5TRG4k/Q+
ngxuo9eW7k5MBt0EkTRsS9878+5OzrdfhjiaCbIHfqW0kZngmWv0MH7VrxPMrt9fOiffGQ27XD45
3KjovP5CKNHSCF2WIE49QJ6jTldtap2o+FwT5OmBABly9MB2OA7zcf71hIuH2q5DLIhL/GZhG3am
WNnlh999JHJrBtHv0lFkvklBCdjxOva6XHIdd2tZzaWER1g0/W1G4P3+UG9POoZCHEBhwPrZqfv6
7SmzToyelrddpHlbv5meEW7vEkxYtDzZYfyN0FRk3ZlB304MBiXHhnUaaVlU/q8HzaHfuaWYuS1g
yqB7L0FV3JTwON9/tLdLl1EcziOsr4gVjlOHgdGToS/5Xvh6byggIl0sN7n+kiqTrIJ75pudfCbC
ZjKius5cNF8/U4OEwIG3xuzQQCdSViw0lI7DuHn/oU4MY9BKzYIld0id6ujaiH6yyJNsKrlomXDT
tGuefNX04sxG9PbGiFII1R/Q1aVWdBwy6BgEyTT3y10ssbBa+1CjPviZm52rCZx6HNQDXuBRWnGp
rbx+a7FQRdoFcCzKyn60YVgZg3NHKfO3L8BLMcWi8kUcj7L+aI8w5rywMDgv6X3Dgdx36O5KNefM
eXRivsFoBWBDQx7Z/+MGr87PVD12c7kzg2kDveq61INrNWFGAoMFF/Kv78+Ec8MdPROh9RAhKCh3
zQA/y2xvoWBj0hGHQYNXSyU//RvDQRyB30OyGnn76y+FX7huKlcxXN2GEHZ2kTPvEgFxKfWBQMoz
i/fEvrQAnSjOUwcj3j+aGFMgcbvUy3I3zOUKL4kvztxsaEwKPecmnSYMaDCMBPX6/kO+3eKNV6Me
LeLerXPQzaLEznwIF5KcocbNJNNdXrr/WMi/RRr7/9FykbIK5SIiKx/rTBr8yYD+8o3ecMn+4+v0
Pf2VSXbyz/8DP7WEcX/h7r0/KBovjXvLXZeaLXfDv5hkhv4PXBkVdxAzFJfYkv6yXwz+sKgXoEoh
JndR4xEn/6//+YrmIo/++1fy/E8Ny9/5em/pBEYVRW2ftih0JseXuTF2okGru8/YYtXuxlaF27Sh
hP0BxXnMuZmFFGZEfZlI7Nxaa2r3VmPYYPDysm79BwlNGV9Qa2mlaj9XEn493nNp3nprkH86zekN
Lc/enz/f7m9Ny/967glsRv/jn5/mzRQK5y+tqOL/87/bL79OJObFP7llpv6H5SyMEkRJXPFp4fjn
RFrYZEvH8s+OHk7bpYD810SyrT+YQOhYOfCpUfzUoP01kWzjD/QCi+0mJSGXOR78zkTi97O3/jKT
uApymiwXabgYP7fE13uvhueZ01uQ5QsEQSn6mhY0cI/0muRUMo7E2V09frZB6Jq4lkwmHlkZ020F
RKGLLwoDW4FNPY3YwZe1iVwu9t1rrpRy3mSYIEHJpQ/6g23OuYFiuvW+5ZY/QMVD4FRcO2Y3rIfC
Kct1YxZNaHd2+92zUW/tbHz2tuXUOWvfi9qG7qGEvvcmHtQt9p5ZvULlVXI9NrLpiVZ1DJ9wL4ro
hG9gafu9DegfmOMc2kNtPZWlphqM2Htk+jp412w1je1nYGHuwUaFBFdVevLJspsgDW3eABZdC1d2
ZdcVbRFFOVMPdowSOJjh1MDDY02/yCzNuq9Yp9+pglRaaNgtvSWNhrpNS6q0XM/YOn7qxo5WosDq
qg4liYc7r0DdXuL85NDfGujocXR0GTfF1Jn+zmuQSlh0AIK7nB1Tv7CBRXwoZisGAdyD/JJF4eWh
RxfBTU7PWRsmvO5PWtE5L1JSxabTZ6quYFsgJa/7iiRWB9O+QXFTbYzBrKewyaa6C2v6nCvejanu
dLBjzqqyG/XUaG5BOBhPE+JxJ0KsFkQyizFL9XmI2p7yH8jp7cPojPltrGzrq0P7cL+DLo5VPBFY
4K6rvgwwc4cIvje5DGd83t64CEqjWJPaHe8rW/n9RswjJtW5gTkBtnGutvDr5Z2oxm0T9DhjN3GS
X9NUk740Rh08u+QW8cyJdGvv9b1L60oaaDwLIuuJbtrgAdBE8cwELxI601wSAr6Wq2KjRSKI8Zol
2U46LW/bm3wU7d3cYRlr1rM/wqCuaMq1mXz+pebVxnNpFgbT3zEwBhgGN97ETtNkmziStEXEWvxF
dyPg0xgBGE+2q6kvKcfRvJYj/FjCKGjc4K7szg0nePXOqp4CLVsltdd+0vW5sFczDXeHONewUYyF
1dI1hT/9Qw4I9jBkk84YeBSJUPhJOUB5T4vLUriwqTFudTHt7GeuLJrf53cyEF6Nh8AoYPbq+FeH
/rx4qXdma2OTEVcaXnGaZARHYyvBVcB1b3yheUtnjt3d2pmqtA3NgqpdegPT74k5J9UlBSN1gNwf
7ymc0gpkIpBbuVUnynWFJUG5r2yrvpSVVzZbpzQyEQYitkRo6Cqje663DlMEGa6DwXGfQf0BkpFF
LZ1YqU19qEykfo+dmy4u6aIar0srG5jEQndSEolwHT50pdfhwW16yv1HYPhbp89/U/zqkmD5f59R
/yG6L23eTd9eHVGUU/95RAGy+ueZpP38979OIdpm/uCosTEf5zq1UDX4I38dQ5rv/MGex6kB9gfg
F5X83zmHFr3N65OI8h51SsJ2qAsU+3y0Aa9PonrSc4DUfoDTBXIn2ZrlPs+NIPWNch9bbWTSv4JC
tB7QDmLWV3sSD+C7iKqBdu9qTZZ7zYocOGpQurJyPD83FUZAUjvQqFWPU1j4QY+vpzdlsx3d6Om4
QBedOEqcdiUnXE92LQlGe3yUtmNnGm4fTT+qvbBcUSY35JumeFjRyjL5q9YGxhW2g9bZt3jpGeOh
huHP6g70BGFz0k7tN112qtxMpR1Mf2LlToMkfgMTfXg0TNabHtsTc1ePxVxWWKt1pGhRrkgtyhFC
IiG9mBz6SVHcwjrPaWhzswF/yTGxOn2tptLItzhdz9cFpcT8pu56ZG8yLSAe0QyVNtWfEnZk9zJX
Y/TAxwvWFfuwB2yHUyA5RLIKhpdcOtPG8ON4bSdDUKxUPIEASjzcf7ArcuonRhBfgqCpb0Ytwcga
54akDF0zcqsLJ/ImOuo4mlYCwVqCJ3GnviHCa7orimfunZwjp8L1EdtqiF6zRpwDlEF97ALaapFI
GXShufaXvKPKAhYFb0PUxXRpayV8mB2uOvQX0xnwrJRq8aAlJ4zLYwu3YrrgZXVhPnZWTbtbAUQv
Vy1CzUHZct8lbfUylMkEr2ciWxKBybsag+Xk12ZvlttBltEavx2xjSoZ6ZRX8JW8yBzKMjv8AgAH
PSI2aPJnOc9a9kP2YOJJx2qaBQ89Tr1brUjG5X6seU3YWoQUlzg30e84lVYcXLU+DqNf9Z60g98Z
+AWl+EJPBUa9yrSbMB7d4FH12OEBDZ78apVgnrTG4U+77QcnBart0yA4eUDwJ439Phjyu3ka2mGl
50n52W9Ush0rM7PRsqOpop+VY0nXHDwnxnxp5rNGdvwC1Pc29ybrciz69sWUDf3XM7anXEK42D+V
vhzuCFMWTWaNDe/c0ucXanXbjT+EUdfdxsGhRt0Lh9vGTFutxAvc4nNuMMhtqmhjYQCabABcThdy
ik1/3Vn09xaG1RnXRltqm2Qu2/SgSnJxoQsHWb8SOX/FVdp6rYuRJWyMcRUlMsDPkrPb7+pNiVef
CNtUVc9utbTzcGewtnqizxfRMDnJvtcSYw6FOUTmd1YwOTcxRvuST6dd4xRrS65LM1R3gWHVT9+b
9rn0Sje5G5McwXwbWRvpWXIri27GvKq21ffBqayXYE7LC9PptI+q7/MIM6KZaEipqjh05lw8BrU9
h1HVC2MdBX2yrShCMDl7elUX3yh5m9NNy5dPBA2RZh/ZdLn3NZUJraGjcj0MJMI2AcIq6nuRiOdw
jjMse0QqrU3fz/7FPAz1Ro0pyPyot3L/AGgr1u91vR/SVedgdvgnucH2paB9vb7yq8YfL3CKkjna
eE/LN32SWgkufMkM1AjX6XCMNDO6Hu20OCiQpw/GMNL9peLqqZvM4WVC9bzOS1xM1mwStNO2JgR6
RGYJVgoTfqnlRtC4sDFyPcIvAOXLjP/wnSoonO7iXrp0TvsxjTlaPWhgLDX/GrejjPqfT2OgyrgA
ShUoHA0wusbRma78bu0lKl+TJrNmJsTk3aCCoKuxjdxxi3WZd6Cq6Dc0AfgC2aJpNThWTl4UKrzN
m5Xft34ooiK+wfKCvpW8ss1tt2icPrf2rAKEqI1Wb4yKvSNUUqtvlZo7O5QoOTYazjzuKo+BB6yQ
Tbpc+lTmHYZGOc+Rz/aNlTgtv+tsmhDij40pDwKEEtYYYzQ6n8y2yu7mmjrkOspdg76NajQwXijo
Er/WorF8rNxJXmdtND5WXpBvC/SB1lovHOMhaRL7Vmhx9CyistF+zCVt8+tRVLiwTAg+XHoZvGne
JCb63rUTYRxOR8QE9ZGTLB37GCZONUfPsrRSwqMJssRdg1a3WYixstoOAxHUvefgrnRhCvzgZZo6
n6nz0RPCGAMOHbjOB1vci5sLkYzkQEXM57MwocEOV2k2xWRbox85NVU7TitWfPrgdqN2NVu1yHEG
E+kezwEa/oOlgZPIIaruXadezJssu1srcoX3lQ9wJCyIDe6xTGYnh0oWf8IaYHhqIjhEVK5Rin2X
OF9+TNiXmpU0R53PXBQ7fVlMcR745VayPPNN5icm/rgdk2SVdTK7hc1c07swZskh7m3ccDRXDcFG
mV5Xw9OZwQUEhGD6BbfSblg6nDEQ40921dfGJWLa6V3J6WvmWXxhAlIzLqTSgUVXVo96OeDXamOl
CQfXmsYknvRX0sHKzlhl8ZiWwQdE7fbKSGIFeqb1EIahoiL0EtI3RciP1kZkEi29mvee5wy3+Nf5
Yh0VGprQ0XVw/PR79niyMV3CPVjgS8bOZyXJ2kg6a8s9ad72HVuECVMMwxdK+n3o6VllbAFuqr0v
5WjyrjQ3vox71Fxc8bsS47zK0PNmLUoO6BCjtoi2S2Ktu7HUFzNPGXvDLXemie0vK0h1drytuICk
sMoQwdD/WEOuSCrMgFazUaISIaSHyGCJlvgDtAbvJucgFHgxjFrxFBQlbuuNpvcy7IYoC+2MUtIW
HFt+ow1lgdiWnjmXhxJli1tImgtaxDMsMLg+ymHHkTtcarjwlKGBMyfYmYrPFBQxdilR5+BuilWO
bPeNGwXdZe3MBrUHZ7T/FAYYiIvYC0DghdhKqIc+L4fiQA0jvxMB296KQm09XgjdqohkMQS8x3Sn
dkKnJzQLDdIFLybrHFcrm5P2KcrJSOj1zI/WZ3bwpONp4ofQksVDkqT+50EV2qfMSoP6ECnltLcJ
W1VY2N0wrOoyy8AiznOebkyT8Lkhh8xhjC+QRzCWe+kLHu7x1zKNbJde8x7005RH1PZ7zeyxtZ01
g3aYtnU4pxp0sKsg1qxv/E3BanbGVDz4ldOMu9GLuZWY+AF9xGxQ1+n/1rsGE0V9EAUFAH0e135n
TZedpjtik8oZ++jEId20wlWwnldaMGdY5XHKfa57L8N6Wsajth10QBwPyupiorrSH4fH2WyHb3Oa
Th8nQ7BDCjV2OKMZDU1K3mLvumrrwL2nHQsTLpkY9fg0ZWisN9KZA6ZvPWfBNrKwi9kSywXXfGJI
YpCW3YuWRXUPb938Mro13brkAww9zPuqXdrH84afT+tzuhAHDLhXbb8IlDw0qwGW7rZyN3D0l/af
IKMzB05YuTBe/KC6avXGAjZqzTMpkFWP4S3gu9ocsHHM3OHDBFbyGwkdSRoHIvBaSqm0sBCJP4e+
jWniJoP3+ahMjJL2YrTzdJ0TkVawOrI6xyKevoSbaY64mhRy4RMF0m8PVRF7HNqBiuQBb8XqS9/m
UJRiHh8uhAHUU+Vt3N2B4EyifefUOrL0LnpomT0OfYClt8DVsF+M17CgxUbDzaB5GN1+bu6L2Z3Z
JGes8oxQmX5Ds2uUW85TMw/gLkynTa7gSODTqVxsjHdWMI5kvNoSw7nE84evkdAcYz+iNxVh3YgJ
m/ZKBU805IBaVIYwrx2uXNZqzjBkXLmzthAsB5XItZY1LlSCboj9lcuRlG/j2LHzDaZ/6cWkimDc
F2kPvdRyas9eeVGZCzxa1PzQjXLMsHWZ/ctGGDopK1svuFC6On7Pjc2Oz+dQznVUZAZE78YcMFdX
2PmlYMnBhkyu8wElF5KmAGO9m6zvrfQTTYcG5pK2oJHbd+rEvMvr2bPxBxuQgnvC9L+WXYGgDQ+q
aI9kK7NXTdthBMWpjITbpu3tsyVIsl1x7OLamcetJ+/8VLe+t4SI0NHwQ8QpkTjh0mvAwl7pgNq+
jFWdXM2qde/LhVG3xX4mUfi1DemBsBPLSv72blVVmN7EONkTCFwifQ7sa3PwhXE1ZWVtrXtZad9q
M+mtvd/Hev7VLiDlf9PjiNRhVrdWixl1ChAjGNzyK6520y5pVHGlWivduziwcVGL468Qz5pm1cnS
ebFGv7M3ma4lz5q3dEoi5CnvYSt4zzyz3q7cmv1ghddsQ8KvlGQ58SD3SKBFVfek9M6MDoXTBd6G
XSntSWC1pXUA2+RMW5yvi+Z5sFyZfsh7i34XFANG/jDqE0KyUnfTal1XMTEf5BYfi7IxHnT9MIzM
B/JGMu5XZdRwv3M5zD5aWSXjHRz66YON6ljf1IY24NnVUrmkLcKNPtMWXHHNxfCxy1ZlP08xXmgm
gAmt8jIYEnpXO0+jm5vQ+ekcXoMrUtDKmvihnz392UDN8FQqt78s9XSun0m1zuuWzOAni/PJv89a
MffoHGlF1TJsgtfYS4HAjAy/yUK/q1KAyIMR+5exZzXaCia/DXnILm9HN84vvFb4O+hWCkOxxNu1
XR4djJE2WT3KjWeNYiGzckkkrjzRSDadXtGTqLjC0fhaBvRMEL7dkZI1xKZNZ4t0qGNbM9wxUBeb
3B31YoWlPXajWPsGB+66/SeuoQnJVbeoLvRmmq67jlvQSggSmjFnl+ltuT0DVm381vXCqO+SJuQQ
ZEWLwKmKl4S5IA41qcoZKiwhL2nWmcsFErrsQxmVctoWtW0SCA9AfslUZ7tIyPESdlX+Z8Wdfx1h
cfU46iLSbzDahW6bBu7tOBjNwTbQ2ZIgKT0CcigysKn0MvriGwWRCwae8pa+H/p9QWmIvVPZ481g
VGP/qYIYtXfwX9ybxeQlV74v1VVfyPnbTJHc23STUd4Usa12I7J3cuuZwqLLF+R91uCC5wdhBr7C
AC2lb9UNRugw2OXhqYcJOEQjAfMn7JJEfpudpH2iRq3cvWyrxKa/WG8GwkcveHIjM37sE1Am2P+N
ZGVmW49XkdbiBAwjdvriaJPxqA228QwDKIZ1PGszAJmk21WA0RDgDMnA1bYxuZSZ2XwjR8EXnf1u
wr00B0aUda7Nfa3AISxoXVpmzGbMFD06CaQR3/B3gWrTYO2hWN4yIB0YHd3Lm2Amd3Ddm70ThWlr
i55ZYmLHThBhhEC9cOzrMToL9VpCJZZJpOUfnUzjw5Glb/11nnL3vzcabrF3BNV+9F2oLP4YDw4x
58gs3dPtVj1kZtQPhORNLdbcAztxWxkxOf1sLAJzQy5dp8fVAvPOXaD+03BpT/jYacrFMaX3Xfta
i4t6CVXNQ07UOj5wojmfGyvTL/1JWSlWfmn5UQSVP+1boyVzmzrBPbIFOpP6vM0f8SNr3E0+jRWu
g1IbPIzWBnhdtLPzsgdcRi8jT1QfZ9tzmlWNG+NdPC8curSQRDxoTzncEk78C4hR/tMYsLg2crCn
4ipPvE5dislDJpeZpN+d0bEOlqtF2Hg01o2dDurP2bbrAhGLm2ziLoh3Xqrilxi0c4mV84C2xTJi
GtGV4Vx0LVYqITa3zmM5mO069eIRh8M+reUinPa2nPeBAXkZSBwba1xu06jEEKVx7LG91+t0aNZz
32oprn6CmWN02uDgs9kkA2dz4zo9JVjR3SY92QQ4JFYCRy2oQ4MpZn2Jk669ShU0PnpjHQ/cvpj8
R0vn7sNqyXamE0Pyjr3onhy+f0d3WAzVjhKLe4E7Yr7u4HTuAwfbWxIHJm4aU5U/YSZbXpRlj5xr
jgl6t/2A6JNz2Ws+l5FfGM+d6w3mVS1JA7NZ2BUERmvoLnu2qhJK4pKOwEsX0gCusEG046wMHpNs
pqCgZ0U1rEAbzvdRl2Sftchhv13SDYdF196Fgf1/OTqv5bhxLAw/EasYwHTbZEdly7Il37A8sk0w
ggEgQT79ftq9mKqdssdyNwmc80fVUm8L68Qvhh65kNMBgzSuifPBSNV3V8Km+z8Dl1ne9oYGjsWf
2NYdZ7pJ4Vv4nA0UkskhVcVXpBC5ScCJ3gMFl0t4HEM1YM6E6Omnt1i3g3lqdsfu/xSFys8Jt9L2
WO8baFjUA8+tXUDjceHI5SfVtbBfgyTGaYtdZ8Rt01ZNne9dtE5HOXFGPcZ1oAk9Akd9GDTpcm8B
gQyUaQTWEELFIUXiU9zOW4J8wyG3dvCj6e/Qd+4v+r8SSlQRldiTFLM3U32KvTRFEO/hl3UKKPxn
NQit824r9KlsWHIPgjrrH1tF0XLgw80epnBxyQOsSBLKkm3u76NuoPPPW02RBaCUf2pQlgZClP33
tJrdrSlbTdN7hvzhEvm0vJ8qUOonXuXtraPo8psuyNblUFylYCePl7yidrk9edBF5w2OSQDFNRVe
O2cpj6QUiHe0h19tMebrFIxmQ6zVxgNyXKl7Ti7DQMfkwYJD2atPSgr/Pbm272Ppdw0dMol+DvxN
v8l2dRuKrRPRXJNgG0jZEkX1vZMLWV12M0uaT7tHaOw0ddFyX8leH4bFdX+1tOSII8Z/Wkq2eVvW
t81LzK9lSLr3VcFLdzIgP160LsMqqoYbiXgheNK4mje5ac5M447udgzIQ79UkaAHXRVzupHKxHz/
UjROOlP3KOPmRbQp8JtTphzeNh2T37UEbjkoumIp5onb4clvhvXcRUP/ax9JR3Sibstr6ZhjqoeA
hmeZgi8t0RocwEDCSyVpqsk2sPCv9ua4+UPGuH8CTJPnth6dcxJo57432pJyacJrNHnh06JS91cz
rcs9f6/hSQa+c1kkRsFa9X587qVHX060OeHfPlFtfyC5+UudFA1nqszLv9WciLdm3Hv50Ftll8O8
bsXPumv7l7J36kuhdc9ynU7zzZuDgmgg31kVuukdBlrNazwxvlcACkHr6/kwWZl8Bu0u/kNwOF/p
+JyvYxQzbFdbVZ+CZqt/VKPYe59UzkXXJyyj6pcPGM9rFCvvZSpCWd2ANJW4VQHhD4emN7E9pn3l
JXmn6/mik8Ub85RCZjfzZboHJ+0PfntuxaJmcAB/DvKWykouf6U2ZntPyPQOK2j0k0YohxYgsa9A
f37t3Js6GOO/AI3dzA2awN07vlssNAgYoOeJ0+wg1ZoS5c3MC9s4PJZjG4oDcGy5nkZCzMATnGCH
OhARNRwbaYv3kYnKl6U22i85Q5b1uO8UiLJGaBIG98Rvn9VmzHvxRcxTIh1VHFvEK2bhtCZRHnqb
b56FhCFOFoY+m+2DwGNatbKqnhdvjV9CyX3xKIaOSnLyOaX7j3OveKfyN1J4XevkYalH/xmEna8g
6HDFlpDzOb7dCJ1CIfxbWA31QApjm/w2ZMg8FK2Kj2HTjO/pMDTEF6YJE+ruLMnFCwjvzCcGz+60
rF+wJdX0a3/hoHHuietAQeG1haZmmkjwp2hP2hcy/rf+5oxJJw5VNCS/A15v79iGQcEtM7g2r4ai
OYWk/+QQTbSxDzPxA9lS9VSD7XqM7KFpmoS7pSeFi9jfdaaaiV9O4GpcNuRcJOFtG9v5975TNMFb
GphD6UdOkqfSCS5h6qRLnkROddfS19BRvWvmX1In+PHX44I4gQhYf/LyRuj6mqS4KA+c4dtpSALn
rwk24JSl5yDdqwlQhjXboP3oqLwiMlNs/yUMOfeVOztgvc5gn7ylFZ+lbxTFSI75xrli81W0XXEq
CKtDowIDfsRjNcrzXI+iPew9QMExHAyJmS0pu992Ul3i4xKss38aJxeYYG9tndnEbd8mU8x5Nwfp
P7fW7rdShepnW+7yVNdLOvystEdpk+qcrjlSIxu+zInjKw4Qz/03iWh7ADoP1C1YfObuqN+05TRs
hbqMaUmrMIvOPmTpBvL2AjRC9CYZG+VzPMhmpoAgne2dnBcpr8wy+ilIHT/53qNkHZ9DKowK7v3U
iZ6xaCO5bPEpEGAYj6z2KlzvtAj95VAmRVyek5Jkt1qg0jhYQ45lPkG7ULikaQU+64SXhUO4gO6K
mjA8uYtJgg+Z2jE+0v9Oe3pNFQ0GJc8JxKFpvdrLQTy1CTKgiuhuqtyOxpE4ndFvAGRqRsxtQGiy
MiN/FnsyVo/ttKzqKgaSTXP24YTcy54HkSOvkT9TMc4QMM5iXoOhJqmib50oZ6Fk66qEo3i+N4gh
wmfqV0nmppePNJAz89bJkmPxWo7shHrB6wkmt+dJp0IwaYcGF/8wk3AnqtxSJZsipUjXaqHVHnQ3
i+S4nlfe/tedHC6N2mIBnN6WfqIfUTslT3Lj/5cGFUmpkxzjd36v+SYb9BMWme8Zbsn83n3t/3TT
eUMC/UVTiWJExtPQDGwyfwh2wYRkbX+ro3Fvf7Rrujok1fRyfAlFCevpVyjsIeoi9d1phuglmtTS
35padH1OHmh8vy2jYPGPCzW89GnixJehoJuLOpph+dL8DbH5KObCV79ESQ/M3322+8ZBRKRDLryq
7k9jMzTtS5CuyZrtMvUqbv1Gr3+mPh2WbC8QWx1Xa+ooszB4sJkhVAd5KGnxCU4FXMbAsv4eSD2N
L4qP8+CJeH0o6I+Wj9saORkdjhJUykjzFQM7994x8baw/SDSLvrt643lLLVec1FOQdTwBodyELUZ
5uGgEfnX1wmYvLyyhwc3+hSJGg8jH5Kjp2cot42OH9qotxQObyakXzhZ1BN8g+udgwFU5DsXTTyB
8kRxm/FDVowooBrmDeVBsd9ckgLwty82eiz1kEJT1j5SMJqaNUIZ36+ilIxX/ndKGkRAADSe81Y1
Pk/pXi7mnx383b/NS09OFl+quINsoM6bzCqCpWkZ3kWeIoDzvttoUfa2qnH8upU39VHAzIOT/h9w
//pJibmNfENR+rqaFZNf5x/RbGzvAyFG7d1WBbO8tZwWy9WO1epdUZfJazQ6WwRbB04RJN3a/Ae4
7hxNOvhon9Tgi3NkSATdw6CyLEfDmjcE+399C+zyE6DtndOm3rctap0saSRvdRKHywW9lDga17XX
iqlTHWbLilDQATh/p2t+S46m7SvnYXK8lUyniHDb0C7ecW099w5Gdvi56Sbm7bXLlm6514zeg7dO
3rcG88OSqy/RGmjkFkY5Zcxz7k5ibTIXyeGbtmTK7wcY2jBvYYdI00TL+m5VM94xikOcUdxRby3j
btS++cm2/3bxavD+oFj4wb1XyEMKQ9FV91YJd/cuDDfuSlGVAIt+L9tOVqeuDcboaWe7YrOPZ4UG
Xk2memVTjf0D/dKpuBQlmE53iNJu2X/N8x6EWw5dNFT3pbGdOTJH1Gl0JPCeLe6+M36y1kcxDYsz
n3aP0uyUGGes0x9xvKy0QjrNTNytnZQTHBhYwGA0aOfy4kruiT0vzdyVV9uoSsaglXrYb2LyxMzp
X4rQ3Mml1Yk6KuJx/f4qeTPX9yasSv9ZqSWu3qOq2FpEADMraJfxZkRYDXffdR59n806n6Nx0edN
hSWKuqpu3PPuuYRn9/A06Yc/m1TpDKEDK2+2+e6wHh2TzihYqjlOoXEBpk8kbpMtr2o7za8jBEwD
v9vAAX0n7btEh9w1M5j9TcnBaWymwlDoLV+GVZVutuxt5cgc8RohUucUUJoYEBV66yXcHCa8x74O
YvUfmreCKX+zuzpWjAiaoTj2wZJ4XES43rcF0wIEE2QZKwIY9vjc2VDa5wVnSzdm49gWJUG+yHLi
3ApXLOYQzC3B4wc7ALNdyHpP1cHb3NY0lJS0HkOyBZz3sgQ1qrlIIGubGbE01V3jq1E+cXJo5mmo
XejATje1N6CyntUaZnyMM5WMjjeSIOGvazsPp7TXq2puRWsRl2ZVpZf4rxLxFL9hPA3KexZZ+hFW
QhXKvEExKjCdTfF+Nxam5Xp0i8TTvH/gyz8Qp3b6mMy0ih4h+znc+hDpyJUeWa95BEgL7CnV07pe
d5no4qxaKiD+Toh2ujlHwRQqdcHHp4JcbOGWkjpmydMuc0VkfbgeIa/W+BbZpgs91DWkQNGo5Jcp
g4SkomVjlWvrmoyYuCJwEAEZ0kMAaZKPqPgKiGmYarixr2GdGCDF8Fx0fnhuLaHzKwr0ofT219Sl
Z4zsgC8unklJC/csQWMCpnEkJtOhTMeAuPR4R+2SKZJdF4LnhTZ31hllfZQF8q34Cnuh1SVOS7ud
daTc4Dg17dJ8Obgb4CilW2KV3amKCGPkbFjd+TK5vET57IzQwW2zOetfKJh2Kk9BYpzyxN8vnK5y
R0vysq6Vdf/VSeGAbfNWDP+NpQOx8i+sRg0DLHpy8Amtiwb6CsrAr1TdEZfoltxECBvr3sks+Ibz
d7IjEYzJGvTNuUVfMp0cidMGSBgoGFIOXA9t8daax6AN+YmlP0l7W5Itch7reWtUZnevSZ9p8O25
RuVAQeqQzcNaq9eRsPP0nzMTmXiR0+Cq+7bqmFDDQqMb1n4l/d911LmQXRFolndXNnSCQKWGU/xv
7mJ86JyDfXf0AZfnJm923zeHkSxZQ3So6L+7PssyQZNe2v5XW1er06Y3qtFnIhsBT3roY2I2PRSk
FiXCdxPortDHRjph/dgA1vunZYQoOJoY/efZUWpIj2jDTPmuWoagq5CkKv364gii68yFHX9wPCJV
TtZ2aH7gINymx3kcYmIeu9krlyxph3K/Szs7r5Q19L4iggk1b8xtYWq7fC0TiX9KdoKh1LHwE7mf
0rl0Rd5O7eZwVe7S/k6iufQ/NGBoeA8QxfB8SF2ugFfq4pz23LM8OPbsecO8h1m0z/XecmLFEMmw
gkQHIgxH79MaMDF3oIiNkJV2QkzgJiQsxrtX0ndmGHvTG1iO0ted+Xh/HwR77W10CuO4aKmmMc2H
heKOKzodf3xYDB7Rf/xzY9Fyxar0YxLDQnVXoBGWM6s82nw7f+OJZPUpkvq61l3v0Mjm2OKEOLFp
v7kKu1ZnerYEzkQnUkB9jl3YKoJ2TVhiCj6axx76Kv0Z9Wrc0sxEC3FMa1wG3W1GulCcfY+z+tlG
/J9L7NJKQhOEO29Y9cSoEmaslAAb86xHLsxsF1M5Aeps/lRcaXpU3aldvbZ7JQi1D75xfiCqOMOz
7923uunIF9+WSnOcz21HN2LpJCSSJt1SdVvmUcFjfggE3urv0km3/BsNo2m+cSIrmKhBzEU+cdb4
95OjR3ECqGz0D1awpLzsJQjT73gqGFVOjQ829cRDvo5vux1Seh62VUz2m5FSi/vWW7U+MmLCn23R
XnnUL3jx1r1vlYJF3VS9lfttp1UtPAmNYv2fiO2w9AdXJy8hTEA0wLE8xeXiz0hM6pAf8gkLZSHm
jJl1tP21ixdjT5HWLsn7wIHj8ps+ZI3EjBnGFDxPxhsaiNNtk/UdMIhcRhRcUZg+bXvC93TYUZpU
8rNJqn1ZnhajbPvpFzFLITBUpRCbtwtzf3DvJU1omV5ArahqH82U+Y1bk21q4sg5Nktp4KJ8r/Gc
Y1t3Qn8TmCoG4iW+6PlXv1HJcJGGmxQtjm1b+in6dOrrj2jZi2E4JtWKWvOATmOh5aVx4Xlsxsc7
Bg9l6BnxyBbVtSNaGYQbzwpdn4fsA+lWc0F+Qv9oxx1evhe+v63NcdDdRhVzs8wRw+qyxIk9zcLw
h1IIiXh8IdmahgPfhWOJUNbZcezeyHzfPPoa5+CPXOX0Qcq8eOkcGa2HQDr63oxDRAKViGhw7Se3
Th+dQNIHP3W4s/BvpF8eyiIJk/04JV3Aqt2BAOpj5E6uwmXSLPJb4QeTd0oLgoz+6gXY7wktl79+
+Gb1U+6fsRQxrgLamSdsGkWEow8LBw8tHhevYqV1xXbv2Uk82k5Vp6kYtxXGyEHUWTUI5lyvWNgr
HbJnMZSI6bmfi/RSJCMc+qRHedn7fXq06MK6Q+9pTU2Jo3K9NmV5aOt1p/SnFE9yhraCihnrj6mp
o3O1BNEtDKKKnr90Cq5e6DgfUST47YUDwhPtRfljMASLVFRU/mbcFGdsYN6dx7eRuctARqblJjoZ
BekX9aG4TS4dNg5d3vA6cxU890u3PEnpOP6h3Y2bHpymiCAWt/CxJJQ994M9eEjpgIY4BoO+qmTp
Xl1r/SyyffzN9yVN4zuG7Ayo1h9ZujcEfpwQP2i/NtR17OY9RkacqarqyRMcynwYE9Jqi3W+ObTB
0cJVTsMrSxP9DiwXElI27Yv7zhudNBv8Ic4AHNt3WiihlePe/nPjMtqeoHZKJrSpJTaqKeSfeV5b
nYU841+npfQ/W7FPW0aWQXkeo01PJ3494s5SxrwVYfWYUAr4qysNyhbi/sI3BLPoMuhBYDpYTHCd
oj7JukIWNLwGQIxEFk8MfFXHNzyRi8z5OiC2VAYJTaGxlhrke7kcMI2bsPUv9f+1ucDqKcC/xYTD
pUCLhGXtPKxNET9Lv4JGU806fXd1iG6XH1hSK2FXnyoRHsQS19BD04DLXD3UJBm1OH0AKRrvw8FX
jr9S6DftObaZ7THSRADDveEmLl159HqNFIdLhSAFcNDgIAtSihH6JOLSr2N0brakhG0jDo1LDzwR
Vhiou27h5Ul3bCo2dYscPpQkLR4soMl5iqT4AMpqTsFc23OQ7AnNMA5goSFDMrNrXV0tmownYg/6
25ZiY4JNj3bwSVSs+t7feU1Z7rpXnO4EOHu0TZDnP4btnd4qtt2xT7CnsTJmK+QuQKXs0HhFxOGz
1TSQs3LaLUICekb2U+GDG2Vh6c9HmMKwfwSRDO5Wn5DqrNlG2m/8IXFylvmWUIwguFZBM18Wt5kk
zIVfXAvOnqvR03CJ90ZTyQ4q2faduav4l++IZ/vXyrCcJrsIctoVAYztnshL1VHZPq5NdV8kMn1w
92JF9pWmzaO3rGDQbhTF32SXIikLQkdcFJacWxFb8Z8LwtNwvETxIK6br2r3FCBweFOF0353KUp5
8+kTvfl28o/t7EGMetteXphaYTVoTArlvTYJvQMrQ+ZOnlGpvf1+ADq5p4ZkVtA3nkcdqRweKuQs
78k4xv5x6prg2HeU1WVfBofkInQ6NQfZhs0N+wBvoWe67mlqNYKihEtGCh73Q2c9eT8hZ6lOuvXm
3GLxMjdMelPG4EfpVzJZ/djA6L1jedqONg7VhcW4P03briBQ6SAiJ0T3HzzPzV2F12rLaqaN4+Sk
zcPQFuQwQx9Ej5rLCW0nPCe3BJzUhYR9Xreo18V3oOj93rChv2tXtDdY7emoEJNSQqZAB0sfNbEs
2uU5HZI9b2vqi2dg2lMY1PGjYES9T9td52Jv9zqrPAbn53nV44SFYCTGOk7W55jvIePW9suTx5nz
d0PLOhz9nd1qRCr3m/kr3S49tQG5qkvnW4+x45IkMcst5seZ6O/RVj9r7tmPqt0wnJvGGZibXNg2
DMcrSzW9ZBX1OnqByo/Cz2Eqilc5TAKshMEFpGUeU/8SwHq02Ua6pD0ChYg+xwGXPrM4UckzhN3b
jFb4LhiC9LtJfB1eZ7Css4n3VT3tyFzocU6FfSuL3n0ssblAUAzpiweGdHXttF4VRMJwALlPvNNW
uOJcgjf/RYAZhs/WzvoVBHJ26HEZTZobZteVd7QEvty3WpR5MbdLPo1d/zf09uUqo9C5cf/X0/ep
7oKUemd3VNeaoHrGgHhIvsfoMP2Daq3HGkFDKH/qEhI5AJ0XPba+mAN0W9783yJS7+1LEZFgjNnl
VRWSIsOywVXvjqncziVl3/t7pwdsbqu1/P4LH3wb5OBnwvwpraQtTmIfhOSnVedYuNbHGVLHbnXV
uBaboyNSOmzgO5RgGJTpXPdPuqiXFYAyrZuXwoV7+NrwvYKkphC/paZto0yDO667VXAakwvylV5q
VoYjB73KjLi7JbpKDD4y5G6vSuNn1M4VCxMjxWbz92ALq/uEHw4pAjzhCmHMr/6JkJyQgqIxo7lj
AkspwTJR8BzawqgXJ22Fe3LiZEquCohLsEByFt64BW1mQ4MCpIixEeRjmaRMT85KJRAKGJBtusym
9od0aCdCWId8/qQ5dLAiamMI+mf/Q4uYpvOHqGIWxUQFX6lk1aD/LCyFWZv2o75xdjm/XUaNMd8w
EN8pRzH8zAg/eblGDpFDMy6NQcRZbvFJ1CKWl8KuO07Wrnopuy/DyF67WnwMehzHn4msUDTsq5N2
mZwcH3DUSSBkuacYgQkyjas7gz6zxkcrvpSH1i/G8a4q1zn+LgUfwzn0iev71y1L4yAd4PNnVh05
9i+pnsf4F1jtegLMQPTaxXEquUqGtvkxby2C23SFpc112YenEo3v+ImnZtDc1lvkfRsmQMJ7yBfT
gzLYOaagwapYXTctMTUdXaPxXGfhNpG1Bgo5UV+LzwrTR9PfPKqeJNp015ufpe019tahWBWSqpH7
/4eu6fnLhw2nwmfoTcCVTdzxheww6BsIWin0cJj8Kr0wgzg0gS0zJ1TurqoCKY79QgwHJwaP7PFX
FPjdhmNjg7V4gh11TiG2188pKGlfm123+13uCzvrTj8FfEUTFlQ72f5bTDNFtum6jb76qeb0Iml4
PRnjNvbeAXwlQkA2bXXEbDavn2kY2jYr6qK7G6yo45cC+c1fBMhrfY10N1oYOy7oL3sc5gtVlp/d
LGb+cnsDjEfC5oX6gPpvjYf2BrkWRRdyPbd71L9/3TlOOKjquAr6j91OeOiAv8JuPUXoVDHHih03
eBbDenHwjY50H5FYKZlJPsDyc9xFOJ+NE88BTbs1zCwqwq2bL8Emi6jNRhU66M9Z6VL3YgSrbBbh
bXBPXScKBxmMv1j2YCxUSLOaJG2r536Fbz536a67d0cPGyzcOKV7c1psXG2/sLKK+NAwtg/ZV7Av
bi1/HHnuYqX/7nE6zhTp9cLi+lsR5ICdU3wVys3h+AkMWIwNici2xTT1n4PrSXuHLjrG35GWOnTe
8Hqkfscwsy7pnwHycX8YGo3cZ1orNCwbErDmQfay6nN3KRu6Pcqdmo+zK0BhjiQSFBGz6Nym8NAo
7+2lmro01dk2h/1/464B826rRZNZ5Gvkd/MtdLq02LOZOL/YRRiwN9h2X9tyM9t2F8XOBIrC2GV2
Kh4KkG/EKWvb20cSsZAGZhCEYoyR8GhB++IXDt6bLMRvjIugcqkNqfbtZzTPw/wamJKCyK/GWh5j
ppeoGuA9lqm9No0WnzufVMsf5dLefgzHxJk++gnZAXWIUPQTkv8AUdMUJxvCJRkHw3Sa16HXR7k4
3cor0Ymtf/KUWPljjR/W3oM2g3VeXCXrSLwBVhFc4CaTTM+VAFxnQxJ6Qh29hYq8gURiKLsvUSnr
Im9xkHb/dCM9/9NLJTzmsR8R/LpLCK+Cnv2F8LsyuLH4emHmxwA7Lz4B6IZbK3DXO1vx8bxOgOH2
KFC+mkNRNOIaNkigDq76wqfG1bonbwIgRR1vqTLZ2kFdHTxXd5xJZZYscFM3dPqoCIdy+WxgFXOq
5RM6ExmY8DSt9Y1en9U9TWkvTsEYe/cKWfvyexo0Z9BxDjBin0JpVi89WSFmLlFcaSQQbtEm1+sw
yNDJfH6+Bl+EE/3Za4UdZw+n+lfsaH1e1n2riBTt4hCoCCCDh3SDW28nGX05VR3Py0rajA5VvZoT
8d6TBe3hCziGwuiHqcX2yKGg+hcksMXNH0L1uiGNLdgmJ/tIgdn4rmeogVz5ShwWSkvXDKJ2WJ8C
Z0Ilu02Rh/wJBay5orfY75ogwFSCFpfY98VwTQIRgxAsh6VLVX0eab/jXzW7vlIxWz816cwSpq1f
PYPuR+pOqGLhyXdXSurCVA6HkOyTB39Ek8ISDW0aQIlSXTPvs/vUG4jUL+oTxXrDFvxt8JYEs2s7
BdmOJo+M6DapCXvAmOdeA6n8hIwu8JBTH8HPEykhh3yI/epn4NVttqaGQHwpG5i0FrG58xjtxAC2
BhXbUVSFcvPUooBHApNSCJuAtdBvQwrBqReepDVgFmxxWN3mHblCAxWFkcjy12V2Sz+sdIbvsSTR
NDO4czgHqYLar5RsLt6Zy2T9vSm8BnhwUOnQCC/fCJZyaYXVTo+qDA/SdLeg4MIIuqf52CzVkg+t
FVfA3kCeinnrs8CR0G01NPiPaK3cBHOx2f7KEMfu3Riny7dOruF8jcN9+e6tUQzI4pj6HA6FVCc6
q2J1wuwvLnNV+5b12evE0wyS8tw31XgbxTqGj2Osp1vd4hQMSQnIdTfZKzkK6XXV5H6HURt+kv+1
gk9I4HEhmuGZ7ZivK6sK003HCGfHZ2zK+tLhxrzwqsgj28rKADYDut0quqLGK6lbX0kVzbSnD8OE
SPAyOihiTm6wMb9RngBP6qBsRS5TrBDrXSpDwjrkdHQr5lQuzWX8q0vLassOH4H80fGTe2M13NXg
8rzNg3Y+Uglt8+p1aJ3yYpkBPASWNvwbEtqYe9pnaej1eaBNgVSUhVg+q8uBqWlp/Proh0gIQAtS
c1XGC5s8ZRx4ndIaVCcYC/CvLjaMl0M3Mrn7Ltmy61wwXmO0PCxVEL1sXo2Nz9qtP7Z96W4HZRzz
XJA3e9obp7ttSzEdV7GgOzJ6e+kwP2YOkUKYPJZJP25tg6+F125k42zjNfeWesrDkcEDvjgeT1vo
d08jz1wWAHDmie9WzW2iHDT30PU66PwdtJsRoLmEMNbBm+FgmkFSY3GWiYO8qaoWqn7sWBoQ4KBF
VQTQo9zrlOjaySNnTJEVGFqdd+ivm4M0h9nbYAA+oYZB4LzHNa9v1SiVdVgSsS7VPqJA6Wr4ZN9E
4XapEIjjt15NwpThizT3YBAu2l29UxM04GTSK5w/GMXlmSBB+Suc0OQedqJHrr6ZEcT0c6ziA4V/
yF+CoPgl8BX9EE1H1eGEauqGw0ydZGjGoyv6tP7Q1A+9hn5Y7SgEYCl+jMR7XudReMGJ5Axcdl3l
p/rA00EsQFjJ9o9jTPQ8FrvTXjoswG7WBw5i4KFZP7sR36DA9PjSb0OTd6iZ+0zOFl3D4HRDNsLQ
XkfI3OeatI5nrYO2+FbBij4NlARK5AwRu1SD4Aggvw8oIF7mMjz2rH/qUHnIZ2f6WVf6oLvgM1r7
rfjd96q4h03gLev7IA5YQsoIMzYQ10XXqNa6g0Z2+mQ6pWtM70ghnM1CGXIa1N/l6Pb1hegWgozh
hBh+jJ9DJlvgMsTRRIQUZPN5LMAaaxZCsM5W/2gO0i4hv2D9hzYoOVQxrzh5YjAZyjHY3JOPbuB1
KzbEtQBq7nmap6Tk2FQdSw5Gi8/E2bGDuQsd2RQRP7m1V0XHUnFsEIHj9KAgjBwPOIyHKQfBLB4t
s8uPdSQm/RDpUPIBFSvd9S0Il98zb0zkXGdr1CzfWHpl8hBrXV47NQX3iT/Z+kYIepeeRgV3f4iW
AXeSKzp//AlNUjOgwtJNVxtMtj9hHOqQ8UKvJnWObBWxAo4A96Hg+RgvKA/Mb3QE7d0cb+GXH4SA
GrmTipv7xaKWUzRSkeu0tXhE69HSJCaot72WVs2XVdf9bxVQJ3cANv8fSWe2JaeubNEvYgx6wWv2
mVVZfbmaF4bL3gZEKwQS8PVn5r2v+/jYVZkgRcRaa8Zy5n9mJUPX4pnlW3T8C8uJrHftias92NQr
Lmz8bk7OKPpPetd2vF9UOi9n25uICXfPLUqaRIT2tuRZ5UzJ4Ttcxluz2rBXjwSthvpy1rMdmTy7
1b9St3QX/RwN/1YcquEGp4wi9AqkkfvJqY1/yTzKijcrRpdCIWRvQLxnAXJJLqBC2WqMwguBdVKe
6mSonpywC/Mj+/FIW1rPEqPySNapd10sa+luFjbZ4i5rFrBMfwlNqTsIH3rZEsPEMqm1G8NCwLJa
7/FwU41AGRxZC1i1vdiAHKgoBptJn9DvUjI1wEJ23Nr2keJ1GD7JjJA8x6AWdOeE2ik5raHJL+vi
zN+xZly89G6DSyjNPuuFxM/zbYhsP5WIF9JoqLwd0Cq/+pIL84sN7ev67uGo4YlG48W9mNGPPfhF
47m7ijgDJrk4KE9DI/zkEHajueNXhL5AhzD8Y51J9u6v7G4EKoDjT9alHyL0eDAJMGFWcK4qfxRH
gSaSsTCz7HNyGlhncmKI+ItMdrOrFXb94nAs0XDoyoMcaYL0LII7iucpn0lMH1O4csUuaA3mO7Zb
QZvQdRhoFlRPBCGOq18OP3489c8jnoR1w95gho48Cij/NSbT5yrx4pe21tmWoOC0G9vF2zu96W8E
Krlb/ASv7oiTbH6LDHaMaJUjMNM2VS9J6+asXGaZdX8MuAAkU9dqWc82AuGxzxcyvzvkJf9eN6hU
DtmYcxcULoE30S0MfS3qTcr4N9D8YtAlpscMq90lZzD+xwEh8zkUgAi4tExGUDnBZdOQNTq4xr0d
mwUsBxqOsEPxKZ1DrCMdn2YZsuWU5IXeWscfmt2yrMRJQMCQj9FuOeH7nfjsOuISC38v733EL90h
L+ymfEqaepMls4AxyUWTOGTnqZiO+DWW3yLT9jQoA1SAcha+TXjLQXWYHv7jRWwL0vv5+EBb6Qcs
eA7rFzYbZX+tN0c8TwxaN0NbG4DeZrziaEHc1TZb9yQC+seVGcyZxVzmqOa1xpg7dQz4ch/xcs/n
4ryOY0Rmulhxq8oExZ/RztjtzRjzudZ0AnuXdMKnm/Nu/lvcXrvfzoJl0h9XjN7eUlKVk0tudkYY
9UjoKDlr6E/poTJjSheVuxFCV55q3LHrzMymtdsRL/frQE9z0qowdDMFO3pZlNZh5o8WTKH9MDjO
qRYedYWKyOsfHGJw425VzMSJV8d8sxG7XymfqpWnjP9MukWzja+v0+ZhMK2+Znzh9/iGCJjVmRfx
3A0EioulIZymcqImIhmbC+1muCcSkvzVU0QiddBhsMWFM2R7q11UUoAbKSlA9lifIpIGb1ETBf0v
2RchklIi7KZislKfItETxK0KXXMuJATlEYvbeJAbEZT5ofdCAAK0NbbaCASA+s0bxgjSXMu3hxSP
ynAyAat59p5o2cQ9jUGRnhpGyd2ePQQa64tAVScLa+JUedi5bUE+CIaXi9gc1fmxd5TrPZEzncx1
Ik/y2LAVs98kliH/kys0Dn5MkiGuBnS1o+fkJcM+vnlnkxBfVfA/xnkrpVwf89lq/oqYIA+B6o8Z
seyNOhMzYxgWcXOHrbm09+60VBj07OTLY9OPCYC9JHL0fQmgzbsfVjY9oVb6mO6zsVOniOHNB2ZV
+c3uUdPjLUwwx3IX9e+DQx/lcnfDQF3x5emjbZ0C8oEXHcnIMnyMUEjJvvYzxkRf3lVTVn2VthZ/
gySMn+ucPSTX1WtseUc/gJGR231udgWzBAavzJ4fWlgzf5KgLh81X+czFnZIhJWoZYIm5s8Ly9Wn
0MvOoF989hHiRQ72gT8O8BmYiY9QZggxbGOL5wXxgn2nq0tHxhoNSm9fbJAbDA7DnNJ0HjKHYj2d
Dxl/4X91A78G1dxJ870AuE4vMHhEGWUxpslhKan4SL1gMfklZuzqR+D1hGIFOPXzMsnkGIRF/9hN
qmTnnQQusuOnGYkUYc4769Yuw9Yu6/Rhq7X/Fydq7nb1EhNlbmMqtI2opuUx7zAVbGd3BZfQ4YC6
FzFjp4c5Xy2fTtDhOBXdgKKcFIJBdpZhYb+uSV4/O6KvxdVZA5wsEQ+tODq20Bd/BenfLV58qYMk
++POmB04hWMt7qIOy9oV5lWz7hbXVWKHfbfuLkU9uo912Q5A42z2DIhQv1VYivUmyrB83XXUFwnE
pDVEoquw+sUrWwTJlTTO1LIRp2FuljPTtt/TxAdU34KcGRb3SLnNCRXePuYyyyaSQE3H4uSqP0VT
K6/dDDMR6tLifyLWJ/iqKyqHQuJLpqgb1fji0NGHW7r+JDkvMlpPqFoLKThlwtclnLL0EXMEHV3f
EfO9puQvVkb9TrBj2XV5p+cULdwHeh9crOOGB+n4mKq2Tsb6xK/amwP5NrS6ndFF29mXxLFSn/q4
4/dFLWfrCEEuVXhvpHk4GLA4+P6dN6XJQ5WZeadLPTXM6GNUEGJ58SsW/3R6xp0P16/3Co6BhCke
SgX8M/UMNnRVd+RFAQ7S4xAO4FsZqn8upV34HjS9k+LHiyObbkbjJnfW5vB9uqLDUUEkf9SctElG
i1gCYPjrhUYfRFK70dVRIy4VslA6IiMwNSsy1oYZkZtEG0hSUOlvvNNyo8S0XHlR1D6KNIyiek53
tZ9ify/daTquDhPFTaNCKEIswK2yA26N6CIX6nGfdTz3DcEOQhVLkD+T2+3xF3gUCeAbo2ud+fFv
m0jVhtQL5FSefIdQyQlgFIkB0AcEgbvNhK2/JkzZdLW5ViJt/b0gBzXsDHN2kA/eYsv7iQ7ihpsf
GXlLw/hr01VBaY5B55AHlqMS99XQufabmEwUvCvyV79VxA9aDE0rD/3EIUgIWkNYU9a7XTjg+XG7
T+LAHNddzyHzos3ijfV4ARRO2tHCpLufghx7JaCdEJ2jnZfoe5pt7J3yUdBw43VC4Sh0zL3hynZa
/i5J1b8OCFys0ELTwEy4beuKwf3SVpX4V49tJz8QINz8hLNBNv8nfOMVUfEcYtSP5HBI+oBut4r6
MNzpemoS5HWhziEVBYq032u2zw0Yunj1Q5ItiWub9I4meDX8rsn6O6aVve+mcvjIUKXKJ2Ej8cBw
aK12gxmSAR4P6hfQSVU6/zV2GDz8OWK4IGJykqENOvc17NE9Fs+awKjA4ezJ8TRoKO/AhDrYHxjY
If6XXei/O1OD98uEjfgNoODWuFkpc/mlU29GlFzwtk3zTEEd82rkWYeOA1+GI8T3yTH/wlOL8wtM
F0fzAe4TLlHF+FbsU9eu02kGkn40NYPlj6BqGaswWGRnKh7hDItTs95XTH7AeilcVDt++Y4cbpYy
l5kk4vcw8PIRuXipUlketcmbHgCbZSzRe9bpzkbze24ilZsUDg6R1MepXfzx2fFEhkkyjktco5o/
Epfezfgy6mde5fkZFpPHvqemfoqsFeumc7PoDxP+5IpXfNzVc7IupFCoLEG3Ye++obx0/Omr6TYR
KW86KBujgvXCXLj8CvoUxCiR+uChj9DLGZ3MTRX9IPBjksrQ1jayC6vHoOkEoRU/nL+hkKTgR/FP
7lfiJi4pTXc5zlBym+PcOFkIpAUe7L5epPtL46dnoBiGEPtyfMDjiRdNAIfri7LBm4RpormskdX3
StbmbUiwD5MoyW19hIFjq10km2bYQG5qX1b65W1ki/phQPieNykrKrYZxhBwEXjTBKbB44hZZ+/Q
6v/H608qytE+1ZdHGhRg1ZRk536e5uQ0VQqVneDX+t6vxs7HuAmd8KUa2GkMvERX9TZOYbhscHPF
jOMTMApfxMtXXlidx+mzlkyxWKIZ9x8JP/gM7MLlhGsoKS5xXGRkYwuHAWg4a1a0mkSvX5jqx980
CdXGVeMCHS6bIUiJiBFijl3tsNIAvnpFtTIvQFhwDyMBM7lvkFFvZCPs5Nkh8FzMcdLDVIqwUuAZ
5+KMDiMHVP/c56LEeebG8tAmrbrObJgIn4kwGf+aenV4CZuwcenG0crOWN2H4M7xYnhLKdtlviWU
isQjr932RBKcqOkPhVBJ8VDjk5afadDFZxVh/IRgNWkBgaH07IsZveY96aj56jSf9ug6VX9XsT5K
7kQMx2YBLhW6Hyw6nX+ypnNOs+78gv3ly/JSO5EYEZt19y+62W63th4G/4lgQVAfKEodPIG1gPAU
FmWxwM91+vuaWuYKOQHNIA1CzQZ4g0XynDRTthcZA6v6QA9KyTUmtumPw0gziSF/DZnWOqn7XHvr
LZ27BHWPj8rO4ckj6nlpcNnv4Jf1Jc3HvJ5Nxt6lQ4YjEZtUw7OORzedunPezukp6NLyKYrwHoHl
8tq3Dkv2nzRgB5OP9+m+7PXw3xxVgYfX1sDYyF33ykVqkC9V+uEStZw3hcKOxNMV2qvBuH7pmFhu
QY5oApwdE+cntBoSgp5Fk7ukBfPJtyVsS9xNPtyT5ntZHfeQzSQiKdEzl3/aBam0L/weeYN+CEMn
RXvX38+5C7e0tOR7FDMOf5/E6fpRV1Pzt1qsc3FbF4FDqTDCYQbLfZM6+RKgxNj0tUScuO+7vnov
zYSBmA8fylnECwEg2R12DSwm8Sa1gwja2zggrxhhZbzlLzAOjKM4t6jR6lnhlscnK4b6L2wE4hJF
ODMMDVxxOygX1DFodf3Pmg7d81ou609hRPjupA5bY2E1ts6VsUnJy4IaGDD2aAO7j1w8Nu+2DBMu
J2YrNyyame8Q7kVPoIdL8dyUwpxzJoDxYZFqdXY1iYwjF2uRc8LL6ZGrWKFk52lzSOrGWzZV78mj
mOpJHqSS7n1kKu4HhzoIpCNPFBuQ57T9YUQMcTQleIERQt9mYMWoT+uaMkp0DfQI8pb1mRdzxDfG
epwBtyfA6XTJ/H3WYkgCXTVwFcI3IyqTs8Q23mlIGwW6TCD/uK4t9ljuxV2AD4A6Okzx9g5+jh9u
GOFjN4pwHA8DiP48Swl1J4BSL32bCnA2wI5aAreEaijc0NKQiTySUgfSIvO2DROml3YuzatsVUGK
rSed81wXI6V5tizy4E6k3OPJnfxHMAyrf/SGRhfnFZI8vs40Lt56ptGgcbxBFVdqjfxqCkIt4Egp
IjjuV3cT9mnaPiEZr8MjfEWcVxDxdHI/DwJ9r10aFVw6VHWeXdCLWLicXC37cDSduluXpSnx4zgt
2bYgJTCfoXUt2zwOSFKPCvAteSqchTu8w+yOA5mBQzJ1c7/9p9akfYi5vr4DqZOX2QnNKXQs51JV
YGT2XH9uEX87ZPoQY/+D7GrVHzDLJI9j5LW/1khWdt8bZV+ZJ4riBew+Z+q2aUvXfOUrSxGBiyUp
2kPsKSYb40Rk3YTMHf4lZd6E3yGtxj9bL8RSBzmLL9H55TbHQJIQSR8E8lI9Bc9BGw0Rv7Wd1zfq
5OB2YzGxqXd5rFdxqmmw+vfYZN3wtzZJXv7QYZTEG/SaA3tfB0LnCEPcvAK9b8UoWyfhoU7yFlyI
aJJ/vY3SX1FeANBA6ebax23Bc4HKqs0bw0DezP1ICuIhcoyXPWI5xIi4adwF0Xgpk+gjTurweXa8
qjsZVS/nIGwxQPhL9xqWBmMVm8iIL2oLPUqlWT9u3HJYLrKPkm9Wutv8T0sS46cdOEYRM+N2+GOj
Ju0fMnwWwRmWYdTiLGO/MoAabibCtnjM+2/aOrX8JULVVTtiyf5/im3TzZO4UT5ctIAAP2Sbje1x
wC1ERDyhodwEIksukpP3GrEJOoYDIvzfxjfxKUgDTCaib5N9kMU85XpiOZ4rhPVwbgTDHsAADVg3
p4RmgGCsZ4krav5UUxirL3gbvqTOWXLzrX1lLbdyGX/gNbD6hSfFG34BEVSwI+Z0HNm/xxSQAHdX
PXFGAIAZbIH1QzOyV/GQ77VI0ztFHT4CQPMAYhF3m8JTU81NcS6kn//D0i7aHSe1/0ThOl3SbhW3
uXc6/lSq6T97ORO6kHmuTiQ8xhcNKODYJ0P/2wB9elD4JvRr4uYl7hXHT6/x6LN6gZ/CRWzGDwms
iqpH/jCLt152mCRGFYK0QdLy15RLtEcdjTKwrVj+bvsGmsj+zdYyAFrcYROcdilw+eqLk5t/cqVg
ypj9ZOGDKuicFion/zKEiCqYn1YX1cW6XunuInjTvyoYHxXDNwm6grCJEFs+Ru+LYk9AYilqNgoc
BJFinujZmYqdAClsDzLHp/JJiEFiAnRMaJ7dZuDp3/gka/r7iRAguxD0ApMmGgt9TKUwDMw6PEM7
4odlCa1LE8QKE9N6T1FpagrykYlgN0S0DWtZJw4ZWz1EgFt173dnVp+0Ed7Xfv47tpTj97JIGACb
Qeb3MzmI32WK1g7QH+kOj5rro6EG4Exn4BMZ4DRdr8UzfTpOKD1UqGF6np+zAHi23ZJrck8MUFFQ
WqIAv7tkyNfXsg0buK/4Oo6BQnpCw+PggeSWuTvrq0WdCi5djMs80c343VZtfJVEUVpEw66M/jNK
Ni4XalbRtmEq5Zm5QSFV9kwIq6vfmxKK436gSpOHxa/YSODDJz7kWb/IfTvItAVBUWXNH5fwnvcR
xKuHhSGEUPg+kVuoPhI8CMiieGaz4gKz0n9F9JNMW0r4jZUr0n7TcXTtwzBDl/B6NkW3AYdtT0/f
3As7E7Eucbo+N54WeiusEz0x/c7KfeXBsP0z+sXEAwJJNB6PlDbkTSAu0vQa/5xR2Pg7ZCcceyzU
LpxdkE7EFHAbEbyMSrFxSXke25otNVSVznpa/cRx3toRjDcbPIq8vGn2Xn6/Bg6IvYDdnOpOW+b7
15GnRx0rrVPqwJDx7C7Py/Ge53f9BWhL19xBPWZkNeI46dgChSTileqnmIep2qiglRUxjkLyWiRh
YI5uBLxqv0yehYEmF8IVAZ065KJ2OXezK2c4ZX69TzF+Mzwj1HH2gghiukgmtBQ2K+Dmq72s2w9B
l98jisjXJupxhMggbH6lNRATOpyu+I2alf9A9XShkLB44eDg4eS7hUWyxRUZAJlyorxp8LCtUa2/
q36JzUnOdPsVS4XCvQC3c8jRLMjAsqeHgi8C7/frhjmT1M68zfuBWifdBAFaKM9U5w97bKFmR+YL
Chk5C7hLDJhuYjzESCBfXXvbRBUn7SODeAL+Zd0yjk5wfuELitySKYpPOqtlVhAR/IStuQmqVZFx
0IaJShYvrt6vPnNLnqth8bJdIlebfPUcSGBbe2YZrxAFnfIlLhlevCIkUhGkHnj2E1XHUryvnIP5
3s8LglE0TecGPRH6TGaOUdGhpVfhcsGKD/gNyuhpIfPbb1QoETVqzwiCM7c32XWh1R+5DEt2weT4
DxSD9wEmC8aR2f4kfIbLPUPYFWSb55Fow23falTWkafhdeWxrc4jfgRScCNpWfyycfKe1KX9DR8l
6D8cAhWEGVp+DNZdwA2NhbiXTGj+0VlmuBQHXaPHj23wS2Z+FpyYbsv7glaZ/rQKhvwJc4qPU2Kx
iNO5za/Mi9DLZI6wG5ED2zC+DhnwmTB8HlsHVGTkzaSNQubie06s6BPHjPPSVazSYUlNCGkX7Mh1
niCfFOBc0cht3/3uQHTd6XbQB9ou0kqh2/gng7/hrShA418T8s070BGOC50sLMMtHpf6sVCDv5LB
Jj+8rTyL9I/2FbDYUC3dnl/QvC40t28Y4WP3GBN55GOyVc9YfGaVYxaJ6qIjJZxD12fiMTajQNRc
cjyI2Av88VeRNt0f6zGBJmM8dNjzWKNyV4oFnAryg/8eIKS357lZ7XCj+OjyBPEgu+aay4803G1+
thlTUkS3t017n52AbPibKjRMH0cso8PrnE+VuEvgVa5vSTqU+msAGXpo+xQobep1VbjzV+qqx5WJ
7y7xhuXT98l23sSvfzAOMSa5CjBtG2Oxyqah/w6bhTqjbycdbcteVvdQkuPpOZhZoTt3FDcgryIX
T6UbDSeCtbl/HgZKjSmJ0M1Vxx/c1M4yfPfOOn86DsFzkFaKNNJojkBFopinQbVn4/gt47yIHxEV
bknUg0gMfptV1fLqJVBoXiBh+BlOsJj96hLIY47hFQ/LnoFD/OWCtHgmr1kBO+lSRkmr9ukXsVjv
GuoFuDlOOR3BFdDXg3uu/itSZ0ZSNlX+YMe2mX8rmWCym+N4EZBuJn0Mvak2B1ODBN5OmPKDLfVu
86ViH8Zq35EYZ2tTEmyY1YWP3BDitaZ7xXgSFGQ+2qT6AVCrrgC9Z016WwdPUIzlrik5p/dUEutr
KNJqtwyCte4BaX52GGaESjNvqciYQGLhYHKPLsX2e2GJq2/y2IRf40L+m0aYr2mmr995Dv0evaNT
/nLZTPBKsqF/Ig3zG0+q/YFmX5xmaDMM76v6UmOVOQXABBnBh71keGyjsxAC0E95izCzRWd0B9bV
rvbO02Ua7EenEox6mtx9DsMk/q0VhzXOn2I41U0rgF9M/ofPMIEh0aR8jocxi0+xHyFshzeMDzYF
fkpGxcW/tQyrN1Kqyw+YSQe6RZQFaHyEV3wXOzWeyTJ9nK3bvmp+7C/YtcMTFSqlWAguiFSaWz7X
xka/pfR7AgLCpNfUNfFylwdFLI4EbYmtzM4cH21J74dDCU6WIJXzEHotzReVwj4s8NJvXQV+F+Yq
zlGzrFcfyz2VJsRnpHQsZiYtGmQrN193oRuYeIenqPzoClX8qun6OeR1+lCwsvi170uwWdQz1cck
xs9yqCM+rgpDA8uo2quXZeFXB8jlvQhmEpBilOUpntH013D52xeJPcp8jZ5ZQSerU8KLtw+49cbN
EPniUbUDtpuY0N395NKI7+0YTyS3YnVeVMCnKvrxk/pj2Q8kYw5+l6fzTzQ0bnxwYK4cOpgB7CpT
JfIotm9csg4mOc23xSKT1GQnlgen/s4Z3dckDe2De2uy8I3w/BYWDCUG4/TOb2T24jJJ2HBJ1bsQ
1Qttgw0mF90H5Zkp/X4JK/YbF4I6i4j5IJH6+uRijJpAmoTPZi4AwIVLd3GmMv+1mPiVqJVz8OHz
XV1cz6e29ZInQZj8uNbdYs4e6/h2nEU9/QJW6XbnBYF/Kfl+IBihHrCWLLAhSszkUWaEdftr4Ri+
gLvju0VpKtB4hjL56NAx11OITeM55LI6ySJzP7A/sLoC0zOiqgD7EQ/rVO1sECYh3eP4G2umfktl
hxWojuUHRkz/3EYwiOvJNwEufNCQWLyLPyhFxb5s2dVUgsncxJqfq51hWcnJwzdNU7XrggAKViVs
DIDXMg5mC3b1SLBh2pkiSV8KxCZaelPm2MKcGMVehnXBnh7oXRgqGveEJ8v+NXM//w6k11DOjt/4
Dee9X9sZr2qTpb+cJMOtljvP6+03xQTZLazC4B25EWCIXTQiRlgAwQ2olw52wg8wDuZUsWJnC67O
v8NOQSOaiHm6aZ7S3dRzV7JmLA74UVdouU2JjcP1KXXAnm61YaIdAqbeeGzQeEKgAhbN3EfOFEyD
XwUch/nARgTdn0EfaPa8TKN+SvP1xGed7nu1YgcUDvIfkdrfPtaA3eAZ5zKzxJpINdPKPh7lv8Qr
9MYZfS4/zae6QleuXtclTZLdFFv2nkA80ESZ1Jb2s+ZCA8j1mdPv3gq2aRhukhDlIS6pJ/ZoJF+O
jq5FpMwduIDcv6S5x6HqgbB+cCds/CPUpy3peAimuGquFEv1NZpv4fMYq8VP1nt83hErI/u0SuID
m0IGD/oGT7TjOf9JBR7MZ3XqUZMzODB3MUiOWMFqFYh2C0CUizgRzWvVsbsOKEztnxOmzV8JG+/u
ZjERQacc/qFyb/80TfdY3xKWvLqZ4P/MsqON6znet+3rx06r/DOBY74ZUUQfsyRuDpDRvWJjc7Cu
WxmlxiVg03Gpl+FP63j1MxfWfImotPqNBcuzmQZ2+5xUQP1McQtJLhDgQli7c7tCa26sX0HuAtBl
lssnmI4nphQuA0h+zFUxu1BLuVxw9uC2LiTpBUwhalewme/JUNtuKOnTDzXnRAmmTpywAQHgkDUR
W1mrN11rmk0WAmnMR9ENmbract/FUckh8/9vRGPqv4hTabsPl9x7UGbNfQINzIzGfIQ2rwLYXLZs
fyCujMGGx+9meFVj8V5lmf/AHhf5EiKb72o9J5DHqf/nrcIdIvaBXgu5q5upoGXNe+RZmA0bFP7h
VlkUf+bMH1/p9b/6LMiOWoI9JlFPhYBEygqCRn0jxFu2Orq9ujNaJuG2QMWGDcCA7nuBslNs46hv
zZ2rafnVNPxlOpztdBJYYFbz1L+U7KiHOpWWN+N5gwNIyBtadAL5Tjrcf4sCy5KdaOjrbyW94sgW
R72VQ8hgG7ZZd1wgmT3lg+lf6FI4S2LTm79s9DCbflqxEpi2YdTSR1Gx5VwQrNsB8LPXa1yMh5td
YUtXabfGARbULSrbOY2Dv2POiSL6Fb0PXtYWNSN2L37GbHcgrLXDTKz3nSkVgYaGqKorzbCN54mN
ELJL1Lgv155StsNdxUaufjcBrOQ4WX4Bm8P/GFhn3GqbEm21H32RR+j4N1AHbifYN/mnseRKoeil
hHxxKhfzbOCZo7PHHGdkKjznzV+QbYLAVPeuCPxPZjTFlxFuf07HNDZHr66OECJv9qOK74d4uF88
sbo+jA/Ch784KJI7W7aNYY3JBvbwWALYslRnsG7OuUR47I7OyHgwNCJ+rUllv4ogKnYp+Tf2cqUw
0IT2P2ql3U8HXJtzrEtX/kwmxHLDrdX8qSJtryVurBS4O2u6tj7z/ltenGKfDRwNJ8dUPrRjXN+F
Nhm2yiSM+uE+EOgAvpONMe1yR1yoxBsf3nzskErLqT+VMiEoUCJ1NSIPcfrN/+UzxijSkhfpEizv
qI5xVMlPBi/8Y1P63Iwop2nVXAgJpJs+sfpDQqMnozIvjNbXKtfvplre8uxWI0jetKPFy40ROIx2
C0yhfTwm9ZngWf6kkBy+ZBbctm40grH2TWvw54Ljk4wTJRfQ9SMiA1ONxG3Yr+P2D0MC+VMulXqz
8Cm2VWWCYYsxwbv5FIu3m9fvF5GHpblkDD2opvKC/aALiNf7FYz6nkUo+ocAdmoQs/KWAy4tcYJF
Iljo3Xwn2PfjPP/plES7nPgt/kS25Mkqm2zr9B6gf4+szndvKnvXMJ0JjpRACXhulHCyaDzgGG7L
xmGii68ELvcf6BPzB/MT95jUaaRYdKWD5ynphuJcecjZB72GIUEegnBm4xHT+ud7IVfRjJl0NxXu
+JfH12uPDYr9uy9L2367xrSP67D2TwLmw5PFdkJvp1KPZH9iqxumH4TNGTdbyFap1AXWK2Fx2p2G
xk6UJ/aHuHmhcQwHph09NzgmV+mfRNDeKHpZY+/MbOf0e6LPExilNOkNXEvO64rtdvmrSl6BVQhI
s0ybsIlMawHYcDWyvSuXhJuXL1DK5lnYyQDhWPvqUvqigJnXlT+LX3jcqnirowNAmqh+IgPg270F
J/bBNjpqLUMA7lDEbXuiO8QjLadWPHoW9F4yhmzNzOs1eS3yKgIoZzD7vbqMfkuODXg2VBNTYKY9
tod2n42ek97jgPHj7Vg30b6Ukbu3ir4bvyD8wqpk5d+BxrVgVIdFJkh7KJtRzAq1kOsQF36X3q9F
27rH0czhf+im3aUKxpIOkMUeHg5q397zFt6QxywhOEAt0X9K7JqPTHHY5dOkYYhfOAvwZkJ0QIBM
CBaZnRnYCbx1YRUw1iHmv51ChuqHKBHrF56byGxEuMbvRtdLu8vdNlaPdiQ8ypK6ATfuuGEzLbjA
aCjljQzn0+kVO6Kuim2FCxnUawAYr31DyHIW3Dm39O+3SxPbfRYh7gIsBj1iCrkK+n7+eO8TO41m
p6HkYoOT3vqaqZTCyZvr5UyvwI9JOEq+QjNhHrVF6/D46dBDSXkVYRXDkQK1uiXv02bPQV4Vudxh
ripmRWnLALo8cTQ4uceENMiDlxRPBZFh/JHFOxxFmf3KmsmkX5aQ/HgxFjs/+ZXOMRi1DTS6znIb
safQP+IOGO2p4F2VDRpPYRzgHF3mllc/ywIXODVcJ2huCTsgqnOVl2Jmo9W6uiM7ltQwN6zMGsua
Eo7/JHGdxx5xdsqNPCMGRhtiyn+okW78n63hoFhAC6UMe/wcdWzVS1FnKsNfQX9cReDwYL8MB0bL
YMC5eNYXbCHpLb/CJsyXVLqOPqkMdBBLVLhONjRhHpG73k13TazYipTjc9gQlGUuVsw5A2RM0vqr
yuebLlX75kqHm4FUh3xBBUbCJNyMQ6Sq09TYdTyYNGy+WKbhNmenYlOBRx5o2vnSreSJbprdifFi
V/kA506K46JEkJxnOGsZls6WmhOgjH8xwUSPAqUH4Smie30FzQP5ceOE/TjeNeP/ODqv5chxLIh+
ESMIGpB8Le/kSl4vDEnTojcASdB8/Z7at42J2JluqQq4yJt5MkbBwZvf1DC2wmy6kmvCOVwbyRPa
4WYf7ot+CvxDpeto3IVWtigCdo35dJwBPu+KgWnyLrxexkNHOhI7fqkD/axvtI5G3Koa8bwKHs43
JzDFi3FGSB5XQ7cm55H0OwHL66vJBswhHnhr7prKdx6D1J9vzKwee1MnaU45Yg4L56NuXZnuhDOW
1YX/pFRUiioMuRwHkkpTq3/T1hw8YYAy4wsdRd2DDIzHX4oaGkAlrqv2dVe5QO0iFBnhKB78PvYy
BtrSHjnb0+aVYaEefgeYP78U1JGGcliOh8TJCPDfYVHQ722ZtqBtEdufamvo/6geLsYDmVcsrSWW
0nt0RDd/8JTD4OOG05aPXfpNuiLoaEumlFK2Sf6QcxyUezOWabGrqb77kZKenE1GBpGaC6TL5FDA
dUuJgdLRvYI/XJ0Bhkmqqiwn8zZL0TrzH3r8cNWJaoZ9NOvwB2IcbchkTXNkRrdnhpbANexNmsjm
2Hh5818HXARdybbopuuW0T7bbNm+yJNO13lqrTe+trQ/4Rai4Swc8iE4dn4s7kdeLd6uFqY4pz3s
X6azlqOe33zu7TxVsCHWCAZENoj9s8BQeXRXQmKzNgmxDJ6KnEDiPJZL80ZCRyL681DCVS2cjETL
FAjebY50eSTR0KbvaULIAyqcWowjpXTUd0wJx8X3ZXwafKLkXNhjAfdGNMQJZcfechPUlnxZEmId
/DtIgVAVmjTglQYRXOhTICslLciBt4ROapDwSlltcLf5xVsFF308VMNQ/VjlhDltQJvlM5tNgvgQ
gKIfLyejSo5exMELDPPimd9ozU5Al92J2o/gQ/i84Q6IgA4epM5gPs7qcNjpuvWtXcgbuNkvLiL7
hmQKr0/X9rxpp7HAGXKuNgG/jsz3Z7aMcXsufejAJ0ywafKf1mmVb61+7JOtNSpVHmPgjBmkWErY
iFpM4hnQOextya7v1ufJoDYQAnwK9KAQREQs6KgvGQkpT2+psiUPVxTccmNP0TSeYhviZran0336
pkKRNzP7W3llKgFoasrbn7gfbPSK2qqpw/HzklT8OERsL0KbycEt8wlvcSU4t83SOsGenAvkZk5K
0sUdJ+8TSYLqQzQ+nbd8egkUJAZG0oamMEhsXInUQygOoqNJsix50TPS83YAnzWskQ/cxwxwWLNR
/B1eEgOdazO5XrIGHSvurD6zyaYkS3GhapvRq0N0rT61b2n9ipxaX6x+GRPyW2ObnXj2eVtFUqPf
o6zx2WMdVk8gQOFEetjxLyhy9kkknBoijc23qMKSIE25oH0KMnRsg2b4l7fPXFIfFftC3DPUmwks
lKR7czrqHf0KMEzO/zlxRSHIqhJIeN+5a7ApMHq68sBASEV3p22BZxoWc3rti5qfRjGLkfYjT04R
NJ4IJWmamqjbziOJ/pWAejquS6sy894erTjfmywM3X1vIYc5is/Oqh1V/xMK9ts7WbbjRWDKab9b
9OQCQ0Oi+yPquJVcWgpF5d41uZRMUCUQmRFx4VpOboi7STNyEy3NofJJUkMUm7B1g3WCJiv4UUuT
jPaBtUCffbHhHdSdJ8mbHxzHa/xrjthsr2w9tMuhbDo6xtxmrP3DbOs8PHJbjAji2Q1q2ie8h2HR
OOxLXRuk+tpu2+ClJhZJ3xRQqOS7N0PdnhJu/z+KWtjT8MvWz5bGvbnpoIQs915S2384k6eHIRmB
SrcZZBeCD8J+nBU0g800Qo056cYJ/vAxsKWTnp0F6wDbY3iibWQJvhT00M0QYoHqoRgyPVRldh9o
z9hbw01s8S4iDCew9a7nMg1OSxjRhcxohQKX6xSoH8z3TUW9JIcBFclil9vsO59dgGvHEiQO48NY
/04BpuiV0T0eEuPDc96KpEYa6L0BQGJdqv5Bww1hoqwMI3GmMv+Fv1P8PPk2WDju7MgGMxdT5pSH
YTM8ZVgFj/nClv8GUbPvib+nl0aJD1ux6t308BsflnGCu0IXnlr5QFy2qrEX4viWewqBDCYc1BKn
ex3G4p08ap8/zYPtA6hCB187nLusQSznIYAuZJN8riRCWGM9Cjzolxw9tVhXCH271sopJLz1Puga
09a2RCY/YpdIIY1MVbTHNsZe343y6mOpDPnWyqUyaj+aySouenYxKhkBMaxXET8LE8eL2EJLUy17
rngpC5yxC3GkJnf+FYpMVFpN3EhNU9+mqfDzxoq558+g7kG0sUt12bS2WJ3KwlllYwPLrK7mL+lW
GvDuQlLFJpxy8hz3JUHq3sZVeKNWGXHCOQW1oamiD/gx/8E68sCwmvERvyHf/3xY+BKg2/oPE4+o
K9jgiQMPRXWH6TF5663e2xchH8NinFN6LqpMwNBPeQb4rVveQTHA6zRH/b/W74tT3dqStWuBVXMb
ZUV1iZy4OHRlLt+asOQOZJFN7khDCl6NisQ4bsEwzVfcCcE287ElAx6Ko5XqIwdoGgGifTrQSI0T
nNxcv2hqwIuxCe4yQcYZpAbmNUNYhk0KlBLXW7Z+7HGTAjO4z4pUPqQY3y6hoGoIdRp6UYBkitey
VT8D08awYW6bX8zigkFiEo+87wZ51WXk5S+2nlwHaarhskAoa/clHwF7h3M9bvjpKe6OuVMQeOq2
mPS2d4ZsOrLOteONKase8CyTBTkYvhvPfK2pW0RaLtqdCdLB3gSeaovvYjbsEXxr4sjNAW8BFKio
KHzJcEbht2kNbDK80TIF3kHhGwgC3GNHIL0+IvVkN57aCcHXb8Pjo5o/OrtN67VYulA/TFbSjxe0
FoIdksSex2c/wtmwSmIiqfvEunEuOQmgVrUIKe66dEYcAYg+ETZK24v2XmvKG8OWlh+ul8S/h05x
W6P16b8oIVEGO6CdbwVAnCC0IGKaB/vhxLSR7FifU3SLX6ICVBbRg8abe+BIdmvb0JaHaEabXVfh
kTGzDPjLC16fNx0Zu9I6Sys1cxtVYkC+gniGwxzD9KZ2kuAZmhabNP7z+buqG46zOYzaLzdmzbeG
exRxg5Dhba8dOVt+vRPVnNsJ7y55L+LIxFLJy4IOCYNu2GG39J6hkUWs5nBuJPj88jbbpwUjz5Yz
mxVl3qdRCDE3xlkfcB/xNaePGapnakZYjCnooI1XO958IBs0mrWup97dk1F1or0L4ujYRABeMHak
xiCdKJVfSEcote8Ldixb0bW0UUSya8GkhFb34A23foyQ9vm3ympx8vXERq7KK2DLghTEFpybMJs5
SVrb3lMjg5LIJ4nO2YxGYves6VZ0iHLVOv0F1QGGuQ7n+MsGY4bdpFeZ2uRRWbJ9cmP9YlNK+LvM
HQBtep247zHsNjzwA0/c/mwmDN6WpCf7w9RZkqjTUHBPau4yWgQp4HN3zbzQF8RTxOPF5DC58XWl
j24HaLJfNjhieSJiT2YMpN3XLBu43Q58Pjcfp0ML2OLP4Rf7VSP7hnf1nFvTmUOTeDStcB6BOx5Y
T3y9ybMGkw7ZWUXUvTARRJlFUY288QFwLjxFeJ2hz8Xsdfg82cVxVOCw1qabo08rdixnHeS3zBBO
1tqHbTprh1VD135iLwXUxoRg7waeFBThOLgRqLbWUb/z8Dhh+HTDucGBMXQhehPvmW3fePCanBJU
1GoISxgaRjlpce4QR3yE78bPDmzcLPvoOxIHn4nbCqihMWG4ndqejxA8EjmsWXE1Lnubqrv6ORb5
W3p0tIHlcfhxpriYiuu85nkrmPHDDessTpxSCEp0EnKOEv40fbhbfg5NAZkmbr0j5hU3efZCrHUP
rNo7Cjb8xp8+feE2agfs0xn2RRk60RrziPTZy2LHonwr7L5TLpJuAyoguEmuFO2tU3zHz1NWUgxJ
hq/394m0Rn/LEK7d1ww8v/0ieHJZEKKDLCK8wOdzgxGlLC4DNkBwSAzCp0Ja+ndy+xvKvJrqPYNg
8jwEBEa2bSPIlUOmmcKLLUUWVjCpTQmnwTf1vJVTA282wA/Icr6/uVSZSOUfzGGWeUwOfniaKyf+
m/whp5OqdLPfORXtpaK8GikFygu/98UrY/pDsVNiCYrwAmm2qixZ4Ix9YsNrOmRcB+YRUVfsamli
WZAyguwbzcAYlNoWn1Ks5KlKsGYRqGjnZ/5Z8BRhvG23i4uTbpciRDtrQvXdD4vYydowqih/M1hp
Nzwg2xYpm/S+BsIqRp/XZIcr6c5Jwsr/sGJCPMe5yBF4PG0oeIcGORTrKc6HixlJ+G9mbCf1Fomp
VeuEpN8VTwSv31xD6LNS33srZ38+azz6HRjZNniE1Ew1Dd0bqj/OzKYctJplCygtbIVQJ4f0QFtB
92cPTf5jdRmz8Nhhozw6BIzFwee2fplBV/6BKYrVY+0QlF21TrXcDwwxD7rL/fs6aVlHxBymwGzG
xnpK5raxLlWnyu+UZvh/Xp9QAKZazLEIAy21DPR/ehv4/RJLnukolIy0BVXN2O7PzTzI19XK8nvJ
QvE/uEbiF496/RgmM+a0nLDfHrcT1Fo7cWkQY2EFCU7TNUL2L7uBtaJADqzR3IJ5zROCYZYUqPtO
cUufrxmdvadSATjfFrXEsdZaHqtN3YL4eoad6bQbjdnwp7V5l1NEYbdvgtKxYE05RtbtdNixzMk1
KtDNcxZdyWHT1uWLPCEqTl4VCkmGt46wsLGDTTCnKWtV0gh9W0Xfsco0GgpcpcWdGekUf0LFqmaX
tVLeS6vzXmFkXotmfgHE+Fhm+fRoTTPlDXoSF7xlsH50mjyQl53vNR+pDLT1VBxLjLhH6RgsF7iV
02NnOrnjlikOmLHVMw0/85Vt/rLlhUdN5RRYXxgY7TMlvZzPziC3bUdnVw54aifCbn5PZP8y1t6I
byHP127qBueJ6NCdrDt8z0Vonepwsjd2538ufFC2sd8/K4A1mxrwHt4Emu1w8tQsZ1Ee2ccqQjRR
kJoPggrvLOzD35Ko05PVQypgvs8OKU5Kep/L6KuVoJISYVictYi3q7gpS07VodvNkSe/fKBK71Za
3+hVg1M91iKw79wxjdfYub7ikHIacJFBi2W1hQCBFKIuxJ1eFm78VU86ALqWpTeENXJaDafst7Gh
y83zYJ0K6lKeqhxCg13q+RHzIO0Y2qJRKAz1GR92dS6KIf9p2wT4R17lB00n4INlhuVd8qXc8IwN
SAj5yxdP9vnI/Um0IQU7+j5lJBfR9f1/QWv3Z5hKN9iljn9zJvlNEi76HKlQXRzSSATmu/qAiWt4
G7CIsdjt1EOkAl7XGlqkZQf9i6YqDowGiRPQOjN/r/onT4No3evKebUxTa5DXzpHGNzuwTO9+xbn
ifw3kHHba4d2ICwI4tERXfHq+7n6cP2Q973TkD52WGK32iqf6QlT+0XZBBpISW8tkCiyVfleVO0/
ylfqLRgJRLwSSeJsDFzwuMEZ7RvXQ+3FwrWP4SYQf/E66nmoN9rPJeZYRhW8YS42tI0pCnFXKpO9
wQQqMUszOOIpGXaDkP3Bl/V4B9IVpu8gEQDoIkJIjFAXSfexu0A2OUI/mDG+5GPIimcKV4zL0SM3
i6zgWs/B/eiFzwPJkrsiXZTkVO7Go2Nb5Td+3Cv5kfbTHcjhROmATbaZjvQzxW9NEe0sRLRPn+fQ
ee4qZ99giCBgilpLfq478AF6JC38kXVczqK0hj9igGRWeTOW3tQ9csZ9BvWSvRe+N26A0yJFOTCg
aioWoTR3qOtoXG9TBrk+rUn/MP37e8dTnAsQBkmrul3grmPak64lGCkDSKPaiiYqD6CD1SPdYyRB
qzE4LmSDdqXoj4TtbFwjbZRvaP3m0dZ3/uuMJ+STX8VI44L13BLN+7QKngyYJ+oLxXC01Hh4aoD4
DYSJaqqeD62TegcfFBv13pAKWTLXyDbJuPxWIp2x/vdmtwhFjGoc3oVl4xqnTVayjU0gI8TjgE7J
Q4DrbczmZ0k1OBW4VvIutYrXM5V9L4VJKQRdfBX8QEEZHwqXLeSq1gsRBTJxKPL4RJ2fpOv8jYTn
JFZ+2+fQ/hO3/Vra6iltfbACnbwoYKNYbSoaMvh3FGTGlL2moLV/z9PaPPM7kSvu62AvSL0jMPvm
P9uzo49gxAiZTtDulfIrb7skmPkTKGJwfzHNbOolES/urAhx+A4hT6em9pQi7KvIG1zYOQy5BSNn
kL/yBmn3oVNNm3IpYeNhNG+PMgFYXra4FbwGBVbiYlDAMR9K32Yd2jXLpz3RAzLFGPJZFjpn1rP9
1htpJRQOhosA2vpRxdHH6AP173k9XbMkzP4QPfFPtBnvf7to8l2QyWBDwoCsBzNhjOba9j9OgGjN
xEu/Dco8DT4qAPXXuFiNOgZVwgGCoCj9Qpgg2gV+r1KnMMV3U8iItx/K91rHkTokY/X/BymZDN5E
79lgmw9ifszuLKyaE6dx+lUm0jlrbf7ZBncCfLSvzBPuWTlUY48UA+xioHNr0TsGwked3LPCIgrq
sjPf4NYi11/a887u+/qerAr4iUKzSOlS8qJNLmtFVJrVHHg99d3nuXeXhyZ+EP6UYxG00rU9+G+g
YJM3BBhW0DjeHiyrzD5HpIWnSWiShBWMeAWL8o7agQdaC9zH0gRir+cpe3QtYd6dEjNuX4j+hiW9
oV6tNjyrMNf7KALayyDokvcCKXFPsITkrxzMGo2neWk8GzdsMaptE8XOGq6T2aG3yceM7wTTckoN
IpZt0nNL0P0VMRAwbD6je2U7ExMkN+KgEAY3TtnH16UMQTUktOPhU4zvTEC9MM9p2pEwernfZMCI
1UxTx5joDZxWpDPPUFag3uDSmN5AqTXJRka8OFe+zaqtT1zvMs9Ze0d6kV2+SJzNguh+byWtuECZ
7M7TFKoTWQr1HmgekFIEaosSPH/pJH0CEomTNgkfweN+2Z7f4kNFrFtVDhEdmdbONQZ7sev9uTu7
TsvtwzW4k3Jwj2Iur7dw8JYiKwj1hWOxO+nH/RzxAxmDclDrdkx4mYV+F60MDrCHjDjlyeBveA78
Xrz2vZZQ420Qh9uYtGe/qiUP4LPMfXkIu9o+MrqLwzRrRU8Gz/sjbyabsaNxPuXixseCpP9JLTx9
ItYMGx1Lsx0wdAhsylo/zU3VH+psmt5J7NeHsK+BuvGDDSAMshB9nlS73EWalbo9WelZR437kjsh
f9qwyyNkJX7BN6DG8GDpwloXVvoyZbAOqQ0ADCrhJXnr0aYgwhgYsxOBLWyvYcJS30OKBM3qpd+q
i5uNGOP4w9j9Pfgw/8nJbhyzKojjs9vJ9KFshuqV1Bo22BKYaTTQP8vKdmi+6hyRhm2j/Vs4lKvU
fTNsdKBKiNANPRfWEF+p9GCjCPX4h9pt7xuiy37k4UqKB97GRYhq3tdwSngoYpGu0R4Hd9PN1Lid
8o491Q25v8nizE037I+obsSqiYHRamZs2LHjZWyhq2Vrl32yjyeEUD45+brOhTvju+RWiRVzgbvI
5jdNTb/3pz546yeT/WIPxl8B0mvjEyT/m2uBDYAzQ6966oL3WeC+9yPh1lU0++O4IW1eXpFJCnjh
vm09OyRRPofaGBwSvhXvZOPH99koU3zePBO2lBu/pb3qqcyQ3iP+JshjnOAFE99U0xLgkcXIqdgg
lsOG5iOmSOGFJyleOLdPNrgTw52ufGufVEL8RfkI5uMGXKcJIGU2j/0Xj3p3QkCOesa+rKELxjNA
Cxq5s2rqaQOmo4e1YTkwuY76SlhmeQKmZvG6nwOUvbI0xwzyEBPdHNDl0IYbmgVjHJzJ8O27lb1r
3La+NpmMMm4QO90kQrD4TULqDpq4YTzQWQqVOZJHaq6je5X3+rvnKrqMZRC8EsEaNnPSsxTg4e3T
8OTyQVB6KaIVYnKzjlGvv4uW9nhWUdNFICYfMvIl1zylI3Hjunb9mbNW/SVVme4owGTNVtj9Y9eC
YXCKNPttHRcXlDXcyrNi74xdL79foonSytny3mq8r5umr4ZdEongZv9rw3cMHfqV1WR8dN0qfpvV
cN80S3/qcyD+NaU3PwkP5y1JD46NuXNWKdCMGyhFgNoJaYEWhdWfsEZ2/4LODDv+f/GLFdo8h5VP
7dwAW/8EY9nfObz1SXcF80XGYjrWCff2WLG2QYJ0+vuMuailPPZG4zLVf+NcD/c1BL873yc9htkT
qro9ETEsq/yXjT+ne5ZaN46uUd/DRIksgt5pApa1Avmc/EPJKh54BrSf82RoplFG1K+Lcd4I06Fe
dHQPrtueYTtqg+EhgnZc3JLhNeKQ578bC58dofxgpGrBlye9oG2amHu2Hqrk6rRG3eeqNwDqJ1Wt
6F8bn0Aomh1fUZviBSs8oaxH/T5AacLM8P88m3KW7jqFiTn1IEe6Ey2Jw4F+mepOwwFdyZFn1gow
bg+FrKwtzt0s+Sz8gUJkgmhyVSZTucvGhBcmkvCb3+maAG3OnhZK67UA3bmnciyEDGXTP0ooZMJ8
CvfIELcgM7JyQM/9v3uCJIdr6MHF2kqejMmBRzn+oSqN4wMuw2i60ncyyAsWomJDq0T8DGVDMOlD
TGrA8N96yfS6BCq909LV1EKEt0KWMKcPWjjdf0A4swd6svzsy8whH7eJdwLf/9fOyfgjabf/YB1S
bEp+WOXaW0K5zX2uxQSZ+T0EbEpB6JQ0q9GSjLo9tm5kpdFr0RSEe5hk3e6nSHQ/KZf6/3cn4Rce
QY8CdeCRHCHDdiHkUh0XS+kMtTZiacV+hvpH5pu22Gr2jU8xSaPfWMNCLVQsYeJV3l/iDxpBBkn8
wqkTWSufbw6JlU4dAzL2cqen4AtsKaT5ZnYpGwIpc3Cp1+MTlTK2sWsgHNfOtrWAVoU0KYEh/wOe
0oq7vCU8sQYApM8LXTnPYw8WgrxZeo6ySf1Lte6ucVQXRHKV/sw4lU6kac0moaj1mfqP/BgR6r2w
Qu33lmQeyiofI+bsWfU2dPrsUNpaV9vIa/VVWHJ5s6pEnufC8kOMeTgHMTdUuPOQUiS/ks7ewYlP
N/3kZyfXqfCXTVN/xRVqHyOU6I9C5c6WMF2Bsl13/n2ZWz3GTiYz+di6lvrIWFRyaCGhtLE3EydZ
2uwwYb387JJk/pFOuTyqsC8e5nbxORPotQiVLR5EJ+mJNlX97lGnuulj7z/4Vh29FCBNu6qzvq2R
8pvJNdkhgCV2M+3Xn93koN/fOiriKpVIV376U2D8YBNQO2dJoeNqNG5GFp/EGbyOJABpBr7iMU5x
TK3ARspjYqQLzqfOn24ArpVJqZWSI5/sXLTgNYhZdcyaThk+kp/uX4gr67uaNx59nsWuHbHxDu4B
LIy7X/A6IBp58x0NlOZ76XILdsSC2p9HhsgFftO67hilEBkTguZTWB9tLjPy/lGcundDiyXKRvzH
xlnKN8OrKVqBU3snFEGa2iJt8hnHrbknrzw+LWnSH2uutpo0LKUhniRV7sLSwOEL1oGlyxhu6WdY
dkMly30WxeMrEJX+TOl1dRW3/hFQHB6WV5a7bBIBSaGpdSK6Wj7uDrjNWBNzUgJXvyKtTMUML2/i
1ibvd1Se+l8MUuO0q4eerkD8yOIs8XuLnWOxbodvwCitWeTthxZKMne294FUmxOAzswIEjScKZ3w
nPAyj1MASGPKfNT3Lht+AWgIB2uYTPm548Xb6ibDxRNNkgKMW4Zk5+GSeq9vtPsnBGcht+DhnBN+
M3ZAyNCVT+2f79vRNmNEemHXiPLUVwHbvyynrO2H0OL4hAKeiF3ajKpdj7hPprObdnh6qaxL8kec
Nw4NSrxvfl0pbHddlSxS7vD8dw3g4TT/RInE80QZabqsiPtgaBbF5FfrquWHgeAmy0eTaSIXc165
hNaKER4iwjgWfL7H+JKpGMKnHPE47JfJujPlDS+DSxaDmeZmo4cpKJ6LyOtRs0RWsZspTJ7SyZPi
Y6ginTyNuJGuMJQwSKSFRRQaPssWciBDf+C69aHF2sGEUtZhhz9PaNZ7EZikY2WJGz8ziJZ/BBfI
DYVLP560WcRygmXZvgBiBginWVYDT2huk1geiDh8BPLK5pcUFbell8IaAlJWWPy2/ZH8ZMTrCu2r
Jst4dgi68mXI+ooKozDpy4MBCgb+fgIKRgK0BfsGod3ej7IjoJLXxceISZWxkNCcvHmS6YQzTRud
l0zzW8lsZwHSB/d3DYnPQTpje4+DlidwUEXsPI2XQvpQFmyL7TSH9r+is6hCIStlnzOQALw1mxY4
JX9JkjZdNgv4eJXvn8ZxCIJ7kjot3/tWUKRsW4F1noWp4q0jRV1tNGiU9lyJKDhQyWar41iUUPCC
KRPfN7op06/RzZ/rj8GuklRhrHL2Cy+sXruFKhqoCTtFhdp4zoTt/dlm4OlSpmF7BwTCe6CjJXhP
OMx5wqKDvnQxj6StwHpMrS+wsr1fNcBsIm5XyJ3WJ7BT+wif1iC0OlUT7jBdinAbVCxUN8heODLo
OdqPqhyfHfTWX6svXqkJBt+SRGipZNlJNHiQU8z8DVr4hOkWT3ZcODO2WjU9Q1oJzzxpGDwSnubv
mOcpcKAeFVUNzHxcmG0EjHNVOu47L0cEBlNZeybt6C3T09/s5tmO7hQee3JAW/eq6KCw2TNKEHNA
/e7TJ3wXVK/iQEj/uQO+Dr4MgKvlz8xx/Q7U6eQTI11NVG037vhIo8O69kmIA4d7JCR5DW9xxYgh
ktztu+x8vIvTqOk0h4u7rfBZbcQgie3BPKRuMXF2OKgIuco2PzhdV2IJCYe9QykiWEqp7sm0BI9t
jwS/jmnlAl0wjztyJh8YHMc7dGv7nCdtcLT9UHx4fR+f4OTRcBVaUfO5tCq6K8zNKxV7L+WAsX2w
o+y/mYf93iZjTa4W1EiDwaaMWEh7ZuUU4SWcnOlOQBxcl40tIYeSYMPTkL4oFmb+yuvxh8JAvCIv
izcEwfAOva75TWJhHsPmNqTEd2CHAFji4AjPQSnaByaAUN9GqeXQ35z6BVPp5IjwKYX+CiYKbkIl
Aqwruq2I1S8etIoS2BWQ6Pcq1H8Re/UdYJv4awaj9C+mi5uXsfEefaCGuyJup5UbWge2YcjeVciF
bRPOuQxSEDmTHRdPVjevieU/DYyYRwFbZafpibwH6lCwTuWIYs91SApSJV0UW7vaSdtVjmCtNxNQ
+bva+NWZxywaXHhlR5jhrVDyDCU4Jgyb2ilz4fgslnL2VqGGX1yOFJnWnDhbFGV2Djj19hhMeC6y
u0LvGHAkzv6nJhWx6gf3LWS3tGWtU62Irz8EbRTfW5NzlxOaWw1krneAkvhRdWW/mZfA7OYpajco
wfV2seCIDn7X/oDw63fYWftd53nv6UwcklL2NXM8YEnwxUywLBYiOwgveEvlyTfYj7WgQkvH+O2M
JvXsmOilTGDGUSMMEUb+LMQfgTqa2j0HGKmPdZrKd1biZ3/BKC50ltGQ7KOpDuJzns1/jiruOhgI
nTKOi4Rqq7MbV/neDeQRt6q3kaHfoOnE6QFrcrlNdIqK2Pjzrum184jkH579bD4D1UNrjscXgDoe
s9CyNak3n/FZfqViCIjdaODYuJV3eJ6+gUCyYEvok8TGCS6Ckq+bvTAhGLo4yfg42GgpJZXvnBL2
iTYOXD1TG2z05Akydu7sqVWQ1upT4DnejaqBDqxGXMNnajoDuTYBdwPfDKCsQqymEAsvCx5/DxPJ
eVI3bwPjK+PsXHrbzgCeGG+cPI4nXNS6kfcK7yd+dJFubPpwkdXoKWda3QhS0Ljhnf5AWAxr2ijM
KjXlv8rl49OHi3XVTIGn0NbdAZjLuNZh1lxit3+N2D0+J9pFasqxOBp6R7vY3beBO/0I2+c54YWX
AAWMNxjIIBAXegdzDagWYb0D1KPivoMas29768cAL15Rq9VjEiZrEUrZ0ZTBUXQIMh38UC+IS6Qo
x4YqemKvtmH/VEbC3GMguyOwTM+4b7PFCee62breHB/LwOK1y+ScndJ6QN4AELAfA1uwwiDEUFEC
ADkyV/TX0lTgkbOlOjsX1B1a8pNUd99jTCt9eBqBGHiMY8dcwfbqCZCK7F5BHNoBllIbFbXZayqs
H2Dtw3gKMwt0JunoP+zGNjgZuNV7PP8NvumMkm+rnvzdoimvRTgdpyNzNfdg4w5naDbWIQ+G9pEu
lvyTBz3+qEx5/CzR27J2bh6pgggujmt20fzrNZmHRqTJx94AY4AoFrKHDTFFKR15NBG6RW4PxWNY
uv4qCh3rynWDcWX8Vhhv8v2EQPjpub38zwwh3hmRzPPa5EnnHFn/8qzPPofOix8kt9IZXXGHmSC8
I+Vw8d2ArtW89pJhw87gvTYY8blhwVP1PBMyOn+qqcSG3QxESPnssyT7L+sCHOWRKjb8j+hkp0s7
n8VSJ++ZRW91GDvBGoEupBdIfs/u/E+NxjyplBpzDxgJkkH5Y4cxvo90uYQ0GDyoFq+XnVQXVSnN
VtQpMC8X9rairme94PwoV74ftrt5HMJX1sKkOcqBJ+VAg8k+dzS3kgqiS3hbsg8Z6iPtSkA5ksQW
53bSXICtX72wX6Fzlq/15NkN3I60eOV5xYHExo0oG8e/1yAH5D47JrCjsgoe2OE/JLexETxceVcs
gzq5de/sMOU3z1Rzx/+j6Ey2G0UWLfpFrEUXBEwloV6WLbflCSvTmUkPQR/w9bWZvDu472Zl2RJE
nGYfhq6ZZdrZJuPtXkzBsuS49k2eirXyoX9vDUJxZeV7bPvV8JKU5Cxl4jI3wUobwX1+aGs8m4P+
9Jt4H/RErCrKNYt2NNz1SuFC2+Wf2JmVYtvDgLgiORKiYt/6NJMf+cJwi56zuyk8XllNK87VFO2L
Nv/dGQWIGyj/AShBb+aXScuMYlP8pzOW4UKjB+7SxPMarsv45AaBg0yftoc56de/QxffPTtZX36e
I66GH3eH2Eq7N16lc2hONSAQt+yLL+l53o+preyHfBlElSStQzbq6n+RjJ7TlDJMOAz9V+cs99HL
EBc0Lta2ZxggWbzu4dnqMPRwS2T7OyaLvMWqyihMafM4iWq8Yo6tA9Ir0CXHrpmSMRREGbe8Qn5z
gjuDJNWneuFB41LLPtntTGdE93G66VpG2IZRlSESbHUQg+nTIxtWv0O94wK9em0e0QiJu0tuVvl7
t+DDDHJkwBOVdMQ5rPP32uG5Ko2Yqivk3+PgBwdw7H/RuhdQ1l1YwBy7pDn5yhS494mviXurjeSg
Z9pfk1NF2a5DBN+1lQ3ROh0mAxsYX0Oo95YszgbfHKyKxaFXmyWQTsFuT+6uW+rFIp5o2E0m12ao
0FH3X6DGIxiOEnelrEHNBM95Rh1LRiQwKPOwyyXn9MRyXnbh+BUfNKGJ61h9EeUhhj28GUyVedBF
FK0jIgqo6Atsk0Msa5+Dd9WNLLVBGDUg7h2GibhhNeVHs2usfSPd8mWkLxjW6aoVZiULUF3BYbj0
7rGbHS0KfFRLdfeL/H5zcFxj3rP2x+HblrD6hkHdxiV5+NBpOJJAdC7hOatVBrctUf+mo5z+dHn3
yhfIYrWz0G+VS+Adl1X8cE1nocGhVv3IVdHebLqIrIwiHdv+8N0KQdllM1rpI5lsUtReEK/qJoeo
HOAmdG2EGi9V16Af72QIX5RF6HlmtXADs+R3MFb1BQxNHfZzwmlxXFfHc4zjS2uo5tR7abDTMQ1E
WXFuS+Pfc9nycnS1uyeo8ZZY1V2pllcp0qgGwhHL48Rx6DHgZtIT0qSQ8aGKKfUP3SiNV+qOq3iL
T20T0F2/+9aHs+LpsoBjDhHN4miI5GXB3iGJk9e7mOz0ixH1z0UOZZdDhRmi1Zih8pvsj0mOgMcM
X9xeBPlBI2CFPEFaiE1ElEJmLgUL9Mbwkg7DyMwPrY0Nod8sJkm0jvalXvqlBJ0VJrzWUe/mEs9Y
mWAA9iN/T6VcuadQwk0vBsPLBRj49q5N3erYZgkEpwjGjOf/i7rk6pKlhnyKP5P7v7gOeKcF+sjB
nhxxkzzaD0ZGA1jzuagiXo4QTKyQzC5XWsTSftqryJ/efBHXu1T42RvbB+cGN+fmyMb5S68Gq27I
oi+Hqu6K2oMBpwY/xFP7iH1zoGXLpcinezNr0jr1gqIeTPOE/UUaeGeuh46dEXFqpZjPlHYcxGcQ
xE+B4U6o7LBgcoephPNCL/pWwM8/ywV0Ip9cJb+DUnaP1nCeFDQDLC6k+ROJf/KJSdCnl8SHyG9z
4NiQac/uS45vMgysCmR8O96jtky3Wlnd14JFh/zBADdUmvScDnHsnUpBSrVGD+EsjyYGPhpQH+we
rpt2kTgHmlXFju9afQB00NJogevnMjUHnlkSVubcyWISEFJ+KFobdxh2/GREYXxxCgWGT3VsS0zy
aaVG4sTa5VmRiaRdMvNqvNhSl6+ujvv3sRHNU53H5r5LlunNYg0A/Q656Nx56BSinC/FyKBObZec
DdkH/gfEOuA4Oa2dKsmw045YIACsMk6HYs/OknpqVOfsh876lQfVWfj99DNyh7tQALR49lJ+0bhd
Tvcv4QddHPLS9cgVNg1cgDRbov7AusOEuxpFz8S3h0s8xl72KBBr3P0kUINOntXx2FdcmSl4okJs
EtV1FtZMLT8a2hOhy1z0s0wRpI2lJ+lN4LFyeQfk3YuU/o81pAlaVescCnhaofZmMsm5HQi4zJ4O
Xa5e+4WDxKH2+d6Ug4SgpCkRxWz/kF9vVr/O1MBwaN0SWHfz5c/Yp82vuZR/5qrzDsXY5iH+d5KT
Iyz5LqO2HRfQMS+ZKI1vX9URE1Jrf534MBVT32aPF9pxw8W0GDbAZf/A7qVfafO2Welq25wFzgMX
p37b9IzJ8JeHhpGs93ru8vW5q2NFt55iuRuz0UaEure3S5CdRJUSlmvakUjs3Fx5ZMIiIC1OFNsc
5s9usGsAQ7SoeFgyc1m8DQ5W5VlOU0Zso634mEK3IqzYJ3iCCAzsw6T8RPYEdjx5gBzQnYqKiNDW
I0B2ILnWYmumZfvBKgzVXpgyrjiXkA/q6UkSz8LzNYYxWc9jBCdGKq91ShDPHK4L8WXAK54U4VJG
/3HaXh4uPWpzQ0ndPiJRjacBvMIbpWUJXIRQ4EcjRzj9RBHLhzlO0yFPAiKXPf9z0+zif/AnhzBg
CvNMJf6b5kZ1XAiwr2E6FmHLdZfdmKGJ7iGoNFXoyNp9cHrvL7mGPEb4CgEvGK34HnmtF6YBn0ui
7gQ01IRWa2df7MR052TEwOeC24ItldhhlOyHswlvFDMdHRLjH3sBpzwhhsgcH2sZWNi/6ZDRlXUS
396AmmIui+1GnxYL4hqKyQbNIT9gPDhZWFgENwjzJ9a7nY8f2VwhQ84zjBtq/w6hPdH865ISzCeQ
UlR3O5zkfM/Z2d0MCTEjvj87XQ3+E1kb79aS1AViDKSxcTF+Z8GmEu+DP6kzWPuonBMcsOkjth1Q
rnDmIMlwhzs1yzIQAVF5hCo3yunMNv2ySZexWGk/lnUZzETeOg7CR6ohDts8kEnB1TOl0wAAI7w2
nbWV0tPCDAoLhtkXp15QEY5mgwtQBUly7P2GtnUK4dstumDXosMQM+XJ+83pijB71LvvUWJ/8lNd
FXCyuZvYyK5LJJfPyoVfWHcTkbbWZk5zSatnKzfH0B9n8tRZ82CHFNM+Auu8Ll5Y/2L0D1iAq52D
vmdRjIdEwT9kNRgQzXlTAfWEySJ5+vLpmdud3xLhUWbNSSljr4zFt4B1vqa6sEIyMEoZ+RhLXR5m
60k0glbINIb2UVqI2e9oxm5qJ+MUGUysRkEKv6tM/psX/29PkZ9CDWSS3mDzioRSQdqydwmBLsyz
h72QNncnQfYTPiEszjSr97ZfrcmZpeIPXMQ7HTRm3D3ppf/xInmh5Mm+gkWJHVg5B35GvRZ8DNan
o8cME4TGwtzrJ96/zYummTmfqJw7VKn4j5mMwcxTAw2wZzLGfc5s69yTfD0iqpbHLOuZCLEZ6cPB
C3b4AzU2p0VU146ziyae8fADvUvgCh+k6WB/F+bvJTYOY9OyYllAWWymAn0rsYOXeWJXQWpGR4pZ
nXzFFhUhMOMrZswX5GNrRnybvAVyYGN9V92QqD3romBDJkihlSf6A4fQ9lwuRL2YxlR3v53tY5tO
K8WBsbjAHqkROAEeT5ZdcKeC5ywwHpNj1zsXCi75WAMNt5hszQBQQ8y9nTrwMT2Lmv6KW52/Fbtr
IPcZsL/0JbSVtRLhf9fOKOZQZ/NSXkyY568SqbY+ExZArxjb7jSW9QTMtPWjp7Hna3vH0K2LUNc5
pIdkLodpL7yFWuwO36/qqN2U9kW368O7GZtXnetHZptiZzfjb0pFWm3nkbQl+hAnP7WwAwn0nFJs
G8PcISMVE2QToAd2mpvhsUwDfoHaFH90H6hzhE5HrBHpr/WLd8OgeRjP6OgmcbAEdPqmpfAeU8nV
ONpax2iTBeGe3MyJW5gFbKKIOjBqTWsVF39h31XMxXTN3QLqmyXjZlsov+Rtm02mvSWswBj3PNkf
PNbrv5wClk/F5VKH7SL1K1rr+Oou0MczathHC0XyXBjmx0rIDpmX6MLYtIM34s89VZ9kIhzu9B0W
panOntn4Jw4TIC9yLUPi5gh2NiMtzxAV5oJOcpPRh46jq+CtlN8NZ7SmCx7wfIas4hHd8lV/JGYx
BVgdBJgy7qlHOU7RzbIWqNK9zL/msvB+KcaEHu5SOB8su+IKNOXob2zQ0HyLRqaDtphVMR2RiB3s
EkkgAHAAbFK57XvGH/zZFLXaD6MbolawlrhQ1N3zV7Q5lo2CEjRP8Wg5ezJKHykwttvkAzFDE4Ok
BSIy0/t01hRWyknk21mO3R+/xpXvZIP8xJNq73tcsms+u0aZzkkIbgLwe0Mf7QjCruEzyBWP3VoS
zczKZukOeBRR6NSfdyY1kWNaBvKpXvL/oIvH4UKdmGqcbM6J1z6V3fJWg6qyRywjoEzM0xhL+7eP
UQ8DWZPF9iZo354r8RfLwth4XtmAhEjEsP6z3qIqLX5KoiBh0AwNOaw0WCixGvl+aCP3aMJ3JrNZ
1J+Llx3ctHz2kvRf7vEQoIBPG7vPKCdgQ/D+UlOzzmIIyUR4amTbOIGZlA1gd2N4oGHVIaBR8OvK
j7H3crwy8NvosDxgW7JMe4Nr/8kcnfy2jLTtO9RnlBuMIhUFx44I2THnliBpuM2vA2vvz8wm13xo
ZlTgoRn3adCLC/INV2dZDoeaNvM1BjD0N4UpAEwY6BNycsD1o7Dru5zn4IgrbZPAooS+6EbuO+n/
lQx+XxgB4sgBYf3AIwdCq8j4IfA13kvNGYFE60ILzKu/FE6CzwzpwvxMP4qtaAfrWPv2uxXooqbT
UjT/aeI59HchSSX7IpX2C8nyF0YcnHO34hIi23/ylSGeyAjiZmIss1Nr5UDrk+glwaXcMWxpyx1J
+p4lkMEJQliQ83sz9Nbv2CMEbPv0o4astu5qsDjfNFCdzWMVtN5OtHV5L4NM7xyaTQ+AhiLYz/zX
1aZznBFONiGnCyan+nCEbNr9OCbTaz4W9tOSRXxcnTQ70owszpwFcUg8m4I48MrVV+dwi3XEvvNk
kEnwmqIfH5MU6lffxu5/nGP6cx7PxkGNVnYJkr730DsM9wBky/pBxE/+mrNF4B2RvJi76iZ1cZvc
8V5jJFGlD6iMT0VaPJZqyPfseaxbK5SetsHkObB4DcarGas6ldx4+T9uBXaaJWlcBYY56uZvmoID
slse6wixvPCoy+MSVsg5m6WqgMRO1qNtNH8I31nW24svK+ua/cRtJduaJlv3wpXRftIVM2IseMDm
CFg2xPk8JQ0sUNSreplhGWFIHyttxRGVjt4xTgZPczpgdTM9OrsxNBqMFV2bprKHY9bzu3hdABeB
5cw9bsYuwGkGexjNHGFt7NgeJaESSRx3F5rMQQCPPFhdRGx3ETwXmgl+mWCUDFV8pBnKarBn/SS4
lncACYx9K34U/xK5FKehmKSBt8PjrjLZBwknmnB3nxTZBVpVsOcTWDzPpfgz0voLIwsWciLAGNIq
aDcT37Zsojw9eyOL6uAnir+BoExGZwQbvkdD+pepGEG8t4rp0AnjaIuyoL5XvTjcLUjCU2lA0GGw
IVYJmRdQYVgCFiaI5Rn2wVENPxSaU6+g1unsshmEOqo0KCqMzT2RPUAauiLh7Y2evi30ddGCGhEh
4CL5EUpEMXX8AFJW5dXHuMY+IDftBMub6LvEC9tWdt+jMsuCrYZyTneRJgS7pRHHl45wxDB+AFMi
bOPWg3mVrGifgyw3glfW2LxQWg041gp8SshetP3Pogz84rlxNG400aXdSLDgK+lg7m3yxHVuTTT3
LK8R+t5nQbpEBxLuVYsGVI7r5iAufa579BNtd336ygVQOyFYTOTsqvHLXWfo7Eskdr53uEV439zH
p+FkjGrK9q7ZMUUKT4uEmsdT+2LPafNSt+CpoB9H8hv+vSyfEwRM97UTLr4SkIc6eRl5GdRhEAWq
ugPbFlz72JEe1Hmk/Kn3o8gMsYpoybVLmXJUU5o5r/iaVFscM/a7DSQUNgi33EPifRpRWEamYUga
YcxmIFotxZWeqMOYdWX4nPG1mMcJMYOBX5wqBIxT6cocxYNUJPHeeoSilbLJ7Ct3pJJdcAfbSLXo
9jJ7tlW8atAtxqFP5WRGG2tsavQQUlrsZC2/2pJ1uosLvOgXFVV7X1QiXu7kLrM2bKMunt85qlHg
R2dPqx/f7cQLh75SHgrXj6g2DghIXSm6J6Mwc4ul93zyvug11+ruKEssB+wA0i2bxUIb3M4JrBW1
QWwaIB/moD8jI6IMltoub7yaFTC1NbRbaL5+PVI11y2TsxeB3YB189o5UVUUv1w3Y9acGJvY8Ypg
9zXKrOEpxUgsrjG4WpI0BMNOS9aW7pNVg+O9sZVQPbj85eLIBWjisZtresORBWZ0kyT83Te5D7cK
cswA+3HidTEjJ/C2DIKy4Nvq2swMDLJW1o6nTvrF8dBhUtFU5fvc5kPzCeBOZvwGiceDJRgPbZRh
vDeMz0ZnNsRM61QmfayvGO2zYO+X69YWuH7yWZdtLXdTNFBhGfnBX8tUuNOZzFnVQZJz/CMRsM7+
oN7LpqnLdOjB42z8k7HQ8YEZ0oifVLvpdRI9J1SBhxoCb8nPMGz6ezFZ1dFcyyS1yRrVxlBI7Aga
3hrtB5LzgaKWM0RZyTj6rjmxTi8e6WOeYaxLO6XhMuVSd9V63S0HOkxeF6XTP03hud5VIpHNngCO
7n8XxhjEvzNWzqezaU92fi16OZxGD8WUJaG2WLvoU0sm2YijsyJxZD6IZusHhURggG03so/tlQtQ
e4ZwEm4/T4SXbOJvKY8L7aTEvxbhDum1ogOXPZmlzX5jPNvZ2SEyrqDTJC4uGXflsUBAZMPhWJkZ
QV+riXNSMk78iMeAZQJRtPTth7JgJbLP5qtBiLvHcBbpp7FUKO1uxTryvXEigwCsA0TLY+1b3jK9
+J/DQHZ4Y2hG4yMk+I9GKbGrdGQ+/FpVJ5F6/a/YDjwJ38QWFuFKemGXYIEym6bwbaHezWM1sOiK
4oFenNXpAVGMeb5pjM3kYDsUHHiwUzfgicOyS99GZLbJM9ffjhcPDieFbKT0p/HqTyo2px8Gooav
JUfRTKi8FYMOIYejh7Yx3Js1dmFF6hR1jU2kq+gWEuFmY9bnDCwHgNU8HhDbGHopNbYLTGmQQVTl
ncVefluD6KcP1ifibp/pOltjHknKhkejUz87tJPp3lqu4svDsYjB5RCOZLWhdyPo/bPLw7TRqJrn
ZGaLgRwZo30bazBY/qkqRKBwxKtFg0Xb7y+d0Q8ugmYs/ScTKn8EWCK1/6u5zEBahGdnHRKWtc4N
mrYmY2ob70DVYBEw1jH48F5XnnKybS3saq5xnQ1E9uznhPQbJKSMQe0ii4kVmFG9jltbFRw8B2Yw
MQVe3bpvm7e8ga8g1oDvhxpaJ/g3Ug4e7vRNa3jyYqTsYmBuEoV5subORM6sTVmIs8+W676OSE1u
2wF61TWdBntkU8GpkpPyOSEcB3z+kMRi/+60KWA0FddcXtegzUm6EBtI7AL4YchK/nD870K23wgV
xcA1nwMb6/KiLKJ7j95bE4b9XNtwSVusTbJ9LAE9DVbh07lOaYCzlsXUFBsCurSdmvbdGJBeLqrm
NFprMNBckzT7TAXJPxYyLP8JudIrn4hbuqRAA8tvKANbKO9IkZmQlLmyiVePTMze2jt4nvLuBHGC
s4JdsXMWWKs7Dqn5fNU9L9hns25RvQgaNRdZTvUH/Q7NUakyus/CtJswT0tlfXFuK08ppxOcZxF7
QF8Ia3fvimp5gvHieDuzxZE82HEEhctL/FNWttEfCaofDX1QFzDZ0ZnR5ukqU6uElMPfwGXRuHNa
4p09tY8Mfw9SqCBO0HERw+ziP4DiOUkBL0COxOO5OiZ7wvSd3rmJAAxIhsolPua4GLC0FZMwtigK
X6oySNbFi35Y/Ivn2jC4poHuSs9ngfJbLYbi0EEfwCSqpPnuVyu4GQgW0qK9pGWY41KW26CZweXT
uOQeV/BU2WZjIwvW6lpnm3B2/kgHGdz518TXI7k7rDHTOblLzC17Yw9Onxw4eHeEiBndEPeWnO7J
8DFmKZprMocgT8m6xY0wsSyc+cOxXO/DTkbrJR9ybPNpXSS4+a3T9jeTrZPq1iPBRD8lDh9PDlvy
PIVHx7DVkSsmiiNaEytNsUwLI90F1CjjgtcEn9+jMaUOrxxCKW+xLuVVyn4ysg3jNUZxm03uPNCp
EsDwmue+2nSlIb84mVrGi2lik36ZEEUPRJ2Kj4FC3fRDKBfyGe9zJ/mSPceTAzl2NT2qbE6Yf9GS
LI83q3nXKsZAWL2VLh0dWb84gGpnmtXcXXceCzr82mrqFZelzEbyXyuz9XMw2izkUqwefCai8UpT
z35je4QFcpNLwynFXZV42iL+ojbVzzsScgFfLX7l0SWCI0mTUzUhGJCBYaTJkFun05WLy2SLxHsS
IxekMxjGUiwbcCozeagmTleAhEP3/x1hIyau7aDHz1FAAdZMyj+e5fPH2oQgQ/ysySHzxRH6GM12
cAJ932Px8zUJzXlo4oujuU9vc3L25T1rPNgPSFmcfYup8cAd9jY2nm3mcD5q6XUGCS8hJJ0636aD
KzsyudAvAy9kx8HT3wF40ifD4rdn71COp4+h6g2n2rF81X3BymYzvFEcRBw6Fd0l7ht5RiBIsi1J
iFUs8Fw+cG7mtjQSLZiT/sbyXTs9CdezglOVpTLf2gZvjA0aLHHERHpTSL1ruSIBL19xZ5ntYZgb
D+mlnRkDGhamrOimTVvCe+61ApgH508kVbbL2Q1dKPBGnfFB2jM6+bKVPAzBVjmP2q4a/ZLS96yz
bQGdiJ5Y3sS+2Fu9pdqXMpknrAtIqJQIBBFUPgTNCIbEGU/oseOVQJbNZPIMW8QQ4irhvwQ7osoC
QkVWd9Z3A1re2w0tp+ZtBptkJq5ipUEBgkpW09kKVo+qTmyhml0NXSTgGi0nMQ+7bOIzifvF7nTB
CjdfB+5fe0qB8S7Wg/id0bq/+XxKjwxzy55hv6XWD9cw0YObKQKE3tNAAShcZC71+hZB3nMC3e7E
DFeuaBsytaSqp9+YREny4yv2hm+0pAuKpzbrgHsbITMihZl1ef+SuANmutP7VXGA/WOJBxo59PpJ
OtUhaSIDTaCJSqpxTNipkbL80TNpl4ZZndUXAgRFODamPMaa2OmurNGfBi1gTskqkStzMubHvLQ3
hog5S8di6rqQYJ2zR0qfyFzhBDZwcbKhfOu1n+fX3PSnmoD7Yv4Jksb6g1AD0bc2nMDifw588Lvh
CyN2SwvIJtY9uPBN6pVYy33hvtPkdHdUJgZwYpVxMSk8c6hDG6yNnSp8q4IJVxSQQCKQC+R47Cr6
tehuCkcoHYMLjixeIHf2lWGfm9g1154i/vZAHe3dKwzl/TK7pL0RCF+ALqn6QDyB9RNspMwh9zMP
eyhjGrO/HtBtoAW6CT+PzB5CEIMttxrV9XvREFFHtfSnBye4rH6H3UbqgLfsKOkO9pxqlJh5CzSj
7/nbyiW7OdeaXDnE/3hbs55JhlkZc/7CcPTiH8aBo9qp691IHP06ttRbsTaLkN5ByPzS46xhAlaQ
prI1Oa3UeQFRRh1cmvbAnWCJ0xdS4a37AkBrog/mjj6X8SAxYNUwaK2m6QxXMWlZ56s49rzBjuMe
tbO9FYRZB4YIhZcOeK0Lb8eOa43Kkme/Z4RwM4xkCXMi1nlNb87EgmIqhEnKLlRy6v+6xeqDZ8gz
51b6cG64kjJ7ZffNe53GwSEVltPsY9tKfIJcwn0rdRe89kPev1ltkPzVQBXMbwGcYUW9+9YfYocT
KfNcjM8c2hOQJIkmkJCLZuJFnoD3aflTuqBGODX6OHkzhtn4D5FofgRx5kYMTfjwbcH2Qf66RvDk
XiIu638bM0As4lngvYHDZg2pyKdhvheA0W8q6PmXB5rgsLjqjmUcuqpxbbZQG/afBi+p27C0KIZu
XauYL0aGvcgKqTW+6aRNfgUksKw9GfekfPaVSaEkCmhlhWjHPNVMzTkiJn38Bp7SEOfZ9QfNuacA
zA3XStQVqO+cgRScD7w6cwiCG10XpRh2bRgNKj2ksktJBLdgWpWZTVoniWuFA7sdF1thQANwY2Mb
L4/3XkgcMNLPlIKCL5ogxTuW9DSGLe71SZYejH+AQI/Fxno5cyX1ynOM8/k7MdvxwzdH/0ajwZiR
MPyZLWwbSGgQW1P/zaplM6nL0qAJ1YSoeFc9pSPOH2vBhhr/Y+SGgAohngXLDMxgROUyMAmPgbld
EMh4rEM49wnEuLXRXDTrufUWYx4rKBm6CV+QoSrmfIXvtdCGyefpp9EKxvvY9PLJTuvy1YNlGN0N
nbNPa0ejZjVZyT6wdpWlOs59kQrq0IZ6mYDab9JjOijxkbhs1Z0w6WX31nF6oXRe2Im1C9iQkVyl
FfTcDT3ICcSMAarfYlrwGLVu+lskVvMu3BbATTaaP0VWBGdiMM2/PjX7a5b67kUVcVwc7GBkICmg
HIFcN5Xpn3LuVmyrs8QjgzuG9yQjzK2nLomSgLshR+LLLMzWvpJ57pqjM/JvTGILslGQVJS0au2n
DTRk23O+3bE3TpTsu+mDTlpgIrtzIQXi3tI6/lv7vPzvpVui9eJKLHXwR7idm92KachQmGzwXgwJ
8EohaBc5mveLxbt/VzEfbG0CwGPHcVzS8ca1gzQ1/XiuCDrLQBgyZKoWhoMXTponz8vIxE6zCtg5
n8f40VI0G8JhtnJQ4kviOHfCLsZAJJUj/1kzmcE/Y84oy0SOPz2NvB5ebLnMd+aDPfXM3lDxX1XF
SKpTEHsQH1KVUkBbf3cAakkqVTSZdx31F+Ph2gAvqqMVMxwC2n1uA/ViuAEYZCMTgPM2I88cu15n
gTPw8yIJQHrISNSkUuXELWGDcToZ0DuU0LC9+PueI0inzDcINZTjp4EjmDhb0SvqYchRqY6PaM3g
om1nWZ1fl5HTq9nw9CHCiCCHjDQnHzFQOUW7vF7aHb46HXCkFC3fXSbRIIITHcmubtDJPoUXCHRG
bXhlBe1VYDl9epEG5dHDiChQSuqYS345M5OawXQAG6Hdmo4zAHhulkLkrIX01DGtz7Jse7At85jE
5o1rZE90r6CtiYnu1G5OR4LiCFE5310M1HiasfhWaEMnzruaH15Xe8fSqmhqxK02GMTzxcnxZN6B
D+FUAg0W8In3utaO1V9QueUhnoQ6OA1X7r9SrB+SgYGOkwxsnMlRpeWPzhw743JvLbuRqXO5Y8eb
T+M0NAitycD82u9losF6LGquH0+pIVV9t21jaPYt0bB4a42VW5yMTpse9Wu3Erc8zglMssZH8YTN
nqPm8w8W05k8869LJL840GTjsZlxtb94UwxFN82L5g62mld5lCt9q3EMzGDT9nHjvRUULt1X2gtl
EW8IPxkh0TZihAqSFYG/YPrECYTFkAYmMXkUo5gshzLsW8HR+93iDFK+LFmVvnoottzd0I1/GOrg
aOe7cftidW1W79hW8C8V3+v/qDsuMJPp74ZcyBCL8DItnW8EVw8NSb0uvUtax/wXUO5hC7K64APq
7IxWPWGvpbBPk8VpvA/PkvMRNIFLW7ZipBAxz9kMMoPwW+XNqXNUbtw77kBEOCxH6HvN8xRHFEuh
XHa6k7FH6iVw3lJQgCSi0qAqzine+TYgmDyo3VRmdnsjTZuW/1UJ6dlv1/PGgRFDQu9bL+r6aZun
phE9JwYFIZx1lxMCfdja9r5qkB7S2MTwx+xPSkCYZIS6gvxE+EjdbO0CtcFrEL8CFuIiKkksHzPy
w9PIOxgL4kXJLQfx/mZYUR79DWp0K1hlPJTB6n4rfqPeka9V27NcUJpWc3M6lpA/RoEAvs8GW1mU
ME0pQ+womnNxPy0hLQS2hyU+FLiX3l3k1Z8hH4CnWOStYmNFYgPNSB9BWKDn4N8AtnxD70rIr+GD
cgjxqeTThHK4RNWUIGQ+nDOfyNCJB9riPZjzbmLgKEbUcWZW+IgFs33OvVicaqsii0gjB8ak8t87
VCpu6qqU+g/yOTFWbp4zqQXkRpUjQzKJpce/TsC/4dZyUzSKQA/dW14klbstUYO+Zp7F2KGGl5Sc
wGb91nG4fi6W0eCblTSfcHTcY6OsYbk2YuRamoJ73XtgF+J31zI1YsZi5d4f7hgu5TXsLfu1SBr/
c2EiIo73tr0A8dA8/cF+SCuHi+VG2VtV13F0H+jo75nMAJje5cvrYEHfWzeax3h4d3VhJWEwzrBT
mSxrqv6F105G4Lksq/rTbmK+nrRgkv94xPhf3TxJBJdiYYqWHXL32TJEYFJGaMYRRa1YCEyUrvsy
cz8wTz3TGN+1P/jpJwEjCGZatDkL0n7kPMY6sukJNTlXomRyv2yG6s/0kOnUcl4V8VsPr8t/YZyU
2xbfnODXPOrxEDgWJWWtyktrrZF7RNLikwPsfET+pUXpO14fMtYMKhGwfw8JjNjAfCvF3H5SlEj1
a+4X09xu6tHm/3NVSBEdOdr+9HjZa3LfY/UKRg3kpEFRrKvKVoYLN2YKLzF3we3SB076NwI4edUz
S41nKwtqvLq899TBHhYOoFD51CFJhwxTpm3gu9gcWqnR4nqx46s9d1tNnf/EPPT/nJ3ZbuNI2qZv
pdHHQ0yQQTLIwfxzIMmSLNnpTDv3EyIrF+77zqufh9kDjEUJEvx3Vy/o6qpQBGP5lnch5IYBQmc3
zlPnGy3n4kNrGh0KG1ba1d0dy6+Jh8xVffVNR99H+9RDEtfWE4yvdcElbd7rSq/Q/8qV1uHHILvg
lyI+Te6rDr0IAz8M9UAxu6v2EoJyt0FkLgUb5dZx8eS4Tg8bjkxLs/5Qf7IgdmsoLRTPCZjp/E5X
Cj4ispgoZEMv7mmvWlriv5ca6m4iHPB6uNOmunSe/aiCUkoM461pcSL8gXQXslUhnDntjt+nisei
Fzn4Y4ebGT8F1Alzj7R+402W83OipYRVM6fgk4/sBjiLGN1l+BQaxplEhUayrqe0dzfkRIb8x80g
8K7RTqZLjO6PGAmGwebTa0LBAHEhmICUC2iRvchGw6aipAuK7qNNm7I30jsLma6WnpIiD0CMC8yJ
EcwatUo0UFGo7PrbXkLS7hAwlWtJN+4jGHkRbyOik7lDLkbnR4bgLLJWgVFmW5rSHgRWrGAPQ59n
n9Kmqmh4RO3og6ycZTvJbkH0bQMCVBi+LaIqSOr5yfeWG2x4cmLXiI961IZNvRVjobQvBbJb6lvR
uugyNj7vzgHVLdB5pc5/p4hH+fQjCgcJgTHB85MxtCKeVqYExvVbCDti3bhYXASJ0WWb9sD5Gwch
Fj7x1wIB7OkLbAHbR0knSoP2Jcc18IXe7eBjoeD4fxDYbuMPZemYyHuDVNglGmtIVKzAO2Hmabnf
8XvS8SCQ4fhjbPA3DhKfLiu0ULlyRh8MthI+KQQNilk3yfejx6L189+J57gUAHSLf4duYG9tp6PW
NLe/xwPwbqv6UoWD95sWnpP/6HkoMI0E1014pHlV9TFDmgHleGqAz55VUhqIEQji/TCc6UesBQWk
OAI7iH14kuNZU3DpWC2w1Ed7EP0+mURxrILeaz4C9hnk8ywSUO0ao0GyYFO05YibSOtxj5gBjPkX
7IrS4IUWk8GYIoZzKjXcanaYVdi/cSYiEY2cJqC1FLXb0nXUU2l28b2h4vKu1CPxj4LWB5ceZD5w
NHxtygd7MvCpoiwGQGviSG7hKQgBiCqcdnqekQS1nA1nkBrlHdOjpELBCUENYU0fKg2Y1cZMrf5r
5qeDu4sxrhzRbvJcPBNkRDVijSR7hhUhlwfyDKj4e8Ywfc1oggEU1bMpGqFB8Lav6UnZs/glEcaq
Myyn+EiDzpnufQigMUnP6CC5xr1Y7gOrq2gdjcUj7cisgpJjZfJnG9jFJ0drdRPhnrG3JoA3Gn9h
k43dezur2gdAPGqPY44Gdyc2AFxkPVIEo6vcueSfIfHqZt30RTZFiIiVGPovAj60RYUJeqjoUrZw
yLqae4IlH1PCzH2hwcQap5oTaVxkrgW9E18uC05uGun5i+8WKYZ7XHFAJduc+NpDG+UAApXqoo9C
dnJHuDWBw3DNQq5jULjZLm/pgvpgkE300cEX7lN7sGLOfVdZ30BX5lFDtSEqqQtME8BJuTehGzBC
NIrA+QACNnyc6jTJETZwOu19Nzk9hmala4unodQbceAug0RIFlZ9r/C+eR8LrfA+q6LVrFlywqju
A88wtiVEjAMWu+M70xzpyWqh/TiSWtVfO5se7JpKnPGLKksefsKNYfpUaoqojVxQrXOHZf2AO2L4
qaaLswYHW1i/6D1MxQHvTPeYtvjqrNE8delDRRgRQSXG2eCI5H78nncBahIpgdTuQlW6dK+jFF7j
tk7VBIWlDzmiw6FEMg8RYJPKL853eKLiJK3bmDsgher20VpPiB4MgC4dDMp93AhbRRuf80mom1qt
eol6MstN3U492b0ctfeFM2rwjNO5oP0wASf3d30EUwcbJdfqvuvILsYfx3qIfSToRE1ZwupdaDIQ
ragm+2hNDVutw2tTrCV2Bqm2as2CPkzp4AWCmH1heGP3DBnAn8o/SlRtB22xK0ZolNCimoG6ZQ5u
LRs3XRlkjXhBLzfC/9vTaO3XH0OJVN7nxsm74RGgjlb4v1yC7cjb0j/jgIH5HoDL75wWvDEOaymU
3nfkehM2HKYSrp8gZIEQxB4/EagP1kj2+Y6avjNt2tzIv4eVnne7yNRKGkh6Kc12F/GQtdD1BghC
2VqlQDjlnnZREHwLOpMbaz/iHToWWz0DH2c1f/79r//5f/73z+F/+b/z93kyYmX0L+Sv3gMCaer/
+reu//tfXOvz/3z/67/+TRqCSqWlUHQhanMtKlz8+Z8/nkM83vh//w8Z+2kD+6r44dlNWW7IfPpd
IhL9i22QT8D2g6cNcR5T7lq4I9lL5dC5H2L6WiHwpOu/Rp3+GENR5MYrwoXTabtzB/X0x9C9G+2e
d/9brAP32Ohm4X7V4bQ0d0aXjukOIxXowGUcEFK8cWRI+ZZlCCVtiWq/NE9HNkx6QFqg9V+IFeNd
lY7YstiA45Sy/QfIkT91D4Gr62Pq7ul0JYJz0tFNauZowCnM3U8HBTZFKUmB98YApK8fHdnaCEc2
ppWu6MfSelr1HBuu5qK29PeWAe8UIXzLTXidpaIsVNBN3eD6mou9TZk2oohVtQQFGGzO+EQNu+t4
iIrupddbzzn4KYnNw/VJLD6ZFK5EUtixXNMwQVq5zukcDBZosvxOPI9K74AnFcN31PO6u9oQSHVJ
gpqvo2H499dHnf+ur3at1A2hY7BCFZONYunmvKtf7dp8quPA8uz8BalHTCyKzEkfuhhmITTiqVlT
Dlb0l3GcvQ8c3DlubFPrwujSVCa71eA/hHE6egtWtqprkb94ed88x6m0Xvx6humij3hjqHnHLycq
HcuQAPNs1zTnLfRqorUhNRoCZv5SN2SWGcCPNWSiatvG7rCtlHA+XV/Y5efUDZMNCd7QsdiXhlh8
TgvBnnKA/vCM6yS8hcCd2yzUMRCWC7M9BX/6Rjbh8fVRzxeUUS0K+KZuEIRb4nSW1DiYKM235zwm
RF9Nmv1PUFPBpmumTT/fPBbblMqYY+noni7vGPZmKSixec+0zuUnAkV0S6CjhXM1Cjbd9cEuLKcp
TV05hm7SaFWLnWJCArcpXc/GQDOdH/W6H+PMxkEKyIC/RrKOrWQS6uPd9XH1831jMrBj8xW5R105
/7BX+8bSAI8abuI9g746FJqskm0l0eL1qbVgsV0jUR/2U/UjtfUv5uzRs47rBp8BD8WKitvWhvjQ
k8+56L+8R7Lko+t25o1DfOE32iScVKFtio5CLH5jGRR+XyNe8TyaOJOsgtSmLAdf2jxmNb6PYZKX
X64vy/LCZXcrg3uKfcaScIWcrkpAtjw5gWY+G5xtgIHwBxqKAuCjbRScJSpSe9PW6N5DP2m2IQa5
6+s/4MJG577U+R1Ut3RbLjZ63OnQRFpfPdvtYNwnZk0lqUg8wLhde2Oo5cvOHWnOkCDuWQBtyGXI
08n60eC1TlrYzwjauZsCXu0W+D05Ie38XRYVx4LIbwX/VW503UNlI88BB1RTur8+5/O72nJ11+LH
CGYurMUr12DmAo5/sJ613jXQux0c/b5Ikq+w6Yn0c6RYu0SMGziy4Y2Rzz83z5LDoI7Dk84ynK6A
O/WVaxWm+Qzkgw6oZg1qM1B/2jpTbD3QlHpKwBptvdaewSFOcbw+8fOPbfE88TTqOiEFaIvT4Xmh
HDgDtf5sRESyetTnA6JPwbSRYd39c32s87NkKyUwqjMNjj2tttOxMJzGd6N2vGcBnHErandO6AJr
B0S6WWdiiHbXx9PPvqoCWykVlwyMZIGU1OmAKYiLzhEpXT5f04sj5oaR3Hd0PCkNh55Vbe2mF/cp
NjeISI0+NndqsuX9iKnd9L5GcvKfHLC9XGVmLR+sKe6/hhavOJJGFcTzogiid25guU/Xf/ZimWwb
UDsHQtmCf5e6u9iLXT22qMbq2dGYsmmPaFi1z7VU39CRS579QNw6hOfjSWHYfBe0e13KtovxBLgj
PNHjkhali01t1sNeR0nUQ+yfrgUS4872+gT/XmGvAgZmCGhJOApJL4crwF1cqh2giRwUU3mkmdx8
ck0t3Zmmka3tQAz3oZzkV603Y8zgBjAhRdrEu4n29UaQxNxZhjHceNmXt9B/fo8ibGBXIm7oLs6g
niCq0hpoKgGaydIAY89K/uqjwgv+eAV9uPsqGGahH5FEuwzUDErDyKO+mLgUOQeJ5emnGwu0SHj+
/iBwSI6U3Im0Vhankn6dDmay4ZP4adKtUYUGqWBi1sQOtSLxhIckSGKqsygaYdc4yq3VauJPUhhh
sOlSk3bj9V90YY/oynVdyxGGM2+X05PkCq0n8h8aEAF2snUjfXxBYGrcUXyQv4VO1ej6eIuTOy8A
j4Lu2jZwZ0MYiz0Zt3jgtNQ6jiWy0WgHI+XUPxqxTYe7lADz905Z2cO7ivL2Ryw2u+rGFjXmq2Gx
RQlmefpZf51AbBG8122CbUwd1MdgSMb7Bp861EHF8NkNq3dE/CZaWsHTbF77K50bNuTAkseppGZu
4566xy8JhXGaO8NKAYRCGVh3/vgdKku+3UcrL7DDl1EqtQ9lAhwkpcwIbvbH9UVcfjSHvJkPhiKk
yRtDffX0o9Umgoak7sl9wU/H8sa2ULBR4RNvoFrreBY8Xx9v8ZbYjmObrgU/Whh0xF19cawDowoU
guDaveO4nYDpSQV6oNlY+hDeVkk68oLf2Jfz3/L1Z3IcUlLebck8daHbi5NrQ1Cg4O80B7MRxV5R
9sb3Y0S0qDHrtW2Vwx2Ci/mNzbF4spmnoyySAd02rFnOcbE5scwbUzCfmBI4yqF9mEJRs57shJ7J
vhRFNW5R/dK0+6HWi4auPeCGddTS/rkxeXn+Q1yB7ojBg2o5hA6LD5wJ8D0VxK8D9j6if6DZFjTP
KZjylOfbbuuvZqvbcHtbqn4b6aPUkyK21gzjR9WFVv3Q0HUVnynvWlRJkBIW4bdezpY5IHqR3XwX
gfSLn0tkObyNoLnm/qxN1DfvdHD7XDxBW4nnAuXWgDS2BC+HqgVK9mCjm4AwrRhD3KLDvtDFfY0+
EO4+qTnQOB2jXJsT0VCEh75N2w4TxxCI/RqylOZ/lD3qzJ8iAPbJe+JrNAmHfhhaY4WJBNrc1/fs
2RkhQXctKdGrIacz7HmJX+UgBpg9PBHAKdl1Roc09np7RYsRSRxjKn5RWHFufLR5c5zuWAbkhOj8
4fDl5ovn1YBxDX8bP7L0IPqh+YBgbvGCMap/Y5SzJ40jxjDk1gaHgpd2Ma8CCZcI0Hl6ALCBlzOV
w/vKlLi1mJ3E8rkw7rUUoUVMwAO4T3iWJEVar1UwxjcCzOVNzg8hr7TAyOiUYFxzcSkMsUT0EouA
g++a/SezTMJthjf1IcONr0NlftaBDPPiQMpb3liEC8fDoDRlUy5QJBfLpdZR58uLUMc3BHrh2s6y
8ClFy+iun3fhALHjHsyPwiwSE+KEksz761vrwpcmqZHsK8J6U/59Yl596SCtjWlMQVP6mQ7sFUxo
+ksL0/DtO9gA2CZ4JsHxCnsRK3R93ircyPnSE/RE5E0H+1E63mht/aj3vwDnxwHg+swuHBq+qEIr
kZgJ8ZjF5orqYCiCNAgOtYktjtnVRxiEwOpb0GWWgSfG9eEubWY0mHUBCpw/2M6nZ6YS8djQEgsO
vZ3wjA5xxf3mcXkMQ7xF6gGrlKRAZ2OMigffo0UwOo3+JKry5/UfchYVsJkpkVN3UvZcBl6GJZ05
gCCo/PSAjKqBv/qgBucAWWeIv5oYlk6rEt8q+X2oQe6tyaCMcGPnVIxXk2Np/q9YDaJ48loDyVXk
WqrJ1la0Nyy5qXTXN+QqJ5aMDlE49cW7CVhS91TqCrq/KxA6qtep17pyn2dmBQoHWC0CndcnePaC
85hKSu2EnoTC0lyk/ihFYiJtUI1xQKz/nhVjd03XIfEKeAgDwOuDLes/vKOsJn9Y4IiprCwTD5AN
mRPySKCcl8hsG6At9BOeJ1LZsTPaey41RUqKCee0NcAOlLM7V/exwJIneeAvzV4MADHeWjl1+Ihr
tl5sMfI1fkbEsPqNLXhhx5OTUXdXnDCbMuBiB465gNhbhwf0MCcJWBu/WtNX9SdrMpz8saGz8ef6
6ly4N21WhWUhBZTGcs8PdmRQb9fiQz+63QZvIQtYrAoPEdfYtpBG/VBLH6/Dwo8+XR/5bBNgCi7R
UuXa5oGi83I61zrRcWYqQ/ahjdUsVB7DT0F/tuExBer9eH2wC5ckAb5F8gXNT1JePR1MWjAC9KLE
Sk86w30DyXKtj/F/4xHinqJ9pEzDJrFaRPM9Lg9dCOv5UE8xJU1QzgBIha5h5ImwEmoKLa5DI2A4
L0nvrk/w0nckNBO24L6cK9anE5wA57iNmUcHHIUSanhGvmvQHd4EDsOnNcxVOFLm2jemfnd95PPY
mL7DfE+zYXkf9MVhBsgu+9aN40PjmLl6CjRqQHc4owQvhm/Q2R2wa8TfIh+8t2/dOZaa33uyfMg7
p1OuClOOleZFhwKPl7u4L7TVCKT9YRgi+/eADx12GH4OsYWCa3HjzT/bvHO1nAq9oFtIVU3On+PV
owt+3A+ddjIONky6dc7/68NkeOgBRiK9kV6drS8ZDi1JnV4gk+SIng5lAezIKBIZBzydDWh4GDsp
cOcr366HuxH9Pfq+In3rRcSizqPyCgHyJ249HbRKwOyPQqpDgoDHkTQLKSuMgVbZ1IS7hgbIjfU8
f3t5Ekh0bIcimrB5Gk4HNFSKgU6cWjx58AegR+IgHkV/ShsvAixMxlUWpsy+yFBwD6B7QHc0tvmA
cM0bd/P8NOmK2gOdArbVYlOZdhSbnu+Zh7op3V3dAO9EmyLbmJWSK+C64mMGSe3G7M8O7zwo79R8
fhjSXax26KGLOQhPHpI6sgMQvO0EYqYnXl+5hO4HVA6RpFZWqvYV+NW3RnaMTr+SSMMg/OEuPl16
U+gVt3tkIbtEN/5LpXAQQAIkz98BzIoRyvBrCAdvX2aaQDZ3JJ086nOnY04aPo6p3xHMYR0GK6WM
7jwtd58cHE92/qz3Bio2jW7s6gun1p0jSdpdpqHzdRej6nQ5er8xD6NIpUCSqq5Rd/I9KrJ6AJj2
+hznrXKSgs3riiYkR4jHnOfndLQ0UW2kaZl5MAtuhiZQ2ZrOvb4Ng/GHRNHwcH24S5MjDyBcJPDg
QV/s3BY6W4gClEQ1YkzXjRFilicAtWRIFNxIOS7t17m2Kg3CZSLlRWBe6mU/mXRZDkmLVYSQrbvX
kOzeZiqT9w24909NqOsbypeoI16fpX5xmg63EzkXCeeykVGhf4CIbOAeJOrrqQPEeSryNfI4Q7Uq
4ZZ4d24IFu0Ovw2BwS4GviZWEb47utS/Gmkj1O9B21/x10YIZaK1N4rtlCE88QmIhWfcwARc2gQK
MQVuN2qsXOOnm8BrPM+vQhjBkwMSsQMBilyGSvdZREozBrF2Y33OAh023QyfYMORNrlqkcNMIPGL
cvRRGE+b5hemjtUOVmr67vpXuPQRHFvojg1WkZ2w2Npm4wylEJV5aPKyecFlKT02DRJPYT2ZN+7G
86GoXuiSIiUhPAHOYkLYE1ga0hSKALUTay9ojLu2NBF8Djt54yKct+3pgZ0LJQLqsaPb58CX2Lfq
CkqgAr/vgLny0UJWRth8BiXebT0i8Dvg9N5mlAUkGYEyy/VFPX/oGV7RIAd7BDT5785/FVNIFJcQ
nsjcwxg400NSmI9xgdotJTYPO3qwh0aAjMD1Mc9PMmMCL1LsUSJjZxE2osiIKeA4i1ZQqnsW04CW
meolJo0qe2fleC3XfQcLO9d+Xh/4fJ/OsRM7Z+5IzmCj03NRO31RlkCCDnaU2uZjYdaopKOZXMaf
rw90af/M2fycVFFGWOIpOs3qylFyXwSIRBzw7y4eQjv4VAmW9vpIl7YPy2jOVVs+4DLPjINGhKPh
O4ciqDRgbHaDJWVYRUe979GNi7Oy+xAnKv3WtyL6bfE2frj+Ay6t6RxEUKCxDZKAxQtA7lpoWjra
B+SjpicPjUDcjMj3337HkK8RHjqcFLo1S8RRFylTUwgnHKwgijrkTZvS2cWUF998yzAO7yeYPIrO
NElO9wjl28mZCoW7JVjT78qcsiN8ooocTvy6vnIXjgHBrmMboP/mf8yb6NXRU2ZgAqJ2rcNQjNqd
J/R0S417WHddicM2ADRibKyXLVqlN77ZpZEJ/bhybCX5ePOffzUyfZ4ZI86dA288/YZuUrRxswaq
B+8purWRSndo+7UbgGW3mk8XTga1SdpfNCRBYCxPRh52kEqDVh0CN4OLpdHdGpsk3rS9E+6ur+/5
K0i45cL05LIRFFQW70UQad1f8uUBAjFtLG8M+31qUlShTozgioZd4PUBL9ylTMuhQcS7yz+Xy6qh
TFUUEdeL7iOo3Fn3reUicBJKbBT7vNootD+uD3lpjopLRmersossefolyRv6EnE2eXA7hLZ9ULRH
04DAIFRuIjQTuzeum0ufD5wDZUqbHBQMzel4yGJPYpSlPEjTAGLAL0KJbMKVpHfeflfTlSXZlVSk
zssaYTMOZSE6eZhyy/2id0G3cawhv3HaL50E9D4sikJcKWrZYzNqHSVAJFgORYmEcumm2mcMAbKN
3+Ug3K3aqNfIMX4PlfdG3CYXC3UIqRwHsJ8J3G8Ro6FhH+PSR6CuA/7NVnBh7c917n4xdIDW5gA5
oprTsjdvF4NwEM3MOUmQ9nyZvz74eaOCooupgVKw2jV+7G9MN/c+tiiTbEoImuGNyPDC/jSQRKRy
7/IhAR+dDohEASzuniSza2oTk+uwuzcyw7vHnYhWu1V/uj6/M/TFvKqovZJQogYM5G9xHkRUjVbo
tvKAsk+ztvwInRvwhpuw7+EmDMQGqy6UqG50piJV6KrHfGb69PR+0XcI6v7Ggl94ng0KDDSJeLw4
nouvPOC2OOZ2Lw/42tZ0zR0M3ldgUuCp2phD7qveLbY1ZIZ9CRzr2bGjZHt9SS6cWHLOGYmCeA6o
uvkLvfrkpjc5XthWBn44vbcL6aYfhrKq74Iy929M9sL9J3XQq7QcHYAvxuLpRENQolLaGocodcQR
pgmyqG1rf86jKfw9qmh8bGQnbtzyF1YY5DgAADKC+dZdXLqNa6lODZZ5yARqvsiKu+2EOQRCLquk
xFZ21aEr+M5v0L5ZI9Cujsrsg/bGzOdzswjieU/B8Vj0wzjLi8+M/mSEch8J0Ijl4rew7r0PUxcY
09tPE7gZi3Lr3KZHaeb0W+ZJjwxfrsuD7in6Li2ipnlRG9DzoeXJjE7v2/eOy+0LUoWvyVV1Oh42
xT0OsnS/Kk1Pfw2aaR8wkdfe5fAPbrydF7bp3Og35uyeUHKJDEXCz9cqMzEPgsrtGsXXAffKBhFl
3wgQML8+rwu3EsEHEJw5BQFBP3/OV2fCjaOpkwWvZgpa/aPbkdWtIAFitSQxcsDr1XW8G0NemB+b
kxyLQ8ibttym0GIinjPHOEDgEg9VbhUU+2ok/Gw0Tq/P7sKJoJRpUZ3+T+thsUvqEGc3L/LwetJn
jI6F/Ea/8rEG30Cfg+ctu+GbJnt72yNsQIo5Ws/Xf8CFewCinEOzjdMABHNxCY9horLQK+BXBv2k
wZGXM/QN5Ru0N4xBR6QI5E68hp3llDdOyIWSLrctPCeQ1yRFZLSnnxYic1mXeZAQBllqhCvooTYn
bCyYJgy0cfDSHET6wiB+1xt6tO4c/LydKXB+m42y766vw4VbgVYqKS5QZzb2X/rJq20WD5ogqxbx
cdJi/Tc7I10XSWS9PZh/PcqyktohR9QikR8fLRF5G8MdTLw/kIZunDT/rCz3eQqL6tCG2S0w96XP
zMOiOEl0uOCCnC61mQHkdGGuH3t4YeZxrNBy+Oj6lv5C0zL53gwCLUClJ2q4EbRdOEtz84dyCYk8
gluLdyZqNMNGnTI6ogNR7Z2sNnZRpGNc4Ye33u+/jaTFze44fyNdR8ERWgYwTc+fk9hdHFWVmDiq
gGrFuidMU0wu2qJtinss/Fpv6+MVibnvkIH13pclrOMJ/2hoRTee8/OrC9wk3Z+5Zm9wTS6ec4Ke
ePLGND1GxP0lPqHVGK4FMd+HsbD6p7bJblF9zld7hm5zWcLWmPHsi+sEapRvCS3ClzYY0l2WiPCu
tNJ6owzzVqxyvqOk5VKemclY4KjdxYfFp7XBaghuW2SX9Y9ADzPkPDmiyPpkDcTzwEg3YnSRTrx+
UC9McQYS8oKD54E+s7g0OrtoI8xkvcOAKl3FS1qlj20YZPm6iGNa9tdHO885qNTQDmbv6rBrl6NJ
iKt4j4CuRd3WeZegh3bnFS2GMTh9I6E7tm2zNooZrE652/t5ffDz/UM7b2YkMF9FdWFxN+fQO1SP
CeXBClMqfEk7riqr6CDa2+4q8cPyRghxfgfO2Q2dfkqMvAZn9EaZomGHM8+h8UqKqFZi7HpQLHfX
Z3X+AXlabQrDcxwIg2lxKnploOOLkflhJKh+n9fO9E6DSH5Imsy9ldJcGotnTVC2odRNZH967alQ
JQV4p/GA0NAM7EjRokYCHLJyfKs4e2EoEqcZMs9hAuu1iL8i7OybHlHxw9iq8AeGW8n7LNKSjTZN
0Y1NeXkoJPXoBII7Xd5z2HIUAsWrDh5GPrxHViTbG7mZ3aEtfgv/fGELwpOYIScEsXPT83QBnbrD
sM9N+0OH5NfOqZDQTsMezEeOSuDUN+2Nqf2lQpze4RZt8xmQo2jaI/14OiB0YhH0ttcdMBVMcdx0
rPB+DAbvJTdL65uoPH3nB2MXraqU0ont845titTo90aC4wxXeYEfLc671/fs+WVnceGQuQBGoga3
rISlFQZxRoTtFYIHSGsYo3+nWi8+BAjKoMYx7BAIfSPji6IDBELQyxSK5+t8GdC3qdlnCeqcB4mK
71cNRPPnoQyQz0QSYqvXONZdn+OFXTWHBgAI4HrZXDuLlXcH9HXSsD3UiEUfMkSR76nxT3ulan33
3xgKQgzABXJtunSnQ4V6O3RBojcHxLoS0m3fu5eab24DErMb7bVLs+KaMecyylxbXOwnbLhb1K+i
5jB0Yf3e0XR3R8Crf6TQ4dxYwAubRFGIpnBCTqSsZdMzRGmjEKVqDqIckJ3XKnffK2xVVRD1j1U5
Ilg15W9PqSm48bWIoUG5kHGeLqXv1pWjUlEd8n4CbrJB88QDipbg3ZjiUR2guIwL2hDsaN0jiJW7
MvF+oc5S1DdavhduCmIv3mUdUCKViUU80LYJXsdVDgYcld/xQ4PnQXCfVSWKdCQ5GkKorekl6zdv
JEdyMc2gJsZdPs+qHik0TGZ9UDIddiPeW9sQJZi9qaGedH2oS/Obl5g01CW6dBfPFtZcQ4x5FNH5
rLrjCfdXNoXeHbi7ER0DrdteH+488LDoevE60pSig75E0xptR9oYWNXB5eQjyQ/NfcQ0Y19k+QdM
hsJ9Pft1ofFT3zibF+dJGEACTBHhDHiBYmE2ajj0HobaCj8i75F87W3L3yDBMGsrFtXd9YkuxgPi
+bfaBW9gDjzO4sgJu9VhKDt5LFEb/JZpUfFTka8+j0b2AwXS4kY+sohxGE7CVwWgbNFtpzK+uOWy
uLZxmjeno2WZ3bFHL+Kxb+zyxtc7n5QEuYjow8wpJrtdXHB5W8AXjgvcykYrBiI7ihAnCKt5P4Qj
oix8+jevIgNSSSXMocAG6OL0GohGlA7cyeiOZj+NZHKFjvUNXiA7gAv+Nqty+xbOYnHbzQvJlwMo
Q20LdbvlxTOM2ZTjpj4cVUCnf4029bBCBTPE2DptxieB1t6mG934xsou7vN52Jl0D/KKb0jVYnHf
aShJGj5E6GNtTR1SWajQ0tz900zuLXTOhZFsZkjljvNuUqo+XdKG7R9nCf6hlkcJCi1K19hYZhLF
yLoE1Y1T97fe+irumefFv+AtgQzmAy4poqJoB7tJ/OboRZq3aY0JhVINnSz9aytVU60MuMbNyunH
4FvXmF2+atzWdGmOGx6SUpIW0Ec/Sctuj/FXV27M1ooBTxvaF4UxVX6XNlaLL3IDfczW0R0rVlWl
mw8KCRt7hbEDPp4oOrX/mJkt4jWlkPwDjWgMh4Q5juinQQVNd55CnffGeTxfZaIph7eZ4JKARy3C
ZiH0wdLLShzRvmt2eDY7qw7jmXcE7f2N2PL8UNKdgsNHHYXYmcT89INWdadbYzYOx1x1f7Abjx+8
3jf/BjnRysIL9Of1m+18avQSZuLL3/yfq+10PE8UXW8HPb29xDD/4OZU3OEeWQ7bUWF8dmNy89/s
dP8wGG0xXigoYWym08HUKL0QnVHzaIG42aAISPTGsT9aCHCChezGaAvHuoKhYCTTTuK5dSN5PF9d
JBto5PzNfsDazqvxqoCWhiiMjIgnHE3fQSS7bc0CFSVj+uXYlfVk4rng3ZjypfWF2EaqQP3BIW04
HdFFIDlBZsc+emWLqyikhHuf1jRi6+F049Y5v+zgDQEzoOIAMx8ExelQvtWhgKqjZyq9GEsDerf7
1hyidVmQfghICd8dDWmA6/vnL0/x9TcFIDezTkEjcjhQQJiX/NWSopHr+Q5K+EeQjnhzl73CgqMD
bzPdVVKbigcq7+prgEYnzsa5V067AplIcw3kCmOXcDQL1JKn3JHv0JBU20IQFa0St1PGFqfbUOwS
jDu6u+u/erkP5h9NIApt3ALqDX329EcbKZEgNj7VMcwQKv+AYrODwnGZOv8UQVAU73uUdpMbO+F8
TDCoxN5/ARKK5OV0zMkZrK6zx/IY4k34D9B2PNM0LAse3Shq663rdeP3t85yVnxhdoLbZEYano6o
BnwKRgwLjhVOH49GPYk9qJEKK1bR0kiTt9KYRTg4iwdQguLOArIAVnSJ3OF7dkaOzNkRkc0RCS5s
hpuN78jUw0AARtLKplP7yZ4Kbd2jsvnlzbMlBiUapFs21+IXZxtLMZGUvV4ekx55zrsO+TRn7bYY
8Dyi6CjuIjQIvfs3jwkNntIxUY0xN39OV3gWH0k9ZUHpGpP8czgYJdioBnSkpdfph9DR6ufrAy6v
E95IRQ0caBT9dIqLi41b41zvFYY2HqtS1vskcadt5fr+BhPbaXd9qPP9ChmCjIWbBGEk8onTuWFY
atTkbMMRTqq8K00zX+ezgbyf+T8nnL1uUB8vzYwQhtGALgIjWjx8uaxB7KHbf8xoPuIvVWjZ7NVn
Nt+tInxr4xN1mjncQFOBncJCysVm6dwxxFQPg63ZOBV8ZPqlF1WxQX+9eIi71rxB3PlbRX99SzIe
YAUCHGA1PEHLKqlDuNBrfl/ucr0PMvS8pJu+a1rHbVZtliCPmxhhsRsKmL14G2UST8WhxkZrIO7/
0wYCDBzoCzgxfT3k7x09dr6UWkWn1qP5/CJqV8vWWaoNFXZIg3DWyHYkdyi6ajoWXVp752cSG56o
q7JgPfr0NtaBwk/v+o5ZPu9/JwlGYsbySIC1ixuOkA7ufFdWux4Z7Hd+HQX7VohyK3UT32MH+sOA
0tReR2J8p1xvvHHBng5PVj/35whQbWTm6GmIxfuX6QkOPTjZb8fBjveekRqHUeujO1n1eYMgiFZQ
Cw+zHfYLxTc/FrfQWotW4X9+AMBb2vVIiMGAWGxhZZWuH1Ms30qqU9vMGJ11pE/iOQBquUGOYnoc
DMd6aoy0u6/02r8rcVvYRMib33iUTy/i//wQSBB/kdrAjtUi6MCpsdXcyRFItnh/TYlSWng+AIYW
A8yDV+jl+7JV/lbzhXnj1pj/1v9/o3NVcO3z2KAuQAxLLXuxBhMqKOjFBsYuhg7+MfYm72GWoLzx
qU8vi7+jUE7hcaPkOwPxFtdgEuaTaM1J7hx6wUcIw/qzPhrVxo28cHt9U59eg/9vKOirM7qXRpm7
2NSem8lcYY+6C1VrPOHXxeNV6cM3zx9w0Zi8WwHV2dSoKJNozHQpBWN4ySlxtK7B9djRd2HWqZ0j
QjhLZaIhZ0zQdH1qi1vp/3J2ZrttY9kafiICnIdbaqRsOY7jJJXcEKlKhfM88+n7207jdEQJInwa
6KpuBMgS97j2Wv/At9FtFfgaCwQIbYFlxoh7u2lC1FQB17ft89zh+6JItu2aExVsuY1/JllYeryP
x8/wT2csg0L7LNtR8moiwopudNkcWIfhKdQKe4t+qXmaTGRnVCuOnqIwk15mPLJ30QCaBqiyeegD
OzvFbxzfwR53udlVK83rRW3+v9+kcRhwEIlH8eIUUIwGpxy9Uw+oJWefuJ3jjT1b81FLcKyrY2xZ
ZT3vj2pfSwge4wmf5ma9V1QJk2Vt6nd4rtTvenX8/klCVUloGPAGWA4zBh4KMCVFPdhaYnwAAPMR
L6zpWOd01oti/nV/VpebX0wq+QGX2htOTF9s/gI5V9BUmnaApea8Jg51ZNYAfGC5kQ/lrKO0PAz6
txhf3t27I8NmIQGkIUDdfPlMTkLys2ACB1iyNU8h2q94Roa+a1nl9EnG6+4hbGbV8yXEs94bmWou
hRD0WzjvIL1f5iqa4ddOFEzBMQU4uFXart9rMUzKQseP0rHrYpemGbIJnbaGjbk6HsDJO3yuQDMZ
PCoWo92XyClbE/fNjNWGWxZWgR6tFp4Tm/yM2qi0MsaLeDTuBHxV5C30eDj9FvHSEd8lPSjHY6eV
dlvuB+yeZUoSLaBJcCfjTLc5symx3B/g67BCz5H8nqVDErNEwdRWBLjFrJVj5msSJFwIU2jX/NSr
YdxHeOus5EuLq5yvJBwFED4V/UiqhZfzOSVI6ukge46wwept41jCfL7XEPiLwu+G5LTHZMSLlJGW
3YzZXknrF1voLTwle/u3Xgz/4zK8CUenQ2FYPabc56cusZBTiZDRrcr4Q5S18i6Nkm82q2J/f5RF
Sv3H5Sni8oKnLmIKfDmYvMu4QS5HThPoyjGt/OirDTt3oydD8FxWrXqYNbI7YJLZyljfDEpplP6T
YFssTyc1oiFhO5l6HOFA76UMkzRUV+aj3oQIZPCQ21atskb0vjHBgE3YLrxPIewv0XnBFOLEmunq
MZyb4AA71HdjRakOWozfosmzauP4XXPE5s7YUv5Xf90f6OvlTGEdqTCiwzIEX3850AMtdzWaLeMI
BmfcpZ2Bgag1xAcbSyF3lsP3UTYp41EDBkwAlY1OCWIBi4mdIlVLhioxj7E92hsTG46ncMgqbNUr
+n4r1/qtj7MdVhA1S3A2y4pMg2WJNPedeUxYw0dkNeondTBwmxr04UvGxllJ+d5G63LZcvIJfSdA
zdwpy8dUVcwjisKRdZzLCcx7rM0YsQ/ZJ7XwRU1Y0Q51aOYHNdUh2OGZdJi4A92YN+uhz/CrjH21
f2lixG14IxTPiNNmz601KcdSUcINfKgs2tQyKRHOCxis3V8Ki3xLTA0vM55k/Bt84xK6SXEV/2Q/
RkFDGbJnA5nzjaaAi6hqxFXvh7o+Vji2BYgcuC2d+mVbZ+7RKWys3jziwxIfHTXFbylEVXzAxuEQ
pZm0QbbV3kf4N/w/PhLRQq4oVLiFUsDlejcbbsjQLqwjAHbjr9nhByANV1m46inK6/2vvLH89D9j
LfZWSdMc1ZfWwidJQbHFwnFksjrzZOq9sqn13jrej7eA6LO5aJj/5gqTdGiUKi4/LprLzvRbG8l5
tOlfMMB7xhsk2apN2L6iFxr+rJz4Qe1Kw+vTzkG1Esl5EpVg2ybSmur41WqCmQCwjbyd2xI5PjE4
f1RDrR5hDrmU7COeveiY1b1xQkvyHOK4++n+Z19HIskVHXwAH/ACl0gIMybjlMhuSc+dGve1WdoN
paV6UaKaK+t2OaNCL46dzUGNXDW38uKjOuxkiyp3FE81q+whb8Mfkl3+jNIxe1EyeU3pePlhok1H
CitgNVRLwSpdDiE8i8oKcH/0qgKXnbpx4kdMJsg3+myN0LW8+gjFI4ErT/BU6RIujuW+nmqg/iyM
SG7wWZxaU6yJeZO1vrILJ+1vxBOtlQfKjcFkFEEfiNKzILJcfp4h9NyQSDU8bM8wfWoKZQu3Gx9t
s44w86LKdn+dLA8d8Y0IBZC2cePBr1okjA3mHXHOq8QL7KbadgqmGfLY4BOLvbv5Ty+BCsQV05k3
ad2zVe8HF3/5nzfD7+DEVsXSgdN9+bGyn1tdPxqGV2WV/E0rS3nb+TXspPthbs0jVQceHeDa+M/i
yMElxOjwQTI8CHPS3pymz5o0pjtoh4GHxVlwrgKrOtyPeWse6XsIboZYqUtapwkCoWyTyPRizQ4e
APH1H2MTUxaGp9io2SD/fT/ejW3BU/r/4i3rEHpeqmZCJckrxuKzXA/944T/6b99ZNn5ypK5FYpn
BsHECcayuZw1VNbHCk9LrCYxAvHStsieLC4qrJcbe+UUuzWKDg1lXie8V2kkXYaK5SH3bSAAnu33
CVKfQkKwitKEvAGAh9ujQ7eS7t76OO56wFYUqqjpLK7CLGh0LZVD0wOUWx84aKRzp/qGlyi28u5Q
qIKIvgvECZ73S/rSNGmdESPz6aEx+TNNtelJjqEwlX45rgzj9UfRExB5BY04Ifu2+KiuH+ymsDrL
o3sQfsBoQgMyjvZkaIKHub8Or/caoag/iVv3Dch+OWNJFxeTHwgDJ7U7malQrbCHdqMPNpoCVicf
tdBck/i9XiX0dVBmgo4lcBxL3sPUzZBD7dn32qBWMdEMopNcK9VOVhv9UOKRtLK3r48tByAzwCYe
JxTGlr2IzO9HnJGD4MRdam6nvA6eLT3RVspCCxEQygX0+OkdkTrTPaVks7h+NCVIjUkfAxibTnaw
0rTBIi3tXyJpmtwhzvqnsqJlYMV++FLhgLQhRR3CDSgyXEz5h9s0vXrsQbHRu1R7a2Wm3+SRLk9v
fh8JMmBScDRXQH29H1OjThXJi01s+hoAAj+h4fSPdTd8SQup8aTUxHu8pamstaWF+XXuHAwjb4Qr
snrq0ew85mOiH5FL1zxlTp6rca4eOVwCQI62tqE3Wf9lwBrdQGbk4E57bSdJZrAzjdj8mcSDeS5x
/dyh+D6cJX2wvHzMxmNfNs7WqFE8GeJVMdAbW4lmPVK1oqLEthUv1z8yuMLMGhL1TvJqfxhPaYhn
yxTnxqnllbgywLdDCY4ATQFaX4urGWPBRjeKSfIw47Kf1LbGeBQszyno83ol1NWuNQXqgSYlxA3E
HZamLumMzx4ujtHJ6ptwG8WS6uHrLLtW2EgeNpv1Tsf1bCUzv/o+ggJKotlGQEH5uBzKTqKrrmpj
fPK1pjlEndEcNDvqDzmO1Ss79lYoSp62QNGLdGcRypKmTA1NVNSktoAQMJrjeVAx3BqbLF8B614d
RnzVn6EWt2OX9piWjnZ8SrAqdOtQyXdTqGF5KVt/BwENzPvn7UL4kVNCxEO/DDIjcF1KUpej6EwZ
pI8K0b++K4xNLhW4oyZhucMUDqqFlQePgwHKw8gtaz9JWndMHWneTnXR7tVYyT842Ha+TkFfHnsc
c48FRtnvTWn5hSgv8rYUtlNMwuUv9K28VGItTU4c/9mHuDO+jqoSfMPLrNw7elqsSP4vKFS/R0TI
WPMmoSBJJfQyHkD7YJh04gVZn+/jfK6fYiz3dk2OmZrqFJWEzRJqyjOpW+6OehM/mDDyVpbcrZ8B
Bx2QFhwf8H5LlJ9qVzLun3JywqMt2BWSHOKuVY6z/jSrSQT5Ja2dH2bTRy0Vn2z+B/ciGiyOMYxr
2r03Vj/XFRo4BtVvjuzFktSiQDXi0k5OnQzecA5kbNTzKtsb7O6V3HBZuGM10mgmjUCpl9fnEmVR
t0UfF9AhT2WSqk8I7lsuogbxLlSs4Tz6lblBVKl6DnEnePAD+Fb3d8ONzSfcobg0eV4LJM3l1I++
Qi8XJ/JTrvTj3m7k8FTEcrMrUen6ZNDUXIl3c5IpEHEloGsP02Gx+8Zh9ucy69NTb44aCxzbvUGd
28odHBO73gFLi83cpWGwmdNO3RQjentsyjUa6q1hRxZa9DhIga6EBf2ydnpYGOnJQkX30wgIbB/A
XjvpafeFPxm+apKTbswJOSezhSCxcn3cWmCCBUviJxj/SzpUO1fB5JdzetK71KdohPNtY5ZYpc54
Fb93hlnCvPyplIKipY5yOcNlX8VlPyL5jaXe5BaDNVAexmVpjLNXtYuSYuXTrspHkP0FyBpcIskY
dMfF6VUoMqhZxWlOY2HZGxkb+32DSOiumXGbx6rOcudMiz25c9Jdr2ndodEq+yPtR+Or1etrPdmr
BUfqQT2SJccm4yZbDjX+i2Y6SeN4TKwU5bcKiMgxpam+YamVbiDP2VPEOHhT2evfaPNXhyhak7Va
7jJKoaJOCSGW4UDwRr2cA7vGoXIompkmkzOCCccw0LCK8AEF1vFhtKq18vgyO6E0zuVBhYDLg2fZ
MlFAUIJkKzeUk4Pj/FYH/b7V1LrDCALp9dbGOjgJcnPl/F4URoCoUJVgoFE8f6sDLT5Sr/y2APgu
4UpeaKd8tMJnqZXRuzU62rJtb2B1b08nRNDXCvQ3I6MVADqc/jvvmcvhHceA8tA0SI9KYsinInDs
A0zNxuuLPn+o1RKPdVkJedjAoLy/uRYPG74ZoqZQXwATzwm6LHbHFfolPd2ccwMuapv0ir+Ph/qd
PUoRhU0FDpDnKM/EpeWD0VhN6+Rzdh5hax1DudVwbh3Dc93I8wYnVcm7/1WL0+ktHvUKRCNpFso8
qi7HMwPvMwTGlJ1TG7tS06iDYz22yLHM6lq790YouLbURGC6AsRbYoyqDMGZLLWzM69c5qksfMty
syFxPKdCp+n+dy3PAvFhF9EWSxSA9Cw1GdxhGiGatUFlS+hamSlt/OITibz2zA1dvZZ67ZyRTtZc
FDWUlfxzcRb8/g0cxzz/0PUDnHc5uEOW6EkaWtm5qPUs2GZJNm3w89E+1Zr+gBlRtsquFF/1x7Pz
d0SBmuCaF+WMxXROLZ9sTYyxEczTQ2JMZ/g+zq+8k6pTB4/xI+JO3bGMna+tY/nyJjCodNTDkPPj
ELZfmYPF2fT71/BE5z2IwDhXxOX3d0JeFemJ/JzMhkTnt07NTV81SOua+DaPbcxsZGpwUAcr20g+
rtauMvnVGUgxBuahHm8LtA+9oLTNL10RVg9WO+IU5aOhulv5qeKRsxw4nOhEDZTNQDHo8qe2g0Lb
XJLzc99DJE7aWHFjPTA3iOLLj5FEptKCj/te2Y3+uSlibRfYvd2vHDG3xks8MeGFiZLX0u4gFdmy
jRj6GZmqGUTEYPQ0z83yYFR94vpoLbiWmryzn/w2S9xWcG0AH/JUWqxSX8qs3s6YpSDRrCeAq3/l
o1oAcpnmXQ+SdFPo4b9FhbvmXPfzyj69dSj8GVxsoT9KBoNfjXYQNPm5pJH31BZKtq2T2TxFavnt
/hTf2oykX5geokRCQX1xc9il5IdFOeXnqfLz7wCSkx22SQM1IC5qrFjmNXW966sK3QSQdvS0FAGu
WXxabcZlR+EnP9dRVX7Adj3YYgDTHYapfXYkP9oxIeNrz0yvnOm3lhFYF6iFMo8rOjSXYyprw9TI
sZOfJSmODpFcYTo3JOjdZ1b4IFtJgHURqJD7w3szKABkjJ0BV6M6dRm0ThJ6IDgtn0O0qz/FplU+
agF8UKvOjL2vB/XHqDSzw/2gS9jo29rlfcEjUijec29eRi1S2Q+SsWT5hKmOm6gpH7m5pl1Txc1L
oxi/YLebT3Yjfa0QODtHnVNTRDa194llkIMJDTfBjBWJkejBXf4OH5MXuzWr/JyljrLXJ7P7iZc6
nekhjb6PjuE/oiQxrMzz20QuDi1RkgLKSXCUIxcTDSjBTqaJMr9aT8EJXRvpU9UZc7O14/GzNsly
uwkqef6BM7exB3gUHqzImZiSovB8vyj3NHvDRyZurc5zYzFg9kj5l4uel8gyES9NGqudmYVnejnY
Y3X2tLWMGjHd2tc2k2L7h2lK32dDwByIS4Z0lO0GUuSq+eljUI7GYhydmz5ENt0HUu3KXYFuOslA
9tQPXfQ3CY65MgtX30rYNwMNUkM2+9J3oQx0yYgRMjqnraL8SlHy8ICrJKc0x8VRHGraOK3loouY
wBCQdKJ6wmKjtQIr/HK5lWOTaAN+8x9KrY+iQ+3bg526oGoLo9jQzrPaZ9lvO1T91HYy31eyIrio
7SKdBe4Jpu5S9SaecdhKE6v7UFRz8cA77gsVLthLuJC5WZyMK5fi4twGCsnjkiYQuA/BBVu6xHZl
bxqFbrQv/PdQd/AjByNpt1Vqqkewi9rz/SPFYej+2FOEA4oPEFPwcEj0lxaNdWHpuaMN+os8qlBd
VV4wWTzLOzPTZhLFadwNco3yTZjmj0kxSJ/uh19cGv8Nz5LiJS+uqcWWBkOg6a0W6S+NNsc7hER7
/LNqGTjk5GzjUX01BtvcjFSdt/cDi7/4+rv/F3iRBWhNoLVhUOovdpwU22aw24+xqtqv96MsF+7v
0YUTw0ZBTWVZfgxmc9KrstFfYieR/qp7qIwSL839hDH5sahS5yGrtX7l065XEFOKEDoVCvSxQNle
7pbaaZJADmb9ZW6LYY/Nqbk1WxDNmC0abub4a5iP5a30NokcfQC76LcJz7zLgGlkRbk5m/pL1Zfd
JlfMamNnyNDKWjFtoQsFezOu433alfYrDhZC11uuP1bpO6XT+WYuY7aqMPZUqPkuV1PS2JOSRLHx
EppBvjO6KjqpDTxurB2clWrfjUFGPQb+itAyIflY3MRmkFagwQbjZey758rqlZMWGMb3tE9ASllj
tUb2vbGSaPxQRuXVCuJ1iVvI1cbx57ozXlAsDo551jm/uACk7dA44c7HBmCTafoad+LG7kQT0Yb+
iAyQAIZcTmyMu0GcqJ35YrcZgFInbj1n7CAcFa1+nn34FElRvOjyuCotvrzrxVRSrSeNFEUlgba7
DO0PeBJ2GCi+lBMU2NSsaOHqeYhQhWrvJ18etkUSRDvDirotrfJuX4ABwkA48T/4bWzuwryUj01Q
rwHXL+eBFf7m6iw4buKFx8Pk8ncpcRKG1GrMn4Io4TxQ7EzVBxwX68rZ+poG4LfHL6X/knXYu6sr
i0785f87tN6CExZWNLgnaCZL+Fo4aFRXu9j6OZZWtE+i2j8xiOE2Ma01+vPlvfA71JuBA6Vz6vfL
Opsek7HY2mj/nICpHVJLqfeDmk5Hx+yQXpAsmP1OIsuf7T5J3Lge0nfdupRECS70idA1BVsCQ+py
nI1UGTvK2/G/xQhh5OjYbSA/N1XYm1+TKlQGH9euvljTRVpUeEVYiotYAVG15dZHIeoyrBpV+dQi
jf4vsrgSDDknNJMdSuRm5VlpXfbNFgCR3H3SoBvaz8BA5fhparKwcXXVB/KOgIS/a31e0Ctp1+V5
wy9CupOGLCkIj1YqLIsUiIwLyJ4Zyf+CkoReoyeJso99hNO3RpNVf9l49a5R8JerDVgwVr0CIyJw
11dgSfzL/aLHlfkX5Y5mF0zj8Bnjw9FVsiz8+Z57kpK5CCUSESadK2uZVIZtx4ZDUegXZL1Ie4yd
Dqwb9CY7fVXU2Hqe+tDxXfaaZbzrsiQy6SRkZPDIPB45YRfnDLVtdBKdMcauoLe6h8jOtcPUDBTI
IsuUjkgO5M07d7GgG2liG0M/FqD2xVT2fq5KmRMWAduINrsUtMamDDjVO7kIDvcH9vIE5/MQoxFH
N7UOun5sqsv1LHGGWVJb1YEbG6aPxWFGXz8tBncqlejDMFv6BwlfOBeJsex4P/TV8gFiK8pywvSC
AvIydD331AkxRArcWbenJwxp/F3Gm+WDWtEEfGcsAc/HlY0EhKuYYvflZzaR1AFqyVFzizs//m5W
YWm6oMW6x2xunGYlRb/6MrzfqJZCjELKjH8uEqxEiSma41qP5CZvdQuUEZ7qTZw6jjtwSa1Eu5pC
Xj/0dpBM4mjSuP8vv02e9WAO1NQMXTnQ5YFoDU272gh9nf5HaiQCzAsrwTGm4qxNuv3X/bFdlJZZ
Q4zsb+UGqoX0dPXLHzBQuU21XkPOmi6IKmMyp8XTthwyOz0VoxOn27oI4mmnyLX9M7RtP3OT1pH/
atumXbMsXR6DvLJhY0PVo8UI2GhZ6wnJlmfLGazQ7SwtOnRq2j60Rdkz5VZ+kPN5TYrhavTpLlLN
AtsEcYvzYbGB1L4LRgqTkBXyoW1e6KR2exS3JVdPU98LMcD9GJjasEUAd17ZQMtUA1sjxJag+Qic
HvXRxaIunNHCl7knNFL22Tcsb1+qKtA+F7lM99hSJy8Jo3TlwHiTAfojx1A5mJBshS0rUx4Ft7e4
AXs/4hIqNDl0dXL45pMszMa39ZhN+Yb/r79qZjgWxzEd1W9mm0UfUdns8h8mlkGPDUqeg2sUyfTZ
kFGlc0crm7CfiXP9L0B7xllBcee57kJI61FgDNIBtUxr/M5pODy2MpTjTUvyVj9bapCsWZovninC
ToVTUHR9+D46xkvtxxj9T9hRZX8yat3HGTJO0g2e8rO1mYZWD92m7gquuch+svxsHlEyzoK/k1pK
vo9K0qzc55dniPgxpIfkqrS/eBxe5ZHhlGpqA1EWQfyKSmkY9POT0yfVdJAbBQ76/T18uYr/G+3t
cgVcKkTfLrdwH9YxKJhKPilkya0bJ1E/bNu50T5PudO8OqYfcUyPcbKtu6RcwbZeruO34EB96J/S
FeJNZi3WMatbmQwrlE+gsauN1cTld2Woo3+LXKpcDBM6zI3b2P5x/5NvDDA7FlKgSJyY8cXGjeOK
C3iQ5lOg+M1Rj1v7Q56p1ApR21rZM7dCAcmjIEsRhUq0GP0/ivp2Y1QhF+F4GopE+55b4+T5AC3c
WJaLlf6BGKv/7c7fY0lZiIxFPD6YzMtQAeKVbTfTaw7modzjd2TsUb8wjim2nMepC3DsaiTM6eJy
dM2qzHfvHlR6bYSFBQGKfnk42IhuZIGklCe0TIsD8GjLHRK1cTs7Wuvt3RhUbP2wKUGhheN32aFq
ZEmTS7wSTyUu1TvFmdJP9BcL10zrNd7+jQVK8YkDnp4Qi3SJzqrRZS/QK+OrYM/ju40Yzgkz6qw5
BGM/fc1KNvJDzXYpVopvl7fZ22y+Cc4BLgNacIWGw7g2muDoFietGiN8BQNrslC9hXa0bbVi/qd0
eFitQOJuxYRzJWjvYDxZtZcrqNVSlIDGMT9lzlBmh7mSnWxf8aawHjOzy3lXY8ewctjdGmBwYDRo
+EbBWr2MiWA/uBAbi4g5yRTXr4wf0YAVod1Z1lE1y5+5hBbd/ZV68zNB01OjERKXS4sbZZx0dXD8
7FRXWnM256bct1Q4qZNX2WGQmjWgxjKeyNHAm8MvJdEGWLc45JQuIH8bbd2DakFmr83ahOL/XIRB
9xS3ctqh5MIil1dW0PI8EGFJg4SflUDYLTsPclHkIRU+zct7vemP5VRrCZWg2hw38JKtbR4o8lbL
DHsbQnHZoaQwrBwJV9cqi5+qPA8zpCE5EpYv05qcxJmzQPVyOW7R46rGfHitDYwF984cVfLzqM+z
ufclx/f35ahK8oOelklwHkrML+Ad0LVbwd0uUlbRmaATyW9CwU3AAq7ek4EZ4C5bTl5aVoZbBMh3
jQkaK2DUSzzOQulERUtB7aHxEddPgkOpoOi1krhfLwnh7ovaOtkbVL8l1lXhhpeitu+9gQfvzqIk
utGqfDxZVvuPTG1t5Vm5vOPFN5Oq85DlxQdgZ9HwDenCWX2m9l5oDmP9nGROmgRuCNrZ3Dcsk9hy
x8ZKtHTTtFE04UWU1tXKclwe2vwGoUVCskz+CPdjcT3FtKMkjtrem3NV/WXOU/olrcP0qW4AvN7f
4OLV8edNSChgUaIfRO+Cou/iVTIr6SA3g4FGHgfmBrJMszO7Tt3fj3JjDgGRCji1sIemxXd5cjmZ
kWORNfRe35fTuU7rwjVGKznaSCe5duSvQQxvTCJ9VQFoEXVl6i6LeLGaSrkyd57G7A2vfVIglNtl
2jRmGz/LzBRJlED1d76Sza0bpK0urxTelmc1OGWyJVIZh44F7e3FMjLLxMpMLWg8Flk8UNvT8ynd
2/6Ey3tSWXAccom+su9mWjTDwL8/3m8dkctppVqAkBhPDyGXtsyluhw5v7weZ6+OsfF1jn2N4nbi
2qUw7aogPtgPNqY88udcH5wYnwuULZwBGQK5t791ehwpT8NMRftAvyySvkldHJV7uoYOGjRyXaaH
plJw7tgEI1yef0K/jtNnhZJqaroFoFb9u+1MjfoCM96eN2EUjmtGVdczTJOEawJshlBwWKZQeuRE
GPEGmNJE1WsedtNubOGyNFKKzXkPqq+z1BYdrOh9TCVxJiJiyFFkCyapkNe+XFqJplXRiFyPJ8tY
vMZw5jahOWVf7k/gjc8jChKCKESI1SP+/I9cuKYcXKh653tS4KsIlDWd02xGvR+Q8++M0j7YJq7N
O2tMVJTMtCz49N74QGIFBoviMJW9q1PQKvLRKCTHm5FR2/ScVLXb9ZjBzGHi/7DyJtgmAdzuTT2C
fl45k65PC1QNRUmRBUYWtSwmjmlYOvMwO97YK/l2kI3sMa7s7LlXRmVT2US9/7E34oG9AKIpxFYo
tok//2OwnULC0jIeLa9JKmAuhUZ1xAXykZyaUuIB0ATVSvZ442ZFZ4qEAz45GIyrS800fRLwKre8
AJ4QWIO5CeeC5weSTbVrVb5WxW4VFjiM4HIXRSTPEx2aelDC7Jw0Tpq/M8+j38iyplnOoiaHXtKG
a2hnEu5ZDIGaqtRSx1cfBaOd38vJOSulaCXbuTHilPQoNApIMCntYhMNeWy1eStBkQZk7oYtju1F
MJk7JVBGd5Kx/bg/w9f5neh9cVhQaORaX3oKjjpj6WdJcOoKmvHuDMfNdynXKT/Mws8fq94wp209
6f1nyMtS7wK0wj3j/m+4vhG4DYgPUBD1lauDIzNxeIKWhXHiqBTHrslmN4nCdGukFEnyoJCPKcfd
+3SUmU4h0gc0mH+L5+bies9wn6FIMMCrdEZnm1GkRxLWyvdZZBT7+993nbQQSjxPxPuEMvJiTpGq
bdheIIrMMJLUPXrEQbEz5EKKd33aoJjw7nBgtsUDHkabMFi53LRKCfI0pQWAUDO8yCIOJDfPzOQb
WIG1wsSt3YpQD+Ul6l2s2GUXtfS1oY6VzvEiA66ClqRY1pvB7JYK/H1wsPomHoMUOzIIfYmcaW7S
OeH7v5cbh2c1DwRenMs+gJ8iHVj2juO1XVfsh8H4aE9z/OhjDff+s0BwcaF78Q7DP2ExslHqGLOR
ArDuGY+DneUysuBa79ebvE/rTRpkKOS9dzLpPHCpvsEO6Bgu8sMItnGWDZLilaOinuVRN7bQYKtj
FvTtCrr6xmSK7hhlJnrQYjMu1qmKoI0SzKnioaVHnaCqGvlfdEmVv8w+MUEIDZNz0qd2RCpo6uTz
rEvx13C09JUj6foIhNsjcKVwjMTzZvHSLYu51dreqbwR8RIcFFofb8skOdtFXQvm7toifqPxXKaE
xCNl4SGFxgCv7MsNU7SNFsJ0KD0HNhfKaSbyN8XJKqhfv86tPvPBmp8VPwbLbvVD6+iV9DJKVlk9
GoOcVL/8CteCkxlNkvkyTGmuG27dZNoPK+7MoEI3VQsRz/K7KPNGdSq7vaMMubIxorr0qZWqaqvs
1aHPJJ1CfBLBmJuCwNG+ho41TOVBqasm3Bt60mOkjcm5+k2OdeUfJZ0Ha2vXUmTt0iEOkmc7L0DA
R36dr7Eork9ogXyhSkYBQHRsF68GZCfhmen8/qgp/YMzzi/z0KL7JofZvpkw2pVHf1zJPa5PTRJK
0Zam5ilwKYuYkqQ3XHxJ4YVdm22BIvS0XwzTlTGE393fZNefB/GFtIqCGS89cFSXCyCPpywPaUJ5
YzWpX3RIqkKQx27GjW+p3Xgo+xHz4LnmPF2JfJ3NYrYFrZY2MHsbxbTLyJkTZHUNGdozlZ5wgRrI
2MKhzrtJKIYkgKsii8yuB6s/c8atnJw3vlugX9j03IIEX0QPJK2qubZGz+gzbZOx4HdUEsZdT2Xn
nKf2/DEPh/dhTMQzgV0m+k5oM2LVtPQy6vAwxgzL6jxLHcMKIrDvB0dZLcJDrDfvvwudN+AY1Uik
Z+jxX45vFJS5MilN78mVbOzMZmh2JDiOO8faWp3qajC5BWGNIQ0BWVBoq12GslC6mMYibL0SE9Qj
AvRCE6IbnsZAVk55DEU4d5I1s9erTUJQiq1gWcCEksssercW70p9KKLGa/0A8BLlMOMJnINTupSb
g8/3t4lYDhfnJA4tZOSQJmTR8V9quEdTHM/11I8eUsHObqS/9ZQNpeMGServptlKtogl+lRd82Q7
apW+cvte30/i4SW0mETJnrbp4n5KIvwKQzOuvEKD2VpJlnPQ8yGFbD3X4Qfgp+lmou+k8wuMtN5m
UV+pbhq/23Wa5FzgSckBqIhBilqkjolD53S0ldrLZi3Ghq8zjkpqBp2bTnr8en/Mry5DEcvBH0sz
QQvx8rtcVZ2h+uZUtLVnTBoWsyhxD7Gbt3Ni7DlRjL0eVr6ycvLeignDSmBySFhpqV3GDHT4W7Xp
V17VGGV4LDMlHD+bNQihDXyS+cWykv69jR8xpqju6JxEwsNJX+Q5vpWOUtIZFYW9rvjX7E1zY86B
+XlCknwlpbouKBOL5IKFTG5F5r0Y0zLGesPIutqTmOG4oztb5ujfpXXbULKVfNT+SAicbGeXpfOZ
RL00dmESqc2LFPutH7uNVqFo8O6JJrGEL4VygaiyLn6Uk6BdkmdO5sVW0nzFK7T/zvs+RDfWqPsD
dalgDSZ0Y5opYvPQpG9Lu22pGlXms2FJhZZ5HT44Dd3pUYm2IfDZ+buvJ/oXrYVft5JjLvQZOf2J
B3ePoir7h3KnOND+qCjIyaBFBmUyb8ZxLYPPzMaJyo0xK/oE8EOUydQwRbvxpGllMH80zTwe9pUh
18bTVCGosGmNaSj+UdQc6kNpKG2AOJtKu0UKO5MqCNq7stPthtBximADVmQw3BCARfgq45tVH6vZ
LNvDu+dOaCqTQ6DGQYd2UZMKhWFAjpQMdrlFdMwlQz0mUj3u1NL4XNphvNJ9EOfL5TnM0wO0rGCk
03xeFtrKLCuUMoobT6a/d0rGtnnILbRR73/UG9dnEQY7LgwQuNK4qZe19jp0DCmYq8HLc7m3PF64
+QjpO+uMfWVbNLl9CZNtcztK3SC9VgY+b6eAXK1xLS3Nk2/JHFfxc1Ybg/+F8owTfoh1tVSmrYGO
ubpTpS5w3DohU4bFX41l6aZ635oeohSc6XaMuPRLMVWptsNYym8P2F9H0tHJWypuOZoS9d4EcqAe
oxI1x21SAVJykzmdrI9y5cuSO/lYUnxvi6bz3WGa8/jvXFLkcJf5ql4+haiERrtUN7RhEzUt9nep
Xc3jl1TX52gTqWr/S5EwVXqac6XtHlJUYrXQnbRwVsjPwzyXTrVTwUJ3lf9Qdma9keNol/4rhbpX
f9qXwdcNDKVQLI7wvmXeCHamk4s2iqRESb9+TtT0zLTtRnr6ogpIONOKkCjyXc77HJ+igkKg64iy
y47zKkU9cgnEFyqHz0c9Gh+IFfHQz54GH4XBMJnDZ0ASgCH0RM07LX1g5VoKhU4OL3v99vun/ykw
BcgFkgPEwhC1YBl8CCyYneiSoWm9n+MmGVgxpm04XKcKcQ9MC2ZevxkMcI9ekXaOC6z63Ef29vcf
4d984bPaHqPbUPF9pto5VjXwCV4G1Bbm7imA1/mT6ox/MnBt/k+LQYj+ceZE50F4MKU/nnhZ1yZL
zDu1Nw4IN08rnMztNwes5fnXrMQY3vz+m30OFXFrz/OoaJPjv4/7hR3BlYAQIN431tOnVqXf4FPg
7htPjScxtg2BrWf0xc77b655Lhwjrce+C+n4h+AJLh9ujIEIgPTUAjcTfzQ+5MdO2D5MFGSWqq/H
O5ZJ+vP3X/XTQ8TxirLiuRCFTANf9/1+j7AmRuM4ieEw2YWnhGb+gaNbfeAzzCB+f6lP59lflwKK
JYKxCULhD0tWCVbpyFnjnWbO8BLqDCQpDfDTtd+aYI9xo6/I4P/2gtj0PQypoRj/0b80ODMI08CJ
d3G4vla+7U+2PbON0/Vn67v84fdf73P4C8I6NnwIbfEMIQU4Hwv/cnSqdllblC3DXe869Y03Ru63
cEQwsRF1F8P3oOsAufeFNdXedxLjEbeaTVoAcuxvfv9RPiUCoEBBinRGwIANjqP8/Sdx00qD4Jn4
Ozs1rH9zFrboZNOmqRXmKOdIYEhvpI17uQqIXPJ4gBtnKeqgtU+//yCfVxc03WdV97nXdTYjev9B
slGjgcmTZWeB7iY0YO7Wj3S3naCl2f/Hl0L6iMaah+XsYhzy/aV830m9TsplN6OS1KNsw5ogvvMV
jecnhGlpdv/7633agFECQ0sYag+ojRE1fbjHAj3jZXadcRuL2G50G7PXxaRrgdKP2rJQijzEyMJF
GEpe/P7Kn1ukeIUASYXUAoQlsO/PW8m/LLSmW1NlTGy2LNE9yaZhueVTF144QSU3uEWyaIZs3U1e
YuBA7CUbgZrdUWuX7+OxF8QLp7GAMKEt5lkYkrSy3zc1sDckzQZG+DRGN5G0dO9iKq5oKuVfhp5I
vtjwPr2d528BaTNwWCnStY8DTRxyFRq2bNziPsUXbBiGPQx5BMx/1rps0/arKfEPbh8IbcEiQjkD
ygR8lc9bHYKBuLNSQNQVhkyWS9cztNCDCsAIgLDWwad3c9+F40ElVU2vRlhgN4gUIOc5YmTfde+z
maXOthcZSm3EqagKv8rs/jpZ3sV0+IzYPiC7RZrlwgr9/aN1unWNwHxQW0i8nYOnFx++lkwRPfA+
Z9bBRG/rBxt3tcFp7iskmf7CCzOIMG+lEFtvdNPCC2lXrIyJm7lmYamjaCj02td7F2afx67RzsYL
BX3IjPTLTPEob7A57iXTMYkmupaQjDi7ue2WL1bup33p/O1wfMP0CB1EhEvvvx2GXDhGShy1bWnS
FXIUzTFNeUB6qfyiqkdzmtNIFq4ZzRHNsK9GaD7tRufLo9yEychzA/7jAVQrr/Ocmelt2y+QnA48
3TI1rPkUB1/lUZ93B4hL0RWAXP8vBtmHjMNrMjNj7F4AZuxmaiq8WiRVaSM1izJY+6q/xJyxCL5X
lHXry6pQ/nO/uNmfAgpYKuHtwqDJeYoOGq33N5tHtXVhvYaPUMPUltFe540z6FMEMwEASfCiO2b9
zyTreMfOF0XuA6nBecP/OIdhjdUqjWm9z5RvJqD4gfNoc2AjwJOH5d66/qh9H0PTeVeHSqdfFEY+
PeAEaqAzPhIlMAhoPs6sLVZJH4yuaufYwdyNUQJ99wTuBepM9Rd39/OlUElEDw9FHKBEcNy+v7tA
8Ucxb5ds1+u42aGE6N9MdZjkq8vnze/3+08bJQ6ZM47/rMj5C7jw/lJ08RzXTapsN9eclm4Llmk6
+fEFuA+Pqvbr/7S9g8uh1oweGoKjz8O89dyHscPg9d6gmLpxHRXkDQffy2EVdj2ZfKWS+2uC4l/2
PPTQoSg4D0v+9fXQyn///VDHdKswAOIqhEykhTq0H+yx5YrXJRundED5sE1oS1BOowoUS1d2z15v
rbutOwEL09SGrikYQEP9Fhyb2C0RR4/rN4mk9BdSygVmdmsEzfKK9FVswriOl20EaQDAEXAPqY+z
rd249GZZM5LxoRpgRznPS0umtZqdyyyj0TVoGuG4E6D1+DmvODoeYQVlwy4RMpqLVQ4V4BemSlqk
4K23Bl8pPT5sKGAoQt+BFQBFIbIDpPvvb9IUJTRG5Yce3Saotkqpx8lE8X1QzUmehGMMv74Eep5l
+qru9WEbwYXPOH90x8HmyjDI/uHCHrLYv+rKRx5TXTDXe/GE42yG2vh7j4V254xjXP5+xf+ba8Kz
Ens0mC5QK320bGMj4zKCYfRxpmm8o3ycSTfKFJZc4ZKDYFkXkN99hTT5Kyp+tw4xIIfNA2NdkACc
z+D3t5hOON4jFa0XKOCEGOOd0tV/dqxpevTQvIX97EGeex7AswqLpNdNmKcROoq07jz/kApXVPkw
xFqTBfa2l+EwdKqsWpYkJypp+hityqdPvWidxmAnhpgPPlsNCzRxWrYM1z1sKdAXyGil1CUI3kYU
02KS9N4dvLQrBrc38iZI5eo9wqRwao8wwk5rlFSqBaybroGGuiXdmo1YiXSuFQVjW2kaUfC2oTq9
RWXP8drcHWIJiU4is3koMM/TqWJsTX2hQeY0Jc6R+mmSwxIQ9M3tvl4MWBAcx+bVPM7TzxqYjrfM
xzQqwdx59Z/tdGe/cEzSn9VMaLlhq/twZPWYAspWGLVdtJmnCryzL8tS8csQ0zm7hYvgiwj00zLD
5RAUIhhAjo+U9MPlFHRw1QxJ44UxkbjQ1RSiOVvRQ4WyVbmO0U8Y/oZfpCkfNvPzV4QcA68SNO8Q
DXzkOGfoB+kZwJILOarlNgKc7dn4o7qIA/RrM/VlA/O8aN8tahAKMFuLCABTZDgSP26urkHBFaHh
5cCiZetMShxXwCq3ED1/ZQL76VI477FRxMAkIvCATOH9+7PW1dD1YVcdB+Tbd66aF1LHzHxr5vmr
gY0PoOPzKkELD0ERlglKUBDbvb9WDdsyD6mlvsBe2SMHA0SkPUS+db4HjgglgcQTOnhM8WbAqER2
zB3M7IG22vfuLWyVVl1y5Ui+Mykq2ZiA8mB9vYzek1mM909d9n/9mP8Hfeuv//fd1v/4b/z5B4Ba
ilNmPvzxHyf+Q/W6/2X++/zP/u9fe/+P/nE1vSkzqrc/Ti9S/1GO3c8Xw/vu47959ytwpX9+kuLF
vLz7w6Yz3Cw34xtW0pseG/PX5fCZz3/z//eHf7z99VvuF/n29z9/9GNnzr+N4mP9+c8f7X/+/U+8
Ov/1r7/9nz+6fGnxr/7nL/rSoUb78vGfvL1o8/c/k/Bv2NnSCOVyVGqQ2OJh2rfzT2L3b6Ca4oU/
u3+dS/dYvV2vDMMF07+dhe6Ym0PVFmM7f/6h+/H8Az/7G2qcqDmgY4KN/Pyj//PB3j2q//fo/ujG
9rrnndF//xMbz4ek5QzTBpgMnU30DxDSfnS4GCV1UbZyqo3XWXFES+ptYTQokIIdQ87ivInsYTCC
HTAsDyjVxL7VoTiHaFHu+ou/8SAgOPXxjLKhRl+rhLx7HMlIYRWX99V5XHhMVXY9Rti4NyBAJ5xY
Q21zXYtIT5vzZNng4rcMILgpImbIa39EWobqZ4R04mKdR9C+ZOb39EkK0z5PJplOJkxek9Ebb5qu
dV0CZG3TkZS18FuPAcmnY5zthzgrptBUdeE6NL3B/IATe6Sf3U6eLEijlSa2V2BTG5g2HLOUp+uO
h20+Agte4CAaDzIFsE9D73SAHcyYR4Odc+Pw62Sd3SKqUHt3+XDZQrlBnCG4YNX4fVFxjwMHjQbi
zVwdEPEdddTxhqzUS4pm7kXR+SreYp6tJh6A6UzDtZWNYtvU7qDLaTBdRDK3GvvcyTq4zU1V1D/q
VZMOFBKN4UmMqZ5FdVO4AIi1Bu3Ri8HVHmA3vlFtBv8D2sRXLY5b4rber9FZTqLV9o4O7SV4S5pe
ytYi+ovcRD0qFZIIZ/FJ41eOBJSb2ttjsBzXXVyGrnbtc0zKNqx908sURggBamlL5aN/QWZmmF+c
OaBjznT06CiV6txSusKZwbVrPiNmwKCETct+RNvscVk8djdmgbkAPu9x4BaG9/EYtqUnXVGObigv
Ity2a1fI/TisBajp1303ms3iDX7RoHtZAFVRQqvyAg9EQWAt7m4jzESjj1DrkjWoLGAw0QjSeBmB
wbB3BdedMdrUfm9jIrFkpoM1EbumKWXAfAC7ZVEYaJYHaCQ9+FtweamjZAfECmC0dmVlQmkIZOLa
yGrDFLqGkBBC6TDiuCZCpPZUVc1emdpogkE3K2+alq3sAJ9T3hYgy1lVRo1NVBHBHEfloeMSpK3A
acCDnQxgsUe5rxO+1Q7dj7OtQDKcaM6ZnvJJjVOMMGHe4LUWKNW46x1sKFpFnNnCPagZ771qTUCZ
n2gNZ1G/Bzcl5kA2pzBphLX0FdAmZKw6DDbL+MKudCyMhBVyF84DUXz5DoDrrw5j5tLrD1QaHJ0C
4NDsNa6DuaxlYkilsmPi8eoxtHAvBX1Plq6kFkPQHZo+eI846n8CWl2z7afZad98vEwl1vQywywS
U5r5utaHOOq6ktVdd4dRqYUTTFmMp3WGmJwwbD31oZ+G+RpcfYEUTEzpQgLRTWvOaT+SGVSAYl6F
Pji+297CYzS5o5N7jH3pd6SSznIY1QTCuhUXfdDpgfRD1vQE/VhkKzyeYOVoe+Suiw6GpgQrSW9T
lAfhM5UA+7WdoSp5cQcH2joUJXWbr3pGfzDkc3QY/bG+ceHOB88PreSJ9j33iXaX7tofh7EncpbM
2Rq0kF4n6tG6TJSdW9IkfRKBrrLkIQ3TUjgt/bWKs45aLaZAGR3MJlvHN85CWUAGp/mV2VA8NxgW
rrYTZxMZ2eh1xFHCJiSt6nnjdIzfVvP0ks11dhgwhlzoBgHvULM6d2gQ3INNaw+JM2mMWPvBtuVU
FcJLLbz0Bt7VG2eBjmNt+szdDZn8fgbqHjI0tS/gSUsXApCksSScG7E1sopmEmK08Nz7bjJsfUbN
xIcFMm443IIba18MiNR5oOHchRuLZcabTd9Piizr3E8XjlQjvNhqr+uIjalaCZA366Efk/ZSJKF8
Fom2MMHL9LYemSos5WoHN8j7INUjK+boHniWMwRPU6Afqlk90NC/aiRMKZ0p3UGGk3aEwcARBeFn
7K/qoOE7dcwim4fuVOsdXeQJkz6RO5AGHJ5zF96d4buuDK3Soh2QDWBEYhmIjvzCxNF4ZGuiLhzH
XkUZGxRJRYPmwRL6nOctCgrxTnIe39QO3HMDzbtvcGliD+sI6RcZfP9bkA03MHtvSId+P2mVfMAq
T8k0JTcQuoC/4oU3sfIWl6xsOFVZ9CaW+qefAH+XJwCZFGgguZfQC8UxsqQO81du268SBlpqjHI7
BB0sM8NbHFHpgXdNUigazqfBle09Br9hkxKm7SZw3OEoMU2MZdxAurJWCiwJMfrrC6qQxYTEvtfe
WCAyF8SoDkcubzUGu7OOAA60bKDvbNEVn6ZCKhUMuYNi60Qk+lqolK/hps2EIpW2x94PoAeWt5Xx
VlNaDSlUjLetqp6GDmwYGKu0fk26OMNkZLdtkPfkg+/AlpjzGu7z3Bu/r97U3RueOntu/O4KJere
yQV8OxYCBziFNjhA82seq+6+SrjAg2Qrds2sq3V/43jrjAl0eFnnFR20ODAcYy+LQXYL07qAqS20
i8udj4mplnABLxvi++OPCYrKoQyBD+3yNB7cxxWz3Yegi2FdAu7jk5y8YDgYwy9RzsHBgglKSxLd
5FCEuceZU7EBG+k4p4mTkYhBZi5E1DkkxuD6txo0IS8/NwPSEjyz9jpexiDcVI3bnKBmic2F6+l5
JnqWxww2Rd8SWiv/OGv/0lO1uNZNvxVn+Zpouh+dcAs+TZhnrBjGX3K/G8z9ymsXgy9edkSluYWB
N0LEegMk5UriVtAt6rACTDi4XQfjPEd5StsYp2MDbxAclYAozfw4sOCWVz4cW7BM2LChus2umYuH
U/IK4SqpGtu8Us/UIwGmU/gEvpLK5GhpVDJPJbi7Bc9afA/MOKm6wCxNILdmxngiqMpuaHLIHDp6
T82SvDXddFMJ18BVNjDJsg8lIqsCT9BgenhZZP8YykRS6PR1r8qsTZMXn1v3hHn1pCUhgtLqkkEn
peAKKDCEL+EEMENhd1ZDWB+wv51Q3FlBBoUrcTmrWA/bKXTsL+ElXY0N1HnkUJYWC5bSztGuXwKQ
DsiTY7opQO+gj68mHy8t/MghPhL0uPR9egDDwZS8n54UY6qUnk+cBZspG3MvG2BcwjtopbHSinqO
a2j80A5zwhharjOT+GmGDJHmS+zOXgF04rX2qmPX+0sp+6i6qDDDWjpV6rCiS8d63q5ydNyCstaF
Q0vLTI5K5CKLaY5oQwa1rnt0/PjBCuY7UBQNOzP6tgSARBGPN28ND2MQLwL/EpS25FQtk4Xfy0LR
O3PglAejtW56jRJPbYK10Se3HWC7G+tCJFLcsLmNNF4ETIeg+XsR1bBmx1NG0B604WkJIrbNRudO
zS6nxZRwfeCwSdwIoR58GmPwYK3Zj5UtO7duO8iwtX5MbDczMok0eIWbnN2Nae/9woOVO9qIeJtZ
5wYpx5wR3vEuRQxePRmZzBsUnrLvw+C5U8lmzWH9ZFP7gJ07HQ+GVf5hwcz1pm9t+sBwTjdkcgGZ
LkRN7evkoN8dVE373a52gsdMYLbV1ERoysrA2Wd90LywoK5z4y6KEV978sfadx7KpYAKRwGimE0n
hkPtjEAwLFRxuV3naGmOY5Bgp4RbQLwWmRXN8zpPcLALkmk5TKsIm21nR0zEpY5E26lyvKGQ68gx
ONaP9b0Xr1MGz1cQe7ep345dbiG5aAnkhjE9pf4aRScWhSNm2+qOBzslwHWcsmC2+dINYXcZKjrM
uViwXREW9z2pYG9nCvy9KbibkzOxMFSZEBsH6BfgmWhmA5+A2TesJMiMv2yhrJK5aYfsL7+kCVx2
Kwo/neNXMbXTdQPIc1gyi4jPbijesW6BoJar9S6bIL/8rpoE8XU4KEjEhW07kg1yfFmhgvJ2I3zm
66NeeY8RXuFgIt9Bu1VF9XDToE/ws06YzzEwnyEMXaowujdhxBFYjkkkN3JocPAu83JqhzDU9zhH
MD3QuFRVG6dv7jzuN/3BULZOZQz/c4OLwCx53lTQSf4cGFR2GLaRV5mV2yRgLYwgF/2M6a6+yR3N
0qfIn7CzC9UMZ1KJVlcy6euLquLRawupQkImNDq/TWHTmc1ZbxSVNWyoTdlqBFSQxV+DHYu3OGDZ
C2+QHuUIiG9g2gaS/BIbs9EUW0qBZjJkZEFXz7BxjiofcWfmTNGmRS+SwRRBcqd0cXgx4rl49lvX
1jSvcKqiEW1qAUrqWgVxjvmGOCkHK4RFLTiLc+rYOiwNssb4+zzpIdzUUCyieShN+AjGezzBEmTR
9WbxoRIjZ0nKTQta01AyOvPxyBms5OLJUEAjFT+/qW3b/lIY4GjKPhPeAyIYpXIdTucwida7DrO5
l1VL+9d5SdKBeA53n2JI7JBnTazLjm5Y99d1JqNmy0HmQxQX9CBOu8FUVjBJEacImVq2F+hR4ODX
Mnafs6xh4HN70jk1nMY7uHpUl8p1AONJGO8fOsoWXi7UTDdN5ZlXBSpWLteg+qW7YSprb4lJkjG3
w2qZEc2CUBhcNa6FmdYM0g/F/xPJSMyouHQh+ba3kQ2bnHrRGhC5Ru5UVABGpxvDq06cxmzhA2LS
BEHkwDTsXqsxRXZUWajzSlhv+sMmqkxYlSOqZU+QBKrbbK3GGJ0Sy3fBhE3guc8qtzrApc5qxPUw
ESiYr0OVi8g/JQ6otNDIHRrq1ltPIqoBpWb2r6dMwjZwqZZRbxlGGmGktzT1fOoyIN3QTjFu4emO
P4nVzO0hm7hT7zWU2Qh62bIWdbNSegSUA0mQVXMAPpoFkGEpVsXZXQqb1aWYB4jFr4KQLz0ZPBvb
vTO5CYqufi/Nia1I0q41BcGgcDLhK/hjBeIH7VBrL2vmViXiXBxl2krzLQur2iFmdOKLWaT+RmC1
IlRvhHOzsEbjlAI7ESfhchsrJFdj6vICLS7M0gseXvqJiPeoxOhr1dRnH/OuJ40Td88JRDlHhCDp
PkO+cqe8gH1v6BwiaGhSjwRI0nGWnoV2WHDTQAl0Luixpv5si9pv/eMkPRdhTttvYr/TBzdb1ise
4jmwmV8aBmZq5qAZXWE7KOauWthlEojQ7HwPXbK7RjbhLwYPPlBdh6lpd5lwanRfhoShUDVNHnKu
LlMFBgjj7jo1fIWFbdPHMGUkJpm77NUBHcitsa8O9ffJtvKoBrx3V4l0onZnuQNIOnG7cRdW6cYN
bFWginUHccqdm+LRZtFPZ6zcJ9skeCe94X7uoTlFA/K6i/Cr3ObGunTXpgAKppVYrkbEe3cSoTYw
itGpku0uSlMHzTv6aGqcezBiHKb2FUHriyOGm0zLW+V7b60njv7oJnkt2k2v5xefORyUYrOn1XoL
ml1GjG5ehrP8ATqjJwcNJzJF/bVK+5vUa79FKrzjrnNlIU499rRiKKmB8h6z/qqd9dn44MJmWGTK
W1+ivv8GBzS3SBMela2UmsDoxhDWRj+GuPZ/NphMwEaXga2n6Mvs15u+q49OJlGiyVBHaZI5j0bK
icn0gKKRf14wBpV1pNTE03DYguHUrpX83m3VgDoMok6s9jcLYhzxJv+Wif4RnfYDj/RKlliOyM4h
kae81hDYS+Q5O1e4fcSxmhobPWSdXIdNJ5cRHyGJVUgf6jXArMyqjjigL6tF4YwLFkOydb6KhmzH
1vgWRZ1T73V728VQBqPu0UTYtzzkFIASFtVa7+Tg6r11JtiZ+KJM3PnC0d1lgBi+qkVM1hj4Uhhh
5HHDjjZ22lMnhYvIoL9ypwZxSXxuJARrWSs+lvXAs70vMPiXzfIKAZeGvHwiLOrsph3TeOMa85At
ybXysh7QeHqEXdK9i/2JICaYhwdws34BqRgcPfASD3ZCmouizXDh1MN6iYmrS8RaPumBJ0qVhzqa
cXMRV2/0PDvIq/UFKpdvHjyWN7ap9z13+FH39Hqae/hJ+peTWcLboAEKz40WRaQ7ZjCN6uVew897
F3Y4m2KJClUypgFB3iMvfAh89mDuPmfMKaXEB8TpTxC4HtDStXm1Ojb3hmQ7N2CpeNG8j5m47SOd
FEgiKyy+gR97J9LBJjg/8wo56tpOrxAYhsTHhCTUz7ibfbPKohVNRfxmNnuQ3688R9ytbYMyEvgm
V1k9La86TPcxrR5hJPad9+OhRRttG9TLFaoJAwn64NZD9O6uaJ8sEww32g4pn/SinUAL6si8EB3Q
NoJ1uF5HrLNpvYpmX+5sIre8byeCYwjLCbs3ZEetvsNl5CZd8XqcE+pdoryXoUH0C36GJbWUCemc
1t3FGrJyrfxT59vxKkVFjYyyvldxexuJ6tuYwnQ6wwmOaAOFAbd6a1CGqTP3FLeITCvODe4rxzE0
Zjc6Vd2hZ2GHaKSB1KFBIq039qzRh1FS9EwXdy5RAbkyLP0eVMNF70Xf+2SyGwhQsnNcNOZNRi0B
LPabBq8+p3y9hOYeC9bTRxrX5nvGpnqDUcX90IQH1wwpSDygYl5B+gQwEvJtQFz4EDJnpyHFjHao
86NQigFK2v0IOn9ofqrMs1tQK7Ijl956p9G7IoNk/o1iaXAfr2I9Th31cyXdpwxp1oZFDdwQRO8U
dHEEy61e7M7CKvgJkk+XdBOGhhOuknKES8Ktrth6CGTV4vWcnXJcUPx3fZW8ji0KGuiZbCaJsIgJ
iZNmmoc7AeZMqeBBDLg7u0isrfe0G7wyEaIjRqL4Jvihr/v7tF1v0MC7p4jzyTCiwTpBHAvxBPxG
EZD6ob9FNHfqglnBQy+uCsb5RKJsicGJZxZHXHLv1WbIUWfqSMd972JAkLJLW8gbXXaBFzcmNSpz
oGwNT8pdxb7WvN21BpPtGDVZi0mCdeXxdRe05pQEqE60Nb8ahfuwDPHO1VIWIcpnF/BGHd4cECh3
dJxX4E1bi4nd8Mg7HWGIYN532Qh603zQbVvdUTkuR0oFetPAKO1pjAyyCmr9LKMOJcNVXPpBshOs
rU9BY81GYar+yDEy8Y0PzY8wXSNSQbREMKb8sHqW3aMV5BZskHVpU3WYxQyTcabvVdJ2OVP+AYI1
IjElhzp52z35PJnJPPav1KGvUoMvggGPso1mU2SN/VXjJQF+0POI0/RtyUPstCuyRqSTAeobSEnx
W2t/wqs0alo2NFTEWog+kRX/FOicJvDpaZS3jbCP7HnY/ESCgwPegWZ3aNEpZc9zWuWRtzzQdkAG
TceHOJTxN9BpgxJrDx8+1bTLQbE8AQ3zuqY2+mmjdYsZ9O8V755G3NDU8/CZh8Hfzovch3W8n+vq
NFXrm+9OLG8HUGULywPoA/15pHs0xNocDBm0klA0D0s+1H05zBA9Rn3X0wLdteowYpt6DNzxWZjI
bNIhfUwq8Q3Zya9gHa/qma9nctAl4sIln4IIFZ0xyCF8qYqOoWKD33mXxgYJD+ZETkqtL2GIDWgU
QwKyf10OfXiagtSgnOCF/ksjIG4Ehz6Yq5KmBqqBfoCOAoVM3pF2THQRKuS3YO0YbCx1n53rbcmV
ZQZPM0W24GsWHTNgJDezcbaowCQbyrL+uUn7+JThKf+M3Eq/eE707K7aakzhwOMMb3Uj9BXE246D
hmNU8QK9vewSEVcX7OBDXfn7KgSndSMtbkFe1ZV6nDEEcsOEKKF4tIeJdjIia5qsD5B+LYJYDDgY
NKScmI/53MisxcHXTP3VhKoCxT2O1rZKSdj3RtxO6zBHmxFDEKJEJmXZbev4UZNHBu2aJZrSg8LW
8atGCf/kjla8+bHB0KWxHp8forqZXOwISbdLAeQ71Gq1DRk9O0f1Cd8uYVcMvuXRoUGFtmxR2wK6
rDbBFlWzBauwhl6UQqla8fT70gIlgzHoFnPMOEgbqLakv+Qwd22IAh3E7+q0tNxF1X0atLx00ujU
Vp3zg2OtXUNUi2IW6jvKX6YysxVKzZAB96t7QIu4Kj3q/MR2c9mtwaZJTFTolGIOjg1zMfUsxzi0
CFFAyOqNmIz/M/ItuE2LCYsZDgTP8CvHITDaq6ES8ATtaZ+SFaaNMmgl4m+sMCNLgM1ohJaJihzU
l36x2F0dcYRzKugrSDaD3iKmCGhZi6pJaiKnFZhn0gEXO+Hl9t08+l/Undly40aX51/lewE4gMR+
2SRAkZJKWy2qqhuEVAv2fUkAzza3817zQ9nTFiF+Yrs6JmLaEb6xXU5m4mTmyXP+i53Ou56yaLiD
XBV8ruY0fU5gcAwb+s6jtomK0vJ7C+qREXi/evf/L+AM1Y/ifdf8+NGBZ/gfAGIQNjCCfw9jeA9E
4F9+D46hIx14iX749Qf/BDMolvgDoJ7LywB4pA2fB8zCn2gGxdL/WMC4ELdQo9VB1AE1+AvOoNl/
AIY3wZ9h6wTFdrHh+QvQwL9arAhUFAjQ20D7VfsngIZfbkV/A4IAkVrIqtHYRb0VvgoQ5WPkDLDy
KU0KTfOALNrbyQ6QO30Kx7Dbc9cN29ZMvPhy0pv4MYMtw/FvvRdm6AkjV70kQYWulsZnTTrJjtbq
M6r1+UWTtXeaVHkQk3o4dvleBLp6oSfyvqTH3SXJX6z6fxSCt28F1xHG5n8uqubNcPyP+Ufz/CP5
/r//1zGuhj/0ZyiaKrgaEGYoKyAtS1YF3P7PSDSMP0DCAyamZK3+ku/4z0A0tD8AmsJogdS+oOMW
1+y/AhHIDaArkn2Az4uyGpJM/wBZsyC0/o5DWDNIatD3ANcK7Q1W34rpMEdqREIYqb49w8lV6mDR
6sO27MUO/QvPc4TfOcb4/RoGO262FRtRAO5chTtqgpo203320wDNsonGqm8VFCwsMcnHSTe+SyFx
u28E12ZbTHdWElYArbX0yRqzDt3YIUy8roipzZnpQofuBnr+wTm3lQWGt1oNBOv4HfoiqQPi6HhX
xoiJtCIthA+/tL1ApqJoN/nshld9N/4Ioyx4Fzu0HDvQUGdYeStazK8VwlSPT64D2VvOpeOhi0ST
8eSkwuepkT3IrO0eO2zs/FinPz33Nple2QVPeRBSkojUDghr1D4aPa/83Gp8LRumMxjJE6GB9ggA
dPgEhJu2ILJe8JuSCJS/ivePPzWiNzGqVdNdZuf5t7dj49QwaFzCJiX+lpg/HqZutS432m70yyhv
KMvSFQIqeE7h5OQo7BcObjCYYIuPRymtij6FU49+nM3uFoFAZeeowfPbUzkR5RZASLRGCCELwbTj
QYI6lY6bxpOfxYH+zrDUyZuGonwQ+PGBcQ8AHLtG5r896LI+RzHLCQIuDoMoFTIOoqXHgwoU4bCf
CQQ1EPm1gud3NzuCXrpbhF9FWQQbe0qRH8r1iidBaX56e/RX67qMzgniwpQCXLCWPpxnUqe2doVv
DdmdiTTcnRUM/cPbg8B5WE8S/6HFxgSNwcWDQ12dH2FFhgqPNPHrUpk8ZArku8QKk0tqYhn1NF6D
XwJ34qUPwOBdI/XwYha5wRkzZ17Wt2Clx+5rpU601moV0MLGGHT5Newpl2SBKa+iVGaXdNgpr8fp
IJYHom/zbgNG5UzJPVKwvL6Dube+BPUgQf+kKuicvDV5YCRD7A+mRZWQPvNAET5U+4/AimO/6XRx
1TZmdr8U/bdJ1Fhf0OWcL5LEtbfgm5Ofdm0oH2hLTLuhl4M38Zmnbcqh7Ce1NVwamV28y5rE2urT
pO/Mqkko3GQ/aJtWP3oz4YU78vCiiTn5Ug1KH/J2cJOPZUv9d4QsqMrMRdYcW4hNN+jz99nIKCXx
py8jGmwfW/Y/NTclnlq8b6x4A/MYXBCKHtqX3kok8NXicbDxiit5PPPf4LRyneQLC87qgE/a4dIj
nqhpohLLO6xtK8+h67Zzs2l4xJR7WgAWrqfMmXGj8jClOdIO81OoTVh3NG2LNmhugB2ojHj2G9mX
D7Dehs+tnuE2VscVTF2IzF5sjXvHwqEgLzOK71NVH6gwUKbqYFbZhpKCKTaV+lLnE26tePwclc3g
W3pjQDEZw33FIb7hltYOjVJaB8ArmjdLZzj0Rk9fjh+KwZn6FR+R+Q5m8W6GOuKVltLdJVSqKEp2
lt+p5bAvjVT1BMCyYAjeT73ygJTDdKhVlYqoPVFmKXdz3BbXPah5Y6D6E6g5zYCgMvaNMgiq4pjh
dKMRbyPclWmWmftuSsfLJAHaqtRl+9Xuu71uoVZT9URQhcBvAeYHD5xtL8kGqXq0qXrVx4IKESXs
0DDvKCI/JFYyY7AbI88GaPTOwrLkUCoGcuBldhWV6Y1WJKZPqjzs0er56iT7Mim/IUN/3Sr9pyLk
WR1O3WWgFp/NSh8OTsiKZZZJtzg3B0/Qsd2ArZu2QL3plqbaAOipMXs/bhbD5rEF/kdV3JyrTdmN
yaY0xPvSNPBAaBJ17/Yugq8G/nAWWi3B1CE+aAYbozBaL430W9VJbuJZCg8KXu4jyp1A7l9UkkST
tDdGALKh1dxDC03R6wsxP7TKKA5RPQR3QZM+j47VXsRTP7wTUTT4RRqO0Ix6ZbMAnbyhQHkhz6d3
1FazDS1pXm5VO+zR17qaarmvjfFLi0fE3omLz8WghqBvzdtkLu4V+mcfXeBidyJT3S8DYM8Dz9tb
+q/uXZGb0zaG1OFpSjP7ohm+mzV6GkhmboRZ3VnheFGk8fegn4NNC+jUo8rReoNiNlsaph/R570u
zTG7ClIWzdW+DnE1bGwxPfHMnjylcKjdVHut1QaqtQtpBuiT6N53oCqpBUDbHxzJ1jKM/FsIq4B6
3VVYVyrl1hJm1lw9KjS3Fcehay+j2csyZW9Ie75pR+WbEunBNivcKAPDqE+3E0nfppKTviWqEiRU
Ca2uC5TdaLXPSP2w86zoQrrRVxAtt2XZPDox8DDLzrqdkrds0OUQnMwDr5R066ZjcjHFAJNq1KdS
LQDUaim+MU732pwdtHo2d6Uisu2AFBbbKbsb1dLZikQ3OQ8A70QuB3hrX7RNdynr5JnHy2Vv9/ql
Gfazscmnp6FWEFg0aJFWfGIkOMDAwEtL2+kLbP+bnhqIX0s39tTGDHxDL4xnK1dbfoerHWI1+li0
yedJKufkFcgVX91V2E6hy8iWtDRel6u7Kmsz1A5ju/JdRZkn7DbRTdqp40C/1sxs5QcFyDAD1N1M
Vo9czNDEfkVLn3JpKepgN3Zd9BDHObEQjDr2nVlels+S4ttTkJFD7wATI+I8dPJDL8v2Z2hQGNtq
iqJgtJgharat2376OsVu9Ay5Tg23LfQhkqoC/ZVdiPjzO+AY+ROEcKX3x8IyvxUTKXdcZRR7ZK5o
EOlQyf9pZ0r61FNaxJKmdHA40ZK5qj1VTUoKTaHdKrshHvNnQk7cdora3MEMpFUo8EE2dwjBxHdl
iV7uNg9hOg2B2sN5x/olv4zbQZrbaY7owznO2OYeHcf0Bpyg8wBwYE4unFYM1WGU4fgUwf3a6HZv
zU+yz8aQS8eM5/tIhTLuqzVld6/EK8XxXEPWNq0qCQYsJBVDqykvbJuiblB+C3K7rnbuoAi8OpuC
w8wIuvzWMZIxoXuamx/x78uALIsOhUiDevJFYw4ti6k4o4PCu3CvlTRqcRkT6CNtKsMA1NoGKkoW
dYc57gYhk+FBh2GLCmPWGDWwLxvcOO8u2m+5GlHhx6w8fxeLZADyZDUgwzqhj90l6hEIxTW6xC0i
V2PKhFVV6OBRiyR9HG1FRF7cD27qKV25WFoLvJA3QZjTwENEDvEp1x4xD2nMLtjbVmhqW6GmNgXu
3hgt+qu1O+2zvs9wpxaLcx+IwWraWnYQfjftYohATIY10M1hKl2PsnP8Az8zjvd8QCZaVBQkN06W
FSQHUW7YSxlaBcKvYlvCtQ28f9MlwPf2/D18pUoIJzbOsVPye8FVcWPNSp5e22bjBPjdG0WrXWbO
UBTxtlDHBhl0WiWpN7TjNHhKKOJDMohh/uQ6g7I0yuvgUWkpwwFZQ6jfh5dhXCZWbTTemGn6SKMF
wcotbUJD97t87D82hcqRXNrB+F4OOGJ7EbdBtalNKUD9EAf3Nb63mRemIUK7UPO7DoGsFHzmPLWa
XzWzCFnAUB2BAiLnBo8Q7i+9NCesiK60eW+Vcfc50jTl3gLc+Zn/Zdhv0yhJv/U81p7qKaObPdXm
HSFPM3hQYrPfT8IeS08Nk+F2wn5CbPoZ8MFW65FH4lAy7C9hTeEJQJrbpJtB2gAxODixo0nghyd8
DGCZcS9HPlfaym9tbHK4KUEPQBFhVolgk6k1iGCC6nmIQ7uxQDMAe0dHAvPBHUe4bQGnDZNHBTQI
DYS46WPelPOArIJMnpR2aANvtARXmAG5YWIPtconLXBYCFwKx8FHUHdwNiXQP5obYSkuAaV16a2t
9WI7hooA5klqfV2kdqVzn8mgpErVRfMmd9y22yh6GLxrXHWixQiVEBBV2DpfpV7UhLqwAcR3KObd
lmEqkTCP3dS8aLsccMOiCUtJOdXdz7NqJ9kVcDXRXwJzNLjhZyui8uyU4D/TXh0PJCbOk0kF/uPU
lHhuaFqGGXwsC73bcUyYn/IpAbs3lHmVXtCgmznA+i7fiA5WCdXdyf6eIajqj0oz1VfjXCo3clKD
x9nNhHXpEh2xD0/BkFzy4PIvRyOBHzCPYc9jIR45iCbiUO4LrXFND7opLSic4KfbUYq2hRucBve1
3QUZIL/BgF1asGfoCuL8uJ1wtlBB/ijzjLlvXH3nfDXEpqp4NnqdVqsL3zM23uvoQ0T+REvtbpba
HN/C6NLqixRvyRsKz4azxSo9VjeQSaEdqQX5J7iVBVxfUdn44Jqx8SGDiBpvscJ2kLNzRsDOpl3L
W6uemmcXmDvN6tCqs40K9/SeV0byGZWEKtuUg6nfGkYgGk+btfDZIkSQeEx4PNQOcPetKyVlE6CP
TbFF/QZziClwcBzTRNN8gnBgh2xGYyy2EOnThp6iVBPIJpF8jspKQc29UZBvtitMwlyrCIEmKaP7
UJSzjpKdhT4IlXxLXEs8Ze4dV4m+VYZSvR8mHi7bwCnapwD2yiFPHQN8nFogbzAW5tBtG2b2BeGJ
WWztLqmh3bZZ9XEScRf5g5Zl8aZAqiE6TJW0gcolvWleaG0XfBP1aPxAEAu7Tl1XhrvOKZUfqL71
GS8+6rseeFx54ZRoz3tFpZtfVeBpnV+DI3rMOfmx9VTrofShHQHsL5xgLq9zrbG+zn1YPfSyi5tN
ZpYh74TJqemlgGWvNqGNh8HGnjSuJruIaRhJjcwxmwLOMam383BBEzj9mPFokPRuETI92BTHbiEj
JveNGtXcA+CGgdQVKh3EKu018K5aDyY4JH2ZD6kxZE9YjIy7UKoxOyB0uJhcBFc2uR1HH+nihaRW
Vpp1PmdImbFHdC0/RC2iXF4KFbzaprNDe22uKB9tqKzMfj1F8gOWHzRrynYuH0AsLoG1vGWgxX4A
aSsfOqvXUQNw8vxOdq4k3+BitTcGFqnkRRbPJi+Os+w5GlxIDSXmvlgXtE37KYUzdKsniaFvGxuR
TTr/0RBjXiejcDsPUXYvmtRuN+m4IC5cYD+8YWByc5SO0fRcDYJecW7P6WM3dLxlRrvjRleUwcAE
dhiy+gISah19sPIMyGWfRF8QOrPQEkiU4Sq3+8y8kqpT36QUKx6ascBAVYgAhDpG3H20zXojC3Zo
XZhAWcesrLfQ95z3XBcA71Ic7/StspCEd7ElO7DdSo8IIJoSAeJ4VfI0jhK4cAGNx3nkYRS3XuCM
8/yxDXRRHNADDi9tqQVfBlEi3aFzIY1bNLyCyadaCQYrMenk933SWY+O0xvokKZzMUuQQMO0aWdw
ncDX7abddZoIPpudwU2d0yK/z3ozdXybBKLf0BnrSk/U3UBIk8Rd6GiMK36MxOAX0MSxu5vwpHbf
VbKdFUBQEPg3NCAXxBsq0O/aHu13D2bdGHPst2q20/kHF3NObWdXCPALYIID3gWxjH7YseAilNDM
3U0ZRTTmLfI50OlKA9TYbY3sB5QCDhCRAmxeshfoEyGtu1sDVle/AYvc/NVXoxXxb6imr0tNrquj
TIQQroMAh7YqxCI8OmJ7GQKcNczigzBC+Pwx0oowj2Bc4m9uaB8qM9euUUGoYKx1jd/nVV9DfBjY
LpnbOofaRf63qcBab0zaoCBUWlXT/UQZte9J7Izer/rYP2rE/BepzW+1a5bx/pMT/f8HoZn684tS
4UKY/tefROg/Kc0++iNP3fSv/2ients0/nHUDVz+6F8tGOsPqBfUfu3FxhCtSgqzf7ZgTO0PxPw5
7RwVCTF8EqkL/9ULFNYfKkZesC8RNFtkz/nf/V9ys/gDxS+Qq4j+Un2C+vzfacFgF4e+LoIosPbx
Z1gLr1jApepMJMLjtwAmNtziAAzYOtNgWJeJl1HoMyEo4wJpeCWU5uigOaqmF55QuUWUUupfkQwp
91GnxteabSuberBQe+gi/RM6+ecsFpf6+ssqNcMbgF6Qy1zEPSBwH1epsxl2CxLNhid1VfVBkpVb
zC90T2+qc0o26w3851BLDwWiLVDM1VB6lkVCKKOxyK/tjHz+IK3M3OZJWW9mu403g1IAhxDxlxeR
d6LHRTi8niG9G5uPyEKvVTOaoVFMHBGYYZRQtAtcEIQBavxvj3IsXIHgAuuI/gxriZedSa3ieB1T
niSzE1ARVZUovp7GrPiqMC4Mm9y4VtO0P9OdWalA/xqQ/aIiDEADE6WlZbVfdIHcqi61Xtq653bD
uCXhzw9KYmpct5AIGq9DQqXfWmm+wNmE9VPO+ddYLYsdivLVx7fn/qqywuT5LbQCaJs76NSvJt/G
k21rUWh4OTZwG3yB4GXEt0FueSHl2K0OaReINNpa/OaDo4OUjkvra4hVm6eonNBv/5wTIX30a8Tx
ylD9V2PXUHSezCKH/9w+QadSL9WyxbT57aFOxBZ5uUY3GJ1xwfY9Hqoz0o5SSLPsnhZXK4BSWdWK
MzosJ+fDqhhoT5sIsawuvoxUsy8KwZdmp1KUIN0e7STap3NQnYnic0OtgorSC8QesjiQ3VG0De3I
pVhRvetCiCK/sXL0VFGpYLegiHK8croazkicOrpXjW3jl7ZaX0m9/2eKZ8smIVVgd3Cu0QczrWW+
LzZJCgQJeqBToragq4cin6fDkGb5Iej7c3Lkr5du8foAnLIkKS4Kp8dDRXymoDBsAMQy7z7BpVT2
s5OLT2EbNGeklF9HHQiVpaeHnDLqwuuzBhxJUvNer7xpAQ0vHZXF9fecrtoSVsc3A5+G+oz4dTVw
NxxPaCLfUvVSo2+E0ucPq9UTqFqWu1UtmKBSWNpzIoZg/3ZYvF7F40FXNVpIm3WOMV3l0WhxPkFX
gIyXqAgJIBlonQn218u4fCqNXget/cXM43iCZc3z0YTwyRdbHv2jW0OL74IzauevLwacZ2gEE33u
Ih+/AnJgEZPlwWC2HuKKCPO3FUp/3CObhQtyIQExnoF0nPhs4BVApgCvAjC1Dg4zG+1Ib6Bozy18
aBSvSvDx9lhdjW4xXdaJ1fuQhs75cp74bhbnP4uIdCU9j9XBYePjq7uolXqpS6vAKpr8MkOpxnNA
A5+Z4IkFBfiAhuECjVGFs1rQiObSiO80E1R7qlJm079X59ih1TBCzI4WsuDbMXniquWWRalSI29Z
nG5Wk2vDtB1FHTdeqqLaIdoORpKwahNCuYQHGMQ1To5W2ZhPlW2k+bZBoPPe1WR9j62mc87YdRlt
tS/Je5dUjYYn9cfVyRl31PFyDBbwl9MBn45dhgqM1nU8hGBN1w8tdkCU20dqoNsk0UBjvr0cJwKM
c5lgBn3CgqyVhIeiFYCzGb93u2CnFwp6uhJOadZqTxR9o0NN5eSfXulYLZBCLFLJfHKwecdbFSKv
Nnddi+433VIf0HOxSUtH2U5l8ePt2b3+2AzFSQ5ShLlxkK+GqjodUb027z08rmhg5bYILkCkuIfG
6nTVk7U0LqYySHyq0oiCiCCyD0gs9pd2JutzWsavtpUFIJLPjCSss0DBVkeULLIZsrbSel3emBtb
sesHZDAi3ArgS7498VfbiqEWO2geTkuYr4GPc+FMATy0zqvUMvKbOLG3FXaRH4MooA419c7nt8d7
dfoyHogzgXAVQlWmvdrGljIkdhNwYmDU4H5Lx1nbuV2jHN4e5dcKHe0WhgE0RqMJ8Lkp1p8zAfcd
z6ZkWuhdXmktMKANJAyqtgrEicvJaBo/RSMK5Sg92tFSSHwbRPylrJzuLlfSsIZTEBrXlNPOeWWe
WgGU14FW2ZSlsIM4DmpUFQZojTobmSC4HHQ0c+Yyi85kj0u8rhaAg3lJgRgC/usSYi9SoLgPFPgz
aHlOaVxF22iYIV3MKfKHVd2LC+DkiDdxpHqiDJS9Gbuu4p35BstEXv0EVMf4Dsux7a4yibDWUg2G
ZItGATg6+h2BVwdFuZUlNgF9VnebPIsWAXRntD8So+5dK+HXOGmbemJutH2lmudMSE4ui4mTNKLo
JKHrEyUUpbDTomdnBdTzfYNeaU4+pXbohZZRutehPu6DAEcvAabAp9GiBGcOtVcHKRqHyKG4vEvB
HBvr/KPJ0Mcc7SU0E62+rViNjZVO6QE+rPtzpr1JjM7amW3+q0x2/DFAhqlgwzBS0Jan+HE8WLRi
6BFlcqG5PhrNTVF275xA8Qrs+yxd2Wp4LOhWuKUue5XMu6FID7r9nY6r18poY4YdbeP5jGvu65XQ
rV8emOC3UZ9eK02iBTZGaoNTq9no/TUdYnHTVlp9NxukEHSCmlt7sqvnt8Py9YFHSKKlucjT08ld
pyxTjfACPDnVK1o7uZp+pq1vjFXuc7Xl//TKRFcbtb3Fqwl4OYfd8Zrn0ih6ZNtnRLzi5l7Pk97X
C9Ss0qwx90EWO9ezbogzQsWvI3wZlCoZJQ/uD32Z/4uNrxlRUNQoc3gxcviQzIvkMpzbdg9ICzGI
vHDiPfJ6qg6Rtp9uOlHNZ87e15cX4xokTFwsuACsKxRhZZlJl8YzSI8+2Ea8lK8Cu2y/YIwizgz1
+ihF1JqMhLLwssK/LvUXc62SasnHZljsmRl8z4sg/lT0+pe3A+b1fAwVILbF9jNBQq59BSrZh2Ho
MIhU++Z9rSFCoZSR/i1Fgv5MwLyOTYbiFQA8nbIbWd7xt5NThJsVAHCPNnR2sFqjorOLjJpXtZmO
7frknvOQfL2Cyw0J0M5a7gocAFYjMq+yV7uJ1oam7vWmVt4JiUbj20t4epRfzy3Dpqe7uowgqDe9
XmVsdCUdPS0xQU8nebr7jVHIj13IIkITa4/1uR9iOcbt5GUauUveJtZVvzjKvz3KiW+kcXvgQkA/
ZkH9H68YPe2B6ppDoiiAvJVljWqBEtQPuCdEnkZb4czanQg/zaEeTYXRWErjq4RpTHvwnYjZeLmD
94GOyjTEN9RH7A1SSueux1OTcwyoOHwl0u21y2WbdVSdASACZOgihIvUi0QNfwIxuiN6ijPRfiIq
eFfxklhOquVuOl5JLXQautt4adRN7fJm6pB0iOp+//b3OrF+y17SVGzQ6TWoq/Ur+4ESpWL2WJCE
P/IgNkh29C9okpcXvzMQHQjepxRo10Gu9PC0tUrv0Xapi4daFuGWwJ+vgSn/8xOJaIAIsNzjGACv
yo+Kkw+xA5jFQ561utNLU/cVm577WI36mW/0i3BynDcste2/xxLHH2k2ItrQNs/uurLD6wEPvGaL
tlE8buNCC+71rh2sHSA1rd0ObjMXpFHV2F3UhU3ip09t6W7tQAdy1Zkl0owTqJ9uW2iDM2zGgpbt
B4na1A+wXQL9IZz7oO7jyWF7b3+blQsRFUGYLgiZsH3gk6n22kdKaaIkGpRy8MwpVP0o0tt3Pci+
zxPCvr7p5i7w8kAB1oO84bVo42C/kGJ+IxSXxYR0gx8SDa7jtewnHrSTQGqkNECHhII8t1Kt/oLy
kXlmqBMbecnzyHSc5WRfG6GhZ1cCDAbBXmd1CqdcN5BDCBUEQ0QuN1UEBP3MOXVyRFoK5kJDIWBW
gWIWfIIh7QbPoGxyiHWr3zcIhYNK7gPtnZ5W0d3b3/TE8YEfGfaiKkkS/br18TG30JvgK3mQhEvP
WbRFQtxDzkTOiWktKCQ+2a8kwF3+/YsUo8uMRRnNAFWYgGxMJHD9Ok2aPY4Wza2ClsOZ8U5FKtY/
UBEpr9qs5mpz54lIEO/uRtQK5AAGvO53cyiK3ZAk5Qd8BZWnXJcJjEJaiPdx47rPTk8S9Bv7nhyO
4iU3AWUnc1n9F/MOw9LK9BCTCNXqNB8j8+KgUFMPt7oR9dcj0r63euEMV5OIxLa0SgvU4ahuJVJG
FG376g4VC5UK5GTArIZ4H8k22k5DWIJuZCtuipo+FcyY/sz1fOK4X/pRKGCTScENXR33E+8XNS2B
KlbOBOKqAKy0d3Op3RWFlN/+eQQS8WxpVNc1KIPHawQqCwuSPGeNItTHQEvVG7jg4e43RmEz02Zw
VItu4/EoUnFxXKgKsExaFeyRFCsvKxeU6NujnHggUi+A7kUSSA/9lcfShGc2lCICXctD67vMQC1v
8zlyfZRUkMUGQ+X2W0Fh9+MU5KhfcdqqNwOIkoOrWz9VaSM0REayA5IZ3pkGml2biSrHfkSZ79Pb
v/X1u5GfSrpPjoJbAKYIxysyxiZys+hWexQ5ZvBhcX6dhU2yDecguJCZaGHQV8bz24OeDCybxiva
mFhXL8iElxsCTpU5lG45ethCPDa9I7aqWksIOnPuvz3SsrVWVy5lm79HWk2vpcKJ9BAjFQM2FMWU
ZOhwZfJMg+L0fIBF07bWnVfOin2HmA2luNErYSRsmrBXwdV0MztTuEl65jg5OSW05yl90Cl+ZUGU
pEFfgxsfvVSm2m4q1WrTtGp1ZkqnRlnqpvCDlnL9OnutbbSuDbMdPUPK3sebBEhSNf4z8/JfqQSv
s79HWe3HVFPbWtMrAoF33Pu+hI3TjeWEIGkgpzPrdqIsDRBrKdESdIvTzeo4k5oxqQkCy4RBLz1E
oRHKUIp2Ea3InUfZuNrliED457FSs48iNZXroOvjKyOfHOvcCbHcPOu4pHNG/KPGilXcKi4HLNpc
xQDcOAkt46QfYx805eOo2Vj7WcXPQUd7A3FHrDIhoFmI3u4mJz6TZpz8xotVGbmNAw5mVVNJenDn
44y0Gzjtam8O8GLKus3P3CLacnSv50pfS8MiA4Y0sJXj3W5XhlPaJUveNqF9NaN0eJ+Su95w17aO
h7t5B2sixENwSotnxUGnNsDd7bOgpPc0DZSEzgTCqd368vessgKjSm1pjBIdnsCZN33DAtDPqHwQ
1b+zV/E0sk1K9AKQw2qF05S0hFYIF8Gkg2wNjMkDmh2eOeSWXbJeYKBeS02S1yao3OMFbnrYfqaM
pJeQs/dIBeepAdaU3tO98UsUdnCz6lqdWipVaPuV6W/EEX2ehSNLAslVcjw+PdvQnkPYImXk5pf1
kDQgcvPm4e2j/EQfgp0CzIpcir/wmjkeRtRR2ncORY9Gn6KnDDZW7Nlzr3yYBte80pBoy7E7GNob
nEWib2aKmeIGQlyPo3ynKY9A1GGujOjDYk2ZR3l2ZhVO3aQLm5yOv01R/BfP90WWV6e1OqYDCixS
qPo+D9Vpo8rOhrLs5HurNMsNbDbzw9uLspwT60+/5JUGaAleC+tOYhhClkxzzrSpzGIfz4K7XimT
bW+ZX7RO+fT2YKfOC5uVpw1BVm2oq0MLGxxrVCe2Cw1jAfPW6TZqgmr7b4yiGygpEM6g3Jbt+2Id
By017TxmHfXR8sOuyO/mbmjevz3IqS1jI01C74x2u2usQjY2powUm/5AZuvtp6BztZscz57LQmm6
r2jDYqkb6O3GVaV2Znqnvhg0bypraF/QiF1FMQ26IcGIa/R0RLaoQzbRZV0pGhwXfD8i2FR5+vHt
uZ78bDYUekqSIK1+uZK9WNC6FP3ALxo9KV1IUHpqeMoAHfztUU6dqswIJB0CMChNrE75GDUxR8bQ
BIIg12501KUvacV0B7VLxzM77dTHc8A9AWylRATA9DhCYKBZiqmlk+eEurxJ4Ud9DGBL78cmVPyc
z36A9S0/F4jE/MZSUnJFuQSonosN1fHIlWq3dEgV8hV9jD/FZaVv8xyXj7eX8tQHo6ZBPYqXkM3j
83iUGY3ueMigETQtOu+5KyFzSVFCF/qdcUD/2qBrUBRahWLFJVxYFe/S2R0130VS9MKCfu69Pcqp
c5GmJYkkCB4WbbVmNVLAGpp+o2cagXzXx0GGpmUPLL7Bt9TymilXvEDN5BmMy8nHP2oKiG9w/9L6
X0VJhQZLp2rklrI31MUtBa21oJvajxyO1j4YxuHQAgG9mEt4a7B/i7tsrr++PfeTOSdupSAKeWIJ
CizHn9KYtbbURnZFJgOxwxJnuBgstXpK2iC+mObC+K6KWf/CO6FFHa3tICImnXmHDtt8Jus5FVQv
f8nqxEsKy8J9ciahR6H1SisisYOOV59plZ8YBcw4dwM1A0r761TArDoDDbWS9HoeEN8eQgTvN7As
tTNf98Q45Kxkz9TzyQrWjd8qh1WSt53mmVGbX49JOVw0dHfOrNmJ0KXJK2iMcbvSGltdRYVa1Kgr
R1gIOErDoWlN3/I8LS4a8Dk0AUMTHXvwDhdvB41LTKzudMLVoBwHiXTR4zqOmURENarcmebJOhL3
mHhFO1doI8qKhdj2qONezslYb9UgmrYz8qXqmVmfOMmByVB1BNS+QIZWs26iJkqjMNQ8F6/nu5yH
kG8XzfTelsrPt2d6ciSKYqSMdIAImOOZIkQ2h5kzAwlqnemqNvran9Naea/q3bk740TAgJRxuJq4
BB1Qi8dDxTKpJMp+mjcBL9uMEMG2oozOMWxO3EwOLzcAFohfAfxcfToHPn7TmIbmhbUNksm12ugx
TJy+8hAHTFOq8l10EwmzNXZhUaR/+QD+e4LPyVm+GH8JrRdXvZW2aJe4MVbXTd38VPO+vx0M0flz
7AYDbDOjuNB7mfuGsnBSZ2fULvDvMD5Bartygs4vYwdilxG2397+0Cd/F4p1C65xOQpXv0viJJWU
FGm9qMxrgHVThqChJc7cZ3/CYI63Dnk3SBTeIbTMeQodz1+1e+kquAIAxZhtubenuf4848ZgaPMX
fUKcNHOa9MIcHPpjxQgbrrQrGNqtFrmggPHpuglRTB22XRnoyr6Ztc780OPjGN5yGhXvxn5Gkher
K+w+UEd31Ms6d6NuM8Gjtw6hLvDmipvGDj0rRK5kV6a1+zUYEQXe5E1QmptOmcyrNIjGaT/P/cSj
vkNh8TqPognooctdDDN+UuCXNYjoXeSoJCzSjyG0lrgZAZCoWIYYnibCFoxLi0jo2Dit62syi+cN
fmNIy7hTgIUKqtsfZTnjZRAWM+MjrOwmSDcaMvQd2QTdZSqnCkcZKBaIhkbpYj8oy+7/cHdeO3Jj
Wdp9oZ8FenMzwE8XDJfeSTdEplJJ7z2ffhalnoYUrZJQd4MBGoVCq5SREUEenrP3t9diEHIyqJeJ
QzaByx9QpbiNlVWfgJYOclAi6ij9TqKs5sRM5RleOxK2YRq3q81dLi1ZTEcGYZzdx5Oi78YpNXYp
op78YLZDtwQZgUuGiSvaVccObG7kkt+JImcExnAfzoy3uOrcT4JdmVYyOVBB58ypmAjPHhUGd7XH
zOzWW1mboF5L+YxkgHOXgHJhSKgYsS2EYJskcvIsU2xgGEgZm3PVCPWLpnUYoGSjPdQLsX8bZmhd
OfkUK/clpYuMfPvSCAdhZL9kW92wBrUaapgmosVakNmFpuFokZKOx1wemABNxq6765g27l3JzChX
Rz0N5V0+6FnqFGEIS0g3cBuq4SrPu47p6Wc5KlKIAlqmXKHtiFPbilnr9xR+UoW5XbmTHX2O8+bU
MFIkgyjtWtDJytAcLYAQjH7G+Rq71mBUoiOFo9EEoynWw7VslMJTWI/jS7tkAyqria7BEX6C/rZw
xb7qZjldQ/qtj3CTC9rP4iSDvG5RUmdjOj3ApbEqO1Xb6WBUJhMeZGyAtkpM+iI0WeaCgcfFjMwr
se8sAcy+Fc2fBhNuBh4OWVntqe9hq+MxLlIXCKvyMZeqgP0dv8FuhD77USWUXHAFMq/iQ5XhihXL
fLljscwtj0HO4lkrylywy4hiiUNBMP6cprW5V4CFfK26NrmZmNJPr8PIUJ+zBHMYkRtVYsAyjmPQ
96oStlwxBUndwupxZk1Rl3f7wli6bf54SZ5h37QZSQkm929meRUQPA90gJzVStBcGjFelywvmU0O
jXr83CcxzL6mN4vMM9JIe46FfBp3wFND2aGNpFxn8QyyARJD7MfkaQSvz611ExAu3JQjpo/BUzF1
AB9sjRzogrBa11mUYzUWoPo4CeNAzO/ypSGutBbpveWoc1VayvgWYecQHHnSksTWzEx9TkjzQ3gy
amamQTEkmTuTQYGLxzDNJnLIUFcklsmGrrQghDodOpgbmXs5csA7VIMDQU2X0BbNSLIkvFZ7S01U
qMyQOGhHtUNNzVqXe1QAM9OdzEqneYdHTaaBPMfJoGKGzsranUxtTM+6LAA4SdbW0hmRjduB339k
CrmB1AABK8UyIU8iROFhLCpIORiHG18WY5Mh7G4Ms6Cd9KG1GzkZNnwRiwLd77An2GUp5e08m9q9
EE+N7Df52oINmPRJgo2bJZNbDB08hZAMLjO/WwLZJqUv3EpalU27WW+XaGuF6euhGDvEQhjmJovM
76B1RoGHahZCqXsjJlfOwq0oTKsOj1tUEiF/rObMZMgfFADkZOf/lQ1zdhvmFHZHUl5R+7LuNZai
B01uhdIdG6vz9ETPD2mTIzoAb8jCgheibQz5cYmllD+GEfBohCXQmDCHyf+HPeJ/zIvhjIXhSBRU
pUBPgObijBgRbhzLGckbrLh7Pq6CcFOItAGJhYvihY1p2TauEmbvPJUyUCICLlgCubalstjUQ/f4
7Qn/j+Z0fwtM/V84gcse8O9ZvP+/Lb6WyeuPY7f899+HblWdIVmFxgWHOmY2fhi6VZW/KIJqXKuc
F9jUbjnMfw3dwj2llUIEnYEjanX0pP89dAv3lCMT9YytGcDO+58N3VJr4Uf9eIQQKfZIxDMoPW/D
TdRkft4HMZHTL4IxpB4aggR0XR1z7JNGr15jw+E8FTlao8AoTYz+kSkacycX+meKRy6ryzkWMp3x
uCfAF3sUjs/Koh+6ODoaKG4yosQ9DgX6s8E0JWCqlVn1ZzWk61UWTxnapyPOUWj56DoLi8HFljO+
ZCX5Z4WVGU5e5xv5ehvqdejKpSIfIKEiMYxepSyBTdpCaZDmYfNspOzS57corGpbJW7rCBseA8vU
PfMgQZKaPDiG7klYEvTzNQ7ZRkvlm7iVOmAN613fa7sIsuo5UUvzTk+L4XZK19QRmz73sDlJVItI
TcMq8rpQqK6H6r4Lq8dNlqzA2LiVUXGymqRQA4aZfE0IVgkDwB5hVOVTG8Qa0OrWI4236yisNbR5
2VU9KD3Ciqj211nJ37pR9BHzpfvRGLCssno5UhkC7hCS/ZQunzBWao6kgB5ci/k0ylT/BgmjkZRZ
fp5M/Q4YfgoEJhqObWbZdWg+dqrg0R3uYYGljzP5l6BQRulW7gbdsxQsWCOqMnkRUC98qsZltNsZ
+AUKDVsXLcMlnLjvV+O5FrqvClVBfGSW7BC/Yomvof0bk42raadNyktZALeQ4vUzz8PIKRg8xrZX
t3apDfdyUkLvKDtGoOaKVU5kB6kJWG1MoxdfeAQxa9aJj5YJ+y6+WsixcDB5KWu4EjqYGQkjXatH
J73vakdF3GRHcCzstEydfsEyqE4JZxNanE/gbqyrDiaYjwvkM0jA6U2t5C4oWbLH1rgTsNqsjpau
N2ysoKwSEN5Yboi+MB1s6AbiR/PiKpBaNrSW3a9syxhkRp8pAy2JSuFGCtOvpZXvsoV9Zl0wHFoR
sDIBE9lNm11RmOJRTGAgzYa3VHyq2vSpNTNMnekwvsUl/K4wyXq24ZNuq80UXssgIGCzFIKfCVMX
GHM8Po0ALg+McS5ewyXpkwC5g6AvOI2ZRzdKWRAPBKzh8JjVKN1P4dck54pJwvmRZrPiJWmrXCng
MB3KuMQ9IWa7ZrnKQTS1scc2dbmjM8AOVCyYM4GwJzmhHqFlgRh5tJq5+QLUIzuPEkrdNUEUO6bs
CfYGQLVz3ukJN2n+uEIFcFi/nBwLb2xE/S3e7/qlnM3ZyVU6osZW0IkriYtTSlNnyU0uFK1wSiUq
CKMOd2NrNmctikp3YQTxVpOXN0vNprOpVsUBiiJyQilN0OT1Te1oeQ9er9VX5ES0Y3NXLI3mnGjN
wny5TJEuUdGLRHJ8oLpXPmfM6d0wfAz4hWCvjk24Xuy004YvwOGKAJFGXTptquVnzLfrLSsmkHEJ
yroDDSZ9ZPJAus6oAI5u8Q0yU3CY2S4Yfb5jSzVf96U+HZFEl3fGN0KN8Y1Wk1kNueQEYhB1Fz3m
FJUO625cZc2bGmPCZBSzVnVGqH4GvpMchrppazsDysgpMVoptjPFJ3Nntsprgu/6uTXqXPExAlVe
Z/YrffWULQ6aukAW2NbaqjkX+06f2YWVlci5bu7ip2LgzaBUkOxRFIWTni842ZSQjz5JE+2cms3E
lnZcv3QKKqckn4f9qiX9W9pUwCzLPpz8ZSitPVo+Vhihyd7UwZCc3mgREc3CgL1t0w1ia9OBWClF
7K/awJlHkPXxibNRhD4dJdIWCclcQ10NWylW1ZfqSuLXnNbVVdiHHdnJFS4aFnkvNvF8q6yzfjc3
YntUY2362lhQ4WzLAOa1tLVui4xSPhpJLeyJ8UE3Mnr0i9x3gwHmq3xfurgJOM73p1bBjFZIk+yo
ArAvIU6bI3OgZBtZiq9kTTBfEGTlnlD20w4UVhTZ9aSBVhLSonJkJkdfG7bBMnHEfPycTlB2ZBkW
fZNJ3S3suwmxyJjvQpY4R244iUYEXvxYj/NH8o+CN6zSsNe1Ceom409+xnMVfN43xtMiAehZil77
ipJXOg3otT/336hQhZQkbpFrzaMAdccBuwvgEqIeP9yy4xjBo1iX+ok2UHcOOwFSZWEtCLL0Ujb3
CzohxwKCaccysjot7hGcgGgCfomeAr4q1FW4iLE7wJRD+Lx2p4rKrl2PsX4UK2N4NmMogpEmZrdJ
GL32YSwxfgZWQKL8Qd0DhME8pKrb0XdCEFIZLxisuzfqDulDpJjLQYF3cCS5w09Xp4ay1TzVPmXz
eh9LQ8S9j3MkaESt9vHc5DdCNKCXX8fpSmumR01PepR3mubURojjRleLW7ZEhtunE9t0gwNzVbDa
5fXYnLIBbGlIm9yNp5Wx3pIQYFuYQmDGhuxHWaV8XtB4Ogjt0QYqvekrAnpjM1o+1EIqToOMsUdp
rVthLsZHTdApRXSdPyuTJ1X9p1DgsV0vVsyX4YdsmPewGvetMt5HieIBq4sRJ4rMfptvLQ5KOGhu
Fhouyuy3ajYOc0F6B0+Nq1Km4SSP0gCDpWMVKQaWaHOxNDLnNzpfPmzCXTzqL9GIWLzSx/DML++Y
2vDSbXoydR44uG+k31rOv47dmt3Rnkqf+pmo5QAP6SXUmRY0hPK6WHR05qmknElJiGDJ1eTZnEfr
bqEzgHeKY2elT5ajcka1GWIUD+wh7lS6Q9nEfivRlJ0+M85qCCP0LuO6UGO/aE0H4rNIZihBOhbr
fq4LdzpFKXtu1LtYUD8totC/aFH6qYDkc9IAFAcA4YN6CJRQdk2t81VcK/vcZIJCMVenXKbc7/Fe
mrAu91TDPoSmcDmOrw6B5cwWh0jBwx3iWu9KR1fTQO1HYN06hNdKxe5D0DLxzKJ5oNlfBwxmsonI
Qi+jTIfYD6H30nw1uW/7qbmbi/uBeh4zp58Q/3ogg69wtkk2Clfo/gu6H203WO9Eh+7aNis8Dn4w
lVj03RFbYNNOV7FZXw1suoYERfckjjcdT1LgBjmF2M7m2brrG8RyijJ7+iAbbqKaxjHJCz8TUUXK
nfUIuA7qmLF8iB0EtFHPIT2NKkN/CBTZoaYJDS7jE+e2nTnqXsku+gDKzoVe8tFEEHDU6Z7TPhQs
Q66bKyLWfq3NH7O+PA6itrokMVf2RtAco2i3CZJOulaE6Kfr2inHbgiYoGhtvZGtnZYAQefZJ7yI
vZTs1GjicdPBBS/1XbVotPMWxVajbA0EcdXuzMQ41t0wYRoNbysZB5DNGK646ydtsQcVOXQiVdeR
ZpYHrePjKuukspNFPTYt+fIiZkE3Y+hekysvplR5UpM/rIzt2Mz9LfeLjK+g0gc2b3F0yo2ONFO6
7iwx+ejnDF6WPOp7UNbAJnM4uMZUUjydJfK4pb4+R9YMVQ8E6rmGhDaglNM/M+h2tITUDHpyJUdt
JCEJqlyoiGght43mYtpD3IRpro4rzrdB2Vdt2+7athQcrt3wUQylyhlzy7gesIM7qZlVh1ZeKJ3J
M1yvhFpV3TCnp9WVuotytLZNFV8bYoW4Ku/lGwl97FkxrPFrOwzNXVhq8YvK482Xe3E9gpJdKcfo
ZoEPj0SNVc7LQ2jmTe3JJMmc2kL0C0tzhehnjM6shKR4Nz2mOiEw6pZMddSWzWgn4R9FWp6OXycs
1Jt1HBtqs940awM5GC6adFVZmFONuk4PkF6lY6WEoVM3JZLvSZSfUcpnJznX05uSPZYrlX1/VdfM
VPWEHu1ag5VnVKlhy0ouvLAEmJ+HLNOOaLEixzJUSoQ9H88kK4OzLNlrqLAF1ovNH2g0QhA1U2Zr
/XsRIVTSSRgPtfRk1uUujRPPkOleJs9Voh/M9SNEbED060MWkwlPWwOdRq49YyhOLdxWOY3OocxC
nOFUTitmwekJZoL50BfjV3bb3b6SYsk21OlTq4aJ36b9dZzdLNIaUOaq7bFadkWz+SoUxDJuG6Y0
+6YRaay5mvvQAm3btTxXxwnEpj4UbP/X0ZH75gaVRq94xEpzT2+jKdDgpb8QlAG8XKyRRxADEvus
3bRJEvP6jP+LIpNHaJWEhzHMYR2R3orexSSrPaw9WGD1sarYhWc1J5jC8JRkzW+TIdavE2F80OCR
K3YrwKGxW1lpPg2yClix6OfaCfOmeYOh2nlWKRYg57vmpRMsTPJKFZa7upuTXd4NrddLxfRVLgTO
z2Udch0sU3eCAk9tp9bCs1Cns49wu3oixpaf5KZ6BKnQ34ORm91Ggq9JEXXuTjwTeVjghjoM3cT5
jxJ3igMztDiYL6pBoyHCFgBBUBVfk24QJdZqjN2NVJtMR4mVrzeT+TGbKjKJgd4db0tPArAJ3a41
QPpqdZbu2jBvT2UCBG7W6mEXF1O5N/q4ehI431JqrAzmaMIeQN84BtnYj7veQk6VJmEYNGVuvAlL
Hx2jUmzvCBcRkJNV6QiqMG4Po1bkO31D4EsbDD/bsPjNpL8gn4QlAMGTljtuSg1U5gYgNz3aG9PL
SHoeBGO1wq3b0PtKu2H4Jwlcerax+ddvmH44ispVvLH7iXItrMzZ+NyxUvhCC+O/Z+DdD7+B/4ux
HAEagg4UejaTec2YacX+ixP7VLeOEefPg26N2x0qfRJM9rHouKgjCtjjO6dlWItD2eYiKHjEHZbN
T0AdVHw3Qkjkttgj7ZQ3k0GxakgNYDkKV+NmOkD/oi4eaoTwUMz5WWdy9yu+xq/q5khYaUlD5N+8
CZtBIdlcCvBIU2/+JlhYc4ZiaMEvIAlb4QG6avqRbE4G0YjWXRma2ify3jwMhD6/LfNBPspil3hD
JA6P5AeRPAzfhA/x5n7g69Y44W5GCOubHMLaPBGFtCkjTBjOt/o3kQQj6x6VI+QSxWRSb9qME9nm
nqjmXguUzUdRf1NTVN80FXxQ/edYrr9m4iDfNJvSgrRNc7Y2zcW8CS/Sb+6LEnMCFwJCDN3UFtda
llc5Wj+NWnhDK4jFUqiOfc5YPkq87z3wf1TO/L+JHbQIZv191XOXvLWvef/a/lj33P7Kv9xj2l94
ZmAQ0CPaeGXGD+4x/khnfsPaMvCQPkmC/rv0qeh/SbAEuSXZQFGt3iBf/6N84o+gUTJkQsqcWJz6
j9xjzID+nCnQEEcxZEeeAMylxmTDt9LoDy3wcI3ilAf7h4Sibr/u64fiTnrhEW/1DlgbqEjee3Yo
DrGznqRgaGx8urssMI7Wcfmqncb3fl/fdFflQ74XrvP39J2IScB+J/aML9NTH9rNa+eJTrlfnMaz
Atmp91GgetZx3Y/vbMgN2aaDfsjd5rY56K/xjfqRBNVZO8mvnEKGPODMLD+1D/2pOwg+T4NrsC9+
6UJY3WdP8m19mrzwNt0rPm4dR/byG4pG+FjtanDNh8JLApWHt19eV7fT4zQ7/El3u57M3Xwanvp9
cydcK1/AVzuxP+36k77LrjS/2YVuH2SeeDB8XNIf6U114Le8Uo5GED4Vd4zBWl/MD4GpL9ONRycK
BqpZ7G8BbXeueWgO6HhRGLbXlq8FKNHn64bBmZu34ZwcCn5sdBXfLAfrenniIzzxHj5kr/TDPUWs
A1UlTzuW14Zt2LWf34cPjPru+AWdznng4O/hxTqJB+UUu6Mj+vGV+YDc3UdT7aguXIvd9LUM/Xbw
4hctqA4wTny6bcFwDm/blHLxMfxsBNlOvceHM99ylOaUFPoswihd6G9D8xVRvQRDfIb4HL3l0lHh
hHHU9rD9HE7CR/hD9XxaJqdwzE/9/VK6CEko52kv66kIktv6CH66sNN9E2iu7qCl29N+5GNJ9/He
8Iug2kVH+VA+dJ+Fq+Js3vAKz5YvwQz34j0xYJOPPdslO9017pSgAZTyHlmO8JwdCZ7tzI/l3Pb2
+GzdRfb8rBz7+xb7MHvGHRMk6iYYcXTNFgLxKvElT3Tr3eBI/vBqHpZDXzqkTLziKF0L91yfo5PE
5TWmWsOX7OrM33cTR7YjX2ffaou+wTeyy936U2dLdnM73lB0IsCgXPGhIW/V3Tlg0qMVXekB92hc
IsDwxcSpT6M/OUNhIzt32WfsYh6TTnS+KRxbdaq71F/t3DeC/N3vH6jA6E9y6VJ8n0w+ps+VR1DK
9EJncDpP9gRnpH2+az4X5/VY+j1YdDsqUHPb3G9cRqIz72eQyRLAbujG5SkDwW63gy/pL4PRcid/
CDJ4JusjD49aYesURZRgVs69ffOF9oIzz15+VG3DsUPgJKKjPI63y732WBCAIOtQHPn/tE2141S5
030ZXGrbj7lnSk7QVt4KE55GPNdifioaBocGAFHUve1utCfrkGMhXALxy6zSuOTaFb1wRwl7eW0O
63MpIqc6RB4AbsBRh/BL9TDczECySyRSvI1Dsy+9zHjND8m19tB8JLLOcOx9eGWwLvX+cihP6q73
FfGr9th4UMK76+G+dkuDPoHfXY/nxR4zez1rT9TfnMTJXQjOGcuRX0l+CeMtpd2tAsYn4qtmNnt/
Jd5HDJj0vGFUcw+MHbrjTnnABXzd2DolLkdCzF3don4zOMhxqDUNOz1XN+q7CUzFm33A7vKhSfx4
3hv5OX9N7oW9vrPoNttCs5s/BHehq+I9szG2bBoW2S15MQ+UNjmCzuuVVz5f8QU7kqw+6y4toeJr
3T4LHjHkbEcWw57Y0wSq7skmyievfCP8gQzPQGWW0FY6sqnqPs0O9Xxvumsc0yWZpsdHRQpAcouJ
zRXR8/GNKAWesYI7WYXriCwM5RDmI7+ECZxmX7kn0FHEN4hL+/Ege9kTsx7SJ/UI17l8bIp98Tw8
QznC9WSbQT05IurinXhuTd35bOg7I7FBdMf0c576zLfEZ7bRVQDNRewdMfG6rX7tri8DW8p1V2Gm
2C/WK5/1cq/gyQim++neeOKackqu7qv+TsSDWdN9sttDf5u598ZeovRvM/Ndmf4yvcfmKbJuI4Qe
z92zeAuIevRF2RsEP7X73SA4AcPx5aNwY951wbvl0hfHnpnbXX0W1FfjLAqc116a6yGr7M7XCN5K
0V3pK9cDWBpEr6iYHgemlxOM7wz6OtUoOPMXKns7wGyFbewTF56fm9xN3uLp4MSNc+pSCYwf+Dkv
uRPfxhxhq8nn5pBcIT5Aiq7PsnXW3wqbH+umHkMnPIFZN0jGOKX+TJbDVnbsVikgeBWRmsQ2z1Oh
UhdDymxTmheeaAYUnywoOr0toxN5wdgkXZPIl+C/985AJfqDaKDd1F+09tG61rIjxi/rpIo7FyeH
zU0FMmB2HkfPm74UdOE5B3MnUuSy1edofR/PUt7bdS27EQulV59H02Fxd7jsZ4OFNeMPbge/R7iw
jJlOkki84YkFp/9Lh2XXLJ9ITvggYZ8FCpbnEljffZg6Ao4j1Ew7YbLTAzpvt3aaN/POvDJSPor+
3GQO9mb5jX/05/ywnMJrqL1u80YBb89L8aXWju7lJzPjKMtSX+91ni7q53g/vBEtmo7Dm3IzBepR
Y7CHbiRy8pvqZDZu8zJpN1Kgu3DdfN4r4Rl06fOOf4lVWwzwbYQxF1rll3HAtVoniOhtSmkadYVs
19R7jOrh6kJL7jVGZJzofdiHCEhWxxC8sjhQ+8tmvzJ2h/jARcbVPJ7VgoSQPQSJ+2oG8WxLnBbR
IeuHsL8Rq0M+OQjD3+nkier32MM/2pY/VAX/u5T9/sj3/q/d12qDaHeX/9H/wgzCBon7++24/VpG
+ev71279cT++/Z3v+3FL/ktjpwv+QGcglIkcggDf6d+m+de/IHxbjlhmU/7v3Tj0byg/MoVi5qA5
E26x2/+hf0t/gXj7Pp/PVnzbPf8DAeuW7P8hjbk5XpkxYxtuSEQQ4HT9nEIoInlBiWYlAeFP1acT
myKfVwxHX8t8FzGH4v/w2dx8/8k/qlj5vX96PWaTFFEDnkxmmvDTJSSNNBOH/LKMAqQcs6NKXfig
jnGxX1ZyS4sZixTL8vD7SfFvM7c/nzc2uss28sZcGrkOAh/fgjo/nDfkzpyGsVKjoG+YGO1yApBS
qStsP/M/QXkuguHbSxHqAFyDUxeKyCWloRzR0dW6nATLUKQna1VZhJh0RRSfZX4LpZWhY4P6zPZv
sSlO3yM+f/tOL16egXkIwIhfRKgUHPMuQyUajrsp18w2yHoqtVNeKH5frcKNjDQDPWDVrjYFRfUK
C0Dzhl2u+37z/+3rXxzt4NgzsMWwCDBixpL558WIUTZx8h90qQnCYfuSs1l+HDoh+ZyNCZ2HJVlR
F7axeqzlBpN9M+yaotQQZs0yPe6x76R7Qx/mnSkN08u0KGRPf3/9XVzv336/jW5Klh2azH+OQFVa
n/S52ASNySY6L8rR7bRZD8x8nL1+Sxv8/vUup0u2FzS1Dc0AmoTo0OX0H7NqJhXOoQtwUIo84qRB
lmzemW56lJHo61RNepe2GUegOPQKU+b8mg3GcpqrLOu93/8237B3P9zuG9iDAz4oRm4CpjQvbz+K
MFW7yc6CkUlL2pFtRKp0NOTu0IDnoGIHOOY01hj8kqF+13Gh77pJX9k8LSqPk9CM7xDJip+JeLRs
FZjmolmpJOpT1A/1vt16/HaEjYWaei/RxCCPKFCCt5JTUTbCvojNiRYuLV06fVV4NqRC/MM4z7dR
5cu3yDiZtLGWuA8v78C676UqKTleaeQ3iCWWpB7dvq85PrQ6OWWjnp8qq2HXsTDhdCXmdUaOsYhO
7YB0mZJYv6+KsHsbJU1grHHO73NtED/P1sI5YEzz+zST6k9mpZHO6Ib0XWG74lRrL78Oq4C0cqbJ
LTqNPCpPKrkYCt/l2rGJGkeviaz8/vff6EVq/9sXCsuUjBJ1nW0Q7ef1WxinkL5LnAfrJibUB6RD
3aIJzu9f5fKu4bKhjEMiA+6cRfbsIrNvapkxzKzzAT2T6EXYGtlh3+3HdtW+mhkF8t+/3MV6vb0p
CJ4M2LCQEWm5HAszZiQ4a8vLKUUVnXEKH/jFZnpQ8/iH5eDicfT9lVgmAcKS0jQup4eKWS4jpevy
AE9QdM7pEz2mupjfr0LTHQYlye8LKU7ufv/2Lhfp7e2xE2AvIFksQfLFpwlO0BJzhmaDnnbtGy13
c9voNVu+W6sYpTdiXXlarLn+lPVbJ7DVCBv//lf41SdMvpFKHMFY9MnbF/7DE1GYtp6WuLVIKkOg
FC0ycN4NJdo1mY7mH2Ccv7h6+CaZICLmCBdVunixUUmR3GVRG9SCkd+rycRKm0zGrmK3Ycd533/5
/Zv7Rr67WAIAyMhMhRHZ5AO+uCkqTUyTxiqqQGyadXVUglu9FxsVeie1r8bCIVu+3kgGMahYSMPI
DSsTm4Xc0sUc48RM9xVZpjN8xe5t0NvhrZDrkef1FCr+lOhAJ9S+/vT7X/qX34hOXhm2I3fa5ZOb
cGemy3TAA8KSGq03diahkZdHmFLNw+9f6lcXPU0xC4IPxCCsBD9/+SAxm67hLbEdasOzJHfSeejm
6SDIjXlQlaw8xsqoB79/0V+8P2iSbINhEGyC8u2X+uGKWye1YTiOxuWMC9U3lDI80zXTmVYJhT+M
b//i/tqMCwC/yFwzS3b59ccMDaxLXQVhP1EeK/Q0PRXKanqj2hCa76VlLys90XsNmslpMovoDxf8
r94rr26ROVfYiV0GvwdxZQ5vm3Yu1Gigt8g7lJbausYHYv1hyHJ7L5eX+jbozEQVnNf/2NqyQde3
xbIIVJ5Zh7lUukOnrzybTXFVniIZ6KtrEj864Bj401f6i8+ZhDQDFcwms9VVL66jxsxymNN6HSSN
SMGKvvBd3BDYIZich+d0XVi7kkmec3tpY+69PGK39fur6leXMqQDJjEIUcNxvPiq184Mx9HU6kCN
RRSg5C/2Ux+KDMl1t0UkSJqdy/mf9nS/+Hq3Fgr0cIbMmRe+ODNBRVDEpmPxjFLVugrxatMZR0uK
Nk4P/zSzv32IF18w49Hf+Egm+M3LxbPmhGRmk0mWi73aVVK0jwxO/Okd/eJF5O1gBrOFRcG8pIgV
pB+1tYhZESJMi7ZUCwyiCehQ/vmDHcgaAXuu2G3o++KTy2kyIyVjbGdGofqUJeTAqPRg+BwzhemV
318bv7g1GAtm583sPOfoy6NIW5E1QMTXBuzQ5V0RbzOXlsiOdiUXcsRcJ9yEQzUmhGF0Zgz+XQG4
+f71/HjK/dXnCb10o3wyRMAK8PNih6FIpQZWtkGe6YLbjuqbkPLU+/2L/OLaB4lpcfEDrfnPZ7gl
iI0xi3DIGkHjMlzZNKzECg5RPyV+lzVMvDAF9qfNyy8e5tzr0Nx5ZxtR+uKAByAT5FweFoHQl+pT
SdbyxiS29mAqVRqkevGnO3wrnFzeAAonWQUAiAp47vIGiDRdKvJVr4JUUdD84ukNGztNhPiDm8F4
ZGGw0LBa1vS41mZ4Y5WTxYxXUo3QBLW0+ahVKb+fUplTQFsuxo5ss4IkdYrfNDVh759p/aQwTToS
lmIAU/EU1BtB1cjdAxuX+vn3X9ov1g6IUhAWt2cvrIWLBQs0TderJbJ3ucb7aNe5rrhGEwrPpAnH
PzAqfvFa28LIgwFepMXZ8+erEBY4UEA5Y3OrC5HbS9Pqr61ATGCrRfzjt6VZtJ03WwcveVlhWRjZ
KBd5yan3U/HoRELOYmgKrhrGafD7l9pKXxcXBFkWGFUw6Tj0sIv5+W0VSSRM4hxyc80RJ+peV2jQ
SXq9Q2Qhfi57edVctdWq9brPMZTZA2ywdzSo+X0nTCWFZK6zm8Uc11Nv1MWjus5M3fCVJA6Zourt
97+tvC1pP6/fKmsQO21RZnAI+tzPv22jLp22xBRECN5Ex3pS6tcctfmJNFGMbTRJorcBnuJDrzUR
8SspFJyqlYkGG3Fzna50kmNJ7G/bqmcqxeAsUuXD6DJC3h0gkJi3k1nOOzJdZHJDvThOOrXj378F
Dlw/L6XUC9hK0affqCqEgqXL81/atWOWyXkddJWgOfLUDp9Cxt7oVtYlGm61bUgQjZ1e/Dd1Z9Ij
Oa9d279ieC5DHdUMPAlFHxnZZ1ZlTYTMqkpRohqqobpf7xXXsIHryXt4eBNPCvWh8GUTosjDc/Ze
+2uiHuAjVxkwSpzd00jO+ljFm3aOYKNF2mvzXaFnn6l4FMsokZHlv0tQz4Qw+/BTkqYJwuqQhx6w
r2WlcIG9OcO0RJSf7ge/sCKsPRh+d8Giuk/pRzrfKVsTUc3FjUhcH/G7v4mai1JW+GQrWZ9bFA/X
xZ/R+45dKxMhMvehyKiakqUP2zWB44swvZ2G5kvIEtgoCWTMBEL0cNFCNqtZi/Ccxip8cxDIbgg2
x/ziN/HOaklPcJ1+N7dOOhAc2pQveZlZfyKdoisainL8G/br86rqb9tp3C3xzutOMuHKF8VMRQcZ
8cqpWT/JIrdOorD9zaCa8L7EjMrvP+pXEpz/xGmYXz0d20caCn21gRLpv0lPMIrxShmcIJOM1zay
VoO9+6a3q4vyIZNtiWVh4XFMdWq9ts2S/1zc1mUmZDO8k2K2voXb610Einrc2CpfhjuRl/Fr3nrp
Q40OlvXq1w1Tv46sXT3goRp0L9adtSJNLwwkSry443DFtRCjjDfp+Bm3nrL3I5KgZNbTr76ZxRcL
gWHSIKrlo0Mbf+qL1jI7biHqYFIPOUDUBWJXT33xTNVcYkErxw/2zuq3Mw/ziR6bhyWo1O9xxqR3
EWa4BjXxTuQfK80zmuRn5acvfTi+x1XJyKz219jfA5aC01pgVnvoJ8KCirmMu826rIaZe9yTnFzm
ZbOXNgHdM3p5UjhcP4kau3m0MEDf5ZzgP3IISaD90/wcoaU9WV5t7+vKj65LDFUIC8gQfQS+1Z1W
QlcSZQUZ98TxZ6gZXiLUlOfCE3+KbhT7dGAEXqHxQ6kdvfhz8xkOQ3WsOQlehlF1r6IIvWO/cgk1
bgPauumq8b4yNlPizPbkDpbA2G661v3iytI/SU/BaRh9daaVB0+pDW4mGscissft7kCP7IKqeF3T
sdhivB/O9GuJxA4sjDx14UIsdAjnbQAq7/I+XWXSqLnlQwriXCLlKJZ96iAuUVEBLzOTtLMZEo7G
7AZ71i02kZIbVLTYQ5qQr14mHGIHZ7Cir7nNFVcdH8F9jdJczSk2g1o6iSYpbqvWMrszKzr3MJTj
FTQ1VrQ1L8dthvTohIB7QTfQ2tEFDLKV1LlvNs4ool9gCtisUeEScm3w6bHGnVPVFZqQ29Gz3qNF
XjGPrT86xLOHec6dvzmK1O80E9mbZQfN19o+pQQgc86zcx6c2GT7VPvFw0zC4B0Z19JO4LTlpB0F
OAhE0PLf4YRmHK37IconfR9CQv/SXT4fa5nN52m17GdigrNfxrHc3ViirVz0vJ6R6IUbfM0cg5N2
xud2GN2/yF7tpKD7yvk4D3tRuz9626NLbtUtw4huHlYEstJeLgqdrST/XPNxNQ2JxIFuw7d0sswP
X3HNy+pAjDuxiLraUz6Px3lwl99RONeoHmeqGTXZbYnkEQX8hhgOnN/Z4j0sQIEYC1b+/FSn8foD
Lp1zFPXswncwo37MSbli725n68spFjQotivRDI7Vu5Yyusw4zJO2Y61tUXWDa8XQrxJ7mjxY6LUa
DrLOi106W+ifKGbOIk77V0tIgZOctFTBInb1o6g9SaKVJAl8o6oUyAr0MWfn9OvNXDC1Y76nHorv
5ipG1mLwmuSZ9l6Fjhnx8pzViYfntvvG6PGQqar6E3BZeRmx7DK7/Z4nxYhhJbqZ3qS3C9HVq+lu
YIPcxoUvnnqPzXcO0zCR6OMZKtshGRdVfBkGE23CLKgRVE8jm7n02vQzIBHmYdBFfZ6asT0PZL2n
m1DY5mcwVfPVqYYgEaO8iC4rj9VcIPNwPLX3OoihC06qxGm79sBra/ah5Zrduvr8rsI1RHiM1t6p
Av/ULsPtBKGG+DUFga0wV03BC4LfWP0sraLYq9Adjo4PE4aFr6tNOyCDs7S5WnPpnxaSTj7Q3DE0
kaZ4crXoDj0kghfoi9OuCi35Z/Hr9V1PRblr2/owuG75ZEL/ve9kvbEtKJvrNM82VqYZe75ssOAn
RhX8pinX6w+/9P2riUR2rjwTJCvSUb2Z0eqfxOLZeHfo4TJfX73hov0uf62r2lGbrrfUXQXL5KFd
gq45m0EIFzuPLbYuuXY8BFlmT6tf3KyNWGMrq+FkEzE2UNsS+SuIE3ufZt782jVWdEhlNO4iwRAp
dPW95Y/AyXC90umu8yF6WcOGCBiamqm1KQMdvcpwrp6aIdVtol2yag/T4FCd9qH3lwyebO+XXk8m
ztLmT4Ej5Las8C3CWEHnlC6xPgmhQHdbRYlwwToujBu+SDcm/LQaCzoZvhgPQQq6ACleV96Ny9r/
kWlLmuiqRbZuS7/VzEAmrmfbLMQ1PaPKJVKorL9Lyzj3OpDibYxrgXfGGQkaKHOvhPbglmymDfED
uIV1sGvqwDxhVnYJ2Wyak4utATtv7l5IRgmBpQfyXi/ebWmb9dJV/JpW33A9mnXgbPrAwUTre589
94Aksso6Waye8HNEoGpLKjEq81ZUz8Q3YToVUjOP1e16YcP6K7243q1UK5eesL0j+LX6kzxCFjzg
HN1Y4wnsCOCUqB3vspyhg1d45UM7hJBrHHtBxtkUW+17X8U4dT/sTsybYjXOz7zHN0YYxbujye2L
VOtu6CLZw0baoXfK53jeLE2lkrqOi2OwEtGWjURHYe+wjsBj4q3j1N5dSongTlODbZqrY5Kx+20Q
o09oKCq4/2z7L4zRqkORdfK6Dkjx+eex3uMthQqipPfsqWm9t6DrsX+hOhUmxPis0/6lYx43gPHC
T95UgFone4lOrP3mh/Q6azuA5Xmfi7Z/sqYGhmoONXdf3T6iPlTLUWA53oZ50B3DDoiPp35y+rGL
127mvPqOWin7l4ADzba5mDhZnV+zPkA+X2dnu18/AYR0G6/HQkdYgn106mZMMG7gCYUE0z1T4HwH
VtX8Gte6u4yy+2HSufsIu/ir1wuldsge6LD/TkrgbeycX6ktmkePfWFXZ9X6HKoB3X+a7gvXyp+k
WRH4aIrpQ9ZWiLfcekVqFkxbgyeEIoSLdRcP1dUOoMH4wdDu0rbqLlGcib1syniPcD4heKY7+WGe
X7mEHLBeuuhZvMXB8LVmP7rIynBLymffq17LRWpwHYM+r7W1YJNM67vYqwAROeNAWJr/ZTBqU9tB
FcUHFOwoNhG46PwjB413lhSPW6cL0mMRrc22XWW0s4re2uPsRhwUVDGbwYx8sapvhWZ3XQqDG74b
3mN7RIPnCXO2YxtXsg0qKHGcHOugE+QxmssUG5dvBW+kSq7oD622wG3iaJ/XzYmTXmXxrjZWcC3K
QSbOCsturCzrgFUbn/RYIb3CFvwwI2v+rWs8XmE9w8pOxd4pVgSzJke8NmXjYeLqs3Ob6bWNZ5ch
jxbvZQ7QocuyadeDC79mFgRQG2efT5BpaWv75JaTfd8ZrBkgcMzRgWq1GYjH2cJM6s/Amr3fpKvb
+yEo+iSDaraJTTS/+f4Sc8uydAKPCo+22xssb96vvAThDfxg3ZXDxAp30o6WQHPsqoIoTZFzKkJt
okqy4KrE06B3qhNm506t/xA1HjI4Wf52+nxAat36R3b08Zx2A21DsAg734jsa1oQHwVtLZmDeuq9
D4z5xJzSPMV5kP90RxsfvqgPpoqQ0k4oQFGKdBtXxCNwJ6eOj3lNL6EhqIxIOq/n2ZU3bIAc6294
GjmGG41CF8utoc2c20fb7eR9HMg28TMOXdtKrZ0lTXvuFqppOabjPnTIQOORoYvTgAIjMTibeIoO
3g0rxOEQIdEAp9D2Q2LlSuwEMs1Coa90RvAE1lJ2+2oCG0UCtn6eVZkddc5eOFWq2xH15OPWYu8J
uMNsi7JqroFC4qrsaLCSOFf13hla3LEIDHCwZF668Snsc3SVCsEoRs7HMBiDCz2abr8E3so6Dc4d
Dvd6G3tT8+DkwnmoqQCPFlXdKVIGP9jAjbjHivhccmfa8A2m7RBFGBDzGsk5vLNjafV0423tsKm0
9iZK17uyyb/sxQ7uyxZbIfyQ+7GmwB+t9Y/fIhgGw3ON8jqGMea6340cZUK+z/K0hqK8MYKw9+SL
dSnxNKOKmw2OaDswb+no1ndY9JYtWJD7YRx/MROACtLbP2qF58syhFEa6VobVwdD0ttYvUoHpyXo
O/Wkx4ZzmyY4Wk3n0y+1N23w15izM7qokKc2PdguYkAL0thO+mn8PjlusSuL/LcS03rX9vQrk6ZY
iTXMGX7447AcxCqrPyO11X5A1XByXF08TgXZKa7LnhvaFCsb4Fb4J9uq9X+R5mJvpqq0dqnjVm9W
36eXqEc0Rx7EkmSLg9x+SPGZztnygGTkK8r0sjVrDhOkk+GXamGVcW9C8yp9/9UIrrx1FeitY5p4
o4aKUF14RCHHR7Gi7eRpORqERebn2VsTx3eOMniPwwm3Qz8P90AX67eqHmoOlCbdjtpT54lZ+K4P
iPzg0wpesTAT0jr1wKIktlIYT5+DyYad3c33TQlmxKpZ3IAC9FOQVeK3XbbvRF7Ud9APdJIvc0ck
CSmgcZUG+yLEq6WCHLf9HPTmDhhe/7KQ/I6mnPtjMpVzVG70nKuLly4Ku7f8XvF+bAxGuJ1TBnay
LmN1tlP6quC19LwfPIBXAC/WbVEVx8apodtE9LFcy4vJyen9pCyMOrrCX79nKtI7Kw2d3bRiocu9
4cULUPMyYkIWgxxu2zth88cj1DnxWqunOuDNo4WEujxkQPJYIA9A0cPu+CPM5+kgfH02Srb3Qza5
ONbmX7Hq/sq8CPdh5yAMFt0CsyS2D/E0VecZX5q/KXUw/iXlBGkyPJvxrYgX+aOMCvhj7XfRhdw1
BRZUNyWpAjAv1gh3rT6yBpCk6wXm3I2Tf8bmNz6u7sIRMgVY1l0cfce0cCIoDkMWHOzK8ZP5dpfX
Mmv29O3S52xi80qztTySfFy8cLoCidF1ui0ylSWpVnOzIayg2ZfNwJukrBVVNlMoCsZG6V9pNc04
ZYaUTpSSu8Hk4CqEAyYgjL86fMvnborTg8Lh+E5nOnxYAFNVG1nYd8KLs7upKQsM4HYT77scays3
9E6CXeCG4Wwoo8Gx1Dh2MFEvnRp3QdswZBP+4pcg6Do74wdqNekBoFapjhnB9dtmWnFYium1mWa0
73SqT6FSj1KE3q7JKMHlGpWJv6gyKRTkALtZ1QnNkM3BEen3tWowQFLMzlnCBU95cCKyZR8MnZqh
1BkH+EUhnZ3J82d6VkwEsF8OeqEcDEOlKaPnYOsF+MEzOHZ7vs10n0Z9eoBvYu7ntLQTV67+rqwQ
7qPEwuuurqHJP0f4BnQRASTUdMz2GI137Rq0Gye1aU+0sblMXkwwzeQ/dlMD0q7Dt8zdSb/Zo98A
iJldPJwmt3bNlM4/GI7kSSW4STd20H5PDLo+MYAXT4U1LklM9YXRVMsDDA/vauhe/6yDEJ9FRqXt
barKLf7qLHMON4BJrAnunOLa3RiUoyfHVuUptJxL1ogfdR9h7KwwR+ateWscR11K3xsJA+r7rWj9
dVfF0fAxBiaIDks6DUBpfPbfvvbFYYIC8YLLVm1LUIYHsgvNdUaUdta4JPfS9eUvQgkyfACdjLZt
P6IjL9N+F8Z9/u1GeX5vjW104KYFR4iK72xYpRcqgwYKVRgfez+zyAsP/HNVrTY17OC90VKIP8Oo
cS+dDPqrGOfwMY4zBjYg0PddE1GHm6XW+6DnleU6BWuinEHepHnwOC+onFdJR0dknbnVYuLSz6NP
0aY88wneBUrVEM8+yeF8hi/2AENuYy9Z8CdnqovXts+7x9qdOTC6hdsMdcM5NVl/5bDGhxml4aUd
Ap1vbhyTo3FVdbqBmNxN2NLfaUWf/lwhEp6KcLRPUZM57w49pr1a1YjDwpaGrXVcuSKjdPnVpSgM
i1wPe4L05h1ErwpTVD/5m6YOix925HUv8Lfb+8x01NxlMa1YANjJsMStVgcmIVMxQQkFMLSsWfja
XTBW2Rbg43yFEBFuQTjPvweJgz9o5Y2U5Di0Zpt1elgtq3tqUuVeSkh3r4WTKaqJeuEuOGKZbmUw
XhTAB6xCxWCAx6ywujercpw/U451uMim6suuAlrzMpiLx3GRpCHBesqDu2qAcLSJ2qa4A5XDtF+1
JgKGOufuDz8f2+/eqG5IYLDUF7eIOJhx0kYWiS5u+lhPueHo5cZ9ZxvUgdcurC2sLhPk77a1wz9L
joJ2ZV/8hpCYRRfqsOBIxgLn6gyMH6tS7Iw3l1BXX3QA9Gqb91b7amXSf4/LavhtQ/ajW5hC92UP
Y0Y6sVX9Mr09btdq5MeFuJffZQa9lyIs4r2MVfvtA33+xUMOwRfmcbebXBKDjSy03jKhzCAhBEMJ
UMizkAEhLoww3ywB/XvlHlPpuS8kBvb3i7S9ipMxX2pS2hr/KvuKWdUEnZN6CSOtt5XmJgsG0/lW
rxGCybap0On6//i5vJRM0l4XdrGnwGw/+mUW8Qb3Ln/qgR0P3BW/CXTvBw95yVUY2dEeiSU5fnM4
vzWpW9qHqVric9Gta7txA6Paa1aHwBDQ+uT9C6xlBBOpDckirBiT5uMo+5ex0AQW+UA691Vh1dj9
Gq988ew6UyewIjJPhjHqvK2tui6HiVZ7myWNfTobLm99agpyvvueoRAHgkQ0WS3o2eIorS7h1Jcv
LdCugzbVLHZDaPhA+qXnI3WQG8F9Fdrx96zSwtkzMKOyqHpGt6pn4oXnh+4G+WorVg/fy37ShucG
HVva3xtnsn81fdif6Z8XUN6K8t0mZERtYhhASWk1wyGtl+F3P5nh3oFsfCayl9SgmHHvPQ1Zvjws
PJw9t4llNMSsU270KZgqFmaCQB8hXmz0R1BTmcQFqIQQbe4+JUXlGKVEvG9q+L9fjpUVdwAd0DSM
aILHXRfQeEpIFeXviqblmGg7HpqtPS7NS1jpuUjyXi3VFgYWqzFLBXPKPuKvnZfmsIo8752OQJ4n
Xa47Nouynz+bWLSvxVQPv/HAY7FLI8/6tCDp/hSN177S1bS43C1NQCCywjaJwnl662yv+4H7vkvA
5kTv3BmC+9DLZux8Kr42XUB90IIZ45CvMTyFPfsVY1Pq8dS9qSZKnZl9IQvUYr0gCWy2qCsHNtJ7
3gPCgGaasyopTImG0XOWrN+6OmV4YDAbZwewMPZPXao8AlyGApAOFiuLjA3/PaJDDy609XgQbSEY
SgDH5GHCJ7yMOfJcb+n69BmFBecuzeDqIUfdum3HSF7jMi4f46FOS3yc9FWhh/LSQ15raIBWsOZQ
MCzyjEBMvHttxSLoA/1RukPwJ/BkcSd15tKGXCa2B3tA9ThYflhtSm7mNVOivFiYMdi8PGVz06kU
evXNVpQifpXAeBjGxqxAS7c8hNowOdr3MLuK7VgIcLtAopBfASqujvSopjcLztvRRuDw4DEwAG1k
G8DGLFyOhfQqw6B8WUTYviogsf05F334h8vOVAEKJbkM0wASZAqC1UKkauHpkgNyugN1NKy6xk/d
JlnpI/4sF8BnJzJJ3f6EI0U+cxS1kOg6lRanYDHFsYvCrLvLeD8qDLSt/UuSXvihmF7d14q3c4HU
um90ya6rloyADs3HGTruUj9MEOApOmSGp4+JUbH/x+DaIED7Bh3QQKJKR7b7QHssYbCMvN+D5qJz
H91k3vXSq/1NzCK4ZNe1u3PUxH7PN+GLxsv0o/Ri2sJT7HYvA0QNRlFpMeyL285ccwDs43We72xx
sznXjX6u8xrPJ/jveUdRzwmkAv6ZjrN9cIt6uQZ21PEZoPt9hP7WiF/EkJO/Q9EIU3amr37rUPGQ
5qocDqQRcRnqqiqIcJYWQfkgh3k8tEPbnGxLN6cYjsx5WCXPgkNO40p2MYJ1Ydd7ezHz51auir19
svP0oRQBe2S+euxzIm3YROzW8t65UtqHsiC9Q2SWfO5Y3w/trNIr8W3jbpBiPFoZHkM9U1MnVbPy
IS1uXg2XcGzIeQ7rmk5rbZFjf14qu1w2TcOCc0eBGXpcQK64LjPXba1aim2bLulBMq4BNG7WaFN4
ip2kJmkHi+1UIm8eTPs6a2ImtjdO5sOoMZjyORC80cZWorwKOu3UNfjTRC/ODfME4J4EyGxcR4tX
n9V9UL1VZdRljfgsOVCokuFOHHU2XYuq68c7RqEcWUOAyLj2Uf9RPBTHeIYWYopZ7ME2s1RGJrSJ
jph8AB7ivLDlMr359hBQN3YcUlAL0Dd6S/lCoUVoLWUPi3coYmaUUkcuEMKw5MCkOnQvXOPNw9KO
kEq09OeN7Htk/MXsPNKjejAkV2EwBqUS1JwNljUjgdazdTZm6s+0JvhthPTSHoI0LecZYhCg93Bk
jyeGDm9gOgg/+0+h2v9vx9z/Hevif5WvDjHMf8vqtp/D57/8rbHfLDdj4L//66vpfhf/BPfFz/Ff
rjrf/zfi8G5JEUSTM2C6Kfenv/3w7//qin9D1n7LkyTpK/LDAAXbf+F9XUAWsIBD8oGQp8BT/W9X
nSf4etxBUS85KPMjxKz/7646oDEouW9y59BmaI0j7J9FP2FsOGpg9SZKFx9GTsx34kvVajLMp/+D
1JAJ4D8rjP7xzSK+mH9LNHPc+H/ooZTp3aFuxS0RwarWl6rQjj4D14aXZIYGQ6irZ9e5ShEX393a
1dGhkt6Exbc30RE5iUUfoMIhuMF0leonK2qNOCkQL/2j24qoPtZ5M8i9QMRincgeDOaLi96nPQbh
FF7xSLQNqPXBvRP0hLP7Gvz5smU0NrcXSfx0u199t6SSrCACbt0Bjs6eu1JFNgC16Y4R0FpvZ7Zm
/ifhgrEH6e+pw2CG4TFn53D2I5J078zkE49uWbcVm8HkQ3DV7viwZIavhNYSXmqgK/0Rq4htqFEr
8LAWdQ+YJyT9clOY3nssuEcUiVYTsIOgW2NIbnwB8FrlyPnS0M7ajvYNNjiA2Leut6noCTcMXI9u
AKWMcQAxRnuogwau4ahzUfvb0mDLoRkdpANCnLrAPL8YNr1J53D+CYCIiYtcm5wO7WQhde0zHiLy
bHg/7Ksme58IAKhPjBT8H4VV+DQvM+srK6qd41h0RkWwRcSvN/VqzYl0R+jCeeqAu7tVJr4FcWu6
fSWV1ltt8R3HKISxCdqelAw6+f1A2xU2QzCI+1iHz1nADAax0ntscYVeOLe3K2gLS7o/pQlfg6V4
BtOpdp3lPrDG3WuvAWOWa83IONuPqW9Dzu1BG4Y2k+tInOJKpJuc9iIIqThDAWOAGuTtOacdFi+A
KcbZ3dO/Y9QCvIpskSphvpsQOPEwztNxHNdpm0/+sezpqSk1PbmevEDPy7dcZ/fRgFW5HaoJMFxI
64GHXeXpH/oXG7+Lqc6d9jxRUEN/7o8kJ7hXdxbPfs0QanGzT9m75yXMrjoquZL0AQHhK4NBpwaV
2IrHaCy3BQjdbeGAdXKIno6658XJ7hVCyaPuh/PoFJTYKCiIFeOaUHRXK522syuuiAlhK9fLIZxI
CqE8clZ+At0Ed6AlH2n4/MX9k2Sy6147M754hoZZvdzjaSRBzqRv3jBebD89Wn4BCiseYFev6WkO
1nS7gHmMSkIeXGYdNBLp9AVoN7lAE7YxAQsZFniwc33Kwjna1MPacUuhbic2B8Iu78m2rOUPH1YV
4H/zMEYLQLSBHl5s29sY6AOtjD+ORbEO2+8+JKvhIEX/t58hZWYL8kKg1jtiYrZdue7T1YHJo/qr
dqrXQMEUFG18mdz1jtCSx8bNFkr+MBlXm65anW2qRUx8I5zDVV0AgKNruE8hNm/oO767GnxnHsEH
IInhEHHzEsHwkx/0zmVeATbE/k1Ywq61ZfO45vK7K/vnlNS/zS2Vq2uDCzSsn4E3H+nnYKasSbCg
Vv6SXTyC//XM3mD+T5YmhXjReVc6Npdw4Zd2y4q2TNt/eVYIjSddT4Wf93cD8+7tEhSP3g0zSHvt
kVb4cN8VxM6O7XokqDECzxH+xRe3rxpUhYvKnjU1Z0KdNO0QS66MsugCmq6LkqZe7/zMo3ZzmzXx
PPWdMc8EShK/r2pJBmetLyHVdhqP6Y6ZdtKV+m+Txw49AgvBkCX2wjc7MdPHGSsAamgk0ahJwBah
+zBST266Ib/00taH3Ar2XpUTMh7SVy5N/OD3zlku3ilL1cUuKoCMMaOAMX3qlSGVvOUNdcPqiaqa
uUcupmQE8EyZJ96zCMGGGzLq0RYCO7oHEhFO8MsR48UVKnpMQzfcDZp6FF7c69wG4alop2Mr1Klv
IRwNDMAL2ZFa0+Lk5rt5HTMTV/l5Yklnfaa9Emwav7rOhD8cFCDKrlHhEQT4CUTfH7qKzbaeFu4z
9CfGMCPRQxov8VJpbdksuNSBda0Zxvm44pJamWGXET+BCYiSv29F4vtjcapH6zxHCz8pbpPbJFTZ
77JK5dGEBimJ3vlenyd+kT6VYXZP3+x3K1jfDfkeTS7Fjn7ADpgauJIIDLC95K+VHW/dnqtIMDH2
7UTXs+9m930b7ZalC3dBJecdh0R9z1qHumlPnXOdyzWmjdVbD/SAetAZkrK5LNqNp1ue66gAu/Zn
VOvzrkuh7xbxeGna8twy6Uy6OPz2JqYuG4cM+u2cueUuj5wh2q52e4pq69wWtX0REbis3MfIa5qZ
Vn+dw0nuPhCGXpvKeR28Cs4bRIjOs0nRWuHJ1/Sc/vZFZd3XLtoZbOLXsGyutTR603gr1bNY9lHf
fsVaIr5p/L9LVdpbVHAPOLKXJ9Uu5WH28j2H3xdym49BNwyaq3Y5FZaNCrYkPTDVR2loTxe1jnZ0
x0/k0dNDCNOvZc6OUyu+x0bSyR91dCx8qR/HqpguaLe9ncK8zxFZV69ZyonJNMhPTFl6fFA8JLo9
b7RKgVaOchf303xT+Ty7CJC2fu5c16b8rrDZ7mnToE1aCO9B/QtOujeJyOsWdRJA/rwWHLOdeTBx
nwFcWjoASFX9g4BFP9G6j3jxFfVCbN5TGhpJAL0R5KIA11ilyzns9MVkcXcipSYHMJxfMBWgNc1s
pFNh8cGozpy0LX5GeL12jDN+IeB7ghL7ld5uNVMXd1eXScDWy5V/Z3tqTdzZMCrzW4tw7eJIgso5
avIn0XTXKKxfRAQAmW4KRB43nAA0uf4z3Nh043H5A/VN3zIK1g8xmxsKxT+kDfyoxkM7YGUWeKOR
QIWWLuIFIeVV9zrewnj7yHgjNrljm7uACxS7eRCSK1lZfyav/G3muQE4nj8DJ0fGEVLyxJHlvOOy
2NeTAGSL+Ae3c/CxosvY4zkI94N0m41T8dhbC5Wh1+EZX284plVNO1iJJwXgM6rkyXfNA66gz8mf
r6xw/44mNvMC+jemBC51c7GYauE9wTiWYH3FOqccSmb60dhHSQNfL+Qu1DTNxz+NXe4wi1zKXKCY
idVnoLwHAm8eiiF/xay5dezy2kkb0aoufwOJB/iYcbo1AUE8q31cc/EIyuBpWKvD4vo/Z3inaUh1
QSEnE4wgDA5K+3OI8mbTGPHOb9vQ6Z6/xsl9s8OhI5djuiCxeY1ZiJVrd2ffAA+KyslCPpPlD1VV
sRTjjky3vv3QhTWjI0/d+4YfZj4VXUZR5uulNIeom7V8wnZacaxEFqLRMZjqv1jnQgWiqR1vXZKy
ekY/qeZrxcEDV0oJ/GZoHMUFFbYdHIiWITqoKfBoHHE6/wdhZ9YcKZJG2V+EGfvyGhC7pAjtUr5g
SmUmm7M54A78+jmR81LVM9b9UtZdZZkRQuC43+/ec83mC7xt9a5LIk7YhH3EFcwRkXM/ULXJlpAw
WFzKgb/ERVcYLiaaY/Q/kgP/kdTgZBIBwyDtaZLAoi31FpP6R+YzQyMpsIabMTBx9rylstuk5aa7
a1SOjLP8nUCXXjr8j+DL39j2P0IXfDC9lsjxwDg8mzTKLVP0jw/uJEZleCw0C1gtTW04rBlJ63Kk
1ECEyKJQsaKgjMsFIEpMaInfO/KEjd93iTCjmEH1jKai9kYvnI/q9jrUrgU4jFqPLFmrMQQttxiM
Kqty9c75jXVaOxUkIWOhL2VjSs/kdNtmXZwZav4fSIn/96pysvUdQB+MZkkS3RIn//jh+ibIkTsC
AMO1FG+DF4k3ZYqDUdu8hQ0MWB+MMkNz+4+z9/8n0vafIIvbLxMznedHno3kHTr/keJm4jw6mQna
wIfIXSRu0zmvTm+5w07Ocw0FzEaC2rQeuF3GljOnjHkJDe+2voiYe57B1n//Rv8OpXA3cXfZtwM7
tVsucJf/+EIqizyF8G3GE3fzuQ4aLMroUffo1MXV6Drjvm8DKhUNjWb03z/69lf/6/76KzqgJFgO
+Sp0g3//CqzcCKfI6cZYUIz3U2UYLDkKrDKLaXLity4DMob/I86IoPGvz/T4JFA9HooCuUKGcP/+
THK0MmAInAGopD0rODTptJ3aj//+g/395v/8yf6CQWHzkJ4Oic/fupH+eXN52lmHOmjrxHqmRCRZ
j5faT/bD5ucPBfCx/YCT/chLw+oTsHRxeGDR3/33r2AzRvjPHxWRw4fUAyGUNRhv+L+/RFVyxAuy
NgVXTq9e1b6AqGdvWnEycYI2fZ5zTY2Z4Z3mvLp0tXfsRpZeHHHDYRHditkJxjX9rA1WaZa5ljH1
aQ5y5s6As7JJkKQaSzZQrVM92pK+PoxIJXvW/B29GhZc73Z716f/MsLPO/i7AdHAY2bTCu+Eu/Pa
lTrBXJv4RvswSvswCuxoPhmQtndaDJUkgZoaN4IKeV87TkHyxGzuQr+ytxzicYXU+jo56Yc0023k
1c/t0H6vTn0OGWvQEp8+CF+/45k9eVjw+WT1nk76k56cTzxV76ljEyppzgara1KOJT7/W/OP1R8Z
g+P9NaIXHC9JnfE7Ss1dVWANcuejafWXSLk4esPwG//nbh0l1MEMVWq9lRorUT5bef3Quf5uKfR+
CEIM3yH0Qs7ekflDp/1zPvpfRZ/e6Qq2j3aeyLPHk6KXxPOHTwo1dg1zJq7KCxZmnFJmuCO/uidL
cGJA/8EOjVMzHNJ6SdC1d42RwSvtpneF9b8qLchrXb/LXGPv5cY30YuzDZmflyQIcrd9YZ2++ajW
vS40aSzzVszkJUabvmJgczZhRzlETpFHETwxh/3wKnThqX5bI8znFItssNZDXJ+hT4Y9JkCSQWkF
lt7GWhV9NrN3zFaWkbJ/wLnzTp/MbW8MEVvvCmJNtabvZXLaJ6fQzzfqeF87TEGsH4YfHG71npXF
L1aJ9QJN5CXPrFPt9iIZFYkMV2leDxi4d9nacJYpm0+/QMzJSpQHKr9wEZn5MxvKVz0OfYIi18cC
YHjse6b1iOv0rtXjZXSal2xa9K7v54HiISm+G9yYO2lad2nZ7le7OftUGramBjTomNRSMt0mDXfC
e642KckWVCd4jD06BdbZvSGXdnPLbXTiNiMonHhyhkdjcsYH2vfY+Y7lA4SoMwfhCzgUbvmlDil3
cU+l3505mp6iledsWoJyBzEI/6dag/0khbOl9KQ45HW1XKoWLmlZ7VNCbggUJbq8qcuDUJwwKaPZ
GM66HF1pvLqoY0e3n+gKbIY/BOdWcFDGOw1EP1p3DEB2LGts1vV4nHjatkVbfAIqf/HrlPHj4s/J
wLUwg3XPeoDlYGk9oKl53NTtndH48ZhWF65rgiGOdLCPp9df8XjbS6vAYs1+XEj2faa90NuyyK0r
ivtgwOWDy/FtmSklW5bphfLXkv+cJrWn2vewu3F+kNnuJN4qgosTL7tuFAm22tDBjzlhSen/pLZ3
aqasR3TBzt5bGFkD6d5HefSkh+kdG8iTzmWcDWSlgtTBgcmwEm0T12ubuh+uNHvgDTkJABq9nJz4
ZR3dd+Vy65Z8MameEvi5kgDKV5zy7X3lXUxfPXhz9jlUOIWsfi/t+WDV3r5L2UkPHnWHaI1ruzwU
k3VJI2+HG/xOtsVX240nIY2tbcBoRJ8g37jrYK42C4mupfhJsmOb438rhHudMfzJcD0PVN/SWiN2
ZtTu+9D6JM1IV8D7tFKJEJWjK/cursr8fZBQIkYdDJvA4XjAZCkZ8FRjk5L0Z3R2xpcrQEQG0Z5c
zG+CatApXfo5KbMiE0aR0npMiQ+BjJw64ytoiIrAY9exL8vmWQSF9zTpUiIJc9Ej1sbM7s6WoZrH
fiy6B9Mo5v0SreRrhurN5WzIzb9Ub1EAEpo07sxIzy5fLEwgV0TkX6OB3UsRgqki+NL0ahsTiN80
VDOEYacY9XGt0nSr5XgNuhYTw+yYf+YVkeSU47+Ly5QgKJ2+5j3Vl+c6pB6uLZigeZkKN16+rvdd
Yb56trKeTLMcUnTN4BXb2LQtB7i1Qmj7ihVCRDHDfX0OJRU77HvHn1nl9ieqVxekSBPoqciqlLne
AhczHC96Ec2eWf6RHN+ZRlU3NkbCufSurfFKfe6Gts57zB79VpNCDjFOjprUY8rxKAl8FIg85f2e
TeWpySyqWoOWWZlma5tX8m0cnI9+ZuyNC4+pYEAbrvR74+SE/QMEmcdFjXfu0hjgKymL+raX8Rf+
FL23UspNVW8gAtd9irplFen4iSu/hRVCqexPQZC33iwjmqdaMcUubf9p6q47qcJdoYSHHM+fYNoX
SB21KC5oVe5vi6nDbrDgn2zL3gXaPdxcQEjhOSmWxR1LJxnWZWqTMHTEm81gVnJoMI4srblCjWE4
nwwi9ARu1RSXXpa6848id78B7Xv1gfiW9TBG9bSbwxwXrlGnu8xAsEhKNeTDrjBnbAFV1eX36Cdg
uPknSUbncelwcbdpyrlL6q4lkIDjZkvnGdqpCO32Qlpo+sh60ZPutLI0Ibo7JKUdmmjlbfhzmKit
qJTAZ97V6TErsJWkbGYcc34Ic1UYRya+iirTeY6eFPuLl9HIJPUpgoxRNBb1I5VN3MillczoVglh
5OqOmxGqqpx37gAHHLPdnrqWN4WgPYcOjSurTdmj2ZDOnhePaTKJR+px8CYa+p0I3xNxyTbONQtg
obT/2Pc1XGYVRB/GmFPa7BSp+6dxHPdlrSXFCIsDd2kuL7WdxlEZbEkWmbe2BP7GHgNKiyXd4HbE
fdcAYpUzU2G7wV4rcbc+sxWhgqcnyZxrTzwRtM1fzWValpcIiqOiIjs7eoE539NC6L43E9ZZDqLp
zoa3Q3dHxISmjGiLdqSOQzudryWusn21RuBZo6kaDzhXnT3Hh75EDlQs6JZ7I9/yPB9U1BFzGdFI
50zdNeGsP5iLAd1ep2cIncSsRrLqrZmm6CO4NV5Y9y8y0P0JDGAHA54NXiyhb7g7ttjlPsROIRzz
XHndF5fmc86xukz2jtnXUa7dvlwhwWZYr/tAl7ue5LyJni6DQ8F087fy8uYOWzDubHqP2fOY81FO
Mt1n3Je3t6da3Z1jK3Ge7VsJkUHUCZeMPDMjgho+AHMpStUmrlbrMQy9x7TyB6688GM8At21DZZ9
CObqsfGwuq21dQhUBD1HAJ1lSEcmX7TnSa/3PCG4VS3KTwxy8ptBVl+8/evDZEIfznHBFW31NWb8
csZIeElv6+tQd0keWreJAFk1Pf3OfO+JamK6IVN5spvyThPiilG8r1UYffdltCYGZZ6U1niJ8qg+
ZQqzMFqyDniDEukg/dKxcgPT6HuzkWJTwvouDXDQRj6Sfw+vWWVQezxUB1dRHTWreU/cXNFXwUiP
WQZvw0IeSF1B253W9TWkiMjN6LhnbAdRvdEvuM/6reO1vHcb0ViMHW5xH5SGzTBM9g/NJgzfKTtK
h6bSQ8sQxoTOa+lth8OWax15xXWiPZtZDnk+CIS06HjhVYrUwVxsuHtDeeYHcuV4SslMuw2x9M6O
xHbE8wwavM04QveCbnbk4T4OKBIJjlyFhk7gfoFQHBz0HK4x3ZPmt5R5rqATROOvohzE3kCuoCXR
eRTCnR+qJnSeTW3QrTWH126gJ4vob/ODiMq9IsYInD3fa8dYH3u6lJOM9nYcYm+jVywbLy0nNFP3
EqQgghurh0zhLKdMov9mWv4I/XHY1uaIkXYOg+HSTov6g+2kS1hZPkuaMk9l2LAgm+qjqVIOC2sF
AjLjOUrNnpwcesCulwudOwNbVk1EEu94UcILga1NzHTd1Cq7Yi0kJGgED0Tyxa+hq+dH266CxAoo
lPurNpDIXz3o0Kx57LIZQ9fjjh6rt7UJHlsludzdLrvB+clvoP8OYVxqq3sqBsrRKJm9BbHxyaY5
Ra7GFP4ci5Yzo5HeMBS3TQkJy2Mu6GZNPN56sNx9N3t2HIVZy/U0sPCx6fbkH9Ppqvy2rTBnNtjv
RpHSmM52flrQCn1iDijpLPTMSXlZ2jp9sHS5nfDPsL/uDqtTPDK+JHk7XPy1v8yy3FZG9zS5zKqR
dfZmy2RLBoxU5BD9kVXYEZlrxndXGyrWeJiR8cyznFNjt1hFR4FTZ+CdzsRuKJs0ttuOENRqb/Hl
1PuMXNfBJ+rF0vKlrAEavGnft7Z7JqhyQln6ZpThblkQt0UWuNvQ532tESc3PtGjjaF7inJneXVs
5zwN3AGtKp9F01JnJF/gl66bCPIS0MKGAANzNOxmD/1oy+vsRucokNWTC1mC7mv2DhDujqrXV+Fn
A0H1/qFnFNGDD5kJy3bmO0QKVsnMOc6KLPombaxE2vZXL+xXz0i9JybvbKjcUX8GFjV0ZH9mLgyB
iVLX72kN6kIv42dr5KS7bLLSRbG+GEtEDi3L2ei7TrjVNwfSuFBfweNz9IaojQubemCnRBLw07xn
9jqbCTqj9RCwuOPnzD/Mlu1ipBpGRV555yxpvZ089th6uufFh//f6zEYNKl/tn3l7Gxm4RvwU4/Z
ED2lBpe9D/5IuCFxUEaPwUxDXtF77IVa0O+uwRGdDFUEUGcviMtshanjpRmv+RqdPb+tjwV7m00e
cSAqnWw90Xm0bEtaa088u3DQ5Rj9xu5+rdmJT6snY89qvpzBP/d1Ka8VGJJaBW8jr2COFM5RMoU+
isE5WQ3jJcvJQh5e+dYvdrchqps+uWF5rZgz3VOdFiIiaxI4erpTxkR/M0bgjUZGtbFjr5jmtUTv
zmlS8nlBuku38lamaIn2I3HIJns5pCp7ZrphkKZCh2cTAoSBWMzOLI3HQlL5Yaj6g75jMmkl8dfF
IBfsEoSROZPMDvfZaKrnkeLfOMyGByGG8EV5pMjtas0SfBkFcTz8XXjoMSG6w9s8EKuawolW4woQ
Oka65iA97GJ5Q+8ZaTh3beZfrXaJATZeRNn1+tOkLvIUtUss8vKz711koKD7rB15XSHewAn2DbIW
WmwrnQ9JXdFgU3a/aRnONytrLJlV58sj9YerbbTimdH4kOtgG5YzIz0iebjnT/lA+Jkw2VUUtCqH
Fb+m0TB2cEMfqP5SFJJqCCbqOZynC1eoSJRfH2Y1HYaJeU/u+WfHzpfYS3sY8SzHCM8XLMFUA/Sg
BhFqf5jLCu7EDV8B3f5h3khFFiFy03avuaXcg10VHwIdcM/519gWE26/rPYbugdsf681rTZZydRF
rCEhkpz3FMxO9qD9z25ANYfoSV1gYzwMrntFqe7jpqsuQw+foATKuaEe8acXlHxE4FLy45No6Lvu
qVJOSP8tLxxrMs80WJNJAsRMtLc85dpqfgnR2PuRP6L88mOyeTgzHdDo5YT3opufqxytvQ85tU9D
92DPLt9kLebklr8hNfAKdOGakWWei9bhi9hzknqGjGGJvFhecZk6HmjDFI+MvX94I3uhyCvPnTMv
sXb6ZSOxhd+YM87Gxy7KA4O50JutC1VqvzKXJ6fAfZxXhH4xMmJF6eH7joWDyKwiousYqfHfACVY
tHLZn6dbmlEb/n00Ji7/biPS5W5YulfYPDALsEf0pfEyKPFOV+yBq0gfnMf/WMSVsmR6A8QxAgsF
5/8mJ8q5ShZsHNwjEQUvDr5SZDRmHKOx9fruWWn5KhZkHmPoH8tCsE3t5Lnss3vH1BgulTxQmNeS
tZ+uKVWFkR3eg255gqTSwWvw3tyhHmNp5HVcmjVFKR5KqwBClb8GLuOrrlA70hdHwlNfLgHjsjT3
foQpq3DqD1+K8s10fZ/yAwLPXJg7pgUDkh5ZF5+3NvSY8m6e6NW1kBn5jbvl0fTc737uyjgfy50z
NtdiCvhc9QHaKB5KomFDDaj5VtNq97TrGrissxVFafb2jM0vfob/gb6+KaLQhk3Pl5LtgWALO4+y
a3daRIr/izjbduaz6vI3UJm/ebjds0vgLWEKJbZZ2m/JGAC7qMPHSqjngDs3Isu80XCsd6GCvTGV
FwqfGSN7tLHCTeIcyEyB/RfzfA72u1wW1JvjzKHAzmHHEl4Xt6Y+dQUvxMR0W49+9RGVtt70jmgT
zRLkLowYxVj6W8ev++1ihNxOTfklsuEO857ac8zddQRuk7rROHSJFPZ+jz198B6QEJ4ga3/0EV4+
AR6IpysZmyhZ/XonZvS9tuAPlhESHT50ts5+dGgFjgvtSvkDv/I3wCZvzwmLPtNqNmIXciCFSY6d
2kkOkP2kWYoTm7ZJtvrmNeTofauz5tCWpnBkxN1iKpiq1T0Nhf0JgEeNQ2oOnwJvedWzlltHTJ91
BWci5KRlUpKHpw+yx8qLsLXY0KfUwZk11fP5SmCqnPyvcLIo+xn42Drt0m046UfLu/ExAtxXdN2O
MX6FUxXpN7PNXlqCB5uor+980ymSwqxeCCOm3BDNQdS+TKYS6hDTV2RRfQ8m7qHT4QNQLsqXDbza
gJ8w5anvcWAJyCfxnDdYs13mgKsK2TD16qhdcl7VwB4KmOBGpQPp0JaC9LU130aXt3oOq31T2gX1
nEuPVG6LROki2BhhZSRZx4kCm6HDKRgmOAqNSQh0NvCa4AJ5tNeWAiQmSPcQgJ6XXtN15GbhIQOw
wVm6WblUNJjTkcAzBRMkcL8AoI4fZo9w5rY1C5pzzQgab5ahuTGIeNNBwyowhs/pLyUxP9j9Wv+c
a8u4D8ZOxCQGt5ZOzzjxHATQZnkiNIGMTa6ilTTxKs7k8TyY0ZnsqbNvOrgBWhaXobwhXlIP3bFg
nVmC6WVIkRKEmAx8hJ21M6RBGMLqLil368YtfD8Bq6bYcoY4+obc6N5wyg4vPoHi6yLM9KoNKmo7
2UzzXepjoSCsOGH79idKKsegys+ZycuSlXM/IohyLqfhMSpYe9jGtf1Pz5/c2GHed+fkf6OCDjUq
N4BpEigp74DNPhWzScdx7X6JMlwOag3TA1s+jvnmRzOn34PR+sfe817XHsMpbiyM66H4VdW0yOcS
wany9eda4fzA8X+tZnNJLHt6w9bwXkS+2pRsIDb/95Hp4M8xMqOCtYPsM/WXzmczYrolcTAGHHvL
mINkHCi1nRf7h8gsInorP74/jnQTzU+SqPORIj976zv276gCpaNsixN2Ls6GWlm/Q2xXJk4ReBT9
e5+Ts2EItjVJxC2OvZ46I3t1OcPvbhnTvlqbLZNC3JEWO/aJ6spbwwIWF3SxIcWAnAYOpwjjvlmF
3q2+4hCq8MYI2FsAYN+YYrM4OiVtkyg6uPTYz0miFAkYMnyDgfdzytMH19WU85RFkOCZ8h5Ga+zu
TQ9cXikXgPdezjWzTh3pngcDGSxxMonC7dDXs1mqprLjwJO8GzDjQXrJBtwaXX/pdfPqt55m4RWQ
dxK+GxBsufYDemvWk9D1C+Y71kg8f+/RJ9FsJWCObGPJ2yDJ51hes93x/NNAyiTOLKBL6U3Bzq2B
E2vVHXrQQc0KyMxLfUrEetowEPqBf/rOte+YWLHgHMnG77obxMBR6bqLGkJiG1V49c7p2ANZKCoQ
KoAAciBMJmOBNqJPjB/fleH/rLuJ2zVogQ610atNFprk0rOBei6yV/SHSzTV4mHBZJtMSwQTUhQV
Fk33MDeWiSfLYBubu+3th6lyubHpyGUuliI+GTYe3P44Rh1qRv3ppdH+RtJi3i7uGwi4VDUF3iYw
xmO94lKL0hnDt97LNnqRDueUarU/Da3eIt3cK59DBaArtIZimQDmcL0obV6y9zRXH0qvHOOQ3mc6
ZnfWGr0GzvCsuW+DbgJ4AG/NKqLt3PB0EoA1s+EHYA7C/27jblMdNMnocsx2Q9oX0/YNs8p2VM1x
ITw2KfObBtQnSXt5R2U5EsOQ0hkKSE446qHBXxQFa6JdZzt1BHiJIj2JepDbasRdyTf+g1n2wSzz
YS9S9VhpbdNaRRHzWs+kyF34VpFzyNbwnErMaeAUJfqs+nJuTBeIY4mDZ5awGQM3ao69ToHG+VE7
ICHRZk5GE22hJCV8s3fmzS/p8FsvHHg5M+XGDXL5TUKWt1ZkLyBC8kMbuB+6zZ/agK4sM3MSXs/n
DPF0oE6DA+VhmuUPa4XjOKzbjlD5MIwMXcOn6S9cZhzvK9/E2ZlfZpQB7pojR5a91xU/gnXoNjZe
kqOYg8PoWbg052NuuUcIoPk+yoPndcb3NNiUq6YLYCPsV5weV2wZRflbpNmfzqv/GBRVA2O4sB9/
rwpxtjqA94FBLs0U+EppuMVF5rJrXw1MK0Fl6bsw8DHvemz2XFu/lvXyyP6Loq/c2nHYOENXTCBb
UakWwOnclRqSMkOJW9DBXC+2W0z31rggr9VKffa2z4FgmvonL+vSZ9YoptOU21fx4lqnqpNM5kfs
1YUDIQmwJzL/HMqkMYJJbIUx+n8GYWev0Y0VACAAgc6G1dFMJuXiqdnEK4HHLbm0V7tYV/yyFjY5
xr30gW8nbQZd4tQlgabQwsMJBnSv/M6kNzr/KELCw2kafKeZ7p/bBoGUhK+fUtbraQQnK5i2avW2
5Ab4ccvOif18PY6wHbglvaBoYtwxcwwsjgOi7m7oc/MHQiksADbvIe/Wyxo4LBGdae3Z030PgqBu
6HQfq8s0x0yLhzG/ZYmMccCaFpY7c5y2xJbNpyKzvcRZ/LsVmwEuiO3C1Gd0AzzWneyeKRImp53X
PHmuhtiJ/dnpjF92V4RJA48siQZsajOkhoe8A1hihNEea/TenFcakG0gj2ziviWHpQeVuS9Bmj+m
AZs4uX4jYnpbq+3BR7o5/U85EbTmdvxxAvrGsLEnxhCAcsqJBZTZW7C4RxF1z0PnnTSEwsprb8uk
WX81Naflajjbsyn2BMPEBi89mClXrgRJo2/2JgRAiN/jrg1/ZcJIf5YEidHtofp1vUOsru+NAiud
Xw+bBS74FpXs0RULXyEbm7Ou8oMwjSphUHVH+IH+ZvzQRovDtkz96pCPJExaDoPxVIYfhmG8rn53
MRfAQLPNlK+eZoaP8GK8dib/6QXbYGUA65ZwoztdycSzOWGs0SO7hITJCp11ufNciwjHNAUkmdG8
Z83w3Vc127WW0WBwV69EuaFNx1bFM+uO16md7G0gAupjxbQVK291hPeJCL8vN+DEWEZa41x2pDyc
bIE4Gda80l15Wg29zdcbLiilJcNm5Nut0QrmZzouoVMDv9Gncun7o2wRyMHdPZCjPRmu8w6FzE8G
6sp3xZBdV2dS98ZSfspifG11sBxHWPnoEfAm8slbNp03PgVwiSKRA3wa8jmemoonxXR3ktryrYda
wswPYOSa4jeYVH82reljLVduNf6adpPy4yWhJWSs3ZrEa0pLdjkau25qaEZdsvQZWPR0y9l8YKYh
7lqIK8zOna78FFePO/8yJ+N9GSa+MbQcdoGTT5qczDLHqXzP1aBJOwzLj9k1f+cSIIyrGoIMzcCi
XNkrI3ncIcvM3r7h+pqUhnol1manNqJ4oeCjyDPnySYDMJLv9njbML6OJZ79eJZFtBmz7g3n+Z0H
NQgHJPvuNnwbaknYXHJcraKKKXrPm7FHwWDmtEDli4qjaHMbsxfNwcbqH5eCnco0VS+Bth+r2q+T
IhL2fhpN3Cy6QijBW3Tzu0+N4HA/5CktjKozsdEZZBH3uDFtRffooLIzv/s12hVdgKM5tOQQXECR
E2TRS5alG91by3JWbpChroaO451FflO7zKmaEgfH+xJXVS3tC9F/ikQXv+WjmnUmNWNkLtnzHuDU
y2wjUG7nivTJiWl/FGwtr6GCV5kRdca9w4y8Ig6VJ2yHlq/ADpZ2O7YWLELL59S0hY0J/3BafFiW
YdZWF1UZ9W81sbcx+o7lux/5S+8KL1iGbeCxuSNoU/FADhHbDI5RZfnbL+ayeWtmnnKYXniLYJMX
0/S7FgMvfVpdvMNiuat8l8itgoHgG+IoVz+bxts/sxHjZeMs1YL+7LFvanrLcA4AQwF6ov39cifH
ZopTsjNvB8a/VE3V9d2ch0pCZsVAPFrZEn1msuF7zb6CMZrhdf/ZW2O5fGubRonvGfPJG4UvFIe6
PAl8LZr9DmvGJvVJaat1E3uFlOVYKlhiqxTtfiZqsdybUyTcJGS73ux9nTn9FkewgyEn67FshJyX
qhhOeWU+e5Ya93YaTHKnpjwsD7w9Z677auqU7nh/AYcSulF0rlYznD7Z9UFmo8WNHzIVLJ0bHYXa
+CiHojOB3zFb5HEdfROxIUeEM4a1ddg9MxNOChz2WxffWIVjo0vZnUln3WeQQwWheA2aMEijYkvA
w1r3SjTG2G/UMBX3nQ8+9BiRjcU7RAyw/oUmk8/7HG0Gl1HpT2xxcz3BpkLBbFR6YrQOJG0WupcX
j9xU/TwYvs/minnx/AjacVrAFeO6T+CP2e4pozXEvtcBOTm0EQYeaVcijFTSMczYWEwS1LOl1Tcq
VqPZcoWdeZ+rgF29aVYlurVZ2eaT5S/ex5hJvWydfsKx4AwMgB9tCfQSM12pd2HmSwai+WBhp+gt
O5lu3tGTOQ25xA8jlpQj3tS10yZ0lR2Q8+CsYV8sHO3qyad/wD0MWcFvhnExZtepC9vgLuA4d1xx
48qYSwkHgDjxohIDB1zIjAuS+IWQ+mrcVXbg83cBdDu3JsyUowcML3hYfcFLhGUdc3RktUofyOFj
HzXVgLhq5LgBNrC/WD6wEebPbrUiw5iV3702Mss9RmZibe97swvPJf6eX8C+J96b0CoPDBb0HY79
+9JmALnhLYjrhBjz+Fh39QDseW465oneMr7CwXXZLlQY2pD6DAz92bASxUC7PqkOBLWyQKjs6qER
jEFvY0uYYbwUBcozFNeR2Sz+iIYNkZdBC+ZetODAE9b4WZS8WDaO+mvHZG9FH4Azeu5b5ylT7jip
RXCEqrKgLGBRQmLV5+pca5aymwzZ/XEaaNj7psDnHYP8x6pWYuh1juHg2++GR5JhU6wBGY9czxh1
siGcyiOuUg7wpV0LnH3lqLxDFxYkGybfmJ88P3+pihlz7mxrY9EbO9V2d4Lkpf9kfG710CCbILfl
gnOLdFuVcixmXEU6030Z0DvoZB8q6qTsbjFWwhGFRLnw3Pw7mPsQgEbJm2VqrPCrrkR3nVU0XD3X
QNXJbVDVNw0LjQmE3GtQQtGIo6EabbiRfJ2YQZc4etSB+UlZuuN3a9t4zuU8CfteYfU7uKImqLP6
wH45FdTjiW1DxURmMFk8zTmrTnBgKvplAwcDF5tn+tXxyTN/dQub64uBhKXTwldFzuGv690vMOMv
tYVPYWhSZh/yZmpf0nlKEKX6B7LNLJGMVl7HcSD14oDO2w5tX/WHYrH4tUQA4fDahqPx4hEayhJa
OpxD6tT53Yjoe21NIlAuxwQoW5gQ+t0Y1NaLvUST4suaBTEVQxyHVC/PU95aVyQNBPOuR62MpdnU
SSiKLju2lsOjqVABXZQqZLa9P8HpIg+a3diCfvuB2ZYlBGWJ0hpKKIbl4JhrPoI2zlgfOUelXVzX
i/Ob9ImTJ44kJzgWlaWSMl2MCIkCO/dUMM5D92nkroMYfieLNRw3UbS0xxr4+oevQmzs9F/yHpIz
4nLbtrxwW4gCgEJ9/UP6bVkDUqvDltOI52kIiNZwny+++ROfE7v/Ds4xlyLPLvhr+GMuqwRpl9mE
qNKwP843farMPzW+Y8CRRMsBwIKU3oRUdrqbbEXT3LK8zHJXNMTHgCHYnKHEFClwqQ27kZMZ1gYW
Ep6GTZUPxv9h77yVZEfW7vou9HEjoRKAQad0VWstHET3Od3QGgkk8un/hbk07k8GDfr0JmZ6WlSh
Mj+x99pfpcmnjyHXSHnDWd9jdQ7DHZV++crKsFz2sz2g9lyZmXgkwsS7LZTkDLcFfNZdOzThrxja
8XaKsIxRALdoogYuTjgvI6ENeRV+TI1un5FAqRuQmNZ33/EgbHEo8CxVTolZNYNy+zTUEsEnAkBs
fN4SfsUm895R2PG1tUMFcR/Sb6U7wcHO5iWGkBH1LbAnWCjlc5wO195YDuS4WRXV+jDq53pc0vdo
6Jh2wVn2UJoUaVl/DcKpHzQQv28f5sx1OanqO5N2x9jOx7ZtFTbt1Ghapj+lqh7ZnqC2E1YLsWOa
BRCr1pvOg+rlb9a2FFKLWFli1QzKkCyrV6SpKT4kPwXLB6fLHCoxCXc329p/UmU3WCePVcstU5hp
78xtx1/kpvMj/e7zWEL+JvR5Rsg8Qgp6Xvq4/lFT+aWIJtxLJnFmb6ZHyv7k3uE2egjZGxZXedAj
DtcZ6ZIyjTDi9rLfdmxGUZisTt2gS+8Baalrt2miXVEGhMojUxpv4eor5Oapnf7JkihGN+INzUtW
wu4yBm3PllVfgQF4wmErbNM/IJMI//JnJw+eGyMwGpPGuvbbQbz0Ksj+NChOLGx1KgoPE2th1nxM
pb0d/l51zkLG5lQDVnZIE2a7yAkFj3Zeelxpjrt6cst+gZlIIGZ/m9NW9HuDDlofS8YbfKD+MU2Y
UE3q6LoLdGm7su8daXguqfZ47m291BKBaAWGNSSyk+F3lDgXkoj8Xxb01p2dlDlDfTEx/v7n/5sy
0JhbDCHdDjWFuULdFX2qbLT/CIMlbcd4rn1MQXFBTR1d4hHY/vbnwhKcGZmuOGHK2uUxjlGJHt3Y
RW4DQhw/bt5x+UBH1WiOfL5MrJ8nAs4a9JjOQmK4YLs/DxPDQ/SO6K46mpkk1hTcKawpvjuzAlTv
je0jRcnz4psY+3Hn27l/JTrJqTt5ZQRXkMHYhejUkKoVxdYf4o9cgKbKh+Zd4Rn4ob2Ibxqcx2BC
NUDLJCh2OQiHLWUDq0BwbryNoPthd1YWbH6krr69xpfU+bGKnGnYDJhz6z2+zPJ7runed+wV8BUt
8RAc7AYv+j5i6P2LUNkhbySx5evMB5mjzC67+VjbgQdh2AlS/TSQIsMKz6179KQdHpFoFpPzd/zn
xRqh55hXpinlKx9gHzEirUiyIUZCM3yNMWXVxlbcndTPsg9rTIolr8gICaziH0OgoOCPdmIOodhE
kb7vRbbk+Zr4jguB3w3MQFE1+MqqPKmjFxmCNsNl7j0RplHstNL+aypdisuKqktscjq6d8+GTVnP
XohySY7pQzpoc4vCynmYjUz6nRjrVbGOezR7kOhk4fb6ovP2kZVQIpF3mz4EYOjciztW5qC6vn0v
2Rm9plGArSDrX/oGlXIfdsVfwDiQi3AVfzPhlTfsAKjYM4FmFdcYiT8HJbHqdvjpSwJGWOujy5l4
XCAh8/kxMb0dvB82gpvGNOrRrpb+0vZedsuW848N+UNtRWJHIcR0qBuvjVMsco9pgze0rArukaIf
He8kotTq9/++/SHwobXGkslHK0Pgvmu9Rd8blabwM+OeJ3xizjJdeVCJkPVon44y+Mf3Fq1XzU09
WOCPKp6UfgNxgDHzP9+ASTifiAZ3LpKDvBn0vewSSi4X+BkCdeVzSc1Ow7/xtOaDXxQRzyXGeVts
tWxSa9yiyxLfxfqsoLLH4ugLsRxGaXLnRgaRV9yMS6jjgyEp/cpXI7Bkv5x4gYq445tg++SCmsdF
Fye3B+gFiR2yGd2wojN2xnkqTm2q+fp/nwIsZWJ5CSEJJDRI4Fu3aFgL/J7/HGDYDILFZxI1ATAj
UhLFnIJBzIikhCVJaFTGKcfJy48k93KNnwgMKxy1DWvVeOKEhhM9PXoFa0SENjNZKy7GL+glJuR1
AkeirOBH4/5lur8N/ykIBw4f8VKNpmivGBG41T36tCjfjkQW426AmlkcEj/wImDDIFGhh656yJkP
6tGAeVyzl/hcoHQui1eryrphy+yXRJoBdQ9PNTrNn6jnPt1otBwQQqZRBls1UkiRCRAbYixS+qot
tG7eyUW0ZX3dLtrOT4pAWmfTWwXUKAvS2hvPkGSwScxPstelVkymYtDBG1cySto6XpQ8jQOIW4TJ
Y3JpSWbGGiEHgc86I23l3DnEhrEyQhe9MQbO/zG1IZQvG4SBzvji04GEe8oiTISqkyilAmst3/Ng
KoklWd/DnkH8cCiHpFCnqS4EfDG+uoEF30R/2FJO7pFJEDth4Q4gbTK/VJwq4RhuRSoEIhalMQaV
aewTLeVG/g4YZt0+0C/EwVHqTGBOmKvqDzhiplQgrpdq68CHCxn9jeI5qSF3PmnUOfGFzp7Hz+s1
exhEUcXr4EY88hmTl3pXBQWR0cgEnDt0FnFJn5gC5mC4WA5sCAt8/JHSwM8HbbufVPnhe9HF+5xc
JxRk2GtWNa8F7ttqefbmpH5NMgc0elPeQh3G6OHS9jCK2ERLlTwmOVtsnGYjaqXx1+mjD+yDnIi+
z2V9IMPn7R/b3v+HWD0vLTCqPw3s3X55/EmQgAKh+odTdf4Lbgof5v+dYXWTM+/+7wwrvv7nawVV
kaj9L/LgJIt7aQvXXw2s/0ZYRc6/7MB1+AJgozAB17y1/4WwcsJ/sc0LUVBhwhWhI/BGIjsf0//5
P6J/RQT4+BGh1uCwsE7K/xeE1T/22f9wgoZC+nBbiNENMPdHuI3/uwkz9VUNg6EhoRcEitkZPOcW
BfbOYab7Hy/J/b+/53+mZTrS/T8CMwO0TRhcqRNWg+v/npKHugvzMYvuo04MkSKDY7gQLRzFMABM
X7E3xewPJsBZ5MUGh5GwILI0GP/UzLBo6JNYx6xQoMZrncclDfo3T4Ctx4UzwT1H9vKul7ktX0y4
5KAJej4jSLhaDBw9o08CILDru7uuZR+8M5PioGboi8cakSY2MUS1PXEFi4NMw8XwYe86jvH3lNUf
PxIolLNxAYgTY0IbcqyY5ByWbkGYQ52TQAEAv4suhQQORKdUK8EOsjBtblGU8bXHL/MFkYtZttW3
LFKbebHoUvvZImmv7J6ICp9/gAd7kiawDVnBlGN8XGFV17p0ZX+Iyaj7ssdSH8KlQAGkR390YTAs
qdoZAnWCtVBFNqeLFCVpX3IG7RpPeX/aKY1Y0xFvvym82WGKJVxcespJ/DuYBIynof77cDR4z/st
Hpzkg5F6iLMOKK6DErTP11I4s6nyu3p6azEdsDVyUvncC/LlcLt4FSmkcdK/0JUNr6CMut9UlxBW
e0PbwsZN15ypwudXSj1IMWnMmo6ju50MHiLt17tGtPrbUsyTcTXGnHFIlb1yh7WzuWuyuSehgfYI
b+FkQyosq95CeMzZe8XGH3wEUGtr2aatqP4yX9SUXPQZ9kYgvH6X0FCf/aZDfFLokPIMw0Z+YyQR
3HdTAMsfQnDM1R3iB/q79AzUN0seqO+h78Q7bo/ufkHYPqMbbTF9DCVbmgPUTvUb2HzcN0k5Y2ko
h4WlQe8N8yVUsfTPrDgs/eN3NvU/6F/nV0+5faYna8hXpKi2tiP7ePqh2Vl+DH6uaTOpDjCJP2qE
VNXUyys6EcOwW+YY8hb8nRXjRgvYRRiqhZiBSYctop0cVVuaSXFeFjaNDCK4HCQcc8buMf5DyB2s
pLeNB/WXi6Wd0IGxgiU3tQKm0SGgIMPHEupRMld7H3tmapdeWPmb1LII9zHeLDrQagjRc7QppXib
VuDPYB7xcx1blmRgxYVKj07C8Py+kFMxbPy5zUucrQxbb0xQ6ebkJ2I61F43yU02hoxMiqzVjwtS
0gbJy8py56GuHxyPBmnTRGXwJ8iFY++DCTwCDFJ4mLRJAl/l3AAn5q3sc7Ftc+z7qBoNKlsmU8QZ
5brSpDq61fyNgn/56DQN0aayR/SOFNPhGuIsZlRb2ariihxH/G2Q2N4wm9Zf8DcIn5GkZ+CAXzM4
dmi1CS2koy2BWdE8txuOgdG6tdjz3co0SEfCFfBr7wa4LKgipcex0dpknNC41fHRocdlB9Fgjim7
IGYBaYEyQogzg0qShPzEQzOfm8Fjg8qoLbiCuR2+FVWbYc0N4G2zxPTt68TyPDRA7vgcVR6YIILV
M7ONYcrkO4ty6oUt1AznLskB6etOIJgnaG66FSHazv0yOsPfQUdte8Zf5bRILYV5jwu4FptgAbG6
i/RsvXSl1DG6AzKiDvhlehxOjmzMgZNTj6eeJ1LvZFZOb/xYXlMrN027s0SYHhVvJtR+kOsEFTjK
YWMYzswZOG6sl4mZBdrMLhkSlDVDXQGQKoO7COsaoZxNh2aCKWU4b1O0Cg8+nnoCXlriDTdLa3sh
QsEMH4uCW0coGyqYlWc3kYHHJAoZilhaGe0iopBewgZ4HUvAdvyOUoEgVbSWpJjq6X23nmLIhfTN
b0kjDNpvEH8816MsSRxLq4Ykt6pjwopxMnLwJowD10wCZLE8yzTnkIbJ53+uXlCELq7Kb6oAABEz
YZkf87n1xKHLpqg8O60kEiwIbfMnnIbmnrErNhYrdYmk6ctqkqgHFU0kOgGZHBjkpQgsyF2N2B01
6XAmOBHNpEyistkgHW/djTtm5gFW7Uz0nDPrN88Qe8uiSkYfAWpwhymy64OUEjwLqDc1B/cQGp/K
m8pDY9fmycB0MjWIGheneqQPaRPK1ECjLx/yBqliYucSkbqffhY6Gt7RXOkaKoP0ofQ0erpLlhxp
YyFi58vAAFz9jaiqj9EIsWiT5+nEXCZgBzCH2p8O1qiqM6RJqE5ZkrXRFdY9Fe1Yww8V3ZROrsfG
ZagUOQkeUNlGHv6ivvSCg/RBLULvSUg1XCyOK3jPkdmEim3NxqPJd+DUyRbdgtWS5RA37hiwDDeo
JExewQwv6Cr2EpKIi+6n8Q3ZjRG/uVFsjxqrGHnSmoRLDq56cY0imcSVVjF5Zxq7xKtLMFD2xoy1
fHAbnIrbgSHeRxJ441dTd850xcRuUCfGfaGiTiq7et/iHwRxMDNW5sPDHhEAAArpJRaszGpqk42N
8cO685gOLpcmkzUygDJGmuImMQBIXWPdJBwJy0U5E++FYgsL8J6rod8zLwi/DQd0AVCiTu98KiNx
RhJJ6m7pZL3cBw40IobPefyLbA55DxSt+eQVfcT7V6ruCZh5Mm1LghGdbWdFFDwDDTDC37lT2dE0
M5Mh15A2QCLADO7IHRy1bBK9YIsBrxruQWiFEyEJdvg9hdCE1qO5P+aDW13i2gsuJbxhXLhWbm1x
OyGWHzqz/ID+X15AINV70bTfcvQIYu9vxoFhwWYCR90D7wv7D3BL1scwYqwLgop80v6SetW8bf08
PZMXh7Qj6w/14mJnbbBAg8M/hlEfncK2PBehN16UJAVuQ34k/3WsbPHjS4dov/W0TalEGEETJMOS
n9AXVrluUvwavzUQxzqYx/5MRg0gcYZ/sV/ssQoi26WlXyEhmF6u7db45SmFYedtZE4PucWzTGrE
1MoXdwlOlYruiwmgdBnbwV6Jxt25XXVH3yaISxkPZYLgsBL+QCSFogRi6KUw88gwTQ5tj5UiTEfG
rMEoI1xEiOzAzMUkUdicc13tyEc80cUrqJJlQ7HSozGQM9joHvcTvQPpDaQ57XU+8wyHFbPXKLO/
47Dwt3nbandv4qhlw64QFchAfoRVzaFO7FHlcVEQOtMxZ1oOPFxI6GRn8/LU3oEMXwSGSOJRc2py
DpPIeassQl6Hush89nAifp8ddKPgus6KLC19qgQFIv5H4f3A7q5uOy/JTrY1TWvoxj9vLfftrtIE
MwfobrYupNzNkK1O7thy1Y1Bg7SOnYbySyZJ9Dku46VDvwZIiguVSN5bViVMadIovvWR+IKHGI9k
bwXbOBdIIh1Q0CcF1P/IAr9nGEl2dZuN5hCQUPAAxsk6NUl2GPrynvHZZ8Sc8qlTSXGlJgK6XFMO
2yzrHnPARwAeSeoih4HpKvOG/EBwVLdLcYueuqDlZ7W+aTBxGD5oRbeDuou+qx0q53XozQgGNCOz
WBFzfSOKrnh2jXuN4NTwhUEFexpHMWcoAEHVvcZzeYapUj0Yur3o0MPbOy+Yo46txxQTL/BONQSY
uSPiiMmX+2Uwt0TK80CxT9loltf86rgKQTwyUan831yt7le0E/Am7E8K+Cxh2I8Ti95kOg6Mvg4M
E3jpa1UxgTaT2FFuqxctqvIBsAfVXdFGB+Xm8Wm0OASU3bW/mJWWG693kgNe6Gk3zKrpTqKihNB9
zGnahf1+aiZm1UlFEqJVPwuO4IIIBwDBG9oDtvn4HvKw+u5r5odugmadpNejMMB5s55iVKB22JLv
Nh67muOBtB9SycDh5qm5CxU+x3QVK4vQfySo48Emp3hbjWjBB7e2b4GVWMcpJjhH2W9ulIEz6P8O
Wbk3s8ArsiArQxaxGnLzg7eo8rKky3PBx0r31nBlE9GOIH3ZV27+EXXOGV/il+8534s9MCNLsWdS
a/ChhIBFUxDKdAdcl0IFxKE7z0Dkdaj3lY/zbeQJvFksfnLozVi61rQnIltpPoJy2CAIIYVhDE27
awKwhmTGBCv7gUQj/HX1NdWdc24lGs+5RNfgzAWLgeqVMOwZhxQ+mlItUEiMu+z7fiSeYWKOnmB9
q0Z0mWgrE++YTagVLct8Y0F6y1yExRwd/R1H0mcaTM9S2fBMk5Tgit2S1a7axED2b6K6IIJqIDOx
ohzdWGXZkuXuAWEJ5ueuLp5UG9yPmf1QM+4iWqec8OGwFbnNAnnfhaV1GJ2cUouzgOcNbbvxl57c
j1BExyCqP4dquArEwGtd8PFi1fnmEnOy1w5rqoDQ9yvLnsdPBiF/s2AFQhJETnZfLb4oHa757KCI
8pOP0LJOSTTdM03WCADG65qeb/D9g1U20xVirxp7Yrk2Y1PyFnjKPCGgeidPh+6pi91T6CAOyWDh
fim3YD0pshx3XTBNJZZINir0BwwmVSED/i4st9UQXYs19Sx1wwOs+R/DZYJ+OO1RqTfWWbXeZTIO
QIIqvKfgS3Z1gIIeYckWJAaNlw2Uk0Hzrne9GxlBh40zlJRtY12A/fxkQYsgtuBf+RVSnj4Pm30P
5csgLcsJG8cKSpRpbH84dhq8+GF46ebmrN1A7pl0amoH6qSrotEojUmq2LkuDieLhGW2AjiM/RpH
VRDL49jzlvurAZxAvwwLRhR0V3Urr5qo+oi1JtU1kH/wI146Mf+NJMKVrh3vQmfG1zHOqJIsy35I
GMjfdAvcWKn0gX7h0HvhicVGioe2QBZZL9mtk7jHHl32BmFFsunTMLyj3gYCE1Daohd8R+Qwgxgp
wcdmKFQLUT6CbPa4igrv3aU4o9grT7BtnsMgezBLc+lXQWnVdEw/477ztg3pzuQB/iZmvi5QOR8d
UskXrrI2ZUa70I4nGr1COaOS72n2pKdPtluh5/NyrJdOO19rt3R3LKDellGle+o1m/rVinugC8jS
ToRoXZEIbKOsj6L501l3XoNUYqcT+h2/UdM5dYG4bKc+MWzd6Fp2EWFhd+jK6usqnav3nBivzySd
ll3lDMUHT5N6V0OAHVFn92ENfalmLEzvHbG2XbaT19o7b0hANxlGYLdLvrxb2PKmwzI2+UNB70JE
eNiJhzKd/qL+2VWRMIDP3RGsLEW+xDXWucmt647frZHqiIT/pq3HcecQbfeOxeFBzYRz8gBfM9S3
nqNaJtet1MG2iQrzDrnR/DggsZpomGm74vzBY/kbDWxm8Ujgx4CSs6SHHO7ND5IB7zyXNh/f8c5F
auCGYL1TZYcfRuA7Cxx84SkKW87/7mBnZnwnPUX7dBGyuzQRCdZ2cwxJML3qmglcPuJ4w+YAlAD6
0+oTidkMxLI/Dkn1Hfc1whpznRfqzavt5t7zBv9dai/FpVK9sZZ8RumC2peE2B3ehN9ultmNnzIp
i7HgKQnmusrUTxqL8WIxb7HJIYlle5lt772wxuPkeP7RdxfGJIg1StvnaR0wXS2D0+7zQhd3swqt
l8hgbyEyZBcyYmIr3vuHbnZ4W6YR8wOKXvexdm1aY52M3FxWdZl8kUAto89ISRTbpVn8Qc1dbMY0
e3Bn5FSOSt+ErUrKWhR+/ViAtVgufahOlt2Szd4O7XaKE/6HfLwFCvdZddYPU1qFtLSH4oJIlMAr
2OlWBRN9kSEmfnuqv5OU9FEyoG5KEjqtyGIbEbdMGyyChIBdpf3zEBKovBvlnMNHlS1KzfC3wOlt
oho2UYvh4eIH5PgioyZ3hOkMIzw7OpBg213Th35xbQbrjuuT+67e+gM/mr/Gc64FP3sT1ewsGlvc
jR585bie2EkjJ3U3Bu83uaSEz0QdkZ3wVUxU2XTpEVyGRZyIesEgDvmW4wDN29UsJbeaNez9PkOc
Uj0XQYaZAYIEAlqYHOYxKd3zVEDG2GgVZVvf1T+B7OaDFfKnhTK6xRtCkLMHrd/Xz5DwY2cdvEKV
IEKBBTIUeV414/rMkRfkZ3Cw2K33NP1Z2t3PjsJ4OPXodPqgs04BmUF7DLRQbugtWb17hXMIGhqm
dkzWX782ELPcPQFZ3g4hnf/cGg4oZHP21osy95S2g9mFWSJIGcYsfCPa7Lrzp6dimXcT2ojGZpXq
yuUnoklB9sL4ApcV47eEUfemr2AT8Efx6/srQ1ezVthzIBwsN/GpsGYmXaufZh0H1gvjr2lq8s+l
w+q/7yvDdaV5zvK5706oqGiQnAkLnzOgrBJIDAAfiwvmq0ubBLTlqfkVNWk9DkND5QHTGt8GxnQ3
fpEgsp8NAIT+dfKmP/A69lHMSbq2jZxKS8VYj5Uoo1TeE/xy8XPvh49sN0JytOwO72kz4eTyohkV
a6s+p3Bhqmax2+I58Ri9J9FViG4NvANGC/q4gGFtrkhzHOhN0C5tBzeddpkjvyL4KFdNPf+Si3mo
mzVjstHLGckKge7l+FPb7UAyewFLqDyisHwzUfpNIL3ZzGN7imkZvxaHcgpWAve2XZB70A8HpJXm
Eorgperyc58v+FcMTGdoX9tpsHdzwbDSwvXMrDirn2cfPw5sUI5Nj8l88c7hwLwusd95J7GMBfZd
xQVcLjSa2k1WozZBDky62JiW+dEZhytSCUjHA/OFhdplPpWgGd6GjZlozGqDdzt1LwUBypeu7sGd
jQC8HeG8l8k/h14y9dfZRMBtsWSfdGliPy3ozFnyX1fz8J6wSNlFq/2ZvWf4AMBgvqm5Vfp5Djbg
A64iYqBAM9rpwRA/T9kp7wxjg6emR3SNu+52iEFVouZf2QTVk0seyJoDyDaTNNxEcZfX0fIoOFPT
Tt4zJrzLhpQuMdP1MSKI5TUOxK/K61Pua3T84m6JmLktpn3tGvbOHMBwL5V6A9KF4SWq3oJwCs79
1GAFFhCSlNMc837IScMs3hePs2bFXkVzmu2nZDwnkreD1ev8EkwtoyrWb0QaorRIMOEu3A8ShAhd
Nmnrlm0Vj1EXD880EvABW2OfkIdDte3chw6R0xVO5O4uaO0Lvq3ypfK95u/QQ3bfOBBL4IMXmFO7
ht6w8BmRyi+u53pXE1EOT7BZqgMJmAPMufzOU/OIxh6x2OhzCkKURkBXwjAZmaL73R0INmIenCL6
G4qSxGqkZL4Ok9tZ9DZj0yjaV+xPtpgGSbkjg/yYOsbed7jT6ZcTe2/GZrwgK+2ODCdfAzJhQToR
cBD5UYZRc/67NDq6RiejfEaaWOd1OX5WbdfOII7C6tCPChzDEE9HxgQt2XzxJQjKH1eWr/Uyn5CJ
fCOPYpYsh+G1w2JVbPE6B+Xeb50JnscQgoapY1fs0w7FokXVEW95IAvc/mOxvNFC4MyHmV8cuoRa
E5sZElorsDCRZWssCZNIej2u9G8yG+An5c3ypMmR3c6qW55mNcKws33fu2LAwmiOWLoaawk9d9yK
7o9Bb/+SO3D+NozOBQgyyr+Z1go9qJnByExHnqKlxRSKoIdKv2BtN8bz/Mj9p9jx98Uxs6GxhnW0
zev0a4F5lOxEoKGteJ6eSYBkVZRtJbQNlNs1AYEdkjywFiV1LcEWRiQZz9maAsGtiQuaYrP3+/LX
MeF7btvutondcGOU+TtOuOQcTcZBOhRbI8fq2ZloAisxQM7MiUFOoLJevDRKdlgMxr8kdftHnFvi
DBF5fExag7a1rudb7Vm4wHWo9rCMClxncXLo/QTPL13IYGff0Sr56MVwTGx737QLK1xtyVs/7+0T
vDH/OFlxfbarcHWrApzaL7WN/xAOun+AahQ/Ef7hfSBt+Enn7GupE/BydrQfM3ym9ZCcoNgimGFF
eoVy3r7SQfYLBAUxUTz/wfP9LRAvoEsLn5BvNbs20CD+hzj5jO30mfXgHarxB4Bv8qUA1rcrCzMS
vt69siTkjbTMGcopSTHkEycTkCxiPpy3pnbfGLwNO+abf4zB14zQ6yg72kYQS+FXmuPa6iQjTAaJ
LM50h2tXL9yPPjCjKpDFDawehCgkyO7STn1K3Ch7cnm+Ic6rH9G2frdVXuqf69n+CjPgoZ5qKCYI
KUq7uT1KWdM6Rel1EhLLPVR59tb4rO/y/LFnCwisBhx+TarHkRSTjvJ31V+5fEBBCgHS3I6SHIZp
3JeA2q+WGIYbXttCMQmtxMFTxb1aRvc+0IphYmaKQ6Ddi5D4IrWY8VIwvxt4jc4UfudpkHfE4hTb
sV99G12T6dcZACXSzDk61hFa9aojHxAjMzPaxZMIwVpk5VzpBwRdV50Ls8PN3V+dp4+W7bAM6LxD
nnlUbUn4SCfvb8KJgg2CUHrQPCdXQNWPOnLPTaCuumIFNVsxaduEAff5VrXTs8IlshFjdk5SvFEI
7gwLe+09ZFV6FaTmhPGtO5Eyz6rGuPpCzqGLQ3aBeqgK5lwxu7yos9xHyGVQgad5Xj5LFtK3pDLz
bfE/kfrr3kKn+K4oqdkuzK8F+5SDaDL37+y7LLmiYCAdEJ/GRQSdex6i+p6APaiYiM9y2TjvurTz
XVyLeleIcM3Ha5H9bPqIgQLKi/5QBDL9QBWe3jBGnB/rtqf7i6nRGOY6jn8kz7B/5HdVfyXbzEva
d/6BqBiALD1a+u9wzKxwY7trISPZFdb7hChNtujLGNGmQGTwIP6xG4DJCYutNDEIQCP6H4GHEKdh
v/bwmcV8Mi1iNuntqgCtHYAWPWBo+LblreWwreY2Ziw3eBgQG7ChuFMZJpph8H79ltOLocMXWZwU
9RiYbvFlWsmuLazgGRY+2qcgtt1joZPgQQ8NGiNwDN73qo1HmLkE1Z9oaKYTazYmOIhuk9qTw1Y1
AdFaYRLsmtq7bj1tXY1Z/WfEmjAPoHAy1eDjkz41Z5hV3ZNx8jeg8izhyyDdO5F/YhHI7ekmFKyi
qp5UtcIaS42MPaf5j1FfvSTM9j+swaree09/oFU2zLKIu9lEauXpVoYiLvU0Z/+UL0gIZO6nN/AU
gViUAbKDjReakc1UaUGjcfA6fzR6mFC1WgX8mqh/7yosXnxa2oy1i5V0rDw879FqHIY0Dotp0AYp
kbisdPLwMwAwxyIXtvgzrwrHjZ6Ypi/IWIFXtJmZt80k65UUxdgQj5ukT4XNJL2mX30h6AigPGY5
NJNB8O1WBWlh2Bc65L+fVjfIc+Hx/OzoNTCg487O/qZCZyHHGro8ZMO3JIVZe5zg9rZyh/biFDHg
SyDVnMDLW90P1Z1JIOMwh804EV0X6HJCxDlOAd6lcnQ3DuLzd78WBS7fYWDjos1zm+j00AWi2xE+
yeY75ib7IAB7eID/l9wr2b/Gcc1R0rMEJgZdFtmN15hR7B0i1E7CTtWxcEkaGjsyoSUo25uaRGNE
jsugkYQuIj0LDn0q+cYcya0AP7IAt65m0+8c+rCbbjaHEpbsdnAi7+yFPH25Df6RQqe4tkac9UBm
4mdkJN5jWizYsHPZdTc24pSLLFaYKRLIDAzfhsMaOGxheHITW70EZWuzf+9IsOF22zfS+s6Vfepn
8ZsnMYZJK3mAWtAz0IOskQrMgbvFt9pP7DaU6otcZxNVQK9ZquSJ3Hh4FCn3PEQa8VTYUTzjqZqG
j8LCoVDWAykci3NLEJ/zQ4pC8k6tHxKZ7NQDrwCGbTE4FlyfaTomc0g16lcZYaCxnJsXWA8jrvci
PTsE7DGlgh7jDGgfxjBiz45VLjJLcguW5Fg5LMz8ERODxVoMfXw4A8oxzY87KmvLCn06dV3ZgmNm
Oul2vrqiPZ+2QITRDMTsutE4HwaUwS+FjS1uw8Ha72JdLtgOs/nQE/R+Fwbh/Cd3WGP5KZuhPorX
hh2nSWK16rvzxhgoiju/hbl0QQwMekv6bPqeTKV+Yyqf/1WO8NV13gVmO6S2fkYd41/yAvsxH4M8
fY05z046yPF5Nzo8Kh6QlxDMb77zAZNg/AKxGYyR6CAUVh3SbrhqqBEYF9wrIgiZrBZspnPaRWYO
5HzN0ScNcr9wxC3iUXd2gS4hA0fp8X4RliH3uRubjesCHHA1CXxJpoutstzyt25t9TUtZXoqqPU2
5Ea6t/mMmTheUC9547NVjcFN4BTjHnOnQGKfU1OExm1j5EqAcimS8atnAxR+Y/uKXCXbt24V6oTn
COXOC7kjLFytRaMC92vNXWBsdEuxN94iSE8rlsyx85rGWY4EyxGDx9LKKe4s5Nh87hFAXFHcGEFp
91/UnUd33Njanf+Kl8dGL+DgHAQPPKgcWMUsUpxgUaSEnDN+vR+w230pqj/KPbNv7tuSwKpCHbxh
72cPrD/hHPC4SvPMo+MMtP6gy159tTAHsoioEkCDMRFCA8YaVKUcH0utxrm46IIO15IFDQ61KN7e
Y5M2xW1V57RczuASh+vrkQ3eCPnKyrKxEjR+KYGfDuTqsgjNCH+kT8fGWR7QJoT60qxNqler/gaS
rb/EtzXcjx5fiazx3QvNzKO1Ra42zNDeeTGirjsSaTHhuie6Ytn2KamsUjy5BZw5Tg5mxcJ/0CE1
niqPaYTfOldoKNyWMzzFFVVpI/FkRpuBsq4nd+3rQ3GByD7OZjEGq4cI3kpkiRz1yNDvRe6TfZzW
j7RswNloHxYjWW9Miq1D0UrWh8wiiUUfLwMvvonCuDwIJkNIxmDfOam8REREeBwgXYAVllzFaHlG
7qP8BmeSj7Qs9mhkraGkxpicfqeVORx9i1QFssECE7Y67RQMe0r/rHXXavbHmMw4llqQPIFnWCLX
wrxe0bJ9YQVRbz1E6D88jChIgHLEeQsHX9gcIxGTX0jnwxDFSeRF7QR3uAKxGLpsVJYxwXpqnvco
b514TLvH0WU/0hUKuf4M5mVkFqHrsIdVGGCxp/akBkRmQow44N6lKnPvYXAH6qt+MBG7myjQ7jSv
Hg5RWiEdaGalUEmUio5yaVuNbfpcunn4YFml9mCgkJBLy53cr+x7YbJIK5zPCt39wgyXdkhU3Tlo
fNTQTuLRCRuNNAJmZOg6Qq83D7WTGA/BIIIbleVyoUm9L5YG88NXRpzV0Tdi6zIZ3NdMr+9D8JYW
SPnvMYnPux4VHAHgGRByvSLEwai/AL9fSxZlhCmQ/7Ux2Ggh+zBjXKjtfcmyiZmviWx6OjZtdEFA
HWvZnDgxlNI1jSry+5VyagB/7m3B2Hw/4W7pYBCce5tREvwLspG6p7atX02jca/CpuDpBkMd2w/a
PZZk2boLIhzW0bhFRvxIcWbfTF2pPbmB0fLgS1ddle1Sxx4JI5j0jRN5dwW83LUUmDNxudKjmLWz
xr4bcaDV3KQmthIc/ZI8kkhF32JPTw59p32dUvNHyoNrH/d6sUBcNZd8d6PptpdFHOVH7BIHZ0D0
5tnGvq9TsLcCv6ND6qPXqnOYjeUDdoajZlITtsMh72DCo6QA72oGiOSQHXuA6wp2yRXLSPpAUYgL
mtERblQ8MjFhlMwgYJDdQfUGe0+OrZ1yWUy4RXwxRhaanSG9GYfgNgumYdXk7lYn913Nxlm+yJ4M
e3NJmZA9D7KfruKwPZMOeskzPXuNsdh+5WBBP1PrQ3TTMzLdk6hTXENg5CcW2DDhucc4tVyn4wwy
zIZBUmyG9hWKjijdMlMXxypOeOwwV4OocIgzDx8iLrQQm6DKvrTK9Cdw0FpwT7WQHLy8+lHjxtpY
XqrhT9ETmGM5qUNYMW0xXoZ2Xq9y5lePiHYyQICAeBZ6X1XOumX8OQGVxmGE44mmly+5rk5NiaNG
UOmdsf7Hd6UIa8ojS3H+pmWKTLgczGGN6rJhoqCVR6zmqxB9qpY/mhjLF6UqtHUAKzQu6CGiqbhq
ip5gXR9mVbusixZJ4MysPBV6qg5+b1fFCXHzkK9K14B5LoaczMipD7GK+c78PAs0b2wYAEREgNdN
Yg9bDlXWVz4cpRc8eDRcDti38FvBfH7i6dEVnPDAA+L0R6ElIcxZugt6OmI+CTcN7IasVs+EuemW
w3XE4ameTEiPt24Pb6QZirBe+V0w4Q6KBZ9DR0qls3aMrirXfZ5k13UnZ35c4WXZq9ukQTIfuVZ4
BEQhwz1oUr3bhzE6CNg4BrmoWY3zaQ2Sla6CHqwbkWQNY3MxVXlnLKposN31WBRNurLQdmYbLbSE
STC565JxWEvCeuomtsQe8nXVLEH/ZdkJGhRDsKRrmFkOlRE4XxCGWa/M+jUe9SWYvVdu9fEOySAr
jaCZ8C66QVw331OeTDwvNdZujMP0OLA3djcZDDktkW6sMRfOqgo75RxV2kfBQiOUt3uaah7fpyJO
kttGOO1tGFes+Z2KxyzPGpb80JtkaRytJPTGNfJ2Yd4F1aBGzMka0O+hxCG0JG6jiXdYdw33mhFF
Q0/BlN6aESBI50hI52uhoRkH3+gYudpkIivCXej4sXgNTU19QYqZ8BDMZo1k7Bk6SBUPfeeqYgaI
O9yLx5GlnqRrIe9LAEvxW/erhbQnPMU+LQ0/sUxfzT4oiUgxAh2xqyb7TeuTMXGEo2T+SCJ0kagq
nBj/N8NRvqaTae3ivgm55SYIJAhhwyI5uBWMFyYGMUqKsRgVHW/c0myOCpkYKURolHb4b3yAaIj+
9B3GQZuUSoZJ1XIwYr28HMrUeFDkFrAlHiKn3uY5oZ1bpCyJtpVJMWIbwgQazSdF7WwTvcGJTv2G
qNQMDYBQaT+KmnR6+PUgndu0RZEUWqB0in5qwh9FBYBuZTcmsi1AAL11FwEaYkxqmFiLixZLpOI2
EPs6L0wAbFaJ/6s3R+yLcTyl7TGcZFysCjo36zJjgaBdJuE01sQdJFOx7tmXkr+JBt3ZEhkQqx2C
1wFvZxmAsNj1pnA8jgYUxAz7DFZfUVm6D40JAePsO5aZH8PSL3kyoz6U6zzDG3BEONqXCxoqi7Kb
gvdxZNfNhC4ybNSB7LUEE4EkllszDKtm78aW8reEACKrnVSnGa8kOttOS/tTRfIU1ZVfPZgTbfbX
poBxgvKo8i+82B/CPfLGabilAMipxiNyktNVE3YplZuNHpzExtRS2xql27DReGYK4CIQ8s6WGbXc
vJrRWPvOs5riIrdH51vRt4axaRA7yRX8UY3E5hxJ3AOS19Q/WSA/0RNnCNGWVKdYQAjBqZIVY2r/
KzDsRiCAZCt+z23WX3teUsDjxMBNymaArvccwVQYL4Byuz3Haew/MTiBs1/kLlwVs8ntH51jDPLB
qSqbtG23TPLrANxito/1Sp9n2kgyLwNsGHRvlq7ME5pZ1HysBXEuYlNnzJ7s8wgU5y0SxYYUq9o2
x2VWFjWyzVwfsyUWEZ/1MKYfcipM9LKXScDZwJA4V+0DLjuzXjFsEcOhSqxkvClMlHw8Ydk+UhwO
qHcZ7bCGeAQh2Hn3BdK3fhcNXZ2coO+hVlHjoMJNiwpT8Rmgf90OqUV+Nxprl4gaiNmvUDc60pL0
kg251gcdmeqhUxMbXBWyXzGu7q8RR+PNjoLQnTFh9XBmSN36KIaFizYP2JLzvev9IT8aWlTfIeVm
ecZ7SQGj6RbMvcAPPfeayIkh2dqTQm1pKUqRZRcGVbBlnBSP60YPZvSgifV3hQS/eR5ahxZBWbMI
NSx4Umxb9FPOofI9RGVu2Si4ISbz5kGHDceg3IZoGtQViPoOx0a3U0XBY8yqDR7SAg1/Dycnb7lB
eORay6ipxq8BGlfo24GO29iyIwA8iJGHdkPi6hxrNVS+JOK8Sag+NOWN2BcdhBMxy+Lv9KeooLC1
N8USn6YBuEv3pxcL4W7Ac3pgCS2bwbl3SdyGpm8gpUyS0ijPY+uYYs99HIebps6tZ6lSM1lj1COa
fUQz0e0KWukX3qahZD8aO9/y0QxfpN3nyIWlprBY6ZLvMteaLt2wrre925v9OlFhmFyGSZ2Oa0bf
bXtC5JTYiAQHehDUksK8oSLnVP3vs4XtX1n9Lovv2W1Tff/enJ6Lt9/6wuqgCv2g+fNP+vsv67//
5NVz8/zTX6zfXHTX7fcKY13dJvzWl+F/+t/z+Vf+3/7Nv7x4v7HpzY6z/9qmB+K3ef7J1jf/+j9t
erMZT0iQ2khG56xHi7zNP216jvMH3jid4kaYNDj4+N7b9BgCI3sWiMFcxebgb5uesP6wYNDwT8tB
YKjz5/2fl/2XV4537M+34R+8c+hF8OH9x6enCUPapHHiS/3Zn+czk5E4vcROWUwCcmXKVUgQrkB+
Xqa7ADDNQZS6/VplQeEsmWwwqAC5Y0HjADjUQIFw4i+arh4CqSJ/EboFIhXM+DXbhhoe1TJSdnDd
0DImjFzsjigTC82XE6OXWgXMKL8ORhE8YRuzbhzNtRDBSkT5KJzN1sDOnRfO7dTXTEgbDDP+BU8T
dai7AWtqAS14oYMqNxZkRbGQgDFJ35+FEhkDfcBBdcL/UhLdA8Ulw81B/xZ4koikstoYshhvrEqN
hHySew3WzSzh2QBXgo2qTSNQ9doaG0VOZo2oOJROdhdDuJk7iOkKFWF/MF0kXZ4JtkknpA+5rJWd
mFQlTx05IQdFrPiFwFS4s4a2X6K0xOOBRDVfGni0vnltnW3GeaxWVlNPIRDkpzpIhyMMsWDdGGKL
b0Fe+zYD6dJO0TYajUD5ZppTu1XlIHZ9H6L4piog8P1LJZFdlJjZlyzhnd2oFGuqxAqtrwm+8h18
W3kxMEM+0jnU17RRtyULqJ1HjiXOFX3auijAWTkwLvGlOmWWObx47M9nDMV4lnHdkenRjOsk1uRd
QfDC5aSYurIzCbutaUG+SZ2ufGiAxh3KBGUJfKDG3o85kVKLorCzPfCA4S5PO+PSYaN1r+Pi3NjT
7EXJ4+l64s7k1I2Tes1RBYmfx3d9g8iFybxB8t+iJFKjXpGKNG1NBB0LogUl949eHsuo2aUYmomZ
K/Q9c/ZmlXcxjgBflw/E95ornpQPGvawIxMgeepTNJxe12LtmTiCF3FX0pMW5OL4DdaPjofLTvIG
LDA6OssgtR4iTucFqgC5s62WNbnEeynpvmxULhprpWapUo0OW1M9KAqvdEBo5vjkUVqxDnht2OJh
LvDHYq/1ebjG821s8c1jjiosOZ7o97Wj2cZsHae2ZR0ajxW4o5DduNj5yTAgOIjS9qrHSn4TTior
NpMyeK74XmLMjv/SvGxJRq+AfyZE2TQwxMiGUxFI8wJxyDELUuPk2/30xVaa7ZxzfELFrvV94yKp
lH4Hl0ObtmHGGJgqipUjqVjSuKlcuIUslYQrmo1WRkbD5KwTGr+z9Jmbx5AA0kDlh74Yhk3mO6m/
Mg0Jlty3GcwLYW918+1r15c62mXVUINFxSkUtYMHGCYps1mjd9inWw1YFKtIdzx7s7XRy+iktT2C
WFIojwnNHPYexPXsY/iIYMjJMtikkw+9jlq1WaNn0u51w8xOYHpmiUyj30iVCw4llPj4ZNBMLMzM
7fcWkR17E7n0D3t0vWvf8NJqNRaNIOy+bqi5k0YYq8AYHXtN5APkNCaS1WWpHLhAuWf4CnZOIeIt
eNnhpdVInrEchKWLutGSK+R046FNItSWUTgLxIe6xucsiIK6nIShXeeWsDfMbtDoQf6ptzp6d3TZ
1Lc4A3otZVzHLnfhuBFxqaiujacGRiYKHoDLbOsYQ+imA6KhCefBZtQ7hHDQ41yI0i49ppQTw7rY
qiDk6lXkItwUAm1IyAKqpmo6mjgRr5ok4p6zSpEsydvBCeu1nbgYu5iM28aJozVcTqffunVq7z2t
B99d93FyRi5sX+hdieM5YXzCKnSUpMMqJFpDQMyKKNv0uvPrBtIVZeseh0aFMjdzwqOjwvoidbTq
oWwGlKtou9D/0p3e5LW4t0M7vLXcdPhaOFb5zaEmRJqlNLHrvKH//u+LDk4Z/vWx2uBZ+Xex8b+2
3/Pzc/q9/viL5uLm71/1/0hJ8ik5AEcGEe//bfVcMUR6Tp7T99AB8z8QAUP9YSrEUeQcvBUnlAF/
VieGIf9gnuW4NlZb2yVP+e/qRP1BvSh1ZNuuNIQjDf7WXxABfo9u6mgVDcfEiUfF82+qE2NOav5P
cQI2wNS5U0G+SZdqyJGz7/9dVvmEfRhbd5/uyWiZ4UH3GjNEIjcyluLu+KVnjrJwo4u42zPKivc2
vfpumorz6EZP7wq6fyiUfi6T/vpJqLqERYc7v+6ffxI4j3Hq4RfdFzH46JHeYAGv+quilP8NzuAf
XzTvoTAlOnAqww+VGVIvUw+I59s3usdBNgP5xcXgWSYwGkDahcc+P/Z7FvgGkOUpzBlvk56ymQQ1
BzNwd/35S5divuKHj0HyMVCnCoV2eS5h338MoVGrJlSutmtKjdZ6xNTk7RzXyG47JEPrOJiOcduQ
sUcxi/UNSINc5Y6uH11GCVvCEdMjnF3w12Pt37iBevahzablvktmlDNwV0L2PDd6puUwYCVaQf3q
oSJBGZ2C4ytG0G1bQVzGri0Fkx7m4aVmkRCbWutp9hy16SHUbPTi9y0NHR43bTgDOa0mPMMncmJc
/DM/DNEz5JVO+20+Gxs9OrceYTiy1qB5+tOFPuhs4Fn0p9FdOxzJWfR1iMlIKPeaE91OGUBj4bNU
95LpnHft3rIb71s+Ya/uiH0xyP05ylwrr5x0ZsSOhnUVQO2CpEvmgt6xDgmmgkztoBq/Ed9KZk8I
h6VD06pGcp9Ixrmg8j6V1nTKCLTDl8ZKeUxJ8SFUpSNBDRcM/jbbOlmBC7/BRaibsjN2YOtGCZE8
dnHfm4Fc45NhbBXxCF0SnU2MNRhuDM51na+ylPSoirzgtcKpDwzd9Y5EaGLUA0wIfgnh/hJjhLV0
ukTfEEf9FMGlrhdd6WXUnRjgtL7HowahHpD6eA2A/SEXuVq2lX6oZKGdtGp6ZQPmnwEm5tQlLvNQ
f6RCIjaBUQZsV8E3ORqNYZsyNNuy5nQOFvmtK2j/LNAqBCapD5UyCFNrWbx5p2YNSW5Wl3WCHR4A
xhZv60vkFmcz5YsxqftxMg6ZLvemCOP1mKZPpq1/qYLmkZ2zXEKyGBfOaLFKt/pwl6XsD4h0QRet
tcZxQlVI7cznClNd3406UUkKdBveTjaVMeytU9wQxUXdfocUHbe90oILT0zRTW5SzzaJ4X7rA1+7
clO0sayeJ+BDWu8cbFkFL7Un6kuYDjbKbFRHC4uD+Kn2I/cI0Tc58D8sHvueHewDjds+mjT/wSil
dwO81COBPFfjN6RC4mxGenDp6uTbeExVb0LItVRhoGIz/HXCvXW7AM1BwoYKjYuBkoJ54jc3HVnK
FIMAK54V5BVM2rB3LVS0jUqKQ2PUzr6x0Q73vtbfNLImBIUmrNxNdRg/Z9E4/UCg5aFiAaQBS/1F
tIb1oOuyesYznF11rt/v2ymwbvrB709pLadTqGOITGOtO5HqM/mLXivyo1LKvagLO9+OU+OYmE2F
o87OWDW7YtTH+6IMzSsE391JRSMKCb9/iWurTBeCnLTviTBPADuD26kw0H+U2NMByuwMLGNEsrlD
JSFWqqJ5KZX+CoaqeM705lkNxSUQAcqQYh0gUtxGpcbuJO2I3JEtFqn6KQMGj8wA9ZhLihgxEF/i
VHq7ymiHB3swDk0n7Kspe7DmX19MRK23ROxpybFIopSTqb43DWqzdnR22FHWGFpPBkn10tficDFC
sZ7peNgyur5cOfJptEd928jylbfEXGG9W6PZhe8uKbALmjfcAYuwj1ekqlcbMdDIgdCFVYyxbMqa
S6+bdiaqM3AAtJ7ck2hpFq125+nFcc40YUzNSWuQNiS/JV4D+d8gibIOV8awMdiwLcJIHBwco1Ns
PMy8yhksHeJr0wJYlN2+7cFS+OYxHKZNgUy2D2ziijZ98VB2R4TnCGIQJUEUR6aGDYidmWpf2j6z
Fx1s3anU8PWRhAOiXexiG8lEwo/XtSfB1DqKDgJ/gx/ZiBuhT6rnAFV53gY7X8+CnbAKa1ejMGRw
vYxQopJtmok9rEMkDy1NdlnsfLMl6/KWDSmrcW1Rdz80EgzWI8AXv2wWGidsp7dHHwv9zKb0Qu+q
ldVWEWKyDXDvwNRYdRPaM4uTvEn5SbLQQpRWgC8nAtqlvrUBdbO4KgmW0Sq5CPVrH2Ora5LNAyEb
xey0TcY7mwONSK+okEfa3kXS3SVB+I24XSvXyHFGxbUt0OeuvCA6VwMx2+Mtaaz2GvFgsrQN7SoQ
9WoqJuc0oD8YfMQduUdRCiJ5WViYtmknz1VmHDlAlp8/yzFH//osB+mqkIw6oJJMGzbU+2e5YRtB
p0hG2YcIl7o8pHRCIi7hiZUcHUWlvmTk6xJuoK0BzRUoLdYEsjyKsWb0OmypGDd1Z7lr18j9Pdnc
ScN6PU2z+BzkWFFlJlaFD5bXGwkqA+B5YyhhXLVZCSlSk99w4F+WE/1zHhmPnjuL2cnjYr2yw3KD
hFeWGzK17iMNTCMbcr5TQYU7Tzl8DNiddCm7a8x+jMttOORAESExO2c6abHuTfJiqkYWjEe67Kuo
NYanUX4YzeCO+Odqo6LuQSNYD5PmIQ5DhTpK3BqTGBeu4wcn1O0nd5AsHNhAeAGWLDwwqFjig9Fq
G4eGdYcI210UzMSXjJXhX1Nx8OyaGzDE8nnqGbfcKwgoMixeKOUqs3E24/zS7alcwHUjwU9hxe3c
GzAJ9aKESMqAI+FM6FDgcBS1WvC1IVgdF/sicKtVqqhVhtE9V2x8nbC417ECBi2MF2HOwRXbvH6x
RE/QlBZ6O8Yv+b7Ni2Ll61i4hxoYXC52FKqP3dhchrH4HkcjDCdl4ZZjcjATDZZ9KfF/Wcx8mAHv
IDPOjh7z3ucRXen1N83DtleXOT9c8gSEgkkbEMy+QfKInGYFZi/gnaIeriw/vVCt/4h7Ut92NQkz
ONAwa9eAD6Qjb6tqntiFZL374EQdXWEriVnE6LV3JdSEEVryC3Lri21wg7hIRtZ6mDpfmtYiBH2M
nkSuC0x12MuQ6+ICLih6J5OxT0pY6NjZaPqBXh8glZBP3WePquiei9qW93lFlplulBucRAmM6XqZ
de3aIYIVL/PAqWKuQ2QKoy62vYY0pNSHdVbuI7t8keB923i8hsy31gKKOFZT+OcCc0Vq9EFLkSvy
8DoGRobm1SNLyOlvPE1cg3yZA5m1A56ws46/ReYN9wBUCL1rxMplA8CC8GaKDMzeYY8UJNkR/fBF
TOHNYFon2oOl1vHAGqIHgtCOtXEr3GzvD69+IC4SkkhYGmyTDtGHWiFGQN0LemZaqa7aA988Ud8T
2Eu4omD7GQR7O7/16SUIKl1nSLbI1wQHBnbafjSZiLFeWYsSOlSrL+u2XlrpRd6sHUguk7HXQO/H
pfuFgPkWH6Xr51eodXDJb6X6bmNbNAdMoSdHkXgLe1fGZ2qDiwKTmRWcZ6dFW21H6PRmNa31aaWz
jNKHJ6YgLcvLMm4v2vIyLrpNjsBhKp+UMz7L4LloXzX87y3+DfgzdvTaaPo6Ma58475qSqK+44Uu
rhD4rIaC1atW7Nik9P5rBD62Cn4MEzwAIhAJt+7J9wRlliI0FiQyFgf0JW+rMtdYE6rZFdw8KPOl
1ZzTlPPHaFYwoBaEhCzn54YwrbXm8q17SoASm3QxkP8bD4VCDH99uBkkX1FKlbA/F2Q4ewnvMPNo
0K0rx8XiCc9B6EfJcxPpIpsoeQh1d6VRf0UU9LHPXdul825nib+Kku7aLF8UJOfRnB2RW23iz2Gx
BG/4kmwJrCXOGt5nLqxlU7EZbLwVfv/V7MgWDV9FlvAlyjxR7ySgGZcw8ZhwzFTcqBKglX9LEbbu
HGjeRbFl0LgCZ74py25D9AAMMh+h5yNxjVBL1pOLQYo7MIEE0g79bnSxeIRiFVdU5mI8WuK58yu0
/tqidXUyb5yDD56+2pZ69cXyAP1n8iSi+FI3CFFXaqH0izElVXusjoDP+FrlK2ynu6mT6ylaKwmZ
hBggqaoLBq8HTHwryzriI5lPD2LKwoVFGpV4MoxwmZLXBNbgGp3Tya2e++ySgAcy9V4UCeBxfwqH
mtBLd6V0TIu9h0bhjAFtK1gmL2pCnpYpbx6xKlBdSpW4W8Yp4PZMPDZFVZyxOKyRdOrbNA4BFDjX
GJDuQg9w0MgOceO39BFQUC3+FFa3ZjBu4q5jwDxVy5aTYRopgoY0/5JW/o8ybU69H0yHMOlvB4kT
0TMQVEOoTw9FNys/7kbMsqborvBpSdfagjR3VqFWEfZAedA4WzIfuLOpFTot+e5NnDQRP2QT4tCx
Ikd+MeoyYWqZbv9HbaG/sWM73pdeVZ0n5ECnRJTuY1mi//WjaO7FUm3OgE4SLl36G9jE7h45pHll
OkP4FBuec4xLFW2R+DbHz8sPQ8yjgv+MEpjhINBnGWZatuRZacxoyvflR1EOZNFmwt8XqAHSVW+X
pCqkMBULpGP8n21x8Ob+BPzsuC8qvbtKDOxFvKqQw2vuaby5u0nnPsd7a3mcufvJ3hqh6K0p0ub+
iOB5RfgWPRNmY3Ee5j5KvrVURRlrN4RIBagQh/rV0SJ8JsbA9BVZSHKoyUg/hmkkn2qbShXzn7SJ
0wmaS9wLwUvsKOdgatQMKmQpvcirSrtSUKy++YBa7ttGi24KIGsXeAL4+hrtXazTosVFWp0cKyW3
Z+4tp7nLnAK4s55QDJjRUdLjDwWT42actGsobu1LE+fdbWa6DzIVGmRKjtdCPgLOcaFz+FdxA8BR
IcXJku55shDvyLqIjkMOOMjuPAT9tDlptMZxwuACnxZhJWzeKtrd0CC7rxEBp2hD3l5tPwwJfNvO
7B5JYem4OSFgR3vWwe1jMNZdvqyGxF5PGNb8Bdp694CGyrAXuIW7mNA7HbzR7PpdB2K2oxNN6NbX
KbfTbT23dPnc3OVzm2fPDV/+1vsNb30gxumcpwjNYR9MpNG9dYzsmrpTMLeRydxQsvPrT9C/rZt2
bjfl3HhOcwtqzM0o2sPspaM/RZPh7dK5ZR3n5tWc29jP717Gmu/u3bcZoM0IkAEne1f2tvPffzeN
JAI7H11dT/Ze3qMjVu5j75CgVBVyj2bGRlkN37TRrfvPL/sP07efLvvhK6NZMfqQckz2fZlDGFPU
VUZcm8gxnOvPr/QPQ873V7I/MFtJ0A2SuIJMFwT9N7xDWw/xNbss+xVx729elfFzIzKfBGyj0HPM
7yVjTv3Dy/rPSRWUUXtM5hOHr7pzlPMp1MznEet/F0pN72/IZkw2SHLTvRbOR9jo18Y2ns81vRek
3b69Df9KoPB/sSs4hS9VXuc/mo/Lgve7gv+fNgozo/e/Fjmc0BPm2fcp+olHPP+ev3jElvkHSwTl
MKwHyGjOcoa/Vgmm/YcUJitX2k5hvc2P/+IRG/ofaByQH6Amm2nE74QOBn/HMkHquZK0A+Zi/0ro
wIbj3XfX4Q9wLe40qQvEGI71NuJ+990NzShPoc7HJwyyfHMamlsep6SsJanA1n337p25+vN59h5J
/OHe/vNqNsEHGJ8V6o75i/buagBYDMLzuviUa92uas211C/+5RVYy0CntyGsKZ11xIdvz9CVAMCy
VJ5MxoEsq3u0pUQq/WZc8Mu7Zgvl8pkaymDnYZofTjwU5xoqVGgqBePCRdwquS6rFBZMWxAWDKVz
6ZSGPH/+0ox5l/KuRtANW1j8Bx38fGVTzD/Vu3cPN2BY5I5bn9ihahc8/n8U9pig5nOdfZX146oy
pL9XgUTsPqEqAhzrEMzYIfT4/CcRP5/43DXzT8LtxxrKwrXpfniX2dH0mtuY1amhK94QnMDSFB/Q
oxbb/g5eNDK8hEx5GZreanJnAhkJq9ve6ZBS652xH4aYgTQow6OtPMZkaOkJZJhnWUP3iP0xB8bW
U6iWrbNFDNwBO7Ykszaj8mgiA6S/Mpi3wJ5jXQB4s35z3r/dJb+80+zyoJ6w4JHywzudOCgQ/Gyq
TyXDho2p+occVSgqOoE70284eIfCvG6RTdN228FZcUewyyi9Sy8y1coQzH7QuN95rZM/VqUcr7wU
N5o1WMESEE+z//zz+Pn5NH8ckpMCi75tzURx9eHjgAfFTIAT5mTARN/izrAxFIPkrIjxXKuKicjn
1/vla2zb7LwQYDnCwmJkf3h76AuyeIpleNLRvU/kU5Byv/r8EvOu9MPN/vM1PnzFTJA5I8LE8FSv
0zP6AbUBGbTy19qS+2KB5WwtLqpDvgJa8ZtX9+u7aRvsM3VCFCABOvb86t99zfDvWj7bk/AUNghy
gouQQS69N9DN6jdXMsU/vEhqfpPjHC68/rFyoi+NWdyK8NRsrG14E925l9kFHV64MB6jC2y82+xi
uBRborM39b3/nZ7u+lyc8724JP4JX4T6QaPuXYa/effnG+bn+5+34N3P9eGGioFFhGSehyeznzVC
64J8IK1qtiQz0dbC+oSeGgWnzz/yX+4qh52cQtfEqaKz+PhQZclJY4vZhgM+j+yHjMEWeXnwm3f8
l8/27Ro23Pu5uAJu//Nnyxa40DPQoCcLHb6B3F0huOrk1RB///zF/HpYf7jS/NG/u4uA9JKaW3El
ECmr/KB20eqFyeqyvix+8zD65cPiSjbVAiJDi9W4mMUC767kj6meMFUYTmikCSLuNz3SLWN87qaH
kLCsJIIRZ19+/vJ++Xa+XVMhP7BMx0Ds+vM1ZTJh3QLPfnKhGZGFiC3KWdvBiVj2OjFwwf3msf67
630sHLTGdDv60lOAY1ZP8lNHmK9v/LAab++/xR3+5oL/dDNSmMlZSirm//r5BeqiQxxo5QNAi2DY
98YMY0/QiX/+Nv7y0bkWBzc1vq7IpLDcDwepPwupe1WXZyYOC1I0VyXxJ64G0AQEpc9KzcmDPTr0
39wxv7ybb5el8qPmE4Zuf7g3JwTxcsDycNbc8Joook3jcY7b9boU+ZObxAsf+8u/fqX0MzppE7Om
Zlbn/nSTwpc1pDe/0hK0PnPpPcLaTY3kETYDTuf0ulXZoXb3n1/1l687WhybhzJqHYcvhvvhIZKG
ldv0OIDOIZl7oxzXXrW1mSxHRfby+ZU+6IWRKzM9MXSUIOCCyfb4+EzE5lXJAADtSZ6ATx/6c3yw
1FLceTys8Glui3W2RsvLHNlUv/k457vk/Wn956Xnixrkirjyw2k95CaSxBrnxDRYSx6bKxW5TG7R
qeGmqrji5y/1Hy/Hw18npVLShHy4ad0OA9zga+bJZ/Ad9VcO1I6kH4+huab1pEv6u5e6+vNVfNYx
vL22dxf78AlaoQOdEg4/Fzs62pPh3fzbPx8Hqz3/gy+5dD5+bMIuGjPULQ1kgkfAfY6vexxxB35+
lfk4/PkTknIu2Pm3wCDkfPiE8MkxH05znxhUF3p5WT8x5kx2yFDMzedX+nhuCeT0PEPprcx5dvBx
VAFsQ08JhAvPDQEip/9N3Xlsua1ka/pdeo674M2gJwBNMg2ZqbTSBEtSSvDe49l62u/VH7KqS0mQ
TSydO+rJqYFW5WYgInZE7P0bUFLmqkVWYGEJzPcVWV+XLeBnvAO4KEmzJeBJwxhoAoQQX1D0LVpn
ytPY5tIP6PEWVe54AWQ2z1eEM3ioapxxPOlAfx0nDxUvdn+MrRLAiLWSfP/QJTgBDBJSUPJjB9Ks
aRe285kB8kz9mC7e5dyEjiPmBQpG8NGqg6Kgi1dL3U7zRuiunnFTtMbCGjxZHVO7mfxk0jExEOSY
rfEKm0Gvd8vqUJOOVaVDkxmh98TSFqrMJ2uDw4ZKPdZI1OgAKU+D/nRRcKM8RRuyqg5NDMGtuZkY
fX+5+mYRZutioK0J55AIBV3oUQTZHi2svDPfylJY5JzKeHrwtY7HkGetISNFVx0MLm+CeC1XlL7y
1eVhzKCGE/eEL/UnijK7iiZShZh7RBT1OT9QAR9fETYGDmQ9BD/pr8W/6Pxk4cLQpo9zlCRmQWd3
UwO9kAwWc3UI0FcIUNBbuwp1aYDrC4HObCf2rgi/RVL4z/xUrCzkRWiFVgf8ZXmTIvQKrNkOQX90
KS64tYTBWft++ZNO8zIfnGFwApucxyrsmuN58z0pditrLA9AZeTCNsBtXVUKThh2g8VPs5AFTx7w
0wSaoOAlgJkkDnV23dBHl2o8FWEmEKPqe4jp1ka5AY55523HbbRTrq3r8Zvw3pl2/it7vTzWc/vs
c/BZ8lDLpCvHluDotuNgeB+B/r8c4dwMmgolRbIwZ/5J/YlCO9JhROA8WflYMALPgs1MJzBUx707
pN+yNFhIwmc2hTalKFNiGvFDm7+dKOiZcqsI3aGXpFU8tve6Jd/ifoTpseq0ckfpUN2U0TesPtY6
/cqu06Av7i6P/HT/a4AUqcqA94Ho9QHj+ZTDhDKF845/9AEtEMco3VXd7zRrYbGeGyonjihDJuN6
QFn0eLUWJbV2Pv1wkBB8oA+NqCyd45/mW7/v7OJH+1I+g7S6PLLTI4eRfYo5WzWVFBWp23mMLMUu
M90kSWInKYUP7f5yoKl2PNuLsNIQQ+Xc5gWnzNHjxRhQ0cyl8YDLY41yZIFE6kp+N75hx4E1eHWr
PI/G+nLQ0z1xHHOa10/z5mqYz0TiMB58RQLT8ZrTD7sc4eOde5xijkPMjjdFAq4Wq+J4UCgVKTfF
HY5J69bhvXgj7IRVsOvtYIs3fZDZwa7cJr/9rfVkpgtbc2mgsyOwqnKPR0IPo9QPruUehlS+8DT9
uGCfDHQqkRjcGQxDnB0Uo2xEjdJX42G4psOob7MX/x10iz9JCNggzx7Nx720Fh7EnzhGCA/CA3C7
F/QyVtZat92bZuFacVLqoHVBQQWtRU2GwQ4W/nhuR6qwRqEl4iF6oepAaS5fA1dvHhWE8L4uPenO
7s3P0WbTTMdYrg1xiva7fdeUnVZAzbER9kKijLNZw3n0Kgs27sJDRDqXeT7HnU2s4ptqo3TETX4H
X7SNv0HDaKffGzf+Y3Dr3wBkE1/7ha16muenL4upk8HVVzsp7IpUzQdPIKb4WzWgc1wlu1h55LBW
FgJ93NjnawqFYINJROgUW8jjOWwKDaheqQ+H/g21iO/G0/jTusm+INcU3IjPyJlNwkssNux335qr
yzv33JahHyTRsqEMoqizGUVJzrKCwR2ghOnwGJHGWro1nrkP8Cj6FGI2eQaSFYY4ktDFa+QAV/1m
+J3fprfyFsD+Ltyp2+gK8UBln4Y7BGSbhQvX0gCnaf6U/IYOQkICjPEQ434ETlLYFE2s/5MgExOH
yzFVD202RDM2TSktm/EgqGwHFLCr4vXyPJ3bAdanCLNhoH1fCHlM3qnKlzGIbmLE7IpEXFgNZ85B
KkWWDLGJVwosquOPFQTNWA9TGm+svTVsmu61hAGZL5wW09eYrXegNji90hHB2VWZrXckDBEcGdxx
DxF4P3hoOzynfv0wjLeWoK4vf7fTu+90W6KpT69Ql7i6HI/IHKF1hFaq7eXQcoBwPvfWTgxuLNel
QdnbJViTsV0qOZzJk0irmdxdmDGFVtZstooBsHxYNM2+QKAxH8fdYBkbXJt+N6ghGqjX1pibpOmm
LX+06OqopsxLp91cHvrpZNJCMxB1oomt83afHQ26jyRMGYn9PnDpoKB+uKH2Xzg4Z+OMICy1LU5v
NsYHv07kv8rUDputnRwVIQHtF++ALFMERAztFgE0dpzukEvbgqzHOTP8Jsr+zvS+tKAEc4SmL4/4
ZJPQOZFM2vZkbHr75nT5+rTX3TakHYrk2R7BZPagmtM50YCTqZEXLDSEz4ayFNGcHqw8h2czrKRo
jQRc1veuNmKZGYedDWQYlHJWRX+7hHlpU1HCF5Smuknz73hUcV+LQeOJw6EbR1ukE9T7v4L+edTC
W7xTnFJCwWWhxXCya6aQ0zufQuPUIZvlMxWubgmQYDhUkBioDl/1lrQKVOWeCoozyPUOh67t2DUL
97fpox0lhqnqr6IbNFW24HfO5i8LcgOBvK48tHIhOwO2ajcWUnvr3vdlrBfFPYxLCfTNkC1slTOL
l8iUHSS27MQjnaUJOl4F+O+iInK0hQR3paUaVQCe5Z7m/6Cxs/ZCyGdIp2so/rimZOvIDl5evWdG
zzfl+LBYN0gXz+e5KntcnovyEI2CCCo/UaN1XFk5slBW9Y48D1ZDdS7dt1K5VJWQp805+/LUBgDD
kLZ42hmz2FrriwhcN+Wh1LBFseHgx9sMN6ODZmTpndSArDXwyriBxpc4eQMSuatHacU4KFoYVu90
g/+KiyU40xJVPcGF0oDux7gJstBzwLb2OxC6vW3kSbG9/NlODngDK6gpxSlTbYNVe7w9gJ6OAAjh
xQed1aw7dMtXaMFbCztCmspO8y9E4Y5nL00Gosy+kFrkY59aVIjC0OKaVEv5WteaN2xlpZvW7IKV
Oo4PXgoLqgsVExO4svjLHq3MQOHHQIUFy8T/zNYoYFPXT7DaPOht3uzGMk43fWfGC5/zdOtTEJ02
gUKNg0LlfJwWkAXTVapDVenqGhnx5Hvn4h4A16pDBCrC9MtvgivImN0+g1b05fJsntsE7EOsH0g7
U1PgeDZLtStwVNWrQxeq6lZPC2UVZq2yzWnGSXkXbvQWUqigYqN3OfD0h2fzSzqHzy0TWjypc5uC
2yOe2un7qKaD01hKsZWrrsHcyfIB+4vKVRlZP/8yJrLIJh/ZkDgwdfbf8WATulp4nnkKu+6HINwF
YMIlUVzhdNF53UJ2OTmwZrFm26Tv0kRocldGbSlx8BO9wV4AIdClJv/JZ/wIM3UaMSBR0Nk/HlKG
DoaEeoh8UBGn+OVRbcQU9q55vfzhzg/mT5TZKkHuq4Ysza0JJuJVhjtm0F773rjwuD5Zi4zFIiOC
D1FoYM77U7yNkCgdI/nQlRt9vBqUa2DMcr3Gngtiw+URTd/laPlRtEQUhCenxDWV0+/4uwn1EIto
WDKiN5hcGq4IL56yUL872dpTDPQPaMhOzk3zXqUUdRaKGLV48FVrQPc/eo7QrjXBlIzI7LtSJtrV
IO/S0ls410+P1+PIc3gJxaFGGq1C5H2EBAq2E1fckxxh/FkmwZdMNLbVWK1kDFtrPEvR8BxC5fry
9z2zLnlxIASnIG2FgMPs+3K6m8j75dLBMuAYCN7at16HLlyjE1J7ysJeO73/T+OdsjRQQe7/8/dg
yeXU8INCQu8XWWtD3yKlsq58edXV4Yvav7mx/OZnjxjHr7rJDLApUSeKN5eHfG5JcYHTGa4G6NOa
bcU0kbIo9GXpoI3Cqqq+4TUA4/4dC9KFtXtuXYHT4AZFwtJ4rByv3TGyzBDVS+mgPIbtpim/wT3L
3mP3S6EegPj8/aiAykq8ZziFaU0eBwtEaagipCoPaWt+MUbxpuuju7rEVCEyFvbLmSwDRuNPqNma
6cOgD6xeVujVyF88Xd40dX/TI4ZzeUTnlub0aAGkzE3mX0oXn14tGJ00KqxRMnOoRg7s+zcEoXB/
UpsXJequCj1Ygr6clmR4m3LLE/l8rE5e4ccfMU9wQIikoj5MXMa3eJBqu8U77VqRsXjwkqTckQ5/
wVwx1kakZusubZCDbm+1HA8tV+SoQnYEHnZQ3GHz4SMAW/3EVT7YYgPavl7+PKfFP3N6ZKE+YjLd
QB9nM65FnYylXVxzSraKo5qYUlh1vs7qFv3lkpSschW9aWUE4X0RI4fYyNv1gNA8BqmpD/mpU2yk
S6CrxJa8ufzjTufOBKfIMSFOujAAF48/ZMnx0OW4aR6q1rTWch3ehsgurlqtH9cokd2Y8LMWnoMf
ANjjo4JqGr080KYABXkmHce0fLnuggnv2rmD8Q1quf/eRXX8OHSN4EGGa7tvfYJTmDOOSfI1awJF
t+tQmBTA6N889oUZ7E0B4hEirTT27cF3w+coDoVveSFK2OLiyW3YwmAF39CTxRyrY5FYNpqV8kPo
15j1ibh0XXdhrT2ouQwXtfTiCmMPdPhDR8SD/slUI4E/3CO072i6Vu1TASqMDUku+kr1fMBC2xSM
b2oodw+RhDGGXedN92PAiDh02iRMnkTK2uB1Y719ATyS/Oi6BgX3tEi8Q9/RzvjLrEJLFkAFB7A0
FdI1c3Y7Qo+3AjmiFwdS98rr1wMcPNSHsXnfXl4w85wyDzT9+6fNjgwzhjIFgRpTXNVCi5b8wUI8
53KU6ed+XiLzKLMlklLnydqUKJoIhrbw13BGFrLW9Cc+h6BAQO2OM04HkM51eVbuUU2kbpFNbQ9x
Eu49P9l9SBJbZQgBMaK69ncDotUK0pFdhiKlJVFhPf5sYQqELcdq7RD4VHYGEaucygTvfznKyUFG
AZcCC+8rA3w1upjHUVpd71tJCABp+O26rLrJ9tT4UuO0mRlY+bXo6lhm6iBg85ergncWgZFZkUGR
g3qcPQTMTu/rDDHEQ6hiZlCmtoEXaWsuDG/6SMdTRhS685Q3+Jz/kmH4tPZ4zwFiQ8Pl0ArtSm4O
JpqW2aJW1HztfYzlU5T5VAXupDOU8UwNEZ1NLPeV3kO3uTxTc6YW7WHGMj0RicQTal5DbrSxw+Am
5J04cY1D44AYgF3Xv+jjOhj6rUNdvcotNPTwX+bEghCr9D3/0l3lOLZd/jGny4a7D91j2m/8LtpF
x8tmSOIm61XXv0cH0kkt/TrK8hV6JisqZQ6+xZuifkC7emFLnBw9kF/QpdQNyq1U7KEiHWUSFXvJ
gdZRcI/yoWZtgv5aGx1P3SWvl0d3Op8cbZQeJlQ4bQFtNp9qUlaSnAoBpNda2IgoxtsoQCyV/k7q
K7yweP7IH/ykD8zh8XA8Pcb11kOYqFIsfGoilA+zsBs27YczgSEiFW+qlHeq79XAiyXIsHj8u4Hy
Cz4aH9z4RCpgc42ztAuKJk2l+tACvXawuYS7XSfZwqVy/jnnUWY5BmtO8M2ZWB96yztoCQB/A0bO
PxiKpkof35Sa8Qfj+dNOx3wujntquAfF0zk2IzHNn4VREhd24fRbPyeUaSwclhp9A5EL5XwJGlx6
TCzWpk1opJsCgXO8qQXkNnsz2BRVUSwksJNvxxVLBqkBhJpERVfneI0ouRpq2E8XB09HIqH+XWjP
l5fAtJaPBvQRALQyC4F8PN/J3M31TGzxLY0NCNAB9xhaRP7Lfy/I7OTsy5QVIBEkwBQvLF678bEw
yr9dAbORzLJDGmmlJwbcAKTsWweMEoH+hTvGPOtxx2Ay/nwr5XgyksLX895XigNWRf0O71j8+sRJ
bcN2ayQsFpba0sxMS+PTis7c3owBWRWHRHmSIvwFuhsKGAsfbZ5S50OafsSnIFKOyUE4TX/+k/GM
u0JFi4QX+kKY88v4z5ebttWnMGbSNjWUpOIwtD8UAIfB0hNh6WNN4/wUQAngrwrYXRxMavlCcm9o
T5L5+7+3imd7MY6FJAhjYngDeGDzu5K8aM1CxXtpHNMS/DSOINNHY2xZYiECIo0ENCt+jRfb0QvT
MQecdmMVVuhbF4cWfSdVxSJHDRZmfJrRC3llDt+LKwaRFzKey1J4VRgoOIGjlvO1kv+4PCtnVzD0
ABklS/ihc6gnKkcoaZVse54Wa5NejdZ9MwZlbVhfXG2hJXJ2dj7Fmu0WjDBdI82mp0xpOY1xK7XP
GCGvLg9oKchsr5SCiESJPOWxFvcB5Uo0BUf6J88/uAF/Pttsw2C/apXVRxTZdyajXAQ4bUI7Tfr3
SxoA5eRsTW2cg3M2Hl2QS6sSRJI/EnFqjsiVFdlpvxDlTG6mmASaiAetynNpdiNFxyt0c1x7D4pF
x5jHtZ0jW4iJpUJX1TGXnptnJolw3MjBxFGUOGnBFYpLP36yFC++jpSuIhzI4MFeXgknRdWPR+2n
KPP1hrBITDGowBp4Pb1c9vl99BAOtoh9Umtjln3nP8hLD8+zQ9OAUHA7paMxZyNHCNoIst8wX5hh
4wf4S2/alRqnC+Xps2E+1R9mxzUm3n5DJ4KLR/i9B+sVC/uoeb/8Ac8koaMax+zAllUpqjWBGKEb
b0T1oZSeqzrYjkm8cDM4P1OfRjPbTtj8dG1dke46hA1k2nn2aPZ3ZSe/ZTGy7Kgh6W2zpSH9RTMw
t7XC69ZQthgk/H3aPRrx7IwysoiyajdlqLBeFaaMzw/sdQTVzDxdCHXyIJ2XXGZnFdaomQRFpThU
vqOVqxQBvqfqi3EVPSM6pSQr+mBZ4mQbN1n42meOr8+DtGZ7PZKEOOqmwCjururYtdvh4fLCOX2b
HVfHrPmNtUkpmUzVMcQOrLdmtKUfUWHjIBohGodak7YwpIWVas12A6buiNoAhTgovbaKhjskdIGX
ppta+EeZ689KnUMvAy0iewZEQrdqrQbXRdRupOjl8vdb2NzWNIOfrjFIN3pl9TFDaX+FgS3WQzsx
XEiPZ07+o2Uwy46uUMkqnrEFxIduK7UlZvfeWsZqQIj2peRtLw/p7AHz6btNM/hpSFJeBjhj8N1a
XEB7JOSqbJuP2cpSn42aPQ9TuNGW3jRLy2KWVtrx/wYFx05aOfjds9m/jtUC2WLKCrPLGl+SnhnE
7olhPRubBXEvbWqu53WabSK82ClF48GEe7GVb6jT7Zvx9fLXPB/R4MY23drAXx5/zYw+XYGhPOdn
bq3cMLzNU0y2EFgTNfNLZFlOUS+BjU6A4//KV39izk6D2gusTvd5S6eq4HTKW18aKxOrcywWN1mG
8IK8k6y1Ul0riyTWk3mE7QkyEZMuOk+UlmbD9TNDj/GO1vZ1/lWJceqGlYtf3Aps/fovP+ws0myQ
loUSXZd4+r4U791C3CkVAwx5qtbBc50bK9oLm8sR52JyXBGOBzfb7Mqgd7rkElLdruTrCu1Mh55Z
j4pKZQMksY0rb504dGRetOsBmyFoQzfBaqmfcdLh+/gZAHig0EgSnKHZqVDg6xG3Iz8jeKm+d7/L
VbmrvpSP3oPxJV/H35td85jdE5wW2mqx/X12gj8Fn50XQ9+Nri4TXL9DFhft4I1kK6GDxGl7U62S
+34bP2cIVP5akg85XdXT15+wtwBruHLOYZmRgsJbZfn6vi9XbWtb/mqoV6WwDuo1cqf4R97pC0vs
JO/OIs7OfSyfBqyGiVgM1oOcPkljsO69dlW6L6O/NK0nJ8lxsHm7UbRS7PuqaT3DAjPLtWmgNWyJ
C8l9Kcps+mJhRG05YkgZspIhPlS07jLp5+WNcpLzZkOZJYEOZLKSYEq5D7CSl+uMp5Z1pZT9ukTT
Wi9KLMnLhQfr2WUJ4pyFgegLvdPjNGsWY0lfzNX2Mb7tSdw7WoTk6bW/RPI6//3+xJmlALxI5XYc
0ZIPUAoPlH0ubuVi4cGwNJbpN3w6gDGcHaUqs8ih2VOcNCvFEPATwK5cW0hopxfbj4n6M5rpl3yK
NLqiklX0yxAgtcUH62f9mIp2cCvv4h/Nz+4N8QwMT5qlW+3SN5yd9Z3W92JJH3yfoqdfIkk7to4s
PF9eg0tBZu8DpUBzMkd1eK8KFkrWwSZE8TyU15ej/D+S0p8vOEsRgggMx5JZd5OptnoQcsf6br7z
8tFfceVtgo2eL+zgy6sDw77jOcsqENw8BbR9kW0V6yY2nioIB9ESjmQpzCxRjEOu+rHHJGle7siG
Bwr4LUV3Gavoy5/w5Lp5tAZPel0iNKxQwbRrnwcrvHTJRxMxfItmiYiRXeZcjrY0rFmeqEVBzCKT
r1erP11dvc6LH7z+na5UVpcDnT6UQTGZ3Pcm/VnkB+blukRNjbSqem3fw98LWyf50qNRZgfvVrvS
7cd4u8Skm1LP0d12Cjjx9+GD0Oie073UARh5SW94bynrIRco3P6DjUuEqU/ICYzk4myxW2DFFUEg
gujjAhYr2OkMGaJ8RqQtHb1ntu/nUPM7jpDorepDMtoneogn7TqUSxyQf1+eo6UgszVumrEYFGBY
9qKc2VFVrvQqdxJjaYUvhZkdh3IIrgkLZG1vGJ2j0ngQg+9Zu0SQOb/gALrQ0p2IhvNylm6NSVoX
oraXHpO9+1L0KEXwmldXGh6auV3ia40q/BJm7/zg/kSd5dlsHMQM12Ztn03QpKdae9OXZPjO3btZ
DH9izNbdRIAajWzU9iDVbjXZRvD80dj7q/Ix3piratX+Dr9rW8VJNvIPEVu4r9mP7OqfLJX//IQ5
ylV1gVdIxaDtB6nhfWqteJrG2fPlIOd38J8gs/WYSYUbpS7j7ISXwf8+1l//7u9rbF1MXmmxkiQm
Jc/joyMq8AUIvKK5r8IxXkEW/CX04hLP8IRvMiWHCXeIFhwwxBMoiglgUIorqb2PhFTsV3iFCt9M
s0TreRibr4jEFyHa9035GmKZBXDNVwMeDm7SriJcm1+CTgJaPsRy903Scw0n8LhBsz6Hzfqq5EEx
WTqJVNwSBLbwkxEwRIRtX9QLd9j53X8aBUhfvNdotVvoyBx/K6tR8tpT4xrzlHh8atMCq8WySKhk
Gr6TSslukvG0L8/P9Dc/Z/CPmAiHcF7gPwfE+DimEjeYYVlKfU8ub39JXdg5IGADO+0QndRyZfwa
ie1zr2i7y3HPjNWY2hZYo2gT3mR2qQ0tqabbL3b3CAI9dD5mCz7266uuoaeAhJmPjL3x6+9D8mVZ
hagz8qKbLfUhBlPZjVp375qojvpu+0tgU6HbjD/meOc2qIZfDjg/+Pm201T+J+AsCYcaQryFYnT3
9E/8dRcLT1aid7Y8QMeqKvcvnyNEY1BonOqgxLE1nF0zJDPXQ0/su3vL9WUHn9Xwi+52L1lsuO9V
2S7plpwZHPAdA4Q28UBRzBYrB4ysxxgS3GsGykDK0NQrDyE4vNUidyVkhblwBz259kKjA0oHUhVU
G+2huVyIp2lV7gumch8bv7EP/aKh4Rnl6lUkcnfDP67XzBu5S+7CIr9VsTi+PJcn+wQUHY0vVETA
qKD9PMtjVmlqQgjT7l7BpKVXK283iKjPd2n9YuVKYaMWbNhhvqTCdEJ1YNRHcadp+PRc6lycgIZe
YdSh9NoP6sbXlJtOkOGk5vaY1XYFHLes3F3YScBgewUyTrqQI+ZnhDbppsBCB5E2aajOcTJlbIoC
lgv6vRaJ5ipTtNTuqmGpNXY2CouGkiVe4tAqjkcqMbvlRFO7jwW32KY4wHPJg8NxeR5PxP0mYV26
frBB0d3WxDkLxzAzpckaIXjoe715lhMTH2+3c8WDNbppZhdJquMKV0FuiIMM67U4rk3JweU5f8JH
q38Qy6DfhkO986os2oyeWFyPoRD+6yj4K332/98M5KcL83/0ACd/+n/7zk9us//zf9x8T35k7//7
f33/7NI6/V/+La0uGv8FDAsIEACwI2V1Uf4vmF+UHqWpAY0Nyn9MWrFvhUyFMLiEOB7ShKyYf3u0
Wv815V2qCHSaEMUx4OfMHOMvOcjPGlZYNE/SiChQIWsxPavm+DerqJKxkfvmCmeC6qYv4mYF76dc
B73M/U9Ryj0+Epkj+1q5iXSAfoMZL8G8Zpng40dA2GQ4Gie1iJ7d8f5IzTzAeaOvr+IgofM+iLEj
JGEJL94fjMbJsUvEcitvf+AWEA+boe7Eq6Q1E5wtkPZ+TiJtqTELNYGYf24PCHHCS9LwxwXljGcq
VOvj32RpHmRiE1ZJBtVatIUQ6LGdY8aIV5NfJG9913gYo2VGgKNgFjtR48N1DlBk61a9Kpc5SgZ9
VzgtSoHdJhIEGrxDl2rq9w6i/W9N4hfYcpgg3JTWnpHT5C1x8lPrfoRmkjW3pexRNcqDcrBTFatr
u1aU1LyqPROLKTmT4yupzqoCCfmob51JevZtqATzNjbKXyr0lN8IV/ipPS0k2AdJ53rrAKijvxpF
rwO3b5qCfp1GmdzSbsXF4SqQCnMvWi0G51YnQW/oI7P3biSv05NtpvVtOnlgN4VdmWPW2vIo5MV1
FMvSu0EJIMLc1LcYUomBx1pW3aRa1wkU2ZXV5HA0fVeQhE3bW2nhmBq+mzZI+yJx6iHq3uNCNm1E
84qvnpLRiZPjZnQ3ko9IJCrOGo71dYnTFNfa7E3I9dZdWZUlhY5WjbhN8EcNO8LxE0W4EvUKW/B8
fo/mNa21lZocGUY1EfOdjDtrbyeqPECvLsz+O76mJv3SLK2ytdmhN8sYehXyBH60LXLhaoojE3ua
UmvWlD/GqlU5maS6DK4i3ezz21CRknyNMyYmLaVWquDgmrG4rwoNgJTlln7iyIByDobbDL/cQKnV
bT/04mtaBl6KcWgnqCvXc8VdXQpZctsNnvp1UmXj+G/b8lZVy2gVmKkOvB5phZfJAafelK4QPoxu
q/ws1QRZECGmnR0g+vOs+hFutZWFky9kEk+MVkNvCPvAEhPV6UPMTJmYUSs2adzheBdIId+/l/Ub
WcWtGFGiLIlvWjfp6TIx0ZmtYzOl2mGdUC8oe2n80RRdZzrN2AsAwODLdDZNq8ahBd095bXOZrBE
V9hqejuUW7kFmb7q9ApukTqG6RPZTMhtLnFZb5u9IUdOzfLzwrWQqrX6NObAmm+DIQUcWWIhktse
Wj+uU7VYCeADmnYYE3fhgM2OkJeuHRY9ZmVwsCS78sb6Mdd7v3OsWOeS6Mfm8LtRy/F2jPQiXg1m
nRhrMc2ybKdrdYs3ZpNYygaPQ2C/Vt9oAGOwtrqtB83THnqscZAu73G5daR8QLHKxITo1aTVbg+i
/wKTaWOEYFwskWKe2fvrBgfT777QPoaNPNn37qgq/MgHrd0p4yjedZn8s4bsoZfXjavKd6jtQZro
BUxze/PZG/rfho45qlyJ/rrXk3JTAsnHe2g1uN1A84k9FUT6yrOSdxGB6cKAZsQHGrTgeqyrTVoa
d7k0OAU5bqUn/YNRt7ehUV8HrvSUlahNQXhKVRFLWhIJ7LkN7re2lAW4aImb3Kda6AdPolV9aaJw
lWk1ShJRcmv04zXwcTDEqatT7mh1byV1mfS7DuBmmmJxIyNwZ5qaf6Vl1xmPAbts0YSWBHCtK7U2
ev5OeIuR9HVphIj/gUmOAcWrT6ZHl8nSkg0EDCexughTQIP2X2bwlcXGWKcqeg7+kDlRUd5IrRiv
tNJ/wAn2i5iVCIYV3qoerYfM7Kp1GgygnJMB4/q+/1Ym0q8gNPMHKcOcyR+01yqJ7tB7PRgJUmNF
V0dbJK0jp69y18kwCbhJVfWQym9aF9/7gXQ1ZgMSgZL4PmIAJoOmHOCAOXFmXhe90ud2KofhjW80
1V0Ts/iiLgleJCt/dnPKhVW8EUYlXGFe2awaNS8E2xrrCNIuRrC536+rOkGoVclcB29FJ8LU+aHy
k2e3VB60Kr32jPJ729fXnhjmv103jdaSG4xfXbHH2E8N5LWfSFBsOsAllVjEW0VLrHXpKV+SpkZy
SweO2w6PlQe6PHbNJ6GX8U3Mla0XaNkjZDdbzoRwJXbrQQq45gUwL0Ql/42Od7Qy1OGLmksba4hw
KJRcFlhaFHaRK83O6hE5EXrFFoxk1VjWQx6Mr13Y2tN1wSSt3NJLepH05NElY9u4oK/NflSYF09z
pCqqv48I/up5eJDVVNj4w0+zfJd8C/h7eQfdmgdHPmwr18puUVXI6itocxbJrCrehE66CTMZbJ6v
Xlm5e6jkxghtJRjbH8MASx+tRcXRK/FZSPxt1ab7xsqGb72Uw3HMReU2bcZynYpt+UJhBEeCOwl/
XS8WWW+ShlSMqGLoFcfdxkoxbaMo+9p6xVer924N84EbtwHHVL/NFe82jo0Vnp+qg3rxOhPLa+gX
uFCqXxWxv60iFd+9NKRbPKY9wBJ/g6IS7o5BE14JvvBcRPFtZ3iHofHC61G13qQe9YRALrsUYTiv
3YhRlW8gFBYPYlCXv+qcAo8dBnV6G7rZRpNASJHCtn1mPLty5N9Bar6VlQy6spg/+0o4OrWC3TCG
no4XjOo2D9pgW0xehnHYwzLuUG30R6F0aq96SvNas1PmFcsw042fBEANeei9jYK1S/PgK87ju7Y1
mzUkAn2tUVDjdNcSW3O1UHB0vZEferG6N7GRp6UmCrlyRWJVtvQn8UN9sag1w2OUsE+N/HUptdtC
ThO7DKwtJwoMVA9sj4Wcq/tCsX3YNUV1pejWcNMK1bOVmZmd4FBa9ULDDckH6Cfl96XharxpxhuB
f9YClz2Qcze1gSdhgoq5gEtD4iZJqAcXMlhuI4w3lR5ce6WqQhg2gvfB8G6aMktsZey24ji5Z6qm
t4KmiYoLcGYeu3RZR4OOtAUBvHHAd9zJuBeEGPtmiAglY7cuPDfYqJUu/WSAB71Mki1SHSNnufac
Kl7D1cX8XQglbpNKI4uOp/RQndytPkbBNtLTmyEXr6Wwkm56XThwHTNe5Wj4JXflTVk07jZthTvX
M8z7Pmv6q6Ibb0m/6X2g5cXPiUJu97F7MGMtt1s0OHnfOmZVvgDF3Yx+r2KwZVm3okdu4B7q4HZ/
xeFVOq2F1LvhVptqMCtbS39XVbzCQlRU21scBrgUxXnmZAq3NKAONDH9Jn+CerGTQh2eUcrBIg/f
QyGL7jUvuc8DOoCrMu9Ya5prd6H4PkjdWvV+6rV/a0x1oaS51rPyJeX4chS1vRrC9H3QkmFbS+qW
Mhx9sHS8rhLpkJeW/5YqAccRtxkjT6sbEcaskwzUARLf+96oJjxlQduJtTbcFPWoXVeReUOpYi2o
nOZdEj0bvqk9DlWlcg3Nqvwl7ovateWir1xydhH+EqqMgkYoxG64qUHlP3Tl4CMblGCT6yReWHNG
R4qyVSssMe04K0K8N1qD+qifC8WTniXm19Dog69YMHsV7MrKPJR1J/wOi0Fur8SKHS9bQY0UlNJ0
WOzJQqQ6aRVq8D64MXLtiQMz30aiEXDfiqoYscKsGt/MNE/+D3tf1iSprYX5VxzzjgMkFhExMQ+Q
W22Z1a6qXvxCdLXLgBCLQKy/fj6qPb6V6srmNhHzMBHz5LC7LUghHR2d8y2fmTvgGgDt2i8xYXxn
8lI8u8oUL4WYhicZwYi3qloBv3cUUW9pT6FpBU8+G+b0UFCGS2EKlHQ98B6hsSuAz65NlmQbX3n2
19g3kLlDXwzG4+7k0qtMGXMnY2p8pJgZ7Hr3I+2rq6L0a1gJGwlNQqF6HgVwVEm2EGlg1R16cAL7
xUvA+Y1q7tmoDTXyIYNIW73z7KKLdzIa5Fd7mMxv3MQTcLx66ScrtlkfuqwGgruExelVAZI1OB2z
VrpfR0A0WGBJHHOfVWIHg3lG9hMUBB6qyvSfOjWgGpVGpheSmGbkZmQyG2BMn3dJCKVf/CBnSjCd
sOKmV8hgU7AXYwU7Jw9G9FCHymLT27KWSdxoTKbu/WyskCUbJCZhkxnsQ9pGA1IoyBWDiR35qD4Z
5oiYgRSp2DiOgXVXJhxrWdFk+mSXUV/tzcgyXqyigsBUViTth5EPVrZpkATCsNcrUr6ZSB7TAG4g
gwCSymhhCpoMxkMt6HOU0PzWLH1/0/b21cByw91WntHeC0cmf2Gnt21IkQdEYW7KeArNmvHnNkdc
DCXKrHs1xvnLxNhkB14/QDwPdxJoXqYQ44226eRkRuhbPSCnNjCvoFGooofBLcl6HjZNxqtNG9vj
kbZRB50NWHLhfprVtrXNkQw/S9+BhXBWj9w4VZyKjwWJUvAwZNcmEN5VEdm6kO0H69tFZTBgyvXz
Q2S50Ze8N/xgavq0CJyJxeg+20ixQxBLYd+dJjJ9zpKUpBtWRkkdiiJDfc/sbVwayog5n/vWTbxt
xP3SAVy27e4a0RXFJokT14SIlpkbuyayWLqlvG2nz46ZOQ+uLDpzI4oY9xHZUZg/+wnL1cGA3I3c
5EiXHs20Sh4kd8VzPvTOl6Sy4MtudGXeXcWwX4txZ2zlCyxNUnNjNHn0Z007OBePVlz/LTx4v4ZO
WnZ/psVYuRt0aMQXRCiutqCmgamaCdPGWZYMyE5gtia/daKMXmIB4mYIYyvEPT9JIpxGuW0VwFfV
PpANRCbpJu/juA5iiJ98jcdsfPRVPQIuwqWPEzbOnOLejTkuwdPQZIHRTumHmnWqD3HVgp+V1zRA
6I3KlR8d7tb9jnk8+xrXTgYMpOz8GyeZxiE0RdeX8IB0zS94/sSRNyoksG+qXfffiyKX3S/Q64CV
3ayCBUYqQIooT52XSqy07RREoZqDOYn0mvsD7kzp+GvypP88hYFY69geqra6C42cBpNI2TQHlP+t
HRvdL7Gf5Ztf/inwJ5odZ/AIC8rz5z8lRj7V8rRoDnwokOKj5PKJNTxbgCTNFfW3tSVMGC6GSIch
3D3Dq7TKt2oGOXq0bg7ATOB2lCvn1Oa8v3KhNXL4+Q/6obaGZ3kQX4Sq/dxGdPVflHoZvKQAhTtA
tAjoIJmWuEGCLmwFzK3UA/TBIjsgXuk+JSMIo8GAO+tflI88B3Nw8GSYQbTOWlgx5y2H12+JYjs4
N3C9QUr3qvP7pvQ/cQU/Ey9tDtgaz2xst6KDGbLLvo1u/IIO4tyJXPJo0bza/nkoivzAeUKrCl4q
59+WtLlVOa1XHyr0Wnd2XE13dj5014REyfXAG/Khbli2JaXyt1mSpIFfiemmgqLi7K/hXTMbqQKQ
3P1ReCUqeySHxTRCcb+TjC7hcd9ZIrN2CeQdIcWK9q+2RCiBsGGm2ubgCBJdlS7FiYvftcd5v6Q5
dd6deJ0XiK/O8hSQqYBunjYvfapYS0oXax5/ZeNYKgs9AoPmny/EH58CeSB4R6HQC94/cbWn8N6w
oC48wTyxpsYOiSnc2BlO7Z8/ZR7lfGeBGA+Vdh/VZIDSmdbLMmjmVDWDmzwkAbyg8VtwrKzSae8n
O7WfUlzJH6FQMyz0J9/5bTNIBPoCUAPFttaihkACniu/Kw6Ti1KJWSN8I5AXKRoG/3YV/qs4C8jB
DDgAYR3cbh0wBB9Hvx3AUD8ACJpuPVLwu9YZsgXh9nem0H519mVonKMDqrXNjYwkzOtIc2hZ0u8K
Px8f3cjqrkbu4/4VJVZgQu7tlyMi1LAgoOqBRoCSmU728xnMkU02NgdieDgmcR0NksYegbG31UKb
7MfYg0AIIZZZqw4SSToy2OF2hJrAXF8QRvniZhw1XdtuZBI0tm98gA8pXM1okQCNhRbasHDAnPeW
582GKAwsA9ouiGfM1BboIFCrcho8HUr1QK5FcXGaFc2zgKqougMb2VnSGfwxkoBACUMnqLZCBQlu
I+dhz0GmQ5x06A6FKsi+kKW/g+JJdRjxt8PXBfpLrb3/zlf5/7kGIHmzVX9oAD7U6W+3X4vsvAGI
/+V7A5BZv8/n76yGiq2L/iw+wXdvZc//3YFXCeRkIGT4vTX4j7Wy/zsSHbQWEMnwf5kIzP92AJ3f
0SSbQ6lrAtwChR/7VzqA2vKwGfo/gCAyJD0APSB4ni+PCoVdAhW1YWvVnfPBdwd5o1wLtf+G50ta
NNri//4s9NtnW0s0NfW8Jx1EVqReMUAqTSRoWRjF3VRVuD10VXyfcWJ9X49w6I5fyncC5nu/Dbis
2TAACd0PS98bXB9V5Qol17KJN12PTD3PkTPaIJYvPEqLKq8/zYMoMeAi+H3Y3OfTaKceaGUu7GVs
P/LvLaOpn9tobB+9nlhWIEUU3dWclSMaiXWzZFvy3sMZUhpIIkOGFn3m84ejGeM3ozSGLW4NxYF6
aNAFxWQWJ07S8g5tzubeJJxdcdQ9vr1Z6O9MsXb0vf5uAAahBQaULFS3sejfgjhIbFED0XbYoimV
3xE3zw60ahcl0+du65tzfX4M+qSzAyVAFDYyovPHeGIUzliqYSusIbuGN3F7y/qS76tckod6XlJx
WlRoWIkxu3ebVuHCpcb7iXdtt5BivPOL0RbGeoKFIYxE9PMxUrbiQ24OW2lIsCJKF6SwpCwXeOmv
w+i/eM7bZ6U1kOt0smpMygFNDHxTwqBmvoP8jXU7SQFMN4ek75/QG8uhRtqjt7ZTk1u7AU7WGOIV
QlkLR5aWELzOPeCigLIBiYBMcV59b5J1O679Dv35Yeu3jQs54zz+aKvevjHaIf6W9l2yKZAW/fHL
62q+uCAo4ZNDxkZ7KGOyNyo0+7dmxPFxfVwLRn+Jm/nep8QHhJYsdIp+fAi0Eb0MVdRuizZ7FGQu
mqeIRysWDLw9If5mmoivCPTn8wfNyirp4S6wldRPblqUGQEDdMVCBvXOb0HuiVveLAAH2ML8Fd98
JeICTwWKKRpuGVBqDcNdpSa5v/v5Z3lnLVDkEjP8DyAU3KPOn1J7okNyCpF31TC6tay4A5GmTcun
EYnrxhmUsXc9e8lm+504DmQcAHnALUDdTr+h0CxSXVo3mMF+zHfQFCjDuEPMMfOMLsTx1/uwtu+w
EmxY5UL+bb4Unf9CISu7yJup27Yp6sqBX6T0K7Sb4FYPmhUwqtZky2I/WB0q+QYKVCIsvZG/AOPV
nBKLR3JTZDIerlgJTfz9z2f/nXkA/wGgIBz/WFD6poBDB01R5FTb2lHWdd77xc4qW/+6t0my8KHf
iT/4kKjogP8A7izqWufzoDqza8qhH7dA1oYGrfY4Xx5To7u2zPjW6VELdLi3zavkJgOo7VdjLG69
HpJdgghLQVDUdn/XRtZoMaPZ9p4DUXwS5duS2UsX3x/SkRlOigMFzwD0CGSP858I2EgNCnaltpMB
zmVZyTEAcgJ1/ynu95Qt4fNgkYABz9YWbhvAV+ICDL8RkOu0VLyHcSsMC3i5hcUIVaEYRCtDEzkF
QLOJimiYsIT8Bdk9lODRgRUpBM69ND2YlQcfARc6fjSIG6zGHbCGY3xNzLYgARyg21uRWwS3XtWV
3yJoTFqblqEzuhMC3cggz5qMBlAkte2tcoBFCaOhM0SQpk3MA6+MLDhRFcA27G14evYbhT7TgAp0
Tj8ktJ546LHc/OhxhgY9GIHJ57wVFglJisN40+YsiXdKMKRvjUVba8sd1pCnujYGH/I9DuMbqN+k
dON2hCf3RVaV480EPRx2Lwc3Ar3GB0wi6G2efAPWwheg5wFggqbpWB4Ku0NTqBj89qEZLP4AttEQ
h8QaUGfv4aeQPxQdTxvA2lFegCdSYTsxBCw6hIgKl8o4tGNLiUA1blyELRr8J1anmQK+NKvuC5Oi
bsxaV34VEJr2QrNMCxOISDyoBCkngSahx79GCpXooI7S8aWJc16G3BTNSwSdw2nbIuiaByO2k+QK
rYP0lrf+1Ac5vrWzNeae4Cg7FGUh4wp5YKDEJmkfSTvF5Y10aFPeQtdjasfAZVCRxdeVBhXHEu1K
0N2gT0QD1BUIqNiMV3koWhwcG8+pLBr02PnZVWdEjXlFIqP406VqKoI4zeIsrIraf47LxpqtAAi0
icspT3c1yt3qejZOORKKlqNSVZcCt+RFfGtmWCh/dL7s+LWniPGBGRmqQWVUIpeiQ8G6DUOfDjCN
GjlHmFnKhHUNa9pup2qZokPCYv9r5fqt2NeDctFDAe22B25JpcZ1l0nbw+sDSh0Wyoru0Csao5ux
Q8oXSthNXUtMMlqV8DLgO99WUXlDO8NEXxZhp90MY2TfZ3FM62uDSLQ9KWbzEYLKQ3nNIEEwbumU
1Qoq/XZ7ynGHtjdxbqUxuptG9Snjw0ggHxsn5hYetuSUdlF6O8DEpNkYSVv8jRxg/IRglxSQZU6a
L/FY2AKohwhoH0Va6u6SLJLxvs4ZyqI0KdNvCvV2cC2LUX2Fa5djocWD5DqIphxdA0QANK5FJR5S
FyVU1FQluJIJ7IH5wUuU3DlAbrgPA+hfNJSA6Y4bVB0jd1vPkJn7aYAeMZpwpLQSUP5be+c7VWWE
VeU0CivCbJo2NFljOBuzs3NgzNDhbwFRMAW7KpnbYyEjKPSgdghpHCGYX7XfvFgCZNIMPsSffbet
niq3dIfPSVw0H4YOIlkAVdE5ViQU3Z68igDAMxysdGy+JPHDaETgCjMoNV3RFqKiaUCSSN3avoo+
USC1UbKNuWC71o/J9/La/y8r/A8yuyj/WwL8sa7wNS3Ubx/T4tsL/pn+tq9fiq9/jcX4Fmj8Osb3
QoPhWr+DkujMmSbKB98LCt8rDfMfIZ2B/rCPsweCxLO2yj+1Bov+jpYqILCAj8+VU/zJP2Bji/wO
ihNAwiDAIfmfiSW/ADZ+Zb785/xzUM3AxfhVSR3uIegYaTlq5BuozU5NtrEguYw2NgDpaQCLigbB
GjgfEfAmI082OvAf+QgGf0D6ht13SjRPppLoFaKlGtgliXa2U0u+B1OYf+Y5gLTFMJS3VToqmNij
sfvI3NxFh422D6Mq83HbggFwQIl/oVb6KnOp/SLct2fQMpKyOS87TyFS3/A8MDKyTZ8imMQjy+/t
Ch03ztE/dwBFgHlEA06xr+yNCeOCO3R97A8tWF37SVQ1KA6qAzLTuodAYH8tAHKCCrv1lLmxs42m
ZjyoAm2iN2vonSv7eQ7/+hVwC7GwEMCkAdtES3tYjQzbgJL4ZqR5vlP9hPtVn3/sp6JDCxmVHxU1
S+URLZ38/tBZw8RCPgm1Pd3tBB/Jh5oV4Rvgi8lTxsePVQ8QEDiwPhJo+0Rwhd1xlKpCVKXTXQUM
0YJHiZZ9fX8FFGDBHcYihE6Z9q08WfUjCtt8g9PR27oUHZ4RTdHPA5KWUDiJd2c2rN4kgzvt0TY3
ttlIhtAflbF13TG5ATKQBrTKvlVodAecGubC3YPMaa22mqDHAa0XVIZnbpW2PyavMPK28DBJ9GPa
3bUdAO4QcuqUFXQFkIt1GQp+ctFUnszhmuTuraB/oR4FRAucaiIHMsp7I873UJwMJwAOKGrp1P8y
Mh4Y9qdq8ALZGLvUf8CddCFjP09tXycX1lLwlCNgJMAUSHt1mfCiyInLN41RWsE01PkG0I8k9CEk
HXTGVF39fBFrYgvzA5FCUxsXXZSeHFgRne885kB7uAUGfGMTY9zB3enGHCu+L7s+3wroqt/h3H5u
FfcCU5T9lkHqGmAJgweN1QKt1rjuXkWdWHitH6cBbwVyBixC0XjFP8/fqvVZLcwWb+XXAOVPIF3j
XqHqA2JsuRmNttm8TsP/jaOxe6lVW7/8dve1an7btcVfX1VaFv9zftS3shqBOE/U/zr/VzBJ/nmT
+Wg6+5dtoVI1fmhf6vGPl6YV+F+/l2Xnv/nf/uE/LJrHsQKL5lvZFoA4/PES47XeHnBzSfryGRmC
QHl2Hs5//R/iDbV/96C2RlBEQp8ZIuD/1t3p7/Drg+EMFBhBvHqtyP9zGDr4IxyOcI/ysbDAyXlz
Gjq/o8UKaqftmOhR4TD7ldNwDjf/2ewGxp5b4CBfnC8RNXU5FKL9+N4s+n5Hi8w7lL1a0hy+NPr8
39+UgeClHSH9NuL7yAd2urdjpP28XjLMuTQ6PR89g1tHHnUWO2U13G+9lg8B0OzVwgF1aXRyPnoM
QoDrQF/2VEWWj3Q0vZNt7S0E2UuDa3WdJG9B0zAH5+Q0/hNaL08o/yyx9y+NrZ+ovHZTaRP7lCfJ
fqDlTQ9J+zeL+p1D+/2hwes7n5MJGKLM4RRaKKb56ES4YmT58E8Uudgn0U7n/7MWkfudj96Xrs+9
zrBPY1Vmn5LMb69rUxV/okXu7UqkmFtRAg+aFw05pHLERb50+UKl+9Iv006MOovRZnJw9NclDrSI
O4epI9/Wzdocpt/sgjzyqyYa8EGcoT8BDNsHsM5aaqxeenFtA5vgclWu09OTMpH4pVN8KtDXWjhP
Lw0+//c3b+4ZZGSDJcjJGd1vlZyeXEFf1k2KtnmVVQMTExXkNMX4kmCL31U9WbL5ufTe2t4tUdEY
U7CzT4pX9q60DPMADGuyavMizTifFYCyRIy2C4yfenKw+vhDUrOVE67t3WosYQ9ZIW/PczAmhii2
d6BDLpGdL0yLnqU4VLimooa4H3uBwhZxyua+RbVrSa7k0vjaBnao7Dqvq5N70HYTFORGL6BN9fTz
BaPVxP8ND3pPwWijwvFqEd8XDn8kmfQ3aZ87+67kBF6FRtHteqOxQIICZa/jQJj7QINuAR0bHhTj
3cYxKrKkeHrpl2pbGlgyWwyGkqfI4ns4R7EDAWZ6IX27NLi2peH2ZIIFnkDIUkQPcGQtgZGG9O/P
p/HS4PN/f7OlYxJPJVcVOzkSoHJHVs9DYi1cbi6Nre1pJFRKlhWroMrqmbg5p2EKjdGF739pcG1P
A3JqOUY+VKcidaGbYYPbuuEuBbtj3cRou1rSHhl0nlcnL2uBG83bJHS7hD6uG13b2KjFulU7ROWp
QM88aH27v3MGOn7++ejzyvgxi0NV5fyj0n7oJuY33qnvqn5TxjQNeoj/Xjv1orD7henXtQloJLsk
Ggd2cnsUA1BgDny68tPq1zXaJ1FdSds9ta6fQPgsq8IG1jXrwrWn7dVypERSC4VW6UFGMhK3Ms7+
/Pm8X5oUbacWMwJiQiXyRLgELNxw2vFTHVW/ZpX8b8Tz5se+2asgAQtZS8s7USu6YsbjoJawGpcW
jLZTIzstQEEcvVNqJ/Y2ynz3I+kELshpay3s11ewyXuLUtuwrsGqCAUmdso9IECEbzXXMgYvVnkq
pFDtc+H3HBcf07IPu0n+PfGY7uXgTE8jbUiA+7O1V3GFAjFHfe7aSpMGByJoE4C3Zx/ipnmGPlEX
RFX5B4xJr1g6+CDH2uqqljnxr4eUfFz1kXV3MTurMpoq0zr1Hq5IDhcu3LFrvl01uqeFHdPr4loa
UXFSZBphwUbUpjCLaKE0eGmBamGnL9MO/hXwqATn71vX97dZRz6sevEZRvZ2cXY9FUlsSP/kGf0n
6qJRMBV/rRtayyMEijfFOJX+qTUJ/A/M6gQ353V30h+gvzm6KQkfMHjseDfuTW/lC6ff/HbvrHe9
qBi1qGorDHryINFwdCrRbGPTmkAbl2Sr+lJ+BQzCCWHAZy8gfi/sYl3ziyof+I2s8k4wXRpvQcnK
rkHuhTSwgv76uk+hhyDbgq8OiJGnEtsqqHxx53Vi3Z3L1YKQVTROlojaP6Htzx+HUsrPbVQvKTtf
WPquFn5yEiFFpzgTWSavJSn/BDVz4Utfmndtz9Kxzm0R52DbwTv16FB4ZoJPS24i1i5JW2kuqv/G
fh2nkyVVy4qJslOXCe9LNjog9roEVqlokz+qwik/eNBdO0CkPmLbxKqmfZZGILqXBRjjvLLuwVUE
5wia3duh4sW3VcvB0TY9jFGMPK5M5wTpDhNA5WwPHbdP68bWdn2Wum7toOl3Ak7ywExwgysOl6V1
g2v3+wK1Wxp5DVKMrCY7u4SOf9L5C+nXhaWm11knq0/G3uwsXDehOVDVpv+pg6TAukALgO1ZoKWd
VRkgvZFTi+IL2gBxFxiluaQJe+ndtU1YgCvmdVbknuJMqKs8qZ+EL9t1x4+j7UEet3ZWOxicRt0f
4OvGQVo7K5eLtgkBUuY9tEbIaaiGG7ABNgWXh58vFq2s/+/m0xUhO8DK/DKWLnw9e3FTsz5+tlsv
eXAjuw55y+EqCvt59YctQKaDlZ73UE7eNz8u8scitWE/6w7sUyJHuST/f+Er6bB5lrXDQHNHnEBm
Ac2xA5nrQ9pBBeDnP/jS8NrWM+PR9/NS5Ccopu5x6D5PbrvEsro0trbzLJkxdOFccYrRS9r1TT1b
uYglQ5BLo2vJfQT5FsNgnjhBJMe9gxRlUMZ2s+6A0tHoFrcA1MFN/5QX9gMQ8Psk/jWK378rbK7r
v82eDLcC0EVhaCTCt1YTABz2SxDM/4ysbejMlm48uRbsiU3xPKXTrrGWSDmXJlvbzjl8qRvljdPJ
MMznoiZTUINxtlm3BrX9nLGam/VIxAlCRwAUcdLsewZB3XWja4lwI1gmIH4WnaKhgmwih/kh7NPH
de+uc6G81gVCME2nk1V5/gHEAjuIofmyEI7mnfJOYqkrQJpgHBMZmewU2ebLBNIzJC7L4g/p2eUB
xH4aNuk0ras96aCIvrI6e/A8BlGQIr4pSZxvB2hBrxxd260+Kw14geUZ5G2QzxuRejT5EqDgwuKk
c7L25rLcxkBWFg0KFC2vvCvi28muHbxuXSiYUSlvR0+6NkPvOMpORiSafU4gjhJb5sK0XPrA2pYF
Sd1yedVGJ89xOAnTUbR3TtsLOyghLgeMV5WyOdFKfo0G+W+MoNpGNuHC3NJoxK9xcSkMWmKpTTJW
EN9Ztdt0BVh/lFEF3gQ/KQhAbipb7sbYsNbdmHXfRwOWXb1NW0g2xJUMHJWMYaecYWGzXepC6bBY
M7EbTksDRRcACbcgCAHfMFnZPm/MaJcnjboGoX1Eyk0LWH779osqLWR9qybuFZPxZhHXEXR0wKzl
p1ylAWtBX/Hr47qhtXM4k9KU5qCyU8zEBsLML0PUfFo3tLatcyORcW8108kGwi9oU8CGWkAG1w2u
7WvoAw22lTcctucuVEoKIGd7srDxLsQMHYQD+xKL9DSKjqC4/WUI3N5K6ay8cug83MEbugpn2XDy
+q4JkEMe3SFn63YY0XYwAn4xmCXn6H0neR2gue98gVjcElLq3YmZedLn4Q6wcLDyXSaOhUU+pyL7
M6uW6HCXhtbefABBA847tjjaXr7LcmsIitr+umKt4LW1HMIfgT0tJ4w9GeMHTgFPBfxt1d7E4FoK
IaF9keL2DZE/r7yBthI4GKmrdqveXK+mFa5TdqNK8yN2jglgtvoKV+5VtwdAULT0nkEHu86h2gLP
HpghmG4HEHVarbk7YHAtrgBelGRlHGfH1Bi/9VatQJPO1r65Fllkx4hhqS4/ckV20PV4Vmm3qrmN
F9cCi5MksncHfE/fZHbgFuXnJnbWBFuMraULXVf2lZBjdowHk+6iyHXCbiTpft1i0XenTyzq8TI/
jk1tPEjRXZdWNz2sG1zbn9VgjWNu99nRHqfkUPpMXFVZvySNME/uD7ksJkbbRMIHk0EKyo+Jaadb
x53qneU68XbMynrd7Og1Kqh8x1PntdmRyvZPZxB/OB1fF190m7LKKdqGDV16lFb1ONTZ89gumVFc
CIs6q0yA30wk3LWOzeAlW4CQ2zDnIl6TM7mgbZ3H875IS6R6WDEQaHKD1PavAQxcGRj18hcK6r4Y
cyc/wsnyBnETQlijs+r4x5trO8mMuoZUSIKPTuoQiODxwARKd01ugcG1jYS6RwlpJhtRt/GcW0YE
bJdLI1+Y9Hly31nrevVLWpn0pOdkx6GzAqNzPgHKvDHr/In7YGus2q2OduKNiS1GUtnZcaLfYO4Z
B2ACflk3tLZVPaDUlax87CNePE0trHc7YS65G1xY7npBCzpm4+THKjvmkgMKq+QQRJFqN6teXa+u
WMI2hqb1MLplb1BUfhqJvW5WbG3JAI1BSMMQHt2p+9zIXd5764KLTl7vLQKRWy/mRz7IK9Hzx0z0
5sIy8d9fira2TGpwo1RHan4kUMHOb2TleU8xZEUAiy6aE+QkkyhkLm2cwCsS8gwVt2jNxRn67toq
YhSSrw0o6sdGgsXUNo6Ew23796rvrNddpE2bqPUpliiknfalm9l7BYHJhUm7sEb1uksufZGPkLQ5
GgY5dHVUBJ2/NrPRCy2uGmRvtybSpqyjjxkp7Q1pum7hDLxwzOoKNi6k16D8kohjJgf/4CZjfO8b
ufN3IxCUwnWTPz/7zV2V2c1gtmWHX1BDBbJohYckalVdF0wgLeyjNWjXdo18uHKSlzxix36CRvK6
F9e3cB/XKQjc2XEcxdGDyiXPIHmzbmxyPildySB/kLb5sY6NagsNjp3l2StPcb2s0ndTRdIcOQKI
S2g5kvheFtNC3ePSYtf2qdd2UGGHouWxB88TcoqS8q8APPOFBXlheL2qUtpjWttciiP4n23YuJBE
DjisB1euF71w4rij1eR2lR9T134wU9jXCihBrlswMLk4W+keTtlUpgWy+crKQlA8ICkZy2ZhyVzY
q7pYC2iKrWznzI9MPLtKJjUdjCwncDklxm7VqiTaVqWKOHwUShxNOwGJtAlL01IrX1/bqTE8s+IG
UoFHywR2NUBPv95CErX4kCZVt9DTmCf6nUxKL6UkZiTAW67zIzWnasumrIftrNUiWcMC6j3vcxtL
a+FZl1aqtoOdsUeDj3bi6EOp9TRCwBPYInvl5eTVYO1N0KzdqRACxN1jJ6p9yb+6cM5d9421DdxN
mZEAm8ePsOWGlx5E2/aGXIXQg0TinFe8eW1a944helzbIuUBjkpithmsYQFOcWHGX6US3wzu23Uv
c5i9HCNC8tD0VLExaPt51bTo4o5FPgqfRRM/Drb7La9GaMdOPllY+5feXLtWmVKpLHcVCislzQ/C
jkBoF8W6wsorMuTNtNSu4dgFetxHsAeAaFb+c0Kbp3Wzom3aEXoWPTC6/Ngy5V8Nkwu2npkM68KN
rvLJBbD9IPIj2DuQeSc931akX3J7vTTn2v70anOq4c2aHaHaFV8nkDu/bxK/WfnqWqI8dlDgbkwX
x2BT/sXIcAPeyUJgmRfFO0HsteHw5nu24LfADZdjmQORpwL4RZi7erLMKUS/rTkUpeUu5Nyv9Yh3
HmVq2zUFZ9803EEcRzFreqcx9ITg7HToGtVeObUCnykeXihoznloC8OG4aLXBC2HMGsu2/S2hmbI
bogl2UNYm4VQ6EvuIbBsb8bWbD/4qknCkUfWoQJGYlcqgGmiFvciOODUhdqQEaL0cRTRXQ/R0m3h
dxGkhKWyD17bjxLW1+m0tafxKTGKHISwobR31lBWEPnwfai3tAN8QbaxqMhjlkL1MASFDA6SSR4Z
dySa1GESOd2aZlMVm5R3dJ+D5gG3nWTyWMASR1wBbG0VwQj8RfTZbq38wYaCt4AOcEI+MtKM955v
kCuYQMVwW/Cq+wHGCAtf+cLyNLVaazK55ZhnOGpb4h0JFDeKulhI0S4kCqaWhvQO8EuGVYuj0aXN
zi2hEsUBDts6RhdfrYoLphbQgJerYUqJNUrYBP0ZaX4CYXRJdfLS1GhZiAFuuocvhbzb8/xwAjVt
C7OSagEMeWn0+b+/2V65jFgncdU85k3KgicQLVcR6map5POROzbB4WdEQbHJRnrIyxGYTqzOdcml
qcUztF0Z3CWQP00dpEygSi+2PYMF1LoPqsWzGK6fFa0qfoR+RxHS1jk11Ft52dG5+w7kBjiKrEj9
jPjgQiIhRL1lXUYPB9PzWbeIQG0OJpdH6J/vKO9u09lHY82s/CAiBzFjQOmcDCsxHuGnA2mXJ7+L
7cefj/4+UwnsWW2jmip3aFUQ3Izt2LuhyItfMptSOLFVQzCNkfkRPjtjqCD8uoddyrQrehMKDdIa
3Ste9EOKv4m/tWqBQTzrfCIdYUBKmeVwuylLfmtH5Lmps24hYLx/qEG4+Xxw14poZ6dReswNgPlD
wkZyrBg6ThupHKCxoJjTrNuHTJd7YzSHe5eT8SNLotvSSe7ZYK5CqeGTadHDpzBGq1XEj308ZUi2
clxPy8JZtQth4H0+SwXqPCYuYPxYxA1cN1hjB2kxrOo1MV8PIBXswmLPS4+FpLAmiOHlhgbO7udr
+f2oynSuY5r0vYLqV3Ys/dIKo8LDKTr0S3etiztFW5senSZf1BIlcntsHlI+OPtRWnTrmZD0A7qs
7G4hwh7d5UOenppciPuC1U0wdCKqw8oR7Wmoe7qwlt//rVAtPP9KqeqQZMdOcjNx6+j2nzNGn9bM
ItGpi9DSiqbR6PlNBMuyzmq/MGPRJPLSW2s7sMwca4wcI7uRQ/3gJ9FfdhetWrY/6Jdn4P/CtAuw
+YrDEk0BobeXCZyf1k2KtuVyMnhFBVmqm8mQ9G7wymGbw+Rr8785O7PlOnW2W18RVYCEBKfA7N07
ceKcqLycRAiQBBL91e8xv9q161/+1/pS24epiqenQc3bjHc8n/v0D1uOwMkT2tBMXVjN72CEV4ys
ff3cR3/YcGCfEd1uXF10NvwlAvd1i+inUuE4/XBdd7itt0ApdcGjf+ABXM24Xj5368GG4u/rW9fK
UgE73IuE9TzOCOCFO5C/PvVQPo4gVrSOeAArmjOtgx/NQHxOK/e5PBv+pX//5nLQwQqmYnAmq/oW
w62OtuMfgup/2T4fZw9VW9FGYoT4PDhf3y5GnXpN2MPnHsqHvemDFfjHdKoumEy+Cw1obzWcOT8V
xMQ8+ftDASboyibp5AVwpaVEfw7GU3L7VPEh/jh6SIykko0kOreREjs+tJhN0+YP+em/PfMPe9OQ
mVm4FsiLbmHkCwetFPzW9vlzz/zD7tww27wt2EXnvmIDuJfbVmpwWIvPffqHDbqC8NjCEys9D3Be
vdWzGY+hzv7kMP1vD+bjDq1W2tfNlp4dhWGPrROMCgMy+bkD939pjKyLmnnFp/soA3Iq2sqlB0Dh
Uw/mo8ZoldyD6rym58DaFK7Q/MeVPvW5p/5RY+TBRQP4cknPKiDVnQjIj4AN/edW48e5vXSI2j4N
V35mVf0sLJl3bQLH3f/+WK6b8X9XYuKPIqMU821uI4KdA44qB6ekOncq6UvbkU8NujGQFf5+DvRd
FDRLFbLzsIxRGfUx6E2Ly17++x/wwS7v/2qF8fEfNisiNISVFYgzjvuY/6Bg2TzDPiLMwZyMzkMF
H0ZGQIycetE8UANeFZbW+oyeyfQ4zIn8Ofh+auGRN8pStC3BBK2fn3gMEjztU75XVIRfI501h4lt
WTEGGObNqtDAvdJ/rmkffxTXJNUU0alvMBBPdHeHtIvceji+qk+u/Q9HThAGmFaHxutMZ/G9D+xz
5O3nAoKPBtARiiYYWwiTc9BG63lL4YQrkWn/YV/92+r8cN6YNIPWHzPX557BojDXQFIX8L6LniLI
7D4XGHyUY6H1pBaFFOU8DnJ9Bflu3fG28n+4p/65MxR/VGTZMByE0dl2VkRnT//xugaqHaa8/Zh5
UoSdg98uuFd/qtZcb+5/2M8fhVS+gces3frkPMObvrR4KYcK1L8SEh+1NwhT3v/7tvuPPuKfftGH
2x2Dw81Qzxh8B308mp4tBWiz6JyJAE91urB6Bg6XAKIrdRLSEhO/cZO3sOHFG/QO0tFsk80FhFR6
ulJlvqlkkV+aZs0ebQDCeE4BqMN+1OEdmbb5nC7A8F6D2sc0bKv7GqZdh7r18xeY0fLTaFzl81Aa
duGL/rrVaGnbykIUP8nVwSIZQ4qHDFahhx4Yja8t9PM3tmUgAMPtus5tq/w3GdefkxDHHzVhZmhM
q3qxnQ26gLskujI81J+ywH97wx/POzc55VnDzjV29YECK7pPNLU73bjuyau1/kPg+S+5b/xRHlat
vu5N1uFqCIAAOsHHEXR6IMiiHPU/ALaH1nxjve/fYZ97ZRBWv6IYg0UROloYo1TdwVdr+qkaArgA
f79DagqxmlRVdPZ2++nhzZQLjUf7h7X8z3vmo2Qq6O1VUeriMx3Zj0XnrR/+kIn9y7v6KJkigWyA
UkTwHgZQnkxGuSIMZ4iYNpoWGMPd/nBO/ktc9lE+1aDJpyK0bfCq4PGPuaWD4dH/H5nh/12wHyV8
zEsgdRsenbGX+O+Op2IPcUr4139/+NcU6Z/OkQ9H/DgCHQlTD3pO2ix7QV1lOZOa6RvU4u3OS2n3
c5euZw4m6uG//8Z/e1jZ39eSC6eVXS22z3VDwzPFUi1TOKt/LqW6Whb/zzJ/hKlaSCQ0PffoG5+V
MREYzlH2/Lnv/qFyuwJtF66AS57NthiTO4uIRM5p/PW/fzwMja8xwT+8D3pdyv+jTbF1vmuBHQ3P
NmSVBLm73iCNgSCDBBT61iqV4dM2T8z/VElmM/C2t3rZYNYFZh1GwRRIRgIs7wb3QZeL2JuaPcgM
UVdbOJiJgkI7wNAxBnfd+hVqlYCTlr4M/9mC+bCsMgRcvc+gm4C/7Ljd1axJ5Dvwg3D5LRc5wSon
7zZdm7sYKpqdW7P4IFeaBDsfWlwWyzSqIwqxHK4DJIu+D6J3B5q5GyCja5VLs4p86kwSFlRXSYmm
VYscssIFnIE0D/xrkCY3bU3Gx0iFAj7EG2qM8G1sKljBRr+lCrafYuLQ78AuNe/DbPgm+CLgQt+y
V50t431fmXBfcbbt503o+vfqV6Ct24WBQu0yN3zXIJ0Fh8ombXvPR4/lkXtEfxqLXNVB3gAseZ+p
xpUewkdgvQO847WZ0tKNiUauS/obhVbhT2UB321Y+9w1G73J8DdotBeHpWh9JEoWNHXR1KN+5A6S
bcDIe77HiN72ECqMWNxlrVgsLPtNct8mUmBwkKtjC+zjdUIKvIJma4U/bg1Yrc8B1Nk2r3T2HUAm
gJG5ZHFJNNynpQrfBY1/Mwjkz1c/hJckS6WFhLsNVRFsCD2ypU1K3cHx2dFh3Nep9M0uVYFQR85t
k7vJdy+db+O0iNtqURdXZfF4RLs0Du+zAA5dh2qa+/lYO7GQr3Dw6vkusAY/D3O4ZQGpm5qmmDjT
R9hYRSe8ALiB5AZj8PbUzTINMGaD6s+QK54E9YuQEBdcuAfHudrh2ITfWBGYNjU3UYofxewJyOWb
k+GD0jKkRctMvBfSwk57AoJ4DMrBz1aehqZV1b1ZrrxerPebdgVZdiSdv5kt73hpPBgFCZISU5pW
u+7xys8JYWff8xCowBhO+UBdA+lcdnpDTSAfQAuHfxjYxult0ou+ejE9fJvubRptA8sFIsewMBWQ
KWgBjH0LfEzN482Auj439MwoRI77ePWz28dBL8nbBBLM9gD3nlQdFNNB9z2e1maObogl8QxAPTDh
U95002Ru4jhsyc2ydp16h01jhLFvhcHPGwArTPLY2joM8hUvI9lXKjFsj1Zslh5nI1xamFAAi5l3
MA/GIIlfs/QWpfhMvkJbSNxebAkx9ymmEdNy0xaNmHxegC14FBPjZN8APTbvK7Bk1K+Ggf9d50jO
JnnfESzEA0xLJna2tqs7FAS1Qr2hk+NY3w4biFUPTTrKXe0CgRmQXvbTFWQ5z+wbxqlJ99qvSdM9
plQniFjCFNsT/faOHDdD+fK7jqtgemzCWfU3hsLu6US0x5KNqrquTgOruuEXJhxrcpuGdTO8Ni5b
0iOcclXwVULOhwDSer6kVwsTQouUz514wU+Z8aHrky3k+UyC1NwpHvrxUA8rG3cUg5rmS8vpMt7y
COv6wkcd8F0fs7X7xiKkIsg02wrrGKNW2aFrxqy/3YgcqmNW17r/Hm5prG9X2nkZFROa4COIyWwg
7MSBijU/najn2BQ2muNDHbWJPbaLXuWlM3aLILbNELnnfbq022nJ9DTLAs1Gq8ohXGDUk3djFEzf
DIQCw74b+47cANIOg5edVVbU5wZyWvEN3g6s+aqZyVicGzMLKnNw1ntx1+Ks0KcFf1P96KrB2h1M
EHyCxqEADdqI1fNzBQeLvXKQQhzaGf+/NNtmxY6tJu0fBWj0IdztI4iOjwhj1lmXCcDV7THMarWY
/Zal3txANwW9eMDoFSAvm1GzAy4ivtxEmVLDabbjbH7xBhWDY2y7GAqPSTcy9445V3a+aaOfm5uC
8aCjbFjq3Dk+gSxSJUEpfaRgCh5q249vNuZL+ACUO5gfOU4aJQPkMSCNo0wFVOEP32Y13E62yOKC
gkOfEn9JpubgifdRNJ5Nz6rlQHXL0xtQyab0Hbb1UfR1gHrS7GEQOIjvJHJzfKs57WHZUWOR/p7i
YOKnClM3fZjDXiWif9EwvlpjbzQIL95MCzSe8I7sf/FpgigoJ1NM3DceKx/tLbzXl9tmCNlyM/cE
yVHeTjJt3sZhFNldGrW+el2wESZ4XfDZi68p7EiDfS1m6Gpivi7yRhGrg6Ina5RUpY4pubRDMAeH
BvzvBJa9faLeUDsCMyOP5imqfQkLmAx1lhCXSfi+VWN4BfJ4Dev86+ZAP1lQtILmPDaxA2M+hqVE
c6PiaLtOMEvJpp+b7n3zVsM/c3gbNjhmID1b6/UrBAhN9YXArbz5NbaKrLaEwpiNyZ4pgnrSDmyW
KL2BWZN2j3EdhL466jCs0rmw8TD0x7HqFyKPXXal0uh2NrgeFPzSxe5q46UxytzC8GLJGcAvCZgx
lYJ9C2AmXTDdxGkPIYvJBOW4bYXwABEwN7gk2qlsZakvKwK7I3qARHkYX70KZ3QJ561XaoJlfujU
j3pM+mEt2Dj1406jc05HUHuMnMChM1GQTvkQqeUg2tT65iAIYzIqFcvSwJxRnh/JYzxpNs8FWTLQ
d2ptxg5Ulyaq1NkCu23Xgqqo1XCxS2fenBNM9m6sBAD9P6by2WjCQ20CGMXlgSZ1ctpSIA2OPDDR
9Bt0U8YPc6yC7lCh9JSWCSTic+G5rhEwLcpXiQI5iwvZoikzMbNj9bSth5bNTfwaiMr43TKm9HcN
S/7oF9cTaY4Y00NHLqZx0Q7KPMTBkoQ5a6KaHuCwINMLwCfhcgSVJV3WY7JF5Jx2lVlxX8+62QsX
TOFXQxq57VgWgFxxkPHSBDerD6boPdVxeAS5mtaHNMH9vZNG+WQqMqhM5a2qwii+tcu6+LZAlS4G
S6mfxYPU0qTPkZ6m/s3D3PIUjM6A5jCyAsyXMDtPSg6HDGGU+zHCLjU6408mPj25Jpv7LK8AVuI7
EEDqDEgkaPzMCZ6cDqeGqsH0yRa/PAI8mRlM/ZtkpuawNkMcP0UbWyQozjzsl7OGLqp+DCKfRBea
xDHCNWzdCPbjHF6h1V8yIL07poqfo5TaUxUPocYJm9nXGV6D46X3W6PKmq9xegKqEs6+JvMm8HmA
Kpz6q1mFWHbbVAXVGZE1I98Hh5vrvraQbD+JbguBQRpSLEC2NNfGxlAngz4sLujxTcAJ2sYj3h8c
DKG59GfqtfqJphMuw1psR2mT+TfnvhrBI5nM1EF1J8x4w7tqre/JGtTJ/bqguPu8krVbj7AU1Qp2
QG2VkAtvybrurWi8/QUqX5DsWzmE6Suci8b5ORkznT4LqZ14r/FdEe80nG/VDyh6A0DVFr1V7H7T
WW0tCjbtEOIvCwHSqcJWXRQB/xj71/lpiQpUbNUKE2vK5SlFfXsPCV+f6hzkVHWIm4l7nBVLU98L
NsoAEWUbHnoWgFeeaTeo3QQuhvsCFlo/RUWIiYbgebS96uYdGhMi6Y4tjJ0OGU9xVQ9cpFlVuMwE
BMHZlvCfwswpAaEdXqfhHQwsEnWKlw00sHielgNgRfUzr2FThlCfI4/b29pSSMLmcAz1LU2dgYNS
U6e6v4tF0wIQMbJ1ZLifAxd7vLhA1tutBq5qBFyrW2FU4nBdkCuVY3z0uCBw/PXzAmt78M8UoBar
W7qfiViDR7ZRZO9XNeXFIEwfNpxosdtQr6OB/IJVG9Gc1x2bTz5FEJ2Hk17Du2joUzRjRZZk8gY4
DkMRMmCUZNzhg9tjs2ATf6l4l83LbZ9FXf8wW7Hysh3bNnxEoKDC3bY26yD3gQ4ZfxozRCt749iY
ProMwMcDpuHEDU0Hj6Z1AnZUTWAcCCOmJtMHpxCW3G8IAzWEulhXdufCpPH9aUos4GuIqK/1vSqa
glv4SPbTbz/XA/9rjur4ZQY08xeSUxxm+2zVluVTLADJ6qhLfq7A6RQKrcT94MN4FYVLYWltChw+
ZFp3NfwpG2DeRmTO/UnqzvY7JPhZk5Z0hNrnS9VVch5KdGSHXpYB3VKi9nR08fiQZH6OHyirglfV
z+CwFRKZQVqQ1agmfUFmnA6Xsekk2GvrTCE5LOoAmuox1yit0qSsKBDU+TJkw221kPAN1KgemMql
DupYlPHUBRHPdZ04+r2PaDBDkw7vAiDHYAMz3fbLXC8KcBpEsiPaXWEb7/wiRfcjVV067xrsiOTp
KlkazxkAvwnIjB0ZyrqHkjCnPrVtrjGSu4GONlRRjHS3a6c3C0hEdFhTmBcOBV8CF7zgkNXMIXcN
mnW3AeoI//jMxQtNwARzcjywpkqq23VxhBxnMD/GX1MKl4wKGl+Ndovf0JlInn1SN+4GRlZRnJ1i
xPevXoQk566xuB5RIziztm0KZEBdtEvnMSkNkSQuHVihr2pOgwMo5vTejGsQlMGCf6P2Tn71msfd
fqj7+hZrhV1o2mRoQg1rUAxTR06arNOXemH2ecQk7JJTh5pGCW0cHfII3aI1B+aJ2+wLo3RBG8J0
v0jtCUyMW0hOerds+SIz9phOSLEQknRFFCEtPCictKLUG1W5n5sHTxxO+EVs5KysdhfsLh8Vdlsa
FLqz7dSkoS7YANl1N87TMQkBcFKLS/IAkKRCBNId6m6SZZRs/uhJIg5civlcKxxQaQTyTadtcgvC
KC2iqqsRsK3sLaXCXZpoC3fcuytWuW6KNCZzkUhvD9NEu1c/eRxato3LWvBoxwSO3UAb+KKn8zfo
sBukZRSB04CUe2t9CCwbzgxIh7eiGdgMbzmaocyPgsdQsxdSwbkBZMalwEEhdgHqJzGeQSD2QxM6
ZEx2OK3B8j7QjiFqhOobrwffR9lmgWwLEIKcyjgCn7AZ+guoHzGyADr+7nsWfe1aHB8UTM3X1oK4
1FPHHpjr6q/QrIuTlk6c67Q3OE8w+USCnmE+PcLgviIbAlGm5c7UC8KmKuuD46wwy7v2NUI6xszw
Y1wBc+tEVl9q6ES+1F6h28SI3Kci1semQxCYw6h9owU8vsUFWTViO2iPDv00sAsMr22XJzgaDtJO
MFoGQnOodougqb6YMVn+or1DAIzklj70jVVI/zHX96uBdenRA1D8RCvRHqzkU1Mws+GhSZWUsu7D
XUv67t1Mc3oZGfPPculirPxYoZmCaZq8wmLY94lcoIHq6DGpYYi1AXF/oU6bY6vcuhVrNsx7Df5y
lYfANP6SLcRqdUbkd3t1woinQOsdqSL70hqxrDA9qT07q9A2e6UHNpYRhkaeEym7x462yZuIOvV7
kkvw4GaGwAwQmK+bBZ3vlrC0up+cEac5ruCMvNh6LltaIQZYm9EeMCLfvA04B/sj21DmKutKikOd
iGUuaNdiMn9TYj2KLJLVzoZBMOc8bOqo7KxNUNzy0+pQOqpHUza4vgD9Emv06vWCezlX7RpewJHZ
hpc4GWZ+yZIpUGByaKBRka1Tmvstq+7IxuUtiVgz7mYU8lBE0ut7GK76FTj36pYFvN3w7pAiIq0E
MCDHPRnsBtiZPg9bbEnuRuLb30LV8AEPEUPdyTpeWCnVQKucN5t/kBFCzGGrx/M6xq3LTZT28g7d
MIjLN4S/ctcMVN6DtWOycpMw0ca3R3xxpWuubwwYxBN0fldwaeB+iyF0G2qeszh3Kak4RllB4ymw
OmpZtKEd6yKOFb0nfMY2micddiWPEsy6tS6YEwAagCXIHQiyaQEfgU6XmJ0kGOHmuP12WpP+UrG4
U4ggdfJYxb1nt4Eb0p8hV5BMs8YhoI0wIv0adpRjFaMDEO4giEGYwvFW7a5N1+EHYjz/TWyZ+GV7
R5IcRFoZF2ymCI2BjZzi87ggyyzWKcMENELX8Dustcc7HArRm+ur+ZdDW+5hTscVLgdhgzUZzNtw
O88ZO8+VrN5ZOyR/IWTj30yoOXIyaabgsoIn/rsSiN9yGA2A1SERJ91Nm6+2gi4ku0TSxzjMBx8/
NQOiNyCurkHpNrXyEiMCgbC5NrHfi8VvZi89neyJRVaf++haAuH4ZVmOjzAD4k6NokbbV21BoP/m
31QqaVvKZIQdVpz4JinGuZ/s3ZCEjdQ578Jme4BjBk42EHm1hQn1KILvC6K6cwL00K4ZK89KAMpQ
cU2zocl2EHgMz3EHqWkR0iVNckGEzB439FqPqHggN8OhGAoUhtLW3vRDGPYFN2tw5AIWWrvK9iz+
Vskuu9/ixX6xkUIGvvEBglTKK9Q+hl74DXy0dvH9c8vo9j4M9XhcwMiku2DV5okMNPgRWI2RdZcO
6jL2BOFf0tPGH9dZqRe2KTKVIfLZx7mX8le9NW1zhMRuGwu3oLS3Z1qnTQ67RP3arjAry/xk7jou
VLoTia3cDjULNhUGOYg8QxK8jrAKTrNzDImRORBgEcEqY87iPYWql8WShq7bMRa3aVGBToOcA5qP
oRwcJY/ZvOKF4rMxPMors92HOsK8kMVlIfYLWXBlWWpTc5llPb+pxHuX92uLfgbraXoIqRtQQAEB
OEXkM9PoZVLNzFGclVVZxWuw7RRZpD2rDVrgvIFUIz7huUm2S8hQn1SGDt8MUivYsnh0bwGMcOui
RWBym5EQcacIO7+eeNNYejIZ5d/diLn0B85UbPKxAUoQIZcKWH9C8aBqdo6jQHaEsdgEwB+IwRdR
LWsIrTrHNWTYBCdfxF7rgCxhAsgknZZQIYWrp7kUPbnev7GwWXaUg2y+URVWHWaioip45GsUr3Ch
7+1yCHwnh32z8uhhnEz91gwAb+wSBYbCziBMQm8lotF7WwFnXJA08XIXDV1vitA5Mt6CFJYMyGmn
cCkxfMzvuzqY/gJUTZFj0thshwwPhZUQxIc2xwtr32BzQ0q+jTUGsdJ1qkrDEBk4JGZ2n2ZzdXAw
auF5o5LgHQY5/BYViZQdVtKvJ/RAdP1OYF38NDmpkQs5oW+6cNT9A69IeEIJ8qHCBOh9JMPtHCHt
hvsd3FO63MWCo9hogGo9wH8RklWjRvkKq/AVXi0RmU7XCUkKHMwiD1s8V0iZN53swt47BPh2vunA
eUaWPi+mL5MlkeEh4FH3re98nJWIep3dGWJHQL/XqcGVPCIxy7smToHh9uB/aBvV/GmiVXcbR2k9
AKoHanpOiR6eKtNaFCXjWR9s1G4/KwIictFW2Uzvunhywy7Lpispo8fRjypviugiUcZLxE8BgjU4
b1KOkekEoIQSLEY77WKaZfWxYWHKClRHCVzMaKVn2PYzlRUzfChL5meGnsfKVovpO1Rs8iiccaIS
arK7JA2WIqCpel9I00zIMVQ47WF+ajHKBaeOQw+a9p7FJgMoMSMEleauk2EuK6uH02a6FVR3i8Hk
vG1h6VPqHhK2XYvq04mPhN2jbp2UdUvkXSoo1kms+AsbYtSrUqS5sNBRQr/IYIDZR7NkLUK9Ootc
gSm8uikTtBuvfwpEIPmcYawaaGcyHIgxW5hrT9rdkiT6VYzVsI/nEUl/5TX6LFPmnkZn1x9JOCZJ
yTUaCMXsEHIDXa9wEkBdnoYPlVzYl3bbGp970TVPQTOt9K5P22VFsg7/gdKiNbHuEhEsqI5Coowp
6QVV3AIbj2O6vBMqgHEoX5/gz7yOJWr6uAfiEfW/HPM03XAKZcvfZFY15vdGurnOkV6iWhB2Fg/J
2ElehCNw2TQG2Oe8hn/w9gDLXNEcnA2mHhHykN1Aqz88iFGKaseMSlPMGXokogsHQbJwoC8/LfVG
p2LduPiCzpr71UV8TXeIpepj0gIKhHseN5Ps9VmjLrbsCbLGa2dhqu7VjDWVO7m2yQUeZJU/r4qD
UW1q1BmOo8z0smsxLvLWo9i9k1ao7zNl0yvR0Qoer4/OKMBj1ZF1+bKANE4QqqZbugcVmgKZMPQn
bC01g6hKewCTHRi7yG5aTs4ttEr+S2TpwA4Mhs/d6SqRXws0B+Y7Q6ELuKCBZbIf67JF6MY5RN84
MJz+1XVufXdbFcv91en8Sy3RHZOqj05QLrDLOEfiJxKexB+WTShE6GjG/BqYwyqQQIhBPkM6jsYw
A1dXC7veJAyFv0l49SWd53uwc2mpE9pMRwQIV2uItUJM0Q8/M7v46VYK9Ah3Bs7Gl4ay+JT2xN0M
M/BPVZhuXYGyXJWg5suREPVCLyeLF40CqY2QgnKPCw7RnPK5XqhD2QHl0qJVGJQ4QF4f/6x6NFXA
BUVzZsBA6e+pQb0YR/3UwE1aiZe17UErHTrPbSkDN+HgmfvhNgkW9VvTDEEw0NQ8ydHMRJeFSwWY
2WB6e7RD2jwvAbzOChjQf11wteEy9sBVJ2ahaAT3qTkLnUVPa0DsT1MF4W7qYruLQvTKYEsS4qAj
iAxJWvEdiUN53gCj3c8Evz4Kh2rvlUXNL2twyWg0eXLD02qPsnAn4Yswqb4cUVl7apoMmZjcFFrv
LhS3HQAmG6yiluFtqpu+FLCLwa0StEA8pPG2F+AHX9CzkqKwUxYfZ26mFw5XoLYYHM4QTJzw21nz
7khWYSh6O4rdIwNDvxtNs8K0iUMRQEjy6lsFJruW8hHKgbQcGJ/LpUvmb2PgwRlHy/mp50F7rxPQ
olDmtMeKi+AFux1y0TCFph3VsOgALkS4mz0KCLgL5aGF/St2kBJIS1KQGgutFfal3gxCuBXzHmyu
3qKoNxfUvy1SNzXeAZeOPoRA3FtEaG0dY3+FODupbkdiYoAM4wUp5+DBZYLzTK5bjOFR4IPLVfdP
E1QhZUzMUCQLT47aiuVIIzRjjVnXGyQbK8al2+BhSgJ1hCQpObWtTfeYW94OTJr2ZmiTbGf6+t2Q
aizwozCJ75xQ+WibaM5Xq9bSZkv20NRJ+DIrG5doTIb3KOrCAEDp6B2LnZRguNqCkEmIcrEhuhzg
eeX2ymIQZhMA+cDqjkjUDIkO5dErINvhhudxigfBG+RmAgVN9YY5Q31gs0j3Uwo9FtYF/clDEY3V
biMoD4KrxdvHiqthj4o02qJiWUri+Hjgw8qDXInprxEY3Xypx+3UW/oTAfcveMCyJxjIr+XITHi3
1OhZzajTfwlhpHFA2zcuVbBkpzRzwZ2f+zfW2W7X9PDvpVJke+rR2kMKUuO2rDn9gsqChzWPa85h
Iqo9RIc9LvK1/hXTwR5Rh2SPrRu+eN6qlzZktC1GxACYUPIi30TTXMCMTZ9A6ODl5lCP2AdwhMmb
ysH+wWJIO18HHpbCRO8cqhw8zykpt8xp6FeqlfGd2VzjCihZTJ7NyTQXFdQTFS57jC6UfQNZU78M
8mEJ1Gtcaxe9VbMhS3OOeGgY3UluA+Czt0qTwzyMuAgbFqAf8wByZShvQACNSbBfGUarUJUaBrkl
2AA6mb5NW7aYI8K2dXlGKbW2aFatjmZfKz/R96RZbXUPswbe7+z/4ejMluNUlij6RUQwFcMr9Kxu
zUeS9ULItswMRVFQwNffpfvmCPvoSGqoysy99k4nWtU/8lQ3XScLnla5K8ZicG9bvEX6KyoHu7/w
666aP8KFJEDmVrJ4cIc68K6bauudn8+t+756zjZc3NppkRs9bYrhOcZSprj2Zodb0m4Gx/wXT6oY
viPLBMOadLJ0FDgvf0G1YXelSTR0TpFOfpUz012d+BPPPTW0H0b5PfJn7ezV3GU8+HNT7d1Q69fC
TGWbsFZdWftsHqo1ZagbUlr6GnScG1G3fF0he7f4WofaR/PKLHYJ3JNoMLzRUEpqpIbjpk3LZlvf
7MWy1VNcRqY4eFyNdho3g7wxVHHBGeqslv9m6L3uVVZi7Z4dt1pYE1hy8S87FRpVJSUva3XtRzm0
aez4W0nfiYzlJ1zLXffQaY09dMmJw2uSmj2lxMgbRyE1eD7IzOVndf16jZ0+yz+01a/RA9WWXb6t
Rmwy2SbWsb+xeouHyXWRnpy9txr3F8Jr5DzWDFnyf0Wku39TCIm993pA9XI3Czuim+2ZMJx7NTle
yqRpsx4pfXS+H6PCeo0NT0mZKL8uBhswoQzrLMkHQdhabk1ld4i0LpkbazGTdphGRTSxFLFAnNmV
I9STlYQ9oC8sba+XFtnXzuzpn2MkBN8ePa/3xXUhbmNKxiADfeDe12ofZ441fdTC6sx3zEgpcpPV
UovqqMeKuFjSgWudmTLXU4n4Ny4yf/cqC0U81bkXWedWFmPU7ioJbnZpMKhnNWJ8rLNbvIrWOcH7
qPVMxunY9rtwbMkjHhe1xMewIF1/OJvQySmL8ijYPv2ZXUgpPmqcuzkZwzGFcRuH5r+C0Zb3tEws
FBt2yxhOpEhrwoQofwNnE/dWSZ2LaO1CaNg+v6E5ERnAgExwNC/X0fFCr72jJ6XbTTq3W/O/YhVC
YEqfA3KYH62CpZ3DXeaFea8OSzkzA5vsPGhuA3pY8wcBq9veRw4s8a9ytI0wGZSNKe2TjQ3Ub6kV
Qlg5tK2an32n3baMnP3mBF1H71RoS5sc/MFi2nBs+TDz5sx5QgN36rre3T7sfA7lzht1VNbPiAWr
6e9/VlC39i7aymH7HTh5sHw14VTUKNxr0PxemAhMw6H0vLw4SFanDT8b98Q23PINATtRNMH2bmE8
0B63fI69Z7l5lKbwTnpI0UNzOqONHwFTaIU/ITEgZf+Y99fhnrevieZdpFd1g0pvupsjaM36A3dp
GDVJNgn6k9XjnOA33TbyNy9z5d9s7ZZDMhj2MB6cShe8/fWAK352cAIvo47/5YVdfs3UP4tG5ypE
NKa1B16QH6Wfb81zFoxc15vdqkcOk6A6I2614qWOSqL1jd3M+mZJ6NRLVUl9cLKRtfAw62Jf8bhR
m8xD9LeIqzpOFq8aeEVzygpKxkFbby1ndr/n52/IhAeNbnZgSd7eCextus98BjpfgrUb8hPiy/07
eMsWMVpAQGWsbSL/KhCp6TmQNrxjFiiAK6ePm+dIlrHVJktgB8GOeE1X3Rg1Nh8FkM30ENNerCnC
aDjcir6MysPq8f7uZYwInHjTQh5cOhRYA98MmwK8fezYy5jQP2wPa9+brU9mDB5bWlXMXx8tqBdx
QGKe26TyVrFSkCzD3eAO05JmWZMR98veUVTJYrXqhJcHN2fvEuGTW8Z/t01gL192F7kOOTA05AxH
5/VtcZ1ZURwL1f2anbg/agOx5uVBeI49zdhPwJambt0InUSuzavEIKPiRS8JYUliLFMp1vJo2/U9
FEAitiLUp44HwH3NasGUSDZWkw5Z1TyOfsROnpFql6Kl0NOCWli1l7ouw+0czI06g68Hf0S82MUe
YMP+YP3b/JLzyY5pYYaV1IA2gAYNbfWsYATCvwGz+d+k7oftaak70+1wGzAZDG1KwXOI+u5fgBLm
J7/0V4b8bRdlySTs+d7UVlXfVXXRU2147fTly9hb7u0llp9oecvfNgvbOo1lVrDGYfJ9VL0cn4gF
vZqaOJujtJqrguUOvghPjBn540QljNTEh8WipM1qbrKJgn2Xt/NRROFS7YbSMIawf17k3o1RQ1ap
PgvDFvd0RE7nrphlHjIKdes3d5z77wah8G9v8n572XwxfK4WtoOnqqmH7E6p2lJ39mrN8SFDIVd7
wMlN7uJubClMjFd092ItDY9tyRDlgOersp4D+A7MXlutfiPJ/XDGP+N6LPlLPzHRXwqJZFfntspQ
YvLKS005QcCJ1SPxL3Iir+ZCFXb2wAAXr1cC71qP/xxd5M6+AGWh2LLjKa53nVhb52hJZbkfdp/1
wxtvVUh8V7sy4DKDXf+suKkJv+eDa8PvMZb179LpB4dnaJuKQ7gZGdzBkHFVlyO+L/aKDWG6WY57
AlCqCDwqGCzosZdPc+AODDcVqEL5mBPGmT8zqAqeGcHW+d9gpKcgL3n+6DttPWExXbrUIQWtxTI1
jZz91tRYzzln15OfLXlIotMson2wFDXYaThYfnlnGuk177UvO47LvLDEydCAhaeYzQD2IQwYjxwg
vMppl9sGRKVdI7w75AzC+IRNZa8vA3+7qMSsvc+5FPpdtI77clZC7bycsKbXdmG4uxwbt928XY1x
7zHXvR3vfagknqutNW1arDGp4YlxY8CVRMx92D8Ua11kn41oKnFlIDRnURrILPIThkjbsPeGIBS3
KKc0fmhro85tX3o+IrQaOJemKh4vOlrNqxy3oUgs4Y4shx1aVIceifPYrlN+DltO+tO8TqNJGJsG
JQIH59CdXMfNvQMftesXUuQ7oPbOX/nxcsmg8kNsU+/viZHy+TZmM6ud2dj6nAZlG58DNkK/xIsJ
X+04iN+JGpnjVDvGtv6tiyz4s+iyb1d76jOy57A/LChYc1Jkcsn3zcboOLUoy4I/LmefVSRTXEzW
c2QCse1nNn0Mbz7OfuvQLJ3O/naUGeH7JsX8pHK3ubModZ5HGQ0wKLXi82oysaIxTFOY2JZfkZEV
hevIUz813VA8+kPX2A+zA4d6bTJtXWUL0cLN2a330qKsgs6uiKQZdIGmAvmJ4aotmmYvQqsgB6DR
m0Atd3LvtYObO/eODtiF3aoiNXQJiaSZnhMjgvikOvjOubOGD89uxjhpcrd4kE5j2Y+CU7HYbZXu
f9GZ5AAAg0/V1TPE6W512yjyunqDw0hXNQvTScZfOMRY15MlMI9s40TP2X6RttmnYMvj9IPLu4/N
ONr5UztXqn+Jwr6ozqpohp/an1eFxBuP8dI6e+J5CXQJe+0C+B0Lqv9WJ2G2brAvzCpf6Ejifj8o
dyauqBO3XGbDOaZeALQgsMt7hmhZ/B3N1ji+bY0LXhmaoG1eS5nZ3b7MF4gdBw2GiaDJxvze9mL7
oXZsglxKrx7rQ26yNjp1chblFYivYkA8Dzr7h6RQ6V8E/sr+NfM2VCEKKc0nsLXjLWMg6x9g4HXE
6HGe+MtR98ORncVw/3mBxnSKez2bcwPZ+1xNbu0epCuzZoc0TPSus2VI3YUFjPmTd81Mk70X9OaJ
17u2ed4sVhYx0M61xiXBzSduCNz8EF3pAipWvFU45cUYJB3pZ8PNm5eiPfn1VmwILBqWkxn5dhx7
qz00MD7nwXBUJBV+izmlUNX3ozVOFxWNMEF9nz/F4dhf9OwGQxJbATSQtUJPKbQWsReF8m45+lfa
T5Zv7gaVed4HFcUapKHl997Z38T2r5K8Ra9ma8pbs7jD54jlJCcyx8x5Srtu1pvWrFxILK4OTWQq
Wd9HudpOdTehDpl9Sy7Q2agSAoGd4eGjyDaLinvyJjLrZPlbxYE8hou28Sdpb7FPIPxCHWKzhVUK
x0FQZPcz5bkwyyQyzs6K7eg7Yz5/kxskwtSfjdOlU6m7MxiCeh56yy+oN1d/jXei5+pKwcBM8ThP
GxQCb6KmVQvtf6ATbdrq3q33/M/ZP1ZMQ+DdeYMl4/PYDqrZYQfLgzSr6cH/8FRPn/m26j2cF3YE
P8h6tZdOS2/vNz97otx8lBSE1sLG9Tk6VHlVs7BomhTjSYfDatcPtj4OG3mDVFj1fha1uQpW3hxw
TE67hfLuOuXMNXs8B58m7iseSFlfpmyT/c4fdfvoVJlsj03JQiekkfZUOAur/KzS23OWuWiOyzof
FLVQUsVbfBKyWh/5LetpT0lIkJlgT4NO6XChSz2ZH6YcveBJctmQMoy5yn+xl2K+82M57UAqxoQ7
bgJW9RVbvIK+DhVjwc1wX4yjjybSq5svtvyXkP7i/lcpRzv+0eAicj+UqkpzR/59c3VHW7y4RRC9
Z5BveYrHKJuTyEIkDjGvjolqK/d7gY7aEjueza0QvTk1Xg0E07L9/dipn7FB3bR3TTtFOb975f3x
+jroD4ireAeQt5s2nbtmLs75Bj/ROm4uT3YmYo+SgHVXjZ37Vz4xyoBFkbJJaTlcstj277OoZEQa
SN/SB4E752EpVn3ji3yAbRFsQhDB9oL3EFNrHamabKRisk+bgDYiurC2+lTBy23HkCCzu2gb83Nu
rCWRtF8n8PHxpa+VlzFTCub1OYw6Bg0bywb7pFahtd4DzMKFU/RZ/wWzhxxu1Pxz12/90cEFrY8I
Xeuy77gS7W+blQgmySCd6pTBBIyh8bxm22n63JXlhRuwGgfLIOTe2pzW3LeTw12xYezpj4vd+dZu
QB0tnhGXyvE6WTGNRYK4N1BYVnZsxZeMhHgF7NPQHcUQR+Iu1BMK6coFfeIYBMzSncxoME0/P9LP
+1+xHAMsR/5cLAkZk/lbANx2sUNreBSTpX0iIFXv3FNuTtnO6UHk3+2ythgL2la0D81CtcxDG50G
ngnqNgrsIhW0j8hizjJsO0xd05q0YdCrx61jiTzDvMUZmHyPeQbRAVv7QqUyT/y3ZY4lg615r0SF
htbFSDq+/Rg7w3++3y87DpT8Vc34dBgNTqxRYJlfHKRDhyRVJHDaHASMEznFbUSAey9yKLpQ5ec9
n7HzZdOY7IvJF+LAVQmrkIMNoXnVVNKJMjXkiVkhbG8zBWuQcpsu47UDqqgODhDI+uhMw+ggmrRT
fPg5h6MtQZa0o0Q0UAwpXhKn2OdbFQSPZvlZKi0DuQQPcSvC7QGQrzBnuAh/TVabt+pW8aq2lzkU
o39iS1pJ72cvxj/GfeYU3y6WAxasWyWjjgLB1SR2nUW/4j7yg8fI6UknC3qrcHEa9U2+Cwp7mdJp
yeqAyDoMIqmSGptJMsC+DU+r5u7l6M8bIKy0aXme0pELBDFiyjQ0Z7qy1Le9xtPAJgZI8LK1/uPf
zv55wXacTLYXXVvV99nNUV6T7U235G/e1BVf2MMYd/uFMOFOqVUwvo19P5reUGP97q41IaIPY0qw
TXDWAS7bG8aDtOmgkxnLlMtcFQZgV0PHMywax/9cTDvy0I5haR+7KJy/80LGhyLYRnnSHv1CwvbQ
9RBCfeaoM9N0P/R6ag/bvEbquSOD3gJ6KfMiTrJCKha1xF39x0LEH++7Io/Gve/H6zFgJ/qamL4p
2F7/4zKgXm7zw5qVJeYRzMppsATRXzgz/5lVeeW16EMU0Khw6WwjUwKbbJteD4pSYmEn2WTLV3Rb
fvVWHtpM4dvOrZK8mb3sNPWyze49a7N/3J668wDKWWJi3fzNrN2v3ozlQ9d14ZpMayBehTSWR49u
R9XVFbgmb2ZEnPjO6xCf19YV4Yv6wbgQ6NCQLz4T7fbgVmJDjrKW7caD5FBJ12Y7jaPIHpsNtPKl
pWF/9Ll0YQjw1e0yMS7b1a3KOjxEyNyfFFvaSd2OU7RM4Jy3d1uLWOEFVJDX0erNjPqn0k9qdxM8
OP3wa4yHbqdQfr6D3F4pVWJUG2s2xXthxu6VtxnhUmTuaULl/TOUYntZFhFc3W7cfq+EmB7IRKqu
oR0GX0EG04D6AGBYquoPQResM2lcsWK6FsvVAswb00kNC6pfrj5aDA20pnIK71ucodwQ3J0OabU4
E2tG5KGr5a+4DCzktGZ7A2JcHjbUx3NjhXgH2ywu99Wyijtr6ct7p5npjLfMYvoVDkTj0Iq5IYR5
Ph0Gx52PoCP6E67MejBFicIOiXmHsXSI9xjaur+gUXaKY4Zp/Wis16gw6rlf5fIVYPG4OphVHpdw
udQ8SEdqpeHFngfuLjtU0xH4PL9Es1Ln3nKhq62aGpP4L3vviPkPcwncOGNRXaHCcIG5i3PNu1j8
AhyWpPgs8c/F2ALlsJylP2+5sE+u6dZbyCkMcNL2730OVGvxifwp5rL/1zUBZpZFW68L1NAzeQbm
Ws/LdPaBQK6eV6m/hKhaZ4Z95syXorOhrC5uUVDH13z+IfrGzGkgCR1snoq6uJml2nGSRQwenS5H
DLPXPZopKiRAtmA8tsDcxBXaJC56XDD5FMhnMpmWGQQssoaE1rN9cl0AR2Gsbu/q0ny0c8vIleFW
Ee/WWRWnsVg0bbFC1FcVTd/s+WyuDFuXK9UGOk0W6hWOSybcad7E4BFaqgkGMBzy22gNoAgq65vU
rp2vsQ6tcx5W2SWLlvDXYvkeQ7lI3NBA9O+1siagDbt6M06I6jIZ94rAYs7WvE13GGG6XRaraJ+7
cXWRPws0rSpf3pBFu2sV2UuiqXx/3IfO0aN5jTZvOWCQ+grha0+kSs8nmlnvKxqkvhs30T8xNGT6
6o3U2iTXpZYM5wa5xfY58krrCBtbY02w48OCCbNMgmz7szk4zSrM4O+B7tTvHAfNE9I4hmeDUCmt
Zj62Vq+5IXmMoI/VtGOA5Y7p2oXbG88v0MrQR/9l6Fv1zp3t/N9ad9YeIYCeFc2ayFgcf6y4zGxN
VWp3t3GthZMKz3decksMC9K83V7WvJY00tXi3ujC7ItE8OSyWSw0X86jXdfBM8MVlOKtWNk9Vw9T
XiYd00+s8oYKwt3GXe1OQEBMVdYXbU0yOvj12rxHgc8UlhHcnn4IVi6cx+oRJoypDoMC67zKuD31
HhpgVPYYhziju4TKv97huZv+BF1QfuDPGBE9QkPQmF/fZF60z/G4Bv1T6+MiKArZfoydwdkcr6S1
JIX2IxocfNE46hqIIpcVSLL2QLgAy46NqKrL1GaMvTNPL2iAy3oppW/f4dBWRwvtpd1T+9avC0Uh
/B8uN8wYVoPCaCgWXOm9E5n72UXBgO9YTz8rd4LKvriEpCBMBp6bOga4+lStCki3mFwUaFzbO6qK
eRcwUwAfmtqjX63iywXKux/xkuzcqOOm5WMNuEUMLVCBNpFSFdcpT9nyZgOZTSSa89vHvOYTu2Yv
wOTDSIdeWF15MNAQ+NrRG8ILfkjvqTeBesq3bT0NTlvPqMvFBNU0OP/qamsvWNRteP7WgjuM2WiN
z7sc4u+ByWqerD/Wv9TxSn3n+lN9IwFHh3eIu5XAmk9reAJRX6GbYIuqhGKnyxKDKe1EKRjdhkJl
e4bB4CRKemkrVfsbXxtCMiSY3tvjoP/L8GA670QZxE+swwPUyNkF21RJ4Bk8gJhRpkPYaufcKlAd
LJ/TYSU+GA53aLMpnW0dXoYmJ5WP1NRuuThkE1Caaac76nFxFBM+uT2KgKK9juU878Kg2d6zgCVM
baHc+FgTx/OZ98H4TVEhTist1WETjb3HPtO/ulvkvG7e7HzLHveKmKKMe2lD8jNek38WanYL8B7X
vxZtp/cO+7tIhahqUScezj0GcKZBvSst5wJxYZhDautTx5jxGDCH9X+Daf0zC2itL0YMfndacUDf
YS5j62XdlmdjD+omcqsD8oz74Vqz2ixp1ty5L1Z+tlhQ2/JGMZLyqFrxMI0mTph+Lf/8oBz3OA4E
35MtXk2TY6FB8kaXg959IQMsu9nAK/c58clHxm0SP9KwHjTjAz+x8lkWrL6e+pe5H2jWqoZRTMGy
3vu17PrfXWl1j1YcWCcRDtvrAP2F/5Nh1JbqeJIVXpeKSWUQxAd3qpunbTPewTGbYPjQx98B/iQC
DDb7B8au65MmxWg/oTs9eioqr3W2mrcfJObeRdn/Lwz9+aMpqD7wU21/FSuAcxwv9A4JDWxzYYS2
pp6axosF///0YzLE9mLxUKRDbM+3hW01qMnu9qewPe85BLU+Z17UPlbuNv32lGc8zBtB3XPaIzVA
+jJlJWatRgSgqRuxQDgchH44ZQd/yeZ7SD5CDolV66qUDcYMs4EjAsioPOr/i2Y8s3tumvUh11PV
7UfZOS+BzTVR429l35cPWrTECNH3Nl6s6qvMHHQmZ4USj5md/LMhDfe+mprtuySK7DBqf4oeotmB
K9Jszr2qHN/FZbIt+20cGVPtC2EPIIBahtW5yGFMeobCbHzbZWMFg1NWROMdcV5H7QtRK7GzH9ei
v0EKW/+5kiH0Ie78oTj0IQp2WsM75gfMROKvLLKgJyUYp0xSRNzfhCG5rf1WO0HgHNXcMkldGz4E
AjXmeVMB1F+HK3uZrOwyrvMSD6nkGiC3bhVOtqY0fGa4QtmtHWNGhZ2KcVI1Czw/xbTSg2KSPviT
5VXMA8BsloPSWpytcB3czxZBPtVN5szPXIKhfjUmyovz1rvGfyJabVuSerB4c2nmvLtw/T9ePmbr
A+hX1FxZadCQ5kYhXY33YhyqRTOHc7YDSR0g4Ysq/WhnyWG2+oMngmEHhO5WCBWhLSX/NO/ZyLBb
i9A2v4Dzf+RCOl0Ly5HsI2JNCIm5NuTveW8delL8ijZb95yMTb2+y4IJbHmTwejBNHSDcfZ2S5Tg
ehy3lX4XWbYWN9JSXJMy3RlgI+OfUPZnlkjTBtUB8Eub2T57Gyrhj+qGjBZFuE1aoXI4shD6jj1J
ndru5BR73fOmIO8e7MAG/k6xG27q0Yvo26GchYhf7c5Wmmhnf1quTNvWL9HHwCAJPpnpwNrQgpmm
Ys/EQEEdimBOMnZa1IQWaLUDpuifMgAcbEPSXj6DJcKfwYBw8VL0s/K5pUb5QCccLnyE40ss6owx
guVj1giF/3tA7/7MMa1cpsGH0ncMEQ591zJVilHMfvO6MBhXJNXQbaqHwtFl2gsIQxEpEBSjA9wU
GPh+dZ7u6BPj5sYikeiVWyE++lJzMZU1d68bjccNbpUegRn4jo7Z/xU0tifxNRCvlkAyOGmlfqgY
xo5t2kQ0WruSmcndXPfdIWhA2cexagRz06zxdxBI7mPd5OJOq7m/QLb1z6D0vx0Zl9j2qvEXZWN1
GN2g2q85r0bst86LHUn9GNd187pMc/Y0EhwgUihi+xaoEP+9PY5z9lL/jM/TwJrzeTdsFjcNumV/
cKaVwINtyOsPn3Ud5s1kZSiPccWcgKQSTnsi2VTOtec7/gyl6ZP+EBn45h23xlzhWlq64lgITmIq
8lLJQ1AtXKxzBq9IgkHEmP3/k1FWohrnhAofPfF5VM1+WyInvu+ryCOYQ4P17+omKvq/BWEf2aEk
uSW4hxlq13SqK9Xewm4pq4NbbMNwFAjXnAxLaN0a3CuwWVhXP4Npw+s79OXX6ILB7UEvvEc7Gxbq
y6Dnc0LY8+JfxCyhSrsANvIw1BOv8hKT0nMOsnDTZ7Q75g5GdeOXAbQvz1irGguD29LXewc/Ldsu
VAWrSEq7bi5dIM3XYMIZ3AJUwmceMUR24rHZZoZdL1R9mtuOYwHEYnQft3jKpscgyit9VMJdw9cQ
2u3q6lWW+3UlCOTE8GhGvB+nWqegLbrd5yJ3tz27Qcv22WWqQNMN4ISBAqij/6jbbZ2vQ4fVfDcX
1UQdLXrHSVogQJocagF5Xb2ekim0EcX2NVOEdDHtMj92dsh3WVfS6nYy6zdxkKGYJRhNPW4JBjKX
5qaagn9e03KlcMWEb5Mrx5Nm1fJnxLRG/IzpZk7tID7b3C0iS+B+gwkDai2yWzhjrfg12DHuHXtB
uHgehe1WVxbRVHbCwl1GusAQ8/i4Fij8ZVs6L6OPgW2Hi3k9aixUCkC1i2TiZjAtDLfwne37xWrD
1F3yzgUhZuJxYEhjRYnNBwtkkttIwdBjS/WAC0V+BqMk0HGW/kQpRMbhkhgCHlDOcsVJM85h98PH
zttrt1X5Z1WPhuMx7JgzQgAFpOA4pcR5jrNnuRZVE36spvBFWsvQLs9sS6v2lbt01tWXdT0e9U8C
yRHCspEJQY75cnQYfVrfBKPPVTqWufrhc+Iq/9PwspkxCWZ3hT53CGb9skQsYVeJ4+nq5zXOWl6l
SdfEDUyZX/h/57Ia2n+6DVH4GezXzXkluIASJVsIxylUU8y72FUd8F0UKRwdW9GU+d1ajHn/iXM5
DLkdwk7I57izC79Ifdqn+dL4xoRHnLzTiIGpH8XRK02oTsQNdM8oKfGzks78qo1c3L3iQ2l33MdL
e7N0O5k7ZibVUxcb9b7NwdqkLJs35cELWpMdGoJqTr305R1L95i/0vYjuBBB4VwWnru0qIfordQK
x4lPwfqndLM1u3g91cWvikCgAGcEsaNweuv6xVZ1mCWhzPgF7E2E2jxRYt4JFWfhkYGzyPYDqOot
r53ya8GM9OJZq/+uqX0QyMFdOJREUfqXiVAFduLIySYCiUo3ekE9MMNLlfUpMAjjppZ7VEbxXUa2
wD6qJtxtEbaMZU/GGjQ/eIl+7hnfHly92fcroQQ3hEQBCWLlmjxHEo3IPWPU8h8AQwWgWufZ4Qeq
gv+qQHfoz0SZtpOYzmxfElNijAtmZDfdZ978DC+3OTJfjKGrl2Jamu9lQfNMecMg5jRF0I4DrD0x
uskOmePVHf7qTL5NxJEd57AI7tqMAAk/di1233HtTJLZ8zF3jAGttVDiWr7yfayj0D02mx7vR3Kp
sGiOWXhdAqiZKmb/zr7IqC7T2q7r13iynI8ubj1Sft3JOdPJVjTrebXsjZf39o45vUB/Aunnitis
CmqHAdvRzzyxiyMHPV2uYU8EByaUZJOtgxmq1VaGPKtKxngV/o56JJxADaGNaratZ4HxkBCcwd9Y
XgVtQO7w/DWE0mC1r3VszlO8hmydKpqDUFX3AA9FEA+YS3Ppq6W7ovCZ+6atfyqFrLjv+ioDqNHe
f2FrOfWlalq83RMaxX2kh/joVbG1UyJ+Wm3fufhk8CDPZXV8oReWfzWKySmsljF47IYsHm+Ilf/l
tC/7KnT73bAuZEvFVsHJhGDGaz1sT3wX4ra6NAQM7kdCZY0mKgxwgSiW9oJv1ac+7cR5pNHTDw0h
M5jWyAnOiSaI4ICzsmi/LdKa7/plqC8Yzky6BRnuvnrM/4CO6o+o7BTcHyZ94gRGIkWCiF+vIJAv
cWaG0kgNCk+r5xX1leddHxvSPPZNM430C/hFfzqDHwHHTAq7ZwDlvMt8T/Ad2BCAeDfeSakQaeDJ
v60rnXvdEazHCYPRuJjbYxdv4nUq7fFPu0QKRUPHZ1XW3ksP20K+MU1lzqvgwNhEbIrSkSOPnsVQ
jMEMuvz+f5ydx3LcOBRFv4hVzCC3ndTqltiSLclhw3JkzplfP6dnNcZIVhWWLlehKQAP6d13boGu
ed5S7ehuoBosZ6ubJ84cnNw2xBiWzxzp7B5BZdmGPAoWPC7VVcbjq7vG92hJvVOB7Tf/BpG4bqnl
LF/mxqj3IfyWu7i2vW843nffKzBF2I9cmTTuggqKRPKRcj4DwRfpkVPnggYRph0F9pS7H9hZx11h
8LIKCsP5yC1Fu3PzabhrjDjvdzajX54QABon17auXEwPpEhFeepVBjD4LyX6emM7sycnd3ae19+a
tsVhLfboVgdNwT6y+/RYAIg9Z+EwXUu5++k4Rkl5Sz542IVRb37neLA86aFJqtubm6rlqSpq9pS9
uodpWqjHTFP/aKYoX3TkCRy5wHd/6ZwGzX5D+dDGQUl8w6sp4RhijLbsbS6r0dGrsubJa43pBTcK
zGHtUoOAV6MWmE0mJjIFBhCpTL0Zu5HjT0ex8MpR8AOkRHzVjX91EpPZcObSWFRJ15r1puj1MuAo
16M7c3gICFeU5HncNscl78p7J/bDfY+l4nlOSayj7g1PdqPpzy3vhy2JLo3SherKgtt0jf6zbrje
TTm1IIZrxB/Y1LOL68bNLjLd+kXPhvyIRMG9J5HaHRZzZg2oeee9SZve3/GWlp1Y2EjXuHFSfrGQ
2oz7vlhdqJWcOkLUddd0ELFK+vmLbizOp6kbtIM22+k9tyaKpY0h3wsL+WVUeRhVmVCSfmaUfH9f
r+vtIszswl3NWHZeUsz3xlBRizmsfboHFGFQ+1JxT4OkBbNzwmshgZhq3+YmCKrl4GORkAJZSGCj
f0/TyqzvUja1mGqkyWk6vGqQ2OcboGGcmDetJpww0GMObbye974YPiCyTOyUQ3Fd8O6ZQsKBwmjF
vleg9YQWhvYJRVDx4HJPd+C4hHHPwlq49doFPHtzv+Dq0hfZhX2Y6uZN5eZoLO9Jr4epdlhBjES/
lgLg9MFbUbt90JCYVb/+zkx9CycrgbD7aEKEIyLjxGku8JFUNtSzqzUtsXHhOBRiWmrzROd8abr5
VLa6mpeQ7EyedLYh8rw0TpRIUhJ20+W9oiuPbEuuGahTMo7Rp7lfuLqt7qbTp1qN1WxJANxIC3n7
aDPzFHXDhevOJ7a+d4DXbwykJZFvl5BFDFmeeQJzR7F29FHLEHwrjaQlTRJ30tGKmJRJVEX43e6X
r4Kprtj29e/5D7GXLAM6F0sMJyg2OWu1cZtoit4TlgwbtyjLNHn1PsVo6ndWYlogaLxWcTCvDOL/
fnkDSs3RQSFwpKTIKTsgflKj+stW5EVTA2ZInPoEFXhTfbbS5Z3evo7YK3xkS4rJlg005k5Wn1y0
F9o2RweHfAYRTgJAVtFnRXYjt4VD4UXV8iNG9tuqiwu1wDulmSgbkc88DrDHl/UJ2+GvWVs98JLx
W61pOTYbq88KkS0nNtSLbu+pcX3HReGN0JQtyOdmaEkoJctJB0TvzQ/OkqmB5U0pMIHOJVRKR8sp
8ilVt42ruwqXC7UJ/q9nyX8muKgNvTE7bSbsPeuCWqK5RXE5KA6lFJxxh7a484bp5E7juTOiG71K
H9WGUopMRnJt4NOPp9Ls99g3felEr9jjkkORZwEA7I1uPIVd1uwR2jh70SymYo9L4QkPi2p3xDsn
AwPgoJ254oKtT9R2TdlmPAPe0DgWWtXuWideD+6vMFTzYCSv8OdimProGKYWYqwTk/n3tYrLQmGr
WaGahhSbrVbUYYGtM1RJ0SPI5k0pjA21ITWkndPzuziDWlrg/yIQ60d3rV2pHYFkk3Et6rxsjNrm
hIwCiX1OWXVjAPRSmubGdb35T3za0eyAoIZczgIOJEKLntM5ndS2oH99Nf7TeIJO23SyoT6FhnEt
RxMcZjNQSmqfLkWoZyAlWUVVnaJy9QBljAGP8moe5uCI/+yXEgZSaiR8OsUg2QYyyMGgyFXNrOJ/
PuN5lxTDyOaW6PkTdBdyMeWQvtMtzr8b8SsbtC7ZO1DCpVtL6tAx1Mg+mVp6U9nDC1lEiGk1Potw
aaqrYFnc1mI9zVW7XbpyvXM8v1gP8CSiFwoas9vUwc9GhJ3PXaettteLDmna7qczo3BBwjVcifPt
llT3Y9hy24XRgJpEo7a0XdAkDqgMncV0Ts0C3n0af4gZNCrVixseA7yHqfSzS66jXkS5NgdUYyQn
AUxqE8fabT7YH5PWv6Q4VA3T+Gle4nk/rxmPZFzz1pKfrUWpTU9eWWaH3tWjPbIa/5C1/jWrWj9m
lJfs82gw0APH462BQNBBogA7fTnPs4gOa+UM3TMGAEcrb6dqQ1mX9hMEsODlwBlRQEDjHYGiIOKx
bmpy7HdUolY8QqWAZOPk4jdheIGHudejbvySLiYVjr27W0Ro7dHznw2v/bySrr21h/yilSPJh7jR
nkRbzd9mn5OBq5+LMoMkE9biaGgAeaipBErgJVfSrzBGwA7ziABTw4/WsEoEKNTqlhTo4AWPu24S
DQg2q7NR57dcWsuPsxeGN44G/NpFxh6ALqO0bUHiN0IEtM2H0bEeRs+ZDlwCC4pGxUw1FwXh2zLU
+r2VTsPWTf38U5ogq0p67cZAIvKQAbiCwRaQrCp3RZU+4+zubTmdlcthrbUjvJKnWlsmnkUooeS8
ufPJiC07+MoPNlU4W0ShwI7aeTnCDQBln8UeDsfUF6TGcqdRa0ntm7M1MKPfeox+o1mOoHbfnW9C
yKJH1zIoMijFAf1V98IrI3KEkYwyzH9eK0Xh+tBqclSMWxP41hawiX5wJ810t1TWUovmmu3ZsyDU
Q7OxGwjL5O16q3Nu62bp70K/Dyom4xVOu8dyOE5uvJZTFhydydkW43IcevduisrnqV9ujMwbyn01
Utxk+27+oSNTf7c4+n0KiXLfQQvexsKnZMkAnTnCmT1T3dRv+0Z/NlCEHHQo2Ey01C+2jldkJ7GS
jBXo6l2PSl87ugGYT+6xu+Z1PTq0Hn77mbfsCkE9tuDx6XagJGrX2BRIRvhF42ixwgUe9F+rvT72
PbZTD34kOjDmXQtbyJjvIN8t8JxLQtgNPBMVDYmX+X7BDA0WytKs1EeSL6JcsB+tU4RPxWd7GKiC
bD39I1gK986ZKgoJYNcWnyZoL3SCPW0xvPKXj8Br7h3eNcznsBowOqhuM8vV7xKQrp+7ptMPg+k/
NFpaH9eJ7JCId2CMbl2LvL4/j4fummumvM3YN067GWzeLz00WDdeEsHHgVcAL4E5vb2W9lADMz9m
kIAOxZSc+sw6wzH7LqLRC4zUhN7Ut0T2stbr5zXJc7AISeLcgP43t9XEm+nYxKdCt8h5Fd0CYgLE
LS4TPgJy1xHYezdjYt05pkijnTnM+gFe872T+Ka3gz2OMA0a1x5VRajtyqW+nqy+xjGmFlBO8q2T
utUvIyw1Hs6z5iVJSHkbXdnuY+o978Y1fMkT91ofto7Fxebp52AW1YkcPLEBfNcfrm9YFa7sPaL5
DdwclpnQPlJl8I0CSePF17jEIVnHEZbsabPTeOFEA4h8ln+P+sUBdLGfp0UjD19fxU2i1bS9RzXM
c0y11N7rWrHzshZWjohaxiKmuG5J9PKuW/ILwprwHtuGi8YSjiV6A7xEQ5yNhgYvkQnEGMuBAUL8
i+HWxzJrj0ww7RJRsnMIRQz0mASDN6PTqtoCdYDTQNGi0I9wDpv1Z10ijMo6K/uIgMtETThFnw3N
nz6muu1+bstBu9crlI/baeh9/yvJ8eGHBny3hapTNk9hO/xCuKadYd+hlVwYShSuwynSQNItjCgm
5mL9wKFiPfRFXK87JMBIAMiS/Rjtlvv06OLHplGAohdUAC12/pWH8QVL0zGjeK429/7aNrvYb0uI
7e1DP1GIl/VY7Vl2H6EzaWdGxq5cHzS4/5Unxeio903yCUlAX51GzR6XbY8C7y6dRl9sLb//0nbo
QC1A4qexmJDTZZ23kMhx+28D+odt6fcrsgzbefKtq5ikpwAxJHGwA29CRRmMYqo/QNAYoEO2HVin
oz/W3s2aVdEdiROQz0Z7og44pra6sR+QWBQ7i3TjrebrpBzMem85wKS3SxE98O6IQdFqD9MEyseK
SanOv0nfuuKsQQ1vvgrSO9tsbqMbpxbgvPz2aYxz45POkKLrK6i2AkdR2bVTP8NuWoed17SVtfNS
U3zOR59MW6PrXtAU6xEe83K0HbQ/M/YPN026UuSq2dm3KIvdYsdDeongzPoNVsP7ULVkTPs8+Wnp
pOpQ1RnV52Ep9XM9+tHn8Zohb6jv3eUsyHAmqlikG840+TZOhp6yjwTuRZob40UbqKcewgI6leg9
6xao+xMVWsZthFqQMlMRP4umXi5aWtg31zQHimB7Nva+SREaADqyTMD+Lmk/rg+2vnLxsJwTC1oE
MjGHQH+ou1ykuFgg6tgK8rjNttDzli2rstBi+wZJj6IuuzNqQnBVGDMNjxNFj09VOnZ3nhjLZ4ql
hn3vWNELstSaAwJ6+P6AK9ByJPs/V6fMwAUIEl/s4DbVkaYb4pI1KM2rzVRzedZWmwIOO9Z2CNf3
SdjA0ncXazdV9v0EKHdDyTSr2pQ/2104YVUQPjZouA2Kl9r8xmQn5VwHq8Ya+IXs39qSpHkOOYht
0ZKVD0uUMnKF0NQ8MXXpJtdXSNpAhdmnvrKbbJuajYOyvUNF884l93qveu2IK13mKDXtgQwsFswS
lL8bIAn0vAkOB5i4CcB5mSa1m50u3ezSmPr2mFPOiR2GU+TQUcLJ8yuAC4VbjEDo8edFg92zqxcq
LCgCi29qn0ooUd2oNS29BNQrEIHIs5OLLhbd3BSWBU6cFIVa8/JTANtZnrPGmJdkrqvN2vsfhxkR
t9K3y28BBpYNMRnG+VJnzkuP7mRbGtTfqDUuzZ4aoCC0o4iKkI56IHNB/VqGtpKvvTDlt4CYwrVp
NQzjwrIBd0tkqHDz0XtR+3bpuY7DwIJqW18v5OF+GWYDgqR9Z6pfm/hfUPHh0luAaWOGotdkrNHT
JQ+c0SlZd5L8GVlS96T29dKDnZ+7gwets78ILE8fcehyt3FR2J/UWpdeBHjrMovFEd0l9qrk2Ba1
d0/i13vn6evVNYfukSI1jsZOE3rTXQDs2t9cy893iBvqG0R7ww2Zx+y9h43rNHxtHKS4dafECXvI
DBeYI8Ad6+tBsKjql9lbog+9zcP+FVcSqSR9hCm/FsDDquF0dl7AIn2AdbPVkkjlcYmmpW0AF0vS
+XijXvSBmjLL8wBOOaOpFsW6FMVpNnmw3g0vyFAjVMZHo0lV3q34bmnNdysbND9c5AB++QDwDMsS
eyoVP1sK4ARL53GNSz7bwkRkyXgUy5ewvVEKAV2KYbsMc6fmBB9oDsVTXbet8CNWa1qK3dLyZ23S
kR7hS3o0wZuR9lV5EKPDpcBNhjAClshXu8XMk4ux8aNUsUOkqNU8U6CBWWl6KD9SJgYztRjeOYVc
O/WVQNWlQNVTd4yrGJ0RrBhry41Q2/Q4pilNFMOXnvFy00rcNnO0IIGgtaG209gkCK9VBtPwpdDE
a8i1BfqIwKjNaZPAygjt1FUaTsOXInMc/QTZu60FlTY9a7hgRlmkcrIUhi+FphmlIdx0hrPxqr1u
O7dYgX1R6xIpMN2hg7Di8dUdb4pG/4IFn2J/SEE5GgNGDGi5Al0veBBA2IWkSO2jpaDkQQ9/i5DI
MXv7cWxBSIte7Qxm+FJUGvqQDVhZasEcNfczLK+8dn+rfbYUlZFp9Wiuey1wai/aFs7wxUF2pda2
FJWO3+DRBgUqgInobdZpfkDZ+KzUtifHJOrTfOqYfkKID0PhrptoFL3aWHpSTLpcEOEJz0zAhhst
hbxgQ9VmoCdFpBuCEjNTnxqbEY3ZsnDXGOxxPaj1ihSUWWE1zZBMTJRqPrrYR7ro5NSaloKyy3iO
1Ww9DHpRok+kbsY33znuvr56c5P/8+bFDmZ2qOlYvTFm4PygzfU7J8W3WpaCcsqmaGjDUQuWlFKe
6y5se6ZSHlMYnhSVxdixbHfCD+xmeTZae93wKlMrdrcUl01kg68p0gbnjEHbGIP1bGhuvPv7WF7H
7P/bpeFJgelTcwxDbm0v2Vq9JKmTo7lbP/hX5+q//8Ab/S6k6OxaHgVqksiXDAgGmkfgqrHL+Uqt
dSk8ndrgZGK79SWJYwqcS2MD5lJxVIUUoE4yGetIkc4l9YZrQVQLvCef1DZNIcen58zWYq18uYME
krdO79aGCfHOsF5beWVYhRSiIDGpuS3i5oJDzvDV8a9v7jDQj2aGFQQWMWQc/z4Ab8wfcR32/6ST
awgctc315yKQeHIictN631P78+TiC9Up/ogUu+EIpRhoZn3pyLs/2KsQZ+yWKF1dnXdOpNf58lp/
yQFcZxocUqe+hLZNabppuXhCR3YapPVqfEDcDuvHd7zDXOK8rjh3pbhOcBsRWNVd90TrCTdi2Fpa
++Pvw/JW1ElhnQhIrLz1lxfTtEB9NC4Z2cy21HZzV4ppkTqatULmCCAs+Hh6QTNPl0ztFOxKIV3z
uMRVO4ouZR7H9zWumR9WA2tJpY5xpZg2saxAEr+OPHakT5BXvkwDGGy1tqWQjsjRFJaZdhfkZg/Y
YD2MLjgQtbalgKYGBlo4BL8L9cEAeiio09P1q1rbUgz3LVW3TVp0Fz0afoS6+WDkuWLTUuQOgAca
YGndpYMlcWebTUPixxiOf//wNxYfV4raqht9J8ao+FJ6I2/xoK6rfaIDOsNjmJKlv//IG6HkSmFa
QZwAI1/y6kn6Dmdk+2xQXafWthSmiD7M3lya5aIb4oQ/y5fBHX4qNe1IMaqxozhTX3jB3GlonQfj
joplfafWuBSjTtPErjEmMSjZBasYKuhwSVSbMo4UoX1BRnycwgmhyfCQreFX0VP2oPbdUoSi2BRU
UWl+0FK/sDHM7tHxFN9iDEcK0T5ZB8RJhR/EWETBrSjJePu5pfjpUpByWEi7vi37y+p6d7q33CE4
f1LrFSlIcfymqNLSqouoWFvsxdpYvHSqLYqO+ecBoRlDGHmNT/W343+JbCsi+R81B7Uvl2ITCDRH
NHctL1bYPCS8labxe6H5xgnKkUKzYjQzA++PC3jJXxSyR9SFul+GvnOPlVB8LzVsKUphbjvuVZ9F
OojMR4rcTwy2ktRPGLYUpaXhTn3bh+nFLcf+iExnC76pfOfEdJ13r5yYbClMU+hc0eLX6SWDj3OT
aMBfgct376zsb7UuBSqWWTG5+zi9mLEQhwoa3/bfd0KlaWNLkVpUlReXVZ9cEAk84QcZbzx9vVVr
W4rT2nHAdZt6cpnX5AbQ2o9Vaya1NcCWArUo6rylWDW5mGX8iCbttwPUWrFtKU5xMSEphvcRXMRB
3PsgYL/Y+F4pjqcUqOjZC0236RU31T7oxfQTDMGo+OVSpIoO/KWVVMmlanAU6Si8pM41sdXmuVyS
1OHuh0efHl9yT/8EW/xlyDslzakw5Jqkwe2F64F3uWRLg6FLlBztJozUFl65JknHzg8218o5WsPf
1JsRzriV/6I0y+WqpLC3zbR0+HLwitXWc1B7YVedKX66FJ9USePZ441h4A9jsm19z9/P2MYoti5F
KAXJ1aIVHe9uqf/V9AYcVYsHtW6RAhRd+JpXacU7UOLeNFb7JHI0IGptSwE6ju4y1l3iBRrVSXAS
+2hXtWCL1FqXAtS2kyIzlkrwPAYTHquRenSf1ZqW4rMe8FYKka4FWYGoN48QxSWZYo/LNUloBqDx
zloYVKXWHfHTudGWXC0NC2bmz7NLbZcQ9DvoKDa2JV/ndHF/zy6vzGojakpbaFXrRj3FqR3gseMd
2sE29kPm/1bqdbk4KYy7VJv62QrIyT6LpT6v9ah2Qperk8x1JcsGBiaIWr/eoEJPsWFU+2opNocO
s4zQzKZAy+1yP6K9pEy+OKg1LkUn/pmhXnnRROW5d9bs60Zkqb3mmVJwNj7o5hHmA9Yfun9pkQQ3
hzzqMa9X+3QpPBewV1WGYU6QrFlGbiZB79t3aou5KQUoNeJ6vlJcBQ73qga01l/+oqtNQ1mQRHk8
Zo652QdaZe7nGENWkVE/rdQrsiCpSUdr1C2jD6aiP664UID8+aDWtBSbDjIY7ErmPriam2+MFcEx
EqUntcbdP9eV2PLsufXzPohK4FSF/9mPMdJQa1vaO5Nu7OdQ+JS3p4hETTc/jLGleNSS1UjwRIY1
Q80e9Jb9nA2YRY+F2qIi1yVhkNLWGETCc0ttHx9hj1KCpcdgU6FbIPxK3YKj7likNST1zjLX5SF0
5xy+Vh/Oha/4C9LSlVeZP7RYpZzKZOyHc+ujdT3VaWSqRCl/gbR6oUxZLEh+1kk4VwZn45/zupnC
dxawaz/87zpH69IC5lNCYKXRuJ6iAbL1raXBxYxDH5dcszaTcac2CtIyBoh0qBwnQiLq2dWL25bz
J/CN7UWtdWkdE0aLAtXVl9Mw81Sy00gLn+Gqg45Xaf9/4o86jbHJQ0RxylptwAeJkql402p1pjSD
/qf/AB1iWSMuCRQsQs6KMccFsp5TJHBQ+35pTcMddiKXCEoAvoiABmaVAlVuBc5LrX15WcPPB8dr
bz7pK+6ezZT0d/4Y+SpboGv4UgTDIWsB7MXGySoKqoqKRrQ7CjBInat9vRS/OmVinPba+dTDa0w2
NhyvXRKLpVJsX4rfSGj9Cv9KPxlF2lH8U3QQwjBi61TyJvSPFMG21XkhuMn1lCPB2RdeB6kKVc70
qNY9Uuh2OC/rRlFNJwCIxoM5ZVW4g/QnPMXgkoM3Byc+mNgMOnk4fCvxRzqumaN/UPp6WSPiTV1t
cQ+ZTngsQG+rEr7b84peSSznGrJMhCxb63O7mU7OincVvnuG/gE36fmX2udLkZs3lt1CrZ5PeTHl
O2hRlC4N/KaSyoXPlyJ3dNy+tjtrOoWrF33kWDUs+4xU8Xvp6GsM/W93gfUkzU2MpF3cFbzr5h7/
BJeYbN2JojyFzqFxaWZSjgVGMHG6AN/LmSq+nJqZtfuo1rg0LQ1vzFLSeVUwmz41k9daDbONFA+w
ss7XdrqV03daBaEPgnXId4at3yh9uKzzTb24bx0jqVAqYoo9fDN5W1ZrWZqMwCkgh/e03Lngyoto
rneRsBQbl2ai75h20wOUg8wcFnf45oFnBjsNbl7t46VdZPCp4hpXswxMdwmbXWra3XKz1MaqtBLA
a5SWeQDmFGDpax+Ua85qMFjUsUHMVvl6XV7joXf1E3SrOtDX0NmuafaoRf7Pv7d97YH/x6juS2Gk
TcDtebimbcfyTmFvWT+uDyAgrybKQf/+G2+sA7ISevU6ndJ6qwz6Lj6PA+4vnq5y+BOGfDxGSdGx
jDllkFuUrQO/DG3MRxytUlsI5AMyCFQr16gIDMYaqRSQ8rn8bXBiU9mg+Hyp94114CAc4kHs5GP1
otVA+katMN853b/V79IqZhVN58dGVEAC654yp/k52M0nlSHVZUX02uQA7+oUy5/la9npP2xbKN0I
dVkOvYL31vKMlvsJhwuMkcpF36h9tLSEoeIZ7BaL1WDUWzCQtr5No1btWQ8TzT9v96krognb+D7A
dKv8QbpmfeaN8knty6X1y8MF1OF2WwaJh61kZC0f3dVRSl3p/nX2/EfL5fZelGAoWQb1golO0eXz
EcmAEtuNhVGagzX+kFliT21gtG4Nt3CcqvWSVJ2zfFbqGvmMFxYwOLt2bQMvojobZ0/d2S+YyPxU
a977s3cWGAjdFE11gOHcBXudcjcXqZoaXZe1wAAtF0+kcAPxTLs3Z+2ShKnKvUDo8tnOK5xiwByE
s9eYPvlje+M4rdKyonvSZHTyakXbk7GMpxos1mx6Klztu1p3S5Mxpva3KfE2D0ZbQ9m5UkTcNWpi
CjwE/hzLlULiWLOiJsgaa34Eqrxul7SO3jl6XVeRV3ZSWQ0sHKrqvV6rAbjqfrXDH8L7WiXxHAPv
FANQZQAFaYF5yVatq6S9Y+2otE2aogm02bC3IZ4jUBsoS2l3f2//35zBa3+QFLptOnq6HXYtnjti
EN9Wo8GLw+vD8jPKMW94LvDNuRJ50kiUNziDJoBzolavXyZdmO3JFhUGSomhdTVPJyKFoIzHx7Lp
6yzldGFYV6uRNO8AkYzaU4gBdh4Mrf40dy3g4SlcRHFOtN4absYyXjYRjrXmFUoC4vjvf+B1Tr3y
98ka5cEUV2Mwsw7iK5F/1j6383tv6//yg15rW1o2vBBgLfXKTVA2QCWubiG698XREq4/XtW3/i51
l+65qpZsuq2HsskPbdgNuHBWnaV06tJlRVUXZbOFp1AVZGF7IGX4Pcw7tT3akfa6qIq9sXONJliz
buf52BzgjPP3QbkuIq91nLRHp3hchK23NgEE9sHf9x4MkF2/gmXnOqN5aipcXO3+XAr0qjLqLrOa
wFvtHVZpYgfPw38nct6aWNIC2WgmFquZ2QSLXg8fMOC4+l1Gndq4ytpr0zVKQM59EwwY1zyVxRUY
rg3Zp7/3/1vfLq2RrsCm2PJZ3K0lrDYglfauBiVGrXHzz17HrMJO+oF50yCB2lihd8qFpjYnhbwc
jtqyYvNAp4OSwjdoBD8KAFvtCiaktVB3nSHGlakhv+J0GzNyboVWvdPlb0x5WVeN8WcxhmPYBOGa
O1udpNCtSER8YxVz+M6M/Dc39kpYyfJqM89t3cSuKdAKv/iWld1vvH/KI0t8Aks+mr/A5wnPmhZW
u3nWl02XFcNx8PXuYDRD/FhYY7zrQdjYmzkV3S1eTt4Jj5mrewT/9U5HvDH3HGnRLP3aMrqauMEm
/Heb5yP0nXm+UZp7sgTcxQcUjxaRBbA7H1cL301npLhLrXFpOSmEr6WTICYFTgJxtMC08j+rNS0t
JuQGijVe8jawHX8/uNkZY96fak1fx+E/J3+Bmwjeo3gEmZXX3DHx/OPQFf07c+6N0XTllWQ1KjJ7
rOTQpe518RA6mtKlX5cF4BlsYagwfhP4jfEkhti9aCJdPqp1irSOgFqYqaKJeEGzrpz1xSu3c549
qTUuLSPhEINFzXhE80vsAL0Yk9PBI4j+3rp4fe+Uxd+xgyunFkVtoA+kUbXCGe/TRS9PnePkp8K2
qhdOVsM7NXtvrFqy7jmKbIC9TsvFKIcwVQ0FDotaRRUNhTpq24Ujzc9GAJbENLIObEM7cS+9adtV
7XrkSJPTwuyv9nUOR4kYnRd8TbTH2a17tbVGVj/bThXHWc4whwb+YlXCy/fVEu7vo/xGXDnSBM3b
LJknjahNrkZn+bQIYGLed7XGpQnKM6mdxGFRcV0XP+0IsP0MqVHty2XZ81RF4aLjsRC4LW6k4YJ/
Kv58ivchWfdMTa3WYLBTBZh1n1e4MkAXuK4r9Yuse171IidDTkKgWuPPOCV/7/JRbTWzpb0j5Ezk
g0zNA7fR+lOH/xXitlZtnsua56gOwTLreRV4lr0ra+9TVuYval0iRecaV2g2PJp2EWvvkjz6UWGF
/c5S9sYklzXPzdQ3IQ4MXF50s9/NbvS1W03F87lt/rnvWZWO5ThWakGFQ/XRtLUHL6wmlZOia8mn
OV8fPc1r6/FcWN6nqJ4SjAdbpWsLjUsnJKQZPrZbTnduLOeXNWUno8x/KwwnTV83lf8cBioAr1Pc
J+O5abDw3VjlmH9vMPZSEhHRvjTNMzeJ8dkT09nMzfwSoVS8hzip8iRF49IhqUzxNB7Crjt7eI+t
ZfKzzUP9h1rHSPNcxD42PIPfnlEQfyrM5LGtvFVlmvPd8jaEULswPcxiB9yLNh3XiiZ7r6j+Oif+
d+SnbWmWx30FE6lxqnMUGv3Wis/mFeRJHsPYZM50SeANHpx8UPxLpF0pLF081+24Oxc2K69lYIGM
S1lyVBsDaVvydb/A724ZziBA8VkrWv04GlakUh3qWvK5yYL9WRnYYJ873q0u7EvhjTHO79XaXyf4
K+Mg32pm3R5GzTeGc4+UC/+HybO2wqIcamOQMNgWwtTUxkB+8SGv7E1FoXfn8WpwXRnUo2H2Vr5z
Gnv1wEcvSQHsuoWGrebannVyqB8TSI1I0Urj0HsLNKm/j/O1AOq1vpLiWKu0ckCLMJ0hMhpb3MzA
Mpmldj+ZQ7rLfOCJ1SQsDDLxWd2EUdQp9pwU42Co9T5z4Z44M95f6wIyVpuVlAp0nBTk7TiaeNuO
xkmLYgvnJrxqe7X6ABqXonzK7dg1HRrPY0xc1/AOizy1HUE+aLqt5XIhp2nfrfSN15fwmhvFnUwu
tCuXdRwrYY5nf0UxtrFEop2bTLwHVXpjsspHzSVJ3EjYbnPOx3gIN01XxXdRKawzJmrW498n66tn
FNeSD5yZZuKey8vIGcbqb1B6W/xK3zv//CtjeSUS5ANnXLRGaUdde46NCch239iYomup9i3Gh2Fv
R159DKOsvZ2WtNj2UV0cdF509lZVFL/U/jwp3kWG89jEKJ2dotqgRP/mhs03taalMM/Mee7LpRvP
YJbvPf9DKqKTWstSIKfNivOp3XOKKbKHWQS42KsdMeQT6eRgpVb6Dd3haI+LL77ZkbVT+2gphsGN
hnkVtcSCnvx2RZVsAF58V2tb2pfLMaw6gq05A7D+1s2PptYrhrAtbcp5PpUDNnDGiSdFDnTz3ip8
lZy0a8nldxhuznm54GPmFwLrwXraQv37pNQjcvld5ndrbIe0HQ2gaegdWPE4vKo1LgXNGonUMqok
Ow8lzniFc04sXQlMQ6dIUWPhF1+j8ddP8bB89G3tWQzvOQ9dP++V1caSwiap3KmE06WfIqsZjtrK
ycGuaw/6te7sGmpDntS6R9oKLVwMq1WEODriih1mYaCZ4bNa01IQkY92U6NnWEO//IUWaDcA5dio
tS0FUarNi+NOnn6iHvGXLjAobkMlCCWjKkWRFtZuVEZ0SVTWsLtNZycs090rfbhcJ0d4Mg9NPrwp
6ofEa/I9tiGu2rIl18m1YVilTejoJ4yJL5FFvmDxVR7QXEuukfPD3C88dMAnb062nuV8i1z9vVfS
65x+Za7LJXJVa+NU3dl8ttVtQr/6gQZOCRTJd0shmlkw9BIPx1LXy57KvH7xqlLlJYem5RCdcA9x
Wj7bWo3bMfFv2s5Ru/+YUlS2o6WJpLn2SPytarFMK1215VAukNOL0hxzg/4wMXf3+u1cJAe1mS2F
pIWXJjQS87qSZDiWrpulXt552X5rgkgRaS6l7bdA7U9tesURZZvEyv/h7Eqa48aZ5R96jABJrFd2
t1ob2x5vY/vCsD2fuYHgToL89S81pxEsqSNw8cEHCA2iFlRlZfq9Y925uHwDkphitPxhJEuXyMbu
xx0jm34G6Q7G7VTwda6r6L6O8k/FkxRMuGPs1uvAXdGuoojWmAxldK/m7Fu1qG+ytn4R2aXpnmW/
2nh5spo+u5gVMHFD/K62K9nVtIUalxXXJJvxnpsgAJwsmfA8b8ckoc1XbznkYR+Gsitvc2ni41zF
197Cr1xDdzRO5xi9CJoQBq/mb4seTrabrefHdIKlhCJP1dZ7/aCGWCZxQ392q/XL3VxgflVGHIzu
TXi/LSDhXebzvjaeSzuWaSqbQQk6qB6iMeEUvYnxm9fldhH5kBVtVGax8NqNcLAtdOOlX17iIvKZ
5E0mAQK6X9gSgylvsA8FYBV+UcFl3rZBVGcsVBVg1VUaVvpXD9qdK8WYVy6gy7090b0WACSaBxgQ
5C8IrTAXCKKAye9rusOZmqzLWpNRP0D/Zb/ledwc+eJb0nFB5zavR8XQsXmoqu77EHe/wJ2f+ZmP
izpHw7PRjTUYuuohgrZFC4GENfXL2VzI+d63S1SJZr9v4u5Im+xzHBfXygqvfVInavayIcPGA/MQ
xPW3bB9qsKcxz2fsHxzcI6bV23aO7ufJWogxDZWIEoKxIq/7GLmY82wp4azCQT9kAfseWPMIaXa/
DD9yUedWB2QIgWN8qOKsu9u70d7EpdqOb7uXp/Tvz5Qzclm40YGDvChT7cPWde2Ptabkw9DO5UcM
jcReGXPkws8lBtap3GPzsK/bd101aVR6zVjwyB3BHCIo44V2Ng/goy1T2glyh2GCa8zt/+aCLx3O
0139T+MJOoKVtas2D7qcm6OwTX8Tt3S7yTXEiCJGl0Pet1CbCstp+gwatP284g7/WMFz8RVtgRxo
1Ihkx2bW2bleCv7DDihx8HAozLm2ZjrooAqzE3Dh0KQpRw4JdubVFsbROJlzXMzBpHDu92g+HbcA
o50DRI+8vAwGzZ4fzAb1O0ZXVjzIeU+qpjvX0zUu5/hpjZcO3XEE1U63SYVtC4QtXDBwVrE4Bnk7
i9sqFCPkoAIhgUWr+uHdasfyFmKKQXcAPsweIApFT2NNURVkUxUcIy3DKpltNn6KdUgesnwpz5Do
IMe6ivlZhAX/OvdSXMK4isukVGo4ZuGGDxM+ZTUmpuGXdc6KGxaxIR0iVZ2acrR3QsN5Z31/rX/x
su+L/hgUAGFU1Y84Tt78M6zqASAZT9tz0hKxQyzIdGOLtISSv3pQMSTRpIRP4VEQ6nyqcVgz1cTE
XJZZtKcNdFqQ1JM++QMWd7aeV2HXsfppsCSYfooifzC98HnrCOLW8BpWLdrarbuooojP65yDVEB2
wudlidWfup7/8RplsHI1WUz0hTVAR2Ue3Jm+83kAYm3xfO2tr1ewIqzmEnRHTSmDXkrslTpgbadA
SFspR8kBPCKL+aWL8a7c/AqyWNupPozFQMNKYValircE5ZnDkHsCHN0CYVEuOw/QCLjMo/jComQf
s69vx8YXzRKbdlxoDUK7JTQLrgn8a9If0LVRPg4USzsONOsgF9qVpb5IiTW7KdOHlX5/e9svhnSs
7VilnCI8sg3HHckVoG+imu3vYUYhaZ329dPbf+O1o3GMU1kBVP8gNHjFJn0KZPXOsrX3STMFcUuD
GMxSq1JUXwxGMAKa3c3Z6vOex9KObQ7FbraIACwlZH0fQzM0E/0/bx/JK8fuFgaHKQd3fbe1lw7w
5buJmv5QYU7gjordc/OOgVYtmS0IVoCAW8foFDJJ06rrRr9P6hYI220gDQaP2ssg5xvaDJCBbPxQ
Ejj3p3v0H58YbkGIwYy8u5icnWt+NIWfjAJo5J+vPA9BnQd1WVzA6kQSbcaPU136eVu3RjgbzhYQ
IHeXoN9miK6Kd2MY+IU3V9KvnJaKhgM8IoYCvqIqkZbD8OXtm/iKcbr0WWMdCcE23V2knr/Mm/zA
hvKn19JulTBeJARNh/Zp5nBaEqU6jE6xKyfyZIN/JH6CuDXCuKvXuukatBpC0h14XMQfMJdcnSWf
1FGybD3ajASHPu+vzcX961Fe+pNOOGXLjnxOyPai+2n7uo0rpBqKJqtOsxLlQ1OG+OtLCJlZUKXo
ZGhU/UHtBHjIVnR/V4O0H7iZ5gPg6fO7Osyac62r7RNp6IR8XnyIq0Ef2rrbD6NS9eMEeZKkrrv5
OIzQai27oToP6ypvqi373o5NcCabJblfiHH14xeC6gtEbJsL4/wvrdSvMAt9Spf4Uo4jkgy68AFB
UygmU5OAUnpOBuOHJMTqTq6guhKoRI47No1AJ5Nd4Ikx+EmfEZcwbFFgwyR53V14nt9aPZaHjdX1
0c86HF+kK5NHmajNZdvCk9jQ5MuU8KNPJS5lSdsuQkWl1ZewKaokYPK9isv/+W3cSRlEFa6gw2fN
JQ/7r5yp2y3quN89dAuYUAJuailhNNDN/pUHzc9olX6JglvA3EDfr1A915cqZNNNLU4WWPYbryNx
y5elmMJsGUUO4cCovYtIqx/DRV1Ddb3i69wCJhfBsmrdNpcqCvV5Wzd9u2P6vNtFcagFDaCIbFiy
LsxPh5W4Fc2gNXWxYIDuMizRUpxmoBUPrAnhi/yOywnwcyGajnTGwCVE51iQKQm61gugCykYx662
TfApa/AUXMryc0DX8dgXu1dDF4s7qfiWQc98gK1eKBniZKlIkZTMj6yZuCwa+47ZNRIV9aXHDBNg
BZFOKBF/+Z25k4RzCr4l3QDm3gb919LSKFGT8avHKrekOZZ7EIMes70U1ZLhWf+4085euSxP4fWP
sMuVW9IcMf0fRUVuwLYCsfUjGefyAHLY/tAPPLqjzTw+tLnxSofw15wgX4p6hqJ72IBltfxYNHeU
E5+EHCs7cbDG/DT4gKbmsq2mBi6drwnZmg9vf92nRV46JCcMhl1gNiBwQZGygXVPqSOr5Jko/S3c
r42Z/xtSX/objtWakpXxtFP8gEkSe1p5+Y9hpnwfaPDoB0sRftrXnD/koZxoUi+kflKsR7Rv5rh/
TzOBnXThWm6HMCvsr2UM9TUiqle35tg8IP/hTIBCvpThPvYAhyOa6jzrHksDCalDA+ZDcjPQqLzt
8E45F2KIH6kIoq9mK0FJ2dfbbbDqIm2F4Ecwifi1npRb+lRRXjZLHzSXXWzsqIkGd/ToV7QFOfTz
x8xEdvQOKeLwHCt1w9DcOmwKPb+3b9TTV33pazv+AqLNPJjasYUs5lKAlno1xwwqnH6ru0XMfoh4
jFojyg4hRDumPZ/RBPV6d3Dl0tlRlLlQjEdtKiSrSHjec8hl+3WHlMt1YjKg1rggzSXeV0jdk99Z
FPiNUSiX7AT9zycELKoCegRcEND0CgVYeuXF9OQKXvigLt0JgBpDwFuDYb68Kg57EdmD2WL5YHXj
xaeAg3c8hDZQUqUtry/NJOVxmJr7BQjmK1fmtf07Ng5pxZJjvqwBEbtc7ySEoA91H8Yw5l74PFWw
fye6l2WMFLytmkvP2fhZr+X7OJjMFy+Dko651lDgawh05y8Ybw3BpaK+5BOoCfwWd6x1xWi1NWbF
zp+o+ET7qGXw3mtpl16ksHQZZNYEKargPEGvMkuEHH++vfgrwd2Vp4p2s0ZjaOqLnqyhh7yryQ1H
g+VL20PzaRZ8e7RzrH2eABwNreceMwNpaREtUX3Jtrk59GT4NGrhd0wu0H1rCyC2QdJ+mbeiPSDw
qcPEJk/P4A5XYgTd8K1aYVmUxB9XhYoCRkf0lXv/ylcQzrnoBjUgM8C0tr09ZXp4kKO5bWN5KkF9
HvHCJwXlylWk3LpBMZLBAuo8+wqC6UdlJi8KKqztZFcNyJ7XPZZPay//o6S4zRX79PYdfSW3ctUo
lwUz0AzUNijs9SjtF3Fn7gg4Jc6mntXfOZX1x7f/kHrZQ7uMKEaQXhCr9EXlTA6J5m2PGdrNnKed
rHdm6y3I3mw7JDIjNUglxuUas+G/dYEXgoM7X6uYMQXCfYMqerekdt3IBzFR6NEtubmZpmBOwCeg
DqUpIevN8uAQmar8xI0oH5s9uDZz+rKLl25WsNJG5vssq8ui5PexAPVn3png2Bo7XhlSfvlbSjc1
WKpmDVTBSpA5NNuBoB2J75kbVCclW2qwSnd+eYJ084TchpndmapgP/vjgp+WlDq+8itezs3Q9Xnm
x96+bK+t8fQN/lNkF13LB4g2VxfJ1yEBdlgmsvbrJIMO5/nibC4Xo2Y8kyGFx0+qZ9tJ1MHnt3f+
MikVly7/WbXz1SI7rS7hGK4HAHPAQVEsCyh+oACHx7MebwfV6yrZBaaNoEA8pEENVtC3//xrB+ck
CRFEfZq5K6uLYdGPKq/Peo2u+OHXlnZSBBNvcuI8ri6azn+JDbK9kKX1w3SjiPb8m+i+r2rd45uY
EdoBMUAotq2v1e3+ren/6UDkH1nCumxbFnTVpd2Ihtxwn/GPo0VhPKnkbvZkNaz9pUU9ZodsBZLw
WMZV1h3qnUy3YbfTM5uy4Eu+1LATDD0foyyO7jd4dJRAJplAArb/OWQR8QEjcLRNnx8GYeEqQJZR
XsA0dyOnFsM5ee6VCUh3uF3skMTrtj0HQ08sEkU3mQT7V6/L5063xxlnexHzAsc8H/TWfqZz4Ln0
c6fyfx3eAZMuw+ICgqH9OE199QgJAi8UBQ7ccTdyXPtA6CxIC2Xi95Nl009di/rsdSxuArNC5QGi
Blt14cv8SVYGDLdW0ysPj1es0k1bmjxmRbPk5aUvD6VFg4cx4Hb9Nu4cutgUXatmqi7zGm0nG0UL
8Ib5FUf52sbdMw+Hru4pGpysaf7Z+Pwb4yhemAQu3VwlzGI7SxABXmjQhRiRz99NhHjliVI4L715
pbst26yEmldzh8HvIqkiT+MUjvdmkRr2yurykokuPygg0US/rp43xfHfAoI+Np9VeQH898cYVUsS
5/Fy8roq/Okr/ydg46UEGHBP8Q5j/GMum/et6j/4Le0ceF2byHBqsbQ23UHFrTyOsfT0K86JS8Aa
eJTzIFXA/mFy5txB38TvwN3nY9yxqAIbZ5AuaLofwiCD8kXXbX7GyZ2IWQhSW+RI2LmewkcGK/pU
zcvkF+xdtgbwqMYZAz3DBXw8p6I7qtGLn4hLl6mh3mNEy2IoLlT2575dbze6/vS6KX9QMzR9DL3d
tQA//CaOlE8bmu3S+uW1LjVD2/R7QwB4vdT7MCY0FPqAASYvGi4ci+MO6T7oLtL4nHOxkseVVuQg
MePhlxa6JF/VACBCtVRBOjRldobE+Xac8YryO3bHQHMhxQQ9tiyt8+49uCUelp573nKXeaHY0bgB
tBE2VBvENo2CXdANnpfc8Yh23iOOPmtxCXh0y8I2v+2sKm79TsWxT9nliPQYWbqIbdenipTywMx2
jWvylejpUi+ouIFe6orVx/Xdpn5M2W+vXbtFKOjHlwUw+uUlzu0t53Pal9dan6+9jNwiVLeIJuRh
gPSwHulfDAzUSR2p/Ni3tXxYF/47r41J+6xYLsE8L4d56b2wEly6FaoJka4otry42Jbv4Bvcl1Nu
jd9IoHTrExs3od1Gnl8YDm0stjqp59zP61AnsAYhvnJPJUBhpOwOcbDf25jkR7+v7VguN7le84Dm
FzmUx47OB9AK+YUnl/5Lzauwaxhi6YxXSWX2b3HRX2kWvHb5HbslPXgpgxpr1wN/VGX/uzVAv/gd
iWO288qLGrzb+SXq8zIxxFa3K7Iyv6eAC9eu1iawNR2w+rQuSaj4yWTz5rd1F61d11zn0WzyC0Sw
COSvAn6YJwhwex2Mi9cOQcQyNBYHsw/NF8hlflZT4cUqyKWL185b1fRUa6R4bbjc0sx8LqjwGwfG
HPvz1FSGZlgbsuC2RPGtmIP7tWx8UJXYt2OcLRIk0NNIhFW75ElG9ihZ5ewlpozVHetkuek5NCny
iwg2dujWGElkMbArtv/081+oibi4bahd1IAyqSCtgjBLlnIcwD+j7XEHktMvBLrwbeA51FqHUZBO
EKBMljoH//rq+cZzKR1k0Co+aZ1f2oWZwx6XH8ew90skXdh2NIdblelIpQUSma1abmWo/IzUhW3X
cd5V7U6CVGD64WJCNd9OYqV+lSMXud1gcHeti02lge30AfRG4thn22cvD+ByOoippH23zUEayfGU
lfZhENfGhp4qCi9cRhex3UQ1MNvdGqQ2780NHdv1rsri6W7hE/uKSlV14/UTXJgdSNYbTE4NCliK
/AjCkQ3ANO5HHSNdZPhWrkLueOal0O2a7ysIrt6ubXXy2rkLDpe5kk3QIcnOtoacph7zBIsJrk19
/nv9XvoA0XMnOe8iL/UMU0WBtzoSQtr7eqv4Ya2XH3Yd4H5IZFOMMZXJms3vBR3eaYOBwE0Bfdeq
/EOxcn62W7Mclr4hSdnuH9uY6UPfM3KedfG3nnX+kZX9bTgN78YKiDqCYc2EiaV4DKHbeCBCfvE7
Kyc/WO2Wo4+yZ2mBHxTZfkpG3n/yW9vJD3gURVKGgUy3MuqPRVa8h9ytH2sKnMrzr7BX2pR23vCS
os2jtIALG1xPP8/jgtJb00MJBBNkadaJx4nK973Z/TyDS1sxmaAIGl6pVA/xOibagkTpAP6Xxm9y
WLowbaXWaiiiUKWYdpsO66y+A7rk5+xdkHYczkM4i0WmNCc5P05LCXKM0ATiSgb/SqB1cdrhQNEs
XOGT6zofDhlwarcrm6sTeJR2P+fgslhEhY3KYeIqHThJdW8MuM0az0eCi9beWLlvi56zFNg53iTA
EgCpZlWXU7/ixB9cFqoD9CezKt0n3gODr82NCYz0IkCQ7vCAiLIZ9I2BSvPZfhgC8nWjzG/jLh4c
vH3wkZhLTbNoOzbmRLrCM049YSH+W07dMb0Udy0MitIbhl70Bfra1xq0/16LF5y9C9mOwSlXL1WF
LwpCi6MtZ3kzRvt4aDLbgUSoqI+IkfoHWkUkSvTAs7tVdMGpF0qfK414uTTsWjnwZdEMLl04d8ZD
MYMCM0tFR8b7TtYGVFcotiXlTnJo7Wra4y2TD1+GdciaQwho85KwdQFSMQp5eY9+XXmsY9HPyRxW
232T79PNUwu2TEhR1uewBr/6277/ZUsWLkgWj+RwLoZeppDQNacsmuLH3Vj+CSJEwiu8CJcGALST
uuRrLNMyp7/yqPvR99xLK4ILV4MuqxoM/AwNQlfR0gNpB5Yslnvl+sId0h/tDjzBWMs0b6PPbIy6
w0y6b2+f+9Nz6s/7itmQ59YAuPKEKSMpUjmM/FTo/czoMF55B728OMS2ni9uARCO81mqlNDgQY3z
OWT6g8++pQv2R8oWCCqQbfZ79NkMExRflsGP0k66YP8CpEXDrkeVxjP9UHfrXQNj9du3kz8tIEYb
aDvBZWbyfdZEPxYV+Xljl76EV9EYjyGWHqPtvsrk76ASXksLF+Zvp4IBUgvTiZmpD0xMGNwAQtjn
SISL8y9KkNsuWspU8bU+ZvN8x2xfe4Vv4cL6aZw1tkUZPbUyNwmpmx1YQ+F1CYULxFbQVYzJ1sk0
3LP5nAHnfxwY/fj2sbz8bgMt5nPjoQtIZtGClnhv8uW8NhVJKCjPj3rd4WGqUF15176MARQu9goD
ORFoH2aJbH5GKWGFjF0BwoCwO3JO6luiFgPydag6vP2zXvYJwgVi2UD1+1Z3Iu078l2Z6h0PQ68K
IFojz09MAsoYFcEgUoOGY8L4/G5n9Xu/bT99pf9kDcAMY4gRci7pwOzHbsx/QJLWK9UBLYmztCgm
nlcR4tLYZt9mXpSfwfDipRnJhYvI4hFVu62xcbllyxH4+797JkIvbyZcQNZeLVGXZVi87neZPCoK
MNnb5y3x41+ISy4ie41pERXQpE37KqYPcUWr+7KqlnMMOc1Ex315U4dzcGNI3l2xt1fswAUf1NlU
WLn2Ii0NQx0TROFlk/8WNk4FOjdgiVk+vf3TXrMAJwToUkm8Q2eRbl3NLl0whmD4EX4oNeGiveKn
sduCLyLdhYiPtn8aKLOBXxxwwV573c+AcFUcFTatj/msx9O4XBtleuVcXCxP1RbDwEXHUwApHrWt
z2bI/vE6chfJw8oCFG2i4WksS3XcK/W+fVJm9lvccQ31PPY7nTlDZQHeGi/E4iPwN/mVhswrrT3M
5D93D4zMUTTVLa6LoqRNTMHGvwvF4osCe2Ab9tsJRIjTCcYyJ71dpgckW37gauGCfWZJRgt0NUup
DvLjZOL6hkbajyhOuJCceWmjfNsFS8MtixH0CX23kza+9qR4JYC6goo6KgbIvwqeqqFgj3Lj1RHj
unixZAOxf+1oFfnli8IVVyxItkcMz6+Uh3T8wPhoD5bp7kqAfsUuXMhimYekqSrKU1YoeRowQmKJ
32NY/AFZBN/0tuwTSxcz3Odd/E8+009eZuEiFjUp8z6cIpaScZtPLNriu5Gt3dFvddfocOVnUm1P
R27nQ0sbemRQ3fVb3DG5JYh5XzcUp7KudYLKXnAXN2L3XP3pO/8nlcgH0w1LiNsiwhayubUNzyhA
//Lbevx88XIpaRRUCs4ogCZxG6Xo+nlxRXDhCvLMatd5XcDRjbwmSbfPN0NTeHpRF9E19FPRLe3O
0nwMyDHTGWYAoM7seV2cZJr1tt1KbnHma/lbLHw9dPlG/BZ3AV1tVhOUbhrcRW2q8UAmoER5RpkX
dxUXLqxLozgL56hx7sv2gaB+l0yUeuaHLrBrM8vQhrVhaUmC7G4aun92jID6vb5cXFe+M3SeAJdP
1bSNd9ki25tywIiR1113cV0iqsspyqIIb+nwO3jnHm1/jU/3ydJfSD//AHWNE+9CuUcprevoL2OJ
ueuGbLjNbV35ufU/VHVAZNMTEFihL9cFh6YSCaTdud8ry8V2UVKDMaUJaBqHrE9y1t6wKr42df3k
qF46HCeBjYcdNKxrj8XLdUrUFt1zs/u9s1xZnSBC3SVgxdNdJyBwgKpDAh1dvxKJcKFdwF9lIQaE
WVpIcW4bfQAi1W/jLrprZgxXhrcsBfvQ/4aq+lZH7MrL5JXzdsFdWZGH8aCx67iW73ZbnZfwms77
a0s7YXTas8J0RRmlsW7Z0a59l/Rt4IcjEC54S2fFKiraRSmo676FZXAcCf3tZfsudiuyhrG+BFfR
rEBUAjoHk7Q53f08uquVA8GrHQjglqZTaP5WTOOW+3IYCxe+1c01YwuetynaATapqzxPSsDq/Czf
ZdtkcupWFiw0xTBwl4Dp+edum69+h+5E0b0X+TCqlaZtI35HA/kte/bZa2kXvTWUrVTlwsO0G6D2
mRSE6i9QaFv8aox/4AfI0C456aN0zFuW0JY81GryM08XGzZEkg/IiyJEUHLkpiYHXRR+mDnhQsPa
aS1Jlps4ZZn+h6Llov30MsUfwLBlbEMKfbSU7PR9OEwPKlSemaKLC4uWtcryfg1TcLCvJ7Fo1HVz
mfnFfRcaZnoFZms6hGmt9YFuzWcwpF9pKL/iD11cWAvAQR2HPZam7H8qLz40Lb3xu+HR88zcRGj0
AZwfpRzcCAd4w/91s2fl00WDyWFYynjdIjDoT+TUtPJmUYXv4o7VB43Kq77O47Qw5nO8Nznoj6a/
vQ7FRYN18cADiD3imTJandiBv+9QhvZzhS4ebGutHJTUUSpabn7GNSk+5mHxP7+dO8Xmvddiq0AW
nw7BZm8hZftXO1nProULB8syEB3nSximWx9sN/HYB0e5+s2fCBcQRuMt7itMtKdTZz4togfj0eRF
P8eFC6UqurJBjWUK0wXafoccpJvJHgKa4Xfmjgnle9ZUU4dHLZi1f9t8hQW11K+K5zJtLpNq+F5F
JC2rhp1F0EByVmLCzW/njg3lY17mRdiRtNnNcdLRY0Crn15Lu8CmgoHuPDKawBvuacHkl6VZvYY4
hAtrWsGc31uW7WltQQ98wKQs/TyBKP3T2zt/5ZHlQpuaiUI7fCUkndepAHN+BU2BpAdR+/e86M2V
assrDAfCxTcBKLtos+ckjZuSZQcad/qDhrBTUu+tPsh97hJLzbYmeHiHESgWQMtpA7jRPci3X6wr
itPbP/fl2ILO+vMAQJq6Uz1t9lSCd/UsA/6tn+Vyfnvx187y6f//U1Rqd1rEs8q2tKt62x/GYQaX
f2hCCTaSTBrrF8RcwFVnobs9ErWnZjP2vPUrPzTeabeLtTJdNnXjiPvWbOtvBQTKgdbFlUjz9KJ5
4dHqQq3MotQmbLinQgHGDykY/a2Y8+i0kYbdz0NbMT9TdyFXBOeRl5HYUSVj2zdRsuEQqii81g54
emS/9DscT9LtS1/KqtxTFavlhAGW6n9lL/mvACi+Oy7WAp+d9MOpXfbwyBnYaKgIA1Cj7VXsdwlc
bFYeDcW4aDiznf7zJHKQDKT0rC24KOI8tFOL5glJQ9uyQwNK/Lishysb/5fb+IXDc+k61yAUHYZ1
93QbSX67axBgWFayx6nY2mNWyfLMOgwGrrYxh4zuYaJVZQ512IKvrFR1wsesRYs/GotEDkF82jaN
XmqxgJKKFtt2rjoCEaDMDI3XQxRd5udmvS5NG426tqmNx/k0KvS1d7L5pekgz3m+eld2/GkKHaub
vEjQmV9uBJWr596fLPE/LokEQ5MRq+0TigbznJtOCpn7hWvugrl0BBjyuMs1XWt0poxek9CWntVi
F8QHxK2qxw1+KAjBx5xVty3+8XMPLiZPbftUlKrd04Vu33tdauBJ2fu3g8DLEQZqGM9P3FAu1zw0
ewqCsR/L+72ufvktHD9feMKwySD3EY7ZND0IRDnK0ckM6k+vqwLm9+fra7JrTHQXe0qjRj7ItesO
dJivEXi/dixOvXLOFtN1WbennE5RAhI/c9qi9hpS4bXVHYdcT33U9j1WJxHLEl70JFlY7ZWBgbns
+cEEmAPYCs23tJ9y9qkaw+09H0c/SUTuAguhtE6bKJBbaopWn/SGeVRFJ7+ZOe5CC4NK09aE/ZJC
1eNnFA7VsS1DP5ZK7kKv8roCjK63mJtoluowrtBOAm4xvxIontzrn3GCu9grZDRxZIrJpiGvxY3N
dKyPqiTiUdes+sFENNxbkQNJoKbJ8xe5OKxMxmu30HJObQFn0w+Y9SabV8UEzEnPrxGKGZBHHfM5
BVZhvsviMLxhGBT2S2xd3FVMV82zsp/SaAjBuFkKcQ7Ro/Zc3QkjaxdugG/wMa0NvdXTR8DjvYBX
IAZ4fipjrKJpb+mYjnX2D5TLSzAEenl5TEU/X5o2ViwZXmapYfsNaOSGZFrJbx9njOHF52sHy45p
k2gagap9ELXtEoCvro0WP0X+Fy6+C7vazFAxjOiNqeqG4YZ123QC4CO+jcFzfg8t9uiHyJdrU+sv
e07uEmPqJcSjuMAPiXcZJqxRy192HKvvfsfk+GWtps7uUzxgJmfe74BvXyDm2fiBlYD4fv4RNt7m
mMNqhhSE6f9bM5IyzEt7bdzFQcWmDsdW0D7FtMwXFtjvpQr8ghV3gVBTvSiIFeHKm3Fs0yri3fHJ
7fiZqsvF2LIgzoJgGVLVYlaNEZIoW25+JuXioExVzIPF4FMKX1Y9iB1QEh10XvzunLtIp3isA5tP
Kwjjqr06bmTGIISd/vL7oo7FAizX7goU8mlXTzcBaXQCHk+/2TPU3J7fRIGnPh8X3qe2EsHtWKnm
vOnR00ZdEFUchHnGo7JPIcP+EUMIh8baH2+fyiuVGXAnP9+5xZgTPmXfp3E08tvMitt+XRA62kMW
t++DkJ0GJb7xfC3u9ZRXD9QA/LTZ5lof4ZUo7wKrtsKi5LPaPpWh3jqMtGh6HnsZ/TJFYR9BUJuH
yarj9UfZF5XfVXABV+DpptsuVZeacBwf23boTsbQ4dPbR/qKR3UxVzPOrZZIdVMCFPdxCaa/O+33
BuDcicNknatw1FOXjuaLRYEjaUez+tm2SxInWgaNjv/n7Mya5MaxLP1XyvJ5UE2AAEiOddUD6R4b
6YpQatcLTaWFO8EN3H79HFdX9yiQ4fI2WCplJoUCzgCBC+Diu+e0XJ2gg3oY6ITKiGt5n0tdcv77
X06hGxz8oGdRoUsW/80NxW92XW3M6aHz/K2sF7SLgh+I7VchJ9yuWFWapFXnjiQQcu1OCHP9jQe1
0qNLeRrZPbpxHqqESn9uzk/aS2nYZU04oMbUsnFjUlfQWNM1oeq0RFXreOG4tZaLl8lZgVWYsD9x
1WnInTaR/TAnTNnV2UoTsmpYP+Z+IZrTWND7fZ7eNet8JQV9YQiaiBW8p5sSLgjtqZT+Z5ShZWG/
FH9avUuTsKpgzg0aZFMn7rO3M1mTUmAPbte2sT9WoFodGJnWJ8JlWYdNV2YJhAQKu1BoMlbBqrlT
M1mf/FX3UQFPrGh1Nstl0cSrcl9tacuC9sSD9Asp0j3U02g39026ipUsL3LfrTFWRnrcXTIeKlo8
2fW6MTtVOnEUPZ57fXDucER5P8B99PdNn1/cC7t7E64qXF7AA2mrT6h0kB+VT8RB7LgnGNNUWl2g
S5Owgr7P5qapQiTn5O3gwY7DDYjdec1ErIjnsnKVe33i6+wfiDdkQERhw/v7zrkwS03KymmkphnN
2pPfzlvkNf3DDn36K1PpQs+bIlliyuXaEtWdIOUwvp44Ww5e6vdxnYLa//3zX/oIY7aeRehRU1io
E9sxnfZxKiPZq/xYrM5uhSxKE7rqsnlf/KnEnJLqNG/THaxtrmRcLvW++3yZzpWz44RcNaeVwaN7
U3N6LFd3vdI3l1pnz1svq2nt0nXsTg3EiKsuDeCMtry363djvvqFCw0hoppT7jT7fbYIP+m6NT0M
zXDtUuTCqZwba+oCERBnFmlzoqRz3pBlqYvQrZYxLkofvDEp5XHLmbwSJS50lnkTPpbdOPQQlDtt
7fYoi3+Nux1+KU3LSagywE9v7ZrTsIv3AVGv3cq1W2NNfswZMgY2zVen0Rvr4zQke8/sFN2lCXiR
Oqg35KWx71DKC5tyfqBwfbMbmibgNRXO3AeL25wmlUMBgsxVmPVW9qEQEDf27L7nQKILUjAnQX9s
PmjDuZCWyWOT8aqGuRvZUnSnakuR3gpYdT/q+ZrN5/kJX1iqTMZrYp47FqSvTxMQGP+BM5GXEajJ
pYXLici+16Kz08iQJvM1AFSbt66tIYLr3HrT/Kab03e/jw0XppIpBLaMPqtctbSnqqm+IJv2sSOQ
APp92xfivcl8qQWAdKewCcmDvO6jWsJTtBozlEeWUMW0WxRNJbBG11VKKfZo67jMkV/vryY3vaaM
dKF3TPgLOxGUwWysPlGXBxGVujl2/iCv9M+FoGnSX7wgImimEet50PfxsqSwSvRU459v48s5oszr
bremplcC0IXXYcqDiVE5y97PLe7eqILpwcKAyaGIkdZW9ps4ExqTmWeC1qhRxRJJqtBn8K5gIrPT
JZAmFKbGdNQ6ReOL4jxpqL7tZXlNJ+ZS35wHwC9n8HYZg3WC7+OpgprLMcj7b/C+LR4qxuorL/vS
UDK2D03guc0y0uZUsyUaU7gP8LV5+/uJdqltY/MwBctWkGasT7PMvuekezeS/sqG6sIYNdkt3ZNx
z7alOfVimf6UwCw/9Kj2zOD/K4ZQFX37yuG+HUssTZxrbuZ0wMU5XoMo6K1c++IQpDy3CxUmzTX7
7S6RcEeoKMfvBRvvKFSi7RZJk+Ga5Vp2+9bVyFjn7WHN3UdZTe3R6v3S86j9ZXSubY2quQoPXnvM
PwSy844V1FbssvkmMaULGJKwQNcnsZavXJxZwmCYvtg9uTHqdc5pDoilPqlV3qtR5mEWZJbnIROY
Ktrd8VTaVaeFwyvOWR6aSdud/E1ESm+6xNaElqe2zyFp1qs1pON0Y9cpxmaZsIDrylvKEyx9mgi0
D4kyutsdQU30Cem4ddI7LU5Dm76vcE7c6+lK0xdigUk+kSktuhHliSc5rQ6y0UWX3vNumB4WR9Gn
jBD6vUnr6pNVL5kkVAAFphZmaMVJ+Tq4Y3AtiZDPTK/M1wsB3wRo8jGrpaj24qThdPd52abhJmN0
e5hy0l4JnReissnRiLTcsmKdilNbpCjPgVtsVPeUH+y65/ypv8SEKa19KNtmaF1s97Na8+Pay9Hu
gGVqF8FAfu3GRmao6ZgfO6Hv0nG3M/uRJklD5TqlvHazUwniMaoz6Yak4HYAtjSNiitUzrazt2Wn
JdAfq7y5Gbz8jV2PG9PW07X2GMg/sN3iXToOrxq3/WjTtDDB25Rn3eQXNZpe/Dtdqw+sJl/tmjbA
ikHusP/O+uxU6BH6PHzHEU7a4XniL3ieu/ZdqghJvHo8LM14P9Pug91zG3tJRhYHOTQ0nVL2ju2y
C0sCSzS7xo0FtcdaPcuyyE4EKbvjCiAZkguw/7Vr3ZiauF/WqmABSYTTPhV8PaXayikeBvbGepq1
qA7LVkYSv+i8x2lT3mOmU6tFT5g4FNNL1kxdnp20cudHP+fLsYeTqlXeVZg81Ea8hW5KZOCh6Ln6
vIBOrEOv7DNeXpqEiUPlBeZP4+LRC12QPAwI7x8FdJxbyP2z6VbjRvtAA3LtZPvyvawwSSigl7NP
9UKSqieFiFaiioPK5PTDryd5g2Rbe7N1PYl2LnKrkAzVx+fxnhLY1hVeQZJt1+oH8cl0wIEitao+
FCYgRdeZZuuo8QPR7suYZ08eRM6sZoPhCPh/8lSJBtLBWEvkD8jrq0PBBLuyCF56D8Y85u6IrUhL
slPrQ4ipkV13s9Opeqhr3AbVbgCHb5T1P+Cu1i7BDPzw+WuQqYYz6DSSpF0xiv1yRH1sZ1fUK0xu
KufBjNGL3BpduyMkOp+6Ibuydzs/31+zVcLEptJgcktwiEGi5+1ds5Sv9nKz2uegBOV5l+TzUpAW
JQsnnm5e2C3bhykVloPHWHOdZYO0XIs1lzvbg+vJH00w2OGMwgSkGIOtt4T6VKLb8b7e0iZklDp2
K4yJSGkOLWSRLWlSVc19PfJPG+pXrSaUSUiNuedOc+aSBMzkN9ot3S2jk51SiDABKdjJNf2wr0Ey
Oc2PnIIXHpBPs1sYTUCK1xjbLB2wBHSQZfDr+bPnaLu7YPEXPiro+mJY2iDZyu0TjGZez93y0a7H
jVWXT1ORro5Ik2KHTOjuzl+2QWRXQu/PO9kXpqaJR9W94DLDQpJAbKc9bdSbbubJ16+yUjv6ocAh
4rZHyXyYtl5662WCPCHEtfcbrCnhDTno5SMNpuyJUZgYhRA04tG0ToEfdnM1feMog3nrKbf6Wsqd
ZyHLK/lal62XhW0jkcfJAlf/KMAHfnQdDraJ9FUN0nFhxzrz62jyHf0l97v9BhcMKApemuYxzylc
d9dyWmDMio1w2JFg0mGOIXNSku/RRhiLZOa30FOqnSXkeY7L+WXwYoAX5afVJznkOf1Z3MAZuUqy
htS3BGK693JZOjzSEthBc5ANfB6bOp7DF8J10wSuQ0W4lyOu8u2cHYUJh21iBKc/BGkiYOKiFqlC
zRBEfj/kXr5dECb51XltXunzg3eoef8x4LB3D1vS74XXZK8ypqa733/MhWXBhL3GtRtEz2Wa0N65
Tf36zYIt/ZUf4VLb573aLyfUQtaQv4FBe5I6uNch9XYUvLczjREm61U3vtyBTKSJ1G5SpOId9Ant
Nqom6pXOyM/UwegnNfXT0CVvCKXXSu9eTjsI0ynRV55yMHmCJK1QAj+5W3bbjJpG7bjbGRwLaQQr
2cyjbvo8TSY5tqHk26mE/63lO2XP3+myA86tiPQTJGXu6V7SSM20tFseTIEtNoOD9qrdTyYxb4ez
9VXUV6o/2g11YyuRqWIiOfTak35MvxWKfoXT65+/b/rC6cPEvsQ+QaDKmdIkn3lzKDI2Hz0X/tql
D+ueoCX7/Q7x/CsfdmFamRhYjbTMCrX0NFm7kiEJ1z6JxrNKBQuTA0NxOR/yAlFnm4Ix6oP1mC2e
HTIoTBBsFnz0WzHiwVOnvumc7lU2pnZqe8JU2kJpCoMRM97u3PocUgR+eRSy8Q+/f8GX+vz897+E
MtGsEqoB2BWNo0wjQvsyDHbW2U0qEwQbOw+2j54IEt7h2g8eIHO48/Kd3aMbMzYraXG2vw4S2WrY
sDjfCp7aBUphLK46X4dqa9ArUDO+8/s75fV2pxUTA+syuMeRnQYJjJ5OKLGFoIcYXlt1iMl/eWRo
NV/OTy1RYO2kVeT5xK4EQJgAmF/Rve3LPUgUfGfyjqwhh6eB3Tgx+S8Mu8xNWx4kqwpetY0eDrlT
FnZD3OS/is0doSmQeclatLdt6c5R6eeWU9+U2Rr9Mq+rIpNJsRax26T3/mq57TeJrzUvpJIil4m7
ZEPY0uWWDcFnu6FiLKUdzSmcDUqZVOP7ibePlZrtgripsNVAR9vxykImdYHZHjB57/D2ye6pjWnZ
IDJRf+tgjjiRhMyf3Wp/Y9eysYSuKW1ah577mkgnoaQkd+uAdJtV6yYgVTfwLhu2RibI5QkIAyxr
VPn0ykb354X1C6csE5HSTb3C6gHoG8SKMd23VjvRWsrsHjYu2L6L4FtAvDzc/FXEjmjkF8zl5m4b
EXvytHeLMKuc5SjdSeCakaC4IMOC9rh2LKe4o67TaCt7ahdYTTDEhYy5XIJaJCsNz4N6tLp4FCYB
IjOtRFmjXUfKBTomygnb8sox9sISaVJiKRtxwGOuh3lYxai1dEPmeXbu5cKkxJauDURON5kg3fFV
Os0njdloN+qMFGILq3JJWSCSrXWWQ+EMy40r9msJyku9YmwcqrxUI80ykfQzfyOqrgwB/djlgUwq
bA0ozHrAySRFE0TYX34N1t0u4WFSYUTDQlsQLpIAh2fI0MzI1lS+5SJpcmFBkGFnNkLUAnJ632cf
mm7ctfP6FSYOttcV9MZnQH4F7wgEc3oF1YirlMeFgjBhAmE1cwdVzxgtZwgpnM9GFJ6EbVFIsb5F
bea7T1nKhrdOCsPUKJ2CoQjhaxXcttu0RHTqN7tha6JW6djPDglSdjaKe0X2LkFllVVFvzBBq6JA
emHYNE/G3E2aTiU0zSybNqaDX2xatp3vJs4M1o3A8Nmdyms43YW5Zip7IaYVjm5dlnSFPriyvqX7
bHcyZcYmeupENwKOZAkuUo+FyON8FVeavpAR+AvLzAtcKAToaam6Fjap2w93FP1hr1htd/A1meae
FW09ccISbKTvdzo+WM82kw5T5VI6EMliydSgT6TzuqsDu6FiomAUG4FgnTeauH6qQ48UMd0zu/Bm
gmCOKLquo3RDeOvLQ5BrL4SCTWt3U2eiYMTtGMqRcifpVvZtG3rcixRXHvzCYDFBMKY9vnl635Mi
D7a4a86DfJrLcA645S7MpMFEve657tieKNk3YZCmn7oyuHaOvpDVNOWzhmFoi8zvd9yedfPblmfl
63rp809iLbI73peD5anARMN2JB95ILYVlwHBG9RXghWd7DY6JhqWsgY85CKWxJ/r7Y5kSkWe9uzq
QOBZ9TzT4AS4xKAKrQeud5j8sb+pC4fbjUyTDZu8ba+yeUSv6GYJyRQ89kjnXdm+XxibJh2217oa
dhwikwLBJmpoW9+NhZ/dznnFrsTKCxHeRMJQu68Dv0Xlc6bAskDYKxoUu3a6vvT8BnBCHFKzbnOW
xNs8uG7TrkmgqlI8zinv7PbfJhGW5lUPE45xSdy87+9GAhnrEpnsg9VO1tRWgriMgkQ2escFjhDW
jH1yPW231zSBsL5WJay+6hVFKyVEDQIvHGDbdGXkXHqtxupaMt0PsO1ZE0eo+caFA86t06Bu2a5b
zOOwE1C/q/w5kX57GIrhcWnHK+H40oMbk3Xu3SDtGj0nLdme/Dr3I5bp0Wqwc5MJQ7punHjnDEk9
kYNuv8IXxupSnZuSbYwLOdf7OiY8oHD7bNVxmSu7C2RuImFzz6eVbWRIOFFZxDP/NSlzO6tbbnpw
9h5v/NJRY5IH7yqn0Tj2VLb9fY4Lv+R4STA7KGBA25qrT0U2/onqVquZyU2NrLrqqr7OyxFcBylC
yHn27lRbTR5uEmF54yL9JbIRJ0zQETlzIiJ732rB4CYRtq1tkw3z+cHzeY86lT7IyWVHm4mJsfa8
w9dKQRcErj4JTMZOleN92YLyjV3TxsTce8ilrii3S1LIu4SlOz0Vgd36z032S/cay6jfDIlunO/p
LN869WKFPHOT8ULmeKiWCU2nY/0q3W6dabQ6LnKT79IizbsANtFJTnV2qLuCRvBsuHZZ/XIc5Cbi
VcNUue9gpZqMuAU7uS2VN+cUvl0gNEWwkKRTtchIl2zB+pa19JR31VurcWLSXNwpYbGhsi6Rm9xv
6sb5RnbPrpiFmzTXvnd9VaIKMJmy9V8MYIqerm62LvW4sWR6aRC0+1aoZPWWkxy6aFtWq6Q3N3Gu
UuQVdPfXNtGwOIwDGcz3Dm3sBCC5af7XgffQHMxSgq1tEaH68MBXGPVZvU6T6HLroqAMifqkhTLy
seNKHz2/p092rfvP41W61HBoWFmfbFtwL0TizvLKFuXl+2NuEl3tzFmJO4w2CdKKTMd+ViB7Rker
rx6MbV/TOffvvKXeO7sZZUJeXhVIL6cT+olL55h6Ooiqcfhi103GOspEAx1f6dWJN5Cvfes1od+n
jd2aYUJeKepG6U6CJskG9Y7CoLgIqNVmjpvumjJz9r6YVJMQT7t3ehSHOt0Dq50/NxkvsRUBS6ep
SUYBJnkiKBL2HWQM7brcWEkRH/1O6bJJRON0BzUPqL6EPL9l68ZiOq9d3kBTu032zPvSqC1JNdQC
f//kP5Nzf72W4SbnBP7ID1CE2iboHX0n0y5vw74dtoPmTfMKyl7Fjejp/jQsnj5N5bgdG6rovWhJ
idjnTfADK+rmcA6GQbjwOh0jSDH2cVrqmR7FAOqL9c2G3oYadVRzbAdUmc0nOM7a4f5QsH0eFxwN
w6a+wOx1N+/bzOltrzerXAM31bJy5pUbhXtbMvZpqDqYawrN7dLw3ESoGr6vPS2RR6pZCgeu/jGt
LP3JuclQFa4/u4hlWzyr5q6GD+6PfFH5t98PmguLnwlRBXu1zJqWe0yK+VszBoeFBXYsBjfpKc3T
Hlnqao9zx4XsFB2haYXqJDvLSW7ecaq18le/SGUMCOEVOMolLFX53q5bjD2Bo1YA2FuzxxCo76MV
VZe3o8ftZOG4CWfJJSV+kE5b7OmVxSlvyhCKHtoK+MCqY8yhZvL9rhEiXnW731O3LKK62De7fYHJ
Z5VBikvrrPJiIua3HpI6YR6kxC48mjyWB3OiLheZhNSJK8IFO8mwzISd7hwcGZ93zNTgRrKXeovB
k/c3y5hXN0tq59uKY//zxgcBkbXRo268CO9T1hY3fOzsCqK5CWSVjkYoF5UbK8i0bsG7NlV2a6mp
yoVrAF/K1mexG2Due/ngRkgr2x2UTBZrdkdsMGAYGJNSx6mGx7bjWRYFcFOVq2xl2uK4zmJUzm6H
MfD4oXTtUnTcpLF83wtU3o8s3ns6RKtChiGFKO6VhfpCzDWJLL9FHTed0zVWPK8/Nsxfxrt8d3LH
LtNg4hkE9WDQ2Kjd2MtR2+YXYeNUdiAyN9GE3FMEZ4Ed3S67IaQLlBDPQppWUddEE2AAV8ut7dbY
WeY1VPnoHQYsUHbBxYTV1pnB6QGWXHFFsyKEZOZD7V+jVi+8UpNVyxZYiuw1QTBXRRcu3XjXO/M7
q14xUbVg3rgLXWgW927Ob1qCIoA5QNLBrnUjbvmLW0E7b1rjctpYVLHpPiWjHYXMTVatLXa568xj
sYzqze1CmQ2WA9Fk1RrtemJPAxZnK7+DXhbsMptr1y+X3qb7PJYHW+/5VS9lXOvg7TKlNyjpuybc
dqltY2cxN51XZe3ixTR3n1BR/EZsnt3Cb5pBdm5bD2UbrPFAsjqLhpKdJf7FBj8Ou7Fi7Cwk3Sgd
YHEZQ+YIfmLiQ6nrD1ZNm/pSTt1mskixECEdA3OSSUm4WcrC7qhr6ktBiRPIGhziYsFwCMpwbfRU
rKu+s3t2Y7iUHXPdVmEnp8gwhl7n30Cc+U+7to3hktVQSyejZrFe55hOy92275bR1jjp9ruQW7DN
LIag6HpDuMYVpr84lolMkx4KphUQLEWfdxsAD5W65Vvfc4ldn5vwUL8HEPGW7RrXk+fe+NjyHqtm
re1mkgkN0rFoIC/Ub/GUUx7inn0JWwe1XFbv1EQHIalYwgy2WONGLiVQDzbctbgcsMsZmTTTxL2p
XnLlxo6Tv9LL/LDNnu2TG/moYHAU2yRZYjE7wUOQb/OdpCu3S9mzc8j85daomeFQBL+5JS53uHRN
VV6/8/ggDna9bsxSGvAOl2CliwXDP8jUOcIVzKrUg5tI07h4BS/GZovLTvYhQV4ngvmRna06N6km
nFpkP2548GDo2X3gb80xhVKE5UQyYrrbi6DMODrdEVVxTws9xGmzX5MkPA+MF1JSJtTkzUvu1jjB
IQhk0w11PPdbHcjmjbvp4coPcN6ovPQR/vNR40xDTSApTuPBa/3HzC+GQy0HeVwbn2ANce3gVm6C
TkEPs/J+8WjsqfwT9/qnNHXtdngm5VSTmYx9yylQuMp5dH23DbNJSrvElwk6zYzjWFecW1+8105A
mlAPzr+sJpVJOA2F6CBwtawxXEurd02dL4+L50Jn/PfNn9/hS+/WmLPeph0PLPQSN6Tb3nQUpjYh
jJ27Y10xctjdZngqhgz1D02eN+9//5nei5/p/kX+YsVSBeEuHauaituN4OhaEHLjAHL7AEff7Wmi
PTKhv/+wC7tBk63aJldt1cARUMX8J2oAvnhBYbeGmWxVL/NFdC1WmXbxI63Gf2XdbrkOmGRVCVfw
Hq5JM9IGdR7N3Yy7A9/OV4SbZJXwagcy/v0cs0rqe1i/zUecNXu7PayJVlHOOw0NmTmeBohOnC+i
YMlmOZFNqMqtPaQJwNvEtVBu6FP8lq1XxuWFoWKqbAmWdivpKR6cLuSwnkmWwWvstJ64iVOVjgca
zMGobzLo4CxkDrWzrK+tRrlJUw0rbDdq2CfHOMCWd4VH0lBvvX/lxu/CAmDyVOtYo8ilq5d4hqba
24lBbS6sS9zj0imHlt1UWkodcVNui0xkS1EJucTFzj5NYgrTGXltuz4yduMjaLmqbeUcz8UoQqii
VOBo+492jRuLfKdEDep3mbEEZC0McIPTqlerLJ9rslUz5lJTLb2OA2+tj3A3UUhRet9sHtw18apG
K4AEs17iIePj7ditPjQ0YBVj1/p5CfhlwwlDgkV6br/EfZbJyNnnJnR8MVi2fh6vv7SuUhin4yJu
jvei12E1Qvu9CdQ1CfWXd1auaYmpRx2oGgr5MRK4/MZBRE4yrvy7TaaV1QrimqgV2Oh8mbNsjBfi
vkIxwI+FSjtHT9dErVqalbKvMNxZV05HoZ0tRJWz3TUrbBOed/3UBFM6pekUE76pV6xr57tqEt6V
HefLkdg1YasgyB0sUvsSb0OnwpUFb8pCvLEakiYRdV6wZTqVc7xw575sPs+ZXZWLawJRPq+YFA5b
YrVsKtqmnYW7q5VV+HJNKAqilW5DF/SJ69Tz0dmm4sBRe2aVqnBNKIpWMyN9gMDrsK2MW51DDB/G
QZbPfp5iv0zURbvUG+cKrUN9/KbYxyHq/dHqOO6aWFRQBdVKnGKOe5++g8jkK2937MahCUVhiOu2
KtHnijXtsWzTp9Yh243dQDSmEG8LKFs57hQXKKKPMmdoo7690vaF2GViUY3QFaiNQMewNlyjphvq
23Uaq0OxlHY5OddkowTneZFNxRSX+NrNiKzrbVELu227a8JRbdY6a7/7U+yDa0kI2T/QuVVXkOIL
vWPKXe2ziyOt56wxMqJVdQeZv/p15fTl/Zgxee1DLsQwE5PytGphB02nmJXTXUv5h83LrXZ7EBJ7
Pp301vD6bPARKzq44TSQIayc7UrjL58IkeN/3ngB8WYH3sGIj4VAff0wB8dl1XBtBc38hk6sjViX
OVGfotzXaiKYmBQqshjUqOc5HrqBRVo69dHJdjupANckpdgiNgqpkCEuizFZhf/klu2VdNqlcWTM
4ILXHXMmpI1ly/g9WXqg75p1hx5CQld2CJc+wti0Oj4q1moPF3Z+ztbvygnK46Ix68KhDa5toy6c
x01pKB9yWIpNOMcGfam/6jJ3jnp01aEsNnqfydG9E5tTW22UXfN6k2i843rPqnjb1be27MujdHDQ
+jmS/uPr+n+z7+rpvxIX4z//E3/+qrptgK/pZPzxn29Vg1//ef6e//k3z7/jn7ff1asvzffR/EfP
vgft/vtzD1+mL8/+cGzR09tr/X3Y/vw+6nr62T6e8Pwv/7df/Nv3n6283brv//jjq9ItylX//A63
0/aPf3/p/ts//qDnI91//Nr+v794/gH+8cedarMK//+N/C3Ki3b7y7d+/zJOaIXyv3Mu8Z9wfYjO
nfOoy/f/+or7d1B2FIQ4E55Pz3W0rRqm/B9/MPZ3AY1SpG4d6TKXneUfRqX//SXotMGtNYDog3f+
vj/++xGfvaT//9L+1urmSRXtNP7jjxfHOEpHzn//y+7AyfJmyYfZiTMxRtX+ELR1hOTTL/3x7w/7
3zR+Ds+/ND5vY9P2bHHis+SZ1OP7roCKQmBVFoBnN/JnszdtXlWNDs5mediTMHWurYAvxmG0bAQX
34Fgks61g6PTfqwZvGbWMSx3dbutJyZIVMzff99D5574SwoQH2SEmNalPUt3fNDgn+iQwCk3/H3D
l96rcSZWmu2sYNyJNSPYxHO81CBSvpV2POqCgudv9kztIeSeO2g9yO6d1335/WP/vFR4oUPMfTwp
i3Rzuo7GlO833M0egkyFc0NuFk/diWp+1NUKN9s1ctfsjrD+yUPuzJ8C3AR3yRqIx4ymR1L7sQ8P
7xKIKHMepATHsS7dlY3piyEbP7txrlad8GeIsznxKsqPW+qEXZmjCvtHwJsHKmabQwE+xdhnUDhK
Q28ePUzbz+5QQkTx+PsuvjAyzCKJrMU1Ljx1ndhz3m9VFcr1prmWrLowb8zjQLaqdZIOHhoAw7Fz
j96uopJ+9fJHZ2B3qbryI/yEoV8aJcbMzybFPFXvTizc73Id474uIjIWx61e0hDmYrc1fJZc5R0g
lPmgHHGTUf2uqdrjVgVR5o/HZXMOGVkOQ5re6ra7Id7+iJwyqv6qAxC9myYjx4LD5TJdDr4Pl8t0
Ge5WJ4hmFNvPHblhfg3pLXI7ZEHkzvUhH96v24dOTzco+I/hWttuWUhYFYk5f7U57aMmCnj7fqNY
HVV6fbWsFZ5EhK54UIrd1H11pLhU86rhFoEH0sfyfnRUNFbLK6I/w+r6IIdvijmwvdqOHOXPqfdt
hb2zl5bRfkbn+Z/ljg2pe0396tI4MWJgu6C+w99LJ97aN/3wmZdQHSVXotPLMDdGtxH3ynIe4MeE
OYQ0SdhAaZ5P8IFrFg9mf+Xdut1v03jMODTR80iz/KZrxdHd/MNS5HG3VqFwAWrX5K07ZHf+pB+q
oH3YsJYdSFZGm76WrD+Hs5fGmRFFoaHeY8+E8TzP3XFhHytIGA3bZwilRWr4uO9+WHHvSp/8xO9e
+DDz2IVpue6UTE4MHYMPW0lvRv9J4rSeOm64B+R+q7/T0sPUEo+TnJpwcughk17sFtMhzSB8NmUR
ZNs+ZHUNJSIFAxUM+IGK+Hxt67s4p9TdnZc2EVQro7nYI8X8qCwfArcPPf5JYGzl0PWmI4tE94Oi
kWGGEon0wxKAXVXpqG3ULVv3aJI+zsxvFvoe5pipm0Oj/a1ffVe4cmggXvL7OHVhaTQPioCI9aIb
9D20DMLSWaPimrjwzyv3l3rajOAUNa0NoXitmYigOBvpFvqI6zEHv1XR40pIRAes+23k0M/+duft
VbTBj4NBvnXIg1DuH1YUf20Q+2QOTcridYvknqby2LLJSl4B1bHGAiBV6faeBHSPbfBdxrGaXTN6
uLCAmafMoCh12rUMS0uewDjgSHhUuN+a/o7+P86+qzlyHOn2FyGC3rzSlVOVSt68MNRqNWhAEATo
f/13qu996OGqVBG1sT2xszsLQSCQSGQeU+nXPJ0w+UXmJwZa5D5c3XYtwY393A8fJvm6bl8sYn8p
qh6q+tgXvh80/XqyL1y451ZlEe8EE7wQOsZ1EEbSrgOifwwaufHabG3Jh58nfyaoLlWGHcYVLI7x
Q4b0WDuHovl0ims6FVjyRayqncGZazppu0xG3Fy3F5Elp5j8zWlZEm8av4HBUT9qO6jchVUhVzxt
Y2diEdf8wIaxmpu/SSUCQz7lKOPoaVjUFoCFbeQKGuYwFNaB0YNtcTDIct33eeIre5tD/9Q24KWT
mkk/NytSDdBw1YNMOpu8O6p8vOvdA6wSA1V9KIvHZNq0dihasclp7Gvgjb5AFeRCTncm2CyZOaR3
x2pKXSRFkiRmk0j/KigX3nGLWOOISck8r06PlPtiujHrS13qM/t1ScoRWcoqS3fmXaXaYBjKROuz
OHPuxtSD4MVVhHRM/7SR/3nCNe08Q4i9RKjMVsTYSOvCQTg3+0WA6Kq8wIlDAlDmqNTTm7l4mac/
ExAQZXVVbQtzX0QKy6pbOy/SecfoZ6fv0oaHP5/ic7tlGSrQfh2MCje1zOIeDuiXKEVnosOSOTOM
me66qTHvHCUSRx+iiWe35Cpjh1NF4b+f0rTBcTOhhL2r0L5oIZ9R+xfW48y8l6wZ6B1CILD0512d
PihFAitFFj5car6c2SpL2owGsQVLThLJvg8V+/Jx1I6ZlYcF7mxj+P3zFz33GyxOKTRNKyjznH6G
XLfWk1uqIG+vkhiCmNDiJs9rJmETh5Na86jBGb30xj+zDZfEmQwdXXjZYNzugxUh6Gc/r8W5YU//
/T9HHnADkje+Pe8GbZ1NcXqVZwmWYXEcRx9YJskw3RYSVIP+oC75tJ/7eIvjSAyYxnSngSm97bU7
HW8w8xp0Gea8eKewbgKuYMBacLEhfZTV99et8eIsGvB4I8Xp0/l418xr+5JG3Jlvt2SB0GqGaaI4
zTdbufdgtV813SUBxPDxDmkaDFvm+9wM+6tA2lA7WRy7skGSKBXGrejdaL43w9d1812cuLYUYE76
CEjM/RjLfVZcBSTChE9b8J+zoY1Dg/YPYqg3RhaNsqscIjDu4swxms0p6615ZzkPxvzQXnrAnomd
1uLMZfkwcbfFQhTiDjajd52qUAmjkSa9zcjd6yLGqUj976rQNkvzosZPyTTo4pJtPV5lG4d1WZw/
0UO9clZC281Z3E6bcbzwPjl3Thbnr8ryEv82saEZWpBh4V93UJas3Y6IomssjDvh0dCFLb0uP12S
3sxZb4hZIl4M1ZZbSXrlo2HZEYKEjN7NUO/fVUNk8/V0iep6pnCy5Lp5Ga+9psY6zP7HIP9YHVtN
0LsyUxX58tGiTZK3x6vO+pJbU+oSBvbSnfFORimpe9T5r58HPp3pb949S1pN1QzCbQXOpCYgDaBp
K2PCNWAnP49+ZgcuNXnLKvWZRpHrjYYT6swKs/frBl4cxsLUTMFdLH0vY8ddp92VE14cxZY7DU9H
D8mp6wWzcZtfO+HFWZxMw9GRyCD2iaNZbbqraK5QpFr0KKTZVYWb4fvxDFS3LMimS8S/MztjSaCR
FlWmf4oeviUDFw/bzjhyeima/hUu/WbjLRk0mmsM1DslYHrxrqbsmPkszLpk6nmg627s20+13gQN
9Mwo4cEEg3Cq3zN9NVmJSQAMnbR1nl8Cm/1FPX83m8VdCpvEmpgSs1G9G6ZgIQJiHIz6tmutwMfJ
aMHA79x7WHAGV23gUzf039ukryHIDBH2aZey7NiI+vaqfj42xOKSHXtpZ4LhN3G7VQGBpTq9zYpL
MKtze2Jx0wLSWuQwsUZ2a+phw8rE0x5ycknP8i8d5ruvsDjVzHVMqaQx7gyJWgr4w11DE+50YVa/
pyqPiA9WhUG2xtTtoFIeVHYRCTOPBjh5tcINbMNIaj0/1JxErHCC0tW27XSV6jFWdhEbZkdXAA7j
CGdag5LQBmzEKzfDIjiMs9swJCuIOlOo1xvuXohmZz7XkrpjzXWquhLj5vp2rJvAcqZAyy4Jvfw9
qt98rqUmMeTZJu6cYtqgWJAXLIGGjAai4EnX3TXm1ViYf/ziRQPAp+h/cffRMlb2gM/EnYg3v9lg
7XoLzqAvcOGNFcBjTlWuhOFExQyfIGZuhHq2yf3PB+50kr+b7CILl1qhfDWA4CU0GpT5nRpEUOlt
aOnmdV9xSQFCu6drlKlN0ASoIWT6Z7rK4RDCgItYwWxbZLnGp52G3h4eJlc+rZfMn1mvSzoJVO0G
9EnIScHEuUp3HlNeBIqciVEfC6z2VO/sMuRXGYVg3EWEMHV7lrLTEYBcB53FIfTYlYW0/yHbQHlW
t5p62jloesqge/l5351JgZY8G7+3iHKYPe1mFRlHeglSdWbYJcMGrFw26Z417QYe2Yerhz31vP95
+vlF2fYlkHe7/nHO+1+Cqc+fl+FMKFrSaqAYT1sJHgcStnVB4HmYx6nJrns4LHk1XSEgQj+M047A
obEK5HVJ5pJQ009IjWuOYaGShQJuc+Vslzd02tITqXramTf2fXGVUrblLyk0g0ZyIS1sCJ4dbdd9
Z4RfatL9VTX5JnYuSTPSMf//qUtVHer9m4+r2W7Dpk4TZ96QeQqoondaIQMi7cCurQCGaXHmfamU
h20t4jJ9IEQkdb3zvTts3HBCg8N4LOULHGfxD/eBKmBCU/Mgn5vNWIwxLz4HSTYwrV576dru7tth
63hr4W/SwmsDVBpjpovAl1Y4NWagOXHVqmCeNSilyMDP9JBkT1J7/Xn3njtti6sfvINKev0w7Sw3
VE6Yyujncf/Gw+9WdnHzgyqYNxM9AYWBq3HcB5rRsNS1pBpeU3Kn5b8Z+yLVQzO82P07Rfrz88/9
/vfxloSfbIQ7H2/w0vZIzPnamq5hUQPptwgfZT5oMOQiqDh89PV6uu428ZYiyq4/ljS1T8P+sett
119Ij75PCbylfDJuPH1ip6+aFi8Okjk23zvOZzpc19zHY+a/wdSsZgrRF0y7Tp9NJ8gvWcd/X+/y
lqQexxIcggPziNY2LDK0FH/MwCrubf7WV5eS8XNbZHGD+6w1kYGjCKj3K9oHF50Jv78IAAb976I0
rqZ6aZ2+ZbVyNC2A2glksS81l87NenFQy8nrKqfErGsAOOrNIDY/H5i/FYv/PajeklKcMgFMWQvh
sRrmsNS8M6YtHawonR617CkDGGu2hggaNgmk4Y+5rgdEP+g+qChZFhSqWduZXNvWtOVoXJq0jBvR
RVrt3unEjgjBK0UENf/qxFrmj/AUi7iuwgENoJmCC1+O4c+/hv737vrm91hiGq1e7z1onaAYrZxo
pkPcCfhDouc8NL+LFP6lqC9RaqI9XIWZ5sWV3QTzmEXluOmZB71FdwO2ZqDkAX7SgKTxyLO6hDhs
XeJiB2ff0GaAeShQalZkArolDA6vReDirbCuEbBLFvv602j9No0CmJtXV5AHS+8T26hu6/KX1j67
nRGrsQ4yagcOcRKTy5j3eTBZnyK/yTICRIuTtPUxy15YkXhWs9f7ORpH4MPsDQdVtJ/veoZJtnVQ
+0UgbT3wvCdTVJEcPxjrwl57Y9wIlQZXQqnhTSlDMlnB6KrQg+QArZ5m++jWRpiW7soui4B7aTSw
eNae0skLK2rFpWYfHO8Z5j1l7QfQwI38yY/dYUVSL8wK7egVTjg6JJaGHtTVH82x46x4N9vyqMwu
NBt1XcxdaqnOVkrrxj51WcwQHbL+kh/838T3m62yhHGgqewxd0CuLcRj7d14v+sbSQMvD/M5Efqa
lpv0EpXlTFBYwjpym2ZAFOIlmbJt36WBylZOc7EzeSZeLrEdPRyGa6DzUOMkeuDIDxdpxvSHmTeC
PbJ643eb1LxrIbfku5+KPtRi2DL1QMqkgm5hk7lh78jQbprAt/Z4NK091jxoXbfOdJQe3Cz0hAhS
717S+jmTCWMsdJSTVIYeGkBUEz+uRLkCBm0AvK6LDd4AnDZElrHNiufcveN01borAn+unw/5mRi4
hHlAPWZMJ6JhQ2hlkBJ0we+uG3jxhE4Z7CIGgnWEwVo+HWX/+PO4Z77+Eg49Z46eN6fCiqduCrkd
izUZLxDLvy/RQ/Tvv7cN4OGNDQ1QvGdKC1DB3w1tQ97qAc+KpEfEnpxmO3iXmEBnEoolnDk96bAN
6TTuyvRoq0dZ7i1HBW1/4Zc5N/win/D0XMx9jTsozcdAkjwW07vy8xASRBe2zpmTsoQ2q67XYLOO
y1njO4vD78jbpGqLreuUF36HM5tzSXg0eEtAc8EFjaea2SVsiH/eQ+fGXaQVOsuZWQqMW9rJmCVV
e+HGPDfuIqEYTKMDBxYVT6fcjFpI7QuPwHPfcpH4cyGkziWF3hDc2VzJAZ+uQmUdO9TRLnzMM3t/
CbWVpOshx4ipD80za94tcoCdQmBqCn0eGmjTCXB8KbE4s0xLHGvtlB3hBUpUYwv6XuetADS7Luos
aY5Qmai5lalp500hzXfFpW7jmb2+hJ7qJTOn7NQVzFu114dpU9d52HQ6VodtNWJFP2/MvyaR312j
i1PrwGi9Zwaim2vCGAc8FfPGd5tw1o5z3YYTq1fC/9VORwIsvZevTWsMNHVr90MwNHNQeNBHn5JU
6gEE2aOB5CuZ++Eo5kfRPHGrXc15EXj8q6z2BMaLJJdJI2EE4yU/z/9MlddbolxHZ+SmJ3GyePvK
JhU0I7yQO7yxqz7m2a+iKpHmGJARb4ERuxPpLXPuXO8XqJZgGzdhUQF1PJeRUTa7GXU14vtRXyQt
LXHL3+nlczVFlXspAp+5SpZczHEknvRbNBytMhraqF+ZxTWWT/D0OB3kfypjXqYXpDtdUlT+6sYu
KuRVcpIYebFB4IrpaFlz2iDeJ6+P5JJ9in4GAu4tlcHnVsu62ccDV6JZYsga7rn35fBe6beSo042
0XeKjgAT73d2IDs7cq0tE886fTebCYyEImxQ7ADZfWUZeUinP8OEvVm8wqMuBGsAMLU3qMdGjMWq
WRVQJbFIEQxuHxqtHfeuBa1QPRgpiCXj9JWSGyZ3WXGjVfe62NvVTvC9Nu+ZvWunr1auhZXo5M0p
H/L5SJTKE9Y+Kg3ocxDi955O713pYadL/aW0SrzvttJ5m4ZbWhaR7b238kY6Ee1fOIORRpr58SxU
XM1/3PbeamXQZvvZGYLMwgPFAuLdDhs4ypkw7cpMtc9aDVC4R3d6zMXRGB6b4X7uuqijR40/zPym
STcaOZR8Tasb0dxOzUNh7RxzO+delM0Uqss7EE0Df7gtDYrq8VNp7YT5W8G3wtG3+ZSu8qKPPPWb
tUOsWe6t16iXCaSnzHmBQEeoyB2mbnW/fz6zZ6LxEhPaU3Noag2JGoglRXvIyZVnYHHJWvCgrOoR
4w4GyCj7+VIo/ttT/iZGLjGhDcggGc1GDKylCdqiAen8KEvvaEWCzH5iemSWr8XLW5rY4Oq7b8T+
TMs5mD1o6b04+Zc9VveQILizydruy3XmPuiFTGy8TmsKgt11wChvCS5NtXaAVRBQGLA5C2x3p9G3
nz/YqT72ze+/xJY2c24WBZgxu5nZ6LVHWbPqxydz3PZaNCK+//xTzmyLJcYUJtRlJ1WL/L1B/zzC
++S6cRdJtudwbrnihBQobwo3Yv2Fq/NM3dlbYkpLBl3zvwCbHuxU6OLGvvuR9YmBK4WTMur0+5F+
mu5nM21Fjq6N6qKh3lZ8SqRcuyP4sqoLXRPNyT4N9PmXnA4oaTBvDNpGA6spsviBqIPpgEEUt0YW
aCmLc+OP4RdrXn0RT2w6zg9CpgHTtxABCVNvTigkeWfxpOQtS+O227v01jYPtp34tn3ll1pcCb5D
Jr1K8aZvmvtSv3FRwLjuU522xj+3WNGPemlR7GDdiJ3PLr+QJJzbWYtioWk7JqlONQgNShGZ85qi
cnXdhBchZ/KYIB1J0Sz5JFQ/jK68AHo9kyksQa+8G6k2qAmID68+KcNi2o/92F9Y57+Skt+d6EV+
n/HM1DLbwlOQNIHM3J0FhdGQaQaqUm1CzS8PDcyUjyq0obBRlQzpCnR786Y4tMLA1UzeXZ5/+US7
LnYvQbMzoOsVSA4TFGvb3+ZLZlq/r/pCS9gsHdIS6vvDDOR64KaRcSmVO7OnlrBZ6hm5MCXG7ZDO
ZlH2dd10F3kcdCDnqSiBjzGcF6ltrwQle0vQbG1WTkNqTLdygtFLuou9j9OO+WYnLVGzvVbAOqLD
hNsUsAp3DnznyavMQPCb0u0D2v/hEx4WbVQ0JLSyOxQywwKuON54z73PrLBB653A9zVu6wIsFPYq
pv5hAI2yZWmEWyatwOjTV6OnB1pbrxVAb/3rbBzm+kibFWPrTl/NPV7r7e2gXk2qXSipn/u+i5hR
GEwzGxig7ax3U2yb4bpQtITpqmks5nzGcpHylvYrTV04P2eei0uQbtabhd7qJvr41i0UX8qgrFEf
yQq0dbwM6eWVp2kRN+gAWV2Q8RCWDB71bpso9/Gqjb9E7dZqtjXhns7TCDuvyL2yy7VE7ZI6pXPt
YVxdu+leh0t8hzPrvQTtjqbZ0dntgW6Xj47TBLxGj/Spo3GtHq5bkEUkMGtDOJDLRG2wrfadQgm2
u5DOnblblmhdu5l03zYwd8d8a/gcGOYNfL0uXC1nzs0SsWva3PLUafDZjrspUdqFcc9NenEeDWHR
tsmRg9rFm+P/YWinSDeLr1vrxTWep7U9DgY2SQM2dhpalyZ9bjEW5TlXQ97s1kA9tIk1rrlYXTfd
xSkc/YlpTofpuukH1W8sel2vZonWnYmUEKHuEPMYCnFx11w33yVW15tHVII02HQRPTJUYF8lom95
S5Du5ILYacJ0bZeu0uNVZigYdHHu8s6W2uxg0P5GxpcEP85shCWedvAtf2bW/5spyj4/b4O/de9v
7t4lmDZVHG8AfRzhCCXCovSAMKmcX4PehbWltqxSIU93raMnBTNhvEKCvEL3k1N0EY8CYkiBcupV
jRdGcUcAVuN83/DnSrwyi64HTqPcniM4E3wCLBc3EIlwGaQX0i60WzWHzDS2CpIHdv7k5ccCjBO5
sfuDaaCEclsb/aoTdujKF9Y3m8pEebp4A0Ik5NpsbsrMBvzVYXqogRoTjpobECo2aVlt+lptswzq
EuMk9qo9DAbfeu2qTe/HEQWVXUbXihkrQ3Uq0OHvCVFPGqFwGYk0P85DvctJPDnD2sCNEqhpCKxq
3vj1sIEH68qi+grN84QP/qOfO3YgMuqsa/Mq+xLYpZ4+/z/vlxqqbW461GgVlVFaB+KSlumZ4LdE
TzUadvkII+Nd3t4o49VxSyhPXAlKWMKnfNrlgps4ncL+3RkPU/X48/Y8N+lF8FOi1IqWzWBXTEnv
6bHVvUpsqp8HP3OgtEUIVJUcJtuguGbAYyyi3LrQ+Ph+0hD2+u8XlBUUV3sdK531K2TiQVUlpyzq
50n/xdr+74GF4PVi9JzJFgJKuGdGAm1UPWq5j0j7LLM6mHkfym4MlE6jqjKizvtDnFcB3Gup0pXV
93eWdUnn5PvVc5eIpcKjels4CPSa90rq5+q6nMVdQpZyLdd9CrQDNHeflXdrdtd9bWNx+eudGqti
QPg0E/o0/fr5a3y/CN5f+at/D6sGlGLm52gKJXQ/Xdg/p1vif7+wt0Thw5LPb7o+g/Hi7EdQqg7m
FggZ4gD7dyHqu2d+wmLn220KPekG1AwzdRIOGSTNHiOGbD9Xj2x6vWptltD8HLBSayyw4GzT7K/s
USwB+aWeOlZ5woBC6OGpwR96Xaq8NM4gSrMdC3X4XWG1cWXeC5Arfl6H78OBtwTNN90gRw0MZGj5
b7rRQgsJsPziEkXhzA5cIueB7zNGuK0CFKsAynnQwEK7btqnH/jP1jbcecroiOhYuO8Nme881gUQ
vbpKSR6e44vjWKWNGniO3dHMt2o6iEuYnlOQ/ebwLOHzBC5RJUnRS029NIQbxqkpFJZg0VRpGRJN
i6SRx/IS//sMutVbQuppV89Or9AVNrPVLPyord9HVNpsbVwNTK2sqg8hJRnDGQJFWXRlumOZXhfQ
lrB706mHQeWIPeU9WjYXIsNfZuc367dE3csCIDNfIPhwj+6yLm7LOug8+5ajop6yPGom+EBZdiyQ
O01VHWsaQaV6IyygTjhfTZ4HzskbRggHviq950q7nettCQeCsX8uvG5DwUpJgSBM9f7X0H+U6qFU
a23edE2fjK4XSv83cS9JS/4lenz36yxuy6IyJ27act6ZOmo9WwuI8VpU8QAJNK3jO6BwrHIzlbdg
L8BMK1T6XW7c/3yAzgTZJR+gyGxQngu8Nqts38HLMZ03ynhh/m7wruyrLlkBk+05LfYBICHP8315
XXlpyQmQslCMmR5My0p8Szfup0tn3sC/vj2e7hIwbA3A3LCaI7u1+6DtQqP+5Qw3VHv11OcAdGFl
rml/Wwo/5O5Hn1E03bfAkEATVIZd6QZ9v87ojSdGaJW9DO6L52wH/RU7NtAqsoKXSaQIuIyQW/O1
o65uXHNj4v/SHXkKRL0ddqZczXW3IgD41c4a+q5rBTG0Ntv6+MOce1gqb4Uvdrr8dP0+yEUZOqYe
pCO0Vqyv2lYbw30k0jvULVCU1gEl9tizvdWoiZWRQwWizqO+nu7n0YhKsW3T46BzlB6dKOVppJE0
lGSdunhaOQL8by/oTL6v/Saig4rRcg5BlY9kcV+hMFHNIhyhXtbT4T4TWmKTZy6+hKujoY2/81eD
74bMY7GRPnC6TRmcPYc8Gc3jPN8A2BzyJoJca+CSfV1vYVQeZoMZtv2fidwYWR7W+toqaCKtCqs5
BHVdx036pQ0fAxwsLBeYT734I7BETg9x9W6IiXbwq7U2FLFs6jUcSkGokmNwsinvJ20zzmo1aZA0
JF9DNR4nRN2G/2m0bdmqtem9DyfkbV6jhJvY6KUVxksldv7wlWsblT8bdRFqlUChMYsmchi9fqUK
+1ml9yUw/FJW93YF8i8OsI9WNh0S6CFEQ+lEdvdnqEXEWwHOorHS7KNfdEFuHho2BwRhKRimRKd+
wqgW2a4MTz7fJJVh67eY92dZ7C2hrwzPDAXYD/ooIi+fI8t9QNUMFaNAjd4qndqwy1noo09nGDsp
y6Avv9wmP1gz5LPA5hzMwwwFRE/BR9AHBNr/YOMK+ONokM5qzvTA7aoYFynQIEqLGj+24sJ6sI2j
8h/p+NgXNz079lMy4m/b03+2yUlOMmwaKEs+ifKAv3L8tX/0V108Nwk6p9KPwzKLCtTNq6FF7Xyl
DBkYeGf3/aEHDiVD/845VHLXGK/tBJNwtHVH/scz3lT5aap3z1v16duUvundH4b/zdVXJaTvcrcK
GSN7VsQF26fze2qsCxs44Sqk/XFkt4IdDLZBOh0SLKjup+AuA40ZpcO+qvYyjwft3s+1wAGTpSGH
FFiKIhOwXLhFHSehpFk3Ho1U9doXHPcLmFLILuR7VWx4J/cpmyBUOCaawZO2AbgCpJeM+GuPj+vK
ugUgOGzJwe73g9OGbRsPFSjV1YdnP/KpjlzFokl2jyOky2BbHEIlb488KW7124piwmorZxJW5ctc
b+x2THq6g3h35NAmyO2t5H1gYZOS0g9GRB2ip4F/asw2iYFA5ILrV7iBskpAsrHkQ1EGnfJRGgHA
ZB5Dz1BR463MtAxynKmMdXs/P9rWrasdKw+47AiAdPTE9C6DdsKHK+90Y4QpinE/MqBQTCsg5TOc
7p0ZSCeO3i7e6R5/KNt87UsSQT4ihkAqJ+gPA4XLuvtK/JZjeXQ8e1vAJgoOlivTvE+9Cs48MqgJ
RELQIBmVCaT5EBiVjfdoF/nDo+9PgVBW7DZvjizBbAX+XNCopeMTQzGlq2VU6A/Q5Q1sawik/9Qp
YKBw9jxqRX42hq53KLECfvWR2wDeNG5YiGqNHn9IoPTRgcxs2jcOkP61fLJ04PJUvh7Zxgbv3O0j
8A0AtCojaT77zkNqPHe5PBiQnqTgO/qAdRimSACtj4V6pz3qLly9Sm38pQPR5/pkP8JnJ+AzO2ln
hrVTBans1oXGQmq2G4kXU1+Cg6CJtxoQeDY2gQaQRMfsSHgn7aYS1uePU8MDv4Nz7tTBwzmPXG4n
xbRRrN0JlmQ0aeFDh9PLxwcYHoR9EfNux9TrYN12zbNjgMB/R/gLSqhEbG0kPPgnRr8KTPLOs7sB
O6hJfTzfTpKxVVAAUl+atzp2jNE90Bo9eYMmTr/KZOzVt8WAQtVzkT9YOCwZb9Gq36aGv0NzLOR+
ETnl+1iLLYK1D84ZMTNU6DTgr/VYaPe9bqwK3Hy9+WS697MC2JJFcNgMpualTsH19Ev8pM1A9zWv
Y/iioayWxa4xPubmO5dbnaBcm4moIqjGgV4GlBYUaMnwrsRv29iYCkmf2NT2naCf+qxwIm4gorMu
mnXLfunttsCUaroFWGrj9C0ywl1vG0FaPA7TivRdNKXPQBDptR75lhEIkWgusFf55wiSnT/c2Sqi
6sFvXqWXVOMt6bedkW/a9h7FHlyhbBo+Z0sPelnEBiErNmMXvTn8Q+EtlekSRTp32yPEFgKCCsXG
KMCq3nOuQ1WhRvIl17SegqpO2HSouyJoOKJXFin9qJf1ikMNtlFzkrpFoFMa5/YRZMANo4cZFWym
1gP5cqBhCNCOVuP06yh8yhBlQryMbCj0URD8OJ9CUfnBKd7MtQpT1T52uOTVXVUmE721zGgsbzLQ
LN18pZkrXMbAjoUlfLhzFmn6h6at4c1rW09zd6tbzzo7mqxDe+yuIQBwgcDcWUFq3Pael+joQUEH
o8B1OGQvLY0kX6OVBFGH+7x/go19ID0oqbcC+sezRPEWPwPUD5/TW0qBpS7ITrYftCc4mFYw9HJj
dGlUAFhWa3HvIyHr127d7T2m4GNVhZaHvGBubg2ZMmzoA6vQh0DWUpVlBHnhkLYbhOeDK3YdolMt
RJhTGma+WpHBDg13QKoFWVXexwao8Z148AlNyn5fDGrlcwKFvC7w8wQ8smOG4lWmUJ5F2zfP/mjT
vjR2Vf0FqUiiH1m2bbuHtOoCu3lr5zSm6pg3iMHjXuTPcw5J3FlGnhm3KFtb+ZuqXgojKQfIzXVJ
B36NVyKCUVzvXZG40GqpBw0B/I8s1iAqhTnPsYncSOENA2MQMb74/iNz13N7aOw6anJ7xWC46FcH
XQyHkgKnBWGgkeQ3DTTFWuDtSY77xRldvIy+wFxejbW6F00TijSN8pmtsl58tmOzHrvYxS+d+hKW
w80NvCOhjHuH5BChwEuAtnHYh1HVQZ7n0QRnB1WrRDcegf4J4GEQzt5Nb/8y9E2VntbVPKrUCHqc
IdWWuxZL4OCFkZOVU/TQk15xTSS8/Jxxv1XIXmbk9KaHGgQ2sYkMG4btyVDakTH9IrjgHKgBd/Iw
0Y8aybQGhQo3W89YZd6oMLPn287WYm5ZpwPgZ92aKn8POzsIYP92pUpK14spnCjzlG/aSQtM6cPn
hOFk1mumv49cRA5rkQiE+l5vzSC1jVi2eaLnTtyrtZQNXANBJiQnLYxt2e1hr/hQOH8c65g692V1
RALaKrWS9RDP5c6n/8fZeSzHjWzd+oUuIuDNFKZQnixaiRMERYnw3iSAp79f9ahP/S0pgqOObqlB
EEBm7r32MtBLlNarsy0mMZ45EnuwjuzvqFHKE9mYvp4lbmkaJ73O/b6lNqzVbdksbr+WYV1wsLVF
2LfIwQyFpVF7KtvzoPPURhVZlR5Oxk/h4PW3MHiYrOZVs87a/Nws36gZtpMs3giD4MeT2KvkHroU
NjcBf+tjaUI5NoIMKHY1z/NkuYpKOT/yMVKWNy1plGXh9eqlEr1vGw0LY/AkCqrRnCFpCxqCOVSs
16TUNutYHafKcJdkxt6pvXS4VSadcq8bHDlidIk1PahaRS9gBXF2SFs/AotwCsfrJ9trS0zCTB1E
uHadleqms70+tTxL3rUd1WLOBUoeStf7Rr5ZrRlX6eZ+Ge/apto0eX9Krcor7WQLjdyTcL+wuagF
PyNrMIo2V4Z89lZr8uOE4bfGY16l9ehU8Md043vBhtphr6NQFK3q54DQz4ws16nLXS92xlx4LQqi
2aHCx4hGNYpAK+eHfBVhxeK06wkTltGdqOTnPLm3lfm0DphvaIbsDdVP06rv1PTQ1e+9FgWmrXJ4
Cd9c+q3Vw9JPzn2Nxsk+NLnkYkId4KRHb4vOrQ6xNnajT9IY/Wh4GU1nK5MchX05aaF7fo9CeU2M
JEyWjTMHmjYHEbZDkxYupf0rm7DKcaogt2Y/if3mqpg+jmLY1MtmsO4sjRtH1VcJiOrjeG4bKzDF
g6ou4QAGVMu2ixPfZk7VS9eUx3aAENlBYbVpHBtfNROGY88DLWJsvsRJ7bWQ46kcszgK7LgO0tVC
rip2k91+WniDu2Jga7PG/tQ0j7i3uKZ6Gev0R6kn9ws7DSrIqg3TNfWgL5QlvsjzsVImijvswBV2
7bSfq12JsQw5r2fHPhjoxDDYcYVZodmqYSfb26h56LuTiE12x2+p8wNjvsZtMPLM04QjjQ4oHaDw
s4vjCayNylnY4DxrF3tKOxOpXPt5p50EHgOWovmsrbBZnyvUkjEHryEesVEMGhur8qh+Esb8JOPf
PRa5x9AHYWPYK2Gh8wNXyc3n5ehIIpiEtSErAqKAN4ooaJPRNbMnJS58S3W8ZaGfoJEU2eoJluAc
VcG4vlg9JUGpe6Vpbp1M4UB3pLCCBFmyVeYD3vvdfO9onK6KMvitEb2sXe6VRnJedcdX5Z2c5/dO
+2m3uqsj4Oy12V+RJ69wzedZ9waahcXuz/rytGp3lYgO66AGxBlFjXFwostKU54kQxg5dMFx66uD
7pEzE1aJRfzEdGxq/VPHlR6X/ra+H7SNVZ1jZY8ntOso39X0ZUouk5O4znBk34LN3qWnNgPWINmS
rtrEWt+UlycpybwoUr28Lu4Zc1E/NC5j3tBcnIuWJdtocXZDHp/0UmyMWP2ZU6GaU3IU1ssytUyr
qBicEghmddNO2zhl6lVIY6uczcOUQs1J9jJUrH5aaMgBGPBtwxxadTUNB54ydht6CYa8GzOSDpF5
1ug0eothsngarZV8Gtp+a9XCWDtNJgLcq5d9PbsEYgeqU7uG3Xg5u52qK3eplJwEI2Mh+zpSMIlK
p4zRKKm+pBI0sJhvs/1JvO+h7XNXSX8MVfpMwtMdqAjmDcq+SjjhitE623r31A9RCN2ObuHeruu7
Jrlk88O1MfVKiuF00LxMnIqKAbOlnkyxeLY+UJ6t9EXEnHXnJuIYWN+xRfSsSnPVSgpW+y0DUxSs
InAj+LhFwoh8Wt2CCXH1VhfI1q9ITvIwdO8ZcI2p61Rmhd/Gn6RfgGvFXs9a6zGqX7T3GWKkytTX
dD4iK3m0J77gJTRGe2uOtCqtdkxyzW/MaxYoUpouSEojLJ2g484s8Vlbpiv11tZoziCOnsKrx0o8
jO1tUlmuWUyeI6UbE+hNn3QafNYEsQCDjUZ7vm48Oy3ut7gVGcNrZHZssp8rG+eA5DOL4nMpTduY
orXQ6CeUHAZy5qlp8Tk3vQc1nfCByxUWUTjHhD48ZurWbs8M3VDBYG1W/Urbd6ePDqk8hErLuaMs
921SBlbxKa2hURobNdoVthbOieMlaxfKfLWZRv05G1uD6oHeWNHWIFlW9jxZ27WWTV9LxlYZb8ti
uq+ct0oZzzVolGFo7jhRq8fyeeXWBuStPVEMqfWtXPey9TpB0YmlX/VyD6yx2I+Gnwci/dmp9tEB
Fcqt89I7m5yaqhI5Ku831Xgvo70Aae+2YqjCXt/0aJGl/JRTyU39t6za1YAY+hgY8ikiXWyAFiuS
HxVGylliug2LqUv1zbp+zhQsK93ljBm31h9zRQQtAHGGqZKB3Al8Ddq2uCuF9NphbDnm1Tljn24L
whPKYpe0KFqc1VUy6GjNpZpmP081t6YvXWefgMsr9/sYT/bRSrRtSQlXmrHrzG/lMB7k6K5JU5T4
d3Vs+1I7+oPzrvc6rlnpKWN0IXO/sWzy9KfdoOd3ktFSGX+W9uQN0RRMLdVf3fv5NPlTnJLrEwFX
PkdrtHXs0GbGZZLqk1rFoexemirynJXaqjYOo42khgDVaLj2kcapTZa903voArzOgptulp5UQC3p
S2+Bp+7k+rGZ2cSdzjWTPqjrGahJQfwgvJKqYG51EDuIqASutBMfYKuge0GpTOXU1SSNVS9WfLWm
z+7ixQpkg13DdHyjjfyyEfzV0U+y1ktUcRQ2H0qZH+PlPKvFQ9bO991cobRnE8ukja6k4VRH4ABo
+yuxzdmqOuvNMnO3hf+i87moMmWIlHI19g3zdUCXpUjKpdWdFwNXF9CJZ1S6Hl7vp3Z1nvNK7PRe
OQ36dFqiOeyh0sog26q0Kwts9wEgr3890yWq8Sqw5swtJmnHcaguXUKPSTkWT6dh+TE/2IN2GIbh
uyqgoqh0oWMkNrEaAenWBnpg6TEZgdg6+GgK4IiRqPdyZ1P9disHPJ4M1pRuxdJ9yE4TlurqtzKS
vVLfl4oUDLUhhaJ8WyP9YEA3WAyiS/JATfMYBRTifzn2l/r73EOKbpezGil+NR1rTDrm75o1u3n0
ZMTf4s7Zj01+wNvue7Kyczsi7NbFMzIWiPlqT8TdKJ/t9NqSz6EnVrBKhOgMUZDkTVCq4q7vitm1
zOSBpgR2gD9VNOrOt2Sw9yKp3mcBddesT0tr7JS8w1FCJpc6swZGUsyhaIQEG1GewYMXfF9LIHTJ
s9qjpIij1vGMl8d4OdrS3ZzxyrZ9UiaeHD9nVlCblPnOQEyBjVeFWpvExXaEuaxkN3YXAw+3Ucpi
iijDW6PzQ5uun40eNl1DlIoE+tbTZzjdsBH0/YnzLHcPVlZfpLYNnFzdV/0Cft1uemx9Yg021Pzo
UK72rbPvGpXejC/MnhwMgxrXTN9E/1gCXESOupcHC2Szrd2hM6iZ1tqX9HOW72JI21e0bhN39VZV
L/p6TuDi20L4NSENgVa0BXTqByNGxjJV7/ZV2ZiPm8RRGYKNm+u/Exaz0ZhVtfxzYEhw/ferVjSq
12ClGBSK7TbI1Ia0uvY9uCVx4XJUKBELPCX1Kx97J2PXorXHgYKhX5OLpY6uZCRgqcbnHNW4C2FF
05e2Zw5oWsx75Ix+zlgnP4gSEKajlJ617rGvrXAWnSuYOkezvIlH8CfnLk41X4b0MsqtNyzjI1Eu
742D/oD017F8ixi5zp9G92RFH+vIMSlZm8FowlYHDsbrY2p+Ws1Ta+1LZ+LM7YNOnOak2vRjGmjj
nWlLG4u/3qy/6I6DyWj2xFiHvaP7mL2ioXBcCoDDMJIjdWq7LIyXt2rZJcahVEu3rI6O+dLKfdAI
xY1X2ZdADTI5sGW0morqpaaFNP+959tvgHgVZmyqQx1eAxgvaCkUWF9KEqZS9y2d1JdGGAXLUYRA
Xw+lvZeabW7FgRh2i7G+y5Sd3TxgNIUAMt5FYhu17XaUMPas5E2SglKN4yZSjI3MQlh42GPyc86r
97QvWWGFL5mCo/anvcxePdsvqYbNpGPlj3ameEoOmV6Cf7Zm6glDmE2cK9TW+0kcODZ2fODh0Mm7
TmEfyKdPk12q7pvtqjzFRJeY3H/L01/SEYgxsvzF1t+HYYIpl16c2HS1iTPaqHDTqgGQ1rXaVpNd
+pas+/N6IShI8RzgvnlegkpLj7i2XMiMOYo+P9rmuk1SdRdJ8laubLo6/Uii40WByDUMfRjRE0yl
vmnzaatPJI8wtlCKU6w958trnX042Ucm3mOOAAVvk/w4aO+1AGof7mLjLMzLRM9W4RUcg0QCmEhS
EeTrR9a/OstrPn7OyK2q5axPWzB8aIKyvQFB1RIjMHNkCqfr+LpTYiSY9wwUla7iCvexerFBZRx5
Jw37WVzy7hQ3Z704KckpVU7y8jGrVz/vRz5Df2ryzShJF0xBK7amVc68IkKYnIvlW4Kws7fOk3FX
XE/ApzbJHxaThrQtg6KdPB7Gz7r+6IxNo0Fv7Dlx52COnGBOPXYiGweX5NGk3jUA4asEj8/Yb7XG
W6GmYBC4t3QaMLSy2l4rztf2cnHuc+muG0GPqpMUaQ+r1h0NjrRYZxS4xZac0VvYG8iGqf7Xe0Ps
ovITk1LoFsdR/lCkeKtpLChxyrKgl17m9LmbPVXZAxVUuEbl4upT0x9UI2w0xy/rZU/7X9jX930Y
Le0sped+uDN0rEuY9jJMi0EvDyLfV6Otfc9WNURddCjqN3V2jtr4oPczXsyVjBuN8z7W451B0qDv
TO+G/DIkyoZOaxM7KYmHxF0NhJD+YM+/rLGz1SXtdLXHKcaLnbyWI8T28VlKX0rmRcOj3fhZY+/1
ZG9Tmm9166ckHo3vVbaTuj7oFz3s5bNS3iHlZ6zh9aE9QTeNgzjCsKfXnpZS8Qr2YxG1fLdnrZgu
aX62+iTAID0s1Oi7mVwSdgTZwOCHGpGBAY2fnbqVFXY72pnS1L3RfhylYidp9D8yP6ghmekJpmQg
j6CS0mMT/yzj8sNp62CdnKOsxQdTXY9qw+i57zWvteD2YsBaUIc7qR0YbN9puzEZPpKEkoICPOa0
pHqVbcRAhM5gj0GXwFtKNF+dnskFxCe4Z+Z8kIcPtRMbeFOuCvRRAGQYpewPivQ4Nz+RX7U9WEbD
n1TZ8yjqR3t8VGQp+DO/4r+ZT9atR5iexH03CoiCRe9LFfP7LwUwWc4NMymby5rzj+va/aZ1To31
JWa8dWsLJqepXBsL180YZI5b+auEyRuObEWEmdrYMMCWDjNpXtFfCGC/EfhZt4Zgcdlq81BKHEqa
ucvSt0maAsVUOGOZyKp6OOetFxfqpnR+2dH8WCS924C/xk7nx0jeqx9mnv/lXn7zrm89vVD5G0V2
/R1bg9GUn3/tVd/a8ky5MO285pXI5XlhlMUA/Evfpn3lBH28P6RVTGav8v/s1XSmtCxRDCn+mAXp
3wg//00NtW7td1Kts/NIRd/MYVMZZajZZ9p2NyrWv5B//iGZ/l/ClGVfWYz/uvNUjgdpSiWBiylw
XeuN6xDGDTU2w/FJ2VmZ7M4SGYSatqNjPKSGEejqa7QUlKF3lcNsZWIfBhlRovosd9PdUP4l6+G3
t3bDSCymfJWTGMZxCepNXCxa9S3eA3HTHPPxJzPoXTtuq+EZto9unhos1E1cLKTWwsYhdwt6CDoh
UgGPUfmkGl+T71q3dj+8jhowwcGmtvTBnElK/dondGVQ/etFtHY59r0M03VgNLuov8av+bJf86b/
58Ki7mqrW7mwHkqDS4bP1+73hlNsiVzRJcfEslH1ZI029Es0R+vW48fq9LwVacftLqofwz40gEG+
dMu3lj4k4qnVOqJErIaDXGzS+Ws7/a2fT0KcQBVPy3JQPtbX+uefb1b7bz6h9X/cfFJVsozFYjvW
YWdB85iMqxst8Mm8pgyui7u01CgBo4sjXWfWGIN0zBdFcWz074wgJOmoZ/uUaqLJiMVS9R2TiE1O
Um67/qwmbGXFfL5O51PZCSflmxy9T+2Do8qhKT0l8QQhaq+sJvbDLKZSefjzr3UlYv7HfmPd7DeW
miWKCuJ/KMTjgleJ6CayGHrxXWva97ThV0yi+Wuf6K3Pz5IbpVm0fEpWdrd2G8t++fPv8JvT6daS
R6v0sVL0lN0+PtbZtVf483V/s9tbN1uAqY8NXps8m0mq2YhJYZQigCWbBPC/GcT+803+1/O/2Q2m
TNbk1mANZGrirdWlqo+y/lRPb0PhgDJGDJB3k3bs66NVvFX9Hcd6Xb22kgTRLXdBMYGuC69uP8rp
zZEeI+s1Vb8Tr24uALYkapCE3l+nlhI2OzHQTl1s6vaXxpyUJGxTbTjOn9P8xUh9uMyuzcgmc0IF
8yWrTbzBOqljaIl7GRxR/pFmF0P5cNbvoM/elNwp8/1qXrPY7svOOUvdYc7OaQ3toG4ZMr414Dtm
293HlQYvEgZP/ICdod2tZOzWj7Mu+035MkX7Fn62s4/Hv6i+f8MJt6ybndBEFDZkI55EV28OmkGI
T4xq8NZcZoB+E/Kj4xmxQuJG7Td0wjrguxMnX7KfI1n2f7f3fnZqSSD0OsztKY624m9U6t985Lee
i2od64kEf+AwftpPzV/O9N9tarexmksq1fbUQtevpleDeFGooMBjHq5beozytweOG7vNHCu+spiu
LK8kTDORiC2/6XdJvqPbF0NoFAugIQ+bqYZlqKe4Xr/JaX/n6BVsA/NiV4mPs2CoAC7PqbmL120Z
a15SpscFPDnXjiXZLKn2N2X3757VdUH/6+we9EJUa65QE+xxIBBfc6Gxbm20pp5pdpdw2fTMNC79
m2PKfwtUrFsPrWvYQF6WfDGRwVjuJ8KJrdl98Sy8NWpKezF2Ld5zh3TFgyEos78Uqr+76Zu9UZFK
FNcN103i0nMmkA7IJOJr2YnWrVuTTFxHKY+YlisfTEe/1m3ceiv1klr1xYxWxPoWPZk//nxG/OZT
u/VVys24lyZoOldvkj7z+y92XLdOSqbo60hcn8D6bT3/zenjNweacdMWlSM+7XpUUss5bdg58NHh
IFkyNAl78L/2PG6Wnp6xoYhCmw/12+hXv7520ZsiJcONWU5tPrbuW2sFoDhfu+z1nf5rmyi7lKa7
pk6ExciYy/n+58v+7ilr/3tZ1Yg7SagqLZw2bi0IwGXceFavhVrxNwPe3/2Im9WXq3hr2jBx8ZVn
KPFrMi8ZQfVO/hfnot+UurfORaOcJZqkDOyfizjO8eQ6hTjYwJmLeo+Y52tl+j+eXP96/FmhC3PO
cc5VS2jmW2eIN39+Ab9Zk7dGRGqrT+PSK2jqX+In6Wsf9q0JkanXDGxlRgSGEu0A9dG0//luf7OT
3roQmVGM9ea1W0nzbQ7JifqqTqrgzxf/3aO4WY6qQ6RwidrxitaKabdoX3waNyuyWTIDZJxH3Peb
5coXd/98v7/58m6tiLAwaFX8wxYi4SAFDxjX53DmLu2SBZG+/uWH/Gb16LcL1MzteMj4IcCiV14H
8wUd1pfWf+2guTUI0gzyQuIeTwez7VPX1BW/hm745wf0uxd60y/Ehq3ko80LNSLc4HB++EvV/Lvr
3hTNNn7i5bJwz6rhiw8pC/98u/90x//R39x6AumDMJzcEfNBRhO24AmYwUmb42OGO6s0/1zjCcYj
uqIercbS+tIsI+HamXAuZdU1GWcVNWyuO1O1IQAj82iTMGs0hp5lKNZnvVquk/5DYqseZMmrO6jW
JM9OqQf2Yob1CiqrhYo5+QBmno6FRlT9uKojpFyGqvC20mSR5nA0Meyb1+KgywNUzcceandqMj/H
Tba03hnRBwpdVgzUZzJySYoqXIt5pw5dMODvZ1e+tJrHIl52TsYfj78MhqnD86rEmwRl0lTe9/j5
R/qDrcJMKFX0qM8Y2MEu+EsVYljX9/9fz/lGaIlUWFGoTQXO3QNa25dofjbgG0kQKGv7sV54PtGb
yKRQdbTd4gybIe/2S28yw9hbw8JcXmxL61RFOJfDT9VxLp8dRuWNO9k/r6hEXu87CzGRWodXC5JZ
C3JoALG8hyoYxjqCHf50We/a/GemviN9QOHwVDE4rPTtyux5HjezDo9ljbE39EVb+ik871R81Oi+
sDDy9L53C8jC1jyjA9rqSrbJmW6skJIKBvXGT1KjTXHQxu9T4YSlLUIjASSBob38qNUfGUkls9hl
8DKUu6HYSA68G2a2reJ1zW5WP4HpPWGOz3lf3TXScFhyhkoTk0pEyr1Wex2UsgiOSa7hAStelh6m
9HS/QJmPS55EdraYySFQgyOFC1qK7b40PvRJCwdM3xaJ7s2L9FAPcD7fFWVxR5rNJqk3+Zq/zOR/
F+lLvc5B3R00c1PLzOrxcxyVzrf4Q1G+rEQhC0NcJBTkrc7/rKYTDFlJ9jUI4+OiuiyDxjzjg+XO
zdZsBrfrLwRoeFU6Bpr+UbRHYzH8zKw8TSivVd8iU4STzl1NqfbDxMadqKlt6uC6LqZxI68kW6NJ
KZP+YW6bK/tLM/qHZRp8GyXFqEo+vI1wTu/hTVtlFRQYlFuS4ol02k2w8GOr8IiVXBtiJ5J1JyGw
0s8E7PkFdHTHyAnKsD2FWzD40S1MlimGinUdMAaqHvl61O2UqN9MwsTp1NkrSD2daEZTVQaJNWxH
Zm1DmgQFZIW8m8PW/BymaJOmzrbCW1NNtI8qhjqNQCtmQGuXcmCmql8Vj0unXS1iPFPC2rcrzoX6
M7XuF6QMgKQecAjUVIf8vNKzrXE3JIa3XHWHawSZ6FvhNBd7xZOJCYrhSugRJOnkZMOpYfDbzkGp
f1uI313To4X93bilEboHL7uzV3FUnAcl+TXHqDUVKAkNzHaj9mb9SRZi7+QhiBJz0Sg04Fvwo905
3jClw4PDc+CgQwtyeiIcTkKRoYtVkDDbQBTr02gjCGqhjcq6W/HG9Oq1m19lvkSoUTNDgmiKvDKq
oUqVbh9LXrfgQULsy+pYriZe8T3u08TLZyQmJczUtdwIbS9DczCHBDobU8sGtm+BCOC9zjVkhbs2
09zE0shJxOavRNnYHdNl3uAChfVgkOWPeWlDHPg1abZLQo3S76UKcTo40TzxwifT0/AL0uQHA9U1
wh3sw1Xss3rjra/LTcI0w86eyuWhlyGYx47Hy4BjdVBRDDsVfHuH7xgwcshfpbLDmUhDi6FuC2Ff
YsN5nKwD9K0S2nOT7gWO5s28MTvzNLJBW/03qUATmKMVTXtfbjBrziitcNxibAJ7tkjyoBi+zQbr
c4SmQ+LIpP3CsdFTZQRYi+43xnsLu3WYX4a5CuXUYvZ6yW1sM+0t5CBlyL0xITvyKn6c8n293ikc
YUr62o+w4rN3x9S3TWNCN+y2jiWDzk1ujZSzMCZXkll0CH7uzPJS53zGs+Ha8PplZ7s4p8girq23
cIyuvWl4thXYm3Ds/TpPfslZsY+Tx5L5OmvpeiAKAwKU9aqLii2yCtYhfo2Ydg3QgkunPJnxmx1D
heeDG+DPCfJh3AXSUMMSle2XDKZHRYROna/3Zis/l3DilxJ58VyxL2fOWymxIyZz3oXFbPrmMHud
AfZsdPX3bjJ3k3yElJrgFoPHA9JhHEjNaqOlh2H6oXSntDip8ndbzJus5lSeGUr2V8tccVB1jv2f
y9Du+kYL8+wBrmGwRNWJDsDTeW+kwXT5o9HgyYwMcHDg1w4Mj6Jyq1jOqVNPU/ejZSIfC2/AvN4c
8DGMm2Cxd0Y3u631PNhvYEt+lk5+a74Y5admPk7Zd3LDfB0pSUzRMVY/LHQMK8k7am9duuy+6YlL
iR+z7qVMN6yoUERczSjSU5wv94JMsFTa58KCS8cODAcXb1WPiQtCPKN186xHE2zv+0r2RAl5oOyz
YMweono4TBU6Dbg4JjTvFu6mSWVCM2U6zvdoeZDzCh4uBJY4eYrXR27DlyEdyfb0Q5uiYydfJP1Z
pOEAJoyUak7FrpD2VgQm7JxyRkgNJParXUq5WB9jzYkz/arR5qVLsSnH+ThYSN0c1m/7LXKU3Zww
Ze1hdkp8rIUso5eJXIMh3TXSVkpnSmFBofZgjH9z0PuNp4V16/GWEJ4YIYgRB2c5D73ip+zNfYcy
vP3URRZWlFYDRJe0qwiBQs6OfoD03yA2JU8kaN/Sz1UtH/KIwy167MrSL42YOk/1a5ZnVoM72rth
nCBdIXhPB69LpG031rDCHbSaj04BM7SqN+YAqQpi8J8rW934Tcn8D6b6r/61HpIxb5IJpHeCr1ig
ese8pr0k6rjtpdZP2YxRGm+FFrbNerSV7539Ew6sqxamb9WTm6xoLxFiNbA85sxAkX1Hwoi7IosQ
KwJSKWj18QCtMJ0vWVMEDZbzZn4/VohWM/XQX7mEDQUqo75BRxVvNV5RPeXKZcD4YB2Eb9daIEeL
T6/6s0SE6uTrJo1xpWJosFwITN/UCDnTnUAnlg73BiwmbSGDSH6esGa0EJNk0alIPqDSGs20F+ZD
xjmViSqI6SXt0TplOYw00PyIygoBG3OGOicmUSCd7vc4BSlu2aZIyjcdknvBdLqDFMR2sHZva3vA
84dKCLmyVb/KEtbXQIlXG9pROhpt/DCwcS0oAeZ+47Qnxzh3nT+kF7Vet3K2W3jvPWquKIZVLNVb
TY09yGnUBfuoCaNip4reM83EX9nODAs+J2ILW4ecrTSBbt9VbMpyO7rqULOLQ/lESKS96+ODKB8S
9GegsPUVqk4vDUQ5HDOcztmkOQWoHUomOjVNPqbFeZXeODJgZApfo3JqpoclY04ab+TotHJ4du2j
vdp+rIbS7IoHqz+18+pG11mLfIjXi1o9Wcq9kXcBYceuzpA8HU+j9a1Hl1nsZrY1k3LZUPiSr7x4
/ARy3vuavtmYTeTI/vvHSLzI8iWJf0zdIc1eI7TVKd9CyfenGecm/uF0aKm4cPZUd+k18Zpagw3X
RrrPSIt8hSi27xNUOLMFb5kgtGBEiNiV8tNcXGrm6hbJAxBtA7tUd6RWb2wzeiCUO8idA0EYdt5t
mgb6vaoehzrZVXQ/ERTxujBhTvF6nIVxQftS929l9Ninz0rp7BEJYQioPUXz+E2Sm0PBkq6tj9Wc
LxPZnyQvEPPmVwSf9eBPY/2kD+wQMkKGpN5HsD+1lAeAWjqV4kcIXl6PTHSSOQSWS11GRJXN7hSd
F9I7G5hu7XukPExq7XYIMRwL/wL92cCgtkxRy8r5UW+epyIc529Zvvj1uMeu7BoUStkKC0tnY1S0
U8VS1JoLqcMuiwwNPDpmohtY7O9K9jBSXsi8fecZfRe5I4N476KDxlRYvQcuodwPVIjEw3oy9GM6
zaFtOz4OIIN8WDg/Sv0tQ+kwOy+6/Ush0s9M6yCe6gdLj58rxNopNiN4oAzYwPtjBDU+4QTK6T9j
vL1D/qNSYOqwJGGpfETDEtgzZQCscK/Tt3oSLqJFyX5QGGIWJr1v/5pnNYLoHN7ciKgdG4apf7al
/iDXhMa0yUDPbEbblfK6HvtvCQbZpjOiwUpC3cHIgCmRiQZxGuB5lkMQozro9fbJHJ0dnvpngarf
WmC1Fn5pYp+mILxTHE8QsZNdW3FBKYT6fzTvDcT/SXS+qmgwT4nszTA7zObYxmPUyhgLlGuyQdDU
0gOIazFHrJ4jzZsEum8Vz76NaMLq96l8VOuXGQBNKxaEIquXR1TkaDkU035oVnJCru/TWcJq2vbT
7noIqUX7merFNos0D8m5Z3cIIvTHBQihBG2SkGStRewj+MCyYpeO0KDN7Tzv+8y+s/QSYW160jRM
cv8/dWfSHDeSpum/0lZ3ZDvgjm2sqw+MlYsoKShRoi4wLRT2fcevnwdUdhcDpCJGPTaHOVSZZSoV
jsXh/vn7vUsCqbBsNoG/izBdcer04Olq16CE8av21lPyCt+03RhAneoJe6uG/aScS7sV13XCfGRF
cjBi7s0HDdmPl7FA1Qcfgn9Vfekqb2un8Js/kNlTjN7NmNl3SdzvdQfmIUY4Z7az3+AHC6AQ5RIP
A8309YiwEF10UD2e/uEnv7nXkIkFVNjrndUroxyunbb5yGJ262HTM1jUoRJjCDKiRup/J4X06Txi
10ANYq0Ql11Pmv42HpxLUU/3gfMzcv1b1/t5+qLmsV+7pnlLf7Z1V5Nbwp+3sA1L1EVMETRTlPsi
X5/++Sf3t9d+f4EwqtjpujKhpVcIuW4m8bH3rzKDqKL+Z6jd+a1OY/5S72EaN1c9e2I7RreJfVue
jd99MuR77QqM4zvEoDy3mIPcITjKhMLeGFP0IOUGJtmV17uoLkiZzN8O5CiEKJ1r9qrUYJfJbpri
GqrrgKuCY4j/GdYvF7BlgBAsjGmMXwfaTu8/TuEZfJHd9TevcgFc2laGfoP96hrx/UVJxi5oHLrE
PdSIOw7PiEOyawogojySVUbXPwu/lwlG9fpaTPVdzo4yBWpdIlJjL9gopNIDuoUk4/j7visepK+2
ptVu1aSugqLbBNqDgiGeS+etm3/ui241+uEmTe/LyV71MWq44rKub7zxPmvKNe5GLopYvXlbRdEq
xVSkAmguvXfSuXJYTVnTVoV1g/KvLD/FogVew9um4RoQlLG61zmCoHha2cUDViGJh5rtqulw5BZr
WCBtalM8IpPXmk8BC+WA4mjI0xlJWHlafTG7DJRtQVXxNQ4oFmOIuhhoJA3K0MB501jDpaZg9M9O
HRsnuXHFBhGrmpArlrdBflmP3soEIjTAIQaZ7iOMuGKOBXmDmF6/VEV8gaEbGtV8/Bg1+bpqg0sM
U3HaerAlZXt4GZdXBRAbUUuh/3Uafma5f10g9CkD+NOoGHFoMeTO7G9c7Kpzcg1okd1MU3hbhSG7
MXU7u2qvR3wr6dofUID3yBn9nbf1TR23KZtXjfR1eIiU8SbLf8q83CfOuE7aWd1/VQQfwmp6iHuK
HwvdoKVvOHKuipAdB5lenX3o4jdG/AaiKOZOXrR1x28y1TejiA528+gG35URrIse87jUBviIOGvF
F5UhVkO214pDYxfrSRY/+zrbN9rEme3BVtcQyZG7NjeplBv8TDjIqxWuShedlb6bEJP36I2qbtj2
uQeAlNwgeHtKGPeD5MGBWBAk+aYtPscAxO0sr8RI0Z4iYCT7OtVvg+lNQ/VYjf5HU/s0RtW1mz3a
AapaM10PstyM6Ara3r1VgbxqfPktlCAQEDdc8ah1Eu0xsVq1iW1tQdD6pwjdFu5ibbF18dfIUvUu
ssWZPshvmjnGYk8p46hjyng9VUcHang3+MFac6CQBKjjpnMMh9+s5UtfbtxaMwMTof66iT+mxAyb
9Y2LrPX0Sv6bM97SntudMg4pVFLXudhHPoF5w3ju/Pj6umUstgjb10MFsttfD/WbtrtjBzjzw7/p
bi09cS1X5n1mg5S32EN03oQzGCZyhB1n4tz29ptmwxND+Nn2adpZUseTyYtFyVHEDRmCFnDZVYRl
SRh9DMRuzBzWmXDlKmd1+k387jUv1vls0oU9zrdVBV+lPVeGaPqwADj96795aEuzXCcOgnRqec++
KUgivx6MBgEqJnT9j9MDPE36VzbkpXNu5DUwaU3JDmiN80p9GVbhbVyob7oPSE80b8jK2ujf7W7g
eJvcpt5np+JIMifhIbjDZWndFhiH+eM+LjjRivyba6WXDXpLmnfbqtM3UZRcZ1TTZ674d295wWQT
1ugLrxhoNaIwtALaClZ+0yd3cfDQF5/9ocFlzX+YsORSmH64MZ4+toalWXOh9bC6CqSdNWIkJxe0
lL5m2vcIE/jT1/a7z3LR7aq9SMddzgFLhHfIJjKCD57+ZXP+/l57T/Ni9mxul5yD9VYxE5osepea
465M/Y3b9JeGNe5yZGmaXlzUebLGuB6XH9w4svzeRSCkA2r72d6J+lVkfdEjmJS5vKLbdOEFcFKj
VW5/8yNW7viunI1KgDV1nTKDTFCBQrjHC8qvsdMSWLp58b52mo0MHmLva2wWG/Rx+2KM7/Nx2MfQ
jZPwnaSZnxGz2rpfPE+taneXhVg/TMM3NagDqdGgBPLMU/nd57FYycfYDfwSS/5rPckBQZLVgGEw
YW90cv/mr//79+F/+Y/5u1+PuP7P/+Cfv+fFWIV+0Cz+8T/fhN+rvM5/Nv8x/7X//s+O/9J/3n7t
EL7ny//m6K/wy3+PvP7afD36B3RlYTO+bx+r8YAePWmefp5rnP/L/9M//LfHp1/5MBaP//zH97zN
mvnXMNHM/vH3H13+QHEimV3//vz3//7D268pf++aT/3b1yZ88Vcev9bNP/+BKlf8pbsQWR3dcB3H
mCUD/eP8R7rl/mUaumXi8KpbNIr4RrO8aoJ//kP9BX7M3xSOqRSgzCyuqfN2/iNN1/9SCqcL18A3
3jF10/rHf13c0Qv61wv7t6xN3+Vh1sz6GePoU2EIS+jSRlPs6KS+iiXfwQxjhcqtoVmqoLtirEd0
UTf+6JKw/0HmhH2p47GzBpMmEU8oEMSZB9rT37vmE9LP7NQLecp8NZZ0lIUDkbJ48MuEaX0IkzTw
pvhdnwDUV5q80kWa3A9I72nZZtU+1TOOA8Cz28KdGmBVWMnI2vfalH2REd3IpkYIi2tT/QGpaYXW
RZWXVi/Fm2bw8O7p3M8D+uAzy+xC5vXrul1y7BwTTYhwzXnje7bwDOwQrd1p0TsBtTbJxC7LGnSn
OsipcFX8Psd16hIssblqjM59lxFYCgspTnZ9wU7c1n71vU27+r5IvFtzwD9Af3w2Kf9+78/f81Ml
9a8l8ekKTWHCMJEGgKOxVFV1eaIU7t4si3oiDiotup/YjCmwAsskOFGYZBEAcU0C11QANNwyQY+w
lwuwlHGTdVDX5VuVqp48ehJL7GzKd7HLGtVrPSp6AQtsCLtkn9O1els2rX/jDmLEugnzXnNwvTMx
W+Zy2krd1m1J9K2hG6alL3MiwjayKzqf1Vv0dX160YlKqtmkWG0dJ/XWfhgMPYYN06E2NU8nw0l8
K7XGehvWs8VK2I0FPUI/2dlJEa19jaATs4k5H3j4t63KqdC+p5FG8T5nmq76RAMBNrN3kw0/JBtr
euRBm9kfCvNOYjIw5rVzU9K92E2TSgXcp0pvaNWyxmqoEAjgQCdw4RQy+WTZJScRV+sIfZmMT1NE
gzkpa/r+udQiANMiyL54uTetdaN55H2VGBY3Qpqozx331uZxZGu3CYvPqhn6jed3XnuVhPo5xOd4
czZty0KNZVkGknEhpfsUV/1sQovYLGu/DvO7SYciRgFnbRunUGcAq+Xq82KYRSFNEd2YTh7kd80U
FjstmgL8KStMmurcp6OvO3Tugy/MQAw7Iz+9zzyRfcBjivaz9vn0F7Kg0XPLtjJ0hZ2+BV4mbLWA
OZTdD5EcreIwpRMGWtIabvPJtNeWkzs3ra6nKxbxatcPgbbCSUX/OaIWuElZsq7japrQGTvqSpUQ
Akx7fmZR363DEWF8EjUZ5m+l/DHgXbYzFGwdv+dbqaz6Wk9jfW8pjpm+dMAAsmraJxO980B0wxuf
FJ63lQPDyQ6iHG+iWryDz6kf+F8KjhuV9+xnzv70o3hy3n+2WNhsBKYjhenqjmHrpr4oGYbRkl4T
DN6hkJg+jtObiOdQR8lqEi6Ik3VlcSiEhrcNESaX6bnYhIXjPK/C4T1IQ0rhkHhtL+3fCyNsLPxz
1MGbVHllehq+D3Z/hRwhxURzTPYEAYd3oYYtZh9aKLpiBPimbKI1/x7jBtLb8SYg/vn0c3nxUcyX
ZQvdsExLOFjRHa/yYWMarawHecj18ZPVGPqtGQbqDInv+Iz0972zEUvGMiQFw/EgYxB7XignefBD
/Jwso78YLKKd2qo58/Ed14PzQOSuSlcJ26Aq0ZeHGkNETq1knB8mTKBWWp6jQS4rHLGJZBju09wY
zuyS85UfzyoWamEYynEs13Gf3vqzNaUKyq5NdNkcfFVvRIedda2jiLN+dOjoqjBdu46Vnhnzlals
mY7zVCoZAirS4p1FhYgd1+yKw4DhXj9VdwHY6VS1u3Sov9kgifBsMGHEFSUKfhowE09PmZf37Eia
5qapLApAtaSrhlaq6kD1w6HXcDvsgK3fx2GbreyuwZunMb5xScaVctru3De8mKyOMAR1ncFjtk0m
69MO+uxpq6ytizaW1VsoJtOtKMJVqun5VW8bJg5AczBBUqMrKTxYB2hYvE+YAnRboivpRLVO+5Xt
KH8XeaVx5oksegkmS4vBrJ43bQpbYSzh5LgL+bKpiN9azUSJ73TmVVpiY5GmtXc39XArMDG9aLxY
bpPCvbZr/Kfjof/hxDh3lsTeYh1SWdsgh541Cbtfp4J5VOKqgcN/cU7Mrc8T5Nmsdfg8XCpRrlYK
7ASXOnfNSCJdiyftbUZbtJYwjrv2RjffuJKMbJgJfmNseyR96MjPvMLF3HGEAzdT2bZpUaPb5pJc
7vlZFmHnM74dwZ6dBlzcqFn1k55udIE9K2LAKdq7IJCn5+xiBXoaV1q6rqQtKQKWKVl6EhmOghX4
VvZ46CKcqjeajTgGeLjZnh5qPpA/f7gGIU9KsBgYSkqdyXC82LVjrzd2CDGCREXt1u61m2zStA0T
G52m10IrVsPD6SEXfR2HI4arUwnr7DCCPq1Y7PMpR65w9KrpIGyM4GSaO8TH42h7Aaqt7+1kSund
+umlLFv7Epbtd09U/ja3M/1KTBWtyF7rtl4aQSUQ6dn09UXI/dPlUaEbgm1GJ0JjyaI3hyDK2L/G
Ax0HPNLjaeO3VUjHeXRv2k5iCu3TUEVgFXyOQiQenh/Wt2HbVhjZofSwE3rP+NGQydYX1saxxmRl
1TosxCCrgwfV1fGlMWUrJ8LF1gut4jY1oulNFSM2bQb1uXUmfRvLdriSdRedW42PF6VfN2dxsJ33
N/7Pmcv6Z4tSWBPJKfxuOiRRAnFShu217Pt4A/Ix0UAJFLENKYTEyPnWwjxUQTGsXLdN3zOJPhpw
N2fh4dR+Pz0ljj80rmo+/7rCYhoakmmxgI2kWXZx68GbippY/jCdNsPzEUv+Mq2zTRBqw4OT5tVW
98S5SufF82Bky7Eos1xbKnu5Fgp7ULmZ5foh9OxkC/cJfv3o6md2+uMPer4/m4ULOavQTUr55f15
jW/1eulUB5a4bldJ81NZl/Za6tY5TdPx9/xrpPlhWqC4jrKXkLu0KsWyklcHVLz+ZzPXcXTMIJro
oFs9XsVh4KLZOP32FtXiPKjDjFKgJdKgdl/GLjllgRlkbraHiLPE1tKw6bNKaHtGruGkyeKD7eXY
37cIajai7hrywjG7qi2VrqUa/H2IEfs6juz63EoDgPNsdfuvC5u/YSmErS/RjKkfMlkXXnswhKIA
CQ39C9YB7bXnyekyHwsPFhCxE+xpMMZFkV2xtUCpy2KY0IAVAaewbaJMf2diI4YffvMNGdOjyrQY
/+bxnIxdHe90vy6XoBYDXF8wTdzFZ2BkrqlrsqgOFaYC26nsIZLlZCDvbOKlnKoor/hI053CVmLr
Ou1w6DoHCmZvTMEXK9CcFb9ZX+o4id14svZvOWU138yySXeQyL1rlHT5o5GF6ZVfEQgRY9t57RaA
BJ1qsNstTPcmMJyMnMqwuK1y8QW/4PKehQFwFVQM6/AkYLub+uo26D330EHp3QYRgQqtbtZXRanK
dSAzawXXIzhTlC+Klqdnw/JAz3xem5lii03DHzSZxnZQHmwRfXDH3KMXV6qrPneqvZYXuJ9hXrvH
T/ydmU/TJy91Zn5o9zl2qnTLwtvgRgVLyjCrcTW68Xg7alhhZY3pHpxiOBclelza/7pal9LP4ABv
s5fMC8KzZTZqM+y3ApqcyagQ541JsYJyVWC+R4ZHQ/z55vQn+PKzp6KXpssDorqXT+TR5+M1iWn5
Jj7XHDXE5xZKYu4CflShCxQzNtala1bGmc/+5aLGUYy1WpnCBQhdWk2ltgNgU/nlIR906NoG8oGg
UeOKT/pcr+yVx2nrQlCkuPMkeIHuaV1nESxSHpzUySHTRf5tHsX9Kgzi7CppvfjMNvlyPFjm0mW5
Bk+0QHqPX5+dWkFAHZIfnNrVPvRF7658LxgvRgGJQdei4ozdwYv9j5qcqFXlKo5KDqfb4/HquqET
hW/9gW8L8oVeFfgjB93WCiEQFJbnXRBOk19Wgmbz6YnzhCP9qwBkps5Ig1K69XQs5MRyPPRgtRb0
Z241xJf8YSjD4VuhF9M9+o1bo8RKDehWYLQijFuNEAlchQvzMgmqflPoWDVqmZHjmpS1n2ODrKrB
IqpHYeFAJsbO4mfXw/BF09l4PAcCe6akhj6nrT61Sed/am28gEmHWfE9h1tZ4n+NT9PYI1XA7Def
8jP8mRczdr5XG8B/rjZMubzXovIwo+yYRpAFalJtvHCbsoRS5Cbn4k9ffJCLoeY3/uyD9Noxmzyd
BcApBER3YneKbO489e6nJig/G2Ojn5mzCw7P05vkpML5HihB2fzz8ZCq0yMsX53kwFQVV4Ny8JRI
Eng2Vl7q677Fq1jaaGOr3nhXVlO3ZonA5SrNA5hyabBpU4e9EIqBuFRYUmgpChxNa6qtG03htuil
dcjrkDAuiY5lNMlBmDRoHtR0GwuPF6y1qgnD/SmfouvSgXozOPlVk2bnbnRxIJxvlJ4LOwCrHTj6
SxhDG4s8d9r4oE3dpmE1vNHHYVx1E1r8DMu3tTuou6CTCAbaxIU8Otyf/mheLA/zBSg6RFwGu9ES
U0gQgNU45MaHQfMCkGjNUo9pj3MtBXvzceyhlJ4ecAGi/LplR3Hq41QocfVbHNNERhMoCoLkIMPS
unJQcklOu+YcgZP1OglBWq5us26mYavJughLCJhmMJyDxl5Wetw5fsF00ixQWmOZgNhWrg1c4ieH
KhrhGLlusIuVDSfd8eBKtPWj4XnBHu9RQtE6jJVDANW66HhNXmy+77zK+RpE517Hy8+aTh7HWBpW
oCzO0sSMZC/iYzUzwyDHdD7ZNt2SqbfCjRnDvT/9Ihb9sacXASLP4ZAzMxjKEoxwHQGexZnhgNIE
bq8TxLjE0mm58M3alxt88/yrVqpsqzt8YWWuGVvh2u3V2AfOVaYX0crEphM0AT70Toe9AGkLeRH3
ABLXwJO154KPtEjT3HsELfyZwdnT9TuSvYb92jIkyNxikdA1r1ABmKNyIIxlQwa5TEKxP/2YFu5B
fw8zn+0N22BJWrqFsBqYjtFDwO40/zHs7H0fOp/yUuKbHZr+vjVR3uRB6L0nKqckzrDVd5apjx9j
gB50NUZ1plZ57QNyWPNtW9FlMDkDHd+3N9EWQ7yZH1Da2cTnJe4mHg0cxQrrgyX16U02vq2jWru2
y+mDkUIY6M4dRhbVPUAO09QCzpnxVw6Bi6LC13RUoU3ev9fBDjZtM7VrFYufqWlHm9Suq50vbGcr
s67dpMBZadqdQc8XpyEuwJFKWkxfaNU0lRbPQKIap6MnqkPRIDEsJkyd8jq6zyLxFe4EiRgRXM7I
KoFnpX7OiHP+8Wd1xq/BXTUDeMwK8LTjFyDwV40sq4CZPYQ/DG1UNwDi6YfT88588Yzn2nd+xtyk
bfI1Ho9imVU3FeiUD8Cr5Biq3t+S55Nd8Dry6mKUxpyyZuXY/Pn5Fn1sQFpiTzRoEGBqg6X1Ic6R
r5KkFN9mTjTspB57n0e38B/8WoQ7pRM3ZQSosTM54jjeNOY2aA2EQWkNQRjQZt/0HEhS0so8eMLX
dtvV10NgxztbDz53VoLr5WC7GxxIqlsrHklo8HptM0ajez1NQ/4mGBCo4DUWfegGW16I2iDKz6jd
C6/s1EWAp3JZbvPxuhvDetfZqrw55/thLEoXh6a/YMrjts6EAUeYp9Gz0iXt9LiWg5wOpRt+lyO2
84arCQJQ4DhCM52M+VyPcjAKjX7n+WPxxQ/qh7gFM66SOPxW5GnzpiuqAhdifPD9IKi3GmLuiw6i
23WB7fHaTPP+rRmMLuZHZkbOgWf3yFRG4w2iPWNdV35Catcktqenx4s56Cg2bip7DpEATcvZIVPN
JmIoEAfODg2GQ4P2PgsD793pUV57gLRZLJp39G85tCweoBWK3h28Sj+0yYDKLtzMGQ4aYLlFFomj
N3eBY+21Qe1Clr24x145y97p6S7z7/36bZal4YUc3zg9PHdymvxmn1TNhzjsEdaHqxHlMx/bRSH7
e5Md/8xC+crFg8zqOgWyznIllvaPeNb4k+U2zqG1IUPbOWEJlZNT2iuD+MtJNnCwkpGQR73LTeIc
aBVeVD5EWFXWCrsO0J1udAI0lWTVYMN/NQXO9861C4JgTPcKT4/8fSdoMjiaSH7EbhVs2YUIzDM6
f236Jq1O3H/2eeQmZ/buBZufNZeeB70P5ZoALAaA/vHE1iNFGE+ga4chlqRSybyhPey/S6YOK76p
K95UWuDe19bYrGXf2he9PeKoXnawg0e6w6EKt6UQaPzKyfBJ0JF5RAcJdW/sEIN4ehItahqu1RI2
G/XcqQE8XFIq7ThHFu+2xiHXNB2wOXcvq4IUrFgztP3/YCgwQ4deECWUWO5LY49MB57HwUgjj/MX
kXIuhIhNzPQ6nB5qWT/+ui3uy+BwTfksFnUsgZl6TwSaPEC+aPexwhovHXHnDKS45vxLLlweYhER
+7tRd+8bdzT2mPCUKBf9aW3ofB0iyv+smn+6JgfFN8gsPDHWheNpoXKXBt5UyUMY9D+ppYvM2HWW
9z6RvX3mrS4ODr+GYhPmhQIM0dY6Hio20Xmb8BAOg55+1JCvXsRZiDpcg4lo5353xhTplRnPCqQA
nWeYRtLNPx4PYxFm/JS5B7eVZJVrrrvSfQfj+lB12ArAfPg89IZdr8Mg20+eo/1wzA6OeZgNxDtY
HDlQ3/kbBZ3rkyZs73IKw+JSBwCl9ZZH45kv9OXOA/ZBZ8kxmYgudfHx5fYIZ8EUp+huksHsCmP0
36VeyD08IUnDzWgvqyw0z1RFy9KQl8IuB2MMzJWq/oXAuiu6ydW7tLyrWwOr8Jz2U5qRbz6m2vi2
amCCZO0gv7IsF+uYRJ+3UxoEGwX77dfr+n9A3nxbPGZ3TfX42Lz5Wvz/QOGcH/rvKZyX2Y88e5yi
r0cczvnv/OJw6kr/S+icejnc0ZEz5tXwF4XTNfkDXSBCVCadK6ho/03hNP9i9zIMDoZ0QwT8dqqB
ZxRO+gGg4TP5woW95PwJhfO4rrYdDhR0ptnqHaFD1poJps8LJrNylGe2rrlNU2jVa0v3ieAzJrdP
rnuwtHRba4EYbnska+m+DAR5DE6T+NPq2TN796uWfs4wXOAiv66DljEfDj082jCL6whAxgeaHWrb
ycQ2dpzy+uxWWF08o3Gl+Dkyhdm8vCb5PkmXCzLHMF+LpAzuTl/J8TLHhdDtMqVBCc55R7DXHj+Q
wfDdmmBMtTXK/LsGT+J7Ysb9g5Y10Lrc6Fy7/MXzZzj2L24cZEiHaXE8nGc4Gl/poLZBYxtEJaEi
CowStK0XAfkbYuiwvoq16RsdZBOql+e8P32/x3Xlr/uldWhDXsN36IW5dW0EiVWqXm1VnbhbN2mT
g/Lrc0yWV0fh7MpiTrNVn+fz82lmSypn2vU8VUx9PuVWQm2dNNEZKPq48Hi6F8swxdyG4mkCSx+P
kjN5fb8nUjbva/x0RE0ol6BVPAzNuRyAlzdk6QpqBURrynHHXkyT2o3Gic0X9kaTxNdmVVso8EX4
4fTLeXlDPCto2gYEIMi3S/4R8FjhdhWMgd6Omo2VC/uq0VR34WFy83B6qBc3RAWhWFRsDqHzOXSx
3RJrGGuJiflAPCIuJG47XYmhsC9Oj/LihmgNWnAoqKHgoTPnj9+QnNzRNHPb29azATHpJmWMDLOG
xbkaQ0f/cXq0l/c0EzUgCUFINemEzH/+7DSI5sJxO0v3tvS0yLXvSj/vschqmo9/Po45U+EYi4Jl
ic13Q5VbcCi8bYH+7L0jEsJWgUc+/d+Nsnh2lY01hipqb9vOKVB5bI7brozOBWcs3xD7ABUexEkW
I2EquRilDCJpdOTkIT0vxjd+F3cYoKuMPFzM1E7f0CtDOSwFEN/nbj9yhePXE2V+GkdVA/TspQaW
WFpSQgZvxWfYxdm5D/bJb/BfII7NCQFYYGaPwMGEaL80W8ZnuQmQ2AzbbJKh3Na4kRAqZpseKSsd
oYXKqkREepaI1FWEjsC4VnVhdrdtn1QpmXAt8blOPZGNHHqCtPSonopPCsNRUs8ikIH7sM5zCjEH
ycyF3cScdVOCfkf8H/pigpWUFPhTaKGzrpRbNJdNaYcPELLrfgeBF8O0tmortKHwh7PrsChc7xJu
GplLgem2u8KGs3vZW1rT9mgsRFXuRyPO7g3RVTcWUVco6htJZMyfviKIgDPmSpUJ7WnJImtbz4A5
Lfpt6uELVg5SrlUZOrjWJOfsdI4L6Pn9zJxDSIeQ5sAfln7Vo+YEmQ+9eRuXugbnnlv3unIizLXS
3onCya812p5nDnUvp6BBBcZuAYhGWtJyX4JWVg5QV8etFWtiE/ot7jxCeTC52iI9h1+/Nphif5oB
eEZcHlahxGcBj3igOh/a1eD1w+X8HC5kG50DsV8ZikPhjN+w0s4b7vGnVcdQJP0SI/dRo81BAzZ+
sGBk7Pukll9OT5F5QTj+rqA90Vhx2TOgOCw3DoGKQHbFMGw1M0IMOCbuVdHbE8SY1LjJhTZ8cmGE
5hfGGGl/vIDMjCsaAbx4kNll0Rh1RWI7aTZsq5QA1TWYRpFgcFKO0wqbwr7bnL7Tlw+VT2HekLlf
zr/L4UrHrYy87cgXbgoDiZ71vpqI5krj7M9Ex/O3MMuXQLvBs2am9WIRtpwwxILFnbZGa/6oGxxf
G22M//jbZhBuhCXYmk8BixKGItwCpMjFNg+JzSwrC7JHG+BgKFr7D4vMp/t5NtQCO8hrq/DDMRXb
otMVcvqg2A0gkH88HbghqguAIOBz5CHHk559OXVE40zbaUxLHJCaFss/HL69ANT89FRYVhbcEJQx
Ba9DojRjDh4PRcchmvQyFFudXv0ma1H2Fqo016dHWZ5F5lFmIBMhjcmmvIRAXOwdANEdsTWiKAOD
RopmXGSFCL9V+lhv5Dhp4ZkhX5njiuY08BZsnJldcXxj7CaWSEtLECdvfPS1sIETGnwBZqn+/GVx
7KQKhN6uM/8WA5kpOGyctWJrZeH4oRv99qqbGuyKZlfU04/xlXuiwBBMDb5ZWDGLr0nJPoqnyRi3
yicvau8HdmHsgPMqrO+k9Ib96eHmKz9eEKFLzigQXNWZsL6opPHa1/I0NyfqNHcgrrZ8aPr8HPfz
lalxNMjivByxm4bSmVgh9KDHKXumSZQBbI12nD7IKs7OzIsF+vm0JDEg4DMHqxkEXDzErC6msrJp
F1WSVGCsihJ6T57ZTfgu6oHV4rKWmc5qTFqDb68wLXsVwsCF+G2XyZ2ni/hahW3ebwBziYgZVVU8
/Olzp0qiMTxzwun0L4/So0TzUlBsbeuoJ8e1Lj5btILOABUvXy6/PiMD6Ip0epGLx1Bp8BAjMx62
0CBLXM1s7wP/6lyk2cu3y9JCOTQzqoD2XpDo4dygqNH67QgjG/uq4TYaix9eSrJUIM7s30/8uuP5
ymDUHUh4DZghS/6dPqoyJt6t31aZ43ebPDRabRWngImkcreQMbqAlteuKOo030M8xQsArLN8U4lK
M975eVzgWWBXrtWsWljw3bUf5yUBWZlHyviAQQ+eH5Wp0k0rTL4DN4WzeBkxW8a9zKYBTiEZD8bM
LC7uUAk3b7FUbBDM0XdzP8RlTNFxEfRJhstEE07ZehJx2P0wSAXXHBzQyuo7B4wCn1hW0u6CoifC
wtKPz8XvvFxF1Mxf0RFzAPKqpaeJj1tantiKkspRyUb6XrRqQ+WuwLDPDfVyklH3cehnawFK1pfg
QlFitlyGZb918W3ejWNnrEu4B2fO4i8wN6gOQqARYVUkxJON7HitN3IV+UUrcRWyo29pPw0/cE5M
t5bvaqtwnIobvx3zm7rJMWo0BoP+BQj2mYt4+VQtnQOZ4onCwoWec3wNvS3b2C+gCCdIIS/8yG0/
BR3N48bywjNE9pdPFZgTiJMWIbJpBCPHQ8WWW6ISymAmqra9EDlFN8mz45mF8pUbYt9k21d0LVA/
LqoqRa55FpXcECcn+szmZBymibOTEZXGmRbJ60OZFPjwAtmy5z9/Bm+QtV43flEzVNTBnEvC7mI+
yT4IDUr66bX11aGgWbJCWGylSwoKxMReK8Ki29IDrXdQ9dLPhWGat5aPBPXMlHh5EOQ9IZJEsEcR
7C6pHmLA98g1cd0tMcoI9XDbxs6d23g03bFxtBPlnRnwtZubFz6bxiprxJIYNtl2O7rWPGAu/DVL
b7LJBJ7VGYe5P36O4GughQDMbCEIro9fWRmqcsx0oyPg3YN4lmCvmZoByTbFcE575vJTx8s6DSmo
+KzqYB58W8dDuZXdBkU5wOGqJ9xZerMqZzMvsylpyZaldsH+lsuLyBjD21GfyFGAwjeNfwjJzjId
OKt85OjROFIsrmJqlNIMh6uQJaEIuNqjdXbGprkMbBTOpyepeuWOgdMtF741DhhLhAfln9/0mZBb
u+FuUpnoF0LD8/v0KC9nC21tyM4gVuwGCB6PnytJUkmthYWBZVj1wW2TCrkPmzS1k787PdJr9wOv
mpUEMA7S5uIQP5pNUBAyb2wHHVuzxKpNUn+dcPvHozizLgEcG30yqOzx/eiZhH8YVtoW6lW28gvT
gDmkjD8+AULx50QxUzM4rT+Z7jxbq0I7l5PWY+BGoyfFe5f937iA+dnnZx7ay9fjQg1k5rOBzn23
xRdmpoUbB6Yf7OosD6+QFGHGzf9dW5NnnVk3Xi5UDMUZhsaZYhOTi5lAPKr0Rm3yd7LMDNxmx5bq
QKsTsEsMaPT7ttfbcDeq9OxNvpwZ/5uz8+yR2wi29i8iwBy+TljualfBCpasL4Qs20zNnPnr79O6
eN+700MMMTIM2IBg13Szurq66tQ5svknb21AxLQ7lKtMm/MosF2Y8jJyNkC8JdB3HoZLda9vkIWS
f+KAfDKqZMoK84QrLl8L86HqtPm8rMije5F/H7yOpwUXMhVZE3YRcqVrdT1zjFKvo9pRzi7UxAw8
Hyfe9ztP9qt4KJFB8AEwlypbbWpziJQyYDhSn9E2zHv0UYze8A+u3usltO3ZmD9R3Ay0f3vTZgpI
NuwZ1nSCFYz07fN25TX8DutXdmCZjMiqezrWfRuNueB32MULbV5Udxz3rQiMD1MpBqh2uz1qsytv
4cgRsnSGQYDHkWtdnvCR6gLzvxQrrBlZDxBO00M/W/HOgMKVFZdbBlwapcBfc+OKFbccjdLVSzcc
ikY/lV7DiZimcscjr443VnASTh0LAYer3Cdpxf4VweqE9bAkhzb14d40239KUe3JfW1Z8igXUE+i
mkQ+frlrE/oxRQkLeegV5j8uOclXYE3VMVtjf8cz5c5c3NSsSY6003p2DV6vSgRutKRl9k1YYVLZ
+kHMVXqaHY/+G/JdnwrNcZ8tkFsvMG/dXRn5ZZm10fIm+Ks5Qj102ThXlRWanSt42MT+I+BTOJKy
fk9FWi7iapHQpJDPySVCPHWRrM6+uVqDjqkEgo23SzDBTUlP6UuiNeKNu475z9vHbMMdmROWDFcG
1w4A7Et7/TqVduY06MFYWn9yx644WzM4xttWFO4mYhdvS8lHALKDNByqrkszXTwD+rSoJ/WRhhaG
W+eepCJvJOtnWSzWYZnKhOwLMgLxoMeN825FJOzrmtpV8eQVhekfiLCA4wygAD8r1JFiNGlg4j7M
Zu4M7x3RjXuYgw3PlikM4ZD3PrHdvPzNjhWNNm1YiOkLqPzqSCTnJNLjZ6dD3/r2/mx9BUv/dVpl
U1l9NC9BhuuvkxlG2iBAFyz9o6vl+tNtK1sLolRJvZygYANjuVyQZ+aMIPgNoNQOXr0B1aZD6VCk
Yiwte/wNU9z4pHMudEmqcnnHi7hIjdoOgxEuJVQb0FFOLS2cgune5yqexTGRNTcSaGpNl4tKxrad
I7OwQ1G565vGTu1jLoxiJy/b2joASFQBSADJmxUrWV4kRFnNCu0FYnY4yiXBZBKdgkRoO2FOGaz4
37NCck5qzrtYB896uaKlG7op6DIb5Q4XzvPJDc79uhhnkJTd2TTmEnE2q3pxuzX7nFUtolcJEgWe
RtjTLGeV3Iv26fbn3IhKNAq4iNljUhyVwM7XgiWOSLPgd+zS97Yzu38JrZkfuWbiI2wS/c4luW3P
ZaPlcC0tq8stKE1hNHkM366Rw0LfruW7wdMkJR1sv2n6z+3FbR0+D8Aq6T3wB9oil8aCIRg0Zlic
MKH/RpM9sT72WRDtLGnLgyBjIVNhmJZwotz7KSDwFdErDp/TFu/G1elONRXiR22MjR1TGwuCZIEs
w4Degn9TLv84KMd6GTHlid4NC03gO6Xl7rwgrhI0xnTpK1Iq0l3g1mpnwq4z4Wgz0aTMvfZUwex1
tpO0+LzC9vFUJXb9nLnVXm9xIweQPRdZ7SUB5pV0+a0gtPb1qs3dEF3UrD5lw1D/PfBTuoM+zW37
lAEsRudmMaMfupetf932lI1vyJOMkROKVqANVcR25cBwPRc2uZvZU9Wvk/pT4Wp2mDC0fr5tSn4j
JQ9glEliZWAU5OSpeUAFBT9c2m7I1/Sdc9esMIDliFmYzxVQHROtmghNmzYzhw+ItnTIv9Vjvjco
srndjA5DMkEznqbG5XYnVVn11WK4obvUeY4iXDSIUy7W5K0ObTViIV4zfCRJr08eNAwPt7dga7f5
nBYOTNecCtelcUCMTaZ5tReOvdmFXVtPj7rmug+atWY7u711Yl6bkn/+6tndjWNPra7zwqFs3aO+
zubBAFl9ur2gLStAkSEhoZPMP+SCX1lJp3W0SppAoRdlC/qNIngyM7ScfsMKOQR/OdJzlLWkwcSo
pOCbIfK5PHVW9k2WrXYO/+ZSXhlRljJZq9cu9ewiMWnZDzCAf9IZv9v5KlsRBs4BbgEJvQU1frlf
FroXnS2xPfnUvxC/owPEWS9UxZJDPKVIEeXDjsttLQviIqYaaY2BXlBOnZn5aduWPM7AAadfqe3n
L0w11ntsKnJ31MMdgHUGQEuz8KrEXmpJamWpwEzqzfD8AYRr1kh7SPTK3FnRtSluT9DRsszDxJzq
c3EJhfqi43MMIfQPEtF7KqhbHda1+Oe2321aIl+hGUM6RlHp8mvNST/PRa45YWpOzdktNe20GDDg
9A0atLdNyc9wuX8sCg4MsOJcQjwIL00Jhjnh9EQlbpnc7gtj8N4xWY3oNAyG+RC5fXp34ow9LBEI
DWplKvpbVK2/cpUSjHO9/yg7hCeA7NO7EUTwjs9fe+CvThYsXXAPUy9THh0ez8pCFBWukYnkUW+Y
2QxEtUe2sWklMClXgSSD20c5Wd5a6223siDmRZfHQS/Gt800iZ3Gy/UdRo3DhLFXPpvJEBQrWaZb
nazYhsZqWQc/Qemxn+IxLLN0emDC3jpCV9SidDeZj5NBsel+L6EV878oDSpwchNehVuv16jUehMx
CiLPYwmc8KB3Q/M2SqMm9Jd8jy/3+rKEDIZCoMFYF/V8leuxaouq4jHkhI4Ps87DXOmVAJUf5/+0
CPJCgmgu/h8gAqN3HV2HvZhyHSyldQBzQBogNFE77gak1z4s7By/wFnGpzxw2+kJLRu7CKM2ccSp
HwL3H2/peIrd3ucNZ5ItfuaKeSABLFDu6Vx0rsXAuxOaZumfAreOTvqc7/X6N8KLwXmHKZVXGKdf
OfN2ljN4IRIn7FgqjgNmxCxt42j2fbnjOFumLFpCzJpwNJgjvXQceK5aXTgmC8omr2ZqS5RPwRqs
0FrCl3F78zZtyRSPCqZESyi20rzgIdgWbpjAV3UUGqSq6cSVV6fz3vDIpinJqcrf1ATVHnIJkzPY
6NoNm1ZnaNUxecg2pFce9Y0dl9g6ChaMaNRTSUNsdcqr9dBBNK2WTKf3lrdmPJknM4ot1Gl8+4tt
l/VjU1jMoNW7MWfLGakWkw1Qj+QNpOznokeROS7kzauNilZbNUWYuRBD3/5qW1bIhoFSyiFg7F16
iKi9Il3odITGuE7nZurQmp0QG/wNKwFtC8lDAUBKuVF5VQxJIxwnFG2Wvm9tu3irGaP16X4rjiQF
oLdl4hfKWhiWtm1CtR3GWsyIho7olpvr7U5VY8P54DWR7kDrmKROCRLlUFsBjBFZaMLwdeQFkx49
UL64AKrSdy6IK430g/l28l/AbIoL0EZN6S53WRhUzKsHU5LBuDDvFWqvXAArCARAxSNJUiieXroA
Kb7JheYlIUGpeZy8JTsFq5/vVLeutg0rMhGVrVTwZOqYVdyZetl6iBaSeDHOCWlr/3NqYv8kUr27
uzEsjTEpx6OTS/uq6jJOORwrPaAwWJOqn8Ugq+xjMu91dq4LXCAj2DX6gXDy8ZhWsuwqcscAHnik
uWVV+Atk7Z5RH5a0WbI/NSuI21Oh9VnzX13HnnMwFlRsj4HTI93UVO48PzprpGsP2Ty66fvFCerm
220HUsZFqcBR5SO9JH5wz9ALUpxVn4peaB3O2szIuhdoHpT/WovXWqfAm0cD8b/GGfUvK0dKKntq
S/ZpKfXUQpF1RthlNNyyT3YupWtkITQrcm5Wcl/gXL8oV1+lM02WBUUAo2gITDedT0PfiPFgVxEK
yRQMffdj6nfjzzYqHOOr0LKx+VY7Xs1Qu5l66QvwUfRJtcSI3DfIngTes+FV9R7I/Srj4zfyy+D/
oPJLCqRkfFrjD5BEwqIRt31endMohmSEeWMYRkugG1AglIXjHChUpCNjBOzWyUsmPTjtfEBp5+KB
wOOaci1hRnKxkLFfHk6TkY+mLcY8rPKqb5mFxquhVIgi8VcUD7P32ZjNarIOyChmCL+ZpeWIH1Wl
N383JajQPcmNq/cKP4dqLuHABQtD+nL5c2BW06zcr/LQdBYEy5PAKI8r3GHvoexc3vZ9VO84y3Vw
onkrb14yClrfaqEK0Mfg1z53X6A58fuiN8RPPP3ueoZsETOhBpCLU0J3TFmWntB/TuA7SXzUoMyg
KKGE0Pfoi5UJd3kaLQ+UE4Q+IEmYYlDMVNlqez2kACE5IFVFRHPhlGuGsVhQSkuhqnp0Fm/yj46I
DOeZUlgtnmwOys+hrNfy/VyY1opmxhjUxxgBJkaSzGQoTmZvjc050wzU/6op0wv7AJ+Y1+7lCtdn
gm4veyS7y7KBqFwUizdErlO3RZi6cQUbiiGpheMicvRj5NfMtVBE9cYzHNhxcwbRarpHw5ptbccl
rm8S3q0gi+j8SGIrV8mfA0rP9kJeGw7OgtJf2/1sgjh7w6DW3ktkw9sBM/3q1UqyQ08J770+rhnz
BHkoEPT7wrQnCoF6kX/JzcU9rUOpPdw+7RvOjoKC4/LqsXF5tRANr3pTt2uch5meJB/6JYJ6082M
VZxv29lYF7Uh2bVn9JMZKGVd9J8RuMscmFbBkZwXOLCTQ4Yc8suc9ev3UeR7VcnrT8ancjhdZE7y
+SwX/iria71VmpGNCAwiQOLdbC3a2RG0DMqg6+/2DnqCzJVLDn3wMmo2M5kBTrpmVYhqXHJ2F99h
3rRCqtcds/LeVBBkAugKqg8wn1uM7F4uq4GZNvaLtApXHwLhxR3Sc+8w2djzkNy5CLZ28LUpeTZf
7SAcW+vitDk7uJbesTQhrfQms+bI6c7ODl57B6tiRoMTTsIemEqMn2eeC5XbotjjiOY4OOJNbkDd
QxUCTdAcpefbznjt9NIcVAmMu0gqYcUZ7a6ghtPUVZj12fqcdUwT8ELtdtLPa+yz/FavzChRY1jJ
KWbUT5hDahGtmLLohz8v42m14+YgaModLTK26RC72fImGMv++1QIf2etW1+RPgiPY6oMvCGUtS65
MWj0HHGYNR3eiwUU/KLp4yM82PXOGd8yBYAPNgqaDpIv/9JhEKAGqBnl8tGYfWDgtQ2NFpj1OPvB
w+0PuOUvgBZhWWSLqRkplhqdVzFFMxGujdscaj9Cd3bt3mg6kH5UBf+5bW1rXaCteUHQvsaisoVB
TxPJrYsi1EbHPOnpYjzqKJo99qOZ7Gzhlme+NqW4TN7HXuRWibzvBkL/Agy1OI3dKNydOLK1g8BY
oYOk7ASXknKxekYbmIUfFyGzvvFnCg3tfz30HA+m1s1SeNPd+WIyLl0mlTbPI5B3wJJpr6p7uGpZ
zMgHe1gLvTppwOSfvDJqP3SBDgGirqHlMIzjmxoJm51C6uaW0pEAuIH7AbO69MrZSrN50PDKNhi8
F2tOIRyZJwz9xqeTLCuMqIK5pu9+aWctNSdxYBZBiB0RANuLwKH22bKzj9IB1H0kN6dUytNPjjFd
WmnrigJs4WGFpPlkdY77eeHkfzSM1qD00BnPRe0P6eH2CdjaQ6BHZKnkQPStlfNmOYvD1LIrQkMD
QtnSyDy3PKE/37aydc5oSNDo581OsqqsTeQ2vAA5ayuzsfvhTGIWP5IYoNIHqu0o8Ny2Jv9v6k4C
3aXShUoXOD/leuME6E2a+CjcIU7/BVYK8ZgHTvsQRVX3FaqvPVmZjRPAGDjtflnkpvWvnDijGAoN
IjjIwwahF5+aYqnqryiqZbxpRIu6RzFqq/3UjWuZ/OjrrN67ZDc+ItgbSuuM5PA2V5NYEiJKZcsg
wspf3Dd61tXv7LLaW+aWFVBfvB152OAtSt0Nhg+kpbO1CEEW/LCZkoVtR7sbTw6EQA5KSXy8VIFR
vp2Vw6zjVGghaXVuQR0f+eYbnllRtXOmNzwSO1ihWklBQ8WdVJJtEYWXIsz1DllSczGf8xQd+y5t
8qfb7ri5b2i7QZPDe+2KtYRHruYl3VSEsWcBK0PsmPl9GFOq+PE3DEHmRhBmqo2R38sIMi9l7dsZ
p6yrmuisxWX8ljHA8Y/7rTAmSeZNOgDfkhJ1SWDFAuCUqAuc5tgnWQ0lqLfXy9zaNDlXwCwGQZHM
8XItlA260tK5VdKxSN45MVh5oHkT7Im3V7MRK2T51WAoFQ56SoqXdhpGWYxM00vkeq0OOSe7QTnP
tuvkGM81LxlEDDRzJ3HbWhuMEXSfaTyzOGUH7a7xp7wme+w0KQk/pNM5Rwv14fbKNq3QFSJho9UN
B9DlymYnhdeGZ2yoj9R6NJOnxFQae/2njaIgg4Y0nG0691ySql4fQpNoDMd9GTIx9LJ4xXLU7ABA
3PTJjPvPWt89D6P9prKcx3VZ0GWwUJr8jYVyb+L51JvRUbxcaNbNnVVkaxlaSDqex5V3Ro8Axc7h
2goYpL/UaBk5pw0t//z1m2n1Bz0QogwFC36oh7p7Vzd09Cs320OJbn05jhbdB3J7ntXKOXbMOaOA
0JZhNtXuYWhd7zAn8d3tPCKtDYoQEgekWQFuXS6oNZGOX8YGz+9y3zkmVpT276p4GaJnbXHKf+//
SLZPnk3IxZyvnOcl13NqrSUPM/KzQz2m7UsNk3B428rmR/o/K2qmBnKl7gyb519jV+PDapjzWThz
enSHee/O3UjXDJuchg8E5Rvk0pfbx7w6xT9bVKE5esY76OWQEoeaKoL0PfIPFXX0TxyLvWblllVQ
6TTS0cWFVlvxdbFYqHjnWhnWFqOT537us+5zNYr1T3ctgu8Lxbb2MA+60fxG1OdVJqe8qCiRZFwu
FzO5xkfj+2ViOKbAJMbD4Hj93lTUlu+Dk7Fk8ZShP/ULBkm+9rPHyFPbpMtJ5HF3ZphmT/tjM2oR
LtBH5CTzglBOMwjjXPOssUL3tTA+DHZenqPCao5N0LmftSJejnM66U+iRhnETqhVVOu4hL3fezt3
weYHffVDVDdK9AYMNcWsAsUe6OeQggu0j7nWfu3zqT7M6Z5kwNYGUziTeuBkWQyNXH5IgsGY4UBV
aNdNcpo6ht6drtlDRm9aoQZOnsg7lNzn0kqUJo2LSgqXj+3NzEPlf+kCXZT7TztYnf9vRPFJF3Cl
Cw1YFTpmGp0ne+mO6MdUj61nNPc/NZkIRTsAcyBn1CEbcPtp6hoEFgsq2S+Uf/KDZUbZTpDcaAHC
2PLKjPSWV5dMbDdRbcBxGI7D9MNY3WPpm58CPf3u6d250eKXvhveJ3N/iMz+HSy9p1L7r3L33tVb
UdSVyRCQHa4H9apztcV00eskP1mm6DkLxurJGPP6zQAcdGdfpXsrTzWppY0/0gBnfFS56mB3djQa
REUorP4/3Rq1Q6aPT0Y5/5nBJbdz1jaNURehBc5MBMXxy9013NkvkzYpw9VrOpSw50prnibNQ5Jw
hNJ9fIQcPf+dvIH8Ehi9y2sUsuVLo147+n1bL7Lus65Hj2HmYwfx8zme9GnnPGwdOnmbM6oHjT1M
YZemkl6YtT3SUinmumNqaJWC4o5XTsnD/QeP9pPMtmgm0he/NLS4DH0JJyvDmZzhj86erLPoq+q4
WEu788021wScEaSmxFurgTpqPDNh7qEM+96LD1YZaw/OKpydmtmWx3O3caEzJ02lX3kFtEnQj7PZ
lSHceGU4znOCTvvQnrtCW3ey1W1T4AnANlGbuEL/VUsvqrUugd81pX2IG/Dqx3hs6MSaqKvcDXsG
bAShBKUXSQbDRl5+Kj1vksRCVTK084iYv5jL0Z/sdeeJu7EoXoQwxoGIZ/pBDY8wmzP6AxyHXpMb
pAdnmKr6qRsqyzzq7ZzvHWT5o5WoQTMB8IcU4yH1UqIGkotOka5jFq55LLS3FOP9+JDEeVsf3Say
xLuqDlzx2OSe2z5aUeJ3Oydta71yDlcyxxMnPeUHxA7jo5lpZaFeLMOHvl3mp1Tz/EeTzOvP22dt
4wDwEPhVqZCstCo7aGnM8N4zVBI2joG2YFM61VdiR7KHKt9YEhgXZEAoYcGIp4I7JqcrLC83RNgv
DMZ4VN5Dv3WtYwa1684R2FoSI7G/jhrAJ1+Jw8JYXJEKW4Sz6bAiuM8fq2C+G4sPmg9/JMGTOO+r
OcXCdCt7brGSibo4jjnytcBL+9P9nweyKAbtqABek6zZw9zK3itWgF3+ZOarODp55P1328rWx2GK
mAsEHk3e2oq/ZYM76L1GlTYqguwTnXHfOgizHZ6EtsR/3LYld185XCRt5IbYoXGs9qkX8rlhmlIR
jk5XvyRlyxu3ImhCqDJG597gacio+y7D6sYSXTkzRS6OvhlDt5eBavoF80lzGj8imxDkQS+qtCag
E9Y87XyzrfYdDA/yi9GUpHEhE4VXaVZjlSV6ZZHgkWH8rRkJsJPa/TGW7Td/KhB3o4f3zjjaO5fM
httLCDTDdIygMIiifMRgaNJsWGbKc+XoPayuhnqc1Xr3Z1SSSVMyP8HxjmNeri2AaVanwyrC1EPI
QF+r8jAF61M6UUCziug3zjLAK1CYdOvwGrUo7A3eCIbXzEM98asPyEfaiL1TapvPt71ya/PwyV/A
GuiX1KrjBDLKtxnhpMUZDwdAhtUTwJB+J67vWVGqFBq8PTFIbRHqdWU9ouyWP1tuPt07iEiTTNbK
foEKQacrn6hIurronJJQW/OWzrulPqTO0O14+daBem1FuflHd+anG4KYMUSQDKeQp2XzVJzNeLXv
DuiECmogtIjpulO5v/S5cSlT3ROuxWjuTOU+brw/S9gift7rAjyNyG7l+B/zNCr1RT32SbxMnRnG
BS6QrVZ3TrN0j+l5IzjQ52N4RnIpgDHxlMWU7TDlk5YaiJIhMagtH1xRPix92x9SvQ5zM3sLO/dj
5xYhMM2dbFcGnsvY6wJQk4yWUqYJdMvlRmpxUgGdZp5aaL43POS9lf+JdhPD2+CwyjdRkcd7nFLX
Lg+hOhICgIJpcFLeuTSJJjTPrxiT/hD0j0WRz+diTfqdBPEXp8zlyqhZcSOzMCC7Vz7vB1k8BGba
ILCTgQ4NZFZ2FPHQ5WESF2VyAsgk2nAG0pGFPQOs7clCGL09OJMlEHquY2056Mks+jeVMCztMRmr
XD/YvZm3j/a0kA8xIIBaWOrlY/ucpXrzI62W6r/RWOriFGsz/31hGxHyS5ONEnLSlmigFZQu8mMR
maJ7CMqszc9dZeU/awfI757ayvXF6snZdb4t6QigPeXWGUjdBsp3lHro1mXHpHKr+ElrnJ6BlL6P
41MOMHQ6NuuUvu+tuuqP07Sun6McstATaQFiQZ4xieyUWWXen7pmGFCctUVsPEdj5aVHs7B6e8cj
r6OI/NF0iMkGmDlVUWS2VllpjBpj2Cy699wlU3ooxzF50I0h3zF17YmYwj3IAOQMgVr6c3oAzGVv
VaFnNfVJDOtwbMei3bkft63Qq6ALTXdYbfyJCiq6udWq0BV9HdLb6N8lUa3fHRFZi4WchKTRpsqu
fOtgHHnMpX4VCugkXhbkVOFzzaN76dEo36PrIGs1QMb4Rpdn18pqPWhX1lLmVCyrqkSlYC1XSOHG
PQq/TedlWowAz3OH9sOlKeE3ZTOsVR2mvWjfjrNufOrabDjHzrSErRFZxzTtyp1UVP5PlaAh4R2y
e8W9Anz60mhdNIsJIqIOx2k2P7lczo9dV8XwhcbBIda17mGo6EEGnuY83r5rNgrEEu5HCIZbB3EG
tdDeBF6nRQyshWYkRP2Yd1IOjvY3tZSpb7pvthM5fxUJJ+ZxGvUedToRZe55XvXGO3a0INydBOj6
auAHMQsFxIDEjvr45V70tpfMNOIqkFczg7FFEIFzN8r+C4Uy8TDVYv5+ewv2DCrpqm4gYpCVOJfu
5X8MY+m8j6Np/Kg7KMjH0d7cyKY1CX2EMYEnvcqLV5uR07YDy0PXvP8IjH74w4YO6vOoD+dIIEp6
e3FbUQDKCfxZdrKv5suM1U7KMiGs+WMVfe2ASh0neGF/3rayFTxJiiQLN6eU7v/lN9OzxfIjnTBj
0CU8p3Oufcpnq3u7zFr87baprf1jhl4nrYTLkwfppakorW0wlT6mIAT4J2j98hHppeDAhvuhP8fF
DgRya2n08uAhoajJbSY3+NUTKoBgdmnipgrrwhVv68gzj7BoWWdDz5yd3GFraRJbQ/GUpIwJ4ktT
WhqNmuNTe0/oagxgLNdghibMC+YD+jZe/EavtCDbua23HIR6NOmKRGxDt3BpNIk0M+8L2nuFNXbd
oYWiuH6edH0pP9//4UgyCKmWAwpenWbTimVahryoQ1+LimPuxvFnJ9HFSYMD5qwZYt1Z2NZuwpnH
dc6gOE025cNl69pEo8lBa6mlHgu6RM2xNNzqVABFfANb8LI32HRtkdscv2R8CAYBhICVrVzWeYGt
A9cs+w4112A5MIX4E9b7L2jF6ztZxJY1i8Yszgk/Hoxol9bauUl6a+pgqlvNMjt6LRTRY7B4/zha
7n+ZM839cPsDXp8EvEM2LEGpQH6inrw6qmp2MmtDq9Pss93p3ceuntpTwkz3l9umttbG7IqUvKHt
zLzg5dpcq7MJyU4d1qCjPkVi7vNDFOk28hjciE8eejh7gj7X54ARS7BtciANTIIrV//qnDft6ulp
w8eDeAtd8dnOT+u8Wjvp0tYeUteiVgfuHU4GxQqZPCODSLiFMVPzY6hN8/KjaDR/PUWWle18sK0l
QddL7iRxj7TRL5dUOoUYR7qfYVJG3jFKqvnUwvp5d54J1OuVFeWceS4UXJlWNaEFMceptFPrlM25
2Nm467QMKwxV8olQ9aUcfrmW2V7TtplnvN1qsid0vY2vg5Ha58lpqz8WzWgnQD/RvBNDNneQiSN6
oQYQCBVolkzMh2uibMIYzaLmYIwODP5OzJjb6bbDb/mFHG36f4aU0F9ZsZXbfdGERR+JN1XnaOcB
Esc/g36Xa+4612QneRGQYSHOAuHb5U56Q+46zugi1rsYSXGGl944zkZnn0pDozdj+4P/MAgbOeux
WHeykc2vKGlnZZ9LYoAvbbsjaGIrzhrYSJynwtL/jVEIga6pD5s2e0jj6cftbd38fq/sKSdgGLxg
TRvsuVGNFLufosZqRnujmZtWqCt4DIuiy6zebGMJTVLp8fHGsS0hmmgGEHyW8XB7LVsuAoqBDwZW
is6u/BWvApSXrqYlarsOy3KIH+kWEqoYr/zUUn37dNvU1oJem1KiFPIE1VK4uMhQxJlztEBuDMei
saPPv2EHbc5fXN98Jukur5ZkOK0HjmloQsHD/C8Alrl71KYo2RMK2LpOSD3khJNsTaui4Nowj1lh
E6L0qll+ov0hqN0JnzqL23ih1i7WXrja+lhkFHSZGNeF6EcJV7HhTmI0cQmA7An6Da3zaFfx/Gx2
pvPx9iZuLE7yU5ITIz9GBFHyAC+NLOZF5jas7LpnXFofu5d6gCHnRJ+5/9lUUX9/r1VKSUFlh16M
ZJBRQsigp4IeEbi9opjdH+WCesXBt7VyTwlso0RJOgViT+aMPIXUx7inD0Qiey5DLR+Cj0btpufW
T5tnW2+iF7AG/p9512QP9uz6IbC74E9n0dJ7xRjJiykF8DamwsE7Sn3cxJa1gG8FdukKIJ3JoFUP
yxgn6UGLvPnu18aFLZWYp4zczKtSg52dLO24BLlLHtlXx7VlqPG232y4qHxC0TmRqGPA5peHzyrh
O8uTrgqRIusfW6fvnsw4jb5ESZ3trGojnjDpIdvYUqGdYpRiqloHsWYL04Upc2qmF1UfZzQg7+42
SG7T/7OiXC4pg61eWgxyXDJzH2evmr+V2ujvHLfNteCLtIJA7TMcd7mWefVyy85Zi+ON06HxI+s8
ePW0k9xveT7S6ZKTUj4ncP5LM3bBp6lNnA7lxM+Lo7V/mDR36T0kh8Gd3jTt9DAZzDIbrnZcrbbf
uag3Vol5sEqk+SDT1cum7Yp26WGJDTUxpp0kaglOthjqZmedG8GLjI5hC/mmMIAOXS5z6tHJ8TuQ
beC/kjDw1+YsOt0/gBy3nqJW3D/hhK4JTxiow9hT0n3F3kiRGR6jEty2kf+Ys0D/qC/rngb81u69
tqJ8PD1ijLx1ozJMxqg+D1M9Hvui/e/2+d0ywgSVwZFisIPPdLmUQcyaU8VeGZpNZL6U+uiecYY9
Dq9NK6BqGHmDKAxzl1Ya5AEzURLqDZAoz6PokxdnmN2dhENeGJf1T+BcNLrk44tisspYGq2rm1JQ
BFvPoMTfeZaN3wxTBN/HPm7aj4giaC2M4rn/TGY7BeHtjdzyQTj7gXjRseDVqfhEZI+eM2UFJezA
ei7XKD7W5fzONIdvVUemcNvY1n4iQ8NQMpYYQ1OClOeUGdA8UKlpkdfPRezab8rOyPa47DeCO9Vr
UivyAiqparOLyamxTkbmuY0yWb5PrWYfG13kp0RPg/vfSJSNJF8KVTKKHkoyEATjkHc6zl6tcfGd
8R/jqWDW9Hx737YWJMmDgPuxKl4ul36oFY4oMmHhh72pvURTix5AMVrvkJGLd2LS1ieiZMRcKnAy
SWVyaaqpDcqIFqbspipOBUqzpzXfzRBlCUN1eb4OU16kUlD7KCWOJEK5PYmCkiEzfzrNQXocLe+A
bvF712v/5VWN5E1M3wul0PuhDBT6cAGo1AxZO1L2MmBC10hqvljdQb/XGqP5XYMNfOdMb27jKyvK
NsarlqyiZYFidjKEM1M7fbazIt6p3m/uI+khME0ZnlR1p7KBot2pGfFPynoCXqAvraSRjx/SZJg/
2FqSvEMBpHsjgpG80XYHf8czN2KXLOdTXWdHLWrSl+7Su4OxJAkDXHDeBW+r2MjOo67pfyzt5L4t
U1jjfa/yQv7jID7cfSjApFDYZpzVITdVUv8kRXSy04Cn9oHXvjMZGvtWGLPzvWL0+v64RXQEwQwq
nN6uCmVrNadpei0FMxq4KAAPZvVOz0z3y+0FbfjMhRUlliB1maCkAgh2rdv8Odab2Hl0g7rd4zXe
tEPwJV5JsrhfItivHp7BkI5d3rCaYnL6g8XQR3vIl2TZ4/XfiFo8zZDU1vlEgL2Uk1bXeuXPNHrC
oa/OYqntsz9lX+umuh81RJv3F7k4FAkILCgbZ5irgTNgKE3K4DnpmveREXg7CfbWalCHhbKDSSAJ
h770dJ80IB1WRlYtnaPU18N7d3WTUzFkyz+3/UAmSEpwZKaZ+WlZBObxpwTHakTLr+oMLDXjMRqY
NjpalW6d86Hvh6Mw/BJ1XBilnm6b3XILarMSxyjFC9UaMAphA7EklewPs3vwjTo/2VAM3H+/uDwp
iVdyyI5W1uU2ijXIC80Dve5kRXZsLHN6SL3dDGBrLZSjwNOaMP5QilCsDGBTrKYvQh8+hoPXDNWH
yYrznQLbRvSlnEJtlLl6VJ7UtfSuqGswHVgJxPiiLb3unHlw+t/ifKiOcdL4X2Cgyo9OEmvFwW8y
Y2czN3ySwjYSEwDNwNmq0VdrV4MXOYD2dWXWoBiYgYO2Y35eGgTg7/aOC1NKnlg5QWZlCQOgzP55
J7/1fljc4L9lBIySyXUm4+3lZxsKuxY93SJYlEUDlr37Meqx+/gbK/EoS4FUQtJCTQBqozOLCfnR
sNQTgEoTt4VBln++bWXr0yAMJOlopWy82sSxCgt2joz96kSMLHOQ9tpxdET/gora9OW2rQ1vl3oH
dJ6lYMTVMyW1GrubDJ7Lfd/QVwzkeJke159+wwpNdCi7AfCC1rj8OI22tDVgDJxtQrDlYNiNCPNF
X/++bWbjUAH84/UNBJDhHXUsVu/tuc7SkVw365cP65K4Q3No84mBVRuKoe5Q6MmwnIKhQ6owT5Lh
eRyiKZ13jtbWnhIJ6Xogrg6yXIkgNVLGSTVFRbjO8d9LlhrvfCMtdrpHW2ulY0oYZGITtJyypUX3
P6SdV2/cyBqmfxEB5nBLdpLULcmS8w0xtmeYQzEXf/0+tM9i3eyGGsLizPEAM8BUV7HCF96ggm80
eLi83oh9BAFdRNqGz5bVfYh142ikw2noUJfLtPkGSvna9uQl46AxP1A3qydzhEQ9aEXBca4tZ0M6
pm6jrgIDLrJbymFXJ/kb8E3PBVz0apIQ/Odas+FjhVb3S+SI77ZOs3O88OvszDslmVCOMb4VZn7j
VCxTWD2jv3sSNAzIbylFn+/Xrg8jkWWQzsKyFUUgrGj+Zgi9fXUbpXFe405N7V0CSafZUkyQ843H
4eoK84yCgqbeciEqhhiIksSZV6Cm79q4GBrKEKhaPmwtECi6//ahuZLFL27iMBbpbRGcrC5OjKIy
4RjEwlqiWhsc1owGztFg+JFJau9klnWrOn3tfCzHYykcLP71q68qQ1Of85GtO1WLXINUrGFThKrR
3ZjZ1XFI1iA4LQ/6WpsNClqvSMUt9oPmlRiODHPgglV8f43WAQNGBkSWjWL+ajZmXxtMB7BvlUDf
U6y6PkbpdEsJ89pcljNHMMx7Tep7viPNuY0rvWNLVIqaIWJbR3vXzJyXt/fCtY339yjLr/grvM/s
ljb7YCB/2Xrpr6pGfMLzouh7Ho7q+/MixNYpH0Ej0bCaXA1lFUpfU8fl4/SttxlFHW1mALu7tyd0
ddmI4tjXZLMXLG41dPOqtFg2OrrZL4S8Qt+uXOPft0e5doToZMD05y+qcauPQ9UjxuSX6wLgzHcI
li/a0HpB3iiDn063kBBXQnz0GimFWUtQdaHaASNAdXP0LPZyaB9jtw5PSmHLDzyI9itMAUAexi1D
gGvbgroH2ie4DlDBX23xYqwdBdHyck9HSwTICFl+HWtzsCCOb5zZa7OjIgEaDp8iIqxV2TTWskFE
is7jkvT9a6I1Ze53uhVt23AOv3Q4zm1RE7l1us4n6IKbXED1ixEaQTm+2qs7EJNycC1OPx6VYlR9
xxo8DBeUvacWzY1tv+pP/BkKgXyonYRd/H217+1mVGv03aZjKGqAR6GsP6T5Nz13rR6H1XT66vTR
1AYEfa7wB5hQvhUL88ad9bvZ8v8euP/7KwASLJjghTd2ftDV0HSrAonqo04+n/iZ5/VbxGy8k6UX
1jGJtO/catPgJ9WUfE0zcRer7kc7MuPMz1yA8PjGBXVEKrtPRDG8T/n1z6+jokwgx580OFb7DdmR
yLYydToWYa9b91bdD1Ygcubi57y2OtWq5uNSvY83ppIDOM8LiB/vCrD+/AhCfRRL4ZMA9F0d6sRy
Km9QuunI5mmmje12pV9AHr3TUmj3rpctEk3qf43T5N9Ht8Mf5j2Xyp/x2ZE2IRbyCJe0zs5tqDzP
0zHp6ztzyKms07IOChjcB1Hfki84j3j+NxoN28VpDXjtuqpa1K1ZOmkqjw3kozu6xHUeRCJObN+U
0aOrFrUfFtXSIM/DW33ilcnl78FBWpFwQ/+gprsux4VoSWO1Ucoj+Umxa7PMCmYblAFYvPpZoUcf
GJ1VuYEQpnD9qGyqV09tlWyXEsrrm4p689GYx3Yf5f241Rta69VcBUZZ37oozt+TP7+UrjpBBcUB
CperwNDFYlqXspVHj2+z6xuj9bvUNG9cEudh7/9G4T9vUmUDIra+BI16QEgiTuRRAth/VHToMKKM
tM1UziZdsUxuu8oSL/QPmh+5k/Rf3t55vxWZVrcD8Ei4CajxQEFfCw0WjiG9OuJ7yKifyNkwqNJV
XEZB+i7WEGH/akRe9jHiSg1cC4aaGyk1SnaJuUsmxdk4EulPGVlakGbttHWbm4r758/EnxXCIGex
RVjaresLu8UcpgnlLI9aZs8P5Sjn18kbw96PjaaJ9qYetl/zXLvRsVmpb/xvWNSoqf//1mlbpT6N
6MpuGKQ8jgqi2FbfZP4Qj9MTv/OFvetuuroqt04V0vR1WjXIa3X4KGpruh948/DRduzg7W915dyi
5gYageryUvZYXZXtmCkSLZX56E1m2vnqOAjb95RewyMcNCHwMKfdGXmh+qOrZJ/eHvzaVwBPBdOe
wBfO8eqKxD6rb3Q3m48thNJ/pdFPgWMAlG8hR/h17sWnPM9utc2ufgTkj8nyAReStKxCBEXMOcYC
yEdDgFOP0tU46mT0qrrPSl1NfM3i9fD1OFHjHddmTCHN1Mu7bNQSa2NVGXWAfBbu5yoe669vL8h5
IPhnfyCsugD06CtfJG6ewuUYA+o/Rp4JZC7FaiHytdjJt3JuotNkTOCb3x7y2o1EJ4oQF1As2duq
KGqEpYr6aCePc+saD8qU2y9zPxc3Ktgrtsv/ZraoLWHfCMNnXSfvEuZWhkIeyUJkuAnpNG41GYHk
UMaqTe88R+gfSlGb/9kitv9TnL6Kdk2iNGgA9zouFW/P+uomWBhyvFQLdmuNLZosc7DIxecjcnH2
tE1qQLB+PeKXHLTllO2QtXA/u4mX/fTMIu12Ra+r30dnKk5230R9UJtZ9GNMnEbeWqkrsSS1NKAZ
C5Bh0Uo4D606DwBSGHczvVbD/Fz1pgIJ0QSFNJQmcYSlyeKIdWq9rQEH/kCYfz8PinaXeJEj/N5z
jC8zGBrfAlftt/Ccb1RvVq4Ay5dcrA145/FWIJlc/75GnfDUKgv1iBSF2t/3Xqi8DsDWo4MpzCn3
5yzPHkvuUc1PFC95taay/FXlinUStls/N50cP+ZdA39bkZhy+XPb5b+0RjMfHAWall/kfdjfiMUu
N/n5b17+/V956eQNNgrhMb9Ztvm2BW8Q6D0ukG9vqssvxyjUQAk5OUjw8M9HkW2E2yuFiKMxhmV6
zHgexy3dEiN/UufauKVR8ttS6eyZ5XEH1mVxfVO1vGimxVwjaeSwhxWwUchFdY2Bmws89nsLQ5xd
10Gj69rxWXFkRTCkjW25aVRlfM2nMa2OhYG4zo1zdRF5EEMv+lIoLSF5faHxMZnAzfAbn4+yLbAp
Hcoy346iR2gboZv4QXGqwUGhsczUDcCCpP+omXF9o/p1mZwsP4Ll50EBegoC//w7NJPNjW216rGq
E8f2x5TSix8ZxS6LrSlDOU+hY2LpOTmaOwXowTZ3Uza5WyfuEKPqlDQwFZl/mmRSb+IJBde3t8nF
ZuTnLaIky9UDymENZItTtW/DoVOPOee28I0YP1/fGXpj2rw90MXbvgwEWA6sA/Ol6nO+Dq6qIOVX
DazDmOcEGsXPaJq+KI3yr7CqDaDKHdW6GwWTy/wUeDvDwkldRG/543xQG85I5IyzdpRaWJdB1yv9
J6tqwmgjh1AoQTj1zRMxr1JsZEdfx58Lwy58iULSLbPFy0eH3wLeB71fms3UmtcH0ojLQsOF89iY
nSeegCSUzr3GK/ooUHXzdhg+xummh/YZboEa1JZvllqTEAr2nuE7Rmh+efuLXPn0RMTkKjiCwulZ
v4JR1ev1MAvt2BqdeAg9tf+QWtK7lZ0vT8TqYgDStXCDF/lI0qLzb6D1bT9V5MZHOY72LxsPl2YX
A8msN9B4rSJQYimSezUrDW0jyMpDkIxt/z3uPOmh7ShpAPhpqdepD+OWouGNS+J3H+Xs96H6Rq8X
WC9ZEJtk9fucuVCIAobshDRibm3rUZPKs54WSWhuOncsS1/Th0k+l/wzU/G9NEEFOnQIRR+qbI6z
reooEsBiA75ksxTam4OIS1V86UUkp01RF/n4GadXc9zp1qgor3noDuJfV1Zze/LCxAF7kCIVUP0U
iMXyTlJhtPAFjzo1LGY/z0aj3EQlrguBLeds+mF7ihE9ioYb61h2dJFvrMjlVc6LT+mIUJhnlULZ
KjFIanvSBX4PJxeGjYPsdaz+MjPb+DbNWCEG+qALzTdby5s3qqmkxleUVSPXb+B0LIY68EleQ3D2
xv7t/bp8iPMPxTMPTAMqE+V2qObnGwkdiTBtQNKcGtyinlqr677XoeAsA3gcvafYmVQjUBwvvqVp
d3F1Ud9C9IhgA3AN6gCrHaJKaktRqcenPk4bcRCoM7j7vJiKamvT/Dupo9edEgt+KMK1WneronBx
TqnFAw3j/6A7sFBdxWD5WHGrYjNzErk3Cj+ck+Gj7lT99r3Ly+4nHOYRR3eGPtz58joVz8xkqeWp
BPjhBkbvjc0HNZva8ad04/K/kEzlHzCo2a0OykWkwhON+AiAPm4HyhDL/P+Kh/LGrnX0JqtTPSXu
XYMgKCQG1d2bVqXcCIoul3KJBlDZpk1MM3pd+/WGsXCVvq9OUtjyoOMBsI/VMd68vZKXo0Dix9iA
YSh40TQ9n5AS53ol+rY6qU2O0rA1OZvKgE/79igX6RmtxGUOSLdwLC7qTN0wh16md9WpNyF2K+7U
70e3ND86w+BtdU0h7H57wItwauldUshBRhniET3982nRXaz63OjFiVifXgrNRHi7rlE04U6ivh0+
EYgm1UukZPW07Wwe3u9Y3MaIj7z9Oy73y++OuEeeRKsK4Pj57xhmzxDe5NQnKrvVQRW6DHez4daa
3zuacovDc2WZwW3hMKJDiKPEvIrfLL0cKdPGAtNNQ9+WTdEcSld6hyEy9NTX2qrTbmyfK/PTQLJQ
MaN4iQTCavukWWXKurXEKZpSLGCLtI63Xuq0Xy1sy/57ey2vbFXiEWob2A8wxzXquXcnXGBUVZw0
wBNdYBqRLTaq3lOpf3uga8u4sGYoPlOEvqiupJpsB0TrxAlklRoYTlwdKU2JR73v6AxkMGBvDHh1
FWlj0S9djru5/Pu/bhVMPVyIfqM4VSMJuzaU6j10tvnedgk1357b1aEWGdLlYiSIXr0PTk7oNIOM
PI2hZxfBLFWj3jSWB0c57pzx69ujUTTnp589hHSSCCPRWoG/QNdldQD0sMpHzMfsU+x6CUzoQBha
9QTItziafVptDCvNv7i2clTU8Z8UyCkSRx6iToKyviTKDNw5Gx6n3sME2gnL4YeJ+9C/oywDOWWY
qEe5dhf3yBCVhhhbgHYmiYGeZL5eV5pv9DneoEUuB78rveRLrMmj6Azn0ettjSRfUfyqTN0HJ/Py
EyXt6WFqTfepSWLwBcY0PM9gxIa6i1uoU7k8yawXW7zp3YRtYVRHkC5fcCYSlW+kLYorcKwCs+8X
oMuww3rnW9Gmj9AqpkOtAgMcE0xc/EQ4Rew7UdsgzqBpEaJBbvGCoWPzMM5Z9pBNobovrUZyU6ih
L6X7VNJO3fKrppM7Ru2u7jNZ9/Fda2dT9CWliv8aKvn0QxOoyG1qSFjHtnAdaAHx2NqPDmTj5MUJ
k9m+r21E/AgM48H7ZDUDUXyjST7P0p37OJaDNvh5hVjtAV5+9aOZRpSYGrWOUFDvRZjtYFlSovbj
Qs/5InNJZMd6m6U4QR3QZu8+iRSn/FxJ4fx0zTFNDu40ZCq9xGIYm/jU8TTLj7YaWs6hwnol/LI4
q7V20KdeXFqB2mvdeLCcrP5vmKxMbN14is0dkP2p2nfaHLeBmmRxspsdNyN26yKbjJij1WxDxUQr
wZDtmOxwzxTz1nCmCcX8rvhH75ta91VMnl6HubGjXayN+hR0TtcnAZyeCYupVHWrAI6gOaE/bGTd
tlPHVvWnesjFAau3uHzAU0zrDlaX6NOGDKEoPyL61HWYdg4DWG7UUML+Q2+i6HZKa1M9FgoS5/u8
TIt68HGX0XUcFJWo/dLlaaN8NMJs/K8zG8P6VHIdtUVg0nHLAq1SW28Xe5kz7K3YJLIe9BzGIpol
Lc5bI2/sDkDXUG61MavQmh9795tuFo44glvpM7+p7boKPCpg2XawhPdSl0LN0IaXITCzFrNc3/Si
Md/XqCr3n8wul/O3JG5l8iLyvvqOjBQxh0DnPd2UYO5tLMWtuvgQtk6hVn6Sot3g23FDMc2UKQmA
lWZz1Php1qd60GuRDi27bPP8u1HHpfDpDQxG7w8jHYVAHdL+FWkf17zvEYn9PE551AZDzqSfkdhe
iAtknyCokjTs648GmszJU+TKKLyP2tCVJ8QvYRtwgkK3u8eIr29PM6YCo992TjajdmSP424aG5k/
hmkY958Ut1L/I0zHEC62yNo4QBGy8q4mZLYxGnVoPuBV2HSvrdfVnebnRq6OJ+ElwvDjELqNj3Nn
Nt87VarWAS6DFL5t4doNneO+99oQaWx9yO7ceWIjuUOu2DUVxdmg/NwVtvKQySR1P1TjZMRyOzlR
7mx4CIbql6lko/cpTrs63ojZrmETd6pUKaX3PdicyRkfyinCMUxmljv+CrWiyh8VNNi8T9LSI7Eb
Ry1/1U28eMg5hUhpEadxmn6OmjYtdmZqDoMvtE5LAxyWyi+xhJ7kWw5Ugyddn2XpqxKY3gNY2TLb
K8TayoYMwZL+mPWm88GWBmJnrTeYjq86nSm2ku/W+d7cNOk9OJii3+R6UVfLq5UReFt5FW1z2xzm
vRRdXhzDqMO7J8RkStz1jaWPJ9zwRIJDQaFSosc13vIL5N1Cv4qXSkYy16r+bNlsiiAJi2i+n80x
1vaqiljcHRV38LL9TOnBt9O8+bygCwzfVmI8wJRcNfvnxSZX9XXON9alLW44x7J0DOWlUvWk+cAP
aZWv44BY1cnRwinelmxw++DUuTFvFrVpHe7MjIjr3GTzFyuq7bDi88ZmzG1B6TtwWlNagTMCSOUM
YN5uBeXYt9amKDTZbNj0Y791xlS6+1pO3SIXI+rkObTR3OcSTXvpu0Xmjhhh5DryNSShnY/8yiye
8Yio4ENPYaT4pWi561r+Y9VBdlBR7koNK88Hvt2UH+YGbhHqoXXxOZoIZTlUgs2a1U3zuV98lzeV
WgrLV3He/I7jVvY1cp1Q3TqdpVW7LNOz6KGmITOgzaxz5yeTp4iNq9Qx3rjSw66WHKh1/Kwq886H
UmnLu8Qy44HDXVXavayqRPU7YG3fVNGYLUi93OoOajtN5mbkmlRfqrCmX5FNlYx9JIU93XdL4HD+
VCT5vJ2k3VgfMreT6V0LSH4q/X5QjIneqlSEHphx2uO63uG7/SM1e7M91QrCXz6XVih8t47dbmcZ
lXGsGljms5/KEq1Odyr7YZ9M4azsUPI05x9a6mb1zp5C59tQWVW7cdWIYq+uin7yRWeGpa+kiqPv
RzuNdV8TKky3WsLu81t9Ml/QbCuLncUvfJ1trWq/1bPWJV2gIIxiBFwdebVT8yr5kqhzUXEDzXhG
R12EsKHsMkx76VK2ESaGWgZwY0xkvU1ZheUEIQyHrWfdeIh/lrT55dBN3xqQMtOuciwBvarS5iGI
y9HTX1V6bsWHwUzDuvErmI1ZUFZJr2wiug7usbIa4+s8onZ8tIQjH4s0jUBk54YxfBYJuJb7bh6y
/mtny9j05wgA+h2kRqf0E20C3dG4VtxC+1FR+dVHNU02cy3szKf92M93Yd7OyVcEgcCAtrRWExgO
Vj+fRqi+405128bdjGbkyUfLqL1PjpmWzQG7BHCbExVMO9BrK2wwf0iaIqir0FA2Sp+7w4coHtN8
l6EmozzwmIivkZ7p2sarsiTfYSKh/qSMlGLjyWLTzrZ6LTxk0SyqRz11Sucb6R8hgtE5xri1h1rp
T/qYg2GK3IRra8ZsS9lOVpVnXElGFZ1AMRTDVuN0OofeGtU8qKbI1HdpqhIK0u0Y5u1MpLJ0l+lp
BW5RA8JsJ8OcMeXQo/xJN7oqoTwfDe2d1zZSu/fmGLoC/k1Ijkq2Pl0FKbJ2F6tWaW9ULauHfd7N
hC/Ia0afJ5dtcc/uB2CKMK+stqlj5PIhjdqh2U1agQRsn1Vx9oK+TnLqCkdDOj0cUq6N0JD5gxtp
fcXijCI86M3Sd+PVM+KNXlQhs3Wd8nlMIDbuEnNhvpgaQdgOhc+qv68F0e02h+SgvBYjtd+N2bax
kvmJqw4EepUWe+EcjHqcy38ir00RjMdXHgFDZcgqEaQ5aEG/zPJK7JSmpqXauDMECQcIO4xALVSU
zyZ01B+A6HX9VYlF80ULtSyOEMmUUwszqku9BytG/vM+GRPtKzRPcF9hT7XO91o7nHYE4bV88hC/
4L9els1Lp1eedxd5cVL6BHhtvQVwZ5e7Oozixk/wQfd4uOr+s0Xd715LESS4C+exQ3iBFcn2U87O
9wd1bMZNjsLQTw3nLWuDBfJkHqp+Vj6pBGCOz9a1MKmfoeoEk50aygnP3SLZGaJC2NRI83CXYxiH
/QyuMOWmrpWy8/O84RrIZxOwcmSpU7GNuY69e11ra277sOjLO5t93/mz1kySSDUrnhVd2i4BGOHv
aTQ0YWxysj3pI2ccWfxZTXYwtB0tFtnGnnMfUak3fUXJ9VddmYz0YNZZ6fiK5PZ5qGdpe74J+2w5
JgTCe75UH24o6wzaQ1WEpnzo5nYe4R8ZceGHlpjYZ86M06leeoKbqJ1EcQ9Loa7uCDjQbkjNEElq
LezGf7NZd8b9IsoX7UKa6rNvT53d7DJRJMZ2HCoRf+AspMNe9DENoCwTlFfp5s3VsdQiJLUL+vW8
TIk1FlmA79LwwUi0LP0RinnoNxpswHgKilqI5yrKxHfU+02NiycJa8FFYHTuQwXFNvIpoip9uiGX
TMPdaLZLcli1sxrzjsshecxUr6f9PNIbvZf6wmWnFuKFTx4BlbHzkK9FxrWM53bygY6FzWlKjIrY
CxxJulWx540PXVUIGxSHETnGBueaOT4NVSvEJi06Zw7sdCJQ5R8X7aMKPtLYE8LlwwMxo5vcm2WR
fq5svaNzmzqz+WpmYixPdjqKaaunhChfK3y4TUlvQLG9f1M6ad3JSGJLjTZjnycAqpD7tUj0UjRx
Gx8ERd3TfSy81kU1IRmynyAD53fbR1GjR3Gd/vYihYjk+nnxYU6HKR6dtjw4bls/sT+doMpJp96u
BJwXb0CBMwq9JOy6yQMhei///q8SBwl/o8reLA69a0z5o16P3fzs0PSq3lVx+zOQCzeDIajTIpB2
PpAykJG1SZ4f8DFosAoxYx8MBSFc1t4C8F+Z06J+RVGTYjAN5VWxu00UfUyp0RzIUzzXV2GG7JrJ
0P99e+nOSyjLjBABWgx/KNo4ENZWJRsEPZAcFnF2AMkU35ejFX7j8mq5bygSBJlm15u3BzyvEf0e
kBqtxlDU8YGCr5Yw5gq2pl6kByuOmxePyszPUIz9HQLU3g2Z3FWn8fdYYKjQlcPlkbLeuvRVWrKj
CNGkB23CbMWYrPFhSHX5NEi1/9ZUhrtVld57oBrePpR1lx3IYpLniHv8xqQvPyZodephi1kh33It
GzEUVhtaRcGkx6K7V7us2iVpeqteet4XWqYLdgajFaCtOmy5NV+T5ow1dLWbHBpVV8iBJvdl9AYZ
RMncU21R5XM1zuq76fPLqEjZINcLZ5tjeH4mXNzgFAA3yUHtZfPaG+r00kD0f35721xbQcYhcUUE
l9bPqmuuYLXu5paZHAR+tEEmut4XdPxufKfL04CiKT013Hw54BgdreZiF7UWjVZyyEaneG6M2A39
0ovNHNVhMf5rmah0vj0v/drEqF86eJ4u2Ix11zUphp6mcZ0eZj3Tks+e0mSDb2uNYTwpkPfngwtI
pQgM0rM56J3B/Wcy7SbcIGmhhluVPKt70JFeUvYGn9gMmqKjRjOHA6CfnltR79FMSKviSe3dVBX+
qMtSoS3pdeGjNnrj+JDjj0xs02VKsk3DZGhu9JouTzxNb5pay3rCxl7fZDAim1k1YoVAKh6rAIO/
7B8P5Cuqp07afnt7Pc9blMsZgHrCAVvoiHQq1izLeDTqaK61lHygrnfO3NUPc+k2T27VDkczD9Vf
Ei0+aPvesH975MsPSWOUgjQVaeT8EB873zs21fW0tdXkQOvF3dptiQZX2pQ3qvmXZxx2IJRLnXQJ
EbA1+8nKXGFrrc0Zj7y5e4Cnp2c7BOYp3QEA18IN0lZ9dhB2jpjhOycIbc0yqLOrnL/lzJ9PsAAd
DEdPiQ6eYoeqnw2KvslHHtv3PrIe2JjF0hWgNPY6aw4RWOPEBieXHIwhc59h7BLsdomr77qhQ8bt
7UldnHgGo3e4qGvT2waadD4psRgq10afHJRJ+zkrHcr6UnscPeVpVpobe/PiIDAW+5O0lgDCYLTz
sRpv7iulsuNDpYfNtstD+8DVDOLEsobd29O62CZAAOkyQUehYU7stbrIwkpT1aLLuchkqqUnqtaW
9TJmuvtP6ZCMBU2vEG2XnVPcAFNfmSMUUjAJJlcaJo2rgRGN1YvJjJPD0A5aYDfc00PnZsHkTreQ
dhcHjjny7IBl95BQRmt7tZy0D8BIcBTcFPfhlvKUH2pjeGPXX5sQ+x4SJUo7zGf593/Flhj+mu4c
ZekBhH5MeqswF0NNt3NW3RJMvpwQiwYeCvocgR/4sPOhRmWeK0+a0aEupmE7g4F+yb3mlsrk5YQg
YDmqCiOQv2Hdcj4KZJdobtxYp26QZT9yF+qkZ9Tpp6hBdOe9u5ChcK9aHNMWBshqQiVxXq1ahc7T
ZH0smui+7pOXstS+C1k+tk397vNlLpp6y+3P9XhhvqAmEOypI2n7Ou7cw5L3B5TD6vuc6vSNa+PK
IrIh0EYjUGCbr6EajVbb1O4ZSi2dj8A65zvkfjNfU7p4//YaXhkJDgDKGEsWwLW4WsMecXysYTQa
PbIwAkkPJ6CSr+7Brig3PtflXUjCwQ7UecS4n9Zs1JKexmi7lb6voqELenTIaZj8dFNl0yDEcGOw
K5ud63ZRmCYm1jBGOt+GthHpaoum374Fmv6kJkN67NRKbt9evaujULIBU74gpNdatBpSphTZ+E5d
a8vHBJtCOqzpLf7Q1W8EbJTQcTEGXGt+1VjoDECXtL1XIuHuY5tiNL4A0vZTCBuqzNtzuj7a4kkL
G4H3ZLVysRuhv187GjV+QGjaqDW72fLqXV6/386XFJSYbUF8ofV/QShsDbNUEpTB9m7cWA+JKNND
KRv9xha/9pFo4C/bG94i6K7zrdAmnpt5Kb1Mb9DGu7Y0+104i+ZGBrEclP8HFiAypBsKw8EEkoRe
E9nn+ShxKCY3ijMdgfjFZ1ot1KKl0WsVRz2cSs0fCoT//VB10vfhdH6PjLgIaDK6RSjvr7cHNpRK
kjYmPtJp5D0U+GT53eS59/Fc36IXXi4lodmigU+OBCzoAnE10YvozQlrlgaJJc3trEBz5XBjB14b
hU6cimQ7tyyCtOdLieqmipSAJ/dFlI8+BcgarqaUN2KYa6NAk1w+FTBM1CnPR6FbNEurj+e90cUj
FCRN31ALu1U7ukgY8OABpO8YJK+/U7/zUZRacb02n6b9MJjGgxuW9n9mr9Xb0q2Sb808uxvKpOXX
vOpuyTBfnmNuDJvQYkH80ZFezU9VR3xkkB7fU2ZvDgXlT8IyR2yLOn23KNtyOfFWcUPpyxZcPSJ5
2DgjnTdr37qQe7FHsVwfiaL8TratCOakd3bLjymCbkq1r29fV5efkQoqUTrBKP/jr/MFNvVqBnKf
2DxgWvgrQbo+iPRO/Hr3KBTmiJ4YatHOXH7FX2Gao6bOEJa9hetnbGMKSyvmUwdM4pb6xJWPhr4c
2nb8sVjWrGL43CvSWBSRsS/bWN1iQDJsGimLTQJu9X2njNdxEUSEKmBxeywvy/mUlL6SkWrGWFU7
cTiDzxiiKCgB4b7vJf4zjg0YVGdGWBesPlDWcPVCPBV3hnSVQItjcxsjZH1jlNX1+2cUD9lxyowq
oeeysH99oLqa5ylOGaUp0/4n0vpOtk/DaGioS+vyv6FwM+MukS5A+HftjIuBl6jnr4Ejnhdk2ez6
rsZQ9zWnFPKxQ8fHf/8oC3VkUb+A87z2qwb8qKYTFfi70iGZK7vCO8SNIv/5/xtlNRfFEXXVFoW4
s0w6pHHles+QrOtbTP1VIPh7yWBCUEMByskFtRpGH8Nq7iT6ACC5jnY3vpbMDGJsPwNYwnL5/ZPi
ZUQJiAgXwulqNDfKwzntiu4O0wlz2rhjWue+Lmf1FsPh2hYkuuUmZCyqGKuzi4Qe6Lwq6/CZb9Gy
K+F1piivVJP8EPdiKE9qGEf11ih1Ux7enuOVFbUWYitEParA0CvON2FlDhlYpqq/azsU4gIahtq8
g7fY43XXhYb1I4McMdk3VvbKhNmMKBkA8EYJyFtlyJWtidniSbnL0yj1M8sO94DWoJcRKapBqIn0
wVXM9haNc3XjL9sH1gRyGLQOLSLH1bDz1ETZCBn3LteVUfe7ykseinjWX95e06vDIPO4tJf4pOpq
GK8v68wDTHlnhS0c8bklJvkEvz66ZUd3dSB0PCngGyR92mogyDmlOSQ2Z3twEn+KcCdWIMJs3j0d
WmVLBXOxJ+O9Pt8ijazBdEKAvzP06gjfvj9Y2hzu3x5kFe3waWC2LfcUp4By/fpkZ72jQ/dtxd1k
ddmDU7c/eiGoN4OTfHBzfa6fwyi0YnrZepW++wxA7CZBp7IBaZ53+nyClae3HVWn+i4F/fBS13kJ
8FUbJa7LjiMRRYza6p3CM7/nu9DsFtUtort1nm7Zhfp/ODuzHbmNrFs/EQHOw22OlaxSaZYt3RDW
b5lkcJ6Hpz9flBs4SjKRRLqhVjdguHZFcEfEHtZa2xkM1msWBCL7imL+pzJDffxYpsN0MZ2+PSA/
0/68v83r485RR0yAro+U7bQWoV2tAOKErFtfNLSD6rM6Toh3ZiZhGDO30ljfdTnY9o3zsD7tHuGV
yQQK9hcPWjgQszs0N6x46CYx1q+l13Xax5zZUOk7xWPE6A6hfiV+4iH26j/uL3d9QGTJFrlJ6b5U
rhYHBEkwe2z6rLiEbZA9B0qW0cEoHxSrl9+SWi3aACgJkX0s0eVMaKhtqHPFpauQQFB0mvpDW221
6m58OjmhhOcB2jCF/MWngxzg5iJNi4vKyNZnULjePxl0zQNpZZ7tVS0rH45PWBYKUyq1ONL5ZcXU
NVOkkXW9uNThkDCetovPURzWG7fLIm79d/MITrhYIIvw0F4fPrTBLbNN+uJS2FOxL0K72+kBqokG
uJ7/siAUwyH8kHAw0PXaVK0GGoAWgx0crO7kdkN+MaCf7u773M0F0aph1AtsypW386BGGvpVxSUQ
xENhXM+H3uyHT0MdN6f7pm66BN+HTpUsxS1LVZWwgGW6OJ4eDUBdsqDWT305MvtKmyznBUat/lgV
/d+vRVWbQiacMGg311uohwVxqmcBmTES5wekaOA+qhN/yjwn2XCMW2eX+xG/YKoBD9wiKErCxp1s
dcIxgGpCth7tQ4Sm3n/4Wggyw1ck+uJiXCyokXrdoxmWFwjK3VewtfanHgyYH1aqtXEN3nIMeJsc
KI4q7D3jeu8Qd7KhhGIqIuXeh+A/wUmDyZq6PNp40W7t3e+m5D//LbUgN5srWn7FxTNEVRyodNvi
UBII/rzvgLfsgADhSPGCUgxZfCMt12Zt1MLiYqMOIPny9rk2za1q/a2NAy0BopOeiixmXq+mqEBp
AfIuCI/LMnhhrEtu7jXAqcHzkLvhVjR+05ylSiQNTu68TQ7/bfOEOrRu7sw43tSVBwCe0ZPQKzjn
epJuHOBb+0eM+O8ACNlbvF4Z4tnMU2u409m1GQoinAcAhtXh/le6sSDZFeUZlGUdfVmCaIvWw07F
oW2VwdqPcdd+s7j0+3dUdGDi3Ld247UHgkSATYUWMYWlmpMQFkzc3ONuDRz1SWRMQA/1CaEJd5ek
SrNPzDDZcPfVPUhDFgEp3nc6plxO+vU2xkqoZMzmzS9OpqgfbPFalvtSnVsw2cpW8eOmLdpTvCM0
qlZKML2pl0rt4vLuHBE1KWlXl6cir/lqTSiMD7XiDBuX7spLSCJIDAlPaRdIvML18soUNkxAA+ei
TvH0LqUyvE/bpvt4/7utvIRAQbZzaCdSCMHOtRUlQI3DbVOsFFa41+vWfC2KKX8SXjVtXBu3TEme
NkRtpnWhendtKh6A6bt5Fl3GMSx2FL/rUymv9lbE4QYH95YpCQqQAmo8+Uv6pJr3ep7OTXiBD2c9
BYrqQWh00pe6tdVHg01ZwOfVlz0d2r7LDTRKNSqcyQovoXCiA3j+bzkMmI0bY+V+ksVIKKtTCuVx
XHLA0xzJpxii5pNuza+ZpvlxMLi7qhFfeiV4sD/AnS557ZB4ydQRX1iWxgLwHrmRtsVFEN4f7TaI
UuDYIjhU/GvD7r7/rbwcY5QEZAzNBDea9NdOYWpt2Ewo4VyEJfQDkFVvNxv5FlDyrTj/W7dFron3
SsJxeIEJOBePCaNkhsJDYvTi6m0A7S/vmnIfdXFmPqWW2xR+ywg5GJFhlB7qktdtlw9x9FpFWmtt
CG+svqVMdrmwkJ5ErpXL63rF1qyiKu66bO8EJHnfIfDxBO7P+u6KenzXMLtvi3K7tiilwpC5IWLk
P0s8aqk6QZtDULrEoJn/bKACvTCCJUt8t4PUdAA+E2/RitefVR49mr74kZSWXOy317auVZdmeqkZ
YrPL4kzbu6O5Nathdcxh2TMGCDQXeFuQTgvniRqceAys/jJMdGOIVLodc9HqfTFbyUYW8faaXHsQ
OTujPcnCZFq0XBHsZF0Lm6q9REinvjMR2EKVNGogKqLT/eKlA/RNmGw7A8HQc6nn+Qt5m/MXKHdn
h2RJvKXOsN5hamlSvVGCEHHuRVqDnjYA0iqrL3ne1t/BEeq72muTDWe9ZQUoJVrQhBE6AKhrZ1Ub
LZhHL2wuXW920XG0DcWHtYnq4P1r4MaXlCAQYnEpbcwrcW1nRm4lggPWXlxFa99nhZWeJqNJvqf1
rB/um1oviRYe+CqqgSyMbvK1KZSZh3RQ+vxSCIRudvasWJ8aXR2/3DezXhGRK3gCWsjIXK2w2VNa
GQR6M2Za29wTwTTM5SHDjWdhH++bWp1vSgOsBPq+nBhJ4n69oml2K0ZRFPMFZkq1i0rkABNhJAea
lbXv9cX3++ZWKwMtBpqXd4/OCUi1hec1ZgWIyzO6SzILsUtLhBYYxcx4ADffghDfMEWAh6yOvLVh
Ny7cr+pC1Z2sqb8UXTgdHFb62mVa9VyUwcNFI4mGpn9MJd5Dc8iQv8pv8X/U5HbneEK/dBlDoZAk
KBHCt7ONwET+wle3CH0ttOjpoSEZA8xkkXjCeoX5paU62WALMXsInKd5SuK/enPO91Ze6i+wMryt
0yW/yMoqhTiaynIy5jK3MUbDUyZv1C9qbwRHpD9qmF9ufPKqdHjV5rZ/dnIze63tNPib0WpbBYvV
iaPAAzKOqNmko4cG7/XWmkUpIF1400WpIbB3HXzqRG8eTuCwQv7hymIya12pI7m6myYapwBpxhwd
Mfsfq6n0w2BrWzW55XoIj0gUaQ1BRwAA7iw+YtCiT4z+juojjq68HzjnfmmYWy28pau8WaGyyGRH
/lBlvN61kbA282J39gPVLSW89UttDh91ya9qI+sHKObT/XO9vEakQaJzirUEzbynC4NIXYkJzuzs
p5k97kInsg/TGDk700i/NXn0+b61G5soSRc6+ZuUdl2mN3VllTaExtHvmK50MGsl2MM1rTauRvkp
fvd8wh0mLNKIp0DLZbzsj0N2NTTgd4MPB7742yo081CMc38eqyB9CqrG+DMVIj+1xWbIfssyupxU
kmSLA++//nytEVSZ5YjBNzVRHcZmbg561TQHfp3p5GZO8QGqpcP84Nr7en9nl5emXDNxkaRfSFm/
JeimTsdyNoah9xM03Y5A8ZV9HIKQzoP50ftZJ/DgIFBGo/LJQhcvzxgDQ9G7vPW7cra/MG2K4TuV
Fn0pHdRR76/q7Wddf0pKThTAOXWmTCAXF7TXpmoU91rnj4YtkKqAmhb5Qmns/iuPYxofInPIxBd3
qMPwaUIcbYbMmgn3Veu9SNt7Kighn4AyVI5Tqo7hwTIzXub7v+V67xENfkOo8WitKT6DaQ6DPo6d
D48K3Efcd+X7XrjFyevSLajQLVvkhcAkcGL6uIsNsfoiFo3edX6c2YgTU0p7GTJEs8y6HL/eX9b6
sOLIQNIdklA8aqn/m4SRljP0B5dKyuazhxD91ykV7vlhK3TFJFmBDIggcLEgZPWKxg3txu/Ri93H
qY06vG22G59olQvitGQk5NG89iTsSzN6rgcAjNMWsQWj+EvtkV8ZQ6aYt61oj0lpT8+RnbYn+tHq
sWrd6GJFg/t0f6k3vh00N04M6QvzSZaaXVlgzaNw1cZPhJq/WkEp3iGOMFLKysYNWdsbpghopI4i
K0ZnfVFHim2Eqtxi8vy0nxNfF0BpKkvpzjZqIhtbu3YTmprU7CkAUggharu+8/Q5a5s+yFxfTVH9
krIcpzAsg42bYBnNwMSQzzs3nGxQc8ktrDgmwCDCeD9iisWpgjEKJEkUTyiRB6em6ZOvJgGP72UQ
msvJTja8dH2xkwtBbJO5IHn6sq85Z3nfalbg+BV4wHdTZ79URNwXcpv5RLRQneZe094b8BwO931m
/T7z8eSEFWD5nEZd/mK/Rah60DaWNQvXN530z6gaS6jKIkGVM512TYh60n1zNz4mfukSr1LcAsW5
SMmYsVgnZJ+Or8QJU9TDbvAbHpzjfSu6/DHX1zrVAbxGDiemZLCsClLbrwDyKLqvG4M3gzaMrN4n
TlW7gwOKmYvbG6NfDZIG2l4ZKrd4n7utUV+yrC5iUJK8PLTMW117n2SQz9Fd6YI/hrhCzXdCe095
apgl8G5OCzvUkJ2myrlLwQWEkP2DJto4AGvfADUsJTqJ7mkGLsN7KpITWZCl+XR8YJlMQQtjXs3G
dHivUXEZTrnSWAAMKoWSk2tPpbbBMV37CDk6zQv80+FyWRb9h2Bua8sKdT/VkAba2XLCy9cQYbw/
3NGB1h2xL4/pZlO8wxbXKEeSeIfC7uLaVggMYLW2wq/ndDwniBecGkAQGzfmyh3liihDUKUmxeUe
u/b+yQwKiw5Q4pulEgUXM6i6ci914tONb3jDEIxguDU4P8tZDr2HANZqyTwkfuqWsOfUvD1WYR19
ue/3N62g30+Jn/oYctjXy6njulXGKE59cBlQYq0JxYmYUdP3razufmp+kJEoGfNjwJ3I3+K3K6Os
0bEZhyD2i4GhmLYo9XeFzoQyQ0+HDUn6WwsiW2HMD/guiEmL66JJk9RAV0b4oInmg1KNwV5xy8c0
V9987V+4K3gLCotLbeQmr6OCLk3sY6wiNdGQ59gnY1Rs3X4y2bm6ltg5XmiJ4KXKwXe63rkcYavc
y/LYR8nN/dgmzERJRWWdR1MN3w2OUp1pjWoPVgc4SRS/aCWQLsixrYunmgp4NYp5iP1IbZW/oHFM
f6EcE71ETi8+V4Y9fBA2887v+8iND/dWPeKjScjHsoiqWv2ECIUp/ExXslNQIQOZE3U++pqQ5EH/
gwAIAhAMknG9n97sUpQ148R3BFoaZsi48QD9wo2ze8Pf8XPiO/Dd9HGXT2QURUk3ZU7iV/owiDPC
V+Z8MpImCveZl23C126Zo7pHbd2hvwq65HpRDhPZXEMZSr+qEWwbRp58t9GiE2CjfCOKW70slHm5
ZHmJgcCSnC8u2WLqy6aVE5kCzxjKgwcQI30PIQJdS7DLurObY6/UCbdmRKFCo2QG8303Wa+V0S8A
16hZEX8hFH+91r7Urc6FB+MbvTUf2Om/VZ7ufdSjjH3f0vroySEzTLOR87/pXCwshWGdo0vTVj7z
7QKksBTznPSO85FY3EBjy/KeLBRdNq6vG8tDSZB3G2olahDLElnUg2S24rYgcZvHM4RHZL5GsIB9
leQbB+6WKSkDQbXWomNmLk55kKiBpwV24VdaN9EyHPVZoEM0NM1RQ1tc2YhXb2wnHVdCZYhRnLul
k4IQCNzaI96wjWg4IXQzvQCwmT44sB4/oJCpfdDsov+/+99wFaOTkXKbwcUhuqOetHitQ8/ukzxo
hO+QErwyMNc4Ov1YXKDYaagqlVEnPs9Z5YWvJUM/mnObZc7GNq/vNZJIC3IJmQ+NzOWvMEF5N4be
VS6MrY33zMBACT0qtjqLN6zw5HFVo1JPG3NJ46omnaZLXAeXuQqjD7DrvsFjFZ/v7+YtI7LzJGvh
vOfqwmMSfW4tROeCSx5n6Smf0nZvJHG+4Shrv0RYHjwPLA9eIDDT1yc84UqJUDcN/UlD02JmcLhf
IOiIULayNV5ybYpLk7KRTPdJGJfQdw9WTG4ZQ+FnUMLGvT2OlbHzLMWK0eMZ0i1Q2dobSWFwfYYX
aW+CHdcrU9KqlyJkqV8mqX7IUIrz02QGWs+oi3dx74QnzYmcQ9mEw3EIh/J4//OtV0u2yhMB+5sL
mUrKtfkMqUZ0vzvUHcc5VZgkZwAbMal29CgPetPWPOO1t2COYg38SHYXSM+1uRR+e9w6xeyjBWw+
RaWH9JmSx/9hUVzR9NIli4Yg9tpKS8wwpFM0+2Fg0y+pDQQLPQRAI0qaZbhV/bu1hby08FnQckbB
aeGbcTs2TAdyJl9Tq+Zs2X15ziu8tLEm7dv9r7XePt44TSaj1Bdo0SyeHy/OUSZGyJcyuFGF1MGF
gB9kggi/b2e9JPmWIrGP5JFs3cl7+7fY3MvB6JGp9b4R9Cp6plPxlKJPcGo7dX66b+rWkkjRyEzf
6vtLJR4PRcNqBj/iO0qXPale3p1QLt4KmeXGXIfM8ueTAJoALXhnFrdUOaLXBntF8x0VMD3DW41c
OXZRLOJdFQ9jfyJYVx9kH/PISFA0sTLIDpKpZYfQySMkRNGY9xOQGgehuM4+rGNnj4i2uRGX3NhF
PAI6BN9LEoQWHl9n2YzuZaz5BtNPaDCl2SlqjWTjXK2tyPuQ0PVtTWCxr93C0svJikJD9Xsqpcc6
1ND0Kqfu8KhHYAUIog5kTybui2wtijWkekJX9Z0k6FAgt+ad0TJo8L6VdXFHbpXU2JE4DfqOi8VM
84wGTD+q/uzU4XjCv834nzHN9BypX71FVI6KjPmhVaa+2te1hUZOryD5c6QuxSyRVO2q6KnMy859
ChMLXGZkBRHqlWpWNRa8zSx1v2lTnmRHtfds/oU+n52DaCIiU6spva2hA7c+jqRNM5kTaAutxuuP
I0a9rgkNEXTMxPgNOf7+WeLzt07S+mqAQUSpHWwUjwbV22szIUFq2k7d5DuBkp+kri1to4TZH2E1
b6ScN03JwAUQNCTtZfbHZwliBHm5WM0CLHk5QD5DdWpnVHXz4b433Ng86tD4mmzj4H2LzUNTNHbQ
iJ98lSBwPyF7z0ArN9zw7BsLAi1APZFJNPD3lucnTpkX2PTT6LcFM2GmGsGSmMEY+wJ16o2wbG0K
lQD06uguEjnxna4/k2UqXleIoPK5GvTXNFW1HwI19We4NsoGDueWKUrNxC9ySO86YJoQLXZGo/Yb
wvYni8ls+7a3urNWuh/vf6V1uoDcC+xHbNHuIYS4XlRL31cXXV35ug60apeEmWLvlLpXqh0oxCI7
9aMWFScgx8J7+EUkYYXPRquWqTqEFdemi7ZA9ZYj71fFpF3AJ7bHRtGcUxbTDrq/yvVb5YKUZxAf
YSFUvSUnEJVRhZlydu3XuZI9NYyKeGq1PN9nXdbv+061N9L3te/TZ+K9J/qjKkvX9HppVHotxK3N
zI8GL7uA/TaPodJ/ub+otZNghG9Gb5FWKa/wtZEhyTKzyufMzyc1+o7mvXOYYKpcqCcMx8dNkZDI
1j3ykyuALfjnWCW3ynyaVt0+SpHfTuX4thxh8/9gCow3bEeyWCp+i1UlUkduCIbM72zrlzHX+hOs
svAQlu3WROS1UxCMAfKmlU3vfCW+5U16gbptXPkDndCfmWPmhS90u5tOqtaIiA4FlcKN6+qWTRye
3FEiLkD4Xn8zgG9mKSyr9MM56r6gtNYgwGogYizK+EcO+GrD3g0fkZkBbk9/ABGaxRkLrUJVZyUv
/dEzU2XHoG9n3pmVWiVkXmr5z303ubE6RidTNuIPqi3LGLcfB7rlNAd8svzsTBqU7ipX+xaMymWc
x/J039qNtYHOl7cXC1vj4Ox4MEsDUTP6VGqFaHLHnL6jWaZ1+AQMs9U2zN0400AIaceRLVNpWDZW
3a6ZvTKNwZa46fhFDUlhh7LONx6ZG1tIQxxxEwRb+N9lOjJMJjItLcNOI0bFn5DGlXMdSuvcgmG+
ILoePvxKA8aRolVgMR2peHftkGYeUx3qwt4HXMAYdMOafKsMm4337MbeSYlc4FMQN4AvLtzeGfLC
0CFp+qPowcEh+3sRNKs28p71WwbVgJ/OBSXjqCUGR9Ao0GMl6X0FFOs3dZ76gzkn9rkNnOLAWITm
nTIZ2qNXPT4hKc1sI1cImlLXG5irsWAmCksbas34HOtG9KGunO/3XX21fxiB+s2cSKhRwNoX70k4
uXGbR0rvhxPYhEmIbJ8n0ZY47i0r5MHEu1QSgJksmiCZzoh2hdjcd5MiPbQZw0FMj3kg99eyOrby
EKGTRi8fHUlabtcbhpoOc5xRFaNjPznvGSuUnwOnEu+HPAsf/zbUQ+Q0XKkmsXJuESldlSX14CuD
0ui+6mXteIimaHqU1sD1Q75DeZfvTzFmWRZsTWXgy+eDzzEzPztKz1wYpXsYlgNpXlJ3iJbIFSjF
XO8cjIYqamtczRrDqaVg3XWX1ratrYG9Kz/gduNdZOdkK0xfUha6jkm0PCWjH+PbB5LH8SWLynrj
Pl35AVa45d5QzLRd3cVq4DJ7PZ191demNN7PQ4NIf++lx7LdlDa8aYpDStAOpp8DdL1xIjS6adJS
1beRD8t2mRv0BLl8IALeiCLM8b6Hr+qPFlwa2lH8TXhL3fPa3DgXyLDErAyUozipTaf86IfO/NJm
ccToI9UF1qmNB8MIftVI4V7uW7+xWOIL6uDMuMBZlpU66jL5CC5F9eOI+dl24XjPoZrH+9iIq43H
Y3XhslCL7qUUpwBktSQlCNsSnQM7wFepDO6nvHs/uOZR0ZPh6DAFjakhWxLJa9eUZEMOtOTxAk1b
pMrI2mfGBBrCr+turBiOo/0fNL3NabTrPaQkCCTNkJqHEB2XvjkZQnAMVF8xSpCGvcPJLlTGa5RO
s/Fo3TDFZDzJ08EQdaBFAiZQSki6LtV8Nc+DX0M7Dse8dIq9UXbqo8m/RSWV+EXjjpew9MX97uX9
rGRuHfjBWMTVLlZH66hCWN8FzDd5VIaFgr/MyGnESHQMNbvrQzDkEde/JwIScyX+x2Zsgm/oVXe+
7+xrf+C950wDXQInRl312kqdQmhkMJzjJ/GQH7tSl+LTdbFhZe3n0AQAVEgMH15uyaDtt9qtC+o0
ClRGcChVzIihOEzanT0k7hFGSXwJumHcUzB4uIzLLAEa9HAhCDf5/wtfz8OwTXh2HN8ojWGH9zBe
1CynjbWtAk7eEbpA0gA11ZXCbG9q4KUZz+4bFYM1bYOhFyKidxIaivPihkbx6JssK+2AtCUYkmRh
KWcTyT4kUUHzbFRxJaeHFYiSBOkf9/1idap4HyVSGdQ8bwwErusvFgT5oFgiwkoSBj/aycx3XlYP
L2M3DxsbeO2CnCeuPhBK5FhSbXYFnKPdGKCnpHWn0h0zzICkMxhtMTCe+pE1/WuIEBrNIcR5+a9c
829eOOQB2cE89Kfa0/JTOPZgAfoqfokLiqD/xRRZCK0KidZfHF4mSEf0Mqb+NLTGcTSM5n2htf2n
bt4CUN/aPF5IatMSRk1r5HpNYQPHI2lc1tRSxR880TKPztgSOZHv+/9vVfy7c6QG8DCJBXmWF8uJ
SkNPvAwrTWuGz+FoWiclNpo9oDB7nwI7+GgXyvjcqt1GNncdCbwZJh/mocI9gAcu3bAqoH/pzCA5
hZqhnEFURwSGbameVXusD0JU6hOYQe0U8pIf7NQMN/Ku62PwP/tci/Iqlly7Rd5QeV0s5hn7bc6E
NnVIkn0T55Of5aXYCDsWgP3/2aLrSutTNq2XOqqlYtZGnJbDacpRKGF4HLOL8ro/G2bYHGz04ned
Nk/Po/BA86O9cIw1JihMLoO6LW0snjpmZZ7yOXG+3PflGy4GZ5QCo+xzy7zw2sWipIYe0Qv2oM21
4xy6xa7v82DjxLy1UBY+hhlKH5R2iNOXn1qLEjtxc2aGmTVooBzYx6sJV3wv5oZRcYOR7MK0sc+j
1TBhrSnrY+jpggFZdfvp/nqvL/R/vwO3AxUtoC0SDXG93jFR2ibM8uHkBJG9Sz1Xea5gSoHRC9oT
g8Qe44//a89G0J1cAXVbe4nRC9EZTAYK1ic7FiCVQhpxDNIracnlW7IMa3eW1DKCP0rwLiCMxTlu
5llDKN9gadYwvzfSxPvK0MjkKBD36nb3t/G2LRqNcF2ojC+bqIhSTkxvcoeTMJnIXDUoPuxAYZQv
odP2X+/bWrCN5R6yMFqMhGWyEr/slQw0gbUwhSlkN3NQPqd9HXavE3Tc4RRFTmv8MSWu/UFl1Hi8
swagxlauWdU+ZHJ6uTeYc0jKpCcFccrGLqwPD2AyAgME6Bk3uRItNEGElMbkDCemXyYf3TTtj5Hn
PaZ98e/yQYCBLwCTSBN+8V1TM1Pq1sMKAwk737BzfVeqXrtxRG+uhSKAfAWA9S71CBMn7G0A9eNp
nrx/kHlO9545io1o4A3Je30P8GaCXJW8RMmTWhy/mjelVLRqOnmD6EoUK4Oo2pvonrW70Wg8ZY/s
HXy7ohlcJsyqQZKd09II63OApljzrE2Tnh06NUrMD8Si1bRPWiWumYdMCX43aX2zVVu64ehI+0iW
wRs5bxlm9vOsR3WJsk82un8wHVI/mtHwHdjm1mSNG/tP0IJMG+RGQsBlv8IYwAmYLnPwwrFQdmXW
JPssGLesrK8/OVGKkjfCNHCllsjJQatGu0mYMD3Ic1LPQPzU7NkI0bC1WmMDfy/Dk8XHJvwDnklA
K6Gui8JCyLCJcoJCdMqUNNs7navnu8Y15qNlTeI50a3wlDR9/P3+dfGWV1+bJa8iH0E6gtYF7OLr
K74XXtJ2dPFPVVsE/wSQi5uzaYpe7Aqv0rzvPD7DNwRzUue5iIcu3CFPnGgnr9Fi7xjbofm3Agzd
3Hcpo0WZXZEawauoHZdhcQhytketmW0G2GpRp/xyO31+ocGUfmvnKml9sxAhetFWzqyLSs3cZz1T
BPCPWjGKcxzo9rdZBEqzG4ch0t9nZTkzfBMZnfgk5UDKJ72b7PxzFpSD7XfMQwy1ozEm2S8V+bTg
HGRGWXI6rHiqN07m2v1cEGGUKt4aqgRU15sm9Lm3oUQasHbm/CkCjrgnGX4MXi2vMhIBmEKMuyHp
tZe9/MhMxOjok3PSMjV5LeAO+YVabrEj1gEtQTOkK52uH5AiU671t1SgrWotdVrHORVKmX0ws1E5
DcyyfI0SEKY1s8+/B7B4DiZ8mY0k5IZlOO2UIcm2ZV61qIwUiFwUbm+7J1Prn+zRjHdTafxkwNgF
wa7XMWA6dBA8WJF02Uba4DQE5VQeavvL2RBa7upjbtfWaUhrhhgP43SKK03deOyWNyFWJOFR0ueo
30HYv97VkKsrpM9pnTTkUHdKGLs/2y7zaEhb0UNZ8NuCmBZim1iTf9mLvGcq60L01F9OasJIDQQK
+z8n4c4/7l8Uy7uQBVHsocROCIPyzDJeCrvcqCUH4SSa2mIO/TzXX4JiSIZd1YzeX65Vqlty3jf2
UI7+QUSEWglFrcXVNKSwPSc7tQkYECvs4lqcGAA5HQG4bEGnbpmCrgZ5lMIuaLBFfaS381pzJkz1
jtHtxKz3e+bco74u5i1E6a2NlK6HJKIk6C9jaiucQe/MrX2KxjHdu2Gi/wjLhkEKTF/+MMyFs3/4
w9ED5wZBQwFpzCXwaM5Tq9QkFiIxh3AfVgjJ21oynZFzbQ6M8NT+gz0CL5rShNUUIeX6f7tPdLgM
aQB07FSJ2HnBSn5ibGt5tp1uOmZM9/5yf303Ph3pOLIsUlhEglev7ZnCJmSX9shb8z+KKkWaWsun
77XLKLr7plZ5KYdAqnxIJVxQwfpSjkJDkrNvK0bcOmNf/8lEpaDI0fztsvbPzi1T91NrurWF5FVQ
6E+R1iAGVcKfHS6WFk7PBU9Gj85cGqnMlBVmLeumdbHxSy7fJupgZKj4EI0xjyrw4j43KRyVlak4
p9ia04PZTe0hG5pf93filhHaUxqHRUp7WosHEE09WmQIbp5MwdwAGJLKbrLbrVqL/Cm/xyZyKbLW
gh6BLJgurUxhmQr0Xr1TOg3NZUgb5iVGncqs6q7/MBVBeDFnh2ntnR5+dnqtOT66SN5EalNvk5Ek
vv3asxJRln3aifAsBnLQJDS0k10mP+8bueFTeKd8eWl+cP8s399yTt2i8MbwHCuTjHUgIcEzpdsZ
H+pu9v7Sglo1z/3QetqnwJzVQJAOW+10gASO7nRYuAr1iEF47ctY6d0vpzOGxwaUySeGgQoSQw0O
EyrI8s5S4igQnRlG52Yc7LMhMuvc1Vn5kGzh/6ywE1DYOKuUJa/3uwrMwojnNDpHbVzt1SaNKIVH
xcNflbVAnyHigKxJefjaCg38yZmKIjobbmHs7FHk+4G64cYtuD4gIIoJ56VYFHpmS3BxBsC9RAom
OmcUxPmrcvej0eYbXZiVFWolMHNsqIZ8l5V8Uz96QWgWNVY0Lz424H/3gtk/j66Fnwye1KYkI9XS
lr0e1wiiUgglOiupHaD85ik/qnYq/rp/EBbzQ/n8b2ZolVFpJ+tSFw/HrBj22DUMMlD7zP5n9kZr
/qo7UWntCDjCD1XgpbWv9MqsvojSdH+pU9LYA5GI43AJtwxKP7QjSMqfTNtmxmLoacnnUpjQ3PrM
6d+F4Ti3vhHlg9jN1mxF5x4MdryfSmbK71QjR8lOVcPuY+N2sKDvL271SLE2BkJJzi707pXwsqxM
2gEpE2urEAg0zeI5ycXsK0WyRZe8ZYqWuxxIzKxqYHbX/q0mgpFu0GHOVmozHyFjpFFMG2XHlPot
HsIyZZVqa4wrkE+v1P1ZPjW5cOxhaDy49FX21MppNVZv/eQ6/jTl9oeOYRAP7+Jb7VWK7jPCcJkQ
KWgqlq7ZiLMl7Go3Mxsb0cOAAUC0bU/3Td04WQScEvhD7EkUuthF4aExKpJKnMtET8+eWg8HKzEe
m8fw5vIy6qSPwABIKZx0/a1q0yQj1ltxVqDR7tGFzw+O1gQbzndzLeQ7lDHgtFF7u7ZijO3UK4Ly
VEz2dxwGbdgLGx3V+zu2zOZwBtmaIBIjY6UstkhDLCQFqzjWxLl3uIYqMzef6zTToPaYStPudKvp
f02alV6YAL81j/TWCrFL5YlaDQKLi6ujyIYwcWpsk/1UB2/Qp4OCCvRGB+SmFRogskBDL2vJciuq
oahUxWHSCsLVhyKCGzjPTJ26v483rUhlStA2NBmW6VyaGuHcZ6o4J5ml7p3ZgbMwq96jryBRLG0k
iCAUiwmyFgFcUndtr0VpctZnJXryso4MvEm/3l+K3Par+A1KD810/oDbp4GwMDLEpjH1c5We26pD
A3amGtMaVjbtQAXFJ6estb/vG1zffVRlkHaG/UvvBNDRtac7WR9ACKF4ZEVt/37uJuNQKqL6207S
jatotTSCIAomgOhoNYLYkl/xtyxnQF1oUGs9OWuj0qjP5tBpYpeHiM4/mTr94pcx7+GZ3F/eLaM0
EIiPaMkgXb1YXtipMPIiLiW3CsfDpA7D2WUcJPRmqJC7lq/wf/cNrvaTVYJGlDOa0TMgZb1epVGk
ThBAuD2no156xyByQB4VkeOeWzM3tqbG3loe8S/+yNvFBbJYHoFsGDvqhDWEznaI+LdfyyZwf3JF
G+8CxX5wQgbXL8t76xRz+RLbLnsFrQ17JURk7ZzVY/VOCTTtowIM/a+yJinXwmxrpPCtBUKLIAun
aYBwzeI8tFSQkxk80DmfJlHBXVV649C2oXjKBif4OFZDenn0A1IaIrcgEuVAgCa8/oBhkKaKhq7S
OchnusKI+fqJG8fvlWkqTvdNrReHKQ+iKgIrlMqXjfEmhMaVjkZ+dvhQUDDU8pvlxLQtkj4M8idt
KstHy7DQIiQzkW4XpS9YH8vVUXmKzawF9NlNIbUT7ytwuWYjK1mfAcryoIFc+XyyLvnPfzvpiVvr
Y0wf6TxqJNQ7pQziDz2P3ZfZDOd/7u/h6u5nQWB04B9xaa6H/EAKqtIpzoozjR1zXydc3oe68pQt
HYE30eqrm1kakjBtcNp443LnTCXqdbyvPIdeKj4Pdtw0+2B24/GJcBgxuGnwkl3hxlXj527chK9c
deHX0ondCfBLVb3v7MTofva2oD4bpKHFtHEVKtOuSC0reF+KHJ5WGtXjN1A5VrGHxBnOPpS82fAn
kN02Gv99bR27StN+FG7XRfmOAsDolTvHHIpHK+nSUUj6mJtLTCeHA15/Qy+f5ylt3OysjHTN+iTQ
3pUinr/e/3qrCGhhRZ6Q3zwFqJOu54mR8fU8geSs5e6LrGPCSpYlR1e0KfsalV/yqkw3+hHy4lh+
Ti5qUEOw5GQZ4dpyCZSiCVOJfmbK7RMc8fEY6F2118by/3F2JUty4uz2iYhADAK2DElmzS6Xq93e
ELbbRhJCCDHz9Pfgu3GSFZVR/6Yj3B1tJUJIn853BvoMX5Hl2JKSv4TQDN+XI8Eyfv/J3xwfgjkU
gEiSvDA+0l45WfCmVVuWZA2vrVp8Y1Y1J7W25IPuHJb4SI27760xeuU49j96DQZAAV0NDg6I1gFN
7w6OAQwSuqoKn2hRhSfqjuvjUKHMeP8hd5LU7bgAAWeT4YNctDHbd++3iyQacIgDQmJ1pPuTvcre
jzlfOveERqteYlo51viTDa5VxnYTrPUJt9KW3Gino3bckCmEwtSiTMO1qbIEki2cuU60ghA27oJg
hq+8bG2eTNKD8rmL1EJP8NtT4nZwK0OvLNdt0Z8vmu2UxbmO3Q33+n0PFTOESAWwbIAEj028SBkk
0hpeYEuzZu/P3OXRsIHd236GDceB5df58jTVZOCqCColvIp9Ekd8se4a5am81YWO3YHIj6X0/HlV
gBHA5MS3AAx0X57BYCBcZ9gk5EtTymwV/CUyVpREDrvGt7jcslHi4oQF9gw5tBvsLoozJFMDLm9N
XkKUn42TZx9sPV7jKl9uLQCRUBuBABZi9e3bSc6qw3Vgrs77qPgXJ/2YeCPJsI/aCYytnMRprKel
9a5UD2+8t22pwwoCIjogybv3VnWl1hM8YfPVW3juCdiNmXZsEm+ty2xcXf36/jp5Yy7PxtttY0hJ
ZiAPTzqvgs4+re6ILGvca5P3R3lj3cMOHDUR5AgoovercQhRAIlp2Wwg2oinnZHBgmhH203h1xBc
2ZnfmEJ0cLEpwXZxcyfdfsxfZ0LDVNO7daPzpnHBWpun37NbvnKlfq198eP9B3tj+rD5o3mFrRBy
v339DFdQq6gUqiylbZOUyANNay+6VjtcjgKhHLCRjQYXYnXv7vkIrvFC5E8MuYyCbvPJ7a24oGPz
UboQ5mtLLAFhFLQpVCvbJ/HXzI2irsJAY5zR6Ujc0pUcaSnd9P05u1wMQET+EHs307YLB8KOFRTh
TWufc2dxyqSYcWxmo+8IL6drHV5zGr9cDmj8bugV1h7aVXtGST8YMXTePOQBg0YpDk3YqSNqBskf
EH5bNU+6I+ZjitttM9ya+2iB4Tlhs7jvY1h2IGlHbIScE6rS0HArkatLgH0P187Iy+ncuF2b9yc6
0QAgt0Lhr5eG/pm2W2LZedGPU8IKzlNdh92phyDriu3WxTpEMQfEGzc4D35AF2rzCotdzUDF89K0
c9qXbXvYOJNXDv0/lKWzUxJ/Pa4zYEj8MZDciygNKYYKKQnIbp+U+YdQbPA5USXvElZNpZcNyjNf
l8Jzep4UwkzLXUOabjm6Ffir5ZVfc/nMaIygvsGlB42Li3hKr24nyx1KL48GmP4XfWDnU4i4hve/
iT/ir/NnBukMixNr1MO2v/feCBbWUBv0rXys/WrNuj4ozYPwVq5S9KisMOaUyT4eJjFbt+CDRh7K
eU2quw6g24ob30wG8sXmRlE7X5egHaEN6Rfrn36wIZcPAdp6nxUFSSGDucwU3TLdQCAjW/Drddt0
My4DTdmvaRU4rfMt4mvwasAWlTw2g9RBwlZSL7cA0GGAXCPF5LUOBQTCI520jrWiXZBprVtybG0w
GW8HW5AqG0dNh4c60mDWt80oSpgZe9WYri1z9H9N3fWvruy8Lh5Ln5m8FR0Z47C1oBjXmoATkERo
BN4gUqvv0hLwnYIyydPhMQyWQn5aS9ZTlPnFQrOCmKL/MsCZJ0hxk+LTfQfmQXSAoAYJEasf9CZT
SooonYPJWgHlzMt0HD0HHjuFZM4XN1pXG1/NZtffIh3yt25A6f5a27CC/V64hbTvZGiEzEwxqOK/
99//5SrbtG2o5lFogBe2Z1/PmsydQBsw76JOp7QnZYKQGn18f5TtnNgvMlgXYSVDYovW0q5oN0Nb
MOwUNF8mpn/BiFzdCUM1bH+0vFuZS7JKtSJ7f9CL/WkTQoMxuG0YKOT3niUiYoulGw89TDgSHifa
kLyGQDUZF3XN9fDNWUR5jdIJirYLtJh53giFAD4i+PCMdwrUNvgf2vb/8EBbWw60FfBzYClyvuEu
WrKWVwXNo7HcDDaozGow9Q+qW8bn9+furQfapENQA26hMXv4e676jmgV0jxAAuFDCy/Jm8KP9Ee3
9RDlC/BUtLAArrp7Zm1rGzlYzWTlo5QOpBVWkYLqRz46bWDuQWINjc3G7rzAxVi4QsUxkSDvwyb4
By3NIuWtHx1mr70WVH2x5DAUlgGsjFCZoT+xlQR/HYn22OGgjJoQ59RU/HCKehFwyCMcGQuwcLhy
QFwOBk0ZHg2NekB+4CafDxbqtUaetxXlCnKRfKRW+BPerE3CemRFXhnrYj2AGQEYb0PbAfjhzns+
lqGlRTtOoxyrX4OR3AFJatroGgv67WFAXcJpBDX53m9K61CAfOpGeV1P0NtS0cCyvAg/vCDwMNh+
wencRIZ7nTK3IuzHpIjyyettMAI2ny4x9kOqq9Zcy/J+45GwrwInxfIG3WH/JUGZxG0A23gk1uoY
LOMBdtTVtWP8zVFAdEDDAO6vF41g5lZwBGrKIh8br6jSslHlT2Cz67VUhMs1h1ezXaeA/GDF7ctL
OdMWzrmC5oXgXiwcaFSU1/fH2a68KxzpN4ZCtQ76FfAXrLu9TxyyASaYH3pR3hkxZaizl4TwgiKh
YzAfXt0Uk4b8HFCAIFDfDwWZLqygyi7KdddHsT16UVKSq+S8C+AM5RxUzyCxb/4x4Mydf0NtEA5w
eFBFHnZhWXwVXRPaj9pzSxvUV/SUYr6Ouk5B26/+Y9bWRVsDx7rWeLmcVtCLoU7GhrgxO/f2dP7S
WC4Rc4R4d2y3mg9eguTrKBnEVaX+5aLEdRhg3SZvxLVu7z6hfCUqC7fznNSd3Wdsquwa2dCNe+34
feOZYE2GgXD3hkJ0f9MqjF+awG6K3B/qLpEh0KZa1+gH0mVO3z8Y3xgKezvuCWimAmPe85g7bOze
4NlWjtA2+Ia1zr+TDUJnDU7Wx0faoEdc77fmJtQt58ulkpVB0ldbHrsBMSMk0kEGk+HgMAnrw5dG
bEvQC+OLxnghIjnOhxqLsVUDccpj5XX/ViF4vnO3WNn2f12BSN5YEhumhQsjhoN6ZHdmMUuB9s2X
8lh6pkuMvw6JF01l9v5Lurh545eheAGPEEUnyJG7Y1jMHNexiZRH3TQHC0S8OGL0v6YfcWlRH3M/
wY0bzSJQ6rfpgxYVC+N88nxX9ZByDOzIiiGMwbsFCj/M0RXY+88aPiuhUTtjb0I/A01FXNd278hy
WOdbjbFyz3K9eorHaObV42LDlPlpdRABHA/CjBSA/CrauEH20bMw0aDiqoN57kagUTJvGEX6sd0j
m+z7IFVAQJ9lYXGleLz4RnBAoCJB2b2x4eBtcz4jZCrhHFWW9RGGYv9oJXCDUvW/CnFhV9C9i9WE
iceeCvwBylFgO7v3XDQj9F+VVsc5qlgaNB3Not5trnyIF6tpGwWKerSTsHLR8jx/HLOQVTU+tB/u
5Jg5gbVD08frCPP9GIZBo7xZ8SOvuYheziFKIJy0IMTjbIIh3PmgA9US7Qke4sYEn6CERhMwS9iB
z+uBe315zVTlQoaKhhl2NRu2cyD0AD7areJoJhFTdA2gB6rXe17P5Y0pSP3bXmAwmkFoxwf49o4R
Ip8bxYJjFPFmSlzLYt3BbSHuuXJjvDgscTjhyoadD2UgjDt2BWddcEQrgGiSL7z43i9r7ijrxi/L
f8u5uuOG/uO2wV3tXusyX0JAGBd7Bop4KHG21vb5vIedq6KmLCPMgyYkJqVy45AXYTJ0NjnWA4tu
SdTxW9k48ycyWM7Xwqv9l/f3r4vr8vYj0N4CFw1EK9Axz38Ea0bPQ9ZUhEpBc/sAXCQ0GYKKXP9Y
S/gmxyFruqeK1dBCvT/y5RcFqAlAEHzZt/7N3rECATstVEhLlFek1XXs62BBz3f1x/9lHGyWuDDD
rAK+LPsnpA3sI/sI2nYT/Cirdfhku119pYR862lQEwAyRF2Hvuhuz0R/lJMOaytvdBDcoRGPYHbJ
l/TjcwaQAZ8OqlTsertRUKjK0ClxN1pRs7nZpCoypQ2Zp2ud18s9ATc9qKWBTuIigbzH80mb/RLN
hRlFPm7NPAFHTt9GwdCmQrbXvMjfmrkt2QbOawBsUFWdD+VFlTVwWRXozhj+lUJzmftV4xw+PnMQ
+2w5hDACBex6PorqTIG8OFbk7lgtGXeFfRwsQa+cEpf7N6btr1F206bB9+lwISryKeDqUa1+c6OZ
5xx6bjn36LMH2ftP9dbXu/k+o+7YpO37FHYEPkUz0CBU2IQOJ7qG36t2nBOwVaClX25EA57M+yO+
8bY2x5dNu/AHRtltWtAAwIeC1EVesqXLQ9uIlM3R+un9Ud5YflCbYCCK7gJwvN2akG0BOxihi9wq
ujLH/hcdp5rZGVbHtfDzN4dCQwhgzeakvTfemvoJZYM7FHlQ+V8WNQNZDoRBzaPklXPmzanzwWve
mIsQ+eyWoGdV6GzAGzxHUKuJB8dyM9sb/I8vdFg8bOUhhDTYX3enuTSULqVQVh7JoaVJQcviznM3
hdCHX9HmaokiETvrltJ6/kHhiJ9UpFh5BAWjfrREPd0KS0fJMnTq2/tDvfFVoUkC8ReKeRAK9jIR
V+oVE9qz46Ac+7YvlvCkLKt7DiXtv/mBMdewwu0zPSuAEbaMGvjP820A+m6RG5yTsCSt2BG5yLOO
p9YNWeoY5kEsTy3zE9VsER6ayWfqi1v1gYlhhNCZ/4ZgMCpDZ9tuRayLrn6EFsSdngaYfsAJDMoB
P1ammVSigqAv4zXUowe201B8L5C91Wc4bGfga7DO02knnFLEdrXS8Adtg2JTQRObPRSTgw2G6G7o
87KX1s8I1gQhDjajmgPpehZloupsKPpLiGugex09O66myaoSt5/xCyZ36oaknErxVcE8HMnEkc1l
HloSNO7339wbSx5cY3BoILTchEjbf/8LpDSg5nrwGgITeGLNMyxQxQEynf/hVNxKc5CEcEtE0bxb
isMYNGDqLfBlb5ifAV2pk3YF1PE/PMtfo+z2dsinqIurKzsWRHz3hmFONXCM9P1B3tiNAGTAzgj0
CCAM3vYp/DVhsJs0DOA+lno1TpsoXaOdWpOMNetH3UMARm40XLRusZkDJ9oNhUijxaulRKAcMkiO
wscdY9SC5Fvj7srUXT4VeuCo9LZ/AD3bXygVWC6SU4cfBSt5FsD+JSvmaD64K3jNH51AtG3BPNza
Fn88Ls4nUEL8TUMJ31aYxbrJ3AZ+FpWB/6n3PH5lB7xc3BgKTdyNx7IZLe92CVHIzm19sGwZuocx
Tug2JkN0jVH/1txtGlvo9gGaoPt9/kBtL0blcmhOC8XRMRTRkDgL/wdGSdd085cjbVgGrGI3Sy20
2neHLpSpFawE7ebYBhMRCdggcPBkikxjateRfe1GvR8O72c73yG3QVcfBeDue0KTu1JURkVehwuc
R0JHOtWRl7JETKY9sPUKHLQvlbbhoP/DFRdtEyjBdm/L105rBwZoGhwhwG6qub4loyvTruFDbkLI
TTtb2lfqmP3J9WdQfMx/5hVktd03ZgGrg1MqfLW6hbDPVjB22eIb76QhYLhHlXvNP2Z7iL8PLoz3
R0iygUQeHnW3ExYwV1ghBLfQHOTwkNLdL+WQV9mZpymUcLQg+lCL6eTV1ZVL1hsvE3efDaTciH8X
dh9FC6pC2azlkTmujJDaUNbPCwjbXTatVF/bit+Y1o33hGoe0TsoRnc1Tjt4hSG9Wx5JiUy9KVSo
6HmHcKiymg/TGC3zlQ1s/6lv8wriE9YNeCGXruE0YMwyCgOWbTjHUWgQ9Cnra3G6b4/yx4oSUCJu
Euefehi2qoYJenn0FsQDIsnMpMh2/KjaA8/yh9aKx4FiACDM+SjExb3OV4wfKTKfod/zlLlFDFl5
x6hf0xipJv7HZw+uW6hHIUPeuB+712UviEltvQ4j9n39iCzTAV6Y5JqJ2htLcGt5AP2HohsQ/W72
JI/mcIFH/dGSVZPZrPQfFstxcmeoroG+b+wlaFDiKom9Et2NvUDRMqDcVpWN86zV7TNjIGtobJCZ
y0wh4wWhyPngt/4VxcDlx403B6cFtEW3Qnj/cfvLGjmNvYrjEtrNmPN+dMZbr/QJP0xwDu9uJjrI
n33BkSNWETME6dxDWfvBUw9B2uBfbZgNmDxAQ3fLZ+IWJT2rq2Pv8+bzxMLl8zD0+vljxzhG2eYV
TecQN0Cg9+eLtIUTnM+Jx4922w230NauCTwRnAdeqOBKxXD51WEo9BhhCrg5dexr1A7K/75xAn6c
1fxf09ht2gAeyt9/nrcGwYYM9GlTYODYO38e2++FZRAxeoSdj3qyAgv2YVSt398f5XJfREMR2/C2
E29y4N0nAICl9YCiQvejff5kyzJ4tfwt3rBkBPElTrleWZJvDQjwFA1uZJYAXNuVDJ6h1exOS4WS
wRd3jizJTcuEd4Pkjf6ggqU9vf+Ab0wjtkfY+G3uDZC47pZFuYCPWFq9PPpamYMzDezkcDJdmcY3
R0HzYxPDofG2b7MIeyZujXi1ow5HnXBRCxbbk6m+XnmYCyQcqxwdS9ChsNfbW2/nfFUMzux6rQsw
pZqVMg+rL8fiEFlcjy8aMc+/LMBm1m3fNuI0F8aJji2eez2JFZJl3Lb70s2sHoKTu6nzgvZTPSyO
NDFKVvhKcEoNzVhVsijfhtHZIvgkUXiP0c8R63xMHKWnNoY4KGxzpzPGS+xxRZpDU5Wt+moXveOl
JQyp6OfCn3DuQebRBmm/gth8Kl1nNHdkZbC4LoaVsWe4e9HqR6kKLeJy8IhVx2NtOd2t464Bg9dX
AUoMfDfCJRddaPWfoeghbuq3toY1TtH29rfCKZclM860dBmreSDBRoNzVFJB9/NpjAiHwtixBpiv
gteGi7koGi9gaDjNgwMlsC7JEjNpJn5UTdCGv0Sp3TGdGTHkDlYYq590mo4qnWqXdffLQBc7r2RT
259YiFSXVEWzPd0yZUcyr7DHBumoGtjZRJZfuy8VjZoopljfXoJOUMniqUes0xB3AqEXD5vdln3n
Q74BM5bIQTofXIzUDxj618NjNerQiafZbvykV0b/mgM0em7Iai31JxOG8LBBExHpNZZGtEwaiRnK
y5pC8ZLO1bwGWR8Kjj3XKzp131p1MBwsi1rOEfeoqf68lOgbnQpTUHkya+VP6bSZ43ye4Y7g3IGI
KBF11lUV+Rcmf8EE/T7IXcsDRoELnQ0Jg/lpoedIv8O8vEDpMZZKZbAQ4ipGBHQjswUO8YzF0YzN
ugR7ngzTQ+ijxZdpOLkgZlRGJeKYDA5bBuaJT8UT6RfXhiEl7WFm0y0LxNoS/OA+nTrSBfdiAUEe
Qq1SOynglmp6kn5TRr8gHC6jT22rif4UueMoYzsY3YrGa2119bGilhf87Bjt22wO3d78Zyy/cZe4
qNksSKJdYjWf+6CP8AJC3U/zTdMPbncjRb+QOwM5T5NLK+JlVuhBFOxUoXJ1XqEzdpz/ptkVwQPt
SttFyBtxhi+zA3z6YCwBdx4mZzJ9XUCQ7E8SvWuOb80eZpFtdi/6BA//mSUrrIKEE/clw8cUj0w0
aKY5ppl/A0abnLRFndR9bqwidA/oFSj2ydqQ8UPdgeiZMbALRFJGk4tr3rQQcWjmfnw1mpgm66OB
0QRrZjQxEnuxKxWrxlsZu6arDlU7uOobmOZIytbeHFgnx5L9p5UqGODHnlzDYoqdsBujx7XpVPis
Bpj/Pdnt5EBjHKnJ5mts1pAC/IS0BkU7H5X/YI9o/x4byibntfbltKQOMhCiGOaU29/Uww4lJVyw
/mZG0Ag/aK/37bgPli7MR5cHUQaAsFCfNcpNJ+46l3/TzdC7iMMbut49wGyU/QBygDjQlXRVcVzJ
Ouhs1OU8fbX8nokstKXng91mBq9PajZOdUYGpwvgnzBV+sDArRKPntNaLovRbizbFCbGVMSuDPvp
x4Ror/nk1LAQTLxAGeAAanQMSTnnDcmmAjJSmBpVtXkdh4jI7+Fi8zkZVxbBkBFsheAXqQ1SuOK5
DieeK96TZHS7k+9M4CWF7RJmrt+1T65AlZGonrZl2lA6RqmoWNkl8J7t2k8C0e23wAGnKnPgNjQi
C5UKflcsZuXxagWVADEsGvpP4QqddzzVarSgbCvKbxuQy3hMzWTWBAdj0f0WliheBmL4fLOqoZAD
qErhqGQa8Jp5CcDNMTRxiY55D2+jZUaNHw8j7+sqxl4m7HvCpbeciCeRo0MXh9tfTKFnLICiluOa
UlVZcGOOIHIfVUy8yqZPmFlnPTURdPCf4YzhTz/mdqB9qsYQ1Oq471g7xPDdUzQ3UU3dRA39pKA3
o6sbSCh8YIabug3vxJ1Yi1nDf0Cbbft2FIVoDfTc6olLw1kctEr+gAfcWFbQvpvepDzo4Qa9+hq/
rRtrDRvJbm4puW0Liw2n1ZMUs6g7o2yBZVv0YRzAPzK8sVenITdRVTcvEchd4w0jS6diHq3spm5n
2zoKzKp/0PPQ0ngSGCatlEu+dpFXDcmMqCY0oz028HRFmgO9r3DoWg+8xIqY49aG7vM+9Izv3LRt
P5a5CkQY/BBVIdYHxGiPHU6s1jHdcRZLqGG6PqLY/VTQqDCP0Fw5z1FTATxSq9f/E44e+VnAlhlx
1DiZigQhTtNdVw71V9QQ7EmPg1fHRqMHd7S4Tb9CVji+tkrNcwKUfvXukFoU+DfoHo485vM8/hbt
6v8qphkloSeGtjoqpLZjW9KsswEQRD7Mgx6qwJuXV0NGqJRArivDQ1ivJb4il600wDTRYniW/uLy
27AnHBHkLc7jGmk4eqb3YByO1X8SrgSeC8tY19SvBPqJGmR+swQN4voUdcYYX9xa5xrkzvqZ2Szs
46ovVi8f4CPnrE/t9odX2YgKDiyW1N7AsG5RrB8iZYYxsWGe81PRwkcg3ggafSw60Vv3Vuv2T6QD
Sn9jBbwtt3LIr2LRls6AykIpO3XXwf9hzT2HqZXgwv/pITKwShDjwvSzVfhaxj4FX/J+KBjvnNRH
oMxvMgnygu/JKl7VaGqeLcTh4neFC9icKNC9P9pvRSUYoRu+EQIBZUMKel4JooKwcSAu6ujgVEy1
b9EEnSSQ5qRL0ytlJ/6qc4zofKhdDU1cThYAgOpYY/LuZybVNzucriH/l1dk3MBhzAzqH+5wwEnP
Hwipu0LPy1gfOcQ2p9of0BAhq/+8hKp95bS3UzFX3qePPhp6r5tgH5esTQy1u//owTZjIJQ6GjIL
lnbOUGwln31Nq3YJNcCoBT3XDU8ECXYPNbQjt5268dhxrj35bZSl6eAGPYd2uqy29T9chSGohcE1
/PBA0du9Lweya3ddCnYMYUNi4bNyy5cGNfWSaNCvrrGvLx5to6WCrkwB08AxYM8cVatG2Ut0c5wD
bIWlFcof+Cpd2GTW6+f339bF5RGrA9gddIXwVdnY0edLpNKwnAbu1B+HAqekZ9lVwqPpFRb9sAp2
P6zRgG8hNMKQ0lLgJ0jK3aFQVHMzT5GD4ZC+nrB57TZLFdjP++DDvv9kF5MI6ALLAvAasEL4R+7u
dfbSCaQp+KAYVEuQ4XZCX6JJ8ptmkf2vDw+F8hAsPRewPVxNd0s+guIoGFYM1UdYEdUQ8niQFc8b
oa/ZVr/xVBtmCIo5HGrQlt89lTU348DanhyJVyAfgeA455voafT5NZuscL9HIT4EYSWA6VF2A8nY
4QqEzEGp0BA4DotHzAk8Yue7srtAx05ZileXOcUnVuJBM7k2vM7en9OL+/82OpoE4ASAjgJjh/OF
WZOy5y7D6CVuvwdcwQMcSfQa7eytUUBXBmSJMZChs83BX60+3EG0jyujc7QlmgEw7BxSG64gV7bE
/UcGPBRICXy4wRoFXrInEWNL1JvGNTyOioSnxm3Xk/SGXwNk+QdvUNembr9GIErZ2ixYjBgM9m27
h+rhoBbMqi6OoME0h2YNl9R2jclZxK65xO3nD0OBovqntewCDd07jPN5AF9oAfSK2sBPJBipp8EY
dgXuvJy/zcIA2/zmGIwqanvgv95SBBPkyJppeJwZ/bdn5K6raRPj6vhpomt5ZbCLR0L8+bbzYqPC
rog/nA/GFfyWC2d1j2AW6CntF4MatOFSfH9/gV+8JQ9tX4hmMX241F9UGwzPEhWUiJNZDEwKhWjq
ZOM8vLCR+Vd2+cuxAEVib8InBZofiEPnz+SHQ01r7ckTRPjuTYeD6wHmFdbtBOL0lenbvsu/KxtA
xRsVGPstsBaAkTtounKWqVKRJU8tYuxINlbcoT94WwDRWJ0ieDIasoBHZywqcTeyRj7bvR7H40fn
Fk0OkNmgKoLgDHyV8+ddN35ZSeDR4XaawcmeDa+kBzsmFj67FjZyuV4QuwXfJ7xM9BZx0z4fC1c0
EM1ZqU56RWbp3FE/DWZOD+8/0YWrD+YVBRw4wAiG2Ehmu2EK/ATq1E59aiZcVJGojJ05XWp7FAmA
lvCljxCPdQJkgcS2ZjLzchdC67o+FnIRHpCHcrWP6xLSL2RiPRweKsR1pD3EXTwtnEIgGN10Yfta
WGKyIcUqq6hKIxYgwlYFOmgzv52X5qhnu5/hjjS00wv8Gv3xLlqRi5R5prmWN/H/yOv5UkJLYOvq
/5GVwOTqfGadXuIiEoXlSToKpc8Bd7/JFifbr/kGRS1tOP7je3pYX7p2nb2vs3YU4TH+DXcfwHao
/JT6ENQ+cAl6zD3UtGxO/GLGu0LkzkqeaiZkdRwAEwHHipCwlzUCCeDxBOan+jlKEHsSCADs7hFy
ZzafGobGbUYC0fJkdFpWpACYmPXSOzpE0qpemipbCtcaswYXDUHjSNrT7wGdEy9tpFPjml21oX8c
J0QgJ03pkgn2G0Mn7tdZKn7X6BYGYo0foTYKq9VliV7AiINYttLlQ1DCIDPzh2IyMZe2u9z6EtIf
+IxzdOofgy4I60fW1S59wofWIlexNEWdkGkpoQcIcfO/ZbVqrefFj7h3gz01aG49Ico6Xl13+Y7b
u7YzNgZqfiBIcghP4AGAfBUTAw330YcBhfldrTNgDECiHhIiVFCYpKiqqj4waOVFuuJaRrJSbTFG
TIbBb3yjeOoJNsfDyRZ1OxzWepFRgmCl4geTEqaYLkMgULyEli/jaaEIE+ODM4V5VzjkO44EVWOx
c2WO9uoPOsX3jsz5tpO9/Tw1C32xpnGRT70sfCvjRdV8h6rQ/s17p3xehG1gSAirXiDT1pZ16Vfz
1MGVpudfOLDUKA0obZ9FsM5PprEGCDn92brrl96fDgopqgweQCjvYmdcWp0EtYKyXPplwJLaGWV0
V8nA/2nXQLgzNCgk+QcojbfclToqfsBcVBQpaTzeJ1EVsZXBRChYw6Qa/e5FUQ1DA4RfGJPYpo7a
lJBpAq4LSSYfc+TBRPBVt5mtX5gdLeoWJrMT8s3LpR7zqYXC9ZYVnvttMt4qf9CShfURsJy2jr63
uPJ5jHDwI1bGdqy4a4PoydB1dNdkJBYjXyCOdl7qevHEQcJISpVxg7Kh+BbqNhS/gMbWXwRnYsjt
ppr8x6VEKzW1PQ3WhloFXsmyws3+WRnRlUlt+QiwGvlMVtyM7AZeKJa20H51ZB/eK6aq4aERlv2t
XsGsOjqsCcWYwAszGJ6i2QT65xQp8eohGat8HGfVfp7ChZDPCq4MBo3+agFMJeaVnkLTagj87WCS
r35ULX66dBFBUCUw3N8zWtJjvDgDYhZLuO/ZcWRb9nzXeF3d3lXByF9gf2RzED+w8mNXLAV9mac6
6n9zpwCvel6kzWIzFup18rjuH8p+JPRA7cG287CtqH/TtOBj34F6q7xPoinMvetpH9akFHr9+6Zg
HU9JB3UmwKQW2J2LDsT6pKELrl7QHMDXKIFMkxjLiwWolHAlu/fLUD8iOQCNER/OGiZhbkGimMAj
u86kVcHpAIF+sE0DlN2cphJRxZlTAMnNAhuq1oR7qnbj3rVFmwJ/B8LPAh7+tC1/rW4B6jH/sKD4
ZElfR84nuJRJP11Z3UsYhTg9sgnCsAcYNZWdSdxp41ECsgkfZ0+i+0GDhY4IXlw0tBGD24wJdzr0
lrzB6sbY72tgTLqkxk1DkOIRWhSElThNTluHmwQJNpItpf0xCAsuE84s5N4MFffhdRQ4giUGLZP/
nAkpJbGBoQJa5kDrROKLcv3MUduxzHWN/VgSNAIzl/D2AdJ+zO5Y9eaEBLP2J+3Atc08l3tP8E9o
Krjur7VMltlef7YrQ6Peh7/SyXFhlJixPgoBPaEwiK0FmTJZILT+P87OqzduZO3Wv6gA5nBLdhCV
bMm2ZO8bwmmYc5Es8td/D+fcTHcLauhswMDGGDPVJCu8td4V9lj3r6/JmJTGnbkYsXl0wbv/FqKv
MNqZmslmLzZjZydS5b4qeP5duHAs6UHZFPKBa1D1Y2wNUqlSI5+AcI3uSaeV9oc8gfWXrKf0uyHp
DYS9n3ZmOLjS4c3pRVntZoPjAZDGBVzNNPt30WfJj7zwZj+UEqk+mU7GNAdiRae8o3XtpXcz5/lf
Nk+zDWB1zXrQWEqn+4auc9xlk9a+2uPq+cQJrSt6mTp99VwRV7tM4Umzz0cvh/06EU+PBVlFezq1
uierq/yfs9k3Rqjstrob6DauqGDS7jbzjVHfqZJgBNJHjHUIdD+es72f98YvrL1IuQAk4H2mvkj0
oMh9fwnsHtAUwi5Ek+NMdyDmwuia897oM88PKVFWGC6GM7W7EgnFXUyiye9qXidgqiyfAt4q6q6F
fOc/ZaZVVlQ4+liE0mlg6zZcMT7ZBQKDvVkixQyzzPX+uEZrfHOtRRNBwhSmCWeAdY1rNfRw2qaJ
DbjLBHxbP7btXRbP0xBIEsbJdWbz/l88uq4J5KwVf305Gz/imVimfTnI8XWaehqwU+v638pkcb+4
9VgSzjyt5X28jpABvW4c+xC7AUqodGjoCglYTD/IgTP4vzMG7rt1IHpt1yW6ekBQLcvdSHl6Ixqf
N4PCk/PXc3t+I24zdbYbE5sDAwhr0DnPGuUFzBDtqbOc9s+QcHbDDsqNKoxrDp9954nliS83v8qh
tkWg5337xSCBqQt6Fww36PvEfMgT5aq93w15vdMgbY1BA3ecOCq0mK8NyYtTkM9okLetlZYuTZeO
jWHK23IPkzR97GeJKe2a9umzZuUyPXJvsCODw91EpO12djDMsZMenGqsv5Rt7+LLvpR0DiaDfF/8
5yQbjcrBy577qqr2EGbicld6tf2lc+koBhSfZhmqebGfs0HMWGVjPu4dVmE1Lo7CpfldrKwQHn1s
s9AbtOalXByJ9SLOrn+apfH6EFH+RPMjXhHl6CMd3Lt+WKqfgpuOzWLRfdZt7GXafnEHkzcs1PLT
rDQ9DlKnaeI9HOlCO9LGxC5EKYOeXpGlfRGQt8ex3LVWNWJd46xFqHd1e0uXYSmCfi5T3HomENwQ
k8bhGfP8heY2dPUHLM3HAmDb7ryAnCat2A1r52VhO7r2cFxH3tm+WK28D32LkMtQCbn8g328/a3H
c/F7Rfv4c23500CvbOpl0PvO2gR1My2ctlPR/QXWHf9q4Gc+e/ZgvrQd5IJbTas145hOU3tvDiv0
dfSDnJprb9FGcmInowfc1tUXCq/2W1XUww87NpC9mXo5PZGI29UH0Cz3S9nN+qtH+IAbTDMwYYCw
hjI3rxbxxYVu8DwRII4FeF9g4aErLSVbMDWV2IOfmvdrZrnDrrJXLPmbaa0l/ayVl9T3Hc2L2HZi
tfVDu9uC+nj8lOm1nxCoUhbPuSY9HNlVZeg3a1PO1W6ahepYHpx9oTk5xh9jYQvctf06/3D8Pv6K
vbHfsKdTUwVyNcgKtnAjnAJ90DvjyA1lFmnoKHupbnLTk9lxFDWrEW52Nt60k13Mv0fcfpYHCnBL
7HIznfSv8aIwQ+Zp+/im64pxPfCWyuqoqsThg5ItCb1/tPr4B/SOdPlE4ZA3r5YterGvPWX14ej3
ubpv4csNT2ifnW7naBO3tM6wSqsJCDxl8w7GJpfevtGMrArTfkiTV9XmHc10zpPfTuyv8Qta+5mW
TR2Lei81bUbvMxW9RCTJMfIArc/qdonRu95LvJnSHczWkPW+8mRX3I6Jw513xlZjPThxYXj3Fg0+
+dOW3iD2mlcY/oGUwcH5jaBu5BXoYoGsVLdjSW51L6M4Ry7xw66J5Hv0k0Ss0bossxERKrq89syf
/pvlrnqbBAVSp/ahQjzrPMIKsb4CQxliz0vKnTRIVFyPoeiJpYswCfeHO2fouOng6F6PUT/rdXE3
C7308Muca+++t0kGDd0pt51DVtDi5bhuKDdRfyR5qOVjq24oItwZgLJt653O1Wr+5Ri2MF+w7Fog
T3Cx9e5dCtBvXYNOZety1hyWjc7tI7eamkubIGn6OznGZfJ1FFtuUii4vjRh1TRD82KjotZDGiwd
Z1xCSu+EF64c532rJtH8XKoRSSqJS61/Z3FbNR9JvhTlsV2MVNGVs2rxiHkVqY5MRctgyqeelvh7
lTWqjGq2y+lRVxWlnym62bsjMXz2151XQQL/NpN3t+w6svjKwIjtxr6DT5P1h7zy7fUGOZGNJysY
Vf2nMjLiuAmHH9cgsadYD5G6WNWhhrSe77yZK+yX0mqHBV+axXUei6J1x92qJNmNMBnW5W/bKZh+
gaoXbPHUUFvpHgak593Wk8q7fZNo/XM/iMY80o1sucl4xVBqt20KFfER6Fnnh6517x+EueTpHBDz
4be3Tt34zRV86Q0oix0TKj6Ai07L9RwLNBH14YNTRdlYj/s6ieOQhfsNIHSI3odc3hrJRVgAYIYk
DPTsFH4wM08bwSOraNab9IHc9h+rmwF49MvrxwfCqgjhDGg3NqBnQHtmeY2usUVHtE/nMI41AuPB
M8IUWdUVGOm8IwgIqMGYtWE/MiJo0ukzKVVQJddlE/m1bz8gN/HDohxesLxVETuKuYfk8c/7T3eJ
j8FH5zXSR7DoV1ywLimoGi6qVYTpibsbzWRk55jMD38s7kr0HSl66RfQozt9sEITWIHkbh0RSZAR
/DLL8jYFKVt2JtYEV+bg5VvcgHzUfRv4g+XE2RxMbLQmSc1tbMMyvZ1wGpwgen0cbpJ1SLj29bZe
YgDkLx+N69kSlLA15Q/cX+bkGTht9TxYocYmctnP8qDqAaYD2XmG2r//1S4m/9bpZI3habWttAtJ
um45qwZDJlriZQmsGBqHF/t1KABurwx1ge6Dm6IY2yIIoP9eAO72AoHVxZMwWlRj/KNU5YTV2Dik
rukdO2I7fbQbs5mEsGUDuqOHY2aeTpUJl0FdG9ciWtPO+Gqw0l7gHLS/PDHmXwipzq6sucsFAEtA
2yySaSr46EJPx2vjrjdj+LLRPAgzdFrX+9LWdf3hdgKjUMWiWaBVR/V+OopTx80KlaaMMjijVJoL
GbqBKdsUCiMm89dshS4fitb75r6MRsnFvuDsJapO+dDnyiwy45Ww2NQf+/95eKp+1BeDljTWSXDd
N+cANsczJN9qQXmhs+T4JeLunqQD55lBy7Hqi2tSsot5uDVkCH7FQ3Dbrs73xjaOpdQJW4tE1XS7
wvLHr7reDbvJycyX2Peukfgvltg2HlATz0YfGoHS6ReTzmLJNRnzyOkpKMp1nmvMdmvtXla1+PH+
cr74XKwtpJ8odXD7oKw9mx2J2WN9IcY1Gq1s3mt+LXauVVlX9sW3RtHRu3OU4b6gnxsip9wBM12j
QJxwRPzdxsXyHaea0b3S2b/YfjGhRYEBkQAzHix3z85LW9WZMTe2FsUzWplc+l00lmhcg6ou1iAH
1E+COUvWvx99h5t9BccMnS3oGfbZ3usX3OMIU+ijRfr9YUu/Ddu2zK7sTpfvcDsmeYOw0qHPnL9D
vqE5lvDh2J2wbx8UwNcgimvkiDdGoXziBbKzww06P8HqjHtn4dVDZFli3C2jdEMIBcPu/Td2+aG2
o4Nh4FwCW5/vtFXZFUB73RBpvXLDvMfSdC7ukqS48yDXhmVvXTuZL9bwJjvaWqr6lmrINDldU05m
gf4rSkGRj8tz1Xfy6CeqPzRubEayaOYrZcfle3Tp+CGG2KY9++9ZPYXITeqrpk9RPvhJ6JJtHUAl
HD/8HtkkOKsgKnBOUvWePhUvz8RzwZUR7hXJP25m0snEuSXpwnEi+PmGVon/pNeNdc0hefsPn3Tg
tvpm2y4orJAcnVvtT0M8NpMqESuuzfKPZk7tXqb1eqctenWz0BDFZ7fI7Reda8Dx/blz+Wa3ofGg
ZMYjc/q3H/qfnr9sqjxfh2yONJ+ysazHJTJyUM/3R7nYg7cH9P9NfeUso1t2+mbTIu0NWU1zlPU6
LUX82e7Nji6YP6zXTsy3hsKbBn0THCjCI8+mpu6RIkHPfY6M1rQCTal+v3iZG/axd61Z7L/x2agG
mJAcMEzQbZX8591h3NFQ5+cQrvUy/4GWMGlpTzlChfhMkXYTd2v8SXdH++eUqqkMtUQ2V/zLLhci
rX8YURCIeL3QRE5/guzJKpyxU47mFE3AwZgw1P5ZauBxbmXL5dNMZ6a7on99a8p4/2+rQaWNyut0
TFNmhhxB+iPPAvfQRsSOBGy4H17yEFHwd0dOjOn6RaG1AGnEY8koAnb8vml6epKl/PL+vLywf6Po
htXITWY7CSwkfqfP4tLfq/GtmKLUTRFm12JgF4vtZV4fQaGsMahMqX/GnmXR2Vi1Mg4Wx8HrrnQT
MRx0AO7+GJc98oS0aWcZSNWnxR6utJ5fM+rgl5zvEYTZU8IQOITH39m8XkXWWdD6p4iJPD+nujP8
LZspu/LW35jSrFI2A9iKFE3nFx+i+AonJaUPQye7dj4xpRMnLDRVZTscs53sprPW5fds4AtxII5k
0MLG9uJrkMAbMww2GOgDzqEQhe2zykPPO+VKWincZWvvUDhad4dtab9//+NfHptbwjNmQlzVqRHP
FWkJaZ7Em2Qqot6oBj6slumh6kvDD9ION4+HNBYif6AbXSwfruBwQjN5Rkpg7lznAv0ihvm0xIWK
XL+Xd6CLT35e9R9fp1Q3FNrWBqtwKzqd27VpJPOc83zlsGDsn+rVvhPsvO+/xcv9FhdZDme2wO3m
dUGYUXTBk2ZBqScpBncIb9w8cPH8t/cu0fMfdcrFoAveMzSgjT6+kXdPH8oiy1oVxFBEej3VOLaV
3JOzxbBuY8SB13zOLs5lBkPwyUWWKYKByNkbLOqY2NvEdKO889p/MvDk+jjKwRM32sRmv0OSJNxn
2ejFi4lpnhmmuOSXYUWSQksjyi5+pGhSueQsSVp94jhw28/LVLTfhGH1MuyqIn0my8lXwUKnu0NC
JadW3hmyKOowA8P5Ma1z5u3AWqs/9PnKKir9snw1U5uW00yCgthhigXz3zaXuYl6rFZsutZakX0F
ILdIxKDJUx96R/nJ9xXhz19rlaXxmyTAqozGekmmJ6P2OO87hN4jiZ8is55XUjO7u5FbBlQRg/J1
P67xIENLBysNJuVO1/JkLpYiL9qiHt9CvDe08ay+q8ZxTvPMtCMhtW/4cFpsp9NRFC2yr5JYV7ft
r2x0F9OWEdlJgRv5vJuK/nQe2ZntrZPsnIjO4aIfBrfASDxBNZOF5ppMHy6zYJlTImIiDTPVZFme
DpdZc18uEDei0vYwcGhp08sq/v3+UrwoBhiEKpKgl+2+y6l5OggHg0wnMrMjQb5kONb6kNFPM+S9
VaTdZ60qnCtr/2KfZkBre43c1ViL595R+Df4rZdO3BB9YiSsmIY6ntzGlU/15igovJF6b4CSdfap
5rTwEaP5WuRNxfRZwfn6tszJNVXKW6PgNYBdNdQmG9jx9OXRwUsbE9VolJpGd5Nr9RrQoL8GflxO
OyTxHDjkPW/F9rn/qOEnM/MttSO0tsZe0EYKS72m4WmZ1463ywdC+/IvgAqQCU35bMq5tFxZ/IYd
9WprfCikUDnGvVdOsssHAg2mPcBFkKvnBbqymX0mhly9yIpVVn7V/ILYNVvP2+IPxjrW8/sz/PKZ
2Pxt1qzNAcBpczYVJvi9s+o7L9rM0l8hK2YvZbFcs1x5cxRu1KZpuvw5d56sx25o23j2olH3xpdu
Ssc7XWTq5f1n+XfNn1R0gAKwSdmScfQlWvFs0yPiVrNQJvsRrQ6kVuiQZXZYcCDoQqRapnnrmov3
Vyq9+F8suik/pokmf9UZ/goH2AyrDu2yjPXD+z/rjQ+KEGAzxNwshvlzug7mqky8Lq7IACz01Pms
IIwMN5VdFeu3BWbI3/dHe+NVwzzFW4ptEYjkQhczJFPbzYrRnMwOWS/2wcHnZvf+KG89EyoYouxo
MmF2sP39fy5qYzo2WhEPfjSTxAvlK9ciheIbIt8og/eHujzJCNwAk0J+QJI319DTobZ6gXY7H9W2
8uroUYAFK34pt1mv1YFIbO2vmV1dhG+8RQuQCXwJPvYmEDgdtGnLRkNrFkcjVLqw1coq1Mb5mnnp
5fFCBNYW+gYZAQOHc55wCsdK6mYcRynyzscmy4rf2LNjkD3hh9iB/1w5zt54lZSTm/+3TisNmdvp
U7Wzii0bK4VIJqMfCA1pvpY4+VcNzHHn671x18xTfy328K13ie8i4dekWKANPPuAmj1MaTzncVSX
nNSeN2tH31iviX7eHAUVMQ5SLizzc8/ZBc8Ey1qGODLX8jeeMvM+7bwPX6HJZCYXhcOGXhZNyO1H
/GfaV1rvFtTmIpqUZ+xWyxCHsnSKK1XyG4uLCgpfeCABJGDe2QtLO9SBHGoiUpaRhb1hV4fKWbEt
WetfH15bJyOdnWiajYFCEjOS32Jm5qL2v0s0myU8Nl4FmWYgr7SMxbB/f9g3H5AZj88oeASA5+lr
NGrSZlOd11hOWfwLsEAfwnnsuzV05q7/+eHBkJyR0rK13dFUnJUhVMFE2wHHRxYlyGeTHLRAr5dq
Nw6afQU7emMO0tuksgArY7c/V+6tmbnCjHDjKFN9jGVGh95cOR/18eccBfgGZeEwRSl4jihkPjFY
g7JEhHk9nEAth2HrjOrmw6/N50lwdKe82uDM028kRdE4yZIlt7E5lFtSrr+vmt68b2hYfH5/qMtt
kM4feywXCJTMzPvTocYxmyAJrks0qvR/lor/+rn5vGoN4SZlcXx/rMupx1hkOmx+sNqmKjody+hI
90qmeYlQ8JkQMPCMxxvewxLGn3fvD3U5Gxhqc8DmWo0d0Hljc8mczCtsAySxdOawh+u0y1b5UXfM
f7tWGugSTlcAtOe0kqRtqKyW2Yoqoctd46a/5eo78LtUc+UgvnweUB0gUZf/gZZd+JbNDaR8nbsJ
Vh3rZ4L3itvCH9QVjOXyA3HO04HjagKChInX6Qcq3DhLyUMzolim1qEdyI/1V68OSn29liT7xgOR
u4aclw9E49Td/v4/uzlkjtqtemVG2Iltth4eBElVuB+u59EAbkpeXh3VhHt2hyydaSLT0nEiIlfp
yY7ez7R0Htbcmq7sqpePQ+3LNQgtNKog+A+nj4PdzWo2bu5GQ6r/I+0ku7EKZV0pZi9LCAbZHgOV
IaX8eZ8qTmacNtrBjXAeqafAbAUCj8JZX7kmC0is2ERgrwCH7aM2gJv1OtGr0EeQVnErOqtdZin0
ou+h36h+6G5Sd3zWxja+8nSXrxCeERU6IB+YAnrA01cYeyXOXa2kVGm5M/RKxYHotPHKHvTGKFxY
N5NeuLsu0NrpKOxMaQW8FEfWYte7yW7qMBmgiL+//QBT8N85vQ5tom62cEikIInG2VLSEDx0aZvF
USmV6+9EPrn6zTDp6S/cFeRL0inrT201mjiYqdy037j2d96WZOYv0Kts2LehW0xG+WBkAEfPfdmK
6evWrBeHOI9H88Gg41vvC7es4ycuq56zn7VYl4cEoxyBskIzxwe4Aq198OiBpSjEKkA13WggkCd1
Mcx3aHLm5Yj9x4i2yq/8Yr+2iWvtNNnb8G+zZhxu8eos9Xt7saVTBnnTDsUeedS4HEesO9YbZ9LL
eE9CpWV9s4SYX7K5r2zkSNhrPbWYaVk3tSnSeef2McxXbTGrUu1GNTnrTbnqpR2ZCtAltIeqp7W1
pN3wvBAmbaJK6YZ/+koN/UPT5PQMjV4m32aBS/Zu0uI1+SRnk4SDCmFdv1vZiVco2bAjd27X219Z
921y45jCAPbHyiksqCmtfe3ClP6kXKN+Ggye+CGZDbM4OFhEdzeja63z3s9Khd2KUVp+NFmYQOU7
fPPLJWhqgWmOni/4r7iVHL9N2bT8L28lHjpiHUs7nHLdLp+VSZOHQFFzRhekHCcZghKeGalWWLsq
Qj1NDiJOLkgjbrYSzojcZeoQ3OBjVT0hxEr9hxQ5X0U3QhfqEegydf8sndDKn0OrVHqnS5xAjxbJ
Vdp3w13Rtkji6sTtYjhuF2hYbAD/zbGdp4d5zmZ1Q8e3u+3AR1/toRny27qzMVxDTCUqOCuW8nar
nPXxkNdkl+xmDL7UUbdGuPhVR+vkNrdJmr11G2iaOxvvmC5sRiXFjZXh2rBLYRDVx7yk2LsVhq44
AS0+yz1X7+XvuNij8egqHdGPgNXys9fs3gMfsJ3+Zm37Wu7dekiw8DHydsI7xVyfsjh2vBCib5o9
WhOAw729Dvp4S00+5kcnx0Fol8KEwStoJijVRn6lsDNYWqvG+G0RqsUbrCuGO1WpIg6XypL4RjTG
WoX9GIskGAczVzvl5DaSDlvIKVi7Acua1iHHdvMOGsvbIRaTCrK2MPsbs4c9tSuwVR72nCnlwlxp
tS6kaJfw4wXZsdOz6ys+bwL/ToVL5nnqzu+dxTyM2ppYuKaNs9zP6ZRMxyax0U8EtT8Y02efhhDh
RHOsiT3G3637PSbsdLj3p8L7nspc+4INm++HWdym9X0y4a8QaCV+pYE0UUGFxdoznzZPuSr0nEnE
wZogRAinJtW7UHBriwGBHZWHGWjIEjolMgCKFStTARpyn6BGQJlP9SLyL4beii8Gli/554QwMf1b
P6+V+qwzXzCXJoR9uXW6QrlBXXRD9QOt7TDuJqhqYmfNJbTdzkm8cUQ9aZdLHyrinpsgqwzyrVNz
9r7bbjw3x0xZnYnohI73L5kS7wlvGklWD244W8+lTMv/jXart8epN5cSprQ2vUA7zovnxYUD98lF
EzDfDIAe/VcMkPj+2eA3L52YEn2HLsiHNq7P5BF3pBx8yiXJuQcfS7Wfg72U8YNOemS6z1nH6tcy
6TPBbDXL/W7CMxbdKsK/4X6UywiFG45qE8LrL6fjllLq7OVg63PAKuEVosVJ/R9sw3FxRHE29oHc
AiNvFje25E2cuv5w8Euy5cPOJaj8HzobrRfKeUwMvAtXDCPF7OtY1AEErveuJND3KescJF7NMvfG
kyPmZD2OyaTNB7Mwhtc1duX8KUFM0+0zrS3b3cSnJHK9W/R+X03tqh6zIomRFvaCdGocnOSgkScy
Cms3zqLGtc/uG+ueozZGrlLRljyk9lyoW6IUrPauVIOcowoDLvHJH9vCCvp0do37YpyRsQymr4bI
W2Njuafots3fsWGrl1KZk/lsd53vfitaT9SvMZim9kUv07GIylHLhiBdlb0eK6MeHvMVKfbByRHC
fiPobbC7UHaLLXZOPC0zZ76K0SIzTfD8wz3SQ2SE00y70xAFVSgSvF5sllZjcqhbnIkPVRcXc6gG
IY1Hgk3W9eDNbduEsk0WJtaKRvHotaND3mW5DM53dizZ/FpxpxVu2GhljbqojevpQFdMfnXFYi3h
2HqxezsI2gVsD8maRixw/clZnUbbj6qXxo3fE8L8E61Q2R/SHAzyQFeh1M1gLkSSfs4WPHYhtLd2
SaPJEutB2dy0sZvj0o8JWbL+SG3k0ENgLLEodnbPvolWoG66Tz792+EWOrv5CV1JW//SVJ/EO9RG
XGwz6oi/tK+4NsnCW5sbCGEdeWMyg02MtK62/1hZQvMN/42m35XszbRMUa7bA+95Ncu/nD7d9OAL
T/jB0lcESogq17MQQ04p7oY8R8bnL/RX9naD9V2AJamMA/p/NqAIoZSUmLZY3dBvFuNra1c93m9D
g5hrXT33MdEGJ48Wd83z/VpaAnP2ShvavcbZqR0df6GuyRuNUO2ErzRHyBRNO+Rf8srPApvb5eAp
IM2d06U+wXVr2rKSlD4erXwWL31GMMZndyl0LViy1fwuk0RmT7nwOpblijELuxnWYsPPTuD7lQbM
kXr6sk7C9b/4mDugFqJ7aO69sqdZgY08fmtYXjrNcUXV+UoYlIV8ih8Zc9ynrklmYyIIEl8WsWV8
1aX6hg8eBBz23/Ue8y9Li5Y2z8ROohIb/mRz1hCO3U/1TzRQMe6z0LB+KQROv2b0Ket+zTeS0OyO
BvtxgvoHuZ/RF4cMu/A/5Itmam8gosmf7dTP6vsqqTqD4nBqjSYoZ5QYu+3yR7ZEvTTZS67yon+p
sc9EFmtM2DIofGmQP8/m/JleI3ng9aJW8WVxDFQVQco59s2GhN49Ky783a6iR5sjjeuXx8JNZbkf
i2VoHuZpSsYHV2iTukG2qN2jaCC9LXVlXvKaRf88aKNFhzhH9nNshiF2Qw9mgRaizUUMQnXJL0Ik
Xj8lmC02Txoxys7Rs5T9GwtzZts4pHX6KU4bRWKbwIbsHihsWu+ojtf+po2NTD2WXt7XIb7Zi3uM
tVEff7m4132u1s2nkrgkZz42q55Nn81JVv94gzfoUW9J/UVMvjX+9uO4M/Y18S7LF49/1AVznyfL
61IJpP3kl2fHjuI00nFxsENcSeyZ2i1nr2zHdlQHWa2YVAxGA0gSdLLtyf5pPVwyb01MPSFXdMha
QtjSMYetGTfZftCE+TXxwBcPiqR2qANrZxFygymj5waVsFBwjpaXs2X7opGh6SUy/WGms2d+8VJb
ti+DZDJE2MmRZmTzz8UuGTZPhwCOy1TdO31ZtRgL5hXYJJPVfkqs0dUfGyZc99VLWmPcd3EtrGPN
bg8Nw1nsA7dCE0uBAtnLXV0hSiXDxsqmu8LqC+8eqdDU3Gx6ovZv6XRxuR+kJxzmc4lScnIrfIxL
bDXlEfEd1EuSH1QZDKNh1Af4w67xyRCdiPd1lsa4BWKvqI33LRZvWhEoLakwq1BJJv4pvbiQh0qq
leaQQCJ5yBFAWFjtZiurJ9E2d0NaTDhgdWxpTahyFT+ObWd9SboBxZvdZ2p4IPe2dqJEkPobJpqo
XnHcY8KVvd9ohzhGEhlMaD2a49zGo/pUpolb4Y0JooePy2QN5ZPtKnRxgXTU5vheI1e496uiX58W
25FMN6GM6bXSalwlc3SNaRgn+eoHCO0KLWgal2CulKPQ2XJDk5/tPMd1SN0GfThe/XQ3m2xDwaJL
yi4ON+daZM6Gz55eLH0Afa6v3C25L5/33uO6yu0q9n0QSDM5Zj42qko65sNiYr2B98FT06WYVYhq
GbCatT4ac0OrBO4+mApgyqZwOgM6EimnpjX7OIIyUgWNJ7JH1CVE5pGW/vj+Jfpf7PHsUfFvoWFC
hxnHqHOzPuHls9sJP456nGzzQHlK/kqQYXxpEOS6gTTa4mdTpOscVJwxz36RaH64FiL7/f4PeeOV
g4npYEiOvTXczp4ZT0utgRgoIqxmm0C5RXfgo8sD3jb9Abn0GPlpRfZDNqQ7FJ/P74++/dfP3gLs
ZCAY3OJIqDsXM2B73HGwlsktK2ztDrJfXZSWlDSvK76iGPlUyLKu4RfnY3KdgRO9qXhgKFxw8jUx
K4t9N47QjnPjc+PusHrSerQWzBykpi9XUJkN2zl5RsYDWYeURGKhBveCv/8vGsj1n9XOrKozOhO6
3Vq/ZcmGmis17Iitix8o0KcfuSOvGTFdQJ7byJ5OZ3+zGAQBPx05J4JrADABp8mbIixSsXxCvI6R
M9ZuP97/kBfw3TYUPQraqDQCacidDjXQM57rmQ4gjMzlOzr86jD1TneoMEo5ppLrGwQx/D/eH/Wt
V8sXpJEK7E4z4Wzy9pRK0lO0mRK9eC19+kt5qu70cfxtNlxmEccGhYMFxvujvvFakd2AiJPnhBnl
Ocw2jFopuFmJqHOlvpdxSx1YuiqISQH4/xmKHhK46OaleN4unnNUu609i8htY2+PC40MFkTV4AnJ
NffQC1DPhU0KnOxrMDbYfs/AQ0e4VinEiD93N+FePeH9bq5afWUxvDUKYDLIOLI2cKCzeSIarapZ
JnwxIJFdjQgshIt0raPwxmzcgiBhp5GLvOXjnM5GHI1yZXgk+Ga1yL9JvBmeFW/SvO0tsmPFPHtA
Mjj4Gjfvz4w35uMmU6Fp4sHjYVM7HVdf2xUSX5LfaoS/oSPtytt8VLio2BYGmLXM94nS5+cild2V
9Xc5J8GWN14PQTZAzOcdQngLTr+Ag9xiaq3CvkjVt5G7dwhgdI3kdcmGYY3TEcKqD3rntrWdPmUs
FozsVFHfmp1PLCoRpoX6maghyR4LrZegrlLq9m0Kz92+0cGKvy5ceIZD58USlw7HxCWCiajJl/ff
/hvvwHBZmMwqViaEmNPf5ZhbpwpT6dteI+yDrtaUBAOtSO65lI2H9we7nGJsdLAd6FhtvIeL5TLM
pkY/vbhdZxPjl2Hq/WDEy+ROIUjEdMXU0uqxzat4uTLHLleQAdKJQJQOLay987mdcl3ue2ITb+u2
E5tnB/cCqpYPbzyM4gNZGjSE0aBuj/+fQ8sscixUvLy8xRpBfCvqLN6byzqSuBBf23guF83G42PR
W7zNjdx/OtRAeDCCZEBJu2m127zOrWOL0ww7xNrh95Nhx1eiygbC+PBexMBAhASS0XViJp8NXBoD
yvKqvDVyMe5xqZqDtlzij/YdXUbB1Q06KWUH+eKno7iTjVUHBkO3WEQ4f8wKU0vPXLvvsTfKj5I8
/x0Kgegm+KKCNU6H0ri3sHAZKvZ7g6KGToP3f5ydx47cRruGr4gAc9iy05AzyhpJ9oaQLJs5FDN5
9eepORs1uzHE/DBsGBCg6ipW+MIb3Pz36xtfrsp1OMPFihCoC18YF5ot5M5FQapt3ZXPlRfuR1SE
9fUIcIGycJ4DyW3c2tqjvN7b8iQDgGPArXCxyj//YzN2nWZ3y1QUYTmv5V/TUKyPToYkztsnBo5D
9iBp4XvbaImGlibqKi3CZlSdM1YkpD7Lwn86Im9zzNW3j8eeAI1JFQtw0fYgL63buGWalGGa4mK4
rsW3jl6n3+dj4GnZf69P7s4hA3Cmstd5FKXX9PUSWoM99IjmsTXcY+nM9aU2iy96QprTGHp0Gt1m
oaomdm6ROx8O0DbKALSfoAMYm5di8eK+ytFMCnOldH80I5chu3LeCwNvL36Zs8ENgg0D0mMbYQut
y3KpchYaORzYkVr+OamM/LFz1l1Cr3xENtufGJmYwpUYFndLolhXyjrqEjWhQCRn9UtEa3tftZCN
p8Lv4FIy0Wb4qrZF9xEMZvtzEs04B2oU49jAzZ11Ryggy5cqRzTMT6fYMx6WwTOKxzbvDP3BtVYF
bxmiTuWIAUU5nJy0z6fjsNJWCHlHGykSzhE75yTQjuur6CivF14jaeU9Dn3/K3G9PkNslg9yyMGK
LCfqCohW5oao47Cu+tg50B4ssShMtWQ5IUVBno2SMRKAVNOj/EEBeaIdLJi9LhjPlYACqai2foQI
XO/kwXd2iMftoJJwo8KLmuv1vozczmSPZFVo0af5gfLf/Am7mj230pdsevPV6O/Td5eIIzQq5PH4
4wbR2HluMfRViAqV0Tyi2eB637EroTubr5TafVVHdDSkIUibrk/E1D/pqRGXR/juS3qs7dH4F03K
drq4UdsI6rPLnJzWuCl/KTBprUBkQPr/6kc16Q8DBdg4eP383tni0P1h78hXBIDb5vyWaJBG1N6q
UFFy5UfBHhzBtKnaabEV681SF5D4SKtAp/Av7oibJwszK3vRyFZDDBiHh37O4lPqGM2ZjpiyM6/b
7891hFYwuRtpIyi66w/jdGj5GBTiuCFW2zih4TsYyBGVU3J+fQFvny0qS1R3GIwE9Qbm4WReprkp
V9FKXNwfmqLAFiE1DD+PsGqi9kkD4/URbz8Z1zvxOIHNy1O5CUdrJALbfLGLsOacHVBoqjl2NNKw
C9cOrw91e7tLaDbwM4AfYPe2q4g4bNlG5lKGmijbo768q5rqgNkOxUFZTsaKtJQyoNHO9X5vTT3J
i1MBORGTyhX441QVuLXEOIGUYZzmmZ+M7jG1C/OgCfP7yD2/817e2So68HukyB0SSPDl16NVElFc
pW4ZEiokx7IzkkczKd5M+6D4aNtyCKJsCDqbg7YixqWhP9aEiOfgP6VTbQXegnIqn3Pnq92ZkJTJ
lhB0eHlk39cTGsYYCWRlaMKxnOePqePFD1GOxcrre+PORwL/yN8OHA2P6y2wykX2G3pZ2YRdc+61
kUWrssk3Z9o6hrKzIe7MiFdedSTOScLsNlnDnBCq1cjshTHVoLMAb3FOlmL58vqMblMvSZ0i5WLZ
CKC2bIzJ4F2NMpt1W8hwCe1zWllaAffNqnE6m9WpOeT4Fa07K3nnQEP85x0EPgijZYuD6xwxVOjG
NmFbtOp5BhbsW6XiHTEVeDPonKcK2hFoFpldgnC/3hpGpsaD20V1mGTTemws0R8zMe4FM3cmxLkl
4CWZpAi7rb6uCXCLtdWbcO3BIJWxcL+UAOgvxpDZb86CeHg10H0k5vCBtl7rIwK8eI80IkTUujsR
0XiHUmTmYdGwVnx9e9zZhKjcUwRAJAflkG3NTGKoh2ysRWggaWiCcPcU77QYYtirMt0biMdRymvh
yoEGyvVHmud0zBAsFyEOkBlSFxM0MUXZy8TvjeKBYubdggEPFPd6lKJYzNHr0Y5DCVb9kCir7qLr
CKRtZ9lu7wn4gZAswSfKO2nL76m7EuHWWR9CL8pi58GYF5SeU7WPp9OieCjrpYsj9sKa28kR9PGC
4PqAlBFp1/XksO+ku7rUQ9h1XhGOxAo0euo6zXfCjNudLp1ZMfQhAwfavj26rdu3XTmrQ4ggtjhT
pB98OGXdAfL4XnX43pSIj23H4x9wEfKn/PEodro9UAm3B0AOSXYeDX1Ga0XZ477cnZAt33vIIjxU
m4WDjeYAf4zHsNCm8p3igDRAcdYycCJQ4Ha/fqJuL1xyOEtaL+EegRLP5jYaDSvrWsBE4Wh3VX6c
4slzzkankDxYTjGkIeV33bssRRl/fPvIZAYw7+kG8kjKTfvHYq6mjQ2NWJWHXBiVfajQn60uZu2B
Y1kWsE5PbY8P3FG357E6vz70bUwlyyhsOJoLKL1sVRw0s09cN83bAOGJ1ncqY33WEgsh3VWNH1Ya
9B9b22gP4P2ineW+3UG8nMgScjBMaHBbFktriE7MZd4FgyLMS9Z0vGx6uod7vj3vrCk3l3zSZI6+
uVfmWWt6kJ1dkKvplzEr8a0tmx9uUv9rW1308Ppi3m5XGCUShCp96qkdbQbTUhM4k2qjCtSmSG+v
8XLOyStQ8dD2cP4vZLPrXE+OJXHx1BNhbG32TJzqVWSaCRI9Iu6co0jAhBxRhR7U49ykZi6hnmAG
JKRnPWLEqD7RgBiHL9L/D/tPIIRa75vJbER4Z859j4A20Lpzqkw0SMfYkN6ZkxjBZWVO/PP1dXq5
8LY/HvwABWVSFGrZm3M9xXo2aaJpgq7I1gSsaVsaH00DAYVTUVRuk/qU24vkMM114YQRzM/sUHTG
2B1TMefAqrORwHttlm4840Mdx6e8p2pS+HNcau5jo7aG2XwqUZ7Wv5sJSIeL0rrZL4uvs/p5wu2J
0wkZ+DErEk3zQTpl1nuAENg4TlSzi086RhPjMYbbi6QYeLcM44+4aH68vg739gtBvsWHVOmxbV2U
urFSAZeYOUw1YC7qUnwnWrB8p2neHgM5sv6GfTdRP0WqzSOOZm5qTACcg1EWb/rJHC8YDE9YYsbr
6fVJ3Z5rB/UC5NIQ42Ru25q66DyPty2qgpqH+B3ooPJY6E7x5tuDkE629BG2I1/aEq9JVrrGcfFd
Hma1OKI1Gj3oTant1M7vfCAorHTtKV+SvmxF2UoFcJWVDCIQVlL8aDV9zY5ouOcXS6/rYifwvrNw
dCRll0U2JFAXu34FxlWrjEVLBFKm7g8JoQxGXvmdr3N7H8J4km8MKQW93W2dHhR5bYE6aQNslKYH
hG3XFZnurk8DNc7N35GtDGKH1ne7iAhT8rgQFRMZ3xDuYEgiBN3wxCRFlnydW3NCoFLxBoy8iSyn
nU92Z4LyVUGzA6lAMsLNTjcmIYgdpRIcqJLRzy1btOAGUVA/x4uZmGDPF1rZr+/5e1N0aZED8iAo
uiFZ68riiR5rmqCpmuYjxI3xc1G74inDv2MnVrjdJZDqeGPgvVDh5tq43iWFWTZ4e6x9YGKUrflt
mbtQ5Np2yc+vz+l2IFwUIVYDrECN6gYmpGiYvJV4t8J56DV/NnLQp7HxZg43/G2CO4pHRCHUPTYv
gVvGFJgtsw+wi/kZW+KilfP7qenh2wzq2wv1Mi4mCKfiQei6vTQEdrmqlSg9XLK++DGArT6BDZ52
EvfbzcAoNKlpyCPjSI3x+guh7wQkVRVDMFVz9YgemuO7sT1LSOJern7nG1EoZU7E4ZzmbZfKUTH+
oU4wBVOTKwfgGZh8SzD+m3cCXXAudIAT1CO24KlZqeh9mNT30TvDNgWv0A+Ktq47wdPNXGQ7T15O
SJ3IT7RZtgwqkzMmgNdrPAHe96r0su9qd+cyurkeIKZyaIAJ0aaQBNPrj2MWqZfqwzQFueFQPxk0
9YTHGA4mSpFeJszo/dfX7u546C6QUtABM7bxtaoi6mWgFhNgP+Z9psI+neppbn6PepJfFC2CNfP6
gDcBPRPEOk0S1mSA6Gzuv1YpcCjwjCmwxGKe0jh5mNf0xzxpF1LQD1qkP62luRde3B+Uk6WzFeXg
16uK3rxQm9Xm26nqD89ZDzQYW79rMIVJkrTynb77MJXTThipyblchZFyrhQNyB5ADxEJXA+LaVrW
6W09B20MeH/U1OM6gu3sSj1/jHpF+Ywpyvh1rqoUZGfZmp9tYZq/58h6fn3NbzJHfgdZ4/9X+KXU
8/XvKLJFgM225yCuTBuB3UGUnxTay/Ghj7RKUpwq5RO0XLKP1we+t7sQ93gh5lMkdDZnRpsHykO6
NwfDMC44cdm/BODbFndJv6/jv18f7OZeY5YesSM1J+5PErfrWVJzt6chRdoxoQz/YcBZAly/Yv+I
Iuv3m0ciFwVABWOVe2erHztFPZ6HK8qfM74NIV46UNkGrQjmUbdPrw91e+swEgopvD0IJVN/up7U
ilxs0eSQ5z2A7d+dwcl/5q2wdm7QO0tHF5WSHFe0VBDeLF2i6Rh7VJkaYJeafayawnksSyX6qI9d
uRMf3A6lk3mCtYUiSx9tW+0k8SyMqlPnwM2c6ZRF7XScdRhGSVq/mTFN8fZFwIZ8ggd8m8VRntac
Gf5QUI9i/OIU0fidUC/dCehuDxePKd+I2gy6hBTcr79QM6lpKvJ4CbRVLAdduNlznErZt9FQztqQ
guIGArXzGN1bRbCeXKRgWSnkbsIS+HzuMpvlEqQx4EcPJtK3kVX3lTpen9+6A+kIIrwoO/rgnbbF
nzhf2k6DAxektMAfih7MLALh8/H1Ue5OyCVYkFrqSGBsVlEbXsR6tCVA/vnrgvzfCVQbpFecQnZG
uj1RIB5RSQWeRpzNzXz9vVK9cJxkMZYgn9sV5y0v8o0eVtjr87m9+fg0oPNwRyXGvwH9rjjIzrZX
rQEt7y913wQ9nU+/WsR/DVqG/8tgHF2J+mVaW157W2i1G0FMC7zBXRC7cFbnqwkEGL4TXNHQI9jT
dzoJd+fHUypjlRf3+etVlGxKuxqnNZhdKH6Hxm7ng1ChughP74ByVcvOHG83iKnRzAIyzkdjn2w+
GyL47rKA9gjcqGoDDZ3w8+B5mI613rID4Lo7FBgxgFWoWVLsv57b1OG/6q6LFUga/4XM5T+MBOcT
N1S7M6nbvcikUHtxJOdBNjGuR+rqJYpcgYyj7ijpOa0GE+0mKqyv78U785HwAVknoFWHttH1KOlS
jdpg1i4JLq5HY9kqP80S3hFGl9b314e63RYsGtkfeCOXrtlW2ygvhs4qK9TtGtMCizaUEMcLw4hP
Gq5ROFN6yvPrA95ZQUQjpL8xgmi0nDcRRmusHjYNph2sSua8i1cwDP1qTju7/d4oLpcGt7vz8r2u
V9BqoRZiIuUERu9W3LJeVf2t5nmxc6vfGYZiqdx0cu3oq14Pk7ZuTjRqusFSpPFJGQoMj+lFv33T
yYtWiq5RMQIdcT1KVnk9DpZ5FGgp5vV5KbzTQAi3s+nuzIX7VXrrUEBnnM2HqSstkZ54Lqnfkvy2
ytX9oOZxvnNU74/C5ta593g2NgdIZEmr9VbuYoG89O+covaOMTrYO5//zgGSIQT4ERJnymyb1zae
s96Bk+kGKgJqyOEJ7R2CpJibzvmesOvLQ3edM1Be4xmk7KASXG5lhewqa5S4RBhCIxOKuyfEL/1e
OEBIwGsPrvatcCBFl76KN+6Y1UfW5YDeAxYdGQKcy5cEdztl+ba4X9WlO5TJu16B/2GXXxPleySy
B8fDuE4Y89+t8vv1o3h79gkc5aVJBYH0dfsKDU6cDTgrRHwLkJRG0aTh1OjxwWhMtMCjcc9T4fbb
Mx5766WaxvHfhAykqcq4ZDCIasOdsTyq6iOdqT1Qj9yn198DkD2FQeoKVNAoGV+fFmxeeug7K1KB
XTMGRGR0HFJ47T5MZ+8j2LM8NPpWPGGIV30ny5p21OLurCojc1gpvUp21maHA3utbawA4pDuQhKg
r4FRMdaLR+K1lCcp29P5vaXEUbW22H8wNmTjZisYrXap7qAJF4e5myzzf5qLHfFTXIGKPVgYLQ6X
XCIWHlZeGuW4wNT8bVmlBLYkZuGe3rylgIXLOjDZI2//ZvLpkMGxroskxA1VPY7mpIdapsAaQWkW
H0Tv+PpwcsdsvjVXIp1G+u80nrdQghaFPDo3SRvAuU9PvdaawTxP+qMnMvEAMDR7cO11+vb6oLcf
GD1zqHckKzRAKAtfbzBMBp2st70+wIG05diniBFDRHRSJ8BWCyW7vF67vcY1N/HNXMnBDMmRkYi1
G6OkKJHayHRRg7gbXOWQIpY9Htq2m7rTCxnhaRzr9dnVDOEcykkV2Y/V6wf7ZMMT/NCP1K1Rg1Lx
Dq0SjBZy7qMkyktuIGAuFK8auMd5ikr1AapdaT2naxPV/hAT8LzX9NFofXuANxSIbjDzT+1S1MqP
SqF1QS97tgbpv13jyoaxeXucrHSo/ynmIXZoBiRdTEbXDGV9TCJYtV8WHZ9vXFIV6rFO0Y3lSZ3c
ZMBWFiXuswV76lmZerf9YaVJnp9wInC8ky0G1b3Ys1TyQE6g/d1C303PIoaw+JhH45jxMx2YZOro
OdC9olnHjdHQvkMHwS4RxZvhc5pPw4BRYd3hmjtmhZYfwPes9UVPe1X9SzG1SXnQmnXtkDRVmvGb
bpIp5n4UF556aroo175nk+fO7xNBHvEbS+cc+YAyXub8v8mI2uRJ71CKeYzXAVnUQiva6aCnNjId
6VjE37I8S7RLXq5lcnALATyJSo6dq4+JWrt0TOdsyWbGzlFwck6zW6TG2ckdpwmG0ZmTL7lax3GC
Uaqb41mALWoLmZzgyQd7p00fPK/QOQrenIvDPKYwCFuqufrFyxrHeWDa+XAwejVtPkZrn+tSZrTq
vg+iUDykKPS1ecAvKPpXKP1afoeyH/9ro0mSnFIU3ON3TaO5UXMwqgiu99QVEPuLoUbLoqNQhTTU
UHfCH9PBUk8RzWBMqeveMFFE6VT1uSPI7b8CJ4m1Lwu15fQzaOF+DAxr6RBWQuwa//GhRgImyUpn
OKVgQ8XHscjHv1cDDel3vGGjd0hQBYqPmVp4Kw3dCa0r7HKj9jgUiHGcOqvK0gtGm8P8uKBNYKH7
UC3NmU/NHjN07r4HY61b+9jms52EuZPl01ll7R3cvpXS+ZtWthf/K2ZtyI7aZHkCekvRwgGt1LL+
ILo0qY+rO4nyQTROlz+piar/hb29nb9vdbyZg7qfBeyRLsGJe0gQR34vEgFvH7mYoj/UkaJ9Hs3F
bZ/SDOWRQzHpo/Ve57PTBuxRY3hy9Mx+hz4UrtMCE8/uKab3qZ2REBydzws0vOQ5xf69+JB6gFyO
YINE/0PES/keBXbESkoWqr/UjhYrYTJmcL1RVbG1b5Xbun/nyI2gqVwicfZeUYFJnBMaI8slb+0F
TRXdjXTVrzKjnE6GyeupBQPGosZzO7RJ+nWylEX7YEUNIqQ5LEA8WBuE+lLFxxNp0fEixYrmPHs4
pvuUpUQUzg6iUYc1RSv7Xa1M4ntKjSoy/Mgos3dNrnVP81SPCISXePRenLY3LMV3ofr9oJUfzTUc
ksIbCx/JMq68I/pKSfyZBCxO8QBO88Y7mrHidOcOd9Wulo6lCrNW4jw6G6DM1PdLwe3sR1E5RMFC
bfw7aHk3RZbKs74RaKPyD+BxQncoGXX7AM9Yoc6ZCNc7ztQrxXFWkNJCC6VsF45jPszYong1imzO
gkuYhu8thtCuhdl2LyYncLHp9R4nNWn+NRK2+WOO+lj9U1DCcwPFwI31h7Xk2W89MdPsB7yfqH3s
tHn8B0aci28ywlGeP6mN6h4UNx7N42rFi3sZefSVMJ2xMXqvenNsBIng2362RvwOLkpmOKVfabFI
vsezRWUOz892PrZoYgiEcozeDNQct3ugdk5VvlN5MBe8QCZrhcTSp2iiJnU/HaYmbtajM8yu+SFZ
0+kfMJTj93HqO/X9WLq5ixQbEo1+lVbL+N/rT+qdGAb1e1laZtMCGtqCD0XGNk/q1YA1n6kn+Fjz
UVnN6h3eQElgoK56QUPKxF9obN+NpkD6xUWi7fUf8YKEvo4moFNYYOq5XKgFbSN5UHStqBPTCPI+
xjtyXuO8PBHPwJ2aRvyFFz6n/SiGDvrPVJJBfTU04TTftFJZPnIZVeJYpeuAxIextljC4yie48Yt
dKfKkhN20YXh+BzMaghdtxuQkQAJ0/3Wc87qNFfucI66blROIGlmjLghb5lndoD3bRFGy6PuZIC5
/Hno+vrQDEi3nVtYDXqFshV9tNbXZxOnb9+OR+efctKi9YNJa356a4gn9RjhOAL4fvEB3IR4CqJ5
6TpWaVghOW4cFJ7/1uf8Ju5l6RuUzwZ7LtTg9W9zkzowqCToAckmEaY9cx1zxcDrVlSY0rCLtfG0
Kng41zU31/8wCqg5OHrQuakSX48imqVaV8dIQ6dIpie3pZSZW521M5eboBU0Btmi7A0AtSJVuB5l
GjEbNJ3aJJDTLSIAODBYRevFk5UpXUjQ6gXs9T3fo9sVlKNKQCAWAjRdNynx6FGXQKvLDARCcDXq
QXit+BAt5p0ywr3ZwXCkzE2Lkg6I/PM/oIe5QckITxYrAAgyjCfe0yH9POJ8bBz0pl7A1xhFPz6O
wlD6nWzgJjBHSAH1SKZI3sXx20zREqiUsRuRglnTf4Zyemrb8ZeXO/8lSbTne3h/LFmWgeGFBIj8
8z+mKarFagaaz0ELbw0RpSjqLumqejhQGCgAUKn+8da9yeQQUJPcClq/W8AVonCLpStMbir75uBJ
v3OkB8XOHWje2SaSU4FtFHehJJhdz2tqUyeqK90Lahtm7wnCl6n7lQ6w7GBZiNUdFnQZ20cLtc3i
6NbdypteLFDyMNVSHkWa6slDl1qxeUyKxEqhz3k4kp+sVczjMXLaank0bZEicZU5oxtY0gPNPuhR
iaCaUnRu+q3naNpnHanKZ8TfJmi/atytB6IVo3vWkNXqn710jqNLQ4t4wFR+jLvAqvO0R97QdvJj
CbaUiJnEDx0aHHCQRmxjVz0AuSp7fk+hLGGjrZBui1kozYMVpdl6Qjsv+t7YSjH63uDN6VtreOC9
JFAEsAAAGJBL1+uaJYmJNbyKfCiiR+nBRh8ONj+SmztwhNvvxzjUHmS5EHDqFs0Tz5o+CB11dc3u
ssDrreIRxbV6b5vwa69eSjkbwACUPYmDUI2/no1BCgABAcEhJFrnhyJx04NpDHvnWb4kN6MgMSzr
uBTYttbAom0Tcn72Ioik6rtApPdkplH/qTa8ZOdOvl02GXdIbirVXAkkvZ7QzJr1qLclYWNUxbOu
j2I+OykqvDuPp/zM11OCgqqjXoQOigq6S/6OP66NxZwGvZ6ULFzp0uCXqEG2OBI2QiPuWnNd/Bau
Gy5ZjjLYfpGX/Q5vVH6Y6/FfKPsSgMjmoE14Pb5h4fZdtZT8cAWcDyjnonfspA+uMTy7xbj3nt5+
QNyPqZCoRFVUSrblcUihXTVUSPhEQvzU1GI6V7CE/NUCjf7W21G6RBKS0HaXYlSbl9uOsQimk0uU
X6SU2sryX6ua3gxb4m+GcUuxn/4EQLbN++LYdaq3qaJQ1EtJa8aZAFqMb6a3McpLNRmXFZtC2uam
GDLHFU6xxGFczcUv4AR1OFvFnsbR7Yan2E8xyPHQoaYEshklA2dBwu7EoZoX1KmrOvKCpLP3nDTv
7ACpT851RHuJkHozTLy0Q5cvZRIqVWJ+slbDCDDbmkN3TPXj61vg3lAocVF5pRoogRHXWzvri2Gt
OjcJkRedDiot9jNCttl7JGeand32snGvj5ErmfOmPMgQo15wRH8c49bo0HHUYMVOWW2Ox8Ezm9Fv
q4Yrt7AGitvAldviZ1tpmWb7moYioz8XPcRBK1lQ810tNymeelAHxaNY41Q722sF17zCA0YPjCkf
k52q9J3vzc/lNKI+zjW3zW0AGtd932hZOJjUEB806tLGw7C2pJ2vf4bbgWSUAsBBB2bDS7T54rZZ
rm2bx0XYul1NjlDmHy0v3TOwur3H5PLTcSMNofGyzQfy3MR1Ay2GcCjU+D2CkdIvuRsRttVg1qJh
Gomdm/vevEATIqUBTpZmyebwm5ioZlioQtodVmS5kOBNT2mUmW+/ZDywlxJnzCYG7b5ZvzbDe9ZI
HZj91OdDqn8BtAKx8wzcnhX6ItBXZEipI1y1eb9bTzhabQ51qM8k14fWnTMkvwZ9+KSCn93zaZMn
7/q0SFUV7hhCV4f2ln59MnNnXYa0hxvs1ov5voGNsFIpH5QStZAWwUUNNHXxK5nKagbdN1OK4j5H
2+DNG1MmXOQI2ElLSNP1r3CUqCNnoGDvdHbsW2uhPKGxqXx98yi8RKADwEvJKFqu/B83w1ynooxs
KwpEnGvvIJ30Ps4C5c73k1H4nysqe41I0kBc50ECjrBZ0cht1DKaYJAjbDGIiwevanmIS3XMfRRn
1+khcZFF9Wsrwqv39QnKZdoMLXcOhRqyA6gMm62j2rGDbZoDxdbJXGRiZ42au6ZPPWr8TtL6CY+V
5k/poBJk02/dGX57DJm5BRkbiiClAAh8m/xkdqdxKcuyDvuyVg69Ps0HXV3inS71nfXlBlPlxfKC
45O/4o+vSHIcY6Wy1mGxaM1fKCRX1aHqu/E0W6Qx6DtrhyVL7b/eurSgniV2kNiMq2YrVjEvCE1r
WtWGUM3/zdql+ayV5XxSZRc4Wp3sAjhoOvSd7X55feDbRUVDEhQhWwqND3pb19OdVAwdUM9ow9Tw
cP2BOPhe9LW+s2m3d7acFk06zA1lGYKc+XqURplXpzKbLsTJrQ8Sl8bc0GvTOdOL6bCYRnZ566wM
2mUe8TwIEAR8NrMaCuTLQIZXYadSXrf6EcQ85didWd2eBwi4cKFk+MnMtuAMNKpdN1FdEcZdH/W+
blHEPQjbnuujU2iHUX1I16Vtg3ZQ95y0Xl6567Mo+ec0A0kpgU5tRXWaxsoGBEDaMBpWPX7i/345
cRGfTSkof9TAZSMC1glZ3G0rvfPt3Fuah6yPZzvM1qbPDyTGmu4DxcCXghmSAGUeBL+Tsrhrdvbs
ZSjerbIKHfvwN8fkXA6o3LzX0mb5b+0X8x+i/7GmgO9m6PzG0ZwFrVFYzkG1FAq5CMC23anFdrSA
Sq6l0SWaxYB1Q9yrzz01corrTYm2EljNfvYRra6ng6K6UezPWBM7hykqDftxiQoverdOvV2duVEX
69BZ01L4XFJZ9zBkvaWhAl/pKDvD+26/zqhxe++9CPMdPx10Ont9m/5nGLOT/Fsba79+MxQzyR7A
jTWCZh1elCimJeOXpjTaKpwVROGPZdx45uNUz2p0NEQ8R4FqjhgIuHhNj0+0IoznOfJYt7qkQnFE
esGgk6EUKMEqjW39AOladeHcVeMPszOa37pQU+vYIl9dHvJuWZbHpHDBcmcWaW5YAaV7q6wiLxB+
TYSnOPQA8dq+RXbdebEWCarNhbeEeY4lr9312rNYezXAa6D+KFogFD4l7z3jnm2AQY1GWl4ypjwY
YHqvz3ru1Fzfw9KGhLWZy5q1y0+9sRvB0+At47pHxLm9W4iUEImjcktjnrjwerzepbNrR6ILBVpk
9qWZFKt9MtbSzg+pEPaXpMqHfqfSeWeOCAsgJsgjKO09N3OMwUrhZLdCjtd4ipBtbH3FIFvLjfWt
GmssJ7MDcahxpUEE2jy6elQvPOiQ4wuL90H2w8SDQErpe914DS4MXj6cX7887ywoKssWcB2EISVy
/npBS+it60qtPUxUgIggRaHcHaykrYxTFJudx9NbW3saAHdW9EWphvVEHAdC2vWgC41UPemcMcxc
bNz9VFOjk9r3SCjlkOx2MqLbGdovjxHbRToVbwVerCpxSePmKSTuLT6RBmNIDvPhAhdu+jjk2V7k
cmc8qdUE8RMRV9Z2E39G+YwImq6v4WjqIvbTEiMff1DhrPtrUo40jboy2sOr3q4ovpjw+viHmBRW
1/WK0kVUcP4Z1XCy7Pp9MVfFpbLj5GfLLb2T+N0biqQM7SbAOLCuNs+73um9iTmDHqInn/5dK92M
oDoN/LC1qmEnYLkdy5HsWalSQrcQrPv1tBKhjQM1GiNcjWkICGu0x2TEymlykBp760EgXCH4oeBD
dITiy/VQplhQGEkTG1mUIiJtGJanqtXzz6veJydk7Po3jweSlJtMChhIzcZNnlkvCTrmpmKH2Jpk
vpIgtFHm+rnR9c/gWLqdO+xF2/I6hJCxAzkRRTpJYttkEoM1JZoCRCXMRrT3DugKjMWhiJpC+RyN
RTSDCYo6lXp1TmF81mJ0omfTrOOLouKi9y2Z1Xo+U/t1fr2+7HJZN79LR1kH+gLFatpVm41LCS7X
hgrVgbnHlqDEoeasK068Uy2nXXM7DmV5mmLUJ2EibQUeUVjoeKv6hF2bgG6qpRjhg40NgvFlEFlH
a7PtbZw7KhzA+8sSAbo6dlDtFroctmh+To5RrKe8aQbniHiCoX7qexejxKRyp6/1Wrj6c+7mhXFk
bwncX1Rtts6TXbi0eelQKAf6R3bz2AxVBKVhTivxdz91avOuMJIoPnNH5fUx1nv3I57AmXeKpFHS
s00n+omuMHeHjlq5im8D4uRP9FdqrNoQ6Jsec88UxSMBSh3WQLnoJxP4Kwf8qNzn0pnmXyRnYGmW
hnb+MdfdyfRpiqb2AWxGbPiYkeDi0c6G9bsrIuE+gJwtwU5V64QzRNxCP23dQlmPCXadxe/CxGDi
dx6P6xCMiZFHRxrjhhmWEWDA8zok3OHqkJXrv3WDn9EHGIxAixPkGsuzAZZC/OqKpEwvg1qWvDMR
lzPa9hHmXD0F+ZQnD3LOGBRwvWNc3vUmm2IfQbKifyCpN5tjppXmB6fOhv7DlHr2d8Op2uWM1ziN
/BxRAuVszR7CKwlYDhepgiaiB2k7UXRsjTL5hA1e5T2C3sGVR7RoYONsFM/kX6vzjQpU0RwKQp3u
RPLplIET5Z2JE+FUi1M0TJr61BdqZJ3gNwM9S1CggNnhiBKbTKczHLQiRdJH58pTu/fY+CE/CHRN
0c4jbK1/0DhVpoMgolWf6LhbMdRRD/euqltwylFdZV1PSkKf7CidQX5Zk9DERdUL8W3BbscLS+qQ
P7wkNwW5f6YnF6P0Cu1kY0HVPq8ztKOdQ/OS0mzOJvB9WWW1wUlwbK6vxFiba11bSXmy1EBRptTT
+meqSfdxC/nj37OLwvIpxvnjHz3Jxkcj5fMKXFrs4xLT7TkYVl6753FQvc9mbsQZjWHC4oNZmNo3
Z1AoRzcReiiBW00cFqRq+ujiddryVskHakBgCQgZUUWj4LYtIjpLv8aWVdehkZYlYKWq/WBjQrWT
IN65YWimWpImQM0CrPj1amldNOZ2Gzdhb4ICttc2OUWNaC9GtUsrujcUE5JJvKyNbDPsonQSqLpL
E1rLVGFN5cwf11zTfnuK7e5USO7cz86L3hUBoiztbe5nkbXEG7YnwtabzHdokmjnbqqdh7e+ArQn
EOFDFw8yLg/t9dpxj42YARYiNP+Ps/Pqkdv2/v4rEqBebjV1tcXdG/tGSJxYvVJUe/X/j/YBHng0
gxH2hwRxrsyhSB4envMtTlg+jW5VnBJy1XdnLssoLA/57lJTWz7rn9UexbTEZKRNUI/J9CGKWgVY
ZQ6GEK3Y/fsnZFBZWmpYxCVj9dmKqFMsPY7boJZacXALW+xJCbdSsevFoYPJk8+AYEatc+3Z6yko
BWXa2ATzWDnc2vRa+tCMN3KH64SWUVyXTMxA9BzYzOVnUyhAmq1IqBrRuHxCsXg6TRrEyanV+8eY
mu7p/d+Oc0rNn64Cf67GCy1QFUDo2iC18d3Kq8g41Grfbszq1rczESo2LHUhoa43djflpQQ1sKxQ
kh4aWYDyrJ0tDND1SV0MB9CIZ9upPAaWX/HHluMqAbpepC13s7T3qiO9c+lp/U7OVbgxoesCFUNR
MSUsUDwlBl0OZXQG2U8ysEzgtXZFH7+6fXqaB83w1VkdSUlKA/s17fP91bo1QyQYqU8tFH405C6H
7XI7K0Nbb6mLpekOkVMVh0q8WUlrtzbiraFobPFcZbiF2Hs5lCLnHh8B3EwtxcIRDRFn2kN7pxiH
/f053drxS1xdXlSw4K1VoLC9WDHHoWgDvK+fHbSsAOMlEhHNoiBihFvP4as2I49Frg40fuGtL6rC
q/BXdKmSCJXxhihLn7Skyz9EriPPiodHsDmV3j6XpJkKr+bXAVj+yxBX+G3iUPtXGHXFUYJr2EUG
BDivyaRvhZGyEaDfPIsvcwHaVYhTLnk6iKE1mG0Uo54rKd6EYdFV89GzMnJSL1O9ZMczsQSsrrZp
eLQa0Oy+27Sxsm9by/sWi2H6250ze/BjxWktPx3MajhQ/rZH34k8AmOiW4hllUzE9oU2D6M/Qonv
fBvfyE9Jxwt27wyplaL601XxxlIve2Y9L28p/wMDpHi89momPQw7FTBt0KDntHPjQR66AlPGd2+o
BWyFihHynuypVU0giV3FqaxKBFOod3ujjJPPDVI8mDa01Q9kTnlCv39AAo7LmDhGUNi5PCqAeWdL
jK4IIhwcgBdjPJnWo/lJx837Py0Nw41c8epoam8GQ9COiaVE7VXMbnhVAkma+sByIb77hl4TuucW
O8qd3TvGl/uzexP1vFg1Rlnqf2jzvTGwVge0qkRoNzjlosCttepLQ/t5gEvQFB74LrOsNT8eJt3d
JfDJnUNnN1bxD9aPFRrt4WRrD1yqo/M4dW6qHZo4zey/+goRN3+qmgItY2G3uCI1mhPO+6oLey+Y
4xBjOp4CdqKDogDJ3zz2Ih/h6nboZj9rrTLwnokGDdNEGUvvVBeFJh/Ii7t4L6bIo7I+ARNWP45j
HYpfscKT8d8SU0nvW2lUPIZMFR3iJz22M/lpaDvnX0uLyp+U5Jf+FzB51OaSPJM/Uu5N/OwbI/P8
HKvd8JDaufMyglDJvxiJmf4DBcD9ai6koI/eNFvWk5y7fHyqR8qO743+cG3ArtBwBU7NOVqO1x/3
2wh/BdxPrwUNWIGD53W9nydg+dDj3+KAXW8xhkLzF8GUN53N1ZaGNOViMGxrQZHm6demVMSeEh4s
A2mk+UbWe3UBLKV0MkTUnuAv8vq5nFY0TphTl50WKKNp/faGLobi2bnmFzQO41Op1ebWjl6HIeLP
AkhH+m7R5l2Lbyhmp4Cum40gIXw0h3GaRXKYZ5F+FHGhvVfAnmhHKgKNkEcdnfp17alM2BpNJawg
SyJ1j1qo67dqH/uGOv5z/6SCrbueGR8S/xqXGw4V4FXoc+PR8xCEngMySCX+W+9Gr/9kq9MwHyiK
wckIp96Id0LrGvGlhW7zOiPw2QdFAj9oN7DB4T9Q1cKoVCbekyjNnmpB6Yq6fdFBanmuL5Synz9q
8FlmP0ISpPyEuWVS7cqxsZ8a6vcZaHy0B/ezNqS2rzjaBGFzzqBKZEOHQVCUIJvg12ZUj9BS8ig9
AnyZsr3go5RHQsykf56nKnb2rja57idpNjXqDVlnGfAVCheYfp9jDNtxwsQT/1fmx1Gxx/ETMT+c
d7204AapTSvCH7Hhxj9RJqR9FcWzlR5Drx/Uk46Auv2zUBPPAAziVcpnfA9d66Bg9hodLWsGuooV
ZebtGjr2eAfP+Mk/Vblr/130sgh3wzB6mZ/OI7QEi4f2b7WjrUecKDv7hEtQOey9xEq0B82I+g4o
wZSSQxRQALR96hR5inNat4BVk1pXwv8gOWimn1TWaO9FicbVsTDSJMH+eoq/YoyOmTL8Nu93M8zK
/JxXdf5Soyr6mSwGP+BinvL4kEvF+dlT/YP+FyJX4g9Wz+tEdkuHKokT91c2qxO1E5nOiT9Paq0f
BVsf695QiX+hixUWfgP2CDfrKkm0H5Ey9NVBj3Npn9JWzu7O6xI13lVunkPGxnYEtvVoq6+kH533
IdcR/XweJplVRzdPZfrgog+UH9UYnXcs43koDr7ea8L+YMV63B1MpfTwbE54UsH0nFJoIfePwxoh
sxw8Gnz8A6CMftm6RgDBvIaCaPPoqL2Zi8TtMBg2YlcFA5CXNo0e3j4TrhWdnpxGAxeGXd9M7Rb2
8O39eXmB0iynEIhyGsURbu3LAAfzja4SlMpAs6ThfsJUPfbO2UwusTOlodYnBfyH9ujWfVKRfLZY
cFJBsXoEtqMoPXRpOfYfcF53i1NulWFxahQVU+VFkqbd04SzYr/X6xpJLa9UfhRhPRkUPfvMO9aY
vva73O2K10T2/SuXM65njhSFue9LLxt3aq+o+qemqhv9U1dkxt92hLrxUZni0tpVeT10Z06tkTyb
NdcPRvaTmFS/K0sJ6rrSmnQjt7leNJqqqk4DAkIKf64uHrfoUSlqc7yKq8zJ/MkqM+eLR9MxfBgh
V8zY6tDx3ieFqmSYprcIyvhSFlb31/3Nc5Wqcr3C+gboAN4OYscqx6rh6UWJ2XnBiGPBrqPORUfX
3JJzWf6Wy51Bdv/GtUZPDyrO6uobPVzpKqF4QZ/1+nQEPopT5KxicesKK3syzNIoDlEfCmcjZb3+
zDwhSVhJ6xae95oaVtL8H9tSzR7bpu/pyifHTnME5NrugUFnzNVFua/U5GTV3ev9L/vWwr2c9DI2
NTMydHcBj10eBy8eXQm4MHtUZdhT8dX75pfiqtlnO42QeIgSVXxLKyV5BU9Q9+fRjeN6pyhoTWBd
VFlPE13TH9ALvBK4cDnoexc4rzggtDkOz7FUu+R4/xdf7wWaGIsGzgKNAnS72pOAn3MMiuP8EZVc
icF6M54y6vMb4ep6L/Be8Wi1Iy8LyG0Nf6VmYc6R0hSPs1DCMfDgMX7TqDklRztRMZuuDt44Th/v
T+0696LmzBMfwAvUe9qMl2th151aD3qZPeIV4Byq0db/coxSIQ426XfTrqv3amFi5UPf3YAQuNAS
jSukW2YZyQA9+VFDqqb2TSI0Dq3KFp/uxpK96YcsoukLLWyVKvMQjsvJHbLH2kJkbZLg+apo3AIr
XC8ZVW4qCNQRUGcgeb38el4+udEMRmGpxk9nrY6mD71w6o+TkOJTlif9P5bajd/eu2R8QJrB1J0A
CyLKfjkojQBT6mFUPLp51p6SOtJeXXSvfnlKo+2rvtY20vPrT4lIHYLU2oIJhm+wPBX+eHV0ZE9C
0kx/BPFV+8lM8ZM0s9jdn9Xyt1wGhctRlo36xyiZZtIbAoT4qCZm/MEG4440Or7oAszXh/tDXVFS
gR9i+sp/EI6jxrquAMVD2mWzPeWPQyHa33YqPa7UuKst+muzzM4tdvHh0a7pUB3m1Iybg22LRPlC
YSlzd2Gps5HKxBvxa8oLoOhF5PTfLLuufyadl/9HSDeQj5hoBxrCFO2hVGUzAWJDMuCF+tkAlKbX
lHY35Y2M/E6YRb4ryjByALfRW9pXmiKMAx7b1d9KLWfxSfZDGv2KcFAP/VDJ5TeM0Mb0haL9pkve
1TpQWLQWCT/q6OhOX2mNaIMJhCyOg5aUZG/F6F4I2eqHurbT9y7521BvDoewWeh5XS45vd8Cv7Uo
DoSdOKismuSfYfx3Qf58ur/iV8+iZSQuc1BTtMKoDl+OlCVWanoVhAmBw5EPljd+tZ3IOpupru3H
ZpKQQYbh0Z28diO+Xh2et5Ep4yMyQhZhr+ZYoFnvDjWfc7Q698wJU08dON+N2/zWKDQMELHCmWJp
H17OD8s8KKdzoTy4UdO91O7YP4dV6rz3GmQuFNcRAF5uQ/69HGUG/6iAPlYe0JtOXppqrB/zztpC
Zd2Yi0WHgDiz3IIA3i5HgUJFepxJlH6wDXBOSdXUH3XwPPb5/p64it0Ac+HE06LSaKnBcbocB+2M
AUWONAoUW+1/Ir3v/sDZoMPTQI6T82WoCtGfZisLt+75GycMlA1jwrjkjzW+lBfpQuoJFQh47QIz
S+Iam/mipSTQel6yEexufU6doiS5JYeZx+pqmhnv2BGUaSA6x+uPtMr0am9VNiHn/ve8NRDFDeTa
UChSiSCXA9VhFhd5GDKQh5k2wifiTKs5/fb+USgev3FUlnLKajrQPVEMLoYokI7yn9fo6SHTwy0m
0o1wQc/y/w/iro4T8R0GHuhcwoU9/Sg8QaHNCmV/hvYc/90knbFrNDsjRJq85N8/wQVkRUIBefKq
26zSmeilWwEZroV3dLgR/QZ38I1X1q3NT8CAToGKEayYVUCMkPbom7iNA82ZxLHqK7lv6s9W84Ju
vXnMSYQ3pnVj09soEC6UU4xeYKxc7g7aSxheWmoS6KFp/u0ZLb6r42jP+oEGx7RlCHFjAclnKVsv
OHXq8cte/SOZaMcIYpbnJsGUUPkaZqQ/8MGs933u0b9RU+0cUrb9nqZxGm1M9MYxIGihE4vXC+j/
K25eqTRCy9DqguQwnFFx4OliVdHGqb7xObFzIuGk5w17Yd3Cb5Bh7NIE4hnESu2kWuMvA+DYoW4T
9/3zAaqHRCyEGEopa6BFE2tykJOTBqMnm5esLtWf4JHSjWD89oMv0j98nBfa39L8BrS1vifHjlg5
VWkKm8lR8IOAbzbEB2EtnY3RdVBKIobT+JojQ7GiXd8p00jmBOyd3ueojHicN4PYS92m9DbHA7Kb
RupSWNLRFVP3rVl72mNVx123D2VHB0gF9/O9cr3ytyyaHsqNl5jfZsBR5nPaKonpz9gQz+0u6lPL
/gKXnSywyHpLP9qe1XZnuzDy5mOZzcZrHKnA+u+Hgat3GRcsHAQg0DQYsAxYpcPA+rmJowGLVfxI
0coR017gM+hPivqSyGKLX3i9n0g9MF8ieaAeATf88sDUMR2TFFmVQJRwBdQUXRpMDXMfzv4WLuT6
gDAUamt0FXFg4s15ORRExrBpa1hWPVqtx9bKo1Ndlf/e/3zX8Y3mhYeiAzhH9u5agLU1KzvMFVRQ
p8JNDqY3iB+D7uZPVVFpe3Rgh5cs7reUH9/MnC43MfuX8t6CDOAiXJOMOzObGuoacB1Eltu2nw1K
JF70BZ7yoCSlSGM/MwfPe9FGPS4+opBVm0ANLYGCQqmqYfwVp9Je/a6kejb/KKteeW6zudT9kd2b
7Ch3t19Ns5+eqhFuIWQpF8WuSJSl8Ic61FE2MkvYfmolsr+yCplbX6BI3J/iSCm2nr7XIRZa/yIj
QHUMJNG6cFC3A0mi3baB1Tu15cdu1T1Oeqx+klE3fVf7Wp66Lp2HxyKehLERLq4BtmSiHA0M56hZ
aMSOy02k6dmUG2lPi9dEjG0/OKagXWTMiv25Tj2ZfZNJXounJmvc6jOffooeNJmV/wHojo1XuxGT
vlMTSrCf7++76829OH1BMSf/oXq5Tk88Mlavc0URSIN6jT6J+YOGrsPv+6Ncn1ZYZR7IaRrOdM7W
1iWJ0yfgt+ByOhMQfr8GMprsxohH7Rn66bzlVXEdixZsBlrTcHQX5t7qY6P3ohtzyGHCOrguD6ar
0O6xgM/Wuzm2x1crM6xf92d4c0iW1WZzEZXWmDu3ztvRQwM6aHH12nWDah8a4fbHqqzdQ5NmW+ZH
N8dbJIrADnGprkmCNlYJBXJgBKVxCOtjOsThdz0ri080frlikpY2ysbFemNIajd4t8Os5wCtk8yq
VTXeOUkdgJAWZyVu251utPEZO/V2nyG6s5Gf39g0MNTR1CFvAP261kpByKwWjRvXgTll7VHT8ul5
yFrnUSBkt3U8l5fgZSBcyKwEd44CyeXat5jOnDmqtgRhqEcgTFJpTQ6sAtf+NiGeKoNU1O7Hzhyq
j8Dy6XlkBdt2Z3WdWRwTw0Bj0XJEN2F8J4bycH9rXV8NfAM6QyCOKAdA87sMHYUQWUaptQzcppDI
8hoHUaTNfxS4it3YUozZy0HUG/n2rY//56BL3PgjIUUZVsxdCAtOxdvqKPLC22tlhPKmqlX/wzqT
fLpvSqqUCJef8sdQE8L6BlwZqO5mqR1L7otAVwu5xz59S/fkrSS9Xmdyeoq51FWgO6ynRbMLdItW
BiHq6onvqAqykZERDi+cXz5ui+VO5evSC39PfeWOT/o8RT+oX5qtH+Z5+l4tZG9RxKDTRwKztGzW
yaoSD16jhdD8a7QifaWjijZ3yXv9kBkFlNAiaAdTHKzmKoPpFGOIkQsvg1lkGI1apgCs6TSn+/v0
xpYhhVCXz0sCQxS8XEd7MGdlUBpw1JFQzuhczwS+cg5kSNy9P9SNW2upSJBSkrOopJ2XQ9EVnvvY
tKF/09YHplBjyV3n1julApbPBpuXug46dwuC8XIUyFFCoGKBYMHQIMKv1MaLnDOxvz8XWHT8PatN
SXGclhbIFdrd6/p44fVOCCR4CDCnyucfCRD3+acB3UE8GUVU5tVuVri+/8pFphR0fJO6EQe3n/V+
V05Ygn5RZw0DNUxtxv5gJ3Gr0GnFaPKhHZRJ/11ktfEdEECVnqi24TCvp5mq7QxpNdFuTmPjq2rm
vFoESBL3mcd8ipqrPTaae2itBjBRh6eCfY7LUWsfW4u3vU/BpBQocpGufLCVdq4S30q1xIl80QD3
TH1Rpkp8mhw90vb5hLbqvnJ7s4LIUuaz7/RWm4MDFF3X/1SrfnLO0uqKMkiUXE12OorZ9cm0hp4Q
G/adhIwXN8Vu6iMwEGEOZLXudS3+3JeFUx06EknPNzRhRS8ad5PclWk65Z+jCIhW6fdjoid+qupj
f0Rb1u7xDgnN8lw2uWP/Kmt9krDG3Kl+QEGzND8XiI2BlqbR6/xKLTWyAyet1OIADyMJ/2W2rbUz
hBva4EVCQ6UCX/YIbSfSQzJsRir3WLNaz+YUiegvt7HrH+EwC4rSWYMIaUvZvDlhmzr8nCjt1nvL
k7bpj0OLP7mTmEpzjk1FJp+cCSVXJB3xg2x9A0u+/IQcpP4a9SMsa99O6nSSe4RzO/1faMRELXTZ
kGQVfe58lXL2LDR3WzAsZYs+SpaU+NG5hXTwwohtgQM79m958Tx3vNlPoRoWuq9V89gcjVBtlH0m
w8T5Pg7c7f5gG2L+BPazcfhSCDjtQHNO2o/GoIrr96aV/JyNpNQhB/VmfUCCx3VeJ72Un3M1R1+m
y1oxP3tqLPJTh/bHeMB9lZvSd2QLd9ofmy7tHtKoUrrzqNU90s6OR6SC7smm82vgBIVvkMsNR6zu
9H8Hw56j7/dP4Y2IsogRUFZdWlRXXXyTbVuUmVJzMaQo9Iu5R+k5qhpvI4m6ESQZByzpgvamrr+K
KR5KuiX2lE2QjxmMaOS7kUieJGQhnxpJvYUsvTEtupa8kGH1ASpZP3ognAw6PohNAFWt2atxE37T
YeRscGivfHeJlFTlKOuQIOKwt0bLm3Voj7GNbCVwDS/8BD6m+wG8XPucA2zr/o7oyM0fyGSL+TzV
JY6PVeo1bNm+lK71UBuplT1Pk5s2O6+moRy03IbdTukc/RUZP128dNMwpbuoxSt3bydm0fAYCsP/
kqjPUSdvFCP9anWzGn9gxxvdczrPtnxoEwCb/mj1EFFVpUMTFaEAN9lXcBSKh/v7ZynjrmL4YgW9
7CDkH65EJ7VO81rbnACfm7W+KIUjAZVGLi1BCyC6kqmIwRY2+CM1NqCxWYr97/0f8LaU619A/QBW
BK8esK+rnWVBjJgW14EAWQfb2o+zV38IhZIWft6GuC7LOPPU3aTX1pNrK+n8KMu5bvdGP+maX2UF
zUHHVVqDx3dUpjtb6UJ5KMxU2DtU6pr4JMM2+Smbcf5QADffUge6cQnaBrq73OoIIwKoubxscxVn
rKEn2x/BHPlN1e8rJMV2kWifyHatjVzlRk5Ns4ZtC2FFY9xVrpKhzqshtowylTO3vsWu3tdo2M+0
bsx5fuQgbbTVlifnenXI8MA+A/GiaLVM/48kl9dBXCUyI75kk/qsG7KEqyg6ZO7z5ozbmBpM2eyC
jOvsjZ15IwRg64PkCgYJtI/XbSOltyPE6vKaqVJvzFFT3Ddht8WXuRnXIMvQaqMVe40YK40RJfGw
Doyq7HeKwCNyLltl76rpuBFCb00IrwsK85gVUZhffUohzYj6P0NFbjg0vpGG2qnMzH5jxW5sSN6C
CJegNGRQkFs1bkaouCi2WXUg4/AZgkb5lzTd/ww0zR7MMYv294/v9aQgx1A80FkjntjrkoWb1ikK
fI7gPd/mDzlY1edRF9NG3nw9p6XLQHkcFBMNtjVzpYlMgHmorgTlmIX/LDLlQGjsvH7RQjNUd0bo
yZ/353UdF5fTxTGD+0jpa13X7DVUwodslIHaF814kGYjh3PZ9oV56LM8inzwAk5zrhyHEGkJ15C7
TJFh+PX+z7g+75TpmTPPEmBR1tqht1X1SY3Utgv6MsVNNFfNF9DF+o5a3Js6XfIjDu1p4+Td+tqL
wBrXPIVj9B4uz3zk6X0YSa2DPDKkU9CkqgSn5qVK5OPXOkRnEKT1lvHxWwZxGWkWtvxCmcfzCsT4
qlzQAGOSGSSagJs0Vj57iWyVbwhSSPkRIlEffa28OZ6AoJXUqGAk424/a1JRO+gtYDJ3uWbKmSpD
Uf8E+OylfyV6C2C5xd01+jjIznZPPCfNn2rYRQmsHYrC3xKzV7y9NdT5+KKEU9Ju1GdunA7Qd8hh
c85IZ9YyJGGjeHOPb0XgWlhb2EM+fyypXmycwesYvZSaQNcDjmKnvFXL/4jRHRRtHIOkDBqeXvuS
jKHZhSQ+va8KI3m1ijE/Rgg9PcrYyd7fRmVwHoG4vVFdQ4rhcrP09tDJUREymAHCn0qKPr7toCF1
/xzc+JB0T4FEAF/hzbm+huZEoVUUM4qdK2ZgjFrxqtbS3MgHry+DpZS+KNui8rWwqy/n4o5eVJWx
xYcs0+m7YffjM69D/WxU+EP8DxOyOV5vcBke7JdDxcSKQRemDHr4psgaQDhrjFw//g+jUIJcSp/w
aNelSIGiXVwYcR+Qhvb7qDYG1GurrUrAzcUBSwmOF+w39ZrLuehsPj2N6z5Afts7ptokTngNzD/u
z+XW4ixNOpebDYDRFeyh1do07tw+mItWfOp6PeHOdirQY5ayUUC5HopyE4w2+oHg/2BlXk4olJUj
5nQg+EutfChMN/sVCh3KBO27jdv65lCgg/GaWjqNa+Vf2KVR7wlwUTwL/nVoAfux1VAb6JUth9Dr
VYLzSSntbccBsV2tEsCpqavMZBEMQpljUqrc99AoOdxfpeu74/8hvwCUkxBfiRJE+himeKgMgZS6
nPcFjZUTPItK/ZRELC3vpMZM9/fHvL4kyahhVC8d3AXqvLqvwNtDOsgZ0xXC/jjZ/eTLslmMU/Qs
sA07OSputXW0bkwU1BSKQaiIk9Gt++i4eKDmAcM/UI0OOGOMaG+Oq8en2LWbp7DSt/wNb2wUnsPo
0i6imUgRryZpOxOEjt4dAkXCYJE23kpeWEXHtO29d99avLx5GfPgp3xPRLzc/hmqIxCtijEQrl6d
4TCMDzBIt7A/tz4gVA2brjtaQeq6SmmZPfyHLB6DpursCr+QDPecSurJFCS6I78Vc66/H2OxcN+o
ZEK3I5lcd9/LnnavnTYIOGcgbEPYlIjWZLmZbVxXtxYL8A3HGp0nJrdarNGsUvTruzEIjaoNssjW
T6WBlj2KQc3G5r/xGcmaKJOYi2gVDafLxbInGh5h7amBqDXrHE99to+FW+8SguOxN0q5Md6NqVEH
IjSCLwfxvW7gSatS7Rahz0DFZ+H3hAsWEoKhVT7yALA27uNbc0MiyzIXXhGl+eW3/JHYiEpEDbtC
C8amUg5uiXd3YebFh2pGQb8JN0WSrwMJDQAqXCDCYPXpa7BPHuddoxS0zfTMtV5Uap57jXzjrzIr
qocQ0OnnfEI/6H70uo7LSzMUdwXeuuYiz345yWoE+4Yd1BCQdKsHLVUVP8LD4vjuUXjAL7BX8mhy
xRUIE/pLOmcFRrVmM7fTme4Q0hMIhjT9u1+5oEFQAGMMACEUYy+n09k4axQtx7o1JBwwzQ4/zorS
vleVBpQUX43GP41FlWbr5Sj4cplpgVFaULvkNLzgzX2IULNfVeZ7hdm5U4CwUyYEVwyBcZ1DUZPS
YnjGY9ABX/dhRZb4zmj5zrHj+n/4dmA8XMLvotS97ubmFRXosVPHYIZd7stQydCCcLauy+sTvNRw
GYTEnYR6jRAsharNYkLFnu2u4G85aL6S9OPJxkHicH/X3RoKtj50dnIPCtSrXTe4Vm46dTMHtePS
9SXziKUPeWPITj34x3/fPZoJVAMt4EXOEqrI5abwdOzD+FwqtSoPqbHJLvZiGNwjdo3vlVNnUwCr
QiGecAE+ZE0QF3XWiCEb1KBtI2+vYxu5Q92qev/nA7jMGeKe5GW1Bt90iEWPNbY8QBzLekefHW3c
IpxPRqZsyTteRSF6ubwPlkoOrwV9zdTWDUgheJc5gUuZ+p9xTLp9PSTZ5/srdD0KLBBCK6hiLnyu
/csVigYzi+sWhcx2FO2Juv/87HY17MP7w1xtOwNHOkIpdOYF/L1OqgeZu/mgZJQSFjxLkXh4gxoN
JjnWtLURrq4ojpLDy5tGOP8HSupyRtIoxra3vD6QqQi/2n0m910+a6dJzbujENUWmP56ahxd5EVp
voN7QjPmcjy4/chP5NoQ0GBWzsakp/4g6/g4amLjNN2aGe8RniWLrjbn6nKkqYEGmFnqEKSYUR9o
adEmTMbqWGtV/WrG1daL+K1ScFEAWqISydIiPU87fj01R6pz5FDsDcIujnYxbPBHp0CoTlZh9eSC
9fqRycl6RNPOg1Wteyc6ocNpBjIXpDoegpNRmk+GOm2dwqusgK+MUwaKlhprbTmrwlScOLKShjIG
uVNN/mwa836suuolroth16K49sXJui127jV1ikoYN6gBfghXEHozl59/rK2mgQymB5LavPc5TOVU
fM0NqLlfqgoK1I/Inc38CLLa1J+pW0wovHSNKx6HGP3ngwg7K8SCpyWp9lpT++AhRmfuwFuZM93s
Ak/ZQa+j8FdHudX1qXLmyn+2Ell5hqXoqEKlL9Ki3cWDSLxzl2Ruc5B4BJdPEmMW73UKqzrdkwNX
wue5lyv/1EhXx37ScNr2KPzEkY/jxGT0+4bqVLirKJK27y0J8HXAa4DPW07CFYWKGnvRk84YgYsE
qAp4QOc9lGAdPBplKjaCyvU2YDCQ4BC2eK3zbLlckDB3hJHNzqJ17dl/G53bRJ+bdjDLvR5ZRnlq
TSvMA7qW0xZR56q+xzR5J4HkIAOh/LVK8Rur9KJ0wk4jbV3TN7xMnHHKBcomZfssJBqYO6upxaHK
7PDz/Uh6HbCZKDhbntZwupj65aQRAi5G16yNoEIyZAdrtn8o7GraID5ehxpGQS0KNxRw9ox2OYpe
z2Ouh4kZxJE+pb5X2Vn7lYpn7TEaPHWka4ph3Eghb6wnHkiAfjH3oFixLilaCnqk08CgPAUnuZtt
NL9oNiqluav1Uel2OWI2Eag94s/D/a96PV+iN2bnlJbevDxWC1oDZpmtwTQD8Fq2sW+rtJrocOIr
cIjLuAh9s42adn9/0OubA0jQwjikSLy4/6yW0nMlwAxo4OCaPPdBRCbDwOl/SAt3S5nyesMuXXXe
M7y0TVD6q0vKsMakbehmoLCJ67Ghhx+avP42zGj4m338TSg4OVe9ubGLrvcqZfZF/YEEkGfc2k19
kfAYUgPcy2QD9UjxONr3MhHvBRhSEAEvsGhiLiJBaz4/nmYqrDUkJgbHFbuxNqJTZ0aWXyNVurFi
1/x9XlGkMdhCvSW1a5i7MHXQb3XrBoUaFc3vbuJ9sMuAXAFZodftnAA/h+GxiIrE2YdtZGhonNOO
QJPFKqzTmEayfraNUMeLXFJlOZdGSKZKFBdVjrRKjQVYZ7VltkU9WPbS5VW+VHaIl1SQgDGvu2dj
6sV50ZReAM5LjEGmDhbcCtih2T4fbC15LN1aa3c45uJl4yoYTx2ELKNv93f89YYgYiKMigLRwtdc
L9WAwJEDpSsMUrWS36OsRsMPRsrX+6NcQ+QXZCIgSHrIbHku68vopblDuEC0wwBZWQ4V0DEsty0r
x5mo6CmHnvGPQBA3sxb4x1DiW/nRlQbqPRMIr/5BkW3/oLeZslUZujF9l3IvdkwW4Dy4Epe/qyrw
/ZiRdwiKKQKRwJvZq/2hKYZ3g3UWDsYibQASeSmXr457N1VJVGOr+4gkbLbTRiFPSoPQy/3vfBU0
OQPwlhakBaUZKgyX04mGvMKqpKawQCv4g9fE4lxDYH7RnKJ7xO2+2zJluIpiDIg2CcgqOkG8J1bT
Is9V5lKhHGkO0nuOOzx9TqhW1ZU/JR1q15VTZr/Ndp7QAWJzbcSZq9WjpQ5knRuf9VsYfZfTRVE4
C5UKfAVm76TfJV1ZNFq8rNxIa258Vm4i8tpFCgah2tXdW5VFRnc1p57XxbNyzHUzFL6e9tUzenOx
cbSMeNy6H67hzEiUItRFi/2tm7euw6IXimX3hK7/OKRjv2vLtMkOZR97n1xtdDTfdWX0O8dzD5ge
mLs9sMja9bGgTl9j+vHh/v7WuvGtF+YXjr8u/Sts5i6/dSbq2CnINAPDFnAQrD5+CGOrPt8fZdkv
F0GRSaPJuiCNicHYy12OMio9PExRaoEIRXbuasQ/2iT0Ao3tt7F5bmxdiuoLawVULnfI6uiH5SwK
OvVaMIxqv0/s1EFMxUKSWhmLnVk6xj7U1OlDa0dbBPlbkwQlCBsUdgdDr7KM1B6MyGtbJOaQVXoG
9jt9WFhov0p76N9730OI4rFIOgPYZVGMufyeRTcJEL6aFrRgWM/gB5yznpf5BgH0xt6gs06XiPLz
QmRfFZUUJFManjGcj7SuT0mr/2OJ0NjYgDfWi11HnFnqLzToVuuViMipEoXHXmT3+iESev0IshXs
m9HZwp8y3fmS4xh0KKP/4+xMluS2lbZ9RYzgPGxZU3eVWlJLaqvlDcOSfDjPJDhc/fegF/+vYjGK
0bZP2AufEAogkEhkvkM7boTV1aFJgaUGgDQqWOx9bGdyJTBCXQK8ss9VjqS7nebay9zb4ruKOxLm
Rl4ActjeUj5ciTz4P0nNGJBXVMAX5yForC4eglk7F4EpnsK4jY6i6+IfCFDj7TrX73UN5HbmGQ/S
gio4VMWlnxAgME2TuvUo8zvac67U/V6d6wTnRQFW8P5ZX9s1sgrOjqEjiVzE9d6su1Cl9IqbSIhp
yT7J0+hYRmQ/90d5U4RZhBTqdQb1VfiB3PKLK6qdAhsos6mf7aC8jIioZJXyaETKB1UNX3LFOqjC
+bc2zM995P2jNa6PQcahtwzorYXu7CJ7C5+4Nm9wYNQR6VTyqlr+IG3EHa1IdDo2XbGzuyC95FB5
H+7PeyXIcC3Kwggvccp8i1RAqZKon6saWckkz7/2aZiewyS2DnMzb8Fb1jappOKBmmehb1zYVLXu
68RhKBUW/08qVOJsRLP9EkRB8pgGXvfepyGdPGA8JJPET0LO4jhmgaKas5ua5zbv808U6NO9hwLh
rlTU4KjatfP+ICqLW5S10BmFfr6I11rSaCHWdvoZ5+YZ91dD38eq+W4BGmYFQASUEg1D3r6LD9bY
/RzDeaBQ4ygtyqZasp91dJHRdNoSuV7ZgYjTg1NX+Z8879cnr9KNAJoZ3jpRW9RfBicMHyp3KDei
piYvl8XJo6kBoouYyfvsprMh6sHMQtU4h3PnnehHBJAni+DTlE+i8IELdg3yN0bkKyX8jVT0wWHQ
8eG4fxBWdicHgHyCG5fotVS1mxtqpmWJtmY28hSiUtoGZwUWBzCfwcOZ1Ey25NjXlhdFXJOYg2b5
TTdsnIxGK5EYBRUYTHsrcfVdUXXz8f68ZHK7XF2wKrLIzdvtRn1dOE2VGHponi1r+G1Xyrd6sp7o
STxz3X914+n5/nBv79HFeG8oDh4ygJ15zF1vGifPdWMKKwssAnKVJwSnRPzI+2ke9h3FjGifzQla
886YVo+83EL1NIT49u3SuamKX1aU5Paj4vbNcxUKy/wK4C5298EoYmWnVYrhnhxlcD51cJ5kFhuP
uE0UdqafO0XN9L9FliBURLLcx0/tFKcenouG982y56naVVFG5tTi/No9BrOupqcpai3oAYpw8wd4
/6Lzoa7H4tWoJxP/m1YoCnE+mMt9NLbmazVkmXsYdbVz90ajmMAmYTTBhkV83N3rDU8DP1FQifVN
J9LR2Bqd4C++fPdLy7Mx3Kd1nkQHI0hQZySxRU1rqKhbHTMQN5k/BWn+1XUC/fdEDXrYCd2c8v2I
QQ1PBzVQXu0KeuonS61C/amM8vash05V7PrabP6KpiCodkak9q6PZq+RPdS8U35UikpFwu5yM/In
4iT8J01Jf2eqEOlpiEf9lwjgjO1gDDUegWtAfTXPvfTvMPNgedZ6nqt7LNh6Z+O4rWx+G4w/yYrU
Nb6pa9GzxdomR864EyBLi8oB+DPY8/7+blwbRXJSWGNqojfJYFlQ3fcGNn+o6JavTtCiFXPa0olZ
G4WbmsyLNzsPk0VIFsAnnBko0blp+2hviNE5jIHY8jZYGwXcIY8qsksponJ9sAZuFs9VAuZiqeLb
rKbDay7S8HB/xd60SpfnV7JHsBnks9zEi5HyYoPHELXNwkReeZLNsaeSVwqFa4RM9D2eZwBjWjsi
lZ17VCz3CV6HvzHQbI29ljhZ++JUev9bpUaTbP26lbsCfiRRU/ZxVUA614sQTSWQqgDcqo027ffC
arQvU6I4DmojloGfadKqvhQq+jk1Q3qkJzedaTVsPfTXPgUScODopa7YDYW4s3NyGcRuz3qTax8h
30d/ozVgbZQTVlIzepMo2qEVQeFiieKeXVOhZEICSNj5NSVBeBKc/V3Wi35jWVfmg4AKFSe4IRIV
t8hcIB0AMKkD/RyNA4Q0q3B3ueK0GzfR2iguJ5FzArmHw3L97YRlpQUBVz/HvQaOMIf7NpSEq/sb
eOW+A9b6/0a5BfcNKP82g37Oy0E8VWluf4Vhpvv5EM8XrW6rb5kotx6dq1MzoV6RL3lkEIs3Sh+m
cx61OVMr3d5XWm98qAvH2ljAlQ0BEBSomMwYKHos4kyoRJ2pl6NxTgJL3w+h96qqk7GPyzTaWER5
jBZBALVJCgKOzUud3Xf9qXBpS+wG4BpsccCYSp3Z06Gb3LQ9irZIP9m18rWI5uaSNIH5/f73W1lK
hmZ27Hj2yHKXGC6P2Ywu4LnhAX3ICOEH7BK2CpK3VDlZHGByCHWQgVGTvJ5hrUzJWHqZec7C5nNg
af8TuatAk+uPrmL99OJ4nyjfnVr5SDD8OtMORclGf3ZBi/gkWXsasKUf9sOXuJ2eu8aed9q8df7X
VoILEjQESgWS1Xf9Ew1aIY4+sRK0s/Amnmb3GCb4qd1f77UCIvV8/ihLCmYxi+thyBlpP3m9eQ6g
0wMWMMsa/WIxm5/iAWPoI7KeYf8ht4cie9LnlNqppiNkczTpNWokQ6mz9XBbmzjPJ4gQRHog6jJV
/wOrCLYemWRYnOe8x/gZF4/8oCbulhjQ6ihSfpIqIv6AS7jJSCWqY37mubbG7ljqwjzGom7+w3am
kA8YEpFL3r0yXP0xl3gepgjVCJPybCYOtWoXJxtz943zehsZIHNIhD1QHeazfOoOoqaHVFbm2ezV
8ChceLVerHXHquzev2xyKKAllEJpVSwZTRMy+ZnRltzAamhBqm/i4dWJNrkwazMCnQNWi+q2JGle
r5sQWR8rBrHOsMwElY6EikyYWh75a1BuvFnWxoJISIsAzIxG7ed6LEim4M9t9htK3uGHsTbanTm4
ynlqSm/jtN3eTuSJ5G8unUiTMvnisPU9qv2jYlnncsB/3QrN8lNhdsUJgJL7MwZF7deiUzf24Fvl
4TqcMyo0DNSQqBnQSb6eYJx3hea0qkXqyMvs00yJ/t8k9orK3pdRhQt5zcMh4n2mV886Ig3zIcia
9nUAJix2U6uLxldxznkOUIdIQHkPA4oAmDvAUhSS0cwjqq+OVlX2nwMvKv9JGqQjdr1pZvMuhSU0
+0buhc9NWcbPVmRpLxRRm8bX2yT4VvV4e/q6IhLltBHZ5GIup42PAt8VPohsZS+mjTRFbLWefYb3
Hfj0cY2Hhri/SwMiitlpPMgS+0srEuMhC7DzwbMCa4wxjvMPGOeV+/s/5zbe8CvIEOTlBmx4mc4p
eF/afTHauNM04R5/Ugdm2eRuvKvWNhg5I5QDGueatyxj6j2OIWmj22czVsYf46C3O5wx8oegjePz
DLXYF6LyNhieK1Oju0ZjGEoA8I9lp0Joem9YfYxcUhv+0LABeW5EYb/eX7+VK5tgDbEYvKNMUpdQ
RKsVpju3IjgXYWg1P1RH0aHZe8jPJ37mYAswjwIBuzCMXf3ElW2G5ybD8NZHFDdr212d62nseyE9
5m/YqJef3bLW00cnCbIBUr5tJec4novwnPRF5vjIL+bGxpZciTRcAVRF4KFy5SxRCOM4FPwVOkgW
DuUe6Tk8STo4SiU6Gu+/ElguabUl23E3LYF5LuaUU+iQbWf2sQ68dq/kpXJKq77bGGrl84NTZ1IA
74lTS/uLWmQCK4SJWYH6Qn2moblbOlsp29ooVJRkfY75kBZcn+ZOFZ4ejoV7VmYLJIyB54vQ52Aj
QK+MQuWK25IHEb2qt2LlH/e1nrdZ1UUSP0Wj6tjZ8XgCt7XFilsbha6JDoGdThGNzOu5TJVnxkkM
aqlwe3xtkSl9qMpxywLiNouXcEtuaj4L1+jS73EyU4q7HFzK7DmFVDV9MaPpwTFmyGRRvI8D+0Cf
+n/3j6kMqougCzKKPg04QoQOlpD4yrGRk/dS6+wQ2TmeSvSccpZf3abQ0JWI+Gz3B1xZS/IDsD3w
dqBJLCmTQuTgkxKhnFFLj3eVaST7uLXzjZN7OwqStRI9AHUezMRS2QpCCYjufnbOBhIlRy/sc6iz
FM7eOxfoERbVDbIQmhfLL9ZYrdORXHvnkOLpc1CO+jGGNPH+UaBjkjhJxh30tMW9KBox6lNAvc+R
9cke/OM/dkpz9N1zgSfLlwFwAdh3CQqMEzTNWhAoZ+AA4fPYO+Mxm9P05T+Mgi28BFXKGS2iwtBY
E3pPSXDu2r56mF1shSIequ9u7dB1IbJROOZBRip/fV7JCMIKGe3gPEOt9scZ3PIQFls2I7dHB4wB
tGlAJLDQ4K1cj2JPXefVveNBtIzN+KwOjfG5CkPjaQJdox3NyfO+vnv1QDXIBz5VJt7Bi1cwkhlY
qVGJPYNbcx8DNRV7uza2dvXtrQdAhdYYTAJQouoSPYVFVC/iLA/O0VwqpIxTchRTlZ4HPdlymVw5
pmRZPIFgUEvW4LL74Bl16ZppcA6wd/tNuzH+WJW1u4F3XR2FJjE0NXY2j7vrD+UFXjkPTh0gUlh3
OF9E9YOKXNG3+x9nddmolcm6NS3uZacvcSNcQStGwckuOKh6GB2teM6eBll/ff9QAAhA38mjRFi4
nlCke3lpdF3AJ6nbnaYLd1cEDtbKXbYFVVhbO8ICD8e3IuCytGR17dBVKs21As/6j+48xMdZj7e0
VNbWjp4XpXJOEv9c7IO01rpoUMgVo8CpHsLS4+6JbIzKhqJ/vL92axMiNgBQINVC13axGYSlK5Bk
p+CcIs4HgD22jk4m+vfHbMx6uK4l3RwHhkUEUkMsGd3YoCcZzelfaTG+gG7WN1LstQCEfJW8fVg2
XivX20AoZh5ndRyc68pQTvTp0o9aGcV+LNT8q6POxcP7l47CCzcY+5t+oVzaP5KtCNHBqgWcd+7s
pPwqnMh4IkxsufSsfSD4PSBL4ZhLYOn1KDZYXpHggnqmnDEeZhx7zqY5e1/uz2Vtxzn0ZmiWoxYJ
YOt6FDy86Uu2Q3A2hBbvQxyun0ITEcwa49nj/aFWJ4QMimwavzWsr4cymxIlXI+hAIbr/5RlM11i
cE1b67Y6oz+GWQSFBpuqJO9mgkLZ6U9qbH1SSi86VQpW0vcntLbvOECyEUhewh6/nlCoBcgetXpw
7tvuRRhOcgqVcfCbUnQHxFgz//5waxNDMpRDRFMQFYzFhpgmPFSs3OQ2T03nW9un9fcSjk+2D3DE
2piaXKTrdFjaqKLwymsCVcElE6tDcA2amQgvs2M1h4mK5q/W6oOfeTIWppwhD9NROMhw3p/jyh5B
GAtCJSEdOMoS0SeGGfqREChXojZ4KAhen7vRMX69exSq6NwZIGuhXC8Rr5bS5ZkGIvocRTO+aBQk
DnFX6u+fiyyWQbWV+sDUHq+3x1A3AZUZ5qKhUyWD0fAU1mq8AfRcWTHAJw6oQax8KG0a16M4Y1i5
LZY952BOBLano3qwG6d7/9nFPgeEIjEC/YSl+KM1VXVaUhs4o4Q4XtwIO4wAZdMN1ZW1udAlAmYJ
tYK/FysWz0kYd1rtnPPZFH45uMGhszZR3bfnCLE33hEcWBZMXb6JPOQebQ1rbND6M36MRek90Z91
D1nUqe++ZPnz4ViDDiJT5TtdfxwcXrJMUStsUZ3R2Kstkh3c/uXGsq1NCKYskRVFC27BRTrcVrqV
eQaj4LLr+hFqKDtP4BxaYla9sadv4wJTkUkdB+dN8PB6QsqoDLoesaen3v3ep8pZRPXv0Omf8omT
lE/tRoludWpS/IwOJXWa5e5WOoxI5pGpRYWq70Z3EF/dWrc+ZEbn7O8Hha2h5Ob841avNHTF0lQe
JEWdvo36gPF67hanNovijVndXhxsbuxXoEwAuLtB9mt1Ped56tio/FvPltP8Rnf6NWzd1gdM9Pv+
tG7PlBwLhIdkQXPJL+JDbmeO18jaXax4tQ+iqDn07bwVt1cWjz6RzCJA45C8LrZg34+e4pmjcy4h
wc879IKtnRjGUt9TxXQ3TtXaYMRksgQySvy2FjkLgsJu0oa2cw7DMfMVwE1+ls2/cKo23h326COz
4flO7HdqG9d7Aj1lrxki3T1PlKR3auaIY0PveuNQrXwiUMJy5ShA8UpfRImmxrqojmb3DGrf201o
ue2Vpvz33fuAhhSXkRR84FG72Adc9kOc6dQCtKZT/K7s8oes1LecD9444deJA68+qQhO14Yq7jLh
H3AuVwbMyc64RM/NuRhE8qUBwv5twCTP9mt9QgnHc/rko5JysvbpnI3RrkJAH5qwUds6hy7n/6Jl
GHu/msNc6bvGCebWt4dOd87swOpZ8/p5/ick7ga/MsTulM5XY0MpAx/vxih+jcpGa3cgy5Gbur+K
cmvdm94iB0MSSQp5uTyhycXz8yja8hAbo3gcJnt+TvPgBYLdSFk+Tj+1bZz9vD/8ys6HkkQhWVZG
wSQvYpRZuEFvWi2OzR70vaaukmOEIPclzOxf7x9JNt7AuUHe4817vfOFGxhTJB9uqolLpitU5UDV
2qEyCq37/lAr259EjMYiUgPAUJZ5UuAmnanGhXJWwjw8BJiHnViDd8u8Uo4AIY+OgVw/sHXXEwoa
fVaqIlbORtVMR7ev4KnV4Q+zU7fEGNfmw11FtdWms00mez2SMPI8yydbOVNtdfcCDQ0LxBDk+411
W9sMfBiphgrxkALv9Th0ZKKqK6Pw4jhluZ/ztvjLccPyYZ6d4XT/E62gLdhy9CR57JIwU/q/Hsuo
lZmabINYDIqIxN4vjVG+TJWOmWoGX9t2ItW3i+KLUnQnFDVfonHaqo2s/wbmSSOKA8Az8vo3kHHU
jQa25Wxkdvs/K+jqH/2kznsXZdhjFtierwVtcErzxtkPrt48u32n7RIi+Mb7/63nuYgCNCslZ4Vi
g7xWr3+J01mJipR9fZkR/sh2JpoA3gv0zSQ6TqOamP+o2Rj8rMxJmR+7NkQbpCLDwXpSSwol2JMU
IlyFpbCOSuckMuVbG08KsrIRDJz9DHVEOwPOVF6gxXjdJ5xr6/jrYPdKv7c7E4p4Wqtlvcu63Gkt
35mcugcA3KjnCriB/hGKPbFUDeLmYHmxl70OZjW+JI3RJLvOxUjB17oxqPdGEOMNbfOMNY7KqL41
pmxnflT7ZlS+wXalDuDXSt3MHzBUjfJvcV4V4nM1zOFzIbrQOmt5YEe7KS+8b1GSjdou0MPUuxj4
blV/ZdOkFjugTMrgZ0bkVbnf8uhMXyzYTMVJkDOUex4uEX4pQVp1u6CMPHCo2jj0x9LtCuXJGJws
O7lVa6fnybG60R+tXNN8S9F5FZhuj2MuYgvG5A/0TpwHyBRd6PrUAJvfiarl3pHWYeeRVmljwK8b
tTEpdqWb0y3N1KKdPjtTltbPelMWxV/K2IwGgg6dM/1KzSTMDpmmN9qnEeKT4ycg6SttPyVOUByA
eESl74axM55aK8ebcm9XoWVe0N/Ksyc39uJqH+qzxUN2tjNtS4t/JcRgk05hn8SE4v4yAwqLHNOJ
QAvO0tb4gvFMCFQh7Deyn7d9vNjnYE2hZ1HBQ3BzKRgAsVXJorZSwAfq2kXPzO4libRhFwcS4g1a
QjwiU6k9x9PsfZortf+GGWT6+X7sWZsrjt9ACOWlhzbr9WGrRqPGNNALzg6SbDuNsvgh0ethI5iu
jcJrHSwyYvhSZfp6FFOrbW32uFntJHK/hnkQ0aaty42GzErIlhAk6gHAOyiR69ejGHqBiLKehpc8
CCAWeKX+VXa3nyItVLd4SyszArVBj4SeswNcbBEui67J5zlQlHOgEqJ3eiC+4dPQbNkZvuXAi00C
4BrZDt7TQESWElWJ06WTazBOLOYndGl2ih0mflJEH4iOj+3oPSSqu+fF82Ec4o+TET62LoaSbR9+
yuxs3wBj6bTphKDvscjzv7usPmI6dkhzSBChUu4mddxb7VT6sWFuXGsrr1ngmpL1BKiBFVrc1MjU
piOC2uEFuOZrT8j3qSIre6NtnnKDf5f2+1mBHFjZqKeKR+14id/MYXbhJ96EF8OKOt/MtemRTEts
FATWrkoGkBe1JR/Oy8afV8f2GIxFeFFd3GqCPDlFWQZ5DKygZX+0AzFgK+P+bNoCZ0P789A7G1fk
2uZjTbkgKUuAzl6sbFaFRh5HU3iBY6L9jrW01/y6Acr17tgABlY2MSiHgrlbnFrq41itzXzACI2a
fZI2Gn4Q4ZaW5+pkOEY8bNClummVTEIZtLkMwks2mCF1qRLaia/jd7u/P5vb7UgFh78QlZXUvyXU
qkRQ3haqGV/UWtjZgfpLgRHqnKIEGOq9k3zOBi/6YhSIm2ys421cQs0E8j8a+1TGqO9cxyUApRnE
+DK96JbxSIqQnpD4dMhdt+TfbisfkkUtIUTAc2/rOTgFdKoLsOsSc/uLXaVqTe6btRN/drRxwppT
QDPaOOVrY7JLOOhgckmXF5tkDtTWmuuwuFR8xucp05p415sdslV11luf5Evz+f6HvN0wfME38S6E
CCn+LUKvk7gG8OICOQxT638Edq0+plqRbek53341ygW852mFc8rQh7r+auR2Widiu0AQbfCwXhY2
z2ZvPJVq9f5CCExHOMbSIoejtsy9iyQ1tKliKExygvJx0uJgPA1dmm8cgZUpAblAmZdCpio7X9dT
SoomBbSgc2mFk+IbVhUfSi3rwZzpW7CF249EGwoME5h9Sovo2F4PBbtC0WYkxS8CjtxPqi7eyQWR
sSWHcFMxoGwEqovIAYSVJvXiaFXo44JVnYaLpsxYAzrIhhlPdaQPqV9YYfkD4l6UPM11notTPzQB
RkBV0Wx5K9xMVuI3yZ0o/UjfmKXtXGJh/zbDTLhkWFlrcOU6Dck3mPnvxu9JcDVDcMJt2S5fNHwd
3BSqkIv1oqbVsO/HZPra9nN9iWZd+X7/lN2caxDJ0kqPNhHihKA0rj+g6c213meGuJi5HX5vMk+E
PjgkLKh7q6d2hCL+uw1cJAgaVAM8LtRubnIqLBXKrqh1cWn0pPqIqW3hp2o1vldwAqMTm2CMOiZ9
cz7C9cQCFzMzuzHFRdBFrB7UbM6/xKiFbekOryygA6aX+ETfXNINr8epMYTR1NkYLqbR0gNRRGee
oibrQz/p3G5C/myLcig/yVWuyMz4WNR4MCNA8GERiocqr5SmlyPWXv9vprXFgxDaeMqsEKkuQ4t+
FLzjdrE+ifhwf7fcRBY5NE9fhw4qd/gSb1c7Je7A3NkXC0+OB1Nv4r8ajJNOVlNvkRHXhyLyE5OJ
Y8tnkzo7nT1FYrj0gY0nfaWWRn6Ys0z9oMXzVqFu5WSjdw/0itQEeNwSAxPGIUe7bodLWtrGP3rR
mZeehH///tWDDILvqER5AXq43iqUWGzKGAoW07me4MMX6QXvaXNwqg+lgnjQ6/uHQ3WQYg+MMQ/F
gOvhMn2sotEMKGyGkkvsdPWxCobXYe62lBXXzgBy35SsJUnVWuqUwThGOi1Jx4s6j/NP0GDVPyKc
tOEBLd8sPupVUmgbO3F1SECMUmYcbMxSr53WuhgKKxsvIWX6h8xQG9svvMT6u6umPMNALCQ9/w/r
+eaULlWOnGXLM9NiNbGdZLzYhch/2to0HanFoAU2hO3WDXB74VGKBHDKY5paKy2N62/HKE5NSjVe
Or1PdolCjPaVpogeet67z2PhiI9ZVzQ7NzHKU1lVW63qtRhDu4v0WeKBbuoFmjXnoqPcegmHWmDl
FeSnLi/Tx2b6afY0L/3WpdkLuFCfN1b5tl4imbV8UoQRZJV0OfVqyFEEm9i2Y12P3Rnj+KjelQYK
FLtChMH/QjUUsW+GTfE5bFvxrCmmX1FwKHbv/ty8LfkNZDZALL3FzTjV0rcTXx4u4aQ61mLGblOJ
fwkr6B/uj7Sy2DL9xIlOJ7UGinn9seNIhwbjxOMFl5npUYlN40dUt+Uxb0btYxGIHu6Ooh/I9bZQ
4itxD0F2afxOFsArfrHNSi9RDaqwIy+JShxGo0uOfRo0G/4DK6GcLBR1FKKQ7IMs5ocfe15x6Y+X
uuqqQ6GVxafO6YcDOV28ceuv7B6ps+qC4pAFInPZqVUSTM6UIgRe0djj+EXP2tLxwbslT2OeKsOu
DaKm8I1ogr9ojPig7RQDitQxC+nsbuyg2+9K9JVkeoo6APGXv6XCKkBzo5CdrDY/C6//q3ftx3YY
vzcwAHyKy35g9i/399LtF70eU/73Pxrw+PLmHhU4cVEEB7QCl4gYRB1v7NjbL8rbmkoHfV3w3Tfs
KrcNYxyF5eXs5M5fVd0af5tpUsd+4Abjv/dntDoWiFFpA6+zfxZ7VAsb8hp0Yi7Ymg071RzGA5Vr
ZTdE3vsjvGTN0NkyaAlxSy9yRiN2siLUmVYWdMrDFCfZg63mxXF03a29sfKd6KzKAgXCpBReFmeC
vH4a82jgRRNH6bGlznjOsjLcwDXJtblOFZkQWiz0VwgsN9x0d5paI1PH4dI5MBeyAmpo9KlS1dQf
y6hEwm5TS2t9XtxdHEL8zJbeH7ZSd7rasYTdwM0UIyDxoRR1sgHCXt0TwDCoOVKb45Bd73I2Al4B
yMpcmh69KqGEIxz/CuCyUbybYoICn5TgpbdKsZl6xPVQYaC6kUlt4NL1TY90JNCwmk7x4f4mv01n
qD4g2w6HjmXjJXE9Ss7zrCpKbbjUpgA7Y3U+puPprsXz2s97Xkj/YTjqzS6wFgmXkD/njyihFYPR
29C6L/GQuE90+IbP7ag7/xOqpjxQXpo2xlvbFeircceRhvJP/Xo8p7SRGEvFeAlq2vt+hfhL6sdu
375/GfnzodDQNib4L3MHY2qAcFXKdDEQUnU+uC2ExX3m1kPLaMMco2alpeXj/cVcmZx8FgGFROMf
6rrcrH8sJg1qiiupUC8UwsEYB/VrjIjD8f4gKzuevMhFz4xCCDfKoiRQB+1E9bJRL2al4S1sR/az
zvPr0azdasv34Tb5hE4lWcqy2sdzbxGb5nimAxk2AmSxnR1HO2GE1I3nA64wtrSQjQf0jod+l8RK
/GNqrC3zm7XJ/vkDFqchK3otKKJeXNoaZr6TKIlvCGX8rGjl+B8+3p9DLT5eKXIwUGknLmSddLy9
yPCNFC/S+19vJROQMGCyaXTS6QIuV3RynUFrJnFJXXfcVewYfwhxP83bKdsVkfZP0iee33b2xq5Z
25p/jrtYSNr7c9AMg7hoVkKb0ajTJ6yft6D8K7eMBIQAbmB/ohm+WEND4dY3Iwo6Jkbce5LcaB/Y
WgB/qQz/VVQR+H1Tu/v3Lyn359sOpVi2LKZGSHtNwqVw5eVd9jplfXExE9F9TuimH7nk211st+Fn
mnfvRopK/AskZKyHkeggJ7k+76qL+3CTMV2FavFjGIpXV1TNQ0w/dCOBfFO7WNzfqNtL6CGCWXzI
xb4Z7DwpzJh6S2Lm40mPuxH4Q5OhsJt77j4PZ20nCgOzisxsT3FZeEfTjbxTElJeMMa2O2ih5x4A
d6mk3Z1zDOZmi5r7lsXe/Eao2WBuyTHoVV0vRzUlkGvMaEA8uqt8V8vzp8qk1OCm9d7rjBCr2dja
ox9VHbOSBztmcfoZ0w0d7bVOOcx2Wn27vzXWwgfUQ6oC1OSAQS+yA63NLa3pVXFJKis8KW4Svegz
alBz423xJFa3vuyeEfqpgi8l+qdcdXP0nYeLM1PCPMZjnpegHMKs8V2rM55UWwmGXTJGWyqsayeb
K463Gz19yUC6XnU444npTCmv08Fu64PVYDvkW6M1mxtdrdWBKLTIAjGQpWXRylZaddbdfLi4LoIQ
CU59fkOlbCMMr+Q/vPel8hhvbZKExSbq4NjGk2cOlzK2kewazZmMru3K2CduYjtlN2q7Rata2ybS
D4TPxireaGxZDRAbVxb9pkHzXoQqJo5ZPH3QSIw24vDq9Fx2ouRJgHlaRMikyLWizwJxKbxC/Wgk
AyItuW7nvioi7ODHaKsFtPrVAPZKVqy0aJRX/B85SSVsRcvKRBYv5jg4iWnOUl/0abmlIbs2M3Cq
NKkhk+IXtfhwcMaQwB463rggV3TfSjVy8d6YxlekJ83qWCpttVFOWB2SvITEn7faDacrm3HzUmKe
Tl6kRadm6Itvca26F3TPjS8t/aCNE7A6niRSgBWlQPymHvzHWjaiScto5AWQN+ZerZPpWGEk8ajY
hb0z3eHr/eC1PhoEVgAHEp20uF30yvJCOwKOauTouONlPL/UrdJC47HxG2xndWO8tZ1Co0Q+ogBC
Ue663inhXGh27Hp8QKT/Nb8aCmoUU2L+p2G4NqnswdNfWnkWfZHMXkwHr2m79EuqteMnFDbH//Kp
wOkQQoAgAaG/nswU2WKuBlojmtKFfyuRnRxs14l/ZMNQvg5putU8Xl08CU/lpQsWewnw1YLGHARx
5NIOU5oclaDDraId1Pav+5tiLVTJ4CHf8WgML/suqV56Q5RF44W70z3YRVodEabtzhhbWbv7Q63u
v/8/1PK9G2W6NVsF5Vd0AeMd3Z7KD7X+gxqYj3W3qWi8dn+yfryaeMizORbhY/YwValqdh/ScvbD
UFT9wWtxJRWoZBwmWE6h31IiP7x/jryh6FczJmfauN4metHDHEk4Yy5GXYeh7cJ9OzT6hzkCV+Ej
JLllG7r2ouKESUErGv+ImFwPWFlloIiZ7weER8fCpeDw+6XQsu9dUGdfB3g/hyydlGfJTWz8Sinc
f//DlKUCFP0trqAliSpyLWWsMpoXrhphuiFyT1V2zkAJYACX6vhlI21T74+5tmtBBxBdpMEo8kfX
s1YKS+khmYyXfgj1aRekqf1MgpR8LDOuyY19u3YUofmCBvNwyuE+uh4sDXJvDFQ6FiouHN8azoiy
UxVn2Mr4VseRZssEDrLL5W1AW5KCvN1QzM40AK0FbpV9JJqNQLb2YIS8SX+XlBrsw+IWSJrIqCvB
KE44ic/uPJXHvsboBuOZZN5rnVE+DnNBfpnbwUYJfeWrQU9EwwVvTtqhS33/KlWdmSSebgRACA6H
Z+2w3An9WWnz928QCNMsIuBYLtclUEVpwsxw6PJcWIbwu2PkU+5nSu4ckkLvTu/ejPTTpKICcB/g
/otIY00dvjtaTI4XzCGicuGQlkclU+forGui2SoKrQQ20JCwwfGZk/ZBiwQsHNwJYBTs7MBsNHcX
kEH9JFnQdL9Xzf639JeaT7abOeZGaXRlf3K8QaxyHWEEuWw6qKqoXC3koKMZnD7U6Ow9hUWZbeTr
q6NQHOKqxXEOdY/r00ZTqVHmjk0CtiJ/TDs93E1FvKVfvrIVJScXyA/8GR0DzetRCiefi6Lpx0vZ
WPb3SS/apxYMwnelLRjw/v5Yufd4MlILpelIqF7SEVKzDRvF9tj2vYMiedyZ1s4LLHS+hzhp9L1b
W9r7DznjSUkwKr/0Oxd7xPXGGBtMnh306dsAz8fMnj/oRlbnux7YyA/B2yf2i7yK8h31sG5Lu2tt
eSWDG1UbKcD/5iT6R2KrQa+plWZCQSCr8i9DiT7oPqqxQd3ZbTfWG3Fl5URQQ3+DCVNSR9Di+mNS
fkjcCcz/JW08gaBj1Cr9DivQuTxoqT7Vj1WZVJ+cuNLC4/1Pu7JZ5UuIiE0dH8nmxdHPpXeh7U4q
HB8j33eqk3xyWvv/SDuPHceNtm0fEQHmsCWlTlT3BI8neEOMxx7mnHn0/1X9bUxSEKH3N7wwMLZL
VazwhDsY98LS0WnlrPMEvRcCti9sgicozXlDBq/YVH4u692DEQnFQXmwD4baQ5MZC3d1rjK+HOWh
zVoOettgotkpfmxQ4HOXiAopOJIQH1WwSBdUGubpnI9JrnsUgJCCL4JCEjTBLnKTQWmPVBWurTAX
q4jrsYWBfrn+tsk8mxEVKdlvkAJ0+0QezqrUHfld7UdBe0swmEFzYVu5RZo3jTHlWdLL/oiW3lsv
dfaTYqHSf3u37C8CsLuEaKK4Rw6x/Y5OVIM7p0Lrzw7IgslR8l91OU9/VabUYWavx//cHu/KrOCs
ivoDkuaYOos//88pLGvcOulB6/48l/NvtHfn+TQ7WnQU2O9DCp49qiuUn2HR7yAdcatiqqEWhR+X
sfY6mH14MQspes6SsP6UZIFxTiJDfdQao7r7/AGcVIV0Fl9NgDvWMxx6S6kLvWj8PAmSs2UsdOAR
YXG+3LuQAp+JjjnBJk4zW3xOqhkzDFicKnuzTh6AjI6vi2YdpWJiK6/LnRA68SQSBBdgR1v2iWI2
jSOPfe0bktmd8szK3GY2/gCIpVP9KM4WCmtuWxef+Ay/bk/wCriBsYVAPyEFDXF5k6sbTaL31SzX
vi2N4LwjQRTJbas5wTLt3aLs+gctK60TdXjnZGRK+UVDe+v+rwkulfiQfgaP8hYxqo0UgpZKanmU
l3hym1juU89c2uTI6G1/EEX0JEI2cmuq35uDEVugx9pc6uirqdY3KGbdfDLD2XawC9Xn/pSEar18
vL3E+yeRDJv4iZo7NYSdm22V6pOk1xV0MJolH8FaldbPZk7S6jTltH4P7vH9aIS/cJBJkQjWYGet
DwZdoSLnVnjvXJSPWreoH3uuatRUisM6/ZWxRF0E8Vls1oXo9Xosow4dPYzT0rfHJHoyzQTWaZFn
T9KiKgcv/f5GI9KGnoM+Ghkn0sProWKus5EVLv1SrtuTUU3dl6XP2s+3P9V+ezAK0r5wAwS1ztls
D1mtiyCEw+mnltKcitKULqFhD769xNLnvGmVAyzFlfFIm7lYeHmwONyay6XREsy9Gle+1nQ6Qv+x
ls2uNIS4ewMSSBMvNGB2Ptw9SQYjfwA+JALFzYmHPF7nWmpWPA4Wgrfd0r90wCvOQdW3l7Qyg4P9
v/9079IxzFG45UJWWH+6LI16SsV01TBe+55onfQQzvV0vj2p/UtEK0yIjIGaNhGc2+wPs0AXpNNA
pchJq3gRCgOfK7RWHotw/mEpURa6lVXYZzrOX28PvD8DRA5ktGR61HHhsq9nV4S6GiC+AgwhL4bl
zSEx+jOplXn4AFZWu/sUcEHz6sEJEhjO7YGbrDEuoZxTs6vD1NfmOPJqSuUHae3+g/2feJbIbcFp
boWRszoFpWVHi1+MUzidoOTYiYeg+eTcvRMhy4JwAFEP8IbEcr12cTCmeCH1qp9MU37J7WjwWiuq
P6ZYkJ4G3sqDfGz/rUA7gKenqYw8CdXB9XiSESYmFkSan5uS6mClqhWVNwVN7TzppW5+undn4LXA
MQMSQzECSZT1aEYDCDvhXPtW06regiTAQ2hM0VuXydLBQl55xQmFCJXBenKod4rZzdipmTNHnV8M
QfZkJyokqjTqfnUqfHVUCuPhVHaWdBJgtA9pX8UFVBNt1s63p3xl54AwRoVYECmpwmwOg+QkkcSf
9CAf0vLUdVkqvZroYDUHV8r+QyJ1BbqUgExIzWyzzFgNkqI20sFHbUinCaXSRgQFLz1H3agcvAn7
OYGfolhALQn6DPnY+jMCqVDyHqVoX1tC56TK1XhOCU/c2yu3z2RRjhOcUHoZgpi22SwYLyXqgA2t
X0+l9NcY2dP8oaMc+Ji2Y/gnkLdEQmTZmI/sOsSvX4eecNSoh0AtJFOAG7eenWbWitWU1eQvY608
tlU/PsIOTs9tmaYfJLQU7z6CCLtxccFeB+fJ27cer7PSpiXE4waL5hw5hqR7KNpWP8XwaA5C292H
Q7gHVD0EAk4Fie3mnRuKyRhh8WgsKTLigzJaD+0Qp/dueTEK+Qc8MsIuHvH1hCIjNxswS5pPnvRb
sWvbVYfq7teNQQRmUKBIubq2pVvqKTVqnbEJ0bWM6j+r3Gry0EusKI8flbk0/8370pnewrRLi6e0
0jL7IFC5spZI+gEDpjQgUtjNzVmXSZMOWSr7Dj3Dh06WbE9TI+WgzrjbjEIiXbj8UfHQyLk2Xyzk
aEAzdGR/oD30GusTXDhFattXvanj82yO4XjvdmQqoFmJXim80x/dHO44GCocNHTFx70h+oGHj/0p
l1P7LS/V9K/bJ/zKEpIji0/IhjF3knOdQSJQBbbi9w32jMHcgfyEqHPwdl9ZQry9aGLBhcNIbKtx
E+t5QIxgGX7amtOXKJYVbypL6YQjYH62Ri17uD2r3U1MI4a8nzDBJCgnGV9v/6CLZmecW8NHlNt0
zqlWKVTd7ArUv7JYQ/J8e7j9IvJ8A+igKESqSHFjPZwj11rXJYrhO0QMuCg2KubjsJXqH//DONyH
9HxBYaJwsR5HjidUNWFc+b2SDB/yuCGKrMr24BnbfywKbUAOaFSSa3B9rEcJapiuVZWZPgfvuZHz
7iQZlV8rtnRKkvr77Sld+VK8MCbBMe+yoMGsB5MDu47tcjCEfXV80hwpw9dSLZDtr4+YRleGwoWF
siz3L0/LFs0WBp3tDOZs+ZkEoOhXrlkF/heVjOJ03FOWOgi0riwjjUCgPlROaAtuYXv9EFmpgTy8
b1LPfqH5ZTWu4nTZoxnKwNO7RjpqVVyZIItIVMeNwd/blKZyiKBMs7J9s+zHh05K+ocgw81sHJq7
EUWimyUoCshwQRHbwjw7MzMqeR4ZKu7w+EChTRvOaNpgw1mWmXxwz1+bGLA7AUuhfM24602CNEQx
zL3p+GqAgk4v1X/EVpw9tap6cJCvDMTEhCQdTybc/00cECtNaCbDEPg5FAV/iu3BOHdN23zVu1A6
stO7OhhIR/4CYAnqcT0ruGVZHuFXiBqFWeluHNj9X1KbgeYAv/333ccMDJ2oUvCIkRRuJjZGoRwR
jgd+ohrTaSqr8qmxgMhKjXm6PdIuZCSFoWSmCSqdcFvb3B6A+evKqpXAN5sy+U5Z37igu66ci3qa
T23SLY9V6ERPtwcVS7WKF8WgQqsQ4X3KJNsm3VJkJna7DJpLmvqQWvRv48Q+0o/fn2juD+ElIgts
FLjYzQeLuZ2GweAVW/K/ynH5BpwaAdWysdw5rn/dntJ+dzCYLerzVLIhEmz2fBLatdTH3MKhUgdn
pTaKZwrC1ZO2JNEBzGy/emIogQ4B+UhdWcz7P3V5Y3C6fh4lA5p1vMjngH85gTImAu7bc7o2EGh7
dB5ZPNFyWA9UhXrUBH1mwSDX56csMownLpgjE5P9DqSPSqFMVObIWrb3fENzaprs3BKViMzFBhMR
/urvSZWfjc75CGns2+1ZvXsHrncfPA/IwMACganCplpPK5dqM47r0fJjZXjrk+aUVDMK9hDfhosj
9w+x3qJPRHm6XJw3qxhDr7a0I6KL2A+7H0Gc+m6owuW/OeFQxLiyoKn6Jpp3uHdkdeapVCef8iZC
DrNEiPmURtXsBtbQf769Alf2KhhxES8I0y8yqPUCJKmkG11QWmKvNi4YGOkJWj1qbk16ZHd2bSg+
qlCNENie3Rksmwgn3MXyE9DwL7aampTQaAEWY6Ac3GRXdisn6p3VCOJtd2cmVWFhGsOKlk3a/JPD
9/ndWPXd8o+Ec9wmvDjApVi8zdqRHHVmiZmXn05R+rG0xuitSXrpIBjZz4UxsDQkMODkoZu5/kJZ
UC2Zkc7JBWlfDbYVM5I9PSrHI9nFKwMRcIt7ko0I5HhzxEH/1sPY6MkFSI2MJISUnRAAVN17NxyV
aQinDAKeDhuU9XRiaSYKD43k0k3tdEZTYfH6QVce6Wg0/8NQIo0AZA9wdMeB0KJyRsmuTC9RZinp
y2RaweDRVFi0p6IO8iNS+P6N4QrBjJaIQPDVtiqdfY54La9yekHZojTdpdUqT2oM7S1sMxB7OWHQ
3ZeyGFGILBFrcInJ67XEqSBK03pMLyxzg828M58TEqiDF3p/btejbIqqQapCj1G69AICwkHX14xP
sCU7t6rj7GBCR0NtruNSqssmxj/kIhtVd7GXRv2g1X37cbbm/t7KNw0LDLLxkzUEtGvr31lYFUmY
xlBTiGJZmIyW24LHPbiIru4JnhURbLPhtyBOiSJrUnZyehkSWXKxtHycOgtxEPO1b7rq7toDUyJt
oW8hWsvbmwKLOyNpKy29jMTYnpMP8zkI+vjFTsajD3V1XqYAUhB47EFx5VROOVdWeom15S3LkhM0
9Zc+UgyvGYIjGvL+faToLYoPKqxTAUFYb/N+mHOroHx4KRcj+ma17aK5Kk4mipso7ai5QyHUNJxp
6KfTklmHwofXdiVCNmKu3PZAm9fjVzKEAS3P0ktTSxr73uwaLwUn13kDVZ6DI3DlFhZtNKIS3Okg
RIs//09E1+G4kTUJZ7pDQfWNgLt8pLgePN6+ha+OApSZrjXuzeBe16OYkW1OPW5nl3icHAy69fhp
6oajKuOVhUMdmcge0oVFRXjzdGmzrFJbUbiAS5S94sBaEJkObJTurEMW2rWxBGJEYBiobMqbTRKV
ep6F2Zxdhnp21LOSV+HfVhC0izsPTjl5fVXybhaWCf+sRn73dwEbSfGU3JLp0iMJ+lpKxvK7bwrn
rUxsR3J522X97ngdKDdiZ1wF3Dr0qdbrvvSy0ktZkF5SSlw/ATXX53GU+r9vf90rpxOcE/VHKp9g
J7fF1WSS6hjVx/QyS+afqRY/2eA5Twueh2GqHn3ka1uJGhDNX7AB4JE2C19HUb6UTZFdItUuH+q+
FLIRM2CPg9f86jhisxKrCibnJjs12ahKatfZpZaC7BQhp+xGVqyfbi/dtW2EnpNYNjAPAH7XH6iO
xiru+iq7xJX2NumShNNPs7jDHN6fUZHUg3EQrXNQZ1s2WWk4jTQOenaRlnQ85Y41P8x5ND3cns+1
VRM+5UK3RUQJm/lkRRV11D+zS+G0+SmfswFxVk3/+T+MwvPC5Si6I9uDzguqReiGZBeAkuXDaKfN
We/B/fx/jbJVS6P4K1dqKGUXGN6xNw4tUWo3H+lrXFsx0dQVnjG8odvajhUyxahilA6JWK8cUpWb
AN3t23O5ss9IbwEX8Detq20TcDQKSe/LdH6Z87DB9g3ng+FVTrX8yzyF2pG+89XRxKUj2lMyiJT1
rraiONZNVFpf2hG+s2sXuukFSqqd2liXf9w/M1MAQShokupt9UkiIwsSuiDzi1rb3SOo4TRzVdbz
h5JFw8EzJn73OnMWfVTyEdDXogCyuXsqeZyLoTKWlygB6g2koEu7y2CPcnVOzSDWz6mU1bJn4/d6
FJTst4nwWTEdgUChM7K99pZsKXVQ7OqLjlP6N2NEAzExYDzcXsz9KLCckFFlrziAgrfF2rSZGtYT
kw01NJcHNZjLZ1kZqnshXoCORSyAx4qQ9tjGwpJSNEuo9xg5onnxscRy/bmXKuUBlfSjd3r/xUSu
LATs3tPALXMrxE9xnizh4JfllqdVZv63KtX6h14P7ZMyS8ovc9DuBukxP2z86DTS4KG+tIl2VMjW
85QyP/qY8eKavdOf1JnP5w0xCHprGIbo4HxfnSfsT0qpTJT65vrE2VUAYVd4gWvxKLvhZEUQMjFv
aDDMfKCmO7uJaX65e7MQW6B/i5qOpu+aunkfGGozYkcRT+Z4kcau/8BDfLcNGWV8qHCAHUWZHaTN
emYOfTkrz2VGiSTw22asPmmBXD/ensv7NbE+2qir4RnAAynoFVv8gmPHhRxKCKhnrd6Of6SRlhWI
dpdN+yUHQhc/i3be6OZx2Q1uAL2xH70l0VF9M2oZWXIi8zzwWmUW/1lLp/nNicHe+nJUW6OrOUWT
nXUt6xoXXL9joDoY570HsD89erb2ly8zYSOIVjes6u0TvCBEVeoWM2lrDeM2jAv03/go42Papkt5
qNJ+5coQmRIgdKGohH7p5vsEfeFERhH5izGZ8rlH1Kx+cuSwth/NoFWUyzCinO0Pit47X1HOK8Jn
fmFOBWaJqe6jjFsUYJINqfa0GQPe3DWCeQkRSJTGL2pv9ZJnz1pQvMZ9o3ZvXRqMide08iT/FZt5
Hjybel2OSAsg8v917EpnuLulJAT/yI8oXCq02DeXvjE3Sy23cuqnVU4e3c3xQ+GE2VtLGe18exfu
A2keTYhKFLxBUhPYrNcSnxMkXZIm8ztHn2B9Ldm5aWwZDAG7JyiXu61rQO1DzAD9Rz0H4t7mbNmV
k8qBumT+EDRNflqMILNPHdYVn1U1MeSDeOrdUGF9xmB7IhoPQBpPYmTk19MLaDjSoWC4HBOMrnCX
vtb67zYgPevUpxS6Cxdta8eCcKMjAea2SWuE3mjIdvURy3ZQDonSxz+1xkS8lk59az6kSahol2iq
UY/BLsMpvjpxok6nKrTUf/GhDXIo1UYB5z7UpOhsdtRq/8xUkrEHSVvgZUwRqf2bUQzOv9Sb6sRV
+T2Ov/Sz3D5mKDgPB994d17QVaDnJaCJPLTwXteLAMm0SOaySPxh6nR3tqTklDrZEVJwD6gD6cV+
pSwj2Lz0X9fDtFW3pJoO5a3BH+U8NwrCyUZhPCRNkLtDGKkuZjf4IRUGAjx0Fx/beYkP4DD7qULt
xQ/6HQpDiWHzG6K2LAhvgeYjxqA+K2PQ/qFEUfvH7UOzu+8oqyExJRCK5DfQidcz7R1kHRCraJAF
DarTbM+Vl+SB+mjI0VHn5MqEYGbysoNUFM6sm+ymLLUW6wuz8atM/dkZqY6ECx4xt+cj/ierU8J8
yDopRcPEFgW29XzSPKrscFkan6OQ6udq4YieAj02tJNUt6PxLFM5MM8jpY5/aPGls9u2mnT0iohv
s/0VaJswPPw0Zrq59RDUamvLRG47r8vyzYiH5HFK8vERW0YD0G5vhY/FZGf/pqMpHwCNdrcgWarQ
5YNqAKiJRsR6AWZqqHqDMZsfRP23IdX7D0HffjVqW3uRkyg7uJXEedtMVHh882KShQm7+fVo6JkG
uhTHnS+VjfkUyBq08yop0dSPyzxovXksBvLlxl6O7sP9PKFxij47WnpgiLcSUWjnGVgYIYCSNyh0
Po9WynRrVYkehnqospcmKOv64PbZf1bGFO0QImKBg9selhxnty4JJr9dBqKWrBgl+bVo8LiKT61c
2+3rEHRz+aGqovRrWbbL/HB7d+9PK3ECGTtxG6JYFM/Wyy0UO5RxMoUOkWJ8SzNHftblBdoV7nYH
D/f+tCKlzlWL9jJRKm3e9VDcjGoVBsgBZWo8ftH7ZP4wAx06SGaurKgodgAKhfILZW0zIXpYUiNn
3KLmnBqSh8iX3LmSBYvlXJTD3PhYR1nBp4YkcXBlKq35wS2730YEXiCJ2cEQARG2WU+z7xW9zUoY
q3BJJVEISc3WK0Mzj18hECHS2UAaOuJg7D+jSDJIbRCVRatiG2Q6KAeCt20XP0yH8hT2o+M6MrBA
+B5f790w3D4UwWE9YQW0c64Pl6lHhUWBQhob5hOiEO1Zq5XwUakm/SD73V8FeGXSumODciLJttcr
Cc5NL9K5VnwrMwJ0unq1hcwyq58JDePPmjIUb6OkRAdH8spScg6RVoWCD6Zii/4y0ECalw7QqDO2
9hPiH8HsTnHdfIpK9BNvL+Z+s4JWYjmFXStX3fbKsYQIWlYbqr/kFNLxiVAi0vwIDeKHWriLe2GU
9v0HU8nHH+FYKkcdxCtzJTMRHPn/gyZujqQVqCnkXTn0dWHxpc904vEQmp4LDCEPziXgXj7X+mZ/
rzMIs0kyY2KM9edUhm4ulnDKfShIQ/GhlIakd8PWiBbFNTsU2F7CZliSU6gobfvMdSlbntpGuvRn
VsRJ+KXuoaD6OuiBL0OLIGHljeYio2U26kXSnjo7WOKz5Qit2thJhuyrGZj0XYfMbQsS1Ihd9JW0
svFEsOstU6hbbq9L6QP6GPlLyuNuP6RT3f4BCkLyUhOp4HwI/7L1aHDTGOEHrL2tTEHCHUUIVx/q
3iszI+vcNm3y0stH0zq15vxPnRrlK61MK/2o6LGiYTo1JG9FZ01PjpHpz21nBMkpqOQHS3KW9oxN
XgLLfOlaBwgecriu2QRUa+VKU5KaH9/YH5usGhovd+pwjFwNBK7ttZJjvRiYd0LZ6eZLrqnj7PX9
LP1uuoE4PYSc/FN4kwfeFCvOW2F3D/EIKgkp+Nq1eyX7o+k08jt7GRbNs3hQ3XCpo0cNmcneI5+1
TRd5s59FoGhupyLIG5ijcbYJGSd3qQp5Bo6G88YcaAsIJ6M6xVbIMbFRMnKDwJy8EVeQ3utK80Gb
M7Qj9UI+2TyjkgcJDqh5keBT+6vnP/ipzzVGnW0zp7rbO2paeFoSRck5bfq2f7HRsRo9BBSryh3S
xbGeMrWDVG7mgdE9xuGSNyctRY7kjGtHqDxRZQq+6/IUNSc+Ts8JLvp+4qdGy5K7UYsihNfqstQ9
90pYzA/ynC/twe21O1tALOEEUQJFdRAi7OYhWnpjqjB7hJnQ2hGtJ3AHf6hJm+juaMntl9sXye5t
5T2FZAVGVkfNhrtkfbacqFLUUe91X6JqeTaS/ltW5EdK7LtIGGoMBD9qyLRh0CbaxKChOScy38Tm
Po7RbdQozYTeoi8tU1oy+5M822Xg2frQ8K0rKS0+SkUlRwcB4u59Fb8Cs1V+ABCxHY+/tEtNonlp
+5Nu0+EOZXp+TtO+GlWCW7mDy+Ttpd1/RwJcVCMV3JCorO2sTMa+Q0K2R7tNaVEItcIp/hUVgVOd
KLTXn24Ptv+OgJxFFYB+sxCc2VzIct3VckQFxx/UIvUs6GWnqSiP8NS7UYC7C4VX4dACvnlLbqSW
bIQhF4bflgmOl3odthFg/qBwDr7Vbu0QQSAThMtrMSJ5wnpbamU2BEFeGr6EGZfpZXoafh0Grfm3
M6b4APx+ZSzwzDxkAoqF8oT48/90zmejHKIhtjUse9p68RBEa83nOclU5YST56EWy/unWD1nQKQo
daDtRzRLuLA5DdIo6kZ5T0kxrIaekuLgBK6c5v34wQkiLE/nJHc+AzGJ4ye1Vql5G4udDy9Gbgzd
qcGzwnwtQ2K2lwVryPhg5XexE7+Ofh9GAyJrZWHWq2E3Ydrw8MOjoBh8xqkpem0aeQLZJ5UUfCar
es0b2FoHyfLucIq8nw0s8EggbLZaaRO9sxAHL9Ofp8h6zBsnG7+HU51Zj30VDOWZXH65t6cOpYK8
jYIgsKv9Zq7TOGiTPiy5Z4c0eEh1C1OxdrHHg3tgF6uBq6GTys5CmwLi0mZFe72I7CFIZj8vlOAc
w713k3H4x6lS54ulzYgZlIH+KSzGo17h/rQK3VZKx+xtfsF7aek/G1tL0hSebiX5Q6ebftuNyQvA
1btrj1RqoM2CJkZYCITeJjrrjdhulCABqY/fC/vY6L5afR28Lc6hFc9+b2LgiGU2pADBvtkiQZ28
b7vCqh0SwTT73PeW/RgVnf1Q22N7sjo5+NdMj3Qp9hvz3d2CD0cvTWiGrc9D33VxNdMhAsAcaW9k
SxnmaKNiZSe7naX5MZKa3Ll3x1BdpSkO1kMk9+yc9ZgFzYpCN0bHNxSl+tYtk/WkxU3uAb/Bm9kM
s+ypTrP076rolIPg48qeYWjaQEJnHhHBzWbN65FC7KA7fpAG6hlvaO3spJP2v4xCR41qHysK8Xo9
QQhZcSu3huPnFK7dUQp0t0WX5mAZ9xc7dnq8VvSaRFXc3vTSJnnoUlSYHX9Sg9JDcMo+NdXYXMyS
Gvmdzy9fjAFIT6iO8o+bXWJVkzMsJpDeNk+Uv6ktVq9FkUe/b4+yu0kYBaVWrmZQqaCTRZz1nwNt
RWXZLY7Y/9TAl58WTh4ftKUtxp/ZHNmtJ1nEvw86uiJoHkpK/vP28Nf2Bvcsx0BEUlwt6+Hnquzl
sg8dHsog9tocsxJ56aeDB2gXLDJJrhS4HYwBDVn8iv9MMpurZUSnxPYz9DH0kxlZLdi5dIl6t89k
J3FjXLH+1qquXuhVwnQEJZCORyibK78CVIpO6EbVHSWOzREkBoesSJrlt/1gG2e1n4oPvbzMshvp
o3PR2j5y3CxRl+WEQnikftPzCCviuxdcSPPSLKUkhLfmps+iSCW3Q986vjPHxVkPApTFnKI7GOXK
DcfVRpRF0QtK2rZOLQXWWKmNzWG0h8LFw/xHGSixq2jlD2W27n/o6cEBf+fKFG3GbaA6x4GazKiJ
wpEb5DfoHOETIN3uTWswU7P04IioeeUSEKV+YlXRfIbcuN5OVRpGlN2SwB8wvkOKAHJSMsaOazXm
clDAe1+pdWQHKJjAGGYInpPAW9djhZOMqghunZd2spf2lPJmCrkb/FDdMC20T5OVBtmDibDt76FE
juCD6UR27EotWqlZpA6DF2no+p8GZayGb2WRtvVXeUmJtCMUcnO3qOzZOsmhExofKpZ3+qCUONU/
Lro1/SSsM/LHfCj65DQg/iFf+ryzy1M6B7ToJjzF+1NvYjrxlA81Otba2GIKoQ6cZXeom+5t7KRQ
9xRrSRQ3dfow+aj3hQUuxmjM+LGinTF5CkyM7jSAmbRPWR5o+nlsp+JXZqHh/7iEjTZwSPWh9BxJ
Mb4PuEwX7uh0en2SYaKAvJPKpH6aNXMp3doxwx4leXE5K+kyzS9jYSHLa1VEZgd7fH9zkn0CYBL5
kaAobGqrQyP3QNGhVtmhfBmtQfXMNtMo8igoryfozXwUwJxXmthHhu5XYpZ34iT3JtkF0If1niDY
BSRacbqgXM9ntDfGgtaknL72fdyfU1tbPipBaocH8fSVuxocA00XaDOiZrbZ9umIOOYYdZIvN07c
fJVxNGETjqqUH0TR+5UFssXFQV5viIbwZmWh/o2R0gzhJbKD+nNeD0F8MsZuzp66JrDTyFXpWXau
Udi19WmwIQselEKvzJS0FxoSsuK0t7ZULFwnrcGqQ9iHfZ98LWdZP2vlYB5UIa+NAmNTSJeLy2TL
d5pSE79VjrI/znp4jqMp9nS9vbupgvYGuTv1GGIvuhCbiMVxahKWFlJjOzTF6KpWtjyhszOFnlQX
R3Zy+53JE858EDmFQgbmbr0zcWDUx7rMw0sbTv1lwKbpNEzsySzXomcKUOV33LWOHGX36whXDE1K
2ubESTtZgGaZnKwc7PCikE96TteEBGb13Whcwb9GRpHKltD02WJ+UzoMzRCZ4SVuQuVZz+32T4fe
hhupI2XX24/0lWUkIqOZDMGcYsVWuJHCcwjSSAsverp4pdn9QhsFf5ayezapYp1s6eDA7R805kbT
BvCnkC7ZavTFdqZEQZBGF2e05dANszjz6BLqX52aMPr23PahAU8ZXWNhzUTFYrvrw7SUlhr724vR
WbRQluk7ilL/BKY8uLCwjpyR3uGk6/eTyhfWasCoyctpbax35GQhi1Q1geSPdq0kXi/SZt80hlDm
sYgl+UeQDtycaHxHqRcCV0IyGlBZ+TggCSW7bZQp+qOSGkZ37ui5/ECemMZEN6olKk5lZ0ueqc9l
9c/tRbryQYSIE7+XrhP57+aqNVFbt7S2NhGVR1meDvs/CeCpl1jNDuLv/VVLxQiuArc5GlUUZ9bL
Mzs8j4OTmn4HZAESJH2lzwQJ0+hFkq19wMqh96e8Nj/WetT+uj3JK+cWOV+wEkg+vxeu1mPbep6a
04jQALlv/JB0puxS9XMO9tuVpUQwhA1HqwdUzRZYtNDfHGoY0n4cW+ZrPss0LWBgj9+hmwTf7p8R
qwhxkWRG4C3XM6qnTCUoMC0qTnNxDouifak0++hGv7ZuCF0ghMwQVGE2W7pOpqIupsj2q55eTQUI
gXBDPwpvrpxTSrI04vGFEwp+m7m0GtivFqV7HGbGv6R6+TRVQmiR3MHVasQ071859iEXA9csedrm
yY+SKjGWcLB9jHvtp75MtHMlGUcIh2t7AZEQ2FP0/dFZ2YxSDWqONmZN08Cwpj9nukQ2Ca87Igvx
+/Z89hgrEFYoQYFifudUbF04nXwMzVJSbV/H46JyEf8pspNj991zYVh9eNKadPxeDuSZLoF/UgJC
69rYk03ksc63f8u1/cLPwN1P5L9gcte7ciztosv6xfYjSVLI9sLZ083Sfro9yrW15d2nG0P100E+
YT1K20QWfBuTCQ/J4Erm2D1mQdG71jIe5V/XtibQcHJYoTZA5389VBJoU1VpNCbARDZ/5rbc+eqg
998QtlRdu1SdT7enduU5Fm6qpA060Q1nbj1er86jkWWVg5tIt4yCglE/lYsCkiIquz9ozuZe1Fd3
C/ALuQZyZ6FCQIdki5CLW6VUpkmIo9gJ8kZBL72OZV6ebbMO/4d7SzTBaVWQ0KA9vJ7gCDMziAJO
3zLQLg2VzvLapTpyoLu2D+nBAJjFR0SUPtej1HEYjUbDPlSmdnyRijQ6Q8M/igavbQ4haifOHbyp
bSskRPc2rPKJ23Fgt49FPHyMo7J4nSy5eArDovr39ua4tu/Ji4XohUOdbiv6Vqm1Q+7LQU8Irp7m
UDG+zDLCiGakaw+3h3r/DptghuoRiMb3HiBTXK9gZCOhFCyy42vGhFEcPyf72DudprjLMuqdl1tW
n781TalEri1p6CSqdb1IblhKyUfU/bSv3WAWysucptkXx0iyr6FuzN8rJFi+F0E5f4S1Ev5I9C6R
vbKVvlEKVR/yIAF00Dpj9TgGtTE96V2V5ecKL2h099Nssc6cBeW7ntmdfGrtpMNxJ86prSlprh/g
/95Jb9slEFgfeh5IMXK/rpfACmFu9gHpjJpFtlO7WTbJvZs0GoBfxDIMqky0LKfwp61mpvZXhA26
fdJKQ4dEGQN28GU0YQveMIAan8dsNGsPI7PwCV5GhflRUyzVQ9C2SfBcyF0bfdQzKft9+zPud4xg
0UBTBJpFeL/VtmngKtctTaJLpZnxlzHWA9dOl+WC31J3cClfCe9QnoDZJervQnxgvVpqZBWgoLmU
JzVfADOooYKg5Dg9NeVcpm4Vj/ZzP83DWVHL4P56gUZhmQsaTDMlxy37SkYfa6moYvt2CdPFSRAe
IMC+P04hPqF9AziKMBak3XqKaWpATJpgmk/ptFCDo9YMFkPtu/yUFHFF4Npn97eSiSEQyELiCTzq
rmlkWXmzFFMIk7GluGS2RfyYlLXkThUWZ7c3y/46A6HNNQbQAdS2vCXvyHiz5zLuzZeEZhFg/7k9
g9Hsn+1y0k5lmk0HB2x/SQN4BZgtMyrmhVtgVBgGutP+P86+rLltJMv6r0zUO/rDvkxM9wNIEJJI
2ZLl8vaC8KICEntuQAK/fg7UPWUxSQmfWFERVbZsJJDrzXvPMi3dWashKZBW3cLObS0kOfNVqDVA
gA5VYeR59EHrrMmspq6oD15FJjh0uulUI0GnmmxnhCpYCS7PtQYY3SJAim0D0kTHU2REnNxFdgds
hlXJLTVZubNbCwLwFv3mNx7bvT5kT3TZ4z0KatCglICyu2QLdEXLSuGyRcnYHBxH2GWK1ASQVQYI
fPwqc8OmPNS86/ob5YK3EKsZ9IPtOHmRuynM0v0OD+YwTEaz43XizwzIooBN7N0IHgbQx1U5/uhM
p2PImzYkQCa0Uc2PCYEC24aj5N/dHtliqBHI4KNn4WTaNqqLyJ8FQDHzHYKYiW3BianMxK4g55V0
Ri4/SOZbNKbjZLO4UdidNg5V868cE32I50GEdz5Qq3CYtOnwUbou+M4erm5l6nfgCW9Xug+jofUe
bmm4dSBSX4xctUNOGYU9u3DbPqCCUWwsZx62TdfMyeutnNuEF2DuUl1GXkCXMrMAbemlR9tDbnje
R9tQ4adszLovwiVvZqWjQoCiK/5Fng8xybLknlWf7EhhU6KyPZi57cXQNygTT5hrki9nPwghAeqr
qEmcyPaRQEY1YJrtYYJM/g5SnSRpgSjcNXL1QnGuKRBcFxICpHNwqzj+IMPwCdSfWHsoSDanBjxF
IBBLq7QHCWNlmM5sR7iELvWqBZsOOM1xU0UbNUZhOO0BIq1yx/ww27lIAq9MubMf9KwVrQiKfHNX
do1qDwb0zn/IERAaPgRWquypXNlfzzWFvN4CsEV258QthZOWm1D/xmTg4gN8I+HfJ/Jio9SwZtB0
ruuehxlaUF+pagTEEGFGntvVHjgEsqkjI7p5fR2dbQXzGvxLXP1OiAq5U5jUgEf8wYFRdoy7prnx
DRKmb28FDQD8hjIYhI20OIYOQ+kPttMd6trPEgP+RAkT7Zo75ZmxAaMFn4FYBcl/vWqJlEFBaGu1
hwalphgF8fGqCdkHmhn1mwsMkJABaBW4RVT4cSXSprWF/JCQIRZrqwaCAqmVX+eVDFcG5/wH/W5G
mwJZEYrQ42Z7GPz6l1UG9hUuAWMM7a41h8hzLQEPgawXWJ4OxGWPPwhahx2bpNEeSknCHShKvdiU
Tu7dAWJYhivn+ZnGQIDEJQ87HWa4bnMG2Bcpa+b3Bzush5QQyKh0Pa2/9jRYkwhbQgPtMELFHqJW
y2GE2bdM/2d7d8DzqIxoQQ+LFAfUhpX1XojJ39OpsjZ2Q7xDHTJ3LYA40+ii7b1oo9pIs2vxStfR
IA8HQQ+wBTaGnfDzTG4LHg0Pr6+qU0ACfNSQqVng008pseOPq3Erstnkt7h5qDvFKcQ2ze9V34FK
Wd6UnUPifJoeYNn96fV2z+wZS3ZsQSNBKwFkn+N2Q25Mqsx4d0DWqvlMJ0nu4LvTJiutLJvC8dgh
jgB+BjJyC0ZOhzoQfx7rAiv6QCYi7A92O/v5pnex0SO32PYsDc2slPdj7xTurfQAD4yFO+RiE+Gs
UQd4GJfFO3tGEeNGNLaKbtshH9h9bkvS3c4ZpMjiWc0Fhzq/HD4BDkh/RlFZ5jedO+fN3keSNkgd
CQ952Id6PcKYHEOeRBQATMD1QIHam0BiWxtz5LgWjdLMvhWj2/ixGU75YzAoeCVZ/dDRhzHo53vb
a+phN9eu8aFGqgpms7wkf0W0L4atn5X2F6sXY7FlwejLlXvk6YpDVwKDBAOjBUupV1EMyPOiMlx3
h6kGbTyQvthID9yGqnK7lcV9OjmOm9JWXFHPTBCXdIfCCaoERucioaD3vnmJoRUktRc0F05hPZNC
lYJgYkRxB89yI7VKx9n0cIe5oBVktXFygdMMT0v/eKJLVxYERm8Um8Q0B1eDU6geyhKTX6502vIg
fapj21sOFVxIcRs+bkhhqmUew1TPKmptWKj4lqoRbvCuweQ13Ilna2V1nZsR2IEX5i5SyygSHLfI
w5oMApfeg1uI8JcXlPST04nOjD2UIla68aneefJ5QJvCZQeh4AnrM4iKyjEEo9ALoB7s+7yK9/cq
7Itph+sT+yKtTPYfwwlKU8hI+Va75cKdVOplIflMSdObMXjIZrsNW1pGIAj4M+SLZ1Z8rUG/iDYh
xdm7ATnDdlBcjbxhU4m5Hj/67lAHsRiEF+6KGbyCWIp2ij5g466m1IVcq73JZS5AKEZObIrdkHhu
KnKfybjDJiq3cGiejU3eW8EUw+rP7rYtDMjyMA6RoZDXZqDmamu3RVm9+egHgRKsQwgtAfOGMsTx
+KATFseiGeNDSJ8gSWkkVVRWMQ66NRGEM5MPVf8FCIPLLgrxWozegYPji96lBzbB46PmA1ShuTOg
MjWb6VznbwfXQ3EB0vJQ3losf3VJsSC3C9QOFT14ZVv9mCEsJuM+7xkK1wYx1rDIZ/YjfNqiDA0h
pqWCeNyRBMpBfk/QmmnOfAPiWLkJisxaSfOcxhn4pgDgWGBLF+yElsWKkGhhFULpg0Kx5gMmafep
knTcYpeq4tHJ51tWRPXj6yfkmTW83LMDADWekiPaOeyMc2URgka9WtnxYNYSayD85TbjvL2gJUxD
xDOYJJBrOe7ENqIq62RID7mYAMeDjgX13pMGBkmJS3C0rEz+c2OGAAPjBT10JMu1AAr5qrI0oeVz
mM0xSxyYIL23onnNIPLcmKEAtTh1L/wzvdIQlW6ZeU3PDhE1Z++nB2raGNecwC207MMuOsDq2w0T
AxHYGojiNHIDwBDxE2Y/yEC4hR/3Z2XNcJwdA3YY7KH9VuF8VnlsgGdoxEbeWVVctFxA2Kgsqzl2
8sBgMamcwl85ds5NIBAdEBGgPLWIEhy/BrOtrhh4zQ6e1bm7nrndfTa69L03E3b9+gw6N6QosODq
h/zG4iZ03JQgEJuHDQw70CoasjT3CtvfqQwKBMnrDZ3bzWDUuCATFlqxXsdk0oK4uOdhVEHevMlr
QwAXQgd6E9nT/MkH3HIFfHOmQeigoTy7rP6loH/8Zb4xzyDHcHoogwEgH4f8iIq2isO8IsAor4HO
zgwZNmlkklFkx/fp+WQvy0dALnAudIZD74uKyoRwHt5LV60FjWeGbDkPUOxbRDeBkDz+sL6ECZc9
YnsBchDA5sqsY9UO7tvHC+KIOH6AukCQpdffmppYI+qKOH1wij8g1zGjAkQ6+503Kv9PyLKt0dtP
ayrIff1uUK8+z8BEQLHJpwfRWTVikeK+q+uHGWBuIKpvgd36i0beSgX6XFfiKoObDKoOCMK101yS
Fl0YBPjI2bDYZprmqNlAWsl6ewoEm8kCdAMiCJkQfee0nIy0AvefA4tAS816YcQZtdrNONG1PO+Z
7RNNASMIfhb4FLq5lEEmg2WqYQfZO6ilh+Y4HaKsItdNP1U3U2mLpDGzNQjIuVZx80SuAvAZUMO0
SRlkXpCVquCHdgryK1lxa5e7o9hJ25UHd+D0yh+btYjlfKOo4KDuB0VPPd0zNlUeuXXGDi0qHNeM
zkNsy8xdlO3YlrQ4d+tutXJ0anqNfoWuOQA12DWRJdEOCWtySkDMOn4YZkrZLjOq/jpEV99DbxzI
Xb/jLQQo6nbLTKcCpjr0qwMISfBiIx745q9vq2f2HYAnLLA8wE9cYJrHm0GZgzuCIxsv0/oAalC1
FQAZb3JYxq7Aas90NjT9IHYBlhq4zvrZmA1zzUYI3h1GPtbfiWPm32DF2N+ApV/eRY7BEIR0efr6
551ZoKibocIKcWasHV0Sx6UDIg23EwfDnat3c9sGN+CTtyutPN2zjy9CSCNAcnbJ2EC1V/82Oxph
xOmiF33as6RRVg1xfOZDrAHOo/BiLcFar+dtXRFxgwLltG1EPW3tupU70UiohUGEtXnbyIJYDv+E
pcC8lLKRztTCfz77o1+KQO7NEJkVJ+vb63KOir03zm9kHy5NAXiO2/riNIz/aE2RngCgyojaQxbS
iO3IymP8aX/3prF8amVhyyMEQD9D1u14qtawsXYCRdXedGpzU3gm2yH0mVYifh3JgGYWYTywVrAR
oTippxZBUagEI2TeOxxZ4EMd9QVLRzYF2AtRJgDK3eK8u+rd1mkSH3al34nB/QFmOIOEVgVKeL/8
upzb+9Yp5qKJBRH+1wp8Xidx3DY4wLHV6pIKJA2W8NwM3mgts7w/vgDsMdTBYVmip1BQTw2tfvKm
fat8ZP7BxcjxDhKorMapVyb+k/XOs4m/NIY1DegejiXMfF0JN0Im1DVF6ex73wJfDBkyBvngCTok
mAeo8/vQjeN1eVUiaWbHtYX88A6WYCbdWHbZyS1chLxfHIeR+HNsep+8z81qqLYubQvIphr5nEbT
NARxZRnyk7BHWuHaVfvMjhvRh07CiWDVp8GaDbp1PSmsnVNArgRtT2W38rHaVokylwn9HFgQLVpf
QO1rxYE+85Fihj3VYRhCSElIKWIRqK98tuVK7HSmpaWqArk9ZHBQ8lh+/iy73QhQ78PG5gekjihO
YPObSxlKRbmxfX1JBXiQNnzgwi8ZB+TcwDXUjiIfjN6yryt370QQdwGfpxTb2TDzTW1n3v3gkOZn
57E3urwskwaS1guM2sHn4SZ4/HmjhEaK0dvOHjcwy49doCPTGay/Jnb5KilHOwGeGkOFAER7MDmQ
JF264Flfeg7nUVXO7h6SYQ525WLegkjNVgpH2mUBrSweGzgBsO5wE9I/CXx9mwYkcPcTpDGv3aHI
H5zaDW89Ys1XsP8dV/hn59oDoHMh82GJYzIefxWpIwWVD4gmEJL5MWBL3Y3lk/LakTnwBi1bE+zT
guun7wtRcIGDCHJWIPQdt5eJiHfQifL2eKPiK5Texl2PctV1B6Ji3EGd5x3q8/OOQ7l+5RjTw6V/
Nw17lifaEaCX2gDyzg5BcoWHIDUIi7Esi1Rk6pFDqet6JEVzYJZHtj2uZGmVRS1cLiP4PUzo99fX
ysmiXKTClnp3hMsn3Oe1WSta0LAZcoigS9f+DokHtcnAO9kafbdWItbSCE+fvCi9QfRpEevSL9UD
j8xuprm3Z4jY4qbuzC1punbbjJ15ZTO5lxINT6KB+1/R5StZmjNjjfInODvAyoABoNtrNuC91J6w
4UPZzf6GEntIsYTQsV4pIATUFwl47JBdquS0su/p6Ozlw4+a1qaZ7Bn3DVr4e0bpmAhrguRIZXrv
XbsPdjMQ9psMw34zjK3ccCrz1M3fCLR6egXs8YvmFnjPJ0RcF2zfqg9Lf0/Kxt9Ry5KbgtNVrc/l
sDjeeVH8AlkdpwnEElDt0xYUAvoOGqfmnlq+CnYDy5BkEBQ2iMlACrOLAwh89rHNifXe5XRQ20Gg
crZhUdCIzezD6GzlLns67CBQoSYCBXHcZm2d0VrbkP4UtWPuedHvZxyt6sbhwS3iZ/h2B967EnoZ
K7HW6d6MRATm+dLPAF7oxw8w1hPEOV10QuPViWEWVgwjQ7Wyg5yuJmyRCFAXuCVqFHpeeq5qitJe
5uwn6Y0b2cvhmgPLu23rLN91AERD537uv0OnCgn5YlhTqDvzkcv5uuCZHISV+n2aTjNSV6Rx953V
edA8isghAKBhZemcbQWFcOw7uEKHOj6wtbyG1cbo7hF3mzfo9epjmVfBiiPSE65Hm7Yo0CECwjmH
FLWeWezhJgxJvT7Ym11UD3tKKiuHBBoFrA2ejD1v39lGz71bCDeK/HYq/UjFbtHmj+EclNkd73tp
Yucq3QrkvIBD46DYQIOre2wnOIpdGaARml7csCz4WAADPG0gBEy+EDOE5h31PAoMqVE1ZnBHrZqP
MZmQeNpAKaP8aTrFYF+7gRQQLDA6X71RSBYbA/Z9bFDov6frgbY3eQXgdSov3b2iYfuOQt8cXOqg
+vr6KXMakeEEQ8UGhRQofmAhHu8LSKW6PWQH3H2bZ+qhqWbxkIcCdPmBOgkKz8OOGc2wfb3RM0sf
ng8LvhQ3K2zvWqOunQfcnuGd21uiv7L9xoCZoeNcIa5w4SMXkYRFYbkpBK3WJCDOzFtURnGgoiKG
nKR+utt1R2DKA8c/WJMNWyiHedtKNmuCsedbwXkGAWck9/WNxhSYp8CiB3s1THWCypR7A/+1tRT1
E2dNWx1IJiG2Rdp9YZppNwRiMVgiFGCAlZAYhCuMATzmaMGdSTG+o35ZfZ0r07lTo0keIgztd5x1
xXZgfPgOCe3p7vVRPTOVlqsycvNIziOvrN+XaQ3rN27AuBKQ1RtURW55BS+hECTSQmbqXWQ45e71
Jk9jJOSzFlYnWBegNOmBS57nvQeKNnTQWiO7FTJyEzK6/Kp1lbmyq58OKUYT1yOMJjKiUFw6XihE
ejlFLGjsayAe/HiSQW9vm8Av7ZXQ/vSbMJw+8DCgNuGAPEnXhZlCcYwbe4Mp9bXBXb+KA8rsP7Mx
WtMVPV2Iy9TBQbFUrpBI0hYianRmG80h2srKNtiY9eC2cVOFHd0CCFXw2HQZ4RuI9kwOBPVL+43m
U9jkPGDfcBHEf4He14OAqJtnnlttfoDddBj3yKhvlaJf3jpL0Ai0WnGJRrUMidDjoStII4QLiclD
wHs/btxAfAQddN60svBXijjnBg/giydwIjZvnZZiWRizDt4Fh65r7CsGq4cdFY130xW5tbLczjYF
N19ETzBywDXw+KscEBhxJRKgu8v2nhG3v0Iq+c85qOlKIvV05kOuBsjoxTUEwCT9iOgjURY5j/KD
4KZxK8yh+W4Vbrt9fZBOdw+cdYCfQevoSaRHGySZEVVBT7Q5BE242MzK9gsTnP7oI4+/UzwXdxQK
gSvDdfppyymL7WqRpILCmFZubya4hFU+AVwxBJYJjCH8L1h2wY/Xv+1MM6BcYnkhwsdH6hUwBZ4D
Tm7Rw3SOo65Ru+SdxJGcvr0VoAVxHmAdIc5fevhZ5qFAiFNmFOiYrJZi0wOKuakba41EcTLtEDwj
KAKOfVFDB2zzuBVoyC6EHoMf7GrINrWPszO36grCHG9FLj+ZQAAdvSS/Fu6+vjkAB8f6CoC8vRiE
eHBmr/829M4bgR1PrSBcdxGrYwac0Khx9x0m3PihwpaT8aGdoQw7E1+sRLInUwDgESCz4KMBhSuE
BUu3PhscjoAG+xC0WoSyuu3QF/k2mlcVkE4HBxdp5J3wD2pbwKset9JCECWaKKhWkI1yrITMfpVG
TeSMW7uHW8jr8+1cY6icoZYDIcAFwnzcmO/CU4E7WbQn41z4121oK2RS22bKYhvM3JVN/CQDtTht
LqcEkkI4L/TztzfmvpsAZth7LvVjv+ZV3HlFYqjmSzG1a8KK51qD4R5uUFizqLZqa0kNBiS38znb
A8lif1O9gpln1RvXAje7PPZy743la8zChVuP3DbyHyhp6BcdU0ozMgDhPDhANG1pzUQivXbi0GMW
fZsinnyjHN/S4uLfBaAWWAjIpmsZAVLnnhjhsw2/zcF7hOqHcceQB354fZKczvtlTYG3jH0WZKin
bNuzeV+DbWuhFEUPUHSyP0Z9Rj+DXkSvLmkFoRl2ioVOoX1LCxISNK8AMYjAtk/gSo0EHR3XNNNO
jijkhzE4S/5kEdzUM3KwB4MXgi/kIWrn4H1lEpoM8DG4cUoYPVX+OCV1b70RYIlhwi0QxXFEL1CU
APPheJXVLvMM6ETLA8Tqmp3VVeXWZBKC0WAObF/vxSXaO7pOaE1pW7v0UPJiqAkf7CacHxy/dLdT
saC/LYdsSa2qu2gq6uvKqMbk9ZZPbzJYZEtNB1dC3M2Qgzz+Skj9edDutuVBDby4rgqg61y/7rYy
rODuk0H7e+Bz3PEsSCk3Bgiegw/EwfcFZjKuQ96svNDp3oaAEdUsVJss0Bl0mUx0Qj8zJceDFcJN
BdhN431AwjZRkLBeiffPzCrg/ABBXuq5S2X8+NMhokod4RbqMPCyTsGV9ONaDGNsKVbD56qbkoEW
zsqCOdso3NsXpjoM3HVqAWoLY21AdOcAc8z2JgdMbFf17nBAop/eBZAu/1GG5Vod5iQxZgP2ADlk
nBnI+50AgXCRyRvWVcPBL8ymfF/S1oshWvaYLSZfMzTPNzX0vGMJwJCVDl6wKvJ6ZlQRXC7ODZDZ
WvLqx13tdWTgvchH6M5lcqeCiWzpkOOWI3N1vTKjl3WpLSYkNRc1qmChJOskoiFCbkFNzgjjqZy3
cZuzwItzSep7q1rUbZxSZd9bfOUcS8sujG0tXMj5zwNFhiljZe79e3X/v5/qv/PH7u7fbfN//Q9+
/bPrJwYZBaH98l+35CfrePeX+J/lr/39x47/0r/e94/tg2CPj+L2e6//yaO/iOf/p/3td/H96BdJ
i0LzdC8f2fThkctaPDWCN13+5P/vD//r8ekpH6f+8Z9//OxkK5an5aRr//jPj65//fMP5K2eDc7y
/P/88N33Bn/vuv1FHk/+/ON3Lv75RxT8Y6m8QxQIATpOwQUfPT4uP/HDf+DyvTB3cS1A2XAB60Ad
VxT//MPx/oHluuTlwKZfbl74Ee/k8iP/H0j44jcRNeAkBwDE/uP/vvtohH6P2H+1srnrgKbi//zj
+PA0wLTAkYYbl3Yt4RlQshWJ/KvC2kYe3MlWKi7nn3si8hrZZIA2oQoS4RV1AbGIafoM/KRaKRa+
9PjlfHl21peBUU2jaoOkYJSxD4sTRv4xBzL/r2fD959uet4tyzL9vbT+r1twXBw/P2rmKpRV5icg
k/P5vrcaKHMVDsQekKcwGzt2HSrWSAcvfYy2V3DoApZj3vqJ4kh6xbgR5SzuJj/89vrHHO/Evz9m
2auedVYAsHBfRpOfSKt3by0LhJ+H0SxN/zCFolWpEcBELG5gQfHh9QZf+qDl95812IcwFwqWBoc6
ChQyEjKTm6X8tFYaON7mf3+RdvmAjeloCul4yVjxYLzx4chob/qK2wXo/UVp31qyktWGcgrMXWzW
rkV3ZlsMbOVs06p6v19Ai1/6AKpOHp+8ROb5AByDHabA8PzVw4RjrGLYlAxNLOGmd+jG3KoSacOy
pAVQOoSswmV9rAdr+QRrFw+GJCMIVBuHdX8F3khWvu+lAdR2BVzp/DGchJfAjiX4YkK5I84GWb7p
ovp35+lhSB2WxOcO8xKYs5NHqA50h9Ygldxc1DN6yr+DnHJPC89LahEMn6yRQvEgm4PLdh49q8/q
sex7m3rQ5gOMOjFBl2RbH0jxNa/gF/pevyzZKrdCcN6wG3QwCdtMvq/cmFIspe3r/fPC3qaLuTXR
MMIhJYc/Qc1p9gF2tlR+cugcmTfCKKLgfso7x18JUl76Gm3vAVjJaDu4oaRtNwX+HagKhfiEJKmx
slG/9Pzl959tNTw0pTkqL0znzoKxZA72GeyqKr6WujmO537PVW2nibrKraU9ZWlnhHOzGxnYkUk9
ThbiOVK4b5N5+d2Mtp84bpeFY28EqYDNl7hq/a41k7m1ahBHwYRUl61rvYpDu4FCyawJ096u5o8V
m4r3LeC8H1+fWC/1lbZrgNIbWiNinBTaFiSpOQucQw6pSvq58sI3ltf+7qpgOROejTjMA/oqDPow
ZbU7XRvNbL6Pclz849c/4oUJpVebu4xMJjrHT2VAbQWLPOV+hc5zn1z2eC2wkEPQLd5CfjrUGAFR
503iSiN4m8XN787RQglJnHaqpzJMXbiBYAymUBkxNyeoIV32/tp6riJIJEYKvR9ZDW2ve8trx4SV
kNy7u6wBbUEH9uRwy1B+GvGCfApCzu8UyemarelLw6sttGBiKBMD7Zn2jivIlZgdFcVF1YzmZUtM
T6IoMlFf2CxIK573cDtr7CGMS4ni1koDIeb5mdA00FbZlJe52YwYYppNwPKXOUxT7hpjHvybXGRN
lajcntovdRM632Sbj+3KTv5SzKPzO2sFIbRuHrEV1mHd3xQGUiSI7CsI2CYhbFlcEbeinIcNKfy+
gZfcDCNl3x2d7mEwxSpB/IUR1D0NpgzCQGFlZGkTGHILg/kghaTmmpG4hs37ewWdgCoHAbdDkFdT
x5xZB525bBCJl81zfdUj/Ti9z3nT/dUb7thcuXPYeu8UaoHt7aKsWH4JK5QFL1tqeqYxbEuv76DV
lvZBxp2NP0ePPUSX6GVhki56VMP+yIIoQpCisj+mubDcOs6dMP910Tr2tXUMYBBEJMvcTfNehV89
nG7vUNNbS569NAm0Y5k6eVsaRhClXo2bzEZaYYPkBmETv2yV6eoinNDJsxULUzGNmX0duoyZP1Rv
YcUV9gJia4kErwFeT33+s4d9nn3hsGhxvTO2NSYR81MIDzVgGVObN4AAuMaFO7jONoRhHRh4PgsS
ST0r8ach387Qjd1eNOyedjr7WQSBCSh5pZAbFOncBmXss35NjvWFYdfZGPDqLAyFUDUtbdJsbGHB
SHLq7MvOZt1/HreeLrRIN6dwUGsB17M+t7m7Fki+9OrayWz5PZAigAOleTCJWzm1Jo5nCoLQZfNG
x6cUpRQoWE4Qx8qa6NoeUCDL4NyRXjasy1c9C7qcfvB6UeHpIrPdzehAR5031ppr20t9o63msLXn
EO4HeHdhF5vKkUPsV8Eag/mlp2tHfmnCERlm73NKLVLveNRCrN9z593rPfNC0KtbvrUZDFxnyxjT
0fAece2sBsiFVaijgSy9Rn5+6Qu0I98ZgqEtq2xMHSzcD5HoysRyu+qy67irLVnRIhSCPsWYdqDv
XoMMJbclrGovO8XcJYx5NnMs0dRZOJcyzXnt7kndBLcocV746lo0jYM6qyrLESntIGi1YZ7NIZWg
qjXi6Asdr8MCQF3mlTEjzQOFQ3VTiVwcZJatUY1eeroWSyM/ivKSLMWOyXzkD85ohvV7j0GD8MK+
Xxp+1veQWoAa42ArhIRy3lS993WKpnZl4r/09tqi9UoDjsFhNiQA41kxrKTsmEbR2/h3f4dhOuvE
6UvXzspwQM8bX5mN+A4Su2sifC+9unbGVii4GQux7d+v7trUjr3Bv/TV9dXqhZkMC2tIohFJY3t5
OgQ2L3y6o63Wyhz6rOZ4uiqjAuYSlYTAir2m7vNCz+g2IAWodx0w7Xi6az9S4ta7nOQXZrZ01FCl
4LdEcjw8mmWT1kHEcPPy18phL726dsAq4QRZPVVD4olsjJU12FCyytZsxl56urZWQViw284xZQKO
I4jLBXmU0NG6bJ3q6pYc+lN9V4wyaarCjSEL99UY+Jqu3Etvrq1TEypNcMk2RBJQyBFxRb5zOfML
39w+3mEojxSokFImgMMXsV8S6BUxew0I9tKra+s0cEojJ0aEV4+kdctRHrnLgry+rESlW2co6dqt
iyens4VKZjy3AGRs4bQIC8LXQ4MXXl+XULCBjmpknw/p5DYt0P1O76X9aIuflz1eP1nhQcc61eBk
zQCCjkpuwe27XCMuvfTy2tEqWdY7+eTJVETON6u077nr3F/24vpKhQZpM00GnMsL4x22x68TLKIu
m5AnQo2ENIEFv7e0hKvFVhbex66CM9tlL7701bPzFE52BsB1UqZQv4G0aRkcApu+Df3994mni7Kg
LDz2XIVG0tbqF5mszxDfW8F/vDSW2ioNyQjJ4RI2r3gsbChnmy+wcrg9raSGXnq+tk6H3AOzzGUi
jaBV8MUV2AdiTua3Kej97hntQJUUHjc1xJzSpmPztlPBj4L0azIkL7z7Cf0zJDQYCJOpN7Fp0zQ9
Xr1aq7y+9HBtiUat7wJ004gU1f7oFmBt67Y2sv7zRdPxyYjq2XS0hS0Y+PyYjkVWxE4zfglCctmQ
Wtoand0uKuFPJVPmDU5sheprTcO7y95bO0tBAVIjcfBso+QfXTndei5/E9r676miKxx0Y5blwslF
YmaGsTHK7EBm88L8wJNUxrP+tqy+D2bDNhLA6N43U/A1ZNPb6Dy/X1xbokaBOB2AJZnWRXvf5d0u
a9YYGC9NQm11uv04OQo59aSbhys22nvXu+wE1XWJIMUg/K7H3c6H/17YqbRl2WVlVl1jidRCFVLi
pfvmz3mAu2Xw6aLJp1MMaigN9XOFQXSL6gdT0X04v03N4+8x1JG8kg6VmoDaTCdeWh/nCSKNpXT4
9rIX11ak02aqLUkkUm4ASmC31VWURV8ue7a2IquacAgNmEbiEUS3hul/BzP/woPNXObls2WDiU1p
beJIhjKpij3uGluAkofLzmTdzjmEajpkfQYjof4D67YhstiX9Ym2Iou8oC4tJpHCwK+BICLvY4v6
Hy97uLYmR9Tfp6nNeGIV/dVYo7ZPHQhUXPZw7bxkAHhXRo2Hg+x+58j+J3EndlGvwL3xeDABUZtM
GkY8YY1z5+HZSg6XPls7La2RAHStLKSNYYVykGFe3lBX+Rf1ygm/t+BQVkU8i4nizX48m+WftV9c
FGABr3fcKyqS7lhFWPnKmYAnNt3M77Y2IiCyu2RIgRY8bqAfGzdDrUakudt/N8bhM4oPf172aG15
DiB9Md9Bv0gJICiV0AAEPDy4KI44UTZixRAgH63w4krdyc68UQO9bIXCRvS4U0CegkxU4fA0rJxb
iAP7ySIefGGPaysUYiPAXMpBpGZf37tGvSlZcVGQAq7J8XsDZd9OudPw1IaC2mZsIK9nueVfFw2n
Dq6aUFHgYSM4AAb+1xxKByTwHi57tLY+FROweLYNlk4WhMvrLqC7tikvQ0aAwHbcK503giYN+E6K
EtK8BTnqXeDwy8r+4L0cP1z2Nq8Ka2RpB/hLHXPJQEQdzOnDZT2jLc/RcLAruhIjOky/OCI4xcMf
lz1aW54CB0/RQzgvrfz8A0wIr81mzfx6ecQpkgACk8edMsDY2i/B+kiBBC+SYcztrVG3Py97b21x
ktnNOFMVT6Oi31Tu9A5cy5Wwc+nVc++tLc3RQD546AOWFs3gyZiBGX1L/V7FY2nLNdG0lzpHW6Re
1aq2gkJUWhPnW124n42++nhR1+gIJrX4LPlBxrD+B341cGbF1uBeVqoDJeB4VCFV7RHm2Hhx1/rc
DEYLRfb+02Vvrq3RQtG+YmbBU88m7pjMjpzcuA3Bxt9e1oC2Tt0iz0MZ1piSyrgnjf0RYtgrKOgX
BlT3kq+hMIkLMx4NFaV7YZL3meNfVIaCCsNxl0NqH6rAw8RSJ2vs1AhtcW/lI7kI6QsGwfHT7WAw
vYFgJmbmPMUToynMbC8DjJ3IpDUqM4TikAFsB0jWm0OwoyNoKpeNprZQBXOldOERlWJ73A+Tva89
deEa0pZnNOa1LGnO0iDLWzi+TvuIwYTsovfWkU4RZomp7IqlVjfcORY0cE1x2Xvr6CVGUJ3wR4Om
3A8/Q1XjHuahF13iLB25lCm4W+d9yf6XszNrkhRHovUvwkxsAl6BiMjItZas9QWrqu4GtIAACSH9
+ntyrt25k0zXpDXWb93WJCEkl8t1/HwXipEpC4jQy8nJf2Zs9P8Ot//V96hjNgVg2k24t+mmao74
exMUx1LQvRSJEJyzhpRMl7aPJQPSya8nQwJ6cGB2y5OxAqo05rBuCicrtN/TD6In/uAX3S3PlaW0
gdZuuvhijqpwSR6xkx67PYev4Ou1D7wRnPC2EdNlLBLCEWsdX0BaLda36A0vg/A3m+n+9n9CHSsP
jFSXeGb5dwAxNlgUy/Xm2EraRQCIf0nRAh5+aUHizaoBpblL0yTTsVsKuAu9Hh/Hjcln2ahLHsAB
plqtkn+ZIrMHj6R7ORMMhElii0Bd5s4toOkAo4LxT8+HRmcvZwLfcMvJStTFCBoBxA3VOjziD0bf
vZxJC+j7lnhQlyXJWl2GPuI/uNuGfwZd/XdE2Lcdbv1MZ7thbEYglctey0+bCI/tqHs1k4hGC2dE
g3EfcnXjFgI7QDF2x2ZlugsIa7zGTgnQhUFT8F8IOLQ3cOQBF/3YZ91FhBhROI0cPmsxNBPa6g2s
m17aa+l08A/sogKu+vg4qBUjHy/2Os/5p24Sxyr/MAZ6vaQyDuQm1bO6ZIn+2LfLe8v1x2MDs1ut
beNsLEQ7XbKh+D6MNiw7cEKODcpeaKRJsDkfp+MFa6kAeXmdysAF/4wO+e/Jvu9inuEcD94Onp6u
zpRpqG758JaK6V/S7b+Lwbusd+o3yOvyaLys6FtuStwWM4SDDDY1VSuLlt/An95+NHIR13iJA3rR
XTelz2hxy6Z3sAha5o/wTqQ3L1SO8YbxIaEwWexRjG/h6EZs6RM2zZ/sFAWmIm4a+A8gdIKpokgs
ozpMUWs/ZQqt/7UIUSWrKG6pt6uZgpxdomzrkmszMuuqkKCa8DWAstedw5gtWQ3bajzTil77czsV
Lz5OIvLmLKNo8/Wyynj4vsF0rnmnExqwn0uYTtMl91GxXuYNv7dW2qcnRlZYsw9oceYVhU2+uWnD
sS0AZB3QF0YmH32EL5kFSZrOV9Uvs7/Api93ZwtAWQKfsaRNT2tmE5SwBYwOq1YoOSKfLQpXwb87
zko59nN4Z4eGFVcRhzq5wLKktVUa8/XqfQCK+bCSpE7IunrwEeEE+xGuzmN2LAvZS2tm2a7rCrTa
heet+Qx0hEcNdcj1sem/F9dMQ6+hzi/GS4FaXplG7B4kzn9maffv2b/vZicYuTTJ1Xhxo2pkPRKA
eLeJ9AeTy71lTTjASxiWbepCW5lup2gZjC+zIOVTfSjy7BU2Wk62CTo9XnA/8JdVyW0aLMeE9DDJ
eh0wlbHzOrlsvHSkgHxHL9kmqrhg0V/H3n0X7dd08vFqInUREwzUymycYlxtwizm2BU4EEavf4DN
0AQ/yBnWL/MW/JTMxr/mwLLTodff06zklhjKTTxeaNqNqHbCPb2Ni2Ozfm/mESeNwwFKqEtH5Z9N
wj82WX9sve4BUituIDcBAOwlNc1lKcRtk/4zX5x/L6e9uDFdocgKUTm9oG9+K5ug4GUhwn+GNfz/
T99t4DNpYwoPH3VpI8ZKsLX/omx+PvYxdzs4Q1v3OmRkvBhn1CMaE/ubMdbyWF621zZ2tCdmiOhy
aWee3Cc4t6Hjxehvh979v5AoahAh2VqcdIAYKE2GGd73/cGTzl5NpjLbMN8iQcAN0FxBr0YrFVhy
OfTueymZJWjETvthRButELc0XlNd0mmmx7oHYBz3OgQsbGghkxox2QeT3XZDTL7jxOyOXXhEu7Jh
tsnJywX5Kgpl27VJGnPJiM6Oxfa933QUC1P0LzGA9bKtFju1pdHyLebISxD8m9xsLygL53AzG07h
l8AN8Z8dtOx/emlgVH3sw+5iLyjuAwOKUV1gOroGV14MgLM21qZv3Ez+pmsPdMbXXxbNrE1DRT4A
ixjG87Pi/TpWTTZEqrbLGDyjne0xCArBauSIvKjaAofRcwdE/Xjs6+9lMwtLhjEZQnlBCvSYrf5O
TO2xmu6/vJ7+U1qw4daFzuNwWbaouw3FnJdwdLEHF91u40X7MiWGIS1/QVHlVSBZC5uMblDi2Pk/
2kVq2F17HLZeModGh82d7Fu047nJaXJwdu3CtSdmRiNwNFzgBtXzcrPMJiXjyXpw/92r5+gC/6Yh
wh9wJoKa25svaGr4dWhp7B1jhZZOF8YPFzUPS7W18V9ep0dffBeS2skDdcMzeUHKfxYRv42i5Vjt
Yi+dkwEoIxbGKhegnZeKB/C5RX/Nh2ODsrtp1J2Y29Cuw6Uxc34yHSwCZdofTGX3FnoWBqX5ymN5
iWHM25Ysz6fbLjNDd2w+7gVjSbGNMR2IvGTpwKqpyG94ErpjueBeMjaroW2boh8uRdLZ+2WWSZVp
tr7/3wP/m0vHvW6ssNytNsQOLHwyIfUh4LSfBAnH8USR3Q7Hkv29hix3tIHXZjteiIm1KrtUs5c5
RIrx2G65N4iVQQ/kQtEjGqfRR6PJhzZsjmX6exoBzCV0Tma8O+pfad3PKOUDEPDPzOr/ndbuZWQD
JmPAoQo8hdncfFhdoD4OXXqsmwlGfK+3SdEPoSHRIl6CTf5eyTi96D7NDw76bieBqR+4gnIQuAxH
VWKc8vcBLGAPzvvdLmIcANHG9QIKAVg4VWg+nL55UYzrwefvNhEY0oCEo2dx8XP2E7WjB5l1X/73
ovr75Apw2dejnqwEt9XoEETT6tiwF9jP+qeNp2OXm2RvrdijjjB0zcuwq7zB3caSXyVN30Ja/e7l
d1vIGDEDoDdevmk7lJ3CSJVwOTkWisleUlZQn7l0Qf0ttDp0Neyit6ECgYmth5RZZC8py1cLbh7r
xCXsqKvzlpB3I/r5Phz7si+D9h+ZmaM9Tvp2Cuo2bLfxlpGQPEaRSs0bb/+v0tB/5+VgWL/+AxRA
xo1Sg6kD1Jd8As1mMDc9X4GdxFHJRGcQjyiY9ABNj/eBQ95+r4CMl99gz52cDY38NUsCl5aFbwzc
FVzA+ZMc0i2q5DS5vvJt1/ifY+N6cx4UsszKpGz7FcskuVsV07eu79Zz3BiLR8ADoyuJ7BP/3IXo
b3nPX3wqnoc+V0uNI1Xi8V9nW3UEys9HprrAg3mZLP1DDCrf+kbG9Pd7FNw2X48JaQqQytXEAbiJ
Oa0BtZhB1VxnlDKvvUW/0BuHit/N/F04g35yil4an09tE7LHteDFfdRH7bGNHN72r3/GGPB0RBWW
X6KN/Emj6T2oi++OTctdLMOp08mAWn6JPfS8Ikqu0bi8ZdjxUq7/mym5l94ZE8jWLxu/TAqeINd5
8cLWhYO6orZIudsrHEtFd6iaAa/q14MUTvABTdaUXwIV0FPCrTh7JdpPh8ZpL8brXGNwWoz5ZR2T
rg4a/0Wz6K1x+t00fRm//4gNIWl7w2fDL1SY/iPU28lT3rXbj42FwRuVpN99il34gTyhNSsV7ant
Nednk24h1GGBOPXS51EFRfexug9Yya9/TNuhutHMAj9miAII3egXBKKDG1i+W2gBDEdwVB/4JcSF
mY7tWcfhGwH6dx9ht8iyGFpOjx7cmrdTpq+FWNLzmBe4maftKsgbUr3fRIp8t94AMslo32cBbDpg
JIhe9/ZrMQGXeWiW7oV0iyumvnczg5Vxqs/QXOdl04XHDitkL6RbexQLYwMmX5/kQM2vTtZ50R+q
XMBG//W0IVSFQmSiqcO1vyVNXCYjPTbm2W55gRslQJ/Co71PTk0xnWUfXY4N+G6DcTBC6wHMa2re
R3dZGtxN9FidDRyq1wMCWSEGifZNrZidbtmy6EuQxh+PvfdukYLA3a0uDjDZw3Y5KTUnpStEcj72
9N0qJQWfm5QE/SXrF3UH1euXqXXHzGEBjng9Li3N2mCNTH8RLhJnU+jhhkzimBSV7M3EArfhYk/O
/aVnbKpVl98H2bycDo3LXka3MTKZJR6LWksgNM9RZD+pmfNj1TOwZF+PTDcWehLJUNTDOj1yMV7Y
PB7bXPdSOtdtWytbJDhCm74czEAqL9I3Iu9vYuLe12uFOt+jww+LaFnHEqqxSlE4Ch8b890K9TDp
WVatenQtSVcNrRqnsplBXjr4/N0yLaRDzwVPCzRajT4qcyDm78aNA7x17P13K9XQoRmyKS4ABPW4
u3oPFcAbb/6v68y/Sc/2WrqEerRiDG13CV0Qr3eklykajFp4eT7DKWm89GnhY/CvVpmeKOrJtpo0
4NZwyFTUnSdTkOnkVdhGP8CMBDm0yeM+O1QjBx7r9Vz2aWcnbdblNAxUVPDChcdE0hzzUQAA4PXT
RaFjH+fpcuqzbT6njYZjccCPXR+TvYIwtlHsBdfLKbayg4YDyKvVvEWA+c1i2at6jJ1gwgOW5sll
oS854XOV8YPRby/qSbmhQTxh1L2EAYTV7i8yd8e6k8jeOwgQGTk1IjanFnr8urBdV5EIzWGH1sn+
Vt1DWN30wOtBthP9XGT8UXbRsYbN/6LtbMEUwgRGv5zdQQW+9uB0mVO38OUtENdvPupetTn04Mbn
YZfV29xR7JaOmQHUexrGvw6Nzl62OWtu/NooczJjp04yT2ytiuRQfR88oterCeeHNFaxNKfwxYTO
pkB5AvR2SOwPI9LXD1fZmiyNxsNXAyNxsSRTOYJf+0YM/M3A7yWbSWdgzWAGc4pYqKoY5MgS5bGf
xwZ9t/WMPAfOPW40SDXgnedBgG7CLSHHkqy9ZrOF8JkAc65PI2Re5cjn9hEMGf352Lvvtp3EKhWH
dNKnoMBdU8J9e+pdenBgotfftJ8BysS9vT7BMDV6N8iN/6TEZ8dy8r0EppMoKY8qMaeezKTcVNSc
mgYyuv89MC8f7282zb0KRoR8ivgY52faiHR91xnZy7OjkZjPyaywC/7vP/ObiblXxDRr3CQhw48A
7D6o1yhtq2EzxxQxoMG+/gCqazKtKZ7etkNf55DDVMXo/jj26rvNlTNs3tAzzie1KVf1cmL1Iptj
sWaviClUQsB0TOfTys16ll0elTAw9seCzV6S6CQQcn628wmISnEOF/7Jhyw99kn3gkTfycSPqEae
VN5llRQbqyBJPSbMBzfp9ScdMpfpLG/UKZDBXDGvhjJW7phzE9nrEZskEXPIqDr1euoqn4I8mMO5
vj40Y/ZiRBM6lJznNj8zNvhnT9T2mQGO+saK/c1S2ssRm9ja0ECsfErnEP0oLzFegYl6bAeJd7EM
hBuUq11RnJMApfM1+DWK4fnYsOxWKQc4swE/IzvD56sR5eohk9Xdtnw99vjdOg3FGI+ezMU5VXKA
EJFttLunoRjyY2t1r9FSS26QOKniXCxhyYroVpCDm99engUjrkm7CI+WCZLVl4v/4Zgyluy1WeAz
9E2XTcXZv1gfcRu+YLFze2y67LVZjIhOezcmNVy4boZZvQMf8Ng83wuzcMrBoUbKpKYQ/LAhuE+G
/v2hqRK9LK3/KFCnsBHq5nhI6ogaGV4SJdB33VlpPh17/i7bGFQ4MWHG7JyM4QYL9WRJbl9a9d7y
E3xJFv9m0452i7QPAFjLbUPPUgXLjW7WVT4uGWnbE/pUs+baSm+7B+2bNw/Xvwk60W5xUQcY5zgs
4kSKryx5puuxrG+vL0pFvG7LgufG/Ycc4p8+PVho2KuLRmh7i6bPsjMdNrKeVbGSB6BT+VsG4r8R
3pG9OxcE+ZHGus3OaExpy6kbe30nbTBCMbvMarrYaGVongadKXq3LZEeKpieBqQag218yyw0/E36
tld7ZMzFdAUV5QwebJfBh3RwtrQh/vnThZp+TsahwL8ZknCgl16xZ+b759CIOL1plt50P4u57U6w
ufpjW2N4YJY68/qt00j4fzFjfzdTdzE/c1EzrGwSOF5udtiqUPQiUifOEarFuWs2LspplGAclUM8
ISHcmJuH7DoKRTt5RjWGcVkKz1d37RoXND/i2EJNCcJjNnKQ75y3tkRmrKZ7TsNcPaxLY0N63UAW
nng5e9EGfQkGcR+35awzhex5pFjvZVpMY/tDzZ00YZnwrJfX2HN4hNcOVaCsrd202rniDni9j0UP
tGlfphxcKHjDu34DiC8sTECTEpjcaOI3oeIUvASJQreWJZpRhMELLtk4fFKRxIGDZSz/SyqJfz2b
KVlrcIrhe2swQrxaVxv1F+/MBlQXJ/Ey/BhR6c9Muc0hCW0JRG/bfRv6hBe/ZGtAh0L3rx9nWcIi
jrmvLxLGG+Wl28oBTmNLZW2/hLzO0G3bnDzu36JTEDXbUjU5wlNRraCMprKOVp+SuzBfaXHuU+Ml
2v2m0d0ALTFUGVUrfWDE9HlN+tjGVZfRCal7LvM6l3BNLreppdMAWS4DmLzWBc7lWYWy2taOeLNp
mLMyj2iGZqO1vzRJhrMGNiAqzS2+1tj15ZzjOFAWYSBkbeQQfQflnNbW+S37ZXrv4rOax5Q/+hkY
6c/dBLzpY6ybOL73TZebthZAfprkXFgTwkbD08yIB7T15Phequ8VXq4lvmjNmcAKGym8JKPnN47G
m/055bIf22oEPLG7ZuiQLZ7DLdsW8COHBPi5Ng9evEOFAa41QOuTh7YVtkuZWc3J4VuO4zVKUX2N
rpQPeVdyyosz5d1QjQDJyhlVDxcs68txZF3uiFn4yc7Y2B7p2Br2vG1RO+SYDmNkzixOl60a2y6J
YC3cOQGi5NLl33IdD+NdsXnU9rqUmG0urdK4ASqLHNBIpN1ax3FcFWCCMiAh85me4crDt7shsiGu
QoiGIZ+HNkGvLVryiFsAKJcdhTMfEeZnJAI0Ws1rlqiPWSrDvO6aJWU/Ud7KBRaNTMa1Xlg6Lo/c
kJY+Q9M3yTNzGXrLipGM6a1Pg4jfh53l/o9+EKNBm9UcjMnjhEXbnQbVueiqZMimL10gcxJhT+Qt
TctMJoV6JFrz8GfCmiZ3ZdMWsr1Yu67pLQGMfvzKLHVpBVACgYVBa+OwgB94SsWvRtuWtyWfeP4z
jemkvsCSwHcVriSR8KBJYnQP6H5ZcvzPY5D8Gtm8+quMlHPP3JMwrFSHlfSLJZjmNy2P/KMuSHsm
0ZSzp3w2GT2RvFfdh4l3m39n0R0RBZAVwGwir1/sq+l1sXoY/uK47uvuGJ1idxlHJprLBHTpfGcm
YM8rlgCf+i2nwAH/EVrePMJ3ILjF3aP/hb4QWTKbtnULV6mg3nqf21uAR1Z/A8ep+Kso+qSolUAD
6/sMzNzhMWybPrzasTfuFExAg94Ubib0ktGNky+ENrz50E1FqyrldAAjTUYKIK4LSUF/XP2Szg8L
8ZpcY0WV+ATaSzM+gY2edWfS8TGr9cZWxE6b5nN3hiw+nB+mYqW/BIwkhqpBac8+dRuZEUq6cbMn
mo56bmuCK871jjO4Yp+b1ij0pgTZ2j53+VIkV6mUoqVugpn+7LqCqaodFq5ZmQ9hQwCsSuLtugi5
6FrbiAS1XoYIcF7hrfoW6wJvUKekDeGBueEt+qBd5pJtwTKchhcfpxIuiJ4/ThbdjKdUzfZ7RJyl
YPK1AINW4IfQB+TY7Z8NlnBWMdFFsqLSpuMXNwHqCVcsKeGTV8bc+/5qNZqfnx2ghnNTdpPONsR7
r+w4lkwjt7MlrknW5Zc1a5x+BrdlxobAYXFUfBB4ysuHVNrMp7SguB4/DTaSaYmW3iG9CDBt+Wld
21g4AJF17u/strQoTG/AkRU3pHE4WKD9seuuC9B8Qennvg8+0pTPUd0l1AT1QtawqDPnPfs8Ex+z
m1V7W1yMHIOmnmzUuPsYxLd3JFxY/xGXA5HjZS+ELs5ADbT6tuA49j46lK7yc8J77He6adIJKvgX
gLBsCePV6OdQV4maQQ4H5mNpeouWS7+EHzThEj02Q6L1u34jWXQzQmfAHkfYI/ZTuboE1CWY0ZeT
nYvwGsbFop/SZQqGH1G/5eKeinjBHBs6Kbo/YpF7zAQJn7/lNLZ5v57xyzZ2SiVPlk+Ur11zu7Q9
i6/ojabiwcwRQG0nhCNBa/C14uZPD39tGOEvHUtvlrFvWyi/0b6EOQKOL7vtmHbqRoEHDEV1BIU1
OS0gbKPjVLsh+oi/mX9ew05v3wVIA7AaKKJuTKoJnp1tFSA+NdXWqO0ji6iOb/JCoVMvHQYonOU6
50HllNHgEM6j3dAXtGZhhVuovHuH103Tp826tr8JhijBdWPf8MA8S+lfcMkb6TyyosFvv7BrLAOH
sS4h4fuX672YVHE3Zf7BA+stF0Ri75przvDp4U5MQam7twjI0xOQKct8Jbor9M2maZG+7NxbByOJ
FsO4LKUusMoJTA5bb9pq6q1z7+NiE0UJ+l1Oz1kiEd9KHls2PxEd5tMPPy8qYS/86C29uiQm22OC
2d99ZcsGbhF+ZDw2Txw3HvZDzjGItz5i81YPsUn1Dfb/QLUY3EiuJ+uzzAJ1z/Xo8THndj2vlgfy
UxY6Ld+tGLP1dmLQEj+xte/6KmHduHzdVBal32SUuVyWG2DGg8JIxaL9Y4DRLgFBfEiKH2NCC/59
EhOPcCiHi2ZcSRax7EZmenHI3zqA2MdyCozDVig2bB/I9uAzTIN0zeoFzh6jg7AzC34CReCSimBT
Z1dvJv6cGczvEydW0KrfPK7VZDYkX9IIYpoqdnnDKhQwkgwYzTEzl0hkKV3LeCNyelTd1KFPHZR1
g8MHE+NDLJUNREnRP/qDjZPezmnYJ+tTOJAZps24nC+ek3yw3XkVwCu9m6Iu/povQAPVS9KgfpT3
gaaPblANDh0zs9ETLi3j4YPg2eLvQjZMIwJmgrWBpgGoG/MLh/Pu/NBIUaitypOkfecglwqqjfZy
/bB4O6GLHs3Ska3gfdnwClj1Xj3xBYXJspOtmE6xQzO2OKPBNjzlTTwM9UyaCF+i70T4kBj1gv+l
y0vyk0OP27VVka9pVEszkdCU3G/uC8sFrLZKL9Hy96zQmht/bhc63s+DQcZVdS0LqpDBStBViO5r
mVka6y+RgZvFTUutwn6fbQRpeoyub6VLFyeBvvZ4BfLejIPOqiilU81dZ4YL37DUv6Vktus5yrgI
gbOZ4ZMXJn2c17GAprxc4tCfC2xGVpdz2rDl0UAHVwyVpDIT93xp3FPuXqi5fvbx3ZLnnJxyYI82
bKNIOerZJwj7VqxBe+V0SPWzEU24fhhmE1a4y5ii7040dq0a2yU3SNeAWuXoMRpxmVrOG+tuOq3g
l5KgGR+bbVx5rwtVjiBo0VrPJLppkQ98sTKL71r4b8mSFmxaqi6MaAujX5zUxjFh9Da3rfsjQVMX
e4iwdOTFs8UXD1MQze+IhS8wjkCxvm9pHnnkTmEyv1sDBa233rKKwnvgAfcu6PAH8TaGhT16eB/c
nEefRhu0Jx4xykspN323clE8tRbYhZpjGlcpiPZV1DX9TZIkxb2hrbttw018d+3KPhaxmKue0Pci
neWnlBVDUbZELdAqGcH5VG6kL+xStsh23dkBOehu6Bq1n2m4qVvNXF7UmM60kt747TzMLL110KIm
n2yQZx9bYWN4+eNMnQU3jcxWK8oGMzeHt4LryB+9bpz+lKYUCPi1l1sO/W+4Wlf3LyYSV+E2D6+d
fA6dAo55mpYI55g+Hlnd0jUMbtcwQSszmuItuZ27sCkel2Bb9HmFOQT57KmIaFW4ZNV3JlFp+x2Z
q5xOqY6C6Eb1qk/u2bYKEILbYRU4jqs5/xwbocjTFJtYneC+4Qb4WCy0u47BWohvQQcANatS16d9
TRbW6dKkPVLRQpusr2aBHMWWTRzEsShd6kz/awMrfrpft3H1P0Eys0iHOp2nmN0CaytVJUM7FTvB
eqmJLnMuevZ+C1EwOo1DEsuzzhB3apxo2uw6vaiKT1Mmo/gJLUcsvYPoOg7rsNjS4hqiqWz7q4eC
Xz6ZReeKVK5o1+52mZaY0BI+MTmuMT2LhHuPo3EW4RQM/a2/Q2FnQVzohsyGD0piSX7kOKzabzzl
xTUBpB0HZGmzb+ES8+C7xEUojsnbmIKciZuLrsLsQLJUNmZFdF9ms9WrbOf8C4URhP6cW8T2r8sy
FRGr02wKsF81QxqsH6n1DEWZIIqyuNS6mWVVNLGIHhefb+6vBB4R4o+5R6/fKWfAT35wotsKuFSk
4/wOYPCUb6dhhSXwpeiDaHxHscoQEUk8TznCU7dlqDB3A2pANywmnb2JeceJrBM/IwUoBaW0BTtg
xPkDGR+bKreql1wE7B9t3zM9z629FLzl82exBON6Hlmgi+uyFCbFF/OFnespEtv6nRcpevZpx4vl
u7Z8QiWrJTKoCm7Cu35qG1pNuLDW946xpMUnyXr0eC64mqlmtU5ISicKl6DPxidFDnuHqbkf2wjV
qWbLP0xx5FDt0an36skJIcoZjNcSLXOtiQGly9l4djZPXdUCi2uuPl5wQOsKg0qTtmOgSm20Xd5n
oc26v1bwcPKT54R0NbUv+2rZLgCT3Hgq058OdMWelfEYFM0tGN4JTapFeBYgH3UkuGweM/iCHT/M
bjWCPftR+L6rsccnzdMYLfOpDyZvIJsJmuCK/DbWFUHxeSmDXE9NBU+u+FO8aogWV9u16lp0LzsG
RkuHsAQex77CjqTk5xT3PuTMum7QtQrS3p7WDd0vOPQFKED6rAv7x5xZggNz7/gjmgfMVTQ9HbAi
G3M7EhQ6Hoqo1dHVNFp8z5Gs2MeB2+VWT9kgujp3bqvSFIEDpZi2+Q6vFNbXrUTs7NnMH7QmSOA8
zGvsVWR5VynvALNByxC56bM5Fg+TjhfxMDdmuTNKjexHNG85P405n59x6IxPMojRaIT3ofnV+QwU
O7El9nMKB5s/54gSwOzh2dJjEiPPKIXN5DkGqtxUE9L7scqhXVnBU8w3XAkgbi7VNM1bJQxOjEhs
VLFVaJNybRl2mLyT45GoFNRV6DyAKU30MBaDRnlFB76Qt5ld0+7rZtfJ3/tkc+wTvGHG6F7S3vRL
peNV9XdjDu0VfPe2rSaUoQDarMlTBO5lvY7ZxuB60QC5PGCfz96HXYzDa7PgaFRS8BJvPWuCDZrU
Sfia4546bctGo/PsVzOA53KNOFLnsoGzSP7nqFGEwJ6FnB88x41AVOQ1wttDkBej/ogbrWi+t+jm
F0+zBWf0MTEwWaryfFb2SeLC8WfihwDuRW2quy/d2KIhjWulBLR2MnmWUaH7EtTdrrQcHBKcmMFb
ROxb1ZeuxxkRFbnlzBfjwhIxYmv60qNyl9Y8o10n7pzNcMws0cMVfkeCPcTViIPo+uRU6+17oqYg
+2qb/0PamTXHjVxp+684+h4eLIltYuwLbLWQLJLaWtINgqIo7EgAif3Xf0/J/mZabLs19nTYjmhL
LBAoZOY573mXvp3up7nwi7OX+1lTxM2UVsVpzvLVyNlvTftbtVBNfq62bKHA3v0OJ+pK9vt7cNYG
Ts9MQ96swcpZPhzXUi2sbLP/YFq5lTBHMW6wGOAg8WxsxIN2cSb3PethqWM/H3PcdTyjXW8Xb2qr
T0tDAxsMAxjbnaGZTvvSlb5fRZVMB/OdZu7NfNl0upJLKklRe/QAoMzvbfd06ZRltd/sVvnucTWy
Wg+FwIz6loMs47DOVttcotRxV68LyaGCWhvuBnSwtzPOQfrZwQVJv+HFcqvz5FiiIxZPX9s7vwOO
CpzOWvAS7/LhRbetIr+Ye9rCsEv1qj1i6q6ZD2gKXUeGJCTtC7ORduuSxcI9LoF40zUh4LE9fWmX
RmmEB+6jd9JqusaPet30lO4O9V1kDH5XItSkzmwuEzBJFaI9GNUUYJhjmDe6Y9rU0PaotccCDsL8
ZTE3X3FXTjoelqzwlmiwu66Ka8vy+sgkrWWsgn5otjyh6K39m1RgHgYxsb5GZ5EkJqMyL/z1nI6Q
1kNUPplvR/gI6ArP8bRh1suYUGZnZ16tna157MSRfVIyye45wgLgJqMKEFPuZdQ37VQnYp2M/sUt
7KrWKJEMMVpkweI0862rmhqtU8X0aFTh3HAcilCrB//gmJ25racKX2HvA37KzXh7fefWjhsvRCnC
0lgteW+7Rb3+qnE3vhbkxmjJKbk6PVN3z94+i8t0bRRuUk1WK2cMXFLMl7Y0y+63xlDUZMNkOfpM
T0Zr7oZAyjZFua4av30uNrZsqEab2+gvwzhrfTIZrk1dyDIHNifJRQ5n5cvJu7fzcs44Eb1y/1rl
gK6fy3KRVSIy0WoLT7ezWnKKnaF4FFQ1HA2m7wo76dja+5e8E/biBaPh42S8uGLy3hnAEAXRKMCc
I2MSMVUfOm2S2oPMwLUf52s9jmx982ozdOcez18kZd1Qn/IGeJ+XRHRWMrjUd05MxuDU36COy+wl
3IHKJQV9MbiFG+m2M3o3SwdgfksR4Tm31SSEetvWZTWc3cxa5EmbyBH/zNQl1UPGWQ6CF9loU1C7
5qLdSh0Hm0dtUlPxUdvJ7At9CoA23qbGGy6FGhGBNLbuzu/2GoZV6OkKLLuw6haDlCHTxmfPUV36
zlpUHpot3v/lvJ+1nWjrgX5J5vVp6TJrCygzSsAKdx2n48ZgyToOgInLoa6cXf8AeGLb56Ji4BF2
esNwPEZrqw/e9QzfaeGvwIGW9INpTqHlNKUWsObunE5tgpGKjUdCohvQjvuk0AxgbacFyd6Cmvgx
L9j6tbOjIXdtcRzXyd+PnVg1vcXuzFwmH+giI0dMTr5R3trGoNQHW+E4/uJmYmpudSBAN6ntfPLf
LgsIdFRnXpmh3INa+VC0be3cpFndVm8Xjwdzs5lepc76RNzM3czvapL2ve32Qzm5TXZeS+aI76ln
i3QO9cnZij4qpdeAzgn8ywo9nFjMnRZiAOFsXcS4w/X8pILYerX3dT/hv6crI/R97BubuAHxVtPJ
bZaBBzu6ZTc8rAMPjdEQbwKB36brb28tHjvCI9/Oq/09IHG6JjMrOfH33b2lV3C0G1NLfSZbjo6z
m3mdVnjmQS8dpztUpdvbt3stUSUb5ibHT0sx+TgXVBP+EclIiPOWB8bi2C6jHBNCkt4rbw4d+jf1
uZmFZz5ITDiUmVxtUA1at9Um+Nwbdn8uQ79ZliramuGatjYq52IPqWhPApXrcuzbbrKibN669tZU
uKyABOmMleQ2uFNSgFUagaYMQ0sYxYxFVHuZT3Xd9apzA8dqCutpdUlYv0n3rFzfYFcgRiDGPB32
r1ZrW9mXrpJ6fdIt5HknHXCrv0NRP4zvauya8/eytcV6awhNbd+23i67223LNAWOsZpeSAUDOA6M
NgEhF0pBhOtHcTfpjVrCcSNU8zTwK5TRtJtmFcIbdxgNCnFl+81e4kO0vNQzqbnv9aXK1N0w7kZ7
domEoy7gDlN0AP64kZquXFF+Ac3QrKi0Pa1TWI1SiIWq5W1vYrD3CnCAjfTazSzXesTXhtkKN00z
BhaL1w9ICTr7+gT9jq48C/TB9u+VO9caUvzCLb5O1/PxqzthLYDO2s5OvfQpRXT2u/qtNQzmyNrL
7KYfg85TKI7ppAlRcnO90CPLtDWoJ1bWpxczd8clYRvFJ3Cu22J+Gcu1W2/l7jb2rxQDjliDsi+n
87a5+/qr5zbdfM+pnVlHRbkSNDie9AFBOdkVE+zWmTOXOc0DxbHvnlUOC/8CHtwgBicaYKeD7yua
c5tQR2GPT4gtey9AdGMu8ep0FeDE0OdvmAYbWTTPBBa/KWH9cS6SP4GvoT97qf/B7VCbdmGrA9vP
hzYdejkGBVo4EUiPcakVMuIbphf65QyMir5UH59oyvZCC5yRgXEZ2OyyI1BJLVFCBBi4d0uWrEga
Cc5pV+Hkn1Afb9MQTAsBL/2hoeUoynDp8dZezvTDq21Eg5UzsY7+mE1ypbz9gxn6a7+RDOBxLbTB
TSTBjnVUQKm+g0fVhxzPgOogzN5PRNf/hFfynWXwG17M0KtNCctyErTRvft23GQ6RV1GWYPAlco/
1FHC1xQh69b+RMj5T4gl38Ucv7lkCVWGzcO0E8cjnmDEgSPuQVB+ckP/7NNfEXE6ws2Um/s289Dm
SzUYHxavS/89ftJrbyKqsr7pstRONhIQgnzYTgW8in/zw1/xJkbDGFs5OXYCshIzHiiC1KCf/uMX
6p89lVdknnSdi9H2CyfJdE2xhc8pfR6b/b/16a9tWsyqs5h581zoDLApHX0C93b59o8//J+8oa9d
WpzBaJZuLXldctc3v6q2aJZQdzaTiBXPbLqgmyCmHqHY292/lVSGSvFHsljuZYuLfYWdkAxp/yr6
QV1KAzTg+w39x/P6n9mLfPjbOlZ//S/+/Vl221Bk+fjqX//6Tjb857+uP/Pff+fHn/jr4UVenpoX
9fov/fAzfO7frxs9jU8//EtMoTNuj9PLsL15UVM9fv98fsPr3/zf/uGfXr5/yrute/nLL8+gdOP1
0zDean/5+x+dvv7lF+NKS/uP337+3//wegN/+eX81NEOPv3uJ16e1MgP29affU9Y1xSH5eX7/2Oa
f/YZk8Pu1g2bpuqXP7WkKuZ/+UXYf8ZGTScJwyPLiJaIxaLkdP0jU/+zuGJ8vo57LHuvI375/7/Q
D1/J/3xFf2qn5kEW7aj+8gvn3Q9bsMvn+x7vlW8ZmI0gnHn1LrRo76ZtrtoHX6f18zTJcL3icMHY
cE3kauwhxTFA0bi8x832Qkxmuh2GT6KQUW07eDTI20l/cuo+gNlz9T7EW4K5r3LOVVMkyV7vlxVD
XQXGkBaPvpkel81dIlOvaC5WrYk61awwBewUrjVko7RZCEewyydGARopCVoRLxmUICF0oK+msUM8
Chh++7kV1mGaFfXHfctJ3ynNrwSUNXCBBifwsnuVjTdFKZ/HfdCTZmNMtVsu6vrurUkhGE65mMNx
8C10TuavntyehdmIo1+5+UWr8zpWcq5/xWWwubOUMR1LskKrh/LB8fzj6Ge3e3ObiSFiinLyd2YJ
2RuN4vTgLpz+7WDUkV6tWrxn2UeGRnswdqCQzbMvc0ZBZ6sGFmQE6Ye+BW7XU7LREornqWo7KPM2
uKxaGP1aWxsykg3SFB3AaWk1LdJccIKlgFa2OJHsqcjNZ6hPJYUtFkGgNatVBtgwMx9U0ji2jBcn
tizrW6cNwz3DUlgemiU+aoP21GBGyvyvErFQuhFSa5Z48TZfkTKngcpSE1jfksEm9uxg6qsRinQe
QmI3tCTd5fM8rV60Z9LnfCvVWW19Ha1O3wcDnWfUXUPh9VYv7ppFLfGCoV4Ef8QM01n178DNyvvJ
Uy6xKQIgTJvzW8RhXmSM1cesX1TkavUXVP1NUDFpTMY5pZObyynZ07n+6AjfYO0bzUUqXtup6z/X
8wY4ubVlZMA8vrWW1aUPkV8MCODhtLmf2hohNWEtgCfA63FpQd5zxylPzNp+y5dXhAxhs/MoqP7d
3lmPru8+YmhDRdnVadwLqYezvcm3aeVmh7Xy39uWTjfejLgTlhA7Msr4yFtATXecSx70MfUSlW/i
phVL9slabDcemYpHfctZGFLn7pHeTMUTkybmrfP1JZ8qceP2rUOnU3uB1eplTOweZjQKBiEajZpn
oJyQQtIKVI93JCWbuE3LBhuBdVgDFHVdUHQUqwpOYSC1iZFB5s5xUfatDeTVz98wHJvvGsdaQDt3
14yrJZWxofDc9tykMBIm2cscGNWeRqCe+b3GFxkX1QAKrGlQkwrg3WpnsmT6mpsozWW9GgJGmetA
miMEFI7wbB3rdPfCUcDRMAYCQ+rcIOHD2P1w0on6Ij55uDHUOsROCWQXgIuYEXvjEko5AAZUQg9a
Z6/jOV/HsMQhO/KKejrlpqlCamiAwCnN4jGT1mn1hzbU5s4IN6tJQ4LKRFDN9MJuNr9vCaAKi9n6
4GhLfkVDtrPw2MWG1fm1Gk3jsErDDWk0vrkiU9E4L3iDM2MOmK7fQ//WQkGid+zDGbvkV0GnaLMl
yrKlDvvdL2PD8I2gKJzrJELzsPWW/V0ta7xU/HKL7AkguDDWJjbnlGmzb05BntbFuZUt68RdmmDI
sh3iHdK5qWf9tgxEgi0DqHaa4mm5AvgVAMQ543aDShu2xNOH9mim9Xxqpv2Tx3wdNpYPWWne8T1Z
h4pvFO6Sh7F8PHTKPc4m9ph9yQzrN6fb3w+T3x4eV9Xg/1Tvfzs6fGJVTIfTy4DL/GMZobVd1TOI
bh9c37pp/CmyWQl650U+RIjUycZQGulPyt7vNegPF7VtH42P6TvCsEzr9UWrpav0fl2NByFpEPsy
ZGDBFvF1XHgykF8a9Va3Ys99tFhPVv6vRTFyz7bj+8aVDmyAErqcvj/w7KtO7yYjTfWH8orVBSUv
4h8/1N+dxw7yTAcM17EoDLzX5glMUHzeOtd6GKrys1aUH3tLwJgdrcMfX+fH1osbcXRHZ10CF7tc
7jWZvK+b0sWVwX5oyQza5mg5dWsd5fm/1AR9v4znOxh0w2G9XvLVO5IabSp7tBoPs55iYPGs5z+R
rvyD5/XbC7y2g9gaX5q9yQWUdQfpoRSPZUOJ9t9V3D94z3+szL/fg2/qvOhwkkxq7us6+E1Dt5im
o404qjxM5MHk843Yl2AVj7r41uXPf3ypH/uXv11K8PULx3V1x3KpN397KR5XrcvC8B9667y0if+v
2V9dP9/A7OBahprcjPta3GKmgPSKWKQHDVrNHlFo/PHv//tHBVjtU7r6GAI49mt5emc4pqHtlXxk
1N6MiX/lXx6sLoRp88cX+v3XTqKoj4O/wd3Y+msxecn6gfc1l4+eD4lBU9DZt0/D4n3548v8fpWQ
jMo6cTjKDcH//vh9uP5UFI2VF4/m+MbaP2QZoTTTc97/zCHy9XMTrm3ahuHwlRi2x0j4x+tkFvXU
gmbhIe/u6vp+nhJ3DbY0VNpP3BpePzcuZAuIr4bpgtA6r3U2G0wlY/Oy4sGtm9Csn7TibSV+tkdf
u+3f7tFcxHdMdFGu7rFiXoMusxhwNfWgZmH9F+jTFGzsl/5jUd+2+nxu3Cn07DIs0w9//GW9XjzC
da7dEhsoS0eYr9+JvKWPrhxRPvThlL602s/Ou+86xB/vi7rS011uDt8z8zU+UpAhsu15WT6sGZqE
cZ7lHYZjBrWE24Wmnk5xc8W48UjRYyheI4IE3fpsTmzgoyY/mrCXAnj5MjT70n5s2mY+bbrzsmK3
8FBIv4GrNroHnMzd2CBeBccLSgiV72jzOGmzwCsokKFwVUFXeVasfDu992ZjDFDg74nTpPZRmvby
E5Tg96/M9a6FaZkQloXtvloDFRoVr4OE8SD1o9+ffXkxqod/+ZvjEqxZzzRc03/tT1BLf7AWJysf
2lubjuZnuM3rVcyLYTNQYFn51377tSS5A4/zbYOHLMu73PqmTd+uVDHCzn+y+/3+BXRp2YVuCuE4
oKqvVrFqyjX3l356QKASeO8YlP0fL3C90d+cRIwstNq4XmDVg2ELup/Fb7O5mb9bu5wKum3yj2Fx
FL2C6UrHKvVM6917t2KoVbeYu0M5LI6jCStfrnhD1tT0H82SyRqkD3FYAMT1wMz9lNd3cYPWgIFH
W53N/RyvJUjcjnlv0hX5s60s54EI+OmcQ0lOE2cxP+l6CY1lpdiKcEYTp0HOgPf0qkALi3nRi3IN
1YQx0OAtfZQp27uBle1CJpuUNE+2Xi8xKQnLZZZj8y73i+6wLWudhTAuvq39Cn2wxZ/r7FodqjB7
psUvvTUZoBmHMGerKNOG9+hQ5jxQjSKYcaaWhwsn9+Vc7aJOoHN1VO/5iLip+9Stvn2YUT8xEPT5
BHP1L4WeN3jSDUUoEehugc4mC3F+TH+14IJD4b3m+Lkiv1N1D7BizfLew7HkjVvpEvcc5X0mbQR9
Dkou5L3e3r8X/drf5aJxzq6TDfGksIyqWvwSCzMXXwq+1bNH7AGcJCwn7dpzvwIPLuGKYjLKukWP
VyCTcPOMLLYcTz95Hg2JxuA1GbztuSkYCqh2/uTCB49ENY2xf+X/1VveH4aC0aSZ5W90s/uY5bC3
LbU6SYnxargwSr/JVIaSoZ8r2IoWMxDZ1zypVHR3utLaeHTmPlw9bMTpzVBHNLl/J2uxX/pibpPR
7stgQlAWZcPWH/usI0mucEf6U8F8Jxumo5wrDJMhQsBGG7MJmjPKBB/ewF0vqvrU1yY4gld7jwah
Hg56CbM87u34wRj1ISTwsUqUBV/f1PQ+yHpvPBFb4t8Y9SRujWHRbwdnsYOqtvczJZ1/sNO8SJy5
7kCjdI/e3NfKRFOdJ17Kyb6jtdxg+erQxvVKvnGELnhlJvHi0rCKOL+OXlSzfyRRNj2t3rCcN9sS
6LgUfPbZ399Iy+9vEIEt37LJ+zI3JGfjCOQkyme/R5+4wtLqtPtx3PbHarGr0Muc/Ih5YhV7crXu
PWc1+E5d6x54xTmVrrKSXDq0Hi6pEU7WW1Fr82OQeD/4Kzx0pFAzZII1TyzDbb75nmUGnb2UYUN+
SIw+0bmhffJOuzHU5wqyD4FdW3dqicRDYY5BljPCIVClmE9XKcMbsiSaIsyFsh4HOCxMhz0m5pqN
1CSdU9hXWRfXO2aGvushJKoUTLrNnsKr69SASDNuLcQqo+jUcdJhrxuZhsZKK5sDSF/2wqRvgEJn
5cgBmy1wqwkXwKJ/8rbRi1tbf5TO3kY2Y9RTnk3yokGbP1Uin2Mv22wERZ5/ogvdbofdoMvtDOsE
lJ3xlx09MuS4R/vgFIGzTUsZiB0JWmu5cCcx2Lnxe3cINmMqEyPDiEQOMFtlB37RySYsncYAH9qK
c6+EE03pdkbM1JZPjfMexORCS5CFaVrIW4eC6rayOqAqciOSjG8w8PBAL9t33mJHqJTibC2v/f1S
xLNVfaU8ejtazqixY0rx2czWIXLV/B5RGLSBNjVOMNrQkuKlfA9jMD0W8C8Cg1HW2YbVHztLmZ8G
cNtjIwmShEk73k1bt19HnzJaalxtIIqSiauN9fw4dNMzxJQiWtLRewABAqQSg4g6izyTQjnW3aat
5ckapR4IayqPU6358VKjdtRTNw+9dpij2rH9HEbxiklDs9lvVllpDHanuy3TndMwspMZo6Y/QbdW
NzBSsSxkmyWDEoUB1S3qpHxjnc4+9GCnb+K6brrEbDKZ6CBsAUmG8sFYgOUYTNfH1mmdu3m29yTv
+6972fm3fqmhLyt0EIbCrwJpSP88yfQj9CV46fqnhfh1VHKdFyDILRJ7NjKGm+2zOetTuJtiD5fR
Y7Os6urLujXquCL/fjT6ZX7ZmVPnoTWJa6DlNL+bu768YVvsT6NKq4vbGd19JumVlqosDptfvDEm
t4u7vV5DiqO39mLMR5z8GWfCcD6BF+mhukK3U176BxIm1lhrZZFM1lai+WQwu2g8VxgN/qdia4dY
lllzQlrUHYWzZp+MdXRjR1awo82pfFgcRthFl/ahhfdhsNvZhMhpbsK1EwVyJDPXQkJ0+6DVOvfd
0jlZWMtUHZV5PQZT9rvQhlsR1vCdPhpbZZtB4WkL2z3nQ7CNGESjLkxqfXCOWPhXb32JuiGw660A
Dkz1896v+mWsHyRQVAma6y7PqnF19IZgPkPZiwOg75seDWoC+3ZODAiEjN+Wl1bC8F6QFJ2HspFI
NAz9DjrZxH7Wo/0gPiYcy/wFLQmvuHOVH6WtftTyFq2F1kBEsbXiYXWtL1h4Zl/NedEiS6Xq3nNL
+QVRgF0GuaMVkWau3cUtLZPt264PjTWrE5wDI9SMpbxZPZ1HN1FHTLJ8nsgctuJBGZYdIR+sHnMP
D3oIg2V2YMBdmAEneR/puCgeGrNEXuLPYg5a9IWJpMa4SEqF2G2tOoQ43ge9P7gH3EvLRG/yZ7C8
LRBrb55LDa3DII07KbMvOjeBfESBZm+g2e01q6+ZAoybrvpBS76FEZwjYqo5w1v8D0M7dcbH1p1y
BN62fjGKsb7xGFWj3bQ3j+lj4wc6ShUomc0ozlqO2E2tLkyuFHtT3nn1uNZM9LOU4AckLOQXQv9B
aQf/Xk26Ci1yv2NXzsXHhS7j1FyhXDnkfLRtfta3MYMFKBGZMnKI4ckb8Po2lAdzvkT9jAhwVuW3
UqTDU24bL8v1v4s9RLw44zlXZKCEA+zUOztbnkqHkRDOaXC7PLM+rkNfvzDcQvmCBiUAaXtGG/Uk
F0t7mumSk0lg3aZVuvnuGiyBgzlRAQGgwnApKyzI23Reotq3suMsSGtwR28JC4jR4VJ0Kiy8TQsV
0tgYOWEdeUNLuaHm7WGq9acMFdQS5NnwxbD2F2G32gkwbxhJm183iABucbMyl44d9G/h4sxfrNrl
nvWFzWNE5BtCNeHI1Oblgk+zHVgoGKLNnNc20jrpHRCU3sOqv1jMkUZdxIP4MGQfof7EBWL0QFvc
LFhmsd6j6HCidOq+ac3+MmjaCLqroL4YFtR3XBxvqDxk0vgOdJHJMYNNLlOkYBhhu+ky3naGORRY
ica2W2p3JS1P1BOReaQuru4kO8+FcVoLVRY8Fi08JHippzLUNqf/xExBp7SCUHbA0Gc5zFhKRDQE
WdSU6ZZM0MBPlmUbIYymz61R1Ues7qpwglJ4tiprwry78c/96OicnBmPzcTowCo2L6lXez+IPSW0
hzzLpKidZ6u8knN0Zv1eOTk3Ml3sg2H3+Xs8y+agsyjgK4zvTkgoQPUZhAXO7vu3ueZeBr/eQ9nu
2oes3kQ8Mcb5UGBAzFJlntlz1IKdl6QBnFH7wWmsNodfbV3PkNLhd/fCe7N5wPimpa1AKiuKeDE+
t3gpoDDcxV1RiyfHoPwqGmMNrlpaZIwkgRwLr54CSiUZ7Z3oIsQq0NXayT5mjTN+IYw4vUCy6m/z
rUMu1HTGm0FQ1Brs/Ry6+QmxxyNvnIh05Xv3CKqrh1pRxzqrfL/mA6+NgkyMs/dwagfr184bsTzO
mzUe0vYrRKgxdnxEqUgSioN3VVwHg8qnSDZiu6974tNcoepA74o5zpd0OxkSWWRY4yLwAaYLGjBh
0Msw4xlAj2R6k5sIvVlnEyRua8bXfR7SB6eel7s5s7M7NrrtOPc1qiO7xCGth0RNZSgToyvI/Mzg
KrLrp+Nd0aPBs4bOOVVoweAS623rBgIZ8xulLPu5aasybjq81xliTu+urqucmv18aNzOeyd5V2KP
pNYsFHY38SWa9kkqHWYuLdMZjbp9UIpl2MPkPRu69xWdgRP3LQNf1B05R0yeRzh6ZAlVgh23EC+D
VCCDEqLwo203j+k+4ENaSLTSo+zu8A5gxTrYEm7qUptjuKX5zOivL5K1375UIDlBWXbbEcXWi914
+52vePdHmfunvLDzy7ba6IvntgncgVrSErOW5E179Xg1s9DslBkx4soh7pfm/nZFoH+fpjNTrn3z
l2iGt3ac0Kw/W/s6JhbROId+R+Ztd2l5rDdj/lK0FmRRXWaxWenTsa/b7cGz8u1DiRHLud+hWwlt
LwMfT5Y7JCLQ9jYB53ab/Y+105fvYdEhWXDHdYlyTSN8gObrwNjdjQvfemPnm8wYyK6E6aZ29cYy
uiO6XrAjg7BV1i9tmDxQuuVn27MaDL0Iw6UvTD/OjMIS9s/2YFtqiVqFAtVqCzCuRduIjpj6YESD
lXT6/pZ2zGHgDcuNJ0cGRUqJd9xSJpV7YSxP6H+dK/9O3e8txDXL2EpUjvTLupE9Z73/lumuFmC+
oYKULKdjbZX23ez25RuHd+kEczE7CMX5RaFaXvDdXy/9bguifNdPhWJw2FJdxvlkbgffGbp4J8Ag
RvWchziwUBBWE9IEu3bOkENVVDgUpvisWHAaDTImu+a0sIwPjrZ70VIYTTKwZ0LAE4+FkS2n3MPN
o66X4cbR1yqZlQHrIZ/NWxc6AJqkLL/I1hkeW7O2zkbbIol08AU1pWNEtarb49Dx/fXlipA6L8jo
bR1SYnfANAQW0v/U5cWLJnUVyM62j42GgKBCqUH26xzWhviViI/62GNXEOiopW5MJAE0n/4H2i3m
+zOV1DzmfmyqGc+WvTeidEbFtaeWiM2dqv0at3AqTa0LhTmxSXgWO0HBc2lFYUTSFdghZ4bO2MeB
mrC/g5tIXWZzVmfDvtyV/gwIqWz/DLXReS8wjDnYGTlDBfYgoejlckSu04Ul6trDimQtSHeti71J
s9+vYwMbsdgzXFuMr1AOqrDzfXHblPWXLbWH00w6VWjt6XoP72w96NXyMrmTf9k6De4xQwb2SLli
/AQ3NB/Y7HOtbG+k5fpHWNxLjF95HqrNJaIxLemncuGd58kVH3FNwKa1MO1Ppj+hJarS5g0PLuOR
r9Vzv2rX16L5LGZrZb+yLqwT5xbH0grbI32MTTjfCIitLpikY0WDpD/NO4Tz5Hxi5yIRTU4ejVwP
KYC+tMA89Cqlz+apZmbMFmMuNNHrqDE5dnfo9Ej9AmceX1KcbVCaTg5WB7wPwsu8WE3+dJMuU3b0
DcRbU+aUZ5ktVeIVpBsyZtCkoU5635pHFkZYLOIER8C+t6qqead5O4mdY/eh8oc0Fi3q9C7dHfg3
RZkQd8IdGDUAPOZgsaspcepK46PIMxADSrgE7RMC5q6CxopzSrhW+nLXgWxyUpkfq2HQYr1sFONm
azmA8psJ+DWYuivN9QAchtBetjkPlW75tOjVdYPViO0zKmRYI9wRPFVb1O3XSjUX1bVQRXq9K6gF
i25fSfxs4NLUgQfxi7HNTDu5cvpmKVtBMp6qaKhdFStj14PKQ0JczaJ6I0tqKBcN4CGHE33Slk0d
lFzaYzPJ7Oj00Jdn4Q9x48/jHbcA9XIV9R3pasbtmq7jU1kan2AKjKG3jpgxiHaL0BshnhMIHPrc
FQesnWjd02w7gmLRvRc5E/w9a259lXfvZFbKe2bD36RB82T0MEidGb7TuMBn8UXZHvk9/bBBmoRR
VsVTWORwMTt0obbrq4diUNXNIqYvLv+wvYGg1GZR/T/Szmu5cSXbtl+ECGQi4V5J0IiUo1yZF0SV
VAXvPb7+DOy+N3qLqhCjznnp2N2xWyCJRGLlWnOOecc5BvZ57wS30TQnFET49q8qoFJbrB7uPimb
4ohJA4RJi5Iq9Pm5ER/HB1tm9lc30OWPdjamDWa0bjU3EwLFyrCBQ/BgxmFps2FjJr32Az9Yl6NJ
V42NeaXK/tkRBLfnVQwPp27xaDdTdmXzK90xrOA5cOIavX0lTmXroJSZG50C0492A463jSZ0FJd+
52771mlWClXymhYnsaZz1+2tIO23VeR8q5Rsdzl9sXtCisaNG1XGdpSsXeT/4V1sRv2u8Eexw2zN
q4qz3dbGqLxBToF50QRHRdnzlUigYi/R32DE5TIYn8JToERxZaBPuUFhgz/JGKqreZQWUpE+3Trt
iGwpRPbgl1Fy5cMUWMexk3jdJBUKjgg+jmKOU2QdLqyBzkLeZmJbTrQdcqes33CthY+EC+SexUJd
McrmRRotTWSOi8Naq43tHNLiGHahVnq8zKI1GRAFyCdjNQA5IGc4lddJn4KXsgVNALS1VHNBnh8x
r8ht0ImvSVjp6yD2FztI262iYSZsLdEAtIRgLcAt5CsLvce11OV4sENyDn2OQpvSLspr6bQNKcwq
3xULeMRUVnEzp/rgtbaVrCtgQfchcqf9EPBen7X81xwk2RUbbbfFQNCCT+ymQ6ygKgUtrj47aNMd
N9Lf98FyVjQbID1gkL4aae94mY3lKDSs8YDAqTjAg5FPFam7/OEAEZQT6gTbNz9pnut0YGZtFaBE
XwGUmoMVGI1F9surqdMSsetUAmUCitGqlmlJY7h+0XHueBPnqc00xv5KY4h9FRiueBimetUINawI
zxvAIlG0CbUQrxx3WnOMbOnxcXxPORV/yWY5XpeG9gS0rN80NtaiMiDP2PHRFgW6DXLDaWhMzdWr
SukdMDa2N4NeiVUez/X90uNfu1hE5hWAjl9D2Ga0n3RGmEYxxeuoS4J9gtnfq1SlffE5MVzLmt5k
RJCDR3mtL5gMta3p1SHqv9dzwEFK++kAT15pqnE3dQRRsheldUsjM6SFxc1VhjbdhILAH60nOQ23
tH01Znb3hHkIaWKkd8cx0tWuMQLiYsa8Xyd1BQtYx3g4ynZaGU5Ueq4hqzW6cFaH1UXHoSC+ps/A
w+FJrr9GCRq0OhX1Y1fluJa6xoHokibdTWFKzcNraqw1rZAvjGF6vAUUgqu8qALGC7lJuxS3pp+h
QHKLVdKm6T2Eoi91v0wBhhlXWEhs3yyH+tp2aZzkzlC/JbAJ74AbVHey4DiLC3/YOXP0Es8+3AVI
lRDCcwuJuT8S9gAFx/ZsmribXFLqqC4onpXKJaZ23WlZKW6wGn2IDoND2601C/02H90fk5itXRUP
gsZUSlkIvckzMa8dxTDPkBTsagc1pd8OHOzXtF31VaNNydZw8uR6jOVrCLAHoaqJDWzqQzynEWS9
cQVBoryrYcV965JCu+1Mqqx2xGeh485Z8eD49wZHRk7KqTg1OK/DdW3TL6OJAPEqJKrYwY13bCNr
uEU21Wzropm/NCzduxazdsgh0XGQJ5Zfqj5HpiXq8kkxzFMIC3wEFMwreNkYZpT+cGJdXgk/HO4s
Cq4V+Uf93g9nzTObSHx33Ez/zTHxm5n4wy3zN/07RLX4JbaKDjMcvdaDBQRoJaUdPlT04naEez8p
EYF2JAaCPcTZCvxatyy8F6MpcHWKocuedPzZKxVC1MCcMcP9A8G3S0lFMr1iSkv88CDnKHVYK1kM
sbCrbfOOU+YbG2J35xuRgKbXPjBDDPcpbwKau5QNRPqqVV/QHgOEghMfz7rntpiA6hjGAUM24VWz
lVynjXzThyg9crxkulP5/V2tR5xJK+hbYUMb0Q+Vvyqr4SfyE2sTmlm4g+zQI5RPhXY9MXzwHOS2
XsNKuY8H2gh9Y/acpekBCBVRU8W1cZ3pU/9DzLyXExWYP23L15k+ZP14B/xB25RGKA/CAN+ipxrS
WI2edUNjtF5ncFa3YnL133M2iHXoyvRBJmn8GFVh9Wzh9LkxkmzeUVVgtW3c9lvLrF7a0Sb9rolx
3mtx21+FemVkq2GEZhLFfsjbKep+tiJVV/SYh/uU1C4QPoPhHtiR0nVi1+EXN0rKgzF37XHg/bgG
L7TYah0N2xkTYbzle4ntB4hh7G44jNU0p7QY+0+RT+uilMYRWFezK524XZckLlH/J/Yug0Sy7gKM
N54Lfum5E04sGZzRoK3tEOaAJIildVqxQ2LurAoyXj0c4c4vberbrVX4yzuaM5dc/iOPCg2+RMH3
NZiblUn53TdasccN9ka+33xgQvh1dOcXMAxvtqbTqu5Cx+jWYwVhjzLfLJ4dDI1FMertjqVKVqKG
MnkYWziCOu2Cl0oT6i2u5BR5mOCdaz8JDcoH+ldFZGW89JPgugGcfJrSOWO+VdkHx1pNQ3cTObLc
6QSb3vCZ5lU1xsiwZVYla812UCklyKWb2R84E7Fe0FzEgQHEKBmnXcst2ll+0H8LYyO+JrOU+J6G
EU0ukHFGmZV6BjPCW7ocMwwvqw+gcDCFxCdXZMzsXO1LYWkgxa1GrenHYXQKinobMULe9iJnjhjq
s6f8Ntw4WhgefUSABz0Mgn3o00HBLVpxorHBlw2CsUuesCKZh5wgA/b7spo4yKgseeBAhui1Uv12
dK1hbwqqaOVLKCBK2dus9YNtkfUzo3n2gC6d8XHCAsQSWMwwvwwf8bKk6g9Uuu4DB3RSYgDzTHzL
6wc6S6PhNGv7zc9Osfatr8qJN3lI782oYo7bbv070twZSEugJB1uWHXreqnXjDzAl5/OPzCa6G80
ufWWvzfVjz1Ahk3XBeM6IWpgGybtwMkhIxFAD+ub1k8ZQE2D9DQHKZzd2ObRBmS5VlZL4CUvKObd
0RtnbenBRkH1uhRpjZvVXoTvdWcwo1nrJVMnvZ1+kN3BMTuDwMks0MXCjr0W1XDbTT8HQVhFXS/Y
lz545L2nXvzFSED/NfnCry5e3SqDLllXKBYSI+K8BkiOISl7V9G8ppad3BtMmTbZCFQrcUX6MHWu
+TVps/FFa8y28vqRHqwbpNJrcN+t8BU2q6qlhWwn1lezKcjwyTk9u/BQgaT08giwgSiNSIOf49gM
IzkQAWlp7YVaWeLG1Rno/NBgn4TbuNBsbGYQArwxGb8TkeogjI0LAvIaq88oVRNjNVKE3HZGj4SY
wqGUgg6isOqtdIZ2T1Ziywfo+n0WDMEBab3CqWzLr1MqTH0Vh4pixbWHu67CsIz/NzxagaF/11JF
xWQ2frE1c0JIWXOGNxoS4y/nlydwpSYgrMw5Tp2J4sARxRe3ZiXH5jR5k6XQwPs6cXI60+wuHOJD
ppeSwSPSe8zlWFU1w962yhAbbSjaHZ9m3E1aR7ADrvEvdb64KXVfHeJJlY8pTLynIAup9mN8r1YQ
BByX25/gYTvcKHm2XrS7HjLl/hiWTb6NRZuhro9CfOGknrNgKZpsJtfFKupqs/XsckqftCmNsaBK
52foq5gaYOx/l2VUbDnID7tsFMkj1n93L/Qq+jkmoDsBfPY7Gm4Dh8is3cx+CXWNSekDQ0ZGqjj+
8Ya7hZAJInX9rpM+7wG9R41vzNF0oh/OqBa3p8QrHcF7pTvAwqwxv+DUpkqcnJ1pltXW7QwAXvQ+
SHXRjOlIa3D2+tBmaNepaWsa6a2BSPkOap2J0cV4A/SmUynSvx6MvD0acwYTjs4uY6hiEd9o5qve
ZbQ3S1unLQjfBsvxxg6HucZ4o/8KqftBUmrB2pCAwG1oLbOer8J+WPeRaa16nMmcVkdMPK1G86cI
/PiRyDP7IUmH+I3OXNdtzXKO7hkqItPncdn1HaQ6ZMggb1ni4drFyb0qjDq8TRnq0Yaf9as0pU0u
itSFt5E0p7zqJQCFTt5HusGAsrTuesqek8nBrUKBkxJz1fGo4m3OlyJY30jdqK6KJK03ot6DxDkG
ER6jZJh4UMKsnDzL0GHUp21Gc9QWFbYVZhbXUQ68IavCDKypX7wpGEmMVDTjaBXS+hb2pENMQdpQ
dizVG0XKlkEAAzs70DcMiN1DK1rl9YyaQgvWBHXtVK3Lmu2khItWxQHJU+gUo4BHXRWGvGM2Ib9l
HLugAswU781CBWXOgXQgNSOAOJYzTC9l2TZ7Cc4L7h52/V0WLtyTWmi3SdQhxLLDeqO10PwGC59N
UZj8Fr4xtTuzbtPfcMD8r34j51McR9YLwYh0reJAo+9YMnlI7Qfc0wp6TMx2+bnI7wwrjjDOxggg
dJMnVjG4OBcSVjCY9JZ8zXt4Wjc2U+FujDZmlx3NarpTRv7cQhbSUSEUZb/5/NoflXmL5Fngr3Bd
pJvWmTKvdyt9jtjc7gGK1Dt3+EuVO5JqbB6Y9dC6MqVTZ6K5MBLM8s3ev4Nlgwp0sv4qF3P55Vzk
eLrj8AXQnn7QR465PnSp9O/0Mb1JwMa22iVcvVw+47/FrYto9h8jgLBxA3B/3msLk26azMCqq1sp
AkFfSbOWdmI7HNO6xXdjZQ2uHzVvAkWYkWTqf+vreuKVOedlLW7SXx1wFI6sfagf+gDolzuO0X5U
kMMlKIL7AqnKdwoCpgDwNJhBfH6HFyPBh48P3gQzgGuAnTn7+KkEmD7aUCoZI676/K4ZdpENr9t5
0XlQCxCpTdh4n1/zPz/K+6suUmcaERhSdNswl3X3L0GmDooXTI7W3gZWU+NvsmmYJoJ6ConFPPzU
BZ2XVCn8+zGTLxmHyy+E+GxF0UHbbaaCn0t3fKLzZO6hPzrL+3N48Q0bz1qJ1amTSx8Zs8ZjSANl
q0Ec2uumaTLViNvsCjWJtRWRnK8nDnxrE17fhvlo582ZYL7kNlcpp2SPnF/o6Gp86WWXQ6sSpcd3
1VBf1Pa+gIdMY4M2iBbQ6s/r/NkfbZMaDcclNENJvIZAf0QhyAaIN3Dn5zOauTL3N2kXtkdoMsU2
srPktuUBeZy6rr61B1ZpPldPyei3d5HQm2MO8GByrkTpI20aA0Ie0fTsy3KELDyUr1QT7qqTVfNi
Dxras2BsvRrphhfriXMlnfpAkUzdHkbFcNBU+ou16pzC3mF+b/Xzje1k1ZUt3OFrxDyCHnRv2dtp
EiWrkdMg3OOChBZgZVvIJb+nlFgGlP+aB74y3QJmbr3KbJrHYvG9jm0f36YoPU5lGSTmdsyS+Wqq
OWMSimVsjNHKDq47BSUDURHBVJ7Njeq0cU0F+CqtyrqaF5HThJP3kPnCalcjEZEMZkZjlfDv3ITp
xP7KKYYiIBpNfts0vdK0KX5oirLzBlv0G6MoUSpmjf/LIYN7M9R3olIbJ8LWFITHKYJYGkcZlkt9
KO4nOoy/IFnRj4YQxgdLLJrA/ozgtGlg1SPVma4DKattmqf5qtTI8HQ1V615YdOCcSjSj67VveF2
ME5ubJdXjQ3ezBBafCvmIgWUJ20sHW6249RONTIlDRZEX9fWg2zSU9wU00ZvKkbiUCnQxvSmr7bw
ZEloEWbWHSGTzp5ofXx9eCutdNU5E3MEa37tNf63nPWXQHhLmIzYsiTuniQmXs+wJ5kNhN1X9OG8
Pe052ZEXWhzNvP3O8CR6DoqePk+CyAlvRXBbtfroxXEd3VS2Sfdf63VvHlrcNGFRgpeDbbhy8Nic
Su3b1Hxp15GU8w45KUbAOgyfHaO8h49/HXH86TM/u4nmDmlgmHoo+YqXPGyM73UcJI9B1VQ7GPzh
VYmB/9CJLrx1h9K5pnaguccnmBmIpObIIcG2jtFEvJFiHv6lQJP4DCVtyuZmX4uhZvoX52IT4Slg
WGSPJ7hGahXk/rd6Gl/hyZU/tdrx12BZGCbSqnRuNUQlyEhNqClzQOOEWfEa20B6Ra94OOh2ODG4
6jj2N3k37xCqO7u66oDSyMaL5SatPSvu5RenR1uaKeqCFWUKvoTajZhvu5rJkBK65JaxjrwJSeM4
BJb2VrqS8UiT/woQGHlNirCFj+ADQ9PK7agFPbq2uoPhgT97sqvfU8/RE6oBDW4gpGDhdHtPTIXr
AdMdDpI3DLc6AiUFLebJIXCCkmX8YVG9vYk6kIeABAssw7m60UK3BuA55ZvZUNW1Xwz9pmwG9xpE
FYd7tyIK08RBOUktofmPoTNTJf1icGHBXwWP2a6CggvdzgFFuryUzysJ0RRmB26cBcQE1oYfvP78
nXJWqXz4++cSf1kWDY2e4pSmJ5hBfnnB93dm2nRR9mPyX+yFvCWoxM7ek5HrN35MIXNvzv6xDYOd
qbpD2sNIarD518w0c7b5z7/Tn66pSFKULjmTeADPvhN5bX4dWK24l2Fojxv0aPOd7ufRI0Ax+2cL
q+u5dhB15mj8owvXfu9ewR5GKbO4PxQjSuUa9uK8eveGXkLjR1T6Vb4DjElES5tcKC7f20uWSxAn
KpcqjdQPIf+xDf3rEuAXfKjfvXuLi398g8PtNxui7z7/DS9d5KzSmLO0UL7BRRRBHpXH+N6I1mZ8
oaK5dJWzOpn+EYy2bHBvOfrMw60v1xJBZHf8/Lu8X+P8YK6Di1Lxi8HhNqR+tgYRrM2ghsOIl23U
bYNxqG7jqQ8urPTz7+I6QuKjNJSlY3Rzz+98k4im1PVqvmfIHMC6mpJdEtX5luh6FJMyTS6stPcV
qCNQ0ttY9xZ3Ms8WZej7lSaGwHQYd2SnIvyCCn0evroNvcd72Xz1oxz55yU/2vsvaGN7xAJJNMVy
McfELfr+gsAQQzGB+mfQHW6QoLXAjyMEidrfbUkfrnPuf8UlRO+hkDdq7p070jymDehD//vni+LS
tzn7+TonLRBO821KgBchnbxXDRV7N124S+/XHlu2Y6JmMohGReOEnnT5GP96WGFiw7Grw+aRXC7c
8tVa1M6F5X32TThj2vx5gaMMhzpkF/n+ElhxfCPUU/+ROTudYZqjk00L+cKu835jW07SbKcSHzp7
j2na52HNuQo1X6+K4qGV3qJEsb3pksl2WUD/Ot1wCUOwZTqWhQyXu3y2G+CrVgYjuurBpyqLjNLz
w0M97mP+aTD/Lul7+T4GIK7FK47XcPH2v//ViMpKwY92xYP8znC9fv58dZ3fdv46mwCGVE4AOhDM
sy1HGwxynHw9e8j0K45I+t81APjw+F114D54avCeOsvl/7WqTHNUMClM7aEfSHw74eG4sGw/3m1b
8qRbCvOZhRjy7Fkn3yLtlS/Mh+2UvOihgeIm/zsnPTNiaWEGMl02lKVKOHvMSXtji4EbfbL7CVHL
psffxjHkL++DZEnhFTGWb0K35GxJVXGmVE+azMnZWfGGrv3/7c+fPd2NmyhfW/680W/tXSi3n//5
8ycb4AR9GO41BaDBlnv2E41V5ke6HMqTbg6bFg1Yr+M2eCFi4cLt/sdK/O7Rk4ukCoM7K5Z2lXu2
oPIyl00yJ8bJShuDQ4o41CamR7NFk1p02d0iM2SMAI8e7988UnoML7ii/q7vxJIAPmoJdrRlr3TO
mypJqcysqcb+Idj72i7X/vapWf48uxeP44IlOG8ICqKe0E2Z/YPU5x9maX6FhPT5Dfvw2HMFk7cy
NC2aj+qcppGKpgp66XQPiT3uv2lMFj7/+8sNf3eb/nneeUOyltVSa75/7sdhRL7MtvWYlpWntcmR
4ZmHnWgNeOcKlO+GqL7g0tp4b6//UGicIy9QDMfhIPMMmlYNIkDF17VrEZ0XviVDg/SwZFqFYO2g
Fc0xK7vT51/5nxPCf7/z/788PniHh0Da5y7nyYhaBJABU8CqPvB2+NrNiPzR2fRRFHl971v0XjCy
TaV1sLr4SWOwdOEj/KnUYhunsmfHhQRzVitESW2IliHWSWrG7ai1N30aoxGR82+nmL9SrZADEv4g
weqmGE3PJKBhxfgVNUz8I9asfR0vIlWxHjNnLWR9RBB8YR/64wcUdASlQZmrn1PVuj7AN4qT4JRm
PMIzXNPKdVftEnuWY2KyCiDRVvuKX+NC7XHWZP/P3WFAJ5atXFhsUu9XZFOSkKjiNDsl2LeaickA
QSV0YjeZ+cwTZvTfneZaGy9sFGf71cfLnm28E7OdsC5ZFL4a6Sntq/7nOJCccjJD14vGr76Pg7a5
Q6mDDzW88JS77x/Dj1c/ezuCTCmwuGXZSUuYpWKPPaZ2ZTLcwUllZT97C9NuSzjbagjxTqBNeGW4
+yvtrUcztdcc77YVxGFSCZhPmVdKZ0g8ihK/RPU6hLWGSEG/N+nObUWXb8qBa9Rzdu8sEg66mTtg
dGveqM526rvfRYZRyswD+AJ4MWnFihxrkGZtYjIDwWbXt+QrbdQ8f8X0cnQSJEfOUOLpbLysCLdT
m3uGwYIJ2EUGOe47v6RTbKTPqR88Wbl+7yflGqf6uMJ4hHxp8kSZH5xKbNRUPQ5kXroFqpIxd+bV
kFnJpuxDCFjM5hQ24rVPHCLOHTDqBRkqlvzVV+oHXi+sr0O7qTN4srTXInSpCF8QXQfBUxU13Tpu
5BfRBEfb+ZUw5KdZ+2KpRczb9TvCHpgMIrxcE8eD3qq/ngr1NGrDdR5XmwK55brH4102wcOFjeD9
C/n/3XjmOdRfFKry/DljH6A3STfxpFvOPSNkkGbuWKJj0g5jIHfhhEcqw99kzTsjJlBq9J/DiGQo
ZAkM237knXbC4XJph1x2/fc7JFJXpk3/VGvQQs62J6NgIE3KY3lKqjeTAyD3SaFf0cRzFW9d5BTa
9KPtnwxiU6d6d+En+fgsIHtiuGZyuraWf3q/AYD1jXsLyPNJ77X8OCMG2xqaJGukVTNC1VH/TRjS
+HN2W8wfdl3eten8E3FFeJgFgHMtNaxDN7jtXV1NmNYigvVI11ZbfUi6t88/q/HxTcZnVZTLgGgo
ys9hEw5+DBSaZnGq3auof4uKL84MPMKN0RvcK5QqcXcT6N/Rrq6K6taw9Z819ENzzq/r8c6HiILh
xjOcH3mCwi//PULyT7WaZxcbdcpsEbREYFyTzERTPLl3478ioyyrbxn8caJc7jXNn7O9NoqDkpHa
VJ5m1R79KbknzyOCYqAlFza4P+zq1EmCAoMxI3CO80IM3qOoJZrBU54i0mZYE76h3En3rWa/jfmY
3UWuGm9iCx0AknRsBtGoLtS+f1hXDnsYBzQqKdpcZycoizThgfSW8hRVL9NgPuTZjAqnWiEzd9NX
pacXXvIfX6F8Zd6fNG5MBmvO2UOk6UGhmwk/bpC71qsa5hTNDUDAwG7DvVmM8jlLatKWRoHjoUXa
8Pna/OPXNah7XVtnFndOZNL0DtUgnHdOEiD5l9km0V75Q9RmGVmQ+pUKcq9zrQtP7/t69Z8V5RCZ
atKg5Ykw5NmXbvTQZ06y/MghcNOGDoU9/n2FwA/732v881D+66wa2X6pzX1bnpTcuUgpWhICS/MF
GTOGOuKo3E0uoqupyy8soOVpONsV6ZIatOKUQePqvG4sDTIMhO/wiwr3qXcEarP+eUaD9/mNEx+v
Qzlu0aZnSEq/+bzvV0Woq2Vu16dGmHeNnz+TRoVWOt0HdH3w+XgAnp7gbVy1qt4WpAg3qt6gbesJ
wisfyMC5sJKWDff9937/eZaV9q/fOx3KbJodp6YiIy+U3YmVg9yagIB6OyRPn3/7jy/E5WI2I0wa
BfjUzrakESrRjC8OS1oUXekF+vauvSKqYo/e/sI55A+XEgB+aDwubUj9vO0dTex/E0q2UxfFj5ZZ
uKdElO42iOXvwJ/sC7/iH+4qV7MJi2G8v8B+3/+KMIM7EfftcjWKrbLZ6na+yeSFTefjU89RlL4d
HWodpcUHIYeLTZD8y+ZUkhfRZN0PG4CAaTjsAskmbptrLCoXHouPj/xySUBLy0NPr/rskdem2k5H
wSWTeZCQNIR21Ctt+PL5uvjjVcAXcmjSdefDoY1kVC3DMkxjpMxPea8eDSO88Nv94WBo0nGnwYM4
WZnYBN/fIkTlChvYTG8n+13LYl0NhAFXb6PDEbBE5zB6Kj/NWMZiN7ywOv709f596bNnzMCqEzjO
ct+acl8JknedHvfQ57/hH5bg0gnh7QfCR3Lkf//9SFq3KyTu5r3d9xUAJsO6wa2eHecIyPXnl/r4
bFG5wbGDpkhD8cPt0uLebSYrjk6dac8sPGTdoQE1aWKM7ZVVMl/YNM/2KBRwyuWuIY7SJa2S820j
Cehnd0U/nXoBTlbLs3I3dzps4HQqN+SHdxwqGuPCKPXDRVEXMzbDiA0jgLV/tvJ9QsfxPHX2yfGb
busTIb0ewik59uZgb5csyEMyaMmlVbr81X9tx0BVdbqPSy8VNBDD+LMd0qhonaSjrp3I1hqu9Fok
27YFBdEVArAQMbx3mh0NXzhQwk2iVD44QZNk67pPkq+znWDLlOFMPkw3pCcCsYNjhmXhfg4iKpWx
CA8FUoLPF8PZ4pYo5ugwUSaDkAcw5Z79TmMcuWR7ZPx9EENWuOvl4+cXOFttZxegyn+/sBXmY6e3
qHUCq1zJDDlixORZEQiSXQKEnj1D/7kU8jKafrTOuAfvL8WrFsVOJYpTMWNgeI3TVUZg3//i6/z3
GudNv75JwLOgNj5h2lHqCygGdDO+YVy6DPO987W03Jn/Xum8RrX10Zr8zChOusgK9Nauc5vGWeeN
FWOABlPR1cByuyW8Kzo2Sv5YYtQ3wkbwY1Z17JUwt2hK8X8An+dc1RURfxztF0VwShd7r4w2wKSp
tBVuVQWrJ8id35HIrX0x2N+gPzAHLudfiabZpxjxnhdPVWV6XWjTFI4Mk/gfJBj7PEtBEtZBsgnx
Hm1rUl7WbCGLKD8UKzEKexWYA7HB2MOwHD6niDgmsH4ejttyh1D51WlrIh05Vq2DKvqOMOdtwFtA
rmnVbrKoAYHVKJxj82D9QgLHYU0SKDzS3N5lpEytTY40kHvi8ER08iGfs/3QtPraAVCgYUGAHWA1
5BYVYa7WQ9WVT2QXpfIGHAHh9VqNPAh7ChiGSBF9I6GByMRyV66ocs82oTKwX7vgYKDUJHL09xaB
SPeySF+NLFAbLAD2NxtDKhzapNjlVdjdBWQp7SnAK4j2Aquc3g5e42Ry00TsOnqSQEiJmE9oVms+
NEbfHPUSA2feUQFAyimvEiD4KxlVai+EX3yz26DZmUNXbWyJa9ItkM07oWEfctG53pym2qbGiOrZ
BtZ0v+6/Nyqw1rnZid++Ajoha3N4nipLYoSexg6AFgipSdW8NedFU16XPiYax0g2Ud9F3lwFAgLx
NFQrRGfmLqgAG7kEWD4XLcE2SZb7wPSAdV2nQyivZZD9roQOvWMunKu+64lznUDQ1XMMRjHHy453
RQKU5OkfImf8HvUu6CCM0Bvd8a3NlEcG2WR4ARGe1zdR4jiHJdlrb5JXjlFVT7mVljiGQfWTdUEq
mZyMb8FsYYWREI76bgnkRd26Ctop3cT19CaH4wDPvM+np8omkacOaZqVYUjiol/6OzMmh9xxZ3M/
dtMbEnINB63D/XDyyrPgNECqTqGslcgZd7YQ8cZp8vaqsRBZDSUy3Oi6Tw5RtYIKj4mky0jdSoTc
IaMO9nkzqL1fdPC8gFqgsE8N/FeDStZG0v2uB+17NRE3j63N3/l2TcKuyuj6NWXIvjjZX2HJTNaq
STN8weSsIeir512T1jay8Ubgmw3AMkShdp8PhXNEz9NuSS0eCU7Fv9B10XgcANygnwSS14ZVcNPY
6pfm6sjdndYktRx/Vp9ivlaJ/X0UMT1qat11jvp7mzLzJShUjFeCEGhel0Z0Uydhf9X4wn/wgzm6
asoC8P9YFXfuhJXWnaFjYlsEyJgDlNck9nqlILAQTRVssjQS+GsN5zZqifyJcNXsnNB8tSBn4tFD
BJdUzk/YiQtAXqm1k0g8LJnP+aIo6yN2c156enAzgLi4yn2HfitOUFog4b2j96MXFk7+EmSWvTL4
r1tDdaY3Aq3b9vFsYxwrZtqTBKE2sY+PShvktly8tmaZl17V6eQCuFiyI7nYFUfsQVm6cOwyGlOo
bINri/+6pJA1K8IsI1BrdflKDhq6ATGAV1S2RnOiq6Z1a9qo8Im4CZolfMBxQtIjgnRttE6OkpZs
5Dm1wEw6DnkJfVB4YatbeG/a5mj5EbF1NfClIai6x4AG2bZdnLddOReH0EFP3udgH6xiJhysmuns
J5W/4t/w78UMyUcPy29xFxlrok0BSDSR4iMTqawZwLRgVbRA5NCNhyEomdgl6oMIAXdTRGj4Zghj
20xLKtqsufqZ+aO+JlMT1WJlE7aK01JFyduQN79KDD7MFuK33tS+GGUHf3E0XnM/88HO8UV7xocr
7s+radKzsaVP3H3XgWw14tiboVyj7SzDR06Vycq3ocrkrfZUJyMfs7JStIchMsNMn5Grgu4K2ozn
JqvxcTq5sbOgSKyGisKhVypg5gLzKO8nFF1gDJpn/kWexDQa8fZGNecCdoznyG7wDplV+mJn2bOF
WvMLAWnZccCyd5jmIjgGuuNW2GJBS3WLztVeOAvY0rRXFTjkP+ZYGLEaIvx0A/SdJMttJcd9T4Su
dcgD+5ciyo/vlhTXje1CHhsabUURrNMDb0Y85hzxgpo0usgq450clNr0cQYvg+dkCynBeog7MewQ
GDU3wM/a27JU8aHO2HuXgvaaSpnI2DEcsLWav9mESq8nyYPtjlSb3iLQD+lZvC17d9qBdhm3IYMi
lvbQ0TzCKYZxDDunMqY179r5IPtu8OamkY9lHFo9UuWug5wNtnIXIczGI+TGL8pveKvLwsxftRKo
yQrQF6YuVfNj6kNwiscFyyt7HHsuQy63cH64cd6u4GLCAPkfjs5jOVIkiqJfRAQmE7MFinIqeb8h
1DJ4l3i+fk7Ndma6RyWKzGfuPdfbEO2XDZmNGWEdvomXEjSoKG6g9787vfyQ4/i6SqgwJDZnj7At
C7wM1IByomSw7dXzYeyoczlqyb3MYA54GHyDobdoyZcC7wsRjlckj6qwImWGsA5xmfMQ1kSqU90K
di/IczCAkZVq8tTYNYCId4qarBtK3GgosR7VV3oPHPzSp8+K/ZKtUuA4IwSUtC79kgiV0+KIJTKV
lR97vHm3UyFYNSYCIm0sfquObVePKfGkD8Owm43SfY8hT8HXq5oDiZltgE/AilyICyHLd/O9B6YG
+QgtGZ6bTT5vq4vveRQ5/pnEmB4r+ER85/X6YgiMC7NW/rUbB2SaI1fsCWCFt6pld1uD5LqSU3Fg
M7Ldtezp+ddWn9wIMhKDHAvoeb2OTeFPJSE3XvzUD6XYJ7IX+0EHAVZiUMeNNLavNVnph7Hq3IAf
1Yg0hG77ocZBGTTaoIAzT94dXnS+x2vnfbsKq4OrNCOE0+bdw9F1d0KfEUwvA29rSfEEtDnF6Nq+
mgRMf9m4D/FmFWsFc3GrJJbLjcPeLEYIBmLWH4yui5/jMYE1MnbLvqiNOEy8et3ZCUs1r944lWOX
MBepVdeAzDV51uGYPKoF5eBstS5vJTuktIqdY5tM8Y52sn0WV4sm6HJ3N2icQICZ2AouVh4hR3b3
mavnYd5N+H095tv56D7ZdQ91KqaGTGd3JlF4634tXERQOMsZfSy++9Kwf3XBCqyrKWl7xZZP5w5O
/HIqmn9QWmXEJksneBFBepZvJE6tm7rThwn9ce7xgVF3N9U5z4zhufPWL7vXe0qg8Wdd4KOti6Uu
kzL1sNCNn0Ven9zCfM1uTexzM9G0A4gLgB5reliW/+OyuW81l7O97VLjNmUh42s1J6o7ZFvUKsmG
AJ9sRGbx8hQvaxtoxGTyM5QvMxp4kBv5QGq4Ye9MFKtV9N3q6bOOXBbUMb05fpR1P3eEAM1wKHx9
mcc9SmycNvlasMKxjQhQ27IDBUfoaxaXO6RjWMf6BCKNS/F7XqVB35CXwynLyu5RdlV+6Bab3G69
ny+wq4cvftnr3pwK7GwzyPtd7vzfJXc9H3spz8Qn5bici/gZazlOdyyK+5oWFoaiC5iW2sPAUZCq
s5kb49vQuGBd0TSHXlu7F7TsSSQ3aiartYd7CFk0ATp4+88+p+GICrXODy3wCkWVOnUfBAXdLIv8
tPJ5tn4Igp6NZ9kNmcVe32rKQwaiLY6krppPXLbXL2MxQSboLQtvu5x2nT1cA3Vq6REGvwArFe4y
La89WKSLPXMtT7Zw/Apr/1EOmEYrx0vvi1rYO89tm0OxZbYvDe2j7Mm4rrrMi7ausr6KzqBvcas0
ww6JizZIsvrqD8x1qihPz3zsOYMflzD7g3KwiiOzgnU3VXl6b7SEE2EOUM4TodjALZV4mmZ8LEnK
5ouz3r23Mww4sQMjtFMdzivI4c7wgdQQPSS7DvfUUvkdrUnLog6yxDEvWbtrlNRhafVtmE3zDzAS
Gaxpj56/LwB6CeCjDLUqcM/UPLpdeDhcW+uYt86bh/on0l3Fp58V/lpOM79O448yHupAFMIEFkuE
azFfz0H8pH5r5ykdkwtAipTdSzUQtxqY5JbeVjCq8tADOEdV72r8pEZJDQOwhONS5usFBAzYNiOX
28U12vuiKz9GGG6H2caL6Y8WLkut9BT8BOg7zqKrMIVDsEM9WEVgLLkaIO1iiOTbiY02faUMYHAE
mPTHTpPl29Hj6X5lV3/gL1ig5QzpLWxGJG3JJg3Az84UcyAYzftQ4VQ1a9eCd7Q4B3NLLV+LoX1R
ckxHMxuduyJWvOT1Fbg4EbsA2qurQtWvAHjIZr1jbgU7TfYfieP8aiUDR5MO5LQQ1PaGEFXbq1Vr
vryVQPqMLVaIt6Al/Bz8hValAxbIWGPtaWEc5UAIpNZpBwxyzL5Y9vk6MPqwixN1Y89YI3SLyC9i
wy2/pak3/byhxgNfqO3FPBPLZYN0u9f7xfVh9pg7kmr1QCb55lcFxEOC1hhzWc4WQOoxQi+tf70E
kEjbgA436kT4NZVbmAn8KiS1r2GK1QdDlCbCxhu3e1Ou5nHLAD6C61sviVXY9Bhey+hMqb2QbXKj
eonpvpLkD6PqvisqOe4RmI2fgNLds73k2u2Mj5EnlU1RBeb/PeWYOYMnKMJ8KYDE8nUy7ylqoW+Q
0H3oCEF/gvT2O81KHdNh8nw2YtuNmT6R/07MXx7Q+vAozML4oHidOF+oeVpNDsE89uyIh9bZpfz/
QjMxSeElVN6fMcoWBM6mRaivrvcuGvuakAtb4d8WO1+4quaXxKyb4yA1wgD0am2yIysNOEWyM6DV
u+lg/6WFXI6FWqwwXvJyRzB4RoxxjF7CwOG6q9a+ue0H88e2LO0EZm/xy20ysVjg6OO9ymAVTLz3
GwEO8CXsz9p2hsM1l/xhc4RB6acwmDcWG8Y6ZzmHM/nV09c3BzMSddUK7K9vqe60Uts7Ixl+RbWA
y6upVtFhgUQqGrw8JBXw3gFXwfjbg0jYHhhdTCjUkIqwarbvrAnHXeaw6Ms7MgOySk8PmYiTg9vV
6jE1XeeJD2X5tsPXMnNRDfXzJ0gy/HoCm7ZOAeUzwwUUMkzjbi4q8TYSdLtbh9L6HFLTvPXywsz8
rk/cv20oSVfjND1PAs1NOfSgg/T4DfMY6ohUI2WPYzQcBMy1ulTmofemJMRu+29TxbQDfYOb27U4
N5E6RrnnxDji2n8LXLAXRkugbMhMixjQQ2sTPOJ1XcVj7aQvWz6TL6npMJost8GVvlYhM0cL1+D4
O5NDF7RG0R7SUQkOHp6eno7msVll/yinWjvDJHHOcJTTW0eUW1QVbrHboB8zr235GMa149c+vMZq
7hAZUqUOtWKoJxhbJDGvpfzmVvklqgX6FSKIQKyY5gdtwXA2Sy+0r1KhJMscLk+o8p09N3dOpmFl
rKEy1PBD+PnslPwMs9sluvfF4riLtLFeaAxl/7VNTB9Ri1JW9XNkiqa6pSKc3pYacpal4tSnYWxg
GUq1j6uxuOJJaAi21i4+iE9LorqejNBcZbWjlSG0QF+xtLdDmR+GBsZ64ph/oD5Q17XbFrSdBGQn
3L+21Tu4y2Vx4qyVF7RDdSiGGUFUkljqsavGhd69HHDwKQHzFmNJ5GILDjQA3lGLq9G38uof6teU
11b9pAu0GRAHhnWya77942Z8X239fqq3zOYASVNKk//wW8T41JpeGncVtv4dCG0GcWKywnG4wkRz
98bZgAJbiDBPnsuhwERrJO2ocOFTALZg+w3QS0u113Lt9YfJMtIHRWj9xStc5x2bJJMpOlKfXy7U
9w3QAcgYeRBOv149s9YOJny1EzZkR92kUtOS0YSL1fTVxzDY8RkaoTqkhB0eYqNP74E19mFN7OF+
4bEEYz6bZ2vi0SR2wiGud3LXzIC1qjjf9k1O4JcJ/gCOn4G31AIBTxpds/8/S0QlfbTV25eWjg4D
13axj8Ms0gjLCfQpKrbI6CE09K02H9jCwdVyUx5HOZNckgn7OC/i4LbZc2cDa0hJ3t6VYqAZ09P8
yFq8u/XAoZ9MRrPnDfApV4oyxN9UOu2H7Q7vcVumZwMa2L7oISItWf6T9MvMj8/AV2zX7MJ4GPHK
Zn0MQ8ZeQpaejKi6Fli1U+h3gOd5vyW0gzXx9F3VWMOBl9OKCDsRmADN9qSppX4y49x5Xzb3n1Mv
fF90zhtcpEPUOGCgFq12j0J2DWdJVz/3mtuHpqCg0GvyloxCyz4m0xluCCQtA5lpQJIp+gJtI3cz
b0v8iJXWvmzZQOQCEwng8fYQx088DIOOr2w9QkChMzhGC5DZRvpn9Lb8WDc5nSQHBszCxYQHrfT5
hatOXCe65hGxhX6XtgwlKIGmwzo5V4wjVyRsabadAgJM1VL3S2btPznKFtNnHkdxnSbgV+qxrP4Y
uSIIcxUn8jou9sUlzemRClyFlizs10Wgks7BmJDyGJNSQkxtpHEm8uD5Zt+phQzzxFka5haDCtx4
XYjsGCZ5GW2mcJsJ0pCg1HdcqagClu4Xs+V8IOcHysoyD8gjdCxNEYsJ8D9zW0eWYaUXUzUzvFgH
MrIHal1hB3mzV/HO8kynUGs/ZZH2IAk6en4YNsNRdAg9NYJrzTgef6zKMxKmuLhg2WC2w8n1AFPV
eBxwKg3q3axMyDiq6sMJL7ZZv1+RfnP/ZDaCq2Go5Z/LoX/jVPMHis32RJYPGH5mTIwuP7IK0fGS
EO/DyGAIyO+hkyQqZgcTmfOXuvcjdyBlmRXu5nFw8qfJaBSrgY6xgqqdKM7r9DC3hsnaAS0IAS3V
qbdZsPLKyRTx42g3oNNG79x6Rvsht1bFkNd7M1pF9jJ6Ke2JNX+k7ZUCLvj9BdwA4sllSgBDeSyz
EDn+Bv26qgT458qKfT2PH9t0ni8p2aX5jjl0179kKKnHKB/U8GKZgjz6PvMgKvWkH3SppZ9gmLrH
BRTsW6z0PuS1ZQNp9/ExWRkWm176ygZBD2o3IQyFbLl9DDHgQGMTH/EIGKHME5KbG9KByMsbAi3p
y30+zkzuvKm5Ym9l2Lntv0qv/xVNZQQgSDHkS4fJ2nmikVS7Mh7vSxca5ejCvSbHJadbSs1dB/aJ
sW7xbzQ4Fqe2Kq8pzSxR9NGJ3zp9bSiiF687EG+x8/JP5mZNfFPXo2NdYFjPaEenIcv2ihXw7Ya7
F8GTyPZI6oh3BrtDFKpiwFUZJAfYmv2zFUCAa4w8uP+b77hMrtPIV/VW5We7i4yn6wdA8Rw2TWTb
ZwE+DfY/lC2xwEngFvHzTT51HQiLJiYGxrA6Y28bsHEHlkggqIB2V3UL00BwTKztOJwcpOxbMmn+
mhcvGACugzZlRHnpykdiq/6tpnFei+J544Xf64gZSTlhFl+ClyfN7SLm1SCaqCcNRM9+ATVj2XDO
znRf4T2UAC4ZcpqVTclelfH7RjV2MSv2O4GzaulfK+bxObfd/tMASBd6K3AF3N/Gxv3u5mKXV8P0
4OjWdnLN7NO1+tek1eHElyAnBmNi+kXG+zldGsUDrrPAg/b6bDXQJ3wBr+5ubPX5LBqobYyEZ7/J
NExkGoPoOmMcMdZNwtR3UMRT05SCYmI9YsHytCZ4+EAhZr+syRMqDSb6zIlKNhucwiu/rUDMMKam
1pyIRRizCEAXGuW+Io9lrVPwrUxoSB7hVhPO+Nwv7FG6LHXOZb5+cJ6be4dVR8Cxp9+BZc/DGHFM
UKNBtnnxMYfTX7NjSunJvwRmPhaE5nXuw93jl9XU/1YYTXyrcJtd01OrgV8gi2pOfhdnSXckcm31
jvXGe8f5E7BYgWgVL18ENEAhZDLEEkanJAEMHZmaoCXM2kX/MbS+P7cDQIycBB4/YXbjq4nkXwZP
sN4ZFDxYazM85lmK2nvSDevRMaua0nhru2Ct50+LYyosIY4HsJG+yFln32ra3cqMdhSAt3PxZSau
cWFf01wkRwk/iPzX0Aqf88ReIc1KwcLEQ5LdGykmbYONbBUXdOblh54kHRD/3Dsxcv43pCPDXte9
bihjHCK50cdrWA7T8NQBfQZRUyg4Z9Ass5IIaekk6fPUJuNdXakvQPjmTnQe0sOcq5o6jnhdqLYT
3F5HrSxfxjdREZYAjLO6aKOq2nNlFtVFZ4PkoCwfFjC/Ux4VE4leGrQCrva0vpniJX5omeED86up
FfVxeJlx04dWri3w6ttrioT52ghGequJv3+UMj9tjlecbP1abiueBYtUemcz6aIuKdJQecMQqclR
BxY1pGl1dRpRc0DSaDyTk6/WfY+xehjn8p1k1VfC+Vxe6j7dbVlsHkj5kgdvManf4mFxI1aU6+Nk
ofAanNk6AtBYdnPfVzfNosB/9u4WIqJZoZRCcyusxCMszUYAK+zlom2ee3YS/gQ5yZ9ND3dxKQz2
ALpJ5nyviIchuT2g7+XMhKD7kBoqVaEe28rzlV4kFwVinZ2MY/qs0WFy9/E9h4kgJSs2TrZRFodp
ENnhygCmuSET0sg9GgSSSHbFAsEaLTw5qysTLGBSyDglAgOU+ooNIMFYMu0+hGHUfnbNmFqY4kZD
wkx8ymHFe9Qp/lS01cmkMGK7kRTBYnT9ecHhctZlZn4VpGHxnyBXnxVUM8CszcHFyfdgUJ/tk3x8
KEhj3ed2R/qFKI3LkF9F28KaQjir2xn5tDjZtmyPQsPp0LgxgWYqU59plrU7pnNlIKhEg82rTK4X
7gGiMArCcfTpyZpYyACU6c+kHChwvkO/k/XGWZIayLoNSQxcuw180pXsKK/YtoPnJfZumkS6n8uZ
FfP2tnWTOpBT0uycSYyPHNYr6yL8jTnG04NlxNlNa6r2DDAGnqQ1dQ+tzF22WutIkbexje2S/K5X
85Og8Dxoi8VQbNAE8YLX7bTQv6Sn+ssqsFbUzmAf+9Vcn9ppZNpEgRE4FDU1VDQrzas7ldq8Ft78
kwEueU/m2k799Yq3sAvOhXZOfqpptaPCzWK657lgqa3zB6YrDLGexQMNRfI1SKveE3BH6tJQsNRN
CMMucme6RTsM3F/vdO6zuEPDlXgnIq28E1eyeUyKvEXvW8HpaQvCELiWt75Y98TQqZAavyN5up0v
tVEVBw6R8VomagFJQZTKo7YeDK2tkTTY1MdrA1F7XlPfzuVL2Y7enhWPOrV2f02W63S63wkThj3A
DY09iDJNHGjZvNy2S9IA/r6Sxy2vIarI+yPY8lvRk7Cf/pYWAU62q5VvsyWKh2ld50BXybizuITv
CJUVu2JitWvKpD7lXiFPAOeyfV4VL7lwShpRQz/30lz4BQywaOoCqAwbG9ZNaNrsGUkd26v1aMo4
eSuS9aceug8sNWlgUAEEVdMzMZsoBdgJ0vppSpLFKxWKFke/S2Iky55T9FEjN9MnDscMM06iS132
qV+sKwtye3mZmrLfa15K9g6709vZjito3Ib2SpbVESXm7doYWcQm4JZ0TTfaJvk5mUMaypWb1jX4
ioO8S288nuqePs249SAZPqBdLQKxQJEimtiL4rF0fyjYDLimTsO+qAChpLnquPbQdqxVfsJIag/o
S5GTeDGQ6XGx/JreOEpJROVVsD5dLLlsAVUHyvbam3X6+ybm7Mar4/FEU4OjgWV45mMnmVGgMR3I
0NwHhqj5urS59UBcXHExWkCiW4pBaEvTbmdkLZmRjTLuzOvqwKvpDgXqOF/aJC1iZa4e7MR2YTHM
bx0lewiWUiEKuIYxGb08bLHH+t3WxF+MP/b6IiA0cfJXiKxTsDnaj7R1B6xm++EtEG7SeRwvBSf3
Idf4NInFAKjtxSs6gvTqSdoOG2G9gb1VD+68DW82P1nIcIoHrpvxWSMEMiyG9AMFDzBoIZ/NKXNC
I0nnZ7dxHD4EBGNZMFsCRjUc28HZoh50kTtMr03MLjGfiYcy1JgB0vG8kLVHHLhqqnZeagxHcyyH
+1GPh31fZPUziDQrJF3HDIxEkroINrAO4m62P6Wp94fJXa33BKLIi9a6CajPhkhFtiYudrBSUtsi
lepprXZuyqxw7a4VkbJh07f2+KCsenucpgl/EbMogheuVF2juFh213+RjlbfMJYSrPid+BlmFK9u
N4PNTOpgpmVgt8kWjOZT6d9F79Lx4Jz6tw1x914a7nZY0tyJrNRiusjmsdFE0HiIs0CrUK//Ds38
lmrJMxFkZHRc9TlLyTgQdpGLBs2eX92E/wOAxmbX9SwQaY/GUGDdvZP5rP7pQze9GjqdT06365fN
AiRSBzBlDNyyvavptzSLCTEBoxOMxQwcF1RJ6DmjsUs8xAdLXCcAy2zz2RitX116OfJ+ApUX08oD
w+jiBw/Xk9/LxiAkHlvkYLPAIEeCIB+TqgftKXhn1hUHw2pZ5mtTfmfFM1+4nOqkr1Q++hPE93dk
UGaUTc6L29vmoyVa80DnhTrHLjoO+JabxZXxTZx3W7TOVU5mTPyUQS09syqsXgaJrKJe3fLGsE+o
oshVKrT8jXwQJ2gbh3jThu5HuIjJWFDoj1bxiVKWcc4DKDXKgUDxsuoMnzPoTAVL//k1ryIDORH7
w0tXf09GfhtvKzDkezK3cfTr5pkxDdnT1C3JDzB6rkpGvyWkvOtO372M6wtCxkja6iDsZxJuSCvj
pZRPrXGW8sap75L05GYHINIZKyQdyK7nHmRHlXdDhEZMqIlX1bQ/wq+yd0EQlKXx6z1s5cGufjzn
gbbLz3Q6h/6GQaSx0Qrp54HRZz3uMsWlAuOJp/VVOw+N/mLRU9V3abbvHYpYeVwb4oHK32o+lAyh
ei0wexZUzc3KVCk7Gsv9wJBpZMNYTgNLEeZxXG1q+AMiRo3w22shuHA13izVz4gH0oxvt+TbqBSx
WATqeKhVUhUlzXMi3rXuxmjzo2RRbYsHp/Mibr2bJr6qa5pdy28eQnRIKOlZH6Ol/1mZX8gCGSN9
lT6/rkym+mQ3T8gLaIwsRZ5nQILQwchPYj27KbtWUYZSHPTyoW6fa14dRaN9cQcG/QBCp6EMW4ug
dDdwBzdspp/rU7PTP5pM0kdxNm8kcOyke9eoN53zMmmLU2HuZ+NMKtCxKkGl0kRzMoz6d56SNYkI
1YDbvEIAnJ/iBOvSCCB4+eEE8itIjyOzONGe1My9A36/wLCu16+NfbSZRJCc6Wfx7HfWKUVpxDeG
eyTkpy7SqDPuNfJ0xUfS3JfGcUh/rmx5zEXBLPkFXjSTYKmLV123Xx/MWGbnwQNT00si4L+F8bwu
r1igfNYcvbjE7r5ljYW8XUOMM+xz9DOV3A3GT4lKseJWBXSebRrJZpcmvs0EGVpotYqLyz1uk2El
er2LGtpd+Ptov6pGU2xwJ/GSTrI+Mt39MguzuIWxuXM2uqviMpMX7RLOR/E1qAUplLh3iR+vLNKb
SyJ8OXSgqds3sdmdUyiXRnkondqfCWaDS0eSA7k+wIQQ57JcqorQWS4WcVOCI897mTpOXo+9Wskg
NfbF9AKpPIRIFHRUg3mxz9grz7jKULEe1iTDxvi0kP9VXWyidRYafNm/53DDQa6w33WtSwEhyStg
ug13cnnRvccu3ucIMLf2j/nkXlOv+vZoei+J2m/l30wCBQuspjOutvODPuWo0fbXbBNTQq1fP7Lu
JSPlcdIPcbIc7VkPCqQbXYNj1gPSz9CeYoENwnFFdSOQv3lkF6j6qTdee4vyUjtQ2x4b8xqoQXhI
9itGj419RUgArjyyQtup9iv73wL9sMpvNp7WmKEFYaSzxoGsS+ZJ2j2iohDg5SKr0PN+COvj+r13
7B/Ef0GSQt934AcycN/M/Qj5Kue4XdnJH68qSHaTVXrxVoOKhAOR7wBNU6iV9S7rtdcJ+RkYX9+N
Hwp5v6TFobA+TUTtaw2GmOFr0n42U4I+6xm04vUqXK4jAGGFpYYSoPU9gmjykoq0MpCmPJNNq9Mp
kmJRrxdBrqSFNWKJ36SHMiONTzFwZSf2h+zH0QhUsXZafu6ID3OvrM7p3oBQOCk24SyMKFk597uQ
mPizIklrJRoxlWFivdYNgej8RhYaHgQBjQ03KGLpyQN7tpMet+MtkGKBdTdxPwfzKkNdbot1CCst
/tdPbVikLBnqi70eteptnL+lflirvZHDnQTt6X018h4jcJDBFC4s8Kj2SdEn1nJfkxQ1k9ZVGLh/
H7hXM0iLMihnLVic740zd+6+VfHsyBvaC1+2H8n4gZRsJ1ENoGBAcnm75WjYD7N2cZcDzvLB5X24
H8nmqt615oOpVdgKelznS+ufEt6UIYuqam/mr/307dTtfkVii9gAfduTgKDToS+stZHM45wjGzhd
9SWSe6eHptoc2c/g5n/q27fVPVdEO/zvVibdh/aPvxgV4/SvlffXFEVPO0j7sVz+WH40/Q/62gPM
cvrnytfNn2olMtLbr91N3nF5cooPILEdZIpWvt+q55E5Srbd2fKe2y2ing5gG8R/HSOTP4DGZA7/
DrBRktd8etDX9wqViDGcNYqsxPGGw1VYjDwj40SyITHnCJd2JF4Np5Lkpj1Pf4Cu2pADb9npubPK
+xl3FA8+jahfAnt+mGaUgyMzwurW8JhA5njRXrOZQFD57Sy/PQKUHK64XEBBb8k1M2rHlyFY81+N
vYNLsNOAtnpORYiCdJXanuEiOSVvSMp2drzdkj203xb7Lialm732zijwqKNyKu3xYzWsqE+OlfvO
voBWuowq+ZbGv/btAJtQrw79l3vshju75R+c6ZX9qdoPbOS2KTnO6dEmRqEF6JxuN1c9z7S+WJyq
RcWZcT0gxE/FPUUiOWCpe6fCG0bcXPPoEtvRFjzkDw4xj8RBYHd1UYY28c2cLa6B+2b7SORTP97k
3i8xC+V0SpYbogt9e7hc3zQ20rxER4+K27zN2sfYZCEvnR0RbPxtv025W6nymJXM/T+PiRhLFK4e
FagEEnb2lReXFu0B2IPN3o3umyZvTfNuNY6qp5XVD2Jxoolrw3JPhsY+oo9EfmuzI5m3B8Sp6NJv
V/W4zl+OwTfmo8w+tZTQeRdBPYFBrXYZu5Dt/w6SaKBPH7Nz3pp7CJsNi8E2vZkzgje/mP1o9XKA
vVp1z7qF6vJLd862eIznFyKMmuS4yUil5wqo1bbHqx6I6tZjMNvMd2V+L1DaZsNnmQ18Cc7SfZnk
fuEWyxKMKi/SfE7y+3G60RMS61FJDe+5fQIJMW4u9couw6DKNxSM7KNnEngK7jKyJ8n7+L4Zd964
o5EL5fDNfcSuGxYhsXHx72KTr1PfuCQky5KgBb3cKYCx9PlieEgLIKcm/ONc+IYe2R0WGXRRMZez
fg0ku1SEcSXNcXQec32+mczPZIz3pekxqia1TN3S0QS2o+h7an9ig7Hoe0yFJDW2O8p0CmZm13QA
mq2TxUxbkt6SbeI7XMBu/YjjGfHpCxHcnHb5aQGWX/bfGarpqgbkXh8r4zedHL8z33IOAFPP8X/m
ATPpigJ+YZuYzL/jmoZatmLhXe/yvoICwhSXoVrFxzf6VxhvfTsfR+8eQwUlQRJt5LStVByLs3Mg
4bb2k2mXUTb3j2NCaMAmOGWSUMUfi0S0P7/E7aWMZaB1pIAxqtrk39RX4ZY+ze1XnEIoQdKZcx40
jDCVFmb6Xe/J+80rboaWZFTBjZVUPggs7BtmMBNE7JnoEm1OvNF86Uq+zU0Jzz75FhYbq/y3m2p2
EUj2kdNwI5JDP54mTG2stjlzQf0zcK75K2u0LTE5wA7Do1w9TdM7MW/2cAcYH/EFJ3YcqfrHYsEO
Q5aV51/j7uxR7I04hiad04l3x9QZo8n46ToF+pl0wiunZ6zUsWUEquPLgSqOnld71/Ll2NTjEakJ
09Ul+VPx3nUPBuo2jTyjdeEiS59XE55wo3YM/m4G7Md7Z5PI6f9alyhP9TrY1qtZdF+bbvslgdfC
+umqv1Q6Z0lSRgJ6oyrfZ5XRoaN3YwvIrnmbiBC8bzUu3vQ1815S09iNCk3v9m9BFxI/1+uf1xFD
htvG+BhB5Y78xOlBbMdrkvdKl1janwmhrirMN/0wOdPNaD/PXWRn1CrgZ3LNN1gJ0/Ho6oc4y7H7
ktZDRyI467Z0OXdNVBp3owMY+Sgdg2iLEBfGDvVEMFAj2nW2H8nknFH1mfrDoM6jOCvW4nb6U1ky
WBghD9rRZFPaMsjNjRfHuUyasUf46ev0UhAmgEbz5HGroAwIsmtHxuBmfF0sQjNGElrLh8X9IXLs
30a+hqgEKN3bxnpGqOpnzcLc55czXsS3SjsbzrHK92NBZig/G2tzuT168m8k9JktQKmiKn2bnRiS
KKcRNqSTxreIjQGxJzfsny35WyctStFn1iUZOjeMK4Ba8vJPXy569yzRqtY3Rs6XE59got/aLbKv
g7qGp7jntqf3kTdT9WfZdpgQcqKYV2XP9si2iXyJtruP7ZdilsG03g5dzLqfsuzNQPm1wgVxGLTT
9PEF6OOLA2W6qZ+q6VXrnlz1OK/7ST2QSxkw/WWGfpIl/0F7r/oPkw5GeOc+048N04xipQLCZ1iV
rwT03i3ZbaudcQQS0f5YOufKfs/Bz2/rEDg28a9EeaUAmsnT2wz28tjvLIarFS11Sl2n538T8Rrt
eEjaS05wZtbQ5nJ7/0fSmS1HimxL9IswgyAI4DVJctSs0lD9gqlUKuZ5iICvvyvPfWtra+tSKZNg
h2/35U3zN6RmgwL1Y+4cqVV0BXXxkLnTdd8XlDum3WnO3xfKNEi2sbz+zvVXOPE3xHVguZ+N+NMP
yzFz171rn2mMwNPF93gL5ufZonkYCqtqMWyAGZ+GhpjgctioElI9+QtJYVap/0iMfatdQlia70h1
XZAbkh1RvncqR6KNkxovdXlJQrR9K3ggMBhtZXNXtSv7clKO6D2UweRrLJbxMoLu4vfhY24IylsB
1/DkAnuZHYs4XB/XCcn+XkZlav8LBixJwsQwwn+HKeEhtNiGevmlbo4YKy7+tJ4m+mnsm6+JgjG8
8ROE+lLYmKS3bycRjwM+dLjoXMHCoztOlLHfmkSWfd/IU7/ysPurPgdt+jmb9lNK6xRuSxwo+65t
6WHttgg5bKfW6gk9M3YXc0Hj/+0xIKpwuWi3eKZBca/1esg7CsyF3wJ2UoCh7fMUWHd1mV4z1zo0
bP93bDN+Bksd5tq8pKvNIp+FlRbR5o3nkacmD/HN1+5vnC/MEjTd8DYednlpRdB6XqWPAyxT58bt
/zNlgEG8hRgQVuGFxm+qVavInt1db7nxBto9AohNvO/fWj9P46uSCyPy1uxEeLvNVZ+sh550Xh4c
Q1TAXy/blp5wwz1VoRXlbnhsBodNJdU5znjf1Kz3Gpb083AySfIk8gXmCsS1eRsf5q2+NtZC63ez
T2y6mBCXqU2+BhzQu3RLnnAU3htAPk3qfYhu2i28NKdSkPTDlyPSK/Gk/bwWbw5YLCO2t3Eb45D/
xsYdOa9pFJoilhwcPX2O27ph0KGnJw3xV2xHy3PuxrY+uSPPKZZKTZHtEPgxq8vfvRWcylbfD46J
WvKVI/14bDWpcKaf+x03/0kN5gU58kMv80WWyZ5uNeolKQqGj8K153av1S2z3YgsTy1QsLZYeOWj
Pf+dEw92inXKeZ9kthd7rJwpw0Mrsg842p8tj1ew4umd1u2aVUzvJRm4STlPrr3E6n89TiD75LjH
XRZl2XDqx4nequk424beIsrs2PDRcXv2RbtXxP/c8vb88LPzYsbP/BNSgqcd/zI62x5S04NqmdgW
oV8XRKTJ7w6phSZno/wYz+wrRHikqR97DV9yiEWRt1Cnzgz3M7R83kEddx6vKCy2vcB05jJC0uRM
p7dM1hi4KeYavB96Ks6lrvbhUJ1tuyHdWRx70/xmq1zRhZ6l/G2swzCwirl5DkVD5QCdPXtfG0iA
yYG1sYxnUvdZkYL8b2lNS3gbKO6lQuXXMtAUEqXHZDE0n4cWpqI+rkx3bVPO8mB7kzhfl4mBuKe+
gJ471l/Lre84RA207eGKv+hcruBdifIlYcaFhLr7djvjHJq51tHDq9xXmvT21FU9UhVVgenfjvWQ
fvR8eemKgHwzPzeuD6ZP1h1tG8WrO72XC7e8kUi8o0gG8uvkyOi7V28qfxerwgtIa73XnEyd0pnB
ZDV3jHUEQjFANpjO6r1hqZQ41d3ANqybOJKZfvh6FLw/+rl7XHFNjhkPhdNEAS4IDKyEtrGAb5zy
SU7ZGU9C1zNgcMHxhuzSJNOuSLp907LbJt1AMx2WyC4aWl5EoM2wXSPOd3E2BCeBwAquMS4WE5eT
vxOle6QqYy+85oEx80LKl5sWQ/FkRSncrEAQXR8UWSGSlj4hyLxBD5OUjLIgwGxQtJFXEcia+ktI
NWp7u7NlVCHXzniSTL3DXP+jR4OWOnf7dDTrtmW9X7gZbsiynY/rOYAui9M4mIByN5yYiuxQM5co
e4KUH4j4exEG+Gx71JX2OnIhHNsqcix94GQ435zn6zjsBd68UFfv3VxcZlPYEX7Zxy1L6HST9Uvr
YVPERcHNkORaIZvP0ZG4QgjQJC6e2MKx7/sFsTzgB6U7hv9kYj3LSHYr2c6OxLJiXbD53fgUEUaJ
Ju2TxESgxw5u4u9mFeAmoJexUkTIKP/VWMN9JPmyc9FMyKPyea5YnHJd6B1GLz6cW5X7lsQdeK5q
03WkLA9do6j3imRyN9i8dgkNZcEex1aUmtt9vY/cprmzA1LGDidLOzaYlQQF3+qvS7QkWksZZRID
gB3gnOZVatMMWCnC+uP40zKId/y81qb5QLurUUOcbHbsIu91jnvvIP33lKjv0gVqaDqIayO3X27h
nnB3HymfeYXn+cxWmFZwEslGHWcrNmGLJlroU0Y/dTqpI0GpPTmyOAmLZ3tiVGUPGZAMBMLx7NfW
707jEQ3Y/Dn2xoWDGIbK2ByHe6p4I8kMl83WS+hyfdPNeWJipw+TLkrP0EpAg/04EHUW/jE0fyRv
r4W21ZFw5IhHl/bwpd5PirAD/9ah0iufGIVluuF9l98rkC4M91989zhgyQ5L3MeTP31WOB3dqnjU
CHSTob11bch2pdd86I/k+FnxTJEy5aOU7dmZicO1y1Go4oXsN3oo21kW92dbibMjw3+9yun9LQnf
ZM1rC1v0tmJ37RBNhofChNN5Zl1eJ/KpdaY98Xl+yrGmsBS3ocuB5Pmfq4UQP43+A7PHb42VkIrR
BZEHU1Z5+x82gsVS+FF2yd02k0zTE67KLP0VNuZ+qmaSg5j/vY72hnnlV+Qu7RGJmbVGTkyQAtu8
YMXAy0ESTMR4fVuoWHG+kHA0uqVPdv0tCqqxgwVTj+eDzyO5LaK8mhmhJ/tC5QmrgKSDxODh5x7Y
sMbZZOgUw7iWcEkV4Xa6WTdXf7ynsPoIvOjqz+t8YsX2NzDuwcuLO4PKWEsRd6n6sNPlMCeDfNC6
RT4MgFi0IXeaYO+zU04U3UcLREy/D/bp7epYr9zlyaTaXCfUMD70VcIN3Llzu/xf6wY/YbDdDxA+
O1rxpByZC5uLHqBdBG5kRHbx6Ey6uWGYefdrgCHtJgKhKSmEGEcMaCZm27leSmkpAnxr8cYOEHIR
KNPby9AibZNzXZXDivmIyu2+zBjlqOUrFKSMuk9jTA0HI+j/7iieZG1/WCoWryNh8sYM7VlmMhLQ
FHrjMXRL5BVwCZuLJj4tR79q8FjOWM6LRtbxDAHmxVrJ5hek6R7aTkETpW+Ea5L9HPKAdlU90IEb
3NZEi3h2grYLDnSdTsc6z4hzLlXwXYzBH3uwwwfb69lBOCDI3jeXNZbw7sax8Ie3Ft/HB6yc6qhX
3gbam7FGK9xCLlTTU+LTx7Pr2/KroCT1sVXYwOAXQJs9Jlna3MkZFCBJBovbjvc5L7K/0p7zvZXj
fCRimBMYbxRpuKGk2zBLHqEnE+1Mt8zwBGUCQx5CnoBUYQfvXTeIT2dNgych17qMZjOIo0TTjqyA
1lWnQXEol6S4LMK7dCE0DDkQpt6Edv7XkHki51Lf93BAjuMmybgRuzyxiZ3ivvTxLI2Y9owiUjwR
icQ8RIaJcNp4X4sfWPG4bAt6ctzAF1/UjuLaWvDEp93Erq9Ik8uYc6mvy9kQQw0FqydC1C8407Jz
MZAxQCPJe9TYvvg1l/PwXI8eZn7steYxD9GPweuDcBHEdZ4LMBwB+JJUP+ku979V7UEpWWdkz4C6
2nKhRdnxZEIl02jhxdbrK6v/Q5rSuemvPoiHkc6mifoRVKlF19+Bs22HueDTsyvwHaSTvmZj6RRv
1Ii4swAbIEa5L+ggYq1o1pHjc82e/W1q/5XbxB03bxtuoVKoECO2D2iEvLBYf5WYJWI926+10X87
eygujefc114FmCPzmQeLpgR0f3vfTgEhYw+4ylOYd/7RcybikYN2Plk/h79wKJt3KC9wy+mL4KFY
l+swDsshpeHpaodqfptGwSo4rLcz90hyPdiynvmuyKcGCkHc2qL/a2OYPPabWU4Nq1OwiCrnWSkS
1jtD6jKia9f666umOjslIdw5515BrOB/X/sGHgXHWln0hJZ7mz+v09+lDQslNFCK3dV9zYNewG7B
QcLs0pXWBbOKjTg9Ilh7ac0h5SAKowdW72Rob+bPrfEOWObyO2wxYk+P0XzpGuAprEUnc15Eje1D
zfPbYhaSGWGABmiH7RvNhoyni8UZXRJtsXdVIcnOFYTecTKOEkuINx3b25qn06H/J8yHKr4FwGAB
LD2JxBL2qRoZy6rOMwgZKRN1ngURwH2NYMvx00CteuWP4HgSbMBbu54fBDAdDlBz20WrlJQdwsJx
XPIf4NM59maNLNSUIWGFnv1X1tf809ZRJlm1/DSOOwbwX2lOreqVV+4I6WHNcN0GyKFFMa+PFmVv
OQL6Zc41RW/DjR4Fb7vwmSz8sDt1bfntJtuvujTkWO6XXD0FGRA4IpngOEKz4vTDWnNKh5ajXHSv
BXMU1U0ZR2kdSP3oJV7zXBo34IUEF58bqUzO1KbemBKO92aZGVWTMtODl/CbLpOQbMio1qfJr2kx
a5cA0y4Sw94IWotDrrAz8+9nuTotQUuxnPUb9IBsOfCjD+d83Hoef/RXJsK53ddUoVFRW6V/3TD9
j/lku3dM035WCENyfUurDsE72WVANRJ4BiTL04jIKQdcnST/BqpNX+w5SH6mVTkpS/EkP/tJ8Jjw
DnzVWg5XaWErrC0a1QC8hZwnt/Oi2pzYeHk0JsfVZaSVAQnUahiXs4eJczenVJbvmXoKL7IzHTrw
lmc1x+NQwTEg7NqdXAJFESxcJNY1XdmQFL09kMBFai2MwOuIcEX/YJod+FjTs0V5OcVZvJjdwuEL
uFmOd9XgHLA9cVO4q4bPevg8kB/Z66TJ7nuJl1gwn21BwoJ2AbwMXN/elZPF0Kz67dPaWHdLbbl8
J7z/VsO3ZRJ5vIBQwhnLpQVYc4KUb6GhacOgB42bdXE7Rv0gk+NoDRLhp+gP8zoCDumDhHFDOzVj
N56rKXdIrtQVYx35CQZ0sn2QxW14VVmiyOHi9uGpt8sD/lien7kmScSeezeInBcRzbq4oimOnlOb
O0zNhJxa/tdG6mFf2TNd4iU9C0xwjKllKFELp2SMunyFT2QTr0hCwrf47PpozIYU44J6TkmNpFHW
4ZeYh4moSNkULXVTSTLsl6277/T0Y4PlXV4UExkWhKR4GrRbncdBsiQiqSRR0bMHDG6S+4Ql9L+a
1zikL1f8odLxLxJWGHe65mrFpF9GYcLWL0yXy+L/obEMb0Hdiw7MgbBw1oIg5m1efzS9J57JN8yf
JI7sSENKwHUg/pumtnDjvNIOQ98EcCyFZXZmYTCdgw23jQTO+tTfTI+FQKDyudfE/lTWhyrlDUww
i4CyHMOnvhIYGEfnWpVmfCQl0GGtzHsEG2WRsemqz2CrYPIE3Re31hlPUlp2PPZMJT7cEBmF1chp
HBRZeQ+ngPnDrrA4eHJ97Db1L5nz21zrmW+8vX+7FfOT6f3HUFnmPskSAr1OyC3Jt/tliuHYyRQc
gxr5btz6ncICUd8YdduWh5Z9ctvC+cKHTiWkSgFHr2H9RIbSu6tneA07HeqM/acw3nuNBzb2nJsA
RgmydS8yfI+BpnkbkhDrYdISUWGDK7hrlSrC5zwN2VVLGiDXVCHwW+xIFDyW1IS/+wm7JmwKTNhe
/piiavezE6XiM5m4RiCyJG3GasCE4odm0BdQYC+9nBEHu+XJ1dZdM5T9e5J4BZaHHkFgXtxfLo5r
NiDj8rcWo83OWL7pie7rxq/faRfI7mWWzm8e9w/u8Aah1iWcTk/189pRGNR4v6qA/JQkM8nrm1N0
t/X9x1QY9VAXTH5SWWCMcog6pWz1797FlfpNHOfXRkSwfrS76r1PbzGx1Wed1WjL8fG9U3QEIqmO
+nljMRDwpghQJnb1Mv2rmhpIR9EgRmEPUh4r6B4AFc9Kkc5L1LkWDAabr2lydHIadCmqlRj6aR/a
6Yn49MI8GvW91RxVPv/nQSs5ws8Ir+uU3qoUQswLsgDYNmQIhyu3owhKF8i00RWn2W2x7+dL2Dp7
U9Suw45VOiDzi/EfDeN1XJULjIYNw3W1+d85StyhafPfXdeQKFm5+HSVte0K2CzRvPo94sHGriOA
eBE3a1Z/d7Vdf8FHu5m4S1TJWA5szPzUx4avZMd5LVa2j+7sdy+OKBxu9XbWb8DVil/IGdw4eXth
Rxhp3M3bbOlPlg699TAPpaT+NDDOmYZIzdOfOLgMhzUBpJNiEH/n7qHOQ9cBlpgcPIOmNU3sqCU7
4qe1YThS2PvkpHr+rni0y9gKrA+9qj91yaYXaFxzgKYNKspfvJ/FreY2aoR+1Mu4vHtOiOtZjfij
8uxGEYCwyvVw/MX69pdNRpLSKcsnkCSmQ1+xxmfkzgg52O9uRhXJCeOIpAA1+FkCXg5cdPx4qbk5
H3pgTGfX20gAV8FaP44r2lvvhyP/kcfNyWUvTjdhcZ+V4/M2EO9jhhMMZGUvn2sQgaxbV5s9KTPT
rmxmAAAEMlg/8ZlQVVnv83Hy0U/6t1Xp4NmifuSwZEt9TdQsYgaaHp0TdHzgAcnf+TILD30SDj/l
DcqG7YRBcfGtpxme1F/AWOZuknK5umIczmb2UYOToPmj5Cb3Vm1PXEHs+Y6nq40qydcMHJY+KfxI
90uo+nMe5MG5GiidDWRBcFVPLWqZI9lvmOZx0Jwq9YKuhkLp3rRi4kYDJBJUPAtf5+3MAO+0fMKv
UVHpz95D24j+d2mP46UfwvJ5NEVyL9yl+LB9unuFtuZIl/l6WNaSdRMoq4vPGoN5cJYZ6ZNhvUjP
/t4wp1lQ33Z2Czi9LkLrvBA1P8lUzLGHKBYVvtudUEbwKQibkzzgR0syV1x0k6uv2e6daPVyvRdg
Dva2VbyV/+/owhlIaIHcHmUXc2xyC2ktdJKDszg/2zx9qpXAvV3Y638Bis3VNSS3WcC3F+D25etm
Y6WzK2PucHCrKSKJwrp5rH9tXj5xmiBNSgv3mKWKP50cGIyYtXZjOMl//uTxODI9R/Shry8EuERk
2E/tCJk5O3b4SKv1JQ/XGzHI6iJT0pxc4K3k3N90Fo8zRy7NHANNteSGxrRzDoEJnb1ts1Gdx7WD
jYB05WFnqb0p5sEH8pF0/nXwHfFPC8LNo5m5Dk25tR1yxu6/JQympzW0MaplPVM/1J672ThPlS1/
gJSNuyGbWEwx2obMC6UCsXZj2Rg/lWwfeuu180tvXypDOiZxG1qmtFDBl5q77J0ZI/wkXPhfDg8f
f7V29cdQy+LYEqAh5UeMGP2nbz+yfhpZ0JVlNMIhPcyLo/7l6kW25SlRnn7uK0CRhzplKdiFKW8J
sQ6X3rUKoAC2ReCSGRuSWvUpdQ8koiUrgay45h+086xcOwhC0m4902i/od7caKlXZTVoKBmuJqZs
rtjoJJfGan4D1iv31AX/qkbrwwnpUsFEvdzBpxre8DyPDyygXaKHKYqVUybXkCgfgcE+/UayodDe
JpISdMnw3a8wRASF1LuZy+Lvtt1sBCuNrrIN3h1frw6khftT9YMXMavVp6yWm7h6Im2nv8a3VB63
RTDezX7qoK6L/Dpg2LpAAdHHelEaD1PR/KonQqR+RS3vUKzoS/YqFmZcYktJFHK1dk8N3FwC3nWJ
ewNVZakOQ835GnvSBA/pWGiEaMe99pLI41on62nDAf8q2ZBitB+rA/1GlLQQM7hzyo0lZqHavQgt
h36DEMpplWdxtXXWfvN97aMn2Zjch7Vzd36goDKVtoe9dg0+phzlvRRuWu4bd3t3N5eFEcwoF3k0
SfF5rtiPuqQrT5PjfJUZL6a1W9k0jP26segsuuFzK/MZ+7xosQrUJqP5s5tBNvmO+xQ4w4LILuRD
Rn/yc2IDXzILlhgzs3sD4LXFdTYOx0Kntz8hfPOnavojHPS1cSQGIPCY7VkQ1NE0yzCut7L6S7/w
cFd2RQIvLqm0ikaXvd/gK+dxk11AmHvwDt1UBHHFde1Sd9nEpo8F1KgaJoPM8R5oyAmfe9ub96Ga
oNxb6HMac96aAz01W7W9QdltT1urnSfHtVQUBsX0RDa7OXRiq6N1dCgz5PIZdUomf6qFaQNdkllh
c+0j2VfMGiNHfF7k0LYa/HEJ5MJjFbQObHOUdDLj+LOoTaOkx2NgG/WXLsbusWhq7xtwALA2D+m+
Buq48SOz2dtMbx2z0c8ixbiwJ7e/7JVx6vutWzEquCVfJ/iF1HcvIGVKMPWHZnVywutpsp98lb65
Bds3XhqW+24PVk1wfbLuqFtlrOfVcESia49mtOtDbhrniafgtm1CxawzFFBAZ/QPLHUIKWj+b+6T
YGeRNDsi31axY+fZh/FX+1Lb8/CrnvmG4LCosVMqasUti51oJW0Lt2bWATyFbhyANYEqywKsbIb/
nCzv/+q1Nq9o7zN19vSh9WndPTSL+baVSh+YImq+VziYw6HvCUVtzSlUnX7aukZdSQIDyGPluFeT
B1rGTRvSggTiloBjvRvYb7RLT+d1yi4uzNG48on266odSeP0AH+x8G0a/zFsZLjDtD83624F5XBI
Rx42B4l+7ww2I2WZ3r7AHGTrinYxEarZPst0lm9jxqBG5ZMfNcukoDsG4aHyZH2yEap2Rb5+MHai
f3MRhsWhbHQKOlH2vhTdmzElbybGFJY/kF8I0JujBJL4L8M2RpxFJye7Jjnq1XjuFrgeiP7cZ5wc
TL5UpUbsDvMDmzD3OOuMAZOP8vF2bu18Mpa7htdt3FCPQPC4BU01D/+tNk7c3EseEkWMPVmbYj8A
lsKpkv3LGVV3yjGf64KZeBgS95Tp6o0paYoC23qtXAa2Xa1l/zGrCouPo527uRx+JM0aMBKI19/7
goBssFr1g3AJfU40XD76kOk/+65ClZYuprjOYbWV5T/1FrAQphruveMNshfUXpztVVrnNJFcndm2
xoMtAeX5fn2Bz4dpJNtScXuv8cLyTGD/4eqKeuRaOFPM5IrY4vsRZYqBrZeOOgYtF2DtOst7WjTJ
QzDOw12bN0vMhQgXn67zVxYZJMcH3MA5kOJst5GC2m1D/ies8/a6tEN1xYbBjw46iSt/ii26nSfn
rio7ZJVgghzlpuAKGQlk9QpxzD3NW+M8s/nBzz02uM8Wggk4dG6fQ+oUTB/b5I3Iq737n6ft5oHv
HKiFLPuBnYFRLXfB+SQuVoi8pZ4uzyd3P7pIpYgcwPUmgjReZ4ldIBsmc9jRSVC7sSGAfVx6OqPS
fmCv6reI6aLp2Qzd6sHm0YXDKMR1s3HUuBleY/yaWL+mlogFdqSdAZ51FNv0UiGfoIbUr2aWT9Wc
drHdpvoI1NP+8m8GcvBe4e3pYW6U3oAh17Pv1WL9cSo9HPJRmh6oazfEReEsF7AjGvJ98UXAOonq
2sa5KwJSu2lvH8KwX6/ZJpEVFlhFsOWWQz8Lm9sWKFx/zr6g2tSHFDsFcLPS3LVNy8ViCjEwWYz+
+0x2zPE2zolQifqYb6Mfp2s1TAdsaCyjt9BErrK4NAr8WsFgWF2a6RqSiF3vgrUB5JXIMLsd/eVT
hsb/J/W2NwQq4l4jk9O1a1tBMV41gS1nXYqZHyLgeBJAzH6cccqecxUET0mGc3igQOmRFrQbkooM
Pe+jskAVL9a2xaaOR5e0ESma7GYkn/B2/GVL7D0kjckenYAEYIN+DMQEBJfoqh87Y6OKWE2Ejz02
K/GUUGW9yfeeMrdTBrHkSBCWVL9KbXgjFK/qDvSpSjfuUEzmR0uQ/hkdpFq8smov3fRLc0c/yaXT
zxl4pH0xkIOw5j6PNKdyVJpQXZeGFijfNB8pJaKHNCTWW66tJhmUBfHkrO6voaWzfNIMV441VQex
6pv1ko+1lu3vIg0wAQcW3+eFR8p1xr/cZlmiboIMTbERJ4VQ8iqWKeTZtm8hBHz3PB9wivS4kNlg
7PEkYnGVADetJ3cC5eGN4dlDQ8clWvuwnFL2IL9cMvFLPG75+kmOY4zCkVgzHMVll6gbpdxZmfWG
AA+F2zHk6Kpkdpx0cQlds0aymV+bHsFprphYfW2x+YUTdRL+EtxpSQZgJ9ue3VvfjnxpilQYFtqD
rdZrnQsQsYspfiVd/ZcDGHp5o25roLZ4mdfEvHr13HIqFcQ1Ax9HuMrE5wpw7U6atWSwx9sTMq3D
mMzyt6Yv4O9veDcS32SHzEa8lyqx8XRsbnvEe8BkH4Q/qV9/Tdwu+aU4+XGjEOHamZ6SQu0z53UD
INkM6h2vvhwzABqj/ZYCosCqhqXXBpSNVLqle9coJ9gV7BT2ab/laMiWOyGg9rUT2S6/smnzxStB
TufFrQuMHi7/nyL/D60g5BZdL/tKJ0wE4IVwr7bJaSNCgMcXx5zpUOyshP1GsbDCtRMO7Cq3TvU8
ZP9VlmJLgDp2EpYZLmHlt3v8FfimGyCOl6p2Jl6r1mT4aBhpARaWd9R04khZRu/AL4meQy/8oTsV
43efhtfKHbhj88xADO82rty5hWgbVgOv/QQWeJoQTEW5XtZrtfSg8/M2PTpcvA7ruiBXmvTGADGU
OyWq6GFxp2Ms3bE9FkHhvWpXVa9rngJT8Lvixqhwd95IsDLVbHZmJhRfcLPPBvF7oQnvcQUfCzbb
IWGcSN5brjxoeU7Ej0al3tvLrKDtqdR5TU02vjtBiQOTAA9a+TghGY38rUYLy4M9zcNlkFbxSwbM
yGJyFQrJPMdDg53McovqJ7GK8rmdUlCdvL+/gpyAarlwNYQObiKUcWJZchTgc1dY1gG2vmZR7hHt
n8F4gBoJ1Mew6yvMM6ho52Ipb/pKes+7IcXM8LQ4sECsoBwjp+r+Ii24P8vscJyzbYuVKLgzB4Aa
NqvErkFWgOSLVLuk53LszFn9parSjWdtps9m5lIBgIQZWwffDmRHajET98AIgaMl8AZk+dHMz1nv
59d2RiV1sKYZd7lFWFydceo45e+ABT4XdrwJ09pbT30W1I9VoPpngYCFgnpTgB1JokdtuC7NqjDD
lzllC5DyiX1ovzkELpc/Vm0zRRXa32e22B5Cj1GCdCD6TgrepJWcVnMPmwHA1SxQ9wrzg5u8OQXW
5B8ID69HwIPDaenpDrBxY31VQusNo7UcTy0nxl5uI+epNOXdqvF8rLZD1W4Bhz7padWqKrRLFzfH
PbdlKPWaxA1EKk6/1vlh9GFI86rba3gYLqPFQLFRHheDiaQf04FC8VI0KXc7v8ueHGLlMPjBtJ1n
twiOs69r4uqqPyb9NoHb8NevgRaIA5l4zgs4gBz/RFfZDkzvVbaCzpK1Qv2/ZUkYD04Oa6VfZsIq
bmt7uzf9RP0nfadHIK8ggG1ev9oR1oMI5HLg6iVOepiyP12yjSfPmetoa82fxaNWb2rr/F8DZw9/
oxkPTqG7g6Ze9uChcMGvSt2Ds2HOrSUDbg34/yDp3sCFigcta51RHqsVebHIxdFA4N6tLmnsJfVA
LBTJFG/u6OMnpRyjnRb1OXQaae522K5k+M6LayWXwKB573Iz/FdaMvhPrgObw1Z17RnW77BXwuPz
gBSQpr/r+QZP7lUTs3ZITn5BxiahDiVu6EuGBuFbpzJLizhPZ4vDNW1id8WG3Ivg3yQtAFA39Bfq
DrierIRa4hS82bcejRC6Bv+ItMBmc7ReUruV11u774vo6yyGuF7uCJrgS5g955yU7Ou0EsEzmxwa
dAL1m8lC3MH9t64KlCBDCkypyAWkvCcY/MM27maXUr4f5bYPa2lsaekoyxnmYxkW58rDrV3BTFPh
FaMlwbaqqD79xgK92CYdZV4kbTIgL1er7LoPbwYzowiYxTNfp0eXEehSkPmPBoUDpSqK9N5nA3Wn
+erzkpo0Pgfc/0257eulBRWYeX/YB7lPhMy/Mfehx1FffFy0mvZ96qpjyPXvQtuEcw3EOh54/3bH
auPwK4YmJN9Za0zKMj/k5Rj+Zvtmdtwj7V1fY/MNFQUVzVqMUT4gmfAFjKCVoZfUeCc7+CA7Vi7F
H8RWGEiY/u8ZEcuI2zgpM9qsI9O2eCytBSE/aORtkvN/AQIgCQEnCNQcxENCLNkthL5mx0xpuhqL
po0KZX3zks8lODEOJl1s8lAkfnqHqxXf34Y2ymmMkdZp5UHY9QeCVxr3CInRugiLgdPKryh3Wbxa
PgNT3dn/tix8G4i4vKnK4pFKAEw/+7Ox78kSD4ewypmpiLYRnHdp3QVSvNt8/HuUiwX7YcNEk9XG
O6UCK0kKOGGA5OGzb31wwSV8OCmcaG4ly1XYfDu2duv2WbFB8cpIBzZ2+gJ35LTRikdCq2c/Rwco
M9haIX6RVxRWUx3LmiQ1owGZgNGy47GC/pv5to5au7HPCLxAKKq8u9o+51AU3np1XL36j5aNA2hC
EQL8RWCnbP3j/5F2JsttY8u6fpUbe3wRgWYBWBicCUWK6g1KtmR5grDlMvq+x9PfD9737E3BCDJs
18CDchWSwOpyZf5NP9TaA8KWcuOnwT9pkaD7Q9/uDr3t6SLUqBM4VphfObQwrsDXImigkddcpjoK
AUOYPdcZ/XF23uDaQD/RBtk/kj0XKFpuBtnY2x5Pmp2RleGLyEacP6gaAtSkhn8jFdN4AddkXtZz
etF1XbFvdKrPlMTE7QR//CpCiOsyHQDPhmGHzkYPYngQaf4ch3b2qJgQbbk7jwC1qH7HSfHRGQf9
ku0CDTg6L1dNrNqHJFDyS+Ab9jNITgQ8EkknCkQCrc5cg69Kg2ZIWlTkkV2+VGMUPDYDfdKtnLtC
1uQYEyKuMZjlTCuBdtQORWfZcEiAIJ39ClXlk4hTRCqSoPqkpAPSWPQIHxCI5ls3RXpAvh0xDoF8
ZD0V9dYz+wIBcJX6e1wld15STB9zMrE7/KbdHpGKbZS1/7C7cFd2/JbEEFl4DycThERId03gPRuL
jBGHDMrMaK9RnMApo0m66wKFwDsvpXxTlRQn+ZggjQdDAz7cqHsktT8HkvNhk7UBQscAv7ykK9St
bcY/EPzM78JCtuRDcbWva1C7yHFoh8Hvv8Im+VIja3HdT8H43FAs39KP7S5HH+G6MGscUoPAuqej
lu9rr+OOAj0aJQX8cXxcj34isaBFI8jmULy4QEvG2cQxTcW0sPILo7ZKNIY5iyps29+wzU7vShnS
O+xIbFV1Cu653JVcUwC7PRYyTveyc8TWG6kT9RoaH0VnRE/A+/qLnv2NrBmUT5fLAVlO6pl1FgIB
zz37btALCLLx3VQeahWZExT71VezaM1voT5rZ9lwgSx0Vi4ipE7vNa+3L6w2Hi+zybMupepUL1Ff
U1OwuSJjxIwevBkMdyDMtTd2AUimtTrQI8yGV0TTxT3CjRyoul9DzaH9nGROegdeNCW7yslAykJ5
Yysm60J6BFaG6uzx5LZvafDFO30wUEuqfPSiPCoqUeyFl1oZdtguzkKXcQcCGrAbatYGJa2uaJ9D
4FwvKokbuFvIpXZH1WrjeJgPRUUbfKIX7JGaJ/Fjj4vIwUGCHmT92HwG1q1fIrfGxcQSwGz4I3ru
bUNcmSAirsuWouVFTMUG6HuSgH8Nk6q8K+OspG5SptdsWdMn3SiUG52+/T4pW/YZMhatJX0CCMMV
MbIh2nnqV7RpXsAEHFq025Hwp8iUOJ+K/lNuU9zTqOR8KAdb3voAzC/aBvAcXdeAqZLnb5E2JLvY
j3OskO2ZMY6x36Mz5eq1nrZ4J1Cw3Rt6HH7UZwqYamvBHUWz+J/UoAmtAhp7UHPApZXWDjunGZJb
Lhy5Ow2puFRwN7tEkAU/Ait+DhWjzC/qqyjHyAWdOIdaraTEjgvK1vRRTr5K5c4A4Ciug/QevipC
JK1Ha6RodDgdEcUIicLPLInSPIfdLKshkTat+hQ0CdhOWgFA9wYjnFDVr/IdO0m4azLgk/A0zEvm
Al6QuGpeZpVRga3PvenNyxPBFJgBHVlY3vi1HwFtVVBmV/l3KCOLgzlNBk3ZId86onH20mC4rAoF
AtVDygtdn2dqzOpXXIzMKyvKH71hqi4VoRk/8XKQs7ET32iDg6lRPLzKXhb38JqCN4644R4oCEAd
xEBTapVQqFqcAba42KQuheHxpcvZC+i+5ld9Yn8qy6HaVDYP6TTvzZg0vcThhjseetOAB8T4MnIX
35jGEB4U+jL7ydCRLUgaZgsL7TZq+QzIweOwAvGkZXkIRAxnSxVKUcWtD35+E1rkWU4T7FoUiTO4
siTtwfwvUNhxgv6isd0uDspPuUB+By3ewL91hljcAN4rttY40vZUjfG+jFLJAd7IBy2jVoZfX7L3
W4cJ09kOKCD67vQC8dkYnequpPLs0tQIkYPNvsFT8XdoRfuuFZTa1dChFxfRPQRKpKc30vfh26Z6
vu8M1OS8tvI/DKX1hiJ9dqPlHWReo5cI63vTZuTq9oCdFNsy+HH2C27s2pB7j5YFJNK3CyorGWKO
MW1MaiEV3SPuPe5gwycINeoPRo/oUBMV8qHqao5PR8x5GjyPaFBjKoeM2qhCWIpjrBOY7MoOR8jw
KpSgqbi+6bPEc3bVshyRt2Wz6hsHT9IQ5glaGfWjOUqcpjgs7xUfryWwiwrUG1QyubiGnKSy+ObP
GXRWlt0/Uu/at9Rq/csEey/E5FBfCRSv21PAzJ7UbvRxfxENDS60ZqMIaI5tqCMla6QGPcAlt40N
xxrDUHwkdMQExMhL6lVzW9twA0xHjM+1XeoUGD1xAwwHLrilvUr0I6KIkhMCh42JXBs+4qhoOnsT
qMQDkl0hJCwwHHjZ9VtMu1pQFwXltATssAJ7WvMglMmkwEgh8wZ0nlDtaZxExQZREzcFCPxLy+ic
6zKdir2iAZ5pJ6W6YuGRVdcU25vIDre+nsrbBADslvSO3ahpPxegCK9qADOPpZxq5hbeiKgmRJfU
o/trND5ZrnZN3j6q8pOnqY92YvbbKB/F3WSbn/XOREE+4VRtMpoUACzlYwuB7i5uUrDbDfOjNEFj
J0obXNFdiRBpwBljdLC/rsoCfbe0ZJFQNSXnUgwka+k73eNuFWz72IBtg8Y2dxsY2PVYj+z3dX6r
OTADjBZ+KEKaLXIPWXaFhpYK0ruNaIua5VcSV7IcwKfov8RJyxYo1OYaTS0mLnpAClAl7rDpNyEq
eqpd2l0WTlU8MK+MawzZJoSjJhviYFDjxZdn30mBYMTaTfFqxx1M4U5p7Y3GDRWEog61pAL6QV2P
W7ptaOyVQIyGuIJ/FEOUUcCbPxosLrZATWytCZZKJypoVaFXv1RVVR/UGg9Hv5Tx3h8HzMkDYW4B
5H6l809bEJ3Nu5xzZ2c1PkLrRY3aAozsC/A89lUSIRxgtA6b/ah/aQe7vKtp3UMqogVUayCVExDc
mw5zom2v9V/xR1P3sOvlpUxF+w/GRNaN5kR0jxz1ze6M9LJCavXR6Z2vgS0Bs1VUEGigfQfPq+3o
3nBRDRMssBU03WTRgwURLZZZnUXtT833pkA5SoP3jTCN6V3aIwxAgVPXVvgKPHkH96180HNWfGGk
V61i+K5uNumj4N4ISLwZKNxTor5hUr2VDX2KIs25QMiAg8jr1F2vqyBIa03d2LaSbQdIuxsxZugR
kr5dDBMkTJCA+a71Ofkaj44TbnwBdLhw2A9KoEP6oSBDNWdssMZC9NAx7eYmwuZiy1BwFQ/UcSeT
7IeOXeIWTafkWzNS6DbtVvlaYuhFscFoYByKx5LE8oEGG5pTqjd8Idt7BV1mUXSFAoOz6bCtWgpH
fQdWIYry77wcSzofoHXMHiN5RDdKFkF9MyRCbOqqrA4B285VUCCKCc6PDgV9VT2Dsg4EBxcVGhk6
9LfYjB5MjJ+3WgphVoTcoOwBp5SN7o3etY6hCQmWPYIi5kxTJ6RmWpw+AEmBZKrtarpxnA5940DG
L41H5VrqNB3qmKPBVHtcWBFMvEjCCGQzZWAUdKsaXE7/irckpeU4sRETUZHuhzUyDPkVbRrlIo6h
O3aaMe6ATkvoIxAn1B5/oSmDKeng8LRtusbY63ENG70aMUSg13gL1+RDFMfyEzCg6KLMSnsPtgUp
J1Q8Lij3B9AEWo5+cPUQZFTwxbZS35mNVdJ0AGBDm0Bwv2jHwt/Jzv7hO23n0yEdhvm6ryBbBTsK
xoy5zftRUPz1QCYjg4vGXGSN7Y0FLt0nATTbpsLPymeXu7Ak+STtUe0FuNFLeYdNJHUpA9OeGjlw
YAuO2dFqNdFcVOaKX+jU8WvfNkiCWgr65ggWglXzzZu68KmoANj4bvVD+8O3UCkUaPsqSfGPpDC7
B3uD1fUox/nXpT9qLRXbzqCZH+isbkQhUA6cdUpVNuCLUCLanQZo/KgfS4QyN3lFh1Imot+Wlhrv
K2C414KkCjdEsrZNzXELx82OryqsnZAwRdAslHBUWkdHEDi2qjuaWNOzhRfCE/8tZgVNoOzSNlR2
og1GaHsAkEAgqt+VFuQlBbnye2wZIbeEGA+BoeTTGLPWgehg7VuG5JwXdAPhzscvNb60Ece6P6OF
a8gr19xMO7gFUX0dt9R7kJKXO53+HWIhho0ySGTe6Foc4gU6XBolHOSCVil69V2n6M/0s+FECp0K
pWVbN8Ijs+S4gNBEergr0rG6Rz3c3FVTWqIMgT2AXYXw2djz0sFAEsjkIV5Vl1h8zsIfVKvBoIXh
hahaNGssExynbyp7qXXhHigNHQU47nR+jO61FqL9qKPPhZoqZaZDaYAwyzEbupgKD8llg7lYhSNw
gbB6lnTFL23vgwOJgRxvtiRRJyCupQKcBh1kencYvux8aGGgPue2adaKLz65wucyozs2dYl61weZ
6QYplVkFrP2jWhSw0wbHgVoPpBUwZEVx3qTBSxMczhWAb9vUtFurhyqJSPnr1M5wSR0dWjWERs5F
st01TfgqOBY3SUexghq72DP5qcyJXqBAA2AtRAd8j5AdaAkVLbZZj1VRyEEi1aHvqsE3Ipdz7k0s
SMDGDNUzt2Bt38EJhwUtPe+m1DTWTYTbnKdFw5XOAQYSVhkebMrc6tVQgkHGYiy2i0M+QN/1wFSx
H1Es03WqOzJJUH0oJMOWYtwTOiYC+GaWvoAnf7Ybiy2nS7ExDrEQthzAAoj0gnzi9lujHmvF2ykd
kRLDgHjjlDBix4DdXBnQJ2v4oRdRqZiPEwApQHlh9YI1jL6XRdI/xYFpcaow7WqdhiqdtImeMhIy
MtTFra6DZufs1kCtGC2tVUpaYhZDCOss30+NId/yqMFaE83eje+BnDrtJ77qv25IKSCaCpt//vV/
irevjyFp7v/8S/u/YN+wSw7RKUYVDX1C6+V3H28auuHopkEXyNRV7f3jWxYsN+4xP0B//uhPxUWu
jV9Oh/jV4J0QpkOubuiWKdSF6zp1NruNyi4/aNPdKJ/hxlkx3GQoj78Zh0+kSkcIqVOvBqv1/lUK
NdHpR+UKSl5f43GLRTgtqHi8/bso+vsoojSneKZvHXpHPrEy8ycroMgLjk65I5U3Lk+HWxt+Bh6h
Yl06hhDG+3Cxyl3fCO3ywMHDET56Z3zkzz1//vuj6YVSQKqVqlMeyi90ajD0+bufb75/fEGZEh42
P1+MOzvZ59729PO1+f1zxDXz7Pr7//xL6qrJcB99n3nyHf1+2MQ2DDOvRF3Xlc+OdvA7FMzAEEJZ
vUDEDFmMGtzuy6Q8no587sMt1mUDypKTRJQHxUQDdlu0Z97s3PPl+xcrirQPLNVkYMBaQiwP/nLg
F6tyRMxEUSdGJpvgfj9Cg/mr72Oq73+/7ZAQ5Q3P9+k2awKu7v50gHnq/DryNiZdCGdolDbfB6hp
PRetpZQHKZ9KYIfIfdVvp0PMY3gihLZ4ByrtGFDlPmJMYtiBwdi0LSmVfFEAPGbcYE5HO/NC2mL/
kkCTAOGzFCHHAIfv6+tKnJlU50Lo779ZbiSOMc6rHUBFBi0c0N10JsT6vP3PsPxcsEcLEsEsXwMo
WB5ATebdhqbE6a907vnz3x8930O1PAPaVB56ElsY60+nH3/uC81/f/R4TeHKFE8MOYJGYUtXEpjc
X77BYsvCqjCxwkSWh4qskt3pzADM//svk1YK03ZI8KQpFo8vOOxpd9bVYUjxACAzj6KLjruLNx5O
f6rVkTgKtNgBZa2kYPiq6uDQtsPdHg2n0wFWx0LiSw5uX3DZWJx9qU2zVqsjFMRnfWP4wVb5IbXv
/y7IYj5JD96ZhWn4wQqR451MGMw2PcDs5nSY1a3EEVICWdcNy1ws7jadOrwXDXarPZBFEOeuMSKh
6Z6Osjr2jiSChgaIqi2GxOxqReJfxHGLep93a2B8ubU+n46xNuyGrhu2cLhxm84iBr5pTeMZXXVQ
UPeTlwVUx78LsDj5LFqt1WQRwKkv2vJLWFZnAqx9JaFqQtUNXeMVlm9Az4ovOBWH9GuNheCwp1Jc
5Hen32Jt8gpNmlLX4NjI5WfyksZDh7YpDlZ7pySfh+qh0c6kovOHWK50oZsC2rUhNctY7FXSSaTf
pTEojAHTCKe8U1T5YCJmHfv+DfSNCa+tITvz8daG/zjoYnuhMt2VFPIK6mFvG935dvqrrQ7N0Sst
hmakr9anXVIcKKpb/rUXUp3bNu2HP4giSBuEioeQsBcbS+bLiMzULw9Uq8IPMngT8edJP3OSrH4o
i8aQg/m4YcnFitdVqusFAPWDFd/A07fODP7q/Dp6vP7+oJpk3cGQUhl8GvCRfuCwQqTp9HdanWCW
Zc2zmNqAWKRYU1rkkS6G4uDTXqQbR3kEpcW5aR1TyLsyjT/6ZP+Jt8wZgZ5ayRgTLyEtSaenEajF
6Tf6mbL9smYcRt22xLxHLtaM3aSIXrdefqhsYCb7ADiwvETBjbY1ZM70GzpJpyOujtNRwMV6CYM8
tdKKgAhiYukRILCUX50OsbpoHHqjjsn5YiwvvqZZ4cydEQJnTG1ABrb8Xpr2xr4+HWZ1NhyFWcw4
lr052Slh0GDAB26P1H+pIxERbTs6ZT6BT8eb1/pyqExVU4VpMk62vph9JXoM0DqD4lBnbuwBMtjF
9l2JQn535vutrdSjQMYizadtBydHEkj+CPM7Qzycfo+1GWCqlCU0k+qr6szf9SilVMGXaTgO8ngD
gzgwzFgEnXmDxQwQqlCBoakqSkYqxQ9r8QZxGg4QjxTbbQTmX0GEkjcEF28r7P4ZBUvrzEzQF1Ph
3/EclWuXo8+H3GKb9mFs2K2dSlc4U/DRRHziA8UX7dFODe1HiM8N27ZuvjSlQYM1p7q3UREfuVeh
32ChWmvILrehvJehQSsxtBGOD1QEVpS6B5dFN4k2+rBpKoTBYPb1dwF9swPsWJ/mIXxSsC0O1VJs
elKVdgz+ltrut4bs5/vxLSm42Jatq9ZilwBQ5adWE0s37LZtXfLrmXsf/ySGMLjAshMJY3EIwbG0
PLwxpStxFEKK5jItP5govJ+OslhE//9NbAmEE+QyufT7yQfhDFZwGUnXoP+NDj9+G+JBqlhYxrTz
NXCpp+P9vKUerdp/B9SFBQmUVWsai6kxyRDEuN9KF9rYly40ngCC3Q5xehgnvd4keGYUyPWqFSpw
kXhMnOxMPr9YzL/EX6y2OPNiNTR76Q4NYuLo3zamfSaXX1tt2s/czgSGD6nx/Tft/WaqNGa569WZ
fqM4evU05K3cl1Ysr0HOizPfdPWVTJabJF/hVrf4pKHedUILhONq6oMZT6j7GWdmybkIi4+WFJ1Q
SlV3XGO41K2deiZXWX28ZdIjoMpsOub890c7YDAMg5MFuePSaN8oY7v5cWbSzWvll0lnO1SXdWE4
pKfvA4w4M+Y9hHm3R6PDv2l/2NktOgch9lbjrv+GjGyBRIK9VV5PB56PoGVcncI56QS7BCCr93F1
STKRl9C2EvUh9Z5186OgOVHmdBHyz/30rT039eaB+CUg12HkyRxhcqC8DxgoTq4O9ErdDNMtP/Lu
dCW9yVNSMpBYHWBxz9wpXnMma1obP4x5/hN1MX5OBbEGIoHj0kf5mI7t57agwfgHn9KcoUPkf3Qi
FhsVDbAoTA2HI4XyF3DRTQjqVZle0+bQise2jrbj8HY65Dw6v3xMEM8WBQaNEVwkGD2dJLsMTHbg
7FbEe6u6Rhzxr0IsUwvUD3oY/qp0/Sj6Biz3CQjltAk8+8zFf22b16n4QJCRdHGWt00zDUURG7ZE
Vbt4M8ziOgNchqmU9Q9GrXTaCqHuT7/Z6kyk9G4Ygq0JasX7mVjMl2s5dTAWbZqgTgfiwfFkCCE0
wqKtadQdCOpiOwpMQE9HXntXw6TIwXlG8GW66yWlN+qA6Q7edF2hsxFsG3Nfxdd28gfblrB4R4v3
Q9pwse9i2qF6XVEFBzwPe+NWmGdKBGvLStCZFbbjGPMV4f0nRMIHzTT0Ag4iv1VmfsKZJbVyTtma
rXMKS0GpRiyWFD4mhk/WDtCwG/Z+p24GDULKcGiG3z8QbbJAaMfzvYpt6f2LdA0KciUkDdcrEHHQ
omt1mK5bAUJ/e3roV76YrRukSwyGZljLLxaapUDIsDHdNsJ1F74YltmnI8w/dbEnYAZsS0FXgZTJ
WJyEgADyfop00xVm75ZYAfZK9bFJ8t/PUmx2VH2exappqosvNogY8LBtY+vU31YGAOHf37HnxESX
lk4ZkD/fj0hY4iVbD6HponCDvW7ePJ3+TCur/93zF1M3QkdNB4FkuioFtC9pHe/qKtpJCTMMzI+s
f38l2tSt8bHU5lPWWYSjzBxPMnKEK/aef5XFZ/aynxN0OerczNDpU8nHf8nFlSlPiwIcEC51qfow
eJPzKnHU3TSixNwpZ4uxe/AyMuNKYKQZei9AHfbgs8K9bMGAlyDy96VjDXdOj6bR6W+9NiUF9yWy
DImsjTEviqPsiQp8SaOuEa7fyyfStCvTz/OtrWDVczrQysZqo0iqWWhAUd0Vi0mZJoC2PCsTLkog
qI9i65XgWswVCJawrUdnXmttdzINg6VM3UL7pT42Jc4IbicVrq64OjgdI0cWS3w6W4dbm6om3sgY
L4IPoJCw+Hwyq4UflKarO08BsE9dvZ/UT7G4y5Xb9lxCuDZWJvuSw8o2uO4vttwiiHML+3rTNf0e
8ImallszhDNvlSiJnR6ttb3wONRiiWPxYYGixF0wGp5E8egAjj8dYHU60Fq32A75csucAoxFJ/uK
RdfTrNoJOc7ar+oIeQvaateZ9h3WEfLMUlwNOvdJ+PXzobWYg1aatKh2O+y/uHl4s708abyQd032
GERvp19wbWYgbw+cSXDT15adMhMtmCyupelmevZDYCWQ2TA/K+1ZyObr2GcfvRLfidMx1yYI92LJ
JkOtzlre5RS9GYGjMhtzOAAl7AT9ysB093SQtalhCYuSLY0gWy6vQ5mXZn5fmsKts4cCOJZVnDnw
V99iLmzTZCIBW+7HLUAlrLFs4Rbor+WXJRrlzuXpd1i5WlGi/W+I+R2Pdr1ICys8tYRwW0BeY6ps
IGJQaPzR2Q9d9rWbsCMdPp8Oqc9lsuUxMC9eSmk6SYC1uBDgSVu3qcMxABSn+YDoc3ATBrG1F1op
tmaBDgo6QrAKsNdClcKqbyvZ1g9VPuqYF0b/FHYxuLG/BcePzHuOeJzv2fuiBztZpjq8mk5iTfQH
q5SlaHDv5WzgGvP+Owmzg13Vz78ZnyJugMaVQ9UMvPc57MDqpKIyRLJq05JdrkwBl7WPkTJzMYVH
PQMgqbDgFZwegrXlb5GtavAkuOwtEzxdzXXQQqjFTOrLiI4LqfOmK7/pFUA/rTuz16y/0ZywOvMq
WebHekINU0Vsx1WnD4Br4Tedfpm159s6nr6GRe3GWp48s0gVUrokSaAoP1Vx/5CAgD0dYu0QPQ4x
b3FHqyQIBgQCawweIBtMG6dTLgOLzZIUdkdrcHs62LJ5MtfWANYZJomrRf93+cEMQ0ngDZi2C73L
ushHLHSU5jaIMgTbjS9KYtyHabnTs/AZ4aLf69n9Ozbb5tyzpfhmL960mFJF6yuV2HlTgdQf6h2c
XvZRofWXIBjLM4fD2hZHuVRlN2CXQYL//ZctoDE08F5tV0HCv/WNfT+CGXeGP5iDLCrnZ+Ve0/R5
Dh0NIIqGKNtYte1auAwp98nh9JCtTUGJ6uFcqDe4C8zz5+jxQ2nYQWIzYmLcw0T2r08/Xjf4/5c7
5vHzF19Jm8CXi4jnJyj0m5gjRKlbTqP1QUYavk0QXAwsOVS0XemQgEHBiMGxUkTQ7EC5KFEkw2Iz
DS7tWdop1rCwEWrffQZUEqEogk5OgPf5DWaUzhXavt3GcIAHY3HhnXmP+WcuXwPYhDYXn2xbysXG
jyBO7hNUui3m3TESVlVyKHBoGqR/I6LfROj8nMrAYefLDNJhJAPvB8XQI7Wq/VG6BaKnzvN4GyYH
/VxLaGX+0hDiOk5xi/Nsmb05RaVphU57IU2eEtxcIGqhUnxmUZ4LsngT1Y/bLkH2zNUDbBlx+O5o
YzhXpyfZyhyW6nyRJSsEBLss06VWJvW6cGzXUbtPIx5/ZhL8JlpxHpLjGMs6nefjiFhN0naHDBJn
g6JXPH06/RorWzUhHMsClEVTadkGtAA8t6LiWyXBJz17buynJnsOn04HWf1WDjcqaqhkZsuqnIIn
TOQYNu/RbXTjQj/Tylx7/Iz84RggsdSWRVqfvtwku8pyMcvNYK1YZ/LKeZ0t1qE8fr7+fmWgRNUX
VC4st8PxF47ebVf3j0OWwoqx7hU5fZV6/Kob5pmw8zRdhOX8p1xC6oEk6nKGQX/HPicopQscKM22
mFR+VmAE1xeedyb9X5kEx5GW8yxSIhkgXiFdp1QOmAU8eWZx5U/Gh0gfv5+eCudCLa6ituEpQZwW
Em9rhNQSEwGn2Uucwvr47XSklVnx7qUWo6Zl+qDAjJHuCGkRbYlz3anVN+E2TT7IvfqXbuyYobtZ
emxlLRyhEp0WFb4QJNrBV/5kIhxFmn/J8XGJshB+VkSqm69IJmw6502KYQvmf2PU36Nz3YHVD3cU
bnF64jCEhKRI2BIsUBuw+KLfhFD+PGropvzn0y02aJTTUrQ52HQQXEZiXu9fknM5wLmXWJ6d0RhV
XHE4aPpHu4FReyZDWjlj7KNXsBfYBk6EzsYtkdPS+TSYX9QQWZPkHPZam+foL1vAfz+UvVgtyLPI
qh5zynv1wOWt+CTE9DmS1V2Xa1ghNU9Clv8UnrI3zHAHqw69j253ehmtv+jc07DBXP1ShExQhWqk
PtgutMGHCCak7/ivRa9u/i7MPJ5Hc9xHgFnUyghWxMFM19HfhObQ9NXPLKXVtwGF/BN4YGjLu7Tm
DIUuYUm7of+Sh18K/wcWyKffZHVfAEcyQw00dCkXywcVOWSMO1+6gXJv5ng5wi6T0Uc9+Xg6zhqm
garzfwMtVlFctE0vCuA13lhtS4RRpYTp3X2A1LfRxxcfk1vo4DWclTH9fDr26mc0LdCq4Dvndtv7
0bICLW6LMJRYUt1P6XWIyIY4MyFWF/BRiMWE0GMN+aSGEDWeU/g0l7+fNMw1e7RbQagxsRdLy0gm
9OZ8cpLQs1+LqHvRDe/M0lkfIXKSOQpQriVU3KyDQjMS3XJ99dX3g2GjFGVzgawOTqdhvWtQig7s
8UOa4zUwNZfDFD+fHqfVuUjCzfvNacQSupjoIdcLM7LdFus6E9B1AuAgP5M9rKRHXE7+G2TxJb0C
H2RFEKTXVWSC1K741iho98Kz6R+h77dfMVXCbXXE2TKMvOlMtr/aJmF/MlVKsxYt+sWCSwBk6VFa
2K42WDdBHu9txNDQoEaIoPro2DN3e3wr/Oi7MdTXlh0eoqS7kWl36PTuBpubH6e/+Rzulz17phXO
uBhWx7x2jnayvvcnpLs8y50UxOOjoOnu/DxMXTWqx8c6cMQepYtzRZ3VoGBxbJBb7IxLLIsyhrGK
aIntyuQmNG7R96LRLsTVlFydfru1wWZPM39iWgx7WWONsLRO+BGWCzlfQU6mmLXAgfpm3ePUof8+
6vjzae1VMGiPpyOvvSJYHXZUhlinHfT+u/qORKhp8jkhsi+NeCvqe6stLy3najyXeK9tPceR5lP5
aASjCf1EXNAtF8Esw0NWbXv6TbS1ZelogulKjU81l5m96iUTMsua5doIeBQbNILRphircleFdfF1
Cspnzvx4o5dqvevR179BKzy5600sE9u+666bKBhxqDeKi1HBWqFMrMPpX7i2vx/9wOWFwAoixdJb
Rhkc7U2TUydBtriw/mALPo6yGNEg1mLFpuPteim94K1xrmy7+hYc8uzwFj2H5WGf1ELFn4XDHq+F
L7XwbtCEx2HqXAFydWIKqMqOY86ghsVrJCAlLZzeqASYmOPhOR0U40NleW9a1n82KsySTg/O6vQ8
ireYnnbjmI2CjofrTzgwp/mDV/4BjMbmZSgOS9tWf+m5cstudPoR2BIi6eZtESjorR3i4Hp1a5y7
R62O0lGsebEcrbZuRPvVzNgvi1jiD//VwgxKP5eur644iloUOOYWypL2IGLppX5IQVMprnPUW4as
uiojZWN0yfXp0Vl9HVCFfDuqab+wE9IJmcHU7G0Xr4O3Ah9lY7KfwHTs/yrM8mSH2B6hpEsYTYxu
KcIrav07NJ0/ng6zOtdsiwwPKKGG1+r7wQmzeKhCAzwVup3/+El+pyfiDOhkdfkchZg/6NH4l02G
xkA5h6A4ZF5ILLkUNEAuinPUl5U5wODTcQdMwfnlLK5sXYDjIq0xy7Vm9y3Gfpbv3ZXi0+lPtvI+
hIEb71gcj7+g0CFqemVdRBY3T/WaK7DAix5T5bG9NILmCoLXGZDd2mkyT2pbY71CgVv2VcsgVltF
5vM2qj8K/aUI3vw7K5m2pW0Fj9hqBjdNgjjn5LQ4T6Wai+bmJZrg+S4Qifq1jdX0WgjzXPFyZSHQ
42XOUEzmgzuLqaMjMlRgUkamYN0q3uugoENJB/APPrZFhZyUhwKms7jm470T6YBQLFfDYhEGQ7Kf
1OTTlNnPjMKNSd/xdLyV9Acdh/+NZ6uLOVSUMp+igo3Rj0kht7JtMGHDGexilBFsnYtqOrOdrCxA
7lfSAj+sgbxaIr9SCsRhYw/kIvbWqDfZ4+n3Off4xfcbmtjOVJXHm+3n4Ua1/+TxNC4gswE+ofn/
fm3LLO8qVeHxqX3r5A90Z//g5x89f16LR3sHhlHFWKMo7CbXunZZhpenH7822gaZLiwWmr/Wkgwx
lqYSkdSaLnoUzaa2kNSb6ldd2tgcdTirKf8gdI8ae3cuM1rbqo4DL9YOKmcUfPQRDEiBUBdOQx0C
4UJ/6+U5qYq1CQBwBSQpsLxfyXQxRiEW4BaTk/45wk39zDF15vHLY6ov06zXSx6P7yygLWuj/j5a
lbvWXOhl42NrX1Yiar3pUPk3XGFX8qIGWbrHxLA5E2VtPNhf1bllxT1zWe9oAp+bR6EYLh4syXTZ
l1d6fTVGZy7Sq1GA7eu0PjX7l+mmSfSfki7X3YLCwGDY1zLVUSlW6i3NrHPb81wdWlxTKVzD0OIk
NObz/f3SiQBED8rY6G49ImWKBcpNatgvZZu/VmC2UWVzfLz4xrffX1F0ZlUwFJqqAQx5HzWNhQ/K
dDBAnhe3JTBNWcAYMKKvY4cIcRvmnw2HSn2bIFF2OvLaTARsN5PRbCAgy1MS4lk8Wsjzu2rbfkTM
7Tae0jMn8dqJR0EOnSWo1dwGFi+XhUOZBDIw3Ky+UsZx4ynbNng9/RprwzZDTWfHHHBay6tjF6I0
ZDg5GCefqsJGw/Q+dTB21jMLbcBmiHEZDfythwba7nTk1bfjKGe+cO790rrN8to00Ow2XK0eui8F
XkPPsrCSbaH305mFsBrqJ86KfrTBsf5+liSTNeq2UgoXnc/7UKZXsYa+PpYFp99odUr8N8yyhk8D
f6iKoCJMui+zi7g4M+XWX4N5ABfHAY62WGJaZNf5YPH8qbovx5vW+yq1T6dfYTWEA+acBQXjfik3
g09JWOf0Vl2MvJ5N0aMy630vW/l3YZaSMxN9Lq+vLINzfPaK1TGIRUPcoWiBevlfvdHPmurRkR5Y
ajsFmTRcJDJn/5jQCje2dWaCzV9+ufmBlvvfz/az73IUpKZ8HaqjD7I6tEp9ww0UFx87x1mqbuML
NQXG0yPL/wfzgRod10KLwjYt3ffTGnvfZIanC1dNd4q4Cvz7KD5TUlmbDyDSNSJwoIOJeh+iQFlY
DKkKfHlKPvde+WAk6c6MzpFdzoWZT7Kj72dpSD6aiB+6GOGVH+MQKzL4xMprP2nt7sx8mMsny7GC
z0sFhy0VWaVFeWXQVGxFA990bQg/SPni0ILpTH1R2mbSbkI/yu/SaRwv86zMt7L+f6R9W5OcuLL1
LyICEOLyCkVV9cXt7sbdtueFGM/YgLgKxPXXn4XPd6arVHyl6HaEH/aOjiErJWUqlZe1YjtoGpCO
A04/h2HP6HfOBSg4Ha0MwX9Ne2Bqg7Gy66c6MGu9u3VnA/zVtgDKodNnt3bNn1hT2591BopiUdL4
mGDaCNCUGCmf6x60zxgnmW0whWgtgKkzF8TJ2Sz0Z7sD4ZI3jqCNA1LmT6000YBa639RsKV/w2MR
7H2gTL/vZjAx+KgfWvsYsD4hcueGnwOsIaJxAnjaDAwAFqgWb1paZ3t9iFX5qg23h759rCjqEmgs
kt/0Wm6Cr95BA2BjhPMO9HfXN2wjisHnMbUAil4Lrk9y3u3YFOi9m+gj7+719Kmu77r2mJWuwpg2
tUDgYsOcEFHIbYx5wwsHI6f0sSABkJwbXfHS2zjiHkVzmr6OKaHxVjriA+9YzseOPq5UWOJlAeVn
pgiON0Ug9YNHMNoHLoaS56QpzSku6SOohvhIAxt8MsaiELKxHStEH/LMUAO1uvVHnJhqzbOps4Rn
oU/J2xEgfwKFG9OuIKnIPcWWbOhzJkpaMqDFW9wbU/qYeEFhfwJGf2rurx+uLceNdCQ6BwnUuei6
AkfbwgoHV2o9iPs1dQyGtiQcavq5Glwg6VJXUV3aOGYuThgKeLrpGrhjz5evB6J112sWeURP29+O
M+/R5fV0XafNZTsRIS2blyUxEN0IwkYDyLYGffYm49hW0811MVuRowddXBuIDCtH8bkmS51PWtU7
5HEay1dhNLcLyDNAeolG/LTZiQRMXYBfV9TbN5cPvg3JUMuzrQusFi0x8yFDvG+Xz+DJoL1i7Ta+
76HKBohoYBkhKJa2p5gpzXu7IY+zjWlIcJG2caY41RsGhFfDWr918ftxuZ6vWz3FvVZPCEhs1/sn
MYUe9aRswDqmWaE1GrbiqbmpESqZaFLA44zIj4hRdMPUD5ircggLY5Pu+KB4pmwqdCJh/QUnHmHU
isUbC0gA5ckzKJqOvZbetf0SOH2lCoE3tQEWJiic8KbFePi5LE+r+2UNjR+dweeOFsbUUHiEDetZ
kaz+T4IcxOc2UIKZiWfJzOK/ExvtvtPYfHUneLnr9rMpCGPZaLxGtH0xF2u7+tgWcUweR9EAn94A
K8JCVo438PNdl7QuihTxoL37TZK0QQ1mTRdzxonTvgkWWq/AseFO0LNdU4XLrLDQTbVwdOHb4OKQ
YzzfIdepMTezIBS2OvFqsTx0gYw+zq7iOnW2TgJgzRx0W5hrv5xkRpa5tCKzR/NRTHoBXo0SDcYW
wL9dt+sfM0HprqpBJuV1C3kmWdd/ofoE6G4E5MK3WwbKJdvhSGILzb0HQWR2ZBkw3uwsBus9FdO3
wp3sYGKdCzrUtrsBCnP9RQexTQCa8CbC5uV35QIHC746EEsSDt6HIQZOSzyX5d6MreouzlHE852m
cgIntQCJ04r2M9VAkOwlcbqb8+Mi+psWA5husnOLHeAADgkY6yYDINXBBDZygNzdsYRbnxC1IQtd
Nu1OB/bNc0o8DCZoentnuAN9op2b/EKg6oYU9GD7lo3LHtjzILoGbyfmKMFH1oCaJOhtUNciAHJ+
zTU4uT3AXvlm02s7y+qmkMRusV+ZrJ+dXEuOhSGKUAz6oti4LW9BnbWvAAlC3bbWa+XEW1h8YRzj
RRhpQOP5M0DFKxburp/3TRGYNXANpFotPF7ORXRxm1oki+mjHYdOCf4M3BQl+2do/r4uZ8uuAPfx
nxzpqDsgVwOHAaYzUvaSgni1C5cmzNkYZGDlMBqBdL4qy7ZlXacipdVDkwSpa8AUPHrjHi2C9rIH
4891rbZXz9Uxteqgp16+YjmYjQBkMiCK1PEwyTiS0yk5LiP7rlmF4nEuhV8IIFHmNtDvClDrdUZW
WsEsbRc6l1711LDPIOGymmQHZD/k7b7z5p1e8EKWtHTtFJNM1+PqaZ6+V8kvD+0BHuzBAJdkUX7q
ujuDKh7P0kr+loj0K+ZdkF+DgpLftXrwMiBcrp4A0iLALVU/gOoFYxfX92v93SfefZWydqpjKg69
LKhYSXFYbzTtTDOterLILQVXRRZ232bvWJhHPv57XdTvmO6aLEmjRNAChUPIqkceFjCtfnmC8/CZ
83PhIBzQQKEI4s7xX8+LphyMge/sVfhfZZFnxrySicZ8XTLtJK4xeV+XwIm/dUCSUh2vK7ixYyjo
vn1eOo8eabqWzHn9pDf3GQdD2EFLbhtbETBJRnyhhHQSEVMbrjtCCi9vk3S3WECRULimDUV+P2rW
8TWCiqkUJxUT2OLAxl09/Sjqv4YEpFAeKEAUflZuJ14VWdNCSBWu4LUXroKBU9DqCEwq/9vxf4Kg
J/vdMIb4otdurf4BvOGp93p9izZcxqlMuQIErnJSDpVbPTlJH87u17zxwgS8ZUUdxZ4iobuxUWey
pBiDxZ6JkAzuyQXT35g7YODhgTF/+4BGK8IMkEVQUJAHparFAdsfhVGZ3mtX7sDApw1e0FOQoS8/
rov6/TqXDHjNpaCbBI4JFdRV45Pbt2OVM+oCGoHHxbkrnvI92du/qNgVwRdufaHoWR36l5TeTBX4
1CdUizCYXnz26k9grchisGp9LubPbLpR1kZX13H2y9AQgrI+pvjQQbr+O/9lU8GFpqWe+UyH7ltr
vpDK/nVdeZUEyXmJ/ySQ+qnyHv/w69LKDq3u6SnD728NsN3nOw1EJtd//4VNSyu0/v1k79rYBmci
ouFnB8yXtZ9kfkHvcpVNb0pZBynt1b2Cz+ZcymBwMPh0BXkGz5frl7Q6mvEQ2gM5guj7H8309iDx
ejKn4i8D1LUT5RF4/lB+Kw62C5qpoQR9EeiHDtd1v9w7AHbggFCgCaDyL8/55XWMvC26gaPe+2rb
L0zxaFF9XlLaWpDSHcFJGrV2aJf7XnFFb3weOXSsJ0Hij148+XmeNQDMo/GzvRz76cAmxcnY/j4y
FmspDUYtXVtZBfKyWDPiZ9A5Vr79ztQoln2dqUVCGRkLlCNd8/xImBU3GkfvnOe2+9Te1anCy279
euBSAIMKBxxhoGQ5uUVYYsxT/Nwnt/O+VcE2bX0e6aLfTQkoZcpXodHUtGFakUQ2QcMhDOfdho/i
L/oFMFcL5BpkWM5Xh6R4PBWaoz1n6EhK6i9cUwTJmwq8CbCkHqGpt425al2wooPrLDlUtSJMXdf3
3PPaaEFCNsVAkwBmMKTTMyWgZSGiTiKvB84tUCj8mX7ggCJph5rLmlQD6/35GjV6w9DmBGL3LvnX
+2QK1bPo0mkBchZZuxWkEFAncjKAakJoM2hbI3igOdnn3CfL0TPff1DPpEh2YGgzXvCEZFFWhWIG
j9v73cTZ96UrEHwwRd0N+L5ob0R2AwrCdzvRs+9Lu4BfjtAWtbVofnXSvcsVPnpjE3BdIHEKFGA0
griSE82oG4tlIkVUVzvT9os7vLC0LLiuw3oYpcOKCwBcrcB9AaqY/DrtOLDkUCoqIh15nBhcndV9
pt21IDVQNXhsmAUsAlUtdCyvc1eSWyqzvnEc1ndR6T7gnQgabstTFAOkBMLqWM9ErCt6cqPzOmW4
iXkX5Xad7KcKrLNuMvNP4DPTH728j7qOZl9sa0DvflyCPPH6Wm6Jx/sALTtoRrPQGnEuXqCds80r
swXrK5it26WtA1tL6EODFsjPrKH9QV8yBsp5nd50iLrfl5n+rf2peEn7KtUX3dKMNtrz6VuuKaLq
9bRJBwWtK+idAUYZ8nJyIxflE51NQdpoMl7bJcKc1Gz0fjfceG4faqrx0K3DgjQuxtGRi7wk8XDT
NgGZt9tGfZH4JgiBOf1JGlV74sbhB2gUpg3REmgDZVu6agpR1a5b0zaK2/t4yHZT+XMcue/1IfgP
r5+NjUsHDfuYaAN2H2aP5DQu2K05d8epjca0eW6BNjtSorjXttaMAnYLQRE6qC6m2VrkmQB317ZR
7SXDc+yl5mNuCA2UjpquuOK2DgMgIqEOCMdRuZQecgkg33RGgA84EK32HfJNi83jaHegTi2TXeEY
n6e4Cq+voLG1hCgZmoj7fjtEabdIUvXC0iC0BKm134w2UGtujeLXYqb7BPKHfvg6sv4R2dps8EKj
yY6lZ+25UHXNbi30yQ+Ru20EH9sULIwiElnv28PTDMaimn+9ru6WMzkVIi0x75sub1grol7sFu1z
Pt9SBxTNxI/1iKW3ncq+N1d3RdUzUUNbO6jPnVeW5zRvZiilg9m9FU9MiWKgkiD5J6eKB8MqKxG1
HPynCyqD/hQrzOz32stuCqcf4EkASls78M7V8NCEMlp07qJOewTneg2i+MwAbsJ3g1RHKz52gBow
OhXo3eZmnUhd7eXk4omdrqyqeemiYqpA3HtTWa/xeKsvN/kIDti+8Dnox6+fD3l49be7R8O5g8AA
LXgYQpdkxii2d1kqIkBO7nTjphy/p/FjEx94EpbpDaq6PtN+dkCVvi54cxtP5K5/P9E1yebZaJIM
clPrM4h5v8aVKrW8aWAo5AHiCICIgD85F5HWohu1Ju4igveL/alMD0LVqHCZel0LM+vioVYIkgU5
zRu7lZZn8CiRKAeQ5noB857s7tHs71GcD4zuV+38MJLP2oBSxAPAht6/iKixASERFFUYjZWsLSk1
b+EEtjBPO3AYCP6BTTr9vmRrLpvHLLHwfUICcKRbveKBv3UBnH5fMjOwmedFbjB4pxmZ65iB751b
CYaYHUME5bRSSRdzGmkLqGP/bOUkU7PSkbPChWY1Wn6Wlc2hvrkuYV0b2YVgY/DuWTH9UA89P33G
7MKcywYnwz569qvbIcR5yox/r0u5NCNHB9YOmp1RGMIzTtID9Lcg1WNWFxl7jQy7whx31wVcGtEq
ACCpaI1YL2npiC1Ogl5uPkDABL7ug6m3PuLeD8hYk1poh1jhjyVfYI3FlJtp0kVA0Od5WJiHUcW9
c7kbUAPv6HV4Gm0k8r3kJVMMmgGIqMHtJHZ6gtswzHNF7LS5GydSJHtBnxdpe0tro9L6xshnrwyv
L9TlBQEtMG2GUPP3Skmb0U8E4XNDcUHwb6jSIXo5gM3en4r7EoMK/ME1VOHS1vavkRlQWLF4F+Bk
KIeAs8h0u2gem51G9s4I1uRB8XpUCJFH9owBI/tz4XRR2nxe6MEbdp1qrPzS0+C5iAMA9D68gS+A
eGPGOEi0Ye8Z8vgipG0wgIuZ7cYUqEEKr7atzpssySb1yU2Lti0RoQhAF6OQtGeuwiovnxzn6kjO
hTGAnNu8wO05i4CJxu8dFJKo6ZvC89tW9STdiBLO5MkcP1M2mMliYvnS5DmGt8y027UM3QGBwT06
OIlaccen28lQGNSW2Z5sm4wGwGIO+o4J4SQx7of8s5nsLO8gVHS3KinmuaseaN+iXwBSEO1N7HvC
7tP2GXfRdeNVHAtbirQaYWa9l0BKqt16aNJ0A/fd7J5rUuTtlNuSI51sTl0+41igSdIc/c5UqLD+
9+d32vn3VxVPgrYWqIhL3HGoMH2d4kDXFSXYze+vjQfARUZuQN5u9FDUejHCcka+AH7xYen+vb4H
mwIwRYtEGAoTF9MtGkuJPnKC7BH7mu5Z8/qBzwOKAIPhFOPncnajnXTWD6PRRRY4UTDf/vxnn1+1
O1l+NFcRd5nwed0Eg9GN1pf76wI2DQFN4+vsFsp+8oM8i00yD0bcRg6rb6vltUXuCdmGsFc2v206
sDVD7yEBYF68E3tX5xqG7RBWjCzU7WRv2Og8as2p9EVf4fWoanDaeNLh7KKLFOO16Py4eA3kgiHd
bVttNBT0ZrbGgM3DLvEOxLnNnU9jiRUdNF/JSbW5pCthDrrwNxqzMWsQJ32MbN6YA+HIcH1reKjK
7y5VhJtb3mUtDSIJS1HLkktxyciy2a5KJC1zvPStOMxy8yafLIWYLQMywR6xJpI32mQ1l/Za5RAB
rIPFC+gyHgqQUSniwa3DcSpE8seNpYHVo7BExJEU7M39DKjnjn+vh33TKkKPjQccgqkThSSv3Do8
7lvmQFb1mMZfxq7wabaf9crX9Eh37pH+Efj/he4P4LTLSsUFt72emPpe2TjgN6QXkDmgtgrUdxFR
PQ2Wrv9kxcP360a9JQJQHiD6AZYwQkfJaZOuNnLSlX2EtJ7/GGPY6vr3t0746ffXv594pXTMYquz
8H2HpBgIWHyNPzh9WJHDdTlbJxy9aHgkIABeO1nP5RTccXuzrPsIgDvHhSVBueBV2o/762I21cE0
iLUWPb0LmFF9Big/Qwt9hHeEn9h7bw4w4dMhR3ddzkZECj+0NrTjrgOWk6TOME4EYGH6FNVWE2Au
KVyMm5HfONmDCZw3VUy6cQiALYr34UrRhDBeChg1No2sKcUc2cm/Imir9zY2AZcCrTImRX80nqMX
Fx+z54GmzgTHvRvGPcDixHKAO72+ZL/TblL8ATFIuZhoVV0bmc+PQKn3TqENC9YMfd8keWHNtKvo
s5Y/Wc6DmexpnQbouvMbQDVg7nNXtXpgJTu7e7CtHWlVFfiNo4J+auA2g7AHiTS5BFyDD8jmIpuj
HshGS5iPaLG4ZX9dV3pz506ESBlcPbcGY9TZDAdV+i/18oHH95kS0ppmA9IuNKnmiHU3YxKgOgJ4
jesqqNZJOupzgw7FgZRQgf3jsQCd3TTIBlW1WbVQ699P/BDDnPvCbexG2h0n5Gu7pz/TQvKjlpiM
RIAjOGI98Od28fBp8e49J/wzKetanmhhz2BSY1k+Rxm9s4FTTocStEa3lqr2sr1asFaEDCs5oqQN
EETjWU/rOeoASuYEpgpUQ/V9SQ/0NBiYmcSxMpb9RI6sUDwVNm4DHNu33y9dnHHhAsjAaOcoWcIY
oCCD3zT761uxKQIMaQSIqGjicaQlIm5SFmkfT5GNCYUmHDFCpeJ63VylExHSKnHSTmVXJnNUtg/2
GCz8+boKqu9Lq5S2JKfpCBW8PnCGHezu+ve3lgh9rATEUAaG3+VOcX1CrXAQ5hJR+5np/8zN4DPV
/P76G2Wnj6middAUtyQaqc4tYp7pVE1Zo0doavU1M0rAAM3Y0XFuMyC+X9dna70wkYXbBSE7NJI8
ldE1aVmPGP4yxrtO14CzOqvusLUvSFbn9zwu2ntwIcvQDq2+THWCN0qUWPVhhpVXuaH7VBDgC2Wf
HbYcNLP70Wf0dmGqhrqtmAN6ATYMrA9gTpRONMZvRMLR3RB5mHyvji67NZPbwtp7cWjGCkW3lhJj
QIgMgfqG2FaSVWbjvCDjaka9pe969Cq27yTxwo274qe8SZAORrdgtKdxIGEcd8kD20+/EhWV3db5
Rk0fBTKcvEtooHGuysUGy0eklzsnDqr8qETJ3lonzLUhL41JC4SC0jo5cWxNC02XCOwzmDpH7dtR
GOmmBJxllLsp5g3lE6cxrUmXsl4igcnJVDD/3+tGs7VIqD5RJA4QBkELyUCNgghLR2xJMcdmlJ9i
poEN6HhdyJYSp0LWv5/ci1m8ZqlFM0dL7MfEN83wz74vbYMoZkxAeVCCJAehBxPdXf/+ehhlsz/9
/dJhLWYzpqzCfeXheWQAGZaaT4KWYUPe3Q6HnsG14QvVSDxj5KY7YsYxH/NhjnK2hMzsYNnvVwXJ
OfQNYoYL7dNyXRUx1uSMZByRhsr3Rq1/IkBVKCYaojVF8Tzeep5jQgdgN5ijQdeLbB1lmZKCEj5G
E/iudzpmpv26Hi3fqlw9rMwyC8hggpVda8WeW4331HcT/2LalXackA8P5kEHG8W7t/LsN0lbOVMd
vTACv4lXWSDKfwftmZvgNVe8qbYyVmdypMs7m4C6oRvtGIH10Z/yJ529JIC/m5pH7j4NWjiKF8tW
NTNdTo8AixWvbCRhXRSVL2rK1EDutc2TIcoJwO49lBRbjGPuHB4208FJCjCQeYFefbGWx5aoBok3
7noTZUBkIIFStqLdnFu55hWjp7lOHxne38zIfXTdVS4g2O5iFfrvhj2aYC1DHgtTsZdz8t2Ux5h2
qIZoMX8VbuevPTHN7PiseXc/HThdLYxUrpVHHU/+c5VY0S09NfohGtu9VvrponBcG94XDba4ntwV
hvoiLeIQDlTIaRqjvgUWNrEOi9EGLVGVs7fErFyxiB6QfrkIHXQylzW3+BRl5a7Mjp31bJDoul2p
REh21bZZjukhiJg8P9MDzbh1VBkElQjJpAAjOXfTAhFE28/ZHQbhDNUR3riokAaBV1wTvgQ1hvP9
TsulButFB17MA9N3rvb+y/z087+dxsk9mJpO1egEnx9fXetB5O9/Vp19Xso2WLYogYSAz1MRMu0O
Q9LVqLjJtyzvZIFkVCa9TgYMfGIPktdW+Evt971fqQZmFLsgJwuXRVRel7ZT1Du7kTE4rZ/XD6tK
wPr3k33IjLQbnNUerOkv7UdR/frA59emeaTs0N8j//5UNJYLWLEx0iq/6DHKGX8gXYIy+JsESQHT
4oneVZCQNYF5Q/LwIwqs7ww8cdak4/n6lLNpVUvajVGz8EDPykBVq9q6KtAJ+38CHMnOuFsACibG
7eg6D0URTOh+SZZyp01+rUKH2YxCwM220pkDEgJ92efK1BNbvEXMfVS0EWjMk+GGsBevOQzmvXBI
KMxDkoFsl4Yjhm+Z83p9KTdebWsABOcLcOZLnLwmIVXdmhmPzGIGzSLIoYo+WN1kmvogjg4W1d5t
LC0ymvBgLvp+QHkoeUl7ZgAfN7wmMsDe1MVHK/2ktZPf8tTPbdWg9LpPUmB8JmzV/sSQuEvipCRu
E1l419fV7dDvte4pKf7N0xcHEJX2RBQudGs9T9WTTk6BEKdPM8BFxFXxrRNwQAAwEt18Syzb59rs
m8uouNo2vAXyR2s3PziN8ZCUDlDWedybdKOJKtOf/60VX9/wqGdfl2yNDJoJyB98ffhcTK+zc2Pk
B696uX4Kt3pAzqSQ843qRq+yWgIp83wcc+Zb2dcuyXa996tFD7Xn+dp0iLvbzioU8bZq8SRPRdvJ
Le0JghvMsiPV94Er9UyxNWg4OYFa1/FywTBdhKYDUfqJqtKz/vfyCQe6GFhYfw+xy5mQOC0Hgap6
HVH3e8bvTfe2zX9c35ytJcIUICJnfZ2MIWvS6USFQgxORtKiiYp7bdnRSWExqs9Lx1d3GIaU5rKJ
9Nkfhm8DQKQ+8PvBXYN4HDwEwKs7//39CA4iTSN1NFsPXvcYt7ZCwJZLA2qZh+BmxRCXmQGquSMD
xVMmyoBUN2VsL1gHOL7GTzo3NJtR8Qjfssi118AD7ij6QWQPitx0JUSKOY3BfdbqOCjrYtfrkaN4
W2ycrJUPx0I9DC+Li1GhItOaBDziPMp+AUyg+0fJrbHhKjH1jYsA0GgGYN4lm0eGbdHEUvAIRJu5
32rWbT3mIev7/egZuxbgnbn2bjCJFQD9RKZk7jlwcb3YLXnEy5+xpu3S5AOpyTMJksGXhhNX5git
mjn23XKfu6qZwY3jdiZBOs/l6NY949Ahbzs/zfb94OvtAQMDjv31uuVsHQFkV9eJIFzXAM88t5zO
1ZxpjBMe0SlyxSdgBPf0cF3EViIClAP/yZDBHSZt4COzcGECcUl0aUC1l8LrfYD+W/Hncnhk/JGC
8PO61A2fAxQavJqBxO8i+SMppteDnS+OibjA3cXugYjdH31fbjrNhAmH1uL7hfvJIrtu+nn9+xsu
4PT3e5LPTIesNezEaqJUrAUq093l+T0W68+kmOfbn6RDPSYZgZQy6NIby9zFIohV1KiKvZDLIrmp
caDHQ5dhEN84qe/jhh2vK6ISsf795AZD9Zb/73I1aQjorkwojpNqOySbzzS7s2qChVo61I1Cjd8m
mr+orFGlhWT3cRwLneuQ4iSHsgjMZvdnq7T6nZNV6uve1KtkDYXw9MSEYdLfT7jJXq9L2fReb6Yn
swW3XbPYQwktch4M+r2JIXp9z9gjU7X0yKRuawnnzEgkI6/RTwKwUhihh+oQQH4P41IUvmuInUky
KwSfTxMuuXmI9fwGhI6+6XVfi0w/cq2+H4fEDIbU+X5d+esHBV2i50vMagM4GRWWuC7DtApEd59/
x/jjdSFbWdYTxQGSfy5l4WWmFzksKu6BVofgBxB1TdLv8i4b/bQpFh/h3nOOzQ6zdGl9N3Mnv/co
9xPMIisc/PapRdkTeJQri6F0qozU9vjI8d6L231e7zVVf/XW+xnavgmQ3nhe0xgLYvgmYqQFjp0I
M0s7uIDF4J0RWiY7apa3HyZ6O0LLFXYcOcxDy/Wn66u+vbVvP0M6bYueA0Ga4h6r+3tnAKhjQ3x0
NOMB7Sj2d9uC/pMk98sDmm20aQtJi/W6pHe1/lilxzq5U05obV7/bysrPyw9J277fsDKDuYO+Aod
2HFMhefcvv5PZEh3TB7nYwUGZLyP6hktEC92/cDLh0z/ZDX3rX4Ykx+gXgyvb5VKL+k6SExXNEjw
4Pb37kn3ULp4nH/o6nzbI+lGcAS3zXYVoREjNNr+idrJzVwDqXF09te1+f+Y+5us9WSe+O0lmdEq
wSmu6fRBmP+W1ovjvI5x6+sCeHfNP4P54s1/FfQAKBnFUVQcelsybgdkKQUYzJuoMw6d2OveSxWH
ea/QcHO/KPolAQCHrJzcpKEVpFkqsWC/nC4A92bfB4qrbzVO6RWNKvybBEkPN6ag/0xwVdD2xuuP
FtgKmy+5tudpmBh3c6eoPG76xBNxkssiQ+v1tjPiDrT9ufGRdbt+JFTfl3xRU+RJk9lYMJ4fvgqV
R1cslpwPQPNFrs8GFisFFKrttyBC/gnIZKe+T4KPdHqc7gyR7rLCyQaDrKpQE5R7QFpIFX5bcbiI
5IB4YVid3c+w1GLfJ2iV/jwNN3+0HXIPQ14MU8p6LFjdzv7zACDa69/fVsFCBhHQIYDklx7SjVmy
afZw35P2CBxwv3cPyaLqLdo+U29C1r+feBk61R4pxBrjtqAtehzpR2J0+vZ9yWMORtn1VY3vz3RP
s5vyA0OaOEhv35e8ZIdpQ9zRWCSje8q1Wyf9biYHp1z+cC8kT+J4qBW4+bpMScjoobIRUylEbN7/
wNN1Vz4xNAhLJzZGHQ0QIEjZu1Oojb/y6gB2jsB0/qoRtl8/WZv+/USUdLIGVGazkSIBkLDjbH0V
w7cew/qd8/6hRuzNm0bS2aocIx2dEhFNl3yz60Cz7/JccYeoFk06XmZfgXfYRhg6invuhmjt9y0Q
AnVuYHsf8ihv2kgnbeYVILd+Z008v+Ao2wRKWKfNfQEXHgXUMVDm5IGccgQ9CZ43cPA83yXk3q0+
1RxkxgoMlS2bx8ADcOvRYWBcgNhNTlk3PZvgfNMQIHa6at83o79TAdJRdrzFK1iMi7Bv7/PyR18f
CgeELMOzcABx/Y8zFLt6UCi1tXanMqUzzS1iTpk7NJFN91Xlx/nedMKy/XrdcrbO26kU6UijygNu
4h6amdpXPh9YiZ7ufWbsFhVKhEod6WCXwmZtV3R4tXtxVIrxlvN2Xxip5efVrIhq17hEDpNOlZJO
tuP0tKwFlKK1n+ZBnN8uU2hOu1F/dM2X6wuo0mtd4JP7xpgSNFMM0Mswd3OGBubjMn3Kpw8kuU81
kiKxqtc7Mhc44RjNcpodmZFEVTxxthUBSPM6tA0YJykYM7g+ebmLG6G37XvaNM+GOx4yRJbAlvpA
9xi1MPjz/2TJece6j5PJWKOl9iY56uhoZv6sqD5s+4Q3EVJApgFDxix7pDDc8mCIB9f6QBxwqoLk
EvokK5aZrSkSgPzo/O+uTRQbotJAcgDLJKaepZDgRGTxje/Xz63q65Lh9+iSQucD4smyPthdWH3k
Sj5dH8ne+xLMS3ayHif9qPWvdv7YNj+yVAFTt37l0tLfdlmydJraPTNtvYmS+rHMX/XsWRvCP1so
ycCz2XHQsgrTm2bQNwaqqvhm+u90oSTTpnqcD16Mbe7zfMdZtkvy1xQtjlVzp5WPoDjbo+3Yd50f
1nQ7mJ9S7ych+5Kqnsiq8yCZf90B/sJJYJI9OipEstfb6Po6XvcvaAo7d5RJ0/QkWR8wpvE0WaDJ
2k/pZ4O9XpdyXQ30q59LiRGeLXUJKQQvPXIkKg4R1fclszfsbCzaBm8kk2Mw4qZQdUpuHmiCzmL0
MYILWc5lYVLJdoumxTOvHNDsSnx3an/EjakImDfVOBEjqVFnhjnbBLdW1z622dcY6Pwf2IcTAZLz
ymaTcSCAII5tcFeJn3b97c8ErBqe3LuLK0YxTNCgnMAkBlR3hffdPK6APgMLLkrXutx0PRgMzVAA
fEH/T8BakMQeDC0sRkUMrpKy/v1EC1Nzkevu1osQYwmTEY70e42Qv3BUlUSVIMmLeUOVDWmM5UqS
ye+SL1b1ZQBq5zy+fmBbED5YoM/AP3nGdh5Bs70wuP1FQx+xhfOL9qnrIjZN5D8RaJY4X7M614ss
XuDzdQ+pHX+Jv7aqZP2meZyIkLxI6YDUBm2DCCD/WQDG8PO6AqqvS8YXO5o7TTOe+CJ5RqtcrnC0
qs9LptdqrcXNClugOYeKACNdsf6bR+lkcSTLiwUx28zBma3sg7uvvz8RVWVItcPr30+sImmGkttr
WZoWwcweUM2tVbfR9iIBzMsBMLMJtqZzEfos0EJEoQQq0/kY5MqCwaYOMICVGRI4EY50rXMEoGWR
c+SJSnBaAUHQHu8y+2FMjb2ReeBhHXZG/eyIHwu9zeP7BnN9zLtH76Nit1S/Q7rXySh40Q0Nfkf8
OIu9DQYW1YHYWksXQKIrAj7INuU7t2KxqOgwlmj0MY5eUe2s7ud1i9lS4lSCZDF1vJST1w9ltJBf
Sf1g8RsCcIp3ygClOpowwRlCV6wvOTtJi9gch7mrX/JGy45pndh3yPY4N81se4q7xVg3/yxs/S2L
esiLoXv3ohVyygFxVtRL/VJ2ZsAYhnqmALglu7489t19XxC/1vKgm5ugFvkzaC2yojkaWXVv5Y0f
O2bQZTm603XFElwkA/CzQBSMJhcMymHCQfYcRb/MWjPwl6RzfGKLUGNfajT2GuyncBUv2gsvIsmS
vEgxtC53yom/uO7X1AMhI6mDFKxf2aJiNbw4PJKk9e8n3mTW7Zxz1HZf7CQO55T5OKrhqBwa2lw8
FxOAeA+jA1GeeYBLL2lfc/6iVz/1qQlK43OWgD530UD3puK3uTA56IRxbBxTG//rohmbOzHLgFPU
vACe+5WK7G7IU8UhVYmQbA6QxbalofjzEov6R665xz6OFXmaDREAfVmpZynBjOzvp9HJzljzwKlW
Vs2LyPWg+epWnUKHjUN2JmD9+4kAFBxMQ2N182Ky2M/HW3iN/TR6IVXduZfFTYClnKoixVcJig6Y
3MmxIctnaqRAPhU+8Eb8ou12S30DGok9E2JHivTQe8zP2/eW6gBqAmI0gwLXBP/kCStOa2eo07F+
IUt1k0LZXlckvzfO99rw7gI8EP2jwMY+X0unbAw6t2nzMk3xYWAmaArHxR/AjOOXHY39ussVEjeO
xzrsbljIE6HTQwb6djU3SVkMiZVm4ob+Mami7y0BIH4gv0k1MackeQZnQCGGUVq/9OKvOeXh4KkQ
qTYOIBiP/4e0K9uNVFm2X4TEDPkKVLk8t6lyu7tfUA+7mZJ55uvvSh/pniJBlWKfF7+UnEFOkTGs
WMH6m9oIqZn8orVp3xYobi7eDbi78pvjKfHX288We7+5pwQSCIrA0WhtTVdGDVDwj4VcvMfoTqdX
A/pE/s6N5rGlo6sMpqvYh1HUFmp7Vv+VyamGdGw1isIvPJUjij91v5UvsZK7xnh3e26bchjzBE6c
xZrJL49c1pcdmBU6HGpAn4Zxrg9hAmjcUFq9m4HMUvD8bTwUBNW1DK2Muk/UuSzFRU1HKZgD0/d5
qJBuoQf0j3UqeTdBIUjDYHPiroKlUEYidClG6tJcIgFBY0ZwsHmFqEhx61BfD89tjhpGcweS/uS9
pHX+Wht6+WCZwvDeeq0+QddoLUM0E7BobhL1lKkS0P7ReztERynKD+iAcqgVESvq2lBCuaiJOlw0
5URJN39Da20s0PxnbN9R/+Ul2mlKf1jRg2E8yuSY01+3j9t65aAMDIBtGfUFaCk4Hd6YWTebISzA
aQrdDpjr3R1CbLSKAn8w4iLoTY202HLnezSg7YZZKoFz0Y/G8LWgT4kOrqH5hzXsDe9yorirMw5x
2dalVb5npkMypxLVc2yslQJcIlrrAXMN6i7uNQg1Cj41oGHfkywYHFsyqdPU+e7nG6cGlCpQzTYM
BJ4eDMcqmVq57d7RO0cuj2aNenbXFtHfbUwFZQrM6kVlL6wazkNqAC1U4mGO3oNgUF/qMc8Ohh2X
gkj1WoqFUBLA3DB2QBjAo+EMOGFzHVTBJaxbw0NPhbrRvb3ndymCu5O2HEmDArKeixH52XhuTv/b
8JxiCaR0qtA7PbiUn6eWprtrnOA/olwETbKBn0LGmLseem5k/dhW9iXoq8P0Ejb6YfcMFgK4S2Fq
YCatw9q+zDaOq40WgntzttwMOA1So9+lDm/DvoxF4wGt4/wmGeykeTeNLmw9lfka6CCjmChJXyqS
OB1k9AK3s/d8epzyKHW0CfFudf+ZXYrhDtQ0DsUEvqPsXb2rotHTZREhyPpSACWHsh0EWOFwIlKy
nIc2qfJcDyR9R/GvY596edj9pDMBLBKJGw5Dj99xIwhSrZPSd4O+omgrUX7E3fn2oWJDLA0wvBeg
1AZzJSvS4J/zvFGKLLX7FHvRovzVLXS3jQ4lSQXKcGOtFnK465coAZ3QjSZ9DwzilD/jRMQ4KhLA
bYadWk3ZTBBQjvCTR91V4r05WVBJ6oh5sM5VGsxhbjfSsNImpTeHC5jE4Cp79iziEluZJZBgyKxW
nD0YqzZEmU2K0abDeNE7rw290DoMtcAoXS3TUgR/9+BpJbmZQISCxNwrEZEPrI4TNzx355I2sEJ7
wPCB8tD9DRJUApQPxe4aCiYFGhaWKDiOV431qJFmJhpbjJf4QUKP+gHV9TtvBQQwNxSZTWiqVVXe
KM9NE2tzf5neevO+D96D6aMTtWdcl+PipYCKQl0pK/lc1UflEI/e8oMKAgK8GIPxmPWVi5a1X+au
PZjgN5ak4KhP+t8CpVqyJHpw17nbT/kG4mXgHWG8Ukv9lVdzmNhVpoKtgzqloXiadqLT5CKF5w76
Qxk999NT3IbozHsXgJNzjE9m63ciPb0+M2wZsNrGZ2cE3nGhVQQHMOnVs1WEbgtK5yainoV6u3zc
awOwCStwONGpF8vNQ0Qr1CTIUTWpZ+ND7k+ysTeKwQ3P7t5VvGYeFPTBKDG8NowHwOqjVtQJcPvI
4LyAHUpGuJeHpBmV1Nh2ZWAGAxy8oXAKlHEH8UEnqE04ACpcmsd8sJxSWA+x1k1YuyvJzNe5mlww
D6lGZ109N/JDPT8P4aMdv92+dWvdBBHwkzE9FSw4/ORQbFl1RaSq57hxestNZ+/2+BsHTZVxpfHa
gYQQfuxyCiAtCcISJjuSGoe2OtHHpkLnA8FDt7FO4GlGbBNTYKR53KXSA0mLYi3Xz1I93MdS/xRr
43NVzcfbc1kFThjDPuqsbfgW6I3Em/1pHcmtItc6QGLfO/3e0P62KIcJyGujHmkFQJK8u8AbEmHd
ok4Z1xRVRtzEqnbOc5JrxrmII7dW38ZKEE/d2B7EslSoAviZyGBwJ2yurXqsgsg8N9Hb0M9O8aMG
pLM0LrdXbuOUQd8ypmMdLIqKzs3D0GbLKqhknHtyVCVXE8xCNDw3i1QlFYK2GL6R3wxEX9JZkHrY
EoAW40hQg00E7KncE1tXJK7lIDDOZl04f6xUhH3YOMAs4iejYzpLpvD7nJKgr/OOmud0fK/jAHwN
ikes3bYUGgcoOMLoe4yK/lUzn2xGnqoYzbMMJD0pXBr+2b3LFqwDHCgZvY8tg63ilbqa1DxWxqGy
zrpy7CJPFxEib+wCYiBYfZmw1gB8viRX5UGLEMo7Z6jFQVrxkBz2TgBM36gVghKBEOzGcgJmRyo6
ggH0rAVek7sV3f1YLcZfGYIBHiqKcMJZVh7bf2gh0E/ry4yeWQCfsHuMfrIat/45GRqrNZXgPGSx
U5H5hYzNi9X/sESNbdbHdSmI/X610XptRz3Y2YNzEh6KB2k8iNrVbs2EkbujU7eqrRlXR9WK+rCi
AJ2Q3FWS76b+HvaO0siCh2N9ohCKggy4GCC3WFH2tCieVhK9DC+z7ubBY6Sfdx8opsFNbAeqV2D1
LReKlqNaNV0bXhAYTPtTIiIF2/p+WFUI4iAOgovNHVh7wCIVWhxepCH3jXZ8SEEsKbDLBTL4Q5uD
Iyds0NDuMqGedpCPxBKd27UEINPhz9uWgVsNs3i5SiRLiJQTxT63HrDXrei0Mu2/cLcRJbgenh22
q9OqqXEeIShin6f0MKijq2Wyq3UvrWa5gaa44X53D/JgjaCHOuzdFflmG8Zl1asxAeWyfTRbchTo
8fXtW47PzcckM23yMsB8ZrTL8YLuWd7/3i1F8O/1RDNNSSFCNY9S65Tq/e17wf6f3xJGS82IyDRz
9Z4G89iEs5VKZ3Ue0XIAdmdxssPTELyQINxt4SJOdCWLi4KMcUrrcYIsu/ERFSa5CC2wcXyBYFGR
xofziLQjZxwEVm+RUjKCs/01AT2/HO3mRoTN+emtAcq5Qe8phzr6nVhtcG4eCp0cZm043N6OjRuy
EMBmeHVDaoAqmjpogrOSpHdhZz2gZ4yRebXqmWp7CjT7eFvexgleyOMuvCmNlJopJkQN+U+Udqc4
yk4Tpf/cFrO1MTowBwprzA3+Oe6idGOV13GGaSX0DewbpiB0uzk8+pDAr8FJXhFEJ5keAytQBuic
8D1H8X2+O+2HfQe4CMxLaFYKq4o7WEOsNJVp58G57gGUOlbqbqsWHcXRaBN5DNDurEJfsd5NndkQ
46zVXq+4lHq3139rm+EpsYAzuO5Xcc6+AO4gLE39TMP8JdXpk6p1d2FF9ib9mUt2JYa/4FFdDB3c
Q/DsePJvWVSUyE4Jp6sWw3NBTgMk42A4JPo5ByVjFafubCVuaOChEhEIbq4XGAOgrWwkSPlkXwu2
qKRIEgM1ifMvOSXPDQqD2iS5u70tW+cWuT443fBkgcrglHtftp0FrmvzrPSt2xTHgVr/ZuMJIlws
McPgYUt9At6KuAS9Eg7WPKMpTwUu0cMkUiKb07gSwk1DlzOqDz2EgI8ZqZm3LN6bf2Pn6koA51WW
SW6nYQgB3ZShmiJx/oWhsBDAWW9yU6B4gy0TmMQ88myR/f4M4x8DLzXLTiNqy+lZuaCJHgWWdtaK
+X6IpcNcCjzvjSO7kMDttKr3XcAaKJ0D6WNqDjU97T9KUK4atBRo+hTAiLijVNBSldvYPIfBeC+h
mUAxVo7aH3dfCXRb0FFEARwjuHW4s6Q2MeP0DsxzGT3pr+g1t394REDR0gGMXMg2cMm3zGyCsVdz
8zwkX+1XSfv4F8MDQog4DgMP8+9EVChFPnQ4RwgXaz/i6dft4TcUoKUA2omO3XAtVxjPUCMZnUtJ
Ops/TKN3FWq6pTG5BRGl1ddFswCJqQqea0bBD/wWt06FYtF5NjrpLMfzQR4Oef4oVy/xeBcrqWtp
noyAuF0Ino+NI/zJmo4gNUEDEYsTOqu1LFXpTM5D+FGZxkEvyxMNdzuC+kII95SHmozWa0xIbrwW
R7obGguuYCwcEJGMk311fidNlqIZbLtnK0UvvK5+TiP50PTZMwhdBS4zuwrccwjsA6A8gNhYKNPm
rko61OkcdwE5z6iXt8gv0/QDeq99TRQRIH5jY9hxBrOSYiA7x6dKZDNuazwuMNz76a6GH6XUKGNr
1Lvbx3v9jiD0pqC7NZApQA7yUaVRMoy56LP2kmt/sjuj/L1/eNYbFOoXbbTBSr1UYB261oxjbjcX
Mn6xI1cp/sfxOQUZlHOh1Q3GD23Xet/dmpWYaOSC/ofs++HbcPp9IPM4jwEJ3yf5vjaOze4nFpz4
WHq45wwoyq89yQIgjqy4vvQny8wOpBYRIq0399N8hhWtK4h68ql2SZ0ChKOz6gIEPIkOcrA7orcc
n7M9Wzk0A92gFSh10ufMifNKIGB9CbDyIDxAOA3RZ5VPn9mpEs523paXgpQ/225ySc+w/PqP26d0
reOhcJkCQQ4WKQ4edRoB5S/nPW0uzfA91TV3AkY3QEI/q0QJofWOfKp20wJ7GwFCi/1+5WuSuo4G
o2zbS9TfVcSpRIyFovHZgl6NHze9FGstxtdCb7Sc+M/thRINz12I0bDRTHFo2ouEHK3xA122nN0C
ACjU4Y0ZCKWvemmZQ1NWgS23lwzE3vW9gs7x+wXgcUXhzeeN4HMZRd7r8Tw19JJk39pDvrtvKiwE
3DakSlFjwNrqLtd/Nu3JzMoyuXS216AbgkBbb9yHxfDc+sehBPkFhveo8aO6z7vvu1dnMT73vNGs
0QJpwPgqiFp+lnZ0vD3+1vcbBAUfJmtaheDwcnmmSVHnWUqTC40O+nSnBIdRFcQH19EcYMoUYBMZ
+hV+HvcidCSzw1lOEkDKLnZcuG0duW0CHmLbAkgndwZR4evGnQCuEzBoaCl0bOH9Vr0vaD3bUXKR
B9nJo/u6v9xetLUAAjIYZHbhSiB5yKM6hyZA9ahkoAA1fQscvd3txCyHZ+KvVMYUpwkCMRh+Tsaj
MU5OobRopWIKtl40C+5m4MY3BRz//FI5ReKhOdDtRWInf2mYLWfB3YwZfINwNDA81SfH0L9Kh6n7
BizubvWBKCcy4PBlYC0jV7lcLGDzQDER0/FSF6Vj0dipBU/RxjKxHBxKLBGxW+OACmpaRqeO3cV0
9e6NqrstcdZhBilKdJ6Fxc/7xI2EbvB9Jg8XJX4qMuJGYb5/n5mxD0SFjE9dQXyQbainqSHTJY4f
wruI7I7aMWP/v8NzBmWUjGEU9hheNT+67GIebh+jtYKCHQYCDNRQoOkdLOLl/tblVEmGWcgXkMtL
D4WsZA5CUTZQQm0t5OHk9xpJVvQkhsdnGlCGq64/OoVflFXafKmU+y9UOd2eCn8jPkeHeYcG3oiq
wbpZTsVUpmFOymq+2Nlkv4JYvvQViTZ3ZiWjyTJNg8q9LXA9HUzFBg8Ky38DVsOtXWdbM+oo4sGP
vhX2IawEnup6PsvhubcjArI9SWoMr01o9dR+U3UUBB8jUXJGNAtu2VI5qpXQgJhed0vbmYnghInG
Z79fqVs4HCFpYoyfE6Spp8eGCrwK/gjDsgS0FncPKGFUt/FZUSWA99uPQ+8r1UUhni3jkr/t3ulr
EXykItQiKa0RfvQV1akrNxJYORtLxLo6oByGsGvI10okROuqVMt6v5Pv7PyJiFKiW+MDZ4CkAkvk
A3W53IJOqpWijaPeRwQSTG6Js395gKD4rMHTcBsUzgRRQXVkayDx91nRX4xa3ez37fVnZtj1Y4ct
RtoFzjoefh0AKe6MtnHfxAbgDb5R3ksBqjSdwL7HW5dKl9uCNlYKVX6MJw7WLOsntFwpAHcpbnTQ
+rHpBKGnCEwP0fDs96u7kFo2up6VGH6gH9LwQ99LWvC5Tlefz67K9fhT3OfDgPFl+btS+4l/e3U2
NBLgB4iZIkLNqos5a1kyjcae0rzzQazyoyqbozVIjtRZR/QIENgdG5d6IYp79jIt0xDszzo/ro5K
/4fSQ9GFAhmi6XDHtjD6wjRHTEeJvCDxJHoglSPFgsvN2+efe/LfReN1B7poxDUK2Tt/rAcnLiQH
rDrObDRuEv9Vqvs2Fk1r67LA0GMbhaqDVeXdZJZophjWiV+GVvBDsUc0bIzKVL+PaDA9jkk1PVBl
oCJ6hBXWGRNldBYAzf2HtY1bTqlMgI8orcSv61R/RddxM8BrklsgthjQd8Uif4c26o4BNaunEksf
ObnUTo0z2uZwlOoOfe6CZM7RaKTJjrVhhYJ3Yr3dOLMAJ1usJBElJez368vRa3HcVlgXUp2a8dD2
z6aReHUh6qKz3nDIQVQWJSVMi/DuS93OtpE2SeKb7VMyRve5VHoDqC1j8CRkPrC5gmO8KQ8FsCgV
RV4UtcTLeTU9KjhHLU78KoscYNkfrPRDHb9I5iEo79UhEohb6zBssgr/D/oYMSR+esmUZsY4R9jm
5Bg4sqjF8PriQ7ugGSiiX0j/IDKynE2oyH029jTx0XjEy+3HJn+bRU7B1kkgeGZlpMPhHfBOTdOU
eh0hW+aXVuuW4OUL+guUm5umkndbY35CObmXCz6SjAQHBKHOgbMRCa0ymkRZ6ldtWd1ZqB+OHbNV
zIcyH7TDpIK3t7V1EF1WY3eqbJRoU0UJj2i+8x34Wvmfns5oUyaV0nOOMJGTUJICuZtV/9z+zvWq
Aw989ZnqctUVlIoFFcqU/GaKXjo9/0dCkxS1t+5vi1mfHdZ3C5YCeMvQM8/mxCRJO5JJxcukvlnK
YXePMmggCz1+WNk0AE2Ed2bmuDXMsVZrvz1KwYWU/v6vRyYd+DLUkqwT9pGqZJXeVLVPe9egnjG4
+8dHFh1WLAw1+NrcRc6G3pKrPm18PX5MTl32Lxb/enjuSQ2Sxii0BsNPxsXIPipBHGpjbxkDD8sV
AbyyqpKdslhqY0lu/Frz7OQQWoLQuGB8PnFXNVIeRwHGH1JPD5xBYMNu3IDrz7e4i5q3cVkMoPfx
9aa5px36V5LWnWbrdHuP16pHgYcCxQOQKMASnznRq0coqeqpLWSj9nPjNMeGM9d+bNQuSX7dlvMZ
WeQUDwpYTB0EMCaqSvkcd64FZhUqbe7jazTXbm3NVXIzdUlB1WMkxcQtQdF1oNBcjxHJa8+kYw/d
BB7jP6h8qM9WNH7Xgin7O09x8or+I8OlqKL4TulD+7VKrPHYJLBi5HDMVGesNUtkUGzsCDJojAWB
xVaAKljqpEHKdDm0c+r33XCvozf8qaLx7NWB9u32Wm0JQp0ssvUAXWmrB1vPiswicUP9psz7L6jB
kB8tdAZ4m5VSVFOysf3YdWBfdaCE12Qcmj3SOCul3E/HU5feh+VTH79NpSBysHFVGBCHPaAIo6Il
63LlkEFCx9PMyv0yflLsYyoq9N5asOvxOU1SoZWmaRcYP6neVPJcJS92KriOoilwxqRWdSMqliFC
Vu6mV7P2bm/52kZGBRFcVWYzGUi9cFYGyTo1ak1t9GPdUfXvyDbDkAmjX/Of23LW02CVSjJr76tp
LKK93Il2jjPLAM2PXySn+JDWAm2yMTxwdqzfOIC1SBxyG9GoVWw3ejP7Y/c3OtV7KzzQp4SZLHhI
gZvHWeLO0dgbfSqHpPcb9KvQPvLdWNr/CAC3E2DBiAmu7IEeFJOmQQd/aP6o1h+6+0FFVQQivwhK
wFZCGHW5+vU0IxcsTQjQhYGb3qEHgUDA+iJAAHOzAOJDHknjTulgpSHgwNXoG6nhhLVvy+cg21t2
jUXSQTUIZBdg/3hXOcQKRU1dYlWx4bfoiQr91woi8GudhIaIIAhCSBbUNkhCLldp7miEWq3M9I2n
Rv5ql/SQkuJgKB+3r8IK7sPmgaABbgOWjFk4nJxAD9qoii2/jnzlN1i3Jf1Y/+2nP2BuOoWFwNvb
uBqQxmihEMVZ4zyGPELgfIK0LgK/rF/k/2JbMBlgJZC8xSPLB73mkNiFPOatTxXTeSbVXr5lLBfG
R6aNeZEMiLVcrh59YuooalsfOHRXPaCJleDwMuWwtBBY4haHylbBSgBE81IAOKGsGKXkrW9GA5Cu
r2382hSP9rv0tUznw+3N39iNhSzujOWZFJEugCypQAA1dqVqL26XLRc4QeDMERaG4PmG9FHSzamZ
W9+QX7pGO9lp74yWAtIZURenrbkgYQJWI6DaWQkqt241zeDC1Iim/mzNu9C6279UcI+guAjq3pCc
WQ4fIkgihUnKolJOZx3MZredDiDX1fjcVhRKBMxdkHR+Pj9KiUstAfpx61jBvEWVFTyBdTC7LDW0
CuvT3k/0f4rpexP9KetfVP6RjX8NRdQgakWUybYd1RDoVgyDBMxJTENf2dNGLw0zogidT0bi5PpB
Tk7N2wTuz1b+MKlL6H1OH8pfVeWWkzsEXpKdUVoN/w0Vtrf3bVU4zn8Kdy6KgpBOlbTOn6wSHdJf
eunHFP9IpJeUsv4cRuvP0asaX26L3XiCcIHBLALUL8xKnkYWBPpanaUR1NC35gcQMMCp3BawtZ+g
kERODYeGJTmXKzyWsibpoCb0Las9VPGpJvV9P9euqp8yEh8L+/tteZsTMlgZAXg6WMnQUp5sVzFt
FNL4gWG81lLgjeX03u9mS2G7BfcC0QjEsJgWXIoZxiSv1BLuF4gfpPJOEoGx2f/z2hVlt7DMYGEi
2MGZBvoMNgkpDGpfrp+ayPSG6UtnP5nla1u1x/0rBuAkMVn+liFCl1PJSz3oQlWFYx9V2mHWC9WJ
pqFCT1BLREzLNpubFUgkWQ05Qi0wODlRRmAUZjwOnT+A3+tbno7NQYk+imDQPLUKRRTuG2vIgIgq
kqvAmsBoWE7MBDDHykC65ksVIK4xONwfbPUUzSD42+0xYe1wHD4Le/AccoZ0lFiR3s8sSB8eaNu6
vW04tzdp49WwPyEOiGvC8+ApOBoliLNoslo/KAI8TF5UiwrT2Ini9waYR5wDHOh193aS0GQspHzw
2zA7gqXQsZLxRe6TUz+R19Qqnk2tqhw5lPcfP7iyaLAOJwTVBzJ3k1Q5nNCKZO79MdAcq/uGVstu
OCn714/5IAgdAlfParCWZ6Ee26DXSsT24q/Kr/nn3s1BtB6lx1CjqOtbQepZpapdIj/t9336CKPo
EYEswbO4VmtLEdyz3hWNHTRQmODCHNy5sE/oSf6MtlECuIjK1OPyFEAOvAXcGvibKwhsV436pNEm
9mnQFOh1NvYgwA9015q7F4sU97ryLawar1HDg12b4VMVpNPPME7yXza6ShxJag7OCJqVu9rUQ1BD
KL1TFLnudbkdHgnVRQi59fMCDlVsJ0OZI/LPP+ChSgd9msPYj5PsLtRr11bu8nm67+3x3oTZC2Tq
7b3eyFNBIrQkY9tjgTjuJHV9RQkIShM/pbLi6krqFOqT47Ul8RK5HA4WDQdHlYjmJbYJdFio/a4r
fcQbnvaHoY07wQO7YTjggxgxmAUQJUrHuadibirko1Fm5ifJ+0SRrJMPVfpYBA/28By1mkMV+dDW
v4gpSrKu9Suqr6EsPpkzzVU9eTSrw1xZaeoboOedy/EDxKOtEw127aSt9pZrjSdY+43dRugLwS/0
Ytsw11S1LDP0jU58tBZ0puZxLlM3Iqc+Mjx9/Ojsoy49o1+Wp6kPFATcufKNEFCtGh7Sl/Hkqtm3
2x+01sqs0gAtneFfoXqNj5KmGWg65qBP0W/52ISnUOQkbtz6xfjcu1KBn5LIaZf6bfWWNrnTdJWT
CnlpRbPgDlCZGiRF0X7qh7FxKKufipD4XTAPnTPKxmwyQ2NqUn+y3bq4H9U7SwRo3JwEmPKYyYdH
ny9rCjV4a1k9pX7/J7GPRBG4PZszuBqe078NjE1CwbDkwyfsgYoFRZ6IvmfF8Q0eUpZ0R4YZRwpa
jduHwTBpaEp66sfTw0BKpzWOWf+Ev5Z+yrPUS3PX6t70+dsYiMj/Nq4yyFJYJSmUPvw7Tqnlhjoa
tV2mvkqejPQYz5lrwVSSX1HNIXjvN0WxJ5i5A4hlc6J0tUcyQK+wUaUXBl6XOkFwSgOn7HdnfDTw
wv1XEDNGr3y7TjWqXC8hSFfe7PK5ud9/90087AjOIrhm8Qmlcaj7Sm3p593v0uMgOHCby2Rq2A4Q
RcMBYL9ffX09tKiXNerUlzQXPaulF+0nutjloq58W+cavh+CnMpnMps7c2asVyXV8XhMo2cR5Gwd
VPPfXqjNmfxXxCpnVSiZ2ptm4of5AbtdqG927PbBgQpNWLajnPECDvT/n8znS3m1ZkkwBUNkEkA0
FKdNjrQ/TmjYubcbKLum11I4VVCXTWXnvZ34bewMg1OIElebs4CbBIcCoD4ADZY7n8r2IMlmlPrB
7GqIQI1Ont0bhX97VzY3HjAshFkAy14BJcC7XCC/aGBX0IfZDL9a4z3o0G7L2NLJ4HJjhOeAMEDU
ciawjTptMsrcR7spJT72Imzo1kpdj89+v9rvvAZv1aw0uT+TdwPsqDGCdiEQ+SkRdQz6dIK5o0U+
Q4SISwEExONKyiwLYssOCz+hUeNYg/6dRjZ6i6iuXAKj3xUnE9isVIvu8rJ12kp3Gi05NNbeEjIc
PpQeouMxVA5iKnw4JaZ6apsJEltqcKito50IrMmNY0Fg0cCggWULt4xb0jQdu6oyssxXaflSBsHv
lLT32RgL3JmNk8Eqlix4sixjyrvmatYAN5w0EBP9/mmIstei0dnvV+cinusadYh15kfql9TyRaB3
0fDcsdZGQBVqhM18Mn+Qg0nfb9+arS24BppxXz+g91U4tU3iGx1MjYtkXPbWabJDdC2Bm8CMQiW1
qZgE/ZDph+Fj7wQYOR2yNKwKlKFplsvf6zWBSQnVoqb1nZq/d6oCsvu/t4WsN2EphHsfJ7Nu0V4U
rwowmC7VLnohChms92EpgTO+gzGQGn2EBNoPaGT3SohrFuXu+7YUwil7s2lyMw/x/qJnfVTez8Wj
LOLi3ZwH0qMyI/JGlpRLnClTOIM7AtthScd5VpwBdfFE3e0JYR5XQrhHcQxJiYgfhAzJRxz9qQNB
YGJ7ErBRGXBQW7HPzIluVPKIdZLU1K2zCpX9SAW1ord3w5lm8/h/OTzcFjZjB85wmBDtt6Rz9NTL
q7uxPdrHwXKbD7RNVUV4243E5lIktz+G2s8xqp4TP84bJ5kiQOzv++xJSoiL7FChHClYZNP2fPv+
sEu4fNCWUrkN08ZhbocRUntGCuaV08mijr4/2QWQBMoKwdSGrmerFjtT3VphW0hYzgFs+MGLEv2+
PY0tNYAWewSGPgOP8cFrSa+LLoolCjM5cpTgSxB5/0KAgZgro4sFJobbnTkY0LIoqTJfKh8CInl2
3t3dlrC2j3XoSDyHCngzEFHiJIzWpM5oNEz9rvWoTl07eSrbhzmJXRLvnwyLT9osfIV8J48FyDLg
ts1yCP1QKQ5a9GjNpmAyG/uxkMBNhoTzRFsJEoqXWjuU1vH2Wm0Mj0g+awyi44VZhcGlpEqmspcj
P2/uC7dMdxusuo0oLmJoKDtH3o97GHN9jhU5oqVfDT8puOx+3f76DSW2GJ57GNHZsoyaEsOnsRvg
eifm4Jl7e5Ihhw0STFARwbBnBHPcw4ggaR/YTV+cZd0r8tJD/wbPSE6tutuEW8rhnkd9TMtM6iDH
qs9DiQfyz+3FWm81ghFIEREEpIEr4TNsxMwoYFZpfG5/m+YjMvO3h1/rP0TWGPYCl4FxVXAHtUus
Qe5RFQRolf3dlKdj8kWK6jskOb7fFrTedAiC7wNWT5xYtBJfWkNhldpTnHWB30hf8u4YzkdTZLRv
LBV6JMFuBwQK+pafi1poZCyR9j+H46H8VYgqCUXDc0+FnutVoRIML1Uf9q+yFUBt1voPCRKAbJDn
ZA1yeNh1Xje5WqsNPaNllaado+wboWcz9oL9ygOcLfBqGOQNd0Pn5mEAwWwNRpudSylzDFNyLOtw
e683VgqMTagRwYOBmLzBXfBe12Kz0+38/Ar+amdEm6f/bXzubpek1yVaBvlZnw/6cMoHwVaIvp+7
00B4Dwi/4/vV8ZSOR1uwPBtXAdlsPDsaiqnRnZQzdiulkvGSFvSc2D8rqXaMBIDiWNQ1YWMS11L4
wFyTj3mdKSU9S8Qpfpsfu7dgMTqnN1K9sYvMzOkZjBXzeGj03U8QaLlAlcS48BCA4cG3fTVgf0lM
z+hTWiXeJGJU2dyDq/G5LdaUoE2pEdGzhX5qPRwCNxMFk0UiuG0eZwlpLuSTz6p+JJEX23eKqNPZ
hva+XiUe5ZH0dCwsAA/PqW31fyY0Avf1Co0xjKYMDjCx5tPtXWersrSWWdtLEKygHg69KXgzcwSh
hDSjeOZsjCN6KydeON4Vxj+NkTq59q2e95K4AvYBEn9gxCAMZjP/aKRqkCXopk7PtfQzbgYxi8X6
kiwFsN+vQiRdF1FNLSscs/rNrO6r4Xh7wUTjszNyNb5hjGExjbjqwXxCx1AhzG19xpbfz2naIkyq
uSNYoDDzSs3ryQvd26QdewAdzmwEQ4NtrnLKNg+MQZtQYeAjCAsAVpHtVuYYHzFeZK5RPgB7c7lE
VhQWWZiFpq/WL+XJFNW1r5/VxfC8rT+XZa3nqWT4RV2+2Lr0D7GSB1BGeQhp3Nl94t3e8PWNhA8G
Hg6wsMPPh35fzoZWtBuVLph86kW/yujY5+5EBDI2DhWqUVhNB/J8cPe4BzwDOTNpjF720/LLOB40
ETxJND5nqlVoO69SCeNHml+2X1RNsONsDZZahMARZvQSqP+CncbkX1+KhLlk1Oz9vHjT5LC+H+P6
BZS6/6Bi7G811g+d3kYPJDrv3BpUpoCLETgoHDWwsHBbEym9NM2R2vlymziF7hh15MjW17D/8y/k
AAuH6Azrd8hPr9a6UbJlFETHKIRuei+rvFIvnbfbUlY3H7MAjbLKjF2QlfI+WjB2VpUlReen+R1S
iJHlaeVe5QURrD6dsQcxaAX3RqJSr4sUsFz7aEs9u3HnTRGZBGdhddaYDITywS+DhgKovl2ehaS3
KTpL6QBeBndZe/p6e5E2RkeFIfqAMkDSmm3absCpJU3Z5KNYuz+G1eF/Gl7jPl7q+76hM4Yf7Cfl
rkv2mqGoxLz6eh7qn+SBZtY9hm+lY3gw9P3bi+GRwgMTN6t/4b6e0hJYclOd/P5JKU59eH97cTYO
6GJ4zkKkqhn0gYXh0UHAtp/15Dney6EFpDJce9D6AK6HuiC+U4QpxSiqKyrZj5vAyR4mIkIjb8wB
AoBzwm3GReCBmm0xquUwRTLqDAMnlDRnzCq3H0Sxio1jijaTeCwA/9MZJenyEhgEAQTcZ9nPTK8c
PVtUBLE1jevxmfwrhTv2MimjEeM38msWf8mL4xwLLMNP9pOFUsdeIB/M9gGprFUtGCi4bRSWarOf
ht18L8lleVQblXpB04cRdG3zFjX2nW533/C2/B9pV7bcOq4kv4gR3JdXLpJs2ZZpn9UvjNNnIQlw
A8EVXz9J90y3BDHEcM+9Ed0PjmYJQAEoVGVljr+YLgiCiVFl1KdU115yJa8C06SaGYH9M0Ont0t9
j3NyR7K0CIBZrJ4ynuW/8Gr1Jp+a6qjsdHBthr0z2veucIbdkOnVHrk9yFXMdfGGJubilFdjMwHJ
K7onZ/K4rylOGlB3tF6oofPuvrSa0HNY2BkzswJbHd0ydKqZ7xKuzhGZUyXGW9nY9YWW7SFiXoSN
OmaZbwCKsoN2cfqXPmVjnEzWm8KHybcAfPOJOvQiargDkK2eBqo2FQfhtYL4hk60B/QVKn7Xiq4J
WsV0vmZ1VkRmlmfHlpIuaLOCx009i1+paQxH6M0D9FKKPnBzLQtchau7FhygATCQ7LV0SRq0Rc19
t9SGHQj2ud+hteKnOjqgFKlt82UyGjH6oCdKgnmu7RPEMLSf1HUnEjTFzGKc/WoK2IM1WL6SJN7z
SCayY076V2cm7hbA9toZcelj5yIrB4fHY+LSGVtRmF0z5OaLYYK7ArqBeZTYP2+fPdcb6tKG7PBj
z9oWoI4XLQ+9p4x9+OTE55ckE5IcoHeVe2pdozHqenKMF3tS7nlQA2f4H34/MFBL0zG0zOSDTTHr
tupSLF2KwMHVX3qyMQIbk3y5WzGCMwPL389OhAGNPqk2WeaLsH6DdchvSeozin6PrVTQqiHkLtGu
i+fiFaJqMCHHUCTMfKHu6zjtjQSq399cfUv7aM2poNALCMdyjF4V0u2h0McR7190qHE/a+8JAJ+k
/Xx7Va6eEgsNzKJXgmY4hF0yOoxRqG607WS8iMkIhVP69fTEzDut/0zo79um1hwYED6AO4GnBM5B
upt5rY6d2o/ai8E+TcrzsL/9+fdiirz+UNlBZIf8Ph4s0qOu0Kdc05JBe+mLyffmP5SNe9SQgoze
e+4vnd8T9jCqaaBwJ2qa49R9RquCz+w2EtWLVj2N3VPFfhoCgsUbQc/aSv77y8D/fumZgveukXoY
eU6emfBnIPCGjdB5bXKXhkY0aeK6BVPVpYnCnkhJxlZHV/RBnY/i+fbkvr/x5MlFuIANZtvoC5Sp
ZFS1V3VcafB5Qw2c2vUrvQgm0KqRQ1HwQJ+LkCmPjgsWujQcxl3RuDst/52ATSCt3+rqoLcHZSsc
ux40+l/Bpg0O1UUbXU6lOLZwbY7HWKySNvDpprz79Ua//L505DbakBNO8P2Z/RkNJzL1LpqLO7cb
PvxiuDQkrx5LDLMZYcjA1QReZ5oL//YCrg4F8wQ4GOAbV1RA2VLfT9EvF5tm/Qyip9euae5G1r21
0xbuYc3U0m6G0xFkR1fEoD0eX0ne1zbYaMYnu0v3vEUBl3tFoOvp59vDut5Z+kJh/I8tKW3Q1mnn
FQVs9cpXA7sZyqhsq5y+5mXI2AI2B22ZhUXycmtRbxzNJE+smDmQS+w6f0tYbW0QoNpGFR0bCJU3
KXqoMgJdBdw3cWZOvopTvknGCJvn9lStDgPIw0VDCEGtDP9SlGkWFOy2sQcaYNVXIJZy28DqMJZr
BAo/0LaQs1I2MXlidQLD6AtoDqghJfxTr0wbe+UaxwHFGuS//rEjPcIcfXABD1StOHeToFzgzKUW
Gey1RwdiEQ1DH8xq7fPym+F+uT3ClSlc+lfhbsgdoNtIWihPIxm6Xmw1ZileTr6n7W5/f2UGL74v
nTdZ2k02m/B9pQ8MLzRpkH+9bWFlb15YWH7BWYzk5NTL0w4Wxnanud9zgCp/ki1A/do0GWCsxG0B
UBKSLJdGhgSssW4/qrHjnIrs9OGuMuRrDbSno+CK3lZEq5efV1KbZb0xqLFnQIdpiEji+mSrnnVV
FZCMSIm1ZGyUTk0whlxUeED8Vcx14NjPGtuR/MDZxrKsLfzZkOSt07bOoKn1hGXJ2cmp7B/uyO7d
Notur/61mXeisaV1HNauLgH02KRMpYkAvDnKx7vU8Fm5gcxfNYF6Cm4aUCu7cmk/s6rM1JgQQDzt
8Uoc6CHvN86Zax9G5QRNbIuQDlKfcsiaov++MaglAHG0A63dUeXJ0uNq+qjq2pKJObez/I6zvdLC
jQWltnjRQIH0S2zJ3F/vkkVzywC5GvjOAHWWdkleE7AOKi0IKFggihA9TbcXe+v70tXIJrdDhoQ7
L7SMLAtETIW5dRKvrATCQZTFF1rUBYF4OUNTl+kZtUnyMmki/cFpksSl6/wo0Ov+tRwg4UmNWgfH
BsCiftkrYrd00voe0Y9JVt0NuhoMTPndWpB/nN1Pt4e/xNSXAevFKSFTMM8t2P3GGRtYDEcj2ef8
Rc0fdS8DunAr1bVqCkg4NCMDgQW+8stpELqipUZH1dimf+byq9DLcJyGfZ6+VE2xkZO6nnIMywZW
Es0D6OWVb3G0w3EQ8VVqjL78sFJ/JEsIjuhK+3F7+tbtILIGpgJdgJ50yDolmKJUu1PjIt1rTh7U
JMrMV4P8um3m+rhYhvOvGemYnc1Z7/WOq3GfZkGp5NyvLMUftXRjOGt2FiievdByAwG2bJazvYxb
itgpy7XYcQ+pHjbC9zb8bcuCtBcsdNJqyOVpcecAg1sdeALg5cYoll8p+/T5KKQTCRLwoioFbFDT
d+aw3CIAWR0Djj0USJDtvHqhpzMyqlpSaLEwf0ClERG7N2z47+oQQGS4nHnIM8n1lzIda2/IKi1u
isEfDi4ye7c9asuA5FF6pVKr7LgWj9bXftfxDUqk6y5qBAZoevm/Abz//cyTzMJumd4zrDOvjgz1
467HPWc44zeHDQfbRU+qqPbJ1H0teyckCoRmTSdSQSrS2DSiJjqLaAW1ATKFGUR7O56HBW02INWr
k4B0wEKWgTmW68+gu89bq/G0eMgiNw3B/vofJvnf78vxSgoFzDmhthbn2p7kd2zrRF39/cDIgLQW
qfcrRVVUJYp0SHT8fvuz2336fPvXr51tpouLC/9DJCRfW7bwirmtUn0JIO/E5AWzve/HLBrHIbxt
aS2KREvzO1sPerjllJfec8tIuYrTeiZ3jldGWmXdzaYbjJrS+/OEhlx3i9J9dXRnNqXbyCpdns8U
NlEg8xXvTlRH3WC+0/6+PbbVw+LMjhRfkMQu54IJNZ6rL+BEsKy3NP0PWQuQQ/07f9KDa9B4B0eD
DWSfHvtxfuw1FMUa1FySLfz0dRvYsrHPbC0+ebaxS9o7yTzMaqxOebio89EHh0W5Dd2AuYkERE5S
kA1W7bd6+tKoeAO83p7PtXWDIiTiB6RhkL2UbtxOrYQBlhbMp4Vg6QSufCjYDluySWseCcEWBCso
4uNfkhWz5haqUhjlmD1Scmq7R2X4xLNPIAiJVL7xrLnmOMacnluTDmPCjGSaRlhDF+G9BQGJHIQj
k8kCxDCRpjZ3zBoOdd6EbtsGqivepqkIO5YeVEML+1J8T1s36BjbOB6v+zIuf5d8iM9N2mXGstYO
rX3P+20kd9RBlq/31eKQUc9XNRIlW32/qyv879zLcWLm6nmeMOxM3ZzDJjO/2KMSNjmPUrIlzrhl
StqcHQCxdkGxcbp5V43PzRjW7GBstU6uXoZn6yuTWI7VLBhUdNQ4geod0aZdYhd+U9YPWpv4c4oO
1xTc2fn8YlXFriuqZz7Z9zMDowIpdyRtDy1aIUhGQyMtfEKmNmBleri9r9byRdD8xnMUDM1owpcZ
Pce88TjxFpcv7usa+oLKTjPv+vZhbtF1XSYPGUPsWTF/Qgn0tu21e+zc9PJyODtTXNrnNtxfjVse
0XuiRLc/v7qZQVb1npUHakY66m3UaxU8B3BkFX88BOll2fs5QUW/ezOmH1m2hQ1ZsbfIPYG2FI8C
YBMWrzsbDqWDxxWPICmSRLTeqX+aaT8bO0v7lG6BDJeTQQp18ZhaOPsMEIuBv+rSVFZQ1bOzEjNn
z39aV/gEHCeVm7+4iYpOraEMAdXcTcq8uz2lK7ca7GJ4OCFQx5V1ItFBk7VJmanxkO5tElpZYGyp
e684xYUJaW8icTpYvYmhKWMVaOwrkHUfd7sLC9K1matD69AS6+SApQYsI+DpGf6fJqTbsqiUcdRn
mEjoK+f3+YdRstCfXHR74NXYQI6ME9LTNC1KUuBNTfRwEBEwMeHHVxrMXgCALs3KV/XobrCynnqG
iCtmvtGxCIEO/F1tIvTWHMrV8FxHlQLyNHLOmLQZ6UrqiFjx7j17z5TcF2j6uz2WleMebLz/GpFW
Q6lwCqMoKmLXaXylhlwGFKC1B5pvHDhbg1n+fnYAFNVYEY+aGIwZZTzwSvQwbphYSaYsEiWoeQMh
vdS9L01MKMDUnemJONXu5ukeIdfwZbQ+nKUEezHgmqhTLICNqyxl29mZM6ginrV92+7bag9oz+0l
WYsnQY8Mom0HUEawgkpzRVSD4zqa55jo+iFRUz+n/akHWmcgTjTUwJtr+r7k/Z/O4EeHmMHQlkFn
bC3ZymmDnwGcAvJSYCOWoSmqNyiuyYw5tgNS0MAUdXB7oCu+d2FA8r1MMwdAjp05NoFBLqLG/IsX
ql+2H+Xhg3sDO4jWEjRsAnohTWfC02ZAJQ7c6+Dg8z26cRqsRQlga8ab00QT8tLSeul3KCR3IJlT
ZoQyA6hPyYEZZVA7R2ooO7S6+rP2ZCeF31rPqvPz4zOIHlegYgDAwL0quXyf6BRJC9WIub3r3J9O
kyEvvzM2SvgrGwtVM9QXIW2CkqnMOjMAuSgY1YyYFA9l14btnIOA5E9VewGqpv9hRAttFrTLbGR5
pLhfBw+uMfeGGbvjSSQ/7P5UaECHkS2IzJrvAeUJ3A9QJSt5glY3s6KYYIfwyLTuee0bvY9mjg0f
X9tEZ3ZkUCyf9cIZ0EAVj+6TkzO//zCpPbz73IAUyaHYBHyUAQMqvUeHbbEF4b8moFoMgNRuQQ2b
wBJJkWg+ZiB0q1UzrvVC3XOrb/1G63MfFe/ywUiRJ0oEZ3tm1z90Pmo+no5NwIEl8L1s2KrgLHtV
Cu6wjaFPD4YQZEVMKbgrrcSoM2W04rp7YBBvqB60buOJt24Cd+5StEdrt3Qq9V2XAnXQWLHNmx+F
mT64Xg2CWiu67eirjgEs7f+ZkU6lkaaZ6FSYyU3wnbpjOP2HfCbm6l8LyxY4u3LL3O1y266tuICO
bzTpr7cHsBLSg3Jv4QZDYfv6cZRrIsurRjNjuwut5GjmCFJ2hB6hlbgJp1ldkzNbkg/OfMJVgUsq
rnrdL/TAbYBz3UoZra7ImRHJt/q+nQl/N9IFv9WPo7OxjdDpYYHdDMGpHDjYBMXtIc9w4GCtjVp5
0J357vaKrJ5pZyakATijrlYKy7FTs9o9oreWB7YCKmIOtTC/Matp93F7DlL+NiDOuP1U6fYBXovb
vVrBXmeGEFjzDbMPIOUX8o9j/zFhGjTWlsI9hAukQ86Zm0nxmsaMFXZoyOFwexxrC4+rDTcB3j5g
iJa2IjXsoiy1FEdo4Ss/yi36kDXnPf+8tA+rurfnfFmWwYwsCi3tB9fcgAmuvHkRLP47Aml/uGmZ
QMALI0irPfDydYUKwaFSIjRm1/60JUa3NSDJz6DrUKZQODNjo3GRAX8aNQ3Avv3tRVk+Ip/00B8x
nKVciU4YKRAADZXZVQYx45y+DgrkP9EanFp/6caXxn2mOAZum1vbO6ipAzGLF/wi8nB5WKLfv/VA
2mUCeaIDgv/FHpQwHwmEBKPbhpYPXY/rX0PS5CXg9y6YDkMzevHuOZlOfQZmMpoVX0pkM0KXGVux
zqp/gwIATJXa8n9pn9YeHxs6UTOepmc3i/J+I2Zb/76JNyqSH2jyknZnTadFek+YsZXtm8L3xo0p
W/M3UN/hBNAXH5f3J4rnzC2aRo+NcddXO5QkaLHxrFtb/nMT0h4tsnEs0AKkxxlo/EU46fd1hr6I
DSdbmygwPmjgNIBgLopsl07WixT0yLqux7RjrZ9rhgi8jm2BAtc8bCFqA28M4ja83y6tqHljGBPP
waioGVEu7Duv8EJjVvBGzNqd4XxQshodlyCIByz7XRT9Grhj211P0NrrnZBSU83n2Y1v75j3iOts
y7wbwOIA/49oBreNPKBGazo9496pKoNWC0ZQEpl3bA6o+WoaIfuu1rvG8Ls8gN6S2CKikNbsyvjy
97Moyu3muW2MzjuRWrC/PNYVO0bcLcFs6bS7siJ5Rmm6tQHlM+9kZabfC8fX+mdPHKriSSM2AunX
jSld3qRXU4rQDRAipEWAyr4c1QiEF2Pt6J7sRAeIyAS6BdgvMLJZ4OBtaav5bsH5EbABvtd05t6V
Km0/3f4Rkp/+Peaz3yDvudzmbj707skCKlonAm9X0wvQtYTeCz0uLBbeticdI/9rD6gpMFiix0/O
pw3QpoHoZeGeTMajijA/T5KwTbdSqHKJ6G876EXGtoB46lUiuEMqQh8S2JnS6gkMxxA0betj5wFk
PBjZc187P9Av89YlVmDycmNSF3e8Wtgz4/rlwqodyta1l7snQ7iPpCV3Hik38inyi/B9gIAQwWtQ
Zb9OtFFmKhVtHftkqc9eVYciuR+nWBcnWgt/LCO9H6NE9wLNTvedtkV3Ih3Vf1u38epYAOmgfZJu
G88F6IdNsF4OOM1E+cfx2p2wkrAs2EbiY3Up8fj9x5Y0m9QG03Y9ePapxRPXR9px36XmJ70Sn7oO
2Kl0qu+apt85k7oXSMZ97Lr4e6QQkESWYhmrzIGTZUnS6USxT9l05J+NrYfumqt4Z5+XBqcmBVrw
MnwevMv+zsI/PrrfcFvjeMGzB8sElqNLV2T4+phMo3Oqm19VNwZTebCU37dtXI9hiQgAqgFsHP3f
cnKina1udpzBPlGfWHeQj7n9+Wtfu/y8FKzZs16n1MPnjUz5XundU8rqB0XnR2Y3G4+31ZFAxAML
snS/ynRNxBA61E5m+yS8DpK8mU9/3R7L9XGLsYBlB6kTx0ZhZPn72UWmgMvdqsweDY/QREC9kqFm
jmtzaI6Gu3XUrg7mzJY0b6wWORmAFj/pVbqrSx5aWyy/1xfm5Wgk58p4202ZjdEQtNI6YQV9Fe49
9iBKtPvf7paA9Np4QMGOxD+CkIXu5XLuROF0mTMR+zSgX5Ul3l6Mn26vzt8N5pcnN7i2QX+L6+Fv
PZJLG6kyu1NnzukzMPDMgWK5UR1KvenDDrc1Dyart4C7dkVU6mP7aXSGLCQTS+8abkz+AI6950lh
1p3KivK5qkC2kbrU/EpyMr3WVTfvcYKNX3sX3B8VdHYOA+B6h8awIeUhvCRgKodueU6zxk9Q+4io
qrGIOt38yiuONUwyE9C0LHlgHRv2oNkZDgUauULXhsSbwTM3qrhDdsZAR1+oNLunBUW3iDP1qF47
w3c0oP5xYP3ItUJ97uyW7kqdepFWeN8FU7t9W5ABAjYAtCm9KXZgszePPRhKBz9hA6K7oZ5PxWSn
J6vkNBAgQwoYVJV3Vkb+mqAi4Dt1pgVpY/ShyRLlyZur8QE9CzRq0XV11BoKIZIR9HciH+vQRjUD
mFQTXXyFWgf11Ce+nmdZ5CXE2M2O3rwkfVYG2UCdL4li17sExbiDOVjKvuZpcWwYQVlETPodc8xv
jTVlARqHTX+uRRo7ajIESqp3gcbzwndbrTwqTP0rHbUsrLjyisSo+A0y/9s+tLbDl9YGFGzQToxj
99KDnA49viYQsM/JYEFWhR4t2/Cpbn52Z76vtOFjiVJcTwtdCSC4gKGDTkKut3UO16xRs9JnJ8t2
pVKhRzw9Fs60MarrsA1mloKeDVUtNAhJey/tQHuuCjt9NkElg9RG9oDFP429vbs9e2t7HK1USzy8
aEnKwyEJSflsYf9BLGVKkMbe6nJau0xA/7ZwSKIfEjmGy+UBK2ICfmuePpOk82tV+KAODxoHNK7W
/vZQ5JLU+9Kg0wm5E1Qr0e0gzZlXJ9M8GV36jP76g0emPXbusUHWFG84XyFqyMsR+AjzB+3Kx6RQ
N9JRa0t2bl6KLPq07/Mpn3CUze53YelfrKzbj8NWzmZtxaBHDUrOd5Ey+VQeSFYaTp0kp9qtf5rg
JfA7LdkIdtdsIGkLK8AA4XSW9lTb6aWK0qty0mfF15GaaYuN7MlKkKm/y5f+r4n3v59dzFpfmohj
euU02I3tp+DzA60UPaA/8bPO+thunbDn85094XhTrA3ra06J/NoSD6B2fpUsoES4Vu40yWlyih0p
fjQdjYr5BxEb87hqBwk2ZIuhR3TVAJd3k9GrpUhOrAIVP/8MyiO/d17M6ttt119dLwdcsMZClIeE
0eUma+ai4Tb6SU5JERn0kW7xZq98H1f30qqBA2khjrz8PvZ1ji5+Lzn15QtamcuX2z9/befi+8Bx
AliC01XOdeSK8NwqyZUTDnMdHjEYQaUY6b0A7PixN+gQqrx0fYi48gMQD1pYjZN7QA1/C9W6OlAQ
UuAdi7m8og8dBXrPK53CK3noPFpbvZjvMCwp3AGwDsgCZPWAApCzVLXZjsZkGMlp7rIm0nNbBLXl
IftWgReEFFrxbR6rKtQr5u7RWAlukCEh+yZXLdyxSfarQ5Cxm2jaBA5noO7Q+mIPZo/vbpu6IdUS
RAaUzn5ZK1Dfa/o/uWcd88H63dPefBRc78OB5OgAtebx4xcWRmYtOQY0zV0pRJtMq3KiuslJAXl2
khtRWjixWtWH266yukC4THACojsFCliXnogoVRdOB08x3MSvCxKwDQMyRnO5RRbs4/9ZkIENY9oU
Y6FkyilJxrCigDmaOmIlw3kuhRW4XXXsueK3ehVSoe1Np38eLPc4j94htas72+qDhTzXncZHlKIi
WuYHrdzifFy5akCegrBgURJx8c/LWdAsxkiquXDT5tF2w1oDc8e8EeisxFVLZ4vqgaMFr3GZYa5o
rXFuVE05zf1Lon6uiiLUVeYLD1JM88YBsPKuQRuNAbo0JHDxspWCBJuao1XlRfqcN1hV9lNx7TCj
+z7fz4oe2N3dx50I9lzscKT8gO24nD7SV4yDm1U5TfMTAXLl1+3Pr7oQHucLkgNPW+AtLr+PBF/N
B31UTuNkaUclsdUgswwekAZ8R0Sgp6/sPD0WdUseEsft9qZwijDtkm94xaah6I0kKtGe/woETfJz
KhwtaEpz8EdH6VAIGJyj2bJ0Izu65lPawvbvQpp2wWFd/miG2FIfC0xK535ObbTo6EDvJFsQ3JUb
Edzu/1iRGWmtWaG0yS3lpGpwrIC89eORkI0M1qoRsHWB/HvJn8vr27kWs6eqwiHBLS/EE7MMuxyS
xdBB0SKXtVvwnbWtgoc5DnXkfJag/XLqBGQO8QqqlZNiE79BSnf0/hT0qWPQnVY3tsq6LWQgjUVx
Fy+QS1uGkZUerzE2ZXmo9amvlX1YCxt3AVich62yytrOBFroH3PL38/CtAISuI1VYGiCWH6q7b25
8x3vS6fHeav7bRXc3jqr5gBfBUh+QULJRTVj1DzCmyXwrEArgxMUAkb+3rTA0riFZ12ZSJz00Fld
snVLuu5yZFY/ZC3TEJv12QiqlfxtSIz9qORRy3MU9MTGcbpycZ2bkx2/HfOyztwJN7/wwUPWf1B/
cbm2Lr4v+WDh8NKZbXxf1IiT/HKrnCoz2vxtAJzqng6oMapscgzYLQDNqscAuPlLd8K09sXeGhCc
RDimM+rnI66+0Y7U0nvVCXtTy8G3tALBhvNlGscH1jTAdeYbe33FYzBwNCzgnEVhx1nm/cxB7XnS
1bxGRCWS3QDNzYLdKwBg0Sw7TGkJUM4WDmDVb84MSvOgzWSghqsmJ1cZHi3q3VcVxu0hsprnUCja
xo54DwmlkBHknkiEgxwCcmvyWwzolqSiYsS8DxZ6w6v+0RDVTuVvdvFa+ww0dyMotYZDI8w91bHu
abOl8rQ6x6CigkYh+M6ukqiz0mVgzV2eMXnim8pTP4FudGd30AH6WlQb99Cy767Gu+h54R0PTlA5
RG4bgHLp8jYDyCY0CytytYd0+lWbuZ/gHCjdILE3nmnvQhBXNpeufEizAcz63pd15kTa4KpzX7fJ
KbNf6on6ja2FOYhlhAlkXxc70zd33ivgqsN/Gw295w9QIG3mPOBaHSgVD2iZ+nWGN554pI4aetC9
bTXzCbK3+3o6dOjWKoUR8IVWIDkoox4Q8+iwY67OuCsyX+nAkl/6arJ3rSeCN3c6PuX5Dys5WBTa
vT8U7+ts3Ql2l01jePvEfe9gk8cO98KRi3oLJkDyZ56NeGwMeXJKpzc+ROV8Qkuw72TC18RPe678
Xjvo9vCsWE8VoCE1zZBHmSMdBIzNqPq2SsAY5x5u/6p3RumrX4WfBNwAiAfw8Lzc1olZzLZWat7J
Th8nvQun/quHiJ9qaHmCNPssFCCMd4041s2boeNOmiFRxL4rqggsC4oA5K+Us8DMm0BM8dC5oQm9
SD7v5u5PQh682gwTtpWZedfrvP7RiGHhtSCylcPyLmFOT4gFjXD8moo0oABAxSH9U40i1LV7ZfxS
mR0efF+75rEunYga0YD8jZ7tDXVXmgTpSwNEPG+WXUEJ9Kgpxb5on4TzqRn2g3nidcy9L6N5ENPb
0BV3dvWrZBNSu+6hyTZC5JVyp74kHz3AJRZ6YUu6Hl1XVF3GExN1asi8Zk8Kvy/pcW5jCy5Pmi8d
+23mdyh0fFiEd7lpTBzpwLyhpcUBb83l2vN2HtshBVzMTp775rGJb/vWSqALxjeE5mDiQGpGdniT
0yHrG2adwFT26E1g9LSRpxMfpEP5exTGMoAlIXnVyOJwqEQ3rLVOYDoMu+Sh09jGk3slpMBA/rUg
XX0TSFYHznvrBJhyakEwy/h6e6bWDIDyGR1FsAIYinw0mHY1TZ1lndA/5vsOL/7DAFx02mAh8Ca4
So8ZFQhlOLLTpxJ8pYfy53/49Wdfl6anbbln9B2+3rBPlf7k8q2a/Mq1iMw2Em5LpwicVpoer5+N
Ia2YfWoG89Gc+hOZ3M9kaj4RPQlnJz1MFt9iyl9zXqQ+AHOCTBZIcIzLvQG066gNBM47EI5LkUNx
qB6mNKoguLKxOlemsPEXtTLc+Lj5Ue+4NEVsJEFy1hexaty3FbCBO9FvANC2TOiXJnQIhQ4DpBfi
rJqHu15H72ALOYZTrbtbsIKrsA2jQfpyyS+ABQs14UtTIq0rkmYwpY5pyMZurxLi+J5dZ+izMH71
wJDedr+rR+hiEHxIUIlBXx50di4NaiOzjMRraEzzr5l9r2U/WmygfCtftTYuAEZBfo0r51pWDqoJ
etn3Ho2B2mh3XVbuGpcf3Wb8iWfbweqcP7eHtbZkBmjakTVH8ukKQ8WEMaaJZ9OYzzao/TL6iafm
qdG3wL2rdqBthrcZOhLQ03g5fYVe4rUtBI3RneK3HAHnT9ZtnG9XGxhLZJzZkNyPpECmk0SlMV6I
v0wz/SoM+x7IB9TWu596Wj+Bmtfa2FXrNk0I6MEnQOki+yHqHnM9mRT3KPqJsld7bMA7/YZCiDkc
QVa/YW59Gv8xJzOPKMU8oKvDoCCXBK8J3obqwKCl+B+cAgxzCNhxNmHJFic9i5+BVE5pX7RFXECS
spqc2Jq9WIxbac+1LQVIDXodcR0ZV3t4dOdEM0jTxJSDHdxMhfWVsGw/9J/yBEfubUdfNeZAsRmQ
VbQwyMC52arSAumBOp7bNqxNlKbq/M4bS39WtrDya6aW7i/gLKA9jirO5fQVZmPkfcmbuOc4jcYv
MwQ9ufiJp8LtIa353tIhvlANAr0q545Kq+6pYSh1zIpU2yl0IfcVFpSTtV+2Tl4RtT6ondltTORV
FIFdBmQu7kkgpdHGJB2EmUK46hBY7fQHTXnwNhIAW59fJvfM9xqa91XO0iZm/khCADlvz9naBjr/
9ZJr26Tmil7j17tvNcO7bZgCe6NwvDWCZdnORkCstujtZQQijxS+2ci49XnpxBmJ2ZYtehdACnNQ
ntBEe3uClv/84tGD5UVXGhDwUC4ATFmaIBXojsGxzSbuFLGvy/tp3DXlN1K/VNPB0vds3jK4sltw
4eF1Avw1ondvGe/ZdPVg36560lZxpTKAdbtUeXBoi8b9WlfCdEb/++0BrtpbGgFxGaEkLkcOUyvq
hPUT7Hk78ory5+9qqz3inQlCmkTcQ4hNbMAkrptNrVnLbQU8X3Fpo4vfBy2/EozYUwFASuhRf24z
JSL1GCiF97krlai18lNBZ9AtAAQ0smfdQtWwyTXi45juP9VCTMfezWgK6oe0ecUSauDRdgvjDnYg
ct+gQaoZSvWhMaw8bJitRk2Vt76N/+QuqczRt3mfH9OMJMHUjvSZMxvfahRSBY3SorNKTRkB+1yb
YbXrwE7NsEDe1BYiqpBBGXy0mULPgKTeIVNV8YAHnXIH5F0SYpnICWQFlbYzRgP5a0BQfJQjEuLr
rHwb3V47qUx7c+vke5MrUGEgZQcMYk7VaFQciA470PQEQaJjVr5B3D+aMSRfDEXVfW9KbS3Cw/+T
3XD6UjQmiVUt84qQ2NArTkTW3hHNmP1MS7V79JcmPzyq64Pfp5AgVWiuB4VZWfdl4SxqpFrra1Ca
eCqn2QjHmo5PbVk6mJ6x3XCxlS0KeCJKL0sqE0U3+QRwhqkw8L7Cvdk//C65tpF8XnFhNLECT4T6
PehBZHJHq3OhVGGZZZyatZ+LN40+5uP9gAm8vVVWDkskKnEGoHiOQEB+EZFR9G3S5VVczKCUpw9N
6wLFsQHeWJksxAB4keCqxKPLkKK2TDPAM9u0ZVxmd8mrM28lA6/PM7SWAy+/sO3hVSpdxvVsCa4x
pYid9PNIEx9CD9HtWVobAGhh0IWNtMB1fgMtfWquZFUV5yyw+i/2VjV14/tyBbsp87lMBnzf9CIv
Qgry//XzLSkyTz2aWOqMzztHgL+7rdbr5b6QjkIwD6EDDlo+SADJ9wmfi7TNaPM/nH1Zk6O6svUv
IkLM8IqxXWN34Rq7XogeGQVCTIJff5f6nHu3LfOZzzti936pCNKaUqnMlWuV0ez0m5b1t6b5FSE6
PN4tWSXHXpqqY2PKwfPG0qaFX5cgtrj34E6M58tztXTwJKoOaQLQDiHXcXpXWQUVjgdEQdQl27po
gz6vA6qH9e6ymYVzBz56NAshBifgZ1GWZEg7E9UfiiMxJ6GpV18tbt/Ewvj8N2aA0UHTG4iN1KVB
nNhotpXRKDX7CLWGYByNG2avcQotRBSSsAIPdWyCc4hlgvYbKjXhokkbA8Pvt86Yby39MZ2/Ojm4
WoYxiNda4RY2glwihPpI24LsTQmScqvCntNrHqVPGq22vK6vP/RSl11StYB/CqIxpzuBujn33Lpu
IpMhXxfYa2WThWNjm8jeSxIoHBqVACirfbMoOoNFthHSw0G8cRGuiSsv7GYbCDNQVaObCPA9ZQyN
1etlXsYsAiHk88C2UN4CJFXzgvlKzifcIcgGSsJJ7Gr8X30RuZVuNTmEtyJB2abHv+jyTl5abslA
LKkCIJynVuynFktUQQUjmtJyM4ViWpuqRQPQGYQwGQJj5OtOl5to8PCAR/MI9aAmLPHv+gHgPsd7
Ee4L97py4ku99t2RckyQa9z0Xboz9dvLFpYW+9iCcs12bqNzLxnwKgHXXOIaIYKmrTb8gJbJZUNL
U4VWet/Hox7JHhWCnGbzxCeQHEbJ9ya98deIhRY/j/AdJRkJpybK+8TVhoRMjtNEbf02NRvDXev4
WTOgLHU+FqxPTRiw6F4n+/g6cXl5FFB2RboInT5QA1LzEFbfUMtpNBa1Gf9jtgjujer6kAcPAEjV
yGoI/IeymdBmPAOtNLLI7AHNBuBtZYUXttLJ95Wt1OqkT7sS3x/T9rbQxlfkcHZOnN0gy7dyEy4s
xokpJXpDCzByRClMTTwgEDx7vbxXFy7ak89L80dvz7qfjZprOBQu5Hm8IEZ1aq3ve3EEaB0nIElB
ol9dby3jNO0Sv44sp0a1HcgezZ+u1JyRmwqpT8BQ0cHs4d2hXHfU7bXaiWusiNVs57b9bC1r13d0
G7M1hYPF8UgYOXYWqolq0kkXbgpQr8eivHiYb/pi5WmzuCJHn1dOn0MayLk6Dj7fFrcu2bb6duTF
ii9cG4MyXbpDB4FcOIsquvPK3XhzeVetfF6V8MZrYGzK3GWRU21AsKqt4TeWzh9SJia64FwkMNT0
rBF3rEhrbKmmGrIvojV+a1mcPXVFQm4tc5xXLlc55UoEj/iDADYmSXLOPFbdToMw8dIEgWilP86d
m26MYvADOvXuRsdlFcZF5n2WZmaswdWUmUQhDjTpqIQgT6MDIKyWjsc4QdeSDqpqG+C492GN9UyZ
yP9+XqJuwYmPBhPlLjE49+dJR5+2OyXxm0uFiUiR0yywJ0vb+PZoX7cz/mNQvqhBvOgB8id3/5G/
GWet1i2zBVbUenDZF3sN1aWcnv9+HzcM8k4SRSXn8+j7HKKgVUcJGs91GjbpU5z+lq33l7f34qyh
YARAHxIQZ7Jj3O0NrRodzBqzAzQ1hWZMdlYBdOaKL1gyhOAdz0e4GsREymjawfEnL8Pq9wNwZ4Vd
vBqj0QaGDsUbs9C7zeVxKSH338k7NqcsDgrjTk57ac7+lnqvJd3F5a4aXk3/47KhpVVCeQDhPfTB
wNWk3M86qLkK09dA795/uONnPO94thJlLE/dPyaUK7oxIHcyDzDh8tvM37L51mpv9Wx/eSDSTx55
hv/O2D9WlNtZr1ovpzVmDDJ3s9gl92i8HN09UGXmH9AS/Atj2NTohwRnPSKo073NmGZ0pobDSptu
uiVOaT/npHVB20X1WzB3gMG4aUYnBNtoToC3Ee7KD1icUyRp4XqBnz1DVjWeV8SpR41IT/rHhhc/
RBujnQBcmsEQr23GxT1yZEz+mKOTnDSomU1aCc/Ht/xXld/Ua8k9eXrOFg8vJvDxgJoV+r6nFqhd
zrUvfetgH7Lsi1OvXLLLI/jn+8oISiQUakpyIwIOMmiNX7y6mf6F6ghaRf+xoewJOuVz6w+w0caz
QHfx/I6dbwRZPbxf3nxrg5F35NFyDOgGzHUH5wkY7j3IUwGbHMJMW9lha0uixCVNKgA3sWAF/j1D
ldy9iSvv3zhV4AtAEob/oV/idCR0mEw2QKUUGytMHjWy4Y+iXxnH4mwd2VBmy4WSsaYByw/9is9U
7Dr9ph/+/IsFsaViL+A6xllDbelXSaHXmCqjvKvibxJOSsZ45aZbHMeREcWLgrCn1DszxjgAyuJ+
kIutlTkr187ioh8ZUZxo3jcZNW0YMbQnFxyy13P2obSO9wfSVah4nWV5oHk95GK0TTyY0QHyfQTA
8/JSnA/ARHAIORQk2MFqqRbwZmKAbF/TzUjcz+j9rLorky+4ZuByIVgCdgzEaZ6vHItYnwTXUO+I
7JxsPVFskDm8PIRz144yCl7jRCbcQJNPTg9FI8QMKgbg7kw2JQ/ocH9FJguKKGV98Hm2EgTKE3bq
ePEYRNIQrc2Ib9GZeGosicfCKYAbiZounItvfIYj2ZDk0zRXjuHSwuAkwwagKefYHgAvUz/jnRXF
j9AdiKsVB7/8efQIIkcN2I36shWd0Q52DsY0UtwDUJi1z5cXZfH7SBYCNQjJSfA1nM4Tr4bY1jKo
wrbTphz26FG5/P3z0415AfhEIsQhXa4mDVO3FF7up3bUuOCGvskcKBNdfzTQBwd5XiRiUAhW3y92
DQ26BpxjkU6F/sIyf/zURLpG8PIXJajsKETH4KdBsxJS0Sq4169Q+eq6SY804UOQCakSYn4XwkVc
8tbYFurPdM+zu1agWwX86+xX2a8coIW1AtgFupR4ktrgV1aOqD5oLLEtjUS72CL7OrsSJCBdwPH3
1RrYDEKKnhiQ/pr0aZe07VZUaWBwbQtc9eVdsTQSMGhaUMMBKwQSN6e7zmYz1+oKd5fVTtsvfSO2
V3/fAP4N1y/yvOhXVO4U3aryOhsLM9K8b0PUr8noLPx84DvR4ol+SMhPGspC9C6hugVwYeRBcWt8
s66PuADe/+f7Z1TQSVm5DvdM5P7+TPUDdHNQpt9fP0W4UNC5iFcyiGSUJeDoHU1tfTQBtXSCDLms
tRfs+ckHJgOk8EguwK/g+J+uMUEff9exfIi0ckchD5EFWRJeOwaYAEuuTJQZaGZSwqwkjcuBWekI
3uLXOM03bbcSAJ1fWTCAGQJNGsBsqECdjsHtQbInkA2PzLLe4ZLaNHXYarvSWzkPa3bk348iXwY1
Ob0QsJMgjOdaaJpsF9s3dLV2u7gokCZEmz8QDWd1g043aClqY4C0YxXyjvwcejcwnfTn5YVZMyMP
0NF4DHCITnauD1HVWTsTqcWS1T88s/x+2czStEFjFkViSAmSsxKuXuHtP7O+j/I8cs0MEiQU5F5T
2PLrRdYkfBJwJqCnkCtRGVkgOd05nWt2ke3sK/tp8G+cpAu84mVMvk/51akLaQzwSbTiglJOZY5o
7a4All3roma+Sd0IFExmu3KVLC0Qzjyq0j6Kq2dEmchAGmXfFH2U5lbAyEFS53tse3l5lo2gUQEJ
VNmKp3hhgKHqglhWFyGxZIkQfWG2t+IBlkxICg+E3niiIoN1utFICgCYZmE/l+ylAz6rIl+tNUrp
pV3mIfOPB5At2+0VGzlHBRelgRHeuLhzmfXFr+0dG3jIbO/28oydR62IINGcAl4v5AvOcqUZeviQ
milF5M194NLbMdvavhGa4wsq4Sth09LUHdtS3o8x97sR6kcissZXz3uDzH3QZC+Xx7M8dXKTIfEL
MSf5G478ADAphkCD1xihT07PdiK/Y/PGW0tgr1mRfz+yYutJpecdrFia2OsJyMEgeukaX0h7HWwW
ARKWB/sM1W/0PuMZc2poTHo/5WYrInDxBjPyUuW0cisvLsqRBWVRbMH8Ive5iLj5U9R3cQ71urWu
joVI1gJyGjB8nBscS0eZryruuFdOFYyI93R6o8bdXDhbyy8hp5YH6LLu6AdaPzaacceNB943K4NU
qWv+ziNgI2iEQF8JeEOU0MBLvDQfXGOMWod9DK55l1f6c8Gar7Nnbk1U76bGvLdlhtGB3tvs8G+X
t+X/4wcACUfAE++dJYeZDcma0cCO8fihMv7owxByumu0W9K/e/m2Zzed/mCZV2eFMO/QvP1fq4o/
rKZuaqkDq5PNggaBURNO2Y/EXnEiS8fh2IwS2TV52dv55IxR43041TcGzmMIfri7y3Mor/DT59Dp
YNQrfqrtFBiBMfLdPEhZFqQrwKklXwi9Egc3IbA5Z6lojsaLJJ9GbBKesw0RbZjM5V7zvW1Gkm+a
m7xfHpA8WmcDwuNO3iMoIau+yoSfmtJ4HqMY/KZGc6vTOujFrT4aIegHg/JKcNN/DoFkXHPAa4TS
i7IbfAocrpkkImIfefxqOSshmLyVzoZz9HllF5To7vCGGp8n7Knq0xAcKSkI61FSCjoAgX3QQ2kr
nWnnG09qiuLBJd3k+avL5GmG9G2CKnz96o9GYOXbLDE3LHu7vFLnW0+mQ0BFhjyVhM4qW0/rh6oH
tVYV1YEzJRsf/y4bON96+DhqYYAiIbIAaPbUz8+pUYl8nqoo3fn61vnjT6iHbcsVN3ju66UVpHaQ
5sJ/alwB/eF0zgZYAf1lEJggPrkSoIctdmJBfdDXxVDanrSge7syQWi8Mk8LC4GXHRBbkk8J+Sll
IdLWbHsGvXBEkQe6MZPoXywD7llL9n2BT0ldBmrPY2qO+LwLeq5MD4rhm6aFuh8CTxJetrW0GCZ6
5qVmG8QP1NMvxhIEK2lRQTDx2cVrotpCHeOyiXMHA25jlFGgL4ayNLTJT3cVH2y3SIexjkhWhHp/
184ftsvwiOi3WbXTwE1/2d7SLj6yp2YRcqcXTJRogG+A1gd7alDb2bNFfT0gjN4kFRqILxtcmkOo
3CMZJ72AoaYUOif3wRtMqign2bshcoRJ+WYq/ZVxLe06mQGTuk4Am1uK47TyyqN95uL4z1VwO6Vr
+cTFYeA9IZvEgWlX3xTaMFGPjloVAQYEiQr3t16BgkrE4yr/u/TBpz4a2UQAXMFWClAlZu10R5jC
gAtIc1AU8DLo2K3W3FbzFBBHbE3txnFuQfo+9zp+RB0Y4mtZbS8v2NIOObavRptW1vcg0asjp2Df
uaU/UHDXBgB/7hJePVmVv4KZW5pZVJahQYeqvKS0Oh2vAeZUr50S8DCXmwposE6fbpr8X2yPYyPK
pM6g7WvBKNqi1SnUmiA+XJ6zhd2HPQFgIXIo8Hiqz2sns0chmvLIDjJUqtb80OLn8XFDJrUAZ5NT
ePSWQd8Nn+NqYlAYSoJ2eK9XQt/F70u6OJQSABf3lcPDtTgXOcf3Y/ZG0c/9enl2FlZYMt+B9gbk
DWhtU35+HOtu0tMcaOc+3TmEbwswYa85tqUxSIZfPGDkJa2qSQEU2TZIlgG+lnzvhizoxEogs2ZA
/v1oEcjQ2gOiJxYZzntj/fH158uzJPe5cu7ljfZ/A1BmKW+HdLQ7CbikcTDYe4EOL/uesI/LZhaO
NxCwQCkBFIn8qwoSrkc61N1s1xElHFqt3GoCo0rRRG2+x4P3oSXdytlYXH00bABGBg45BNKn84bu
oLrsPL2ObHBwI2WNUk+TuPeaz6/ED8vIBpJPgHKjZAmGAlXdb6rBql0Jo4myPpxeqjVizqUNYJnY
WgTNTGj8VRbIj4uSeg5OSQJFmTsxUXGo+/RKwP7fQRxbUdxhlU5DDF0TFtVEuytG65H1a/iQhYGA
DAClEESx0MNRgdyWA2DvkBhdRD5FeyeqqxMiqB0cfV65QOYGDibN8Pke3JNPM9lf3sCLv14yaQCC
LrPVyjkE6S3SOg0+n3xa/TdTS4PL31/Yr7jDEYqBqwVIO9UZ5szTmnQq+4hAMoygZl/WobuG31oa
BDRX0c4Al4gKuFL2djOiDc1I+4jabFNs46xdicIXvAnqt7JhCu8VScJ6eurqOqNpb8ddNDn3gt1l
4n6CdpwVXj9XwN1I2hnIG6B6cGrF79omyTXM1QQqzqT6DUCsAbG1y0aW5urIiCcDpiPHOwDQUjsD
5qq1P5pNX61cfgvrDVVAPLmhPSXPtbKfBBRBeU/0NtLifW5s+BqId+37itvQGfFobeP7rLvT/JfR
3MxsxcUu+HQ86h1wMErJ+rNlMMBkqQuv6KIWK8z1KbSMj7Y6iOqQ9O9XL4YPwhIP6FNIWJ9lO0nL
dXRwMx596D6aU1ced+dLDbABeleAlQEu4CwF17e+3RkZsSJI87Q3cbcSai58HuEZriAgqtEwaim+
VZ8Nm6WVMOHBk4DzPFjDhy8awNXggKYcryy126onGmQ+7AkAk+T33ZD+unbu/yOVCQgLqsxnjCfl
0HS6ng92ND2W7ZeYrQQgCz9e4pTQQISnLt5Qyka1TDRrg3fNQFOasTOr+U1317hozr0SmMDx2v2L
oD+HfeeV3WZWpQM1yIPU3nAfTLI39pVkSPBFeP9J8hTgEwEzUbsrpyztCO1HPfLQLFo629wlu8rx
rvawsIILFFNF4J5UTq/GaoQXa40BEMsY1O6tNm3ZFBFrJeO5NGWgcIMTB80IIlvF+9WJ405QZzGi
Wq9uiI2XINrIviDHCqlz73rNdmRW0bkJKDwcOlriTl2t5yVpqcWtFrkgJHhP47fLG/jcFYLRD1wT
MhcAfvq/GfgjTw4taK/RG+ZF2dC99mgJr7gZ+Lr2etnMwkY+MWOcjiIrbWuibuNF1KjBvRgMYmVN
Fgw4qJIgBygpsM6Kf73TQT9Gx0G0+E/jxShWfr+c5dOXAE4IQH1/s2h4yygHMTZzw6lqw45o+TPp
duyD1A/C2JF5l4k/V08V1hsoZIOgenxWVQaxepsVjQkk1pYkd/mV/TjyJMIRohYrhYuRsVfCnNk2
03kgmhNVRpCjfrKWLV1aiOPvK8lALyP5RPTMjfRnHheBl6wJhi+cPoQ1SF4BQyb5vJWlGPzWr9w6
0aMK7URj3YEONw8aRsEfcnP1SgC8hZgWsg3Ik/+lQj86G3mh0XZiDYnau3x4itdI6Bdm6uTzykwN
RpNnWtGSCIykcZDzFWe49nnlyIF2iRMq8PnMDvN0k61RVch5Vo4ECGUBGgDLA8A3apG1yXt7zpN8
jmh/6J0nq/gU+fXOCe1IyCoj8pdJfmWpJ40NjVZzQI5zL2ghcwpCDEusVPsWx4E3BaJNUGXjOXzq
mlKLFLNT5joonJKgEJFoTXCNv1zeSotG0OuK+w9gERRFTo0w0+u1nMckYvTrbP8GgwXYMa7GiqB5
C4VLBM0oGANUd2qjz1ukCG3AAh3jLim6wJ6/jsYa8+fC6ZN5CtBsoRSCg6EMRNAmzuMiJ5C/+FMb
DzFoSjQgrl4vT9fC3j2xIn/F0ckjk2vxuklJZNq/a/JUxLvL319w52CukOyfkooDSf7T76dlDnB4
WRGAqA9W/qa1tz69NcFe3tlNUK31Hy2NxkLgA6gjnpVnZfQRgoMuKORIBBWvrTuC77hf28QLlXKI
XMteIEg+oFKuFqniAeXdhnISGWT6wUdj21MQSs8xuylRxE7t5sYT1tapna2B7jSO22zlSbiww9HE
AHwfYOOIJ9VaXDNOOdEsf4649mpPj2Z6Ww63l1dtaR5RTUC6H41icu1OV63LYqZViTFHTu4+mEP3
JfaHlbfU0vYGCFrmkxBJnsGs9RgKp7yUJpofBjUD5lfBONkoka4c1kVDyB8DpyQjb9XrdFgFmzUj
nD+BxCqrXCsgkwidzMw2jIm3yzO3tDgozeMtLXtEXFVxzcvAOeGBCAttD9nGHpBAyZ7jLA0vWzl/
8yKgOLKi3DhenWk2h6xnRDX7kdZ90IE93h6+a1m3d8iKizgf0t/QG6hPsCugeUBuliMXAdrxhGci
naO8Z6iU6xvdgk6t9nF5SItWJKWJDPbBAadcDnHqoIhVulOkx1oC1eb5aR4rCK7VycotpGqGyWwN
VGH/z9JZDZhkE0O3HizpRkDpc+y++/SPnb20LcjTe/Tzpf8faYrzbYg2D7CzwWXg/2f7vS80YpWj
MaGdOeiLbdOD2SqAFND1syh7F6SrxRtDfeTHhiPQ+yZwqkDDVk4THvpPfv7zspFz74ChHBlRvIPd
Ny2Is6Y50noCca3xwTbblQ2+tBv+Xq5I6ACsru6GbMz72WntKXL9PZ2hjv61H/ZXj0KyYUgNCgCm
Ua8/3dZzgS6rNm/rw1ePWwEeIituemGWXDwskJUC3huOVJkl6N4Bb+yn9cGOq8DTIbK7stZLBqTC
CRKdyD+6avuFwe2c4hVcHfoynKpdunLsVz6vZmmLuIE3dfH51HhN5p2Tvlw//xD6AqpXkrCeQZUz
wUE06On0MHfgZ0JNt16BkC8NAC+wv/1bSKe5ikcxElryKaH0UARt/FHXV7+DAfAAGQyk5tC5hXS8
sn9IxVxPkOZgVNYG/eGkWutnPI+dYMFFPh4pI7y11Vu4soTe6bXeHKAGlpKg9u9zPSD0ocoBg125
Jc8nC7aA+5OlHbBrqPeWOWQjq0nHgXt+YNN9M/OrjwO6BkBVh1qYBXiXGggaKaB+6Ww3h3QqQvBT
Bukagvv8UpQWgLey4N1l8ut0QfpOq2bIJDaHsPW/+H7Y9xsn0NckVZcmCklUBEUAvZ4TkVDiZm0y
+uxgURLGs7/BpXHtwcA4jizIbXF03wqvRJVHwELZV5sxI+G4Bjc9v4tgAeXCv6IMkMeQYzyy4FPX
LmqfsENT3NEakLSbtr/rrqSgwT2LFJFMESLfjJQaURxsMgHLOuOYH9qO7aDBVNlrj4uFtYARqPYA
+CKBdoqLddM8FX7iNQcze63qp/bqKBjSDlDh8EFqhMS56sG1uJ71MsvoYYqfRL6prndQ+D5qkFId
DynH86dq17l+GZeHLm3C2IZQs3ZzeSstLDSkxJBXAaROroTy+tLtbHamzikPvbVj2qPD7/wiLJuV
i2jBisSu2Dh3Eifmy8v8aDvFjl6W3jhUBy0o+O/fhf9zzXksWgCDNtIToAyANzy14PSsbggTWAnz
jnnf0+wFPf5oOVyZrgWHK/MfEoPoAX+kIlkKZKGFDeLRg2YXD/loh9pohU3n7wRBE3bQtB+Xl2dh
/57YUyauTJt44DnsDem0daxuS9YaAc7jKCD4cNCRWZMCAiozy0DyWRTCrQ5xs/NiKA95QWNdHUih
YAz0jGQ5BwDtrwbM0fIntQ4W0livD/30aRi/IUF6eZaWxgBkjg93BSk35FxOF18vXbcvPaM6uM9m
F/j8PitXKm+LFkAvjkwnQhrwdJ9aKME4K1qrQaiD3h8vyza+DVmyfK2Wu7SLgdv+XzMq5WxToJuK
2zBT061VPWn5MxqA1pS+lvYUaveorqOOj8SzcToW8LIxj3ZFdWj83/S5X+vEWvw8ymN4o+HM45Y6
/TwvBxcYB4IN5SMiGcstqBxX1nvhgYYNhX57bF35bFczX8RoNK/N9ergES3Q+xvbi8OE/c7zfEs1
0C6j+jMyEjCxxme2tA9kjyx8wBJPklemFW9nmx7Y/Nv0X/XmzZj+XN7MC0EK/D2COcAGgHJUu9et
NOsTOiLqdai/0Wvz002K/WxXv7wGzNPJ9XwuUCHGuYQsMkRYEGifLpfV4YHTtjE9DOhmNRlYwRp9
a/orF8DSvMl2MJkuQgpZDR7rPB3KqYGVZnjw3P0gQmOtP3rp7ICUFI3eQOlhXyjBnUhKLXcb3DE9
vQeyY5s1NGjHL+24Bk5ZWCDkifBGh2gVLn1LmbHRsCqgHaf00FHxMVR6iFAQNOVa4HTDVozu+9X7
AWlEAD8RYuDVrgqY+01ngnu9Kg8+jQj2W/7KDDOY8I/EL5dNLRxdYJChTwffIPUh5N+P/HQhKALk
wUYw4L47wWBcf5mhVQQcYOjmQRSgboJ4mmPeYVkO5UvWbyApevnXL+RdkSnE5gJuD2pithotJfWM
leEIi3PnR+JuqMj3Xkc3xbDryD7xd3Gbb+vqS2ysRfwLW+/EsPz70bxxx21n14zZQWjjY+eMoSvM
h5rGt6BoWTlIql6ajJlhC6qFsoEboa0SsJE6LUHBhMjcBM9Ykn/xjEdreMzZN9r7W8f77vgvZsbC
2Ok2/doRW4h+kIol2Bvw61AcUo4YOjoTnTseOzDrV8fvffMBbRhbd9rHzU0yzmtDXdiOiBekx8DT
3D5TTuWNL1giRjxz5icUITbME0jMsk1S0E1p/3aSG5BKtuhzMEDvxZon39zW/reVTbVw2pFHhcOX
yXSoQSixRcYat7CMkR+GWfuqx9i1qFCFcZrtjMR8Mamx61vzA6Ux9J9Cb9kk2wHaGgkeBHSC5l4H
vQQ9A3MfN+vvl3/a2S/DE1l2PMvVQFeyqlyUUG9I55g0z6P4CmRMAJ1CzrdWuifJ1ZkqGMCd5Eua
HomiUhyDKdjYc96zZ5PSzZ4lxcpSLw0FbxxZxkJeFy7o9AA5kzYZqdfh+3pQG+BJrnjY/myb72n9
4/Kkne0pOVUE7zVHXuMY1Kmlssg7U1QWf3Y2s9jSdHf582cnBM81C/kqCQJDBVDNYdiVMekzd4Zn
2/xTVM+Z2BMOsd9DbIN/yFq5GRbGAoJIG+2YoIs4VzM3em3kplPz5wokseROf7o8lqXP4+EMbnxk
ewBiVE57S4t4sMqUP3PzT7I1qz/Xfx6lI2CqUKeCGqriNGXu3iscgz+jWftntxZwLP3446/LHXfk
kllPnd7NTP7c0O8bx1zJ7J2FM8gnHH9diXGtvEsGy8Nv/8yng/Y59m/Xzw3yR3A4Fhhfziq7WjuW
AwpVzXNZfesg+9rr1tUbVbYx4xWAxCo6j9SaVw06GU3PsLip/ygEwmbnYbR+me79NN9o7dXvGkRJ
uJSBB8MrE2kS5dLSLFyMXp3z5zFFwo12G1rtbPc1XuumPF912AGnP4AQFtImauwMrItfD0nPn/Vs
W2fb8dp8sRzG0eel+aNNJQgp26rE5/v2IWOv5dUEXPL7DnrlQZvh41yom9by8zSJ8X0CIVlRJ1+b
hm50nW6IB8Je03u5vMvOdzFAO4ggkJ6G0TPlsdJvOzeZxfgMXGOgj78T980ZV/g+F1ZEkmIi9Idi
G9jwlCGNc1IgrMzF8wipG7vmoXG1E0SJGME4pgzfP+ufSOK2BO9zP2IjQ+buMdWu/z7KwiCjlM8W
kGUoA8DUNZNHCvu527U+A17uagwVRA5xh8vTDgXis46TmRblZLip/ewXn3b+nNEdRHrXehoWlhpn
Dwcdb3J0SKmRG6DuE+KbzHpuD6Ypwq6l2/RqvkAM5NiGklcYOrfDboONLDPCbHxrzLW89/ntCgsA
FKIqJ3O66hPPqvseLa2wwNKQml9wsezK6jeZbjVrW5A1iMPCnOG1hYYjqUwqk2Onp530Qw1Yimk8
ezO5KQj0j6Gfnewvn0EEawtHRGLPZDsFCOvOGCMb3s/xGDvmcys667lKSHkjMihaAYlmHNBcWH+N
87HaGLFr7rkxgQ91RCNX4M9U0I0vyAS1ON9p9sKm5UPTdT9az/1BCuDYmF363Vanift91tPsdYYO
KofkNspeG8uM41trNH86FlpcgCUyb5uicrPA90Ue5pDe2o59pe197ohDKnpx0Cbf+W7h8dgEfelq
u05nOjpAkj+sSXe9m4OsKgOcoWm0Al+HgPaQuEiS+UK/zeL8R64V0PDqHB74VlFCRyJtfhdC7x8E
6ADvK69D4pEb2WdaoeEgSKfJwB7t4AvLxNrNHI3Nmya1PzntbJSG3OyDN51TBOidf9a98a0c2zqc
3bl4p75bh32mDzsM34RsWCU2gx7PN1lZkACyX8WWxRquua54BXFI8tBOGtmavfZjniyPB0M3G2ng
Jh79o00iDXpnyLZWwZwvbNJfoQlVvHKQ/t7ojBsbz+7dcpOUM5TcUzT0mNs+gHzNe190/seIKla7
9WhO9jrrvxfN8K77lQj0ejLuPR+THlQ+xBF5x8S3nNUuFqe2ZzRgUvo6sRrvHUPz49vJNNsNNXLr
yc1GKGt5vKJlWFWmF1m9MaIqkNJN3FAgEwqdJ0+uWU8/MzL8Zjxpdw1rP6sZubAgNbVEDyySopJQ
Dt7byMo30XrvxjxPaYCWLRJ1bsECIPBAa61NSUjmymMBHRLw9zm+qPmm17Tql+MBh1MmcbIZ2rg6
ZMjL3Fg+fwG2/NPWRZRUeWqEYyu2WUt+d/rIg7h2xFe/nccubL3erh9bre73I6/+lKPlxjuA99HS
3w72i5MNTb+JGTq/Q70zQZ6aDF7rbTwxZc/AR3xUTlfhLtEcgTTIeCh49qk3bjTlHWsDKMd9jDr7
KdJGC5oitTaxL9DJV/XjJrYyN8hY6u1a5vBbX+sdc5tlrNqWLE9pSNBbdt/NadYEzGzAL5GYEKDL
4mHrOHm2r/M5CQa7Y6GO5t8/rBDstijoK0TIkoDUhQVJuuS9bzXzzamM+naa2l+N07VD4LCkumPl
pG36zv7sE3N2Q801W++GZrP+a7DBTA30qYAETdZtDfD48oh0BbjTGhA00bEfQY5Y1IhpsiwsEzxA
UbN5ozqA7zfgP01StHQXvfU1JkARzC2fg8bu6lDEZrERg++Ebpn9cfKmCt0277tt7dllYHd9Xe48
MczYSrYRGCN5yCeTVIE1WU1z207UCkDnpm+cfGw2VdKAJaysQRCvg16LoElkgzRSF5KpiIwUBCCd
JX6AMrbZOyVNNmNs2RvfaExjN6aobW3ayftlzlpLH8aCPxbgs3+sxio3sDX4q0Hpw5RrUenWTNvP
A6voprXIAKbI7CUW5Tfdy+F4xsy25tDOxg8GJqbxjntZ/mAPHG6tr4pBDzRmvrXCwNQhHwO9YJOg
o6jwi/G1IjQZbztbS25GmyXPExgSNLQD9Qyhll0FhZaYe2+Ok9umo1W2zTW3j/fYqV8LTvZdDGG/
3ig+XIKedlyDPHTwAzaty+pNWmh9HySJkT0ankifuIiLcByGodlO9ng/kgaHr8oYYSGEzr2fBi7K
nUhj8jPmu77cDUBnb0k8Yv+jC/uryC0jBi4HSohVR7wvPDNoFha1zd89bk4vKAb+AOszuafd8FSV
WAwNuuEfACZ5UCLJ2nTjQwwoCZiFXt80batgHkuxKYH9eUhs6EqUNhHf+47He3Pw6Cvkzl7nKv+G
5hl26xmN/WCUjvngNdgeOM3aZrCHOAAiqwtyjWQhsqMxGrmraTcDJPWgFbFW3ZvOMIigpPMPMAXl
2t5EEtv41bSuB+K8zjLCYhRj2P8PadfVI6nObX8REtjEV6BC566u6jDzgib0EAzYJAP+9XcxRzpf
F40K9bmax9bgctreYa21Yez9PDHtEIVCM+zsqgIEqbWUHuQ29/y+Nz2fuvkvWdE+yDUJ21qC4YGW
jolR3LFJU+O2KwDHGVGjbsI610wOCXIr8Ta8gKxBS3S8Q8Tu8VYPEINLBRTXmz3txm98zN0QHTZS
XxBV3MSqvm36pPVbmQOEZ+Q/PTeBjRTJQ+soEqL3I91YFgT39R6G1eql6Tem0L7h3fgzmmmqBy3n
XeiSscYKSzh5ftnpQmDqUWrsHDx/LFToT8l241gWOKZJzNFopaVJ0HZp7ielB/6hxZ/1sRIC7SaR
TKNtNITAjOwzRwtUDo6rUZZQgcRP1GmBU5X3dMc1SjZpQtwg7dzsjg6s8PMu3wkr8iMD+9JK/DC8
1N0RQGT9kdRxGYCciztqygr6GRl0mf0qb8sXCIrmWzHqZGOlLMKhjZqjPQwQOoxEdehR+t5TqH/f
AiMZ7/JBJb7b9n9GLGWAB1cELopgjzYI/rspcxgWHu03scwi3Eet/VaJnGE3ov5blUPLTDeyR6BV
ok2pZe032MP+G5qLjiFMNb/mbtI8uWjyCSPhmFUQOT27b0lkbCDj1jUBBBHLlu/TJOf0TuuM/juk
iomv6poGwFTiFrZG9K2ui19GY1tbG5bC16dWm3IgEZqJduwKvUbzned0v03aPum98UKEWQELorlH
V2R063aJXQfpgPo3RbECGRs72hu0bsJIJDyA0GQamJFHbsfEzvzYLpsr2ObSLzOXb1haOyc8cNV9
T1l3bTEobTCCO9MR7mRBgThs1zOz20WE9TeeF8W+mwwugefaKr90y+oOzGPzG5XZa0vc5KVv0cTP
GtzqJodl8UmWgafVwJsSToX7NMDFe3RV5Ql0yxqoH2e0/N20uhPit+KVb5ocPaQj/Xeco9gXSqGf
zHZohr1mS9Y+SNNIfjUE/o2k9XXtkUNrFultpca8uDK7jDHfQKeGOlC8vtVT54nZPcMBN3Lftupv
sds+iqzie80rUrRdSXZw4lxrgEDmsM2SaFc3nbxitmaGhjbYV9BOawOgkiu/1iWR25RDtqw21ARU
wjtOx6IJSAnieGcV97Gi8SYyk3ozaIbE/2hCL/5RN04RdJVWb3BeoP9i0zAVIvMHz1U7vMF/6Gj8
7EW/hZ5CCRA5KgDM25mZG1aR9TumpY7+cRGw+GDy+U6dguqRFUjUpYnvZeghTmzRBpDVwipDujQw
DXS1FX3yDiZkvh0EuipK0rxSVqVBTuxvarTSa9ZaDz0lkIpyxZ+Cl+59Fuvdb1BV9NvUjbqTcqNo
Z+Ql+P1anz2Xccs3RaSP+1jYvbcZzVzP7qDhX/la4cU3euUpSKWClew6PfdCUndW61OuwStjYAJs
vH4EBNXFS2eVHf+OKmdq+ei4WryJEc+gr1c0OZoQkh0DLa3oj6536m+ENd+hyPqjj+0oKFTSwKPL
0EqkP0XoEf9U1S0cwgSm51ZvWinCnNm5HmRZP9SBi8fq9+AqdwdRavkD3kQdIptj+YWZopCStXW1
SWKt2lhRPm7Q5ja7Ab+9fiBFrz82rZ1uK1tY2AqbsSCLm8LzRTpGz6wVQPRFpMmd27ZzOPFjUyoV
xo5GthrR/0RJKx9yUj7Xtl1sYJIRS+hptTdKO4IUCgdeSGpF/CNtyhbOa23XWJ3GS3booQ7vA6CA
76ZW8xvEE9DwUloy9LelWVTklAu7LPdQ80zRHQxOL0S8o2zL8oqFLE1OKLj95gzuH7eygFrdCFvY
IdDw1B/Pky3MuwWL4+DXoxGitSmYy14ByHJvlSDZZsiAgx5xp4+treDa86r9nhKrPWmm9lDVEign
z2kRG41doFsdrkIWIfQRZWKcsJtuuzPGLM0in5doZXxDxqJMII8vNa+D14pqQttVFXxJVW7jXgc9
ptPsbxIb9C3KPSu+s1qkmh0A0PZ6OnDzSkjjHpVMCV1CSXlQmOjOnWcW7TaJWyPvE48ooADAbd5X
duqCnZT/IpkFPxfSe/eGl/ZQuOyTa3R35pVvIEH1onU8vkppFPehINCs0EobOkkgA/BrrypgdGD0
k9fBjl1fc3KsA4A5kNISHCwEg/IN6D8/bEsxHXh0+Mbm4D6KthF+Uydom9eoNGBxdtKNMQ3QfftY
6O0zR1b/2vQEXL9YtXj73SaIkqJ44HpRBgPqiq+lXT4qkcBJ09H9ye503OqEJ1cGgeBkagh3B0kH
gstM3RDg5PIacoZ6/QRuC/FdM6rKu7hPquIemhVPra1/R/+gpruN4tZ0D5GuQ2xI6V3uR1X+q7C6
k07zZ1LVFs6rKV8T3RLPbt4YwtfIqF6F2Q33sqpv3SK2QzyiDKfec7/LVL2a7s8yKTvEIZq+j21L
+56Vme5DdwZw79SpSLJN0XLxKYIqzKsd49ebnDs/perwDJr0ANFmazOO4oVnXRqUGe5F4TbvjXRj
3DL+avZDGRgKYWIyVNx30Ep1V9l5GTQUlJdu8PQTfOLnxDXTVyiXOz+g4ZVcK8uo8Iw2Tu7nQ8Tv
I06GLuA5gtscRIxNjvr9bQftJX1rqDh64m7plSGaE5Rir8zuqSlt1t+mbFKlzG3Ee4kHClfXR++G
HN9Z293IKoMQtF38GB115DaBvrW00Bv8rkvcXxS9wP2iApxyUyUdHqVeNzpI1bmA2LhOCZ03F8pP
KN+2HBsO1XVy5bXcAXnGrK4srv/UB+un6XVZwEsYSKvQf5IGnEQCU+SrFIuB6lOBOvCQYM2qqH1R
gKgEo2tEuEG5/FOZSvNzy4mDsXZUjlREEt+2peyuBdU66rNe3EYq1sDds4AyyYi0jJDF9usgAKM3
0vFxyG0nRNSPKLBPMxgW71Tr0auG3uK+Y+XmTqW5CEZF873q3WTLs6jDT0urg92XEuG9mMgGUVZ/
Bwm9DVMF77tkAgY7Gfn94FLMoQf3jqlcnrRe5T8Ymmq9gftXyj3SRPVDBrSxT/D0yKB3zKOCctRz
BaWCvdPXaRaQRGe3kBazngWLU9xwu26BWEPDIh++JP0mAHe7UmTouzDimlNtS17YO9lVW0uU+iti
5T4sgIG6l1DL3DQFb4C8p8aPnLfduJcxCMuIq4Dwi2Ep8Ap6vtfqVdC4ntqJwX3D0kc+vBLQJ1w4
saPSTzw3+z1LkRhw5B5B4tZLW+9ar50ejQ+itLtvW1abtx76IW46KyXXaePWAUrNdWj27QuypnRv
a+Sbl1SDP3DvOZGYGGUWGsxbt1GmH/uohXPO4l9OI77BMXM2KqHeVV8jNvRQqR8c1h9FnLTtpq71
PKj1vs4DTdfLsKJRGtYuYp12jH46kLAKLC2HZp+Z74uc7Ell77k2FnUA97nyHVttKrhXnp3vaf3m
0n1rN74xWu9kiOttUwnjhiYJUInIxr5bSIr8SJwWoXmpx11o55OUbF4+IAx9IU3MNkzKAn5nk217
z2l81jX5rdkjuzpW+rdRS8UNmsQ7RdhH4odXtvTayGWzqRNl30em2R/6Oo4QbkJlRneyU9GqX1nM
rZ2EbPXoNzRB3KwjzSMT4eHkN9ZwcnPvudT0PAGkykY2Lk9lyHAvAtYa3lWVa0WYQaWI+xEell8R
XpFnQDGksVdZ9kvARbiJB6rfpbFdhUM/SF+HkblRriAPrVGYyOMUmu5LM4JGrau9eaR/NJUydnVp
9hueteltTyCmG4GG5add+cdNtPfa4qbvudnRYRD3EnCYQ9Caf0ZRCXnRCDiiSKXOVWwVtn09QLzr
xVTIhRmd5r0NXW2zUMa16wZWbLRoVp0pyANYAn6Ap6FZYFQ4fmdIAa3wTDynZYyhEudVekSGMneN
p76n4j3tKnQRiWA5wZVX6k3gOdi1FOHudkB4eKhtgpjStoX41VAGudCmeqqNlkCEF4K9QZslfRsY
pDyVzB6u8cqioDd6+XAr89TZDlL8HGIGY2TLvjt0DaneoBqjoHFYF5u41rz7pKx02BqQODIQCx2/
jooB6UPvO5IDWRC3RfOqgOx6sAcSx4HrRgrTgqtybZMq1dE8JHK2fTT2gd5lkJYn7svY1Om7h0zo
I+SUXoE8sveKjDRAZljBeCSjuVGR/WoglZcrGFUbSu6Q1EvYr64mLX591uRIL8gsDeOmo98NHtkv
44gkUhr1MIBeTL+3CEJvNOVWv6Nu2nHdfMTvbsKhjsY2qJA4C9FzW24AC6pOkYcA15DeE5FJFEiT
Oz6hHBexLHo/N1MzGGBwtq3J4x8ZMA9PEDBon4ymUVui2jtp9/QRSLas83uSTuGFxkycJDoMMLGI
jitZG7syVciFALULlIFAoupaUXvYmXoxPoIu596ZPRpnjYVV7iZD8dTWvafCTC9dP/c06Sc6OuT4
Rqs0RBjMtIPKoGylLLtUc4DCiDFVN8DomIO9hDAN+FUjPTryVTkbSfe8/3pBC+olgCZAxwLEEXNW
pmGOC8+iYBQVudDI9vEaK3mpnAGgyF8YlvEZs24hl0WRc6LHQts0VmCsCc0ufH8qIQPEATw/uknO
ADkF0yOPNZ57bK2fMKE4iJcrMgtb8PH7c0Ck3Tg9EnD4fi4kckd7s7yKkYm7PMjKJOZd1JGkH12k
f1wUqm/xjGgrVaWlzwNRAQl5wO1AAJv+/qFQTZD1QSsR2wF8+Po9XlPc//x1yN0BzQ2gC7qTQhvq
/Ovu6FGNph09AgOmXbnF/vLaTMCPMzED8Is+fn6GO0H4ZpImwed1ces5V1Jd9ePOQT7i8jBrs5jd
A2QqUf7QWnos1S81nNKf/7/PzyAPRDQiRrGYHkW7R6Kbruzw4iKhPAl1AZRCwWA73wMIfpV2Kiz8
en3rMn8UvvnO17RHl5YIAPFJrxgh4icNn0gYCRMZat8FWnV7I/fRyvLrqzQpVkzyl8A6zymWadaU
RQoJ3KOJ3GRqbgr+VdYaDtPHAZzZOmVcZQK6WceOSr93w0hfA1AvLRKQ9Gg9QcHZxVjnI2iVpMg1
EfP4ItAb0Y7WyA1L34eux9TCasK6z4veveeylIrOPvZ4D+GxO722sgnTGswu3ITPwM8H1vJzA9OO
mSinmq1zlP29ikPIL/S7+skrv34jzoaZgaa0ImOx52IYgRJCGOcrGMKFG0GAT7RAYgFo/lNbk4oj
3ZEk3IGDbN2xIbSKnYnKcY0kzOUz+/mBgGYWYIrAR4O1CyLC+Ya3tkFlITzEFqZKb0erPKJWYT2I
TporIy1MCewv0I1AOpl0iGYjxQlq14S5+tEw3lHTCvohQjkvBceh+/pIwJtNwOIJOA2p3vM59SkU
KXD4xmM7EoQDVV/LGwAOyHfWp8hCJm70ZXAhEhoQjgCwF8cOgvTnA6LONgL91prHpNk0ctOu6Wr/
pcrMDjWApATAV3CHJ2DN+QA1dRClcLghhockXaxZeVCkuQvIcN3cqULFA5j9At2oUfSJQ20weqAh
TMdvlVHdKMNlVyhBpk8GUAZ+jPh5hySTcw/Xdbylxahru9G2uwcDVdp7OnxHxzGIdtl7ZljtNtfj
flPWYAmlunBKP7Ky5kFXTrwZLF372eTMeMoyuJ6Xz+XCaQHhFMQbdAwHYHoug+yhFYNuq5oeXdhS
Lz+NhPiD2iGNd3mczxD0idmKoVDxgw+Ac3O+tAMDF6tLTXpE3dqn/WMHOQZktcYGCSpUwuPhtut2
pLhCGIg884qx+sz9AWYNh9TGwwQCBoz7+eh0SjyVrh4djYfGsaDOG2OBfwnz2Ut5oAnEfki1rShC
fLbBOKpA54DAgoHJnGAWdTZ3nUFExySOd5GmbQ+Xl3Th+6BVg7swteSCvNxsRZ1R73M7Eump4v19
aRTX1PiqPDN+9McRpsPzwSPkRes1kHdMTx3Kre1Gs78MjcT3gS2bMGaQpnRnu8IstEXqKEtPWQYv
IVil+C2uEPTebZw44OXmpDWvE52eQxPvaBCAZIodBG7/wxZ8GGBmkJpoMMVYYQChb5uTTlYM7Off
j4AFxSPgbUFB/6RTqMs2ohzZsSOYfUxAWPjLfg6+jx2AZO4UOs7JAMyItZb3kXYsnJvS2PXuyrX7
/OgBkPr32k1asNCtOT8/RGvRA8Kw2MlVV6V3yuxtOV5/dQfOh5j5B+VQWTrgMexkaSHYTcWarMvC
FvyloILmBp/20yWLIVzMrBL950z9qrjm8ZdvgAc5v0lUZWrk8OnBkX2S94XSslP5KwHAWX79AIFm
DuAjDARsnzNbHVYVpKhGj50okuPE569fX/yPn59F1UTWdutIfL4ob9zurnZWfv50Ps6f44kl/+/P
nzcyNlFFZNLE940uEA7gCsRHeh418yB117QCF84qMifAfwNTCUbzHAU+ZLad5F5Rnhz7mXfSH9Dh
bI2c9PmxnVRm/zfGdNg+2NOqaKCrAvfspG1En/pyY0yZy82XN+VskNmz4NoluP8RBuEUvdOyG1V+
+V3DLCBDBa4uKHNwNWezqKxoaLKyPMGgb5Q5Xkd5t/sPc/gwxMyu9k1kl1GUl6eXZrwbsi8/a2g8
BQUgCNxYeHzmZonlsh5iFHiPBfvZ8oCSFV9nwWaAgQZ4toeFAoV9ts05BzZoQHLzOOhhegWUzJcX
5+zzsw1mGsisQPzbR5kOW+iAcTau3LvFCUAtFUok8Fvg35/vcE5SW0nVY4FqQB8d9LPpV0aYfuPs
ZgNJhHcNjaWQTpzHp1nUGEjIus6xr7cAvNlsG8nt5WVauGzo64EYG2m/v7f6fBIcUB7CUeA8Qtc2
MLN7rt2IuA7yL7cwgCIkMpZo5AnhxolceT6OQICQQh3SPcaZuImui1UvacEKng0wM+IJSZJ6RLH+
yP4AVJR4WysNnBx00ZVLN3eSQbkAGATSVcgPTcHPnCAvDTNqxOBop9aBP0Y2PCfXWvfigL3QdVfK
G0PgvlCUSPaXd+ovkeDDaZi4JIghERxADgtR65yDW7YpNeJooKdxALQEzExm+jHwD8+eGukuRY9p
lC/4S9pa/XtUkO6957Z3U4o++lN4dnFdRvqLQE+MbUEiz9eoIqjmSiDTqIbQoq0aSFSMeeI+JW2F
NmYdSR4g0tujyzvU9oPiWtIARJO+igFDGJ41twQ8QTQbtJv3dgBBiJ3RUWDTAEi8aoBVQXcPNgC5
XngsvwXyNHnqPesEZqceXl6Y2RH+Z10oEqagOULPZa5THRNPFokj6Sm1bt52vLxlb5cHmF30fwYw
oTWKhhUL7kfeNK2n6x096TIOgbuvJVmZwtoIs8eiQb9lYiaYAvpKaLvoP0yAQMIW6Tr4r5PM+vnl
S0qk0Xhj4POmtkuzZL/in9GFLQBtD9xME1xJ/RP1k/Yp8mhuRU9o4wXtz4ix+9gxxLPR8vhRt6B0
pFkKnWt4lIURlIMCiwnrDgXp2PJl7zRbh3bWtSDMfioa3u6QMiB/7L6/iwCZ2+ukd5Gc0bKwyjRx
5anG2GWWBpqA08EdNBog6dxGbGULUJUEC2FnmMkQjCmYcQGK/Y0vWKf/riBE7HcR6BVqHOgNkElr
8qQL2wjzgEUwkE7EUZm/ORmopIk9mCdK/ng/Yvpy+RzOnoPpHGIDISwI0hT9zNERbeR6hRvRE3KK
vgnYwTBcAyB+eZC/SuszMzORcsDwgW4bKmWzSRTKaQfmxebJGZ2Q57uoefN2Etkb8zvAeECDUx6y
9wn4bofF+Ns2DrbzXSJRrskVF2quOvDPhKGgBC0IBx7hPPIiXhNBRpGbJ9Lxu7rKN72ZPBro2Stj
9CdK1D2NgHSC4AHlxoZwvnIrF071JMj27/CzWwlkUddlKYaXDaCUDESHR03cxKZaCQA/zROp54lR
SSB7NMkFzYnwquk8K8LtvUeu8EGDWIgtYMx7wbY0r7JNn7GHyk3fBm1jNOxRN9OViZKppPFxzyHP
+o/eBlKGyFTODQTrKWJ05NYeSIeSL+88IyCaDsQgF6ei0vM79D3iV0nGzCmdR65wdlogNXEDGTLa
lr7v3DwOYun9UW0GHe4iFgAMDlBNqGW/B+R9zfeaXQUkNbFQCPqRrwCJF0mzc4vWFKzMiqEqD6MJ
wYJ2X+f7GOCEy1dhaRCE41A0nh588OPOB8kLdD9D0/CpI+Z7Ib5HPTpfvF4eYvrEh4X/O4+PQ8zm
4TJgKT0bQ4j0h03Tq9zbuZEXYOUKEm+7ZC3BvjgecvkURAJEJvMur0mh3JJoaXmQGlr8KTMwoaCn
Feg3LB9E8kvLri7Pb2YR/84Pvj0Flx49nz7pNI7mqIG9kKC1GEhNogmd8Yt9a/8Z4W9jj7/CPnMf
WYvc3qZJBRBwtI219975Wurk0/dnRiATJmtLpLsPJqM+Gd6ZWrl8S0tkIt9qoD6E9MlcwK1rM8I7
XUOTTxrUWKW1YuzSKQasDaR63BYKeZPzU5wy3dBKaKYfmBdE8krTNhXdX97ltSHmBYE4KnUvRofN
vq82btcfjK56SCtnxfVeGgbxENShjEn/Ya44mAo71R3esQOaq3j5tm93xVpZaG2I2ZVPOo8MXtKz
Qy6V2LmQb9rBlY02rFl1W9eGml39agJ5DRXeb+zbo9Mn9/ZwpeTT5Z2ZPWF/T+8UvYPQO+39XAmi
kkAI1lJnh6bcZHSvbF+vg+jn5UGWTvDHQabQ7EPCRqC+5cYeYWDceL/BQhvBlOlX9n5pDGR4AYpA
8ENQBzwfA6rKBvg0WX6AVPCExl0TJF7YDbwoQNZA3uqvCs/592u8duCNpOKgNW/a0MLNf2pBI/ny
Qp0NMrMlQ524WWxkaEfZboAfJtrKg7WwSGffny1Soqm6dy1MwqZZaMknVtsrM1hcpkmmCN6IC6Gp
2VanRSGLInbRw1H54zdwQtnKWVoeALAFBHPIt3uzKTgU1KVCKn7opH1rjeLabfltFZXHyzux8A46
qDj9O8y0kh+OLJPI80M9Ac2PKWCTcqdsAm+688f43jS+pcm3y8Mtbgy0FKYuaYiS5snAEk8j1w3M
qk/Bg3FcnzT/ZUIfRpitW8QtvWoanR+M0t17UMY17IcmFsHgPJpu5qfF2+UZLe4TQmI0+TDhus6h
XE1sgY1jC35QJAPfQ/0Z+wq1qUhbcSCmAzVzkBy4Kv+OM3taUuDshVV1/OBMfIicSBs+8AjK7ADk
uHRa7Qlgo2Ilnl2eHFqVAqbrTECv89OBpEglYxuno0f2o9p10XXcrbgVa0PMHpq04oYAjZIfPGDY
7ev4lIn/dFcnvB1CUgCZ5kVra7AlbWuoZ2XWUynfveo+FZvLp2Bxdz4MMT0/H66RKBTwEgLuHecq
YNYhbYFGtX8n7LeRhV8fCkgmyOmgUSL6Rk0L+mGoEkK3Zl5H5aFLvIDw/C4qOOgfRuPnynw1ClAS
Lw+4tEPwm8zJ2YAS8Tz4pBNc2xzR15sguEwTsJY5SMRsrZnb2jDzNwEm20gczEsjvzPe+7T6ZZEV
TaWlbfo4lZlxKBQfq9p0MQYUuRsiQitHI7TKb/V4Y6uny+u24HKgEfr/1m1mWrVYFTzOMSEPe2PW
L9YIxDfhm0isXKElo2pCNh32EjXHT00JdVKgG6we8wMprRuNxregAKwMsbQ5SAAAdIF/UHCeLZwT
22MWT73dmcdBpHxQ2kv3xf7xk4s2tSf+d4zZetVGr0WgD5WHYghF7UNF4vJ+rM1h+vuHi2ONtgkC
HL6PsM9vFPieUoJtvWKnl3Ydci5I71OEekCZno8iqQHOhj0UB2MgO818gO5GSItf/ItlnX9WC1rU
8ABtSLrMzUADrQAIYbPiEGlPqXUVreViFudhw8JA7uiv3TyfBy36xktBpTroatfmwu8S5Hvz3e/L
e7LkfkAXClB0wKyRKpw9MMhOxgPUDfhBU2WQiH2nvtMKbTtl6NA4NJs1x/NvLWr+jOKIAW7qQPj2
U46cUyeH6EHOD2gSqm4cZGODTKtpqA+GtsvcytzbUj6j2MQ3gljjJqZ2tgFpQvdrEPF9o0IGZ6RI
75NU40FKPH4dQTkqvLwsS0cVnRaAWZtivE+yiw64Bv3YejC55QsjAnKQb6T7D2/7xzFm9hZq5rpm
6Fp50MlBqx5AgoGwxfbyPBa398M8ZpcBNaAyBuWYHyBrde2Q/smhaiJaXleZCJF1rdBoia0kS9fW
bmZGCoPIvHexdvVb4dzXRSir/zICAGKIkSZ05twYIm2oHKPy4PLxIqjkVSJ/lqP8D9YKlvbfQWbT
GApXOeMY8YMsRWBqKdRWar/JTpc3aHGx4N0Bl4uSETzy81vugPoOtQobGwQSc692ijiBgZDm8ihL
zy6cL2oinw5ShTOzvJmoaNePDnw8Cf0kaK3wXeHV/lidkvz35aGmZZnf749DTWbtg5HPJrlru4Ov
NwwvvbynK59fWi+YduSpUfKcmmudf94prdxhQFkh85Lfxi7ZGn18pSXu15Crf4075Mcg8TJRcj+1
D3SiCjkeqXA3TYgPoA39o+a6Py+v1MJUkArDdkBAHQmRv7n4DytV87iMNOqwA2t/5dmmMrbMWVmt
6fTMNgPQTfglIF4hPJqHDx7PNMuxNHawxZ8+AlfRCzwNvPnyCgJJoeE9VGs9NhderbMRZ9EEY4jR
GPYG2z/4jN5VceIXyg5sfVw500vLh87xNnSzUaz4ZASSVBZ6CtGfQ6sV/pBtawg6Fe6K27U4HfNv
60Iw1nGuz48blHAT5dQJkj3xm1WIHbP3WdOGBl/rkrI4GyAe7ak5N4Dn07X6cBi6uioh54LDYGqv
IJn6hvvWVivO9+IYUC0HfBNFe4jRnY8RQ/siVgn2Bp1olRbS5EHv3y+f6aX1muJwIDgnLsM8aWLz
KnXRRytHNsMK0I3d140h1KFr0Y0rt8deMDQemkG46ICIQhGcvfPZQFxGqrqr84Nnps1jZXffqyIq
eWDRrABKq9AeozJ6ANhjqx0ycAS03Npy+CXQFICuGxDgxRtKfWzjtarxK5HZCBtV+VZEY7rvFWF/
ciTzt54i3h2za3otoeYA6Sgok1jCQv1AI+0eDVeGA0AYpV/3/bBjmpmFiOHkoUYziTvZa+AW61BI
4nmr3djC0CBv0VDvly46c4AUituFtOtIqFTV/2lNtKSlYuzfa2hgPMeFlf2KOff2HEpD1xYvtNAF
i30HhM5zJkvp81jF+1Sz1Q6C4eYWggaQnNAShaBUoulzZLJ9ztLyvaNQutKgDAY1GyB3oPC4RkVb
3HbcQ7SX8RADzbe9ySD2h47juIvVDs0a7gfNF9nu8tFa3G9IPyG1ZFrAAs08Va5yh0LNiB0KQD3u
9bLeXP7+5zlAtxZzR1OGqXnUnIdh25VWmg1uIORS3qGUsGnr/LVPjNuCOCum6/NUgNlBE5uJQKkD
BzEzkhYHv0MKhqF2UYc6yEoENMfu4/WaMEGohE4oC8QOs4vOuaEgxYTyRIGiIQRTGzgvlUJRh8st
tPmuYz7cDLX+fYzc25ypHVi4b3rGVn7G0oKiNgJmBkCHrjfvBKCzEv2QHSTjQeM5DGm21yXicIs3
e+gpBpc377OfO834f2ORc2NgAb5HrZSyQ6fqLYdena2umELf8PrJrd27bM1cL+4gEjJAAhAAjecP
K4TSHRP+O1ZYRltwAG8lsb983jElJC9wKsH1+NQYz2C117pIAKJhKUxF/N4Ua31OFicxtfJEahHz
mOeVZKKVadvT7KC2nn1dr0G9l/YfSCUDZgEADhQVz/ck1mrCLYlaXJF0D3nubYwM6hEpdApq11nx
1xbHmqBo09OJqsxsrB6y9sxDp+RDprL+CtJxw7Z2miGUDlTOEq8SK9iU6XvnjhXYjIj7EYAAUwvq
1vncmBwjzwMa4mCSHXOhzYXs1fbykV7aHXBvpgwG4gKwCs6HsLvKzrjDMcQQO9vYIWLTQWRtJQid
vnI+kcl9gpQ2eFQwrnPAR06KsoGeEypm4ymTQQs1QpatmLvPY2Cx4GdayM+is8Vcl5jnhskg9YBS
JkCKevFiVT9dtTVQEortNWL64lhTQz6UAWH9rFmWvmkBcbfahCHVXMiTjXRjYCEIRokLUrg7qKs5
P1WUWCumbvE4fBh1Zn48OB5GBOrjoU2G/eRBBDbtjACS1nxlLRdHAhoK3T8m7Oo86wSlIMaaLGYH
i38rhwZCB0/EXsFbL4yBIw2pcBP7hWM+O9w9ZGjGOvHSQ4rwSsnQK0loriXsF4732SDT3z84vPEE
lsgyDFL8QKfkMEM+4vL9WZwFKrTYFguzmbvu+sj1XHRVdhB9Fbat/irG/I7E3UouYmke4MQACWsj
1fwJ0QgkcNekQGAfCii6PGvp8fIsFj9PYEMBgEfmco78cYls4VTj8xEEl+09gcbU5QGWnAVEn1Mh
GyD7iUZ9vhEQBG4U0Yf0QCH4ewso1REw/GJbw/+EMi3cd2fgP2vNsu6gXSKhftuW1y7P7VshM2MN
IrI4XQC8AaowUcubhyilNkI2aDDTw0C0UA7yLumj58sTXnAVjCkAmqiNQIHPb9DY10Y1ajh4OX0B
hyTMdXOXNLdV5oUG9IwFXdnBpXOIABwQMaiCo1w9W99E2LksnQJPU1Q/FVZ971Xpvu3jt8vTWngB
J+INfCkUIBaKRNEwdq2g6aH+P9KubDluHEh+ESN4k3jl0Zeubh225ReGDxkEeJMACPLrN+mJ2JWo
DnXIOw/zohlW4yoUqrIys35Hlfk9bzIAVPWJSff5Y1NnR0SWNxccGKpgqxGFA6u9hoXsFHRJYAKg
cDsO8ccmzu6DVyaWv7/yDt0S65totT+p0WqSBboFfuLy0t6/ZGUZ6Csrve6pSbsAjq7Y2c6tN+7+
f6NY1uzV9yuh+mYI8f0ZFE6OqY8eQMifN4FVB2wLYBEb3YFvTQyeo8AJnsH91GnVJ/xCnHPmOoXS
JpIsAGsD3bjuiaXOAP/qhkh/iZ3tX9nhAwGhnL4KnM9HO3ByyE1AaXXRXVmNA7lLLrQo8hMUmDaK
kNRxys91Ty6vIphAxg2vR+RA1hcCsN8CDQAsP+WPICH+JBXIu6+v1rokE/Mpw9eJAD3d9WClHy/0
Gpr7zsCyVK82U98OU+kNy8+3uqSBbGAxWLHBJ7R9QBoqB99XJfXLpMQNdfVT215KV567KIBIgrQr
0Htg8VgrXcPnl2KSHT3Rwr7zFPgcf9ZoN7FLUMYKVsbc8ba1gK6gBWI8aj0U1j+c19e/YE2chMb6
rHNr/ILBd49mkz0pRj4fyQGhhrIP9gh6wtYwNeq73Tj2Nj2Z5FobN1V/msiFM3XGfcIEWpwt5Prg
rle+LQ/9Ligdn56Ytxkq8FMdjEs9hefXyl7Q+QDEgC5gBbUEL3IhQZ9BTyCcrZ/tQIGsbbLUzgiF
cQ3YN926IHmLmiAz4pEgLZV34OQOJmrsCwcCYx/v3bMjXlQNA3A1LNnut1t3bBu7B3djfhLWsay+
ed0LbS4katfNUMvxgEwoUtzg1UIf3BoPBiFghci4Zif429+oJf7KqQtOuxfRyY3lV1ey7p9A3AbR
CYHuoo/Hd+YeQXIYMUtIMDhEFm/HJ0Lg0Z0izE+hYrH+OrP8wnV4dgJfGVhimldn3+gn9G2iXeXU
ztdWAVkiVAs/1wT53/yBqgOICYDd3oXL0hwzyxxaBJpzl44ggqu6x3+YpRBMJ2i7Q41gHWiGhazF
YCh2onzMoHQENeWmhPrA/8/K6nQJ7jpoNIMVruzIBbREdvYFE2ciSLR+o1MByUhUstfvWdKGDQn6
iiHJDS7IiIGn8YGDRftqnvNiN7XWdAfBDztxAn0pc3gmysMlD5Z5PP2QF1iX60FgysnoIlg3Onnw
tTiU4fxoj+qJTu6FDXF2z70ytdpzmQYMFUzkCMECkUVK5u2t3cxjHJr80vY+e35QZgOxEuQu32GD
Z69xoOiBqD+Q2/qhEBfCsHOThoZPKJOhEwrRysr9ZKygLZEzO6E5sWz0behcW6WMu8G/EMRcMmS/
PaaOOYNpOIShvnzKpHtlDPdA7KOV4hKK4tyEoYfVRrI68PHuXLn3THPB68bIT1m57e3ddCEpdPbz
SJ4gRgL5yjvNsImWRTWjTxKogdvxKev+4QIEaPdv+ypQU2vxaJSNWotPbX6C7AjaGGfaPmnqjdd+
jzaQj73B2YsQeufgB8JRRR5g9VZpJ3CrttrOT9NgiDirAdnTRdHfBpnQbeRwK8pZvtU+pDeYVInH
IXjSFqb/4ozyEsHMEsO+zbWh8xFIoaVoiQSVszpROvfbUUJ25CRLIAZR5hBx7sztxgrrMAkCVS3y
KyU0TsgTxLH0Ba917jzDKkIaQAAWVMvbzYk2JbAZZyE9+Tq8skoGcaAsycvtxxN+9ggEWNPlHkQC
bhXH5xU4zmdV5yezEb9C3oABmLwUHQpuYriQeTk7oBBoUtdCmyMaVt4OqMGN7I0hz09WQVQ6dlN7
JyGrfhi78ZJ82zmPv+SxEV3A7WPx3pqaDKm6iWEX5b7Ud0MJ7IzXHb3BnxKKLrSbnnZu4vTddOHJ
cnb7QpQWtAQoCy+1qbeGicH8zuQ6B1qqPrY5SUo05ohyAhdgmwiUIcsA6inBQNBRY4sEnMmbbHI+
j98NQd8VBEvrhols2mpRed6E7dyWFR78UCgANwl97i69+M9tnFc21s1BLYi3MjuEDS23zagiz28j
f9o7I7/gEs45N+BG0MKKhJYHwqe3U2qjK8gqahsl6mIXuHFQPXz+BCxMEkAh4X4GD9Db7yPFPPWT
z6tTmavt0H1DWRR8sl/sSwxd57Y/2GN90AaCC8/1Vt6E2tDuUtlUnZx8jhbGQ2CqDYB6Pj8aPFLg
QS08zN8JF3oOrSkpVHXqIQRkg8dlDxY395Lm37nFf21lWbNX8S3YN/raccbqNEI5qPf6pNQ/eJ5H
tfH7H4aDXAmwuhB7DNZvL2W6dV1BfO/EnSToY0GgS/VjEv/ia5ExWd6RyJC9S5tkQED0fjeUJ2lB
M4r0UBxwxHfpFRdePef2AGz85StDILouQ3KmHaJBbX+q5wGvOYd2kUOa7VwNTx/P21lH9NrSarcB
LqF6YunyZDngjNcF1IXC69EgUVF6e8b8xKfmZp7Dh9n3oA3BIKxhXThY5w7ukt7E0Vp4SNY1Pjrw
wTLKuTwFofgONutjA26NC8NcwoH1FY2CB0jvAMkCXG51SVqtB8UrVlcn0nmPbjcnxcxANIHhFU2M
ywZ4dXcAO6e+dgADKjQ5VA3f6+ESDcPZhcXbAmVfdA68z7VwUGKAzqI6NXYHLT2jS6AMkScDMMAf
j/isIYQif/F0iJBW3qqoCsbQW46TpwuwWnmMbtClCWKNTIbZBVtnFxBgVID3ltBgfYsWc08FVP2A
zB625FaU/xC1osz4v59fbdEqCzJPatwgyvKjEcIk8uvHc7Xc8u82x6LBjSQUavPrykHPpa9qm1Yn
2s6/g/ZA/Nio6oMze+k4iPRjY2cXBnRroHgBTuQdesIiVGiLAIEYhHfoN4nM4a4EE+LHRqzzVhCs
IbKBSPC63X6QjJSguaqhC2WWEWnmOy8Lt9Db27hUbVwGFc1oiqCeBy0qezZumty6y5p8N0jQ3X/8
W87NLspokIRDdhHNXMtPfXUHVFk20tpCI32ILnoyWc9dA/2tCY+FVHfBH5mXxj9MMQoywV+QJwBF
izN4ZZGbIzhnUMw4Tcb1Aioi7Jtr//h4VOduNg9nGLBHH7iEtUNpIQ8klEbM74Rbu0itfGOTrfNJ
Fdu/yZslIwvJe2TPQfD7diQBhdJB2bnVCQXELZQNt1BWuZ3LS+wM58JgDykupIeWgDSw35phmYVQ
m5DqVFnPxM/jjL6YEPfJg2/SryJpTRe25zmH8dreaoFcqKRB/y6Ew4BAjffHhhTVx6tzzsBSEIAe
d4ji6noHNArnr/OK5Z7eM3rlHf/h8wtfI8JnMGeuH0NVFaqF76JA3DxGPghL2u4SRd3ZEfyfiXVK
HLl26J6EQPjWuaj2k+7KWzunl+i/zmZXES2h4w0FADij1QMIp33qzR4wEY9VwfOUabYzmFHFngtW
DV1kxRbMRxZENcsMMB/mbmo5QQjn4+k856yQNkfpduFER9PK2+1HVSdL4StEO8YcA9jzrZj1robo
5cdmzk3pwm9qI64C+GqdMgggDWvN1dKYlmXxhHzAeCkrccnC8vdXjkeiCmW4DBZaJw7LSBe7fxkB
qCgQwwBvY66+72VDmAeNUZ7m8KaEHOeFzOC5PAYK2kv7MGr07+i/SqdRfGgR3Sr3OuQi8gMvhuxY
hLshN64Jt2PPuhCYnXOjr02uHBxFqM0aArCvQGgSNjqu+r2NKp6jLkzdX4TB+pJ/bWm1yWZXAM5X
CTwPWbCr+2IHfchUVnwjmXcYQZASlQE9hKAWIIb4Wtd+UofGo8z4haf/2T2CEBSBLK5E3M1v90hA
IS3ajAjtXT08kXI8AIl+YaznTKDDAeUhBH74Z2XC6wy/aSvARNGRlT+GWZVBkFDpLx9vxnOXBhr0
l7AJrfRoeHo7ENUAMzOFc3HSvk5y+uRyZF9vGu9aeCoKjPuPrS1fWy/fwuIMJA7wLCCwfmuNmjMd
dAXUnOPXYIdTBCpOZJ8X5Q0tnCsCKskLV8i5uuzCfPm/FleHjRgD6ucc6LaJDzeqrfK4NvvDpGZ0
JVTySnd0Yyg/mnoFLVBonkaBGJOPB312IV/9hFXoZFfTPLO5ArdGH2knyasLz8zz30ckaqHu4QEl
9HZSPeWACsjqcI/Re7v8NRvthUk859nRp/K/BuyVAVEIg/dYNVZNEBhr6j2IoH857iWyhfXpBrBg
IbAE+/ZSugnfQdvMXhXI9aLzYRCGlzJtdfes11OiOAGxJcjeb1G+qZOhr4OI5z6kJJxx00Kj1GzV
b1bL4sLKrfwaWj2AWV7SwcDJAim7DnodbpZ9WZXsNFK73rdjIW4Ci3lxKUH5MTP/ktjHWXvAi8Ai
cNnvSiHEHGTV04af8jxpraj3Tw7khp39p/bjf6N6ZWW1nNxup7mRsGJZv8ksIjyUPjaw2i/vDKxO
ea9KjVIvDPTZgih+stR9r9KPbawP9l8jC+ZuURhAvPsuvzxYeU9qjTr9OF0VrLl1DWcbGNBfbaW8
05A8t7wsyVh2ROQUDXX49PEPODfIv9xYoGTCj1lj4YQIGUThUMMvc5lQ5myH4K6dvn1s5NyGeG1k
OfqvQpGAG4VjQWP+ZE/oyWY8yidotBgnQz1+bOjsaFDCJng34+StgzfpjQRypiQ/9V3wM2fNb7Si
gF1MnT42s7pt/ls0FJnBzYRM9buuMKvWY8NqJz9xxvAkyRWeqhA8ZNZDW45QDHH+dNYnn0V/bbrI
kCKbjEj/XbsFlqdBRIFCBPF/Em/H2WPFDm5Poo4M0RgUFzbmuZlE6RmJDoR34Otb/v5qyYbGGUI6
dvlphPBp/8j7L+CQ/HgWVw7/vxEtjNFgiQlR/1vd2YU1dmBqR60I0vWh9VDzzz2Mlu8HeBZhugAu
W8h43w6htvJ5IlAYPXacQoH60ZYXQtQzA1iaHu2l7xEX1nq3lXUtDXtwybEaU3MTXPIN5z6PNz2a
N5f42l7n3q2wDSaLeuRYqttr9Ukoxt/ZAYoT8lg2AWBmTd6pTae2zCYgRyMHlfNXpMU/Xt0zZz5E
pxPAR7gA0CG08p7cN7gz5SNgVF6U8V/AVtok6unngoZlFG+sLHP4aptSolk9UgX3VdZbiFv/CPri
AlD9zDLABOr64MoHJH7NIajMDK9OUIec/AmteU52hQpc8i9z9X8mVnNV0UG0s4YJah8cNOB5cV5v
xaXK8JkjjWrBXxYoUBPiYL+dK+KotlNA5RyX8t7k3Gfdvnv4eCBn5goQZHhfMLfiRKxTRFaYiblH
hfMoROz2O6hFfvz9M5uKLFc+qhBoJMEo3g4BvbhhMQkTJ655MY0xMsmhVXY8mp8LFbGtsORAegHD
jZZ5YJ3f2tFl6FG7p+Q4/xLFXflFqk+7DhjwkBLF+wFr4qzcK/XCuvdoGB5res323aXmivfrsHSq
LWJoaCzH83m1oSw8F1r0C4RHsP9ON94lmst3OwkZC9Qc/woEQYBkndDVnhFmJevso2yu3Bd7vLLC
9OOFfjcAWLDw9F9I10ABvpYd7A2d9cY0uMe2z0EQAr3c+XNPXwf7CEu8NKRhO8HDrqbI8FWY99xy
j1UZqWpfhRe26vtXAFYYx8xZWqtQoFtfb56iaqizdj7mpUwqiNnwfAuq4chgh7qboiK8ZdPDaD5T
L+2zXdZdcFvvI8vFvg1tMeRSwbW5BiQpbwYJUsXmo+Xdu72d5JkXz/pqhgI2CMzv+j4BfS39bFCO
fbdAQZHwBjXOexCmZaCLPrP10a/T2rgqxAUHc2bn4atA9WBTn5EclSU33Eq209Esk0zeuMPByD8b
NmAIuBSBI0UqEmXvVViS1SNxMhc4+tL+bTkssYyXj/f2usy5bD1YAEgGQ3G8d0xlNoV6L+1Gjc3d
R2iOhJxYjAfMKO6M+ej88p897qeerqJpoLuPbZ+dP7ytQTgBgT5EFm8dG/iFG7NhrT46knxRE7Kb
k//g9Jc46s8cX8dG0BWChMdFtLqaw2qC3CMweNNx6EyFhWL9vizKSxK3qzTM33nE1kZWBFthQV69
HQwjlTEobkzHv4rmAr7IfDH5FHsmCFum+49n7uyQXhlbrqZXkYZPoTBeg9rgmA9Qea4SqMde8hjL
7fUqrfTfeJZ0MK4eNDysx2P1eHIQw8PmJg9hCXV5v9zK7rm1xqi387iaaFQNG3O4EIefncYFt4hm
G/AcrCmF1YiMAIqR0zGXA4985T9qaIcVfhOj1LkdSvOSZ0IOYD3SYAncEJRDAQqX+VqzT7WQiPaK
eT4as2CbISumP2C2Dijkka0eLJsFWFtDzDHT5e1c1F1i8LJMGg9tDwW0iMGUJFWsW+BihZ/NKTJw
E2hSoe8917JGjQgR28K/3O0Uutej0qnlA5UOJKhl2e9YZYcpHQf31p1G6+SAWjERpQpvGh2qXWnR
L047jF8r19G/C68iO48y40sxub+NYCxTCBzxez8vqnTQAGQF8PKx5Y1Ym7D+2UoLMtPAaLZVIhtZ
s6jQVbabSVttDCqafce0v6NuryIh/TkRPtgcCZumtDO95ikYCha7HXfBwOeok1NpL3LsyklGNUHA
OW/bGzk3BAQ+PtkMpQwOmYJQvNXUbQJpUvBbE25GVmWOadAt4n1KGPbGzgwQnFt0ug8YZ/ej2bM7
4k5V5Lr0TxOayBZ6fXlXag9dJUhIxZkJJiJagM2sAdb0pnIKN22rgiTa8cakg558KnvxA70YPHa9
ykr6cLIS+FTAQ/IquwaRnHlb2bV5P1TuNUXqp51TOdX64JKsShkp/Cive7r3qZh2DkJ2lGOsDfWD
hdIh/O151Zww3rMI9Dk0KTkzU256mNKRGymRQ/ENSj3NtfZqE0kLiK1Erq8D61owdo+GMicufZ2d
0Pn502mKcTcVqlWY+oFASR75gZ3hyjwSXv5Mph5uVo/tN2tm4RiLxqUy7vv5eeq5N8S1FVZ3RmiM
CWD59k/w8g5uMoY2+c5Caj7bABymxtgbPDamIHiyJ7v+mQWV9UjCobk2K+zGziYvvVmLr7Mz5xGm
5gEbY0qzSrxUhjYesiKbrys6Fd/DqnHDvcM8kXiB1H7ieiyMsBftZoc81J9czf79OKAozigZkyqc
6A61ARX7TPlbpHHy+9rkYRuRjssvyBkPP1nLVGwaOfIuvT3+yAbUVaFAYSQZ3vY05kFuxEqXwY3T
jQ+BofOrnoGR6K51Jd2y1gDtrQaxA/RG6F5XVQ9OTeGmloCXzZdNMnlBk+hxOrZuozDP7FfhTPx7
TUN5t8BOIzQlWk8cRVF/nwGIvxmd1n+YMsx95KOGCOCBzG8Nq6aPZdd+t4O2+jq09nORAeEzjVMb
K3eGpPxoDJsCqzQb2ttgkfQd5pZ8dSZhxxBisxLmNiKBnGazgb5ZmDSF+ezN6CdNJjFA44zJNkZM
jH/14DilpSBfwMjGIktWdWKiAy0NtDl8pziZbUyCit64nZAYKCpnIhzR1/Iz4D8VvDDIvyPlvNDS
myMP9BqJNVYSi9ziP/RkGflDwLdWxYc4HIlKZj9rEk8QvhGTW8Y1eFtiPGOsjaP6bu80xE0KmgdP
g8vNg2IZjUs60bgeHBcMdCGJxjkro5ZqM567AeRDLOgPvRyNmJc+L+AJB2j5spFtQdjefR2Ua/z0
Ub+MZpezpApaFdusBC9MzsbtXIYVilq1G+EMmzHzeBXbg4TKYsfc4QENQ0NsZyzcVmXfxL0M9B+F
4OCqxyPmp2xYuXfs3IuIaAoKuZtKxBPkx3dwPGbcePmINldlfeFOPTQxqknyumJd/tMzcPdEDM+p
2OH9vCW9rw4O77xtOxpBOpaW+mrLQopYh62VGEqJLZ3GcNd6uZt0DVcPEL0II170xaNdCbbtGcrc
CkT7VwoIrpPOZAs3bugdSsthzC1p3sqCe5vSADi+8v3pxMtBJlKEUGCtZz+RYdEclSH8gwE61J2Q
xpzS1i++DXSsdnyarFgPXg0QrBlcTaxpDv6QmVGGCgKAKt3cvAxOCWc3lTwxTHHyLF3HPCMnalhZ
AtH03xBbYxEba+AYy/IrcrwVmHQMKMVmvkhU5bKNaQTwGqSeb4tRsMgIGysqug4XwzCzm6ELhxjv
IhXZJRo8GlGAm9DN6nQomxZV0MHjh76z8Zvwo64VF3LDRCFvZnsgYOoJ+9SBOF4KLpsphipBk+Te
5O4oNa1NBrBlCkwfgiRqye+4fct0yjlLZ423UGC0bqyZwdO2wJ5WjevvewBDY+27kEMyQNifAzN0
0ylZxn5fk3gg7p+S+PNDH9L+vuVttR0cmA1k723CzKwjQgv9pRZlkHSjmCNQRJi3WQ5cpCO5uS9I
JratMbRpDq93IIKNaVkpf9MDVb8Z4Pj3/UJPYvSFv3chsvQgKznGxgAEFjLXaA9usXeGIrDTIFd+
MleQxDEmdLjEYwsVHe0MNAHQCTDCTLjX5RQaaHHHv7wsqOMpBw6JNNCFqEY4jcko+oNPtJXyri7u
B44uNmfo2vu+KVtwfszyqetR/rKm0D31g4UfXfdlqgwlfhRyyiMdTl1ELKjVck+M21raFB2zmKzI
JrROvXKoo6Il9b60M8BDnaa7amu8yZyJsF2PTYwjzcSDi/70X9yXPFF9oHY2I2OU2SAh47P83XjO
EEGPi0e2hW2mi8a6wpHNYiQM7U0bFPkWfGLw3SKcd0Dg45ABk5/wWjixrro5cubS3YvaULcI4n33
gBrQNEY5z/jGGfyHgtP2oJXs0kaY2LP+jA72rAFZpjT9Q0sdtekqL4hCZVc3M7oMY39og8RovAoC
XIiuwPBrxo5uEULS+rmoTYCH3dndIzuVbTrgYTZj6MrINMswmmp/APBGAgPWeiRttU+g++r/Cmf1
q0dz07NSmYVQlMHlSdvc9qrhqClBhG5iLejm+ta94lNObwYjZ1unkM2XYjay2Pak2BZl7cTVQPqk
o4wnJpSzNp7Z9NsaUkvXiAqwByf0KGqZmxswF5EUKjwnSXPiReDlYXHZ9d6WZQ10wxq0bSbTctmA
FQxrOmnEELpw77WLgr1bGNAaAJjOiF2FRtXOVmOS+YVOs2Fgu3rI5XHmZbZrBjncVjNkhYxe+Lc4
R1OqOaV3zVCYt33d5KCstY0Nt4wRIHXUDSfoQAVRVZo8QTqj3fBCZCKRMpAPEzh7Sq+JS8e76xBf
ppbMx69+yNQUN6AR++4E03C0Oln8dltRfCOzT1OPkzkZzfxXYRVWlBljGSMGceK6I048KISyANDZ
O/DqkI3oMzNFzT2POjUEiTeHOhWS6Tir0MGpWpduuAGCFXCLuTtiSZGWhoVNhydbZKnmeWoIul80
qe5CtJUlTp2jYO7OE1hZ2jDSyJ+k1G2MNLcmlvoezc14tFrb27r1NKsNCP5bsHnrLHJz+pXOLtoC
hOifEUbkXuqizHjMXa6uPahdlQdOeNsimIXsF4qcMuEuKNW8ngy3hAa/x74Yo7bBpnezNt9oqRGU
AsK5y8iIa6fCNcjKxk8nrsQeTV7yYWwApQtoUz87dhlco5QhHgNhlIdhaOajb1DmRwU4hpurns6e
ifJc1sV8GGYrBlKO3w0aDiG3Zx1LpEVwpUDdCNwqAt3UXnEcQJl0j8gMdG1ZW25yJFSva63CJ2mV
WRvzsZUHrSmYckRmjl0E9hf2ApoHeXQNNBSUNCiuRKfQ4MgVZdEYFjoWaP+JO0R426wRxob0E9yD
x/wYzFxhMtvWuCubLt81ZBwStwi+C+yFm6xtBeirsuqLBh/QtcobCKpWS75oUuwp53LaaMdvEjmH
Dhi7O/MxtFt2tKnBwGfHcjyHOrl1pjpMbaqaJ1V2eIXPVR2TtliCHhlALckjh1zMddrQ9qsx9ENa
c7+6rrlsr6AtKW7w4qG4853uzit7/RD4Hd2bPcdWGZxi33n8D/4vnuSjIyFEiLPp5ZPaEoh47/Hc
6o5d2yGy760QWlLumKV5QdWxnBojMsaAp44tyqhy8cSogF17cjLP3vi9Z94RHOxHYfpNmudZldR8
zBNmVqC+0526Mou53ky+mu6ZW4l7F1htuE/XiupRDpu+yOKQh3v0MH4pMtdIJIeYFLXHIuZVrW5t
jbfSAHcYoylg2Nh26W4WGfnYGcxxm3vKSjJRv2RFL+EsVHdoembdNnbI49IcEu2D0bKfRwXZr1Bc
O1YufpT1AKAu65wbUOyGAArVVlIAPY6rWheH3GyKmIq8Bajc3OaWEYEkt42M2Z4PIwp+qch4dzCI
pBvHy8C/DejoPUoDgFMBrp5o0VdXCxBjU7acxuE8htdWy4uk5YRslM9wrYNu4tG16t+cifDOdODm
fNIibBk7A0Vdp9xPlIU/7N6qUNDOZGKLXtz5Ve1eWTURh0CaL37QwEHL3jpw7YCjXXM3QkKu3Mwe
JD9zVFpiUgs38vpmSn0pGfgUQz81tLa21DNlxMqQ/3Ftidy/Q427zi/4gTWy2hR0NGPUA/N0GPkc
wYUb6dDjYmDeUAOxKhCEEkhYormsPzaWN++MyQ2jvGjDBEyfRlyQvNxDjt670mHeRtnY5hEA6+2z
6ECDgAbmbD/b6KKbzXI+EHsqfkCZzd+EvaWvQW7/Z+JF+eQ6BubSK76MZDA2jcx+yWGoHnqHt0eg
F6FmqW372NiBihCO0lTZfr1FIE7jhcc1QX5kTNAQ5UQW1mcvmQF1Sb8zDpKC0i9C5sS8NZGljKUY
RVJa9W1ujdY+Q/9aSslk3LkCSQmfu80VMtDNjXL5eKqYoZ88YT3MooKUZ2tW5CEj7p2jTOMJVDUW
ZAPLBiR+nOTHvBifSZ7rmwatHjF3sz+kLuQVOv/0wVZdvXdxZcUs12PUQPTMgSLhuFB+VkPcYHIM
mJdmsPczOiYF55CVqHkb18wMo3HoaZwxr71yOsvcqtoM464N1abKsyLuHO+Lg+LPbmZl/QcUaF40
T2J5cuVlWnhU4SnWd3e+ACuQsMnsRU1rzfc+BOX2vrR4jIjX3AZB9acvC7JTdlckmvqIy9jgXHXg
dN5UhnWdt2MVh7Q1j52jlikMpr0gBklA7/ejQr/CtsTja8P7UiKp4BRxaSEBVdcGIm68wLwDMA36
qQHabJPNJl6UmlffCsPovwK16h98nI0tanpd1HRE3RmIpyJWZDQJuw7pLVVZO0isz7e4UrtIsco/
dQxic3i5ZldFGNpp1Wpj54qg7KLRHnJEF0G+MWnfIAwoRcTaiqQ1kp8Rld1LyGQXlTjiOwN5phQi
GGBZ0L2Rzm3bnhAwz5EBRFLUmdhRlHhjZPfaugnRx3CdVz378slM6ZLcI38b/C1rAfy/zZT2evS9
mYTzEXhn376emwt50nPJw0UFAV9GdzJ4695+vx7o4AMyMx+FvNV8n9sXagwXvu+uiowjJDNDi+H7
5K7MYn0J5vwuBY/pIag7gVwN/UXvGlR0EOKO09l8HJsSmcKDY24mfgnrdm4Mr42sCpiDV3mjr2Ck
yOPCiC6R7V36/GoJCEBjgxb4fICUY3Pq6PPntxBZCjxAtFsLSPrtEk9BN/kFsk/Havh+HJwfn/46
2hjQ5AXG0HBpa3z79awfhdEr3zyCPPK7jfQQMmCfrS6ih3dJ46PIgloyrLw1AYnpsWiH1jtmZnWH
EhDy6pPz5+NhnNlIsAFMAuoreIuse0xRQSAO0ILeERTb1nDsa2QqHj824eNnvqlILMNw0GIKTjGg
qsLl76+KHtJtXIi8Nt5R4o4ES9ODVyrk6MvvAXpbL9Tc34OqFkKQpe0DzYxIvq3cxoREYze3tYcL
Uu+KSh3mTJ7QMfpoD/SXOUmkIz8rYLt0Wi/ASBBiwyZ6Z94Oz2wNHXK3844N5VF5yOnvj6dvOQbr
6UN5HGccMCHAFVa7oLQLxDN1Fhzt+vcM+T42RcilRhoH37SQBbpEEbPuoABuYVGXB53rUpVfyH/e
DshrCSnr3PSPtQqstLMz9HH7/cHLkB5u8rRgCinb+lE7RjrWbRZ/PNwzXgFQIrzeManAf6yL9sjq
CsPHeT4CohFP44H7n5RD+W98ryys/ILCnZ6P3PaPFKilClsy+IcNDx6ypToFGVSgJ95OYINgOUQ2
CTsCws6osYwuKjgg56fyk+J1S7EPbR+Yrr/CK6iZv7U0WYj7x0A6xwEptHyKDORxP16OcwgE9BCi
hA00coCOxdVuQHtnb4qut48zSmZUbqv6WPdjhKbCue02XjV8NUT1zczc7UDqbY58nqv/h7Tz6nEb
W7bwLyLAHF4ltdTB3c223U4vhCNzzvz196MP7rG0RYhQHwzGg4EBlnaqXbtq1Vq/L/+Gsy1BqRs3
DvoOiKtmiLFALJcGz1hndOmk2cZB+m7S6pVy4qIJ5GvotqcTHizh6UQWvMXIJWij29fFH7ny7q3U
PlwexZkbnEdxZEIoZ4M0ivykUkc3br4rGaxF2fOQJZvA2F+2szYU4dbm/WHbuYcd2sd5OocE3itO
dskC4fOsKqlQpRKpfQKADxA9hFiYU4E+PfZ0dq92KywUsuEs5hjNTG7cs6JfHUu9LFO1d6va8jOw
ZmhZl0Nl8+J36nqTBUF5m0R58jAOaviam6G91/rsx+XJXChrQ002E0nQT6bChHK6L1LJzyK61oE6
kAOx6PK0VQJfPdpoSr3t4ivVT+bzrGtYmXsW//Z1nZqjbVy1WlPrXQP+YajOhxapNnL4dftZX+Mh
O7tXZluAx2iTsNmY4sG2KqQRlHzo3WGQP6mGv69Ms9oYFKoIM8ZoY/TZLjSTn8q0Jt+2aJneeDBZ
RK9nsOBe14qKBs3ebREI71sLUU9la2Z3HmxH3UvdZ1tPKm8uL+RZYMBoaaKYAUVIYJ21EwSdYVJW
sntXhxpql43pkwlLeZBDUGg39LzgzJCPVq9ke/+7oAY0UXhp2LfZRqcLqtd1C9OFA58md0BqHgLV
30SSyrtW2fG/+ZX6bn/tzcCcufGb8EeMtRJn4CVtaexXus9SsoJrmLqzeJF5BOVPsW2GN1JRPx0Q
BSsja7ucs8+j2nYgvmhIHDdXRwGzGeps3P/gfyHLOzXDEQBuodaDO+nWbpiMZ0jm7y7viAUvhgn8
F6DxualW8MfBKFHjqLrBjYu8fRltMsm8R/wPl60s7TtIl6ltwr4PGkewkjpeZRhSPrhsSUqgt0Y1
19Pui7bdtsbt0H29bG7hktGPzQnOv2nHbgy9cnCVAAjH8NtWP46OuZ+in5ftzPN/EpSyPlAkAjwl
xlbOmtdauXAC38gGl9TWe8MrcMLj16jQP1m1gt5ZuHU66ykFU729bPc8OJ0N67Bkcy3QwC0eqDzp
kgRF4NENUZZUPIlMUHljGDWZul+l85oTm/raD32tT2hp29MJQKhFO8A5DlKSHKOpQwVI4vSq8Gox
qj/FGuPLUqiFLABbEaQlW15ExJpySP2ynwbXl58NPLBah1speW49cxta9UaZXszsVpMfA/WP1N9d
3wuFK8Yr86fOYxn6udMzp/d5lWihrLplBkMrSV8/DG4vL9/CmTsxMU/z0VPQbso5bz2prp3W9Bwe
JPXlsoGF+/rEgBDHVbqWtEbAGJSI0pG2D9q7nr7oKPraqiuhweJYNAVebq4xnmeCi4JBT9UiKoOu
Zf40ve9ruMSVz6tCAmmInckes4TPbwo12kzJWvplYUvT5MrbYfZ/PCOEwD7sdMpY9I+7TgV0uBxb
5bUEJXQf94qx0mChzN8S3IWFkjMxPPwdcIQJtsa8ziYllycg/c5GCb/q2rtJCvdB/kkPftnTXDMr
b22AbfpKCmXB/Z4YVk83XGTEmj8Y7eRWkf8BWPFNoH32erdRa8Tlbttk5Rmx5J6wR/sCGwNEuNiJ
V0iQQ5VJPbmF6v8wY/lHgRgGlSxKD4G/CaPsQLP2z8kr32kdeJfLm39hy8wKKWSM6CRCq0fYka1T
GHbagsFU6ZaB/mzlbln5vEgX1mVxOAYqnydrQEr6prH/vOH3E/Lz3gSRy2PzdLH8Oqwju29HN/XR
jB1kIm7fXiOSmT8ibkUaJv7fiCacq6aTI9npS4CqHgYAMr/PYuOVrP2vIaDcIctfJWeKNpk9HC6P
bum8QRhDHs9kjc4YPKqK4oHiRUDp6y8mMXZzoJh62cTC7T9z0vzXxLyCR+5Vr01z6Op0ckNrp3+v
FHjWb2tjZY8vbgMa8XEcED4RZZ4aqZVU1eoJI9q0M0ZExVfmaXkQ/74vHFlvlOTCgLfI7Yt95xx8
Zd/D6L6WtVtejX9WNGEUjT22WYcVrbyRtU34RVsbx6KFvwHsLL1zllnNzZFe8eDvex/4emIH3xK1
flIq4+byoq/YEXmx7CCo9akcR9fgHTdA3udTx94YQe2+xQ5vNqDW1jmxipfV4Pta4PhG/pgBnK5d
ACqXTSxuLfufCSF6dfzKglYUEz5IpzrON8aaNNvi5iJspKFedYhghc0rAXzI68gkCUP4mPUqmB1z
h8p2r1ZvGAuOmFSqioIhDu10g8X0RI+jpFM8IX0K9G7l80urfvx54V2R8Gh1UmCt4O2tnfq7A5Cr
v8GbzCRXzBLhDUWI0xFAQ6uFY5TLblDuwmLr3wFBMdfe5UtLPpcGSGQiUE3/66kRq5OmKK+pk9kT
GCW5KTaRbbxe3lZLi07mjc5L0rGkG4S5shPPC33Fl13b6m+cqLqNvHwTOsqNHe0vW1oaDTc/UTx5
K4fn0eloQM+SgJBGSlqV3R0UNKt2PvnGFTrZJSuwrdDOayEve6a3JiNFbUoh0VRf76UbAEiXB7E0
XayFYtBRTe1VZHowU8AR3mRM7qgBHPXLbWJZN21+azYrYeHSHiYpg5Aoz0ibStPpbKl1Zuio5gwu
Jf1NF3/PQPhk6cqTY8WI6B7BH9daW8xGcviSy8+dTlJkLV2xaIRn09yNhXytuMOI1bOOUGVgRapt
Kv3B1qZca1tbXHYCPBKvpF7P2q5U8nURnXqDawMSvq+nQj14fvvn8uLPZ0EMj1iN/xoRdrBXWl5b
mTx005jUY/k1A3RQaF9ZGSd/iynqpxBYUj87e4D0epc6kwXsPxpGVM/k6sGRlJcunx6ROH2twEBf
Htri/Dl0jMHwAw+Z6GqKpNKruNTpjDKKja3wMNRWnPLiyflnQWQGjskC1jTjj65jHSJpN0HlAzBw
LQBTFncbub2ZtJVYW2Tn9pD5LhqdicuCEV5l+7E3x02S1J/9KmkevLYESUPBhMxxan+RWmToUyAQ
m3QY7EPrtLTXdLvIStuVwG3prQXF1oxHIDcDI8Ppce5Qz4ullrJAkVY/UiV8NIo22EpWE24bymEb
B+GLQ5ml17/DocX7Z1bYsaNf9KBsgtGtjH4LLPFmtWvvL9eueCiMuc2SfUNJ7++r7yiutpywdQL6
bBiZ15PxBKiWjXa6J9g2H+RRqR8Qi3CeQL7TahGCjxkyKb2J0pjmeBQdD76al1up1aOvl3f00kaY
u2Spqs/veLEQY0wQXCJGwAnqH4IvbbmTg5s3WIDZAZISOLXJ9J2uaRjQ0hbCKuMqgFBjuwLo+5rX
a2iWpXODcKhB3otmPnqdT62UNkjyzsFHJ4Oyy6bmnmRv3dBvcaUoxZweJ9fxz5CwV3w7y5ouwpA3
AtyQ8x3YqOchHSCUcfTPl6du6TjMRMfkKEkPQet/Oqg+9Cf8NSXFTJIe1R71I0c6wA33UirUjZI+
+izL4bfLNpcmcl4n2ljpTDhLm/tlF3h2RUtk4j3nOvyk8gZWcnTUL5tZaj4mbPmvHfFSlZ0xUquR
qC1GtDSnEakGkeagpSzHn6zkQcvJsHDgo/suke+KZo1zeGlqj80LUXw6lp4HiG5yQa3W47aaPuf1
vWLsUnUjWyvxw9KtwX3IZHK309sq7M0wHsrQbFUeihXcI4XebHg5hisTujggKnGw1gP0Aa90ulfs
KLRyx2fdeHt1B02Spnda6XtbT2tIH8WJdRPpffyhToM11pBFywQuhHoOf4hBvpbQZacbTGVV31Zq
s62oG0zqx1DRUdp1FWsldF0IL4j0LeqblMPmZ8XpQKuZKKr1wHwZ0guP+3TcF9UD82peTb5hz0LE
RGL0I8/EOsLp0xtzqOFLkF26HrZT9Ys2iCb4dPkYLGwN2qzZFlAJgBkQFbhqWRnjESSym08fvWlv
9Hdv+D7973Ooz0tSZHEucj9VuqFU3BopkHFT2pv/7fuzNzm61uRq8rNWSxRXdaJtrAwbNBPeYAHG
RtwgYT43lGCB/EeajJrsykG8QTz+WnmZ2aHb8MPBjIEU31w0OTVQ2HWfppqluPbjGGkbic6nyyOY
PyBc/WzV+dPc/bOU7amBRu6S2tM71dWT2Nq1TnrnRQbduu2DNhi3ldHE26p3Jnoh4y+XLS/4cniP
QJXNFTZK1sLQUCGWM2mGR060IvRb85Pk3HTZ+7cYAVeGqjIVJ7EIqsWeEllDILuJ3KKzMo53rSd7
28CZXk0tXQkQF0cE6TP6HBzLs1eS3juqJIMsc9vafA+V+4e5k3AjpdHzaK8xLSz4NYrg/2zNf3+0
t6WazlZ1iHnzd9+S5JtSvSCcA04ExooUrrPLs7gQhyE1SMIaViLuXZEpR7My26oskKZdCeRGVTdw
lG+64Erxqb+bndIcaFYI42YJ+dMxqfSGWN5EcSHTmq3j0Fh+fWqXpAICvsBBZn8mbPbK1+mFhwjc
nXsFjIdoWFOnWfKYxwYEj6OZE7CCRptcvdyb/X3z+/p14GGHp2GKLPjCTidoqHqrGT1KWtHXUb63
Nddb035ZHACsgAp7mBK0mPx2rD5A14x6kp3+KrKNkazpZZ1fkJC5oGg9ExbzX9HnK6qXRFAKWc9G
SKuAf+87X0JaubVg2A1Xc9sBMsIYzL06fDtn3jnP6JVUwtF8zpX78CH0rt5Np58XjmDYw7IxZXw+
e2fTyr0WMy2Uy2emerJsINAotomXi1OMJl3fjfFMe09QwR8xPbe+T2f1nWLcFaq8M5tfytw7LT0o
NJYqw8drd9upfWF8zjjmtM/1xrPkvJb0NlfhfZsqV7sWjIC4met64JdEQHPn9Fk5xQxSCd+XLe2Z
6Sa2Xi4P5C/U6/SSm1GV9GaBxyLSEKFg+QTYIiIEfiY3X+6rLjV7cH2a8SFow+gzs0z7a56+d8a6
+dQWqkYgWoTBRkoUbzslBY34jVM/DKpVPQGspfo4eVH4uZVa+9DoQ/ugh4HvNlmb3k2Rnx4Mv4oP
hQbETR5BHNAorja3hCL1uDOycbgfiB1vfV78mxo8xB1Cscn3rgz9FypPA7V8W/kMn7r02R8NGBPH
oHC7AMrMtpqSjWcmNCv4U7zJ0PxGM2m0dn3cKtmBi6ejvW0qniJ6HYEy69rrEDkfmrz5E/aSupEC
OaFjbgqbaU8eLLirxtH/msMI/VCNdnuHGmoI1qkrzT8DWLLfiTpKu8srcX6RzDkGGSdPhg/+X+HO
tzK6reTUYLXL54SuUZq5ryaE5NAfmRCfblrtVVlQYMLZtzHtUvvLI1jyX+QjZrEz5LbPAoo8ZyaH
1jefZbnfh9LtVP4u0maje/c+XYiXbZ0743ko/2wJB3AoGz3xK2yNnX3woW0y1ZV32YIFEBJQr5Fn
IwgUy0VK7mdayc3/rHT74sZYI9I6D4iIivHyswnCB5EV0vIL0oW+gmzK8KHlCVQaM8rnVl/L4iwN
A/5VIlgoKGdmxdN7sY5Cv5SUzn4O5W/dQ2Z/ubwOS8NgHHQfEymfS32S3peKwHfMZwW+15fBnqDv
gLL945Ro/ZPRyckK15Sq8ntP/RV6R1yOQDlB14O3OB2P17Z+NyVVBkqqLF/6YrxTbDqkb6ownmAv
smXYm7KvtlzEN/0U109WA4dSlGXBxmugKZND0gW1XTsfclyUfWObSbkfKz1j8m1rqxVq/B3FBfVl
pj7Y5lLefrw8YefHfPbo0GSBQpirLMLv9xOl6aR0Sp8hDZBnbvla21RXF1cQ4cOpk08gWgRycDpH
AbG2TkNn9GzJ5XYCKFebA2wSu8sjOd9ZsxVyMcRDC+FKVgW5GrVW9Cx1D4oTbPvpepeIBUJSCne0
IJx19AS+Pw66nMXPWipvDIvGf7nd9MOf68ehGVAtgm2d35Ri5JiPBsW7PHkew23+Mq7xLs8LKmxY
Dsi/z8/TePQaiZSmD3qDz3vG1ym8kZp3kGm8lM0hag5KebVb1JGPJaLDa5G4Eleeaoo1ygO7S82S
R4vmbojYrp0tOGwt8s2UbSGqFxvToNq0IrvJ6+dCRfHrkOe3l78/+6PT6eL7PEEcoIhAdMXzEepy
EDpaVD8rah09drIdfJSlLriPDbN6p3tdf6dJsrUZgn6tf+x8P8+W53K9iYDAGedgoBdqnTRl/dz8
6pJN9Hp5XGtfF/ywPMawc0RV/VxG4dZs7ro35EMohdBnQviACCd/nm40J07gsMDlPQ/wFYybSFuL
R5eGgMtiVcgWMlPCQdF8Rc8UnaUfqyfJeydrqyswv2KFxUf7ySA/gKIv21gYgtKqcC7YvvrcYOvG
z3pj61WwMW3lJLWcW39qw4+88/It/bv6tpB4ZWydpit5dXson+IbDOl77jloJspeteVkv7JjFERk
/U6mbcRs9xJ11Je4U+1dkAf2vnQSCTKIMdlRcYi2g6Z+8PvGeLI9Q7qNggzkHlzt0+vgmKO5UXLV
v63pCylgkrOgUsyj6aFXy/41bbjDezPsgZbUkiVt60oed1lVWFe/rGana+LVuQWtM4JUlbOAZkig
PgfqrtTgjr/ag5x+f75/j9xVWBV9XZvzEowfUv2zbny/fA7Og8TT7wubqOmUKEt1SXnuk1B2+6qp
HxUQE5Auyp1Gs3qghk8Qi5dXuy02FIJt3CKo8Jz108ploLZjM5ZuO91Z0Ue7XLlyz8/G6feFaSvt
qvWKlu93tOsquI9hxS8uwEuxwLEmhpmzTWJ2oA78oR9g4Abe/D4BnWEMEOdB45DA+CY9lkGCAuTX
MUt3l9frL9j46EySIEB2D8MoQjsQ4Ytnsoj91FcgCXnxlAD+gRQh6mKEFDAPzVHaDN7YPylxbt+U
rfw16uJ0q3vmixxE/B6tA4gN58FdiUrFLs3sD7xB453W+rCepVPz0Pntq5XAW3b5N4s1qrPfPEet
R5tYgUbCUFIjeyn0AgYt6bPTBA9eqXxGqnhfad02Q8HV0YdbOzXegQjatpN6d/k3CBvi7CcIMdjo
eDFCFUybPH2VpHsNYr7/zYBwoRhdMMjBPMb2E0xaZbzyeSFO/c/vJ4jkQTpvALEuyyWQNgUsLS95
mcHa9Fik71vsvGEMR0bmSTxapypCRTGUMQKP4GjSxbqyedcGIdwnIUx3dTIPYmb1m3YjbIVrQs2C
PzubJ2GrwcRp21EvZy9p/y1q73SlvGnLd3qQ71VpDVcopr3OjAmbygZGoTqVxnjGb7X04BkF5Ayf
MnK1afOaO89QwO5r/U8nW/sw/xL5+8vLNY/lzBUcLZew5QY11xPZw3xvbCyNDsz7JN5N/YorXbQy
JyVpFoDLWIww+yT3yqS3s5cp2aLSphSHuCX6v7k8lsWtAaCVG5Sc8VkLmOlJPskKjk+d3qjK3in3
+Rov8qILODIhTNc05XDU2Wb2Aj1n3H11rJW38NJE2TPomxttjvaFpySUQ3UZKHWO3OGzPhxA/gyH
Klq5OJf2N1QsGtUNHvMoMp0eUciMfCpIDKKwn7vpwVPpqMk/Jf7HAZqey0syz4e4vaihUB6y56SL
+HjRW1XL9NjJXyyoFv3c53r76Pf39fgzb25TYwUv8feXn5kz6Zeg2gEBncivX05kDHyd3Zx4Tbcx
+wJm1Sgzqlt+W7FJBjgHA6ONtxPJA+jL7HoHkLE/pD1MOJ4kJbcONC9wHnKl2H0a3Jtam+xjw062
4N2SrRQUkM21cll8rAuj/6AgsnoDo7D1VBtl9l6uy49GVMY3et38MMak/YjAlvUxM81ol6n2cDco
oQXDap2VmzK34U6DsvdnFUYNym2ldxhNjzaqhixCVUzZR5ql67V6xPn+tWfkA1sMek6K0EKopkH9
6Y8VNe5s+OSlX8GGrrj/8zN4akBw/4BH7GIKMWCPB9hmdjA0ys2aeNmyES4ycLmkEEwhMoMJLZ3M
xpHdUc925dRsJ+m9Xq9cNOdHETwDOKxZIo3+W7EKiMST2ahSW76wKlvNfByz19p59fR85YicL4mq
kJGEfwxYACDAebBHF6asNkEnsQlecnubmtuxW/n++WSdfn8e59H3p8JqgiHj+3Mi3947w42TrcBA
FofAAwbHheo8lYdTE4OBCqHkeOFL0Fi7mp6wIF/xi0uDQPpjLptwts+gcalZyIFeZuFLaT+E0SHL
dnG68gpbMyG49s6XYqil0vCla7dqDochj9WVw7E0T8ejELz7aGVyowWMwqz3TQqh1+6yt135vi1U
lHP0BbXcRNRPT/74aQrH7koEvDJH4j0+WKNZwVgbklL7bBZ/uqraymtJ+jUbwuG2y8JQrQQbbbmV
RzjX7vW1GFJZONvcrRy5/5CtiGduhBu2kEopeLFy2N+VYosSLoI7EfKP3muqqdtGu4PPvQ1+t+Yv
yfmdhbdBu4+ren95wZbH+u93CGfT0brag8IzeJnUXavu7WBndm8wQUMr7zz4A84hnxLJkrFoovAF
xnLNPHTeh2qtC2dpFMcmhONvVV1nxXEQ8q7YylATNrerOp1LC3ZsYv4JR07MC/S6kqBsfAmtL0p6
I2W3Vrk1jcPl5Vg6P8dWhOXgNlB8KfWZK48G9NtyTc1jcaJAelDlQAPl7PYNjWmMUIMNXnL5DtrX
An5H5eYNQzgyIayFRiK3qxOVnd3Ar7i1s9s3fB95Kp24EQyxLgQQtaTEZROawYtvbiQZhu2V22px
oY++L/x+RyvanHRY8NI6TxTHo+zJhp4qfMuhOLIibCcEQYyw8ozgxUj2avQQ4/HttSo8O/I0FCXa
PTIh7KV+hGSrSi0W4gvabba9BT6b9StG5gvjkhHh8djbCfDqjNnqg2xfNjK8VJC7Gt9b/aa1XmCz
S/L3/9v6C7ekMQRKAN4leBnGPRzi0ZprXjyCR9MmXJGdRmOiOczfR6Fcc80rlft4bp8si1gvl8LM
sUOL70ObWf9O1hh/Vn6+ITyttCayqipiQSZ1U34xf/xPk28IV6MaN5qNrw1emubeKPerdByLhw/O
LFreKNcA6zv1sk1f29aIQuMLdVejhJvuKYRWWfv8hlEcWRG20NAHVq9WeMHY3hopTNu7y99f9LJH
3xe2UA2XW+5bcvBST3edG6V3Q7/iZFfmSYyz2lz19LpnBD2wNErKaOr0vwvvy9XjoCxAPwipWmXO
OZyuRtnEQMsH339p8k05bIviMDQrfAoL2xXxa418ILkAnoXCUgDFCfUiaCW6572NY/0q5WHF0y5M
lWqj9cE/2DmTqJV1T455n3ju0Gu7MX5wog9Wf5tCTnt5suZfKnjCEzvzSI8CBEWT7I4ihOcm0jfK
nIhovKhOvjPRcxnKb2q+MnHzSbhkTrhAVNsfkG7AnKx9SSPXCw5j+jXW36FvunIhnu/mGcNJCY0+
LDiORYi9B2naNMae7BrmLaIKVvYEif3luTvfBbMJ0mbkBBaSTqbPqwGCJsXN1K3l6zdNsBYhrlgQ
4fuTnUR1+tdC+HWW4FhLyy1NEkgVQCuIXJFhFJZDaVB/ybJBcUffBAdlvC/S8VbKu8PliTpfdRrN
9RmzS4YRPLJwIouIzgrQe4qbw9yDWNNBqopfilfe9MAiy7pdOTuLo4L9waFbC/I2sUwzFcOYjjWj
SqXu3gi9jZ3J6GP8vDyo85NDxkYGTkRzBRKA4lsIbn0AxAGxQhUMD1HZv6+tKiFDNv3sPeMhm6YP
dnB9mhObFOXnteJhInbhBEHnVFGf0EiQQqU+xen3Ee+D3tRtpcXhimtY2nxgIf+bLRJC1ljTKiPK
A8V16rtmeiZCujyBi98HcQ88HXrVs94Uw+yA3ZL4cmP9Qxj+TChMXDawtA9gUFU5m3SBnVGNQK1S
gsQy6NwPEZewvcA8oCML1V2nmStbbnEsc24YLhBgH2IEUPZ9oXQSc6Wb9Y4C/NbQ3jJbRxaEKwft
b9WfSpvtJhcfgij/QGl1Lcspdnhy2bC/kJiC0ISy+lkHoib3fSw1FjNmovOtR9wAgfwOnvVXKdA2
ljLpW7+qf+cTLTJBECIJmN96hbKpI2ljlsXN5fU7vwPpuVIAcKg0g9HJJ7gNNWw7uR1oOjG0bflJ
ogFIccvpDStnzOydNErp0FcJu1weR6trPUNxIy1Ib+0BZbyysNZaI5b2hwEkf+YqIIMi9izEDsLa
Mp1SbojOmP+RK/cN2+PYgDBXduF1He5Kca3oXTg8XIkx/bsxjj+vnoYJlW74cTVOijt54BJ2+dWh
LSt9ND3CIpRTZ3TwYimuZN12xV0ur3x/cSeBMkTiEJJvTQwG2mLI4rTVFaT1tk15qJ1nR3mHMM7l
/bq4yEdWhEnyypQW2EzDYZbRTmnD3Z/L31+o5UMRQZMigR8MqOdVLsmIiDnAioTpZ0P5kJkxsidu
oD6pYf6uQvbWaLxdlwzIFT13/Uqed2l0MP9BVwqAD0yaECvkzYR+ND3Krm3DiOpnu9vLo1sKEiyc
Dm2WFiB/MUeKRGZeJArNn/GQe+HGkO1qa0hx+2kgQNl3qpzdGehLrQSkSzsDd02/tQPw+AyDmkVK
W7fAqtw+A4XW5sn0aNRUv/LGaO8p9rUrNcQle3NPJvVD6FfP2B7CMQ60yq9lfJl5SBv7tka9zNxH
3spsLq3WsR1hL44j+Pl8LOdxeV+muLpF/eXT9Qs2t86wWMhAnQVAJbqSk6PA8uKN+cEIokf4UtBB
7YbHRDUe0CO7PsfFlB0ZnOf26K2SBEoU2DIGs/qL0d3nZrkrxo+d3r/Bl9KuDrYZrhzaKkVvpEpe
2VuyDIFcsW2drTzlu8tTt7Q6gHmJrqjsAx6d//5oJNo0FhT8RvJMIRI0BdpC11evCGwQIOZtir4Y
hOGnFtAqDX1jmvd1X9A/7Ramgujjj8vDWAiwjo2It9qYNJUVBRjJe9pmiZFRtrUAKKjq/i2G5o6/
GWx71p4doUAbp3P51Wlua+mX1zxU/cfLJhaWhJuZXD94MuiqZCG+iuM0DC0p1txU/+I7v4GSXf7+
wsHnkQVJJo8tWozEKyhXmqmSJBroo/yxqr905SEODHSo3182s7AkhEtQS85sy1x3wt7tylLJRxrn
3RBtHKSivqCb8QYLdAKr9P+pc+B0urNQHDJGckUwAQzFTZj2j83g3ZTVWt/v0kBmsDs8pmA8uRRO
zRRKpdujzV03SY/yhH7nFG2rYqU8urDoNBYD7KJEAUpcfP/mQzZpzcSd5uVP8viU/L5+qjQosKhZ
oIFF9/fpGEzJQY/Wpvs+QSMPmRQ3LZzXyZNXfP3iVHF9wVsAOQvGTs2MaBDbQ9uztTr1MErdPi6a
L2EQr1Srl8IPiBcMW1HpxkcRR4gxgabGlZn5+F/H8WYFzXGrJeEdqI19jErppomC28xHqKiY3mVV
/hOmiHrTwjh6eVYXAgV+BjuQGeXlKMLiBzNA8NyJYPfohn2fIHlspJ/ayPyseQHp+/HLZXMia+sc
+4L14exSu4EARmyw7Oi78JKugayBrr79VCjRr7ZyOrTPHXkXlEN3MzrgswZTSr5UrWXuck/vq02O
8vEbfAhZlJlSjXaWswZFv7IrGgD4JX4wbGjL24yes/VT+vvWemJFiO1/Bq1pGlxNGDojpx+NNChr
dJld1czbx8CPP8fS4COvGLfBITHz/CmRNPNervR623imvWsl6w1PXg4+T2pgXUD5RV9megmyuy19
zEMd3Gh28dJo1tUAO9b2yIRwEWc97VC1Ric2KYGNOTzqjrSrfAQH/TXA4pKrmZ8fcHzRJQSM+PSQ
BpODtLKSTC66oP6wSa5kvf27YARHrBYHA5Ym4XDG/USiaoL/st92/pMlr8TJ8/V3mrhFSXjmdIPZ
jVZD8ZnsRLyROxWOJSUpQIV9CxP5plQ+pL5Pi+x79AouH7ql2xJvNs8TfYGg6k5nC2m5wMm8anQf
VOvzHuqez9d/n25eAwdCTZYmtNPvt6VO/S9uRpeO22ZnBk+T+hSuNYEuLDm7S+WGwYPMSbtTIzzi
BqvsRsOFMMf7GFWvl8ew/PmZtIKrnjhMnCPdb02JnmgUTr5lxl1Iyv6ygYU15/f/MzD//VGUmmm1
VCUZBnAFh0qtGEW3c+yPqtHdDBAidqq/u2xxcUh0s9NEZ8/lNPXUYhDb/SiHiUFO9Sb0D+nKdb9w
UZJBMxCPmk8978zTzzd9V2V11VhoVKEnvu1esugNAzi2IExZ3BWdWRu15WbTr5hiTahZK4uyNgbh
sm9DH8LIurLc1rtRlBu52tUrZ2PZAuhTKN35x5oX6WjZNU8zcrLqlhvU96Rm8/idukYUuXC8WYh/
JuafcGRCykp5rMm8Aad0Nqk0e0M9/pa9Xr+bjq3Mv+LIipHY6lRNDCSUb63koK6hIebtIvhEhBNR
CFAgOgedInzfMfMM1GliuUbw3czvocouwu/612q6Hp9GNYNqAomKudwgNiAoGYQ7dpZb7pR8raXf
TnF9UuLk+8KKF2WrmPhby/XsbtvLNzVgSk//VYwrt+3yhP0bh7DsTY1EUdcxjl45dPqtFyCbvPd+
OO3N5YVf3F7cHYpGU6Z+BptH60QaSfiYrmT8SOg/s59jfXtlF+N84TJp/4wIvqr0WjXTbc905cb+
HKTqLZSh3y+PY56P8w32z4TwmItGVQ61XjJhprK+ll2897NupM9oraFqye1yG8IFPStuIC52elCG
3EddCfYAV8o3Y7nz1yhHF8YB3yc5L4iNiSjFB0o5oYg7jB1Eas7BSO/aX9YahcDCCCiHzVTsFMZo
MRauWlWvu6aHDtBtERT/GYYrG2ppAHAmKzb/qiAKhIvDLGUHhViDm7AAGB+V26BCueDj5dU+H4OD
BW4+fMlMZSmMwYQXSkYKWHXrYTtqG6e7u/z980HMDIyzNOPM/XiGi5hQhEcejPR0TXcn0IKbXI0P
fmBefcgxgxzITJ9LpCvWKG1w+nmlSKo7DuAvpL1pvaTKuyY+qPLr5QGdH/NTS/OEHvn3oDHlOK+w
JA0fnPI+BaitAKZE5/eynfM46NTOPLFHdgozktI8cVBTgRBG157bMtkUjTto2a6q3jXXo2ToL6Fe
TpitsZvF02I7le7Dsqa6luWzC5DM9h+RoNyo0/vL41racEeGxBRLPhaJLc+GPFSSh/ZbBRDusoVz
hw88BlYleopmRI64pXv6cyHJLQ0YY8vdpMeI+UT9j6KJ92EX/1Cn/stlewsjAvdD6nZ+pZyLuUmQ
RXatMgyu1Vu/EhNXY0VXl0FmH4NyBSVSEvgiOZii5TqkavrgRsb7YK8HK2uycEgVAiNzfvgQpGrC
XmsQulUDn89bn+P2XRU8JvHKmizO0ZEFIWoxrDYdUg/+bC+ON23zYVwL7pYMoMU8+3n+gz87PS5y
YFuhpmbQ8aJwXzTmpvOv1KHi7iUpcGRCCIJT3zYHmjHRYCFybKZdT34w6VeyLQuJH6wgjG2SH4RH
TVxqPx81tWvZTV19h0B8pm2y8mD6B1/achyN8QbRBHOtyLEwe9TXkBoF9sWjURWuGr+r0rhqGlLd
ar+165bW4evvASyQSKfsDbhMxMd5+lgrrYagQeb/sIMMnNeuiw+XD+JC/gjhLpK3CMvN+U9bPd0E
SaJ5SdtRqymKx9EY9zEtWnJmbuTkzm8f/fw+6dK7Ir86kMUq9Q7S9zOzjJjPJdFrB4NKkr2OEYKd
up99qd/Imf4NIpqr0+CYoieMiJwKEdnw0wGqoZEqcpuTdHVus+53rzxJVxKrzrv8xIRwUqO4oLem
Lcm3NtIu7sfHuo5X9sLSboMFgN/Pjc2DW4g5SilVylgKyW1GnQ8tWPOkymv8rQvXJ4ElzDjUbYhv
xFJUkPXaNOtRu1Lv7FMneU5Le2umEFKW3s5TUMEO63LFjS6Oi+IBaRHaVc6ObixFPPMzVkdr/I1B
hvLX5f294KbZTCSOZuIJnhKCj8tNuwvNwhvdPHyUyxgZ6mjThddfNfB+8HHCWiCMoiNFEsKOa5+U
XgKdUFRN23TtobQwTScWBD861pMUdQoWWBH76/+R9mVLjttMs0/ECIA7b0lt3a1usWemZ7thzGJz
J7iT4NOfRH8+tgQxhND8F54Lj80StkKhKitzUHWxiv/98v0iuM889G0gpQPZM2kD12iv0VtL68PE
ah5ZmZp+RhmI4/lLk+kvbtzYfk5NaJCoEj1r40L3IXKh6FQCEankRJs5aVkyVANCqCnokiiY7scm
YWh4UAA8izgATuDy+BuRzc2BJ0Oo9ZNvdUeu7efJN7zt7X22dgcJTl/BYo46MXzNpR1GNIAiNNgx
QAE4sB3p7GeiHdr+0XaXA+2TTV5V+9hd0KCo6ApeCa8NkXLARYt5vMooo161aLGRD9AledOWPCiG
Rz4A2VbcD47CXJ4Zku4KbvQiYV4M4WIbYGBmflaAQPb2RK7tCANcY2gYJXiZyA3iKA+lTlYXU1gW
X7QcUDbFWV2bLISc4HxCyAOQq+RIC32Y4zpHia8p3V0PX0oH+8GIXahfKFyb2FnyoRJXNzQYUIq7
YoUCWbAFsudqDKfuwxJP27z+EWsoXkTxLq2/3Z61NTeHRwjwrXj9ChzB5e4zzdI2qx67T0+cgz2D
bajM2G+NEEW4sHJFoHTxnx1pByzdSCfoQgxh+rcdd8/tL+N7P7Hn5tcf7AIk6hxc2xS4C1ty2z3L
ysKo5z7Mxw3YGFUqTmvTJfiIUCmBSKoh9zdMeVqOVdcN4cCLcEY/XNS0HxxXBW1f28tAdWCbEfge
5G0uV8UGUEGfShvnJU82f8VU1Sa+5raR1AR3FjYzCqzyqrO0oFMaDSGpQpb9bY5fEMDT4VijHyv7
7lS725ts7ehgK6NOjvSmkNG9HI6rGW1VFPAzUQfBweRbW/8qFxSOVemCFcqQd5bMfw2JeT17x3sT
att6JwyVL0aXbcxqPi5LdDDs+q0xBp/E/cnM2a4EV01gFr+z2N5gkRV7cKWMjp9hI6+Oh6pok5eu
jo7U7tITXE6V3jxbff88pRWquCRoLRtN//2mL0uIYuTHbqw8H7DRQ+oan/5gzuGrUAxBCHP1MK8n
6rVswIHTB9Mvi4M7vjrOVxappBjfPYTsrVxP4BIA3UI+VtpLo11YsxbBg1gTFKzj6onx+VM9jeiA
bCefcHtTZuYmrb64ffxzHiARZ5VQQl+qoCXuL51A1Y3NL4OLkiYVbLnFySnptiMqNoG1owvcD9oF
TMiT4wVxuTeGKkbJPcWEFPaBNcccXeBufj+wTFCPisQBSC+RgpNWHllczwJok4cmea7onv64vagr
fgFpI5RtACoDdbYcLzKoqg9g7pshCt359ReL3w8yxoMR7g2XKCCatiMm8ewALWAki6wKv5/ladAg
H6Yk7ltxPSZ0hBHwvKdY5KaKkuRxTZppDrXCCBy3RDr6tee/DOtTQn5G/MltPv7BnJ0ZFM7pbEhx
zbzcjfDGb7Sj1um+W379EwNI6sLDYd1l74YaJ+gVYzKHlrltvc38BxsXr1CgmhHpAsHkSAMoGsuc
F88ew3qO/BdXf2siRdV0JeCABexcRwdIHo8daYr03mVOQ0ZIv2RftcXb9Uuf+h6AkTnrEn+0VPLY
KxfCucH33MLZmphmmvdpS8fQgXBPMe9Aeh3U6UfS3/+Ev7Aj+aaZ5U7Xgjs9zF3vmXD3sU2GT4nX
7m7vANVwpOCmpZNeVdMyhvGEhJv+YrefqvHbrGJxWjv9FsRkcK8IuU05c6jbIEAaOkSg0H5frGPU
Ka6MFQ+JHhrwgaLOglqODGZjy5TVTTLMoclHv9MBYQH0o/t2e67WBiHkd0B9hDiKyFTQtsn/OY7V
kkL69ANjiurEmgGk9JCPRnyD5iDJBXtJ3ZJiaqdwSBBedsn+/t9//nkpwGxdY8jY0k1hM28WJ8hV
EebaWTz/vnQWSQqc3TLh+64JPWA/qvaUPtb1dlKVnBWGPAmuNLXMphmadUOj27QFNPRePR4UFjKg
ilfmuiH03nh43F6XCCq3tzQ3YVNogwHaM9Mghopf7nwgYLGfB8X2WtvD0FzBywlEV9eMuhPT8O/T
Gau/fKvzjy451qbCqYgVkAIevC/+NSFPHLoWutlzxylcunQPqrO5R2Ng0LKnoj7adupPqi2x5l7O
DUperK1M2uULDNrjj7J4mtIja74VVHEJrM+c0MZBDfGaEVjjjgmsLJlCzcOljPYlMwGXNlpO/uD8
4LL5/2ak84Mad1QAC4xtxzaLhRApHR5uW1hdH/R5IB+F3nA0cV/eZlBsoHMbwwE0LZmeAEdonpHm
LYJIb6snZ3YosmxkPDgd9w5Jzq3DbfNr84jgH6lJoLOvKUQtniO/P6MtmUUfKXk05s2o6qtUmRAb
5uz67Bg6cAHQJSFl33geb6j30UOrxO1xrPnRdzQjAI36Nc7cnpvKLjsdRQTnW7cZiCKUXasfANmL
VlcxS9fMh2408aheBvRWA6FnNT4kN6rhyItf3Mp8Zv8wQZPrpPeDqzy0P6LYg24WkC7LeUNmJBBT
0RcS9mCYC3AbFS+zbY6npdZUhO4ye7/I7otWSwhXgkYAlDBiGc+XSQPkmMwow7gj33UdRAleke7f
IbUcWO2mp0tQwPEaU+e3SC5rkPggjzaUJKZtVUa+SX/W07GvfpEB3UP5Q9OoFDLo2klBE4woDyAa
v0o9urXHq9ZAq9Ji7qPeCVhET8ZgB3g2gzT2aKZ79LoiMgUD4A/LfMibVxzewJwRFhiv4/iAgGRT
F6qUtS4OqOxgQbaO7IQBNAMucmnenCrKoehIxCveLI9e6vo9ORBtei3ZT63KXu1h21jML53j3Dyn
7OeSlID2jn69tPvI8B6Hofa1Nobs9Wkasle3o0HcTQp/ub68mD4Bg0Drqpw66/IKArUUy9tknz03
8fnyQvoPS9PsoAYU1JACKqNtaz5E3S+zOpbGY12FyZzgMV5tdNpu28IOLAc6LyzykaV/tbPX2yd4
xU2IlgeRlxfiqe+9wGf7L2rdaY5K9D6MXcc/cNB5H4XMx9auuArRILy2tGTId6DtR4SmwNJLS5bF
o2a1HZas1rr6mHfQO5yzkT9afOwCd6m7T24+1B9azdMU3n7V8juFJpKXiC7EHj8bpKXnFs1QYwkn
F0xhNtlQ/tLxl6qNdxPILpb2XreIPDmyfwA7AafvXBUgK5pnZp2VfZi6Tzp/+vv2kl1d9fg6RCbE
vkdFCEfrcjR80cyJ5BT1FGZ5QTXkiQ987hBAATc9gC80VnR8XG0RyZ58k0yN1k3e1IcT6CjnItH9
igCRgOycYtqugkBhSFSKkI0SigfSpSyAmnk/zUNIm9EOwLnuPqH7wfBdLX3Tx4TvMd8qnNLqZAoe
O7S0oIJz5eu9YigN2+xDOh87EwJ82dPC3rq7HxxiaGdmpIgGEUU/6jPMGJW1IWbuJ/O327tiZZVQ
xMPpEmkZbA5pj3e2UdSULm3oLMnnYWmKD1W90MDwIvr1tqWVKUNLFlR80RkpsC/SOXZLG1jHtIKl
yP4BvqmTVnoP0VRsx2JQcT6ujMoE8B9oO4QrAKFLo6rShTpxYzXox3tlw2tRPBDn0+3hKEzIeQb0
kzpZyWCCao8dJNMa+jKp+n1Xbehg8LFxcEX+5/LIlqhvJmkT1WGXOhNyJeW4rWlRvJTR4igO0crq
wCU4rhDpRWOxvA/0uOFez+oWxdzt4j5Yy6EbD3Px8/akrRxVgAXQvSyg4QhkpT1QRjUSdHbWht5Y
WqXPejofBg2yExSplCfWJ8XBHpZUAey4Tpq/31GCUhaVZORJJQ8R8XJIjRiDK8ZHtG3U0VPtnByK
83oyUW/pv+bpKWoeSldxuEz56hJ2Qb6NcgieAVdZj2UoJq7prA3tPs8foKK7BK7jqkL263AXPBc4
wqgni05ERDWX26RxoEo/2QsL46H/VFD9y6jTYDTiTQRaccBd8k0y1BvaWDzwoBx6e0mv96gOsBY4
gZE0svC8k44ajUBDOZOpDONs3OQkBscH8e9nS0I38pkV+bSZRsmamCxl6FXkbUIeLFrc7e2BiB96
EWdIJqTDllg2uPwmWoZ2+TdnHwZUqsH3sjeH5yH+XiehczdCRzIopfaS2tA1PBjKMDECjzq+dq+K
Ee4mzBqOG7YFWm4hCn+5MRavbjq3hwX2d/tUKE7V9ea+/Lj087Perdyc4+O5/sTpZow+3F6Pa490
+X3p0IIgf4byA9ZDcx+bT9w+lNnBrA+3jazuXhsJJEh3408qXbCx7Wmx1RllmDmPcXvkyZNtKYr7
K/Mk8qrovRAKX5YrxnkWRXaVV+V2lpQhAXOjP2aKbbv+edRzAfUB1kdGTLcZM21Dy8twhnqn7vhL
okqrXDtt+BXBqvmPBfELzgZQ6uMIxF9ZhoVu7+YCrqVMDnXm7KkdHTkvFeu+NiCAflGMAvwbAbHk
zZJ0sFmH8lPYM9efjByq2sHtRb+u5cJJIo0r3qWgLruKGEnE3CmbZ4woj55mL/0aL+UxsgbwW5Mn
rdeC3i72Jh0eE6pt6TIHc8OeU7tXPKLE5pI8zsXPkCYWksedx3JShos15kGaziegRrcd6/cOmPQA
uf8rbRfFlXTNwvw+drR6IqYAlcgVlQBIfV2tG8vQGp1w9opD0qVHCAXsWnCy8qXcQhDleU64T716
Y3RLkM8ZasjZKQHzLGnzbYN+Zf/2gqycQgqBSGg4WgCuX90hw+B19qKTIqS8BbAiBBH/pqhVBcgV
Bw8rHmppFhW86dLG6h0GOS/HKQBJOnIXCgynJPuQVHZQt7nfTx/a/PPtYa0axIsEzE2iD1mGQqD9
RlvKMStDqCw6Y+cnfNc4np8mz63p+F1NkEnI73doILaH2DnUZla6ZTSNLWPWwx0YzWEotpzG6PNW
pCdWl+s/GzL0P2Z4/PQ2xpUgneYmsJB+TxeVgNaKFUHBCOQnegBEwubS7bgLsrB26VRhXH2Zmy95
+Zbrb7cXaMXVXJiQDmC6mE5OJ6sKB3L4S/f2t7+uGoD4+zO/2eMwRaTFABL9aAPoCwkwLRsUvmzl
lrwYgnS7sFHPqNHASE+/9KTcG2UOji0exCoOX5Uh6fQ0bdvOuOOq0Br8xNjEgBHmD6Wh2r5iVSWf
eDEe6UI2U9tY8gpm7GUI8vy3U0Ct0oLoaLJD+nvrFD+dBrlDqNa5U7Ov7MK3y301QUOZnbxBCwpE
v+RIysW3tWOzQI6OfcPjJphGx/e8/MDzaevqjT+Dh7h60MudnvafFsp3i7eFnIjv6X+BOMSv8i8F
pJQrvUJKa9M4dBNzssmg2eVav8n4Oa9iP88+cPJzRmKjZzoQDW9e8kyo6vZd2aM4ashsiBL6tVxZ
Os6QMy+rWmAMbJ1tOytTzPm6BcGuqYtmeTnZyCxe1baV16FO52By0SOoAqKunASM4T8LUqgYo9+b
MyetQ0Y/jdE+nb9Y2vb2YVMNQvIWQz86ntsWdUjdn7p+bKvN7e+vbP+LIQj7Z4d57FtSkxzfn8hz
MQEz+8CXXdwrTrPY3dLuv7AiuQxiW8Ns6lgKx7CfkNjy42iPWMi3652mTVtv+Hl7VKv2wI4IHT9k
Sq7U62lOCo3oOgOCvwzquPAdFhJ7V0/RRtee4rs79C1AqnE7obUHlDZAj11OooWMidlPEQvnxXgy
u29FeXcJXVhA7R+knVCbBiTw0gLXDTxD47rGo/6YOX6vgqStbrOz70sj6Dnp0QXLcBqtr2bxk+WK
4Hd1mwnKSsHRgve05M6NYljmptWxASCww4YPqf65aFBsUIHrVXYkb25OCIDTiMIOPFzqDPtmeIrc
l0WlerW6wWyQWGC5EdrJCHQt63IQ4Nh1mNs+qj/dcqioX2dfNBYsqjbeVS9zZks6orRMDS9mmLuI
u7u6XDbDmD+MnXt/sCrYJv8dknRGq6Uu3VTHkLRo79aWP1ebPlNR2kvrg5qZBagx8H5As6CjVwZ+
VRlv4rH3zJNljHzTG43xopsp30PGtzom89DcSZfzP4Mgl8HAcM1ckQOjyVpbGhSkTnqxsYmO3vo7
PfS7BSHZLaiH8NCW6w85dWkMElrzVCfGK+UoZ2mVwn3KDQ//s4HwHhYQAgPJeHn8RwhURU1vGaek
thYQQ5jzL1ZW1h5MPUNAx956svIJsjJJo4M4HABoK4Kri12rUfwSudCIX+JCSQ7k3qiNoZwj80yh
ysiNwmu7MEWJnukVioiV30TZNpm/tNHTEu9p9HW0v0d1BujwYXLRVZ19dMe3pU986pRBAeDHZP49
F/NDCUKounk2R0XqThzys9tGzJYukEweVAeg8ST3Cie56RR1bNETZxD6TfzWGzYs3nbexiT3Xc//
mBK4LAeeGYYvF6ZrTTwlDRM1YBuMla9UBY59T9RIYwEgGk3POJoeoFmSAVTNWFJXLT21JC8fSWY2
O2sYx9fI7ukWQGKD+0NXpq0PuVeC3PZkP2bcpbuOxbpvatw6WovX71pE0y9zydsts5L4U2w76a5u
EMrf50Tk7SEDfTqXjb099F1Yd9ta2zDn0OeKKRcjvpyRix0oEwglhVHWqFx3YDX4wlK8BzO/U6Hi
VTak8+bw1kxaA8OA/qPOvpdG748qhL90hfwzVSBJRxSM4oEl/v4s8tI4z8ahyTrQlifTCy+JdsqQ
zvcHb4Ku5cKMzTxqb7ws2sPt4Oh6cMgRiCZtNB6+NyRfGo463hltZBgn09ot9SPiPaUkjhROiIMg
3rco8aNIIKhgLk0sKQq1BWpwp2zcs2TDVW9oufIhDKBXQIBvRR0bUdelAeh/8ramzniC1kQHxd6o
eYMcYVL4HqvzD0ae6J+W2v7FecR2YznTPTgq+pfMLsGrw7xIxSKx5qDRQoXWSjDRYNAyboX0jjZ1
jTadMjMfNvVAim3ljm4LmMrsPrQcWt8QZk02buINH9FUpPlT31kIg53+zhqhmJqLnyKFWhb0mPWG
5PNpaR80bxcbR0NVUlhZXvhWxHJg/gC6Vu4by3iX8KmFCV69GDz1tfHn7S26EiacG5DD3XzJYkoq
GLA+glSxNw+oMHmT4hwoRuFIMa9uDdo05zCieX7Wggj2bl8obqB/Z8mRnIjNscR6Xs0nl3wv09BO
9pVKQEnKxL2vtbAATjhxEuRcUhL1IBueSH9qCz6ZEGwqy8kHVK/63dhe/Mvu0hjyn94SzA7TFx+R
lkpK+9qZ4FEiwMlQwEMRQC6TGWh/SNLeGE7zpA+BF8cn2jqoYkXs7tm8MCRXyviyLFYe6cNJoxta
b3ixm21FcHMdNyACRD0AqQIM6KreaJnljAcECGIn7iNxXZXokN315uugyn2suItLS5Lvr6elZ4uR
9idP/0yXrZU8dfObXu0s5GHybtPY+7R/LNBuc/tYXe/4S7OS1wT/0wDhc5jNDGt5KBPbekQJWQUm
XbEChV4w5AEVL0pdYsucXWyEJqk50mY4Qd7UX7Ivpeq5fe0dwDNyZkDycGXczktbdMOJ51oT5LU2
BinEA960Mp/AqWCoVA+vTxnCe4q3Nw4aeJZliWPXhU5dnvcY0Fv0RssAarQ5AH+BUe3bOwnlcaIF
ugNQPtHdDrYTafLSGeIzi5PrJ4aHfrNPVHpWK3OHmhfqT3hM4AqVy2r1lJfMMWv9NHXHLNt5TkC7
Hf95e5+tOAV0ZaMwCzYwdI/J94PGaLxUuCdPnBya7KnUN0ouVoUJ+YboYoJimg3wZV7gnRGkgFqY
itOiMiHdD7wr+8orBb5zfsq/j9lDq+opXbGAzjQduHgTf1xxuUJwT2NGUy2nnHTmpiryh0oHvNW2
VKyYq4aghgKaK8FkJpeIcr3QvCzny8lt64dF15/GuEz9jNuq4GPFhQpaZ+SogL/AqTEuz/5gdTEY
SjuMKJ237vLWkSjQ0+rZTGp1+lV4ycuXAB5dQg4M8g8IaK/eeVHSTczwWGhnmR8bf1vR69x/tYeH
lEWB09yZIMHRvDAnl4fGIV1Y2cDcsHy3iwcGtVcQvN97ci5tSHtu4dVcWLrGwkp7LqqDOX1M7lTM
uxqGfrlEM/QQqyRBslKzHkRWvJsVp//a/1+OQdoDmU2bXqdJHfIx24MGO4JIxe1ZunZi8GAi+SDA
H8A+yc8LfbQzs8Tjz5kn4nP02sWxMflx7ewiE4WV29ZWxnNhTbqszT6au7Ft0jC1p63jZi+JpWzx
XNnK6PNBkkq8yICVlW7mcRghTZA6ScjLDXOBPn61smAgftO98vjt9niunQGgl4jaBREkeoVljOcg
mvGbxEkB3CC+Yz+2dew7Kte2NmnCBYAkChQdiAQud5k5JkNntmMaQvz4o6US8lgdwtnXpT1M0NzT
ZRRfB33PK3f5C2XaS0SiO0nuxFkBdBQYF3QimMC8SWn3KuUdmyeahjTZz9lTXDxkVebn2lPLN62j
ABav7YFzY9KUJc1oDE5H8FIwv03WiSyarxdpkMfggbX+irpEEe6uT+J/g5MmEU2+aP2yMbh8tDdR
FPsZ0nOpCi69vhEQVaPYDaC7vNtK8CrGCHlS9JC3+VudNe2jow1UsafXrAAWgOYRID/wLBVjPYs5
03rQE9OK0tCaPw5z4Dlfb58Z1felkHMxor6s0jQLS5286uW3vtA/37awthrnI5B8GmHGbDgUI4jL
B5IdarJPmQKxdX05g39DKHMi6ICvkYsWzpg2czliwdv+U189Caq70tR9G3IrZncnf8370Tk3Jmb0
bEVcS8MLPsVuJva04cwN+K/bE7Z2XM4NSEsOij1nilM9DSPt42xt4mxGIbzyyxoyU0nqp5oCHbK2
BUBRAMwyAimQN0n29IjTCu/PJIwe+Tclnabq69IG00nP0rwYk9DQTP+lblTB7Nran/96aXv1S8kn
6uHXpwNipWGLrGZOfozx6f6sBwo8Z9Mklu1s3RezKtEkBUOnSfvl7rTix+1lV02UdFNmWuWkmYnv
g3mwGQN7e/vza8cQKTwoK0Aj6DqAdVhlccMtEnSqOht0vm2qDthDQ6VhurYceMQiz4AuC4Qy0maa
eBy78ZgkYebuPe+Rkg8GnfaabgRz9vv2iFbOCeoGaGnCzgVtoxxasAwayZHB47BCUS+Jph3v9Ucy
d2+0hvC9QR5ArZgpQqaVWYQkGigAkRAVFStpeDSqSNN4Xhxq8Ub76XZ7S1UUXdkGQnUEFUQULRFk
SJdlXro9GPpaQOus+K0EEw9ZFFWkFQtA1ItGPyDcABKVTqRhaJOWmiwOo/QxfvRmhTO+niLERe8E
P9hrIE+WDqQ+p65mm9oQ1tT2tXhuAtcdP8W6ivVN/MzLRxLs2AJqI9qHPflFZpalPekOGBBY7hov
5VyNG+SxGz+ambNv9VHV4/eeiLs2KJh8qOBLkkkurYWMpJ3jMUwd148M5id06/a/UufY16c2nrda
vwQ93d3e5derhQcgwVZDtQwVPxmCUQy4QE1rGtF6u0DWrTolSbm9bWIlaydsQKgKLw+Aa+VeElfn
TsrTeQyLavRjDQyNLKD1gTEmOs6CoWJ+Grv+jA5cs9QU0dp7zUSeVzx2BR+YA0V1GXUJKaW+QdtM
H7q9/Tyn4Lhr3Q21K7AGZ492MjAf7EV+YxhbXpHZj1ukLe1S25rQwHXq+q86NfGfkw2aYhUeZm0r
o1sMjVaiVIm3+KXL1zpessVq+jAmhhaUVmY9JYnr+l3UeopZWNvNovSMDBne/QgnL01lrlF0oOHp
IEy6YQmYQ5ZdAYy+St5obTfBc4EKSlTcrwiaEncoUi3Tu7C05wdW0A9UKxTR/tqk2fp7OR0NscAq
XY4kccaW2AmaIjVri5Yrf+xyv2CKLbs2jnMjkpeE1nKLHFbRh15xHPVnFUjzOjEqyohYBweZSlDn
ygtPeoritA7uMMv1h+QvdEP6S/qDmc6+Ia+0CFs3VtwsqyM6MymFF+XieLwmVFA/UvCB0U+loVLK
VpmQIgyAjCOQvWFUZHmm1mN1p+gRIuOLWbOlla+jwYzsDN+Pq79K41et0gVc/f3IuuI0omcffWGX
O6vHIe1MkoPzxp2CDK1SlaoLftUC1hvpXcTDoAS4tFAUxGps7gxh1r56QcTuk1V6nyCw/aPFUWDa
gZG+/DztWsdMGmNAXi89lCbarlo0wSbjsSyit8TIfuTU2Ch8u5h02buKZi9BfoF+OtmxpLFpJ13p
wWa+9+avEFBDC4efx6Y/pfE27b/lTXsw2/1ts2sTKTg+QbuIng3kYi5HOtlOQklGQARXnJIfM3/9
v31emD+LxROOPu/BW3A+gRfuf+SdolVqzYchNjLB8Il871U7fy/oOI0Fh1FvP6dodh2s2Vfqo6wG
FOdWpDwFMIUD5RSTFLm8+FFopvlQRrH1qWla7YUttApsSGH6QOp/S70uOekGL+8jSHrfkYJWFFcc
ougrdT2zgnpfv4BcMjdHv9hZmgrnsz6T/xqQcTPu6DAnLtC0yexNpm90d/9He+1sDDJuRnPilMwz
TpXZp1u90zb1X/fvtnMD0joh2Qd5xQZj6J2f1s/I+JPPo+EPtyXyO1e8yW2W9tpioR0+PlAdN7+r
yvOuxRYiejGoAxZrMBVcnhbHylOqeRyHMfkW83hbuvne1h+MVkHutHboXciNAC78ztch3S/2BGW/
ZoD3JNFL+kjqP/CeZ5+X9WcNyMT9z3sSt3wcpmLf6d7JzvUtqflLbKE7CCR1f7DyBuBpaLYXfKXS
jeYVFRBqFZynd0i7EkGZ6tYXUy95ZzDPQF8TPA9o+5Pfk9AajkD94QFu6xC0PLxm7cPQNA9kAA1I
9ScYNvJeKsN7CcOR9kFXL5M2Rl0TeswEh9i4J/p8rGpVRmbNryEL/x8ATNoHeu1plt2nXeiUWdCY
aAJ98ap+mxS6n5mhA/3QOlySr3cvFRoEEbSBQeid5eRykydF01bUglGzAjDyida/b39/5RCBbcER
GmkuXgSWdOVMI64cfQBYOSu6IG2+d4btz9puTP+PdoRDPbva+pi6U0yNOjTNHbH90j6mHoixFDm/
FbeM1jootQi8GaIDKX6uDSsqm2aqw3YI+vqhWLaRiqnsOj3jIsMA0AnISdGwK0N7Nd002i7C1i5A
8WbRDy47gYd5bj8n7CFVYQ5XXM+FMSneiDJSkMWFMZP7NQ1yXeEI1s7p+WCk1Td5msfpgO/T+tUr
v/HmEHe/Oz1BAUPxfFrbZ0AvgKoSD0ERJl6uP+SAaj3ySBcayQ8n7YIK9bLM2hjtr9v7eW3GcOeL
kB3o7qv9rNfzDEqgrgujXvP9Ib+Tgl1EFiiMYIOB5BnFP5lwCI255sK8jIfjV50+pezh7p+PLBwA
2+ItcK04kmPjTZXNoJZwTOzvjvnlDz7/nhIHzPpabTPtEdfWmTeHcfqlSTPwOf2JAVyT6BgBTuKK
4WJGJsalC9h7R7DRadp27pRuWLhZ6W6BJgIIw0FFi9YaQ3LDLi3suezAFcsGj+5Ss/3YRN0XI2le
5tEJnBS8nkN7jLjmo+D4RCr3N0diy53xMmDLIYOmil7Yj2nZ/q5NG9TgKtXXlR14/vtM6XJNYkK1
MTHG0EQujdS1r4IErRlA1VlcrPBxyNldHiWzd+x5rvkYOprj58Cs9rliFVfcAqrb7/EzYE1X6ZSs
YeU0tNqI5kdw8HCr+egO5aFpet9JcmD5unlze1+ueAcYBPkv9URDtBwDdbpeFd6YTmHUQo6oG5af
k9s4QYrWzrmb/r5tbG3+3nOrIACCiMI7ZdzZVRTrdZJDdBa6GpCfPnpM4elW7iCMQ6gzgBsPjMnC
/NnnjciqwTnqgti+3lbZbtI2pirjsTZdokcSyUVBXiNfc4ZR924JzZmQc3pykvJ1yKZghkjDzFRJ
1FVT4D0DNJzo141TWae56IkvxzAzs6/NkqLHqPjkzu6hH1Q9t6vrgnsbGDTIrF1xucVIS0acgGK4
qwt/W+OP2+u+FsAJ5h2kgwXoG1mDy5XxTDiAaJimMGegyiLD9DyT5pka8aFJ9OUBHRm7keYvVmbs
eVHe/7aHGBb2NmI5gmy0lAjLWTGh2iuYh/VX2/qQKW7ytV2HOgAqeYiADZC/X46tcDLSlhOfQsgd
+yz5QcxTdKdq3PvdJzSW4HdwDQKqcWljbLuK4w0PDuje3vzUkM6+vUBre+38+9KDtF6Qu/KgDY/0
RPaw9CVoM/MfUz5+8lArvm1qba+hnZ++U7SLpqPLobB6KOJlyabQ0n6M+UFX9X+uLgcS0aJihMYN
+ZJCS+NM3M7DCR2OevtkpKeh+4MNJXLd/5iQ7xktaVuP5zBReRmIbEH1r9hSa8sh5DnAw40XCPaU
NEdco9rc2zy0op1bvnAdxGIHcri9EGsThY5M1EiABjGA27o0Euc2tOn6gYeD/qo3r6AbblXgo7W1
hpengsABp//dLZw5ZNryhkHPk4fg4dOCYf54ewRrZSY8n+CP/9dqJ6c/Z7CLjkvRgGLUacqvEyCo
m8J0oLCXNoZP+qXaIu/NH/sltzfTWNWbsmqb13b2qOL8rAwULKwAcHlCsg6qJ5dzWdUGR1OyvoC+
BDk2r/fLdnt7rCux14UFyYnNQzdBtBAWmnbXtUGsfYzoMUeIM/hlfpyIYkAr3XRA2p6NSNqCiQY8
XJRZoPeMu6DnX0hp7Bzrxc0j30p2UZIEjH+Ie76D9EXQGNs06UC9HfnE2sfjvK+KkBEV4mDlWOAV
g/jZRbEULVPSLDvQsDZTUuNG1NmxdNiht782UQVcZvH59myvrSeidEHFieZ38NZfrif2FbFKExI2
fTsGVrk100HhBldO37uKELj2ocZ0hTBKPLAuxg5ilVhzwRzxXGgvpGWKVVwZBvjnBKsDXjQghpKG
MRkdgqUO9Y05+1H4bPx69yxdfF7ak9lcOZlTpCNwRXHQ7VmhulrXfj+CLQsFDoTcV9iPdh5nK2Ve
H3Y8yHb0TiEkcauCHu2/z4v9duaenIwbaVPj8zHIjsgJAs2KRVb9fmn+ixqqYXURgc51cX3+bclU
BbKVXYRCt2AydoEZpPICExMpqmlOQN6eBLPrZ9VTPysS+qsmwP6FbD4ok/ByvZwkPhts4jkefW2d
7iv4VTBIsz/IWKNaj/gQar82cPfSy41Dkiq10hgyKlaQ+JWqK3xtHc4/L4VPcW8WfPG0KaTxhlXB
nxwz1I51CKigqI+GlMspKkZnIJOeI8DsQbKIfxTxxtoSINEOLXrB8XjV2ewkbAFQzJrDagygR9mV
wXJ/8z8qNsiqOToaEkTR9XIIYzJHuTMtSE9Y1N96CNLvdhU2Hs5QThOuCDgb6ftubA6j3c+hPgeD
5meJYpcKVyOlJtD0hnoTpKLBLOCIHXB2lPEktLO5wApH8fNi9H5ttIGRPrvsKUNTVT4rynkrN9GF
OWm6kC+GJGkUTTjYwU/yowM7uP0nMwYiNFzCyLBftVIVYzv+P9Kua8dxXdl+EQHl8Kpgu6PdPTN7
woswkSKVs8Svv4sDnL1tWrDQfXEi0BsqkyySxapVa2kgZp5Ofb4TxT79dHtBVuIJdLhht0miFLyL
FJ/txxKNr2WDBZ918oDEoXvIUq/7bYjaCkHeQNKALAV9oKJyYpE16Qao63pLIs2G94ykaZEk8cqC
ZT4xk1nmaib2W9ODGRz9twe4ZUBZomLoezshBpJBL4vxkM537/g8JMlk9h6Xk1ojLHUd0WeGZ4w7
obJifTbsDY+Wv+/SozFBZwaMS48eQI87JR4SM1a7m8e45cfZ2L9nDA4idIkP1FRQysTSxutbDwJG
zTMlRzu6/fm1ESBNj3cSuNuBq1MOdWLZ/VSM1QgKZvY4j2htR7jOkDeb35z3QU5BujK0vyA3qr6O
2xYAVRDED6dCq2K3YHsN/5mXrYTMikeBndDGioPERMrvXa6Iv3SstFLQp/dHBwRZhraVXNoyoIQL
PTegNZ2bMACxu8lLwLK24VR/H3WKVyFOQIIbgQ9kgdWAYaR92g4+TPAqjRf7pbY/5t0fe/pSLAfN
GgLaN8HSZ2Hd5cGwtNGStHH+dtgNIhagVXRkayUaQrkMkIAqyeLV3pE0U+B5TejYG5XdFdfDi9aW
zIvyfFODFsMdunkYevdo1GZgDm1cVsarDWmE2x6+smBIawH7jLgFfYnqQLRp8K06b9xjYduhXjRh
PvdvP8bwdDahSI6mJ6SZlNDFSjzoD/vcOxZOHVSFGebaRuVubRBIzOEYQ4MTKKcUCybzJ43ozJe9
3LItZHz7SY/Q/b/vKweZS6rE9kfuH60l7POo+/z2NTj/vOJMTHPHaenx+akO56IMmbdV5V6dIBfc
1lKtW5KkXe77hvZTnYMb5tgWRVgUwO9t9YJuWVDuqrZdqqkxYCEtX8Q/eGbfnqLr4Ah3LPQcwYeE
8hmeCcoAjLorvSTF51v+tFjQL26YP4Ie0fnJvOHQQjZDt94zpnOjyqwBY4y+4zbzj3PDQ3DMheVW
Z8DaJj+3oMxanxnt4tuwIPId5SHr7tjbw1bUYGSbIcizgaNV98ac8qzrUMI/LqYW2BqAw29ONGBd
cBiDMk63cd+rd4pZIToaEvc4hdX8sacfbq/8dZx6+XnlRqntSdjGiM+X4B7h8yG1wWV0l231+674
L5rj0PIv2TVA7adscUZNM5+sIjlCV9Vgz3b5/fYwtr6vOHAlSuBYkd07CvCkNzvz7e9DvGiAMEaq
B4mdK3QepMlwE4k2ObrzKw8K/ub32+XnlenhFFmMcsTnwdAyDIEnIvPt0ejFAJQJykc7t8QAC+iN
GOL87S0DGADCBuQa4KzoF7s8QEZkynjp9gnuOS24szJt45JbcVNJDYiYBP8DqiLlCvIY0ZJybgnO
v7INSmpHRVWeut4MUB3aCBZXbQFDIG9T1CLVx7rusBxMZBPCXf9HN3y1zQ+j8ZVswWHWPBaX9v+s
qAkNA0oPU1fAivCKyBl9lKPfseS4j7DpcLbjoaCcrzP6Jpg5TMkxcooh9PotItL1Efz3feV0XerU
1lJvTMCAkgb0wRTvuCAsSXWKxiQA4oBYuHQqtBORbESXxLEk3730O4tunxkrt8P551UxdauzumTK
cHTr80Nu/6D2D4NsRNNrUySlE4GEBFc9sBeXI+jyvu7MsU6OeVpBlkt7omC3vT0KeUAr8Toql+Bs
AIIcU+XIn3CW1zBytzHK1PePTYauIOHSsHD02K78vWvQHdgF30gLipyo5M5D6Qn3M6qmal5gtgeb
jjrGpBMr7KA464F/3yxPTboRdq6O7D9Dam1IFHM+jDMMEfZqTC9p1UVmD2W1yT+SZOuAX9v0Ugnw
L6MHOsgUXzMcUi2WDmc2+9iJx0MuHhb31+2lWvMGqQkJFJw8VtTnbpPQAYRxCOJEzpGxgV4c3d+2
sDJlaKxHOCLTpNftCkNico3klXM0vU+8OTRgaEvTL5ywwK42TK0MBqYgpiUp6Vzw11/6XTVkHm3L
0TkOT57xwd4SUl1ZD1RPMVWApTnXOmdd4xHKW+6C3FSPWPGzKKt7b4ImUL1xs/x1I2UDOfJ4kYym
f3vRLgdiuL2Ze/XkHOexWoJS8IcsLe8Hx4nSbP4xT5N2h3n9ZNhTNDllfHvB1oaJpk7k8ECIck3/
T8t8Abl46h7HubxPrUP67Fc7WvhvP4eg2YT0swy/rvPDwEhb7VDBzKDvaTwMG76wOofn31ecwZ5m
ZFgSrFYLquBs3tvd3aSdtOW+auqAFnUwDodki7lk5fy+GJTcDGcnn+iciictBkWOjv8PYGTTP7cX
Z2U3XRhQghrkw2YymjAwD0uoZYCtIjmV1iwAvBH//+NtaysbCjI8gM1JLTI04iohDnfaJNUdbCjC
jg751rCtfOfacMAdYaFQYII9Qk15lOXsVeinJCBKc4I6+WTTKbDteafn5S7Lmt3t4aytzrk1xSUy
nng9HpXkSA19gJQ32stp9gD62I1pW7ODiBCQUrB9SVmySy8oyjTR8sQmx7oVd0PdPTI0mmf5VnV9
bfKALkV7Hu5Y9OgoqcrGNydBWwzHYHmQoG/0iDQIBLLRALJxIK34AdDeSHEhYMB7XEVCEWfK8s4i
oK+xGmTbwsz/+uaVASMaKGvQkA2stCVn9GzfDH7ussoq/CPNI9sPyiXWl/1tE2tjODehLL5bNobN
6hIZnZfUAbPyhm+tfB6ENbIDH3Wiax4UTTTEGirPO4L5766t6rgo0o38oLzvlVsB5ToUuhBaSd0y
5b0kEHrOY4oHjW+R0Lc+1c5L5exMH+1f35Luudtsy1gb07lB+fezVWGVmH3LhMH+S0fzEHfAhl+t
bBQIHeNoQk0bBPvq9qd46NdaX4ImARQl5OBnATE3kglrY0CRELLKqLMB56YEUePEp3IyTbT53wsX
uI/Dba9a2YNgwEOci4gD3elqhx9efYWgvU5Pc1ua4dB7QZPOh3r8RcxaNsyJj7ftrQ1HZvFlcxGI
C9SjpdHnbgZkKIW26wN0co27d3weZAiy0wcnpcqZiqIwm62hhWqc+3vueeBv/Py1Bcd3//2+celR
S1IUdEygSpfV4xI6Sx2xZIy13urC2wPZMqTslaoEf0RTYCAoDPZ5WORhN26YWCEpRvuQFGUGrFaq
UimuZQjHY24Hko9qprvOrR+LDOJFsxkVnvGYl24eoBwWoRWpCUoUL1LdRyZ2QRP/7aH+zYSq58LZ
71AfJZzSwRRjQk+WS7pjZ2Z2FUOk7wV66OAqzu0sRtGhfrBmBOFeb3/JqdM/CLDXBnW7GL80SGfe
/kVrB9X5D1LuvyajInMrTAwur53WpEGffwR3MqUnQ5JdAeo/iY2HmSrcLZ+AQLKiZK5LbdsrzrgK
0WTpOtgYPlYe7BffAC8KXL35MKPZP7Dqsdu7U1WHutfQ3ZD5dWBUzA3FMIxB0xZzpHV1EzE6sAgP
WivinOUPKCy1O9/aatK6XjEwOINEDxwqEp2CLrTLbdAmPjVJuyTHpK9b4CJ0/SVJ3d9WRcp9t7T+
jrV5GyQ6rSLNbf+MpPyKhjV6EO5iHyHYPn+6vWDy7rvyIDzXJc4Ycjdqrr3nHF33YPo9QWDuxc6n
11ywI7WzyPfrjUzW6sY8MyUPuLM7RR+pk5Gep6fGNRF+fU+B0Euyja25dkrKogEwAoDnAMR4acRd
hEanTiTHrjRCOz9U5dbNtWVBiSZIMtsJtBqS4zicxiXm3j+3V2Tr+/LeOZumvs14mjv4vva74JE9
blxbW59XnhGL5oD8tMXnywT5+9CqNx53aw51vgCKgzsd17TC05Pj5Dx0+bLvrSTM+EtubdFsrN2/
aOlHdhcgVhQ95EDP5qlMeF0YXpIc7eSJ+HeTziNv0IMmAzvxFh3Gqi14FBpdkPcF0vTSFjNnDQlx
i2BQ6ZOfonGofqn7BZz0emy4GwXI1RmUpIQSNwqqZWUG6ybXfJzd5AiCpxjq6nFtJZ/TivyaaLO/
7WurpvC8A/Ux6ImvMoJsbIaSWRoS5R0LTfpodEts0MecbeG1tgzJv58t1mSDBNMUMGTk9wzaInl/
V9k9yMs3LoO1M8YHBBZgeiAwr56tNcSaLH9EllmQ9K4u+BNd7EO30I0lWkFyAwh7ZkdxiGnAmynx
B1mB8T+mGfs+MbRXDYYfm4V4IswIK7fbVZ256zVt35vFl9sLt+aQWDcohOHGQ61auWepTfISpQ88
CLIxKOspIDVU9MinHLnC8sNtW39Tz+odcW5MGWzlzJCLW5zkSEtn2OWWRRFbuL9q7g33ZjKyfVP3
Tmg2TAuJqaOPrQQZ1MFv5fEFjwqMsa+CCZib2F2M6hdL3c9ELx68xEGIILrHxDGKwF9y49HWUXGH
ggXf9Tmxg1EDb2WFjqOQIHAJbNH7UYGABnT4JX11siy5q7vWfygWaGL6BbibIMnhh2XWJYdWSwZE
YVbynJYcVCaL7j/4tPheZ3P7IIC2isD7wPfTbHkQDM2mu6a0qufFGbs4KXsjhPp78tRm+Z95YLuB
DUMR2FPRhhp3xmfSd3XYZgs0MQ0UyZay6++MAVUTYM2tZQ6K/IELfwxTfzHDKkEZkzqcxpVFi0M2
si8L6dMICur4wY74gditDQq2kGMCXsWdEJYfjN2U7i1RoJfXnKc/NvOm6PayXl0EwGhoOEBRVUK4
f8WAWhupTf2iyCAxHpj2S2md3v599J1BOQCvelzHyk0M4qi0FJmfnSxIdR1FtgESuDpR8PNl7tpx
0QiIsEw9Jbu08WdqgInI/m5V4bTzjZ2TfLw9hut9Lq3IZhA0m6HVTCVVz7MpMZoFVmT6o/0w88jh
DzlFyBgRogdTL4IF4rugKL5teG1xQASGZxhesBL0eHleAviqQ/dJwC62x8epvXv754E8A5BOvmOu
4LNJXkLcqZ3yE8fzle8Y+/Hm7+N0RGcJFh6/Vc1PLdTuhWcyMHgOr9bXptlIh6zMzsXnldnJsqWc
uI/Pg3ucWyyCvFh0ewBX9whqoWcDUM9XSHD1+pQj7eUk1n3Xah/mCUzkdltthKurdqAFACA2Unme
itEz0FXRlRY0RLSujTrvdz8+sq3K65YNeZec3b0FH91S5BUIm2doFY8Q9mJ1mI0bN+/qmgCih4GA
8V5TyQHr1mGTrnN2ahqBm+ijVm0ErlcbHr7q4xwB7RWybFfkVw20TzgnHuLuMbDEyy4cjW9vXnQJ
/wRnI14O17gjM8E1MvQ4hj1ymsZvYNYrho27dGWWLkzIv5+tBfEAAup0QY55HlYiqLfElLe+rxy6
1oLiOrPxfTDnPlRvP9ERZsv6N6B310duz6E6ZvoJOWosHQKRu0/EazcmSFX7xtKiYohOSAcVXeTt
1NY0kXQG6tQ4l6wZijeNm5Y7VGWTe2+wUKakEyrv3pQHABDUYVXwZVdqRrvPNM5DW6/ZT63u9chk
BcRxBQ6KgDT+VrPZVfCl/ETlCWWOENltu5yeRr/5CZ2vPm6G5cUl+pNo2pCVw8bDeXVRz6ZEueoc
bU6EnjF6clkaW14asunnbc9fHZHk3EDdES1S6jVn1Jw4dUpQunI+L74W9sWDjd4TUb+CMe22qdXB
uIgIkNqQMjLKYOhksUKA4eWU8OVTXlgfoK21u21i5cDTANb/nwm1ss0BFrAHB5lZO330y3+IE+bs
PRN2ZkK5gVjStHyqNLiAB6rt7teQDpEL+lD2hUEo/R3DwfWAMj2eu1fJfxeye4nWdxRaxJBcLO+N
5U+f/LltY9UBzmwo51KNtkTbrAaKO4JExQL9i+lH1dZBNz7M5lab2er6yLZ6ZE5xkKjBjYEePMQM
2OIQMYyo8W0qjF2jJe+YNojhgHtH8lciGLk8aqFe5oHnC292Tyd7Ot/Z4Pwy3f3teVsbyrkR89KI
oCy15LkIrC0NwTH7o2Pzd21ON+K1LTPK8hA2ilprZFnR+7Rkp0o8F++IEuRuhKKD1Pi4IpMekZ0z
6hn12LEeebiQ4aDPI4eS+dbqrx0AUGvVUFaUvXMqCskyAS90LYDnnP1s/1PqG5f4VZggdQIc5ObR
w62DKFN6+tkNW08EzFsDjrJx8Z9NXz9QZt6zJY20yQrfsfgAoeNGd31AXJTFx2EKtcrEwX2of3XS
X4l7SN/MJS1Hg95hPNRQZbjqiE2BA+pTo8VtmO0TFllGTOv4HaNAMU9H2y1ah1WSmKbRrRmSmOTY
1Ty9WyDBtXfGOdmXXbOVnJUX40UiATE12EtxXyPIQhZembDcg5RcX4GJRB+WD5lf2MFQ0S+iZB9w
Yv9uBRJrs6dvsf+tWkXlDD0csjFBzaeV6MeHwFyvH+shjam25+Uc2M0/PIkb8SBANXx7PleOUuhw
SXlykMbAOxQHtL2EkrHytWNS/aElmGNYEkxoezfdhwZklreNydvyakbBvCM7OuSWUm7TRFug/MZL
iGWVU/LgmkjjLWzMd60O8VSLcDBGu3ZsFQ4LLO5uybWtHEuA8MiEKOb1GhYFUuB2yijXj6Peh5rx
pW1fk5RsDPEaziNfYuBr/lujuKZqo7xOfdbp+tEzXlJhBMN0b1RaQMcddyOaxAii/ezH7Xn96/XK
xALridSFrB0jAyCHfnaM9AmSanne2EerypoYIougcjdJGrOm1w6F1pnRUOifMlG0Y+C2otuPfV+G
QvTdb6/15shhlf7s12kb+LU7BJnm9HujTduvo9n1H8q2FYHZLNnT1KBDFreU8Wo0otzpFJG1thRw
1GZmL+3ifJ2XpjjM7myEmjaMO6TDitAFqVMeVTmrYqfV0h0R2Rx3DfrDA7Aj0XDGUXJMBHE+DK0L
CkK93gJ6rhyzF/Mj/342P7Q3tbSzevsI+eGo03dpFTogO0T27fZCrLgYHpOSdBC5JLwsld2UD5Zf
za3uHW3vUOkPFV4D6e62iZWhXJhQwvkaIXGRVzCBhI4JYNB8ny535Nc7jGCTAJQOvAOm/3K+uKgz
6HiP3tHLPlj6gTdhlcE10o3NsnIeAAP7nxklUOibVAxaDjO5XUTIlurm73SK5uZY10tQNF/BQXh7
XNelcBQ0zy0qGyU3CKm6qveOSe6HovdClwPwm7C496sgKR6MZWciR23oP+YiHpy3B0agvMC/PDwW
ASJT3GNuXFobJPeODbMf5sZ5SFj3cfK2wNlrZ5AFpUiwSAN+cd3WlraLlbkELYBZU4X+DLLILiAp
7hFSBU763cjuS8sONvUw17z/3Kxx6TUF5HLbbGq9o1t9HNs9T0N/q7F5y4TimEwwwgbRoGGPVj/N
Jfsxziyei61HzNomOx+J4phQJ61cnWICzflzlR8amSzX9pMZ33bHtdGgOQkPS6CkwLyi3IcuQ+9Y
vRjuESw8QW28juxj7m0RC66NxQTuRwMHAWSw1b2s4Rh30xlITGs043LxQ1MYYV1879jGaKxVS2A8
ApksgkkQ3l2uv12ZQ8k1inYrSFbuZu65YS3E+MksfLTDOqz94lqM7BJdW4J+ZtPOhtrXgZeNv4fI
ZUoDDADsN4SY9xMrm7uS1nU4mC6PazvN7nmbl/cOA0xjIpYRCvBrf7Wdag6dptYCIIGnaJg7Z8cb
z4aOgTaVNKhs3r72o3B+87xqHmY793Z4Ima7rraQoXBB1dkNifeYMrJEtsfaHa/c+VkXnN0tPsfd
1A3suV/QDoAuqSqoO4c88XZ4M0WYzOACLSUXCa3Dao8OdVOL5omJBlFbIEr4k/XNzoK8Gwo3t11u
ZY3gBQCCydhWwigu18hoXSwSJH9Ppv6jzO8r9rMdI7ffgjWtPJv+Rnm6jNKhwarsU21oaWEJSHxN
xhIlform2i040epIoDYtuy5B3qFWuYWet5qTLVCSQnktcLT64PHyk+mSA6m3mlRXNiqG858tZTjG
0rCsLWArHw0/8BuahPVCksiwE7Gxi1bi/7+0Yf/bRMoCWaIlghBs12b6BO51q3tsHTMYuvtavEzF
7s3eIPHMUmoA7KkowV56Q5XNk4MIzzmOHJoxxaGovsPVg0l/vW1nxR3QewZ0AHwBdW41hwIIX8t5
ZzlHYVdhqn9DJW8jlFizIHtqJL4RPAKqNxT2wPkyUO+Yhu2QBv7mQ2nFBZBwBFscIA5/1W8up6pI
BmBDqhR3N1BaWcSzg+a9YzXOTUiPP4tSTR8S0pY00ekvGbQwtTDhj/TL25cCsnFoxAS323VCw875
Ygmuod3AfiXJiW+479o6oJVbIl3w76sIeDIYLruxg/uCJdbJwHyxbKy0vEWUt84FJk25Zca2dzkQ
NskROlVhPY6/cKDeVZ0XmCkeFG3db6zKlj1lQ/ZjoUFCFCANkg/PZmvtSzocqIFifOLfV32/UZla
8zMXgRuuT0QF8OhLJ+Aa72wwBwIohKZ78nscQO6xgQfZMiHX8MzPUtKNbqFJuLT/ZOqvef9aeRu4
qjU3kGAPmTfH2azmtSzOgHFuWHJkc/ONE1QjPZcdbnvyWvHFgi4L+GIBqASzkpLWBqlWJ0rHR43N
EzqkrqDwdUCp0ElB1cUPpK3uuxyuwfg+0UG6sfh3DunjwU0+57m1v/1jVgeMmsTf/O21ut1Umtpo
VjlAEakOji2ef+66rT67tXWTtLjQ/sIJhKv1ct1I3zbUKg14oi3JUOtm1wzWHAiibwQJq4bQe4lc
McA6eMteGkr7ufYYSKuOvVs8Dbq507P82RFbT1nDkCeaupch2PSvIXUFLU2nf/GP/miyh6bmzs7w
WL7Pp+Qz8rtipwFRwklrPs0maXZiMZO7fhjrWCS2syvTro09u+kioY9NMNQZnsSW/dMEaGafLw29
L4U7RH0CwA4xkiJG1xyUFIq52rvU86YAXNCwVTv+V3uqXMip+UWUdhUQNwio97mrsbhehjZo+7yN
GgP07nmjQ9ozB4qn9MfxIWczu/N7f66C1gPmwk2gmwJUZxuObLF3ZV2V9z01/Z3FxLKbmzkHX4pd
BmRGF3kHfpV9VuGApLybDlrK3QAVZfHJW1xEruOU7eeW2Qeu60noaIDvTF2vvVouMt4CpURwDwZu
rS3PWkIhD2KLTwX+qedu9MtYuELsu8L66jr5D5FZ7s6YiQPhYP5oacU+xyM3Jo1ZHFnpNftpmvPQ
bKYymGsTMkeCorC/cAJ+qnwJc9CLBd5Al1eIKaZBndM2bGueRI4r8AektWMIeQ8RpG+rT3aZttGg
V1o0OFW+R+ecFUJcfg7RWdU/o6na2UNs0IkHT6MHMBPPEWvRSOOM9Uc/8yY9EHD8GEmUwginfnBC
FK+AoOpqZPgpo09uVrOoYbMIZnRrBbkpfjeLK3Dp61o8VUaDDq22D8oM7wdgMYfnsay02JqXPFrM
NI+NwhofuonpaPUdRvzI5NvQOsanhI/6vd+6kx8uGRm/9yXV7agkJvp8oPbk91kZ6Ajed9Bm+lOM
4xyAirn4Qwfy3Zja8knkeL/0fsleh4VwULVPUwi4pxtWVq+F6PnIvnj+LtXvp+TDXHr+KSWFsxd2
n+C3Lu5DXdpDRGmD7hUIJfVRNQj7MStZ8VSkmgjHofaDpav7yCiL+lNquM1JeDmcEa5U3oGfngXa
NGvIYTC8UnT0qbikNQDYGl19pzEN+P42+2rl/R+3bYtnbxjMEEUJ44/VUG9nFZTuwaIxPfrc9KIB
qga72arqKO/LJQDra3fMG7RZEIPWu7LpxntW5hlU/kRXxk43kMjFTfzQ2ZNzj4IZBjoXLMq1/PfU
JsN+nFL2QjhjITS/6SfDmfQ+8PmI2i2lo3bnVtmyL+q2CUyqp/c6J/7B0Ho7dEWaQmRJ9/ZVp89R
pU9j3NStBYxul4SinNI7Znb1fhR/xsEIU/hthxJbZII4aCPsWDngwdyHzi80GsnUvHImusJNWkN0
/NRaMSAjVnz7/lg5ci8+r5yE2gBufS1pOR5MCZD8/Jl72p1hahv38sqBe2FGuUKSdOz6ifb81InA
S77VbJfWuyTZiDG3rCgxDFuwWn7S8JMg93Z9R6yPVRc72ttvqYuxKGGMbqVu3ftYEQba3LoB0MB6
7PyN6G8tYwgrEhgG4Vpk75R1rzrgSTVL56el1nPsAOguGAwZNHAWLU9DhRQsNkwGtoDCKkI+FFpk
zT6PCpptoa/WPfC/X6K4CFQ1Ca1S/BI3icwlJtrGULe+r/hGn6YALLkaPxlL7ESgJ7vt4StxNDoC
AcTR8AxEklxZrmnKiMEnLNfcvRTZkzG8JtnJZHeQ0NlwjNWBnFmSe+0svgXhjN6JZuQni/wGOEC8
mTBHYlHPvi/d/+z7bUEc9LNiE/ktCFUSy8rCDAfm7elayY3DCMpVUpMXj05ltZeRgPBgxGoXOa6v
OUzJDzEksWwa6OgYDMWvbqs1dGWFJALSlrKu2jXTqjaN7uRUVXKsnEoKmA9N0JXpDv/wnyrpH512
S7BVTpQa/slmCElTia2lJgxnOpgtherQsZn9g9mgEa2au0PVJgh8jK180YpXSMY62ROBmORKwqVa
TK8CvVJyTGmEi6feahha/T4qqMAQG5J1WknmDi03Ss7QSlJYkDVv9ZduKbeyHCu3hCRKw7MQxSUU
2RXPdkvIovgdc45ZvtdAGMxjMr29RnFhQnFu9FhkxF5gYqh2XmkEBgSGyze39SDZ6eLlhhcBeEPw
ArjcQTniZN1MGXYQqF3vW77xhl5ZCiyw7EeR3cdw5cvPjwbeektmY+94oRM5b+6pwq8HOgbNuuid
ByJZOSiJpou68AQunqILJhdF0+Xj7c2/NgA8vNATBnAIxqDMT6GT1EkXpE87GrYpWKc2Dpet7yt+
NOt13+HgYSf3M7d2M9nwoZWDBPhgpLHhqCC1VrO/NW1B2cGA4a1t/575/4ALhIs57F1Un/uf75iq
M1vKVCGet0tfdOw07xbrg6a93v786lBQPMHlj9TfFf5n9ojnOUvFT2PuvqAFBP9tsWqH7FZUbh35
W7YUt2Wl6dQTnmgnEz354Uz5FzFqAOz1Th4aWWkHEOD5fHt4KweKi5IoAhuZT7gCBRFtoWa/cH5K
SxC7Jo8Lq+5Z8vW2kTVvkz2k0NrBsQWnuNyOiWsu2oig6GT5z3YR5FttVHJelGsEBO1oDsHVBUS0
mgcyfGZy5KE4VJbcYMYbstd+6skUJ/7b0VoXhpSN743M8/IaG9/Uf3nel5JYQdJ+tLeUllb84MKM
Ej5DRkMvWYlAjIlvFZp46s4NUHwIbPrSGd9vr82KA1zYUrYP8SAalekGPw31yUz2Y31i0/4dJoAE
/duNKJvdLpffStPeMmosf8a+9FbMEV1qG2686gFAafmyggaQphIs2UvhlHgNYJdm+QJeu4KnHyHQ
nL42HYPSvFlrGynUtWcBqHUlbSyCFwfExZeDIjmnvZ2OYBpB+O8jSgIJxW+vI/dGWUV2mv4xOi2e
UQoJEtePx0T7nVnJxo9YWbuL36CcFyV0aMH0i6rUqI9O2JZeDA7lF7zg3/H2vTAkHfYs4BWd4F5S
aegv8ZzHvEf0JDqPxLfdZOWUQE88OohQYEEeVe3tLru86EVvpSdoXEIUZUv1Z+vziqO7zjJTmjgo
F3qRjiv1xzt+PSIZwFHhh1CEvJwi3R9azaDgcSgg7IbOOvY4UZ9sPGxW3FwSbf1rRBnDAH0dfZqG
9KQ1J9P8njrm3jCKUDc+3B7MqmPhFSBrRDKppdip0qWwO2nHd++Wfo/UCrI1WxiLtQUBqhIrDTwe
UsCKEZd5UJltMjT6mH9QuqfaRsvd2iCQIJF8KoiYLRVRPUH+s8u5hwUv4yqP/CqGbOrteVodwpkJ
ZdHTshB5n8OE38SURm50+/PrI0AkK3vqgAlQth0ycUZNF0TJtQPeVEhHLH1cVBu5GvksUS5PH+CT
f40op3Ol5RDZcxAB4FludyeN3RPySOpDln8fmh/9uIHA2hqT/DlnR0mfNR3lFOYq7WOSMjBf7O0t
Hvb1Zfl3SGq8UVZzkWkoOEPK9i5z92RjWTZmTMVqFESUXjViWWZbjxYyHxY2HxptiL18eOqs4rWd
rB3S5RubXy7EjYVSqz91A6xzN2cwS75Rcwh4cvKNEy+n/dw1ARC8/y/nMxTf9qdlcLQCk0gXsq+I
SMFNYiRoYBw2HmsbHmHI1TzziGlIZtyfMORUv5L0xQEzfzkfbg9m7eA8c3IVxe9SQ29bPUXylsaM
HZr6yW+CZqt+v+p3wNHL2jc0yFUtYE4Zc9wZbwUChYQk41H/jp42KVnyrwXlxteJiew/QFYnt6qD
6SvaOILbE7U1BOXIcZY28zwCJ+uzY3kYtxizV9daklJCnAD3iqpL0rolcs8OASzIsgI2vzTL5zLZ
6D+TP/Fqn5zZkL/hzJ9oXhT97IFrX/ersBx/C/tjN+w0gUboP7cna8uSshqm29HJriji9CnuRRvU
IAEw9DHkKNN0qdjdtra+NP/NnbI0Pu8dk3aYO+IeHGi6sI3zRf7aW/OmXARA99q5Tjw8pPVHnvzw
+D8VqMzH7OftYayagXYEcpqSytVRzpVmGLzGFTOyzIV/mtLqoWJG0BAR8szaeNusrg/o32X7OTj7
1DxNNRZL3g8+O7VTIVD/N/rHsUex3MqG+mFsKUpmaO3amMbVZfor9YTq+XUaMKt6i2son5+8VECp
cCFTYJVbL95VI3hLAyyI5mLoyl76+JyjHx4JLnaymh8cGn3luBHOrm7UMwOKM6DtuHJ4a7ATo+5B
sgVmvvPBTml82xnWx4E2LpA1yseb4gwsz1vQneC44dNOQ4Fzi+Z06/vy72dnQcuEVS0J7pbsH2if
uVs8Maufh3oBSNWkRpyao+9St2cgiUZtKPts9XuEZ++YnrPvK/mGGUXHrCd41mYipOMLxvH/+74y
/cbc1Y6XNvzkTZFfxFtPrtWtDq5myXkExLsqhyPs0a3A2IMsr/hl2Es4l8BnOZ9LoW3M06q3ItDH
Y8KCTJwmf8jZMvudSWsE0LgWdScAvAOd6npoT1scJGvjAUIEvWAAoCEDr8Su9TBPSVZMyMpCeB05
pgIcMcKOhs7YuIX1tQGZ4G/SkPr9P9K+bDdunen2iQRoHm4l9eT20LYzOTdCBkezREkUNTz9WQzw
73TTPE3Y3w52bgKomlOxWLVqLbRgiBK1VkGImc7cc2VslyXNJ21ArxTTihpka8A+tFD9KDMWN9lu
qtZ4DJawq727Mpl3IJjbeSoiONlGtyEqDGgyctLwC5cTnKbISzY+KmrLtH+hkyI6U31d2OZW0/WM
JbgS6DdriS1VS5ZsMs9/vLDL7UUjfVouyNpl22aIlwY85S/XD5JsZ3A6PxRlkOIE3cPl/Kz+Uk9T
h5gjKO2QfPKOYx3NvQr5yJ2ueENzbnIoyQPD/YZTomz1mVIP5ylJy3B07ilaOMv91D6RIADBgarY
JF2WM3PCHdC7/byA3a04GflnPEAN+nR90mTvKGSegaWA+ij0Wfi6nZ/azHXLPPHT06pbD9Y4LXGW
LEs4WNMNoXYcICOZJuPLyFT7TRYXgEEMjgmHGDkOwfCk6VoRGKD2w+26rac5tlpzO5ve3jTpcz8F
m+vjVJkTvNNq1rNPGpjLAK0m07wtXS1G1QfSt8sDcHbxdXOyvQjeESCVQYKM8gtf1rNpLRkBVema
g3nVLF46qwR+tES9QgudUaXQJTtZKFNB0iAA0vONnEGu9ZND2QCWVDdm3Q4EVUACXR+NwoTIGaqT
wHapx/lRmxej/TKkv+bg93UTfELEY8X5kjgbP6CkorOlpVM7QYpq1dIdy+FbplIhkg0BBWGkcDhL
C/ouLhdkzrM69Z28PDUd3gf2fLSNJ+KrwKGyUaDIApZW2AKljeBEscuQJfLLEqrmP5v02/xuWmoe
ap59X/CiDdEK7FcQcEExEeChslcks2Xb9vz7fHxn27YCW3ViOfj+EDwDW6hnf3T9l1sqHoeqWeJr
dWYF3Zk+RPqa8jQND8utQxWDkHno80EIRz0dy6JG8Q6DoLcTlCO64rWCMEI6HtGaQjTVa101Z8LO
0hbCPJPC3DxGEBNpkydn2SnTGiorwj0A2bPFSCjfWfYQFsNLZvvhCght+eX95/B88oRL1PXGrM8H
jMYnf3oI4kwq8va3+oyXe1h0Jo3OsYNtVZ5KL9hTdiyDo5YctORzm/8u9DlizRPtf1nBYTS2lqHd
MNUhUkzlXwK3s+1nePlKqwI/ICHRMsdptk9XdFEfPjCRPpdXR0EUgGeh3ppVnqlNZgt0lbOzAUdR
fF52n4F/87/PC8FgPQR9ZwKyeUK3UOFsy9e+3CTGLs9e3jsMoO3Aiws8EmehErsjsyWoarairIs3
dWgjw8kUYfbb1UArLgrDEIgDAydeoZfOAP5m9jKfVif0YYZT/g3USL1+M1cqlcm3FwB07kEGBkNA
jb2JDtulQJ3OAz0eIS9seeqtG9NROB6ZCSjeg6cCqQ7kHgXvaQMJOek9y0+NRtEZADFLRTr4rePE
E/3MgOA4J3tprLaBgbamIfAIVNljJ7GAhAnYC4B5cUDzJ6xGYfiMrlldn44L+dxPn65vJskEAcKB
igkgKXglirwhyM1OQadpWOtqCKnWgLKyCoNGVSl9ewFgQ4GVxkVaBhQeYsnGTTt3LZ2sQiH6sU42
AGM/VvnjjEC9Hm5s+u73+6U1wTNrjds7vQ9r5d65z1Xd+ZIFsSAUwbEhAIKjifPyeMxmUM9dmpOT
Vvjh/OTTSXH+VAaEn48OB+ANKQz4RQxCwXncXF9zyfm+GIBwoTTa7Okrwfcb8m12bqY6ovNN4Ty/
3wr0h9BHCfQgWjeFk5EXM+2CtuhOiFvInlmHPt2XZH/diGyq8OyGM8RfCPCEtSC9kRhB7pGT86sL
vtjm5+ufl5wO/Px/nxdWYpxyvZ0Nl5xIxaJ2iOox9pM1+oARF1E2RDQAaxNvX8/T1pzYBTl5402f
BeGIPs18UQR40pGAtccEdhYPvL896mc3bOvluZa1Znvy+mXel3nFXuy8GD/bUxfE18cjWxMQN5lQ
xtYBKxWbZ2vSOU6Rl+TUlseTqb27LAZ4ydnX+eY+G0jtrpXrlPg6dW76nISWTsJ+enc7AIyA0BO6
u8BPgZn80khpQFuvJliSNp2BxDwsy6lFB4tKFVIyUyjwY47gfYEBE9UCHW1JPA+cCidbfyTNqXz/
Qlx8XghINFy82lDh8wnOBzmp3JRkSwFBgNwiGhpNruZ+OUmgrPG8brbaE9PQjdMBru6gmhgHq0EV
kZXUkgMiXWRMuSnhCnT0onasYm1P2HNhCVpzg+XRBNKO6xuXr+rlg5fjbP6Z4ct1trUSRKEssWCm
JF+6fgbSMAhN5yHRj5p2sjQaTcuv6xalAwt4tQIPbBttx5cWu6FpaLraWPq5DiE8srQPWq3ww9JN
dmZDmDzoi+ltzW3k/W+wt8fUf70+CMl1wrNhAPhAgBCoZWEf+JrblBWUrE4muV3XJ60Zd/nY7vVp
UKyPbCTnhoSj79WFrwGrCRq1KC/RyzarAl/JckDbhlNhuegERwxxuRzMqwi6TDl1rPmie1tqHWwV
HkoyWQ6OPEJ3lHnfMguAmXzG05RB8yt4tguwqrs/qdeF67S5viiSubqwI8wV+jGDehxgx3ansK1e
OhXh3NvXDiJqLl6GLmZOaSlcjU2aL4BCQRImMDucFD8iqRkOgxEB6Bda/fv5OS7NCR4Z1cOkbAhY
a8vya+/cBclmyHaNHV+fNQlDEH8noGbF0QSgSxB2AG0HW+/MDAyaBpj4e7SX1lsDQhSUfJ69bx44
w8vmU0Lm9+9smEUwyRmygJ4UzmgJ5A/SuyQ9obGzfpmL//HzfLOcObbVHOugC0rwnJZDlJu8V1Xh
oflqC67zYgCCDxgcvQyCHgyH6GerYrfdaflXPUPr8SaJri+R9Iw66GJAvyFqCiKoGVFMWVQ5uDqr
Wn8ytCA7gI9wOBjNB4qk2AtnlgTnbHkteki5XIjfg/wqqogikpEeUTgaB2wToM4Q30QWSBJHZwKB
av9Ln3c5Uexl2UThyYgENNQF35JOLlPfZnYJKu85ZS+UtpvSCo7Y+YrAUjaKczOCH6D1ZNOVccZw
zXxhuf28jB85HUAp6bglEbyCyu9y+yaeM/RjQ/NT2h6Xfj/vru8omSeDDLsPYjqQDWGuLj8/jFbR
tpaTnRqPsy2acV8EcdHetFl+MCzFbSxdlX/GRE59W29J0LQeoKpruclS5yuEOEI22a/XxyRbFaTU
oTxsIFj2RO8M8gCjrTyYYfTmtdAVp13+dcwXULfALIkVKj8lFtqOAUle3Hhgd9r7efs5tey/7wuX
lznTBu8u4Kpt+hR4/Q6kGREYBRReUbYU51aEtyOk//zO1jEKp/201bKvrqcwINtY4KaF/CrqTkDg
Cxsr13PGhhZHwzPRit2DjTupn6g+H4pA22RaoUqyyJYF3DIOMjlIqyFSutzIUxMQy0twThCuhfcj
npLXN5VsPNDiwpfBKAR9ZmE8eq1Xdo7OgdNMb1x254OhHY0eQZz/vm5HtjBwijwQ55eKiOJxxrWy
R7ODHb8uQnfM9qZG7nxHRWQrnS9oPUMqmecoRO0pDcQ4/dxhvshtyfwwH13FhMkNQCEOFAFwXSKJ
bBsAaUWMGexlfbbxIQFeqMiLZeEkEhSc64s/IkSg0Jr7hbf4M3xXr8XFlISj/ThOWQx+AMVY5JYQ
60GpBcGxiOlJB8MffLog3oOWjVeHLCxBpjC7iutdZca83MOrXZWp78FMOqHuAOxTB3x3Oww7f/5y
fZfx3SqGLJD8RI2WM7K9QeEQyPuZ80p5ABtSa+9MW9u4RZOZO+LFHyW94raXiNAgmDizJ9xibQIS
aJBFpKcFgXIDoIrVb9Gw2oT5tgKPWZwD69d+IMNwYVQ8sm6XFRnwmCerikgVayqlc9lR9UBnzwlx
XGR4BZdjgJjLMlroAATBXc6WuOmOma8SmVYZ4XvmLHxl+uIWFegZTmv3iXk9pJgO3qJ6/MvOKtKI
gCijvdxHJHBpxArMeSo9PC5b94Wyp8XeX99u0kEEHpo+kWOA8oawscfAMtsAglGn0cofxnk5jM10
YlAnuW5G0oCFFAYUjDkvO55nrjBZ2mJ2PkQpYYdoA7Sek5u0S7aWVp5WZ46WhVfz7KhlYwihjWhM
ptit3k92dvkbhJvVNXOnaJ0uO2nB1tePC1MVeGU30fkghbOU2U4e9BYGyaZj0b5odrP1VjeGfkho
6wrHJ9sYvqHjsYH9jRBReBKOM/HIlHgI0+l+LQ/e4fqCyfYFaBohcglambeQNn7b+shtpafGqB+n
2b3TzOlxQMfEdTPSUeAlAH4sHVkusS+vWxGWGwAdQhpiGbZloXl/zN7JVS9NmVMFgxkXnXY54EJY
eciNzOA1QCzd2wjZWmPXkENQZWEK8rHMmWKnfR4dVZwluzPOjQq7QaNmTU1qZCefs1o1GeB/L12W
RJmu2guyxUKmiw8QbgIA40snMdRJA6oRAHsmv73LNJTMgjaP8mD89f7VOrMTCJVq9Nmvo8XQaAah
lTidjThTsTJIryOu1Y5UugEqs7crpc2JOazZadbdI1nJc1L7D82ohTpLT2je/wTBWmBF3VNZjrFW
dJvrI5TOJDLfCF5wqADau5xJ3WdLopcJX7PsHrXHE/SPd4lvfeSCAo2mx1GIKLCI7hCNyTMwsBOk
jMmCMtefmb56RJWYlAwGuxp8BMB8oWQu3h1tkTLb7Cu0VpgQF3W0wzpMO4i9K1yFZJ/DjAutaoR7
4PMUDlcKcqraMjFn+eyhmD2D2MeNUu0xHX+/e3FAdAL2HijXQatcRBgwkk15S6FnZvbFIWXWjhpO
ZA6uosoi8UkIuoEBADcItBYcYQ/Uhg26BdBdnDR/n2Y7VWleuir/Pi+y9ZnZXFBzwfOLaCCEWyio
Fn8x01BcDyorwvXQAN+a5iVU7AZnQGQShBoSYEujioFkmUlw54NBFHoUgEqIrdxaD6qzGVnXUzF+
DbRq27EkqmwSF84aMtAeGuWzYXahnT9e3wuSq/bCrhC3pG0wOQ7FIjnopsvaDNRwn5P20KxgmstU
14dsR1gYHEgRsNPfvDAXNq9axybtAeWe71XdREM+fX7/eABwRZsV/kY3tXCIRupOpmtDW82g3/qx
3+gAvAU/gSuPtUrRaSs5rx560viLGXk4Tzyvnde3wIZ3KfQZEeX7EONKNuuINrv1AyVk7kRdgD7R
5I8mu0tvaqc2cvEtUhn1MmzK1diPANMEnbO5Pnd/89DCm+nCjnDTNi4dSZtaQJ0u2l2iORGU17ez
Puzy7gncLzvLqCI7GSOGLi+UnfaDT6K5VbUBcL9w7VcIfoMW0LkCTx9uR2qFNm2jukTFfD6W69cg
mcJSBxXU+nR96HxkV2yK2LFiMGpArhDYeO6ATMF96hfRPNK7sTd3TjudXKpIFEqOgocoA1xAcI5v
ZfqmpuhoQ9BDjR0Wl2SIB9UDWGFBHNLYFRazaIBgJr8DiDl06esH5gywBsDUQM+Kl8/lrlxKi0zI
8qQnowFNYrxADsWIg/JTN+2mDwC9UAz4Z4sP9uyNSKYA2oEWpNySZZNaR696tmdFplviCWEC6VQI
HyGYEGtDs4nSQxY4eIZOR6PYVuUduNXtB09VhJKuy5kdYdq00UjthJc5reBxJZAk+Hl9WVTjEKYK
suAt6M7w/T7feOa+dyMw8rLX4P1sR7znA/9zaBmKWsLN2Gm9BmGoGi8b10v3/pJ8IbP9OWc2DaeF
2ocCtH2Ky1g2NDxxoLKIKxKLJZic9MYn3owANnCa9N5fgjTO4LM4H20XFWwNtsFUtn+uz6ckAvBw
nwQQ4gWt05toqR9sc4BiC4xCQI70P1Fa/JmkirtEagQJJKTyEbPjr8v9PRhQZwFba3rSh5800MJi
/gwiJMX0yXYe2IJ4XxqSX7i2Lo04zUzdYcHzJimGcHZIqHo/SdcHD1rOGoUwWQxiGt8bNAAMs1Mb
evMxD452h0rL1/fHlciyAGwIvmmARcS3hdeiLaMtGrwt9Jeiv8m69zccIRnwz4DIeQpnY0+rXiP9
4P7OvU1aR1YJspvQrKLZia/vLumawHmi0I4RgbTjck3GshqCkaZ4UWs32sb3FW8K2b5CUzj8O+pf
b4tfFPoTY9P52kPngh5nIeiHAWHQ7TglqrYpWTR0ZkmsfEFI3KJpiwo+b9lbh0dW0whStGHlvB/9
6aG7GTx0qHxBUU0MDxY9cdmCq8BPoc4Eon3/mK1Go4iLZQHBmRXx9qydKhhrnrfx/OrFtNh9Ozp7
03ae09LfI/aMgvL39Z0gWyoXxSSehPLxZBJOZ2fSrl9cLs9Cd3VGw9SMLFsxd7JFQhcdMocWqiJv
JMXdtS0B9AL+wRzX0NDvawPxlDeEvrG5PhiZIVQRUBf5q1goxgZMq6ZibmEocchN0qZJmNnaDpSy
cdquHyiM4drmqQ5sCuh6CM4zDVwG+gO0jbaGGUGozXs/syovs/4zwEd7Fn0EaF9wmI7m9skBdTMI
mdkH3AAsgFfLBtocAgJCRmglaaK1qY3O1wLc1noTKjaXZD0AEwCaj+sUoZVXGEHqrJT6jOPYs6UK
KY5oa3qRl7LXfvhxfellT1mAKvnLCNsZFWThgNZrUY6JizpiwpJbv29fnW6MMlDQo9lxn6brifXF
TUDsDW2Z6rnOvy3E8ee2RS/kVnNupy1sryi3WPNtDZzfpB+pNm0a56Xr88iaFJ5C4sFhEilk3urG
M7CXm6NCDiRIK6Reuxz09ctu1ovo+oxKPAOoGLE3kHbHnIqHaWimYA6SHp16nhMh6AntyYmrQFUv
lZpBswaXxES0I+aQUROcc71ckeay3BtjNCLfT/aZHSjibNl8oXqBjDtXxISM7eV8AaDhthon4bS8
/ZCC8V0R5Ug8N+46YKD/Jp7ePEvqjpEBuxIFkbKOnG6XsD3Iwpjrhy3YY2pHxXwhCXp8JAXxPsd7
Do3QwtG16m7Qh8Yq8Vxto6UoUdEGAYu597J033ub61tBerjQK8I70lGWe8Nc2dKk74qgK096m4Ya
hMKyKggzZsAtTaEJEvxghL7Ja+2onkd/m93Fo4XSME92BKipiscaSUkvG0z0EAJr5h0BeqrCrO/t
I63mOUS6p45di/goR7VtlCC/CIWJsQyZMy03vluDfc5tbpO8L/qQZl7xBF6SAc3ObrDpWv818xZy
M072vCGIXxUBo2xjc6g3p1yDlxUjhsb0R8cfSIlbr/zU2guwTDauiVYFZJLlT9Ag9p8hMWhwy5Ys
oPoqT50bzGGr54ehy289vCRbCPeyPTKit/3UxDPkMoy03WpOdRigsXZ9j8gOGFBUSIpzfjn0q10e
MLfpUgZOnhqsBXQ3Zdo++0ABECS9/yyYlxa8mYzr6MFC1YaDfhxVqjKyBUMEhHDSx394FV1+3+o7
q8Jxq09jvd701ScfdBCp+esD04Tngw1UObgzRHIsYphlbflJfXIYZ+KJKxXOReaIwLf9nwHhzs07
28pICQNAoWzHatxMC9QxcFr+oG5zM/V6HS61lsXXhyWrECO7gCZILqaEIp3gj2ZgkDu/CCrQwraR
VQRR6oJ0qnx18iak3g0UlQP24LrV1ut+54D6XDcvW7pz68LmGyvWOE7ioeGM3CZ9sKmtdOsPKrAF
j4VFXwQWalQxkOSFuBr/FWcBGXCPPlQJ0ho5lCG0x2YPhdFDknXgCanMw4S8QMkr37Z/s5rsa7OY
R38u7toxfb0+WllY5fscI80bQ+EaL38HhdjwWJcNNmqHJmE76MlGSynZgBBtDLPUahVHWzK7IOHn
VK+ATuF+E94IWlNbdAjaBmXeJgJ2L8q9J4N9eveg4N6R8eDSynDcwukO9KaelxkX6FAAcAScXkhd
qMVCwTqECuR1WxJfdWFLGBAUkZ06SfzyZNRbOwhLM7r+fckZxDDAssFzrBDiE2JRa0SjnTOjVbCw
nnLD2STkllZ/uupurL9DBlNhzZCEn+fmxFggGXuApBOY881HAzqW3cEAo2tW3Tk65KXnu3yByMkP
4o/hsjzT9GmZ57iB6O70gyV/GnerBX+uj186v//GLybprNFaGVp9q9PMtuujwQ7XP6+Y3r++6Pwc
WhDj6bWyAqWIFgXrI/UhlvTI2qc0+VLp368bk9ADIWI8G4ywWbzGGJgb5LCWo498/danR7J817VX
4h+HhIZacqzaIUyoGbXFQ0UPKM+Eja2I92Vn8PxX8Ck/G3NnIHzB1V6dtOF5JGGVhquKOkPiVjBQ
nhJyecnZ49N+ZmLxXAjIDli10hk3zqptHb3al4H5APTe/vqkykfzz5RwQEaoTzl6DVN6dayLAcL0
B6qiCZJEyEg2ACaJ+hUKzmJyExAykjcOvDXxITTmfg8mP15uq2hIX64PRrbbEYfjgzYa7tBKdjlv
5ezhQvNx9VXFlkC3anP987JlOf+84Bgzm9LetDCOrtjnVaz7oD0F6GB33YpsRQAXwvWt864rsYKJ
TRFQi5rliWSxXh2mHjrMivtTZULYX1UwrKRtYaLN7bhK71oey39AmxQ5JjQoAEGOjihd7H7TO3ex
J8PDgyHMvdu0+sDVwTFVuHnxGELq53KxNb8Y0Ya6INgmYzjfg85G8ZCUzhLeDMA+4hX5pgHSHofC
6fQJz4a0htSRHlXs1nYV3kQWriFGRFsint2oBIrttLphsqVJMUuE+LejkR9aHdhrB8SNYPVHHi0y
Ow1yuKkRFl3z3LtNZEL68fqWk21s0ANA5QgMhy7Oz+VUdvbUkmmqK8ghjPoW2mXOBuIC9b6sIVBG
XdY8f8Aeom4AMfE8AVXHpT1mB43dk6o+5ZjRBZmZHcu+oVB13Yohu50ANPjPDB/2mRvlbRpWMINa
oZi826l2Qz+t76sy2zS2d8xA56JnZdwgPZR5641FzANrwFlvsx8OLV6oWd2POdkQy71zO/+T4rdx
VyREsOjcQbc2GtHA0ylme3mKzNSXpDoh6/vL7ShF5IrO1xHyITdpCc4PVtpl2OkL5G6M4tYduh1I
sZli90kX/uxXCHeZoSerCUlDOMwFwrtfVr2FrOYQDvbnDw0X25s3wmLVhcOa4XomVudUJ2sp7jSt
2emVsbMyXNpFQ6B7md27s/3Ue8tDWTef3UUVqMgH+p99EXFXZQu4W1LYD+Zna35KrVDvIS6i2HEy
j4HCGm45j58l0XXnbd111C4bjLKLLHrfoJ9Zz7fX51JlRHDegw21RL3KmxNzfjZ0r7Ffq6lwrbIL
m3O4ok4MWMubOms3LIGXpm59MlFu17vbRQsi3Z33WnXT9a5iPDKoIqCk/6wJ1yqY1Ga7a7z65GXf
UdpBu1QWIUkeMgvd5kUWpT04husb275Dc61ixWQu4ty2dekiSGcTvTZhuxidsLafWZBFIJgNXRy+
ofiM2pziUpEl8C5GKxw5DzkAPev9+gRx3u08gLRTfzbmZjOOjz5vEe82hg2hxVGlOivbNo5rBpxa
SEd7spBTYX2betVKkbNBU4dv3SzVD2NUQXVlGwcJf+wZZG44Y8fldE7EG8iSwuN2a/+8OsGxbowb
qruoZs3eIU9UWArp3jk3yEd95uIHUDe3E9jBT2O/zbsQhLGrFQ/+Li9Bhhoy87Fy91SFB+WjEH03
v6p5uRP98GIB2nLXcQKPAMDWWlTuWnNz/YBLPw+sAb+eDPNNK05Q2elgumgrasEGVpO7bthfNyDb
ChyZ+Tc1hWS/sEqVSwO65sA0MueJtQdteEoKRUQhG8NfLwhCRwMJEu6Pz9aFtnQufAsqF2ZzrNlX
L1dEsLJzi0CF3yV/RSqFSD+Zc7PNGIbQgEys9Z2YjNojEjTodlhPVs829Vo/XZ+1vy0c4rKf2xT8
VFGBda7LAZsFm/u2asoILDy7lEv+DuWmBAVviiz3WFcxOpy2bZdtEzePkRJGIhhvHb85ddUagXl7
69P2tqbZLShIDo1DYowmymj2u7DLTW6ORwqaNK3uYn+kUHgPjlbiHTrb3ej1Gl8fk3QnWPAGLl7W
6IsRlgko7RV8u7ylkB3GduO1u/r9XNRgjkB2Fc8WeAQghi53AiLYwvFzgu7eMUaGR3MVp0XqAs4M
iKVTE51XKQNE9+Q6fuhYhwUEtA6ttq72WHmbYXik2q8e5Ga6r5o96Sb8NzQx+2eZS4cmAiCQRw1E
+F3Ye5/S+USGU9LSqFKxjkqP1Jk1YfvVyeSaqQkUek3ZM82WmJWl6skjTbGcT6ZwH7ozgIlBjWJm
4pb7ZnBD1jth6fZhntsHF5x6XbN+A/zhs21226L2HysHnUaOFWUzuAMn98v1/akaM//3MzfCStSL
fF5b9XKwVlLUlVbFfSw9AWezyv/9zEI7JwzdGDjUBvSLlmS/0idLBe5W7RPhlLlUy01vxMoVLYsS
+9MCorq0Oiwl25btLyNQxDSqSRNu+qGkDvESHAhtPFqQyig6RSJOVgrEmcarG3wwf6vel5OWFqD1
XSH6fUohMc/6b0nxCckEPbmfjceG3fvOk7YOYVd+ZuRrXXVh1W5sCFfbFg0rtmurb0b7k85Q1FaU
lg0+k29c9NkPE5xNvnh12i34YaV7z9oi9gGZT/uTvhzMYYmJBVB7exrNnyv5rTc/WLfNkj/FcGjY
y/V9+/85R/83QyB0vJwhdP43Rl7B61WrEXWaez8D3hfmRrN1EJesVA8HcPWkdh9rM92tdIhs/Fzw
Tu+NRL8Br9Pv6z9IOjFQtXIAzkN1X3yZsAVaZmRBI/GwjKFFD2g12E9aEg+O4uKXnqczQ/wsnJ2n
dRrt1ZjRkGOby02DuvTQ9MdRKREgO1LASqKDHCRkAOcIx3YutCTLKtz/i+NE6Kwb3CkiThpC0QmU
lumuSlQN0tK9dW5SOMXrkqX92sPbVwOL8nEb+N9n5KFp8FjmejTr6NMos3gevs35Ft1CkanNG3e6
H1qE24FKgkH6jIDClwNqZeCs3qAojECzKsJ7kpr160J2kJkM62k/kgeH5SEjP2z6bS5P1zeRzLGc
2xRmwDWzymDcsThBvidhtmb76wakq3o2KMFzNe2QGGuJQTkT2aDdK2rIS+Bq4TrQ2LCfx3R33Z7s
uYIQEuTyFoqJbxhK6TAWs7dgF/Uk37FujqfEQYFmunN520hpKoYnn7//zImRimWyYrRN7CBwjRFg
y5liOLKz54HYHecbaCHwg1yevaYE47+nw+mYwPc6bOegCzhvttfnTH4OzqwIIQL2sj2OwDWcCEP1
Y3my3WNTlzsw0Mz9c8Oe7OIhMW+hTBp65BMBh20yPM10W9eH6z9EulnOfgef7TNPAy4MU0sofgdb
b+svQRGxIdStTe/fup5qzKqZFdzNMOrmVBSwlWU/tOqROb/hP/P8W7kQSAR+6ZwTXXZu8d3vdswj
IW+8tVXMiNJAF/JaWGEkuwG6FyZ+pc2qtSBHOlnNo04/68sQFXRfFE4IKuEoSKAq59mh6z4WqnMp
A7bgUc8bnQAosVB/vpxrfyVrDiI7NCBVU7ehtuE/UbZ8LxxSh2itf3XdrtromZFsHZcWAEoXf/LF
7J/HvPk5FYMqiSJdeuxyVBW4OLGIcPGmGbSKvGmtt/tNl+qnDOqWGl5heV9uq76MR6Z6/UlItA1M
wT+bwuGCF+4D4qFBD/DNewCdNqw0N1XTb3x92WqUxXZdPAz18GMukr3e5jFcZUxofsssM/7Azj/7
KcJquD4zm4m/BOzFC0GuHeVc8K8P3bzaTP5eJ1+v25Pu/jN7wkkzNNZozISb1Af4ffSXQz3nz+JV
P66bUa2qcMh8lk16MfK4td83VhBX4xdC4cGSLkp1FNqw164b5NGgGC2eL6lwnzlNR8HsD3+cp81z
0jW/63k+ZEkbNgtIf21iR2PDNiicKO4BqV0kwXUL3b4IX4Tkha9ZUwVBE+SPsvHOqIbbRicvEDjY
1FV51LXmkJdr7LEP9CsGeOKbFnJLkAERUVWtB9yl0aC/2AzKfb62hw6YPQqsDHEcxcxKd8yZKb7U
Z765zYw2sTMcFqtaNszQnox1jFlRK8BGfIHeLCC6WTxHR6fnmzpSPdPc7nSYKRsaDvnRBJSi3vQq
lI/03j4zI+yTZhlNogUwYyb0R6nZf4rWU4xEviX+jYRHKucTZqVJPa3waKBavMus7NYkYxVqi8MA
sEODYNV/Xctl0y7QDr1+CGSDw9jQ3GSCxQqou0vLKdg92TRAJsjpywiiHWHSKcISmYXA5qkfgGMh
fSu4q4mMhcFsAH695kDvSfE/fl7wTkGvFUhO4PNa/X3JfyQqUI/053OyTeAw8NgQi6N00vDzV0DK
0Qh+n6f9I46QIr6QHRfU+v8zIQwBfW2VNRoAeNt+nDtRzaJMNUuyDXZu4s0ytzQfnRFRG02OAVi9
PMKg0b081MsYGXb5imv0QUv76Prukp1Q6F3yIiyoFkHxd7m72nRN+yZbkU/KkZVb6cayxi92ld4D
3KyYxLemkCsHJg7dE4CU4c+lqQZaHSCOhiodtiBwj/n3DpHIkHiPbeu78fVhSWIxnphHmG1Z4JE1
xaq9ltdrUHAtJfBtR+v6G/CHcF2KUGt3w/RVNwiOEXI9br4pNNVLVDpQ8CW6CAQDrt5zOVBvpKtp
JwTCSu6E/lHgmCN9ItYOEVpvhC74bFQW3+5PjBbFeujZARBoirWjeQJemph41HeT9hmk0JDDLZHo
UaQOpOPiHOm+B+gqOnkux5VMa9JBMgJkZwskTEen31SGfVONwa25qIjV3h4HjOjMlnDiXFdbA6fH
XVh6BbjxtWNZmzFbgi3pkziv641Ou8e+Zoo2T+kQcffyHQPNInHbrKVLXDA9oEFytOO+mdGvmk5h
kNObsoN+3/VNKls16KW5DmDAyL6LOZ81mYnTNuDNMcnvYAGKEyfd0xSxzFvvCMokpB/+kiDqb3pT
zD4xumxAYslZ1hlJrQ6Ft07FByUzYnJYPZeywB4UbkfPHJfJpgiYWv8ZnRahU6s4B2RzdW5BCFim
ySkTj3OVrKDFaVpU7xH95Ym1ef+SQKIM4F0X/MNvJNhSM0E7xIjK4ZrcdNqhccN5UnhcqWs6t8H3
4FkoAXKuVO8potqlLcI5gMTEl7pfYrfYJeMUTuZjQu+XeQgN+9P1wfE5uozGEEGcDU5YJdA6GtVq
4VlSWP2G1HaY6S8ZGk7JWqKMyUBAoNoX8lX7N53CqmnUSHvmwCLJnU9j3e86VsUFKNIUJ0mS87gc
mnCNZd4AnPcCQ3W969JPetFEQbs3zD9Z9rOvyrirjpP9BQ2EoW3d1KDktkcWWePBy56vz7HMgZzN
sYhjaSEJBxk0lCs8vc9CfXKezGa8KftqO3bm4botxXoGwj2Td6kfoLaOLH9wbyy3SO8HehkmyHm6
64unan9V7dvAvNy3+cBSu3Xw/FuDhzJ/1c0eDUXYsOTXCAWxpAEHSMOx/b+M6fH6QJWmhZsnh7yJ
aU58VrtYb78CK52T1yk4MR83evJirXdQ3gjdqfrf3IEIlzDQKlRmGoYc0E3NHolxmEfF2Pihu3Io
xW67Lv+/Q4mo6Etpm4e0z/ZFBiHtsYpHT1OcFLmn/u9EBoLzWYPZSmwfM8mMP/+PtC/rjVTX2v5F
SIwGboGqSiopMnWS7r5BPTIPNthg//rvofcrnSqCCnV/Ols6Fy3Vio2H5bWeAbrdgRSfr3+rtYv7
fAMsDhkv05zCZzhBNYsEmQZlpAFCtSIfIEOR3fWaF3N7eBz5P+A05yMAD2iU4DC+JWBvYm2h1RWy
E8vLDqWRBcqoD70Q4di0oer2pXms0jwa6n1h3XnjRmdr9TNCIcCEAgWq/UtkszKM3plqHEC+Hk9J
RJIybOUL0T5JAEOvz/B6qLm958wcyiVUr0mLTogOL4URwnFmOLRRmx4yEjlbPYzV8wUKlv8XaHmW
2W6uT8WMDEgg6GK8da0IZgBind6b9m+3fb4+rJWOCT7gWbjFcUaduiidZva79F+qBri2uoVF+Svp
jrr1s3dPdXEz0o1n/epxfRZzcaalLfj+LapmEKF1D9S7N6kT9MPJ8TfyytVtdxZncYBJK9Mz+Amj
i+2gAvhGp5/XJ2/rU83xz3IKu8DbmJoYB5vYjndmYFF35wo/kpCVYWYbZQw97esxVy/3szHN/34W
M5W+1zRwGn90yE0Gn/QqrK3oeojNNbE4rhpqcz2vMW+OUg+Nl0dp4zz1Vn6EiGBU4y3Z6foBLfAb
Y5IbsVcPMkgnoYM+A2+Wb6oGNFkd2os4yJo+dJv7FLggGMVkL0kh9l7yvf17iyisf7TvoIWMFjCI
c5fzCfyzmQG9lEM3w9i3tf9trIsIdbpf1+d0XgofLhz0CmYaLByWlk0oiPLZwmtwUlVFF47+t87d
gH5tBViMozNaoUiKS3PQ6vdphPM5Sb9fH8Pqcj8bw/wnnC09TyvGvm4QwnFkYOXPnvIOqaBBOzwZ
xZs9beWXq8fEWbzFUi9KV6V9izmjJqpLn7JRC0Z/v22wvjp1KMVBypmgF7SsHGSJGPJuggpEwUPY
KyXe4fq8rW7Zs99fHHeaPhQSfpUARHlhOj7DlWor418bAaouc4Ix6yEsFaD6DAqZvnQxgpzsWjRY
9D76+zGcR1iMgUuNZ6X0cCtBtcLHQGyrO6CteT3K2iUL2qoOboznz4jxyxWmeOcWQ6PhkoXWh8n4
To5ftLQPlG2FZb+RyK9P2v+CzX/M2XJu8WovzB7BQMPfs/xB87YsB1cjoAwAKi4qNx8A4wPtfFZ5
BGlf4Qc1B8qPBdcnbCvC4rN0eTXUdHLyx0++ei3ct+u/vrYBgQGAuCua5z5EDi5nKHGhiZoCE/vY
B612I8cQDdVpi4OwdqpAJtJERQb9lw91cGULAmt56Fbl9a+uxuGY5yHkFoMSO75JA6vYgGusrjEP
LSZUGkAnW+52n6Zj7o6IJ7GwEvq1M+yw8D63hn2Q5Mv1CVz9PCiPzzaHczdmkVy1AEQ7U4MyEDU+
D8D7/Lz+86vfBzRrlN/h4QLjiMvvQxNLq6oSP09GZ6cNU6RsF+LmeUjHjUhrHwmqCcjxzVmGd5nm
U3StTa4jIzCFE/ZjERbaqWnvOjbOTcg4y8p/WNiwhgKdW7fhU7GU1eDSExSCl6htNZEIKj28PnPm
6oBQnvtj7DDb7FxOnd9WSVK3RflYSK6DXlCha50q1IktB73NaVRRl0NpDq3XdwOg9q+igS5B5iR0
VymYa9epUCHs7o3D2BfjToP4WgAebgftETk+5KQbA5WCA5v4xk+7lS2Icl0XQRwZLCLNn9AqtvSo
0rj3RXSJ2ljhi/vGRgkeVXD8H0rwLgDMi1OUjtaQaDUfY07zsNFjZn+1Fd2YwUWi9icIarWofs8e
pPAnupxADyAHXhWtjAumdbjZYJgtmc4qoC3M8ZgNrfZe2nb6bJGa3tmQZNlKhNf2Frq/ZHaymGHa
i+ygKwbuEIgQP2oZrFJ0+K9hF2y1ARdTaUFNTT8PspjKdqo0qiosE5x/tCwCDwXj0fqHi+g8yOIi
ki7LoYeBIFrQePtpizm7OlF4TwIQiDflh8aI1fhQ889YCdkQ0h916sDARGnFRv65dhbZHqS0Znsy
F9Xoy/VgS2angE+Cd6oXR73Sglo0OxClAtXZG2fD6keBYBdIWOjNQkfqMpTr9enoZE7xqNudvJlI
1UKJN3ED3e3ym+vnxJ9a0zJvB7wRewn60wTKyZexrMolZaXZ4IAOoCE5Cvu8nlzrwbEbeEpk3ugF
ntVMQBkmfNerBAXkqfc+Y6q/6HJoQl3YbdRDfenW1YSNtSNUoDudhSqwz2LcuSyydA2SPwMbP1c5
zGNzxuQRXG4WoPFd7u0GTzzfa7NDInWRQOSK2Q+0Gr7oQmZ3/iTqCCUee+dVOZibNvdOHlpSoco8
97FGfhMS2X6Gcsb0zPRGHRyLf0Yp6pvUZflspGB9FoBV3UmPlLsBRCQIQeGZJ8vvuqTpYVDFLM8D
RFsjFUp95vQiMlbA15ib95PrJMGg504A56IYguDkZmxdJxjGFqdAVefBIKovui+/ZpB8CYEmUfus
fKunT556aoGWhO7KAeJrcl8yDhOYRgVZUozRCLQWDE97AQEnGbapEyYt3MJcwzt0fl1HtAfr02ot
cLRtlD9bq2rD3hy8owfYW0jRkdsXXUv/5SgAGgAgQrDQP6rv8LZSvBR4/CoofpisDpX93oqNo3st
OTkPMl9b5zkpr8y+SrMCEHI9hGvym1n5O1XDYmZM9/jiGztpBZA9u7/By9YE3hO8qkW8asBYh2oo
HgtzEEGTJ+Ojn2ntbUv85K7F8g6NTE47VzP9O4Pr2UtP0VULO30aT2Dmkr1Fi+o4oVhwGNLK2qgT
rW10NK0J3mSo8X3Y6MQCC0f6tHicfBVWehvlOqhF5evGHsecLre4jwoiaGswWPygw1A1SVfYDE+b
3CbVTC0bPyFJ/FF5qg3YYJOHtObiYOCuuSekcTbu0cUY53sUTtvIQwF8grDMkgiEzdd7yZgOMSfN
DXflC/PdcIQA08anXrsFgOqax4liLZ6Dlyurq7zSHgZSPRryHfy8ZGMS1/Kps59fgngrAw0YleHn
ZX6k0xGAYdfZi25n5T+a/B+WhQe4vgMiLr7a8lnST60OQSXw8iuSPKZueiIQ2ebVFlpr7UZDLxy4
MECgsesX1zIv2tTg/gBy9oygb8AqtqOsdfYa37hk/jRqlyvwPNJiFxI4PaMDyhGJpA8FH/WAa+Zt
AidWR+YhsNFR2VeB3483lqt2oz/EmWm9k2wKLdndDFUdaaMZjePWnb5Ym3+yH+gvzGRC5JLIxi/X
TGbqfTImY/XI3B+2/dXnv5wt56a1A+88xCLBaixD0q6QFTT8vw39S+o/mN0+KZ9T6Pdd3+Zbg1lM
cgUZ0cykGIxjy8Cvb4dp5jFv7Ob1NYMJm3MgEIEW6UKvcui4Nj10Y1BATyYRuqj15O4tOpQbkRb5
9/99m/9FWuTfGtFZnrSIBGqJHkK6hIVFrqyjmRT5PrFwP+UtPG/TDrejLtF3vT6bK98NoGek31CU
Qel0OVCoU3UQBa+hhuUA1WMKcq+S4jZpnBtakPfG1nbX461oSEHiC3VhyFVBoQIn5eVaTCzIzfoi
nYA1g5FcOd2R7F1zjX3Rx4DFaEm967PP1GeBS3+P9hjm+rFjPzzrBW+HANMI4nP+YHhb4oYfzz3k
hLCmwaN4fhcvO1Aw2NOyNE1k3Bjvoux2hH6WuQUI2S/V28fOf74+DR+nHdM9v+xc3Iiz2vPlLEyU
lJpm6zLu8uex/k7rLxUUuGujjHTj2/VQHxfYRShn8UKGdDZriVQyLusEWJy9X+xKYI0995Wnj1RG
UO+7HvDjDYW7Hsxx1Jqg/oHG6+XYjEozM3hNqLi29oWIso1bY/XnkehCKxYdvA91pq6SlpROpWKW
VlFr/LaSl+t//0q/HAPwZkUnNCNRuFh8nArmb6jOajLm04M9wH3HvNXkO/Pictj39mNt/6rGJ+kM
Gwfb6sD+F/ZPN+csZ+wU8AFdWagYiDfiP2f/gKyDNDbAWcAqAtYHG7/LDyNyp8q6Ajj+cmChTe/y
fCYtHjT2tjGBf27uy4vwMtLijCZEcrx5ClBlGtCVLSAB9s6of7dS5r3W8AKFkkFLPjPPLW7rqrNv
S5t0EYfc4NcmUey761LQjR38efrk9vsBtDcwUCy5r/X+DW9GJwZqC1oIeUl2ALi7r2mS/iy56/Aw
V07yQ/m6hCTz1O+9ivLPVu5+Knhrhl1PmkPq2OJTbUzFtEsLP39grWn+zsdU9DcEz4E70FDoqyYY
DTtO4AA4Jt59XnfTM61rhrqQNjxlnvaWuaX/BFeNeudXrX6o5IQyUdqUWTymhB3Q+3XKAO4K1s6t
oX0UitwTt6IvIUtNMg2PTQ4cY2WmaSAAyj1YogTLgWswlkhta9/1Cb+rs6m7LQyHBSkV6miTMb21
W9wDhRqyg4YFA/l5EOd7iCHsRUXNKB3M5NFAVo8GCxhJpi2R9Q59H5pWnvoBd3Tv89jU2kNWMEkD
Z3TE99Ebq6Ou9h7jvxOffbOBwR5z7UYVVuRC8+U5Kwi763XxlGmDfWgmym8L0k67rAUICjQVHS85
KkPR2UPoQlzpIREdiznagl8cM9d+tiC07POpEC+2r2l3yqcqlNbgfqVkbtTkQ/3gMMkOJZEFvrCh
ZGhIJ/vKuOE9tbgfIX6V/1TQ3dz3ChVEj9j5vu5ovzP9zN2r3GlD303GI/o/8Oiz6uRmzPwOj1i4
GwD4AgRia06hYZTFLag7BL8yipBN5nfeeg3kB6SKlONlERKzIdQa4EbCVz03wlKbymd9cOtX1TLv
uTTb4pRBzSpo0Xu6a9zUeBBJBTWOhNVAhMCOqTPS7p3WnB+kV7lhBUX6g1slzsmwUvBYQIiALD2q
DNLs4V4JE23w6N0hMJzKPVZOY33TpaX9NgbkUX4BOQQCuustq0u+E63eHHKuY7LHGgYa3ljsUKyD
p4Jsh72rGSIynZ7fkqQ1jprF2cFNIV+bJ3iNa9KgIe0TEZpFYR6ITZFU1J6zce5/zJkuN/3i2LQT
rXMZK4sHELz2pv+Z5gcfavKJ/+P68eKu3Ggo90N3A/xQexZ9vzzHUGZLp7KZ8ofJysg36rhFDQMl
pz8mFuHYAyhYcTvxdq4+qBtcJCRQo+lHHaHs6BqlH0x1qcH6+yuqjaEDP5LTxIo6NPmXztZhbusO
O56Dij+qQT1mtT5+93qsGJPk+34YzRCWKWZI9dF+aPBSOsBXeNoVIyi6Ba/7iLKqPQ3JYD2jY0QP
mqmSvUhgFTKZanzMuaZFXV+9S79nN7mDyohmF24kuICiKwSjD0Xd8e98qJp9TfwfsoHfX0pRdXVV
7oetn1gnSVGeYr63Nx3eP+tSjTvP9yhQnSURL9QqqxsLL9UdK4ffdW/Bp4RBwsCSOj8IUjNkARrL
wrrCgpggAAPEg46XSGKJwO3z4feQG3agF2I8JD08grISDqu06vOH2uBd2PQZfRobuVXJX6ye/97P
8OdGFop7F4iBy4+qYfyuL/kQUz/rAt62d8gF940J+xOduRsKUIsV9CfYbOOCuuMsjbzMev2i9GuF
Xn7s1k40OdoJstWPcKqsw8TzSpDOzD3MeH6arbaRbq/c8dizOmrnIA2g/bK4go28rTRHGNkDTrkW
Am3g1jXQJtvYIJiq5e0LGi7OBhPGhB/aSWaSAjUvVfZgjpEloLK5U0WEVn/Bo+uBVkdzFmj+97OM
JckLTeH0RCDxkNh50NQbuetaKoYaHYAWaPCA3r/U1mwyQ8KxVMseqKXiTGavFR8FFL/H3yofn5LM
Qe3WPIHccd9n46+OTq8bI5yz48VcosiCmbTnIwe9zcshwo6psCHEmMSuamUeZKT2Dz1kCF4ds7YC
Cg+QiAx9dSMKR0Y9d+k9q6t+N3YjTEEnWnwBkd84wYQ62VWwcwwV6dLX1nDryBdYAQyWs/sk0f0b
lnhqjwviN3g09ET9qr9Nh7RjwOwY1b50qHhuKkWeMjBcQqOv5P2YgYJqgoIXkdydIhS3UapVfjl9
kfgqT4kU7hMkSdPfCfPaT6mOTOr65CzxRf9tI7xfbPhg4Om4rEWVRuIM0vT72PZfdO0GGVuQsyZK
tBIeklGmvbMxxZGzUVtdPNX+i2pDExOAHzB2P7QUS1q5qaf3sHfpIiQdAo9jCBI0Gso7leMfWrfO
DlOyhU1eebKRubQKHP2sLrUk4PS11wtgqfKHynJPbZLByCQx36RLj35THdIsedqY3fklvFh6BEJw
s5kNqCmoL14uvXKiddPoLs6Kzm3vST5M9xQVrt3ocHOnGqc4YhZ0gbPS9B+sgfh3XGXaEQ3mZMta
a17l1/4Uc/GncHCbDEGyh1kSoq37o291z8qa/rr3BPNMFw0hgDlcvOyWpyN3CleUTvbgGkaImyro
ySuVaMGOG8/vtYPrPNDifUJLqkkYuGYP3H8vIG1UAXR6/eutRXBmA3MY7sGRaNlGk9TvSOtxlCqM
KdAcHQZBG6f8YhugcOSDIoWNZ0MzGofTYrJ85bd9oWM9Kg0ZpKeg79cETNMCdMEiCOCH5pZHxlpE
qGkCNAvODZi9i7OwlqhK532Hz1N57h0e/u69cnS1Mxrqx1lHcHPqVZ+9qMHcMhBauwig16ijVAJd
t7lSdbkCKylK3UuUFZsGlYditMzXGspfz66p6lufAutF0G+BVRbp9mmBKzWjub83lZH+/usPi+Yr
MEUoKP/Rj7z8QwxPWmPKpRV3VXXM6/a4VUVeWTmzzdNMSYNEMsq1lwFM2pRlKlM3bu4N56HZoklv
/fzyI47alPcWJHsGcayqG3Q/r8/PylFx8efPed5ZTtAKuzKA93Nj1H8b8ROS7/2W+7a5cikDqYBV
jw2GE2+J+gcIzzZknZO4c6sygTCA5kKPKYcVHLQCRpfuXHgTPM31R3mgOSDe6Mx2Ry0BxrFn6TNM
PQPQHq19Kdz2qdAMfSfQCPtW0kZ+oTkSqwBpJwr2hrMFhVzM/n93F3aPD6i9DsboYvZLv1CjRnF3
CcmCrCQvAGV8v/4BFiHmc+FichYfABKjRVWCihe77nN5y9jfYbExAh3APpwCOuqX6OktRuA1gAck
NjdiXsIprOjv8YB/vz6CxRKaQzhgUgM2hNqb9QGkJK3WkL6s3djLTB74g5a96Vky4gEm+EaoxWTN
oQDoRCIx25/NBtWXqxVKAtqItEqgxJD6dVBlNv+eayis/PWIcHqBoOxA+B4P1sVZLUw0vPE2FEDy
AHPU5iEX75nx90+oP0+KOSeaxdWXiyunKDo4jRzjZLJ2FUTseLYj+v3At6iX8xI6Swf+zBo6djYe
4DNNeAnvNNiQjLoaxtgweHPbwU55lzEo6vVe9sXA1ov+fvbOwy1mj7YuKMEE4SgtAlQEokmlO9v5
eT3Kxzch5gyPMxRG0ZH8wMI0eeNyU/fGWIyzETk5eDK27TEoim89MJ++zYCUK/fXg64sdaR2eIHO
3uiwRFgkIi7UVaaGTQg6sWAyHwmjQW5tJMxri9wFehVCYmjAozd9ucixzQarB5QttnM3UG9J/5f0
0j/r4TzAYhcRSbmNNT7G+hts6wN7bxtbJojzN14uufMQ8xjPrhVY7siqUgiR3ujQAtN+hipBIW7j
7Fxb2AApQkYY3SRYkC1KWI0+eEnLEUWJQPMPE6xh9uSfZmuuXQFLDDiptfjmqevyfsxKEWe9v0cv
I5B4S9jk1/WVtfI4Ax4EDnTeXGaARu1i15DBY7Q0wPFuemzMfQ6yoUBhNAOk5650IKn2JrcEx9YW
2nnIxchyDbhfK21FLE9Wuxubm+tD2vr5xdcZ8RCnpoeJ69OnQT3ANv3vfx9o9Vn7GGc00AKXa6zz
WtMAEZbHnTcE2dyQ2JJWXtvus2WWDfwtvsyyEc+gbZQC5c3jrHg1UxJV4mtdff6HUczttxmKiHW8
2IyqdKXtOCWP+wBpemh3WzWs1UEQNMjQgUOTbHnNDGPSQ1NcF3FtouR+W/r7oTn8wxjOQixyGM6I
axTcEPHQH4W8Gf4uR8V5NXf1ULHA/2b0+GKKOqGXXsEIj/2hPXZDfyL9MzB1fzsGA4basJdBMo9O
6PLOn0B/MJphmuJuOKKVj+rO9d//eCLi9//okCMDtiEdcLlajVGWnAO9GNtQ4hLkN0ePJFPHxBa7
yq42mq6rwVxcjz7IVShHzP9+dvx6sLfN9bSeYt9obmt58gFmlHoe6IMT6P0/zNzsm4H7EIkyyMmX
wTrAXH0c9TJOv3XWjedtTNzKyQiUMeDOs2UPtom3+H1TWU1VMm2K0Q97tEwOcSWvCyEQ8gyONgRl
mf9ql+WLJtLjYI2v1z/bx92Dgqwxu9SiAYb++OIQmwRLbW5xHnPDfKs6/ROoMr+sPtkY5Mez8iLM
EsdlE6bA9Bl5PNbub11CXwmVousjmTfh5ZWMEDA+Qj0b/HEU5C4/U2lQMcBChsep+jpY3h41D2iM
9BHkVKJ/iIRyB3J11FQ+GK+nvddrhtfxuLTknUtFGgqHhhlDKlhN/QYXeYnimk+HGatI0OPXfdwF
8xc8W+uJn3TUcqc+7tqx3SPSGOo1ZU+jkbp3/mhOO0700C4fgAYuAuY16bEgToduKytfJCx5d5mZ
+0HXEbVrObGDRIjh9vqMrOzHi79x/jZnf6OtWqNqhOhjVum7MoPybzU2RwXVHNto3mXd7a7HW/vW
4NShwANFoFlM9DIeyn+eQJO2j1NqtoGZajcmFTvQE09Dtak+NJ9cy4UFnSPU22cDXUjAXgZj3Gl0
2nZ9bJi/1Pgr1z671quQjwakdhvUk496qd06DNVz+nOyNt63azN7HnzeWGczy0xN8zNO+7hvejTN
zPEbdcfXqdT9UDXkxhJbjNKlRdKf9ebC9hC1XlSWYBx8GXEqZ5c5q+/jSm/6uf1o3FArhwWyiRpB
PfHirqus4oGb0InImZOGPgN0ymEGD3H3OBtfeu18QmkFubZuz6XFxa4eaFVXIlNDzEZwJPpOeyhF
9WvKtnBvayvqPM4iV4QXM0pfOhqPDT0ZvIi0SguLKguH5i+V5f+bX+TzSFXmJtKyh+SlVeclCQMy
N9PS75CN6YOyLLKf13fI6ryhMwCMJcFTfwkgI6JXE5HGEA8+fZSNvHG7aZf32YaK1BLp/Wc0HroB
86UPDN2Sr9Ozwcoq00LPRQm188dG7RIDWKRk0KygQdYfpQBDhKnVVZ9EU9U7absqAp7FAJegcwJq
GtAwapCU1Fz/S9jk/MdBwggADNQEYFC3vBIAHp4GmZd93EBQBD2SwEqPmnkUzvv1yV653YBkwssG
8tCWjjrU5ZbpHbTAc4E4Qn+f6l8GazbutrUc4SLCIkeQoEgXY1UDlDjtO7DAXBh5i7wGePeFGWCM
jG94uwfEVOH1ka0cPxdxF2dfXaNDXxPE7bs3aqeh10MN46Yvn4vk7e8jQQBjlrtFXvfxSE+axu/n
g84pv8HlI5ti0fzq8YZXz9cDrX2ss0BLih43Exs6mRx3lQmH7Pstw6itn1+sBV/vs8JOMI4JMBDb
F8BCbNW7VlfD+RAWqwFNj7q2tPlS6GKJu91tE7AGy309vCmzibBSwtIo9tLdmLqVQwWEAmwnHyfX
RwVQ00k0eHtnPRR5a7njrT3sZp2K+9SCh8r1r7QWCrIvzgyJgOXQsr0J4nzltwYq075f3ruZfZMl
98zZuFy3gizmsalHE/bdYx8ng4KfzHvvfstBkLo+krUtdD6SxRYibg+SvofcKPNu0xllQW5s89Wx
Ptl+9P8XaV6aZ7kChX7p0FUYjsqi3A3x0u6dMO1PxbBx6q+t8fMhzfN6FkhYCphaXaHlncg7PXWe
3dL6fn0sK/cxhPT+9/3nfz8LMVVwKrY0zBrBWyhtvueWEZoA5W3pdKwOxXVR/0CJHwEX+YU5UDej
FbZSWUjnmBJHjyZNtbvro1lbAyjfgcIIJPLcDrocTV2CeEPyOV+tav9ZMHRzWKm3QGNZXjTkDT0O
QrH360HXpvA86GJ1Z2ORTUmDLWRU90CoZBZAF/da83o9ysrQwDNyUaUGJgUGk4tUnGWll8Lpkce5
bNWTqeh0o1etd+tBOSoSnhyeCp9vsZvWklQXeQ0QECCfYk4Xm0ro2EnSwPJQ2hPpvzGX3LF83MEP
KgTj7ECJiJzslGTFKUmmiKmN987KwQFhdrQboCuNy2q5alruAxhcDCzurSYYUxuGa2/mFn93ZWYR
BP/hVrRBr1qMEe4MOq1pzeLM8I95Cohcx+75BKu+6tiJzRRjXoOLZw4kBf6AzMEDQL/xco3a+TjU
ZVqwmNXFk1MlemAWDFah5Tenn6HtZZkHqbBfa8ECRrJwqmmxv76WVjbjXIMABwG9L/sDMU9UWcJk
7VM0s4uvPv2Sj3yLbjnn8R9G+b8QS/oBHiiQiepdGpfGDeqqp0ISWPa8mKoIOjI82/Y/rBR4Z8yf
ECo9sLe9nFWrAqM0tW0a5033jfDpVfD+RZuQvl2fupXNjr2H30caPgMxFl+PT47J1EBobBQ2Xmmn
mn/iwxPJv1wPs/aFUF1BmgvUAyrGi2NZ+GAHuSmjcfI0OCdvy2V4bRR4483pHyAkH5a8bPiIL0Ex
W9pupHdCfOtdwMI3TuOV3QsgA8BzeFWCIbmsqIC53ukSsLi4rpxjr/Wh4nAFKqeNMCtLbVY3mSFa
AMTAb/jy0wNKXTa0SnU006ZfXWZ/SQb/58C9+7rWkkCirhMY+Kfw+hf6GHVuU6NpBCCc+xGmlbuD
L6dO6rEDheRIceVF1NQCktpwiijTUCagQhtyq/r2cWHMYVGAR03GAAp6xkic3dfVpEaqNZUed0Zk
vwrjcH1Ufybrct9e/v7iBsXDEvd3h9+HMGgVQFAYnvQwtI34VMVwBdyVtX3g4/DDzNvPeNF8Y0zt
Ow1FGkM1oVb1SaQMZz9JL1ZcC/zMhPCY/Vgk1k3hTU+d8LFXzP5UKSoi3eKv0Hj+NKVpaKbdofXE
zjDpS9l0AE4J0OLSaZegDjcAx29x8sagUI+3do5e+vDWMHJTjk5INCs0BuOuFOKAm3OjAr4EneBt
C1LJrPKN0iBOymVfxW+IV5ByxIR3WfmgSo8fx7Y3T81kiJs0M41nGIDmIgCxoH3wbf2Hpg3sRaal
TwLCDwk5qa9jxrsq0nKvPPkJaSLSeT9Yx1AzHbjc2A0fF8ifP3PWvHfRqVmWlTSbty4goeQkPTBt
PqfR9QUC9fYPJztBCwjQRNRkwaV35+v0bAW6tJSZbHvn1HikDmnu7ZxCfu65Ci1j3MHMJQ8MmkY0
QQ+1sfZgGR4dZkFDkja3ULT8BqpD0E8DoMksedJc73ayi5umYbf4uaiF7YhetiHkEJC6yQFKjVBG
arySR3LCA5x56YM+DOURdEI4xFT2L1N6d2lrosNtskfepfd15T/RlqV3U8tOPGtRNc7pjrTgjRT5
obAk/51aFIj2pOgjBmvqoHMhWdwk42HqvPemGArAiaY4m5oxKI1+pxnVnTknH7lFrWDMYKLLfdXf
0hyuY/Vom4HwqnE3wVw8yssyMl3tt9cV4QR6jpc3oO20MMLUaOAKiNBA0ygPSpkP+wT1YhokWfVl
8si9aIb33PGjsfFu7Y4+OEZ/cooisqzseRiy2ynRb+3Bv0sgpZ8X/RGSxe/gWN9mNrkBfwhivTxS
vYrKsdobxDzVU39TtPSTm7Bb5aT3Kqv2LWpTavjStkY09s5OuNoJHjM4l0d/54wdLEDlTSvdTwZJ
nqtMoG/sMz0qFblPmY4qJB2/Qc/ivbXGCPXSmNTmjo4+CC5V3JRjdltrAshzb9qZGVaCZ+6y3PkO
86ujng48bPwiDRvlp8Ekq2zfGmkOSkIeK6tAxXEsnvOpj6zB/q41jru34UIUAasPwZax+WqlLjvS
vDgQDns31LNIB/aPJaOSV/bBSetb261B7oDUZgiaFsDIXvKtyDN2rJhvRC7VgSBxx8gD3jsA7SwL
edp9nQZIh5HE2cCzrmxBCKABqAwdNBTrlkTCummNsS+Fc7I1/6vRtu+Z2Njkf9pFl8c0OQ/xp3Jx
tgnxkqmGfuLOSfd7PU5sM4X44Wi+S61tZAiOGs4mx4oMfZ+ggC2jB8HMWz0v9B2rf1u6d2igk6tB
93j6RWk0YFGdWt6jK2pREtc6A3+HRI0lxQ7u3yqCZrx6Kwujvy/hLbNx53xMRlDYdABQsXDW4rGx
KAnnSaYDGmFMJ0K6sJ/iHj5TrHvx0mxj1j6eXJeBFk8o4KUdd7AUkjZ102q/0BnL/r7ScR4CMKnL
w5E7o9DwhJ5OOQwUik8d3dPhr4splyEWN3TXgHPYzdNV1jsF30ntq76VHnoLpCUuPSwvlMx1PNhn
0spipkBX6RJAgp0TYW4DnLRiB9PjLw0wnUZmhT4oSZbPy0jpatz7Rm7uzU4NEdO1H2Yvd53Fo6TM
6l0K/3ElBPRkfDJfjrdCK5810nzmE4tAUhtv1VRVOGHT7L4Y4HMtp4Huuh7sxlLR1wku2LdEK0KW
aF902j2Nmg4S+PhcK+tJkw004Oz7fBzL02SKGs5s8pn4zU5w+2DiAuCd/Tkpq69+nb1Xae0E4FgZ
ocEYkgZ/+n+kndeO49iybb+IAL15JWXSM1Umy7wQ1WXovefXn8G659wtUYSI7N1AobtRAEPLxYoV
MWPOH1nUfdek5kkWi+dRlXZhVzwbSXHv95MTB5Zim3DbjE34neINoYymPYUU9w6j7+d0cMpPDXzT
ca1+EkeNu6x01E5xxKo6qEFHogvsWNBJjxzNuzCaPkqJotl9ZD2RmP14+0q+fr+yWAAB0E4DBXqV
fQ8SkzamsNOftabzuczKwi7a8UMrhx9yUbA9Xd94A12HvjP0nBqdRpmOpvlFwiMe4zzt4kl6tqYM
xpUgML2HMRuaj31soUxKfzEnKxib56we88Ptwerzxy89Hz5ap4ueBM8KptKUKV8Yrdc/B5C2PZVK
VX420ia9b5tScTqyS0d66oLP1DSFWdhD/ycBePUAwAcSUl9UHpA/qGYpUvON/l3tqQqbGOnqIlFt
zQho8hnKsLDpyAs/jlky7GNf+yevZP9jO+ZF7MhF7b8Okdh94IWv7bXEh6SBEoz4JheK+LP2YEBU
u4ZrmHMAb/EEIhP+v2+eqDUHKzesz6Yn44BGISPNVvZPxlR7T2pddI+lGYTPghCWO1LMzd0oQUbc
tV4DJ4EUPrb1AO+XHBuvdeeNnzxP7z93WYHHJg7+Lck1/dLsTCekX9azy0AXUsj8dd+JvK6CU3RQ
jvBEb+VcZz+wWAwcBHkhfDcEP8uqYRypPa9ks3tW6uZrJQf7Uuscs1R2GV4i1crD1Hsfwk2G45UN
CNnr/HAVoTW5eliatSGYoRz2zzkgnjb8k4efg+Y+CSgj0gSRaz829tz1KHkis9/IKPKgXVYSea+Y
ndmOI/fGvm3dLr2HDF3d8uvXUQOl4LkDhgZXPO8SJFYaXVn4ZjY+R+VpzNz3ww+BvGjIValIonN6
FomLHjHxphS5NlKrT1ExVgVbav0voo7wzfuniyuKNgaK2sCrFxcUrKypMfjK8CwNH035wKYbjMd+
C462EjUAp/uPlYUTYldIRT+fJUMJbVQSj4nyrZnT/trn28NZiRouDC0mTighzs1FDIn5Hx4Q0GaK
4pf/zsS8Nc6iuUE2By2WMRFbjj8816oj9Butr9eXBMs/P2Fn0Pt1B2oTq57UpPN01bg3tCSDH2Xj
1CANwveHczQnadghVS1f0TsV0tBOTS51z7FmdL/CVJyOMZJRbhgp8h4aFvD2t2dvZSfM3VBUoHk7
cRPOQz+bvSTPK7Ut9O4Zxk7au+M7lWFlIBe8YUuEfGUWAY+B25ZJSWuSOf+UM1OiNqljyk333NW6
fD+14XTMiqL8lQbW8FFpxMgxhp5+0dsDXPEM9I7M2TogSjjZxQAVb4jbUki6Z02tyn01iuKhM0Zh
Y91W9rkG9hIl1Lml84rtWFOqFq7OonuW+mp8LYcxJp/jS/uxVbagGX9xQ4t7g4rjLCROwg402SK+
jEXJp0kn7p6DqYteulTNbQlqHLfVy/o1KCblZzw207NhaP5LNU3CjyiIQ6SF9R64WZp9ayYzfPC4
tfeFF0xOLdPIl9am/8HqLJ7jueSRSELWRcmmydZTTW4dv0mTfYIShj0kARwZQwMXeZmXh6FLzF1f
Tf4TF37rFFYj2lyc/V0w1D+bQu1AOwqcmTYv9+OQHwdx4LXZFVAdKxn0j9zT9qgP+yqA668345Ao
ZPBt8H5OEWn+QR00aheJYd2HSoPnnQJ5J5eCdt9miN3okZp8oaf4tzQ02m9rmHSnLppm36hS+yBL
vbcPg6Y8RlkZu2LWwivXUiv5DQpeeE7MRk5sRYrgGdGruj81kddnG3nOtW3BloDaWQcDepVPKlJf
nkS6S57VRvSe+zyvv8fQuzxJTT5u5NpWognS6qTYAK4b5HEX+3yqvEIJurh/roU2O0y6Zrqx13lu
KSASCVOTsveaPHky5MT7zTM0+Bcjnclo4d4FG0G16fJwx3UsgLyt+mdTGn9WLX3eeoTKlJ9sAc5X
vMjFg3cxzlZKAgWuoeE58Gx6dk1/Z3anMXK7LVXrFc+oAzqXmFOLCtcyPIOtpbSEROme++lE2Q7C
zsdM/SIJv277p7VwjOAIqnET6gHS05cTN0ZCYg6G1z3rueF4vpra6Zh+NYb4pwhp4cxJ8zbBzLHh
FdcGZ1LCMnUUGYCkLmYxSHq6uKJuem4CUBm+O2nffSl2pnSLy/rKEKBdHjkGG4P6Ag+sy+EBFrf0
si8jV7WekFbxmq8ZEBDj2+1JXLOi02MO3BIlHJzjpRXJo/Mt1rXQ7To07nvYLySkDAyAW+HGPl+1
pPJOZDSAkZfLFcWFSpXEC91IUx7Yi0e1y+02yR8S3by7Pairm4upMzUKJHPbIH0PizVqO23qdfh+
3DF9NA7FtBHUXPkmPm/BGUKoSXPFVaJtlAvZS8FtupWQHUoj/jSSkdTraQOG8beod3FdzXZQgKfk
Z8gg1BdrM1giKYkBjQFLSXdKAakvKeSPYfzstR/oGIuajwXsPpRl7Gj4AOnQxk6/8hd/zYP5n4HQ
18BYs8njtBGb0C17Y85dfywG4XuLRkTkFQ8TjWq3F211Vnm1/Z+5RTQKQUqRBBrEL7GsQVQUO5L2
NXh3m8RiTIspFdWhT7WxC92sr21DebDqjfO0Mgp2nWJAEo+8OSt3eZ78ANyC2jMKOnsdK5WcVH1L
8/vbU7WyvzECdTHgR+MaNSvERgB9mUm7f/LN09+2sAIrCw8uS6WKQ9MYiPTF8WHfiSVhS+QWIskA
gVrkY+ar3Q9IBvRdlBjRBwuest3tMa1OHDIBIh0fc0PuYmX61PSnXsI90G/tyGbpjNZ9ECTvd0KG
CFx0BtpzMS1xZ7pWCsXgT6y/EtitesqGt6ieOeM2VujqbuLyw8oMTOUPNLCX20BNAyTlNSN2m79I
PXMQD02BUDA0Tp8RkC7tng5KR40K7Xh7GpfUBaBTsUy3tymTqZ9/wqVloSzBdNKU7SplsJcE9UgN
+4DSwPdBru+7vPhdadpzrE87tcye5PbPbfPXq0gqAckPQITw/oHsu7QOoVhiogKVu+KpHpyksf13
g0iA5ZxZWFaiM1lM1ULHAkVd7UNTltmPIZa7rY2yOpC/CT9cPCnixUCqyPeUQPJzdxgO2a+h/a2b
p9tTdX2IadaabyeedOghLCEdXWsl5VRlhatGVu1EvVrtxKLfaqVY2Q+YmXWAobCUyYss0yKDHMWV
VBWumCQvnihDDBbsc+tNiT5nkfpkTtIukHQYdKgBNunGob4aIzAS0CT8w+NuBfDR6+ZURtLk1nVn
3deRUB+obNfvDeAXVuZfcfY8FmbK5dScRce8YziCf4CAKh3NfZne58lRnRqby/P24l0FM5gkywSO
hYw0bWqL7VEiMYVubia6Rjd4TxkPPjcdvGgng8/cWUoVbWyWVXsyqS3iGZgQlmk0y8rqKaq8yR2q
NHT6QtsbWfpkFdHPFk6x22O72vrz2M5sLabTyjNF8awABfNick2lPnbV8EGfpP2/McMViVQGreLL
fJ1Q+JTncURugk6MPVWNkwxmZpdVvxFYrMwdZAsQr0GkAl5n2SuBwhj0Z94ouIr8NBVf4upFaX7U
UbAxbdegRXpsRe4VCOHJCgGkvtyGStnEJRgVwRVz+YOhDPYU0zIxPWYa2ogpRMudlO2qatCeAsGr
7zpK53uzQ3Tz9rxeXT3zz+DmAVyL5OQVc5QwjDlADFg3p1ayRX/v5/su9KCP+pjFHXrSh9vmVnYL
5ggVpPnSoQvjctSxpgtwADDqMHmITIikP7dbVLUbJpbdhVYZCprqtQLxyIsQf5X1Y72F45v39EWo
/XfS/v8olIWXTOjDJsvVC26SHPrsEMcbccfWEOTLWTLDnDNbMUtdnNsgZuEZSWy5f7u9FmtLT1AD
uJJ8BpmmxShUMU+FVDA9t1F+BmbiSNZr39xLwqM1Trz3t6ju1yaNvN2sIm5BO7V8CmdRICu+JXtu
P30L4csuqy2+8KVWNF0QyNKdmZhHfObaR6ErWjnCREFa9ElPlbeYzsMewmdXSIr0rh4Hy46bvKps
TZleZcuPEeMdfyiDtoMg1PE85UMe6mjBmW2xceDX1pRcrCnLpiES4y3Oe6VEhep7nucm02MOOdVA
KdjaStrMH1luTPz9fMeAy7wSU0OMWh3rUTTdkVTD/SfvUdmi2KGGeduGtUAPdEEeqjXoDFceTMkd
E1KwWQencdEDmqlNkn3pUPwsIsM6dKbSf831Mt/Xg2Lcd2AnoI01v9E/Dxty5P+qCQt3Ug3bjAgS
19FKK9p1qdY95Jh4kCmF35Wi3N77WSeQsezIRTay0R0Fsc6PUsoJ9+Heam1TbHVbhWTrHmLmaEfB
NbTHGZsc65KEeEFROrIairanhd+NTpf2Q9tlZEU1fVeDuklQu4Yg0RR2aqjSQeqUEh1i4oeeqrQ5
drnjV0OAmLrlpGIC5W/kC/bo54bdVEhCwUYqvyihqtuxLNV2ISkFQnxD9dRHUvok90Z/J9JSeIws
PX8KGyt1gIwLz0IWfi0zA0xrbg7p17obyOkOYZLvSGiP9H2PlXAsp6LZd0qk7Zs4KF4jX1Lu6L80
vqR+oBwpeyu7sQ2bh77ywocs1xP6FYXmQUBH0xbTcHysDbF2g8AAUtAVAD6hsTtCSfUWhCipeL3h
7UfZyB7UqY7uYkurjm0qFnsroAkiILuzQ5FVB7VTJy69RZ4TelriEEUzn6ne7DKBi9iLO2Vf6Up2
6GmOPTSGgEicCUPwMPj9U94E6kOogJrxWym+G2Sv2FMqoDARoMAD/48FzfYgI2erBs5YDMNuoMnW
DgZjfCrGqmWB2v7JM+PUHtReP4qT2H4yhTnZHRmeWxmRd+jJS7m1YYS2FvahnVDtgCUHtIQqCuZB
1bwXxWuSfe3FoNXB6SE4I4qfb3vTq2cwUIO58kERBOQ18cOl70l0q6xDs9KhIdScwDN3sTceBcN7
6jxKmUm82Uq04lAwyBmHK5aLdIn5lKTGH5qp0d0IUaZEmD6pgvg8WNqf2+NaNTMnsMjQUnlZvgjE
Yox4l3i6K6ulYAuS/LWVleaYy1pxd9vSqvMiLlAgiZox34v7KIHcu2s83XSRUHWMAHhyL6U7UNFv
USt/uW1r7e6DCJs3Lxmz606f0NQKIj3fc60hM21c6aOaxM+CPAD+M3M6i+KdlFgb3furnpPyNrlG
gPlXoWWRhIg7JY3nyt9N1K72t4e09fVF0FAp1pQLOV/Xc/peAGVq7UYmc2WLM1+QK9KQwQiWWxws
YWJN2uC5Upo8+EpwTMpol1naK1y3uS2E+saGWBsRb1HSL1Q6aOxZJCdMo4+mjnKSa03pbyjp91UU
/oshUQWmmX8uDNAifHlqR9JVbaf0nossldOo4pORo6kg/Sq1Zh8IW1rhK2cJHRr4WUGF8BZc1khp
wPKiNJcsWMhpe6aPPdaiQzJtoau3zCzCoCjqOzgpJ8udDDeUS1vo7wmaNh4Oa5vhfCyLSL5JlR64
CUak1M37+7SwleGpAHNbbwBV147qmaG/MMCzoK5oo2noTAwp7bE3Tn3+QU9h1woUVP/+1NpGGn1j
7pbubtIboQrrEWud9VkRomOjj48el9ntw7pqBuFRWIosUDvLdA49VMQxyWC54+Tk0SvgI0G4v21i
zZ3OzHQwCEJJe1UThV+lUM1ppt/1PacTPRsclplHDs0Atw3NK70MOqnSwMABsA+ZmnmsZwvkQf+c
FQaqSgJww/5PSJyFjHvl7a2QWJBuDAB//53FeehnFmWvjFovwKJVl4cihx+nOA3ad4S07D6/C+SC
ppat+sbqNjwb5XwezmzqPbFsNWKzVFMnzlLCqzfdAmVfpIc6KZ1+UDdegasLSDIMMBc5OaDylxZH
qu6iHwQeUq+HCfUdXwNm7n2Lwp+3Z3PVDqjiuQ7BZllCm8eu8WMKVKhi1Tr0hdAwFN99qz54zcZJ
XvPn8+3BbqR2DvbmckCS0MWAED3LLSr6Cc192G4Jxl7nL3kB0mcF3I/biPrAYi9SsE+Uqht0F/4d
NyvVY2rqn8p+YJm0D3U07oH2JPasEwAna3C0IuXX7clcOdgUPIgDTZ1q3JVWkxD3viaFqe5KI7yv
aefnzjghOGmWwrS/bWrFA2OKbkJw0ECgl4WXOK7FNicn5urCl2m483teErF+F6Idskn9sDosHBXw
SdoxUYW6XLpeLOM6H2XdraPGNjzlgBL8oS+3slFrZqCgm4GaSApTL780A2yqLnIzAIbd1m4typ2t
0DB56NRgiw4QRmS+tXBbbBTFmKkLID5dbpUZGo6uaK+5FbyKp1EwWlipPckO/YoOnhet6xyEdQRq
BUFZ7Us9pLaFpLMtVMXvVOzyL7TRDKUtN5V0B1sFhPtaWoECl9RTGfv9I0HlcBDKPNzpUYqEddIX
k01s2DgaYko7ftXvMZbAkUhV99Hv8mFHz1J235dtcR8GiW7XVqUjiOJbT0HpkRTUutoBrgRzSShk
5YsvWMqr7AX0rPjp6OihEZO2m7SjJzeB6+VNjLJ94+9ldHmJBfNu76dTh5S2pn1AaEO/LwHl2pWo
drsCqQBb1/IMvdF2evaj/p8s5ReYoeE/9GC6nZorEbC2iHyNOsQPtClDKSDNOiR+ZR2LUlSem65G
jKjsPvm9OByHnDvN1yLz0QRBdAx8L3do0hge/SRuCH59+kAi/25SDxEwglwqHzWyMyFuoc32Ic3+
PE5N46GgIHYHYqM7RuB7HqViEt3RUMdTWvXWJyou8mPta+JeEMTMjuRYtNVBER9SfTB+Zx4Diitl
eggAJu0SlE0eEKj523lifYor1LPo8amPszjnwQSx5aBFL93zX5OtxK3vtEXY7hKlyUDQK77NYw6p
eLOmR8pXaBRuZmEhtZF3CVq2O8ObWofDkzlSHjU7id7BP+1gCMfMC3VHVELzIYXj5rkrNfUBHZb+
RR9AB/nQeT2VFRoBnhoJd3HXS29xIDZsLGUY7LAzpc9ZUnkbrnjlNqPiSOsHwDZQ5suKY6+ZhZrW
OnpIwbTPks9C+7sbCvoh4N/p/ynqrSLxNUsJz+Nzg4srWwkQLRNMTaPHx63Sb4PyT+a9hMGdppxI
d9q1ODndFlRrzZuc21xc2URtvtkK2KSVxu92Fb14+uG2D1650iDk5dTNlR0gggsTYdTCTKB5BrFP
s+t4IHvF8baFtUHQJQkrBXrM82pdusTYl2kGYju7nfJL8lDsmlKQfFsd43+Z25feEPVuan5zv+QV
ceYgt1yqYM7cONOEAypZ+V1VQLIltPk/Q9uqj4j7KF8SVY+cEd5zB8m0apdUERC42Ch2jKA+RWlj
vj8ch/iYfjeTbYqXXlwIWh/L6B8wv5pp52LnlHjpxnfeP8WwQgEEh+pAMZcZTaFNhMivO831yz+d
j0jTzip/3zaxtk/OTSzemUWRNMpgYUJ7qs0ERagt/Ne8DZbrR2UMvlDSUNfdBn3ktUglJxqF2/yb
3nsTgtbDaHuh+KZVNRF5tNVku7oxYUmTyTdTL17WvItYS7IhnndMafwBA+c/yYoe7ZUYCvGNyVvz
VrNmI4EV6YdrmAy55DiYJtP1zajcBT39XG1XfkGhV3bE0PhFB0+680D0782yV+jtiOJjk0UzKxaM
gJOl+i96q6U2VQ5UbsI8PFTSJDyFBIrUvCBN7EaYYtM0Fu8FM1KQ96xI0iMkRwrTGpw8TKX7vKBn
nmyl/ujrtX60wsHf02OTvYVQl+11QWgPKvzPaaPBHkSWd9dmOf/Pi4u0aDwAewWRSzJ1ICk5qHtu
FQDSIvRnKq2gXAMdd3EN0bZZwSJye/42pm9Jc6EPsjImnmS6Rq/BB+V96btyF+qybwMYOlZj50gZ
2im3ja5uD6jmFB0VnGtYZ67kekM/Mka78Wks8jcgdp8QNTQ27KydrJkw9f/szIM/e5dZvlgOGRJ5
bk9WYAxDW522VH1XHkiQvf7HxCLVIVsJHdIkQV14z+TksdbY5erHgHDsv5qyv13+Z0Mx6I3K1Iqh
+OVbq0tEJ583xd//htBLR3E2mGV9u0SdIiH2NN0iJ0UYZp8SXbBltX5p6/BXnOkfGW0JC4p6Fyvh
cxSJtpY3u1ErNiKQ9f3BvQB+QAGcNv/92WCFOkNoUK9NtxMSR6DlMaXTHZKR/e05XQ085qYovDva
PaR6L+1oQ5DFidCbrhh7Ow9yJSRU7U5S79RR+VZp6q8mop986u/RsNvIwKwNkaiA6GCGZV7R6TZi
pnQosczr6QiwsrI3P9we3boF8L7wSIGKWIYfcpVPaW4VpqtnL2KfMocfsvr7bRtrB4zYA64GghBa
shYBiOg1Ykdwa7iI8wXdofE3ZumaNZLQ8NzA4gRrglVU6BSSqyxfIuFbarZQL9xpxpMYv5jeviXT
11t3fYualPbcFs9D3Nht/+v2KFf3yfmvWBzyMqWrcZgYppi+IJBqR4GJ+uE+ziHqMZ0s+C158B/9
uW11Y27VRS01HmTAVtwCrpHmbp/ob3VibjiV9YEB2CZ84717hRwr0wD9gyAy3GiI3bIcH80CwIKa
Fyibel+1MPnBs/tjU3k/I9ncmNW/eI6lt5krR3BKzxn85SkPDNGrNSknPm6VUnQaNHEcY/Lqe7NV
2zu9LEJHN/3scxKOnlsHvFnpy8pQBoHfAq1AdMwK4Wfd+axA3HW70PeCO6mTDSjLh36XjEa6Lyz5
xzhWOnVky9q3lh6hrySKb52uAWcB9n+IRyS5vQy9cruXAV/fXkNl9RBSGAFoCJAH8rNLD5OZNZil
wDBcOcZRtn/0Wsieul6X7wy5kA55lMZOm8PmUE45sXtTmYcilXPe2qPFfhbSE8JiwjEN2u7Uw0hC
AXMyaCWPQ20f1S2URKOXWjaFCu/OJzzCkejiwzB41VEi2+AArBQc8AzlA4909clCfAgNVs169bw2
3xdCqTyVGoXURB/LN6vacA9/L4zlEsMhDyxRp/vmCtLjNw2E/klNMjYjH1Fa/1Sj9HXSADI3+Qej
ialPeifRbFxSHydJqAClKVC1T74tJxNpEOVrKsb3jRJ1dqmWT4H5J+hCgOrK1klYPWykU4nDZ0oz
ebFO0HTUU0UA4oZQ+ilau9eVu9tbYX0n/MfC/AvO7rSwUbNRk3itiG24S+N6J6SwCmTvLyNaOqSb
TDos1FcgDy0IIBw3ZcM1i/KTjMrXZMgbJtadxn9sLJ9ERS/JVdZqhpu3wkPS6uRM9em3iR6BPcSd
q0rRfhiEhww52ynY4hVbi7fOBmgtHktqo1ppxCF3BxjvfeWroZ9yMmtwmd9eri07i6TmVILzkxIG
WSKBjfZI85KXO3mL0n/tZfa3AQRZc5blqmpaB9BHl5nptm/5BP6F2nZpKxrMrBvBwOr+njtN/tfQ
PNyz3Qc6HA0qkPHupDoK62RuOLqt7y8CgaDSa6iR+P5XaAZm/MvGM2Xt+zPDK698XpRXwrdojNLd
FOemK1UenEUWdNVC/C+iTtqWwMWAwKIGu9hakjoEih9zQrN6J6Yf/K9N9i9WgVfxzPQ2F5T12Uec
rYJQBH6gd4pBply29RzGD6GT391sS8g0U/fAQ453v+peBxJTc9lLGOmyu0mBtWGL6H51MaCxnims
qWUsSUrlOAjlNLZ4Jvj5Qal/eL65sdxr52KOJ2fYzPy0XwRcYilCEJQHluuLd5b8D3H0Poof1Gq6
i/0Nd7bml89M/fV2Z2sSwOYVU+Wi2uo/S0Zm163dKB9vO5PVCaNKB8p7xiEuSxelJSLYnseWa4jj
KyXX17ExTv/ChAGXBIUthWzjYvNatT76ktaZbiCSmKvsKdwqrK4O4syCfLl542gyksrnsVSkTh3a
/wL9a82ZTKp/lBuvuu6Dqe3j1COPQ6Jl6H5XIUoNx9tztLqrkBei7YPeoCuMildIvaSnHiZKGt3j
xOLe6BNxJ6W56FRVKx8NGbbP20ZX95dp4Hvn8jfY1stp67TGz5Rk7gSGSrHTHvPucTA3ngpXl5VC
yzSlYIm38t8K2aWNZIhUJRCi+OSLgmRrU/tBopSBnvoPFT2Gd47nry3KfDMC8vpZaWaB0YpCFp+Q
IXk2RvVTqKY7Q8l+3TZztVYLM4uHXzyYY6rXeXzSdJ6WvkxtCq4+X9jHcYb/P9y2drVIC2sLfyOJ
mTBoKoMqdJpYoGwrKAKH+kY4fNvKNbcW8s9pkqfxSegeTf8gVm6+JRC/ZWLhBhDA/V8TRnUn98f6
l7xFVjFP/EVIfzFVtNdd7rWiSquGF2l8SpT2aQgk3uQl9GraSZE81/D7j7Usb8zb+vaeseEzwxpB
zKVJPUAII7KG+FShThMc4/wQUAHVN7zDlX+bB4YiOMJayGcSBFxaURS9F8xSjE+W8DV+NfMvt7fY
6iDwPRB8zG5uiSbjqdtaeVDEp66QY1tCgIxq693QjkezyjbSJlu2Fms0ZI2Z6mMdnwyFuvUdYpC9
ti+njZtz9YiejWgxYWVgFmOSMiLDsyIYm4ZdU6lP3WTe48gfu3EaN6KC1WGhpEx8JmvX2aYUlqtR
rPzkFCABHJ/SYnQqQ0BKaSP2X90Jc48PcJGVTnaEQBtdLtPkZA73Unj37obAeaMRwsLFxFOTzMDl
RqNJfiqTwJy38w9R+KAUP7vo7V9sNqqCUOao8nVexyuKmpIPI2hSZ9Luo8Tu0jv4bW9bWZ0nepNB
PvHWJIF6OZDcV5LOn9ejSf3f3KH7XNB+3jaxuuR0jBMsm7OG/WInC15ohbERJad4dHI0CiBDkcB/
b2ysFZ82MwZS6wZ4ASvbYiBJJnui0HrRSWrLe0Yrk4lpKrvswQUN5rORCW9jRFLi9tjmS2XhSS+s
zmM/izzzPEl0w/fjE+iNlxyMPs7DUbX2Y51Nf+RB+CEU7SEP+vc+c9BrRUcQqmmeU/R2LQabFRoQ
UDOOT6b5WBWxXfuPer9Vcpw/cjU2XSOChw1sZl65HJs/EHikphyfSuU4TS+gZcMtmqaV3Qf7Az1y
bA9Km8vUWtG0SVag3ntKEqcGIPD+zX3x+cUpNbOsiGWPz0+0i/gPpfF+JwPSl/mndA0iRpy969nq
N10wJpkKg36jwBPsZBvg5bXZOf/8In5qC+jKB53P++k+iT4PRrGxe1dOpqqCBoBnAdpGmo8vf79v
yp5sRWp4oivTNnPae+TgbkRpaCinf2OKeJ0uWXzaVctqSM9QKVOCORlqYJcZHFnyHxGGogH88u0j
ueYI6Mad293BOlxpC3lxVIlZ0IanVstPSqLfiQ1UmqNV22oh/D/65b7e8NVrR4WTzdDE2V8vo5sJ
ehtoporwJEfJ62DJj31dfe6R1709tLUNwbsfV40hMmiL21qS88JUwyg8TeXJn16U9x8XCCQQ90DZ
ikTvEhvdTaFcZK08nOTqYH4Lm/3tX38N3qQ38Pz78uV2S82+NIBJDid4p2JNOxTqyyBD/2baUvrQ
WZ/86utEP7OyJeG4EuSQseFVDROcxWW9mLYUCYA+ipX+lEICq/U/E+UxFe6RCC62al0rew9yQzou
oc8hp7JMPxlpp2Si7/enKT8J7eMYAbeavsMJXo5fxHwLDbuy67BGYh4PTTS1bLZVUqoqnaB0p9QK
noVIf60z7XPYbPE8r+w69jRJNd6mcyfFYtmGUps0oWs6nHSHXvSb1W4EoVsGFutjWY08lh3VEWQV
2/ygvhuMD+fA+QBm+2duuoamWlPn75vpP76wG8S94f+6vbdXFv7CxMKTRp6Z+sbUz0P4JPbhDjwQ
ruZFF5O9mT0Wmbi7bW9lS1/YW8QdjdcEvaYPHQ8diN/kjJLSaPMLDnHzWpkbxub5WQQCcIFSXifm
oJVh2XEdWm2f5FLRnaLqo3aUuk+3x7I2d+efX7x321ZUvdTg8yPtBDFERjsLAWnNqYNjmX69bWvl
yDAUaGW48/jX0lH7lgZDX5l3J6V/gYpyV05vUMtt+NGVa9UEsm0R1KAGgsjN5X6DSI+O7EpuT9CX
w7HicAdDmIcKiNkfbw9nbWV4hOiEHri3KwpDwYwjiKP99hQg4x6qP6eNe23j+8uVLzKhUwc/aU/N
ay3t4nx3++evrcbZz1/22fcoy8V+w89XtPswepyGh7rcCNFW1gJsyFy5pCkB+pFFiFbXg9gYdOOc
QumBuyVRwIK8pFvInr8kdosjghnKdtTC6fhZZgjHOEklKaUAaqqdHdGP4JVfM+8fT37rk890pb4F
d51uG6/Bb8F0Av1QS47m392ezeuh8o6DIxF4oAzfz9/u+TM3V9QW2lFT0JxUfkOi3kcBOgs/8vzd
USm9/TBbkHBH5IjTdLm7+Q15ItA/wnGFGC4nx7bF8HC96y4tLM7PIBe5Vc4WggIUtl3EG9tu9fsQ
0RASoOl8laYWMqPMxUiuT+EbDPxD/uP2Olzvan4+c/N3L1wHAXKZVF0hRg3B4J0aOnRrpt17zz2P
Tok8sTjriPNsWuzqLmpGT4OO9RWgYocSDdXN22O4mqLZgMUDk8INaLKlnyw8XxQTNfZekye0S7hf
bn/+aooWn5+38tlWpcE8HTuNz6M1JrW1HQm/fG0jgbY1hMUc1W0Ig7kXea9eq6BYHIMN2fDzaxaA
THPoSTpe0xlbSu0Lit9ar/n4wzP3aZD8i2k6NzDfnGfTpOeWkcpWA9KjysVDVVOSpWyoPhXwoW/M
1tqK4CUNms2pPbH4l6YyRRgi5LWtV1V6ltAvKaXE6ceNtMXahM09aGwoOKAop1waGWExVf2yEF5D
ow32rdTlj0kmZBuHY20opGdBzGmMRFr64i6N47an+ftktsNJtfxHo1eOUp3s3r+HZ75neG4wBl/x
5WBCUG1pH8reK8nAV6vrXyKxt61sS/3wyqtzVDCgaQBCZp7RebRne6CQC0NA/9V7VYaKWLJ3tCZ8
ASCOske2cYGsLQ8gLtqlJNg/cYyXphLYRbwutvxTlmXix0T01c+aZ70bpsOAzq3MKbWzASmTNKZ9
FwSnnVr/VOqft1dldQx/vS/CUOAJFl9X+3JEqqDyT9EIQMLqDH03+Zm3v21lbVEsUnD0ACImSuR1
OQbERsa4gRf6ZMl/6vHHWHwvxO9D9s+7rZA0pWODIwnl9vK5n4xaGzVmEpxMA2pq+tcbmS6xfNdE
W9mZeWUvwpc5m3hmaZ7VszWBQjweRDEKTjXKu/9D2pX2SIor21+EBJj1K+RaXVVN1tLbF9Qrq8Fm
h1//jvvpzmQ6UVpVI82duVJJRIYdDodjOcdt6Gkw5zwAw+yPys52uek+U2b+eod2AMsBIqKJaUB5
vHHMcsecY1jbDECWDOntwt7r80PmqsYLrqG4hHZnkiS7ZkC1a83GTU4dsAE3xHfKMAdgyba1NPs5
08wxaGdQZWVGtYS5jk7omi1pUJacbJGBb1RefcV4oC5q/GhHXYE98HNMF6d6m5xq3w559aQtVUCs
r8T/c3uBV/wghiwJYAUxhQ40aekCNLrZNCaUrk9g0kpCgiGHvelj7K1i4P26LUqcqiv7ORMlrXBX
eo4/sDk5LfMQafNchfVSgoKwi4OyWQCH7AfLgn7OQQVXtGq4QBsDsibcIx6nl4ZLczabIybPosLG
eMCSsT/Imot0Jgbf7E/63H/z4sZ6+7VsYFXR1oJCI0D4JB8z8Rxk0hZLTuBi21OANOqUb2K0qt5e
1FU78ZEww4sCCQwZOJvVhFrcSZNTOc0oAc2t8ViAkGXb83kOC5p5intzbRNFYRM1Bcz8oIXqci1r
gwyxA5Y2uBu/vaN4du6cZK4fh/5Bm7Y531YGQ42QT8PhtqJrhoorR/D4oKkJkcGl4GpYKjMtjeRE
ANmYzlkRcGfZWlaiWNB1OXj1/xWDXtZLOcAYGhE2w+OY9g7lmqb/0alUWdszBOb/iBB/P3OkgqfG
sYokPXE0I/PkZ+s++PZ94b/cXrGVWw7r9a8Y6Wh3yDpoE9OwVamGTsCy+A7E+vC2jNXVQnPI3x1B
45MUEZaePpLB8+A1vW67uA/NYm9pnyqkrGpyJsW8XDAO2MN+NrAnpAbhQ7E05bHyLJXLVekimTbY
lRc2zDF0SQDpMKMVbajxSO5QHbi9aOvqYJhRgD4SRLqX6ljDkCBdKvZ/8k+jjmxZ2r6Veg2OB5Af
GOM0MXp1Fd5ylFIB5jXGkYfYMDDaim7Tcf7oTqb+jr0B1Bxq6EKXKxBmx2Vgg3IrPAKT9JlaDpjO
TIXPWdsYE6D9OoDTBa24tDFpD3+jdXUc0Wb2N601/xrJnHzw0fzw1kQQlg3PAQxDo+sRnSHSkSli
blUYlY+jVqB5ELOx9yB/DBGLstApPVVX8JpiiCRAB4OWYFz0kmLNVA6kb+C8m2nXUR44zmFANeC2
tamECGs88zaLpXVk5uKGAOyh81g0D8WguNnXRAggLdQ0RE1IvoTIBMiJ2cjgM+Ot8z0udvbvt+tw
LkAKHWa8rUD5kSSnvqjMkMZg97MmZwrsvlI1OKt0kQ4n2GoKO66hiw5n6QIL2P6tq8DYV2XgXAJq
GxCzV/2JdKxss+YISFLc1qBsbU/tOxIbIt75R4R0x7CB2HRhjhbFwEbPe2SYVP20a7fYuQTprDhJ
Y5jJBCWWYjeNRpgtbFvFVUgmhbtcCznOBUmbvwCm2TQ5Np/6YV3cseHRL+8AtWF5AbCFMlXXzpp3
BmAAQkCBpwfen8vzUhEP5WYNetGg5mjQn1Q5gTUBaM/H21n4NBAlXAowY63B1EELAfUvg/1U1X/X
jAte30cFAxmnq4hw7O0B/dM2cgFM28SL+Vh2r3WmAnIViy4H82BCFUCuoNm+Ak7pseNdllWIqStG
hyAudWefuARjSjMQu6cxnfdlNowNkCQ8qsADWF1A0YoAxk/gw8gNIXahl53hlFpkgYdzMerAzhUm
t7qGeLkDFh/gMFfBZpHjphubQouY69DTVOvxXZnX5EDbuFT4zrVjJJDNECn7AsBH8jdOl7FqYIsW
2cCfHfUvloMJt+Irzq/iHlhdNQ85G3RW+Ojol8yu7eoFM/EwO5Ju3WGTqvqFVd+Xzk07LGlDk06L
/OQeqEcuf719B6i+L/kbwmzEAK44NuPGH/KAel9vCzBWbfpshSRH08St37VCQuaFBg2MLMg/aT/B
3/rT+Pu/QdtoVtD8IQwz5gGI4uPn279g1eyA2ovZNLxSkcy59AygXZ8JKEnhtPsteCxACmeoiJZW
RCDdCfIAuAd0212VHRdjAshY6kVzbwJ9cA7jhQC679dtRcReSN7hQooUsI8VKmqzpbkREPo+UZ/u
6imJMgAnhQkdf1sgeHqHPMQd6LIEBgXs+3LhuO7GXePUXhTb8c7v64M9FEGFXFWIOcOj2aG2elvg
ijHiAQxcSkzfAPROBnG0QfFVpWnjRW4+fp99utFn/vm2iLWdQosIOvcQWAtgGUkn+PHOW2o3cuMH
M30m88eBK4pQa9uEm0gE1QJTQ44/23hc5rzK/cjR6jyoSuNRS1vApFn0sw2WLCSc8uNtpa7RuTEX
cy5SLOxZNNqahMc8y4Ay3o97DcBLiV1vU+o9jmi7NNJkp+XePs27T/3QftSXaTuy8smZQbpslkc7
bY4zU70ur+ccxW8C/ACIs8C/cwVi0k7pQvwE7wsyJs9My04jLbb5QO+6GPjFA/ttJPhxvBo3JFVB
xa34HIC2CaQ4UATjwpYsF9xCRYyeCj8ifdntLSfuQlDlsX3aJGzbU17fszT/kZf+oLDg60YroTW+
jAk1SMeo3eVO5GUBqqBY8yOj6q37BUnMw9RS/SED4989AKryfQ1sqvu+mdgTnRp926G37WjQ7rfC
JFatEDQAsEO0DuEOvPwhk+NmXdagzudkxA6borWCZGHjPRiSjQMAzYZvlJdFADyb/mPTps19hQHe
TcUb6yVuzXqT1HkVxmzie+C/JVOQNhp/qHhSfLn9Q1e36ux3SgeyNxghYxb7Efo50jBlbA4wy+m8
dvMYh6xz0v3Y6vbGT2vVXq25AvtMsnRoDD4iY9BncdTNZOOloD+bN5qq4L0SiJjnQsSPODuZUzrG
TjlBiBhXNrept6uHcHHf2sYlrA6GJVoDRI5CsrrCtXttBGpn1BBr5w/NbspUKdH11fpHhNyPMqLV
pULs60XjUnyiaOnGQOlpHJUh8JocB611qPFgWgUskJcLVo2e5jhd6kdD8pS0SHpO1i7pf982urWL
Bv6fADsEwfZVN2cOSK5yMeAvqxwFALDuTv7TbQlr+34uQTIuZ2l1My4goV4OzDtw5wf9SVRAwWtn
xwF8iMAXBQqF3DXq+lVlN6XvRTqIF5saLRv+N6P/tZgUMPN16Gbb20qt7g1SRRhbAiEeEM0u9wZo
5XGcj7oflRgT3DrlwBDsNKAHw4hBeFvU3/KBHOygA/4fWZL/oshOscYY/WiyvN92Cqr31nmw/Pmh
pgz9NfYJ3G7fndgELK1+wMjuZh7MaHLN3e3fsbqPDpIJHnB+MQwi/n52foe01UD7MMNSQIPbgAiB
2D+LBkPamEWiPxdwryrucpVA4dfPBOZ5A5Qle4HhvC6kDGrre6YH/HBbq79hztXqguNNIJzCdnSp
k6gCjFaRZ4Uftb07HjG38WlhpgE0jKl8GIqy3uptMW8a7tivTlySY0kXjCkuJQsHzCZEWQqOhyXz
hkO60H5vMd7sWtIPoV35Y+ij53M3Fmm8qQdu3uNyqUHI4acKJdZuONHm5yAbDwQpOVrMOw2AH4sb
RwXJ98Q52PbB1sGPjGmMctjcXrC1XTmXJU7i2a4YY8YxE+Cja6Z22ZNnlPGhn5P0l5fWXcgGriI3
XXNQLpLMoEtCGQotLpfytHowckyJx9E07oxvTDWrv/p5ZGLw0kfLARDgLz9va6ys6hYNOl7xwYmM
Irq9WmtlXxNNapjTQvSCSr3kKLx2MgZGrTjSsmR+dgCYej+7Xo45OhcACk36fVhi50GbbTfy3Mr7
MWu6ngDQ2hhOLs1dRVC2qi0Y+Ex0ooPR0JGMvUviCuRnSNuTdKPbYaEpjGPNDSPYx0yaJdDY5Ez6
AiC6zuYpEo9a/Y3H46eKVduunoIWA9FBQ9mfLFY11q/KRG0ZZMWoOF01oLuDWXWsg0GO2j1AaHvr
M+M01Aa8C79zPVVk8NccvysGOxDNAyxQft8yVDkSN8ZRI0u0mD9zJAownaRYxtVtOhMieXy9drSs
tb040gEfW6c0UOXs1wR4aE1yfGSFRLPVpdVX+diRPkMsNm8NcvRqxSKpPi/+fuYjeqNniIlwqNKJ
/AG+70dU1Da3D9baPpxrIP5+JoKPAKOkCUTMxkffvkvGvdUrzq5KC+nC+wsHCfhhFGse9eG5SRWf
V2kgXW9JT7LcdRM4Nl2/S9r421Lpjy4oj/7bQkn+Oo2r1p4TiMmqfUw2cR8Cd+wdIuBRUKEx0Pkn
l2f8FmSDyeD60extPO0weKihKWKB1b04EyFpUWGKsmtbiEjxCiLoklGosHarobSECwb04MDHltw0
LZx8moYBTkTfxwmy/7tm+cZLRdfyqhTAzmBeEn03iKQujZbk1K9cneMy6MP0I7WC9pl2qnBR/FQ5
oEH35D9CpButhy8c0BcYR01VPaYWC3hBHoZpekbs3AXcQ4zfC6qTZdokfRuWTEXVsBaNnP0A+ZKZ
RCK1a/ADaIWkT8I/TJV9P1bkuUwmMHPZ76irA7QCfDECIBZ6S64gL9qpELTHUZcFmILXlpBoCvNY
NT8CBjsIQvbPF38/8zaFj4GNOsHTvEndXWljAgn8bbcP0do1hmlBJIhwvaCNSLLAxczQTIEXWtQA
YRcZiZy8oq5r7nS3M+6SvugOyBaCuIxj4Pa2ZGEQVwYDHAEAIoBxHXnVS+UI2JNp6sHPVUP+BVW3
k5WTDZswL1bUWx9E4qHmLqAzyBWeafU0gHUHfOWCD1amzW07shC3X1DZB6LJodRAT9kirt5PoG8M
kSxvdrf1XJWH0Ttg/6MhHrXkSz2NDrFYniENl5GXJPuT+o9l8tKw19tS1qwfzLKogiBCwCS4dPxc
hKtlOZpehK63rYHQZwToYv2acyT8DUUrs0KWnIkYkH7PtZwgLd3/KJPX0QwYMkUpGDz419tarR2A
M61k6zQTfXSGEZIGc2N4YaNwWqrPm5dbU4yNo3V41ke5933kX948U4qkkP93jAA3FCJEye9qQOgx
MYKNjE0RJEUwjNv3rI4YU/j/70t7PnQaWUwN3zeqLzFYW7JcVfxaCxb+1QDpoMsFSgwvGUfmeZFT
PxJnb8dbPT7eVmI1YXsuQ/IDzeQSvCNFDkVPjnVhbExw/uHZ9NrW2pPnjx8Miz4ZxeBs6s78olcq
8ASxSrIfOpcvGUHTEpRdcXNGA7gbSu+VLnu/cYNheGQ8DdLxNM6/bqt8DSspDAMZeUFwgvYfXYqD
Y3iDrKtKL9J0ng17BsYKpHuX7KlvYuuXj2fnRyMfkBxmWZw+dO687NsmzlEvKfogYemXYR6LA0YA
+EcHeeztwHKwLqfxtEnL9HOdUHuv1U6DTM04vT2WQI3VBigvYI1xY0g2DQBby5ljC8/GEQkv+rit
8S9X1X+3cjBROBYzGWJk+Sqvps85MYbUcKMR5JlfvPLb7Q1YMWtk5VGL9KEKTo8UAy+NMwOKBdVC
lrBnO8u+z7begqeBHm7LWVHjYp/F38/u76atMYO35F5k93cjC/pYcbWsOmIMq4txSzT8y31dA/cb
nriJ+D7foTa5H2Mwh9V7i9YbwFopQoVVbc6kSVuPJzRaPIbCiwp6lxdH4Fi9Y7WAhyH49wTImdi1
s9VKa8KNoay8iPvkGDft60C8n7dFrN3FeHj+I0L8/UxEa85Nw93Mi6yYBXr5E4mt0Io/dNPLbTkr
Bmb6yLtg0M4RrFCSZ076vE5t4GJGKBbnYenY2h50EhPwfLVS4T9XbQCDBL4gSMB/pVXLCa4BFI68
yGTtA+vpDsmQu6FMn5a5PA7Tm1GmhOvydJHzdjDuKT/hE00jZQouTWR6j01+UD4jhOu78sZIDwjo
RwD/yFA2ttbodtY1iEf7ufg9o1wb1i71y2DSR21vdL55t6AMsqDBGAbIMd96qAr0mQQ8N+YgbZkG
VNVSV0Q8q/uJbmAMltr4abZ0kEutbp3BQUV5MS1wh007kP022tNto1k9X74gIsE0gYCxvzROzU3y
Nm9LP3KBEv7YMRUPysr3cYOLJhmkrTAmKxkltbqB6w2CKf1bjp4fFdLA2kUOYCsPxX0UDQTp5OXv
Z3Vltsbi42owpo92nv4iQNZzynzjZdpLWqKx2aXt1nSHJ16R+3pRQSmsFbzRumWLNhMMO2MC/fIH
mAM4q1jtoD3D8QKXPBAwYrTdc0FF2/OwA+9lmFZuqLun2xu34lUu5EoRxAJmVaaVHuS68w+/nr8w
wzsA33cBEmf+julUjI0Ddh+XMA69/HzRWD0PQ5uTaDbvzOZ3UqnILVbM5EKAtIrlSElXMAjQx018
58yKO2v18wYsnODhiJywZCWDYzGamDWJ2o7/6cnwsa9VSboVlyhaEAVGJgYFQFt8aQcLp8bkM8OM
XD8+IDnEdPdQV69zc0KWW3FprRkdhCHDjhgSSOFyCbAeZhTkSkoiZnZbf8lfSAr3kPt7MCkfjH74
mGOWwwKtZ2hMzsttw1ur0UEsIiU03IJGSG4ZnLq2cLKakIjwogGajPWhS729aaSYw2fbpS3swCgY
+ro87as52U6Q+sk+S/IpoMnwvqVAGgFNpri/rwijzLTv08XlJHKKu4YBB8DmAUt++KTbxGg5McHz
mLKHTP9xexVWnDNcMxb/L43D1Q2o1dQ2uDGbEfU+mMsx6e7a4e2Z5QsRUtzABpCz2eNkos772j2U
mSInu3YmzjWQ49G+Ypz4oxml/RfiflFcXqqvS3GbzZkxuAQ/3vxkT93GScjm9gaoBEgXC7H6cp47
CKDTwdHByQu409sSVjys4HcQdQN05+LZcXmiDWAPW1rpmJGT904wZtTad7OBaqeu4eb3unfk9tDA
rOMNInC00dpxKY9Td2mqxTQjZLE3KeBlaKKHQ7F9u1ZILouaDhrB0ZB7KYUmFsmY65kRpi+Dxnjy
vAdafSuKl/8mRtqeeAY1IZkhZjCawDafiPs49YDwTFRX05rfRZFelBwBDXdVM8XzvHLTjJlRjhbt
mdN93RvovehDvG3hCWJ7f1uxNbsDZLBg5kW3NGDDL9evSGpq+Ax2ByQtjNQGFtzdf5IgsxbRBsyZ
86ybkT08T92rrSphrGuAUQm8pX2UgSU7A0pHxu2K4ORU3Ways8c2zxUP9msKGmSORXs0QOGAlnU1
lYFote163hrRnDn2Szz5ydata/21nJpxUzOn+GTYmBTXmcVeBm1OjhUz5xAdOvGG0szYNmnWvFZc
9x8Sbmavtxd4zWQEMhl4VHzx2JcWoFkGkoAJ3YhSUuwzn3ob3ewfzLiZgpzRD+ATUaFWri05Lktc
UD7qqFcDrBo1i5k7HEZj3/Fd17/9yY/kKx4vQAJHc5MMWeBRtLxqTYo7sHJRfv6RFipfuLZkiLPx
+4Hrc503p67fWZkbm5E2RXn9zQB/DGu7YLHu+vEdeRjEgv/KkiLbmYKz1tETaJOGqOgdSloo1ms9
fjoTIcWDzVhNc+VqJqC7wP6ozcDs0bgZY+1sExgGs76zu6o61PnMgJlMOSrH9TsyD0hoAeYNo3FI
9cmwPk7P81lLZzsqdAMNNdl2rBQ+WNix9KwVoFtolQEACLJnYlPPEg+mgXNek8WOfLTcWvWT5kQF
GvFvH6a/4d6VFIG6BfwPZM3khHM7ubyk3mJFxlg5H7vKHYMpnXQ7MLWlZ4D/638mAwOrQqwvAZ0d
YA+M+V1hP4zEQuZoBAZG6HBqPya+ZraBOcRWqJVLw4N6NnI4QUo+tq1NtlPdOyHL5hYE6KTpgthI
rAjOwvk56256XNIBd+Y8F9lunhznC9PxEkuoP4MeeK63A+HmExvyIUhM1oyBW8ePPnw361mYJHut
25eu3v9OAUxwMpfsl2k3yae0MqqtPUwYr2ekDrxyLj/A3QHaZqnHnTktQ+DjWBz0OC8VAeaay/hL
ACQa1u2rqVNS9m5XMyCd5N2d59/1KsynNeMAGQWGM3GXXQ+C5oMxTpU12VGMx0rTaltAFh9zDB3d
No9VNc7EiL+f2WBp1KTLgGcY6Tzsrc3AFC87lRqSL1/MpkgqE9+3zXtkz23z1FsKbyEioksDB1SH
GDDDNSamyaW3qaFN3ViW1IpKkrhHv9dIkM79bl4owBY6b/qQTWO/aRjgwm+v3bVuEIweA0CRAL8H
Ty1p7ezJMwA7YEeLjmcNJo3ABgqne1vI9QZdCpE2aCkpemVLCMmbPaVhoprLVX1f2iAvY5TE4vv6
n6F5Ltrn2z9/JQEkfj/SY6hHAUFH7pmznZJjAXM7MlDUqEHmNQrSYECcB7zt7imQiMzJAl0rWzAB
NFQ/tOXtzaKQjOFDVOSBHXE1sYsirNbno2NFesOOBE8GTDTRXVPR55irIF2vVxNQPojbRf0NCJty
/drU585cmGtFjrVj/Dl2FG/OtTfP+felu9etR8FAG1tROt/jHw2JTnPnZ5vbm6bSQjLs1Fos0gkt
qBNWT72q8+/63IhFwuWKbAAm6V1JCfQYTYtuQ4mlC5D+6KpXEFPc1mBVxF8eZQS5mJSSrJrmvT9y
GFY0L4kdlOaE4dl83ugkVTw3VjfERaeE5YIX+2rAVQNbEHqiIciPmfUETpRsN4xx/n1JkuQFrLrV
e7bGQy4VAzywMTkqQcp56ujcwJ/GL/YDGb/eXrfVnT/7vORLiQ3uS2/C5w0jMD6YvmJbVj//l7kT
fhrUMcKVn9021jL7tW3VNlqbjlZzUM7/r3/fwrtGUC9eTcuaTsVQE8OlOd/VWhI0ye93LA+SDv/7
vpB/9vtRKqp0rcP37cAtH/xaMTCyarVnn5esttM7c2zEnT989ubA1vflpDDXNQno24NzQliL8EUK
ORGctfGy4Ogx78iMPWHFvmcqBve1XTgXIu1yHs92YhMIcaoPPCwmRepqVQcM1mHgG24dWGCXm8Aq
N049h9kR8T6a9X1rhrO1ffs+CxhDcH1j6gWyLkXoLcNU5+jZeH8cEdPW79EAb0HAscM1Yarm8vMA
X0Efv8OcSK82c/aa1Y/L9I64DqRZoiZvgxpRrhu5LrVnw0J4ip6BYWd1XrMdx6Y+3F6nNe+HwAe1
Ztx5yLpIFwXe8EBFQvgaacnSBJqVPkxDuteTHqyW6eYdsjA5h+QYstvI910uGplm9IKBwinSBq8J
wUJC7zIDlKBLOXRjYGJc8XRb4LUZo4MGhHNIwgLVCuPxlwLHrECtaOlI1LXHzDuoLtlrM8bnkUxE
NxDChau5eyO1UoumtRVNZAy9ytvkibHzF1XlRtiSHB2fiZGJLTNwjbbewhAxaGXn7rkd04iMRvUJ
PNFmlGRmARbxssuOS83mP241pa/vWEY0EiLhhOjvqpmwpVra5FQjUYw8TjWFVTsrLGN1o84kSPHE
oA0pMkYuidKXGcw25vG/KSAZedz9T4F8yYOJhWWlQhsUlnS1R2cKCAXPrpWaGbmrLw5BzjINS74z
WjymD9Z3zBO82S3A6BB7eWhygV3LhUI210VaDXgr2f4P75gaih6albwivo8kDLLyKNZfF/JojjSa
X+LVar703SeO3Ia1H5DeAIVXSAHTNntLkE1ukE8MpOS73kmDx/ztGVr8CsFBDscEjB45sUJne+ZN
OuBh9rOyEFw+vd0ggJ6NrhcHKHu6fKQSn2c07isb3fKRln82VCwka/aM5K+JIgBobTAKdGkOxdi6
OYZUrGhE3jVoVYg84n6UrA1z/KADE2DVyC9Lfq3mNtpswUkdZcjslOTHctC+YeAPCNlooFACJ6+4
OaCXCIIzsWRX04laU9mlWXA/Sni8YfG+8thujLW32zWWCvUFcZ8Khp7LJdNnZmneYnsRCQaOssL4
9mwgIIasv+EA2oTxkLwUwFODsL4GdTXln37O/OW2Ra0skoVuYAG9LYBe5KJPB5pvUlRzdSIxEmyb
inzzB4WIFaO6ECHFHDWleWKPEGHvNNwAjaKBesWFoQsGzzpRtsDrRNoAr6soQ1WHnrxsOKaxG1pG
lJUnpPdDfVHklFSyJH8vBrezWh/oSUu3mQl1Qu27i5ZI8nx7V9ZyFxdKSZ7fGIGkaXQdPfX1Txyp
oM2ygPCHDNRJjkcPSUnSYJgZpljQKDj4b+YHFq3hLg4NWsbAs3rlxibgC9GkBV26/ZEFbq/YsnX1
zr4vBdKTldOadQC31fnOjl9N797mD3Z9EJ1VXXpk1tbOHiwVltaKIQquY9iKwKBFdHh5kvA48SbH
pvSUjnds63LFG2rVONDmI6DtxCNTHLWzuxRIxKQ3gUd6yrWHwVlQoXgBJNhBR3PWpOLTXlPFwSMc
uFA20j1yc1NTG5wlZQKnMIV6rwd22iv82opjwC2KfBLCT8wDyR38TYNZkmzycJDAD2d0wJzsEGZ/
vW3na0LwLBblAcyVgIrwcslKvRnGISOCgjDMjbDINovqSlOJECt5tisss5s5p3Z56odyk4+vXvsB
PX2K7ML1a0Rg1Pyrh7T1Bdcryin0iMuN7QV9vrHbHYLr26u1ZmDnUsSvOFOFe3Qq4tkq0QLeA6Pt
Vzv5KFn8zPK9o0RpEl5TuqovNBK/5UyWPvsAh88gy1v4IQFKp2YYG3T3BjOQWtJ+3nVe/91M+Cbx
50grE9UomkpXyUO4jKa+lTvlaW6zsEC6punuWbNP+MHKFU59dfPAvA1qPeHw5DdxmYE+0hyxeZPV
Bh55bNxwNHa2oxCzdmSBxvE/MXLsRlHwMFAhgCGmZuDnPOhMRW191dQBTg/QKYSgKGJe7llmailN
uYk1m751BF2G3g9TVzi51cU6kyH+fmYXBFzxoHIwylOVbjI3zFFS60NDdUGsaAKQGhNQy4hNhDKS
lJbXyUDL8jSgn9BFz3K1vPjpm3MhgkTrXyGSZ8BVoeuAIS9Pdf1YZL8m864eFJ1UK+XkSxnSllTI
aKKRAeEI6/aOe6/7AeKs1tilWej6Hzz3q3KebO1uhVpowcOQCKDGZbDgpgQuRcEZ7AyVULv/Usd3
XfKhQpGyd3447tdOP2j6Rk+3t52TuDwlh3EhVgqN8lLL3TiB2BbtTwssHKXQKTTnYOy3nbmLwTV4
W+CKJeIpgchVPF9xg0g2Uth+YSDPXpzMcgMfEY/7fAkdQ6HWypPlQopkJJ3HsjaeAW2D/L05H13r
2I7fG59tslzDoN6P2zqt2j3KuroACwPvgxTLgiKh4XWuFafK/GPor0b9OKqm0lUipH2qxtoo7Roi
6mbXZz9zutWnn7e1WDWFMy2knUGvTktLFwcLT46DUX2z8k++xgI2/LKrz2V+V8UKp6TSSdqkafaG
nNWgtQXuzZax7217rMAAclurVSFAqkQXDSZgrxIMmjEAttqb4F3tDwBHH1A6rFS4TSoZkiK0bNui
6xd41xLcAEFXbyoVkvSaCDxV8bow0XZ/FddVRpF5aMIoTlP6VFZgdHoeVUDFaycTqPw6ZgaQCL5q
vO3G2eQG7Qsw4oV9djT5oR4+xtPbW6eQ9wXsP+axxAtfjre1IhnQ4zKA034I+XCg+tPbN/z8+9JV
V/jMtotefH/6PKRftfq31ynuh9XNOFNBirKA6DLaYz4XeK1u8v6RZhuTHP6bFlIg5bRdV2LwDsS7
7TbxDaBbHbtM5YtX9ECqH9yOLpLu17VBAlxqim4Sfqq8dmfM+oZ5H7ipakhYk4Kyi2eIKbxrGHzq
9E4S2y0/Gd0dNw4WPwKx8PZqrZguArS/nRXEQY5Kcl2DFjPDYG0D0x02xDoUXbltsl/A2X2HHJCh
izZ90YYlbXyqjXyqK4wAWH4TdLMfeFm/qZI5aLUvtyWtLRoGpNAIgRkUD7yrUihldzSPe7058arY
sPx7hrb7rjIVznEt0AHv8r9ipIXjU2V6aTdCIYNt0jwPHacOJm0IE7It5v6A2XrMY5PgHQCegvD5
X8GSy5wbDfCaQB07lUsRjs4jtcygUiXiVxcR42Ugf8etjPrc5SK63E6cesF2NcN0N2Tjfple4+bt
8Sje2ajNCUh8H3nsSyFW1zFAI3TNqf6k68i6nGKA1d82BrEYUpAGmhvkdUXaAOGFZHboGyH+5MK8
x2I++na5mYmK5VElQvI3iJaAqeNDBDgYf1rJ9MtE791tLVZ2A1U/H6VwXGFoOpVsDdzIPfVYyk9z
Xh6alj6Cs3Zneap00d90tLRaF3Ik0ypLE92GeFGBbbeY79Bo/qsZXHdDakruCzczjmhWMUN0sbnb
2R7joIhd76Gz3N9k0O0TT3T7AKSk4XVJihq8elUSeNzKt6Pj/tZY3gfEn+1No7Phg7XQ8thYye+8
R1IPZAIvDudW2BJgbraT9ykbBvhU13pe9JzsNe76B8xuxi9LrZsPXpKWnyyjykKn9YF/Z88YcJlN
sDf3vApdHseB0egZEiy9H1b+Uh9Sp2p2PAWDWZt41mGmfNlVgz2FCAySg+kwskGRoQ4GP0tfakCL
HBcKSot0NKxPvgU+XY1y9wV9iC0eNXr/eeBVH8aO02+TtPHxV1//mGqMf/AMQDG0npF89vXE2VgW
BsUDC2NWaK4W/zfJrXJbZ9u0vvO8rrgDIogdNKkPCNLaqu6KkvcB7UoWTG6OJNdkavtet9staYAd
M1dmFiQl9zdGb6kIClYuApxA8EaK04LEuBSJG7ybagzc1ye3/joUH9tlCjheTapQWSVG8s4Tyxzg
Bia1uJ0pDdLiIUWze727fWD+5tFkS8YzBrESOhVxYKRzP6dJosFK6hO1FvcQWyBd4ChbhxUHOI1N
Jm2/2Jm2MXmF5tyBZ0DzmkA9nznGXec03SnvaHYgXZ/dU64vYZ/qy4fJ6YrtMnDy1FGSh4BtscJs
1tHvCLaNjZl0ZVgD+O116mx/X2XjEpicYyc5+8667PfQV/l+nPx+q+ke3STcS8LGtzkQ2RY9ZDOq
wagSeUFJzSo08GQKDHM8WXE3B1UFnvIWTJuKtLRYBXmVzv2K8DtnuQ0nqfLFr3Deef67SrbAQg50
g4dsPKa+KmISbvBKFmAj/s6niTzHpazEbQ2d5zE7megiceYT1z4TFHlLQo65f2/kirtlxSujOIXZ
Q8xkE0RqkgEw3wI6o2XV4I1GpGlkj3nHtwojW9EIw65oJ0COEiGatHp0KR0ncQt2Gvky7DIr13Zd
lb+ZANsyMM4ghssx2IuOW0mRvMnqDI3g9ak55sk9luodSpx9Xrq95jZN2JRp+Lz9/d5/O4sgfjxy
6kCnFK0XcqkqzQyt1/uWnZK2s5E+q0FM1QFFtI61e+QgN7d1WTNnwI1j3N8A9c1VPcLCFZMBBRjS
ADu+mIeiSYJOR1SRh8D4V9zJ68JcdHeJ8ZyrbIz1f9R9yXLkOLLtr7TVnvU4guSz273gEINCQ2hK
pbShKZVKkAQJggTA6evfiazqTokKU9yqa3fxFlVWWZFBDxCAw+Hu55yCOxKqleKat9uquvcQ/NMQ
AIq2i2RwivrhWLSJ4/+XtcXJbAQjBS0wrA1tEefZHEFLXgWPQXtNyW1bP1LwZ/T18+fv89iWReXo
cP84TN4yOWPlg9RqCJtrl+912W87XUeZa8Rq3BTjuian6ICOhTlvjqBlPDhltg+Bzoxfy5mmxnQ+
giQPua7PB3XCyLItQ9FOaWOEkVyaO5eW28GwLtpsPgkGWXoHNENAY9FFXgsgJ/Bsvfd3aNkAp4kb
in3Au6QPVQwyO5BQFCdOug/L8GAGLgL3dmjBfoihkQbKApcV7T4jImL6KshxwzrrJlSF/bvP39yH
oxumDtKREEOAKtIHeVOfoHCeeVULvj+HoguMbXluRGUP+uOKXn9u68PSO9hyDvKj6NnDfy28Hv5/
LoqWY1hAUItkqFNaox686ueroDhxCh72zruT6actLHLA/SAHukTET6Rse5eydh+oe7PlCA/+xhx5
zi8Di8075yXwP1nZ7kdpJEG/s8pHF7Cq9lU4689f27HV8NbS4khC5AtNGROvzbtlQyJwGW1Wmd7O
p/hVjtpBOwuoHnCDg4N4v7jbrJ9qOuXtnjqQKFWDuSmqDMhmvp9dewch+L+z9KBqbiGaAy368hwx
SF6ZTY9x5c4LN18gEh0p/c2iL5+/vg+rDvfdQ4uljUZEJPKWJ3oLQQ8bcO1qP1vBuc+tyJw3kOa5
hUTAOq+MHTjX4s8tom1mufoOekMg1gZqH5wuiFnev8oq0BPY/vNqb5ejtbI6YsWNRCIGPBr1uu0p
SY2K0zjXGd9mk48Yc+qah6DO+t1QDmVi6Dk8y52wWLk1nZPeLQAkYK6MnbAqV7iLqrgze3wa9jEZ
uQ/l4+qB0QFkCTkx4pIGfVQWhoOG/dK+7YVPUzkDWgPt0iHt3aGFLADqDKOy+kiPk7WewMQSzSrn
59NsGKldFPpSlbX/WJmVkZaNdzVBLDjOsdAFW0loectARV1124zn1sBuusbfPuTpnJNt4LdxdWNs
jWq4Joa9LXq7Sp3cn1Mx93UET4SswAAojra9Oi5MgUILtnbCcvzecaRlUkA5IQ6qRkejBHiiFJMZ
2XZlxXndQCzICJx1OdVT3M/DvWMYKjFahyR1KMUKykIaIwJWHnw3EMNFv83aLukd4zNZFcYcxI2S
IK/QGUiwLPrqq2pM2olXqdEo5JEhjB1DkzKLVJF1K6NHw4o94gMoEZSJzMGQPjmdEwlQgwN6UVeb
xgxfm4KANaee3JUzChTGAjffDiURq46CIdlhjh21mdaQH7OmtRiqbmW6E1jQ7MKORw9FNLNH16/R
QnUg4HO1ESBSjKDJhjsUaeyYkapKOH7yV8/38jNd90XU6VCvCscxrpAeyWmUBfODaRYgRjEKMq4h
TtShIkL6XShzga1FnKgsZ3dTTp1MUXcLadRUZbGXrfMyjZ75GChPbduyHHA/Rs5+tJxTKdyf/b7v
XDJUEi24fYCJsDPQHf5+U8xZJbIeEKV9Lrtzb2wjOw+vRf8oPXLueV5UNsa1IM7OLy+Fv0bOYq0y
dTO1a9MEz8VQpXXhRDUpsQKyi7oLk1LiAujlEc8HLKEimieWDCWFcqEZBeOjrr8PlhkN7hjPcC8c
anA01UEVITag7JIOHhxcFbnZHW37NGuv7NyLXLkucGMSrndjjXLzuWP44GEPbwA1C6TgQA4Knrr3
b4BPEH+ey5HvpfjuKBXXPU+z+RvNL42T8NsPIdHC1uJ88hVtsTQGvkczuY3emglbAhLcnw/owym7
MLI4mnLDBTC0gRHpPfjVrfQf/2fPP0Qvb+6yprIKuDk8H/mrSBfP4akz79QADjP2xgDJodJmAyi6
z+GUZoBlk88H8CG8WrygxZr3XOZSv8cAxg5Bwk3jJaS7k96JdXVqrhfX8IqPBMxe2FnaP6jLCMhZ
mYk0vn0+lhNWfl5n3rwrweeB1AbGwtpYtjd9+yVzT0RtJ17Xz66ANyYc5SGtOMNE+8MKItacGzqx
TyE2TxlZ7MLAZ41XTZjzKosKZ2UVV1UXk79MoPN+5j+kd2su83DQ/MAP7ZWx20TGqU6qj93iCxuL
eW/DWnt5aXJgW003Za6BPCu8LE7MwEkDIvsI9RTQEvlmDRiR4SWmwuHb8KpKuZTPLbQ+rDz4imT6
KcdwsPzB14fglYHyWYDk9mLdc2sKK5dITGTt39Nu7/hDOrqPiC/6wo1DiK05wwlo59HlGaLigD4K
ZNSX4eukZ2FL8NftSZZqewW0bPX6+Qb4OWeLUaFMi14YkFEAthMuvAU6owNlj4Tt/andBmpn09VA
z5HLiTk6JBu+kt1Xr7sfyvNa78ioTwg1H3NWYPgyAZc+AF6WWaMmAK1DL+16n/l7MM5HfX5KeueU
hcW0aTYiDdHPNaDgSTfH6i9XbrBg345gsWAR52UuB7B8b5Z9MoNg0GrWn8/Rsc39xsKSXGYMGlUp
x6z31D7LUUdowaBcmE4CmP4J135svb21tLguSbDfjQ5q3wAGzWljk9T1mriyTzVsHB8QUg5QF0Wn
wBJtUJpB6/XEqfdartr+mnqbErB8cuLKctQK8qroVIPSxweaRFPXihnUr/YlQcTbPHfjTWN+19PN
57NzdH2hE9sOsUGRYVu43snng2Joj97PX40y7sfobzweDgC3vQB6rO7B/Jvjw82olDOaLvea3pb8
EovxhIFjc/42hF04ANMdrC7MFMKFcD0EKag6zO7EAj5qApxcAAI4Pq6Piy2C7Led8dzi+yGPgyY2
xqgx/8bKPYg7IABFEvBDHqZ2RSD8EOECzS7n+lo4j539VzP1h5PpjYmFIxmVCW3s/hDrFwlDfetU
Y+3Rt4SViuwzGhw/pHfqZs61G1K+B9VSNIB31g0VnMlfbs45DAM9IXC2oH75QI2hWlcz3yg5VF7z
VIxbh/ATG++n1NbiTHlnYrElpKY4PXXBoRTISCLBorwNpAvpWFvpBHXXfO1M/H7g2C9qFsMFI2O9
8aZBJnbZ5VEwlUE0W/mTz3gYzR7SQ63MUXqqaBXPhSXiqR2LFPkIkvoDSqdjkE2JP7g6CgPclSAo
+ZcFaRYvbZH8GIHLLGCd75sOcyOvtPyrHcI/DSCrB5ESVGaXRMA+pLxG5gf1vvSe1QS1x2Zr2qek
2o65KgsI7z+NLKNdsLrOgHrDyGwxKyIGcDjU7U/M/nEjIDU+sJZjIy78Ce804okm58iI9tGVCRzu
5w7x8P2Pi+vX8xfbsMwyVQqJmAi3Y8rXY7DKkkGfWY+fmzk1jIXPMp1saDTFMHT9LSvPvfDH58//
qLz1c8b/M45gQZnPWTMcVNDrPcuaHcCDCXPndHbKm7q1Em+sUlB3nbHM9GMbMrA5QR7MbdLPf8RR
l4O+kz/nahlf+o5WOhNA/1YgiM/LaMruB+9UTejom0TXO2oLKDSAbuX9CZZR9ABNhHPQUyC7h0SE
43Un1sTRcbwxcQgF3h6SFbPhmju+N5HcGkcdZf4ZfNz/0MpiZftlDub/HgMBj0gMrpgYOjZrOq4+
n5NTr2uxvm06eZmdC7yuOUHgMpQn9uexsAjNbf+ZjsXCDudOyYw0fM/HBxZWSJ2ehc0dy0/snxNm
lqQkPKjh2X0MgyEVNDZ2NFMQL9rfRudv3CDejGeJjEWVwWgHF+PpnAyzUZy3s/Hy+ZScWF7e4jwr
MrSiSIGxdBY0FBjC1a5I6jI4UeI+bubXBXNxyNQwU9sDLphWczEDH13Zd1Zxol51fFp+2Tisvjc7
hTAoq2VzyyGUQqJSXRiGH9NqSt3hVB/F8XX8y9Ji2xeKUEgnYDTZ/FiaxoOakdP9fF5OmTgM9s1g
qB92k6FhopnmITI6caMaf/O5jeOT8usKvph7as6FnCxselmn4/e8W6lTtBzHpsRG/hgdfj7g18uG
k4yPtGE2FjCz1llTRXZxGfKUVn8ZCocDxwac2IE+VIjS0cJ9iXCgIeEBRoKqidZ1rEgPvr5z8ZdZ
iheGFh6sdQ2lPUHgwczzzpcxn+gJH3Zs4t8OZeHDxgmJiKGBBUjrjROujn9jJ755/vLGnXXmYHMw
B+2V/2LaD0676/oT6+rwEpZhzFsTi6u2XVi1QDEK26NZ9TWyWm14LuHvtfGIW2bc6u+fr+Ojrwzo
WhQnoc/tBYu9MqN20fuoze37/sEDN7LLT/A8HIvLEFmCZCGwDlQSi+UVQl6iqMO62XMLfTPeus+f
854lOvzG0U3z+WCOvjzUdNH+B2ZWQKreb/xhsAJWerhQ2v6ulIlXRMYzXTvPIGL+3NDRt/bG0OHz
Nx4GEohiKG0YCroI8dE4p58//+hACLjnD00EH1uzUJ1p57Ah9R5kpUnmUMjd7Tn/NkEoxxg2Rv7l
c3NHhwPWBbQCodcDLR/vh4OaNbMaHiK/g3ofvfer758//+gaePP8xSJjNXGKjB/iSVSujBgh0hiu
WHslTjFiH/PK9htDi8XmaqBCCw8DaQqo0NMb0+AQIj2RuT9l5DB5bybfLoLQQD94ve+m7h5aCpfV
5MUW2MQ/f2kHZ/XBEwDiCq44ZHk/0MVldoNeRqdG7n4qVwxl1ua7Oder1od0dVjH0uPpxLITRo8e
Om+MLmYqJ2XXQQcDmWVoVk51MtFEODzxHJl8PrqjLxG4DYgoQWUB/37/Ersw7LP+sMKVdelJFAXX
xSkh1KNjAWQDOT50IH7oPBxd1ShhWvWeozCQheddq6KivgqCu8+HcnT3vLGzWA8hKREpNVO9F0b8
wMSJF3X86QCceKDIQvfpYm+adMp0QDWe3lrnozvdGcF0IlQ+OhfgWPi3icWkDwXa1tpc4f7/1c5v
PXVekhP+8pSFxb40+6n1ZgELjF7X4KzT50F2Ig133ARGgaYrkLos+1C0XxZuY/T1vg+/meWXAR3r
6uHvTPQvE4eperPxoWyCvk9rqPeDdcbqZ9GfSPYc2/FAkrgmxI3RqbasmRu5WZGAIm6dlLklcoim
OUxC68vk/WgGcBNdevrv3PremlxsQ6SQDVXauCEXtD3vFUvIDPKLwDrrxvL+87d3bIIQzaJVCPsR
RMiL4Iw2lgIYY0ZwVqC1pH12pBOh5vm5kWO7BQAtEz1J6LsDc/37KQocCYnTBq8wQMexKciWBhA2
/Bs2DnJZgJuB3WcZ0RCqNauyttqzyJ7XJ7vtjg0B2hHgyTvgMT/Ikai6h4AhqvXg3brz9JV9YrMf
e/wh4wIicQtEpMsesb4OenTyY5/IKqrHiJ2qG5x6/sKZQA22KisKb+hVq4BHaBf6a28f+H+COBVq
DZC5gu7r4uKFKNKSORnUBUjqIj/41vSngPHLc2NpYbEnnBJ0jpYY1QUbNqa4JOF9d85OaU/8lG19
e7zDCi5b6LrHJNhojF4E+qMRTqEzFOqiHawrW9DVlNE7y+Hrij3X9DbIy30VHjLX1plhfPGcR7R7
5ZGu2YkT/0PC8fBDIHeF8oKFMpK9JKGoCtlYIyTDLrI2vK7N8FnxTEcMcn2RZuUa0sXb0XU34IRa
+635zclZHnkz0ScyEEvn9/NnoJQNth/8Hrjwxc6VYYsWHvwMi/ar0A/XvXTzRE3D/ShytC4xlP0D
r84jZw5o8vma+pkMej8ZwI25oK2A2lPooOH/vXEKWmugPnV3MaNXeZ31uj7zJQeFTjDFfpGtDWJ8
AX1vcCEmeZaV3lPn9K8u7b5bo77vKTqaijC7NYMCDeZ2bV5mlupWHeqzaTYNN9CqtpMKnPro1JuT
rjC2uTdH+TiuGn8+c8L5EsdZ7MssqXSBOsXI15qow3+oyJ3CXTs3TQSll1cAU889KPUmAOyVcUCL
1Sy8dYFGy56h9CRbujJLcxvaOCpMfVvbfg4R5OobtTQ78cqW2xzuA1wVh6gHABxUjBaONtTZ7ARz
1V3ILzU9c+gfHQ7/52X8v/S12f/x7uW//gt/fgFZZFfQXC3++K+L4qVrZPND/dfha//5a++/9K+n
V94VfPlX3n0DD/7TcPKsnt/9IeWqUNO1fu2mm1epK/Xz6fiJh7/53/3wH68/n3I3idd//vbSaK4O
T6NFw3/786Pt93/+BtmGN6vy8Pw/P7x8rvG92+e6ef7w91+fpfrnbwaq4b8jgEXLB+CmaIg4bOLh
9c+P7N8DaMAC8QbJHNRRf/sHbzqVH77l/A7eW7DcgXvwQKrnYBJlo//4zP0dOR8AY11QUaNNz/N+
+/fQ383Or9n6B0eQ2RRcyX/+tsCr4RcdcEpwZji1Dge8s4iB0QEIwSM0Cdyh6701Ho3cC6+KkaoO
aMCs37IKTBnRnPFn3jPRoIO09UCr3pVV7Gez+H7QqU1zhc7Ixs4nMw7MtqviwMI34gm8o/6W92Y7
rIpGcHSt+iGg8cNQz5EEhmnvepANi7npSBZTNtkATNlTc1vOxlPXSxNq7vbQfDOdmQGK1jhyQCei
Y9yAcXzOAQjJ0aprVyBnSwFVzL/XRAReNHCQEUZlDhewOgAaob7t4vKlhr6NB7sfdfpmsv98o+/e
IDzMLw90eIFgDAxQ8sY0IoBZ1uA6TGwxt5V1V5noCJa27uK6dvsTu/b90faHFbh5AHHArA2JxcXh
CbyP0q0orLuauzLlOShFRkfqlWHneer0tbE6MaqD134/rAPcAgNzATRDlX9hUNs1n53Om+6IKaYd
5U3/OCIz76xKi0w/GEr2LLatMlwDfJtjltHGWUfSES06Jho3dYTKyqh0uftSc1O9ZmYTAv8YssaP
lT+oOqJT4966RYCVZAt3utc+6iTx6DjQCSkEYj8+DegD1nVIdAxRH9agGceaCLAmwww9R+FzJL1q
t7ySFo6gxHXEZEdmll0a4aythLhC7OzMb2/YPIzPBikboLGkdp69gnQ/3JqVbVy6wq8jt88AMPr8
BX6YMLTQAgUKvsrDrQYv8f3BNIzSUnok452i/Ec2NzsKlG482+HGYCib/TT2v+B0r8Qrv1Xd66u6
eBb/H/hesBq/ee8ffO+u6Ggh1fM7f/3zO3/438D8HUQCByAgyK2cELjLf7tfEv5uI3BwgfIBmQYB
PcR/3K/r4COwdB4Isf790Z/e1wl/R8cIQJ0AFiKUNR3rrzhfZAQP2+jXNjtETE4AuDB0XdC+AabE
xTabDGjYCuLmG9l1EDj3i3lOi6wy1pkGo48jkCyKSOUal6Oa9YY53bD1/cID2qE1NmD6FLuh66vv
lbCNq4rKYm9l7Jbk1tzFYEttU1W21lah4wucqUSri7Jk3Y92nK0qYp2VJR6v3Ne+r2QdQeTHWKGM
4AKIMPkgvJR5T+N6bKFJMjpf2mASZtSIrNj7I+dVJL2iVFGYcfcrdcPsxWpD46wEb7eICumyFg80
siteWxbkmzw47N7EodLQjWnJYKWr6tJv8mmIGuXZD6Io3VerKOhaDjlfmXbdbO0xHLft6ONAIblZ
QtXSJ9d17jvQ+7HntING1UNe9HLrFWbwNSDDjz4UHSAMfSU2JgDaKmEOBf261mZ+5/m8OjMb54Dg
GdoXWdck6Xy01zpjfjUdzqHQBZQ/oTPfgCDiW9HZJTDvYk4ASskBtQaCzm8cNN+TcoWkxbnpTBPU
iPo0L5DuLyl5UMaLbA95qhHCJ16ln4wqNMA2Q0kUiFrFeqBP0mDeZTFfQCOUduR1UMqMoWB8M2Xi
SfjlV/hNPzZshMuklhHJbSAudWFFUNgD8jsg6cxbGnFvHKPZ774NoQBCh0Rt6IMRt2yqx6KQfjR3
gbEO8uLCE06XenMTM17vOtKoW5+10xdX6S0LvZSDNSyj84bUDt7ikLrmtKkIQx9JUJzlhLpnnNPv
w6CSvgzBDqgzL67bJ6ss03xia1kFxnlbKhob0yCivJl5XAWvSKmhabm71rZsNirwnrWA7kvrBhFo
E7zIxPkYO04W4lI0bdiQfwXO+UvukaKKWgPLMMrrYJOZTkryzIrLsh626NNFnIz9pTdmDqGkgUx+
NHb+PMVsLu0XAcZR4EqyEIqNQFYU/bWhADJikJ4pbam3IfRTwHAhQYmgiqSpOp3Uk9UdkOdYEG49
5evMq4M7aVYFoPa2HxGX3cx2XoOou8cLa4fypcpNEnmDUDEA5cYu7GwcwF7mI+DvCmc3ePqmIEAo
mpMTpMCv9avSUMKOWJ33KXegttW5t2Swp68o6IzrcRi3RQjcztTIVeaRdouGCoWOQGyxWdbZF02d
+kF5N14+ZWu/U+WaViS87Svgh0Cp409JHRTdXuCTVLChhfANc9zIqAOGGem7+5lATQ93osQ1OaD9
tVWtFBH6rCst6wcUtum2NLNYm77egECAXpm5OSaNykVsqULKSLHyWpitOLPdZo6DIXSeIWvOE0OM
u9G2gNnw+IbJ+magQFuBK2PaZrIlF6GZUbDNik3F4UL8sQPjbAU4T6nMe/QTAbtZt/LZQwNBWXlx
xdDDi6wBGJl0POvwsoPCzsbr/Y2RZUkb0ks2GRS7hDdpwEQYjdVVxesf0sibyKEtGK2xqrweYC9q
DvflNKK1rE3gcqYtful4ASTxQ6GqZES0cVWV7SN1MJy668/kUNxaiDwS2ttJib40wBTO8inYcs3T
qjqf/ex6HEoUCsYzwLxSh+ZfpqrxEAcP2eVkjTHgTE+Il8N4yIMmqivxpUDbsEMq0DnwVyNvIR2Z
F4RdhOM8byoghQroqsVhz/CrzUdCWroDery8cYrY7QcL291XRmx1ZaJM4wIQcuu8D7m9M3DlShTY
NyrWrLNZO0mN7i9IzDOseDBI9LS+QPNd2hhFMtkGyByRilobrpUMAfMTc64goBDwTV15PD602Jvz
mG9M885QsoBesTnDGxRnTjdDtc1oE66YXrd1B3LyyftqFvqBcLYGDlAgtALO3AKBcFCZeWIABbwz
OIGwnJaPrJWPk6GAvoBvSSqPXpYB+o2dqR9jp3DlZhjojQOW+I12u/Zq9umuYSzN847HNESKHyyA
D3XJxLnvddej+dVoDg4ROEiJXp3IDKaz0fRRV+9TC7KpRlnHoCjBMROSq7IXXsyYzSPXownQd9NK
EF1eur1WZ3WLLRSyJ7saCuy5Nu1EPyUsE+ppsmvkKQLrh1NNztNoWCQyG29LWsS4puy/hhZuMyXz
noI6TwMjM4EB5eZXQXadK40rYOwmLOBc3HjWegj5GVE/ZDjKL9gdcIQFmS5H326Srhz4mpVy60uP
rj05rKkZQncP+WHEj/t5KhMQbGf3Tejc+yErt1J4Y2J7TCZl7/gPmTnsDqIikVXQh3ww0L0PaJbr
DOCnbvska3V/xrQYVlK0diybwruvO6gWOcpFhaCz1gEkuqLMyGTqqmkF7jgWd0x9bc2M2RHOPHcN
Uu9tT0iag3rmMHkXNPNZ3ITDFNvFPLgxJECKqGFyU7S+tSlYDsk+GYBOmIdJXmQMgjYlWEoplNdl
468DIR6q0B7OeVndIGlWRt3k7Igt1VpOzTcm2ieIOCVtP1EgBQSDaiGbVzntLrmPvjLbuZoMp0wo
q0CDm+Xr0pdu3HjWD8WCrdMcAIroSUl90ruwBXkNooEKzmoryZh13bZNHXPL6KO2bO8hwLCxqNIR
l61/0QjfviWdba+akYLZoKt00nS9eW7B28YEFMkGiLZuKHDZ59kwojVRKaArMwIRxdEUX1qnndd5
rlMipkjRAVKIub+xa5TKZ3tKRY82ViFLUBO7KfJPRUp04SaCzOEVIzQBT9yKi7A/Q4tQGpqyiUKD
zZvGqte2YZC0GrwVgKrogdFNVA0ACJDWGiLWu9Na0mw9dnwFGVzIPLJZJq4yHwRqDIllt2u7ASpp
cqzVSHAy2YG4dN3iLtOzi0ZccWGEPV4h1W2MDHYAWKdBExP1trQnIVz4CDXxOVMbjnKvCkgA0JG6
LvLKipTgDU7xKnEZSGECXq1yNwOnkHWVBZSlukT8AN31bYUMZOwcoLcgDEIHIsjCXGnedsZ4Tjzm
A9loXdoUbdAWR4uEoLgnUmY+IJdZRXz0Rwgim9VmQEdxShGPXFCCqEn7lwW49IIi3ATgN9z6A4KF
QU9BJPz+Ds3oIq6H+qlHtL+VRu9F4Ky5AdFH6s/a3VGvADbP8HHttHNqbkWedTEqHmHCK2k9UNp2
8dh0X7BnNuhGT0CIaydWN5SvpempVZEX/sZzSwDNJ6Ry88L+pqGkezODwEaiOz4Gy4+fSkRY6KUo
cf4emHT9KDBuEZAOcZdpGc3AwkCqZ81p/qMxtHUNPVqcZD2/UFW7nTkHBjQrokzIn2FPFZvKmFZm
DSCuNQb9CrCaLUiHX8msVarzcGPP+qlWdrDLvKxLR9wXVmAcy58HUOGsdE+sFa+aDlIDgvQbgpo0
jYQ5P0m7cMFhPmZQg3fUrlAmFOZmBGxqwLKaA27dhy15cTJbrlsohaFvG6Rb3gzOKwC4RiwRg6pb
s8tAi++EfLpq++7Ra+sRqH9WWU8AmPiRV2Rg4HIZki9WMG5KMq8RgG2V1d76/nReFJORun3Z3taF
26cAlHjfdZk3cdd4/Nxg4Rz3FMlShkaqVAraRm0lZzSUWzOPVGu/AvWNdvop7OSZR5qzqbd+yMB5
seZGJ2Br38mKQXi+ffKKJts3ohKp10h/XYdOs6m8H86AUyN3nX0QTA+KmkE8t7W78ZrmS324mxAO
xRImObR1tepXFbocc1lvQjrOFwgS1z5iar9kkLeeCrSmMrLjhmmlEv0LaVu1JRBtZo9m0ksycLib
2nnNO4KgXcnN6Bbd1gwMF5A7LwL4vg+d/MIQtUiVX5XXJVNubOdY/950ExTOncbrvgC8AP+Ip8B8
Dgukln393QJ94r7SoA5r2fRlLuW3LihvJHUurZZyrHVrBAQLpBIQE8bhJdDgSHyOoMNFNjubKCjS
BmaPu8nyhjO0xeT7OdDzFeX9nFqK5juPhs6mBEQ3Fn7TJl2A7LgGW3c7tD+yEI0tFr+o50JEQS5S
yjpEajjPqZ6HxO3AkQ8bDpre8uZiAJD9q5MFRlzlRg9kKVag2RQhEvSe/lGgiekua6h14/V8+A5h
9CoGW9hwaQvT1nAGBGnwLrPPc9DdiZQTnaVTW2hEXr34ChHQdl1mtvNSeH23qxzIzuQlwpdeAKhd
KXs7F2zVdFW4orqMtCN+EAE6YRcE5MzDFDC7+pKbRrFmoGCD1xCPrgXaLSObEy+DUG/TjTyqQXaS
9KH2jAhqUVuHBuspd+bIwtUkqcUEbJ0oV2jzrzaBtvtzVoqt7kHNiF2nL3uTipU7QJyAtmOSlfCe
KNRYG7+QL8oFFRW3gCAN8TxNNHh8yntgIoZYOcimRVoO5sXcW5dVU2wnNsi1MGpy5lEqIjujsR1K
hCZhn1K/VYnX5fJChPrCruZVMNgxKlVT2tL5kc9SIgFnkPYqzFh45pIhFVD/fQiG8haZ5noLGImD
e99gbYd6+lbn2IcRatrfWdbdeu248lsHh3XpRxRfDSkY4QyDuZdFeY2LwbbUGwPq4Q3bEqO6KLjY
TuDFfR6g3ZN6ufWQd8HGyftLXFHnGOWH164OV6OEp1Tgz2MaiQA+W+j19sFzb03pYPkU1H8Z2TUN
tRNcQVsw5XUgUmMSJHY6j/N29nZQ1xpjCckpiBabwcpDF2Q1iSvwJKwqvM1bQZBAqW2y0YELAeG5
3nJS70wPUcwwe+NZlhte3Blm9oCyvhH1w9jI2G9rK22Q4Yx6BWkwkB47kC2lwZmj0BOPwDm8KDVu
mqxxWuD/p2vpO8N3yUuStL7XJKMIrduQEwQGw+GOgMLzVKwGu+lSKixoPAz/j73zWJLj6NrzrSi0
Zn1R3mzLtJ/p8QPMpgKYAbK8N5m11L3pvvQ0P4X0k79CDO3FBYMW6O6pzjzntXX6HAQdicNp5VUJ
6NVykb3ZvdTTPF10NWRDRD16vitrL3sy095Nyi1bd2yT7X4NyuboV/Z6KNstjefF8NPQL6h4HjPy
Kwbb3Otd+aPSqAGLR2Hz3QWcXcJ0Wp47UPGzMNzh6OgTQ4pV7QCQ20TMTnWmtvndcpaHqetVVM3K
uKuNZXjuve6yWBlDL9/hMBgMFg5Sjf1E89bg7Cz9aZnFGnWkyR1L2XZ7qryXCDaj2OnS70OxGvlb
qti4zbYlVdDVly+7YKZJusoPPWl9CItbta/4vBkC2FyNzHwnT4Jxs3eR5XRVoJOQ13zIVOwD2E3q
hXCclfOJEG/BQk5X/bbMeuSOWrubjTmNkKyKUy1lEAu7MvfaVvtvqlfvmWRQqyq3PaxMYqij+HJT
Jvwh4QiTujNfWjWdJ7OExxsAZtRgh65K2zsT2pSEOvcE+6/FjSwKVn78CCyp2k51bv46cqj5Q29y
rTbV3Sy+8ENyGQnSE9rZb4560aPI8kBJjNJ81efOjnmuq1D4jgyBMNVRN4K7deQiyCxpRlpnYpJG
KWmHEyi7kY4l45vdXFqj/UZ22rJTuKrZOmY99JCb7TfVXUyuG7MIlrBBeM5pEty3LrbqMa9/ykqv
dw08WqILBqnCK0/aGFhhPs8Nlqz8rlu1T0E6VaqNv+aq3OmlePG6InsbAqeMjR5zkePWa0hglfmo
S/FQwV+9+YvLdb9W6w0Fq0OlmU7cykz7ag2t2NNN9ep50gjb2rOSVvd2ovDPVu3uNmUEMRO9ipVd
nusKXVyQF8w6Qjwbi3mtW3mXV3Ab82g8MadmYWc4+rlz/beetrmdzFmLLXFJC4T7ws7jvPMfPM/9
1o/yqZDqyM1/P090rI3uzunbuDPtw4iWOoJgQn1gRvZWHjx3fUmrgUQSz5VUspn6k0cALW8IBMxt
aPxZuCj4imfssxYjmpDiEvQi+5HaEuhw6mSxy6tcfBcUdcQr4Ssh0IrYjdbITDbVTBYuYtZqezJG
of1IqyK721QTZ/zFqV91L85S7c0AH/3Vtdw7E/y1M/F/DF3WRL1lZbu0/Kplc2QNNGIxKjawZecW
9FwPc/VGONoBQKb5ZWcEwKyp6KOWipBd1di7ZtKaF/Dzheoi37sNn3mSB6SEK9Oa7qUjESXnlrGv
PfnS1WCUzTgs77zF9tha9jcwXl5dI8AZPKdCvdo2+5QcsJ05+NkvyJmnBhACyz4XmLdo1A7IKu4B
DMLRBFCYtuVl7QCq9IF1oJy9JW5nuYLMAW1CZIldppqrxc8bhEo9mZYLMJiNy94ygn3ZDF8gMVli
VIoUWGdakoDVJnIaAxh4LZePnuMw5LR5cQYbxVXzVHjd440KPGzK6x/Nkp9yoOz3WskHLQWrWfJZ
w6qIpWSQ+hrPq10/zXVuPuXr7fhs8r29pt/bTtzNPL+kQ2pPc5qZZ2/cskdvm04TQuxQK9Rx3Zol
urWbBaodiDGSIcUpGphX3SSZsZyGZUocvtav5IB6P7vVGQGpKnA+C7DVnoOLq6/DdW2Y2rdmOHRa
95Msnahp573Rzt6ODJq73AxOa7UR9lHnH+DHr40lf3PElyEbVn/fNktMRES4djYpNR6R5g66l8fG
rIKQmrGefByv5/bqtD7KwVGSoQjkgYj16aCBBefBMLFhqpXkg/a8jMVEbdJas0ms0zGou/a4rqe6
zE9O5iwh4jwVzoFehYa3MRVx2IciBWwqUxpArTL2iI5wtJEIKKP/0MhOS2pHHhlptciGHTjxDpd7
TH409YBWD2Z6W4VWQqqrTbCptE/VROORxD7KhN6vrySDz+eg3U5iSctz69finkFxBF4uX7MVGDFz
6E8LSIR4wYrqhFqpXcoS3ca40eC5BB/bWgmsqs4+7Z37PsARqfXbWZXmj8ybHkylfgdMuTLfgqSp
01MPQxNmDTCGC/z8u0mNx3EwzhOQZqB3WeRM6a6vhRVa42979oI41fhc2dfH2Br1p8k2r+226jsV
TPlOd40qKUpmsYVgRn0c0rOt99XVczTKM3qr+ap9WAxTPU1CEN29qjgoDCZ2NXVj2DlZGee6feeu
qb5XwuyTbeJ4ssvGT9p+wH7R2XunnDjgVpI0+rElQCo1D0LoEPLtdi0bPnYu1XzXrjpU6/fJa7tL
068pYbdrlKJdqTywc5c59Nn1te5BkGmV9CkLTF1nMzkj+Vm3uxvQxSZTNDfUy0xDUc/Plendp4ya
sgUkZ46a4WCqw1y27b5Lx1PjyZr7HOSu5GTS50fPvWaGKxJj1MWu8ejsC9pChrawHkirrM/BHGw7
NwcB6RsvyZmLTW2Uibma28k2GMRgNdydxq8fT8O4s635bgy0IzvqzZCgfjVW8csaXJJrzfKR+7I6
1p3Yd+0Q55XXH/xlilbrzc9M/Te4Wsna4JcJy1/+y8eVkTIGhUNv2Mchc3VCSYw5GhcmhjLfr5X2
qDmi21tFf5xKQ4XkglV7QsqOsrgWnnew5vZCeokbO2Ds06QbIdEELBBG3uy7rBAxsUDIkKrmyiku
YNv07GA6S3pxAP+o6hC5vg8IugJ0+tYUpjjNgDg8htJ67djgw8wqzm5Lt1lFYnTh9/AQ09RfWC8+
3cp6FjmEGh/r8+L6MUOaQUlQKYouRK4zPWUoNiPItDwZVBen/jBEWZaN8cpgk7UrI9VcpD/qSbmJ
6haZ9AiPEtMwp4MR5JxyqxzeZllV4GKr3T/rap5foFAv5JxeTUK4f7FePvX1ZtzN05rX905PYFlI
8Beh96ZzbBmd5I3NVK24NMJNn1TXugmT5gge5GwcUrKxwi1Xwz69UQV9XWlPi+gfvFH/tCtVJbKo
a8D+5QBTQDp2bz93pMADT24cn/PeCSYO1NZzfmi2fo+xlqC0i9/osV372lH2FdvJ0EAALaUesCfJ
n12mtiSVCKW3Ru0pxHsCnOUsmMFw8wUsjAZRdBfjrqvrh6BqD1YJVrpaXuRPvp6UnXUIylfsIzHI
2BNnohaNvVqI9RYvjcl3RxayikqqSxLTn75yP53Y9azyzXFtFtal2C1IuSj/FtyP9SNrX5QOhoTi
pbu+14oH/C9z3GnL81LafWjNIsHHu5NLe9A6I4j0YCHero9Zfc2orYiV3goiKh2xffqMbSdRfSJd
EzvOQYf6WrlCnqCBVGOp7TWt1u7V5BBimd/1jQwO9gqZYGutIPFnceawmBf/WA6E27npdk+e1bBv
pc0/zybyh9IgCCuGqLDmlKud/j71x3ddB7gzlOMgqvBf5hb+Udkuys4iV4/56JZ7PNBrOAaDc8qo
vh4Q8L3pVi+SjAstKq0FEd1DNw+npTUfJxjfkCvHTMZbfYmxLX6kZs9g/6/vyjS473zzWs7g2tlS
xBsLEUFpsT3OeMUtCpCIyT4YK/kpfmc04TKkI1oLIKot20ASNEsLoU6s5xRRZCwncguF4svu1REQ
I+kPtnHHdh8OaeseXHYYzhuy8HyhjIvVWL/r0QSykEwoVQMn4gZkW5ISEwfokI6oQCpGoLkfd8s6
Z/uWIdEOc281d4Nf2odgkMaxSRl0oJ9SFSqGehEbdVU+YHwnl7MvzFcI2LMozZ0rjYhm2AeuzMNI
gggPSS0vGNdVCVzi4SYk8Z+vv9L0PbsIb9duEhQ23XfTmc1nR9Tflm5bcerJvItr2x+Tsh0KEU3C
QHAYLCv1r51fJL4y0rBAFPaoFfk1I4OJpcGc4kLa5kO6dupjcNnfxy7Vz75Wv4HYdjEjqhZlmpef
rTyjxdhds3jZsqfSlkUs3fSHqdn3BsPJ2nzjJ0uGEjOK02RJsS7YE8Ut+W9+LbjaVrNIdI+st7l2
Dkyal62/UQLzSXMdeKC6DdORrAgo0muXVk9qlN1TP+sAGkifzUnu2xIQonIQHGxhoRffXe4lvVoe
qk1eA1WWZTRPso/UKj6R/MxuD62cl4sILQSYxvTp2PeScWpxvF2vtke/Ax0oCutEZt92CIwxD7N+
ufMx8HX5KS+9XWaNd07RneVcJ7XypjgH4XrKW/PLN/r1TpNFGf/5kkv1FWwVeZhjXA3sp1s7cCLN
60OaVhlH+RJ1VC8uWvbZre27cA+NWvaGSLn92Vxrw/yeBn0WY+88bqptGfmMNdiRS8j8kDbseQYI
YLBAUOjaFBGodURV1e8bi2NM0DAbozr4Tgba09B3idbb95WUH7Vtg2OjpBm68pRPTbJu7VOxpv7J
TucgtDfr5HR8HqtKrfNgQXK0uLw2qMY/odb6pqzLAufB7h3oppkuq0Z3tNgzXT0O9J6jNbgFH+b+
/KaaNYjdNbD5+7R5W/V8ilJHy5CLeefcme7k3Bx8t/pcHYuyNiI+i77Rzg1tjqlW+mz248BvtkgV
rW5+wmY8g8gMQ1iRzJX5HssrhrhIK8QBgmFK/KFl4e5b786jCCPRdVoQQq/JAesolfhqymwgskQM
OwuRwsu2ZjWSmqENjlTfWUUYIBo/5kNvvdumREmh3EXshWHSLPonG1E5xJBGg0dYajj7Rf29ILH6
Xc74uUXWuveDjchjnxs9D1KtvdlV7j2q1GvuihFIcUdW0V2Hqo2ntjWn+8aZsouYXe0hWMzxe1VQ
+zq0MvhKFwLRwk2u5QWwQd8R6wFlofq5vDVHtbyuPquPkI9p4niZdR7z1LfgS1L7ZVycdm8s0oP7
9crEUx2yHafaIEmUu1e6U37Z7rZGVuqB4vTm2OxbAmVZS4Ns3c/5st7PViX3Oo/dzrBy91p1jfVN
mDfeVl+7e8+xmWy8wfmU2PGlZSyfgLZlpNJsV0EP1Xp36CV2sLYvLnxa3WVCrfmhU0/0sC3TvJtw
Q1I+sTDWVIKViTbfdDFFlJfltlektoZOr5wny58NVJyOnhgNQeqdSsmZaca979ag/Sy3l7Ry3wNn
ekMxYEKjpjs7X/tdby/2z85uj55+pwfyTtkpfIZnFB+Fo5givAdH1s+NRrlUbZohcabeXnYM/YHd
3QhW9ykl9TQp+KMMp6XSfzdiFdem6HmTi0wvwbCU90r3E69Cih5Bg3j9Lq1mBmv9dex8scaj1Iiq
6PMiQrQ1Rqu2jJEi3xmWJIN16A3CEmqXTaSq5bkw1JlMOhHBDAUPrcDx2nJ1Wbeu43a9fa1GOF+0
W1+22aOPdEr0MSZCAy6CGGlr9ZGbrLOLXFb2uHFKzLKwHn0F3kB4J4G1U3FAkL6AztEGB2noHoHr
/QSpg8Ho73vGS9ZWS6iGjhfNeQwbYOZjARvn57+yfpyuajSM6bB2LSg3cl+Am3+P1U48Vpn9nQqT
BVVIB3fg2J9L7UVe7dQH/wa1ZNtCd7KnNTHkGvuw7lendYII8wYw3XqiExhpmnZcSuW/98MyJ43T
Q1N7SjuVpUdVMQL1KbJrTd0Pkm84bEBzw4xVuI1MzGJzFTmh7DjhPA2NCt3ZbD5F2dXJrPXL2VvH
bdeZebWvGss+G92SJ/6o9Pdtc764lj48Kzj2+epcQB+45ntLc3+oXPjnoWoaLjSFgUArXPjNKr9o
Ujh389LL5xY4mh8vBXuPlW28aqtJ2zng7HJZ5q79KpQaD6Q71xb7AOkudTOcxTZz2pCL1N51FkrT
JU3nr2LKymfHnedv0iQaNrY7ko8iwE3wenPd0iUWXeq9SNNdD/k85AfgqiL2xPTUVNQ+3boazj1f
/KM0VHucOJbPjbcOlyC3ERs5TlrurLGWd6XeaF/ZiFZrKGfxU8990rLNboXT06XF9TvlNJeuqXxq
MrMnlXarl6QaZXrN7Mbc1VoJNVGSRatPI9cYchEWrepq5Pzkp+7OZHgmwmbx3hZD3KZALz+uJQBN
7VK2MXQ9ChYXvYvt9cYzrWXZ0ZnqCYqK/YZc4q27NgAnh7lSG7qwZbVIdhc/sFyAWRgNarly7Y4O
tTXv6O/6yJ7ou9E952vU8iFyur670w1jOBualb3a1bx6sS+0nEEsuyLM0m+zHxLj0PHEcmzEtP70
5qZ7MZBZ3rWtWkkov0O0xs/b0LUIXTmBb0G+fBft0P7Wu8lAbudU9cHqzfnOQrwD0KBny7d8JP84
crWgxDqcASk38+/MUfN9Wm06scWBTIoBwZxDCvAT2uAltKoakYhciselclglSZcrDsVM+RnYeJk+
mitH0ajz1daLxrjw/Rrjzde9sNzAvBQtU0dyfawuykXFT2yUPu8gEN+1yVN3TeAhCwMjCQd3yI86
uvddPllDtMlm3hHhP5/9ddAYCLMszhYipUU1FnGvefIR8f7yRqRz/civVJ7Z7NyfjrsO9P9QSExF
ylAbr6gEClDH2naume8+ZN74bhc0zmSobePKzTCGt35wyGbDf9JBy4a9ppvlNduC5a4u1PYx1TOU
b7nV34OlKKEKreDeLdFReMY2xeOIzGdwC31nlUN937UtKeLtIKJFd8H/vKm9EFrthq1ViyQv2hSl
XJk9WD5xGkbQZYeN8gZABFrp01ST+1XUBRr1BgZha717oxrzc+VMQbL26ZQUoxVJrodonim0Gw2f
50ouTlRIvzwZFRwbbaq2uPZ5t34IR4IKqr5fwmGcgp9LKtPnWpiEZwoartu+Dz5F7ji/y6paHqWl
0utIZPRKRZVLQLZogy7kaQ8OYP+3Ycj3q0f6TEmb85uu+qq3JX/TIOiSTLupCYOhvNey8a2g7jHS
ysr7UcyyjW4LTZIOlPbEqUGSuWX0NZD3BkLqVN1VWW0ZjfXAP8M1uVs1zvrA0MyXzVlyPSTYxh4I
G3cNExUuSit22s6/y7eWoHfTWmNhLdPvxjbsndJbTpMWjI4jkJdAZHd3qJs8v86LdOMmr8c4NSsA
UgPhXoXo9srymuUHDRRqCJFmek/C4PQaa3PaFRNWsITePSfE+9Eel6xtutPiTpzX9oitnMdm+pr8
pbdCWh+Mc2fDeS6g4MdNc+c4EMjzpNCGCCZhC63GcU5u1U3EtQziqJD4X5DtFyhfZ2eBrJvsRFs7
/VvaBSqBNYN6Gx+tQQDks8JqPD2xyOVj7z8byhJXpyy2F+U642XM1iqLJse+6fColFeVjW5zaYxz
AdOQTB1qPFsDm8+NStu1Yh3PxrJmDw3J5nGQMtgtRGmDpzX9oayGjog/6Yhz7QDNQydrMWI4ETdz
u77n5LKG3RroN3IPxVOuN19W4fqPSnn1p+xQgkdedTtqbYCUsda/Cmc1AexqX+0Zcwl7b5rfap2b
PhyLZloYp4L201xcLXagZ2PbtdCoOEv1baTD4kE5c/+T5R+lDHJC0ZlHPf9sVzdqLTRRSpbFb2Nq
6xj3tbpTvduPYetSLekhDbw9U9SGGdXi3hfpw5iLFTzW6p4DkSI5hB3WXwtIZX40kxa8wOqhre30
OlErIhrXTR095L7Mf9WWOTK7G872nKPYjEpVy6/OulVN0TT2E+w3e4L6ARjecOOJqdXe85nDtkpV
hrikWlCaYg+Cg3Xv6e+CDjDV8EtfTfNV1Ou8E33lX1Q9M1RQHHh2UBcc9JGqJ60dUPLokDp4gjhC
oMFzAJWiLR813uEJXYYZWqU2PRiavz0JzXd3syX1m9Rr4RwY6i42NeHEAoNhUilqtYw6lcmKYs2F
eJt4cBdpc61oAztQ8SilFWuW3j+pnCEYmVDBW0ZaF295b0WDjVb8vAryENfK6x4IglPhMFXGGDfW
DCrKE0JMPJW+zzQb2HXYrqPz6GsQZ+Og5lfNnNxXO5/K/bJ18LNORj+XwrS7haqRB5Ts48nuhuZz
thk9XTXV7IzjvG/MreRa6DHD1rP7paVMwWmv9lqbGUnFLxiLWY5n5jvk/dpoiNDVgIXYErInvXQ0
+k8AZDIv58MKSJVoat/5hnZJXFhG2ieDDHygz+I2cEp8XZovg0fhl9pjO+R5snrI80TVVk/61H/4
I1JbtTHWeUKrEr78QdSmrYRKmfJLsRnec2vfqM2BsNeoGjuafihkMdmlCmdnVWvxTYzuyVjb4Y49
hRS/TnO/L11XxEtJ0xkCL2mjCBPTUUlPPReDoaEkngwT5h0E9KFo0DwhFKAEqkorgHJrLA55PrX3
7YKYBYMS9Xvx6op8CUfgMCbm0fxu4+r+zNKCTyD3xE9NSeC6iTUqq/J05/uIjGy+asPJNoE0gXpX
8c3qUUQ5pKbd+a0/HPO01/nKeVZ2cCphjYdAA42XrHshNRNsSG7mXnsKo2M/rUqkWkq3oy3zdSRt
ObcfNpLXdZPdhwaO9+QF2XB2R8TAdeko1KwmSeS4fzuewd5/oQpQgbQY0AX8W4wCQVBdi7Qaoc4H
SBQf4JpOQUFruE225nKa17qhP5oosXhcZZ0Uykaw1wviGK18AtdEsADJUqxG9ToL8d3bWJh3W+DI
78higXXagvV7cyBgo8as/bhslXGovXLIotbNnAsPe/DmjHJ+kHVn8ObZNUOtrdlD/MkAtXYLH0Vy
OvvJZA72aVnc8TXlrZ8xxMyh3VfTN8DkEnXXjNDYQqMZN70EfsWv8mzlpF/6PiJdOQ8SsMDL9/1a
P/vmdDUdLT3Pa24lhIpuZ4+Y8fduw2mWTS1/8gAKxwLj4SpYO1lWaW6FQvkxF/3cRpPybxy+WRyG
WxeiIfNi1zaos0pwn5fKsbNodoj1SykNiqWWOleD0KRjg2j4rHJ+aZUpczdvqLGzkdj7zcvYDTdE
rDWwkiZfBIP0uTM0LaxHy3yltcnGQKGRDO336WXugvaZAI76q11wI4U1PQN31IJB9Y4oiBLbb9wb
BWWjedqE/mEhUbrWQ4pfz+DGuHlHHwvDniOQfP2jGNflYts1l6Ca9asvHBHxjNdXKyAsuCc34t0q
xLQbEddQyFbn15XZ4gR9D+psDpUWWmxs3B2w6sLX8wSAwE+a0vGuwerJuFCmeOkZrN67DgRbWW56
WYiM2xW963+R7kP5EJrjX3jFl1CgwIncjYQaM8WeGVR4jsJK1O69pUbvwx0qFdI4X2KOUVim0be0
2cEvPKoKRU0m95CCC5Pzbz4pZ8SebTrWEUQ4/a4HRfUoLF/uOzqvvm1uWccNbu2fordaRA32dC60
1TuMzU1sZW9CAS0vejhrAIl6zgvXHK34rJGrvjh+NV+WzhhOqrW6U95sTAEWt6EmNTw2GEJjfBwS
qXzTRax/0681k8WZ3Nric10qkchyQARkO04QMbDgMWe6yqhypGxUhDOavJ/1YDn8F6aBLyAAMey4
034YVZB/DXn5xAAoD+PqTCF51O0novTxXM5FeUxzzx2R9vE95ZbFdBtOAflcft8u+yzgIAtGv90B
0U0nHzgp4jiFoU4xFIzYXm6NYMuOkF7ruOJS+WCUz34FqBpfiRqwaHmpiWHTfcEFFfQwDTdPUoCg
rxYvoljh7ydDCw6WJ+1YefyOJKP4EIOr3LOkt3fSxGwjh42OIG92Mda4Xss65Bw1VQ4mt9U2JSwi
3rNxa3+0sJoJazV+jBjX3zrDnQ5yNqxIuDSiGnnL+i9HB5iyBJzp2wzFWScWPtDZlg83qTdf+EWV
yB0WSf2Gs/Vhw9NL4aVa2R/SEwe9CY9uptcc8eNvze9BSSaDaAJTWzEa9X3Os23IbVIRGRvZV+40
9sFqF39nIoWGjwmag1GIjoqEcWXYDlx56vmCMgWR6nAcbjsWwIo6OUO/fKaBmb6KzKHfk7zn/iI9
v/8aKAPdORkKNVMOfBi6Mp62SoKVmDc8eJDD9Y92gV9VxIftJ6surqu3WGuEl2WLe9DUF28uKup4
qMADO/8yM8OqI4+DDHyFwlgrTbMmTPU8oOCIMJ2DSUQj7xBZCvq/Pu1PXEDmo+XjmT44Rm6/uv1c
fWN+8aNe94f4DzjrYGj1TBzmNBgOdWdNv4sN9Q26Zg7KmpbYEEofqYmxzgmdfQi1yBJIZgqpI1AV
bd9kYjyOyLTjbjRbsK3t1wC9Tw5Hg1xzrVfonLlxmQZ9w4JWtevqZYYHrZISNgKXYANDXE92B/EL
7WOGKdPQRXfm6qBKzb4M622PLsv1RExJcygmK2fVFpAvvifz983r4C55CmGsGIsemSTu/Cmff+ZB
KXc1tTaJ0rTsJZ8QJSedB9MuLeSMhdXPlK0itvcRkcVLwxdknET+XEvtm1sxSU5DZZ5IZMlObT6M
r3LLJI6N2n4UWIVOzWC3sadPclcUKnv8w5oWdnLbyw8jscyR1WvBrsPhvbMIUyMNAo1vYbxyP8HG
Tzebw5TmiLgGZ2Pb0PrpU4g0jyujxC1hdTWdzqLhCfM8c/jgdGgSVpdtRzYD1cGqNrvwD9vJfYyK
VoAtZu523F3GowVjeTGdzCduJV3eUf13rwKhTPxHjvhGtvrq7gumn32RZYhBRhbjPybyWfzMqrKD
RJL3UKTojzVXlYlhF+s+Z5HZzziL/u2U/v/m5f9KBtD/1bzcDr9+/JeH9r//t/mrAdf9S4jEn//v
v03M+Jn/Fdy60P+TiRlv+b9ukUA+YRE+4W86LvT/mSFh+f9ipyeT5Zbv4FiE9P+vCAkLfzP9VnpA
Q+Qtm4JAp/+HBIk/a1L+t4WZtjpeWsCru6WKuKaj/y33Gl2aK+hjEw+FNqqHjKTraHGQgTnzqt1z
CLQ8TQs9bD4LE1tkh0Gim6oD6O50cQG74tSubLifcljvuhsQaZcTOqY08LiJTP0f+1P/TGT42wvG
aG3bnu7oRLP/6cn+D2lgSOtcj+4x8YCLWHvEITxF0iznXTVASbhz/a2XtvViN0FACAtt9EQcuNo/
hJ79NVjx9qFhaMRIzq36Z/DG3z60iYtssr2qegBntq/p5pk/auRTRzsvgxYwEG2R3U/ZP+Sg/a2M
5/bb8gMiP4p3fvuLv5dPZLkkagZXLvVmDTzPtHrNd4BK816ZLViXt0HEdp14ycsakai+tMBGQbf5
PgtgWuY7lIj+ozmtKZBCKZrE9AbjH2Ku/pqg+edLDPRbn4GOPR/h+d8c8XVKEtjcNdXDFKjmstpL
D/E4cmm4Jja3g47v7LhO0rm3lgzH0H/4Av4fwjz+5sf/9+/uc5SCofONIlLor7ENoz4UJEQSQ5bl
w32B+uuFIbS4n4Ga8Rr2+cl1K272DfwdB4kxQCJaRL1VeXEqVWb8Q+rH38p8eDnkGhkIWxHK6gF/
87fHRMMKFdxSTa6l5sxHF6vaofGr5rNP1Yj7wIkNZdrXm2D8bcG7c2cqLMxBP2MJWF0M5svyDz+d
//wE3V6Rw9HhGm5gwjX89QMi4kDvrM51rxD17utQIGIOA/aGP684kEbX+23bhYehDr1IqrTD3JfT
3sgyrJAwGl1iTFn+c9XF+ik3aLx/CMX6axjV/2DuzJajVrZo+0U6oSbVvVbrqrKrbOMCzIsCDKhv
Ul1K+vo7VJy4gQvCvpynG0Hs2BvYVpfNyrXmHOvywnhLtgCMg8DPNq9ur2Jb1kLL9U7CQES66Nib
d5wR1UsSmeUuNdLhpQ3pV9gHWbEeBlKN732y+ZO8Wl0sj764YGHoq0lh9JqvRDN74cdRZ5+8Phmp
dowCSTYeStT1h9Ju20POAYYy6xDQy3jItimgkvdaRF94xlc34bowaH1hCixv+hXVp6Me5UyJiOEp
d3ti3eJOM4aWzBFdmTJtmj57VL0Xso7Qcpq9GDZm/JA6aXewyojmllmdyjUy3q80/ihW1Ovj79Qr
uhMdJvAbBbC5UUTo5juT7481ERSGxx07c2dz64/OOJmtBBC6NrlvlGcfpnxyIQiY9kFUDuuN62ER
wabgvYMvu+K5zUNGdyE3kpyg1w8tk2f84W/bwZS4fmW3ZXwvqoxtq68s9TKJzjhSSm7yTUQK8Ovk
aQ2+XORHKe5c3pldjbchDRHDu5SER4QLY2zP+vur4Z+bFWQhhx7mCJPoGOR4VwOas6gdD13rnWSl
lzu0SdPRUygHsIzE28Kr/YXX+ZBCJg62WZJoe/wB7yLD5otcDae5qYTJHfB1zGvKWpS0SkyNGd0P
VR1uHburzhgCkAlDm39oCoO9AkWe9xDiB5bLPLLhDzQ9YgP22fJ+jCKDHGGSuXiuwuzjKMQHGhYM
s9q1IeLvhH3QaNN+KMpGvQQ4fx4GIasl9BZnM6bDkwQOjny6dLHG+UZ3EyTyoHQDNEdn5ORrVVjk
H4tgZLMa5w9FL872LKdxOgQayuKwld0j9ajyOYhmEylHWI5GVTIaqwnF2U0Nc/hEnx718vZm8pe1
iLjId4DAO4wr/erT5b2T1mJgPCNSAP9W6OlNRLXpc8Rxf4n8qz9G5GCxQlQgiJqmuPn3y9s2QQb9
YRzWwplQ9Nu4Dv1ssoRS9E/VIm2vSwMXRzTaB0YpqnNV9hoClkxuaOv1UtH/9f7ty4s/H9/XAaIS
g9KWiJL91Ro09kiFSxVm92xPjIo+SgqEpvYcUdiTejE8UT1fBvUw6gYZ4aj4aWAtmBaFzHxvUQrH
pdVqKLdl4NlqBcorqpFINcaxdyYm6miOfEYRRKSnRVPKnRajQWmlHm/DLuaPUNP3HSdj5gxVcb/+
QH1w/DR1TYW0r8s8Y+XZPonE2B64KS0vDNxp5EIWCqDDbEdr63SmRBjHrg70YQkToj3bKK+OmuGr
l3Ts7EMkUdxFei/PrT8Fe0dT4yG6BE9OrbsPpdlUz3lc8fPffrt/vlzP98jqCoeUDKvmVZzS29hR
VG2n9xphNKYf1rj7yrBCfCKxcWME0/itgOGyyC3y79oYincG1zx4Xq8IrEimB67XZ3Bb10F/buYE
+3bQnBDKVM80Upxn1LxC4SfCQlk09jsBszGTHK+uOC+BnDLI5bG/zm/kt+GMnCfvMs1WJ84QTOI0
8ut9VlQpdTmO6CUACrDxMQk63aVftPDkCnnERkvwB7796v+yYVjE0UKwxbvkOfx5H/vtTgI5IDSo
vOEUkS25bb2G830ndWKKEAx7bevxXZY0wVqleYoSitEEBMJ3Vn3prrOEyts0Jf1nLw7fwZvPE+rq
DYHOn/d8Tnd8nqsJl1NSrDhY6CdsTfHWGPq5IGFFiINK59koAacIfzQWYTnF74yGv0SF0CRtIh+u
OnOsrpY6A1OIV4pWnLymcs8VQCmwTgX1PIwn6qU3pXEUyG3vEdO2yzDIBDR5O6XFR6PcZRrp1QrV
oLoZUGzckHds32u69+d0YciwEBmAtvR5xrz+ZFIn76rkHCpbqj0jpoA6SKr6C6FRfRvZcXtypzTC
N8eAp0CVOd/eGTPmn99mfjeAwwS3wXH99Q3oTpY6I2m3U1D62qdmzBG5eIi8DJN+Q1Ah4y0qmfgu
rDUEFTIZw48ksxMEfqw0Z7+s32uv9+eObr26n3m2/TaGOwwFPeQlcQKD9Zki/t7wk5/vPPNrbvQc
WHEN/slB2+BIdT0oPKPH6hyi23brMQYNOaEEDFiNd0UdxLddmIW3SYp/stDL6nlIK/sGb5vcuX2R
7iIgwXBEhNF+L4uY0gtekXcG7d9ub0auEV8R+enO1XRpEguJipNYJyZJe65VLbejyJAJA02h6Pr2
y5h/2Ou56cNt5FRLtzYhnGtqfqhKkhwiK+/DASu7oAwBLivOjWgxsl5ki0z3vRHVqvCwrabWO4vn
n6u1b8By5DzEc/q0tnz9tR0QE1PG8fW+Vk6Eiity2rOXeTgnms7EgU3Kb/X285rzBvTqgQWdOqGH
cgSCGg7e7vUlo9Q0kS10yYMd07m4i0IUME1SWhuvLIv1Zc0mwVGRJTbau8xta4wudntfF522pjtm
9TzR1mJt1q6+SekUv8BdyBtzp/IOYYn7QKA5HOipuApwwny8pCHSstOf3n4K73qMwFh1KV6wttHU
lDDqapq48CMruxu7E2i9ChmoKQ+2kPVGNOLD2NKYvQqN9LbM+3ZaUP1OX7pUnmtjYksMZYh/l7B2
h8MJckyskf0tgwHFvHLu1ejnd2VSfIbHR8TRG+n0RR+6ErALoQ31K/lEJlb9SPHC31/CjTKhhaDv
xNPjQND73Qdkvsl1B6JAOtgIvCfT/DTbLHdpGRBKx/FwQ16fO/SkdWOOUrsx0hQjm+qdVa5Uscl7
1z8F1NKXNpqQVTva3holSWUwMP18Sze7YuP5Y/zV9QY0RLhyQFN4Ee6oeEi4QqKrew8MBttZ9VFj
Sb1NWq1eYycBYCyI8ib7ZOJz2fQBjp9iKLSvuc2ZDkt6vnZyzPte2xrdNq31yFm5UXyszDb9Gfla
cXaFVe7CtjLTuxALzNksKv2QBDnbbZfgeIlM4xl7ibvzhC03fkBkWEgbet/b3/963mAsFq5BFsrC
3WTAdX89iG0f4Uhi1PpJFjZR39BxMsGDekyEDbWnT4Z3TgwzdPL1rGHJhFPJQOMXTTbm8fjbsqzZ
7WBSHhWn0e6JqOKq6T92EEIOXt4MLzmHLEzuHiJASwvTGw6d/Vq4TX9LHH324sjrMATxQkKPRH/k
NHjGjbDOdqMeNtspx6ynj1H/Hth9TiVf3zW5aWFYrDJ/OaNOtm8r22yMk4Q+hZ8XQcwS4Im8LYeB
WyoomKHmrpFeYA7qnoCIf/fnkLijzvezVY7am8zdlZ+jdXcaLXvqmTfntz/lX1JpFtlpxsN8KIGg
fzWVJw91SZBykw1KjARjYGIAmUqLjTCyDrBe5aMq84OnrM+M42R06qlI8ZaXWbNESffD1pHVvBPE
//XFscQQPlP/4RXOL/a3z801J5TQhnlqJts+NI3RngfDZVGLS/dDQpx2AD4w7DITk4SrZeWXHmUS
Jpre23p6Yn3Q2s66TcqWY4ny1IuglPO/vLZLicECNc+dXq3j9qBbpiwyg1yxMo6ymrJ7Owk++QoE
YNc0wxI2SnbjNhiJQRc/VnVFvDc53o7jeXvCAv1Oq40/k0TMRYs70sUchV+nh0MHu3bqQ96HrERq
qIir5z6oWDOBM6Jmpkj2wQp5me+Mnj+zelzWEwadKZy/dG32yX5ltVaYAHL88JvZpYAgux5Kk2k0
a82c1EMyFfYBeaf7YJlTuft1CPwf7sKz6MDBzQhB6/rX48VPFYrIITFOqWdWEFgtrwFVg042cdBt
ZR2sbDkFX61iEMtk/v0CBML2n2+CohE6ADEXnnzjOq/gdnXnWoM5ncg8RNBZ2JKNyRMvaSwMrJiq
vK2G7IgHO14puqV8ndApvXMPl6PMq+hiLlzR8sARhPTEU1eHQVcZVUuwpJ8GDh5Ie4BUP+fzxIVf
xLoZ5DFRfpamzoZO7tERc6fxYShk+aPs4og2nMKunoNwTj83qm7PqdU1O60X5oMrK/tgz8dXJGDl
rjbQIeWFKndVNgq1sEck2Bsw7yQ/yzZm58Y7Th5sroW4k3r3mM9rnb/p1aPymHxx6N8OS9jVHgRB
U6Zhp/67RmQIq46CSvc2Qm71MJIFPtSFBnQjlOiF3eyRjdZ7ECTwD51GcFeGttjGujne1oWJbdgR
6wH7+qLESLfOZvFS2Aj1o26UdYTE+7m2erIaw6R2XZO797HWNB8Jn/ulM6O7f6VIETpaJzkpbwSK
pBIW7Vj22ykSaHDNYXwcWTJWbQTdhM0auRYSJOM4pDZZXA2szoGgIj32Zr+WzqQdenwu+66BFOOn
rb1GPVd8xm5PPsOL6JRloEou0UY/2GIIGfgGYyt18u+t4RuP7HvlTuNT7Rw3NvZ+Ncqn0a+6nxMG
oXU1lTpIJzO8i9h3tn5mTht8OuVHeBXaN4i8mASiOXtg8d+cWM059qpKu1+5cQE4NnLlXZAhJeLM
xlDhVOY99Koodx61uwfpN9EB+NOmntJgL0L3kx5rD5RiBFxHOkBS5uyQ26Jsu73Esv1Ex6zEqMAI
yTLZ00gx3tpklIc8iTap27r70YyGdY3of2sG/XCYlJntijkNhj0XbagvsbwjWwC5RO43LwJCvzxT
B2nJZjfEQvvkFepHMaX+EZ1VUi00DFq7OgB2Eln51zzt/D1nMiDPbdqjqDKik+d32m0eTCjKii4e
b0Rp3xsZAFOnmtDsa34DZM8od/a8s+TS6h/zpGUHouL70TUyeci8BgFOjTyUFPD8lwQW2VsydfYH
QEH7gNYE69pNaCYjVBwesPNkv/Yqp5ohN3PWt24nYqvZwhol0t7lxLl0m8IeD4CJKSdtnApklCG0
+/PhMZ4LOZecsewkr+Hy0SzJiwyogn9L0lTgBgQRWjQD3IqZnbrgy8mbEajLhHq7RZn/xQr6u6zH
kMg3bZe2XQRLNjiHwJ52yUGS4d3EmL61xdg+VdMwQJuy7dvYbrx9TWfvZVvVJeww2SBZBiV/uOxG
oXTQeFUSbkehFdYTJ77qzhjTbjcJT9tXyGDXdDVHwWTG5XIkF/xNlZIGi4hBd6Gt9St88TEKFGPa
jLGqVm4ftlvTLYEJou/S1lbe+Bi4/ce+96bbwpfDTa0ExAhtwDHISF7oZtiXoL8jA7eFB+VKH2Wz
6nIsp6u2owsVfSeis2u55BbGWItWBjy1pVnV4lMj4+GnqzSYuSLY6anvHSKnwmInHQEHIAdT45os
pYADwix9bAfX/Yrf+XPQhMbagzi0hXxEeUlmDoqmQt1cVsWIaXZmG9pQRuHG4qJbqSGD9pOZX3Hi
T0dJD71F0/RfrDqihe1Ap4GX2mvgiM1ngKTVmZNa1KPlbnvrq7JVcybsZaDN+dVfqXz8/gxCXYhp
l49l9DWtWf20BLEizzkXuFxvS5+0dDkFnGnGsYYbFEixdTiZnGUGtwVh87gZ8p4GDp3e3CcqGjej
aMOTlrfhrneL6tjDCzhoBnICaDEgrhaemNh0XTGNa7RYOORqT37yACofg8qJSNq4LC9xYg9rtx0f
A9OXe6U71XMVSRbClh4bclkxrgHaOBS5LZtdpqkT+RxJi2e+ZEouby8baZUxYZSPcGi9BDLGbZHD
WtjmGZ5UuNcp1b0+e6FHkP3Zshv1PUfgc4ch0Ts5eal9MDs57htl0rljaKwdLh21MwQsRTdAyznF
ebUBPOPQkkGD7RWgxe/bWgJBzdrzpexWZBMh8xSRp7ksZeNgtueqQte1EHFm3kR5gywgKVxOAIO9
Z8sxPzo5qzrAxSczBmA3sMtOIG8ws2qtjdkQoGhXprcWzop9Pspym8oxvW28lNEcgktYjqNRfRRa
Rx4Xm4HiOUtz1WD4u3UG//MsE/uBLpFanFuBDihoM/JcOvFjoUy07SrfBHT3PnihFd44aSY2dTZ5
d60FHlQYpn0DWkItMU7g6PfUsoyr9sNoIlj0a89em0bu3eVRfg+eJTkAD0aHP0ebfufy5S4Z7iYJ
DSwLWuFuTZZblfcf6BbA+R6mDEHp9CP23emuhxX9K+VIjzsW/1gTWy2iOh7zqbZZb5Hgs0JNoUOG
bu5D90Z8H+m3pMCyVZf6zbbXS21pyiRkb9Oiz55X3TqanWxUGKoDOvMOJkOpP0E7HbZeK8eXgrhv
RbIEo0Qy1aG/mLy2OWNARN7R+TJeVYHxXehD80mUlYZrLNHHgxUYOOs1SWquScY9QsyOAv7cnWic
BZuBTO9ofrTGsQSd1Rfpke5JFvK8VO46SiVb2evaCkHbj9IZhjuae3v7lJLU2pIcmzNXxB/MVHf2
5dixsJk9mnnTDB4zbUCMj8MLmvdIik+A62FWMetzlv8zaZPshIwU/Gc0Gv0XQJDN0yVVegn3pFPG
D9JK8x9TYCGZKYp6WTRI5xvNcValLaA6IbQ7Yp63AMskQ01LJumeQIyQLBCZsWx9NX7M0ATup6qg
qYpt1seSpXnLsWb2EhdQ6nXpQaHjRe46Sai5Mq2GLAwT/FOAA3pB1dS/6y87pAQM2VC33FWWNSsP
UAZg/+oSZvkEPWkLctxEPVwpMNXzXDYJ2kIc6I/dnM8qfJ1svY1LOsF/vkoz3lTneaTIE46AdB2g
d+mH0VLOoasqbUsYZJx1zdkVqaIjFRkfKDBl7KKw6hPvoYA4TFQ8R6UqdJwvejZoPH4aeQ+DaTBn
/Ew3n6G5kKen8QR7tywVc67lHFcj+5n4HaUkJ8o5jiymvnr26/mQNQQTKtTY8brHpOF3p0AnUnbH
Bl9GyAj0vbJCljyJPUmVaB8nhvPim0N7rP0UuoDXeNMua7XmQO8y4J7a1MhvQkgul1GbJQs6qacW
AfpTWHnayStjZyOtCZ0/HYWKXXkp8Zqa22FRs0zux+iRQN+LlLwVdJ9B6/AqqRb0TTo8qiI+pQGY
5mXfc7lFbLv9BwpMzXcdsffnlkrZLRRS3AqOpALt6cPk7i65YHS45veiCbTPOlFvudClhZesq+SP
sjapRDdRlO0SZBtfetNVHayCpkXNHppI/1tzExf2dFtzO8+sPHW76B2bhLbllXdy8hC/1pX+JVaQ
1einG6nDMJnnBo4HguDqfkzsswvk/zxag7djHe3hEypuHpMqUVfBLAPvXAbU1k0CjfXoJHi/BLCM
JfFKqC2d3KD1R2lqqzyAhY26+tEO9HRH3QYhcIMdL0O58xy5lbo1Uk/AtejVxppBm1MZ7SGEFwQR
cfwZ0MJXNFJEblFArQuhN+w8U3qrcEAwl7azszfqEe3HY++uE2HVLwMUjRnv5Ezjqi20+hsAbEmr
nqwNAB8oxP7tYInvjL3A3w3cX3JXRqlXL51yxMGUW+HnwqnsI1ad6mfhVw7EyzGOPsncF8mnDIMi
OwDJyAi1tlV/RqvdQP5S2M3hBZm5vAVApX2hJYi7qowGUNgwjNuMJhXLANQNYP3wlHvWflR5tzc9
NRyVYyQbM8nkHR74HzJuOA4lSZw9ZIXH5s0+kH5lRbRAfcYDiEI6VLhi7XS2eTt6ueEvVOW7X5ue
WB4YShM1+7QoxMcsRJq8grU3nPqm8bt7Oi1gwFqQQ5DpVtim/tEY6WCwdLyBRDz6fWzb1hRvlUtu
PJMcLlC0Q7HsA0G1MOMEMOk4IJeX4vOv+CFzJMgl3FDBqYqt2fZBXfqSNpVagBG+78qddDjHmuNA
FJ0HGvPbzHumDr1VmDqXv5boRjziZG3LnR4mnIGsyEDsd4k9aCsRQ//glHL5qw0enodsrnmHJLC9
lS/yfiNqc040Wu19OjE0aj03jmyaVB8dklJ5HsvnGDc0NlmdpqjzUY5tmCsG86k5zCuCAq/0P8Ef
D3RsV9i4l4WVVc9dOmY1aI7Y+dnFymY1mteyrJgPBAUg34PllPbBcUAqZXJAUopdpfzYzgdeJNJU
b9CgICWJPdY6AWoSbmnsUvnoBo9H7+bcX5sKlp2hctqKSVWBGSBGoVEC2e4HuObNSRNue7bsQGwc
P2QaRoH56zbKquEHamF1WSUFb03N2oapGqExh37q7dEuGXhNqvgoJ1nCiXQL8qKGFs0ZNJ4c2RUo
DE/KTeNPw82YRz+7HpxHJyFXsh3cK1Aiyx6v+i6P/OCG1cE9h6omUAAIcAQe7y4Id8O5l1S213of
7AYNFDDfZeGHpszNO+YsLcfp1TwsE9EajyVg2TOfnfdHtJmu6yEK1206hZDdwFHlIsDbYk2Wvq8i
baM6W97lbZMdIbPwL2H29ZIJMZTNYbzByWbqabDyJ04RnpGG330clHejJ5GH+fQD+1bEOi+nCYCU
wPXn5bjePMSKpr8nF2wdBg3ybDbOBsHLhwWSeDYGg9Shmzo3OTs6p5OsX5GDsh8BO9xcPu2U6Don
mFQHO18IzvagL/JvLoH3h76AMBKr/JMGcXpn92GYL1Vi5GthJM5TrqfGjvOfuagnneQHYPF1ifT4
mERg0ScihA8azkpwJ27A+EB/b24GfDXbXFGWuIzgJCWpF6aks90xniF2c9Hw145qBSpZSirvOzln
LCIY9liwHRpVqPIcafE3WjHap0ROLQD7Rowrz+RIrnqzu1VN4C4MaqgP3VjXL74IvMcmkoCYnfmF
CVoq/WhcMqzLTKHmWYSkhx8UYPUj3aXbtebAOFhMSWy92LGp33hD0y40fy4oVrkcvhlul5LXAkK9
GLsg20gviZdB2E83Isr0HebSbK28IT1NNUaKBRjsL5cETZhpTJYAsC38QemOH38Jp1zHmcEtmXUm
jfUJTlseL1Jpp1+0JvVWTWshprlIjDKa937PhiC4vwx3GfrBQ0lsAQN9nt1plvpLsiHWA97Cp3TO
X+tOGYQrbFAOtg+NhIATki2RSmM1wunZnKWjxQxw6Bt3v5Yj+lzCdpgqUlxV07oL1WJqh7Tanp05
b7zV6Y4MVKPUN62R4r8jKHuIxUgAb2uqpp1BllGmmDh25ysLYMcCVhMwxSGQBDt6SpqvjbR5pAdm
Dnm46ZfEtdHpsroBJ6yg+dkf4jr2jn1DyLe5ZAkvRyQyHRKjh5sZ94FV2ed6Dicvxzv2I5KFiOk4
lKKbefDK1KoW7JLBbQlR+UGhRDhPl4W41nnoIogOSVvqcPgGVE4dagDQKUMPoLGtjoNJh6thSPmt
Se5lKftvdu0EayuW+r2u19GmzLT02caTuosHsYaVaR9JjmmPBRqo5SXTV1lIsVqjwAfDWMvvlF3V
z5monaWB1G+Z1R043Tmz7Qd2e4D/y6FmyDdK2mJHg5vmVFz0UXNq65KQRH5XfspENOydJiw5iI3a
sq6CcK2Vc4qo6cvmMcW7fszQ1Tz0Pqwlyp79sUMtsvXceWGtoPpZppsdaKrtPkSQdY+Rn0igJYn6
SelGJy3SG3BlB7GxLZ2wEUwoHVgVEfSQ6/k9uM3yBrhhRA3C8l/oEUXOBv12X7jdtzHXux0dl46G
NRn409octJ4eEBUZ3kZr0DO6ic2gsyVReU/DDGzttKk80uQRXdMw8zYvAuJGpCz8bQsJ02aRGlck
v2j9lPoZbH6RhGLfjQlP0w2Jeulsqp3pRXZ42edBkrBHudOcCKA1L2PNcTO+w1wAKn14uaVvu2t6
l4YP9AgZtmSPXJIX+vh4GUso9I1N6c+YwLIv9lbn19uCHOwOwIl340m72skgT3bAVNdVEdDTRO+j
J/p3QrnB20lAQ1BmJ+mt3k43qejNb00l2jOdsKpnr3LFTsfEtsEAH90ZnA6AAAzjU2r6w1Mg9PTo
+wQGTmF5WztpxT7ve5qo4AB0OVTf+qVmfmc8xc/0vrAPlxH/TgHiLxlx5GxI4rGJ0SL1OiMu28Qr
x7Kl3Oi22RPJ8+/eFJf7RtHeoDfsYo+NzduqHMZjHPWf+p5eS4apwX6m21bw45eCV6LT2gKwC+7f
vrs/hR4Il4GzgD1C5eFel2i6oe6I49PppDNelynqmvRS+RciMvNlX6bJAeJ2VKz0Sgb+7dsX/9O+
gPgdqSkBjUNbQ/u6TSjNkAsH9K849SEtHTB+D9XzZUUmSwVVK07lHT2+PqoiSzhFtJV1b1Vl9CPV
sxIRRv7fvpSvegH/3hv1z8IwziCPvJPru39RKca1r/ou0LwTbju4cXlF3UKfj4y6S1YwBVf0njbv
T50V7eMNx/R1y/d1070SehFuw1HLQ42+QexdGTlFegrFuv/dMEf9BIZUPGrl0G/Zofy7KAbGr5vc
3ELJtt47seN/fPuL/EWJ/6uf/VzexY91bUig2woxQTtpp0mQI3ODyH+pJ/K7eh2oTds0P7O+97eh
5Y07dxomcF7hw9h61U8fRucsNNe75ejQzowWIwk0c3jCOt1uEiSF3lkw4W861cXv1Nf+okPwGEW6
ayDJ5+NdCx/03jezlrawp7bo8Cs3VQvlJSJvlMJYhSX8Bd1zex8WM89SOGCjgqLQbl0YA8uupOZb
+BPtLFDkRIswNoz7Wm/rGxW66eGyX3j5/yLj55bRZOo+RX4ahFyVBEuRFlFE2H9yUze7dfXG2vSR
gEKKbQgQJyehFkvwDqan/TwM4ITTUD0bHtw3OR90yCl5m3SECvT2ALhIC1/X77gvdgzDxW3G3V1p
rzCCVQ5nYXFSoLg+lqUbbDFmdOcGSjKc4tB8AB27SmoaOpaB4+MzlXQTy9DS3Bnd5Oy9ORCyUIxC
k3Walw5/1OriXnnnPv/U1+KbMalu2zpicfdaizCLaxX8LCirlwrPJQcWj2n1HBPmL7iznkQkBzir
zr4WMbBLKM0zRcR6r9b+56Lh8aLmucIQtNxrqSQxF5uOTsHzUtAFuTV992f4LKnc/BjMFaO3n/xP
zQ3XQxvnI1LEjuddCUOUKbEB4r0+WWVAR4WmeKEcAyKxSgR6OZwoKvPrnaJdHEUYgoK3r/4X6axH
o6l5dJi6j6Phqr4bAxGGEs1UGwKjParWIaM9Ot6x8zOS2G2/p8KQ3nq5iMGFIJhLbSkf7MgHJlDk
2guw2idP5eEDmsX33sxfvoSBNIWPMKt7nWsDQ11Gpa2rxjnFGarZi2bvIv2iYFw9N1bQvCM2+cuX
YM1xEXXM+wXyjtfyhpHAFzxFap989s4b2+KE10MA+JBnJWWc3NKoK3VinWEf2tvCdn/Jcf7JiPxU
5vy6boz8qov9/1t3++2Pcm4P31z/qPluXjBn1zEk7v8/+tvzfX8bs3/2WP46fX2J/myyzP/03ybL
7n+QReMOYqi87nEvnP+gXDCRajgegjakdP/Xn2zbtLg3kUSzODqzTY4fR2J3bnEv9P/YDgEM2Sry
56gvxb/4k/k5v+snZoOCaaOdmL1laFbM+c9/01gVkcg7cBc45kEv4fEfgvSHUdl086BBsnloAVMc
MejAwfztJd3/WuF/j32uotRf151v3kV27uJmfX3dGL05fSd0FAdOQN9KaqobKBAcG1Xm7N++1NU8
vVwKKByeBNLXCJqvVrB8ojDYtfq46Svl7jOr++jTUWFjThOKdlP7twj319WQE/uEmPhKrjc0JQm8
knbAW+GCyEhdI1z1HNVo1Er7g0opCIOxxODklB/++THZnViRiO3wednzG//tS8bKsOAMaXxJzy0X
UePoPztab0IFnGi+ltFr+N+v588+0tm9ZGLYfn29mrprFKQUYvIIaOuC1SmhOVU99Q9O7YH2hV9B
Q8G3r3mly+flErqg+zQZsEyca/do47ToRZRdb+BZwWZwqLB6pfGefur6Kg6rOlQgNlgmriGutZBE
I4MjaldtINw4a69qoxuZJM47wfj1DOAqrskD4XnAdcFe/vr9RaIBV+eoAQFwDjITxHD8KakquiTg
JtR3b7+4v10MNz1BK6efP8OsNuKsHziYKfSAQ4YTDefQhLlixebz2xf6y7vDLipI0SHCIz68GoUV
7J4idvNho/nuCdNCvZURzVX+h4sIe163OMSxbL1+dYxozr8NSJHAEi+WSAdIsrC6377I314ZETNv
i1URbdnVRawImjLk0GFjeE6/rabpMTb98jZDJLZ5+0rzTPktBqbyPVvFCc8deAucj6/WYMcclafZ
GSmdNdWld6bM1Q/HYzLvLDrZAFxhfPurH64IEKHL5ukGdwCEsynWg/rRooNr+1Dm4D9vhpYj3rKY
gsTG3Vv21UfyYlBv337Gq31mvg3MyBcbFE+IDuT1J9M01JjTYKSbVlcpBusykFATYmALy3hIverG
LSKaC/fQJ/5t6F+uzLJvgt8wwHBch032NFpZPXXZhnpHth0pP27GxBuXNYPr6d8fkmWDXX42shgX
z+dvSzAFv8KiVJ1uZKS5NDhq6hds6N2OQtW0ncy8e0yl173DHPjbm52ntMM6jJVUXEmQ4e7psdvX
2aaEC1ysO7dtP/V+WtHKrx1qWheZXUVXg9L68Y8Py/rr4OAl18T3JIh4/UUDUy+LVK/yTejT8lRz
XBJsUVE8N5mSW9V0CLfMTHx6+6JXy4tlU3/nJABewbKAO8wEmd83OaFM4Ra+kW/kaJAQbj2VrWic
bPXvzJqryf/rOkRZSEuZ+YRar69Dr2ZfNY2Wb+AOB3d22ov7ynRt8q1j+c7sv/5+IGgcTpaYVXmX
jNCrSIhSg4MUoTN2Ubtsv8TvuB7ncyH3+tvyYqElMFlZ0PST7ANoc7UkW50wYpL+Ytu3EXlTfZyK
fR+lNPagj0+WL5K0B8tKPtOXK7dMTIqGhUfdngWWZiHKCGn3mjUaISGFGu3sViDnFkMS+p9FawsK
cVEDUo0iLxak3qP15iq365ClppTuM8aubk9P9jFcWt4w/DAmqzFWnQXcF4p+6y5hZuU3tP528cSn
tbXvprqx79CiahjmqVqj1ovJpeaaoz65oUvzt7gyo8ci9ckdNjaNiiAWH42ktV/c0Xa/671ePODm
ogO8S+HjOYbASFND3QKmmYaTTVOjqfJRLDbhJJYVok1av7bleNNGZWNjmEKiuc5JAHxgEtMkr6np
IN3YHki4uEgLYMwTaLG+6IW/bKw+BNvd2Gh5jDYGSmME6XDjxFVCw6PUd7FLYCGDrSgHZ2nDAXfX
nBEGcVMwQbGW+dr4jbKQ+TnKLKA+Y0HfkwVGj3hcitCU+4Sl/f9wdF7NbSNpFP1FqGqERnglAJKi
JEuWZCu8oDwKCI0G0MjAr9/DrX2YnRmPLRKhv3DvuVtK5ytxtkxT24G4zUco3nj633IQijrNLFH/
NoHfoeswNjEp0rBMrSu5Z+ds9MnlMuECL743A3a6nFZ+OtMkQ9ijzgFaPy/B8JIpvHdNyUQ5iTbk
zbCtBVs2qfxqPWf8Cxp/MoVOtUsUMPWJrm9AlBYO7LXRUselDruvDPvSA3sA4RzdrXfHG0t19T0c
x8x9VH2+PLLTX4iGy9lo3U3l3qy8+VmlEqrRN83ZCyf7ay/9dkjdpqnf181xPxy7JJEyLGjhr2Bu
K0Dl2BRDnGOl6hKT5TYbN5KYCMGRuszZJM8LkZqhO7dHn43D06xUXx49aN+EmlVESNRZ2DSk5Kjx
PQvAVN4Ebd5Vj+i81lvz/6wKlivUeo5cybLAOOCeWrushiNKQWs417lnwM4t15QMzx/4CVd3wdU1
7K51Hq/4hWQatg2542QgQkLvlWmr/JqU0dZYIrVK6bBz1mb6dK3MFvHCgAMwpzs7pDc6RXDs7EmB
IJwm8ZsfB4JzL4YJI2A20eAvg7HJEiCcEyKaYdER50sHH2UN/OVhb4C6xMAOtg/yZzvAKnmwDikh
c+NwpzIS1E5WaSqZwmckHsfZgiHRthzIN2UorAHI5mN2E6BHGdF27EP+2/p/jM+GpfrCN7FVqaJK
vc3WPoJf106g6MNC1n/sLJKwoBqCZi+ZTbDx4SrpkvHeMqZLAzdaeKW4RbCROFfCwy2WnXQFi70M
ZrpxMEhR0Ptk9BCei3PMG1gAof/tYAruYsz/6/t5kYkmAtU7QiNwnNjU7lKc9Aov+yXy2gl5V6fG
MPX2GaWEGEN7SYq+1ySG1cHyhk8t2GPpFtOrjVpN/mGPF/wlAYzgNeWSSGNFo3QOuydG72aAjEHY
TEjU7TWWfLisJiDGqRqwiWd6zcabXNQs/1riVV9r3m8qmTFqf5WZbNxkIw/FQg+j/Ik3F+q5ODCT
tx8QZTHRDgktfPWo/ImcE/2WysYpgO1FKNIOFP25d1yEbse48U196reNxAs5txuqJN/y8iN09Oln
mVfCRm1EXL8yRyJOlUO9f3em4Zd5ziSBRGp7ikOA4sB+B9cakyAYi39zVLRPc1DC/LZrGIaHugXv
cQtqHiM6CaTlhu7P75cDKborfFC/mOVNnkUWiXaq1PTK+847yrezfjrsHS7Uy1CDnNLhamcp1BzU
cizGBDFfjt/cjMv/b7VBG7ZfO9v6XE2zkzhV5jmxvbYonetCZw65Z1726HtD/Tmrtbgft4BfZkTF
QNXsCn8ZstDR5ZQa5fckfCu4w8DEnc8EKYpI8MEPdKgZHYA59+qCf741ZRGH/ez6yAImYj0xQBBO
ZXMO+GfbREqe0IXZeB9aBBso+4feOpBqgVnrmj+2DNaGc6AiGz5YZXZoSL1463piIusKXXEsp9EC
ihEBDZpHEKWe+0WvsJAkmYkHjQXp0CBOP7l7rQqA4ThK8Po9sYokHK2tRTEllC7sna5DlripMysj
FCxc+GZx8t4PlAr8TNuKeWAr5+4U6WG6umfnS4Yu526iHOPF0KaTjP41Fr4Xqa85jfoLTT22BeKg
cT+OXyRC7s+Lo36ckHAmAQKnDJ9rqL1M8cUbGu8EQ9jbSNQCa6YnmbdtLMxAAF1YVfcuu1eYufIP
UG4MrGikDtoyd6bot9tN8aZrSx6tjVMuDqQFxmAZL+TzYXxQwYmVZBtjFAevPAf9X8QDZHgo/YhR
IU9RWGRkx/do3Weol0iCHMKDNNC7vBku1cZ1mpr8aHX7dmOzYX0odDDfLVu3D+lQ8OIDR9w3fSIk
z3wTtubbNXb35Q96Ilgi7NuXHtrIRQdbeBjI94oQ+9XbafBtFLgYMT+HvXV2Pjv32sHkxnney2x8
8rRLHVtG20tp477n9r4Gv/BBTlhLxMmOmurBIyf8rzfYH5HKgjum4fPDyhNEYM9ul295l6M6IkWm
fjBhllvUU4su42UcvS/jawYkADoy8dJji8HvTNxs9GeZt38ZZN5sk0/+hEdaIdyH/ECWZ+E8j6Fo
YzWszhMYD1KQCdQyN/7sBk9BubgookhXZOi/pWIoKD9KkezrNU0F+DJYF9sm9plFQf9fRilbxeCq
si0O1VWduM+9SKVycXU0/MVKkOg4H+7gijuUkRWhzpGjzyYYeBrArD+yvHOSYBvNLxQ17n8VCpTl
76i3xU1xGfd5StxbXcWdwIGzO8N62db9u5XBlJLWM95nTACQ32r5OueiBHW8ye9hDsfEtIrCYira
vysktd8rvObl+ohwu1UC2+ucQ7oDw+UixhXzdBMtnvgJ8/JjjRr3twMeGZf5dqY8qlPbsq0fS+np
riUCNt6U/VaEpn/F8Pr/tO2LbYCqHRSacF5T5EP8Iu3xpjJRGKPPNb/NuJQ73Bti0BcC1s7sj39m
OKAHs5GWlCGgTNUY7ClyIzDEk4W1ANcZe//I6xKFTD11PRcKKOv3WLBT/sYEHT6GHTBmWxiHP9hu
nvxyOUdifwitHSwrKuXgYmTbIxrNfP+beOSGYxRWCzYr+A7/4AjWZC/27ZJSlYqD3+vxuPlzlC6L
YDvmuMclY84PV90hQ07X6Zb1kvwMaB038BbcgoyWtbtku+aRtbv1aCay9ebJjxI1ZRIl7CAcFMaZ
H0fF+jebfPXctQN2i5yciIsR6PDAIqMfXbLm3VWT/TKyX74Lq41iVa3+I5kQ7ktDkMETgqJ54KQI
M2wdoz0TyBdZD+U+VAiwR24qHRLe5XGmHYK+my4dwKxT73pL4u+kDK2byytFjjxyeMrl2YJLrizs
UeE8bzGfuTiuO2CUEhYr9cqo4mggnxAN4EbOkZ6aCybu4YEikPQbrYc466TPhdOwKSmuLWDjUy0f
K2SZf0HorsTVqtKYOPNrEMwdamT0UfgVN0KSU/I2h+W4707+wDR3j+LZ3XRwiKoZgbDTbrw1xnC/
LFylYxHZhRVTBJJl4W7BcZypAknXrF0K5d0p6lj6FiDgALEcfcjCRpPYin0847mTn9pu5/JWa9LK
blyf4/QeOfs45ofZzMudSxguklvAB1QsduOmjH/NkMKxpv4IFUde2Vr2i1dYzYn8lIaHJSjIzUW7
SaAZNsxdH0lXwKmDI8bZOl5skDX5DFPlV+PDxFsf6q/2G3GzgEW8KmIVt0LYFy8+gr3ptxFeB7TG
+u46AfllM3bqDgR0DJO0jq7ban6MfPxD3tf0bdpo0ieyRck5oaoj0GwQD4tXvU8uJPAeGV2JXQWR
cAEbGaUwgVd52AfxUvo0m33YraerVHBCYlxgzMgnCq7Dlkfr+64mpFysrJvTusCyXjlk6xhFIFGW
IbEM2tC/NqVF5FdzfdH6DDyK3A5umsK+b/bqNbcQHBU5kmEycVOf4udSFx2JeMLkd7PVTM/4SsLm
5EHTBz2mi3OeoVmbVU+USOl3ZYyQqRwecbl2d+XkqZSHx3nEDxn6qd8hkD/2As5/Fvn8e2/wf8nV
7hJL9uf5mhaxV7nYYyLH8kc6Knj+bT8cGM+Ys7VyWQ5iqYnN1dZr3w3tyQ02+9PYevsrXVXQlTh0
R0QOgTnHT3nr8n4izMkLuyPfwF92DcIkLkj74NCw4WgJHlDaOyw4pd1DXgM1SnkWiEifZHBye0Ny
UStbOHVVcddX4aez59ENrcu918BLPqz1nKtDQxzdOSit12ZDhVza1vwrzELxiJWpSQd0eUgJ1/9I
hdcPnS31AzjL9Ys76y+TNsTTm10QI49y5G5eIv+CNRJHfjE/sR25CZbSKmPiCvhuCVkQN3ZD2mjZ
tO/ofq/nplhPdh1iWilse/8NW53+3XF3CBeoUs5uPvkxcvo2bhrtvFI8lC9jPTVA7xEfrkSvjHkH
+Dqrl1M0rPlLSCApRLNtzn/VeQZ671rZf3AyFvyhqJtD3qVUUpoCI5g7oljyh1U02U3Y++Zt6Ywo
yD8amz8ABgRfqzM6MaSz7DlHfY4jy89QyAU6IHLVLte7wpVTioTY+mM3m1gPqHHDMp617pNlEm9X
de5z3frkMCz1/G8b8KlMlP25yggqyYj1ky4G27LBHgpobemOIXKNkkgSSnQIWlyYYDVXWxbnj6/F
C87b5bucy/KMXvx1uFKFY5JHrIqd2sxBqgJkdw01x3dHTB+SuEJtwz2pqd36R/R9/VVITIzMgZv3
PMDmOOYR4nz3Cg+Hfxn+F6xblja93/Pb7KOwR0gVcjvms0BzEDRaPJBXjh80LNtvv8rJA7Vz6554
u1BfsOpYv0197R1Q827voXQ01ThFxK9MR9lMUjcPbKqXTf4pC2ugraC6+wCt7yWV3upvZ8BaZbJw
+7vIWTy7dhccJgZGSwoqNKoPeJzqHL0wkH1h2djD9qoJH/qtaopDN7q3WeFO2bEodjiQQeMEDRGV
aG66areSroHPHkd7EVB88nUgrB1G4kmsFdI+AnmufqxLEd4iByRkyJO76yRqnsHbbpM//p3CnFIf
fYF/GYbAf/UKFSBEnYw/88YOpz7FKym5nvn6/9Q8zNIBEvr8yA1SLzBxtb53fIVvBa5Lo+Ie7/2/
iUiJMi67vn3MttBf2Qo5NtD11rarBNb5RnasvYvPcuClniBfI4DVXhij4DOZ9AvZWDVFaCecCVug
WLDyozDNU94emFADEw5Py1oBHHJQhjdx0M2I7qBa2mD/hR75+kc8m3IIDMFRa1bkeMRqgX2AdLaB
+o76KzHGa0+MFFTHUVD5Iq2DoPvJ2BMvSTbrmrgC5k33KB7DO0IfaIOrKuCtHmJLfYzcXdkJdF77
0UKWvx5kNMEVW0xPK0Ett4530Zqv/bmhOdpjZr10hU5Fc1Jks/cy14oWBQ3yTmAQUleSN7xpf2Ng
MxOVtgwjOn93ahIMX+t8DBS+aH6dJLCMA3w/tavgAmtrLajc+wi2fbXsBasPlMOMl4KabSIS6Cn2
YCzDERmJPjz03pY3N3hiIFmQKZ1NVI+2vGsRUEbMoYLpNymJg8UgZqXB83jVrocmCGoymQgps25N
vQVVGvRj1x36ou1f6nrw14O/WkyqgrUmOO0Kj8ERV9J4MPojO811yQNJotbvHkQlODRR2/BG8t2o
1YRoMq1IFDKvghJr1h/4Wwwv0HXWc7zOk/y5hma/mcgjV33oospK7VrOBFta7SRj1xXbvYdfzQYL
6RrIbgGRmMomApHf0f9pC4dSM5uH/F06Y/gzEO6HD1Q369G1tIGcAQBkO22RIlGh3wbC2Bu2jvgg
S4dE3dZfmNlichhdMuNVVB6xhbpvIA0wdHW+JeTZNw0pTyUSRAylwmPuoAQZeHI09ngdgjHdyLo9
n1MmW/NDvm1rGFthtGo8Q5YVJqZv0fFHUq9YaqiKeOwbzJkn2JeRuWkmk0smfrX3u1B+6d74OCP3
Qz4XzUmiYMKouxoQl3ZrkXwayMrtY4vhVp0iJWcnhQmUJ4FRnC8OtetvH0FQyj985ui5DDcQPIYc
Rj9ey6jvL80087EQzW0cnEGnvFuCCxRIGjV6b8IUdPUjbewbYBoLC0zmk699jdF9DiuHYCKTI63A
MmCPG+SUajZxHTnT31L0qO59cme8/7YQAcWv0MKMeU/V65pDBTDze7UnuyQpeca0sQBH8+7GjhE5
XljZkhHsMvryEjMUYiD0wDi3OERd/giA5RAEdgDuP1SpJJPHAgv2QGBjtga2ecyVD8HjNkJprTkz
UYQtbSpmnCr1YZasEcdzqfha/Ri8Rmvl57aVNZrHGfM+ecQKSdQjqTANykzG7nTTnaJldwTM0qRm
qeOnRNMprBVTiOqjcantk0a4oGq7XhB57rWD1q+YufAFtjb9+SlXZg7iKVrrLGFlONixz1yvIyRM
hHOilCEcauZlzScf8eNh2CVh+DIgjLLjWTX5dRS+o7y81agXTZqZOl/JADf2fuOMKqyYPNJqJrhS
mFCTeFIVqbb2GZxCn3V9lHje7J8Kd3Hb15GYB+oPBJslt3/VOLgWRVu893IpdjwH+NdS09ld+49z
ZHJvAUu2X7Odm4qpSkmfti0WSxdGwggY3CGnvV87qtqTAloF9K1Xbv7K7KDPfqkp1BS77UZcZuMK
g4mRvsc6rIo9PmOCOTffyhuwugZ92Mi0W7UbvcNlYJGqDPHcTFa8pkgUn6i4+E01vZLei5UQ15YH
OphjsUwsqxrx7G8b6dazzjxoFsG123rYiyugLMyzcGR2Jb0XV3a4jRRkh+9xluKpwwHRHuZyA4+R
1USmkTk3ereomUV5yuy1ie68isENL7UiuFjSJXy5nOeAQKoZGN7jpNr8ibnvNQ6sWAfLOoouc1rO
yjCPuKfgGRNI1kYOAjckM28Z6t78zpOzNz16zBTUyQ8yC36B5Ul16Bp/+4exH54rt5LwGZmhEEi9
vAp+qmWymTgz24hAQIQcFwf8FL6XzNwn4gK51oAq8QNlOP4VJfZi+2zDxVjB/GjdJsQ4m7tlE9dZ
vupzxyM5HrNVd80ZIfn6Q9ldepwxpIT/LpfVXT/KhnjaNO9ssSboOpo2VRi5XTzEmNEgIunArb8c
IJ8bhc7mRimzTGvgBXt1i+JCJMuX/XnxHO5XpzMCXNyicF37Ho+O6Ypv9EWQ8hCWDs+A3cCne1tg
P+8e/JlD0IIzILPJbk9t42NuG2UeDCdn18EYmwDYcmK3OBkPuzRVeeMv5HllDeiF28EmVfEwiN19
1F7nPde+F5DgKvT0FeWImG53NmflYauM9di588L5Cxrz2aMZ/iedoq3uNzK2flwBYOgA37qznjJy
1J6sRtn8Z+MQRe+bC2z4kXHq8rxFjvEvXeib/TaC15Of540e8m6yCk8d61G00cl1g6nlWKlJSkp7
FPnywaiyfl7zYLaPg7sJvMMOaP/oOhKimQacEFUECDMjowPf+2IPT2vPgAT2x2Q3v7JiymnludPm
mPxvcrWKZpdePHB3P+xD1v+iDsOEBa2hb06ma0Lk0WLzF5LGKk54tELyvXRL4spYfk0mtTFDiUNI
K8szaarsk9JlutXgeDq4AqTwXMK+L+bjmnvFc24iTuaI0KnDZo2aKbmxSMYZdqrTtDG5+mOGqixO
oKN6ipRJEOu5EqbGNMeGRaTQtn11+ToQNluIrIwR7MqyTTw/s5pb3qnK+UVXzFZEMKodedBt9wgv
T/+InGieJBwjWXNb7o177B0x6wSSnLZv1FbV9VFOMCVjHydYlx/45Xo+gzLjR/W7nBSlO7epKPqr
cQ5Wshawy8QrYebFMShL0z43k10vaQ8nh/3HlrkTBp2l32PjNPmbbkKMJ5FmSX2IuFXnW4S5tNkB
EwgPRoxUNW35NNQx/uLqI1r3zk56KC4fBP9RuwjiTooU4Ibg/gP6qGseuqxcfuV4CKmBcZ2J21EB
NDpIb/e/5S5kF7f8fZVkop/GezVOa3Bwd9cQQFwE+jJu7EwTV7jrf57eq1sWeYod2qDErca3ziO/
rOYdz11AAz0zt6YsXIo/Ng6r5ldUsLdmP6DIHKVgChl+WoWf2kwOgySyhv1cjrXPKj9r5QYXZ4+s
dNKaaO+eD0J17XpDdaAY7mG7y6IrLmaVrj7tLXlO4AywBp9WDNFgeXabqf8iOjrogTMRvj8+7Q9n
0WyA2X0wZmfawxyFFaeFFniq9z8tyHJxiSovJPAzowG92cOA6jDHzULIo7SIEBxCDBKX6/4b0WfF
eJRkUKZ9K2To/SwGsClpMZLtkUpvGezDjFv1vNRL8y0GBzVjgZxzp0wqKly/XUfSBwCO9rzInAq5
77b1LqN/Jr51m7hiM8b69gyknyg2Iymyjy27W8LZGL0GMDI88pNqYuOtmJcc+bQmu+LIVbPnF82q
+78tyleVYvgiDxLJ17X+YgqjU6Dhvn1fcjh2RxSs0Fp6zt4nQsGbEOgHlVtibabxcc25RXQoI17m
nP6duzzWc8cdiVXO2O/sap2XHlPGkysyUtv8XYZkmEF+tzixdtkmY6WI5e6pcNibZdr63jefADRs
UvKmbozzl6JEyaTmWNcJ5M/sj9c6m0r4rq8N6a54OVzRxlM8upm3paFytuw8rTNO1xoku75hSk98
M07hshjOivvtNWD7vh2qgSFSiqgDrMgoajyYurYL9VyiEWfF7zfOgo3el3t/3Bdf1v9Qx2fjbwni
/S4r6UTuJuT8eYxtWdLPWU65XoFc8qNRqz0m12IyuzGdxwrBUEPORwe+lf8sqz56mBw5L2nteMMT
mJANW29Xd3j7yB/vY/aNncvm2l9elC225VSIkfzh3vLC7GyhDoyINVn4ESlvNhhiLgyCIyY/FxOP
vS/dgzKYho97Tif/a671tiaw+/DwsSBxq7jMADKlk7XajFw3GbbYUBvwqXXWB6dgygbz0RlFIkSs
GyYSwBUY6LwhCRg+1mIOppjvkYV9FbRXf+5kgnuVVd4nxNnqZefqEYujNofENOnzzKZwm4JfW51j
jyUxsGWiC5cXsYzM9HQq4Uy7N62iw2ezL5kApe62AIWlwA7+M6FHCPzYgZMBpqAx+8u6av/lFsD9
c4PiJ4q3upuq08xJai5ObTEW3w2yyMueF574yOxisO+sQk5yY2KXAd72OpBUf4PdYUh8h8CYAEWv
A+36Nyg0lQgJbvk61ocqnAcvXgJN/2U7pV5ui33T0WGGHjUdwRUBPevW1iElWtHmpcG0F8vZ50yb
NUIbz/kmglji7S+IQjuQiWxXN8S6LSIGhVF9EibLghSPq0SqvPq9f7tQrH0pudR9Uhqwe4caj2Dw
e9rLXT6DTFrqw0bEOuj51VffMxIJl3UEfdgF5JjzPRIX+8WCkxlMDzrFnFGpTN2JYVY/gVLaiUYl
K3y59GvvTE+LM6/vrP4KUnA9N4NfM8+GEb4ovJ9BKcv6xSNV/xnWWfwppL98BGMpH0d6L8paIA7/
IWaCxLK4AVCARUr9e8brdiUbmoX9AL7oIgmIuNhgObA6O5SOvf74fXVlmrUiGG6qXDpL2qzsxUnX
9UGlZS1JiddkRO+DMox5QwvxSt8x6qRwQm6Dp5mHWb8Ru8D/tej6kF73ocsuCthwwSqiN5OIFbTS
MrX5wv27LbCq8AgIy+7vkUdC6UUrBlEI7y+zUXctcY4iiB7y2Ohp4P1n1A691pmqCWeR9Oq0Y+pP
HpfrIFECezzG4eLmVexbjttQUwe8hokXyYOzyHNFPysBthzKwqzRHapt305yBbz0TNGcvTFoGKgK
FMip1EdQ+OVLDDQDr5aW1piIhxSa0IAXF1nXv0HbhjQzUntIBIVO18OXW6TZznU0OfvtULRqvFIN
KCcsv29Zkm4zeOLNIQ2GbX2wOLd7nXlM7Jeuvc0ZsetEeLP3RPYtS1vtRc0tV78i6r3IObcV3Jqv
Ug1QjFqbmvawmmbv4rqMoB8ETKutuCkZD8blTBUe77XR/NRUc4ywdq7TbeVdY9kbp8yQ4k/81zcF
0C55shqWmXHtTN2DP4qdhHH0hyG/vartxK7A/oDmUyaIrT5kn4+f09wtQJhNIsK6+AyDYdWU05N6
DYaNKr+vh2xkSc1WM676yrkHbWJ9EpNm/qCNAEaUear+sT3UMsfRhAzqFvLQ2c/KbftVFE3kPCDB
ZQ7NjwVKGuSGOqAIGEq8jpb/uM5UgEnTtMvHxDjCiUMqp6exW2pJCnJocgbrrkMWJ+tWcCU0PI9z
3vi/RnaXf7mN0cUs1dLSCOaryQ+G1SwDBGJWXzyvb0l2ZP8b8mofF1psv20eSb9dGVzV4bWkqREN
Howv5reM7r+FpdDlw3VfOjwUcMBW9GGKG8wBqH4sfW/7xFInfweuct+NrFnXVFZG8RMxY31QxDV7
KRnK/5hoBjdqmdbtdS5C+Q/QSf4dMAMlubkdvbtsEuCPu7p2nsQa1MVD0xmL0eHEw5VUDNw+8UUp
N+nxOdNy5tr/lIDurMc+ckf7oGzUUGevyvyfEHqiji04gUechR0iqH1uKcM2p7z315JB/cCrIaKB
tOzsMpXgyj/8we0ZpmcVCV15p0hZqlrihWOtsmE52AbSz2+zWyIgezPjGM8HfsZDJjMsaBpclXPH
4iTYE1sNEAxJT+55Vj2opdTxnbwPlfQEChUQKAdUxRQZ/T6WPw6PMPn1NItDgkpm7I7oukLrpm8d
n2s8lIxndO7NYQJnQpwr2m+CUjWTrXsJVwNPQVNGsVMFzl1RETJx3KLCeWy1LX4iW40RL9St4krl
Q3tPXhde/xx77Y/USv2BzcjrHc7P8MVxNqGmsLAwHEZvWfZ0lLvdIDcYq/4FNJfXQi2QuUuEa12Z
u/06gf4py0qUnyY0pUq1LlQfj167qrjWUfkf61Gt2Z1PkJvbnAr4ENQz4qsiWrf764xmTPS0VPcG
8VOFzFS05R+HnFyqg6GQ+ynoitz5RF0wT2nJfG5/5XfcINmKlTYnawOmnixGgA/vS4Msp21DjV4F
ksER8FwoE6uux03Hox4278znYBY4yy4EqxYFK5P/AXzZRRPbzcV0yt64QHMi/ncYvKyC1NAXPBDM
99i/sbUpplgKZvfIFDL/tfMzLd8jEOT73aAIMkFrEcg0qND5ELLTECneANMpyaFBffU8OM14O2RQ
XRIFIpKRcTddQ/wmq8rPrP2kSkTgb+q8c59BFihXq4bAAxabmh1S0AGz6pyRkZCLmqK/gU1jXOpQ
OrXKyYt42ZhPd4x8GaXBcMgp+D5MHez7eY5y0f+dBSisByocfFgVJ5n+rHYoaxfd27K/t+oVvsv9
VpctG1BbtWuX0Zm14Z7InOjqxFJ156QhPXtIQmzLz4xQr23uLKChjFLksLUZZlxrBIE8jcgGKZVC
zDSdLyx4RlEocvAlFH5wicg3yjkklZx57x3Z01VePI/LVkqqCKtpEVn4XLLPwjPVeIHLMQzw49YF
Kk3er80ntcjcH/uVGG0DAlodJ7ik/XnlBgH/h1QkGVlBMbG31v6f2Ju8frRRxgTpglhH30YEi2gU
ccvC9N/3Vlzm7dIvbyVksel+a5x2OqP3A2fRLHuG0nQtW+GcNiXkW5Xn7s/AXaxjAxBpTfLWqa9L
yZlwTq7rwI5HcB72vKwsUz91PIrAplDVLsm64za+Exzar9y+a3/KWLJ8174us1so7zPazG1oGP3W
NHw3WeWDLeEz+iGPFJKauIKXCtfbo8v8p9c89BKc5UEYFwigC8EhIlj6W7rj/Chn7hOCeYOsoqvN
xleEbAjf3EqxDidzq8zPsFxCxrIWV5ezo9LTf3ICv4t0ae98tBQFuDMGHc18AUTmh3mMsy0YzrvT
SRK/17lsgt+oUjRjid1zPzPmvlUqKs8TzHcavmBGGXmZksU8oIIVhKMjIa1RdXUJnMVuP3rBHLwV
pYtEodKIAY5GwTFhEO1380XWUbMd/bwN2uPIqERfgExWzTnz+DhJp1XNYW+paknsdRsiBnRTRRZA
vm7RkEZys6ZTMGIYuEVW2Im42EeQq9rfGgRCDknLhzHvl+iURcir3gkEpIKh/9n6s7NpUdwizm6c
pACS2LE5Kfc8Zb8U7ilqR01ttDHxPOiCRv1hEqPvEtjRCYHQa+yHe3iW6CK51KK6XZ2FpAiDRJbX
DD7P5ZmnQdkvwlmvC0qwO4Jig+jVzOk6/862MgGwot/N/k+FHGY3xuon++BzolswLEKcUPBnQh69
koGWdpu3zO9zc9vSnTLAAZWlfndOtpV0ci4zoNbpLP06DDtzevTv+fDPqtgSPqoua4e/pL3l9l3k
VBvmxagjKTq2W/CKXyVchon0goKBuE09phlTO4u3su9bmqb5PSytPb1OuRs4DfYPDzTdgTzFcU9t
MkKHd5+xIkUeS3tII7hia8DYO0UOd/9i28HbgurEpwjs2mxI4F920wv3v5ghMok6GmfYMaujf3m4
F2rAmzWCIKuYthzREOPHOYlKq+9vKmhY+WWrA9QcW9f1zCjY44dfbQkt8RUms7BuJp8+7Pc+9iS2
xyZThf2wLyQaoBAZ9um9HZXt3HeiDMMk28sAQiJycVTyV8I1O+CagOlxu21zP1fq1mvzAe79HNUk
jKKMt7L+f9SdyW7syJZlf6WQc0axMzaDmnjfS65emhC6akgaaexpbL6+lr+MROFlAVX5hokAAgGE
4oZLcjceO3vvtVcwppNsW7n06F3YsjXlCclSpK+ej43mmJZJO90NbYljr1BhGd4effZJzSaQ0xYg
3j6FHlMvPJakmBBDKSGzwJ3ZcQFGOEyZ4nCCNJgVb0BIQyxMbkVfeVfhGwRiQ+96yO4XGqvLJbjT
/Itjb3LBMvwdo2Hs42ASWAOibQfkzB230cC0Wj2GMmX1tJe9LESxQwixVfMZmGnJJzLLcS1Ox6Cy
iAbMQjf9VZtmb7NLEir3uxfNrsVBIlKZrKYv1Zbc/jYcbZ7ZHeA4J3WwGcaONRkPMOHGK8eawZdu
wAokFraHdGrztVaThxG0qqKQMTapBX6Atg3imtPTRg/kaRw3gCxzmaipXZX0jKNDJp2Ow3Q9mE7r
PUTUvMtmgcQZOO0eg5gY73PHNnlUaF5b+Oh4aTTsGoQVwO5+HbMXBTTYQPNsg21XOvKlznpk4NSM
zevgzOo3JRVDbYgcxA+PNe0yktbBqw+s9yPEpNsvKmzFT7IPwu1oWjPN8LaRfVhNLV7hzodvNAkn
mkCMot1n01Cfx0qsowR6TZLIIsWSlgBQC9Ttf0+X/ktp/f9aFP+u+ikeu+bnpzt/Vv8t8vgk3P7n
f1Ry/195/NNn2RK9h/7UTfvv//VvMFr+I4kPPeEvjwoZz7RgWngUBvzb/xh+2o4vMs2/TArreBK5
1DEFPhmpv5vCbfsvQaSa9nBqUTBbhETO/k7iW85fIdo8MTQYlLdwf/CvJPH/OdpmEBf0b39Z/ylq
VpVGGgKJCffufIfxpTX/P/kykqT/nAD7P3+0/c8ptiyJaUHsjZxNUEGkwe4xMdJFERDpyeZ14yT2
Qxnm4mK1Zni2pCTvnxawXe2ZYUClc8rCg21vh+aNYXrhVDDtV3PjTBsfFOcGjHk9L8xRuIeJtOwP
d8XpvrVy1irtFCSvXRQGa9MJ9d3cddV9oOLh2aln2pgGr3mnLrp8qak+fgzqoPuZyQKsBmIFMWK/
U12l0YWPQTdPD62phjf8luMdz1gYgXMfvddojQD6BOu3kVPZRH1Ps98W0ttD6hnOsmwt51GIvv4T
sjRdlWk3tDioTAvIFZoOPTpt0e3sGj7YrNDiaTMQzV5h0uW+zw5tPYsoWuaMwdlKQcx57Ux8QmZL
Img1ZSrcQGNk4YR54k9Rhf065CkNJbxP6700rHTdepOiAYRMS8vN/nucVbbqozFliuDZ4YYl+11a
bdwdQWpvVxttTQQitNjiNO5Z2VIeQ7By8SofnfiHHOnw6cazSpY6DFGLMn+83LARiNtYUi6SzTIs
LZqr8A7b67CrozMGIZDGII/vvBplk1jQNH4N7I3f+9RFAe/kfF+oKFtzxxQP2Of9Fb8+9K0qtR99
mYQ98o0IduGkI+7qKPQTD2HF9tIH9myY03pMjYzisaLm4mkFas8LEiDTbWs58rM9YBn2dykuWIqU
ra79tY2pYj1Ci88ThpPgGbQqBhg7b1kI8RuMH/teRNvIzrydzmx2VaZrwGLXmd4oPiBP+Ho8WgGU
du4hU/TntBqZOWeHYzWgAu8xS31jUY5BuuNbkMfGycxTz5UxX80iV+6yr9CMKNc27wQcldtVK8io
3TWG6Bf/RkfxmmVuXY1AtknhrO/6IGEvHnTDFZNns4rDBCB14fULbwhacwl0Mnqey6leDgUXVyKe
xQ4ThfsCsSa+L3s7/ZDWnJwF9S53NkUALUvWNtuNeW9vIgLfbIKwlj973hj8Gdq2LxYdY/EKXmR1
jqcs+dUidVclFeLogNVsks+qS/9+6kdjP3Vo+1Ef438CO4PPJve+Vesm176B6lwlKt2ynYSbFaj6
T+sn7lHKKsKzITDaNnl91SEvXBmBJDOTdaB8QyPEFlpFzYZ6dxpSuTlyBeD7+w7cpt0rA3F7QQyw
qxeN7VurCoEIu0DBLEqPhl+B+YPBJFdE93B1qlxSE5kOHxNj8ptJ9OnExEEfEQTU59REnkS+V3cy
IElT4rx87ezCfQ7bKQYCP/efGuOrxZXBazceP5mDnmPzUfB+vK9tWg4c7SsDfSklZVTrihUx2OIS
mWdd07n7GFc8pv1itO7cSTn1sYIWzouC//5gkG3aiLw3ztj3AJBrU2nmr0KHLtq2KMkNcaW9p8TE
P/JW4B5V8fnyJme82th5yJRkofNuKR/fHJ4Nm/+Dxjiai6jf8yfykULJevcmY3yODO4bo9OPT33l
88tjZ7zMdD56i76fx5sRBUJ0OgWsh80eSCbhwDrLnDcTKORb7GbWNm3GVi1004h9z15qM3oJUTNf
tUd3VP5GVIPA8JjkB18aiNGpHN5CPBUr+vWsDXsEy1vo2RiOEzM9R6Ps9UNHyp/+oW7glAMa8DiP
pvk0OR5bJsgvNZ56iykSi6m/zxMWDYvA9Md7iQvj1CYNrwZVK/5JJkP+OmCvu1UOnXNtRHSjU0E4
WtuYvqvrmM6YM805aB4wp4hVndrxVseyvZOW0V7Jxep910/druhnQKi9kd6RbxJniovDjWdo/YpD
MlhMc1xNV8eK6WmbyTCSBhzt0sRfyFqPgb+Nog0SndssVRlRkBhXZbUIRCk/hWXrho1FhF0S6vld
2ri4o1UhbZR1dkY/Rlp6uP7jqdrOaVZxp85lc4UH2Ozr0RWPoxz1TrtGcGrMfAKZ6dqvbq2ndJmN
Kn8eMlOfZpwoH3QszxukJ+ptrcm5YweFVDDoeD6FHARXqiNvfsW02fCrxVI5ZA8MHx9pOjmXyc8m
uCJEDDHWavHrGXLcEL7NNpZU4VNUeHAEXBne/C3Z0fQwLK/CnmOm0o38qqpk2HdsAIFgSfWecCF6
tgevPYB/NolCYW14SrJsuE/qpN3rdpr/YNc0Vj1A6XM/FviFsSIUJF5iQh488oajhaS5dR1n5ABO
Qz6s8YxDbWxAXQbpq8XgtNZ1Uz8Owg//JLbNYcLbKXlWbmavKDxnec5hFp+6qdQns1bzj3ZbP1yY
cTRT3eqHqx5f8MocIv1ejo4BPZsiSyPopvWA/ZT4Z0rfkSER38CIAJJvhIkPi4iVwnxeDHdsuCLG
mKEKL2WLEzL0tHm6OQD3misBX0ggwm61w+4HgrVj0k5hhIn3jv2RtE04Y9sLa5B8njkRkXLJpUK1
duZxG9YquFZBmvIQyxBYqz7ZB0Nj7x2jyR+HanTOnlu6B+RUn3TJVLMB4MFDLizpsB0Q0lj7cWEB
JnUiop3KS95a3UwPzkAjJ/cbIs8cMkV2tIrBiUjHVuGD6Bx5dbVVPHE211vsAhjLRyDrRDsnws2R
FWIqRKQAui3K0jxGaFpnAVrz0BLKPPkTsnRkoCgzD+EwjrouPEcgD5fY9uEh+KKM7uxIyINoZfeF
5wNnQpCua/hxKaHGjFRP2HuvySj1Fyhj5xy1rnuamXKJguVcuJW2nJkZKBp3WC3QxGz1gysbtSTq
aXXLMm5P/CcPYSZ1vGT7XbLJCMIHQuzydjenrKoCCkFuWt3VjaLAiRYrojEClZPsrffhxvR19GOH
AAViHFWWlRJAgLZ5BQwq4Rh55pEP7rwtYglrPZmSQydD67eEdIRZrAxh5dBa6GOja/qT9nzyah4u
gncK3iTkgTLYYG6hNCKe4nOe+9HOz1HdUR+c82iF7b5LdEtHeuzLJTzJAeHfm0DpssrND5R/GXze
eozhGNzhEriN9UIFYnByGmt8qOXg7LOqdV8FxTz4ie3qitdI7MKS6PRWVKbxyp62Y+Qw+nmL1Src
Jpwd9yMRtAcV5tkGO4lOFryn60eRePGqdBOyY1VLlkxUtRsTzpP5KoI9S8mLpz+7wQLkofSlYcTY
coJF+xm38sAg6bgbrAnWniM6eh0tc3jpWS8+mW0YPw3RkJ4g33YfbH7r9eAVYo+NmVxuVnk/UaAZ
Stz2FUrAeq4Ib5XsW1ZVmkdiyaDpP6QtZSyaN+ohSDs2mnhqqHShyAcCdm9cAsHHYR3boIp1K6Il
+Yz+Wc5ADJZtoqiJBOd0TZ0o+xKZHX/iL6mx/dAJxprYnq9ETdV6wMp7Cewi/M1mVQMgZ7s74vxS
bPSE19FP4hjs6vyBp/2iTJR36CLMdAt4DqwFvGKYNtjs9QtVRuWLWeLDlImNkZ4rHTnnOZDVV2N4
0TmvJwpZm8ZD32gje9rZ7CTu56JWJzNAzsM+jZpXdq0u1srqimVIqHZXpIgny0hNxB1xc+7mvm9W
fSGDC5LicESO99i5YAnbJnZkRSTmCGVH6BMOm/fEewrKQB+rQgTHqrl9R36t/KU1cd3Bph7/wW7V
3NOWQShmHL1vmffuYwJRezcqpMFF5iSlsYYWra6gE9JL5s50gkeStxOsjZdpivmoOkPhPzFXEfsj
l3MuEhu2WY4n8jT0qGyFttk4E1PRgDypmyBeWWLydhiJ13aAesr/pTW/oVcEy9rQtbnwQWttpmFW
pwoVeGtYBXUlGJK9ZRHN3jrsnfnJCtN439KUcS8mnFJhapfXRg3AOMKA5d5gDqDDo6bbWrpmw6v7
tj4AdfF3RtKlR+pYYHn4dmnsosYqn/LZIDTJNW1ZChmfQoMkpq0N+9fv03Zbek79llYC91gHj6PK
IvubUgI+h24hLkOc0KPHsTnNaz1W6uRn47Al3NW/JkEy8qhuYtJ6tn/f9G31SJolxU3a1YBtHUFN
nAvLknMx/rZL6bzYsyXh5kz2ZHELGRO48FR4JHTJEXcOQOoU+Io6SJhRuG4bAYi0RUBc0OlMo5K0
nXMv23DrglFYkhifimU7h/Gml4IrqGNaN3m+c94sq6aRh6bcZomKNuE58kmRRTp7R4ctX1D9ecBJ
13QWlksQrvQEvkOGOkG6yAwIrij/B7s2rTKVmS1ZKhaXObbmI6Frk9/yiBVf2gMraSIcT7gRCaRw
bxXbGTbbb4XTp1uMN6dhiGjwapPvpG8mbNCWJ1E8NRQX7vswCp+j0va5lcpuWtYBziOOh5tLAAtg
xApa9CiVZCNwOHnW/dSa/heSMvGxzCI4Lph0L7AAiDYNXqXu8xadNyamN2BRnhaCdxID96i6F0el
wZ8Y2as5dhNFMUuNp4yldux92jLL6dCx7HtIwf5T0Un0C4yvwSrjVdyiuRzp7Rz1p9TOMswaHYMF
LaD8Qro5Ptug+gF/e+Ikep9Bmmf5KpNheoEI5b2DJJCfVpmTjM2E9wAaK14NiiJrFK5Y7J02yO8B
x5vbDA3qO7CUs6lsxoxFUOi3HglMOXPParrpHHpuoEzgQrAjys3i+kzNj3/GsWdeKjaDm3aY/Ttb
GLwrMkqi7ianR8htQJpQw2g9z0HRbEf0aWAxfftIb415wt874jovZb00KFg5D3ZTHGwfG7ILeD8f
MrDsEu6TzftU7kVJpEM0Y/jj42f8IKeP8Xlu5xi/p3aeorBtaTFR2SMwFbIBIiTbIiy9mdGmXhwS
979gcdptF/vJZQK/v4TohB86EOpjAPHOo4fZf2G0lTp6POFXAcvxJfNAfkLjkpAPkgF30hyCr9Zq
hrVD98vIJUBz9Z5YVhMtyo42L2Xrjma/CdPQeWHHREtRGhs7BucnVIj5MShqF3BN324KXdTngvPv
9lDvN03DvMjTx6/2OqRVLmasXE+zo5cxBqgLVm4ehUA1yLHI5t0XgCHWbmP37wl72UUKfeWNbQPX
1aK7vfeDERBD7RdvfRs90u+myUdZ05miFG59PPMks1dR7lrPIFFHkRk7FA9oPnKjZcx/fD97bs2s
XBvOaCWbzuuNK+AW41yWbfWqHav9kUbhfifZ7UXXuiVzVZrRxuRZtZ6IsC1N8gssuwFRTtU0czkJ
D6PVJvhAOTKYCm7ft6t0dbwpVDwLwnxHmso4C5wCNF0UIRyFGQvoZJfeB9pMhP+AZCAYZUrqdEND
OUrnJqbP89LVXr6Vsu/PrdL5RbPRHlfOYJLRjMxy3sxkutoFHjKk7sCsq/sWCRTfkgraHZOJdeA+
zsBFUlo9dk4WvydZyYKn7vSKD1XxkFOV/u2T7kDVxNB6IjyDgNhUCd0eaeZQgKnzgP++5vrlo3bf
oRDaW2Y8zAqZX6/NynqNb05B0VQF/q1OH52ywB+L02KMNyMrKIvHyWQfrMllZMpKkvkMyGX94KhK
bMmSEO1vGfrEsu34sVoj8cNNjd5tL5Rr01bILYez0HZ5HK66wZe7VoJGgMo1bs3C52CWXNABH8Q2
j+YONt54g0fczrk2WqSE2e65uYbHsEkKTC1mUW1Y8TcXpzO8U4f4YDJ6OcMaeka/YmjKEa+xmXiL
oEohz9E47KkDeAbrt0qz/BUeCtGWNM6MbtFAcfrxfLTbBQCt+kz9Y3Dv9G1qrcakU/O3H83TvZa+
V244APBEUl7AfUanAx2bju/xXpKpiB9632KHY8+ChjZYIwW7wdJ9cfNq2Bc4wW4GZxgZHs1Dr3GE
VmmhCB2FlakDEKyEyryENExVh/pS1WSlQhpTQTrPqdCbgucHtjRMjK+pxqOBI4kClWUsim5T1JGw
FmFbeM+OyxFxHyHhb5UlxYmNg6/WnYPOrfDBXjON6tt7Q/vtzu1wxPJ2C7S2DSUzfieKjefp4XkU
vbHkGuk+D4ZnfAdkX7ceSt7ZU/RNLRjAqBylrmjru6q862hUfi/I9oJPMY2bw1zN18py9VUYOj6Y
t5wO83tAUxB1E+PSLVz9UMdl+qNswuzZ7Gf2wvboIwqr2Vs1mYHMnoLz/cQkDYuIWg6/JsdRktuM
yM+QKp8fk6rtsBqklMDkhWH81hxwOf7jsDiI0c82oeKTrzJU725ioCUNxy3Qpln5WJqlccnwJ+yB
AZTYNFtk4SkW80cwJnzufJZ9uJyNG72apLLNGhaTx0QtHDip6BH1rHzvwT38sKL03zxXx7suL5rv
uTfcs4lR92OOZ+pTKCbd+ubwJqwZm6yWTn2itNn9KO12ekASACrm98o5UNqdvwI86rdgsTI0dLxr
qXQsbt1VG7fPkaxRsou8Lu9w6zdfrod9FJ+j3d0R6chXZsRMuph16kKPKkuOUDt4IY8LxCzz3fNg
2GKtzQwEw5Tusja+izBhUBOVr+hu2VkoE10Svdldmn7LkrY1fwj0Y4T3ifI04nSLUpssuSqSmeu0
xYFmVnnwyu48djm5FNphEOB2xnlQBm+Uz82/erDG50kV/cEbRYVK2BTdNg5L3r6Ch9rBNgdaXtn3
zZ99E3PkuAqfZ0i/G+9M6eZn9qTii2pfhuqyH6IVGUai85YVkQP2w630xrneWrhPp6Xi+1iT9JPl
rVWLolKXk2BpmBCBFpQV5HAkqCo4GqQyOF1J0m1q7cbvkBHVe+PH86PNGuYh5N3GcqKIz2kSYr1h
NbQdOsPYVtx8+oW0uBNwc+IyU0+QjvpkTPLF7Pn9U++bkiyS4R2oPdCsy8Bl4NbHsDURxH0SM6df
HHuk6iqA7amrp3Vugitv67G7TgTql9RUYb/SdbosmsJGLJb+Oqc09AoiAcpGMhu0EriU9zQWd59I
9weVFeVlYCv6Ks2uZx7ujWKfSRyHDKnJC0l+506RtG42XWk1Gw+XV7vIp9L9xItR7+AiT+vM7egQ
SpxgJZK2IeDxj5ReYZEndXtZr/iBqZ01axJnbkTqckjzi5lHOBfjHie87XoXlOBmF7dDuuaB4J5w
yjaESCfzJRcmYnAQo+lG2II2DdLJMR+VuuZlR4whyWLuwg55GisoJfwcI/iTT9xGl5YXtPUWCrbc
0mTZ/WDLDc5d0vtyhUsrJsDMGfc5JDl9gEUhrbfc0sFT0UByORQlivKexJpnLr3cT7EYm4H3Mvn+
cFKk9fZWMuiT0bq5sXSxRblvbTFg3q81JJuNZZdDsWetpJ9nbZiU7XntkzZpG4DBndHeitsenUvj
zknWTPeeJuXoWJ8kaPsXNpUw/NIpOklwFa/Si8S50W7CJposxdoEKcCefsb4tvCdgPjklEg/2HQB
TWC3G1MXki5L8x1Re0ZmHjtGuwrJsz7K3gIL41pdZKy8thueQGJaF6rbjI/CdXCe1N3MotGr3SFE
X3PKHady33O+z81rMyoxkGiw+QqchpZLjRHLj7UhquypdJvIWrqctF9dNGlz0eEYT7i4tKUATQiA
hfPLgVak0fs4SchBq+XowYuBah2F1wKQWb6ZShqadpxl0bakMCs+8rXV8Dm5loo+BLQ7vWtbrNc4
VoyZGy7vrJCWqpSoFMd27jXN2lO309odhPpM6Q9rLolBSfc2CWcbT23SoXPMhee3PCotGjKBdIw/
RmMQLOIG11ZrETRc0txwdsI9fltKq43MqLHPVu0w7rs0UM6yLjlffIt2p01Azu9BBYypa/7ossYh
4rtsOYO4sbbUn8pNb6IjLePCsLamyYdkNkBm0So2JTuJz3fcwGFvwHBpJ9+xL1QPpQybZZQnxnOa
2sadlZGjWDJyl6+FH8j5SFSoemiqXH7PhFy2RGGbe9py6UfhJrClGA0OH4YwOHzT4I9HYdgNFp1S
zr9KUgSzgHTVsSnuE5IyDtHdRUW7MvgJr+WilBOQehZxofx1M86+SfUgNNFpnp/plMoJ6sjKJwRO
/mHnDyS6UKzS/pjbo35Kb3WNidl4exM+i9i0se4WTs5wNZmC+Tvpum1AKd8Zn4VNWwn5VTw3zUba
AAEJ6IXySEanfiUJNe/53BaXyo+THSil/IrgGh+SsGYpg9/dfarywv3tTaXeu0Hfei49QQzLYSW1
vHUI15wotQ2KoSb5kY9SEmywm5+OU5IutDDELjZZ7WNq2XJN5ooC81lABs9F96iIPZAJ6l1jAf+j
f2ymPn0AdTQtWfuWD3YyWkc+VgTZg0SdY69WS4fKiqcc8ALkqsw7tY497UcxI9CN2l5m2ZxvzIRw
ja4q8StIRFzCuJjQOmYH/S2NkSrkHNQvE4gR6N11dtCmY8MRmNjvdBm11GlWDC9dqoJukepa7jEt
3aARhfeJa9DHS5e31maEbXCfOm3trfmkGK9dFmFvjuo+gfsWx3rjmACQdOlK9h6D+xJ3DV2SLdi8
O7gUyTmwb4wiCpYdBESvvgCP4AZBSsFYF34OU4t4WOwsOkeg6Zv0oxL46U9Tj2/aLzDuBgpSyQI3
m7nWQz8vsSIkq5sB+51EN8bptsz1B+05WbBG/gkO1JPHDZbAPkfpF9bk3eEntaBeGLX13RRWuQJ2
NT/h/aUG/h/ukX/JSPNfqL3471Ro4f8/DTSXn+oz/ycHze3r/+6yCP6ilMLxfYc2P0eEN2/Nvzto
Agw0eGsgmd/+RiiHf/O3g8Yx/3JvNH0Ax664ob+x3fztoLG9vxzEWaw3ngO52LXtf8VBw0v5Z5jy
304Xipn+E0RZGoo96CAbNvyiubJj7u+SJCJbF5JmEYFhXE2mUvYTeBisRYozK9zaTcuqKPb7h5Kx
f1mbJXyARkW7lGl1jUWx/1Uq9VaZmLI/g9NratFxENJ0IPVPnuBMNm853nLooePF5bBRfmhvTY+w
bx3J9pKUeGbcpMDqTxi3XNr9MJ4DFcWPNNrM63i2zJ9sKMMVJwaLODJ//s4p0+wamio9lHown+ZK
lhZWfHovMxVYe5gQwZsmVbGXKs//zGKU723Wj/mqNqhL9Upij0OnGDoBxpiLmNbEs10z1IuW8T5o
jOIwjD49zgR397VK/AeSZdPFoY3jtbapZ190Q8jFgwQ6aVarY/Yb67r8SWUxXmtIneWy7xPjnRtz
mCBNR9WlToGWeaYWa5kqLDGBD3rUjI9tmtEiq8S4o+hjeuBGmr8pW8TPaVZ7eBAJJeyQ6zm33MSZ
P3TZdXDQDBjF4HxTAiZZPa5NmlO29NPfgMF29TGKYWCO99pfkCfGBZhb/51BJTqxcB0BhcaC4tkx
MfNFn2lrj7gavDJbkCfm/DxMY4XJ1+4TEgIwWWyWYInbvGIfDtolXhfrq6on9VXaqtjPPN+/M1Hh
LJKGBmirkcyLwmTVaHnOpnXcZs3A8gjwUW0dbqRgkxawN11i/uXrSKbKmyg7JclC9jRDWZ95DD7E
ZnGt3HBviaeiwknESthfT9Ogtj7bEBiY4Qr9kcVF4u4S6o4cSy76GVhR7NvhQ5lO1i5Cd1oZ5W+M
qX9LGJ1GMScmg+X060LOf9DpdlaoWNhnzcoXJFd0Vq5swnm6dx/awiW/Q8B3F2XGOgnj9ZCGn4OU
+FmCe3vyxK9k+Fj6FEjDUbNd83uw+wjQJouLSg8vJkMyphhyjXA0NMoZm9DR+nTGId2FefI6hGq4
IzCTHRvcs2P7x2PlE7qNXnZGuPUHn44iLgSm/SE4s9nXzpjBjX2aya1vhMUHpFGxCdQDF/hqUxjZ
c4Y9IzefqCRelfQtVn3gAVdh9ZX6y7YIIOgU+gr343aRG+4RV5F3un4bt0y0TBM1KhgFsjCmrOjV
K0Z6RmXCeg+puuDmsICxuW/M+s6tjfSQ+CnWffEepPG3b8m7HqGIPav4SX3vPsM4ulBDVa0sH4yC
O3lowCOOEJ/miRtI/Wh0MSZedgJtZvFND/c+hpSEeLZr2tBnm9zgNaYPAKeuKvKbZwpF8eZ3abZt
SIjiV4suArczzPUVmzG5umWaRwAsqxxi5eAQxu+Y6XaVxTvRc10CDSmoFBMjinNj7PYEQYjounvl
5o92Xfz2+BQCLnmRwKWKZy9cOHw+bbIFNz6juzatriQcCvLNmBwaeTuQ0nzqnnxtB/cDRcBU9f54
85QeAj96Ntgz3OM94luHL1Ol3CEoRF11nLGZrzeJ4l6f9s4jjqAldMJr4JNZSo3RvMKa9X/p+IsW
CSixXqtxhavOoY17/vSjCiBPRIzx0wU0BxoaeEK6xIznrVjsqytjev/JYi8BGVw04ARFvMXEIy9Y
gsOUQNYMMgiLJgQaEltZaUogGvNsPbM5qFYJR+wxTPj9iqH6Qs5yPo1ySL/mJCx+4E0693HTuvu0
rodNFJakuANonoRAXgRpYkSnSOyEYb3kZc09xKp4u0kM1wGUNRipQ3MgSACnbQKGsPQyl4DZ6Byb
uIQI0sYug7hZrtse4TVoVt1UgIcy5vFoOVjUi8rkrj26HevG9hI47Ns7BeKqCqv+arvjsSj86j4d
NRdnK7unThT9U4N6BfIR3UW+p76iMvK/coUwucAc515CyUcVYcyosJI1QXEzEozrwJDldZwKblKx
JMgdtU8G4NnlGFtXFVtfM8vITSJSa8Oq137SRoVdGS8c4x1SIsdZNp5yO0iAqc3+WzfWj7XCsY9J
qIs+qcKolhX2I3ZMw3aM5UmWyRAteHxwpJLu2rQIG4chtPIdXKRpgabJujZ0Vox1oD/TsRXWakp8
4S2jxGv+UAbo78hGDcdOu/O+yIPhQtQQVyYP9xs3F6d+Rbt1mq/ctC9CuKow01Zgba9Nc7YQqPmD
9N61c3PTE3JahbIGuFH0wIDck6M6jy7dtxwh9k/ZMGfLzLXWJqyzNcwCsaazl883/KeErCMrwV7x
MC6GpaQKeuNKY8cvkV99Nq3BZBl3ZFNoSDAdAM0W9tA6cAoi3dlMfalrztlyHMJXmWQOXNGZ0Rtz
1rAAKcMesUGNWYA5Kpdup8PV/A84Q3IfE6VbBmF8LtyIIt282Cat0a90JzA5yGIJoHODreqtyTqc
Te5vQCBywcu31onXRvx09DO1mDyksWmebzYQxnnKxDY3JjmJDXJTRrZIGcaOBE9YGanMXnrs/5aN
4MEx3/5UQ71nZR2hKn0bfqfXKg4/R5/XefMNMOzzO+yHPyqrT0Hp+0tq5/LVmA8/OIhwBDYG+zrM
tmubkOxauyznYL1Dn0a/JxmeIipBReGSGmIZYWNtrNzaw3ZhUyIQVSGCOXO+IcwDqPFVkuasrvWL
ORkfI9Swy4wHe4l9Vx4nYr4INM6vbzt3M0zfVeEMB3hAO9woZwkmoruZ58iA1YA2zS8fxZx1x9wt
qPMkac4/WMMtFu+0v5PpXcbxzhPNu1bO/QgQYVs6Rs3VylpEmOASFPsfMNa4ochbyiRdou99MOR0
x74L+T6qLN2GpCNWszOcey2ya9wfTXJroElHQB5JdfQnShYKNFOrJe9en1vP0W+p7nfO+GD1yoR9
8JXUXHbBmqw7yGZdDpwHsOvSbbtLYSQbbfpA6vSm7YrXpOhZ1BbqBfbmkqv3fkIe7d0zycY9Kz7z
IGsrBOU5sGJLPlNT/W/yzmNHkmvLsr/y0OMywrQooAdtyrUKHTExhMgwrbV9fS8jq+qRWSy+fg30
oNAAB2QyMzzd/dq9556z99rmWVV1qCh56DIXvGk6Xuy4PLeZcWXcUuA0VbcDe/RWk7PnhegKH3Xf
Tkvbkxnr0gDTJDT26jDYtYo2aiDZfKIC2BPa89RmgnrPhOAbFhC5EfdM3GsHPuBLNRELEkbBp0X/
yRPzYwoiz4Ev+qEv8U3BeEctwmIV8PD1av5mjnFyrGvNSUURgI603KJAO0PSg0ESK3DCphdGUuhb
exU9Lh+TJjP91HOtPqmqoJ5T/b7OkidzopkmjF5dx9kd+svvSWd8pCKhsgcE4rsRResXOQx0EBLF
Rjv1OMTiw2ioIhCm9siaTSm68hfTihO2gBGFZoZaV6xpFaXlyJFHSx/qxtXUCwaupUbsxGpmsoTU
BAuRvRoZwyj0hyFQe1/SRiYnM08aIz4h2Gh5pDqIjCovLZIzQtNjDuHKRpF314c6gClEKIKJ2nmk
0pD06L6XUuJRookao3Bb7CKckTMs2a/E1K69Im7GUHcjrWI9M+HCxWkdpWrZqGrt6lJ/hed2SC3t
FC0IrJiTMaqJi2G7piWUYKfl44yElDYx8yICR/gydAFptJZgzBdUT5tSw7eGz4SnyteMarHpWUcb
Te93AHsj7jVoNsaNkIeHmVp018/zXg7RISE2y1f3AMcKOM3JAVxc3WtzSBxCKuqPQqrsRc3A+4X7
H3owgSPJncxPcyU1gyGwKjPMAzPwh4aSR66VjxrRI3uldhlaNtFqUBxkGpdgNQAMSXnkTDrS63wS
aM87GPj3IZu4acLBEqVtlCHtMQEei9IlNuUdKq9bkQDdygsdQWEv87DKpLji/T4EhnBPDATKjjZ6
E9r8lCzEYsEyIdHXBsILRKepHvQWyiHDZqs4D2NALgSWYC1BNwW1+YMFyzk8N9EmRgSBEA63uWx+
Q7foHI5HqJiYY0M5PAuTaqCwfaGYQndl4k2GCU3hY4m0DJvintnTuSxkiW2VEf2gwzrrVWndkxKW
w0rD1gkwKQjwLQEg7qzmi3z7kXgBvmqmTfcGZwvBIU+CREyqnqnbPHtQJjiU9KFL4F6cLHoFKTul
CxikckSDXVucwpTNT4xJ0xuc8HMs7GOhY1ysh96SK0dGpq3ddeiwZtkUuPfWFECdmrlRYo6+0TUb
Ky0fhUnfjrr8lfZCyl4wLDslVR2hVjdFFT4W7VqGWLVvtV23M9H7rGwcVndDT21UIh4xQIxaglI+
0fUbo3DmmnF3gYLwaXTCDYjMFlt1vtFlhuSztZcaBMYrXWPUTYplYWQkH8WDQ5+UsfZwlmnXY1yu
HUUuj4SS/JiMJT5XFiwCXNYfM7+lC+TMHQYE8CnTJ8GSXgawhS6Lub2TwnjaTSLmNPSsIHcyHWRs
ar3Fli575RQO19xk7GiCsEXMwAig0RCg02u1japAP9LdxTiPHCtn9FQNxVGp9GY3VKjIoE985H30
tdTRu6GmrSOsQ13oZ7Rl9ebFKKvmpRiNCxkbscs9onLDzuJtVBDwpOwoGpD9dWLmIUOr5h2Sjoda
yObtCkVArmEeRqv60UTdiL22mQ4Q1YjLUVpQt4EUbsKstrVq2qMEuOObzz1d09Dxk2iQtd3M+Ksz
XbElx4XlmZ+6jtZHSjObfkbo4FUwXD2Wd1nXgJ2uZZfGxn2r0qKGLLoRBADt4MIOzKq3YIEfJJiN
G9St3aaVc5FZinFbqASSQf1s494OrQtwZyfszc8wYYuzuuQHAjuEf43q4cqK6FdD3LPka26NDtJx
tIxUXjMANZMsmiksH4dV/mKYSNCj+FAn6OyY1XNlSyQTWZ/kkLwZUZJCrRhntbO7RORBlQ0PCgyg
jhpOirW4aNJ6dxEbabsIK5WN4Q+lvxvABaKb2gFLFxjuDUMsHStB/2YCdyD1aPCYNV9UEfQ2Kh+n
XsdSfKtMhJ8bdundCO7FjXRwp6ABX9lqz6oFBVrGgFAn9I5SDgy5IegImt2lDOSXQp6uEJRSTx/H
9hgRbYhx9CMezR99iYuaQL/EARCXoyqfblIhYZ9PTIoNjSKTc9VHQtHf8JA+S4PyiACORTJ1mzro
PVS5G1GituqqFJ5H7luT+pB3vScTRxVD0OUhjXZCHF9Vuf3o8vQxSWtHTcor3bLeCVOTUJwifsjm
7NbI9XcQhOtKYVjDjLtkk40hi8BzFLSCOUX6nSJbcJiy3SlCchWrhZWeSw6QUkQ9PQfPwtmXsnpU
/GNc3ISPkZht3iChAcaSgTDpx/azlRjE5oT/hDJ0zlCzfHFRT+UceXXY+IEafSdS7I/w/9BzDI9h
M2xSgWK0or1i9yW3E5hKT2RdfmSryHOoWn5nmyVeIsqXXNONTVWL4i6bmE7b2I6iG8RY1EEW9QMX
JzcclpfVG6IM+V2e116XquTO5M0lgAW3V7q4RvGjITtpTZpAXfzam8t1nkmyahT9vgTtlyzyhFeH
IkCOtKdqIgIqnQ03G2n6ABm5x8XhRUH8UpC3tckb/aGRDMj14ymJBy4H+SnTHlWU2XDniucYYXqK
WLLVrGMrNJeoSz1QHLUPIGThftF3niCor4gQXMFgahHzeegrv5mNHqvK4BrgtcqhBEIhbK1EIXWy
VryceCTqyxDuSxjs9dVHTLcndTumL8/NurlAmkLg/BxnpU28Q+QbQrVrC0AX+uLjELgbzKpw5iB6
SvvIhzTCPEtND3U9nMEv+qNU3/qwP3GFLc+Ey1/gSHDjGAMHAll6pC/A51oc4Ii0PuIBt15GH+P3
FTIVcxiNtAAZr9FUJZBfxPLcC+bFgvFH/ZxeAlVFHz4DMCgKP1Np1nI+Mee7y5biWZ0m0dexsLia
wYiz60aiK6TUMQvxFnJHUICnIC0Oxk0lsPXAVhXvp/a514ttrPiyqVtOr5EqkdP7gccq2mP+SUPM
Q0HUeUzGjOuo4eZbSm0jhaTXy4Hpmw2FCkt9B3WXfPiDACHDsMoLF8993mlfAdCRCM//NGStJ2bC
U1TSwmpLhPHF/AyLYCtrMjVAdY9jYk3lewa3/NQC67XbZla243QvIvZB5jVTwcaYWCTwjACc3jJJ
ehPE9oDs0SNhrNnTPUVSK+r2BJPW5T+ukCCBwkXzQzbOl6Hr9jxSR8DcjwNwVns0xqeCADt7xiaQ
zuVBK8xzCUoT5VBhB0slgcboZe5Xs6MN3YGHwo0xBkqS8hRwJ7BVQdgqSXVNxuYlwYHvSEbTb2Td
WqduQXWQm/oAOcE3NfUSa8q9KGcrD/iyMn0awgcBlP8wIMCAEwPfLdEjy2qudvJ6V27eKkAUWQ+b
GXHrJg83ojyftblgF2jRRib54sJnJv1JprQPyWwy8Fm5IoW+qlN8whY5Gwp3v3wFgbctNvMahka6
h74C4kvJdkMifYqR8KR0hejUVVe6GFh/xFFf2o3F+haHdTCdZvNd3/axJ5Rd9UxvETdI4Ea/0kio
ziNSVupZezWG7hUsSOxmhJ6CRUxQsCxNeDatZqul416vl8SP5dzFokWZNUA8z1uFMeY96uQ9hLPv
seyjR13UGwD0RrNdFr6UIbWGW7EwDp/jmX5nWzPKBmyxsfLVsZX0B0PGsytk6VEJpG2Bf5/rhze3
zLCX7JNJHFIVmmcQZ+1pGjaCTqXUVI+mFryC6JFc+i844N+tLHwQh+loDoGfL3eZTOFYa644mBA4
Z1dlMmEaypucNZ8FFMZoib1Ja71UE561xtjpsu4tY7Y1EeYDRNgtRfIFbPTHrFGudNG9IN8E7nmd
ahxEPbvJYoa4Q1eO+OiOQVJ5FWSRRCR7spMERq8yxOE2oZ0a68N8EONQPcXk6ThNxLdg0ZianxIG
uQ4N63HVYl3LBdxfk12Zj1DemgwFAlpHDdc7f4ByYE9j+KCjPKeCYE+hY8R+B3CnVuVNX0TvnQgJ
aQp8w8oUX1fURz2AJae10jXFUmYLKihJ9AijH4/gxUtUPf5MS9Or55Mcm59Tddes9GOaooCd5uKT
05srYRdCpOhZunIUAuUiKU4z3jF2ANcaNd8QU2+UaI4YLXVJ58hCHm1MVVOcCBlxy8pq9emeCxw5
i8XM/9b1I3zEHTRdz4qpXTVVDo+w5QzyVoS3vklPQ0yrW4i/KCmfTAZSeHJYM3g+i50wIyZsJjkA
YSLumfPSA210m8E4wVIFXUTAWV5s/ZBN9iYjSrZTFN/0CY2HPEgaxk1xK9P9pk3cfKMS4SMRIndQ
4+KA/JueUO/G6Dxv5UI4BTf+6mDFlGg0oqlwOS9hGFuVB7zJabhqO60k6htmdqXdD/oWRqlfirCG
IUpj5g7or07iNgpkHVARYZax/Kb0PDgL6VWokQ5aTUTfJMZr/EvH05fJJXULelnxNGhau83VhH5O
sugPBUHsZA4vZnWdlFLbzXR43gwZ6W8TFOU7fl2sE90UrlNoSQKlqOeYXq02wpqfTvCKShAuangb
59ESXTJVYHJY46Q/ZJUIFVDA/HFCYwbqGb3vgD5SUusd+w7NA7n35ZjEuFnEaam1V6svI1fSk09x
zo6lZPjTKhae0uUkQZBE8JO55ItU54V2wUddBcUVm2LI45kQjaoONO77mVZaZtYqwq8wSzZVl/Fd
hXLznogD4eg5NbDsiA3As0CKZbeUigWcl5EYXGAmCpBKr3FmqjDV5l68jyJF3ej1LKL4LBEB0iCx
viopATM+0rhuusQ8lAoEn4yLlxcYfe1P4AzXMkPylq6Pj6klmecIM41bjYzobVUDPhsUVfNjRiIE
lbwBC4i12k6Lnpy7aRm7rcY9Yj9mYXoGtS/eEeYAehrd+bILoBVzyuFLxnjZt7KORbDvdsOi9x/I
KbKdboBeTSwQLaQ/EcpTcfkXKCmrGm06QurxyCeKt5vzWPaFZM0cnfhutx11DsRCmRAJwnhUQr4X
Qyc4qcgaBMFanCPPn8xjIBhm54SV1HxPYQ2eyqh4ZCz0wyi1WuLd1B51I1WnYDyjLxq9Nq3KbQMC
EmYpTuFdjpz20DbUVj7sJ04iLSpiuDetKh3rcKRuGvKOminMfLk34zfUosKXIIFCsqOm132sZuEu
kH4Necz5g2VvAYZkxb6H08RPA0Vz1qpo8ZnUAg+i6ya/ojKebupSYS8aLHR4PCKpTXBFu5l1WDAh
jaAtLtZXsx7x8EgCgUMWtwzOq+C4zPV0NqlnrvQw5l1STjiXJRLeJIxzfqlVKiEUfXQ30sW6RD1k
XmJixc0q79bsIirV8cJdh7Gc2RUNxXsLNWgH+yuko87T/9EgPjsTrjFdtVKw7kyFCzscKGTtCr0d
MPbxTDAo9ozXzoqaE3jl7DLCHzpIo9W8WlbQzPu0haK0LamKj/TYkWeLGB7bVyOFcb4ME1VliTr5
OxQqZQNaPZh8kobwu5phKE3MmpKBpkg4M34sDlmBZBJJnxBDeehWvwQCcabl8qRd2UB0ejRpbeJh
qeNomyGmCsGGMs1GSKTLvkz/YrOA/LkTK3jnzO8LWzDZFgOpQO7dWdPTIgzts0kv16szQjkzg8Dg
ukqnU2OWykY233Kz1jY60bygWzsJteOigBGWlcpbCBpHY9bF0a1NB1xxFjBE7G9Nnm56tvi7AMjO
de6IzN3wtAfhUR1GroLEwdBrN0csN/aE0nWXKcFyQOKt02bsm5oEBcKMFx+d8VXWMzIAQYWdTK6R
jS0KwuwNObhLBYdZ9sWvVconNL/MQXhfNpsmL2aaHEQykdE3ZggcxLF7AIuEASyNR+2p53L1XOvG
SHPDmMd9r/bTkS5bt+tKjXzBeQreeqHVaInQP3fKAry9GUnBqTEsxEQpXXw61VQRYhK+52qf3gHl
rYa1+jYPoZWpL/UE1HMArmSLRdHfagO/CNnymp8W0/TU1tG9CRHploRD6EtxQ8eT/dN4RTAQjv6I
s4GJYGH46kDs2RXQVi/cz81onI3ReFWhZ//o6RXbcTsy6dMANdpIAbivNaqlOfB2rR2A2yq4Slmh
Pyyojh5zDiW9RS2GbuSReaV1jx4ae90g0BWu5nXMN4NiA95Hp6IgcsZtwWq9wHpV7+auFJ5jdVa9
MSNvVjPJIHGUxOpxFunzMx93fhxVi4YegXi4wLn4OgTK5GtCbOMMXRodZ8xPEVctVXkVI9N6Xhgz
bLSVbg980gsHI3QLumXPvZVDZ8txEO8wRSOyFNFIePGEtDNPRm0/oHjxUn0lk/Tamk9oqcmDUgKm
wB49ubGC597A2OEnCeOhNu9wygoGLhqjTnOymLn6t5apXDJ5aEkJzYJbK4/twxyFdEOzLj9h2iJL
iExS7rQQLUp6R0hjdED23KmAJXoJitpzlcooU6eiVNZkhwU8+ZIR/2GHrJdTozZds52ZMabo/fPh
Cs6Z1mlgVOppXhDX4e6ZcRuIxiJ5RVVx29AVHXeHPKlH7nmdF9bFjdY2fIKM4AEbWi0qc2WlkraQ
69n7mKAYTT1+BAKloRFNw6WcVThqAWE8WklWswDSAHp8I2FBi0HOPgxlxpTeMvQYagkHy7uO1av0
FJXaqMxb+q0omkG2t1K9uiI5j8gcj2NfBgH5PJsNaMkIvcppbobhXQM+dksyibkVEmXVJ7tjfEl+
HbUpmhl6oZly42f0C15G7fV2K1uN6Cossc1SoRGQcbyfDdLaXZrExX7uxuZbZ0Blj6WxXGVNbI8q
TJmdSHXqKRr2R/v/e72cJv0VcOr0nr73fxP+hmykmP+gm1v/3G+6OS6/v+gi3DFLVyRFNfS/k6f4
PxqNV90wRFHimefP/J08JSNdALMhIrczUcf9XTcn/0I5jKBOUhRd19Gd/jO6uV8RU8TehmWxErL+
TTWnieJPfKiQeraqrXo4GIPqBdY5LZVHWAdjyIBixMjDFDd47gefaXxBaae8/u5zuv72An/jBL2W
BOm1//N/KOvP/7PX5T1Xn+93RKPwu6R/gVfXdnJbDgdGF0u/z6R7cSzPRfgoReZW5BJ30brmPcgq
V2e41RrT1ij3AFKQMNXdFn2uQwCeoy8/RDaUPis8aybyQb+MGd0r1dzSatmY6WufOngLDmv89jx9
/PXfXTb/FKrFh7b++u/+8oZFqyoJo+GQxgwFfiTaRxa/4Y9Q58xJilcNL2n1WUjfMJqGT0nfRqG7
jNdVmGJNZ2u+Usk4RnYWXuMP/ms1+5U0wuSjJB9PnbCv83u8hVzx7Sb3ZZJ5AhpyTtGCa9iXb/V3
it11Nbfu8CZui1PxhiSEwYRPMpvfbEjD9TS3cluv9yZ3cQljOWJ+tNk4PLYrR3ASN/WKi2B/AESx
qZlTm4nUUZ6dTvXK4FljPG5Q2mQP8nie0J3X1J+vXEKy7LGY9pAuDeUxZWA3ihxZz9ZEk4hxjlmg
qUM/0zvtcKEZYIb+QBhItn9r8S7voYRrDG6ZoN8B5+Jij4wAlAAWKA3eWRCcu5lI2snG3Fcrt3S+
0HQv0Qrr26x54AWZUHcNPO5Wp4vpJ/BKoXADg+ye6mIPRkXRtlK11bEUqdtpuKL+NENEwxtx2CnD
l17Orixwr9zmxF+vCdhM6+a7VahiJU7JZHYL17/6iNz+sVVIJbyLlpNGz9VXsQ96dMu1O5TeBHlW
3oRO5wmzld5yS6QJ0lyosflH2q93OcjvNTt3/Drqui2P9vCufoqfPUpoTEdUhzraKSgsRJSiNANw
4Eh3k8GIjlRFbrifKHvMDzXKXotNywfb6jth2o738cskd35tSc+jjiwnPLfBZm4fULk6wJiRwNQu
TXAn5WsXTnFPxs8BOrUzx+86s+fQaTaZ5vI5RR5XPqqaREf070bZVjGQGbnKE4IVgogwINCJ0nbx
/NQD71TSsw5owXpqB7/2ZX/w2p3iAcZ4tLbyXvMtX/NFD8UiAZjqJv0o4vNfP2K/inb/0/agwmj4
4xM2YS+OOtPqD8J9dg329Z4R7kU5aydlX5ync7EvTtI1P/yDV0Og/J83I15t/fXfPc/4ZxR6Qrxa
ceyf6nNzne7LN/J6Nihaz805f53vC6850QT9v33FVcT8u1eUZ4NMI1ImDtJF3NNrf1p29Sa6pCf9
aF60PW6no76Vn82z8vAP3iOs/P/iXf4kkB6ysZcmSesPyoWWJ9UI2CEkSNIzI979tNP32cMEpAbq
y9O8Rzq7pXnnp1segX3j93t+zW9cZdfui6P1STTusbl2FxR+h+IaE0aUESFKe+YEWXySqHUZWtj0
QNFdjL4M6pxCNKVyQrxDT9nhplbnXgRNN7DxCsonJmH9h0T09i2e6N1Qltn17DIuTTzJI0XFgDTs
HM+lfyPOCkJSP+80rmkv1VHeQICtp2M33MQGj5xfdcgTthIgpLM1HoL2iOqbywmzzvl7xl3M236i
xJ2/J5Qz+OvwJX8zo4oiO9/kNxEXpb1ikd7ru/psHR7ajcINERK9hIHbSU/dli7qwNX2pSFb4Uqa
Nc1RYGSa0/OSO17ggtkTlYWHa58uCESlxBWwO7GVwO7utn3om/Kmzvd9/cNi9y2rb+slbT+z6rWD
PVF8h0hSjS2yh+lTPo0H4TUVHPQYZCgnG8gnZGX1KDV/iB/JSdkB9tIY57vNZ/ixvDLugsE2MQn8
mK7iDRYdm9ZhSt8GRne52yjIO7b8CzPyBnxLtmUswL9UnbeWp98GQKfP+ExuxTbcMjCrb5a6niPg
FJE/bqnqDwirxmdACXfiLdtFD8pL7yEo8yMeyexUbnun4SHq3C/s7q7uk4Jzsa58+tLI9uhb9FJQ
CrJWZLdi72UYs2Mk4aebYotrzVtsNJO+TGvNJuzCA5jlpWfuQ6JTHUnR8q2L+B1dD6Gb2I0Tu3xR
9sjLJw60shc6oJf+SeeiBBTIXRv+3nji0NsZXuCTHLXnLVY7xFzQ81n8Lic3SbDP80U6h29tuums
W0jm8PzU8hyEDwXTipI+uKg7c/Eh/rAO9V312ryyCFDJ1KmnJptmQVi+Ja5C9ViemtfkNu6tb7pn
pPk9ZgedQag57EARdw8aid3RRaqZlj5qtF0XhGQbvXDoDkt34nxv4hK/iVcT11xxp5m+cifuhBt9
vLN2q1+YuVzMo+CxQ3toMLzaAWDodnbiLvaD7pDDeCe8gIQ7rh+m4ECr2b91O4vfDULbKdzCj/z0
BFvJfuX67/cPut9tIm/e1v7r5HyiEvXnY/qFVZDOy3t8zc7Bff+ChgkcDvom5M970iLWn0bazH7Z
c2a54OVbW31PlU0Xu2gTo9rF3t2OnvRBSjASSC6TTF0Og8VFjgsuB7/IKHmhvLD1+Y51N3EGA1RX
qeZsy7b8wsf4j6HuC4Zv+SKumb3oFEeHStGhcelwC9b99r466WDl5w3e1dwVNuWRJxHHOYkmXhXh
WTtqnnAOb7HwVL6Rx34cEKsR65274/fIKNjazSx8+SQMm1bxxclhyjdZDPo8rXXSNzIptpC+/IRq
Sd9Jz9KzslW9bscd0Nxk7U7y+zN27HN9Bt/9JByW63gbPlF4Q5tvI6epXZ5I6CY05WS4HQQpfJIL
m9/W5iX4jJI22aY23TDboRRpemQFxJoezfTQA2/oaQ3cNGXbtIeF7gy+A4ZQMoIb3JuZKy+kAp8n
iF8bFJ/jtK+ei/v0EB46wgb2ZfUkS6+V8WGlb7rwbLyES/oKkWULxSOISbGm39o+hPM32dAFs+/H
7JZN3UNbZB/QAbwudEr0Flxh+Xtsk9OEXvIDk8ekm1gUbCRCmAiiL+FleCDH93nIqtwpa2SQcsto
09fpNwqYVXkzfPGpXf/If5ivxp18Fa/zJV8mBvHo5Ozgs3sPX7u74Ra+1GRxjR2OGbBtU+1MCLYl
akLZ6+t6m3VOEL+F2UZDZcc0sF9VzQ5hEGqzi1Kit9yYEqq5g1bvdPfmj+5L1W2qZsy36XDsz91F
fdXvKXL6+UUV9J2BfrOd5N1KP5vZIxDOzu9xfBmGTTgwQdlmoa/elV9EhQ4FmhW7ujefxOEjbb9m
aSe85E/di3oTWXED2hp6NRS3NC+tDyJcFLA4fD484iD5kcWhWV16P4AkyhAFLdtE9Ul2gsEwraIU
hhx+stovxXKYNyE4r0ZSJ8gO2EWPVTZ4JYCs7ll1jRORyguyerbtVbXr1PFGt+5yyS+Cg9Jda8mv
lEsPnUn0mgPVM+QP/Ug02aW+D3zaItGTFjmojDJYnz2GB2QQ7pDbXUWpR8YdOdjYat2QfOjhwFSM
KO5R9RBQQORaNhjOXzndeGvBUXWtW/AZfkV0qEjsfELVNOevOhrxqPez2RHm3aD6xN0hCqLKHBnL
KmgDbYUNQrGhxnHJgIkm3S3WTesOoNTZ5/hOk+9httOrfOxuM2uv2kbNu6IcsuCYqx8gOQMugNoO
/x93O6l5jBuA9ej6cA6lsJUmOyc3gJZu6WrSQWEsk31IZIbojPKY2qD7daL0KZ9aW5++4uCBY9Og
gOl84TI/sTfeGJK2PPXCQenPWn9Ob6oX36Xv2qV6Ucq3jJhYu3yO78uL8hgsIYOlJ7AZ5a51key+
XdmTvM6pHmMkQl5Vc9OKMici1oDor9Sj48KUnbwEUOXkodFXAg5I3t0qz2NWUBxChHwirWi0u5x6
G3IErs1qld/OH2F5k+81okhICyNIiYjah/4+4qchaXyWTuJDfZU5zBYHCg63jomA+tmebuOnMrNN
2Cy6OvaGbMcMpHF6nwWZfpbeyuNw1GfjwfTba6Y5yYaRNZBjaPLpffdmwjkRfbRvFmJl9aGpDjGS
NSRsuQfShFHslibfB4Om7JEhrHno74tb9mNtaZ5Y4dBL0NfyL+VH/J0cCe8CAoU+8TE6ps8BKkYc
Sjg3HSlEcWIvX/UzfqkMABIqV9WV5W1twCvDVYRe0m588W6Vb66AAudfYKSSLxikwyHG/IRZZbbF
XtnqZnITXnCoP0amzQmQEj8Prw9Z4zlpTwJz42DfcF1q2ye0NxpVjj8KAyj/Au2OK4rIPUi/UIVX
qX7vs8wbe1Q20BS5TiP+I2/Vm8rvX8vvf8pK+n/GZD+/k5XxXf53oLFDSv+vYez/qwj7OMve/9gW
+/eumKDLv1iypmG2tAxNM+kt/LudVNCVX2QdkYuh6pop0wCjd/RvfTEJE6ql66RaG2hERPQX/9EX
439J/DSdVjWt5tWH+k/1xdY+1N8voPyNyFTiZxgWya4Ia6Wf+lRLDk2j1YGylwraXtASz9j8MvhN
5WdpdR9mbN563OFbYIMVmdPEY8wqR8vvPrE/6ZJJf2w0rX8LjU9BUXVZxSurGj81nFTikQwT1bqL
2ls89OaAWiX/AYr8YRLaQwxnCt0dz32JmLxdMNj8g9f/o6f2t9c3+JRh5ksGVOCfro4WNFJMC7Xq
ojHlZoeJlyR3Na0vVa5RbwXignFLITYOJ5RuYLuKzZouw9KmzFsA5NhdPsaaTf6iVbmkSUauXnMD
QdDTbLOsqkr3/9Vjdhl+4AZsfvyN5IP2b35ffL13cVn8d3js9L987k7v2Y+veJz/8Nytf+S3drRB
N5o1Y2h8o6LC4v6PdrQh/0I3mQQBmZBBWdf0vz92xi8EHSg0SGg504vWDf7Qv9m4BfEXutcaOE2d
54RJhyVb/8yD98dWDCEImHB4FVacZZimpfIX/32DBNvaHOttJyIsY/yHPTtEeNVxOEgZh4TRNPFB
so5/vcz/GL/Aa5oSm4ypyJJprW/wp6cssKaoKK1QdLsaqzQS2Z6Ln9x5f/0qxp++jErQj2ToMlDE
n9IeJLyOCqg80eWxt5maekqwbdE10rCd4fW/MhJKMwB/Tpvta9RElhNXjpi6BPzOjI4faSUIxl7P
zpVA2JkDTbCjZqaUCB1TtRF7QNqsuYaRK0i4UQm+l388OhTmUTrTa2QwNUIjndEO4kWyV80nKVLv
6ZfyTtMc+b8geKIMUNFPaAZ+zp/1iCfcTSiOaQ7pshsvB8M6FpjYoQFOo7fWr6lnDNt0cYPfQkw+
p38Nf5R/svX9p3XAdyIbyNtM5iOqJv+084xNXIvSwDqo5WVkXkkw8QjpBf/9XYoKxtGWcHLmRb/9
9Zf0Z9+RakiWZPHiuqr89LJZUWlzGfKyEPImtMa9ZBdWW/2D9uZ6TP3udPltxRkyJ5zGDIelx6P2
+1U+tLidazVY3MjYDY1bG666+v1OIwKpcoC1ZVdQCPXmPS8wWZ0l7ZIDva4S32T5zw7hcggm1Z30
QEPCnK6N9ZxSmRXixZD3knGIm0tMcjBxZbtpfJ2VRx3LijG8hv15Sj+wIfz1h/anb8cEawTrQZLX
p+iPb6fBxQmWPhFdhPySfimZBRhZ4kfhcZxFLm50z5K1N5fhY53cqbRsbbwmGv/JSha3pbkhgzMX
/ag+ZMu7Fn8LGM04dTIDgGD7iGMta5DFjbu0RsbuGsnZUl0GmNA3ccOkN733Y5iWRr/76zf2x+Pv
t6/J5NxiL2QRSr/OgX7XrSUTKpjGVF9czmGAe/Xix5MJNNZcOaT9wNNSq/9g3f9aWPy98PjtNVFK
aZbGJi2r+k+fpaKR9VHIGiFFKs3R+D2DIXCONPU4ahWhFTU99zjtt4S3KLgPFUSCi/HbKfpfPnvr
Iv/prwB+iOGipukW7/unjYqZeIUHSZ9cCI9cUOSjAqsrn4pPoiHEf1Bi/NlrmZQYPOnr4/5zw18l
AVAsyEt0zTiY3QkRvmkYvhmUdHRGcfD/+gv9k+eOU4yjz2KhipK4Pv6/+0Ln/03dee1Gbm3r+lU2
zj0XmANw9rqoIispp1a4IWS1mjlnPv35KNvLKirU6QL2xQaMttvd4iRnHHOMP+QKYksoRNlyrcAG
Kkg2ocCxSGSNHHFc/oigtYZR5ZgoPH/f8icbCy0bGLmAatBFbXau9WC2oqLW+ET0+alU1uF6aCFW
/XYrHOzA8Q0UGSVtPmHVRsRNg2+0fQztFk1aeI6rKsOB+TELS9/mKFgRy+IsUyRDfDvp3nVjBJ4v
VRpxtK0Wl+Yh4vLagDlvIJ6CezZh9F2g4KAtkSEl74WPyvdf+cnZAGnQUFU2TphP0qxsM1pdXKt6
C2cnGRkq8bkAb2WLQ0syE1f3nacFNjP4QKufbAaaRHQA9AIKN9Ll+3PHiitoGHiF21naR+h9SyOg
FzwOKbW5kIx0mFcHwv9PW2RXNURZFkEuze4gkQTdqgMuY4dZg1GD1LGJ+y5ZmTGRlrmAZxymq96B
wf1kQb6BEjRlmkiWPr3Uu7HFbzyr6rYf7ES60EoKGp5Odbe1sl+DqRyYrp+2xR1rWvcsxgka8b4t
V+18vARoy825og+BAKWO2jCe4HAMBenAEvysNVoSrQnuwG4z6063DmIvZoLYUXPXDpRoVcThljIK
ojCO1QPd+Ml6x/UIcIes8w8b6f6nKaLXU+wDKy8HXbeUewEAeeyrB2bIx0/ifoxvmMZ+jdiXNdup
G2/sPNGiFXIkUHbjp7aN/hg0cu2yEhw4mT7snQBYNFW1VG7eusrptP9FQWHBTK4M0bYwwyWFZ3ab
ppmcZiPxx1Dh9VFK47aCIFjp/u77BT/d+PdPJNrWVRPRJ7SE2bhnaw+z8bxROnkKMJDwKNO7ChGk
Za92wKSzDtY4Qq0DyWO/S1atV5V2OVZ3RYDd4Pcv8mFF8h4W7GQZnxOTyHQ2qm7v6WnVgbrqxvqn
zOpwcgrggxutIxnWVCCMzYFe//TTCUcJBHRuQ5o6G+KwMMekb3HBVqLGxbPFtbvCutILuEyFpYLO
D+SroMk6DORhzjaW+gvgp1MXQ3ToTaaW9sICzhW6ntufhaCzas2uSRh8YNYJTNvG4hgD5qSeqMzC
TgwL4UdhaheDBxAyNhXkYURKyn0nUBszdxqoNAEI6YGg88MhwIWTSyI5JEVU2Y9nhwCgmiZArX8y
J8M3LvL9aTdeFijmFR1UhkH2d0nu//p+/NUPy9oyRNWSsR7hcsBtdzYRZU/vMfg1B1uUYCskv1ou
CJ73kOWvrBmy0xoQbbL/juA7lb6yxh+Jfq5G5yLsrPZH02xl4cmn7D65yOSLq2Aq+XcbDxlNPDOM
FHAvrJBX5KmoiajUL+Mb1ydr7OQyhtk/wuGx9X/hV9NFZ9iof/9p0tv+tz++RLpT4Kdg4IMh7Wym
jYIuhZDsOG7KjSruBG6fhvZzMC+TDiH56rFIqcXrqADeZvGJa3JrvaV21eWrxOcKo52X3Q/JQyS9
uFIpaAX1g96sa+PBzDcp19psnZARt1ZFsda2OMOVOKLHS4GiibD0nEK/9DqnrLdZtUJj0Q2BLqPq
fwXKV8CbIT5r5RMlf87SM1AFj320gbpo6LgKXSmTWLatPPSPsbxqanzkb+L4XIZb0JySb9Y18tKa
/9AHD3CsdOGX59+M6lahnBkswRokFJJdZ7gepCWeR2K3SVGZHLTLujyRoXUWd5m1wX+kSG+7lzBc
ouKUuk7goUy2dJGHvcOHBiyxP54TjsewUqlSjg7JLupiXLM15ST3rky0yVMqw9QRujvDvSmapWmc
4shB+CKY2ykUpTJVGCdmSeZ70z5WhdPrC4qcVg1YyAZLdoq9it5ciPIqiagaLHJtkQi70DoPhxdd
uvTdaBXU27H9I/H/6FNnMBZpfoYSg4qrW0Itg4qLpMMQU55F/azYRpRcTC5jjtufAKuD0uOqWyRa
UvPACf9xw2ROGax5UkuiyJV3/9AwOZ2SFMFj28+QwkGZ7oSQMHQ8IblvwxjNefb1A2fiZ0tUJ/4l
d0zK1JRmF6gIcfiy7KcYn/9YJm07CV+ilXVgubxlhebLhchMJEXNySSJs62gAGuPUb0x2F0LuZN7
y1KXr7B4ovYxvgB9M8WnvLwdmute/amor6iBIkKyMaFXyuLWr2zgWylUaOROWrsxHSHf1FDwrXUn
rQ0Z0avK1s2HSQghbZy2ffCvQEW718JJArsZ7IzjX3FpUeUFMuEjZWAUWXCPXPj6yj+pz2rNrieA
yQJNDGsNwuK8uJHBHsRLnVIdlAegeVekFDLk3ODNn7fxad5s8LiA+7SlEJ+iIf/S1rdmcJNSrhl+
YXU2kYVtSp5ChlnnKucWPxTJAonmpajd5+NLnW0096Si0tPa5nAeVFsBPq/3UJbnub+BJoT2U4/6
qcjsX0Bcrvt1M9ptd4bC24hVClI0xUo1d1X1qFGaunLH+yzGYgyGHquslZ7MhOpo0u1qaVy04O10
4RnEp5pfKBXpMPSbyuKyTXaTX/uEJPz5/Yh/iLW4M4ocNaQoVX369/5UrrM6NnBLYLx1lKq1oH3R
SgASgqaejO7g2r/fGgazpN4t1DPJB+y3hnWK2lZqhylLh1TVRHnoCoqbRuVKaPKFB1r7eKMj5Usu
yrRglrBirVlsXEbAxhW0n21MxSnNUf1AINtAEWOMztSGmadHRr8yAe27lXRjlap24PiZem+2mgiT
iWU1CSlafV5vCY08AwnP9/Y45iyjOAjtFJLNgVX7WSsmaey3KhEh8/wzRTTJIrOgKJhha94N1JFR
ozqw530yUWTLUGQdCbRp5GbnqBxbraJWHjcoQ1vFY2ksG+xMyNSiemSYo3xg7D4GQlNbJItUTdRI
bMzCsrDIUBdpwcyVmV5sQmFniaTRuO0AHUF4OUWmzcDR4Dc/EgFvKlIyaX+y/hL/tT8/zdwdC61H
qF1Ju8c86wDgoTc6/lEgI37gA+cXD5qiGZm4WyHsVqzZUgjbPvV02NBIGVv4mIwU2E1loRfWHcSm
hezu2gDBSyUYVt8vwfnZNVUFTD6N2oBCfPkWmb+7CeP1osh9jiV9iI4ielUQhxMJYJORTpIEnY0D
u3GgyQ/r0JQ4LS1U2HTCbK7+swmq+KJElc8gsa7l+q4RyjOxDWyjG5YYrkXOiJczkvvQlJsCBPoo
HVgf86lL8xZXLJO8DtEtF739UQ1iwcuQt8lsC8KiEQ4a0B3CpnIg11CP1vX3HTyfuVNr6Agr1Fep
9ujz4ID0ku5iY5TbYn9RdUASRDTR8QkEnFcb8JpM86lOf33f5odBlbnEkrzCr5Eo983S+33KIdeR
OiOQBaNm9iUAK7BthqtldiEAMSrz5leUZMGBCfyWGnq/uZmyQuhD0oFLgEECcLZYAq2CUdS4iZ2Z
l2OAxoWFOv+pWd4ZBSgesAhiTsSI+kmZrkwLsE6+RTON37TC5dg9oQuLHYOPnZ345Ld3oZSvhGyF
UT0aPqdNdsavQxY6ncWVF/dHkGX8XSu/bKQ7ngH2nAdoAoc9alTR9KMCXGMJymd2933nfpg+fCd+
6AqBF5k5SoH70wfxeRXHkii1h7y8cbtSQEZBbZZ5D0RK09Fc/L65DxsDORxmzlRGsSwyE9NYv1ug
qA4Oeo/jsU1AYA9NAiapsBZCkstOHMe/YOhlS4QzLttUvTyiZYnmCW5hSimzlkcJZTzoeoGNqeAr
Wu+IdnWw0IvWF9ZQelC3GrFTcuTROtDwxx7mk0kIkjEnOFDl2f6At3RUKdg1UKUU14M4eVMEBpet
obbARx06yT4UI0z6ln5FoorcCznX2X4Qa9BqtHrs7Qz4Y1tWdlnq+iap+q3W6QNWrP0qtdr0nEKZ
Z+txhaKCdyjn8pYa3189ZJyph5Jt5l0oxuwPs5IbWp+UPUJkEkDUeFuIwsJr76SWaFSG26EGjtjd
QeSQPDRMqZ5SYQ22KrCzNEYxeDVmAPLE6KQWnCF6TrJTwcISBv1iAWAVCyS98alMmfVK1C+tYsvF
nntoAtIcV9c8K+waq5XimeILaEwWE7+yCKU2W5YkOHJvO8Y/4PjXVktMHOOsSGOnLo/GwmmHHuz3
M++zIdGm0WcfoUhJLWG/N1pErbwEoyXS0OeB1HtI0ib1ScxFBHQfWlepuMga9GxLT7vCzhKfdXQg
D2xoHzbuqVgOjIBEKtgUyZznXlwtqIuRq4DUIm08BiLOdcAc2x9Gb3jLoASm6gmr7z/848znJAYo
JL/VhdlH978b+aYirMsCja56tJsGSOkYolfmqaRFVHHxfWMUMXjc3qTDjpHjYYJI/K12/35v6dKm
HBGkqm3xSnnJrtlbxB+Iceh42HhXrmG7g8NvhZcU+RvKmaWdYUNL0gfP52gJsbRSF+LdeOJte2Rl
EztxLwrtJ782/X1jXQCcDIu1KQG6Q5a0RP1Eee6bc9SUyYbIGinWLYwpkDMxUmTydTY89oA7/QG1
NFLkTLwlsqFcjPgVXQ0d92Uc0/DhLpY4NIKysQoSMmQfHA19sMI2U9toNnh2V1CtlI2ATRipDH8V
Cxso6G64VKCYE3W7WPct0ktkVS9rzETww7g17kF0g0DwQZ0LGyndgF231LXq/UzNVZ+vyT2P5xZX
Opj1b0kt+Wbys9U3Zb6MrfNcW5XlCiUgtOJCcZtXq1pap+JmGM8BMSI1V1jrylvzPxEZsNL1KK+H
ehulmLou9W4VPlXhheLtADcHC3DM/ql83j90v/AhfEKq7zR9LcizRJrjaRfgELvhNEPiB9piBG5z
eCmLuzx6CZKrRFiSBpAuc8hw0k604ILYGPZYP/2z8cAO/eFQmiaOTHnKEglbqcLtz1MhxqgucUcm
ToXaSmXl5lIxSOoo2A2jre7vxgSLuADDYlukmrs9MHE/nbdUN5i8U7Z8nqQNtKw35UaqgaylToYI
/ECyshuQ+qlCk9HSqOW0EVQcFxXdrk2S370X8Pk6UAByPoZqkqzf/3yJDw710mOqCdUuwc1lQnzd
xCPAZiQ4DjT2YR8iLifRo3E2IdBjaLM9wQx8ozYqpcZGofQ2sLjPyNCv8kED3TLEz17NZAiHoj2w
O8jTDW62OdAuYCGTc9GkFLD/kUkUFGXZ6bWdhJqLxy0+qWoqy1hrY2DOrp2cBJoyYSAkdKCj/qKO
dYgJSAcuqZGOdkKY5mSxfwIVrLLTRn5NxtTcEbfJEJO0FlPJQCC/GNQoQU+44e/nyMdeI4Rgck4R
vooeyzSD34VNI9XGVrBgDrZCcVJqzYYSHAKAxIwYDYFH6rL7LjxwvZ9GYr/HaBNMJyE9B4dlzk4t
PcnNCsmMgjCtAPGs9Wtdb3aIR55QyBHYVpNDcKsP54UygUop18gSDgmUK/a/snVrixQKkCgSH/Uu
Fv6IkTUyu0Y474bi9nd7dKoFASObpqFkibN5GGRZizpomdkCZ9G6EMnGGT2VEQvajtHYqWdZKF8j
UPd9sx87lbknSpzASNGR6pxdjK2gtnRkhJEqldtiUUmVA9xGXMfYWzuxJD5EIRIn3zf5MfxQmDBT
zpNSOKVHc1oa7yZPigqWhrojrjs93hjUgMCot+Q0dazot6mMk3Wtx90uyhNIso1crFIT8c0WHfvv
X+TjNmtxNBP7c1e1VHmCD79/D2QNFD0qEEwRcXHsaw23TwsxLjVA5rSADFcwhXsdhLw2Xn3f8seJ
td/yrNcR8WiM2pxaNmyjN12nxc8WKXXNcLzwQHcf+srZssnJPxtsZ7guF8ITXpDS0m8UYJDI6dXn
Y32qymGxAsDsH2h36r395co3sq2yFZAlA/G537voDWlW3vgkAT0pR3QV/U+wxt6BWPazniSs54rB
QQEqcrZEvRG3b8GXU1tLIIAGom4PCKvhLxYsTc0/BDb4ZOpaKigjJq5iUJufH03hUGnWmMEeCnuk
8PToVyZUy6FFgKbj5MjcwsmIqf0Ykxwqj96GUuj2+6kjfzydp1fQ2AAVNGNANu73q1dSrORwTO2s
fcqxB0KIyPCp24fpKepEUA7LFnt0AbpVrUrP6iDAMaUQEPtYaES11J2WJDaWNFE6TYONVhkSc+Iw
li+Ri0fHBN+Z79/441nBCxvyBEHh6kW37b9wg2mKIgGLReNZuMjbAhaHmq/0MsICbliRrsKUJ4Ce
/32rHyaGSn2ZlBBgXFLumj6LoUyU1EChhCiQ6kG7yvLwSej6JaIt90oSmcc0phDoyyQYudbMdpLM
NdW6rfzItlAM4vSOqGlE0mOT5+uKuu3vfhn4SIv8uk6iW/4ANQa3JHalT8Gj98o/yqJKN7lprZvE
sFMJR7bfb2xCnBGLQmagTLU/eG7V+LWAKpxN/nJj6vpac1VcbYhPF32g//q+sQ+HEeB/gyoC8Rjn
rTpfXYPQA2qTKC0VFA9WRggLq7DM5xRdBykx2m3io3j7fZPSoTZnh5GQUKxpA7Ih5qQa3urROsth
Sk0Cc3h7w9Eae8rYkOUiCZNXycc41JetXUTojt7b/ThyOdN7QT0xXDNepIpxALfyYfXQJ4AFyNNQ
MNLFOVCtHxqX/U8NbG4BAtRrJb6Q6z+KDFvjrMHaL/IvzbjLD+wy07Dubd6Ae9QpL0+z0x12Hp32
eql4cox+NQtpG2NZLlkH8/9vZdR/WjHJBim6AVKffPU0kedoKhPskSfLLlzs2M9XYpAB7PVJT4tJ
d1Xxv/5Ia/0KQzFpMwhDaDeW9BM5zodBHU98fwBs3o35Vsaigo0333Yi1OtcUm6qUgkPLIP9Q/TP
NzVZ1zIrAWj9fDdpMB3tXMEPyUrqZ4qVYIrupsS6XrjNueOibeMH3mmgD+qB4Zf2R4KWZVLoZNSp
ASlvjKX9BeinntpQDmJNBPUm7HVIQv2wKYv4zcMUwzhQ0ZUGohhNdoTDe98JhpMk26ZaWT6hEfjj
wHrZP37e3ke3yJ9MxzrYSW124Pah0BliGcFvVnFZUgqYmiaeu0bpWBUMUC/L1kjXPYC8ERdJRH75
+/b3l+tfzZM0UmF3ECXPEZSB28B6DGm+rUA1DEN/K/QVZALxspg85aoWGeDvW9xfgH+3yC1No2iL
SfNsKeR9ow8UFVgKaQhCTRsNrC+XY2YmyDEiply0xlZxDe3PGfc/wPa7yF/Tm7p8fa3hIf1vIB9N
ub6vSX/3Q5UP/3X5XD6/vMZVFLzusZCmn/1bFAv6H/hSinqchMxI/uRPM0mYdv8C7Qa8cAo3JlWs
f8h/xr/A/hHgED0R0xKQ/IeFJGlwlyhavQGsJ4qN+TscpNm58pco1oSh3l+vgusFWeS21Q73vPMw
Spaym+yiWkQdS7XHHq6GIjwg9XjeE3vJJQ4UFmmcQCFWdPVm0SmoP/XuEvnJzbtevPxzW30vl6XR
H+/29H/eaFrR765bvVbjEG0M1S7MxZ0pFB5AmhzXGVA1JyYM7AbfW+yuEyQWhvrU1EITm56K1Ts2
PzEYAJdXy+Akx53UEk8aVLskweTeUsm4KSVGspJScnxWbazwD4LQO4bI8mUYsuBqeS2pXOzcRNzF
TfCoKuNuHLPbMQnP+aAfw1h5C7kvQUzFlbdJSkFzRox7ET/hBRHeetVMd+slmR2O3qWYZbeYM95S
RT03ksiAFA5/sNPCBwVj42UhSC/AKn9ITa+TtRdvBg27XoTqeVKtX4xjZX/foW9Enn+Or/90qDjb
AqU6x8C56NudFZK6brFsbiS+2fNNfD87aZEDUtFj5KACaRG4FNby8DFLDeB3ERDs3mPvwh1O62Su
2dkm8fTXUkNst33C0WqRCv1lHWoCVEckBcy0S7adlxPGynhdWqHcOuVAJrkbW3jVah8vx2IAMqnq
t1haYHVktFdFYRwIB2Tt87nDmtibO/g+iC3upi2e8KgtkG4q0/CK2OCMTt7g/IRMpdrCW9dc495V
mL+D0T1irxY67Yhqq1YXGLkgUp57N+h9rjVLfmnM2l2PlUzR1IthygORY7KnV/7gXTZeMR7YvmeJ
tn9GaTpJ3k37CMnqIRTEYle6Hrli5N61XQA3zeKsBA2xFlX32gSd4iHkgkr3Y6uLP3SEAazEt6Oy
A/1fxcs4YvpKBXpiHZOW/IB0ainV0jKya6/vbr6fUF8oVhni7Ibkp7mvRYZf7qhJLKUAwRVy9FHr
2kOLoQ+Kwy+lxvQxs9tYCW/GEiNyikPiRm31ZZnlp8mkUdeXh0LPrwZ9+v/vek5HSJOEKX5vptIA
DUOKoGFlHTpX30rzny2f2ZUi9S0sXcQSFbYhP0Vf/7SqUZModPLd2qTn3RppvfRFDLhLlUT/W03W
D7CnlJMbL6lwqRL9C3dyT6uqcuHF0VrR0G0w4uBRjKMbSa42WWhwrPznDPpk99yPO/6ZRbPrgRFB
DxuyrNz1KZ6B3quVlKAnEHSiuMAt/8CWMsNu/NOMvN/lGvtfkAQNWmVZt5206nH7pn+8dSubC3WS
Ei3z80ZFvAKZjO+/7K3e+9k4zE4qFznFtI/TAn/F8UYdMMyKzHYBHjxeVJ3+KwpS1y6HXriLvGYZ
DOEm1DUEuwVkAZFCZWLUqOC3yPHHnvgQFkBbqrL9w8Ihc5GYQ7kk6j+EmPzcoJlMwuwM07VB0LEO
z3d111LHGWQcnVD9wk5uXJjqKC+CIl7rnnUnyxV2lGMPnTW5L2UUYUwP9BLHizOI9QMW47broZ0v
IfNqgYNX8Yvz9ZOuD16KQL7uJu1sYg7RziXBqRLx7EBnT/PlY2eDZN0f4BGX+c5XlWI3BojFRviv
VinAI0W/FUf5XqNIWMjNOlGjZeuV0y1jBXEOJV0yJlZ1NsQB3ob6FbHugprpdZfhHFQZL2y0GzcJ
SOV5xaH6pfLVq872/DTFAypxrWIXVgKuW41sno513i1GlHcRRRt1x0OGGa0SKMct3CK0daPrTM/F
C03ydKrr2N0ZLcL7kQecPcH3QXNRz0ndRMGjpao2sYwhbBf+wF7ibsiUJ0uiEttF8RrB72cRMWsi
EULsoBdJERvDiZmQAIc6fqukzYHT4Y2H+Nl4zE4Ht5gc7FQpx/TDR2clONF1d5fo1murSZssRc6l
fGC4TrRRWaEafILK+CpFjeDAgn+7OH7W/mzLT826bGRmJqazsbiMxyFZtglBDwaP/mVOSGGpUQe+
F5aWIHZ/RIr6kgtYFwSNkXFcKeUafg2A4QGzgkFj2TY/+wTtSOztGySnQ0y4E6nxlnkJZtjvi8TG
6/YqzyMULr2lkXB1y8uTJG5PVJKyCzX1Ozv1Tc2xTMqh1JNOzbyL1pbgbagFPI+yYBKaAVgo0IYk
ACSaQk36bjTjrVIp/YJDCXWmQrzOSrlbtX75pLkhEmyae6kNcJaUTDhv0/ouio17X4keWzZxlOfw
L/SUTe4jT9rhUoKj9uOBBbd/X/17RyWy319whlh1pt7KzU7sCWgrr7itWkwN8xbSBEoYiJv7qGIq
JaJtQlOjJtOlsqOzKdqcxNGK3AQ6h5H6TNqD8DyfBLFdD9cCDG/Krq9xviAQ/v5d1c8jdDg6+++K
eblXtErT7tDhPC/bM6M9VxBJUpUY9X9Mx9VG22FGJdu9ITklcYEpQQC18MW2CBgqVK76BOsof8R/
u7yI+sfRi88MwVwXSJ/nZrHJoe53gb6oDHVTjso6Vj2+1d3h2EGIo9tgIpwoe8IZAPy2LC0Ho7yO
dOMkU/B+wp1ncCUHw5VYP2XvRUv8NGl/9rKx8nRsvzCf+r4fZinuf8Zsdti6I/uc37XlThPAB2AI
Ed9GKWZONapbW8kEBesimoJUUD+i12sumZmiLYwkPyVtfA4ECrhqOAJlStLYqUQo8UqBe7ckI1ul
qLiiV0M/HnrZ6Wj+bAXPjmxhMJEUxydyFyYREInMQmAh0MPhzE19l1jZvMAhr7OzaQGKSmMsVawD
l56VnVKM8zBTD0Dh+5ofXJp46tx0iYnB0KiWZ4ChIDWkWb1EvxzH8zwKHb06EM/oX+3us1N/wOwu
EDQr2+GDUNujCvQ/qiN9E1WYbbZWPjqKj6IjKTS0plQMS9skNRd6g3tk4hWn4RhcG4WLi+qw0aRJ
rEwjZs7jEHXYRlcR2nRx8AUQtlSSsAZDh/OxbqALJ8voxuZGgswTMHD8WvA5s7zLOks8fPVkdQPb
F0oOHjyLQmhliDD8QSFBRwhENJvyGpWYcgivNZegb4oa3SrObB9pqXaIH83SvwxgPeRqjFK86m8L
F58kIXVCF69GWP0kLz1FTJdQBKutO0QR62iK6sW0X1etfl9Hk9mlkXlOi9XnUo7jCY9nKqsDU/ur
2TILYKDh6g2X13znCohu5DmXiarqcs69xO0nJX5gSB7QeCNrXntVLhe1ALhF6qvcsdKmczKl0pwi
k+6lSttFo3LVhgquW37B7UTRLnq5PVVT/NNSuEzfv/IXtxJw/fu7UtblqWqEebyLIvPeb+unumcM
NLEDmyP7l1By78kR3ieyf9Fj+biOMW63A13AoCQFf1vIwWWVSM9DGFwf+UazyERhy/V7IyWTUUjB
hTRgwLcMWrm+cZV04wt690OTgS3JlDsdX1IlOwjTDsFvYVeqmW+s2WBwuh3JGZ157hisy8b1Dqyr
L/I+YOn3e0tuB6NGcybfef4kNqKAItUUYEnKG26jkXsQScrCEPSL2uPaPFq1COhKg4KWSC22xv3k
iJIhodY1MvkEMWPjDuvFgZ774jScYyckTBehSWHkmqrRVh6ldZdN2CHzzDCzrc5SN5txhZbTMpH8
qwNtTqHMJxvkHFqQyIkoyTEmHm4grevIXYsIPi2CwDzBkhKymLiuLMsuNET/eiy2QveuQplaDoaC
DArC7aMyXpp+fZxsMur3+wPEoGtdIUn9zmjbOyWM9aVSox+YRf2li4rzIqrIo2hR+orB0UnKLgH0
90bl1g91ZtQcpcZGbJC8lyxQ8e8qw2fdFA6wy+XpHT7rqo8Hn5g3Qt/sGh/lOXI43hOq3v4vaZCs
Xdlm+DTglLsoCEaDAOl4smFxVT2JGuqlAdmAVlKAh5ltviJjEOyILrur2tMD4K7xtdYqzqiHj4bB
hS4VByhY9QFozlcn9lyEBug9dIvabFBLb++02jKdCje0vhbMRV4mj1JUP3UeBwQWJRiz1LjUxvhC
5ahLao1/nuDcU006nGpjKCtvZL7TCTJasMGrlxLVHpiJ0471WffOzjw9F0YfZ/lmJ0uYXFtieCYV
QCwDMf2pFMiuKZl3QVSGdOCIL72anUoZx50hmrxZwuuxw96OJgdW4d4bJcFZ09lCLtfrt/f7rZT/
bZbwzzyLj+zKS5Zjmej59b/vgyjI0ed6nv+tqaH//LXq329/jFKS/Vw/7/3GSeugHq6a13K4fq2a
uP73//1T12X6m/+/f/hfr29PuR3y1//+Py/4uNTT00hup3v5+gk8+J88y/T8v37u/Dnh5y6fo6Cq
nz/+yF9CY8a/gABOfP0JZAZWiIH7M8Wvi/8yTRXipG5AbAefxVD/pe+noDTGj0wKKVC0lDdVwL+E
xmQFoTHK86iOmFQ3J+bG359++ec8odf+7Iq/fv8+of7pYqXgP9vp4Yv76PmkupPB+AGgigo5btoH
AoWvHj67F+p6jC2Wy8MlIflBjfxOVss/p9lvv7e2vwHWmaJGoZVojqpxj+5xFMO/YNSPfPpse4Uy
G8CvynTH1PuLXLVOlIAb4bvJ8Rs9Ptseh8HUTayDdKdphacEHVAowb8HV/rrzsFoyvu94ndhFbkN
hYdMVm/iPnquuubIsZxtO56KY/nYJ7pDCCou8arV7E5j/zuuU2YRpdJWQof9uO642PYtPSPb4gyo
20c9fI58VHLNGNoMCxejJAzvGu1XoTT58riHz8I4y+q6JuLkcLxK5c6TCKhEpYew/l8soDnG35DL
hoKVqzrYIwpXqL+ZWzVpQIkf9+6z9Vl5vt6afaM5WtI8um0H+Vq5O+7Rs/WZdeRQkpxHG8kQTqUT
ZIyL7XHPnq3OuIzTeJS5QuS5RwQsc0kry/pA7PtVl8+Wpxs2vVu6GeMppT9DrmZBUlwe996z1cks
sTA3Ys/yhsJxY9PuKvdAQDh164egAGDTbHWOaq5Xshhi00FoB3nCHy+8wCvxO3APJH2/6pfZCvUV
XwilIcAHSRK3hiiceN3Po7rlTUzvXYWGLIE1dqKvOVKn70qtfc69v4KR3z0llNnibFu/0PDxJhGY
iB0iG9jGNZJ8IF78okfmnDd9wPstFt3egd18qo/JJikOYba/evRsYeIEj6/3tO5VXGp9Wd5FCHEc
19uzhSm5DXVDgdxoIejmzjOE6pelYOJ53NOnD3o3luhWtmIe8nTZHe7Vpjwn0+0c9+jZwpT1pBlc
MRgcQZR/jmhfLjRBejzu2bOV6UdDqvWNNzid2Q8rrc0tG0hZcdw2OwV+7zslNXO98Nqqx3Bev3Qt
DYvyQ4D7rybKbFUKKeRdZegRa8/lu05T0XY/qIXwxbORsd177ViNFBStm94JCu1EjbXzNmoPAMK+
evRsXSaY1goxcgMOWVGU4OvwPO6sn0eN5VvV7d0UHBQUDDIR9f6UC8jCxNMA6snzcc+erUtZ1P1C
D/qe/QQn+cKwfgnJeGSfzBZmVXZZnnGJd0qxe82F6oenPB331tMovOsRBEOk0Qrp7VJKzpusORc9
9GqPe/ZsVUqhouYWZWWHGlRykgZ6c9vImXdcHD4nxOvlICAnnvdOp5gvsabeJLF14MT8agrOFmWZ
IVYTdc3gyDrWDqIv7VLXN48LCt8yDO96vIUPrUCI7R236dZSJZMg7+2jOvyjmg/M0sbKB0ehhqHg
Ho3p53Gze47OjV1tLEqv4EAzqIYGWnDqNzj2Hffes4tm6JWuruUwYfMgekj1+ERKguNOhrec77ve
9kwLGcNplkRUe5Hg5CJrghg9bobPpfZclD0ql5nomF6LuJAPqQbR5eOW5htg9t2rK6mcmFHBRGkb
YRukyoNHneG4Dp+tTE+IWlWQmOCRKoKzSrHGUOJDrKMvVs8c3B5GWloISs2RltcPYoaoWCOKBwTt
vnr2bGXGxeiXKhxg2JpUd1NDsccAjOxxvTI7MIvMEKUi51DD9fe69vyHJjrEMvjivedIulCimOnT
z45CMHstVEF7H8blcdvVHLtWKEqkmnUyOL6b3mq9fj3isHJUl8zJen2YGZXhJdM5D9VjaM1XVTtu
KOdYMDXt9bqq4p7qk7JLcLGRYuX2uLeeHZc+2k0ihsW9U2kphlN5cutH45HPnkb43ar0Ii0XpIAe
ycxgdOIa3fg4S45LpIizdUkkCDrbioh9SuNX2KNXH4M9PPLhs0C2q1sj8pSAOSi34C+89BkByKvj
eny2Ln258LtCpMd9qT5TIsnRquC4+HuOiLIaUYl9TJqdYBRe+856UcXxmIVDdnUWxfqZVhm+Wg0Q
T1vRdg0ZHIdwqIj36ZLn4bM4tpWGvNa4PThmOlzjU9stwNgdqKN89ezZgVnGgI0CiaMB2edi1Ws6
WLqkE45Z9Lz5LJI1xLoMTZcpXvui5XhdE9uDkAbHZDp4+mxxGlEoKHmIZ0M39uJjLNXWs+t23faI
icjTZ8sz1HspMSutd8ZMuxP18Nqoj1k+PPn/cfZty3HbTLdPxCrwBIC3nOHoLFmyLce5YdlJDJIA
CRA88+n3Gu/vwkKsTP2oVOXCZUNQE91odK9ey/HNMQ6nZhUpqsrBeKqXOs5tHHhV27C445uDVT1B
T2YvIpM8dxs4B2134e1w/mr/Kv9gacc1g6iZobjebwWZ6sLMpCDj8n2BzF9YX+RueudHOBcnYNDo
KU56L9a+OoWpOBF+iWzrnZPu9uZpWmaTCLB7ERmIY5np84KKitdZcZlZQDotmNn1VrDJBEUiIb43
p8E/fos7LiqJ3ajUdgegAXpodvmzNz4PHwieO+5ZMlVFcxQjji/qbzWyf/CWvTRL/Z65HeesCMc0
x7qvBWn1Vx2VH0j13c8ejmNue7OSDNyPxdSMH4am+1Ltl0ak39u045mKQP+kA/FzMQi0iNdsSI8b
Ri389u14ZrzHamsWeOZebx9FZz6S8RLv63v7djyTVf2ZvS5An9q010lHPw4YF/bbteuRraEcEQUK
qGOADKukSxH57tsdRZ/HIACnEnyy76NbUpJPGWYWvfbNnEuz2scwsyla9+k+f0HSfEvHS6RQ71ib
OQ4J9ClfMgLY196yj42g33bNPKPUWfLp16SQ1qizsZquhUVbP08os3ldJZ/9bOL4JNACiZQEPG2p
We9WTp53MDv6LX221S/J7FZbU5MEJ7CNzaegH2Qhpjn1SyOY45aNFn1iQOxfbLp+wFzsdSDGF799
O05JR15r0mLpsIv+qJP1I0Dwl2Dh750TxyvrCoDkKIXrrBH4MSjqj4xPX/z27bjlTAbA8jDLWeh6
g5L1/pUH4I70WtvVwkEaVw+rRJ062+STFqAU2fDw8VvbcUsFXpUuKqE4yyYFVdX5Glo6FyLV2f1+
k564LA8UVC+7oVDoJI2Kv9dzeehseI2JupzB9dOEe7qRK0cQ2U0F0D/AbR+rrwv42NRY/u1nHsdD
yzGSZN9xHAke3nRNPu9go/Zb+nxKf/FQoLvXjSUwDwAzL3LtDoHOPJd2/FPQacb0KKqFgkxPgmZH
jMh4Lu34Z5PU2zDU2LWpzXLQKUYPoBTrZxHHPy1IrEBA0exF3Zj12Khtvel0sF3Ils92/d1xdDwU
4zMzV8wiIgbb+BVwueGhLevhwmF/Z/V/zZRvPA2ZwIOzo+FfYmwwjzDTb152+TkV+8tJSdp0MeM5
UzZt+zytwN0ukDrzW9u5O1dQTa40QzsTdc4qVxIsYSTtcr/FnctzAN4QE69o3rGZPUQA8os49rvf
XCGpGAM4FMwx6N1BKxkSUia3g/zkt23HMxdF92XKKiS06mPH+2/tmPlUPP7/VPevPo/7fgAVhtiL
cen4VTt1zV1Jx/2CTc5B6Tcn3MUBRQlYL2NMNxRjXYGDVFRqfVLpPr4MVXaR/PKdg+727ZvzGPac
4ldIeQ8VRf4lNPzKy+5u374ysUUgr2CdLfwW2ACqDpFfWSV1Qgv0ajuwVaEZW/YQHJiJ/mvaar+Q
mDqBZSS0xZQEquIRGa/AS3qK4kuFvXe+qIth6iqoaO4aNz8fGn2TpvVhxrw4o0HpFxR/jvP8Elow
N08V5iJRYNbyYxUFn/eN/+31Nf+FYmJyDZOqQ8uqm9KbJJ7FIajF6ndWEie0TKRMhFGojKtq+Cer
UwwB7WCX99u6c+tDT2kIygzPK1KZHjpj3WcBwK3f2k5wAf0kOBm380mss+dF2asSRDWe+3bu/TUQ
nd4ogmIWgOc6rOhfC20vCWC94/iJc/NHTaTA8IKNt9UGzdS1ObVnuhI/qzj+OYLINhQbyu6YuMNM
IKBA/QCZC7/FHQetgmycK4mz0mH0FtSwUOABg4XfQXTxQMMABuyZwvsXsl2Lri1aO3/w2vdP8oZf
nHOBpNTWMnzOiJhDn4EoUjavfks7J5yqOQIKH6nWfiZ8BxE/tEeiyq/4HjtHfJTxssYSOYUt5RNG
Sh5t6hmvfg78/mISoapUdR2s3dPme4hEBVxHz34mcc43kHS8znrs2lTl1YqPqXjgV7p2oUCh7DB/
z5a1ACnu52ib7oBw8AvgsXO2KZ1X1nQhznayn8pBPk5N5pfSukggXQ71xLduL1gQdzkqIXczU37b
dmXLAqsBiqzTDXXl+dCu5ccBkype39FFApXtANrXEFlECeDsNSv36oZPy8Fvcefa0VA6Gk2WIQim
wZXZsus+uMQ2/058/clf8svR7o1eM1shBC7Jah7npY5uVL/6hZKfUzu/LF7tcRMmALlCrSwAxVS7
YZi9037+/pO+5JfF8YAI+opxpPl9+EBsd1dqW/jZ23HKtUK3t7cxEqAYA8vAz/9g0GTyW9u5c3gT
02bscQbNkj6O9XAHwq8LS/9+qAj8rI5bxoRXFBw7a5FSCUG1DBMsOu/COruFpNLwcU4UeWD7yp8D
6FjTTS0PIcbXvlRJtNxhnGfo81RBUfM0r3EyXa0zZMyWaBmeoFYK/l47EjDaEVs9bwsJtA+yFWo2
zlNQj+OwgqQKtmbxlyQq71LTXXuZ2sXqROVMwRSt56IJ1WsEXYFSjl6TFdi2c5VtlemMitu52LPv
pqfP4+75DnRhOkuI/u4YaFNsbQhKuuUY8cbTIE6mpkAYNclwNQXr5L3pwVBvqN/V7oJ0wK/d0XJF
5XcJaHuM+hrT0ewSz887QcqlBgPROM7bsJuiZAO0Gc98kRia8RrAwad0vAaD8wJDzLBKT9r2tJeY
7+QyupConUP0b17HLlAnUiUJoeprihUI7pdMz1/4uB0kKABaZTO/xqML2BlY2WtAF02xLyP0IBbQ
b0MVZLf/o9b7v0HbYSEH15CxRZq9Qj+WLuW9SudbkYUXQu3ZX35jHxcHCJSH6UeCcMjBkf9qA6Qs
+dDzUOVRB6t5BQIXdVRuWd0NUW8wxDFuEL2DAB/ogLzQhqBWdG/nrBkSmVpTDCWUmhQbr7SqP/nt
3A0zmLsOI4mdkym4klCg7Jr+T7+lnXx5n5ewXnuMye+ZgmrJcBv0xq/u4cKO2kDUmNvPEHjVkEI3
z55HRFfAav127lzPpU0DjY0nABqy5Ligkn1og+gS48A7wcbVkOhrQceWAtMdb8uXCEO5lQ092+Eu
9miXO/iqUFktdmLvQYnLoSqVeH1PCO3Bw37JhzZhUt5xyHEYOYFFrqqHg1pTz8X528UTIvtttB3Y
AVIKNbJ6f7Cp9nqncFdJSrBkncF4lRaLhXbn3N2wmntl5dxFHvUgIgIHA4bQRRAMYKoZlnwZNq9B
QihSOM7J2lhhiByr15EswLN7W8fLhWvj94eQu7AjXZc7ayawMWCA80tF6T1fvQZlzzoabz9lODC2
JiXmTatsAo+KyP4pwaTgFWnBe/128QbTbKCbwb7JJG6gD/Iwx35+yV3ckQUXu4wlxjZjGwVF37SH
irX86BNSILLwdt+J6sepnQ0thn3n16SOPi7Jdome552P6WKO5B6tgGU0WNyY12kOv+zd7JXRcRdy
BA2PxiwGILJ9qT/1FDrKmV+vA4Lrb01S13QmcY1zQjuovG1zckpS5Vcc4y7mKNmhSNgOmN3CDPF+
iAf5OdLU+n1Mlz8j3YUU9EwsTAR55B2BgB/xO98uF8aCyyFNezC5rShj3Yx2TIBMrSK/KOvqe+Bj
kjkR2Phazq+okX8xln72OuAu30Q1p1sEeRgsvTDIFEKcubbM6z7m3H3ScmXWLVG0qLW5IxsEUHvm
aW/HL5eNN83QLBhgZyEYhqx8HlUUXngvv+OXLu5IyFVNs4ZN5B7c1WyGtnNCvJ614B9/6z0VSQFF
n7Bxwnd5JKhdbzrwmgOHZK/jmqwWbbJDAhus5dOBghI5bfUHr3PiIo/GKaWtqGcoJi36vtyDQjI/
ADNnqWOSQJZ0B4a56OGdV+eAIsLND/sGFeO3i49CqaFKYJJ0sa/gOr+KbOtVokUZ4u3SFIxdWxIv
aYHxnA70Uod1Bv2Un7md+5JNJJLLDJvwDUDdtiGvMwRF/vBb3PHLchk4BFXwLS1YksDQo0huzSUG
m/ecx/FMHgbdvEoM3Qc9f2i37NPix0QQQr3+rcEJBvB02860aCd91TT1h5rzk5dJqOOWQc1IAJT1
mSrAgCY0DWmGcVNd3fot7zimENU0NucjviXjKV2JKgIReg0owizOO3MNQjboDXtPgtdohHx9Fkx+
PTxOHd8MAaCvR4WCwVYm31aJ8vLcZn4Yeggrv/2eKR/Jkp2PygTdiU91ndIrQoQ5+tncdc8Idk4D
MDSAouoxTtTD7tdA4dRxznAFHgNORIvATrf7tlyXo/HL21xZjKEneoibiRaJih7mSBTApXnaw3FM
gi5bzc+1Hyi96+soHuoTKDf93iUu4Eiv0RgNe0ULFYm7cmo+yU35mcTFG7Wiq0M21sjvwd0bS7nl
jRT/Nw36/5HVQBbecczwPPhYdkhRWA36umwQN5u1l0io3wmFrk7TrKE3FxlYvKOglW/1Wn/f6iDz
y65czFGlLcJ4AtIXYyp2ADVe+wG9t9Lzgzq+aXS4VoLA6iEEx08lypVPk9Tpdy/fPOtJ/FqTKKc5
WSYgAkAZEEeHgUuolG6DX93ABR6VkGxZobJEQcBa/gWC1ylvl/3gt3Hn6jQR+lS1wJMNChCQSiCy
O4tMX3q1naPqv4ueENF7a5Y1CRjaKAiIbRJDBLVuBIZ92zie85XOxi+Tc1E8EP/u8Ttg4lSW1WPV
gxiTDF6tNyi8vN0/hToHLotzFLBpeGitmA9QpL5EEPuOO7kQnijSqF0bHElVIT2UZa8O07onfhmA
C+ExHRYfIRNfSAtZg5F+Wjv21evQuBI7shVssynMEs80eaxoa15HuVQf/VZ3PLXBmFWmJI4ktDe/
zt1+ZbrBq17LE8dNm0AhaelAEwZubX1QdYRs0Wi/oifI596eFrYaJnDOaYHh2fVQjhJiLXT3tLnj
qFareVwxE15M5ZQeTQRN7oTvlV90TBxHDWwXMZD+ouzZpPfIY65p6ofI4i6iUS11sPykOE3PVZUQ
fLzo7Id+HQ/ughoXKNxBDBg1VUoTsAqD5x+zhmXudRJd8FGi9lJ2AoloJhJxLKPwm9J+fUTuoo+g
01XtdMWbvNzmuxDcbOV2aXDxnbgSOzluFaTT/45K1p4goPoDglgvfhZxfFOtmQjKCLuWtGxPrKr/
6jhYm/0Wd7yzF7GZUxXjaTvuN1kNKGaY6B//vfY7N1Hs+GYabG0LSDM4lNaqejV7V97jdqpPep69
+ElCqEe9df81wnOfd7DNkGB4PpJsvM3saP2yRheJxLOV1l1HYPmpfJSgfVsp98svXCRS1csoDnYs
zQnD3Bv/3rSzFxyTu0CkkAEGBxVyfNKBPMwo9LHSSL/UxUUikcRAgpGhKxFAA/12WXd+AjmvF/9J
CGW/t1+zAhMHZGhgFBXw17VDIQSKzF4EP1jc8dBOpG2K0R00VNSmbnQEFCneMoPfUXHRSFlTJm10
Di1ZHX8TcrEYYYx6z8UdJ12Siut6xOIVH4/1GN9xeQla9o6PusREpp6EADVrUggZxyzvkmj4a+0C
cOzG4xh6BvWfYje/tg/Xsi+jAT9lEU1zb7tgPkAky4sgBl/WuUi1bsDmH+FQrvG2HaaZLkcRpRcy
3XcM5MITNGOStBYBcgnm7mWr/oIA6lENNLmw/jsXh4tRUMygLF+eNy+mj9T0NxBY9EtfXPRTkpRB
K+ZzbdGAul730U3Ds8Hv4nDxT1aE5TaGIi1G0z1ker+uYv783/fGeyZxPBVw6dasFPuuO4iVDP3Y
56gD+tXOXQRUrwF13DrUcksA1oq2I7ddsPuBwvhPXZtfznkT9uO4aHzMSesHaOY+UZX5jXpiBPVt
cCRRMgc6CUAHl9WPNBHXzItoLuQuAmpXw05Gcg7qPHmZ0vaBd0x6HhPHN6NQ8CFJUCZeK8PyZuq/
QDvXM/l38U9rYC1G9WGSedk+VmN1k2njWbR0YU9pEph+C7DxYd3POowfAy39zreLGApDqA2mC6Ih
66IzNnY/BaAR9LuhXcBQnEAsZ2Y0KTgH6RQlQTGZYff7msTxzLDqV152OCm2rJ7ndnoyVfjZy+ld
SWu8nBOdWvglwAgvGyFD0WDY5vjfi78TxF3MkJQt4AgArKBIHH0poyrHLNxVa3e/+5k4rgl0djVb
C4JQWo0bOBe68cXEi/RLFV3M0Nj3sylHfNERchTHWWQAbFVR61ducVFDASWdJGfTtLJ/gdrxDSV+
DQvmgoaCblh6iK4ifZamzJsq/SDmjHsdxX8JAGcCCXS94PUMwZjbplOvUF3x6pRD+vxtpA1WYJZl
hs85tVCzq/fFHFYIeP73Ufz95QY5lreLdxDmtKFFLmeW4NiP+g7iMF6fkrmQIRpovOYgS17Eeu/y
eID6aZNu//jt+/z7/HK1KUj2kCzGvqNMPoj+jy6JP/qt7GS3kpJ5b85vOF6PR6bTHTDHxQ8Rz1zM
EOFxwELUKQoTBg9t97om5pPftp2nJ2IsoYzFWDmj3xvL/ll29t1vaefSnEOVLBaEpAXGvLI8hghS
MftRlIXMBQwpyIfGQifnXJy9oAt1GmrrN/PGXMTQNM+00kOEQAgRWmB7ZJQD3Ovnli5mqMrmeaUT
rCJScki68ambqFcAZy5iaIxqK6ItTKDIAl0qOdrnYR292raYJ3zrOKSqbMxj2BvKnFDMMnG+xfqS
BOc70cSFDCV8khAEOd88srfPjYzVJ76Npe/yjmsGswzH0sAuTQvlRxk9tJlfIZ65mCE7i6kNgX1A
PNl0mAeQNLjjC2CDfveDixsaMkg2qYQkBUSGH5OhOmYV94uz3HHP0Ca75LFFS24KdK736q8q3l69
XN+FDe1phn5qDItDwOtxJpTc8VBTv6Po4obmPiQZWbHxibJHqAF9BPl44bdv585Mz6J/dgKwGaJp
M8khnTjdNGxtLo0fvXPQXehQSjeR0hLQLzbMr9AcrtCBbj3Pigse2img020FNOJa8qKPxWO5+NG2
MRc6BOLXoEt69IZNP0e3dCrJIUzaS2rBv89rcdu8jS1jAGnsxVjgBKMqgQ65if8RUa3rPBuryvPL
OsltNVkQOkETBPP0CzTo2ZLPAdMHv2PjXKKk2na8NYGCIKpPHnQATmIMzPiNezLmOKrmG3hGJpgH
5bO7Tcbfs77t/Hbu4oiGkDZ1PaAD2qeWH4jkN7bR89HLLC6SiKD/2WYKye020ONclc0hkfSS8NY7
ruSSGKWQ0+AVOU84yLA2eTPUmKeaxOIXHV0kUTsMc9tHPSQfpvpERPtx3/1GkaAm9fa4mzkMFrDp
oJVYcpmLutV5ufnxq+KF/HZx2SoBXUt0EoNsGw9cQUt34LXvF3U8la5knRcGIQzKxCGz2ROhfg1z
YJvfbjzsUR6WMkS5jCqR42D+vVxSKHzvqDju2faLlGIBPKRtsj7fVSMLJQK/Bijy5bcb3wTtsxVo
y6JKliqPSX0XjJMf4QVzwUSdkmwTIaEFdF+7x6QTU2GpsH7e7+KJoGY/xekaYvVotDmBBLfu7YuX
87twor1bIe85AqE4txt0EfeR5/VaW78cwMUT9WkVN3F7TtHtX1GT/aG4l/ZIyFwsUb92VPT9GZW8
ld8UrQaUzio/MiqWOt6Jt2fb71qhZiZ2AGVZvdn7gK7ZZz+bO+6ZmaCVFv0hjDcCzELG9BqsQMYv
FXWxRIZC360r+3MLIb4CYWkxXZwAfcdBXRKg0vAOQqrnR+iUlg97O37ncSn9XkUukmhEciHDCblo
PPVBQfT0Y9Dj7oV+YP9CEM2DGEsrUWSZsrpoaN8AvZH5MbswF0QkISRpM47Vu3Y4yibZ8kV7jmez
f2GIxkpv+A+lpz0c8yaMv8bV7IWWAYrybUzUepIZZJ3xQUdyJ/voGxfS0+LO7RlCEihLz3XEsCw/
nJem6XLycp/E8c5MZB0Ze0Tycc2O3DQPIjFe1U/mwodU3NEgXTie5uU8HlakQpkivV8Yd9FDemin
fu8xZ9PJ5kPZ9Q/LpXfc2aj/RuExV8dMiCGje7MjM69jUkCeLv0+DQGqOXu1ZJ/8rO7en7okQYAn
VgHIw005xDKvUQf1WttFEAVkaY1sK3zRSo7PSkKcGHCo7vjfq/PfW8dFEHVtn8Zlh8e5KtfmvjO2
/JTaGQBLDFoEKs9UxO4VjPpjNTT2LE65yKKxLeemnwWe1kN7v59rMCVYzi7E+Oyd38jxW0tjaLTV
uFYxPEw+tTZto6LJuMVM6ApetqJf1jTIO7sP+lCWLAHhYRwMfgfBBR/prc2GmgcQFAZK8ACR1dd+
TOML3yp55zc7//kvhV9SY6R4bvGtTES/aDvKQxiWftTPzCU/iierkkyUcbEOi4QGeBIdVTYxP/d2
AUhorAf1tuEQpw15SsweXdOtT/wCkws9AjvzWmYjtt5v9mY2wHuWod/F6+KO1rVLuiBszh0fFJhw
XJdn4IXVBUKHd5zPhR5RyPBmphl4sWKwoStqHvLPRGq0fOezQnGOK5P0J9apDX2PqeXW72pzcUlk
0Cu0IlHCyaYkhVhIEmT3ZdgNxO+g/gubhH4khDzgBbSZTd6ZcMmDUPrFQxeatGdQkWelYkVs2ujT
nEzNUz3bpvE7qS44Ka6JkEGNw8RodRgE3/PBhJ6tMhebFJkxWoSAYdSyNMetim+NqDyrCS5TEqVB
pviGxcOs6U8kaL+N++aHG2IuOglvrMDOwTmwVby8Ut3rEOvOLx1yMUkzYCWm2nAdlNnwrGXbPoWS
hF4YPOZCkoZzcK+FgowpgZr9Qvmf5zmc/74830ktXETSqsNNSZIB31f103cIETUkR2Lex8fRqO3j
f/+Qd6K+C0sapKkkCWAdGayvSKDHPOxCvweui0siA8aIthlhmVArD20NYHKnUs/T7gKTKGkzvQ4I
njSNRa7BIHmyUdtcMP57djl/lF9uwzVuazpCwgqZy/I9KuU9WNL94pdLFQRGqTjgoE8o5jU8rBt/
1CLxe/S7QBkWouesY9hk3wmKw7WIQEU0+I0oMRcqMyaDZlqhtqX2eMk5Xubh5qXWGzIXK6N3QlrS
ACsTjMMn8Bk+aRbUF3K2d76lC5VpoRZv+6k9l4dlgFlQXtTldKlg8RNQ9psXgIuV2etxbOo5Afqh
tby9ngRZWB5kVZBctWpQHzpStluuM0TQA69q9jkAgnQ+himYEPK+ldV0nACCO/97KCidFlNGlzgM
wvBnsPjN7lwYnMj4TsSMlgdmkHh5LwY6jHnNmyjIp3ESLK9tS19qMcnqEFKd6utOx6s2V9E8TvOe
m20HGy6AUc0W4s9WTHU0SVjd1BPbfmx1x7Ic6Gl5FCKbbmY9RtupSgM5Hs3WAY28QeJ+As36BLq4
dAk6cOxMNctLatpXvTeUF9lSr+2x2edSHqKpK7+n82a6Yy3l8nklRooHwA/ZlJe8r/rDts3Ty7LN
O/sRybasQIDVSHvb6XZ52iDrlzw2leT0HmRcu7jfU4gy3MmgqwRkbHfbvaL7yJa7bWm0bvMlTMdy
z7m1ZoUQOoEgIFvHFrSREIDi6wnS2rsEPlaHABDGqhyvIdMq6yu9oAD2ZdiiLbvaNq6igx1sKT5D
x7H/0Go8/J52niqVy5h29W1GkoY8do0N40NmUM2+D3TVLh9S23drnFegxUkRwEKdoSiqoNbaHpRU
8Xw/2Wyt/1zCKDQ3YpN0CjFERm39HMRQ2bmvon0C61I4Eaafp2QSBm3bEDDtPJqWOXy2E+mGG2T0
guftqvkAxR+17Seoy0J0+5jaUg1FUgmd/jl2wdKz3DZTpLbjQNjAORjP5bBA8WBqZfbXYvoy/AGl
Bdt/ihmQT/dGpUv3FCQsyO7sEmTt08T3GR+Az7Kccqg2z116wLj+tp83iTZee2CYaqg+zc2U6ifR
pLxJDkkPyS2Tt2Oox3toCVD+KiOLxtM0yL2srhsCK2NGpBYnXu2lNjkFyutFTGm4PI1tiyIE66q5
OSzt0g1/Z3op7VSMfQdu/9j2wx2QznyMkV2nnBKMO6/zx65s0FcASZMKP6myiqOj0YIf7WBIcwz2
NsRXTxMClb4u0dWB7Euzoz3Tjo89i/pHMdcJKBFFm30tE27ELeXM4qU3lMLu+IWCRuHt1yf6QHl7
No650rBCeIzDxQ7HUab1F7JrPVzFWRvcoiJpA5Rpq5YUmzXJh7Bvw5uRz3F/6FrdRHm4tRM76VhI
nmcJ5KRz3itoZGZJWup8nhVq0wryDl/bulu2nAsuwrwN0K+SA7FXHCIZJ1DIsa8Y/UbP1thdH7pq
rNUxKRe75SFvzZU1S/zHYumW5kNqjARQuebLEVrHYroyaRL/XY9zACXUhn5kNtMaqtDNXh5Tlgh9
rXuDLs1sd5GTOc0+xVs6HLuMLutpAN1J9biKLDgFUHbobgAvHL72fShu66mqvkUyxK6kBF3hQS10
iW/GrKz1iwkg4XWoQnDqHHfV9lkemjazz/3G5bPSmJPP7VKGH9ZS8uo4NITwI1W8gXJbq290tpvn
0gR4rG1pUM7HsRte1NDT641BYeu4xmyxp6DtNnMabbgtBbLnVOag2pj+saKLyQOppK5yIFD65k60
E3poGgNiy03XSH2wZaC663gvu6HAnbsND0AF33R8sf+Eu4B1WtEch2AWAnGmj2+kDsfXrkrw19Gx
6MdDgz7Rc4VpfJ5HZEs/rHPP5C30l1JgAUQzpKc4WflH2YdyuksGg1GgSptFnqZpr4N7rZppuIbe
zHrXKcgl59yAlekwizhaPkRxA47DuN/VqbXbukL5mWz7Z9Px9YqhR3JfJ1XTHcMYA8ZpgqLGfbZT
RQ4r3TSmJbUc7hVdaPfDLqpjJ5FObM0zyW2UB7qr1+c+q9ALEfHe4v8JJpbRAZQ8LMIlLeVxa7sZ
iKA1q/cXnVZLfASNMCbryGT3lyRFyIDERGbk1ykbQZUNRbw5PtZdtTyUQPeiwc3HVRXLFsXbgdeg
gsrlROV0VSsFbds8jWeVx5j0vgvjKj7NbWNfsw1ahstmub3uJRC9t3bbNvthaTtToucEkC99Nnpr
pgfcRWX6MIzZ9nnLTFifgh2D11cND8C5cJB9DFk0iNTQH4LRAfPjGYlLjAPWMrtVE8j5bjqw80qZ
N6KPzXEawYL1MM51VkMWKiTNHU5U/1DxusZY+9IKdF8h1VNsfRUuz91ZJe0pThsdHyZpwj8TBuY5
lPNaAYr5M2/KZ25YX6m7WID75AgaTFLWYN0Yw2OdcFKMWvxoTDC+omC/HzGMgoNeZVl/CBi47PA8
SNizQs/qCx30/Fe2q7XPw2Zi2aHMyvTG1LEBB/+yPiQDmV7qJuH0oC0oAY1s4rthnucuTxbd3qFi
Iw4jxugOoVHkJhm67G7V+0iOC4gfoLmBv9R8NUNl/kwwv/tBalOtTZ6UhupjonHuXwAQG5JrG++k
y1c2kOrUKJk1h2ZRc3rso4l+DcuMorIejOt+gFcnQa6jqQ9f4VRTeVwzGfT3Qu0VKPSaXZ/kUNbJ
FWBWjclx9IY7lQxgRCd72NxUMQSEDwGfkj4H9R671lWzjwdQUdjqmsuMPUBFrp9yXQdqvUqrpk5u
43oOzXSwq93GJbdkG+InIyuWHJYOgkXHTCrxrHpD+6MZSP1JRHZQOSmXeDwMjRrzboIcWG4plctj
0GRsOtRDJm90p9r2bmVsV1cjk8HwEkXhPh0Ax0G7LxZIQQTf6vjEuQn0dd00DJWfKWlz8Pz83YZz
151smjbDMUtFeCtX3dRXHPo1faEXUh8V5cMhTmakU4NM9ZcZ6sZzPg64A/ItVF8Vt9ldjYnwHFy4
HxrZQ8i2jpsIkR4jNPJYrSEfThEyjnyFM5Z5vIW4pGfCm8dVVW1eE7kQaIHP16PEG4ItIctjHcY5
fpI+2qx8Wqf6j81ANjhe0/h6rWeOKoyh6HnHI+6xKWnA7hmswKU/j2Rq09tyqlJxmFczTA/jbsv5
QAcBQSXTVwE9xabHeKnAiF805UhixHITko71BzW2jczXaF/lyXA69o/xXE3TYRzbWFzrXYJTeK2z
it2ODPlI3vdmnn5skUqz/P8x92XLkeNKsr9yrN/Zg4UACLPp80AyJaUytZdqe6FVqVUguO8g+Sv3
e+5/jWedPjOtlEa6padr1mZl1SUlkyQQiPBw9/DXAqP9JiThLu4TFxRx2xpGIkuRO8B/fSbdpyBN
vD5uaZCMcW0wqBNfaO4/ACdrbLTCfHqPpB6afS6S6U83BvCnqf2E2MjlWE07qVp9CUR2TU49geTq
tKh7sXzQXVcIrGXmSFSZYSmv23TinxvRMOyRxauRoejEa6MAFrQl+uKstnHfw+LtlHtwITjhifbp
FrMgCx3zgBhza6B9IpelFqsKkQ6Ys7KiHsMTKNlwCa1UUsapc4mOmkLTT6Py5hzYm5V5deaNmLIZ
VhZ5a6SFLfllAYZCGuW2h+5mmvv8amID2qCpDxOHUK6g6p0JnebFrk0D+gHY/KQixM3qVDEaXGXz
QoY4k43tb1fauVt8b/KdBwlMEWuYHtgtWTELJYRJbTA9rNMSsA2meQOnm8vBLXGmbK8+QlwsuzOJ
t5+rqFNUm+9jOWAy6mrRpQ3NXOkPIqjnDKbOqSQbD0NxbbR4A6lOTAV33XjshnHZwWNq7CLfVKyN
ixFOdhGSfrK3pponZL99Ue1K+Fx9glNKQMK6GeE92TbDDGNR1czfNKtmmoJk4lx11k8I0Gd9MVT1
pu9yqOPwXSeN+fKZSEGOxNG7GXnrFVeI4/l8V4/QGO3WJUWtyuYlL7fzLDSLO4WZTXEy0zWI6cB8
P1qpbP0z61iAeDOxFJbdw7AMZ3SVKANdhunHH/HOudhhknjZPTYVjtBTIf21/ZYzyIsiLqmZrxeR
LvSGT96YbmATlARxlZHyRPqKfq4ZHS5TjrM/ZrQdBaqFcoD+gUNUHBd+m6yxrupxPGv6OeNx4GeV
t9Up2HY3SET5GGHQpu3ug3Jtmoscbm/IuKZqBvSRDt0JwSdfVsmKBLMsU17cZ0yU4z6rhNKfvUL4
9eeJlURe0XlwwdkCFe+HiQveYJ0VzVU9dcKedZjvI2Kk1TSPWvj9V5t51BWLIH4g+pFzcAvr0NLV
gfa3jN7eUzIZzv0GbY9oLdqiwY5p6jVsM6HB4FWg3KlzrHqN5w8DH+/KkiTxrjEXCulAlnjYQXjZ
WSoLyKnwnk74QhaH1gnMz0Iqh5FAr+B3H/yhkFh00I3P9ZemHjP3oGFCmTwMeULXP/WEldv/YAwb
lRxmNRYdSlRMQU2isWBkDBdVz3zTt4cRcdZqtxvzvsviYsbpFeadQXFr7GC/+aWUn2cM8Dqg8o0h
EuPiFXYAukTOnIwlzswl5h7+TDAEIB/dvEt819bLNcWEy3SJ9MTzqYkRC9IKL3UMYImSoWiqY5b1
qF6GdGGw5UMPUm9g89vnMbf50keYg8BICCaOaRAVZriETCi2P045ROcAoSFNLFWMtJHA7F2qBGTg
MJiKxf9MWcYVMo2aepGfFtZcTdRx84gw21ax01hLJ+nYqmAbiKnBtAWh505/0WnH+tsxBUJwW9Wq
KaJeyMqgyjAjBgkXHMFPIY4mG0GpsRoEr4GvF3it0u5WzD25Y5W02Smd+NReeT2nLJ4QYbLzum7d
HQagYmJrU42pf9PYfEJ2CqyAPI6C+3SjCKSFZyA1TWvUIeWe7vqlJ1Mo1rIszpfeJdNp2lOONtfK
foDZ40joajN/IxAR3AWjGSEH8Zq+g7PpyKu4qEe/2Snn7GNVLUnfhD2DtxhS+DrHKqQYcZifuIKo
DHcZwOu/by7LJqjPsAnHzykpkiDk0xicMbkGPzKiUK5KUigRLWiW9BueW1VcDHgrTRbm7QiUOlyG
si7CNXMcb2JcxTWmX0P0tqz+HBK83tj1gz/FTLTsWuqBVTuOdh1H7oPjLTRFJToQOIuRwXq4x6GH
yZean7AWnqob3TCeP8zUVOMGvqK9j/GGKdXYW0iwo6bp0FcZPAJxySwKccU0xttdC0zMqiMOGLqK
VhTJRWzXoU9362xFj/hWpDwEWRoicYv6c9hyGNBfLONoshBTpVyw7/2lQw3l1dz2IabKyk+i6IM/
+eyR4QuhfT9fpQpKvBOAujCVZbVIcAtzJTAJDOy0NJIYRH+Dj2jFfgq8YEAconTEI4eLHPyEyzbL
z4h0JQamj0EteQTvCvqREiBP4QyribucKqAyGOmSoNKcZR1scd5ATuiDLLUFsl5LDDbLuQaeAwuG
iHhtZ0EVQJiD0cs0owyQDfHjNqnBYxtL0ya7jlYrJpFTlbAIJV5w69JWq5BoF1RRE/T2s4Qp2nao
k45FhpXBfTIGYEu3jU4/tKaVn/JR5SKiJLffIP9a7wKMicCXdDjQUfn4OpxSrq/llNiviowFjT2X
V1tcZLnmC/c2CKz5TW6ygSFZml0ZjUnQnwozD2RbZgsY1D78FJKoyQUGlmRTIPqTFWmAOYGZdmNw
zo2YPuUShMxzr3N1emcOxN+vTd4gzWHoxPg/IMs16V0Jej1aNBSnFPAa+LFGNgHQdpnrodj3iyCb
bPRg42PxONpN12V5cAtTXOIi5TFE3QSnVjXGaJ+LJO5GJPctFphHAaV5RReKGShStM5pCdNpoCOh
sPMm1/UlE2q5dywfz0wRkGU3mLrqHvqZJDgsymEw597Sl1BBksByPYUZJDXXM+G8iHTelm3oK+55
17xd0ouBpwGJzNCo7RrMXrLtqxn+33WeGHtfGkzPu04C6zPkqHSao9Eac0MUwwQm3Y/lpegnjgEk
RVIvFzOK6i1vXbtbEuaPEWonuAyJBAfpgJIsv658P/hOy6Kwca6QmYS1sPqOY7roOVrhDWysxqlD
ljnZ+SMwmgoZtAehK0qbrB52XqckGrOdWz6R2rlt4nUrDwudZJfNVJc/CqpUWwGHoIgWyVKs5a6c
UPDtpi7QWTiudJyjJZ9R54uq8GAOJfDOToOsmPo0hI2OTe6UME2w8zLPnhdNXrio8/PZO2fJODZ4
mmp4xBDB3IRiHFIV0tVf2lMfJlNfxmCepwh5XHJlmWN7P9E345iCPArDu2COETbXi57bhu0LNLkf
IaRXNzCC0F+WAMXFeZXSIjnraEHEKfHlMp5izEs3hEPr7K2APPHGH5K0DbtELV8gW1SfWeWq83zg
1YZU08mSAmsR1YPj2BKh3/fuM/oHfgh2DLI1dOsROWtyaVBfXnHg35id1YMisJmQPn1M6TpvW5yd
N9DQ9N62lDMg0kIm7sbXbD2feiVsuCS6ODfN6UOzunBYMOls9omL1emgYS0RyQMSnNLM3LHCpJ9p
gMVlA1uBu+SL8RSzIyHL60BfbKKhzPEqMowhulxMwS6lWZdvCUC++1Ik/dXS6IGe6Yp+1GQJF9f9
EGb6sBYFBbA8GHOeiRWeZwEonTvRpukWL8YLmx5DVsCjceUSD33nyhCPX9wn3jpPsUTy3EWjV1hw
hYCx/eArDOawGzgwaExy1LcaRfOV1WNw5fGs7HHqLKYPKZYt9mm/FDcZcfN0sjbczzepXYC7TsRv
v2CKC2E4uTkHOl96N1R7w5ZyMmC0S+KqB1+sy2OwTA0BALmIFkdCGfyo4IT2py+mDL8q2ymPEsTd
BLgHoHkgkSm7YwYANSR2bvzSsqpkoas4zAyKrhuSuNYq60JmRDIjOVzm/TjPNosE8PkPYMHwGU48
XmVQlPbuKyDCpjqZZBs8YmOxMynXy8rj5aXOaH7B127KQ9nw8aqV2lwgXKvveYlh5G+wLv6XZtOx
NQB8nYe+ERa0eDWxLbSrS8S5fp8Pjjo2BygIoA2WV2CMYIl7E9Ktgnlf3tcKPiKBG9vYdsoOzUOa
nWUTwhFl7n2jbtSx7LudfFv3GBq8mefD+mkwOdyuo/c+LcKx7pvyekkTHKMbeG3S4MxKsp6zHp3Q
9/Eej4XfYKtnALxBqXRO3pJkz3T2+V0P/Vj0vSwZoJZ0BevK78PVyGtPsvetxGPFN5pLEHxUWCvG
JN8bV36hXfAWse/lVS6PJd9jpYqEp/hsYZJPfbBGmXrfCD6pD3Smv3XebW8Lkc3o1qZe9VWU6GOZ
6et7HrY8FnxzxFcOZwAYmlWY5CCc5GiCPr7vs4+IgXxoU42qEKLskj2uaLDols7vamCDuPX0kaB1
BEFMe5BnKu87hsQNMTWF/y4SGiyAnn44Kpu55AICTbjfZHGGAvojWmjtuxgJUvOnn879BQBif1iE
I032FFBFw9f3fjh7+uEporgr8xpkzLG/lEsWsaZ/l32MPB4UAa9IAO8S4il/mD8CWsQE9fTT+1bK
EZ03GNAr86Dm2STdwq9tnvqhW834roAij2XfaItKvaYpVPYeWjmu9bYqS9/nwCSPdd/CEaIlaWDc
xYHNoncB6gLq6nc9l2Pd92TmRK2w7wL1Tn+cWvSkANC987OPdmc5w5kfSDfoJR07K9S4KSr6rrNH
Huu+J7m2iQrwtYHlnrgq+6rz+tv7nsjR1uxgnynFwVhP8XGNHM+XM9v3a/y+Tz/amsECYoFJYO+Y
jbrHwPAuphhK8caJqbAFn/NO5LHsWwDHgWUvtDCFG5E7Gp5gkGpHZtAueIO+MGCtLG/OSknnv0Zo
/ceTCWP9P/8Tf3+oG2AGmM109Nd/fqhL/Pefh9/57595+hv/PH2sL7+Vj/3xDz35HXzuX9eNvw3f
nvwFI3fBkr1BM3i5fewxBfHn55vH+vCT/6//+I/Hn5/yYWke//jtoR6r4fBpxtbVb3/90/bPP347
0ET/4+8f/9e/Hb7/H7+F9f/9P5X99g/7j7PH7uHR1M5WWGD/+uR///rjt3744zeqf5cYvcYDRZUU
lB80oe7x57+I3xXDWAKteOBLVPC4ZAWWd/rHb774nUHlxQhnPohZ5MCA7mtUfPgn9jsG7DIVUB0A
+6QICP/+mtf/WgX/ejF4Kn/9/R/VWF7XKIP6P37jP3UY/7Na0DyAa0mAD9SaCJ/JY7ndPFaNKCcf
Mtipg5mRxYwhLwR7P7igZIXDqa6a/sswjwYccoEZJ+DurKOMytbMdTgAd85OMqL9Nfb70X0zg6P3
fQq0LYZ8FGSUugQosZlXp8xmmASGgczoNAOyZEUbbBuJtRqD46TneO5RS8NIOem7S0HmKol1v5Af
hBauwK9iSuFmnIoiBRnFKz56oq+SEJNRzBpVIlOoQ1GVnCuGoXQbq5n+qD3ffupMmu87PWoa0iIQ
d86lErcncvhy1OtcbpOiGd0mEQrwUm0YPaN2YlncVpqcBwuoBReDLoP1tGR9twsmx71wCqA5N2rs
dtYv9B1IkfTCLkkRS0nxsbwKpks3AjOwCy/aaARlugxXPpUAu8e1PR1ywjb49vnnxJhuV5S154Wt
XPocPhBo5qO5uliYH2D2PKA7nrW3neeGH31alQnar3jucZt7msS6RAs8Bi+pg7R+6jU/W9FjTvZ5
l9spAjiUbGhL0MdIwHQxoWo0qE0+oNDQDUpf8TQXadQODk2HdCrMhZf18quH4tGFo6qmhzon6sED
uX+JpipvdwNw5iJOOqvODOg8sE8JShDEJvB57pXHgX46BWgnntCrvywDcHfQjiZeyIIJ/uoqRfyJ
YLPoABdRyvYS1kVfWTcmC6pSyzDp0yPbPGsaAfZN0SFQKQxqx8Mfh2iFN6YMaenb+6nIIC3Bvmju
M1Wa71UqUTKNSa0goS/L9RNo9dSEpWlKb6MWmCHi0oSA55VX+YQR0ERcA/8paVw3UPzGlSzUfGL8
DjNMpQQbKwRPqFObIJF0l4HSYMKmw/CDsMmylIYWRlR30+rjq7UKUC9fdLYtuqXOts0C0nCRle5S
yTX/bmcyXM5SAlMuJ0P3qyvYARKSyd2gOyPDqcI8cABbWTVFXVtYHlNry88OM3+qjYdaPo8CWZ2a
pF6vF5TLXcxzp772hnEJ0K4/MJ+qcqHRGvTpnacZX8EBW4IHm03epwBRAIYo3uR9w1dabioFGuyZ
AF+jCD2IpjwgbS7fNQlIERfcTcEccS9BP6MuOqPj2Uj6UbQKZIF86ocPzKWA39F2BcVJeFPdn3dM
jiSCo4YqY0iCs/ZSu3nm0UK1/ycpsjqPtPbW6zzX1Sc7F+xBJ2izVY63dJM1JR7bkt/0lXOfARq7
zwVmqtxyB8OP06kn1RxB49q403rK0URkNAluk4lytC0U7dFJErMpw5kusjzhh+47ejJkmLDYCnej
LdHsgOfzSA0y7PjYfPL6YX1Ie5WrcCQW7OiFkkaFLV/NBz2LFnA2pu2eA0ooWBy0lf+na3L/Cx2m
lccw8kFXiQUOaWk3dWZj2xqEEpeatNjUJtc3fc/RR0rA6GoAEFaDAY6ueHuq6QjEwPrJLUEIw1tJ
0B+bJxAdMYElT1RYLEDEMOplaJc9dqvAvkaT9HH1XHGzOqCMoSDeIGMvreReof2JbcZarw2zNXcP
OCU8oI3Ib5dIENbsPL1iSBS2gAKSLLMihfUgnT/16BI7TM+0JAOyNqKf17jZ1vusThcR6RmcggiC
N09FGRwLy8vSdNVDoMFaBTzmxptEp5WNMDxQ3DLVkkf0XzisglYAF7EMQF8N12FlLdzf1lXEoGR0
IFYFeToDeEgyL0ptjWYFrOgomHRNVqOt1oBnP2JIs3fWK2CukRXdUqH9Y9hHqnWhTlPFpH9WgZdz
5xV5p8NSggEJRhshl1hYpY5kh7EtN61NZBYrwI1dRI2hPxY0couoNaXI7tYGsB6oSavn3Uvt4cdT
HFca+Hg7oG3FFOiqBpyPJnYNkLXNiCP7q3aKA5pzFizYXKlBnXgoYi8J3ExuAZN7NNZeCi0VU3L+
PqJ58EmOfj2e1XWikGbRA0/F9uPDkFp3NeHttTtRKVOFk75KyVhNm87DdgrhcmHyGDyN9I1y+1Cx
Pz3VMXgELtwcYgXF1bEQya+cQBy3KImHrL/GYM90i1NbxRhIbjYMDeS4mHS1W7JJ/Svd/6VU8MI+
dHVf/xiOE70nueFV81jdDd3j43DxrTn+yf8fU8IDUvS/54QntgBcVy1P0sDDr/yVBzL5u9Do0MDJ
jStODtLmv/JAKn8HtUQLIeCWRjDM7b/zQEZ/R0VAMfjEBwLP2EF49e88EGmlpEyDk3Yw5ybIHn8h
D3wKKsGpDPZynFAfjnzgttBjLUAuWL90MBbbd2nunTA1jbAC090v6fkOV/GRsSILFjAVEPrYMY5m
ZXOAPta9ngTfLLZtox607NO/PfYXctrn9+L7PuSMlEM/zsWxFdMyDUGhJ73sK3R4onXw1ijoMcHg
9av8tG792xY73Aw+GzmIUIdHdyz9CjScnCUi9Z67GkK7VKseOZafynuP6u4KRHj3g/Si/VC0FAJA
mZhAxEIWCJjWyxEqX/8+L9y1CHjAtOCw8ZbHBi6j3xsxsxR3TaY+JhjQfL4kvN68fpWX7lr6TDN4
n8OEjxyjkLItZy81jdvbwcuLeM0tGPR0RaMu4unaYJCl4yw59JCLKSJ9UH5c13GUMQa61mlce8xd
v/6NsDn+HunwGgTMEYkPogxeBjl2UkCzrEsG2097u9bfVeXnJ7Sr/5y8tX2jrD7gFU/ft6CEIqIq
bBbJjmdKAPkaGsvaab+YtH4wYKRDlCNLTMXj82Ud1G85K73wqMHDQGWoiBSHqHAEFphi7AEN4s4m
NTVRnUIinuVu/iJwAn3yqqTIQq+c1A/Q/fs/KW3SH+CeqQgeO6hlXn/IzxaXj1hD4eiICIT7P/bC
A2MCnO25UTsQLnlcgl4XDdiCb2yp51fBniVMYGYpxwjaQxz8OwxNMxQoOTpqO88n7NQ08getifwl
zBUxCEUuoqavfamlBnb29CIBryiWZdPsW4E8aVC0vbeqpp9ef2CIy08Xi88gqZSMKJTWgX8cgzo0
c2tMrir2HEyb9SQtQQzCLMxuCjZrm7kvoCn0NlwTEbw1mfVnP+rJOsWlsTxVQIRW2j/uQZAkbeg6
9fVeAcxqIs9keRV3bcB3wzSnDowcBQ5h0QCVE6kKslBKJ0bkyJKDrJYv6Q14Ht5w+8sPBAPkBBK2
gMF649g1pJjKjk2V6vYZ6jlwWpCvctRVpPpRZFkbnLBy9X+02QCW1usXfrZtfc4outc4YakfAIN5
+r5TxVnrClvsdZL6p1aJKi5BR497QoZ9m/vm5PXrPV/Eh+sh5YX2AbP+ji2jStl3Bu3UYl8axyI3
M7fRqn5LyHiU32EVAwLCO4YXUIDAdxyMfKR1DTgkxb4Gn5RdolBf01CtQM5PigR93d2k2/mD9P3s
sYd06NcGPRw2EdCqQ24puT78p58+VJCt56Ir63pfdxqna+7BuQ5TcN6IB/RZbMdlAJoIxrHhUTUe
wfYwgS1N3QbVnq0e0BOHKkCCYlx5X9OsaJotK8b5YZLEeqHp6/Z+0qr8pGWbj5FZVP8R9QJER7L3
6jlErYUaI88gFnvra77wygMcDeSwtrHdj61Ocl43GNLJqr1HU3bvhiU9Zd1axsCU7KnS1fSxMW69
Z2ign8q+URFH6bbVgkCTNFQJFC3NgSaKcSKvL8WfstYnoUAxkAPwqnwNw3zAkE9f0+KmzOkqW3aF
N6SXYw6FCBBHoEoHEcZ5Gch1Z8ArPnMQGJ35K/yl0sXmf77+LZ49nZ9fAv1KLBeBzOHoS7SdcZTB
jWxnUjV+UCIpz0lWvLlW2HHExWUO8OohIeMaD+/pvc7gGOW0P5A3D8OewwKK3yKEK0ZlIufDFyZL
i+IL5Hn8rskXP4mb1aouYiQLTsAozKCem2d4vL1+788WMABe5KKKIfNHWnZs2Dd0eb2weZ53Hij7
UdrrfrsI5k7AZyZvrMIXLqVRBlC8bJgug5v59P5ZyRs3DuDHZ4Kn8QzL3Z1dVlCTAit/vH5XL7xR
zeFArHxkX/zZuAT461eN8cpxp8eVnwP38wHV2reGJD8L3CiSgFj4cPBFSYKc8+kNkRUka8ixBvB6
h/GsmA45dOMtJ6PzUfJ3PHmjXfri9TjnklHCcE1+dL1qKtjKcT3CvCGeZ8jxwKfMIi/xRTzS9S2v
qGcpghLoJMFY9AC/a3mcUw0O5KfWqHZnZrJCcdDcgD/2ceDB3ew5OCYx+csrRFJ0EpBNYqw1Zcf+
t7TLKxhf1t0OWrGlQfLRJ6CGDfUZjI7JzetL5OfbeRp6NDYkknMcUYQ+mx1rusUkiahWcOqQdoS+
pbUK/bLOaey6lixR7Q4i1UnTzG7VPANJlS0N0OEM4KEX1m4F5AiJEJAjcNbBOK0R7COEyyo9Save
M1EuEorJcQWUAxERlaT7jpiqixoIDqGkHdB+CLNphkIp84J1iZfp0AkTYmkhthkZhBNeRZ2JAvh1
fnn97p9vENy8xKGlUZ4Tduy+6DTAWbDByS5jPRpuBpqkvu5/OdM4FOtg6mG/408gB08XLKwpXVUZ
n+503c6P5Tr6USq4uH/9Xp7HFVyFQp6DjUEAJR22zd+4If5SV17jr3TXd6W7KBJ0agzkoZsEzNc3
FuhLjw1FNbJ/LjRFKfD0UqDiFDWE+2QnMSI04hZwHpf2LcOTF05F3BHquAOggnr5OFKWqNegzPXI
znKoDzFss8d0cAk6Bpjeh8avW4ov+CojbJwhlh6apAa2OFa/ZNWDFApvz6c+pCkBNglwkac3SzuZ
Iwuo6U7lDjK7tXZhXgfujUf6vBo4XMZnJEAFCVcOoERPXh9L15UUNTrvPBiaLXiiIwjJQb9coZ0A
gl87MALiX+JX94EWYD/6q0do6GdtASk1BBjyBrT/8a1z8aU3DUQLDUxx6GDqozfNGpzjbkjorknX
KtJOy7DS6AO9vnRfugpCnu9z4E7CP2Y3LKLjcPtkFNrerg8HrZIrt3L+SySEny8S0RTYCypLHBzH
dLJk1GaEanjYKQi/PnnACc5dg+7F6/fy7HQKEEckRXaJfJ8A2nr6HqGUCXp05pedX+fpN4KZDl/R
8NdRjoV2O6Dhf/r69Z6dTgGOCh+NJAqdpMKWfHo92Gu4CWiL24HQ6iE7TVT3wa5F9dmOvNtDfJ1E
Q2fbNzbF8+WKEUkKMBa0/sACxDF3iaglUJMZ6K7EbJBd1VQt2iFdT25gozCekJ5CewhBn71h2szn
HeXjRwrbDMggTNmckZWX29efw/NogcwZyQcqOazTQ3r/9EGgkQDJf1HwnXaQIoTV5PdxWbb+jeo7
dd4SWV7IrDUXAzLp7dp2pYYGzFMnr3+NZ/Xe4Vv4SBKQ3uLhHCdDfZll2Eg133llCkUdtISg7TdT
c5KYJN20lK2hl3LxnXi/aFGK9X24NPSf1PcxAA6v5ekD4LrKdWImvlOVzL8m85x+Lz17+/r9Pduq
AT7+UNNqqrBjn7EQdGCXSg5st5YVdAkmISSq+S/Os/55L4DSMBEep6XmQDCf3kuN+mAFUMZ26L9B
swth8haHkbf55ZtRQmG94OBE7nPsMgzhdZ9OtmI7CcUyHEDa8oSguqp/Nbwd0AyCVA5wPcC245XJ
vLyBQ23DdlmS+7Ez3EbBCIOJX78ZSbH0gMwxQY5tcG1QQSZUZWzXBgcBMWF24xX1r83r/vliDqDV
oUj0wQl95hCu2hpy2BZXgT7+HJXiEHdrQN7YzM+DGoILzsLDuYus7NgdS1awminLke/GLGluIXxb
vpbQMMYkA4DBptJcFKlv30iFn0duxA9QAPEEfeIjkDxdc52aV8u8otzR1La7cczlRwQr7wzmGMup
gUznLb73C0GUA9lUUgGzlci9j2I3B63DQFVb7VSfOYgg2voCtBEXFnRiZzpoYGkyLFacD6vv73TQ
9ldl501n4Oq329Lo8i2L85/P9UkxgOJXAwkFAKDBazp+BHNRYSJ41Za7Vk5lEQauqW9lh3Z2PZLp
MWBOXgVjWVQbDHEwRcwN5MRgHZD+WwfFpok9O7d20wc8bU5zPTZldEjd7hw0tRhv4lfVWyP1Xoj6
OIM0A96P6BcgiTh6aQnYS30iyx3cHPpTC+HOnmGuyh06N2JnGjvlm76f3Y+ALqDXlBM6wqMbQLJ5
ffMdatyjB4cK+ydMTeFZdDw8JwfSK6FMbHbCJTYNSRmok0E31TaRUxaEmeRFFdWadBd1sto2TMc1
Hd+IZs8KAIRJgU4PgxkTfCaOyeEjnN7HFv2681aqcZtYp2ON1CAcF5K8sT+fnwKHeIbdgmCDmWbH
EW1edIHDpmHnXpH0W5YUFB5NnL3jKmhfaYAyErnGs15nX3pp38CqEetdncIloN0mmXlrrs9Lj+1w
AnAF+BIP8ChvcCmxdbYQfm47dUmofvAmHwYISTu/kRq8cCGo2Q8oiVSgTR0/NMaRENKuTM4PRvzn
rhpEOAReeW4n8+P11fjC6wGZR6BvQtBAAZbwdFPoAnx7H5S388Cz3Sm0blVk08C8kem+fBUwJlFu
AvQ9NjBekFwwYXAKpBPMCkSvDXSm6J68fi8vPDVkNYIdwDJEpeN8uhZti9HcPDi3PRgpbWubM1tp
L4IAPXjjhl6+FJqThwiIk/TosaGz0XXeooPzGgrEB9v23xUeMUAIH1y5X78rZOw4PxXeE7K2p29o
qNFA8dIsOB/RwX/wW1+dcOlnewpzszdC0/OM9CdXAYpHfoC9j0nv5YE85RdLcg6C5wKNZF7dZQBa
kbV5TRmjyTbshlpZaKbh2vPGbf60an8aF3FxhVoIx7g+3OrT+4SeOQ9EWifnrrW5iRCEQTabYaLx
LR8mZ7e0tP43PdQlbIV8H/5bUL4+1rVutjYLCDA9LIo7InXjQXBlCzi7QEk6nWR93n6XHbNz5Pcz
iAkEJkGw51yqbj8oNmF8AVz8QKBCqwz/2zD3ZwdrvilEcpcUIRzcYEoB/zF9P6wlaFDLGqAvDReP
IMIRkZ7mEB6n0N8iGYybVve3LSN+E02JMpf4+XSM/ABRAkPLG3I7zA1bNnAFE99akMs+ZWnf5rsa
3gGQpLdNot94oc+TIyBJHIs0AF6N0u5o7bRNZ+BCkQTnvNb3RfNfnJ3XbtzI1raviABzOCU7SN2W
JVty0gnhMGbOLBbJq/8e6v8P3FRDhDYwGMzeBlzNYnHVCm+onjyYlL4olYciDR+UuN+oMK9854Be
wKTTillO0eodGiOzXjWf3ZNdk1iiWCJPBdjSja7utVWoJGm+ax7ymWv5fEtVJydfvnO4o9muDF0r
SBEk3OB7XfnEqZXp55AxMHxYW1Hpo4XkzMCzhMCxbhXTkA9mybkz9c3v7tprIt7TNXrZurW6ZI1y
oi0H6Z6Kfu53tjmWH2lyoIeh2V1yQ1PUOlRd/T9tI6kzppoLQMhZHQ43jRbxNWIYwm/VMUvizm+T
cdh4Wa/TnQVbslzMlP9s47LN//QaEfWPjVmo7slFkAshPU8cpqkWt7Vsh4dorjS+GkOe9MjVb3qR
bll9Xcn6mIhS4wOFxzXDW1chUMlk1cLjPfVAc3cDveUjIpN6oA1L6TNP9anyTFAY6AfVokvuPSN0
3+emuVRC/AaLphXdcwyjneX9/7MHvajg3qson5H3Yd4H7Fw+Z5aM3581QIVf5mUMq5lArL6+HHUE
MSB1cKpmVP4UIOqIpjiJ8QHGjrfRIbv2Wi04EEst4lps7uUjWbkelslseCe9UsIfCH3KTwNz4//E
mI03htGHd7UQv2Jwt/dKNNu/374Tr0QARqB0e6k9lhno8uf/bGidlhD3pKKcxqHLddSIen0fYe2w
NV65uo5LGkZAo/pfd8yMSG8sI3OUU1u300cViVDkfjTr8/ufhmG4ukw5F0DDstf/PE2Cckrdel54
0gHKn+0+F7tRWO+zpXk5hHyJ3K0Lhk5jIna5ygjVwAMRHp6EVrg7oc/trhxGa//2syxnbHWLvyCK
AOOoCOOvKwt4imphgUo9lQnZ+OyU2n8JQgoPTdnFT51Rb44Ur4RpJpa0AHg2Hs5cHcRSLRx4LD2p
5biMZGhtnaSo0x0Y5K159JXTAEqCD0x/6ZutRb4HLYzjVG/c02D05g1jFfeWenarS3vlgTx1mekt
I+bXX1Yc6RM6GZZ7Kq3ZvUWIzf7Y9DFCdFWVfXn7ZV25d5BdBFNk0csg31t9RogAR0IAlj65s1UF
kHfUXZq200NWK87NMCTakxGKZgOs9WKvsToiHsg+i6YgeZ6+ntXkA2N6Wp7OyZvM8jSWunK3gJj+
ItqkfchwPJC3A3J/j47QHCWwsm7wyD3D8awy1jH8dtTt74z3QVsqSKI5ftfJ+cfYV4hJMpwNtaAX
ufrVgISF2kMt+ggmQ9hzr9IX6P26t0Db421m2UeKA/eDN2l95teDQLNNy0r7hzGW9YMbl+NXxbCz
7zphFHHNISqOiHM1EzjISJ12b7+JK5k3VySzVUbvFGMvqJl/QkA8TiJsjck99Yoojq7rVrfC1Ivb
Mm6Vo555qBemPRCIokqsd2nuv8QFliZX8/hvC0mny7hQFWPeNEjunKZyVjGszNzTmMv+/XcTMBGO
mcWkgxbn6qhlDtcq4hhkolZRB7qAQJOOCdqYptyqYq59QEuIYwrnebQe14GuqZDMLmtCEPTjmwjd
172GYmdgtY61kSNeiQgUs4BHbezDdSgGl3uH0JjqlqFwTm4eOvdDo6N13Dj1+7NqHoM9WxAT5Lyr
YtNEKzbNKHJOEUSRG7h33t50uw12wbVdA3XOAViw4tS0l49CYpY4Mo2cU+VgNRBqqXWLJlZxzEZd
+/T2YX+NggUxD/rd45wzG3iFGSc8kxKOIxEAnbUA33vkE73mQ2JHdRCPHQqWUxX5rVneFLrYzfN0
Huvq6//wI+yFaA2Jk4i+xobURdQptSTpBiVPFdGk6R66R7iD0pPv6Jx5O+HZz80oijterHJrhViL
hS40po0i7drOAwVmqkCrnO9Pv9x516TEVuaEAh+S7tFCh/pGKBKqvGFvcZSv3M5kwHRgGDgCxn31
zAjFgucmGUeG3QnIWaPHWBbejUo2cDYRTb99e5OvfR9LmIfNQKrGopePVvZDYSclJ3d2rP6A/Ey9
8zRQjf/LKuAKTeCLpBzLU/8TPC21dVDXtpwTxadzU8NIPemF3m5EsGvPsoRIEg2+dQa3l6skFoqp
+MCbJ9So1YDxTEINYW3Nma5dyZCA+dpJZihZlovin2dRUJeNElUxIVo1OAXooRl0ppsG0Uxp1Fpy
xqKv3FJneH0CwfNQS/MlMg/iCrpcFKywliD9Yp+cDiG4wWnjnVNkHQqG2lZwfkmSLm9/1iKSaQzt
YMc4q9Ou9NJRXD2zTjHyWyH0u8hb3DVaB5pfTv/Arysve2qzATVHDAsANxdG2H2wsIJ20C7K6c3r
alwcI1OqBgyMpm72LlI+qKZ3ZT/7s4r2Hfd+syVM8PrbgbNN9CWtBdzBbPNykxTDVWKg++bJ0iNm
psVU30mzmG9kZltoU1rK1qDg9YFjQZoZjM+W9uzajjlPRA2mqzFP0wIB7IUR3Y6R5W4c6ysFMjJC
1Iu6Sc0I0HB1u6RyRmOPpvepdyPg4xEGzb4HZ3ZnT6hzpnoW3464Fu0tt3BOeZTJvx7EyY1fce1Z
6aLS/wBRCTtqtbmosZWhh97cyShc9Tg21m/kJbeSrGuLLMQqck4YVt46Gg0Qhj1BlXgacscNKsud
d705x7u3o9G1c0IuxV1N8snkexXzQmA/yHZr9inCRSoAbWMdiJB1UJCCHygnt0bG1z5e2JFgOliS
f62aC7HWa51hhtZpxl7Nh8PZnGShuPdAH/KN1P3KBjKYpkVLaw8U3DoEmo0txqgmR2C6JFDKXkT7
euhf2rsDOlMPyhLab3QzyH0uPzWcW5p4GkL7VDCHueugx59SJfv89nt6HWn5yyERMAukL2Wt/dXK
KUdNs+ztk1F3zr4qBYOJULU/9Egy7Xoc4k/T3JobqdzrtgkHgpqL75nvDSrH5ZM5teLhPdJ4JyAX
MwSgQRVf57ahUzIOqA3q/PG9Irsp3qG37j3nk663D28/97WXuNBkmCvx6AzNLn+C7YZJ63Wzd8L/
xXxET9+7t8TmPXblVC5BhZSY3Jip6+pUUkZWsKQ9elHSfHQV3bhXmzHaq/1UbXxvV54H0h4fm2Zw
p0DRuHweRjFWV5hleEKg2Aggamq7qHSUjRd3fRW2beGJcYOtjmStV4swahyeUsrRhwKmGERfrdjI
jK+tArQPVKZKP1Zb1xNQymcqCY6H7VXhR2QICr+DdL9RtbwuNkF5AzB1yMHBmKxh9ZqZ8s9gu6fc
aZobM4u6I9E2O9teSu9uaMYPssXLQB/q95k/LrUmK0Ow1GFrQYBbWwHL2Z3pGWZ0umpX+ygMRBiQ
aE3aravzyrdNALahay18Gqr+yzORMHFGL3Suz/hHVGcDlQod341Gx5cEgPAui7Nu34TC/v+aOReS
Of9Kr1x5f5xEFe1RBNdA9a3WtTK7DE20Hc7oIukor6kAM6GtboThF4G1VQ4F/RuqDFQkToq9ztfM
HgkIvH3P+QwH/tiW2DgGS4sfSVVXq499IQ0VZx1D/9sqrvlZHY108IWU87m2YLgG01Ciphor2JT4
zLd0I7DVpk58crI+Qx52jnEfSaf5WTGzPgqSplYxCBG5HIMss90ncBLY9GowS8JgdJFe8Hsj7LVD
jwMOqjPcIfFeilj/OofzqPphbFdoxBEO/2JdA8UUKRzsXYvESVTeSJzJh4aJt7FL86jKbscUnyyf
BDsUiJ7b7mNeLcKYTZuL6Fsyx45EqgbdiZ0Xa+pzNsHx3DEdV8WNqtRZddtPskoCJLUsMPh2PPRI
AtiFs6/RjjADY2zEtHfGLsThaU6S58gSWr6r3L7B0iuMxucJWduBBzUHLXBGWT2Gg1X1Ozd01Hur
tnCQycfOuEmyGTh6YneE7F4dPD8qtfQbggUyD1L607TFCz0f9tzNtrw3ndL6jrjJYN5FIQoTKEB4
avLBzLvMCJSyqP/GmvvJAWHmlgZsusxTtInrHLOWm8rOsfXttdqzg55SzTu46qAd66j1GJRGoDp9
K8zzv0ZRKOcZYeZxB3akCGGPJeG3t6+Pl1RsdfgWRBfoB3eBdazbd67EwydObXEehrb8DD4ovHNL
03hMRafiNxCL/hYrZ3njKMpwsDFNPSAWaH80+tZVfCuPsMmoU+9RU3OxkTZc/WnI5JM1w7zn5lkF
aU1UPbtfjueusLKHaRb6WW2GWQnwRKrQL05F2P1twQlMt2rG//C7Iuur+zAXGafZyctflWlrf8JC
q1ofCeROCd7evNfxYaFOLDc/5R3wjuXP/6nuDMktVkEkPWO6pqIsS5f/o2XV2CO9vc7r25d18Cow
wPjBjF13qlVRR55MDXFGXN5Bm1nRPmm1rh9oI9lf317qBcF/eR4WzCJtNsDfFi2DVb5bu3FXqana
nZ1Yy5C7sZPhyRuiHB3OKq/zvTd5bbIf4h6JAF1nHi67wfpgcHa/6C5KJX6CKQmeE25bfhxLUdl+
V4oQSWvq4HI3uRNsezwUxv3UufFpjlI0TwBvJ/eGVmsmo/nCgwmoFaUZjLyzLEASaHyWAnudgGlb
1J7cbh48NH6H1trY59f3jLtg8RgAL0NU+DeX79OeR5Hi2iTOkoCw04us/FvjT3CU81QeJKSVwCnl
uH97x6+9XG7SBbaz8OTXRE1DbxNMuhxxnrJSPzlWkSAIiXhvmkTvE4Jd7mv6RND8KA0ZgVH0Xj6f
WSZESw2XDY50G3SzHt7Wgz68u0vEKqCq3AWLSiK++ipmSHoQ3LUW0otWLZIt9Q5ZqS167ZVtg6zM
xbLkPlBfVnmvMDW0pLWkPWfWgOLzhIOI6Cu5r5J4q9C8uhREWh4HZRlOyOW25U6UY7FTtmelsjFy
y1TVH1WYiU2ptBsR5UovlVp2kQwhoaLHtp4to2HRJPaS6kAfNPwxx5YTFSVE+5Uh/jzWVv+JoUb3
AcZmkvqgUhYzSpDn+6gut1zJXxc3jEphbJL3gJGGiHP52Fy3Sp96DfJno9KcLIwJPyowU2M6ODlM
sWhq2kNdTNFNTrzYq6JXNu6maz8AIvrSzCXmvWpv6ohzD5GnNXgFavJQdo497rpMn8pdWJTip6I4
PLzWeYeS7+oQA/vfADu8ju9Le2iZo5ACMmFaXUA4N41zBTfs7NZmjjM4PjcSzezD2wHgyirLpBNl
F5xcIKisjleKpFPX6sC3dU9oADes9qa01f7dX+WC62UEybSJwL4GTniuN+gTBei5UgW+ivS9A9Xb
jKBXngW0GmMAINzMPNfzYvgXWZxOtnHGM7lakKhizz2ibGTMV1chkjFPBYv6Sj6XKSSN7zgzz/Hi
IjEnmvycktltXbvXlllEahjR8Ok76+Zt3nu9hasXqgxl1t23QxzdzWPqvEtLdwnKHsd7OeG8fINM
4vIzc5C4y0SkGOcpV5g3WXl5L5RRe3z7kL3cXZf3OsssYGSe5gqkNm+8hlowMc+1WiJshmi/8km3
Ym+XOL0K2q7zHqaxEDtXFuO+Q6r+j6lIDyeJJqn2UZYXByEKbW+k9UBFISa8aFNn36Jhvye9xAVn
kNU+N834INuw3tOJk3e6bKRfL6AgTW2wXOqLaFeAgt4Imq/jMxNvaniDqZ0JJGnVMhgcgyzdyfQz
04QJBiu+fjgjdbgHWe+/dWgF0vMhQeDKZtp1+bJElWCDYGvwnqTnPnspVkc1YfyLHiXK7u039joZ
4VHoTdO/px34ihaI8mXWjdQ+nL4YrcGq1u5rWGtPWTPGi+p/9Lf0CrkRJa5sJRU249Yl3MHAWELy
PxltmEtnqjA4pQ845Tfz0Fh3FkQ2jHcGTd3oW7xMbi+OJNNPAGsLzedFG2h18o1aV4q8teW5iGv7
T4nWwXwrslDvAikQ39zjmByBlC5LXDtDG4m7feYqDrp+s5nsBjnPZxBixrPea3Z67jwEPbx2xqUW
UHorfUPHbS0AThL+7WP8Qnfkfs3Zw1FV9Wur6pq9RAHR9utShxaWTlR0vtCF7gVJ3+AEXOAykQSl
7NAtVKzB0A9DK6fPb7/kVyGG6oa+ECgBDhWdhtXR7VVa5VghjmfDCZMHICEzie1mO/7VW4WYAP8Y
Rq0NyfRVAhMqatqVEBEwyjC1Axpf0V0Da+GAdv8mGW/JIVcvlbYdDVFwNYTodf8udlRsXtB1PZul
ihKIqnc7LdeSY9KYehLYopYPaiuH27RIjb1iobwYI4ITVMgmbNzer0k23N5gxxkHLxJjr+bScYK3
9aLocW6wbv5EZa9rvgP091w4Wpb6seJG5bEqO+t3i/7iF7dCswVl11r9OU4zjY+iZ/i6UWJceRU0
wkFOkLgyHVmXGH0swNS6ToZF0hTt837QD/lYpvuM/sYGpu/K2QIKxHuArsXoYq3rnwwTErG5y1LD
jJ6rmBJMToxkI0xdWQUoA0x6dnophZc//ydiQHBzSMasDI2EHDMcgTlx5xTz/u3v5HVeTH8MxSnu
MHCXKoXw5TKAWihYmynFINBKk70+GBhmdj1OjZjukApjSzM7ONh50Q9PzlYaZJGr/J6yqX6EODCZ
783Z+Dng4RivAm83bGv91IXkRleU7DzhgbGvZV8cUQfdGi9c29vlxS1YIrJgc1WvqUXRKfibZedw
boY95bW8bfB13IjDy9atvliqDTSuwbJ6S7fzcmvpTIXmqIfNGVB9svMo5fcA97tb5FlKhJsrfff2
u7zyCcBWBugNpI70ft01xuFVbWcbVQ0V08bbEO0JpFXn8qOJ4fB7E0U4dkttzShhYbKvGzRyVoQr
ZxVOn+5UWPF41SlHtmIjiF87nLBiF8SniZMeQe9yB3U5Uv2gsndWauHB+erM4kuU2VO+cyYv+qN7
VX40kSr442iTgxFvSy/KF95Y49ApMy3ZiDGvMgcaehxMhr9gQrjVVpd4VfU2ppBjce5B3+wHOHku
lldVf2w09Kh9wZqgHgxzq3i9ti43zCKXAL4WQtrlNrhuDyjaU/Kz2mEk5mLMvlMk+sO1mGGA4F/Z
fNAUypCN82Qsz7M6wBD7iQyLgtgykLtcN5yzrtEFjqaR3qpc/84AKjsPNe2RU41vb+p2/cNAQ1P5
GuEi/Ru5iBp30di0fytFU+Z7KyvLs1baM4yfFohhYGRx/sxTZM9zLsSnTMz1MdTj0Ql6Js5gGBCw
dBC7SrQfoPuTn22nIw7BdC/fKZWaFTeIMEIf6jHlLPaVPqYTDvWlnHfkV9nvrnBppzWugYrx0CjW
F5yNQyw3cdOOfHea3HvwReGtWktt2EiVr0QUilmmDeBRKdDWzaZcizDCxNMVjQIrDBx6qvvKMbcO
4OsXgjQI1w6IbiaG5vog5IjFi1Ev0zMelOJ3AhfoCzCR5LGrCrM59KOKRDzKyvOfrDBtlM7j5uvb
IWZpTVyeCKZtoG5gIFFWq+s0FjkCHAgVN0XdJeKm1zH4jH0vkeUf18r7U4GE4SnuenTDZ1vZCjqv
PwOiDfmcBvsJ+N2aW47tEjSnOU8XTYvcH+P0xtQ77TDDxkTEfeL0oD/37vfKsWctOoOIwAB9vfwE
cq3h0rW4HrOstx+MtILlVMThljnLixzZamMpIVkDxBwNmTWwo7LtuRZZ3J6bPvH2btp6JfKFg/gT
mk7Y7NrRxaLVUlSsJN1h+Z7UbjKKIC6l8qupOnATSjWFJD7oCCK/jR7pbzf2YnHgoigF5FgbaYGB
C+LnYAKP2ogUr28edP8gXAMWASKAVMflLoUeFa1eM+tIOBeH0Ov+eInxmZxI30gPri5EiuDypS31
1Op1GD2+zorX0tOFiC/Q1HbqHbKW4Rn/U/e9/QOyEN4GagkcOBKc1fVt1bUZFwhsnOPBVc8yj9Vb
LUEffONSWf6ayzcP95+cnuk/bWTQHJd7J9sk9IzOK85xqgh46lDkfJyE031dALBMUsXYwudf2cRl
6AOwBRIGML3VddKmuajb0SrOWYq8yeBZA8OHUd/PljpuPNzrsMjD/bPUKtGS82DVUwWXXLWadjeb
kA4n8X7dScCG/66iX27hFPelZsQOjpQUoYE6u2LnKJtah1e3jcBnI6TA+Vt3Q0w1lbaLO+u5SPsv
BTpXQZNpJn2XcD6+HWWv7hodeNSVwRvCeLl8HhC05HgmK2GS0tw6StHu4Uq6Gx/t61jOrv2zyurd
YHiNJ6XDKo5w1AOOc/ahqpto19BV+JThObcDTtLdQiJ6N3yDLGrBNQAJt2hnvuQd/5Q2SQrTqxi8
6ux4HZY9Wm7v9Cn+8fYmXnldvKlFEJaimexp9Xhx0WYGLSUeb/DUAFON9KbDMn1XqXq6f3upK+8L
iSKyMxQkkUFauw8VVquMNSCNs9Sj7ldOon+WLr2H96/i8MZpZnMmoCJcngpsubuwjVhlKgW3ENCN
JbeqnKf3L0Mg4qNdhPkAsV0u4xQQAOMwAkmpupovLUfiAFHnt2+vcuXtAOKmmY2WNsTbtYBbYcVu
7ZpMBPNWxF+1wZv3hTdNj4hJv7+QRsKI5HnhoNMSWpfrRmMpeDZTRFShqx9F77b7EKGPja/pShhH
+I4noj4FJLruP9SkQzGs+vosq9L6JlxRH6ZEdz6MWZ4+OoXoN3gIV84cNSUZiQl/CozaKubhulur
k2fX5yES5ge70KfAKap0o4S9ugrn7f/NN5DBuTwMcamkfa5PWGsYen2IcWf2XRXborcPw+vEjsEc
Z2453Ra0z+Ww/BMPcttFJ2Ak+XG7IvmUyZl5diymIM2d/r5jW4+LlfOW3tYSAFYX70JXXlosyzxw
PZCf8Kyu7NkD/MTZOdm6TBvMn+popwlruI/sKLrVgLDfaYPaHCOGP3eObLqntAm34A7Xzs4iNQUy
H2Y/YeTy+Z0pRJKvC+tzh7vyo1OZ8bFJRfJcCLM9ALJwt3KOKx083iXQFNYkn6dZfLkiPLcl6x2r
s5rjNK/01l53pmQ3jXa9x2LKbX1k3ZT7WLjevsiM0TdknR5Vd9RFMBbRRvx8yQ//eRW0nhDPcEm0
+FXM0dddH1trFH1sI+vcoJfrj44ZLobsAJ06xYw+NHPeBw7qYo9pNJqPtjSKXdYg5hcn7vgEzsz2
49lT3pf+vfwmrl8m08u5pDN2uUWpbkle/2CdNZUaJ0ugenW6UA5vH/1VHHxZBWE19IEBCwPJWa1S
F3pqt45mn3PaiotWg3vIkUbchb2hbYTcF4rnapeZhBIHQYAy/lgD5YtU1fp5Cs0zjPb4XopSp0wj
8W2DuDGTp6TvKJaRZnR/DUYH3rsxsehEaGdoomAUM3aDLqYugaKMuGS1TtH8rkq1jP2hQInbxw7N
fZoGHRnSMuy9eEfnpjspVpv/N+mK+hS1mpUHUx+DV8+m0ooCoLeTc+icqlCDnltPBk2te7euM6Lz
Jg19zCDAueHsQwUuZEACRp+5FgXTsrIztCxg2lI9F7Pb4kMRjvNJ5nMpd1k2a2driNtPuik6e9/3
BtOyBDTIVnG45gTQBifc09nDcAbAKzSEyzNSFG5qTgUyZGY5VoAmi9y7a3M9Sn1qB7kfnDK6tbHG
CsaJr2sRgqoOc+5tYYuu/g6QRUygGWktk5/L30GDM0LgwtPOZasDLqvNBB8KqVW1ckCEmW8WNKEn
fBWqGMr784xo4BybaNM6laVtxNXVlfGyJ+Aa6AtyqwMyWJ1o9AniKgH2cI4naT5kRtw8CGQbNmYQ
11ehZAK9BYNgPQ8HmdH3qaIydR/d+uDo0D9HtUo3EvF1nHx5GF4rh49/YduyuplKwKMDDrv6WZHT
mBy9VGrWcZBG9xssSfvNdTvty8Qhaf1wauOf0BxbEJWTTL4RP8tH6uIm9d+OGExZeJur73jR1V40
PZjDMHS+fNsxmoQuGNP53A1D96zwEv5AWk4fJYAHj25X2CE67OEZiOP4WPh55eIWVihWWR7DssB6
SbWjJNqHsVPP9No6YzhkCkNsegox+NM8ot0Y6NmgVL7azCoDPsXECt02m5lQYTijc9TaXKY71Rqz
W2ty5q+zKBCrHfQ+v3GyUX6yRQycsM3Qqw4seB73daE2ePzpKsT2jLMqAicZZYaLmJfE+1am4Ueg
VfimtEbX3cdtPD/b7RhpB+wZE/A6XYMCGSQmBc7/PIt0N4moQbu2apTHaeav9bPcZOYlDYzYsTTE
Z7RtI9A02My5vytPIg1VhIX+qeWxzb2BgkflA6gIU/wYvFru2mXytuNNpt+wa7C+F2NEoFIru0SR
eazlBIfKTL+7biMWlJ7TY6WouN1doYLs20vFpudVW554Upiq6j61R38owFnUgYeztLFPRIvWThIW
xaMhnVjuCq1lg5vebEVgEBVbHy7AUO0qRHj4YJOeXhY2hsxec0/DTXAMf2pV9Z/sdP1LHCcMWGUV
xx9VQ3aHeVKbA66zI2h7PHAezdQpPzZZOzyFzLi/NXbvGkdkTbVbIYqW02GHyU1rd+Iv/j1GdbCt
ucfu0ssZ7GZe395HkcC3oUwNVKlz16V2MpWs007umFa3ubD09FgWMd1GKZtpPMaWPvx2J7Ntg7GZ
m2/qMHs3sdO1f+xoHnW/hcsOnrUv25+WO9WcxlCUj3k79LehbnR/4jbN+sD2cheIojWrv8tZU+7a
Osr1oBrb6a5nhvij19LmyGyUCEfrvbJ2C2Y8DmK1qX4xRae3oCQNHmR6LPsj6F/1ITcUJA4Ly+t/
qFWT/mqiab5PRT3/lCgHfJ4wMpn9LjVBNM9ssG9NcYkCZ5EM+ySxy9vazLSnJun6CpmQ0P7i8h3M
ft+pfc5x0K2zPk3SDaQc8rsisqtHrzfMLIgLnO39xrTqOujHub6XWYr3XCdM5zGH3oT9nZJgNeqq
VWTe9LkVf/W0Uj41hRr+RKHNfSwkxJrD4DnZvEtdXfnW90Kd/LJuKxnoymBUGO3Fuvw0Mdv5XFi2
EwVVmGR1MPNI2dHtDDHeRTFgxV1ZSXFXZK35ba504L0j/tgkNGBW/hvtCCRKDduqu4myVisec7PQ
+jupV/ovzASGJwtcWrLTpgYZAUeL1AgjyjhuH4beVB/Rdu4XYIvife8Yn1kB4zpXC/RhbHF2SOQc
B5NTeeXHDBfxmmtc5rifpuPU3E2x2T/EacHvE0NBlBqz3iGilJVyN+Vqid45qgMkGzIpbL+3ahgl
XK9tADVI7lUr9WbkEPO5QX9qbr8gkENPsM2sx8lW7N9ICWcqV77hPGVDVP3JGpNzkIwCtwwN11PG
1ZJG66mvkuRPNoQy+hx1tfakjq6ZYDIPn8rPNMQeTlo32uTgfVPcoUzUkGm2KRbUU4+/X8CIsU8C
iXDLLx3M8uQT+vSfYBnn6FNiaUW2D4eq9zCiNDvwWkmRfxg18IQPi4awetSKDuR+23VOgsFmlP0F
kOGFflxYY7zPqtT9j8teNpzKYbrpBMVloNrlHAbYKOt/tUGK8eAMQgE8BFWq+j2GFvLEVih/ZJqS
JjuRWk3lezwYhY0e1j97SObAU+H97WDke/9lXcYgpDCSogrCepTSD3urs3yviWEz9Oh0F74zdR4G
jHUZD349VtwDRqIgCWSgHnBjOk3f+hxKzmMhVOPGsNq6B71eut/juRsDHZZHG0g1Uk65Ww7foe06
XzpVzl9Boyjux0n3lB+qmmfpYRz1Pj4Y4J76QEkbb/ZLDFIxnowaAn00ZuG3eTY90EcCS89dH2Zg
mDGLnb6EtBme06af7/Jo5k7pZMoFESMCSAk59mH9ZE9Tkd80sdTKuzIBhrLT02z8KNoRKoiolPQ7
HJfwawIe/WxGVgfrJUIf3wdVrP3Qk8I71a3CNaS0c/IZxxcFE0yAO2dNNqoBPL0fzR2Kewg3B0NT
1skZV8Na3ihwkzHRzS2saQYtHq0PWScmz4e+m+K/hLiG5ydK6f6Y88WCtDLnhrR5Dt2bMnGjT31p
tJipod1f7e0MHAuk/zoaeKOFHQe9Etm6X0Pa4QvGsdLdgSQoOdlZYXtHV6SLk0PC9bRXurJLPrpa
DAgm8kqR7nueCfvWpM7GwJ3S+XNkQZQgp+8Wm9pU1RFAT/rpQx4bBUBxYLMp/qsO8m9FqqV/hU4+
66dKmcAha2aNxN3tbXwl67D+NjtZ2xwnGSrlAYwpN33R4vUQYEcy33ghI92PJUOm3K/cVDMezbBU
GrKNvEluvbpRbwq60ofGteN4x/8bIt3aM6o/dqPTqKCOuuFPpTXpXdSLMPOtCN5KIEiJe+rUiPM6
ZDLrAq2yEK/Dxs+SgdKa+rfWHBuP3l8935mAbEsuI2+2j4ibVh+Lbmirz3FHOwopYR1hfC3Eo9If
eE2dH84DqCiGAdl97ElsUpzBUCh0huS5iaP0HiYwlrQqGjH4MhSxnQdDbLaPUD1adcewJfb4ldqs
0CgeNBcejD7cIO5t4o7MgP0vTNXe3AsHu4bjWE2160eOWd10VsUW12QoH0pcVL95tM5xcCjNme8t
cuw7LzNT/uaaunjXuk38y1Bs8y+m80x7iGiK+nngVY3sR6JMe8xzuZdorKRNUE9ZGPkhgcnzq2HZ
xSqsPCOAvDP8VybF8De0zLbz62U07wMNlEx6bXfcJWrbfRrdFPI57e/8uTaVaNwXSepA7K68cbop
cN37OlErjiDNQit+Dm08bu+ciYGuP+JrGvsI5dT0UCgG/cjNzKc5TELEJKSjxj4C2HW7Nz18EneM
sOJPMvOyXxOwH3gQ8fChAlz5M4tgbiEo2rZ+Pyfp53C26jgoE2kwNwlHUfnhUFvfYzMDYBFavaL7
St5rH0QiotZXOlTVdl2fLNL/2SRu6Y60A7JmSWUcZgxYe78hZel8sxwyEAWqFlk7G8uwr3nnZf3t
VJbTb3KjLN0PuPqdyjTSqJEXRAbOQn16j76C6P2xzo3Mh50rNQhM1fTfjFxBgqO1Z1a7REw5iRqT
BqxSOzt6xBsyTpEUipSjsEfD3dNKtHBN7bhSkZ4a62BM+/E2V1vMQzBixddDNHG7HzAvKgOIRm21
U8NQfswib8r2/G3yq4RG2nzy0oLEruqRfgpkism1b/YF0rJuNYYkb/nwf5ydWW/bOBeGf5EA7cut
JDuxnaVL2rS9Edppq12idkq//nuUq1oxYuQDBjMDzKA0RfLw8Jx3WXGAilUDQHej74np6akPQw2F
xyiNzY/d4I13sRRp58PRoyjDldqZflJrOU34scz+QMcv2zBrde2IKWwJgrwwIo7L3JMwKIpAIBK2
8PgD3Epv8pxXqw+6OfLnT4hcIaNT5Rw0HLCn9LNR0tIMsNaYsM2GBoC8SSyn8lYUboJHm5e6P2wj
tRwftfQZfYdpTn9qtlJ3AAEaDwMQExck32xRpA8cLMe7k1Wa44dczrzHc64S6itx630ummVp9wXP
vnaHjl/1u5I0vENjSr36gNxR+zxrWS3CIsFY6NfcL7V5Y3QJl2jcuAUOxwnSY74n3XLyK8XGUgod
ClrQleR57nPlWjrht6v+lEY1fEQLaY52RSKSJ4v8R9yUxajIz72Wez+r3ov/4Iqaf9eskhM3yxmV
+zh2viTZFP1nt6N3k3mwhXZJgo+4X0oW5F6O+YxbVYIydNg1tokCaZIS50A6RWog826BUlTxkUOM
1ydrF8PPAo1Ata/ZCYQg4nAsZls8DjqlzID34HhP1XNViBzs+YuJC5Y4RKiFT7h2j+PjODkrxKcx
OMI2N90Hy+2cyZezgtO40rRJ9Md0c2aeqYt8iJW86XnVIYjnGxkyJFgWWMkXIjg9a04DHjijVhi9
b0vN/j1EWnlD1h9NYTzPyldnMtzsDmkWLBaKphse9WgiDCqUrT7pSed4Nx1o8uRWmLX+BR8488Fo
Pav744Dl0sNc6RCeq7K0+lIpHbsrgRZo7KYkyiJSpEj8Uaqa0ubU1pCgalDI/CTAuvZOQfKoPSB3
YNchInOJ8aFwSvs7vP15DATZcOTz/HGf54LP7scUM786dec8WVmcqb5XufNzEruLFiQ5jYXJkznF
FmUh51eaqC0R6FCbn2Bo1Dvhqn0aLvhv/3S6qvlPTHmLNLI+Ww9Wa0Mw9fR5pWeTz0VB49jVL5en
wwMYH5JEaDtj7NtVE8W3C4SN267X3S6o9aX/K1fHM4xjyig7KH1kxDsDywo1tJDi6CGMVr1xpWq7
6R+utRGQX1AIASeumIy1qv1P1V7BySAaWmGcFv6/YyVGsdbPZ8oxU7nkcueZRWORrfVeysZJ52sS
eq9KpzQQKe6iFkkpW6ODcD4+BRgU9GrAyrbdiiBDYDgoY7X/PS2ieKd4xDpXakDgBV8QxYhinI8V
d2WFRVytntTWMj6hkmChrmLZt5ypa+qUm2bAOhRi58wKkC++ja9Qg2tVpgDcfOqF8aHVZXVH7SLd
Ad7UfgxedaXKfXE0KJBrj96iTripHJpArzsRW9opEvpjIVcTqpk6qaD2ctOK+fnt2pX2ejgUgYBD
qlShafxtnX/6Bjtw2afyhJWunofWUMbKXjZjvocvrWah0scxbWilK0gmHHtoA4WY+5wUpvFNI42d
/CGyC/W+dZMYFF6zTN80G4cmP6ni6BpR4PUGAwCy7rHV7hew6ObblO4ssSIbFxYddvzMoy2QkaQE
PSr6+/psLDpC6ZT5KecBLKDfsNlfrmLgRR/LE4J+2k4qsg4tdzA+vP35N322l1HwfrDZxUwJ54zz
UZLIwXxeaeeTDeP0OAOUexzNuvYtRW+fMGDSwr6brmkrv67UosuOdQuUBOBN4A3OB4VCoHWlEPOp
m1UtiLRxCDzKHuHbU7s0CrA4iqIW3Ty4WOejuFHlLpSa59PouDUppGfelsnyPkjBy/czVDR+1qgH
BGMzlWFVajPTbj5xGagnFBqS3Qhp4hmDiWH/9nwu7D1acxiGr8ogKB1uhmpmtctKXlknlEKTW6te
pifXxl9nMOgOXqkoXxprFRViD9LvR9bs/NstQ+OkiAotp54XZ4gDICUusVQ7hsquTOvC+Ye1Q4CD
UwQHeuvUHdWONsQ2HkcNZQK976n3YvIcKVpEdcjUrmyKS/sdDAgAbE4WC7eZWMvVWzkVClfcmDPW
RBLhRjC60YNQM6rjS1cguSDHK7vk0lb8d9TNXaG6mcNTu8TdDI2op0pvnrwubn69f3/QW2ETrmZx
r9r/9LyinhRew8Nknm51qylvok6JfsxyGf6+PdTF+awiTaiRgivfmizMXWpUVFS0k65oI2myZQVR
NC5XIuClnQE+A5SxaoM33q4VeO68mh2cO9tRLXdLb8WHjMp3GqyGGaPf6DMq8++cGF1neq6AXOBv
0hXdLJSeR+QmMT4wWlp2N0VPudJrG+1K0H31+dZR4PsCzQetAeH3/HR1pkwAUXt0XYsy2Wvl2AQk
8Pn7cKovfeR1iTjHJA/wv85HwV+nqvN1lCnBWifRROuXbTb8P6OYLsABbkYAn+uB+yflc2O3d0Rt
madOk82uKISK9YtdH969Lig8A36DUQ8cYivbYpHH58aiOacUVHdo53kZjIVXXJnLllywfjLgxKCP
AHeqwA42d65ZutKjaeScxsrSPxltiaOmWDySc7O+sVx05JMFtkY1mfrOK1L3pmmj6GbOgKW/c74E
XnD9IGjpJNM33fyQqczavkNv8qTZmJY3/fhVd7roSix8tQ3XQdZUmcv/hbxwvnR5VNZNjL/hqUGw
P6AcqviJgzv621O5dJWAfiJXJnEyOc3no8xVXdAG0bST0qi8oGkshGSd8c5OrfrKVXIpuOObRWDC
W5jreDOUblI+Ba5CBNR0ap+gqw9qZMzHHCbcIzN1qeyWsxyvBI31zjhrvjI7Ov5r35V/I4k9n6Fe
E/q7CXNXN9dslNDa6YbqqMcTqy2iwbemtPha6UulB5XGE+nK6BcmDWSXRMczUHNHT+R8dCwBkzSC
znnS4qz7ESP0bO51OcR7FRRFGrRtqRaBMO3myrgv+cZm2rgDcGQIMjrUrM0eFa2G94LWjSdcNYun
tE3Q0EtFlKY7qRmNelMNXfO9RLJE8hJLcmgI3lB/NK0KFSVlXtmumR1DyUu8qrxFYNCic2+YAkEe
y5u/obeChNfoan0SdqbZfS6Ao/7IUt3+hVACvbS5muvMb7Mxju6bOkGgKnZpL4bmoBbI9zTz/FVX
muI4ZJQ5wgUO6xwYZWT+UuPJmu7BRojYNzBYm31jVNtnSrhKGhbqOH0HRs8DlfqwboZtPFMWW+IE
jbkoB5caqO3c35W1nCW4Yif5jrYRpSHLTRBKrkYDLTyzoZRY8D6VIT2t+LujFX2xjzC+QR8Sh/ov
yVgPVLiZru2P04Rko2F2P7rRTG7dciXMIJBWofQlIydcaILfF2wc5YTwhp7fN6Pi/SeVyLgXiMQ4
QRcp4xeEKlp7ny5k0dDYLHEkIcYNbEYNN8VPQJjfvCalFqQPufZs6GXZH3SadFEwVZr4WOZumfkq
Liq/8s5wyhutNiliuSqWJL4Q2vSFm8r9hCVKn927cyU0yunl9DjNudB2gwLNfUeH3DD8nhbhNSOK
C3GKnMbiRQqRE8egTeKb9gVtUgOidMaW2Kfd1D5Nc8cWeDtQXTpIfEtv9RMgiGxxV26sIGtGfDgJ
OVKegwRwg0hU8aGsx/ZerRzADCiuX8lxLj1/2c8OLDIAX6CvN8fXKDS6q8koTwX83MM8ecVeZG3z
nzHpYtcNXR5ArlF3bmvM93Q73T0qiPGtZ1TWx6orJwS1BCoBrqoJlK2XOjTtUfn99od50d3cnHSi
C9hsyDZ0AreaSI4ai8LMG3kCnSW+q8qsP8xzHP9S9L4NljH9LzOkEkQ0PU5svXgnJ3N48MrIOwzY
D9HmcW16bGoVxHGt37z949bv8+q3QabkZ4F7Bdh3Hv661OHSTnnAAh7RHvNJ6J9iVV+lENT+W2J4
4tu7x1uhTPj0kPCgV7KJepMEuaYInVReFJiO6pVngNuYojs66GMN/iyOr4C8L1ygFNNI7BGLWgUl
NiMSUayOx7J2MqP+d567FfC1oglLp8reXfnR2Ygg5Fcq18qZPv+Wql52LLNmnvRBc6EJ5TzBaimP
5VL3vgNK5sp4r0GeJNkUftbqFi9awGrnA1pDzKOW9sHJ0oE5CPRefgqhUvlVqPr4Zqdoe6HFpkMb
KHPusKUrjqowql9JI9tnQHM1nQnlKq1+hehtthR4SAht6N1S8d2SZicVyIg1OuaJog4fO+nznY0d
1F8v6+R3wxHaVwlako50VT7ifNUjzN9ZwEVqozq4k9E+NNGS5e9Po1h9oIWrbSTQhM2nqsemxaQt
sU75yJO1rSijO1oqfVrI1wjgFzbcqvOL/BJMMLzO13j8T0rPzI2BO848NZHxn2oV9u3gWc9mJ7sr
Wf2Fs4vO5FrmYmrYHG/m5MnYzXIUSE9LuujfMjFX97qe71LQtbul0KIrR/fCvF7w+Gvpbn2AbeYl
UOo2Rhh0J1dSt0tKum/IpCx0MtXuykvi0lDsHnbQCr9Eo+f8E8aRWUIwrabTMNNzLztp0bMak12n
RdfqJ+uvPt+tBtkuTwWDKvGK/T8fKh3W7xbj8YHEo3VqaUeEaTO0V8Ls68uRVVJ5SVLmgmq6NQ+X
o5WhRJXOJ+AZ3geVOslTDMv2K0Ra83uC0OaTcEfarW8H24ujwh201x1CZr+e1H92orZUiRGrznQq
EPTHaG5Ru68DmsM/rLYqf2SOqG6XOYOB/PawFz4pGq+QuTltL7YO58NiH55Y3TQOlKQ7d6f1ApGb
sr2GV329+4HncuevcgMrc17fjOJOeG5FPep/EMZ3DQ1wWqq0ip+IJuanKYquKYW/3pQGqq7EEOps
rOZWgzoetZmLRI4nBwTVTd1L7xamSLf3ZFl/f/cXRGcLThdyOlwn22jlWYNlKq3en7qlVG8sLGiC
Sdrm7dujXPiCFFEYBhjuixv3+ReUNUjJtsqX05J02ifLlN6+0Mf0JjMxoF0WAVT9/QOuykcrI4My
wZbtP9cwUrLanU8YIyetT+lDvYnMNgqVubAPIgER8faAF3YiNsnUySmzrX9tDgB6UZqSIjZ7EuUU
P2nZOB/HVLhX4vAFsPgq6MQoMC04blsemaytgQawMdNgmuDJ8yr6qA5wybyk0oJYLuaNnib6fjXE
PcY6zK9Ojd5pQbpGlRUcTsmDXhpW4ZvLYEQL0i4UuZxGwsFhdhw1nEvEqBOg6+//qrwXPEztNBMM
9zY6G16sOROo1FPU18qnahw/k5i2V26bF1ewTWCGwbIqgRFEIBNtsilvSmOeavZ8iruxvplVkX4u
AE8cO9fNP1gtoL1Fog7guFIB7RxZoayFjqxKMdxKus+jn6DVeRQga9HENbxvusin28lQ24+RoJM/
ZwXKK6t7dVHr8RUq2YXMDHENCIXkugglQ289P1qlSBe0fPMJqouke48L/VQHgIaz3zDIYZnDIQKN
UWeROj2OLRi0G2hh2l+tjWP3QMkn6k5iyoCO6O5kj5/fPhUXzr2FdZ5GVszDBrm48x832vh/ZIs5
Q4a1Uaey0+bGGAE9pQ4yiVnk6Fcy8AsPoLXhsor5sTkZcjMgqsJwE41iPpUN+DQEh1BRAslO590R
UnzUsw7AdZt7zYfZTZ0YKtJU3xhRPtV3XRJpvxSQJn/owAOnnOXkfeudiVLA+z8K2RRMeAIi+qab
UAGUyuTO8mZ0e1PP18c49TU5P81D3u70RKuDdw+3djRcjIioPiFhdr4GWA2pdgLy6aQvZoNUPWLa
TRyl94aXqZ+0Sp+ujHfh8qKKiBYCKuirlNn63/9JBeKpHYBHZfNJk7IMdEfOYRWndQBK8Zr1zoWh
VtohFEpaDyS7m6k5mWLKLpnNE+aIgkTUaQBMt+NBqabkyqwuxHda+gR2iE1wXrc0x0mNdNFGunly
m/xntyCVQOfV03+9vVYXR3nhPVPhRqFqs33hcNlRYvLM0oQ+3BqUMu77tjWe3h7l9Wfjj3bXRvKK
gTVfDtE/KwQloMyAwRonXIBy4CoxHKwVq2xEhXulavJ6QrgFgTWB7PIiRLiZkCp6a8ACTT9VdQqL
gSYseuRtc4W25LGlzgM47cj14K9CFisZ73zL2bM6moN0Ndj94tlNknsYtQ941XTUBhH4KmZH+L1+
jaR+YW5kFhQHue3X/HPzdLCqRZEF+synqojqsJXdHE6jrYZvL9b62zdzs1HM5vG9EtW4Bc/nZoLG
SiuNlnUkzYxagjimtjGhrqUXVHS0Xea67+2t0ecidgIs4UokcG8BM1NG0qDnuXcQqTfdU/UdwhI5
wSsnarto6yge9QtAJeAmWLjzicVA1DNNx/6xlPkC3tLO2p86xMTHStc7asvKYj/WelYdTOCXFC37
a5zKV1cnv4Dt76z1A6Qa9O0CYsFtVpVSRAentrMBbJYBLzWeS/OAADvI1y6WNy68qft+mKonDe/N
nBKqZn8F6ztBHBmcxxa+z5UFJy/eLPnL7yK7W1VcbSoum3yktpUUxUktOkRiUD5b8L16f+TNF/mZ
tgxG4KCk0h6d0kSAqcAzD15Hl2OZ7g5DA2Ws0qB4Fl2MKSTQXzMJ+95M0bmSg8i55XurD2JFL+2w
Qr/kZ+4l3mclm6R3s6DEe9QKiy7nAD5c+FlCZwBukqfcJyv6JbCAWzY+7A4VbsZg/ywszS6QJ09d
G5qiOUS35BPqAWKK6e3V2Ml0OKkAF24jw1HuZRdHwGsd0ifQtHP9BRcBT/eHbIkAAasJJJcRVapQ
lYqWAG7MliLII9cJNSPr6tBQPAtemjoL7VBmVnGbNkbyqW0G7aMwxfCgFzbcIGnmbtDVIv8jNCpW
VO0XjBbSAvGfXSSUwgwLr6stalatBcEiHTxwBSLNPwszAtq4NH3t+aWeEh1hzgxrjbefjg4KxDkO
IhqC+pBAHPXJLrN0vHOX1EgDvTOnL0naWHlQClNH7j0W6XelS4fUdwpd++laXXVvxDBdgPjrWKuN
btlqvFUbW0Kcn5c/VlwY91WSC2RjcEP520AcADNeW+N9oy9aEdS2qE5doVQ5MFvsU4I+6zHmwmXM
Dbxqzr4BnRRfFmuOfohoSKDuxUqx1yFcRPtC8B4Jos6oEhweYtfwcxfimzBjbUCyGihCiJbz/N1Z
DOs3blEz4TIapRnYxQQ6OXV0uffGKhp9CBZwBWimFB+LBPBj3hvehy7HD30nLV35VauRN/rwXAyI
IGNSfOl6yN6+MfRzF8g61jrfBRKXhxrkp8e2F9lvCRzim+kNcPWMaGqtsJYqNt29pwzRvl9MBBTd
oW/GQBvU5QfyN4hngu9uf2lQI5HiFan8UgIEQ+Ns7YCFkXSWHzOydJnvFV1RkmGROuOW5lGpbJJR
n/Y8OI2CIoUSfyBXXOhzahhQ7tq6LJJgMPL6fnDz+kma0oLrGM0LJIlIScdASaruZzxIyH9dPhYf
mrldYG22WvLbqgfN2oEON6LAaKf2d4F8ihY6k2n8AWdeyxtNU6pTgvtdtUu9rv2Tl2X8t4vz1QEA
0+Da1zJFe87MqP5hCa/8XHE7J0FXFfqDLKvpG0yx/qkfaf7AXszyla4HBonIkGeCBN+SEN9azgQn
R5atn9bT9Lk3Xf0uA0DR+tbcwWcVs6MsO4eVGAO3jDNjr3WNsviGrAFeKrAEvpppWvydclMOO6Dd
6kPjlXMVdK5Zf4ujpmp8CmRue8BO2v3lNo77YJpF9JkuIKQbyl4GvE8phy40jCYfgljIKcO9uslj
Wh7AvO4wS8R0IgaJ/KCqk1RCVXj6Iw4thLk0aZ3vTqTM465UtPxxaLVo2dWjMeZ4WCVChqwmFHvF
q+z7iB7R92U0/ptAkAs+WeUvubWq2LGvflJzklkw61Xc+R0K/x9StYy/8DwfgZirta74OBvU8V4B
Pl/dWU2cfoBxEMM4GKKy8QErU7VukGH91haq/mccvazdtVEdf57TlevTG+UQw22a42fICbxn5joB
CpWYimL6w+CxXUrNzR6VREHMMLX7+IslUktAL01NgL9FGz/HZtJ90HI2TVilHhaIpTcU34Yo9Q49
AbjfjSVBzddsaJe1LR2IKEoqar+wiubL23nG9qnGGSCLpq6wvhUovG4unRaaV4lFLzRRd7mbvcL+
2tlJvU8MfThUWuJcqQht05qX4bA1XxVSV+2Eze0vh0k34ghWqgbi9xHf5+iuaM3oKeeFHiL7akJv
T41rpYttyvYyKlxgb2X9A7XZvE0ybZ54kRva0Vm0/thA8doPEH2vPPAujYI2DrnTWqOhFXqe2cim
rjtVKbSjIiLoxVnFftDy4kpqvc3i17kAf7LXBzZyvi/093+y+KwwXRQcJAsGvPmUePoSEE/BT/Zg
Xt67NzjMqOaCDOFZjQHK+YSSBEHGVf3jYLfWfDMpyfCjT8vqv4aC/EOb5Nnft8d7vTloEYIKIRGC
7Uk37Xy8qTQHqM0achJwSn+VTt/dQEGo7y0oM4Y/9y3ijBOI4ivPiNfrBtRwRQ2vJScMPPXzYT19
WpDG7L2DlREdDCWTP5J8Tq+88V6vG6OAniQ281JhFc9HKSPYVVLNkLLEZQriheP5yQhXUs2ya0//
ixP6Z6jNd6T9W5Y5xeuDXS9zWKw4Hs0ornn7vgJjrfkqcjSroAFFDVqu5zOKRa6VKV5TB7sAvuKr
IL/uJR9u8Il9q+aiUK00qGcKVH5htlwTbg5VKECY3nwELS7KK0+LC/N2AH1zNqjIAsravJm449Xa
9WLvkMLgPrizq30s6kq5csxftuG/TzPmTVuZlsDqmAosdhNNKBpqmMj3zsFbevAsEV4S6b6YUzyh
0kZLQ2nZ08e2ryCmWKWNtjpZpPFoqIBZqYvk8a8atGkUqKaFQzTe1AY6KQ1qBACRYMMctMKU79/h
q+8uj66XcufLy+OfmAHJ2EhwLXIPSlOaoTbNTjj3MADfPr6vPz8taZ516IjwYmWbn++HlHIol6+w
DkudTgE+dWmQCj26ssivauFrAOTiQFASqgUQwM0VggxBZLltrh8LSNsPhqqkpwZg25dcODyN0zg+
xp4F8Yrc+1aPxyYc0by90hh/fZgpuoJA4l2OsT3B/nyqOV4o7Vr+PA4VDJrMm6PfXVrGwWQp5be3
v+qF5ypIBq5KHstrq2GrYZirGbKs86werVzlDOEmOz9glmz6kxOBnurH6FYRabbXNac85mh/30lb
rwJ0TqpHr8nrB8eo3T9v/6j1aJ8fAeou3Ap8A2gCr56qFf4iSuK06lFvBnlQmwKQkdN6oRcJatE6
/NS3x7vwvaFZUvMjdnL8rM3JtlEfHBSY3AjVlmjoe6Xp9/OS7Qh018q0rwA/7Cx4OTQzKZVZXLSb
6ImfymBiIyqPmtLmJ69pEFGLdO9Gl+w0kLRpMM9ZuQOgMd/bIyivCK91ZCe66SnGKCJsF4s39RRn
T/XQmQHERO/aEVi3+ObzE33gZ1D8pGy4lfTts0Qp4IP0R96bcFWluRtF8VkZtL8KeiEuBi1WK7/U
CZxHpdfuFcwBd28vyOuzjnsCfV+E37FqBCR9fgCqBJhgn1jTURQQ+x0Hxp+MQFS+PcqFbfZSq0TT
laLoKzIAWFeZLUYjj4sZDR9MYxEfyY61oJV1us/nRV7JrS7Naq0MYQdmrtfIZukB1sXgHA15rLNc
edJhHsK0zd+rUraGLqIjEGbaIJSf1s3+TzRetEwIS5pUF+xlOPRWM+5b0Q2f3/52F+aCviptZB6/
INe2KzSgIKRLFE+PlldZIdxKJ6jhHr9/HzDKim4Ax74WDs/nohp4NmYRK1TW9hDYeS/2nVa/F1uD
QDeVOvqAznomgbOej1J3lpLhODQcG9R1QjR41BsnNatgoGZyJdK8/mxAi1ae0NpV42+bjV0WdbbK
RujHaIir4wz71C8HK7my0V7HMwBcIHNpY1AnN7eQMdRjpjR3BuMoyEfvR62Jb6TZDDcNNls3790H
DIUpOFVXqv/QXM+/HbatnYc8iXHUx8QOR72uAiTAryEyXp9URtF1CvErfAFxvPNRDFNG7jgzStFq
tkQ8SKaPqaNVAQZujT+0dXr/9rQuXIuM6CC+jdzf2mbc7DxTb+YumlkohyrcYzN1xalK6vkQ18Cv
5hrVPzReFHwx8vSxQW/8z1jOVAwh/f9QpyE/WVORfbrym9Zr/zwu85kRwoA2guT7q2sxm4mI89zp
x65KrA8Vnb27RG37Gytey2OOcO1d2zQynPTW/ohnjwjMSs+SsDAMtKHUXpsehNKKb/GY6A9pZeSf
DUM6PpK7XdiqxTU27sWfC6zPWrvgfMlNFuMouSclko3H3IrjcOiN9ju3nfsBfqV9o2eWHXTKik1X
6muQyUvbBSwCrXegShQCNpuyM62p7tEnPZIfO65Ptpcds0JvfRQ5zPuiGeuPby/N5QFXS3C6oTSJ
N7tFuAug89TVj1M8qYdCURRf5aJ/zqmc7Q0k4768Pd6lMEKDiBIH+REOA5sJNjM29YMx6scZBcXH
MfK0veml1w7BhTBClCL/JN3mLt6+KZEGRC7JLo1jlnBVlX2b7MFCUUqevHffJmuoAmqw/gN8xybp
trGzKBHq1Y9oEBXHQqFwXmbjNbzpha+20skYBiI1DJHNhrREKfpIRZfCauxyn6R1dvRQmrp9e20u
7AWKCGAFaCETQF4RMrw6iSp6aEfKTeaJJ2yB5oiwbyvU51BOa/oruocXVulsvM3tNTXVEls9Jba6
7PtdFptzoCnoGAwDFhlvT+3SB1ypePha8ARGrPk8DKNtnmFRl2hHCowySFx9DCADXDN1uDQh0mN8
tMB0A7baLJOkaEpKWWpHWZYpOPJxJDfrx5sqE+9ttnLz42UCkZt3PTnGNhnPkOaYU4hLx6nv21BF
uMTPapTG3v5sL+CETeDmDK0kbjYElC7j/Lu1cNxzt1PVo4o1th2qSNH/pNDXdQGBvtnbPQbdQYu0
yfeyEblFXc9WUN7C9VMPKG6rD1T8rFWpZopnX9eKGXFJGAEyQILPPQxx0TRhn7rlf+ZSKv+t3Cjk
RiKxQoQngz8IQ1El5EFDNwBf7WV4f1KzZk1kUTDneLdtotEkhgSKtOUec3Nww34eE9o/0zXBhQvn
ihOzbrv1ZUJh6PwjmqYwFjU3vKOizKg60ocivHtNMOPUui9FlF1JAS5sQ5iAPMCJCLQytigxu1ZM
AfjbOUqCyl7tlPFmshM1mDrbuBIyLg21YsXI2wENk02fTy2lvz9ZZuoek7Yz9hPtDN+ky7ePrPLv
21vxwkisE4xd4N3AabYYaDgDcpx6zziiwwV1aECUlztZuVs0dzi8fyiUu9c2OMVPnlfnk3LibBYe
vb+jOlX9j6pTPT+CGPUjq1Pn/RvwRYgDGsGqZbAlZcSKY6tKUjjHoSsy+qm6t+t5Jl+BgV2Ifi5Z
F1070AUwTjaneOwxDmzjRj1WXeXsbbQrEZpE/e7dn21tlDhrlkubfiu/0XeTvZhqpx5zIF1HU1Py
XZEK8yYWS797e6gLJwqPc+qra9HDBYF5vkJeAR8OmrJ67Isyv/XoKe48JBJ2lTYi6p7bP98ebr2I
zqOgyytudbAgRHCqNkl8r5e6UjtdTVmhGvdgDvLDpKvxrlZUmr8EaYksF5WQt0d9veMhzgCjAWYF
pgbezvkk89X0IaO/eKxMu95Fqtl8rUqjfHaQKrsy1OsNsrqO8OxilnRAt+97b9I72oKiPPY8Wkl4
Bc3QDqHdtyf0ahQSGJQZVlFnbkd24vmELH2xumG2l6OIlgE6WNGfrK69VhJ7PQopH50mtDOYk7s9
vfjKV7Q3m+gYORAdoflXqKDN5pUduMaAsy2xqtkAGCO5xLmASZ3PxdAzfGqz1js2NRTC1Jvb1Hcz
2woh/he7Fo3PwjfUqry3U8O+8kh+tfsZG9gd72QwZLxSNjl7tCoWWnUZHecUvbYy9lrf1tpnXbee
ZK99envRXu3Cl4Eg7jiIXTDRzaLNsmuG2ZDu0UFF6lFFWOwDauvZHgXF9sq9dWHlUKgjyUC3g4qu
rp9/U5xecf+Eu3aMQE77bar0gQkl7srKXZoQiSANQprvq0bI+SgIPxOKI8s75nkkDy2R/g5JzTac
rGq8kuC+3OybXQK7xQQLtC7Yq67utGT2NCJCf9TmRN42MUKgw6wVd71ux38RXLdvUWooUFPQ7Tuk
yVaZV8/75CRDFrh6Xj5GvWcdKitPjrQXF8tHcAsdQgSuEwAOVbt/91LTy6TIs9aS6TZu9hWYoQqT
Zsc5Kq4y31paI44Gv+eb207L/zEUXVqLHWyvrZfNFSu7FrW+tmERoPGHcTk5t4B28Dt0k2tMBFgA
r87q6n21Vh+oWxvudl/hLJKAkTCJCJMz4pLc1moP0nmZ0JJUV+xBJa1I44UDGnzPPQqjeBJt66Dc
V+v/ybydnm05FoYv7LnKbrIoSqqgx7DQ8xcltT5FWVfSwYLKPfkKuKHnBJm4O3j1RkVOOUfRUUuU
HER5lER9iPS2tQRWz3WNuGzifJFQ4j7aElOulbRYPxLXZgS+ZVN+1nuX4nlVJ6kvAdA/KEmsAWJS
hQ1kSi9b0lVkP/4CxBPfItGmbUjxxwLkJWP9QUvG6tFclP7OLL38ez9oWu5rSJ4gm1w1VhwqaTx+
tSdKAOga9tMz/SPx0Vac6odwW7MkqsXO3zQum2w30dfRn4Sn1VUIt1itgyKb+1t6/d2fynN7D0yz
p+DzBbClOMhqNvvj2gd5nGqrc8ICLYfYL7HCEEHXiIEBzbFSfTgDSXwrwcXAkcJd4a+TGgrUgSKT
gGPrlArZDOnBr6fRHfe2Ore3pp13OvLInWEEaSqVj4sOXt/XTcUKwbWm095oBuvZUIvhKaFNBU40
Np4NFNVSEE5tX+7tLNWaMG4tlJrdTO9nqOueel8CfKEpXHm97nsYH3S+19eLG8aZhdyoXcX5J6Rf
o25nDhxIxPCMDtlytcP/eWgwfQnwlomWO6cx8u92v4ADVPKlfrIzM/2S8Zz7M5lwsUCMVfpvB5mv
JkwUvAGhQdvO3jGa/qHGEXDFKza2e+wN0QACHA2v2cWVLbwdqF1D/ahYxap2MSXqf1JX2HCeFSE3
npMjGDdNhSh24FQmpE6rMCBlGIlWje8OoBRWEFjiabFiZLZFZwuJUmhzWnVCtxqpWpttX/i5cDHL
0w2MP94OSq+76WAeyPohgMGgJ+HbpEESGCG1/LI9Lb3Qn9R50SRiHFHk+AoJ9W8drNgffeES/B9n
57HktrGF4SdCFXLYgmkIzmiULMnaoGzZRiPn+PT361mJIIuouRttpFITjcbpE/6wdxc2HERXMcPC
TBsXuFKZo8Ww9YNu44kkLiJNA4uaO3F9JQIZAJQ+I6TcuKll73smkfO+D13779Kz03LnTqpyUfoM
+s+c2kp4puvrqM9mhH4isueaMfh6PhTTgfEgxbHTZqiYqFyyydFwY/2veMLDGJmIQvzVYBfTnHTh
9t+Ak/Z/p9loQFify1Qc9LjJ/q6HLkGZMWqjj8iJIqeFcH7qfi5KVNDbBTFr7tFFy4MBUOn3moIz
vGRRqCZUUFb9b256NXhVgBfKKVZLIzkgH6qmh2F0wSakTY7GRK2kpRsYSZp8dHAnHHyaifYpH9o2
2Wdh5P1S6XdFfr845Y/a1vIePnGt9fvUcuqPsVbUPzMxw3404P+fUOOdq12G5QnC546ReYfFQGXW
n7OsTX2jUJXwZLsp+zQmXjM94VlgwpWu0Qz1NTd3n9syxKzB7WbjhPAs2DZRhgmSnin1xo68skvO
iPcW36p+wmSaNAyJ115k6F0XWDw7IH3bvtwhto/GNJ1f5WOj5Xa0r9yxnPblXLpiR6fI/DXQQYyQ
l5/QouD3K8VTNHG/+K2VNZ5fh0ldvlCJYs+dNwqQUzvxpvTkISLycZJWVrtJcws42Eat/DFNWFbu
vU5xv3e8yZ+YGwixi+x4aXntSfM1mh1CN7VSH9A57euXKGoGhtdRVGPPYKh/p94wzoEXh1F3Ktyi
6iWxqivOg6YsoGBT+tIbhf1NyUP3lE4FOSYKdGjfr/LbLkZBf7TK8tJ2kQlgNmq/kbCZTw143t2E
w8Ex549i49u6zQBZFVdgFycrJibr2dzUtdWQelaJRUk8HAvOx2f0hKuNAHabP8tVZB1HNuCAyrjO
ABk/GGFhtSU0eSkTQi9BfZ1ipz+CjBmee63bQgTdCRhYU5JaUYAbqrX2Jc+KfqptVdQXxNTmC1jg
/BIZi/fapr268d7uLiUVp6iNJTZilUMb6oR0BNrjl3GwHFpwmAQsicokusNi9HEgvLsUk1rPk00t
y1ot1eQVsi72Ul+g8mGLZJW7RS1x0J1BAjxe6c6xAG4Ad4qRFmMtQx7W3wfDBtz3bIqrS21Zwzm3
Fwd7JFt5b9uHi0YOJWSd/2bKe70KQr6TA1mOY5EgedvQvfQ13Fj2KXTdja2790ByFIZIgWGD91+l
v5quNuEQutVl7jUlmGLTfSlV+8fjXXtr61xXH1AhJWKDNIxh0lp7rCszhn9mKy5FqLS5X5S5zAsM
bfliC2wSgPnTzPGnxUouddqGSPcajfiaGp1WMagrRvVp8rwCZZbSHNQDRmrwKHS8ccBtjVUW1Nhi
I/qNXZRB+mUnv7LQHn9akRoFIqc/ybBRxzLn8UPd+XYtEHVyQMGY80Y1pUHeotXHWVxwqul+Gaow
fGfJ8s8GuObzHAMqe7zenTeFlJm0gEKmli746pBPi9cu9mAJlB6Szu/GXvvh5Z630WC6two6nx7t
Ecp5KqLro+fiWSZ5IfGlSBRxmMcMay0VjerHz3InpqPYA8eS6Ied2LoPrXWdOqSiYxXMQ4JFIy3Q
7dREYXseqqPOWPobI4UtGbU7zyZZU2AiGSkRkVbNRyxXY2WiI3jRnMLFNslYYFfEtPU2TsabyMv1
cWcO59G+kn0RzvwqSvTmbIaN20UX/Axq09eGLlqezLDux12kWSLaW2mcmF9GW49+hGMbGb6LtBnq
30vTfyutbPgeYQSF2UY/Li/IyTfuLh6jyfQLRKXmJ0/LyJWK2q2+dtkceph8MJfz+8HGQQoBdb9X
cwlLX6bpF4ITvdi54+L+iaS38SOhvhp2ujDHL4z4khcbGuC/pUY16vdoIX3FKBRbbo1B7OR3qdIB
efTwsPW1tBqr50i0S7cvuij5uUSD3e4t6r2BVGTy8g9RZcXjvqx7fE/MwrWjnR3SN9xNTtRl+6RM
h7/LPl/sPR4J+odGr90vs6hbd6/O/fx1UlO4gBNJDZL/kxblOxOWNxYuYYoHlgFbpjvUwKCLfU7/
3XvpnTqLSf487VMZKfH30cq1j+o4ePYR94DkScWU7Tmtosp78vBIcfyui63YH9Q+Mw6FVyzdzvBK
nqY3teyX2mJqD5XEtZpLPGPx5pPSFSMOeH30Sq1Z/t3PpQILwot1zccsAav02cxs4k0RL8K3y6bv
JbZw/mhPWfTBmjrzAz+pxeCq8iD6F0ViEqME2499SopkyuMv6iYa0VMjFtFstJFkZYJ0/d3WjA8w
Up6SQDG95BQLo/LHQjexApjD05BtQaVvIZ5ScVpOgQG56RKNd72eKOtSbVGqC9xkcS5m5TXfwVYM
v8IawlFuZPrBaMoUy4JQUVKfNxD9ReM632hr3X7RjEYkQEHKcRjIa13/ikUs7pJUUXJBqLg/JkO9
PFO4bTGMb9MLmoGIZkrkMrK3625xbImWD6/WA6/yokMbYl3UheZITu/Y732NQHRMJIO4JuGU3sr5
JFGECl1rBK2IzF+5M6sfOosvDL5xjju7PX57fGzeUA6rUMVhQZOMIhIgxHocnZTYXCgoVQcGmegT
PX5aMlBqz2rFabVyrzzqrVafasw5PiixPX/2rCLc51iovGqhSaWU5uXXpC83MZ7ywF7/MDnlBaxM
pgV2bZ2phnQNJKUxuUyJoX1bwtDWuI5Iwf3MMI1s149IDh7iJcEqM7F78+A4A3X2pCn9x409knfe
6qfQYQDYRnrE9+WsTlnOHGFx6iK6GFls88QinL8xE3f/s7op/5Xnpv4dvHjxglmhOcAVG3FLclSs
OHxH7Y2/qTAJAx7MhadwcJZfWYLw3x4uyNzvh7zH+6ZQtc5FHWwZnF+Pf/vtBwJIQ6WvKTFPKBuv
biKcChc6cEsYpEXCKVLteg//xdi48O6swvaYku8PZ+imWEJaP0dnpAgDN8yR/cvDX2pkv9POl641
mEzGekAaSLu89Vfogt6PsV1xA1dg/1cZ4WvfwuJcYu97VpQbc8obi0p6zpKHzzK0nxk5rPLilJ+j
IkkRnue8zKjHwybZlU2evyZRn/yHlm3mM+QMDyUNi3MHmX7f9pb6qntzGfkZvjfp8Z1vkiEjUY48
GCI9W7wKuHCww8mbe+sssglCpEnUbcYi3Ig/N2+S52VsSgIoeRPIu1wH1F4Roe31gNZz+HCHZkBv
Ox6ULZHge6uAFZeKp1JtY91IG+sqWjp2MzBCd0aTLox24aj1G8OpmyST2CEhvPQGMc24kVWujC5S
e7eKeJZOP42Zq0tLmYg7OK/3cTRnh7gw243J0dsxvAoWclWKHdmUI4arqx2cBL1QS2+iIAaVrnfT
H2LyduZYfYTLG3QeMkDV+Fwm4ymbqn8GtPudKMVSpv0g+uVDY5m7xUjPXW8dEao7N200HsoUC8bK
2Sgn5AFe/U4CLKAdfiI/dU2R8XK8WaxmSAL03GJBw2uwflaTnf09IZ1wNCAM/OzIjDCswtVzY5Nu
LlS5Rw7gbTTCGb+usQYgAOTHzodDl8I7VkucHkyF1nZT6uGnx5/NnbyILxlOF/MknY7HKgC2Fhyo
pQ+jYBAInzqYasHCSHIAvWb8LTaxFtzY13unDtExhCeop6kAVpdFGOoM8kLmZD3iikCMTM9XZ/UI
Xzv18VYJ8jp8r6vBG5TityVXR84uEUoeUQcO4jj/0eSafphTSD2pG22lJ7cfLqKuyJhS3lCDAsO/
Dg+z13MwiondXLTlnIXhz6Gt+g3mzi1uWOqgkwiRZ3CrcONer9LXzai6Vp0GyUiM9WtTMOUZhVsT
XrX+31DzsvHANFjYvt7FyehDeTQp8pWs1f1YCxElJhW2X9QMwNP+8Xm6c3QxBpCQcIIKqcBqrztN
lUbUfDYUE9EBDIr3QknHXK2zs38fL3VnsynC5aVtMGzgz+ttmE14U5mxJEFR5GixQbc/dHWy1RG8
u4oNUQjMBenfutHJONLgi3eSwGrTeW+OU/Ea2Z32XnobEpVo1tBhMmmaUX9fP8tY2VqYW0USUJHh
E+y0AwP10drIQ+587My44btyQ5KMqKsiiDjfi0ax00CYdv0SCtV+VqdIeZp0rHx9oZrjxhVzb0FZ
EbjwK1h3zfRl2ArTV03zAKAbatCDahGpUcIEed6DWU6G47uPBJMnxuKkJHCY1/OeFp1XLy51EZSc
+128IJY3J6n5/m0EriIJKTQg5Xjp+mVVZVvncywvzlGLj0qrn1NTF4ewrD8NCXPjx8/0htxc3USW
xK5AgbAJK2uCihiUwTYQxw5EpWfiKWrG+hXPv/BbJJYhWHopjgDGSftlNUrW+wxcx39wnUdIwyui
EhFZLyv0o+w15JdimRFawfa11Z5Yqf0kneTQAmhtNd4xaK+xsB/qehemVc/M1JJ0vRIDH7D1czed
enVSswvkMtXaMbOe7D3UpnpvYHtpH9pZc3pfJGH+c0CU97OlZ9m8cXvcHijZNQINAv4dPev118jI
Ou4SJ9SCMe2dneK04E8LsKDUhCioo82+caBuqXRUfwwtyaqlbjccg+t3vcSiwzXTW4K4VCpz1w12
/jOuw7rcVZExTr7ujJXlt0o5aPvYMCsTM+FUN45913sR0FvhyCmjXn/Uq8QIj6mKw6qjJ0y8U0EP
6vFRuY1V/FhZzABkoaFsr5qTcdpXFKf82AZPrefeTV7aIpze21OQO8INTgdUwuzWJZOudx16MMoS
pLSj97aBs7vWO9PGN3Z7j0iQr2Sy0bIhYK1CVaiXKNbUlh6kSW/ucTitntDyHV4lFOe9XlGSTkEw
JBGmuUDWvcqBYq1EWmTuzWDEkciPLTvf6+gFbTzRnWsb8jypARIOQMEIHNdHyQUOMTC3bAPS7V2u
9OkpacR+SIsAVo1fpeIop6l9a73QDXpeovYcy49r8fItsPidc0JfinIR1WAJal1tbqVowH9jrwZm
Q4KNijqiIbnxXnMYthVqpYxZlGVy9HT9vOTsqTb3eoNQhu1+b8iEdlOUvJumwiqEAsIxUAcQafr1
Kiizz3aT2k0Ae9k7RkrTHSCzRu8/9ExX0YElLbfRF1uFAbAVojGUsA5sVzjHwtWKc1nTk3j8/d7p
GqL7yqwJSC6wOr7h64fxdNFZuVI0QRdZ4Rn7g/IFe2obp/ss+6DkbXzSpt5OfFR2ouNCOfyijFP4
9PhX3Pn0HHqGwAdIEkgyV6fDGZq5xqiiDrCGsHa2LvKzYtvhs6YPycYg7xYywtcmPwcEiknQSeOu
H7g29FJnR+sgsmbUs4p8D5rF3Blh8gEbVgWqeAJGU9EYRNRmBm16qtBXG7s/Hj/y7QdBrSfxf7I5
4/Cmr38GuXKdl7PRgBMxolPW9PVegTu9EQFuL6830TYJxGHKxzdxvYpT44vt2FzkVhMptP1t92gI
XUWaRxcv0dLGG5fXvadiuEwBi8Ak499VwDHiUVGjYQRSIuJ4XyB3sp8G09m/e+8Iz2jGS20aaB+r
M8tgnK6TouRBn2fhzl0qlM460FKPV7k9lBC3IGzzoUvBu3X/XhsUJ9cyvQisHlGAeIn1Q2Jj7inw
Wt2or26XAtXAJUftTYQkcl2/pjhze6SLVCLKNBkKMLDY2rndGB7oA2wqFt62GYiR0vhCEuCoMlaL
LYY7WCb46kCNw+EjeBEN6zGsHuyy5pwMnfG1CmtwgF7j2h8fb+nt8WCQKVsbUsZQbu31c4aFg8SU
qHuOx2BgqF3mn/LCtk6PV7m3m1JPCKQ3NwGX+fUqIxlUXGZ2H3id171Uk7nsTXeGXeOY9VZ988Y7
v06VLUY8JskaU2fY3KtwQtMpM60hHwCrVvo+wzXm0qfgIdAvVp0XaRBwpovsIrY19MJHpw/pNjgB
yh8RQlH/FumEX7WVEmA7WpnF0UT4fSMG3NmON3wxlmmEGr7M6+2YJylcmQ5D0HQTABMzzU+DDfod
66js8+Odv/N+IdHR4QPzTjK47rSYZV9O+qT2AWKVxaFa3Mp3AAgfHq9yG9TexuDYAhgEUBpS1w/U
41a26BGhEzHVTyEGz0nRhv7SGMcsR9Ht8WL3Hon2NjMtrguux9ViZuX2LtpeTYBbmvnaKaF7qkS+
FafvroJdBFwOmVysVWCyOkbDUteawF3m+fNil/gPmn23EZ3vnQQSCioZpCZpzKw66LG5LB3YJlap
vWmXOtN31BSTfePMXx5v2u1CNrHMoMUL/YZ8erUQ/EdM0JF5C8CpZ+dkXoYT4s7qEaf2LZLU7WHg
SJPaImMNix7t1+vDoDCHlLjwJoimqDii4zj5tpECmNOW7OD1YguFdu/Rfl9vlfyhmNegHM8eYiPb
fDMRvvD7Ogm/Dradb0w8DJn2XMcWLCIQEpMOwhYAiVValNAimfUpaeFLlWrzMwUB8ME2sto7o/Tn
FSCscSEHidySoqQiW/4pYCKbiBkuYXpKKaoFLukJRuC9qagLfZBQdEzUtTR5dkoUrQ8cfMPdGWru
mEfRmfO3iJ6KtC/vvU8aukpg2HNr/qHXhQgymJ6Zv9j2+GcYFyq3e18V33F21ifpCia0d394XL8u
Vbu0IyKuGtcvthZttjDXywNeu3sqMjHuBWFr//ik3vaGwQHT6qDPxnTlhhBUj3qUFaIqglybjS8z
bbeP0sI78sPBVk+9q2a/KtDd3x6veufQQjXG8BHWIq3wtWYbbgutscRKETBaxlZ9QAByAaI9kJv6
bbnF8LuT8oJAYIZESwyBMy6B662MMr3y6tIuqGyj7JlqEWdiUDcfLU/JTn0GLS5uUP1UEqhyXSf6
IMWnnd54mRUbL/Xug1PQIHTtUHGsiZrcDkVHMV8wlqzVyE/N2PhMjVoc+kyUDnhdRd1IrWRKsfqG
DBlVGaBJiOA6fisDVhpWaKR0U9jcOC3+RE3tU1NYAIL7P1tkPnzdM4+jsby/ZycRW6SPclItGxjX
ux6qXaxbi8gC2xrEqViwpUsVrdj3KPMdEIGNNvLV27yOspfMgrxHQgfWziuUZkw28E9A20Mrkl3D
tAP5wdn+GdJHLndakQoUhjEm+jxpc7Zxom8vMBbngqSKo8wgGF8/7DQlIaxHIwsMZFm+RyDdn7U8
e7dYGnmjRReBmpsiH3Gj61UKxVmE2SR5oAx6vG+asnppzHHeaCHfexbijomRBtygG3BJ5ZaZO8Lp
CVoA64cu1IznWJj10/tjAAQBCLHkwqAHVzsW2YM7DW1CZxwrsJNqTvlZa4R2TOgzP3ld6m1EujsX
FwdDAqfpO+kIHVzvXWe0i8BnDTjSm7iMPWSVnztgveYwsr++/9kgYzBLlGJNrHa91liGXGZQfoK6
VnBcrECJHKM8LCaimzWfEWxDqPXxkndemqQhUrDRhCSZWG2nR/eiWyDjBqBnvb1rtN5eoIH7/lVI
OOnKMCGVR3HVYIqBp9UJePwgjfXah3w3fhwMYW20fu5cSm8JGjAuqSC6RgBFzqKOSUPOqRpt/ioM
TTn3aje/LPhDfdBrNX5Wkfo4P97AO+eDwyHxaiYnjDr0+p1hQcw1OJR1AMxieCJ3t/Zw3pp9EZrv
L3fJpA0sqQE488rWQoCtE1t6p1plMBhquGvN4hdWfAYEN1G+/9DLEoFOHT0ueoOrU5HoU4Zwe1QF
CJDnhwGdgFMGr+yUJ90W8+neS+P4qeRrzNOwOLjev6kQYvYmE1qk6MZ93DnDq4MyFaSbtEwjf9Gq
4Zj3Yquxem9ZOKRYRbGfXDWrZTUv0qHOdWUgv/m90mTRLnaaj92YMGTz1PmoauW7GeGovHHT8KSs
jJrpalfLCSFnNZ3LoNTTTxkKrjvRz+7Gq7uTKnCZAeyn1yrtHFYxxJo7RPJS9lMZm/zcxDNTIFdR
n7H5yv5N405szEPvdEKZa0tLI7rTyLOuzeBgclNGl00V2GORzT6BW/tkxIP6CrknyvZKNSvxU9qM
UEIJaPp5cOOp9PEi3wIP3Allb2gqSMjgQG6wOPDBrCke7Sroa0N7Ru3deUZm/t1UeKmGLF0XpViC
pDRcn1e9TGZlwJKD7731nmqjL57spisPj6PKveP5+yryWX9jZ8xlZcRepVeBM0f27AMibg+2mtAD
KTLzLGbIzCOE5616+l4wI+eC5A+3Vwa062UHRv+hDo4yiGRpgcgT2OliYMRdmZPYmoHdO6kOTWXp
D0NfbZ2VqMj2qrHK1CFOoNxPBlzsVIyVL2pMP2sS+40k+s754HNgHgZShwi6rowauII4TJZjUEye
ybPN9d5V4q0h8J2noldHlcIuomdtrO4D3WicRgzVEJAoNU+JANRp1324T1Ql35XLJpjwziuTvoGU
8TTlgaHJk/TbSbE6wNhJ1QyMuEnUBxwDnlozzo9uZ1vHx4fyZgPlRYdrILcQMiGUtNdLue6QdEau
mOcMnb+ML92wjkKFSv3ebGG1zurwZ2Cs27lxOed1nV7sHFhAmHThxid2k/eziuSqUSWDHLtRxiyM
AhtVksiz6hS59Vyltvqps6cWp2utaJ8HszPADUdN88dstcnGWby3uFRJlvI+iAOs25/wNfJhGVLz
7EZq8cPqJ4wY68bOtH2fDJ73NCS69jQNk9c/5U3eV1/e/yY5MWhdSSUFKoPrN6kiGD2gnmScRS/Q
uFRnxbeM6P95j9CkyFmoO+gqr45m7cJYJ4waZ+o9sTPj1DqgUGpsnJabUMl3BgtQItTgDQNdWT+L
FTpe5YRnq1LFaY4S59VwJ3jeefNmVyN2Q5b0nx9v4M1XJxeVTXkMrmAgrjGHeqQbIY3g8OxZYvqi
lHzbiDWKMwTlrbb8LbCdcEyiQpMF7Di58+oB28bIGmMqnPNgV8ZfOAkOJ5A66R9aYSkvShTlH8Im
FS+o3JenrGqUUyJs+5R5eXVMPVX5Ngxa3J/G2G43vqDbeMAP4wTx+2hXISN1vfNhP8fOQMZ2rjCZ
P2YiqT4us70ldHlnq8HTyIG/BPPSIL1eZdTNtneH2DkLOkJ/ikXrnnva//8uaa9v5DJvwfmq6/F2
86HuhX615BCsTqwxOO7SVTprCfzD7SwhzHUAR7rdWOGq649KoXe+CsLkZxmpzauFufm0Qy4rtHY0
03WHf5FEL/i91MMeh2rxjWXyV6ZYFRzo2Yt/4SnS1jv+T3TlFqVBg80r9Al3vpqOYQtryEgTn6Nr
hruC28KCBaiH3+nyQK0Sed43PgYg9IESSAV+B5xjqzF8m8+xBxKtBxuGvBzYwWq/LY+Tkhr2eVF6
NJ0deiN/9N1cJX5vGd3R9dL8iVvNfNHEOP29aHq9oDGqR/vHX9i9w0VBALZWAvHJtK5/RmL0kNxy
DMIEJkBSSyOB4TaKjVVuoR48rZy7Igulo9O0vj6nLO7HCL72edH4PuhGGb1f5nWDr0pcHEXWTl9D
WOfAiSrvFYHodMa3vsHgfdF1X6fQC0D5iH/e/+xSAQlhYBk8143HLEtUbcxwdtVjEOt62eiHZnx/
S55Hdwld1JLoygOcut7hIctE7FkzDp0AYXfGUqOjV7vdLum9raT57qHiqkMrhokfw7tVU2+2Fjg2
BW6gTTY4rZ+XMCTncbaCblDx8moja6cNcwE7x/X8PnXRSHB6p316vK93QokUyifnhBBBq2/1KxQQ
lVUdFswBnNr8gX/A8NmZPaQOQIPF3x+vdZMHSrKPVHZmRSwK1mvNWYgrGKMekqWmQ9/M1Q7II5up
LzrD2plLNrxbK44VpVELDCj024DYXL9PQx+j1kMUEpASsjeRVfdPXRr+wKfo3QqFrAThFcgQIpZg
T1YrISARuXiYKedx6vDbRgpCgaM+GAoOQ4v2f7w02fkGuECZzjd6/VhkQ868ZLpyRs3NeO3CYjwU
xmB+StFq2bjQ7p0PecNwsQN5x7v8eikzt4VSm14UTJg9XhzFjE8jRewhxJh7I/DcWYrkj/hK94Gr
fd3q6+TEO8+zKEikvMukINGkowq6b8q+3kiQ7i1F0Y2fAYhDOlTy73+rEIxxhIvsLSJQZ616mt3F
fHbF4r24AEg30lq5Qav7k/aeTIngJhNVVwcjdq1KT+woDvoB72a3Ec4JlZFa9ytVGb90aln+BRxU
DLtw6oc/hPC2Wiy3eTVtYdg+1tvEhrB2/ay9tExYQjsO5qULj44k8AoTgTBEuPazwnJkGDsSGvvw
7q/dkc0k9MiRsQFcc72uVZDG90oZnqusTf5KosZ8VhIt+5Bli/vRQLFgI1O5804dQOjM+TBFYFa7
fk5t6JWw65UzFLifelzH2JJ2ghw0UU6Pn0xe9+tXSoUgaZV8hWgQXT8ZVVAESw1uu9a6i7c3jc6r
nxbPy1HByQz9a+k1C+w/bsY/Hy/8lmjcrAy4Tu6nHPitEhHRdE44krsGk53q+xHE9GHReiQAyyHc
Z4n+K+vDT8Rv5KHmVxQYDo6rHJCMBJejieK4WHGB32Y0HCMd/WWv8OKNl3DvtNMc1SQ3i6P2dun9
9mFRPpamMRoEXK/RgiwS5l/FaGTf7X5QT9Hg1b6L4s0Fplb4qYoR8Xm8QXduGCBPjKfAp8hByCox
zvkMDLXmzLWtWu34KrLPuO21zyjXpN9LKxff3r2ew/yD75tGH4duFR1zF8Msir3wnKv4OxXIgB9g
+qeviTsWG4dOxvTVq/99qTWwscUPNkU7IjyPGUZHbjUjH4ae3/tjMKtQhlNZ0VNf4zq8ciIAJ6zi
aF30acpVd78oSvlxnvC8fbx3t+h0erL4b0AC4p2RgKwOc0Hzvuj0Ijwni1Kd9Sks/4VCh61qV9cd
+KcEXfA5WU60+EsKjKZ+KnN3OWFF32Fn2jviHKe6fgmr1PQT0MffnKjxPj3+kXeCJ7AJxCDpIsn7
b3WgVGGPjapM4ZmfczRLEA1jWX5ypjFQcTVi3hu+lp3YGNrci2Tw9uDrkLuABludqp69imq0dM+z
wIG0Nwr7cwws4tlJGvP/WYp+CyhnCgpex3Uoa2mTeVBZlDMz1z9sK4VoBZTv2Onh1jV0L98lZEmU
FQqf9PxXScsyqkOHGVlIfNaXQzzmy4tWAEksnBxyoBl1r6pbdk+hqKejOybzUzvC53v8Ou99RFJm
RZKIsBdZc1MnL6qqGt2vc+2gZse1HO4h328ZOd+JQlC6IEVJjhvojNVNpJYZ9MvU9c6ZMwN8Ydpd
PbUMOQ+lwXe0RwC03HiN954LaXGwEDIl5Pq7fo19OCRgyWs4lwCg9/gT4gIllC3O7b3nQgpWFsJo
ccBQul4F2k4xL0C8z2MIA5qpc/qsOkN6nvI6/pLYg/L+NJdrHGYZftFs5lrSBRXLKakAhp3RMRx/
RCldnpIi89OIUNBGdL33ycFVpuuAbpbGPl4/WlyXjavYjnKuzbl8tqu0+OFgJbLHOWJrqXvvitsC
giE3ByXm6nS0qJWi/ZlGsPZjO+hF3AZWVmyhke6uwjVMdgvNi2r2+oHwHKqMAgGIYMS4Z1f2hvgL
Nk369fH3JEP06lKCW8gSKpk7skWr5FYtUOPDIMI+m4WzPLeK5x2cphco6pfm+KnLEHEjH8i3PrCb
t0W1yv0EiVSufUOkCutOpGY+oeaSDM5+qiPjKVEq91DY+bJxMG72URbGnAs+UpgTxK7rfaRMScJS
KM3FzSbnxfAQsKmrcYtqeBscpe8B4wpqY3COQN6vl7FHVIjTIWouYaZpOOkiwFPtZqHXMdZReTYx
xaiMDxjlJgMN+EEHfG+20b4wXeW/d75Sfgm5m2RiEatvescdrXkP42R+iW2N/Z4seMK5Skud12Ru
xHQyEscDih/baAs+Xvkmd2R8LxnIQPUcsoI1mtwrK3KARW0vwOLRf4wTVUfk0Rm1gzvr+lPrtuHR
UnP7PzNtFefY5q65AZO8fdkMLz0YFMRsctd1+6eK+yZszLK4aEXl/QKhb35JYXJshLVboDfdNdnE
oneL3gMyKNcvO+Zyr6J6Ki5G2TUfvTI0Do061t+B3Bi+nYvEI8mZB9ILevh/zbZLcehpuEfNvdMd
7b6ESJAqzTM48ByaVeZsbMOd00iJQRJPXkuYQirj+gcaY6a1qhWVFwEXEhEDTOP3kMLTL5XgV1jg
D/4cGGN+mPAVeJ51MZ4Acr074XUoHSUCQorLcYvK2+i3UiJ1MZB3RVVeurZbXq20d4O+ia33IrTe
Vnlzt3sjBK7vNHTUy7nrykuiOPW+aZX8pRFGsn98tG9xk3IZZpE0Ut68C1YlIx3VXhvFWF5SS5s/
uyIRu3mIlaAqRz7lpRxO2dBGr5aHwFJtmuPXPOrHp4Eq893xTModUbVyhcMGs1eBpqs0PZ8HK73Q
vLfRR0bE8admVd33xw9850uC5w+oAzwaIKdbLhgVBpom2cXJOrr6du0hTbPpRXp7D5BlveExwUYy
PF5dP0noppUbF9klLXBX9SFdaq/ZNFvQfots+vn4ke4thuIlL1J6LhIgrs9jlqqdNS+I0RSz7vwB
rlV5IRvznsZqGTY+wHu7R2RgEEIGCXF69f2FYLXHavTKi4fgtjF39U5xoQY+fp6bbE4KdDBIgCsg
uwlrkOfgFqlT2nl1aekO/zIjWzt2UzH9lyxLtFdNjuTj9d6YqFfJAguCi6YnRApOB9+53sA5ch3s
YkR2CXEfU8Dye9qEhBlZyi6djbTwUapDDNOMC+e5CnUP9/ZswQIoH8cW4SohWgc3JURrIhNNQX+Z
mQHCbULye9eMqfXPnAw9UImu9n7UdNyDuhmtp6EZu3ivaXWDVF8UOqlv1lMYMEqpEQ1ox+S1d3tG
o5kwadvO5WL8lZQDbBPMvUJag5laf9AzhotoNKQeYtBKHkf7Bs3IxE8HKzH3UdeX53qsuxqkd1xB
9uuWft6XYz19sVtDj07GOLQ/DSkO5wuwZY2v9qOb4pIs1PHcjx7g1gzl1gqR7WbsfXdQK82fahFD
/QnHOiL25sXf+TiE+ae2dypx3ngzbPzqxUBMxNoWrQO2bi0+aTbIuIsYmdCKSwtFeGjzjpPmjNU2
lezufEQ0yiUDXsr4ghm6PgMKxYUYYZ1f1D5xDl4F6cDqVMii5hZ/8FaW1CH6MGBBPpts+wYayPBQ
HZeWpSzK0n0L//VpmDL7EDa9GqDm7Qa1skS/3F5ony0vbA56aZqfIzTuflZuq+3yctBbVAiS6AlV
2PQVFa98VyS54/dll5HcLuIZ8kIfLCjfHkwnNf5B6MD8+Pjd3PlKGeAzi8LXmV2zZaj47Ra0Mbf1
CinhGimWQVqgpfu56pBFDkNzVyXZj8fL3Xs/wPt5NQzVHc7D9XJNpmhQklWCnI7O2WRkg1/WrnpU
wnKLuH7bzHTApKGkBlWRCASn+3otg6p1sZqmvZgV97/vRs6c7tuu8D5Hy6K1B7esuvLsEgd7v/Im
96R6Yh59qlN1r9cgPLE8D1Nn1zl9+NlDg+dXC0OdTtKiNYfeSup+4xa/8y6QB4ZpLwVIuM5XN0AZ
5s5QdU1zSUp3+o+hnYFGzYBwH5FLXV6iwtnKG25TYhNMCl8kDQsmI2vi6ML5aue6UC/R1GgH1Idw
BBiHefhXm5h+73PQ0M/Z/zg7r+W4kWxdv8pE32M2vNkxMxcAqmiKnhRlbhAkJcHbzIR7+v2hZ845
YpEhnt7REeqQaLIAJDJz/es3uIed5Ys3nRtuIvr97yfEtigfrQ2bZIhNj8dEC+HomhO0l5uNnX5w
pBdbltD3fiZuCrv86TRVuYcB8BFFhgTrt2OyHaHpQARJJ+i4dsV9cWgalzGzrCJ7opc5fCoWfXO9
SKvM6uPOJZD2pGQmnHhNljBRU99JsIS2CKmre8nBZoXDzdsr5skJRzhtARoUJ/+O+Vx5Vjf9Moe2
myVXmlvMxYneuMvnlfilKkxmMLbeJTEDGAUfhXDR6+aWJX29S8ta3eGhrtBpCawALCfv6KMQHsc0
mDxtZKfyxYPt1Auss3n76JU5jbfuGIzfOytdyf5A03zvZCCOYb+205fKrIpvXpFk693kakXJrpOU
9w289C/LZGdXaKr8h16Y8tlN7a6IunIqLhsjLbTdoJLgeS07N4+sMU3xF2/m8ceQemIKazxT7pay
hobj2sk92n+B/7+z2s8pUlq2WN3QDnqRJ0+ZrhoVjtkCTdVI0hrD/mIa63CuwKpCWt/Opy7Iuzru
hnR8sDKFVz4MjSpUecbNQZUACWLIUTxB1+BW4Us7EGyxGp4gD6kOQHN9WulmlA/Dei1rT/2gzvUg
vA+NvPZ0LU12rtNO6qSckkzsVTP7KhrKWvDYWhFM4YhiTcZelhgn7Ku4jtSzh49lUVh0ynsxrVHB
B5rwy5nIEkjEOH3X6pFuFttYPVw6aV3O10QOtMNJorD/j5ReVGy+ie2vEbW1brKnq6A5yUYopRAT
+5RZhXN2HaGZq775E/7joVUa3lVVTvjKwD3j+o3ZFTjzr36+K5zS+MbxpF6oxwtXRuziso1U3+Vd
ZPhdaezq0S/6eLZGp47k1NQXorLcNk5IZMCJ15TaTwp7LlbkieYirm/NPMqS2X5BGVjXoZaYenKR
rZPmRyP/U2EjXPG8CYGysFOFqXYwnyozTPKicUMwOe3Sm8sl32MaNib7QjPSZ4jyrtyUWYse8fBw
EtathF+OKYwkE85f+pzQQHt8LLDnmiLFaZcJa4yERuQtfvlh0i1JcQYNRt7hH119K32v/D6ukzOG
HKxU9cH59J1DMEgAZwVsGtF+HPct+43kpBtKPwwo3KI+yIqLpP1whX1nw0OCYeNIh5CdFW5b83/Z
X/HVnIJltNcD4E+7o+5d4wq3y7jzDPHBUvruUPBgAXmofqA5vh6qtax1EWutH3z2rsu6xWwpKMVy
mgbkH/z1VXtzygIKhgHwxsoNv9JMcIJfD6ZZ9+cVLYQ48fVxlzTV+OyVPhquxemffj/oO9cHdwao
lj6YuxGlXl9f14Lvryxuh0LXu9tGg/IbAmG1n9Nl+Igo/Zak5AHIAVNtAAHbxLEy32OPkLXQlwMB
P4kIbXYMljhSN7xwXethidBEader4eQYZPtruoY5aqyfZLkYSziyqd5LloCfdiUa7YPn/HbiwoTc
6EMQEzdB/NEZqpZpKlbOlmzaffvFwT/7HC9Cdwx/f7u32/l6Z0bPs108M2qjQR6hSIvvVWma+uog
CICPbJtOdNvWTdjxfOMuYxH//XjvXBbjcY7GSWrrDx6dBPQSY4wBSO6gJ2wxfWZlu4J8xN3vRwHY
f++68EADH8NSgmPH0TTCXnGhpzocOvrIS2Sak3YOFE9+lqEVVbtb2NTpeE9BIS5LM0vPpTcXuCK4
iaNiZ0jyOoIkXHVx4Mh53juzYR5sZx6LPcRU76Gxa/OTwJ/Ui/WqE2voFEVC415IU8Qp7FCyc0Tr
ffLsocOOvMvp4MylMetxqvdJF+WB3b64ad/p4Tgpv9z1rZY9J8kISicsv3swvSUxI03vgmXfe55m
hJ1Ucxe5BHyKqJw1f95JwrC/qTLVM44StVmHRe7CY5ybkbwEaTjDnVcZ011DiUuZuSjL2jfDLAqu
srSuarbamSQciNmxqanqyU9z8a0yM1Hu1EpQUjgWtk8ekB2UVSxp1CyR5JTShM7su3c9cVZlJOt8
kod00QD4kir3y3Dkk+XIOskkvS6DdTDvuekIHbTSld/nLDC1E5Fl/ctSy/wp7QbVhu6QDrT051py
Bkt6Tw9hKGDi7G11O94q6UQAmtW2Ec4tze3UwfCJaImoKiqJRsFwRXXaITPs5ZMGE+Z5Mpzp1O6W
NA3ZjdTXmfOSuc8UiYCqkVq1D3KHR5ANK15p2qTrCivrAJ9gY5WBvsuYUN5JPo0S559UM9bDXJZb
8SCxZo4nOIwvSWXmAufmFWNJt67EqW4pNcSQN9vvjTPkY1i5kmJE5XZ1x76qhp2O79VDl7vWE7Oq
N2NsOjQzQl9cNpFrrRTLBt7Z/FmOATYr2siJ6PfvxLZgHL/pNDzoysPm3jwKXr8Ryp4NaQTZdBiy
fI4zYJMzqqmiD9MxbeOsStabKRly8i7/FyAsRD3IpgYKGB7MsdnW4FWTQQbRdJia3gihvKaR3suP
qP/vLGWo+znrb0vZW7xrxDE/KE1fHhoryS+QJgy31oaBFPVSxfCc5Qfb4ztLGQgepAN2fHjyx7ih
vvqTkZW5QkhROFfrNGl1mPtJ95exZaAFWAMQKWCHcGmvn5tWpuPYWYU6rEtSHVZroy3Y+Dv/fnb8
6Vl3ND22/hvdsG2/h6T8epje9wYh2kwdcLCfrShALnGFHaA9hDj8ekOI4ng++JoavultM3DqnE0O
ALwBdRpqXuV+FZWXfIGvZavQ1voBdcCS2Y9GzZE2Wh2MZcKViqSJbL31cpT1a/FiJkMmzmyiFb81
Zl/kO1I31iqepEY1LJKFeqSZ1JSEBTkJRZwI2N3AY2pQu8qbSI+QRY9Zujam16ld+9eTXsoXVa3J
T1v15Z6J2IsQdXG+7LORFJgwzfOgin0dv9jQVCsBQGxxKiBBAjgg4gipCNBAhfaRTPdtLbrxYOAr
/Kld4lRzdHMJ3RJVpstD1geCKA+lCYJq8uJMZKa5w1Gq/tnYg3//+2f69ijFqLC8Od9sJKpjm8Kh
b6p+HCxeCLtMHrLFExfkyDuXKCnnD04r717gJkCmmUpH4LjrRr5R6QbrLA+UmW6xNyntb21M/m7x
kA6AOIN2q2o+Qufeu0D0dHCOua+Q9o4Q7qK0pjJJNHnogGnmMNG75HI1reqTljrmye9v5nsnCgo2
IED0z9S39vF7mA4VbVx2O9/qnDma/cQOR3D+SLm1FvVps3ShZikRFnra79k+9Bu5zOWl4gQdmYUe
7JN+7E9LlevfgLM0sIiqviYIYD71SjN4tiuVXvbE8916blZf8G4Y531n1x88qXfuGRjQZo6JEBkz
gaMDmOWOua9WOR5skmMO1KXlKSXZfD60aXb6+1v2zqTYWLgbuZgDNnjg61mvDyRCTqYaD6bRiUdA
iKqKKQdBB3TwOrdMtLi2DbzNfz/sO/sAcA+mtFgVQmI5JvlngSuXQk7jQenwFp0BKMBPRH1wW338
VE6t/8FlvhW3MIeD4N/LMzy0Y0RP0n3I/coeD2kr9GezcFbWOq11i8hoJ/tigPf/lNtS3FXdukYT
qazjUvovG+AAyNHiHxUS+9l8Le1g/KSSXKQ7VBHqcXDH7opod1Kne7i/j3WWqG43J25/Pq1Gey1z
TXsYpEiupJHJR+wrq5fc9QYzNAbt0c1BCqh4jbrdLw16yuj3t/nt9seauDXONv9CypSjNc335qyy
13I6tFrgEb/aZPSXzY8Cmd4+zI3NDYFnY43Dq9m+/ktlnbpK6lbtl4eqHvf09juEDZN4TKVjnrW0
IT64qLdTFh8qGkyQuqEMYd5wNFxTdQ58++Kgkmxme5n3hZ50MGOrKiwS4xPEgY9oKO8UoRwj8J/f
cEpER8eNk7Qk1ap1verQYQ5dRa7K5mLbdBEQouRYy71JTfzUp1P9o6co7EMb8+Ev6KmwPDebCQ0V
cZea2tEsUX85+w2dEBx6lN904rc4n9f3wy8h3AGgSzIORzANRFkb5PjRG/v2rr8e5aivbVSELOkL
SyubuH+iam0pqMHS8mBSL8D0U+N+ClR98vsJ/A6Dgp2KXjrMAB46a8XriyOZOh8HN5cHpTDULTiz
3xqDu8aj1tZnPs32C9fOGpijxXRmSc847f18+awrw43GUZcnQlfOoQrK4Cbp8uqDT/d2nd4+HHU5
hKg/JSGvP1zA9c6el8lDCU8Jwr3p4DGsq11QDX/Zsp+HzBPm8LzBAIT8vB7K0+Z6XbxOHloORuSM
yRmYV33oI70t969PmAxDi/hPCuz2gr0epmksU6QN53ObwjMGjUw+N3Q6r/NxbvGIKPDGTQK5oyti
0lkbi50mpvnTINzyBK5b/7+4vwT98exBfwAKtvv/y8IiUk1SyxoUr9mqHdCkjTcEKg77GX/qD7bc
tyslHXLIv6gYSDPhjPR6qGGg+idLhJdIWDLku0TktXOx+/10frtSoiSAMEqjcjvvHXd5TL8Y6sRg
Ywfvzk8p81VogWfFA6zEXS9W8UE9+dF4Ry9ti51SpqhNDotTyUeENiq2F4V9bKddzubykcnAO+QX
pg6kfPAqdgTa/6/v4kiKsOi8QB2Q42CdQkZeG3qZWZ92ossek0bMQB/Z7J2IyW0u1Ow1B1zIh0iX
Sn0ku3vn5YRSTUdtc0R+6+gp0iQ3vNYBNaP1E6ZatV5gp4rDpBo+CsJ5q1LmCAV92wkQazootbbZ
9ctElUMwttJP5CHReu+hRE6fR0IMRLR7g3RpbBX5cu/XBJJHmlrqR83zx0fsSXCeLC1gpWjuWM92
CzUPMXyA/R/lcG3L5NF7jYMaZlpo/mkwH4u7mtqbLbUCIbqp412Y1VI4YY8G8Ly2+jEyKmM4IUpp
iJzRWO9/P+ffebPIX0KmQcwcMdd/rvC/3Bsb12uDHXE8aDWVZZrU1onZy4+Km3dHoYWAqJN+LZLD
10/AbeulNEQyHjLcE+JqGNsTZ07KD97fd+YUbGjatBs3EoXJ0XMmha9qku19ciqMNq20+Govgxc7
tH4+OOS8cz2MRAmDbxRCuWO74sRLjcmmgXaYViKimqkbY0lq9QejvN3UfWALqk/+IOTkeIFd+OC6
37DqsfyxCs22ESMdIDHKWtaIRoo8yVftI4/k9wZF1M5NpEYDlzk6r0gg+qIrqEM12E97oZYMqmnb
xfm8TOfWVLt3Q6npH/Dm3z45VDv4XcARYV1iT3k9PyDZ9QVSJhKTtfledhi19Wb7hWyI/IOB3jTy
WfwYBBUcV4d//tES2HbLslS16RD9MIxfE9lZuEfV+MmYldAecoLmy31XV95VgVXKRSa0Pv79+/bm
ShH3bkACFESIC2+6Bb0GgIqAvD+IvvTDobTWeDCFFRUcqD+YPm8mKUOZG03CglPEmEfXmuhaoDQv
7Q8ymKoonT0jWieS2v/yBcFHwJQHAykExX9Gdf2ygEw0LKdAa/KDp0t3j7TsziNdfSez9OH3A73l
qdAa5JmBHmzdSEwvX0+SsSYTKLGL9GCWsIaIV828jjSrGduDdl7aJiJXtAI+X5cy3S+Wv1wHS788
4t2VX+fWOFbEs7cEx9l97dWkbaj0u9OOyybBbD0bLTsGGae//8xvXqZtWtOxhFjDO4x86fVHLol6
zO3U184XGAlPeFAJjRRTNz9ktpyuSbTL3ajT+/GvRn+xpMNR3mQvDE3P9vWwbjBhS9Km+aGynAaX
pEFFXd70O/K6q494UW9QnY0Rg5gIWIe1dyN6vR5sTtI5m+zV4txSVE85UovbtZmpyM3UIcs9qIyq
OF3WJT1P0BWNEfzatf4ixrW/M8RgarcWnjr2jcrT/KzMtboLdXNxm9ixa2fCAUfrLaDSQAuiAr9P
ia2q7skwKXXxA+fL5HpyCtgAeo0wLyy0ZYGiWGMoBlVAFA79Hy8l2LesCz1eu7FzL2TQGhtvYaAS
8xK7K8+lk5a36eB5TVSObULWiltYw17gqouDf7uO8ZxOvXMIFrE8BpymjVjr3eSnGM3ljsBt4ncN
SZkj5EK+WpAYM5ZHhAd+a7pR08+yGvsTXojCHiIvT50qHA2Vqygz3cqJCIVvT6dET4jOSfuY98Z6
ru2i3nw9yuEiMavUjNKq7pIISZAzY71IONZ+RMFEYs2aw+Go59E/J6kzfaYVEzj71J26nJIWfVdU
icVJTstVg6uRAxVdNV5Os43zRi/i3lndayfpV3ka2KtcI8eGUbBzc1V89tuyE6fwsF19vxhVRxqk
ULK5s1XRiR0kuPRR0xXsxIE8Ai6p1JUe6xa9MO75IHKoK5nznARTwguGABjXhMoujNAXbduzOZvZ
S4WSgNQhclPw89JWYj2TWk5fq7oWRJoEgjSeZXa0z1Zd+ntzFcaXHmuRab8QCXytD1qt7au8ru6J
SRP7JXf8fbnUehZPGNHecKftb0YuzPNe9d6ZGUzBblTGcBtMU/OJKtneB6Kobxs5Q6r3vE/L2jV8
PFxjHhfXHEWE8R5TB1kNzu6L/QOzIxYafZVfPWzHvnUeFOSB8L5yT2o6YGRrNuprY7rZutf8iez0
Lsuzz3UmixeA8zkIzYIFLm46b0CkrDpwCly0IQllvjVHizlkNvmlNQztHpuKNjYb4dcEGFquCMvJ
HH70G0SFnlb+7HjBqRXWsv26+ln2mRZsyw+XiI12VpskeagRan8jgmEkwm3tv9JTNZ9sEvO+csPS
ktb86txbRe43u9JsJ/iwVW3VMRydwo2y3rAP41qkQZQnpnliLKnRYnMyzA0Pa1qS0BYBbW1c+WVx
2wGwcIQubV2GnY9eqxdLd+p6nV7taqzpn+qg2x5725YzCoZB+aFbaD3PuoWCH1W+3yxnCSo5OD9K
H540t68+D2sg25iCjwpl0QA8TywkijeVzKsh7BcYNFE/JIKW7lrUc1QY83a/Z6mKswZGnhn5jZ++
5GVuyN1KgHEacd4ZPxksJjUBrcl4lWp289VR/dDs0UWl93m+Nn6UwlYMrjrYwVdB2i8Hs7aMKczg
K5mENwazGzYBkeqh7xTLvHPIvT9QSmKXIZK0vJw4Ga2ogSf64qPdwunp7bF8zGb8KcnqyWV5ThUr
8oLDvYO1grNY9q7jJVSRNCp1VprCLVBQzebd4ONAHsnKlC/kAToKR7MMC5904Ey0F1xScBJosp93
1EyVjI3Oy+55EZV+utKqvhJuXrMmphgahMSBqxt7SZYprrmoIBRiEXbUL4kfzkU2jfuO6igLnb7w
+91cOGSXdIhOwracunnnSWvtQznNBWbOiZ+aoQ9R290trI7YaUvh21gDZcYI9anoeA0Uq2/oBwNE
QMTK6cPUFaUZFgp6TLTOLLCRvtZ+u0trC9ZxVmCmVmelYUeB5jrPqV349z27QHI5jsX4MjGFbu1V
WzFBduiBRolVDFdltxCeYw/5fKUPXsszlZZ7X3aj7GMMQErwalerlhNzgDUbe4uXqMuuwnTmUhYL
pHItMdh5IcF3V0FjNF8moyMyvci77qvUTGjo4ABYBwww50QoyYJAXYM4GgFFIkhZT4yljqy66CT9
/ME72KWVZDvJ+hyn5ppmkTIDOPEeeWtfRt+AwavNDlhYt3XQ3Bpt90ld5fqdy7J6sIgja2IJWnoF
v96u8bkHazlvF1MvWW/s/oubrO1ZzttOg52chirUsnYhXqLCZSuCNMb7rsw0ubZ9gmBCXXr6ib5w
7IiyaTF40cRk3bZNy2PJqi6TMcGplRvCtZN3fVdaas852xQE2g/OD7bv7gYMd7VPDdaeIeTWTN+h
GxXDXiVApde2Cjo7dINCpnFQJbzPg++tbTzoQvyk+e7yRW32uy1vFUpArtZqYruFGHvhK49uueOQ
eR9Dxm/9k6LwSD/1lln76SUL/2wW/LfHKtTo42Yl7522aZVnN1mBf+Z+SsgPOlkaYy22MBP1Azs8
vdj3KmidCN9D6ZyiHWM7Ssde93Yk3jXDbuBs/21w9PIuV/b009CglexXmBlLZOUajARPoqzv07l7
UmbVviC8KIi7btDbI4E3y31tst1x71LL3RlOtjQ7s26LPC6Mjpov6G3NCnXct2C+dvN8betpvuzA
IRLj1CLnlwq06ocTAhoWlkh6FX04Yl1hh13b4altrOW15lqKzo5Vey9iLYIvBV5b39pp7d3YoA3V
7CWyhAfStiBN1R02EpneT0ghMX/fBaQX7DtrBM4otRS2aFUsxKCqtU60iIAAS8a0busb5JmFGa05
PFtT9IsdEeNoiWiCMZhFbmdhqFU5g+VgftR5Xyyzsa/g6BTF7QA/pox7ToE4e9raOse10ycQAtyi
g52L7v8KSQhbG1FPLIVdZ/RwPTJaudGa9Ej185513Zn8sUHp0Qc3OgaiX6QMtE9OJZw+7DRhzLCC
bLMINcPtfirckD7rwq8sKLHudJE7Bjd3FlK76pWOzXoVLNqTUZr6tWHVxhRbs1qSCKeZ9eAOa3lv
LiYWF0JZ8GED2a1mTEsy/VmOg/GwKr181vTcD3bWQGxfKP2h/ekCqVphS0FYhYNX6ksIvZcUoqwa
rR85JJ2K1Sxf8rBJVJ9GpL52BzimS70jP8S34sahMokmZTHBrdbYDnkVS3Es6jyZkdVXIGjjYpZf
mtFo77VlUGnkVZtXZdoa2nOdVpBxqjFxT0Xiiee6cL2vC5sM818o+qQ2EEAfqcExEt6IZehCPKtc
BIogXyCiYO0/snFo69OJFtpPRCQVkzeRo3k65AFJEc4SSIgIUFzvtXpadiQg8DtWPW+6yKtTmADB
1LToW2sLH3aja20OO9WQXwdIDmifTWkJ56uYx/Uc+Qv2JUCk9cWYWcYXX1tM3JDX0TnTl156EWim
9tDosO5CIafqpU4m0pVbPajbk4FK6M6RQreirmrYBBPpQROaCnKfTqteqFtbmcqKlCizL45sJxkS
ttANYYl94Dmd0uKlUWvmxTnWHl+LzB8Pg1OUYGMrsF7oIUZ1bppxIudgTjqnDFOMXL/5wqpvZ4i8
WjjPNBIjYaa9FgmP43mxLBqJYQQDGqeY12pR4ZizHdu+KMwTlzix59bD5WOn0El8K0mSDyK23+RQ
j61b3vaJzRqQiVWKSEcn+G0Gf3hYslr53yo3Fz/bppF5ZCSYMkJmhWATLRVOY6HH7MwxH8qdx2EM
vK+m9Kr+NEsmSlH48866s6tSXInCX3z8ddk54VKt4hlJBD4Nngwy5Fqwy268xdegeo2d04YTiQAP
ZpoXGizhorirFEmmoT0W3ciz1o0HQHbru8IIpNv3ppc6Oy9bkIUDiAcfWZi8gV23whD7F2NzGKPP
eexjXWpA9Dr7y3meTdmJnqTyERTUuLSHobqZauJKwsn2egKF8nTdskfm06SS3ZNnF2Pke4lzO9A1
pWvYOMsHxKM/UYlfEdd/fzZU42yY9CiPo3LbehzX3B2tc6CENEpHRxFoOrPDJ7LkLO8YqbMfEp/A
8NLuT3oJSb7qjHRfrksQ6XNh3NKm8CORddbOEcbKiU5O54WdDyepjqOor1Pwhms/zPsefODfQOd/
vcz/nf5ob/79QcW//sHfX4CkhjzN5NFf/3Xd/Wju5fDjh7x86v6x/ej//dbXP/ivy/xlaEX7Ux5/
16sf4vf/Z/z4ST69+suOGSqXW/VjWO5+CFXJPwfgk27f+f/7xb/9+PO3PCzdj3/+8dICc22/Lc3b
5o//fOns+z//MDea6X/9+vv/88Wrp5qfe3gCQmi+509vfubHk5D//IP8vb9vSAvRv3TjYLEBRkw/
tq8E3t/BPNBS66jpN+u7P/7WtIPMGFL/OzAcIC6zFDkkiMkffxOt2r7EL4M2DMEZdiy25bSe/vg/
H+3VQ/p/D+1vjapvWvxyBD8NEPLLnMOUmy1SB9/E08ehVD8CShxR9biDFOJ0rDV5iYtubYbl5qNZ
WFn9EXa8/bKjwfDA4+PjAgu151gvlDdaTj681Z/CHpNbq7A/1fI5jany01N2cU5mvzyI/1ztr1f3
3oAYBhCjsPFUcK5/DQMVhmotf8iHUzMAM6FHl2tX+K/DHtOr5mZ2p4/MdY+aJtvthIFI43FzX4Vn
ucGfvwCPrdFmmP+zZqIDKXjXStc76Jnf3IgRunKbZOmenaT7njrlR15yR8gqQiwmwzY8cYi46LhH
GHmQaUlj6D23tAD7wb7G3FfQ7D/Ab9/MF0bhwrib0CggYR/d0Zr8mnl1GKWfR3kO0OM81qlm7gci
ID9KmjkCKv+8ItAHbPFYtOF/HmPFmNM1q5z602lqSe6Zt6pH3CsiNMOsTO6mJvkgxOe9i8MyhLYV
LV0ikY+QUWsaNPTNdX/qBZoKkyzLTvV50k4Wz3n5/cTE0nJ7Hq9eBvYVx4ezyxMjW+q4XUNtLzkr
oaQu/Wm8NMtK+4rstVkjavn1tq8L9uMx8axda88+6q4sjWWBwSR4jK19x01F+9Ys4/B9KNYNZ6lK
AAVtCDxtD9yZY8iarWraOyicklCjWZ5tyobxPjNFTvPQqDI2c6M37tNezFfmauptqKBUfkFJDIFc
b61KwmKyjNuy35rOsJKse13mthNCarGwI03ZrNHSG4CjnESbPsajtx7jMkAcfVFmhkhPq8LyUgoL
seLCNeHOY2RgbMBzngsxjWK+knwuXFttzILzsfaz8xXYKvfCgM/aRDUNmC9mn7TTqab33rzH50iW
n83MLKHlIbWHT44AKBurmBZtK5uoEOuQXfeeFlANZ2BP02c1ub3jhKtVJtNhLPIAuZJM/KyORxuO
b6yVQZDHFrD4V9/Lc8AZ6jniE60eXRHkGI5XXwlrRVcXOmPXg+o1g5rh/tWedzHpttCu9WLRx4vW
ClCpUXV7GDqapvbQV4SahG5XqxXBmkH6GVRydWNyL/MYG5dU7nwfmGPnFF2XnTtdMXzrE90BIEnx
fWgb7gl46T7HLGehuhVNfdDMpZ72ll6sOcAtDMn94nSGOHCcracIKxY5hsNcoT3XUS521IZm7wJQ
1DrImZ4O+r3eWF4BpRlny9Ah18MKC8zN1RdzNvJPbSA89ZjipNTtvcxCNZd2C3TbAaUjnVKE0/6l
quHEnpRZ32zZq5rUwqCeGj3EDjQd9l6a6suznZV9RcRbo2EuyS+2b0YtzfK41msT/XudA7kgWJ3X
W2DFxPm0pAP9yibLqxH0DzXlwXBgr+xILDUo1SE/eME35OGmJsN+sMbgIpso2WKfNPgEIrLdq5Ox
97LgXE8CRGfZHCTpFdnPPmVfYsF74Z8AvaiYk6GJi8yYqfEzszGLqLG6HD+5IPVN5Pc9so7I1OjY
hC5n5eC2zFpfXSBxnPTHxjGUxveYwRVmzwtzV1vW4a6i4yFuKOw8E8DcaT4NHZ2DqO5rq9urfJoI
PKs69dkqIUvHRmOO+Ls35ZB99jO7JDt0S7rvqsRrTu0ecdTd6KX6Gs+8HmA6OALYZ3ZtWZebtzNo
aj0g5c0hhkF6niFCPzDbg0+ppGInbVuXn9qcA99Oy1YMB9sA121YtE0qECIUdLM8zM717HuPyYOK
9JIF8UrQaMB7wfbwWwB0n1Zkor3T3LrU4FOIoEUYsZwNOHM0YG2wVcPqjPnUGmuSxaPaK0EbYMWK
2Bxru9rblCVmPKb2ciVFWXRxYSJOjbDRn+oQRaRWnCYgUGZcrE5JcVPXaIUaBwUoCJaY1JVVLbqN
+gZy3CIxFgLt0tD40M15bvQ+XSM79YYEMSUJ3ye87eoGDWrX7nORy5fGcpNnHe6cH89+u1SRbtap
FdJKyYtYeD5U+7WYEcuDbarbTisEbsqJof1w2mTqTrDDWj93WVGrc6TEq8KXIYUAmRoLNqnlRIVK
O2aCOr8WQPzARv6tX8+ZGSUsSmVU2Y26ERo5q2EJSOHtLH2dkI5kaeeHWKSVE/2PxDqD7Jon4QTe
2EQzqtQsyq0EOv3mHW9dek1PiKJEwPxJV3K+74YsMU9wmxqqvRqzRrtq8lKDqT8Gw3UWSPwG3TzA
iNpRczBFHR2Vz5ZqUzdCLmq8uCodnsZ1mNK9Tib8sE+E3d+rzesbtnO2lcpIgpt4K9+7y1TIbDeb
dZmEloaWK/JG0Nmw9+3uLHcqXZ1kq8DoiVhPwlY8okfOPNT2TQSjUSH5kZ791Os+qcwspGYWWYKg
qbBA8opnUwcXI2roEV8O/8PZme22jXRb+IkIsDjzlpREyUM8xbGdGyJxYs5TcebTn4+5OGjJhgX/
QPdVo12qYg17r73W2tpYUnrToNmUi1XasGuV6TFR0uLvklb5b3ih6a40uunFtaY64O0rns2qXZ5F
60LcbF26wVHAAVfgm408WgXFtemgV/TK9Tu9H22Op+BrI9yMdwNKrmHfdKPyNgHj3BB7Ry0EtSl5
MfGOfMl1Kb93Aj2Ul1VNKv1KSUIVEJ2+D4GWzN3rWChh7EeFFdU+EEp6h9t4mLKUlU69C6XDX02U
YEK1E/WsXNXWP5IwMnEviB3zYbWb+Dmr0VZPKCP0dedslyGMkFZT1/udJ3p2RaGZFgSwX7OwQkY3
FrXzWJdN9l1BC3xZjBO0m/Klbqed1uXJJixQc6Wdpr8USaM8qdK1nrrFvMK3pb9W6rS1PWPM2quu
NVHyOum06bWslb4sF3TdeIjEVx0d5elC3hf3DWWCy8JYrjWt6jdFq1XX6F9dE0hTW26Txur2JuAR
1UmKnnWY2mBjiv6kFWI76vF97dT2beHMrrPV88l8ox6SYj4taJRWicn0CxePbSDZbtMvbrGBhlD5
hZo9silE5Flwgb/ruUB2N5t3hTv29CIdDMNvlRJDBeuSKUQXOvQnbtzFflEW9A6VAVXN64rSuFAw
j6m9FJ0L3ix5T1lqcrRXRcmMv1qvCZyN58HhPZuektF+w8NluDDcRb9ty1zdY9xQbvDRbv6ac0wr
nbHFfca3JhkVvmZLVOrwvyhFlBb2K90sXG9QOvFUh7X6La3xAjCl2V0oztJHXjIu+F/3nVD2uWu3
20Wn3Owlpjp/17thiYOYk/g3yfsqC5zMte5s1uVbhW3xvTrFrxSETS4W/C4v8XWLrmvgkOVW4sN5
ZUCm3Wm5Awk9aXBG9fJ81r+Ryy8m7xEW0q6a4byd0O1gT6FPF17TF4tDmVSrQk+imK5wqu8QHKHU
QffWG6gUA/p35YQftVlzgh0wozHute24lMtdjbbK8HO8OMUuBzUSpGnzHNPwcUau2gktkn5WdZnw
QnxrLOTK9g0iuazwCbHM51rDmX4GvhuujHLqn+ssbZ0XgiBJFbcay4esyMTvoqsruW+zaRx3FJam
+lssImrdgKLDXWQ1aNqLZclTepzZcgkWbHaSg2IM/fAiJOKtP7ECUeUw1/r0LDO7qJ4rSlMXU0O3
Kb+cFAH6lqm4gVC7Wya/HiL8GBCRdrs61boHTGioXylpIr0BF2A7WPEhbP3VInl2RD3QvVgzIcKY
uuJOm7BjUj7dJ4qXsNbl4o0EJ5tiaAba3VZa84a6d7hOY12/INap73XAbHGvmC6Pe6Ib+RtoHo4C
jh7r5dblkrTpWZEWt2o7u89a5kbRRq/L+ikMi2rbNlYM4pgZ/aM0ycV9zWhIfNCJIkvJhgmrGXBI
SekmdF2MFNhciLBgEXPUwzR5hUTf3zVtOezdbH1c5qpLkKoUxSV6K4gI5Hh+GYYZx79ohh+Zkc6v
7ejYeLrkNt1blT68WWot4wbE4V2uXgXhdFk4ISEhTIEw/UV/xLrbJKa0aA5MOfTGSVPluyXnCIq9
gxWHN82QTW7ysMi6QBn06JkTS7RLzbp/mjrFQZ6oZb+aEEIQUlcZ3lah4F5RF2ww8I7EO6LXrxp3
EKhvlMa9h0OM4Dazw/pxdvpVc1gO5S4Ljf6ys6TrC6OrW9/IxnE/V2IMEj2eMPRwi7uFrJ0jbUUX
RWdO2I2BMCeJFSJXSZ9wLSCB0tL5x8ocp5bRZ1c9notepWixJ6M1ExshTDwqOBt4s0V0YVNcIgjq
CbAnOgh7gzZaP2Th3uEugRJ11NotJfXmbSqlxTqQ/+x7QchbTnXj9dTMqcHX8aO+5EHpls1hkdWL
KsJLnS6FN06hHaifoU62C+7xMvMUt7uqSQ43lpVdRqEw3nAcO1AuJJ5F1olYaocd1uApThqYkbhB
bse14/Kk2mX0hAEaLp+dJsCrO7mLQ3UHCckzaYX7TenaXThB0PUM2Pkr5L5Mdh9YWvGDSN2ANC8A
D/V4Fzlz60dOuFNT9XbpuYDMyKDT7TKmv1CjZJ6wi0szM77TYyV+jAeIyaKOWk+BjRBELtE/QVdz
SDTndla5r7FcqRBmO0rpCaN0f/TDbHplRHQdLvVNLLNL3onWa5J22jca8mSqZ/Z1CYi21cBevX7U
Oz9ncQBKp/E+6wSCiSbey9A2D4o0x0Dps4eGsMsraCuNtz7fpU97fxhHbW+0IyUevfmhl9rOSfl/
wxyngNGm9N5BjPDmTH9oYw522hPl4VYilhfXbr4JA9fNMR+jV/78vEXPASUgpj6DIvyvUNPLqQ37
WxTObkd5P7uStrsr9E74cAdBy/PWvchcxqS/CMWjKv5tLYN2sM3G9BIVT44yH0ONj5ps8VU0N2rd
3qnl+BAlChx2276eHdFddxjdPHT5NLW+4uKWZtRauO1lpn7PQTX0TZpT+GEfI1PaKr1+UPuoxyBS
KrAEEKoRjVLCrYM46canpFiamAFbaCFyzrlhYJh4oat/y8Yu/66X9oByUwwJf2/57Yjsr2oUAqih
baNDCQMfikdLr4DO8pww3LUDnUpk6zQ/e9fMrifS6s2SDJi36Nk2bda+R52bpbQonjeG+wMhyjN3
FNrSZHK3RqLVVKxnkjiYdn4hm5ulLBSvp1PDtZ0rxRWlVm0jQRi2jTIqf3UeB2+EWfRtsYs3jtoV
pN77FOtMn5gOC2nCWNEcOss+AA4+kH1/b9TcvnKr4jFDCuv1Ou0ysw4HoKg3BSkIqGCtPHVtvKUJ
Vv+j6NUq3YZZUh9yZSSNrvWntMdUiNvsjZbe06Zy3B05hub1k+PeQOauHsSo5RdZ4VZeMXNOop6S
YVwOuCLTeAoKmLy3Go1vIMZw8EQxVn8goVq3dj8QyUXK02DE4WUObeC7ndHNvo+ifZK1XIyNHHI/
jIzyDn6hQenF0TzTjh6ytnpo4kz/objxo2slzoaCnn5hN9Ol2fNYrx3Q8Q9onTs7hmECYlS+UpQ5
RKGsv+VNxwUj2HVViJeUEt1TTvpZLbgD5KLC2aULeXLtXvwUYeE+V1oKM1XRp/wnYxxoe40FXdur
ry1usLuRoHf0pKjnPTu2DbJkmUiRRLbjRUadO6jh+JjhO3MoRV/+zlSz0K8tLBDklu1KR91CDR17
k8eU33RrEbsMAAunO62hHYy6Vu7Jn3Bby9o7AxpXtqktSX3EcYqfZsqfmvrG3GeRzO56XK+vifsd
v+vyhx7CCB8Bt6DfIlGtb8LtLBY1Lb/nldtb/ljLPKBDGSDxTMB/U49t2RE1pUVMVqExpwkqwBZM
Xuwid2z3naVPr7hADwTVeLRgVG5dlJqUe4ovVZDk6oLjQ9q1F3M+qPOGLhfj09BImtgTp5m3jdnR
Q6jv4+KW6s1DBAjnjbNVXPUZgYSPEUm07DDzhykB2y0J5j6KNxT53cTneOJiMc+uZm9VWclNUxYx
NqGJetdVE+CaFaXFIzib+VKIrv8WFYva+LAs5zcxj8umXeb+AYhlxAfBKuncRFvbHhegvCm3vE7I
KlF10Qsn6jQVOWndIFIjG3gp1G4u/QFF2Z1uTJ1g/y4U/bqM/Q3PLEyVzeK2GNFXUS99zPs6vKPm
Rr0f0O+HvgGau1yYK+yKtJYC6Jb2nPlDi7J89Hpbb20et8mtfGWxasq1S2toXNgOBDxYxC4AGsEr
JJkSdgG0k9LwuoUGYjuzBtWHDdVCICQRg9VFISC9WkJMwraLEXfuZs7wjbvEWjtfz0RRHMa2NYYd
jYEg8xl1It+mzsUlhG6orRWU5kBa0UajRg47CddXrErc1FMJKWCuhrH04c21z1or459NJIgnRTqX
uaeFxQQ4S/KFQ+asFfdJNVQlGfCYYVSlR/hZdg5AFawjyuNeozYKzII6xLvEQkOlbUy1dV+qIpU4
Pmrj9KSEVp/vjS5Z7pDC1DoPrksBvTWHDptBzVTkYSjN1PVihQ52u8zJTaoLI1H/Tk/6zNpYg5oj
0pc5UUrbx9WtbhTLq6itevDnOnbyQzLWhrpTzTgLcnuCazA5WXo9o74W266JzZ9mnI6KDw11yQ/A
uBS+k1hqOHQ1qOQ89pOa+6aT2sPWUQdd57/a9e+5NetrA+FO5UesNAwrCD5cfHWYVV7e1t3vLAnB
opzMTB6XuYalYVg90c2kDuW6GiZtn8IFFAeLS+4Kb6qx1NxQnV00Eo9wpiFc0wx3ZlE4I5F3A0bD
j0gX3x5z+6YS4KTbsqFLlseskW4r6JWVR6BEeTfqvVDYESDWbN2knnf2kiZBCIhegwEDQFDa1/sn
FPbWxIZWp24NP6plV3VYYfpJ0ZQDTmRKm+wdagOP1lzClHKzLF28qi2W56phr3hk8fpKFM7M14Xu
ivk2x/rspgYP+Muho+SPFUjeALBr8UXWSzlvbFhmi+8URudsOgyMviuhYVxU2iCuCrt1eLkVPc6h
NNTOUyMheEFQhtHhttV4qK2i+umC//lh3T6Nc4KcNGvsUPojuIjthVo9v1ijWe8jq6MmBB8qFhsZ
VlCuZr5cvSHgBm9Kh6T/thgQMr5hWbHU3jSukFTZR5a5JWoDojXzKjE8dUgsbYNx1vIbiW98DR4W
/kGxpUFGjCoIIloTucLLoSBzV00z8L425POL6ejDb2i+I3SOqYTpiYKt4aMua10hW6ZE9SccVqUH
M3mBnKIqTsjJn3CZHMZJiG3t5vYrESJuZWpnF3fwMDIUhm1T0yO5dMd7/ClN+KtGM1hctdawG3R7
qPZwb1o2Jby/HJ4M3FRPRIZq3VrrnRWEWZrnfpxkpMpNXMBy1KcRSuTgTgUghKgEDy1tdZxtqyrp
Uy9TOsBbYITPObDufWPhv7cxGlO7ob2lA7stgmTtRyrueMC6iyRSDd3Y3SVxr8KI6u2VuTN37Sv9
NTA4DdN13Jz19Wyn5xiGsw2XTquVpNojOC/F1tWHpfJbWjVd8aQTRfZYYRgk2LwvnoJHyt/WtDvY
gZrIyQ8Tq6r345AK+vS12hsqUAOerBj7/i+GmJZ5kPGE9VToJvZeyUZ32bDrTVL5dOrfZN42/W4o
aziHE0rl0ct1tbmVslGfQYL735xs5GbOjK8uRD9KZb0t+5TMaE6iG9Kq5DqdHAhJLg8Q11Ymyu9O
qVTPMfeI8LCdQ9MX1WrxBzg7nH0T9ZsgyGuzy6yQCoqvPiNQAnuBL4pxJhsEM/PqpsodPd9oSg24
Efa0z4A1W0+/LXsyMWNK6mHxOirttR8ZYrnHoZHijpZP+EM2i243YLwqNnaCpPQt09PuRxxG8pHe
eUXCbRzDYi+02PpeJSGPYsIxf5JpIiq/Gq0k8SJNoWFBNwDleXZdRy+5ZvPO6UoKhNBMtaEFHeKC
GzON2Hm1TDE5wkSoV1HtL84L2jDjFdVAmW5cvVxGvyqBozxecSiscpmRWebu0OoBPqdWsTONcCRJ
M6JfEOdMuSsXVVzRcEqGAYpa58CE8BetTX34iyF78xBlIxtupL79l5huUH1thlTtVbPj/ALbd68s
oBjsv8rKhfk30FcdepaplnsCkQhQv44g3DiN2+xyZxSBPTqEP6NQ8KLEaKCh5lKpytMCXY+Ou10O
hclc6z+BlptkE6WoLCoJQz+vLslOlmwsEH19o3Q9Bxc2V7vSKfOVn7p2kPaQvJT54zIa8nkwIvOV
3VXO/iw6+VSSy9yXYcNLMybVwuFz6vFyUpMJIyabmuIWqvhkXZgNxDqMbqPiRtJ1u/cysxMLmKQD
4DRFHTvMHWm8dJs404qrDF30Wndx8zyMaC1QJ2jjsrNEQ9Is4wpOnalP3ZOR2iq4hSDpu42oBo+/
srqJfgALshAo+Od5C2/afY1y0oKH1midlJe1AjIepaaO28Gl9+UmbYXUdhVCizagva6BzhtLR33X
DGGT0P3UJtaWxsDDWpV6pO8c2RovpIcT/QCzebCu4yYR5eC5yZS0W0l5s94VmQ0RqBT5TKRhgVAS
dKdMUubNmF/O2FtjsjmQHd24jWh/DyLOzZ2LHOCZckJT7WQHGXEbUTlrgJ54yw48ErPNPqdP1AV5
cWmCxjAsyQJvCNUOfSm2HbvjZxNr9bLp4OCRs7QRJcpGawmfkkYbr+3YxBGckDgS3hIDthIu05Lp
drZ6ZpCMIuwgVU/597ER9nPR4e+zGwvMftZ6MNUJVrMp973hdE9ugYvHVaZhnLYttVUPM9dViQDA
hGDuAWkO5mZJuUgPZKJaiOc2BocbGk8INsXoTNVNCP3uT4eqarwvLGVxdy2qiGSHtkl5sbTYmXZ0
zSVUA3PFThXgZlZ2Flvrd5xXxhM9+gaFGFJa0T0FAM55m1a2+x0GtUOUP2nECYkaLzeFOiNzcZzQ
RmPAzui9ogtNfMxMIOmN0UHG9C1V0qzaoBKMuSgEWY3dfRHG7vI70rRO31AcMR8lhPp6V9bFLJGj
SKAhkkMV/9QOZ2mvMcccPi4hNM9RZMaXso7b9IblNYWvdwDDY0VV1BsdIX4WTexkPhon8Ihqkvov
gk+V8mjRrUsdKRVMQGzubpvRBCEMI5fEGX5qRE3bMebaT3Mt5EKhznogBmgXn54SDuzfrA1LT4+s
XPOJiLTLNFeVacOM6qsyVxqHzZhmDxFviI0j1wgwQ7VYOF4DUC520hVhQGrgWl48J9a97taRgwIj
l48DZqMhbetb7TWKAV/I9pdy9znL4h39B1oFaRCCUZqmQCI8IauYQjEtWhySrfWj+WKp/fyUoSN+
kg75RJGokGM/H/BEyQlZRaMPGK2jsPuwsa8+of8UFKykrSjd3ghFj39u18XUrrGbqzeKhBV1hRHg
lLC2pD5BUuqgNGWfIxn6/Ge847HwM1a/Jg2TFThdpw5R+kp0o9je79VaDN/Z5cqm7tFRgOOVZ1R9
71hH/yyoXIZCPerYp1LtQurW6jHR7W2DTs1e1IXpHdhffkaz+P5L0vQR0ib4OGmZfdq03GqqQhmF
2u0HONS7BhkZFGU3JmUL62BIkvhMq8L3K8h4CPMh663ebKeGMVyzHYXUpNurHV4LlF61xzbBRNSC
Wvvj848lVhrTERGIJdQIrvCYhemknc4tMxvbTrS522duZqKentVgnNp210DoYsQR40AQtPLSns0Z
GN5cNpoY2gtJA5iHz3/KR6tMj2M8j/g9RL/rqvyHvZbXUAWoAvf7okgPqln9javxBf/HaFer/8O+
0S0XrwUdchcuGidDkXBFiCC7PRqRdL+yovdKYYqvmexxHnUBdxJ1s2VCwzw12ZMGEVmXyg4wCvoU
J62/tEshz8zlo2Wjuyg8LtNeXZNOli1OUwKfPu728wSjOpCZq7S3UNvz6RLrBFwYFXOk2vv5tzrd
obA2cQVZZbwWHeXZq8cLaNUqOWg9qQE5Tfdmm5YVQxeY4mxbz0r48vlgp2ZGABIrBw+eKm5GGL2f
mkE4Pcx8x2mngKpf8atsW8wwIaCk2w7L8IOrQt6f8Bx+1NrWfK2jkWiusPR9WGYp3Yen+kojfrw/
86NOD86/H0WYymWLjhn94fESOCp8R/CYKYhmx/LbXMoHFCfA/Noy+2QS9RbBx3BjVBBBsEw1d13Z
hLt+Ts4d4Q++hY7/JVctNy5Vx9N3Bm2ObaJgxT+ijQKRhNUbGpXxDvG5dUbafHrfMufV1Rjm79rf
jKkfz3ma7XKE47YEDiUOv2p77ZDDKD/jSPDRhPjQKMS5AFXbOdlcY0eJxljcKUgsFThywFyO2Ktw
5yiYyQ/iMzTdj4ZbB+N6pw0MdOjjSWXaAh9RDHOwhAlEvTmCyKYv1zR9OGcP9MHyWXgVcb9Bl4X5
vB7l/9xwKLZLxV4wedKcAUKLroIDiOKcs8gH88GnjkPJW+VC/D653ApB7E862gVGl49v0kqdvRup
0x+ron74+SH4aEIYqcGl5hawbedkP+jjSJXMoL6qGupCW5LlWS+qsy6irMp/Xyg2HVZmq00iVyid
ok+IuDh3l4Qwbhs0S/03TUp3OxvdF5tPrVcM/TP442w4nS134g9gdtoMH9Bug0UB5SwNI74oc1ee
CSQ+WC/4bLZNpAJFm/N6vAEcICLs6GkRCTku3Sxogy8E4Mju86/ywQZw4DdgGa/j3UQt/XgUxLZt
rch4Dtq50u4SUUjMfTRLuUohD3zR63tdOEfH2hX/Sg1fRPNk4fSyU1HtyCkgmh/AkSAh0gOFRlTT
RdTPw0OGnng88+R9sIwkL7w6HCL87U4tS9jdmYR7MqGVtOZvIi7GIJ0N54u24v+mRpsIgWUa4gTj
tNfcklQFyC+13GE1fb2rqUBZu6FVS/WLzO91DflXo30XzxsijeMPVhUu6IUbjoFtTcPPUTW7P4L0
8DUZ7OWMzOf93hCmibEwO0OnccGprQwIN0ggiGhQODTt0XU6LgxlVwdVDUT1+TZ8/5XIRNZ259rq
CopX5/GsGjecBipiyLJHK809eob/zJFo/f18lPcT0mgPBZ6NHMAgWj45UokLy6SxZ0ELDTUNiqqc
LrXGshCCFe3T/zIUl8RqQEqKc3KxdlNPU5PQFIGh1P3GTQqKxGM2bGw9M8+s3XpEj+88ZoWHiIMu
B3s7VT9eO9CLPlbxhggqDEa8fhD9tHHtXPslY4joW8y7vpcL5IWQYsWZ2+P9ZyMJ4DRjxbMmBqeO
ehDorRQbPRFIekY9uEs4g1+p2pdvQjiWPITumrcBlp1cG5Q9VezvIzsoQIL2NGsNrzT8Hs4s4wdz
WS/0VRfzLz88GcWYLKgTecwoZjhstCzrtipKgi9HRTx/RN8GgSARqnpyfOGX8rkm1WbFkhC+72jh
4jDE6fxV+Ytt0heeQ2sSOvAknvqWQurNW8qyahC3brqRWKtsjEnHhCDLyi9/Hx4OgAsafaOmRrJ4
vAHrsRrs0pjNtfZLUzk63+3UHgnw5yfq/fcxVu8zXnad5EU7PVGU32s8+aQZGGtpMpo7mB2xrn15
FyCHWq3iV19ZnoyT7yPUArqd25lBL9IRA8j6TxjjffP5VN7fQyAuqzcZbvGrwOzk0VWyteUFvY0D
WKvdDc67zpVOezAyEXSoX182g7IzCRHXHkf05OPgTVBTkbGNAG/qGmYZkUuykbo+fHljo0in6Sxv
LdAAr/zxJkgG3A1S/FkDGnPO9Ls1IXJBND3zeda/cnzXEdjBMVk9wCjXWSfvhB4VPXBIzWxmx7xs
DSUCq45Vn4Jeua/U6YsmYLy0a+9PvAWtNZwkczuelS6lgVBFNQKFVxKVjrPsqeKHZ77R+1nhq0h7
ayBkbPa10ySGa433z00hdcqySg4jPXVKHwZOqPrQ7edhC/UU95PPN+H604+XErgNJzD2GHcEMz2e
WqH1g0MF3gy0CV+f+6xdeoD8vreLvYGfLzh2JNsqyEMdTZsDqG7cFnR4PefiuX6x059BgKbRZNRc
5YgnX7TPLQfKTm0GhSXbC/ha4sZUqnA3Z9N0Z4hhuml0rPQ/n/v7uwQgAtUJh5wOgSBax3PHO466
apabQYoM0Tfho/sCo//t56Ocenuxpg7ug5wLTgap8Gk79qVslbRJ1DZI5AhxU9pmjf1MNq0Sn9IJ
v2HmlDm+khihsUkSikgBJIfsdaaJuzhY9gCHxiqxnPbN2BzkplKrZt7UNIoxDnMxdT+6Lpkmf8kM
K9qa+iqacaOx1Hxp0xTNG7CnGg4CALY/s1/ffzMUgTxe/AOeSiZ8vHxZ1zZmOhgdgsBWbtAWXEYF
EfVkz+qB1Nvx+2hOzgSj788IY9IniEh+Fawa2vGYc7K2FkXJGbhFutwTyyt+qc7uL1E4wx9H9vqZ
vOGD8QgS+WzgJCBy78ajPUSszUob9OT8mx552A5zM2U7Y6934cChfPh8s7x/E3gImCGTA5mjQHo8
v2QyiizPjTZoZVocYIzjRAI/GV5leA6Qez81ZMa8P4T2Nt3aTz0HCemRiSo527KR3VteRirOHWX0
LSQ+2iSRZXw5PgDcJKrioROWAZ5xPLXeHigCh6oMkkq1LtC8WIFlRtE5bOb9oXaxaqTVO6+3SlHj
5FDTZDdfkmSUgdlN+dOEqMbPnCg9c22+G8XSSB9wSQVFo/P5ab8qHICmTIO4HahtFV0SsoCYSGEd
vrgbGIWQF5gB61KDCsnxkqHIWYu/Lf205zzfI5KL966TwKTJByv4fKiPJkS5gnuA5NVC/3A8VL5E
0hIxvkBTaGqPWWGrB2y+qs3XR6HpA/RsTPSJ5U/3QAtNFpXnEIQqHC+nH4wfU1PIL9rFc0VgNWBq
gJs4koEynIRvMFpoLKw4fQANyNhOUYIuZArLL4L1/0Yh9QapWk0CxMldhBN0T4+rfAisqAKrpa3G
xulgOXx9yWySBINxNAwiTz8M9PDUMtwe0nwVPUDXj/ARm9PfXx+FbUyjFu7xtRR3/PlnY4YtCX8c
MDhuIG3JVruJkinffXmY9YU31whnjanWXfgfODNccIU2pgT3KZyiqouyLKzpKkrsov76QCs8h98v
Oxoo5uTkVF24CJiJfbDoTnStQODZpZM9nYl21wj9KGoBxafsBjoHxXR1Sz6ejq4iFHKKqg+wthLp
LtJjkW7joqzL6ymqtNs8Ugf7emwH1fK1zKyjrx/aNdsHZ0IOYtKA+Hj8ckCNNCIjD3pZV99wsRtA
2M/2ZPoHZ59OE+qZJXiR/r27x8OgoZ4ma2aaVa6nF1pkJD+yUhH9bollfBdrOPVFphM/V7hHbKUM
3a2ZJe6ZtV7X8uRHgN1bgEPATET3J2d6GOhPUVjJGJgYueGV1VY7iHPhQZsQIkFuaMZbG9HLeCbV
ePcgUykGkiImBb/hkTw5GMw75GS6Q1CWQ3SVIbLaqOagXHdIl/6HofA1Ib3lo8IFOckyTBrMIipS
hyA2qV/BdBnb1xkd61WLsdW52Pej5VwbO/A92Tl0NDn+puWc1ZSYxBA0rpPuFx7iq1LOmBRonah3
ddLwoVs1//Pl8882AgpbYSLB+3k8qgOvkxroMABbFuIuDftxW9IB8esX85pUu4LEWgWZOllIO4sm
nb4dY9BlI7yjWm0vY0TSZz7X+uVPNyTHgSeGCHG9No/nwlnok0xKrv+pmfdECk6KTktqWEXVsMQ3
JX7Ob19fPtg79B2gxk8jh5OJTfrcoCVahoDmjdkjFUttg9LAev5fRiHKZgBy61MTGjqQY7uJrxM2
IlNycBej2UR5Hp1Ji9blOV0+ik3/P8oJ+pEUkv54gsJGHdKxsiLM8ftRczdfnYuuYmRkrlcXRYfT
rTBBSYKDmfQB1dZqu9S4hWWi186M8v6SoIjKViDYoAsfQPnxVsjXtjKy0YdAuhGGuLWzmWk572VR
9mUchzKgQd1WBZmi3nnKeKizomvUbOLbdHGGpLbvDiq8iDOh+vt3TRe4UdOBjzoaZ/XkcsjlbLZ2
mGH1Mi2WAcVTgl4jiMVmDIlj+eyE6m1IL2YEGnk1fjng0QlB/xmKkZbw6BwvplPQjCuMiRHsFvV0
pODU0OOmeGb7vWOx4AZ0NMzJxZ7OGsVBMxoCvO4MCpHpjKgMdKcvsDKOotTcFpmLc6fsCi/GKxYF
DcTiBfeMly9vUbHyn7iw6I5HdHQ830RGbN4kpGk4bnMeunPjzqVr1+Pno7y/70m+kJ2RFxFMUvw4
HsWpJ1eqNF8NwHPG7JtWKTgczI0zvvC6TJfprAzOVpqQl8+82+/POYAjOAG+7VTf2FPHA7eyLDpH
77tgGKPmxurotqbrmX1mx66LdHybwB+mvsfs4CRxHx+PMsZpWKhVu0ZCUxWkMbqcfCrKAH6rPLNz
PhqKigYcPZAzCkgnQ3X5YoxDxr2PgxV6BaXDvbKF+y8H4XwV7QA3ol4J24glhJ93cg5DVw49mNsQ
YGh+nWQQ7ZVJ/K0INbEe087M64MPBXi/tqHGthuW0/rf/xObj1AmgW60Ppiyqt7lYY0equnj9sfn
G/GDu4V6JZHUmmcAE5+cO8Rc+K0a5GbzouEEkMbtFgattTEGxXiK54i0sLaHC1o8JGdqph9M0LRo
JQBiDLhCmfZ4giDtVukiKQgw66i3Q1HOL3qaYuv0+QQ/2B/khJA3WUZKbaepVJ4v8OBwcgvQ+M/J
QVNgVG81lNfNpkLX8/Pz0dblOtn41PrgpXF1/Dvbx5MyC/ry5EhkgjbSC7+Vi2x8225mzEb/MeXx
Ww3tMzN8PyYg+FqH486iHnzKhSu1NlVcCprBIKGLAvbIIFScP9XUjhcG7aXPBFrvvxvxMAQIfNwE
BLLVdfC/GxO7ZUc2DThjbNagVYtd4es825vPF/KDLMckj6ZURhcv5qWeDIPd5yRVmyzHdbIAt7Nf
6iRTH5ODv1FkbY0x+U1fROSIpHyrFP3Lqdw6OkjqunPg4JyMbipKNBKjcD+jgXyTrtZe4cI0P30+
yY+WkmI0DcfIaSgNrq/Ef844Zk5ILuj0DQ2Ctt4WjQW3rQHj/euj0AyJKwskDjj/5K0p265q6cfC
XBQ9usRUwt3TefnM3bguyPHG5zATB2GzB4JJ2eR4KqN0k7QrCxnAGIj9Jq3MP22aT7swNdK7z+fz
wX5nKLIW4kc+zymclHRqbtppLwO8tJPWr7Op+E6TNlXfm9pg3xeNrH99PuKHk6MLyOpYSNtc82Q3
JK06VZSE8UGt7fTBTXDrQFzQz3QQwne+O7P1PxiN64O6lgOKDzp7MppAwrsUatsG0jDldlLpLmWl
Fa7CrZ5++Z2maktUR/mWfwh4jr9ajWEFzb6ZWNr1Bmw9kT7CCZ0OXUjbjs/X8H3EA5mNF9qmusq5
Oq3h9vQ2KJUJ6H6ghEKPmwIz1Vvsrvtkh+KoSW/KSVP/jGqYL2fI2B9cJcCCFEFpZA2KTwB5PMum
oc14RBe6QNi1vFXVpr8aaSWp/EiG/6PuPJbjxrIA+yv9A+iAN1uY9EmbJCVuEBRJwePBPNjfmu3s
Jua/5qS6erqkNorezUSUFFJJoskEHq49p0gClqDsEFZTE7T9GLKHnPzX+S+f3uUF5lNfA8vrI/hP
d7meanpXrlCvwImm0dLH6jZL8988eP75orl+Euy2lMHpAv06cS7pzae9PYDeSOkSYkcCI5R77FS3
v+uL/vOhxWeiLgL5lZ9hyf787WjIgUFkrUC8wGVtkp5aewvv9zcPtX/1/RA4ksNxr1My/KejEbp1
0RD+LLp2XaS8rinmvRd4+Zj/5uj6F98QE8D0QigbuyTY1z//0/vTGUqvtw7PTwaritcsG6w9rO0q
+nH9/8EXvvvbWfgL0PiX3/57avFPpOP/SEH+f5BvzNwoBwj1cLTKLkT7HzNp/553HL6Vn0X2+ZeX
pW+Wv5zr7JOB48+/PMq3+n/9j+kvr/nnRy3eV1Ev7+mfkcj/8tP8DZGsONZfmV/UGDXhMCMYujZ1
/8ZIJgP5K30HHuLMnlPk+jMk2f0rZ59JJZEWFXWCa4jxByRZUf/KUX99WHLaQ/9lNt/5bzDJP6L1
fzweCTx5LhIY0qtjDvaaQ/x8jekDaR07z8nXdmxqn0DNetD6/Kbp1yMWo8+pqSKxro+gUxf6t2aQ
m2zPuS0wr1wDsVQbH//NafzH10PUT9mKUXBSjJ+/HtJoE63UmHzlJms3Cgta/o+fCg3IplLA+wBd
8pto55dzmJeQtglz2pxOTF3yXPsl1+jxLyiLkhmXxVaOlgazo5q652RJcbHA14m6dgbtB2EhaOv0
2e5/F7le63F/fhNY5GDIi1oNB4pJ8eCXN6FKa7aYutl9WNkz81hBSFtj2ZhIJmxlfy3M+nVm3OAo
Wff/+dX+509MQHRtsJGI8Pz7dZyi6xOeAZB1Hpjh1YDXFQChgIj7Rjw+ev206U370dKaXSvM31Qz
6H789E1zBfMGM2XE+0zuCkf8l4OUiQCLsCyt7gsfhgI/zufX/b4KnCDZsml+sm7oD9zInRvae3uf
be19d7T3kJ2iNHRDDtxICa7///r3ml23q3fSv+t2kl96kb7X79jH9cG3Be9j8H5nh/VO/dodgfGE
Dn+cf5u+Lnflcd3O9/ODdU72IGVv1pvk5D3N99OdoOpxp+853APpOwEKgaiL3u/4oO/vkl8COQl5
nYIsvLdCDDiRsomDOJj4Fdn3zo66EDHMVkTqdtx0m+p7vm8jGU6Bt/N2VphvxQ6Mg1P764d6o+2X
h/l2vlWOaN8jpKRnZadulwMQiGgIBB9N24O25OO7ERCoDZ6N3Xpn3hj760eC6Bx83x3BHPtu4ITX
v4bWaof1cFcGj5WfB25g7IEBBNbevkm33qXfTX79m+zrxwTQPy7iP95PRp8YI+Q843r6+c7NvIHW
JoMC95vw9sI6+rENxDa5H79lc2BIimYIW6IKf9Fx3SXR6meR5kNS2Ky7LBJb/mrUBvnmc3tzoMLm
d8Ejy8c7yuMBq5d+GuVREeIJCUpe8vr647xoweTfpzx+fbaq6yfvDnhKxu9DqMphsqmD67/d7f7z
LfOjRPTL92lchyTp5F4XY4xfnsqNWU0yHq+Ki9JLAsOa3MNMmLj3RL2dsrQP0QUtfpK436Qq29Pf
fqrSQzpU6f7H7/pl+lonLFG3FUvjDblklIG8DjS27QN3FF7js8Gt7kHJBpB1BCtx/KTl8j3VESg4
A3foNT5hRIijgdvIPEptuqWaoB5i3ijEV/0fP9XCRjwSJw4U4L//vx9/ryU9/c0V8GO87ZdX5scO
1bWfzsPr13glZks3X7Iuv6cecFBMBUBi+oCN7uRWn4qUj1pshU5W3BiKdtat9bHP3M3a7sfEi9a+
DfT1kKsfSWqcanO6OHn9JoR337JqrBXecajkyyDmIGZO1a+/ZSYVSVntIAOF1tJtsm648YS9zbRn
V1vdSDO8O2py27aZV5gr6dYGqhwP82mWxQZ1RDSZcSTSW6sYIimbCPpUJBw7kPa4YxU7ooofmqY8
5lZ2a8DN0drywajrx0kK7H+/23b55Qn04+Zxf1R3rx0bDtxf8p0qdwcq+VV6T9EexivgGV/XTYCN
31Xp9MdMbjXrbsH5OYOc+01Ee32k/ultu1a4iJsZGWBxxONh8MvTx43ZboZ7FEeWBbupxTUT5OuE
86Yz1sjqpXxozDQy+tz5zQXz89PnR9hEM/y6BHEdOTV/vZOsqWPzbrLW27zXP+GKMec2ttVmTfTb
OOlRNUgESavXZKDhe237n+/jH3Pg//i2yZfdazlMp7noMd1PnPjzedXAck7qwVIvLcneDiTFA8KI
4qgNPVqvWCk31FzhgVrijDkKI1g2nAtLbEatOqYUNc62Wb+Z5gpAWYKPRWj13iBrvFRO97shop9f
p79/pfR6mTPWKKP9EhPVrpoJKgvqZdCyr9Rloc7CQAe9eWXlZF+HwvIFXI8QjK31m2vjRwr6p1eJ
3JCXxqR8wkV5nZC4pkN/ykG0qepcXQ7ivqwheUxTHIEj2W/CzGmqbdqhwcGGhlSuWPubKgNWWzn1
E9io4ZigY/WndvAgZ3Hid6k8jqb2xV3q6V5OerftuqIPfvzWFmkbWSbblfXiZFupLk8D4I4b+lu3
bkudxpFN/GTKmxWb0ilPDp6Tjo9CS7sgbZLZzxlLCQG/5EEPeRnUfo1/lPLSg5PEN7ByrDBZjKcf
189/lTZdRMV/v5pe/r/OmX5oc/99jnR5+/jf/3Mpsp6k6M850I9/9rech5QHbzBpBX17miyMvvw9
5bHRwnAV0eG+1k2vycv/9cKY2l+vtyCrZYxOUNe8xv1/pDwGeRKDhyQqbCiYGh/xv0l4fj7sKEJf
5+RYX2OSmcE8CsY/X8+mlbn49gxva7ozt248Nk+y76eXmHmLszMo+knmrXbPfP3vRo24Va83yz9u
Jj45czE0THAT69cz79eWEF4YFSrXrG31ySl2+FKbJ75nZzgC4Yu1TayudRQzfr2EdmzLcVM28RE7
L/y6dSnf+w4GixhU435w12nrzp7z7KHbfFQ9t4fVUU8GJ6iVutBAsuQ+FZ6+m3RjvAfIXNX+YFmd
FqbSTNE1rPN4p8HY/xbHVJzykq1OpNXxqXHXyh9gzGEv6zHEpt03GyjebgY0v6Hq7r7NTBKsviIn
MBgj7ki/s3EMghGppvzgQfJVZoD5MNCAhY1XQHfam9njKGPjOJtu9p2abyn3Mqm0brtMSSfCXh+q
e1MKoC9Qo0/NFCdnTenYlZQjfFQ4ic2tkc+Qscqhad+9aW0eC0FeEw5am74L8Fhf2jypIwe6Qej2
GmGZKfEhM21kDkk006HWwoaj7kmZxv6LWU7w14tyvTJ1qd1UfhKryPpmJy+ubrTqGUkUNHHQWqCT
nKmInKVyz66Y672DRDcaeZzuEmi3Ic8YGTTdouwKUeR3i1sItsWSbMMBnX+H8KNE9ZAyuh3nneGb
iT5AuXL0M6QUJSQUmM+aFzeX0smUzbSq3a6IiwL8CRD0ogcB3IrRILqd5q/Sgr2IimCsPuZiLr8Q
02nHRR1MzJ3JuFlyo302B5DWhjUmT9AqQGNkPEn9hUjdn7UcXhF1EnItcCwf1Pet29jssBWuyQjU
MOEhu6YiCUuFqQ4/V7uDwu7BTTMw1L+U8Ry6gy43WZP1b9L1QsjhN57aRRpPwKAG9bljG77fUxlv
72WjG7e11qIuTKhilg3qb8NTDqUjiqBdEXultSqPtVKZG/B/yj6vS6I21vB9SxhyKzJthNuiVq+F
KZ373lmW71VmALYziyV7bABCr0GfLQM4MFOGjbaMpxW3z3Cohbp8dQq5+iq4csfPQLLCTbTkGhlG
XG2qOmn2cCL3oODe4enE2C8aEXJjfGu5j7GFLnlgGGAazRGIlaYsd5atuJ+GK88p5HypeSKyRjRj
FrPdVk+jOhkBE6y8ZHELWwlkTRHaIBWP7axFWmJ32zSNDzLRHpreBM1crSxLm/th5jkqmuGUe321
qas6WCHWeIUO039px5dJ12CY6e9dmeuhoSafivbYNgo0WCgzwIF9QD3kH9mzkMuls7tDTPECNvcj
CNIHPW13+QDgHsmwm09be8jOBizrOJ4xg+RMUleSm6moUTgk3aWu8QDn03PnQMAGosbqH5qsItFY
5nhaPAtWzvgtNcxLWuivS7rIsw058hYlTxxkljTuej3/WNIkY+B0nm8aqZyKxT6MePK0XtuZU8qY
6CcLIblfmsqhoRaF7yi5InK6wC77i+pBDeclMOKai3CA2ms27gn7MH6fvLuYS3kSnukb6hylEyiW
1dqpLTDWDCNxb6ZZQGhhRHAV30vbzrFw2vLMGFe6L0VV7IDxXcwitg7dDCYQ/F77bqQKMCt4W5tZ
s8KiWACvii/AJt1PxTNI3jvrkE/TZbIyM2JlFvKtNUJnLpMXfYZ53o9eQBgN2S49jNXqm/nLJKTc
2toQCdCBQcH5CcgaPuSrNdYYRAy0d0X+WestQabRBNLjtJf2zTKVHRCUBHlI9cR+yCV1bxBZX3ID
9mdV1B8xBDyMBpApQSGfGbnyTakhFhmmB6eiLGRXoJuGQGtNN3Ct7FCiJ2G/83UV6u08q2f6CoAQ
xxPIY+U82tMYLVlzz5sbzp27S0c0LurspAAl+gdA8mGuOjBCBb12O40EEG0fpThg+uzcdlZkCS3g
AUrn2JtTf2jXG52TasrFvb7io1EEvHOdwQ3Hzr4kmf1Fb0ATerxXWQdeGFRI5tX3sGFvi0671wY2
DVU3P3Q2NlRV8U650l9lwCNcuwZZRTJn9P2z29xQbrmpH1mvg83BR0tsG8GFt9cKDDrw5jBzzHXQ
rzqlydG6HV3A5diFb6dxPDXK8LWZ6pvYtQKaR2/SyALQkeSRqedsFzU7rm6v+C0QAHqUZ21xkKh0
9kMyDEdmG27qlf2UXHm2jPqkTYqfp+bqp9V4X/CwsDVRhqqzRH0qVcA9xn5KJnKG1YM8B0YSN25J
17Se5520nqBPUr5QHCB880Bti6oiBCsv3kmtO82VdZ4bO9+azSf3VxoyjW4EqzE7x1gOdWAleRFR
QtBOWlJSKFlUjV34+ZI2kxkWao/tVuhqfVcLOV9W11YOtW0+lEDMkBiZKkR5PtuaG0voYeDmop+4
epTK4/pWeQw6XKyJdHf5qkLmFXYczAQah0ytFxqnqeb3wxJJ461h4TpcTNbxLQzSgeeBWmuzuDhm
rnJ2kkXhwkGkjHa73oxFmzxSVU06eqHz+jY6w0MsqmdN2rerURnPs1PO7gk19pPLVB+c1804OT61
FzZmeKVKK2IZdcP0oudX+Xx2jZNsn92Gsuho8jb1SnZXqdd7mj1msdyYSRlOtfbsKM6TCUt1HVmX
8sz8K3n1xOmXFljDGJ1y5rq6lSWc+8noXx27u1vnOPVraGFLZx+SlSfSqu0cTT67bQyXP8nfhm7l
1NLdjWTHEzd87TvXYmk21a3fWSMHZ2N+jLXzBDIbtpkFULRvym9OVQbgS7EJVHkb9HLer0qXcEG1
hFsJ+OZE3zeKvSNVuuuL5jHN06eyz46xgpfUSfHBwe12rPKm7h4HlXrenIdzBdQb7miZ1pelRUuj
MRTJleJtkVwcCouitV21h5wGNeRri/C2+epBmB5jsdc7dQP+POW1Ub+gjQqLTOD+kd/zuDl7sj10
ZrX1Ou/rnGcPjaLwbVFKyS0LhrR8METZYNJoTbKu7BWMWu8LE9yIrTiHxFlInbGWVRNnleTKR/Qa
b4Wq7to0toNu1YJGTcN1nsOkykJI5VYwO/Wpn+MudJR4DRouVN+c9tlMNtjm7YmiCIRhTjC7xUxq
A9bzW6W7A3X3rVMl75ZZZ3S+uyFkcQ7I2zKjo5ofk46lNn2ib9qo9sYdmmOhqEE22Poz2KKrHT17
yEc5Xq22zQ5VKl+1AAOHJcLXp3E3qqiR1aw1NyZL/7idVRlgVEu2DFQ9zRaJtl3i5x4QxFhDpDH9
vEX1hR5E10Dyugl+6l7Td1mlNYFO7B1VS/qFaeltWpYHpazvzZSQbOJE8QfpvHpdlfsdZSx7oa6U
NKzxKYQXGJ+zdsNYLC9ylnxj6A9BXclJyYJJ5LWtGjBv/IxA9D5e1zMAkikUTktZPKZlsrTx59xY
oVIt94IlJ7idjrItFbRDi84LPHMm0mjmbIK9/aXqs4yiFgE41xZ+sqV/rgjddtQw93EGunbsuo3a
4J5PhQgQAn/XvBxhUN09F1dDlaM/01zeJTFrqBg1Zmw8gbxelDa6szZFjZV7zu1cuoEQabGHqd/6
jJSeodi5G6NqXtkMoOaiY3JTOyaSBEtmfl7C8xOVOQSJQFUDmPV+ldkz5cQd/bEzrtPAstsgk2Cv
E+cFvVzL0TYaW/YMirAU6q6fiycH6XJgNHOEK8QktpLPdrmcTYZuW3vdlc74guc3qCrrTh+8XdbO
TxMuNTNXtkJaH4t9TJI+h8yxoJOa1uM6zsfMUD/b3h3Dq/aN2Oyox/Kr0RPmeGt1BMg6Bb2FRAqS
887orf6tGeLI6fgaxlZnbrRbXusW8PqUr298rW/uhD+kV2/aLIWpCmnR1w0FQnQ9fnOr8t5Y0lPX
4/ZQODLD3LYaCI9WgoWhM3htHD07KKsWxm6yl6Z2ylTVr/N221fzCV076pQ2udT2km4bK5v9All5
2nWtP5nLGaIrGF9PixIk2gTTA2BXDtfEDHvjgfnPQ+cgdbOzdQNHMzUju+DYUTubgz6/GHDQAzZ/
w9UyvjNbD091BAOTRra+XBTVXqLWkVtDZM+dgUiuaInrOXIHWYRD346+qcjNdJ1QHtAbXUojUeuw
Ly0E6gymit3kcV/7RTqQMFbuF8+p+r2WDvC8XTltBLi8PUBz+74l7I662ekQCCBk2qtLXO/V1Kk2
epYlWwyNxmcjLR05T7owhDY5664Wyc5JUeIhK8c9P880ImY1pgxpFi1RDHM6qE1U5ZCaXvxulbbx
hV0OSvWEGVA2mybO7siokEXUc0sWyz5UEpSUrprgyj652DhnN9NYkll6s2Z8FmQanBmZVvpEDd33
yR6u+UQ6Qe63Um0vTKWNpqbBy261nXI7o0P4EFMsjqPIlJ1CrzgqxnzaT3Iddu0KxdoZKD+iPih6
H9N2+UCxw9jErPpmvmhr+ws6khH+sI2dBGW7CO1UdTesUDibxXHbD4uz/iRUZM8oWPT4ye7a8V0H
yHFwZdF8YdfFRgYC395Xy2U+0KgdiyB1HBE4k1bv9KyOH3Mp3E3mKcZuUJP0Q59XuaAd67CPG8pU
ubsM2xAHmte6ARuC83dZpMotjEwdAnJ8mOdlioRXV2AOrZUHqIfozB0XgvJeqsRngznfEVkMXtCJ
1LxJlDUjh5l76zAXyCxTmzhZFrYRtBoOL6l75vPUKtqbMHgfwBF9rrXnPGJ8kpHeF+wOtnNyIw1j
X6bFs5upDSzPTN1CJISS27pCjwyRirPiTfO2aweXZAuJKbjja51B8XYTvS2uX2ErjxL6rRfELco7
jTyTbk/tWYe4GXS6bI7RPWWem35O6zi+5vaMTMKqaAJWNKwss1XO61ApZzVGz9DFkzykniaQL6yU
ucn3t/OYpm8lh3tLIrYQuq1j6exG1ynukGXke01Y/dEbknmzTCnAa+Y3/VHD5z3hKcFyYomXNqmm
N7uXL/3MLSCmY0Jata07g/YyyPPsm2rkHLENxJ6CxGmAqGyilwyWosN7N48scczmkL+bqciPpjCn
yccpw73PBirKQwckqpHHd7Y6rAE1iOYw9mN7bk27CBlRvuXLni+5XdvbTpPtBhxiF/S2ddMapHWC
8vpU6fONrAebO1yZHDqhozwKexKbFd3BN1pHZciIOJtiozZvediU9+2YxF9z1ir2dkKwzw/9oUfD
dm4R7JA658h5PE6SXQceIfel3eZqsNjpgv+nd0jDHOtmLqZqobdtVhvmHsFfovUKBEpMXwCq/Kwy
K/9KNuF+DAn8/CWe4pNozNZvkxTA6qInl3hyMKMUlnNrysmNUirzUWPIPjLHYglWxqkUDgmNRRiy
y0NcV9ktqHwO8NnqN1035y+mJ+u7QlerW4TwLG+ZuQrIz5nui34aT6mzrq+FxkPPTgfrPtXcZasX
2nI0R2+49cSyvvKoMAmS3doOC2EO0ZRigeBxWmbnZmRyz7eZYPkY+oZokvD11MAhvrM8Oot1b+hP
rUZUl+qyOTI2uFxUp+eBQ9IH1dsDhhaMKzhmphT0zZrFfSDUfjySuLDf4zT2rWenDehxZQ0ry0S8
vqr6panTcpfGIt+0qtVHuC7y3YDGKhzzdhCBVLXmTeG+DnmqqlEPwyxMHD40sOY4KMeYprajVi+L
G+Pp04QRaZYSHx1dIiupHm36f1svxljmuMQXekZBpxsq83F1+jHQrZRaKcgKkmSR8CmSVX5hC2Pw
PXAIx07U8jo3aB60GPiyYuUuKaRLLEbVctEusaJ6LYH0rO20yR3uFEhSz8ncWScMHCCDGG7Udqvo
3XBk+N4OarjJzNdblFCAm8xfa9wz7WZMkq9GlVXE/lqlnFatQM1Z1xiztxn37yP21SpSJ+DIcqpq
fcc6E4PrxZDgPVS7Wl6qThRP8H16uPeeV9621lIjNs2uaSEYWn+aWyoDWtPeAxl0qSzw54icFjey
vbQ7OpNlISOZm9eSCuCzjhhIx/qx5orlgw3qdzwnkdiWxdnyMAKCScXgndVTGfZ2at+aVj9g9kJk
4SpiCqTemf2uam0lKh1tYw8xGaEn3G5fglA9m+08USUgZrH0jOG6MS1HZTcyp1KlxjX8V+M7DXXt
phjXmo0gN+dql+plNLrPwsZlImST0cdW2BIFriYws1IXLb51nWJEOKNqKmeMoswrV1k0IFqTh8bN
lIOd2VINOCVRRbiKdwXIUtdtNm2Zzc+Oh3c3jBOOb2olHbfDpKHzNQdy0QwnwxXhj1baLRPx1udp
+S3WKINGObzm3egljLAumYzJEScv26VF6V1gF68bOTt9dlerM0Be00nYouuclrNxXAYyvhJP996E
UkjomvQNyUCWDBG5s8E7Pk/bSVmsuzTXXWxHfHj4dcNwqtnH2EwOASdoJQ9RBmXwfNfRAn+228LB
pmtom5U6O5KHoZ05XZqGhhaTMgTDZtq2JOIi1iPWyfUjTsZuNyMQD0qaaluEgeZrLAv9q6mMw7as
tPpgrrmlBw3mPCqU9lJ9JPQ393OtxbcoI8xnhcDm1urhqPgZH5/9pszd9yLniaA1jfEEuiMDPNqu
2aUpNXs7pcwYoy7M7aC8Xl9ljgEMDvRWqzVzjwCEZ8PSWB2CMoTHNIhUSNDg5W+7tVHOWW3P72w/
69S7VvGYzY1wQ3yQ+s3Q1NNdslR6WE9Oj/usKkTQlGWnB1e2pYf8pkgvLesEe1Uthyewwsp+gYzV
+y5l2C9uPnwk4wIBfxCM4gdLHjVTaJ8URQ+0nIX7sb6Lk6TZKfiHIw8L1H7R2BK4+oBmdhEIvJWC
0n2s3hR24xzNWS1rqjNZd2o7TT/GdIV5RxmY9bkmRKAyERaqOZUjjruPZGgoZQvNOBvW3F36pm2e
RKJSckqVaT2skjJe4CiZEmkFVTBAOg6Ov8FcbycnxrXNXoa+qSeILp0+EQaYxGU1S1Y4jYo0HCkq
P5EMxsfRHsWRxLTb6JD1HidP0Q5z2eoaBRHDuqfsJg5GY4AIK8z52Hk9iZA0r3lgiodA6yuuCoOa
Ztq0zmMiYlAetZINl0YY9kueuP0Waa946jwlTbcGleI3JicUBQuKhbHPSitnDaYaOUi31FGKtgu0
Pg0s3zQz7xqEuC0ThH1hRWz/6VuDAvn8jM/DviUj0RjY0RmnCWN24wpWLON5w5SdaG/NrBO3rtoM
Dpj4Gi0L51D3tRdW/t62LkJcu07TY9b08lnPkRKj8aKUDMLpfc2b+nul982GcGV4wivLrVB65lfE
XUzROYVAxJTaYjcblbPH8UDhVssL5VzrSXnbl8NwE5t45norHzCCmumtsFrMjAP+pE4ddb8o1eaW
ohQXlPT0t8zN9XpbyoVAkM1sGRXJOD5RResxr2dJHyV1YdDSFtdFHq/aJMqQ7jMOo2NBXPTEZfHR
1zbBA8Uo1DyefFCkJy9rj6TTn2H/3VecMGmorQZXQMlc4L3r0aVQKXRi1ya+HkU3RvQM6g+aDu12
qiH70GLRFnx4CrdMT79dZXJjqk5lTZEfJuh9N1As09hwvci0USOz9vQDTcV+8Vm4KyOn5y1Pi8HZ
cMZ1W4gcbZiZC/I7FoOSb8w36WWkZ6INNRwLg02RCXFG9877apDBNfLTwQsXSqmod7Y3rzdSdfQN
jBA9dLAlnOtJJdcynV5SVSkt4rlWEHBN3R2WTuUuV9eLl3mXLo/nh4qpgshSbDn7fKlWQhrGFCjY
jPWpvG41kYNM04AsjXWmIJ5Mt0O/4yr7daWfqvRaHGrCbR46t6PW0DldWLpJ/Vplbv/K2TKdTHtZ
zyrC5GNKGnTKanN9SnSeW9Kxm9cCBRSPNSAM2IHGb2UutEsd9x+Vl1DUFWm8aajAnHSTlpuvtkaJ
Cq2iFzVg8T5qZlzdjvlsvMG124GTmA96x9daFgKAE9Ne7Z4C9nxn166JNqenYMhIaQbwPQXhc4pJ
yFZ7Lu9y7CUMNFTNsVKdZqKXUEue80rzrgBEgdbOIlpORrslEyMC09fjorkiVI2kplpofBQwYFx/
RPlCM6UwuiroWC/bGTyCNvaa4YeoRSmeFVBln7ZD3VEXNPbmuFw2ZMPTuVvXMcoXPDiy6uvD3OnH
0sk7LhP7xTA7tDrGaGyWQovvsqltiI4BUm1bAztAAIm0uhkYWvfZG70pkSu/J7b6Vrhp+uwJymRd
bNHpAFNsVVT9SMvsU1N4zpkb7gVMSn/FiC0mhmoUkL7Nm02pfKF8tBKmuY0Bb6h1nxP82GFSrE4w
yzxwxmFvqAJn71SfJ7y1tAuUh7HvjONYUL4jW578NL6m+wO6M0a/X+qc9gsiZeYvXb5thx5riNCV
l5rdHaeb7MdZZx4UVpdPP38lcV0DkeLccaon1IJPbbm6++vMyZ7Y4rAY86uCQ4yvvZTKfZK7t2Xe
3Ex5HVHiPRlCfY3r+ui2qj/r5X7WvId8ru/zqTsjWq94KYxy53rxfTJ0zjN8aIRN9RjjJMXZpXT2
PidWtX11mtUXr6IaOigm1SH5MNlt44+Wom46Zb6QkFAFKMXWnoi6WTWv3leq04c1XwycQ3Y3Tn4O
2Y9xTDTKxFyeEyhzJra9aeHIETlepA2ls+UwKwaYrqlvXiaOvu3KOl2wZq7x4mWFDJJ0jQNadtfK
VDM9XHeeqqAYLJqmLKdS++4LI/H7JcfP4HoYq/I4P832hDpsnqq9FKwOMT1YvdITJ+8u+27TGhY9
IzYfmaIyb1Tyz60sl2bnkdsNPg6573kz802oghVFsRI6YpfnlOzT8r7gUXdD2kptuPOWeqvZ8Xoz
chZukcweeGCNL/kgUOjRuQ/XQlL5J3uHBpLGz2prE+BOHo1GaZokFoVKlcbX0ctjEXKnDcI1HlLK
2Df3Cd6RacdMc+IDCC54kQS9OBzS29zNVyDxnjewDcXRHGjJhDS0UWX3xJLpGuDHLo6L0S8nMkoz
ahaKqDXpNJPt6TR88Wg3fhQipZwG7Ua+YgoXD3D0ZlpM2hCgq1mOVI4ZabIsYe2rtcwsbguMF6qi
aCjjrJ6RqHR6KpW+O8E7Gd5sZegpCRJceIGlyf6jbeR8mHM7fWG6uz9CWxf0h5fM2nv0pre1aqLZ
6ZnkSIIxawwiLzXJOCgGUeGVBYvlrxkQgUAl2KAIs0zaI6W68QmaLHo4L4eJz4KgV5+WWVNElMhZ
jw9tYigt2kOzqza0/TG/5PRuH0t3zA/u6phnx0V0SaKs7JWlGGhCzVilzayl5FCvAHez+JjaumJT
rEyqQ6xmTRmMnuKeUdq6tFQWPYuK/8PemexIbqRd9lUatadAmnEE+u8FnT7HPGRExobIjIygcZ6M
49P38dTfKCmFllDbRm8kqCold6c7jWbfPffe3Pa/UPLGiQgNs+aOoQz1S7G6OQFsLMRj21b31mxZ
DpAwpaViDaxr9on2kTm3oaiAqbEXB7XJvkzhaAt2ZTG5W4a99daebJiDIhD43LTvnczGeyoKn3mW
o5LspuPsek6dlvppw0K24gScLtrmAWuaezfOvU/R5ekdUN6EJNw18lYO3ICbUdIs1ntucelsIGci
0e1t1rACotGNO/LxjMjNU7Hhic3nQ4eEFuDjpZM93o9xhfCsktbY+t60PFXOUD+7cZwcFiCM0A98
vVtdB+rNiptDfEndqd9klb44LbV/tX+hsB1zfKT2tz7QH2692lT13VFXrSP2XuNbT/E4eSiZcdVU
Pa2suVm7m4Z2urtVq/Rx6YfmfqQdT6QM+bZMBxsGVLS5Up1HyAPoe5ohjlGYk7NFWrP8XFW5e9fa
uQf6W7bA/Thi3qfUKY7ZUo/o5baFKMEiZrSm8WnxJW5MJ1NfSHxadqwH8ph0dFznSSkVfW2rQk61
3GvqARXIQjCemqHkyNJ01vfGiL0IBdi5MtEYTvU4VjdL2fpHpMVkl3jVdxU3j0Vs1mXYcE5kGstr
tLmTMeGruQADvGnTUxdvd3657azgs8/X9SkTSmwGP/2QTdufDa8othzTl2u/TDNq4RL/CandfFD+
MNwvqEDXaZEzLo1XjRaCkhYqMw8epeG1djh4WfCtWEuOTWQ9csrTpXs/i4rB1Lp23UaIjAOlBxZ5
UBO9fA7JpR/8/iFEGm1/6ZMqOQyrVMyjjGDHOfQQZOl6GBwCxUO/dr3daKzUpgYVYlxBsDi9f8hH
Dj6WmGa7Ut1UgY4jBuvuPa2UaJ4c6Na9V6Z0ZtEeRyde65AqRPgJE8LCSpwjky7rrqz8+m7I1HBD
M199nU1KTtyMQAHULFjHtChRJCZci2nR9p+lmaqXwXCWNOQKZkgjk+Fv66J8pjTSemFkx3wNU8kV
Ja4cENem3dYTOFGRlFQ2taN3lcpC39LROe6ajiJEXzvDe9zaTdSl9BCuIq+uKA6MjwXVoadFdCyz
gacfBmetbuSSpVFL3OXGLCtrDPOe56c0S4QNwU5uWlvr0gl3L5W9RGlQyIe6yZdLI7m3mRq//eJN
2xaWgdJJfefG0xwO0A1mQyBuAwu1rQd8VJvCHQPmbgGXjP1JfK5W24uGxaSzTUsvPRf2WJzdUS/R
INMM9OFyVE7IIY6pmT11hIu/MIAEqUkylLuaO4Vhzi1O0BSPfps/r6vUt4szZXQVmuVXi9PdPqnX
9jXulf9C9Zf7wy67y4aiBhQX2bzxZ8eKKmUVz8R8PU99yRhFVrf+0rcnsxy9m8FcmeokrX0tbD3v
hnRoz0tfG3skfArOirG+QyPgs1pytobIAws4MnyOv3iZOe/z3Gyw3kBs8Xhum9thZXnsLMn41Zmq
4bZvveCbSpR3sGSrk1AyO5IcwrJH2fF9hUhj7jX6x3QItFUO/Mi76UokgvbRmrUDS1mQyh+kUA0R
4sB1MJY2Exc78YAnLp0n4qK4G/ninIaRfabuJ3SayWmGkCxY58mywAxso9qORhd/z8v5srZSgvaj
Bve5GzjA+5FVmDSBO03WbiuqAgEqP3TJNkSty9NInfHcWeOJ15HnnHHcNlaUN4S5W7dveBVa0guS
lTmpLdRD3utNwLF5S9l1cz1XzAejrsRc7qQKAsBha3fTSSu7GeHFtmQOtVvZdse2oHE2TNj/oK3b
Noxkntjo/IaP14MbxvinwNyf9P6fmVOG8qRHQ/ab5Fn8WgxRj/Q5Lu0a7BmG92CagEJL7BWvxTLa
z57bT+Uh9g1x37Vxi3uEw8JWZiZ9HrKvy4NhpgHeGxoGq7BHod2QVxSfLGURIlGj+iRCz4dRJ6hi
bKSeKO1cIxOCNt39A61/ofH//TE8IghIc7Opw8Hkjk/R+cXGr0tzTllf08MQq4Q0FaKPj2kmWDE1
WuAONKfb2gAW25rT55XvD4qS3A4e8T/z5P76Pn4tVEhTi0BCc3L3FKLKTa6U3qZYI343J/xHcPl1
+t7Vff2p/9/iyyVE9t/w5UOXlx9V+he+/PKv/c6XX3yzlyRVmkEuaWpg1v+HL3fEbzDkuBgvhhak
oAAXTUXWtfqvf9niNw8fNdUDNPFeIPA/8OXw6oK8BsxcRCNekq3/1/8E4U8+6rvff4C/m6X//c//
oxrKuzqtdP9f//olAoK0OoJxSAeBe+Vv1uVl/miXGONEVrSIYkBsun432Sg5ijSizTJNzn5q1fCf
Wfh/vt4l3cIlLu/iHP3l9WjMDKqgdKBCc3wSYNnxGvlGwmr+h2/hvz/nHz/XLwYlLhsfDGvsJQgY
xzK+sj9/MJGhkBpYU7aFyYn8gLTTF/vWTr0bTS6ndZ3VxiV/2rt0xlu5G1unIg8gHVGRgGP//s38
GaPnvdi01/G9W/KS8UjO2Z/fC9NGn+mbG7NhX/OD31rJE1VE1blcKG7/h9e6XMA/rju81iWeB0uC
h01aeL9c4LnzhhY1K0CLmI1wrFrzDhQbgH0MyheLXdW5Umt6Z4ixf//7T2ldlrRfX5pfLOZshrfu
X9IhMpMqTYtNxrbxrOmqoG/1Xltud41OCg5rjaSKhkzY59MYj/2t4joDR8ScuzHClCRBu/E5a+ry
+R/e1sUh8Ze3Rfj0ZUG28Lb/4n+0miojgskBYKQRfOfnPO8rSYq3Tzc89BGh+rOcg53sEgzbzTDv
NXUiZ7bOLuAgx5d/+IL+csfxBWHfYitCE8Ml8+7PP4aqdBIUcL6gel2AILO8dZkaZd0abKZymo51
kvDE/ftrcPmIv14Cn1sCOwr3BXP8P7+mLsvFFavBa86tviLzUEYudHD096/yl58euwI2zz8z0/Gs
WL8YakuiDmkVnp2tp5pO3gzWqNV9Y+ZDRbWvUb7PBslzx1FUXnOo87Jv/+FRRwbmL5+TReVi/OLn
x+7BIz3nz5+TxBFOSbHV79BQXRmwlycfPMQXgF0C89bwbaSd4A2tznlrrTF9tnMTzTJYwNMIhWnq
bxVI20eRxAzxC1U61bYx02HdKQxCQRSnPXxITD6QRWmpocRtJdzidsraSW2T3F6eOA6Y7fPia/de
TAuyd4mF4pMB9qxvDdQMM3RdNojPGY1NgJ3z3Jrt1q+GxXk2x6Vz0tDTRbceDJX33XHsoPEirx17
ojcRdRq2nTK4Shuv1IzP88EIXYfpCtGmrr7L8jTlEi/4Qlv0cMXOx5QIlqJX8QV1bmk+QB1z3dvW
LpovEoTgyltmvh+G1mUbfC9rlwF6aNaVDPJN1xhedcc2Krgk8+cTRG1vaRP3ghjHjAJry/6MTT70
49iNjj6sZl/0d6q11s9yacSla7FU762ZzNi/FY69be8XPueYiUldiB1ZWyF3pY0netHibbJ/1ojH
an1LhUamctbBmHcsJPG666ZGf82xZmpWjVINXDgz+zqtBppWbXN0C1tM+0m0oJcA6/jC8M8uWUNV
ONEarTm5shiGZSvT4GymstNnQfM8yLsR4MTNVrTzzWqYgDO9km3JLGS0jUPjCGNXUiSxwLFPHEHK
XrBtZM7PTo306gEapilg8qTr4dhlxM9ZXAPmStmy+4zBYuLjQtQ5bFDtjp8dPanmQ8+y6HK6ceqZ
lhyIfIYCeSe/ChljZ6DTYFJ3yjFrcyuLrnQe0AgyFSG4KfP7CulqFBtEqOpxadLYOjse7qHrmqSM
1Nvz9czZJuOXMb0MXD36GB1NjLdpTswIwqlmbTAuzsugOq9TInuaoj0WoX674JBvtkWvR5tVstT4
+OeYX5229aXxOfN0fwklRv4dcjt+90YjzU95QQt5tI6GciLM5xdm2wgyJ5r70S84LAnELbQzoHkM
vVm2rXt25fsVPE2HXV9Y8blH5go2meWU/aazs/TJ8vAHUbBST9FACAlMoiMTb1OngbsrSh/aPG5n
uqZ9ZI18y6THhE0P5hz6hhPeTY2VCKt9pYYjS6nBZ7mUWkdLW2C7kf5afGPr6y77oM27bLfORWHe
dpaqaWmzMnHu3dXnDiUw/CPjL9/yWFpTyBbBEhRmA21dLaqqrLOujLVm+AJ/Eq7wecWeBaMf31JZ
oWz6ozcl3+eK2LONk5E6f1hpZa/2I8PDr1R75ohTbj8be6QnlW0RToAdFqJ18Qkk9WxuVzlxeK01
uMVlHZuupjwb432SSMlZBUNpHM5eMotDlxfuznEKjD65Vylgy0E3LiYiZO2QJjDcwL3KRtwbg2NY
2yLmym6qPBdMT4pabtyRzH1MIVCNoenUSR0Wqem/rkma3hQMlVvmaKnJgEX5C/Cxu8Z11C6t9aOI
bXGc0hVyO8thOGvyst9o8pZyj9LQUr8ptfFp1CM+EZfw5emmTRAPAeAJL75JEmtxdlMmx6siZ3/w
6lAvaR7IV4oVQ9LEwROzYofLfSiH0s82fGkjZetOmz9WSPff+tL1b9MqhbGBJB29MK9rMWwmJhY6
6mo7vTjqIXtikjtZyKAu6keGG1nH5YhjStpXX6tQW1a2XHlZoctTME31E3NPQBqxyob+JU2DH9K+
VaQbOvaKBgqraYpdP698N34F3XRFHog/7w3XS6F3QCaDbV8VxQvJ+WKJaBIfnxYKWD06DqTxwbIc
cIKOqW/cNUrIHwFzYKRXx3T7nZVqaw0TU46vbL7bbkPflKy2LMOWPtNOXcWHbl4747DaMFHH1StV
fWqU10FD0gEjgRFXZefo/U7HVIx+ZEDuQRjowW6D3hfYtVRXsjH0R2JaVfPApIb6CCPJvfvODZoV
56JMhyu3b93rxp8ApwubY2vY8ZdHvykQx0unNXUYiCr7NJym0OQa4CYDsnL8c0qgp39tpra3Gjvh
AiA04UB6Y3OeuzXtaaifxzPKa5uHpW6cHkPSIt9LhjtOOBSDv4Qpqx8OryJ2sZiQk3kYpwY7yRL0
Ig0h8/iIOfrzsVpNgF9d1eKKqsA64NFVp2YER9cvt57HxOu8EOqRvmiDXOSr1i6N4gZ4QuX7pAiM
LkI8GVdyDuukr8RtYczTGtkN6yTz3NTCfmVrOQVBpDqdjdhGYT9EpEt0xH4TzxNWUpITM8+PnFYP
1itPCrh8Ygo891x3XYMZlYkN2kVHssbwShyHk+MCHHEJps0sfGZSVnksSZbMthgP9PK+eL1X3Vpu
gp1PY/5pUZ7beoKwHyqzPM1Wkw63De7COJr42b50Dc+9TTvJqjymXkodvDFn02PXrcnyrBWJCNf4
WGLjrhJpf+eNCcLk1FoyPdHc7VwzaioWXBQp4F+ryjR5DEho/CyHtWyvutoNdCTmTie7dWyKDOgL
VOg9FlMLEl7Mqn/tyACfNzPIx3TntnZ/x2ymVF9x+scvKRxkdihaENUoNsgq2Cg09zySilv+Bd7N
cd6aHKVm56/WytYwdR+0NXOd6QyKvZ2ZW4jCQV75twgbvsAi1SQsX02QQOm0WmS3VrcUr+BaDDsd
q2dNieM4pUGoJZJ6A249iJBSixjfE6gfZqsRTQ5nShO822k2Ps/5WLnb3gj8O+588Z3mZHVu14uP
qyAS/4cgLOA+aLLcDY1Ydo9Zq7KVM+Ha3mSx6zXnZM7m4sMe6+RBBy5mJT0USXM1DamL+QtuDYEf
BOX7IhR7viH3CnYhfHLr61QRtLx101J3j72jzOvM9edlow27r89WJwB+006XRqRE4QZRIXMkbRwo
5X1qjpDZmeNxNleJ92KaxP9BXvm4Yy+Fixj7iGsC8PLNrj06C892kC+PqIOMOs35Em0tjI3RdsrZ
OEGsrI2XmE0WGV5uQAqy1E0ROxbsHcIbNSq/H6fFIc9sCPeEScSI1aF0AtZ6qb4UOaXTMFDp9GQM
sptx26j8E6rYqjftUtY/JtSW12xwA5qneOSh8WhludwvCW8oMTMTNMjriEpZYEgaLazXtUaC2Xhq
Vd85qjX6OlnZnY1hU05edx84EHj7sYpB990WV/ULv4fe/5HbndN8Nc1WDEf2jgFISRePCRvVDEAr
i2jjzcgPmuMAhxsWfmc5pAX5pt/YGtU3SOqI6NgvVM8mvZDB46hyV53lkPuW3jhLYOKHK6s43q/+
GNssaIVwOgOKjAoInpHUCn04osEDlpRezKXWhSlCx1vzKzWM05ux4k/YpROYjwHSV94EbFe/G6no
hl1byjzfqWUuzahDSnzGTT/LKOjlTPLRYmM8cdi/1lt6in219azCBbxb9HCbAZVAzMblwKrqIqjz
x8vGCxvjwoRx7Io/EKPwleVzH1whsXk4+9rZHDB9eTi6zSouD4sD1b9PaWRi+S1L+Tqi0HrR2tny
De+b8ZWHjX1xAcbFtBGKY8gmb9LxzbMzfAOmE+DJ8Ps0gNBaeqcIydnmaSIJz8kiXXid3nkuHoOo
qjP8n60v5x/ofyU0ZJ0RdBhcprcVPRMZRm0sDGEtl7HbODFxvwzAe8va4mTXSdSYrfdu8jvp8chy
l1PopHsZiqCYeUAlq+eGgqcZE+w6uLJjD38vEJqcQlmvUPhZk4oGV1vv3XspdaUHmuB9Ej48S7/I
JfG8XT0hbYd0epCjI0t+TfWUjus2GWrrQ9eVjbOnMoET6jmDERa6WxdkU72aJ20Y9lemfdI+xNzH
N0or79MRmH1CCy8ogTQgG3dABqbY+jk95OFqN+7VgBlwpl0kydRxqcblEzMWS00v05mXTdog3aO1
iBekIahVXxv0SJBQtASbFb3raq0tnzAgLy+tE90wA6f4yZrc61SrwjsSRw5nonO7F5epck/mO32j
+bgd7bbhzKSBVTe4mxcWPLPVgICCtIM1pUkLKsMzFHMQG9rJs4x0J9qJLAAqZaFAEitXL4xCFETy
7HCILWAF+WK7dLSjuO6TbzKDV8Z4JnJvDyY/fh2z3JSbahrX72QsjUHETzUPwmWhdzlse9y3kUn2
vCTu32QCKLtq6A8Cu3Hxo3TcpHo3C38ujq7Tmc5BtbYyDipzRYwYxO56VzlIYbesTy6mEf4HF5or
H+vNz3nG/x9q/0vYzGb+70Pt5/U7wZJ/GWlf/qX/jkyRBD7a1LgxtUTf+pl+8ntKpOP8RnGYg35u
OcR3k6by75G28xstMKy0DEOJiiDK6N+RKd5vhK84gU8wsCTbj6nlfzDTvsyZ/j3tuqSWsOEiWJUq
JgAeboQ/T4E0BKWvyMA6lHHKCQX33n422mmP8SXfVr0QTxx+h7s/XKG73//zfxw4/znz6GdUCh+a
WT67fsyLv0baS+arXmZ76cEdSneN2jHAVbFqlyWjtvKYBSuwiutcioStRUHC7IVEn63/aAT3+7sQ
km4JZrB8yd4vGVFymieCIcwMDyvbw1qGscA3lKwCTt4t30oBu0hMw99/dIug7b9cck8wRmP4SxGD
Q+byny95SqLIYjhEbxiOnp4HCJ/FX+TyMOIfWvkegINcPXD2ii/wUFqTg8BREq7Is4aFVR+u4b3T
82S/jV0jXthhN9MhzVbpPgMO0VmBGDI0keU6VXdQTiaKR8xig7hi9wh81ZJqJZuyukHgH1KYYRj5
0BjcO2bzN+1PwCu2zFlEsDO4i+ILF2Ysg3ypbJPNY7P4iAB03Ed8dyTjVWUgi032kzsbElbuy6Ps
8jQwgY+IgBDgzYGqPnJqS0S44n1Oeve4kr97rIYp+aCvIsbTDCZnTDmJh00S7MWa3zXBcBdMFxRC
E+p4ge9wAMcNx0L9yESwBfEmOgaNQDInrMzPwih7kjOqR4Rn9zGxC+MQN0JvaK3GrRLzIpmXYXxZ
q3zvtcvP4+mt266TEyliBKyWmJA4fjUK6WwnbOn74IIkGlCzoVhyD0jB+OT0j0cXdg8ecBSlF/au
X50cWbjf9eKfsD6Tzaj4iC5E1ActR867PzZNhB4/mg9jYr+UF9oSW92ZvIoh200GEepbnKms9xW7
4sNQcFa5HoaqvgXYbakBHluYWmP5WMG8+uNE2ij47DASRbIETVLcDaRb5xsz1+I2G0bnkzCxGq2m
aPPszB+ebiepHYtEhAUTSL24Ntbwxcec6A+ZR9bWMHm36idyq3PqSMOmrnhcd7OVgz3HQ9k+iHSd
ukd6aMz5UORj8n0IjH68blu6WULnJ3DMaDPdgIiNequ50fzN/JNdXuepGQ5OJbxrY64zjiHpMBMe
NsBFx6QwPaicpA6iWJhAbIwYnhqLkE62Spjkxc0iLRXv84JleyoFamvaynvAK+DKg1froDrOY5YY
u7xrrfdg9obnYkX5Z5NpBFAldedjS59Gx9xY41Cw0a+zC6ke4ym8tSd/ycgd+Qm3+6VanQhKcBm/
w09OHukmNLJA03Ka2MXwU12YTcz0touqm4f8J3Yv3Kx6u2T5w3BkDYaW2GhoXrdTtTwMboyFoagr
q3kaSTwrzs288PzFp9NBOQ6aMBRMb4JIzw4tAnu6ARmb+cqtdnCvdbK1BrevT+JijMAJgEdCD9RK
YWZmUYkKDOviyBCQkVvN5KN9TJMsWXYSKWFXZy4uDqULm2lUWZCcA+ldmkdT48bmzk0I3KgTDNPM
yktom1L68ZY8dqG3TPw1QyCS25evmIJd6gcIrHye3VwWj/MKFxUhy/tPbRVPX/TFDANvNnPcq4a5
iCTbFq6xSh1BVEOX5l+5oXXGtF84ycso25EkR7A8MlY65QeHMpfVNfFA/rxJMrEULPJZ7z4OjQFa
jItuMbdmuczeiaejBABgzFaeA9PukUU8drUwX1MZDVSIFJFbBtb4FHdieb/ArercdZyvN2VbVGuI
5ilApRbd4RFWwbqjnHo6y54AS4dkK2dnuD6GEpsJt9o5TYf3gGHbElUmx1quZErAgu6W4XnJnA41
NhPDY1/lvg4dhtrmkYFQzjBjLbPqzE0r46spZZK2ZaK5PhCwNRUcKC/kt67mgIq+uVyIcQjEdCJs
Ys0iWyzdR8CYu4s4d1q3DGWccW/YBHxECwvQuznamKNJcm6eFtDu8kcjHPeG6B6CAtpCdz2WSDl5
W8/2xm9izjr/1GUEbIWun9RtmEiTmASvzJYDJslqhZRBSIM88sp3TxbBfW15PUi2Gah506CChsr1
5m8YdBodLn2htkaeYusfoS+IxvCNJ8daxZ2BeaoOlY1/I6ewSW1qySCBRKaF0JY2Td2onqf+wC1E
5mmZoOCfRvwjZAMm2TzcF4DN9bXV5NN63dFriY2gwXWP7pJCxgu3T2+9ZaqKvdF6EOBghGmO01QC
uS86sy9gcDPwFWTVcpcTRHVrYCZvwxpnU3FEQwl4MJiXuiYx88OJ1NRzqY1ayHoPG4XQoJ25nRjn
L/Etve7dVYf/IrnTSxqv2xodet/xRt5YN5NbURR1Cv5IxgOEu6K/WRM1Vq/Hdi6JIK3hF7F/d7p6
bchGa8hP0S14WIepwRnT+ilLJKE3vUtQVw1CjxE1aL+1A+MvDoFWa20xPK4UPQyW/6CHhvDgmaW9
kOaVEFZ3U5qUFbwEmcAcKxCb1E779fCc4+m8Y+o9yLBLtHs34GzA7a5wru4nG4NJ1LoYSvcGVaEi
EkRvFxyBB/S61FmGG56nl43P6ArvnCNWxru2XRACJtz6ROjlc9fTm4dJCCa4+OEUPCkiim0oVHJY
Yehctv0kPXaAHN3Z9KtenUilWPg/9biZ/FyQXFMY/k1rLfMDk6W0O/t+l6vdNGqpCcC2i/VUEw23
rxe7xY9ZWF13jX1hXTdd1fnxmXjRoj/24MbsC2y7/jHM5njlZ8YyH4ZuCsZotVrnmif2FGzbfvC+
NTkumGjp197gR26t5s2o0/hj8GHKzkNaz37UtxZ2XbcbzHaXZ5RkszxY00dGLHl2BRldgBXjOhki
MbCBDRdloTSijBUXXbFINrk7fVRjW4bYkMZ37Tm3qrGMcz3QMYXZxH9jDLsRi/WibbkNHFBVyGLw
NzFgyQw47zNmLjbMTU4T8twBgJumgbZFVnAZGpobjqI8Ek2DAATEhCa7Wove/0YpZBxOHGM/hQri
Uz6p6thMtX1ggKRP+MXADNupCTFqWDeyyjX2j7KLlrGNn42gyL8mwAZ4SxhunpsWA+zGw/V/ZavC
+qFV2RIIB2uAnZgnNaE+OwF4+sa82nzOnOZh6nyBPpsjT5Yxe4TJGh/WoL9hQ0qMXVNcxVK+1Zc5
bVFe7jijQZDNNUQawbeHbEnqTQa/RZiQTvZM/E90XpiHISG5eKFTNSwAKQ/K1OnZ05SnGq6Boy4w
4Cp9RtKFX96yDaoj3Wfdzjb9h07n7AD6ydq7SYpNJrhuGQIQk5GfHKva5yppdsvSOpFfVAf8eAfk
h7M9EB0y2NOrL+34huAUYqVrcmRszfJul322lXMXXKMZDTuEkvHA8vA5BHW+Zxr01idBhLcgPpi4
iM2WmB4XG+JsjfVtHvfl1prViT8Tn5a+a94Tkb/WCaszpJHY54s6+w4alOp3fVDes0HGJGCY93E3
smsynEOC0ZQ8eJvHFO2xJ4TAAaEaIT65BCI5C9lXvIkNST/uKcZyRNZcdtdYxHkpXdNDqsoYp6aV
PagVlx0Kr4NByJjia8NcYwiOqdtwKyEBgTbtqs5i1tY0d2zcZ9z044StQeiBvZ/hfNOWms6CmIkn
KSb3W7ZW6oYh+RuNk86dVFikBt+8BNx55N3Yxp2Qwxz1TvxkORD38ehiG8Z9Yi7eq8fgtuv88sAp
SH9rLLs6OqW7VyU4aI3d4QQ1jYo1QZyP+bpvcf+2gfoqBtcid4xUjU7sDW2AFsfNq666C0TqBddD
szZ7wGEJT62v15nUBDWnaEnqwTdIVByb+RiDszIeCvLrwPzho4v0FAOEpaEOjYUlsnN50PHfOkHE
5xvPLm9cdzTD3rde2LnAvBYTv76qnN1XjW8nA5LeXmJsnCZu9m6VzNuBOHIeQyRwDPzMF32Wtas2
jKNlKItSPthlWZ+Fb98vq/eApj/sy1W4N1hlfFx36CSTu3g7GmvP/EaHJ7fLr4Bg4PJpqFapAVOW
XVeSPoYgb5AszVKGSALLsScV40gMlNzKMXkoQKgHPS5Rt047M7BKnsd5y3CnSGjhCjD82faDIWh3
SMfq0BOYeTYlg8IFVvzVn8bkKZGdy74xKF6XyhM3ypsL3M6LZ98oNZAB2HQKIcq17sk2y7dGPFsb
wN8VCIcUTR8Pzd5YF/kjlmn6pUzZS6FY+FdYR+LICMx8F6/Tl4IcvW0TNM0JAuNUk0yCXzoe7hvM
i6dJrU8mvo+DCXXxdbaYrLsdIwCS071tNXp6hxR7sttchHFhpKcqF/KAmS3ZelAUG5JUkoRzjSq/
rY35uLST/TRIHncYW9wwZvWPMuU+dZ6VPJCyErOKUeoCxVBEsalnvDppHS15/AXc9Nyaabpbyswj
c7maHMUdyVgA8sj9mgg3vl5ZwM/SLzl8NWTFgEik1+XQpTTxyf3EV7MxJ1wqtZLm1nOHCPK5hcY3
Oh7KCOfw2tYtlBNLfY1fEhtdvE+DHOVssKmUii0JnL2s1claUNPJfDXGb16Q6PsswV/ipkOGTVzH
oS2N5GwvWbvTc0YGk5GSkj4bT/GaVbQtDJXz3fPm+4CEzG+wCqvicDkkfnYzKQD4TcrGd4wg346W
a54IWp7ZkBPbOgemuUEVcV48vubr0TOyTe3p6lpBepWbyvPJo5FJubMWXFqt7xL4SVbRU5UVV0Sz
yQ1sQQUzntuADuwG1jXOH7rBrU5u6UZw1j6CHGOLcGRycCvl6B5Kk3Ht4nAkKOnLOyuFGNnO+rMf
2D4IBLUthjSyU5Se8NqhgeRt2l/TS/tO4FccjrV59LR9qEy5X5tsNxccCsNm7IJtHKzNKXVqcSoq
fq79TLxGZFLzMTNMkIyepxHA6lEBcPcEAjUM3u+ArH3ZHw20dfTv2YR/eEhJswxw6sMf2Mue81m3
9JGVdCQomF0vEO17kPLWIIqAqAVOzIhLIMwwZAR/rXHK9nk7FUJdYJ6lab/jBRxGl/y0wrETUHit
qJUzVrfxd6ZkgMjDvK/xX+wynTDOf7cmKyHs/n+zdx7LkSNpl32XWQ/aoBxiGwBCUpOZFBsYmZmE
Vu4QDjz9fyK7zf6pMZsxm/0sujadWcUIAi7ud++5avgxLmR2ksIuBLJwufGngtvFNCdsm6aY5cQo
zuIsSkRaIVuHYMVn/40RnN3Iz2qCBtQede8rbzyF9SQDDkiFbItm32OAcvRh24SFc2L2HDBHu2Fi
zrChbKusqM9M+2gBm+IGstxGO3QwasfY538n2SXzTm/fWXX3kak+BZUKXsTJGQUQmZR0AHSlFQ9L
KiLlZpj4U3kIGwCtU4HHHjvGsxzKGbARttvELQwSm65e0NthIoiw++76uSe1xXeq/OEHE4wEGmy3
W4CUysk4l+SKkvIKmHMHxjDzVrrQ54gEDqwBAIVM5x0PjEwI5LUcP8ATmQIsgHTqmimhNQOjnRyg
dnQ8vzVCNVROEsDPcob9hQPIZ9mwmlgTk1oiLF7UZF5AWNjE1bQIAybZ6F3k5hZYugaT9wmPaqRr
dpLRGx+LSVH04ivdvwa0TW5ROkr4cUq7XpL2A3cn8nTlfUgN97tlpCUIS4Jtg+t3QyIHw2OOr/En
xKZt8bxm2FPq2ECx3HYoSSgS65W+BqHLJ0qK4MhZwgp7vCZ5mB9EQRgm7lffec0LXFExFpH8bPOr
jRm+ZTtgzYAG/aX+YTJ4olhD6ptBLR6Y+fVOg8o6jZP8MzTejo5cvDlyhpeHMYhRQ5LrdTg5rVoS
DKk5tqVue3S3JT1S+Jfdt6kcfxi5GRmy5qxRb/ldRYyEw8XSfQPdzaqdWig2lONsQXAwnooCK4wB
bztWLEP7pc5vFxIUe8InsbTM9lwTkDyEM0fbXSdrP6YqCykLnIn/ZApIl+ZgOFEGJfN5cLT3yYh+
AAlSOyc1e1fm4DUDSWjyrAr7tXfC/mRNDOWQYX94zXZLy7G3Xccx8mCWw6OzkNAShLBuzG3+Zj7T
RmRKu9Pou0NSqUCdXHc9lq2lH7slC6KCV/0ebgZlNVVoH3qvX/Ebdp2nj77jGISfp3SKF4SMByKb
wBkZ3oBL9fAIYMAdjkbTNlHumj6YQ5+BpuunL5wVy5MHFCKLbKN7GGb7CRb7nNRW1TwC/vY58KT6
XJNMxC/YFVB8vaaPqVJq9qCUKRExmDQGf906hgHBBoUz92/B+wCCxtKRnu3eDQ61Gy5r4mKOPizp
VNxklTKShtLj596uN/KgquTzzRLkStst0KTl/G4Kv/+5VfwVUYYkaf2/5iGxVLcddVkPzcR5mDLS
4RkPKL3JxNiisIDNiaxhyR3rgRVD9QSEmpP/L6+Y8cYekt4b9jIcx6/JdCHiINYeyfVyOTCaLRY6
hcTFFfF3yRXjUk5ZG0+myA+jyRXEtWDiUU5T741wY/Gv1umVG/vVEJX/2x4FLhGvlAUTwTziKMFD
Rb6WyShicpL6vaJ66epr5ed/QdvQFGU05sfoIUrCZdU/RVuF2a6a4Gca8GFILWr2whyKpTHm+mih
RM+LBaQZNwndPHiufq4mCdea9zhRNSFZsE/uQelhAFTUwEwiNwC3k8uvUxXWb3uT35nikIxa3IoY
1uT8jMfmaTUz4i9btcbUnE63abc5pwVWEw4fjhItQZ0xWzO431AeytJ9Y+DQ7aoNVKZcOeTDvJs4
x7EDB3S/HmCP2TeNGrdjqoMAuOyIU2cjZiOx/O8bDJr3OqN0xglqalXYQH+uV2ebL8UfAqrtA2CR
+uB7FscQztq/epw8+9ox5N1cw/wsTbUlftvrHd6g7GgzIXpc0vENJeoA6gd/Iqc6EWRn4JjrzmTk
H6etRHqQ7ZNQdXua/pruLIJV2J8XfKZce1IuPj2vdxuMw9NoaBJdgw8tvxjyo6ICnQ87vje21Kew
CfIbNFJwM33unBjZ9w/mlFbRNoTAo/LBr/YGmTR4tktFvJdT4FL5oBaDSTpfdBwYh0ZacJ+6zukq
oHad+o0Utf2qKuGd8cWxeTdsC9aKrVjlakpSzzPuSUXMJwK91Z2JfNWwwY/5CzJAu7eZNERb3gNw
k9NNYzXNBZ0Ri2jjHnEcBndFDosBf3YULDm0QmM9jYPSD2Va5Md2TbPX4K/fUXZBnUf9ZvXzTpMm
eMSvdSVO1yyn3ToXBz2oU8M6Omj7GdkaRGcpadcYfCjsfDsLJLZ1MqdjBSFOti0zCFc8YpPkic7F
NjgREpS6zYkTfw02WQc8cBbGF7yZqtp7PoBe/rr5gYKAZXP9a9/kENIf0fhBrlCkIiMDbEG0clq3
LnhMnTNJ6TY7ib9G0Cpc4g1vDfInnHgOFuvnJEL2LPOKEQgFTGdA2Uk96de5bLiJ6xtEEBUxdvQy
SJf9TeeIOgmEi/FECQ7Cq9MhSf41o+Ydx+C9H+YYXy2fK449WJEy0prTvfllZ0W7T8PR/7M6jWIv
7nSMqNne4bK2X1Ics2dw6NyeSgeC1DIY4jFVf+nekMcHlDZIeTM9YRtngahuZknOmBdT9PnVs1yu
z21v9zw2m/XYCT0myjfYgIsudQ4YZWp+SHcsn1xDB3WcFQu31rEcj3Cz8NyECyMtbaGS1qbbPWij
7l4t9redjZp89V5T31xMuZM0as6S0SJnhMScv6C/TNRG4K5bDId0OnVMMEryjn4LlncGSuF5rW37
aW1N8XRVjIDR1uJM6Hg4r3+txGBjpqNfgBMG7eM+zuxqLx2fG2q8LKsjx9U+DnvGH/VS6ic7tD+U
11bvBHbwJy9/vcoWHVYc1+VqfWx/jcx50bKt8BNxWRnF+jHOcnu1KiBX1txbikOjbH6tHmisbQ4C
ng+upwGGddQ35Ry5YwMWyrrCPU9OZtxYfQ3e2HLnm6p00lfwlxP4Y/gIuLx9Lk5lNb+Mk98daA0q
cRk6vD9IMjClFjyYlUHHwm79t1EbbsGafWJ4ue26IDKMFQNW+9fQjXsJjWmXsz3x0TvH7Uf0zm7a
DsVfQ7j51xzeoAamkeSq/D3pkcsNYMIS7S0wg/GizcCd9+Deq3U3bLZhXZoU1mA5Dbgq/209Z57m
tbjni6ZNJkv2z+ukwNKGEw5VTP77TDp+ufcQUkDFD+2H05OQ2LH/XiGwzmDfDxU29kX6c+wFnbMP
tbTvfHvi+I+ZBon9rxd+uNriF0MyGGD2YuMbLi3QOKY/nzPONGPaAeYbez3+Ccggm0/YZJF1h2Z7
kRWQFPjuaOs2JrrFNQ9hNzzPZjHuao8MwprfAQ7hPhU+UQmR0P+B13NrXwp5BRt/bkTAbsdlOAaE
JsQu5QmPR+1eWBsjlO3qPJJKF5oGChpJnq5z3kOAHoqyV56hV3i7rE5v1pLps5cJ7rzThQ+8E1jH
Yo84lLSHdV+aawfZZhmjqaNPyLtOczoXKAXYQ5A5kU7xg4/5XdZ3+0lvLJOTdo7zZD9pzfxrkB6V
cYAscyW9nafK9yYM27jy2CoK4RAhYPqIVnGET5hkTX4x5n7a43vl/+d/YY/MzSj5ZF8LPgyLBl0S
cIsxXDMt6ZI45KOefW6BSZnre9Mg/h2EbRTyjsRzhdd16e8g+N/Nqb+x2ajvsG0fNm4SEUGT8hFf
VCQh3NiivK3BO8ZrMaCcU2Td6wrWpek/ZEtwseoJ/p3d46Gqv5wguBcrCKbZu0vrZohBlH6T6cVz
RzPPExUR2WOzmrd9o3/VmVyinpUUkQRmieMfmn7akgGqVxzg/D9DkWuSDZVsR20cTCBwwDAviJlw
c8c4VOc+3rgpv83CHEDo4DDCaJc+dtKh3jfIfpBHb1CrCwwTmfNrE0jv8LeqtnxsHNQXUMR8I8yj
wTI2fJGZ2UR2R667adQr38+RogvcnM6rE+Y9XAZ38C+SJeTAiS9lT2H6BL+3uA0WubzyIoS70GpJ
FamZJ3QjXw0HwCPAHw7CjeDYa15FmFC8yqtzz/3VksjOK1MfZFqyLmTMyb34lWXeuRxs0HytEN9k
V+KmaIknWFP6afQN/D30iR0j7g8gg873df2KJrOpfqVMYOS56klu8NE5h0EAxPt8mzIY0wiLi7ec
pLtwsVsG23Pv/XrtOL7JIn8mPBWuHO4mryG3FLJ4nSFzFdkNM6KiiTIxm98T6+nuf/53GDonGVS/
23Y771MxjP3b/92JYv8zXIf/hdpcNEWB8snsjXLsf/pQCNOFsjPz7OiMYf5Yu/X4tFgDlyeT64SO
ddCaPkDymW+8mCY06AEHwBg1Y5i+t1OHI9xpXSOiTa32D9oVYnnCqUjvDgYM7O9ER03aVZ1ZU6qD
uRKKStiCoU5zPdw4Xsu/ZAVpyf17xh0CeslKen77/4kQ/n9j2v+wBRHo/7Mx7bX4M7afzT+KvK5/
49+uNMsMyVMDGg6ht9v/a9DaMu1/EUqlwSvwHDv4R3ex8y8ntLm64T8z6WDyeWT+U+QV/EsQ3ydn
7Ts+Ee3QC/9fXGk2Frd/uKR8bjueENfQpyUEQ07xvyVR/anJqWMK+mNf5/Tv0YJS2duPrnfK/lbN
oDPuJ43B6efSK+3cNQO1dC4zkyonhKNRhqW188bMtw4Oa0t4QYGXv/vA3ZrHecvRQlKG2+uHj1XW
uAuDZfDjPJWlwFJvZyP8kcWh9nm3pnX3ZRZlOCXDWmiTfBQ3nLgVZo+nppca+GtJXdM5CNr+IUjn
hpiHMpYD4g+FXHhN9deACfVZeCvL5FbMxvI9Fbj6EiJHDSKij4YItooYOJEmz03Rb/mob1bX+/OP
3inMgghN0SiVVBgggjPKdYhgU7N5AOGx1ka9mNPQ9ScZugRCeHWHnwP+WXHsnGKjfaKZ0560CuDN
Uw4usTkw8MmfGeBCOJ2xmBcHEH8B2nxwDWwgoTJ5LVPIWyCsFEvQIWV0rr8mK/MxtzfDhjdcMygk
BUgKPCF55hp73fnop7O9BGg6TjAf/FGa9ONiRBURwFsTgntWdRaSgLm5T7Pt9Vai8sV/dVs73y6u
6Eoabmv6gGLcZ8Ya0RY19zEdZRAhpny8qtWlK3PcREEIvYrEHddwmK58yTPpQ+Qlmef0uzU+GouR
QbnpcMtydu9WY8uiUs5Gd268esKdBaCQMh8YS6z/uIk12akU0BmeMWuNgibcoO1wRbleBcdufDW6
rccqjhB90qVauJlMVLXutp7Z24HWFUv1cF9s63enLLPcWzSapvDkCBewVXUu7GTGMbSD8Gfo4dTF
2hAIwnESzW3m2pgds2GJGrIBn9k8r9f7gb196rxxoU73dH787LQscF5sOv9ZrAM12TIl+ro3waHR
V7kKOKazW4l3VS7rl8X6XJ3YgK9u8bwp8w+XkyhPK8lEAH6WglkUbOnU7aX2uudc5VN9O4a9bn8P
bmapP2XbNd2Ji0627QF+geABgA5mORgAygJpFJwRaRYbdzbsphKjObT/JGRx+CVq8NQMDy3tC3YB
jM13hjTd5adLIWtwIbrIPJ86yu0zdWAa73t7yK0DR2mYjU6LFr4f1xnDSlG7hXWzbdmy3qM/mSB8
JZeih8aBqG/uPZKcqxHjrJi7R6JTWAxzIMFtbBcueQvs1NZ2dKDSIOW5pLw2yjWwLYQBZMqshFiQ
d7l3jToh5t84qJGoKt58nTPUc24M+PXrpnvBfNKRllX8SAScr2DpZjeCXm3OreSmVQ2dCl5SV2Qc
RqxiYyWodKYm/ArCpm67NvIeBuSKDHt1A3UXrGbBc1VOkw2Kfbiy+7e+w9YElsZ+Rm53P9utxnJB
qwH6iDOak6AWbDTbnyuGt1vbh6QPIM7ol9NcbAD0/JQkdr0hMB4mmC7co1PCBZEKZ3h+iIWTkL8Z
FpQwVoEMXYHzC65Nxh0NFXpyGq2/yLz0Rssm25ICwHtz5vyEt50ll1Rk6YjGj+or1I+PQ4fDPu3s
7mpim8vyan1f8a1gAaIsxKxleCi3zvBepsGDHL1N89gww9BOHQeN6bxscxps2O26xj3bDhi2OAv6
lUimuVBrQMWyzN9ksNIq6s22WR99O++qIxM258+APMilbuvGS2qaPXGlhuKPuCjSUR1CSjr6vU+C
lWmd0XA3II5BXUdjIXbt53oN84tXW4zTMjE1XWKAX/3MvYFfkQtTsE7Ip/KldXbYfzgEMUZiH1v7
GUoaH7hhceN7BLDTzkm1lmSxrcEff9Q4KFo6B1cyuCnc7ZW0pmebcMOX8TgFpVtElR3+aBb4nx0s
xmQqViw6iqToOD9NeX/KcCOeK6aZ3jIwUJCbwj3UJQHKwl4OLa1hw0/LnIybwEiR2uGH1bP320Lw
u7dFa+DerNPbAHvN26D9CukY+rArmAPmFdkNISQ5dMo5Sui1cblxa0qgVELqAtpUfZf0Kcaczz/W
dntzgvHoC7xhuwKP5HPJqGOXO8vKbL+rE+TSnS+8x6Jt3xnCYAkra5pdKF+KhQGOtHS978z0b1cu
llntTTfuNIakDVfSzAM9IIZsbtNrbwUwyjfOm8xMcQpGpKCzQ+uLZ3+glqclju3S7aKrIN1VoXod
vPku86cEpdyLfRI7VOZQshW2dkKL4ZXWlsVs5BWN0vkBDHF/JIbLZLd1TErlsFaAfuJOuTzYBVVF
jMhusDJwNdzG9pt6bf6AKw9W6XtJTu7/o+uM4k8zcF00eCyirU13xWr/Ih11IQdrP8zTAHBRkWPe
yQYt0EnXk9HQ2LOZItlG0ijWlKUxPZ1oYim7xgDmDnDmxSLPHgvGB9x0nTaaOPGfIBQ2lywwjR4J
VPcMlxT2C3t1LwqYQM24QjH2GQRhpZZftklWdx7cWNrZGfWQxJq3zXT3NWdMTzH5QrwX43pwtDJu
NfWjxxkWv5r5r+G6vHT470/NZGxPQ4nKNUvI/NbaJbokEkVXBMNL5UKv3PTPvqGyhQHohtuEtanN
0vEUpFwDSk5cDKrmDK+vrL6BSBVJwIJPbGF5dxe/u6FnVfxIQ5WeegtrwVxd032ErP94M9ktDHC6
f8P92v722muLL1Wwc2Js9nNobeNhNrkEu7gTXvmCiy9FKjTGJcAwtLWfxMI0v24Wjgq+vDQGrite
dDZkAxqJPTGG0mjFOhurc5uNF7LrAhhvVp1gmcEZQxn9TAFv+/wMFR+WfI7zBzlfRGZnwTGchvoC
wBIYYydLKhMowekCyudEkO87cgMR/pRij8SHEXhTfzBhgEGwmHayDIWMIFeFfTXFnwS0Y2C8ixgp
9C5bi1tTOu/FRO4Sdx6Q89TyT+7AioYr3taPA4EEHsdC40DKt9OKYQUPFHnlBH+Wy++E269Kt8+R
+tiPGiuZoSn12QKbjcjXPeIgHhCmHz+D2QWBUn4xlSEjlPpciKW+V7nZnScZnnQONwI9pIuXyn0o
RH4PDKGPswG6AtJI+INsZHHE7qcSbZKkRoAL2fy877n2CJE6+fCoMy9jRjDch4zlk6BG+3bc9YZX
GfEDySSQ721gwc9DfoIvz3hWcDagZUiTezX0dx+IM2vhmd05wxPaTbFy8UT64rzRHzdvTnrMOvLc
NEwc0lSeM3e+E4UnPwjuur8R6D4Xc90OGqNFUDvHkL6iGAtw0oEB+aDipN2BcMH65EEgsLVr7dwa
H7ThpwJ2tDXwA1Z2FGBMY71IT9s6yf1Y8TvmaEzBG9C7xLRhnEvHuW1BGERVMIXwdxkiN+bnOBgv
RpcZJ2caPqcmC95st54vbrk9VLV0bkQmHqEPchDjdOqHrXdcfBZZu/TVwXRsEfVU6FEU2gfq1m02
cTNNNGWlCnSd3eAcML1JPHao0uQWCsDIdq9i3x8aXuliN7RG95J12HWi1lRZzA3+vt+ofPGQIo7s
AlU8DukRkP+eyzP9h/hwXhsHTwDB6KipZvkCjxDkXlpPcYUEd1FDOFNzxMd8T0fBIEK9LzXIy8bo
+e4LfTbdlKpN6jiSrSax2UDfrqKQecnRYAiE0c61s1dVpT/YT58KyaiOcnTsuJymNEe8gYDu1X1m
iEoinam6ixxcXjGb5KlTzRvrU3Be+4ZGy01/d8I8WhPW1RST6vOaGc4L803r5BVYNndBYXs0U0H1
K7UafnSEDRh8QV+mKzikLDAPP4llh/fUSBaPhuuB1pNwgsxkRkd/0K5p3M2MAuIwNB9wKUlWNdd8
xIj45lIEv+OjJR7urb0dcN6zmRoc19TGvCKDC0e8L1JcTlRjyrePWelgrN3uByN9qaghCmX9nBVh
+opYuyyHcJH6F8sXHl1j2Hsl1os1daFMSNadW04xNYOE4tDRe/GzKjLONxydX+ACpd+sBaQzltr8
s/bz85wW+2W1GaxSSsZrOBGn2M8IokNp/W5n5+g544ff+M57YLKqVi5EfVtMlGDmJk9US33EPV2Q
FieOYE2qQqN8EmX8GDbspkw3Q4amQX7KdJD9GkGyRvimr7TR5Veauc1lSK/KlMOZ8WPC3xOb7vgM
1EeCnAzo4m3bp9XrH0sMdNyk8LksKKcCvsKCKAk/A2qFr17aYbxxsvm+xJXIOaxXPwpL2PeV5Rtx
lznPAPBZkBTVLgPbNB/OPFRh8RJ6FqeO3goY9ZtlosqWlHpX+Z53qGAiHMxa7csJ7XYzAo7a9nDw
Bvxl2XB91fX4NVYFtVyZkTDPuBU25+HAp6JJzteGENUSCL1KcKtX0RHmF6n+pVfhJzmlP9zvUzqA
6GWovypl9W9EgbmVNaZF0mL5yqZSXK69RPgLBpoAYQKDqPCuLCzS03xfMGTup5GKHi7ZFKF6Y3c7
ukwgRjW+a45Ch8J33pat3VNQOOPQ9U2SEVaerApGi219hE3Vx9QgMKDF8cDVfsfZ9z2lC6fhKaXY
45G87UPRQl9DfHwT9UwqzowE7RGlbF68kTQN89Jw12kutz4U5gFv8nkdWfjrtWoP0Ij0ubB0hbFU
5s/LMNNpnZmg9Q16kLK9R/hLXLBSCBDrtK/24XYxcYozINVhRFfffSbMU+1ZJwE6doxbeqCJ6w9M
QIOvuVXNMwMVfuzKJXo/qosFNmLzq1emSQlezp8keb4V91uKzFp8F5l5BkPdsDzBLmhKq420wv/g
WyECIj9ZuTCHSvzCp4O0430mpNKp9ZbRz+lqx3pvKJSMDSRo2g0fzI61vXDBUOD6ezKUYOoGvoLH
UeXFwchByQYEhqJhzLfvFILPnl/fOZTUm1QDBInCXr0IywhXDsYVN0oszZvbjIeGDroqo+pq9Ywj
+USmYao62HyJ+zVsEdqvN8HBAlkUeYWpb5kr5XeDRGoQrXWkoDKiOPNdFZs8O3Vp0vVAy8tAD0bc
h9SPxJb2yDiTfPrlVNl5yvNfhcnpbc7Yl3wtczgwhEIvaY+Xn/AztbhWGsHF4SABkSymc2qhQHwV
99U49L9Co8KwNBbLZ0cC7uIGxIxcftfpzs8YZ0fIa5RQe3OOocMT06VZ2YnZ6e/WXNHV4AY1vgEZ
VgfkrfLUaLWcWjdXjPdJIbmEkElUcO3Ha1Rdhsnuftlud1N6K1d7gp0xufFLmWVjnCJb3TUZtyaa
XxSri7N+pUxq0bwmKus4quJL8ZczVPr5hkzArSxl/eGx7GBkau8yvFMMXgzz18Rze2QN+jlntfpj
u2uakIefotCgnVkqT7/Vznroak2KOxDqJ2EErvnrYu5KiYtyDA2+ntw8DCsWYKrx/Ee74ODkwW6K
iYQ3N2iHDRM3/lHbuMJMn7kdGbkPXvQ3+sy/+7J7T9n6Cs7hjX5pZcUyZbp7Bn9PftGvZ662rIjZ
l8+09YG6nSoZzeaU+xU30yZhNymiRqbfRcM4wBp7OEJZTRtM03VkTPzsBtfmOmDUzTYcAbhZSWy5
Lyh5YTyr9MYt3XzPFG+iKRTPCIUwmPq8/ocky3MA2hHGlpNmz0BMkOcHp9L01rm22M3XcmaHRCFX
2LxTftwyjTZ2jbCzC3T0Lar7rnt15Gw/AM0dEoxANxYC0U2Qb+osGJwmeE/BNANd3sNikndajPbd
6kpwJowOmWgTligq9ableu2E9f9MAHf308ANzZ6v5Y0+T2K6PtYBCcw0TIN4kTjKJF4HGEX8ikml
w34IIQuXCNNE3Etj4/FeOYKrmVKzXZ9l7klj9X7Kg6V+snM/dRnpOUxrqrUn2+bQctqvPQmTrfb0
eGT8rfnlF0e3L0fBvo76yN5pd6c2wCmqq7xVUSY7Y+9mQYxffS33ZZYGH1XaDcfMJ2Shcb3j16uu
navl6+otv2Aami+tu9C/iK4T/p4Il4mE+szyTtjbR14ZT221um/UGBGN6rIfng2ynVli8ZCNKbcl
2DWpR+YIioALDuJjzIAMTdJTO7uCTuGALpj96eQuEG7JxRDbGMWS2Bw+aV9YsbORQv7bEfXtcIC4
N6pquuNM6z7Av5cvQd/8KTAdIo35WuwkmIrTULTbXbdYoo2MGn41bLRToOzpqRuXPiL0HyD5AKHo
Q0HnZn0sFbZuGs6+vNl9CruyvgMKcNfJXJ+4pGVwGASLnO7En8xdNjr86or4iXkpgPygMTv7emMc
yiXtFPDbHLo2S2Cqli8Q0GnvIquVu/Hs++exrUQQbaEuHnyPMdvOwbB5dNRKBY4Y3Ok3kOIU3Pbm
eqBfkA08m0fy5E9l9TgHGmwIwQzGyYUV6qgrqbLfbWvXPBjpNYxcTK39XZBNfmezqB2CdAODwKCZ
T6JVMOd4i/cUPdbEeKyCQPdAy7lD/Uxn20WM5Yj+pRWbOK+VQ3vYUXYWS8mQ8i7sKsVVhAo6rhBO
n9dxS7ZTRw3B6oCtc+kftSu7S96ioFYd6ZXCpDpcjXVvJFIXbExV33AyTUs7i7BE2zu3kzNpJIxr
u8pfG5FYw+S9NHYJuin34KXHXVFQ4zFXAv9rhplc7+upzB5oH/kJOmWgm9b4FTRaEDxwK8r8pMEj
zYnKeGDG5l57m7XzTDeh+RN43/THtixqkuxUSd6QfMb13ikh3+zebDFj1QCHIJNt19O7xVPKole+
VJ3wLhUXiGvOdHv0rKCgAGLIOSJloGOe/NRO3zxzvTNsFy6dV/QE0YhKMVdhT+rCMmAAHbb5LmCN
TVoUt26nFlXTl23nFKp0HUdJar3A1Ddxm5r922wHa8Fw20QBK+qsamO0eypuVl0+VemEljVTmwAs
5eLi9PrguhEeuwFAuEjzu4DdIwnn3qYLkCfRrMyXZghux7q4GDjPeBKbXWoMT3gqVcIbThKmdd0f
29qu/KMZj4avL0yryZeLDg4manLmTcbv0uxeS6GAoBqIr5yff12PSrgLmCwAzRo0SRTfVswy5yqj
WITUM5b0jbTOqt2cAi4FEcjxqJttzf5oa/wQNioNfdtdcDM4mDuvaAMKl6HSJG0YnozF4FwRZEH4
WoThu9TZeejlcLymOnkjvDrOaxtc24QiCAEMuyy8qxCJC5ANJwMLIwquHACQ1d3WqATqztlunTkm
s51TTE4Q1B05f5bheuulzD8oSlDkfq+qZbsn+yqPhAmec22+uQqNdLY43DfMsnij3OIRa83LANr9
ybXs4j33C2QMb6uhEnf+LuyrlG+5TTMKFsE24O5r5Us6bj6WrS0kFToQa8ZEUm7GkzsLCH31kp8c
uYyPrqw09wFY+zxf/Qp2CU7B3sGY4Dd0uGE3rBIpGCUT6V2DnU9c5DgEvUoPq1WjJoM+XH5T60LW
CX8tAUusmTMSAD6/FqGmpc0E55zjJ6w/asYWJIIPe03Vq1GOCnJlsQa37jxeB0kZWWcDP46/W0xR
7JH8+I/4FIYw6aJrFFoB6E/AjfBa+9qORb4tXOnt9pK6dYv259l8BoHE22I1Z1mOvLHN5r2gES4F
G9Me+sAfiUIG1sdEppVCMMZjP3PHtd/6dixu7ZmtlM65qT6qEVjibmwJwuHnLn6oDONcVCptfgq1
/JqMstxNoWSDQ1YzuAo2qhm/wDOy83iL424Htr5gjBwOdfdBGfg4PojwJytVixFeMPBR2ilVtZsX
aT3UlUrzkz1uZaQKTuZF0J345tSjNBf9WlqhS/uxUAW5sN7el7LnzDiQa7l4dohQ6hii/cKjNT3w
UxYLQixL/a71AdoAuKmAvPo4iCx3cyJkwHiyvYVSAkROHGa5g2k/DDFOlHYe58VGhtaR5Xb0+HdV
u6ncikQP+Rf3uDNlj1c4gsJLWHFTmJIG9RsLBzTPs8ftNDZsEyzFmNtHUgbd/SJcYmE1SlKUg60z
d/M6G2+plVa36wglQZe+fxtWethzJLT/TGzHFx6PCGqXddMHUxBcjVR3o5zwRJrL9OIbMDsDi4pR
uACog8WKn1+76geCclOzr9rmhQU42kycqWL0UqiiGyPNbfTHZ8MY0t8ZRW80mMia/tu8hksKv9bk
3zdt4WpcjMkiicY5MvgyMWWmZ8/xUqOBaNSPfWK09awiPBbVdp71Mj9IrRhXheBQd2ZZ66Solu7R
Rc34yit5yoKGbxntayfyWTzR3S5uqVQ+wcfzH5UfLlG94MoIGRVZqB8WhMKhE/ws2jBdMtIiyQFT
RHIV6+8WWJjYj/h8/4u9M2mOG8m29F9pq3UjzQE4psXbRCAGxMCZFMUNjBRFzPOMX98fVFkvJbaY
7Cqz3j0rs6pKKcmIQADu1+895zunmOk7wOcsHAixisz7NM+SF9hUtQPVr2jRhxjkFHULuLq4FbiQ
D107k5lsLSLAkr0Ala3C8KrXmxvbAIEgGEhf0DGHCKARpa7EX7BBiu0kseuuRFmn55hnnBh7pp+O
Bf7UojjYcIB+RGvsYFbTey8JB8YeIos2aprBOCl7iNBKVacNHi77PimHmySfNBTddXSR5OIUx4Qt
QUvZmI3h2SoagH68SpQmosUa2FeEUH+xrVicE+bS6yaXr4IR3SprJuv7UGhfiQlv2ZDqZ2ca7iAY
P6pGXGxCiB1kMBZ0fJVMRVgupcOGVskdHhSxKjueFcFWtUk5/m7K1ACXMcQKzRBj4VI6EDNY+W9x
ISubuSJVZVUnbXJiFP5VlZypgEI8FBlt/7mdtQsUM6FbV42syd1aeDmT2lb4GGl9o1idpFJu6rlY
gJuZHdHoi6tLYC9f4yY3PAQePYlFOBnpAZedRXhsxR60pvdL968YVRqFbSwaihJTv1fm/FjozbEI
8FKDrQHsQr+3ueFgyNiTYBD9vqvx0tOCesvZRPUzOj6a1YoQCr9Zj+OnoiJmYyJWFVglLO16lpTb
se+bh7aamP/ziO1VJcih2vkqY/VC12kZtQaC4UGdLVRkRUJAMIcUdl2eNqpLKoy6Hm5jVdiMvVok
A+CDb7U644QYdtxofk5Xiull+6DaCiFWfZPrfIay8BSFWMg0Sc/aQAQ9sUt4RdRUf2ylw2F2oulh
G9ZEaaQ81qrqPIREk+u44noCvYsIxIweK8N6mmhgkqhFRiTeNZaygCkSYOj1DCtzcQCtQELGVzQ9
EuolbRPgR+9Z49dm3BtbincktmTwbBnSXxpR6bvwo4hl83syUfSxW1tR9GQD+tlqXWBggLRZB5ya
NcmQ/hd2GeMyy+ZqLU2fdOJRqx91k965RZoWNmFjzbFKnGGHaDdDkDlngHKCfqSV3zSa0W65Dqo3
14b/iJ9+JElJtZgZ+LeZr71po3XtK3LfWT1NJV/L3hjmNfZq6JrhFOH4uDY57zKckvCI1HS+QIJx
qkvfJ2rHTr0l/4S7AN6jSLqJC9F12xmu0+Vo90tsD0ZiHiXhF/dS0yNkzIl52XfdQ6rJ5FaAFsIY
PPYZf8OBclqFofTlddWV9QnbOWc1G4FajzA8sPWtYbS95RLJi1ghUsle2UwcrlIGhhCs17Q1yHUC
t4Lqpg7m9rajeUIObjUmF4aAn7vKB4zpq6YoALPVfcMGgMLcqK6mMg20k5/LVt5x1CsDGlKjpTHI
ijug/JCdFDaBXM/uKn9SEaekbcsCaMIk3414IqARg7ld98K2Y95wOQy0yUd6Aj5+MxtYtDq/6EaL
ONGcBfPqfEa+Q+egGYy1qoA8PjL3nOEWw8A8lpGKMH5ONcSmcjYqRMA8fpuoNlO5nkdLuSgRIaWu
ROyM21xvAkyZQZLdAyuPQLIUtk5IDeJMZRI0EwfbwU+rh/UDkQo0iKFEJO7od8g4gxqJAJA//Wtp
lnl2cgJfeI01+mDD62hBjaKr+MJYv5E72++m74E+6JcVmRjkiBHCCftXdnN11aNp90rMhAhvJ4GZ
OAbdWZ6E2tbRXockyWm3U6qXHAHaiJcMEiKYbQVtkV2iCkH8gmETSjE2yE0tVDa4mmL+JbKQLUHE
zVDr6FiIvJLmA4SPoOtRHjAIQ6zDKMxZcXAFtdz0Iyopu7ScR3XAYkJnkdm3y+C0eGzqpDu1NtwR
NqBsRivABuFvFa3ohhWO4+prUmk8a1MyvPIuKvqTrDHLJM3Jq3Xww3Vld+CKWZULSXIq4aDNBthq
E21aKySiFaiqkSw9UfVVRbBRHWp7LnreIF/1qkQSjUUkGMxsNyX2GBy5qzlsCxQemFXUyr4os7Ai
OFq1NBYS21ZgoAsURJsqU6mUghj/xqbMtcm4jtOa4tqgTfBGZMF4F3Q6wE2qa1TXxVBV50krtHRf
kmV50+l6bu/BdjecRmutnlYMfttvrHDtCQgoWgBL+KREo5orGY9nOCmkyph31WNpfat0oclngTcm
YjEm83FbDRzO1qlGUoSHBg6vR9qFUOuRzKXrLh7NaE2YZ3A1cjZ/dKxAC1kVs4HEP5DaBMsN7Vhy
kTod+yXuDryhoo45Jal4RAgiY5aApq5w9lx7xEMzRJlmx3wFHbhG7EPIDLDT0md6XWHCFDRX25tp
kK2z4aBOwib6sDC89dURH8jc15nxLU9Ydm8a4ulAOSIULOvnytEi8qonXwmZEsg5v8bowgqNX9dW
t61K2sDGqLupXvukYC2iB8i42FNaEV3+pM38DRLvVw6fxWXUMRppSJBNEi9U+Q5GJ0OZQTEvJs84
RgcWf/+fsLv/kcH+gwmS4Gp+LIT1sKp25c862D9/5E8lrLT/sDFNIjFF2g6RD530P/mMqjT/YBWS
pokE1SIpgxCP/M/IIfiMhoEf0ID4qRIgA+LwTyWslH9I1N2Wo+uO8UNY/e8oYU37nRDW0QEz8gYs
IdgxpKa9C8Qppyynf5ma97WxDAJhUZs4z9c1KOFzMTsahPz4LQTJhUPJupjVbN76dHVbAbogUvtz
F07ylTqHJTyanZRcXQ1znlZdNw0xANlkjx5Th/aGVlW+w01oXIo4My5TfO8rpuanpiftETRN487d
FGzgOE3Hbva/pUK/tkryFrK8esxCTkUaXnzXEsEr3baA8b9PHqVd3mZT4GEl/ar2+nVZymgP2wnG
RN4zB2IkTJ2mXwdp/NIV6ZMPX2Y12TxkYrDvqFmQXKnK0q9qEbCls0BBQY3hTPET4IQHrQrutTB7
Kjh20l6xPS1TnsNFbdGlbx0t3lUs5EU0M+hV9NrjkFKvdK35MtUlc/q6VB+zKnmJVPuumeQeYb/C
MsyLjw3nEqkcRGcpGz0v9VWch8ewa4jq4JTl+lUtXDW2yWpV53wnkKBuu5B3F6tM88dRPPhLME2a
+XedmeKEUiKTrFsuVpWnb3g5hNs64kFgo9pNfbOoctR2g2eu3QwyfrUURECp4HMLYFiXPhzMtW8N
dPuM/KqZsUJOLQWuyApC2kCEoiXJu71kevA0lNR1ICFDhud9d5X2aciWXEo3KBS3VMuMAgvxndMx
o8GuLQ9OO9eeQ9gT8eJJuVFN5DFxxOtbsyhfTIMU0a7kDoisAJP9nJbEvaJSNEX0Sqf52rGUgzrw
oSH0ZWulCN9yJXwDIfQWlYNGHGp+oq1ro0DgEgUWRr6o7nxPjJOyj3pl3HCbRAxtArEPhvLG4iy/
akrV2E8znpuuZkenXGakOfLxeRbonvb90uKjOqSbB6RyaR5pTIvsUO56GNArTP21F7dTcsDBkGzz
JtK/pLjYV0HIDRb4zW4WwwO2hWltNX3o4h68biSKEWQU+i4Q5oXS9MZFVMrqW67k7NgISGhQyWtO
eSWKbfU6KeJXHHIPccX7JjJhPpeDMt6jKIKnwwRqFSx7ho5XCq6MtukAl+yp8BlyR6Qw1jpj3QrW
/DjwLTL3bFyHPMlFdHXnV/GLMpe3ece3X8RcgwSZy/rHNc9LulgsYNcKniUURzBEYK4vYQFXYujP
vZme1EgtXBiXCJKJXMcrtQx2c2521JB4q0ZjJ2mwr+KCW9dAcewqyhCcMNB6Ti64uYv8qiLf8hp3
ywXec85ZU/moEG29UnrU5XqBrLzlcE+Hfz/OxVPVzA+gYtPVJLQHn011BbKNBJ3Mbl2crqe0zuU2
CuCMllHObSdJkiFEmicisps7gM7WIiTz78qW9SWu6EmSCrZJyfuLJJ+9Ft05sNPTjI5obU3OXaOV
V0XP/YSd5aKa+UyCyFIOCphQm0FwkgzawbU0BkSFQfpC2Z2rtGhc+q0ZpbfWr2Ncq6u2XmZ0mPCf
fqx/HN3MlcyXI0QQmetacBel/vygMOpfCyx0y9igWZsVkl5V5TuuUg6KUvComGn00mjyWihIv4i1
Ky7zLJcYHOFRiQg7AVpcVP6K4ORYpeU6U/hGiloFvBT0iUbX1+eSFCp/HxRt6s0t2kUU6Ci9qvox
V+tHprpkxnYs+UQv2e445bcWbbiVTvfpJlm+SCjQ6GhHbaNEme2ypj4kJndPvuiTe3YBwZtZWXn9
2IXsFKX/LM3wLTOG2ivSJmbdpIH943eTxp3Amja8vrPu/GQONmDSEjeZkxdE0ILDVta4DWnZq4GM
0G04ULu3g77Lw+nBj+I3euLYAnyhHpx+OFeIxxk98cimOf2OIkxP1ZScqoyfZ/e8cJrhrANz38w1
25It4yd0mY91l2mH1gaYIpT5oWyoImnMs1ob9rTWhw5SXG6aTr3NAYRVAL6VfFo38VyfHfJ2thHY
yNXQa9F67O0LvdSvaXPGK0TCt06WP1VKfB9X8LeDkHsBGRuGsI6vVvqVvlIHliJjhl9DWMyFSsD7
HqBoe6snpbXR2pigEIXvUmM7GLvmMa2G5DCo8WtJAwFiSquthw7nwoBR5pCiTt8Hmhw3+LDUO0p5
KJ8DqM92lteDnjg7g0QlzyLbLEBHsR6aku/WN+8gEjN4QzKwGhTul6alsu/z23kxChvJ08jbWk8B
/3JsRC/BtIw3tfwUV9OD0poXqOerXaz11j6y6ULQX0YmFtSPBIs7MJu4EgxsvjvwyVxas17upE/c
B4/5yE1tSevOyZxvFMOvwrbGjabNrN4Rk3V9mv0bf8xpF08PQVoSUztxwsDff9bJtV6UQGzKpvKd
nQYpcxG9KQI9aYUkl00wewJvgvLLJI4pDF6VYLn0BGitcVPjDcw1ZTWMjJUHYr6igPeocpn7yWcw
Yk0PI+5FTLd9QXMqwzSZ4CzM1eBoilC5GyYw1bWseQtG8pqOwds0Blskt69JxypTFmG3V8q02E8l
GjlA6A1HcvY6EkeAIklaZFLM2qYyCHvSK75YNix03MEg3awgwDxV4jcn4mmrFb47dWAPjLCR4hWM
Xoj6PmRIGddOptx1Bks5uDt7xSmdd4O6jA429z4912RxJ6+CgdUgn+gsC5MO2VAvVzDsC0IlAo7i
9K9x4krDRxnRq/JBhf1HtM5i6RnKcHJlEb0Y+uIPUNKrEjSYK1Ap1czzOZkvOkhlRGDG+dIAAEbk
GA52LfHvQItctxExMs5MzK5t8GDMlaXv6nQuL4JWRTeXhuFl6uQj4n/OVl0zPkSkWjzTdufDpM3j
Ut81tL6QnQ45Kn+mMtAVMHHTA8ZUyZKjIQLaMhcSLr0ftFHCRwVIIbiBm3lqMvW5mBa0c188kfve
bambdy2ShA3+l9dFUJCPLFdJwuovAC5vKgb0qKzzYm+grjyLwtIJlK5Rf0un2WEvyldxz39pJbem
Jcd0FUvWbqVnwjpgmeDAKq5FbNFe09RTZPHUtFxMLIfTmtHtVT/w/uhNQM8z4T1gymIzoNUBBofL
LfTopc5YdtKMjXdsDWLAJn7SblnOApUhfmqFt72iddup5kZFL8igeNlfTD14JWz6KRiYtPdLiR3C
QzwTF1SuWbISl4A42kCgIPCa2Xd2qFNOmzkcoFklCB3OG9jX+cWvOfZjK1JeAsFmJkuopo3Cg06U
1Oj9WAwjQBobgkAPWcg8P+9JPihwC1H0PEDsbPfDqGGNoLO+iXoms46ROluom8Zak4xugpz9bVlY
kLg3q2pE2s3I7A6kFDqtJaiqikzpRtpIhFXNThTHI5cxAe5Aw77d/TiL/X84mH6Jkqj8/ho9v8/M
XV7rW1FipA3ClkDXP1/bfW6ff/mHDZO0drruvtfTzfeGvty/uPnLv/n/+pf/6/uP30Ie1ff/+se3
osvb5bcFUZH/csK0pAlK/+ND6bHLn5t5qn/zQ/86lppLBABKUFOYEkg+58J/HUsNbJhktWpkwVmc
S7FG/utYKv+gWtWZU/L3FpQMzrL/Opbqf5j8EvoWOhmr0tG0f+dYyuH3V38mFk99MQ3rkq3A0jg3
8/ffnm/QcZOcq/7vqrBNqAfgRoyeUX2rSPZ7oGimEb8UIGx5ViOOhoiDXgBfONsktwqXDdo8m1pZ
PhNdMm3aKp+37FPGBZaDGdcetXYOwuksOYauYLM/SJrbmzrJu21Xt6zkYU19g8hs1496tJ8BLG0M
4WNhcIbiBGcWnD36/t2sFRx4GnkNCdbcDmryrFv55GVo8ta4e7pt1rOZZyaJ50VLBw/SXbrPLA4L
M3IFVEvsvgmnJqJUSEoqS57+uQiPVL6kjBOvZ03LGTSgnGioZZwZUg6CmZrdPH1RJ/3apn8a1fFr
hqOB/B4USUtD1RcPMmRtJtxyaxfz14a56qoB3t056UkR0PXgJ0c7c6Sqxaz4BCuHbKKC6T3O+hJx
HGdRdDKkXJaUGsBO3zTbP0iwQwcL9fc+MpKXcCLMpQmLW+auZ3R4HOMiTs5Rz/mYNsKyvMcv1rJf
hvgUdnbI+y9rEd9VFDFelEXhpd3ikwFyNk9H38BbYk49RTDlx4/zK41CyqPRsncL939VS189jaV5
0SUVR1lzvCqrJ9HyamB9ntKegwikdba8gauw/FFhpk8Afm4RHx/9mdGmRuAnm3eeYZqP2aJ75duP
Q4ytin5NU+8c0od16yy0YFPhSYWRftflHD5NNlyAYU8VdcMWq/14wPQb8d2PSC6nFkZjAbZjg0yG
+nCxyo2RYDPh69EcKqJRhOxedc+YM4nflsN+Mi3vsUufHAdhkBOopPUI8FvLKSOKQ9AreVM+lbHD
GQjhHNgPXT1hzir2g23Ii2m5dUa9OTtQf1dO0XenH511C5kGA7GZmmXVWJl2k1JAvaiqqK6juXsE
cbTTos52wWkgbYleSiJBOKnhzETee1GO+VPj17doyrO1Hue3De82rtgzRXaFx21JVRzRC9ZKsom1
7MXqktcJeBbKjRS2qtQJ0tOb8ZAX0Njk0slwQraqLFQOIUgSMj3RCOGHdlFqvWqFQaWqXlOEAHnO
CgbdEcVOkrCf0Q6PLgrBAaDQjHSNGs546KKY0tO3GPn6CbtjPKVXWm3s21FZHGb5bT3xnGHBezMm
FaemPTJISrntovzNKCGwpCGQdqll3ISmyKGvyIlpF2ezJgbW62TDOY5CODP0S5gQFvs05tKOJZqC
dShV/CDtUJCeNgUnc2ay1fuGuWmD+TwY3DOjwfcpUGBvU7IEuRYto31cN5eRBrZ0brCKOonP7N5o
wNY7iBDBdBvrQeVIJRJ+gaFXhH3Z8UxqBIdMJPaPYGBQ8k3mErhEI6EqgvC1LZxv8LGqg69Eb74t
dz/KWtWClyipkIK+Mq4slkVdE7pn5pl004amkRNwATosNa4W8IqVQzdjOfJwJUFCOuKMdljuCzsR
bs+4FbWQxsCiCV/7aDiPWfJG6E//kMZUNhr4YrQUVE1Q1wO3ccJsPcRtvusCje5eiohYZ0iY2MFL
rYlnW/SQBPUqgou3lH1+l2xVmlMrmdBgSCRKY3uiUrGNnpU2p4FRAGJmfEuBV05GdegQqqBwystL
29bnvT361WPH+W5j22V+yvq8fikLs1v1Eacqv+8QcHPfGLC5l4ctZITMI+XUKKYQL097gScZ4Dkq
TsXm9CajiNOR7M7/U2j81z901VzQCR8XGreMMdp0+rnO+PNn/qwzVPMPaem2EKbxIwqd/vKfdYaq
/oGwVTMFfjTSsCWv82edwd9IHK38kFBtnQgbMmz+rDPMP3TNAg0GHgK2hKbb+r9TZ7yLpleW5CT+
o+sLvOSn8qIOB70HD2KhFDs0Rk6soulmmn+fq+pOqYu1LAuSSC87sNw/XZ3fDGJ+paL89YLvUnnw
rvWp1vC4zEJnUE0ITSewgs8Rlvvy5e9fQ/21ePrrRd5BLUSgDiFUqclLupthlq7MW3cwTDcI2OnH
Fx8aVY+gvtZnTiXg/9iIpW9+8gnVXwOI/nr15V39dE1TM1OnCOmoJ2Kyrpn8QpCkFzXjQc0oKq4E
Ul4+8DIbWytjdsqz/SefeykK/0qb+uuVl3f00yvrjoIstFJg67I82sWOWbBn9HiyA2YJor8Cv3G0
EtOtwSX6tMY+edllePa7l31XoyYMPSrDrgpvog1z2V2kl+0XXBv5Q4EE/pMX+TXQ/a+P9m5wp6ih
hmO/8D08WnjCUec7w26qL5lIuF0BMIt20icf54O75/0kKMLj4FTDOHqDae9gxNNbpMXjk6SI8jw1
KDP9ecfyy9njztARXWX15pOX/uAL1JZP/9MXaM7KGM7q0HoSPmQvrlqyeo062BMcTsMB+kbDFZVH
oNBuaKqfXNplwvWbr09bZqY/vajtjArOn7n1Eg0J1eC4ukDS1MudwyMjR3/nz9oi4fnniZRDYvCd
LzbF5Zf/nE72Dj3z31/lD2DST69H12Cyq9a2vfKxvI2+Y4NG2cT0BsnNGZEroqz/8Gq+W2sIK41t
PdErz1Es9E53GW5kfXJ+3D4oKN1AX1eg/tRYvxefLnDqj7Xzd9fz3epjDFRKg18Ds92aRB8/qI/5
uQjPIR4uexte5Z52GHAVJvMafNk3BFp0bi/yc9/sR2KLV998TNIhSdEH4HwXRrduHmIobM/9SVkR
kIt+WT9Xz8VFcZPiEnYxgO0M46xsOJBsa/74Oo699myX6pe0Ygz5hR7f6pu9qjQ8nq7d7Fv90Mg1
qcmr6Gt709809lndqOvihJjV2jVevJn2hqccsd+P29GVa93fTrv6UGC/2Up38vI97E2/+Rae64tm
H2WHdl9fODeInLFg5avxLrtRtt1ldYWZNI+upf8Sf9FPwQ5cDV6QY7FH6QvSAhf2a3oN+kPUbv8i
JQvGhXJAZTju6h1RVPGx2zf/4cqovVuT1SFzghSfqUfFhyB0wfAxKmp9NBF9fGUtB05fJ3tVW9n8
f7rbn92Dy732u5tB+/XhUnTUIQnudA/U+qokjhUTHvNFoNnaUwh7tVg0FPVTpCLoYFnp2/Iqi7Td
xJys/fQJtz5aV96v0Hh4mlnrfWwkJBMUjDQdymuMQzACG9DvIIHwQqRf0kEc/YzUg8IIDnNorBWq
d8RwKEdLFVRhjqIafdAITiekoAawtBqnQaEA7h3MMdUN6rM6AHRHRdwfiHOIthTnG1x5Lnti51Ya
NhsFjfeg0H7XOClkSN5ovUIhb3rUmCiw0+CLNSHxEdN9HKjeGIEJoOOCsrmbvoLTu2xGUmwWunYa
yKtRNc64XFwwzNVWJyuOrHd3onNpWdlF2KNYjjOX8/Ytcdz7QG2Il1Uz0kWSakswGY76yLgguhs8
OHS98iWwn9T2E83JR2WI9m7PiqXupLIqfc+P9nH16DjBi60Id4y6K6vkCs64Jcob1PE2iYw13zjr
8Ceb2Adrurr8+U9rbBcGojcSxAqqX72Euurmtu5GOiWAD9k7sI64ohnP6Z+t6R/smeq7jUvW9hiZ
Au9/hQafnXIBIXKTL7smuN+bsIdpGN2E1cTyHsC1tT75nB8VsOq7zWumc5WNAfgWMiSu8qRb5TiH
UkxKIbMbJy6Pcj72BlkwN59sKh990ncVs9SzvtGNOj6QDOQ4h7Sp7yFU75cvNcbKCZixr9MrQ2Wn
NrXjHBwc7+9f+YMKSH23m02ElydNacaH3naO0P+Ze/bHxiGc25yOJf+8lEF//1IfXtV3W1ghhtRm
+K95xSSuQl8cbONumSl3QXMPHZTKiLCmdqalkX5W+iwL4m8Wyh8P0U937IjuOEfqo3q93x4VJHr+
cGMDc8xCfJ+qeoxYDf3Juvxx8uetJJP12SKt2R+9+LtVWoKX0NOIkm/sMWY5ex/9hc3mEBdttlJH
BwdGQVsRIhNdmvaUh8kxA4uQkThS1RdwV49zOnhp5X8t9QIMDr3BZIf/EONovFZapDhbu9km+qFq
tkVxnGaWIkz3W4VvT90qrU9OPM4ZbQ8khnnSvLaVBa83ssruQ75Zn9wh9MpoSZeNex3ODLZu9Pk4
lC+SMRVFYrjr+x0wEqSHaCVGaz/Xe2vcCmKXabmuFBqeFHTQmyb/OCWPunYxZLhqHg1502l3zvil
lG+tfMjyW7XfJTrGybceZFHj9aDEiJtRd+AwRLZTx+VNN+G2Jpa53yv9Pgy8wPCMkAHgltYYEttV
6dPUU0rt1NsTB5E+RlieK/tY1y+TursD70nMSMzHmhn/JkenrDzY5XvseRs6KVBD+m3SOV4PUb+v
LsYp8eZYv8XYuOsmT4j5QtpfdPO+L+hlTdM+hR+8zHXbUh7j1NiGGD9DewTkxLTVnm4dOFurRrff
lFy9mRr7XrYXaoFOKTXvQKafERl/g815tKLxRoVPRPfHAx2wCdPaDTIMZLCpVUfZEC3+bVDsrUOV
kzW1W8b58ywcYB9ReB3ZNGbniTVH3mfkiM9VziSYi0GKKbMdW5xEmNzFleXh9TbS74QZrGSDca+i
8fgWBXtC2FPHTfspW9X6cA471Oik+InCmDdpPiAaNvcV3uQWTcRIuCzs/cOga16ADYEQ3auJHCyb
xlJfDszdl4A43PDp0S7tazWs93mLsLUj0b0iZiVczwHbDTaevilu0zG/jHuMa1BxLFV4ZIZCcMBS
US2X5pIz5V2bfNETdNwzuj5G+YwHlnFENnwrMWQEudg6c+lZsvPSsjmbqdhMMfw7aQFGj+zvUhvJ
mzzDfoIWyENTJBBzLWZ2/bTXRHQYAnmD3+hMx+92CKwXG/XxnLQk22n7ME23k2GcANGb01WVkENS
Gde9GE4axpscA+4gup1Bv0LP1L3iF56BMde37L0ZXoHoJWjAONrkBMZdQuLpV6X0eX7H6zCQwYpy
24+RBMkkemboSSIJHQHyZXTxyMq6SixrnUdXqhl9tk9+tNC8K8RU7AX0/brOqyZvbsa9XfUMv5Hh
hDbpEhw337LYX7c+JZU5H2Dl//2CLj+qB96VIhaaPmk1+HhsncFx4J+Dlgc867dFLC50sNIwA9ey
aVddeYH7a1Vkt8CB3YCCT5i3ePzJbSdFNajcMjXXoiTBqO1cK6fxjx2jWIIkqCDVES/K7KZ2vE5Q
lMv8rsm/CkG18xoNGmRrgymRZI9MeC6VHTT/dU+Jhspj0+FeGZzroGfofpNYpAgQoWTdZcO8/vtL
8I7H+9/HTvGuJJrDfkbTBrVKR8q9WArTQ6rd5eIrOwyEakwEY8fkXiH2BajSdNUgO3KoWQX9Y8G4
c/REvh6HeJWbOOjbyIXFeKJyA4pqbq7BDHyy+ToftMjE+1pKlSHmHfxl2aR7IZuwpYCjCIYd0qJW
3gjnoga4CSIB/N11zeidsZeX5O1J89ttNljrOsr5Hq8i7Qz4eeAm046pAHFQcpnDGrfGuuvI1kwf
9Zbb7YXhIfGm/q4hbicB0DpC7mgcJPjYhE0/J+OggBsQEoGDLBTUdK5sGsIaGUGiw1zQIXcZtnRn
Xmd6w1j/W5q9LUcAUpbWURtuGsyzCZwrdQLYIslvqAVcTkYR7bMyPKnBgAvlVBoMzZXputUnAqkE
otHrpPVSLJPxpUQWZ+KgVhvuQmVcA6c+FV/GEouNZm9ttEVRXK2rgYiruNnm/PoaTsPop6DGzbXT
fs1bPFLWnWT3Bjpkseh2c/3JbWUsheZv6pZFI/1zpa1YeaDDtOHcTGSmuivyWexSzbyaSNwk6oXJ
o2dgi4kfApIpqvFrFV4bWb9epC+T2W3mzl6nbXMnu2BrpzA+3CaJUB3/OGTBb59ujQpINHKsoEYF
BD2iS5ZZU8e8x99hF750EoZDpKux9K0yU/Myw0ch17vMNV0CgdZL7MBAZlpOanDVz3sy3tbgYtGc
ZIfEsfaJVrlxxr5qAESsik0cEYucB8Dh4U1Qjvz942d9UDeL93WzX6sAuvwaws1Xv8G4X5lnNu+j
6OeVDNo9U6uLKnKutU6+lkp014ldaGGv4otLgvRCrwmAMatrtfYkt3k8KZezWTAZTe6bUH7RssYz
g3aDOgzpcLFGBrI28uUQ3QecSb6aTX0agvFoKwXIUrkS6TP2X4wT+BECvDmTsrNjYtC4G6dcuVRA
sZWD6QXkFYcg26qu22NhlEgc4ZSv+rHYMDU8l9AlpqjE+ufvsgzNGv9bCZNhqLkToPHih2qIN+Zy
Yi5u/bgEDbjI01YYl0B6JjugDe6I38xnbvb3l1n9aPF4d0qA28jQgCHTgawk13Zq6vTmmmBWmpb9
cWovR4U/Tu0d2Tdu1UDP9KFgIGJK1faqmhyi1z5rK+oftD7Eu0PEPPU+Q2msqHaMngg57lFMl81U
qLQzmfMlc/dCPtgptYY7ym9Pn29bL0jsI1po1l9mu1V7jRcRst+sSYEZ8MuU3s8IvvDYss5lL1k3
e7T1D5qzWvj3nmG3N3NRxAcdmZ3m7AfDg7bxyYX96P5d/vyn84lVgvluh9SEPSnpjYWPOh2t0nRb
FaK+28fmMW+DB2aPx2I8mrrizi0qsf/wxZdy4qcXT+YKIS9QG4/4aVz5Gvp2+1iUznMmu2NYaQje
+iMxHOBo2ysnTo81X6uCA/ST1/+gwy/elS1pjuZEq1Eywn2+xId41El9ZZ555ce0gsGz/OhdDQap
C/HD37/mBxWLeFex1Am5lkQNGGTVO0SE665tXy3n+qVzklKaDKFYIWn5+xf7oFUDi/DXC4wdurUX
GY4Xm9W9ydpsEHVVGq8aTHPDvsui0i0My4X4dKUY0xGb7NHgHPT3r/77k73mvNvw+ypXEXlohmci
vh+Ibp1JjTZR8vEx4QDuNPzNf/9K6vLs/d+7lfY+jABP8hTOLefEarpUB92N7exe8BmXK4tfcFe/
NRUmaTVmq2x02EYkSkpK01j/7Fb6fSsSgv2vVzpH6NXq+mx7CbtlpkmXsKG1mtAr53oiEHXbViXN
yl6jHtwmvK1PPvlHr/tuYUzTXq0HOdneEpOeWI/Ls1v5D432I8TpqHLpzVxxxzK5qopPr/dHX+27
NdCJSAJeQtK9Eb/0mj5gkz8sQ38MMxoER2tlqqgtKDkBCHfBIbclLNBHQr2e/g9357VkN5Kk6VeZ
F0AttLjZC2gclTopbmDJJAl9oOXT7weyBMkuVm212ZhNT7PbOpk8AghEeHi4/wJ31duEerTSgbGC
HfrXw/Dnqwpw2fejX+6SNRr42Qh5jRfE9bwey+ZM1IIiXkn6xSMwnqMUa3833/48cOBk9P33tUpF
F3lqrGiW8w8mrccKBjUCeHu8MpXUw2YTCeU3GYfhv77Bn3SXZOuHUNVrSaIJJjMceaEgU0VXxi9F
md/Giemmcn87rxSLm7etEWAk82/FKtn6IVZV6YiYEKwmMvbpmGyIGdItG1nBe1g0r8ZRpFmJlsq/
OarmD9Fq1AD8dvgBRAmlvz1g1KzTZVPYvdej3Il2rMLwQE1Z0+Kv3/mPcKSPdcV/f4SHfosO/b//
SSBSbFmAdzKGP0d33PQD0/S/HtIMlamX63/9nz9+jPry5frxW9zH75/3B8IUWRIQobKhAu/YM9/f
EKZgT02N9W8YErZB3xIflV/wjQH0KUmS9i8IU3IeET6DqqsK7zb+CfLjx5onySAwVZXPkwG/ciZT
jO+XKAa/SBBes+0Jv6U36iofoDrf5Z3EOa6soD8oR8ncDeCUI0B3w0Nv9hM4qYfYrJ9HRTtLO44s
76n1CedsS+/jbUInETG06wz3Insu6g35RzgMvh7n6EzlC2DLHT1ZJxT91oe1K+6s+fpMTzsy2vW9
iVAmuPjHFdAb5xk0Mq0NgSRrx9bX9SekoGju5A0CCIP1qOTSA3rVXoaE5C7syPm0kwBV6p+J50iG
KqcFG09TMh5rQ3gEBXwTV7QIUOtokQAaTSHEWuRdxSH4WnMcQMMZAU8ZegqiS586mFlIigCwGmY6
ReoVyoSWYScn0pudMURwpnp9X18pIqVL8U4gmbW7vEL5eYUyIi0PGLvAaJC0yYG44c4T589EqZ/N
GQ37ZjRv9h223xn8hTzcCz0FUqn358p47qUlcVLYgh4lOl9V4xC3OEqYXa+gJTA/JAX1cbS9D9Ya
f5ZnOsESoyJMZWxbFmO7UESkJji2DlgyTsga19yROBdFz0F5EKYAH8A7eKQ4EMO7x2j2mfdS6TaN
cNUR71zxQStN4GLawK9N1biAYMVFMOO8ZOZt61Rm+ykvuXTkIktnwmveNlTIRMtOP8d/tKeM1j7n
yfZmVmJvFYUbioLHMueMet3ae2EWX7UaSJ25qK0tyRL+k313LyHVJlqI8NFtmNdP1HRvsyR7hxQG
loP99VOCCxuFIR9s6GrHZvVpq7rEFU28JjhSYadW5nAESpR4mx4FM/Qf31i5gvnZ8l4bk9s6My6l
IVgQ+YXPY9oHZb09JHiiIELQN8AFhczTVitU8WyxGzwayAJBPuftPRyrUJrEN1PZPhcSJw2jfi7F
4S7eRqj/13upRphhrqvneFsfZKtMIPxtD9mu+Yk6qLtlQ+mUa45GFXJRjp5SbJ1k7e1kdkjRxnEo
UtbUUvVkIYZjxz3q4W3efSoknnAnH4W0uJus2KOY7hg48YHHOIxt9wnxzLAwJc/Mq7OU7Y8gNhHM
QwnKnDrP6FH0NCcNvc6Bcv6u5iudcPjGinmMbxTOZA5r7B0iXQGXZy/a+lmW+mCShRCto1BsUH3F
yS1uxPczQHOTKs04l3fAv+EXzVCxhNF6bGf11Wokyuda1AzVl0ubSZivovC5SDF/LI2oERgcdZZO
qpV+WEXtEZuI4zpVibvN6qEUixC1ivu+WB7EVgi1vApXk1mB8c4HLNHvkXJ/X8/m54lz+dxCjpCR
Ql2393mtRwVGiPO1+rQgTjdrnPq+CfK3X/Ph7yAqe3ryR5r8a2yElQ4hnB3C+LG7CPYu01CE2J6u
Oz40bpu3uQRe3bzmbtUkr/NC6cXQ/S2+npKhf5tXqA/Puv83V/H9kfPrVUBx1yxIBxSyjR+SqAo0
Utt2nchVVI2nII1h41cTtogYJXJ5Qkj0IW+q9xVsrWaND3UH9jrJIKxUX5tz/2jzP2evANjrz8Nf
7v8/fdX+Xf/DSCSGaIKiZFf++f4fvnyoq5fs213+93f9scuzXWsyO/IXvzfyzt92ee0XU1chLNDW
huBhcPL4jUeyk0VERA+sXyUReLJ/8EgUXeQTDVO2MOgy1X+yy3+f7n8xCiPBIM9BxdCCRfJDgrpa
RVfKV7F70mPQQnhnVqruQvp0a3F0OaP5RdUEeb3+HfLhh/P01y+2LElnBamWYv4LoM2S5HYYlOEJ
bp3XGfBYUYbMrMITdkqsiC+iMMOeWLfpDIgQrwBMXW38PJAvAiPOrh/seiC92h/URUcvpHqfb6uX
UnO7ytN93olemY9uglANjLTbuf4gVVqAlIOjJ9pdVRaPdfMhpfWqt9VJrTevr/RH1L/Olk6wwLUY
M6EasDhlnG0JlFx/h3lTamuq9SgO6P4io9rRiM4/pGoTiH15sTY6qGr2oiC6GU2d+ZhUlJm75h2F
nydVpUCDdHSZZR9TtpAiRcepW+4nfaRTxSkIeyzzMpcG1p7r/f6RpJ3RBCED4tkcFZ15M1tIcl/l
OPURv6Cki4HtwGAV+IhwnFhG4ZBzZB4QxvAoiZ+uYvy6NvDwr/M1vAr5xzQdcx9QvRoYc/PWimOv
Ubb3y8pO36dCSj8Y/fNt8mREx76Y4qqQgQylE/DLhl3SUpxEiBkwFPQXmvEIOdHuK/tDw2n5qlYn
dL5w78DDK1s9jGj+7lT6fanwy3RBZQSItEZOof/L8bTt22pcEDd/gqbjiouGn1zvW+0KgkjDlXnM
bUWfbxBzfZz05JhapaeiA47g3yVjSwX4/tAMht+uy64G2b9NyuW5RCxjqJsgFbSQBgk+PbGXSoh2
ZmoITeQOckyQwYFdOavaVQ0ST29v63h5rnryupTHnusnAB9vJQzmFTytR8rI7RUB4BmI/f500ALx
qDqibrXLfkjjvajtExxzqCwxMbtKJ6csOWGnoCmRRkAz3y5K7dT2bMWTUL2fd4WOEbGcncswrs27
UusOeP9gQquFSIjfWXp1W8nGCQXCm0RZbpq2fUA3Cu9UAS9X9SnNKGpb8tPUJb5EprHG1a3BMllS
9VLInQ938zwlrwDAXb2qbpOGa0WesoQq2UrMEGnwlbKKzOt4YIKeUpzrvwmWf7aPij9uYcQQWVKw
LUQjSVVgyH1/yJiKrquus94/daL12OjWY45pJXVojK/hoovwl2YJxsiiec2Q43ZLh62r7+MpqFXc
trXlBinvoGvzUwaTW6wTHyFdiKnyudFK9PGaW1QcH9V1dLPSODUbeAI8jcSSrpEgLceubSNtF2WA
rVUtV6zLJ2cwZq9vhjcxkbCPKweR0ODKesuN9ZgVcIbRK45LDOeX3EUu80MMr36edFoHaU75dX7u
zNxtRoUrAmORVegcYgAyDD7Jc4Dtky+TwyPXgMjpRM6NaMeyDz202Okartp4bqzJWRqdNVx4BlGo
Hq4g0Ppzokw3lULzgB5ZZSyc5zeOAVgzSPO5suQAmYnNGSR0FjpQhGNO/QSNxvYZabSbeG7Cuvho
mQZkNk4Ei2GL5msncwsyzKuuO4x9E9Lgvc13ShoHpahRiPyxcPvXT/wH8OvXlSwBy5PYbkic5B/K
bWRFlY7kXv/EWGPKTUhJtCBZNadXr2FL9dGaNeyAkztIQwBYLE/Im2BA5FhYGEYmB8CCd5CxPEvN
Gny46rCBY0j67HeqGsa6ig5FcTEr/Ifq8U1vgqpVlKc2zl73VSKzbjkO+h0q/fFqRRgOXTqU0P/6
JkkRvssO90mtcHaH1QEDQ2eL/q4qr5Zya+jFNjyluYFWH985yyNGtDPG0nH+N7HxC77r21z0y7ep
mgbtFAkl2Kfff9uEbi6mdGylaj0cYI35hm24CidtIzkOLdZQBpqvk3ZCyNFZMB8QR/he0hSnHAuu
XxPBn2K3d5Ltd7dO0WC/YVOCuSJSuPihAqVodHSVeZqfZo44W95GgkVZft9U26sO7EeHzkmWUapB
Z6jh1DThPGDUo2l+xXoSi9HVa/2SD8plgB9OvD6ko3GqoX4teDdjbX9siajydI1qa0S2t77VZOs2
07o36pYcoXqBy5CfKmG61wdu87qOb6oxvyiw87tSOXW4RyV58rGq2mCi02Wu41ksNVcpsk89u7as
Lzd9zpeQAlXm9QFOIkovCY56q9FigB2vzxKvQaS8eZegm4TVMVYeJXFeFh57UT8tSnpssMz6m4e8
z5hvnzEFGFk1FTjH4l73+dLV+6bP00gxdN6UYdUFJaRcHShl/PXR/Tfk8P9JNTzLoEq295p/nsO/
4Qy//tcDzmMvxfhtJv/7e3/N5GXY3exWPITfq3K/ZvKyspv5wpLC6MH43rJX+wWqtmhYcLQw1YX8
/XsmL2u/gOm2TFFWsPo1Jf0fZfKkzd/Nka/4FZOT5x6NvpkbGodlI5ty5ZxH2bE99Bfa1KFiN8DQ
bPMsH/a/qhfzonuonk4+JifhepAeIGdKN/FddsHe2rueaaKGsbf4SB7fYJ97kJ3O7Q/5qXgpIyQS
FMsGiNNElK+PuZe4i687GLo4hSu7uqcfpqjwplB1Rn5eXDlo3OI+PqDsESzH1FmdNmyPvac6kA6O
YHAjIYTT7dLxDbsIJrovBuqhDYogd1dP8OtQPzQPyUFxJbe49EG22ONZclGd9BufUHFJUFqxJV9x
hxDB5POOoMC06lScUSi/yAfjRg/ay3pOXT1S3e1QXrJoChu/Cqnt+FTPwvFgHuq7+Fa4lA/FwbrU
5ypsd8KClzkS9wmswhPOWmA4YOMBvRl2dUamg5Y8XXoKZk/x7QgicPkAyyECueTlfKzi9/anyOvd
2H9EHdqRAt3NPNmLP+sO4+o3of7lMlRPCvkEtw0oAYXYxEa974m3WIEesKoKyBEddEbCMbi6qY/Q
Y7R5KIYcR1cKulB/1x1BG/iKo7vKoTgZ3uwbQRFJwXx7DSfeNd9Xd6m/BdbdmNl9BLfkDk0mpwiq
A/CeIqDs6FyD1Z0c1DDs/JAe8oPpK5+lQ3ELCfnVej+ENdfRu509PjqJM7uDbTiTpx360+zrN3Wk
+rGNJ2fQhKJfuWk4ntCtvVlPq9u6oi+6ioMln6vf5Pfiqfq4PdOJJq1IdqEOu52c7iK6naddECE6
91Hx0Dyh2x4tn0V/cLTIcCs+JLtNj1Mgh3mgQT0ZPMkr/PysnjW3DGLwT9geqHb2YNwaUce3Ia8T
4B/nb8Xt9ZC5NEmDzBXfoCp3oAT0hhaMC4KIizW94TXj59UVQ/W+OirRGFo5KsSOeVHvpVtmYhB7
mV96LesEr/r7j+OxfJJusw+sH16Z3wHVDLLe1g9qIPjZTfGQn/OTfChP+rk+mvf52WAFdKc8Sg/X
A86Sx2/C059kzchJ/GSp/5A8zTXOKnrdSmdUjjyQV4s/uBhZOn042obdcA2d+/kzdTvfYFWWURNt
ruoBunQGV3gESmH3XvWS3iJA7uDV6Q4+tieO6BT2M4au/mjPjuyAx4PIHEpuF7HC/CKUIMTY+Wvm
YZrtFA4ieg4Gu77hF57J81aY5cNRTQ5VUDgg5BwMAxyAoMES1nfaEeylB8MySIIsyPD5RL7lgNho
/2n7UD1N4XAE7vKEVO8SZsF6g68us7/Anex4LziGIzyjDszvhjB+l/p6VB7VqHBit34y3yVnOZIu
SXYymUtn/YYJGSWR/Ljda/f0I/zpYJwrI0yi6ZCcsJq8xH7vqzdaoNS3Jq+ObXypbem8BEgLMb2X
fT34k4PJGb//PNql8/KutF/hNXlIINg4cLq9Jx4GV7E/fs55/+yyJnlt7MBPcVYb70wYTH2kHeYT
XqBBTmA1LxhJwJfS/AkQrC25szfy4sy/ohseWsxH4Zi8Yca5jfOi22KEQpAD6Y2L+0gMP6kBD+Us
HK8n/HTd0QMq641H67Z0NP6G44Q/+KZn3oPKKgM4bEw9OdBc2BwuDFMPh12HInok3KyH/XvL8/oh
udHxRL3asOid3Kv91GMJRG1Ye2qQhKK3uIWN2JbbXQYncxEb8Dp3dlRHOiI95CBr6Rf+bM92B/9r
ZKvpPXyO7NH+nLAjTC5R317ca6S5UOnoBEQ5r2pD8b4Nc6CbxrvE7Zh+2duOTyf3igR2IIFpnHNr
gEnd+N6IwNraciCEDR+SHpqnxB2dv15GdNi+T6v+2DL333+zZc4GDjEK2fu59fTzxlYGkDFAls5t
w4rTEc8EGzW/c02HO2AoUQQ/pTwJTogMzsxvBfcB4KE/eho/4hxoP6P85K9eZX+8OnjN2rWdOnEw
MZKG2wTlYQ3H48gyRCXB35cszSN3cd+bgR5MPlszFL7cp+3Orth7nV/O9j5t9k2Sf3ARSHAQD/Em
3q0Hkt9F5iEmUHW+SSiPPTSgbfH9eCij/QP7UGeOiU51WfyWn1KCZuv1/Bm9DqxbAD/QRgr7yy+K
l30+9yH9dv4ORjIq7qm+Ry0EAcxePJmvyaPZWbjZ/cNbT4pyJsvgfr2RnESBqgnBIHVNt3Q3ZmUe
8a4zUA0Hi6znkbuTmT46N8PUujBobOKKT/Tizlkbfv2SP/L5jKtso/Xr6Z4YDP7GeEpu5WX80R2y
igOfx3Azp4Tb8om+h9dySetnHovTuCzAD/DOkoc4sdOn/tgyd9RgcwGtOugtOHpU8ZwBnxM7F//K
47SYppYPmw0zagKfGcAGJ1dhors4WborC2d1dnLl/m/7mIE+5mEmPr2lkPIeGyNSFSwEeGusRhZd
RNHJ36dy7Vm8T3JrvuTKPVQQ2U6YArqxG0f77eyp0uCPR6yLfN7EF8UBA8QrBHufeqiaMHjXaHuL
pehhZThwifVNnj35RBAHzSmN+kO7T1RXD4Sb/Ukb7hoibMGERZ3K74LS65wH6HTcA8pb9tX5TNnD
RqPbTokKBWt2HwsaQVw0vZsvg4yTHEkdPljsAyIZDaiqjQnL5YTycQj0UA8HdmVMgzwrFI7EoKNw
O4d9iFSFv3+XSpa3r5HEzb30y8SU2CpmLjR3mqDTHSGC5s63yZ7BytunxPVEbArLfSYTXbCO81KC
R+x1wcAQk3c4DRtW721vt7dpBMRydVMoozW+WMQgg63eYH6rAcalJTNPZFduPwD0iDqfsgi/SQM8
VFnF+0xFKyiAQuvT4vXD2JmPVgSXJtiXw8BLINHYmKewHUAxclNSXUK0I4RpNLyqhGHrtMeqMhgZ
Upkpvd8qRgbulRGlCctXGMwqmbFcPUY0YEndmU/znXohpvGsK1c6V+4+3g0Xgz1ZSPrr8ml24SKw
TtSLHXIkH+MU+xqU+3g4Ga9BAYYFSagPZp7LfJF49x74Fd7TRCMrISYWKVzVxEbBuiCNFgPzrL3q
LF/xbg1MtpjOWd3mBY18wlrNe0avfmYGkPXjbkjgmYnBJlMaMDjfbNmGj6giiQT5q0PaFsYuxus+
5ssOqGQCgelZbu2SzDklgzz4DKwrHpQvsU38MsMXXyJi7TvPvlpXTDq+RBlEe9ngFPLPhluH2YL/
I5NEIGqCCnAmO3axRvEQAU8ZRtKdfdfjUqZTSm6Ba5yN8dN9+rG+7EPdHtAMd0qGgejJvzeeRUpu
BvljTIrd3FRBS6KSugrxqQ2246afrzfV3fppCfdEAelfLyNd6UIiB0s9DiReZl2syp6OnEq8knVc
nJNDCcTAB5jl1oerD0r6kBzqoFxPUNXTG6q/5/7cf0LLx159K4CK5pAEATF/Kn2OVCHX4iNm51Aq
9JlgdurOQesgewdJe7KRLyRLqoPGR1mLDIrkljwn50iR2ZXTkRXtaZfA+aR10v2Pj9HgR8FJODNY
TuPteQvGJ+7VX8/jZTnpTu5DfYJPbQVYR7tLCAGy5+NlyOGZh6997FiXJlQCDIpI2QtHjJqjdokf
tcQe+EF8MJ5a/WntPP1EIuallGjsKjA5SmiBrjicAuyMYYFO6emPE8EkGo5YDT8xvkwU1ZVvcJ8I
rkf5dhbwArCzJzWSyeCU9+pH8xFH7IDh4bX5Q8Ll6O+yTzAYjvptFYBX9bEgyjAV8NDbTO4ED1+3
sArYIkkz9zwU02rNSwLBa7lPLAKchF/HnJcqp7RpZbsQ5oewIJPSAn5ht05v35KbvqALV9sDFr2n
7JRgAuQgiBjMfuOR5oVgetQ2xEIvi6z3mmanvO2t/BBjWcM84Yf6kReT8+2PF8aRj2SHBtmPmWwy
hnW0n8OsL8/N4gMpzr6oy1F4T3rKBBT6Uxz2rmknj0piy1HWRVuA17mDnew7ifnwinGGHb/O7uwv
3gv1L4JCZ5u2yUrkGg3H8FRbt3VmV+82zN2Bv63unoZSuLbVL1kj1WW+glpwBQ+KMxfHS9FFT8WH
CsVvV2Gwh889YXVonbW254zLkV+rKIs6L71smr98Xv3Oi/m6PbuFi75w/Gr5hpLPl1m2Jt/EVdgW
tdRQuJN93Yc1zWUgn0152k4+lvflZU0C1a/Z3Pa0jiSIsBYzp5uQg+jZ8JjthPXEz73KpYDLd4m+
xGsatgH2HB4cc9d5GRyFjZaLd/ZFg/MH/9sfAFKl/p5s75N7O2zO0+c82PPZfbj2I8hgc4TmS1a2
6MYR3wjEKN2eDlBG7I4te78oAoqNJjT3tNo5AYnsnIMAHpn8P6qN7D4Fu4vlgoAkk96zOuGYO2xq
HEZxIUI4gT21IJPiPhh0jqHB1Ru42NHduBBEoAnyezoIfY9UN/dMv32sCf5WVAaoGXxROwBbyyvZ
fp3lRuMG1NA6MI8e24jxYlOiG/G8+TDnCcome2/uTYEZIutls5EGe/1lCNI9DHv7KHMEICiTFpwm
NAQ+92SMgo9qspd7M3sLiYvNG7hgEik/jcRDdsmjPcemM5D5ss0JRHUXbgYautd84qjNDrMfFwWy
ir/OvymF/+QYu//+m/Qbrk5WrXUjnUlSyTQrVAEpLLGvex/JUzzIrCt7yFVxOADwAAwyq5lzBYdO
1jda5kRAhCrY6iDtk6hsbhKWt3u+tUR49lLhQHmNXUGilkRmam838VN8js/dybrpImRPI0CXVDgs
Mlas6F2JpHo+aNSM+ufycfWScIhi8j28/4jYdJL3Qk1YHfpz6U9HGJP8j+7nvmmchyNGn0TE0Tcf
pv3YxhVOb5Y3i31rsAlVQf+02deb/pw/9J/2bUB63Pc3xEoR6NBCya7ZAvo747jYrxOLG9DVl1AF
Fok/4h7n2e1UpnPqaiFN5o1/ph1OCEYez8ndlN4Qeea+r6BPfxSIhpJrHgC6kfhSP3KbgaCd+1cG
j8ISRbp9S9k4WM6kqHy/Q+XEWf2Sr8jdfk9a/X1TwlPKn13CBK/Zc7T4bvH37Eaj0EDWbMvPm7vn
Bnv5TvYavyeQ7QPBXhoIge4jg/7ldpAyIilsCVM8kZ5tRGV3rqPtcFXuep3lbteUsiYiOn5WZNJE
8gX34mCkQER7/oFbJwzQtvWmZ+FuY6Ep3uIph4yjvsauPYVszMFKvFQ8FgfnrMzHIoTNfyH/6fw9
j4QnQIa459icFrgHRJEdbbixbpuz+Ca/qyDqiKR6+Xlmee9BBAh24jgVSRgmp+ihMAU7d5+TGPC6
HUetIyqu/hNdZ2eMOpu+LTGivFt0Jz10ewAJ96Mth2vW7MxzJDG3WYA3e4o4kv/sKZ7itcimAPg7
lB6MBWdPDBcGbozYWoklDVFjT+ka0jIqOSR1jXLaDyV4JBJS98hFHDthBHFJbmd3ISbtJQeQmUSq
knz2r1crPbqfrNYfUUZFoxVlahrn+JN0g2FBbVOG2PO9J/F+e8DjHTqhv7l7ImsSGvfUUvKvt4Cy
qDIP77Qoe9Bu6yNVtbvtFaXNm/kzLWxfCdnjPfMA5chPb3DP8PbsIb4F7P4wHZujFCiH7XNNfRMS
obN5MlXO1c8incRwOHGAJo3haBxNpMQc4vwuXG9Kcg39tjsaT9uB+p7bR2yaXnGomSLZCS8Njpjn
d2yOhH5XvGCZwbzysHmI5Fv53XCoTuxCJLQye1nsjxQ5W0oTethH1p2ZuPMrchVt1PooLR2tmzIi
vhPFKZ9TeVNu5Et/NCKO3t5+wM8DK/zyCP5Rh+Z/GcQa4BGdSzoZP2/PuPSl6+/bMr++59e2jCL9
YhoKnRQk8UxL1Jmfv7Zl9n8BYCWLtM7osaiUeX4FWCnGL8ANDBT3/rCW+RVgtf8Tji8qLkCirCl8
4D8BWP0g9mbQkNFUEwi1iR6woiHZ9/1eB756qwWtxNq2+owCwCJ2UBN7F0gY9mxXr+4SlPnZjkvC
CIWNa9z9TTP6R6jVv1zBD8SHFFsIxeq4AhRn7BIGfQ+JswakMJ/XSAPUY6KEOr6v9MHZlYUs4eN/
y7T9KTLwW2DgfxR/QGIGQapk1v18dh9fMBjPim/n9x9v+zrBDfMX/KkMTZS/sgRkqv5fJzj/ooLM
Vw1RQ45XU3cXpN8muMwE1xXDAnkoW1/kpn9DEH5ZL9jIwBMwRCYmtLLfhLh/bT6g4f3Tjv9P5MxE
Y9eg/DaLi43cmOt+jYOknM+9vnEcxbjFwer6A+LNAYTTYEIPqp1GJ8uMKENkbdSrQ1084LBO/Vm6
mxPYnPmkc9gQ45dEhgFqlDK1FLPASFOTUInFRlSeK/m4lKii8oOn9Ne3hS77lnU3TKjnp+bJkLqg
aIXHTR2fpGKDeV7ebkNLicDMU8cobrB3Bhs4c7RX8bAw72Ut/bjAYMetceR3/VORX18xP4kSS8rd
Jc3RPNPkiy71p2H3bKjMbqdC51Sb0tZPFAPNCAElCtgdbp7o4BZYVZK1mg6iFJ417Li9pP8kdM29
Vc5BPHCCa3BtrJvsOM/DmykhJV1R7Ug/Gui8ClcsKkXReNgFt4b8bZx+HvFH3q7m2xnVWcdYsjeZ
dNMqWuOp4/SixQOnofqpU+WPWo5GHtiqO0nEYhi9SqvuMRKvTPncaYV4AL19syYdzPykJNW70jMz
1+E91uQ0GoZa8lZ5fq4a7bIB2zjgxNW8NXDXdLB6mIKh6rr3GEc6k7ysYJi6jqQ3q/sGjr8O/CrR
Vfo2puzlcZcGstGqpN9bb95u+EReRr3lhVL/WBUzMM0ccxDwynhXwdZY46wBpSFnT3q95aFUi6cS
/KNb4xMMSzr+ipT+Rzvn/198+fP99X8gOPnXKPGX6OTbF6HMhNc0e0GO7Ttowx/v/jXGWL+AAN6B
wOCydjju7yhlw/qFMGbKyNyK5g+bqPLLrmVvWIaiK7xlD0y/baLyL6CXMWYzJPZRMBj/LMYAhfgW
//JHo+aH3dOS1yZvwK+Gda1mQawDjbsKWIqu8ta9txIwsYtsgcsVZrTb6gyCKBR3L14zMnS5lJuI
julmF6aZvRhTVx86cUmeNbXWDviDvc3n/v0ytv2lmQ1K2dfqUe8mlpPZYQFDzot9c7XCw2gaZzMF
TtFpXgZlYR3StDTuU2URKPBb4Afr3rwR4nE+ldZQPGtFob4F1qjiLYK4nT1x8WeMxzC/QtTB3FDD
6OMm9lVZgE+saA+S9iKXVedMEq5VadbTI2hV5yrPvSv1fX4GGFSfr3G6hnUTo3PRrS2czCtXufLq
UAMk/Kpl1/ghhZ6FTgkeNad51fX3CdnSISk2w2taowXUvXEO61fc6cqaJOCKthXQp7j+pOQq8osY
aIS1YHSwBa7X1w0Cit9tevIYwz14NgYJ68hWzNChKrqDYElSeE0y5a6tV8XjKLf5ZVmMh1S6Gq5k
rIR4S+THIk4Q8mN+ObpxtRBrMrfZjocWPatrTx1JtZLLnFzRoZDUKYq1mJPq3IyvPZgtE7k+zcBf
yhRbHFq6+dAymAf4qLqnWb0SqCj45u6wlPl5aq7NeRX06y36ntcwznZHmLIYRD/VizFQuvp6Vgdd
DptczC86rPk3YzY1Ti3Exr2ep9YNBBbhdE3q6Wmty/LQ1RqtM1QeEHKtyputqYuLtbTUrJGUO6mx
jApKI006rqhxbA8JPey5TtPz2BDTh3yiMq8j0AKaGYcRmJm2am4Scb7dMC1Jc5S2xU7sERweHHNR
iIYxJ17LXJ/nSck/JMjDn7VsuoPaQXe1Y/vLrMy8MTqAe32OoEQ88LgUGQZ6vPaftCqms6YC3zVS
ef43Th7/O+MnyIqfJ2cPL9fkTzIz3vN71FTBddFXxosbjsee6v2emcHIQRgAdBd5GErcf2RmaHcj
GcB/dKBkmqQRwn+LmtIv8DqgiXKMIc8iFv+jzGw/+XyDGvwtauJV8n1mNseJSjaf0caQl7dTNtIr
SoY2GLoYcbkEzbNchQeo6RlImc1MkB9dMLu7ioMzJhnKYpY6Ok2yS3AgU+q2a07puqorKnLX91lV
S/aEa9OhNZvqpUviKcqEuPIlbRu8hWQVsc5eDxeEaxxUwRaaQT08vLzQ2OuzV4yi6W4ncnMhWKCw
VVjDS2bN65kYVzkAPjO/aZGesY1Onz+s84CL/RVhWHSzxcO1tWqnGydSQbLeQ6NPqme2TYeeriVT
iK1U9ErFOmdlaqKEfLCp31kFplOLUevPbSaPTlVrDUJyIj2aeavd6zizX0gx9RaroiqHZB+ZKgqV
09S8EXJrQB9U3bmfGHxl1oJMZZaun6BAjL7VGVR9TfRBcTvXHbnfeQJFDnymvu7GdM1nAddl2Jek
QQAEuRx9NCS7NmBZqoDcVxG9JU0CfqHBW0jK1dx5eiN1SyMbHVQ17ktVS70UIbp5Gy1uokWhdEzm
MkRzY0HAaKPQPkDwKvPEuDexVwr0et7OmrxOrjB0y+ma9bNfGLXgm+bUH9AXCK+6/NZcitST+pQC
qjri+zuIAJtiFT01VaWzhd+DbBddYfjjstFxnpdH/JADcwHriikFHWa1O+sFtktIUKfYIk0CUnsL
kq2LGSiYdaMrLj5uwN/1OY+j1UjokIwavUlzqOykwRitnQwBuu2ShC1UC8yzR7vK5u40YoMBNWb4
IjBL3Xworfe9MlARA1F/SP4feWfWo6fOputfRIvZcMo71JRKKpU5JygjYANmNubX90WWuneqUp3S
amlLW9pSH3W+VX4x5vEz3MNKBRtuGuBw7nbvF6gsb5YFbl1ZzALGA3SurA6mnCQU8mltVqYRazW8
n+dxvhCbAYDoxM1l2vj1h19x4f/rBPOvoTH7Ug5f5CPPpf+Ki5H7H4nve9jzJjFQ+GTXWvgnLvIv
AcS1OPVS5PVimjP/HRd9nAv4Nz6ExMV3CV7Uf8dFkLJkkLRiIPyGu6ev96/i4sOwKILdsskL9rqY
9NSjQ/QwPEZOFEhRW/CJZYKJmHD6YyvrAOpJIl5svYNvu4QireRKz7JMt89+CYHGtTlq74EJr367
Up5A84U7Pvc3bPevn4MzJX0q8u4d5v3o53StcZiIEGO7baZWlnMKu3ee1lOtZ0CTa5V/ccJ+4dqf
FszouxqHsA6VN0heAA+jufwc2SC8IxB+jSuUUVFXCt7kdtvmg+pM+N5D7fDgFKHzKRiqscqGAT4p
TiAhLuArBPL3fkHAH8XiXFgxVSgqVc6QZjKOHUFek6e7j414Y7cIhFAuzWGMVYVOHKYVYQbf5jZC
6DY8DEIsP+qkm8LMc0PKZj829qcXCBQlW9VwESypjT/bYUqzxnGl+0yj6xdn8PFG7uYXKKewAHfs
w43EOKmWDrbix17MJ49egY8Drl1TiEC7o5KT3y7Nd69DQL9e6CN8bpvkQpT3/QIJzy3OWrzJQZOI
c9WhLSDXq76esRSMUC0dztU4HnJVHRMPx7YwuQy1848/yv/YSHlY4vxzKvkA0og2D/2aXfPh93bK
1qtJF3Lk16ulOsIaBoakqvbi76dt/yuP9whHs90cmwQFpYiHq3iC+6sZ0C8VtgUHHfFK2/z13KC2
1XzehAGA1Ff6mdmBv7cYH6zKUdgtTiIez43iYB8t/DbwK/BNlF08MXlp++bUhY37wjR22t023PVL
5MuAKzVEWyj1Cv06bCCKoZjglt863TQvosrqFzVemkCu3QY8RVk6L1zpyw+y99S70iIG1EOuuVhj
GzGUTYrwuaO1Z0yPH4BoBlM18alzMVV58AAEki2yhRqOZb2sR2RYwSmrBbVUWIKZL2N9HiCWHbYl
B9PkzvW5sgHfnNuJg/aS9SoaSxBiDqrIK/jdbPK7Efs0Rx0bSPEXFjpZFI/wUqfl0OwElwaewa2n
HfPKQAO/wIDpftps+0rJoj3OUTk984DE9ofPF+EkQ6yGskQ9/4fMVbQ4kI5nQ5drCYdLfxgQbU8Q
I/TDn/BdGA5vz+n9/RH1WBG3Q0jM6FqJ5LGYZY1fVb40rNgNw1vbo4drZ+MflUN1Nwanv5/6R6I/
fFystlP1aUegq8It8vD9aaXcYQzp4kVujKxiNJ07nKkObVg5NPYC5vK2Qdz0zr2MEwxDqvXn33/A
ryD+4ACRbxKWeFpc5FM8fR7+gDl3BjuHRX8s4rRAX6IBYjkji16LLUf1MmJubH3wWO0gsrnv04MO
eiJNJDpcaGrkRtQ2vnCXlDm/gEoYTG8hgtpTSN2KidOEmlEZkvUq3FMDfEfIrUpwxm2Mru8Icamo
kVdo1tdhImH3Gc+5a1rVI5gXRSezpMX9KJ3k7YLB9kWdd/AOJc2FjUTpFK0lwsPTlOh3nEkwXQM4
sJVGX1UH8mblt72vyn6+9nTHWFrw6laF7PWv7fu/kF696n60b6bhx4/p9kv3WIng/8U2nseH8T9X
oFfDl4c51v4//6f4jPfum/8rpPoJ388+RfsnyQrD/0CtR+yOUrAQ41+6EP81FkiZJTCNSvGudPf/
/EGSBf+YbkQYuv/8Z/8myXocUPDdjd29J8hRR6TuDzW3Dbqs7H3/1Ki5y6+X0a9uSjl6+eWaLAHY
Kq07cem3xeQ6z8Syfe7w+6e2L40AQPiLgEg6+ehTa3v8IFWYu/TKK3l0WmnfmnABPb24CPz+9jbu
/vmrvwuBPH5MQmbIkAcdGqp2P478h5/10oxeBH8bPKppzHkcA/SMh/W81UX8weun7mVZSPPif7Gm
x1pB7EMzfXyFR45aV90IQF6hDeDor/0P8q/iA2aZzkvVd/e02MJn1nwcrffnpJ/rhSQnwc7ufPic
0TwJdwzJLcOuQBU5nySK7TbwAUq0a/0GtR39+u9P+dSKISptqeCWEMxwH65osA7FGVkD3zK9ugnc
Xt7EYvPPbh+Y9wya5mcSoyfW23OUfSbGccX0/uF6Yy1H2nM9KK4AAYFFHZKlLF8OcVFdBa5vnsmI
njg3iLagt+EjshUxFn642jCmY1WtPhgFhXCyXhFddOrbqpkdbJKjyyAp3/x9Ox9nl7xAXJnSXWaM
9lL4ywDmtwyMkU6R1FZZbIXjdziqpNfRZptn9vCpRWLm3LS94HdjgfvwqXxnZUY/Dva45btQ8Gi0
nbNN4+j094f5c/cEZ4Kp536pIoa2p5u/PUyvut6NA88eCzNsYNKHZqleBbH2i/PspHDGKUpKCD9y
bNbo+O/WJqxSWjDaIHpGe+32cG2/kfhxl8N2XBbrHJaim9555eLie+T1WVG1YBFbNvqZOPN4Z/dV
0fkhNsdkMCHjlAdPvKktF8ADNjKTNm+OYZzHTAoSr9jOf3+8PxYikhFABf14zgqE1YcLTU486FJE
23ESjDtNieSb37j9M/ovT62SRhDFA/REOP37x/jbC0Tj3dROVLpwrD37WSE5lRyjovTif/mZiV0j
b58t7DnmvtDDdZY+7gqp8+0YzbH6HhJTT27kNa/cuJlv2iASB4oFPFz/voe/bpjfbyDQKLQX0CvZ
m8IuQ9OHyyZzXhejVAu9/4sOgFRCQjWC7fKDyxG1ESPTU97NF27w3DF5/GHgep3w/iK6CeTyfCMP
Fw5nOzpowsDCFAEjIBUURxI3eLtJS6e0wMMe0oBFCvjvD/z4xhXUqxD+qcAimMwUsQ+XZayzGJ9o
d8yTwWKein9iPmcytz3+ba12qn9bKrMeUgc+pQpKSISah+s1ejBun+OYVAy9d0RMTV/mqZLPfAqP
bwTUFISfUDGQDXks9PipFo9vGimSY1fZ6GathL0bbLtdOK6znsq12p658f7YRdZjnkoPCKEbZCEf
HVYHAwgUxfB7CMoUrsuQrkUmSlMBRp+4Lp45pH98gqxGauhSSpOoMap4uIdzuDZTRZPgOOK7fTVM
CRDLch2eoao+9UwYlbKRER0HTEkfrtLh2xw5WwKGN+/Et9bV+lsox3bMav9ZleSn16JLyDeH9ob/
6H1Nq1gRfYnFcXGR+O/NWN1C569QzMG04e8H/snNo5ykU5N4JNOPHqsQapPxxub5BU5SVIzQ9kQz
/tsoub8iPiqUAcjKaYk+3Dx/jFIzSwWVViz67dJ28ropZPvMK3rqmP++yqNniRsKzSDi2OERABNV
slk2mHF1KAsQw7Qs3v197x7j0XaVEh5LEGz3QiNKHr2nwQlz5HLYvCGezLuukxXeLjq4UZXFB1mi
pMO/+udEje410iaoviwzPHl/ppuvorNbLOoZGaJ9xQfxev9F5GFAAvej86t78Nt1VKpOCNtwcsS4
NGfH84YXTLnEeTRteRjc+btrBv/937dh/5r/WDNC+oiKKwnJAx++3LlpN702nsCy3IfjZSL4+rXT
XNRidt6jBnpfgCe4nWocm/6+8JOfCZhEknP0Y7kwHi5cDphlOU2EREy/BJdeV2+nal62Q1254pmq
YY/Dfz7j/1nqUZxO2q2uzMYzzqVZX5Sld+/PcHrKNgKyHjSXyehub/rK8c86YKz/9+d88huNmDVQ
78Z07h8troEHoL3MS8Uzo7owiMVe2DFtj39f5end/O9VHsM7kYaJS7MIcdyCZb0J5xJKSJp0h6gL
n3MSefKB9pBNRGBCvAsT/5401ZtxejInXpyfLhetEPqz0PNzhcKT5zKOqBMo2/eG2cNVnLkqokKy
bSsQr+s02MT1kpviw5qK8Iv2ovaaej66SHajub9v5dMrJxHXUkyMeNxjLZPWBeDHyrVRHn7rPXDA
2K2cc4S3+fXah8MxjqvtbIZFffv70k9tLSkvSSKfBMjIR5fhVrmdY5yFpYMKGB7InesKma5nIt9T
Z+X3VR5trRWjcYNxg3nTefKcOzo89N7IbGFN52f8Cp57oEdXx9SkDXJyfHmtwKdN9hLpg2l+ri3+
1NUh6EDQiUjjOIn3f/8tborWHXXn80C2bzFe9sNl9wfyjp5YKpltCa4of39PT+7gbws+ujrcYHCj
qfJh+8Z1/a0FVAO8CC3p0czB4e9LPbWDtK8SOgExtcOvkcZvz9YzRJjXlGtxGYbgmxgWezWY9TkL
0KceiG4KQHTa78hA7v/++ypjWPbI0oOSClOAZ66X3/gAEZhFJeXp7w/05FI+OPmQwhzNvUdHYijd
ouy0RLGj3bmYjaO/C8QFL+e8nJ7JZJ/cO1o3eBiQy/5xLupQbgNFAZYNQQhStesxonMi9cxheHoV
8HHuPs4liX24d0mqQCUOqPfHeRedvSDpXlht5qu/b9tzqzxKj6waqWMc3pAdJFG+QFu3CnTzv1qF
OQjtRGDbj7HUfZ641boQ+3S/CVSnVz/zlKyeOQJPPQtCVDHzK2pNiuKHO6aWfAu3hmehUg6z1C8a
YnvwXHfmiYNG05Vbl1kHI/4dlP77mR59fCSk6TwcDyWWGgPKlyuQzAguFn5G6TPf6Z+r7U0gl2IX
jbR9qvlwtS0K1azyCAUH6pAKs5Ag7skijetc4ZA4ts+kNH9uIRqv3o7scqGO8KoeLuf52Dm6Ltab
ztCgf2UFEklF8pwJyhMPBXpsT0eB9e8N9IerjMmMBCptx6Oe+hrKkeiCIQNsg1B8DzZe/etzAYkg
oE9BMw1pxsfNepz6SCmUD5i1cqPvNLjQE7ftap5rx/z63Q8TwnjX+kTcF91f+liPcs8OfIftcD44
botV5mve9nEvTp5wXHulUjuBa03GMFDYDYgQI44lMKBiG59hlPRzaglqAf7lnqa3X501xXl/Tj3l
ppnOkxQBEI5J25xzFwzkCS+5DQl67F2eczP+8/Xsg1IoD4nLxfdH7VwMEjeIIaBemPlmgQxES3GY
g7Cvzqt61lH48S2beFQnNFURnQMYwMDn4WHgjW3UPUwI24jeVWYaR32a+1LXx4L/joFggqjkv/yq
WDP1k13M0cObIn3cwZrHotJ1G6ZMD7c0uelMEHi0kgJHHtXcopHz74IsRgsIbafAyHd5w/RxpRul
1dqnaveVHEpBI8KNw09DvPjPRNk/d3IndYX74YPWRVfw4U46CU4Neirzo1OLXh6B6IkftpFQ2qO8
+xyp2fuXuo1B4kGv2f+PO56exGMkJp1gQ6/YR69qMsNlN7aQrc2YPLN9++fDT//9y6Kc48+HwJkA
kBAHH6Vi42DGlimQPhm/RuiwxpyyvxTI/Q/3lb+BAix6d8VkAa3kj6DYca+bffWqHprkVbEEK8z2
cguqTNgUr6NCl9ObXqr8y4Z7Ha6DDrg9oqH+uKniJi28t6Ckw0vPB6+YhTIPIMY2af7Sa8jM47gx
dyS6NdghOi/v8SSeTl21yTd+4o73jp/2LXaxQKpupLt13Y3B0vK4kluVl3ZeGdQpz7MvWzFEzJ3j
qnkbTbO5CPIqvHJrwt+pEjKCQ5MicJP39qXj9z8630ENNpk3pEvy0vveSBzFjTfKz55Nx5tuFDUi
FB7XqqOH8m0wV81ZBC0qEfwSAKs5UkGR/arQR62yObTTG2BDGu2qxbY+xpeth95d74gVt90QL3tb
JAVCQMrExcndmmTMum3BIhT4ExThKdwuY9MkN1hqIPxTB6I+lM7OhYqm7WUzankS0TwcnGUEaWmH
3kWOqXXBwC6zPgPCVFBcVd5sWQBURp7CEeFBQLbjrUV0VB5wdnQ/iXxZ38uQjojy/eigohElok4C
THXKMsBad/HREXacssnKuUKsS3fwEQp/upQl+e77qROQnB0v2neqLQqsPKSBIxUZZ0N3uqATec7j
BlAOLsaR+BAEtYkynfbue6NDATXJoCSsHS9tjl3i6S+1bEEaKNiFP+vJa29GXvH81vFqDeBrgI6m
mXRpRoxFFoMQBkVczp350Wyi9O5GLDEB/g9+/EpYL82v+bMjzclNhTQM1tjHd7u2jMekmWrvtg9m
H4Weeugu86IOh1MPEBbogy7gazS5F98ULgwmUAnl0r3qCTrRhWiiyv2+zHi2ndu0Fx9UUDrXgz9t
1WlOiuaDv8p7r7T6aPU8fvStL5pdf12ATdWyQ4Zi2pD7WBedftu8Sd3ZbkaSba5LNCOwq741jp+v
GdCJ8BC69WRfDyjCIrjsdrE50vTsC0Rwq6JYD61pNCIV2FwWl6CHTDQWwO36SC/nSnglapYqtIht
dlvZnNsqheKtN+VmSq8jtqj92L2cRhY7oLJb4dWik6o+ytjHzVNz79pb2VUqaO41ZQy9lrXI1fou
QEGd78h0ejzIGujmARVcW95zQaIN7/tmi04ilZ28j6Ot4cs2SZQUQNGwN9ev0l466G5OeKHMB7bD
nw5rVIwoXUxJF2Upvr5hBnxlfN+bpEfFDZ/k4jMa1m1wKaB3gIuShQO6J5nGV05s8aeHKmbGFJNP
65aMPLsmP1RuxcxkEeO2HFMtdJI5Ylr4w35uESTBeUac4gTa4BEgU8qnpvoU2Ako/HPItzofjdtK
NEds0t0lC1/SuVzr7a5It6Q95vHSMmdaLaVW0Bfx9ybHOOfggMgvQYDmgXduyglX2qQ3YD077Hra
UwAsqjsmruMnp3JU23uncDCGcYIU1ouoZAGuu17LVxWm3xsetm33JcSe+lW05qY6zjiX2KP2xhDV
EcFYvvS2CstCY9SV8AvhXCeVV3wvBm6/4zD6W3LccKVBuoNjDQSzlQY5ryHfvhqp3ODQtcnyadl8
JS5CifA84WwsvsSgy8JjowuXcSuG8W7Wy0ryez1VfogHp3cxLDDGOTHid6ozYNH1wkTCKQ/4GwYo
LKw6RoJpc/sJI6Le4ge6Le0BbH+H4pkI1HLq3BF8W1cEjb+ifZIg1lzFqxRXwngmvuVup0fLGWi8
axfEmzq7TSVeKFvZFBS3MwNGSgV47DBc/Q9l0ePEPgXVuoGHy2Wcbe1if7qAJcqrBarkel7KIn6R
qoora4k6+JFBsnp3ft9Z9FmHbSyJsqX4OXsqfUnqFISXJQZ2n+J42tCfmoaNodcqU3kZduOiD7Nu
iSNaht6PzlQL0hRNhJ5+08Y8lLFaZ6EtgH6uwps+bOmEPH9Sbaq7nLg6Xquu8rkgNCj8w7DVAZIO
uUix46Zue5Ezt/nuKC0gAnnGhJnspxGlFSTHuwsPbhTqc7OIv3HIpuKYcA97J28DfZ91gV2GA6DV
EQnYKcQbvlywaCm1lHjV907jYl6s1+94CBCDktiO5XGGPjGdoT2V8tgWqxGHrhEh5kcjyN+D6yN+
niWhJB8dOQ2fA/6iD74gr80BZH4wncphdD65Qxh8NnVFF3hpmuCjDBsVsaOjUhceA2aU4MWAPnC/
7icK6+g0czs/feFFsqiPVTfkP3onXNE2jIwWGd7lEf5RcTmNZ0Wjw4f5VM2vEg/h7wz2Ab0MOncj
8pI2xMAxpzOLbGFZrNhcOVa9m6qtRkOsCRR6O4Hp53MUmvXrlhOsX8Z+Ob/LN1XBuFCl+RwK/C3U
VLt+hgI852Nqi+aHMxMbYTJMZfpax2ZDbqxyEDv37Ij/0dxMRh+CcS2TTLsl99vi9LzAtElNcLSL
Ekii4Y4ALLiVPdq4eqv0eWazEQ9Slkc0XtG5mVxrd8tw7oq/RXC2gpteaIGCULvzatsg2aAGuhYs
tDJ1og98YlV1qFdnTrCtJ84e6iUoIS2LIpDYWXv6ZbnkCrIFHYaUFKIqUqoJTKwuB4tBlx504x1E
aob5o58T6a+WTsFQtqOJcGmcrfROW+iP6iXu0gzsM+hnnT1V7WJQfinqoH+99dGmkMoYdSm/Cr+q
9PcJq9+c9iMsk/oiNPGyQYBWqt70SyOm2VHndna3AtpkX4SyfT2azfjookY7f+iUr4PpqOodb6Dz
onw8KbKQ/dPzycVfIXYPOnbisd6NU5bqe1WXvvoovNYHbD6NkSEUkbCFfGkQ8s5dE1u0Z9pqyI/R
pEaU9Ipm6l7lfo1bLz8g3kO83L2vwvoH8XoqTqIfOvhJZblh5t3QhgJX3muEIytT/kC8Pccoxl/7
N24DlukcRlt00TJpqM8lA84qm2b+Pxh4Cf+2YazDpbrwQrOAwIeFeUcidAuxWqZn2xTDp5C/7ZyS
snMucHBZzIXTTJM+JgNJaYY5h0pOebOa17WcwvhmNcr5CP2S7yAshIdq1NZu5mQaNXjpuZfROjBP
KiAVBY2coaQ30h4aJ5mXc73J4toteq+9mnWHs9QwLCU6EUnYJR9q7WAI1mlRfVnAAm67Lyq335Yu
W3pWczMEBzPTHT2YzSZv1npqe+zOJEyncl5Vfi7Wci4PgQ+9KAuq1kOJyl/S+6K3qGV3sYxunMpZ
bkDNoG3PzLH8ZFUQfJKy1eVbCLiqv8B7Xr4q15GINfTVdD1YYxAdTpGfODlpLUkZGXZ9EvXqNwef
fgUClJ6nJfudhO0ZQkBy19qx/umpxopDA2HZzRZg1aTOAUD9YyjFel+Lrv1KRPTfNq1nAVn7+VBc
bIGUmBoEXszAdYshXLUTHHlQFuFFo/z5u3VGjZ5xmdDezDvbXVo5dehHJmH9M9Xc+8j3Dy6COWpa
7tZQwRKLtJf/kH48Ubt0Mal7bzf1Y024zk7YDQyAbQFcH2bH52bWUw0pV+fecN22JWnhMgaiO2MT
R7at6BcdA08GyIJjWIYYOCWPyUbMQj7qLfqA9RsCZHXxJTIBDM9mf/Awnsb0iC/Jz6nvUA/NDX85
r5dXHmT/V0Myf++mFEnmxMrbtWh5gGockkJx8ejxruRbf9uZtfoJy9Wfr8p4bsFoz/05bsoBObE2
8XA6mrYRQseCbl0snLNUuwVf0G/N17le+g/SCd+sFEK7CTzZUdYB5RSZbVV4seA8fJTuuB3doeqR
y4l9qF9zEbtH8nFqmQVbUcjQ+X1jEhd1NHD4L5LcudpkgqihXb23oQshbFMDgmyTTW6TUvRn36bp
+5QB5E1KjgDhpIVPN7vGedtVrfOpCVX7BuYvktr+EL4dfLO8XpLGR145rT630BYoQjfHIC4sqV73
1zYcuy3ZoBx7EV49GDQRsMQHDD7MmwYTp0OOpdHLMGqQFu1xPNcO7OU4at5ua3vpzV0DYGXaXvhL
vBzMwJeNap5FmdHV84HUZz4siQw/VH2NGrZu5EeY2+vJmVSKa12PrHK+JrexQ6uEs+njKe/kPJZW
9s0ouA9BRYfXxlbTVUkHG0cg9wUMlRvRIlSKxkIGRnVC7wVT+rak1ZfG0E2U8WCrjJX/waXEvhR6
VRdar/6nDQoqHcBavm9bmHdZXLji1VbiqTmsyc1q8/bdzn3mt0NSUTYebvIwvXaYxvy0y9hfmaX6
mDZh+TJwnebQhS60vwqR4bWOnA+lG/Qv7BC1b5MonO5RCLTxeQnzmorV+Mik13Y6uRzFYFuCc6DE
p4VyM9use8WYSX8YZtq6W93Kkz85SWaXfsSbsKwsY1c3/VT1UuBbBbXzUI4pAnPNkFxuhSyO1miE
FkUa39Rjs/1MEtwtVF+TUitkQFLK6M24n+Mudu4xJcov/WJCga8qq8uqox2RlU4lD3hi3ukpGu/C
2qveVlU8opA2q9tyXZ0r+hLrpRUdsWyxP2aQGucmX70skvH8kX4UbJRZTXhGjupbrortWjN2fFFH
+ktL7kVlEYhMdhi5j1D5sdRt0VooGv0W2K9/3TrDeOrznZFt45g9TtwahGy/nCUpZX3IQwc7xIiu
01lS1OO0BR0SKNbrLR3Sm3AB9noIY9Qmt63lALfK+KcyXnBgYzB77batA8XVu16wNb8KY61uZhW9
D/PAudsSb82gzyPY6ZYu53Fb9Ye47MRLEfv3BAzxo5Ehd0NcBHdC5T+ncPww8wxfKD/0cGhQJPq8
1mm5s9IlZHolxzf+1kzX9VYNl4Fr7up2DvhuCKqZ7XGtgUsU3AHHIO0KJ/OpWiqEITcq4HXOK2RV
AioR7qXAKw9NBxI6o9DHNVWFTf7RC6xCHRpqhHewOA3tPgBTjDJy6G2XdddzZVermsjQq2EdLqDF
I8NA/jbfl63GiSVPvPul0O564udHAzomdBWOM0bzNgv72kHfmN7D/Woisla8M/2bWNO4zWC/BR87
PHFwRS1i/yuI7OZchumYn1WI8+thm2P5ci3SFul7OhV5lvSFKY49bwu1YkIEim31btIUmi755hFi
FZ9ejJVcOvtoQSwrYtMCXzWqy1FBKoZBESOQHra0ZE1Jt6dMnSbNKs5QnynsTcNz2JQ0iqNBeigw
14NEYq4LZu9KtYmZD1vE5mWOXRGYMeUCO1u55aKRGqjFnZNXMULFmyMiRC0Ci0mnb8uDlHGOy45T
BB+0U3g6YzYRVxSB/jRliRuZWx32wh6k16TfB+2MX+Npmu5q+DdjljthURwXovY3pDUSdeRua4Lz
NKQ9BxOsHXqfUvgjXro6fNd2DqENTGWFXDF22lxM5Jbd7UwbxR7UZFR3XiiJ0uNo616e5BiPb9oF
H+osBY+BdmCoJo4Cc7svtW8lErLNIOCImwlvtqKaIhpiWPvRh/KKJHo92TC/nUYPS7WWoRN6H5U0
L9Oo8xxiegF7WSEz805Mlr5xu435hzBSK/ftYKviGJKK/ZwHFaH22SzdF62WvrlaMdkB521yX9yi
RESJA+0xQYRS5xo0cai4aPzWklLOpP5IiOZ9/6lbEp6hsXRN04XOUUakZff8okPDL9F+gxz02nXo
DHsquV3aOrnf+iUdzo3MVUx3Z7DrUazU4kcB68i96hdybAAHgzlLKDO4s+HEi3jjvBAiqxZY/xGw
xyou0jbBG92vB7e50C5uwDaPPgVR45enqC6kOhnasKixL1BaDxbDou1yboppOtXE7fdxH+Q/CsnN
c7Bx394nVTWWL3ySOnmkiPVQ4U7r5HvHaHI5FWJyOYJFmd/DzkpQ/fV9mF8a7CeGjFWQb4eQcutd
veR0sjmAkrIvKeLyBNJLd5lDo7jPTKGWNQuncODr9G2gzkmeLrebHijI0mWkgdQlDb7FldsCpfRp
ICWHscPaD7tJMftvdeLMxU8plULBtW788cqj6Xbb2qKb37jwv7sLR/NJUYb0O4MJA0If9cnKNR0d
EgyJj9AQuUDcYImiY7Vh2YbzFeoZhyA3zo2gWvkuGeCgsL7h0pt5g2zdowUe8rJXrfziralsDz1M
/1cIHxEAZ8hxZZZvbYvMdhhNL+dStNWxDGqHE1k23ttlFoW4mGa7hEcgfegi1R0I3UNYINuSLQMl
2XXferz4Y1+aboozLJ1mbp+pW8N3ExMg9Xrox7a/lQB7cDErsXLfSN9qpsAJ9oI/e1tT/MDJ0lWW
N50bZ0XTzfXe0J7tu2SqHSRqiXX0a2OhqHOYXN/puXZJjPsa9m2f+tDtpgLfmlMamzq/7W2EIAFt
UVyTS8R1Rjzk1Ah4HSi9DzKrG80M19hsCKtbaMn6TkzE0Sxcoi05NFujujurvMG7dW0LMTNdJk1V
0gyzS288QHUlBnxNKWp69ikPikZcrQsiVIAqyBQ+WNqDaEkassNzpEGhtVkOach9v8LjxRJsXRkI
3KRWyPWaRuYy3Y0jYNwTId9f3kRjQl11mv0AlQp6mZXc/e7zoX8r6yhsODmOMa9zG7jFz0G7jXNd
AgrrrpMV+vOZwNIPb7DV9EGmddDovuoy6JCeRVAmmJuDV4VOdBExGWqvRrJcWMStF3dtxpdX9S8r
en4oYqRduXj64OIU7mNy3c1Gu4dp0x12MhiVxj+h8a5fVUSldqAcW2nTuXaM6/B66eq1vqI9M6Xv
6oCBF5GscTZUhto0j/sloxZ0aJXXozfG79JV4e+4jY5I76vap/njVdVCRoTiC/JeGYM86gCbRio6
rRTSzUf65zV66mU4Ok3WexL1hkw6W6ReYsDn0ppiXBlsF17kDepS+3SLDoXTO5SQkVnSitrSrjF5
Xsu0CcXAcVzHTLSR7C+6Ugt7csXgiGuT547TZYENOmjipIBF877pVzNfiH5dyLYdrnLn3vhV6Sgc
L7WzvgN4LEtsgmQzNc5hsKk2F2Me6fSukZO1N7lOq+ImpshHmXpeQnUMmBRUx75bBomTOj0bdfmf
7J3Zbt3K1a1fJcg9DfbNxX+AsxZXo96yJbm5IWRZJotNsS2yyKc/H2XvbElO7LN/IBcBEgR7J27E
1ZBVs+Yc4xtG2Q3NO6ZTib33ZOGNl6Vv1wziI9U24WmRIKhdNqqXobxqhjpo76XFsOv9XJpt5bHd
aaNpDk9TzP+6FP8OqObZQDe+H+7/9igHMcyX99Xj//z9eC8G8RKUw5//blM0Agu0GL5XgJqITVeF
03eXohG4b9bBNnKAwEe/gajxTxaECQgnXLGFtJ/Zg1ZF7g9GjhW+ITANwVRIcjLTTtf7KzbFVUjx
59gUBAUyShxfiPzxTPCvddL/TH+1hJ1jrMvPTo4j9GFRi/ogijA6qWcB9iWF3XQRjKPxqPtiuPJ1
l/4uvvGlluCPV4BZceWgMnN/Nd2387aouxawXirrYt+1jrMF4mTt7CL5S3Ly71dCOU0mI/NAPr9X
Ikev7cD0mJO/qyyLx6+hC5bJsoqfffNvv392zx2RP3+ifKbgKFeykYOg7dWMPQtLs7aVS1NoLMyr
rp45abZ1DQMsJznZ3duY3Mn5lMalrxVjXF2j5Pj1S1g/spdfqocYlVhMJv0IV1bs6/MvNQpkG+TE
Ie+YrPa7xu/9i3JmedIcMmEEeNT0ZmIcf31RBDg/XRaqE3QAAgBNvs/XSqSIuWNbmp23I7UW71Sd
icw8MVyANNslQ9W3i7TVpSdDZ03LNmMKHmyQtMwExTVFfcXJ1r1tFnOiWlhTgGXjlwDAR7+9L8QQ
sRHUKbPpvIvoOlsL3YwmXzj+6EXajN+chW68yJKF3JFZpvTreaiGQxdm7o0Z1pU+CE/bsJmCXLhf
86w32m3YGHLaJ9aU3GaOyD/yZeXvAkALX8ICCMV+Rpg0HKvcouXjt5H/LgUgBCQCZfD14GVldesW
mgMu/eo2P4bK8D+l3py4lw4HS3XLCJP+cp3TowhlwVHX8lf0nUku54dgypitWdqNmstElfb7FDhc
D3gkyG8Xf1GEKLglTRN/Ist5U3euv+xIv1b3JIlaD4RsmzEersk5q0eh9SbRES2cxTUH4OrmaEHR
t8bgAj1AP++ocToOaXmWMEfMB9It8rAsm23FTeHsZW4wF2/wzpJwMGhVxRya7IaR79SS5FE36Yns
lpCgKAYlOS19r9qLMOgQnKkZkl2ZKO8yzIS+SZt0gqheLQu5QuUCl3SqBN1SS4QPVam9YuuGXkdz
VFhkEkIaPZiiSCxaBwvATZ8Hhei+snk0oBa/XwrCrDejZv4HWaqqvjEx46CRzpoWNh/n+FZ245c6
F0imyrx2SQcIvSzlNK/bh2Qgt3gxeuvYGdNILIY7iOtyCLLzqPejj+jIssepE1W/cQwzItsvXJyP
pTOyt/flcAhcIzyrClqHZ7kRuZ/axigZvTkU+KK33VOpwGFsmCbZF1pHq3FosaLr0fcDFNoCwMWG
loy9TwvSj+PaDuCdo+zyt5M0XbproTtdaiuDsOOSuYxMsFa0EjzbyO4amBrXTVmUiCzdJlLHNAl9
Jih9me7o7er8rqKoKEguE0HhnyqVdS1jk9aVpxodysLEUOfIEeyKMimIWvh9RlRx+GNwe+h1Z9B4
mEOvpXUA+zBelLEQGJORqXd0pzL94o4z9hNJOxuqR9IwIh9GcDZQx/KHJqiLauswX6RqpxattzZ8
P+cqBwaSIJdTciA0vq8vc5iEdC+qZHk3c4D8RIvRfkiHdVCvqYOvZ0S4V1lBEvLG8pr0tlWcwNA1
WP0jA2/5NhKY3iA29Pn1LCxq/jwxAbbYosr7fegZtIAMs/rc2Vp+i+TacIvacvzcL2HyxUpNTecx
sjJaXBOJ5ZveLSrz2OB9TK7GsoM6SFypcLZmkNLgzMuaZhhrOWM509QThNu64Dmxgjx664+ARmKy
dq0PSZU4xdaSCkR1WnmQ2noh7UuTWpnTQjhYuHTUTAPHbw1Tx5mt+GIcikt7LzgYkgUz2ZyGRhEt
n1rDNzg+M6S499Ia8pydDTUBBZXSa5PAsJ19PdpUlSoPO5seuJNlcaK6mSACiaqA2RP++iun6XPS
G4pqZA6F7KY6qNFBA0KPhekHzr7SPCyNZm4y8OwsBDy2jN4iS2YsA6awWVzGUN9rRR0bM75tzJ2p
4c0QAO4YKG8i2iK7NueUGOtxMrNTl54H48Apd2Q8FaG8RyJevV24ezkathkuHhiTy5U/G9LaluGY
PESqgXrL46Y+lalh3rSAwBkjUAQAXvKCnoEE1nLSCvLGSmPsUl24pfGAsDDquiKK0XRB7ajzITjK
2sm7WPrhWJ9OauDO1EXn3yo4W8wfTRlWYCn7wvrNrvZSMQehCz3eislCjeridXst2AxrViAlS29n
tMq7Lvtrpibeab6UzTs34LP69R76z65GxrEFA5GCjKrw5ca9AK+r/T4n1oGB19vJrpYY1UK4H53S
vcjy4fHXl7PXn/e8UMAWFLHmopZzwCt7T7//rPrrOrl0LCHujlaMus5CAT0l81RA9kUXLYomsVxn
almeT7vcmE15S6/CSOJh5MbfDVHLmLN1/WaOh7Z3L0wlexRSqZMmSLvkPF04UUr7kgZlT6rcTHfr
UbLzBb+T//38PlAzrhQKRO4gdVZ47/OCx/JDJTiYk76gJjRdbk9f54ubjYhr9FLQXadW0vYJkB2z
j7Vl9mRZLrbh7VtWa/W9APx3nILGx25Q3ePfQLX0f9sr+fV+ELX8j6C2UHP+gtqydPeP5YsD0WrF
/n4gcrw3BKTzUHEa4h/Y7P84ETnuG0ZsLpW5hQWACpba+Q9ui/OGZdlFUI9tD87Iivr8cSCyozcU
9ai6HCi8GKf+Imo5enkgWf1JrBm4x1cPFvT41w+hm1W9CIKhQzWi8zxevHL52CVVdx1qe/mY1Iqi
yUnG/nEOnOZO2sZc7tPJnoLrIGM73jq1b2W7eQW+xQs6kH2bGT05XEnlXVrrUNMsouoGqrhJmFPv
Lc0Oeq+8M4vuECCnlDxdnC9iD4ILuV3O0KPkro223jMnJ0bGDeBEYSyptXmesvcS/sOcDWp7IQyL
yiwkIdaqe8BKuX2xyE7Jo4eG0ognt4IGP2JKZzBs1O2j2zv9sPEq3cizwXXZkxCau9HBYMBv08at
3Pq97SR2egLWtyl3uAcHnvEsqU8SjIQW+lfu7r3jqGHepiJSC5mqVkiKgkRZuU7oaHrVhW+po4M8
ojjRbGjYbKe8/cJjVxL8pqUHZLouLaQrKQrQeMTAfFr448BYbO5BxgvXTEzo8ahntkkV0jG0Kq9g
q4Gied12bUJQtRbTIfdLWCmLTCK11Ur1gqGAWZI0N0nrok16edc3MqgOzRzNn5ksBVD8kP2yIy/0
Seyw8s6dQU9yH5mTU18kjrpHJjpMRxiDGT3OyuvQ4rlhkMV+LqJm25sSwT3bI6T+KQAkfT2g8fga
GcHyrnJQM2xQxCXHNG05nuSOCM9rvKZoWWs6y1ulh4ZQ8TkJz+iASbK+qpRBb5OICAAeoCAGNsKf
SY2uPVRuuhjZC+yJ+25rBx3vy6LBz0Cj460y7lY1o5xORI/ARmqisbrUJv4sT+uv41h7JD7PhfGZ
aRui7zKo50PQDRg1yyAsLqqI7tLWkZbxEA1ZTwQa83kShxmWuod+8cKPzeg2p1M+Qs7K5il1YFLn
Ur5VaZNf9rk5cWey/JJcaSCA3ZiJZXybZwjREByt+eC22awRQQwdsrzZicbu6AZpOR6r0KtJFK9b
x7uwljqazsA00pddI0BmMg7MVoUxrKQ2OUUbvxA37cnIPDRLkPgHRoVKo/jMkATY1oIeBsGuPh1R
uObvckfXCpbeLA0emiEjXNOUZXa0bRp3pLM1rgS5bxQcZ7opTDXPDpoj+pMieocVRFbHSdrzgmpu
sRt57hRh2n/FqkswwyC8o2htKreprQkTY7ZP/nvDgRRcpkW4GTfBpRRanLe0j9hNg4lsBtVE+wWP
yTYao+o3XY2flytQED7yeiT9FqSBVzVDVUeOZaBg39Lb7Xeac+Wmj+aFLIrE+l9QyP7j+GI2Rda/
3qlO6+7rPTPrF3vV+ld+7FUR2w6bAO1tSC1gmOj2fO/esVdFlBw0eMBjmLQ8XuxVKxcHK1ZIKYKJ
hL/0517FL2CDsOHZUEGTMfUqauRX0SPf0ah/FnCBHZjYu59qNzDbHoSql4XPqEXE/qCGbUQb/ujZ
lTrPl9pmlWm7KDgOnVGSIJua+Ynbo8rZG0EVI3iAst937nCWArw86S3nDt8xEgkR6mu7HT6pGio+
huBLOYr51qgC58YGiCq3tdLToXFygotZNc+1bXncbc3wFoII2Z9e5fenzmRFxFfqnldhQxvu9lHD
PPWUyOlhhRo4FVJBajlBTwUm4YUyfTWQQuJLkXCSspLisfRW/QGSBBcsjgN2ixZRmoUG8zKa/TsY
2TYRHENeAfqKazelAYLxqSdikM7Txpnc4GxqaRydNUEW7pZmBrVKF4cDWeIx7TK7quIUkqbeZdlN
00lYSw5DArHtxhoWCYUKoNI2045QO1lwAl11ldPiX7IHZaTF664lVZfDmvsOqmGDfAFwLvlGpC6c
9IMmCH5ahAWwf8nKYcJvGoj0pHOa6MbpVWJOzDn83qUJxxTgzOP8tjEso/rUVloH52XbyMu21Ti9
UkTgVxpB6zafAUWEZmXlF26Ua3VZRg0/l5FxwNlVRt69o9KO94CNqLwxfYZRp/5iKIfWhJWnVbpn
YU/yaJ3OV0TV6TEZM8h0YR7FHKOTWxpEmXfS5GHS52wwvm+cRgXWJ8Dd+EDQPlJ2PaQ+um4cDLkX
nJkIk+jkcBMNbEJ+qXEQKElwfGiBDtNctKEVA3to7/W52jdy6MxtWfpLdb+o0WLhtZJx3Hi4+5xH
1uZlg3ijApg+zahEJ+FVxnYqKloGjfBKfqKxPAx2DlpLa6DqW2RD5ifkDiLdVQz7zPd2V5K3SXWZ
3A3hmN6XLkomlDiooDaeKCIUxnlWvIce7lHzhDNbKGgJhlWkd6h6m5l5yHtranUW+nriK1EquPLc
hv7wSvy56tMAeTsjMVoVFvoeaMVZJU6SKXS/Ba5T+Rt73cwxRKKlBubARu3WTUEWneEG58yIqAJE
G0TH8qk2yIqJMmEJDGLgU5cPa6YVeFGYIVLPkjHSSdE5AsXYkrsdnc9lvuk8sne2YirUl1A0hD7w
hQdfs6BXERu5Nj9CAptvnaa2CWVz5pocZ9gpbpxw3ky2bltXxbktkXZdqDlzogMAQio+zGBSnqUk
cg2bdi0K1VN9OD7VigNhFxgNmKVTQwL3vHDHFDP9WmJaDOKsvdGslWdtuyMJicU8UpGG5kB0XIex
kQ/Eb+r9giDP3rlP1Wz/VNlKH0lI3Ieowwu7ujO6tQZegpG7jcNadWOuRbKPavLSNyWV8+gvYi+k
RKmcC99ES/1UZ7ueqYLrpQl0iZiWUjzoyBxSkYycPTI5/VF0VfEuRMmMbkw71hH8HcrFjCM9MnR+
ULBvg4DMUYbfxxEZEb792UqYxysk+d3BS+gH7JeEycfesc9tDcgKEgPzt8EP9yg5K7rTgZvunvaf
f8fx8T8N9bmCxv/1VnxVvUJ9rn/8+zbsRW/CFfaIe3XFTD6hob5vw+t45ccRceWngw+P0GJgDV63
5H9su5b/xvfQGNLzX/fsv7jtPhFinu26DN8gZawRFWEU4L121pLsWdtEDNheqhwXr2WEa8oLGFJC
71OsJDEJCdZbzhTGcDKO4dhegIeM5KZQGuUxmjhcOEbDXrAxtNN8a4wEu4JpNMllbteE+bSVQsZD
nw56+EBvC30ksJGHsB8Yizjp2IAYi8IC1VtRga/Fyuy9Nxjd3Zlzm3noqOp83gSdLd2YyQL6ZN9s
zethMLKPclk8TBRZyHmlJ6ZPb2j6APpmlbKLI8gfrzyjdsjsje47/alCWE7PVXfYY4oowCMn2raz
9p5n+OVuGKxa7W22glPISXlyqFqqEzTYzbKcdk636vrm3ip2UbNU7oYztCj2fSGEcxOhQQKbW9AF
cnEB8L91jtBGMFuZga23noUFWiF8hEDkblyWI+M0qBO7iIspc96PFm9yW88AAWnSdr9h5rxOK3yi
MhHvgV1ntbdTwb38asvEKk0FgimekqhhWVCovTbJVFXT0U9K/5p+MamkHuvXYGfBpdmvExe/FIhT
rSkIj/xg+fbZU/BPBoovm4L4rGlfUYK6VJ8sskAfX74kq2zSKpsiDs6qcC4tw9dAEqYQF6MeTm0c
OPu/fD3aMoHLRUkuYNT88npTYo6lvbRcT/fLnnOb+JSE9RBXQ90/WOzBh19f79UBhvfHQ0QjEh0e
z7bzmsuhmr4IGWKGMcxYDXArnU4BweXkbiflb97aOvh8/uA+XWrFPmHpJpbSe9Un7DkirZk0YWzM
uMPQXtUPYmoIzPv1O/rpMiw/8Hf5J7PQpwDNl+vDRDt/YUITpwamOaiV7T6j1P7NVZjlvnw70AYh
TtNDQ0/F5bhDXn5TxaTdSSyTuyV/qR8JodeeoWMrnZz5lMaRaG/RaJrep9KlwASYZItvqcztZofI
qA4TZNed5+oNKSskAJgZWN0rPeHmRDs1ucmn3E3xFJNKiCsY/V5jJ5vZrqaEUY2ZymPh1cZjlPtt
dRGljjEeCUvxP7gT4undMihuoIJFksmjBDzWb3BG4uVZBg9SzRROS/Ups9zWmBjWAGLlYIAKdUB2
yHa8R9BUvp8cgzViGLsCLT5RZtGBDILEvZYGURBbPFm+OSIEy5yKHt2Ydmd+otCJQZlXBsLtfmQB
9ugZMf5cBUqZN6OKMbS3TQs/IEJGArTfS6uqa+Y6/lhdWguei3jwVS4rlDNFkJwpEGXciVVVmLvU
tIacSlg0pWR0Ms3JOcM4X+w8lIzlZTJhc731K8rabYiGyvtCUSXh8HFWaQ9Z2PfyzKxl8pEmm9HH
pKIK9VEjiHhYaFRdk5mGG3DTt5YY3i6yMBj1RcSZXTtzq8YbMwoaRsyCkeLFUkhQ430pq3KV6U8+
0Rk5tGRr7/bJrI7D0owt3gOdF3epmN38XWsPbUNwdJeJy0VJwwYNq9X8hWmM5KUMYRtdjVQ9cDOJ
esz2XDGsN8hIBXZM4Xpf5qIssfem87TJRoZ/jKDyvvmKR7OgK5ST/aWOHCsjZ7P4yLU8kog6w7g1
VBkFt/g28YIJocJyX4slcldAZjXc9pmq3fcjBnR9h8ovlbs+DTXOzKoEx2aFxjxele0iUxLdUBYk
HxGMO/4pwIZu2GA7sAhjakpsXsdsmAIGSC0cCvveJgvHGA6Npav2AehvME3bNF2PUTKMiM6jgzUa
iPGEZccB54P3tN8QUINkLdKYXI9RnpVOEra4+lQ/H7F2RWSh4Zc+4DJ1/EPj1qilG43vmU2gb8JD
P6oQc5dhOMFu4HVzupFLJvdttyji1qKi/jTb3JPMWwsmjGqIpI7pmw3ks/VpkuxEobCS59PcDFsa
RslwGg7U2ruyQTi3c00S/zZ+EqJynJP03JSYCHfa8RjqlbzVaDeEPdl03uR2OFACpo1Zp7HXGIkE
wqYMy84IVHCwUmg5G4KjbkNLTmYZJgy/QR54jhZOk/DC4W0+ItXwznIoU5IuWxt9FnWQklDdYdqL
kcPmzb5tReCf+FVLDEOAgtw8pRHg0MMMDGPcAPmRF3YxRunVSH/Yu8kybRvH2lHmiD7elJf9CNaf
9YhAOUyPSXrjjrzfLXo/NpeQfaZi1Kpyp1ouZrdrSgMbfORUvGTC+FTAKy8DrqOQ2maiWuSlNnJY
AZXuhB0diYspWYHchQPSAf2cb6ftKc23lu5IzCyvTPdlKNo+plPbVO5BTDKx0t9M8p4CFZ5tNXBD
3ADiLihathqgL68KCZaQQaJPhDPBAJEKMPQZK1+C0mqLnWqCqLnTlTEtJ7YvG3EwjdT+PPCYROey
bsfhvC2g/hxaqc1waw24xYET4PS+/fVG9WrrdW0fyl3IDmyxI4LMf9U7lDJJM9HlGQJV6V5F2qw4
dyXTxlks4zdb7xND8vkHsl7LoWP1tNFThL/arKgmGxYG2udmN8o9h+AKc8mEIdquvbsZAsq7Bg0l
v2anl0lomLtaY1Dtiqw5+fWbflVPrW+aYOv1EIHiDQ7YqzcNv4FArVW9bAPZ8Y9sNegeWA8ZR8DN
ic7DLnF/B/55VRFwN6zhTR4sozCCx7iqCZ+fGPKEbEfDdafYaieGpZLVtdT1X8QYrfccHBlYptQ5
jK4jzkbPrzLSscqaEWl/Pa20Y9DPhzFiuvHrz+/n9+KuA3rkik816WvSSltT95SVmGOZDSaIB9c+
mYw+ePj1VdYq8/nt4qzUe45qzMG5Obney/fi9PZEL6vMY0Vg3s6LyAP1mtLaR+SNHp6a9gBFxPen
9r9n778zH3j2+f8kYD1D0dq96IGvf/7H4dt+w7GbEy8CTZR9oGL/6IETZrbmyoAYZ+7g8WBzq/x5
GKfVx2HcphLmNLF2pv/oga+yV/Suf2Q8wnn+Cz3wV3ejw9hjvfLahmeqzCt5eZ8ELquo1SR93HeN
e2EFVX4qTPv62YfxT45gP12EJxfRGSsYg2cLcNzLiyiOmwYyii5eqe2nXmd5KDjn5K8tTLQV+PHI
fvkwucRPXOA87I2alatDTJGYZ9oXNxnIs70YDeom0/idtIVv4PkT9v1yDDb46ODvhq9nB4lODabg
uouTobhXQV/QUYyaeAnRGeE+mHBLzeI352smH//kmjzVPNboW14jvushMWcKDq5ZjuV53qbRyVB0
884enBEm2ghXxHPoNbrzSe6hGfn11/hqu3t6xwGXhsPt+pyeXq3C42zBFEKhGkctrsZpwidDR6Un
R2BIf/NGf74U2i6u4TtEJax3z8s7RgAvLkcwdgznZ9oVJhVUG/Xd1kPgH//6XdEO+OlTZTwJzYtb
ENQHuM6XF6s4VfS9oLVU4qWZUBurCnxrkL4XVubLHWVg9zk0U9xaonUsQWYnlMjSUwRntolzQOU2
5ZscuzyGmDG5Y+SU1XE3F+IbgDlno5mWf9TItLF2aoIe7HCb2yHbZedgKW9qzmCE8vX9xxlZ2geX
2cJnw8rETYL23SEmDDXrNkmGNaOp7N1k2yeZ7e0yVzM5DtOOQTV8w/Ms9ESy9ZdkIEcz8eXGVRBv
NxaejTuP7fwhQauEUikSZc+v2uzXY2ZH33QtIgN5bj/ncdv2KRZE6SdnQU7EXzNG4UWUOymsiC66
Y1SWfAvqdCy3qmzkV9pVrXUy5T30REKmqluR0XuP8Y5jHuzUcisYf9/M3uzeZl3tYIBJfM1pO7CJ
kU7Z0T/loTU/kDZqibjyptyiyq3yS+FPxszEKcDgOA9ZKXcpxxUVe0SqEAWYeHrYOJqxEn69foi9
waecReEL/cFE3nnfU1TT6PMzZkje5BtnKuI8FctmmB8aX6aPZmC0F2ORt2QodG320VwDVM1J9IyD
Os+/WQZnotYl5PFrKCa8ejS8zIspN6Ad5POyGwIzJYhUMNJbliy7woNjnlaNjYrWNQwDj0kXcuan
vGWYMzFJ8uH9DNMewFCCja4m6nY7MotRnmMc26r0Ly0Hg8ymivLoK76b/lqYq8XGxKiDerns6IMC
n8DOAg8CTWqz5HeJgruAYWtIot2Uy24NdWZQixDZxWbYau+sAGOT7C0YMSQyykZf2T1gpN1o4W0y
BQqHY0YQdZwmLURhklaK40B+wNe5yuW40fMyEHlklTPe5MnX38awq+/KKZ/v+6obPxhmt9QbKRf8
lqzJWKa11fgf0cbaq12tHtGGBqP9gWN3uXUaq0T1XA8+AJIuPFA1j19UODjvOrPpY1Ev47dh6JnJ
IGJ10W9I89pW1m/hm687PqxgWD5YsOlNEl5I0+zlkw5vq3YGOqvx3C7bHHlbO4d4zG9lamP80bsc
BWoP1MZQPiyq9037gEScScW2jS696FxXV4hv4tm5CJMb2jSEEOx1Xx6eFqT/VlF/J8Hu2dr8UxV1
Lh4yFIz9MrxOhl3/3vdqKnrjw1JmcOCZ7AwMLP5RTSFjIzAWPDFjfLQctvNnNeUGb2wOk64JiRLU
+lOg2Y9qit9id1ndO4g//Kfq7C9UU0/70rOyG+EdExLgt8w3OCetg5IXRwhgFKgeOoZ3SMi7WIFc
OlsG96oucuzOyaD2qVc6l9QlajPQM9g5Gvq1I+ciNk3l3wQ8s/CVXYXZtXcPxYJcaUi/UKl/DKHJ
bG2vcreV711FPlSRImnoHRXn44JqWRTdh8LHQNCVoX1CIgE4w7yZhw0O8WnXoLIAxiCSFv1OVX/L
vHIFUo3IOasSbJrBak1EtxSbwg4YZDOcQ9/nbySqsj0DS/dqbpEbhwSWAfbI3hpGTQfBZN8rrGmN
tc3hcYE2gaYqs0MCsOGdi6zu+1b9b3gybuqK/75WgpKl+oB1shNpNvyff5lHv76cf/wx9CQ/Xt56
u774P2DKBBA+9djN7x57VQ5/3Djrn/z//c0fPribucEH91Aj8l9/GsiPF7F96DZ/9eD83+7+i7j/
2/t7SDV5X9w/P4k8/dUfJxGUo/yHwM8QX9N3w9w/1DicAxgk4L36Q6fzh3LUfmPR/AxYLen8e86a
xfzj2WEsiPnO45RCTqC5Gpr++AR+nAl+Jcb5ztt+9uzQ4+LEg4/AQYm6hgy+6nCk5HxjVnWBYLYk
lx6SFCyXANIXxoRaeqe4buk5dMtibm3DNqeN5Qzz3ULz2zoZ2ZqjLY6e8hvogvl9mkYgCGx3yI8q
tPODnS19gZcUJaIIiLenhZe2mBrSVTs/tzURrF361ZNpe8Ip4lYudL670JRnRB8PJmyKpPsgcvZJ
Wwrja8J54B2gIWs/eTrf8kF/onGeb8FfoJoL1URHtZVOf9J0RXqv7dL/tGa/0mwLyndUPBIizVAU
J0XqglxjX+F1E8/O1kW7sUPp8A3FADqJshunuFXSfesB0kQfSKRvkzjTted4SFELlQYCR3o9Hnp3
VGs8cuaSUTEQVsxsiwUCOU4FMLatFvcs6Rnyn4LpwlQbZl3+nofEHsE56rmJgz4phgsmGOJQ0zq4
wNNULEAEAu+jybRW39rgRuXJkuTwZxgjPCaZjzcrK03M2WGm0VjYbXmLpVmwt1oRg0bUk6Awjjje
k+KhaOsiGDfgXVVZ3UGynKMxTqak8ttDGC5ucjNybkrBakFAQP3rjqNqx29TpumjEARthk0PR8Kr
FOrIRyuqDYWhyEMwFfGF4bLcoX5SdWfEFaVXY16gNw1x26QLffFLVjdYrFtub6NGBJHavioKF+am
jKwL5BioLpdRdSiLlZukOChIbME3MPOCuYMuKOz77mRqVeRvRy+vw/Nw6W3Ydf44JjugsP6HBNCl
sen9sB3jdtGYFacpjO4Jf16sTe0V0VnQjd5w3pSgXcON7tAV7+HmV+Z+1ApbXsmYY6uUY5cXgPzc
8Z3vViO3FknG7ifPy3ChLUkFKUl1Y/QhiorwJuREcenjPFd7MxuK68AnGfMd9b70TqakAaSJ9cG/
S5Yo/5qZ0nGv2npsPuu5kOKAcoZ2sBZlum11FE1bXVfe25CSstiqxqgQkLRVkd32U1DMB/rzIEym
QE4PfucV6bagpU6bDAHsQ99mKTNzeJ7ZWWLrZdpaDYqU7eAZfXRKFMfycaAQvmgzq0/PFntqQA7Q
0i8xgAlb7DppLIqUzXS6InBi1MexYaq+0E2J9k4wd9dNpexbz2MCECeinT9JhaouhsSZ1dsedvt+
hNEDgAYT0akFs5MuN2KBbeKNzk0r5qTfjlQNt3m2oKhr6zk7wac4mdBHGnwWXjqxDS8pkIJ7M5y6
aUf4WJpvsgBYxGmWF21/7CuRQVvFZU84SwpdDpWd2cZ6MYrlRmYNM/965l4E8tda7hWABTVsTGw4
XzstS39rlOOMPWfqmhtV5ulw0iCfWbadqjKCP5G3VWjJfNCtFhRiRnJoh3cDMXrTprH87L4pKvdY
W1N2RfTQ6O4rCcCbWV2OFldGrtFvJ8vmS8GI2Z+lDYANFMbCfVyYTbxtbG2fRt6EzqJO2/xbEIJk
3E9lXS6bIbJntQ2WzARFYZSiPoW81cRzanZ+rPugOlamwtw416m8Y5xkf1wYIABVJpnjA1Ni75O2
1AC2ofNhpVgYVjDTeUmvuFWCAgAqqJAB1UaaZhQ6vgMbQbjFfm5dlXI6aRLiENL2iglI9MFgYW02
EwPmcJ8NbnWCoSoS+7C1UEZX6/xqU01RBL8+bxfyjDVzpmrfkkGGUErIUm7nBH7NnrlPHctxYH58
BlgmDU5s3HfAMg3houXsmSjLYTPKhNvn4Cj4A34siDNK9kxKs2W7WpwZb4lVR4cFLvSXbiKHGx/t
eVP7OcrOlHYrGHXkhdPnig7MTmBtxGSobLM3wjGu8rrJUasR7WMkzdtgsp3CHTetV7WjB6qt5TPt
eUgmkFyXyPBKCYrJlCZ3R9vZPSZJAy+BwfjQUiFZERxDq1g/6TPlk1YTwXfbFTR4jBaxIduidS5N
CZSGHCaLn7vL0nFVlc9uLzcsO2RxUTcSp7spixQjL1A78LzIOFUSjHEKT1ipHUASBwW5lyVQe4RT
+Lp4a7hLEqIgdKOqBcSDwt1jWoxTdEp1e+7mfKGGlNZnGJ5z8X4ODIahXqjmKE7h2L4XbRTUWz9T
5gDe25v9rZlUQ3edA3JW5wnm7+mYe0yvj57u+2+lJ/sbEkAHvRvQmaS8wKZ6zKqMgRNA5n7YWkvZ
ztsadv9n5pbZcgOf4/9Rd2bLkSpZl34iygAHB276IohREQrNQ+oGUw5inmee/v9QVrWlQllS6/RN
t1lVnqw6qfSAcBz3vdf6Vpq5PriSftEB2jM3KQUS60KPRVjsfUOv0H4OKrpCv6BNDpKVWgtfQYJC
07WVWm825RwyGi14Bmu5rFO7Mx870K5I+8ZKTs1FQ/Vl5n/6mEmKCN7R2uIsi/8RgNsEpTViORYY
EOVOTKNMD4Ha+rsxZCEhob5VzRVlJ2gnGzULE+NIt3/QLyc1S4U7JFUQr8sBhOxVNPiawKHZ6U/+
TAZcJGjyHRrOdlQfe+nEW7sf7YuGK3LuaRbnNosKFJVjkngdSeBqxxsqrmKlg9BH+ya7aNiXjwu7
V80LNbMwgkxtA58umsuNP4hR9nPXTtv+W1IqnCuwTvpHs1PGG7Pw4CQHBssmBKQAyzAsy7TRFpre
6k9aWAXFvOgY+RNko/Ax0ZrQh5kT24hFIwQMu1Txy/AKrkl2o42qbt4r0WCNZNnjStfPWDnoXyel
hMLt+ppTvRg5F3Wf22nmrPIo7QKUjU1pok5q7drbV4llqJuo6JNpDWMNOWPj1VQe3ZAnIiQesgRD
cuYbKgbbpJPFCvEqxKGAuThedukQ+E8t7KKnCHGHcEnd44NGSKP4ThNixFY5W95wN4quNm/9TDGL
FJ6N2aTwNyOMI+nQDuuiCTTv0IJVma41ewJfH44IXldTmTsW2mqn1J8yKLP1ZTqa2SVEHuspSgy1
XKF91MWmhU8roL/oRbWiyYz4oKd/H3Pbpn5A7aqlYffURni3WB3qxFyPttN22wD1uXBntixIJNUf
bYzaInmk884GJw3SytwIx5uCHfyjEcmALHgVyMmKUmuRdA2XKMq5kGHWTgWY1jch1YfKaKzZdwXn
2tDrD1kyRBc66ulbO7fxw5geXIZVU6KAcWvZsQtvNF7Bas5+uA5Gar0YSJGklIkhqIPETvWA/7vA
Lh+0LaCr3rSUVTLFMr6IzaKJLwArQhZr48zZTiGUzbMRb7QLA3og6gKp2JmHlu7ZI9igc5GK2U/l
HFu3TJk08ga8fcrB2LNA3xE93KKaZ4Mvm8Lfeq1CpTJqjfolV83hrkAUvenm3I5toqfF9cSjOq7F
WDNFQwtpu+QSdr7eJavOC9UrD2nBBQza+qcVhDBlNTVsdXfeO7owdFSTWS+MxoX6zHxRiLHlNO2j
jVzWlEsdHCI9SGmpZJNvoQP0fLmmU2DsJ6qyKtB3KL0/0xhR3xrxtQfly8AW6lppWju7shPyMVfi
aJ/jVOM4jqS9cWOcR0AkY3V4NqtyNBbCKin4NewXg4VWJzJlX+1V1sGWeXCuaB6inLyuUPthG1Dh
7OWtdcku3XlGbJNDBGuYEg2hBzWio5bnRUQUjJfscrvbYIJJv50w9mDRbll4RrCXW8RsLZN/5jit
sO9BHVIjJ9+lSHuTBbGwgqiUXLPyBTy4Nj9rhlZLVz0WAWjzAwv7J23Sk1YH9Rp2hfQZcDiqNL5P
Pak5nOy8zODnDUPC8h5Ppn8TZR5F+gToYJASc+127FQvRdjkW8hGev/JJzjpWs2fAFYyZSHC7CRh
OvO//0OmysuyhBrNQlmkqncEg2QQ0jzWL3+c1P99Dv6Td3La2H+9UDEbkGaLtPqu+zAl82GkB6pp
DnQBllZZp4XbytBBMt3nysLB+4dQCz5HP++leKy1UgoIILR/b0lgDopP2jzvr5t4bw7geDfh7ZB6
9Pa6m0jJvcQIc3cahbHWJIfozBv9r/UEuWzSaul+2gQHUXg7HSUmpaDD8AnkGh7xjuOJwUbD+yyc
dO4T/VlTmKt+YH7QR+ok7ZAl9vZazMHm8BbZGbUBTs8so7pOIltWjnfR6Pv578ot9SD/V/6X7/L9
nbPwKtDhBeJCp/M1ZOWPGSNszumN12dsixwemhF14Er1iq7+ZGaeSDC4d7CQdOBHNgGgktD5t1dF
063lpcOz4XlZF61zAgWKhTdSVFRFka0oIoafNVdPemTzkHTG4IjR/MOvMWvL/3wYHM0CyQJHZDYa
1S9VCMvTDIJurwaULdWpT3+w6ON7V5inn8zHk0Yr1VzWWiJryJKkTst0eTt0bGiDbiIudGPD4a0Z
c6h4GQCBswoMKqtXQ492oH9N5sAn3+e72cNNpgVvcZtNlcPVyci5VAtHjgZ1hDih++ejD6VUVGPX
XABy0p8+WQnmB+vNZKWnKmle008m5ApRwNsL1YuwSEMNEkPYgYLneDbwYoiScbwzu5RtFuNbV54Z
mPcEZHjZxqws7xgWcfj48Qd5N734HCy70AAc3QF0cfJdj7Ua6UIxUzdqaJkS7jJxhNAq9lKuWsbg
3DAZfzqn//ItS9Z5ivvzUkhP/e3Fhx5ytdjuWQYb07xPcwSJmhtGjonjLlM7f+P49gTFM64cP/0k
7fLd92yqQqWjjkyc/c27FU+LqvkMHKTg9RGtquZE/zZU7PrFD6BUfDKdT+6ugJ2lzV1mTScwjVt8
MqnGWrbqYEC5TTif7tu2s2JC2eS3pI6jJUlCTPGPv86TVWkekJcXSy2SI67wdMDCiZpAx5Po5mC/
t21kdsvk8/X83WVJ3bJ4RudyMJaodystCTJB4RAJ0sRpsaqcSFtORh1Ybt7r0Vaqw2cvzpMJQ52a
AefhmKzARU8XW5n6HZaPgnQpX+hPCQfWB5z4Kyom5rL1qQMFtFs/Sz0/mSkMijqMEwedLIO9yemK
QG+wogU6a4GV/qdHCcaFPvQz0eXwyZf2l4FM3UJlz394p5zakgPIPYVeRb478lgsEF2O2P/oTkZ6
/FVZxyyymNtWqB8snAunsrceZBg4G01ZDF4B03W+qITt6dKZf/fxVHznD2Es1EYzxo9q67yqv33K
E0+aUS2gZBaCK9LIvLEpePZNdx4RNBGdeZPlX4m89o5TylFrQae8gR88pJO36YxEJufokuFSfvyx
3t9smoaSbh3gNUgop8iKrOnsIqpDSsQTxzpPrQAr2220cubffX0owczhiMwm4d3NJqgkGEguCVyt
7O6str/r0vZO5fdfH4bNK+8usiY1hJpv7zPpPUaBPcF3Gy1CMqElycqI5szOpkr+wc0jHRtnjWCm
MoneDhW2WMk6LP5uX8MwDsLJO+LGAWA1/+7jq3r/yBPCSQuKhRoXG++Kt0NRYEniiqgsogm8aEu1
med76NppR4hDtKW/4Z+b2Ll+fDzqyUmEZ57tPy8H5FZMEEzpb0ftMBN4kQBOzgrnYIXgrHnszba9
cOqGeRoE/QPMcxRBNu0cvADpJzvlv8xOi/lpczTAE89e+e34HJYJxIIzzfu/K/RLS030pzyZ9wap
TPlAH1/t+9G4VIR0+HjgNhmnp540TQrwbCV5FtXsXVcofMvm7v9gLXg/EK0+wFAY24BoytmJ+OeO
kohVG47cSKFzGl6fBBpn/+hJkLOO7HU7TozX6d0DEzKE0mzpc0gywUK+o/tyaDvaVvzuq7dOsi9H
e8Bc4bpOJ0rfNLYvtIJbV0dn87OdquHZP3m2mQizJBRVKSu2dXLjEtNkB1zSJ7WNIN9Tb/2ZCiPb
R0Hz8+PrebdxoMUPDwqJ96xp4Bz29hsySUeoooZyR2RoBGHB9V1+fjV/GYSQF+QX7LXt94M0VjqG
AO08Ug6z7MYwg/qFJ8pYf/lSiCRlaQeCRHf0dHeS9jl603ogTqAT/hXvl2xfNu1nZ9r3U9qa75eO
WB1iAy2qtzeM/W0IZLHxFnoudbE0uLZug8Wb7bMT1+zgP76ovw43Y185pTs06U+G88Y686yRUqme
9+NdgnhrV46UKhJkqauvD4X2np0kh2kCoE/mHKkvo0ZrAHZeGnvDMnHCfK/GHNzzEpjl4uPB3k0J
yg+wqLCHC2Q8786a2N4cJGeA+gAXGmuF899KDZh8XxyFXaOBGIJzOvPBPEXTKYTLdKRXka0wT7ea
iuuyGO0v3zhG4abNOmFex7yz3k4JAH6dIqsYFDCH9n7bzh4hTumpdc1e0ih/E2b+awHi3Sac0RBx
sAix4WfrePLEDq2obUlyHP2MOLwnUgPtgirK61Hr6LdH0j//+j2cc35RP7PuvdtmqFFkl7TUHQKI
KCkrUu+Wg2NH2y+PwnWBe2E2qOLdnsnjaENCEFkgAbj8ca+mA8dB2xvK0f/qzOOLolRksz+jbmSq
J/pAYgtRwYdYNPW0bGOaa3qTQ3tNneqTgV5Dl/8464MVnilts5BNoK7h17fzovb7nmgUnl1wudm+
gzt6Hnqe/j1FjXAoakEkTE/S5kVBjCwNQQPaqOYTd7EZyaEiDQ7+p8TozV6V3DhV2asj7Br0DYS4
ak0arjQwZ8e26cwnM5dCceMgqY8WcNn7wCHsZ0Phc7yTBnzafem1NKKsEikZjVsjvKKlTcWx8U0O
/wHxGP4uruk0bOlfPpReL6Kz1DP9b7XZDMFan09ZdwOuuyM1dWJbaN7knWuCnrjrp8L2j3WTQgSl
DSguS1+3AaYiaDgAM8a7b5NvMDO9BNBXvhgAXN1AlCRrOYlefiUHcn7G3D42Ya09RVgJaVtZLUWf
r84wPFwEuujU7nixnj43xOPW2Mwsh4wq9rB1rGQ0nj6dx++fTrDWvEvpLlLoRd/+9jv3uB2Ae3g9
GHZOOUkkg3fMnJY9ZK8QfjwW0+5rl4UJn4MWoiqVDTre8JMB86pPKBGZCrKRuH4ZQJJtkqz7TKt/
ulwzCgsp9VUqZLOI8mR/HNkKOm/kHgsoIWzFQ7ZZk6mkNx9fy+nLjlEQdTrUHlkIKMmdjOIlod7W
gUqMMrS2Pe5Zv8DD63ECSBG9f3LQ+MslcULjAWXrz0b4dLsQR2QH5HmrLOBhQr5JeS34NC5/LwJf
kjP+3wgV/9Qp/q/Nr3yG6denmsf/F9WMs8vov4NMbhBoPr+RMM5//reE0dCRHM6VF4BJQDbYZP3H
TAUWk4YN/g2sda+uEdbu/0gYrX/BtkT4zU9iheAI+b8ljIK/j60G5ATKOoKAAecrGkamBp/sTQ2X
DbPkI8xLCVtNeg9vn/G6hZUTNYruhkKZeUwCHR2QIHWmNI0oZTMCcEmGgoOdPmtpVquuMQOexCvr
KSGzqFjQOMVs7cmY9GLR2OmwIuwZRhkc5ix1c58PsCcnEpaUFRAqZQ9x5q2HCiISyOMWwOyZ0yph
E7mB2RH5Caveu6OZEAOwxwrQwzOe7IKUv1AGVsDSoMqBwJum1MpwNWpNmf2QacY7coFUP3DSNdBN
pL2Es1tGexNaELoQAo/N0GA7kpKYdtjUfvoi0qrvhOsAG1yVrWiGbZpYbX09eCVGbdiZpliWFbgs
Uk+aeDBfhNYST4XAmYjJ89YZKvXSprH5PWKHo+HcGGkLDIt2yKLmvkzSNtvJbAAdNjYWTCIt8qCk
JPAQ7dIlIBWpyiKFS/GEnmW8TSJZXyBAxgXjka7dD/7WyrTgR63I+9wTx8bvFh319IMOr3wk4iYa
xC9AzFdl0iOqBDwAd6FFGJqVGtjFxqHxEeXnCvyGuwm8DBXbujrMLJ0VFEbKRY5y4GM9eLHBPQ0L
aG4xGS2Rv/eb5nnoj9QM1+ij97DLlnFptS5ZVOMOxCXp8UZgXcvGPDg+oYu6fSB2aYVqnPQ+9CG1
RLYQF/fjVJ4X3GH9HJ12edZX9cU0Bka3HEc6IVCBr3rgFGscIpEgDbg9G4b6OHm6ua4tg1wcChYr
A/Hf42Tkw5EiqXGkZ35QG9zVTAwOEtsgNm96PiTSC/8eSJTYVqSuXKV6h7Z07PSFzybA76tqkw5w
5IY5jY3K810Dxc3toFoCQA2o0xVEtZSNd5ZEUcUPoicF8y+dLTV+9UCW9w2V6qVepeDaSTSmkwXg
p2rN0JXtUBArMBXBXVfp+ZmUFUD8sbQD1FTBXnV+Scv2oVibVkp4L5FUcV8deqIIwIOw01X0Ve+d
oWQ4+hmhpKtcCOM29wkSXxUqCtwlWnUUukwEAAvFNjSr69CYqoVledm6q4bjTIUnCjkDp06abSdU
WKCNswwix82rIN+acrzuSnIVi7BZ9lOTbehf32lJv059pVmkXtpfziICXhma4eIeYy6Ec9o35sed
GRdUpct0bM8TttL8n+NZkLTT3iPybV23/GLVFlvCXMrLlpqTslNL7ShoesPi9KOBTKHiu5aBVM/K
8Hs1xEYBuDD6aRFBWLgoBZ7r2hSHpi+G5bzlPJuZfHtLYuyUs8iBtIUt+uGStOe2rF07nvQA2ZwB
N6zoq3WdkfE6peI8YuuykJHindetQXwAqpYlV+Vc6rDWuhWlfZmvjXp4jrXkZy80YnibVDsatp5k
WyNXxgNCU20TJQhM3THgp2nkW8u+V5VVr2DVP7N8bA2bSQahS1vdpMXU7Aib61dZS3lvrQuKxMs+
Kzcj8gMetqxtWQlsHSgKuUKiW6B37NoDW9EovUhL5UVT2os6KF6kJxHSilChPznmzS2oPnsJQOE2
tlCpaCB2g6ahykS4os1ae1BN7wzOweNoZYnyPRUlEafSXlR2vos0NOahrabsqKH9/4Deyx61z2xw
CZVzrtvaMcxZCuPQSejPAxw3ZHBWhcUxzGpjD7tv0RYYJ5Iu4g+RSMaKhqhb7QgEUFS+TR9SCnVw
7YXEeWcpEzteiK78VfWp91IF1lPiKCvREU/viDhdTGoBNW3wHrxuPAcDoeyGJp3u9Awlsuo55S7q
xBFnGZj9IGdD7dZFGj/nnpJd+BmRhBqxU8vKgDuTRZfgZo5j7FcIV9HNrjsL9LHSasysWVqGpdSe
uYH+Am4ODkWTmNS432vRdI7QXKx4nvhXclAfNFAWruHUgXKl+aW551CfsNTA6Cii/MZqvKU9qfyP
GtoN+RWOgqvODmCI1Cr5UYV5BLKCHNZr6qWUgd1vC4D5C+x/NHgJ4Rw7cznVvDD8vKYrOlo3ngi+
mV7/aJm5dRixJGblNrfL9dCV83awPkweWQrRtEOs3T4SnacuLKclgeNgTrvBIQw+KS/ikmRgwvdg
TZvM/by89ysVmidxrGSM2M4q0Is90q3BbcMfrHTtIgp88xzYjHEt4FP+FN2vBKCz4KnWF0pdx5ch
iwOQlyunIdtdGzaNFx84aUBrKMqLkEbYIiE168msOYs72SEJxLW0n4vG7A7QRRHbVttq8i4wYJ6r
eVtvlTHFzJmXyZpOYf7d8duLAg9EH2jniPHOxii5ivWdqgyoqAhq9M4IKnQHkbEPyJeB2p8rYXvw
R611ARPfjaOJUly5KBt6nH5W7VLd/8Xi2/s7YMAZtqLggspVsqZtd7CVl0K7ameBdp2s2Rw8dM5E
LUZGsEExG5I248z1hY2Rhkm47Mv4R8E6mRe3uvhu4wjqCEioop8oh+mY5xfsDdYkQ7hqde6hmxyw
JxaZfzunkVS2xlKEjgvofF1rrkIwq2yOlXKTKtVD2e5Cyvr08liSvaU//bIleV8FYi5LWbZDuU6i
fptm7VFOLD5PE9DqlhUFXf6ik5Zr2UeOeuc8spfsJ90kZctDcGw5Iadre14DLMZhtIzrYuOH3Vmt
D9tGK2Fg/kgq88IOxWWQ5qu4JKkO/hLIEfYX30zlkApSSLRS1dgStLiunfO0nVfFhzixljLVqI6t
dOMn0QysU3p42SLKBGF6NqALdqtJrioPW69Sr2ylPDh4jhee33cdL20nv5rgdBuBARFGXwc6+4/B
uShgTdVxum3lZUkErMnjgDM2iPRzVF8IjXtAHyhsiquIgHt4zuya3d5EtyzhRy1nABYU7nQ3iY05
ZjRMxIZiwFIrmC2IQQsMvURCJPHS8oYNEoyLfgBMI0vNa/iyC17D/lRfTaWi70yjz86Qm4Rbf2Rf
aqMkL+v6nIQJnv2seaxHQ+zQmKKKlBYUJqg7YXWl9+F1Wl1YQZRvu5TsqLacLnS73mtVt9ebVSXs
cakDE+0W5DeyRObxtQnn9n4Ad72lnmW7uEfQw0YleTDwQsf40nGGnc+PLHqiQvs0vUGWbbijabZb
khMICh61Nel++8oh6LAvxoOtBjelSNSlyfuO52+XJJuc+JHGNfpixX9xWmePRtYHZ31fM7uxgiDz
kGx7Ivr1rq0Hz4Eud5YVPeQ+STnwNG+8MVgFobMRJQGHVr0zzORWZ+SsCquFIhGu6va9EbZLBx/z
YtKPRnNVwhsGaJ4si1aA5bRc3sUIHkMXIfJBC1V0ez43ZhHn0S6wlIg3hpsW9jYM83E9+c3KY3M8
hqbr9EzWcNgmxGrjxGkWs44bQfQy8NJ1oaiPgpRtVORLbyxugNEfowH+lGKJu1qtHuafklVyrw7x
TRgpT0T/kVTWXCua+tIo3V3vlMSLsCVYOLBYmzI2qAg5ysXU44sdvXWZROt0KM/VRDtTRAqfmGje
QEW2Peg3mlHfDXiDRP69Tni8LJzoMIb2aiKZAfJJq4dvDupju7LO/VZdySkj9HZw1iQWbrKwuBty
72i05rbNkVZGrZNyGMnMld+o4q63sJdIqXgr0zZHfrZkzYXHqOD9ds0gTnZ6aKwsxPyq0gYllVc5
LlMfo3KE98ac/DWHghDfy7BB/fPUdGG1D/Sh3HqEMhXs6Msea+8YrtqmRIqeQCY+czLxjYrjPmau
NAPQXAxQIHdVPiw60KRy1viCznzAZ0palDAth63ZcpyKgm+TLUcynMd6mxXqsw7kctCJEsf6YbM6
Rh7WdTwIc9ujMc5yK19iZXu2auXW8axbQO9kYGoLWGXIHeXw3Yz3nqI7C6PA8a1rARQZ50JG3bBM
HeLIxbSPHHXhT6Z5BpAr2suB3bVhFluMf6xCgp0yuK9YB36Jt6tXN7CsVrqeri2knARc9mvLGsk+
Cnc4sWluZgdgtAuPnQqrzKqs86cklitc58ueVrluIVicgW1mcgC0eRZMFzmxDJbxSKN9JZoXP1dW
7ZRdhWMHXbMFx1+x+WuWA/fIyC5U3ARp1uRLk52x17Or8tWrSZdbnPNbg7db7JMaEDdLNY3oeVaU
mJX7urkg+f2mNIPzmjghzX/u2U8uh9FZ+1Kex0G3jJr+Pgd972Ie6KDiKvEttX3eD6KaCI73j1GN
mMkLlRcpANba8Kq7akLe6Y97qQ1mskyAe6kcXsrkR+w7Bn4Fy2Sbp8Y5JxyvqokW8IUdPVhtTLPF
Ngb24rjLvR9JEAIAQKM/TNfkhSZQCrLCMTYWSRBIYmD0/yK4R/+h9Y1/XQWZwYVroXwOiip9ctQa
g69ImvSl8sjxdMso4vWSCme8IQ3NEqR6jmN5HvROtBMNVtclULkMxq9j4uzVVSWiLZjG2kXHGY5U
a1OrpRtJgoVwDjbVM+DBiF0eKXvCtTyfJmIM+5ACIRal+ajl+z3vrDR4Ssh841BiVOqZMMcO70bb
EojtJHo8YCyuFdWlRN74a0u01krNvWFtyUrN3Ngkk2KlB9pRSjLFcUUIwp0D9UmUjo+5LFU58wPI
RMc6KKQNr3BArIKKTfJSBOSM8fGpWC9CLHsxf0KBo1CklQdtEtLXHpdQwu6qwxG4VJBy3QH5tli6
afAezbCD4dGCa/Z4/Y3Vo5G2kpi2KvFwwIi2luu4C/3DZPdDs8SjHB75YP2tr7TFodcVkqjwFlk3
qWUxaUL6/rfRUMS3QNzMu8nx+hfF1HoIL2rlJBzuYJu7qqamZLjV88miH0ixRRtH6s+6NBI2cHpu
gOmaqHFPsDUQdLt+h4dxabFgWK7RcdzkoFzJaw9S3S3saph1tAxhPmiF2SuHqAYG4UIpN+W6llkP
QEclNHclpgzAuSlDs19YVEwvjFfQtjczt22yeikzFXm7Z2cJlHvSZkB3/ArrNl7B3c0rxNsPtehG
a+gisSWYMd8FHAYIihgonkOiZO+1VyR48ooH73+jwmdqOG1GAOLg6QFY9GDFySUDMN69wsZn64ni
jrN56nev80u10v/q2H5TCP3/LWEBv/VH1dCzX+mvt17w+c//29Bt/MsUMBBQppwYug3tX0AumH3q
v8uk/My/q6FzSfI/Bm683VRR58bkK2pV/0rx87eU4k1PC0UOx14gV2i8gFfNVfU/5M9F0w1EQVNB
ydEBKhv4/FVxOcVGEC4LnwjKDh0b1L5o4Ze1Eh50kyS4DaWc6cKarMTfSTZ2c0tIV8qNLrKyJfZ+
aooljg6WTivNUjiQnbDc2XL6ELPyfrPzeKKG4MX5g01+iknBnsAasAhlrhBR0/p5Y/OGF/PM9irb
wFNbVSbB7zTkx5G/JIA3eqdJn1Kbn5SBKNwQeLTyEietkVY8o4EG60gdAtChC6iiOocvJdTrkJUY
fLXbQ4yPD7YXsZkjfjs4NGqr9OdJTxYYecaqzgs1GaN0YYrJri9NNZTGzh8prmVkaFWUgIoRI++z
3ah26NqBFKQxZ1ZoB7TwlBiUjBWbujtimA30TdTD9jkEbdNQE/LUkEcQM4b57BFSo956TmgOqhvj
YKVEEpqhQsExqqIcy7XAmvw0DmQY3lEpHjS3qIaU5Qp4I4nfToCAikocEdapa41SjEe8dnpw5Uye
8zSkZBztvCHvgvMhpDqVLHpTznlywlQIk1/7XEKku9FvEiQ63ZkLmb5CIj2fWIJ1JX7jI/PeZmZQ
XSsqP71xRi0ySBnwSCxHeLcgKh6x/AvQ/JFXCMbAVjewlRZBcKf89oojAG5wjvsizSwOeTQgRUPk
w6u5PH91muPwwUNsIixkk5Vin0m3eL6q8IVisKLfkBWQbabQqgJOYE5856lF85xZkmDOVzO7kzWe
Qj0Fn3uZtEW0AzJapedW0Ku8HWY/PLTKSmx9B3ftWdanmr+tA6IL3HwyYkx2TnLVI8xYNoZTXhVt
y1ouccVD5+mldgWYt9k1etevStx3d3rRO4+NmhbfOV1f6FVhPah+BPtIxsK4ykWV/tBtn/q2IVoD
5bnaVo8cNcLqYoiM5LFQB/Wm9Nn7ZZyOvk2+7p/7vm5l2Og1s3JL08krCvzZug+VG1F004LiZbIf
w0Q2C2M0mycABsVVggDiSTcqalI6r2CPyvfs500msbZ7juiNgiw7JYN7H2eqsp7f/QJnzs5Df7/A
zM87exBsOlPzZTKqfMXr2QQ5qt6S0cgpt9XlARMJf4WhV9cARa67GjuynhjDC0fiaj+Oub4CwmW4
PBwxQkW1jW/qtIYs7AwmgFxVL+dTckxiySrJYlXurTzBfRojA4zPSpOozn0Yao5Y2lXfkPfneHV8
TFRtiFZCFkH6yDyI+p/IxBzHTWsY3ceuS5MS6pSvkDobzaH10ThQ+qfwYbLVDiasRtmUpMpxGrwa
YzBdK+vCURpL0vcg23WRT3HwEgtJuUHxZHHdyc65xNhWfbe1uLHm1rkVoF1t9Ia/KczvHMWuJEdC
peNDVPTmH3F6Z9mqUjtNJbC5mYplDm9Yv6z7JsB9FmkwmFRf1R97ravQNmsCdy4WeoSGcRXF1jow
8jB7Tusgrs5wEeXRVikwKK6QAHEITKfAF3ilnT7oHoQs7WHjx12uu8SdRMGhLGwEIt5Q1VOzqLxS
Jr8skpuiS6Moi2JNRlpVqdsJIeB0Q0pSo9DcKfVkX2V09LNlbQsqfaLrKKv98Yb73Ecj5l4vrbMZ
NA70gmbv2xcJhzG8vFbrUUYCve9mVqTOEbtV8+MfjANbFmEnsm5MF2/HMXsN/I4gNwCxcfm9CPrx
u1YF3e+ty38V5ZyqVuerMVHH0LcmqVyfiUV/vhYnZJuJRB8xb7PEFsBZiJEuya5rDDOLsojrc5JP
suuPL02bpT5/voznUWfhI4pVPGxI/9+OmvSZY/MNzVKWTHebOS9hkaqUDwxrilaI0sINZ1E6NXnp
lGzgC/hshWpY9x9/jr+17S1iI4DkkpUp5cktRr1ioZ2lqeFn/oOtRv6BVy3nY3usdh+P9L5nryPL
54rxrLw6V95esM26GeYalcrGz5xbcBnaeqpH7fDxKO+vhzrSzPWn+YjC89R1QARe1FGjI2rJ4Xmo
Hb1eBn7mHeiHFl9+CnBuYLuC4Qqb5x2OdhrNyDdl5i3MykPnOWo/g17311++HnrVeP3ojWO0Mk4k
Iok01YYECkhoisfmxzc4PDWe3VzqcdKMX78i+J/MRd0C3oWI5+1XxKFbdr6jOsRQl4+K2s0AiDj8
ZB785RsCEaaTK4J7CU3PyRUVZilgPQDCmkSUBwvOrU28jzuiWhdZXgNo+fgG/mXaMdxMJ0ZfwFmL
jfafT7cc6QDyEDqLWNZEelTgxD3yhVcfjzJ/6D+fZuRiJMIjHWJFZJBTgZLl9E5vZAYJVGZOZFgX
xHs5x1NVStee5Zn688vDcSyQ5J/MslJQs28vympsTOa1xEceKeHDUBpirySOvq9aJz8K0gk/0S2+
XyLB3KKzMWeHEmeZk5voT32kQqC0qLJTV0sa/xl3XLGQnXYcJfUnvUs/GfH9LGFEkm7mzAwVo++J
UtIPfcEJnxFLPSdkySqHBa8Ix61UWAkf38y/Xty8aAgIu7Y0T2a9aWR1lwBBIBhmoKIV9/0agW17
a0FUXPtaFN5ZdS8+w0z/7QKZ/DwFWNoQopwsvGSK+awg0N5RvnUbBcXJSi/icl0XSb35+ALfPwJI
s1jd+XWWZ5on99LyWQDZ9IJs6Px2H8KFZ59Zd9uPRzl9BOYXGlZhOuP8gyfhZFOQAemniAG4pEq6
4PsMu9g4KGhWzZh0F6mpeOt/MJ5lYMjE9jEvwG+fgYhwhtGO0NI6VgSmx6jiTRsa42PHsgLn0/LT
T27j+3nC3gCnOz5lXtwIiN4OGLaT0llwpBdaD4BTJ6tbI9rcim8NHCBnFZSm2B1lSSP/4wv967is
Kup8nQZolbfjNkOnVdA/eQX0qXGbFKPmZgmtqKwymx+jpnY3Sk474+NB388ZMLizUxrxOtuC032B
ETrwYmq8BU1YdRATElV812GqLD8e5v1TgC5xjgSfWdqsnifXlrD3ejWgkHdBy4fEkp+sQfkmcrAC
/IOR+EoouDAYYTxv72IXqdVYVpqzyFWt/sZxuiLBb6qNrUkp9jMX2fyx/3wdoIuffbnsq5ies9zt
7WCD9KsWJA6DeclGTyYYUxDkSeaoN5QwPmExv/+qUHfOijZyZhArn0qVIyuvvAlHO7WVjry/waNF
YebOJ/fvdUF6e03zMICYVbbJWMlObiCIjSEJMstejN7Ue7Azezqu7ai341IqeeYgB7C5pxHUgEfl
f8g7r91Yri3L/spFv8dBmB3uoRuoMOmYZNKThy8B2vDex2P9Un9Co/6rR1Dn6h7xliSoUQ9V1ZBA
CXSZzIzYe+215hwTGi0tVRnJirPG3FSbmdtDd9UgEmTPhIVs/smF9O++CGtJgQYdYLv+5dnpnDSD
VuOvNiujJoy6lzezEUx/8iL8862Iat/E9EltxHX51axkVWMQkcthOREa5COxheVlKGupp1htdTOb
Xf0YE5bxF0X8bLtrzaxjhQDxyN/324tplMygH/BeA/kYrC05P4QL2ln0J6vbujz/5u1F+syDYBLk
DlOBtP/2UcwMVZg0tYZDOHHzqscg4Z04Yzzpxojta69BqiZdRGTMiyMOJ+JQ/vj+/KdbRiFEAick
4Ev2KPPr5WWiDiB4sOLxGScc+3ChbSEaZdqR6UIU3NJBYfvjR1wviS9/Maam1cpCEY0s+stNCi+o
iiOWeaeGp1TciaAMYA+VfSj2pIqO9p/sj/90hSoruhPTHoZhHnfVzP5ciKoVWlFhkh2kdGjn7YBR
Skn80p+8jf90ha6PwopKEQ9Q4zNJ8OdHIfAVr2yk6bDE0najFaWy1VMBz6xUFRedUvVWQ977k/fu
nw+zCusBxHtUpzoP/zUNpli6ALMOs8DURnoEMO0xNpT7wjYvrKi91fPhRRBkLkzYNqXR/9mjr9Xn
b99I6C9gL1D0wjnVvt4gXbd0ozJnOuMovfElge0pCpMeZo8+XRo1bTSz7pKruu3HLVCxdte7xFuL
tz++nL68v9SPChCUlb7BeX4thH77/iZKWRDNCQYjMQmKRSPcufTC/8x3/u89CmZXFgINCgQOrN8+
CtCbeali5K469ho3rqMKCVeq/MlL+mUxWH1dBK6tFQAlKvb2L4tBXKgjC9HYuDbyGYSxMIeeOxD8
mSupWjM/YxMfk00b1brmj/2cLc9//Fp+uTXXxwcbsJY8lOOcFder/KdJha6GlRUtpEVpSShds3Og
8sCDMqkbqUG6/NdOpDwaynKZOhI/Pw6wrwcAgxZZWExG53YrmizlpUdkmCbQlgxztBLvj/+2zzrx
p8uVhxMMfbhbkKoRoy2+bFWTsgQN9IDBlTVLKlkPBrsg/6ppzXE7IDzsDiAFbdVrlcaYb5Frq0gY
CjrziFkzEPeisZcEVBSTEeO5IY/e9MSA49Qz1VC5HYwyj5DMxmaVXqXFiDRmjpQeNC4Do6c5UxvZ
T1KFxHYjUGBMwblu0vIxSGSR/PIu/qWZ4H+1aZ8usy7/vvfhKX7PITkX8esyry/H+ydjev/2P//H
5w/+MvbD6qDIOk0oCoW1dbMeTX7lOOPRZHEALkAhgev517GfphC4vvLRCWCBmv65cv8YA/IlugtQ
GeBdcUtSlf+VOaD5uZX/dAFipwRxwgKFC3odP4ov3YNsGHtJ1ZFPoj/cJ/GxbrSLsCpfSEpFf6tm
3O/xJTv8XR9YB/qOB3PpzyvwlCI9UzS26EWWv5sVARSS0TqRNr2HjCLmPDwKF+vF4hG+uFHIeejU
JylQZhdYVegMQAndZOieh1h1a9lpU2TcS9seCx0Ra0hGqirqZ1VsVXWX3NjJCZFXU3mjcOZqE1i+
AVDtQIBL025161BblyeM70jD0aS4UXScIqff1sKH3DiGftC5qoKM0JG6DfhIpzXR+jCbQJLpTJUv
C9Rdl3Z6hfQrLq+D5CwmwATWVeCtE86UtsNWTS+QDdlin91kN4mXeNkpCD/qO02+rs91EtfhHcuO
lrLVLsdsk230BykguMDJn6x5W93QFslT51ZSXLl0awSU8XukXBc3aHdv6+yilO6ZKEAwXZwQdAAB
FAC9wDRX53VC6oW1XWBfSxOY7Rg7CrmE+eLts+lIUt/O6K9A/wEWrnusJoqTFRmc7NJRtq1XdKo7
RW7/OL9KT9LT/Cp//lf+/O/6MXruPn75GD2rr92H+vr3f4aP5JmB71a8Dh/iVWe5ccYV22bMF0O7
CeaNva0J2cZHIGxkjAi2tF5ztENWkbSCZGcj09VTy++16kDNJ/ddfcyeBYjEPnPSW6Lirid5n3bI
d7eO4pb7aPFxtoyggxoMqid40Iq+GSNvYCZXnhoiK5YT7gpNveJ3mcqWj6udrDxZzc5kbrIwiMPS
wIdC30SSDz/v++Raw8rYdyAkLoean+a/6c3kwsAmSdx+Irf85DQ+32c9l8JHZGo+bfNml1TM8k56
hXBz9jWZZD3XNF1jIsrNmy/5OyPUPshnOg/LwuiI2/kyegnkjd1e5oj4i8Ok7oqzQPOqXdQjR2wH
x8iuQ+k1bE+5cVT3GeECW368jO6n6XrSnvTicGnIm0R65FINBeu3MF10wpCI2RsY9llzuZmk0Asj
08lXSe2wT1Nov24szhpk99p0GfU7bdjKC65Lr5b8gj+41DfEitbnUwTUE826W4VkfZ9rwXl1RCE1
bVCxdUfr6kmn42ornohcm4SUQxThoeP+dmf1tpUuWxJC8rVb3xAocMmQb/yIbuOLc2/jWdnB+tjU
5PRKF+PzuUQAvUN/1XYL4S7LBpcOnLxBuO2F7EckVy2+rR1RTGa30mmIfH6jCi879NvZn9Dzr04U
9ZjmH0H8YEWqk86+kI6jKzDmICJsGXkLWduqaMHJp3d0NUcFiOMkLtwmlj1zkXZ2dJZhqFLiF4Rd
qLUPTXJMu2OBNLxKjzbH0oChKM/N7vzqUn6mSI2ZcN7baLOv8/ojBb0C7ybPJt+k0rheKAYw2XqE
y1UWC8xJFYeklXfFG756TBmE5AzAktFldbarcEnBFXk7oVDgqfGOJs60R2asMdBxFfMpDeCumO/2
KD2QsJrpu6yCaHoGFZtTF9zK20h5EJbOX7ot5E1a3BfyvZz51XA2X1jPakJDOULgLIG/OYzZmbY6
CiyfA7hTbPrsUp5vGe6LajOEx/7cfBhZDxWnvMqvUBryL7BK6fN/ilN/3p5/fprP/fIVmeUVOXjh
kC8ZMlz98a/euu17eQ7AtR33LIzL2fIwo8ENwR7L6zjOsxAJOtZlLS70wFXmFy57LfakCUFpztD5
Qp9J0lEfCDoMhRf33FM1CZpYoUgRdTIZn8xCfvC12Uikl+5DqByCZ2EW+zbpHGg22KvxdM2HAJ11
tW/0u9wPRp+wgZSmcLL0SEkD4xF/HlwgUj6veVULGmPoYVe5achr82I5AY/sIU5dbNWFykuuq70t
0fr3DuNqu3rMRmOTeQW6M7NCF+/Yz8YxeenJmEpbV6Djg+Ae3pdsj2QS2MWOYtA0MXdvlgsg6EgB
UbpO6mPRCA/2KeoxiXHt5MfwzXMECZa6+HOqXnYIvnMEFFL9TAfKLw46N23cPQh98iuBZL/TN6q5
+EkZbLKx+iCExK0SlliaJUlf4scjTES9C5T0hY39O+xam7POhE85dhH0eE0vX0Ju9oMeHSCCxWUB
CcuwPRzckMxai4CqXij7tjB8KavOVmmxPlueJmVeXjb+OH6M4dFqH1Jp3IKiSp1YjjaJfSlpfe5H
iogdZtaemOOrWC+EL2HBmAi6dRsb963SIhK3T/l0o4STg8vTT1Xhy0XtUX0wGiDe2xmHZSPRn5Wm
J10ZLtJEOSLiPJnZdE+60ptaiGMoTlHx/0EButrcOY79fgl6/vz6/kbSy/PfLv/P//63fy3K1/Vl
+Uch+uMX/FKKqto3Wv507GjjcmagJ/D3UlSVv0FagWu6npg/MwZ/LUU/TbxwwDjSc66m4cQh9Ecp
KuRv4DKECakHPBh4oL9UiX4O8H+uREELYewlbhOyKri9rxl9Mu1y2NwTx0qzHKydzEnlmMzqOyYt
JGSPyQr6R/vhklOGJr16jCJpbxij8bxI0rwFoPWGRo071+oxd4EiJOJBLxnhmyhrGej39neNjHKM
Bgo8CuVKQfgDnP2SCvux0ityf9BxfCA3S52mqfcp56ZYr3DDtBdl9qFpJH4xjQn8TLbjm64zy9MS
HeR0jxolv0kjDIP4ZnVWo9yVqHBtMafXZd2w6aleauVbgPSnEC2rrZCIpkylupktaTkHHmefxwC1
M0cMjUv4Q+t0xV1WNvdEgZwTPXJOmgD+uxmdbSFtEixAeWzOTl8Wmo+PIfWmsjROYBrUczOcgZen
+9zGhtAF+77J7rpQs8kcweQci1et4wUMmoYaIw+pqsv63bbBIueIZoagcSWlq45d3R9zs3yLYuWt
tqRdpZM/kMj5gznIPkox5bauqfH7EO8kWbo3miIVmJlRMBOEvQF29dBQeszhclun1bsWScNRyorb
tDS/L7l50HPil7VEfSsm+iOKFqEGl67IBDkrCwx0U0NERVFBnia/0L4IY431NMAt21cYmKr3oJG9
toIk3Wzizmzfc0WSvRp5E+eH+hwChQPzPbqFVGMwJWxl3+wpTruGJWhSizczBxNnjGQecbi5jZpr
DsGpE2RByXSjnm7iicMHCS+3pqo9d9RImUg2UymNTtLwVHNiWjZ2EsNoLrFw69ZMBEDcXLSNitJd
LMIb5o71PB8UvB9GxVMNDVftQwjhmeGTUeFroB1dIGHkL5i57caYMrbTGqI30SlEqmDWPtpwpPRF
WTgy7mxnGqMnTCQ57XPK4Wo0L3VcslM4WGeSJVk+NnAE7oaAX7+ojqphLxmsXLCewyQsq/wFx9t+
VBacfVWzC2LrwpyXU2+tCzaxMvNKcA/7YDcmuGiMyXST2AApn0OL7qmBZZXjIH0sT3RD5TRLYbkD
Km/+rCEwvuMN+m5GTJ2YB4dUOyrjjm0wXUWleZW07cOYaTmqeSDZbX82E8HIZe41ck2VYia3zERn
7o+sfklG0iHQFhpeqEviO9JDSP8U5VMt3SiJNlAISP1E9FvaAf9ReQckKb/Uy1MWBd9LchLZww8E
YCXLQ5/SU6WEtTFSKUlP90Qyows9Wq7aTMy7gEiQU9LsoA8Urg2Rbi5iX7abHGBS+S41gu4h74dv
thVpQvZTaK6TlM5TAGVgEf6OU59FKizn1dnTuIacCt/GMJ92au1C7p53iGMrbBHmeKnlurktpyr0
8rbOttqg3GTsvD0F1xRFOzpNsi835odYtHNbLUO2w+VZnwPzIqp02w3KC4vkIScnssdlkOSJMdxM
iX0IhiOpgHjFErnwkzxXrvsF4tNEGBDKCZEe2xQyTqNzi9mT7aWhti/FIByO+69EDTsILNNNBZXe
sKnoChQaqw3a4v+q11mNqBd64kAy+X1o4kMfRZcRT2OXzsj81OnZ7qLCj5G7h+ognyxN9YQinQWY
RenMO7aNfZZ8nxEdEeGPkrKV7OlJqXERUARxNtesblfjHsW9QAM4ybDBinZ8QFN/TMaamRChCwhu
zQM4gkdtijjTYDpcEvzcKSYuO5V2RpEoDp+Nz4pS3VrGBG87a3U3YxRjZR2g9Xr0JNtcnuRUOnSa
+TTn+dkkh/FFkxeJb+r56JMY9l2JTUIpp2OYSYM7i+nVDmUnFQz7bQV583IuRVHukcBmuk2p78Ku
vYz7MeZqZqEHvXMrYwoaSSisjKewUkhzqmr93DS2HEUep8jU3GhadjUFWiS3z7CAt1093E7UVdY8
PUilPfhyPX2fe6iace2h+XfKOKy9JZLs89Ac+4tMFNJBosRe4mRCl1YUhOaOsa8XRfFaDoqEGWcI
uV3H53gBVmnZy5XZtrNnKoPPq/6hDFp3FtSF6pWm+oquQXMoZMdwTs41OZ2e4jrNN0ZiPODV56ww
BZfGcCvpoTj0alY7QU00blAhMEFm3F1aY3Qj8sjYyORyeTMchP1kU4VnHEtKiYiVQrAVGkZ9EjCu
y+kl07veS8L8u2lPNT2a73hshi1GOzj8i991MgpLtSXHUY4vaIVeKlJ7hnD5I6xoasvIStYMi0Oc
cD3Dq4i9NOE4aVbDaxVjv4sruyPzJboLzY4QecN4nduu2dgEmd7I8lRfhUg6nF6ZKQ0UmH/0HGrh
aUEl3WWAivwez61fVpXuJbpJwtF6pdkiqu4VRXTnRG316MAlfElxXl8YQdpcT1EiXYQ5tA4i+eSr
cLSij0DtsmNnzMVlnQUIuSMpbLe23ZmPkTJF9I77RRyVtl02xAhFD5Wqm3ug4ItbL4v2gmM2OGZs
I5QUKUK1eeJqpe+swATiBSv6h9AKy+emlgRdjNXapRj9oUXR6096ml5bQ9l5zFFJWZWLLN/h98iu
U3gSJ0uS4kOGrT5RCxIj8Mru+rirNnZMYIujRWX7YVuljWEoKVxhBemzIZLJq9VWPwgSEE5d3qhn
izY/Swyp3lIbOeCU5PWt3bdESKi850hSD4kxE35WJOOVHC6RP8p58NpPIyO0FgYfoLvOxOZVYzjU
1bbA5RtVZ1ratL7Qa/kkw1k9hNzVrOtN011ifseq2ILpLTI6af2zbk1uENpsTkXeZeRCRSfgFT3C
aktP/aY26tjTm6a5GidbOrRVt2CvVPWtskCiwwwtxgs7qWrMaSSl2Av2XgltOajEmGZTmSCWdwLI
D36fxcYjjsHpFKX1c2ejXs/mbnwZdVVyqB3LbRfODMziQhtpARqFcY3RejmoZlBfxz0lHTAY/Xta
q3npsCq2GRkeCwmqJU2hSDYIfrgITEyBFtO4wDPYw+z2eVAmedt3+Wu2Jq/MhjemaKZn5i2Fmu3h
3XZ3cTZdQKQhsGd8SvLsTJo1Nups3KsQjk99n+ue2YWCkqxiUdI/X9iOcCp5G6iZ6nWNfCwjuOtL
pB4YRuEkaPBBkOFqTl15ZUJPOquyxRdZe81ExdUGXfGtlusWtvBmiRiVjUn2ZkxAXPrJzO7mYLhv
g6VniIg4vFui3CcfawcUMtyUpX1G8gG2qkotT0DAzkEy7SxD3NVp2tvUVvXNNI5+OhhXtGpQqrf+
AvkAX5hw2qKQLyBR08qzqw0op8u67lY3ulKm1KFIDeqYGxljGXlimlTe6bRycFi7Qp33fUyHRzY3
VVbF20CKr8dwjREwwmkTjmT+xgEJhPgXzarDIk8A0MGcesMZ+tK+mkJOt4YabEUq+5Ye3WtGUx/N
kbWyipQsIWF2fuRQ8cgmfZYYQDv6Tt+p1kfNJPJkgrjYTyRX+SPf+ywVlkGSNLtEPLZeM81eY3Sv
Ya0sh96+ndLwWI7Shri41rendtx1tGS0mJjofpJL/nJ6FBoYivZhsovIBW6Oac32ONddktlW4K+k
YC/rU2CNB7Mz6XDUQUxHiUZAYCfndbduLt29EtXSUbPS80KPF5/0LPQYMHfbO7iDtBHi4Vwmj3QW
y0FbesKRS+AEapbe2Doybrs7zDWnDLNEWa+QDafM7I9yNyvgFDDkK+M0PaVNHW+ZsJ4pmeRQjVXu
aHEZ9Z2NTr6BU5cSEeRM9DbFQO3N3iWFBoCQnMYbwwLMOxMbA79CmjAYNgYtm8K4aDMeXiyndrFy
ekA8TbsjilXED2mc0Duca+AGn4fm/7jh1G9Ma79rbVsf7/XvmaX/OcJIBYkoHPN/v4OwLbPn4m83
/csbINomfu1+bh/8+OlfJ1lom1d9vPapd/sxxSKnFGkmcj/6CWi2fp5iad/QbBoMvVAKUUGu2QR/
n2Kp39CvIC3B0c9M9C9EkTJq/u3EnwkW/VAorhjIOeOQ5/bb+TD8Jog9tC7cOiA2rM4NwRqTNDQr
+/1gZRts/cfFVB4IirpsBL2TsPfn0jxHqSX8smvP9NzY5SU8xSU/SZJxKAdxgcbhzBrT+7iKLuRo
uYN0ONFINw9c/NuhaXcKmXks0C+zHB4aIkapucmtS0kZF7n+Rn3kEKDJiU35MCzcm06bj9ssw19f
JsmLmabGezUMpPRyYlPuJsiCW12viwtCK/TDYJmdS8K6tqd2IPwtM/r7Lq11h8jJ6UmeAwzUIBc4
rUvWFQnwL2n7HKYAKMMGnlRUGUA+4gkSElnvc9PmbK7jsCl0MzqR5hrtRMLOVBGBzriqC6099rDM
bVZvK8ypm1DWy1eSgshwCzvFI75VXHRJr2+w8RS913x6Y6OasjctLH1HYtlDndNInXvb4vhDMzy3
uIVpuuBdkavLhlw/LZk4BCZ1ujX75qZSaZwORhu96lngNyXfw7z7kOZteGXn1b6rSyZnNGaRG3IE
Srf2kPtZOe9H8gIDOTrMQC3YR9sxPbOSYm9pRLHmeM27fWlpeO0KpAHswPpyEcccs2fGNUkQ3c/h
wDeUF5GgmrYbAmCzqn3RQ3NTqP0lb/33qVqISQpdxXrEKrhZ7NqJBVmq2balpSGZN+uJHXmdaxRw
nvibBKafxDaOCl0OCCr9JXE1xfcKohlTp8HsWnhEYfXaastaYDLkUkTV7hW1SO+11WuUFcFFXqV7
EpSazVTIT5PQlLsVAoG9Xd5NQZKc6vScre6gB8m7GM6Aimy42TZmgh9EUgkc6EL9ZsBgxAX82qRt
dsl0RN+1fXxIBt1NAfZg/x4kD5BKyt4+b1IFQAQoqDeuA8ldTLATPK10o5J/c5Zn2SkLTHx0KoPT
ttaPU6Pme03MWL5kaCpm3SJU7sKTWBb6DmkEs8AeHxHDmb+Isf/jluX/hAuugviSfB0Wod9fcx/m
tpr/dtsXLz8vtv/4yV/WW13/hnyLBsNqyVn1fnSCf1lz+QrasU+VCnIYk+brr+1a1fi26vWwYplI
aNGW8UM/1tz1S6DISZRGPajggTD+yrr7RRVEt5fD4Crz1pGbYgL4ogpS1JybQyc13JThM/VAk8Yy
eky09CXvo2ZL+ti0yeo/MfQoX7RAn4+KLUt8GkbgBnx5VD4RG3A6dE+pAHx1lqkjOcgOyRznh0HE
F3NTMnAytC1V8mWoR6ZLDBJWyCa6S1hjPXYRSCNF8gNZ/t/6StV4cX//GnX6f/vX8PkL3HP9kR+z
BOsbhHQ0tmz9MuLXf1ycqvqNC0zhClzfJh1c968XpxDfuJS5ZJG8rNffqob6cXHigUera/BTMg4/
JC9/ie2JvuZLUSDgea1PjmAEmQvU/FIUiDEORkRR0MtC+tyDRkdQl3RWL3wc8ha6wzS4VRqYlgcp
03hPQWgEbsqIS/FiuU0eSIc2FH+odIQfIubYOAuOyF7MtJO9RO2WR0VIEFr0psReTjEAyc7i0ybw
Bl0t3U6dGntfZRwMF62wbc8GxwfIwqpUxhiRYl31EvmLDAJU0lODppx7h+Mec2fNDmm7K1n4nOT6
dJ9Ec3DsgoWHhYEJm7ypKlPeAzihOk+Dd1VJYzIbwyp0SA6NNs1YPAw5FC9TP6lafor07lFa8DOO
1rkEyjmlh2TnrTcO6SZgrK+jFFDDyQ9UpnvVtAsAQamtsuP71laLNvjZpMv72gqx1ZK/2V1OKC9f
dPW+sUvOwjJjh5VcVdhIU4LGB3+/a+Xque7Mi0AavcJKzqravqPRdDWThwhaqPOBUiDf4OQihZW/
EhwVaG5wxxhuw/5fP/h1aII9jSyZE7w28yNi8YJIcisok2avPcKT2sxFvm9qUUybvKbRyBbXWctu
ipl6ZpH+pNaT/T2LY8Kau0TUTknrS/fKUtBKlazwQdLG8FGpyyleFxHpfVRngS8mnsX50OSkl4op
oaWKvBZ5BTAaxjZRPIVUTnllOvYgp3cxXYcLoMp0vzEpieMcZea2A6B4lqV4NFWEg4cxHdA7qPAT
rxEpRXeUlOHM5Hocgau1NVBRkEDVplFGjO5FHoWxF7dafB1C+6FH0yrxWcbFvA0Mzoup2eVXstHP
GzKr5c1ITKcjN9PNONSZxVoM+IS+HPQ+Ywh2qVKEJNNLgekzxys+5mjMz7jyYaeF4JdSPbA9Sy+G
PdOsdkea6QBMlaps7gqhgLykChvUPD2Fybj4YVC9hqIf/WQK+o+iAapj18LctEFOaCbuntniPF1O
QL8nIobdeESU4ZjdSHsPNXX51qGqfIzGrnpQG7MvdrhsQ0KDINJfacDhsK5zgMa2bCjNW2Nrzf20
2NkDnn90EcGg65dwA9lmFlyYT2WUtw/NnOsvM7nwAKfmZo69ImmLo64lMnN/mvEhkotaPwVBMusu
rVn7VcvHeRVQqPbdbDOicXMQZjAN6F2+tOHSW6DIQlqrSQDR1I8IjI43mZHgMqbNOB5F2iWjP01y
+t4Kc2xdtZqaYzuKQHaztudPH+R5pmtSqUN0LDORv5M+OL6aWiNHMHnjsnlJV72lG41tsa3lMVl4
R6Wq35JwktUbsykDa2fWoSI8lO6dYKYggga+4aw9cvHwN7I6oahCtw1XbBLsf7GRFpNnjkNeHgHv
JvE+lQujBYZgpta5UuS6W+hLqlxlfdOzAhHJRw+fGwDMO162CWBuOks7DU6kclwS0s63I7TKtXBt
IrQqnU1KxdJ2peHljSwxkMGOHnhI0QLUSYlaUf6FwEnpsQ4Ksh9kFLyMrQZtsYAFBi4twiMGG28M
o4tQ4bb2eKlqNB1tq+0SjcvuIJRK/j6IEqGLDIVPXoUQfeHg0eubbZxivtsKTZrGTU83Z3Xw95qx
4bSgVH4k5KryR6EH00MUteMphmuJp37O58ljhTVK3xaNrO2shQ6dp4zdVJ9NhWW/InhtBp5LlZOb
zGAKqVxXtKBiyXOe4DDJSBQFl1d9rG1ijvdVH3SKa2dFEm1KWt6PdmnbALoGmnFeM1pBu6nrbFD2
qlwA0sTewihZsgkuZkzI6OigzYtmHyQ5KMZjHvZF5gP6LRCXtYysp6zVLuZyRsQyY54PyV0mznRn
AGIdmQyairRpEK6Dr1KCSvVBqwTKVuO+VRhJkTLkgw8YFY8jsl4dp66L35caGTFHUmrRk4kQ2Dia
AxAyH6B0spcHLmPUSrlJ6xCBtfChlxpE4MIwFIw607Hbj3Runm0cfMegRrQBYDTrD3mYGRp6ISJq
HX5wUDbz0GZIhqZuOKsqIKsucAJuyVbuUAx1DcG6e8mWe0Zm6WIyyjKgdIKpSMVTQyEW+kk4yJkn
y3NjcxxCBKglg3EGXZj8xlFKjePY6llCtHBExjObOvnsEi6tFJrjBHM6VDk7IT6UaBTqrK10eNl3
+EwO98KrJ7NDtmeNKsejCNqvx6RtKJ3W1tqnuTcHJvVVgMtTiRMO3VYSpKZXiEQRfgDuROGYGkfA
uGmV08UPDBpVZlmbjQ+7uXxjpje89BokHbfue4Mrtg30Y2z31Xtbh1BjBvwRKPOLIeg9wVSnVdSb
2uaXK3QIQk9OIvkm1bWeALyMxn2frXPERsvm4xKO44MQOT4KtaNzq6Dp9NpkVF/0qiS2OAzGePSq
UYkPA/H2Z9nQthnS8KDItnmZx/GWyBvpaqZOjxGDleF33bwP9TRyo1z0b/nUzNmFNYjpju1JI888
BIZGLnVov5LKHgvHWLr5NM9Sl7s0gNX7hHWZBIyEyZkjZX0YOLzAxo1ZCe2VkTaRheq4TnoKeaxe
rQLktk88faltyZ/IyHGXA01CuGnJ+6iekBvkU949zrLEYC2eR+SldqcYdNcs7QNorPaGadPs4Osh
jlRHTU/8DiVKD3PDYIxJs2Vk6YMxQOIkRr+PcKwQB4NNUVGmgq/NnHopadkwHTI7OgE0HUHLleZ1
2YoJNNqStq8TjjRGzuNKs+5qgwlzUsq8SZqhshvJRDH6mkquOvRhzhpmll1rTV3nbkOQO3OD2i5h
1pkLyoHWtJvEqeck7SEwj2XmtdDPW2blCmDxSiMOXC+gI7q1lY6buTLRarFBS5M3amV9FQG365jA
J9ET96z9trQL2jZ9MQJ4AhjpRjcJo4EixACJvanUaLrOZFFcdbGmPJP2VnJDLrSb/WVpSH+fVly5
v7BdHsDwUXsQYqdIbplXE0q3MkEQa+bD3DgtQ0zhL3JZowBsF/XFiq30peNj54aBKX1yWFHUEcAS
i/+Hs/3vNlJ/7qP+r/9qroEf5/g/tA78y0v/t/O+/a1W65fOAT/36/kfsx9NVW5U8BX22j799fwv
y+RZcqwx10xNG0vMD2CYqn9Dq6Xh+vr0j/18xFq/xK8RMgcznR7FXztiKV/NZXgQ8QdigDSJSubB
eHY/23IkAIqjBIPKq7uQrQ0p45wE4Ey1BaWsqvj6qnUZ9ejGZu4vLca4GyCaILlKNwSHpRt9Uebd
FBp7Nkv6TLr1Ixzvv/WZHAvI7x/J/yV7eUbq93PPiO//cR5Xvsm6yVmcVEwACby9f79YFPsboYgg
SYCSQA9WjH80i9D24Ukm3EiFJYJT3/zHeVyzv9FLJ7qRUObVgMKX/kKTnt/zsylPXUMtV6+jDbQE
5ou6tvB/snDVfR3XwLqgeFJLY0TqkBWYQ8LgHaJy4fz0olz+ohj8OaSdvsHXh6P1BcWHuYDBS6Gp
Xy7NWs+pK2a2uq4pxeNid/GLzJG/ZozWl+fInvpuM1oFPvkyV8cXROVW6GRoWS5mxoIamOqM0XXc
68lpInw388Oo7TnCwxi7Ej0EES/qjBgak2bnZ63o8tLNi2rcD71cFG5s63jwEPZYj2kQQp+huNQn
SgG1mVlWlRJdk5rk93rUrJoEWvZXqdGUl/aINbLVQF3SVI1NhOT/l7vzWHKV6db0FdEBiUumEsiW
SuXdhKjatTfek5Bw9f3oPxEdpycdcaY9/b7tSoLMtV47llRGGAh7P/q4RRedKYR2rqvIxRocdjJY
a4QL7H+1CAiCj8VXYBt+t10WP30bcG9jN7FKlIW6rjRXkGvchO/GaFchiCPHu6Tl4D7py+adur3q
3Mxt/pTUfp8zly/OtC0JdFObce5UvDUnsv42huq6h2nCXRZZ/yEDc1AHLxoZpr9o3XGvaZze/D+6
dz/koFC1TT2Nu7cs0hnj+1p3byZJTtnBGCpitFcsjI9+MdYV+45o2R1bo/tEiBq/Z4EumxDWh9IS
tzYH1ETmiiLENuf5yzHpmCJwwZLvYpkgaRdWlp+KesJ51zgLdlrVDbSADqBN01aj5XmcjaSyD87o
Dky8q6Ue89n2qH+cVTWSsZVJ7A2+M5lsP54iin3u5ZmntjU3sl+CF5JQ0ltVBKQCsqaW0AfP8L2v
VBMPsalG4Xwb1UCVzK3SI4k8dEo9ydJL97BQmPuT9zP9JipYRyQxmdIu+WrD1G0cerReHdPtVwyq
mjA0lJUpKoMZKUAzz8vr2FLywc/vwHmiaJyuU5yysQ4I8LptnDYusFYAf0HusN7b2PeQy5pNHTnE
niETn/3yTvYk0G5FL71f8uqQTS0IDV7qhFzE0Ez7Hlk6rffmwTLRDcB1T+rDmW/JkGJJAavopx9F
VBb+/JWkGgVPrD2b0abpObaTjrD0jYPz393E5PhUx2oZnPLoUYuSbnlMjB+Zk6wWCsNgteKpi93N
MKJH5K+OSbct5EINmbZKAuhVanTPdu9yONgUmNc7iwD/kqw1MjW2sV+j4x+6WZNbHxDf17HiF/Qd
IN+MptWm/qUzMnZjs70FUyqrGCpmOG/+F6i8RXUuS95m/hkvrq1nbFNZig8MitKhgcVY2nQ7m0tg
bP2qHK2dCGb1Al9KWx5HFzF5JHsSue2SvEWwpJb3laYRLkpXt/tln1BkzMcWw6RkKFyi3s/G75Zi
ZXLCzaTxI9oSyq95GcGshQIlC+Ms85PIWRP7L7NtNV7yFinvTrf90OzX1MrcU2CsmEFwAMyR0HVf
79ysG0ksvtlR1FSZ9mVcBvJvGj1JUm37VJHvNjABbhyv9L5Wz+i5bfNeYI3zlzc/G8yXtpxqcKUU
Q4PJXvfgBrQYRWtHWUfoFrZfhf85iv9HV/D/p0Med8r/46ZWPBv/9019y8/6r6va8v8XhkvuVDga
CqhuFWz/NdYFBMRiW2fNFj7XJVfm/xnrnOB/UXBGFz1z380p+t+Rc4+WLYln2SbcVJgMZf+Tm5oU
m9vt+N90+Ej8/zNbWi7GUEZS9/b//9tljSCDkLFV51szmOLToBAp0XGkZ/8jxny2s/3uFOC7xIVl
t+Yh0w4xdfrLzzDZT6L0bpdG+oL+jqXWMdLidc6byOi4lXCEzOkLojFsdam7jzE5BhVVyTzt3jYo
2mxTCr3LshfQLrJEnfE4oWDseUG9hgx/65Y3DYMLzQyw+jEObnNnBz99r06LkJs6jYuNQ7VW6HCw
NUkRZv6pSK9CBUftoZtmLLnUt3i9Qj8NnCi1825YiO1Z0EvDP6K2z7eluV4dryjxmmfvIkZ0O2NI
WHwjMvrLbGAmXI2wKvKTWS6flCKyMhI11FkYRg3SalkynSH+mMDT8HMifclVlOEj7ZOvBhViOp+s
9mscA+Kb5YdHeibqamV/qvq3bZE56vfJQK2MS8g++CTETwPursEbTnh6XmnV2tfD/KoK58+KHx6P
XfHaID7DvAPiG+wkJrdyQEmU183WsPX5ppP1JwQJVrBTTpGcZqCSbZAjAJifbB3TUFLrNx9ie5Av
PiqmrufndOUWFmQLknvt89Smk6RS+4KiqTX3qdzKvV2fmgeMW3tkbnem/kqnPHgs8Za8sbx3LxZt
Jhczbt7Gkb6VnrGAH3QwzQ+sBQiKb7d7exoJ6G365xy0pqJrF0sRiE2V0jDlJbdWmr45lOSM+sHP
Ko1LMaznkaTssMWuy258As2+eb/sI7chUvcue+vVsO2olrgZFfrIlM1Dv8Rvs5N3P2un5r+yfY8V
wb56+e6LPExi+UDc60Mv5m3ZPaJ3AVSk9qCMw8DWiLUrZhFQfrZ6Io/vBAjT0DsvPvU5b1rVr0tZ
DBtNyPEha5Z81+VE/I4mhjZFxoa2gQmBVNAubd361fUlsrALDViPwmvPXoyQqlqhiKSzpazqPrZM
pHoJSGR2wEHy2AbxGyK6xxL7cFGcnFJgjy4x7QHMNtXxFgFMN2zrHWOScG0aj8zUOWijwUGnNlD1
r5KH2/V/kdxum+Zc+NV1uEn5bdIh3LMrFIgdLi2omACbg0iD56z8s1J+tuSE3J75pRfPLhQQoxN6
09daoU99RBZ6slPslM1e4btG1cqQesa/jtKy4d9vLefZGH+s+Ja/3GlqUR5jwX9H+593fbztqWFb
E1TdxrClEOuV7uOHfs3fl0Tem6uzWwUkkIdBF9V1qukVQ2kj6/IuyJD0BO1L5yWPLToSXdKCMwmy
YK0DobMePeuy24i8a8mduzk8bc1oSSURrQhnV+YPVtFf7E79m7Psq+oV8OeSfzTJ6u/T1Iw6epgC
gcmQEr4O/sBdgIW75GNtW/k4l029R85LowHnRlTb1kvqTNOJQW24Qn8rENkaLMq2eLUYWLa5IUlz
D/oH5LPPvd08FXK+FEFPu1Ze/yvWxX0r/RlsiVgZsuxiRpGCX29s+MLIfHsqkmznDmhhzeEwpcZF
FWbY4wnv/eFrnST7TOUBJosfq+wPZTye+8V4jkeZb/3806luMFE9UvU2kdLBqoPjd7GiRMk5dAyc
vV0SJd13rBWdNFSZNJO41vY/BPfhnHv6Qzlnkre3VMpP5HODQE9ekv7OMRSB7VoGrANzMCs7llwT
BevW9vsaz9Nqfs2ke98Rxhpv01o2EUKzMfILE9tRzWPaSV8hZnSNcKDOCQcXmj8HKXA8Iui1u49K
SEyvPf0rAT07Rreaf6ZOUk4IgbIdGPkjKuSirnsXfveR+5gz4vijr04Ue8mnLvtth5L3uYR5xVGw
8JLlh4mXgxDi2gsN/5qZJ2ek5SrYj/afpifYg1cD8ZTdnZeyOVbJ9OXlVQo3Gx/KxD4VA75bHsO2
4ZG1v5kTN6SGRnaGGh3SpJhLSloYz7VzSw7f6HiFerUwKSwfWHO3wjc+zRVpbVclqL6cYu+ujICl
32BEk/OTRXxBThMe5bp3bZU/pa6HgwpjwtYsyXtuK9w5bfYFV4nPX2lkumXIDsUe9ZyJO5YX5cVQ
WCdhruEqHynl/QTtDZO5piNDhmq4c5xnUsp5wEzsZMkXaq9QoFYzxmKfNHo7B8E18KiFbI7UIg7J
Rzx2X8bAS92dCKmhFKHbKPqXJsuPqDQIUxibwkjuu2nc+41xcXX5mfn66HWvVdl/yHZZNpyCZ+Is
yBpP7CUi0avfSJDGTeuVuxQIlkYrnAk3Uy845i3AyWKWn/GFzcWj4O8+OreAlyqh8KTVYMP+PdP+
3k+xR8EalY7cNBPf8hL8Oku/SzoRSkl2Qu6O+JspB1JTdtZ5d6QjggoZBg0kClu3maZjUA/4u0tS
AVun+GyM5iWe6x8H56smrX1Df1tY4ZiueIIBqXYA2dOzqq1dWshfoQsPYNz5Hb3gfbSIOJuT8eTw
5m+SgXiMteq93SJu1hcD5pguDYhQ3FEmoYpG+ak91vVFr3ZUIfRz5vKDVmh9BBjmXRQSx7SxUsPI
D2NOL50mvxzHwHY0sh3inij3+w+KlciMiB+tbrV2Hbp9ZHfBZspYg9u1RDjLUZViSLO44Qtk/ONq
n1tiCuiGUna+bVQLj4V20JuOfkWxJN4UhZNh1Xi6mExWGrOkdW4azOD5kZgS+otmYe47n08HHt6r
ixPZ7QeWv9t2d85q0jb4U+3syCUmtsUQ73II77WiEk9n1wbOT5nG38nuAd59ipSyR6vqnlu7elwo
/ROefjLSJtJ2XH3aToH32nsuuvHTNP/Rm7JXzT9rsU8zZVPJd+KqLcH7x9lUW23MsKIliQnIOnlt
zJ4d/JK2l0l+xeJkTm/0A25jIgcIBpvbk7u812iQO3NBx3AA7CeGqib6BjQleLMhp+X8PVQycnu9
I9oj4zdOOiHnG8u074TadF9yOnzqRh9mK+W6qL7y24A3mrV470s3FLG7bWy5kTOwisTxJWYgJIbt
s0XRpT/ROGCo53yWXpTR/dPE+T9T8iqp4pw4812GCnHj99N9nh4txz9T7RXWXmXes1/jUnf+9KrD
t2U6EUWmB8K8dyagAuq8Q1uiMBU4ITu3xp/UPHqFYHzTP3XbHWZ03Jse3zk53SeReccS+r8xV71z
veaVIpholN2TNVwEzhy8AI8q++ebEGkWgoHGxFEi0ILXD0h7MtpvaPLsqRm3ffUGI838QZ1VFlss
5zS8uPOO6Kk3Z+qPGaPTvVFmeA8GClyHgoMT7omwAR0XUTJVmvqlpUPgQbw530UuG7mjegHXKX01
F1Vpk0PHpg9yfW1mfgSytbZJqvynILfjA94SlgqC1psOEGuqHt22//GkiYRT851QXHOmE+uprCk/
uAlFLIN0fus6LsVxbn4RMYSxy+pQEb9+KiFTBbft4ObPan2tHei/ng+0GY42nbvpKmz4PUlR1nCy
+v6Nns4D6Zfvbjq/Fb64lJmFe4PKGsFc05jnzjbDTKQXcmkPwhBY3lcFW4+5sXWmmTObpivPr9CX
OruUEjgOYtFGFMmeO4x/rUOEyeotG7Iot1WjXvJhPQQGEYJj9rLwkZPlHw5Q8UG+1ncTPb/hMGLe
g6p6pWqYWVeZWA7ydZ87RBCYiRu2+fg9sOpDlJp/GF37T5xyw61ZzMSz5GEAJEl3j75k2E7Kcmoq
iYQXYvOnBMbwxYKMvzv7hOEdErHsOxq2DhIa4FjmSZiN8XPprclDqbFrTEPfvvZrz4kLNzr7V2PR
xVWv6Is86PydMwHqBZDf62o6zNL72AIzo7Ix9Opg56vypkrlw0hr412jvnowBMveZAsidKBsIeSP
a2+3B1+5L1QL3UuwFR54yRPZNkBl+AstQncI9Bf1Sq8ki18zKfRHqfFOLiOy3NqPvwwveMhNoyeh
hondEsV1yf11J+ZiOJbFSDZbgfIbeiNqm+ZUBPGT39smYXyYzrOmxZBQP/RTTGcOcR+01Jb9KELP
aSkey7Bq5VX9bXl5/pDlyfBruVhsZUkyGunn2zljdOtse93OaHX3sjEGaocdaoMHCouHDM44UwFt
C1xkfUIVlDaNkzs5L8IoU0hICJGSTQubHzYd8Y3CzN419BwfMoDYcKZJEMezh0UC/vbI/LNvLeIb
WnoLFxNRxhCs+HSHXVvj9vbWK61wR7o0HgeTfAbGvzRD61RMv/5KxaKzKkLHEoBR8deui7t69a6+
otf59rIIRRxTxfQ4WgbbX5N5W4rl0itzvBFmLLv7ceRri9faw3xUDbulR0xhkU3JTjR8tT2VCL31
ZLfisAz+XdPdmtrqq+bJPheUfTjyszfVYQ78f/Wt47Eu/vYT7O4Qf5PSdhDVHxm8IW54s63huS+d
F1yt6Yk6vz8gsN9uP3w1FR5kQz1lNj+94YgrqWclXj7vu8XNOZuUuwUpI7Mej4NoabpD1p39Vizx
59RrspA8ADKpJmQqoMMeSnaS9oucj5dBIlfre2+6GJtIKofjLcNctveGYYDCro8ogPA9lV8tFV4A
1CgLMne8Nj6YuIvcP/TUgOzOcO8xg1GqIZtdwKKwNubTwPXhlMVJ6BZrkvpJMQxt/HptOWQ8LHgl
VikKSQQRcE2SvJd1+tzU5X3sDvetKHCkMky16++E6YnuB7FNeytG9pTCx3Fda4+hbZmjRZqhWeZ7
tvKnsp12YwF0uvjL92xMB7UOxp0vk390Dworyc9lNz3U5vQbjF5HeSPStNWHGVnrD7n61IumdBjT
a2Z3dVT38qPPKz4gU46bug2wMvjJ1hdhkltfWT5Ssxof4LARYnCRCK+LSpmXEekPLKsJPUHrieiS
fT+4PPnWqbbsszkrzA7qlVQfg4wrHxu5v5ukFRbWHGZZ8Z9OPJdRchNwUhXecuhHjQoFhEjZ4n3N
QYipKj041sCajVUdEUuqPEYp/5vYsUMlh5Oi20OO7VHZQBo6pt8mUAVaqqC8SxhRlym2HvAuUVCG
mdk23rKGLb4x2o4bN5fmBonRdEiGVt35zZIyiurjVC6QEWk+ju9MROou6MQfh7tuNFb0Rox+Mh1A
06bEvZ8W2s3ZxLV1TO0lu5/923Bi2Cn5PWsr9aM/J2USzq43Y57HPAWa8Wx35K3lpr18jK04zS1O
FU0W/Gac0nqr8uEHDxpGst9coxerxpc00/dTZv9tagfpQzN394ndGhSvOf3ymsTeTEhMUgE0ddy8
TqQWE/EpzxP9cFQxHXJjMJ+6uD7zzx63uTk81wvf4MpLEo0zRmZt6yuO02iqhy2VTUgt4vpa8s0b
QUUxJkk5Zob1y2v25kjJG/SjFzrj7TNfy1DOFIBj+UvL9C3GcykdYBk1u+6dC5hzP/FqbC1WZDtf
PtpSHvt2cXa1MwBQo/A4eUPz1Ksiu1OLxqGfUZcjLbGvRn1abS5lUsc1dElevHR924cUtNEIPadF
aLSF5K3CupZV+g9+lchFQ/6Qo6T0byhF7TtsIocZpypZijuL+o2dGSdFF2Wax36cEu+eQ754lwJg
L2cX4Lz+VMuIFGdmfhm9at+7iCUUVQz3yh3061Jl+GZLM/lX1MCd6r6rjEPWJX9sMWb7pKUSQBUu
nBdRIxOHKdlpPeyCd5rKN4KvowxJMgorzHzKfVbU02DwPRS+5+0n+zho55+dgX0g3osqN3vUTU2q
xrqbYloHkWYSLaJaNK7mkX7ep5mXeDN16dNAkwPiIfffiEr/NqMgKoli8y7Nz7SJhg3uKccd9vTJ
vUiEPbh5yqyMxtJ+CuqJas7Ovvhq/hVY3neia45TX5wzSJODWOMnVLaXTlh7UwNNLZT2HKaRR7+8
fS5pmT31lXmpsIHvzAQRj9HZ2XsZfw65vhPjU1A9dV59SGZ3V7WrdQWY8twEnLPct7l2MUJ3Fr3B
C2lUuVtHpGOGLdl5zqAvWfzT2s/Z6g+bYgWT6+2PpY2gIAW4HJiexqsvp/w+09hduJaMMTVCo44j
pxsmZpH1A9Dj5PuQYBYQCDz7yW+4/kp0mNrqnpHqsMBl7qdxK8GsC48IESZ0gHryAeVTBgmbjx6V
XS6UixdEXi+yrTVWPshKd87dlyEhZYDDbOSOJfE6qgkuKBvrJGkhTzIQoMHMD4m50LBOM2R1k5YK
qsdYexbSqsiAWzbjIt+xA/UbN5bo4kiDSrltWgMWsR4/B+M6gEqjrENhTskpOXWu3jOAbzxsvo6/
ch5RD4bkLNHzR5o8VsZXA6831wMYSfLv9oJ5U4s3otsbvfkxlpzF+KuA65f7OXnWvjwNvnukRhVh
cEZ2434K3gueHx2bj6pqvgpozO00xTQXlMdg5Eiex+eG4yImksyLw2Z1tzOfPZmml2lyUL/eDuhg
X+s/0H9fQ0AFW/zhAUyoCV2z/Juz5RgAoIWqQsqRtt5i0vesToUedxiOa0W21HOq/4rqu5QfFAts
4vR3lNU56Mk9UGLrFZ9D9gqqYVbZvgWFxr0UgivgMHV3w8DaYFn3TmCQ+IXE2K2Hc5X8a4n1KKzq
0pMX3iTmXipctQtiqbRzQtMpt2lHyptJnFiby52RvvtesWPR5ZNzkpNIv1JhHzHhH43pobRAkQtP
HfrKOWTYtTrXe3DrZ2l/l8S6wK9GUyOeqpKlvneMvRJo0EhgvQ4ZJnH2NlrM7MjySvSHKOxXUOrO
UI/eOv9UNJs3FjehHtqHUgrAG+fBrcy7lVOvq7NjKdGrA2vVp94U77eMPK9776b7GiYknt8sO9u1
yT8Nn9AV21681/N1Hl2sAW/NovlwiTzz1uphNZR5os3kaOgnTA60fA7e3tMjhLA8Odl0Z9Jhrpsk
nOyPbB2PWTu/lOKrnJdb+DvlYc4+p7nO02loxefE/XQySbfulMO7+K/KJT1xmcu7esj3WVeem/Ea
B6p5sbIUzMk4dLm/sRqil/A/+zHdx/FZ2PjoNY2FKP1yggPXYt6SisvFL7cj+Qt4flayN4vqaXZe
aqo+pRDVxcvoI/5S4rQA+I5HuobZv2/F8jma7RM8j9XfsUs51rlqLwiSsErzOJ0KeRyy9Wgkp5oJ
Oc2jgmExi+r6rVyvpVftXPPL4BrP76je1ol/QKhH4McL3YUX9HiliU4fER/PYABznBVJKIlPL3lk
bquhYzSHbP2NbR0GuX4skZh2+l1SGAY5v5nK4QLG3Mw36Hm9t1zWyNnemXXygCYsKi1cTvYhxfXU
k0FawGI1xLjmDqMS6Fomp5BU56OPAv7WcRwTxHNr76sjszu79dktL575NhiHZgQu2tlYVJv2r67f
7AHiK8oEd2DrP3UVv9RqaIMHEhHloZy8nUGX2obO0d5ClIkEkTQgohMdEcl1v7T2ARnJVuLebPr7
XvDcJvsumD/t/HEdwqWmsQ8VMHqGu7rey0xtgYhHm4Ml45gSOydYQxSaP9Yqn1M4fzJ5Hm4KJsgK
KBBJQnLgnw1aJ8OkqiACnepCYQtdO4H/viyzHTWrOhSsYIxQUdGsRxxJG9gCpLcYb/gSUeK3OqbW
sDIh5kVWvEypFCwJCk8quIibHuO4tDadKaujswwsaPQlW4C2pbqjfK051EZ7HdP4e/aaL9tgwR3V
O7083Xs+lfUJFRZjoVW0lyXoPwv9sZorHo1h+IPB/q6vVsQmBWiP2maqjWQajqbcVcYVn+bmBpIH
y7LvfYNTGHvIco1NfuTly6g7NmGH/vEmeyVADYjj4DjKOOhhrxGpEkXEWALk+1KwX3Tr4EZ0l0UV
aatVe7d0DPx1VAVvi/XW5fe2iKnrHDer0UUNz+dil7tY3FX29GANf2bbOGJVOApJ0E/2lIPCiuwh
Ru4hET7768Is0+16kOSC3NbyuKgojT/EfK7dZ1BuAnZs5u9x3QqyuzeuCQg1dOPzWubpFvHRZ+DO
YRl8yqm9az07DNqbdjYmP6qTHCXVMS/XC+6W3zr5cQCPQ5SGUSBQnqQIk3edX9+DF9hgUa3eFs50
N5n8IwcMLfXsHip3KK513Bef3hpTIryIB96tEUvHKNHI7yWIRGB8smfzOvmwQIP6LNZ6mxYr6a72
Y1Ih8zG97G88dJuhFJdgStZTRu/xWCSHDl8DwBxTijTaMM95kjsLdBo4NDQW/zD5xi35lH6Wtjd+
GiO4r1d4XAMLdVkE8iyzcXqZVufbM3nD60A/WaBDOuj/qbE7IqAkRK1IRmgvEP8AeBJbNpyI1o9B
kJvfo2vgrsKncvJYUfx1pDbye4FqJ27O0kBFQCzJ5FVHP1gug7K7yPITL6zjRIMJpt2j4cZPq2L7
UG76GoiEhFgJypHGrcn7NCSHvLLsx8raxYGdMl5f55TqhcWY502V2d9BSoHrgn2JlVM7147zCCfw
Mh8aJFucWmYWv7MYBjxCAeXm+Mf3iHWME+3Tlht5S1LsfKD30CFjt/X1e6L5NrrZ0ZHTv8+zPBip
+41/dVd4DkS2I97QfLGCid1QzoSxEwE8dUcY4l0ieQKH9NgK8w6Hyr2fktSWG9TZCq1POf6LVgUE
QRekxZWrQXU6T9KD7y1nq0kmAjVqgkbrwi13ZktY14Ye5/IdbY5DTzooyX4gMS8NTZH7ijXJFgbn
SfKSFaqlmX1IAS+LlL83zJd8P3tlNLT2eLqVXEewOPZZOfxMA6wDGC3CvHgby8zdxXHb7AezfnJt
UT81FgRpQNTXtU1Et7cp+44KLxOv/tBeirmyI1ZN0lb9ud9YLbvN1JqaTDegijU1x+cO1AXLXmc9
zKVJQ7pevPFgryVctdLVimpCZMtjN5GNt7n5MRGOsxsjH5Uo963nAj+Xkuik7utY2IANSWN/zpXf
/ZtuIG8irHnbziBNZdH1/9aMCNMgWdVf3kG8ILGtrmvT+xExPqArVQ4ZjHTvUvH7UDIsuMwJwOKP
gI3BsAFBoSOozN+pXYhcTUvx0Hv+2xQAkTltfMBRVOxSVdufUO4Q002rrkqsRoSamdOjxtlitiZh
QGsWfGA5Z84tx/kLUd7ftO6c8VB7s3vXUc313SeQ3gl6h78tgUTVZumY7E0iUdKZbOB4rDDurx1I
m5cqHF0rRjS09HeeAejUxAe+i5GzUbunuuv/jpPVXt0gZXOEjuS+JRyv5WoC6zEmh7luxs5Afjrn
O0ldVrm4HxOOoWZrDUOAE0+TTO0QH0XvD/Z+g90myvKGhio2mn2bGuC+2IQGn8hzSf6cKpfyb+/4
xbMaY0pKaz1AoKxNmM3rFyGI2Dqrtfwb5HQ8hQNgEVQs9gJu46zOHweV+CitGd1uDnW+5IDtbpIF
g0ElqAOdxadVK3HtzFh8juw1x7Zwq4uYVwLOe1fcV+wPTDgtE1WzUECIfMyy0MtgDwAAJ7jYxM/q
8V5bzR1d98CDcyr3baezyJE1iQtBD6ESF61HdvEFaR8Zh0o78rd1CXCA0Tb70EPdckWhGPyUPclw
+Wr42Gx79xLTR7MzmQ9OINQMUdyl12EyNKmTekG+KLyHgczOnYeGDbCydb1zjz6PfDzbDycyn04I
m/BLBgaYju5mItRib/op58TFQ0YOFhEQpbnt7b42T/0gMWtSkfBkjUTSMpz5TRQH0LksYEvYZEZD
xU6BWjMhMvOCJMRBLNwsyYMCAI6UY00Phaf5+UZpwEpb/rwL1JheXAs2OLHx5PIqs8oVYtyTkeQm
W6M132Ucr/2uqzJ9cKpSfk3FSCyvWVRrF3KLGU+iQPbj+8avGVcE5eVL/Fv1N4FpDelELosVZcip
aiCKOLgPElCTvsTWPua+5Gshkswa3AdS8ypuzdrKorglsIvKZAwsbeNb704Z2w8APOReDV5bWvce
mUyEIcUx7ibQ/m2BiCQyDJlbvLOiuQPbAP/O3Sn0HTeUojFCe8nlo98SNarjOT+bfT5FDeXK24Qi
yYNs+vEpLnX22LJfdMKv7nMGSUQfc/wva/tlJlAukZe2yXASt8s+LeqtVffmTvk2RG68ghK3grjS
qU0+5sInbHt232cao6/OWOsHgcua41rYET+W4LOO4wMg0njuitj6uB2FOzdgh8KYuLzO5sSXwDPx
lBQEgi19y+/VGU8RnsAjJQTLi6c8UBddkXhFykaYgU88mr1QjyBVrQH1jqZ4Iwmp88J0znuS7gzH
ped8rF4x/1BGgO+oKqv5HBfLeJLz0PFGJEaopSX/OpSiw1LLcde0sL68Q5AqncPjYTHm/+ZzulwA
5H4aBWM+yHYfrBNM8lgAx5RkPd37TcD6lA+M92NROce0L8wD3Sc8wrO9XwKUM0Mgj5Ryg/hLtN+N
2Z069uzHtnbUBdLS2VmdXi72MiyRMZa8Y3lfhyj/vScd195FyFldl8nVZOB0xZtschCnNhCOQqag
1b0NS4LoNzNj5p2peNCjznbpDY0dRfpE5Kt9XfhukYm7hh1BJ/mHMtVvWS7LR9cL1N3k+PE7ElsT
xK34sEAXtpUxWOGqdXPom2oXTA7+u4l+h5ip8TVwFSlbhJq38w0cbZZSvcnZJve+6RIsXZ2Hfhhg
emwPfYeS2tWFuOS5A/OfNOaO8QceqYSVkA5E5QpBevVdC1lWBQoEk3zWxWzfDzittn2xfgH0gM80
6Irj2Da3Dgk7g57JpdQkGUQoctcJZ7Jq2RgI3olaXQF4YuKELa4aZBn0v0f+XNYhA8PIpcEgUuO5
3JHoeKxA88rNaLG+rPGXSAqcf+bkIRoK2EFCBPPFt3WLeY0FwgK7In5pU2Q3/UWnZwTfCZqTsavi
v3ViybsF2K9DWxOutoGSJ8c0GTT+/2bvTJYkV87s/C7agwbA4RjMpE3Mc2TkWFkbWGZVJmbAMTim
pV5Dz9PvpS8umyJ5ra1b3GkhM2441c3KQMD9P/8531maJnAzHtBsF+D3/iyyAHMmS8krJg6CYarx
tvkcu2x5LNu4mHbM3xuaWthpEIBNNLp7MvYsgUYRMTpPXUjZxsRcngAsxesUElvH2MgVE8zgOoW8
ugP4huvMHPy3PG8IjuOsmxZ+0vOxRL7lEaptbQBIyILj1c50h2SEi+3imTna+lCO+9QOUyyfGt+0
40FbUMwIeL7qxIbmH43fQ1EnV+delVe5PSNZFo+ABodgPOB/ZaMT8+dRMyDn3jr5vqofMjIWny1o
unpBp5R5nejG+T111fyd5TlNIbM5ZWsvMtgUiP6+gR2jnzgw5NXgTb6xEaAOdt8nFeYYGd+MiaJv
KOfdcdDI5EPcWbt57Nt3OoFoYAgkt2mRq8eAXMsZDataU7jOLToe33PmB76JlYFg2GHyeNbhOH/n
tKGfgzDsYSjNQbGwbYMYOgGrpTZx/s3V2KwnONKPFCHhjs3jaV41c42PtRj85kp+YTemVGIojqS9
65cWyEFO+GwYy3PdKrgU6TRdxwo7T5N4jyH7yc3oifQ99klnLCVj61EbxJ+N0V03Rjz/rMNRYXAP
sGelFStXb+xezZaHajGChkSg67wjBC8MisNNuNEPFHjMCGR0L3mdChAHNvhFaAPFinh28NK4Wu0q
iITbnnbutVHp9iaM+8FAnzankFfwJu1mGpUan5Lkdp78ywzrYMV3xjjFwnI+m4hfZixs6hiiqGbN
XiLj+ayGFmAChtucpi2fnUsLQ6RcaJUjbTbrTKbWGy+TT81Wcc9aOFg4SAtQ7I1pUyZjeg6nlO9I
GEFvXgxyHj7cYApufnTOQ1Yf8TGQD2ERFwc3iprfRQk9qg5PdTZv0bMXnttxBaBRceNZ99N8No51
hE7p6JKFy1GCQ6ZEeEEMFUttcXTKpAO2GEjGyXAe+dL7ImrYA4XejguK/MVOwnnn5Ai3eBVz0gGV
J38FtDm/6qKMdzlCBttzVvQjhn7T4GKfuuAKLcdZ5XlZLUynbpa2H28Lq9kREnqFTq700p+t6MEX
B89pdk2IvK6ageVx1cz73EO8T6KGKgrnmNGrt9T0wJPEPoW+fgVU3qwE6OzcRsmX09e/bv9/rgr+
9d/vkYH/g8b7I0n293/3f5cQ2H5Vl4/iq/3zH/VPf/L/G9A9+z+lPy2+8uifswH3//1fswHuX/Dx
+2T1/kbG+/dogP2Xey0wYXGTtlIL8NLfE5/S+gsEPBcQE631d3QO4bq/QXWCvzik+ljJmn9N+Dn/
SjTgT4HPP5IHpOoCYDvSJWrwp1wAlWBjDl1PLjLJWY6LjllUv+ncOYZ9023s+b+qKr7/Gv4piXDP
OtwbEHBzk28gBfvPSQSKoqohJR3LcUhKysrwYiIrG+kzW9YnO+CKpjRskEG8BVr+MkXzmCbqcyru
yWtDbBotv2KuyMTLlm7d/qjExKCOq3XttP7lH/Id/0HokGDkn35YyybdSAcfMQ2ih/gL//mH1ROb
VbRemyN1QOOjPoYrdp1hI8F6sOAzLbl0xumu8zv7uWHwvGUJpVZxMzAEzS9TVVKmHZWsAkWYLPFV
8boDZ8sUb7eXXMTvMsFuiyFqWhISFD9ZTNzIRrBvmvF2a6xbs3+NiG6v60xsAHvQ5NJ5Yt3rqH8p
UWqgYRSMNmGys8m292v2hJ+j3V1GLmiMPXcXq2HxOrBKymWQ5CIapx5t3lhL3Yh6Owdssht7jE6k
BL2VybV52XjVz2Imld/POdJTG1sUqLitv4p5L9/qrjdulKW4m8Auk01Qog3r++xczx6MRm2uA6O7
eFiCNmHBvQn/9SS+wswAr4L5AJotAfkOYvhCagNPv3G3hSdPrd9gKi3Kt7hzgr3nez9mRz1JDOZg
Z0kSj5gqMi7eW9xR8AYhLJ+oPwv2AKRfLaD5GNR5y9YjvyAz4P1HJwWrl4bSL4LwLX414xD09Us0
Febj3BO/Kua+XFtGTxBhyO3PABLUNpzEls8v2NXAc6+RWcdL5lJJk4OzL+L095AAp8+DMDmRXdQW
eCQRbxNm/0VWxNmW3dYWLwBtsVCR5V4G6EOwQkLnCADcw686x0+1jem8CttmWbN46Bg7FglQEVbR
eA4n03lJsoLlShbsg9n+wHZOqrOy5iXIknE522WxtnLxgGLSrHUHNrZsUbeTuKmATLI46jMoS4Cv
GYgy1pZxrnGekKVcln74nbpx9Bt17qOdupytXl6ky8SNu51yi+o2k0FYFZE10vnGE5rCR1jBxBBL
uDXpqunjaCN971fpzcmH7RuvQ5yLq2CpdSLa1m5tZYhjjMXTgzn7o3ZbGBgTUmdsesg0kQzblRKR
c24091z7D4eETGHLl55imxWqC0Qa9bMeOVUZvONF6Ud3m5yX7Y2Eu5AxWSRrGvwbjXKvMRjN5y7x
Un45knhig/VJ1VV6CUP8tBnAjU+PaAa+cyBBph6bjTPGD5XMsbBLCsHSIggQzdLopTbHR8yUKV/Q
KN803UREJdwlMT4s5TbDqrG6dhU2irhwFO+apoDVwmD0mDtYTKVWcmuXTnUxzGB+n2xveNdz6Nzy
6e7aamJWKFMfh1sbG+WCERQQkz42LovHQk7DGXnV0WykfIwzXrjtNDEu0Pr6EzrX1bXwMKqc3EsX
g7K2p3MyeC8OErojWudEo6S3bStfr2V230WQd+hufRHSh2aojWh8Z2u6GFmHwauJXlp2u24TB/qX
Huvf/YiiHTWO+x6G7WtBtHY3xSV+c4hIXGEVZrBoIO3jlPpjtgt1sTLf2XmN+5YKO31hYmtvrdDh
pWot6MNekRA8aK11FvnlurUkGYQuqJhIEOpJnfk/J6NkF8izelO1YkOQlAAt06xfelVM5NWVEwpt
hiEvoeLJDtUHIl8LVbXqvpHSoOFMXnSVDrldJ/E0Ts2u+lGrGKL6yO9Sd4/dZFrbuJXOsZC9R/LD
vBK4fTZs5w3S2atk3+wyqavoTC1FvMscpKelnfYWli1zPMjctvYkS9pVzgvyyxpLTL98gXfKCnGX
cFtDIyhVEeC3SCNrj6LKk9hrEOAsje5U/ibfCU/xvW4LmIXsRqhxECXCQGogaNQQmiRTb62uqpag
rMRYq1VVK/3udY0FkCrUDsbCGDPxsgw787maqpHfbFN+O0oXu7lDGzFJ4qQnL7K2nRfib0vy33ZH
00ZS+9XRUUO1g/OToXx5ofcprajaCCMJV30QxPZizJGOik40B7Sze8G8CzeqiuTZF6m6hU2eMZzl
0y4aHWMfMTUL4CX2rxnY6riWvg6fW0/TFa3j3gLYooZLWI/xoZvb8kYXr8UmoNlbfpBmWMiVWJB/
njaGWc0rHVPrGrkQevC0gCYqAjTgLpbBA73m3H3bIqcQFaqcCiSOXvwXIsBM3BNUPmcEp75rWi4e
6CYZgo1VcgHnW7MxtcEMb6csMWyH9QrePs2Sh1BXcNJh/D2gh71WTRusDc74j6736HXTDgN4jZpK
xVucqYvSrtpyH0eeqyxSEXPRF1eVhs6nAbMJPXyAPOf0T3Zdhod48jTLbuGsFQLQWgX6KwacdGnH
olrTI2vd9xkHYj3ZGmJm99CyPtm0snhrmMwRHmBMcxpU8W5KSvjmYINX5ein59w0qVwoe5fXxATG
XeaBSfujzeKACjD62HzAtkLV98/QGN8lPUS5pBBQ55RXFvU1bufkkg3Y4vosPPmcQCQiB2Iao0QW
z3sOSZ2m2Spv8uGJoU1tjC7BLub3c3sJg+yxKxyyXY0dnowuEG+CewdJhLK8Sr92dpNm/9ZnYOzS
bsDc0NHLwDbY8091Lqx95ljht/bItficGEejxZJpOTTSVHb6nbS+2BMErY6wD4PXpOUh5ZUN9Csm
GTfVzcFMVT8+Mp3izPcjE61NOP5u6kYNV0LE+TIvW+SwOU5X+GLHs3Ov2LHdb6R3B3teNQebvBgf
JtmWd2cPjROdGZ2b2MLKldvBqnXxfRlFSmz1D01USfJ5pisvQyPZ2WtD/ZiTMdwBFqp2rTOEoPTC
5hT1Y/oWGcm8aYk/LjOOv2PTj2TT60CPG79u0gN+BUXmhIoj2P7tlzHe9dahiKo1TQHDmSoOdyvg
QTw6+P66QccrSPpPQ2uV+x59bjk7pr0NxN2JSFIQ2V2aK5CW3c7n9bPW0b3vN63SY2UZ4komwV36
HTRCx8XwWAZTt52l98BWhy0PkLrU8bMv6dThRhqoiV5csjDHD0KFE+iJDuMp4AK+gNZUrbQYpuXQ
1+WuTxPrYo05ph+ZnGKHRWLZeM8DC1eCRyy+nZ5Kp2qoDhAxFq4sxKtCRrhF/XwXBClsNeH6QYCp
ZgzJoDmzRWbSFBLG6c1jmbJOVK9vbKTgAYjZ9y+cpOlrrzk8WxFVvB3r+tjRN5qaFNSVQep+hYJN
WTs29muSRMGb3915SekULImTYvZTaek+xHY5PAxkPpIF/Exmd9cLCGQMGpkuSdVRBugKVZL+8Jo7
7tgm3SUQohCN8+ZiTREXQiNPeXdXD6FVPDstAUbbKqnvqVO5FVoebGNKnth5nOu8xXZgN+vOM/KT
wK+Z3psMCA/l+9TC1VQ19NYGZr+RysO5hEes8JJgLT1Osj5Ov1WjZ5RZ8TvT7kcRds9TpW4zs9gZ
t80vduUfRCHi5yqIsW5HNhuW4llxycY/HP/InbFzUdIJJARWtkKdS5aBkXObLHj4gO1Fm6zuBzp+
w3qJ91Et81zqHRQ//HZQC1dVamdLrx7VdS7mp6Yq/U0U3xnZ7UgsJmKrlzgPfJJ3IbQ5q9xUj+j0
WGYLTlBHKxo5q/C34SYJWEtCXHczBfAq/rFTjNvSjNJlzQGGUw4PNbI9Ft+yVc8uLK9TRip2K7HF
RLg1ZFT3ewwTxTmXGKloI4b6qOm4EsTpuIz69oOZ5M4CydfZQNfAbj93u+i+g0nV4G/Q4OTjMKrf
WPGwpU9AuFPhEd5JQWFJIlaDK/BYdubFChy6IdmVog16Pz1ltLuxScarU8DOHnJqB1J/PpbkNDCI
Gk18olh+VQ4OA1fbgNbODTJpnoVzh3dk5QJDJmh5Uo0oHuKE6kvrDqFM07w7oE1q7GIZqJWuhcJS
JvMpG0cfq3X1Nuflp1nPw0rUDDgLgW66IIfVf0YZAjjYn/zJhlpfLTB68aCOssFC1fga50XlLCu0
uNWUd3ePoCOwJ8pI73Qd7ALsIVOpoIN5pmZnVqSD4tFjxJzD7jvKTLm28FWg9FZuspw7dvF2b1BW
0ZrvdUsN5Ii3ufAx+KpkfB8AeV5H0Jm/UI9mZK6KLSE3JMhhhJMtZNvNmFXFNpHOY1sAqUCEvDVZ
8Mlu5ynv4ujgVHdReGaM7CbvKcEwvbPZaf0YSzfZ1ozkY+G+dPTRINQR1s3r6WLe33ReQOYlpqaF
Rh1Pr4vC8WmBDZhmF1z1q1NQWHt/UvkytT02G3b1u9UznXzRPT1fSnPrRNkVNcxdcbLM2JIkyaBC
g9JN+MlqHRz4md7d6TWfIlRDq7oyrNuPjTfeV/slZajj9CgrjBp+6rXvlZ0xJfuRy7IqI/YJBgc7
033UHOmu7gL2883MvMTP12/M4f5r8vnCKmwuKzvp4PaTZyzWTZQeVEHzEg/Q2gWWtQ1GrsDmeBrs
PN20zOFLL3wMoJmchzLkyArwXbi2+1J5+c6JQO1NoTufkpnJdaYjgzBadJp7g0K+KjZeuXOzexHu
tCemHv7ySAQsXWxZB2HK1awy+KmZPngZPjRVAfr0AlpCK+bzlSEHRaUPUv/SEcp8aVnFbdmdGucZ
fWPPTry9k0opD2CW/ZrFpH7Nokk3TUpm8P8riH+0xD9P6ut//LdflS67Znr8iogR/CPXy/5POzsW
yce//c+q0f/2v/78//mriijsvwBJl6YvAluAwf47OY4KUKAjdHw67h/cePF3OLd0+a9sS3o0cP6t
jv7fdUQkRpsHC3SzTxIZ2ve/BOe20TP/pJU50rVM/ik2OhlgO3mnd/8DYgRgE+J1aINxD6H7EJHk
fmqNNYsqPXv3dIVPLM4jbIpy0mjD38s8uvYAhe/N23N+rPPE25ZO+bM2CZhYAe7guZKEFSYDMQRi
h60wHtr8RRa6NW9UP0+EP6r8CYWLKDZxp3sO+UDvGeGT1MDpbGJlIU2INwVo1Upy7tMl2GzdYh5f
Qp9uhxhLkQjddsX/itUVZYW0UqYjbBQ890zFSuP0QUwpPAujKJDM28gtZNcX6l05LTJYSpe5pq0z
pAO8zGfmzMFZNWFsnmhtJF1iTDQtDn68Nr2OW6NSW1eoGLIVcdiiZz2maOrc0G+BN6eOhiPhgt8A
PPw11YzPUT4GyyIfzrBnWwq6jZqX3r3XwmqqQxmVYg+8QWzKVmQ7NyiqI89ItKKFkV1snRs7irGQ
BbE9LEszJsGYaejVmRfHG5/BflsNITG/RszgmWOmYTLc6avl81Iy52F+zuvKPSaGCjFFsWSyA5+D
Q/zhuZ9Pjkz0d6f9XQfL4bGM+oPjdoAzC9grjU/Fa40xfKzsk3Ct6ZAWITk9/nwKyAePjEnmf9WY
n3JcDNjTdUWsPwBb8lJnzu8gSxquhC2hqqZxD7MiIBvOwYc05iux735Jxtje9Pg1scVkjD8cRZjp
5P2AgZ6GcCrItDUPo+izM62zYMVYtDn4Axa5yIP9VNOrRnbHW6I1BVh19V4wfeP24/bYV3f+apZJ
aAq54mqTHJPG+hnQurRWBgQaWDTEQbmBTGzJZvosiXQSi0r9oPlpmflMtL3Od/FQ44uuJRGfnAJF
bkxUuHfuR0r04B4PnSyDbkIKl/N6lWUMdCOfo1TtiVLYJT1wJxhgh6gs3lz0QR42PgskZGKraWO9
QDgltyAxhhYxzsIaASRydj3gPyKA7Jatxpp3pF/qtSmx25Rjgi290o3kawFPkK+n075SySt9hAIC
wjlQ7yMhiual1x2oM/QYvlrEskk18tvHkMMZB1wNAyqbxFTb2x5hLG4xljAf+ru2TPwrt3nxKzW6
ktyTnS7bSLdrx9Rq48DDZlCjLW5Z2UZ3ssxRHFpZg24PaJ1ZV5gZ18XdA9cNJD8z4vsONZAHh7Ny
0Yo+OaehcG95B5Gbh8T9PWTTJaBsiozUtkpEtSpzw1op3+5XpkxNUtxUspJoLV6cCodMwTaMiFWU
PhRK1fjG5QS8XSXLsGdnPgg9brNZM4FoTapolt34wMN98lpbP81RRHcreAEqvdqU3El7j6l0O4pz
AJkEglF2olysNsj01D4e/F7n8qChAQJ+w6aVD8M2Zj5ZEBeibr5PsQN4H55be8e+rxnSkgzALirp
uWk0YJ3J8wnROsid2qK/NnBn45bYLS6MPuVNxNQDY3ykXCdxX9x4ep/bGCXJ9rdBVoT7qPfWlPdg
o/KDR9BxPd4oKuXxH5QrpABvQ2yQF2yK2J+0Bq53PwwONfZFXEKRJS+VCvEqxbwu6BgKHypKkjyW
o3wopJkS1yDXHnwrLqSFgmvRJ9lP2bjiDLB5AVPOPZseTt0Wzyb/3F6eDPQp2nWoH0ebLyVFyFpf
ewJkJ4I+3S4eE+LGNUYiZp0V0Jr6Evsyf8Fp4NOB5KOYhB2RR0OhqQSeWtfkhrcCcv6JyIS3NTlv
cGmTfFz3RYfNW8MWJo/krJ1UMA70oNeoFqyqe/iizxHYWugAbOmHYp3F1pVCtvdp0vt4np8zzomo
oZlUmWvGy6VFf6ejPY6w6d4DhPAxQTaOSd66tE667aeLRRiPJz92cgpZBmvHvuSj/wBa/iAlvvle
862sbmGKpb2zSSpLi6w1NoiBIAyVT52G72Fcu/5tcOInFB9iodPNwYf2C80UvL9vQEThLzgG+QOt
CMTdkGgIaA+8nJaTdn4jnDB/fvapf56YlPDydexUMPbGNy8W5jWoKnGCJwEUjpKlails3a2mEZ5M
MFbYuxHTnlXk/65ANqOZyBfYKsNW1kHPDwu0clEONlkjWffH3gKonfYDWWEz/uYJ83eBTO/lG7VK
CM2axZqBI4X94kysdbrReGNdj7Moa8Ir6EGHrRM/eTui7glMAFPZne04hDhutUO0y7ssOdtkcOmo
8GWxjSfUIW+o/UdV+dGH4WbWq+vjfVkQHOm2TlMkSHMM2edRWNkh4Bp9noVp/ehITozdJD5jb4qW
UZu6n02Gj7JFGNzim+TOIEaciW1ny52BuYE6PnOg0KMxpl1d5vUzWMbgMnmmurbtvVsyZvbha+iW
20wVNc/c/T9z7eirajChJhgtGh2g3XR+7D5kKdE0o+Vq7kp0Ir8/xEDh3nFNOJDLoGNOqLsUPCKC
N1jW1q2JGk+c9Nc843HhzdTgZIp1cWKdkvwcePVvoFE8VWSicRp3n2EZYe4vwZEUeTYx1c3WPsIn
s/GqoFkbrlt89n0cnHmwflbSDBd8RFHNRere9JHkeGsa6T/GhfYuOYyn5dTO7g6D4iX04/eCstM9
RVnvpSzukWpY6PDJFk3DAmWYMvN5SEdz32VBvtMYaegdG6u3oqgo5+Vw5kOP67Mx9DRY5skc7mc9
+KcxNlFfKcZYwtwyNoibHdnxOFqrsptPUVU022HGWIMIe00DMGuY8U0IBvQBLBzmIhqrieABhtgB
Y83fXNThTN4tsBRUEXZO+rB6p6GE5Y7yx0PY4X1c+S0gkDYmE5cKnO86kLAmhX/LOo8albbIthoY
E+JtQIgkL5OttobitbBsqF4dp1c/QBBJ+iaEa6SKbdDklDMcuOI15zZCekTO16vBkWejm8iS0/zh
mUDBbPlUV8VP9p1PeWbCMCcV2JEVa2n0jt3wIbJC8Co+WSxsH6SmSKKuY3N6nudMvv1BDp2SaRvk
VfrLZ7sCCUuXh7aM+4eq9a/uVLGQyySu3yLpPtM5HChvsAyKcHBSr6XyS6gC0UPX9Nmbh5PxReAo
v7qK/ZMPb5ObM+GnhuqB55zf4imIKClLpImvqveyle4nNsP2gFIkAyrlLHKUXR+Ov7PQh4bhGxsx
I7Z2cCsxlRa/IkFrHmUYC0mdp5cNlyagmvueSnQHQiUu3AYeUqnUozfOeyebYK1Ee1eLmNuAs26p
kgDOcrBT/0cyjm+DVIRsTWLTksvdGLG36gFymkS5/eluAATyNMVVvytoe0tJRU/AvIi96tugif6E
AEdkEhysyWQlQpnogNVmO8/60VcuXqKctbmxrstfpvZWbWwes5I6Zn6Y5mdh+D91FRJ3Aa3Q+9UL
Bevf/mRvMLKxgeTbWg7+BfwAYm1rnMseGqvfHRCg1nFFSK2snlIsyBZUbwRzCyKM/RgNUfHVD7m7
qkZvPNAgIE8qYy2OWy89tpByLu1ANiH3nRWq3R8hBS5NkcclyYvbM2WaNNeYkBoi891oOX/HAuOs
49h8Wrzr+JGSfFdFzhuoY8IsFm+xGTspBzKoC6vaYjs2kYsmgB4AEUbQaopsm1niLIvbiPafKT97
nS92vUqsB4VeumMHiwV0jlnODxcDz72ArftuEVT42UnngmSULLCN2ltMVRnPUUnroSWixwKn/Mcw
sbmfsxS4kam/REz6qBy9O80q0iur0fCHQm+4stKe1kFaU84+S3FF77kIX99GjFNk1FKQ90muNlyg
4q8UjiqJUjP9LNlQjGXP+8vjq9P3b7R8lS8BZEYggCBH4i1YyntEbsGhgIQOUmDpZWq8sJ/77ZY0
iQjRdMR1OEmFibu1zPCsN9L9ii0MclN/b0lWcjPUyLFTlfvInezn4OmF4pCU1Veo2SjM02SfAxG9
tHZzTEIaRBLdfqYpzmCiWGQ51YQZ3crOdpdGHwEkiRi8cpvOywqz6jK0fBAjNNN++KbZ4i9r6G6g
JDsTybDm6mkv+yyPIWd4m8EroBdz7BW7qXF2wDDPrjcPT0RVb66PW9Ur61sl46c4in94eXd276wE
Wls+cRjWWOySNTzLnZFWB443qitN+gJhwjpngtJqz+soOcYCYp/fdu7KLEwabdP8FLbc3IK6nMmO
k4nD5SvewmY0V4VTuR9lLbp3ti0r0UEVEsYq7cFAcWFdU+u0pNH+tQCVvGQMwi8ndrmk8Eg3wa7h
/Nnmki81aF+aoe47yiF66WtyGqM/3ew8+XSdkOxi4WdbcsoffcUOAX8PBdAf3UBeWo3CI59jmxsp
uUa3ilcRISbYxMA+LDL/J9OFaVxn+YPBezIMTY9iDbGzjI++MNDIUeUHx90ltjqMhUFM180/urF3
8byk+d53Bm6zBkUnUcTWEedptksGKZ6lxwNsycbfuLSsN7CN8dFQRYKZ3ly6wv6lk2YvgMEdbdNM
L86cj+vAoyciLbV/hMj5FGSMNZgegkXlqZ/+EAY7v/fdHV2iOaMOULU6tXi3BvODMIoXtEkSE446
s+juV/x9DiKpX7VDAUdj9EBOkKdpX2KoO84s39csgYISgw6tV2i0TM9IdYCrzILLcuG8+NLKSRxZ
Ldcv29h3bd6SEvDKk+Gx9WpaNuSdV3S3jh3cvTxlJjTfx8SJk3s4PrfY/pSFHT8kCuNmbSUVdlmu
HB21UqeKY/4rIBzEls6EWmkm06mQ7gsRPrWjy7T4DCurecYkba/rOSm/GjqRDz2lOxtvdLLVZIcw
UwQ20QCL8UrYIuSdI7JNBZnsR41b8l2JQn/Ynk8pdyK/Ulube8KfHXKQV2+MFL4q3p8IuxB47z42
74s7cKbeyKlT0UJ+MP2p2oS5yNYsPebPLFbGtjaoHpesrUOaoQz1yEeDpTkPFPR22kDMyR37pdY1
Sday956wA9WLFG/XjWiGeOyERzinMcZi1/VE/ic9lnwy9HnT8qAfRF+rB6Zx/1TRlIIDCaPtaKC/
5hPY2cwHPT6lmF7pSOECUrETN2IVrUvgi5vcc5O9nxjmM1CU5BzmNvA6w8vOKbyuqcD85Idpe0jD
CFZkYxT9j7rnY+jGYNo7ZmXuJ1MC+6y3NCEly6jv+g0ytuK7M/BqLUcQb7q0iZZiqpE9DjI2WayD
F+ZED6xiQfHpeLXacoUpAaqx2/WIAD/qeP4hzOIcDbq+mLny16LKeDKju35edZTZhU1IY3TK8e9K
on/0xgLVXFZjmz+N+fipMgMsLYChJzqQ7pQ/6itXQRS+A52EIQhdbFjZzNb3mZ5wRWwU66Ks6FTB
zjqsCKF4l8lBvKaE+91OfFariQcilAHnHBgexSoEE+7pndR+D8FO7SK363lDKX5vTgI3UxH4Cs3P
UE7gufn1HLlvxguKsZOPTuVPmDbeDYCN+LcthKO+WNU94c3InQ4GweyV2XqCq2hvUahVkxWdCv8e
BE2J+2QGAHHSzKxQGsMZ9/WQRwEocsw2IZzllYUnZjVOKBddb/o7t9L5m9BWvCuTggBOas3Hhof7
GHZxcs0ih/U3SN43PzevTa2Al7Uq5MVcz5Qo+K2JJBmVydqQikY2RaB3MOeep3CeLtLLJDNdGd+q
qi4O5gx8xIkwScbsS9gxBdQ5VUP3hUoTwoMb5wPsZnsXaqNZpWQm3FQYWxO2x3UCzohzflmzHxQi
g5IwjuGzKqtv1vj+KtTcE5bpkGH1DqA8N7OdgpiBb4WoSIbTbI19YzH4euKeRHTxMi5tI8LP3YYK
TJPFIInZn71JAnX4TuFJOn8A9BxswsYFJIvTLgXUVJse9+0MRGgd0L/FjnN8yunaPdFkYG+0EUb7
2c6B1DGHvLug7/JOzLumjJsjJXBcoxz54JrWJYu9/FnJlnlJJcgnaqAPWdIphMFckM2pxdF2Qo7P
sTUPXTcBG8mT6VpRQRwwhNq42bpildr0IeEU2mE16SaqUL2NJCi5sor+w7S93xT6vtOvxA2XzTGt
dO9Y84ydCvCUeCMI3zq20CXaELhC2kMWybMca4sT/xxtickJCGSyCudDNFSrXloO7OF0tm7OWN1p
kvOG4L+/KOsg2AqL9Vlr1bcg6ZCluytIlbM5q+sQcBOmrBrkCeUXDlILvnOb95bSa7fQrzzSzI6x
vBU9XURhYP5gMDtQKr8G+7HiddNvKz+pvtEwVm1gPJWFF3FvraPfIXyKxM/dTRk7IMkgwi0GXuFv
lhkcut55NCUWHzLR3wDwAsypRflKxtojF1nCHJnxjdZi/LTKNNyEQ/ZIWPme3wmHNygq2aWza5PN
Xk5Gsicq4Vrxu0JOGZTzaPishItDZRBCM/hFBnlA4KzaoI0s2VHa2PlcLEBxe/Rc0TDWq/7idpa7
kqZHG1vTLGdfnqDvEFxMtbGs9fRE5Ve3nqLph9NIEBRm+W01LakNM9wmijKFnNrD2Bj87YAcvUvS
kjI5VRrrXsUHsFr6PLXFsMMWwzsF0MsxC7x3z/3fzJ3HbuRKu2VfpdHz+BH05KDvIL1TKuXNhJBU
Kga9d/H0vXj+i8bFBXrQsx4WzqlSVSYZ8Zm91x7DPyZTzhHAIT6n+jlyM7wyMaKYM+K1b1pzA/cy
c4I29bhL5hjapzOvS+pf8N0De3dk/fznJo4V+DLhFPOl7WXaMLxNsPH2JPGwNu7iexlrjpxmNqyW
fABZ7loMbP0q81LCCIa0x5wxV4PKv3GRkAJQ5kkJsgikp7merch3+eHaWwbSiCWw4MUaTLsj6ArG
0AnXus6qP24X2NcyiUR6Cv0EwjnaVf/DGBBjQOY1yh/s7IG/qc0m/u6SYjqZbTSuB2Eg3p56gkMq
AmBeca2zxNXTZ0ec4Ipn5U3ixFpEBok6+cJi4apJNO3RBsiWWZu07YukNXkqiEdc25Ml9wiFJe9q
F1yjqM2fxiJVZ53HbEIFLp6tUKHcDCEZp5aw2d4UaWLseoyt8C1p83wZqbOsugQ0TOIeSc7ZEFmE
OhnM20OP08Px7M9KORkTFX1iwYrME+j57P3pwK6uJjSvnZx/+zjJ33pGyvdei3NPCIpxqy+8XYVr
auXO8HSCGV5bqNFR6kWVGqjKJ+MvYnXcjp8Yjh46Y0iOukIbFs1j9IiDFbwbjQ1ufwachU5fyLCk
GKk6bxeyJTOpwDhdxwRdzxIJiio2tbPTkNLpGQg1+joZNoEBidcIYb9NJnuOLGfCnXQhuWJJ/WjU
LjM39WBMMvghh35C6CvgI2nuv1WinWE1a7D9bsErZ46dhrtZhP1D3s+33Ek4NqylWEnd69w149Yu
R95iYs9Gajlzb8VaHdsoeaG/eeEhNdcNJu7Skh8Ksgi8uefe18emCB4KNVp/GXqR3ioc6FOy5g1S
RZpte4RYahU6zbM/T3C/pfxDKAojowHQ42q0kkNpx/yrQqx1k1ddMWz/2prbGECOdd+w4rFdpKkj
zjLm9xo77Yr8gXVPfMsnU3f03BOKyxDO+aakGlm1pig2br8o9VPDOfRQbUq3RZNsY0KDGffYiO4Y
tiG7ooCmmeMenMuA07CalI1C3Ev2YtQxAJfSd29dPvbrPMz7nTtE8JmrCMbk1JB8NXnueyBKlzNG
IoZDQcIlnot3Ca6e+4TrfF4ZYM0e07rP3lm7FRtNQUuLXKB0iv/qCjl4Jn4gCzlbyy/iD+h+uLnC
fl+VxR+fp5trHbGjWJH/eMzMmO1JWpT1ISzpoztdB3ta/+fAYPpvN5Q+Zez/4frL0F/haTQ0mL6w
uEssZwZcVeDal23zZOOivFu+wc4DcOM0lo27LXskrmJJ2tE2QCrGkmMWYsgVGfED7LshQOv7PKmK
fdW27cYjSRFT3XBsXRKOyjz9wXfw4k7FaVR6lYn0EFkO42yFKrWDoYlNunn12Q4hFca0jKi+3llB
yG62FjfPxtLOC2Hn9+aUD7Ta8QHy5LyCBTgDKvfHz3aU3pNhdfJ1TBIXXVvtLXGl/WOBQ5JiJLWX
0XmyxbapLqwa1SP5fQ0Cqth/QFwN66UrPZCiwSLxD3bFFBmg0KRg2qOr7LmlUNzk4Jg3Ux6Io98F
yRMk9nbHc9cTRpzME4HQ9rzLkVFuOPcsJFku+F+3JgdHmD/cliaitpH7vWGZuXC7EsAHaLvr+Mny
hXu2cmcn3Ca9VArI11gp6tmsfSVslekbGEvsJb+m0R0NgKm7OY+rl0b5dyA3LcRI1C+o+k0czGVI
cqBjfvWua22byYd3HRlXM5LlT+H0mGvQF62xo2Hd8OgFu0qWRx7G4uq7sXMm/2oxj0H0zaPHkL/4
KWqD9ZwuOywSJ2FXszumvSzsc0AIDZc03OkqeeuAULHM8ri/rO6unIR9qt16PFTQDwRBq8+0hTCm
RvNZQLxeVU55K4wWHiAG91UUtA5Me5RL/cy2SoG0sBsIZpYVMtvNe6LmKGW5YkJ6JDH9uD3CmlVB
xNiDWwLuqkQh9w0z39QVf0SPPaDgT2OzCfMmSergziya+h8ylM2OuF60ouxxAQ2/dn3/242IN8uC
Hr3NaAnK8t2PJhI6BZNYM7PamyIfdmrUKQjHbdeGW/TsapMzMl6Xtflcq3xddMm5rt0Anzc5XQ+R
Ttwrl3651SY2iUQCW09HeBUGudEG52nYLKqoPIK504cbz+UpSzv2EQ1SsUFYLaKbjN6sfwgGNz3F
bXmJB7COtRvfxXAT2IrmKThQDOu7ccxZBHv2y8CyBJqeSO7DuhAbwBqMbkXaMBUtLP/UTcyUA9qj
KZ4/clYWEW/okU8IAaltrD3IjTQl1jo2c7I5l9WfzZLmMLahvTdU0v+ZE1hI7RR1j2mgK2pWDITb
pJyYmJphtyXwEgz6aCQTmi/v02EgeDZwXzHScHctFuiJR4bBtgWJlurDLxv7yS9VwvZ6qg52V7rQ
1ouFQtkn1zo2OiokMrlhuSTrfAZ+LWtmvwSPRYcqN241BphzP3NfKQD1xK1ni3e8lYRig8FE4p7a
BzSjH+Ny1KUhBF7X61lYuOwb88IE9URW5tYzzOgces3J0IXYF4oBZep/tJg3+VspblZ8U/Bceui/
nLKgF627EfMIeLpDpJo/Leb3FlpFN9X7pMsePRdOzHBmwLZW5vxs1bziMetew8XrXr0T3Y6oACNz
kt2RcwY02njPKubJfv0kIHrhZeD5FC39GdPfziWCd0x2o8l0tTb3He5zdzCu3eQTejaAiiG1ikCN
5jRCh8GVBdW0Mo9p6zJQG7ZyHjY5RqaE96io020FmWIa5fL6swzO1Lbo0hlsp8UkgXusrTilNZrD
OjePFdDxWBjfXoLlgjcl8VkORngTiKvCMOJsa4w7MIOhPHY4xUYAAcGAkcg60g4wXhAnZXge++ec
2T4LwjDbGxSaR13axr2JKYNnJgdsVXoTgThozre4tuWaQemNcCt/n6bZdFUdbMGx6g+Jw3aIsRKf
oZQvehR7VU7FDQ12tzZ6sugr21fk/tTlpgpQE6O9mTdm1wNOwLh0SBkr3hmj+el5McKQ0kiPvBt2
eomjvL4hx7fXHaC5Y1f3VP4ltxla1O/JdcSeo/FeFzGkU5ai3Nv2C7xBDq9YZe/cFogEilKv6WSC
vWpIG2jZCaLGzwDBVXrjtfLXL+z5PvaQ1sVT29M8xvPGhh3MyNpz33Te8wJn7PWYpRORsscJsGpw
2yXC+rBoUUD17wMTmjX9ReEzgLDGatPXME8ZPK9TjsWtUxqH0Ks3tosG0/DjP/Qt26Yu9x7hKoco
bk/gOOqtn04aE08Py6cNCUBwLeKTLOZi78FsHK0YI8owbpKyX1zMFcnMA61jk95KGEgoG37nOtgp
WMLj4CqO2livtbTuPFIofIzVeduqJ1QoeJ6wsZGGEA93rmvvHMlkH+ShZwjjoaWro7vxH1P4jcKG
OpNNTGVDPAVgVHr2eZSsTRzc+CbEfUWj8GEZLY12Fzb+vsdtfY7tNjavI/OeZQvDUr7feCi+qr8W
bR0rRGIPD8Mg27WYZ/uYJhjuHcXkfwrAAbMAfmETfm4jlvimwbWWWAvLLPOjC8rpp2AkE7EPHeTS
COnXDGfozYjqpYqBHmhl54gOv0yIRkzcm0v+gRfXj1rEr0A591Mb7f3GvcW292jGubXSDP2AAOPp
j4zgKTJr1lXd4G6NBORL7Ch0xnaNzknyfSFTVvIvEWIolg3hNW8Ggfd4ehScJsfykxdEqpgQB6Wi
ZMciug+uuc/UW9cWklmJQizyHkryD0OAOXnVM5AxuPWQnkfg4skjwaHvQmxWjmQI7dWlslf4W6Gj
DbyRG23W2n0OmrnYlArIVjNE8mXCTZ9s6POdAJlowuvsEFb/SLYzb7p0URZ3unxAkh6dqCSRngXW
MsOSnEsD6uBfBY0d8pC/mhu9KbvMxJueEm1S2/nWWwab0CwJl5gpiIQ9XJ3Wy9atNO49hJArVDgV
Cmz4tEG4aO2XI9ZCrm+b0dFTUXOnPKyuiOln5kjJG9o4BWWxe0M+Rktg9fpYNnn0MMPgLny2Dgkc
RMRdvxLsqR7NGBSjP2+tFgEranDQWcEAm89NcMK2lcRu76DFVzfJMTR1oJl54LD4N6cqK69yAjCS
li/L/HPXekZ5tH2cFtYIr0pabAcCYE4gIeLgZZ6mBpi7uDapyaHgMmKA64vFoGkekZmxztTbiXH7
qsyinR3pez+N1tpdVsNEHG5Kw3o0xIxNCaSBI7NnYrmqvXRKOKuhZktMbIgH4g3zQs2Ii5a94Q5n
YIYjWlyrtlN7oYJeQOnACaHK+TsXExRdD8tE7WCjsRSTtaSrL4NHvVrUmviGFg3i6M3lI/Wke/Z6
2XP7FOICl8rZZ+Y/rxSBQ5Vdm+Dpk2jdB9NTMdO9dZJJsz9NWy+U9RozGMI+k0l9JSJ24IMd8EqN
KJ6MXq49K4apA8J5N8egnAOvPldVKfZNWnZQ83M8sVaWf0T4nNcepOxLEVPx1dX4ji1iPCS2JNEn
bImVjKBP9rrRe7Z1/jVu69+BZQKOvGjcgv6Jb2IgJdLhfIZhKrdtEP7kRU9NpyJAeW17EEMw7vJh
qVxtqjIGNOElkOMni9f2gKaT69MT1kZYQ4BNR0bEbrjM5vUY3XrmsZsENvcm7dm3hKUtr4jpEF6b
1fTcUrWc+FkvsRUjwVYz0MfZR0fNFCmEtGo3WyfhfACaKXeuN6TPVPrTemZ0jFnNCm6NipuHukQN
P0MC4VvFfRY1cjw70tR3IGUivXbhSmwDP3SOtltRGgU92DKjx/tJ2NCDlTnmWcKJuatQaRK8ib4F
hvFM0rrv4q9j8jU/5G3a/cHXU9E/J6H/7AzmjTISZXjR4RqmYOxYkoJswRE1qwa4YoqwLdsAL5Mb
wVKYdQU70I3gbw8/CVH8DHTrb1mZqv6sQrBg6wxR8F9zqB0ONaRcKxXMaPgqx0bJq9RknFurLamP
qvau6dQQ77p5UX1gWIl87ApWdEvNUj9UZsFYhpBFirESSooikFRVC1gRzBjlRkwhE+tcEsmTuGhX
m3pbWZW3431uNqSx/lQO5ihHq2HV5B6aDTumasOl3x7A/QGe9G9mgdnco1+Jex089K7RbhC+yrPd
sB/b2nEBlCe1RyOgm0QPIpjvbYJ0OoeW+VyVQXavRsqheUgvox1UD8ZA/hok0S8y1+/hv1q4WNgS
5yRwnjADwPMMWVPnJelCZsTYTNn8yWSEf8CyMe7IBQEKXeLx9Y2blZA7M5RkkxbefeEzeveGd0VN
C0F3a0EBabvhLPl24qT+KoPoLWlYYSvVbpgEXEI3OE59tpUmcz1qwy1EOrdbGYNIdz23I7wd14pO
ddTjvJ2cmCZnFmcNImaTdMreUwX5cKZH6xwlDj8TBe+yMxo+zXbeVaUkQFmP3s5Q2BLJEcu22NDk
iZQd57GG1UptrkLjq/USCA5DFQ6vOhHeYnRIvro0oT+agdNsGiskx8EiAqijuFVIRprwYmRV904B
9oBRi7QYdCCAI6N22Kd0Lhi2y4SbrU9+3TzGX+lWj6Vlk1PgzPfKlL+lA9WmEkfcQBeZlOT/TNe6
Gtbt2KDisy+ibJ7CwvkmE4QrmuBdapDAIr7FD8VuSkT14prshldouK9pEuMGq/GD4BACOJA7WzyK
XNqI7F1z0/tT5n9ljcdiwMJOu250AaBQNPnH1FHZqSgGSNQQtEeTlx2tsXC2pgnjrCyM+35s+hE4
qnIu7sjoeUVzH30okK3ERpTuawrNZpVORXZkYgLeLSbfL+RO9MbuPlfSfMnTjMJexYh9akA3hGnB
Yh6McGcJYX4wZn2U7IJOXsbrQYMg/uS9I1A+x2Xwklc8Jmk55yez8pPD5BTBOswt/a5iomJzdsa/
KCjKOzufk+cYuSxrCSGOhVnzeVTG1+CYP1VA9esDJryHwv7RZ719R7syv0nTDA9IqJuHGfHPvkXF
8u3SIxz7qq7vpazsG+p682ySq3Jp+XDvOZXZXTQZJIKUbzJtivHoJWn6DWsHRTDKjGAyoJz3TPms
uekvhanVNRdzvo3yZjO7UbJtGiOAdRzIt2TyvhM1dOdhZN7sZqi6Yecb18SZAyDt9kPeRel4SPGs
fkZFO228uFRPvK9rtqT4i2JXHlFHX9J8/EsM0lF3UXeeweqjKhkSqAB9BbnIsaffsUABFmfzEsc8
78qwbzZOP/8R3tDhsK/Kh6CvkPSnHVQebWQP3jAzW5Q++NUSZy9t2uw+JSV/MBBDMpBkSZKbl+IX
a53Pzk5TQs2gu7ed3//xOOAIVkOATCvN68WQnyFVq41qH3umea0gUmwNK/kuI8EiYbRhyKr2t8WU
2sFRw4dUit57ogMzIY5HmBUxarNUrz6TgRXjKGJeG580kSqfX0phacSOsbMOHOdoCr+8Mg+yzxad
D9IC3v050R8k8QDKJ1W5RbFYPAF34CpoM3c+tCPJ2cSYX/JlzeFPRfGSZ65NQiSmAT3wpRYp0hPP
izi/4+G3dK2ZcNn8ldEpQ2BdSHPHZA8pVg9Ocm+FXbwpLKF3YytR3ecq8w5d6TB+may2AOQw5Adr
GBwW6jjsR097H/QebIw792hY/bmrTXRWVWj3B1c64dkAebn3OkFiDo0s0w8jPM65naz7xcZZBwlM
bM+/mmXnM58g9ypdCAuFD1pCMtZxUhKo3UT5t1B3xJTjB93zRmhWUDp8NsGC/BR+gIGZMOcD5UJ2
0JoQx9FDdC0puL7QAKKENJn1ekzVqfuM+VKjl9o6gCKgxBhvQ+hGINAD1LwjU0bObZL+mJlQGLmN
fMpZ3q8jEREU77rtY9YGp8Aibxck1l3pqZ9Yg41iGZlcWIbCs4eIt01QS8CcK+h3LPgNB4BuWNeR
RayHKf1xsvGVjMpv3NYpMrm6P7ZOMB06ASdw0o6xK1tYioY/v05K3KPAZiANGKyPTfCFpfwYAjA1
IbXBOpaLeLgOjm5RXIvMfgoCDGWj1wIUSnNyqTABMVt3XlyKiH1RhHI71OWjyTX9MLZpu88J29sa
isQES7iEj/pIoeC9Z+OLWVQPqA0cgjADIBZy2cDOTGMlpuCFynllhbAdayKE6n8ejqJwHi1UG7Du
Zr0tFZWaaTKBIneM/Xjn+0tcRDtuJMxCIWlfY0yEQW8BpTdkd0TDGR+otTl2XO2/4sQiX6uqGeeV
oj7UBECtAzclASWEC6aEcA5OkzgX1fFM+hH2AhS33T8keqv4QT/jHeLU/ojINV0PZXonRSyvfS8M
MgfskM+FRK6cu2cXSCwWpUNFgyyEtrzrOW+Q4E5WnW4ija2qH+hxAatgmzSq22jW1n3ro7S3IjIq
1gLP/Cuy8fHQDNV0ofRq2KiJHz2oZTZkWESSQJ9oa2qdOcmZKy21VpRjwNTWeCFRYv43Pmlhc6Fw
/k9+EnCu/0oB+2+//I/76rd46prf3+7uq/rvlK//+hv/4/8KDPv/kAXmOf84Hv/9QWy+uq//8fuP
AXBhmf2v/7nWvz9q/q8uvuX//7eLz/D/5WORswPDsBfwlwX+6t9B4Yb5LxlI1yYi3F7oXq71f4LC
HeNf0nGg63iu7+DU87HW/aeLz/b/5TiGL72FTuXatvP/FhSOque/ufhIWsBaiGrJ4uewDV2IWP/F
xQfNmy2Fu4wGmxLxORc9tu/gwGv7khSiPdYziOA5QfnVxCGIl977svLKv8U55P1MBKCC/G9ppw9x
TTrDxCmKU+4yLIZl0dl3OPqKq2MHZy8H95cutgG38K5eD3zSacujZj1nD3QiUTudFw5lpQhF0ohL
HXKzgvIOEvQdMJlVQqJx4OSfbi5/cLIxW27+tiK481rrJCvvUZF10NvMfV5V8FtO5yF47TTBayF6
i1ORxBfDf0mZrLQJy7maCBAJFyhEg839U1sA/Kpv/nbrIbpDYgjLkx0aE9RbF0wAxFMiHBny16/g
oY5zChOoR5gYnVuEcx5JD4kGjH9HXYukHZWUI36SlKGmq4/QT69+gK+jzg8iALSgVpg+75PmQxcO
uB8Q5zM3Pv6LiBCZqbxjWNzgpPbcb3Tjc/8a5dWezxKcxCpYHBBXszthmFx3PijB1vkVkXiGMkT4
KaOgzL7NxGYYon1uoi/fYSBE+lD2FJaoZs3kAER2NxsmeK/wxsJu6ygyWBt5p+zqoGXEyiFA6u7p
dC+c5iecohOOLNZB0yI7Gi+eHO8VMKNpVochjr9TcNjpV1mli3w7X8/0tAWmOUbbcVQ90CgfAnIs
LQHzN0F3N+bd0bRl8hDxY1VkrVPrZAF6MV8TLvmeIqIab9jsucNWBRiPuZfwTFSgyP8qL0NqMBwV
0doJm8cI7qJn3Cjxt8qzQJ00t8gdnho/7VdUI/vWYiNQJfyK+vGDaBOSOt35ISr9szWQ8O3FSG18
vZOdDtYTl0I1ysfW4UPWafpuTbjXTEKdbG38NeSvbRAoZZbD3Zy8yjbfR9AKWi8HCPRWYXg8okJb
Jw64BtRxhMuZLy3rKy731fjPmsNjD0+YzoBromDYWZNW0paI/O8st/+beNO1DVjbNQh0upJUhhhd
M9vmBqfpuGmJwkF9jEfuPKunph7Zl4GFJjCgz16aiFkwmoIMXaUjhxselmpV+iw9wUlaGNIhRRbq
jzL0zjaytw6LWxgX+CAwPjIImOfuGszPpQaWEjsPrVetjSo7ZjYJWtaIPlr+BJnzoWbjJ2neA31o
Bd0JW5Qgb9i0vHpYqAYuxrxgV+894TbN8S/BMZc8hu5w8NPwIRzyvypy+FY64nVosQ2e8p7hpHPt
9dB9eWbzE2BvVf98GR3yI7aUMZlI7Bq5kFV98ufkQ4nwLfB5SYRj/W0D+Qt1H7GoPwQkqHBMhPFW
6eRM5uK2J5yJ0PQbduKtnPyHqRf1Lnd0tdYIgXb4qp68JCK+ImVyXqceiZfEHgrtH1Vpw11jdrKZ
fRHtJpXdT/jpNwwDXmbeo2bibJDZAVUbW8oPXW1jx3lPwwJ2LlK9muyq7scIZ83EWiNW16upUt+G
j9HNw74zomFRPYsiOjoU5QDO1zK0CaDpnemRcxRQjjdfjILX2jSwPQJGxeyMfIYmKvPqJ3AAl9iW
9pEDneCl+aUvWKTZ5nBDpPkO1qTGzWo/EXC6AtkGzL1rB5g4eAZk2D7NigwRdzaZCxX3dZXuNe14
4U7+yc9GFA5RhYe08fIt9Bl3pxWvptePyXZM48/UbM+lH2yxTtwzWxbsHy9+ac/PTi4J0p1xQiXn
xHOuBlly0O96EelNNcS/BHQ96jEEeRe4v02IT3RKURe2zBUP6Gns7Uia4Kmxc9ygznQbaF0/rC5g
Ke3CvF3Pjompeyn9BqgEOxe5izfPaM5EeAlH3Vzjup5W+RChk7Szi+eECCQIsiAPFMvZtattFqsY
nVYpsxQ/ZioqLTGwnWX2IivrBfw5OSVoL5fFv/skGofFAxHwnN8S5CwB5V1fQBlnK/DaoCncObOq
HnhAkm1L7PkFDNp0jmBtbqLWLg9uRslXYNDaZhFdXM4Bu6H3C7kVYWTVhr7zmmBX64YvTwBo6NU+
ssSaY+3HWUITjaSZVz0RDU8Rpuxt0zf+NlJVeTSQKqwAYrA8eTLIU7IwoJJY/dgyQ7uExKJvzAYB
YMOJdWs8pmUunPPiir6j21mqG76VoMXQmc1OaPasaEU9gmLAMSGTj4zWRz3UGHo1G3n3WThTdZwS
j/NxRoI3RX+t5fqLzE+7kHKjSKkKRgR7adVN+wyFmM1QP4dDRFBwmh47FrVbF3IHs5+UfAKFlH9E
oAKv520JMp6ldYmmqieUB3pIOhd3NkOAHzKZ8UGIMTmFKTqlMnf8dZ1M1WY2AITYdeDzyWTGfsSk
vuNzpyxwze8cGcDKhjaz026d7Wibb44tKKOLLIRcIthfV3m3oz/lT7OorWGc5vdFYX5ZRjbtnQqw
C5baQ177z6Nl3gNjGNdW6dSXXlIoeK+mhxpTR6y3mwQYDn3rt5nQdKFCis++MzJ0a/35kJueuW/5
qteEZ8zTHrxxE+u/URcjgRa0HZnbvAHY+gO29CF1arxgfs5pYGZ3lOYvVtyitJrvcNM/kKSAILc4
dE7/bC4wSNg2dah/Ji/9LDHTYNDfN3zscZztWSLtXRRAMXEN9mWaQKOwTQ6wksetg0e4YSlPULMx
Misk7Zi4eZ1DqGQVs89Y4dRzfVc6GCqn/D4K+nU23tetcygKgTUYVojlbsUAcSmkcGttYytSXg3b
qK589lQQT8JOAnYnhfcB33I46wH79KKLq9lhDMZ9JgQ7xnyEnZ97LO/SvAkk+0U7PHrMi/eQXaZd
g8dqA+9QIAIgoCzedrWWGO3HINvausV+abWDc4g8BvnIkeIE2ZKBixkR35ki2f1OxaLvkmF5Hho3
Xauok/uyosl0DY+bUZklfjC8IRuhQzaxEYwKE/wZ3qIO6VWLLbLVXEzEfejzoGzxaKgg2fejRj6m
UuMyNGXyOce6fixZBG+V0FRJpImFT3VYkvVqIRRnWJJYNuEI03DvMNo51pUjDwl+rLfGnshGGa1l
hIJNbQ0XsThUsiJNT8/GHZTpfiFtOX9zQwHXQrTyEEjx5bCCppqrk+7qd4hJp6hcFA61xJSNJWvX
oxl7lj25JRb/9MUTwaawp0hJyCc9ZoZXQQasIYPiJVlrrJ6cfMrauCN944gB8tTQ0S+cKGvecX5Y
1sEC6zplbnQagvjdbNuJxAFcwm/4SaAKDUhjoAEmt8CdQO8FOTBIzmgcBknlhy/u0AdH3MqaLxWx
QYRTgJOvGNdG3opzkeK60clCmgMM8Z5bLW4Xa2TJnOeaUrGavS89UBiL2sB+Ynus1DFG9XdTIZL3
JiA/dDIcJtDmmOOjKUjA/aOzyj5Mg7DXQnWfjttJDkSsSp5gQGmWpDkGzh7LKr4BFPoNcNq6YZQr
BbPwoVg78QR1dcEpWJG4CwsmX830arPpGOfxak4lO3E1TNOZ8r3FKVDohUqiSfoMPy1yDjLDBSSS
FpdYGpdAcQPOfnaUffnsj/mLleld0jGKsnHk2eUz9+rJav0tRpNuMzUTDk624KInY8cVxm5CSbCt
ASey1W1vZp+BhOjBBi3G8oDzErFTeAfb+64y1DFov3gG4YKnY7UN3OgV1fiqysH9IwSnAJTtsSyV
OiU++rjUHJDhCdZ5ECPe9CgJPRlIh2cytE5N/zuYCN7uHSy57hwDy5rt6tk0mV5iHbCfdUaumwNp
bYX0mVo4MdgNJsCFq6R5IaEoeGRChoIhIqK6y9wTmRubPvYiEpKykuFRP5PLzYPvR2m4ksSRb6dK
nCLP3plV8DgbnyWjR6vq1jjk9qEEftqxZWR2ZBcIg1wMgSQEVyhJpv2EyXdM+fSWxQuaYkxKaP0j
1D02eVfXwBj+9KTBr3wqbCC4stllMY+64Ug8s2UXLyJe/sH0AGN6lrofNtNA3KFEmrzpqUO5J0R+
LrroRA7tNRJtfwL4e6vUyPTUc/x9FlhowVu1r7BSOGiEN7jNUTyGjJa32ZAv4MXGK3bcDt4dbD3q
KzNCzRhb1ptsOBJgyLFuMNDx7OxcOtesK1wEFhk8Eysm6dLIsD9g+TnTyvESgNTJd2YEQqqUmX3w
HUudBHy+l0mIYMtqWt0yM0vWnbK8NysD3+HKptmTNxTj0dBT8Fb7kb65gzu8JO4MM8fpzYN0hm7X
g8iLifYLnDfT6bI7ZIkwKQuBKDsTpM6VoG5XrY/CXiZjfTRknL+NOB7B0xT5F8717nugvgAE2ouT
dDGv7/ra6F6Cwevve6aRJ6H87NONUhA+QzoMe5sQgBl3Sk7azeh2751jsv9vkujR6GMuoqENqXPN
MM6fe2u2PjU2LFBsrmcUq8msww2i/+nQJ2nIYK/wnp2GLTXK9+maOpU8ayOmBfN4MF0vN55Cs0Yu
GTf4d+0Ic37j1deFxoqn1q046pOMofMGDa1LxrPWZ20jWuHJaYo3wllCHpqZMbVslpGmo96nwGsW
vP7cvmEu78g21JP5ygBhOgL/srd+niLEcJB+o4A8TlGMYiXoGvNxMsDV0Mf2zsYs5pSPZuBi9hGo
mH6sXjNWhlt8HdEtMAf1t7eHAP5JxD6AwaNmeBp6gIS1Uw9YR0xjh3GUztAT1YwdIeJOCFLCXCdy
gNl7bIu6ZfY7FhfFUxsH09GYkrXValyw7DpT7FUru3OfCRG+cc+2qxHA5xozAHgX+0nmihYmDTf4
NeKDMYl8TYkJaaTQxp8gxz1p4Y8HSI75YEry37mPuyt5jcc4RDtd0KBvewe5SijIcgjSd2zR2d7E
f48PFDQqZ7aXxg+JgzlS+YyNq/SjKIFDiNl8b/L8WjlgASH4Rs++TWIes3tGDgWCkdwzx3VV6OGc
ITHI1V/NrMT2kFn18q1X4ZG9+BadY78y24HtL2nk7C3CTZdZpwl53IrELX5fNl7+N3tnshw3kmXR
f+k9ytwxObDoTcwTGaQ4iNIGRoqkY57nr++DrDbrlDJNZVXrzp0yUwQRAbg/f+/ecwsz3fUJ8Tw+
BzCrhIDBBILz472n8JP6M3HgbtD5m6knmPUJcc1qQskH1Sr0sDAWXfgolmjG2SqKDRXqEZsDbeAa
LeEgNQc+Wd6Y5UdrEqdGpeWA4wMye0vXQ9GWdx3SRIGqGAOdDLx3K9eDJHKOkEKbpLOQU0hopNAf
MXT5OFMf5RilT3lmoBVnnKkqJEB+FtgHaTZU2SbnKWarV05SRz7Kd8PyzBWcONJkmnaX6PEVCtgd
ixxrfDszSyvfJxSDonwJjHlau7RL4LUA4mYAj/57OZTFIFi8NHH2Lhp7CgTmsa5hPLdwM5us4kzq
l+euhqIrEhdTSxjuGybP2xpFLcL2rKdvT5PQIY9TQIq0vQtJlDqOv1WuvOqk/IFehTzTjj0Tvwkm
SQMDA+Y/e8+u463qNE+2dYHOPgxpolSkjzIOzOi98wqtM7MAvDWT+wlckKUFLZ5sHpNivAQdei5o
Ss+EjjBi9V4hIvWkxwJ5kCK5WaJ0mIV1rTGS4DXfyJpGepYBu/FvdIAmtsva5ACQlCFNQNJmY8Gq
bfzpDUjepfMD95Y1e9gyPDwTkTuvgHD5SCIQf9LpJQ07vJB/nW5dbcevSIN5CN0KCmQxfsoBGue8
HDzB3MZb7Zm36BFPvvY3NDNe0ygSF1u7l64xchpnkjFx7vo340Ake9LUCsNlSabKdIbQs+2izmRX
cj4FkxYsQP6Ny3PAVO3Br8viGWKx2top/dvBaJdJM8yGsWf6IUL4ay1g8YtBx+mBsUaProLpe9u0
KJfmvRvp+yynpLd683nirI171ydUFF7/QtMUtGSQpzR2jowGRnWhn5KCbC8/79yzi19+1eYYROZi
B4Sh3tbheCfTzHnMaC9GhHDtNFZcgphCtWdArXZmMTFbzxmBU8d790aY/KgQ25izfeI3eWZPvDEY
EGeKvNI0p6+F34bDC3sjdvejE9kAW+1ojU+LCCqjuEO0T3vR8cnKTqI9EKhu7eYtxijbO/tUPFU+
Tt/ZrCBf++geaAVdugTHMzi7eDOIqb7rI1leKQ0QZDRnd3kv+oEoBm+I7xMsp6cm0B+yD+ENufMP
10FM6UrtYXaF/NAlxb1h1SyS9djtdFoX927C3CZMERiuYDF5uwbz2ql0SgfeqK+vAJ6jQyP9aBch
MWOgmhfryrbWbFx3qRuU66h0wT0me1Kzkfyrsrxj49nnFTQzicXt2i756zlrsHLiq3SzBw9r99Rb
7305/7Er8Y0EU0VIAc4CNPvE08bVk4MY96BtVtSp3QlSOLLY3LRd9Wy53yObTrQehXUNOwjgBViT
ewbO6FxfDfpwCLmdReXsVSdZz1CCamk/kCSe7L127h+RWZFG7o3dNWZqu5VFciRjR9w4YTctSIFv
nVdRGEb1c0VLjDY7C28HqHpl4Z9dLUbsskLgZ6qxvMRiTLCH8x87M0zOIQKsXFx70yEF1MD6XyeK
ASH6TtBRiP63wi1sVBG8ELGLU641ppRChaZsVx0TPzgKacBjBhZMciOsGBQnTxS9gBdq81DV+EUc
hzDZmQMxbdevwnObGySSMKsy5aybipl5ghKlZs3FboYhzoYJbXLat7JD3dIUKbGiNC9JBUDGqQrn
nBdNtwmizj7kNgJMLPv9U9E2zQ3bJRS2fmIfjMtPWBmbsUiqbeSJkEHJHO9cLIWc9ELDOYmEyUTg
KIHmJ/thanVOqvwyuhptUpe81JiNzn3n1qckGY5ZpstDLJDUEbZH1lsGC4eZBVr9rpEfnkjb/WB2
F0AnSxoibwmyyFMfEYggp2nbA5c3+/rNlwFzUyMYgzUiiAu0YSK4A8BYQ1zvMs/GYV2b+gTl70eX
quYxDiBp5M6m1/ZpgYyCLjR2fYfwNNH+sO7ijk0yb4XcjAyB3yrPeU1KotYTv7ceS2945DG4g8wf
bUpLf1D9mJeSEbo1uM55dIyz7hlUkg3GPj2RvJ1bpabkCIhjTcRG4m4OO2M46tLKoQVzgCwy6yaJ
iRNU0G+0/mp05KpkdoYaTMf4csxTpqN8VVfUAmkWXsx4ONkZ1BoY8VibKG1BPnGUHWOLpYq05Sw+
Jc3g4/y5CeGqZgeVPObJTVvWV46pRCfi3ZuUy97vpruFEJEXiFGVoVZVXZibjNMvPcOdV9Y3tgiv
vS3vO4N+5iJUbOsZ2IDjXy1FAN48jOPOTz8MbwW2fVgVokAZPmbJuoiagyXau7GNH5zFTuJ0w1XW
1akeimmNCOW2SxgbVQLTbsRKH0XOvopavY75H64KpssqcVskGA7e8tSaNqn6zuz7k1L7oLDbbiaj
2xmT9+BX8SWfomsbdO85RryL1+D9jYqs3JraAeFi6HM9cYIr1fy11Q5D+rJg474FoXHva1QLI8vW
7CNgnw55C6GFeJm9O/qnwSfqnY8fVg6AewS5970nriV73iAAR/Bioo+Ls2GfJeTMOCn6n7p54Gtd
UShloPookprAv5uS5QUGvNdDlEYFRGRBMWMQMTeKb5OEsZzhObuGCsJ3M9Q3MufUa+ImLKe0OGrH
/6rYNheOxa0iQ9jTd+7Sn5fG186JSPmd4mtfxPPGs3j5u7iYr5HklRqsguz5TjlHeiovflXcFz33
Mo7+MYcg15GFPoOjDAmwzxz/m8WP7HimgVow8+zee7gUqhKb2tml7q3vZ4QhhDtfmTcV1G63CnfQ
uLdlx3svvxFEMa4z920IA4RKYuuSVTPnKMjk41TfuLlxY48diXn22hPGoevVNYJAj2gbS2oex5SA
AMiFkFucS8ODW/Di24VJeE9V0X5zOSqnYn7wGew+Vs3oPKATjteGpeWjRS4TjBVHB6h5gf7hv+bt
yCHxEYSRYSbjfDfZxHxbPMUx5w861Dbapao1QGKSGVEYZGmTj0k0CccmhrcrJFsoSAugQTGxBKsY
MaqbZNhNELf0Zeyt4fE4p7JD71aRPuP33RX6JxUV+iLqwBS9YmHcJ119MlJ9XxM1nnv2NTQIA0Iz
s8cqDN3Pb88m8Wkn3zaG3ejpr0kZXqc6OUoNvatMR7WlfUcaL42kddykPZ/PeM7oIT7FRfUpBC3V
SXHujOcly3zwAcoG4yYqWppcSFn2hmWXZwMwf2wj2+nnLwCZVh4nlfu+seP7EDAWciKDe0JL096a
voG5D4l+0l5ndCMhoDCSBPbt9KMN0MI5X3IiZroM4lgGOYlC+tZLkSw25h6H/RePAEezxZ2VvKPt
3lHWky6VsLKwdB2jGGtA1++F7+0i2m2VrphyIx6JQXzKGkG02MBvioE/knfR5kgu7Uc3aa4Wy7kO
q9uI7OcRZ46yhnL51uxvJBA0265JMMh0iflstC6ScVdzlhmGICA8suPuUBfvIvcxBMqW1M92Ou0C
hxQsW+90fcSXnI4XR4XgaX8gk73tJkgSVAOEaDCqQUKafpqYY3qo1H4CGj+JXtx23FntD1jvwipf
0rh+DSbjTgyLtsDa6B72b0gHKIHW1F7SBNt/9JoTB1Fy3IxZhuEdxHBwWkAmGU2Z1MXtBscH7c6G
gn5NDXhSDt8+8ZSbyolgWVQFrDBJ547ECrUoqsVxxuGNH7l0xZc4Vfqh1k11l+OnguYFrb6pDR9b
tm+uTQvbuyDJaZ93PNFGxzq0rptBAphB1LOqaC0ssBrhnaFq2ouWgFudwummLLvmFFgQs9reKbdF
ltvPqGw5vI0NS31s0k/0CQ4DE1de7TiX3xx4XWunnFoat6n+bMBaHkXCEo0cvvjaSZDw1KshHl5A
U1/GNHDXcxpf0Y95xIzGGe+ajYloVHHGj2/uEsqBx5Gifq1BD+G1YZDnvFRk26gMflltPKkWMSKt
1G8ALbaofJl6QYoidL27b4TtsVk9MzAv9gVAFtReMMgyjgk5oFDXc5Ex8jifEJ6Dsg3SHya2GYZ1
z+hfj5hwPwcn4YixELHqlLYgJ/nO/YIIC58lfd2SoCNf0csVgQXmgLelAYi8LZl8lcELqzyIxKKj
J2xtEJms+gWBp4JhXFWCt2UIDwTwnmyzGMDOtvfTMKJ7L7K7emgPs2/d6tS+Vo76bpiLJMw4xVZ7
mdN6j9kMu1VDCIoBFOCgk/gO9a2iLtQPcMdOmdW+2Oyui62FHdwOnUOZGjv6o8PKB9hZjXiXRbjx
DLrShWWth5F5Y8eYBgpYECBfi1T35iSftcTfJSjucQE2KElo8UJXaXCPqM82pJ8VDGxtGq+ukuUG
pGy6nkaKU2yXWFPDW9siD69tGbrMwd4ak++dn5DsossPMm7eLFFQXrsgvkYzJ2veOATaaVdDOB5y
Q+4xwZLXrk9oOmkiOQUTbX1GzPlMYXhrSSOmQiCvWaByD6dbW+DiCRyMnVl2iS22U+iTvH21pkew
rMky27hBuAmGaVrlDR2SouJGkyB5KWe198L+JO1xGSiCxc/9jSjKdF8S002c0fepzK5x0LD3e+GD
CBG5VRWcmD740lkzhFLzOxa6I5q3a5vHO02vIgjLT9M2xE6b/iNZBquhqXYt9M5amAJVcLX3sCIe
1JRPOxxh1naOTR9lPbF3Q2rfjlSKbWbd9VlzdOMMdkijXyXEqJVwje+ymxD1NfIzlggl8/iPqTdN
ZA/LyCivpG3emkJfDWiCbtO+QPW85n29M9T0RflvfreLUnHLuLBcqzbZOu6CvfSx02Fzajn7JKI/
pHH04TAOxe22+ChjXFprczF+yZuUAbXd0GLBhBnTXCOo9svUPXjqOEXmwcuhjGcPZgKEsXUXKQDy
ylk4NYJ+rNhTkBy1P56rSSXbcCClfgxhQcf45tTcpNtKBtd4MerHkq7VTKzNuuBkS0eZ4la0DTmi
wCZi5YMcSDi5+ynwqxjWtc7cd2POLkg/HpwO4NAssSx12HEF3bq2wbhsxNOOhBPeQ/a0tdQtxtbp
lCr7XdctWET5hdHaRoGkpcdx4rg6MQ9jrsn5kgTfuoBOlak9Nibsu8V+KpHu+o3HLKiW+A8AS+fS
pMFuwARnzLBoVlApVEV/6TzxbscgkG3rqSohjKnsPPn9B+a9d8MI9qILoMggI1ibXf0Dx/69gVR7
w9765Q8jCh7oqBxQWuEBxKBO1NN67GImep/CaGH9qo8m8Z7qkVQaOS0dr8y8rdPq0sLaCYcZnnrd
o2DwszU+RyqhuTgXIS1IfNH0n+L0hSL3KKr6Ne3CF8zUFnMICGCDfJ766jNnkLsyaeDR/jYeBa+2
pAG1n6eP2QHunBSsktpc9PruK+3jCjUS+tsorO7Yi0+mN915oL8oMPaLKkOlcsdQf9jYWThxizCZ
PL5RZzIvcZ5dadmpdZig+fSH8mKQ7cafjGIdyukTtwuvPJVqOxDvmAoms2lTbpAUX+qmVJucjhnQ
DFhHURNla9XRwSug73tVLwj/4UqVHE84apGy2nRu0abIXen6V+n44kJuRrjmM8qeGjddYN9vc9si
iAofO0PtYQ3xE/s43FqJF56jcOLjK5mKadMqeB7lOWfwAAlKF+t2SXQPeFfZHvDnou3Z1y5+isCM
Pp3Yf5gwBWzS2KRvB6JV999bt9t49iUvGcFMNR90GEcb1dff83q82JwTQqxsE3CsEkmG6zz7SMsZ
kjp0OZp+O/WwCqY8fDXq+AmvQHjOR4imuPmcN8sQny7hKkMoX4eBcxa2CHhk8SWa8MSPpl4GUm9t
A+cXO5zD5DRu0eLyLqAmqljhXmYfmcSQUkThlL4EY4WQAWaUZ97xdZ0NHykaI6W7OLU3peBpMplJ
pGgeUtzhE3nfzY0f4k98Ju3Q3rSue4yBGeq5PlRV/8UjRewoSl4tRwaPePkQRxAzDmAeUaM/nFxr
fHHiyl38jGrDBPdhLuFp+NlZjv0tCYqPlclHiENPhfXOpiO2GkBQ7lucX4a2vgXFfW2gdSv9eWdY
gWASyTwrA6tBb5qW3MoO/XuJrrHV41dYCN+rObT27RA/NAYsEASHgfqwKBugSpwGB2QU9T4edWPY
l8lxcghYiJi6JunN8lpg3EnDGZLkU8dcz+++RPQDBoxom6nmXCsYciy0UzoiGEJ240TPqM0i8wTx
grD0IbmECkmYJ7ZPIfL3q7NM2BGj6eS+ColYiqow+FILbhRJqjiZUxt9qCSfDxmZlB+JSjEPhn3+
MCN//LRCjx3GbHcSfOBnNkThbZQ5A55zUF2MWqf2a4JI6xYVbbbPPQEAY+7i82S03hFArbXzCEK6
TAuHJHOSEHozGJrQ4NxqgTzj6DSKXRaI+mAoz8EKkgQvg6tfAx8tixO/qopZEimH5MXWLYMeQ5lb
5IDlpQ/n+iaNw+RWWZk4Al94bnI+RhHQBd1aRv6syoQ0aNPsrJPE9cxAM3mvNa6DHL2CNnYziMex
czchfqSiCb8SToCIzX1uooVMHOXVcoi6U7mJIz5nfbMYrj9WOFHuF3MdeVU4rwiuAGWUdOIGf8Hd
wtnQXXAwaEAc6CMZeybK2baC3XOI+vauIr4co1P0ZQCRQFgweikMUacaofRmTBt812l3W7jyBfvn
uTB/xHhHYTBTKyHXYdrcMo8nSieZIDQxowpE9OKJG5ia4Jov+Fp2ipmLdu8K1RPYyKmIwk7JD2Ng
thgah5jwj8mqvuOTmXEWxtEz7+2afrCPWGj+jo19gi1Ht083xFeZDRIab5pfcfmeW+hUK/Lr3HXA
gJ1qUZ0WsCedklsNUNUxGeJOGsGgGX2t/aBdTi8Vqwrx79Dp7JGyKc6RYxl3hceJgYUPqKNtHoss
u6uUDaox6rYWILKXBH3jzioorKF+jUMabsa5+BrmezC95yKa7uOlmTTGeQDi1WuOU+Nzwh0XXEP/
kHb+JejJSdctWNDZi8ajOcd6q+MBPTZWsnWObvYuEIb3TGcwBOjsU/eXYULoiSBMY5kDoFtLygQp
qG1BtlfeViZLzULYwLry2FrT0VWrNCX30glvCLHa9aP8Orf1GUvibsqdfTRpxMqx/+6bLJG0V4xv
So6AxkNH38QufC3PmM9GQZ58OgH6An1hRAnWz3jsqbNMUrtmKNLKD95DDCZdi87V8PsbjG4X1X5E
ANPX9KXMg+1MxB+O6StbLq/OgPqtGF9yHPBFjsTVY0tnVA5RyseP11cUZpn8oeIfdQk4glbfzaCo
/zv+4CAZXTkU2WlZt/h8gA0FBLazkAxwcIlqIbAOZkHKvphhjjeCDpyXrx+nlpg/z7PUR1YT1yDo
t0EAKE+M/2/qSDwz4Q7XnQ22dSWdbALF0WT8Foxp/zAW/L/F4r/w2vzOY3Fs0tf8/efE9T/+yj9t
Foa0SEmHLiaEKS3XtAQ+h3/6LAzT/odjmQILhvKFUtL+v7gkV/0DDYhtubbgb4Fi+D+jhWv9wyTB
HYGfUKbpOq75n8euO7Z0bZN/aJuQOY6Gnnj3n1wWYPUFz1K/Jf/2WhfAxKe4GveVN9IOmGZiLwWO
5z99QH+TZu7yMwvSzYr8+P7f/7Vc0/UsViRl+dIncP7XLHPABAGnqmZLRGn02g/jon6W95iM+7t+
EM6/uNzPRpJ/Xg7Yp6Ms03XpsS458H8ykrSiDYrEIns7V+iTGxspOgP5FBVJ6W5+f2d/eylfSEnK
lWUq9YtnJehSGCFoabZaGmJkAVlGN0Cm/JVAubX9/cV+jrn63/vyLcf2MAtL+evH2GQ1UbGSSJjC
qmmBWagnIZZa36s4yR5aY8DfnJocNky3o+nvIHn4/fX/7mvEiOgKAdoLn9Avj04vROCOqUFAA5XH
mfYS9X9S1xf0NwwyK5ST/8H1XMZMtukr6tZfHhtwWKVpZla9JSeu+uLNVQU21cKEPngedDDjP7qc
L23BkIZ6+ZcUsSrrfPyEUBNKpiioZQGytSWHroZH7TD4Xnr492/PdRxh+ShAefOXj/tPj2kzkUUd
wbDfTt7o7lrtSrqQKSkaZGdcBxMn0u+v9+uzagvFTMd16VLYvuV6v3x9pC51M8LCepvHs32XNCGp
gCa7/TKZ+/b7S8nlFfvzG//rtXCU/fnefHNwmcVWRMXneXNMXFSEOiWimgP9EjmgOxib5h3Qy/Ee
H3yHnXiEIVAGvvkf3DQPrLA8HG/S839ZC4Z46lOiH/mQfczWkzKwTPhhxPiyGt5+f9PL8/HLPZu2
FIq12nJYZn+5Z8+BOIOptNo64CdoyfoMqkEfP7Tg/THOtsMPDpxORiVMVO7vL/3rymALjNFSeLaH
eoIkrV+WoVImPhpqDcj6mfbJrW2uuxdj33FIf/g3L8RKx+bGvTiWwwqCh/DP36umT2Ygrgq3yUD5
VPAerVvoUOFawTDZMt1VRy8Jra2R9s1L2abd/vfX/8tnLKVD4ATHQuSeJhLmn6/fRzS8ICpgUk37
6GyFrjjMTjdC3QWJWWn5PoR2e9QzTPvfX/gvn7AkvNVx2aMFQ3hzsVX++ca71M5l1SBJ6NO8PnCR
msUey8gEVguVCSlD2FH6PQJdd2Np7B//7uWxo5HmYbKlsYmq5df701pRMbyQdDHDbTM7M3JM/PJW
AEIA0aoroQi6JKJZk1Os3Lb1DgXlRfEvXqS/fvK2ci0p2X7IlcEQ+vNv0JBYI6CxIZ1FC79uvPg9
ApK+rlwOCrLui03l5/5ukChef3/rf39hAiqUjduUkJifLwxFG1sFNoCtG8ts5/tonxKCE7ANWTlH
oc5+gnj+xQvJNPr9hZc7+ul9lrbighYeAMsV7O8/X1hMAZ1LgDpb2ooNkMmp3AkPUbDIzHQzAvJb
lcgj//2P2UO15bvKkWx63q/rlWuQSrbEZaPh14Ty+c6ucc3+WGY+sYG4BL4MXuM95D4Ild/f7l8/
Z+pPj+qQ8a+H2feXRwwZvBobQUaZlTkT0kKj+KZF8lxOtnXwOhv2HnOEVKMY/v11f60qmHlJT/K9
OhY2CfPXVxozOYRXtoStU9UK0rsnt2J2rLM3WfdSw0L9/eXk31zPtkzJV4sFGrrYLw9yhPyJQ3Rj
bCx4+K+YRyVqo5B2oIoGcfCWDPbAUEh2SlqGFz3TFlGGYb21oADhNJIV1tvA38qhbB5hLPVEfPjD
v/gu/vLo8Y7bJr5q3jdfcGT4+dFLpqgmoJiBt1vS2TQw62xsf8DYZafxwRgJumMtavf/4pMx/9gn
fnrkTaZlvvdHzUWV6f/yDCjcXq3GUgD7Z8zRv6CHn79LC7Xdp520WXWLCzEfL9lIaMQZU1GM1DeI
ZxccRYgir5wHEz40epL0AUvYXOOf1hgFN3TJzQhQcifELfAbG200cWP+2qb5OyLxLRzrBHsmbA6B
XeXO996civwgOOqT2tFMNQh5oA8aMKki9AvQhZWRBmZJMawnExAZ0Rxpmt1ag+W9NtWcuV+DlhSg
m9Lua4yihUVnM9ER8pfYaNs3MbqTiYJTgwmaGlOs0dKXWCl51KO1gFb3RVtjh/FitHgOMuR/9na0
FjU6SrPgDnQGzoisoDgESycn8dhBCvpIyoLpFyz1F0xZeb32phpjdQd+5IkDEh0Eck88pvjl4K3h
rxv5HR3LoTsaYeXDQUkzt2d5L41LxSKgd0abNa/E11jlLnRqBCo+ZcWx0jHDd4TIjDBnFU4vXWaL
e+IsyZivZyf4Pg1D1Z/0EhiCW7pWt6M3GnozcBaCWQ3Iq9yjS8PTy2OkUI7YlgGb2ktzNKI9/+92
jMxkX9MLttbAEJvXvM5qyaDCaJ+9rm6gb8cZNjSD8dx4jJt4fB29vL/tCiwNO6SfQX/t+7EiM4Yc
IOZVRE8Y60mW3UCjzDOOaRs5FznD6A75eajZSMEmJyksPi1HtPnerD3fISUQ/QoWqyHCLot/UR/A
wptHFcA8uijCQqYNxv2yOoVaGOT4oJMkystp9Q5pAbKHHEiiTbDaRIp6HWj3VqU+/8KtwSFvSqah
MVSzntkKgywcXSiJPXM3uJjbTpEN0HgdIiHYselbwSLPq6CjZNmIM3YKi2RLt2Y4j7buwq1Rxbo9
uk2WE+Ii8SCuUsra7uhLUtB3cGCCD983iCpphCBRGC/csEWUCkolUWgXLQbOwSoqaY1tsgGiGaBe
I8g2gdsXX9PENrHP1q3ES8Jqlu9sEncfrVxDz6lrhudE6QVYK+eohWjSxfTOJRnx8b0YrGZrOsmY
ncUERxzQR9x6V6hfXn+0OEPeIrGw9Lmi3HoYXRBOq7DwC4UQCabiQ9nmNRGOY2Vt/VAVXKFGDLpp
CZOQzLAmYDo5mN16TzLAsBc5gqV959jBnY32JjtQQSDmS8u453WqGlplTlZik4ajhlc9HOOWDSYV
8ZMElweU24s1uQrCC1YQuf27DmhZTSVD+iGS+ZQht1uanVjFeireXN2wR1GhQrFTgz9Fu1zEVX8X
IiAU92aYkj471VN6D8uRcYJViHJHVFKebVO4Ei0fh+iQc5Vu5S8RZD795IZ2G405NT7AlFtyHTPR
XQjfDestGtP8x5hEwETbsevBhXuktoG9kfN6XAgCaz+Sin+dmDg4+1SgDsdWyeg9CKyRhFjo0hMa
8hT9KieO3mAM4er3uDXFvMWuZN4YqV34G7RrgAwmOjYr6Pji2tbxmuyd6C4M6wpocgDakdWEw1OY
2aplbp07PrrxWNZfAdVCK23LJu9xFpToHpnKtcxvSon5WtYhWRLApcoWP9bAax4WQEBom/awnTSZ
JoubuISWn2Y+VnjoOdNTAhgLPwWLDQOyFjjIF9upnJ7UYNHGayTa3kcGoYoRissReRu5FSpsl9wu
2sQMYhlFl/NDmxgouMhCGwlpWwTm46A6c1fVGMpXibd4apocghGivrAURzOO42s+lUhFUmTK1rUT
dves8CyJg8ZheI88I3wE9+e+kEDPCavPmwaDGI/NIcEciOq9D5BBh2NSMkukMEQHRypMtXXVOCSY
giEKbzBgonIL+qic2XeGIVtjOMufYMJDm46CPL5z65jEuqIKybnwslbRD6i87GEsvIkFdHLlg8pz
/YMQpxJKAcO4ZuPWxLMnE/XkEcp/MUGG9RO9y7WPRHnu2r452phkdkNBd5d+cwRBNfEi/ZHpBGFa
gfwTIV8r1ZM/RiGa60EmFgsjxu+VyoJ+XoMN6LpVSfN6bNqciLUAU78ogvahHAuAIA0hItD0bFxq
EzhkQDst9Mb9hP+FDnyhjJe6mefPPLPGGESs6cpDNwfeusHk5ZCJGJbocIgDBvVfDlm045FiWdK0
8m9mvx4aHI+B8SFDp73Pymwqj1OPi86xlM2WKpfpoR3HCA5CQ5gnhi/odaMEM9UG8JFXkWoY8GIM
jeWMUEosdqIuLybi2Uap0LIMNQkRoWuh77HJi+lWOqLo4P2YzLeBQfFFhI3/5uDJqFAB5Fiwgz6t
dlNZgxsdwQ+WGOuj+U2DGyzXRSmwT2p3mItNYij3Wpl/6L4Lt3e2SjAD5j9OuP1arPtkFITNKSyK
dw3l2dpaqlC3KLSbxxYF7Gun05DM6DAXOIELexHzO/mb06dAuoze1jfsgg2uEzJ/3wq7akxicCR5
HCMEeWQgfko0/JRkROWNs5eIS9RWRGzEU93c2DKaH7Uaq28pKENC3ufGqx8mxXBpX3rgM9dKS/0O
bt5z90aH0e4pq+fkWswEY6x9G/0WEIrUpB5FlfhjAoNwrF3dudvAJYN7j63Qf0RWMxGrFgsiuNtm
ab5AFSFOzO2TH4SAVIuHpQvxnntuMpyKflzqXLT/fEsuSmXQBs55Ul2XHrEqN+lumP3kJFo5fsOI
Zx5KL/Ekqq+RYiHlC8828A6W+Brp6Sc9qn5nMjEpt0hK5UfQioEQGgN+wYbmmn8HPdUJD7NaPL0p
2MBx1RghGoIyV1O6oWLyTkVutFi1a6HvSzvl28IOWPMMybmW2E/cptnBxyO4Z64t1FuoMWNAZKnM
9V5CvVeb0bYsJJSSqHAW2d58xWeeVmQqj6xeqVvn9qHCzpETs+0jNTDnfgp3ZqdRl1Q69Z8xwAD1
8N6oJm3rBjZ5hNWAkKuV1QJtjWbU82iPv/YSMgMTIkSuui50QudQoabvW3t8MnDjbknd8R7zGR3q
xq+CaTiF1N/vqMaACjIhNh9zo2e4M+RNQYGfZl/nshjKd4BNcu/b7Wzt/GYcs5s8cKERgZQlh2RO
TcwKQaGr9tLMYXzp2sYpr72DQhvQal/uSpLxWMWM0oIriJ1EYZiessNsZEwPkf9jYkt7a2R46PQu
sS9odkIEMCWdBWNY3F4JBrB6Fwatkd3WvejDnWc0DMoHt+m7QzlUY4kbKk3CA2H0AwDYyrazI6Ft
gPd0NqQSt3I/fEs18VXIhfIa6s3QtdEBeOgMhgb0FKRv02tfAbDDNraDHi5rhAD3bHJebLBx1xmV
jRfoA7ZyxoNY8Yl+HMbQOpDdV7CtA3FDyiJl82ZYnfwBm4Lh4aQXdWLk1NZm6HLQOljqM4g9jF4e
BTGfE4g1w4AcC3wUsZKIJPp+W6ckMagu2ymnIo+0Iqx4NdYeD6zyK8T4AGX59UIz9PmBYgaWSApZ
ifanJcBiO07BIm4py/g+rlrWRBOtwsFs2BgP5LqUKARQ6EJZm0zvvYXkPfF4TiOmNLtrqHXJmlkp
e0AhEpag1zHIDAUVZwjP6sDULyMNpgcbB69TDe1myEySlmsVW98tUo5e+4RmEOyHBg8fU9n8JkoD
0pnHUkUodHsr/RrTYSGFAd6lge+jw5dj6cE81qXVUnbalLqUk5KAFxoTHYksdfY/7J3JctxKtmV/
5VnOcQuAo3EM3iR69hQ7iZrAREpC6+gd3dfXApVWRQb1SMtZDcrS7Fpa6iojgADcj5+z99qA4DGc
gGYn4xKTg03GD8F+wVgXFMJFk57I2YIx2AYpRgUnc7urSc6gB52qSwhdcFqDKmQYqLIRuUcIZfxq
2k6TYbqbuiuzr0jek3ETNxbmEWf0MCaC/WHUHqQJvBWm7sXpmJs9egRKvWFVUb2uepHV17HS/h2G
ISSl3UjCczaEHPQ8cyS6wHENc4s7hRrSJjzFpDiD/7UBJ1LAsW3yAzAx9HDa0PohoyfiY2GrwFal
leGRSmY5AL1tbisPJpxqJALjTJxvFdn9zxTqZUmUXdGaZ2mC0/WnlN10wDFb6m2aJ8WTrPPa2elw
VM8pTylviqM1e0Xhw1PNwC8s0Bh2uk1dYhFYobHNsayIbiZvrOvsLSlD0ZIUEVmo84oRzTU2fGNT
oUQ4ISUgn4kCVMYz9xQjoOsXuC6airMvMII+OGUYPd1wisVVkcwpxZHj8ZaRsjKmV8Yc9CeNrYJi
ZdXRfAaKBOeproUxwKj252Gbk+Vwk/UVviI5uOCTXGCBIFUSWLbYHCAElU3mwBnj3H3fp9QJ/PUp
SPlKvb6GHxI+GF6OXLBnVGSiCrfDL9oxUXIXNTvmNkGcMm9w6VP6xmOozjXNA+wuzNbuM2UmPCYR
9JqlvwuDprMTe2XnZIeuR17b5hBgl25xq3SUdHFVCMUrWFCxWLK3R8pz0Aptx5bTcKRbhMQ2ZK4G
q9qtqxZqi0QkfQ9UOdr0KL3kVk9tT+xs2Dr819poT9vEDQLyMFkgicE163XkjgBNugrZjo4gBqzM
sbNdqKejTFcY6mk5M4mDI4ek3a/XWMXnQ6o8GPAiciCjxEFhPXl6jAecqrZ/K9seToPTTeoLRmcZ
gqZOF9VBOQUYQy3Z2RvCPtn1BG2R6Ip5lHfn6HnCJNRE4sJpNd6LiQTtYEVRoPytZ9C4ODPUEivj
xDpE/ItxftiWU9fgpOi76hI2sp5Oqsoe0KoQeobjqwV7R5yvLaMzu459jSsynoHuF8Am9gqYAKrc
KPC23NEwxNuH250DaulClU2V0+7citSoK+0ZbfIrT9KIyHlXs1YDtVAo5xlycNjSasJKzWQ0C07q
1I8mrE/kFh9cZBvJukNRDpzIRii6j0rKa/pulbxDqKnnu7oPrYSiWE8P0swGe4fAbDiBcRKjUBkp
6NbjkIzfZ7sCb23FrEgAedmTSDrQv5ysJeAdbTXLiEPc43lCjAhoFWQdeFazsrUA1iTuiA/bAnzD
oIA0YdNqGXyXkmV400ZlaJxU0iaJTpDt8SU0SdYgT1lFSHENdvBFtSGSSxTBcbCTbGQGQkzbjw6F
jhiJ1pkR1Luc2hhpSRnADJ2NZjLXYYulIPScSOBTm3BMGmJUv50cTHUV2BgnBUrM6Ay7f8SO34OY
8jhikWUX0aFei4gm5YrHoH30aYdB5MosNkJezZ545KAb7NMpnOvvcvap0FASGt79SP6Hy9Hbtk5H
PZOGkDKj/uJPIopvx9hpprWrgwRxnmPhyygkyPNzsCr2c6kasudYigmwolmgsKVZOZQ8/g6qRuyf
5Lbg9W8kSk8Dfwa7leL024X4atquiu5NKjADekbfxEDeyX4BJCc7hnDzIOO96YIKRuwtMS1GtTEA
hlEmNIt5CuMlO4YzJEcL7H6HIctktEXczQxR8Fc3aTroC3oJ/kwbAUYAwlHXHTdWVQA7QNmolpTG
BNoBk77kx2i3+hJ6iuBFLYVHADjttGhFdyMB6a0aWA/WNEcPFvgs3PTWOJ43eZQRqW7G/vnsGB00
Pa8KfyesvE8EDaHUhfLjLKj8hCtweiYuMxa7Wz7SncgZqPFBlzFuE+HFaImmppwPVTAZ9iHmJMmO
0uJNXxcIoa+oEOfp4PVkSV+3zRyNK2aTkK9TR0m8LrRAWHtm2cC2TLv2Mm2jeFijxGqefCshfVFR
mf3Cbuo/mV1dXsEo0nQtRimp5gtcd5TUdF3OSho3KF9jF29OxIz50Hn2nJzUdWU+NGw5X50ePhie
3CG7b/3E/FmjnLIvq7qgRdbHsPk3psNfPJnzIdqXVR15uxgeEFKoyGZsTa+MeLLZeWZkuK/YbnDb
RLh41hCxkj1KJ86wZUNhD0fPggMypM7JlE7ZT0FIKQr42rCeWD50fUMNHXuHFlcj+nyfAmJDnyHj
eec4Fm8tEwPxitYQABbOyPVPJHPhuObUnJGH3Fl4sRGKN9vWn/mhidkzvrccDTkwg+ub9v7UOOVZ
MucwZRyz1wJ2GEVURcMErA7IMcCWbWs4h8mMzW2lkyrdmCIfaScKopLdRNFroPfYt9sKyBZHV9wt
0NETv4MjlBk9TjZ2411v9eaTDhx2CFqYjMVclCi3xDlnxO424yBXtoOHE3FePiwOMg6SZ54rMRtA
2mES0UXQrs3IJ1K4Ecs7OxlNf8rGpLIdzwKzPcwNI7QXkV3lYh6pY8qOxNE0au1wb0sihHfYkAjl
SB2PU1RPu/g7Sx3YYJ6H6DID2fHLN6LYouhtU+SkIE35yWoYe/uKeRM644jXAQnZPDF6ABBXMr9X
vDA9FYaGDMRwKuNnXJeEKtaAPAXnKeSSkPXrvgMdkjXaInbZQyVM+84nBaLuy0cjSZ1558F7uCl8
1U+Ic2avgTMiLQhD8QgopFMNPYfaU+qQtfTx+IQlAzMrsuohMpl9nQQ9i/4tDZsmICTL8Sh7aGM6
u37WbrtuIowtWycos3KHwX5K9nRCOLmzUlhk1jll6eNLAq++hrCB+aUmxAOmkdH3OTmcsrsyyTJG
NZcHHA0Tq8YoOSOHdsKqbzcTwa90buUMHj4xItShNHjVZVxpckj72J0f6OUwPJMm5LN4hpmyMf10
+NaSRrnubC/+qgPdu2s39RDodZxD6lUkjLSA79GSpdXQNQ4Xg3ZPRxJf8c+UBYumku+QKzmnuE+h
/9T7IWvqe+6OVa2FkcdnFaOqYOX3c3fml5RAiOjRQ7IgcJLph3nU60rlsiTBbyZSkRNfFW/zKuB1
NCqP/LXQsQGIUFmYlBZzrYFAWRWd94LymRONTPGsx9GMosCaFe41JqC9PicKbroykjAMdtOS2b5j
oe/Lc7NkUd/L2QsCkFimoqqJcBBuyHtoup1tVfUj/dyME9DsuTZeu6I+TD6Py3pgMtvvjdrO77p0
itXBdcFXx8h/LLCTWj5mdHOR4Rtm+8UTjVuepbkZXXDvu3GTIiG5wmUEGClgUwgx78Um9UuENQUs
HkS6ZAojoAkurEscoDU5DnS5UOx3vuBnkAzdgxVy9NDZAcUX8TqJouwmiFTMKSSXw48YK7K7SorQ
N1b5IPqHMUFQupnndmaXZRq0qTrZfDOikuP2RN8B1CJzT4ikvlu0m3QaYrxT5EDrQ8fz8b2ZGpK6
Zd8WxUWXzjyFZPPazzaxvyUTrUI+w3Cw75wZ3vdq6fViILRH4L1pZGeo32Pxy28b/KRToeuvXrPg
92pJKzEIDbC3lU+OAhukF8J4iIUwt8yyxYiSafiGtqF/GoeBPkkIRnljtADM96qewf2y1bE6h7RA
BN5RnHhrHeS5h7YVI+0Wfn2FFc9QyWnmkf+9DqK5lgfVTu4NevQkZR3VHnGGnJSXbMs2+kKDe75x
gxbvReXERHBPQKhtctJNTiz43vrwzBElXqyE+US7yWE9DL9rg4xtfPej3/r3jFtQB+ckzXM0q3lf
z4xpTOMvNjmY4lKPYz9dkRoMxqu0YTOcOxkMm+9uFuCAzqyU7jJTyvbackmiWzF4rLzPZFXv5slM
aNFEeJbwJR6vY0Elee+Tx6Fx3IgwGU7GTnhXWB5ITlK92JGz0/1RCPxHwtv/kVj+hmv+IQH9/0G2
+SJ2+F8vUHcg7+/Y5l8nOjv/dTU8z79eA86Xv/Rv5a33D6ogptaSeU4gXyQq/xbe+v+QBodwJnAC
VDmuRLZUlCT9/Pe/PPsfgZrI4390bZOkbmQRLZ2k5Y8s/shBccJa7AkTePp/oru1ltn569k65gy0
fhgLUJJI27KPdCwp5xfL0YWzpnhrCasLrBOniRhoEE/Y9+SSBk3CzE7PVK+VQdIdoO9Levn2aZJm
CGabYSMrL75FlOEcZkwhkpTZc1xk2Re66Nevbu31n6/1X4VW5OtRf//3v8Tfvi33xV+UyryS3pES
YJAsBSXFxJq9s30IC0iO66ps5F0lSqyopVPhv02DE5t5QbmiyVHfxCBNR5bUFAZakrTtNrCE2qWx
kAeSeAVWz7xDfBdovP5uMmv8EBPmF6aBl2atusu0pgGI3CSLqZHS+Uvs4RjX5QwpgPYfkQLBEhOS
hopECcMOf1I6sN/JMfjVheF4ExM5ltLxMbJrGg/YOHIf53fRhPn3ICMN8hOhjnWsl6GeRT2NMIiu
FZo070ip0w357NBZwJRHWUFkXnseZxgGe4tMxEOMT3od41RhZZeDOEkiW5mrltbETVX5Jc3RIuHY
w78A42aiaikYcQKuZ15IU99VG5o4/1bs/4kC+Mtv+qLgefsEuiD8+bKL0sbit32rKjEdq5Wt51rr
BtbkbVeEgCKJL3omHpleWUMz/tQkMvo+cRcvrwQrT/hM9NsJyw6hF/DtBmRdc+GnOgIeEdVshoMw
pwezFt1DiD2NDgFmlRb6Txvf9FU7fhl7rUdyiib6qFM/VWsXjwWmI8ZQ3+c0owDMw9zYdoteByj5
QJ3GAxP/1LNHDmDaO26xMocCh+LUUc3SAq++0AHqtqFRaSYkBgh8pnzxnU8h+A1FCERzL1Y3+Muq
H9rkMlIXey44kEofyFyO6e8q3CExbs3DZMn2Z5vT2OnGPObLc+6dyB72ggvh+sb1EPjVFUeIHPpl
ZyVfPn7FloXqaEGgu40Q1+Q/y4u2PGCvNH0GgdQNvhiKH8FJqfEBoq+I3aFSJTIbxkcERnY72LQA
jMKTW6LYgx2jGOeGRnuO08/wVogK6Fo3/TUWPR8CIIw92ifROK9yKeorvLBBu/ZEhypdDlF6EZDg
CsV3Dpt4O9A/uNBheahoyw90ERN+JJi4PTIzsvsGqz+f6Fkw3yBqib9EjOoaTFK+jeMMhwRZRGQQ
lERFAz5DCsrx9KLgRE0MpZeltwzvhVxxWqODYKZkgbZ9VGZc1DSB1RyM6dxnvmRVDr0BGXKkgApr
bukiZeustXEnRqq98DWpJDsbUfvlbIygEvshPi2HAXNTAkoi20CSrs9jxb+wBnsirhPbu6JVPW4K
wo1BCWZfbF3TiAfBvgN1y0iWKMmvzFwoWb3SjW8bOULq8BPjzCwj+rQW8xMCndJHKM6Lf1PkN/Yc
UAN/8tv/5acPcHQsJ7tFTnq0uub2nHkmHc41MdnQ/6bGPM+QiV/WSHv3M13iDebh9qlEFHHx8Sdb
i0L3eBFYNF6WEHYAYuxI/qYQHYSgkJG120zuXaMaH1PcRGeNa5+R6ZIvVvh67xJxxIuH9SqAtG8n
Or6gq+Vsg4pHZWjN4uzjr/XiyTj6Wp4FJI33gCtHZPr2ZbBGpxxlPlm4whKxjR2/36dV26zCxNfY
tId5Jwg4WFsVdswCk8mKM2x+T6+uW5MpivhA9OYeoCghTJEwIZTSJoyzEAklIZvUmoV4pjzAAdu6
4yc7gW+/v6WLjhBnCwcb851xYNIvPl9q3hAQ9blXkNW+DS17Kg5hZt0WYdy1dEOa4BtVr4EGiAiy
rILBpdKFCO/GPdrDQftAeHDt8E+lzCsns2qYXMAEyMC2k8vJrEn0I8gv3gzM/sDTFANkdssClZ7M
7aUovHoTOsxaXe7j19z1p7UVgAkZSoQx9G9NWkHNNP20zb6BfjnOw1nbGKARhqvZa4DTmp6f3JFg
RUaWmQXNleK9fhwsa07XSVqNF7RU2eiVHonlckKCWgkvVYiCzxdYmMNiRZsnss4Mb5rh8g8BFg3H
IeOKCiHZIfGZD03GSuWIdvpmd8AY8jC1vqnEsgE/2HFPB8WbxQ0N3HLtN+54ks+Td252yT0dAeIZ
YNcxdGrRJr7sGxxS6Pl+/BT+bU/HaMJyTJDqUv0c6S516hQMEi2LtFXALba2nENeFBrpTY42r/OZ
0jH0W49so2d1Otc7hGiAKDgH7ROt8RAr88fUWekuriGRNQoJSgOfcVUBVflEnSyW73L0xvgobxaZ
sO3S/FqeylfbRxv1k0ACx/bRq+xrXQt5ZhDFxujB2hWp53GUDQQRsKW11TH9ONBjj3XPlD9gELyn
B0ibH0PaGiozcCNQjifkPtUwbCWMDXKALRk79wgnXHjbgbEh+q25qeLU2C6+hseM0d1lpwhrVr6G
RWfUxmc/xruVCr09GyMRExY1s2sf6a8N6FJS1QMXaGX2dVlZxPmW8/DVHrvgvFGZD+kPwznyUrFM
xMdk63k9X1670D2199NkW/vsXX9nbKF44iVfNlJh2kiIj6r4SqqQdGJAUhZRjteOX/Rbg4jAteX3
J2gh8gMYRzRc8ptnslNaDp33IfhEEb98xptf3lk8UWQlmYHFcuMdFQ5JknbM2UHYV9XwDI/SO/RB
b+3wDc2fLMviXY3CR9k0QXx2imA5uLx9yEYCMoycbv66jcYcpIkfPHBh1N++zzME6vU78xUDzk7h
Vte0ntrvJbEOD+hdo2YT0n9f9S40PbSLTKX9ILeegOocAjIOkxW5aQB95wmS1qzyeZ8uLfplUp2l
e8WaecH0FmKeaJH3NDjuIZSWzY8i9xlWwIImahIaidw6Ir36eBlwj4/0/MiS7BIbp52HL0sePXkc
4noTN7q5xtTWbbBrK4aUXoEcX873egKXPET+cNOUAOExO6dAcwfnquwdXzE/qvnX3bTBx8UnbApZ
TLd1biTklk6W8RQNSUt2RnVm6qa8Uw0iNpSSfemuJiWbHzjX5QN1g7vr6SbRZMwzim2316vBIqUV
sjK5hkGd6A29DBLG42S4Emqufg6NYfw0A5U8RsT2fcvx55wJw/afmJdSVVfo78/pKXmwsUq9BC+7
0CzbGCf33BFErhiEEQssH5Xd59+q0SqIWC3vOaX11h6mWLl3rJRPMkPsTa2d/Hmk/39T418Br8z/
3NTYN7+e0x+v+xnLv/+nn2EH/3gOy7uU2HXRIC1diz/9DCv4R6BcZAWiZ7EYRVgh/t3PcKx/fJRD
SPdxHgesEzy7/+5nCOcfvLccOZaykx3O+o98xIsp+tUqxLLM6ZoDjPSxJPuCVfHt0jBgwCoMzzUA
5U3laTh681Vg1jHqpaDb2nOjLx1/6L/QsgPqoXUCj6F0D69u1vWfNe91m+LtSvjnO9B5c7Gk0X57
t0WMXjIIBbhlTQ1mHcrZxKFgMRKniyA/2W/f7kZ/Por7ytXSx/HksW1kVEbr9iazXnIlwFFlBT5+
WOcwsT6+pJeYu/+7uvNBgSk5insOPxZNxeMlN+tCOUiTayrH0N0C/BkP+P44IeZd710SRwF8lHwh
sHt1kUikwBPYlBPmN9Oz607pRUPk/V0YEfa6EV6DV2vpx9+hTh2tw9AXHP/roaOREpUWU1jk+i3n
SNLBUbUjePJW0yASFufMqx6xArjbEhFZsh1zC0U5SrPhp194/hYgOCLwPl2qtVgyN1zZ04iEdpYa
iKMVedVZA4hz3jUGZe6aYHZmeI05V84pp602/qRYePfr0KWyoOBji16yDY+9WqOwc3rzZsSsYnz2
sE7tQpKnTz/+aazjx22xzfMMuIsfjASeY/cjHMvBTowsQpnZWgcjcoazKWQcPPGykDqAU9kySABH
cFemhyACpz2gN1knjaLOtzq9UYLaspMVrBs0MsEnj87bbQs2gA11AL8ac24ft9yxg6uxsw4oD19v
bsFuVq23wFkNk4TZuiHoJ0+Nu49vyIsP6fWzyifS+PKQhhEdiVjvqF4eFZMdAT6RTKg+uWfKiPYr
Nmd1iMq8fo4yB5pSwYD5K+IFDDZC9voJLIGHLD1NXEiRAz0n9CyhQrmuoNPnjbPA4YB7/ZDhbJNy
YWdEr5ttiyrFrCrQbR9fwl/uGSYwYAxCLDojcXQc1nORdtlc8OCY6n5uYJYmDjktunOWSPufH3/Y
++cHE6lP3h0LsODovzzFr0p2g9ownwVtMycT4QWRa+htinxCVhKK848/ynlbub08DPRtaXgHuN04
2h4dD+ICB5+HWRfDQWKWW8XQL9lBJPGAYFrGdKglQ9AV6HJkqhN8XohgTXBNf4bUYVVUlsvcKTIh
8mBGkifIbLL7lpHMtcdAmSkmAZYYhro+c5EH5IJhZzDll5EyJdnqbgLinWKIMfKQ9P116VYN1DtB
kB3AZ7vDDxS25rQeVF8bqzIq7OvO8cLgij/0vgzz5D6NLmRSkiKMCg0wpwum0i0LVeeVnEejJCYV
i4cEzwQnreETI9xRM+LPveNsZTMyMKl5j3+nTAa1vRyKEVWVcHItu1INmdMjAiQ59u59UebNtwjg
LkP0tvP2pBIxVq1p+Fw1wZT+hCxE3zLRonkC1R9+wxzkXXuAjK59YGJgfdIhs9GpdcFDUyZZtwJJ
mFEl/J864i9b4wsd4ejdZKe3/aUYWE5Sy8P46mHr8ibrc4DGa6Z3qcLjUfQUhEz8yDJmLFrEAPBh
jch959bdpnWscZW7wB0azBzkLBXIjEko8mgJS30vPDiYg8G2s1HdAq//+MseL9+sIwENlMCTeIx9
TrNvv2soG9aZZWFNkflscDrna7f10+3Hn7IcVt7eERtSB+SKBbcg5HHHvkogmId1GdFFWjSJpj+e
WzXzUchqJekW2YAaXkSCP5Jec/3xZ78rlxbmiuVSr7HO8Eq6RwtN20w9RPsXNmQ8PdX42DcuMt9L
1KbRPb3HvMDOIyy2X9K6EJMYI/Glpqs/+R7v1zu+gYQlgtKUxN+Xo8+rp8KvgXVpJikrI56JuWjT
+pyDQLWC/0vWrFlY3ic7898+kNnbMiElzp2q9O1POyKZ6WnrgnOacLYUU+kdOq9uABi2zAQ6X32y
J71/lGyTC+OI7tFQ5Ij19vM6HpuYYQEN7LyGnGiB1G0p5/7jB5ZPoQx0XY/xGAXH20/JxwAh8cBV
xU3gHNrBRNYP9+aT8vav1/IyfXQpDKyX0/mrH2uQhS+ngGuhc4lYz8gQDZp81MeP5t8+hRaSy3vH
cRdr/9trUSFLdO9gV8lqNA0O04EtPsr8k5fvr58ifeBD1OuwDI5+FzfCpyrJW1ijtYZI6HYiPwyd
Hm8+vpj37zitGc4jCyiBPfaY/WPaY+J6ih9myDC2lWIUu4p/dZ/RNDzhtZ4egtShXZMV4pMLfLmC
t8uL4BAiXnr6/ONlAPzq16pITambkEUM5avYkudb3nVI+gELTsW2nAO8L8TgrOcFy6+d5zYP7iiC
QpyCSfnJS7esl0dfRdDiZ/nm2Miob/nzV1/FpfGSYCrAclzp6kdUM6GcBMnKAXaDT1pEL4/628/i
sMJJlHttUUB5RzUgkSn4/hyFyg8T4wNvewB9PdW9jxHLdxCVALnxiRoxzVO3yWD3yTwNzxVge8E5
QccPVTf44ZXi/+VmdDQjZPShrrFTpB7mG91oQk6wsBIjEIgWuZSDRKpZGVYWtqtWj+CircZEiqed
kvuYp4G3b81GHBzZD9Enr/37+wphxXUwdvrLIc1fHvJX93VsyGHDUwftDi8M/j5hrY2o04dZeOqT
t/L9ukn5IDyeTQ+kjC2O1k1OC/mILjckM6Myf0GE7s6NbjEW2cFv4jc/M/+/v7KF5oIsgbNDwLNz
9MSQZ64Eg1VSnSYkbyljIcIKutRaGS3Im09u41EXdSmwuCjO6+zBNFHly2b56j6q3g/p8y950XYz
r5DzFqedbKvTucrDXTgX5m7Ihf+Acs2+0W3QnJiC2I0MFc/Jf7pcYPW2OTpaVAQLoOztDyp6mfRO
zcPrM5z+akdDu0/GBnhKje1Wr7QIZ1joJqL/RLmflOjvb7knXLo4tFc58787s2aTYymlueWEdjsE
t3OubxMM8bExfnbDjxdfB/SRY3HsoE3JkO3dKSckqrM1kHypVD/TuTYAPNjRZ2XzcrNerwQcNOic
srhzCEUd8XJ8fvWrpplb2gq/NQx7Bd3eYNSPA1XQIuqnkSAyT2SuOEBgNJMTwyswFGnI4ZigwDmS
XJzKgFzuLvbaNYptQqGrpqjP6y5D94aVpve/sBgQjFy4uWvScTaSrz1xU1jHG7yZ15Gus2qXkxny
mdTj+Ifiujji+g5nREYmbJFvHxImlpVVMxtZp+TRX5KwBXRyJAO7F275yT18/0MBrWA0zuEdQbP9
ohl4fQsdhyRoEj2AhqvusEQsAowgV/zjp/7dAYeH3VmEPQ5b8XJGOHrbp5gejs7hTrqgjx8RP6Tp
iraTkXLcI26lT10l1yahGLddS6IQZ0iDpSDO4/abajtIDmgtZ1o+XmKjF4Z8BOUcqXi+rp1BucBb
yZHZVDpsUFWTIUzrv0Cbu9YzsT3rj6/lXWHNtdB4oGnAJB0qlb0spK9uGfNiEhQZr4L4T+8sAuF/
tIP2KGgT/9QhNGxLwJ99M1YquQtJmDz37Ep8MjB4/6vxgrHNSosGgsvB8e1X0Kic+zwU1XrAl7xD
FluxXszRJzvCXz6FMpAr5GdbPuioTov6DvdDWXRrq+bMAhrPPenD3tx+fD9fmlhv32JmPqjhfKBp
HqvF0dMed2WSEIvSrXH/hc0qkgNo0s7Pmlund8ZHf2j7K2QT7Q3GwvGySLPxvho9MeybKqiyFYUZ
yc7SoBBinGAOh7aXVQV3tTJ/1z0EYfIEcm+X5bMZ7Zq0V9/DBiLkOibedyLLxCW1weJwfk//mphV
+BnVJeQXhmp9U4cXSWx1X8scAsZqCJGoriM0QRdz1jhynYwTc8526PNH0Aljd+KO5kiGD+6zJ1WJ
+TkvR+y7FrElC7s2KO4xe+BkjJT/GS3r3Q7nwBYKfIZwjs8/LfvokcAcwMHHGknostvha+2r4DeJ
tIwH61De6URkm8Zuy3EbJAGEZkUDpWCLwHqpZ/2ZQtV6vzAvNYTP1r6cPynW3j6fsaWCOS1cSDv2
DWaudTevsMhSi0+fLCx/eRnppNEgx91E5jfP0NtPIpmqVxHwtzWgIFdjoXFn7FmFS2cW8ZtPdm7c
R/g1fKeYtkA9vHTjacI1r00d2XcfP8nvL5t11Ea3SVHKRXvHVcbYQh2dfBvf6oBagpBRJhY8LwMk
Zi9K9O/Wd9uRdHE3rzaJmdhnjC9Q/Y8OXRG2IDN5YP7hEGZXGfqTvf/988F3g0LF2ZHlwofv+vZG
KYvBNkJngglGUpV21pSE2zGV+rdbZWV+ktRBbuPQNstgN0/olXAGyE5vHSs0zqqBXI1Pfrk/Fd7b
995nYeFe8di6NtvD22+klba6KCKfYEaKzQQnhCaE15eMwd1IvESy5QQhv8BoSBssEXJ4TLuiQ2Sd
+cajSibzvtOl/dUpvPRWZVAtx6DI73O9gFcDQw9fLbMd7+hThXeh6yi8x7BjLuBP4mygouaCsOob
d/gxjei6xPubIzYxsATXDHjlqUtg+IVNEfU9SyzjN1RQptDE8hG7GsgwfACyOLL4gA44aa0uICRu
lFhXWbFQE8mZLBmyAyDJSHg2hLdRLzH1CFT6tAyBT7F+ga2fbLQyEMFd41di18PtnHZOuHXMaLZX
Q+1CAhCsKt9wIkfzrvDj4nvtstrQl7Zi8C5mTrfb9hosqFY9uc81824WMAloewMjq/F2hTuRCJaV
YCE2XSlHc926qhvO8UrkyQk2Jfe7Gw/D0peLiweHCcZi+cMGSGJnntWr3h6GhEArwpX3dh/L9JCC
jgKsQoZuQD4p/YINsX3BPb6CydgT2VTdaFE29yGKzWxFHgCNF46jFBRlqLNL3P3dg2ATqTY9EZu/
EAd23yUJG+clCs5hDXYFz52n5uIZZBZRYMADyEqJGobZgQZ1smnSujkjxynAiVWWxi8SuWr0nkkx
PxgoB8Ak9JFhn7SuzfQjQ0UTrmwcFcmuQzporCgX4Ga480iAThh8cTEh4bGZWPnpEGv9o7N4fjAS
Y5FYC2J8fii3IEUgTef5oiDXb9732uwuaSgV32KQo1/rqsz0OsJe0awrzcxuhwbJ5rzvGTi5C0Fb
mfwM0h5wfoTqomxUMG7G0SbFwQzCPlpNmhjgQNWEpM8FxCUC/0rdXGotFPF1WY4O2ZhCyOouxvN6
leKO76B5tVyq6c0BLEbIMeamFAE7i8JX8wsBM+4wp7RhzZRFhjcw9LQH1t2h+X7li8lnRIdl1t/3
svA8dLJGlqyA4ZG8NTEdIO44tRjU9W6CF8bsHPzieSZAa+RodtQYNMvNK+Zt2VnESaeuOfsrc0og
0TuIC6CeB6TxGOhlxt2owu6OYG44RLZK429lU3X+epjn/jv+rUauPXgk8U57fgjknhPTOdaj+L63
O5KYdG9OBkET1QA7K1uQBbXKSAgnr6DQW9TWKRh1QjIW4Z1Ft6MfvaA5o9dd3eO4Ra5i9QvUVmHc
/ZITKU0UzZRMv8Zeki9ZgaLdI+Lt7zJVNO0aea9LjqqviscOPgj5wNhBziMpK8oDID4nVuL6cCVi
/Q3nsACWQA1mMslIO15sq3PVyodVcqdNCGBn2eR1RPF1sjjvh4pczDyjFkXXxtq7Qs9BVEzXmjbY
nFGPjwhDp2nlV/10nYyOWa1Mv9HOKYwum+wGRHxQpKLIZeaaarFDtyiAPvVZcZPYMixPhsoYMe/G
RSDOYGL65ZojcE+B3XD+xiPTBXusNNj31ZhXw66FqUxSTS36ZsMYobyY8pEJCcGXMI7If1c4ltPQ
3AdWZPl4+yogKlJO8c8xqudoW8iw3Rle7Z96BfFvtqBhiGkwrJ44W6EpDNEVXOdRXxH567F2Ax5S
9nMUY2XBtWcYkhhTKpMV/qD4YsgRGk8Zjtk1y0QabOHQFyOTziINd1rCaToBAhpaCJx6VR1MUyX3
UAtIb3ALPMOkHwrARSzh8JYwJdcvuqyZmTJmVeBJSHztjdNlBD04QYMUhYR0wWy50u3PJDDJX7Ht
QWAKVF5nHmDIYRKvhVvc+HM9/coLPyHqsuvENzz0cb3WkWDzGNokSNctlhuFLzHDRVQ2c79RaiIj
ilNjoUFqJX22WZLm5utCNvGT9nF1nbsBm96hk2ZLIF43MONJAo6uq5RTcrghCgJ+kMm2S9ZnMv+e
8T3cjrbBQZZMSkx3o8eECv8wKTZy36e6vp3N1EX6Z13QiULPE/ZnfkMYXa3MS5CJW6x6T0blPymi
ZYqIiVFK2J/idV8ZHimMjrFSmb4rEp/AzeJO9jwzzCdXc3GV1NVj7mQnnBq3eKJ/mUkK1Mw5cXtz
LRkzI5O+DD2TsWWQbyRxWYpnWbolTKwx2Puxdwvq52vL5u5U7dmEIvQW8sblMPVnLs5mMnBWblNe
zNZjqe8yOMJSPFtdt8Lxd+Lw/9CCWYOUsk2U2LGz+sQAYetLHNKTdOthZMCSt4r/N2Xnsdy2skXR
L0IVcpiCACkqZ1maoCxLRg6NRv76t6A3sSiVWHdw78Qug0iN0+fsvXbHafhxFRkvMTFAJALSuW4i
9apHQgY1RUv626hyqL1pUUwnzBrOUEfzd3E6OKqlkQ8p1fI6hj0ZoHbdpUCY+qHcqkjJtL6sL6Kx
YNlNuEuOc2NOxb5TYLfYE/Dztn2i3rgn+oX+YpeML2oFMUKdiXyelxc7sUIhCdvWCch121vicB7I
LDmxyN/w806/dZv4JrOdvZU/uDHi/7INepClfsmX7oynrMMv+DcX8SlhjfdR6WFsjbsHeM8XZgJy
K5vGZWcsyV5Ohst0crwrpbYbB0XzG5hgrWo8RDL7rbWABiFIBMXQ7CrABhFDHp/NzNbRjF+Tol9r
Cb23hOmMWqt3OskOHlHEm8a16F8rmINbVLbKou+6OrkzMCcmSLcDwEEZkfRLCEgVTOFybZcWAXbj
kyJ+GcgnYyX7k3XFm4wYcE2yutCz6TzO8tBD3+165VVUYBMtFG2Pl9t4cVNu/ERuHGCQ6VRLqiCO
5jOspJtkAfOuq281D1AoiuUtNV5AFu5Ga74aY+sJ3yxgL4LzFrDMcW+J2xEQ8UBDy65j3vUxVN36
zdTyk5kIIFoCO0sIC8VqRrOga591RYKiTPNrSH0ntcVTkcXqhvz4V178K/hrxb4mrDrsQaVQbky3
fTsKPyLMkVRiFHKpkjFL1Uqgkf6E73ioq4uxa9TzFgYJsd/CfQKH4Zh7dbQukFGcuLM8UaMJvm3T
nucDQ2bHPRcWoUFdTfJdYSiXdkb2VGQbjFHT6SSijtklMn9j20tOZNm+Z3p5D7IWKAPWEil/DwNQ
Dl82xD/ux3hit2V1IFBgsNXReV5a06NNRvWLjjrkDY5wPG+wvkCawzKIoaqUGeqAAqfHjec2aMGJ
QzOoISmwvKCTs7idPGihe+I59XpDut9M4hbGaEwebS1TP5EFJK5c75ZfGXZdeD64oKsAVhs+ECy6
+aXjCoDR8E7Sp8JYvy1SR0RPcLBpv3tjZLtgcetx2Hhtre4w95sMLBpFC0yppaTTrennJW8FmD30
Ns6md1cJksdqgKc0119VLNSQgwy54EbB5U2jvs5ays1GQ4tL0hUs0FE3cIbjdBKnM/C+Gdwv/n1y
BiuClkEG1obPWWu/S9WsboSeTLemPQ7ZNo8TGv+k9LUjGa85XAFVwpMIRAtJK8FV9tKZA0E4k1GL
GwcW4BSIIneBwLj5yPLVKRY+Y2MmRI6+0GlXTQIZvbEAHARgQdmYJ2AXicRaopr6OK/BXBcFLRCz
FQIaDx+XWxeu5cJ3kOQ6xZPhkqej5le5gUmiF/aA9Gckz3eDHZQyxJq09k8jzYm/Urr2rWcJ6FEo
HewOlEDNYtnMdU4i6tBoxNuNzWj6JUjov3NkGiWvWksyVSyKwUTGA8clMEbDyviMYJPiKublzJpb
ZMOZcDCI+7M2GLdGgdrjUrDA5huVGs0JGUvFZx55i3BC1FFChVV6628GeIEJjehjABAu8ViWUySv
mgfwJ7TzriWNFQNQPct4VSf0M+NHPPOc9iJV5K66zC4ct+TTbmed0iKBd5ZkU2fxUm9Ga0Sy2jii
5NnxGnm9MMSEOwMz86HIVgAPuovo0RESkp6S6jqOt0r7jdEJrJrSq6SR0ha/yGdDK/flsJSUZUaB
OCgV62AvqXov21JsDvEpfn1vDtw+9tDDSoEugQauek4vBAo6LY+83cS2l97mo4alSBT1k5M3wyVW
B06ewCyuMnNIZe0mj6AZZK26BUIPZRXJLYymrLqiOu/zSH9h8da9DfmVfNndfqUvmdBTQBhj1qp8
ETXxPiuH9BfoX2MIlCyFEeGWNlK6STf6Vxga9bXaZgYvtlk0vq1n5eOYF3VGxs863UVrgzOliHgb
we9U7q/MQ6iDPNotq01RNeNeGlqxVkhqeZZ2dgoThkaWFlhZlN4osey9gI4Yc9vU7rOryB49uGbZ
bBswd9rhsjVKyCBjW42v7DNS9CzG0nVbABj1hQbBX/hGqSSvmJmNX3ZuoGRWhauLQDBqXyECtUsN
IUmIItbb6661qKh+L17BsG/oFbB6dlRfIEPqcfAMCv00hcL7j0LhfEOQ9cLOwCk1d1cSW1ywX8J2
taHsbMiqz/QPdxpbMXAnPSSwFne4sVVqDLwYtwYN4saCivwkbpAvXhtmA+nLGZf+D80ZtQvc0vDu
7Hisrvlnh+dCq9nK58iR7hKAoWy02UjmvitF91cTVXQr6kw+d62tkXwj17Upo2nAJgiDuu3TKSL2
KRu75KRtSf3dxuocN2Fbm1S0dpQz1vC8lLYHNra5CcbUVKY1SrfLQrIn0ictToonUiwWVg1n4s/m
htTisrDLq1YhwYq3v6CgVCA8CL+iVeD4TbmsaZVdCauoVfDZD7MLk3Po2LKD/ZlWYBVlwN6N2dSw
lWgqdFFiUd9GRwXeM1hq+1Q3Zg2MxCsgBdl2n5wu8GPMzUQOmUsqJg+AHyvTpJEsWNo4NqyzTMLX
gH+M92NEx3sGcl1hvmG5FwUAHcBIntb/SacBalKFrKXAQUXlKFXFwqAEOo3I0ijjBW8NYg84k2z6
g9Cdtd/FiEllm0/9IxWtIqH3ABTw48Wa+KoQGHo9z1V8H6u2fKhlk/ABAxRohnQseCZEBiZn4030
O4JOmZ1um+DsJuVWI+aSZy6ffLucGstvx3yWfm1ZibazAKieah0So2CSjjbC7Ekg9sOqjK8TEG4S
cN0M4XjocoLX5GCxF5FejVdkRfycIXswzLAo2YwETTI4F6qZKVCHNOE8i8oGSooSGl8P65m+HZpW
fQYut7zr89C8RnFkyj2gZOeiG+3E8Y0xjm7mJPX0XTG33Z1CJSE2hUx5xKLWbgr4Pk4sQK1ka4cL
b+S7VvRAKKpEpHMwSrpPPplS/WvBwpVhkqhnctsm4aVYC3qpUk/03Y6Y3hZ7glx6Gbo2jLCQNmqD
XU4hKJePV5Xd0A4wVfIpsJnyKseL3AknX4JcmvFVR8+bFDE1oriBgk5wbE3Ln+giwfcrqPs4vrba
hofBlvREV7gqYPRsXnrd7xWSXQlm1opfZddbb5rKR4bvU69TMxsNX3CFNvaEvwi42mLXL1nulUbo
TGCB50JZxAlosPwP/Uf7gljh7rLGksz+mZrYptHYjr+JUxQXQ+zRZEJO+KEHMJXyP0pr+MQwMsJG
g1honUGv8sl/pkZ6toBbyVJS6GSVnU3lOF2wOT6ijfgyseEghqO7JtEzOlat9c//OYg2eEyRK3an
bD3TsC24UDjRkyMz7C+yZJM3gCxwi0EDngD3UFqjK3CPaPU0kNnj5mLWbIcvgTSfqolOFERs7azJ
POPKAPnGUEevSGcpMbdN9Amojk+xEllQ9iVbPZOi6ucm/JfZ6cdvw9KJPnuNcDroKk9VTaow5fBm
XttXetUmW6uObis3m44Mrg7Me6taE1kdakRXd/FNYFj6fLVRSGQ6qPeG5WPEIjTL1vnrQcXdWGUN
p9tYYUxrgVdndre1HcPbEDsfP2N4wy+GYtryB6dTz2VszGE/5dWp26n0uzKaDnWrRw8/X5gDHsT/
fy7bWpTk5DusQ9jPP3diFl5oOKg3ignvJoUYCofSk9uplfq+T4EOJriGgowF59Tmx4cUE/1pqkZP
Xhl7QU75ckuLKmZjY6gXroS7h4/KTBDsu2S4Tpo4Mmn95mlGVc7TY6NhZE6w3up/nmaqQqK9Z3Q4
Jlbgd1kV3mvSaN1/PwoRN+QYragMBMwHsyrVaMsmSyWJ7V2UntPY7QIsCsP256v/dQLOGJ9222pc
YSoGxeHzybDxgHZPWPXGzQl8bFzd26Inbt+g5elMQBLvopoqZ7O0ZKdGTW1fCJg5axZEaeY+WlkF
b+4QBznUph0ONsfdLBERkzT9klOYlXInJ9e6A8E1hmSs/7fYuQ9hMhIBjDdIdXD/HD7qaa1Lt1JF
xbeb2oH7pdCuRB0oLflfBfLrW8XmDwu4iugJQ+jnC9XA8B27EZdHs9TOtoaMtIkJt8TzYP+pe/VY
Cs03gzHTBJOCA29Vi+JK+3y8XlXYzGvTGpYcDZcZH+ewNsFWoito90hzrK3oF/V2dPD80yqrQWYO
7Y4ZdfkflbKcOPIIHCUOkAb0+gfvp6rN5eTQq95YWt+9K5mMMLeM1damx0bbvbKPSD/WE/s0f0Ml
u8pLQHOsw9NDdfIUqVbSzuyfvL6trmxTVr9IBHHORzPPjnyXvjsUX4t1aV5v7aHKxFUS+gojjWna
2LWJ+5pkijyiD+4TiHDMrfp12WBDy2VUbRf4CCf3+YayS5oMgw8TNhjMUi6m6AD0YnLkhf5uOcXZ
xhPKJ8BDNnewbtT5mLmZQVqIMnWRtSEgKXpykZlFoT5UC0aq3NB64F/2BA1q6dMJ0BvCEL9gCgsB
Ip8UasBmEJf6Qq/cb7GjXOmza98PMiOc145Ksp6YPsSPy6Da45FV75s7gu2LQB5eNnw0hypppSF/
2BwSAgUcDNf6NCmXaaVV55HW248/L33rZPnzc8Y/76J3o2LAG6AfFCXQVVsNSnO5acZ8OEnafNkr
WtnshcE8EoZ0Fvz3431UWyzrfOdIL/302ciiOgKnCM64j2ZrN/YxNFGmoSFeVfcqXTANHSk51pLi
8AQ9nek6RRfCIPNgBRk6bXQ0yXeqQJvNLkCP7jLdFRdOqzk7gLS01fq4u4P+stA3rfLi2Gz/424d
/IIPKTAZeTyMGBQ/n7LJDrxDDEu2RFeVb0mmeWfgnzxaw0KxzCCe81FBBju1OqjOXH1rvdiU52Xj
AgE1eA1hrsTxRG6I0rhPNjnOJItGraTpWTqMREAMRjBny1mjqw5VsWK0VCR/nDRBJyDTipBwWLbS
3jPuJGrDmkX+TGSRAno6zefpIk8j2tRM60F9OykhChsn6qDvO16mOkGfNwrxFGLqLmCWwvyAGeDc
af2CgAsVHMxFY6509Yzad92golgiWkBX6REidogf+97T/y5jREM9S8wnCbx88KM+k39ltchXHORZ
Dzt0mYC05PgaN2Vb2u84NwmI8Ax3EoHJJth7GtquRhWpd5az8VZMEZFrfQR81x7T506vxDPdj+46
ZlOoBnzlu8ek72jKznVGNoNHy0/f1hJx2PlCZDtgqNjEt0TBRdhAVFmdtykKs/jVpjky1Lq1nIze
Flvuk5HuMrnwTCuUTboM3V42rvdmOm19GwNu18JGq5bnKUPv7yvdUmlbdSaj3dcdKSJ8kUNKw5zd
pD+7jL79GQvmk6qZ44Nu1gNQ3Dpj5igGWxNwZzQ2zyNKmdgne4MYg0KRgBsxXGqXJol7UTgTTB0H
SMYLyEZ9Ut3l9MPo+9GkPOfssr9pM9AHhCk9KKEk8+Sv0pcClMMEKKWLp+Q+IywQKOcIW5gALOnn
Tcs4tY1MBi4dTBfiqCuneNUAp27Szhruf379vy7/tk7cqKWpaH7xHR+8jWLSU69MEww91iRDRvsw
zke8Yz8f5WN5//zKUStSxiGS4kC2u656/xSnsTeUqDmY6cKdbgOp2PnvmevTQi/31D3b8TTsSJMP
pxUaW4m0DQaEvygsm3pDm9A5I+NvuugotTYNg9TU12SsnmOBQxrRek0Am7Q7ZaPeBEKpRVAOtEt+
PoVv1mV2cSxZFD7k4R2W101UNSZvWQnYt7KIMsvioNJFewrOhhGMwaPz8/G++BUw5eC34og8qRz2
gxT0zyUb41pNXJNSTguU2+XE+lVsy110svwtTkHTEnZz5HjfrMvUGrqFO8dl3XEPPgR1Vg293lfN
JnjZ377f7vc7P9ycjH5wM/pHCpyvDx2n9s+hDmoOpmel2g4capJPE+g3OoHHzuab2/XpEOtP+Ofq
zTGrqLqezdn2fsup7Ha7v3dnN0dO5Jvnej0TtK2Y+V2+agf753pUYwS3HEaE8mE6F5v5ejixzort
tEFOspHBtENtsmfQHwfLtbL1nn++a18LE46Nv5y9GD/hi2eO1kyLuRuym0kjEp7X4O55l5ptC5r6
yLl+vWn/PwQZ6BRwX4zvTdQbSiugjM1Cj58kYmyKfu+/Gh0oRlX+YzsP2NFlA/75vumiZEY7w6Bn
9lrci7iyCEzImGfmyTGZ9Vc1JMcCFcPzjoGDjsLBJnOxR/I9LAHLbbb7U/KEoPAMjDMEEpSC0ZMa
v0CEGoMMJ8g2q/SkD1K9sY8gv767hVjjTd486m9CVD+fMeM7ZgbcSBruWhcybBz3ZlY9em2iHtnC
fHcHGQfwlNBUs9g3fT4SprGM0Du+pJkCChWZ8rJvpsU4tnCtO6+DtV7jmaQPQRgZDpKDhQShj6sP
zkqKW4AR7xwyJldxideh5TGUPqwVT7uvuzwmFJdciWfgV+5dWTbJHfkS+jnzHmj/1BUSpVKxClMs
5mqd30SQekgj6P57SwNmBP49h2WPJvQhNoAosnlGh7S2ASV95dXf6QBSP3Lxv7sqKFMdwlRZK2jQ
fL74vepJbWasxJh+KM8ju3JuEgNcOZSJ7KHl+TSQOkzyyMP1zS0HjsrtYPfCzuXQougCgSSXgxan
lfTW3hMO1HYnKo+c23dv0tqs8dgj01H9kl2eagUDujVwIwO7BHJzyrNpE5siY09W2tKjHdEkekik
IZhfrV7QGLtZMZx5zazKI0v/N++TjokYrZLnUd0ebmgUcq4I1UPLzGY5C1ydJjIS1Xnn6qQd/OfV
l+YgVkLqSpqaH82Sfz4yBiJTEi5Iw9Cl42xJBBA+yijgiJSAPx/puyuMHpknlB4fDsqP2Nx/D4UI
yqLeZ60CO0/m5oAwC5t0c6XQ87nJyEba60vS3uTtYu/RmTNnVCrvSBbwx+bz4NVeG39sglmr6Icc
lHGNPaG4cdl/TF1uS9DozXJh1TPBazKSTUDy+N+W6KcQPre6U/QxveHVMt/ILQUGSRea/wkvkHWJ
9bcuzH274P3UkJ6IXTQYa0gF+bXkMDmMlomMhbyrrvq+UmSP00wg4c8X9ZtX0iCsFEuttX7CnYOz
iTSBJ1gjsMCsjfmROYd7x8xy8A3a36Gmjt4DAITkyDX85vHElay5qLH5wH1xwBZ1h+R45KMDeAPd
Rq9l57IXCOmIyD6y02VT/XUpZojC6AGiMb6lw+qe0TOJUEDhCP5CX+NbBPCNfpKwnxmyArmZOhAt
60tTRdyG6Du/T/PFC9XYEDek/XoIBIxgJq3gvO3J5KD0BTAVVDAH7xd7VSVaXYGqs19VvaHIxkLu
sP1q5kaNasM6jWHj/dbzWvtN8ITxWuPSKUOlm/XLAZW7wo7RsrEaR0wcMZPJEq6HVqso1UhSe5jT
sqSsaaCO+fiJlWvCA0g10ECeX+JntX8peeWc1XlDvs0SqdNlLhb0+oMrtEvk4XEXmIOuJBunE817
b/d17U+lXiOwnmGzI+9VmsJv+sy+7ztLe4LK2vwykIsTa9AQg3WrOG4VbSEdr2FFpVBOu7FhJMnE
IDv1vGRmt87A9xbMPcSvlX0coeAZyfWh/6lYV3UORATKfLcGAFoxQhOcO6dM55BhingWF9CHU5KI
5NJEwTy7krfJHckwI2KPX702XlysMIbibMuoRNvnlSinNnx2ke7ZXsXIxiJJVvVVVN+kJCK+vHJj
sPw+EWNwBj05zpe9PefGdlYGxOlFbpNB7BVx9thGZTwHDKXb33ZdQs0AOJxnoUM4UerbRcW/6lXT
ohO8bbXnCKZcJSiWVk186HodLFeF8KctyajsbHm6Goy+ZjNMG3fqlm63kPMAVAcReB1oTAtOR6+M
5qBp3OEB/gpiK4U5mQjAxDb7guC5ksDqAUTVmm3k53RW3+gRLAssUDUtgryzk4uhT21oqDjHLkgm
nPWdRJqFBG5SEUUjSXXfyWpiq1xwaudOo+pNaBKyxrM65dJCuDgMiCYnoRb+NCo1UgazmcxwJm3y
jXbvlJ+2+tzqsHSR4Vh9MysBWvLJCl1lXJ6bKYaS3KkDgTYpYyHEA0DnbD+pUiS0+rQSPGlh0cUY
LS++UrvZ4CE2I4M42LGdEdvoTDHDWrWLP6wodNhEnVcKWVnrpa5tbeh2AOg6cnNzfWq2C3ZKEfaN
FOIkwlJGxgXzP7iWwhPLtrRHiHsEdA72CRGDKe0aqTUGT/4abMODWDJcS2rjbBkUswuEms8vbatF
xJToa3SEktuFA3NynQ3BmG4afzG8BCOzqEyaTG3hWdCkyfbezQRUAy9EstFcun2FZtJDV52d5GU0
Im9pFEcP8jZ1qv3SDMh7Y17fOcxad7yLnToGgz7Q4SYukJwnoHb208AH63eCraYNcz6SCLFKT8AN
RlulhUps98aV1+ewtNKJdCECauK3tFOr+7HOKcMdqVn1uSlHFspW7XlYMps2T+gOZo+Iu42iV3Oe
u0fp5Drg8XF03gV1B263QeZjWKFNPR+1tFafB5fRK5BCRns4CiLvGSFjhKJnyK4tBDYPRD/ptwn5
iNtSHXNrVZNW1UZxiwWhhdVpp1lftkaYq2QFz5jpH9BF1I8/f5y+qdwo1bFH4delb35IkbRw2lqA
A9MNKn13U1A+XZaKmr/9fBTj62H4t3EU0Q5kN4T97HNZarsQn5eOw4D7CZeAyJ1NcWHsQYEERlBt
xYV3qe2U2/xkOkm2gIG23g6OaqiF9dYKMZj41cV84oZoGI58J78Zm3/+Zesv/6fiaRunB1jLL8t9
xy+Cd5Bo4TtaFv8u36YBhp4j1cA3o63PBzzYetYMHMZ0PWDpv976++dNeHPz89X++u3/fISDgiMl
HK4dJo6gOJ2vi/MYsBUY4Z8P8t0dZZRj2Cv4j+/BwWlondExK+Jr3TCCDB1Bzigv+DGH3Denwl6J
OpsOlces9uBUMolMLoEJtMmVot1bnaVu7Wwqr2VT18HPJ/S1MQV1T10n2sTgEs10sG3NLbK0NXgu
CGdrpEVxS1+7Gez6dYwW+7QcJswkwBHkvSCHbzyxslg59mjoX+ooPIB4NNnekOUEDvXzs4jOkDmZ
HIvNMLSZeosbsWw2steIVGZrH2H5IbLpekRo8qwkhn2qDFjwiYmLRdjg1WJrGS/psRfkmxvNdNBx
KKi4OvgoP/+oOnH7Fsx6gZ5Kmg8EaFXIrLiGZ3ZNNDguDdP8M/ZFQ7RDP1Cm2bFWeL6ejgi5etUo
f1uJOv8yAbPPZIYn1RHC1TdjFtiXa5ePHejadThobOBPnh1tQFSv5VZWnTPzQJsppYZ7rJrRSaOg
TS3U227ktL6YZfdmTZFbhBXxGh1ibZn/FqWbXg+DXFbtN8RuSsauwSeuLcuOaGUyJmEeYFpzhFDE
TvHgpdouidZ+0sBSDkQviA/7+Wn8Au5iSop+hUmgRZ/UxoL9+bJXyxL3eCWxreY54/y8yw1if+Xw
RmrQeE1Z3USbAbgsQcfG3PypSNxLIQs25p1C5E+HwsuYQgMAt7K3tLy/TUjvqsiEhwe4qTBImOGR
H7wKaz5v2hx+JQNFqD4uD/HBgkDnTPSTx4SvWFUz4PyWO9cgXFE4VX4nh35GUqtqf5Z8SV8Stspb
HEZ6eWRV+mYD62AXoT2gA83kg3MwdOsb8Dsx/BhaBKOnnFG8I3cahyV9LAxqrw2hQvPLROqsDQ19
mcawpAfzWy5V/nrkeqzP3cH1QIOEh5YNJx++Q5bKUMDzyxn4EenbweNsutrX4aOexbo5nWZG4+w1
V6hhXqXzdZcl0wMPBM4cLVeunCqKgpEOCEm1+nzCTirfelpk7xhqmxcdk/ojT9u6jB7+VniEaLNY
aGEoHLzjKjAwema8QygC4m0vohLkjmJsQQDEG9Ib5JGL882a4oFcoVHkMRjktn9+uIeeEOoymoqN
zVjocg2pPhHdPJ0cuQXfPJKes7bcoJAgzjwcci8iLr0sTotNSgrytIkmCZpAiy0F3eqkkNJt8joQ
t2F3+MhIGK5mImnS7jleVPvIMvr1CpMLwOOAxhBEBNOWz2e8OMU0E1mE5ZQAuF+pRvSsLLr50Vos
4xSRZvrw87l/I21iwUZUptF7wAR2COX0ekJxEXdnZN+4MtqytWU62eWK+jdzxyUJy9az/9hGU+ls
HLv22sKy8NfOyxZHl90zJXaM2rwA+DC2DIYN8B8LSlFW1no1XyHcEb/joo1vCAh0XtvRVqewx+V7
tHv+tQLgPMCgrIA1uDWHL7SIWtJ1K9q8zuAp74WEo8BnWrsRGT0CkRTmBUWnwOVgDkGXWdk+cp0R
Fjz+Vl+ZlfJ60Yr5BEgTrSHy+I40Pr9Zb/j00DHjtvIgQ9v6fF/nrPX0OGGwKXMy0U6MKFGGi7mO
p44vjmOQGarIW9mP8SPhnhUC+FbRCWBp62NM+m+uk07zdVXlQTCiiPn8Q6ROjuM067S0J8866XBb
YcLqzDM678fUnN98m1DmoZqFg4w464s6SzfSGfMJeEa5ZPZWndzulCy/4s5y8vROAyrT+7z+BNgS
ruvDw5eEVFrxmdTs5sQhUXCPHre6zD0ijPNUEGmtkAuhse/KjwwJvq7BNMDoSTN+USkSDufBXYI6
oQN/uZmNUX02JtnhI1S7szoDpOUQR4qpdmj2KFbNY5Tgr10/Dr2qPlxqA6Y/B2VJr0ZGuxhkPDVO
S84le9+UkBz0nnjgpqJmguym01WnxulZlC0d83dHeK9DNowPnjpINRxQU7u42Sp5XqVJVQWLLB3b
L4YZ8QVgfc048hH4uigjb3NouzIIgvd/uEQ5BGEvCSvlxsjd4pwuRhzYGvHAPy9M390Sl1xHEqhW
qMLh5I1sXLpkA74kN66Hu5zcCEiQmv02UbVcd1JMbIYj2fkV5fgRQM83KBCXLzG5HtwV2umHIjQb
wXuhjG6+iZgSnViAgM6knQ2bDh/WX6SFWTh5dTRtsSPPV4WHGI6gMUM8YGGwd2S/RjciX9pj/eHv
fhZzd8NcY+l4gw93HrHutUzn6mJDryQzgxL7z11NGILvEGCIdFvPXk3CLjd6qbOItZV23+dqPoXg
mZx9JMoGN14sj2njv1lQ6P+Dg4TrhzD5sO5XJrSVeYJPZ8n65a6k/xLSJ7TIt2DO9vMz8c2h2EQy
3YCUA1z9cGhFIoIBmiWSm9oDQtGCbCBsKM0v6tE+pnf4iDf7XOqsEjuiEz4WBCTGn9fJJOplRCxL
t5mawpyvsAmWoccoMdsnWtxc4gYn9ipPGoxbSt2h+WjtCAOp9IynPGvpz9TlktwLBISan6p9cm24
dYy8yuEPA9NRVvcfmTCnRGPMT4tuALz2qHUsfDml6ly6Q2eQl4w05QU9q/YEZUU+FdgzHzVF+6N7
jfqI5U59aW15yoSv2C6DyIdw8YYUeEm1AAuJcjESrSNbgpgzR6rbiHjmG+lJ1ULOpaIl6gTPv98Z
KdYj/EdgVpQCtfZGaQYmc4NSJoM/NV70ro0YJHd54U3aNkGj0/tA9mHd1FXpFX48gtygr0YO/GZ2
cuvdQ/76mEatLvA1xdPraHP1/GycugnN6LA8WfMEBUErsWj5tZoqlAudLZD6jcb0t9BZTnYmkpYZ
Y6ld3BuxbR/bxX9ddpmSwR1aMaYfyR2fby9ud+xZJs1QLme0Z+9sBmbrjdsmt/QTuCUxlsZJHlnT
PsZiBw8VG3cGPCu1bR1Nfj5qPpKsLlvKEG/GTWch/zonK9q4XjLVpi87OXYgMXIiwlOGk5HZVsAs
s98VRqnftKq3bBGNmfsYjxbbOVV45yTxWEcq0A+p8sGPXJMaGAyvGgBKw4Mf2Yyqniar1s7Kai2g
1zcQTcuj/t6PTcPeWJhWFyaTatzOWGHuZ7dOdQSangKaRJ2s1oe+M0H04y3w/NoTWI1Nb1mrQUk6
n9+TUkAhhlXvwtBInEYxTxpJoFmgLOBJu9SUOPPTKTRFn3onmNPiW4dQyzc8oHO6cVPPeEsX9mr+
kufZVTvb0R/ZVX2/jT17voLgIk75EhKppEeG8t51+FmOfbXXt//gGq0typX0t5YNh+WcYUWl0jNq
2DjgCkJH9fKAdm0WVgg7XtLYGS5RC7tIMhnMGJTuVzU15nkx2NNuKfVkk2ukBx55ur55pJmuIT9f
GVEogw9KTASNsRvZgsC8RekDAXTvbU3uDtoyjgg21AamWskxve6XJdlBuoG4gs4Pqm3zcPWPJPlC
Ys0hbgul3EdOJk/x6VHNNM6xyvVrOcmxXB1mn4pqgVbHwYPJF5axikUAuFvBkQqjSRFvDC60+zRK
shfF7KknrRgwPDPW8Q7VLDkTtKuti0RftLdW1/7abQ+BcDaWe0s48zvwyO4ma93l6efv1EFsHo4L
dBUIoSyDVRDg48eZ/NMsZhPQObIRa+o2MQK7Je7ESKoFWRtbUxNzeqFlGEqCRmsqiAbtEo1rYvPI
mNPtE1qloByXTU2Hf/b7LO3rq3JojCNbkg/U4adnmB/J9J75vUeKGc/x5/e84sXg7hmYnklR/T3R
rvo7WyX6XK/UoyfHWoDyOpM9/4mbLHscFhXgEVZuip0K9by5iTVse5vCKQSSWG0s4706NDggxh5w
4h4OJZW897GF7HCD7Dg/2CWx2aAahjCTDwEcJLcJdbNggOQqqBd3nlEv5pFy9Wsj3SEVh17tipjD
43toKjOdrnLGHBmNHEpzP2QacxdDmFs3cQb6LYUbAAQcwp5G0SYhQ/7Bw0aL/45h85HHYn0DD644
fm3a00SPUFsemrg6PqJGge+Vw5TPLsNQX7fkLtGV0ziNtZ0+TFu0KntnhocplpKxWnFs5fpYvb/+
Bht1kWWaNA8P9n8Ry2ctnfU36HK8HGMUg4CRdfvZjk038mVMWhnyEYoIR2XgFIOIGVWNhBRUD9er
vCSQSbXsR9LNT0jxVC88kzlk1KvJeTta/ZbYcwFUZ5p2hTAIO4lo7TFQU7Hx50Vo12a75e2Ow1K0
mOplJ7ZuBQ+hVjtw5bWrn7lt2z3+fOG/LlI6kkjQRWx6kfirB02VLANQKT2LwkZ60f2iTkPY1b2z
hS0rbv/7obiwq68QUSIKmc8vFSSbvO1S3HS9OTJwLuxp23T4wJGw1yc/H+pDLfX5VrIBQ/7IK0wQ
Anfz87E68mxjITK+pdUCF1eMxNEqWFgK+hCBlifQYGuvot8Obskf2OcEGLgnwnlo65CSt4KfptlX
HaFmfLjtF7Up+v1Sk08/jLV40g20/qnL7XRjzbwuk1K5ovmtXceeQ/ZKljYnJvGx2ykv+wIUQ6Xu
DXsW+4o0kXMx180x/ciXNh2DF8ip5GEz4FkHH5/PV5ubmVhNuuy5M9vvalIVVQB9SbnOI/QkW77V
g7IryKPFcUwTLT1hgwy2MmY+DEJqiuM3ChNhbrim2snU9XHyP8rOqztuJE3Tf2VO36MH3uyZmQsg
DZ0okRRJSTc4MhS8NwHg1+8T7N5dJTJP5qouqqtaRQYQCPOZ1/haaVn1ZhKmeoVjICyDBnvgAgGS
3HrR+9r4ef6THV3RvAF+QNxhbD8qIqsrmpCwXeIlQ9gnHZN7bQinj/XgiGtv0TOwlh5FkiW5dOyc
HJTaKRtA8kvWgsT4cPSJibESuFLRfyKNK5ETREQM7T/7y5JNy2ezd+sL8NxjvDivSpwL5A2OFTKi
q9slqdA9pM4H6dDIqivsD7SruiWm90GseDdhZlbBwt9IMBR0CGepZ4MLNgIXg9ZCXkiVSyX/o7IF
D8TqoKAE6J8gaXUIGCYClCJH39NKGKuh1b+XoNELm/JEkKIj+C5fm5vmWKfbipK69ExUOCaE/Z+Q
FC1SXw1T196k9Ltu5lgAWSimbh53MY696NCOsQC9MzTTMwFFV27RuxnirTLUAGSWyJ1Dn3IiAEKy
URAVcVxTcDm/LE99LMkkwMRQhlX6uz3QH/EKtYYso3MJRnxu3bsuKaLnWW/yADJnfN17nbUJs8K8
rxBW+zTjc+yjIzPd2e3Y7ZCamr+ef5wTxzVlH8r+FCnf7Y8O9/mwJEIg5Ia/cjKkX+20QBg8ssNv
auQRUp0f67gwSwWL25AvRf+MLoCM9P949RkpAfYGh0rkhdM2TuwbuHU7qtWYWIddSW04+cqyRNrJ
RUGiyPcXxpeH1uoQ122g8ibHmvThWx8JeQY8FPEZ3LLT4im1mnhrokID9JtbscbL+HWmuf0RB5hh
q3W1uV+SskUkq9A/d8KaLwSFJzYJuQMIDP7GNllXWJR2bLTSiEsSFFA5ka1YVxbq6pc2iZzU9UvL
+o1GBAKIdC2B7ZhLjIevR6+YlBfDI7d71Ge9/aJ5Ec1HTekLZ6f2CvIulA4c1A3VLvY7I8Nfeza5
zLJSxXMWuea82Z7/HicmgHsb0x1Mr8G7rDtO8eCq4Gj5HJFFcbFHfPXWzhrr+vwoJ1Y4YzC/CBCA
Dl6zheHnzI6ZYOIzuyg/LWOCFV6eAsZGFOHC3j71QoB2yMxMfANABx+ub7fy6BB7HHv4JHi3ZODA
Wl3IdU/n3+jUMC5MDI/SBmTK9bzhP4FqWw8fqVrAybqd6d2iTHPJa+vEvFH8pFDOopFQWXnV/bFZ
q7jS3T6hxJlqUYkCnNptDcUsGiC6i3ZhKxwjfsATkuFzVzAQQI9VpNxaCP7E9M9BOwnSAwW11aLV
yo9lgYxpXmkoAy7GsnHLyvmgG3gpZlWpBGFkeh/pKCqbQR0Jh1uvf5gAfl2qQJyYChDuPCBdbFp3
6+tMq8EswNMq0QJtQ0zPAZ2+6Utk/5AIDffDHBIzXqdQl+/r1DCrbZ+X4yO/if6mw4ILEXBSi853
nQnlFEPnxvJbAMiXsCon1gVEZYlIB3shRcVXXyxKqBkCOwyoWbTXgw4XfzEuXe3HlXEaTC7pHWLU
lOz5VYej4OXiAREdWmy6WqT90ZKlbrkMGx2HQFC1SbJxkPK6T6suvq/Qys03aJzHX5HKfV00xdjY
1LAvnXHHyR7vzQWGMIFNILE2+CnHqgXNaqKbVDnioTZ7KUHXZL/RcF52ppgxNm7zrZIWb5gjjFtz
8uq9oCx04UA7prrDPSD7lasE7OhRmq/2oQImVKW8KGB20kz67Ymm2iNXlW9pb6WfWqrDj2W09Kjy
ok2ajvMMJl78ylz9QRdo9LjtaP5u1QaNEbAxW7upluupj5FKqR3nwn0ov9ThzQDtGwSRNJLmSl77
CSB161l1yUdUFGCwfVe5H9BT9W5zY8IHCW7ZXsmFe6Hhc2JQhPfZ6dAm8FgxV4t0qcuxswaUl7pw
4dBHBusDajz9vpmqOWhCpdxUdAgvRR5HrX5MeVkg2NuwfaG8riLkMbYz3Ry6Jpjaovsas4ieKkBy
X9xamPeoPSKLhgKc9922YwRmqbboWlBaCF/BTg7zFzvu4x8dCi/3oAh0iTlz5q+DXtqv50/2ExEt
zljc09gKs5aPgF0NMIgmteomMEewzxz02Prlmrl8cfU2Kriz9OJHbabzJ02JptcZITpJPTcLdxPW
vbVNgOrrV1VVFOm2JXq9acM0e0ORsUDfKJ0Qdj7/vHLaViuI1Q6ih9CR+ta6IulUc1OLksdNcqPd
pCqE6Bw6106JC+NZlJ3xzekT1KRjkGjnRz4+ktHjsDUNJA9RgurIZfbH7YT3Np0Yl0K+pqiCEDKK
76OeKscAqvbCrX5qKKRcZCOMRBiy3uFQqHtTFzSo4ozQ3LcIKXp+7aajP6Nve+GtTmwOLhkkVohS
JVJk1bOIMTqMFJWehVMhDwp4vXJ/LIYe3SieOqMEjBI2WHCjVS+5Ypx4R7aFZMARuFBDXU0nkl45
gocqwi1a22yjbvQ2pVlmvmeO0YV47Bgc6AACA4wCjA5gJ6HS4Xy6ZQrCB/FuIOhZ6QY1iOy3soWo
Jz1PUbjNJoMEWoef6O0mJ7TE1uFsWq7q3EZRX1EQwvSJ6LCdhVGkoG9b0KW0CzeOAlTxWv06wtoQ
ue1oaLZepDfhRkE/9Vttp2Xrj0DrPVwSiL4vnDEnvh2tYsnbll5rrJfD16obDxRFEdZBNlnxCxHp
cCsJqHcWZoSPoEvUTbGk6cP5bXB85RMugfUl6SenASt7OKgbUdnDrwUJl6YKtzUVUd9Ihfr34RnD
0BEAUgwJDMmhw2EmbRBQ6zxY28msQ2GY7Qd7WmCnQ1ahG0mT9hpxTViGZt3c1KrVsGBTrIRlERhF
SSSKCK38OenCvSZ0StDnZ+H4dDeBVFGoAvYi9QxWO9TNTdKXWoXag7/BNzuPISQgTbSZbXRd/T63
4/35AU/Eq9BoVakgR07EF18VOBQcOGZcDtpAj111RBna9jZ4Olgekj3a4gVpLCAYxLjLqr4ZGc5u
0IZmQUuvyXMURkMn8ssud77FapF9TMJuQLByyC+UYk+EaiwzCQRH5kHqCKzmhWM/GnsFW9Wiaowt
KnP2TlfBVqQojnwjWo5TqLWti+Wz2dxY+SR2bYcFIyLz0SNAV/uW1vQlENyxGBz9Mr4UX4lIj/R3
ddQUSqmhP6wj3IO5Tw1/0nV+ZnWcfo2tenmrMhrCO48STbjNakgo27EahicKV0W1C0MXB4WcVgrq
EehWviptb/wC8t6ZG7dbNDWYFrDEGg2Inxc++HGESVxJ3YB1hl8bUIXDHSAaQG5qqyoIpoy4jYxd
TpNptqZrvZmzLXBfE1pjPO201hb3jef01mZUa+MXksj27vyzHJ/V8twET/YeIdCgO3yUGkleYnDE
KLuo/g7JV7v1BuOnmJr+Ql3x+HBhICl5QfGU3por//yPO1aJnaTANpSBWhEGmpaldH3pW5x/nVOj
gHBilaLMI3vgh6N0epjGTU8ylHUxi2Is3e1Uof98fpTjScNliGYBvEPWHjf54Sj6WKEJYWtZkMRV
G0jA5A4lzOim061f50c6fh/6A7bB4SBty4mKDkdqyJul9DzWsFlZ3nqmRU0fJ4Tt+VFOnEAAqk3q
iDIKIqxdnfw9dlSG1oTwcUXmfUjqSbxFAEU2bYdsk2BpvkZ5n/pwcnFNHpYxyLVh3KC+2gRR2dLx
RF3nNo8SdOGzwblwxx/PNqAujUgWDRMUX9ZNIPoKWhjmOeRTs/kVZrmOAGZnPKZu1n+7MA/HGxMN
DKl+R6MP7PJ6Yxqo/3CEZIqPNGHP9lu0zE81vbsB/JluRTrhTq9wpwWgYfVNaMfd5wGYzguhs/7X
Kgt0+iCfAzrR0MkDN3b46dOSxFDQKOK6S/C5U5fp2taj7FK2e9ybITr0SMOB9ks/5dVajpRhBm+E
EGOpt9mzRxDgJy79GaSXAbGYakqFAsn8rB+HXwbZ5QYZjPHH+Xk//sIgoyHf0Amjr43Cz+GrQmOG
78iVBd/BTnbxTLJIcWNAo7+5NKsnrjHekYyImwzaBYMejoWDH2dugYehG1fYAVlVLqv1Sd5rt2Nl
lYj1xpb1O68WJ/FlEPNhnrmeg1A1AU+ZONPi16WOtEOWzk2dC2HfqadjGmTU/I7UX3/0cjZCoXVF
QdVlIPwaUWTc63B/P/egLT8j697epOqoJkFkwF5y8yTao9P96JYuFJKZROI6MhAtuPBYx6cQGGAw
9jQYCInYGYdzhvFEHit9VmC/MuRg28zi2kaO+2+vIjDWwJpBsvN3uSAOR9GmtFdpb5UBfSnlR50n
1S2t9IV2v6VeKMIdvRBDSU6kPMQpma9fCP0rsy5dACmewJJvTI1oT9b+1xVcmhPgYG0pI4Hi41rq
qQwVrAoFYu4wFOorEFdod7euszm/eeTmOEibidelsguLhh18VPhOcmeZQrRvg9wtp+cmS4xnA02y
F8fo1Gtw0LYf2Wp7NSHPjsblUv39VzMN26QFxSeT2ebhV0vC0atKmxwLsIostnrlvnYHDGIqjJzO
v+lRUgQYhEyWzyatMYmcDoeiYlDESocOh65XCFcVfqlrWFTdxETKRn9JERVg0vHMknxBTOQvQqT3
+sofIYsrOOTdBk8QcnN8I8SA6F5ANU0FglLqwgusbMJDYiqM6KM9FJjYzaC7v+ctFTLfrQzzVxIB
CtzHViS+L70x39JDHvYNcqh6UGi2Dna+KLliotqaIf/T/16A6HgLhGo9B9S5RNrwCPTB7mGQNKr1
hKXEYPqQDwBqURfFfSvW5vZzHOq9FZiRQHQi7AVKd04r5uLGdHRwmiUHXgAbGzU2NVIwYu7FqMFj
7s0s2cR2pd93ihemaIGM3e2AXhIS+GXsvhXxPF7Z9ZQrmB2lC2L44EohS492ey91nVJUDQWGi147
GHFAJ1/5njqJuPViHHEgwicG6yGKsMwehKN8q1BJfI2cUKeJ3c5fBqczfkVppXyr1cQqkfSx4sof
9MzxOHcH5R6HXAV/dVPUKAYSkTR3o1S72dRjj8In8QySfJm6IOMD1iVVrhc1TvaTiQDPvojsePEb
vUYD0q1qyP54yKkbpdO9bwV+A7wgZLEvNaa3pq8OKmZWygyL62MfmxwKGjqJgPGKCVukIZ9teztY
DV5Tebqg44xyLZ9pwik93dFNrb+ORVXoiJ53CzJdfTp97vNGNzcOogLP+DAU5WbwegxLQN+2jl+B
RW82kF5oOVjajHhRB2279sVcDy8L9oafUUOnu5zWTV/uclZJBBCwnqqth4didbPUSBeh0lsW9AMG
9GXxKKC4vhlR3h59VpltbdBVpjuFixAuV1NZIyxH8qhPG1vS1TaZs+S/0qWb2ETo2ut+NLnaV0MD
cuJHnoXLEBCq4WXwikVFW3AkqqP0m7kYmYnqF/CIYXry1KF5yUzLBNMHDIoVQtZ3R4Fe1YJe60BV
JwQsMYgoY/yk9kguBmXstJIs7yLEUcxxLS3PM0Qk2E+xH4XCeUbhI60CI/bc+3ppxzuD2eTXOZE0
lTNGc9kucBzxxG0WAZQ8lyYFLERHYu0yDM2qCmsN6rIceecPnuMjlotJ02QULkt365vJBASwDDnB
rtZAiAno48Y7D5jgXZMk5sMyWfOzyGuESnAb9AsqKxci4GNYotRdkvQyqkGaTG8OT74OqSevHinX
FShaQGfzyg37trhubOGCw1jsjZ6l4x6xXyMwXFzDIC9TvHGBZmlAVHzi+GTLETU+np+YE/coJVAD
/uO/9MJXgQFApoUuvYnsulq7H6syn566TvUuTP9xVMTrkwNQNpLEEoCZh69PIUYv1DgtAkXQ+hDL
LjQ9TJHVz1Zk7ZzSegFLdJe6C6qQmL7OJrCMJlI/tsV4oXZ1FKiCrYY6DhQcZotG0Hz4IJpeu73Q
YTGFxhz+8DCF2JTV0t02Nv5Gfzu1bAX6C7gKEKBTFzocSpiNyIk/pXNB7exrIw9/153z19YFtPdk
c4kaKgQVVtfhKKY3W05HRwnnzD7bCTMyPydJF13I/U9MG9AaqeHmUOKim7gaxZ7IcWvqM204Znh1
tMsOezOpeupcyOCOFyQgLdm5A8lzAg/TGnTIHYy5A8tlU2SJM+/CGkju+W9zDLvhi2CLSXMQdUEJ
tz98ocHq4i5N8G/30CDBLamkbhMsara42yEsw9qvmmloEGbBl8BX0lm8NoYtqmCyRCqF5pvhejCG
fLywUU68PbsEPCAVHc6pdQeli5vcbEeBxEhb2ltIie4201D+ufD2x3ERtw5REdVRiqRHi0aneZjo
lTR/EgmWBlOcPaErA9W+r5sdjVzrnmKh96BNBjbcpQVFTlf6GO+J2vrkaHn6zNzgnka93vts5J7t
U2gXfz8VCLvTF/SkHgnh/uEXCpcpbdOMZpIXYXWiqj1RuAdb5vxUnJhwfvt76Za4lCTpcJRMbzrM
OancOrmGpZw3iHs1z7ULy+3E9gFihKsSf8ni62qTWkNmjyLVaml406KOA9bOKpLmKg/N8tK3PaqA
SI6+/LgAJwA6HvkAhFXFfd6QTTij+inGOeYlXbz5eUis+ErH0/3TMGjZQxRGCRYWuv1qjpn1uRnJ
ls9P7Xuqe5jX8CRUvcAFSPeW9ReMa1S/wwQ8no22WHIzh4v6Jc6G/ge5SALqC85854tGlO4tqmDG
iyaaNL4Z7WTOg8LtzaeQTs2zllUYAJbZoPq5Xg3Xc+9M8TZHrfMngqxgSnWKvLe5N9fdblmE+ivr
BbaoxK1U1dO6KH67oWj1TRVVFBQTc7Gfz7/n8cel0QK4kU6DJmncqyXUp/ZUa4ANA6Rm0w1Xu4lu
cap/0WCMXBjqOH+Cl44WKskT6CUUSA5Xq0UJGUpLz1CGkeg3raovrl+nlXnvGjTOrhz+B2y4sJpL
niInRoZpQmOVKg/1gzUA2G6bGXkgzIUmXfQvZYr4NeYa3c5wGuObHmfTzgyb7OX8zB4fU5TPcHTg
O3Jeqe+twz/SN+SwO1YQgqju0gEcDYVlvaLoZX3owmQhlMgukZGPZfKk1Cz6nxQw6HryWQ8nOCPn
UXMTJkWWac1T4S6YJGvwPI1dE7mDcT1HRtTi02Yoj7HuQRl0szp/crxywJKsz+NPiQjJdqpaQdVL
A0f6lCHrvTEwE+0AG6Ake03np/lZdWX7GHO70Aa04uQrjk0esp+4cX3qoD/j81jSSMIOSxl8Y1DS
fFtHVZbdTWFmKz52kA3craFuoYS5SqFtbBMwzYY0zPytOHNXXqX4QZs+0S4ask2LUWmyZPOXVmmd
WEIbw+FqiggT/JJkffjb0w5MBdteFk6kO9Q62GstTEkxMMSbbOm6Owr9A3QFDJRNmAqb8yvkCHFA
ycKVaFU+GvoDnjze/1ghEVQrV03GgZq2k3/IdIhhUqOrvcKbpLki446gUDj6fVhlqAOeH/vo6mBs
TnOiB+p99K1XawW+lxLBqEQ+BUbYDQgEOHi6Z/wrc/jPn9P/it6qT/86L7v/+S/+/WeFcU0Sxf3q
X//nQ/ITV9Dqd/9f8sf+7392+EP/87F+K5/69u2t//C9Xv+XBz/I7//3+Jvv/feDf6FokPTzw/DW
zo9v3ZD374PwpPK//P/9w/94e/8tn+f67b//gblM2cvfFuHS849//9H1r//+B9HxHxMuf/+///D+
e8HPBXRexPef6fejn3n73vX8uPdPSn8AeNGzodTKYvvHf4i39z8x/slVLuMGIAV8G1lmKikKxP/9
D9P+pwWexgZzgIYK/8gJ2lXD+x/p/5TgcYpFHAEIrYOM/T/vfvCV/t9X+49yKD5VSdl3/GIW3h93
H2cV5Ul+kU1TWKrCrgJmFXFCmpRJHMR1CRyhm9NNpHfjheX/jgBZD0PLz2AK0GEltzpc/7nQMZwK
UV3FoWB4tPVOfWlsVVG555r2MZyq4VmnonU7WFWt+mVfjpM/qh5GoKmLfz3qko76GnfcXHi+ji7Z
/Sztvm09V26t0i4+x9mcF7eZBZka1wfVuvfESJ+YMruCI/IwpdXW0EdX+Eh6Kl+LUNOeRJ7AWcsw
FtzPwgGxFBe995RUEKJoflvqBkfK9LbJkNEJzC5zP3KwopH0x1r59/f4c/5XV4ecf1JNMN2EHWRG
a10ZOiKlBVCUmliI9yH6t87iPpnlc2Sx3v5z9eH/HEheuasvcDDQ6gssMTeF6BgINcfXucbSNXd9
20B3Uxhb4jQfastNj2bZ+WHX9zHLWsbuIHFdWvlH4M4oSYbRKFVYYzMB1gjlY0uNH8vl0Al3Jp7v
8Nt658KJd8Tnk6PSQZCqIrKsuha5b4jyQk9MIUKRgyelAJJtljsQTeZC/9SAgCj9zrFJQzN92dDG
rfbTbNabnM1yISE1110vlImAxiKuRIIA22MNueiKEvfaYlL83q7gEcHbsD5QINUnPzGmxvBRd6Ry
OoOGvnejSEwbs8uLD02SWslVNOYeduX9oN7BGeoB5Ibt/JpUInw0m2x4UIbKm2/qVsOicsyk0asJ
h3jemwiE17umtcErpstsfOj4/z9YKEveOnFof5oUYxR+YeBbx9XrWD/kaaPu1ELT0BJuTXvGoDSd
H+topEgJf7yAxQwhf0fdq6NoOuZI9HhWl34jG1WbC4eFXIl/rFToT4YECuAphMqxtB88PCuoj2P6
Ow+Y11Peh/ZpNy9zqMw/6km/pCDyfsWvx0Jth7iNjMeC4no4VgG/1Y7IrxG40RDN8HrXDtxu6O8M
HJQ+pT0+VtAPlKBzdPVeyZR6C5+gfYD1vly1SD/nRHfKcGcZcYX3dItkqpGmmykz6WGf30irg+J9
VqjSUJ1iGekUBA6f1MVQKsN5NArmUhH7IvWyEc0c/Pw4MOtH+LGi2p4f8dTkUIGECykrgrRBVoHD
EOM0088jio/ssUcrd9y3UC/K8dtct1HpUwpDPrxR4/wKvrSnIiCLg1BgILv6pZcqPcGohPN1syRZ
4Qv42BZqs8X4nNBxBJOejJ2+P//Eq8tMzpG0AkHeCbsHjp0VuGCZxz4NTb4mm+OxMdCn8w2rZLOf
H+boTJNoLQACNCgRkqJce/gp5hHJt3wBUbKYyH7gjNNvUfh9apSl/5TrBKt1PfUXju8jEhLvxp6g
lYzjgtSjWH1/i4qvog+F4qtAKiGEhPOS7i2vkUyHaqi/mvW8LL7onMgAZjjl477DRpA7xTbSz+ff
/8Q0Q06WNGlZrKaJevj+5jxKi8tK8Q10d4IJn9hdnCzJ7vwoR6Vo+cYSagVfRDeQfF0lkYWVg8a0
ahA2y6he53ZWbbMM5ngQG6GT+Ulkmt9GMeXXoQ62GHEoyGljVsQ/qf8l91Xu4g43QGaApowU7fmH
OzkFRG4gJ6jW0989nIK5wv0tNrB1avK431iYDF4T4kR/P4qs+VGJhtQqL7PDUeqoxRrIaxU/SrX+
k1OJwqfTZLyef5d1bsI8SywOuwYdG/qrq23uwC/Slol51oy42Cl2l+0BNhVXYWMs95OdRVeGOeBh
WTjhv3KGg5ThTEwi9ytxJzksZVTJ41vtVx07aAsdYpTcUWdFoKqKs8RnvSkPqTl7G+RVqg/IpChf
nFl6ZYo6ugREPcIjyUeAjER/XlZ/eI7DKe6iRh1MV142IjECJLLyTZuCgUwyO31UBpFDSe2jfTcY
SI05dXsLIWS4yjR72iy5099oueBmjRA074HyXSqzyp20up7YYTwjjQ/awuuWN+rUyCYmboT8bqt9
zGx7eIgAgckm6zLeublWtxd23anFwD0oDzaCqKNrZiqnxCgNDRiYi0htQzfz1kR//EcJyx8sndFt
EsMxPkA4nL+cX4YnTlUUb4g0qFLJ+tRqMXholBZWRQ/cQAN1k7dYkGqwqjZY2bUJKDsboDDaNhfO
shOjsgAp21Ay4lRdtyVQ7W7HfEKnqVGLxFdFE30VY9Fo29YQYAss+KXUksblkgHJUQWHjwqugHIR
Ls74KhirE6SF0SEGu0F3fl5Md5PSYuyvbLtsbqKyCi2IlWqtbGmKajdo/hvjjVEMyu+5l77jooA5
cNWMqvo7AYcYXWEE5GpBlOEmGwz0VWmKevPyA92gRb/yhqYLUT0BjET12GxysKnhInZa7rqf3cgs
Rh9v2W640szBmq87vQAiMBVLVwadYbfVbYczurWbK0rwnPjevGlwp3jW3cnA/1LRUaKK88HDFaOi
Cz6UqT34vTOggDl5eQzofcq81p+nwULXsRCXDGOOFJPkTDqSPs4+lhSE1XVkeEo+WOrCFvb0/jaM
hNjCox4NItkqBrRUDkFaZOoGszpxh11idevNk3rveal5NWdoBrrzUF+n0Hfum17VP46GIME8v7hP
3BeScwbIgwYm6ObVST7rVtSVI1B/XS3tX7RpBMoKzXihJ7XK8eR5CnCTm0Ky6QHargIT02unma9P
4BXXpBpwC1A/EzZAO5ynk40bVvMdHDzD3rjYMwZJ5qgX0r2T7wk+B+QtUqF4Kh0ep73IhmSeKf3Z
qaJ90fS5C1JULS/Ac05FpqRSsIIBq3JWrUkLJHCFSt5MOaG27J2Zi4p2/4AsTWgWu9kaUNOYi9q7
rkxV31t6m+zcZko+6d3iXddJhsNFMbflC+x6QPAqSmieFpuRP6cXOyrH5ymbHHswqos6x4u6mpDZ
U7Okz7hc8bvgjoA4jVq0mr7WlYjul9nTKNWmr1Ov2hfu1qPOIYhBwlQZuDMyxcfVtU53zPOqGKdZ
iCvWVa5H1scSBNW1OkfWlbcgXOsko/3bVpD/gK7aAfdLxX1bDbial3FziSN0vDJ4HPpk3GIyPH9/
3D8qoLM2hzq2OASNitVuigpcRTGDSzq/z45g+vKtURqUhytVXY7XwwUYd3otHIEb6hTr/dbIBOZo
7YzUmNaM+r7AafOTIOHHpF2ld9umAp87jE83sOQqc5fD7N6i54XTapdahQimNP6hO4uzx+HRpJ5t
uhe27HGyy/O+p5703YBDr249kSVF1feUB4SofpiwT2s/V5U+SKwp6y9MzvFdR4GX9gRrQgfpve6N
RIVZ4bfO3CyITXwcljZP4FQYz82s2s9JJWnMmEn8uPBF5IwfxjC0++VhAI4BVdmjCKug7NZOUBBw
Mn926L7saJVwOuuZWgb5nKE0A9pLCxRSKunAZpa+0bkjAmhTAi/FsusLkMxTU04GTbGT8gK7Y3Xz
lkY1ARMjvJgqFA+jZqIIpdSirXyRTOGFeOrUgsQWHmwFYj+oSNirbWjENnUBj0nXS8V4HMQEQc5I
p4Zow1NjL7uqdAVBYSlJJK6iJISuXRT0rXCSc/s2oO805XiCmcnesZd4+oIfDppycIP69KPXYCy6
g1KP79Bs2bF2df7bnTi8UACmBENxhBbCWniiUCJERQae3Rk18YB4XXpVuTOCfQhi7KvWzD/o4ZCi
g6Cbl4gPx1cZZwVljveSORO3uspSbWmpStAPGlzQpYFOCPbSp0WPqa4yJsoDnundXZtGlvWmGmL5
PI1a2m7Ov/6JDJSHAKJPE5P8iLvm8DCZrSyc6hGOx2CWyWe6vhbVlsiBnWA9u13bXY2LS6qgGv0W
C6XxSw3CGz9cbU6fG9FNQWqhGX4V1khgnX+yE7Nj4TxEiQz9GHBaq0WVzLWa21GEiVmkLV8HQW93
11W69iEZlW7Zi9pro+2UNON16M1Gcl2TXNTP55/hxIEumRJUrmmDH1NTZiVEJ9RJIirXZuOzQPA6
mKNL+ciJzWrrsosMAsmRy/DwE5Qu/jguSqS+cLyo9i067wFhplP4SmVPF6KXk4MRRVFxgJ6INeBq
sML2evqMNCGrsUKtNHW/47f9RUCOf/nryaPAyaxBvOeO9lYfMEPd2tIiubPQQruOAc7izZMnF4rP
R8R+bkPkdqHQUTak8bfObpw8GWcTqV0icTvx23oRmFqPnXGdJFX3zUZmUr/Ge8jbzLmWSxBwWvuR
Ev3SxTBAOu3z7+6gUU+D8f27SCK8o1Q7GQJ+mSGd7/QENSA04J7+fnKod4Bj54lBWcnV/0eoQFXR
cmf8if0cuOg26b3Zh6hhXjjc5Mdc3UtUCakXgpIEKmatIrO8aCh7RIyi0BQPOsm2TPROezaq2Lkj
ju0u3AS6vMrXA1I04zNIK0IA9Iev1cSZ0hEMKz55QOnXU6O86jqmIsbSDfuonSI/wcjgjn5gFkQ5
4oc9wlupn2BuvamzZLkeBOhlK3OLK7tzo13jtrrvkR5fV4pxZ3o98t5p37UXgu0T+9wGLAIYkrUK
QHi1VPWlmrTaCRW/IlkiLW2TK2VW/xaEKFcqXVLuGMlHgRl/ODlx3yqDlZPbAnK0btrFisFmt/32
/Mo6tcEt6HoIq1K7PbrQFjyWTYEoKNYDobdpJxuCf+0ZUqygwBTz7wdDtEmKLtDhw7T88JWmxVKL
Np8Vv8bR8C7BO/y66qglmVXkXQj2T30jtji6dxwoXAyrb4TsEegkYPH+YrnonWttd533hflw/oVO
xI8gXECjwv14b84cvlCGhWALyZYFnDh9QKjf7qqlj4Oye5w6dPbG5G+lluDFgfpDORboxLuU/OGI
FozZGvQiAn0ktH5mTvVHq1emCyv8eFUAFEIaBrDte9K6Om80DWbE3HGTjQN6lqrihPgGLpqz1Zw4
2p+fw+MvJR2haKpIjDc3zOoQGFKkvBTAFYEEO28AxTR+BNT7wtl2IuqkgodVHfVVFjsMgcOJy2Z0
GKpQOq6MnfKzRWPSh5YT3eBmKq6G1Ez8Ls3bRzWL0ntRxM2tlaI2Q7kZckiEFVOW2gC62+FnJkrv
aQIx8cHUl/SlU8vwEuj6xPQD8qQpDwFVNjhWoV4+VkZSeCyrDqsJv0HhE1ZJLzzasaH+9fz0Hy9h
qgWouSEqRkQO3O9wXkwrpCaiUSHpVAc+dEmnb1bsIiiNdpJXXxs9Ja7oLf/8sCciycNxV+8IK2OY
KmQzAzwDw63VGt/TukY7FVX0jeMW1uecnug+RZYZIkNvf/TG7HuReQvECUggu7GHHTtnovp+/rm4
53jhw0uJB5OtJTIUoA9rPm5hz7SUPUR6bTVu6oduXhTlWa2XPL9BucVKn5ZyxAlEjyLtN5afSRu0
SWgDH8SJqH6w6rFEh65V1PvSrnNrl8YDOhVUcd0n2ny2ecWHz519EkX6S2q1M7IGztTSrR4RjiMy
9qytBy5wDip10XSfsCQ2fLcOUyVw0RMnhO68NrsZUSizNrSzkIsHOwifxFoWLd30U2aQHAhbfeus
ynocPPKqYBFieKBIlep+GbXlz7HSku62HyzprGjVZoZthjFZAU854xwpWN53uUPFk7tWNm77Ssde
BUTI/GrYEBK3XqvhYxyFCxxsLAnrW2qHzRwAp0f3J1sy8XPSsfOCATRMLT/oWXeAW3ob75h+JmaC
TPAASkW8tWoOrqSb+mZG1V0dum3UZqHjz2OYDlt1GAir1KqbXy2ChcdQG0pfTI7R7I3Y7CMOpcqs
g74z9Bm42Og9CA3C3zZuqsoIupGYX3MFwqtuTTLtq/2IPnFV6sZXB6fMX11X5/pmskbzJgrHCoEy
axz3ZV3ia6upteNTI2wJPXCjBLTX9cvPxhjqVxuCT5K2BobcdajDeplIBXUiVr8VBkbZWmE4xc4q
U0RR9bTtTYAFren5mha6j1BcqaXC5q7FPnFjEycEZNeNfdwm+WMBzflLB1DjyzQXD0YzpNdtYrfa
1g2L9q3pdO1nNjbVa+gpyyfE76oM2ltv/XLFBHAWfe+0ua/pKBSbUoeqGpjKWHU3oUHqGBS6XdAg
j6L+szYOTu/nTqe9lNgMce+XDmvHSWtvCtD4rzV8sER2G9qjBdIHecvcbzUIddiGiv/N3pkty2m0
XfqGmi+Yh1OGqtq150Hae+uE0GSSmQQSEu6k76cvrJ/yF9G/JTms8HmHz2RbFJDk8L5rPWt79K3c
+GyO/oZWwwqN17ncwq/VMLo46MJCPDvdpeu96Ql3upmvrp+49Rp82rowGEG49PtD4HdHYPAI99fZ
37vMLMv2TcoGjGudV92SBGExWzEjvUCh7vn5M15O2yafpbBuVoINmrjS5ny3bGXzpa7a9a5xg/lL
PW59dRWsVnUlcQLGe6d9xqdlTc99VQkrlmNZejH12I0J3dHWNb6lMcg8X9kECTv9IA6+pU0/E5EJ
mN5HCdJDt8kRrxOhLDrygkuUkKsc8s+u3g0QxYSdbEmxE4ueMP5aUCGDOGo4XH4cBbv37C1GMcMR
DEaqqcEKJ9jV4dgcK1Ut37qpQjEiJwu/4WCCYuutjjIIha7hY9NWXZ82csIBbtCo/KICEgpJhCxH
lQxwp/dkagEYHInHJbRmWMHWZBoJdntdmpJkDBmhfz0Zi1dfvsONiI1x6su4tTbnesvprF/EYssf
tRV0L5bivIkD0FtVAqRnPaOID4J0t8WK63Bty+99ZK2EpphG/uZ3RX/T4XhekUrl0Sez75Y3F6U4
U8ROwTumuoUNiNoaPumS456XmJFq742m7d3EoAz5YqKGflOXMoUCGDQhlOh6cjBmuxGpIIH4oylX
oncX4U33u+VteCt3z34PFpE/lMza4LGnUj1RENgfo61ocFoiE9niUu7OdkSiwIqNT8hdzjJ0y4FX
PlokClpddN9NffN1niyxpGu1r5k3VFj4itJYH/ex9L7IpZnuzRVvSTy4i/lllaoJLuSh2qQyfsE+
T6xUZNWW9R9q9MzXrTJtQo/dqXhEzUVop1F6k08MzurxiIfQ3OO+3303tenLPK2wmIfE0ouuEkgH
wRnm3jymrnSxSqo591PPXeR6nRuq1alZlc1L4awyPFLlcl8se2bW82VdPZmhFF84slFEz3M3/IyW
qX4tNzU/u/ai9xOcUhtrY0Bp8+Kan19hP+d/Tj8tszoTxRiQ/x1DIyeZMXSM/I8eM90rlj+nfvad
vXlj8o7CGxPIHslIw9B/nf28FifSGyRaxHUDtD/7zYewAbt+yPlM9YNflOQ+bijc7Htr6brpQII8
HANpOiA08XoDwKs0XZAYNUl7Q8zpeEOkYHizFtqAX1dIZPGj5WL23bsLHNtoK4ifSLRwGpa9sj9T
D+5IkqzW4jof66k9q8qGxp9DmkyrqLTu5gbjZzx7zmSdbGIumCqcvL6fFFKxFCURmjByktw5FtQm
K8RDTJ0pFovgVhGg4cdIjzXdVWPD6AzUH4aqpoP03EqZP9EHzR1uGsLJQYSz1WfB6IgPa7iP9jFH
vTNWoNkabvNcrHxrmzHSz2RKAxqpwnIg9FqBvUp7Rt92KsLduJv8SIikUJ3/RYqgnfl3try3Bn5+
ZikhTt4sKKmFjBgi9bQl53gX474eTWgrTzUMnvLANFCygwg6IEmtdJYmXpog/1owwX7cObh/c40A
Hm2PjZ22o7/aD7Nv91XiErpsZyxL0o87uksE2kcNorpp9gxkLLu3h8d2dcM3O7jcjeGzcMT0LYIH
bVn0YrWZN/xxJwVghjwg0hmvrJEOptHfF5sblUmpvdk8kg25FidlLdHbYoeqvKrkqG9DhgDZw6Lp
o7ums9q0tec2IqHpIhiavM69x/O6kdyM/XKNC/RvpDQN5u7Hdb0rQHmWF7a4ZmeZH6RrlFUcCIqe
QM/CRt3kZRB988ZgfaeK6RKnXeXBcxTu1ULCeNXg0JSS+FTHa2yUDtHEiF5cCFCWtzqfN92wVgr2
eQYkdG0SqR5oz4orI2SqzVVkD6kfVfadP6no3qjm+WnIhbjzYZjeC2EF27kDO/xibw5Ui9ax9NPY
jVER66VyYUcs6BiTapu2T2z4wiEeYJhUaW6uLBKmVdYLPlu9QUHylumx2Br7vSYDnFlq32o3rZUf
3DUkCiSRq1a62cJMMSxEf1STb3xWNj1Nc9+Eh/aRsK3EYtGEotkV3cEu2SQdHGeziNgdVwJpbANx
C94J+xDQm5ZP/mTqKvVmeyme+D4EpLC5yPuk95iJ4rowwvd1q0VzJt6ia64bkgEX+Jhqq64hBIzo
VBqzGYk7aKr6qoY4casAPlnJEEjlJQabCBnbqAvGWw8yFKEHsq3bTHoNYVxSyW4+2samwmNgd+Vw
1mFV29QBq7E4GLnpVcdoGV1ET2qbiUlX+kMzGtUzUToRKTj0E8j2ngzXiwPQOB/MHgozwS7eQpqU
VcMUl3NU1Jn2qnpL1RLVryiiMGHnUW9+9NqgePF63dpnG5/SudeBtadePZA0X0eowGeGysMY1GJE
dRpWJyLQ1uockrd521Emo00FJKeJUWyoLl3Bxc7xooNGZZM/BRcJmoxQzJS7PnV1yBbNiTTjevOM
4KbWptVmQUMI3U3Tk8Qbs5lS7FeEERXJSkDWk9UGa3jo2Rd/W5a5CA67boqGBBnP7k628tAxd30o
/liCKue3sTu5JTXDvPNye79cHCFDKtbQ/spyqT/yMXmaLLqteeyd1aM2MrQPgyVEfjXY+fhuDlF3
jza7zrPWXOWxX5ca3QIhaSqeBmvRScFuPhtVQRedfgBmEVfNS+IN5tbejLsyimw3c2vMhlmTS+j3
1ZS6K7uA2Nw8ez800xZMh9Fva/xdaNI8vjBVMyXhxlAEFGzs/oe808lIFc734lo1TPvuKvaPaOXl
nYdy3TmJfcPMCGu9bh/rVdRDFppNvsD9XKSMc0sCqkDG4G4AuTf+//9V7GMNTxA1T++xm4rZFYJR
mhdSmOi4TPZvKpx/03KmpAE76uIoQNbys5O4bnC3LfbKGrB5Ayrk+ZsSLme7TSCUCq2c5xB6FJxX
88s0qvEszGU6N4POv/u+Fv++qgOm0Qxcmo4XSeilufWXKjK5F2Y3tmNBU9MWx8Gop+9B3eV46l1S
HX5zjv67U/TFsU0jBJv6z/IOz8nZTjszN85RLAZbPqXrVE1/dIbtxbS97d+c2/9Gtkbu1kUThlDq
ItH9qVwKkseuB5cykuvTJuak17FQGntEYlyjv+WCzC3f65gCrVZ+qI1wuJdb5GbKsxeY9TsGd5FH
g4wbgxSWGgKR+5sn8neFFqBol3IuchSILD8+fSSaZu9P4MQ2cmsQUAkOpJGuBtgfofFA2o+ZqK7f
fjMCf21YohgFQwu35b+gmB+vGhSsjnxRXNXp1bWhLaAF9VwBOYRxfpgCzHll6Kg9kb3+Hd/q12sz
+C861cAk1In2xY/XtgkHqMOOa497tZ37eg1PpAlN75PdfWYbnD/oluLAZBj/2mLhASZG30GHjKY2
fcEfL6xLg0yk1WMjY6zqzHmnPTtmLrOdoqeIu615oxle/eZJX97fj3UjpK8ocGjNIkzFCP7jRY3R
ipp9/1MDXDlnTCycDHY2P71Xihv+xW9DEH6tEjKxENJEOxqlBFWWny5olkrLASnkZPT9oZ+xGhYu
ubG7Zo/JmubnVhpol5Uy5PztciCRnGmQcoqnyJTdYUeke7a0QpvklpFIVttlV/xvpwEk0VRdKcVT
rsa1/uNvXKslHIStCzYhgx+vNQVys78RlXMwpfXtn691eas/vQAG2WWgX3SEvwRSr4bZtLoLkEAt
fX9DVNhonCrXiAj6FhC8kjlyi1e1a6OgeARUJYYBAaPwn3/Er0Ybyjf4P2hgkmPEceKnHgfaOs8v
LpISO9/m9tzbux8moyjd59Ya1ydDSuuTzpe9STuWHdCmjs3GCm9F+M0wzOh3POC/qbOG2CRpFZA/
i5j5z0Czv0z6pRMaw5+WhaUa7Uw2u4sFiA3GsNfhYyt6itqtGI5FL8O4kkQiNcqRB6ny5TRW1fK+
UP/L1DDl6T8/qF8/l8vvouWECApHy88a69HWkbPNjIyqaZtU70gaApKPs6IIjVOzy9/pDX+djJC0
0me4cD0uaquf3stsLKZkINIr79bwdaM9FZfzPNXsHi5HgmJjd13VlBcd4vT+LRGBkwhKH5wBjIhL
6/DyMP7yEnxVVc6Qb0hb1208jrC24e2TFfKvHykjjw8OUwxWyV+Udb5f7dZFaijc3X2pkVA/jIT4
HQiumK7Cxt9+58D5dQa6tPFAftACo4rzc++gpi5hGB5LmpJjce8BT0q7qgsSd0Zk9s/39jeXwibs
4PC8eNgw7f/4BJfWHq0ZhjUiILWn+zxd4oSpCO4y179pSP2NRoArMFjY3/4Jdbv8lr+8rSLAa7YI
k0Vai/baV93wipGnGegldpD1l0KvcU5G7E0bGeZp3e0/7KXsU0SVZjLMFIxVACzKHRFVSmXsGSWa
/OArF3s5Jdr1TKjE7zjGf/t4bAdiDQst5oiftnZLpNF+FnxNFKuq73SMlmurX60DJKj96p/fxK8z
Cs1o3jV5ZUx1ATvJHx/Pgj+uhncnEprTZns/woII4YpJ/a0ShMljT1uadzJWK3iJ2oWXBn1LLJ8l
rIE5G/dRtknYogJLHVoW9uMgoiI6/fNv/FMQ8cNagEwCxCRgNTag2LV++o3ObE55Y+4i2WkHbq9F
qYF9rdg3oqShXK3Twli25uhbnViPs7ahbCAgmpAI10GeajK6NMZ0f6RVwRR/kIPscfnBjlnZTvaI
x+n8GHeAWe3xsNRyJvfIzUs7tjEkDbEGRLOeW88Zb1VbTjU5IoXOpsIU+spQuUnPwaj1djdpW9m/
+VD+bKL/dOuYgy49b54AfMWf5po8bzmu9jm7LrZ1x9WQhk4bM6w/UXtw+nQPFZkCFAyDOq03txkO
rKmX1D3sjLcYe/QGWasn55h86OB5UkHlfGroLzw7ZbV9JXiZamEVuXuf+DOvPmb3pT5VbW9TYiAb
GEaULsVEN7EUz//8Ui8z9M83xjx6AS3yD/DpH8edJL+hZr8pEsPkoEdEaZAM47b+Rgv560HikpUH
lhIIQsgu8uIz/+vXz5MKS4v0t6RS+XBTtSrSx6nbJkEigjseyz009g/bmHfUtsuuPY1hBTChVEOf
LgMdzUQQrm6khZ5xYlPpyO1sCXW1/0bJ9OvTwPSGQJY+JTgRcil//Jk+tW1L08ZL6NzoY6Em2lsc
8LJ/+8z50JkGQ1xdly/pp8FETcSr+FgpIomgoAiOYCBZdlIMfzNqLw/1x3eLKuRCeLtAzi8Hlh/v
xuDP7QkAbbIOg0gJm7NiQCE629q5649VoUGYjxaBY5N2p/PolbV3+Oc7/WV/gE2A54klG/ETGVM/
ja7V7BZH7vwC1+6Nw+SSzBDgNLuhO1sslPBmopUNKzra9AUf/vnSl4f4881HFw4GV8Xn/LNFAOD+
qMjzpp+6yj1ZcZ7cXlIAnph0rEe4IW3yz9f7m6FzOYVCSQEzxPH8p4ed85Ujp6XYMg+1eaUb99uG
x/43b/RPJd2Pd3UxbXMSungzLzvyH19pzkl4brYFZJ/feq91OOIuF9Glsj+yaxBZNdVFnU4kjCwI
RlVHDjvW0W1ACbZSW0KA0TvLfV9O6qvhWs0cuzQQrwPl9upEZ6F5RU2iv+SGUMwD/URVfbLX/Qn9
mn3XBMEcHOy1DIhH33tniqk7B5+g/URGpmpCzNOdb8rn4zEgoktzaqm2eUGv7vttgLEAstOkx98Z
xjMhs1X+PWwcuZxwzfjFoV21E2X0YXNcvKiEm7Q2EAWks0tKUUbhuXXTqC4K98BCr4FPslK92jm+
6nQcBvuRM8nav/SUf7Zrbdc7KnO9zDJDdq05pky6seJumAmXqpdietuRY1mpAFSq00oIDKalT93+
ONd7xI5id/p7w8iDGQwlSQTpxMfyWCC0coionYevEfaX/CRsrDDvA63mKy8YZsLFhdjH/84W/594
AvGEGev/wSV+IZ68/p//XYzbj7gT/of/4k5s+z+cOUBGofkPOYn9BXfi/weDIH/OwYTDMXCT/8Gd
hP+hmABCCfcpbHjqCf+DO/H+E1DaoLKBj8ZmZrT+De6EAJyf5p+Llxhm0gVJcbkSnMsfv9Se2qzq
oogkp9D4xHbaks2zINTpRKfUOzn2JXJvbs1DONGQtPO7xRPmKWhBqVaBcA7Am72kpvicVnX7Iafn
dgBgTmktqNAkr6sZ513vHFgC14zKq3M7OPZ8wqb0+YLLfAiqYDj7O0zSue/D2Gv8dyK/vy3BsVX5
53Gym6wfQnUNzGF/oBAiKbnnTmKPnbi2S8PIhnKy6GOGOjqzQy4edNFT2p49+wgt6WoesLqgcH7w
jOhTtXV0dYcd7aG+MSxdx4Y9G0fhgzHIlWUcFsNwbrV/gd8acqRj3O19moc5scdN3h6FOdVP2i/Y
HaqoCl8Kzs+ZySkykxx+PuolzE+OV7lW6kwlxf0RWbCdIhA2XwbDbnEB9sbLEKLuAiklO9aaYnmt
J7bITQk8OC7Z0J5CNRIkHQZFE2upzP1qCCLjRfFfXB7nMK80MISTKXP2zKzTe07TDw3ndWmQMw0N
0xKJZfKFBwUTzraVa5sWk+fq2BBd/wYh+NgFvZEJZrpPJNnSWQGFO6FocY0p9pegfnaLxQUR2+/I
cVRIQ2QzqyLKDG4UJH1eGjeoiKc4X5p2IxivLLN85tW5pU+PHKEDRShlEWkYD6EF8UwF9uuC2xFH
4QY3tZbbSQ/NV2dzvvfNjtRk97MGWuMfVMup9AtDyQS9hrxd9/3aGh6t4oTbuwUiAVCslw2duXru
aMMpUPCBUNvbZonpWrOn/Wwo8xo6R7wDHID9PTnHXaK/CTf3eSv67mpavK9SEohmGO862K/sIP/S
18V9Pe7HTpun1mqfxijgBpqZt0pZ4EGB7Ps+Cd+Nx34fL5uPNvEL4QIcNjXHASslGmBALLJc21XY
HJXVRg8sBWmICEF7Y7blp4iV6KYYnPYYWoZMO2/8gmnrtHeO+VlHhstuU4wFBWEb+0q5mN0V+6WI
fiLd6bhR9vYRZxh/nWPWxoFgyuYGAeOYmbV8nGSDGmEdwpdNTu2j3tBudwvSA2tZjROg6eUuGnEH
sBdwKBAGqFN9sV3XHZomXRzRrNpXNFqLrLJLM2vgw32gaU32gjeXN2qgSjFKM7/yp6a4svMmfFuM
3rldlx71S6WGJTHn4QOJTO8BqGUSBFnmkpklJ1aLH6QkKRiJJNyscqu3YW17PKjSOkaVE6ati4YM
h/OHhUPhHQ3KgqxDeoL1pbHVc7SKteOVN4Fcvm4NTIl4G/ldebWJRG0mU8VkLmHSu4hTOcfFc0lu
YdSYIil7yyTGsPdv6UAUT/s06Btv4qyOLba7IePbf8c/9IwSJSBBpHouRXc2BseMC0oriRMRZuXM
i3haL9o0fCLdFXsFELvRERAhUo95i/Pa5qx/uzuiTB0d+NehWuVte5GsR8/92EYZqpIJ6CpqDZf8
wr3icGjgCKkX2zx4YdHf59K8UebqHyll6itnD4KnEndWfJmmzwNzP2PQLTKvboNbOU9NXPrMs4WB
ZKHO1hUk5RKeQBHfRlZ5lGF3hNrPDOEvV2Hn3OYz39u0fsWw4qBMxq2M5iNuFVIl/ClL2gXixhse
heGqOJrGbFdRnZEiEiQ6rP2bfPRS2sTfZUgpk9s5L9vYJlG3knMumgG4No1cc/Kf2qEtH6Nu9+Bl
17SFSfY5aN8BVq3xBTVDvT4AzKxOMH2GF88cibbTKSyBMhEo6BC5fCScdo9HerS15527pcn2znrf
LJOpIgyuOUW5idkTFISlKrqiC29SovPLF9HqJo+7zpyvpNfSKsYJ0FVhht5kSEz6WhD/Q3dL7SX4
oLuOvz4sjQznDu+ACL2kV5Pg+Xe39rSWaOea/OR6u5842zegUOgr1NAe+ej0qXT212VRNquDB5Vu
k+rVi9p0cfrFQwczrQziaHmoRvQEhSrwhc9DVi1zmc27l4zLqs8ip/sYNC0ysqGNUW3ebfTgZ6cw
HixkAA+5BK0/kJPaArsKc3FdWz0/zKzTYCofjHx4Xx1d0kwVW+bbsnzzCjRwbtlyk8w+SYCmyA6Q
2NiKweNM83LvGxMal02mnNUzmtbOHcVhB7CXs99GlaU/LoWcT02zX4VrVR89UaFUUKZKhT2oMxXy
zGpM+q43Wzj5cQUYc4xFOFjHfIvsWMipjweWYDDyp0t5Pa7a4W2ZNjs25uGZRK3w3HGsQHPFuomX
I79ax3I69qrNmcPHFaJ79wiJJqOeNZ8Lpzu2/dSciHUzzzMAgJfZuoO6vaZqX9BENSRtCrcysx6L
9c1Uve8hKs3NzIMgrvr5CfKId8oR86TjbMBFq0XKILROgTSjB1VjMYSeR7iZG7qwWytasIUdHcyO
HXHCLfhHf11zCbzXHGPPKCr+b3QNTthyUFC3cKC6ewjyH5yqPDr+nEmXzA9YjqTei/uoaL+NdpCS
5MK6IfKvDc8Cvc/8jmaL/7bSK65F6F7+XuZv0ljWpyJk4csr00t8tJLHPRL6ZjYHGpeLLz/B11uA
me9jnkGn2susYrqhclOe2r1wErEOKO96RpMu1IFp/XWV82GbreNWGtf7UN3o+q1oWTCrt2hu7nyv
odk5Za7uj15V8bEJ54nSFzCDV91vz13lPRb1l6hFFBM1RENB6h+N1Kpvo5wQWOeq7tWbrVhclyld
5v4eA9VJtgseHPBxQuowg/zPvOjMT3hJzLPsKKZb9PZK4mv9qnh1sShCpfef5CLmk1hpc4Sj89BT
sCTyNTMWx8xmIhCycjg6a3To/ebslm+b9A7KjMYjIP/PtW7uzclOm8F+5gD1Npji7Lnqbprd+7GX
DzMDZl9LpF9j1KcTHqIMM96Y5Wu/4oX3rgy2rcQibmWaL0j2oYwUd40oTvuAmodOYWKGl7CGtvsU
1iiiRRl+MurVzqaJ4RLOLA9LD5NF8q3puDaR+LKS9fFST3mG/NND1eTbp7XujiRtv+9yQJ9D6EeS
6/xBBkZ5cv3OSpWRE4+g3WdMHEh2zU1lgVPKp2Hk7/LlUHwtjfGTEEuV2XbDij3W3rWn+u4YKXI2
gm5LIBHnZCSL23YzvosouB29lcGF8tqR47dNRLfk0NNbFmk0i0N9gc5Kx82ccpwS5/KzAjm+sWHj
7zCTYpBpeSGbGFpsb4018x6rpX1joLU0w4fXpl7vVOh/7ZT53HKMuaPP9p3d2XDu8Ui9OaPz2Joz
vwoh1SpE7BvPbms9hiSrHQp7ye+taX2SwnqiKHocmQymfrs8ROegPN0dNy50Ms2i/wxXq3rGzKuv
yuq7Qilqt+GBJlp3uzfserBsJMpFMmW6or0Nlxq0/jBE921TAy/YW/nEN/UQts039L9Z72JS7Y3W
vFq2WmfoItAGLbbjpiO91Bsnn1Y8rK6XSbO47qep3mMkxM+zEQoTR9m2fUCuF3zBHROCu1zrmxyf
ZXopscdyg7Xky3BOxUKsOpVvlVqUBKgfOA2i37GLo7rECOj79+a2b1le46EQhbjCHzjc9H1t33FS
Utnc1+8qz58oQpbv+ShuAlb6eViiTAzswn3RyOuW+PoDK/KIMobfaPXUP/tVuZ8RK9undqXbQ6yH
cdWHCBZjC+13XF0sfEG1ymuo2y8GEQEyBsLRXttRs1yX5IVh47mAwUdPnft1GJ+12Kf7JUf8SN21
fTE29Mh+INs5LloeBz3V6IrVUl7j2y4OJYUlaJNGlDnEjilSYKJP4VAWh7mw+2RiTj/uq9snS1uR
5DGFS1ysfZ9SlFZnkoUaSuX2Z0A20beN72NBVFY9dQ2ly0qS5q6D2YxXU7yLsHZgLxXWFW337tz2
iiTmIlDj1TgW1gdt+XuKC7lnkEbjVztf5KGetusORlQTd7UVfRgpf2RLZKA/N+fgDPlFpH3YblkY
7lsctMuWKH7VRwRjyLxX6QX3WjAl2asVnOpgck/KX9t4gRFtnELbylGrb6/rpq20CAY0hRDy1H0V
DUg5a/0uoA13qcRlgeFMbvIWdEB+P9Yo2MYm2I4bM2U2D8Z+W6spSq19kMdt2p1PVIPsg/Ln9Wxd
NIFJ6DITk2MChGMs0FfW6B4Xf01nikwH1U3yPEWRcY4WTsUAPD4EVm2+rottJR7c+Y872+2PGI9p
eOx4Vpnd26MVUqlGFKeSXuAzMBEW7iSQSPM6l2pKra5DPxfk020DfzPVmLLuZWTj1Auq8Y/FmddE
RrV9OzrzsbS6Jx29Np0w7HhuPwY0uz5boiXmMZAGK3lun2wDRfbeya9RN7nHdSuiIc63fI0HbGvH
wNTOTUW0F3RVy31Akv9O/qv3oV+sEdUpismZ7+x1sy8ya8/vbnI0mMdcDCNxSoZ3Wwv5Uo3exW7h
ele0XFtGa/s+t4yvfNTpRkbd2W9UE9sTW3kSW8Nr+/JFgt35WFtD/agcU6NAqK0UydCDU6BLQuaY
rk7b3fSBp285nesHuVhRNqvubfHIO10QSd0MSz3jrSAGY2yK9Tqgo3NTrXm1ZG3t5XBV9wrZ4bbf
NajCWWfZ60+QFI6sILvAXBEutnu3WmP+FqpenhYPEV255N4h6llyzDUITgEHwyQIhBWvPsm42BfP
hsW95AtRRAvd9CuCHPxHp4i2kwyW9thv7HbTTu7emy2j7RF2qv3ERs374oTjfKdNVSo2gc56L5nT
mYmE+83o8EU47SWybJCZpGn02PpfhYS3MDzAOvta4DZrJaGYT6Kfk9A/OXP3ZWNNP7c7wLmoH9pT
FEzyEFElZ9u5kgISSc94hPTuxQUl1o/I7srUkEX3lREJ6ChEj9Eifb0xVJm6RrU/VaQ3vfHgq2vt
BPV3N3c1EKDRO4Z11LyA3mBirZBhS3N/sSHFQMTI9UfRWtFbt86cW1Zbvuul7K623Kk+jS7C0T3K
LaadBZwUjLC2P23KSuseovyiZPOtJ862TGb6mxPTkrXXyag2ZWaGQC8S56FDwv0FAxq7fjFfz8Ip
7MwPDdM6zkSq1omrXeNJs6nlXIe96M11C6Nm/9+o9wKERRcLU/dPnd/1DzX3eGx6to0JOLT6ZnPc
Fa9JJ6177FzmVem0yEW3ULaCw7mwbm09OK9+WbV3urE1uweLSnHcNK4Yk27N12elu3VPHS4psl76
d2ZpNR+NwXKvWsvYn9pp4mRqBc1wNTphH6VaQAcTK0KAmPT64MHda+97rgQNQbbELGIhIvB1qn3q
414VXBMMXh57G1RqIqUIUw6i9hcol4RX6dw41AS7nJiXhsyThpNu1h5wWOg5MlXgrNagn8/moEgj
oKIh62sfd56RcISPvhTR/tCSUvWhrzlbtJ2cru0xp2TD0SpmmYuClDCkwk9E6I9pKTdO1VazT0c7
Dz+TTXW1qIj0J9WTJECAbOJSCDgLBWfdafrhthgqfQXj6KwrDkyVcd0J52UcrcSVOA0g2h1mjiOq
mPJHKLvDyb0YaGXXTwkJkpzcd7yg0TimW7gfR/d2aPGblw0rZG4/chdXtje/uX6Ai8TNKhWKVPny
Khw7OJOXYfAmV6J4A+vYRmTJ5vBSyzCe17uCrevTFgZT6kFQ8MhyAN4C0IVlnRjfKvHKhiVmLTs7
xZvRZiPNElN/rBv/EXRlarfrAWfVi2u2WSnzhc7QaW2+1xML2uKusV/6T94+9S+cDJejqcM/sHxg
UTI53C6hh+1MOSWlkUXu177w/XNEmEVSVtUhNIuvayG+O9a23bhlffI2b00QX5CiZuO1Kd3mI9WL
Oh4oLMYAREUchdvR02V39MLoGq8AZ0XhXYeO9zWcLnu6pRQEjYcRO3gTYQBHT5c14bEWu5MQp/l9
s9l8BwDTnliBs2DYdGLhGDwF6BGRkFDvsKlYChcdutPct5cJz0NCjmit2tLw/5J3HjuSY1mafpXG
7Bmg5iUwPQsajSZdq4jYEO4hqPUlL8nlvNu813zMzOquSHQVOoFZFDBAIoGEu1ua0a445z+/qA07
cF3qPN0R71ZbhFluRqB7+8qH0ibIR5t78pgbs9vNbRyOBY124jw6DGVyIJRKkZGWDd/N2btbhXFD
0BaEef+lhve502DEPfa0gBEL9B0PFyvY1mODaoz/3XLbJAu9iUB8oS+sipqBlvVjwGrYXCIC0hCS
MddnK8370iIozNWfbKfZC6y2zcG5zH7y1RPHDo+ItYNn5PnPq7ZhY+JiKJQozP/xqAt6r72sYoJ5
n4qXuHUeO81ISBFjICq1O8u0DmMzv+tpcZPkfGJpzrQC7t5e5q8EcgTUDdFcelzu1W0eX/s0nYMh
i8+q7B+pVG8LG5C4Kd18X8fiS5c5KlyX7UxPHqd6RP6TkWGAlvG0LE0aIDcOM4WOx7RXCPraoc6Z
oBUQHAOfFiZo+s4+ceu/5hhGxSCP4TRjtIDp7ryGSWmeDPp+esSw0R1CaBBFMbGiZnTmFYjbtliN
5HpP3hmoBnV173H89Bjua3VxlIk8u6QaAhxi+SdbMsk0BpXOtFtEc1RejY60Oi7WPcgjZb+ao7bh
NomRqS2qRgbGowEDk+eyoL+FbxtISK67UtXzsV/aAJ8YECwIHjvAv3slymgoJHsNMoGcfFgP4GwA
Zacpwf1MU4+rpR+ICwgT910pQaPXx1zm/ncPPqeVwzQuix9tHwPY26u80ZFdPvTDMoVe2nK0dlOB
YRaBkAiJ7LCxzezYxnDMMOpqA/qg99Ic2TYpq7vRbtyKA6+cyc2bphDpagzVgsHoOe26EK7yl75/
NQSafN+/Y2i/6zI/8jrkr9NYRPAJN4WbRfRKdvUzETYTHpHKjkPconxloFl8a40fUBveKc5VMBhd
v9cGcV/UVnxKnPlCGCsbvhvXy8x41Iv1+0p2N7kD5Moh/1Hr8x0dyKlS6m2Y+6u+vPnm8Fh3EOlA
mLy9GigJ8F14y7P8kNKmuC1fSgsXpIz7czZKLtxZe9HMG8KbmGlA7dfHCw6XgahgdOHvZOoYx1bX
pahPWiaOhBsnl57fU+MJBQ1GWPdVskTNdND6qw1ORRFknwWhl3H5Au4QFPFLp24nlxPFW58McwTp
l1HmHyZw0VYi4V1I5gNkmXVvF1fihpFKkI6XvHvjKAqoOdAAMdZA4OH1jxkV6WyrcHHRNa/Wveu8
iHHYGeYXZ/kohhfGLTR7tIPcBwPnbrPOl570SK+NBvF50DXG6wa8CXnUt2JB1rdSA3ODMlPUnGn0
k2+zNhg70ZSXVR+9oM38+XmwF9RoJIbsTaY1u9IUzxNT86iezUfbG5ebbujpQ0wkOav8Yc/eucIF
2DbHu5IWL/LRK5/tllkD9UuopcK4NLF6btvhtiOnse+ybVXXfGWpX9E0krWYes16tdHGrRZ5J/no
HVOdNpR5NVIN8ZCvtrt3tUW1fAb6u8VNLqYxfq0dCxq71o/ejVUh6CS/7Ciks1yBs+zyAZ33D64g
0A+PSsZOxytMQgSUxXaSy0XcxbmcDwhb4L8XAB8cv0w0PsdJMpEDsg4PSn/xtPqWrIGgRAq6G1LL
vctIdTkRxQGEOz7ZBeiwS1vTdVwd82qEa5x8ltJerp5yImpr5nVYULVLwEzUww6quZrm/dpz05qH
IisW8nZmP4IUovbG7D2jJgmFb130XL9r21fVTyDc1XOhecEwyZCUGIFMzjir3I5UxYStXn8DTc0l
OWcKdbRTijgCCs+PaNaw5xjX9sbWZ/eEnvcm0x3A3DZM9fSxBcgFZoFY4tf+Q4WSm17GmflbSjEN
xF23EM3EFZiSj3ik2VTLesGcY0ASDYaclzdJfMlNZzyW05LQh8QdOrCmfzB873OeJdlpGMhvMPoM
wSv0w3PmFbuUp7Bj+u/dYApwqrIGqVrUWYRZQqb7aPizwDFL/aBNRbxboEjNAc/YONZgqwfDVy5S
P78/Nm5GAcQi9LImWBP45ZarfXGoDQtfS48UD3K/RdkEzA/K3exPc9QJiiPkZjqFhRjlbULR/Lxs
iaJofqhDvepxzv13tIYHw5xQeIvsgO3d21Jqt0AJL0TAHBEsHY1WPKzEK4ZSH0Gs/Al03zmvqXiw
KOvGgVkt9OUglVa2rzr5UnXEgMD82FmrtAF/MwJLMYa5MQZp7h1bTXuksj9TSuhgzUV/XJviI11i
KkSH+2oqqKtg5rzjeuWt3YMH7QjIge2kLzeYbb8IOkUN+P2QWVRNCYZTEb082vPOOVWQCnd5a6e7
vu2eYhyDoWqJtTwPhDkf/CH9VgpGeelmTsNNmOhPOKed6pUxfEOG6k5fWG1EhpJCweqOm1BPiqvm
wZmmF2CGUGl1enan/AzEFkeqmZbD1KEexgWu3CW2dWjWdZe6Pb+zwNVzR3XKmk7breWqvySVMIJZ
ubcY5lLduK2/2zoU1NWI7mvMJCZmrbtMbCO37oGbNgvIBMt2GOe6h65WP1qMH4PRJTI0LiwjWock
3/UEL+2Txelvi9K6y3IlyYlkzfZSVCfZt9U56SzOm3Yew3jsiUcaLO/oGvJrnK5tBGBhhqqP01Ab
qmjWjCc2332fAdWAY5EbBqFo362S2e4KEhbrxfzZLSkfidtVdGp9d1Glnn93exsD2y7tzythvSgu
RxsEbzGjDN8u9Hy6s8/WMUN7lqpTNzvDSXMFMbd1Veyaot/Ku9zAtyEfd5t8KLTmeUBaB9tBzwBf
x6zu9n1CWNmcvWkVNR00+YMxwTkwLVXu3J4EAinazwkjo3uTdiMUgFGPYrbrPbBRvjO7UgsVDts3
1mozr2gmoqTyzYLJz5+WsX9evPhLOepaZPerf6U0xJdFMvrO0NURSbkRD3X3pqEBzkTfXzRMWk6I
5PIXzFvFdRhb59SP4NlQwECYF/3e3GbJa1veNa5ZHzJfNt8lisDjbPb61ewS/2NRg/bWFPX8OdPr
FUOmcQH3TED/q+6rodUurc5627rp3ZKajxpuF4CyvAHRrM3T3FkK8JOJBQTToJ47dNaG/71orTD1
p3rvmX23A4am+MkKH4oCJUNFLY4uPrfLk11iiOGZyn1MMtsMK699cX3qmdwUsAvseNoPs1iPSe0v
z3LGbEvgdvuCcPWmMvTsK0MUErbRewYGouLK5RkSOXGYsqw9ebhH7ggjRIQKkyXG3jWw0HMCQmGy
Ull72IXVKZWLEfaWyk5NmkeQuooN9bpp4rK/wzflPXaGcg/1gRNtWM1hp1LKBhQRQ+i3/dnXr0ui
v0vQg1QzIg2eqLTqDZti90DEnzEIGS0rYAT7NOjDeGjKsjki1rd+J4T+JfLVPw2S+iWA6h8GU/0r
xk1t8XH/mHx1/tEPP34lX21/8Dv5SjM/EReABxiaDzyVyGaADfl72BQ/+o2YiO8NRweO8gio/hY2
5X9C7vlbAgp2qIbw4NsPf4RN+Z8M17JBFT18dUwkCX+FfbW9sb/jfsLPxm6P/4WPUzdESUyqf+Ve
EedW4E1Bdni/cUNRLDYDNida0+6J0kWOXjZ18YVNNh7hjQIgMOVjXXUYNoEWqvn7UCggsB72CMuv
eI7VWPUB9uj1W6/DRc6b0v9iF753L8bY/DwYyv2JaOPdTvEH+O2h/79bf/+SK4sv9p+srPf6327e
lx+/hp9tibN/LC7v0+aZa/qe5W8BycKESvvH4vI/oY0wIPYhbYIN5W4Ewj9Wl2ewhNDsYXuGFgnS
L9TYP1aXp3+CfM5S/X3R/SnN6vd0uf86xuxP/FsATNzOEEGyuBwda7U/C2IzG1dciLZrWMEiws6x
WZJTPhl2NLhecUzL2KNpRbcy7ckWHG+7xBmzC87fIRMPKKPlUdOyjLs3houIKYaDEVMqFZZQGngk
fmSen71NjuZC1ck89bU00syLUhnPBLTnOmOe2dBLFNZmMm6MjUkGY7PqAcNWeik9m38al44ZxGyU
VIrY1fgj49rDCju7I9uwrd/zVa4eBkL5+ERfEUpvgSJdZIP+AuyfVJzwfnVB9bf2oZVqSzSsHWNP
QATiu6p+SM/KdfJvYPUMkNyh2uXIv87tbM9gCW47vmJQjulEmnTdYYAPyCBdN8pD7ctnv86qMhIk
YXVzlx7tGOpyrRE9sc/Jp49WDvp3EzhkgTAhsCHrBvN9bnP5tWaCfGyU3QWOrKrj/wcbbKN9/+MN
ds2kev+FNrv9/h+0WfcT8CExlAw88AGHmP+3vWXqnxAKQIXjiMa6W9+8/P7YWo5LtCB7zvsbNZYz
/Y+t5VjQcKG3+g5etr+93F/YXSZv6+/ObeRhPtbt3CgGonPewp8FV3bslJA7iC/zPCw8whaEssFj
g8mmhnVVETZMF9/KNp2e+3n+WiJH2ukrTVi0Zmtp7CEsAgsXrJLLNMAW2a9YP1DmNZrQ6EkSWe9H
zIr9+zphJHiZZ0Nbwn5w59e/e9z3v9Px/z5vxvL+JAbQaUpc0vYEzrKbMe6fxQBiQDe6av0UuooJ
1XFNunQ8iJXK5dypnk2P2Cv7npm9j8GH3v3IMCxxdwluzqgZmfriDOZllo2Fydql4WS2yYus+uze
JXjA2nFxlXDcDQxF0XrKRz2RtLLkrLgZVK5FFFv/aSLpEaJMjhqM/u44mHLpAqXrmz+DSrAmWLqm
/ByPSj+raoO1xKCgm1h41Zv3ZExXr0yaZg8aG9Yju3TdiLtJI8tvLdaG014lHobhKZNNelY0+HQk
mcRUK59hE9PAurmzRxNaQbBbpiLdVZoFkjahIUXJiA8QfPs+ae9TpqDlzm8LKs3BQ9ccDUmsuqDg
S74ytRYPLlnJCSNqi74yNzKGAbivgSfKyjWGo+snmopGoforkOsizo5DWvnBGMzVpAMu2+8i87pz
t/rOJe9FtStwWOlPWNL1X3IKUhuGLhm2HMtd1wcCLytv51v+euxw4fjirEreQ66xxqiczWwKKyGm
W7F66BrAEFUamtqquXC6PJ04Lmx1OcgX2GoBhOH8rsomSwQTPL7vsex7CbqvrJ9d0fsDH6JUz0y6
J21XWqn5IzE3y+m06OG3LVp+C8SVm3fNXJvXTrkKtm3ZsAMU75j5HhST1sv1KnB03L4w37DUI64D
EmvBgZC0CGtj7LYqmpLAUKsH+mxB04DJkjlXMUDSwZehEU0oqrFKIqO3ndealv4bcb2Lu3O1NIU7
S09kIOxlfe6MHtEFrYvfMp8vjLnj20uXZI872ny3IveToVbreQfiOMEk0zSs3g9zmU/9pevz9adq
Z1azHwv4lzrsgCFiJeqbr8yINZU9qfSd9jv19pSc/pcFL0B+ZqPvB+gumnifwGxgkpw79pMppwO1
qVszwl9MM/Rm2onAikt3DVY9XZpIX2Jacq7Z8sT6o8FQsH0OGnG7xa7MNKZz5RqrN2Hbvdr3lRjv
/c4Ymp02SfkW54Z4NCxA9WfLHPLPhEh6iJrFrL7amJjNFIQaTKW27smqwvrCTU+LNjP3ZHjb/tS6
0fg2aqkEgEvr5Vi1kJsOySrKn7WzyJvKK5pn15x2xYAWnO3gm1ZQsokvetyrjypN3LNT2fl6SASW
WrUQXyTaguG4AqA8L7Ljy4bJzRS7aeW3ssVR5uSP8B3Y3/DIzmabuxg/6kzs955XGx8LhnjGQRs6
8dkfxwmaWDr7RAK0bQXbzZ8QoSFt8bZObAJIjBnY7gwnBh6DUuVZ+2IyrOW09K2Fb87QzRxShub9
HMYSO8CJ5x2K1G2yaNQ8aewHB6JkqPc9ZCSNsxuPMaQNGyjfDV6w+swK99j5Dx+mUwxvDuZJpOeU
enxOprorDpXu4W45WrZE9YfyljRI7qpnqRVsZhy2RmD9NUF/in8e5oGm8sCMY7Op9/GMRBLJXYLx
joFwgKBnoDkwWaMOslmRyjrZvb1gNcWigfPXy7eCo9XfFWa2mZZhm1rvoLIx/ZFIDEArvaraDxnq
BzKNGSmlmLThA6eoiFxC76xgZi7t0BOUyWPqy3zaGSNy2J0xiLq++PqC6UnqSFzi7A6+XzBnMU1z
Y1kjYyl3xv/MdY3MuE9iw06itMowGdMNo2oit2gxa8X30vawSDKqLPIdmdwCU0As1XqCLYLRU55A
J11QD/p9qd5Ns0+fCTCwcZhFzvndHLEq2utTOU1XlwO9+u5mKcAVe9xlsBdLZs8YTGDN2Zv+eqYm
LUFBcxeJVWvWyyVRJhxN4onm9wKc5SabZTtiB6fsbw5+tzAyxIZiMUaEN5W5gx7AUjef/MyVF9WV
y0u6WLA2i2GoHwhyFndeWpgPZjwPP3vRmB9qquc+KgrLsQJ2L0T2eBi8EqymICE21Sy2v4yl2+9L
Du6RCytN7nK8miiLMScH7GZ1BcVmwnIVrRzeF+K8vX09+vBnhbUQsdaDBjNZlJ58yWwv94N5WLFi
GyYUuceYCl7npbKxiwRpjl+7VM8xYWNgyYCRdLgZgqNTfEuRs80hQcAjLlcIlHPUB6X9nMUYKQVl
xQDzjFElJpU2++Me6scMzS3RyIPs1ALOgg4G4JSKhqCghCUWEhkzyF05ZghLJ8d2iqvZN/696qV8
niudjL9aqvgefNBAhGalpbkzurr/w0/jL3WV/xCr+AXR+KfYx79i72mjs/onpTGy+R/Vx9gnv9bH
/NHv9TF52LT8VJ/MJoXH+vuP+njTh9mOTTYEZzJmF/rf1cf6JwMjzC3cHU42JTQv95/ABh7QvNZm
WoK2jErwLxTIUO7/XCHDnrSd32p3tG9oSn9FNpbWSRNrTGzG4JIRwTgDNFeIOyEu9986mJuM6lV1
THPIoovPJHkjleyJXKInM6qc4MqVcy2m3Mt6YSLV98Wrb5YfzrDKw2ooFVotyZ5+It+zyn3HkP+V
4f2XlczLtLO8CDvDn3j1POsLdpBwKevASJn9mb2FYXB9lanjn70lefQ08d22M3zN7LY7zWvHJC5N
vZCJvruDggubxF96rNjij2721Rdp9AsstTR7mlW27EhgHCkit5GZgTek6y7MrpFfBlhWjPsajief
kzH0Ug9rJBKEKWlT2Xd6rPvH2EWG5vcEPyXpkIeDrA8A/C+ijr8m1STPWFo9pDEsy4DrRsAmnrpD
7izFedTgXBUZg210q19plR7MFBU4V9M3PBDLM6zvPKiGZj8b8UWkM8ymxBJR3VQfTqasAwkSYNo9
xJjc9ONADe4a6asl4XWVBNi200DlnkAWrBydjyTesek1kTpkMszdVJ7nuUougxRf2wE7sRkJ0UcD
7aQK495zjrZZ9Zc0X3HC1BsTmpX3UuvlFNRatUAwlNquNbFRzS2z2Blaz0ALEUIltKtCyReRJtzd
qgZMVgpsyTHrVSGKp8fUnh0AWIzEWuLN8ZQwb0oCl3mjvUFFn7qwqunynbZ/tRaTYS81Nv/aUHK/
g7i/oJdIlgUWkfOKfvZZn2IBvRDKQplOr5zBMiKn5sZRzGQpAsdbM846hhcA4TxpFHrpgo2gthwz
hpSBHSO2SI3pTSqEj7bZPTFRj0mtnm4kTnhBU9fNXu8x883aJWprK8JPHitSUb7Hm9QxNq5OB0Un
59rcyFa36xSX4RCbH6SRufuxy3l6bRO1tv5lxI01KEzSHyvi6zgJLmjT1iDZRm+1b3z0E21HWa93
WlK/rMKNiq3JMWdNYqP5BoEjjvCVnaPFER1UFiDspoUdh1+iua8sBg6q1Y8Ck6Sgj+3viXK4u2r1
5g62DYBIkGs6bCo0fA5wXRi/0BQ+t+kcPznk9R2zJLcwWEoPgqT7cLFxTxzEEbErVW/cuqem82Bk
8CkxI2loa/3Spn9q5+Gk1xBKRNZ/4T61A4XHDNeaFx/zEaOcXk5nfRrn4yStk54LcSS259Ci8IGI
aVZvuuw/pIs+xqibMWy2LyFJLQULvlsQ0Imv+ph8E1P3MtFfBkg2Ge2WxGsNvKeg8lfCGUeYa6nH
+yyn8hbna8xCbB50M3iXYjT8E73sep3RXZ+HGiioRsUb5g4+INacQhQxMu7imApP8L2ms6mHhlu8
9Xg7R5kNs9Qb1BNa0C9ZptABtSuRVZN10Ky+DKGyFsFkUPVzNpoHe6CUbRwMnf2qw5bYxQUnEpq8
dfp1v6BU28kV/pGoW+vokL6JHQnajwRgkadW2I84KTrPXl2LsEhUiWCmhFW9cvqHhrFcsC44DZtH
rqG5AFhluhI0hu5mnLIHpMEXs8bfMdcyY1e/22qdH7uEAGGrNWFb4tcdIzkJ/FX3kLrLWz9ZPvpY
FQdNbr5WThx/Z0oEY4rYkC7zXrCBp/rqIH6YSSyDbFxfxtr7mOLqWsJapTRJXKY+nRXFcfdWKr8I
6U0xxPRhaXX6B+Nk61B6LlrkMo+jmPqy7OUMk39cLrmnOaFSk8/24f0YNCNH1PY/CuwTAr3cbK6t
6WY25+8NjU6wGZZaamhOVpJ5ey9mVPjXAbnnpuKf//lLffHbtfmtgYeQJan8X/+98uXwo7l9r34M
f36pX14ZAPiPymmToP/yH1wlmVwexh/98gj9rJR/u7y33/zv/vDffvz2Ks9L++Pf/8e3Zqzl9moJ
YRa/FCEOqNo/rlxumv/zv7+/q+xXYG/7m98LF4saBLRpMyTUCbLekp5+x8xN9xNLG8MRSwe09sDo
/gPXs8Unm5khKZqW4yEy2WCqv9Utzie4lwgz6S43HzHH/yt1i+EYf0bEcDrxLNAwm9BdvEj+7OCG
DS4S1dTOQt2dLmhoK7W3h0U+5AXSrUDhf6QdKD3uNdMWgQ7vc58VI5b1ypV3BWRNIuEyV8fcdMxE
sytEKk0IlvEMK3g50y/kkSam7xbqi0DKnPC/IS02JhEn2DA7rzok613TtxezXTRkXMo/UB7lj+tU
Q8uq7RvH1fxDWZBPqQ9iRJyp/TRbNd8Y7vIE4e17bNqThfMT5RXXg1Son4YReWXcdat9TjmwmUua
48sKz+CW/I8h9ABl9HsHaUgdGswEijDXY5MzqFOa/NZMeN4/F6tRppHCp/qIgLvYwQ6pntdKfTWb
VswwEil1AhIrgNT9Ll68yJh8/cghi7i9XjRycROnAYwh4ZME9ma5mczuVS6V1h9Mc8HspBmSdT/N
Toy3u+bZQZ3N2cnQRpTobu4O6GDxVs4H+WJWqfkmktG+zu6A2Eb5Bj9MFqA3C/9qPi3K+tEacXpk
nM8X9l7ivkrYFy7oXKy1d1dOVQnHa45drITn+G5Iq/YDjY1CSL/dFi0xHdLR4ju6/nQi9sN3XpwK
Ix4Qyq5COu/F87OvGc7DANmFBtBxjG86d1PoYr/mb77LpC5I26LGwth5X+r+hLv+yDAZR53ymg6a
A5U/sWEFd87mNmLn+060E21cX5zykUsm6/v6axE7XJEJYtAAK2uqPeQPl0miCEvzXrsjRtUdT8qP
p4unKkJE6Qte4u3Nj667k8kAyWLYMqp6XCkeF/++SWCzgghNfljAKPhqMiaBGwnMNKDuKCbCcgNc
rjIEln52nCe8zPLCJZl3hfruaDNMy7pyMSdI3OPEdsTJtXRAW4qReAzoiLKfB5ifuJgO1XiZG/GW
uCAkJUAjgWWNDJxaRRrNbOT0dph0y41bbCkSPhyzxstDhI3OwdfimBiImvgNmDs1zXbv5pG9IPsW
g4kSRXMf4o2ZjcD4yvIKrX6Dpgi/2BdrZtDxM35nLBST2rrCyl/NEOf4NIDetRxaBBRhZ0/R6oLP
OsSCRlO8ovJcHQT9rU4yYJJflYzPfvGgytpBWoDKU5frxldxnBBdsTyLDlaxa43aWZqqIBrdf3JS
nP0wfu0CORIqUvqzPBJU+WrgimxLE3cm39icLGx7rzQovBnxF+TJDW0Szi5c37aEDUbOSM6XvFw0
0dwNS3a3zPE1bqCXNpNUEb5Yu2Tqdw6hRGQJvPh6nb2opsxOys5Rlhsv3oJ2e+qAHGsBNz3pzY1z
DJU3tbKfa75Wu16oj7X1oNtN/QtDLECezntYvPRz4k/lTdNJVki1tj1CuU3FOs8Pabum9yiallNS
FZRRix5l5Pt+yGlD/6yKXkTra9weNHnsNKG/Iu5jB9a189JjAAEzqvV2Zt6BabDdfjpxDQQNJg7K
PE4zKrZEb1ToFnm9o/aconZogHTi7HZd2eowWJwYDipecukeCKR8WVBsFiidhxbuKIKcu1pYoTQK
rLOn+OouCrxyqAgMt8vDbEHrAcp6WCdtfQACF3gwJj9G1TbnMnXUEUty91DiUqAHi+m2R9Isl1sj
A6qyYsO9dKh0yrZMUVe3Yo+3+tjcZApWcFCz4F+d1t2YKlpZPEkvm7fx41xaHDxWEoECdYHV2cYe
DDF/YKGQx7BK8wtEcnFqWNz7WXX2A7INQiMq2QLRlH37SlQNSuQs1S0nQh/ni33FbDEQJq2ZiT5x
CHAVN/S96nsYlOQSBS17I2qa1DiVNLJUizMgWbpshX7ZQMGWg/vOHIXJZVvaG7HUOXqNnyJ3Aa1c
PWKxOLIYw4CKGiP0/QramYz96qBPLcDWNMdcfowKMMczb9vOb69aBSkqpQvZ/Jbs6+hb8d7XOeSw
6k+uKBz7MEGO0+LOQMZrxrCrgW+W2U4oJy/76i6rd9fNIwpsp4LTTqzojgkIhMnVuRmK/rNaTlPJ
O3fc/mgZNWYlbnbTuu59M3bNntAg9GTltF4KzSzvhAJn0/q473ck2RZhWeBx0Ll2FYrRNUMzyV0Z
1axVCVm679CH13Gi4bU9NPdlYjgR9Pn4fh04zzLSjl1WkznSm1luc806h7VaIcyfAG57u2rvsNqP
ikkLrUmFelly3Wnwyhwz2S/pZO0XxE7XmBlJVI9AqHo+ICs3YLUPALCxy73jOU8AsB8ZkY67bJq0
4+ChcXZmgGcDs/oq6JfcL/cY5977FktvSdtbvOruCTBuz1Zpy9M4a/ZTXnY/h8L4ORlGc21J+vm2
rDjPe6jSd2N+64k5PXRN4R4dVh6CAj400vb1CaMzEItZptekrrXIG0zz6Lt5dfWsRr+nt8bU3sGt
pSx58GaVdHd5XbX3Wok03hsq48MQ5EU0dTzh5bvFzOT2TYauwa+X5otpMDCnc2Q9juZrr60oAZqW
+wv3QBOIxWFLpPER8GvlbGm7hw4E7KmE1PlKYNDPkdZpZyold3Oj4tusLTpMwwjn6SqsF6XrPk7k
pfCSY3okWTk7uBIal8j78mOygBhaUkTOnVT6DoX+cFM76dWqlADcb5cdXep7qvXtk65P+VNRqPbi
Iqhl39frSW8plGqMH24sZ6z2PA8nUhiFlLAMDnxJm036YnBkMzW8xjacvFafz43u5Vdd5yLPaA9P
boGkDvlf+W1Qph00kO9woVcvbeO95uQvlNDMzqgct/mDX997UzyT5uk1e5nW3otSvrqrKYzvQKte
DEH/ghFUyCgWUjDX+qO2xNleT6bm2OAUfOk5Vp6ESOZN8492HrojSlHBQC1gkpZ9QfSNK5pkdziH
bMnai+bH9ZOUeCYBIm2xygy4L61B4HaIbam6sJFKgi2IV3ovHB0NVtP77yty+s+G0jMCO1ahThK4
ZK9Z5fquJquAo7oM49dqQG7jziubT87Na1U59v1CegzAmzMw6fRegH3wkuI2v0C3AleZU/2BYRYQ
Rjuk6fO4pMkX5abkEcHl24OUQ1zpcVggjVIrbtex6o4ro62fmGRMjxPDz0vRYcYQa/6yT/nx98ob
uzNcm/QnI90f+DbGEGXd8diPlRvBbpVXPVHuo7QciasCeifba5slnPAW2JmLjd1r2WjmEV9FgPDV
EdqNZF6khW7peM85+TdBmysOQR3JWYBniRNOyHCjejAthCoOLQOmsHl+ih0xX2bpWGdvSG/nbOyP
ruBk1Hyt5nySawSf1rpd+878VrhIfaRFj1nLdfjJHsG13mZWFWWdx4hbQiE6u/2MTYO38RiLH9Lh
bG5Ky32VHSNL1l+LikV+5N6UnOaEciH30LVpptuE2MCi0C2c8aUF14tskX3xNp2SiWVntGlMEsRG
yYSkwtZPsF/Ojoufjmi8+JCaQ3to1TbFKq7VaHY8QX14xsz9qZPQiZv0hvsukHl+D6cRsyBt3Y3r
cCtK0YCzSu+QkGSNV1RKPlU93NdCH4+dt76jU7/NygFZskQW1BKNQGVbxaFNTcl0XgcMg+ar2QP1
tentB5s5Q9UfKEGyUw241mOkfMiHaYCsaRdn1nF1VytLHbsJdpDB7180ya5DBA4ZczHqcNQ98ZAS
EYUPk69F1f+l7jyWHEfPLn0vsx4o4M1iZgFH0CWZjmk2iMysSnjvcfXzoCX9012a6ZaWf0QrVF1d
WQRJmO877znPWdP4TE4KrS6xOn9ZSytI8FG7jIkTIkoSN7l4vmlbmIilDgSnbDwJJku6eKV9bYaA
FY7y/ZJqJYoF9IatPijXc0+ZJ68hMOaLrDZKMaO9jlnSATrENyXCh4aR9D5kE+EICylcXArhfpkk
k+Rh1LpFNuaHPttw1DRqHQZmyH6W4leu4o3ovpb0sMhh6OXGlASaJBwEGLP0d2BVH7W1PEUVZglV
0xjXiu2nFC8qmbAZkIHSee0Wg5PpATo1gzI6fQuWbeF67lg3YOVYsOgwz0vPBeyzC3fil7Jv2g0K
Eu7kXmaltcD1MRY1YMg9u/whHuh533Dl5OUJqjWyoQXpPCKqTvsGqTVjvg6daW1GqKc8liXOaCto
t0ydMjiTCd8hxCoStinBABLZPfcTyi71E8I69WTqqNvawgffRhEdIKDOSLPOjOFXgRtoNWwZOWEN
KCj5FBpQLEjj2JTn0jxJshpeTHN5MwmYwZSYD4g+LuQbj0c+RgEC+W0XwATrfXZLBnlKpdqF1NMB
CY49TZBIdatiE8ws+V3GjW2QL/UzmuDgFI1A0U7X+yZtTc+5kOXvVnTGIM/pUuuTySuN47HM0Kp7
vZOdMI0ZnlnhA8/40V/U5iRN/MVdPfK0AQcW8ZXgGbdHQ/CaoeIrLZ+1JuURh5rGGqUJKkRRT5wG
f24tHxQvtiCp2OVKtvhtptzyFJN6n07ZHrVtOAoD9ICwpw1Zz5iV9KwwDMKDmdQdZiP15cyIPWNN
S6zPK8tu0tVlJHiCyDI/LMKgHUEaq2HPDKIse09C86QirHMFAnIg/9rMbRY59wVhiIHqDTj8VA6e
e/6evmZHKfvykC46MCQx0YCadQ0WQAY3slRel7xug2zdYkVFTxo77cJA16yeO7fQevJSsd40WCuv
8JHLZZ/Ov2VUCWokQvpjjpVrp/pFp6fXSBPTYCIsHWRd/9rWkuAohfLe8N4oK6YcaeLWcLKKyzD+
nNir2oKiUa8jS3srpVd261pp69dMp7tGL96ztK6CVSZSmE8oOYBfxFL/UfXFu2DIIz/CTlguhues
amTGIKR2O1j92nkarLvE1F+U2fwMIyvxFhw+bq7px35LsozpfJ7QehwrlmZbJ2MtyCnDd7Jse6Xm
qhTqFIsSF4Qbx+J8TKW598e8UWz8orWzIADbwsD8YI3wBBMkXZxlbLFoDPhH2NcWx1gU6S7S+nuM
J4OT9uOdtPZvhryQzmimxzksVY+H18iuEqIAdXRElprJzgCpOtpIfKbsOp9PgTZCdJMhziIvN9f9
qmtexuAwMKS+Rz/Asd8hgrGciKUgrioy6saCaQdN7JUr4m4zflXzEPSyMW8QVBwtpNedmnUqcg0w
03CkxpHeM2YVN9PKMnccu+kqo1txx8OyqUrVMQ9BsDaxlbpis6z7pSpou5WL6igVs0V6bSv86lo2
KjqwWKZqlnoPUJZoaHeQmsb0ljRr3VloMD51l6KeLhFtSxFp5d4kEkbQeKIaD+A695uIgTaZWeS6
47jNxqwB8ELE7ZcihycgjecYvcbWtXhw4TNRG71QZ9rHkulJS6UGFNIC2BqLh5LcC9cJnJNpPKn1
lAV4UC6WVdNh2Jn1Z03hp62MdXKHITTGrJV+Jwab2EGp632zgqWytBWNQuC9zRoQO2XhlllqIlOJ
uXwf44mtxtaAmfSqcJAEUT8UuCXQWIQvCWg9M4pqtY2KCUS5IUiSSoYAIS2yk2j0PMU4zTzSuuwA
kn6+hKtoudaELZZNR3ZmGb/tSJVHztx70xz8JQv7s7Gu9J3W0eiFQsNHM9NJAyf5yajD85TrXlhp
X2HTgY4SHuDsxEHTJw+MyZAexfyhxXN2lHOcN0V0b1alyKynOCx960dadMP+9EMESO5L1Fq57VYX
qxblQPyjJQgiczuUcdDu9fC+hY7GKhVYZ1gU9zJdlizt+p1mNRstXdzFsWlbCl20DIPOBPg94L4Z
mMfyIZWLp6jVCTCbHMrEYAZGFAOzQaUtbH4ZLbok6oHQ2gws02kj5gBEBt3YyC9WnOju2JQURKqD
zu5BvShxejD66NmYxh1u/NGm7fKaY/7bq6suOvDJv8toBoKXeZgFG5YX4xtqbcBU5LKKIw5HgbbI
6idNqR8dgU3UKeYjYiSCExvTBxMserqan2pniBDPFsNVcIEEdPBY/jBGH7mS+1O8IUvV5tC2jLxS
pqSjOsrodxkbmZjRTyFG912Sbbk64W0083ccnlfEaeBGRk4fF1SwQoKOhhMVj0hBxL2/F/rxhixB
UKeGozLjcN4QF1zVGDVteSFWlq9ZuMuW8tKPGjPdF7pRv1sGqCgEcI1oULqS/gZSLRv5FW+u4CtS
3uxiAjoMmwhVA3G2xQXEW50Uvt5Flq9TA4sF0NbiFiO50B7FpD8PeZrYUtb8nOX+FrUdYFj5Yymy
jsYUgkChKiMTJkbQosa4CkIYvKuicbu8WJ2R4GiezO8bUyKmqs1WMlaM+A+/RqM2OHXX2p2isWex
zRKT8RUAgQYDZyn3fqQTqFtSc09/8Mgjf7jPI8aksdhEXqVw4udp/5gjtUA5lCtvWfQBlB3dILLY
DM4sIQwDGZFAOgrkVfPmWZjE90xlMRWCsaCuur6xbcMKPOgGx5XeNZXwWK3qe9+XXwZgukgi2wdW
jmnoQhApQ5DBGgnlclSMH+QEqBaghY3Vc+q3U3HRl55elIjzFsk6ccDu3Av8oAOqQcRcKe9DsTyU
2ohEqgPsAEctOCXJYkLfc+SJ8AU9BTcha3VK8JRViIj8m7ScCyHnTSP8UMPKYIquYcQyZ1pfFVBK
W02bA1xbJfKN70xWWQoobMxpE5Br1AadVxMSnmp5bgYRF53NjFCGW77c5y3zxqYUd0hMj2HZpm5N
w7kfp3AYAail9rJYjTvVwreRjnv4ID9NzImiLl3DOdu3xvBB9/S0Ja1v9GRXDqD/y5KWdkukdJj7
oyTDI1snhqR5z+eIuD1csqoKA0oqZh7eqegX41C4RhEvfixCorBQsKAjqqAJJR6mxpw9oFnYYkWW
UJCCdGn1Wxrnx6UWP9ldU8csnsZ53MVWe93SnTP1CMdxjDb5ODxQG2R3+c9FSr6kOj3E2vg6RHxb
zUciWy+4U99h5uq3om8rPOGrcZBEnkXASfd9E9Nr1zF8jpch22U47uyGsnu3M8pAAjky9/pNk9VP
CHa3LO3igBkTgf/GDFZMhtxLqIiT6zhnvpFnrtwu7z1WcNJ28itbyYJ3JmuAdrCnInJlbk8WzuHU
dyddOXR6/VXzaHRFIxsOOZidXYbVfq82E7i20NICXZouE0IfeQtWg03R3lMOiD6fP5mTck9x9qtG
74hdZ0LlySJlQE3NckjT1h+xCCAgHAW+h+HdrACTm+M2iTUJp8MtzLw40TBbCwCh59VkOiuo7RF5
/Tjn1pEikxPAEMlJjJWAkzDZchVbdmXwdCyMIgNqLDQ/jXWaga22MXFN7ULNXGp3YXY/Dz2zGRUM
2RA9VaF6LQb1OqfcqCVIQyNdQpo5rUFZaJe+YqZfalg58JqqTj7qC/W3fRGYLDlsIe2wmCas1bRJ
uh+HZOXFsZZPcUonLOAWsCGcXCQ96MbO3LijyHHWMfeJZmc9xOgV6NxTdaGm+fM/Hy7/e5Pj/3bG
N43h7Z+Nj2E5Vn+cN/MDf58dG3/jvDDoniayIzGgVfCv/X14zH8RLdEiGEJXxTYi/r95K1X5G9VX
+LgNCUOcSZbk/w6P+U+ySnxLNNR/RLH+OTf/R3rizzJXBE3+aHqDBkikUJVhbtKEgb/0F9ObESMA
hCNh8Ea+R/cFM3O811zgX37spO4YnHngw5y1o0fTIc3glS6Lnh1UmsVfufVOi328RaPsFJWzU3a9
N2KOesW+dRhw3rqpP71SZXkYvf5Aoa6mH8C1sqrt7m6d19lFAAzBM/21PWHLtGtiUHogFzcRd7ej
4H1jTUytsl2cR+2hTuyRA8PK5o+uKXmzD54tetfcwbkfOIr7wUHSd/NdvKcOfZe4mV0d43tlcvTl
NBwBCw32bbDjk3gn3+d7kbfD/s+XD/VJ38m72tXejoKb85cIrviiBu0h9+TPxA+9IbhNjvCIn9re
XoGNp3GBRa2cQp/YfmLY4sP4Jp8HZ7DvQ6fzpAsuVc2+He5vN8s+H7d/WZz2lO8771116Omw21N7
QpQ7ZDlHdWSBZL/6T0+R/Tm79al3Bw/sEL+Z3Ro6mAxcQIZ9pJYY+pbhJthuLHu4xX6JjsDfbdjv
if3EZ2Wn+97t+b3ZNb4sW7DpizDtz/aNlvoHiprt8oQN526xiGY/S1jUEvBKuxS34xBNjOq5j9w3
X+tO3NdBf9wmdEjCii/xIvzcSbtPrvS577pgsKVLvzIn6zzIOPKFGc7QHfhHNy+TcW1f6Ut1TTc5
Acj24xu1KLbm6u85oFWic6ytXWb4rAOmK4W6OUA9W+ic7L7+VCcGMPbws75IoMt+an5zP+yGXe72
Xyyu2sw+lglfG0y59xl8soCF1134rlmjrD/Hs0ZwYafYabdjJ/lSsnng8fkMmgJHtXEeHapt2ndk
Rwow4j0mnXh/LeP9Wzvv4+8BA84A+9pO/cjrj+KeTMepfVveJ+ZXTAKY6pL5awKgvuQNeWjB0Nw1
4LZPneiN48saOVp+Z92nNoXSO/OlPscn+aw8tqdpNzzrxlX4tD4r4oqimYDEsVnj8AvxkN0BELiQ
xXJS4TxNngiXgIEUKCefYDc0T37dUvnM7rzeTSdjz8oMSrMUe6rlLgw8pLPS7dkMQMMcvplqskDD
pwZQpH4aPqA6aaf+gk7XVvtpOeDzr+JAccNDfE336QlPx/Ad3vNXup/4pu3r9XTg+BtHfGxcgVtA
hVWCRecra8j6iTm1wgiIrfa3/q6f2dzv0AhNLJCO4NEh6QucYJsBFsH+q+OnTVfauSg5hJScsPLJ
EKx2zxZlcgWKTl456xrNTl6ka8Zm/81lwhw+il+pb2MUtGFZBOp5VBwcZli3vnhjll36sT/41yXA
ze5E2ZGkC58OFj3U4TvlEj6DfXO3K1hUnpeXmMIW0e4+OS7WrqVTvwItCQ1nfGVCeI2O8w/d9Jqf
wieSMIsA9p2d4kPQ1nZl9EITurw8ke2RguVc+qrjL97ijajI+9W91L52/ISBcOaySY7pj+xOPwj0
bn9gSbGznyGhB+Qwx3zLP1EJ2kB+u0Zn64NUyIa4vMoPyjWxsHli23tbl33vSPfKWX4zTzVppqiy
Sd58iXtpPZsXb3WMnflKw8G5ODGdt+tP+bpXHnYESu7ib+XOvAKW85ZH5XDX7LHz+IwhRJzC2Z6x
o3pTW95Qe7dt+YPM5bbsfXzEAbqOtRftxziorofUU5wXr7Zj+25xPQ17rvfFJNKlrPOHfOJXtuiq
r+XHm8LNHJW+tBe/9wZ38uMPRHebpZwtObMHVCzQnNWbTneyLzl3rIdvEAbUy3rgLdjJ6EDxOQ1u
75mXai/yR2p+trZHR8fVY1v8GbxCup3faYfJ5YD45+UkOWSWqoA1kaXs1dLJzvpbtlfDQ/+taTa/
zL/fjN1vR3HX39jEoeLscMDeDFKJWBFsZvrdqTkRZ8MVDMDPHr9T+dC5oDsRRFdn8bH6Dfxf7xV7
fnmCwYQZT+NRBc1Ss8NLXrj4ZqTdsPhAHlsbzXeXa76Qu6vpzJye4ln9ipg41poPBPmq7d6EM+gd
11JdAoF4b3ecla6xk7zK/VA+nlM7PTw6wbewLwdXPgLk95/vAMuTpMA+oX2Azt+3PDeNs3SX4Wi5
JnxEg9+4javstv8Brbk3akd45xnL4VM/gnX5ibUKpVPWrjtxUOYrZtG76cTwX2cvYseAdN6X0BF+
bMSs3t3KdNVL6N1bLvMlchcAuS9jFKjgJnge5hyyQMiTNazp10KgjAEY2J6K8grmmWD/5wvIf8Od
+N/Jd6hjFfyTheNH3v/Rc7j9+b+vGyX1bxqzLYXyOEOUJSjv/1w38l8wDaoaEVhWh/iSWVH+I0ys
6H9jPcdU3ZBZzYk0K/7XulHR/kbNq6wBlNBkXFXKfxSW+G0F+vs4MQtFIBSKrhrUn2kicIk/hiXE
KSqEKMOwDVWLCJ/hyZOKyssIE52ipGQjWT56RblK+QdeHHN4Hqpdz2ZIX+J7cUhB0TEgSk8obeDK
Hyf8MlUXtOKNtWqARoLbSPKipnLaFPfxGpjS/Sr3jq69QqiCOOpsLz3VT/K8w0fjjEeh/qqQKgXU
zyB61ud7Md8ZLaebWyABxHO57yOkxBrkItavKnQr1PSGQsV6pyMW5NB3Kn7LyEXab8g2FsxTGJ2i
siTtz7xIXWbXwLWuNXS5Xv2pVlcdhTlh7jTiosvq73XiLmG9LpsgUjSfVGVdenHZM3eGSYXvOQpa
TTlnYuGDS7fn4tXMPg1KfhmC0yOLLsGdCUCmC7S5miyvxWohZl9yDX9be8TcuKORkvHPjSYObw4n
X1sYsitTFRThDWaNL9X0fFXUGzQ8bjHzSLO0Rw3kQ2R4JI1+FW1TJVbFcKcIK7jS/D1PGAUg3uGm
Skhg7un+wqjwNkTHGDUaADkIrxYa8R0ROkpG4PshjUzhF/eZYmEDKge5+FNav8z1SbA+JB0jD6Mr
qcAPuXxqOHWYDV2tkFm5GcNaDjQQgdCldyLI6Nl4FRMUdHrsmR0yPxVsZgRszqHv0diA5IEG0QGu
tkroUGu2QyO8zNujVqX5vpt9KE5UF1APMTaI+IPX1qNnzPWdwmYF6L6EIibmkxfjPpoEol4kCeLm
o4Sjirho4+xxxOM0xge6H3ckP5yOOd24JMdalEloPCrbROgH+32nIdNRGpOLi2U2qdRp30VshTKs
EmKnaHBQe7m5TpGymzvOby33tkpnBnTMMWQHVPNe73ZCJboz4D+Auie9wP0Y4bkKVZYkECTMS91r
jmLQZoKjQ84PkX4bx7d6BSyXn3OS+EPMMXAlbK8Yae/SQNIFrmdRvmXbww7Gu6js0+SLwK5XtwtN
HzNiNVxGJhxRs7ojz6UV0+4SEqxVaQvEz64m6A3xNlubOPrIWSVqTnoiecpXkSVIEUy655J65ZJ6
HCSqZpZYt80umgYDsKuOeUlAf5Ie62y+MBD/3Z3w/5HzN7BO/+sNBre1vCXCVHED2vy+1RIFR4Y1
RspJzr8TNidd8ZyxEp9CpFpgoPI1glGEpdVdW/OkNul+MQpPGmOvXmdfCCewRSG9LrU/gvsaMfFH
iC5h7NOiy4/RwCd9lvPDmtsUCfY/Y5ktET8jkce2MJctTBErf6JhpM0sWx6PVfywNn5lCA62M9Ce
zIjxURrKOxNgGe4cJkJr05u4mnXi3KPJNY6AtJ509UeMfpyWwlHvjg3Olbzbp/GHYuF0jXGo7YTp
KecgSrPb4OGkl7D3PhQkLLW/LArmcfKnH+ov8J7BQLaucNzZa/4s9tlVrVJ3i3asFItRI7HAfyzF
V+Tg1dxJC0VQTfEX36vyq+CwPThUYmy/aR4qT6k/fq/lSIAdgvNgZxKRdB2ZNXYytOaOmQVZrU9m
QgVhrtjwKKJi96OBkdT3pfDaGPsZZDtlHtyX5JuYnLjqhQUqwzEydzkGYT1Bng1qERl8uPz56fhL
NnB73FmiLHIubkeOIvPHo6aF0UgkK2eCZH0OyNyDyGDLgPy5/sXns/1Fvy+h/PsLKYDO0HlVyfr1
G4oGQGoTxWtcZTJ7aLDFkWPOO/CiUfNXr2X8y9uCs2MhWdMKoat4h9U/vq0thSzIYTzYjXAyS/3B
CKV90k1BBIZ81OlcgqdbMs6UUuV1qmHFacpO0qhX8bSCqp3pTG+l3ZdINNmSPptstahU8iNU8CUn
8hSBoeU5H2+pXbEI8rJ6TCOcssot5uIlnPcDG67H/d+x8mZPi5gjbnfzAedSdDd1X5Ka7HptuULK
7MyJmrv2MF9U8b4xB09hNxgt920s2YakuZb+vWgYERTAgFyYgpHZJoPNEelapEOZuOb7WCj7SpxP
81bNKXErmWbPaPNAjm45+8shbvZ1uzFIhSAi8r5+F8I1yrpDS1Ssg0NposuHM37QO9JKcgUdtkBp
l8jY8UA0m9bpwycx3ydmDUwnMIhnK1j4oKuSErQlo7NbPgbjbYxaf6pfBO22PYaRvXca+1RVZ865
AHldAwt6+qg+1gYZ62TGhn6eZjbLyw9JPGVm4+rbQl54WlKsR/mPxSwO8LZhghyWgSGN9W1KPww+
AhpqBBzMU/kBsYvc2MWQHtLiAqdgEOF7Pow8OXRKFRrhJcpGBtq/PQGK6qUfmHSamiMylxyE2unk
Ezhe2MEYgdDsKoFk3UBzyrJblcXV45p5l+GpLNp685Axauxw3YgbpgAjvsq2S6VYQCcDtc52syr7
fi2ezBzWKfMTagQ1V8WXmhtqAO6SSCk5S1wXvHklq+mEiex1GDilvuSG6z6XjisbKElxsPvH7Q54
s5OG0s5YvlJmmykLHoXrZMviU17nDFjPo1MeWaCM0UtYm/FyZawTC1RhS4Gzbm+ZsQJeIgS4K5Vd
F2t2ieDCYARivgeBPzD0az+o3MqNYHukKtNvE2eqhLhzl20gYpLLaXqx9Dst+REOaCmZFxIykNJ+
x6nni5lfyK+mRIpNY8Y0RIEyq7tIM52RaITJ4nGhFyi19iQtiMfpNqWBWP+Jf+ByLruHVdYec+V5
1Mazog5oj/pBqndh9GzGJSxfSlOp5emop8X5AnLBLsIHEMk7U7gCxwSdgGH1C+MQqy/wLiLQBJFq
NJYEkBMmw5/M7tBZ7AhZxcrF90C7G4FMD5LAQ6lipa6nvYR0ItfflRjo/UPdjnaqYF0hoQu3YmKk
keGptKLXhPpIahcJEtBjU8n72Lqy/JvMn6tOf/pGVbaoXuQRKd0a8zJokqutATwB8n48xAuLB7Xw
pCUvw/wkKuJeMPl2pvgxo6VnHaE/lD0B0EsoCp6BQWfovmj123Xq67ThMq3YXaaJ1rLocVtSYgXy
Bgu/W4cnJR79uP4qu5c6qwOZteaSXYip+/3wRuf3s4oBe2UAozNWZX2ndIEQnjvLi8zbaPCkbKnn
iwgssdTUCOMmDBRhIOMaZNG9tXMu1L9Um0u40DFoGZyq15w0pQIWW1keVpaj5vBiyOeI22w3vuDR
pwaN8xJcC7hhT9XlbZ7pLvJrJR462kE1rvkRWnS1L9HbQqH3FfkqBRlOD7IYcnxrhPgQddxjq+xm
ge6ZcNyZCZRQFh+DlF8Mg6wHqVIFMGZTALLBIaUs6GmD6hZx7goUXc75Yothd2kk04n0OUgtypP0
vdKybtELFiFcxkil7eLj8NnzbeGGvw3ps1R+l6yVBHB+mo6VXFT3EBuA9N/wB3hrJbnpYz7/0Nj2
NDAAZ0hRfAqCoO/oSDvEBbIJyXkxbu+F7qEBzx3KrHmZYEFBdfQkSNaJWCpCBpYicBn2qsyeWT7y
aOikGJxL/iROx7jlLM33IOkhA0oTQjCH0le9KwnXjECpwX6FsLEHn8MRcHCYGiEf7WuaNOwQXLYi
ADbOVoSMZa49mZdrNIGomOrHrGojisYGnkMZO1vCsV6ExCQbL9pCm1TpmtBqAUAfUvOHhL2IW94Q
Skc25LuIEUOMUN44xqe5HkYrmFREHO3M2OUY9s+ZSHcCylO7y8ZgFN+IptmYfJsEzcigsVG9QC2e
iY9M95SZJWMQMZsOD2p/UuZHRthNGGyza1M6GW0N3Jl2QyL5HRJ0J/zs5teQvRdrH0tDXad9LcMp
nWl2qu+m5n0tb/X2OkV+V7TpuwDpZNSad532SPDuTnoDwQH2FaO6Ifvd/NQa0YkgO64R/kKRsXeK
5BeJzgBTHbQdYBHHqCNnqY07gf13PzVA5rZSxOqd0jcqI11hbo79RJRs9VX2sFQ1ivOTVO0r/W7M
3kbjXZLzZ6ml6kj6pr/EXrAZp5W7xCSjZs5TBlBxCHWIjUlMldw72S6A6j6yasiGKE72Cq4+IaQa
qbMHTIGEJxaROYvBDTzjTlQDbrgHyeymK8KZZLg4AG2ZU3UeOuwfZGToCMR0JvGQkblG295vtjEw
0n4sHVpuplq9K3olGKXnFR+XXGnebNK9pzOQbkcqrqzN6f3ScKsHZuwvbK/i+pFegWHAvWQRYwrr
k5Q/EmW0e6bF5hR7sK7Z3N8pJjpJ8xzOPwVhueuUYi8w+JAx4C9d9o0l0W56kjfQlS0PVYIv5k1Q
CF9allcmXHj57PT0QFp4gkNmbWE2MPdlO/80QUTAyo68MHidwn6F07rWYXXOGGR4/+bC/iiO4Jnh
uxR7p2qi3VCmT4CWuZtsD7nssJL3JoSJZBp6QH49XSQjhJcPgD8gn4LPh6SaB7/AToEFzHy6Cu9Q
w6jQrHRTUraixxgWeMTkI/MYKkJSyFYV/ZOliKUyPfQifJl6YQSDGRH/m1Idx5KHL/D4jHoRNPMl
0ZxCnO8EruUYXaUPv5u5cGlWDuKSlJxxBR5U60DFlC3LxntRnEIl2qUKLkVhnPrarmglYL+avRbr
SWHHL4Tpz5H6wnE07ayody1TIZXGt0I07+JtlaJ0lzSZGRaJbqIG0lL4sBFc+r8cXYSKHlUuc3s2
7RSDDbc5xLDWpZ4ecqYyD6JdRk/nu63ZDdjvue4vRcbyo2i9edu1zuUHcbI7kiN7vKlwh6HRZCML
ieFHxy1z1PMDgdc9/ce+qU5sV6mVaq7rknhdkfqpvu4tFqK4Dcw68gy9+KEYMTHAnE4YCdHlHdyB
L89UXvA9UoHthgZPh0ICwcTqk8/IxDQzYiWvvV48KuKKQW3G35T4qv5WmI9kh5wx4vFXvnI2q6Ej
LeJOLTo77WM3E3Ri+rGbh++dxMpEKAJ1Yatcre5U3Vp59cmcUof8vJbPbArkuoPMoflqvnIP89v6
I8qR5sdzsRIOBvY/qHA009fIfC2yjSM17qblrMwVtoYuvwhTezcxz1r7ZpfI0w4RTlPzA20/blEm
D7/t6v6ROP+HyvD3efh/pdt/+df//W8ozv+eq+G/ky69bQT//7p0QFym/PFLHH77kX9aGmSiEMAx
RJjyssn+8Z/StPI38jfQKredsvQbuPK/pGlglgCdRJEfVLWNIIve8488vCbidlBA+6Bl/xaHV/+T
PLz8i3AkikjmmHYtE6smf92Gsf29cIQ/qZuXrEVeqRt2SZ2G4NsjxWZoRw1j56wnbJqpXU/bJhSQ
lPqhAvx/uzlqZAXz3DygPU7ywdRD621N5/Klmeec7C1di7kPkQ8sRFRb4ZOq0O1n1SJ2PfYr/u8+
8n+cmr8HXW6H+TshYHsbGmwAlHVIl8q/GDNElZ4txWxNtrGr4tfKCBdGjFQ036gPN3Nh81ARMA0m
wcr24iqKzp+/vrIJMf9yAKYo6wwMFJlI2B8/RyIAVdGC2sK/lKenNhWzcz9RmG73DabWMNzy6l00
hgdKVYXAoJ8LNK3wmOsonmXNnHRtqTEA98hRdpd1zJqLbM3dbmoba1ebXbtXQH2qXtWV3FXKWiAd
rMAWVHXrLR26VT2rrZQS9zB47Gu/BZx/+6iLdfyLtyptw4pf3upGFEXdwcWG7PKL1lhCJqFFHhrO
kGT1Q0aW/K6bRa3z17W2dD+mKeVuMi1K1rIZSiWK9czqi44ixcnJV7xYJEs+jHbLSoqzYnUYN+Ca
sIjVBk1gr5Ryxv35tyOJ2zH98Zh1E61St9AduA41LsLfn+aToo50nwL562mJu5Ok+Sfh+hUhneJU
S87GY0Ee8dBb86M8q2tgFBP786jXPpdiRAVQ5jJ3K/hKDALiZgcGKa/viIUPR1Aw0zO0KPMr6uql
96iQhxpFmXbzrK4lm38aPg5g4AZf0UvxakKFTPHw7/gaG18oet0ta1rs5yRrPrO5b8+SpbRYM5Xl
u1Is4aGRCtI5CYmuMKxJ5wqdwDxRZVs3zuCV2qw7AtsxLuZSml41TOWjoY3Wjypcn9vMXG8EasuX
Ki7Lm2DkTEQlnm96REVZErFrCyGVXru4zDfxpCp5JBYzDYCpflcvdXeu1rK8tHJDyUU4Ki8E8cMT
lbfEH6zswRgJhIV9MkHDpTPXz+D/PSqKQEdbLIRb9QJ1eawncOSMy3Q2DEQzmbFA1K2459PuMuYW
6RcNfw78P2sQ3/CgxqhGEP1cllJoGSXYOk/NLfFegnhYsjAYyZvN1HsVs5myR4yIM2JMpkYMm8ak
w2yxmxZBwszqF5MKUx9Zrr82BiDGTBwOTdZIfjsXlfcX59evtx9p0zp1hbkjlkaL7fAfT69aj5K5
0uAaUYc6Me2ewZ9pVQfPi5FUi1lGFoOlx7MtpMmCHTNrz4tuvPSCLDA6y0b80zPcA8nFybp1U0dM
2q0qCcbt6peNosMvakinvzjqX8RlsOGyzlBSgxC84VA2s93vLwpo1grtnujvRS2IblqDiLUgBHFT
X6xg5gwy4Mb+lMJx2pGjVoimLpQi0Kr09ucH8usNZTsOVVNMDSI/hJhf752zIlTxajAowJ7bPFkJ
329qNIkbD4vky22jP6m11P/Vd/avr8rDwjBUbIYApWV5+3S+Ph6SMur+1/+Q/qco6ZEsDGRBCsrr
Ri8ep+ZVNdroa8iAY9o6MLuJUATrtCyrrF24Rdnr/8PemexWjqRZ+lUatW4GzIzzonqhO2qWXJO7
bwi5S86ZNM7D09dHeWSFdEMpITbVaKCBRGQGIsPJSxpt+P9zvnM0dl3wra+w+rTkNn0jXbU5M0Am
I8eT3qlTjWualpztPn5CIDe5m9cTmISMsyxvDkZNiuvL/uL13dZwNgtaoeiWaF+u7M695OYJs9GU
hlOFpdMn0FHWFbgNHdt0j3vntI9UiA0l4xwGg0BStVKPACpKUDAZKS5qcjnzq3hn2BkBYmRE/ShM
Yw+XNj7p+7ZeZXbxYE4VAgZZIeQtmuDGcRSKjyoXO/xrd7URUuucvWDaWeC+1kGovRsiXiggDiFR
MxQbUEW3bnfhCf5mha2AEOPGwLkRZrC3sAIYFnW8EUTl0Vz13QNuW3wqpFdd2RKKRN0FIoBRDzBr
FnP0Pfbd6aR0INnCx6w3jR8G2zRM63kFpRZ5yVA5Nw2es70Bu2tHjgj74Rh4JyQNVmYMT99sTkiQ
wDL+8DmRztexNOhqVWVCqW9Kh7PCoLm6ch0K2YOqr2y7aq5bo+ifrBDEGdNZeiE08CuO0P18kkcd
oOVEkw6PRRMdIVkp55GtYI0mw04rU391AvryYRDaF3bTxVcGWLyTMCg4LbL5Ox6TLNiMJeqZsVyg
F2keoemu55M6c/pdThsZ41OPHs0RIfVYws5RcGnXLvf0RKwfTeXITRs6aMONjpa1nZh9ue1MHe+g
iQ1HNaqE1WQZDd5Ej2DkOI2DdVFwzJBhqUkyIftVzMlxTtDzxRQPztqLAyJvW++Y0Op2mweEzorA
PDWr6N4JE+MIYw/qvh63+MROscoX8slQNBeZYZdnONnbHThbHw2XC2vfqZbCH7joxemgS8pIHe/Z
Lr3z1qvv5imjdAgo49LraTr0aZGduz3xN4HU9o4C2ZVojO8R7NsvE9aiRcyNhlX3lEuiCuMSFNSa
Ia92CVnL6yYJvoapWV4PA7LKzFkY4+yF7jCIyHsMJeq4BGV3SszSsWm+NOywcEZeOt0S02qsQhzg
X9ppTE+xmoJ9TJyHggM1BGpruKodPV2RNB2fGIWHUTZnO5uVHsF0/UADBtTHGjIrkBccCvIo6r2C
EQbJMImLgV7d2H7nHQ43mU0WEkdk+I2juup7ENg2FMcTljn3a5XaiCnxdW8dh/5wHhrJ2uxwJBiT
gZOoG8GBjyZG86TI1MlcYW7OofStnITSNO705xIMTUGVwY23pDsBhu7lbVDgKInDuTrvBLvTba1K
47rlg7lesnF/FGV4Dk+UbGirLn+yF8NtQ0oiI8hzvBMTWNIXC2TRavbq7r6o1E2iQ+skV42ojjKT
E7OCcb6Z4zKh5qc5pecdTNuMF3BRGJH1KJn0HwwYDnvCH9UdAe76Ujeq/MpWNdrMQBvPGjNM2RkT
wpbsqAkgGsOxWWygr0SoNnDJh9hgJd2r1I+CrwaICIzTSfxcu7WZr9soL87jhqi+uLSG4yyksMgY
q35QT/vpVqRDe7XCku0Chswi39lJQFLICcL2NM7i+bJRtX3q2sByPXd+MGPnF6H3UDPRILA0+ttQ
qHwlccGrrMtXuY9tMciks+t813rsY2df+rRUBLjFPbuZ1L13/UUMAmjdZ4M2x8O9q7rKRMxAmZGT
uazQs0C0Ia43/Dnhq9iQLYKmpBkIySP+e951YUUBygZP7esWJ3FCVu6yFbiIIjJHeFADkWlVX9xE
9MiZFnQT7zL2DuyvBbi8ucM0BdziqJdtTJ1uGgFvh1R+dVmcG8TTErkN6RFM5Jg9xY5OV0095w8e
njfg5I71owum7ibqDCZ+0nCDxvAe/d4azhOnqvd80KjrfO1vBtfnzfSoXhyajRA7T/qxsFCYul2y
CgubMlhsjYRpQkrGEsr6X37DckloKPTs+kQyjxGGaymDL2D59rVGbqnwfpGmKPLLOFu4WtqWgb/p
A1NNmxj+/HgX01LdalHk7Xq0O4xBrSnk09BRSb/s8Xro31dKhsQ5R/EQYuZcPoMJisYJbn4qnl0H
JhYc2zSo6xrMUfnU+VSGSu74oi8DM0dRvZBGQkfMZ2zUMePyrW2apgUnPtsswEnSxztddOPVUEwN
iheo47tknCVIFrJSZ5J+jhObyRcwRZ7T5JDjVeGWiokYo4u90STY621Tj5a5Hfq4Wigz7FFOy7jL
GK9tztMVabwjODjejXD+yW1T/j0Xz6ovIo2S5EcwFqF5ZTmV6lYWm5GUXbDUgCnrQACblZ7uUGvn
7VOvBXDcvJEXOonr/cutwmK0aN228W5Sg7zVIkfvWmTyIu8YxrIO5QVEfJjsksWYw1vtraeWpSpg
lTmTeYE1qVx+PTRzf5Nb6fSl9ie8yJ4qSyLKZlS9KpzYApllP161Nk/LaF2n/zIaOfrbuTRQp4bS
ekyg11BcHSeUrJZhB3KbcKCk05wO8a4Jlj9IFFm9b7DIn9l2g8PNNLNvOvC5DzLr8MmKWn/zu7qt
VnXp6S9K+y6SlCxsoen2CQMWisRxF3f8kKaYeRuNThByKpIoBv63piScJBjrUPSNV1nNiajLjGEh
/Qz1vm6UfVmyT6RlKf2cAOQCKks2Cti1rm34935Y8uhARsxHulbNk1W6/v00TxF68NlbOlfTaD9m
gRQP0u+bCajoOGoSba3+Cr9R8Gv2jOTc8ktvC17IPSq1zwCNxrWn8hNSZ2mSd2CMrwp/NjaAY6Bj
utZQblKnzYgCJTSv6afFDVdci3q2HjM0CwsE4XgwChA0c1OAYBnpfhnzcBF1Ebazpp9RB49ucIvX
rB43VmKjBGwl+gJOU9CHsmkPyD29dJEcXkM6s85nn9zWMqN0mrVmTeawjDeD7y8nNQApGL3Dcuu5
gftDNhXmVVOjsquaTJ/KdiIUIYizp8Zl11GpXRoJPzkzJ4+dChGDeyldGmRTSa5b0Aqos1FHjCW4
hpkQ0VrG26LS3be5hVrTmpqOFu5fVpAgpeYf5xVws9kspl1dmXuqKhYDz4VYvKT5ZXRfowB3LhnZ
p6pimXbbUh4nmYVeydGy5mnLAOaQdmSwF+PCm2mM8dmCgru2MqgCtQlgQiY9MgCrVgQscfLfl9Yc
nlspXzZOs+keFOMDe8wbNwqRVhCgaFS6Pm0m4uSzrv1imS6lfpPWYhfVP8KSmj0wIBt0lxte6pGN
1GTnxrUxkOA4QsrdTbNxHQ0CAUbEWdJw7Im+BMDEDETXqlX2eBm2fXdalgn4uHwe91QRvO9mVCjC
fJcE9SE1L5PQKzYWbJ2NtGMUDVMdnjdZGlw49HKui6hK7ijAP+hSWHuz8coLs+gejT6gOm1rLC5G
pMETJjE266mN937Q3Iek0X8DSuWvGiusn+oY6cE8ew3joMWJNDsDqMDas3bK0NvZQy1IO7+9hnok
0HGU6E8iabo7kFEWb998ikHH+Wo6n9uopAJfb/43zdhySDzLPrIb74LDC6bdwUJX0np3BdvOeBKX
AoDhUTFyYjNl/aOhve512BxS+UAkCJ5Lob/UQXeTGsltFKH8S+NHUsnvXk5i/78I/hkU1kcd9++L
4Fdl3XbY1w/K4Mu/9LsMbjjosFGD+Q7FBjiJ1CX/VQcnb+cP5UqqJ76Njguf3n/XwS31h7Rsh0qj
pKb7JkoNzCzCBurgtmNbHBz/Gc/+bQGHK0juDjW4wrRMDeJQZzeURTZT2nZXYZO6F8DN42uYKWQy
9GF8Qiul5NRlgSqtijQ+F50T3bx6Wle/D/Kv69fqbf2YG7Ck51HGdmx4RRQjeHCvz/eDDuMiMgFA
cKekaDetQamSFqe2ivG4p5x4BM1Kos9om/iCWQNiOSw0f0OqPK5veBPz6Wg7+j6fnG9BrBu+h9Ec
boHjsak0dGbTXCoIphjZ2n586/Lvt+5Ji+oGz42KsJQHpYnKmUqk2aBMgOOPhLeLWDpb9mIWfWVI
7V8ntimsV6Mh+U3BrAjiNEeZnk6jojf98c28FQTyGB3k+ooYMIl433Wdg3sxUrpilRpH4Bu2gQuv
6KSzB3iGYk2XKRleaREiyJAh8U20VAUB9B/fwEF1fHmRSG1hHDuELNAKsJey06uyEhjNJl9Q5RjR
xmHe+H1Hy93CGS62I97/H4nX2ltXWom3DtJ8LiGM9T2IHj9vxW7UeRydwHSE2qXYEnFqMUSSbbIh
pBBoxU3cnCoxDJ9pG+XSnvirvLQ8NxytfJY0Eezl6R0Mv36GAyvhDa0qOwpyjrAzOmYoLSPZH1mP
N74qiVg5EVQ9jKvcIq4eaQbwXwgUcNbRUKlsaDatlZFBBTfCQ1MIELS9/+ThvnObPGBH8Xa5R4qW
bx+uR65LLDjkrPiSUhYDAMk3goLvVncC7YNQVQvBQXWl2iezoaIL5M1RsqP4AJRfibka2RbVkvZz
UZEbAytqUL9zWskiCZ/Ld77kg07Q8ihRvbIZ8yzheTzLA/Erw1xNdQniwC/tsMY6bup6BS8K6G83
Dc6MUoImQN77VrxBYewBjfCgoloGyZH7oqOGQKRC4hFvHHQ/mgitiKVpi59WdvYjIeUdjMOY1l9K
u608hPM2qMoCRCVwEGMIxGaq2d9vOs6A/WU92AFWNqWc4I7Ff7hzybUjarxzSbd1utwL15+8oLft
RH68KzkX8+ktRmxXHZZy3TlDhtS5GQ3yBNQG30oIDUYIHCuDyEFTl0HFiXkAaLsZJiUeIorQZ3Vb
U1HrS6cA7KkSqmkf3xbYxIPx7TKzmqZg8NCfo6l68FIqJBqdR4EP62OZuceyHKrjgXJPAj6nrIof
QGaW0MsgLrpT4nSOi7grk00ymHDkWu/KLwRVFtmPw7Gr0ZMAjNw2SV3fd6IbbifT/+oXtnmcBfGA
FYTQjmjV5hq+HQzXM78loSQuUL27qriMpYWkJlYwtSDwtjtT1AkCQk/cln3xVBRIdkw3u8vC2bmY
6kU4Ausj2RgBFgobrTPEk2EzCRIFpNUieyUUoc6mX33lEMeki++jqDkPQlnSp4NRU0fItSX2xDJl
a+XW+SkJBtyJIQSb63ZOVwyX6Cl9IXn2FffLUHW9TSPGKDoywKOe+1O2cPTYkCq3606mER+A8O1d
aLKBnPWob6ik3zSzlmQW0OfIxmQ+t8asQtAfFMg5wwrW4EjKiFFlckXIXXQekBcB6SJwvjOVnjQm
tGgibfw9pVt874UqTkYkVhiH3YUn1ZIHSTE67DEVhsp+qJxwXKWucTMnFY3rpC2OMzmFO7x2+TaH
jAbODHiWCxsd7ri684MqvVQaLKWM0bkgecRfDnXQiAvCnQ33a52PxvcaYnfEWE2WAKyknTG8E3dn
n/hO2j2PXVU95bQx7bHZeGaT7ppszK4Mrx03lRfkN1S/vsd0bLeiK57NUVXNhrMX0PcxbUyEVsKZ
rw1ZJz9ELfVMwMxC4dFDkPxq2sZ9quBWX/lAih7qMfCedT0j4BTOgPm3jYwLK3GoOTTn7DuUlXfH
jjsXC7ZrOLJFcUrv1T/WONSh1PMeNpaFC5dIB5NAizGCm0N76npo2+E4nOvgGB5lXu6IIqsv+j7x
jqSLmpBMtH7n9MTbcyZwsBbrYqd6J7o3p2AXFrN5mpC6tfH9wTqhYmd4R0OeWbuuj/CK9cTJzhOw
kiPD7ss7XfU/+zSsObjYRf3oSbv+oQYTu3A3WKTkxKq4sVuwYK2CrIYxrQQ4PwM4fvSLcNp10VLP
a0GbeY1uHwwXGR+LeYxahlZORqHBEOWqd5LhyqNtiBVY0rmquowCuZNaXcKXlBZQ0EbHrZdwk3jX
JRY++Tz+Ghq2eeO1NdiCnjIhE2uK7lBV3yM421ecE7EgE4AHwge1Gw+dYl7OmShlgr3F2qRoVbgO
5BPPiigHKXS9hkrVnb3IeaM6ZC53Rj5ZP5XBcV51KZ6Haj4Pa86unU3qn4piYm1wc/uR5e+XOtkp
Nd1iFY/C2lVD90OLubuTihELLkCNJ2gI6m3vEYST5yh7smC4yof+GxprRHXCQ1ExeZG9ctklbwjX
HWCtpPG13xOG6Q+pvPYGK/oSNr1xrPqhoPo2Fbs6d1FCDlF9SzqjaNZkAVp7NjVX/F18nwDb2acu
CmoiDw33GGJheItzYfzRG07ytaVqjwYXpRUoFV1eTL2c9zJt+csY1TiAgql+kmUKeMUl4fJbm079
foLjTCemJ/CsHuEStBlEniOzqLO7dB6vzQyp/Wg40w9/DttVNbU/cst+9qsKZb42jejUhEV2k9dV
etGppP81xpVg72sm5ZlhhTTnEjBCjTfDw5hNXp+ZDt6wDsYB/SPr3F3ezJxa4+6rZbTll1wSOWhl
pndCR22k4LA8BHpQ0c88IU7YzXNMNoLjCpAHmW/GBHpWSJDCsnpY0y6UUbiRlm/upTKwHMx9PFSb
pmqLe5V6JpJPil+2m49nZtk4eynAhJI9+CjboL8u2jE5sQnI2TU6dbeODf22Hh2x0QO5U11RN/dB
oYOzbEFATV4yIZ5bWtgQ/C+blqsN/L+R2qO2BUYMfqcneMsNsmwXNjJDI50ND2j82ou0znt751Ci
srdBtiRATWlcXXojR5m4Htr6KLfD8FnEuoWrLJj30zy+cBoOEoPT+hvgstRQIOCOc/bsK6c/zwkU
3JDFVV8R5UgKV+95K8iNyVFYTfcaSOTaLtsAZ+rowBDk37QCvuclHA/NaUDratWIxDQwv9hy4dNe
h7VKz+0+ir5Iem3HSRlQBUfv4ICH8vv42IWgd19xMIORDz+0rFj1iORBtc+l1S6L0W3WC0tMlqPx
s3b759hHSh/Eyjthxz/BgOj5ixswoy2c5hp7ZJzsm4lzQE1FfANpskaC4KlbTQIvHKHOejIayEVe
lKPXsdquB9ahtsCVQeDq7q7JC7mze+Hc6tJW23bU3THyZvXd9fNt47max9LO8tnWRFu6gKevAgom
Ozah47ex0/OFDmR3QYMbK0cY43XUAyi7SoPwAs08nprxjBG2nqp931bWunAocTEDmKcxStI72NgP
dMr8E8MMMZoP7gQYPLBQMUfEI5C1lNLV4NQ1M052hC0WJ1aBCT0fe4OmWlbWbDvUs3as4QYIIsTg
ZW7xesLYvGr0bm1pOiQz9Rka6FHJbe5Z5Q1fdnZK5G7brOo6xVzFDhzNo4nQwpitzYRm9h7Tkbgg
XcT9Bo7fxXkVUCI0g8Cn4j1ieehTDkKV7L1bEZT1fRUK86sxjMzyVBmHZyJdMUgWs4dxPu/CjTW2
SPP5mh9Vb93kHogmzSJEBq9/E6Rj/b0jkvOmRwD8a5jL9Jks2Og6joN067SGs/dQYJEM1kT0jLQH
bEfO8XjsOGiEYx09tQ5K4TTFLmcG+Dvi2NdwsCPkWss7I7hzyW0oWKtS4o/3iYNlKwXDiTtBVDdl
XDacLCx2F6PlmS9l/xXIN2TRJild10rVpGDkdhpjP/LVqVJNwcm9MOyfGgPvTYAwzdrAAJ7uh15T
7AOODdyDnBV5pP0JvzbJsqsc3+FNb9rVQ1XGE6loufcUKVt4a5zuzAAoxHA4FWK6skv0o02ca/OE
nEvv0ohTfntbRASA8mEhTfb56rfdOEVnOfm1XzojFbiExfTUlTb0kzGfarUFn+V+UyHIRdI4iXs/
Yvvn3VkycGnjmH4SrBmsBGTYddJufcIBxpMInZZ3D60aL3XW+ayYLoHHITdH+iCTdp2jzOU4DsuN
Diz/oB7Lyr/uiUtDojC3jgY0GfYs5wGcSIesvGy6YnSk4ZkfT+GwTSqoh+tBTL29VbHDhBMqr9x3
TevfyQgguDJb6Mgc9n6FFRpq9hZ5ez52c3iVz5J2RL8oy4n8nTrmHR+ccuTCvzsit+I8crslEVb6
T4VovcWi07PlCd3qGytvdKZdKfYiTvxwlYyxBVhFWNSSRdOybij0lMBtQdcfUZOOzhJf0n2rE3w1
acv+hrDSofyWV6E7bihvB3dO7TXdVnio4wAVZkRhUIPHwkHrrFLbkFSOp3YwvTsYY8bFONT8wR31
1p4/szQeCUiMES7DXIPC7bnhbTpawSPtBbisk2nkuzrIwMJnXuXdDXE6FLuuydxvROPAiBkNs213
BNn79TpmW15jyIncRz9pQVJnt+wI4dLERo9z2m1FtBJlk14AAYbpOBl2gTdgVJGHg7guv4xsttmT
eCZ+F2HQc1gPlcf40LGKlmQOg/aZHWWrZbnOVtMQYzAi5cW7k5U52rs59W0Jx7jTtCq71E++F1TF
z/iUC+NECADHO7YH3byDzFuqDadsjPEtBpPsdIhmbG7VMKBj6ehw3XtNiqMYUZWnmEYNxqsqXKxd
5EPb5QpxIMgAq9DQH032LTES7ty9RxUI/9gYeaMb+mP2sHUrj81xMeQ4CIOy9dmVi8y9RmsUX2CP
yjaOn/C2skwkmBcwchzZqqKL2o3et6hGoLYOOjoZhYMVFM0jPvTIuaqAD5xAiTWoPUs04ZiWeGBJ
lqDbG7SD2SsaIuz56Xhjk2ixmwlKoQlWW/6D7mijeyXqmk05TvVph6LjcWTyvigz3f/yqUViqB+N
cq8iq2XKi2oErkmec+bsajXoHY2hriVPYqZiPnvdZG+5ddPZYmaA5oN0sABWhOmm+URLdWBTpmIE
I5BDBZRZz6Z2aS3l1ddFrzTqmz6QDeRVXB54UDj9xCFknjTx9c7PEyhm2Wz42Pi7xHkkWMYU2GAy
dG9Or/yWdBDUlpeoFg1rIz0b8qJJVka7GWwVsaDFuM86NWIcNNIhPxVTSORMi2SroX0wYsVwUAqq
VS+qjAZVZhk7phaSAzwUFLj9o5n48aptK5wYdgw0M84z6AMfFxn+VkMDQEJpm6Ij48521IuE6/VD
KGKXCKoKv0yZhD/B2ZE80AdN+TwNbnjNrQwrQRfrGmsbG34W9PQodWbZrlo7lecoVpJLmcXgjU1a
5xef3NxhkZab83xPUk33pG9bhzcnKm9odcWur8lpABH2zMGvxnCZMAKrvD8bQi/ZZdYoYtIMiUFE
31VBlzCsJQzs43tZarCva42uJ5DEe6TUcjuUjQ9qjaEGKp70PeSPadLripgDcM3jJnQAt89pYn8y
OO13Loe2kKqhiZAePcDbsWkVfjPEsUA8NVmPrTHqexDu86psHf/x4x/27pUI5RVYxAG9uEtx7NUA
yMPSSAjgyqmb+NggJ1+cVHk0rFoUFMcvl/ofa0MtF3pt8vjzwv83YwfB9rx63Mud/BlXuOQm/ud/
3DwW/+v8sY6LN+zIl3/pTwaQ+sOWWCJ8y0SN69Bf/1eDSSrgkRZ2CgwVDtU/nxf3JwMIdqTPhoTe
i1oQAvz3fxst+EeMTbF8zL5yUdP9I6PFS4Xxr1HvcqMQKqFaonQFSOkeIoBaAiWUg8XxyHUBkxaU
CXb+ckSxKWKvywkGlYrMDd9lf2lwcJNVfGwlrd4Kld5midrAIb2xYyyuNgr0s7q0782cNriZk1Fh
YLPcRD4U9Lo362OHKsFRZi2BsxVirihNvJVrBM+ZGmBB92YCAoYd6yjcXy6cyLj3waX6xYOLCG7d
jx7npk7e9A4ySjekkWQgv+pz/j92802H3XFRfe/KcCCh08nXhhXc5r36TZD4Hxvfr4f3//l/yGv0
IkP+923Wm3l4/pkwLf0O8jx++s//ePk3fn8BCtYVymFSNH3IG7bt/fUFiD9w+EhGvudafB2M5X99
AY7/B0Aq8sKFJQXGCMXH8S+rkf2HCTBL+TA8zIVD8o8oWG9bc46/3IDL+Jf8Ya7AbPR2duwydAr+
4FsrQy9Z4bpzrzm1oraI8JfiPwx+qaRE1SnsJPhkaX47Mf++NI5LWrweUm/HOlgClpArv0k1ZbKa
jWOuLH0e90289kgbOnk1Kb3T/nn/UnznhJVSvZPLP3+1BghlRVLNBdbpwarIfQFJH1caOGSPqfXj
S/HOXq2jv3/VS6eR5jntcfNg0yVDFDxmw6+ScWSdDEgv11ZlTZ/sHN57bb5Je9qylYch7aCf2eVh
mARUO1aaSMV9Szl4209Cg8YsKuzoHkEhYwPIio3dKD/5hW+7Nn/+Qtdylo7fUrRensCrh9lVijjV
pLJXldHi4O+sujjORVZugZMYgL+gCxD7232yP3nvFbJVWhYTrsux5O1V/WygFudw1bjFFxOKaVxV
XVzsNUeq38v4v20WLq/or0Xh5QcqYS/8Gio5kgbV20t5Lb4WmTsWXa8pggXamSby38i9dmooP5aK
+3XkoRD3adqcBxiFNv94CDFwlvlA8XNtdfByizhKpEeGIM6LOjlVpd8idKrN9rM92Nst3+/fufTC
l53f0oM7uE4vOmKQEkob5kwWvEa1eWR4TnOmi4ggyjLy9h//rndeIeUfhwasRGji2YfP1RjToEtc
juQwpvdOSB8F4P90Z7O3/WSMvnsp9CwWnV7HIc3h7SvMLMWmnvyQ1ThUP4mgIRoLXMt1ZKfqkyu9
N1joqVmAroWyeWFvrxT0id9wfOEhTp6GWpdIzNZ5KM8xnTa3+UjNhoBNHd2LlPj5qhef0aje+RwV
8hN6vKhUOOAcvEUXVWFCU91eRVoZt37QxSvXjabjqs3Hu65nH+MFfvbJq3xn/mGESoeusotB1T+Y
AzgJ6zFUPN8SWclRFZbYlXCCbkOEYCepNgAe1z703i6uf/3zQWSiJpH+4s6V6mB+zft4BF7lEZJD
PvxRJjuqGFlqr73KN9YfX+rdH4lhE2fP4iE7HK8SBlDDCgjjxPHLtaywZIzOKH/opnfO826Kr/oM
5yoFTIv67sfXfmcAM/uYiz/ZRLLwcrZ/NcnGsZWEQtvWqoiSbN+omJQo6aebWOKp+/hSchmiB/Md
ShNMTBQDBU7dg++S0rqbUp9BKF578CcrEGFGMXdbllJ8JFN2Rgdd7QZsLTdmXoqNTNwnQ8B2+eQ+
3p6GX+YjBDqsaOz9PRtFydtPifiIvp8j7iOiNrX0FO5owvmbOAqxBWkYIQlVEpoQyfdkyPFpduL5
4zt4Z0Jc4GgcFqmRMfcvL+XVQ2+7Yg5FZFnIktsKvoCdnpppB2/PGgtgjVB0Pr7eey8ZcRYKn2WD
iMTt7fV0QXvXsgcGWDkSSR5rcy3sMAYzYnifjOV3pimLbSg7BUpBbPgOfhpBvLWwg5wshgB8ZOn2
VOksOQ03zoABPMhth6TAXj+7esgu6x7+xj/+qVQVXIvlFA2WcA+myalXoimMjDFm49noLFoCE7MU
+MWp2n18qXd+KinY7Itx95uM24MZQtM6K6iFWivyDMTlZJkQ5gOqqckQNdsstIDS2SIkeKsF2kya
0Objyy9T38HX9Pryf3Od1qS+lJOBtr1ehmwIO6vC/fbJ+3w7VF926pgOkfUt9T0hDq3TwpkGHU2m
3uARiI9MlTsPIJPMdemLYBOkTvqJgOrd61FCZIVBRSQXXsLrT0NnRYte0AeMQjN07dfNsK714i0Z
4kdMjp9Jlt6+w5efB/YAbABeUKy73sGiJvDyofvsCBrUjcCAlYb42NVjqq1g2/T4Miwf55pDMXYd
sc/+ZEZ8u6T+eXVWN4LIkY1xRHn7Y41OioaeXbsJbAqBEeLoo1RhPuwEDSpSqiUFy8a8+njcvHfR
5ZDIyKXmgWLr7UUJVTEmJfFPDjLJj7OCUrdoEGT5Yk5/uV6SXrtzN3zyWt8ucS+/1BfUYMAsUyCj
SPP2ogElcC9NyZs2Kpv0rri09/SCnJWoyLI9Qhc/Hvmhgl03a/OTh/zOiPL5OhGHsHFC5Lvc2qvJ
tgvidqIJWm/yNkSYZRjhGc0+H3yiS3h3NYvjj5/vez9VIihmP8gP9g5Vii6BVYlSQ72RgojsMQ7d
E9ceQDWOjkOrJKsSfEtG/UWn1Kw/vvS7P5XyEuc19qNyqQC8/qlZZORuEPFqJ3dITt2iwm3QtuN9
x01skgmw3cfXW0Akr+ag369VorT1qCHQB/APpkDRK6coQth3WhNxVuTIUGi8EPIT2rO+K10HkSL2
WBEfzTjdnqPC86+SgBXdpIe8kf3gfrZhPNhk/L4lqiJUGRYV8Eu17/UzSI0Ra9/c1BsoDnd8X97W
D6kzhIlNqR3Yw9GIn+MMHRrJ0gIxXDIMJiAhgHEfP5u3a+7v+4CPgfKQ9WHZvb59F26cm1AnrGYz
dqRetz5Et5Qy+1piGPvk43q7Evy+FMLxpe5JXwE1xttLGegTo6FPwPGHrn9uDarc9YFuv378g94b
XLZ0TXMpEy3HkLdXkax00eSULTxIma9V7GfbDDPUHXp4cmqQDf2zremfP4uWEuJk66WC//aCbRBV
biyqdjPWWbHtZhw5cNaH48FMot0//20OmyOHPomi4nswjiuQCxM93GaTIVzcaEF2FxK86cgK4XuG
U1ttP77ee4MDn4GkvkyZyD9UCTf1lA+l6TSbqu7JWXBhoGrH12SuBJ/1W96bjtj1OaBaaJtSRnn7
FOnpUD2JonbTlo5aN+QJ35aNl15mFnq2lP36KsEyR6rmiEr341/5UtT7a4vy+w067I449/Mf74XL
8mrqnbXnOpMTo5kkGvm48ZGMjDGuxcntWxTuRncbT03wc4qjZh9lWM32UNAJRmlLOuRkIweXbYSl
MR9DF7pChqwVq2AUHFsSPoGTuZP3yZf0znaAQ5ht41MRDl/U8qW9uuEAS0Kl/A5rU0FTzvcA4NJS
QgBcRJdjOHaXIjbMx7iZCoCRo//Pp1MYzxS8QNSY7F8Ph0VmJxOFzIC5K0qBx0Rd4Gz6KoGIAZbB
kWjVGhhfRtD4j7pevLdd1zZHHm6CnZ8V9V1iE7D38Tv8+xNh8eTcvezolxbJwTRmaeScrZvqTeAF
7daNOu8owkR5MtuD+l6JybxD/O9d53UzXU8YyL59fPm/j95l7XZ4JNRu2TwcHBl7C46BXzYUPGy8
nTaJ0iuekLlTTWecVGVJil4G5gH+dvHJJ3pgbFkGL5AtZm+UOov/6NBMMlNHca3O4NJwOfbabuYd
C5Ywd5UO9S/XmJ3jxhmIxYGXHG3M3lGXMhbD3ccP4O8zBdwiwbxu/hdnZ7bjtrGt4SciQLI43kqU
1N0eYzvbiW+I2MnmPE9FPv35yhdnNylChAMkgQEjWKpiDavW+ge0pQQl2PWKjFGZXipIkheh1e5P
biI71Ug/gP6an/9NKI5QdDiYw+3qYxdXIPgIlS1W/73VWhsGeNvF2PbFzsFG2/uuDpUkj6XuQRrY
bLQJCJYAd1NfULXv0NAIJ6wLRO+4yO57yw+UNtxT00hQNGbjAxl9PNK9Rc11yQns04smJ1xPqsS5
eEZRoMZhIUZu1Im9c4KJ6xkCOH45Zqg98YrVFKs0fmOVR8o79xcpHUceG9Rbfl6mmy2Vhnbjgn2u
L+ngle+jegTBscSO+QYkavVkQH7/5bRQdaVp5jDT9Ca2D1Uc63rhWVpxSZ02whhIG895J23UEF25
IAVlyOpggtWqXB/8RPR1z1UnKby/zecNRY2VPQ6dl5HiUjBwYb+b0aagTteFb5Aa0hFJyLJ/sWNp
1XLNWcTlTaf20qvTe6zq1DPBuV3cvg9vIscUWYouukrbR0IX1ZyXBrwVYjfRiDpH1eNC1cfT34/X
1s6G5aaj20upljbCtrbTeSaQg6ivUNUYje+Q9grEJGRxNe22PTgbdhYS9zOkN3prlA5/QlJejXfR
DbVM2wav4iH6pzN9LGNDU55Ej2iv3aVLc/BZ985ElWPyrlE1HqFYnK9nuMvxbJi9EnuQ2hyVLWkf
FpR9sy+hrYWIJOfW+K3hLK0vCTWgW2c7YR+IKHTzyy/PslBVJrQLKVzi1LP+IfzNqOUAFy+c3b5E
LrulBwbaNBAhuK7gcbCd1cxQadzbP7mrrjrMXs+zJ0b0mcfmks29/W4oCvER0rP9BL7xNw5/8Nha
oh/kAmqHbHYQoCqaJj5Cjy4403VM+IvGlMwMMEK17OM02mHAyV38eDyynWOYso4SqORZTo17MzIk
4FEFme36AoYThYpeZC/Q67GUcEnHzmLi706phFuB0Hmc/ovlS/rLCUH3SRHG1kMshYMghnTJt0XY
vS1q/M7GeAzlubSkcXNQEnQO1u/OhySLUJ1Mau2s4O1w+9GtWhHWF8/FNaLuy+YMCHD6M6/Dv3Vk
jaJTNGrmry9VtiaOGPCUqe1bm8smHxGcLFCFuNQuSOQi82G4T0v5qQas9cfjz7lzIJAoYU0BxY1W
wrZYJ+rOqLXMJX8UCCnVTWagwVtob4zEgw3rVOVBxrBzj1qucskykCihlL7ZhXwrF72+vLuYKc4G
qcXG4DE6u+dExE7QO9X0tjXaioumD+VlmWf3oJa1/wM8XjWUDFlHakJe7Ux7dCH42PyAYQnLb4Bh
h7dmwzvGK4fibQ3HEryMF4H6das/0tb8+uvT7QFlsH2aqCQqm+gpZuf6hATchQwDdfPQa9AyqmlL
jyPcHQ784vY44H29RfU14eoqIAN/8Dbnr1tQYbNt/FsQn3af0EtBbkdi/KRr8kuZlgJbqkGeEZLQ
4IcX6X8we05AMQNybzRvPPB5uTui+DH0dF2qtBbQkm0BWs+mZvCt3g9QsenftTLFC9cLrevjMe9F
4ZnIMSgMlxfzZo2FflaizOZ4AbzI5Zr2yK0AGjzqTdnb4xbuP/covVIaBwgLbKJUjNFcItMMsM1C
6gkFz2ejtSfwuiJ6ejyg+1CCqqAJJo0uBTO3OfbqyOVoQ80pgHtZ/olWq/zdm/FMmRqoZr8cimzP
oldLpq0DE1lvD18WiHAg1RY0YbTMp1pLhh6Hwgh2IbBZeKWPw90dPxTsafuonik4N/rU63B263kA
v/E+b2fnu1aE48We5vraji4NkGLSDibybvMTie6Zeq0rn6TtyjCyORKLK5XKTBwHCfJU76Gc9R/0
CfsPwOzdC8AfhHsggyxQBVqEBx+P977WqMbKZ7TRrrDJctXafXX8QICr7cQazGDkgFXSS6Ezn11Y
L1+hRyGFVVit+GrBGKETVjRjBhgonUmKpYEfnkCBpz244NQFtsoa1A/iSWXo4E/pbG4++FQ3S2bk
hcB5QbO+eSDRTy1efh/NKP80ax0UlLrDwEsa9sFK2/n0pKIGFWA0uCgSbg6mooM61jf0oXI4K4Cw
hRM0OjprqSO0K5ZxzsHZszf1VCUoTdA38elrbgL6wyIGOcCnp4xGwaQ1QMucCwxIChxmBuDdnV3z
vMT9z8QJmx5PBxEHgYKznobtf0fdpLr3eDXs7Gt+EUgQQedKwTzXi2E2BrMoOaEDE8b2c9VgN1oj
pXphl/cHoe7zcAWn4ZrnM1N+5/5bxzLNEqUu3UPhiO4cbjYomE4VOsbzaJXXAk43KvtjeVmWaUZY
Hv5EOHfdr39yslOfl45CZ919gVHTS/QacTUaXKN5rkKMqs0QVQNkfOvLBPL+4HTZ2e5UEmnZCxuU
BLn4esxJlytFbVsPhIUTn2vHzTtDa7SXziu1f4xOiOZiaX7zG0AROUEoHjXrYNp3FjmgBZXuUJGm
PCfWvwCpRaqpC4ucmhikTr2HEBx2y+/wZJZ/pgqdvoMp3tnOSi6HGgX1GMPZ7qqpMLPZD0MDXwF9
ivGLEvGLKDQoDKhDoQ9GI8hr8GDCgxB4nBK0erykd6acpwc3iE6Ow5DV73t1vsWpDUrAi/VA85b0
qucLJi4z2qS32hlqLDxtt/2c12Z4a8xxOedz/C/uShIMiwlHHPp+AiwcI0EmtrgnTAOKYwPMrsqI
cLkREOcej3Unt7JAiOsKM0Y6Kba5pIzGHHFDzwokPNwIm9JFXCbWPnRQxCGiFIJjV4o28KC/P2W5
n1vkWIaNTAOSA5Pdx+8e/6D7j8+VhpoNKESbbGFb+pwp8xkjLTyUI6P6XZRgPERG256GcclfyrKr
kYdrxxu16aOpuE+5qEwpEQ9AiRwu25pjJsipEX+xA9lZCTav9viisSUPsLL3u4kUSMGO1erCFndz
hkFt7FCqtTDgSCzzsxehEJei0RukAu5rlinqzuMJvT+gCUfKis40bRdEJ9erWYuh6JoicmDgZRis
hHK5CAFRnS9dX/9FKBplFPrgHJDprUNN+eDhf1DiUJujk+oNHvumi92zJ7GbehxqdxrJPjiQ4CuQ
V65DLVGbaEYc2kGVibdySKNrInJxGb1wPNcIuR2E21uV5HZAgWmWqarBOpxuatPiGLzuzLmpvwAI
zq9s3Rp9ui79VC+wegtDhDfEXNKDw3B3oC61Lramyet9M6cL3VT4zIgUG4mB6V8tMkCXsf6u7Dus
bjLtqBuzG49+DKpIyFvdNdMNrwrniDoYtPF0ekIysvjiRzbvujwsn52kbv9+/CHvD1sKa2qzg+pR
FhKbwzZFhTk3MuJNDhNoRnD849lu305LYUEUxUhDG2oHSVs8LHrDPnpn7Q2XxidlLs57aiSb7QiZ
vRAZ4r2BWaP/Hoa4VwJpiijK+9bLIqOj/rj6XOtU1aLF5qAKh2qYUmJfL6R6njIrGlv8chByfpfT
w/6sdY4gd8SyQ3Q95nBOdJQf7wblKQfPwaAlv613icWnKgzJMgBxab34EZqMcUryVHtziEwFiv1T
3ZvXX/+wCNwpUAYvP9PbvC0NmQq/mUobqVwozrjOJe21A5NinYx4dP6b6VExnjGQzJQHZakjM+HG
Xx7/hL2PCwCQUim3KHf5JlvGknhCbdG0Az3s7ZdKIrO+GFoY1NrSB8PQH72M9uJRh+JVxjVCMXxz
SvjSy/OC0mKgmWL+oRepcQXtWf2Jh1mDCWNWZd8fD3DnbKfsBU5A1QicnzY7rzOVLNfrqhgEZosd
fpdDPCdXm5T3ErnDj8eRdoZGqQAxbPYJRjzb1kbaZ0VuVIsbIObwNu3Kv6rFTi5JkhbntHGOuvc7
0cBcg7gmKwG0tVVmq7JcwzVMdwN9gJY9CEoS7oAHZIMSQtDBgT1IOu7jcQJBkQGnr+oGW3Zm24TY
DmoJtumzkV9dLmj8ITWMnFPU4dAiGQ+SgJ940PUx4IDWocNLbs9TRt/k1HU+erCBeSy05Wz+wNXU
wyK9K35D5kZ/ry/C+lZAf/4Yx2n0nNRDk91CVLavepFMb2lF6DQaSuwyvdD7SgLLe/fx11an0Pbn
8brBJsIkEedLrE8pX2j0xMs4DBwzd57YmfXZnPPp+XGUvVlnp1ic/Vzk5PvrKB1SyXAx5jBI0qm6
1V2F+knhfkGop3vutf5gBd8fgrTkuGB8MEMGmCH1a15l9YLeH5ljFwaZ7EaMkxF29cNK4JhUymuM
dM0FrtYRjvR+g1ISIm/gK3PBsXvWQS2RdmnsLOh76LmOKAciO2kWWVfSjF9u15DakTUr+yxaVKTO
61DV6C9oYCuX1zyWL33kuifEsqvLkiOukE1682apkKx4/Al3xmfzNuT4gRyhAMHroChtSbpuTgLM
zgbboqNfEE3u8Lno+/7AuWUvFL1FSKXMJSCRTagG4b44C00k9GdD/LcOHSTLHLgCbAX8WW+Px7W3
QW1uaOLwEuQPmx3Ay8+ZpqlErbCU1T8YJLYfpmkZ0PijR3XTC1FzUVsYk0vPbH+gf1ZdujKqEIhA
sfTU91w1qIYNv6PqEb9rwNdcHv/AjXYqOA3lugWanvOfBxylzvXMV3kuwgg5mYsc5xxpH0MkL4lZ
azgU2sjMd1OO9IsszI/LZNbvw3ZK3nUW4upN05nvGlHNH3y0PsBXgEmVeotcUVq2AwYrcfmnaWsC
mWkkBW9dgw3g45/+8/TenC6q+QUZglI6DbDNTqwtUD1oX8eXQS8/V7WePxtNFiuaVHwuXSBAcaEs
NYYaHSC82G4alyrkhMF7n5dmdAEzUh/M5t1JxFkHl5BeIJ10/rtJQhVGrERxwzqnkxs/R2XWjYi6
UEFEWlV8svWwuD6eg72AbBcuABpXqrCz/nphX1ZIamjWmRI8MmRxJ15qtB4CFwP053qMj9bz3eaB
60YY8LkUzxzO23U8t1kGyw6hUVlIlFwb6CrAE8AjLBO+wo+HdvdUUg0/FQU6ggABt5lLkl4tHW2w
6+PU2EgvUCX6r2HALKQwOtCzx+PWL7QpKCvMQh6H3hklAgu8Injwggfd5l8aj7GuqBsLDZjBu0DT
ytFCRwDfsobh0+NQd88WIrD/KAOi/4EMiLptXt8mfdpSioJw4SToPGGW61KhwPq9LtzlhBpOF+TF
XH2KTW0MvKg4ApbfF4KJj74nWwjGAH2izQLCbKwBN5QSH0pP0IX6oMwxx/Spdp0UgRr653hJFV3Y
XRNjMr6gBzG/y9y6eYqycDo/ngwVbLWh1Y8B1AOlksIGbe31ZNSgIAw3gv0SmX5xbmqsdMuuPBJc
2dkzJAssK/x7qDZvOVt6E49m6FborA/ReMW7uz5pgBZPXj36QVaJo6fh7qh4q5mKLarew+tRzRBE
XAmM+SzoKDxPZVS+HZoxP5i7u7REzR2PBgVy40Tcpp7GVAATmToLtUcR/i0qki4sWcrv6NalqAb1
pvVxBnF0QHDem0tF4jGoLMBR32rXoAxJh2d2xTlBz+CPziwLRBmcWr8uVmPglCJw63i8RvYjslmo
7VHM3sLsMNQbkdKGt9OMC87BFnbPetTkp0IsINTTsD+Y1/uvJ7gWeYtRRIb2sW1tFiY+SGZJPHMw
NSzNvP6ZdqN9MKr7r0cUeowgVRBRx1ptvUYsP8RBQigy1BIht9riMiNwBnk/1UMOcBM3PtR/9c4+
wBHeTyZJl+B1xE5Qit+by59XEHt6YCtY0AmfhrBNnyx98i6JF+pvbC+XB8O8P9OJZ1GhcU1U6fFk
Ww+Trnvh150PaLq38FlwZfk8oB9y8Q2Epej8UYazUfyuELA8ShbUUNZnC6EhlSAw7rng9TZny4xh
8wSOWpxtM0OSrZ/cs+xt89J2LnbeYJJPkTG2V3xcpsAuTHnVHE180jH9uTxewPeXC7ooaPcg1a/a
/9sTtx/BPCEwjZQDPiyXsMEgUjd698XBfORg0Hufl3VFWZ7sDgGHzcnTJdGkmSGqEdHQ24FbC3lu
jVl7Mm13PBldP90eD203ns3cKsaxepiuP2+XC2MCM8pyYmFdIq1gAgcnf4tcngdDtpsPnr97Uwlw
hJ1pg0kiBVrHG5zJ4bmAiEPmoeNoIPaOqbs3XgYDA6THQ9s7BhRvm9I3TFCwDutQ2GRljigJhV39
cMEiewxEiTLm4yh7Ewh2gQIiKS3VYTXgV9lANM1RjHONfZ7g+J7COHdOsTWHOIim390RIefH4fZO
HQBI4KtoEDGJ6ue8CoeqKK7dyOmf+65ryLBSrFeyUoPt2XYvHcxujFtK52CR3Gc8lPEYG7sAqghd
qXVQo55p/rrYgIeRATpaS/3ho5zl8KRjd1XRjpPtR09riv9YmVa/yEyXfzwetfpU25MA4jApBvcl
7O3NWYuay+xnYMDwfp/xGtcHSPFDk9wMzfe/8N6tecyUfqChL/rb48h7n5daLQkO16XL8NdDF7Ir
K2divr28bq6d1TdIaGKA5Uc9VgCdGIPH8X6y7LdDpeWLjIOBPwYglnXAMkc2GfNDNmTnTzHWUqUD
WzIavL8nj4cvSudIziMQEqJFhHGqrZ/mIinf63Ks/jDCMpUnq6hrxIZlaWAqI2uXR1XSdxNWntU4
IsScK9FnkHlfu8Qx/ptTdO7PuBUV3ROIf1QU9aasqZI4TvqPcHv5V+bIsj3RAwDCgT/oUJ7qZawP
4A07S0xxg8C0cS6Qdm3WdY8jajUuEMQbCT8IE23nJPy8vySRsi1sUJCbfac5I1dZnPK+PMIN3b+p
SYgoz2PLqoSB6Eusp90XnV/boSeQfdGTP2eB4CA64q3+A/+nLjoPaTt87g1AqSfLzpiOIhHml8aY
HeTv+sT6o/KsiDZ53Db2LeuHEM/RActok/K2PCXTQOINmgsR6YjWC9yjuJiOEhL1Ezcrh9YwmKef
4gY8DdZDSOelsOOWxM7VLBmggpl/niRWFjzI58vjVboXyqZjDCqBnh+4m3UokQ91bbAhWTfALvl0
tGqMbuHWyPuD+uzOgae4Qf8fanMhlpY67RJGZduD8WY06/yPRT2NTrwCY+wTy0Y+Sbtaro9HuBvW
diGQ8XZGQ20zmZYVIaeSMEKvccbyZFkdSrTpNFSYtNVD/YePHxnGra13EHdnZumeUuii+kS2se1E
x15X4hNLuqXj9/iUVQlyur3XvA1N/cfjEe5GQjSLpwynN2fN+hvmRdX1cs54McduCSBYulffaloT
bVSn+fY41s5VzM34v1ibLEOWeD1EA7ly3OX65xEtnG+16ks/jrI7IuVE41ENhT+5WZWWXnn4qtco
exhRA4q78T/hjFK+JFV4xJXaC2XwkUwepIp9sVmVSYVLQgii8CxqC4JWC90BqE72ZA5FfFAq31mJ
5BU0Qmjh8Uzcgk7HwpWTGWMmj80KoCe0LK6ah058Vo/RLUsb4xMuRPafj6dy74OBbVMLg6YWb+D1
4ki8wVdO2YhazAVrMRmh8Zqg5h9H2ZtFntckFBQ0+WibD0b5dMC3lqF1bWv+GbXlP3Vpup+cJvsX
a52hkKQgPkWFa/O5hDsCUB2lOFcxVr6V3XCLmBFu6ssSagffa29QpNNQ6TiLeb9sYtVKMSL3J3GO
zakPbB3YXY+K862a5yMS795XIplWDi/wvunXrL9SPBuT3UycjUaXyutSRfHN7cNfRjpSy1OcXZjW
zBKLfh2lLm1vclDEOLt9+52sr7kUmblcccCaz6ODl9PjRbE7KFUbJW9Xz87NoBwNd83aG6hPUCp9
Ww7YWCPm7oZ68DjO3r6Cwf//cdR3fJVJqxvHFBpxxARPyzBszFStZgD94y9IYviYT7C3D2qHO+mk
snICvQJsGIWGTVBYLZGT4y5yFh1E01MYdsnXMZn7axO77ru896r64H2yN528T6j22L5NCr9JrFIj
69JBZ+m3do11yVL/VUa6efCq2w/CIlHsFsj/m9tyRlR/Mp2OCk8x9i9+kwLVNzN5/vUvpghmOmUz
6lZ3bS4jLYukx9sUIFPyFuUZ/B/ypA1K5Rmshd6bCY/RxyHvB0alxaS4A/4RAaUt/SA1erM2JtZ+
zvsg8O3a+WSMwvvyOMr980bVc9DqhZypSiybc7BDTzTGB5MlD+Qfp5pueWOmCabSTVifkbtuThW6
E/h8psPlceT7TUBkRDIpKHNYwRxbbwLUIuoJWDkfziuLj0ITyVdAzVhu9k37LKywvNh4nv1yCYtC
kqo8KgwtRCw16a92HtXNLo/ZfNCvMCxpNNuDR+dqgWX3f5Tcogcp1f2eU+GAc8IQ+lk3W4czkshB
tUeFq5z2LPzEP4dcoIFM+x+zFh7hxfbCcVr6UPXQRWY3rMP1dkpXdGGLZ+MA2wpYXuDEeH7jwZf9
jpWqdlDP3Vui6jRRvEgSkS0yOjFcODno1FMQxM6Cjub0pOPXc9CC3Vso4DEoTP0s3GxLYGmLGB4U
RJAmPoaMPHynm4YlAsa/U39OksYLoM6VwePVuTM0ukgIiijCI0iJzeoERun3ELL5clo0vcnNPMZf
kFPmcZT7CxvsF09PUM42MbaJsNW4TtHnRBmKGaCtW+LGZDndBwS/sl9+zJDnqBIK/y/V1G0vDl30
YXQKNrqZ6mGgCYnnU+wtgb9gzGhYJTYbdnRETd5ZkA5tetWtYoncNQDLZkks/LtJSKzhTwzhvRea
WuVXTcNZFiuv7CD/UR9l/QxVfFmQFvSo6HFuUbwuZp15scxogXnz9NFKJ3mBdOyeUYaJznlTT2et
0IoXGcXFJy82j0Qb778m5AhyB50eDRRWe5Ot5PGY6/7sAs0voumb54R6g5H1UFyWao6Gg8t1N5gq
WvBBUcPf0gGLaZH6sJQwgpusvTXJbL1tl9m58Uo1bo9X6T0DAgUaPFYUhZ7yKTIN63Ol1FzMNIa5
COIpHyH/jPKisyUufjrMb6JeZm9tiQaSjG2IwZp8a41e+/Hxb7jfj8SlW6VuKbRjtsADUDQaXtVo
4aDFK5/xPa0vUbLE138RRd21JJykf5aa9FfXA69x1mjuFcFkDv1TQpYLsoLa3+Mo97tCJSpQaVRx
j1GZ6yiix1kiKymiiY5yN0ZE47OJsdtL4kwo2htVf+Qbuzd5nGGCzr8Nd3KL/o6sDqFk4ATB0oj2
U29kzrux9rqD7HlvWC6YEPArptK33Exekbro2y5xCV4Ok7NYIgGQL5VE60wWp96IjuLd3wvM4Kt4
6ve8+lhzRU8ZZkoZuLOG05vtf0WYdX5K7CqFsul96/3YP9h0d0OEUkzvSwHoKNfdcUT0ENPQIkLt
VZr4+I3p4J8ny22fLIU8N5LqCLZ/t8mJByWAKhRmL+rJvx6iG5dL1+MAFuD0klzjtqbxI4A38Cv7
gwvvZ3tndXiqWEK1EVgkcKc3maDkeKwQ8i2Crh1n/2xNMvqDtSQ/uMswIl2XFCVNtxnDmWLwL03t
i78w7jGRUs709G2/xObviynQFZ1TJHGzvKCOJEf6ylZZ/IXqB78fM8SvPOq7J8Np59+oYI9ItolG
nrSqPUj0dmeOM4sGDDcs3dL1zJU1Ms+S7RQkhXTeTro7XOyRx47XddrBorhbh2riCAMgQ6mMbnEI
g3SFnHh6B/iKfLMnr/xrCov5VqZ9DGq+6dLxbOXJkfLdXlSFEAOUxr93JMDSj8kphSyCSjPmi7/I
Gv6DreHxVEfXotd0YPqmcXl8cu3NKsUSCMioNwL225xcWIYMYeNoeYCZ5BC0qTkHmBvC9uvLIyD3
bigaPmDN0BLkfbf+gNPSzW4EQiDoQYSd7NhuzlkyhUFM5ftXz2M+IIp6CLyDEVCFp3UohC4na/Ks
POinwru5dNWC0e7Hi5bF8VX4Rfifx7N4f5+qgMAWMYBWSp9b9IUmKbWZQFcCQ0b4WhpW5V8BOucv
Q6tV+MMs3Rvckzo0ebPq78RvzYurp9XBjbqzgIgC9APeGo2HrYCLX4AerEovC9BicIM2EVWwSKs+
2UhhvPdDvzk5hVUeBN35qhyd5ISU1bn4tuiWrughK3pWFqBhmFxCpIi+4NDV0XoBKfF4lndDUZ9C
dBh+B3nZ+qs2JY/LeSJU1OrRrevyCHNPc3jf2Rhd/YtQJCU/IR9kSOr+fXUToT44WqLUCDXikou1
knfVEFQ6V2V7VO64S3HJfpSWHbBexJ15wq1DRUWqYEphhhBM4Qd6lNm3Gq1yLOh8/4dj47o9Gkin
tgqxgKjU0bNob1IBZiupLp4SFCbW4RsyIkcPozxoY0PZkmsot9Y6xn91OBwUdnbuWmCmAB9Uh4BD
YHOCL24aN4U95MEiRh0GWVt/zkOUqqqwLZ+MQuS3xx9xbz9QOCX7c4C2UHpZD00MFEmcTOZBFpn1
S+HazaWqTTz3tHY5Z0aBtVicNgdHjxrE5tJFEPx/QTeXbjIXy9iiohlI/AqRUC7yGedD0viqzNzn
TIj46meugfGDZWZ/Ph7wbmzKWWAvwFEDm1wP2DPk3I/mwnNF9uLNgj/ficwQxGQn4nNbDn9lfmm8
DNI5Au7tLSIqx0oOF8VW8CbrwP5clp6G116g90v0NPP2/T3VKSBwXB3BQndDka39vCaVbNM6FJWt
vKz1ModSYPy2FLr7uRpdCMuDHh5UKfYiCZ9OLm8TJdu/GRSTJi3YelkAti45L92iXSZZ5pdUuu31
1z8cbzFo7yR7IBI3O6OkLpg6OscNEqHl81ykbXPy8+JT07TaTWCfR9fa0GgCtPL3x5H3bi5qkfRb
CO/CnFPH06uTDtgpAoWTzUm3aNiK+6m4Nq3ePXuzoxwDMb88uYn3dWxiLFBN1UofqbEdpKp7O1W5
4NEjVVo/W2LZHCaZqptkQW+l/vNgxmj1WWV8bvLyL8NDL5tWzpGs290TinNXIU3oFpH3M/L1wLFe
xEWuxu69T6B/SqsbfkP3xzsoqO1tSUgpSBepOgacz3WUvohmGXd+xvE6yA+lxffEuCq8clt+c0Mb
N/Omd+v3s4OcxcGk7l0syvYB3hxgSXeLYp7KERmjtsgDazTb+mz1yXSRXYZHvJ21X7HH8v7y/Ehi
g+wV87lbPP3ImWHvwFcMfHAYyHuQlWwGP2QNZqpuFjhccmeez2BD4iHFmJTqTVpaR4T/vR2rblCy
dwDVVPbX8ZIcO8heI56d2vnZm/0lMBonvcZ+mx/s2L2hQf/h0U91iG27CZW20u2SSpD2+Il58ivP
gcofdk+5U86XqVusg3V0PzTOVyXiSdeM6uK2le9YrbGEUZRhMTZ9itpueOl1Ek2swJtfTuiAYFCS
UWcRvZFtPpIrkS/f6rKgSOvhNulsdqDy47VoR+tghd6LBii4B//QjVY35vbc87vSohhckLHiBf6n
2WVjc7KGBOEplOuXzzNNvb8nmctz5w8JTXF7+G2sSudkotZxLaapOjgN788hfozSSeVIhH25BRTm
uuZa/ZJxDmtJ/qUq7Sk753ZnPTkT5apTWNTd79FQl9FB0rAblwoLSsMeWINtm3cwo6LtxzQL0EH9
ITUtuQA9cN8ONqVwXttzUAy2+Pz45N9bUbA5MCVQIoB3YHuf3pdVNFUWWJORwxWcsqubTvq7WeCn
8S9CcauhlccpwDtpvS+XCTNWO+Mzt6Abr7aXLOyYxsHIpD3yn7rflyZYDRYwN7YC92+OnK6Le3uw
CDVZZoV5Nlz3nhw3aKJIx3x6MJ9/fWjq1gJhAywU6OZ6aG3iDGaZN+yW0v4Qe2115i4vr14fLweR
9kbGQ4HVocCad/fVXCbC0yZGljuJ0iaCtrA0RXSSSdJ97vOpPADR3d+PCiJC1gwhg1fl9qNZ5hxp
buWmgWM0zXV0te5D47XmASRybxUCe1Fy/4rLvm3QG2ZFjb+o0wBp0/FE5cO52BmtroEz5/L4U+0N
6HUo9VNeZTplYuHt3RPKqzLjQ9aH6Q0B7/FfbGXeUTQiwfPDWN/k4JKr0Igwv0E0LJNv/LL33oUt
0qL2KMPvLh3Jc90f9uV31oayGVHqK5xbbOf10KKuLHSu+ySgi/Z3GFK6KRbh4oEB/2yG0/PrM/lT
YxtIKY9+5GXW4UJUqbwKcRN0ABos1GNHfoQj9Wu+ZzATAZP9LISR7dOs2C7A1jcLK26IMhT12AIU
Dqtz09bpNxlr8j3w0qOOxM5ahJdAXYFMlJ22rYWhwOcRUai1KNszFDD7jDc6msrpoezIXiguPAoL
1DO5/TbH1DDotaT9kQS6SOpTFOLMMkZGz1lM4ejxst+7ZFUdE0YVuQrZ7ubFJOIMtjeHbpBPoX7C
usT4YYSaVZ7CRKmr5PiheZgTBLH09VuEatIZBZT8VmL2fp4KZ/jr8e/ZG7qCJegsU55W29aTBdd8
wmQ8QZRdSz4YSx6+49BDo0iPjvCPO9cqptqkvhCZEQHasmo6zK+cYqmTAK+U/CTcpr1m9QDWOk7a
EYkiI7xUmb88/eoAuX0ABwA3QnkARbP17ohN2nienkG6ahP/YsqhPWWSA8FOk/TgiXq/7wXUYuBh
cN/pBDubCgeQfrfWsyQJCjnlp6RrxguANbxaKlj9voG27uOh3R+hoPdUZZViH4PcvtNgCoMS6xHU
X5CK+0qtt7jAG9Ruj6PcrxAlw8dbic1Bi3kL6Rgy6eTw2uNA9pMIsNxu0MrqsNjB/OX0ONTegOCy
8jBDs+petH0qEZsrDS0KyNg1QG8wlSfK/MHjKGo3r2tCRKAqjP8Hq5DVvF4RaI7SFhxjGZRIUv2m
t356dWx0p1rehreM/+3kRlr5W9fM3q8vEC5xqotkQ6rltHmmwDx3pY9zbMANjJVL7w/XTnTzP+WS
4hZRZvPB2t9ZkGRDit2gOiiQDtYjxXQp7OyeeGFbzECoqvxc6EP07JvNfHNyOL0HH/B+i/N4INOj
/4pyI99wHTCve/SFCjLkLm3CWw1pF5HTxTyHSWu/0KyyXkQypAdJy15QOKqcYbzsERlTC/hVJjFm
gsxcShnAnC8vZja4F7fD48pwBu2tY0bVbwneZgeJxc6uABz8v6Bq6l8F1c0WjAQACDqhTniumsV7
QxNqOrd9Hn16vF53x0eajsg/O+OOlNxneTuNNesVc9z5u2FM2GZ4iVZeE3PWgq5gKZWV+8vsMd6B
EBHZ8tSikXjdfEoLUaFKxrkMMhuWCl23OZBokr+Qg/rU92zv148Z4pGiYSagHvKbr1gPi49pVimD
1J2bM6lOf7FQoDxPbuoe3ME7BwBPu59CgPS9uIvW3y4MtW6shloGHb2bNwt6C5c2FJCM0jQ1jCe0
cLRbaOjlu0pM4UHsnSOO9p7qhlGGoSiyWTeZKdOh8ZeJ+2763OGk9EE2Vvrl8YrZWZz4KMM8Rp+J
XGNbDiFrMko8XKdgiIWSVxySG9d7HWTJ3By8S3YWJ2Q/epbqYEOGYJPO+EmWzZXP6emVdOfbbFyo
SOrlS2HT78vrtPuPVoz5QdCd8SF6QAlPnaMGF+76A866tlCaSabA8aV/istcD9Ba755Sd+pOj6dS
fY/1ZQGTG5o4BHXKLygtrEM5dhca/gTdnxWZfNMAwp0tKFKfqOIVQUrh/6CytBsP1CZIHMBHVD/W
8WYQF/XUkg9Zs+29FLlM3sV5VMM3llHxvfGH4iDg/YJkgPRmlU4bj+Ztx6nz4maSxjIGRotHStSM
/Zukk/3BTbQTBeU5BTBSkkBIZKyHFcdLJsxGGwIWLNRmYBAv+BOVB4fyzuRRtIHKCBSHVbktGC2j
6AaDWzUYYzEJMuppvIVTlH3V2iF5sxhteFAF2BmWokkppQjqU9yz62FV9lQlNHWHwK8s/Va7o3aJ
j0n293uMtJVGBLLkKs4Wqbx4Ztb4zjIEvd0lH6O2D1+0dk44mSeDcvLgfkTapD34YntziQIFaQpi
TuppuR5akmgD+Yo9gGkqvO/o/ubnKJXyKZ6R3U5HeSR9c7+neYFRd1QindADtlDNzm/gfNXFiA9U
gVFOnDQvrcWCoXp7BOPd+Wr0V0A2UW+DirlF/cxD6i9dX7Lky7F5aVJh3LKYJ8njk2NnQOxi4GBs
YmqI2wttsVOt9QwGJMM8/2imbX9JrQp3wfhIXPU+EngR8NYQ6oHJWNszg2ZV7PZpRS7i6e0Hq9Pt
L35RLCbkxMaPD4b1kza+PhGJ9vMrIZTMEby5PZHbGhNM82QwJHE1ogVeKoj+knjuCV0LnlcLXZan
ISrm8WaT06D+Myc2ClJlqvOErXU7P4U4E//oF83uzpnfV79P0zz/0Lwu+TLH1viDvNUHqNeghPY0
U2IWp3wyxRI8/kD32woOIAUGpDKUZsYWJTJCbMhElPRBElGvOcWyqH7PaBtF0OQ8cUJkHRKWPx3s
q3uNF1JyqkOQChBoZclvLi+fE7cr/o+08+qRG0mi9S8iQG9eWayqdmpJLT8vxMzOKOm9//X3Sz3c
K7KJIloX2B0sMNiOSmZmZJgT50RVFwwMeH2bwkWB9XiwFu1c9f3cXeN+tC+m1Ni9NCPD5/YcGj8V
p6lsf0kj0ztwYa/vObTb5I4SwgHH+lave4pE1o50GOAeb+PHlkz5PIsM/aoh7R7T2BEH782ePXrS
oEZojXNm5eX8LXA2kXpPtaQj+Mot/ZTDjXv2amZvI7CTfo9+1sGb8PqyU+ZGj5ysBAfz6kFtB9oq
WUlcGTtxDdah4QYW6VG0vGdFuko6tvTccdXrVSEACkwbMGYwFIl3LZHAvdCSag5O7OuLLmmJJKkh
DzbxyCY4GJZGKwXysoHQ3fhM3a35aIZ16qvcwTejQ6QpYlSGwWkEbzEEyQyYPfNqwn/kxXxryce/
cgcxVkLy6c4OS/H19mXcWxo0FdAvwXcpmdHXH7CCe41JJuLiypzcUwMpeeLrRQl/mWFn/3u7LRmI
cPwo3lOyWdtqlarnwEBWNbdm9MjrF54pPqXvBmUujlSmdpwMB4JYVWo3EShs1tVMU4EnECRvaq/e
KZPn+LDdlX4FCOm+nq3ppJOmn28vUC5g7aIhMyE2ho6adwFg+XqBoVZPXqdKFz3VPWDFOPqUp2Mv
xQTcTzOMYfdVODiXdh6077cty7+8tQxzM7gigH40fTcndPKEtywZ29jXFFVhW4N6BP8/uv/ctrN3
XIiO4eqSI2mQ5a1X6GaO00PRRdqxUCHO6SP6WeVW6MVW08HH3HNYEA1hh7eV3HRjigbCPCpzCLUZ
l89PYJW7VAn0BYnbPNrpOPy4vbKdvSOUhCdGRnsG+MH1ypYpjdGKlclpYWnohILQ7GOvqv1hWbS7
uUOPOIp6zx+M5YhobeesysCLtINrz4o3IR/oDE3Pm5Q4Qiwpc5JGhjRBDFbA0DvlOy3Cwp+carre
XvDOVq6sbr6vkYl5WUYKDQbkP8gUZvOjJsR0qrz+iNBlf4Gy/CwpQzk262/LopVanXFqkyriy2Ta
M1CWkppGzxuMZvr46Kbakb6F/KObKyGbCpAVS+Jta4uTdMJygohDgwUwVSGIFo14Dsfl7XhsnlQ6
kTKiIkPYUpJm06hCIBvzzHnie5clzku2OOGlMXr9aOz01+TgdkXU9yh2E0AhiCg/829POMQF4dKV
IGTs1s3fW1HW3w8iNIEOx+WzNk3Kv93cdIHeOu0DfNDlizGm3XLCOaQvi2Xh2bvMthDYsP8VkRme
iDTan/Raqb5m1ow0nOiPuo17t4pJOlI0Gt+IfG0qoaEYlzKreDn1aJEEU1CDZw3gyhKQUQCPc3kW
fbGc6esrBw/p6zNHiRmXqOKO6Xxsz9xod1aXOg40VmoVz37tptVHtVDr0adgH3/QltnV7nvGfcSB
4df3inKMSvZGSRQliC2KYRgMICMzxd9utu3L0tXeI9l95i9DGL7ZRWJKzvFB6kwXSZUu9LcDYXdq
aE8TPiuZlYIZXmeoAqUZ7feWUtatn7bGEW3R7uJkngg4BHDMloZcVeoGypaeZ7WzxiCOPfuSI6Ph
x3qj3d32T6+PDoujrwpzD5ByDs96cWXY64kJD1KQd4556fQl/S9VCvc9gr3tuRoY9rM6BkFVNT2C
6L9+ebCMp6I5R/GE2snasiGMurY97vRcLdPJS6fwqcx56aJwhOSgSKvm0+2l7hpEbInWNRUvIKtr
g4Su9ezFMlZ2nfrRYYTPz8qkPOXNpF+iGHDwbXvyLVs7EhcuUTpYNClkBrv5tMLUEHqp8Mc5MugP
cWOMD54GA8+M8lMAP1P2qQTMcS2HavHNpfn7zdZNR9bTDX4AHZJNIiv0rO7pCZL/2SZ9ZRFTtPWN
3MWHeU13SpnvuDBiVrxL4r47a3p9hFrbOcSrH7B9b8da0fLR6YKupolHewQMSZcPT601HQ06vX6E
CCpoXfF7AbTSfV7v7KSljpd7RR+gd90G0EGaJ9WFuPX2F91bEN6OC0klEa7Y7YEdR8uuhroPapuW
fTjjaOawRwk+8d4soEERgio6rQnCFUm2vl5QzL+sNLPvAzVFMjXUzNQvRngKqzlXT5FyyCK1tzRG
CQkcWBkx3yYsG4pmqqxK7QMrFcWdq+BIo65c3lUgNU+3v6K2cw1lzQ1uDvqAiFJtz4Uhu6CN3oP5
Y2SZ6Isetp/OivMPLS1v8dECti6oLs/FddYZ8z9HcO+8d/vIyum09TAMgZbQ+jMV5vJTOof2k1PG
SQQFgTUf0T7vfhep4AgJn0GNXP7731w/fTeqQVnXB3rcNXf9AD3V1ESfY5F5B85pp3BCnIhUGBP/
YAIpVa9NTYMrvFrjs6hl1V6atkSkTqGkWzVJda6b6FPCvNQV2ZyJu6u6J9dbugdGtpqD/dnZHn4H
QQT1NhKC7dtTz4zh9hDVBWWfeaisxovlQ9xmn0htDeYVhfPmZId3zuYDkw0Qum67qhFqcFWeiDGY
ori/d9yBeuUwUHSzQuVgbTsemcEB8Oe4C/LGbbtDzUtAefM4BIVtoETAjNj9kuRJgNRIFzBaCESm
U4e7eomWwMjjI+Tlzmmizk01Dtsyq9uc/N5mlDYuXbotsVAf3Mz4J0d85+vQHF6yHYdIOgcIkltG
JXgLx66haCnUOITGuaiMc9+l1eclrOMDUoDd9QA0p8iMfhId4fWRterMjMhNhwAWqeUhWcbxHGWx
RtFUqQ52bidMoVYDFQbzLoC8tzFY7XhFTgdmCCw7yr/0S1s8ZKFnvGh6qvtDhTRVEWuTn3fm26tS
gLwppVCX0oDaeRsX4CicKBDnQ5BntRYwckOsW5fJeY464yBg2PUBks2PXhxwHjz/+oNCbgzfkkXn
r+m8+qJqubjmRVKepzT61JVW+mGw9O4JX5QHg72kfu+55bUnNzr42ns+gLCaAXNmlcFKbnyR1rtu
7ZbZGJQz7Hh+trT0m1Qtm75FhQlgOpqhSr/9LOwkEqChmR9mipLerrG5G+as29mS0NT16i6m4z8Y
CFPZzqM7I7MzoUB2UkL4om4b3bsmcmNphEO3SuK8/t4zo4S9bvV8b/InP7Mn5cWYy+TDbSt714TI
Wh4gQjEmyddWnMSILbNBBc/ohHUOw6H0lzmtnye9PJow3/2KnBueEQpHABvWpjwxJz3KXkOAwjEE
ilrIiG3cD+UZLsj/uikfvmSqeVQC2Fsf7xVICk6My9u1NmrmmtXbZTkGEHNMHMq+LQO1t/XnPrOO
HuS9BVLoVjmdssuw7dtlzRLqYzTjcrQhcu9tq4vjlxoGaeuLMclXSpSw5Vr6mB11hvbuBOhTygK4
NF6PTYw5LrNpdhAtBJUKP70giA+qoe0vfayNZzCFRwwdR/Y28XuohZNRJdiLqy4J1HqIzlndlBd1
9tyLGIwjVrG9XbRQlpedcpC9W/IKySc09HM5BAoYtm9I7qGQ3Ydmf0YVPD7okhzZ2hxTY2L8P9WB
AQBB0c/jbHkPxUw9rJyjI4z+rimKxbSWIamihbg+nKIzahgiAQAYVW596fouPkVDrp5BxL59ho8O
L4gN2m4yp96WJNLBU8ZS52yWSuNdYbdzr3oDCsDjelxuu5Q9xwUfDgKJEvtGY2G9Kh4gt7D0YQgY
pDK1c8H3HOQUwpFX3juEZAOcduiZAF9vXFeUxpTaTZeg1LTjj6aS2XQVrOShckzRwiK8HN3vve2S
wq3MQpK7MvC0XpiLSDyENQLALBHaRbV781IX6LGFU68fVD52TUl8A4KtO4MidHZFoS8hga46F+cU
0dDPHIyemoCVHJja2y7QubRIKJKSOW4+YxO6OhrA8RB44dDeF+R2nxTlUK1gd0FgyW2eUbq+W7AS
DF2LG0EjFJRMUVwTO0cAyx760o/LKj140/b8MCiz/2trs0+dURpu4gBggG0guzLK5D46yuT+3WUM
dipq5AQJo2V/cOrp18GyALyceqcMEn/LxrKk6uo+wUVR2ij/y7WGCS7RueFBVLD7HX+N4crBZuA2
azNWliV9MXLomXBOknstE+ZDJNq2uaopGNPbN3nXGHNYEqshMcibZ6UB4lWKuSInGFoz9I3Kih7m
rlFI9TS8vP8H1gAEwE8JRxGS3OulaRBYqUOa/IKhlM92OKIOMhkPIjvk7tpbF98OWR0wT3IkYG0p
1BJHU5ixAzuUiUBdwuYeSZAv0VAqB7DjvdSA3IMUkiwdEZ9N+GEvdWMXMV+wQurqmzLBLOCUeiqZ
r+Pz0HWqX0xKdlqm7Nvtj7lXyUCmERZq+Fuk8ujmEgjbU9J8JMuCR3t5tEdEvktrLq9JP8Dw3ivW
NcvN6UNdDfF3+JPCxwZyxOUEW3d6LqOyvdqJMP5Swz63nzI7Kv7rjWH+eftH7u6D7A3gw6EK2R5m
+MerRPN4/zx1tD4l0Qi6NlPEv96QHKmX7D0W9GhAWQCYlL2I9ZZbBYOptcOjVIQeBLX4h4vdzjD8
62AfUPU6GqreW5qEthDpgkwAcrq21xVazFMy8bSnM2xihZ18MyUHetm5f5IEMlFIC03mnlBerk1x
dSNalSzNrhMkGZCBar5BqT3Yp7hCTuQPfIJ8KlzogBjv2qZfpRQYZAqD0E9LwjtICLq7Qo+NE8KG
0fn28djbM1BwMu8CtQLedL2wYXAiYY5UiQfZwBc6GtZTYVJHy0WKsLY3ZH/dNri3aVQ2qRoA1yJh
2Pi7waw714iTHvYyU7kXmQ4hdDFEC5e0Cw8eqb1nF+o5WA4oHMjUZL04knmnnE1slYM5vKSp3SkB
6eDgHOzXjh3ZcWV0jBFGelKbd8nR27nIIasNrNGI7q18rs9ZWOc/bn+5XStgAoDhkGe96rQy0ZMP
CA9Ti8zbtrwMZaTfi1gfvev/n53NWaeCAzKRJzAAmjX5sztVQLei+KB/91ouAgQANGi/zjgN3W2+
YZlePGgIwQaVbkTzg52Vk+aXVYZbGuos/a52cfn3OJdNf2eUmUYy0kdM25ugSv5G10o3zupstfea
KpQoyOk5934RZw7uTXe6v5pC0xRfNaL4UxcXmR6EVUFxodEgNH0emrSQbnA2Bn8IC2M59czRppQZ
EvPebUklzk2ZLp+bOWuOSKJ3Lpwc94MlhoSEqtmmxDPaI9AxEylf4brQBuTx/Mmwy+HOLJMCmv75
aL5p79QQDnJufsHJt52ENCxMr4IPIoAcN8n9cVQb3+mq6ig93gkIKc0xWUsoTUFsW3nQ2zpPhkql
29M0DKLpoP6J1tSgrHLtujQFHH6kRQdHdceZyKkKGtAUIMnvNi/AQmdxMTo+pgqnx92YTOlLiz2f
+QDz7SE85XBPNn5gRCAKXfuSPqOqggp2x3FNLQpgefrNoC98EMvs7ZZsAUheTjnNJ0/PbxFupeiD
roiCpl2tKt9Blo6JP1IdD25f8b1CowxbaN1LPm8e0bUdy+tSs9XdDgbquFcD253EhyFD1fxUFLH9
v7odmYWpm1aM78am6D4h3j7/k9i2op1NLUXn5Pbv2dtHwjfKOqgdMYewuRQgFqsE2Cgux6B2tQhN
vwMR+7PQuiNw9J4l+OAAb8nZCmbk1guvR3VSwwWFdJeK2I9Bo9sFxWw6+SFCowfB9t6VkHtJDkFp
jOnita10EmnWGkobaK3iaO904TiAGYdEKU8m1Lbpi5cobuZD/jf9c/t77jkZSqh4GToqPBabwHRu
s6bVULkNIktFamTuMiR30Od5r3nCPjGZPv/BBtIQZcjWoTnKuPx6qZGluKaiDIQRmZ76iqM4UCvD
7F/ZenVwdnfXRoApB/ipxm1JFzI0r810tLqg7MzuHhkn+xRa0XAd7Kq/tyQH8u1vuXtiAPLCBAdy
gFbHemkNVWEiW3yM2Q7hY1QqBhI6nvZgRNpRk2NvaTSYpTg6RSTgNGtTA1xF3QBzACPErXXthzk5
RZUTX5w27L4q2D+IW37dqw1CgYleagWyZEBEKX/Qb+6G6G+E5ZQpiJwmzykfetfzu2l6rKZiEf6Y
t9OXYjHn/xlKzcNK4zZ6sY20OLooe5/495+xuZTU51pTUIcPBj4LzPgMbsIXbMGGEok/eDFwdyBd
ftEmbDEgUWQMyOIwQwNhW3+KzUIDxZm0l7qZzPPtg7Pny6EClvdPCn9tX3pNHRM40siAo1lJT6mu
j0+UXtXvt6388ljbPUQEmKoIBRWJiNrsoWs27aRMPVOwpWOfk1GbL0bs1gGof0aNbXd8soykfIoK
8HllPpn3Riq6K4OmTe5T/pq6S5P2DjMNFF2uYL/Lz0VoWfcd+fNBPP4L/f7qt1qSXh72Tw765r3W
YVEsoBvrGS1ruv9S4QzXdik0lX5PZzJQ26KZnKdOO1x1PW0+g8/3vkemkV7Q5k3+jitDy9GndNsq
aKqxONivvVNIE5N0UmO7SCrXH7Ko4A3SqIEDTW2c+FSPoXsHZtP6q2Xc9sCp7NQsMAAIiY4C9A9b
OvWSmmYrwpmL5xgkyFMuzilaJaclBpoDYdK/HfPZd9UUH3nPnUUy7gSsGIICBuNe3fimXBYCOAq6
QyPKc1dPXHQrIagLNGNy0wMPs7NOmKMZ98bD0LbdzqKa8L2Og8ssUhK6pm/3kKsX5uj4Y10V74D9
6pc4VX/o09gepBe765QUb9Thee23WB2nLZkfzRhPokw5gjSx8nMNteVVHdwjCoY9L0oVXmKoSc4g
OJe/5TcvWjC5NBtazUUvjPiunnvdL5yq970EqWOlc52TFrbjR6HgYpQxRnrAmN8s64RlWphM/UL+
RgKx9eQhCKioo/WFGF31uLhd/aTTufaL/rDdt79eUjYQG1KWYqvD67hJDSqfMuywaMp7qxDWCzNg
7oM3op6iRk3qL8vsBDlU8r5jzM7ZTcKjJ2MntiKq+r+/YYt4dRngIB2BTr7S2+b7pNKUttEc+QTf
QfEwTrH3sU3y9O05ALEpzWnuDXnO9ta2oRcpeQ58ZGiH0YdxQ38MCVsPrOxEAXK0gZYVxQSp4bI+
TgKSVgDEWNFQdfgsoqRMTrXZOc/LOKvnMKJSc+CNdl4qZn9lW5Xaluz3ry2qatz2YavyMc1oXvzc
a9TS1yPP/O/2W7V3KX+3s4lvGBmMEFSmFkkHpLqMUx6e6wrkzZiP9QEL2O6SdFA+iJmQHG4D0kwT
i1CtnvsAK2KQIKFwYub6qAK5dwrhX4VdhqOIyMimwGQbsFdWCVvVm4T5Qg9l7GtO535u6iDC197l
s300jLX7FWHykRxn/HPb5nHtErbO/ldFtywe1BlC685CigwRhejAfe8eRVk4APcMeeU2v9YWYBNd
R9/KLuFCL1BT1vzFxb8xcJcFomjbT39wQiRFkcE8CoD/zUkcXXikxUTMZNRGDrPsYJ6SfOpeDOQz
7//EFPEZCQsQ5O1IljYvrjLLnpzWIn8XzXMZ1G7inp3SOBrc3tsxBKxgWue/lKrlK/nbA2E2MMlr
inRWdVl/7etF/IWkh/U0Flr4+faq9s69jOTljDgEJdsHlzy+c/pRtpPUxP3MCHX2VYG74OBc7C6I
MhhZLeRw5O3rBXWqwqhJx4tHFU+5oO5R+2PaVHdjoYYHvmnvCDJdAooZrgf4GzcnQqBSMmkuD3mV
9eIC17pylzVJ+nkx+uYCTVd44Dj2rjQwARYlOWz4jOulNYyiC9QKSBDMqQ6qXvXeR2KafJeqxzmO
jAit3iX85/au7X1P9otqKCgkIpZNXGwnSlVNaKQEIk/dz4z5jwiE99VjOMKoftvUXkT2m6ltVkLu
nNZpRalFdaN8usRRrDxnpaNUvj1G3snprPzd5BTAI3F3XnDb+N5m8m5CZUrsQMl8c26WKonNSgGn
LbWD3pFtvs+sRg1UfV7exXp0pMO+dxkAdTFlICs94NvXe6mjlggr7Ags3FQZFjKt6aK06ttpnRBZ
I72Ts2V4ym3414UDofuodEEvIu1ecytEbdJDWqe9c8l5lNR0lCGAkq3XEoVwOKH9xblc+hmMzjyf
k4yScddY+sVIDVQ9Iqipb+/X7gcEuEanBNgToNm10VTP9US0lAmB7qXXqkOGgpGQo+banhVcMMee
kiSoj82pCCEAMew4o7Ex5RUwAvRl5i7Mz7fXsnfHCFfhLAF9Tqosz+ZvTnhamMG1Bg5+Akfntzgp
Jp+hnln4Tmr/SUAlx9SYFOVl0V4BYyHfz3qbgoZTudYlscqcyRr3aOpr7zYRi+IZDcaYCUDWK5Kq
7knUqwwIKV0H07opAwErv1Z5mt87TikObu9e1ZgoAMSMBCtgc/OO0c5TAV4wQYlsMhjNePGumRLb
T6ayROcxBMZvLJV1qZdE8bvULlCrM8Pros9HWvJ7K6fTLOU9oIijhbReeTcOo5454xjQVur/Ncws
OeVAXVA/Q4ZCE4n54+1nBz4zqSSCwjHzAGt7k4PERt9hr9C78s4xo/Jsm1XzbTDm8QBTvXcZ6IxK
6AQMCq9V1ONwdr2RubZoaryL8Nr0y4iI6vXtC4KEiigL4kACyc2CtCyLDG1iFKoKdcUvtEQEs+IS
vSreH8yyMZrDLBsnR5KfbHxI2YwRyDv4vRK7C/3ECku/1sLhczaP80H3ZMdH0kKgbw5sBxrPbcG9
TVvKY56kEoss+2IkbeHPWTVeYElrGGdw3BNt2SOawp0HVUp7kj7B2i9lCdZnYwj7OHO1boR8QUn+
0hPXuCuboT8ZbZP+nI1mYVI0/uiFvXFwUnYcGm09kIZ0t0n9t530CvgD3TzmAwcl1i907v9th8a6
UxNxEJ28OpIUi+Two5zWMeWo3nqF9oBoehxHFN2irD3NLUCBkqbry+0j+epOSyu8bmwc0CSaQWsr
UVoXVO8zrAz9+GCDrHkukAq5EBy+RIPyZo5zaQ5CBmbQOS+kb2tzIjPGZqior5WR614VtW8CZTAT
xFk1462XjcYhoQEkVDgQ3oRtGDLTwQzLrgpqb+ofTC9fgnZO8kfYto4Cc/mnVgVWTBH706iEmBfM
w8aU2oncyUVVA3MYpZZEZflOY6eXuVC8uxCErw97S31fUfz2R296M5efNE9OCAkqw2QUGNcfNYfe
q4xbwD85hEdnKmX1S5XL2VJCsaApahpfzXwUpLy6B9IozVKJ3+cp2K65UhtkxXJRB1Lv6NQykX4p
FbQ9jTgUl9tndNcUOTeANgrhHJ/1+uyFJ7e1jCpwFme5tomOb7EJ1qvGmQ8e21e+jFURPMA1Salc
ivKsTUn9KhtwRxWonpAteyNsf+hR0U++qEzlY2l01kfGMqIvt1e4c9cBHUm8gMwiQcauzdb8lGYU
WhVMWgldwTwQXYiy+4PvKJdFssPzDVx6bWVEmpfUl3NSDF1xNSxFD9zY1fxuFN75DxYkMQK4MEqk
W1FbMTuKZ4YsSFed6sXIuaRU02zohm7b2Tsa1JvAcPLYwZu+XVJHqTvKzAqCrzg/u3Xyc+o9gCmD
d9RX2rMkh/Mg7WNB1PLXHw+eYU+hTFIGtra4dy6gFb9OPPVpSKzqrU8Mh5D+FXsE7kGCRtemBIdE
GR0qI1YVj0g5j+rVXSbe0tbM7m9/vx33T0OEgXcOBTMy20lLjkA8QGJeBKK0+9pv50xN3unEePcp
Lcz4VDlu9ePtJmkOgPiSFMCv+vMIxBkxC0QDtR3jM+Ojpp+00+JraGdfC9c9apLvXenf7W0ihSkL
2cwBeVCr18xTWXXKKZn0+d7tQwO+hii6VnV6xHQkt2j7IlDK4PBrvHivZEoKnmurVesi0JWiOFMT
V08ZFZXHJlsaiE716knASHEyJls/uHmvl8scqZQPIX1kCt7ZLNeJrcauGjxYAdXYfSYWIxg7Zj4G
kXWf1HSs7x2dq3J7T19fDjm8SomBFJk5ui35nacDXKkHCBr4p0EfolAeJvIIX4ch4s1OjNPKfyhn
QLKEufXl6EsiM84yjdZssr62wzT7kxXmn/LGqQ4uxy+S+/UuQgTKbAl9O0AWjCKvbSWWnSkLKwOR
uXQxUhOtm/iFUqY/sqkomQhEKPhUt7noTv2kte+Am/PYpoye6bxVIv5hhymkCq4JNPbA8b1+MUiq
CQtxFIy+uNuLWw9lnaemzWdQjORTQnHupCK18uX2vr52D3SawEZAbE2JAE6p9QdAL7LLIpfAJlF1
psVjxfLpHnuf+7T6ro+de9A+3FsUBsnTqRQAm5bH7LdiwTLbjVlT4QxcuzMvDSPg9Xu0ye0jbsO9
ZckBWmY9ITF5Vd2kvl0sHJya4eMa4rEuylIfnKnwC68Vz22vHFX0X/MbMsVDEg9HN9ggju7m1ELr
pFJy49S6SSTuJzGVz2Y5l3c2x+s8m5aS+vqkK++YHjE/O3PIFCFkWu27sPf6H6nttUGYeuW3pHDt
x7YT7mPXJvZPMy+tL1UdmajpJuIlq7SY9lV9CMZ57c349QjoyuIsNA/bCRAnJGU2zLhhDrcrHF/x
UvVjvejZg4H45rPndOpTYc3G91lTvIPkcm+rAC5IdBrBHzSv6yMxw781uYNBaN2ZP/tJeM/eUhfn
2DW/NuB/j6qKe+aAHDF+S8dRApjX5owi9kK1idtgRqno30KxprseFQy4IAzX73PzqLiz4zh/kZo5
eE2CmG1JPy5ss+gGpYGoQx+eo67RfKqn5n3ljkekwzsPA6ZklkcGQO61uVyqGXVqilhO0FrNsFzc
uq/OhUqO8CAAhz9kRusGrYjjg8r+ztkBXkMVEy9KTXPbhdFGKg50a9sgyUT4pTWZ1LsyqNdOj5Yx
uxX10zb9ETdJd9UqEIKX2w5M7tfGgxNhUiOWDSDehU2Rs2jDzG1LvQnUse+/J70JmbqbT0+NNkYw
rvXGVzgJCjQi9DF+mYv0yP7e6plbAJpHmZXemjxvv3k0r11CBq/bNmjEnH6v0NvwnSiO7mtHESc3
TpbPc9WPd1XpHHUcdk6WVF0nHeXT8zJvUgoGCC2tm/o2qFzFCWp7FB90VUSPQBayj7c/8q4pqjE0
sWWFcgvh6ZiMpm9SQgFToGCcL8L0e+B7pzwG433b1M79pNYj+WZcWRLdtkbLXmNGH/aNoFeRo7ku
SjN2vMgWEE+tm/Nzq0dHie5tkwCo1lvoJgZqTFB8opzs0B213TAmG7Rs5RQvyvw0tNb01jldmPL+
3yJBI6wt1o49J4oSNoDVlyUQdkNXqJuXJys1jpzC7uLk3aTr+4v5am1qVFotDs0UotZ0ML7FXp89
LUOlIE09xyCkMs/+cHsD9y4EwiIUs0lC8USbtVWRXalLDIlppPexH5ZFee8N8X+xHjcfGIGeH5zW
8p5hQTia7tmJLShVgCSV+hx0pzZxMRwHbWvETROEfWozUpg3J8i13p4lMpVGBUaigWQrfeNk5zrv
DZs0OxBq9XdZZMs7Q9NCxjXn7nz7Q+5cOtT7aJVS4YKeY1sAbduqXMRAGmWHKEzCzVcH44hWBLS3
R6ifHSdK9MOy6OUxkrzt2ZuzpregKvOgMYy+PU1aUj82PeN/EAMp7YMLk9bXaBiLh8Is0qekB2B3
e62vsU+yRYV9ClxkxFz+9TFdXGdwColN4I9PSPqO/w4DVbxaKc1rY1Co0SLbPQviH7/obO9KtH4k
ZLhzUxinJGUlCOE3vKIVS9R56mKk2818zC52Yo7vx9oDnjyd49zL7m6veOe0/qpaMmzOVQEbuV4w
dOjtFKYsGPKK6DEr7ejL0LfxgZWdy4iVX0Un1SLR3rwRWa9FDiEHa0JC+MegprbvGXn9znOq6jFF
+OCFmKUi6luO/M7ekSKkY94cZwD11Tasm9w5GhuVIoDQrLuoqdygSGgliTgZ79q4VeipaXowLUZ5
cdwp+3r78+5tJqPGNLNkP40C5vrz6kmahZVJTSDRjAWX43yvCSsuMNn+VJVIP8jV9q4q7R78HWBF
wtjNZoLkMaMixiksHJvJL9uifdCLNH5eqPofXJXXW0rXHSt0XHTiru1wbOl6TTLU0LF5Yzh/jGwr
POVIafig9qwr1O1VIOKQCaiQH3L7m2qvlykzKtJ6E7IgcKebPa1D0faRqNrAsQRCf2lkxWe9Vxoc
LTrgma/OunnnLKN1dpTBrc+qM6fXdijC9JKWkemrXd0kvmLnBgyBCjM/gzl2fx/8SPmt1wEhuF8K
FAihUzEkPFrvvGuLpIxHiESbScyP+iJfoj4t/b6bCgiw3O5psV9o6QeeMMfIVyfbuouN5s0QNhIM
cDxQHMkZdFoh658BtYRdCdFDf1Ua9n2nDD9Ei5TXPJjZRYMG9ZyEy1Gt9PWhZ1RbTotIfioGceS/
/y0WFYtexiJsmXJCkSY5K8s0aH4Gj6Z6Bb0OI6TXNXNyvf3BXx8KYl+TNh2wHrpm2/wNUJljZD2p
do8CyYnmozhNgx2+b5PMOqge/EIsrPfWITk1cZc8wHRCNnvbz1wJL4eKKlQ6EyWjOswXvw0NT/e1
KhofuhhW8iv6kHXpGyNYmNNQ2NM/S6MMxtkzEshd1MVy37l90+QnxemHH6PeoEyhuLP7FTbcar4g
Piw6vy3U9n05ZGj63f5cr/eIvbH4YBBJyM7mJkoB2VuGWcKh7JNMPZmj7ZxARSk/RRlljEsO+efb
9na2h+yEEIIiF3WXbXaGcjJ/3kmbwElMYcOHWXkfFygPPzfWyGc7MPbaOQFaIxekh4Pj5X+sT2CV
Jok1Nw4q55la1u9S3QitH2M6ol8PhUbuPoN6sUZfQY+3C5RMQXnSyvskvDj0zZNLNkqi6rnJqm86
/cPWL0tbj3xXLaN3Io+pkPdDFFIuUZZno88H5Be8yvtSV0xx+9TREGEIR9f5kCxF9Hnpl0r3VQcC
+kuYWNF7J3T7p9FVVBGUJfGQX2cRbeQ0M6BLBEHYlmdQRhbqxSHYvtOo9JaFejmyf3cDk1/zaarG
Ob4sUZEg98gArXjI06w3/LSEvPzkZZPKTBh8cN4j+i4iQSw7ToZLp9Ru/zgQ4UXfG/CeKBfondDh
HvTgvjWEGn4wplSr7mApQxOj0LLGoShmu38tFSRIb86vAEFQagFtTbWK/sN6hwCY6pFuU7cWTuz5
Al32kzWIHPpkzztnc+ScD44Ef299ZZlAgkn4FyBCjiys7SGYYmst8G4Aw1n0vTXr6txBvPShGGGW
v23q9dUiNyVHhUeJBICMeG0KHQBRM+RZB/pY59fQ1aJHZ0aPk9xxfmTs5CgB/9XjWq+NRh6nCscn
X5ptbcfoZgPsEwjeObRQM531ZvmmJ33cX1P+D0+FYYT/tDDxioAINhQfsrk081NJYWY5OXbohV9K
dxq/8FTHpZ/S/Q0fzabR/i2ruql9Hpf6W9+ZyYd4KqmjRLFY3Gcon0n060GM97mSQB9HtqVPpya1
a9Xv9NiLYLXzrK9Oa4jvFjrbn2utKULfsnOrOucim4S/9In1tYnyvjwBiqn+Vxhj/klNCuVHN4CQ
g1NidL9G1B9zv4lFe0/nNluCuOibjyJR1P/AmkPjXXlhsvjOXBCwy934pvdm/xXiN/sha1P9v3lA
siSwzSX+h/iuqc7ahMaLX2VI975fIjenO5LUzsdoyNqvSBQt1NGVsM1PVcto+WOeau6XhQE78Vy0
kWr5Oee0+rT00Rh9cELD7CA4aJMlC3ShFtb/oezMluNEtjX8REQwD7dQVZpny5Z9Q9iWncxkJiQk
PP35at+c3eqOduxryUZF5bDWv/7hsezxES8yyi42Hn4B112a2c/BXEVz4QRqeXN0X08os3S9nUa2
AB6c2Afhy0BUZXswkMl6UI2yferac+x06JXmfsWnyc3NgHtd7i1gpKcRbOKTcRra14HckLmIy3Br
coPs52Y32bg+Grs7RyGYgv1hfX88ys/G6VSyTMnZu4g0PqzvlW0GGxjSl421vPbmrLtFGdIkhd74
wR8edj4H/nttnx+WcNVSvCB9gRr51800z+glNhN5BKC6XWE7k5zS0vyJ5PM36tt5snHO7eNmOgN4
UfDXxzB+DxVqPrfwmqFyjkMq7A1IU3mMBOdurv3MvpQiMjfxoibMc7s0XPMudZ2m8AZP/YnZSrbr
+Yl//eCUbSSl8DbPHuEfuZk4CPq13RLyJwbKuk+J6ZwFvliUaXzK4zr6sgoybsMpPEsBPYWNglij
Yb/ESaXB4nRQdoZK4DvkvctZy8+W6PcAvtRaQaIQw1od/Ey3ST5Jo5vLktgGkC05u34BoWQun2TU
tMFxnPy+yktbl96x7WNSNyYEF0evKs2jXibBb3fV+cjJuilP13QUJ4iK+1IQJ7kNuYmW5Pfq1mq4
yIKl7o6Nk3lPnBTJcOxmmz1of7Lf+lKEe67qMqov1Cjmt6iW8jE1Kvu+hA5bvConXvoq4skWVTyG
35VcIHXWajL3ZYeiPhdT4JlPemn3T6Uvna/tKOL7BFMxF1WaFmvhRQLTUtXL9tbJMmzo2m4gHzxU
/njTVJVdbkPXpG+jVuFGIo3ur6Zqn0TR7pVyT65O7VcGf/PVpm0DIaQtvU8mTOcod8yI1WMrxgeG
SGNzsGInHk6laVvmxqRjUAg/ae6QgrO6GKZtnxDDJ9dEB1De4S/NDKXHpT3NCU0i0WFG0GIuaK1w
4Gy7bb8RXT9AGScQpUjw3PnGfuAv9CEDXBvXRAI9bU/skOyccT0pEW4I01LbvMToY7zD0kaKnqwi
tjHXiW7loVz66lEMVC3PJlX6W9W4uEELEglfmfANaW5Lf/06YDXpQIe0w7vrTnt8OWJdvBet06dv
thbaoeKZRFtAf4jeAGu3l6Wb0/sqJQe22Jw5+7nzx79YLQlwwIMj/jqPXtMXrhNmr67dy+o4xVUp
D9uwewm0odLHprcOJHkGqyjnYktK8WC8ofILO6MiykkuFg2cnMDWeR9v2fR57NPpfXE6dzvCiJf3
8MsYOgS1F932u/LbQ2ZUH+RaIf6FmOi4ziGbxuakewe/KI0XRHBitpi8D3O3/aKJT/ivlW+C+apL
I8TZe+eZ3zQVgz5Wqd1fI1Qr22sSCCJMCWN3pqIe9OrcrpuOVJFUadMcljqJn/BvqV8MasjoJmp5
ezn981k2p6caG9IhrvsL9pF41sGSkic26H1uuBPn5RZv5j67jkQ4rsVS29gez1q7Kl/nphuOg4r5
y6thW4KrYbLDG3G4k81VkjgXVTOTIIBPTfWjtkN5P66p6og+ku5bBK01yfsgEE9mJW0ZsYMfHtgQ
tIXOGk2PoRN1fhFXW/Br0V0y56FBqZNb3Fru/SrVLNF26V4EUmT/AqOp7qZdyjS6TbwSYqTYQule
kZQRRkXTtHXU5GJIBr+IiJi9DTJF+JJjffarbZvnoTzDa7bd7aeSBLUSUq+IZd6X7boUmYV3ZQNf
KuoQLyQgZ0RTdh/TEInLcqnlA6r8+Lsc1kTn806cS3FOq9InvGzMkgeaRXUdNkH7KJxQUJYHRiZf
plb4F/1a00RFog+Kqo6FeTCl39VPPgG/qpgaPXZY0zLCzWmNvPTgzIt9TgJfpwccaNIZS1dpXxIG
D0MxB1UJKUek3ZjHhJovuWebujs5eqgQNKVltd9M4aq7634Pm59OSdt61TVi3I4E/lTuSaX4lxYQ
mZPsUPLK9jy1VpAWtTnrM/mnZ+VuWLf3eJPDJPHxtFHXSE5jWV80pRyrfBR71t8tIha/mVQkyREi
/xacnNBgLJB0m/vdrkx1cxxN1uigvTZ4p+OmFhq3JrjYDbBjcTYyfMSRpC8LJcsZTk6yJlC8/aYD
aQyj2b12nDETbMU9WItmR6Zz57PsJD9Ns2dZ+cnDknjhN1Fna325S7nGj8iBTXdSY1b1p6FT7tPW
Rvt29q4cHpK14jshHagiJqXudpa138mrxo/67+7ZXqYgodQ8hUufVhek2Q72elvsYHJn7L3Pe69n
jmbfVtcLFp8R8wp/fAOzCxfMpYb1c7thbp6vezLPhMARFL3qgO0yokFRpz5s06dFe8S3WG9OogNE
4j09dgZiTt7VkeXh05D+1tZEGu6BGj6zLd0lJ/fF6a5Wv3R/NuGu5PVueu+JVI3AHJtpjK9bHPbk
hey6KeUljfq5jGOqR1f78f606kbcOJSoVBYlX4uY8NK+SoTsPjm1405ciFP/vbbL6OdSSfcH+tra
z8tym+90yTI/rBZ/r2tMraYR5n8Y1aeoyrLL2C47giXSanU+dS5hOdU6L1khIf4czIB+5AAvToc3
WaVnLOUbaRUML9We4bFs+6aWMx888+b5C/yA+aGrvI27Umv8HVtTuvJ69CQ3Jklj9VeqzJDgeS8b
xyJZICtfr/VS1UVIHrikOvCca8rUCBkVq37vLojgG1sEu7UJ8QfcRhzmo0aGREDPwWetFWdhvZv6
Hd6u8HNHhZ24Uqbe/HwMlm54LNWEHnDcF1/dNSn2Jq87pXd9OzJRqXKmK3tG8OXQnMkvlffQ7l6f
5XHQl+a4sa2XQixeF9AZzCk63m7fdB4vG8Mfs/rjESraPoF2TNN2WYbNVh26ZOw/u13TlHmrRvkw
OW3y3YQ9v9bEIsIPyOrtQTaoIwohOKlOss6aLIdH0HypnUY+MVEO5+PSeok94ae6+kTWtHNTcDmV
mN4nErHIGK9+U9CK61MnxQYIIfzKzZfUsjr0FK130lP7AovHeuut51k6xbP8JCwiqcpnQruBzT0h
y2fH8cxQCBg1361osuCwKLfEB166fE2bq/W9p0Y3uVhrXetrGSGe+FLXNZVc0pjoy9S4zlyQbZm8
pTvox8GPOryjEt+U+LTVnbjD671Mc0Bks95FVWiSfOd/hSI4gl9ks+90uR39AOBD1E64HcyYrlwr
0m1o3knv5B7VfPJC9L59SMzWEPtVuvEjjVV6NflmdYqBp72TXiqwPRY4dExBF3SnsPHZiaomAvqi
FcavTy7IeZaXUpc/oRAg9qWEc6uXpJVTcJRxIL80XtL1eRMu3m0WLztfS+8FnysABuzNnNa5xJLI
SQ/GX8LggrNc3SZnk4RcbZ77C8AgIp/SGkqBNS0PynaUTW5QVuWlTdfaLRoVVbqQ0Ro1B7wrvHcU
Cs752xAeS9cL2kNbBqk54ekyPAdjJMgQ3fxN5kFWqz33Uax/QxHLvdFOIexoryP9gFtiGKtiFE26
3gQcUM1NujR2ZC9PcE2w0Euu9x4mdr6tSpcntqRWRR/P+104TH55SI3otryGJMe9moQaYAOC2Vp0
i5HVhUGmbNBhKGblzRSRIyxMulzWvuMlJ28c/C/RAAx8geEPm0BZ132iParbY+INaXZbtWQy5m7Z
rXddELXtVedxWeUyqHGfLZmavLiT9uZjZXb3O5lr2j2Vwtf6oulW9SVxLaMkegjxGK00UoWqMILL
o2yVBKtOGyOD2SVoScRDek1lHSBGByrtLwCunPigmJi6mLUH7N2h4r45Ma9xqjw+m7UR8ENmNs3c
GJOtqPwpD+k5QKvIQ9AUeYhQCqI1pk9lFvF+JiyG3iaBww+Ls9rSwjVVSkE5RN/ayZ9V0ZESxGHE
suYqBz651VbhnTa5EyQtn2GVA0qRqC1v/Xm6G2zXLrnqkx2OXjx1skg167aI9y4KTqEAQcjLKIMx
znePcIsniyWXqzQ/pqaOB46ePvvcxCb1qCB1WNY5uTlxc1HGK4Q/JjsypQwjjzNvoTW/UjiHFGph
vKS5WkXwUw74h+U++VHTKXWUbD6lg82YaOCIluRRtNgFBZ8E2u+zpDuaJGin4wi3MMohoktZ9Mh4
OM6yjPgRvTv9dNHVdXi9B7bhY+A35V30UduHRTA2xBbtwdDuBcpE6xXBYJbHaK9WXObgW/xSQsQd
HUGd3OpRkZziD+mQcAViSfVYcox/NdHMDdKwLve83eP9lpOBsjoYNaUJCb/+r6GtyifdD+pt2nun
vw3aZXNwl4vsca0CrGvOipWyaLKkfXWXbVPFUq5+zFQpzW4asUVPfCNeUGjagBOaCz851sNiP4tm
g+fSwljzinApg6awkUhufAxXYjaXK++ideNy13U61GjZmIweyjUOO4ot6Rwa7ZityCYd/46jPcpu
IjlXnyuCR/j2zWLfjGE6dWhnR7+PYQas5S1hcuWN4eIX6RQEjzbwtgHET3W3tnUnyJxtJT+Fo6DM
XETD17zOhCcVsSKDPteB38/FYGV54yuM6IoVgWlwqG3Vd8UiVPWy4COs4LtqKC91VpvqRlZmLcmt
idcxB9ecX/Roo/24TFU4XuMtH/2qkjpsD/UsacdjbxXJ5YYQbDxMdTyvuW4z53UffD0WEYDheOH3
0pxi3/RpHg0xMlp+A1Ssd+kEpqUfTb4ni23YdpmsDyzP8AdXX/m9chrMo7SVhvhwzvOesPdyfo/U
bPy7pN+76Rhkc/zLMiUhOXSXHZ00hWk+tU3dHNasAXFrSQaSXNs9v7IHxJK9e87u/zRKsIzdpjkb
E6ABmJiQ1Nuvrayra9HMscSeBBuYYgET+6KdEHolafA9G80dHA7GyYSvmESmvxNvi8i18Oa0OjSL
nZLbtQ/np8HE1VfM2uLuUC/u1OYAt9N+vZO194ssgPkqpeLKSB51u5+e27or928NpmB0al58udbi
cnYR212mZbCyAV07/O5Xf22OLYVZCxA6BG926JbvJmlGpyDixJWAMH0GCNOt2l6etW4yj+Qeqjxa
wkUVJjXJk6MjpiQ4RocQYUvM7Li5y/G2o67icBm1f4GKhTTWQYkgyfEgqn93RApUOSoBfLkH2Ofv
M8FGP0wzVS1tVDt0B0hTpqWdabiLWP7kz9n13PFUtlrUgaqsa8AVjbpfkzLk2yAID0woWXzGCbzy
9eSqJXpz5cKQIM6aZc6DekzGvOGcGY7autFvFcf0E0t9HnniuUDf3dTQmllf/N39MK2fEZ6IuhAU
UC+Olc5MYWCdS8WAJs3RvGku58UwnW0xrciDciXTdqLE/6x6FRDdbhfz7gxC3XeqFj/7diy/2K2u
vxmqZbBqXKBflYddc1EOYn/dyDDn84UOStYuTLc8wDdEFH4HNzChN6tzrxb+nd7ocRCbIts8btYT
FwuZy896G+fnLa2BWyY5NS3NtOJa1ADQ5uBU3BAFzt7yU5oQsZqHYrRPnNdgCI111u/SCcffSq6j
RK5UJ7pY9rAd8h3rvicMvYKX0pTtFd2A+R3tc/BcsYN+WTlC3OuATkZafhfoNquCGHmQcuM1L/HQ
TXOXHpRc+3BLXxWd4ZJXwA3fPW8aqwOslqQ5KhlTfuN3PDFZiXb9CI6zddTWc7MUDGUG/RTRgtbX
QbajDWj8Pviqq3h4NL6/fM9a2S63auvSldHkmkS5q2Ihb2tdpcOR9hs/bJut46GeVDZetYwO3mug
/puMLMjhGlPJ5AmvsrPBHGNHWWD9lU5H6pf+frdyeSrbpfmByny9wfuurIpwroLXem6zLR+GAQDZ
MMq9S6Z9FKQ3xVgHQ+Bqp3wyQ/Sl760pOUFjjpx1i5eHLetA/73QGfQlR7E8zWFfOXnslxzmlvuM
EZk7Om7Rc2Y/7R7XNsrmGWwSZlyEp5PrjQCljRievVib7Rp0I3zZqZaZ+i00zkfrkayUCyD4HcSx
s1dLD2ZadLU7sXy0A4zf90Tg5Y3eBq+oUifrjtsc2L7QpsP3zIdk99DpAMcvkWVteh8yQvzdkYj7
OioaXvbiuZKutja9EmW/NpRsrlqf2A2AQ8TlmPtJNIPGizpe+6LL8Mkt2lYHr1E4Mr2YyYo4z1+c
wbtVVTBfVwAZZb5q5LoXmxa7Opb1kHS01J5l6Lnu8ue62foVUu6oDvjxieZQVhFJApM2IYUBc/Tf
5bra200t+3vXcqbeuaO3skPRfs8XlMLLdbSP/nS5qc65jDdXGAZDsSlP/Zplw8VE/fI9s5ZeNpC7
f5JloPpDH6rmiRxZ5yFMZPgyMUutc6Pi5AnFcv9V1atTH4c2iWQ+OT7/pd3IJS/iaBloDdewBAqw
G1eHpm+MioCDvD1Uc3nmGk/zOVVy2OZvFLXNl8qkXIxJ6UjB/k+ZY0H9NZdgI7tB4xqwQdq2odtK
Nldiw+gOGGS0ikIhi+qfZbBEUz4vELTwFbOiYyLjT32OZn20OVR6/5XyJH4OO5tMhelSey1G6WW5
TCLnqlu2ObxZY7VeLaY39WW3+dVrvwMk3Vb4PKqTwKK3ptZfaFHCQEZfdxqX6hgBdHM9NABWl3OS
llmxMfp/xQ4oak6oz8boYLpNVSeGuOIJxlRHrooHOCVHL7uAO2++Rsomd9o6LUO21nevIPc3IxMm
zUZo+6y99Zhnzbm/tPWj43vc7dosU3Mc5qH8LuD/yVwtmoORJGc0YWm3h33uUk69lNviUUZ2Qzsf
46WcvuzdAAdWS06NHMtF/Ypw0fnZsAB+zjAbqoKZRfkWtn7zMM1UEMW+qoD5OKYuF2bXYHxVLQdz
XGIxkXq49N11NxhHnDx3cq5TDr74iENKOBymJSmHy3bq9r6ICU/oc1nHXDzTFHm3YTib5Ig7AbUX
XTASZj+pq1OmfTEWlVbe1Q5Qz3xhVOaiYTIW5aaylK5xv6wpILuaB/CzOOSi5rSl2hCw+zKOn41h
cdbcJXrMKI+i3X/v4WT8GEOMX4vW6zxqghlHi0zUHNoG5/iC8duU5NlY6oe132vvwM7oE1w8NqL+
wsxs4UXsda6giaj2L3MQrW7RbvEYHGYHzIdqwjNNkYw2/DJ2cLpvKuKX/FxDNLnbnC3zCpX13sOy
n9tMDp+ouoFrOn4qiQY5k0p87zmikJ5yRmqMdfuuvV7ORU+B6ZjzkiiMRDDKavyHjm5neCr9fn/v
IT2kV2M4mNe0rsVjrNJTLaQ7XVrHqzRou/bBBcKtDaEbZNndnG3rGyOLVF6ikepvaIjUu9MJTgZt
ff5F2zv+477uU0ZtucxwRWkHHiRXEUlV6Q52W1JEAOokYUfL2QbV8dxwLwch2/TAwSoywJvVqMsR
shfokewwv9jIhO9udRdUHJbh2txvYWm/Kq7t54Avp4bLNfu/x7Si6j275d3OQTbaCz7j+BA2jaSM
bWwJUh7wM7cmPCvHihj6195lHe1owjLPiboI0cX2C5xAvtinYC3B9oH2o2+xTaggfF3WP+FGYPc0
4/zZ5AkWHdkdA15Av3QIAajIt4ncw8YKjTi+OwdBEzwT/VANonfzMcYzjOT3eBbHcVDzpzAjM+zG
MNiYjluHfI52OEadK+NdkhhCMvZ32CStPG0OPfbRXRsuG19XYr/IAN1fkUcHZ9g4onPZFkZOlxuo
lcnnqUVLVmlPwDESSR/mbZOmYEAOdwfXQyyGY7gPmApS9Hndqd5bqJBHNzWZq/JArVt0WoK5d+57
sGeCbWXbzfKXrLSu7q1IV7ILprql4CHHMtg4RWu/9Y9dZx0IKIuA0qnvTc14eiviKVDmVRml9gsK
GCmcvCkDuE2ZhbyJMZ1fOS/+bMMUN3q/hSKViz7mHDwmyhua50DEailzF3vRDgvRTQWfQsJ3h3s1
ONYFiOHSCS8nN0ZWRaymT5U9uI7zxa36tb9q7KqS87/r6/Gmwq/CvMTeslNqOemejr8IGPUpbRj7
8YxZZigZcjM60Uqbv6+udxnZ1l/vVAiIzsRALsNvjKyXfSwYJ9OInbSMRfm7zPaE/OiwmbqbaSAe
90tL8sr8nnrcnfduOpZxYTGet58Zt2j3U7/E1EJFmcW993V0ZOTGp65jRnhZesvCUHkK9nR/d+x4
JvRQzlXfB6iz7QWP0UwTxTmOe+NKJJzgLQgdl83tJcIHL2uxFMYgP9XhhNXTCEEBBIaJCi4PLW8H
8cRkkuhyiXbjvPSRP1JpmFVGDEvKRW9QnGdXsaUieBfpj1gFcfLDxGmbzBc1c1JR5aGNGzmBQNVh
/yZTbpn3jNa1PNrUBvWNretufog2hTl2ge4Ny+8qsWVyYzWSjYs6WJb+1qVDDy9SEjbWYwd0vj/F
kr9/zN2UUQEW/iT4vYta2O5TXLmO/VZulmuDWcmWXWrWNx8t9trsAljcLFfevHBlVq7PKAV4bdXX
m2MwdY6npF0up34lS2QeunrlqjRTcw8hqlKncU3MeK13d2+OS9QH7TecPUpFnzul+gjqGbqXGqrJ
njfDtnuHwNn6hFkGYEuxReGQvrXsmGc8ARt7O20R3czucr8eZztji4Df8/bVCFv90nb39FXMIdAe
bNiWXx2hRzcXzrK+4rIp/JN1s/a5HvvA5KjnO0KWuP7CIy5m7fhNTG2Z0GsFmb0Ukl8quDe28kqw
Xd5NpJro4MJ13i4gZnqvCJDAmCIw+yw3GThcjqjGeWSSKrpDmzb7t00l4zN6aO/Tlgo3oWGa6uOk
qnpgiECNmFcKuW3OCKW6G+i9H1PcOyAyh1Mf5WVcVt/mSUxesUR6XvJeyu2t9/dtpZBdXPfgGV/9
3DAlf1tNa68div0OWswYX5kJw3uatPjoBOwLQi7bq6BpFJyBeb9lDLR0x1Es4c3I7lnz3TeMb+RW
EtAb1mt72yWEZK60DbSRgZR9vlS+JCOAwTiTeUCgH/3u2U9ylAnwadItw0F10NsPe8Xk97nhRPzk
OnoCk8bDlHCIKKk25hoBJITOiyF9VLzdT7WKIE2346Lf4B2lz2Xbe+1JDGWSPI8kf39RBFpC2Alt
9J6NS7sBxkTTdii3qB+KaLXtUYvMnr0d2gSnZkzDumK1pODeTrO3YtfRqf5qcdfqcoXMPN5FSJlq
WuqI6zvTA1gGdnLMazCbBPtZfbe6RbQedYU0ZSPAnifye7n4BwafqkzCXEWJ/qYEd9PRbj18jobW
ndu4zUi+NXu5XQJrifAwpVNf3cCmcnqSDeu+O9blbl53aALTkTZy+9HHXvUTI/s0zdcqsjc9xk/L
aVOq/qbnFbpyWlXN4yzDmtGln47wFrd9Zsoy+/qGfon2FRv+7O4sbxCF18fVXMD0YQ7DcJVp77wM
JB/IntzVnMDRictq6UInV+U+v1QVnXFOFhfm+QmVjj6EdrOPcxMskldiIzevOIH2XOik48TzMghX
Ypk4zrMMa/ULD0jzC4N9mA9Liyl1wbIEuG72Wt4IS4l1XJDuLBxu51DCaK/V11YF4Sc3s2WXc+yz
bvxpm/1bR2pd5y6ToDchprijx5ugdI+TbtITh1FanQhTrU7GlY4pEoZX3qnzsukpmsR+5v5F/t0o
dPyItQ42r/3IIZ47e5tux6retscaau5LUCvV3+gsHqtjGS6NKBSkg/lYRqVImfVQZJxSzVT8DCEA
6y+RERIs04vUyfP7pj8ZGWbgPzSAgLCzXQqzeebbwN0bFp2HD84XJBbDflAu3DdwtyoRR7fKalzS
k2C6YZKyjW9es6f1cQ+d9HsyTmlQKDXY5cjmxj2h6YeefHc7ZeGVcsf5brGkXBU4IYGyp30/XPuj
A4RdeXRyJwoE/7OKFv2LM5ThVlu7Z7AIZNul/bReWuiGMOjXptH7ZQOVogODdRjNQg9qX3Wlo0+e
xZj4xuO+e9p7L6Ye+HeS5t94ZbDFsVVKcT1yqek+mh4N3bwZiipwWNnoU2+r6Gpp/viUj1JYTH6x
O8IBHGe6DM+jD0x4mhQV9/uQFlKCQScd3340enCfWjgddgtEUeNG/oeP9jd+3vmh/6GDosgEUTz/
/L/o90Z43EQlttQhKcM3+CSPLyMRAxc9I/z//VGkJkPWxT2KW+WjYAsHHq/bWpkU0oNXEKT1fCHi
1lxUnhr+4FXykVV79ks+p7T/JxQCJ7oPDL1qlQPbbkmLspFD3pakJbRJX19sTRPn0ux/EjH8wwI5
E4bJpMbeDGbgh6+u3eReQiHJ4A9s/lW3L/Yq5SD9wwv8p08FoxlNq4/96d8WCGL2PmltkxVQ+Aic
XWGAB6XXHrolYuzb6OgPdMp/WBseOe4+hTxqCSb1f10bPgzxaULhX2Sx+lGHbnsQKxzz2ox/sgf5
p/eHNSJuVRzsrMYPLFEkckoqp84KEBD9AiEguesoe//w/v4m2DsviwydHisixl/ho05XRjqiO+Rr
cmZA/LGV/h2sDe+gUyd4WFS6FE1Xlc8qtt5nJovm6MORefmfzxI0PnC+Q+5MFDXnV/FfG47WLkGm
wUudNNT5os6gqsDSCoL/NavEQ9x1XpIpyB3pz8GHB/lNhZKbwFNUuskS5kQMwCdbXel/2Vf5J9vO
vy+VABNIZlpQbzknsw8bzqm8idEJLbxTtfYH8xOGmxueCG8I7eo/ZUx/FGycP9lZqxsHZ9t5PuFf
X2HTTF7JmAPAK/HSO5kM3xVT6hNVzU/Qr75AXxEeWrGsf5Dy/P2A5rlnhw7235nS/OG5sU21Q0HP
foiW6CSJ6yqUCZNTn0l5cES8Fa7Xe6d/Xy//+GFJLGbNQDZGgPPXDwuZxIaqZa40A2agZYfqDsdv
O1kCB/M5bNXR9xRMUsz9/+ftz8c9B4mc9bUJCqC/PnkIFQFBvc2KMtj7z53TD89b0AGlrnbtH/79
U/79AEDCi+Px+f7jPvpoHFMHUyMXlfGsQaQX7rqpC29njvDvT/mnVRrR0SItYv97H90HaMtLYNSE
A9RGGsXwyNzKDP3NBj/+DzfQP62VyEf5hZg0Oc+C/vry9jabVIIDU5HB1rq381beh3B/vnr4MbjH
fQjLNacIaKLjv3/Ef3qR+N+RgkaiIjLa8yv4r+PFaVzwT0Nnu69+/63zRdQfumwO1sO/P+ejVPa8
BxFWJgg6I7zHgg93w+R4ZB9scYaUAKkgFrDsuGb2DkwkkE9CYCB8xkTvGhLk/Rqk/2tU5fnxHONR
wuQSX9SP0e9m8RnPMlwuSkyyixCz9rzxEwLn1gZvQ3f+kwPfP60cPBvPXqwBuP1Hf80KE45mQ8Za
pMZdTmTAPJWEBh3IR0v/cEn96UkfXiwOonu9KV6siMfo2PUegQ9NWx56JcOrf/8O//FR54xWH9sK
7MY+bHDgrFLoMsyK0KnDHxhVkIQe1PKzrKs/ZZT/vXQ5R2v//6M+XEYUGLFh0JQVS5VhVu2TJyrA
z45kfEcQMsmW/PeP9vHU9CMKl7Ojg/sfh+fow/NobjBzM605rs7qXaA+slCztuzUnrMDgsAup0QA
4QRbN/3hJPv4Uv/zZIyB0BSeb92P2sXGN2gafd8c06lNf/fjmF21TH8xxvfGP+zBf3oUjokuZzNu
g1H44YyJMd7vtvn/mDuv5rqx9Gr/lam+NtrIweWZiwPgJIo5Sjcoik0hAxvARvz134OeHn/N0zRp
+cpdXSqpSB4QaYf3XetZao9pdnB/IKk3fWwRd3Jolc+2Caf3bz0r7GIrH3hNYzh934qib/U0RsWq
GNM5HRftoS3HdkNzwr4p3OIzV9zp6MnhVnMupBg0iwAvT85Mkz3BJ643hJOSopG03Z31u2kCDwVN
07rm96B798mdOx3S1oMynLAuM9eNnneyCE2toZFOjTLTpcm5Jubk+wEUyX2LV3jLisMKKfLUx6Rv
3Odknsbbn35kWdJwF9keGZzzyYs/xDTR2rmUYTm3cifzbV3fGGXcX5WJa4W0WmskI/VnJ/3OM4Qz
3wNt5sE9xDX1dr4YehbzHESGeZvRp7F1ZfFZodo/4jZFS/DxKb53W1c3vumuAFweprcHa3qEIazN
JEYpI/W90h4v6jbpriJtTrayQWymiFr95LZq7zy7WKbAtIIfJNzjlFRepE6sxrmQKNFb/UKnbEvX
xbXl90LW3r4ZxvHOSZb8mMlOv2aHVzxSFDbCBsduQ/4NrbLIK1MqU9g1wqiOjI1GuPhnK+h3f0sU
aitAEI3p6SM/sUknVTpDlKxi0Guku2x4Sqx9WyjdvrWt4uXje/He0+5gdcGQjnZBPV3dYfasSsMe
+9BAFa2gQVSKKDRQNCGWmaozslTTAPdSdJanRbePYF4M249/g9+pD392ra0vHGsjm6R7oMhIKN4+
Di1FTn1NMApzYZdnlN3KrUP++d6J0zwQ3bz4dSet805dRGgVNTJu7nDY9H1OKwWB08e/znsPJ1Ez
LutsYBHmKYoHAX8c1Tot5mVMyrNylvP1oGKuUBLrey5ihx7T1HzybL53TJAPrH2BxDJbnUxTY6Gq
izLGMsQZlPnmrA9rK0o619nsDvmG5h3VhDIynU9mjnePS1jASqpElnCaiKbRBV8SymyElxs2/QNZ
reDYnhxSuikJtllFTbZZ3pif3PJ3jwvccB3lMHKf3vFaJlPaW5UMVb0w9k6W2zayYpmdRbi+g6Ge
NZoimMk+GXfWy3j6oPFqMYUBxAbguL4Lf1oUj8h7e93A6QEwc7hP06kL9N627j9+gN55owj2wTbO
Cwwv8pQjgJa0sKS3dKHd1lnoQR06YAtARNHFP7AtD36nT7rP0sCA598bh4+P/s6lxa2pEuBpaqj2
TtcdrBPmNtcSHqUis88yG9W8SybTjhVqF8pKhx/QdJ8Bc94ZtDgo1RRWBauL/eT5ZSaDNOsxZ/U9
PWTIKczOM0X13IlS37HG4effUVBH+jpJk7qsns6RbrcCl21XhmYxK2ed3bXXCcreeqvijUx9tZDx
dvac+ernry07f5Z0XFidKOa3z4/EMWGhppeh0i9yN9dauZeWUENctu6Vjl4dg2A7X/8vDmpS3tBB
o6xr57cHFWWXqoXFzGznSX02mdS9W9dSXmIhpp1a6RcE6875J2/KO8sBlgE8wjrXUYfA//agc5Q5
dmFGMqyjsqPIbfS3kozNgvmhxYL68Rm+s0gn2AI3NU8tBzvd9A8SBWE/jCy4ZrzFBvaxozUuxq1C
H3MjcW/7BozurcyX9unjI/8lfJSph0YoCbIrOGuNvH17nmq1MMXPHnoiKgX0J+bmoqEJ+QMDxrxN
hEE8qiFa68UVkcC7jkYZMYeiq8eC4O97ujEIEvWxSgJUTfgFPv7t3nurmJd5sShSsok4uQnWMKoK
IzfzootYzSUrHfNQbJ/TGVc3UTz8LNnv94tB7ZoKLGsysjLeXow5cTWnadiyJD01a0tCL9ApTu5S
Xeo/PwGsfGB0o9ZKLz4Nw6FXZHQJfrAwQmO+Y8n7UPGW7xhg2Lt4rXXp6WUe/vzlJBAX7h0IffJ3
Tl4kLG21jYi7D62yplagVf3lmFZz6EUIS0yy3m4+Pt57IzGMPdczWMy5pEC9vZxupZK7OVdDOJiR
up+SXsND38l73I8a7OkyurDrOv+sbvDeQwPIlBwXkJcrNfHtUYc08cYYT0FY9Zbh216DsqxIlQBh
oLIiCYxP7uQ7I4WBQtg0uJ+EgZweT7iMwLSdx9Ca4/xcWGn72OrmvKOeln/9+IK+c2pUykHBcX6U
fO3163+avq2FWueyZCNtSOSXjts42IhtDIhKj/gbVPzyybLsnQOauKyZxOn1rWy/twesahMHCmaJ
MG/iaFvZ42tppvqeqDQB/agWnzyg71xKcJpwfenwwpQ43RbRSO/p+6pj2DFohSj78h26BhN1uf0Z
PPx3qtvJUmhdB5GABuaLavLJwGcnSMfsdJpCmSXz3jKgFjSp0l9nfaYF9ig7tp9qdZX2nXrsBP4a
q/OWS3Xs428pJOzvuLpNCAdGux/WQBbHsKLbOGr7C5dN35HnIdtXmFj2cZzLz/Bk720Y8CmwSaXo
aP015GrRDCI00b+FVtvVSIQijFiWPllnRNRVjzVKDlax8xQ/eczHh7pJ4Y4gFVJepVGnmEIAAnTB
x8/mO3MY3QDaZBprHYcG1ttHRVVqwKgtj4pmSwWxUemu9KUBKguKLqGZ+X5RvA5zZW18soF778jU
5ilk04uAVHQ6zFg9efBJPIWZ6vxG4ITJgn2RFzjKrVCTevFod0O6GTuv/2Sl+c7jSguEvhJbNh5X
XX97yjHur0oKbQqBoifIy+x8Q0agEVrN8FkM9ztDKZTt9TjUwuGbnJyjIYvYYDqcYDZEqzjfHMsd
Sp2JHu6EuHFe2r3T6MMnJ/jO67+ONERQsDBQ9dMa+qxZfZvXGNvFDOFERRGLVhtcx34Zp4oRALSH
8D9+jP5yTXmaWWBaa2+Cct7pDoXWf61Nbj/z9qXdRacl1U6vzXGHlPJn+4I6h+KBhVDBKsb9Sx6d
yIrBzhw4GKvo8oj3Lt3kg4vOiIr2JwuZ984K0pTBHXSB1pzO9pUm5sy1lTnECkyFvmzN3rcQrSTI
lMYi/PgSrtP4m5ENiCCFSSjpFFgR3p68iS42GZSwYBNS5NIXKLBp9S9LDYDl4+O8c1KMPWx4dK4f
/3lvH38tBnoQN8YcFgMcBBPPF/4Xcn5jr26ePz7UXx7/lYtoszRmxGbr8Tvb8k8Tn517IAjWgjm2
1WYv+06EHe7KQPbKvKX0PT+qWjFuPz7oe+dHec5YcbLsBE7DsBIYeZhVNURHyNfgZujpTTVTs3Mk
4tj/zaEMIgjWk2Ot9PZS2vjeNFSLq75JklJrdaiW4M8hifecf/bj/v1l+o/4tb7654PQ/eM/+fdL
LWYQX4k8+ec/LsVrdSvb11d5/iz+c/3R//rWtz/4j/P0pa27+oc8/a43P8Tn/3H84Fk+v/kHFgh8
Qdf9azvfvHY4d34/AL/p+p3/0y/+7fX3TwG2/vr3X17qvpLrp8VpXf3yx5cOv/39F/jxf7rq6+f/
8cWL55Kfu13G5+zluU159v75ef/1Q6/Pnfz7L5r66xrURZOXLh7jj8lwOL6uX7F+JceDsQg9Cw+i
jujkl79VdSuTv/9iOr+6gK9U9qVrzZqC5S9/6+r+9y9Zv7KVg0XFaobxbJWN/Ovk39ym/3/b/gZA
6KpOK9n9/RdWzSfvNZs00mHXGjVleT7uZDdkpF2M/hPbiG4uyVNuejk0ggzDo2ZmzP9qo3a+xxaR
R0fGyDtBTmuj4lyVTREdkqVRQ5F46sbUKG16nRS3mHG+CZZcBxn12mU51d5ZjiHhi8ea/TxmuwWd
DQn0eZUShJsutnk+eG1oQaI+iNizcTcM3XCc0sVF5BNT7lFAGWCS0UbCA5R+10c2xeRWyi02u+Xr
5LCymgb8qAesIeTBDoZ1pmXTbeXV6fnET+8Mp0WGXQ0jQvYubp8keAy8ybLbYsO+LijVbrypAocJ
DcD1lTKJd9gIs7DAPRzkJqGDmxa7x6ZNUmvX6AYM8zItpusMxsNmnVd9BicdtQACaigU4gj1ZNwV
cWVscUEPL2MB0qA1zFeYQ2j6a0AGNV5qX8+97GgX5bwZlYLqh9EO51SzhqNWkBsM9VFzDuOgOyUG
bHjb4HzJnJmKLnlSq1n5Ti9BBprw8g12HUZ+LZ2PU4eVduNok/J1aTXUt33m7KU0MBHVduN9jTWZ
H6HdiduuNwiiNIcCkGVe/JgAKe3zathOEfXxLunn/YD/8ZDUUeQEVWXsZKtWexdt8f3YArnqccWe
x8binHWJ1VgbePLDvsb/iEcwLawzzKia34t2ORS4my+MVIUtaZf1zqvVDAJutnqCjbICPUiuKdzN
FaUzAxLuLesH47F9NrQ9iuOoXq6XwbSu9QoNvC1K7DHornduo7Q7z+u6s2FJsREZuX1Ewg/PGUzN
3hmxTsfc1Hu9UEY4CciFaQ3ouwbWgo9hIgssVnJBYyjaHeCGQg9MEE06jYiNbS3RRkwOfj0s6+j+
abGXYtfJ3PmOHJXvYr7l0hVq4EzOI1vqZjsyN6KBizr8WY1zBPVjnpNDYfnsg2DaOGkZOFEBHxnT
/6F0l/KQlI3cCw9Akz16u3IY1AeqKe6daUdyO3qapvieCpqrsAs3lL09oITOzKe66BPk9kqMRTnW
q7PIq5Jso3ZYF9l+44Iwu0x7SopkQY03DC9ot2c/YlJtQMLpetCJSTu4ncXcqlZpskOhHPGHJcOx
ckA3w94ugFhAkPZmSF8Ggvawr3v+OnMvh81s6xpq+pGytlVM33Crqz52v+l7pSfWHQ6Nb7mitShd
C+MCtetZgY8c06Cm7QzF0i6xoURhx952N2L5CmsBgakquUQSGOp50xAgUaFu3duTl8APgsQybTor
SZyNmIv+oRm9Jd9EdFJR5PZPClXDe31oV5KaOW47sn/Vaar3FQkHga60Kl77/Kl2OzUcTSd65FXt
v2SZW1yXyfTgRJ6z7y3FCG19fRpRihmXk5ndFCl671lO6VZJ8/wq6rG5mrl0AWGNU3+BFN8E2Fpn
tBCquskfbH2a9iAy+ktpDM5rMyXa2ewiGEIs2xl4emXqowofwUxNqvxSmuqkhGOs6Od6L0v0+vHY
NQEG2eqCaM4MV0xp4a/J210NNmgT9ct3ZWzn8wT6/284BVhSmmDXdkJ0iT+Z9rTtXAU7PN6pVy2C
IePxeTsln+WxKsrxTM+liZp+3ooiv88V04LuPmYtHnmlL8ej26eDd5nWM8EdStPnjw2v+kXN2iXz
sacv17VSnbtxawaGG+sHprIk2uggBJDQo1APC8es7qaalN6DqsbVLonyTgSZPoXMN8kmLZWj7sRj
gDdcbsg8nzdFQ3oALn+9CN1UeUBgbZ8teZnd0TZA7jW6X+IRrB1mPz2gisl1r5NsN9lRQH8w7oJB
8eKDYSb9lxgC0prSaO6wHQA4yocXo5HMWH1WHgzg0FtNg3Y2AbHFWm/lPrJfjHAFKcZ4UElCB9AY
DjDgaurBW5oKL3befi06uFDe8OQUxYUJ4MZGO4l7K86AMlS2nW4QP+EvjCexl7l4BmoxnytzHX+x
tPUhIddxr9LWC3tDGmigpljbi4WRMlu6C6qixpMSaXEYF2Z5xMeNLRe80F2eOvM3FtduCFMSUEve
F+jfhg4C3FJ/1YvmyRvmi3z0LnFQRpt2aH+TbdOSdk2TmYExZLQY2aQ608VCiRfpVTocgCqfSUdP
/Nl0r41CQyihjN+rUYkeZSeSwMirNIirZWHa9iqfcL4sSF0PtlKekEgEIxlflgFhLI70+LJAtRf0
ZLBfF0Xqbro+/9Jjq2p8iwm4BtU6lnsz9dRbMTj5c8nuINuAy3Z8HEjRgbCIZteB92K064vHmQjC
I0yAZefawERwcEeEWDv1U4/x3gTS34PhcvCoaLowvrM/FVvNrlKU79JwCHTtrN/gY+uXXlGq161I
HEAF/KqXOEJnDKXdUXez+Tg6cfRQD5OVnaV1U1xNUfSijWNxbCMmMRtOQOxo1MRpPO3Gaam3lBJx
CjrCOXh5ijdQWsnXZk4tGEXCAGapxOJQWdFUhRBmD07D7MK47PKHZe14MNUgq3FpUDexL/NZBTIU
F5q4jqfFea704moAAD5Ab1ARgCdlV51zi3E4SaC5V+My9w9Grj52NW/U5FI9SsEfuIj9sbRDGdrW
LcB4jbyRez1S6n3cDFbiVyw9Hfhy6gqOYBGxEXSbA7S49pNIsY3EwmhpATbRuQ3j7SKBaHmDN3Y6
aF3eBInSLP5cupgGawP/PnhV5YXfsTA3msqm2S8H17mIm0g7izHUb6FRwkI3pa9brR7CGIm+LIlt
7JICC9EGilw+bXKvTPweB8nW65Od0olqXw/lOWAdbUMUEZ0IGC21rwxY/iHtIRjPexPikcQog8kn
j4g4781vkjIwGWmuMm2qTMtxy9oQIvUV1VF580UdgVdayMs5Tq3W3mXg7phCNNBlg+ZO/qipzdXQ
KELuC4S8wcTLTuxEZhuNn0Lo+IZbJoc34GqjrwPT3EHKj2mRu8ptnkwMXHgECVcfbfGwtFnztaW7
rX4BxRC9FkbTa7cJEAgAPsJZtjWVlMhfUudbmw5LAYQwNfVtBZGLlFyIq5adufdm3f1oDeVHLW3j
dvQiN3DxVeLTMFyQTFKUz54hJNbhImvARUvvojWdnhVI6T6A7FGygK8qR1TYO80lCIl5t741za7d
OWwZtg3E1Rsr41FpXLxAJLf7WS/brYobzmWtRYOpLnVyPyxgPpIbfmkp9qPJWnKLjwdaQOwk4TJN
2atbLk7gEsly6GdmUkpQ+R5akwi5E80e2t1yX03064byW2Pq5B5HkEYd6mQsIfIvlcdKrFyw75M+
oZVfHVIvNk6afjGt5RYDDhZ5sg+eM2ldZLlsr7oijw+sU65bs9kWtrjAsvKq1x59q+qmUb1XEnVu
0sl8MXJ9p8BS24/1on8BwX03uuOhKJyriB01PivtAE66o1wGK6Vr4JmYiX1oYyy+2BSpyTp67rcW
a/pRDQozgQZRLN+nLFqb8SPMbseTGWD4xO5u5qnRkDqm9QgUsa9LYoAdaQGDydMXhxXstU495I6e
A1WdRNpAhfQ5vkbfAXxULUa/dvQiWCajvI1KI9ss3gQKENnJEed8HI4Ysi89a56psnvtwDI3jewz
fMiKzawXr2xMZbweQYrOW69QlSCx2+wm7vmWVdjaavO5Ogpl33lZunfFwm4hKZhdSwLfDkpcKFfO
Utuuz5ZyuTALspag0cVsuYAGkhVaXyT0uXyD3NArc/UxOyIF2ABagtBZ9ou7nlXOlE6AWjpsMg4a
GZpX1H02AyyB0DALRuFSJPt8jDDQRBmV0IobbKWMP8y9RnOWSR28mhtP56U0iYBIn2AFcyG6alIO
1VywgijtXRv1kw+1nyQv7LzalYCmjNLUvSkWWQVV/1TB1GAy6W/LdFFDp1/KvW1E7dZ1ASnElnOs
SjkeE8MAhIEN/Dpp9C+F2eCb7xeotnHziLvQuGlwKW/gRHZBBf7h3G4APJhjU/lOVpQ7Mr7ig6Ur
0a5WvYVkRqIqnNTVzxNt0rdNaZs7FA4NMAinuc5KHu8FQN3qnRxZWUzng5Vewy8BfyBH5TCKpTiP
CIWCNFt5WQjKtcy3Mh3Km0VOv/VZre3HHiIZwYnYazEeJay4e6X6YvHaQZbpOstPUXLcO/rIKxvH
3o02j/ljD19LD2U0xGZIGn1317qECbCn8sz1A0rnS5ya/JGn8XUa6dXkT3Ylwrn1liDRGBGURbP9
OFkNEWb1FAMtutBAs8YwXBRwt1Xqdrj+FRIJXBC4ZcHdigr1iGUaDNOwsGFFVZK7oroCS+Gwjczi
K+CEHr7wqryxrEVuk1Zd/AbnsF+uKRvtoC0BtAMeO9AezW84ROtHS1rFuJET49AmpsRg1in4vdGK
jIepcbVdndn57dDMagDwxtrKpS0OsGjz8zQz73gYWPz0claPi9I1ZdiKlZ8/Kc2BWOg0pPJaMz9n
3N+k6foN+w9zPZdko0TTdInuyL1tYXH37FI792m1r591oyupdwhx3qOV9PFzz3fuYtEL6yfle7TM
s096T/pDk7b7RL01O4ARm+7+rbbKBiqFq29SS8OYmwJyS6Cr7MHraX7qqM+am41n/wZvaskodEDv
MbxhrzZE88zYUS9EZl9kaR/5ju3FrBbSa7ad2YU2aX9ILH6qPndXl/x/WnJ7U6b7bwtzb75r91qv
xa/u9KP+L1bvTHoa//6vAtlfqnf3efucVm9Ld+tP/LN0Z6q/rgIBNLKUxchyWNsG/yzd6fqvxB0h
6kS3a6JnVWnS/FG6s/Rf+YpG8BM3TX1bujN/peWx6uoxYqG75fP+9Zv9D0p3pwV5KobsXdDvkqBB
rs9pNnnJgIwauh2DLNe9Y0yWy5Fy2Wea0nePgqCAU0ROgGL4bQ3ZSYVbpmIZAyVKEY6pzNj7SZbz
9z9d9j9O7k0d8qQKyRUhqAPPHcVQXgL3pOrPrlDQKsYYDKgDWGai1lgPYmXvtU56dPqqu1eqbjmr
cy37rIvylwir9dh4TxHQq66KROOkHV1CuIUpV4PeiNm/fS8a6iiACAEStBtlqMollHOKKAg2cjEF
juvFD1Jrta8VhZ8oYA0P2UPpjWLyY8XR47Bs1bq6QAudWJ/ph/56N0wVDRbSd1q03Pm1ufCnjgVG
6SG3sUgEGmypG52GbHywVZgjP2mvobRMF4vSM3ecPtZpvyzrdHccAbgBpMolK1SDLvClLstmPHfr
0W57OoTDkj0l4HYYOj9+Fv5ykkg18Z2Rmsz/5Jmv/cM/nWQvZaY1RuYGTgeCdElm54w9ffuTfRhe
Zxv9CLcddRS2z5Oj0GHKcMw2WkBcRvd1sNm4D5YhHqx0efr4fNZP+nPnjCPRgkGWo+OXpcZ4ctOs
2RMlNmEtSBuNbUVlR2wwB6qqgMaVsyK36vnnryACcMSSxPqQKWqdNH7Svjd7HZ92YLHt3yf2MLIU
qJWfVAuuAyJB2g4tQZe2hnby3kB7NFtYPgZJNnCQwdzkWwqd7H+n1DjoavNg1HNx9fG1PG3ZnR7z
ZJwocdHP5sIxdbdZl5DREmh58wK9wH6Ubm5sqDY4P+lLxDfHEEuHBCeIyph+0vl04gm8CfgGjqlE
xyFb5BUBgtMxV2oWXlY2somkzTtG4cfn+tfnhlYyeSMMTTygFFnevgfkguDib6QOB7kpbkB7JM8F
ycIbhl8H8oBd5p/ock5bk+g+VP6j94riAbArk9qfXzxEU/j3GssKNOmKS80TBAf2wODhALuZcvj4
7LBBnEgsUHpCfORAxFOrGD9Pff9a3YgZDNYQdDa18V3fLVl1FEDtlscMOybFaU4y2sbgaenXSyrh
Gz2a2V2TUOvtiRpotOcJUDEQijjPhxZFDdWmI2Fjs7KlWt04VDRmoCTTJOjzo9w1ifNqrcgOK5ob
w45hTRvxe3aTse/7tWExtOkIcIKSaOuX2EXEZdsRHHA2D9CYj+PCTuPRXSaaYDIu/G4xDl6ReFpo
lEQDbRo4l/qelvIkv5sp+OrN7M5j/WWk92LvkeJ72jGzI+VFw96jBikdsCestY51oAy5yI1nJeAu
LFSbpKzKGpQHvEQQ2POQ87QPrTfsUkLHlk1UCqKOjEL0+Xmmen23oQREsEKsWNkVCaXjAKJVd4cr
JYfdu210RzyJOVeULStRS2yJ8TDdL6YDfn1TtKorfK1Vk8s1ns7Yk1bSPUTAuB0KLnEOk58N9Ry/
MDqakxkKPdbnxI+iruHSilHPx27TLo55L1WCbeDfzQuXUFbUkmoZ6SvFytVjf6EB+zBPdHx2HhsZ
IqXqQrCL0wGHnEHpcff61MOtNWmjUPEyzOjaE3JUd+qsed+oDMpe0CEa6Ayp49gCLoP452q3xHFo
2rXZWFm3K+e51HdLY0oBXHGp6ziEYiHH/bR4kA+JlhmICIE4t9YK4YrdAZufqg2ATANMke3GY1hL
aSuhoWUFwn3gXzkK5K5aDriX2GhoasHfo9Y2s6AH40uNO6u0x4xImRxqcW6ddR33PdkYiyK6L1GW
enfUy2oNrGXUG9DThubBjcA+bRK6054/kXaUX1giI2aQgkt0iEwmwA3djwILvRT2bdtGkAkjAxr+
GeM6i41SUIMLqrbTaa20lfXcVh0LpsZ1S0iKwhDuUyOl+RpVgE38cl4GbasqRZn6eqk2yKiyqXkY
pKHcUVuf8q1hKBU8eUpiAA/zAbsKWGSwMWWM3sxfH5sfPPl1SrlUDHhZuih6yPuhEZvJ7lsAhjYs
54BkPV4LMBTpsV4smh3TIAVUXw20mQJ9sAkUXiKD14oCwc6p6hisXtXyIblCCyvudOhYQHGa7waR
Ad5FmtVQSErdnqkfuzlxElk/AE5blgS2+jhG2m+e0pPZaAp3nni88POAf4zkiwX7SPVdByxoQPYH
LwOBpHONedZgv8y9y+d9mkDQAHRfKbDcDFfQFDD1pb8ULKzGgJhxYSKA4r25K3GQxDdMglm6pQ1H
XBHzW3MxR96QgKyVJUSpUX1Shia7dDWiKnd9OoHwikFHpgeSssYJFo6iu/dIptUjr676ldrcHLN1
VfTbCjqN9y3XAT9tm8S0lMRfdcneN+oCpAMZnRrRIxy0CnUU9Z28o2Ek4OAlu2YwS3LQ1bF91Myy
7a4Mp2+7s5SknNvBiK3koAInZqvdywig6Zp8rTZbd8a1fDD0QiWJouqT7IsoWOVtW33u9KsmTp3u
ZnRq3WwgGxCSSbR7YwAfq9K8/S3Lc2hOSpNm1Z53syroq3Wm+xrbFLC2BWtTgtb6iCSFflamxFfG
cVFAnomuunE8xaYYURJ2Sl2CHIzWicsdJVP1W+oqZuXPGlJ82ktdfk0nQW8DLRL5DYto9SFZTFmG
jSuswHPKNgsgwzZHgEbqV+JIplcbFOePilWAsbPaJrkUk5uKq1Itm+90sMQ3qzbGaz0XXuebcePe
q720HtQWu+PGwb4WOoCvSQ9THPcmKzzlN+HVy1M3GiBZZ7aIWSik1TnHOpowzjN4DgFG5plnSbUg
SsZGnO2hqafl3hAU2JXKMYJqyfQFAHk2Dtt27mqY7Hni0cdMPWoHZPC4xUa4kfiSkwpy5+QxIxYW
fTqPlArNMFaT0YZ/ZJUPozoyrBIFtEQ7iaCgAyFtEYxikS/wOnop3C/da5WHuMn1K3jEigFPty/A
XLWG/krOj1Vt9Qbi8DHDAbUH19THmz6uedsj6Rb7Ok+j9tDRhHsecxe6v45/5qnTCmj8Ja56GYhs
ni56UyzXRZcqrU/ir0NbwbKh+4rYUJewVCMUoFpV6DW3O6tfS1JGng1c3SmM9I7CW0OdvAsKy6Q4
Oiwg93aFigQBIHNGZwrFQ3s3qpKIG603huf11r4UrFNYYFGBJwpH4Uw3mp2OYGasvD8fiTZwCdya
TNpJlYGlIuviqxUPBZitmpOn2eL8qWJnXUUleVQTX5/aRg+SvCVCJ6ZkfbUoS9MGssODsR/gZCL/
98yGGdxBWUf8V6p8JydxFOR+1h4BXsQM2mE+G9U3qdM9vpipyPVBYzKH3KnE+Cr4GYfivBp7TQuT
Cn5ipWZGtHe6Kn1NKG1nfqU4dHWMyhIvdoV8gTQJQEu7jiv6I3OB3cMsm3PqinZlckfp5oR4Y+Jo
N9EHWnmM82XkjvTQGsejbeLNMw7vurSLR53cI3jKhC0MgRWNK3Wa5t7iZ5Il8wbekAUgyxoFAEpt
JDPJQR9zNbXCSHzQ4dpzF6sAyjQ1VSdYdTmMa32BP1UUVfRUo9LU6X7XuoCpOBn3y6gpRF4gfKJv
Lvv6WVEqmC8W9h6w760+zBuZTmRz2S2hcq5eRPG29dL2hpylJQnYu4BthuFTjzsSDUDOCoHuNLAs
HV1ojk1oq5AJ0fu8Ic2RJno5h60Gt2tjsuT5njIo3rhMzlVQ0iFfNoM7wpJuAftDCmb1JUO5uAyb
GmbmdpO6eIy3nbmo8jAo0inhuufm18IdOnoBwNjQGMQ63tAumkH0RQvg/g2/oEqUJcyy/USXAjAf
6WyHqCIu3J8oGJCcnC5CvRhjsJdBKnLuai5lcuOwLlWCMQLd7U96Ow8Bka0iNFrsyVvCKYbvmTvk
LFlpNxFDaWc2uhiJEMSPUhsavJmQJ0VDjr7gpm3z+CLDIDDuJTDaIujIczeAHgvtkFZCZw0pcth7
ayfqa5GYNvkDZZkM+9F25A1RfpU8wmSl0OqNZvIghrXBR0oTLFNFT4zLRvSVCQ/Eju29Y8ClDYnf
ZAGcal36OC7R8NwC0HfDSktdJzBx6P6IykxAw4cRm/gDw/SPwaq8W7voPXDdwgaV0on2YTDU/EFi
AhKMJoT0bBLIYTvpddaqfXKiktO3bcS+/dw+UIjHjDQ5vfg+1bS0qnQY7rtWLC7rcSH2Ti056Vak
lu3nlgvL3xljDxGR6bnBQpoUU3JuV9cg0rIOYJtI5KYB4kTY2EDcrzWp1bFW7MUm9VsjmkQZhPMA
SUcA65tjwJKFtnhjqMMAXbv1LWtTi/IG6pFOJ5vWpPGX8KbBmw6wbo89QmmXAAu4NGCT8e6dL7li
1QH1LTQVCyy42R/gi6WblmUcGk+pdqPvWoPwjjPk5iHUItu+rRzAkzuhWdU5UqTlqWWFBzJhormL
nsdjQadT8KYcvcCupjNaPUZzBOO2JJT0gtvZ0ObMaE+DWE70a1t287dkqVraJkNR3sohU291fa7u
mYEItDBGGb2SYtfQ8AS1d+VhOS5pFOatwrNGAJIbSRIdPRLSHwALpQ1EUzzBPkvs6WVIyv9H3Xnt
yK5cafpV5gV4QAb9LclkZlZmeb9viHKbQe+C9rpfbd5rvtSRGn0EqDG6GfQAggBpm6qdRUas9dv6
xqIDhJ2DHyxpfVs2DLtp0SQDcLrYI7OipCOGQL/62BI9xgJgN4JYQYeeVTasRbxSiGZDwsA+pUzH
5NHw7Tf1kZoYXp2EgfV+44TseSQmigF9P0seV2vkEimXMqX0wBLdLjPG9rfB/51R17N0n5Yjpilw
pEnEc56wEpATjPCrGzYiDZXy20dC+drYbRKLGptxYwLBnWpS/54qPQsp9ZvfoZFoV/Hrzr7WSH+v
o2mYm0fYdo3Duc1ocbIg43ryEK20ukpM0i6ChaPoeWpz+enRurUcLibi2xriV544Iqv3gRbgZq/m
xXssE64xcmGb8ZfqCVsKtHQ29/OwkBxjNU3yQlHLUhypl61eff2iUVRJbqhAV5Z2bruVM7TKZ/+h
rNheI8ol6DFnsEUgNDFPMzUVGBSo80sh12aHqHyuGBstRF+mxpszyOFoly7HvWz7RhEnj7R3t7Is
/uQ9m1agCxbX3ZKSt7jLCYccDhu5Pcw0WleSktCqBrUNq2wwoWFbAmexqPgw3KXSww3Gd0/NhyT5
Fd10FpJI48p9D5mUQIcaJsI6cmQDe/bsd+YWS0QG1WO3TUJWEfoVZImUu9FFHggmgROaILijfEjy
OshmY0juUZ3RtInUbH6fUKc8FSxLJSdrXt+MveF0N8CCPgdMT4A0x4OomKjQIbW7kRU158c20Pmk
1DYuwEJN9yujc2bgX0ZDHsekwg4w5bPqQ3v0qifKvKwnfdQ1O/CUZz7KIsVEZkBtEkPlMTSynQ8+
benrmH2Q+u8gTvfLDZWLz3rmVR5H+mjzpAdZ4isoKlo0fzuLLfnJ0RETQ9sVvzo7m34gn5Y6JnuU
q4mfh2bvlyEj7nq65IQHjV0ggpiVTt9NDpl1S1UsrReE/69+0FgjSbQJSyt5tGIVVXz5l/5Q+zLJ
UOZoAgy7aeQVMU/67tIsa4Yl+0URUpyR/2TaDNRY1YzAAUnmG0GrqVU4oUtydB+IeS3PprIQ4Iyl
eSYH3tXCSm8vudX4Sz+EUWnnqV/U+5Tq2UWdxXFCkUWuHuC1betSOSbzeBJGrkfkH5R8kGva1LGj
2uST8YCaNIZ9ekgSzeH7yAl1xw/f8z4EDnkvN65buI+aXWvPo1t2H2SybtzsZpY+jdVlm6F0ZaQG
o0+cx4UhSpJwkaFpqerSN/f+5PP3MByAWqwsJd9isOQbMc7tc+KKDDy/zBJ1SAvh0Yk9bEZ72Z8G
Wkc9Z1NHllTGy15QhsPYxNSxb2dVPZHOWVRhXtn2gYAUq0O24tPZq6tUnQg0GKmsIMwBUoIebbHq
2XzgRN3IWEc8p4UpwqWH2Sk6Y5epkpC4tba7h6KYaS4pLZPyz84mhyVIty3dIne0mjxYu5QBVKNS
4r4mtdUPWdoomk4U5/BO85qMek5tstP9aA/tLSH/4t1XF65dtBrDI+cyZVneOAIvtWAo57FaG21P
Tu6I/sCSBs2nVk20LQW6Vn+gbzzzPqgZswWhtFjTgmVurNepb5oWZcKM+gcVjUTWY9r57TJ6drcD
xNrKXeerRUZdVfnHbFW+E/U0oY5IqJfpRbk5UI2lJuNjZD7FKU/YhAzGlmfzqqb0ID1M5MQOiLq1
Ih4XHryQ6g7fQRFdEeJfUeLK76DBhyXeJLR4aVM7tEkAMI92TwX6rjY1+dFtBV+mLqbKP/WD32gH
apconmh8hwfLmka+wry2BO7LWjr2wUw2Plo0gXUVmL2vspiNcLjOUOhWx9lH6IuireKOU7lq/UBR
UoZ6p+vmLe4zhR7FSm1PRJWPcDrlxzfFudUhtHIGnpUdBiSvfdMBq/K4qiUn86ItVMQsdKw74cWJ
TCgtCdx7Ix8cJ3C6S8Nh3ybCiwRp2M+8wZsdmyjo72VDx8ShZ4VyEMcmvR/0dqtT70Aq8U9hNOYb
y8a6clSo7ctSjn2FC3wxuPZS5822Vve1z0X/RQYzYv7Jkj49k8ts/4Aeo7tQVpqhdWdaWWN3FuP3
7C6E2DOod+9+7RjIC1vynMgj8p65tRoXaTfP6X6apuYejkN3r4kyb58VHY8IwWCz70okPm/gGglh
/5pUDNLdMIzRYAyyQ0t3ufc10v0aspHpSQjsNiMf2GO7+NqSFkiGGGgK2lpq2cJkaVY7EvTttPHk
pdanmevJ4+ChOwkrN9Ht680bmjLOCbX55ZorReSGokibc2Ey50NBcVJ2N2RghRQdyb6JTHdwxSFT
6MACh2OWDDOzre1oS+ocfov3905sgjdiLJz2N7mm43QwHSRXAVcqje5TIzMZ5vo2Vc9akTfPaweX
g3FBEWvdKwudGzmpdaRsltDD5CqXUPQZOwOao7w9NwudT4E1T/6leQGGAdyvpQfFsTHWgbMJ9zxa
JdWoAn1VEqUa2vSLXjy77x2Q88AaU1TXykiKD1kmYownXsIVYbJN4sXSOt6rXvlLGmqChk2C8tOJ
L9zQERJkQ+XcrpvnWYfSAvngIZLpq68B7oTj2iA9AdMDchuoLPyGa+iNqOQ0uOQqt1Yf1U2Zv2dE
kDNgDjlVXagSkHM2gsTkA0fz9OYh8UhRl9k187cO9ESEi50YQUlYYhLYSde+Nl3T/GDTNh7z2lPJ
zhnlzA/zUuMwiqF75sSciAxybcUmX6KEzTmgqXkeik+xmg2DAAUG6X6tWHt2FqUnbwkl8Hk4Uvo1
hIQhj9d25+nIJAu/c3ZzcYFOtMbO+PsgLVe+LytJjjYQMGhX1WjpISMjFzmsZqZvpll3dz7Ji30I
JJBQj1vT9ofoJ7/zl1xYwHa1OKQU4fmxZUzVDZLqaohzzUj8gMIL79nN55W3eDA7LxxAr5D/q1J4
ceMkg9wB3W9MNHRuejFbVXKWek1+pp2marjKq7Z5S4BZaQRKhPyt+6ko41po6N4Xv2yfLDhXfmiU
Zf9KlJ3U4caH0MQt0B9NDHOJGddsfLQ4W+59zb45XfqO0upVR6GSRO1kFM/Z1PTVzhA1fNGAa9YN
Vaa5z9NSdNz6nA9LXJpG8QXZDIiUY37Qwr4v7e3cFFQF88SI+le9rnQZ2Jludp9Ta23JTnUuQDMn
pZ/eNdRrlMdm1uYf0x7Vt0H7YBFw0/TjFUVS7AqDNmt+jFTXuLVMd6IuyZgR5FNxVCxR1/k2iw6o
xXXPOUFZFClWB9dCOX22uJ9x4CFYDi/FK0dzHifF4dGTQ2qmXkcodgJuqzle/ZrrGYWhCf0ct7nT
2g/ktIsvHSgMPGlxtU85NGxKlo2sa08AmwLiMNz290CDvRZBBaQ39JqxeNmDKQ6Q2mV7JTrHO6Xr
2NGP2LaXakKg2x+fYgXOp5GCRI0c/SSshhLpM0aE4hPRer7wPjU16P7YQOjgkbaJ3qBX0CVtyOSY
XRkR6RRUqvQC9jaPERB9lToQFOReaU7Zfee2LjPOUbgDTs05Q77k8VOK6Xyx67AGMu8YeRMjO63g
ZyKaNjd7R3fOw8LGNjc0kw68xXhR1K1li/XX4lg+q57p8/oyiiIEA8W/GAQgazUAn7V/kq2wfkS9
ZSSzt8NCRpVpTMTGm3PPRdDgnuqwdTyYcmS6SKyNqieNGHcgj5THIjQ5OJDRQ2eutLw6W36EZbNv
Z1NNmMJmOgTp7AJZJLrHAyFAwLeJHbNDawekv5se34qc01AfN/9prqo0CUUCcB84zIzOqXX6jLIl
n4KYoxo8+4aIAP3OuDzbjFhcuFGnWgNIljYavhCk8Aw11NrneaEjJWhqe9NuTa0SKBdNJ6mDuVh5
o8u+EfrO0DzeWrOnDHcvJTQliuUk4XjCZj/v2qEEGvcbMJmg8ZqedtAcTOOMSx6wUAmux+sCXFSL
GtC3LaqcqX6v8ORqIb4sI8N4ZPb3zCNaQ3eVxfTl0iL1TASYLZH522Tr8y3huzF4U5r9gEmgvJsF
5Vs7Dy2nHbqAwXqwJi0ASFIC7cSIPgYLAKtNnTBP+zwJPX7AaXB5UWgs0BAfYaHZRkiPGcgr5E/5
v31/JeRPuXjbgr7p3SMmLzb1id302qBwRUQJGiNOr3bth7ASk1nuaZjgGpj8Sx9O0TrjUUmh3YKd
VCBqlPCkYU81bxP6XSZ/rK2vhksLHX2nXs9eHbN5IkDVCdg1QgMjQBOovl+feG8rbWdYaHEP48ap
ELeuntxmpWnd6I3ZfE6QARuRMDr9pVZetGx2yULzQrkxCoUG6UtNZPPOJbhI4KRiP2m1lTNuTR7s
MvHxhNHEdznF88YM3NRkddUnX8eAYS5uzCjDFq3TwqpdMQa7xr6eMl0+6QDa6ivTGcfi1lypadQq
hODgO3zV4rZpa6ffM+wD0jegntVpJisD0bawEKgj628sDEqsZXE7D/3JU3J65c5UAkIAww4F145O
S2zelfkBg9V4S6LeRWPLP7170AkgYpjj3MLKkrrTG5IAUOQNGgynoSg9g67EvMjoxuaWtmJKKVxv
t+GCixn3FyN09LLCK1Fr6gHVUvZraLIMWLYErg26bpg5zTOmVZIzq8dKURqF5GVNr63UIliZcVZq
8QArIOPKqJ0CD1DtjwECaHZ3ypyoqVxY4TAF5j4ZdpUn6Gu+FCfjeZJV4sQL+cXvmusOetSMtBoD
70/Oe99i8oA5yHSFdbTxqS/PK9Uf+crlu09X+mnqBvhZGqTz3/7aFG9Lhq6OVrty/PLtse2/2WIQ
Y8W0jdvWe8NpVV2qNwCQO4oM0XTijfO5IjbaKtLIKRejDf286dcrsDEyLHtnhEBM3JqwbCoyqcRw
F/xm0OawifS8Zt70G00z6QPd0AO84oVJkyeoCKnYqeb+A88Y54eG5TUNRJ4gA6YJB0cTu6anhZ2f
bDZ1pLl1SDWC/kGS/czb6T3ipV3OTflYeznzL6jTeCR/sKZvQM/Ll02OQx2hSWsGej+kaxKbZnRZ
2HFBbI9rZpjL3pIer32S0AMRWZumr2D2Tiuvmh4uMsK/mkqwW0eWUa91ehEX5Whqx3a2/TuPYa/a
uTjgHFqGZJ7YqI3J3qRpM2XE+vB9wuleWnrViPBwJNpxhAUAp8zpomV9T7zqNuvyEfmyy7txgalL
Sp39PgFxnbZLLGk/1CY1glT10BhqOlwrdt1oW2xkM5HrQBrOfDXP44LKoir8OGm5zOCJLPzDpD6y
NCwUdMmw1OiwF3CE23jkv2r4ZI8Ov74ObEARPrjVQFx/6dC9HNOYDq74uFocRfSEsdE0kObkWUMW
BG3rDN+Ka+pRQ4/MTqiZ6xQacmnp3Fgt+0gctHJ3mupG8MU6WaqI8sm2B8jVsS+Yg0H+VFEA5GOi
XOBQ7br35pNmT5xvs09r794Ys9y/MiC5rzfaSKiAdekXqTtKMUOnqDp/L/KKOAurG1P0wJLkWPbI
HPh9JNp1T5K0w19uFc323KLQzg+ycUwZjUbn94DOPJfLsStK5wvfrP9ldGreAsyOYvZB3rTGuWZ3
wOaF0xLgyW91t3q2wfjlXVosZfubsrN+XwxzXt3MJRTAcQIvRRW+wAnslOXKWyCmQe3AUbQ0MDTw
upRe73KsX1bWV3Jelm1wkVDT8f2QiGW+9IxPFGZym9OElfXIB2jfpGomVKMNs3uxeYkzaQ2M8hv4
lr43YRTl7dJnlr+Tltu1b4JLsb4zNb/TcIgh/QiBLkABzczp/tSF/Vv65v878fJ/m1LwP1HBbP+3
+QN3H//7PwY1N//r9UOtxeV/FNnPX6IILn/+71EE4g+L7EIfJZtnWVRQojj7U89s8CsMv4ixyPhw
nUtw5D+SCIw/0L0R4oaEEVWzeQmi+kcSweWX0OXw+xkOkGx6/5ac+aIk/i8ySYFADPSAsB0SCVwH
9fRf1WcKMUQ609UdXEyj/XifWfeJAgXsAoLHh/qw6nt3edTpmvcPt5RQPfjZLbltu0SKyDaLQAPo
J8aN+jmszv1Tjf4QNef6LOdnfbuR3d2ouihnPKiDfNk7Sbh6907zdfG2LWeX6cF4/JvC7d96JhHc
859/Fsr/RU3/Lx/b/4EP46XS41+r6ffzh/qpPsq/6Okvf+TPx0/zvD8IRCW5gohSEuP+FhX35/On
+QKpPbkvKMHIu0cZjyj470+gQRYGnkikyIag1ePymP3jCTTMP3juEEMTl4QI3yFe+d8Q1PO8/+UR
JGCToGaB8pjvzbLQBv+TUhdgtpiw+xd7C/fTrqY25YKxFVFVqzsWzGqnDLsKizz9jZERyt/ttVhN
2j1deoc8X/uIxvohthZCDepRrMeEWO2jKChuDryBcONC7vHAmmyBKeXBjWF+im2p4THblttu/tXk
WRGkSgZbbY9n2q7R3TDQh5ap3xfehBuqygM/mT+Mdr5oHqf0t7t4064DZQ3F3P0GcCh3KXdSoEwH
gqa9RJ2VUI2aHdPhRAnKMK7LDvCkoXh1FHUwmCqhs7mU7aEmdz9GcPeUGtg0zQwRSyk975XmIl1F
JWRyti8vdbQmNaFfKyPheTVWM+aXnWtByOM9KraUmXHIS5xzZIF5RWU54UyEQzBm2Y3bGjfo/9S1
Nw91bGXt1dS52d70UGXkSR86GtBGYM7tcAIKyGhUl12zh9yzf3WI56JeV/p1bvT4ZoxnEqtYZ9Ep
7OngTn/7NgBg0Pr+TZPKFICrtdLIz8W7V5RDZDRDTvYCNrnMqrUD5cI08KbzG6XH19bQb7FVWfYz
POgz3VHi0M06Zjk5Vseh9sRHQwFcGnUUCUcou+SvclaM9MYmGEeLabiyl/IdDn39tt1uOGdW6RyZ
vta3ptOGT0Fskb6tNY2frQUx7ZodelU8rNO+wO678Gn6l7u+mt0w5/Y8zrbmY2qWJuxA013BXYKK
VHX3pFjwQiYdDd0FVu1WlG+blVSkpBhjBJfK3jHMznfae2NQ907xnfUMLRgZplHcSwfM/FrNXU6x
7SIUDFOxVGfmIi3f2bYscHjZuR3SJTbR3dGjPgSAT8JxQd9AFIiWtK+UwhQ5ALqoHySzJKEsi5oD
faYWurFddd5S2zyP9fhAGNGysyc4qbp2J8Shkk2w916dubzxvQWMgBpS+v5eBTdbVK3ty5D4Q4Tx
6lHrLOuxKM3i5DYgpYFBUZAejcOajCyT7rq+tmQrdW+TVtLS15neQcEk7sAgh9dFm7OYEkz3y1vo
mI3IHdkeKS5NrohrAbNPnfVVT+YhpmBFPUL91ecKxPJJbyp/n2tM6GG/2N5J9CA6IyqNGK5BPBRN
X95C0VVvJhPpZzk2+tmlodLcZeOaN7eCynmeh8rMYrQsGkF5znI3guShphRk3gdePlHT51RajkFc
bw6tPdz3/fJbTyYdsgrZsat8l9B0FqbNMAxYHBP0zNNh3mR1WybJW4HeBLpXP2jzbde4Y7TYVnEk
GS87dH31A4eyEEpp1piA9Rim2IfmK8cIeSPrKWYkpl5reaIgLKiTPBxcnNtYK2N6krWHJCOQNB++
E5LRf5Ts23hkxZVlYFGMqU0ny5BSey5Y52V2ht3FFHrTWkVmrzuCK7Z83Q0upZ9+7NiJ8JtomNvx
BePACbG6+WX2RfGtABre7KZ27sBFrStM2qAB6m4DSwvHFJbEV85yKYAtDx1yKpZ1hIt/g0bu88z+
UmoduLQvBFHS7ms5+bvSMpBBp3J6GWRi3tTag9MNK/yB47aRxfl4PXYLTHmd52ffK+R7Dil7a3bb
dJ1kVXo9jnVJt49ZJ3gWNeemGgfV7QbNjO1mOwO7nRUFqdAODerx+oJGH33dxwB7qTYcES+JbMmO
SdI/0khuROg17gnSPFGD60Zzq7aQwbhgZV6WWCu64qrp3skFCTPTnvDjl+pUr5131wOc7QD+p1s/
B1LVsAq/VK6OvabU2RdBB2RAnRswnVK9HesFCFKjL5DMMHrV3jCaJttRUx9t/faFtu5+aYGhsRnO
05E0TUGDijR/g6/vtJJ6RRpY1/vLmUl4tHO9We50sDfjxM8Lb6ejN2iKoHTtrkP6vMjmCeoydrML
JVRqNcGT+vIt7KKM52Fw7tAgG1eLyh5JjYZJRmD7BLpW4jmeVdgiyo8Q4gOhiT49VJOGEnty0Zln
wtCDWumPMN/NwzQsDltK90Ykb3lSXe7u3DT95pyKl65hycat8MlKdql29itBKkW3PSrDf7HTxo3r
WsZMB0W0TeVr2maAM5adRqajLsj/2t+lYuF5XBYVlgI4u0+wKKfrL7VVWeSlMC0ICvTY2eZ95ZY1
IJ7ak5xb7iQhJLfKIHhaFM/4p9N9d9mF+65bYs8qvBh6K31yVfqcWF3Pj3kgAAL2epq3t22asa8O
eRcl0D5n2uMIxZjYd5sFGcCoJyz/iJrRGwOfgigaWd0wgo43A0lCO6MT3snP4R+tbFmPStTrSZJW
fChHsNiEdB+eCpQ2DVKVoPaRpmZILAdX10O+RT3IOu3eg4zhSFmBNPLktkiMmwISbNeMwxQXFrSj
5079STjJQlMTB1O/cVKpInkaly3OR+tto9vdzCat6x6QgiL5DFBC2RgMzUlaqJ5xthErIVb6lnfE
hOqoqcq02JO+cXHJFNJTH8PQ1rerj3zBELFgxCjK+oWjm6AoR2ShmhSG/Uyrd6pHNGAl4qDqyXo1
lLARx8jDAkyFnvweMSk+8mm9NhurB26W3IDOdQOs4GQXDXwa5XoVSC07pj3tjU1Gg55n1HE+1wid
XrlWP6YppRJnmaBzCgchUX/nLZCpa8f+r5Ak6+qGdndQg0SeHH89oprfISMJhqn/GttUXqeTvzxq
s7xjFH3IJkPGEucaJH2jR2JAMTCQzjk5Edz3GPDMc3J5SfHVNdJ4xKcRu+VlTpM4F2nIsp/RYEoU
mt0apc3oP84CrpE9/8f2R9JA4EyDibCDZdiquAEOudf6ceISSVR72xb5mWg4XY1QLNMsZIQANMt3
Y8ngvWuhBm1IBxjL7brvUzFGyqPk+gadg2lfFxjWEQKZ9pK7Rw2EC1Velqza0VplPr0WyGL8L+Ll
V5H86Uf7f7YJ/WVf+v/JfXwpsvrX+9LjT//5T7mBlz/w57YkzD90nU0cayJ7Ce0x7FF/X9Y9FiLW
KLZ4bItIDv5zVbKcPy5xrq6LZZn1Cmvef65KFguWaTDjG8I1aIBj9/83ViUMaP/k0hSGK7AzepSg
+fBHusE3/l/NYgjNMt9N+w4HSj5dZbLQdkTV2FeamzYfZmOMr4IQUjITLsvIuvwC79RCKVR/6+Ef
OaPjtj6hiDcg28w7lnKVrzLfttgeN+sMckYgBSiSSxVuM+zbEi/LyXahO32MYBiqsOPPoHf3WpnZ
R39T2g1kSv+gDXN3A089B4T3jHc6RAMZgCMD5qalYT3LfDfbIwQepOCuUNmw632hPeeqsyLCVdKj
MjB9BXMGm73pS3cP2W49WmhR9ybs/2fjMly7MpuPJoviYWkrdT+v83ZakGEcwDUFYTjGtmsuby/6
+OLcDPO1sHWuImOXLu5DadDdsAnjkXHLCz3y8S9RYyMfg5l8+IxYIJscjQkUupWx1oE4fidsi/Wc
ZruMnD+6yK/6yu3obFJxzsIXIE+9EmZ566TPM3Hrml32B5na8x2FQFXMVZb6gZ7O82vdT+u5rj38
H+aofry5tTCUldWBXQZvEgNDQGDR+mnkUn+0xqo7aqv11Gz1/F4kPtad1CK4zUijWZo3EOT2fjP6
+j6pGlBR5OnPc03wreuMqIkbbXpK0SDgt2kprxD4YK5kNzuhKobxRZn0a4ezRO2dUoR4S0zQFwEj
O4OG3KACbgpKclNCzUPVWLsq+RrlJPdVZ6p70+RyZCHT9m0yIq5uLXJsEisSjbpzB4URhyw02Znh
vFKmiCXtyKQbLVYXzbaEcxmXl7RFc70uepgW46drZg92YXLmF8U1BFB75a25HqpqkzFpjg00/nZS
03LqsOZoFZB/239KAUydjmnBGD09T+LiFR/SUZ5pAmfuV13LNzEY/RiJGsLKLQizRAjzQhREcTKQ
yp4Sj08HWhTRkVMRSLRWZqxDrkVp3kd5Vu/m7lt0BANBfM7k8KULYVNXCWruMB3MYcd0q+1B2kmo
2vh4ZZJcNaPcLfVUXPf+PJL3T8ghVPDey00g8hS1DcGdVtx03LbA6q4XTcSY3aGW405O99Dol8rP
dZ/pGP3ttSQ+yKaMqdfQNk0xiYKBCfCNEckKxq5ZDp3Iuisx+T99bxzR96BvytUJiecSLGxKXK7u
ci2npd0RFYku0El305yfJgGjtI02L5wpJwxExclsM+Nqgs8LFk2P7d4YQmXW5jGD9rwZmvZmmDxm
W0IySY/qvgatf3anubk1PPu+Fgh54XlJ7Jsqm8/c2nauq30sbV+cBxQ/D73OzZuvJnGNFloDC6Xq
AvRN0o6zspeiUQ14EfqPTVnOqZeetS9WJLWTrYWFStJb/OgkYueSDLZK31MrPr+MjmnFY9ONj6Ow
r5Wn8VlJLarb+spF613W5m/UFMfektm1ky7WS0EjRtSWt2rwu8jjyob2t4hfm+evmtauIO1088Ve
qi5C2ZKdQMxjM0MqiQj4DYKVkMS+2CK9l0/J1keOypp9vVLlRJznxQ6Uuecsy9oXC/1yCBLwVcr8
HoP2eJcNViB965psrotQ76VxRRVkac4zqdrHRGbf9ep+uGN3Y09Yl9wM+YlTliUy8+RAplB+Zbek
B6aj0x+1spheOq2qrumG1gLpajUekc6NE3wwXyYxrucsrfQA3n373edNEdVmiaOydFJqrtxhj8SK
425AJIdFB+aaAHftCu6+jC+LEjKwkvepa9F7oEXY9ytSTUlJE1pZn9PQT2S0OtK9uDznsNhSZ6dX
5uc2W05QzokIW6te9inA3gnFynaCZJQPq+uKXxlrAdI0qYwbHMX97ZBkRHQW9wnyfvKLSj+LU2u7
LguiMn2vZrA2HPntaIVzMCY/f0tpp79x+6H/8Qnw/Fn4sV0Vm39PfLQVYs5YPm0MoB9rW3RoZpIT
/xACtErEGWmXgs9A50+dbRx7Ly0fKzf7VsrATtF0ZqQpo35p1DY9XPTLL8NakcDmbEeCdIACSfi8
15rJyMI19wU78Oa8aQsrZO0DRrbLr9Wtn5MKSnvON40lTiY3U1d8wU4T3pOpKuw0t4x0WTI447UW
H63MCEAdNTG8ZJ5EzVEbF7se6WBmDM2OaUHUjP315sBXDXOpefth1awjyV/auzm19Znxo/CigkX3
yWJrswOMKOO7ixL14G92fafYMo+M2s2ZnFQtGqwcxklkFWAjjHZ/NvFpMdLjgX1GhzffTRktZbsM
v8vnqHuzFyT1lBxw9bcvBHbYTxbymDZEtLWlwVDWOL8VkNhHN2bjwyRET3afVz+IVg6PjCKXUbp2
wtIZh2BASRIkBgYE5HsWulB7uXVsd7uGeR6vZFG2ezvZiufGMl5Q6vCIjVVz8tvFvMq2fvng84Dv
2pyu+Vk3rMrdKsffKb9pjcpsMJ9duhAmJGuCExLHLPa03rwr6n1DSzseoXp6ECOthh5luKavk7OY
+I95jiIq12+6PnnQCnKnzAaQjV7VePTLZ4dgrN9ZPzt4Ukn3GtZ9aX97Xh1pSO2VNUUQ+Z+6gKV1
i0jKzALV9JMV+USTnL1ihGrP56NlYKCbtKVCo5VdbCRa+3kZF08m+8ZdlYJ0BMuWDKEnEYYluLeI
o9CiNUVOy+MLrDbufZd3FH1dJHw17TWgvWfLGGcqymfzWi85jvViSePalQG25W1n6O5wP+WG89zz
OmHvUUv3mLumwCBt+XeEnQ8f4JEkW41cM0mJmWPcWMcq4liP0sa4lJlMf6lqSbT0Z+fHcYfPtXQ3
xDLjzIdT9ftWH61ve0U6w+w1cIMiABp7hrShM07ANuUjvjU3zhJMff3i7ImJG/euND7dXH/xTTVG
/WDXN43fQ9nnHac6hs53IJiDTiGy4L20SeFKvWYvEpdT0q+XYBOW/kLQlegDosPSE5dQ/TNRVhtU
G1T4Jtp0j/dxNoO8zNPvbig+XM3rb0Vl7PJ2sc8msoIHuyXhDMpB3hk0Irx3/TSdam1qnlOnNG/n
UQ0Hp1xrghCQc7QznsauVPnXVPvJbsIIF2yEij7PNLczCtSd99usSky5wu6cvcAUy5tGZhz+dGmU
QeFMt2t6pRdj83+oO7Mtt5Esy/5KfUAjFgwww/DYJDg53V0+Si69YGkKzPOMr68NVXaXnGKRK/Kp
+yVzpSJDIACDDfees4+XZzs1YJc2pLVHq0FssBamDwGxkDdzYdT7sVmKb00cfNCdvss2EVi3jY28
zRMBvhDFCnuAu/zYzaiKIdq498OMqYLKNH5sjsLFK0yfBs9n1nT6SoWwTpjGIxMbP2L2WA/4M8PT
4i/DlOxNrd3Ywn9209vIwVUMoNniq2jnardUW0GZcW4+EKAg/k5k0+zLLDzaEb7VOojMY1piW6hg
V+8TiGqHui67w9zZxqfKoVADaAwsLkA1N0WraGHGyKrGQWQcUWCz63RaczZq4HQo/zbomgQknx4H
7saIfHFTy5FkFjlL01/ZoEv5SqXG5syYAopwyziHjlt+qSlYbErV7gJKNm9Dm0rGxxQNGdV3NsW6
jlWCXZRALkxiO6WB3D9mfGgUDJNawiBWobmpx7zBazYMiyYPT/QL1t1pPqCfCRA1TLlDf1OZ+7JB
ArBKmxEhfTl3n4YaWl3lmBF+d6ueYC5Gnf6SI5el4tJEC0IwRiWIREj3eXC681G0TbIJw0VfWpr2
y2QF6Okx2CZPY2xmO83x7S3kV9RQk6zwaOHU4s1TY+tLx1yXU0SPpCmS6SUd7GZtmXH2gfk/2MKG
DzZNWxOzjbPlg48bnL6rqr8aMS68lRYnxd+G1sxfkwK9YxtYA2Hq1UvfFHWApKEe1nPORoPANcgB
sSCyz6/Mey2kFDlZt5liTTKTOruXdVffxHmZvhgcA5iYONSxgEBVNvkBA/2oLzyd7oDcC2Nfn1q4
kLRhW5a2uvWb7nNp6spLnVZLIBJGCl5IPx+6zGfKy3WL4lQXGXvio1qsnsGS/04CUmFq0NdZnG+q
1pp3SIN1D926dhw0B401SKRt1zj6ETuZtkGZbx5yJD77WEltE8aLfgRVTPbWTKU6xKWD5cIBNzxb
YvJKO5v2/BELqo6pUe6aIRF0RPo58TiwPqGj/4YFuaCsBo6+HzDQthlF07YCZmtwTs6CimNROOpM
PVh6PyD2NQnrHSjOQWg4Un8qm2cAJU9DLW/wnatNa4kHDgxfOveHOdKIBJDRdwOGjSxijytwZuvD
U8GJD5fN4N64IRTZ0ZfRgfGRrNt2aN/4oZ/9Ple4iItPtFfcFSbF9quVyJ9DHB57hG1rhGYrkYF6
dcy7sRq1VewjjWvs8G9T8UVoOv4HeEQcGNxebew4+zQ6pX07yu6j22jGBhdHsHIz/65O8UhwvE/v
geXnzECps5+nEWEv52J1p4cW9nn+V56o8bWdimrlI0OkIK4xiEfbZ3dorsacrpHGrpfOhHkru3wX
5SI/VkZKtTXZjrRWn+s507YabcldJdTn3g+dNybCZD9EyRdJoyxYF1rpcNOR0D7CR52pYhdqx6sv
PN9o1L71k5eh54TI1BaxvXBbzgoc6HG0lPkTyHyItQJUZ4JC0E53gavH8abSe3sBuviADax4x79Y
beCCPkfx/B36QwuJFzsBpNvOQz7mP1TI4nnc9kczIstgBZM9Pkg37r7FvdDB/YNRXPHpbMxy3GKH
LVe9MWq4qHr3yXB7TkW179xVHIycrr2Lkiz9oKjawNKKrG01Qdq2Wknrr3ZWA2odbzQ5HZnNBLsS
xr2r2GBW7b1bud/jzgHQT3zDKgNqPWrG0Yxo2WKBc73JqV5p1j5TzEcqXKEGCkXzGYbKsOdQyXhV
vI7KxYJS9Va/ryRF96Wki4vy3hdC3vRqmj+IMf0yS71f22Zv79ueAyiHF33dZbhMq+gelntwWMx7
dsnfYTjRjmY+9I0J7RTFFWMTg5KgUeGVamLDowtMVS1X7xvxNWrBlYHy+BJjFdjkQ7SOZxygyBNh
3FNX2vD2AIdo8I6dnqxNx6losqTzo+jy50pUB4R2ASSGyfVMUArriu7SVgTylvUWK5v/nBjfNGPo
d/isp21DC/cbHo6Ojr9PnKH9xW76Y8t2vRIi3Q2Uh9dQ7J5ZK5oPXdqVN5ldUKbA+xB0gzwiLJ4P
8HT3lOcDegT+tqdRhiJzMyFgzAZ32ncJdX5/sFb1EhJQBktKA/W+ddWqfgegRmEdkdGOtiHw2KGc
PCtuPhHS2n1oEpTpYD7fXMIO1nkR7xLg8us48e8S9uP70k/r9TQjYDOz5nXI4i0Nitsiq3+UiDpI
rsAmE3Bfu4l4jpu8qd5MkdePWWO/oElEDpvi3GWGaXc5qLr7lHoBrgVt38mqOXBEX5zbxURfpA7W
qQysLaJXnK5xO226zHh06wgdhdLEN45v3ywbaa0xZMSCpNB5jGb2oCD5i8kEYTDYdtr5fE9BSJuj
h1kQVUqtw9Gt8JLlBdYa/QAvvFgV6Ecxa8PXREts0rUKVjUS5CSK6B1IS78rce+iIIpfib6418Eg
7J26o11fUeJx+5ojvTWNtJiyEIEwyBQ8Ga36GpjQe5Iwfy6N8WtrosrDC1evkjzjGWG5XEXlWOEf
pYpRI3utrLFGootxpBHak2FVN0FF2wxRabIuzGAfpFT0ILRECPDZvaK+3S9pS0A29M+CheeDzJw7
nY01EHiIqqJaJ3pyHPL8E1bYeK9ZekT/tY5uhYPDhHyCgRnl3vAtxAaMk3yPe5vlIvPdHQjURzYe
Om4cF9epCeEbQ6/Hl34zThj2+4IDZrfYnNkC/g3a2/npTOF3IBHWqscBsxrwzK+YotDE61Ckq8rE
9sjHyX4q2lUdOITQbZ8UOgJr7pr15Kv2KcNy4UbpG+lO1WE2MrSAoYPOS9zqWvkIVX9Xm5r1N32T
lYz8XVLOn+uB7UREu8nB42+iZkGMy5mnRpMo31plBF9cFwsCPFjsdelt2YffbRbFVQd3jm1cLN5E
xoPv4W1YqVrPou8fUSQeDYJfZAnrok5Ut25Hk5oBwopwTL3AzvMXmWThbpTjkVhJh4VjGrbzZH5F
unqD4+1W+F/snnFljtHPNIOKpC0jUPYUK9sSvFjJHp1ImfaoOsv2agcpA3z0x7HndblDvaEDztYp
y3Z+O8+0z8BEtEiKOHLmG8PfRlb2ElnuQSSpwTTEuQ+lBfqgEeQtigt3Ml/xu/8N3FDchpOQwDKV
udUARN+SA6DdOs0XverfNNl6brAgAOvqh01rcFs2bbruOAsS8hFnXjiUtLPlkH9jnUX9SzbCYBJc
kECSgFVfemGLNKmuftbS2GAvvKcIDQ4j/d4145sRK2vVAq1F1RCa+7gO4rtoCOdb2pfqZQ6Y3Ikg
YLTITxoW/gJDwd7t77ps7vZVGXxPCBPcTJU+3g5TM3pdPOLoM322Lc3KtftbEelHVMsVp+gJhzuO
l7mkR59ZdyGubTdMZp4eNi53MObtoiv7HNFrcEZDbbrSb/bmlGG//NkUG4ATq2p8QHm4GUS9M5K/
p/ljp3/uiZaAncHBir5vZiY/sbFtnZK4rxJy2YM1N6nXgfnF2bPklKThJ1RN2iFAD8t4vLWZzV90
TZJWZGrpD6RUFiox8E42iSiPlDNND44dNA69Tinha3DtyNi7HfiyaHo+27F/32rWsOvxetyldlCu
sd28DnRkyRs4hkHA3N9pxIuOWo3g2X8zUEV0c9xsilkLjzKJ0zseP+KCTu1B5fNDkcu81O7ITIVZ
463T3pTbb41F7QX9HklA1q+h6S3UDFE/y4xi2uAYN4GYDzRswx1bku/kXCBSC456bWCx63/kfnFP
CKsPL675gV6d0LyqX6WpftSKYAfGnyc2g4qGCmO6FhoDiEExlAwyM+Yba1YOSJMUl4Kt77qR/AAS
OLoN3CH5CRAR2wJn6BmB2bDGLELvdtbnO0Linf3oN+WW41TKRrtsHo0e+mBExwDLfUoONXYElm5H
/mxUup6orohx/I6MCng/hLrPCR87B5B4PQ/PU6D2VsQgRDqdAuZKDiKONi0rLhL6VWR/LoE3shxt
7c7qboIhnO4QpQRb7HPQ7bECR/Zan6ioUBbHiMb5LuseOmgykxs/1x3y/DoPsi8gYI+xr1H7Gp5A
S1VYnAZW5bp5zdk10aHHwltX/Zr0H/uGLnHv5Q5gfngq38cUiZzFVmLSG20HYVwda4uViiJYfZRT
jsamm1ZWQQGhsvkQ3EoeKwqzJqseOPeVbs8WfvuKVNV1rfJBrazZmOgP9zbCIsp/5d041/Ux0fuZ
usnApNJTnUM709xRIP0ba0u91vyKiVew89vMuHY/tL1ubdJQ07A5skziUQr2EzgwgKLzi42tbt9q
WbXXNEFeUinY90jhDN4YAiy36sK9axCd4fjGMbKNc4VPAfwdcSYitl/tkXV66LC2E5mBB8mOrWw9
V1YYehmk3ztfFExMrEHBRgcssIsnjs7IwCZ8esJ9iKm9f9N0RFBQfxptjXgLwAfmCRwvhf5VFt2t
lln4mfLogKc7/GQoEJp08M1dP1b4Z2UVH4zRJWxk5BKT6J9b1uWfvNxq0+cO4BDb6YFuwNX4pKWN
/iNkbwMqy0/DnwV+WE6TVMSw2Jdr/PnJd9VI/TZMoX3XpJntQJsNb4U9jh8Tas/rFE8TEdtlehNa
FPfxeSjKoZH52ZBS3FESUru4ZqPZMRF+8N3oNZtb/3ZM3PwxbAzrW6836BRczgmecrXSw/MXfmyJ
GIH0BzPyPq+y5C5tURmIkeyBWKjobhq68q2zZ/dmwMW0pTrVsKtNWw9yn3GXj3XtZXP+NajqBxnR
P8D2hoREVdohbGL7ngHRbYVLP4EXphfPi9Pi2EWZ+mwUE/S5UAXDxxE34U2XSUGdCfbJVGI9phY5
6Deg0+RRJWJ+HmP2I1YqRvYdOZIcdIfBBztlP5wWgbXDAgkNxa6dT4Mc6x+9wjKO6arYkrsxbQZI
8lsYw6SQmB3L4oC7LsjEE+qb4mAYZfOWG2q6RaRYHIto9n/UBqUTakB5ICzqiLVkVGc57nYK2XIR
s5Zz89pqAiN9owXzjy4qspUWCR9R3mgei/EjwD7tqz22Picjq90DS+wemwAdKcRPenJ5lO6gqcVr
q3HrY+M3I0sYmwtsF8vHU4HYSzP8nz37IvZ4leE/RH4/7HW0GUcRgDiaRpWzQ7DT7yUP4GYmnWlP
iQEWnt0XLf3JJHmqOeFv/pfkQ64zh+rtHCP+yHqXqK+5UdQ152BjIl3yUi0ImWJk/W9YKS6aJN6p
Mf5/Uq+TOL3ApP9nQcanqSm//sfd13cBkP/6t/6lYQfhLqRNTLKwbUHt18Bd8S8Nu/zLoaRExKPO
fOgKqXOt/wOFl39JYUNMpRYuSdD4TcOu5F86FlfCaW2J9MkhhPcfCDMQhfxmolASnZfuwmPmOGYx
d5ymi9b4f425JXg9Y4tBmeIrgLflMK87q7aI1KMdxDuHbDWS1zDf/vasHv7LqvE7w129d3D8ujga
fYeVVpncin4in9cNDYneQA21KJnnOoro/T6f9XqdA4c+NJWeUsYbrPaGhMX+Ues4+mBHFoAAh+am
YaOMRi5Lml/nF3eNkBFF4MAfoiV86yea+GEYVvqRp0svFRE6DeeEb0xk4/cBCe6I/xsfZgYcbhPU
qv1U60Y0ob7N2j25v8aPSPTIZIsGFdsWxFiwklpkFBui1lFKJvV06/uh+5hNWYRCUJJMEWi0nejr
D+PHpeFraan6qhGbByOBbgJtZ8rw2AErbLa1YRd/T/gD7hw1uPLfEFD9j1/au+/x4pf7/6CjxJam
gDYNgJ9vgK8Jp9Fvo+6PwIblC53+43+nX/Mf84nR6ezf9C8tlfhLCN0hQhyevFC6+d9aKpfv2eSb
MRiviykFGdO/vllL/wtbiaMs9E3ivfNJuX85tiEERioCkXFOmf/km12MTb8Zn3SSJYRcrm/jZXEx
ubxXUskaQFDU4x43ihHsTNcN+6a1bqoYQ4MvSff77YGd+UzPXU7pikdNawbTFfKx34VbrVVJR7kh
uSyIvDdlAdixX2rxtZ4RzRgb9pVp4f2UxITE7SFjck3l8LSUPLle0uD2qdQSlqnxH8Mg2jvEJWiz
0nHypqZJqaIVU3twaVJvXezt+8v3eyJU+3V9DELcLr/AZhJ+f79JxhTj0BHxMLtahwoAMvORSneX
r7K8pJOXaEDHpo9m6xK93ulVyJQRxpJ2Y5RDDpurKbawC0oAWtG0uXypMw+UudVhyChGjLN8ML+/
wLoEx2KWE+Uw6WDmwOSwyVTlQtsq0r0AbLyGZU/1f9Dm5RxSXLnTRXj4x61CbwM/wKFucV69v750
EIRViv1YRSsQ4Qs7vCeLn2Suko6Pjf0hvdqKwxFS5aqM7zLoCfThC1AaOHOr8Hm0BopOSSITOKIk
O66DnnK1l3UaeUKGnH5Efmd/x1+PBejyo/sj64PnZhi0WA21PD2KX+9/e+ziviafg8EPRJtoJtAv
VdcGGzd2tIdsZJkcde3Oz33BYhPXK6uPkReSzLlvCo0CuhtGe+jwKXEo/jUi/jJETocQKShIh3XT
wg988tvGyGnz0ifRQBMgKYbKLnd0Kmnp+/06wrLhVRE9jroyxisBB2dmBOzmClcOE6HLdPz+oRQy
yjn5mbOHU7vbIhyfqZoNqKv78YfeN/9li2QVCv5vUvi7bcLpbXJvSBsRtP4KkjdPbrPJisHVklHi
chkUwJsaSYKPV901+mJ9+XX/8ekvl5KwFHC1kihy+lHSZmkgbs3SK0r0Ur4zf+j6KrtyP6eRFGQD
MZnaiv8m8UcaJ0JYlOM0ZEMEiGBn/dUksJHEsv7hUoxd26QQrIF6dFemgD/e2HJNiYGSiUC3bXP5
579FpGiiI5ACNJDXF/7wAIe7uuslFR03QRBPB7p5ufwgf6l5343N5YJsnzEP2wZIvJNvPks6BJTE
J3oRiVlQ7Mn7q7Mg8oR0Ig9j8ueGNNRjZ1Xtc8ZHtc9yNPGw/JIrk/n5H8LgsU3uGl/oyWKprCGj
I6hJD6jLvO/iprqjdG7SD0ZFl4kyu9E6rSXFE1bwrMbqUCdDvunoe175JX++dkLdUV8LDKlK8M2+
fwVWWZYhZ2/llRWCYQt0yK6QdI8kfSQ30vEXgr+9NvX+MUVYXBTxNiJvE2n4qUea1iSnTNtF7Kqh
9SGvAyUjxW66RxM1bkLPTFDhpEAsv8GhfpKNTMpKulsznOnhQ87c90Ole1AngGdW9dG1AtNjP99e
GTBnng6JJajGLc5CHEZOppSukrlFBRjnXpc+WRbdNPIxsyciST8XbVRHoIqc8Mo1/1iXLJD9LPe/
Hg4WmpMPETRq4Du6gEKSVNWxb3BNMctGHvh5PH7h+L3QFtgGwTGo/YrsylzzK+7m/SfC5ZeZhjEB
IO40j8syinDKEQdQTmlsHjONUVKtJABAKb0mNbttlGqQIKFe00QuMq8F6LqbdFQpFs7mjRobY9vB
sPfqgYU8KcpuQ1wWWRAlCpPL3/PZR2VbYvmAkFyeBgRNU1FGKYRjLzZhzGVgZe7ngjIZLRJsk0V0
qAJnDdnqJ1vF5Hj52mfGsIvV2GTvaRCto06+YDtyIwBgvKa2bbp7+o6QQMapvimpyqwCAke2AQvh
y6hK88pdL3/zH2/otyufzJqcLDqjraiWYqVKNo7J9qzL+3ij5dPXy/d4bvizyFmsB2w7Odm8nxyq
QoGfnjvdQ63Rbqq6ZDsxAu0JhAh3yjCiG9q88soIPPdSf7/oye0hmnNbSG8wwR30PUKW9j738++z
Lh+s0l64phMp40Fv048q/+kWgm9PmY7O8YpShrFk6P2+IHWd3dBF5nsvkGxDdavqW0X85SHJkY7n
AHyuDKJzr5LcPWmxa+HCankWvy2AE0bntDJs3ZMZnCjKAMnOT6xvNlvWa1vG5aefjhq1nA6J9Fvw
GCfnF40mD8QspaOly1ovSgKK93lPMEQjs507zR15l4W9w4efe6O2cL3czgb8HxpXnrGQ536JzVFV
d5byk3PygpXUsyIPgb7j369XiLGwa0e2g8k6STd2UToftK4vcS50cjPnug+zHNFYNDXhBxOv2lYa
7XhTcFI+XB7tYnkEp48IOgjvfaG14TN6/zbCqZPQcVCfAaYlLS40UDqXj8Y0G8C7gPhibhjQKEBx
Q8QCeKOu6o1bMwXmwhw2l3/MuU/PspVkc8BmmoCp97/FwOeKAacX3mALDNwCrVhpldE+njT7EV9n
8MHPyQi+fNFznx5zsSWXAEFTyeXN/TYcAU0R3ISbwiMsixOF7J29lZEJ36LbgY8IS0LRn+xq4o1A
+yTXtgXLiz99/oBwJfxENoSYsd5fnrRnjiRQNzAU5taBCl15K3TN2soB/4hG42JDVsi4zpczWmAP
9U1r+uM9/7eZirU7UEwjXB1QhHWwGlmukeDHV+amc9+rrQQ/Tlkcbk4fUJZY9RgGHWl7eS7WuGCi
rcRWsW1U615JMTv3MCi0YoTjYswRJ3OvAceGRGncHpCG1c/eTfV1aqftuuqLYTsBILwy4P5czwzm
BTZmFITB17gnW52B2X9KLFvQ/Qp9nCg6pLM6HwmJwspkVOLOtXIo3CL4eHnM/TkbcN1lZ8ATxXp+
erjBxEOMMSx1enJG9ITErFj3DizFy1f5c2RzFdd0pSkNl43gyZxjgM1FhEQGGd5S+8EpLXvtml2y
DlPZHvxkQhhWhBj2lf/DGR3nyjT/57tcrs5en40de6rTdwm/LRsI/Baeq4Uuu1Yw1WHiBK9pzuYg
qGLtynf85+Rh6CaFenjXy+beOPmOB5EqFyMBkOeCzXRVwYZTqFXZZWexFyn0mHMTySsniXMvksrj
cpigIGedniRM36izeLmonsvhLmDX5jUA3f7xF8jUIHQOjXwbrJonw7RTIFMbqDSeyxFhAybepns1
dcitkaleHjN/fuzLpeyFCrXsB05XTBPfAM4abgha2+SJrOx3UCxbryv+eTFzaTMoDmAmHzoM7eWF
/jbxNiASQ5lONHh13ANDmnwLez/wIqulADahDvo37gxLJkm4BvXm02jS2fLnlrwTIhlj9AVNxRHU
cCFhGgh4rlzqzEnXgGjE60Loxh7ydCxirCKoSGGoB6ecbIHo9JvQ0dhSCgfK6pAh9IDahd+kKL3A
xYhilZMB9ljDD3/5rq/+lNMpVSsrN2tRzDSDDmrGKZ11wPK9NVvIhI6Ww9EGrrJieYzeHDYKXpmN
xVrUtbryUM59n5DJwZBRcaF+dDKI4ZViW8wT4REoEu+dmDBM4wN0GawHqLvR/IGivnzv52YgFnaC
aDmvML2f3LoWCDhHFM28Uip9k8SWsWlMjJV6GT77CXqZy5c7d4OuwZ05rCR4ck7GszMlo4jgPnrd
FEUHUx8Bbqagb7Iuf1SJ1nOgiMIrr/fcAsYemmIoLUscHScPFdlsklO/WhYSQuk0pM83BpasXWHK
+pHmBOAEAd/PIl/wypXPPlzLXlYXJLl0gN5/vVVodhKKI/Sn0kAO0tXTJhtE7nVhEW54mde+qXMT
E/gxagA44dmnndRshnaM5aDxdE2/IWon6xQwVRgiwmZsX36R5pk3yYGBHYHksRrU6d/fm+nrxkBo
Ht9Mo413ZUs+vb4AeuvI9bIKu7CGjBjPDwGiwr2bSt29RcHwqjslNFZEDSvOOADqggH/JksgQFt0
DDPZneY8xvuBRK0dodWW15vRq+4H5l5XoXg1tDk8Rgt0QrXIeHMMdTu/QCTfpC69goZikYZ78hDF
oX0gJrE+qsGZsQZiAwpM0W0vP4UzD1zoTJMcVnSAg6fHtL7PjWQeGVohaDXPKo3mkSpHsQmrYL7y
5YizD/y/r3W6jCYRWSVBaHAIaUztNnOnDsknptkos6oDkZe1585Nuy1NPNC+D+gZYSjqpDhJD1QR
EfFXZrfDSFyv+7rHMIDZj9/ZW1ceyZkxzyNBnWnyUBSkhvfjAudbnZQlZ6WBcXrjpPNLjS76Y0vz
jPl9nqN//o3R+iQxXHA0Q1N0cj1sRWTALhs4t+v9x0wf2j2wLbWtOwznshqSK+/h7CunMqkoe3CX
pyIALSBNpLU0kEi1CO7iKS3XGkVlbGyIqC+Prl+T7/tzD30oQsqXkijHL7XsrH5b/TUZD1q8lFmy
OmsB6/oIWcPZ1J6wyMITL4hGe0hG235wW/2JcACC8ZIkIghEI140rcq3UoyrsDJ+xl0j7urRbfA9
N9KS6xBROMMETq15U5YjlHm/CKmMle3GTfTa00b4KWuOmCOyswzzCHm45aCQJvq9sWq1fMYoUJX2
R8Q9xEBWoa9ucEqNNiGTmYPFd26Gh5FAvBs3JWGePpPZPVc21ZIVFVOQlOzJ5TYnUOpDmpLVucJM
bH1VqTkSEaNMaOeDKlLCKBEsK3A0BpGOrFKdg3E/QLeo7ASIsZ8mf8NJ7+hNdEG5q4C2ftJC0/nk
DO3wpGKjuyfQbHrLiD5Diakb9baEy2+wprfGp4xTT4qDQEExMP2yMdcRYZBfhriqnkl9ENuhMvjX
CIqUaMbs8rMLvPipBSKEBZyYAOpBs0503AiIqLVMVE6EhDU/AtUhoKBe7+t48ohTWjccPnbkSJLR
dXmAnJsSOBvpnAVRpfzZmmEPgbMdLjWl1kXZbL1VaRdtzI7Yd8dKcgTKjXnlmufGP2piPrcFI8kF
3o/JALyVkymuaWIQPeSMXICIIYy0EaXd5ds7eymUNo7FXpRt1cnCDafLd4y+XbDbTCV5qTe7MO8K
8E28nMuXEuemLXbZtqDoxpnMPlnOjCW6oit7AnXdxPZMt1VHPQuxjATubVPY3QeA3DnYL6faulMg
NrU5AZ2j8HczsUFck6gwbKrUnA/DjIHSNzp3d/kXnnvXmKkA3OpLFcRdbuC3uWB2mtEgXEr3/CAr
PDTjKRwoXDHkOWNWIILwto/tK5vDMxU5Y5GNYENHV+DQknl/0aGTgGQwGQE6QBhINDHG11QCAg3z
vvyeLbD6VWnGyatygIOsCAoNXgntGz+SU+0/D1WKwyvCp/tAqKzIr/y6RYp2UhYyDEGpkJ0deys6
y+9/XWa0cEiEjzoYQnOAMHEJ8CsE6MlVaI7OsRuEeEs4zeOpNEx0EdqYxvehaVYLwcqI3vKwrHEa
5NltEIEfJ6NZ6vdoIfHl2HbzmbRi97GcQzKpfDYq38Bd2q8jkXk/OnOqrSu3c2YEGvQfdQQylCJM
82SyJyORFOFspMaGVxYs3fSlKTu5HsEkbsmVNP75eDIMWklIcBHlUbt6//BYhpBDZzOvttHlJrXH
isQUkmYsP7QesJkvoAQ+68uD+MwXTfWUhi4WNSoC7vLPfxvE9ez0FbgbThtVFFCvLRrMo64Ll1tW
Vy51pmjLIYoyB2ootuA06t5fy7arop8jbhBJDPrsKSg3sN+XbM0Wn5Rm+J5dNP4GOCknzcw5joOe
b7VqinG0FeOVl3umzPTrRMehjuxMgJTvf0zcYAz2FSDFMAeQ0lDuWeG3mm9IioJDoA/5sSc9YW2F
Q+SVKm6vXP5PXYjF2NJtnSeBEkKZxvvrD3asjDakgGvWlv0jg/b+PMuZNHc8nDs3U+Zj0jqUtpOs
fnUALTyXc0nLCnYJMDyL4LkWVgC+c04xjT5dmXzPjXw+319yG+QMp0NxJg7IR/GNjz6rBBSE+E7W
4w5XdHiTBgQHXh6D5077KOIgjNHy4E2cTmqQFkxsXdRUxsYvPfplJP+WePTJX2hwvEneAHWklU18
o0YpJK+E9KhGBldWt+V7PtncIdRZBGPUW1AfnLwSQ5XgpmgheMHyhePvAas/9Mb+8t2eGXgmJxRW
NawXNjKY9y/esqENNOkAQjy1xGMxGTi1Cf1ZpX07bhET5R7GifqQY4M4dNWQXrnJc5cXNAxgtbnI
Vk+bxnSKwrSfiCGee6py/jzOXq4XhDv6WbKV0ArIO8c1HKfVSxna2sPlmz837JfKEkczk+4dkrL3
dw9vx9ajjkpd5BMmnVapdez0fnH1igyytTPtl64A5cjRQSaLSUvZMSYyn6NlPFiLijhNwPmrJ6cc
yiuP5syCzhECCvdS3WYjdTIBR24/yyIwDW/C9OuFINMearYnB7OhrZSYab+ayE28MhGcuyhdFASQ
DH9KwCeT4ggS24cxxKDDklrXyb3Z5fMW90AEgHO2j1N7ram3/I2nw5xtLnMe5zNE4ydXBI6yILK4
IjlJLsq9PN4aOtTSIaur29AOzaW9CODLDLPdPGlLaq47viRu/TV1ISJoCrvo5VFxZroxsU9TjF5k
5FS93g+KlFg30FZIonE4QtcB57Yj9eeVWGdgIxm+ycuXO7PmcRwGWGhxLqZkfFKUSUgi8U2IWV4E
XB1miuKM1LGXtNzOufJ2xfJ3nT5s9LqUZVzktui13t8ahE1YnG5qerSP22OkSnomYRuvh1FgjCOB
cVUMDb7/WqNajRPnUMLNvjKbnxti7MjQbfKAkV6crPFRoJomRwrvzWQO890XYD9m+zXXcQ9j5cXR
HRffLj/is5dEqbToUhas/ckjjkVUjBhameTmsL3PIdyyjalRlsC68RC1TCAaCcC8Mo7Ozi7MLItQ
FAUwYtX3T7uoZVQnwmcgJaZ/qNKk3CRjZx0rf5p3TkVoL6FXzsa0JCp6v42d7YyQDud+DuJswvKu
48/eDKaNpdvmBV1+KOeGOas9Ex8rPyp0+f7XtensyAb3qicngRrExYtjl0TBT1T4NxLa9LUvffkL
TwcfojWInhh+KFicTGgMBfK4Fl4Lb8HB30tdwIpFssXyVO58s/wJtma8SQKs6mVSNAcAiO667J0c
y5Ya4P4HK3aHw+HyYzj3+dFiwMxCY2jpfL1/DKocIGF3EXJMRIuzbyAfa9LJa5dMy8tXOjcK2d8h
MrXRxaAHf3+lwG1g1KHV8yotsG9tkqOp8c4L14o8HuAF+hFP/TXNz7mLouShV7Nos+Tp+h4jUY5I
HpKehqVqA7BrN7dgQJawCWQUxQsSpZfLt3nugaJ7s5nKAbHK06LUSHZXnNcxeMPATtcDuIh115Ag
lTQk712+1BnNGTsWem2kEtASoev9/pFGZhgoUQ+4vBPd/GIFfbRXunsE6w5QtOyY2DI32oQcOXe4
zow1UV0jANBJ3zqqa48yTmc02lp5KNnYbvJZpIh+qU1PRXhl6j230WFDiQLf1ZnoTzc6cdAESdK0
pudoE+HwVfA170R9E9YQZP0+SW46NfcrATJ5gzjOuHL15TmcfnqIZV2JK4q19rQOjTc274IikOwl
J1CWLXNu1+j9E3Drckd1Ub/Ts/jFciBuX35D5waDy9mKIUhjhabh+xcUApuNlJ9y4VBRFNGd4GgT
U+BxcGj/nUs5i83MxIbm2CfzmYQiEfoVI73xcfQ6ep+t0tCYNk4F1OTyXf3qPf7xPF2Ku9yRsxhX
Tm7LSXE7jNQVif9u7kXZdYjTm3njwu4Inby6g9gY31Rj9Z2OmsEORsE7x8O6S2cDXWEHSkTTd27T
JGR/mngImHdFWuvkyztEItTpcAxYLnaBBU6yCH1ivwmGuHIX56YGF4EeVh4mJfmrfPLbYXsi02oO
4l4uffeRFIAM+WxOxndlg3TvgoaYzrEW1z7ZM1sQRKqLSIoK4aKYe//oTG3qEghgPDoIhseEmWuV
+WhGRruIvJqGqmem8mOXQWQtChzwfYGN+/LrOzMomZyUzaL8n9Sd2XLcyLWuX+WE7+HAPEQc74sa
SYqkZqqlGwS7mwKQGBJAJsan31+SdB+xRKt277vjsN2hFllA5bBy5Vr/wAtg7vTyFXK6XWkZsVIQ
qVUAkmqExePoazHXxfWvn/RawuWDwyEQ0ggzbb6Xj6Kyi5Nu6vqIOY1gb1G8oMI8fy8xyjiEpdTH
aED72K4x8fRCXDORfXfP7IvXCh1c7Smm2CH3vJ8WK2IoI6r7zDNkjhJnFmSzIlQGNmMwTResvnib
R2iYocRiXUtN+b4uggS0X2J8Q5DFPDMkZoJP9g4FQ9ZcHPjAhk4PXFnjiF6U3JnR7kI3QWMHWzjS
wtlQB7uGPGCDc8p68MjY9hM118sKWY5tixb4duFsPTNDr2RBYAxsDmTOEN7HrJUfNkGBSpWlbdvf
lSIe3qwOAWrFMf4msMZ+L6RzBpz12tIDhGJaUVADHh2gfnwcfp8B9sc1xzGdU5QjrfJS5Ej2Qeq3
zwz0q4+izWa6bdhwnubZKouWZnJ7f9fbKUEE8+s3UYDqxNxZ55bYK5ndI0Xw348yg/zDIDZTtdAf
YkMJI12AZZq9d9XUncmfHuv5pyvnsSLzCHqB6fvyMRGKfSpGN323NAsabBSCUAFDJlYBCbxUY0mU
ROnn0s685hh7qAcnFqXmYgBtifZLjmYBsodnVrNJWn96J9ZNRFOdSvgpeAB7V9XN5oAL6RYB/AU5
mHstJQO37w4uYrt/YDHgb/TarDf49kojipEfxaTd/a/f5LWFTD0fMgZhhu11ciQFC3yvXpptJVrE
EOtO3HCjrjYh5GOOkDI4l86/to+hoXA/NrU53zt5YOsF2JjPkIta+52PzjEmmPO3zJrQiVtEbBxK
kWbvgjLeI7fc3Ux9nhyKWZV3mN3nZ7bVq18eZg6Akcd2xElEbwsZVKtULMAVWnKSol2oqq7bdSqS
BzxGh+rMvL9ydtIGIo4ZAoG5Sb9cii0KWJXu0C/mxoak2BQiIIGV6NaS8ivVQbHDAbc788zXNvQj
ABsWP1v6lDhgLaNslRy9nY3+wVVdNROaVai/REV37pR+PJdOlzU0JyI0u5VSqHmXH3Z05KNhZCHn
u0MXOtjbsI5oCSP4QPzqN2OTqV0oqVEnpU52ciFfrYYaB3X8kg494iQ7CtrZ3i0Rkgx02142yHRc
xz4EyJj20ME4je5oylebEaXriykPlg3mh9528St57IIa46zZiw+5FXVvK6iUh7xoXLAq0bki2yuJ
MXrYhn5tuqQ/3clWP0Zu0F89AI9Y4uBGl+Bhl4fHjgITeuWaMjNqq5f9sOoz0ey1JUsuDhU1pglB
fH45wtCWkhh9dB9gqVEGb6V6l4UWvls47XI7se3/xRbxKWbjDobHZOSfPK8csdl2fWwechUtaCLP
4caVGCMEbepgG+OFF7+OR6+N7I/PO9mSXmuvQQ6cGvoRJm967JF+tfJrwDj6UvlTeTv02PFJJAxv
f/3gV25aFC4dm/9F0JBOb7x5IGiT2QAwwAeX3+Ogia8EXjfbeF2mz7Rry5ua1bQtuig7TCI5h+l6
rVMMAZqyPY6NYKJPcclW31t1yc1ht4oB34lUFl9T0vArWSXzZY7AzlYrF0WGGW3DycciG3Gy7r5Y
gJ1FTX+dYKVMoV9F22nqq9uxKJszM/PqGxqWLXcliv4M08ulJ5BbHfwFBcvVB0WIZfuf3txxUYoC
dewMAL6NcFhKF4FH4zC7h1jTe4BcbV8rN8QsYInEzdS1iAVmIfqUJNoffz2Fr7VgfGxaGD4OGCPN
/fINHWWh9cpTaa4gZohYd+XvZY2Cxeothwk3kh3gj/gLpkvhwbMoA2PqWr2107w/c6q+tpggfCZ0
/m2C4WkcxGLE0bMRUPIdru0IypZ4+JbIwa9pdhUOYXgcRv/rSgZ5wK6A7uGvB+K1kP/j408SqzoP
+gVRQVpRs/I/p1QpILZQPtuQW37+9aMewYanIR9+0GNssG0AiS/HvBiFnQS5BJhVItw/uUu9HxBT
3vV+IC8H2CsfsthV10jxNuQ5YjlmdpNfouhbbucmDbAJ1H/WrviYcJ28AqsZ7AJnjn4jLwSu21jB
LS2g5d6qQiDzAvtZNA1RtZxKfZ0Pq/PVbipn7zTIzgkZGQXBUh7nZAS142bNdUp39IBYQnzoMBq8
DmhFXwWD2x1wfhr2rhNO218Px2N77XQ4YqrUEP3BffwEfGUs/MYZwEpyWA3v8xyyL8S9CAhwlm4R
BfCux3aIrtx66W4QomoPcd5Ob9ZCh5jc+etbGSHRSXsJocQuinZDO6x32L+4b1GZb464hjdsc7E8
IALv7oMxOtdYeW3pQAJxTE7ESX4KB6QWNTkuTjI7LDyK3VLniP/ZYXmk5dGfOVpMvPhpqOgdw5EG
5ghJ+uXKCfxijIeRLtqCt96BHg+ix2Kob1sq+ZtoHnB4ha978+sJevX7ESEcKoBYMZ0SM5AqqB1/
oEsTRNVw8Magvpum6N4BLnbmivjak4BdmDlFI/2nO7yDIWGKSCf10n7Sl2DWr9JkdN+VkXcuJ3j1
SfS56YQCNgO49XIgIbt08HQJzGirt5du3cg9TK5070aTdWZ9v/ooRHvoTFCpJba9fNTaUa4DSMec
+bjThmFXHSJFClTkcXfmpvDK8oCjQ48VNgTUsPDkuKkxLMB5kDZIrzJ9qTMvOwYOaslAVOFeo+S4
Xayzra5Xvl9Ab4kyD5sf2s7JUCa+yuKmTdxdOMXJvs38CjRWMCOgmJwr7b5WDaS5QwcPzApKOfFJ
5FSIjGBCQScFB5jmuISAKguwI3s7t8Mbq/D6/Qwf/GBZ/fRN5E23yWOjVRDn5Q6qijpi5UoROMmA
MyIVsuPUDg5rZ8XXESK+H6QrXKDRnnxoXU11AsnmI32j7Fio9tuv99RrmQF4GFpztD+xSjs97pwW
O4BHpAWsI3lRwLnYtJbKrvuqz67GtCU7HkSziVQlDigSLsdwtstrHxnYbdoiqmpPQu/6evJu1NgY
K/JQ3v36Fc26PIk1IXUstiGgLm6e5sD+4WJCJcsxRFtg5QsQaj+a0cjPURb99VNeWT0/POWnjRiP
hZhsye4YZG5d5Xkltj76AjgvWOfIJa9kGKwbGs5GyYIVe5LqVBPVNs19HsgDdgFZVI5H1Q0tGKAo
2Rehm74nnxUfksZrL8Hj1mc252vfFM4XzVHaAxTCTtauPSys6wURBFQRC74uhkerr/+wpl4d//6Y
Av5Eu8Gj34am1MuZc7QHhsSgeHKZyY/Si6Zjjwf3rvO86Slt+lt+i/+/CYGZHPc/K/Md+4fGiH69
tEs0v/Osy+c4KOzBP8b8kk4zJD73L12+yMUlnustcHSo6ej+kEU+a3zF3j+JXKY4HSMFAduKv1Jy
0Pm//oHGFyBeh1jA5RRIyN+yln+5yAnBlJ8popoTFPyicyqfIkO90MYT0003Dx0cvCHGW2jjoyHH
jd5VmUewQ3YOgQosPyZMUCZMLrq7FEH69sz18ASzat4FkGxEfxMWDACE02yF4CqUyStuSCxDV+wr
z86xWNHFZH3WddSGN5DFFTnTpAWFo2O2dKP4UlRz/Al5iwLUgK5LeWnFibUck7Hw4vfKaor18of5
ffcU0n6UCfppyGIYp6Hp2RmmDtTIl9tlnO0onQOvurGwDsw2TjJAo5kJA9MXunl4v9ZozwoE9d2M
igxuAD1MGzq6X/7+a8DrZea4EjBgJ3mCt3QSvZmquqmzsmh+7z1czQ+uV4sSjXx4/wfcjucQxfYm
a5M3wh4rfYX3kYx///V7nHRSjNqPETByuaDQU+ZdTsYjFVpQ5camo0b2JXeuQqlLxHb1UCf2m7bI
VveTLsoJMZFusWD+NHnZXgpcBLZziivjmQPitdchcaJngHAd/cZTFbk5CbJ0El501dZu1LwfMi9f
UBau8fHcIGOnGv+QrdykTBGaNhjqtSOWOnR4y0KW76US3nLmWm8G4P+djGiJ0GEFBg+7HaUBqjwn
GU/l4cSDgn90OcD/xmVAZl2fHYXOoO2i4Siidt7YVbUoFwXfoBbfA91b47kb62Od+cVrUIFFkwJs
D1d3LzndXtqz1h5073qZLkneoBXfe6owahgqMeYYqVXgduLaHQbqtxEC0th/5T6kYx8HnqhFQaoc
pk58t/05sLfNIoVYtpNFXRVjHhRfwaXh8rEsbzIdWeF9Ps+x2vcQZCkhjjrqyvtaeNxFtkliyfKe
thf/r3FY0fHuzIo82aFG3geIHEgOwGKIl56CqVJXTCUVdnVAgDp5G8sBzezBKUR9CSMGr4tszsf3
Ybv2yEHlnQOgSwzva9GrcJvH0foVSlgaPiSWCG9cZVdYRqEkR0M4LPGrRJ7em3F1inDc8LJCW39v
X5uX52qIGBwpOazHU5qGs3T+hKJ5f8ABIx7flxOmyOlWF8hE4+Ou3TvMiNb5LSYHhfw+jb1EJryM
g4czY8ip9OOiNa/BtcBoFFJnZpZO7gYAU2yrW7OOzgCiMHPpOe+HifvRVmRjlxmnRjhG+4rbWXtd
FVpkbwLUyqGyzek844eK8en3qsdjVp6b3ZeJEWEmpMjKqcjboewKSvRl/MUzchBuEraH3A3GAXUe
bpfbrOpwp3GiHJ9SK9CLd8S0E85tmeZDt9MB7uqHSvhV9Mn38VbLYPws7cdKVmXwlhtrUL7lHlGr
Mznc47v8sOfMuxoxXqjS1JFJjk/eFd5otcBgHPA4iOrPOgJVu1+qfuxhTaq2vKodZ0ARnNsLbK0U
mpYXLk524bYQgb5Ei4euS516NTL09YRGhAqwlZ+cAW/aFGsx3+/WBmtSYWFikq7RPaoHxXw1w2v/
MEV2l+y7gtYaVh1jeFUUjfZxH2lniwaUG2UKVN+cdR8jbxqQj299nhA1kt/CG2TV979eUGa9nIxE
zL2P//B/bMqTUyIj9vdtHKjD7OBM9t4G2iw2le674J3H5HWXxRoU15Ft1Z//Fw8GywHvjyWN2ufL
5aJjmcEhQ+RKN3VJYyZQGBSjLpYf7LrphisfgbSK5MbR+kz15ZUwhKynoTgauY+fOthR42rElPLh
AF8gmD/WIoi+JHNfP6yIjidfoyWinKfnFtZ4DbEJsmvag1r+21+fUE/pgoq7Y5OEvvz60sOOzIJV
d6gKu1MHTIZRJ7YCzKu3beBk0/s2CTHN9EqMHf7+k8F0UW/nGGbsTxIUp5vbKY5bfaBzjKcTTo51
+l2xp9GMnMIM34PYwQcD/EB/5sA9qVI/hgiSY9Dr4DvpRp+qEMqyHJp5SdQhCgb0VSmGzyZ3dJKr
vh3QRrItQRfAdV15yJworY5qtNBCcVSZqjfSthmcvz8WVMLAwlFmIR04mQWBVXDd5JMiDsgmuC7j
pH2o4jq57lzLah9GTCGv1hjPtzOzf5J6EH/I7uEKuYZo+LMs39o2dtsHnISBX03xbpmb+FMP2fnT
1HYWTj00C6ptn7lUmrIhtMT+11/7NKV/fD4ML4+eKG0XTpKXqw8ST9G7a6sO5aKrZNhkTTfuRzhK
mMwK6tOABGwcuITbgsPCj9R6K2lEv5GTXqcrjzj0dtRtQssDzyO1cRZ1lvX8c1wywwOVygdTbhhV
L99w6OOhtdKcNyzoE+zKMoyX39bZsXCKTR31mzXhwL2L4/EcmP21seGaA+yHVhQkktNCmF/T/Ual
C2arN3Wfhkzn+CexmdJt6NQheEdMg7+UWIBhLiYM/wG5nuvQydz3do19UYaiJ9iR6wAy8b0LhTo+
c3idZtJm8qg1mjczyHQ/ODm82nxcV39Ku4Mu1vKP0TOys8HSlKBVcSCgmh644mvBxH/AVFtcVtT1
xq2H4d45fMnPgRSIFMQ9B6EdXuf0FHV1ObZtW/eHLAlzi7WM/wDmM9K1sACVDkX0KYCZQPdCTe1V
5qZInfmATT6cWc3mqHh5hpFRgqchhzer5TSsJIjGIGds0dsI5QoyuBzwlxUjHKgNppljvItUOv4u
u6mOMBcc069NSR50WKqquYHtvWKtt5YN9mVONJwLeWYyTt4tMpQ5CJ80CtzTd8tljUt9sAJtQdEH
wv4YV9eWTQ+3s+3sDalF/XnQovlsyXhpd4Gle3zdsDk5OnKqH/qiW4ozMe+n9UNuZuAniUFEMH2n
Fw4rEDC2igmfDwjg6BhENYwieekFquSyUCunsbAgyrrR/F01Vh52pB2uktEBeH6CZaXb90a59tez
eBoSST0owzBApkPBbJ6u6gD7cpjk46HWAjUKC+HF9spy1qxCoiYLb+ecS/TGz3L8MLt4aLJzF9TT
/BWPBsAwhjdGh4RCwsm5GEzpFEnKQAeHXqq+meOVJi7O4cGfvjvZ1U0OclW/6wuXfx2Vs77Ls7K1
N6qpUHzWMACn64yGQHu0qT8sYlfZ8/oVV6h5PTOBpof5cknRHIAQYA5w2hGnghBRXCl4lguata0V
xgdORzcHIJ0rddPUuvoIs36cz61jcxK+fCiTQ9ETyjIrBxF7/v6HMrJGSMCKJpKmAdel+Bb1pCL8
nAq6lm/9XE3rgQGQ2Uf6Wn53EfVNWt10feCrjXZrqs9nFssJjp1MgpmixwzDkQbTz7yc2QbaM49s
+XhSHh12vGI/p4nyK3qoHspC6xz7x6EKi9/jqZpvIKvVUFhCm+t7g1RXzDVEEwJGEoxuK+cInzy/
EctelzLvt2td24dhcPH8+fUi/zkDItlDbNBEKyg9zOPLYUThEB1mC5UEfwrhee+imnL25wH+Ug6h
UC3RBz3P7fyn9rKmvO8nEefvKGTP/VcMcrS1cWvwwM/V3/8osP3KW3GXBNYA4JUJ/kl6xm+b1vLC
ujgoW8rI2syqGtjglotL31s3reLwahiUZZGhLtxt7iq5RuOHdRpwC9xHtVyFPsy+38iPvx4u96dV
R0H1EVJFwgra6LRE04T5OtKNS/f4bPett/FYSlQ+cfUtsUqFSR/4F9Jd8nXajBFogvsGER3CFpIW
oUIbN+BfCbuloiFwP7zl9+bgAiR9oK/bYpr8qwU6Rh/gyoneywV+z8L+MwxjoBqbTmGlVp9JvH7K
auiOE9xI+ijpQ+w5yWqWFWgCfpHJHvWBeD5ILJnlG0s3ab8v46kvJK5RKC1u8WKSzRlpPMA0L/cw
sF301QhstNxYej81aZCNmz0ORHFc2m4WyVsEJlYGK5msmX+geJFJANVWMo3zt8Ib/Wi8LElpOqSF
VtG8DenG66/TY81IeIqaU+6PE+vEGXJTJEOlQ87x1rLnzBYXdquzeTjSxBms9gJkW73ezc0sxXcv
aq3qU2bLNfgqOnLKdEOVNPyoMPgEBzkDh1virVNTTkg/1uuYpnqLUk+z3nkLT4CAVlY+U4Nfb5Im
+1rI3mZzl5qP3ZZ+j4/etgA6wY9MtbQ7nOGqoauSoz2Ikl9flh5uNsjH0jw6DYAgxGigd6mKMRTD
6AJ3YmoDA92kpDJLBzMqDsYWq0h+EEWojGKhhx2aKo6ZsNDm2VDBb8L5Qz1G4TTvWpgiyzesaBf9
xZHZ4jRXfsipRiKCDyQfNdthl3rHdLQsMW8z+F81ZNqq8f3tlKOgWG3rrkF0BFCkVSqxCcqUkdsN
Y2L+ri1DFd72QZGbf0eJwgkuYrxEFcZ8vl5BaUUM9ly9xdYsnLz3VuJlrn0UnUbG+bIN/TQV3cZC
SCsw81NQncCu2mWHvbOdkRvg7fPbApOkJXBY1zni8BfzEAQ5xnJqchGWGsJivUsXYnwEUix3rGCD
cZtid6agavnKLKNqkm9sXMbK+wB2Lt5raeBSXjlkA/bnw5UjB4+Fl1MVZehnT9iMOR6JgoHN3Xkd
qFr1mm9sKJeAQdZMscPLsBXfk0wI5ql93vtywgoZX60aGbld2oAqRsb86U9yAREQXCD/UPPtQ7dL
5J2buRUUZOVV6x3+yz2uxZjnfg9pDajPyBtO7X0xNphNts6MycSGcsiAKkbnrLk/gDVLcuZyKC3z
UIgrHFPQI5vo3sfO2HrvLIVJnUCImdnqYW+UoCwaO/gcuhReD22xjNNuQAxiuAvdSvDK1dO75j71
2/tIps0iMI0tSZvft+5klclRW7aj0o0YVolBLzihmF2hpW3itK8zip+bOM668DZJ1iLxLt1pMala
OUGITq5sv0l0dYPZfept0iLo1YL7bFVJ+MlOKIvNmEaTejcGYgybfVHYGoW8DEL1fN2Nlo5TjN2J
FWLXJeD8j1kfeESFHIZyEmyxD4iCT9NS9/LO6Z2RZr6WRKCNKnQ5z5vIXaX3bZUYyOutYC9xcZtl
uJYYCbfjVA+ox0m+I6Z8+BMuO7iXwfjBrtqMGN8EXbnetQh8M9bTWrEOgBmbH/M7Fg/VRtBWTvsu
doqVJVgB2eFfOnROW49usC5D67aKEll8WNvUHCFFAxPvQqSZZrFFAdQavKFxLOcf5Tg3DKeyklJ8
f9plHjhMfsmnAMS+dddEjAg9eJNjJRuynLa8H5Di5D2DvFjYK4QYM+mFD1uWsCZ71qrohSd+c6y0
7y6S1ffHbyOhD0fpHNn25EL4c5F+aEbXuCCUnHgTdglx7D7YM14irKMsM/sCeXNiZ0YjAU2WotTh
6G7bejSnHfa6VrwdBHXw9wkuQMVd6w52eXQ6stV4g0+OgweD78lFfCQCYvftLN7K30Slt6JCk3Nl
k9dpxz2+2z7PE8JxtGM2/LRNaK/nkQP/6QsXOYYCI9oVzpTcDIvu6P9Vfjv8Eek5G770ZVagvxp4
E41BiKHNbG/iTgKC2ztTO7R7P2MN/Sl7p7NunL5vyuZA2zDu32uVgBgI2zkEIZ7jwIk13rBab0o9
ZGO+iytc5i/GjLbZbU/rgF5WmpZaYFdqWZjaB22RZnd+1ru8cCpqmg3PW8LDjvGvngbj17jWxmnc
bP5crJHESWQFbyPLnbv0Zh9NeliXN13Saf6Qysz0fIYsMkdlPMbO8kZH0JTv4VmaZTg3QxdcZqUK
IAri8VInH3TnK36V1svMnHI9MBeqCc8/BrQO8BKttmlD22MgsKw6pB2CtMq1N4xFcc2CbfCggEfm
bBynovqoWCZxfIUBc8yG9idB13ebh4WJca3SLsecx1mE92sDiKeiE/B0sJFcBPN4zFsPW2JK7b2T
v6ugXky/r6sy5/VzruQ7qQnXz2d5WYmUBLOxJrOP8mXx+Hz2vukQPR+/wuAReJOnI80FhcHW7B3f
pEtPiVegQ3NejbhP8GuRDk0Qrwdp9oS9OuYsFl1hDtVmUub8bIDcMV2VToUZKj8yW//51ANVgr3P
lv5uWrj/7tWFVm7iZoRJdoLnKLwdbFcZ9RVRlafbKWj/x0/WrtlRCT7OfGQWLObG28RITFmIZNgk
MbqeMj4qaCrmaduHgi0bYC6qsg+Lna5V/1ngdmqF28kuZXfIHVm2RGdfYUm672IrI9r6T3kp/XHU
CincTUmz7BR7MPauRMqf5Rutu54AMVu+5Bci2l6cIbYOuG1v7VSZnMJ5OvrKqDbrhrzGbL2i8UNr
3o/A6k0EenpCVIIZRRx9oXBm7+uiMgdogI5bCUnSm9uM6kYIEkeTSARhpz+Xbm+11V0PgIRhSNLC
ssW33MXpE5fYNeoJl9thrlKs2xEwXqbeucVgPe6JjaM2y9yTjjmWVTNTmzxIr6n5kWUsHSbdLhPz
LcioKwayZUn7F609eqvzzu2quhf3+D95vfM2a4KSoZDFGIA334yTxac3G9DA5H7FBru9x5Fq8sg8
Pwe4lX4rrFB11d1zWuAUZaF/b9USD58Xy/PYjNjYaNNsqSirbP1amzBc5FFhXrr1TU7oGYSERgvI
9+ihomTJsV8M8G36C72EJdPxnHsUbo9p0xZ9GvMl6zwhI/449V04fuhjHC68qzGpmxTiTmU+EMHu
ga8TYKPNJgJNYM2kVhtYqm5IR52AIX0fogaURiYysBtTNSk6fNEXs9zMR0Q1ya687FstebXAU0Dd
t0uuarYIzleSj3FkgTGbIc52/XiD6YZZz42SZuoQ8Ta76BkQ0uZ1yGd6tUce4BXj4+NAQ/CRJeU7
Wn5BJxvxHUIVplA7MnzY9GaFmK8pql6rdYctbum+qapMFdC67aK0673lWVF2S94vi7totPrmtyRP
4+4hSnjednAa29fHJFJt8xs26TZ9/U4guo2bl1337XjhzC0CAUFdBapm45B57gTtyvILQLQOwiw0
0hWMS95RqpebQqlkeCfLdV2+YFLs1ci79vmKt13Tly5pGI5M5Fw3uYZoorCQDWSBLbdE6mTYs6Dj
vPo8Z4vLP+q1r7sQF1XUsWeQk+kcJZtuGOt53800SpMNiM4Kk4uyYkG943MDym85OHqARRCSNNL8
ubum3YaxKSPnGoUbKdoPMaAcG6VDuxoD/dZPULsZji3WSg7BDr2O945D0VVflIkyzwf1H89i31nS
/MmvnNa/QAm9rC2csN2hftuqsbBxse6QjFqv4mjRjUc/fs09B/3wvizSLZaRfucc6G+nC2dkI6S4
mJW0ebe8a0AmFJtkxrG+39Re3lg94pSNWSgTy9tEPDDi44f0KWt+Dtlt4SbAYshtrIpIHIYmxtOS
TJxpr2OxiHul2iBvoBsjR+DsNdeh+qOokZ7NCc5VFuDcBpXwi3DLmJmd0KEM9WZIVgcrA+1UU7gJ
rMiuajQs26C1t3FUTBoxydVh3YRF2iuXip5TBDduMJh0tZa9ubZ5T4ecmDlnqq0rloWv4D39SGNn
fgyFsV4tXe2AE5hLGRcQRch4upsGfWM+y0dXa3nTNwG7V8COWud3aTr76sCiTTjSWSgkk+vj9UQk
4vFcwL15eTO0njnrvYWyiIdxp7npun5mTm8olOMArn1xUzkfaF6korh9DheAMBpOhKFtTdQn8Ut7
jIwlnfi8v1Y1FJbiA/fEdHQ2Yemj+LAtncLcV/poNKF9UZbJMUVcmwM4ijN2KvEqIrKjCuCm+htC
Q6jQQCQrH3PSFCQ9PvdPhVo7lFyzkGw3AS+ehogzQ4023xBZh5ExdZvWgEVEbbXNeCgHX/TlRYhI
3xIfE1Bl8x5RyKZ772mvc5nrgWEjarBqAjstXc5Vp50Nm+PpGG9CMRMjlyB8HJena4ylVOZ0gKND
1ex6FY/5li6nJrLZa8Iq2655svJbngTEdQHj1YTAgryVC9JT4qyzhJJNb3kGkNNAQ+YH6qeQp3P4
QOPx+XBNW6tgQsrYsh4tnGsqKhuJYxtruH3KfAqdmpjnLbZJFdw4M0FVP6XrWVqb66Ck42guFIvL
FRFpF1NqwBvenHTxUAwcELFyTKJld0gfy31VWEn+ZmqXdHG/LVYyT+sRA4BhnnaskDj5aPudltmu
QdQie0ASQKcfk3Hpyou1yK103WJMP3roY7N+an/j552/bDNKFE6PS2Bcxg+UCexPnUy7+Vs+IXc1
77C+tcXRr8cChPuYpctdm5b1hM7f6q3HrNXe+ok5WTvrqGQSzMXVQvmxQxuglGt5N2N6YH9109pp
9u4IK8WiQZJM2K5kzqD6doOi7yA/FHW3hmJTVF4RX9C7sQoOsnVZyr2Ws3/vpNXsXlqN7sTvQqOZ
LDC5iY6NNyddc4U0zhhernq0xo81XeX07ZgVZl+qJhMM+tyR4H1P11FkyS5UCLLvfGrlIXcWRBuC
i0USsfRO1a2NrBPHpJ8WN+ZqhmQ1QpdNQ42MkSN5REZYHTx65k51HeSdWn9/vnE9Z9mkASbreSoS
PN1XLC81B64/5Nwqs6QlgY+QsLQa5AoHAHTwNJuIRameLuoZ31funtb//JRDuU+7al5Wyo0T1SOW
RwH4srx/unKX6WpSzec893lLQB03aXVn1yYLtzzd2V8pG7S/d+NSRHQJfTPvh9VDCQ2ti2ioWxd2
TzqNBG03ZoXtcj0+pyMmtS5EZ6KFKtdeXGtKZOKtdON8aDe1haf9VTSuYRnulmw2IYOarrkHWVwQ
eHzit7iUb0pZI52yoZbBVbLtSqcjBR2cpAQciV09nw76BgPQXVkMTvaduFQRutZ2cZJ92c3FjEmz
nKfqE1sqzI2Tx9Lb00YFoJ0uUx/TnlsmsJ1us1LG6MMVtrdiqoaDLLq+oC9n9QArYFAP5BKDQPgD
WtQdRkA2y1D1ixa/a2EhNrXREU2FkvMi7P1hO6y2uU8Vy2QaLhDDm+UbFmem/DVjZhA+CGBQhTim
qh75OX+xTRC0s9nEb9mOtsMqfyweReBRZE/PBoSj2JRWa4aj6WabQNqTMZAbdUXAH0YV9+Etrjfm
JJgdF4ebw3MMY8fFlCdyNXpkOIXTOSXqsUGaiI0TIBFSv+topzNh4dM5NNhezetUT+l8b3vmtoF9
pglfibOSiwaWy6ZA/kfVPp6az4e0KTox7LI0a6B0Asog4eQOYX9cAhvoIkXTuHWvm0CaxVd0tmS+
UagfmWhXeaag0YWtUjyM7jSEiTnyRojWYTCnLMz5GTxIEbhKqHnUeNLsJII+SbJxh6SEurA81QBq
u6Figrkxl2gUqdk/aYNWQ7hNHI0Nb6zH0f6ytgUVd4CWbXgbFa3LsKH/l02fMt8Zxk/PZ6rdtI/F
0wmg57JPo7Rdfk/9rHOGvUcXyQwaWoqM9URfhK9Nym2GKc1ni8hs2exyueFXVbvlCDSnZu+4i+bU
9HyKwdvIcmsGwy56R+kNKoTV0OznBP1uxS+gzDe9eYY2AigwmQYFiJLg0D/X8qjDkjloHZkg8nxZ
zMZUcaWoh7BegUYhRDLjatmNMwtYj0u4HKPOG2PS5GVBXnnbq2Ay1aFMURG7KNx2Yl4A84dI91Ia
jZFCLNFXMmL76HjB9XLmDuocayivmboeEBJfIbNCk+DXRcO8F9Izf7DyJuAKUETFWOtui+rG4/lZ
jpF3zbjL9rbS1Pse1qLKbHIvZ15v/dydRrH1knia3S+P7Zm/xRr4JGv++39fGIU/2tH/QR2Sa2Ou
/+t/5kN+fJC39/WDOv2oF5+s/uvxr/GNNUbfL/6wb3Shl/fDQ798eFBDpR/f4vkn/6d/+X8eHj/l
09I+/Osff8ih0ebTskI28AYe/+ryz3/9A9WIH/pYP1mO3zyUail/+oVn3kEc/jNy0dVDK9EFdgQC
6C/eAeSBf8Ib8GPwpbjiUTn/i3fgQUlwoBsYnB6AIRKfv3gHjv9PpPPB1YIKdYDAY2nz76/+7qmD
y6j9x17gSRsesRu6yqFtyOCgbtCGeNmg7L3RKYCCdzf5RFa46+iuOW9LvyvdP6weB6lNZcGVpwTm
BtYhrXrSpx/G6vmFfoTxnzYjje4P6sLQrKHdJ8DjTjrNxVRUOb2c8VqqjluqO/bhf7N3Hkt2I1ma
fpWx3qMMwqEWswGuFqEFyQ0sSAahlTv00/cHMseGGdWdtN73ptKsmMy4cQE4zvml/yhixorjTJ1y
c5pmdE13kZST0oIsm/AXFqXVUdAZG3IFLR2FOPNPpScfwlTwGsHZkcGDwBVLzr9/LlO37I53k3Ex
MRuqjVdTHxrK1BuHMM8o+QtYJ3hnqMlix8jLyQeytMo5RcOIO+qOHlbyVoQgouFk16o3/kAtfghP
hCBFzbiKFzA/OCgoPlLLBJwKs7GQ/aYwM/1Gr3XQEavRvDtt0svmx0Qmb3c2cnQeu8FEABJMwq28
r5w7vaQQyJYPfm56wzk2SSLZFfbgp3djNaT23R+u8AdW18CpiVGYm5bQPOpePyavGzUDqjaZxnnR
p2I6Dhx4a9qjB3gXt0ipt4lTVu91nfT3OVUXyK/GVtmHVkxd+gdSdL2ZfpM1IBlCe49XBKs+N96/
mUaqNImmwjHGsxm5A5VvBh2m13FcLDtY8j5rPqegZ0n8h2v1QTi1/tRVRbHmoNj4D37S3r+JKSow
dlJm5g5No2EPm36RtLGzSek6y85it0+LLTOdsGSRTvsaURcRZ1rG1PHPF+IDH8zH4Dog9MdOhxTV
/9gLz4JbJEnblGdgrzyfw76pBe/t1q+Saf/PP+qDuGb9UcR5eVxtnhw0tx+OlRLR3KCqsYUOzEzt
xAvT6Y+izKYlaJs6rf8g5vnAsyOrFeszAHHKhV2Pxr+fYm0E4hILes/zjPi0TfPrKzQSxzqXLrPO
s6wYtY4zWPyfytn+7UcL8gKxI/NL4r3hH3//0RrZpJYPkXJyNCOb9p5Tshvmjenc1unC96plyIm3
bdxrf4pe+Pgd/7QK8wZY9exr/dT62P12VwF/oh23quakGKj0sO1oldj9Oo5IHOdO+udLSl2a9eHp
4R1mMPfxJ86as//RjKDSZopof8KAWWtzvY01Nf9gHZ2HgxWTHbblua6rELnZEko/c7ZZMYhzWbiR
vY2adr61XKoWhlz4x7mZi43bCoeJp/bOEcTVdjSrMZSYpYJGdsOpEKX12vrOeGh1zXkYfScNJ1kZ
W6vvbiY7Sh5XEpP+5MKPUAPuWtaVXJx0DXeG9j4UhQoVI/UPv4vk16ZXwy7WjOKYWIt9w+3wtURw
urf1vLuCV3phY+syZE83DuS+ljYCK9M7S0Q4e2/xvSdtsr3btPYrHAs1nc0Nzi4dl8NFTnW7AV4n
cyKrSCyNNbPClpI+E/goHxLXzIN5IKu77u3s5CAHoGe+fB6bfLkfRnPaOpTHbgZ26H3nK+cQqzp5
a/ruh9vhmglGkbehP+ZLEI3asikhOPe+P4kQEHdg0bbhd6tENDdsmiIw0FMnQdMYhw70OBhtvXmJ
jBEwyJlyL5BQ328y7819NNvurrKj+ilG97Jd9Kja8Ho2UE/BsAekwYBPoVy4Cju/U0TW3tteB33l
dMa9h3HsYaj14Qd05RR6GZHUJyoavSCf7bG6t0jSDVw+CV6ueNZVaFcOAGKPkPOLHbGZhLiB2otZ
z/ZparoltJOo2xPP5e97pwFvrKxTnTjgU6IFF6tb/E8J/1rVq67dOqgbtDO8/XLJYNSeIi9PPmdD
VUQbjofsNgfhfzS8yLrFCzW8lMIgsjkZYG6AAM6tI1A7pR7VI7MvDBm0BEDsYe+TLYtcVwcyx9G0
AcLJvuWTfTaJflfOBnVanMFXa21ml48t9emFupkwYPWnOpq/gZStxT7KCIpsVqAmNN0PvnA/QXik
9AfR3nhIUFPFQZe63aHWJYoEvfhOvoBBPoga95nV5kHiFMNN69IB1ozZTndztm+9hXKdupiLalfP
s1hSUqG5QoNY3F1hpmyAcJ27rHep3DBJpJTjvFwFaBMAlTFs0fFGZQCq+wjFcslMqMjZrb87IE7B
2MRHo5nLRxDLVyKOwdY9hF340cZgNib9s5F6e2IjrLAjkuMyxz19PGl/i+l93CNVn7ZWkYNKx9Ow
Tc0cFbkWzdx1mBDBrdnAWESWFaP196aZoQkqmxpx26wenSUqb1IaLO6gcOdLFlvtVuJ8PWuNg+hM
uQMKi2WUxGF1hIwSbmgOQ7y13TKSgUtj1BBGSTK9W0Dadlj3uQ+XNBVXA91IfvaSsSg+JXlUaJ/T
gR4V/iPeSJbW7LtZcm180PTvRpQZP1quHEauypIP1QxwvBmrtutuPFyRzqsPSxa9YJYx6UtMlzRL
T4OjmyQm1cOAMs6clfOI9k//Lj1IL8bBXi53g/BiMrFSby34iak+2v0azCrN6SvC5tiexXFKBJ9K
zZm1pTQj11OKVUaRhp4aZLpbiY2EGTNhqlM9LN3Oz2ozOY6qiIiNm0v+C4OlrQ1xc5pfEyNGkkNE
fO9d4kqnNVxNVZqfCO1GRkTH1VTLC3Y7Mdy4nMRCbNuaVjFET5Jz5aVP8om9MyIYizY4wPzQKspY
bQXnKOU4bj2Ki90Udn5FSdMudwICq9+YGgVO78vM83Etm1y8mZLB8dTManmufG6xOMzYtZ0bx4l5
K6H0iOxPU2vw3SiPsyNUGj7YxaQNPEZb5YCaBc2CL7EuA3C3Yol2ltEBRpdlG5P9m2ATvKNCw3Oe
Sseri61h+aPfh9ydgw2kSeNkwIWNEDm0vOmr97UZC2k4oc/12cRfmRx1snLijHQiLx3h4HWuULJ1
q9SXkvx+p7o63Whau0q11gOyOa73pdWrWTihhi8qK69GQW0w/rqe2G03bMdp4OzilIfnmK1R5+L2
VVvtiMXzK7ow6kHx7A+eRcWVByQNj5XnDVLVBMwaFCDX3e+I87ykDAj5cqngm4Zu1rZupgZ3b8cE
jtRpErvZRgwi7/e0/I5eoFmJV18oQsnjkz+5Qrz4E0rC97IauSyapzeD2jDmZbwtR/5n2rN+Zl67
jesuzS4mVeD9l24cK5T7ba0XUCvzENXiXZT6ikNYS2QTwoxHSgcQNCzZ3IM/6suRQ1KoB3B0z6BP
nLH9UCdNnD43nYk6jfK2hW8qMVoLub2cK46sqC8RurTYzMl3VASoCDcYWapEFRRzAsmC3owiZOQo
5HvBBUWirbtNreYVTEJH0mdPWusnr26cGVstJQG48PyWqliVt8dYFpEK+zYSoHb29MUGPH425sE/
NVUCd58aDQoSw3lhLH9tcasf+fWq3VixAwW+BVWF5/CMNm4sdm2vz1HQlHV35/fTWzvALxdk0+8j
L/Po6C4jJAoz95nZqKMzRdqjjmRrv5D0hJVZyNARbs2PnPR72pSyjU80xW3qDnB6qe9skEvakJ1k
EEoq2xGf+m6/bcn136Gm9k9r9M+28eMFUdnEweLVU07qv94VD5RCFeRhQ5ZSBgnZjhwrK06J5xVW
0MPtXl2bFOQjIiP9aCKcPKRlbhwsY8B4USL4T5PxxSA2wA0cP1ahXzltoJfCPg+TnE8CtdHZxNAY
cE3IEa64q+2O7zppasfDIN7YX824KfYWyRtBMfULLFxfHbvKa+9BDqfAQ2J0lEuqtpXK3sVSyoc2
tqtAYawAW0TFYUx18lBn/OeI1XWf7aI3qKMXXnORelVZwZw07m02SootKsuOeeEtRujLzhhCm676
Z6R5EigcjJ53HtaXObRAw/St7Ebjhx+hPsxmYb2gWUZzXlR1EapGa/XA1ykQ71PVDQG7lWy3VG/b
Lzngob1z/bj0PguJpvBmGOdMBR6HL1unrTJGQJUkm8r2KjNoKk8yDJk9ZOvCeIBmtuibx5SX9SmO
U/OrFdfRObdG82hORT2EAy27e6shdSrwbHM+5F08axtZ42sOskH2pynuSCfoZH2HPoeBit/eQz4E
/xI0jps/VYhAJiD9wXxN0W0/p242EYGu6oeODoxjsi72GzFP6qi3E1CDlCrdLujY8jBNbbHTnaZx
tsgNO3h6kUffO+JLXmwjbb3Q6ZtOD3pQyzQA4PGrQKIDroLWS+qg6LPuwH/Yi4N20NNiozqA+Gly
O2PXy540TSrAg8ayeG8NGcZ1AhJl2ocETPWXOZXyy+Cl+aNRoIgI/LZfXq1Vlo/tjSAcF7+/deMh
acQ7ppftGOJIziB8eOxPnjer546F/54DnZoHA9D3VpIYe+h6KmOmCXPFTsGSpFtSUoHgNSwqIZi/
0+/8cp6useXE6pD5yTjy/QLyQozntrbG8xVnc461rZEs0xtaXXc7ydR4HHrlh6hVqpDQ13in5GTv
ZRTXOxWV6VNOzAiSH+jKVNpDiAPceuWrbe3NjIFuY9YpGWdQAw6WlYSMt0RRBcreRGJZH29ay7Ug
EGSRDDc+8+Fdm+rjs5O6Y8VxHI3Pk1V1J5qq8kve5+W1qcorlVndt7HtoqtDZt8tpF2306fZPuCQ
RqxmjS4UQBqf6AvJwJhygXc/z+Rl0TNuMWUqdiq90w4NYbq3dr1obx6LyhQW2rJ842E1iR2ynOpz
kc7NG8jzuBe9992sGDD5dXqv32qLJahwjEeWq9TPDiJlHSulp7UbWJz3lh7lkzbyXMgqNfaZKpb9
PBiS/apSV7Mr5Nawm699lxPaPWHixvo9GI8OW/BmKMvkwE7ebKvZfrcnLdkYqjzHbh/v2jHy7/XI
1J86doCTzhQbmtIfb0C1Rbh4tUlt3NJtSd5zP9kqUjdahtrU07pkX4scW45o3KOtk4FXCmVvjTLV
N4UHVK6J9kIMlcn0g8SxnUaFdhZO28ud4lSPEc9IWxmfEdfpuwZi7ogWW8fcX6Th4KlDFDkW09jQ
+NbOspmoFj7QzkvLaLPo+TdpuQliMs3fDjDtDDrdfKicqNjMTs86Cq2/Lf24a/eTYY3f5lE8N0Lm
p1w58cnO6niVTDw4heX+YMeqHwf2yBvYeV1tYRfyajt62vgQCQbkjaf65pbwg8q9ziVPFx6N2Dsn
5aSnKYJUz+4p+Olsirbq2blLK1t7IurL9/beEKXZIasI2QtQ00ZfmH3otOz8BSrSKR90Szc/zbJV
+zptUHF4cc5SZhj5izdRPUN6r9zka2qhnlMtsuR+cUxr83M/Ds3DmEzMUW003FVNO55wOcSc2a5x
jpwZlRRzwmOke4T212h50slgpLPpFG0d6YVosLXbNDNfss4wD04yAwLqReJA/hfXHlfyzpOde27R
bm26oSm/cZRBXSfa9FpTL5kjiHSL47Lmu2BlRZ+AjoVKRW+YbibpzheebboJB+FfpjZxEOPlX1mN
M9rZXB+rQWveV6TqbOjY6w9TZTq7WI8ZyrhPEgCINj+WKAcxVhbpY+Y3w41g/G8OA4qBEGdv+UW0
WvOpadv2RmD6CI2mbA9F2mpvAKcc4ktR7bij3fzg0bS8A7JeIPytyPghR9GFi+sW20aImL5AW2yV
L1OHxBNpofrKXcWWx8m4FTUGzi5NyBvI69ekk/mdmRfygTaqnPBsKMxEm/UK0WZ+9VNmMx1Z5aFp
hu+pyGUXDq1yaqR7KYJRN2++LG4mAoT/LKgV723uP/RMW6bhN1Q9sgxTalmDTDfu8IHXJ5QuRJS3
pjpbovWu02CKm7Wf7F4NJtFmS+mahyGJzgi7BV6qpXBDtprEQpJnWPsu1cZpiz21e0wyr7rtYWrf
/KLjAUwX/UcCoMFkH7GujsgWNwB10aPQO/2mdgaT/hFmwkslzG4n02bQQyh159REuov7wx/3qEuO
g06nXoz6Dz+csstAdcYiAlb07r0HK1+3yWFTTUO9L2qxBIvInC8q1823BSwGD2/POca8zxfmKXcn
GVm3fAHvhfBfmzhHQl8K/0EsRoN+mRLHOSqLgzEST2K0udqPrcyOsaCUJI6naQ6kMuaLVpjId5kQ
7VfdbLv7VT0NJGLbfAT3zEprP2tynt4cip12IMCl2E6WXNii3OZzGY/zndfO9hBoGuIB9IT0s26A
G3uqhvLiS7EUo/qMMRGiczH8YWdUOb9YJWvxzS/j6Z2XJRUBXNgL9rYM6SZ+pMAeZ/HYC3w9aIv0
+lJg5+PExKFMp4AXj5u0HvL0DGQUxZfI8dAz5iBHX/UxbtyDxWHXU7Pu2K/4ycfnIrcIJTdYXnyt
8oPMcLr2QqZP1Hevk2MMYwv7LwbTatOwM7yuKQlMSxXpM4yG03idjcR4zQaTvN9GvEretFdd5uU7
WAkjR4PmWtzlndFOdYRyBw68CTEha9lp+LnDyARk4AYbL7skMr1C7EFgOidwyKPm1eAyJp1bM+VP
TRzK1bXNPYlUao74f2aVRJC8EHFLyxOmu3IoUOrr/s3SQ8qToDuI4Sn2O3Et6GV2rs0odedLX1lm
fl3GcY62kVN47sbFJlHt0XGuAvGl9fhbc1sAIiYpCpuLj5zRfphNa4KZqqiL4ZrwwdgRUqhr+ot/
rs8c3NH0TUsIBoceJiA+epb4e6ydARGgsDfGXvme+qpbHtwFT4TgTMG8HuKCmeV+QaKUnL0lXrIz
weODe2dpnUlSpJVg6wEbMBP+IQysKEz6sddyGE6l7sZHb0777LB6lm8KzBzL3ZLZUYpLo7SANKOF
5bGfLeUSzmQq1zshzDCnW9NSLP6EtFrmGdHSmklmIbgpSTtWNfBE0+I0Cj1cJuXduGiNvqtdoUBB
cmbpY9sXc3lGMQ30rfsjooKekwZuY4ji6dWOs8oToYEVo97CSkRi7xmd2e0ZTQEL4nzSjeOc4lEN
YYU6Pw6EPZcnHXih3wjXF/l1/Okv01LZsAQNTOjHxqBtcrf0OiEKARhzN/+gskIuxKzGi+f8IF4Q
JWW41vo4N4aRrJRZXfPFW5rkfxEKIoOzdTrYK9DOBWbPiYRKLwXK1excGhY/u3IZbT9xGGfmHbNQ
JpmQjfberAvjLU/g/dugZFuT7PCWnAj3ZzXmyWkgZKJ1ltGdmUCYbliBXWn3UWD5mvOjVZoxPP0l
3ywGb5WooI9dbxYb16ITdGSCMjyVbsQ20lBiHCQRI+aTMqIYeHiavSZwlzE7mSpxxU5GGYeUIbvF
InxrqetdGzVmtWNMnrMtXW+VHWixs1R3WZbxeyaqzgEWF5MAzlORxsanKHM7OiJUPNoJcxwsWehw
axx4BY7+ZWHU1bYr8SWu1aJEG/DiX8z7RChy78cU/W4SIa8A5vL8HUkgZbdr9YXfGrDDPxuynzzC
RocVOctjLiapMUjWoo6JYJdazlhCjmVVtBmVkSfh2DbMVhx8U3uqBsHfEu7gesx8cG4nlIWLd7Ij
TFZHJh7qUfACrayo+HlZpYW/4tEser8MWzx77TGSto6iIteG5aKpwhmCumy6YTf3pWdu/WUYq5tR
tWvY8tRrZ24uGuF7KeojYldXPgh62Zo3XxnYMGaX1GCA7Kw5sWqa8xlirMc/Jz2nOpC+XOoPCaKT
asNBaC8bn0iC7Ab1ne0DKxiquk6i8jdopZtotzDsM8NWvuNfWIzaNPD0fCoxI2IdpCrATAF3hS9f
fwnTf+njgGk6P8wnCh6+iSzHFG2Iof06ow26i0su0QG9o1TfifcXOUNpzeXuY1kimCcd9tUtSp43
VEUsU+YSN98tLvUbGFFuHTp/quedM/keisq0jqzNzMEQbdcnjCPaY6k/IJHh1uiyYv766+HspME9
6unSbw86BsUkR2yFZ/xQDQbC8MQxAQbRlS7qZGalPe4KBkVn10mQREghlGzbPFPZGXtAhf3Osrpq
kyDvmk/ObMr41iIzvj1nWkXtPaPoaolTSZ2xV3ap4Q00Mo/0flKt7abbjBuXMujOz/sQdXF2Hma/
jY8uGrEfrtLH5IdV28YC8mxGTsYXJ0B2KIAhuA5SpCw/CdnzzKdmu3p2ZbmqX+O6IF4mXCx+uTvT
HDg4mrWtbm8uZbwfTWyFG0U/rLcEhAK2xd7u3Hqm7WqGHl4t3Sh9M7Cd/MRrwMmvNtXFiJJsndt0
B/0Lsq7ZDb2STebPLy1lLhdzziHFISIk5+cv1dWUV8zdmRzbOMx91ylP9pLppISIdLWMdw0lTi+p
m9jt3tdsTzMAypm0OafLaLwtyP9Nb/0pTeqdl2Ek2pldl1r7qRjgsxJ7wgAeFirX+B0aEt3LgFy+
ojip0tPczah72WFBTm4fjKTosiPrhv9MpJdYexoh99ZO3o7nFa9usikX1X7Vh5S1u1OUeO4MILFP
svWicSOINzbDX++IX1TpVKLL25KzajzaqVPHV74ku76vxRwBWUCmdi/NnHTOza8T023xGj8PEokj
mVb0yYdYHE1rwfBqDcleUz0XjmZDiF+RYNvgBCaW/UCTxZIdTS7lsRkSkYVzb3XqO5bQqNuQjLNS
804hHdKKzf4Zl7G31oAV6nNjuDrZObO3EGvm1s1odmEy9Q6TMhdZZ2aLUeAeKOnmtjDmiJlYIyqh
ucPlBHhSzN2k7fUqnfxbDeQTg0gd996XgoD14iqm3PkGzNDOF6V1groWXovDExORjZaVyXe5i0wE
xU9u3Lc8vlM9HEWmOcOlqGJ9eUAiyB86SIt6YBDupPQYaTIR37LKmVefDOL87mxhtWjfeZ8UOS8U
HWlrEYBfL9oNsVBGsx8xSukHwhxWQFjrTWL/N6zQ0TSGyYDn9FtUyhizHeEc9cWTdlkn6zFlLBtN
9+ol2dSTqWHcMHwIhfFcIRttMBB69YhTpLTKYetg5zO/yJKGrU1ECBUPFeSAD0WQ+uhQAgPYnHlY
ukk1PCpZDM09y8SMZRMvP7HPRT+KMMvMsjw0UZl9ziXJN9yi2ApXDHuC5ThUZesZN+BPZbtl0+us
UwxpCtiO0XZ5+WtGsvXeYuqaYyxMiiYJXl2oMtyOp7gsl5tYz4fvRjpzAmiOsYoEKcmImi+SMnAK
MXUsz9fVEj49eg0Rm5s07rnPKq/ioukZTpUj0EXTHDRNi2VY2FPePy46M81BL9h6DsPiai8QTeow
jvrchIJomOwSDTYBLWHsDPOEdEeL310X7vONnVWrPsUE8n1F+Ji133SEuuyB45Q4bheMbTIxA8BZ
JnQ+daUZf8WEPSafRn9qozd7jrg3IuBN/wcEy9Qe5i6JhqOcs3RjLVq+gGFTb8BEVJFDdiWL3PC2
0eAo/XEGz2qCeP1iD6RVat2lwoxQ3URoMdA0o9jPX214fg76HI9MHRh0xKhiR8uXKaAPGbq+J0nq
DB6a/RopaTUT4XwpMsVGpYwk5nst7yzcxjy+7uIP+5mPPKZBb+XZco9GmddqTXWA+lpWvZwRVsVj
imYHFqo/k6TV1AeJxs5YSZZ0uSyyM80bHPxeFWhk2sxEj46sZ1GwaNQtfMKS2aagI5U9Xsu2q8TD
QAS1OGBy42xu2dDza+aPznIahqJCD9TgkHanUMtnlR5TFdX+XRa5wr3xFsLloFqYWBxAkYa4ckZ5
QjvO7Aw9PYYGmMira2upvwUGLnu1/UsZ3I+2BCss4jJqN30H9CJBTmsnLrYlmgqtubW0oTP8q4Ya
NFml+gy6/Xbhx9L48c/ajg8qwHV9t/EbuKRfYAxD0fJ3KYnNTC2dQU77oS4d67EThLa9VplAATwl
NqSdb8C43y0FV+iTX/gMzz8/wP9KS/8gLXVRKv33odaPb8X49r2Wv2tL17/x/6Sl7r8wZyEDJdrW
Il51DekZ31X3f/9D8/V/GciRkAZS9mlTHo946K9Ia/SjQvDgkfnPn6wSrf8vLbX+tap+SF7R6bSC
p/yfKEs/ChTRsxIThszOR6WoU4S2qol+0ydBNaazjfVzNyT+TRNzMLcOD0RH3GZqnpx1tiMqgaQG
L96mrsluTlzgLpdPhF++5hXop4O95w9iRKSh/NjfJIBrAh4KJiwxtkmqKmFzf/9YNHchKGX63mVD
9NQTuvaYT1oNge0shw4PMow9FOi291lJcSlEmRUO2MAv0ijlXcfAgJPNIxNqTWal1Myk+jzAnDt/
rg3FU+80RPtUTjzdxp4bJaGubHU0/G7agJ1Xz4ZdpF+Al6sH5VhLCrJZG/cYMvVA+kZ+bmrgcjeO
x2NqmyihyilpQle2Nf1brvuVNTjbmPa62VTz4GRbkirltif3tQ7TWLdekxS57toNM3+qMsUclieO
fk0iRYNXu5TafYbt4r40Svt7k1aUXWE6NJugV21EApJMBTXEAxBW0DMfZlvsCvXBKky7DCN+D3dT
2CStHLIJlw6vctNpAmPK2s+ydpcLCs9817qm+JJ2rEAhJnAUsIzKLNxIg4DXQNHf8tKeT1FBHGTh
VeMXs58jiCVlERtH62Pm+C7Ygtd8Z7pHUmUjWuQjNcIuNlyAcos4s7stTCojItJtkG7pSbat8EGf
xmbYV2N3qnI418Xxfuix3T3FjNtZQNQA5ROMPdBbk5llIerfldDXspuqKe8EdrbvtcMuEWQYwqk8
9mvUoW6p4hIestCfY6CwaOM2ff1GMqJuIVP2kwOChOaTPnefprxtCNSptENR5g2zN47xTo1yE2Xm
51KQ7rQhZhr1sq3dRLbGbsyOikOKGLl9rhH+0WbGc25IBrBOv8qoB/yWvvgyyORLnqzbFS8QNyCr
Wp1RISUUfRf02rUjSfGtm+6tlG6sEXBxxE1wJQz5ChVxE0PUkPlQsquU3qT4UsClkYhqhIFgAb2P
Wt25MvO4Qeyl6mlxy/yb3WHMtuexxAnOTttxA3ne67IY1iYxMry7zfy0EAiwM4ukQWZG3m1QVp5R
BRYvYcBYOvBi2SHHzhJaOmSRPQ5uytbp2SG7KI14lGXxgqt+OCMqF2TBwzYmzODdNpQeTKp/kxUR
FXrffeKdf1/Ulh0yWqZBZQz9ZXV+1xnQjpn0X5ypbJDFYT2sDOsr7AJJvOyWhGejBnSVuyUEaHQJ
/PG0A8TtfIxJV2UyIQaz8pWkX889TJ1/r6Kcfz8zqqe89d+Vwc0O9US5Uy3vGrvLN3VjtAERbD4s
vEaphnTr5WHpMEKjJnHFAIGhacD6xnTA55J+AX/VP0lhLrvYHEcTspJCo9xBCSgK874mVoC21qyG
jTFSwrr18baj4XxXlM4LeWHk39WT9dVcd/tgMJT1SYIscwNFknzg2cubsK3wUAUVkrmwNI072ds8
TbkmuFdpjJnttWRU8+xNZxWkqbbQmNKZBxg1zTzF0ku2FISQ9gmiElqV6T+4UY+uChp6K2fhh6km
cUrj2NvhcEbJMxKqEgVJpfwXc3KNi+Y1KwwGmLMFevasjVW00ZPwSyqtFqKO4xt99NROzPay12hs
V0CL7oNYe7G8xo26uwkr38lvW/VKsUb0OM1wZHe1P3RbvLVpSP3tVxBu6pX1OSdXaJzuiiJzHvG/
2MDbo5ju8jRhW4+N2TgsWJ4e48aPnrrBXQ4i7/w9HJLa5MLNTwhi1Cbj1Ng5rp+GEMbawzh0eU7U
Cap3QrVo/5wxUjOSVv5+WDIyvcfJuNRT0ZCFWkxIBRej2tvjRIhOgx8RRcEUnYjqnu7mLAPhymQ9
vNv9+oRNiiihSvDO8On8+oHfsMnvIoDYV1lODU+w0ziPVesq41K4+MrC38aD/8JM8TPL8e8vN5gr
Qzi2sWp1xU9Tw2/vXCsTup7Mqb3rtcSC74oYy8eXpR4R1ZJEcByM5YngZ56v6pvFZQ/aolZ0j2tP
eQogasEEUkDYhzBQ6KlqH1VoWQYMv0+owvCgqv5HWZNSq1R2Wi/TP3/8D/U6+BkYGdZOQANHio3t
glnn95HBkYQKxJHg4/dztffb5DTO6kpIxJtHOA45OdGT49fEmiCtoopnz6IqjnY2sfK12x4YDvNW
eSD49w9dWh9E3r8+1xrBTl6/Y/9bZaHQHN/vyPfbuUVDBFRTvaAus1ZIlixd19la3fArgPF/B+I/
DMSgJ7/dM//mtbqpx7f/c34r3r/X1d+rXn7+xV+DsUGhi+7RgGSQ9U63lUWTzq+5mI6yf5nYnSxY
W489fm2i+mss1lYz1hpS7TMernU/qxFJ1T+rXjRztWNRBIaMWcflD4P+P5mM/z6BMnGuwaPkT6+l
ebi7Pgay1p7bxSJuooey+Tpi0NRfwVF++1b+i4Pg7zfsXz+C35NPbGOM+Gi50STUSyKm6MFK9W3W
fOr8dCv8NyPmkBTBP/+sDw6uXz/MXLs1WB95dn9O3L8dOlGKcsf7T+rOZDluLNuyX4Q09M0U8JY9
6e6ipAlMlEj0PS66r38LzMyXJMiil7JGNQmzCIUJDuDiNufsvTbdugfqO6E33jgUXCqaOa7FhEs5
ZKtaZy752e2pnG9kfAhIB5bWBxnxQEmxUXoQL8XP4qQf2BGdvch7r9A/b8vRTRsFJ14HUvneT0ZG
Gfe2hkj+oYzJgsfCnVHD0Y14M7FF+voRfnI/szuQQWGTN2E6i0v5GFzYvZv+QyvniFdOZfodJRcb
GdJa6M1/fbH3NqDX+8JPSFaMDXoX+fQCSmnhWCiLqo0OoU0lrr7V6nOY9eUAJ3yX0W1yyrQh1hIB
/f7J9ZBa8iEcgwOd+ytbJQbVWEmiX399H++LFoRhLK4yP9Q3w07HoNGRcRYc/G7tS66pPfq35qaz
2crkZ9bV5SObLwUvmHQdvlyMd4sbUppAkA4RhIem7OB4cMwx1OTMNRaL3z/vxzLxdGr4mFj91Pf3
M4B/yGNOj4f6j43FfPDGclPn++Gp2KtPIdyXgkKzqz72yDPosDmbrx/ncri/3iMhCaRkEKekWotz
sVpqed6qBbaaFKNBdQBDBhgiQZlWnnlxCyL1v+70zaXm8fPmzTUokS0kFSGsDBQFrvUgb7JbkNlX
w3V2xvD36Zt7c6nFm2vqDtdAxKUUk1JnOHlBew5OvPx4eXD0GNFjYGFVZ5r1+7tBiKgIJ625Gzlw
7dG4hNQ5Y10QQii7MD839338uOb3gyV4LvDQXZ3Nhm8fXmNoJY7Y4AAhew0pUrXaFafbrwfDZxfh
uyV8m9WQOXaRRSfCCaIJkV+HIkxeJHU3GfEJgO6ZIf/x5VjzcksRSoc1Da72/a1Q0pdVJVTDQ9Ua
8VFXQuRNlk8N/uub+fQyxGOxIwC6/mExREtZa2SehAc74wCFcsNTkKSeuZfPnhiex3lrQQgqLZb3
9zKzDDtgqsyqPRWZ9CZMo7sujLd/fSu6QsnP0WSQ4OyS319lhrZMhtFHKG1RTiSKB15rPHMn6seZ
wHp3kcWttFVW0vDlIqvr26O2U3XXeexutZXuBbunhzsCUlbyCvDbhX5ZD25xUC9H9/6/uE92WrLs
mKrD3uv9fSY1JJZQaqKDFkjYppLiJsjb9f/bNRbfbdikkePLFW9MT3f2OKzr/kx0wycDD7D9f+5C
e38XYzwiVW3L6NC3dr0ODUFVp47PfKqfX4TI+tmlzky3mOH6pit6OxPRIU/qXRzBXDqXh37uCouF
th3iIhtGQKiwuNxGDjwUIl+/ikVRdl4RGHK47f99E8s9iSWcGANFdKg36nbYmNtpFblHCjGr6NlH
1/IQne5+W9t+dTO641Mvu/6D7elnkg8/vU+A94Ra2yRLLEH7RkhhoAZ0fxCJ2AdTsgqk4u+nIg7l
/3uJ15XxzeQdRFUhQY6NDuSh2TNeUdqceZIfd0U8SV2jr4TXm0CHeZ56cwW9Ki105hof71O6Elsa
pBs0vteoDG78o7X+/eNih349cM2H9DrZqLtiU28Jw3L/fP07Pn2Wb37GYlSGWYy+gLrdwabeIeZt
rLH6+grqPAf8p9bxrzHz5hKLYZkqytTnZNgcRs/f+hfjc5Os4e1NrRus0aS6AMXWqG23qUDJ7Ga0
Hm+DTXxmsvz0Pg2TfRuSEXZui/uc0MlFyHqiQ2BW215U2S8o+v7z17c6/yUf7tQih9SkcU3TZv4R
b95pW4qQfbwZHaLixtdilP2XyBXIMQj+m+H55kKLwQPVE4Ia9doDckFUoqCmzl7iNclneTNEOsk6
DSYiLazFpDiEFPZRZsSH66fsIt0ol8ojIZDdzlpXK8yHXrbKPZB2a3EZrFJPuMK973fhhXy5+y/W
GDb0Nggq6BnkIr1/qiKP2BNMWXzQi+ZGi7MblFHrr1+cMf8d72/WJgAA7gIPlZ7TMtbILEQ0xVbS
HIK8s56bCWAalABc8IUGpdQz9H740VXG9FKC2foOcKz91UD2OJV6F1+b2qA+RMSKXtTaGASIXySy
WQr6Vr/toaqYHaeZKpfFLS5hP5ZfBgqivzszI1/ehPVw3ctI4ubqpoYh32ZewIuMYwFqdqMf00ot
QPCmUn5v5oZ8TRIo/27Uk+Z4DeSxyk3gUoOLxb43QKdshsZ1aGHd0HhJMxffv/4wVVl4bTdoI+YE
jgE7Kx20AhJUjR4BEBHeY4Kn+giZT1ilLu46WvDQ3qbMVZEzfh/tOS+I9ibm0zibGyH0KeyXr1/C
h/qEwSdjcaBRSHOEDrGst6DPizAr9M5RNA5AutaMi+a6cfyS9l0quqMYkzFaEahC12YSnF3xFTbk
iUw9ZnnPH33x7etf9OHEAB+D4hSadD5olRbj+5EHHaPMoyjuDqrh34zlQ6EbL046un14w9Lxt6sa
kRocTxTDgg1sEYT4/mJTFNFBIqKBi8muBUZbqp+/vh193im9G+XwJ/iOGOmcFeaMqveXkEtdDbJC
j44YE2dDaZuWP0y71/4Uo4/y39Zz+UHSagkRELp3eJipYV3UcRi/ZFES3AmnYpNHvJRa42kgl/EE
ALyJvQhgzTe/9Tn7klVT/IG2lQG3GcqXlr7tH7WZxM8xU3sHIXWnRZRjh2bwMmGX1VqeRE5fNjaS
BxPRQoXBQlNGXIhDcBkYanZvJ85wskNbCz1rhlNDdNfydC35uYrMLEFEHtR5SyJhpiTGdog4mNMm
hUR4Zsp9PR6+f3jUImd2CFyW1xrj+4dHO68J26qLjnNb5VqeOQ6yImpPBGkBHbdP25+m1WCU8wss
Sn6gPQR58Dvoq34dEh+//fpdqu9ZNayqTM3OaxA1Mdmkoi2Ol1ZZOAKQcXIkQKXcVJkSrPD02Xi4
5HJdtEpwSWIQXn8a/oe6pKWBbLw4aXJc0RzUkbc0ld2RVuEPF34DA3YqUunglOQ8OjbepqHqrQPs
wY3Uj8W15qsCrxuS7XSkLcwcCfCwF9N1B8MfDCq9NT1utXOz8nxKev/ILZNAtZk3xamTY/v7R963
clA7rSIfHSudp6VCb186u0PTVhaKeglwXf+Rld2015Ra6nEKt/p9r41xt6uxANwGHL+PuT3Wv4Q5
jXdkiYXfWOmUYzOWZFaNAZofaG19eddmGev0yCZF6zyAwcpxRMZ5TwYHO0srE6ie5Zrm5lT5vuwJ
J7CfFc0avmP5rC2Xgkz03BUhrG4T8KNMY6yqiPkwMU56kSwNqcs3EDxDXXEepSR27sKGJogrx53a
ul1mJd/VLqp+0/PysfuXpfytoqZ66KW4vVYTgaAa+q+08tMETdG5cf3hITPrkuDDRpo6NJEY89L4
ZtPSNX5aDsTOHBMUUBvYXs0aozXOZUzd0rWoLf2WnZJ0mcHRum6QMqICyJzHr4fzh+0ZCbQadQyV
7ZFFDNpy8kv00hd6lxwbETs7liuaorll3X19lUXSzvzR0DZX2dBQJ+SfyzOYDNNYMqIsP/o+5qSq
F+YVZPsOxKO8S7hpLyO3BpHhFq3YrCFsh9s+A84QNSNK6bA37hq+u83Xv+qTe4fzZOncuUEBe0md
KtogNDKtz48gDO1NDftoPU3ZdOY9f9zP0TVB7szsRWmFpWZxVM8S9HumUhZHIBjNJXIT/wY5r7mz
50N7OSaHtqiyK4Ti+rpHcIECL9LWWUCXXSB3XY+iHdxqduMOqQo9xJeznSJL2mrKEiJb1NgV/UBP
z/SNnWhQ7gKdLS9bo6pAzyQNljpVWbPTiLzG19Izu/sP27f53liloSzNkLxlCDTeJINebVUcEVmj
6TYtyWt0mQJzYoRnJt4P8y6X4uFR0mMU0dNYzLvtxDAla6s42uQsXDo++CSrlB1cdRpF7TQH3N6l
ydFRfMdDql/v/3KwzJdH9gXyTqVSZix25YCmIdmYbXlkY0ooFJSDGzmMxJm2lPphp8BlaG/MuxFT
oWS62PkgkpWb0mmrYzmh/ujb0MGMPrUTuFkz3KpZ1G50igUPiCJNVnXlutZiBZySLu1UotkvMjGC
sxkS5SJtB5D78LJfYDQjMJqqwc3ZRYNuyDLMu3KgbmjUDquvn9M8YbxbOjhZM9Cp8SkWI0tdTCg4
9HIpj7rq6MBD8BSjxnooo8M3GuPQwtlxVcSxX1/yw4n+9ZKQt+bLAoNcvBoo1SEV2qk6gosgeipS
/J2Nq2fdKwjEfEkgcQHG6o5JqpwZ/p/drMUl2Qng8GKhfD+Ft6rTqUE11UcnyRQX+OgcDDRN6Von
CmcFKkkcClstz1z1w7zF/Vo0LhWab9ztcuGQ60yXG0Wrj8T1tsD8oeHrY2icmbc+ftocpzl+OjOY
kPzHxbSliEBvSeRTjsEQk8s3hE9tO+/8+8T/6yEzu6BkTh/02uB5zvf7ZiGECt6VZmhoxyDn03Kc
2F+zvmOhJ6+LjEJLXRmSdjbech4V7wcqQ5RCEN1vReGgvRio2MSx6PSFdIyjAUuxZOybLoPx7Tcr
QDcXrWNfKqE41iqOEcIdgM8YD62vo6hKwjP7rY8vlNM1RXFUoFSldG2eFN48gFprsKGag3QMWxpb
Smy9DMRxnHnK81hc3C/dRsYMMm+b+vviKaeanDVtGAen2iI63QRsgJMxQNlegOrtMLluv/4qP+7b
2d+8SgLY3Wh4vRcXtEfdlmScPccmMn8WlbYN/DpBBBjeD/7B6IksoOqU9xiY8kQhOUHFBFed+VQ+
3rRBzwHdtoWUgM9l8RsoS3HM1EzrqOUEc+XqOIGTkS26AsW4jQtLPrNKfHqUNsn05pSHCEJdlrtg
s5E4iHziGEbyqKxCwrt/5Ggp7hp1gjRQ09J50AECCDfFLDBBySKqbeNHqf6nZd3/63IqqzLJYsib
0T+jeVoM8gx5VmcZpXM0MY5geJUIqkuVl6/f9GvA8vuhRTNbRUxhGnSAWZvfj1+Y53Ua+Xp2ivyy
45TeZYwrUGm7sp4UGFBYvfbyGCr6FmiK3ntJZY0gtRryMbuUuAMYz3b3JJfgUVEohkOwsnVYJ+QW
qPS6OK7eymlhbDghJ9+x11uFa4iSGneoELXkBqZv33Egyx/LsO4Hl95I7axABzYo/YbkLuYgcqtO
Ob7BNgW0wRE66vaqiMPGTRNf+saxGSRhjP3qR6RLwN0cxSoBgxlIlVcS0cgPej2pp8LBvYYKOYfg
Plum+WV+CdIEcjqehiaONORviePcjmpFiiHfIBlJoIIeSFWS/3z9yD8ZZxYBygwmsKkgFozFIwdy
YDZd1ZYnOLViUzly6TmTJqWuPFMXYH+jy/XRJlsxrsiOJK4gLpNT5bfn2nrzF/T+3duUXPjE6VOC
6prVSW/nrqIqM6tUyvgkW2lwOZpB6aLiqM9NJh8PS1yGM4rOngKZwXJfJBuNrNSJH596gF87oDE2
iBTgL5YSJ1QJ/WTnI9FdR8j6HhSBqpWB1qy+fugfJxObxYYSNtIkKJ9LYXzhpyYhD2Z0kp3auaaZ
PZz6oZZvssI5auNQ12dW4E+uR80c54nNQsUZbV7B3iwLJaBcEiuG6AS0SlpJ5F5gKZxXIkMeNkYQ
nuvGfRRYsA5jbED2z7mUttxituBYLw0wTOMTDv12NzZt5wmCqNZA3EyvIUWSUmnPx+cUpjuYDvw1
H3Gr5Hek1thF6A1WlB/6oW32YRCEKxj02pk+2Met3vwLmcc5SXFuWz4S4GShoBoWn2yFV2DUcJZG
Lu+x1dN3bTINHoSw6oR78K8r/zwbXjpKJw7LKOfml/XmZciVUcXaZMcnylThDnyav6GaeK7h/8mi
yWUwfdmcANh3LbtTJP0NemebiAksSlemDF6KLum4IUEu3gYi0jZlZ5HlmZj11WgIKIZBbK3yEMV9
j3LjzIifX/ji46YujHiD8j+aG2sxy1SQ+GsJIt4pyuZ03PEFtOCRZNAfvhXfNEX39PUH9nHLObvh
oVEY6HugQS/mEuBDpEAURXLqSVsECxIYD5I9fadsqZy5sY+HSeSPHF1hziNfY7F+/zbbwEe2C2Xw
ZEzOzySQ2zvwC+lNDMbOq5WmXyu+1u+zVmlWkR2ZZ/Z7n9wnJwZqAbaDZ9M2F2PJFjYJXXQ6T9Zk
yRdZTdmvJKZzbWXGOe2hJn/c5zrIcimjI1Wh0z7bo94OXLNUi3hy/PpU8omWO2zG2kq2K93VirjB
OK9LCOaLXOt/TsaoyVuYcezLiCMpfoGLi8Wl5adptu0jAjnJsiszQKplYcCQrYK7UZGmYI1RR91o
ZpHSqoj6+kgebrHuZBFqa0nP0xsz4k2sMBDJvyCh6C9xSq2iU8pax+Ukwl9D4relG8kWZ1oroxrm
5pbIfb5ldgQrBPnRD6fAZb61erR/PafiJ1slsMklk0i/G8SoP+XgmSKE6Ha8xqBX116bWv2VVuYO
EZNNPj4QmSFGt+OI/+DksXZMOWYI10n96kQA9ejmfI4rMg4FnK0yl1rX4NYat9KNTrhQ5FvT6/rU
OjSFUYEVFIa9CeMm7NxBqL52bVZ5RuQmJYjdWPIa3LmtQOWKCt7eEgJbAdXNY1FJ/gsHYGw/0SBk
y2Vz0X2fFEHPaYI1hKUCwB/6ObK7CTos+C8ykhlyfeVZWiCLKZSx+JZ9iVe/DYUnjz0bmqkdQzaY
RW/hZKfZxFugJQCBYZxuMSJLPyq7lQkBAngrEBBVkOpoNI32qi9ile4KvBMD1EETqi47Rl1eUYJK
1mbul4+T4ZsqwDwOmB5ZQr55J2GDaClFxiqBHY4sOtcmCAV4gzY7gLBTAeHyuzp/ZKZuyWOG/GeR
E6pI7ZqUdPijsOzmxJTAeYoo4j75wCquxzEg49R26sJcG1KQV67cZ1CLkpxIxpXQDUyljpCQmWZ6
dGKNUDMcPmTPuY7VaTcQfzHYWIRTQ8cROii3ScSbtqBCLQ9Ds2YKMDB2SNFxIqOFIJNoWKmTDk9x
CEG7rNR+uOHjk8tbs5lhUxZCKchchZXUHtDG6MGhpXdQsVK1WNem4CKc4NIhdRp/ES6KfQi3fGbv
YoNkHreRLBxVgRiVTaPk2bNtZIQgDtTUjzX53LxGOwjvWz68HyLxrR+lsKs7qR3TZyHS9KrWzQiZ
cKAXlwOUKQdjdRM8VW0TPNKylIAtl7l8NyFqxk3URCcdYtRWSasCA5iGlM/j3JV9swpdXFbmGG7t
qgyFq6t9CGMSbzWED3xv3wrMzTmPKJlMDwN8Q3aiCkpqdEb6OAP7mkfscdVDkajyz6qpnZq1PwJf
WWNBcGvARYE74cO+dtoIolZM4NymJJgzX8etjkumTU6jClG3VKJeAtwftOVtpEwK2d1Iy7gCAPaf
uWSbt8GUB095ZAq+fcnU0os0ieYX7dx2uW1+9+mG12x5gMevLJC7P+micmaf7KF0McZr8apOU9Oh
lKXAZfClpDNdAoXGP5XttJeE0qhElvU8hrGCGdwkwaonW/Aq6WXzT1jbOXjVQmiPsjb1t7wORl5A
0c1YD1LX4KUKCu1bxJ81K9Jt8exFqSmO08A2/5j0k9J7DcS4P+TAKbfCdtI/geoUkpuaZXlwgtQ6
kmQ6PVnGoNNlUxXDa/Mu3Y6BFawDXcsp0Vbl9NJBvWgy6aaLnb0jZ0ALdR/UAr2KlZ5hyYJ4GD+C
gDErj4GtFq7W2tq1FHCyQT/uVxcZOecyxzuQk25rK2NBSHKntZ5qj/KL2lX+Hbu1/hD40vgtU6rx
wsnZrbsSoD+2k9TnKCOF1fgc2w4pVUEldJ9HzqwPI2OQPPgpKq/MTyMdtkcFPpT9Sxys9ImxxxwX
4SljnozvczuJruQ+LkCMAHex3chu9cdaMfzxr2t+jiGzVXAou706Et6vam3cSuDGxurkE25yETQG
KEOwryteHZl+wGhWkPjGnQiMc7vy12rM+00R9l965dQ05lCYpUSpHqDMBWMK9ILDdez5LLu7UM+D
dSJUcA1ygXWS0mybJpCaR5Y0aOUY8iUtK700b5rbxpeTa1WPVagSBqUmObGmX6x1zX60Gqvb5D3E
ajAFpFBs04xATYdp2lrxQIBWtH0dnch4zEdPVdl/NooFnYKidxpuQ3swJcY3GGZPHagiuy08+Xth
wu85U1j5KEjjqVOe5kSEoJcD6OKsAAAgVh2h1CdVLX1XxKN537f6LzCo9Y3hVPK6qIk60KocE5LW
t6uaKHqvz8D7sR/hOzCtFhVBq13pfcfymY7prmwIIMVHoN7gZem2JcL5LQFdBB/ok71vh6B8oG4T
XOjUl8/sBz/uyOZajebgPJljT5xFcwHUlzmMJL6cOrKi4PQXmPxI3PZEZhpnnty8tVwMnzeX+rDJ
dVRyaALJqk+jgJtAjpWBx3hyzpwdP7khLOw4JoCPUAB6bci9Oa4Msh6OuQwS35fKX33nCNzWduVp
kmS8fL1p/+R+EAjhYqDHh1B52QIqkcWLAA7NiWQKyx0o75KFqqdnCgCfXIUd7HwgYjNLzXdxEol8
EN1mF5SncGCJa1OfvZOJv/Tv7gU8vWkgN6FCwQzGF/5+VhllAP2l1lXfElYKcEB4LcsW0cXXV1kY
/236vZwheWQUzOgo0Td4f5mpaI2WxNTuW+H+XFUuhkm38CyvdF/Cde6dFVAsx8Lycotnh+MepB45
q99kD0S3x1bNi9bSmrmca8XrC9mNNl/f4XyAeTvG5ytS0EcoYTIumCzf3yAbAbQ0EEi+maVz22rs
zLUyfkoT8Sw1xZmS63JkLK+1ON/4sZM2qi5137rsSjd+R/Hx63t5VT99dTPzAevNp6QqPVXEgcd3
SVay67jtSqy71f5J91LXdhXvIfS2TG0rdQMbZyW7Zwway5IApzeZVg8+uPl5yh/0SVhBCjNXteGU
VLmseD6oNMp8I/ZWr0zU5gLQGpIyMhtamXRE8vUQk41wCg3I0PqaM4Nxm8rNlK+/fi7Kohbz+ruY
X9gL06gkvmRxipVrsqKkohpPUKGH70IB152QUbq2pHDai0r3PcKq/QeriAC3m067hzDsu2Ti9Ldj
Xpob4dT1bVV19z0hCVftSODpWMkwgvQkefj6ty7GyOtP1fTXDpOCY2KZyzNxvmRXZw4nB54QZmuw
cdPA0fLrqyxGPZ8yWnYWEQ71uP0+mHMbvdOkrBPWaWSvfR+RQuolZSO8hNLSzjf78p/zyF9ZYP/v
sgRvy+f80NbPz+31r/L/h0DBWfH3f8a+7Ir8j6h/NW+xL9SG/8N9AdOCk4V1j66TQx+G8fAv7ovt
/EPDj4RiQUZvSoOdyfLf3BfrH/SsZ3UeEDtysuaa+7/8rYr6j1kGy3RGc37mxeh/Y29d1FnnVDr6
twz5Wc+PMGRZ59JtTRDpZ5qbYezHNQQPds+5cdnK8b0mNRCyzWElyPxwDRuuQ/Xo95V5MQWZuu8G
UKHwLFecP7VNpkRnPpSFWIWfRj8UjyolZ4rcmI8WS1NkNb3a6l2AtlPxf6R+juxK4gySe6WmQXHs
m2BYW7AY9zAe5PQKI0yeuCaOrr3M6eIwwVBfV5pojlLYNYbbFI0OZFIpdqXST3dq2ypX5OqE0V1c
TBR94MfogBeKTH2KzFhmbi18/5kegFOvY4KBfNqtPkQFXT8n6Hj96P8zr7/eqonWFVMIshKEA/Oy
+WZeb8Jay8Jg8Dch8VnHIRdtvyEQPQTQrVg7M8IxElED2ttSIm1rSUQ/MqOUOnidoS1gelgR0Rdq
fEtyi7K1fcf+wxZJQZZ41g74fgF//aU07zhq8GLmlvViOSUWWO1kJwq3cU9oe5xZ2Ylu57oOGRYG
qSe3XT3apyGEjjjVnX47OaW9jye0ggkiJxS6FGH2rV9El8jx+s2bT+/unw/sXT7l+9YMv44fBMub
jTN9g1mb8/45msUAyWuIjU1ZNu2haKthhfXCpiafZjv0q+w7xuRWB4Fx0UAguzKaXjl3GlxYsl5/
BAcS3GXzBp7FaLFzA5FL97cOtI3VmFJ6nQ9BAM8us8t1rCffA0hdq1FLR2/G0UJvbHQEMKi5reA0
QfVZJeSmXSbVpK4bq5evJENs5Qo7n9ZBxm2CrngAo1IaLrFuO+qcyQZFuHqnRUa/HXSFXWL8c2xq
3GaFHH8rDBbopsyTb81Y4/C2um3ag3lDKnkMzbC8rnqKqPqoTp1rKiI6hlof4s8N1C4HMGb9io1A
CQGWqOnGl1SDQLCuy1emL8JTJoPLlGv5ikCpyabVqsPooLAHXoZUjH1ROwkd0bGVvbgx7EfhR5I7
xn6LbYCdOdmbMPs3DgEhjhIfLSsZVo2EbJnoZ/13b2bpT1tJqh1ycKTfSmuuyI6QiYKe2Ne7DbgY
JGpGw24j7GFTSwhqKtS/VEV4vn1b+65VxkCfOqeKvmFCH12CB/sdxbHqp2PW+o2UpeNlUNrjtlWF
vy7JtdvD0ix2BBI0v3y78WISfq9sFICbili4C5FQ7oi1JnZB0tX7rCluhjzJVs1QGVd528XbgtPt
g2LEFKc7qSQhAKhlOCr5laWr4bPDMXxN06zbK1J5IFwnXWV19539VL0BP9VvZTFO36kcluusMJ1b
AG71KqJEBOm3cZyfbe//sO3+bhplNKWdQKVSwLDxbLs7Rv1QUnEgLO0Y95L9EqRlHF4OkmPeaBqn
Xei3WPxVKgOdNGU5AiSePXy84SZQMdd5Uq1mBxP042rMFXNLaHi0HYb2MJIDtkmsynfxVVcuzZkU
y44jjqQWOasgVUbhjQD9EXIV0tqJeIkDvuQN7RplD+8nega0ZXiQD9M11rcf40SdNC36Hylw8mcp
xFeRDU14Z2jFz4HCqWcWPOQpkfu1GZv+FqXKb2mENeMPzn5I+/rWH9snpZrx8w5JbjRxJK+g61bE
QUe5NjTWKbjz9RTntEsYSFkzqJfdJN0TYnRPrb+5S+YE9pqIyzQhxoev0d/owm//JKlxZyj+BDY+
vMnKoN9gC7Wfpcn6DduPsIk+yClu2MDIiO5BABzxxgge8VTSmojB9onzUxv1cuh8QLX12Nww1yAK
lESo/ugnQpZwaJsbhUi2XTSlaEuLqUaWoQfk8vS1sZZK55mlunEbI6BeJiC/IsmcNkkctUeU9s5c
8NLvKs0gn2NSQBSmqFZrkJ5upIzalVFBaXeNHIoEq8bwM8sH50nLKn0fd6H5nYKm/rPMNZ1sNT26
8jPQWJ5Ik6x3owBAltFMD4XqTFhr7GwLeNy8tav8N4DYx6ABpzPHiF41pRLsVMvwNxKBpN9qbWoO
xPVcTH46XRRZ5t8nA3ixNuuxPDnmTpm6yItRK4JxV9R4lzixhHEltpGAlITIvhACGv1UQYDbrp+q
2W0aDMGOfhmJeW0feAi596izoSSDUd+2teagaouH8lHQONkTnMTnluoXEDTEi2xM/U2h1/XamOp8
WtMkx6QSmEl85zQNpUNT/R6X41Xt99Y+bJjGbM2vXEKFqwtSbbt1BkrzcmykBFJkYJIkYwMnqPoh
v6S5TNiFHv1oZvliTWNfKm1iJYIg3U1dKkI36/MLxQLSZtmYV/qcFgrzrvLQqDQeZLUBTm6GbKHk
wSfEXQEVtzKC6DYIhbaBffxY6KYSrRQqveWKjft0D+ebClvQSTS0c6XexlNlbgurrS9kqJ4rwKRY
r2q0FRZlHOqnQWrCHEvvq6ghS83Kwj3V1fh7HyuIBJJcfimDqb+GM/uUTE50Sd+z3Ou+ZBxppaQr
WiDqXunjF8esDiKlU6U44jvEfnZUaNpBkRPudh2Mcb5PctPCElVa15UFUievO/82NrP7bGq/xXph
uzSsDyxT4YWmDch9gYfvCa7fyATIXZh1fxWbza01GogiR+2mjBzF5SRueElU13urJMpg0CtlBxrU
utSD6cLv5PtcpGizbI4thdmjQa7rVrrvDHIy6dP6njbQRJkPgRs/9p/y0bdon6Eyzioz3QXYsTyS
FB7rKih+KVVVniI1TteRLgrSxTqyU2jqbKEaAjhI9fgyN/FQaXqo7czECfhAdZWc+i7c62Fl3eut
HaKlIvEtS/MRQjSF0NSu9VuRxVXqVfQwEeYk3U7Ku+SyYMd3Gp38EIeZ9QfU7jVG/ZOIlcGDN3xX
dV25BsMav4x6Jq5z3cyuYZVGO3Lsc89q/R563BAZz3kTpS+AhPubqquCVV22sQvWFS+eQgcG5X7Z
rBMEr5C/ObdCkpPK2EJF6A/I3AJo0R5CMFUQHTN09lUXFKLeSCJviE2Nulwi9S4AjlV1o6wDHOsk
Zdt2Q0GYomiImDmMkVWHgRv5QJC3ExGcK9IySd0yRFsHbmooTroV+Cl+5yxO6XXVxT1ZGplWqZ5i
Q5z/k2mkK6wio4LVLDOAil3u0HPdlkPWJocyt1Cd+6lgfnKwAnWmQbRja2kFIaugo2HgUZAI9jL2
E3Oj9uRb3AuwtKWLoZN7K61Gu6Sdplwreh+8iHqkzOOEYX9QyQvQbxjmggNMXW4bLI1XBv44emwD
z0MdR57QKGixswGLuytS3+gtT+rYPOpKqpwEeQVbHbLsDQljTLqjIREukTm/CKPVdtDltHUe2/Sh
wm5qLD7YMkzWuSEIEO3koEV9TrifJkJ9LaYREmXXBLCD6Y4NW18BM+ZBmB+0VU1GZ7EOxyao3amw
eoAUbRufLKqX0l2GgAizm4n7iuiITQfxb80sI19OQtauNXSFV2lf+D+siN7YulXJkVl1VleMJKlF
zE1OHQPmGko4cjS3/QuJIJeLRLUqeWXqTb4vc7M/kMNTXahC1NTl5M5yw4jMn1oX4xNPgH0aTXDC
SIj4eCgIJL0I0VWzjGU9u6dB2fhT3j2VjRpdiEkibar2o+iOPFPtsShl7Sd7bW3N/zI9gbyc1r4V
EExSSIX1TMRWaHlW1OgHK+sPte9AoCvyb1lVFyvfiR4jnpvn24NrqvENqurHZgptbwIY7rIVhdlp
EMxLWMxDV3XaVZGP7dXUW5MnIhJp21xOABDSEX/wmWUJWVInu+QQqxQ5NOrO95SK2L5YSkHFgA+C
SI71Ir7IwtYneMESFPLKFJey4fthu1MSoUgQOttGvY8mB9AvfcjkT+/owpXZXv6pA4kYbbuDuKeo
2R7YMeGm5BAXZkOW7QRjKULJd5QKU4IRHFQXZecwv1vy/3B2XjtyI9uafpV5AR7Qm8FgXySZycqy
Kqlkbwi1DL33fPrzRXVjRsnMSZ7qxkY3NkqqYPgVa/0GgfEhiY/ErZabzNW47BJsPqad0kyDb1IT
Jzta6VG3QxezoCCjFt/HcWz/sp12/oImgnnUrbq9p2I8/8yS5OuUDu1tqSywNCIUhCCvoE5pxiUP
4KWh8Cgvnfo9QdrzCEIwfOiAs9/EwfAxrBvjo9Y2y2Hsw4dWaGYqQj2zeBXSNIWmJjIJFNd1obRZ
YHKG8ZEZjZ0bv4pxFq/CnJrQ6MwR60RsEXCONGOe9irl2fP5WMiQ1/AkRYh9LqFBbIMAaC6UQHMk
QYdq8HOhESq/yoVS7dYeUkJkJBnq7gkT+ByNLCExqpOswLjyVXoUImr1MxZ6pBXCpKVQKM21UnJw
yUW31BEKprLdPWtByF8pUnvwZOwqPqeveqdSYeNprLNprKnPn+ayuilUXDoyiysViAIEYNAG4AYG
yQ1jJ7+364bo05ZwkAuxGmocaadX0q9s6KenFC8V7l1OuaDofmOohfhqZQ22c9Obemd5jdSZuTsV
XXnTvcq2ZtnoKC4g1NoP8ZVpj5VetQ+M+e9CjufCdTCX08pWdgGk7xtJh7GbZ+4IxOGII2X3TJGW
ahcugGlqfw7renH1tiaY1JrvIXYgOylhfxkDanzBlD2nSao8TLlVfLRVGFYke1CfDV+FaDOHSmtf
O/nBzLLpL06UxR/alBQl8Fbei7SXKZWbVKOxc0zeqG1vR8eQA9gLIuIvTwttEkcU41j8mkHgBW/O
cSJySEIYl9xx8ikbo8Q1akJOgu/hvhQKuoR06Z0uVHXrbhpfTEM/ZlOHhG+dfZgpeu7ULJ/xJDd5
zKHeWHysFnwXo8kaBnRLW+rVGUjZD92Uxp/HvAeNgT8cniNTozZ3kT5zyNec5s6sGI9TgiFfmEF+
blUN6BiRm+fAwPObauqwcB1kTy9N67vcN5+qzLQeTXCef+Vp3t7lozPujTqNCFnbY4hWqg466WsQ
QQn38UEMjw78lx+ovraf0XYfD7E5hp8IbKU7WJrKfZUP4/d+aZsnBP1bT9ZiLly+LI2OFWYOGIwV
UKIgFak/5DEcMFecK/uQN6Y1uDKXwVHPkPM00bzzgHOVd/iyJb9e0ydvSuK+lDn/W+dlf0z/+0dZ
kSEIo+4//7M8r/+rfPye/2rXv0p8zf/9Xe1/Xn8c/iqFeuDJ/9kXXdzNz/2vZn7/q+2z7j//h7/5
z5/8n/7wf/16/S0bOoaC+fT/z/Duvkff8/nP/K748//IeqNeCE5IZOyEWJHAgf6/9K78X6SBiEuw
FdaQTPojvataQtnQMW2KleLviB/9k95V5f/i1yiQ4CEKwFO0tLekd0+LDQYFSsWWNZK48B2hfa8J
wkYztjMlk8p3oqF0DY2tWzRmtZF2E4nYP7OXf7diU4HnCUg1cZWoDYl2dG3SKlgVgTt0aO8GMg8T
8jhYRQgzHUT7ozeVR//pGVlIGbKfg3bdKsm2lBFXiW4KN0m13M9wcImkkI/9Y6YvJBRX0IK/m9HI
wwMrRybKMFf1yh5oG6YkbeWXCubWHmr+WM7LkVN6mJJ1Oaq2pUzKvIvD+xlHspkLTcpuBRkYPWWl
No61XMN967P8rxjyO5zJAojPh8TstN5XK0HlJeiT7ueokNR3PSQCFSvceU7ueA/aDz3k76dKwdWu
bRGKvt65VTVPdA70MIwx5HNI/SMBeJot5YB3QDBjvofWhf4OYc1w5q0Z4VNvR+rH3sTuah4JHsAV
BVgkycONrlfJgYRWj1VDbY0bo73Smvv7g8CXO6J4D69RCOH/mQZHLjaKbbSN/QU01i0iRNPXeBqw
tJTL+dMsOdk7aSHzjwMdoG+7IIgAorxR4zzfMgBIUP+ARYAhBkXO028wSj0gw2kVPljT8XMMpOcB
kZX573rZ3yfUhYUlenKyZXgEc1YrQLjBrZjmqqdSLECUY5j5MSwV1x7L7PY1B5Kh57wxqme7k8NH
8Kk5bGgIZtdph3SjU5HrLiJfz4v6Lp+66XNHmrXY2dylQBKln0rYAB66vrjOhpFWsagAQs0mVdUz
+EKlceliBOeHBnZQ0NynjARqm99cb+ZsHOEEQoAAjMEhatnOahxD1RpqpVNqP8Y2iEdJl+Ivyu7p
cOd9a49em8K6gdQI9m/a6pQLKifVp3asfalrk5co0O9AVzZP1/sjVtfJuqAR5glNZbRw0ZVcg38K
NRu1pKr8GBTVDhhLeqN20/CU87J7yHrDeuvRbQHFhnhoUDBWoPGsjoCYy8sxZxRgSxLLqhbfY8HJ
A0wiGTZJP4yJx/j1Dp6tCxr8h7UgVEjWvI6AU3ApTJtz2zZDJL6TwCu06G3AJnrz2grCewibCkWD
1TCC2FZzU7MqXylUZ7eoSF0oSpC/fUVAXhQ1dhgJvDNXtTAr7hhRyg3+2NTBHrWIvybFajcaWdGr
/ukLO5iwAHYgaoKn+zdAb6RmVdIXHWmgUcGdWlV4ksJn+5Qrs3lvB0l6U6sLPt9ZHx9qkeUvwZRu
nCOXZg7GE3YcLBSw++Lnf9QoVdCihhowc2PVVhSv8FteeDJvLMgVIOnv7lI0Y0ejVIDk06q72HOa
dqvQXfDJFbL7qGMk0bBXSQ7M+fAS1SgBxRrGUXLpI9F2RMTh2wQveBc2RuaWCuqyTthsfNXFvnOQ
Mf6kKvBwOe076OyUyqpa+bPWv0iBKh30GsXXt28NmGUc0qxa7mbztBHNgJwqNzRSVXiXStJABhD7
4Y31dOHEhC5G3AChmmPeWUU0bYvWQ1JPlR80hXzTp1X8knKq3U4tZLbrHRK/anWYiYscIBtDBkJy
dfPMTMbQN31FIbHD472A3IsOXuFValK5/UR10Mjred8IN63rLZ9vGhTDwefB0QMfy+23ajoww4DK
Tln5JpqLX5PeKG6LNpT8CjNRTyM6u+utsUTkqzAeqICC9Na1wEW34m3wM5azLaMCY6mcDxCXiCtO
J1WSTa3sSqf0Ief/lmUp2VfzkGGdGcCc6od0Y5OeXfbiyQC5lu5zLqnry74N7LDNkQnzEz2HjdgU
mL7CNAnTRwqv402aoxyxz6FQfLw+4GcbhHYdYhkwYWAJwR6ddrMzzLFJxr7Ai81WH6AudrvMCY2N
2/EVrHeyokQzxOG8uFB25+Y/bWYyKdbAnaE81Uvdx9q256MD/PkmaHJk9qp6cO1uHo9RHkV+h5nY
o9XaCJjgLufisrd8ZeDmI5wEA/izMZrA08YEDxQwti9Wr3/JdZxWUmww7nm7kHdTW0Fvq+sjgped
NzVhdatJPZQgecJkjqTys2bpwz4NIZMX2SDfFbBi7gIZ+JitS/Few1vFjWxwx13HmZTC6PHzbEof
q3wxvXnhXHvzNKCzjjgvr0f+WQevktNS3bewY4iwoPYwEx69Ohm+Xm/kDDPEmqYVi3AL3JDCE/N0
FqBU4UiTToXfBNmPsIqfJtNEHyeOUUxQBhAMQ/Eu0iQkSJd9AocRoRjTj3p8aDToXEpRYdgBQ3Wq
nK3o4uzEEV/Gsxn5C/wveLadfhkQg6G064Xlr079cVGaxlsqKEaq+qpMErIDVE4BHevRjY13dqyu
Wl6NiVE7id2PcuHnI94bPWaJ5Blny8tRT/g3k4wxAREiaVkUzk87GQ6LOuLVWOCcMlEKNiGTIMiy
pblxYUdrLCT4vpxhBKWroUy1SkMWSezotld8LWdetSX4dH0pXWoEUifwcPBsBL2rY0OWDOjTk5T7
DRQ+Dz4JlcVx3AJDXloV5CXgCEAO57Gwmhs4eKEVVAlzQ3BxoJSbfokCsO5zO5YPSTKat/BVB8j6
MAR3b++gSbykcxMQiFqrOx3X9rjPiin3o0KPP+mZXHhSMxo311sRv2V1LPJaBSInEkpgClcx09IG
M/jDOEeUpzbvCkx+HzkV8fYMY6A+oR59v97ehQFlwki+0CCSFmsNQRVOVq2aSe5TrpZ8Q8PrqBlC
DRUL0GhdX/SeOljcM8W8hVcXgfuqp/CtyYxRzBOSuWJB/RGEOpmdDaieZv4y5w0+zJrmLv3SeFra
JB9MJnUfWkXjhW1c73BJ3gJ3XVivJ82vtl7PIqoklAV9qaZGnJd1ivxSs6VjcGE6ESbjNhWoUVgA
q1YAeMNjaQ1aQUHlZiLyvElINGGHhQKfoTVb4trng8phyYECBZl4CWzp6aAu0kRUXUaZX/IzDx/g
LyOnAlijxHSd3uQOLCMdB1yrBKwz2Me3LiYFMCLRKPKupHTWkkkjbhpDacqVn9Tp06Ag+qn3lvRU
9zBns6rIXRaZ/AhHzLvernY+zCCjSekRUnCToaZ12m1Fq8cwDoPSr3F4bx/SvAlKcES6Jd1NWa39
UpleXiANoo/PUx+1DzwDjNYd50AuEUWbnM9Ttthub+EJvjMx5fzatMpgecjrSN/x5bUScvhoMey6
BONdGLMdWVBrmbv3cipRCqz6nmeLGsKLcifkrJWDaiftp8Lo+iO0rvJbH1rx6FZ2hb1IOLb2E+8c
6vuSaX+l1mLjG4Zgy7fUzjdFQs92mdDl4f3F9Y4mzdq2YOzyKQmGpPItDNC/whzFJi9uyo044jxW
RVCCegUiLZz9HCen4081WMuluit9iQRHEE73yuiAAtKKF1RSMFRp7S0m0nmCEV0n8SShPaFDs378
1HLcRnYTF75s6P3RzEekqGWqSeyP8NZR4cYG6YjwJfbuZF8aELVgMLeCtPN+i4/g+iZIEW+U1WkN
3g0maxvkPtBEovPMGerbvoZWht4pdl+5FSp3cmAvP6+v90ud5wJkoSMTxmvk9c30x9mJKl8ULoae
+11spYekKuVHrn7J0y107qcRxAXWtfa3oAPNYJUYFCZ1svjXP+L8qFGhkDiyoErS+XVU4UjgqGWE
nH2p0KqXTLNiKohdt7fGOgGuHFGtJ5ef3CURCGjIF9ZG+5cH4Y8PWMUClIZzOKhq7veoWD7X3ZI8
TxRBcRofJS8x0HoIkQ8/SAg7u4MOfzaGe/jmoOB0EMQg/TERmK4jLzBruV/H/Xfok/Z7Q1/ajTv6
/KpSVeVVQZnsHv9dHeq4aOrmoMpilWkw8gd0AIAkaBuRx+VWbBHbMKMsrNOuRGEK6b8hvrECuPqd
kqvvmmC2NyLe86QQMjsgqvG7JQEDm2J1VGgQUhvdrgmjEnwkc32MPuDw13lUEaSHzoiB6fXT8K4I
eM4XIAII7ab0l61noE4mycQ41EgBgvUpfKQu2UB8XxqDPz9uNQa9GZWJo7RMJ4bqvgoq7FkKrN67
vnPEpX8a+TAE6JHAFbHIa6wdrgAzaXWvMAQIUmcfNdis9wv+2WDKo41X9vm9SEsmhGYDeTahl3Y6
p0GFTkOvw7iGZa+4dlNooCCcaF/FzbfOKrbeAFvNrd70ksqtxuVCc3IGlA/EnAd6PjhC50uOTiBJ
GwN5sT0qPKitCs+ctQ5b24VjHQ957stDEH4EJqL4UhuZHuC+jqx0GWzkoi639yp3xzVCTeR0OMcg
N+1wpr2g6CWAWqG1T2cdjSy7nX01GLfo0Bfa0wTLFoyFyhNxXfMtilaOxpnSUhQXC2y3PtrbRvkd
9TP8aJe8PFxflytrB5HhorqDIg8Scxo6Mmu/LSks1TQoJYQfDBlMVpL+7iob6ybwFGHxJMkxSDiY
C0qc3idSfRsHtmeBU2wwIJbK8L6k1gcCMwEvUXhg3w9aVvqEYl6UydHG1F+4eUkrs3CEkxrFh9VU
DAG1h6GiggiWQkh8VDtNe6JSX7n23Dmg8RVnY/LF3l/tWkpT3LfCZI264urgwh1aiToHs0tNbkZf
sySRoYpTnKaTBxCX5m1oLTKpE7PdODIvHEqU/Ci+wShCCm/9RAPhuRRSOaU+qiwYulVJ7bUl+LHr
k//qUbrqn07HIGexmbBNWMUykiWjwhVEqd+lhe1mFLQOVhG1T1PnWDdjs8S3aoCiQAbCxXOUXn4E
7egcoU+kHrYJ9mOcAXy//k1iEtefZAnmvEhIkm0U++OP27V1miLIlyT1rdKQj+ALiXDkWMH41t4q
cl5sSjD00M1G/G699OtssEnu0vu002Mf8T0evmGXH7vU+Xy9Uxemk/OKcirBq0j9rNZRDqpXt1s7
4a0S5F6p1c2hSxEYut7KhaMDIiIVCB71iFKtsxUt7hGC8JH4+cDKQSjH+dAnYKL6AFpEUQ/Ry/X2
Lowfelc0yG5kAa1NfKirD7wHtcR3QkW/pQAyHcCwzrd2X2xJjl5sip5R90CxFgeE01XRS9gixWqX
+FE+4FxSRuBskYY/mn2ib9yfrytstQKFkjnVR1aGBSH5tK28Vcq+HxzUJnRlfMEZV3edIS19owJs
DkejvWnkRr5Zijk6mLWpPyySWRyhOox3mh0Fz1Gs6/uZjNhPzULUeidNBiipcPCKCX6YPMA+AZdG
CQx05Z2ZZqY7F8HwlC5q4KHljyXI3GRvhUUIbQANE1beahrZAjG+f+yqXjbTuoU44E8UOzxzqBAx
RvNt47gUI3M6cuQc8bIDBKIjGbJ+Hih5AM59qGK/rJfhUBqVuR8Mu4fYlqBAh7P1oeZC2rjBzpcG
lwJJJdErCmNrNzhtjrohz6LYJ9uSHmIUlvd1CV7HsoaN9X7h9cGrhzDu7/o+4gunozgBxpQjS4v8
viklf+xhlShap972aNLuR9Rr3Bq3zydjpIIwjo7qmhhbeNc33flRQn0GQJjQj+RuW0NPsG1oa/BI
sd8AOToYGCbsjQli3/VWVjL7IiygGaSMqUZxPRC3n3a17yXwEsA//QxsHCFAKOFYnsiBJy3BRLE2
0G4yECLgIsviGAVN+ARN4lsYVAb47UHbzSziOw0HQH/jw0RaZ7XGOLIBcAgxS/GVpx+mUHtBQVYV
cyAFRwnmnFtPYXtj5Iu6m4tieixU3M3zZMi9TF2sm6Uqjd3SxODWAe9v3KCXFh9JN5vLk7Odt83p
1xjmNOp1iZ562JrG12CeZVxRVRV8a2psmMucxyLMOv0lH028draFjZbrWcPzBzppmZMxbatd0lO5
mqGV7cxCxyM7nIodCZCtVNuldc/bBYIzamgk2ta+A2rfxcOs1amvJo60n8CCYwGr6ORdhvGmW6p7
fZYeAgMLIuhmqm9HWvPh+rRfGGfeNHB9bW5RQuPV+WWNfQ8PL0yJwutyr1GjA1UNebGxlS2zswuH
mMpFAzQRQwvSZ6urRouTyJxfbzUVSQwpMu3bfCg6tNbsdN8aQ71DjO7NWBQwnuxo0KRCAvcMOGSZ
RTUnKVfprMKIbOBgeBQpN+O9S8OI4ztyoq+ulmvtG2TCoPPUeuJz8T0uU2I/zbktH53IDt1KSTsI
slWH8FSgEMjLUnw0W232kEZsd0UQ1hQ+beme0sGdglDvp7dPMf4wVAYotYP8WQV+kQYFzp6gCS7Z
/Jjaen2f2EO1A6ypb0i/XjhC0eR5LUGjmiCv9cv1VOkqM8sTX6vNZNmZeW6j09cj0na9R+fxGCg6
KiyWjc80INfVoiUYkxYF8rZvazNqK7qJtlnc/kpU+YlzK9to7dK6FZU+BcweN8O6ttI1iAoaYIl8
XpDBYWl1Yua4hius5/UhsuDJDH2mb9wTlxYUQAWeKEK2yV4/kBKYgTAsHULOooyh7ZvhwXSIbrVB
26qbrlRiXq8k8SZAg4M6A82triRkC5RolAMWiKR8iDoTv7PukQD0PjDU/RBZiCbWxxbH6CRQdtpg
vZeRGZ4wnEPOGYYkWfexedSD6aNVDTfXZ/oci8v+hdaKT6wKagOJndN7APq7NBPsJX5G6hMupI4r
IjqCiErHo2fmqXEYk6Z6XAy1PNLFcN8Hy+BbErp8lRpu5RAuvOvE57yinQiWKQScfo6wuRrShr2U
DIhoxGiY3E158z3rq/Rd2I7vx8SQPdDgFAag7rqp2U232WA0ew11yEOUUhi7PkDniWM+CKEmXrQC
3aevNncB7kNWRw6epLL0I3APBwcRuXYDbImPFUxDb4kc83OpRsPNvFT/ImgSRisURVg5AlV0Oh4D
Qu+RPDA9zggfUFNqHU6XaW7EJhc7KaTFQUDjdqFqp60EZUH0i7Oez+GruhEZz0+yjXQ/2Whjl7Ht
BdceJtio50ge69rGGL/2YhUaEeXrWNDxwqRCslqEU5KHklMiZFBnCo+X6LkfFihB5nFUUreSbdRU
YBEwwWbvPGkFJxD610/kBF+asfIXdKgr2fK6VoGvCdQiTm9VO7uFEnTXgknRC+gxaXVvhcM9wEW3
ltNnuRp/G3N1X6gUutR4bxjhS1hO72Y5fFQK7LhANYKacbChS/zJSd3FUd9NU/o5r8sfImq1GrzI
a/kWyO6Bp9yDZrM/5u6YSoEvo8BfA8gZC/FCso9pXR1GzbhJkCBEh+xuCp1bE7jS2PWHHkWbXFLe
VWaOP0D4Q0rHOzzN9rD3n9R0VtGgLDkEsWntSnc0yy+dpN0MtuEHU3EMlD7d2WN9lNr6w/V1f/F8
xGFFlJ2BXjqrdW9pfViPIxsxKqiHxtqE/XoXoUPbIft5valLtxqPL9BqpPE0Sganq2+KnaV3UnF/
SortR84coxybbYH8L7ei0w4pBiKJVfhdowAACk1OfCjn9e3IStqZOE/8ixvaQVFbf2USAIU77Us9
aZmamWPi672yeGEgJ56UT9nx+ohdmBw2osqNQlKB5NdqxKoJneSCIq4PTkoHaVTNOwSrg0NabVVk
xW9a7UxaokJPSQcJsTW+zhgaPUp0Tga4ksv9IKW6K6elfdRK6HZJWpUbb4ULs4RrufDdA0YGg3gV
eeSk+rpepWeYRCZ3/dgnj7MZbGGbL7fCOUm2WlRmV+cdSYQ+l4ki/bxvYNHnhrkPB+7c67N0sRV0
FOW/A//1WrCIUsdMjF1hzvWdGTuDx3sv38j6XFwL5B3heoHAgQx2uuK4sRdVi/rEh9wfHvQunz0E
Q6q9YVXh/nqHXpNVZ6uBlzXK/ACGmaDTtoZBRsm4g9KRzBwPO+oZOfK9kKjHm0apoic0vMtlH0ME
bw5AwzrDXUgSj7eNntvJrkFn+s6SZL3esU/K2ONmTT836IO/IA3x0wiWZS9NnfFpis0626eWBFiv
mJ3sQZkBOOxwrR6Q3DAq1djxJ7oPoTz2Eg4o44AE0WwmxPqWMoeuzsvuhwUa9ZDGDtQzOdSd4pYd
XyvPgdo4+n4Y8uGL2cRJj5YF7F+/NhCtQ84kr0e3UAbTz0rwxW7QlOpXmXc7DnOlniNtgc8DWQ7j
B4AUY9ppORWFwirzp6aeD2qB6JnbTvj57lA4Nd6NNnAMgIdq9q3qHFV83zzdmEiKtLvOMYbUbe3c
/JJVsvy+MzFH3dld13yOaqX9a1mo0LpRH1WOx52NTSMEVf5mgaJAZuh7Tc4MxNsrI+lcRx3Mr1qa
aO8bnkEGKKgxTd1iMHE6q1MUjnYzVgrPDejPmz7HqcRrF6ihjFm/3DYVhkh1atdHfFLrd7kZNft+
jvCeLBcVnSYF901jzm+c2IpliMjq5OyaSiGbaZn18llrJ5viQiBFuXd9uV14FwivJnIllHhJ6axW
ttQoQV3KRuznBqnhyrF/9Vob7uwmeSc3VX9btvjvXm/y0pYl8EbPUSAcKdOdLvAGe1feleTUrS6X
vKmVln0Um9FGTvPSocouwuiLpB8X0uqQ68OO8aR67I+89YhlVGPwl8qYDqoSzA/LqNSH6926dEaQ
QnVAOkFyQ5b0tFuyPMpji/SVr3Vkw2yIxDu9JCEz5vbH6y1dmjPhug5gS9AX1yLCxZAvJKum2EfJ
rjtIoWa/l4qZ9Ho+j37NS++vzFyCjXPp0nhChnl10CZ5u7Yxy3oVa0fckv1inNRb1udwRHuq9Mtk
+kF9Td5YJBdGkyQxFogAlaC32qtotQl6SynMlld4hQqBkxqlh2fhzwX60UbHLr3OaIoiD5lpwA7r
mjFc+aZNSx78pt3kLwG6Qr5sI95UA6VxY722dgowgD3aYCijIARx16gIsoQLwWc4yFtslAuTe/I1
YmD+yMXbCM1YckAtY5pGdygx3jNyPffwxAUJnEr50dE57q4vqIuDjYazcHmCSviK0PijTQjolJob
9j9UbWevG+gX9dVsHBYUUDbOmwvLSKdybRMbon/JqXPaPY790OZ2I+Rd0uwGGLqMY1RSuF2tt3u5
JUd/vWsXyCIUav5ocHWdjnbSTyoAYd9awOmFyQT0CM+DvdYEtWcU7eBS45SOZVIUB7VC2QpDD2zr
5mkj6BKn2upaJ2EO4IKUEvm1ta3oiCGImSo8dAS5wxuariIpXXxTs0neJ46V77tWr1HcSzHYrPqt
7fTqMbtunkw9Ko3UTSEHrWJmYE9TkVgqZ4aM6pOEE6FwGRjT+r4z+1+LZe71OT6YafMpGJMjeJR7
AjiX5eBJXfV1wiLeUoNjZuZPSKbjENu/qL0zb2z6CzeDjukRxTWRhQQPdLo4BqhRYS0qRKOJbF2T
FA5a9+W4sdovtOIYiqjcK2DFoEaetpICeZcLKaRGMtvjDs+U0k/tVNnoy4WFJ3jGHM8o9KLouiZS
YLAMZ13YNzVIehLGOfneTLv0Jl+m4Eg92Lp3pKR6XxZZsJcbtO1Us5H9vI1/X98B5ztOFCp59Fmc
jVRGVgfKGPTtbAU1Sb9ILe9TVBVvaqQYfZ6E5fe61qyNbNdWe+Lnfxwmcq+GDRIdwcHCUMrTE5Bc
05KG+zpCK7BSm3qD6f5KHD9d2kJFF0tLAnNIfObqSFEdFg0FFf0AKyp6X2nRYqBRkEKCDuxOs3Yo
84z9Y1sN1Qs4jZhcdmuUL3HQah3eRAEabSjqFcnOcuZmICArtLsuau3ZW8BUtlhHm6O9jxBHqtxl
bi00cTQjl3cDerHvg4rtssvQWkxcJ8M+4d5u5romwdon4S7qG7n12n7SvveOUXaYbxRNtJPBIv9E
fG38DsE5/xJbZUfAC56i3DV60gweSjHLEbMULEGTdiHlXsijnbk6Qp3mTpGk5TBPmfzeoSIj74Az
d/atXQRpfhMYZY2jAEN1P8Rd1nvotOS8UiRj2SmZblSeOTnLgEpLiI0LhqwVlLV8MlNvIjv1PKVW
H+/nOf6cGlJb7WVkajPXCiT5C+5n+vNkx8hy4eU7ZUiLLZPtUcofraHFNl4z5dwzsfUADTTk0wNf
n9wPTd7objoXaeCm6FltoW0vYAcJWQXmFBt57Pq01emuSlkCLs9yUDBQj6nWa3jA6I2T7LpSS1x9
nhukyrE1o2IgVC5TpK90tWLTxzECiMFwGzsYS3lF29eIPmyh0V4T3KulCdiCupgF2VVkX073QoJM
TRfXtnNoLUQW61B2QTdiq1IYXhlZiksc/B5+o07BbJRA46GeWPX0AEWw+b2JwGEQtHeVVXxgZW6E
PRe2KaRmqknIa3Ajrc1wraqelYC76GB10f24aNaMDhBifMhIfVYktu/1U+js+iNWJcmlyMTHKsmh
VdAfdnUSRfUS+3pYjC4rCpmvKBkebJ1E4JSEYCcCbBVT5etULd1G0CGG+WQaRON0kToLdesz1Byy
sFo/RG3sw+lHzVEL35lj8UlJUdSs+uq3oQ/vrvf2YoOUfYFLGFTJ5VX0GkuLXY/VwEWGNpOfpUWH
/irUFWcmz6rXyBr1dvfmhAugfoqD3PIMMhH66hwsJLhx0UAv5d4kghkzxy2CeWtNn60b0QoxDHeJ
BgBtnUh0kAB1pJCu1aFSHUNDJm0rZdE+aud+PwZpunFbi6FazR3JHYoUFEC5ttek12LCrjOLavGO
sx7rEtYvSSX7ITDRZ6Twa7mDWhmibLFVtTkLE0RH/2h4dbTUQ9hMvSVsZfJY3uVLOByCod1C/l4Y
Tm5mwm6w+4C/1hi7ydTbQY2xz0IXr/elJbUO3TLFe1OepwfM7beYf+dhCWRlnfbYjAKXsIaBSWEo
qUlQR35Q4Sdk9pn2vgon7bYKWamtHVfHbu6xjhqM4E4JkfYOYi3aJUi7vlzfIxfGV3gmE/fC2KCu
vQrDqimppagIIwLi+UdhaOFjbChbPslnOvM4WZy0stoUiBYZjWTDGA4iPKtgwySuKrW/yNLAzuH6
2FGHOTr1dEhCChKk+Ly5nBPXoqKJRXfi4pTd7Kml6d6Yynu08qFQzdF+jqk4xNzokyw/j23yrsO4
UgPwuItrq0ElVb8jqWLu265rNzbEpRUD9EDUEkF6sAdP75S6r4bAUtPIR/ZW3408YfapKX8EljZ4
qr5pQ3X+PBYjiDImrDXSGxgXnLY3WbmULJ0V+oih/cQDSvWSWdfeYXUxenlgvDe0GQ+/oYruOYA7
MkdBdphNeFaDZrwZ4yu+xQa6DhKCI85Y5VgKze5KmP6h7+AYjwzeGKIS1C5uoI6kP7DNPdgZ2urX
F+qFE0hUANAcEOA12DWnA8CLMcyVjoUat91zESbqixP2+QdU55MXJdJrt+hJDu+yygqO11t+Taqs
Dj+adhC6BvsA/Hq1ekn+LMocI8g/WuVdqCwYvwSoGqcjyvCJRQqxw/uxyKYvk9VzTgXPmWUdNbP+
QT7jZ20QdI31QO59+G1GKeXcjHBPGr5T9bgJHVv22qZ/gEKRIPhUf7eMst33edHtw0pyr/fkwmaH
AMzrV+AMRf3zdAz7vjSN2WEMp0LtDo7VWQdHQajhX7TC45F5AlRhrdP0JDnjGHZB6I88I5E/RUhc
GmZ7YwNeuNwF25eKgwmBgm2x6kuaphQQUT8CDLO4yBHIXpRmyjE36Vq3iJeEpVobS+HiAMLbECoT
4F/WlbUUP0VnsLTQbxFNrztF2aMwnW+s9PMsAYE0uxz8C0lhUSs87VqJSUZiAzlA6SGpnvTaVFDn
X+R9WET9oQg11FSR9tgD/5M+SlXduXWTyXuwm/EHwGmjOw6TTsZbN56GpdNRX0wxYgwaa7lLqiLb
TWnPvyVcCzeiy4ujA74EwQKy2KRfT787SeI46CSZKelRtzZVJI6Q5//9L1YXeVeRJxcn72ozYn4U
NDYCzL5stp2vJbmxN5ui8t7eClGysGBCcU9Zb3nNwrSVmhYTvSBQUcxW4/YiKrjeyvnDiZkWUBkh
9gNlch2h5n2KIqjVcZKGOEnU44Iwp0x1ycRPdheTo/EUy4Y6MYJqXqrpGR0XC4QAUMoUJPzNOM3D
rkxx5EyLot7IIFyKUUjaYylHXGAjUrUaaTWkUB/CPj9wl/TfQZNpuxDilyvnS32LRXvCQ5q7BZIB
evdmBtWwNw9JUrVboyQaWp2/1A8gASLRRCFznYVeljIu+rSTDjPe60/Iod7XoWTfLHKuH4xEy5+K
CjXnyMFsV7Hy34GOwnO8DNNzZZTK8/Upu7DGkfMjsqdiIgQnzdM1Hjrt2LR2KR2qbK49BLaUXRRA
rXlrKwI/SbQNhEqIPq4uu7ZUYFhgxotOrDrt5C5pjlGWbglqnB+htMJ4ihOU/bRmFurybKaFsmDO
AHwMwfN5FgLFA06T8XSjgi9BR1ydNnYWKb6z6aRZShfcqdQV0LM5HcI2nrXGmLrgkPWIScXotuKV
+YNakC3vZT0d/QpcMt4FTtngnpC32XsjsKZh1+Q4g+9GeeESriz5PUC7+RmcmMQlLD+ZieOgia+n
36YSJNzeAWRLFWhRc4w0NPVHrZnzgox5P5sujgnytz5DHNyrdXuWyCJ1uX6cmgkBXIeCbeYGQar2
XqYtyUvSzBlqzBRY513835ydx67cRhumb+gnwBy27G6ePlnBkixtCFm2mYqpmHn185SAAdQ8Pc2R
N4IWsqurWOELbyjTOAk9C8zgsTPyYEZwvU7iI964WnDwNVMigO2K5Hlc+uxJlkP8dZ60VBV8mu9Z
MmAVU+QQGUMTrOz7cWjsT8Y0l/9WvVn9lTeJsipLdGeiLemMbOcgIy/Qsr9wfA1eMF5t3WNX6QwV
U+ae2eXuTATmTQ2QFRfC+zoW6Q/MEzkBddFl37UpMDCb1ubsS2LWw2cXyet7C/LHZ6NemzWUFnvg
Lk9NrGjMfgAhBK71ByY3w6ubVQHAS8eV58Wwvfel8tgCdWRqT4a0s/hkAd45Y65Aj9rUdPEt1fzp
S9XY3XthG2vYxnr33qd7dEid8qkYSly2pT/oaOCvDQWXaor/cMfWeeR28f7AmTt+3+Z5fCopF3VH
WQXLY03bOzj3Wp7hDY0cmnaUftfofzVe0fuhPQUZzhdB7kjkNAtSBfTatC4stTiYInjeyTejWsf2
OBjG8IJBR7HcSafR7MP/RJ8jrtOa4EgyL4WL3djBe61wq5dRr5xPApWSMkR9M343t0H/IQF/hai1
X4CeNko0iUMS7uSTL1zt/ZSV5efbp1+d7sv7jhoV5HHaYYjDvKEPJDLw5rjI4yjpkAaNUwQahtow
77zO/fT7I4HcUQxUNDDI7C+PIpFFa8qkpDqO2Mhj06X/9kPRvuhBl+2EntfmBEDM1HHfose1DQrx
jknSEfvtSJIaRG1Syse1iZ1DN2h/3p7TWyQ88FqUyVC84e6kO7sJQwq/8X2NDRo1SYdMk7WWf2ge
nX7uBuvMQ7LgN9HR6QdgfExx0VB8ob2r9ed8Nt+QH8EP0ImBafVsLrmpsYDSTXEQlYm7RmJ2sY2Z
gzmq7eqTuQyPEKVl6Mb+dHDi7jv+BhQ3hqB+RLz8nyT4lmvTY9/HXzPffXRTy/13aNbk3OVWs/PK
X/kuFJJAJJLJ6lzJm8WaW2+19Zq91mvdeCdT/2/RlcMJfnT82wE7n0XZ4ClmCK23TcbsJzHALUvE
Uey49XEsHdp9g+cdKWTrKEEIaw5tkCC/v+9o/ii1KqWnBV7tcocncYY/9aBK016i/zn2xoLzeT6d
+bfuf1hKWE7Ujzi4SD5vDpNn9HaQVgwVFLjbD1mRhgCGWvQk+3VnVlf3OFEp+9uHYwP59HJagVMM
E1oeQTTKCZhMHZfeKdCc7tStZnASwCzuJx7fk+YY47HFQ/6+JZLYecrV2m33OBI65Hho32IgtFlb
N8mShUpFEK25ISKKhjTI0WWPspWGNZq48o92JjsRTrX3Va+OTFvlZwIINmFzuhy9TDGUoGyOfct4
qirZhjjH+A84PHTHIpuST0udSzwrHHPnI7+N/wDSeVBPHPp49PM2I/sJcioygYM7gHI/LU1j0N8I
9tSmrp1Kg+Cbj+uxm7Yo4amlTZPhLRVVWpwdO2y6vsP2egJd5+00xK/OhywExAxFlTcC1TZBUIv1
XBDZmdu+0DWs2bnZHthIrcqbnQL23uGRMSg1ql/xSzfSATGBoP7KKBVSTqO0usgyZvGsN7l8rqi8
7tw16tbajmcq3XKQOdTm3rDQZZ7OoIyCSKvS9jVYEL1Jmr451fWIIcM6msext8rQwuLhtZLTXp//
SmCt6nTkCewV09miDDJnFaleMnxsedO9l87BOzP3tHAwkWWh3wUZTM/mL7ffvWtn4pdBtxJTU4Ox
2mAwKHZC+o/OjfNHyyuzCB5e+X4JbAmnWdpHzXP/uD3w1dlSCQWXCTWIrPzy4/buvEpwSXxc+meI
huAq41tCnPUeE4+lT+uPSHD9uD3mlYoyJRilvqJ6SWQSm3M4uE4eI+XECTHS77UgfyE9T/8ebVc7
DNYyRgilrDIcK9uMvDypHiSavcqOuIzi3uGOXsoOTKO20DzxvjiabN91Tu++mCsCBSVbJALG755b
OwD/Q384on1v3guKa8Ay0VZFDq7iP7WGH7Iqkw+3Z3d1+yptAfCVwHO2iHQ7n+u0nlhRp9KKLtTB
Wz0OXUAgj1PCj0ygo1oYSfqoe4kVGkEs9+RWrtw/VHd5XGwKrpShNjd7KlePbIvnpa9l/6zrmXjO
Zn94lp5dHlarqp91B98ev/eCsEO6PmzTdnqnkcdhTFLgeVR44r4cZv88IS2G+dMYn0QJi7pYWucw
6iAq+9WfHk1t1cMJyS0cm+UZlS10JNfSfc6EkZzQt9A/Ocr5sGs67xgg8nfSky49YnOG6wG/5eCu
JiYpU41qmmHRWp6zlQ73abBootgofNFAxdGnvfPLtXq2Uf3/0zCS4v7217pyhaJ8iNwvsAcKX9sg
Wh9Eq+mSPeX05fjc+GNw0rPU2rnSrhxvJfVOhwrFa/qZmw2flk4Wm35LQOlo3ikpcX8tGiM/JrKj
VLQU4miWfRnVPCbR7fldi2UVbgXdT25vEpPN7V1nxjiNDq8tmNzyvkmtdnyEqG4OB9+d9RgVzmb5
JpzcuG8SDoSZFuiyidk7wQSblwO4D/trlcnhY9/ggnBA8kl/8vW0rlCZ7jokmDMDX9DVm36b0aRY
ForJxL1EFL5tVBRL4WtCU2uGXc4Z/77+4JlzAzy7rTEgs4ej61jIzZFQRFqAX9vthbt2irB8U++d
qvJtsagJWI95kTVBWgnEdjFjO+ybTpyxwNy5gq9tQQBblIq4gADzWpdXcNb5HjJ4TNTIxiTKfDT0
Ej3Rd7bgW8oa60nwrgIgvKxxqL8cZs7KrOxWSYQnpymLjC7zZQjeFgG+mVBNHLIxHz92Uibvu8BZ
H6ZYZOKcaSKj/QG2kxyoXvoi7Ocg+3h7ra80aRRvA+kO5dpNYUm9Ur+EGHXgadj6iSCa8LFtteDb
nIM01IfyVCXOuamLx7EWLwGWhWtifygn/a9iXJ+bpXxIZPN+aPG6bbKDo1cfRwrjDRa6hTefsbI+
mUgZawG0+oQNM1jjEQ6PDE2kZXbW98pDStFPwQYga1KP2yQQmXCHAoqDH5EggXQdwKeUzWAfOtt5
MoK+P3oKGLqzbmprbEIlBqUXrfioBPKbe0UseoFlmOtHizd0f8RZ7rwGwCYqit4zzlSQDbGRAxny
F8R1808Q15MMuyH4rklKUmE7ZsvrAtn8Rwy2UR7teX7Oqc6XYepk+VdTMxC4XFBK/SIKp09DWaOh
elji2PwT2yfsXG/P5srDyWRonaCqCNRpmxfMWFNNabX4UR98F6JcH5G+Le+rBkSZP6LULPUCvzFM
XE9WAvPh9uBXerRKmwmDd5oGXLNbgqmIjdhr4JNEOf3g0MvbRyPu7rRc/qEnPq1vo8IQUnysAuND
6mr/2lBlzKzbk+K9uos8WkfkRz+f78uDYCCHnBSA0aI1CV4MrKap36+8l1WWnIK4xS8x/uf2xK/d
PqDtSYdUFAic6XLEaRBoPZEXR40xoUFU+t6hTrmCbo/yEzmz3anccHgwQC+Gybw94ZmOksvA89Yn
yzdIu35UlRJiCgDxo1mUWdgUNMMbGir3c1HJM4jj4RAYqfPJj2fIq5ln37lG0t6tq2rcZtV0ppWd
Pi0oNj4iRmhFoqF8O7upeEHV/fcblkpUXWGCFMgEb6HLVepWS6u6xvKjdjSLR1p8ZqSbE66WiSnv
gjXXnhNNm3cOxNVPQ4wM4xmGGQiXy0Gph68os6x+RGUGO1O/dQFbts7OQ3ft2FGohC1Fu5Isb/Mu
uKtspBVPfiQMv45gLbmURacgwmot/+Q4WfeUrVnwWFaj/1EKfF1v74xr1RCKIEpgBmUCRR6+nGUs
xzYQGuMXS47UCuEYsWSR3dcgIw59nAYfPZFNRAGYPupeQfXcHcydH3F1pRXsCyQfr+O2+ak1GdCr
keqHn9pGiD+ujfvgLu7r9iiBvjlqDnjFmcq5H2E+2D0NXYViQKD1/2Uu4OUMAGbA9v3NelK1WSiw
dGxVY8BqYDC8Y+Ij4nL7s12dC1gW9I4IaYGyXX414RQWtqsjezNLEy5k92OFGuLOpXxtawLCgy8I
z0lpoF8OYvpVj2QwtyGutOar8NfsZQ0IxLTFz8+W8NAMmTuEH9raPAWgzXbmeC1PpdfFL0DBD27p
luUfe1ZR26gtczRSD52pXK7wvIsBc4PW97/1bpD/aVvFXONwvOhrmOmOVtDOTVr7gYyzCEKse5oE
l50q/ncYqbmFgVaP/hGgkUevo3JQHjUW5pG0tYHansSr+sHNbTEeitZrXld84jD5Hvgz1IpWdVK8
oPzA9Zl8sALRfbv9Ua+lKcTa9I2JwUD2bzJHUBlpM7aCGKaGHg7E3SF64FWAojlhDRt4p94anMOs
e8vH2yNfe/cUSZiOIncQDIvLL12YZuvSUOcVWpP0ncQO4ti6xZ+GlB/9wf+QeuseKNLl/7h9kH4d
cbOBbeEDcMElPEJL+Ugb5YfwzPUM8+uwTqu2cyavBd94b4ABQ9YXXtuWsNfKIRuKgVdWTFr1Zynr
uQ0bdL1PbYdWRUrk8bR2qM9Wi/Y5dfvgYUKd8jhbfnEY/OFv0PW/bRAIuZxnXbH7QEqAJ75ccUxZ
/UGjCRIlqL6dq8oeH/4/so4r3/VilM0JXsdUJom6WBdECe5QE7cjVAFduopd965IluxV0/9DPoUG
mw+CiaIWabd1OTP27qQF6pq16nUiEcAf2VXFjds79q2AFwuIjg42K+rhZBEvh3HxJTRqoIoUl8zx
vTMEKfFK2R7n1EhPXWL4n2XeL9HSxfLY2Yv1UFuV/Z3+4/hqOLF4SPEjP6wDsIvbP+zKpUkioFCh
ZM86RcXL34VarN2PNQo16erKkEuyU56TZEqD7hywaqV5ZmlGNDrWF1+X46fbo78VkQmQdFJrgkQC
jPytZUVJIrLSzIgjUkZMo4M8mXCEdkYcbuFvINGHv+Gx8Lvkg9Eq7RRF6k/DTNO8x7VvHZwewQyH
fkWCctToGp8wYxJplNeZUGeB04VpsbB3fvaVmw8yLbmxIoUCjNzcP95sOlo+qYpTYE7PyzCUD63W
Dp8DkSIvMqKX4lH4ivQudne4N1ceUtoR9IqhqgMZ2fZWC92gcIZ5OEGeN/xt5PNwyMfV32HfXxnl
JwSSk+4p5VvnclMEuchHd/W9yFjwag0Dv7G60LGbMrz9+d+ed+imAC0VT49bbltO1oUnMWMevSju
AnHUtSL9kOYST2N79u5m0p6wxM74w28PqpotoIuAwihQzOXk2I5NUxhYl9ix2bXh6gfLuzowvsSu
KZ/qZq1+SG92d4KDK1c6ZUNImKpgga7Yts2Dp1FG/Sn1IsSzkwcKrt2HxaG24CeGhbYq9dLWaOIX
GYA5mWc3eEE+pIlqlyYmbtwusvLN7ycMlMk4+tQyFdR1iwlKBz9O/M5yIxHE4mwV7XCHw217ur3c
b19ORoHnih4fuC5odpfL3Qg7zfAucyMc78RZEk8cURI5oqg3k6TUeyKye8Nttm5nBV3PrnIjWEDu
odMbeQpGELy6N8RHMxv32BlvjwrHn2SPjpqFEOXP7/5LLSoTmtRWbXGj2Wrk3dzTgxWNNu1sn7cX
DqOoAJ072lbmo5eLKDsXs/W5cyM3NoujFXfz+9FKLCB4GuNhifzkgTg4rNm8Ry5U63UZ+FBoBIvN
q09RmIb35cgiaYJSLI0bgYDWDovokMOzRXufFd6414p4OxTTA87BgkIc2lY2G4E8DgGkE2X1ZN7D
yIvv9blo851L58qMlAAQNhl074npNqEMNYMygXTlRCLVkscC5+/zCIwoqluv3rmtrwwFq5ZGjUIy
wsLaPK72kCI2UaXwujPc29NgbQ84jwTHpl73SkFXh1LCdsqrDHjW5julXZp1cgrsqHKyOtImJHCT
yZzuDHiEO5vxyq2NJ5ir43qhAAFbODaNNNmnq21HuGDDsy1ixB/TxHnR16z4YkhDv6Nkt+58tSud
CZaRU2DDqIYEtaXM6wZJE+7UFjq2JMHthLTd3PjHWHj2wygKiQ7maH+YEvNHHljZx8ICRogXTBbN
axDcpYVjPKxoiRxdYfdR4hciajqphz1iRk9ePH2+fetdWaOfRTLiZdzjEDq7PDZkJDFJ4EqvobR9
Ljvuhuhgg0Q7yzJOz7cHu3LnkXfSfmZtFE5a7Y1f7iB6dIGP/JMd4YpuPRJ6OHfaoo3oHGKAsmjl
9Nuof8Is4D1ku0hzgrC8HG8SzcQRBpEbr8A2pQHLufTLbGdWV3b0T7YShs5KlmJ7eLx8zNtGZIzi
LvYHNxDLKRFrj9w/1/ntBbxyiZPIQlCneQQEfAtTxZFcVFbuURVcpPEaB12CKEG2F2pfAfvjL8ct
jgg3zWxa2pfr1pbe7CDZakaYFWsPWuDHH7oiaehKoWNShJmt1Se/beZ73Mfmf8paLlE12/O9RB/i
lRaN8xi4tEOdrK1XRHeEQJ/CKPBeydJw8NK1OwCKdN85Il2i310gmsOUM1XNl8PnbS6y3mrr3m18
MyociuyiiX/4vkz+yyBKygUxUEtFhJfLY7RrOSCibEb4eY9A5Orum5u01R+3p/L2sGCTTJqHthRF
Ivrul6PYZVLkiBFQWkZhL6QPkx7WvidNAEaBSnS2y/97+3ZfDmheDqhNkLzz2fUQu9D6h0XImtpl
Wv4z1UX2kD6lcP2MYTyQnnlIvQxkYtmcRshCTV9LnK5gg3vBh66r25OXUeMkh6zuugaBvdvr8va4
8TNpq6nyMQ2VbcPPytYW0J7nRUtWtId2IBBsJn0IwQJYOx/6Ct2AsdAOoIjLfcVTcrkk+BYFYLiw
384SpBChnsmjUdfGQWvzOYqrhko58t33elN3R5SaluNY2NrBrdpq5455e/D5IZgbqEouCd2W2mcH
ZGgwPrwIR7LxPMVoy1tLsFc8ulK0ZhiYBLQDIMy8wSgl1Sq6mPY1XYcEuj9kpXMSp0PY+i3ZldOg
/rIg2ShwIXtsQEOjEGkYO9/32lSVq6bqN6L8ucVl1XlK2kPPP0oTz8ZzNa0Plj7Yv32TEugrkDHw
BVKLbYtRb3yjVoZMUdZP3jFepuWcV151ur1Xrx0pmtKEcGokGFSX+0cf5AyLxlSUNg8QoG/MZ2P1
/plSj6TbNGA8TUX5YBID7IQ+1w6JkjlXJV6l3aN+2C8vLZKyfSxam0VcG++x75z41MUCq3Cj2hvq
2j3F7UToDcQUcRLrcig8FSytWfhe0zBXxzGno2UYWY6rcs+j7ti/n8j8TNFoEYGgVQScy/EMlK47
bZ68yDWX+t4cMhGKMfV3Qoers+J+V6deXcCbWY3GooD7M5WFyvMPdE0a0vCsOmfl9MmaW/Hu9kb5
SRG7TF+YlWrEUaohfNwe8Iy6Xwo+kJMHqOlUV+18iIPBBIO8xJGZWMn9ao20kKhEAF7N5gcTb0hI
H404lzN6vASK/dHQe/tezy1UI8pRHHst+xsmovlMJ88A8uvUZ6M3moe+GL+uAnpFYIBNGONyeK0q
zzpBekhCtECSo4EU+7E3wKEkeVyB9F/Tu9sTvra+VNEIzhTVR9/2pa12sJplpaKiSWFGQhRxRNmB
8eAE0H60jD1Mqfpg2wXmWlPemvQBkPq/3DYFDUA9Tn03Wvq6Qmd/CA4e63hM8dQ4JInVhB30mDOa
u+55Iv6KYJ5gDDDJ9DWzJ//cDqMVasm6RM6KoY4Y7Omw6DBJxq40QrT0x+cB05+nhPeRvonfPQSx
P599d5yOw6rAnlOy3HtrIA9AwPQ6DFATPjcyxh8ZZw+rQ7XWrf2QUXy3nrHdyp07c7Hyx3pGW+B/
jSH7JJPSi4oSAmWjrd2DyHn3VpqMX25/nGvX1q9rtdn8jdGm7DEaRF1gtqHsS+uz0zvGaxvn1qFF
kf4OeTnnEACaOtwe+crlD54Lr8KAlJcigto2v9xbc1IHdudlXMuj0z4NM9rqhui68+1RrtyOoON4
0tEzVXfkJrQCJTsXLuzmaBQ9to/Cac6ZVT/NztztXCNv0yvsuH4ZabPrytJC6lwkXCNJ4hwss5qw
xACkra1AjjwNy1ypa/K/LCLcCWJgFaRunU00+Bx92+W8Ok4131VBo9EzyPfwzNcWkWo87THVAHK2
hcK0TZPGbigUFnJAoUbXKvTSJvOh15w9zNzVobgtFIAGLO/W6DjVZJY4hvAINov22AbmR9i++bmr
QSnc3hlX2h+kPL8MpTboLxuwLsUAZtd1I811vOfAS5uoi+viyYaDFc1B3HzTavFv7s996I5t+pD5
xHpDJb2wFbp8HCr3hwDwvxMT/T9+Fv0PdOKuUHf6sQqyviw5F1al63eegWnmcfFr0zxlte6GPtwv
ZCmyaXltytWWYey03aM/2U13bHHAOLtLDfQMnaP2z6LX573i6ZWUkeq7anICD8ZLaisahMAVH3/k
E9mpi/REGjX1/LgG3jcjWF9TDVSVbpDA2DDf0vydNczn0UyfJ4V4Hors3dJo965Rfa6d/rBY+kvn
aYdpRYD29ud9e70Q7VG44+GBDYM42OXX7Wg/9mbtrBGC+vE9Km/DQUcHcGcTvX3b1Chk6MpnmCRx
UwT1Y90ZECNbI6dLW7IB8RwX8Ysxdu7B06F6/u6ceI0oWQNCgtfypoLTDHHmQFQyo8G02ggyoYDE
2mmfbo/yM+zevJ8q/YDhTkRE5WEzKYpE3toJyuO+psUgA4ZpeQycZDz1WY/yF35UUWl2zTnB+SRs
1no6Y2/XHomLxWmZremkYRlwKsolP2tC2C/BkK9P7uSCfed5PeXuanz5H3QMAxS8g117g+m1XnnT
CVyLHcKY2kM2XoHGsWWp9qMPphDEWxm+ZW2XxCtsN1Iaez+WpqtD9HXGY67baLvHc3/QrNG808xy
fZcGFaDLIKP4UZbOmcb+Lu/+7d7k51CkUsx2mF5bHw78d+clzwM3ShW2pZMlKkZmYt85sV2GuVgR
/PW17FAqfUJduP/IsRohnosiJLIfw0nqQyShse5sL/Vd33x3iilAyck7eTAvj0yggeoRBAtRl8ZP
hETVR7dI2o/9iJhxo+v/uJnXnEsov5G1olB5e9ddWxOyNNp76HTB1Nk81OY0Frmbx25EqrgcjWxe
MSvK9vyh355X+GoogVIvIhpFlfFyioMRTx3FbxptNe68TjxMT9UiPtnwNE55H/w+konhcIkDj+mR
n20hCoqqMWTSc6Mhjb1TPFvZsTVR0r69dFcaeQyDZ4VNLZrMcyv6VXapZWgTDaaqKIYQGSVxoOT+
ZTXb4Ljw92/TguSGlM6DldToTvvPvuYc02H+fPuHvF1dLOaRmUQKCYYawq6XqyvNznATMZnRvIiv
JKvmwdEgQCeB8IGkVf3Ofn0bKzAcnDG+J2V/FNYuh2ud0aaXWpmRvWraEFJAGsJRlOmj6db2bzeC
Lsfabk/eVFQfCwqBsT4/ue74t2cip/kf1s+nikBUTDC5FRcRdVw40gWZuSxwVP0h0E/W0tQnT/bk
pN6yVxm5toAO5Gu1iAD3bRXS/hIBYcm7KMCwEc1e04c1enWvhJHVqXOM+XR7ateGooCnUyChpk33
4XKoSi9RlEDbC3hCpZ+GDAiZ3vtYr3lxsTPUtV3oqmlxiUCV3LY/0fWFQI4rBKmmbb9addM8IPPb
nBJggI9xU7U721Dt6strk7eYoggMFUXO3GL8uK6XIs1qprbqlAQnynqnDOtXMr6+PMV6Wx41WInH
WQR7J+DtpcnQJj0CmLjEH1sfSgDnmdklwogwupd3NQ4mYYXBzc6CXh+F8wyrEPW9bdln7bWlNfzM
wM3XsA/9QIUJ7YM9f7NrO4QeKKkgskOQ2zY7pBlkg3wpn025AsDyWlasOxtMZOxW7kzo2g4BlMPL
S+IEYmVzmJHSNmCWtUak550I82R2jzIdzGNC5h/2kIh3UsMr8QfwYANbNWS8HCSn1Nx/OWgKpbdO
GjLXwuizd5qPYJCtJ05Y4MlwKtlAaWihJ350g9g8662+3ttm2x5k5XWHeGqqnR37dv78HHIfZGSU
qNu2dRJ3pKk0tfWISpJ7Wmp/AMVXYOoGbfQE3er77579y+E2z0Kl18bIFYTvYedDgdLbLJp4LyNY
xn/cHuntTiXe5+ArxRjisu2F1qGkUJYVIym9j7ugjaeTMKp2x3rm7U6llcjLQ72VDBJm2uXX9LsK
id06WBGb66p7QvIkqoB/3lN622sx/0TIX14uINGQH0I/FlgQLajLsYKqLROyTT0ahi62DpM+x9/W
ynSsYzuh/BOOWhcXx0nEK1EZruqPOUDTJkpknQ4P/JMpOdWdmWp3Wlw0I8KEmny/zL71dbRzqz2s
tbceUzz7Xtp0GioMVFawwL3bS1Rqq8zvPpja8MPJx+YTXmG5EcbNsH7J11hOYS8HKJHpqJl0KPJJ
iNfUn8gDSiNvDfR/NZalkEBfZ6/+pIvJgO9mTfY3pxu4g2fVbzn+7ud3yeeBolA3UMz1zRWCqxM9
U3fUo7kr+zs5Zzo5app+vT3KFdks7lxVz6RjQVFkq36QEpxCRUNDPp41+r7ZlL5U1SoR0EMVIX9y
mkXL4TlUTn7EyqyFYuqP/bsgHyxqrrG1PGWaMz0WQ9y/9msRwwwEZ7WXmKo77HLjsG8oeanGCnZP
W/DFCulJyMboqSjPaMu7TXqg/+GjOTz563yca1tbQ0czff2uHQV2nXEcAOnthOtM1EEmuz8G4EIf
KYnE351OZqUyx+rFfePGVnn2gp4YIe9bC2xD1p2czkMm1Gqb7DuN4jG4SzKHAVJEZNews3COhJLl
Q8yswV5VIclMZYRAEJr2YHd1fLZ6qoAwn03zBZrP+pR5nfdBt2ccyPS2r7pj7OEYFqJWllYH1CaH
k2EiVnIwYieYw7zWR9hdo9k9LXkjDjl8VZjCZVF975wKc9dO14yvGQHKc1bjuHJeyoXqDQrz5slH
+70GMgJS/RDn6BGHXSrt+Sh8ZxifrKDsyLisFL2UlHYklWDK8rc31NsAAiQOARioBRBN9hbaOOlF
Zs5VsUTW7FaPitN6tKa0fJG9BqClDFLI4F316hbznvDs2/uSkcFnUEEkcXjDtMAtlTZwQGteOvp4
NoGlHi2/Gnf24pVRyBot3FV4+TxUKy7vMIJMW5tyiiT9kE9Iya5YH9iz+9sAUUwr1NlX7EsCv82t
bDithzBfv0ZJ3WePLhixQ+aW/n+Yy6+jbEKHooUqbkm5Qi5qh2PZLnUUWPC5bu+Ity8McwH0QazA
gqEgcblik19MGspXrFhRtWEtMyu0i2o9JNxwO8njT8vBzUUBkA6sIHemRd62qVu3Qlpju5jgOuyB
4kI6l+KLJKuSD0IzV24ETbRP3awn1aNWSFjTqTXhM5PoS62FuaX57qlf7f5706TjU+DbaXxnx0v7
KaDunR5ko8F9ayAFouXVBloYyHXAtK+uzJc+hjN7HFsj36siXzlR7DZVSVDGC+DdLtevKDCIWqiO
Rotf+A/L1Ce0cTpFrNXN6lD5nXbSyoWKfJp6v/0GKVQdA4OxIojZErFENeU44uR8usTWjyKHHk8J
Wf8voyjEoAK7+aSKlxNMwPV62eIvEYkQdVannI6aFe+lF2/jREUMIF/7v8iUy1GkLktIjDYUgMVK
P6/O2N+BUxR3NQJAhzJAeO72tr/CsaTCR6NGVTHAC24D02l1hRzoxUYlyOdH0ZtjfTCy9UtixQhv
c7jDuSEaDhbD+QxbKniHi3xz54GVDC1/rD7Iau3u9ToZsQLDu0EbdeTfshpM02S2Z1u2ROBN/rfd
6+kn6EPVzhX0dr3U7cNtSgUE2MK2k+x2jTforT1H0jamaJJV8ZQumfsxdmYTY9/B3Qmsr4BWVGcL
ziHClCg/2Jt7guBmjFF2mdF8CkBw51nykKVd/DCb+id3tvIIkRIIJGgensk5yoNR28Nz1lifbn+3
a7+Dho0KulWnnqrm5UZplzh39bmfAKxWzZ/AtgTkILp/7+omkf9qGkUZQAJTWZ2sdlreV4YnPfzg
vO+VPZV7UhVvL09yO6X1RhiouJCbkHkWmcPW+KnmTU/Rkt7w5CA0dywXYf72awBciJIGr7ZClDub
N8fLU0yjBEON45R8GxdtOHbAd3byjWvLS/WaehCxgeKWb5YXH6zAHV0xRRS4/0BUJz6IkW7tsiIY
M4untXceZm+yD5o53jt9/hflhj0g3JUUllSRpIq0itgaUPTlJzYXxxvFkrKtCzSUHHYSHotm8ips
qw2p7dU0AQIrmquhPPTT0j3EOV4OdZb0hzIb7Z2bQm3sy0eLX0PFiu4O3RfS6stfUzSUPkbNGaMy
c60PTdesx2mokx024ZWdhMY7amqq50m1fvOMGK0PPaJjFK01W4T4k+5jv7pDHuqa1e3M6E3XRVEW
VbFNSZKSum5rOdMEJZx4uoXOVrZ4jQZl9kU01vKva2YpEXMi1zp0kVAeCFmbAbV8/GfMshzsE9zn
nFyurQsb4F6yluGQWNNnWY2G9oCbYC5RShAVESxMlve1r9cfPBR+/hZjjb1ThSFuPupsGZy/3L1k
afsUq2lRg+N6Uu0OwLmXX0pvKs1GNwwTG8BmJ7JO/+uMNPOPobKw4etT/72IHfHN14rk3q4n79lu
tCZExpnmUYbMdWOP8lGWnrmEeaEHTMrwzsBvQUincMpvX2TbbaV+LGVQKjTAjRRg4PLHyqbR3Hge
2miyK++QrqtH1DKtO9Hd9plgFPYSIiYUrZGP2jbtY08qgYC8jQCNwRIdyHFE2tRhnC3fKoAkt+f0
hs+mhqO+C7EMDL5CwV1OimDM71OFakK++IeTuH20toQmhqE1D5acxdlfnQ5MZWu9t+fUPus6pqZB
mWvnzmn/yuXEa2om3Smo4Xl0c+k9lrN+HwzasnfPXVl+k66ywvSi403///KXClDK6Ug0GtWpm754
S5s9WSIN3pu9K+8NraY51FuxxIhC1h+gYy4fcq9WRf8FiEpu5415WLvaer8G9p4q+rWfxgVMvYzs
gjLM5sKpFuzQnaZsoxmXdlh8VhoVdbJn63DlsBD+MAq8AupL2wKG1+o4wsQNPtSLFC+os3fP2EyN
hyGrnOcmrtxnZGiLU4qu7k4O+gYPyi7BSQAXJfDmgMG3zKu4NBHfw+okEk75uXTrIEwsHR0WWejD
xxmHsJe4g/9qd/HXpnARZy7maef7b69bdCSp2es+hXQoRVRYLj8/Hs6OOXnWGI0rLuSZdLuHVlK6
QkljT1386lCqUaUUixTw+nIoJFC1rPeRWVsL/5+uWKz7pc6+uGWzx4N4s65qUi7JwP9h7ryW40bS
tH0rE32OXnizsTMHQKEcPUVSFE8QlETBAwkgYa/+f6Axv1hUkDN7tB0dimaXWAlkApmfeQ3JFRkB
GqSvR0IqvC6FUw7bJsKHVE1w5XHy3Phkz20cNjlKLROqeZtoLNq7XK2W0DT+Yy4B10BSvEZmHqG8
cXq02DGzrQ1ev11cQBdGWkoOC/nR5vmbOV1Tb9ek+qrik3wyp5m1ePAmox6ma5WDo+yigAypPytJ
/jfv72m/GwpOlsW8Uk+nw/p6UpMONJ5T2z3Qk4KdzIyLY13PzXEaP9LCO30j16kDEsp7QbEckvTJ
M7lYxjQmMf32xFGrIFZos/Sule9bXLN9YzG6W8x75RaQ0EcmmW98w9ah0ZOi0sxRQdvs5CbxazPa
UbT9Nk7nHs8wQ/Mt0cOp9+LW15KlolCbVM2nLlmTb3XZ2T3As15rxdmceGIf6SS3vG7W1jDKHHtD
c7lroir7IOn53VqQ5lJ4RSCf5t76+a+9DVoYUQKedKuOIBJsFOp3bSyGEKyw9cGyn27CICY4AlgH
alar2thJ1ksoP/d4yzdbTwo1mE0Con6MPjowfyp//BpcMoxFXYy66Qp3g5f7+o4oeIKPiOu1ij7l
SVi3nniKAJYv8LYz7Uh/vamCPLe8+Es1663mU8vOUjQ1jTFCBtc2NkmTzyUqeUYeqkWi78Yx1qRv
NT1MEjFAYffLuhggqlFjn4CH4rriK6VTKXBvu/SztCKyogyh/+s6o9BMeV1aYK2yNu2Cwq7c73yH
+mKZvbwXphHHm2zohoq2Khw4n6eJjaZT1IfekpKwIrMSwKbmpGShXrZWufUiC/EOt9L6G2vQsNbV
1WnQfEVL67NGWdptV5VW0LAK52XfYRhIryDOghRanfBLXocraQ6Yerz/Up+GRUw7gqnr2b8yO99u
/15mjmZmiW1RD9NGNXKxGz0fHyahpc4HY6170ckSE35RvidZB0hlnywxGiEz0OxSbIG4tpvS06MN
Mr450Bpa1MJRog2anx+d7j/1v16PCkXNxnt1rRAR950EEb2A4gm0O+UOOwV4aGoW+aa029V4fFi8
K6spvJ6m4JiB9Y34GIXDVv1mOQle0ssMLyW15+gJEZ5lDGc7nS+bPq+tnVnLLtmaOgq3URvZOY2p
YhHhhGb+fLC9Nr2dIeoOvpLA4g7TRka6X+HtEEZeglaaQX4+BUpmTPgIkfzpG9q0cOydUsawookY
+60zxmmOUISmoj7P85/7mINNSzi6qTEf2nyav6lmOdBbsuuDudpazipWWAxj9ncKLzVO8svg1ZwL
FiyT95+cn/3TVxPrEZjxliDAxxFLBPn6ja0aqZaK6HLqHSxnpmT0Tcu+X67TReQlpJI693W1NSre
oTyReymFIamYSeVpKZClOqjLUL8Y/ZKCb6NU6vdliU7TnGSO40fN0N/2QIevVG1oQq9bOhmaWmRr
OxSvmKdyMPIRNvdq3zBWc11ev397b3JvtiEeltUKxgAAyAK8vr0k6Q2Z9226lfhhQ04azH7ZmIbS
XEezpzh4RaaeCHIl4ZwoYM21m2ESXhGICfJYWLumRqU6qv8eMv7Xt+m/4xd2lmKO66r72//w87da
zABvE3ny498u0m9t3dU/5P+sv/avv/b6l/52Nby0sm9f/nLxLLq/bPvq+7NM6+r0d159BSP940o2
z/L51Q9hBdBwvulf2vn2hZxU/hyOa17/5r/74V9efn7L3Sxe/vrHt7pHiIlvi7msP/7x0eH7X/9A
0uKXtVq//x8fXj6X/N5lmj+3z3FP3e7vX/ev33l57uRf/1Bc/U9gvABLUAejRsRj+sdfxpe/f+T8
iY43GOeVtQxydFW5rdCzTRjV+pM29ko7RKMABdw124An+/Mj9U9CK4tiH90iyqRkc/+8+1cr9v9X
8C9UXK6xqJHdX/94c3YTPP1szRBlkNychmxOARoP5ny3pXBKpb+xrE+OSThjRJQuf5mYfwz961Bv
dlzwKTTmKW+wwVMsO2mc1LYhrCz1Wlr/9aEp5U0m8l3i6ndmG51J5yM44dvhmHIKo1BDsdJ2T5Pe
XKjuDHGy3dq9cWdGbmhoS+GnGrbpAP4uloym/fs3+HYuGZEVXqs3COucmuYMbWe1c8+IiWkVwQhX
cWK3iIrqIwzjGwC2xeME/4qThCdh1Qx5vR1YosYV251bfCyibm+0eQ5oQ9JcHkQ8H2styc843+Wd
RS90W1XDIZnHT3zT02CKRxqfu6qm8YlxJgYrs91eqWYkQhuUdGU1+a3Vl81H+Jc1VH21P3PsUY+l
Jc8zxgydHHwZqE/4R3GxzRR5YdfNOWDwayf25nP4x/6QqMNmQAeJnVSrwmXsxvD9tfmpx/3mAuCR
8rJRLiRWfT1lUwy8py5cdBe1lm5TNSHIWiO2svUmuUlhZ6CEEB88DXYDDIeldM71yDtOsfWsqiNG
MJMSSHX5ptfaR0bk662fXBlQVB14B+khr/XJ0ZW6SZZYTgk2GruAPlwiu0Yo3LC6g+wrNbBRfwlL
A/KQP+rWaCLJahofnC/E6ScXwUa0ajSSUZH689KcTE+2OLVJ+TbdlmMf/1Cy2Xpa5tlCD6p01ANt
wAKpCKTjrjGILr8oUXsXjcuyiZQqRqkV7G44oK0cIB5rISGTCPy5FrAXNHu2hjPc9VEfBf0Qp4HL
G7LxRH1XL/VhtuL8cYLzNhjuHeliooTYbJspgYs+jLuCYxxU7pylKOfj0Nyf63WjUe00B/WrLaQz
3GJGp311qyK7rKK6KXxtVrwvbZPKzx3/fFbqSP06A1AXl+gGL86mMhxyhmlupuusSkvdF140bzuR
ebuhB4bN+F0H71etziyARJcOrAWqpugBvaSL0Sf+aPdREzhdmz93iowe2ryaD2xDuRE207TsKlng
M101yk7F0Xv63PWzlu3mCC7A0bKBRUwILhwcuzVG3xEY/rhdWYdDroiXksHuDKuwbTRo3OI8abQO
TVFV/tBnbFL9XHOjy6KT9ec57tpziLOq6ZsCRXMfLzDe53QgiNkVfV2ckynJH4kO09VWau9z5UVR
6hOflI+VY0eX1eKNF5pD0WzQCmTlJfRqX6HSuqmw1ESzMndlHqApbh0TYoKS5KGe93jUa/q2S4dB
8a2yt6agAGGl+o3tjbtEn4Z+142U00OX9A/6qWOfe0uXA7Ar9O6rSBPlKu4BxxwSUYk5zGJCudDt
HOCS7WQDeo+MLJFb5nKsN6WpZvJYNmp78OJUcJMWumP2ph9lMx8awvT8IDhOgBPIxELwFSJZYtGW
HBrRJBxlQMGu9DSd470+6yAqiNGMs6W36yWoWltrfdOQ92ZsZeomMrrpWTcbom4tIzU45q3m2SHu
hXN8sWA1mm3ULDNxLsyzmyg3hRf0c6ncxbU75X7byGkDDVwzwj4fMMuyFlemwWQXOO+UjtBrgnLH
upmUOUoObtyPl3WXFj9IZs0XFweRmKvVSCgjJ8VULq8uGsuVF0xc9qMdBhFas0uch/6lUcT3JDMX
eVI63xev+iRgEd07VZmfoTPWQ2zDGipSWwAwsPTNq0hMJcageCRDpC+242Ak6DZGNnYMQ3LQllkP
LfqGG9NMjP0i1AktHTM7SxwdvezetBDrwPgvMfvaz/SsCJPFq+87XOOfo6z6rExxHOjGXOwLYUNW
QHN0gyjkV8SG4TlO8C0LkhXkH2A6dkBZbnDg6YDquKMgYU6Z69m8IdM7uga85dFstL1CpLspYD4e
sto2g9pqdb+GH1orsREqen81a/050h7iWGIOENNoP2Rqq4WwNJf9ormfFCd3fR1hAnBxiNFXhXKl
1gaZN3YF4dRJ7YBZdHmQtSsuiimttgZ0AFIDr3/UbTJgPLmu9TH7kWmqftDSuNhYkWLdoTIoDtni
pWdTln9t4mW8UCtj+TFlWnpfsm8+tk6ZHMjOsaCR1U2cFAjdOiU7OdJotF1Ttwo65gQ8mGyPRpnZ
O3K8dtfFoOcQ2eAVq4Z+uZmiVctR0GBONyM4DBNd0S2im1f6lOD4JmrP8y07cSk25CVRmy6xjxLa
7ZimiHW47ujd6Q7No2qsjlWuoXhtxXGxWhW2l0WrJLd5ia2xmX4xc90kNKqBG1m5UwVqtlifV+WO
yyjr8zOAM0MI96s5DonsN3Wql/DXa2xl5/Fc4JiwreoivazKFKVdbcp8NHgpXQqzbXmjxXhJq7D/
gSObcZxk2u1UfXR9mU3ic98a+DXoSPnvbKEV6Fbi1CDHOLA87GBj0X3PTOEEpHHNlZYDCd4A51Z2
DXDGHzJmrv0CF+rcXyiQ751xJdaLqU2D2nyYKnRcVXdazgEXeTdV6c1HzZbNpvLM7OigpfIAJyzZ
xXEN1acV+rkmJydwmupbbhn2FQ6A5a6ul+XS7JZb/M3jvQutoMW2tvd1Y1qMgMZCet5URCoxJaKn
chHzY2HI6og5hPfVbuX0VCDyGkKkRG0egSXjXMqq5PBMOVdcTBt3ojSsa+Avno9hqbyr53zZan00
XrkF/gCNg6Xx0DRaGJtwiMfEQ11DV+sp0KN62MeUKbdy6upQyxbDj4zkSwuDepd38I59s527S45k
89uUerVv5W1zrpZFF7qpnvr2BD6kSZJll6awkGnbfh2q5TjUy3MuSM+rKCNj5BZq342+dmxPoVtW
t15nLJCQDIh8elAkSftc9mO2ixt0RjPEMA6COrY2pO31kthXIhk/Vd2knzVC/xYbLpkoGKIwqTJr
o0Y5sCFNCzqUgIJmEI5vZUgilkrzdS7G9qqNJu8QqQW9z+Fops63FKWoXZX3Y2hj6oQwylgFTOdT
OSfJ9TJX+AUKqbzoTnYbV5YfAzkKhJsUIbhHK1DGLn2xG6EdZJsm29Sjk9S3BT5fqYtGYdF77gas
mAmZEhNTXxVsVIVJUTmbe7zRPO3rrDf9c6InXRHMVjddgqz1tgl+M7Rj9dZ8JNqwLxfergQDel6Z
/dRnxX2qyKbYeO5wJ8Y8DvAMNO6Gwu2bwPX660iCag+THEOcora9qzZOF7/noj8VdTo8ea2SXlVa
m/fBUNdperbUunY+UtD9suSLbfpaZBZIRCm6+sCbkB6KBDiaXyhV85JbLo+Ql1jykWJRcgMnaNql
IoqdTV1WbIqiz7Uo4PGF6J8OhqX4Gjoz7gZAcEMskRrEdKlQKYLoCbCTDRlq3gY6JLAyoECgX2FF
X18ry9SrPuLn9UNkK0CbBPCWZr9MgJV9enbpXZ1mC03DDu+zoBN29mAAykZAxW27H13fY4ExKthk
+kbuprXfWp24Kxosu7OkLZ6AkPQbLIzYhYSinZdGY16mSHmbx9yIneiIKufU7WwKmReum2bf7cIt
cGvxEuPQ2dI4L3GR24vYlLfQC13eQs7nzxl7AEYGsvo09XWI8PN0JhIT8qytQgt3OzX6MueTuSvL
aDzrsmLcjyIWF+ksza95skaYvtVV3tMsRvdHUTZwrbtpuRmdONpjiZxpG9E1xk6fbMySee9RJ42G
2aN7Vji9X6AsTWW+WOLQnfP5OtNje7hNMRBNNn2qlhyBtrWJHWnwtV02BFPvUNCxEU0Owc7xn73O
JlNjG3meO2427WirT4/aWHoXatNbCf0jKVUcKAG+6gD0qqS8L5xi+uaQWr2I3p0/afmAyptEY/7g
ao1nbawpzsVGb1X1a9pN7OGESfWnBnxXcj2062ZQe9iABuwbnMJzTe2ui+b6Fie3PN7NTa1cymaa
q6AppyLM9LEKdS3pHpVE9x47vjsJqV+UG1sWw41GjnBM60TeVumi7Iq5kOfO2HSfO7clWHK6BU09
VR2mB2xgXYxBmz6iXhkvE3Vo1aupKRp1bBJ3LsYSlNE02A/gfAjE2sW60GEU4v4hMzt0AS0DNTbN
bAv/VIsuhzqZI99JrFa8sMO3YMhSQwMXalDoc+/UrkiKB4l26mEeQCaTEHoK/fjJkg95VsbXpeOW
mHnbU37b6Hh1+SYi7/uxMYagVOuKiWhnLnTAlyOTUe5PqZ7sBl3hDGwRdvCNwrPO4qrjLknFm0+L
NnZfMikxf9XG1Pmh49O4z+d+36gzWcikdvdTyYHjeNnyWaYi3etjUfaBXchlh554sgHcVB/ssYtC
MU36PqFg7xM8JBd5ix9zhM0GRslts6WPsQRe5DTf9aiUvR8NccUrA+liSZz+5meG/R8VA+/qkn9P
q3qv6oL/Xr1w91Kv9bXu9Kv+LxYIV9Xk//pnCe5NgfD6uXouX1cH11/4R3XQcf6kMbz2+lEKwaxz
NaX8Z3XQ+JNKBVUBYAVY3YBK+Vd10PsTqidGLXRJ1lIamlX/qg7yfTR5EbJB5Qjg/wro/uel/RvV
wZ/iGL/WJta+NTUJ/gCRwBZ0UhaoLAcinTeZYSOTBIkJU/ukO/O4x7Cl2ejupF8q5SAPA5mEEUSV
7t16wrYvLLXIzg1FzTd635lBJtUhRE/A2iFB2CAaP0ll47Hv7eyE70EGxqVRPFWHXyb6NwXHny5h
J1e/Qo5+KvkiXnGq+6QVChZikWeEhWK71zgnp2eeV+pZUKLavZGV9aXOOtWf54y6vZNXyXHOqIIa
gs4zNIXU2mVuUm3Xfs2SMQmT2ed+I8v82OH4vZYCnrqkvgXO0TySxHIoY1n8hPgjHekMQsxGnzIv
YIucdg24lrPEU+dNxIFLv6kDNF0l9aU6oFFY10qHQagyQFtCz64BPgziqfyor3nayl7XcHVzW/kg
NKBO58Nq1bLuCyoVLrDeuwLHCLpMfROf0QVq/Tk18keYZxh+9+3w9f21eINghJuITgKiidQroV6f
AqtIQsvY7Tst7Ef+WDDLvpfFMm/w45m2QmDG7bTFxunXasswPCik2sdZE9/ev4zTovCqRGpQOHVp
M64WPSeF0zoR6CFNrgxJhWl3tnRd1bH4oTjugwn1/8A8pP77Q55WhVeC3aoyQuUTIUxqfK8Lj4OA
pCUbR4buqNoBLfTHsmlvO7f6aKC3q7tCIVZBAWivtJ1OSqyVYHe3FpvOVMbp6i/WUu8iNDa25LRA
NR2am13r6kckLK3/tLy73iSVS56v1a8DYd7XNxmxsrEQPTqYkax3pYBs69pVvkEj3Qlhr93B7Iz8
qeg2nbY8rInGB7P8u5tfJ3r1P0FY4XSWOyVG2mloZVhb0aMa1c9TYz9mBoFyM8pglJBKq498J0/B
CNz0Cnr42bRGr+/0kU6VcVSrPpVIEnbWIU3jLrAxf77/T58fgmw2c5AgoF3Yg19PbT+ZWNQ5Xgto
KEUGxjMrNizZYXpnfuSR/QaqRCecutaKAvuJAfv5+S9IDscex7yhi8Eymmd949w3mvWikLsFqaoK
f8HSliCFcgJ5uy67z+/f6c9Fer1fgy+GlMpxCNL4jX9VZ6LuzhPWhtLQv7d5fa5O7ZOjyicj7vda
RD1HxJGfQtbNEucTLvRPY+bNgbXogv9r7ZrYS0Hm5SmOCV/ev7a3b/HrSzt5wCmBArSPuTRa0Ee9
8q49U35lafbvD/ObbZJxaO7Q/WN7Yr98vdq2UroTRKk2zMzpkyO7nVsbD8Wa4Ll9H3ZKtk3U5MKF
juYThM/+OLkf+US9fay5BDZokMirtMIpODUlNMWxeuIhcBuUByh2bkZhfIS/e9NwoOWxOpjCl0AU
gAfu9Y1i+V3ggTcwSubcx7NzJwv5UHHatlMXvj+pbzd9kPM82mDnOX/oxr4eCisaT22svg2NRbT7
JXYeoQB2vt4n5m6wJLgEF2zx+2P+7vYgzrA5UDiiTXuyjl6racikdG1oiv4u9rzct5P2qzQd6mnG
9/fH+t1rqwOKWvEPjIT2xusbbBRsSKkbtmExZ8WGagrwfLcuIYtRNkpENu6ExAFxlO5jHY+BSmnm
f/PcwoLgbvEYWnEKry8BEJYCSxOefmubFx5H/FnaDBn22MtmmvsXuAPGuaZl6WZK6x1x6206tB+q
oKwd5NP9w/y5/4Mf5RA6WWgq2XWjJ1UbWlP9iDzE7Qzdc9bkndDEA6HdNWfX4jfWDzPB1miqCdv/
Fdj/Jt58g7PmGVvN5dmkiLGgn5ysw4DBZB93cRuCxaK9MSjnXq7WO4wGk1Ba1bYzOzo9oGjslQc3
edDfSNWtZKPoSiglRcVq1oLchCQbNUq+dyC4bCDcfcQde/twwoiD7EdEwkXCKX+9WKpboctMg56D
y7xPe8M9Zp67c+iX+8vwoU3A261zlX1c04iV0/AG/wrxyu5lVmihZ3XD9zxPP1lGbfwYlI/C2zde
V/ba52ew1aJWt97gx7Is0vIpN9UQss9BKcTjYuRmMFfd9RQTV6ZAbP24nattU1a0dnVvgzjuuBdl
sekpp6NebdDowEF+U+XOk7TdYS9HM/ZFVep7aRFMoNt50w6sj1mUrm/pOE4KiRKwgUumo07fYoo0
7z9Up2sF2hxJV+6FV5un6nQ3hpKfwNxulrAngQotq3RvEE60fHcxo006Vh/ty6e7/9/Hg69B5kki
qa6f/xICJKWECSLaJWyJzs/qTLVuujiyN+/f1emWvI4C4hiBY4+n8A1drDBTbCLVcgn1aKHaK5Kv
qHE9SVOcd6UaenIpPxjwND5kQBStAB+QAAGhOsW5TGJM0LXN51CPnfhRNLkeJn3zDHbzm4ZOP7iD
FJomYoofjPsGd7AOTEy8UiiBRb9B1VuZKzPpulNYNNBv0DgJ9dq4QwAs9/OxM446/b3Myu7d5Udi
u58qNb2y3eo8IgJa6vIRGYLMH7yk/uB8On0puSwSBfYoVPwsMInrVvrLMk9VLLuKdwHPuQ6/gik2
D5SJvcATszi8v9Zv9AwZa3UkWhMgjIyNU/BaDilOFko6sQfGRdAuVRzEBpBSzMp8VHLyEFdxLLsX
7dkaI8ym5i4g81PwaV7F/FGOKsb06/vX9JvHAc4sKB2OC+KsUz5d35gJY+XoF1Ax3lLuBSLYdHRa
neWZjuZj1gNVQKIg2b4/7pujGoQQhySZoMUWvCYNr+edmg37+ZQB3uzyH/SH89j3UJUqNx7+qKHu
opM3Vn19ZhcGhYcsb9GaLBv5/f3L+GlI+etJuV4GLMKVPqyyYZ4uSV9QvYx7ZQjNYjS+WyL6kg/p
1ajq/Q6BhZd87O27gdiGzjRMwts2E/MeROmm1L3kRnHbA1Vt97wf8nqPDzrMVidecSBK3Z7Bfm23
SEvUN46Cni6oEOuAq7B28Cowq7VaVF+ssrH2tbGoTxhy67vIrL1dn/Q9dYeq2TZO2QXQzX1kA8pN
0Q3lZT1Wu4auW6DPNCJoAukHYBRfK8VxjphyGkDxtOlWljUX2ZsbL6PljiDLQzMa0+1cLJXvjvmw
1+3OumxqKwMpUdRXZUdBNQHgEoK0oMM/tAUey+M4XRQ5LQfp0o2gPdC6Z9Oo5fe5U6PSS/8WGPj7
y/Gbp4KVIHwi51nZpKfUG9SVYBf13hjGlXFnxeY9k/q1dsRT3+WoEK7N0aXb0xoM41n5oCTy9oDh
VAYSBQCINxQ26+snkrK7a+ZFO4QjiI7vbtFE97oWVftyUR+s1vtIBuwNUpdCGOpfiDNrgNdgA54E
H2W6VG5iF0MoaJ089JrQ/TJ1cJp21OhbShct3RRTowR6oUy39hiNnwvFyO4SyMJnMZSPHwPeYhta
QMqZLDtR+bh7G33QNjVttGjdzXJ1nm6ppesB/ag0AFrIj1an7oRRa7R2+3T3/vq93U3AkFsAOX8W
BOxT4YnCmmevHcFAmW2Mm7xo0+vWS90rV0w8O3YSHdxhikOpO4X+0aPDErFAr9/lVX2U04srwGbl
9F1ONAQpQPfIMEqANG0xksh96A3lQa+h/flC2OJLneIkgRrx5BzoSVilb5dKeRVZZfV9ctP0c1zZ
klwyTQ9VZ03XS4S7n7/kvXlGh3d+dG16a7oYfhT9pF1midud6blWXLqjRuYEpcQywfC53l725QRZ
Fm+t66mxvlSadqk6hbbX9do8E24NmGQs72G2PhtVhWlkI+uD0XX6Z+ATzhMtJhGIui4uqsmYDgWo
mT0k8uZaFrqDF4Xq3Q6zKS5HU+9cLFPBaIeiNI2D4hXtPnEz/a5WnbreDIoRLpy3+8rqxZdEqtoO
YckqKGir+UYlGnSQOGYek7Ie76nbeGEOHqIN6W6lgWgyqA4eoAMvFIbKRJR0Os/TruiuVghP4dOI
r8+ibKTF6XTD8qzkvfJMnK3ddaNhPVtTQ6tX8XJOba3TS0RyNPEF8bdsszTjdJNnfbF1jWg5qKi2
XxWRO99oA+jsQSBjoHS6Q50cqaVNgqgk3eceyCHqpPBzfddarFDAtTY2XVM1l21MNXmbN1UUJHM2
XVhCqTdWosawbUVSpEGkKCh4z5FkLugY3ZVSIlM0xqr4sgwFesdNiV2SZihYdaeauOj6KYJ/kFZP
rtEkZxboL7gK9I8hAeh4mIMiG2xHZmFbg4XysagpvxDLWPQc23T0E2AP+4LuUliBcwpnvJ6Pc55l
ez1t8u9qPPTXdPdwZM+90qcRllxCPMiOs6mnOydLR3oISxa4yNoHnVryqKGJHiZCw35RBYmh1Hmy
kQOGM77RucpRKxLrZZLIuRJIqHECKKTmRXMlZa5dCmzKDGxwJDuJ2RoEv5akeFvbA70K/DByYncA
VRldabfZq7T9QqgBCir4Q7rL0Tg6uGWT7kw37S9B72GLksXuvmiBhqiKnrQ00D0YPPFYzMfFmeMb
xyZoWSzhnecGvbklSz8hbKKdN5aodlK06kPrGRXQGmGF9YjUf9finBiqadUfp3YVu65sj56jN2yn
1nWe0t6mqV6ZEwpJC0oq0F3Lz2lfLRyv1XwRKQOgEF2Rrq/CXzmOFsDEdHFCDanjzTLZCi+Zlt5m
+iSOZu14D/MweGGLFsVtqxBf+EvtNhftXGB0OYD8GGaHGZHapcT9Fyinbl5Asw6nphuPda45l3Xd
usEUu9rG9mS669Kyl34LasIGS4d5kJzH5tKys/YTr8mX3mkxtgLyslHIKXay1Z2DJ3PvqLqpsl8s
mW4WS3Hu0lw64RRH3uOEdeTtlOjLN1GwmEOMAapg07zNqS9f9KqQm6rI3cu5LOwLx4mGi7ZfnK86
p8A3r8KKNI7K7FFYuQ6unDUdu9wOi6kzL6N0AopFqlafacJLpr0jc6jMZUvqN6eDvECXmG5Vir3m
HX1ygobKlfuVxxOkqdqcueCqr5S8DCHkTtd9qU+3NVquZ9GU1duBwv5Wd6IZhJqrhMXo2fgLW+5Z
QzZ8BHD1PNoTtB4ZZUqgKtLYI7F1Y5cdh5FovVBP7ew6JUW9ruI86nxqjerg64uyXMl6MS5G6WSx
X2k1wWIG6QwRAC1PS9/qjQsbqYvORxnivlKaEGzj8gn5ZO3SyXh+GaKlbjoIVANy1di0bWsYwc9T
EFAS7a6hHyISklSvxzDirP1SOPxuhbfjF71vs7POSOzv41QBumnG+sxwRLorwZiFZVVqqZ9CDY6D
kYl4rFWTa9Smobq06n7fymg4NgXYoMSNrwbPbVeLyeaIgq2AUlG4N0oGyKOa++a2d93laWlhvdmz
iTSIl3yqxlp5sRfHZO8BN0ENTbs0ZrUMsACtgmxe+msn6hLtoMQY8VyIijZ7LzrU6aYqE86VyLJW
2y9D5d5STBFHdMD0rT0jEEOWbjr3gzNMgIxVb9Q3VR8PE+bBbXyTFubkbR3poVOn5aNFiqhV2oYq
bTZtACkq/tjM9rDrbUT+kxz4hI+rMX4ueTMsB7FoAinrqrqBHj2A9WnsOmiz9r6Y1DFI2ta+qseo
fsmQt/kMqV1h6G4Yt4M2RZ8NBe8hP1HqZDt2Q/2YUR13AntQ7DpMJguIstfmoI8T6cGVUL8vfe2E
/SDRh7IW3wAwhml3ZF102ZR99lQketLIQUa7wDU54JQZrymOD09OruTPuVqC0BFTjCG9AWDWm0Yd
lbhJR6kowTjyi2IOVbMxc+nCKbKWcm9hhXEBLuswInV1Q3+0/rFURh4AEETEjfka7xGbma+FMlAV
iUGqVqZVl76eCeOoJQgdQDTqzwabngykPtD1YziRnjyPni4vAf5P94jPiWU7aUpyGdWm8aKq6Vfh
DM5VLK32uyIK4kTUqaz7aWRPoTs7T9dC+3/sndly28iWrl+lXwAOTInhsgGQFEmJlkxKHm4QsuzC
PM94+v6gqtrbpHzEUx3RFx3R+26HwgUwkblyDf8Aqc1JSst8nGeV6WEh5ENZgq9Gak+l8diOJ+og
02nKJN1zpaZfu0Xkre/r0EFSLiOYZW5dBEc56ffUO42rjZLiYrW2T9HJMESfO3Zf2bcSHu2HPpC1
LV1HS1sZPgXORmklxtwlHHlJjPmnSUZeRlaG1guZQH4b4zmLngC2fJ0iPZTXXNJ5QImzJBd6zwdq
Ck5nGNq7aVR3AWk/7i51RclBzbMB1XK/GG2DXBEtBUyoVtxyWqMRgnVUuoHM5MwRWBNrvB8wiUIy
Y8mCbMwCNn1Yim3RNwlySVFW3ShjtEPwebwjXWnuCaSpY7bmUyaWPAbF7z3uhsjsxf3DsJgTcnXH
+7Gd93KXBV5rVNYJgzgXuZFmY3ak1FLag28K0xvA2BkBFB9JyjzU/VXzc+5nqyFkNtVJpsKFrP7h
s6duhMhnp5QzsbJKc5VJeEaXYRaBNMwt4HfDFyPupJsUTJUzDiUPFEn4xAol37MK8ZMkx74psczg
UNkV2bVlbxPRjwAU1QYuqmVsu6VpVFfh+NkwsmiHwikRqPanJ1lO231hclQKkPZDCrhNGeTC65oR
FN9YAAAdrWSLcsam6oBe4c5SrErUbMpx8vQgPnGYUzcJ5kNS5pZry2WyaibtvjUGmZOv6A+WvxD4
xSgX23GKunWLXMvHZCine3Uum2xd12V4mBQiqGBg+ABGq9jMcHsO8xR/5G5DDo2VIYMFO7fJatLR
ARb1KjKNzLUJdA9i7Jilppm4RU2s+jRogX1rKdmL3+fTPsVQp/aMzrBux+UPct3GgavLcC+VIlDQ
itD1BX5qrZoxwRVz0csw+2rchcMo6IcF3SP/nX3P6dr1TNuWrr3SPgfZ82RGYi236MIW7Npdl0xk
ZJofbio91cmT/fhW7ZBSH5qSbxj41Srys8MocuUg6ezNmBxD6tT8xm/8cR02du740M3458OLZki4
sYhwOoS+NgP3U4atPCTaI4YD1W2aB9OnPlKiLbxH+T6Ac7HpVZkip+gSyfAUeRgzj4EpwkuKMt2a
s5ptqlqfHo0BIevYLuJPemwA66gyvXHNXi1AlyHIeacFeaI54Of11Ckkdv1M4QbWyqz2zEii2rGR
OjOdOtI5PN2sxJOr5HKytsM+XAUasDZ3wFQNiqk2/zRioxzg79pwHObA78nTq9a4B+avsXWsuvgW
m2lw7KWk3AJ+Hot14A9W4NGy6B/wdySzi+V5OMDHBS1WqOO6UqUycQL4IrZb1HN26tJYuk3RdOG6
nw0SgEKR6BnRwwRf43X6XGL/waeXQTR+gscinsc+g8BTCX1NJ0vjo8MGVSPZBNRmDWUDKmUq082g
C+uWVpS0C2ZkwpQkjz9FGA86SqXYX8PMyD9nvdSCexuiTbHc+UqYk76kEYs6gzM2nNYsLNC9ZIKI
YlOENWXwUTbylhR7jhbDlpxOroCFnErVYcxsN+8FdO5WxvyoEdYmlqzI7ZkFTe08rbKpKteKLVm+
27QJAtORZt70YdCujCktXya2lycHpoDhK5lrQdbIbL+doGxU/iTdiywAZS515e0rmKbVYQUkcwYe
TvEL+bkYC8MzaktBlaotmYyFllvS53YocKx1M+elE8O2jqsUO4ZBkNRpYwjpwx+ecVup16nKxykG
Y1fZ04HRnvI0l9IPM4+Dp37Qou99K8vruQuyl07KgHfISQHCus0/Dfhs7RpRhLeYnxLbAfQjtztp
jtAHJOGG3FaOth5Eo1vOAl/U5ZUag0ZPn95aba2UkK1rXLnwi3ZrtPRvews1AY2cDgqzdFNhkrPK
VbPbyXSvN6Ow/Z0ya+kmkNrSU3Jf9gKr5LDWTJzUIB/2HcEKEb2a+kVqQI/ajM8ROqrBidB0vRGt
jUctGYPJPKQAq+wkVdCeVKTGQjyrlGFwkiysVsmQbmpaIne2TIe21gRI+6HdzFpNehtoyKANWqFv
h7GrIbNNhlNEWv9ZV5Nhi8ZSpbpoULN/81qs6LChLJnZ3He16vXhaRZ6uINyUcgOckTlwU8txjcl
96nTWzXZXa5RCMSnYIj8ra/IgZfTkqADMR0RTzB2Ux/UXmTZwbT0kLutryn9OteyxVAjB2OFBOSN
nRbY0cgyihUsWrGhM1C4Nrn7Ko5xD5Ydy/TLiYY9d1TcKOZtnbSHbqRc5Npxe1vrXwIm9ZDa/K+2
CjR8Sg2aUQD27oMFXU1nRHcKAwv13vdvbRPAmdE2w3r2Y3ulScV2npFSkHTpy1jH4JbDn7mSwRrV
lyJuKFSvjWdjNc5oEJAt2BsMALZ6hy/o4Ffzqc/5x1oYz247KvI2UKJVLDO8olZxmz7p0fgNKtog
08yJteMV1k3SupDnNf39gJnjciPAqttUYzLcohAIj0cvhOtbfuyl/nSaYMp7MjI1K1kyzDtFS4Qr
ovJWy5NolURsBREq0AMmmdFJNN6hWxYQAdNPPsQxvGAzmy3Wku+OG/TbHvkIzygJPLFQTxPaKYNe
b9AJ2A8wTe8qbmR91SMZUnkRDCEfxJxmk6LMky2czgRgbOnSeK8hpblTVJKgeQaPS6QcnEoXkgWc
N53urbkeH/SoAlte9rn0SRdQ2qogVg8WFf3PCAkIV1byzzMzygIx1WZwm4DmiY3B4GrS28D1I7/b
xKOtv3CeYGcsYX9is8CQ0dTWKWkWuQG1ZZ7bLbg9495PDRzTlF773CvayZqRwR6yrDwIQH0OKK/P
EAwjz7SnBLyXMu/B5MJM4GveRGD6XdTyqMzsviET0jDaVALq+Uizv6nN/JjCOlulVO3cojGNlin+
QXMiQZMjelRHqQOMGfYuesw/Oj9eE+3YcjrFNe1N9V6oPV5RsS3fhaZuPWhWZx2iUCk8peziG7Bx
2SGQlC24dguQcuqHDh6vKfdDGj3501RwfSfi0Iateoc5aHqQqxq8ZBWs5UH7YgVK4Go5uQNsQHFn
jHXG4RqMG0PE+hdTGfG97LDKY1B+6EkNQPe143d7kMpPRTwyNTAoXfxZmXe0mZkfGBrdMoEBBXSk
qrmBm5od8Fz179owtb+bRa2oACsLW3ZYALppKYCC2g2qXOKmCGUjemxp8hi0ccCpv4jZ5ILCu6gM
lgJZO/SyTkIcIJFSyl34bNIT2aOyET+YfIN9MFT5Ppe1yfKs2Wx+2sYU8rgwZiwxte1NHk/BR9OE
0CS4k3+MeNsfy1pL/vDLbLodcaL/2iDy8gnwPewxU6ajZVYM7CfMqDetb3YM/BvVS2jWrLQAIZi8
CISn1ZXFUVTrL4HaTCclj+rNaCf9YzPrBTzBrpVxWYjCG98n8QnixQ0cntSKUX25z4vYT1fUO6ND
6mPsYQ3iDF21ugsjc6hdDX93T+XRd20+RosddreNqzGl7xgD3Wp0az3hMQIssG8PdmJoTtBP4X3n
S9kxq/v6po4EWY2VBIxLK5gKjCCoj8ZPEX6i/rqy0WOFi1qL52BePJFBVNqrPhv5TB0pQ7xXW8KL
apnpd7vmnprNoYydUQj7VBkwNSstK905zfSnfNKCzxKpjVlM9spKqkJ1aM5JnlVVRelMI9dENku2
W7ZQt6JGo41mjsGRGP+Jjp4r65TEjPxJTY4J3UcSNbGujGozanUM4NjaBhEXGK7QjqmEsqsobJPO
Tr+1Gc2HphhNhhDSH1oCqkwOSzrciO7MM3qKtLVvQoYNLhTB3JMsRJfBOK7tKmmfcIHbcnS7l7qj
WVOnQ+OhVoe5GFDgsqjoCPrQ06owEruEn+6YkxC3NeJ1m9C0i9U8pq2X9km7Delie4iT+z9lnyu6
FdliZCPEz2lUbFd0o+Z1JHpGjwFwPNj9PsqL8nYBgG7p10uuFKjCq6H8No7eZ5kb2nnqhvy7nVYB
sWDp6PTRgm2OHax4h/ZVf1cGBArYsMop6Tp7JXca9g+9yEOy3IDCqLFSn+xMlhxAqwababQeKtpa
t68F9xTmw2MQ5sqtpgW9pzdx66ACHd5YcSq4dgdrHzXGTtWtdPGzWKM7SM+qAtu+UQu1Oyq6km16
ferXNKtTyQEAHW+0PrVv9KEbV6rWll/jukAVNo6SL7XSNk/01QxUeaDxxl6shsU+68fmBwp5xT5n
qLaF0qwcJjKe22o2ynsbI+1NPgX3k5XHnpZP4dP7s5432gsLLmKhyOOagW4HOKPzednAMCoJZbVa
KXqM4GpTLeRS+zFP6Emn5cfcV8qj4K0embn85HoiaVEz2QSqp6Xi2VjS6SGwjI1ZUeqncvqoQJLa
NcUcOEmUh/TXhH3lnX8zgRfEeYAkmsHAl4H3+TvrdJj8QUtAbxax/jhFo+2GoxZSBJSJm+oAtZol
4qhd8SPUOEgNQ4N9nDX6XWnljTOrgD5JjuoryIC3czOBhitfCRkA3upSDUmTc5i0ZlCtVFreDUgT
5lEPPgUmNNxQ93Sc9JyqkVL3/U/4Rt6LTwjABY7EMoVcNMvOl8MUMzu6jarVXCjpzi6Q25uMsY89
PzRPZaw9A09/nMATu1YdI4gekqgLBgZOW1n5PcJKKahF8UzrIbljEGkdhkgvtmY1ad4sMW3LZrUA
PisvQ6paYZiAwB9cn/CPGvCtQ0fbJFMrCQNyoL74dXXwUXBxlFJZ5eFgb7IZ2J5gPA97Ps9epAnW
gJkm6g46GLJ63VxQdhvGiXZMuJX7uf9aJ8rs1Xj7bqS40TzwRCnZTPbVgnqAKEisGC8zZwcWPw1w
fQ6mn++v6BvYqol+DewCdP+A979F7tpTAWJ0AC5aSni3DfW0sRFlOdCJTzaQHOkGVYYZnjpM7Qg3
yY9IMWQ0zcRwzdVcvxyGAqxQUdcC5MMIB+2280/b8xek5uVi1U6a8WD4gcWsQhv+1Mv4P67T6YoY
ksl6/wsS+Ybr9PSck8d3Z1JIy7/4k+yEMdYHYKqQk3Quf9Bs/OVPrhP2VR+gDpkLf0HXBYq4/6I6
SQo0KFMFKCOzt4DsLDYmfykhwXD9oALzY+oNegLtc4hV/4Ds9Bpu/j1ItyzdWsDv0EOgTVky+/l8
78SDaiYY4dRHdM2Mz5avYz0lyfpG4tq7aS2cL8NI026bJlG3UU2LFHl39dnMDJU0oShWEpfBncB+
52Og26WnBdr8cSGEbBpL596P5/b7L6v7G8DpOXTjzxe2WS7wtvwPnaPzFw5miLoiTJqjP4GzTcd5
XvVFKXuF2thrZqPXRDcvnCL+eiBLA5eH0h5dyvMHxo3orDmVm2Mf2fKTXtkfjWyenBGBz1U3Wp+T
VC92LaX5jW1GnQdve3Ryet1MwE3LYTpwl7SwJGDX+i4koe4W0fRmVbcpudxEBV/YGBnrk25uYtyI
t1pIGvb+kp1fOcsvAPEKEBWXMXpm6qVW5ax0hs4YtT3GIgsdGyY7+oJgvZjrYV2amkc5rhtaWd3x
/edeRMjXByPeDt8VGMAi/HfxraQx7rM5H9tj4U/dbpIYeKtBGe0ZoXY7m3aVM5hSty1oEN5gHyR5
2WwhGGDVV3V+z1HSr2/C8xe9IdB/i6Dm+UdMMfUt/bTqjiIXzU2cIlFghXN/G3VVezMJnQGBhTNa
26C8wjgfPZaGe1hHf+HKPXyBl359E9QXyads3GaByl+AEEt9TBSkpudjMhWdC7Jicu2BWVLFDtqY
UzqeIAOYUDtky1WmvDxwmpJVFoE28fvK33Zybz0MdKI+A8umVG26/snCcPYgB7Z2BeNzAeRcXnZB
lrNr4DdpZHQXH1DLTAV9hkQ9WtUQ3ZlhVb6EZQYyK4+aO+r3mVy5NjadP+XHuDTqndHnbLFpznGZ
KxA+0GiLrvlztEHdR3yUoquG6uegztdXBADNd4VuJqMOdgGtkrqg0oM81o46tdIGzN5E6hZpbmwn
V3FHb2MPCZTJEeKOhdp4Ka9GAQ2bcdTVY19h6OhYWcR8xyjCgUZBlkaqG0tSRp+qFaCmA1n+hHbV
iKV1B0VhZdN+ZNqpRGqzIqfoxjVZoDD2UmQrn3utusaQOIdILQuzvKHgdkF0SIDEPd/yjajF3IaK
dkyzOdrUvT+j0daXG7mdKnQoYpWOwDxtI3z50B3ylSsb/dX94uxmgf635N0KnSL4vJcJZ6enZZdC
yjzSiBRfU5JNf9fTsIZWj1fdsfUDGsJNDueReZie4I6TarbumfGC0ojlRnzL7HTKvbZU7K3ilyJ1
Rmn0HzU9NV9sOWScNzZin2QKspdGAo/dAUw80jiTQ0Q04GSArQwDK1g1mdXRsvG1zpnsIW62dWD4
pWN3VVE5w5woCNaM/TB7baciyNQUOYWl6o/6qbfBsWBCICh4aozTf1SFYv8w0YX3HX/KmItYVtKc
TBFyFGxbmX8mmoGUSDAYaoWizYRmDZoMibyZQE4hTlKWab/o+Nrqqh2ychMwgG1dq5/xd0mxNYho
EmgmxX2fwm+HZR8l3tQhMLAOsFrbyyYdJUf2aw2AFiSj5C4uwMu6ndloIDlIf4WXoysRGzXoAMai
CaKmtabQ/FBVf9ODgxq9KpljaVuKId4OclsXzF8yMKsN6A93UAchu3kzpIp35TJYYsX5fkAn0CLo
LaKPBJWLwBeghTHEcWcejQzUkTQHgF07I1r3SHB9K4Sa3cs1v3kuhDjiKhz+GEMGbu+/xJsDDJkQ
OgHAHNWCtHJ5JpSiCLOwaM2jlFXJhkElQ3vJ1EDd0JTDbWG48qPfBCeeR9KnaiT+GI1dwhRN2vdT
q4ZINIFGuEFzIfEEwLK1ZVP5/uOfxvQKOUvkuoH8X7LWibEx/nqzfcQDEbxfKIJ1IinkKY0K5kG1
0/X7z/vNT+MaI3EkLyJtvORV53iRBP5o2cdkFgHC6rrBoU1+5uAB/vlHI9uFWMZS6jJ35nkgA7au
6H4m+8cBDAbzUrS7AkCDNz0XAmWXf9W39Dc7VYCIgaJHwgeRbSFy/MITyJCfMyOwVUc9VYubpKm1
VY8N+VGxOKW5wY0WtWAqqxHxpyqt9Bs7icsrO+dC/ZbwTepP+4KLDXNpUPMXVy9CPH1TF5I4gjQg
9FWSCRAjqZCGQyuMmQWjd6a829rX5wb5i9Qe3JZNiPIOjJ7HuWVygdYeLiPXXuxNKmUrFi0gaMdc
hALK5vnqoKpuJXHl20cBVs8dbR8ShZ1vlcpQjoxKzH3RR6Zj413lyZKJzF8xMedF9ODKBnybmJPP
IX1ss+0phsxLPgPRD7BRZCWntM2kF58p2BdR2PrHKtQYELAYGKpPbcTENE5RuoMml7lyFwWKB69b
Ur7YjZ08hVAwmTaI4Ak9hGpyJlSwlbukKeVHTeUHelFomrFLqeabtP0ylrnE/Cdwo7Kc8n98htnj
MLlQv1goI/YSvn7ZeF3N0KBsOv8ohXBdS6PQmMYbCs70ebemv3vtDL8NhxwrxH6h3kLjgxdx8Twt
NeAjGf7RVusb1LkhVyXJpznKPtYtcMr3A8Zvvhdu2+ihUhIg3/FG2V9FAkYNQbAec0tPjwjUIfDm
B8twzyjdvJuCbUjjy6GlB2K6bgdPG6kLtE59aYjMd0ErhU40+f0mVUV6Y8cGXgSh3SClBUkZnaWp
sbYmSNVVWlbzHvBq9UWbOSjv/4zfrRnbjX2v49RGynm+Zhmpg4yNRkCaB/sjMvxvfTz/aHr1ewoJ
7/1nvY2xrJgGUwn9SBoBsnb+LKAkagXNXjpqA4ZSeaZ9CwccTU2hfX3/QW8rNQIsHHQ4Rygw06q4
ONRD17TZJOzgVABP/4a/4/ysiQmRxgIzUslFbhMYZ463VUSh3fdwmJTW+DYoGWK6mcLY/XDlhd7G
YF6IJGFJFNSFYHr+0/W8VaKszINTagCIN6ViuG+nWbhDbcY3GFi3q7aS09tOx7XHsn3rI2VJeUW8
WecZ5xmLpuPKDTuFYKxSrZ2/wxDGsYVQUnhCw5cJfgqAT0Qo87//U3/zlIUZRVFBhwgexcWhz5u6
MZJqjE5z0obA3wfhRV3y39i2tMMXoQoqOYLmxVYCzI+QhRrFpxbRKUhLzVFg/9IWVe+BJv35/k+6
mBcslxe1J1coXa9Fmkcsv/mXQDblhgphqowhIRdeHsh5cAsoAjIC6v21sqnDVhx03NxMz0+BLz+A
u5Zity6V6X6ohlpezXY7PaZqad/3llR8V/NS3xoMyc1qo2VGo5Es51LkitasrzRLlvN7/tHpWCzt
ONw96JJrF2mqgYOzDS4rPjVys4sNAGWV2TwWqb7H3+9FVRCtfH+x3h7y5YFYibBoaEBcXmMiDpM5
bGD7DBZOBNWIgTS+IvKq9Hv7Suz63aPoOUKcWYiJlPXnnyXNBeYcnZKcgOnZeJ5ahjcw03QmJS2v
7OrfPcpQFrWQxfyByHL+qFqNUWxpuJzJfxcKSBFsjDqRmP8p/ZUFfKUDX34ynkFHUCEeQ7k+f9YY
wjjQ9LY4JXrVPVhGrX4JUNX4buSy8rVTJu2H1nfSXczkTQHQmZhfQPwy2ciSBEC36CLpsUdsFRZR
bQI3roPiJUlmPcH4BrFVtzRjIDqIwlXkgfPQ3vplUs+IBuONskJtsbnPE4ExoNLhxYXybFt/NaTS
+F5jSrFMwMCHu6i0zMEuVix4eIB8ho+oJZrbOATVf4sq3ngrN0GKvidK0FR2jKo1ph8z4uZjHA4M
NWfVADoxqtMeoVlA0lye1kM9jPKMBiM+hOuaefns6EZZfZUyHZFJ7GnCb3I5ao2TxkWdripTLRhc
w8P8QxkCjWurQvRRomPq9IUN5AYcWRqgaAsUol5sJTzFqG1Se1TeALwYCZa2wCuaW61q8bgGZzwe
EqV6bCXfj1epOYHKbEv5ihnhq1DFxcdF9msRtYd6CW7mokGtaqmOQmtdnrIgC2HtsFcHt0DPB0AX
kvE+sMg5lqnGLaN3akCt332jRlEAh98aod16IGJolfl5JmdvwV618lq1qhimhT82W/wPtS2j0/IJ
6CxYGZxpDkkdFsgQdhoo7QqIyKpFEfgBvoL90gwjrVw1W+CTo24mPyshw6EuMiDnLjh1zMHNoY2/
RIh9XSuDXu08LlaCcpK1gMpNC1NejtwvQRX1qBjZzrw+QdvC0i5vuYbrpkNyVenLsuctopAtFHYM
7ie5LFEak4a2dRDlgtLBFLpYZ5lltwhYZ9j3yGPhvyAdrFkgXSvVAFEkf23HVIOLVOn5HT8JQWt8
CRncxSg5MqqVEnrYbRooGDNnIj+0fACGlZFhbN+PiW+D8OIJKRajMvjayLqd/9SyK2IstezyJOOa
CEAy93eh0r+0koaIqDWZezPJrhXQbyMWrfHXSbFFq5OByPkzVWHXLbik4qTQtfYqtOfXaqabIPWG
6fj+z3t75VPVLV1EbZHMwL37/FF1r4BbU+LqFCg4LRlK061sdNSvhOA3bX8e8dquREgBZaHLhgsN
ZNGKsKpOI5ARr5Gtj2EHXwbIbuyG7fQpR58NYB9Qkvd/3W9KV+ZSFBZ8uKXPfRmPJ0Uvo8w0mxNc
o+JZNmf5zixQ8JlMnV06S8p9mbQpEFeISAnqUQd6pfbPOAzNm6jO/CsX+m9fhyOzeEC+rvnFjd72
LdljarSnsVTGjR5lJ7WuMxDE3fB9wr4b2DhkRKtQ0OEBBrEZ56l/yPxE3qlllF9JbH/z6QWDJPSO
NJzOQEaef3oj1mvIbXJzGqoeoE81ALjN+6tmGb85QGSSqL2xkRFLvHRRq+CrdUPUD6coipU7OIjT
S5sUJM12qrcrdManGiQ4KAS50Jsd4szWtAI9EDKzlgFcLhgNLiIDRC/9VKmrrW0VBG3mICc4v3Rp
0yBWa0gA+IygCg0PxkOzH2VpAp/u8388NexL7OKQq32Bpau4agvW1UW+Oi6u5DRvBio0IdhqLCYU
cuB1l/ZonWL1QImn8QSQ1d+ofcOtmTRata1C7Mjp42xy2La3fJHHOe/jxyxXy02hygK91GRaZ0GM
5EdfFbvRBydbhI2yGwK/8JJBHq8UFBeYFCYcixQTchy0y2RIOK8SBb+EcBy8jahFOPgUAI55wkK5
R3x+ASFCD4Ol2MSSl1jyDT4t8IzYK59QHZa2UNOKXYVxyEc1tNuvsObb9ftH9jL2Le+1nA2OrKrh
RHZRbZV9FzbCyKdThZq4U1ZRv+/UHmxkN11Tg/jdo9iPlo04yJKHXhQieAlqwOXV6dRFFSA3WVTu
oPnZptNgl77/qy4PwfKrmHsg58WJAwR08avkVpZgexvTabkZ3d4Mm9M0+BZk16q/W0iVd4pBUvP+
Q5cD/OstvTwUcQmZjpCBJOllt1Kxqy4yzJ6HQhhBMHtEn1gfpRX6tZMnV+G1FvOb8MYD2fUmVbvK
mBeU1nlE0RU1bRvAk6essae1RnKyAGmi8Lbsa91TE8CU8jJMmEdBP6RXHvu66B5LDRXlATWUK1v8
N2vOp6XDT1uJZV+QEL8mKV1pS5wtXT7RrsSWIuogjdJzcIYhU9ZVrY4r8JrTlTX/XQwAYcGnBhDA
/y7PlVXrWqKW1nzCuEDazzb+oigFVh7E6HbTqMJYabVUnMo6T9fynMinhtGbRy+p3MPmupMYd+xF
rcsPXSm1W0ku51sy/cKrDElcqVZ+s/8ZjDGFAG+BbsFlPjsnzEFQ1ZhPdRhlT4jOQRmaI3td96CG
39+KlwkAO4MUgNxZY2vQTr7YGYUCSrnWU+Wkmx0ynzBjtrifqWuR1uBfp16mxijG1eiDy3z/yctX
Pj8EHDfcDMXiIArO8iLBAUoi03u2Z2hkk7yDBT3dwwN+fv8hb38eDD3ilkV/hoHSq8DIL8F0GtOM
EjeVTzlud3i/pdnnHDc+qANFstaactzVVdYfsqDtr2Q4r8puF7/vtVZ/xRUKyI/nuxyuReVnkaae
ylmfvNaS9E+ZQGyBfmSHLmOmR7DTZjTyn/MGkqPTLkgxr7VNpXN9GfEVZpiyjGp/r9kczLB8VJtQ
ICszNrVbBDP/JT22DxpAcNmb8wnTDXVxRC4laz5aRtQdIQt/FejF31s1yIU12yBQXB29kz9A0xZ7
XCXFvGsjE9MKHIyjb10gRVh1gG2AV59qTy2GRSPUiXL8mNpmITkakJXqyl5/bZacrZOF0ZoM/oRA
z5hIv0i9rLRfJnFG8ojkcLVPclXuvFgU4y3UEOTrQzut1I/YCWDHmJt69oAZaCy7hZ+lCoa9DcZ+
45wh/KVXWiA5fivlLRj76lnKOpjX2ahaQJdhZ0GBBrIc5/1oO4zjs2IvtS2wCZCAMVIrWdV/mqG7
BWuot2B2bT9oHUVIqJPT72lumKRY/UHPq/jr+1v0Qp2NE47LpgKzhFuf9pstLtK9QsqGYtDa6tHU
wnBflhmaniJGcCNGBCogAuF2gLdoVx0oa+IbdBVaCB6wBWDxVJJUOQXw4dCtp1BL4ICkmGGMib1K
4eeGCGNw6D1Ef6c7q7IYNZt2UpSeJQ3hd/ztSPSsOonxlaZ3gsiEWcPPxB0F7t6st2sFa+wrxfpy
rM8/96LDTZa9CA0zVrj43Mwvyj4JrOKx76t6HXC7aA5fLtz5EWhodkmxyoTV3KBaobcOBPXqStx5
08dGu84GXcYPRxvGAtd2fjDRqu6azor6R1ssAvNFVq1gwSY3rdwKbw5Et5WGpIHbp3IZp+DFh8KI
H0Izmzbvf/lXePHZWiw6n68DKiAYC/zq/E16eYyQeynGxykb2q+mMlgg5jBtgrKegBx3g1IwPxrV
Uv0yyzOFUWAmwccc9aB+vRgFPGRab7pyMqV/fqR/hOP8/xOk/1j+zI9t/fNni4Pl/wZV+l8+0Ruc
5n/W3XcumJ+v/pevhpV/YzQlw/6AfjTVobHopivMfP8GaTJU/SAv2SoqjozKCGb86W+7SvUDLVTQ
DOTL7DiS53+BNBX1g86QlJkaiBUEz7g//gFG82JwxmsxLQOyzS1Of9jkzjvfSpIVt4wlE4zcGLg8
CBjDBmEvuBnAWoTbDEOMLQh7aLOWFOyUqermjSCSclvMySlqyn4nR5TaAX11clJMPaKxUj5i01B2
nsIFvqsLPzoYGM99UgcrP/YWHsxr1cB973XF/ye23v9a71SSrP83WPg/2X34pv5H9B/Oc/29+3G2
IfmXfzkkGMoH+hXLl17EwtiWfPG/HBL4E4aiKF4trSOm8Dqp198b0vxA9MVRgV0CNIMc/N8b0vjA
NEMjCeS/RWDiHvonG/J8OIddIn68aO8CjUDPDyQAb36W5KtoApRxPUHpycxjNHYNMjjWVLjktfJ3
DXRTtzSW/PUgK91dPlvZ5LTDVOlO0ofmVh3tCnp/7W+naNY/40Xe4Drcji3zVPwmvyeqn278Wepy
IF65daUD89o8/Hdk5u1phSEAuOQkNMiQZDt/e0meMSYsxOCFnZieUXJRj4khJni3NhCt0LbrJ6UP
gamlfoThc6Z6JFzrSR5QpeT+0bc1vO7IkYgI3B/EEwibUqLBEYJ9DevlwIxnuu9abfii1coknGrW
pHvEV+a1iTnJyjDTunNiaLlfZli88scgzdHmkDE3fTDiOLz11Rw1D6y+IqiVOkOhdkoqlIfk/hqi
8bwY+XMpYB0Azl1UfNHEPF8KJhY9skLFCEpM+G7ZghzqaOOgiIls/y8b/f7P9X3PCXdZdXTMQeES
Xyl7LlY9KjJdwUVi9AxzQrQ5L+VdI/lI3tnIp5iNb26CLn/4v3jz1qv5l+/w5tZbwszzj6I5u/iI
C38FGmF/YE67AJ1AZixXGCf5r0DDn5aRGpNihUxK0Iv/d6DRPixo4GW4t0BLX4fJfxs1w1wAJ4wv
wgL0sxhF/aNAswSSX48qL0V4oXJl44Dbsy/qyJxxE906XXJjodyS+QWtF9PsW82J8LsV1CC9Xkm+
yjjKJpREbgOJS3JDXdT/xd55JDmObOl6K70BXIMWU4AkyBAZkTqjJrBIUdAaDjV8e3v7eh+i6r4b
RLCJztujNutZmWVlOuHi+PFzftHRsVKbG+rc7Z/G3OPipqbZ8KuX5t6bm1Ln8YHRHzo+mjL8VALb
oJVSmZ9Lo0juG5PW21/54P9efa8yKpvw8p/ffYfmufiBdmf86z8+/Wqmrmzi5/94LP/v/xE/i7gc
fnEpcj0+Iykw/ZiLX6937PIP/7Vj8Q6ipgHcm83Kwwr8/D83rMZ+5T5kx1Hyg022NLf/vhglRfkH
ciAQEfh7PEJ5nPz/m1HSnX8sLi3IaNOIsX7LV3xJ6f+1W20SRxCl/Evse0oCxNXzaJpQhEa7DEQT
aVn7KdWs9KGbFfMZNjZWLxpd1Bko8P7VJF6Iqy8F07NRSQ1BegNIYnjbUVcxHJWmIBt1J/GyVOxq
8U4x7jLre+PczYsczNJ6ft+qH2rkC/MSWQonw6eHOi94+XTXD0/CGNwSu+O8+d6oNcoyEpf0EVvs
zBpPGECcTPG+aHuc3RIuO3Bv6N9AalbsfdGmrsQz3Ennvd5ioyoKRJgUZH3qfVL5WEl7wDPc65+7
LvXx3D3/3NW7ChZ5aRKSMPT8aN/H72pXuKgq7lB68FDJ2Gvvsy8NIkCe6jobj8tVvenNyKu35TDO
koxXY+IFJrK92jg8BHDZlWRfF/GfYjROevvnxscua3dtbVfxrzTMMc81hqxO7f5Q7w/dDktkNzsY
fnDEDs3NDx+vD/lmD59P77pxBKdxMOVlN0WneJ89zJ5+GDaMcy4OQVaE4wqZ7MuT6nX2qIh+VroF
7zNaP2Y73pvGY1jXXll+yTfrL+cXCEdy+ZxXY612S2Y0FlQHxgrfFYVb/bT9+nNzHG9Lf/hWvAt/
hTfqgx67+m3xHotUeuWfRpRCv16f03VVYvkVWH6Azl7wVyRaq1+hQ9Jp0CFIvVbaaxhMfoGrMFsu
fgkVEg6hGyvI1GwclAtb52zM1W7Nof3LnZoyppYCXxaYdAMURvor90rMVze+8O1oAH3Q6uetQuRD
kfc89IHqlHIpg2ZPKVH3QnQa3oeOHRzSie5gUWraUUwtajtzld/DE2x3Gl2NZ/gN4tjWWn1b5a14
wJ+HaiCI3l9Tauq/t+sIj4AJwCyzH4A+8XI5/4VU+wBANJQKdYMuZwMiduc4cXCrSROAh0CKd0HY
GBshY1UHX3ppPJIYFjYnHd81804GHwn1LDc9EYFQzW1ElSA2xsfrs79EgVdRgvIi3wQFGJTicjPa
y+K8KoRn09Ansd1ie25PSuqpOPeCaTYL41Mjy9XDWAKYaHKFF07amFbsyUB+P1z/CetyF711+pmw
j5HVhhVOvev8NyAw2mtq4qB6bFf23lAyCrHNUB11pEQRgEKEbg6rPyITWSf6fs1tEsXVIcXq1nNw
lL/phZluvPNWYQa0rKk4VGcA6gIkJYk8/0Vz6SDpikPXodMwQJEwA0fXua5PemP/0mJrOHaRnWxc
xutm3DIo9zCNPwgfPMXXCWuplQlF6ohBpzH/SLlXPsTCST9bapIeI00Dd6BG04zEXgD4zkDqlyK8
1jaTZ899pbuA87YQByuhdVwIkPs3cANaqgLgC7VV9EFCLiqHeq4PEcm8F+dTinxKr3l1CsRFDuyf
kAkRBIhLT6EpRJeiNv96h+FxGf4qL+Qob6eFKj9VNHupiEEHNVa7w5iDWpGaejwAoqKcrQ+Fwq7I
epn3tlVGHwoTJ9WDHelYRZPiyd+CqKmfLaz7zINTDDNRcqyD7xt7dtkBr87Ni8ckfSNKdNRaKKis
JkYPhxZxMeqtUqwN42E2nflDUmQxCtpt/gEJyrh2ZShzCrTmafzRQcK0d5mlTUg8Nk3yaOd5rrgw
qCUso+p5/hyrWhjvNn7lKrQu1ySVFkAccF+Ao63dE2i2dtZgFeaRGBCgvtPkWOBCTh2BontSPymH
VFNapLsgVBnorJ7qCS3H1u6Q8Z1U4emBbnvwQR45calPQ1RsuLW8Wd3lF0JjR3mTJJr6/6oblk5a
awlZMY9FMFmZqxemslfqdvaA7anuoIxIKSuBdizjpmd5G8TBQ1vhmRag4oyz5sZltF7W5eew60Hv
0nCB9LvabFWtoRIXyuYx0S2UwbQox9oN60oBWGbjkr0w1NLpJ7jjsYgV1aqoQVNBxHkXWkf4XL+g
r3W7QWtQ+gRhsTHSOsCyDWim44AKhw4RHwp95+FMaesadfk0OIKh+TE5ceJ3uRLtVCg3bpwV+ifL
cupnoWF4bXZ0HwGzNp6B0YE3jOhoWwhVbJzqNcr75SdRoFzYSQrozHVdGkXOwMZiODhiw5z8BDmo
v3eEcZLDjAe7lpY+Qb68zZDvPRRSo35WpkG4QzJ3h5Fy9a4KJHHbmlCDkObEnrIZMBJK5zb3uzJJ
PtRcx/Ag5y0Blrdr9mLvCiTZ4N1E5eN8IjOuLxvV3+Aoemu+iwEIuSO6JceMquDW2V3W/3WEYdGA
QahAXQiAlrwUa1/fzEYaOuaIYfOxrHTxCWGVEC87TK6PaY7LoCucLvwD14L2F3qg2kFNlPRYTnBB
Dw3W8bZ3PZKo6oVfQ/DEBIyWOboPq18zGND1LODCOBY09Ud0mdP3+mi07yt0cVIk8PQIiwBjEp3X
Gb30s+BoxW6lI1Q32zJmrR1ez1RIKsM+9QO6D36C8mzlRZDP0kPf9RrmKE3ynBu0eI9WbsiVD9CU
JyBMgHnjdn9zqy1T63ASFED6PO3Xz94uQsoLYbpl80XWIReT5QVD0B0TUYu9kWfFIQe4vW8tFAW7
BsOlEIE7//qMXthKPLhpMy76HcabxozZonthtxwAZ7T6A+o2sx/0mXmbq6m2sXjL8V7tJLI7NC8I
bRYWaKtdmyC9Z6N9IR2jhdIntD7aUWpo9wku9rtRlyMwby9AA2sLyb/KLpdTTjeV1jU+LRpPmVWM
y+ximJK0lo4FpmJHSY6fyypXPa2eifKoA++kvJD3+PVUD2XV/J5nE0My+tKzIINeYENrZE/cVOC0
5iQ8VWjI3QVikh8L9p4rUYTcmOJ1wrgealntV2k0zdlcRgAuPHFkbYzJIwOxBTM7TGR1u56C4w7l
pHQjRFzYQqSo9BDpQ4BlWVfgafJyfYg0PHWh3e+7VvoKBMLAQGTYYpRe/DwbvRnyQEgZa4oXHQ21
A+TK5/Eq2Rk68m/QXJ+suQ9utDzQPxryvIEHePtxhD5wBA5voAVYuLqJ9QSbiJApPYFurA5W5jQo
XomQtlDubLyB3p6PZSjOIMgi9uvSMXu9eEBRG3AW7JM2SRBhl82S5348A2mhS1oAhIC+mdszrxIp
2vjKtxMLyWkBeiwAY5AHS9h9vW/mLHEI5yHSLXZxQt83Q4G+H9811pI5xlWwk0GxbCVdb68WDgRQ
hyWt53y+KTYmdoYSoh2e8HceR0ZUqXnPzTzl9JvoCFt5SGEDD4emP9lqoNxkkwPYUUmK8KkcgcZe
D4UvMMPzAEXRdSG5awB+YLGu8hNCNHTo1HGOtW2Wu0Fv82PUkH6akDo9nQjiteje7nA4Mk5Om0w3
acTbzAylxX1Lrt2+z4L3MHKQZEO08zhUrbipk2H6lkO/2beF3O7zUTNv4yCpHjPdFierSNNTVkzj
LuPVdeomzCQQfdPukcHKbmQtVvbJ0Nc342RnXmx31un6J79dd8KhCsSNJxVN1TXJbdBjxKrpdB1H
Ee0a9d3cIKJpfMOhBkenjfTvwlhLsrK0LU3e2Gv6Ho4bFli+IsRx2Yrua+GgORrK+HqYg4ts7Kd2
zqL99c+7cMNCBUW8w1awWYVwslrROFPhLHVOeAqT4GelaOHR7MCMLYHqYZZFexRW4LgZPq87u9Os
u6Ccgo0pfvv24ScQ+Smg0AQihzo/WmVcJ92sSgQQG+4SVbZnCev2nTnN6t4c0i0q5tt4Bd2WyaXv
hRUwqPLz4YoCg4cqDKOTjUnHjQIh/H4e1f4uw3z64frsvr1Vl24BjVC+DILpGio1dZOYhqiITqNt
3oRl0LiJlVs7XW8zv2U2yd+D4KMpD+YO5fhk47SuK5Jcq0tZirAF7oU32xoaDaRFk/oZSCCakrZX
TPEC8Neifelojcd+n4/tlEvf2x4LU5um9UNRSl9js0ea9/o8vN3YlGcJ3LzXINgikXE+5XaGJtUY
OXhwqYsJRI1mYI4bh8Ci776JNLnH+WSLMLjkueehahkT09QFoEU5YnUtBU0ytCgixydTy2IEfZMI
BTNj2Ni7bzcTTXPY/MA1FpbPy+vp1bUgHFtIRW3HpwGF1n2m1upRa2Zk+Ge526htXthMywxSX6HI
eIFW0GiDPlhZcoLDj59BYHzKZDO9LYNAPio8ozy9L7O7hKb+or0z3V9fwreHlA8lNwRkTFphvjw7
Xn0oFF/oyuBBsFEbM9DENYoygVG7Y6md5t5qN07Omgf3snfJRqmKEH6pOa6Cgt51g5jGMjmh/h3t
BhO5nF6fwj0OBOExKWzpXSDi9kYOm+TAbQWTAku4Y9R1PcjKpjh0sgjcRMTxd1k0AFPS0jpOnRHs
SGmDfTAYya0y9ygLVwm2FnIS+lJQjPcAUpC2pP76bPTde81su8/X5/FCwGUiibP0KblRqNWdn4Uw
RedHFG1you2Jt49t5ntbRZMiwkPFT6zmto5a+WYYO7GzR/5wjKctl+SLk2vCSyIkoHkHgv/8N7TS
AKFmitPTGCj1fqS6vavUUbPdslW+AFVLHqQaJiz1uFI/GpbU3amFYX9TlH7y5d6OjuhsPIkBl9s2
MmO3Nc2FI2QYR1vSsJTRw2pnkV/fFAqPzb42aEBKko6WVjWgOFC7OVrVfmvO8u/xEl42DXAqcnyi
Den2KrTXOXC3KBqRPELC9tBVSrGf6ynaS+j279Q2qNHaL6bn6yt6KQSATCeqwYeHELL8+auToSuJ
1BvURk61KQxXxo+BMu+g7ZzGKDceLxcOIdV3g3BDlReP1+XPXw2Fn59QEuSdTqpUKrg+y+GtCOXs
oGrj6Kck4hvjXYihKlfyAkzk2ziN5+M5ZYMCAA/gk9Iq5k7TG2yUjLrZeB0tR3kVqRmCOwrJJirI
69AizVbVSeGcnILB7I+URCKvixcR+4z3dicXzjtJhabBuQk28uuL30f93mLLQGBfS7Eg3N9XCda0
p1ZBPExByfrLUDrN4/UNcmnV6EWRxrMviWWrV/0UiojihkQoGx1lX4ZycD9NvXSUgHsi5NpWG7ft
5fGACSywdN70qwgDpidvBsF89nGyB4m9oDwFnG9W07VxM7j+dZdWjySDhicpFd2vVaBO0e8MHYvR
rFbJb6MBPx8c4efjmM4ewLh7sx6/hVJY7q8Pe/Ej6YJxysFjyPaytK+OgkO/p8GdMzlFlRr5SWLh
xKVkAonySbq3Ytl4/2+Mh5rBMhz2ruv2W1cXeAv0UXoyKiXDwi7DyTph6QaHUmZfDltilhduewTF
FqrTcumSH59/n1ZkpY2zZHqizil5g4K7wdiSNnYAtuAuIbsKz7CkxupEx0GWoo1k40JQIx/H2ZNm
BAbt65w8CQqT69dMTxXf5gbCGN+NSfMH8h7d8frEXh6JrYOQiExSvjodiGKkTlpH2Unpk2Afxs4i
00+v3MI8euO4X7p7UU2DOwYHB3zs+n6Ykn5UWurOp0juou+pNtenaaqtQz0nKN+bojqFQFHvh3IO
PJKh9hsWhJsvruUSWoc7Ln5Y/kuFVn/5ka92bqVRqgiUKTnJEnBM2Wy5UzUp2MPVQ7zR6hVkFnLl
yN4PvUXNwgtNLWIbBNXRyaXevz79QADf/B5IxPR1UaXSKU6tC8a6pKHLUM/SMU5qBaycFZV/5p2u
PFilFc0+sKZJP3ZVqv/MMNSofVMPhruxHoyntqswJhmRBDOLsbnvxmaaXTQv1a+JZPU3xtBrXyZ9
SGV3qrrscUb6JMRwIZoiV+1DKhbpU4+REEUN8SCqWdgHGpz5ryAuBiTzq9F4GkMNqfEGD2sejq4S
VfMHVWDPW3RZuw9IKj7kul49ShjGJDh95N3kpgaS7tinkJjuahT2kZMKMbmGV1N0u97EUPFORzBy
3KF33y5k8IT/Hcue1hdJXZHzGPhaumnS2gxqdNkP7LztL4g2cuPmI2xyu5qye1vOoq94gZuRV2Ea
dJuY8FtdISxa85EogROHRW3iWIbzLGYPHYr9yYjpfUs0bJpwNH2ajfw2uEsC+LEetXvFDpxnRJna
LzhDGNZOgQtm4ObbSR87fnbktmmYKzuEu5SnHLGdj2JEGM2VOjNFn0Hu4o+SUVaST7PNHl0cm0rM
QhLjbrCrX0OcfAktyTKwrCqUb3UXF+NRnei5vqPAPnyvZRvldznAMoPiMAa9YWJpWPhVs/WQj3C0
8GcMxa1NXafwEHQ0LC9GGqOFcRlPX+20T79bkdrjaMVN84Ql6xDu8s6cnhwUpKwbGt56thNIxr2r
5il6NtI4cE4NNnonqcGQB5x0L97NXdk6KBcPRe42ddwEfmGU9g9AxSPLl5UAfCRTBPfOaDYfA1hO
wDmBPSj7UQpm28U/1uKqk5JJ2SG3On+EoEfLVASlne7TzupnL4v64nOuVWPpQ/nojnpUlh+GJjVP
c2RQYUpM+R6UbPXBshuK3IGoaThYfd+/r4q5RrsIMbnOzWahfJKRYuyPyIUmd7PcyI8miw7yPRjT
wjUlCaXTyRzkyK9iOTwKs9YmL8gnYe+U1rwv0Un9UdSoBXmdjtsrUqJ1B5FVlbOcDZzLP6M5SEEs
QS60d6oIq2/qUPXfwxYPXaB3Vp24WOxWT5oRl78cPes+asYsnpHNxgIraPHX0PEO5peEQ/KAg9Fk
eC1mHd+NDt0lLxhrufJU8DwD2zAC+jcazUdRp7DL7AAUIkJthvnctijXeBMh6DlN0iHZS/BIvqmp
lfgxxUfN1ey4yr0wXv6dLMkEsqZKoZ/koVS+GxRLUz8YRvuR5lKouthI6ImX8qTZOV2kf4l1y74p
aiRTvSxWRIDpR4HpcKzqxR/OQG3VtXFIFdR3J7DAmpppNxHXR0mHt0ZTtqlTzdjr3MrfrCmPkIV1
Kk6SjuVt7wk5asKDQG5u2mdRLGAmT9Dq3Dgxs8dcK9rHMgkhZmmjFe4IA82Psh3zrxhg6Ke8dKAA
yBGYTrcI+vbkQB74AqO3/zlQAgbHFYd96CkxhrZemyo4vc3wkQGURZl4agbZSWE1au0fIcpujasO
M8xNRJeDH0Miui8DblqTh4Y1PIlQy9QAGL6I8l0E2FSnkKxP9ckRSfelLaL8XTZAQXXtuhkBdead
8QFTPY1Hd+Us79yiGR8jfagW+s/Aggq27kE0uforwmTzpxzw+HFnDH4fMWvF/1nqk67YtU1vsNXj
Kn4kgIcgpQ1t7tlrU/g8UG6bPbZeTx+k79K7PknH731QRN+tSRlUV+7BmLhBIzv9Tktn58PUDg6W
3SUNpFteR9qnTFiQGVCVo0I+mK2s7Dl5I4pLk0g9mvXZ+1yuux9Gldx2c/xVxhJNHKoUFA8PGhHq
p9RqUHqvpKHe5aBOh10Aym1ws36smh17oYweq0iXD7lSW8WxVOceGzoJAccdHSvpvZg1M8Eiam4+
tLGIPjh273wfmMxPYd7e5YbzladjkmAryWXjdQR3oLCFuJM1Ga++hA38VIm+QoQoZW/JWSjNvG3V
SfewBobYYadCjfcijeNPiBiHT6gjRV/45xsLBJTDOs3pFNygp+Sg7w2fi71k2+WfpR7Al8FXNf+M
/nn8WbRZjWhTn42mq0yjVO0cScJFdbEJ5xJqDdzMtFkzPtiTKP1srNS7rE519vYo4XJfiE5q9vbg
NKFbG0HAZorSDGWxonPQBKY5MnQRJmdTU1TYuFjkV3Pe9pY71lEXUfXIRemmzoAZtWyPzqlrS+Wp
73EaHMIBroapVLkCSVkabtnMSMhYWmX1+PoOVbUzy260XIiV3btOoM3oIgVXPuV13T5UJIjCg4iA
1Z4ZUXD2VNx5ZHeoQkCgat0r36TIsO/tanb+Fgn5LfT9/zQ245LX/+do+tvnJH8uptco+eUv/M3r
sByoYAvln33F2xnCzT9h8pKtLJQPeqn/ooL9Eyev8LcMHH5oJwHlAdHD3/onr8P5B40HCGeKRR/v
BXf/OwSy89c1XbKlpQAeAh1QmrtUSM6fMMXYD0VRRfjpYmnpY7dVPqBB7Y6zYh2UFpNmaBnxE0Xs
nzaGkY+WPE6YA7foZyizV6V9sHPC0jkiZY7WdjMlGneBrWLINQePrY5XIS+GkzD7p0xOlR9ONCk0
dZEGeDXjj38l5q8pTS8KSv/K1//6DLB1FJV4OWjUy84/I6qzNG60BhNM7UdZhcD8qqly0ewkfTPH
SLybpsmPaiTwPDWqCnS00GPj6JT9MUqb+IEIVfmZMpp3tTRqN7KMyifmQyP5bNaLj42dVh/Gufoq
Z1udjjckOCg18CgcFJUV+rJvFF9UO40RCTK1QwucMdorevPJbsPxqdTrvvKcRpE9c6zK53LSiw9V
PXyO6li+L0JFvIuJdpqHElny2Mt59SWp52xy1dYJOpckT4ZjkA+/yPmcUxF1T1PZaKdcjvpnSWtw
MrQnDI+Qly09SQZRsBtl69Q4JY7VThQFGNR2AVaFEMQOU8QlYGYBDR8dR3dXQrPAcbW4S76/LORv
hYf/IiX6fywvdZEeuBJOVuTo5f/+ZyzR/4GIOUVMOhlw+lHG/Fcs0f8Bwo72EVzKRexlcZf5m3Oj
av9YANfQal6cP0A/v44lSxcT2phpgQWF0PIboWQdSZZuxyJFjZHWIjW6rmiVddelLaV9v23t6YDU
fYhiszrvXk3GhZN+XomgtcIoDkBi2oPQ5ehlnx/0SiqtagCv6ktVr3FR4nOrYvG+iylq7/97QzHb
r6tXSeIMdJzznsc0In+d4uwQ+wZS36BHdn2k8zrSy0ctHD3q0jJve6qr5yPZ9pAhcK4KH/PgcKeU
hnSX90MLwaSLKr93HOBbiKAeYAi2T6QT2kZ1/MLSLcD4ZVZpoVPmOR9fUZvAyeg3+KZAfVCWyE6s
AKjN9a+8sHQEaDYwlDBEwtaI7LZC0CtIa+Er1SINlNTxTUgy6DbdtEVxvfRBUM8WNAhiWuBCVx80
5LY0Y3but2Nv+5YWYPkZOZp7/YMujLJo+NJrI3AjtbHai4UmSJisoPNxNHQekHOzPqIkXvxWff9l
c5AJWEvpFmMVzMXOv0VYQxxnld75ld3pt1M5Bu8nB5LX9W85rxD/PQoCCfDcmS8O8vkoZafa6KOo
nR+qRXPCVh7HWQoOp6zLrBsIJBbOFpGzy3kpb4x8aRa5uoELwdgmDVmNLFOGyrui63whUJmRSr3C
fNucfvswU7mkqy3jGwNmdw3SQfkQCEOO3hxlvdIrx1q6U8bY9JR6bjbaom/3OV0fwhRwiQUosm43
Bw4MdjSPsDdWcutmVoXFe9Vs3tWWUZyur9qloZDvgtOE/AB0zNXcdQXmnHMeV2xxGVGKtoFSJKnJ
QQKq8dvLhCzPq6FWiaJWj7gU5xlDdS0Achx6b8cw3/qgt5vhfJRVJOp7pG8rBML8nOvKBYep3Mdl
mP5WOXvZ7IyCbCtNeiAXoLbON3ucJ1OOiiLfghnh0YhUoDuSEe8SOd8iDVz8oH8NtY5EfRB1AV7K
JX6+GMJaoTH7Zqz++je2watBVoHIFFpdlbzV/CrJbT8KsMSIBknZtW3fbcS8ZZlfJ9ovU0e/CkYb
x9VZq8HLsoLbm2yDKG+NBp5ebhxjucsPsZ3/IBpmGyt1cfqcBUmhIHRBV/V8pSIe9klnWzyurVg6
SGCNvRSl3N31+Xs7CvYePBsMEqilWbqav7qXLIyGrMJPo+6LGPt0Xzn675Eh2HQLfZ/7Ark5ti1X
9fmnlF2ixkEn0x2y+94zlaj7qUVdfQiqxtx6D735oJexMJL4yx/LWk0bt1VQkilmftWb43OA0KzL
IyTeggS/+K+c7QbGWR6wCMsj6wh9Z/VNtBzziDq/D1w3eoe8T3xXUGzaD9RH7+amEA+KGY33YELr
O55o6kOKyMBXIaifeIpkly6ckPneEvhJWMGY3HIDtB8Lbao2OmVvdu3yO5l00AYabPV1/4qqTmzE
XZz5IhTOH00XGO8Us6x9KdStnZz0v51/wLzkLcdWQncXtbVVgNHVuEduzsp8VZG+oFei7TLZGn93
1zIIKGK4nvT9UUtaJQbpXARGKteZnwZZc7CQVtsHRi82pm7FLXnZt8uViXYcLVVKGavAj1WfJkvI
qvgty/RcZZE27RCcLagW6zZu922COHW1lKyLOR+/UYdyfNzU5E9EctWN1Lb6aCuheofqjHWXa0wE
Fjo91qt5j0MIVYnyMFSlUiKD3Vfvf/NgL1AoYPpATRbDonVWg84i5EOsc/00m2xMrrry2EiTfbg+
ypvciVFAzAHlVtHY42V2fgqk0JFR/hNU0psqeJqqhKLcMIWHqTfj26ZvmrtgmH5Zc9R9vD7wS250
fv4YGcAeJx3w3F9tw1dtSsp9hWSbHXaFUbTIsI+47xnzZEAMaCY0a4RlUaI3tfH9hCUUKprVVKce
ivLhfFdhvROh5Nc6f6SjXf8RRuY0eqnRogn3u5cGE8QK4KvALEGYWibw1c8UBspYYxin/mxm2m7I
kj+MqNDcAqcTD/NssTHcpfVYQFMke3DdKAidD5ctFakGLXo/FYFGRdjo9sby9PDMLg58M8XlTKSp
6VeTWXy+viJvAy8yUfggLRUdGrZrdHCkNsnURiLxx8DEBTjqTA9LldS/PsrL0V6tO88OGARk67Qc
1r5YqHggM9ZgU1nDLSvQiFYm1+zz8UPbjvqNRSnsZpqU6PNMHceDnaKfhroP9B2GiOMJ9NIW5v/C
Zy808UXxj70IBed8xuNyVpSyMmO/zUH5lYM0eA11/Y11vTQKlCmA3ujhALhYBTwQ9eMsMiP2RSSN
+1DNq72SiOS/Ocrq7lRiHFIrrgt/mCz4itznLipQ0kbMuHR0F3QztRKUwhZQ2vmUBZT3bEFP2Z/6
/MEuZO1jFIeQkg3AWxlc3Fq0XlVPmLlVkhl/ykoZAmmpltHBpgN6ih14Ffyno/5UOVR/VqMV27vr
2+zSfMPMo65EAEXTezXfXRlLCsRCkDtimI50ROZHHVOC/fVRlg9d72UgUGxlnbc603E+ESnspTBB
MsiP03y4MZy6diVHRHsy9y248ZKOrIeCJaYA66TQyk46HyoaslZNgaD6VFf+HBProY31xM0663NV
BYfEVr9f/7QVuHu5O1F6AzBPsQqQENqFqwHthTU5FpGPyUjq54I2KQ00tJNqnvAPijIPvtSY3e2Y
0DPFva84VKUWPbKUxtfrP+XtLHNyODjUkOGpAA4+/yWKWsqTk8b0uvGz/GTawAcie0RmIzbzjZx9
+afOZ/l8qHVSOGtdlPQMpZJWHyxc448Gzkb+GDvhnSlw6bv+aVvjrW4XRW97uQ4YjyJ2ejDLSvuJ
edqImYA5ugDPtY2j+6ZaB1oOsBf+TcAMmM1VgEjIdTpHLiNfiwLlWKcy6uKxFaM2FEy9ci8VTeoN
FnS8IOjspywJlD+vf/ClbcUUI7HPXYMC4Fr1DwVaqW7Rj/XDWq0xnxHlFwu9Q08EgXY7sMpYzOSZ
n016euMgkLwXduSkbtX/bvmBmQAgBZ7wpT61hu+DPLYw5GoifxwQK6JTIXuiF3TBzWwLDn1p/1L/
Wo4UhVIKbuf7Nxj7RgnLMPKbBuHWGVy0m06T7eFMNbnXp/fSftIWs16wfUtPbBUlgJ6Ntsis0Id4
GN1o0TjscU8IIHiiWTJF2RYF5G2YpeS6dAHp9kF8Xxf40r6RnDrWQh/3qfK2wJPkT9kqio2q1NvY
xyjkDFSZwZSD5T2fwHpMqq6t5dCXy6D/WmWS6ooQP1rV6iMPJWN7V21bQlz8NHYoyQGcEqqY54NC
9JVJNcHMZ5pcfZxLMbyPFG3YCAAX0iEwmAtUn6Ib2eyaGCtJ9jhmCGD5c4Z0dUpz/0dIWLihHRm8
U4faumknKwKIolbUxxYlrsIaHy3Nzl2rxDj6+v5ZCQS8RH34RBQSOJ+UUtf5Z4TKJAosOVOtOeVD
SgYH9gDsXj63tefgkPVBtgujcfF9q3+ViaLt5Rz4XhokyX2lQntFSQBM/vVfdWkp8HngqY4c2lJv
PV8KPIoHPL/r0G8qR/slY3Xi5WaPtcj1YVbwzb8/HvUhfNR4+XLdnI8zDdrUwk4LfcF++F6qFRrZ
TVPdOvls3II8KE+T00QnJ0SBqcqr6v08TiBP/p1fgbAoOnQqTZp1aZ694IjAkqSDNiXzt2JodC8p
C7Hroqz1atHZlIBhy8GjT97NsVW4eeyU367/iAszTsmBpi6FEejT64dzbxGyKt2WDiiRpu8lmtb4
I6ZbLnkXohUNPEIrWqZ87Iv596u31XLsIhMiNrbU3RepG9v7OMoPRW2MxC9n48F5aTCOF2rLi/sv
CN3zxYVCq80pLj6HMUnFgSeptSefMB6NrLBvifrph9+fQqI+GlEWuCSMg87Hi5zENkQm+DjNmXHI
SwdPiq10gzZ1aaEWWQiUNZlDygTno4gCp21TNNLBEmXmVmZCLhiMW+WaCwEYt2uev5AYOB9rVyua
HNHc1IzSA2d9DCc73zvtcvZljMxEWQ+3TdnGG5+2/PRVLnY26OphFmZTI7qZ1wvsTf2+q4butu4m
x8ddS/9uaUNwbG2794MqsA6/vXTAMvBBWcxM0adYlcDSQqKeE4fSwUFiHkISUX/uq9m/PsqFtIDN
iJctX8kKrtXO4tRUBqMZnYOSm5k3NnPo4TyMYnCsbAE1LuwS7rHF8o1H9xLbz3dJHzT43UWNc4ii
3v5so+N021TdFldxadSvV4y0EkUkim08DdctHbUrF/P1zDmYjTYeRhOf9L0SJKVbxKP8A43U4oDL
XvzThHY+e6PRhz9KXSjv1FlOfctM+93EnfvYCk0KXWW2GmQgCYRei7P9fQRDDBd7MWxwul5ITat9
BjkIIivyxctLbjU5Mo+awMJb4GCkWYWh6NAG/qxozQJWzUWeHxNJRBN8AXn6EGeLyL4jR/GPVCrT
DyoSso/RZKnIK2Mh2LgZS165pl5qhQdGUYQbXJ8Lm2ZJnZdqFOV+ehnnK1mnjjAlBSS71BfK3qnQ
VpkGKdtbTZNuXEQbQ63bjvLghGbTjYDm23h84JpoT6o6Dvf1OAcba7A11OqoT/0QBFbZ2YcotdtP
RdrIR4veyV0dieHf+arFnQpe4tIJWoVlUaZh4tAdPgi5acROq5JIeKnWOB8COzf314/4hXMH84qe
NA1VLtN11Uei4tOPU2MfOqObPSmy570zWFtJ2+VRYHoAYEKJ3FndARnDTwkGLgcq98J1Cuyvq6jI
vevfcik74mP+Ncxq66X/j7Mz65Hbxv72F3oFaF9upSqpF7vdjrc4N4LtxNp3iZT06f+P+r1xqQot
9GCQwUyCmEWKPDw857e41qrOZeeGhui6r+hI0faOFfOd1qq/gYBrPwzM8KgJZDhgTnY1AeMairdH
ZvjJeA5ugRO32+2S/yNjgJ6sxaY6sP37SvERBl3w7JTWwVRvLqhDrkDfa6Os7BZ0XT0sXYuWna9l
WsT/S1nVKrl7fUFvj0K91aaqTP19t+lxasE6qqrdkCL5b5TpklBDjeigBXLzZG0iZlTZeaiZu/r+
RBGH9ybbPesm8ylNlfKrVFwrGtr4qOR2NNRuPk1fuX1ic4i7YqweYX150WjKNcjntjq9vnS3hgKn
sF2ePJ04W5fbQLcFpj+KdEOhJg2063xAn6POTp4cnf/hCNOdIA8AGcEzbbeAA003apsc4QbBODK4
BlS0+0ZljpeXB9ZjCGQgxUK/am8/GNfDCAEg5zNJYT10S5Y9lKDV7qAhG1AW3P5RoAf57fVVvJHV
bXoztHORu6EMsjtMYtKUWhS2E+ZCtuetA3b2YlM+NuOIVEOhjLQajOwg1G9/6P629fCleBEDQY59
d7baHvEwd2HXt3lhP+GBi2KZq7RnC1z/ewcVsLdHDDzdtvI+1X2EfbZT+EfEEIW1turIWUZKvD5N
2dicLIQsD26VG0tJHRzlINCDgAv2ZxkpG3VRBaNoaiHOMoFVU/OmOGltVweIlXdfOg/2yOvf71bt
gH4NlWe4elRg9nsTiaK2F6w0/FsTA99O0YePepLVTWhPtYv8BTHSbI36ORlaO2yzraMm0UN4rItE
v1fIWw5+0Y1zCZgM9QJQmeTO+8BpqJO5LLrhhB5eMCfoSH2gqnEX4vT0v3xXEOCgyUH9eVS8Lr+r
CUizL5DLg9rRZx+FtFLfTIR7//oS34jR1O3IzWl3oL/3InTwx+6x8XxVBwJQODrs0UnNq1M2Denb
7xtY1JSZSOgoSe6bsMm0DnkMdSVswc2HuQPRqhf1wXPj1lQgYpo8aejqX4m1FI5Q27ICGp8N+Xo2
ltL1ewtThLcvGIV6/gNUgTf0dlD+WDDXW/WsLKUTGh7KkZ7euL500+ngs9zaZ6BRkKSF1Lv1rS9H
MTSl7O10cMJhWNw7qSTaQ6yk1Ud0wo/EA24NxRsQcNDWveOIXw61JnVpyAVxwB711JOd2NlZ4RUS
1qlqHnyhW0PBmUB9gZazxka4HKpINbQk58QJQSy0p7Ucq7tWc6oTJJnDZG67IXdhmDYS2RxdT4e0
bnd8NC2HswHMI9SQq87w5Pb1RkE7IP0bNY7EVxLnS432TNDVKjFj0P+RY/fz9a1yc7qgTNgoiH7T
cb6cbiyzuCjoBW7qAXXYWC5VvcKsz33nHdmbbqnp1WzJjildEKLRtrgcCsnKEZLQYodDqyuPSWPp
JyiDKR6BmvbeynTEO2XdnfsxFR/dbkj+hzuI+xVxbZ7fpOi7HCLxxkLh6Nlh6Zam75ib/yCx8iD4
XrdWEE+nWL1dBOhNoPF6OctG8ZBgEp0dKo1n+rLO4tof6Ab8q2id/mitmnlqh9g+903efJmkidhk
PQ3PZr7q88FvuQo2/BSCJlAZ0Es073a37tpp+lxA5g9HV60eTTsrH2yhfnt9A73I8V181hdJQJxi
8ZGh3LBvDMp2VgwBrj007WZakGKBuunLvgJ+qYppDt1aW/6NDah0D52qwFxtHZk+Ld7aOvDN0rL3
kV/T5tMooQBHYoR0GAlrqH830iksHz1ObtU+bsWjOkGOg2KoFeLT3OvqF2egbXcWmmxMv7Y0UWNi
oRYHYW4Lln/O70WSjwos67iZ4ezT3GTxZOt2QkSO2zXvB14LQV27mcluXdW7VpBWqLmu/Pf6su7P
5cuoFImQfwHvQqvuchu1VlJUugYZwu47pEGLEubMKFS/7ofh/PpQ2x+1myBRiMuIqj7PoH1TG8ZF
bLncdWBBKi8Upp4+r6vpBHOiK89pCwmzSEz3x7i6R1IN+6WlKkrOhPAr6GJizx7956WwBPV6FeAD
zOU3ddl/VxXmYdUn3V2BSOrdvA7zj9dnu1/YlzGpPJMibgM7u/OZOkvd65C9I7PsdXwkMYlAVN0N
gNctB9fwPsumAoegMqBGgisB/sV69o9r2HJzJTFqu4tg3DthqTG1qVE5/yAefcWuvTeyQLbxKOWz
VXFPRrtxW+4/xtOzZqmEmLpoxiY9amZ9vRcYZM/+lBXzWUtl7tNCt+8RHrcfabGn5sGE9wHn5Qfw
ENxERfStu3z5AzovL90Y5bdoGQen8C0uOL9S5yo7CGzX+4bbg8YE5twbbG4PB3MnTOGIvG3kuVmC
OWKti1+zLTbKQVNn9642GacKHGn01q3DsNTdNzYU1/aeZQO3l9cjLZmoEOU/pesiFdB2nyE6HnGU
bqwj5SIIV5TIqI7tP6TRulLptKWJIFda91VnN/6SKMvdm6eDUyZw1q0bztNldyGuiVTtFgfxiFqP
/IayhXJP7l2f1BpC88EXu54RtDKPJitiKKjoedup/GNrrlrRe2gp1FGqVINvOoPmU4wpT6/P6PrA
gdlDu5QXB/nFFZ9GbRY1o4hQRV0y5SdUKcyA5lokTS3BryU+MqW/NSlePlT8ePeRy++2O1I5G6M9
qyOlEV4AaCgJS6QPDg7VjUnxcLWIVOhLgi/ffyYNsn6VWk2Er8Y3u1qNIC/Mu2FEv0QqujhYwhtz
4iNDNNY3aBmErssPNWajY5GZNVE/q+tHY2yWUHrqW2G12wML/xagTbgGUfHffsUf28GMFUtondZE
XVua7yS82a9Go3YHK3cd6hmFioCqccFYxODLUcqlxnhxNKEarGocwoCiTK8JM5orY3j7/gZFCdSN
8Et9ap9q5aqFipOiNpFoMYRUwf/Rp5+OlHlvfRx2NwAWnQexvU9FFArZVjmX0DSkxBarXUcIB8pR
4+3WhkOKCrAtafImA3y5bN4MgbduvTqSRef+nS6Ddp4Wzz4XniiC3umOlGFvzeqFl8atQX1+j0Ut
Jw33aH2tkeaha+U6ShpUqfI/HFY2AtgO9jRlxL2q9Dy1Uq9lWUcN2CIMz0pw+3bjvH3L0RBSN4Ac
p4gk7nLt0DBLei0zmiiVorrjkVGdV5YNwCkeHq8Hu6tWAIeIhyNCzdQfMRPZA0DbcswqdHBQufH0
0XdzvHoG4xu92p99Wv6uSvGYTvWnZvEe26w/aAvf+Gbb1QFil8E3QublPGUfo+rqcXd4U7IEuSZa
EKf10RRvHGD+eNDJoDshFm7SB3+GCZ2wOMRmwygNSoH9SIDNh/Jj5vZHYW//Nt3WEt237b3kID6+
h1B5a2crkCGaCBh6GsYdGo/uYKBnXQ75k7EmetCA77gD9pn81ZXmcHAV31pOevp0OyBpQtHe/vkf
8RBKr9N2U9ZETuMtQa/oVkgzdDzYMTcO9ubtQY2bWAWkZLecJBqVaglYSuloDc/5qgDyxrUXpRlZ
GKiNFEj0vr5HrxM1l5YkLCJ0SAnz+4p6oVW1IojDUTks3SPvQ15/SWO+R+trxTcNtrAPwKA7dBbc
7sQ/nzTb58RNh5ybbcPjabc9rTkZaiVOCWHzSnNqypQvSV8XD26vm7+QO80Q8UqNZwSy+gedTPHr
BMrn4Eq4MfdNVJPrgGSR/uP2Nf74pplZSW1SvSrSRk95yOe8fG+q1LwHa4Q/muviPYiAt2IMmDgY
ve12QD2U8L3LsyC8j71syYB6kGN3S4HIgqMk49u3K0pspN4EbJKEK9AE0dq1Kr2K1G5JPq5pO54U
Kgvn1zfPds/sPiJlFJID9ur2Ha9eak491aWsohglsw/N2uof4KvWp3kY01PcwrnEtETxm25KTq+P
fCPuoJDH24INxLt4jxUdq0nPjb6roqrVO1/loeQXxtKESMTLgzfbFdZv+2IUnBEqdOCbkAxdbhP+
LuAh2VaRYtu/tLZ+Zynj+zHzTnnZP+ujuLNl5ZFRoOq9dKdCwaMS+fa+bb69PucbIYiyNDkzhUiw
Dfvyt153ST1yaUXT1BMBEQZBTrlYD3bOjZWFA/z/pW03+PMuBBWWW7daspaRIu3+LsZb4K6W4huW
g0eGPTeCHQvKq2PDOVME363ruJRKXdSAmOdaQ7zYQZQNFIu/ZHNYYXcavnn1NiIdm5UEgzxml6Qb
8axNY+sUES4n6qlEtOu7KeSRU86NkLI9oiCucOliqLy7JionkZmhFUVkecX8Tzrrw3lZ8aJt5tx7
KJFdeshFoh1xQV9un91B3HL0TQ+co0jCcblF09VDoRLeRgQkFZ1QZSrKqIKxc+eUNpI/eSLPqN7p
H1cN5UI4CbSclb4M5WDSq7VwbEhaTJituHMOspCr3huHh9uMnu/28t5aHZe/bFFw0AHpWkT4ugg/
V3AGKVL0tYDuvHPN/CmOsyzU1eSDk1bv8lo+VZ2r+7k1//vmz7+5z8MMpZKzlQovf0fe16awOvhp
ij1qD9PgdeGyTOIgIN44ots706a1xx7gOr0chVLjPFm1kkdmJwcQ0Xb/EI/Wr9encuOEQmjcPjVo
6E0s5nKQoS7d1lzsPIpB253mNF0Db4AjNXnTwUjbn7TbVrR02Mh0KTk8e9C1MQO/XfMlj+x5LRAY
JMQNTsLXI/lfv61JcfQevKrNs12gS+G7R0bA/9h3IIZaFqXIYL25a5Y8WMaMjlOVKNknOSZW1Hpz
eVLmrD8Npev587Kkj/3S5MFqZ9XBzr31KVHN2fjEm7GAvjvJW7I0a3GVR5oq+vPaVOj2Aa48gOzf
+pYmoF7QrzTewepcfksc3ZIybdQc5m2DUmIlupMHouaEEJR6YOJ1PaGXAi6VA++lBLkLgOqSmtKJ
qyqCg6Xcm/H8c5Cmen+wN7fn0+WWYRSM87aLmeb2fkJ1FxvehAxf1NYofARyabPuo0kut5zhmSHV
WEs0p85FOruJL0U7dD5Xqv5hQ9SDkY3l+pPybymCAeS4Tk2IhtgpNef+ozoUw0zwaNqfVuMk/xYp
lGKw/lU8Pq72MC0nj3TVRl871/6dRyP7LKt+vl+aajkLVe8/IMzeG3hZGYMZ0tSoq0g6y4q8X1aK
5k4hAn5Vx0E2EaJ/PXpZtndaYs34pzMAnKBIYFTn1u7UH1ksy/+UxcTBzhkRpQzc3lN/pp2CBOpY
TvGdqVhrd9bbplp9UTigN3UTFViz7p3sIODceGKy3jy9CAUbFHdfaF3ULs9H3YAhnrfrN9F79vcu
t5TAxQL0I5K42nutMt0QiKL+4NRqfNLc4q0NWTJZfgN1Q6B7JNP7NwRP0FJfcosrx16TcNbFijIm
Fryj6Rw9V25t4m1jQYVnQH2vejDJYlIHD9UDvUNIDQ+c4sRD4+2PPczuyC7RntpIYHuleK81LFRh
+zJKC5w0rUqKJwydioOzf2su5JObWTLYDJr0l2ffTAqWdJWQuNrmsyrgU8RxpRxkr9cBBuGYPwYx
LgdJ9SVLi4VBiiynzZm7BVK4qCXTOz8iOd0ciockHSOqu1f8wzpZJ4yTRBmJRMX82u7iEJNA1Jjn
ZTyY1fXFxKxA67zUdGlS7MLmClpnQayOD9S39cPQjjp82qZSg3Lq29Qv6/mI9HKd2DEidzoFne1J
tU8f87hHET1nRKsbjPcOVf/AWqRz6t1GDzZxllDkxttrVQy6ubZTsATusk/rClSG8T5Oy8gWmXwQ
jZHRj82wp3eWo4bNjc0IwYQNz3uODvGeTePOUqx17RXRklXyfVnp9o+ic/D+e/1+uDUMOkVwuBgH
0tjuEnKGCnxgbzCMpcsnfWiG7xhHVwe30I2PxYkii+BtAXVyD0caqor8HypJlDdlEqRtp90jqKjN
AbRq7b0UmX0SveMeQPZujoo13QYTAdi/z/1hRU720i1FlMBOCzvT6AJtnPMnOy7UsEnM/Ku9elb0
PywoEvqIXyByBMXw8nxj26NvhakiwmVF3GXeGPudk71VoIwIr9GGomgKLIRLfRdFWEpTG5qxiOTa
Je/mNkYfu7FEcxARt2O7Sx4uhtl2zx8FmWVMbXNGfC+yRsxAbPJchHLH6he6MkXoZYONvDXyvAFC
0+6DMaK2+/pi3viCqP7TBgaYhyXAHpc31Dq2Rl2cR2ttjk8Cka9gNpMumMWkn8Rg9vdKVSVfXx/0
xhOJLiK1UypCqImR0F/OGlX3avNKR8vCEll35qLxnrK2d8I0HozfEg/nX6JXnUfSKuHraj7fpYqi
RzYsx/dqVcQHO+pGGKcJCDjGdvHz4Ltf/pyK2Kmjg5xHqauhCa7k5bleNPXUpdgfvD71G9EATcJN
2YTNC0R3Fw0qN170cuZRRlYx+nnaFecar6iDHOnWhJytPmWSkG4AwssJmZnaqzHMyyguUhjd69qG
tZq77w1LHnUCb05oa9huesB0onef0mlUjJwshko775/EdusHNUuPCF+3dinACAjF3IFgtXYfaJpT
SC+unkeGG2fAxrv5jJtSgp3CogRpYtv3QD6PXma3ZkaVmIyLMjyd6F2yksdVM3ksG+ICsfSxoZF/
zaLpvry+IW7c67QDuWRfiqTe/tGFtFls6hUPTsfK5AfsYfvnGmu+oJlqD6Pk2LAOIs6taW2+fHTT
4E2DJrzcG/nStaPAuyzKtcaNLMUcQmVRj5QJb2XpvCQRN2PpQOPuqw+lolbCLEQeeaWQD2oq53tZ
adk7A6385ySBsk0iU96DKM+Q+1+tMEmr9ci16sY5YGnRWEMhizLIXmhtyPE7c9eEOOOu5ldPyZEp
VxGu6GNxRKe4sawcNgx2N/EERI93R26SE4YD1ZJFdaPWP7zMZHcOXn16fbfcGoVsjOaZAecdh5zd
x9MlGO6lQCxG0f7pKoCZRodSweuD3Fo1oB4bLYmLgVLlbhDUF5OiTrNoLhIloKwnglqzF7/SjfFg
PjeHIt/DUoxiwBWfplplbfetk0Zaqnzvkjk+ZVJ/xtMgDv6HObHtGQKhOiotl3Pi9mvF4iBM0ziY
2zTLoJ6NGWcTLX4zL4TMAerOS+mNfviVHouJ4grCClhDLWZH/a8HwmoqiXt+fUI3EgfEpyi3OvTd
N/jq5YTy3hKVDuQvog+IbATsiTgLnbawcUbxjPksF9vB+AMAzOrLEpIHj3HFOuAQXQUv3j5UPrbO
zsaJ3b9NNwjpmAycL0Q0mw+ZyIdAAN71yRSdU1XV8UGl/mr7b+MBtt9KqxsHaxeSvVHrkbyq80jg
0RR6qpx81xyTg/1/YxT6AQxFn0xlq+z2v2mjqsuDO4s0T/7qlEmcVK2PDxKvF4bfReZHmkrNj3cB
dUbQR1un6Y/MT517SshZl0UKtYSWHsAAJkRB7q7EmOovN/OKJ1vm8Uk3eyVycm3K/KrXq/eOjsxg
MgxFFXiamMJ1wL+i7FB9xaZzPs+ACcPSUpRTn6VWkHbTqgSO0S3PypLZX1/fhFfHd5uDt5VhyOIQ
QN6tVIWyZK+PrJSZjsNw6rAqI0t2bewgZhLa0+ujvVh/XS4ZVGUOFC1xh6bxntViZmaRJ4pEmUXX
0XhIli4/uzEl0geV2kn8MDgb6LbsZ6gFOM3822Ms8uQ1skG5ZmkUHGY09wHSdv1vahtK1Cz6XPlD
YjXvs9oRT2lhJudpirP3zSodUK1T7QvEA4PaWM17fBbdqBZqf1dJ07jvYuUHqOojPv313mOKSDtA
p4R6RZS/3BWZptYayAjEnJrSelqKAUMos80OztENZwGU1sg7Nr8F1nNf7rFzA8u6fEqjWM88f1r1
UG31v9JuBPjufR0m/RFzoGeU+ErfrMyQV/E9Xj8Cj5A+SOvlea7F51jQ2ZCqVP1e9mFXToa/INfT
GPNB6eN6TbaK1MZNIcEEeLg7KbC/PcWk2RiatcCst27MqvNhWigH++s6mjHO9gAAQAK7c5+yJAWS
GQgYuCFmK8anzMnrnw1l/4pefVn9tVLFPRjw1sQ2WgfNTdBg/HX5sYvBmfuJqyGMPaHceznvLmNO
y7cmfODmNrTDxq3buse7LWV5GaxEmh1QHHp5b05jdtqU9v6XuYAVIUHfqgF7TriNJcvaVswlH5f0
faJ20m+rIjt4Pl0HHJIs8MTbs5GMe09MTF29EYWEGTJ2bXeyu9QXbvNfDUDlYDo39sKWzQHQQ+SM
cuXuxTEaydikg2uHdZIsj7IreYIbDm8PYckv3WIfnfvb43HXbPhDEOC7my0zrbHqyLLCCnbPPxgQ
J6FdIQKFl1Z+xtXKOojcN7beRsQDkMq9DQd9d6YwlRo1dL1sfO9G/TFOrfxMzWgOX4/YNz8XqRA4
UchrSIdfbnDI+x7yZdusDNBDKZiUu8FYZjSC7CNC/a0F5C4icG5IN+BKl0MZi4v0oLFCcaH6+7Cu
nfFBzPQ71ndWn7cH2/B69Tb5QGSA6KwTRPfIrDGzmsaIMyPs9cX2036zecbU7yDFu169F39vCl1k
IyC8d9+oya0VK8FYD93O+7nahRZY1GnDHsrJQR3v1nwAQJhkxzwKQclfLt7YiZKIoOth7yklQHlr
OlVJGb85EDEfwK/0pPlMXG+XoyxGosokMXTa0HgmZsWkfVEGbfr81j0HDIj2DKg1iqHwQC9H8ZCg
TJtY6iFeOXGIFk0W5q2lfhp0Kz4Y6saycXduJFvwB1hV7vbcaiKG3LizTt7d3Q/CtB6nyjkSArw5
CB8HkD+uRvQ1Luczd7GKRDGD2GW9UO3Huy6TylGX6bokt2Ud7GhSjw1Wsa+q1qJE47WqtHB16/5z
n44lQisqspIfFZzt8mctlsPgFypunKha163qt3Crk/tmHVaEplZkP8+rbYmjwHg9fbKgF3gggM6N
f3A5fTWpRpnBrQjNxC7+KwFd0v9Xu4NO8XX0oGyuUsne6K+0/XdFEa9aqqG0apVFpr/muhg5Dkn5
TqRdG1hV2R+c7JvDQeekM71pme+VtKFmwXSpEjXkwKz3dWvqYWajzZSIzaVKrY50Wa8WcePgkACQ
23B/gte/XEQRZ2aPYaEVmsLG4cjBnVxdzSM1w6tZMQowUW5lnmawDXdRpFVXBOgm1wqHJfvXFKMT
9MNiIh8w/lJwjjt4e96aE0UKngK2sZVddodvxnB96HrVCufWLANU6Ntz4hnlQaS/NSdwZySdQKcp
UGy/4o9XWgdTMWsV0wy91E6i2aMLYIpV3g+tA2zUTI9kOK/E51+It+5m180uRFRitxOzibbNhF5q
mHcxncR2FSMGlc1Q9sHamcABTLNtU0rTOvruw1piTtv1ifyKGYeVn5Cea9rAELo+BW4qRxx9G00x
uDi6ZvQnOQLKLmW7HDW5ttB98TKjdcDDBSw7hBCa87tTOuVkUrnWmWGflPO3GtDFeakVjNtbqGzo
JrnvZmADB0/o65j1Mioqw1RANjLp7kKZZndVnYT3SbKm5VOzCO/RQ+wDs1gXB7QO+wi/sBt5spJW
qVkD2w0pBDZPZpPHP4VhT3evXz03tiSFDfBoEKc3MefdMUvQeRBmDlHfq1PzaUFFyFfLZXjrNcqs
N98FIK5berqPiJTLRuxlRtQxRnN5Z8oWG8fY0d9+vIBYcB9omxL3lYVeb+gZ4h+FGS6YcASWQAF7
Mtlhr6/YrX2DigIgRY38EK3ky+Ol12rhGNI1Qowdmjio3HI+aR5EKb+3l/6OJ5F5T0Xvza3frfQN
wQxSzGZHuCeYzwWWoiXukqFCI9EHjABhd/T6gyW8MTlXp4dNhCcaEngvJydrc1K7SdVDc1P29jTG
OSO2pp1iyX2ORadi4Stoj19fX9MtzO7OIuoH7BBQSWTUe+E/eylN9DYXEgZtTny81MvPuZyds9Yu
LiWteDo3WO1+jN3l9+sDbx/reuCtWQL7Y1PlvJxvpznolhN7yIqn4TyKanoq0Ka/XyZbOzhpLwWK
/VhoA2wvGGIO6hWXYxX9lLXTtGhhnanwrPu0LQMU2AZmPbdKcYopuf1Kzdw6OU7tnmlST2c7d3Iz
MNdmPCMp1z9wZThBPlL0GXJTe+wppT+USYr3izMi96vQNfOmJnvsOCV+uuhVMGVaOxxUpm8EDRqv
oHQJHHTw97QzD4Uule+jhZ7V23fKXORBTOPk4KDdHAUZEZ0RNjLJbr2GylSpooxaqNj9h36Inecx
zrWDnbf9IbuPwhW5hX9G4C7YJQDNQEFzVictzBTMc61M/PQwxkVyTNwvA2/117fbzSmREzp0BakG
7MHhdWakUzy0WjhihOKro+HcFysGVa+P8mITt58UJXZuZGIh9fzdpGq8gXpMcNVQra3aCmBI998x
FqMsSDXE/YnHbPq1SfU8C2YDLTfqibMcwlJQqPSTfFKhRrra8Lsz5rj1ce1W/jOcYf0h414U/oxP
pnmGEtFngdKbVhn04KyzCDE/Lq/SnNYWwW3P/mFVreedTGNB14z/gnzbGBqm1a0RY2Ke5VhXVzJ2
//Xo7P2n8Qb+LExXfplHJTOB7Rjmd6wbsAaH5W19M5MBCgE0mFHzVVh7oFt1FwhbaSbqHFRI3f6F
sbrqBlia0B6B39l8KjNZfE/6bk4Cw6x0EQi1WftAa9253kgz5ejzwxfr/P/cxnFSd6hxX43xNccJ
HJCwr+LT/PPg01xtN7CzBFiKTly2sKsvY4Dnlu0K+EkNeZo5Z30uW39WshaDqPlIxemaEcFLklop
qP1NbRj7jcuxVGvqi2Ht1jDlMdQFvPvWe57tNXdvVWX9/dznQkEtMM2nUzkl9lfMR9qfeiOrxymr
4ylYSkmV1Czq5tebV2ETeaIBg9QRG3W3P+e5a/MG6hJ4zU4PPEiRJxqImq+33VEB/jrAc1dvRiBg
bAjye8UsYl/i9Va6hn2syTNquWaoqK4EMyiOFvz67mSo7QHPTbYBkndp8KSOyug21oL0Zsy7U+vi
9qO2mvjxmmaiPCPehQ1PshjoWL2+nNdRhcoEynHwX9CdALB1+aGt0SrT2JyXcJHe+lA08W/PkupB
ZsCuud67XFpbzrpRM2AcXw7TrvXYz5o3hHEjC++u88ZFOVemthZnI17mf0yrAz+sNonR+Pbo2V9F
5uYq6yBt0LfdEMentJlL7SSsKtd9hG8V089Go8M9XJNaep691tLPXP6zeU6tufs8e2uTBjLO5hyM
MroMd1gHUrPqKm/uwqQc4KNb6BCf6zJejLtVpm0RzAPlVp+AjyIKngF5EmQxha+ntqowQsHZ3smD
ytKTv7tFuErQuiJ1T17duu+AoSXmnZ10oEmdvvH8tpD6Z3WausQXslLIQuI8EWdh91VxjpMq+2iD
Iq7ouCTuGLwIu5/iSU22SfeyCDb51a3PqcXlydAWGyPkWK/+zpYx/gRWv/wo3MT+t4sn5ROoNLVA
9KzVPjmdpn2bjMlV/Ll3ywk7p4Y3djc0lg0wWJfvzVLTQQxbs/ehnvom9j2c061gWRpnDgc8mBEz
dpS1eVehFERfdW0gs4hMmRK6bi4Psq51veyJ91eFUbPQxmdq1wOcjzVVv3TCLbOgaA1RIHuxVpW/
ZlYV+5mB1EbU2W1aweLS4/xEP1D7y5R9ZpxlqQ/tXZX201fDSo0fNENHBDo21HfW2+LJVpS09N2E
U/MlztrhMUtXfT13pifxVM/TxojGpq3rwFUL+5S7c+X6ppWYv70+ti0EcKwFbJmZJgYuYYv2QUhC
rF9kUv2KF4vZh+QgiXdmq/Qfy0YRDZr6GvZJ2qqP1EXs1Bt9Z8mVu6GjA+kj6qjERPl1+V4MRcei
uQrnNJ2UBTetduA9JryWM5xltJO82Jh+ubFl/lQme0Qco3Kyh5V/+6dIuoUv07skbXIthndUSFYj
bAdhfBbCKydyMDUdOfWJ9AJbn3Ubo60p/V0bjflOt2T2TO8QJQeldLPnknT0LzfpSvJCz6nFaexc
qvZqrrW/+lXiYzQ5pWRqyhA3AcFOIi0+GeKhSQvrZwEsgOYWxT9mVnmreU7yZPnd9oX1SZfCdpBW
1zW6UKO9yJN0yPQDTFOpOmKBkxKkGnda78DZDFUQj4n6LGwFnrpNy567QybZuYHSfl+57gzyJc/a
33pjxf+g9tN9r10Yhv7Aq+jjQMHbCHSPpySAfq1/P9gfHJG867I2/izbTvnNg2kogk5MQx0gvOr8
JyEOfM/zSdei3ivNJdSFUVWPpW2y2DLL+1+wk6wao7rUTUN9SovM712RP9UgbPPAMRf3R9t14r+M
CstHFieGLsAemgMV7dP/Gi+dnACSuVL7EvfMH2jPT5+XRapt1CCYzN91PDGejEozmmBCyTn217bI
P1M+zMpApb+l+TXE+p+DR63jjOW2bp2mJWaDFKUV/82/loHrmqTtF4nM0yCzOucM8M8mJbcU569R
WVCNs/LC9Q1tGJ9Lo0WgC2dNh105pJt4e+bxCYbaSVvfAI766Ek97u5j5MhFyInyPtiJ6eISNi/0
xk2t6RN/sHWaihnid45PaUx+JhVae58vKHPyJ814dBt7+cuocjWQuQExV6qL+dCtnsae1VJXPgy6
bGG28gQaA4RVk8pnghKzOMceHhXLzj7G9jjXp6IuLQxVhGp+itO4+min3WDzCRsNLy971O4siv7P
jWfD/HFolJBeIV3TnQcTrwHFG2sAcFP2bkUE9XNn6toa2k5rdQ81dnMdSB0FXkgvCaVBJor03Wbf
wt4wpT2HDadNhOs8NnUkprytKWbVbn1XtL0ANpJVYD7nZvi7pIo/BCldxciNE5OA29bouVeDtN65
Uw8lu9Q77UkF5WQHssqn91o3oOlVYXwYYWVJFK1x1Mse8ERORoxGUqlFli2ImR1Mkc99kZe/Ul2R
SWRl7pyEo8jrLCoRr+IdRF5rRJklPXLUNiU05UnW/sMAM2XLlPQE+qmnfcIBo6Aj3StkAj2ZWA1y
VVmKAD12/dta4Rca9ZNw1DsMXvXUt/iKBR8mg2Mze9Vs+cYUu40Pt3H8u3IzFamCXIUcUzvm+jcW
1bicrdWof3T1orw3Jhr+fia7ZvYNAwb+OXeSbLiLCcbqSU8mR0FRrXE+JSiA277HnfW+59A5D47T
Kioa4WZZ+npel/+V2dQj1IVK0Hc63v1jg35rDNZK6yljtg55+LK2y3PsrYrADqauiOF9bM2+k+dQ
p3PFrLtgQJP6vpxjy294DURT56jBmozvoB0Nz4Kvz11ELpf7OoZfw/+xdybdbSNZ2v4rdXLdcGMe
+nTWAgBJzRIt2Za9wdGIITAH5l//PVDaXRJdZX3e5yJPplOmSAKIiHvf+w5bq64HLgGOD+R+xWtG
JUPh/spMpzjzYXvFX6WlFH1gtQMEeFR+2YnaW/VjBcRGA2f1VuZnpkqFTR2s1GGelVTB0Tw3mh/X
dpWG8+woZ32BvSegipV8NczOPl/mZkx3bJTGFNaKznmWaJniO15GSGJfmA37ZZNNV1afya9FFeVV
YFROOrOXWgKx1KjVUbjA0xB+NY7WELJgcm8TF0N3tzB+2GEpPbsnY5KKo6bl6AgzhyL1TljCXjap
GGPtOCmV5JujDmYd1uOg9QGDqfSosrN+001ptZVpjfbKNESjBeVcF2dcy4w+LK1kFaSLEteBjlfd
xZIjN7035wmAtRedfVO3lvGUeDYKV1vmo7rJOxdP+JIv2/uZxnHtq27L9tBVtrwUbds8dQ0H3Q4z
QRhbhoxmmju2XfkUj73LqaSCy5aROn/RjKl4GhZNpzpo2tm8EYMyPnTtY5JvtaxYHglidr9O+VJS
0dWgv1PUwc7QoRG4vjI4dhNy3yzGnwRD7pve7R66Ph++VHha536DZvdzOjnDI/0J5V1ta/Xoz7qk
vDNxCcyv1/Jkn/SzkuyGPMEC0iP9avBh9KPHaK2uHwNMMKYkWKYFjY3qpcNN2+rOl9q1ulvhprK/
QOJfPqD8FXbgSs1p/SJS2gtnkumz1ZX6rW6YdRvEZhQ9s7FxNEvdBHYhRbWIfX5P+bE3S+2TUAvn
emhmFSJMoeDIzuQ/b8IppQQLWY25d0wVZU8bUWnTsb3wOMGiXZ8egUwAt5EExagbd86e9CyR+1NS
J6gnMcnaq1VuxOGodOXXOhLWk0CPRxGdDd4nxdITAxW/VTzJyFMuy3Yuz7NRmzbpoIl5U2ptsYYX
pP1dUVTNw9x0SLKKKKqXmxFFGo9EOiXX1ehRtDux0BwCCxEK+kOEoSDfQcwIgstKfOKCieFkwBnl
c1IpaY6goVLqi6VpNSUcVADK0GG/r31wKw6kTKSWs6s1DdwSX4XYCvO401MaFVlkl+poz9UnmbJp
BLI1zCUUkwrVkZ2g22Mk3tZB6Tlz5xc8qhdl26p7JOk2yRLqyPZG5VXOfg0SWvhaQkaq7/aZN/vC
w/jPZwhnxUe6R6wbcW9Tm/oMdOt+Izo3/kxgrPdYMWOCNedMyeJ3cN+uRWOTgtPZqvKtIIFkoZLO
k4+jzinqpylI1NSa0eLrCSwZf6riqvKViNvJcizj8sTqtCkhJ2IwLgoMcvWdtPv0eerKns5aF1Ho
ZVPhIPGa1t4jM7QuICWi7oMWT03lZCR/KsWUwU1uMicfTPa/WZk+k+A7D0eeu3TzpqALJA5RtRsG
0mSMcsx4umKBYNp9vbWjJS2PGvj8Z3rbdXMojAy4eMk9sY1SvZIYyRnW85qyTCk6lq51XPXV9AjR
0qlPCtOIW18qTgQ0o8dFIJAZ3BpGxUoSncNBUrX9JC91MnuLo7jtcy9oRysVoTYt0+fS6Pq7CApi
HIh+SGSgj119l3ppGwcwFJ2HMluIPe3LcrF9N+f+BSkx1pZvKl37pVMZjkGVKty7vOqx20NLCt5U
FFZ8hu16o2zUztayjSHrhGA3TmbDn6CFx2FuZ2ocKks8cHmWdPXni8VS7Aa9QLGgO0OWkkuClcfO
dnLsKEa7B3WNs8oYL/CNKMerQTr2J8XBOibQxo5dW1VT52jojF76auSCWuEdi2Ed+pAZvig4WGDF
Q6MeNTI39K85YSH9hSJl7QbYFJXnyRw31bEn5uSioE6w/V6UZunTh3Zfsd3prlqNCHJ/WiorCzyF
YjRgZSNXWyy9j4KSNqOiYGGQ7LvNnFG1Z7m4xnEpN/x+KD1CMWUvR9/GaLlkBuHJcddxu91d6pF0
EbhxMiSneml48ymVEUkKTq25x3lTq7DRSjxVgzxz2utcE/1zKdgRw1HMzceRCdG+6AU1fxbTHp5m
kczZO1AVENFVV11yptRKO/nu3NYD+ZCFwBU7nVhxUzJWrY/7jnmHFFwmobCt+mqayBg5UigDdkIw
QdxUgxp9mwVXOmwp7UTgdo26r/uGotEY1SrbDP2gtOulcfo9+HPlhZ3oO+m7i9cYflYaXLjO0OOa
elKtemqYiQcJjIcxOOQ3SzsVKRvPSTK0XUUFEtdfHEXt0mOBcOerq+IyEC5L3C5h4ZUEcufjjM8h
FVS363rQT4yDI8I1u9mZngq8Ck7kYNG8DguZWT7aMMx31LopIrYrtxh8pO3xuUSzeeUmtb3XFZct
W2viQt3MbhPp/mBTPQOjZsIBKEkTj/fqRR14ieuBCCyj+uAOLfZqej11j03G3OkIhVi0rabFi0K7
lOVDL41WDf/LSIaqJj5s3Iq1Ia6ETvHYKJNqBf9V27TsTcEgHnjeoWTvRuPGqUGeYgtTtQAnWeK1
sFPwEh8QOja5b0Z+zWf23vOv/Bl0w7ATTijW/7hqIYJ5ixTZ5EkPrp4DSMUMcdk5OAvsypWQxKz3
vK1+Br+YLaI1BtpDovTT0K+HaTJqWT1v02rgbO5N7zIZk/zxdyE28C5G6S7sasDUw7mYlg5zZczl
tG0H8xw/TZv6QoIY/zaS5zgQ6vA7tlHlA5G+vXDZ3CtDranjVkVTCgMY6VOpzu9Z7f888yCwmGBF
NHTMS1lCb9+FU0QmMWbwJEL12XmRJcVVW3j5iRZZxrapXOMdk4Z/M/ReGf8QYlcDBUzWDpDRJW2M
xbLicTuaJP1Z7ExFO3BeG9NnBQMU3y0bM2gwcvathXakyPaZTV/QVuHv3kV8ZVb9nrFOr6D4vf3i
bTdQo8R6hwFRNh6NNblNJU4Hv30TeRccc+Aq8421Q3MFoSOsiY2x2yLURFfdOpKChwSZX3+Xn9YY
jpkMreDiqyuL4ZC8CtKXp1U84DUejcN5lhMjA75s7WgQ8uDXb/XTEiPZGkYps6EX25TDt+qmro6X
IS+2TefIoE3K9EpO6fjOEltB/7dDKxQ1kKVwwgNjxiTh7c3hw5uF5L5wc3LmOgPFq509TNEAgqh8
RXEGv/s9UvlPFxFvL9Vd1XKohoCED9Zb3pP32KkWt6rMRKAVmRI68OECfPp/W5qH1oDnguKKJUCJ
drAG9EVaS2R189YkrcZPab52Cxbd7zwVP92ql3dB6oFAg4H2YUZTnhXl2JsNM4haWTZ0BIu/aNVv
+3qt78I/a7g6e+8hjykunNHRunJmlDLZvgUut007Mh4XqXz3fv7vh+l/4qfq6q8HQP7zf/nzQ1XP
Lem83cEf/3mePpC4Vz13/7u+7P/+2tsX/fNyeGq7vn36x/ldLf+x7cvHuy6tysPXvPkVvNP3TxLe
dXdv/rAhp7eb9/1TO398QhXUvbwdn3n9m/+/P/zH08tvuZnrpz//eED/2K2/LeZj/fH9R8ePf/5h
81j+9+tf//1nF3cFLwurIi1TcVfeHb7m6U52f/6h2O4HqMjYO66eLsgGVxLD+PTyI0f/wIGFkpGZ
42oRu3IOyopm/c8/NO/DqpODjYOdABP29UiTVf/yI+cDlCB9HfCbK90Pkv+PT/fmhv3rBv6j7Iur
Ki07+ecfkM4OVjbqdmxAEGuz/0NBPqSu1EquZ7ORjxsmVa5zmoHGzduqw65oK0Se3ehML8YNBiFg
a0sks2ErYTM0fi+b/FRqaqWHhiLi6kRa+cxf9NRh12sgggHR9und0uuMBZa8Mh4ZOBDPJJhBF35d
m/2nMmORBM4IccDXu1jJaJDTtjxmWlbZYe607qe01CpQXvxsqOw7o5v9tHRNgdVZ1mBR78ygS0jU
XHFe5oWM/XYYPYLJeifKAobYc7yTVeYozKCFcSH0zvqs2VlXB+TaYditFRM+rO0inXoTVc7w5PWW
AzqllNNNS49RHAnXXaEm0zaHiyYpMOGLBlk3geIl+NV4XvS4uob1Pnol3QwHWqpreJ65fV5qsvYC
QQl8PnqD158QLanP/lxLl265nYqCRbLoiChGQGkMmpCwBxqtd7vtNDctLnhOuzGUWI9eFxn425Gm
5v3aCw8QLhksXQ0W5tbhSDjrnTbhAuc7Nq8O4GVOcoMLHs4+hh0pejCqaTmG1dT1ybekK9VLWmK1
9tPFrYBgOfSHC4psc9zJdGy/yMIaGEJ58PmHjZJCFT9q6lrc0KcLMxhSrzgz0mSYfAZ/xXnkDOrd
6LjZJTEGzj1O0ab0I8pfZP/kGE8+qfWmhrhmzi5z0+s+140n3MCoXTX1ywllXphEinG/OFM8+3LK
lk8x89ER1D+amNTZ8HK2DQRsQFtlUdJgriRcgbbGF5i408Zy9pkDwOET3DhYu0WpGuPENJNEp2Ua
oyGo0P+RV2Rp8iMyfKfZ4jgXndfW0OkheJHztA798wtwLP1jNxDjfZaZg24f1b2hi3AxF5cw4ikS
RegWU473dYRS8LTCWWU8LhUwuGDQZ32kv41kF8puquMg72LMRTINR8dAGxrP3GIhmShhX1i5CGth
5NFOaVzz3LSLrAviTkJ8aMlKM3aTxsRpK9IZjlxSyf6j1BKHLipyxgetGKfBt9lyTB9UOBnOyo7x
DtxfPBMT+qwp8ICZa9/RW9cKFDEsx70pJeYq9qjis2IbgxZ2WonkHei78UK3FdU1flERI4dSib0A
6zsN6WAOD+xrbymRy0AMQ3PfmoTypZNY7vrSmpTPbTqMY5gWjvXZHUf1i8cENvLpeEqHO76mYgBX
thstZehluFPz4FUNnmdmppJFUmbpDBLfDvdOKYYrZZomPKuH2WAiCGP8GSQMp/FZQIHBAmcF5rvi
aY5gP+4me5mnYElFpPmD5+IslhI1wibaFkGeT2SeiySWDx1cky4Y88U9q2MYDH6VNSwbJ0mnm6QX
1oXJTByEsvQaLYQPVGwd/E5A8eLZYS5S1fFxkfNtQ63rkFL2WNIVYVWTJx9ShdRVqFutB9lP6+gU
CzZqYmzMliQUNG3MfjxSluYNUKJzzmhDqwPFsZjIeBPYblAO6TRBcClG41SPLUwhClV9KPSovytb
E5TZGkmcQ4aam6Y/20uv7SakY5/MLCvBbEgAubZ4CGvEnEnK/CK2+i+qDdLoxx22I/B95gkTHwTl
dZgOPLr+aCZM9F1zBD1KuQUa/NU4vo+jxDxXO2GNvtrrBsn0g/CKIJ5stfHdSsFMzRyIVdq6vSGy
d1hQP586BjxQ3AkIv8YT6NBQwkYOtSxWh6fiUmubSI88HwT0vYiBF5r967IVQ4xVeEdR50C2IW38
bdmqt2rSy6mFW4JLUMdsp1XsQO1YDH2/ZOdJprYMfrPo2ygS61RbGJWGJrqz7aua4Pup+/qUPaxk
bb4logNUbPgR0zkelJeJNJqxsY1mY1eFdgIGOny16kx+atLSfPj1W63E6LffGB9QqKiILhCtwOt9
+43LMvI0mac1PO0+LYLBnCy5EdrIXfa62tXO2iaH+JUUOvw5+nO1D2RWpd9tbf+uDF9VhmtD8p8r
w9149/iU9/WbwnB9yY/CUKP6o//ET4UQpZV+/X+Foa194Cau9n8qhR4SHR7bH4Wh/QGOGp0KnSVc
VV72r8LQ+uAiLFwlJ7RNGlYtv1MY8sHePEc0kxCMkULgXklDdMhStCl5vNkY+nAqtC9Rqy9+RbRA
OE7UBgxa3+mMXn7d68d2fTsIcXgEY470s8iKooU5BvVZ2EamzTzPcrsNNfD4LSba72QZJfJPCEsE
K1mxkzySwVSXR3VraMeqWDrVt7VUTfzU6fWvrZ4z9Cgj5SPmKkxFMm0293rJFheWBgdwkPGVd1AY
2x0or8qJ3riQpxtYIzMzgjzX9ZsEemQdTNjZp96AxGEq1ON5XiYZ2FbU9eFsUUnE9pzEKJVmpvTk
q4r9mCQuczhvyPavnpx/s3+8ZKceXh6ChHlI6CC4KTwrr1UjSoT1LtUil8fLm29lW9Sf7BEJy8ZW
4IPqDYbDvj0NDhEqpfKN/zLjrW7mTAwVagRK5CyBwLRkXAJnUikVhQ2o7Mkq/pTVBbA4wVUyQHiP
8HApF823QSWhL2RDDzcJEtJGq2ztUQ5Dlm373rOZhWQziHVmNX5X2keT2kG1cojbPlVTyEbjbChn
FYzt7eIs/CZn1HN4B4UW7404EbfMrf0lwlYo/PWV+ikYnAdpbX/ZY8kF54w5QJEWQsFrCN4S/tPi
+sOQa77FtK4gZ44wVaIxsvoM/zllp0EI6bTe8pc+3nQJxnd6qumnpTZN192oWjtwf5hlElqaKtTP
0HLjXSGnfPPOB2bBHi406No44lMyejR7B0qXPHbGWuh5F7J1MxpZ3OhomLzbtI0Y0JtYQBL5xWRs
UpOwTJcOPS8GaLloh3dwwMMTmQuHsICLh23XCo8dPGJdblFWWXEXLl1nbKj9DKgf0nnv/qy/5uBJ
XsUs3ALWMKDVejle6Z+yrGncXGRdiDPRWky2U+jCVAOEM2UgO2M68gBHN6sazCeSIDrBsUAnrR6T
FS2Pqveu/s/b3GpFCLsc42eD4IqDjwN1rnT0Cg0gzKbmTK/y+hiGpD4GydqERMlY7FXCpvVNWTAs
y/TlZOasP+1FW146erczBncptxm/PfHHoYzOx75t3tNSHnJXX7QsWGKgcaUYdQ69+KaOiWEbqTKE
ZqaHuZeeL1p50lHUn/TuZbd0+l+X5e/T+9XpzYHzaqWuuNEbYOfkrrjLxN1rVOflFd9Pb8f+gLJC
Z8liMPr9iP4B64D4IJRZgyYRA6GCZUX/OL3dD9zG9fk3HBb7y5n/L1jnBZNmd7dWyajr/c7pjdDj
YJ0hYlI1bFeBiJAaIGd7u870jrmOV2vZdtFUXIMQY6d35PnRJoxEyMPzr8p6XX+e9rEiSZjhvyQS
PCRYZZj9XIV/EKDwwJm3KGTNTE3RTCLWGOMBtCTOGbisUTCiW2fwk0Gz1du5cuSkORYnYz/MRHp6
S+RHyKH0YIb0+6XusL3eEPVykkRJ8XHOM6MOwKzxgbJjN4dDTOqPyXFqor7ModKVvo4NY7xZHIiQ
fhpbxucCl+D1FDeNszzSq9sm5+gFsbX5gLoRXbp5VTJBFSinMSnvvWzXWFK7kqNaeEeJUUyfbVeB
EwThdGngmap9ERTNaELEkrMzMOl2LyoYJhNIjjY9xZo3gZM0xfRJy7AamDSRF4FKztcxf+Rs03H1
+4KFt34Pdws9JAkI6V2v2+3oN7qI0dfHlp5uul6fso229OpnZkjmFyHTIj2CkurdO2nTnJpQkZwN
ZiFKHZCc25hMULM8C/vFVW40CwZygMGGuPUc2wR1gGILB7JPuDnScLPb2pEKHK+VyOYzdJU6/MEo
mn2nA1wOaKCVb3AsBg3EBprslmmBu2mN1rmrFN1Faq2k3S2z+OQhovZy/cquo0sdi4iUwHu9NUKs
8btvUK4Mg7ZVRztXc54tZ4j5slsFen8g7cEdwpQMrx7QorMmGk8l/daaSi18pbCkCenSM56Gpp/S
ABnzVEF4brOtlFZ6O+iRkW/sGKRKMeGe+VOkj1hcwY6Gh6d4YxQMUbLGNfSDubclVCayXZLxxJxN
LM15A0Q67wxVDhs2pAJo1mmhWKkEDR5qILJKQjGBrLAFpC83KTfRZ2Hr286DEfBqW/k3td1hw8aw
AQsatPIoXdk3DsdveZ/mcYvSbQvl8kpxlgzgc8R82mqVDezTGZ5xOpzV/OeVlqnjX6f+3zv9651+
bYL/c6N2ftd2iHgP9vr1NT86NfUD9pprk+bRvGM9SBHxfa+nU8OmElWJQ5cELL/OhH/s9eaHtQwF
WVfxGKO2+FejZn5g+siPsAVajQQ5iH4DwX+xJ39bUTG1ZWa8xn1y6hwqF3PZw8uokjJMygZylOc4
0VHGNLz3bVqWm2JITNimwtlOo7GESdyPX+xFmk+FnUR3teIcEUtK4IxeZx5a9ElvYAsqu5LwFVQx
k3Jtdqitl6z1btIMP15nzPJdr49eOIm6/Nb0Ur2pcFR4krW1j2Onsf3ZUIcQR6fmNBv05BJEOTqB
+pEEdtU6hq/P0rxwV2WEU8A+hibkao920Vu3rI/2ah6MRPr0WtdxrUsIdl1B4vqSGt11ppTkB1t1
/gyODpu3mbXOYiJgqp81vTEelww6sj+ySPcg7L0fG3UHSXYyzSrQYdrAOLSYcefdYFVbY5Bwbipt
3kRGvNzadoTojxPkvGrU4VtUNI7vtSO0XuyjCcqeHQBqwXD+uPKE/phXQ7xrhLeFk3JVR6P2CSpI
/WhQon82lAp6G2Q29cjRyQublpoU1ryG4TFMWXMMcJmrEJcX8wR9C4KCeepHP4E5/w4Y9HNND3iw
PrV4qq0RhOvPXxXbUIc0s4wxjbRs6YUQ/dRjdVa+q7j+3kPe7CEcEb/YQyqma09te9e9KRhXx68f
m4j+AToArtZwHNgRXqztfmwi+gfdoJ956YoItV3NDn5sIvYHAEP6EhWpKNoxxu4/6kX7A+gMlR3/
k9QoxgK/s4n85BJBFYvxENwWA+4JgcwHXejgjtKedAqf3jbkpwzK+9dETLvezFUYbOaonYzKaOzX
lNYnyIT2FYrc6aQ0MuUEunD/1Y6FDrNL9Kc6os/jOdXzjyTQ5dlfQNHfz9qrZw0zsl89a1eMiKt2
FtXrR+3lNT8eNYtDCXx/Lf8t/vX6vHI+cJdXS1kOrO+g449Hjd6EWTTukdBVLAq9V8+a84HTBcIt
pm4cZuzCv/OsvYDurw8sOEZMrmm3mWu7+EMdtCZlOsSYA8kCwZ6tbJDcjqEpUW3BBcXnEYvuPGyI
vDqZdefaVXvI46Lc1EaWgM0tKvaFdkqnwQg66Vwgnkxxz+w8uZ9hv54kSUM9WjanWo84OVUG7zIG
Lj1p8rn7q0l+w314DeofduV043hHs8ESomEyzDigxIy1qaWRlhYg7YTuKnMvwyJKr6xClQG2m/Cb
M2386/H/j+95WJdSkFIuAFdAKQAZPlTdo1eCXD6X8SaqVREaXv5Miuk3Ty1+133v8I0OYLTem5bU
jfJ4Qzf2rc0gG7uFd/Pqsf03le/h6bS+B99GXS10KbLNg9Op6420TDo6PEirrt+Okilq19bv3KaX
Tvf148bb0FwQsafy7OIue/BV7KRGWF4X+Je6vRcynD+tCu9LlFrEera3Q9t/agl/dQReBtmi7Qt3
uvr19zzEmF4+AH4df2XA/+TAY1eD5tUZ6gJPVGc5ColzEJvGFwPiR8ao73Eufxp6vbwf2zhnA9Qw
kqLfnvrQzg0stFZBb9/MAZSK+4S5Lj4C7uJHuXNZeqCKrWXuUck8D3Zz/euvizHIAfbAByBSl0RM
ljiFM1DGm7LDKCfFXMwo3aRefUJbc5Eri74x7ew57utlD/V4j5Sm3BVDbfitk98jBH4mQuis1rvM
T4pahmLGRrRSl2SLAsy86k33okkhPzvFmavYF0smnlWqyDJ1oRXP8K7nUYH/3kO71wTlZgEB9Epo
DLNh0DwOOcyBVl3pA5GxXwxh+OWSXlta801E9o10zX3VWntX5Z1NB0zcGHOQ/uzeobf2m6UFTubd
xg454voxXM9m3Fo6NyO2fX49aXuzj+8jrG+Y/apf3Tnz/GH9kSV061qNpm5DDnjr54nbHtly0oMk
461yWdaBiRgpxDB92Ztt5YYkNEi/HoqzNNP3maQ/f/lmemaez6hWTs1m3fNSBZt/ZcSn1mnEeSrk
LT4AfCuUHcs5gpdgnEY3VLCV2OBhfdEYYwF53f6qOLL80tFShygAvaDCtIb+Gf2KJQaDbyS9nR5V
mV82xb2dOxeU5hdW1lVHQlbLeS56bztb7o29Ii7s4cu5W5tD4CQJrmZGnGKegjCWk+dCs8q10Peo
7hWMrRbH2NeiuBez8VlPdT30HHkbFUm+KRw+gpaW86f1vkZOeZZ1jusTAJ1c9l60gQivBX3tSjDg
Qg2H2lQ2ZtIavikXKuv1Ir9cxsnE2TZzsShIYF98crAFRO3ORZjhqG9LrfR2c6J6gZs6F8TBeDur
necdxpsudiLpvVmiVTVEV29V6FJ+jMJzIxWcCUZpLEdVZe2r3LbgffAoUP9YpyOXIcHIYtsit95k
izefRzGQfaMYIrSAhIKo4I9RyRHXNPmzO9a3euIcv3x2QP9yp5bOcVksUFQm3DsG/Rmyzg3+YPU2
gd2PaJQvOTTJsz3HULHiUcekeUanrMFT6tOh27hY7x+JId8XNqG6bjXpm9TgcwsvXbZeJG8RDqih
ldkCbMab/BzBe6hBhve9JI23RlbOO3oWnpqyu10sHgDFSp+V2CQ+em5vu8kRm8mF+T8qeR3Qq5X4
4kwcr15ao4HW9p6G9BEmCMBN1vDqqDxbF4068ItH/HQC4D8Depa1RxXcQvGA4TGQDwBbKuJX90D8
cyGerYFFli/FPWL0i2TUzvVovGxU76bo8W0S6JHPGyhma4Cct0sjXfr9aO6XCJJIIycXdz37oiwx
kCjz1GEa5V1os7HHKUT6uh3fGx4XZq403iNqb0l9PwOXulUUrtTspF8Az/pQHblh2sLX1L1EucnI
XTtPnGT2TQFZxhrWJeosDwPJI8HkujfqsmAJVCg3VPoT0kv3xoihSMr8voxZsnjM3MhEUzbr5tt1
jggb2d5mhb5v05pFi/QDVSgPvhohLMYLHEqjgopLHy0kaCihDZMtY3Ha6aROu+lkKsizK2wFAC5W
O19zzOQCNc8SBTivZKiUuTWW5EOqON2fq5CpsGh3WaJ1fm91Nt+gQLUG4yveKk2DnGmoiodiSY6F
6ZLhXrPiZdbetk6Ci1l/2xbtLfSB1SmaZCbHbtmUHZ4TN+FzV27ynKcYl7ysU6V2bopcXXZ9BjAY
o18I2qqtjmosgjcZsrkQzrweuINyM82Ch0vxTjyR11uX1IGPmJvlnwcnQiehRtm8y73oSQUXDfXJ
UDaKyasiVd/nojB8jszoTpJq6Vtr2Rd569bYTNqZ4SBzQ8tnaTtDjoTGWc54qXXcyyXupyvXYBNE
aSc2UHaM47Uf9seWR5vAXTn73BTlKE5ReuatcjdPcXJluIWOL29VHfU6G76wqlsbjIFlQwd3ZmIR
tCXdVf+oLSnEqUGZ29PBmdlpDaGQJ5soKqqKxOKVWq8cFSYfGVuBeRcjFti088BOXxj7NgHKWKZ+
CCARCRtwNpNf2jxJLoVS5hurte5gyYvQ1AoZjp50QxSE6i1YhnWKH02N0FWtv2qKO+3cMprPlZz5
EXYEyb2MFfExVZU7rUHJAw1yvX+ZitMgakJlo4+avhnGxnyE1odph2YMgYhZLEMOQIE9cb6Z0G6G
WLK4W6cZ1FsQn/tp4nheNyf8AKcTgwObsV3GSdXevhyL1K37eWwZlMmsDqS6nosiak8RxKFqcy3y
xXkOS4dlULNhGIDQoV5Y7ampdUog5XgJJS/9VpXs4C97hEjtC1XW5bVSZvdxXkc0mkj9u0pPt2zx
65mS35A6mPuZ7aC6ZD+eIJsGokqf+1q/qo3+vK2cBzPJv5aOOBWIT/1loUqQE6rnqizAbgZVR5jL
gtPZ4rZ9CsRTqTmsaWTdviGK+XRqVHE2Tw6NSuS2YaUyi2DRHetiuM7kUGz1XO3DbrKmK7I0skCO
kr4Yl8WAivLWLdevCSbPm7Iec9Es3/rUg5Kc3Kc4K/miTZ9X/n6gNeuiXQuMl3IBPejtbIt7oglr
zizJRNYd3kszWTuUt5Uxsg+gSYxj6AqhjB/UaQWtXjktySYn6nBjO8rNyDuxaWbPY9rq8OwwqNZV
Iw1+XSG+cIrfvLGNNbCJydKaq0cbeFAgMtuRPfYw8Pmd4TJJnbDrkhPDHPaRwC6h1iAHxPiw+Wqb
h9Qj53anfNac5jYjb8MRJTMLk/N8MQ1KNuzN1LZBBNdss3a5jplK+DiZaEEi5XHUqQ9QSRS0fcoX
kJVrq25PG82tt81kgUnGnzTZP2Z6fqTFDvxEHushj57rFlpmUqQn2M1QpuXDdGEpnTgpZtZyGbFx
M987HtfafWRs46/PnJWZF0bJrpMZq/NOzg4pO3E5u7Wd+y0ivADGDlUj49sgHeUSjO5c+EUtpmDN
zdz0iv6Ozf1PDeoLBwLImh4bAtyhWXZVO7UtU1cJbZ0iBIkIRZpmHy9O/JzV7J4crM+/vrEvLt8H
NxZffch2ABA8UofsC703yq6JciUs1yvFzTGx+ae0NRIPUzy5fO1d57jJOFWK3NwNkXuxlpMErbt+
AdEmQCVJAQ8xJFhrJnWkBFrvcksxMBviniwKERbsIZhMgDENoUQmeVzp+XNTt7dGTaXTL/Q1mbEn
G9VDBQY/M00Jq16PfT1J883QQQYyKR3XclNZqBwKinCpsjoxYBGb/8feeS43bqXr+lZ8A3Ahh78E
QFIkldXqbv1BdUTOGVd/nqW2xyKlEafn1Knap2pXjcczbksLWFjhC29oM86AaJA7ojaSlueYbmiA
ci+q/WC3bBGJ+ylNG2mrjHzttjCuqoV/k0Tq05Qo7UOJ106M3IoA2IQCQxxwjf+6Gcm5wpGLYZxl
yZ+mCPKY0zYOTNyKgxXNCFil3AqOM0sisKPhz0sD3k1p+iu3Wlx/Qoag8wmeg12ImvfT8+f7reLa
Q5nzn1NexhGz4z9jfGx+lIIi0Z7+KvE0/2KJ/M+geJCQvFjnr6AA91/gTvyxj7uu/SP+4+rHELfH
pTd++u/Sm/qnQZGXTgwATMCeoqbxT5UX4yhF6JwJQWjgqP9UeaF0KDDS4b6hkw3GnArC32Ve60/g
d/wh4DhRNJN/CxagvipFMDrMT6FxR6fdPHWLS6p4VmI7lD30XpNLs9TTO63QcOFFwUG9SdAzwLKu
jHZGGSuhrxnl0K6SNkAOEcOTAuyA1E2EEaPyrYTcsZbpiD/G84zDtNBWu1Lx02F1q0vNyWbk0h6d
wyc7HKavyDualVdgT+fCjWp+oMPcey8+yhvlpFdERhiZNJ6Fbi96/aBkxMu/6HY4ZkmrY5wWL0Qb
5wv0fuXnpJjSIQFkGa8cCbQYtAblQkKF/96hnqUgQ7HEn5Z6uNCRXO1+XXO/tZ3+s73y/y876ln6
+9/3RR6QsYi/f/nOvnkov34Jj2vWQjb8740j/6mzYYSPoWhmHNWslWculGiRw3OECcie+rtmrfwp
vNHQa2Vb0f0UUJu/N478J2x4WZfZTwJ+Tf/1N5qsohT58l7DJpnFJX4RW1sYQhwvLfq/4VSH0KOj
cew3w0A8Nk7TOfsWWwRcL4ZB5RxfBgFdNDS4iNQrj4dpxliRzClFnztIgodYA+PhZxDcm5U9NtHn
NNIlCWMnqTY9eU4mxV+GOIUl003T9WwU8byGxUjcZFbyAAdoQSdmPcc9/CLNhIvSRrI6HSpN769x
SZ8zn3t3+qojLEN3hwx7E05590hvmH4nKapseEOtztxxmdJ+XgidbpCOCcN9ay449cDyIcuOe0qZ
PZ7BnUvHe26AK2LwyYXK/XQRoGDTXyQkETeJ1qJX1AzVdDXAKTJ9h+aptJmwe23cOtCLQ16ApEFB
oOizVQklBdEjnddzZXQTf47WWIeuSmGE9CiKH2PkVRNXRb/jsabjNLogiOMGAE8xHzARSzQEYhv9
Qk1SEHvEaMsKqbRhodtg1OMqrzO0K4REk+GWaTRM1L/KWbCbehQB6Jk+4D+wSF5Jn+QqQtaJIuBo
RLcUn8YUIb4sWGtFgfBgMOmB7epdRmk1rtMc3R8pVa+kIVW/pqGtpW5uTvb39w+6k8UoYmcgYkRZ
QHdUmQ7P8SpBNLBTrbmRSKJaZ9tOCCo5SNeu3x9FEUyBo8UohqENROiILhew2uNh5iKwO6dv8alp
i/ECL6O7dlBUr+z0dm9ryBbH6MnvlaTsXbZtcpgChDzef4aT6+r5TUGiGlyAeMzx38ePECZVgLJW
hd+YEbWX2dRo27iNVWLCqPL7GDDk++OdtFeex+OQ4cXZihwqJ+N1ugbHDS10t8qBFKEi1HlZhxxe
UVjK5v2hTrtgYixSIMZRAfQboP2P362uoiBubXwJ566IpU2txu0naR7QzoEqhrQeuiDGQgk3MVLQ
2O1NCZzgxwgdNV1rYOcOSFRGtjsV5XBdDzz3JgCm5ZDCDLHboZLSucAa6hiNKmex3Rlktj+hNbkH
U5HeRqj2wOAum1+2F/975b1sz4pP9c6VJ4R7ue/cL/G38jhQFD/4131nKX/ioIU5mGhMgRwTN9df
gSK0YFhCJtGgWPpi7/3rvlO5CiExgTiCPk6cKJACf913/BHa7DAXqE/D/+HC+5377rQyYMDBQKUf
MCpBlU2Kfrw4Z2mWgqijXKiOafc45xDcFHodnpkJ7m0X/xzwQHrUlBIA7b+m6o0Y7mQDgupmXCgx
sg5VSugNHI+7zFYxom6HV5UuIx3Yas1dQrHLjeWi/202PmPhdyAkUMRknzpVM5X9MAz4YmV2iNBN
Tkkc0cZzFDTxxC9O0ec3AnJFlsu1TvAiTtkXQWnb6lZuKsJ9y7Zyv2vzcW0FSrqlklmgMzflB6kM
fFXfNO342x7uAEKRpddh2BHAEEAdj22gdLHYGWNPKI34VqQfGmm5RAwpXqtNrPhNBS7qtz8g1SSC
bwPUkWILFN3L19UwbkZtCZ7sGNSxGxSyxvQm+D3URnTGtuKNmQVBguMw4iXgrO2T+8lxogpVSok6
cVvFNyp0Yc9ZivgiMKj2Se38ZKTy3kYaY5t1gFTff89n16eT78oOFNgqwlLQ3iKUe/FdTalNGdug
LDiUthtV1rIBNK2tgNvZGDoqjaepi4V4ytyv42ShqtYNkqfYI6wGkLxgcNxIjs95Mb+xf7CXh/gC
DBDnoVOFiUXhnqQlRotMz5y1WS8Zdrs0QUOUQ8/czW/NAHAQgTEhBKf0fXJZKnUyxpkeR+shdMp9
OQTG16i0sydwfwY6xUAAHXN0KzkpLvr0IEFzdYmkEj9GVna9DB2NYCVQljMIiVcpLkeIQ2FcwQQE
qBUh0vGHAX5RhV0r+E+TRt7aZFaOA9Jsl15cOUq5gn5iP1DkUa60YdFQBhznyEVob8bYUxt3ozpK
H3tz4qew9Ii8FkquGxZFBTukx2ms0KzA6/LQQ19KP8Sh9DVPAWJHUUQdUELeZZuYo3FPy5f08sya
Eyv6eM3Z6KGQtsPjBVB6GjKkVhmRofB1G+pga2NY+j3KlznF5VKG8xuUkfxzCkrU25ClmzwUMwUl
fB7UFXTvylo1VJwukTwgNqiGyvkItN+cvToMI0TxtPkcueaZunTyvASoFjRfbjHSp5MVgtOYMZeT
EdC5C0qva5K+dsuiQDUOvvYeXWnlrs0ipeTwLfrLBRbNTaL2Ix7Hc4BGJBrtUMp0rUNVbUIfYjWm
LayEMeMfdKoj1e6konoLszm8x1NmvIlrObptKNnFK6mcLGSsU+OGymt2F2eGG2bFOiTk71AB7/RN
HbXqDuiIcRebgT25SjtR/Fcgi48w4D6kMCs+JESJ3zq969dK35wDfp+E8dwMEERkLmq8DKmF6yfJ
njYYgxFqegD8NB4+ZNUsbwq7Ns6EtG+PYlPmB71lw7k63g7VEiWB5MiB74Q2fSR1/lFWpn3mNHwd
LgiuC+8iaFSQjk8yEkQX4qU2xgDNQrOj47xYnxpVy1dhWGRwAais99XYuHNTqBfv74k3RhaGQpD9
QLsodHqPXy9pOwesYev4g6ElKYLeKSl6ChuiaYtVaH2A8x49SnZhnXnjZ4ez47UtzhiWNxEE4mOn
/JomMmMpSjTH10oZSX1tsoNHbWjaL6ie4miHrYHk5YosoeUw5iSxADy2JX1cw+0TtWrpGVvVIUrl
+Tv1tUM90uRTYXl2K9Scm4dATaT9EFnag9CLzVH2LKI7KS3yb9Bs9GutcpKbqU+DM0nJ6yv118EJ
8ZiyCYvzeDanClvnqpIdP6qcYa2PtnMPfOeuTTsOeKzY1pCPr+j0RRsHX5n/akrZcCZdIeFGf/It
U5g/2PI2jl+mVb/pGj1yAwl/YGgx1iZJ6+E6Q5BsVc3AV6Sk5IZVjHS9ZLJ2g3zC7NeF/ZhaQYnY
YbB4urpAoJQtaMKlTrmB1rCbN6PqVXL1I0QdYdXnzReY8sFVJ9QP3l+Xr1Bn7G52A2c12SRgRcLx
o/ggnCZliAbL8utQte4WjpNVoDvxPso7pQPTQ3uNTopzEXeB7mVG7VxMeVPeBE0bPv4Xj4LJiIqn
JFhFxLSOH2UqQL7HackeadCDrOS++TL06FKbWt9e2IsiXVsRuMpaR2EcnILQiLYOitZ0d2ceRJxo
J3tGhMDCCsMEn3a6vBy+JhCUiAepmwOE7AskIOQLRTPjAxEaRnLUv10kdA9zK+lbSgzOhvJC5lWx
apxZbG+sdEpsnFSiIC4UkI7nJMIiIZcI7HyMG7QPMJLtS5OdiqBRUcMFDS244coXBxGqPZip+oxd
xxuHssYX4bQkh9OJ2I5HL2vcAJKa0ScnCC6D1rHXWq43v9bg/ybjL5NxkWH8K8N81bpB37ObkzaN
f/zxcW6r+Q9viX+M8bflx1EHR/ySvwvR+p8qHQh6MFRgLeVZe+HvDg6MHqDxsJZVokv63ny2vwvR
9p+EOYScwOeJvQl3/pWYK9BBZWrX4PuJgEhuf0uvS5yBL7cQ0EqqBuwDItvnptDxypmXpqmm1nSI
S9Fe1pFjcIvWhKK/6bPftV8TY9E6RkoC5iD3wUmCJbcIEw9tQrhbGD3IozDxzVqufCdqzxxRz3nJ
6WthWk5MRChEbUOcHC+yqWmBLhrEvBYuMS66uPvBfizyafTQbkjXeYM29DQMF2YaSJjdVZ9ma6Kv
Kt+AYyufcu3nEN5BUE2grYMRhPqIFDoqWVqqIoCi5X6UnImqTiNxMTW0K0QAQP0AquDx8yZ2kxuI
yTsYTdDrXdqa3GYsUV4ayfkqVJM9iaqP/2Lp3vyajpeA8+eI8GiWSLZYYUKBlCwAdO3xqFkWG1k/
545XJRSu7bq8DevhZ6Y62a05NZdjEAk251heRjFosklTfH02nctBR1mcZomHsZMXx/ZtBLcSLxfN
1Vq8WML6shoeJykd17GizOBe8XSZF/D4Ro4xAH30p9kwwa5U5f3YmLfT0E5+pwNGm4Hmur1pR75h
YTFmIFEQ5OBjENmf3aZBhCEPKyGnlH1sRbl6GuIzPtNv9Pwoh2EoyRIV7LtTTVb4WeEYpx2CNnY/
eY2VG642p98Rg4tXMfez17fhp7zDekEhzJIDZ5chwIf8XGieiZ1eOXrZojLHPqFSzSNRnD/+OnOZ
WjqIZsdDvR5+q4jo5oqcIsltwLd1wv2WEVrFqpdGCgJZbde5s97Ae64/4gBzzizy1Ulx/DjWSSXG
0TGPSAf0mR3BwkUqLfQGDayB1j824/K7yYx4ecEeQr1FRtPmtEGG7QPq5INjezXwj5UzdoOPjcNw
ZgdwVp4cfwwjvLgRxxX09tMIIterOUPu1/GkDLGMYeqeNIBprhX3l7mEOFqYLN482dquigjpAsXY
zVY1e3R/LGwYWyS6IShb7cac8rtKEzra2bCluv8dRT0AcM5lnynBJaLPoStp/Too1MHHzHMj6RK2
7IQlK2cAyRYPbh05HxpDuaY3pO+B+NTeAthkVYcROMEYY84KofPZzDvAqJ6txP0FotM5fhPErblk
kepFua9PbYN9T/BFkpPvaTF+DpFkPtgg9SQnXBDGkOmnORwpafxhiIUWr1mjzVKCHmKcyE8LcNHO
UJzL3N9cy8CR4AwqFNaY7uO1HE1ZPZpphhh2hsA4kmtlEi7IDhrltjOkB+TLy70iR+YaCRzsN0IP
qsxEGGu7Az/2K475t6SX0xxPrC0OPJoy5AQaoi7HD2M5Vd/ZQWB7VoPJDhhPE5n8EnTYN2dcVQDu
QHB38pkA8c1BCdEQeoauh1TD8aDyMqIAFDJoEd4MXeeg9oPpoN7Ul0vcUNeD685q+/z+Cf/mcWZS
imYDwSoGtXU8ajFSTRkQGfdao79oqcv79kxrZ2BOy0FyXKntn6xykWAXWE+znMb7fDC2wJKiM6+v
iFTv5K5B1BIoBZq4VCOtk9Ms6IylrPoQwkwz6u6cY9ETyOC3IwsqgVwD+F9wbnbrcGp2QZNMIJw7
21ct6aoiKtnZJq2rnlQMkOj2/Ul6ZaAp1gPrkhIzdW0aaCK6fhEspBDmkVXgrHHyz5pVZ9fZfDWn
qC+M5hrDcoXNgxtAqWsXmuYuJthYFN05LYy495Ocnl4ackcpaO0jb9Csysr53Oaa4WZtlIPeu4vV
Bq+iNnE2WNzx21SyEqswXc3uV8GQXNb2aPsQij5P8exhYIj0UvrFxA51Jc2sDoCy6ZhsIVkEKw3P
EhfL12TVSXW1Gs3oC41deRUt87otleVghde1VQABzBE7wBJpL8l172Fnl7gZEx2GU+LRIrc8sNto
INcZzBn9TCH9rZvCoskqTlXCvFPbSyOqq6IPLNsbE2fwtF5yMczz1S7+AFPjL6f6/01KjpIS4td/
n5ScZCJ/fGi/HGcj/PQ/2QiaP9SX0Ht7hr6w1v/ORow/RfKIWhq208gKiwrVP9kIMDJHIDCJqTm8
2Lx/w2IsaMNYwQNiEQETfeffaROe5rEiDAbAC2uUfJ6nObkmiHHVMSxUfFPSYa3G82a2gzNX/qtz
6GSIk0ibw1JxILUE3hSh7V9Nm7gCqjw49y++wBux9as98DwMGCKqeYj7qyfHfQdiI+xkOfCCbFyX
en4oS9xZDOeRU+zi/aGeSZpHRytjgVkS/r+iOK6fHK2OUTa1vMyBZw/DPlK6PU62cAVQAg1gJBV4
imnDvkS6WI/SXZzPV92sb+dQ24rZdcZ5I0vmmdd/dduJRxJ0cnJKDiBHOz5SFTR6MaCdAmHRQWCU
baMxRDWy34fiw6LDHGbTL6jAf36rnwx5corrOIrTvKSUl8vhx2JmWBBKU4GhZp/AJwrRnHXOZAtv
LdeXbynW2ouLo7OhIjU1b1khN5TI0S7S0zOX06u633OCTkufjYGNAxYDx2Mk1kw/MOz4uEF5s8jF
E3LVW4mxaARcmrl+OZj9vu3wlenKG1nXz40vMuXTxUUlXrS/uJfQsz8ev9GNXgWdjDPJ8FTpzfXS
5d7cZtu0cA52EO/mMN4lhnM3Otm2zu0PUduduU6eS5uvHoGqltAUoP1zijt3gtkOtSGHY5jT9l6S
z2qTHyqaAMhWfoAa4ZVxiOTs6GshWs0KfC4bwykb2nevwISCnxSisgOu6IKlcMicfp/CbxrkdDtU
I55L5c37G1Lst9fPyzcTASbb8uST1U1VmHhs8slm87JruXkleM8qsKbRucc2aE955LKQ26/vD/vW
yUYSo4HVIGPEcPn4S+WBxYYbC1ZjMX7FIeumKge/MaO794d5DodOX486IykpzHGuhZMVoYU2huMd
ZZwUoZa0uil0nFFyGAdVV2JlYuySAd/JMFzLqXQQRwxiMj4I9AP0zcNYZLdVsWyo1K6kePEmK7w1
09HP0V3pJLQRNViU8gwHKYFbVmZbp6qvIbR4CDWjTZ4jw6jtZJTEGRxrzs3774ZsxhvfjgSFwpqQ
JqANdDyJS2TbqdRZjlcozkNk5TfqNOwBal6abeBlgenRwU5XqoZJZdxdTGYVrrr0C0UB38mTXaLp
dArjz9M0UnwO/IrO6Dhd1yw/KMxuNdMECQwXihfmnqjgWw12fBheZgDRotHcLktyNzesywbvoVSC
RI6arjJvEDLYTqSOE4I7YRtuitxYwd/xxUzKkIQClZMVtXqlHb9aLerEtbFtmNGQfx4545VR19dB
/lRbE+jD9gJTssOsSut+iu7mEf4kOaEXlAjcpEMCdys/ONbgB63hOnXyGeYDaoXYduXlDbv80M+h
a8FeDrH/7Mzscz13+9yyv4+atG7baVPHpjtHyW6Z1B0UzlWwLB6ota1ALhhy8wXw9C5OipshDnNX
ipprimKXdjhvBjPaGPiRl21GtTy4xwHqi1QRc1fNdKWObFvdfsyV+A4m1HVcZ4ZXLenDMGNE3xTZ
TeLoW0eH/R9Gfh9217YtARSIv9uwf7iMNiWmtlk1oIumfowTvqhpPybiXjBor82O31mu2VPy2xja
ZdrY4DYDXxwkpfkzYm7FuSvmuporwJq+Xj9RWYUNUvCPNOP7FOo4K9Jg5trbWmZ1hw3iocEKOl+s
e2kc91ksrZtCOojfVVJfDZf22kmjnRUFfttlB8zNdvkoPKyMeYOq2wPmGf4QRjshVStYo7m0fAg0
49I0WHjSckGX97ILe0TOYNI506bABQ7zsW0tObfi1JFieRMq2qWdRRt4qz7aqluMNFd6j8NdQaGO
rl/hUvH6OmMjldiD+GtVSQXXZgvKNnPuaXd8oKPuTx0mYAMKdatRyQ9JLW+q3lhhDOLnSnvR1mhg
BzoeY9FO6sZ1kSY70wj90Rr2WgkVrZ29KugusgFjrHFB1J6Jhe8Uh/1dAOrWrptreu5+qc8e/rZe
WOdeMfIzuG+jU99h0KJ8a4scj00Z1V61uehbfSc+dZTx/4EcpLb0KA3dxaiPPiTFrRxiAFsLrwb8
scJpTefTXrVQhoqhv+jG8I7geJfOCwCf4HkNwGndAUX+OafLplZhiUeLZ6nhvQmSQc+4XbhYTfXB
Vno47snOgBwcMq2N+DQij2rizy14DT0HC8w6GbDZNJTgQ65OZ06otw55IHsULrDbQrb45PBdGtwv
bcAKnmY31xY6iWGBqo6hnrn2VXFZnB7ypMPkxUSwgC1OQpsk0LOqRpUBpmj6M2IXN2YI16y8yYzZ
axV9F8/5ti9MhPbL3q+l4garhk/iTpWN4GOEfh8MxfzOtLuPeBcdAjzLkmn23j+uX5eViPlACmGA
gzolbfOTMBNVw6jIA5vynTIb1MnlbDU7y7fR0LeJqu0m/i45yg627NdFUy9hzm6sBLxIWJ6rV76u
tIhHcSzRyeHWACx1fHGoRjZmWkbHYR6ju7izH/Ri+dqn86ajSmda5L9aty/G+ktsdW5tcVggPPD+
dLy5Nl48wslsTEMu5S11ZM/Qpiurxjg3KtGYba2H98d5a3HAONJBgMDMY42cLMIhq2NJ7TTRXck+
V7J+CdUTtrKx7RbneY8UQ+Bb1kyxPHFrLfo0N9cYcq81TiEnaC4keVg3jnMom3iX92zbqD/TEH0r
bOb+pptCX8Phf5zMhRnOALUa0VApUXScBz/CAbAF3JfgJ2tmw1qQ5HsJI9WQIhSuk6v35+iN/E/I
IeEUYNBdoYx9vBykxNKiepIdMBtPUxv5dqB+i4mDsuJc+vdGqkUfEJAepkCEZaelVanSrTLNMN9Q
k4u813wzUb2EOmOlzhut0jmRf7H6/m2iRYv99eHAkBgGoWDIG54CADITMbwuZkjEOvyUi6M3aB81
IF8JdBsFL2urBsjIH4qsU6gE9JpdQfNKt2JFzCRlek0pXRv9WR9QoFa3xpxtTTM7IEa9w73kou3C
T5S+YIfLmz4f/Hoc/MTMvYmfyafBt4iCmjC8tM38kMfSI+Wz+ymN/KRur5U5cQfbOcQpl19k7Lpm
cJF7Rfk53rU5WMYmucUCZ2VR6qzNhLpn8QQj+1HO6kPDQ4uf76ZhPVMR7yptC/pvBx0N45Hex/ti
J03RJxGN9YwH8Xhv1JFfZd3FUISXU5LgBdRd63PgD0SBM5p8CnIGNmm22CVoyHIfNtcyJ6aT6VsR
LI1jj2Fz+CnUJYqcQrsh2YEg+DnY6VYjV9b76a52lpu+wMEmxTDJrAgR4/ZCIQ4WkZbFZdsNA7db
tg0iyY9k6c5OsS5Xwg23HcKm0zdd7fZLOF2J83tu9F2gPsV1cLdUmU/Eu28djGQChHlFKBIM9kFL
Quy7L82oeFL6cBOgdVOXwaPcEoKb9oEyhDsPgOD4DsHSuW3FKnDi25DosybqtUr4uZ1zmC19lTXR
bsRzXszh0NXXch7eOfQAFNXZiJ+LFwJDblR5MrYoBF9KDn+N0v1Y46XL/JVJv8/th2aYyfQMV3f6
dSdDeubCV1OaMUF6m4LqAK1yt1iOjzonzevMG+V5IwIZPXEebZ1yqBlol600waK1PgTkI4HTXVvF
fDXEw15PufATvilrLcSoTU7zg2FC086vFyu5SxqC7vYJtKQLtOpG1IzsgLDKGDdKpe3GfLioZijn
3EIdpsbYZ98uc+yG5bgvSE5LI70tSFgTB10IqWHa+OEI7fvdUkX3ohYi1og5oenAMTWMHE+sQXHF
ojt0MVsoBrTLRpdz1uvoO3p3YXK6dgHrE+8etcGyOzJc8W0aqffN3ERCR7q3SiZIIu0ERIrhzlZp
iOTGB7b0h/cPu9eXn8APiEYliEC6da96g4qc9Lw7vcFQuhf5gKr3+4WoUiyDItG3cRreW0CaY33e
tAFhoOacSUtfHbg8AkVLsF6YXHIQnpR/SrmWG1mb6HQgMjYUHcxnHUpZtp3zv3iY7xyA4vQ+io5E
MQYIpCqDEBQ4jOPTHfEfCVvd0PZ0I9lJaPXQy+sww2mjO0tePG0hjG/19BaNUh/G2yaplcc6mp4w
nrqrZmyrqcDugko6DNG4JpEB6Dt+NfXYtSfsfPWSlJOzQUm4muaBSF0SrNM03g0L1mCdLcIcMbkk
afSUNn2MmddMUkCb2FZHYXjsimLXYhKFIS60MSv0c0YdQ6U83QZBvwcNvCst7RKJp52hUT+y4jvy
j7uWrQOm7coxWVHA4lDEG1c4VhH8z/plmYWFF8OjQ1xvcfso/JjYS7QyzeWqUGbUrEQGmnFGaWqH
iE3BKbjkB70xL8cu+lRo8a2Uljddkxcrewr8xiCpqDgv8WDkjGWt0hOZ1eCuUYJ7GQWTYpR8zuHn
t++wV8oK6V7isnXVPLrDBg5mk5xtdb37KjXRj3ky0Qayta1ZVDe22V8MbF+JUgTyJXdpktJAGoL7
0jRcReMLhLV0yNPwY6eREZI5FkOBZ1s9+JwEuzDGNjpOdoFd3HQGSR10g11EsqYW5MDlsAYnMblt
GN7VnYzqx1pLues6+yCpzn3KmJTMbpWgW8tLdqhlbQcD59Imn84kxxf7ogV0rRU6CuCzxzLbzST7
2Mxukfzc9saw7qpoV+GOmTbhnThm0Q37gH83Ety9OzQ0mfRK8p5/uZNs6RClK3SfXQtMs1Fn207l
UlyEMhh/0MM3q+3uXq2AKAYj0lya890yu9DrsQNXInrQXVRrW7AINn7cKc2anzAeq1UL1nelB6gk
Sil6XdOVZs+e0RlwMYsvaWrfx01/pWUCK5Jura48iMQ74VBeSKQqufsaNZmNGhj2zqm0zDta7bdo
Fz0igX3XqvZdzeHsO33OgWXnN2EbfBApdoT1tTuhEyI1oKQ50dSJ3rmZIpcS+mbGTVkCeR0xBqzI
rUvJB4h+IZMno5T2ZMak8cTbmeLEqBW3C6pXwb5UtB0l/11mmQ+4l+FNtkxXqYUSb2nhp43UVMbd
nnx2igF5uCT3eloke3HTN0V4JnZ+4+QAvUnMTK+V6Om0Vt9R3srnFr8o2xmJjphMLl6Ak/sWxmpK
deL9k/n1cELVkZgf2CioxFMMiRybqLqjYAW+od+L+CQia7aL4otY6dU0nhnujYsAtQKQaYK/AULt
GW/xoiI+g3YDbjZaXsmhn5FgN7EF/nORkVnpsH9Pn+Q5uh/t9BBHOdzL3p2cv8xt/h90BP9vtCnE
4/yPk514sTheQxd/NHn/fT7qDHJv/dMYNEHyslCofIo2Hsnl341BYIrPsD2Ie7QOXzYGNfVP2oLw
syDG28KLlKz3r8Ygf0RXHawyKlGiLQVE7zf48ijCHt+4oAVxcgJbSw+EasQpEanuc8nEML1ZoxBx
ERnppqJ5Tkfc1YtohV3iZNxB6vKGdL4KCZvzodvwUKsOJSQnUi4TK92Ukr6q58dhoV7T1m6Bgk6U
YlHYtdsANSxbEtLDhJHad717ciyEwut+a3PLVWnzoe8LBLLMNTAZ4ijZLUbXSsr1RPdB6KFJgQR6
oxM+Ah9DHUk/s/GWEkXZBHWLOOMK0zbJpB0wetCcbWOOOdCb0XViLIGMPESqtkgewBd/Cpzhboki
bh8J3b1ubxoboS7Z5SjR8HuUsTlTQzmNm04n9iRRpqwymHnQ4hJalxzRKZiCG50yKKSr9YvldvMr
PDqCG575hCcRWlVXaTRVfEJHvZHUz4NyJufXX78KxrNoKgDlANCK9MlxVFZbUiEspZu1HV7GcuLm
9v2SriGFuaa+ol8QqiXadOPKrtOrKqI0iTEmfqFJct0Be2q63NdAtiGZtmslg37Xx15Dp1MByqhT
SQlIjYJVyM/DSHTF7+rq+eAY4N65di3tFs3NVU9hKUGCPoD8RF3abxPEBTlyGw2zKq5R7ldQTxQy
jR26fO77E/yKQUfLHDgK56/Yx3j6igl6cfoCcLOCahyatSjWRcDMpm9JKLtO/7Evh22qFC6+VTq6
YE0WrOhRrTI1WAc83vvP8eZ3ePEYYi+/eIycyqU5h3yHxAlWFM3Q78eNkXvAMNQza4pT6SgQP31j
URx5MVRJjcGJgAytRWdEVWQifoA58rk3elXx+jUOAF3k0cGNyScBvxM1JPgpM9vi5VYZF4kcrDIA
eVJebaToY+McTGVxO33XyP3dIl2VtN7a5aOKNhfCtauiklck9kHwFbffM5Wm02LM6aOddKz0tgdA
m/TNGl1kN5os0KD4s/UymquhH7Y1bRUorQT3/81H/mdGOPlfzjx8nTmoBj4yBWnPKMtVqSJWRzaf
Be2ZdS327cts6/QNT46owkBxK+wZap6KVYsgUJifKWmdG+Hk5Ij6Rk7xZmjW4/zUWA/UdP6bycL+
BfANHdNTGB59dbtKLA7ZXrnu5m89iVsbGisn+Pb+OG9uByH4jxeUgOWcbAdKy86Ut4xTZ8TDA12a
R3m5f38M/TlGffU9AAJhq6igyXxa22wNlCPoBTXg6NE3I0shpV1FsX2hLrLXpbJX2MHKXhYIUUDA
zX1ryKD9Md+1tEdwvZyh1k/ViK/jsV/ZTZWsemn6MHQAZs24aRHv5V+149FNg2ErZcYBu6Qklbc6
fMtIQTwDSUsJLbO8T+nnGRu5+h7SdZKReemd5aqzvsn1dwkJl9SqdlIl75QIiRgccMsIqc/R1TMY
mb6kfW/1D3BFKTZ2BqpUOqKqi0MRj+cHc55RwZRASOKDjsNRsB5zbIuX6iKYJojWlhfEmCcuj7Wk
7LQh2SLauO3GDWQ3n/bllVr8kHexUiJBa/009OHRNJZ7O5juOmvTqVdjPN2SY/1MeoDm0ugOSuMH
iXwfDUxcEu07Jq6NrP0CuBfv6VXcI8SRy+Q8lmeONw0dKWl8alIKB7pGz9TYlNWyquAFpuGVWkMi
NJybvEuv0lY9pPX3nhBi2Vq3Xf2NBlfA3SheYSyMtSBMg5Xpyy+F+S1ETFL/2KQOl9MXI85vgikj
jcLClrpKSucO3xGvHBO/cxxAvOZ6bJPLZbL30Gk3Y/RhrOt1nZY7E9Xn3AaSUWNulVwm87hWyQ/F
cpHi73Wcryc52SA6e8fn8WzuTJSZV4ghemFpHOZI/Q74fq3bwT1w/AyxBgudQyU9aKp6WUJmwXtx
hG093lf1uO2BX0/1fYCVtDPvc4RGqzr2eyz3VNmkbkjDE+6vbW5livyjuB5ivvbUrCwSScRUVn3Q
eJMssTa+Snniwd6GjODG9XewpquYYkVTgLj+2jngxMKRYoFyUXf6hRXuS3aZYUUXSfIFwRqCM3nN
nBchcWh3qcu/IoLMdP8Pe9e1JDeuZH/l/gAV9ARfNmJBU67LtDcvjHaid6Dn1+9hS3NVhVarQtyn
u7ExEzMaaRoEQWQikXnynEholoYfWQzsgTLSgWmhOGme2nULTuJ2X2mdjTjEHCq7QthXNy9y4LCI
UVPe5Y3bicD1gGq0FKwICaY8RbpBUe2+SG1BaR8iX8Xpp9IciZcRsuJ5A9V6P3PlqKUe+LUhbLY1
g9YuE9nV8mTHDPU5FqOnUB33mZ7v0Oh8VXXkIkUoK6qvkucjn6xB2zpY1M1ro5o0zRgkaBLbM27b
ErELsLp+/lIP77giW2IBjqI+WjKUP/V6wLW9upbHDDnoEZzOzA4ODXiUquhN8lSqAJI1SpITYvoo
gyFwWqidjnUoFpKOSNoMd70gWFKcg+vbmiAfEYhEUYy9KJJ4yZDCTkuorcnFtvezpwng1ciyQ/J9
DtJdZkCaNaIAS+3zuMI6IEcQ5UhPIcMsBPYQ3SUa7g4l6pYCaFZrzY2LJ28oDh6qJoGuunk32Mwv
QBoZbQm57uTcmeqWgmgsWsheD1BtrJDMmIJJGcKtfnKJrh2wdjbI1Cqr2O+dkGVuoguWJqJ5V0UC
JtIBAurcKUOYBU46hMAN9BfmYKD1FNk1gM61Ii1oMWJbptXKBK+UgKwviLYslozW9IYxcjc6YBWt
/NQCRBdlkOsGHfCiLrpdlWcHSL+tUAV9Iky4DGu27tGXIg+SFfndohcuBF22ShB2VeNTBPJIBV9B
g7uuB4YW586CjdVF7kp4kATOSBSwV6qXuKxCv6TXIKVowoSBWmnQZIn03tT1ScQDAk1bKUfcFUBT
BZ21IY2WYF8d/e5CIaWDjqOFFxubgPn3JhyUENcXqfxd7CGuhx4rALCGNkBSp6SDf6GF/qUhowui
fNJk/4o1/apttyBoBxbAdAQg1Qc5cxnIvsRslUE9PU9iFLbw8Aj5vSi6Yx5yOFKwYXq7l4x0O8Yo
M2ngS9dCBzS8q7C6Zn57pkD+Qd10cgjiUotuX2AckXYGzpGLtYVhrIKwyZmrhfk6knELCOEM5MLK
iUlFOXHTDFdCObL7AZigBkke9OqoJNjErbjtESsxAqn64C7ujDNT+xQQcjPjwm8jBuAFARlz9ZTY
CvP2IhrY5GgEo/ddgm9pVqlb14n957DgU+jBPZULPZQmqhk6Jpk7NXKb6l3dRAtVPte68QEc/bTs
QLrCMU/prInm6DjsDIxqIr6M8XLIUOqNvoSCCZxkfWhE5uQCEk+96Uhdt58CgCionAFlABPEFm1J
Hnx8igQ4Nbm0WjT2GxAXqsFhCzWw6Y4edMA4YV+pjXqrlgoujTVlqJYpGLUU37QAtZ0BLL36XX1V
hzc12B9707fiSqLoq2iXCq6E0D2yIN6iBTEV89iR1IfCcxQV0YlfOU2h0oJ07hBoCxBl7JhSH1Rj
dInyjvrIIRCqw2RzutTeaX76AEYYWxv9QwI2gsRMt16buabf3YGzw0H28LIq5KcuHVDqudb9EaQk
rHfTYbyuBNEO2gZ4K+9u6PSHpPavRlxNRJktBFlGQ7RJCyP63pcImBpi+2lp1XlsVykCDRwkCvRx
h0A5E8R/wmoo0wb59eU+rlhHVzW4QI8hXz9ty50Inxiwa1VwpzQOGclFizUe75p1U0F5gFx75pnI
+FP+CKWhH8koHXVyjcezVCXpNabi6Xm+qMLGLVbBLky1izprftzH/ir9+L9JLB7nFf/rP4n0dsLl
ft2kAAL055C9n6Qfp5/4J/9IvkEOCmQ0uKXiF8gy/so/km8fDQZQeVJkJLMnm/+nMQH5RzRPA68J
Z/CDpOyf/KMkfwP9LYiyQIgG1gT88N/kHz/pyYMeDUmVSZlJAZzkU2I7H+QInD+pZBfgW7gPdIi+
9jXa7aCBztD8GPc49kxttEyWlHfgrxGvmap6qyrUyUYz0aoD1uoHr1OhlVDGpLFEtI+C7k2UgkkE
t0udLpFShKdK4FbtdCNAUdwZM7FG4T7WkX70oa7bQS3jMU4yskV3pP4uhH6UUKjNl6seJwqao2KC
Wtug6+5A2oEOTRq4WBgQanZ55z3Cd567DE5e/dgdT8sCLBooknACIuPGuWNcREboycqSXbWlB2Sl
kttJ1haOVimljRgtX1Wgq3ZSQUsXH7vnr8zs/zwZ7oSs+dqkLBBrvD6fUuBOP/HLpMDsBN4TpM3R
iYGc/i+TMr+Bow6/raCC/ZNe4Mikpv2JNiBwgWqo1vw7pS+BLRA9CLjcg0kPiEfzr1L6H4xmp3sH
LIUqhAbREynCN3M5tSEUVQjigHNTkmXhbSzbYBezri42bcFE0JXjSpTrRuYWhapb2Sg+jkSONmgW
N9B0PJbeSH29tEHEJaEJumqVyxBct7heFKyjaldlgaUWFbv2JaTt1MwzIa0R5cZSCky0L2SShS7/
VgxXI8BqmpOTHAdpGjpthBzgtg7CTQxRD8jvhOMjUUtWAiTdVYYjVgCKkAD10lxCczioYlE97Nom
Se0IoLMAqBgAofraa86w7/NZ1cnUgLDAYhjgwcOanUY+zUS8JNaZbAtNskaHT2d1rX4nhkU/SeYU
M3R898V7dl2z9/d6+1zwtOsnx9R/MN+0gf39tYldP788nx5Z+N//sS/l28TIg2YLNJD/pO/4p2SG
P5oYPdD49aHve9xLh4Y5DSo+YKUA48cP0oWjXjrEJrCvqT0ZSfK/kkX8dEPBeTjRX0MPGERdBMfq
6YaRokI3Ro/I9ojUxWKIjaVSZiYlTfddRnKu6m7QvVChQbV7rXxpZUqhuBLGAqITuDfkI7uAJ5e3
IJAArE9Rt1r9+P8eHKrs2fF+wdbAV/zTBpukALbPz6x+/90P/tpqcODYFWDjg1s+iY6Ub9JEDoG6
DyKjibPiV3REvqHUAs5M0JmRjx/75crxRyIoNUX43+lk0P4mOPpNbzcUY000gKqIkeCduLtwnecB
GPZUBX3GPji5Jb2lplbeaSFV8+KuhnwQ9fLspsmGDlQjvmrFSZhYBaAfSAJE93XYICurB+fg4R/Q
1+MTBhYw8QQCEwtLxK+4eXUJELiZ1ip2EXcdras2W2pM3IDZ5gU9yoIjJt4TqJElGiTjoSgYMOxG
Q9UkvxtGcVgZaENJQLvGCnIrSUykHYp/gJdtwaWQoNMamssgoNQo7OUwjl5lG50BoaW4LUFWokSu
7cdqYplkBI8LlK8s6AQtZEhE6QRqztBoGcCqKW6Asvl5F///2OioJxrXuAlognocOuwI2L8mvtav
HfkuZ9+RGDq2zd+O8MPgsGm+QXFSlSfNGeTKp+vAD9f+8ScAIJiwRoBZ1OlPfkZOgkzwQxNMampG
+CER8M9tBLgvmKmuqUBNg1BUArnp36AhTqLuqcb9MZIKwmGQpQKKeOrZwS9MVPDhBvfNGgT5CYUy
35lggyNr//wILrBHcqNm0ohH2OjVfW4fkn1r4EmdnZ0jWD1NHH16Eh8GJgbg6ybBk3KHLQ/JubTD
FEX+8gE/h//gNwXPCzDyiI+PE0Z+1mSxGnTBPSj9IQa8G+89V7wpdueo5T/IUv/0IAQKxw9SpZ5E
hdwH95lqKcj1jtRwGRRBXgJ31VLgLNf1uth4h8ZGwWuFTPNOAXibIkHsxiuEui70wyTDOdrkhx+P
P8ZccK758+tPq3+UdUkiAErHZECJmiwB046Xbv5uOgBQO53Nnvu79qlXqS6dW/XTe+Hnx3KeN2Ce
rJYGHovqm81u+tV4EaFafl/dthtpDSjFoWqtCK5zvT7XnfLbVwbsaDoRcTVFl9TpKwulEOlqBCCO
9Jq1KDDS/Cm3mkdQvag3DNWgfeyGsqOhc+vlz4s9DczvgOMHc2ZpykxmojRttcGZupMZHe9e8+Wf
H8JB7H4s7fFTOMusFDSzqfjHvY4SVkiLR7GkSB1AXw4PBDMXemhDwWoV+ufnKtP94vPbIVsAag90
oH3M62gngS4oImiKDe7V1GFZVbu+P4xOR0yUL4AJxJVLAWmZoV+mWpRYQ79SoBlCU6bXG0MSEqsJ
jZL6bcMsMejzbSKpO7OOIX3VG9eRwJ6EiW0zJZGTQugUXFtTQ6PwPR+MYGnkBgAkrRCi0AW2q6y6
H5F+d6Sx8O0/vyUHoflndX+9JecuMikwhl6Ug3t5IezrAxo6rlAZ2fm0vRtepEfIVZ6BBnB50c9P
5PxGhltj28pjcK9cq8QCobRAVSd1fEr2YOEhD0Q+9yWnEf/0JTmf4A0Ja1kpBfelkz6XS88ZiNU4
vZtcgJemslCnaA8jBbrWgdDkYCmJPbU3g4opXqLG0YE3eRksklW1TBb473gv2PLmHE3H7xzIR1IJ
/EzKxAN8asQjacUgqzFHdjFuzB0u12cgHx/BH78KExWhBN5QEemMab8f7eehzkuU6MLwHsTclr4A
Tek2vsqv2Ftd0JGWluC8AuBT3pLHcYPq4b6+l1B1d8KnejM025q4+mo4yNeQvqKFNdz7tuf0EfUA
BVsJrnTdH8qlCI7WdzAzPIJl4I2pdiw5l2DlODRv8cGjEe02Ay0oOlP8wzNgZWec8Iduy5/ekNvL
SVBKItRDg3vUuJ1g1drZXqCjC87shKLW63RXIkqZ6+CarCZkpDtaHpXt1FVfdMqs4AloKvy7vEY7
NUUj3ZnpfZRq/jQ97hMPwzBmquQF9+iPuBjWYmBVd6jcLdplndtIvZB60a+ltXiBvpqDeVGco2zV
fmcHxzuAswPkKTux9bADYlpcqOvgMbHBqWyxTXeIrRtjidrdhtixdc/WlQ3BPmyKco1aybraBi7b
9JfZy+H5tb9MnNBNrMh6ADbfVh5JitUKehpt83v5qtp0Ii223eZnneHrLpTfOWSCbhvEoROdpsmt
XyDHYGWEBuF9bdd2tmKyrS/MV82V7MyNXMOBTy4c/Xp0mn34Vlv1rW9/P+Mtpx306RMirAVCC5Ey
pnJqQ3LgCwPRo/A+vJPv5HfhSn3TA1qvs9RBP5WKvgmFAup65qlT4uJPT+WCi7HyYw1JivA+cou9
thTooboA9Hbdbc6ZENdG+sM5A0357xfkYglWGAVYhvEowDpqmm7hETw3XGWOt4PjPEeTJ/92Rx49
josgSsUE6WOehfeon697G5LQO8+q7f4CdGiWsOtfBGd4FFcggrQZ7VbVdWyDyev+zPpOEcSf1peL
MIwhTUYjxUvDKBfANC3HRfIS7IMXc+evNQcF1G0LbfSttxPhOxd/fjrH9vJzyZHpUNFfha3NE11n
SdZLqYc1QP3DTuxoD8b3TWIHNjA5VvG9eyztxvZosZY3vs1qe0ss0T+zxYwpy/15Daba/pQKn/Dt
pzt7aEwfNN9Yg4fVS0pD+nC9fblzw11JMxs7rrLAqERfVtsXg24qiujETi1Hps56UdCAHlaqlVp7
2RKtdJ3SB33xBMyRmy5u4EMC98qJreVFYLtQLsB4q4Oj4v1a+nLnu9cp3aNuhJ90NxboGeyKKnTr
4xEVfbrcGu4mXzxdxnQ/4mc16hpUs9WFSC9Bl3jRu9t9a3dOZXm2lVBrMdiHd/fwePXqDHsSUdkZ
3ZBu96KlUdnK6aa19fV+qzpPN4Gl0O8x3nR792SX9OauxK9fmT1Y+y1q4quULnN6k1A8n0quQh9c
bwVZ2o8FkFzdCmyMCoF0uMn3/ZOByV3mdkqvdwN92z6NeAV7I9jO1Z4yegGGTaqtbPdyfZfTjm7x
Pm/AWrm3yzffJZgcskN0edtYnvX24Dl3T94qpLl10HB8JdY1MEhWbu2xltPu6Dcv+B4g6KAp3jm3
BLrS6OX22m7t7aqmN4uePg2Lp431BgkL/NZTj5cSLcCNbJzlaAKwq8X+CTc1xFym5abWYsQbxtua
Xun4qsNBxyippdqwOxfj19RBYwGNp1+8OprjLAi1+rViWdfOeqfTeLE6uD19XN5iqoq1aK1VRQ/I
hWHfXtzvrjeJtaOHixHb+WK5BgejVdrO+mLtXF0Qujbth5Julg29Zs5Kcy7wEAuRFrUg6kO/PxO7
shCRAhpEF48qVbHjDmj+XRMK975t6C6jzlJDLAEEldVYu2uZLp2Avo2uhgVV1q+BvehcYa2sqew+
090tyDNufPoEyZKFjoVzrvCvgq796dtF9M6khg0RbwsUt/Ti3bCcdbHwNs5asqaZveeWa0MoxG4t
fb+7wIMwT6uwtvvQdr479nrxPgU6zu5t21hrdHvRWzg0JNIOTuYs3kcrWpbOtllfDta2tVu3tSW3
tpcxXW4hcGPJ6ztY94Bttd3ftLY7WIPD7Nu77V6jD0sDFtHaZCEunGVtG/Ruu7nEzGMbEZlTWFBz
p5vG2d/FNs3t7wq9fnjDTp7MyKDfU9tZ3t5ZzmE9YAPuFo9YvpR+v1s+dBSrC+DZ7vkCMol09+hb
j4PbO2unvgQOkI5O6wiL3A5otPEoznb8tYDgN/XdJRa7WAfUtzHqNF5jgYzBFqYJ3Tq3mF3trD3r
+vLhpaOb3q6wIAaF5bkVZaubOxFfTF8QLOGlYSe3Ik2WxY6tM2tdnblFcsW3n172yL9xxQFZIHqo
lvBvBtzLg7B5GO2XbYVdc4cvBYNdBdZWtWQsfW693CxqJ129Im1Qru4JvZhiV7Tku4p1PS8qRAcD
rrjQe0ID0anjLSKQ7AoCC5E5yFai40P0aVGsfDQ4XkdujQRUt9eXBATUjmIBZXjG8X9glz+dfUeP
505gMzCBBMyqKSaUL5/yXb8y4AcXoaPsvKW+191iHe/LM19jGpR/KARPINyH/DnUj7h3FoM4bInS
hfcVCwsn0LyDCWVKKkjlcwYiBpqNBTpOemacy/L9Ln6DJhx68nCfB1vZFGIe3YHSlOSdJODBnTOu
xO/ku/rYPcgPuJEUW+Mg3PzUdfmrxPR/N1U96WA8Z/+iDXt/bv6Vf//Xdf1ch9B5e/0k73xSZ/wP
gsNMoeTX6ej/Zv57Vg/Z83FCevqRnwUfTfmGTgERlPzQEp4oMbFlftYWDeWbpqGr7ler3lEGWvqG
DnxVhIgM+uVQ2ceP/SwuChr4PaeyIsTj0OELna2/qvmcxkfCVPhUJ5AAFxepZQPpJWCtQX/U3APT
9eI1d0cLcfix7Y9Tll+MzLeqJugqqEFNlThIwdMo7OkIDq55Q0/2d7TNw3GoAbtVYmcwjYOoCIdE
Us4JtHw1bc52i8aQMy/2YkfsFGjhaXJvIcGi2/Nmzl11PLS6VUlIgCRsXRF4dT/8yZ/75TXyq3lz
V7c8EsHHRCBQP/ZZuwbSqLGTeDhHg/rV6NPvH6247LGxy4w8AWs5M6xQBY26Lqj38xaFy2sgrWx0
KprOQdYR60s/q587MSbOvME5lziSCueiISaOUpXI5owXIfOX84bmzlwt63tSi3UCNOfCrOAiZ1oO
Z5P4bEWBFAF6cfxK3lVa1rwqUSj2ZxI2X3zLSSP0+Ft6pDVIFDaJA22KFUC+N7F2Tv3qq6E5wzTK
DrTwSZY4ERo+NuB5kbYeEc4Qw341OGeZWm2oDRuwLIH8WhY+APvnSJ6+Gpm3Sl33eiOS8SHRE6QX
JEGLSXoO6vzV4Jxhhm0VVyqkFpywAGmj3PpLrehFd9YW/EiJHdkl+tDyopLA+cOGIXkdWeqvqkg2
V/NG5wxThZhrn7cVauAPY2EpxTz3rXEm6YGSeggjDNtVBbpxIBQJKWVpnr3zKJlMgQSCkWGXgBkd
jFKdDMXNfu7MOctsY6lGMxJLHEjWVTTpQ8/qSFPOW24efBlkiYeOCxwOxEzgUEhooSfwp+jT354P
vCLNmKZj51djgkpWmILnRsd9yqjrmVPnbFOXmyYdc4xeRBdVc5MXZyLbL4zno0X8aH+rsppFowAl
+lBut6mXRGjeKs7wEX81NmeYujIGojlCFAiogFUep+lzkGvKmbLEV4NPv3808VInVdV3SgSSMz1+
YrpYxdREr+s8u+fVZcdUDMtQ1SOQuobu2OXg/5aEc9yUX82ds88kHxrJF7EwcpLktqdlYCfTwaY6
y6nwbMqRpAL1GIH9mbGCiujqkNu3eSNz1gnVYTRGhXXkVI0KDtxGfVO8vxOF/nec/EGhd/Q9s3qM
hCQgIVo2RRvi70+BBMa5WfP+wKofjS1BkLgclTJypp4HipbZZWqkhT1vcM4y69ZAaxjDxGMQx0HF
IqJJFF/OG5s7N1uCPjVZw8QjDCsq2W2Vpod5Q3PGmfWTKmqGoZlRG6taMdYi64151qNwxhkDP6Gy
CoOnEOPRNJupM2fNHZh9pVYsxXnmDEmHtkY4b92Izsn8fmGWHwX9o21SQdFyEPUA26QE93QViKqj
m8PtvPXmYtnEE4osblIouEWJmiw8yRy0RyOHZtm86E3hjBOoIHBg1UnkBICtEOE+YMq8r/kB5Dla
l8EQmt5TMHIuDOvaLySaVuPNrGXhG/ALLYia1hjBg5V2L4LQXHhaUc5zhDJnmbloNH0fAFrUKr1+
FYn9rar58l9JGvzbX/HUIV5WhqFiNqHjS8E2E2rce8SumncqT2jo48PNlGtBVMMULJndO/NXJJt3
ofoopx19yUoJkrL1Ma7XiYAtCDYkbOdtv09VqDrBlVICwWeXOR26bEzgiOZtEe60lH1VigbwMzhi
SFCQyLJHXGjP5TG/sHmevt4rYky7ButgWMeZQ4TKBOcfmxcA8R18mYA8VQhFeKcIH80AicpAnBcO
fkAFjj6kIIIGENLVAXZfTygrwNurC1I+b29/AOWPRhcjUSs6gtE9v7iAAV2CjOAcqOaLBee5MGrW
+UIjwCh7/xmHMoDOYIWdt1M+dF+O5p2QUOqadNopCVrR0dd+V/kmmWc7Hyi6o8G7NkxlGRzmjgGd
gEhbyPnM0IeH7qD1GncHaDPAbmpLM8WONnp8rjL/1XpzJyaaAdU6aLHeKSlFSCHmsuWbQjdzH3K2
GUW9EA0C2BfkoU2p2IGzoejDdjHL8j/ABkdLrrVt0/YEo4PGfpfE3Xs5QgVw3tjccRl5zGvlAK6Q
CWCEBVgDAIzKm3fyiOap/1Z90rVloAeQa0VDO3pOaktKy2CWeaLifzp6bep+Xac1TKjwGvAGDKUF
oZRzJf0vNsyUET8+e2TmN744YGGIAIm54qAXD7NWnFezZSkZa983AkcJBaAhOrO9bDtCZo7OhcpC
JxdRHIAw3BtGtCeAeIzMC8J5yUtQEmddXGLkqATZCVsm6AWatyLTJzja32zwzK40MXIqgGonUF76
BvmxeWNzdo++4SERplMz7phkB4MGGbw+/dH09re5DpHbgRA6UJI8r2CYjQmq2xGlaKj7zJw5FykH
VaKngQCK8Ly+gKJZ2s4LqkTO4g0ZrAft2IACOh9Aj5Jsx3Pkob83GXQsnH5HkRFw+pgwSOAEgXms
ZoUPaJ44HTZTu6YKKnBQI+4ByUG9UbzAnrM7oBN1OrRZ1pA/hYioo4z6Ou22yhCegel+tRacHSaD
Ina9isOsDKLoCuI5t1NDwUzPx8XFfcp80NDiE+aJes3Itii9We4DJcHTBelVxaiZimNSHW78xsmC
WZuOfNBzHJm4lKgCY5MiDFSvXgdwR42jMi8wBpHh6ZzROhZXYj9tu1xgzihPAlrQjpy3QzhrUVJD
GfISHDy5nxXPBimki0AbhXNkfF9sE8KZTGLqrI1MDN+UI6Ft0C/Q9XaOQuOrwTnDKSAkCG1uxK9a
zMr70csb3VWMRuvn7fGpkerYb4PNLYY+XoHYIYkuYwnIVTIsZy073xmYt0YAyXfs8DSVlkEyZFaY
xvOy6yCkO513XuqtwbrJfFKQiQ37of/ZBf2XBwL02E9HHiJFC6HJDX+SESjdjeUC1PLRrPwDWtdO
B4/TOKp0BX5wqOVicA1/HCpqRA3IJGYt+tSAevw9RTiVsh8L3a2bvrnUhLJfJoHRH+aNznnEEE7B
0NQM5G8NAbVZW5OHVG2aWUcxGjhP587SMejjJtHdDIwbSyEOlENb1vWs2AeMFaejA9Rq1nId6W4e
y5OGfQxEr6wJM+2ICyOYmA64HePDMkEdN3HSvEWlrF7NWnbCecemGKEv3onw6NKNBj48qZ+HMUDv
4umiNF4id2iDxKUnABhSAX2nbqbivL3Iyz4bZQ6Qeo/Bky5fBuF2FMJZtynyuQlSrpFCxnERk+qQ
EAEg1GAw7FmrzSscGcMoyV7WGE5r1u1FI4rZRYkanjNvdM6EdLHw47QedTeErojNWjVbDV2pzRyd
M6E4k9BOxWpwVbdFujBZPa682j+H0/7iMJroE46di2EUdQ+2OJxAXtei38sfwJ0X9TPnzvtGgYxD
ZzLdjc2qWTKwy7g90ivzggBeSFT0UsFkGVi8SVOkO1A3A2A+RPXMuXMWmmleOHier7sBKN7Q+QAV
QyGQzm33aW/8wgr+k6D9JDmSIcDINHQ2ummUR6+Q+hwPUaWMNC/LyJWKUJ/pgLlIRgdHd12ApMk1
PCZtEDWhCyj0vXl2hTbok92Tg9uz74Ycb2Hq2WUJmrVVnJjxPGejc7tHyASlFKGsjjVqABEt9HLc
irUmzDw9OP8uVp4qDAKGJ7KUu6VAAPpHK/bMyXPbx5AGaM2EOLW7MrgsBUh0FmCTm3f30jkfnyjI
HEY+jtUYdJFrpdL6pSfqMwMOHiGkiVJqZj7sSlP78kbLM/k72MeNeQujcXsmbP2w7H0sTF83qe2J
Rr5sEPXNO7R5QUVTrBQjn6w2JUPt9l2O3jd91OcdUjzxc6oMcRp0nub6TRMsepKoTkvEeDXrHNE4
T68CrxcxFZ6+jmIZvGFK7VQqiHfnjc55+rBDQr4JBMxdK3u7FqHM2ujaPNAaRJtOPYEel2UVGSn2
jNbKS4QFxBrlIZ4XY/OQoX4s9Yo0IowJGiP7QPN9e1Skc/1aX5yBPGYoBSsEgE6d7rIuuyoFTV03
marPuzLxnUdNHGeFDGonV6zzt7gqzJVSR+e6yL+YOQ8Z8lOIwYoj0dwm0XTbV+JmEQjCPCwsMMqn
31RpynCMdfBCD5kYPJVqAtELowhnleQgU3I6eqxGTElSRQdZLREWqacaa2FQ0O4+a7vz0KEsEMwi
UivcDcpmsDyiDDQx+nSeqaqcqXqgRk4gG6aBljlFU1g26BYZI2+em1E5U229oogUGaaqxtBB9AA0
taWCmOc6L7/aNZytEqNR+1bBlmQobW+iLOwtESKM86IyvhFbTsw67WNYUxnKOhXTOHQFEpwTsp8W
+DdxEw8fIpEc5qkm624TVBXtq7LaxFrfruK8JPa8ncMdrj1440avgCuDBNPwABVadmmm5hCe2Zhf
vAEPJQrRL4LKPN6AmXm2g6R0ZiGJhc1fGtBrnPUKPKQoKHSCTaNrrlL0+soMBP8Bx3j3Om90znKz
Nswk/K25OmnCZSGFxqJCb/+85Ve421RqRKEMnTfNHUcSLXqmpq7Z6t68k+Sjyf4o4yn7mDiOPQ2i
MqGBy4hnLIALSOZlgHlkEQjJG1x0sHUCVdAdtZJDyMYU8jzLUji71QJRAFP9qLmDHnROBvotS4lL
c+bo8qk/1kQS6NWIm6BQ+ekyD5lHR60Y5wXbChcOB1MfixEmhjto8JVAK5IlWO7mlarAaXk6d6n2
OpCnIuoT67R464sKem9+NtzM2u88wqjWoFwhFYj6aigWgIO8g+RTHRrzIlYeY9SKJRyfgGg7qluo
pQuRwd4LP5fnIQDRAH26Nr2hsw4U8bpbDRN5NhkNY+G1qjDT1/BQo14o4gxKf9Ce8Iv6nohVeDEm
0Cf689pPs/yNv+exRkDRtqE+7cpKiVvfSlAjs0wzN/epEiq2F1eQJUEx0Z9nBDwEqUWFIpKN2HAV
FGztSmXFDi110eHPL/PFwcujkHBpG0nmIVHkJ2UJDnfoLUiQiHTmjc4ZsN53ei8WCJIHABJucaoz
CGGP6vW80TkD1rBhBhAk40OIXbtB3a92R1bPgweCavN0k6J6xOLe13RXB0JGsjKWQ9INPkjx5lW6
eEiShLJ44sP1uGUqg5iceOp3ZpKZSXQekhRnSte2IO51u7bvr1vwoOzVyk/O2MAX24YHJaVyLscG
OnyhViXVh1aAGoSRJvm8E5GHJRFREwIorRmuWXe5t/KIlF/X2Kjn5Oy/mj0XKgvo7ipEGWxoGoPs
jYcGOFcYEO/M2pY8Oikq1YaoRW66VRUpuzRJxQuzio2HeaNzJ64aawTyRMR0SYWGOqExzFufFd28
3BxPwVWJaImUGsV0DbWMJsHpSUupb+c5Gx6elHn52BBBN10PMjIUOrvpa+Ar+fu8leEMdkDPgdk2
MtZdF4Y7AMLqlEYAb17NGp6HKOkGpBxDYzBdIZbLGroJiQ4ZCs8c5iXQeBiRJmZg7yS554K1SIJu
cg2RD5Ep8zwxjyWCBHNXy1nmuYkG3rNS7Dw716Lanrc2XIAMzXQzB/+2CZXiWoAolygsizo5J8D9
hbnyeKKwgrw4upWhkNWQZAOlZ2UN+Eg9z1zF6alH4XeaoGXNj5nnBgViY9B4KTtINqjz0GFE5Ow1
DDwzJVDdcstcFKEJJkTPaZbWL/MWnjtgmVINfiNnght2gBPqbQQFphZ1sHmjcwes0Zu5h4SF4AZm
Kt3qSp7YRRdUb/NG5+x1LGIQwdeQqvbSoXcaInmLrobY2ZzRQR7MfdZMYFFlJp7rV0kCzaghPhjQ
OX2dNzo5HX3o87ifij1uoiTyNpCE8gZX9HPUor/f8AYPNhrFIK31ZhDcFiLgD5CnjtceVN9nJYoM
kzNW1QCJaNwUnpuNo+x2RbQLvTSflScyTO5o9dJOKitIQbiGJhSONEDVqofa7CwvZvCgI6+F8roQ
t4KrtlrhAPMfLToZWuXzPipnqrKnNL42aoJbZ1CdWJVJUV4rng4ptXnjc8bqpzUqdr4C7j4jVgD4
6LpCsuQmFGcZFLgNTzdlZChEKlXMPxXr/+HuTJYs1ZGt/URcoxEIpsBuo8vosptgGdkIEEgIdYin
vyuOWdlflbfKjlUO/3FG7ogNatx9ua+vaFFC7j5lZBj+cEP9tl15bsWmexw1Nqzqpg9hvBC2/V1S
9R+W/O/tTbinUxrKHKdwsNMlxbzcR174+e8ywve1/X9zNqTx//polgWZWpA+Opa9zVnT2S0+YcrN
HrmCNUpdAAOxN3/0ln/vdUKzcTnNZIuOQVNfS5alGDCS/x2x9B8iLf293WmQRTwNbMeRnG3ZNSaM
1Cty9D8K/wD2+NfHNKCXqopmxk7a5x48pywvXiUKI+sfBfYw4PnXz+8rGcxWxupkbNIdYT3tz+Oi
//B0+L3tyUQpkTOV+iQ5KNs2OA6ephz2X3/2Yn/bvsTmPXibiz7Raltb0+cAhPZ8/LPD4ffum7EP
UTGkc3QiFtFlLyd/UmP+Z5Nd/4eE0vUV+OFZ3p3yIBxw5mNU/CTAiPxRwYj+3oMTY+ig19ywM0+j
WLSLgCxe8HX7w1X/eyeO00rKroRNBl1IXLvU2VuzcPZnq/L3VpwdiJsBgIP1rC24nO0yMYAqi37+
s9FoGOT866rnVmQzt6U6e56vzVLirQr4lfzZwqG/7VkF76W44yw/LyNcP9A/sDzyzPg/Kh/T35tx
JLce63KLzoNaPgWfi58T9frLH+2od7LQP4fe4BOOfh7m5eIyMn3NwRP5sRjxd82boLDhc/7Nqf97
Nw4Q1WkgqQWJLZiM3eSoFnXJiRr4AYvbkPY2qjDgo0cgEkpJyR0YDlF5SpMsdD99Ci4JBDoxrrAg
jrVc7Fj30R6Zu4hQ4UQT8ZDRIy2ifnxTwoe5pmm8heydr1mk115avszgCHVVfBwHl/G3aMsWzIXt
pPDJF/r+X2CJnA1qfyq2sE5XIISG+Y72dBTXnJUL+2KFVRYW3FJv63OslJ2WhgdjyFjjS3TsLUp9
wjqw51M5/oh8ZPzebJXd2GsXeq9cTYBAwqKTAZhGmZBxu53NthdroxNXmjYhM++eFgeTijsJ3XaH
lRx6RscnqixPXA08bgzid1hCvn6cVqDrT5gKEMulKm2Z18y42cnWxdM04/v3dleXfSUV2vrjqFef
02XKxP07QEkNjV9JYW5l5VI1N95vZfljJkui7mmfq/jzbCaXxq1L5gHZl4SVDV0bAQdYhi9rSh7s
xeEzlWrB2iPJ2z7FeQ/wWKnGAf7I2dbBLBQ9yymV4NoiVFxR2umACmOd7+T9GITJH1eWa3xCCQc4
gHkn2Irn4cDQPJA/jFrw8b5KdzedK+QmC75QR2Q4GhAhp5u9LIfpcdzmxcPCmGxyP/V5yPWdttkE
0OEAfyz3vFd5aqbGgBjHAHTadracewBSoi9zZoIW9YDuNgpQ1DaLTaIGsuXv4JBy8dq26KvLVlCX
7Byy7CaMk0NZLU6C2etuEzQfT3CVmkDUUbuOcoghwGAXMA+Hc+/yzWXa+1c7pGX/qrpcuRXOAPC7
GQA+STeYJUQZy/pLYWVefB10Oo2/TEyjHZ53LNpTUYPijv/WFL0bt/O44VslpzB3eorqEe4ISVwn
guL3HkSFdi3sCS9t+SvWrAeZeBhVh9lEVVoRfY52Y3PwR/s9278DYxGiH2BMgF+FOQcDe9JxqeZD
tni1iRsR+PsGo8r06oB5clltbS+kq7YbMsgsWY9jTAsjDlHVG/i/5zbrOwFA1jD7nynqDfapnFkY
dGuk6YqGW/al2FZJD6M2parjNcYyXxUdzPdE4xn9UKNOF4aHNyfhKmIx01sMsev0qVTQO5MaeeP0
OBfFcPUJj2GUV03kh/RO8gYWX/v3dNdjm5FAYfuTsP2F8MSzHwycAHJitOpB2GXZ1qvubpuk4bfe
8ECA8N1IV3H22fZYVPyO7H2VDle42Wwg1XjA4ftPGqcDAaRi3OjQt2lXeHmd3t3bVYuWPDaqlkyh
8J+KCIywn1u0uuW10FVEx9r0KCLHtc2I2R97eF4D7TnhZkhEM3nKx73G6RFtqpYxZMbl6KDjr+mZ
xg4OVyeMOhYafGy4DqlfGN9agq8ZHFnMghZyGLOUtSGhTF1N7TiqLyAOoXvhuCGYm6oGDkLcyVqL
yrKq3iOiwAuIAyyuPsNUOlRPayp88SULkWEpmPHzChD65J0nvyazZvJx6HWpPm9yBu+sJhtZ7D0A
4un2zTM3TrBqC/EynKYud+80eLXAKQrkb6DUkqNnBUWbAA9rxsEhd0nsknoiQmWuXcsuQx/BlEY6
+bxZH+IDJbwgv2yEJAzu8pJVcjpSjkL/EZQrvd4rN1ohQTrYHOxMIYTQ5x7ODPEbXqv1IKdvJaDl
Na4GX32wwqQU3VYSPSn4P1Rs/m3M5MqwmsctBishYmJL7YmrxUQKjkJLwR6KPotUCzb0Hl/igRjc
F7RwYIhHync/Ap9c/8jp5O2D7FSenvBsGPk+lWQGeXos85K94qK3I+wqAflhru71LPylVGRXG/qq
Sw+vYuhD0MBBGXcClHJqJ8teSZVIc47XVPvPevJEwBU2H3ruD5PZFKj1i99i92gVzpk7PfbTuzFP
PCRNgnCSt2zaK/iOaymTR9oTY2sxhSGFNT3x2/Qp6myxy0fE9uME62jwHcblJtBlpwef6GW7gdIX
5XGdpkLDgH2ZExLqDrWxqaznWIb5LZ82MoDXUfUexclerWQBxqSHIxCHOwPrH0ZqVxzZXbeRbzAf
m8Tc7m40ia8xe7MuRS1SfMYnXdJKP8ycj1Kc+njseXkSIPSV8SFhSTTcpFLEOjz40vFUNJUOKdvv
sn3Hu6pVYqYVDQQmxF3cgvk9j3MrCrxc0ajlPbmuzZ5Fy+NiSo1th9nJkKrD7lHkE7VZcybKh0l5
9qWLZI6QYFtNuv1M8N33rgYQcXQ/iPcVmtI2nQhfT9EmzJmkpc8aFsWdVzW8BH35FNsEswOs0oOr
6nwKSOl/Dd3ugjouUI6qV5yAcTrUjgxVdIzTwlogBorF8bEWok/DW1D7st50KQ/xdVR09y9i2rUD
Nj5IEzdG8SHPEFvsOATgT4/9uPevm9dYIE2qDU3WJsvBU5dAbaTz9hGn+hh9tTRQsKjHdEafAhur
rP85VpNYX9bSZhK0dZn1ZdKoqVDVbR6rkhWNtZI73QzJIodzENsQV23lErE40A9xOj35iDocyYQo
Ij5khS/spas2UzzuMY8dyNd0yMFATY1hQjcrnkkJ71KWocsDISnYXrxnEmNFNEmz6bkSEld5LcFT
Nl+jzTv2E6avRC+Yx5i9DbWDGj9+qfgCp5g68tOYfUpcNWZ9rVaJBKbuSrtHoJ328JBKDnoXC8d+
CwgI89pNJIw3eeHW4gnibFY9D3uuJoM3kSYKRdhCDQLlr7LA5xU748u1JF0ONvxuc/GdpsOShpqI
bEtUDX59UnwfcoZroE6HYho+scA6QGRYGSH2qbcl79Rl1kAzwt85Q3fzRz2pIYaPNvgVER5gYQyW
VhcGyk75gDg2bQbYdo44B10eARtdwQPGIoJakRbXwzwt3aXvrcYT5GFLbhFzkPJjNuFsPC578m4j
JnZYxH0OMuP8uKnUr7wmes66L/NeSf2IPyXHIdeBSPnOHpA6/VDMpIzqCp15SU1nYeGRXXGTgFkA
773uSXZkWy/JNk3pcSd4Pwi4naxeDe23FUOJmoUv3U5XbuvQR9ls6qSPJbmLduyJxziMaD6rF1Xt
XNYDK/JpwBE7mQpfP0gGyg+6x8QsEJKQgfBDVmlGf2oOdzR4J4NSh5+fRwis53zGLfVpDx2l120s
Zf6ZJThPvu8SD+yRryZ3D72cM3e/obGlv6IVimLcDumzL69G6NX8ShbwPA8gmNLc1s4mvTx3Lhvt
Z77AduM5Q1Ni/+R8lFlZS4wSh4980Fydocf2PqkB9qLy4xpDM/2xz2UikkO2uq3wdQqR0L/wSqUI
6B3zS34JavQDPc+g8GI0dOgjO9dJt9j8Z2L5mON+5Wz+6HGI4PmgIjfkeAZb1OEtYD8rdbPtcNr/
FqN57zEg1cpvqY1WDCAbG3/YpMXwQzasQ/U6DMPo5gYZ0prfRbzi/AvA9v34wFGESI/riH34jWmF
PdnwvKtyTAclVYYZyoT8dJ2MqscAh4ANyZOP4vwsYhj1XCBCl+ZFTqnp30K1lvj6OOp5eKBeTGCB
qykYcQfCw2jrlPVefM42hJH1Aq5kfBkXtqjbFSyf7OTswPlLni/9zGvHQzqfp4VIhVNAZx8turGW
B9s5x096NFGkaheLMnrpF8XSn3wy3p5w86mtFmigS2pcixSrMhlT3cbGjfHtSmxXfRSLmAjO7DJf
2mSw5fK6CYJ6JJ7yjk2gd2ow1WULhGSPkfYGpWfLOzEeXK4i3rrSGfoUMb2l19UxAsDH7qcJs2Bb
Nd1n0853Vs87Tp+XrQpb3kixWonbhnXAPBejtjdx7PviCT5+s+NNJyjQ6ocyKS15Qhku18dxcxwn
oQcLaTySHViB06LnEtTYRTumWwwRE3+AUUMvbhF8UnelJUuKw6wtY8cxww69zrsoukNO9hHJLh0S
dds5Hr+bkVo58JthJuAa1niT3FziYABwT5HvTvcOzVf6Apg0NNain+TMaou/sDhTwYbifssxiXg7
x5BE2ryIxgV/LMaQYP/Nyj2+6daCy++smEv92dJEJQ/JhCgaCRxGZYoHtmi+HlY4O7vbwqfFciGd
MjjzE+viy0DWZLvFBCkcKOpiNKT6yiXAtMdy2J144djFMF4Y90Sd1gxJzUPhNFkQWpUj7R0qRinw
9hMX6X7vCjxoAVpUBArTeMkDI9Heop1vEHACjwKt4LqZFtHf4a3+Q2Wb/laVz2eVRHIk7LLhRoR7
yywVumCgG3/9syLKb3V5lXbYV27tL9MWqxvI6/E9F/LPBgDg7YzSyj+po+lsLEWctF9y2eva60S9
hHLpHv/ob/99WIfm+6pEJv1FFUNyTftp/PQeMf+N0PVXR9a/qf/8PqbKfLKyEAZ+meTUL+OBAFQ3
1glZu0uOXiSMUMHMkbWmSCMs+zCjjzEWZvg5VBy51ihZfj9gIRkUTBF67Rtwz9Ua6oisIcNFVGIM
riV2LvEDeiGsO6VKAlY28iUFynBCj+tdVFGhr8wNSY9lraGJxXuY/s7J9b2C+O++4G+VRTRLB8PG
zV8qivTh6NbKbGfdJf6XjE0C8hlMVP5OC/4P6/j3udlN8SxyOuiLg+9ddJ0GWUV5mw1JLNtK7ijD
1Hm3k7xFNSECf74nFepnaJFLohwlMeBOa9wYHlC13ETrcZs6vZ6rGWzh28J1EW8WgckteyCGR5VF
QWCdhL4f0qlAQGbMYksDt2Stl/UBDYPe3sPMpUfyoPtSXd/7y2TU0o4jqz4MY2R5fpg2OdI2Xfvg
cWLi3ElPvGDpdnJsTfzLLDW0jXoq3AyWUjd1MORCNov8PZxUlicoxKid6b6Ju6Bkm3q4Dh1mFm3a
XUm5Ve5+LgsGPzDutRdD+9eW+K+M7P+/p89jvf5nB/taToMfvv2zf/17J+c//Ovp/xBU58BgTABi
BIMa6/QfbOzq3dq+oNCvCkLyv1jG/yCo4p8KzI9XcIUi+TuaGJ/4D//6NP0feIakBShT/2Ag/xcI
1TT7q4P4/21LwF1zoN+yjAC5gIl1FAP+9fCEp9GaeqCDD2ASbuzQIUOeMdCertbd4cpM/Uv0V3aG
dB/XTdzLYm9XFGnDWw4/+TfGlo5+NYkZ2QFVnsg0WVEE2GUWhGW2WcLO89rISDwZWfXDEWEex7CK
GTF3CtUdVn613INIHtRUGtDFtsXvdb5mubqNEV2XSzNntEdamCw5uFNeCUSyay6zg+P5vpFmN0rp
g3Eq8I8TxkD5hSi5At+2Uv/Lz4v5OrI1pccSgnk9BFocYPwztqhi32+wM3hZ7SywoVCLG0b5EMED
9cBn6/Gjw0fkq/I7TIjyVrsVNDYW3mBXl93sOFtYzLqmp5hx7Q3S2V1wVS8DnJnfywYn+J7exEm5
3HCe64Yybo5JgaQmuOom1/n0kHHBiranWUMz8qjDPrR8XVQ7BM8ODv269zvPUEJCT1Eraf+IpoWi
Lsf1PrdbfzF9WJ+tW4pD6Vh5QWadNknIzTHLQdieEwy+KPqAJGS9KBddoRz8SqLwmOV8b3LJouO6
Da+TdfaExHM/0jDKx2RK36pxJM2KWmJLukW9LjOM9nk6iwNi67eIlV9RD85qQLblqYj371nRRw9x
ZpdDitpqTdYdtC4IJnUqB/fMK/s5YBM8LQu+6lpGFkoF6145Bty+wnC2OmPOczlEutgag8C7SdiM
mK7Eubm9gHzZxz/8rvjH1MUDEISe2uJZiSFcMJjfZVftnMl+dG4qKRakjKJGZ3Pu0/txyEh1XIbc
mBM0xPh2SXdSHqqJqf7a25I+R5sRCbLhELlphLygYDHXZi4pgTQsDemLDzSYqoTbHOofeflriZkJ
4ZZRq6v0Q09Y5BkKWCZOhqte80W0iHKdOql8xow/Ybt9YjHkjJtSosSGy2ZNnpEqpd/oTssGtpLb
2Y69ekzAb4VdFu6YAfT6BmYGOxJ/0/VNMZjiM5Zt1uyRLWsJWhoq8PFszj3cT+7Wblx+oVRuasGE
RD0cpIurFyzcWwSzWh/k0k2R/qiHDtMOdORdw5FPNIz54T7Zsg+MyqxVRTY3mCJzQ13NRQ8yYzdi
FZcIdt3NjPOivKbJFBZUMFCW3c8atbIG/RTRjU+m+AxzpK1G1SBrSBSFQ9WngH4NndK3GikNlMoF
KVmrxdatyDIxpflWoeB8nnK32Mb3nTE1Yaw72y5idVD6tV9l/jXycM0qZ9djctlH/hjs0n8gsggn
GqFSUEVJdZSliI9ErQDhAFDWlF1Z1OlMphrztvBcRwGsM0JdEv+OLR/VXnOgeOtKDPxxGPf9+j4e
Sjiqx9lYPughHW7WbhGXBU2qGItC7lnGq8eoC1k/yzlEN9J4UN2lKe/K3Y/fGKZhar5h2YP9ioeR
oaRM8vcf2XtRew8n2JL78qR10rOar3S4KVcHRJNcy1OJUu8FsXvcjDbfaz0s1S1H2fJeCqDjZTXG
Z7iEjje+99FNSTLyOuRwmoOCoWutYaIe9vGi+009x9gn9V+/kpugnknoyjqu/vqrqo8McFNAxVw1
FC1eB37vYNbPf71BqZf4LLc9a8v0/ROiAn6k2woq/Nx/4xLVx82T6LrK3l9YL7aXMuCR4OztHgy6
g1Br1VPTrwsAgM6YoyYFvp/y/ogyS3XKLQfzeamyC5L2GdpcSB8Udf5QTlg9A7xhGwxXfSm7MH77
6/fLqgArmBbTiWv8RKxYdf/XM5RMbi/xNptLuZJ+u2NTDpIytt4PpvPyTmR99mMbTfyoJzp+03QS
rV738Ru32foZbaT72za7uZ0pug/r0gUcfWjE/8KTaLtATqpeKKYkntddRB+HpUedC72z9ZjA8kxN
orz1CXpn57T0vwaPIJmjZntTJXvVJKuolvJTludQNS5Lhzo6f3/GRZq+x5VycldY0y5jjypEnDBZ
o+aW9qjNLdZcSZzotV5ozi8RMqAXPeTZdQNt92R88dDJ+Bk1z6dQiPMmsr2VpQcJyZ/SSV8EtcfU
hrPNsrelLGUTj4y0JdPiGlOIe/1SPvhMYaGXyYeS7Z/cUMn3USdIqwUKZ/uc6BO0YeQDzmIxoSx8
HFaz1hXT/IjWkeXQyTJDJRXVpDIaGLBTVVyjM5Tc6AwtK2DRgszlhqwpBEUNjeXsvBZY4toXc9IE
bb5RlaTNZldXdz58hBv1gOcvX3jafbVr9z2HMV6biOg5Wb26x11SNdA8xDlJ0vkwWo/VTXEUW+hO
B7eX0DgNL143mW9t2u/6c+ih9lBHo5t1cNFJS3TtCWTdp0L3F+i3AQc3KX9tsT7ugZ5jiMMzTKVx
ZQ37kzadvUFl6aS7rHW+yNolJPwh5RG9W/Ktb0tvWKPpUN6EScQN5+B9zQX4oUv/2gkovJHvwElT
+oqk/5My+2mBalkXkytOpoQLhUr494EMAWrJu6Yl0xXyJYwoI6LjttKwVV+HBFlXEs67jdTB5nQ+
xNUGqbAAAY/48siIvJDg0jaMxXTLJpR/wQ7dWowhlgcx9TgGcxpdXbxvkA0tBjij8YQZk+Jgk+UC
SRdntewbOJ2Ib2OAtKQzkz0CFJOdmHddg0pt9WGGwvmU6AKDcHSKW1FO5bNcaXrC8Fd25nMH1Tea
hq1lsx5aHScUFiGUCBjaJ9Vjx7ILosFybIfKp3CugFiAxdcP97uep4dqSuYjzmq08CQBlVFIXOun
NZBCoQtssJdyoFWLgBQgRiZxjRQhNVdadT9QMA/3HUo6d0hwp0ZykrTlssyPQ6xksyvFLgku6UM3
Y/oTV15h2o7Y7LRSjvVKXA9FTqjjGo/ry7xw2Ij7SMrWwv/iq6hEdIJZ2Npu+aqbHcSIi3NzcQ3Z
6I7DpiKUlEp+yYVObrJipGeP8+rHZiXURTpGD7ARd1imjN8m1bofcS4mF1eQgPL55rdmwdw0pB6C
QwYze1mAeAbNBdchTfd6NEto2RB5lM+LvroddspaulCLWFEud3KQaztyjhoc9KdabPH6LPzA0S6A
iLEoMaW1cBq+ujQy9TilA2vYStlTGme+pbnbD1D1oHDkModPsx1PSvVTUfdojDvYAIkPw315HSNS
b7vdhw/oDagel06/h9AbBhF4dO/RDfsdH8w/VB5kHqNw/rvY7K9uC6eiI6YuYO95gYR0zXwgbcFD
+MnSufhRLjQ+RQWF8sR4O/CMnIcRlcK86/xpg9s/LkQoI2gW6wziY9xJ5dj9qsBVPRQTpTXu5M+G
e32XrIN8JFxUjRfyI3Ah/LD08XYVK+9fKoSMLYjsw6WAYtVkBgGoCbY4jAEfVFLxCzf6056ukEVw
ldVVXN67yj51MQGqO4XTNK7lFFY6K26TrurnR0jFA4SdDaea2ugnTF+/jAjtr2i9+EEr+z2eCsRe
eZS1gi8E+nSCy4yle2FwXIr16NLxrfAjgNBs/EanHbffPoMJatXDij1W85KQOuQWN+2CeTWEGoBz
lkVaFzyekK3HACgaejcLkd6+d9ScxIaS6RZP/ceYkASSVzWVNyzDeSxhfYdQOW2q924M20t/3ATO
0RW5Xc0isRwhsn0rIbieEXCJb5j1w6FYTdewwFE76mV17siwPKI7wzc2mdQNWgIFXlMKmsRUuauN
N2A44/AcRFmciYKl8JDRtHbaT203kXuRF9/KSb+OgqTHmPIdirvNm4QX0VGrrmB1PHFs+n15iihi
StjBvL/Un9lQghuoCvsBfqvbwXD1E+UlBLpqneFvDf1LZ048pz21jy4SBrTOAV1Je5QuTa7KEYvN
dh+hpkcL2CuYjfeIluqwoIGHDys5VRRtQ5D3v2Okhje8sKIhcFiv9Zp2F4er7jxl0QuX2SWLUIDp
iI/PJhuKB8cVOqSSHdZEM7smFWHtJEWFU6QHYZZB+lyiNW0mq/eTx2OscW1n4oAknV1YTrCcEYG3
Ztjjpw5a+ScPNkftuu0xCPst2ZfpVfi1JoYsTzrKxhdG0vTkyJp9QV6lj2gv/aEA3L2i1oSzkKoH
CCIPeyzvZypOvkSkJRiMeiGJiAsv5nBJJAwmsXDf+Dbcxniun7qkgGM1NJthhLoMPFp15agD1mun
k8bkLLT5BFiQSyd+yk2axnUFNeLWEyOePCkNnHtG1YQO7Qw85fHRVbs582nvDkSw6sZ1DOFZ9JWK
3t7RysGjfY7cz24s14+op81tOQ/VkUQ+x8yzZLgsl+5jhlrl/QTL/NNe5N2dTyJcYV0Zt+ijmlCG
Q8zT4WEWsJT+4GkmWnj+5Q+D7PnSFLCebdC04e9yA+9wkWT5XZ6lc9PP1tyPOJwbqG7g4YVZoeIW
5tO6bKi6JcjiG7h5/BCk2ttx693jBpNcuMwgD0WwUtSBGKhUTtk30pMN4Vsa2ikpYDdYzb1otsi8
9Q4KckbRpwTvuvRUDLm9hWb3zUMv+5LvHqoTtLfrkCuC9Y9BQpQ+Pgc/sUaNG68hF8efRETXk1cd
fZk0jR+ZM+R2rBYUFzYfITCv9gb93exmEPzRwfMafWlFdhTp9KkcesA8yZK38DqiGNZV7uJdqeuy
Vx7HRjGoY4EphQ/4dsMBowv3ZH/3j7SZz5/3kXxZC7LXG0yrbG0XUn0QQuyHoUr1m4To2YixxEOf
k47XeYxIxFoBHQUCdg240XRGqTO+EcX4bjSKHArRRvVIssk96zJlyNnHMW0XmYWnXrLkgFyYn6XI
0UDCRnuLFNUcJGX04vpEt3b1/EVWs3zKRMA1QHDO3imoSucZfTQ3mcz5vQVL7UfYOM7xWaG9h0/s
eQZ7vJ4w5nvYJIk+G2hAZ1nZrJ7eyUVzxNWXWJHlOtioX2rGx+2YKBwuBqa0HyE8P0KKvSNI/lkf
f50gAb2WKGc1PKXTcfGIXUXVqdO+5a+DmvIDR9vDZ5VO6pazpayzxA+f1EKnWzsiCEiS/duaoilv
nLpwQkPHfkvQVBqjHeCG+X6/7XzqUaK32znjm0E0YcGvLbHl4C6lz0Qk7JBHZK6Xjn2XW6YP3di9
OYWmkmmd71akX3rX8mGlm3ikRSh+dejHhwTF0DKMiO8xWrvhRAe7DzU6C5avQuTTLR7d0FI02Zxo
SKs2jnv9SBGMf7BItsCC7dAhiqJDg5afKalzZYs2KrBZ3p8R2jqqKoXg2u2CYkNUSRv3Rd7u/8ve
mSy3sSRd+lXa/n2W5TwsepMTkADBWRTFTZoo6eY8z/n0/SWrrH8RYhOtXnddK4kiQQQywsPDw/2c
43GDQMeCBvY9nKl5j0SFAcFJ6h1LK6adVRqCY7WN8GzVoeqI2hq7VRMWD1QMZyeKaSTA/DeHmnDI
p7pArJzKU8+9R5MxQmWmBJs1CBIXizzuKiVFGbYPm+ssHcLr2co6h4AW7AoFzJdq4UNRHkw78hyN
vpfrprhfCauR7ZWEL3rP9SRu594dIJrvyi1LIEaD6Aspp+2SiYHViP2ezxUH1kwyiVxDflLHvN1F
ap/8k69JThvZGjhW1ud7oyq63dgUy7euxvmIkdXSvq4ExaTLjQIUdTW/m1qVeWldDvtV68293pWV
v5C2ec7FYfFSAKCxnQy99NMaxPKpN+sORGkyWPeIzog3zZqKP0qrp4g5mq3T04fv10A6yY2yJXKr
1JztYUlL3xrI0MghRmnFc/1ECip8Hcq0ug7TvnfK3qgoKQJIjBAs/5EADFAiNbueUAPbD31HYKNZ
c/WyzLN6L890GVDndP5mguDEhajm65igVVML4rjPOLgLB905/b5DQu9h7EKccNXUlB22i3a5CIdq
llaQqzF4zJpDqIq5NdtRUYqKrVaSecoyMzkC2ExelWzK2+3YiXQql0V627cr3ZoBGdS23iWo/3at
ca3o4DeO02ol9S7WlQ5oh+4Jcp+5am10CgiKhEMnlcYjMOeGaqopcVeLGuumnFPjnmxbdpIA0X/P
ZSB1AJGKxG6ntXXG2By/FvTbcmkzav1oybk9qpEeHi19EJAzFGRftqLpUCXAbgelpI6PwNOvoa5A
xonJbddE461cGPOhCgvyZxRq6d7T4Buz9WRJVrQbyTdepUYW3gksG0HpYt3KcyGR4NTpxg3I+VSH
YnjAtxbXcSYpXqE18w3bo7eNJep/WgRCdRW9KrL1CqrsQSW5eiWU5ddeCh8SZSUeGsXRBV07uwZm
Ysbyz6IYBkdWrBd9SL08B07TKkV0JLmYP/aSKhMFya6YGV/0qU4ctIANR1wiX5J6xZ5UUXEldoOn
LLKrEcjaQh1HTpzLdOVGt5cy4rIDc4uLrycCzKU+jFXUP9ArAbPpstMYRzLuLl/9MS3pxCTJ8qFR
5NHN++UpKofnqrFAxmqD15WjX3EbBeghjidJIoMYhsWeDb7aiSSEp7rvZZdGIOXREEtjP0s5SGV5
IlyDyOpGAFAdOe3TQNf1fr/M3bJbWlQ8RCs7VG3Yn7gm0fpZmtXX0UhTFwb2zF6T75SqmfYNYDJ1
VBJHTpRoV7er+gsx0fZBzzrBWzOA2RMyUEQKeeooYJf2U0w/FQF5OIDDmuxxt0Li1Riy01Ra5F4B
dU92o4EgNdP0eUAP1wU9KN6mwDROSSNsoMZ1UD2OFOtGN0jxWsn4WCS55EqdEVI4nAobeV4QZZqS
+40exndjT/ZAnAzBBc97WiMi+i4nfTsMtP6xOr06leSSfJSbuUcpXLLbirk3Rc1pdYnG9G9Phjk8
zuVyb5WEysmYqTZxJ1FfQ3V+u1nJVkwDck2kt6w2H8JBppm6UdbXU1oFYO2/1l10GmvhZz1SBBYS
GUjQYiTXYtSBVwKCuXU5cyIxNPZAwnVXjEyiP818NfWu5bZSPpPiaZxR1LEuINvBAkrCqcMtbi9k
v5rJ/65D4QmIRN+NtYIBTMCiShDQHdcJhx6EjZMLo2BnllKZ9jyZNzGb21HlOvHGNCsCE2Bz33dI
NFTPgF81e0Hrploa08nU5GuXJpXH9SG0dcpDPvDRztcyvaG6sdJPLmlPalo9zlrK+daSky0V/aq0
stZWWioGSBBMXqMYs7cWc0Jz1drXc5XsXlzTzz0ESSm3mfJoCN23wSJNJ9ONHXyjMXNiAgWBVuKk
izlBoDK7o2pOX7rFSkhuVaJf1OJzaioRriUb9/pgPVY6IVfTK/NJjoFSoeLX7iylVg61Ntwbek11
ZM7Ha+iakUIWgBq7Vc2Jr5WLDw/gZYytBy0kJQKGeoenH9ysl0N8b20Gw5yJj4SP6S6xfqBap5C/
K0lAi9YjceTXKJlvuGhUALqr+CEZyp8L9ZzrTDJEf0AH9KQK0k8jBH1j1a6YrLaE/sjOatZyP6Eb
d1DMeceJmePTMAlDSqbdsl0DAEz6uVr/HPsiiCv5S9iEqltl4v0KNvyQRkV61RbcbC0pdWWr/K7D
ILfbgnuPlIyUtgAzBhkK4vYScnwIpVlerWl64JYUHSZDrHeyIP3IpfoxypLvYwK2IqoFaZ/RZ2pf
WDmVJALWY9RH2k4hVAP/nrUx9+pp30HP8BZ9tW4WRf6pFGP+ALdkDiqhWRwtrus7xYRVggZF5UaI
Nzpc3tu7CGHFXVkO32AKFcnVFE1uEj/i0qcgL6baVvJh2ckQCyEZVNFLPdeSO1QlJi52qUPcFfRT
mvI0Ago32rhTyiLIp/VbMUhXXTT4qzLPdjMPhzwDFz1ggIkWAtrO029Lpd4x38GsqJ4G5UPB7mxl
aUSPrOuuy5KHuQvdOaX01wxleJvEvGgcimPbdIsrdPU9lbZ7ZW79QY6DWjNduhYBHm1CT6JPq70C
3j6qYe+WQ3w7WNKTELHV6znIMvCdazP8zPI5c0NBeu0KMdDYDSOmsZuG9FSLZiDI5oOkK7kzqsVh
7qKDRpdwQ1Xs1crk2zmtJJv62kBDncl0dVE85BUttay80Z/itnxGo4Hwt6y/NbNwq2Wxo0rdg9rE
i9OtUjBRiYy5LXrUeetncU2v43C2haJ3OaLcOa+/iDH0IaJYv9SVa0WqgV+AxA4GK1yuo7DaVz0d
Y2nGqHpJUYRUZql1yULiTtH8utLj4SC0ZnYYBfgLfR8+owuu2JpABKXngwuXZLLrIeq8fJm/FbE4
efManmSuLdqI2kHbhPgG9lFuGVRwkUiKKCD4ZmMcIjO2jk0nJdzwlNL4SkJMgyybJnYZ9tMN6sRH
+hyQAOaq6RV6n/ikGupnkDf97Wyo6UFIk+RkCXQBzgcjJZuqt3au6DvyLEkQdwKSpXIOLYHCYv2E
mMn0qjYE7LRAzV2MvMy/J7rGbZ24GqAZZQP4CZ7YtbU3E8qhIPVT10fVKZIopiCD1MpsraDt9Y6a
biF21PNIPcWjangKK6MbVgovRuH0JjRRQ8k1utbTBjLJEdmMZDQeElD0+xG2AiJsww81y8g8UKQi
Z2EPQxKwgg7RYEVSfSjdZqpanIamHeSpuJcKfaSkAel3WJ7UsDw0Rtbbgyje6sOaebJR504RNk95
PNxOo/yFUmhG12jq/4Kupm4jRW1Qru3iQhb80UaNxMVcBIWf6tXjUI0GAOX0vl/1wAwtxR8aJXRA
Jy/2oK53cr3WXtGOFYhGWJH5klOPl74hyt+Bj6lTRyM536lidqexooaR6TY4UwLXyNgtFEZtkwSt
EludU+Rh5s5meA1t4d4oSVp0BvSFPu5tTp/9GOcIQUehXw3aS2dKL8M4505LTdEb62Sj5fRPUTX8
sMTebUKLUoqueaMaJdixcgs9o/arnJ62eS7+0BEh3gs6fAXVoD5nZLFB6CCjjLs27pDnx7Yf3WiY
9KAy0m9CRTEiy2VCxf66FSZlp8aN5K9dc2+GEldu7b7XjfYmmo3ZbcNZv2ordXDDnvT2WHAq4z6V
g1kajjFFlUsNOj70Y6L6wBErqGSE7ZTPSaaHXEINvSqcNjKfJCvtrgGWa6e4T44dtAgPHOUeOPJN
isgX4QQHTcgFo00zD6ySR+USuH+mtGSAqOBmcnoziUZiV50o26lB54spSTJ/oGDvxSqBQkYnMHbd
kgS5SdJa1GXDFbgWgHUarzQawozrqHsQ0O6AO5FnNMQnJItAxUW1yh9VHCSj/F2ZSWNUxQnofeEt
cpmfxEjNCUCt3JFULirGonC7KQSjJIvLxQ4215SS91SeRqWe8+K2impJ+bXKddi4YUP1Hlg8cmyB
Ug1GdpxhIy6Au7tcOVGThXUgaWPWBh2C+9JVU7exUJOqaKhEtZEgpL7WWRP860Ztv6d1nJOn77v1
a0yqbr7rSCXVdkIyctrxw0k79dw/Kw8q1BLfcr6H7U0rVMs/azabrUepvSZfX9D8aV8UGjygJCyR
IrBnSiWVU0RNJbqp1grSFegPAkJ9MeJvTT1FiMRoqlHfyxTFiKax+yy5mrWkGu7HNrQIXCN6/7oD
GKXyUEaxNfgW5W6S95o16E6tNKO4g8zfUmvO1ioTjhG51+V6mkMeLgwrUlqaona9m5optwV4U6OU
zHbb0yzouWymVTxYtMeBepfOqtR7xD26eZMAnsCOp4K2bwCGFxcmUDLaUmFat6ApzGvVkF7nRrs1
W6Di6jjqTq6Xya7PuuneVKCVNmndACEMQyBzyRC9FOlU3wqZAEWkpeew7MgiZ6kjlpIZAPS4X0dD
eyyi7DlqDV9PYxLgUujIxTD6UabcmlNBz2OEqkDgIMe0tOodhfPqEAlmbTp4w2F9UkFam/+MbStv
44/60Sq7L1MN1HxqYl+Iwh+xOki7Ijd2qFHv6pEYuM2vFi2R3DCVerD9VUIpJF4pwiRkHQ3Zp3gB
w2vkh2VKewKpQLumbSxgP0Y/PzUrdOl2ro5hL3N5I+w9TsVS2oU1y8dCi2PX2Cap1EqF1He7awWl
Cjow27tJqV9LwbyOARRzR2oOU02Mx+0IrnsBA4ttSSsnIcKP6nLdOmLMDpkg03wJO2ifwizrp1wV
VZfs5QKUIQ0DYWzVr8s8QAGb1q91n/2sCDrcfm53abeGe6OmHX3UW3S2WTUAsrX1U17MNBiq4bqC
M7GrxukxnpP5OJL5umsaM/e0yYA4mYgvZV/GThJ3nDKKQD66XWtg4FzQSjse04o+RVxorXX11Zk6
+Rx3dHKIZ68Eu8alqqEQ0SwHinbK3rA4BK1Frj1VmpZdHuU6UYIBnzHlpox41R0gbN3WtSJydNmi
L5sURpBTDesEkfdeLc360bDgiKbDqt+B6bP2UxMZLsWV5kc45Zk9JVbkWQ1dhyKlk/bdCMaLXlDc
JVIqtXEL7Ujh6aGIKYhMgRwO2O3kXU3zmACm+dlQOCC5v9JTZ5rWG1NeRKfM4CqEmiDbU5h9y3Tu
n13C0VbJ6UOWjrNTwOnzKMM+rHNRnKwspKxrNUSDxtBbrlak81OlKgXBDBipAwVvpJuTmrm3SYtC
B0L1av0OPEx+za1cq+56i8uhTFZf8sscksStuVRp5/diLB60tKhf19EiH2iPPOiVmtOj3hFy9WuW
SAkVxqr+ArJNOwJ6HCDsUuAc1vawbi7L7rsQ2qhZl5TDyqscuKDTiORcaqvu3GkLbqROWPfEHOkT
EGSEHOd4OshdOB9wYATWZphnTltjB14ZtlPstINE1NWVUy0eJJn+6rbSD7P5k0sfNKtx0CzPnMPy
qrUyt1Kb6TBHlXovaHp3MIdCdudY0G+tYl58ahLpdb/E5X1clz9oiSif2MSlkxW5cEcn+zuZhlhB
S9uaB8oisA7yX1qbmi4iTaB/ITFUq6re1QNgfzeRQsFd9SgNwQDFa38EZftC+7wvVB4Hd0lWb2hE
IUhDrshyktzPGYU8dSE3xTm8NxtF+FU2YAwqy3C6pdqlclk5c7NOAR7C1zRwRCabxCvoxDlg5Jnq
SloocTLr2SkyxIfRorYnwn6m8lXbsjoda7WXA1kROicULdkZk8lfzYy5n6YuuTVEdSScL6lH9rEB
JamIXA2AwBe57o3rSC8MmunAbHCqtBUdw5T7QIqzxe5iuf2yptmTYkJEnIbmJxeg/h4IHiiHanqI
cbu0ZoQJ/0s31EcSRIk/UG+hUn8fFWLshK1lEH9Pj4SgKTRK/ASs/clH3enrikA06dl8OoSdyNJI
PTXxSYcaZ9lTO4lAcZbZ6tOrSNM0yOuT8UWBHHvKJy33ATIkuxkkdQoOaLGK1dtS+YxNfstMV/Lg
g155Bfja/sqIm1L1ZUl4HURT98gTmYEMxe/aHBaVXYeFhRI4lQmCoAOeS7S7VNP3CuiAydb7hU6f
ayZdr1X/kmnNdEJ2INvlabd4sFbVI8XI7hpakLpRen6W2KNbQwY6Ni2wVbsoo196nIAUarypn30y
+gg7sNOs5gHGNnA2ihb7ohmvDMFwJWuM94UCoEPpV4lgHMZHpYgJpi53xD8W0AydvhsUGjqQP5Te
D9Yg7QdKcvLS5y4kGgcOsskTSA9W1F8bRX1VyOBeIaaNfl1EAGxhUEFvVo3Bi1arvkrTVgC+k8a2
BlLJpTkM1VSYCQiMhJXdJGa476C67gcSbzwvwK/EWp4Kqa+c3IhJ5zNLWZdEwHpT5A3m9F7ohCcB
Tjn1LcgGlobEVj8tK0e9dltBGzrmJTrYCxVzdL26o5BNpQ8YdE+pDmq9REheVSQqFZiVgB/Mb+j1
p2RQhB+KtDys9SDDG45oegQRZ5pSwRdGDX7zsnI91EzYXiSfg2k1fknQcExH0seelpkJxiWta1Ay
WSf6GpXcQP4/ID5KqvJ3fLuCptAngPj2O3nV94j47Tf+g4iXzX/RskAHtSyLuqhxc/3fiHhD+ZeF
BLWsapYBMN7afvQfRLz2LwDvmmGZJhrvVNo3kgy19j7+n/8lKMq/DE2SJFEEIyWqMkJ0fwGI34Ro
/hsNrwFfUuj0aUCal5UNfXtGhFJgw6dyBH+m0focAEjc9+2OeikZr4jApvd/m5vbf7/x/ygHrg9U
rrv/+V9/DqcicSYxFNwAQG6bKMxvzKVaMGiU3aszZbJu0X7OeSatOdmFhDMoUgEa/ZUU4PZ4qiZu
IpeGxDbQzslGIrVn0uxEgA0M4vveUPTHJtHTS7p6b3qUv02jAd5cNKj2Q2sQdV06V0rjWxKXOOnu
GNz4N3vX923bP55833X9k8O/Ty5/uq5j7/nKPR39wA54zenEPw+uy8/27oGfeQe+5NV+ENy4e356
4pcDXuo4Ae/m72zekrffXuJX/H7w6N8EAe9m83a2t/3YD3znhZfwEWxn+w5f8w/Ptp29s2dcXss7
3u5uePuj6/JWL3wn8GzP4x2f3ZMdBI924Dn8jud5juc4zvYyj9/n/bY3c6744sST8Inut+F3e+fw
5B22l3qHwPaca8fla556v6t4eIdP53v7K8fxg5O/fVA+247fvHe+8657Xnq4ftjvH7ZpYqK233ZP
p8Lehn1w+Pbnhvim0P3JillnDL0ibcmPpNLdyb95CfxHHspzvjv7g/NwYaQ3YeTPRjrbYj3XIri2
0p3v3j2/3kT2je19u3ZE+8I4b+L1n41zJoVGi4s6NrZxWKLn4P6edXaYb5Zkfzy5R8e5oCv2pgz8
2YBnSlGh1DfpyoAn9+URa2GdPl8j/Nx773S+rc6lJZGEQSsoYYS7o3/cDNo/vf3H3zcvPnvjBls9
vZz8l9NNY7NxTi8vrKV9tcOwgvtdsNvtvN3uyr7Gwg7OcY85f7u6ejPHK9u53rPe7Dy2hevcHR2b
/ekd7pzjEes77C+Q9C4awpkomCqOY0ja4M59dh/ZN8zYJavWzvzrHxO2Tehv/nXFk4NUwQ/5LzeR
x7Zku99sG55pu+d/gb3jq21XRzZPePhnTzXc/sfd7/f/TPbdwyUTeeuj9ZmNnDn8AjxDSvLhDi/1
eOM7/+yDxPZ3/jbpJx8f5z6cNjfJwrAQno0PdLZ/ujf+o/sY3J/c5wrftrOfj68+b8Cj3Ozs3ePt
yPS5eJH7YIfdeQfsvLa96++pfXhgqV1Xtt07DOLFsr9413gS37X3rneHHzqcNgfzuam+9a367DnP
tCxBJc+KhKXisE/2Mz53tPnc33a+ff9vz8zj4USPjnv0+RAefvfzT6C8SdN/9hHOWMGrsUzLtE31
M+79xCycNr92enBvXOcYBHjr/Qu7BWeNx+eU2Hleg3v1feaco2e/nQLuM4vjv7jBzQ0OG7u5uY9s
+ytW5LMmnBLegV34jNc+2G++LNgFN8H9ryCyf91vb/r6ePOS2I+r/RrZAc4OP3Rzzz9//cIa8fl7
5/oBH8vfd/sH72H/j4PL3z/Yj5wis21H9o6t+vXq+vrr9WHvfQkO+58Pd5wUzh3HgeN5D679/YqD
aH93dB/YorZ3OFzhsw97pt5lVt+mmSf/h+nmcGVEzpb9iXP5dHT23jVb/e2FTw98e3MKD+7x7vkZ
Q3R+XliRz72XLJ4dMSalHFSgNpvwj/wf292dXI48tr7tuId/H3LOBTuQ3kSU/892IItn5002GsZY
MSxjMh2nG/Y/W20bdTu9G5tdZL9uZz3ukn0R2LwQ7+Dfb6cyC83C89U9vxDY1wQEPl9tvxsEu2v+
3j8wae7BuXsLbJhWfzs12VHX7NzgLVzYHw5syM3U/c0Gb/zNncb2HhNi+vHWvos/Pm7L6O6fT0Q6
7v7G5Xc+XwD13emhKzRwhjkqkSKQ4Z2K50zPEUGeSBxKYIU0CnKXvh437uGlvp/vV/k/o8AANFTC
Plk+78tShV2N7lbR2UhOWF44QKxuyzl/iehGBz7cEv6qD9o2HiQaURRNUVLptXauz5hL6EtQvkbk
orVUPzGn2afZtvTvi93/ZQvsf4+iaPTaQcdCl7Vz4XtpMBPyIiGwCzWWv4pJUwR9Pa8XjPXPuYOK
a2mawSWE8Pw8bG4bEma9YbX2nKkgZGKQXQP8MQ0Rl8paKjI0zRQ/fm4V74/ItyeTRPB4pmhyj5LF
szDJKpWmLsalpZpcygdaJWkuwjrpSaSv9YXH+2Aobn7ccyyoxlwRzg4FuUZEqxiAZ0CRqkkuliss
zaF2urTILwhAfzCTumqpKnxmzTT+kITQavTghLKgip50ZKGTVN+T/euvUH6ybiaU9y4EM3/uLWjc
/z2ecebblr5aKx3VOGwd+Pe+QOpD8NJRTy6M89EUarJkgUJmOJTS3gc0YUFn4KQi00zxPR6dNF3T
BRz6sL4o0XhJRuGjSdQMqOgi93JU27af/xY9kWHWzW7jTkSLnLnD2MrXsa7DIVIp2uizqV5wUB8+
nAnMWn6jxZ83rh2RtzH7BNqMlA8U96wUlYQelYooQZLmr61e39okIE4tS5ohnx0KEjqYGdoqIEdb
MXepwuvXXbpSwSqi9sIG20K6/z5/3jbYu6HONti4GnXbSTwVGaqbOEYBC5nQ5smQlA2NnzVP5Byf
P3+6j6zx96dT3i/cqNJtfMqQ7pJikUo/mDE/6frownb+cBRJ1U2diz4CVWe22Fl13K4It0LrsYbb
rKLOLpil8letRv4zfRg7m0tXtT9VobUQJMkGzag6wJ/KTNfkZKwudab9yNR1aockpSQLLPTZ/iVH
DVu1gaImtJZCU0orzw65XoT/FEh/P1r4q/7/YSczdbhDi3dU1bMRU4GiW6IrGzzb0Hf5OHzTVPVV
bmTD+3tjILsvytvJRR+zbdf9tot1TYyjSduKUyHUm6noTBQ6qTl+PsrZ7XdbJ5I6lmoqlq5vB8lZ
uB0LJpKXG7ipUVqFeo0yOcDFU6+G/b/BtVHM0rVdGGbZjjI1jIhmLCEgQNC64EX+NEudraOLMsoW
28fafv7b88Kl4mJJcR4l2D7X78pOpWAYK0PRXVhBadtG73c2I+nEOrJiapp0HnoAlDJjaa5aaH5x
dhBzefSbplYeq7E9RbpASaurUUrNgE8pjO/MC9go1gB8vRXQOqO5EAr96WksDld2JFIjqqgpZ9t+
WoiPhBH9VDBdcF6nCFa/LfcAAVwEN2HnJ+0I+Hug0eiF1f9zzhlZNjnd0S35MzxaZGUGBsdJMYPz
dNoKpO2qwMb63MY+fL7fRjkzsWWsgTc1OG2udSPEu1ym+B7SBBfE72J9q1AHcT8f8cPnYoGZON2Q
KJu9tyWkKFCHm5hRZQHDL1jojYwQqC7M3p/Oh9nTaSSD3KJEVvzsnC0rmYZ8Rg9pEObZfWUuQLiz
Lt2JQ56+9gl008+f6qN5xGQB6jGW+IdHCLMKMoTGiaSnk1q7Y2MKRzkUI8c0i+4kj4vVu3NEFHjh
OS+Ne/ac+hDNTUON1s6Lsj2mU1UFNWrcpxS9vyNK3TBM4AJccH8fTe4WbYoKnSDALJ65v7k2iwYS
EZObSNpzLwzz4MnWuKFsLVA+NAvpv34+vds7vncL1laQUBSuQByL57HgoERTqXUoa49hV7o6YG1X
KdIRCOz892EnoTQRjK5ooqgDy3lvn5m6rrQMVmt7mYbcA6Qz0B5e+/tg2tJUiYCEQFDeijbvRykX
BHVVealtwainnZLBbMpS405skPbJW/GCdX6w596NtlnRb/57imS9m8Gl2GKSh5KjJMD10G9u1+WC
ZWzxydk6GZDlxc06VMpKZ/EL+zjJ43gFuDWK3SE2hWJXlYUITEwzvRrB40eIe0IG2BEtjr/fCpa4
VauIr7mQK2cPaYDsWrOe0x+SqvUAhkW+Qd0ZvSRZa4Kq1Vc0i+NQu/DEH1imRd6FE4J6L3ZzdkBw
J9F7uG6EolII+Rx0nF1LVH0TcRT+3lcjM/EWXetcU94ys7+tolmjwqaijbnxj8ejPjRDgLi8dkhU
S973oYEcXQ4h7sK0frCkpDjIOxCImJr8VuX4bdQ2buS17xlVGXQ5svMkMd0pqboDglGIsakVrAAT
mGeTwFj5fNf/YbbboaurigwNR+IMPFtRLUSRHOY05ESIBnCMSgW8gTFeaHrzxwoyCtkHa7uTEW6d
+xaAnYjvr9jsmvQSeuZDiixk0uV7pTbKv2qnQei0jUVoyg3QIJcjnUWoEDDQuq77GvZGOdd2Mwjr
yyjIuXHBVD58JnVTfDDJDOjnTixZ0xpB8KHGKrMFIZVFPYr5UARg6bsLvuWjoQzsX1T07aA97wHT
T2FZVUXBUOAnbNIedFJZl29xJS4XgsOPzIFYiC2AvJqF/Ph7L9agmpLMcl3brSomXisQ68YT3QP+
2ui2Y4ajkckTjXPdThSEYwA3CS4MLTTAsx08t6ow/36BCKi3fB5jmPJ5UXyRolpOO5AgkzYSXOKo
vGo20ztwsuu3zx/ogwVSyFJqKicONeS3usJvG9iQiwZFShBNajOEPhyqzsmUcVNYtS7UYj5YoHcj
bT//baQSklG4ItqMIPT4hIIEPFM5rC/Y23YyvjtiLIIObpT4P/wuJf73g0iI1tMwAJVuSa/EK7ji
zUOhTFVgISKworw8z7vP50+SPxoRYp6loBLBqGcRwdrkaT41jKhGFhPY0F9+hj3mhBZKAHashfG+
nMfIW2iHuSvFRv5HgPfZaahIxMqU3X/+cT6aZBYSrUKJ/CyQivfPH6GgTM9gLAes4eoKtZB6pAh+
/f0ghqbLKnrlZE/Vs1NNB2ecdLWGFHrSyjD4pxRlmA62k35hH3y0moYF8BXKJv7jj76BqJOIyoJx
lmk5O8DOwKtPdMrTxn3ZC8uF0T6aOxOkhGUaKqTC8xBhmNHFo29NDRhYC48ZovpBjRd1/37yaDZg
qcRAxJHniW0jN1plifCIaVe0VxUdKwDbK8mFdOwHz8K0cYnCI7JQ5zOH1i963QnM/WUCL5ZPlupI
iRb/baoI/A+CiOSiFO425lv5/Lctba4j4lab7WeJUpxo2IluQViaF3zun5mObRjwQZpBLYWb2/aw
vw1ToJCpiahaARIOkythocuI1OSHatIsWxfHa3PS7mFch14TG+GRfPdBt+r6wvmyhRNnnoX9LSmU
Cci2QDV6/yHWRhysHnkoJLlHWfJ6UNHlrTprIqyJYZoUiN4oygftaMmX0rQfbANuA2CxZFQHCbM2
H/7b8wtVrIlDAQ5xKVIFVQ5RB8JfJ1cKjf6coQv5869tlMNHJget0OYMMPb7AQfZmItVxIuocQyG
vlNa3yiQr/t8lD+PHiRFDDJkWJCmW+fXAXLO0dwaLCtYzQi+n1EFS7kakNKtS83//pxBhjIVwkTu
H2CWt5//NoP4SkgVtCNGFVFLBHep8sa0RbAjX6xO0X7GU0F3kc+fbpuj9/ZCqkpWt0wj7ks9b9ca
Z0DWowZF6LosEIAD2P3UDNP62gxG7kpSKcNTF+djHSvVnqY73QXh7z/NVVJIoMjcdIgk8Wrvn7go
GzEaJ7oNiHmL1o5u/Mxb40UrSVA1FpycQb0UVf7pcrYRubRSTSPLuknv/j7H3QQTSYbbZJe0H4NB
OiDjoI/lBWfwx4XDklQ0ojnhsE/OnrMwDw47KLgK4aI2FdrVMcskeW6QqFHdFsWM2yYb0fDIzJic
kZHn3aUz4gOb1USdcJYYkOzROX4QooSRlZS3UWsLG19DWgLljlCKH6uuVdIL2/ADx0ephKsy6nXk
UbgTvJ9SOPWZiugpG1/vbvGL2aNEtyh3VFuY8GoXaw+ZUnBVhh7U9b4MP8ewha5rEPZUL3bM+2Dm
qceC0TQJrzfQ6PsPI+cdihNQEO2sQeSA/Hn/OunE86U4W7RBgYbQwV9rovivjzImgTI6mTPwmlT9
3o8rQk3WGrgVtraoeYXQXqisO5gUyaU+kh+tLRcvMKgK10npf3F2XrtxK123faICmMm6JdndirYk
S7LlG0JOzLmY6un/0T7nwmoJEva3AQMbcCiRrLBqrbnmcI6//88mgTNYkaA8pTt0nJKHeStsf7eZ
MrlUuTP5H8SNbw0mSVuRgZS085+SqBX+VBl67TbUZNYvOpO2nQXzF5AD7XL//k70xubnHYcwKCj6
FPvsl89lJo67gSoiJiz85FehzO0hUP58KJuqOqOgmX19f7w3Ho0cPapjl4xAgFTg5XiVI/J62lr2
9danmSOjgDkM+Bq1/J0PVsgbQwWUnDkSeTSyxSdzI/fqLh1VAdoPRgmooHXCusDVjX1ugpRq4vcf
7I09FRM5HoxdzjgmHF8+WLE2XpVOgh6mui6iBPYBDpU9hb8owUb+l9oG2vd6zpoPbk5vjUu6kSHt
v2KSk5U3Kdx/8Upg3IWG0HCdcucTbUx0jDZ59rC0TnsVzBhDv/+0b71bSCGUhwm++J/j7/+zHGaf
3nQlsGk4thXEScMq70p8IX1/9D5I5bwxQwP2ORdhNlljROkvh9K4zvkzpjhhMmpN67a2Dhv4szMc
TIsYl2XxQaLlrUfjWn0sn5Av5rL4cjycrdN+DSQ9D3jpnluADuM6dds7Dczxgxl6nIEnYQCAE5ta
AwBc3uXJOYwJp4U1aAKBJ82rTw6dy3GBhdP+/W/15iicu64FQ41Q6mQUA/fN2nPZTQCt9bs+MYLL
TGTLf86FmRQdyUhgc2O4ln+8Cv8zI/BAJlG6YXyBo9eKn4xB4/eZU1BXizc3MPoPtsi3ZgUZquM9
hqDCCU4fygBIOuXsW0KpL7PSt0BSaA4ingr9Hiu991/hW6OR4ztKqEgTc697+XBdMxae3bG4h61P
L5p8sPdjicuasa7dpV709MHTvfHJ2JHJREtaiCidnuySpW91Cw33uHXOXUddNjPw/YFXRovt+w/2
xmRniGNijBytY5xqmNfOMeklZx2v8+zjzox2IPbLNsjDPE+GL+8P9sZb5CVSmqTSDoXhdLBkNSHX
YWQTejJzcWk3ZP+zGY5+aMkRX07m38n+++7IiU22lJiEkPv02AbSVa/ZCqq0mHGtKEUaOxY+TuPk
ip2DOWm4rjgcv/+Yb71Tgmp4EZZzzDMdX8M/KyGDedfVwiHGHKsLi2rirqptnMfhCn+wNX400vFs
+Gckr0MWhioIysGk8vmcrRq7WPCoM9beZcenfP/B3jhqpH8sjB5jE86UkwerwQJUGaZpIThgddCb
K260l0g8IsZ+J+h1vvD7PPn6PwzqHbcVlgO3pZNBh1riFxPYDbbWvMQcKchDvXkPGbDeveH19n4Z
M+eDMd+4nrHxE1WjT0W28JcO/c97HQPdjoWNfS03JTPETu9CYkvwdUuy4ieot/q7WxtD7ApjOLeW
tf5gTb6OpY9VIbZQImr6rk4Xv+G0/mpXGChN/mreTlYDUzob0meR9NO1DkSyG7H1vxbd+MHJ93rX
OU5XVgpxNAmF0+OogZGVK/KTYWIhHKKkke4Ku7Bu3/+gr3cBbp0+eUhkZeTRTs9XWiinPLewoyCg
zr6nOpszQLxj2+wdnK6/Y2WbPr8/4usXerznklLzPc5A93TfyVQtMmMggqgVCGA6KBv3RmKDkoYD
ZZW9azc0ZTepgU06/vEfqRbeGv1vFG+6Dh3v7vH3/5lMs2iNHIo2l22cy6vYFyxMcvf4+UdyqbAp
yTHHX2LsU7uS/nZh/n7/6V9vEhi7M5E5Jck1kCl9Ob5HRYIwmU3CWkv7nF/PZefgYZ8Fwf4/j0SK
lMwQpZy/CfaXI3F3sKSuOCWhkvtN3Ohg2UJZUtPf07G9ZR9sR69Xqc08CtjXidPYGE5e7FgIjEcV
gGwP69BfHCAxblVlbJYJGTjVtIe03vqnbvG7Q7HZzuP7D/t6sTA6qXQEz4ZvkhA7ediJ3u+Jnt8Q
5VhxaXYeLigF9tH/yygBhX6qPUhMTwIBVkiAShtzOVLb8qLYnE9zsIrz/2GQwDquetSeWI++fJQR
rZ9AlcaLXHR3gygdX/3cMOaPtGBvrHyS2xapSl8iHTwtJ1E/xcaURt8whbQUy55WR2nW6Tl6v/Ui
CLD3e/+53pj51OGOxQ6fTtJXirAxtba2P34iPGDsXTUH1SeXvBdErtW5eX+ot+Yiykvj/yUs0aW/
fIU1xhnct/AD8f1lPDeK3olIJhybwJfqvBsHA+tGWPI4GHRP9MF1HyyFN/YYwjheKVknBPGn2mC3
KrFWNQi+sXPDuKIno3jjYJlPHnP1h3sLmPAMui7v75083YYPHv51XECERQsrxR4y4N6pYqrFUsty
Sb+Epm6NJz4GNs+NxWKMpiytRqSOZXkHBc39HzYcBkZfwEdm2znN/as8PzqHcgnYzH6MBD/hOX5N
2TcTN8kPYteT5c7Kg/GFqpALAHs4kd3LD5zMWVNLZ8tjYxnd2MR//WC2c/HBDnqa1Pv/wwTsZwYW
DlzqXw4DSrA2chsHyoIahZI4pkGEErvWKGBve9gyUE9sLuDq3SRrsu57qp23yaT+43R+9WOc7AhO
ZyyK4DaPczz6w9XFS5vAcDm0fm3HpdS71oN2xGom8YaYcff+YjpZt39HR+CHYsUkk0oG5+VLGLAw
z0F359BU0unC7b1th7kwHqf5/FGZ4a3P+u9Qx3X9z+Hsadvf3HrO40nKfKfsCnLpOrYffNaTje/v
A8ljYjggmuPic/z9f0YBvlG6WV5kcZLDQbvA+sZJonHr8Kyyt0IaX/xOJf8xmjsOipKe1UiPOX7m
wXHV/jOovTk9ZDaZxkuSpdi42318zFx9EKy+8WgwyDk8kM/w32moPNEskggSTLFct6C+BGhgl7j6
1751Rrv+SA+Q37Hjvz9BTjacv49G6fKo1GJsLiMvH61N/CTLN4z/69XAbbQp8PfQka9H8J2goPxV
AtLK5uWQTj3V9vcHfzVlqOcz99FFILZnrz05kgdAEY5IGidye5WeGUOyRR7C1w9GOdnRHY8sumER
RlGmtakFn4wyVTkNLK1lRmm+pXO04WbzuehXuRPeKnbjxmldwx7eY/iTfrCdv1p+DB1QfEYPZ1FO
cU62Olm0RlIWtR2ZRpuZN5bbzf1jjoWwcKAx+KP6oBr11nisC858Yjnk6idrMNNOZSUCosZW4oqD
iWcQY/tQRXghDvH73+6NocjdS1L4CJxYhyeP1tHRNZRIakAM4oOe9I2OV85ltjSwTO8PdRIRHD8g
KghK7Pzy8cs/maMFDmHmOi081Wi0l1nSdAeRaBzABLAYNVPjTzD8jIp6ta8W210++Iiv1uVxeEoj
BHUod5ipL5eIJaQkBs6siEkaHIRWVuh4A4lpA25k77TG7fuP+3pV2ERYvFYmD/Hi3/7ff3abLl3B
1SVsaxAuHMgVAM/7PFMfvNTXT/ViFOtkVWBcLAVU2SSiou8fCS5Y3qwo78xM3s6z7X6wz7w1HNnZ
ozibRgqe7+VLdBtypzleUjGbmNEU+w4z0RwPTxdg9YSjrYO5IfCVCuPG//424cWSBiD0J/F9uiRI
NaLhtwT+3K33lJWUMdvxP8qB+Ei4nSCKJqNDBYgV//LpqnarMi8wnGjjcZ6k0TYAO5rugwzc64lB
A4ThkYHjvkQsfvIOC2wFUsg8uBJbVH3cAA9pgb3w+X99YYxyzBFREiUxdZqaGlt7yboAL+DOsYjM
aHkFwzN+NB9ebx8eWyJXXFo0qbieAo1J1SebDQknFvPWhllmcLxhl3i2JhTr33+gV0fcUdFETGVz
eaFZ6PSIg+nKV8OcM+5pFfupy6m+d9203/cFlkxj0II8JYn6wXx/6/lQQtjUb5EF0Pr6ckYM2Fl7
KSSauMiznpIxUvbRAlGxCtDG7z/fW0OxojhfuK+QFzmZFm4F5IXWLyo42lafuwyL03YOzCcHgeF/
XkzH7j00SGTUj2m9k3lu6D7fuikoY2C27UGO1Z/B9j6SHrz+XswHyhHo/o/H5ul+O9pmqRw6W5mA
/vYwtVrHWjjZFX2v47WRddV1o8XwUW3s9eJ6OerJPpF4UKydLMlj25zxw+1ydWjH2Tp7/1u9jkUo
apJB49ikBZ365stp4a4A0XvBpQRId35Tl5MON2ApUe101qWZFUkd5ktinzmZSp7fH/qtB+QQ42Zr
EQMhtH459KrHToh15T7keSvu0VZ5VWKMGP8Po5DUprpPtpc2spejuMWE4ilxAbpY87y3uxaj8N78
KK/7espzp2EjtI/OWdTiTi5VrW/UjamyIjYmnUyHdulGa6+LoazP+tpS6oMt8Tit/yku8hgMR0MK
BlrcorhNvnyoOW2cvteYOSe6dw5p2evbxs2ruBiOuSo5zfKDafLGEiDrhwTnmDcnPD75VplyHDH7
SxEHPtGGUiY1K1+0wRkXFQXEoguuZn8c6937H++N18p+jOiGUT3OzJOPp8Qx+OpnDL05fLDwL/R5
gu8+3uBc5j9qmn/jpRL8ww49bv/cqk5eKo6Nmy9TbHpHpdKW9jNCvwj1QeBFuSfH7Kx0WpBn//kJ
ucaRxuKAwyYsOInlHB/PyHGaQPNQDI3ILSX33qLsM22388/3h3pjvVG4YpmTKKace6qgUpNPFSCD
04qO3o9mc3ajSstf/8sgZKLJc9AKdnodNswuRc+n6hgBNEDVxgB6uUj9wQn6al6QPuEYo+5HzuYo
dH05/1cubxQXizamt7y/rUi7x5i1L4dsM72v7z/Qqw2S+e4eC2JEibTznKrbmqEZjuLqPi5a175P
UGYl57neaHKN22QwMIVN+yXAiX/p+vJ7sUzS/mCKUEJ99em4PyGVJEA+KkFopn/5vFznSpo+y363
uQaE5VBou7Kqm7nSYwpqpXbGWgOOrHUFtC8YxgKeeVBjgIrrq9xww5S5Yda42mJ3mT3nJVoM53yp
gk48Zj6sJvU12cqiKc58MY/iV1MXIgGfnRsgGMIc3/ay2IGSMxIAcFszQ+9RM+Xe4qCwYLbv57WT
ogX5ki3HP5/p3n7q/axWf0xldMtXDc3R/jTU/lD/6ktHQd6ZttzcFaLNeyyrYdrXF1NX5BeGX3gF
xbFi3r6tWaMokDdTOhT+3nJymLhgZOdFhlTYguHaqI5uCYWdVcEj6R3LufTopTR+yZHep4eSCyF+
2C1tUSBieTO1H8+VKPDTV3O7JhdYqdcKQsrULF/gp3q0S7aqSJK4pkheQiRRcnhYHXsoPoPLFvZZ
JWVCgpBnad2nvtomsMF2v6y+ezb0OtU2nKECyF1UGZV0/LMB8MByUDVSKyzfV6rV4BbygGbaWvay
DrcNrlHcZgnEt3bSZvOr6hrPwn8bp8Cv/ch1FiLQ0HbiE3rZNvmkcgkupJ/MMeeiAlYqrj2UJd/M
KTVoarU1NLovnQdQKpYp1hG7dTR6FU2+WxW349GHpo6FLSb51U02f/zegSDKpogkUzN9GduCpGs4
N0U1ZFxlE2meZbal1jsvX1XJLSLVU0+9sjAE3sCVNUz6q7f6VQo3O5h7sU9Y8nN1fqTdZ7d+NnXz
HNI2E2DyDf4K8o+q0mUrMAkljsKPdPPW9uvg07HPvQsrZ/WoN3sBWZHjMSpug9FOq5/wVkorjWoh
4C/HehkKK6Dib7jTl9bLDPe3pbWTliSloWkZUZaCMcLjOpgHc4SZ0LcD+AvZAiEJ8ayv5H2RbFg7
11PnBfqwpW7TPAVuaRRliF4iw8O5BSGxYJXtzJYRqskp9U0/BcggD2KUG8QLq2gGFxBjquxpCPNA
W8nvcWgsl6mceCNtC2LbTONbAKR2pGfdWfUwR2kBNOWpy6Q2Lxarc/SD0wxT+sWWINTv6W5dq9iV
iVgi2iK0HwaGSpp4bvPNuK6xdKLhn2S8fqwE6hEVt5PH4MCd/asNgrHzqIpg0vsgadmBQApMYwYS
PmnNVJz1W0XlNWx6Z9ueGgcCfQa1YsOmIfRLQyMRaQrRDMalPVh1J6NjCVwacaZENoI3yQLSgKG2
SmoB4MPo5ATNPdeT/uVmgipWnGQjKqDQbDejdfZIhJqAjjlT6M0MC0M3yxMKS4ExPl3lGEhb1pGl
GuLzgyw53NogLZ/dflgBbfmpAenTyzrME+ja2RJZhFohkZlCNlh3+lkXgOFwTrfgyE3RUQ8xjhc+
qFVHfSpbw62G80FVWTcdhpXWYHyruRT4XtzZXuJeNXbh1RPeRXBfsnPFbl2gkTalAkqDh40bWY4A
9hHl0xJ01rnG6btbHkDGbdN015R2X0qYHtJfzIchabn7EN2BESiONUnY1qvS63oJuV6P1q5LtbOE
i9wmczeOG7ZAsRRLMdzURb/1Zz1+HpBrzFq1ZYFvr7XIX0FtUfPYqwJQoeryxb80jXI0vvu5Nbb3
tU9HPqo/xEoID2kkbX9ZGCgnoTUTLUTLms/zpeHhXHi/cUGeHg3VDtWhqlLPuhwD/Kgiti/jh6/g
R8D42rDgTnR1WLC7xiQC+3Uz9NIlvfYSK/uMv3u9typZfqau1lHvqX05uvdB7tbljnTTANWJoneb
ffa6eaF5t7NhGX+zbHLfP3mm3P6mvGIkLTAJIQ/8WJQcMLrGMB0dQmUfkFsb1eW4NYkbw/ednKgs
pNV/sycrEAbYmrrvroRbyurOKnMAkiYncHLTO/m6XbHfdd+0Y24ZuDTZJz99nQf1bVGKwL9VvaHl
N7RAfbsfW5H7+Bx383YgVt1UOIP03ZxdL+rkdytHc7hBtprX+xW8k/zBlG2Zc3hU9/nt4FlN80sm
TuHRWDjwHkDrzIP9O3dmstOhaAeLWc0cMdZb164pT4lmU96XZtO9vshEAewNcSpO649JGiijOXOW
0Rv9veEO6WqerVwUsJjX2GgPf4ByL8Zv2GN9A+UbCN0kolGB/PphDes62XTQN6unYzo05hGIlGrT
dA2lzHLQT1Aaj6rUIbN72APehuf5b3+qDaMK26Af6ZYFOafkc+8URvfo504Nn8prmegZhBapPSsq
280GA4Hreq0aNtJgHQ5BMFf0oFP36K9z4S42VKYMy6CgXdnPkR6M0xOG5h6AQm/F9dnCgt+MSnQg
aCzNFoy2u7Y5siKjzJ3gcU0pnD4mi6h/pU1XBGQrq7kkG9yZj6YgYxbZzEU78vt0qH+Okw7uEHhx
YksMztdbr1nWs5T1lVyVmQ1Rlt2n/xaYFH6PfOPyaUTUc1dhsf8LsKyqzzqYoLfdsni3NJ6m6u+x
8JQGJsBSCyr7RQNSYvpCpACUy81cWR96jbnFAUOTBKicn0CxtVs5uGd6xGE/RO5bP7amz8fatMDB
fjOO0IkkM8Cy43gQIcTDjsDtq6rYF5B5r7jdbJjy15V+zgXn93mnrN4BuD0uSLCVqncDLPs97HHT
2TtGkx64fOAa0m1lB7MFXVAWd4CAjAjOHSRqqhfTYeF4e7LRYlZRn3DGRG4581HyrcIZaEbVqqJt
WKbyfAQ1tAH2CNCO4RYnUxyE1gVTfdgj60WK7cUWFgXYwLIe1IplzRLAKxUcQ1jUM1Q0tVaJ5sOc
gJIOZuuJ2F6t1URkl2Z3bHfW19Fumzm0Njk+OIWfPrjpmvzJqOzcQj+rV96IEMY+y1vqSIY/GKyH
tpBLKIORYBXjmM676pJ6LW/bVjfjwXLGojtfW3p09pOtrPWhpNO8j53eF3lYuCPYs7JlanqjrJ1d
sgVGGxX8nc/H70AmfMN8PVJJYkGVtvAfix1NLIIucas5RAq/BtvUTNazXNwatESrgUL6vKiQrhxl
H3Khe7rKdV58b/k0eZQvldjbdH67/LQNkiLX7Rpkf3VpRVx26n3hVPwvaVhi8LSEhRbahZk+Dpi1
J2dOCsI29IlUkGAUgWwjCaHxc1kBcdv7FrD7UI6Tp/Y24B5K+lKXMmwhd2zgpFD2hsI1M2iE2CW4
OxCA3d3ij7X7pS7TAlamJyCC1asP0KPM+nW9dn3YbnGX2jKNmnTxzbjle3afwPhZZxC1ave8tStM
4utVOESXPtCH0KYzaA6Vr9jMRp071b6pZ/HZQlrV/jBb4AQiYM8Mew8uCYjInn/WLn1Z7mZANNU5
2Hk3RSne+JeyKnznQIwbQDGrZFP+LsG1Lb89jFe+1VXHeVJkeQ7sfZRy2CudGjyLCRyCaAkmcrMg
97hI1sF9tNxtDC6ahD6AKLPn9E77aWOEHcr7y3VOCC7nZSHIm3UnrdhrnXSNMJ6SR5rzmt9svWV9
Hx2ZXeVVWzuhMuxUsRnKIo+aZGZjXLTpPAyWsX0XbZnIUGDnZd5ZE7Sm0EXiUH8rhx76ZVyOamo+
sSxhtKKH5+TzktwQNxlx7b2eBNYuRmvll63pTjJqcf4m4C/bEv5mmgX2GZ/Knfd6ymBMF8QPdzPt
JsUuWXOVhCk16uwsX0Tv7UukOiVUpwBCVaIS0sFaJHV2pD6Y35xFHAVRdHMWe5KQ407aM2rQZM2S
g7Zm0H+Lm6b1QRBPdxCQbGhsgV/mEcw89i4qG2BpgT7Irj4b6He9IfdmVTH1o9k8731l0iEmuLOw
vrxczAcMztfirHGCobskVuHWVvJZCuz9JP+OUUxA5cbVoR2eBpbsK2X9+rdl6vRX1rXLL+xfsucl
LaurxkWbt7e5pd/oYirvm0TAHDSYUN/gxRrjwSjt5n4ohcGeWQMx2vurVxEUGIkUsUtAYR88czXL
c7uqx3vq7G6qI+773N60auy7gR67bUcHUgcLsfA4CwSnVoSMF3+spHKCnGCw4YI6g4S7oSqPOYWm
mUnu0egbw174g78+FI2ESK2cknBYzYa/09XMORSOeQPBrsOvLg89IbKnIqVzPkS0ZtT3BUzhMZ7r
PrEPbMXtNSKKhBZfW3u03UzSCx1d4BWAkEL+MQZr/WMoIf+MjsvNdgYhu0WTMbkULYOR8wyBXZVz
D6mtXeJyPUf3cjSMXM26f16WhU6XNLNroKBS2z8plnAHUhLojVZieAgSv/1RAxe2L2y60w+m4QXg
hb1g6PHiIAu8p3MFBHPhJmhPMqBmj3ObzCyXVqffvaZbPnnaSZ6l2sTtZFvTrRRyKSEsDTbySQXv
MfSPlI9dXhT9fnHqMd9JE4ZbCFZwu176ajUAWS7rDx9LUlA8YlM/CxufBJxeIIbGkED9Q2UMs0Hi
JtXPowE2mpMzaABil6P9Y1kcAN9y29rnjs1D7/wpKK6twjL+WFO9fJoFefC93Y/e85xWxX0Gyqei
pbEaLyYvJURyKabM4YbGZz6rEOECuVvy+s/aG+IHUKLCYn/bti95q7BlGVtdZZ+LvHcom9Zz89us
xmGLlk2W5W4TTlWh3KymS1GvHSjJZuv/pJ6TfN/sLr2dOMJvvCpTT5lyQcvNvLWffq+Gy7XuTWL9
hm8e4sGymlFVCuLAqsqObbvOiGzBcLYKFkGWTZ/kwDUcbFepuFVt2fGaELj5jWnVK6QOI3fJyJs4
Gu3ncZsnkLS56x+oXJpPnipdD3+SUXx2BpflbtF26ZOo4g4fr7S1D6Hjrz63UpQEAdUmscndAjzT
ZyWv7YWm5uvsF/DNemf1irKncpQ6+AXvOpSqBrnVThYkqmn0mWTJ7Difkz7IHlFeVPeLNZEH4uI3
AZPqZA+uDwcGeH9esN5Bmnd/Q1yprkHigLmEDQSRUwYEMfthrQPI5WAOSZcnZnpu9n6l9usq5T1n
epvHs5s3lwUd3up8aCvvezvb4nothHb3ZpBlgFilni78dJB3GehKGJdjSY8BORY3ibas73eBufrl
WW86DbAsp3N+AQKCxamapLp09ABlbJk6FQ3u6DVYHm1iCTe+zKGmFLns5znT35IUBtYVu4VbA44t
LQA3gVoAD3cwU4wu5XKX8PC8nU1u37h02/duaadfyoFG3zBXvQsMWhADxFa5GX+qvKgvafc7buFk
r7z9MOedH9FFo26AA8+Y9+LtwAvQixdp2rI+4+tmr1HWaa8J50B4/S4lbHePgCjIovPCY0qaIPCC
rBffD1nPzk8qfMmD0TnjVwc5/XfKBNtlWk3FGqmskl/heLW/yARWN8PU1T8KV9vnLY85RFTJuf6u
VIlwy0Dzjw5ukcm53YxVwLjTxowSsDh3IGZnKzShZPJm2TPIg1jueFdh7sFl30IVwe7p9zfQkMsl
xMi3MC+7Tbjf5210r32vGJ6rvHS+2j4lNFCRlfoB0AY+zFqR/4zGuvUAbrpFZYXDNAbPVJgJkqdM
plca7PcQbrzEa2AeRk5r1TpddVNKkGKYkxlviV/BY8aZwANn1OZPAmkWiHbP4eeGvwZAtDfbg9MV
CaDReVi5AtFWyuVf521/SGqxXANGBwziUYoFRJlZfhqNWRtMO6ImmIrOqItvyPSTG2vyljmsuR9p
yIDHqK135vas8fAkDOfO89sotWnYvwiGbXi25s25h6PrsHcL3dy2jQq+uqltbueyTMv7ThXtT4XE
+hr7iHbb514u17DFBeObsZJIDS1OYJr/8968q+aGIyDJsM5ki/X827Ux/K+T3XGVQ0XsPGYzrLRo
aTe6fryhXKsLZRT2ZTVySSb2tdspthtTfMuDFms67gwJF9LAwcxpJGq5qjWElbBzKsi+LHHvhxBL
le6yfsH8CHwWx1Ralp8bm/sEeSBqyoeqT2AUa4wSDomQ5nkwlv7vtHaaC/TrRDHVTIhhqmC9J7Ps
A91skmSJ1kAEWRy4HQL6ioQYdpn0zV/nFJt+LpWSQFtVa+1dbyaib1Sh4ZAPw/hk9Iu88RD3obVv
sCQJS7euhkji/3hJKbOF2z1A+k3rUnVRpxqrwpR1JvaCnNvbobLT+guAJX+JoBHbOlKOuV45QbpJ
jkKV3wU48fph3anc39vBZO75xp0mcqPVubZG8YS4iHZ3mt6tMXYrd7yq6I5bzkqqRPe+WIbsAudI
DseMsDoL2YvEmcyMdT4Yaef78eAGdKm7KZuMQ7LsIjEr/XlUVS93es3Ky63ZBpcLmLvZoRTbCMfR
41RrYITncTUNzVnuUygCM+Vm39yk08+9XI0+5huWV9OqLDOWy8jkrsqk/qpE2f2QdeUA4iNC+UmR
Ybsu/EVlMXfm5pNaN1HdGFgxqPROdiSB47W1FWSeZMqHJ9MGYIYx8ORMn5zESr04aIJ++1FqYYxh
UypWgQgUX8EgVOdmONqlfTgKAGhxzgf503Pzodn1w6iXpyWZzC8BhcOzbTYyFo6eYd3Xi/xZT22V
7QOzaR4xT3e+Tq0ohmixRf1k5Jy6ocGN+0GLQmK85Ml2bw4es1R601LtxDjJYLdOSZefDeS6x9Bq
HFNfpZUkZoGi1H3xnJH0orlaOAPYJLCrOId2tYbYlbbrLgiKtiTNYddfyhXjBOzTdSPCdcjWJ+UU
hKGWbzb+rq74YeJ27hl6DXp/jA29rdcEzz132a3a+qgmo5fv6M6vIdVTE3oW2+wF6c9KH1MKm9H3
t0EhgmBnYddDsLH02xLp3G3ITAEZNCKxrQC2yM4NXdRS0/5jbb7xl0hc59aZK5fue59MOJ0m/tQf
UXeaa83m2xOZHnhl3cXoWKLCptO2yQ5hrkeWeOiyOmq0dm+mYimvZkMsTbxC2c6jVCPbi7J1wEg+
G1S37C2LGAMFTIoMuO7qAUYjzX13xTBZBn98bj+ZdkHcthXaqKHatpsTQQ31busK1UC4blNHxq2s
/U/Y0tl+qDpv+kVD/DqFJEOMLvb4zF1cDyIjYdXJ9GbeMMYJSZSUxmFGtbvE7opDJ3loCZa1JxNx
XSXJeEdRpeZuv7WNedy+gTavzsQ2jb8afz0nmg5FYs73lnbk565e1XpArl/cjE1qWrGLR8Stkhg4
4ukNmi9qvMWiXGVmE5GAMQKt20+SlNFjnRUpGo8inc2obZtcX5dOyVXN5Risw0BN7rrrtMC8U1R6
qS7zITDPhq5Tc9hR/7/PmFUKZU0VgFGnSztlM85ZUDlamTRckXtxEfXc9DCldqBjzIk7SplJodIw
wHg8ibwpWZ+dplLGIeOWek5O1f7c+ov3J7MlLMh6SRXMbyaQH7pVpY19qdNSgyO25vvFFbUITTPf
RrwxnMqnCJP7ddTVHYLvDW+sNUB0YeuFNC962PLTgoeaG1GnXXqi/SW4pkg0PCRI5AwK/qRC8LNd
NFk/U1EIyJdeA7FLRvSjZs7ZVAH+/SGyXJOUdGR5n1ChhxLtC7lFgvvBjVwLIie6i4YsNAxQ5aG3
VeV5Ylv09aqVskzo4szQxD6R6xBN1PhqvqRuuQCsjjtEbtE5X+Rgcq82abq8o+RjksLozYlAaJrK
UJVAq1kFqruZckJekPZ9eV6XGTHGnIq5j+clm39YyWZUxHsLJD5glOa5pRJxP4A2v0X7q+vQVYkk
w2o0w7CrqfZd69YlAZalrnr4W2SAvCu739Y0rJ8FbPJHkbR9tZNDX/wG5c5x2s2r/rFsYvhsb032
u2+x8OByYCefu63x2IKS1nqcKwfP3pns05lvtdbPBNbfVx6VOUZdVE/xtDbDd78RJOb/j7Pz6o0b
adbwL2qATTbTLTlBOVmWJd8Qki0z58xffx7ud2ONBhr4YBd7Y3h7SHZXV9UbalkGHLd6J8qQJGPl
gl9bYm6559QtCFr7QKnK2HMjNOdnSNLiZwEywUXmRlPrZb0UyTWOpeBJYVcP36rZiWb4/gujDyrd
bt4bDc8WsnXrXWDkqPkUo86Nro8Jnd5mar+LKSezjrpeu86SNdJMURTcF1yfnT92crgEHEF9C5HZ
Fl4Qt9K6nsxFWUAzeXY/yZl8lyWLW30SFtaGA/edYw8Eq8a2tIfaKZL6sg1sfQJgygdzE9oZbUps
tB39rK8VVlkmDivmppPF/Ic3tAYrUs3Ur2inPskxolma9lRbnqloe4RYk5hnXIKSvnYeAITrS17e
p6vTwM4t9PmKsGcwihQPotmzHFH+CUSulF9MUU0pPBjlQzK57eiDl8ftzlUFpi9MsJT3DDxONN+C
5XPXkv43hAMnAnxCPtKjjJ+0hiQ7nHCAD/Jq8FJiHfKkIbbnc4Ui8N0xk0R5uexV7rNJ5uehT8Rj
KJMmBgpumtciDejWDgyTSxntOFR3Fvakvxpunls6zfIOz95Sv6vhwge07PKU8RsrQjwlhWx+BHT+
tH1izP1drsk2vwysblm8muNl7RAjgv8lYjU9Xv2Gt3nbkssbTuzGsHlawdDLwYjeipTeLCLKhoJW
NGkKTFSl0Z2OGrbfNt3QbMOgBeKfoPLxfmedpKLJNOueKZ1pzasOyRVK2KBvWgowvS1aQrE/JxM7
1ik1+09naPMD01mH9rJyLK6cGc2N9O3BnF7pg9vKbyEh7y2sb5k3rqDHr9ccnphVVRqkf2VI3w4b
Gj3waesuz8k0yJc5zRzpDTpjsxG9l+8WE68nH6NnDFcZ6lr/6DN7sL1My8HwzdCuz/NW8H9mjn1N
SqvszPTr1DH/gHuYoB2wCFawOEdzVaiWMgvjeO0XvRPa4gVBbfBT4EP9am5y7XsmVK0z4nkxY0Zk
Z87aRw4A4+2I/u8GL7nyIR2N+W2CyfXCAzGlhWIjK7Y26hDLV/XQdvsR//QLGj7a6JVsoW9kS0W2
CY1AMLjWWYSxZ2Kr8aKZRfwESzX62dObfcHOU0Z7cOr8qU5i871ZymjySHo0ev5gc29VWavryXXq
sdmagyt/QRyvFk8PEkwAmEah0nMtzcYfBeO7zAs9Yg7wpoMNwkZG2PmH8zjVdA9rcOJ4yGZSPJg3
9dZKRVRt2yZWly1uE8BNU6HeAyOnEyBLJ9hEzWiNOzteYBPGvakJKoZStOF1yMxjnhlkQPgT+3Xe
lX1vZH7Ot7soZKmBJSPIfE+rsbuvioWkVgRtYPoz7WpjaxbmlPiVlhna5RJkTcAA69p8EfoEIlSE
jNLdJRSwD3YqZOW7phDzedxE+iN0WJwBNBmRG9glHi5lJ+nOhGse4IVBUN1mhVFlBPex+CYa4DFu
aSZ+eIus7HuttYZwN4ou/2lXZEd+XNCs9jIRmtxnelY9dvVk/kZzQX+mSPvS9pquQHzxrAKVymtj
nvXlKm0YFsGc1YBu0xCa9i1c3SrdONzDC1C7UxOUhNkjrxtwh9iFDHDJ9kFW28mlTvig8xzVndwy
qzJ+TNJwpt1jjiLelvCSFO08nbZy1VmLr8897GGZLukTui4r93L8LEL+erNsrEJfOo8rEoyj56Z5
bzHRVRsQH3lhjXmQ4mHpWhdW6oiJhv44fYt4lU/VsiAynhI3Zj51Suzzh0iPsBwuyrra0RIK71pG
PecoPCz5JLSo/4Heg+NX9AEElDmvpnYTKadVfigqqBgqcPTzNuH8vcITIEAquwDo0g2CbUqaxeEs
9KbyZEyLAXMTyJH4JrYUsbFVd8wGyqWxzzp837gN7GCrJooIT6WzuyuGTiRX5jwyftyZtCn2wgFn
Ij8raKieObNlvldmHf0oCCkRL8Huz0tJSrRx4ECphyXN+qtZaWV8RXZmXY2VZhd7cyiG2DfNHFIN
mQPdGikH2WzyQRc0YJaQzROZZvkyzD0PUhtxeJ9TdP2YqAmQ+IgSg4PFqYLvqRNWM2rKxbZ9Gv/A
AEC9zWVVkabscnrqqZ9Vc9MjnzWaG9mP5S+RCTO+ZFa8eYb6uv9lDZm51fSor29o3YN5dYgiZ4JS
bf1xhzz+PYOtvmd0X59UZUGdCCocfXwjDcneuprUfBMPlbrtoHvAEAODxUdpmCcgh0Gl/qxjQ47p
5ti82klJEOwjuuXcJJ3d+Ekat3yK0Wbrd0wfV14RterJhXr0GjHh/Emrbaf3cr2YXgtMouUmiQZx
Tz6xwFCp+fG2k39Xqm+e0qnUXI9YLRM0UPBOYI6phqRlDqsYyyOrWKjdlrbzYgxgaDXgIE+bq7Ib
x5P9pF5N2anvhmb390pQoHqtM7S/dC0syEcogqpNAKx5nvOApHRBb1zGpKSWn8VDW8JZwbcas08D
Y9qhgmTB0c+rPXdh9Gar0eywl54XA5+nOrY2Sph2vAl4gdKHlmtzVgP2gR/rRgxtGc8w8PMKwpa3
xmREK3xg5TWMlboqHNqdIHJp9YTBVPY7nYamhIW/ZLdFRua5nRlTDawFvJtv3GRQ025KgLXrycpr
f7ZTxZMFqES3S8AFAzbuTD+rVEtfKQjQcce5WB51OWuoVkQ9PqpwTh70eZA0jeQICsf1UVY+fA2Q
6czpytuhC+qbXOnG96ag0r+n7WQov4Z59XNGWfcSlnP+rbVSUmwY4AmcsDgwniJzLlHgz7FxI4C5
o7OyCOvXaChXBiI1SOqN2Lh1+14rUuENvct9IeY+AU4CTHy0LEgtSYTNpTfWRfc+ILj4aVGChuQb
BufTIEkgmwDjcrelNcadX7dL+F12EjJRBaKzTtWIgCvMcuQ9xzn2017f6/J+MsbpPmc4WUXrUiWv
MOooQuZu+D3BLM69qF13cduquDxbqrR4LgGE2dBuNsW+oDGgeWAHEZPQM9pw+Hym0XXUVYXtN0pv
uIdH/tKujlQfMd4jojmeaWLOzlQeQBxqw6m7D9sAikWyEu09pcZoho/Wi2dq8+zWMGl18+YTcVs1
XXiHnAbz3EAW6lyXHT3gZqUoceBME4PItOydjU1T7YmmYvWihaNubm0toy87NLG8gTNZWD66EhpX
1GsWqHQi7dknzkLeIPUq7ueeETEbURt88KgDSt5wBFB5hDD2nkVkVNPGiGbtbBTA78TwcHp1KjN4
NMlieE+W6N+ksYDy4+AZM2ZGmjOFuhijJxnEZnCBJet4W9Q4xuw4CgQ2qHnclaXJLGQQ2KEOydyN
hn5TXllcFXPZXAlFbPHsLuzSTZepemG2+hzcorcYHgbd6d4G1anmTOIZcllkQPFkbmUALKnMV/p4
I+HPbsKz0kBhTy82LvfaWMPsmZSoLnnUFmqDrUeRPyO5eo/ZP6yAh/uu1XLrT6WizNqKZihe1/BA
lQbmgZc3mcS5HUw5tobgpS+1M0r0DpERFtxQwqE9Q4/iJmsQF0CPsYKbxc6Y6LfQiIOLEC3lsHGD
MqxIiVR8sZgFHewqgKdOAwP2x64Wc3qTuiWXZ17no872aYyL1ARzwvNGKzNqKCt90Lop+TWWi/0z
gg8OITMytB/tUlMUmRmuO2qKYNuEuobGMOy1gLTcGowf7MLkCir+rylos9o3iopsz47Jz+3F0XGE
LDLtLNEr+EzTAshJwE7qaJs4pOzeIKhEvQS4DrKRO+rnkHIiZ4vTHbOZrEIYrwVkOKKVwTWcFIN2
FrU1R4LGv3vX6pVxV9GBLjbBaIwvtc6tyeZT45teMG7IS9LEuhxauF9e4Zbx0zgDl9GTGs1rNNgj
OxxyZbTtIfY1eENVimreTkExrEZqF3y4Bq5GOonH1J1CiGwrAbE0mTi0H+ohJuAGxUuDiPR5NNry
ptDiyThLskrbFWLq1J7gWqe+3ZVdpGBN0BJkHBD9hGy4SAvwT7kiiXDqHM9GUTqcTa6ZgzfksdUS
gXSavQxKQeiAVz7w9mCknCc+QtDAY+pMC+BjcK4Zc89Es9agPX6NqIzuQTGlls1smQZ+Lm0JuhXc
G1G3HSo7M3ZMCqKlnfRG81wm+vg+FtxBOHKBOG+Sbq6/2a4U2RVE3/gyIVrkvj2uVRUYMz8Cukwc
eja51zM+pOIS1SIwtr2MyauK1PgOxseqTdqm7oa+VebcNiqnIcyEw4V6AP9bUNfCMZsf6OAq8zIy
y/g7pIOuI+Eaqh7KTCzgjExIWVK/qWBgnYW01Nor5LTt9QDRvPcd2l3LGRMSqzi6BWud9EcYFssb
idcAH36yVdA+dWGKFGTbYMFlnwug/FdcvsfnKTSmfg8m75Qbl6oYjkUvcIekvqa5HdqLeHGxRMO2
y7Hcm6hP3Qg2WOSQXJfltxYYH2KVFmtvAnpEsVni1Ay2kENcqFGUpvlGtXCEQLrXA6D6GbNCvXCG
2ne4UywybBumGUif+9iVtXO/9MaoAVYuPCYK5XoP03a8XoZ2of22EBk2ACP9QwhpugcfkmlNT9NJ
n2LsEYxNX5YNrj+wAEky03ymV9yahJxGphT9DsQQCWWs6zp4KSJKgRgE2wb8FhvHtFrs4Kymtxxj
UkSC65eaDmQIBFdYO2zHKryZsFJzdnTuU+4mQweaU9DI8YxrFsrlohl0QCtDhN9IHsdhG+GgeoGZ
jKTDohVCUBy3bN9x0nBVqJN8Drx0JryDI9LwOccVnGIawokNt2tJ5KuZ6in64QIbTdxWh3Ta5Mag
fkdLQQwUMdNoPGHk9GjdBA6w1xOsH5qszr5DTDSqLVX99DSEUR6dCxJvsI24Mu7tUMdha5IVO7Kz
ik6CGkp5PZLcvNbJ4HzDLtiFfMS0omCbuQuSzsXQu5vGifWfUanb5iZJJu18McOyum3csrkf58LU
4G44MNjLNbXPAyNtfKX1sMLIyAXK68JqfxRRRp2bYAtKkIfEGWzojKt7wgEYEhozKLlGkQkB+U30
d4SpZfCNJIXjWCU4Go31f/eA6tzBK7WyuyY0ghPDIwqeUWJkZzPOqtMGwgPwIDSf+mVGH9duaghv
9QVzU7Q/4VQ4xl4T9Ph82gSSq0SzmCBJcBHOVo4G5Sfu593vPNTbkYQ6DZ/w2B3u56gZuGEqK3yt
u3n+E9rQ7HZp46ZvLpd0s7U4WCARdeLUWNAkNrzQmZTTZ8cDdqtIcG5QMZD4UXqnv+jRF69lZcej
J7GGfwLFpUcztt18XZaj+4r3C2weEGOzBgVYEijLhnB+Z0m+vMXUVjyVzOC09bk9KD+JE7Nb4Txz
8LXYzn7GeLsyuEcuyO0VnTpQz3jVdLSDC1m0KJcc8omm8fFDYLuLdpz1ztNsfTQ5B0pEsIySsNk6
lQvtmruFkUpOqJbQB5Ctb5g8ps0bW7O0KzMsGDYQyzEr9+SP6Y+6JCqTxEE96vWK0A/hMf8F3TS5
Q9fawTOM9VxsYYQHdx3xKfJJ8yVlWlz233S44t8rsJtH0wJHUNyOV3mZGQ9JZqjivk7GHqsdNx7m
M90Zpm9t1LbYoC6NgQ1QlXXBfi6N5KGvjJbO0zgjWpm1hW4juQumqYvupM6WKklY21iVlItTW1vN
Ru84Nduwiyfiozs2xXmhJr1Hjjsqx6W3ahIfTKPjjyPkPL+qeKmEj9daiaNBIufkzSkhTuyxyBiC
64EaB0IXk+ofJnhz74rSgE8tVzOXIqTXHqgIOtkMAwZ6Q6dlb2MzBY8Bmf5vTKHWNus8jYpAQA64
RYpjvKAHgemRIw96qeOJi7zppLuvszEFZUUhlJ9N8DsfqFUqBhsnegt93kQcNMqlln6boUT0Ul3P
MhgmNEk2QYBMhjzStu/oTZNtmqgCLpMG+t0mZsSkA3jQcz1BrjGe9LmO3yYHZq+fZTZZLuq/pvZr
zQnuikTBMyLzJ8kFdo3SXWnk1jeR6xB5ekxD7lohu8WvnaAfPeRvsJkqWysfUzuefzq9Jb9ZAFra
VgaLJjaR6wJOMBsqjP20yUlNM2EU99LpnAemN5YvmmhNCEtlGeo+8ZD2IdPhiiskaaJA19wYr/jJ
Q/iEjpufNwivhq3E973z+T3aY4Dm+WJZxhKOCA3U320ahy863TQYtfWUxyCxbDFPN3IxwxQcVt4l
BDfIAVDgfwTFHKkNjKQFGN52qj0Me/6mAbeu5N4DfSM5hpLv9QY+aduw6eybLjHFRKjOpEnvL0me
myqNH90gde+ADem4jEGwiLXBNZWeYwmkLVOsSPdnItsrSQOlhg7L0utKxA4ewqrgzYpoVexat07U
ZoYL4cLz6uYLtVg5XhfaesMkWp3FWzVEtGUzGB3GVuaOfbvWnSZBpV/O27INGz/oB3p7+DfpV+2w
qO9hShTzMLiMmUBEWbJzmop0BvPm5s+I4O8qrvNO3wyNBl4eO6gKeNNsSN/s6jDzhmUWzwgQ+cbT
jCW6Ey/y0ZhsrFpqeJc6rTFSNG9MSx3hTVq4910aLKZHsR6RNARSciA0XXwfY2P5HsRDLyGEr31m
zOD6V5W0Ru0vI30Yf2ECRbD6Cs4AbvSM7vK5CgX0WcpqbzZseY1crLlx3BDCsS1zMvtQ2R3Dotxq
nIj0wPOAzkC9y5SOwQ6iqArPMtm696KIcNFwXRD7S2MYQTOAw9tNQNhvkVhw15/riXKF13bMUu6K
RlCLdsDuW4rVIkGGmJTlvT5LaAFwxlpENIEG3oVGrt/WUzRXm0abpPKdBQm0P2l9/zoYoxi3Y9/I
ZOdGbsqZilyLTAsC6gJ9LgyTjaQlGP+eQhoz234RcvDzEgE8idmcQrlwaz2+wH/Mza/HIXbuzDjN
6o0xLBkyrRKO3S2SH0DtHp0CL6M28t8yLWS7m6MlmDbzRMtqF0YkxhvJW2w2C0Gc3CIBpeLFZpWQ
dIX04CGubXKJmtEXAqLnQBIyc1bfs2JioHqM7uOh7GYcXtYxANcMROie4cwqQMiyta5rE9zZN5a5
glrsVAlejCqQMG+JXJ4ASLmRgYTyMtFJhYk3QsveZOiHfpdBNX8vM5ncKljp2koYpHdMN9amEC2r
P04wUPzR16VXSPeQjCsxAWw6O9N+kvGNnU+JUpCCDo1zKyujlvtAOcvPUIzaNRLTQbtETGb8Hk1p
rM2ZDHoms4TCcxrD0QI+qhW3iAsMCYff6CNgdgYc+JCAOFH2lGj3EUMPUr9UGh9s0DTzsW8bYOW6
t4B3U611z2cRduN+5Ht/W7jBpzNFN+M8oXty3xkDPSQ8zvorCBHckiXskxuyA66LTGvLwVtamhh7
J64bGlg6aoJv9CQzUpBy0OFLFalzb+UlZFium/C2zmASewNv+QcM9eF2LfSg4mgZejAhyvYOnWTw
K63oIPuDMVFhqMnJoIkwUuXFjWYOc1hFsw0/K6NdkScY625xw1O/MpptOMPqVfQYqaKj8tXc+gWf
ISujyVZkv0JZN7AggpSWEmrurIKTXlSPsoQBQJCFf6FMPI+9uGUo+YZTPP90Z2sZyOMNuCAjrVoT
Fg5pIzxplT2oGC2DDwplvZlOY99zB7XGrgxCcG62brPVurAhxW8qo/LX6Dzv9ITmzjaZOtrYprNA
jIyc/HbloM6baKqnazKXorXOQhDteRsp6dRYy9Xiuh24Nc/SsjTOHXoiuudgME8JX06VvG0RA/5u
Am25tVCLdt4IsaI/6xb6b3dozwK8TYVd8m4iZZZbpnh19tXSWVn1RF0gnoRLYxQYqNLg51sJWW43
VvIlKxalkQNSHv1yw2QQHuUXHMVAIpraVzWs8R82U0NdIBe3MAkSBq0xeLYhTXgIQPH8HXbpwLwN
F+nSzqjQ8nhlPzOL9mvF9eol8Le5AcMDsP7ErkHD5Iwu5IG4O5Oz6dYQfwCElf5T9GXg9Wnd7+10
nO6EyDB7FUHIp+v6TZb2cv/18oeC73V5ZrUix3ewsQUF+6i1RsPadNBWcg/pFeVQBpW5P9NgCRqo
O6tbMArXW0wVXjZTBi3468UPp4oxYI7VdU0DdTSs1T/l4+rMCbNMoLvCSwOu3G0jAw5SzljAbUpV
EUNroosWoswGP4+pqNCIbtMCtglJDA3v2uqeT/yiQ+354S86sFiB8BzUTc7nCEtFHAbC3CShq/uk
Sk81qTCBByy8QY22zbrRxN/LmfdFQQdAH0Oo4TMtB/gk7ok3dWgB8N/PYojh6norjU/OYvVEhO4V
JXGRh7Rb0c6FEDsyupFpW1rl5uu3cOgNsa62OnzYq7spnJgDm5RqVAVj3mGCQAd23lRsG9DjkEuR
Fk7m9MagX/2Eic6xbYjlnrTMdQ9K88D6AoJkW6YtODxyQP3OgmZCmivh4nbadA57zt1XBdrt0rD+
bfzDOuLQgmlsrTuQ9eXBDnRKFIjwX4D7MMJDckX7N66+54q74JxOEND216/284N+XO9gf82WQJhS
VQgPC22koh3n65l1L+FjGHDF625TO3X94JpZuPt65c87m5UxnzExNbaZR7X+sr98zdrZLGWs2NlM
SNIuQritXLxV+Y9eLf+9T4YEsm1QZNDE+bgKS8eGW3OijVF2F+ZKfXNyeQEoP36z4Vuf2DefzwXu
24QP0GMAQb7mx+Uc5QZuLtipTcdt1tEa9uk4/kBcI8++fn2fz4TCZ8NmGjlwD/6+6+v96/Uh5Wqa
KeZuCGq9PieDQYuFfDj2IXiiSm5o554Yu350RQMjJhTwSBMO3QslFXad95z5KhLjr2Cm0eV2ydpJ
bKL0DrdG54TPyLEdwugEByGEg/3Tobv4yEQIBXJLNG566hV3qdpqU9ntUPw/tiIjiPCEl0rx1Q7e
ZQyZnIyCd7nUdg3XuXPhHE31iVWOvT/syiXkKaagwIn/+MVGG55uGrFKB0PAQlroLmdJpDfbiR4r
CD69sK+3yLHN6Gou7AHSMqLZwQmzysYMZ2fdInJw78cCYxB/CkNbbPuMpOZEJDk0KVpPmmvYGm9R
4RpxOKakdPuMHBjlcSPD/DUG0IMfmkJdWaorpy3WkcSiG56+fsQj4YuLARMySaxk8Jv+8Z0ugbMY
JiRRD08BFJ3SDvbtTL/VyJNdnQUOXQhD7ZUB4fHE4x75mpjAgjbjyURwUQeJyqDHZeTUnPQ26J0X
HeF1wl0shzOGlfW7EH309utHPXIa1oSM0SyG5Eo6DC3t6HZw7DKwLOihGxNny10vjFNTyY98RVvH
0c2SuBRh/XzwWNjVhEmxnrlAT+UE6z1tk73RtlLbyUKDjRwn2nwr4f9GJwLa0ZW5CJCwMSwQv/SP
nzKA9z91TAPzEqenjkYME2yClrNBk6SVb8R2yK4jUs7gxMJHjgnraWQXmF3Db1t/2F+RtEHybqMw
5cWm1XTRFtqwxQlW3Lt0UE5EtCPPiP2fwQATjso6LvzjUnWm6cto5qjz0f5tRAO1bDIbhLcxANJ9
BU35OZXuKb/iIw/ort7wzA8y6aBoB98UwTQezAOHJJYY6GgNdCSkLcE+1FAp/PMmdeF8uEzZYOwN
JpgfHzBBdE4/iQcMMATauB08prE2T/m9fT4K68QFjSGrJo5v1qEloDY4TPGomQMjMBC4TccUPl+U
DCdSsSOrrN54/EP0xEL/IHz26FXywnQBo204opUsTNg6kfXPx5osmiOn46Goa7iffXxjkxYNE+k7
JAtII/ltg7lOuSkb0Z06X0ceh8AscbPXuOTYCR8XAlFSYUH/1FtGnEnjXG98CIsnHIc/R8X/Rori
l8WIeNKfg6fRSVjGqaDJyeOmFwTPeN7GLfyPakL1v0VhXc0v/7rlMONlWCMUdXMdrXIQN2Jo3fQP
yJgNo6Jki5xqV83TtPl6lSMPZjvERaVxuVnUeR/f3oh/a9ikNaW4WwMZZpF9xTCZdufYfeRXU3hq
OM/x9SgBGGRKfnfoij/oWm/b9HWgIIgW/I9xoqCrQYjSJtGS8r6fGuPX1494ZIPwiIwx45bB8/9T
6Y0/PqoVXuQcFTHK3RJ0oeyWf9/vePLQGDONNeq6B0bDbmuhcUd04PWZFtw5E4KnNknnE9MrP+cF
tKJMrhKbuxJJ/MHZDawIu6nVPtNgtB1MbVxZUM2M36Dsu3t3dNDgpuEEhNd2+f7r13jky5Fu4Rdo
MqtQ0kv5uFOGWIvrmoElXmmp8BkJkPmMNE+1u6zEtsOzUihFu6+X/HytMJiCV7kiOdyeh5d2NOqF
OzJF2wuMYtmbsLJ+ZgJE8krolOd3AQpe6ZV1RD/364WPbBkHW0+HA+hw/g69Zpl7SQKL36A34FZ1
k5gq99qqGv85j+XxXHwvdQRXWH4f3F9lNaHldyB+uZlT7NE1Bpi8icLmKGRZbp7YoMe2Dlcz3cD1
jUKa+/j9eoORWPBUqUudKd7j7QW3LosFrvSBnVzjRzhfmzTt9gbJ9eO/v06b18i0EYftY65b669M
xI7pXYeWCfsfMtOdxPNpW+KpeKJGPbZBbZ2amBzSpFQ9yJnxfKoMHOdhJlup7bUQFn4aE66e8G/r
M3Qi7dn/46kopTG6pewhVH98qgU7lRKJILtTlVW8QeVeWdC8MMk6sRuPPhhV/pp88F/noNbHmQpa
KA4NOLgEaAiYDAxg0pbulJ2luam1DwvKn1OdsCOLrkNSqHt4mVzhBxfDokNTrhZ0NjMT28CokHDN
8OBLfG3CPN98/So/Z3JsDipUkzqVW8E4iC35mKKyxVYHSVSHuMiPl6nOntF+2fWEQnwe9VNV3X9z
UT72g9eRKVRWDu+V7OHg6025G4UW0ITncuzybTx02vU44SDmxl1xFjhARzKu230EM5IZgAJ4ygtn
G0AwxyPvxNY9Em9cjE8I6YZFbD9ML6MRZibToUq4NU24ZZAuFL4Qp/iv3/LxZ/5rmfUz/HUOE6vL
Bi1g+k2wLJPlNf1qrsWoSGX6ueF2t2YeiXNtBF9zMhxrqwwoGuNyh6k8iXZiTtWx/cUX/99gBSLD
wWktMZMLbMUjh3DHfQVb9d1o6hRKmBZeDC012tcPf+wV0/zmLuHmXIe6fXx2ZS3MpsCW0bNNo8Z3
DQWRPefjiac6tpFtBolLzPENvuX61H+9YZjBKpt66gQs9OqXIAnBEWs9fGXw9qlU4OgDUXOtDuVw
e7WDF4g7MgQBScLRMER8EzQwAgFqohMJx9FVEJUQeOh9EL8/PhC6pqDSGZvKmOAwdnbYFKl+Q6WF
Avrr73PszTG+h6uVxjvNh4M0viG5dxC1spDotJ2Amb6xy8G+r1AMf/v/LIXxs7sm1swA//hMeTu1
nSv4SNXUVbdO0EUgnA40XthEY/L9/7EY065owZFiy8MqHDubCHdoEt4BAGbX9x2DL2GIb4Yuy3df
L3XsW5GicQFix8wNf/BccJiU1ea0bgzDzO+xsnBuLGdwTsSq9f9yGDgxSbbX9hA3xKEXc5EN1hwv
7LuihTfp9XBFzwmO41NEh2pX9ah9vn6sYzuDZh8URdhKYFgH15/RIRrPLaAz/LQKP1mQxzUJQ8LI
66MTH+vzs9EtUWwKLj46GYfPNirpZi2c6lVN3eyjoL4vneYCqpx1pjXxcOLBjqzm4LvM+ARmvqx0
s4/7cOwNwbRx4HVzFNZFmLvikdFOSHdkv9xh0RecyDc/7w8665LBOeQROkrXg7McaxaEfVEiagdj
f6nkMtNz08eHrz/X0VWYcsgxppUB5vnxqYQYrGnBnQlGGw6sagibGyicp2YqHXl3ay4E0EJxQNN5
/fO/Ai3tetRRDrz6YpiHOymDlTKB6vdC5aP1Q6+D7M8/PxZbkCaTjls9CM/BYxlW1sRhREmAwxjJ
eq7/jgv7H2dU01igHlCEJQI6l8dhSqkLzCaKZaC8Kw1cdFu8Y+guq8KHioFATeObnTjNn78Wcd1k
/CY1JSnmISBYDxUKnMGFz5fV/ZW9JMG11o/G+M/RHUmFZjO53Ca6685BdHdy+D4QQFKcMbpym6f5
+7JSzRorOTUG69MDWYakArc1SmSd6eUHhwqn30b0GkJEWc/xS16Kapt20T/351mF0pR0Yh2WwAN9
3H4QQWF729gNN8hway8tHKxwxnlMjeuhr6DtJa0LiQ6dPIcfp8v6JE527DnXsEFFTgQBcfz4CzIq
nVXwC3upyeDKxI0RXanYzP/1/uc6WWdscTFzMxMaPy6jYQ/fq7WNhyzM2bjG+F5AMj77+mytufaH
K4WO5zouZMXC3fXfj4s0cdE2XWv97NEIV6W4t+KzXLN3pdQ9Jt6Q4CD6Yl7DiT35qbuwrorYiLau
Wg2DDr4hXELceifr59RfuJFzlQ9bvQz8zEo2y/L89QMeLkXvWAN9YEgOHVcU0AfBI8ZXYoEaiirY
msIb3E4Cvx/z4VLgt77VLHRqdPai7deLHu6Q/xYF4wfT1EkxDlt7Ca5D5lhOkYd/R3qPPiDbLs7s
bL5e5fB2/t8qDjmvYayD9Q7OGyB0iB0wjxYhcxohlYi1FYuLko+u/BRh4shi67AQdGgg3ozIOIj6
TVkypsxc2YhRwFpj5TxwoXFjTl3wjxuf5/qw1MHGN60gsJeapdAmjogY8mCPucq/pmzrKnR+mI1B
X41IchAX+15GMO9xZyTImPsR1BiwbbF3X3+jzzsBdBYVBHGKbhP9kY/nC8XBkpgW4sQgriqq2DbC
YTH718gL8vNhlYNTTEGCJ8BE8YghaODhm/WipfLl6yf5vAFoR2DNynCOFW2yD77KlIlODxes1Bha
ZP2WE34OGQLd1VfCPjUq6b+t+3dYIsFgMVoEoCXgS4cT6kY8EtQ8gGKBouMiQ84oEGvb7VUj8voG
8m2566y+P8P8VfenONHPccnNTsTGT9+OGpmZJxL2lrNqOA+eOK9xWM8j+9mNUQDU2Cz6k5WeyqaO
LgLDg3cKYmNph4tg+4KNcPiSznXubo3aMC8KZtW5+3/6eisjRlEIAaGwEPNPDmJFn2WTG1nT6DEM
L4K5XDnf8U1BQqqS6ESNd/BE/1uKLJdRrWDYjDP8uOWNwI7TguTWs3LE3y0PuOkzIf8tSPy3CtDP
fw/DCMxDJsJSlthIFRFKm0jHgQ1F9JWhLacAu0P63v+WAV1Yh+9RrpoH7w3fnAH8TECjH8zmLJnq
+QoXuf7G7ENzH1Ewo+yaTISY6Lf+j7Mz640bS7b1X2nU82UfzsPB6X5IMjMpyZo82y+E7LI5zzN/
/f22qvseJTMhXjUKKMCWlZF7ih07YsVaY4qICo3SfXhlwNvisqRbB311CJ+/jkkpQBxBAuKzfKRd
qFDoQRVRzlO2a/U0u5mgMzjE9LZtCHI/48JenMFnW8DkVDYOxXti49N11PUc6ueZdYyS5mNPcw/U
WdpxCVIfymLfKJvvfTx+7xXkc/TgQ2H0Xycq0DNRX92lV/DSb+UphK9cfSEucpsL3RFauWu0EC0W
dOXaUOTLSuNov3L4X9ProqXK+QB3ZpEe0njJ1fdwwsU/lxg26g200oXJFzK2MlAlABOQ751OSNAs
ag/957ADGgaHr1mWHvjhyqujJPNeP64XztCJKfFVXryxamVWo1lsu6gzpauUDfGOYLR/+0nFisMZ
Bckm7sJTKw1trUGRcYb6JYwOqjNJh0qFa+o/GAvPKoUSIEUIc7WPHFQWMqjX2EdlknynK7q9kwbJ
fP+6lUubA6gHR4L8CLXbldcBcBFWQ05XdRoryRHJ1siiI0QJ96Eedu/kClYHta+qa21Ihk9vN80d
BaoMrMf5QaG1ulDGnNZCjeTc7aQY4xO6CNIVrd7GQw6rHNRppvmA79/CBp5vE4DzvLeAKxFM4xJO
F1AaKe1ITQJ/h63Xt0lalH7ktFvVlvOptakAsnSyLfPAW+frI7keTLnK5x1tee9l03gadPtjsJjX
AwwucLZ2vqU3b4O14HzISKqwBZBmVYHorq5F+o9Gnt3FTOcpZAVfnQpicL9StNh0oZitIjgb25Ai
DBSdyefXl1PslFM3YyvcW+AZKL8AqVmZBjxDM1mKadsEkK1NQbIvq6jeo3VEs0PXbGUexOed29Mp
hYBJBry62rmzsgR6qMKH047QHahTnnzJwjA4gLNOaG60Kh8u4i39v3NfJsqBQJSAlbJz1tnyCK1B
GqPhV4TQSHJTuZS8VG+dQwW/1oYvu2iKNztNoHAZcmOfblKI2hb0GiGZgTlwVLlA5FTeB05c5Acl
WRTzbVEbKjM2dzWACrasqNWvbmxponfaNujAMCa4O6QGfqsqRTjtjZtEINUxgfcEpcjL8nRQTgDg
bIGDCqK83G738xglhZeZkfEnvWE2XGhVsqUzfDaPK5PrecxoALRRNHBp9aw8RU9/JZbSeXmdDRuD
O3MrzzB8IA5EV9StzdW9EC1zJEOJBJfoXPdXcJXkLr1Bxca+OLdCXoMqPIVOrlS420+nEFbRIbFq
upSdtDX2dTQsMDaZy/H1hVqfLmIXThXnil2u2jCRnlqhM0tB8wmkSx8E8vvJGRBNCvurWbOGHQJE
0/uh3CoPnZlkxni4CNi2QG2v33yZYmmT1tJIEbeN4k3wlxuuU3bSgwKz0r1jd4Kvbu72rw9ULP9L
N0JSTCVME7BDjAK2PB1oNo39IKcIQXWHeNe74748areqt5XaWFcycRqndlZ3DtFib9YZdirv++fC
Q3tj9+f1w9Prg3l+j7w2Gu10NJPZRnT+YUU9AijYoeWxV+6gefHQP3GNPaW33U2zu4Y+fzd/ed32
+vF5NkKxcV8EXzyfM70RklqSr7ujCwh+99O6ta7feq+uZ1Ic+Bd2pqyAD6LAjv4YHGva6j8DaL4O
NvbF+vZeW1ldL7TjJ5kkRrMc0AZxIQ50C7faOMtn76S1FXEmXoxFixtFT8R63db7H6n78ZdxfPr8
YUs581nc97VtsXK7AJmzWYkxU++BnbrwD+w+Q7Z5v7jWJ/g7rzZ2gtjLr5lbuVwHxUrcB+ZG9wek
r7ufxe76t/thI+BQLjiMl0d3/TjP26K1oAIVo4IByyVZ5KIZ5Nqe6T0dv7XeJ7iCthZsw12sG6A6
W6ucSNgcPB52HLB4/2XZ/fx0F+0eWu+JN8EOss2Ni2Vr/dbgeg2SDjUT6ze7P5aDfEQRa98eorv4
Kthlx363sX7irn9l/dSVF0l1eihpLxSDjNyc//QdjJ8u5Gwb07m+m1fbfw3Z0SWkiCIqlzuBaN8N
Aa0QZdNfD6m1NaatvbJyGraVtHYhDpptfO0DP4YruVIROytSqEi2Cs7PebbXJnDlPBJbUg0Ix/6a
wOwenQbPOqAB536Kvdj7TdM9jlje/d4a5XP8+ZrhlT8ZwxwtgRrD2gf1uv1c3tXX2o/ggXQjtNvV
0/yxuI7vtQfj48aO2ZrelYMJuyk2S7FjNPYMzAvsz8EnynODneVW+2IferZru1uQ7bNky3oDrTzN
rBZp1oqDQQHyEPuK9zF3l92vYFcxveVB3W3e45ccAAVBQPyiWw4c96nHblM7L2SxZREh3iucD81z
iBx017nJXST8HtsHGK2PzVF/51xtzPIlv/rS9mqW4ZOZMwokxCreuDc/Z4foMB5mLz20V6q/lTO7
tKTUEyhaAKqjKL56ECQQVSdzU7W7BvZ3WaH7Fnoqff7VF42XLI+vD23tCAj7yXuS7NA0QP6AFk5n
1exiNYgyfXElrdMO8CPBqqw0MRpr87Lhc/SVc8MUyE4K/fQg2Ra8WKemMls1J3VAOSugS/2mdIoC
PLCWbfjQ9ewJKzoVLF4Dolt2nVfRUalGDxK6o46u3HtIJ63rZshaV57V/D6p8vwTrUzKw5tnkQwO
zyqCdoqgptg/L6KJEqKEpq3QakRwstrDy4pP1bv8Ebr6bGsvChf20tMwQN5wJG4A4hu0X63OAWo8
zeJY0uxaxVA4LtwX7SfI3+BQaoxSSz9mytBB+Jpb1bgjs91KO7gR84csmYPPRld0JQQCwzBc1bmp
PoImqdEYauLK3lUyukmvz8tZ8E3NldqYqZBqAhdG7ep0YnRENIrOshCxVIYBzREpC2e8IZy1kTe1
6LxCA20MU3JA4XR4aqg8/gxbJ7Q9hergckgqzdzqcF/Hl+IraewPyltQvaJjdPqVJEiaYlTiJxeJ
hRSiYU3dIUaRfyPxDxnBWA329VypXLvxMG2EtueHTWPRgKeRDyZDr61uJ5hcpXGmO8RtOvt7DXjj
Uwf50D2Mm1so0QuWRCeNSRmerAJYntNBhq2QvHPUBTq9xARKQa+TV84JbKHUqX69vsjn55oUJjkv
aAPo1ZDXJfnQkqe8hMrKtaDC2XfNhMBTHW6UT84eOSwbXZUakEwKyFwBYsQvjlhIcUJLln5wAykK
dhOKorskD7UdGyq/jvul3FtZkO1VOdFvqeZnv4x8VjY82PnR4zuAuxHdSsDM1pm2eRnGsKw5XTZc
zuY+LAPpg57KYAKdDi6cK+iLoXJ58+wKP0aDD1AfhUz96bhzI8q1MgtotG9LGHBmPT3kuaX5b7cC
uFkUC8Ac0Cl7aiUcB2pTczJA84KeJ0xIsAwjpv3m+dNljYEoZNaoVT6v8Ys1TGcttTqAIW48VsVt
preKF0uwz4ywh3p5PwWHt45KYDZAVFIBYefoqz2jznKboUULP/wSh9dJKS1XAZosG4+Ec4diqwY9
mwyKktsZ6JCuX0p6s9266MMWnizDf5NB0u7LtiHt7dwYYYad2uEqkNp/QbL+6+f03+Gv8uEvt9/+
83/4888SsicBG1v98Z+38c+Gtf/d/Y/4tf/3z05/6Z/3w6+m65tff7t9qtq/Hfriz6cuLov175x8
BJb+9U28p+7p5A/7oou7+bH/1czvf7V91j2b4zuLf/n/+8O//Xr+lI9z9esff/ws+6ITnxbytf74
14+u/vzHH6Ie+18vP/5fP7t7yvk1N4oz/NVfn/Tvf/7rqe3+8Ydkmn8nmUX1WIQ2f/xt/PX8t2B5
/44HtmmfBBnyV4tJUTZdxG8o1t/5CVsUdJsJDkaUDjhWzz8zzL+TdgZJQIGfjnwVHoV/f6uThfrf
hftb0ecPZYxY2T/+WLkSUrrUKEClkADDb7JxTg+cBh9rgjTNcqNAuVfARFaa2WMHo3HwSS2QMfwU
hUn548XM/Os7vLS5vo0JJUWTOLKjVO8BvK0r3TCFhHkQZva1tbsPd++/vLv78LjVFC6iuBfhyZmN
1cAQp4Dy3Ujt63T39fvHcPcu2G1dBeIV/JqJVTQ+m1VeLw4m2v3j19uPD4n3sLjf5N3WUNZ3ztlY
VhFrrTfZbMwYunF2vHAij8HkXrHhP57zq6+MZx2RIHav0M/IsqTB6FXl0cohpV2iA1jwnUWPKsIW
nmP7jvUBKWSXTPdOmgwXymW3S6Ev1a/T3Nn11VYdZGMl19VWff73NC+H+3vHPd7BP7FxIWyZWF1u
9QxjV5Ax8nz3PXI/drs7lXTH67teOPkXsyv8Mo15lFrB/oroZHW1VWGw0MEDL3wJq/5eSoPIM2Mg
s3UoWRvPgNXb49kUmBUknqnj0AWxum8qKVCnzKm7o2QE5cfQQDx6QcF4lML0enTGDpUoVEpfH97K
kYAzVug2tznQXKy4E3FYTu5UPVlS0GZ+3cJwt8ijuTOGHmEIVS2uc9WKj6/b09bzKQzCiiAOB2hg
fU0QFUhJrTaqisEccji10c29XjQotRqp5fXVWHtwRgfHLokclCVq68YwmspvldF2UyesD2HajU/Q
paIu1ylK7wJjtr0sjieqAPG0eBIFzPeSmds7gljn1gpCE+5XmPPDpoImbBo62qkH6wpK9PxGgjN3
z1tQ87S+rg+G2tooFkDsTVwPf52VZ3uq7FvNpmLLvNxSlErocOHWlw14unjQns453Z5WnvdOCAdZ
JB8cerAOUNkOb4temFlLAOMJOInKdHPd6TZLhhak8lIf6MRU3dEIhgN45WbDytlygojXgQwSvOsC
g78qwwCBRj4VQr8DlC/NZ5SQpeusNsYPPWmDjSDzgimwcbCacStzza5frjB65ogSBfoBra7CS7H8
ac67fg92rn//+i69ZIr3HVEmyjq8O1enosxnu4x5jB1oe0K9oEbhRolj5YBojLPhX842A+9a7m8y
NiwXJfHVBKJHulQBRMUH0ecMbLYa0ReQoo1jvnYtYL/poOHsCWI20GNiwC+OedD2cduNTu9bgaL+
LkD3Rwhf6fHvLHBwa0trVR8cOI+3gD2r4FanlUbwHYFVFNA4kkSndqFklWsEnmDKCKFf26H80nyF
cHdMD3Dex186w2q+QT6go+yhtOrW/bB2bng3QjEd7Pzzy+8MbJirUTXobebDao4AC/SziuFPLQBz
12pS+b06OKHyxpkGNMzDWSORQ1sPBeXViO0cJUrUp8zjUJexj9cNv1YoE7lwXGo3i81Dkwi22zga
601EOgJwr+iWF7RBILFPp9nIgyXXDLv0kU8Pea4b5W1dRvEGRG59Kp6tALw2NWA/kG2sTgV4y3Dm
AJY+8qH5jZKjv4DOfXdI20l646nAFDBUNg8Hght4HTyEg6HMk82AzAY9w9FCR9BalmH/tmMurJBY
whWD8KbdebVWSVlP1hIVlT8WqhCvaZcsPoSOHqn0UuKHNuhQzuePOx0cH8So4ELMNaCut8tgStVu
8qEPAVdsaNGNrUGmXKABu4HdO98QcGwA6WEfcqtDs3S6IZZe6uhBNWdfDoLmzkBr7ChXzrQRSl+y
QkYdsCiNuzJp4FMrEk10oUVt31dQEDh0Y9z4Ul38eH2RLhihn4frAtQ3CaJ1ryGUtC3JvGT0q1JZ
4CQvZwiO4qj//bqZM1/BbNHwDtUX4Qlvu9WMlTZ0ZbqSjb7Enry3+jp4p8LefYvi5OK28zT/fN3e
KnZlF5CUYXUEYQ0EiWtoq2JkVdjP5eSbhR4+mmlHxR8tALJSee3VzojMTNWpezsJzKsOvZiNpbuw
F8nbW3SjODLvR1n8/MWFQNpSsSJ1GH1kH6Q9wsMwJY5oPO+y2twCDF5YQXqxBB0pLpH85fodNMt5
VgzK6IcF6Wb6v2DfdEI53iqXXxoTGTZZBmLD7l/TMgRVqyWJ5sw+aa7iiRm1Wt8u2lg5lhjb4kVc
P4d1ojhmT6QTuVWVM6hNG/dAo7VM8odw1GwoUszafpClsPxchJJ0tyxF3n5LkAD+OAa2/b5oSs0G
9wPSD9rZzNkEMJ/tYFoFNdoUYcaiVZEc9emShpOZ6Mkoy37IPCDjCN24c5SswsoO6hLpjVd3s9Hu
Y5Wg18O9y8ohRYq0cnU0dqxjSm6LkophSdMOSS4wvuTypM9KGM8P6lRoiffGA8DXBafEqwMGRo7A
6sBNppX0ubbMPrAu688CqcjRjVSkjKNGNW5GNYTgG6zZbW+NFnnZedzwxuuQSHRWWqA82TGs3hk3
IoRlFWwr9ewjSBkgteLorgIf+FHL8+ZrAPDsXcHYr14f9NkWxahAl4reWBJ4zmrQCEp2k1pIsx/H
yfA9dYash9+9hSJ4UIp/5/dO0nsvMzYXrcE4AUIKYkbHWR3yakynZjCN2Uf8b7iy4KaGWaKtLVeN
VHkjOLg0nZQkcJ3Qdor2gdPdx7EPxh51aj/rJCT3eHLhpue495FPApxlqdN+spD/2Qi31pVkTqHA
uZGWolXLwXmvHlORAum41U6zv5QdWl9LlPVHFbniBy220YZI5MLP5uFQQV3wBTGy6l6fSL0XWupq
UUP+fxriW4VnS+ZSXOrUjcDs0pkkDIRiDaAmGP7VrEixJWWjnMgornSGGxXt/DHrYVLfSV3X3Ghy
tvVyubQMdP3Bn0BwI/IWp8sAwU5sy2Mu+0ZmImKRF84t4mLlp0qvw33fQOVYjqb0NvTy8xoIR0hy
k3w58capUVTIBnSi1MVHaCNDADTRhV6rWn9QUbx7jxhYBLYGAVxrY/Ev7G+SF+TmRYxPknZVi0OO
gkdVF8t+PEI1iICk00r7LBjsP00W98vrR/fCzGrEpJRnqb8RKayiX2lyggxK2NmPUlliF3UZaiCx
2d+NUQt7ntkJncq+fWsgJ+4xIkYKBMZzz+rp1CKThqoLMsq+TF6UJmBFr2sX7ggr3L8+vLNL+tkQ
3lhMJKWi1RraaL5r6F8ufp7IvceDKvWRhN4CulyyYnJOGRQ9LfY6hSzXgTUpXanABt8gPgdZeSF7
lEXyTdYdsRwvkywiAACcQM4OLgfeRauThw6cIwXo6CJUJcvTfmkQUvYqRwdAoIVi+hTywB+h8ddt
9FAoduyqBjkY0MaNFbndmMkWXfBGGvuxHRtbVeRL80CETtFTVJY4MqfLGjhBUcV5pSD6hnSQVyap
0R5MPVq20guXjshLQ6tl5a2aBbOGIaOAf2+3FLUEHAzOo/dKU2tb5JVnz33RpsR1DaEkzzbSW6fD
quuuR+KmwPtIkuWGkSZ9MZMOpdxpyj/kRmvdx43aeE6uafGGLziLpzFtAEahV4wgk4bKU9NzMKZz
ZuELZtjmPyJm0MluUzvTe+4FPdxlnSO/C6VghlLRqFAyo4Ns4xtcWFPBb0BRBlQFvZyrNbXUsq8d
s5V9MwcaCkFo246UltvK2aD+uWCInc37k7c4RA7rPHExI1ZapJ0Fq7+he1mGHib46vztVxcvFCIk
7lZKu+YqeGi1fuycKbD8wJBMcvf5ODkeKi+oOpkVLBv0U+hfX/dBFzYrxKfwkooSMgW0lUlEraKq
jjLLL6WRJsfQQilmnuVrnoBbTdcXLmaHW1KQkxAzk8E83S5ERraC/rJOGrrrvudpWDxoToA2plPn
UOg0pdX0G7Hfuh4krkmK42xQWvMFDmBlkxbCalaUUPdzFZrsQzsv6ryL6jx9aJSovlnGonof1mH/
W++0Md9RdVYeyyHbFAOgDZbRrZyj6KFmn9J3xEyvnCNJeCOHjNz0h653EnSkiEYOndLVj5Ic6uad
IiMUdrSNqkuOce+AR0on1fjZhZojH9S0M1E8RlHa2MMcmn5OwqguvZYbpLyiN3lGqDODRXQ/JFr3
uSjipnfjGKwOuo6Apl25WIIPpapkXxDzyO/kCG2xr9qSNprvwJh8DwPPWLl2CyGVN5DYMo80gATV
QcqguEDdWdLHmyitOxsxh0YfXaSfrcQ1IKX/E2hS95sAtC7fRaohtW42qunnWopgN3FykET7OGvL
90Y/6BZ63JK87Kq2tYZ9qXb6z8Gxx9mFLQzulbpQmJIRucWvEO+BQDL0KW08pCYl+zBxMkZXGpKp
cfNUC+6pDw3l+wS2XQCj2oAqoEQOzjhoSd1mO51HoIKAqq0G+wXBtO9KF0ndfRL3ze0wGnCV0EjT
fE8qAnQ3I9f1JPSS7as5j8cZuRJj/twNVf+x6gp0eeDjhBouTqRfc6PqP+220+tjiy7So+lkFTLO
E7Cn3RKozoyANC87wvDJ0B4zxWxCb5jV4LGJ0f+Fbq9zHrq2UpDhKMLgZ1R0k7UbEAm56+RgsHzG
NHwCXGQE92gccnsYJnpZ+6xs8ru+UKrWRWBIBY6kjVKzH40i/z7SUafBdm1nn6YRksc9Ym39n7o8
zGjq8hlCaq+NQIcEsvHTDhWYWbS6KoqbKO/kwrVg44O6okwpiZh6D7wL4a0kOLR5aNeHGK3H7FFe
RpAseVErKvnkqRWqnpocXEl5Mg9up8oj6FFtSOljyCPVTxHmko+T6sC4Uap5q3lhPcrIig6p9rM0
QsPZpYoyQmdqNUN+bUtV9jQBJvlJCLlcIV9t06WgCMZAQ60bFB3sKfgR2nL5Q9e6XDmAe85k1wpk
qYBq0pa+SqFstl7aZs1jRRhBFIFKrJ+yz8K9LXeIdhqSNtJtIU/U2cZsyvV9yCX5+/8M6TRObVJr
XJ+t+OiZ7CckCnGVbaRXL9zT9NAZIGl4idJCKn7+IvuTAIavpaDVfX3UEE5qZORm9ynEIF+bkMaa
XWg0hQ+3dkhMi9r21tP/kvuh01qgy/gKBIOn5qFfD4pRrlS/w03eNVQsvDzLIu/120S407WTw8cx
Pp6HlHFWg5zmHgUJLVd9tZXoekJBNOPmt+UerkGZGzRDWCKzfkQWcvG/Xzd96XbheqYuBkxP3KKn
A9T7MhShgurPWQLHV0FT57GlX/+9UdnWEeTit9ftnQ9VdIrTJw5RGunJ9c0SVEEhKdFo+EuQo4mF
Yr0cu049Vv2NlC4GUgmtsUyHaEEh+81biRYocmC0y8LeeVbPpegEeaU0JVfVHCawrXaW9iOMUzlB
93BE8jYvraLf93QyoxcYRc7W2/NCGo7ELaU68WjhbbZ+uHRzZOroV+ZXZozgnz+YdoQCRVwgOKOF
xNn7jiedguQU8liAqsxKOgx6A8dp0srdJ6Riiq1myfMwhlKeYPvkQQzdyno1UgklyimLIQVoWurQ
Tts4N3OrGNcIoNtPr6/8+U7DFmcZMlrBLrSmnK5Coy5KOUuvkGvt9xECgXvAv/1tpI/OwbBRDX3d
3vlO480CZIApJ3MNgerpzh6GWLfjbLF9O05SqPdDGwTukt9qyawc4zZV6ELX2o2TfGFCRYIQeQHG
CBxjZRR1XrAZkDb7eO7sjouc7i6U0PZoicsb4zt3TYC+cRjsCUi3zgonTRiZVme0jl8alXpAQSu9
7oDTH16fxQurBiaTU0O6lkr2Ov6Co4nHQtUDypETiSsEIGgboYMcj/LIKVWijSzCc6PRqS8kkqee
Rm2Qo0I2/nTZkmnRxolXG7lhFdV2LaKpxiWfodU301hrj2VdjObV2KVt7o5KEATHJFKi+3ZsrAeY
m0ttZ48TpcUkaKSPwWyhm6q0Wp7dJqoO8XGgxUt/bCuje0zkbgjurGLWv3XB7HxaQkKhjem7sB8A
AvDao3QHHHRdzY5nldDS6AJ/ktVJAQcCheEeHKcFB0JoTG+lheQ1YgP/IW+BSZHKO508CUHBagH5
41d1b9MnXxTo8pI1bj7qdFtJb35GAscRBUmhmyD86qm1elZQx4uUwO/ylvAyHMxvPdQyG1ijC/sc
K3RRADWiLrOuyTgNFjKkDf3SlFC2l1It6T/JE1D8DUPnoQbDYfqgi6BGjUM8HU5q6UNt6lXgL1Zs
LR7hskr0B9y1afvcgDHMHPeVPUXv4nnJt5IClzaKSAfwfGXbQxxxajwjXywNrRr4stTFH4mIOvVr
mmjFJ1Vq9Orj64f6kjFSgzzyeMMCGFslP8LWDkdnGiRfajppN9SJk0AZX8tXg+LEGyfgggNh4z+3
kQv0zRnsZlqKlF4VyQ8zJ0fPGqF2OVTHAxDZHzPHY8MrXvD6FCsEhl7EU2de0ZC7bnJyhQZhEDD3
qlw3nrmY2TuENWFnrQbpqlFyc2PnnGd0wKmQ0ud6J50D/+Hp4nUw4k/c3ZKvVrmJjHwuR4Gb1iiw
7HuzncDhQcDpoIlbjE+SGthHtW1n/c2pbRjAwFQAmhGNQes0YlpMZm6YveSTuMwVPyoDgGFDaIzj
QcsGIO6LE4atawdz8+H17XTphEK0QPeLyCaBnTkdPkcxGvo2l/ysXsybPFkkN+Q5uzG+S1ZszqZQ
BxBX0ipSbaVqMRq7ZGXTGQqZkTqc5qF201obhi7tWDg4CNAofVOgWA3HHBw9NYKI4VhkkxKnq1zk
yf/UQ3KuTZhvgW8vHUaOhSGiImrPa3OdEydZRbMCiJhW93StbCk/dSb6h8N/cDiooYvaK7A0tsrK
YdsGOFS1zwK/h/7TcXs76R9p6tBBMuZ9DiJVrxheUjvO250A/pROEiHbAgZjZXgp2frdwhj7oIOU
RrGy3aIs5id4k8mHtNYWq/uFOWUuuW9p9RB6Xau9YmQk1cVjEvVnY9qpgZJ4c2RrJB/bLSGCC9uS
IgtuFK4WkeRcnX1K+YWmZLXjV4kR32V0l1z35pAcXz9ilwZECEZiDugie381oBBowAj1J1FRmk03
dpt0+7BWwl9OaGyxf6wZA7BB6Ar7BzSu/I+dcnqckfdtlDFLHD9x2vJKJ79ymGY1EY9vM3Rl2B+8
DDFUFx1dUHrtgKgvXCVfGm0Jj0Em2Rv4jwvXssNbEYcmTv/Zsy0jsZE3k7j/2yqlUGiX1bHsm+E6
JI/mxlKY7ePGJOLjQqu9t0+74OFBOI7zclYqjoGPWX2ObWotTfJuNCfgUHahg8o1pWkaNgKqS6sM
4IrGSuCIwG5WqxxrcdUXmkG0KDnVFayAmu2xXOPDWM1GuGHsgpuD35Wonv9D07cOd0bYV0d7YJkX
Cyi1Mk3SjohHQ2Oyg/Eok7fYxi4klYlMqQwCUkZqmAzj6b4ypWHMCqNzfHqVumWH6ryWu70a6ct+
DuRGOpgoQCc3pPnb9JiH7YDicqGh8u7k9NttHKjnx/bqncFXeWatg2f3LMWdjHqrQ84V+G0y5vRW
k4Sprxs6zKP7pmxIt0ZZYqNgv0jD5ElZmt4MeTL9Mmez/xpV8MhCSpqZ4Q7hGHrImlDJ86Pc9db1
TFodkoZgrLcIQy6tmIgunlPzojJ5OoFFEIeTvESB7yRN86tCcAs20bT8Bl4um1EDHgx1Y/+fnz1B
DyeagIQo2hkeyuKcG5GS24AClrE+6u2gfAuMoJY9woCs2yNs3qQeoBz9w9K2jrqxRc99q02XmSyu
Dlm8c1fXRo8cugOtoU1cpTUOepZmYh3SCYDfxv102RAqZvg7njJr8G8E8rfvQtvy6zC0jxLKi1d9
p291OJ4fb4bDLQFgjWQLe+50/dosbNAzabGSRtlBWVD4zpsiOoBLnDa298UB8QSi+Qk4IsDHU1PR
XPYROGXLzwJANA79AX6lDm9svsX1MCDCCBKHZHWIyk6tALKVl3Y2LT+ymsJrHaV2m0HWriypeXuU
hCme0iQjaa4+A8CqWmjEUzWS6sdVuHYhz3toUiYXqXbFfavTF6ZAwnCbc/2t778iJ8AWamP+Ek1f
FMBCALHH9min1bhxtZ0faIGwQuWAmJlq7Dpkjw1Qhos5WQC7yu4qVgr7IOfp6E5OodLrpG3JXV2w
B4gYMCcwQOBk69xKEGlqAbrI9ovSlK9LOUh3dba0+0JrB1cxxy2Xf8ke0SaHCmEFG/jo6f4oUlpt
1aTDfViJ/NBT6n7k3Va37wJIzH7KQZmoGy+xC0eMHgjAmwD2RJfS6oiFY9ekvVTZPgq78y4uxxI5
B83y5mp+I7OM2PyCtZfggFATQdrV4Kyu7MCPaba/FIt9HcHG4lECmrxCL7ZEMS6cZrKGHGQRAokQ
8HQeU6fWzI5Lx9cGsrRd06be1Ejjxr6/tFovrDzf3y9KLZpC13w3t7bP0QB86agzNb95+IiscOdP
ublFrXLRHvB8IbFAonYNDhgJ32aquaxVuSC8WZTO42xO8y6cyuKg64n89hwLK0bClH52op6z1KJk
DxY5vtL2rSEI91br9AcTQB5Vrmmrm0SsyGl0QRJY0BlyV5MFdlb+tzeSloCgYC4bWXW7isJUqrMj
03xJ3WXUZL+yqT7XdCp4RtKof77uwi7E8EJFhauTyrkOMcJqx3Ql6tMwStj+aCV65cdKmP5y6qXX
PagKrczNVbMtH+Y6bcaj3agoYTuT1n6AKaO9rkiRUW2GOHFL0uxCOIEvAOFJnwuYqvWzrGjmpG8m
zSLvZMzVDryAcps0gfXU93U7upSdHeiTtKH/rdQGJeDXJ+XSKaLKRaMLKTY6CVfxZy6g0bVDwGs2
UutNmRm7tBFLV69bueSB2FwauDFaI/mA07MahZY+xRJlByut5zs0spN9MqAwYE/Vz9ctXQioRXM2
N9VzxxLvhVNTHUdqIcFj+0AehnuoPaDBUKhzmO4Ea8M3vWgTRDCccLySZR7bjjJS7e2krSLShXkV
MkS2qOnxoDiL0rRYo8FmdvzCidI7+KiH3TAXb4bmw+0BDYxGtUrIYaw9e2PqqTo2iuMHRRIHz9kR
UNiz3b2RV0f4dQFMp8WCKoNIN53OapSHAlcRBj5NBtBmZ62k1V6TNennLAvM+HpMsvpWUzp5K3l/
wR/CHA5vKQypXNLr23mGFAbp9Iz9maXKu47Zvp6sKLzVw6Zzi9k2j//B/hF4Q6B9zCp159ORWqVK
jJgqZEl0bfiW2kF1C7ujTY2E2kE0BtPeiIlRaXd1jm2a5IdR6bY2z6VBUz5g/0APAEfmarYnvUMz
MqaK1TdG+m2C9845omuVOLuqQM9yz18s6f71gV84ooTg0CVQcBd05StHQNpj1HKHi87urN5tlihG
W8ipDkkzl/+BKWyRuhFumCj5dIo1Y+6L3oi44wAyfMpiR4e7oVyMXZQbYb3xXLrgXsGq/q8xcVBf
XOCyjByzMfOKMXv0C12JKPxbv2Tt1QR8rNhFS6g8APawrV0JQnjyX5/VS26A54Yo7NOrBnXZqXWV
2qPuzJLtS+pY3sV6Or6jU0DdCJkvrR1vKOFo0HBhDU+tyCnxRNXPuFdYmPe6FofuNJv6PqqrYGM6
Lw2ITCklZICi510zeoSohpwRdQV9Ul+lwRJ7dqGV/4EVIJjidS0KuWeggC6hx65ITT/K8ugIu1Xp
LXFdbezDNW3fs1cTZUHCYkjlSZ+fzhsJ7AlCrdz0yzqr6LVT2vezJkEuOejk9PTUdKtgjo6Vigxf
WwXyTqLV7R3gMYqWei95sjQqCLLUzV2ehEIsMzE2VnadkRGxNBl3AdAQtSkKpqdfsVRmlZ4jR7oi
xVF/iq1c6zzeaNo7pUuWYVfk/TB4cdZDJR8YQBB3bWR214VRh+8TNZneq8UkfwA/1kUo0k9Sv0MZ
J7H3UNwXP5Qp36QHX+2Pv76vBawVanDag9bq1uSvk6kzNenKyovkUW76+HuupvJGQXxNQ/BsBhMi
dY4iK4nB02khcpPodHOCK9uW4sptImp33tSRfkHmKqFimA6TvezagFSoO4cBZb0wkMzOV5XOfsrR
+Y4eNfq8Bi+XBuOrEUG/A+N/62g+2FxIG3Xgs9YevEIZ3gwpQDnXiIwmelToATVcesPMZNcBOzSO
UhyDVAxmM30qJn2Y3XYw5Gw/d1kBkUeattreoB+xPkQkMUuPPQ80nU6c5ff/5ey8duQ2sjD8RASY
wy3ZYbpnNJIVrHBDSLJcDMWc+fT7cfZGzSGakBcwdiEtXM2KJ/zB1dxq+isNQ10P/ujaeZkegnqd
fxayw1rvW7ESQp5qCi9zgvGNVlbgpsOq3KOlr+6d/w+DGh21KI4p99vtKtCaBTXY5SH2GUr+s4MR
+6bU5AhRPO5hO9z/pq3BFkw6uGIOKynE7WBaD0hKHWR4kUmfngp7RjNdl9mTJXeJxas34+W7aJbC
P6fFzoethppDpwuNMAovUzyiqYx1Bk500j1S2emfGpLRs5JDwquAZPy6/5HLy/5bivQyMskApBjO
MHntal/3UTZmijt4l8orU5SjptR6iLN4PAwqsCjFjfAes6UWGJk1Hxul2GNFbh1fjAuJtnixuHJW
182gzWRPHRpWVh5G1yGyZ3zi7T0zq635JRtAmQ5hi9c2NXBW594KFe9iOvgV+mEx9mdpRfJrImOe
SmX4Xg9gaXFcav/DJvKIlbnvMWxAz/12EymFF82Jm4UXa5iNc1kbYEuRJjxSx8p3IsmN/UoLbDkZ
AK3wNF+m+rfAozF7dciX/Rq6dfqU62r+mFedc6rL3vzz485WXbI44lWbhtvtUFM4grqKpbi6Q9X8
XRlYUk9u1u9QBDdWbXkjUYRA74w24mru7AJJzdF0BKYkbvqv0PvhDDExio9lPXjfZi2DIGZYeXTO
0vIPtdyWc8HYdPIpt4M6tVZf6KSK6+KvIa5l0Vln1eiM4aCacbpXVFq+YXX+eGnBIhLivFh63M6k
1wIstfpZXOdSjMcQCYgZuz+cvscHXeR71bKNGUVJh1IZjQFw/Ot7ZjKm2NQjEV8JhAFmSwdHi26y
jxkI/U9GpVcX3YXN2mLxvbM5l7hz9Z2L++WikcI1Z66p/2NaeG6EU+1V2n3rj1pvnSHEpR/NyTAe
5Vz/m9V6uAMheLmhXw1KoxbkC1cLoja3kztlNmaNjpRXO7TL8JjppuL6uVuIxsczshuPaDdnyamN
k8J4CEet6a9ZDRH1AA5SfMZoPBn9Kdfdnw3VGQuN1Tgvj6Ss83upe53lww1oWt/o2aZ+YyrirCmj
jSukV1uoD6WW+naMaEujCGu35bWJ6rDFrbJ1dUgD2LS62VR/tRUvvvRlV+voIHrxc5UU4os9h8OX
UKjDv7GgQOuLyiUjjFpP/+kpuvyakx6Lo910avRsWVPzrU0t8z2CCvOzw4aFtzWr9hTocq4+3n8v
NteRcw9OlyjZWyuUV16uoT6BmXcbJan+DZ/vFqqC7g2WD+i+tM/DBP8tGJMF+35/6I2nChYgA6OI
Sa5srI7k3Cixl0xZdE0cFALPsk9FBe0D5PT7Im3qN2z44Yeip9bbqM87/akaQ7hj93/DuqS33As8
lewp+odUTNcg8RiFfUxo4/g6JWmb/iURTYpOMsoy4TcF15LfIRGCvHGoiR9g8sd3ozX2NOoo6UWB
Vjn9h7lHim/nPl4XoV5+FnpKi3wHUBlzLaiJc10omparssibpj8yUFMGfVVqBQ353NTo3mqxdda0
vmxRp6gsuKiNTTrqSnPPem5rnaCFUotaJIpA0t2eOrPLhV4Oo7jqXuIciiYfj0k5hc8Ir2nHMLMt
31NynDHGEX5M7oY/7y/Rsg3Whx6iPFbjtExfJzDh1BdD7WXimptofbrKZD2FBNU752DjsUXPkTRf
JT4k4l3FTZOb9K4tWkYBUXfGcByIMaOchmreuzq3h1qUI+FKk5+ugl5Q440TeilPRKp7x7Ybzb+M
RBsoZYfV8f7cbQ9FhYTP8mi9raIxFEaIYhKBeGk2tIc4VumN5vPsd323V2fb3LLgSOHTUebzXh3n
epBRXvStcpHk3Y/AWPKjEhrWR0PJm+cRzaNLrAI6Vp1ZPbWjhpGJEcq/73/v5nFeCm94d8EK5326
3atV2GdxpBHIdNrkfO3SJCYGrurybaPKpDlNc9Fl5zE1IaS3KdfbmwkE0HwohDF8LShbe75u70td
bF2y7GAaFnS3FlPZ21+l0p9wuEXElXuo/4Em1WgEuRTqJydsm0fZlUCv9QG8yP3ZeCkOrY4OUQ8k
H+JxStprcT8t1FB/IL+9hm1VZYfK9dofhWll34txUr/mele97ydH5u/1pC8SMCpQleAb2cn0PEvK
+YHXts770XKTT3SEK+lnzqx8x+6nz4N87rSPlN/w443zqup9FRYY5TEOGfRxGzs/xHnL+tQXpv6m
ND0eVvgoCFBEXeJ8SGJHWlcDPHUTDFGduEE0R823Jstz+ZjZhvwH1HJP5i+d8mjSd/H80ZqrLpAe
HBJ0jGXyPpmq6h8loR2JuLFRpL4rwsgKtCxKjCPecGHDzTgV3xtXKzQq9lPl+E5iZO9IDZXiS+Na
xeMQeo3xQcxjeszMZm4eq2ZMfsJBtX4hpjv8s7Mgr6+ym/VYrrrfIvpSTO6UGuzOwUq/633sHKea
JlFupvPDH48EdhSKBozohWy62nGU8ng8iYPAzTTw9lCoeciH3jnkiLi+uz/Uxv1MJ4wIgjyebsk6
Tckb7MnRrY+vfeEVj+0cjoFd1H/ox7w8iPR9yIUWtIIDYu126pywT+3JGJOrXYXdZzNM4+fcC+NT
PgzpTpi5ZhS9jEWQCWMCEUiXhOV2rJCuOx5WIrkOild9bwZ1/jaZZvq32gj9Qwep7+1Ql9l3repj
moBqNCDXPxhdeRxMN/x2f3Y3rg7eXWYWEA0Q3XVmFlle2fUV8QkF9/rZbWfb12k2nhbO/9Gi1f/F
Q+ljZ0mXF311b0BzwIYYLaVFjnQ1AbUnlbwqtOhaiTw/du2U4ZsXdc+io2eC7Yr49B8+kgo7WtsA
rV9lumph4cjJV16TOKbGNLh58kFoucP/lHH4NWNPzb5JFWpPMWpr79L5IvB76dSsV5q70APWwOzS
8oJ8YORofWVz5L6//30vTab1hJKvkLhQjkYvavUsTYmntY4+Rdc6ChGd98a0/4gGXPGQtqGJJXcp
5DtoMvrPKg/HS4ODaOTb0Mby45ANVdC2aqKdUPyvdhZ6Iz5gV5kLeJDNTjR+u9OFnvZZ3UVE/7qW
Pg+KM5zRqvKe0jndQ2FuTLVHEEKySByyVKduh5JRb+cF7P6rHvXqN6fWjVM7K+NOXXfjuHjoKhHO
c1lAOFntXNANlTcj8nGtdB6c0ZgPcRcGk5pMQZjao985RXy4v7gbc4gGKs8sLT9K7Ourlu7QkIG/
JHK0pDyYtlDPtjbA6dazaOdW3ziXQA9oZOL0yIjr5dJr2GKqHOJrOTXKY5+43fMMEXwKJFF/e8qV
Qt8TbFl25mrnkhRCEyKcWmwnVhNaFhCFBNqnV9WQ9ZuKyPtD47jTY9Y16jVChu/RshtXCZI5Ubrj
n88sC7nAWjk6wKtut0yvz/QsVZsyYmlkZ9OJv/aVUrzTq+rX/YG29ibQAsgCsHcQaF/tzSnV1aZf
jmdh68lbYBbf1brfg6VtDbKg7BDbY6xXWzMs3MGYKURctSbJH8cmbCL4mmatnu9/zNYR4DHwFpvO
hauzOtOKpeVxBCv22rX9h4oy9NlUSudktjJGmGFQyyCuR2rf90fdOgXkqpjwOIshsbW64ew88gaI
oNwkihm+q0sUT10NYxYbc5u993lrT9LYppS3yM28ak4kMjIaYZcSeewQ0we9a6rkbZ2N3b+1acUf
5DSMeNeMSPscDOqNCCCYUfuuFFnzQbXn6GuS9KGJuU1Yfsd20fipCtF9yGXb9MgKWCWGEl7p7AXj
r5cfgCWPGxgZ4JYwem43M0fIbKZsktfScBsEAEPtWIEN2CkcbI2y9M2QWYAQ8mpqXK8j2HUEFbIh
j7F7ciAqVule3/P1YrONF8ARS22TXqwOZtlFY9S2lbwCgJEnNrw817VWXtLaHg7399XWB1Hjp8pI
DMQ1tNpXVe0mejMMydVRHOtQyqY8Aiev/kwLkIgPzDoVII4LTfBX3cBsartMtElyVdsIB3i9reY2
CG3hvA3b0CMpLEetPkJhQjh/5/uMVxcsHSnCgqVPBOBxnRvaJFORI+Lsqg+6sQQiDbZ2vQ6i64Dt
B+IMiTab3kCSJQrgsjZaUot0hPq9lHr3KZdz2R+GpDPzA6+pTbOpb7KfiNpopq+Au67Qwoh78YQK
H743uqp4vyhDjm8tVUnoTiOR99b0ovh9pdmL6onu1RlmEpkxHuZWk9kBOKZrHx3RGWhVREKfzjTX
clRSJLL47xAVd2VQj41ZB7WmZW3gohoxUEjNMO4tStX8ezYKc/J7z+LKSYqJBNAELPHo5hZ/fH8u
t7aljawCED0iZewxbo9YorshNQGd5zFHtwZXsvKoF2UaFE7q7bTVX1+yrNoCuFswBohHrk8AXf1B
Mcb4Ola0xFPm6IeZ1hL1lr7+UFeVFrhjM+6chdfPP4OS1i2qZqTR6yuk71rNqFLCZH3WtYdmKoHa
FSjL1KOuHIpi3OPpvC78gUYgoYMbiJk1zK7b+aybGsEZK0+umltY8hCnkfkzqe0Qjn+hpKkveYFO
zuTlw3GxbPupi8rbI9e9vuupv+uEOxrVUGKQ1URXSZQqTdgTf5RJHgZ9OImP1KLlYzMN2ZPdqtXF
1OsOETl+/87Z3NpPpJu0OZh2MKOru6eeqLnrSIJecyk9lCR7x/fCwfStWe4VfLeuOYjl1IeoQVMT
X011qlSkOBn7KVTn+ji6aFIX6Bwc7x+QjQ1EpLqUui0qQqCKbhdUTsbMubXTq65kQSHh1oTU3321
GqcA2MVOLL6W5lxu1cXsZql8UX/U1zGBSGSqWEWXXIXe6SaFJWE/oM/rfHQRwgwBoU0cEUs0nXWE
MjVVfl2lylOfDdCJ41gGudJVKIAPymAHYRR7j4kqsh0ttRdNsdsAF9wT/TMYObAPUEi4nZNRcOMp
Y8dbJpC1OM/AX0DC0BHQDqId3PhJk4ZQj1VXdm9FCLIuAEIFiSruSvkR/c70X88qsvnRVuPigjhv
C/JZ1uY3Fwaqgz7W5CUHtY9dzP2kWhYXSf1LuXpOj405iPCoDEJ3TsdjFtpNelWITZqdbbyxt7D7
Q+oZ1CWF0fVdZVPJiKeOZdByT340MxPONPDlvSd0geCuJ5L2KgbkMDxMGE63EzlDs1t0aJWL50Is
vMaFjDW/sOmP+W6q5DVa51Ypgi6uLO0vqyxMJTBS2hd+Y41S9fU6x+20VKYhDBJHzT+EYjYHv2k0
0raxU1tKuo3ZHWDXuYWvFxGgAq9TuXMTkcs6EOPkviEf0VN/skt1Djo1jX+mwKxoRc72j6ybjfeY
kg2Gr7UjatdqE8XJEf0q1z6ITrGaQyPduDhqXWXrh6GnvUuVxRn/LhCLMYN+QMKqKKyh9bNYU79V
ZRz+ysoQsTQb/wtQXIb9MR6k8QOpWhfN7twrvccwnx1MTSl8hqcpnfuv4CLRIuMSR/1SCmTNj1ln
Wd6TI6gO+sWAktbBA/b7iQhLSU8zjpqXKZXqP26YO8jGmnX7I6v6ifOrTK44jlnfSx+6Vwzo26zG
v7V6aryTG8auRVwwGXvp7kZ1jCxGg2iFoAhLtn5lJzty59KtvUvdjDoCB5E8oPcqAqFm49ulTvjs
gZCmY9bmbzKl7Q4tPZTAcTp95zZ7ufvXOw6005JQgeN6lXNQjTPg9UzuJYszwzx6oo/KQ5U0wOlm
b6w4WXoUi8cUZGpyzlqig4AsFUXPBuE2y2/B4XlnYFrhdDKMIfnSZE6V+6loUTSxKM27T7RNpu6X
iqNpG+iZTdk7Y7t8UuHQyYfGnaPh2Aj8QYNR6dXifdm5fXkq2nT4kUlHJr5DXl68cd3Ze2OjWGMe
6siu3yWWknxxSyRz/USaOG86cmz45W02TYHSOIiiKbrRfI2LWcWuz1Fb7TCiAlb5yHhnw3tw+ByY
CcmB/NpPXXEd0CLPAk6cOh6kN2lvVWNuXN/x2Gc7l8lG4ENysUB7OOYEBqsYq680JZnHwrsgAuGd
Kz2rPL8lxzoMGntASZvqEBHp7oy6tekYFqkci1eLV3J1uYTFnIi6VtxLpKCZmNigN4YF1Am1l25W
h6SNmzVh0CI8F6h6OTw62lCfjWbaQ8puxCM8z6Qj/BYHWbHVQ+1EU5bQ+uCHhKNxGKp0flb0sT3S
i7Ke205FZMvJnJNl7RWCN4IR+AALaHZhtwFavL1eHXADnlEum1318lPYJGqApIB5Unth7FQQNsqV
PFT0DBcYO0C5deFlzGm1mnIAHIky5F8m9YQ8SNBGTP3GmOkB21k6/5UAcpW+U6l0MmNj7OKP3aDM
3wy9Lg2kt0LHgHQUh2p+uR/EbDxnvGLw34gHyaRfFWtGMdAQjryLq9TymMbZfDXGIdsZZWufL50z
7jfig1c4L/4iwwDUdS5Jkig0twDOfpxSr15ej867jl3quH5iRfFeJLj2IF+iJiTcCDoRNkdIZo2g
sxp3cNoqUi4ilM14NGrREN1mHpILE39l+vXUlkguWf30Y4S++Yu7qH3PvqG5mqeT5vh1ZLTe0dZC
q3og2kz1Q+iU/ecJoBnNPAfFKXes6d8n5KTv7y/O9q9fslnC7Rd+8e02pZw8aLoolEs5c1OBI6Wn
bSWyASSgZebTZAjjra2H4oSbh/o4hkKvffJiK5CmYj4PiScD1PqUt54xKqfZ7dQPYmpwqciE8sUw
m/EcSSXdWeuNsNigzUHfGJVbihqry6XzEJD3IiDH3CPykswgxofSzH4l45h+jDNF25mkjaOMlYlL
ckX15HW5Ee1SYYQt4+lGKn9CdzeqoOi7+p3g0f9Diu/LdiIpxuhj4d4w6O2CtGFEHh/ZymUauwSp
jiw6CCwgHmZr3pPl2jiZKKdxNbKBKWSs4/0iHbxCKfkuGsljoM16h2mwZRzub7Gt1VowzuxoPod1
u/0gvpBwKsrJESTQk7Ka5dGkRHQWBEKHqND3MHZbq8VrRxVcRdPhdT117pAQTYBhQtbsDhaR1VHp
sVYUTfHnRVRudhdTbrox0FLXYCQzRGRIiuXT4ql98gZT/TCkbnrxZP+HRhQv2wJuGepCDtkm8MHb
WdTagTZrlyoXs8QAoVO88ULVsvmWaagA3V+wzQn8bajVgo1gUKJRJBwvPRcnpBgorXl2/EmEsXb8
86F4FmAqL1hWsA23X+WAARygoYWXxFTDyO8mo8YDIYFr7nCJ3B9r44WgLAJFeUmo6Z8t1ZPfmvmI
fOkJmBLvkqWdODbmnDxHWZ8cHGv+VnXRL7PRhp2HeWMmfx/SXZ3lIZ8tdBpm76LZMRq/ua2PH4qe
XJLgtNmDEGx9n7VUXeDOEXesQ65qgdioUxFeStfOnxU3lI9p1ZiPud0kJ1yJBx7B2dmpq2194SJ2
tVRdqKutAa384dw2XehelELFXT3qqL0Ws35CcGuPIrRxjyDGDYx04ZVCJ15tS9RhY61pCSmLXmkP
c2mKw2C0YaCZcRyQqv8hMXs5ccTBFiU88OPmKyxW500Q2fPKu6RIGp/idpj/GRrrq9m2+jVGHmsn
H9+YSbIzKj20QQlX1VWgHmsxnib1gjWJIvnE41AEWdzm546UfOckbA7FWr28nzxoq205FnGaZbAN
rly+w5MBW+6Zqo/9rnPhGt0/dBsALws9X8j6uPa4S9f69tRZthTGbIe8MWAGUVDKlKAcc/Mwgss4
K5ozkYjMg1+7UflcG2X7d4YfQaBrpfIoBBXv+z9n68tfmJ7L9fa6E2VUjF94OuQqB3L/lGegvD1V
OQoqtTtdr43j6AIeQjCJZ4/nbxWk9HUfDk4/KpdWFtNT2RTiQYsV9VTPSDXVjfVuVIpkB3yyHIFV
gg0qgHeIdj31U2fFulYbVJn1eVIuSZOLozfl6V/0IuqdEtzmJP42yurLSjUr7N7tlAuyZTH5uE6j
IvGq2K/iHvDS/RXbyiTB56NESXOMGGy9gbpQzrBjKTFiqOh8n43SugzIKKA0D0OAUNQz3lWq6z62
4ej9rVWp6QTxbAAlq8LkdP+3bE7vQmFFPcR9nUsbNcl7YhCalZMqr63tyKsnvD0f5s3pddCHVhdX
l1cZq6JidpJkpbgiqD9eXVmh5WpF7bOHo8PO6dz8IFpQS5gEmGT9/OKiCKezAkTrjhEQTN3De6nP
Ptyftc2DgMrB0pegML9+Iloj8Wo3BBod1obwJ2fCa8hOzYOSdFXQy7gJujT6fn/MrTl8ubgXNilH
fXWZAk7SRgfthKs5iYbaoI5bzMxspqHcM67ZHIqSls79xn+tk5GC61Mmgk2BmCLMwynNAtmo2SVU
RLOz/5a7cn28AXWgYwSB5DWwmw5aXagVuVqrzfLcda56cYYuPQ0Nyn5ZNyRfScCsT60Y/0NJGnAi
vhPUEJ2FzXF7iw8jclwDtOZLGJXeuTCz9ODE3bTTgNjajiRYixjQArtdP4GpiLTBcjnqAI/tC7K6
6iXV9T2uvba1IUkc0VaGdLmw/m4/xuk02q2eiQNBbc3Cz/WoAkXb9pPm2xhi1UiHzsYvGmQ0UutZ
G8tD3Ux9fc7kbC11q7EvfToBrXdALgw47bI3Ir+Qc/YPVhl1c6S8qe+1gra2GWW0pcxDJYUQ9vZH
6zgCjmhqKZe8V6fr7NbyJ/JIxtF2Ru0/HFgH6D5dPBeU1LpypU1qPailpKBRZO5hgVH5sa12Z+ws
+lOaYueZFcWeG+LWoqDKiSPuEgAhE337fSAbvahWgZsp4dAHBcwN34zy/phayl+2O0FXgJK187Zs
zamHlqJNekqRbl2Z8nR4NHqiiauDycuHtKjjwDTy+ufkzF/v30cbJxc7Z4rejEJWut7ZiMFqZZMA
c1NyXQjaCSZmcrHQnjUwpLkfWyL7YLdmOZ+Blu4lPhvHityUC55K5Ium4u3UOklbDanK4NYI+NbX
ahXMZpJNe9b0m+NQA6MStuBM1pULswjtqGosce3R8Bj83hqc0zDJ8MefzyX7hEeY5h9Syqu7PcpK
fZrNniKmtKorzebuSFc09un3htca+Sa8SqEJxnir7OyXrQ+ktEg8u8j3vyrN6DS77CakzFp3Wf+e
hlYF3aTee5S3Ih7yYUyckAtzOIOrD0TZpXKmCspqFCU2tJa4ahDANLwx85VymiljYjzkHFEHyUIf
asowUr2NBpols9E5gVHnRrkTzG59ORA4xOih2iwM/NsthNmusBLkMi6ZqU7PDdUHGAHjXnS++eUk
eCQLCxiU778dxpLDpJaQVS6wI7SHkcr01c3H4iBs3ExxbtXBg2biGfTN6HtR11/U1qsOHbYVOxXG
zV/CUQXdjAgDb+7qlwxWh1vQrLkXqUwpj2sEhAFeuBVXh9yeHPuhFmX3TVXUavJDrE/tY6nlVn0y
gBq4fqrYQ7Lzk1YX5P+lK8CSgHDHuoP9fzs3Yb9oiEX4oXuJ3oEjyaSvHY5qHqlHHgZ3Z6u/5IC/
xRqvhlt2xG/VEky2sxicnf1Q9r32PWxN4x80XPrs1MGys4OsNtOHpIyKjzhImiyT4fR09MK52vML
WV3SLz+EIh6I0oVLhlzW7Q+BjUJ72O7tB2VI2i9epMU09CvxNoV4fLx/s6x2+ctQ5Pnc0jAw0EZb
TTGSIJGdu5OD37diBEmjzgcRYYZ1f5Tl+K5nlpeAfIalpCW1GgV/vSF2gVQ9RNHkXKLG1Q/0DEb0
L4v8XWX20c7Z3dg41ON5yTHX5I1bm7QBMSjb0gtt9N7m7jHsI4+oJlOemYExGC0rx9is+Q+KPwss
BkUDwLM866sLQ0+9ULgKgxqtDP00L+nQD4r1oHdWvJOObswnuQtVIb6RB05f79Ro7tu0ili1uPQC
oHvxoS8LcY7cJg1wd94raWxsyJvxlr//7WRItZuTPkmcB2FTeKpjXX92imZEOq5KHu5vlc2hwIGA
sUEgAm2x26HK0ZEdRmz2Q1YmGc052bwdKmX4VNjh4f5IW5PIk7PYtlOvoKN1OxLvUVPh+CMuQxH3
fhgPFTUKt32cBzcB3mHtcSqXX746BDRlF8AzKf3iM347Xk+XxpiNVlyMGoL4pQ37/FOSa1oRpIUx
fHPt0ZNHpEJdgqXE0B/btN+7UDdOOwxilw1B+Mfdspyb39axjUYVYSZXXLqy0Y5WiSog4VO1c9pX
kd9yp3B1LQU9sNY0dFa7BcGSWFYINKA+1ZZPRhn1b2x3dt44tW0/ibAtvAMz1ArfgZLw/v6ivgDe
1rO89PYArOq8Zs4qkmgRegQrlUeXyCm8CokoDPmQCc9c86lrBrzntKpAOHYsSZUhnQGuvloUAHS/
V7KyOOhhZ55rQKrzye5lPfuVC/X7PFB4SWmslAAIZm2xsHMGszK/3P/xWxNngSBk7pZ/1sKiNHEM
aj0eMj7o+0a+oyvOKYT68k7Gc3v1VDAfbtqoR2fK3OP9obeOHY8AJW34TYy82hmhU4TSBXP0oGbq
cPA6GMVhZo2HtBiHy/2hts4BzFeOnE6hkLbf7SZ0OHQqDN/4kndRCj4DKxAEWOpStt/s0NC/ub2h
fR0VE2uSODLdp1RDGu/PKs8vW9QF/7UI/aEtv5ZAN6TX1mbcRVQwxvgIGiw8To742UzRvHPLbDxF
iFtBBUByY7GeXp36JE2Eak4xjiuw5GwfsA/+uXGn1HMQZeAH/N722uEYV0OX7JzDjQsOihHKetRN
yBrWF44+0MQz+kZ5MBA27t5kvZuAX4Sq3hwK/u59A1+u2nmZNvYR1VjK7OjegYZfi2COUayXXpIq
UDnVT7Jq80+qzD4BbOp3VnBrXplNAkCXRu6rDSsdwlVNL8IHKesRfKiSIXOHyfe1ogQN2RHPifw4
OgVlm/vbd+sLqc1SQGQ5gZmttu+kAq5oAZ48FLKN3ENaKjnIQFtLDN8Z63mn2bRxJaBEw+oZPBsL
5mJ1WDpF8pTgQ1CPpS7OXutAC3en3m0fisSqi3PBdf8rcqT4kFN9m3a20ObwFH8hzlL9fqWqnCp9
xHF1wwdCLeWT5mUYvQqnmaTfEGaMTx117OLBdJOivlTz0Ct/35/sjbsC1WMKzwZAGs7Q6vOhDyMO
VyfRJcl6p/+HrlQLA4r91x9mfcARs3SdJMcXM+1opWIJWfqa15R/2F9frovFBxK+qk0tEIrg7Srg
kFRNaYnPjTI24lG6XYKIRQdVydkF+64Ryf8fa1H6IGBmZ691DovclemsOMpDXdmKeOOVQHtPpG1R
7veTYV4KpyiN2O8A4clTZKtZ8xnliWQEUyakc6qAtyRnByNtah+K0j0OijI9jx3C3ztbc+sgsDJc
bcBoXmcpVjaUqlcLBZu9AWGaju7aN6XvaxMaY12YO9nZ1mXGJkRgg8uUxVgduywN9TRMkbiLcpvE
yKoKyzfdaDYuwijF95jzM53ub76NaIkXkcrVgjIDu7l6E4lx2lEXanwxJy07NaVTnObB3oOI6ssv
X0UsBCrwM6DD4Vi4NlNL3TkeC9odl6huo+yfSqRa/NhY2hT7tQ7s2o8NXXjXqfXy8dyhTaFcio5s
HXhVNSUXEKYy+VyZZoRcRW3UA4DevnuOhthug9boSyuYAMRNOHza3XTVE6es38fIONq/FKKw1h+y
ciSqwRuz2Nkh65LCspdfDg1CCFSPXh3fwdTGFOez+KJ40lggAbMzoi8JucmvpskTb7pELetADz2h
Bt3cMMOZZTY6WFdFPpdeCg75z9d0AcsxBo8ftcnbk2xrSqMOhh1fNCcsL3Fll0Ek8Xm6P8rG0SCu
gQpGwR2R83W+W1W629e2G18yx4KwRTj8Lm3n8uzEufb1/lBbm5TADdImCkH8Z3Uu5iypYyr28YUi
63geceQINLfZI6FvvLbLv5tjjo8qEeLqHpZqlarI2caXtsPwT3FqhDaGGpeJosRIuDT19o3QovL8
X76NSVxqn/oriWA0D428ajmAutCQe/MmU0kOReXKnTnceOWQXSNmAYaweF0uf/9bWhQOblPYQiYX
2jGkRHwj6rUx/cPSz1LY7mcvdOPyGTno/pOZVcmfO+WR7yzNSBs9h6UOeDu+qOZyNFOxXDQ1aRmN
/KDKqvI5r9XwIW/bP+RovxxLxBfo0NuLrdJaUXuIGlFSa44ukMKT04xf3ANENOMQT9H0WR2TPYL2
xt2NYNGiXYRpCPIYq93TUqXBnbISwJDgRsoosfwhifNzWMbjg1rl/+FlAoGNz7tL4XQhtN7Op2MM
QsJbFRdaWBiFtLI8TVzlJ3zF91xLN046Q/ECUsOlTvnq+MVjMkRVKi6NHXuo09j6Y6WW2qUc4vpy
/zRsDoWOL1t1cShZByHzmGiy0MkO+wEb8jlp5GNYCfeq0Abd6UpuHHdau9QEaZ+wI9fZ4Fxo2YD8
UnSZJ2vKH/smNGq/JCE0DoAZIWFOUZKEX6ysnaPP979y3apcNifYGawallyU2HcVa2lWWukWtgUX
8PRpdQaLiMM3zdjinyZq9cd0JPA8dTOscbBQ6iSD1oPwd3LsOJIwxLoOfoJRmp/7BlXOQ9V1zlNn
8wdH20riZwHHNtoJUrcWZmkbwp3mx1MBvN1uKQqp2J303sOAIksgcHR+oAoEW0uC/NmZnaWIuAoW
qK4AfV+UU9GnXG1txcQnA7V/7wF/O/05riuTQLgYjj2A5iCrogg1DhDZVRjHh6qO1KBq4z20xsZ1
ucTDAMSQq6S8s7quGtDfdaLWiyB/2f8LqbO/NuNoHiCJmcFkxsN718p+hUnV7+yNjbeOgIL6BGZi
pHxrv4E5soo4HnECSPuwfQgnw37njIO3N8f61hwjEEatbTGwWdevxqnsjJHWJuY8Zpr7ZYNcwGGK
2y466ZlRf8UfJfncoqn82Wp7/g9mEiFBM0ZFUZyUOUrts9POXrQTjW5cogukeHGcAd0BZfF2l0lN
QgYDe/PQ1HX6JnbE/K/tiflcDPTj0borv9zfahurDHSFiWYCDNrTq10dDY4A5FZiJFLTd/Hsfx0t
fhvV9ptK2J9rzfhe5MhJ3x9z495x6IQt7Gg6UK+y3QaVw7xOR5zphFF8bcJsCoDi6kcxOpRp5/If
NbXNnbtu4/RydEksOLh87LrgbBsZShSiwIXTS75SaUKrMMsxIajnPSHHZYVWZ5dQkGsNtspCN109
g3Zt2YWVmjgexGYfB0qrt53f2Ek5+hU0GRcmYmv9j7PzWpIbR9r2FTGC3pyyLFst07IjnTDGLUnQ
e3P134M++EPF4l+Mnp3d2QNFCAUQQCYyXzMcy1ir/4qaBa6QlzfKp8dLvDVdam8WIAB61neXVdlk
ypCgmn0FbqhD60pV+0PrWCGOsXZXlztnaXM04ghyD9Sc7xJhq52WwTQploxJn2FRUkbfGysWh8R4
q06QjBtSnun/DSUvj9+SuCFRhgimYXhN0C651L3y06jEeJ61dPwPJ5GCDk1SDTQNdju3I+UjDwwR
9pip5mAdKz1WnxcUis7uXCIugNDA5T98MnJu9qb0P1tHxMowKKZldXg11BRtghIYQ3/S2y7/14DA
sGfdtXUGeRvxYqMxct87Swq1VtvOxgTUtoA2dlOSiw8eoOH0qM9zRYFF6FrsW9iyvVGz4/UTkoaj
CMMlL9uRtwsLn8Ye41nh+CN1ecJkyf1QlLl6QJ7hjaqTr0NRwaOtDLeA47g6i8qU2LMbY4hbl9Fy
BkfGsTcj9ar17l4FeOsMsDWpkKA1ICEpt7Pq0JKqJog217Qcs0+5qoGKrWbnMCxVvQcd3bpiSJxo
C8p2612mPTpekS4qjcHK7J1PtRItQR+a6guejUYOLWxs3/PMagMcx8efI62Zvff1VtTAZAtSPTx1
krhV1IjMVFnQmuJhGIehGuh1WPTnhbLJv2oWhf+r42pojxEU5B9kC9me0dPWUoO6BJVIYZ9fsN5A
9PBoO3jO1cnn/GOX29O5clvbp7hj/Xj7oaT8iL8L5tcoFcqf8tt140AqTiwavteyH8JzI5DxQmsv
fVJb/T+Y96GoQf2egfim6/zS0GfeVgpDtZ67PMNgHw4d7keHuEYrekibvQ27sYlYPFpQEjZ+3xwB
9lL0yeK6V9FVXYvQgLV8q7G3aqhEldHP2UqJXk2hW3/ziCifZr1N/n28uBuJHqAEQjK3rIRvrY7M
HHUNmiw4yuiV5RyatsuOQ+7sYR82dotsVMpzQnQlobz9hIY7daDh8PHrJxfYVm3G2Evq00U06Z6y
0mtquor9pO2oQeEriXrPXTaVuz0Kgp53HeD8D1drTFKj8Dt6G3/BTh+9H1qVhe4x6/us+TdSOut5
mczkg1aFRvV9MStaROZQOeOHEQnT6Tx29Zx9V8bBaYK0mx3toAxllL+HGpV/QcKuK3zRNMsHe2h7
5TCPTbo8D5WGSwrti+akIBjdXxbo2f94ohriQxK2iN3p4wy0SBvb4jDOXZwEZaZFaJDPhjYfG7zn
4yekD9Aaz7w/NGecpxermLz2gCiQqV2LpM2+aAuyV36rYTtz1Fuv/B96CBnud1WLCLTIcQi4znbS
/amUtR4em6hnK7l1G3+2UxdF8wqUdBFk3VAP9BnMKsEMymuqg9qLDmcapPPQcckra/HdyjU/CA9J
7B8lSB319HgHbmTbmD7z2OYUsAHXx3tuhkX08sxR1VIOiDtVgYICshTfWoJBL/ZwYFt7UYLNaPIA
db074wkpaGihzcnOUJ0XFHPyp67CkWdQvZ2ztTUSdyAaGzCLXF75t7u+G5Skrpc4CmLLTMuzg3R2
dNDSyG3PeiKKPWuqjXSCyEd+TUEGTsI66Z1rwA68nZVrDzDoTHiMvlrz1PoijW1EGUzzSOV43HlH
bM6RvxUlR6o/d4302m7qFqMqupDD2AZ8vPCD7pX2xz4L90DKW5elFB+ixYqgOr2Q2+Vsncmcx7ah
LwFgZaAjhMLQxbWaxPYbBdFgMHxzaaJFpZpP+tA700HEjlFfH2/XrQmDO5ItV4Qv7uJ+GCv5bE9U
C6t4jL4hSVgczKVxv+eKvoeLfw2i66uMXSpxvbKpvA7xedI4Ric6GlQkgvOX3ivKX/RDncqvssRE
mT5bxvnc6yEyyUuiiOeoo4Hmiz61/0gdw/2QZ5XXBUZmKcXRWSaA5KoFoglvWsUUL0lke8UBDWAn
8ZW4b77ViHW7h7HtVNW3uhRZoILeyJ9gN8R3UtVCOaPsoz3lnoMiKbqsxbsG2uYbOcoyYQTPAgsB
+1AYFut9PFGTU4CKKldPzb+lqeFdqhnfBeQsjJ1vuRH84NSDo6eaKJHmq7DUDUL3INlyYtIuO4VV
zt1boqP1eMdsoR0pNSODQ2OG22DdoyirCppUbvIZE3N6rkvE02yrDP3B01hiUZjmXxVsp9Nkp3+M
Aw4oUa/9+/g3bFyy/ASqSHi66Nx6qzCv9RQyC0/hmJZGclXMFIOvMqmWE0Ah7aylRbQDGtg4Jlx7
FPgJ9iYVNPnnvyVtLbpSY9bOyjXF99AvQlRRTE+B0KUQex/PbfMrSq0mipiyTra6F+plMoTVG8rV
ipzimiA2fh29xtoBOm6NInVu5ONavy8KoWqux9UYKlcsKTDlanBM1DsU4h/PZXOvSJAcFBJK6iQw
t+tWos/uTjMFfDVsnMBDs+9aTIb5cbCpfFvetPyPnrVq++bg2c/Stik+ggCzXx7/jI1Q4sHGgX/O
jU4NY7VdJm/Mu0xJKOunU3ydsR8/oEggTqSmC9Wbqb/QNhQ733FrUIlVkgR0wsm66l7TmcrNaKTL
HUf2KVKV8MnQ2uJ9hkTCdYiK+jMS9d1OhWEjqEApYINyEcARXWemTVsn9jSVAMHipPquxbEBXRP9
+hAFq+OkNPm7SbjmIZ6InFrxX6w5Jd7EBI4OcOiuaqMms15FVs25pMn5vuiq4qh51b+hS6VRurHv
LPH9JqauIaWCIY5DvVnXk4XWaZWut+E1Xhz9K5ossfRBn3fO/t3LlFepBRQLVTlLFhfkr/jt7GMx
2NUdXY2rV7XuSzNguNB7envss975UOPrhDtzBSgR/NKbHxoMjQwsr1LqixKvdDt03nuhwEOlv6Kj
2av+AmfkVxsuy+w7hRXuUTbuTytXASUNaDQG7VraErfDRQjrL7ivj1fQGGyaui+VDGU7sUQfB2eq
7aNWUQjF369KZ7/m4aH7mQ5xH86lJcQOIGxj2Xkge/QsOT0kSqsnuRCdrUaiGJh74S1+CnA/P0Ws
xg9R9+4frlr35jlqDYTD5tjiMfH4ztgYnoqyDDCkR0TT1TXcL7ExjHT4r6QtxqHsKCz5CNS3mBYm
2NwVoDorPKme9D7/8faRJW+NlyWx/K5ZgcptSZGlGQkAIQoPbpW9UwuzhuOVF+NFWyL3XdPU/RFo
dRg8HvqVxXWTojkcJ0B4EFeQgLuzbwld5Cgh9I5X1HWHp7TpzPQ4F6F+1Id4uUxaqzxXojd+enM/
0DVK2rNQjdCv7XaRPczGbysr/rsPC2/nYru7TflhMhzyL5BDkPFvtybM0cWNhT5c0WGyv7uF7flF
tTgXOAjL1waBm289ok7fHi/HXZpB8U2qWcMt4uFDQL4dtAJcE1mt3l+rrFLVkzFlCKM5cfJRasHA
X0kMc8808u5Kk/U+GGGyYyO5netdP6YcwKgarl7Bu9fSk/mkUgY/PZ7Y5ihgh1RZzSderMJy1zZm
EYbtcG2a3vqrstLqI+UF4z+MwhtNSozitED17Hb5ajNziwYXumszutalHabyTANyr1OwNRca9ghm
I91Gi2Q1l3a2zGoexuFqdojFV80cH0cnzi6PV+wekcSHAZYDso5YQC6/GqaqqVTYYc4wo+Neer2M
mmMR2tonEdVWcqwAx3s+BRAL1fqy/FTnfekea1pW8WGuMncv9N1tTdgb4Ehga5PQ0FGQ19dvQQnh
ybhytHq5xkqf6pg7UHXxu0wt8VbwSl2h8T3N/zxeg7uVlmNSXnM4h2Be7urRVRkPLQCwq0J6+qk3
u/YDGpHjzq7ZnBku6jBhpHDpOllzy8SyhsRcSGGi5VCaXn8V6Gp+pn2rX7Qk9pKdJPXupqcfzlGj
r0aSRta0OuXR1IGP16z5umSmOHnA2Z6dohFfJiOu/EmLnIuulfU16pLorR1EOTK9BP4hxlBLvv2I
dkIzCBSIiqlnXZ3N3Ehe4OCrV9tTcCR+/PHk33Vzs8uxiGd8PQmKXT8OXQMT765SFtSCSvPUhN78
3DV2/GVsTJiRj8e6TyQYDAsweEYkv2Qwq9t6okPodJj4XsdMqX8YqF68Ix91k3M+NoOHN2GLfGrX
Wt3fY+SZH9zBmz7iX+i1OznE/Y6VDVrZNZVMfFo2twvsRl01RIIkX6/14hNkje4MEmxXhmxrGEk2
hPrIv2Gu3A4z5F1pCYctywYLBQaIc+sePC2a9t7eewOtokOq6blSZ8Zy1XLFfCeaoZbWu29GXdHc
+m06r7jT3+4WjH/JD8W8XHGhb32I5ctLZYq/Q30ZjrWmTzuZ1l1ol8NhlCg5P9JuXE76t+GaJaOq
6KjL1Z7t5VTmVhskpjldRrHUPgx+IxhzisKPt+jmSv426Goli2LWLIjRy9W1Jg1h5Dl/iupR39l/
94cOBjsFL/7HfUbT/HZqqc7rGivm5Rrq0/wp1uf61DmivEZQHXaGup8QCTsGKlAxETcDQXo7lKKI
uGvNwbgWShof8YBTD2bf7lHf7ickR5FHmoozciGrG0tWLMEc1sa1Ezgu63M2HkZjqr4kaPTv5KL3
cQDAipTh8sgg7p+y6DdmGGGpxnXGH9R3w1Q9zQi/nro8T44jaNwfj3fE/TY06BmReEvOBMBY/XYB
O3Z3ZvexSUEgGy5jrta/UG5YjhiFRslJZB52A0BZ1Z1CzNaKyj7Bqx8XsXW1RUoowk6cR+YVIGd8
BKk3HDKNZnmpGOrOnt9aUWoxEk7BslJaup1hwUuuVgthXussrYO469NvUW0vz4vQ53+9mZLtThyQ
h+g25oA1I2kiGhB58E+8HdCSPp5VDPtz1JPmzyxJnfppQVe08I0qL3XS21axLlmTOwcsiJDrMPXy
78dfdWN5ZT+XLIl0gkx3FYlCfWyzKimc6xJqit97TnUwU+xJXFdMl8dDbZxAqtsg/pnyRmN3nmO6
VFFuX5fSiC+Q4uzjwtqcHo+y8RGhxnAoAKhSS1+XB6GAWvnANUq2Uju05qz8PFZWf4Q4Wl3GTIp/
Px5wNS06sQQ2F08XOrpcLOsj74ACKOgwZQGVFffZClGP6Mx47323MQoUaCILCBIAxuutkjW94c2t
VCgFOP1Bi5LmuJTuHslzdcblXBBqIXWl4UIX624uZp2mFdDPwNSK3kffXjv1S/aXM2hL5ePuTCYU
gYTYWcHVMXgdFUAMjzpqyPRxV1Wcvus0WBZNFoxWUnwVNLGehtAQwh8LdCL8EiFrKnR9AmocWSTj
U+rST/svvwFWNHtTchjWpTLFMHEnN6csGGbV/WwhkPFxCnEPqqNQHOxkad4r+AH69izyPzKzqb49
3kRbC89bh3Yej2nem/LPf4vxVUbrd8A4MaDNrB0ahOp/ho5d++RniI8revEechi33ptHxZAdPAsA
KKoWa87GMmLegjNmGSyQzV6iTtUvtT2131t1ct+LKv03AYPxx+MxNzYy+4uOvUOT6756o5V4LS3N
UAReWRsfEaDCpAZfs+vjUTa2FPADqddFrQbE/apSN1CWmJCPKAKMFd1fLubf6WlEuaa6ktk00THH
j730B4HYho+budWcEOlvkp26+upylRsbHBulfTJ92ljr1tbYYcmkWVkZyGLCH6E5/D0Xs+UrSa9/
fTzfrVV9BR2SIXKRr6NkrFXL0iV5GdRh2J29LLLOizGlOzf45ny4415DBaXlVbyK2yRuzGYpglbw
9KQF2fglWt+8VJQ3wp1elw6TL0oKEH2wD1kdiNbC3rKI6zxwnEn/PhoZjNBe4ey+t5VJZsB6OdhB
JGJRHSlEWntKbBsHktIMlQwQJVI9ZnUnjSpdLuAUVYACsHJs+2EOMrfqTyN6Zcc+18l4pm5P5nHj
KwJQwFKLKjoQyDXKasQtvihw4w3GSDXORtiXuEWOy86p3/iKsGLogcg+Pvi51dSMalB464dFgFey
6adJVV0qQ1+w31CG0+Ntua4Kyc/IWBRE0OujzLXGAKcZtXtV4bS3ddxMF6MJ69ZPanx4sxGLgXMF
8Pw5spthPg6VPqXPOow95dTMTj1iuuMV2fHxL9paYlu+z0CuUBZab+Epj6N+0WYmP0zF37U+dpDh
sVzaebNtDkP8BGFF4Y3WyO193k9tWpPvlEFat81LNKZOgFuWsjOZVWXmdXX560Ekyj7IHdm+TjK9
mby6CKzBS5EEpphpH428xy+0w8AYwcJ4UnwxKOJS6m6+J7i8MUkPjwCHejgUJDbs7SQ97EoipV2a
gNaH8RW3n/FJ83p9Zym39hCi4iTkUnyCMulqGDoNI++SvAkixVS/eUoTfqwa1bkojdYeqhQrmaqL
lcMwLN056zTvoKdT/dVS8nTnCblxcOjRQpimZymtjVZ3UjL1jd7FUROAAik+DLZV/KBMhC29EQ07
N+3W0oI54bUKkoD/yp/yWz4gqmTBJd2ug56e1mkoIM+xh97YgpVgJZJxqQMF6URaPtyOAt05VHgp
p4HqFEgsZ+w0ZjN6A2eU8KmeKcW3nyI9HKOdi+FufoxMpiOxCZCA78DyWUEqJGqIgdQro89GB+8b
emq/Q5PdGgXwEAGEYix55eqDhR4eZq6WCjhkTu9jlwc0Ya73zvr9BmUyUhIF9ismgncbNM+ihAw1
TIJoqDnjGAINiW81uVd9GNJ8DL/pcbeoT+Oot8Z5wA8KMHtuFcqJDsCSuj6CHEIPHt9za7mW128r
26KSkMsDZZ3bhVXR6k7ciqCoZmMibqmkj7MZ5fRGJzbcSc3DOaiacnH82BXe3wbZb+jDD1PFOwy3
ZCOrw+dNbTSeTJNttD+1GXLSeQnz+GvbVCgrK1GKrejjH353yFhMVCDAoEMYJcVYfTMTmex4EEYa
oAIzvRN2kQRTmYUvTZZ7bystvC4RgCMaqNLR5u7+UjyaxLm3pAFspPSK+ZfuT2XqXJMl+/b2SXE/
S7o7cKc7vm2Ul0DY8JjkoOW23xlNF2RYyCCskCk7J+tVTe63osLrrKC78oyThShuzdtDPTRtGnmq
SANyTf2f0qRPBnXN8L4pMLpmP+uy/FfNN/glhJpKS3WRuL4W9epPSG4I09VNbxr0tlOlf29Vg/XS
ZZ2lnJwsccrDpLvFX2oYmpo/tJPxvXSHcPH1LAdtOkbGvDebrd0AyJH3POii+7tfr0Hy03AXgTNi
8wOGWPi12iD1S2NlZ+NtXRY84dHEhPDNWV6F7Gga4wLcsgjMRDOvSz8nz0C3ovPjnbA1CiGbbYdY
FR7rq1EA5HZe5jgisIXnHkWM7FGZzPbx7aNw8onNAF2kJcftHmhRZ6OY3yeBlc/WEete4wzvsH37
inGDg/2QYFfJ2rkdJYGvEpczKzamevRpcrv2aNl9/vZLnFGkYDcseUj/q7nMyB8WRh8xioraMzyk
9GyGo7GTZWxsNPogVMDQqJUuoqtrp1HwXRNUPwKI8bOD52naln44uW7h21Xv7ql/32VuvNIkm0QS
W8mh1vE9zXFER4lcBMBD5ms/uAUkkgxWnjd4y49Ji9tTogrjTzUTey8rucNW9wPyUBgMvV57d2pp
bezYsqAighJDoyMy2rUC80lbjOvkquV77DrG7wVQt/9hQef8U6vWP4/35tb4lJj4R+VxjBDj7a6x
QystisZLg6HIy/lM1uc2sIczbLVsL02j90Kvm5cW+F1/4sZqiiPO2Wm5k2DJ77leBY//6OSVSNWt
w2OGxYwR1l0axOqQX4yp5SJGFtX93Gmi+BKnItGfahPzpceT39hmBqVanh9kkuyy1TZT8AEvPWqS
gT1aBrb0blFbfkL1G+wtNIa3BzgekVw0sqTEu32d3xkOaAyrKIKyHlXdx0u4+Vy7dfTPZMz2Xkq3
saI3g+m33zU1w9qympAXe5/m7xRXREera1W/Fd8Uof5Rhla5c5euSr0y0iEPQKsFWziu1PUh6rHR
qL3KTAM8N9PBTzMxfm2LHKgTZqqqK5WU8un94w9450EhB6W5j3eABAABmrydZtki5zlUcRrkbr28
eDWi33EyzVe07gy0ZYvxPGR1epyErV1xCRpwqKybE/lj81c7F3v0l61FJzCCS3dl1mSu6lzsnmTC
M5rEwhJMWB36p8lzq+c+isUx5N0EXDwt57df/PKiJK2mZOuQP92uATpOaWErZRqEXb68dHhkHmpV
cf96vNRbn5dODBRCKZCCXPztKEj0TGPXkcgssaucCyVszygS1F8a0Aef06TfYxFvnU3OCMeS88JR
X31ZuyM9bz2FtcQ0G52zqTxZUe9eFDvP/8M1INdNCtMTdNbxWZ3sSancPA3sRsdusp7+qkxtOcye
pe3ENZNFWt1zQHphY+EdQs11fQWINlGUDNB+gPNs8aw6yvgUUlvbKbduhDOpKEoWLVllOE3cfipP
bdreGXlomSJfho9F2Eb4tnrJUmOVW4gmsJPI0I9eONXOUxGX8f8eb5W1tpe8CtDt4CZAEIncav1q
WMzWcdqFVD4tMBf3QY6r10hBayBQliYd/zC0xMl+FHVZpAeXojqW6sqcR7RqPKf8NicCe05RiaY9
LJYwi1OxFKl9xsRVG95+dvilHuQAYsA9/wmccWHEDWenbXnVpFmSv6O4sXN0Nr46TW42MSQHEpr1
zTiEJtVf0NVBQvv+wsMm9a1lrnbqIRsHVL4t2cTg16mVrr46CkLFIGVBA2tsnM9aOCcfW2tK/pwr
N/tWk6tnO2u3NaDUSqJe8NqxXMUzB0Sjgs1WhEFUWR+7BC3Nborm966y/DRofp8e76rX1HJ1eMjU
6Y2CdJUv/FXqWYVuo4/lEAddXpcvho0Dqw+VL7aO9LyLL9oYDhi8hqoNV5CO53Xsl4HyvjnOT/a8
6NbZ6FNXHAvZcvtTiNzIwQWIeD7aXT4YvjqnEbalopjMQz/pGlhizYijk+0lRkpV2zWow8DxUfwi
F5pyKJsoRUBXSvCcM4xzzh52js1THbpG5zdTJoxjLpyGrjX4S+fcaJgzvf3ioiBOQkH84325XpFS
L0wXGisaMrM5n0Y3HdEeMIxj2LXzzlBbH5uuKrk4x1oWqG7vlIw/wqYOfps7eXMQFnrxtevK7Bfc
RfWQpIr+X3YXtUyEQNCMIrCvtnMIr8LMMYO+jlrvHKPS+BBpJu9Nsx2elkXZkz7cOqM0PKn1c3lR
jl5triVP1R7wjnINVbU9JoYVHatyKXZu5o2gBk4aKSrZob7vTqvokEe1ZytXTe9UqF219q7Nm/Yz
giDpl8fHZWtCvw8lP+hvNUsIYqgzu8gotUbWHUwlzS9OiRjVfxgFpgFFASATiCjdjmLbyxQPkjET
ZU3jp9TFL3TxxM4oGwGNpiGgQ+meycNzlQtkSTxlmllEAU62Hc6qmnKCDp6codXqT7ndxJfIzdRj
lHHnPZ7f1rb3XlF5JpwNtEFv59ernQ7viBPW4/p8aDnyl3LINN9Lme445Nbh8XhyV6/uOEqXHrwG
CS270xzyoIXxDnWQLDNn5QXfQvecUv47z5FWH9BQySDO4v37HwbFz092hfi/dY2qo9maCcuNcd/S
w1M6LsOhb2IrQJLGOQ6l1V09aqo7g24cBeSd8NxADw6O6p1VT2vXoaK06N24hfahSu2Ox67Tf1cG
zzg/nt/mUPCoQOcS5jnitx8Rj0N7cDPib5Ek7rm3w8zPFcwm3Hr45z+MxBsPCDkB2FoTmkTh5VZe
ocjmWnXdH7QEAwUabGX+M+/DcQ97vAauyjwLgg8JHmePGHynHzBFcdWlcRy0Xd8/my4u9Y6Z5biK
uZH9pR1R8ztZ+bLkBzNszV9madTP9ZLne+3Z/88Pkc0vDgutxdVlHVW1U5cZauSJVhvHGK+2SxWK
/jzqVXmKB0/hDVjjrZRopXtANYtbKeyb0+PF3zir8nYgRsGeuzcmh9VTjNaEHnub9kipCeef3NBb
JJ1Si8KK/VYvVbn4vD2pUVKzoLO6euxl5WjqIYaVV0XW944lttvQE7v4rw589J4w5cZtzm6iz0UV
mYL1uus2lUtdhWWlXJN8HA8w85qnOVXV4PEKbh0UCV6U6qzggtdBcM5ru7cyyL9TlbTD0QKvdZ1T
aF3+0CXGz8eDbX4u3kHo70ixs3W7Kx5Vuyx1GIcx9C3rUHQlXy7U6IKIUjuOC++CnStna0QoCAhu
UejCY2iVw1SmMxFb4LDDREAn3zXzHhiDiPDfVuy5O1pZ7qg7F/rWh6NGQQtfgkLvIKh1pfBQy/oo
EIngGOamB0nA3htlK2yQlpFXUHm4r2OHcIto7ZGKN4XSA8SwjaS+NBDWzqjMd+86uhCZvxixtROY
NzaMbDWjrwnjD7LTakU9LOryuFDZlpbQnuK4TE6pMTp+CGxg5+NpG19P+v2B5KUJylNN/vlvCQ2q
38vsCdyXhzjK1Yueh119zIssXA4YVTbK93C0avts5HqeXAvbUupDWLQgY/QlBBqjCtX9oroYwp2j
1CivKUZP37K8FfZZWKGl7iQOWyvz+69d3YiNMousa3O0RQCOHM15QLxu7HTf4Q27s8U2Pj4YCnpL
qLVrhLnVUFkr6N/Ro6b+swxf1WkpD2VB69hQ2vpj2Vfmse26fufLyy+7SlQkSYoMEmw1r/3V4w/p
5aYusXYNnMITL92ozb6taDGGj4Z+cO1MOaKBYf7k86jHoffylzdfHqBypDADtUZ5E99uhqGM7W4U
URzYemEUx6jJaJy6Vpfrl2jCmMOfVaffewNtpKE8DwBBkejyKlm/43MEyQBi4qbgKXryTuvL9mxJ
27VFyTQ2ESVWLa0GoILxG6k3MtBzb4Gh44hRpV9Pd4oqkepgMAOlCu2PpaNWNPxi7aCLxtn5sFvH
DNINylISjEdb5HZlHXzQpiWXvRARypS+NrRLbqf6xa6oXEZqveyclK1VhUvBq0hKI9xpLos+FwYI
QRHE0RD9GNu0AnBVi1NjabPzlLS9V/pcmd6Z17uS7wz+WnFb7WNHvisQCSRl4NveTtfqtZCuds3K
9rHoIY4qZn3M4HHETwaiJ80pEuVAv3OI4qPR8eSlCxKrut8YbvFRidvxW9TgO+ynkd4WH6GcNtah
irTwyTH6Ln0Jw6R7wSS1eY8mr6ofqsqtlnPjWmWxcyI2Ag10U2hM3JD2ffl9auLaFDXVkboS00dr
rrTI77GgOj8+eFvDePRMeJ9Qeb+rMkF7SlEgzGLMKpX52e0RVSpMZ08EdOP2RDoWyQy2IFrK63zS
bq2lt0c7DyoL1svRgIGCLrZSgZAzKQv/ejwnfWMLumhwAfCheQqCahXGBkyeqlQ2S0KjdaNz2FbT
4IPQ0r8kuTn2Bzuuishnm3b6ZdbnSvjoc3owrNtpzn7luiWWM/NIsuMs5v4fA8235WBOepNdndLh
L5hyBQX63nPD9lIu0fQyQs0YP5pqHI1fOtuO0oNZ4Odx6OswUp5QtK2JWEOfvTOjvniB2bTUOx9y
Y4lh8iGiA/SOIsv6MkMIJe+d3sjJlot8OYT1MF6MyIyroBf8eydGrana8gZzef1ze/FEIH6vLuwl
K7oBu0OWOBk094DOVaYd+lxtch+X3ag/xHqX/+oSM62eVajj6qWKFDH6duRQYAJX2rq+MjRaT33e
QJdxXPKqPj7eB1tLAiMOXD85PUIYq99YqFq+TAN4+0K4fH+16s/KNLe+lWVv1Lp8XQ5Io8A+4ZGB
+F4N1ZklVvB4wgcIpWpnxNC6v8M8LA69vhT/e/usUI+G6yG7q/Q5bm+4SHa3KyRgcFQs3fOcGvax
Q+fkYKfF18cjbR0j4hMAOcqzSOoatyONYdqnC0blAdWYX1meuCcP9UlfRTTlxfSk96tAXXPUKvHz
8cAbl9Kr+w8qTahq3yUjYWdFam6xmmXZVSdjnp33M+Cvt/dvpSoMVRkwMKiGrG6JrDWzom1atgd2
bdclVapTPOH3pfTanrK7jDqrqMRQ1COJTECU1ild0qlhrqmCCblR/BTnY3FobF5kGDNrBCAlPkDx
L789XsWN7e+BgGCHAEe4xzuHnTRAGaDOJHPTAoZqw3dCw7CtdJIdEMnGRpE8QwyUyDHudXa6RPca
buM0GCdlWAJPR673KeYyrQ61McHuWEQ5TR8GoKb2lyhy9XDvOtrIcmQ3hkuZAHMPe+jmJlejUoXA
o5rJ3/jNG90VtR3xVbOzrMZ61c6/ItZFpRbpP2F/VuYKok1Dxmv7vWUmH/Uus8vLgCLDOzBerkN2
H0Wmn4XQa0+Pv8vGZuDRQ2OSiAgzeF1UShxz6EVKN60iJbvk+mT7pZou19IylkOWk9+HyTTskL03
PxEgTV6T1JfoMtyeZbcqRzV0hjToncz4qXll9m0ui5F3uRlfRNulzznrS3hTreDxdLeKSWQYnGLC
MS/m9dBUj+YCM8g00LHgLv0kh4rtw1RZxCFDir0+EmmyDEGRsioOw5BqBjZ3rgFFe6iVz49/zNaZ
gAIgoeMkhzQqb5ehKwzezo6VoT5p167P+17/I4nMWlq3qN2086U37jFYMpBkqMXK9Ef+mt+euLyy
87isCEBA/xxoDi1CjOjLHd8+J/JdqhGSvnanQxSRr1A47Bkl05wXQLSGH6tzcYqIizsT2jpmJKMU
tKFhy5Lo7YRwH0xrpbNhsFlhemnz3EkOxhQ7P6Z0jA36BX3x7a2Tg4ULjgg8Fckcmc3tiIgCQ9r3
RB7oGeLtvmviboj0YtVZfrks9s5oG0UJMmG6nxSWba6zNTGlMCkDKiH3iDu4qIr3pUBLusit9HsK
B7gKzLx160MHQbB68coxjvww9ICPz42lzBebQDxTH46G8FSMtohPdm2Oxaku9C70saGozTd/EBSL
kWaSWQfktvXrTm/RNSmQ+QygkzenxJusJ+RUqitHKv3Yed2yM57Fct8GMoDldCfB6EAdujPzAE9X
UXcpRRAiHXwg7WgOwsXWoTAG5/r4y2sy/q7HIvugQEoxCprHKj6jHIZfmtZlAZfK3B4xkUaQ3Zay
1D4qEurXkmf7zzBr6/KyOE3SH2boGhhsN46I4ErXVerXXR7b70ClT0/ZFHn/AGJqeoRgJxUeQzSO
0RGqqz0eBzESjXd+v37/+2mIvOprAhOlmXq7dZ0FDVynBkCVOFrzKaTc9tcYktdB9dQX+9CElvkv
D0cPFlTucQOljim+5Gmaz892kaGRHMOnSXaSnvsTjEwN+xtgDIW3O61y1rPHaU6Gaq2svmqJYvvG
6HmnIR+0b1U//Xi8CBvDyco9Fy451r3mfKKo45gNSQZzjvdIjGr5h14sAJo8m6KOuYg91sx9cOXo
khUDCHA3sDLC5IpXUgvsT9Iln8cYTPakqjPkfdPFGnTur8idi5385/6eB9OMIDu2RCSs9NRvvzRs
gBIOWzoEVarWp8VtM6kz7ewEUnnE7rcULVMetWQ58OfWnS87T0J1SDMvaKPGiM82LJboQzE71snT
ZiX281EZtcMYT85PrRvL9hRbU+sckU0YZj93leEfTFgKXdLS7D+66f84uo7tuHEt+EU8hzlsSXa3
smTZCqMNj21ZBEgkIhAAv/6V3mYWM3Psbom8oapuVTU/qokR/lBtBllqOuP7doerEmsGL0KUoJk1
mSHpyWdzmeIEs7NttmF/Ml6wuqcHcsaHsE4M6cMu5RqO9033W6cseS+3ij9xdNkZMF4+vbfzTI6+
ZhirRsgOk68DzmZxFMcuHzI+298xBsbvuiOEv1W27wtOI6pdDMWKu44BX4WwHo578AyEYMy8fr/C
pA+ARavzZisSh6Nr4voEpzL2KxV8fW+WXL5n4Vj0heTMvJIWuPYpo8dx9Ex7jzQgN63rP1jEEHnt
gA0lfdsx4ntVIdP1p5+ERYAIbiPX8uJ9DeqkS1xUv2daACOMcauek1S2f6jvtupEMYf7S45kthU2
CqvVd2sCqvSO41xqHl0V2HrreBLTW4jGi+LPzjqa9DBX8sdfVLQVblsbyyFXzw4xDbSL7J7ndYKO
p7XKnpiYtp+8SqZ5x7VI6NLPI2yduEryzRf3SyHBzSIKOKQ5SnOTCKavkakNYepn3hJXD9BhiYB5
t6g+wSyI+hYLfLys8djM4L6zcq4CEKf9irU7+yRT7t5BGGNS4ZAzvLgUFtxXgeF/6KGy9GJcbMxD
D4fFBsFB0NwrZOERvw0QEM1frVBFOeDecTl6Jzj7kHH2OO7mswdpsbXtM4yNMwZFGCdvWzWpDSdm
mv1n4ejKhrw1mMkjml0HjRuEeyeEj/Cth5onO3p+MEh1mBYdNFe4mP+cZtivDVkGsQfk+HOcR+jU
OjYC7g2vUyTZA8YY+x9ERFaciDKrPu1s9rrXyLpzfQ27fza0Hax+B10d5gvveDXukFf8iKYTtKfR
1neJcC2kdg2IRy6zNRuwiazDMqnaDXtH6I/EaNj+VvBTdn1Tbu52XVomEbYp9eu8rex2qQpxSQRX
f2JR8+6SrzFTo0FuBhs6mBD/oFbWS5+IfA8DHv91QUwiHF16fVTNv2wvpvcDSXk3cgk0nHBVg2ww
kbKCjTZFn7kj25bjuGRV5Q0BXi37VHlz6+gSodxt5ulHdqT0vUMLZbBVp/NPuU7Lr7Tajg+SLOYY
KkqyOCz5NP9FEhJJeprvjA4rriznPkEMWRyntRHtlcpseC3yrXjqFCtcT+W8vob1qF66uXR+OLZY
PzgOZelIaOv/yjKJee92CfxSt60kuOByBU7/jVpg4N1wmo5E7tH1nTz2BP/edaeldXpC0oRcHmHQ
Omf4ZrTZltEZWW1jEQ2Nf3G2h1fZdLQiowT/x64Su5V3HJTZ4zGRbuS4UIeTCUInYw/ZYXkM8Cje
5ShB7vGew7tv4Mz456SotRmj9fljORcM/6iEHrk6Wj6Ew1dk4J0T73TV7AuxuQXOhoXK8NuNc2Px
FArxtEWk2g9VpO6NzMzMwxZmfvTIP8ELsutg4Qxdie3PWiH0qp9QzPhokFA7nS2p69c6XfyXqVv2
Wgi3hpOtd1sNnanJU6WSer5AT45DoCg2N4+E6cpBogUgcMTA32WYcubJ9H5O8ktpVj6fCwkSqd9n
o+/DmqcrKh33L1OeA/wSJebmXjZL8ZemdCanqGEYdV7X2ALaAfvyX3GIhYwtoDLEtcIE7sUkZHID
p3X1BnxP29OSzFr2uMs8vhLwvN9nbKE9+iNL4huCt4UeujnhV7rEUj34bc1gNgFf1nWs8cx0fZYo
8YQbt+UdAgtowHZj99B3XWo/5nnaEJ4kZPobeRH2jUFrAQsDk68frIr1dpph61f3nbfwfWwo/q5h
ofT7xgLXZlW/TFR9eQoJ0aireuGnfQ9NM2xtyh5znAP8yHCVEAYbCLEIXSPFKy65gUGm1LXqZbJp
baFI28Xv41tggtcxS/TpmAWiE/MGSYNlxm06IunN6qFtSHhVuNLBaIrI2gppTwIR1Su8NeGHghSD
rD90DuNMgLbw+K3FcTSnNvENNDhNAvkCdKowUS1LFa9lOlXTxUj1ffHXlBQ/lDwA8R+qdc2TQag8
46fFJ/kr4AG5wezVQ6DnpCw+De+6e1wf4dywibhx6TcunUC2JYs/irCru2olpunLWUPchBa5PsZc
x5dSrseLZBueVRiF1V/thDnuJA+M06gda34TlhWer0zP7XYuA2Lr+k45GyGrhB1onyy8ZHfFtpfX
dHbk9yxRFpCOSMg6xGXfXkxZkPW87Dhy2QHzyxtY8Rwb6J/SXAdlst8IH1wQj6HwJzi4vVOUeZfO
J6Eb/6X2o4ClNg57gCZzgzKYGtnd48hhmsfoYnPJcmG2oZiqWgzw/LT/KjGxqj9USsh5ibbheMvm
7gtH3BoRsqgmSX9IdMuBQwZIEOZKEQUKDpp/OVrvB2YLIoFFS1bGPoOswA7ZrGfWZ150j2QmME1J
YxWGyBBu1ZfFtrzvzJF/UuV+H6eGtxGodlL/mItU4v2vklKAcWIVBgy4mkKghMa6bvg996UT5vFo
c2eGiJH5eUpwDnc2qP3Xrg5TNwY+YThW6EQ5sMLoWsipKZxvcaqHrlvXk37LS5kfEOHM6y8dj46d
hIQAtkeaVPuo4Dewj02Y8EzK3AZzteJa7V8hEvG0JgKBOhUvuR/mtlXr4JduD2Ncv6sWWIz4I8yS
1ldLvtB7WFUhvsIgrg96jkrvTysSJOIlShz5n1El0qcWifABQ0EWT9Jx1T1ghV9+IN4Cu68ut4aP
ooqQusXkWy6BfhNRkY+ZqVNKU2Z7NadoO0hsIw0McVhK75JkVrK3WjI1eBxboD/uQeEVRbX/Jw67
PMEuDdt/VhJkxiKV5MivDivCZ5e5+WJqUXV4X2z4Jesob0ks7K805WiDsNwH/yA2s029zFFhB+RJ
cN/zMkXzT9YVNiltA91BrX39H2sXvGHpoYubaeGtxTcA9NlPGkV5yJhXyM9LyC77OZf1PXY5GvoG
BrZqLJfCpadjlXk+BLKhLuoiVNUIkQ5kRAzuDDleka59hAgIyRzNRKa1T3ycBB4/ktwZmFLwXm1m
x3+ke/coGXg79JkGqcKT77y/7BacIfgzhsFrQWrAP5VXjuIyH0Ms5JQcQaXM5HhWpujWT+TfhglW
yST7ybmaX5LKde+NSdHkZ4aa7hbEPF08IZM+a6RkwpqozjMNhFolEik2oU7wwIsEFEot5PvepbsC
cre6K+S+EnHFAi1+ce1Ygf0jo0WvdA5NY+d0Js7plpQQdFfQaIxgNWB+mHoxPZbtd6QyKcEUQ4tU
weoSGxZDWGfMiT8TUDUWHmQJbKADzstcn9TV+sfl4tBXoiTJM+cpTIoMhOov2bdAZKg0DNT6pYZ8
vIc6Ir8SPAng7+AAi+ix4N3PjqotHVbb7h8mzeY7giyZOKy6YNsV9uRsGXBSgU6SYNlZMR7y8kGX
kwA32JLsxsck8xcO2Z3pWevdL9ikVPjUacUQ9BXr9GNVy3Lj68mvg2hgVjrYTYW3DaI925PM1B5B
wEUIA3F6tz1sYCaFxHG/klPmMIgPncBmM+JRzcQAKkn/JWu5w62oo83So8sk6X2WQAhyi+WgYX0O
2zSsUnvOnzdKpelh/ZP/xdl5hRGkEzCrbjbFT34ReMhKBLX4HoYf29MMSaPs4Tww/SlcZl8PxXUY
A4YPgZ/T9yageeB63ONqAZy3YdX9BNIS6pttoz/NcnSPOFhA/z/qqP3ZYEwq+2Xr5r92K6bfoD0z
PlTtlu5DPZUKfy1shB8keKRPXVaYsElaP3MYBupeJHp9mFUKAjaKKvxGoBCc4bsMd9BDKZXxY8Tk
9aesMv327TCWnD3mkffkyNwXXPv4ihtS134XaR5tv2J6+c3Zjq+Xm7gDXcYdwMMEPsaf84TRv1jR
whdTjBgQAgyPaMmVXrFN7JvvF1KiCE+hwgf2PoNpC8OOwQ0gpqmw91A0VOWwCsX+IjxK/y3nDl2D
lTB46zdiDjraJSnfS4fdbChD49+x0KKQoWBBJ9miPN+tMy/pEDO6kxFjnvr++XBYitiDxY8q1Jvq
Ed+D3bLKj+IDh6KYfBK62zCuVcc07pd2+U4n6j8rxyHlWDhWpx7ilOQRE3uF9dVtbLrsG89875wN
+DWzaqMnBM0bHC9AZ2nRFUP8j1OY0PW20WkyoMEvNxPCUFBt9Br/JH6mtzIPZvkhMkiBZMLrV4JD
8fWsfOxwjCBVV9zCAJ2qsTV8vrSTtuuIuVNBwJLFXV34DnuGPuhYzJizJykgO8kdNmde5niteWBD
OtXfgDGf0caRzKL/ITS3XXsfD4odENgfO3037Y8jKYPta0iD1hE1enoIW0G/6tqWy1iZhD3veUrF
+P1Q30pkqWBw3+p0G3BXkCPSYWkAtBkL9ZzH9PizjbXTg/E+pAMkIQnaX7K6z3U6cJPWJYeseiy5
4Uos3Zb1GK30y9zGNgzNAgeKPtE6+c3QNP5MoZYfazEfcF1mnUPtr2SFjbjG1JWVIWtR/lTSDQtT
5i2ypqKI1Qm6OaPvx59LKulvyGS2H/Bf4h+6PrLmEvZss0MHM/i5N3VU6BhcODmQgzco/xxy4J5j
w8FyvJLyt3PaPhQUf29PkQjyGdTKGbbuw0/wEVgKtBr06mpIt+CfGP7bM6NJl1xqnsX/Js6752m3
SzdOCYRXeBM2jc5cAsDv/38i1BPIGq73ZTrIkDBXQA7WHlU+ei/oy4rZ99LxtvvwR12ijndiqVDv
YFPfKzV1/+D5s609hkGtT52eSnaGL0K7DEVLUFDj5PkbpsbszsM/3fWlqjKksTeZMWeZbu3vMC3x
o/S5vamyb486RLfGT5RrPCutrfAXdtwJVEkoBuc+AwTwaWPVPrrm2I4B5rH0D+ajruxjm4gbHGXY
BiiFg+IAeMA2XRN1AEcyW3r4y9L5BZB9uqB71IduOiy0Bb8s2MzDlUbGWIKj+CrJTsQwcw/dSowD
tS2VaEwbICiRzPjtL5vTrDe5YGhnRfTtbaJ8+uKIdo84+cYwdJSc3GFoxroWCZsFVBJmRyD1ngOw
o0dSYC6E0o/1RMF//8SrfP6RIjfkSuS5fPaHMQnCLBA7009ZG+ToJ9Ko/mh3L2AQ0bZ0ICTi7XA4
qQBctufx1JaE/Tn2rPtIE6sX5O51GQjZ7ehcv7cxn3vVAiQfnFPFryLd5cdiu4CQU916D/DZqPQa
e6PzmFi9pgPS7dJsIACW575qYbs6lwr7Rr1v5CFNOrYNmOhIcsZhItgO3EFWzwupMzGy3MFLtwDA
Ffsyq2F4sjRBftZsR0zfvDcHen3Xmtd1CdOzD8U0jSAZ8n8G3+Zh7XLcEzYZa38EagM+I1++r5Hz
5mOCJIv364KlrDcTQO2+1N3828LOcR643BQ6zEza7aSwtf/LC9+S0Sop0VbsXhx9pQqchUoIix+m
gqOnbgBozDn7vrC7sce2PyZs4QR6QNs9qVo7FOgkPQBsNLqwYwK0VZyOSiZ4GMB4Z33Kj/xGOlmX
+MBT/Q4vF1yztWznP5IyI/eIBwk1EL0g35roTDmkNQ2//JLP+HnNsb5JtEyaG8iP2wzEkpsDTG7n
pr5Bjnn4UvBmQ+wD9HNfqoyAZeYyhZ01hxwF84pl7lNV3uk+2jW/w2QW3YV/n/r1HQXGMwShwqPG
GPshutrBpwZk/EuHuDiChdwsEn6Qrv1Abh37tSNbAa0iwCYVOsgWu9h6yP2p6+RCsGnLPDuV/OA1
Tqqa9CcIwURfC4vduu+mvH5g1VTcwGi4y/t2n91HmCv+BxNc/lXwCC6AIEcY4XSqgJGPmpqVYGI7
Mn2ZBE1vcUOqNITVkwxj62f1mxYutqDQutnAxKGrzckes37dgbXlGN7nVZ0wCwBabNxBYRjNyfbF
0i014IAm/nfXM8onA2bbjr6VCd68I/Ans2bkCwod7Nj55vZfR2bCYyyJ/w/PR/FcI4TuDwHKufbB
QB0Ka8xp++Dwi7ifZznnl2Pd598RE2M76CWCB+waLGP9sebybfa7+O9Ys/R9F5n6qeEV9J5wo+uL
h37wEff6zW9K50nBFjGuy7gBgRPjkWThAl0aVIUYMvN/B1Tg/xmYGL0zEXgYYHWExRWTav7JI3D+
EU5SNZ45h5fEtcUK47w0W3/V5QT7vDWfICop0f/TvoM1c9dHzjo9VGkI4dJpICwYW6R9BXGd/1ia
Tv50FZG32Uab9cryNCXjCm+QcvBoJqG3pEiRgpIjJ7GPvpx/TckWZ/Bw+fLmO5KgbAaPCAcpdfVP
JE0EnArK5/2gDo6bhFFVAtpeU3UC5+NvVO1DA9VDY1+zOScbitpcNBcBC+m2x3MJyTO+HawGokvv
UIhQ3ugkJzCvKtu/ICVEVUkjQX4kyCWZnPHz+mb78Jj/iqoJ2BcstpzrQgVf9VGCR+xVt4a2x+ix
f2y4GhA9zl5aYHELZtmegRUQ/aZoiWATiwrTcwiwKSgThwermHP2zwBgAJ6dpRBjalOIcwltYTaU
FqHrYyQa57g4E0Fp3BKGlfhQcFXpKwCFcZRAT2dISRh7cuuGyGrieS3Rc2XXDfOy6Rufw94NH3HZ
l5EjwPyebbyrB4Q1pa9T0PWXAX3xU8w7Zgy74vl0UPpq4ISVLFGeTNIhr4+Jt9zCrLwPtKEvuyv2
4gVBLuXzBimZEudWgfR+A2dt/rktT1DjTeuQjHox6HXVBXkA6n7NO4d9ZuP6LqPQc1zBgG/np7jL
6cOhdlxjMgz8vChoKAZWW/lZ0mmBb/rEWt3DQh3QM6LuOqzOcncvm/EEKCtqNrnsjXX3nbW4BUcK
/P5FNv+9sWFB/FHFVT1FmjUCTge68Bj+F37vVZY/rXtI6WnDgRbtW2ni18Lr4laSJv6qVLa+cTyl
FZyON/8UQ6F/y2WrXwWIdiBotMa6KYrFvTDIreVdg9wcjY2IeayVW47heefZAkho3yvsEiikdHtQ
QFd1dsVkW+wrQJgqVgWg/TRKm0LN1OS8BligzXwCKyAaTDlLxOSeQhi8nojOJuxcWUFvFPL/8K8F
YtT6pA1ZOmrU15clWYunFsgpxg1Icf55uIG+udUk7xqfJesFPPwjeCGT4TwR2/pnY4sS9ApW5GKA
4mC5scC01EiM+sYBUWUeYCzLJK6wcr+dlgkfB6xGqG9wGiHKc0pwIPTJMlwr9yXIbwvXuWnHJNNh
oIQjFzZ6FAfI0Cw83KaaTg9VKNMw7JF3P4XfwnaVw6o3XnYOl9dvcCFVV7nHEneqch72EyvE/CYS
6GQBX2hAOohRJPWQwvZ1GUkkh71N63mZTqE4mm4Uom5tT41q/CghxWgxlljxjIuNuICYjxuk2I3H
D2LttP8JIEKaYelY2n6SlFVgBVui0xvjsqPqG3RPMhhVYDyz7cRWvEwY0y8ghhCGYBwWh61WGx83
zrcI/BSnG6ciEykWQDqncOPqIgQeZ8TFhuwJaTg7pJvocW95nFqA/6L6dnVUZcHTU82X8Lo3znaj
LxqLC+YaVFZfQnxxPOLXt+WDrcG4jXZv1S2aNn/ftS+uuoVtf1d0MHK1Q5m7nlsf+XKut6175Lvh
64iXBRDCkjcbwZpRr91JZrgW7amrMCBSAOzq/N0es+vZU9ncL1gU/k6sRHjdthf/SUuiHBeWCdEH
uLPIoWO4VYHr3JF9VaLEZNMDDrP1JWtUbp9iRd3xDtAjmPsDEHh9KjHGkH5ifv6HK745XjJQd/yW
I/IIK4EjDX+V8CDNz9kGK4wRoGC5XUNavMznvdFEPpRRTaGf/dGIaw84XWMTLZEUjvcCQzDQaBpv
eFGa7B1lCxtNp3CFQHvqtat7RtGDH0LKaPWUdDA+Kfqki8GecDzKfmGqmurrNHCpH2X+LRBb2yrm
I0/l8SkpoMDf7vt482LxoFm88imIO0LT7FSg5C0nOuPeb9gtItNRdQXPzls7O+ymeH5ApWYeJm4U
1sEW/6ecyhu4UdX2tvseul+QG9KGvwtLnMEbjOLTr1gf8fMy1IQHeK86lDaZLhpevawo7psQanqD
bZevA84jFgDp3hM4h07o+PVfWVequwDK5/PAWgN+hFRzt5/ATXSvJHYJtIDbkf8tYmnCM5tq407S
r2uHjOQdI6rZwOQOPJM0v3gVN38Pg9kkuyQLBamXIE1FnlHntq9QJDpFLvQE2wYLLvTMjsx/qnkB
DrJOMXgML132teMP3+8AwW3ruQCIaV8aghp0iYfA8oifT/YoU1yfDQoXCphwYcNTDBnsRexdngh6
5dSOgD3Y9bi7DKmK+hONpfUDmCeRPSXT1hYDaVWXPJUY4BTMGg63P3STb0FR4v33PzLptL8HVt2U
7xkMQZqTCaYE0yJj7m+W2Hp7j3cgswO2TAWfTosXYiwlruT7fTdV+jcDz63HlgKavy48Y+oasC7c
BaC/RxOxuEcwqFtoFle6soqMVU29ueQOcqIelysx/8UAD5merz4FuJMCSh+2KIO4F41BL2DYY83o
tYBAPcC7hvcMTtCsh1AivU2zfQHoRAsdh1yVncVqBIPUmw7A2+ehIjhmaNONPWFxnYrzvE1wApxR
L/Y70W14jkBxH2G0GH3kz+X7eAK9isIWJ7jgklEiUnrFx3TT0p2gCajDMEm7f+TrsZdDh8Poo8cD
Z+urmTWLPZv1qLFFdMirP+ViF3bQJbJrR4OEwnia4DCXj8SWW3xbW56nICtLV/+qjMqamw7cKpZE
+BoORSLwwZF8Z1/0FiZcuCCmWg47jkzDYJDtfIyU7TvCb220Ntx8+3rHMRwlXU64qsnxteoD9zQk
0V4+dF5Uz/jD0SAlvtyrsd5k42FdB3sL8Pqf2KTMA0yQ5ngFko+8ldN3O0KyeJvepSSk/qw6j8mi
8pg3wdglGPNIPXN1s8wWfXElyVGPUIAcYL9tU6g4AEbdihtkGJU/S6y3UN8tFgZ3PcDKVWBtmNzx
KmO68R7Bi+0EekGA+ZWdm6ZzuqelegERYfCL2Rc+3wLIgArAUGuBMYPfqk8sEAgRoTszoLJnlu2v
gOHJfD7CBLdRXErU26iQ/QOdd9Xa8CBck9xXkFe014ATatUnKqXZbQXs48XtUwWwlEAQBg7VJKhg
uhOA5sq1REJSA+XhwGIBa3yTcwWELuMTOdtmrnm/UGyTN+qo4AmMVMDsGcgsVgzONLz1bCeApHI9
mQ9SZvIYpT/oNPD6UAZRebKk4yKg3/lPcY7JtwA9tfRNwQS70pKa9LFbcUN55jtv0/sUfneo4Dsg
A3Ca4Ekw9eA0oKhOGCFg6sMmX9sLHsYDMeza4LSHLAwgbwblb/JQTJCf/6i+HTneVksIARm8g609
qWXC3ltCeV39VDVN99HtMBj+XOzUbiALUEcZ5nPgNwBnUzzoW4ol7FJqQJYPR54tdEwgfC1OtvKd
vRJzady5gz6Q/HQ6aIwTuIoT55DASVyxPcorjzTmXxx+1LcaEdd6zKk9wCpC5zEWJKvEXVMsUl2j
y3EoDQMFREKtAVGoabEjvb6g/B1411QPdGsngliYyn3xw9YUBgHMlddq1jBl2nEK8qlUZh49yK93
3LaH/+MmKYgAa2NxBlSc5IgZAjzwC8Ftbey9KZttzNWSTPASwkgcYIIM0gvqguIsBKwDf8G7BpL1
BlmE/xZnwnEjUAT9KfG0hQoEJQ8++Aq0jcfrlj9DfyFlOvAV8Pc/yTxbLrg4XfmgwWM3Yy6aej9v
JWh6nJWFxG2yb45lRfx3mu67up9hK77DrhgQzR00r3Q/14vcPqyGNgoYlaNAFrtUwD4D1p4TKuKM
OHaTHzjQZ/uh37BN8P1RVx25w1Wxni9Ex704S4DEQAn2Fbyt6Y5MQGYjigkBduuK5HFvW6h7ag1Q
0Gxp2fQVrtJ4H5LC31Nw9t2FehSTITOgDIeKhzwiXEtjm3OJoe4s1k1dLMRW81AgqIrc5SDN+Dg5
XAxftTDIggo3ijWOiFp2apB5zI7RzpV0AzgGdGy0eVqA1y5dMsSqme8D4oZgpC58C2SvW8mDhYQT
SiLiKnwxmh2nmma2uMRO6P8WoeeHHVfL0MJQfO4MhsD8fGCPeiVkqx8iPrcYuql12L5nKt98YPlv
mCCsz2XF1Mc8ZRzKi/0oj6dv5U17nxU7QFdolwxMbAB6K8T5tfLoPRxkP+haKdIXtmUGEEiCaLrZ
1N1xOUIi/mUUL/aZhcmKM3IQq+qCl9G2p5w0OzvDOQIiKStjVJc8qddwqaEoMIOhc1OdcRBkpl+7
w7I86rL8bgjCpm/4wzJ9ZzGwZr+ROdtVFymTLB8l8Qc5q7Y23TkuCDN5dtNOX8qlxKtLpZ7+W9vO
AMEIZfEBugc6rgW2YT9tBGB4CrOvPvSME5J+w4IHrhhDC155FKZXA8yNDBPR25dH7C8fKbihByCC
K2Q1tW2eYA2gIW5oq305g10PeJNyMqV9WkgKvZF0qYBZ4FwDGeepeCEydC9LrNUXVMMluy9jSiFe
5rh8yHfJ+NBIAoytSqnCTduGT/bTVpskV5BuIdsw7ECuf7nmm7TApO1+1H6LfzJocTjMJlvsrG0i
t08QdAu9QygiGv5U16a8LaI15t1DL9mcJ+RylRdNUF9u8gQQ72U+TOHGzRQ7NDO55zhBnbDYLICU
wrWjjf0Ja148oklSqw+OW7Y/HsrrH0kHJ+dBzDCZwRuJNOmrJcAuYCTbjpQRdUxp+a3OKpBaCk2s
uExq358Pu3Ps01rBFMaCoe/GvI3gjuaEWcB1hCIrQCmstxBz+GiuIGRyfkz2LX3CiRHQMkk2DV9R
7LvkzLEO/pN7G0BOxQZktJ7x6P1dRdBzX+ThyIFi7mG7hugPPwQMEqo3iAjh54LYjIx1sOV/2C8g
GQCIFvmrk9ajg7sdPQlBtGC1e9yGSPgjq9yQkwMIu9yvcqGvxK9sHTfZZelpbZyW7802iRq/tAIs
SoGUXHuVZrb0cBbi6R87eQh3IMavDkiq/P7H2OSAm8JGnb2CUgiRCU1VIU299UjjGZt8rR5TzMP+
kyGHuOxdAXpu8KnBBTETCZFQeOmankm5wFu2g+ce3PkKpV59Dqfrs/YaCbqoSWtxwj8ZeBOscAK8
Tobn2Wzcetyj0uM9I8skLnD4hfcZZHulPU14UAH7Qmn/srA5be63epqhVZht9j/Kzmw3UiRKwy80
SBABBNxmJrl5d7mq7LpBro19J9iefj56pFFXlmWr1Zet7nBCEHHOf/4lCqa4B0M3fcM9z4auAYti
1eTMcNq1QsUU09kSBQdhJEJ4DrgamSGMJAYw5anMiYTZDaUXTTu4b3EMzaQGxhrqqCc9t/ZAB61K
GV/msqCT4nG9mIZHsK6ukZEx2Wf8u5uGmDERXEsTEgQnNEGfEW95t+hctceE4frr0iXAZwrseKCO
izIKjSRunoYh8YfTFE/WL7eL3TBowb8f0qWDZMRVGaOsqJW7jicLHSDLdpGUTLG9Y57oPDXQadwA
SUP4Cy9CuDmric794ooiPfhhYaozx+eQ7Si3peCKqBs6Ymcx4RDRz8f7iLLROzi8+N8mz6uhvu1V
csghKuevXYtT/oaSg5n0JlGlODIWiM4o4w19QlTqZysPZqm3bjHR3wsgyOaxckHTN6L0APm61LOm
K87NdNw6fu0F3qod2/RMFKyjg3FrcaAxilH7RVmcn2EuZxOkTKdDmK5A2vbs8DK7sSCYFnyBoBwB
gv3wXLZzexP3vP794mrzE8Oz4dH3pP9NlIKpd9xxO5rg0yabB6Ki+TtpfSPb9Aw24x2DIEvuM39i
uAEKn8MImwDCdZO0j2q0zXFHas6EpFOXtbfpIc6NEJe7UQSg7hlDPysR8MfB6JOrjEyTFrmc1UcM
8sG1nlUpK+M6kRQCO79hDLy1zQy7OhELY3mAswHy1jeh7+7G3HRucjhg8eNc4W2UkmNddHoLKyW5
yfvJKu/kMrYM+bo59g/SSJLVSb+zHk10mJjzGYmYHhq/ihAPm3X/a6r6dLyawICrO0qSefU08ELq
4dKszAOjV8oR2+0bcQ8yVfWBQSddc7p66deqGzN7I0PhtE8L+C/lVBaBDVOET8ZXq2mM4XrOLaZz
C+IS5xb4Kx/2pAk49mejyhe5g9Y1AR27ifTWLmVEuwFpKd51FLbJJhvT3uAx1f59SoMGfM1g1DxC
aPZfJOzvdN9rm33j+/kElVHK+Yce/Jk7MGsYPUcwadhUYR/9NurWHx6hjjN4tRmrtvd27M2wSAGL
xvtF6uEbhNqshdIKc2/TDItbHOweMlQQ9b7R4eo8d922mtRwv+hUDBSyYfXSUwhF6E8q42WuDYrF
3BGomnxZDOOThw6k/+ECCkMlt8cecUy11NOnheAQ874HMIIyIbRtN8dkHLigIhhxD0LNtg0O4vhf
Sys3Xxu/VV8kTH299nnNSxHlqf9JhCnkcbEUqX89mnWU30+LXBErL/Gag4B2C8dXcltta8Gw92FJ
QJau27Zp/GurVswX7H7IPjnoTN1bo9ciPVABhSIQGYMUkor8wQDnMsKWztaNkuk6dcCjglG7ww+f
q3bYdnFdc1R3lVkSBNvQ6oeW1YH94/92l8JJLDZuUmvoFyWd8P0MgFTt8Poqww2VRkF2a73kwwZa
bIs7JpF0YPfT6mZA3zVQtdQLucctxdiaULeE/Va1cwUUVgkttxHPHesq3YwV1YXr1VuTA3ctYdEN
7qqZ2TfAPhzKc8gn6G/nBAxzmzWFV1G/1E25xQaZv9Dza7P9vUypFPHKj9Zz0PrCEVsLWPwlycZ8
3KABlSLQKlb2TddWvEe7w7z5Bl8LKNS1L+ruKQejXfYzGSXrbvQB5VBmpPl2cbsy39tQVWaomHQ3
KU4ecKK4r7kEB9d5tmqApi2VrlUcMqOr26txyJInq62Lbjt06Wzs9ARLl4mshLNsg1/fLSRwGHvC
zgsZlHUU1efRatL4yvbqgUpVDnA0eTTUn2UyzrclpglYfDV5hbvqlFYpTWdXdpTe/nxGD5Lmzyie
1RHHUP3YyBj60NTU9evoqPw3s0jviXQaIHEtQuj3BKDeCNPJ7nKUz/djWfVtMDGpgOGpZ/GYUwgz
82bc/WgPXELMNLFAojYa234b5gL6s6m7YT+WnfSvgSkttdNe3H3ja2i4SoEAGI1bI6kOFVXoS+EN
A2KJuYUON0eO9zuafBEFadJl0xZiXFcf/biRvwsDemvg5pAqaCTJ3MM6t0lrl3l0Nn3XSAC+Th13
xDrTdru9vTSZeWfNnPNbxhiiPclEh8shg7L+AksKEYSYC+/JIvm4vash6fVAVsoawVm8sLrT3swh
3XkDNnbD5DmvcZKl6gDUwbSsirrkLNXsI2rAwT4/cqn3UE9VZAbKUW0RwGmFPNehwbxaqCxnmHYY
DJ4Ly7ceqr6rjmFZQWgSTciPmpMxpJCpTPvsqYJTVrZV9zIUhjD3Kk453+nbOWT5I2mSsiR3m1eL
C+XzFLtdu42xx5GB6cTSOxYJBX6AGsquqXJKB2+oMKoUupcaZlnqjsWPKff013k2Gn02lDmesj4a
7EevX7zZZrCcLD/NekTWY5eCUcCIl9hLCzvfuVo4uHYQzNMSVW7d+PtFO/RfYLdTXOwtY7ISJAyj
vo8No/yJ4wf98Gya7bcqydNqD1ULvnI6DED7VVlXDvV5aX4lOq2Ln9DhjJ/pUNDUTd7s7+aFexPW
hDRR17TcwzOl+neiDsdpZ1Sag4yAbOhZpvSgPxe0mLcpnMvPmAowbrObuPmh4Kr1Gy/z6yslK1K0
vVAD5nRLllwBfbB/cLyduq0XC+cbweHplznxErXpGJjEm3aG5oH2OlmGjZ3HCTysdXh47ZE9MwVW
2FFXqt6CKY7oGirHKA0BgtLNuH/1OGk82UsRMbeAJ/FDadTOJzWMCzpqc3HbvRIQxbehOcnmICnT
wnWu7yfbgUFG0Bgx1RcO9tWPhA8xPvclsjXARCHynTFKDlhtVHbLxUxJe10UjDRg8jdwS2AUQqAv
BQ1BkHee0QW1H023OCeN7veFJ4nPChWjeVUru0AllWox7OPE1zJwRzlnx1xNdsPzcjgj8iXvUfwM
8ZTsaGvwr99MFJIdmSfMQgDp6+ob3luIvngVMtkxG10JR7XpfzdrmFcbmON5cruYXd4EhuvB7aIi
sW0erl1yNpfNEOp9i1imO3oGoDuj3AXWbNtbYMwd3NduR6JI5cO4maH4JpTfCPciYsQCHL0F1Ja4
v83UWN8o1XfRTsV9pK5dOVvf5YR3MZPVYbQPAEvTfOgSf6xfs051YpsMcOTPK1us3hGLAQYCxOcN
O9eIUHlRWnjesbPGNL1ZGqv6QXM8P3KeZckBJU1yY3Surg/jFCXOFSRx/wl7quRH2esZkzNYzja0
4LIl/qsqk5iWEgvvTaEGrmZYVWVCVwLtdIvYADkS49sIkKmiTdzjmEacX5NIrmaIeM5CqPbQ2/cI
q6xkH4o+vcaGeemDjlI3u+3oMPallvhu+UbTcloSgfibEB87PUM8HJ59O0xubTqNaQcdsf8VuaZ6
riWyq1vPH9vquLRm/6DySWYvJgjE8nmJhrE4ev0c9exRVCS7UjWDT4mQqe6URoq7hcPP+jxZuN5u
czvnlKPY59jlBtT4itI1dbjRWqV9MEZtGzu0CuUjAHbyuzIG40cNjY++TjNNhDqoi1ejKKkQlUV2
wZGZkZsETpxnlE/pFAckq64jL08mEJSoZq9bEIVy15jQdNG2y8wOMksZDqj9or6XU8zwzhpQClG9
NNmym0pUpkGuEviEAzZs8ugaMEgOqV7Ei9IwqnYWxOz8YLoq/O6O/KmtDjWOR8zj7lCNQLXSE7SY
1Q0HLk9flHN/csC+95k7Tw2MB/ZSgSCubL/G6WAIxjyrA2ErnXE6NGCfDYdC4b2iIZYP0CvEd071
wV25VFm0B2xs4k9WbOoabj93dP8QZ2PFBAeWaRikxTSPXD9Okh0tEQnqbHemuYTmXlY7A3j8uWpi
Wx/kTKvFTCuqiptYEKKCti+s9L0ZO3W3G5p5uM6GrIRvCjmS1kkyCbxBeFGZ0GKTheF/IWuSJe0+
0dPRsIC3NyCs1lHUuWvC85pQ9yDa6NIdhkDllZOWjX1H5kTc7l1jhWG6wU/u+YPKb/CMeT6bhTkZ
9dpsxUAKJC3Xn2Q4MfTQy9BD88XSHlXMWM3dOVWVXwS+CUMtQ28HFx+zcu/AGWcORyOGwAo5wu84
HQHLnyCoz9TPTiOim6jVZX87+sui0UGqBfaCiRyC0UWP5qXTSO0PYPqheuSPKsFvke6E2zE05eew
YrC7ra2EdlfFsR9Cxis5jP0YyuBsamTnA/SB61AYjtqXiB6usoxN/6BMnJOO9OkQ9OmxING5jWWE
z3k2afDQshp/OxARlhNtVzsdDMa88gxdnkLTLTO5h+qes5HSJLvRlTXCToUj/4R6CvYX+7TKHyk+
/R9QHjN0wyrSzRZJl6BjxSA0fnKbOHqFZ6TmfY2Vp0MnQTYfii1biX1T/NN24pQn+e7A3H+IsW7H
DXza9AaMqE3OJD0UA35cWfd7EjEoN2AQvP8G00A2UFPythMK92VvOrpezhWfcrTL7SS5T6IiRaGh
+JS/cDuXaAFgBkQ3MWxp7wyxPJE7nSFHhSzJGHcXzn1zVeQyDbcgeN7XBtOp7IB2kEpGF1lan1Rr
ZfHZEklFuibBEAh0GDHhnkn0OdhsyNx72+Z2V38dq4yvTIgUU0vs0ohBcEqz7wPQbi+/g6iL2747
zahTZlFHd0THVdy6Qz4FDAHsMCjSEYi7NqT3mVz1CkZKM4/hDR8ZFIu1mftkRralj/niUbmEyuOI
cB2ESi5iX2/XWR1Xvy/ryr3Wk0J2oIABOHytUd2Mmbs8J60DX64DlPe3hQyZuvmZSU8j0mG+L1iH
p4JSIeEDrulEMqHKZGtCH3ACSfLGGBQSXWBQWjYIRRWB6210C9Nq60bCzg7QcTJvLxKvsA+TwbAU
T66yPZheAr226WaZHG03TOz9kMRy5Y856V3fj2EFxy1z67ulaJPyge+3ck+hZYzTCSEFcHFu67tY
oaTdVnU8QBjlIVKLY18lzNrSNzgETd7Zr9vyNpoRtJ/8GdcR6C/ZQg+RzB7slzD9vaB0bU+MN2mf
gKT8xLwvDMerN1isZTa7LV3yXdHHTrVrGaN+7wpG+YHqjKrdNgoMiRJriR46dAHTa9NLZmQJFVsW
hJBD3EM9MO061kOrqByJR/gtuSLReCjymXamK9LyMGh7GO97q8pcxH35/EWN+PizhFt4CBZke+VV
U2QezB7e60YvEeMJLB842MsIvSI4VMPNU2RQYTZT5lr8oWHK3ANwLoeubBruTz9WUbuNxBQnW6+d
GysosLQ+TT7H5xa2JTanziLclvtrarvP3RAtLnMq0pUqiiZK6zbS8+cuC72HiBGPRekApX9n2j2Z
3hbEJPjOVYzsucS+GVVH7nTjxglV88oohLG9X/qSHtaOoRrycBIwC+rC7AiZ3MoCIdUCVONqO2EK
hqg4wD4nUnurBfw/zVBpAK1K6KeUYJnZAQZCr9s1akyMbZp13G0hzo/2aVoglB+dqfB+MnNAjAUc
lEaBnJpJBktVzJ/5ihknIsacN541V9ZBlnjRYqgw2E8N/MPquvLHuT9HjTN84QNfE/oGHQWFX1U/
ZS/n39B1ExRkjTHDCfMonl0N45NLw0P/VKfg7aZf9Uy8EdX5B2PqlnY7RWG4BK2U9E9s9/sKjtRv
huj+Dg7gqkUCmW6fl3lYUv44l1p4pN1AWjJEzR1DqobycILzcqJyHz3q8rb1NlW4cOpJH4uHLdKb
sgoI8XDgvzScRrspxhZ+Q1E7fx18p/8kG6t7mQo1H3NsipJzA059pXBKW0WsI+KbnCAVeLwK/38w
rTC9buDAPYu49UpKy8qqoWFzcLPlVTMFeFqFIJrEraijNxpetptljDTIH3HeiD3IDocaoh+WDkbj
wUjwovKeoLDmBbvb+DGZM+PF0iWDnUJxm1zjjZXLAKBycLYQ371rlU4ISUjcsSFCmYT6yUxBkChC
MR7XISijPUj34Oow7G46e6q/m8Qfj4GebIwIMFRAM668KnIPE/kdPogglKPHfnZ9Gjzung3Nkv+l
g4uXoJsJtYvNUOg8ObCZU0Y0YnpSxdJ8de2M2ClpVfFrz6k3BTn48/fGgPG1gWQcTQdc6c1XtgTO
obQpJn2RGqc7DCbs1TFvcWxyRNosCzpfd909OS8tpGq5WD/cZinpRpjDlbtK4aa9ixZVf0pw/5FB
U+voPsFC6ieXuXJ3hs5nQSNtSZi1ZZ5/L5nUTVDQG0Vfs4w2LDuZMdJqhwo60SIp5pcazSrcWC9z
jkrQnG1jePeARwIP5o3b4k+xFVbMRMOeIh+PigQ7o54BjT5kUTWEXPOj+0wS+4i+RRbOXaQieiEr
9eXzECohDrpS00Oa5FF+5UJc+e2qIXnujJpvueDb+gciXfQOx7tCbbFGir+oqkqHY5Ms6DVUpPyj
4Usx3qIPI+dr8CcNn1Ikcj57LqxTiscBNKTKyDDdZP3kvszjBE1g0n4fHjLG0lcWor1kX5OeYlIa
dStsjCDSPizGMl/rph/1SSDB83duRtOK4nD01RVT0q7gI2z4KwxdAUSj00wzZqB4Suwcq0/r2zIK
sbhg95qfM06L8gBli6wnQ2Zz95i5Or3Punn5YaF2OE0Wqsp1Tk4gfT9UTURq/OwsiJM8AGs/dH2x
tWuqgFPpNrYJFcXAc85O4iw6OHgzMJR37CraTTb15QFEPra+Td00PlX2YHR7RI3uzdJHRXtwsYR4
STSdBfBqXTxC6CzHzejw4NgGOBVsuTFx2xhDd3mscu3MG4CEGfZua+DDFlkubBZtzLQ8dPtzdIzA
KANhTkz406SwbAqXofnZC48moYda0G/60Z1sup0lfCh0IY29REDww8xz6Z7sUchfeqmdAmjFNe/D
JSug3Feefl4jpCGLIPynVLBL3zkvEC2Jesc15K7EuwoqM8MkfZ7rwVn2iM3Lew8AnFsDB9LXEQE9
oLnndK++W8TGSQOvfWrQJ6QbJNHJbQ+LOGUGVNv3FlA4u2yWzALEXCXhDfrDBJ1n1vp3nZXn0wFd
JiG8Yp3IwKBpPhlWDzBllsKPA6fPGz4fo+31nT9GUxTMY06UWIfze3XkeKLi8guLQF+2Y0500ORl
OftJ4SWSlHBH4ojpGCdR78lDLWwH/s4/CFGxKkPBNrimtjP67iunmgZ2XAGLicIpZhKDh4uGGmgx
s/qetbF/l3K94Q7DRfLNRd7VnpM4jERgTAr8AUBilIHCYyTZIb1VjyJcLCjvso4L4ipadd/HDad8
pynyjKJBHYslDrw9gAsGchvmCZHcLVlYg6+JWu1N5lJwnMpYOlvN7AX80TSrR4o0CrmxMi2kbh3H
1GFx5HyXW5yhm2FmjDY6abKW0C148zK4KchYlcTbZIIHvBlCwpSuZG3m3SpHoZT8Tk+jFI4gjrjj
OXOXOI5JYhh6+vnBxo/ra1g1HeYLsYSHvyScIHtcu/r2bNLBPEajypDhO3UCRQhB1bCpUujoN8AO
AGFR1dlfQi8L7/toCW9MJjXhlV25i9riuWGMge+PVrFZZsudr+rIxj9t6s3iN+mD9YsR6/DLDHl0
OWU4cv1m+JEQaFZCgdiAKg64gjcx2JgV+sU19tAcutIe4u/4GcXqgKkcYYnznM8u7Q+2CCdD1c1d
GDcWCLxL4xU4LaM+XkNcomNy3FAelQGJHj2+u8BmbJuWGUTlWTu7LJptRtigc2QsxqgCdkwa7uxF
eZDXYDqTvZHlunxE86Dv51QPD7KoOo5pCO0dbPx4+traa3+CfmQ448UAbczLCjVeccaF5id2I0IK
d5blAGXNcawgCgFLEILCX9vQmK7G+2Y/XoXeBFfSMRzcMhneFVvXiywz2mRELP1qmLCvlDWUxhtA
++FFWx4McPqU9jHuayj7uOFcVbCknCCcGcHh2xShRwtllPyMGm1NOyjjWL+snhlis0D5CPcOuEuP
YYD0vzqhiL9g1V59yqaEDyexy/44u5VpMoaJ7SsEOpHYpGwarP+pd9LAySSuEnNi+ofKT+U1U9m+
JI0bmPuu1DmcHIBq56n3vaHb1Fq2fAjQf0LghIgb06Z87G6XMGn8TYRZlbPtrHJVcUfUNYERWemz
26XNsm8YtOh7/tTpseVywpjfaHwQVNeRfbAgN4BPyd3l8rgcJpyFvXRfsHxi+pPnXv2j8wfVbqzI
9bgqco1yAxIHnBG77WECRms4wjaVYZEcWnOC6YMpDtEdoEGyuxWLnzwB9bvOLRsxxzNUuDoMrMbh
TgP8Z3QeadjWgJZOEwVmNuIIw386NAH2x/gWpGrBCg89Iyb/PFs0V8BHAK9YO6h01w5jn+47LG1j
Gqx4uBViMFcTAS++WRZpeJ+i0J6fivVjBJ5I6XLrynefTBgg2Bs4dXYVtV4ucdjxu+eBoed0KNDY
3xZcCMSplcTCRoydKq4GPX7rsYb+hWOCfW0bhY21kfJCbxvZkKjPKNlMHJzrajrhTuSc25bIxQ3C
FlgRC5UV+5U+3/lmAYh+tWBoUjbBOQLQRL6pPrkil3UwtIOL0w0X8rZDZHTCiGJoDvy7ONt044T4
Jhdube4kyqJi79l6/parEWR7GWI/2gk64OIboKwXIPFdIR3ZUjfT3hnyCKFQnwc5gCMZXuNQlyjH
f2V6JnJE+Fa83g+4Q6OXyEf5hBOb+WnqRP7DYJ+8dMVU3cR2NK+ykZAT1Ann8gdCfXNVKFvAZT4m
dr/iwiDMjvmLO21m7q8rn50+X+V2kd8bWZo52wVecLpxFFSDZ5wxItRu5BCjTsOeGdx+oVPknmHY
vOunenyc0nTpHyvGdeim/Lb/UoBJQg0lB/YZhsXoHaCPyQYWUMlJSSikcjZNQ+N5HM3K6L4xGDfL
rRiTpr4G16jOFfXVcmihxYggNiMDSQMULkx6iil+oA4R36wopPosF2gjcLZ7OHCLmTY9djokP2wa
5koVsLKs08Oy+DOKsjKneK5d02fPxaVNmcwBOO0LWjhOgaqz6jtortktYpo2vR7r3IEKZBaQrrJI
lrCFUzsKHLDkmhJyWOegDS6MD7igIV13rMQrT7BkXLmFlxW+4sAVpfe1dtp0TxSGKINW+COkTE80
twQ4N83GSkz+aoQ2QpyFB/0blraXH3KryOMzAGlF3UY80QArq5vN596rjZ904yVPd6zUw+wWNtTL
OW3dDbaROvnUQP3ay2iadZCLiY5/EUMHAVaG1R5WXXpv4XSEVVRV1ctt0jSS2FmkNgTAwb6Nitv/
gRnoGn3SjyfXG+Iz9py1uhlEEvqbRc2TtfsfEcrWhhRbnJZwICnLKsq6xHLHLvNgxBV42sNCNyv+
VwukhCqt52PdzqUKcs2NNWteHMKJbPzA3fMNI1GXAgd7Tdxd6VHWf/8va1yGnzODnlqfMIw2t5ZT
SXgh8HcFfeZH5tCr0eaFkSgmIWCsLlaU/HNhJJqubqEoevRJY5OwCzE9ChJXeLcz5jBbECL1zQgX
+gmfOpCZNtyzimocIWAqP3DffMsoUkmi4xkLKWKZLixBDbY0cJmpT51a+r3GDxOb7GQ4vG+6+YYH
pqswh/OEXFMd5IUdpREB4860IScdtp94gdFXCcN8nS0aJ/ADmqgmR5D9/qLWm08ZA3wLPjPhQZeZ
JiUSyDEEdDyNw2DdQ2PwDrawjK3NQGZP1YVzEfyaoOjcZVePWbMh3NTf1mP1USjvW1sL267//0NW
T9J/bS3cllrVujzkoShw34Nm5XlWcoVcdPggovXN1wldg0Co1dj9L4dXd3JzZbf65DI/PkhPOrcu
tnEfeFa/uYqyFU9LSohtF69zgJ+iLRiiJ0E6K+iU7RyrsXWC99/fm5vmX6tcOGPLPnJhYU36VCOK
PpFQEQUe06GvOHGV57SFSEnNN3zwPbzxqoj8MQkxtUxFrvDFTyNA3gdotPVJ4YcYOPXc3+psDDFv
Q/b3/u974ynCBYVV40JXwq3+wgBdY7YEHyTVJ4LqBPrZ3vX2UCUZnv/XdQS7wZSk31hY0V4eNnHJ
cQ6Jhd2XdvK2WgRU0WWKPtgTf/vqsgplpLQVGsm/HGcxa4QX7rDzQuwW917ViM+hPxnTeUlScQIH
DMUH0ezr+//zECWPikhJzi6FgfzlXhdEnSj8iLoTJYL+Eju0GUaaZ8FUuhGWyqvXf+ZWuL+FQnxg
fPtPUMfF2orQBN/Fc5y8VbW+239/0UxdEIIly6kfDNc6ZRB9sV6yDZ8GuC5FdRoUvMNTq6nHjkwF
3IY2xXLOWqNO2Gem39BXhWiKmdHj2+Lkai62SCJC51gip4VEUOADyqTV86NzoRym8DX07k2OJL8I
iIOCIVvgeQJTMF/sJ9Uusv7g+Px7e+JyzcVgw5ixya65SB+0/LxKkkTMp9jL3CeMouAxLLH58P7m
/Pt7W1dZ9wsnNOFIF99bmxmZzUxjZlSFzUBsjD3iwlicxnrpDu8v9eYP8l3f820sFLFl+vOdmUhV
Fy9SLEVedpDZILMrdfCDr/qtH0TIBQly0rVdgPY/V8FAym9b3yZkEDLRdu4crA8Wmjo0Cx+lDb7x
AYBsmmCrdD2KqdyfS8FtLtEtetMpokGqNnkx4g+lx9XSCANDEV9jsxq/jr6GdityY44/OFjW///F
R+CxvGUrJKvMBS4OMNDUtNB2M52ASwwgxIJ5bTVC0wNxuGoaM925svoohPyN5+uBADoklXHMkNz8
54+uwzpJVd/Op9RIiPRwxzxQrR4Die3Nf3+VLLXmJNgkeBAk+edSkZtiIp+xN1N7erbFpFF3Met1
pV18sNKbT/JfK11smr4xsJDRxXzqKUIf4W65t6VfzUhjxHBqcDlhJuu5+/e/hzcX9ZkmSoJ0TCqO
P38eejgaaA9BRwd54ztfTPSjqGlevFJYN4WlxevM5PX7+4u+9fps7jybh2p75qVfOLK1iKFONp4i
NC7npkBjZdgoHoCo2w8e6ltLea6w4eL5lsCR8M/fh/c0LepYT6fRxhR8tBvER8nwS0+j/8FN9MaT
hDxhOow9uAvIoPpzpWa2q3Kw3PGUdkN/j4uo3M+Eh3xmtNtce2EEfTExf7z/IN9ck6ggNGfcgTAz
/1wzmUEUrXU8OkALLpj6dvlVjsX8LpkwTsIjwMT+Z4ZNbh/fX/jvi15aFvcBebSmuwZ8/LkwXLgy
wxep4dJzYuTTDNtzMjB+VoWufklMSqIP3uPf5zYL2qbDPUvQh3sZmtXy4Y2x6Bq87I2OnhEvuSJL
ug/e4durUNJSPAvO7ovdYnUl7o5T35yKaoI+4kPbf/BTV3zwY/7elPwYsmg9rlbx92uzgE7tIezb
UzviZwZ7p1sOLnjiuItxL/79/qt6YzF3vb1J5cLS1/EuXhXTrVk1SdyfMNwxrnriB/fxFBa3s1l/
FLi0bvE/7wKJBSfVkGutoQqXyVz+6DgMFMLuVNdd0//Er5kuSug5v8WgENb0wPBxOCPyCe9JMMrp
dC2u+vd/7huvEBMkPj/udsLgLtsSHCCXMANSPTlhrK/NXkN3QW/05f1V3nqoVCs+3Rz5Qc7lrecl
S0W8VKVPcSHifbgUryh3i0DZsI3fX+mNL239tgn7VjSv4vL3MFwYY2tS7clNF/OgJy9KwbAxg2bm
POgDlqv9f4+cpickyNekBeLqu7wT6oowBYk1wclsjeme2wBXIXfxrwTC3P37v+6fAvJiy3CBc+/w
Sa/81fWE+1cNjdIvhgeDKZKN9rM4r4F1LRNz5DkbVBX2uXPa6hfS2PGVMAIRcA6aTwKb7w/Oszfe
JxtGCCJIJHXb5Y0Es3kSjVh5C3B6n/CuZUzpJZ1xnAvo9e//5jfeqC8xHOY4IxWJa/DPn6xUkbs6
SfQpgd11ZYy18zlsdIHgrwMowgaSjJjdf13ShkDO0WlDUCFI6OIMgKlTlnmSdiciJnBycNyA2Wu3
M7E935YjivX3l/v7G2Q5QhgJVzEZI6qLSmYZgbvi3mtPsRXrE4YX1cHgt36wyt/vjFUoe9fAMhOs
7uI55vCK7XAM21PS+8stdjveIY98yNWr1cv7P+hyKd6UqVywOm4el9Ssi3vBaGyc+7XBAL0dmnNX
yQ6mqqr2kZP814Lln6X42KWH56D/V2QjAxhYZG1unkgSKY8ULc8IB8dVlRV98Pwu39LlSus+/den
Z2HgkGV9RUBFXI/7UYfuzjaw73j/0V3eCesqSGhM2nSLruuyPxnS2eKm0NbJohrBcdVxv0jpqxM1
uwqG3koDXCH9GzJTumDC4/CDj+2NH0lSl+TbtqhTaMX+/JEZUclkF2EZKSBdnEvD08dkFRu8/yMv
P2l+JOWQgvCC0NEDyPlzFcy8XDvhZDmVmYM2vUCHmmDjSY5MAqubOJj/mOyzrvd/NYpgTyLD+XM9
vRhUQ6FhnhgMmsO2WLL0uW0VfnTv/6439j1PjjrIgyVj/nUTDLB9ZqN0BeoVMlxRTacLHks9QC4a
G/wNPljujZcF85QHCBzmIwe7uAycqoE3jv6AttlBhNSk6TUvV53e/1FyfTr/vnN4ehz0tB3CVATh
XR4condTmllYeHzxnf8lqcoYgMOuuqemNuCAeaS7JWAqUbwv7W4m/aIRgut2wSUT/uogtkaUWBie
eFol+8g32yN72+q2refDcG6WeCYFgWMVWTrzvIeqLXtjh6GOe7/A1QG6yQ1p790xS/wXjJln3FBq
McC/Rk8gGIoRdHKeQjPTWxxkynhLSo/5v6Sd147bStOur4gAUzOcSlSgZsb2eBzXCWGPPzPnzKv/
H87JtihChL2PvAAvuMUO1dVVbwA7DuJz3Lh/1xbYwqlNkel5mBQsrjfS4KvozqBa6gayFbkTfMNd
JCU5xQTIZvenfeWMUDZl2rFyXyklRRFCFujJT8hmBd1XEwcbFzpa77R6W/xvGLsNt+X5jlksskbr
QOOgzPWR5YPBqvo2m2SGw6YPXaHJT39jNGl99nGq2CN+q75H2wPn5xS/kvsf+pb83QwteKrwYqEM
urxt08SP6rIEbkVt1xcPRaaH38BD2B87yRKz16qFpl3Q+u+nViq/qWlbHsH1G59KL1e/9ighvO8o
GR7u/6qVlX6r/4JQZ1JuyvXpoCh+GOvYoELQPvtVU1/Q/cg/g6CLNiZgfShaW3Rfjbmud72pbH1C
ykAyWOlGRjMyr0DriDB7yiUAJv/wVXOVXqUIRHxfXMxpp5b4qnNbImQCdwmR7MZJpCD4COO8+XB/
rJUNrM3vJ4MSt47R9OKzypEUJKqtyQUfMMVffHK7zwNggqc2QRToVVVHaePyWh0RJuNcedL4YzFi
IKWhr8TZ5Cp9YcKxR1IS1BtOL61PHTbxt5ypl+UEAiP3pCboEpC13bzf6k4qzDJuRjcOfNUZVFiP
XQGSCnhGClLUf5VtzfjLzPttTPYkgZiMh/bjYrME4DhTXxCAMzP/CDgEPicQ4FPeJ+H/51Dz9fNH
wtPk9K/9zhrdSbWi8JBhPvCcxmCDdlIiq+PG1lydTIG1rGloeBoucwKkgg0rAAbi2nWvPPQI/J9a
PUl+z+D5sz8VxRd0cYuNPbp29FRYXDo9bNpKy6ttBuUVfUu1UkA6ejcgMHhqiipEDgkO9/3jsBZg
KdtbDKZbhrk85VFdwfPO7AGavkqTws/LMzRFBbpkjPJXT/aDLRYupQBwN6o0WyPPx+bPdUT8NJLG
jI8EmbgvUxP0kz0iKjpk9lkflPZXF9RgCiojzzaGVtbGnnu4HDasba3ltVKKoqMBH7OqXVXl3OSN
14FoHMPOQSY4svZYjQSDk/Es6vcGEGN3hNcaIcHv2Rd0tCxlJ0MACPZWpvtIXMOORl1tHDxrV4my
xqxoUnt40T26P4f7C7a2N6gCkfzQl9BvMvE0SD1lRO7MLRMrOfa2ZDpIByRkj7K1sffXAhcJhayS
xxG3lu8luUPiWe+nye2qcjz6eVCfscvJHdkfp8cgyMfT/U9bO2tIBdIGJMkXlHqvdwRwYM33EX91
O9uz1aPeau0T2BbP/9BpuWq5qTerSihx3Xy8P/Bbv2h514MYgX7AVU+mvBjZ8LnnZAQu3Fwa1AJt
iVD/Udm4wLiNWVrVSQcHYR1x6orDQ1/FAeoGJfQXcJaD+NYjm5C9h3USq0jLh9CZvFzvLacYQ6Ti
LeQF4mMN91s+52UXfU5RQpu1cryihcARVP4FDP70OSo7GYzSKAwgpKDX9P8aHzr2Hk5S8zo104Re
hAVEyIE9U34a+8gE0WyVA6j8FsW7B1RzNHyD7k/Myg6gWotGmM1tQpa9COtDlNUGnN2BVL6dZcwK
JZEeojjo/wNuGyXHum3D8vj3YyomJTLq/JT8l3lXgadE0DUSFfgcbr1TFtnItiMyHAC8egpk1Y6i
x7+MSQdaF7ZGSXeRgFQ+1eGhYsxRNz0WQQHQ3BAbjkIahpdOtjc23HxHLfYbgAuuSlmj/E5f43qn
I1CodR4i9K6f4t2w8xpsbPYC4e4t4MzKkdKpTQueSIZBXrBYQBuFWIhn6eDqqD0EKEzIioS2T4pb
KVqtMTL/wTQ9RvUY/bg/oythSteRWCZ/5g+awtdfOPVRbciC3p6KzDj2EEY42gcse7Tu0KlC3Whf
ru1T9qgidAW5G+px16Pp6YBmLUQqt2ymFm2jBiFQPZTUwTGbCb0SAwHzjTi8coXQwhBsUR6vFHkW
W8bKA7/RgnICkYSq5lMTz/RgI4gNII/pD0OSnszM1IZ9ZjXexp09747l7qFdOqf/isATeDE0amiZ
XPM8dYkp5ZngnxzSBoBeZemRi6OsfjawrXKyKpKmXdGV1cZsr62tYfO4xqhAo3a32L2UgFOSc4Wo
0GTPFlZCLoYHPydcWE73N5GyNpKJhvhc+7HJv+a//yNHiBVUtTK/ZF1Jk9T3QSQoqkI8kDIHlR46
Ijt7SosnzWzhBuP5kv1X1mV2BqRlfZHTTAOFCLPxJ6egNC4huJXGRVqZOtL937lynLmucA3RVbIo
ymPXPxOMSmPa6TC5egB3U20blMBrWMgbo8yHdbHu8GVg11NXpMq9zFokVcFBEFlIV+HWT05el7bF
A7Br/9LiDwRRuesrDV6NEj2YGHGi9uRn03fquDnupEMMtQUAfXaSzRDQvwmh+Fctg+xGSVnVMDmZ
VLPZoyiGmh96PVBMeGJi9eWlI3SPyLYj86ch1YjaIgktqw+8D5PxbNUlpsuGbsY9QqapiUpw0Yws
UhgXCPA3BOvHbhyjn4MeFM966Pu/1cJIG8frFR/2rocB2x6zUoxqUMqvLhqqdL6TSsaY4ZDTqxdN
rtPs+/2ZvIET8lwxqN4r80uQXuTyEZggGItYgi94Rreh+kpWUPT/axH7+Qq/Oqg/yHqt8+YNO6N/
KNsBxdCMhQn2FNLG3yYg8XTjAlrZ6FT0OUrU50hKl90ES0HgMikV3dVyUO87XyifeeXrH/AeHF7u
f/xKrORNSL/L4j3Kp8+B7Y8zJdtV1ueFwFtTIrYg5daUSOlEJh7DfgNv9CNthuDvHzSUUahBAqNh
yGWw9KdQDZH+11CDSA3jTNpgh8dexYPm26gr5la3bT5vi4NigQoSCOjNL/1lChHUI83FSdHcVIPD
rcFaOFUGFgAor6dfgW/3x1Qunu9P68p9wH6ieGzo9DKUJViIp6PZNVmg09U2wZ8idKRiLW6l/Yeq
tMmey44ylT/FD1Cg/S3A80oAwpAesCPQHUKyvVjTPp3g3OO3CCoVhW6oTshnIan+92GOixxkIJ1S
iCRLpFwf4p0Sj5nhxq3o8aY0sdkOlC2/+5WjYM2IoBmySQt/WRWPGmF7OgmZOyB/79hoeWG11kgH
LadzeH/NbvqWxAHegAKpKttWmL15Xv84C+DwYe5i0exWnQm73EjFo2414SGUxHQ2R3OkUpw23/S2
05xAsiJnwvdkY1ZXzuOMOGHlKNzySxa/wYCDgKZUZLoC2tHXJBINouaKd8ytXnzFJ9zfagyvfTWg
Yn2u66mAY635F/3x1VadGAVkH2POdjMM7QV0mSmDommLwqGXhG/fiD1O3A+osPphjznjZG4EvNWv
tsjySRH5McvjEo/yOASJbCLNaevHGFbuHrcc9KqAFDi5ZkZbT/6VI2LLFK1VYv6M315gICG+J0bk
taYL5ymyEAixY5Rq9cxpLKxNzEKfba+t8CPAB4SjLLnG1p56/yiiatdR8nXQn7dOIRo0X+5vwrUf
Rt1Tx0dKRSVGXiQPSo4EfS9LgrNr6R9NUtydaDt/4/tXQiIz/f9GWUQIgUASZughdhcxUq9ce//h
S69+HXr9R4cA8KXuG20jTX1r9CzCMBcNHWs6uxBp7MXORpqelN3ili2qtJV2hSm11THPhgI7FByB
dw02LvB0EkQD3mfoWcBVKhAYelIjNIUfY7npviPWOp5xufG672Ei6fg9qBkCPCNKKYiEgNRCYhG6
rr+v+j7+6Bk9bkax2hl76qMzW15Khi/0cCQcEH2/Frjzidp0QhArpyBu0GDTsP6FcYiMP5YxVaR4
Ds4kwvtoeQO4pFyb64o+UHzfqXu0HRDZFfpWC3f1QGqU+uCjQnCQdfX6QJqIY6EjXRuUwvLRPkYR
ydupKk05OCsxnq+7utJtaaeMoXlWjHZEgEEF/QohK/CM0/3tuBJ+59YOuxEKCWDsxTmxw1aZXV8M
d6LTcIgMH3u0SMXcy07ljRiwcmUyFJXxGWo+dwyvPzsWMTQjS+XW8sPgVwzHCd3iAn9CvxqfIL4N
5xYdggstfbGVSvMvL3fmjGqgfEZQoPm6GDlF+jMaJ8OtJ8TfMqF2e30It3pla1NJD5RXIlkWtl+L
/Y/84hiHlincfhowS/SVlMgWaV8Rqv3894tGZIPSYAGXIoO8/h7cMvCI0VJuZhu/5zgO8x9AbrWn
sAFOcX+otUBCrRhD6TlZpRF4PZSUoTBYFOyPdDC1iy+k8pORpupjyKP7UR2QWzeNaiO3WptIm9cV
9RkOByHwekw/QnQtwo3UNTW/NQ8SSVi6D0VXHNBXiTYeB+uD8S4AjU3Sqi4Oo17ZZYp9j3BD3MyJ
DPmsX65EZySe9I0DcDsUz1aZhBFCHumxttiGYxiKWO8IyraaTA9lNSJX7YnppZiCrVruPEXXO35+
IWuYUlDQJdVYDIXeQ0xQVYUr4NnDjuaSTxE9PN7fHMbtkVbmMAZGdwae3RTv7C7wArWNNLf3RWmf
BroW6rNo8z54wPg5S7Dls9uHeV/9yrCpQL2YaxWxsDr+hIWh/MnWwRXuqzQqka1SIpW2OXJtJrKv
eKnhtVA3SuVEXmN9GUwD7rkSqNnvCW7DS1eAzz96uaFToRw879VI4DLuJBH4n2GK5emjhRqatYta
ao87SBaSsrc6z3hN2lhopxCRwFdToLWASrYk/odTr/ZaYdz3Hl9V62eDum6+5wnbjfDS1QLjw9Ks
T4FdtOYnuGaUuOJpKruP9ZBE2UOMQ8PzlIk+PnpdMf3CQbFKz16OeL8z9kCCkNMs1U897HgwSCUo
3z3Irkw5UpPD+UVPsl7b+cgEvCaxF3SHfIwalEJImJ/iQjIw0UvLRr7gw4gmoCKn8q41Zzn1xNBa
Y+MaX3ks03jnCjfnByMVjsWBCBtZxjUh1lyyYBwakbmy/Z9yGXAbYlCt6E9dofXgKOIIQ8vAsBP0
OFWz/8CVpXydrMKuNjKmt5R4sZkBzvCMVNjMirl8TnZN16MWKdOYSIMXCzdmZD4iBMnQsx6qJ2s0
mwP+zkhfRLSuckm3nUAPIiSHNI0ek4R4EFXlT/e3vjJPw/JHUSiHmcVbggbsIgZPaY6sZJKrrp6M
bYxsiCVlj2GGHge7zfa/mhMYlvOQhSiy1AifR/vUlifpAjenSS5pkQ7RUQ9TPCo3ftgckZc/jKYy
iT4gb0qVix9G+wuc6ZgjVxXkeYcqmVdEh2TsS/tptOX2xyTZ8bjr6tjK98g5yvgB0MjCa0XHR+yL
mjaDfJbQetIcDafcAlmIpvlBe358X4RK9+v+r12JUyq4HmtGVZN9LF9DAnNPLFErjWZ5Kr/EOJYO
+1FDyHFjVuzbSaEAD7IY6C+jGYtrrGshYlmBrLlyn9nfk87HwAEQ53uNVBVtG+xqUiSeewSIhjpB
9KjESkHZAAbcXqXcLqD+ER+hfAhWkN/4xztMgvuNTFBJTOY/XlhSC7XYVEVuBMV4H2nb0T4nwCI3
ngJrU8xFQFcHcLwC/vl62LBAxaluJopfU6diwZtGFx4O6sYhXbnbVF0DDoDBlkYfezHBXgKTH06K
7tIFwCYe1RT7tbUL/1kHIR0d/3rX8NAglaQgDfdsGaLI6rshQxTbzYtUuCOGIM9TE/kbde+ViePx
aFLjpfcK2GHxSWVvZREKuppLWulfPBmJG8hc5bv73zL/K4vjCnIDtJ5qU+rlRXC9PNnUmJ7Wl72b
hZ5n/7Z71YgdeAU66pc1B/Apo2e9MebKTtThMkA0Jjm47YdnkzFYZg79Sym1+r9entEpyI3sTGR2
nALtwMcxx8nv/odq85csvhSjAkHxA/4JBbv5jP6x/2sN2+pw0Dq3i7E0eUrVEqwc0vz0ToAzVR+Y
HpyssBptZgFZnx43il/i4Is6KGaReLg5fRHgHBKmaaQ4PoqK/vsBdvHnPpzoc81AjSczKTN8C+Kg
UD4FPinPDjD+7LkcE3B/aJirxN8LrqofUhMo+TkmYNQAudTQPPZJjFBsSnbtf0ysLjV2Qb5Nzlyb
e/YUuEzKPzIrfz0LZmBrpl42jRtF2vjiYeiCUQjCgsBZGvU4UL/GGkUp+4/3Z39lm82tOdD69Ofg
3c7n94/JD7ISATcd/LoCiepD4qN+ji6QuYfyaj0TrJqNgDtHleViU6OkF8kDdyaJXo9HCawlgQZI
jq2qeO4zpX5FuCvYo5qA8GjVTK8Abco96k/Zxj5bOba8LYlBgqcDM73YZqJQ68Kr6IG2eo0MGiJj
J+GL4XR/PpWVCWUETtEcHdAMW2TY5WRFfVkYcNTCFsmSRnhyfTYiRXWNojd8NmweTzvMiiTJSZAh
mh5EzZ54aTEhjXc4KnvNr8rHIOBIoOsQN1MrFdxPLvWfVeyo9Y3fu7LtiJb01Wbu0i2hCHsRvIur
iCYecg+0h43iw5gkiO93jRa3u7DyEjcfmsR27s/T2riEaPAEQJ5VdQkqKSIN4RhE/l0pN4tz0jbh
s17leAJ3sfKea7JGkLUKv9wfdGVt3mrjVP5meuSyv991A4rqM39Qs6YChUQZdyersw5Dm3/x8Jhy
7w+3suPw+aM5y/0q05VeHOkqi2W9w7rSresW6Q+zs7Fh0ItkC56xlprTg52zTUgGNoHi+lBNoqQd
iImlK8BCT07va+GPjArTLO2bjdgiB5XuKuj3dkA14vBFRm9dPXV6KTA+V/Xxx/3vXllbk5RGY5lI
3gAfXv+cwcsk9GTl2g2x2MTOOwnN54J9fGpaNX+IkRlTD0oS5H9faJkzRY6FNq/tTb9nimM5pCUB
o7BDCNzzcE9MYr8+d6QFh/ufuJI3Ir1M/YO3LYWW5dNjtEfeqmFRu/kUKHvhG8qurGR7L0dhcxy0
wjspntwcQ87SMcBM79P94VdKhQqbim4SsZQaxRLQEU1g20O1aFykMybPUc0WSaIMm4IPIWLVsNRN
hLBAKrHbD1qY6FRZI8X/Kgco/25E9JUMzySHJIOFLwgaYRFXB17ZSD3C3BnidnQMMDrGTpeGtnLq
Lq+2euwrR5gIDoOBcwUUbXlN8t4FutXUcLv6HMReE7RnnlntzsZDx0EiP9t49q59nUmApJjBapMp
X+/lAGe2QrOjxkWoGdJ2WWl4CQ3Z6H/Hk6NW399f15XbkaYszzMuKrbWcjQa+gUqilUDm6xt9q2k
IMovlNxtI0U6mgMKwYNiiucSNaiNeCxUPuT6YqbcMqfNfObco10sI/CWyMsTCEQw/GKOakeqjtFD
m047yhgyLTCoI++mxOpf7CjASDHXrfEr4t9S74Dh86iyW5ZnHPxpsiyUoAsZyyjL6xHQ65sak4ep
HMLdiIeC4qAGVVSHuk8Qr6t9wDInK86HWUV9QhHU1zzld2rjPYOmoz+aO9MrzBelqKVkN6Fl9s5r
FfE7NhUpOIqBroGrUTP5lPseSsBdlbUAPer2xe4RoDjaEDWQAWyEpLF4I+aUndnbHap/RgyYFzMy
R8BKRF0n8PrfeYDAnQtprzH3+L6IzKnQmvT2ihHiFLcTKaLLe78MDPG324xcn0cSeTdEA3iui8eY
MMy0GkXsueghJsdKQzpdiwbliBlG87fPl3koilvg6gT9Hn0+YX9kfOmUex2uop5b0Vg4CEwj0PlE
B/f+Tr45p4wy0y/h8pHQIqBwPcowZp4Gb0JyDeTt90FZ+OcOiPRBRTYPpGr0en+4m2M6Dwc9hOcD
yRc6RtfD2SnKaklueq5lDPperozmXGRo1SHknWy8m29ut3koAeiJtaLOvqyj5B3ivABUJRd2k3eq
tRrvKt2oiseuRq+UfR4oGsy4YPpy/xNXx6XWjikDXwmY7voTcxC/TVwIyaXVZp6qVqpwPhr9Bw9r
wB19a+0y1EhC3h/09nHG13J8uWi46GgGLUYNiqLTFTXgnVtImX4Ii9zScbKyW7pvoJ7NPWSH9tJa
/qDtIi2oXlt4U68Qsux+1+FjMOww7dMlx8hnMcMGvUQETay0mkMpfkEHC93U53GypcERVTzgLIab
RrSjRMCrTGhDipMDLctjk4v6G+6iaHdXnVF9l3H+az+gbtm5GDl6yjkqKp4t6E2j53d/Dm6CMlPA
i0wHZMfBvCl8mlJQoEBYeO6AJ+ewCwfeweVY2MfSjFT0+ulYuoEd2z8HpGJP98ee9+1VVH4be759
LJAJN5I9CTJCSNWXmAioanhoS605paG3RfFdO6wA++dHPwkFkI7F1kqF6cl977lSGSVnIVfyYWR5
cHPFHDXItXgj2t2mL/Nn/THgYldVBVKk6AUSajFScKsQowotn/z3/oB9Bf+FFd+Iv2SSZQKvQpwF
zBDT4vtTu/rRaHsQpbhvbx5qRWAW5Zjlc8goyveDZFfHcPKhA5YaNonkExuvgdsQBfKWR8CML5/J
+IsLVirrqAs04bkyptd7jlXjoHWSgoZN4o0dexsqroZSF29QFDdBVkW65xaWmf3E6BOFz7G10C7q
tXcgBXXmOC03tur8+6+3Kh8FQY+XCJz0m8J3GecVtlys6RCpzKeHNZcsp8PBCj2kkxOjzp9jH2l+
nCNzB9b8tLGea/NL9J+z4hmHv4QZxLUgrVDb4EIHNHgfDFP2aLUlpjJRhkHqxg5eHYyiCTpNcyFw
eQnUXd1jQpoFl9j3E+znSUgl0xs+JDjYbNzXa0OBVrFojoOcI/5fH84B3VY9qhJsaAy7cJrIwn+r
sdVDHevJxr5ZG0qfe/BoOJCLLKvucpUVMk69UBHGUHoYFSn5VWtd45hohX3629NHux4AGVwx+iTs
mOuvQolYGucC3AWlSvQEuC2E1vvHGebg0N6eDveHu30i0/EEBMjTEFkt6lyL8SpMI0O/N8ILrRvr
E1miB2vDi/e5lCqHrm1xPK4N7dhGSPH7Uhg/FkWb7IdY0TZqrLe3CR1RCh/0YUHPybp2/eEGrpjd
bM5ywS06+mDjabrXjCrca6BTQB+MYheiHYV9VCc22ue3rSnm4M+h58vmj8xPyuJEdPjQXMpJBjm+
a+uiEQdsK+OnCUdbzOeqKex21NDKbgclXLu0qHAWlzbxZKgrYdswe7jlbQSOldsAiAl9dhAghBBj
2YQZ2syYn4rhhWJF4GSQTU44Z4fHCAIoGvhJ8aBh+uk0HU2xYaqCU5T38j9s/TcICi0OGxDOYn+g
vFSrqN6Gl7gR5t7LKvm70vIGw9dB21iH24uHhpOKagYESypfy0Suk/0yTFWD2FFMX+3Uz+S9BUTb
wejUfMmKeiuArM4vCQzJKiULACCL60AL9K4kcQwuSFMmRzVACB8TpBRLBmqOYFHQzhMVcSvHl+O9
KEM8VucH3v0TuPbVSPiYBDDyV+pU15uvjk0rwygjvIDktP6Tq8Z43+HUcmxwun/AiIkf9Q8DMr8U
xvBevIE6mEqEu4tN3FTo+F9EKicfRylKH0yMQZ4RGd9CTK1dujx0ZsoaDyyEgK8/MA/aWCugol5Q
zfKPZt9TzMwGvM6yNsJ6FolCp8Jv8+M/fOWMpaYtT4dtCVMJfDL/CODUBS/n4TsK7g1u1kH0rhfI
M6t+WB/vj7d2y9tsJHQ+oOHf3LJqiR5Gk2HLapYGQIM+aU5K2n0fDY9GokexAEMGBDozvG6yZPx1
f/C1nQwUhxIHeg/E8+UFJbqcwgk23bxGZKiWWGCkw1FReos7pMFsOO2QSadgbh59mklPCNZpH7Nu
CrZUJ+ZIuch1KJZTg6IHyLWyvL2MUoBaHVr/kgDGwmvRCF6KXpI3kozVUXhlmjyiOTTLR63FDFtI
yPiXMSy1X5R9P2MqqH/dmNOVC4l3OqBjjbwJlOZi32q9IUocNiXyUmkSO5RfQBqGU9g8tXIBwgVL
uugiW4H5jZObxJgZDoA2s07CGClBSCTeSYE3VZR22Iw7JcNDaE8jMc+cOChF47RZRyF2yONY2rrU
57tyuQwaXSSCqEpSsEyNEvJsG/sYnuIG2lN7CQG2RywwawC6LfiKc0SOg4qmoTbf/FTuhGNag/yA
e2Xxw29a79HIEwuhvQwK3sZ1shLtgJYCXkCmDdLd8jrpweclmZAkV0Ww8Djgz3YMcM/7hWOg/DzQ
3N0IdmtbhczFlCEF8VxfJr9sFVPqsDa/qOXUXYTqYZ/aquMWgeMtO1nOuJj7+EBcIC0uO+yWxLNM
mxIUbJMosXYY8QQ/AJ/qn6ENleyE1MNkPURx4IfamsrwJI1aetbbrOr2U0lF6J025rF5UNP5TZJm
YvgemEik7ApLlayzKRILjyypG79VmAD/rJC/l08KXlpwiyyQXzvE2dIXzKbHsN813Wg15z4NM/uQ
tzl0a7pX/KhJBjN/7AddVGcKfuO0Q80xf6DPaQNV6pT4JRsL1cCyJWoLtCZavzqpatH/Z/KPxL+b
QCZe11rlm4e6IEU6qK1a+i/3j93agpH/AvVGUgPB4/nv/8jFTHWK82lsgksjj9pFLm3jXV/X2fn+
KCt3Ej09AibRiuLYMk7hLwphGsdRyOq5/ACRqnwwsrC+JDgmvZMl+7Ode8q3+2OuPCJmoXKNhyA6
Wzdw1wYEnpqivOiOEbzlIdVTt2zjwPGg/2wEgLVTxl6nOs/LkzrVInRx6UdJOUmWO5b5a4HTCmsa
jy+Uke33nm+jEXr/01bGQ5OXmsF8AYJomUPpH4uGvj8ap2iQol+uIXYfVd3YHstEomDlS9rsJixp
cvT57welGzCnTDw4b0SOlUkkWAR2ntuEknKYevWnGYC/M8YiOOGZmmxEkpXlQ9GfuaSvRWBd8m6w
lqwxWUo9t62gJOwGf47e/N8CC7hQizZWcOUYgDugcss9+ZYbXs+or2uFL5c9Rc28xExezk0Xv98t
CsLKus0cMAIy5HU0UZYJsJ6bfmHM6t3ypLFiKtWJF6O3A/1xtFG+OBQVnn3O/XVbmUiQVUDoZ2r3
LUJ6jDoBhC2R3LLXsQfoJumIdxh+Rjx2N2ZxZSj0fmHJw6ABV2Evvi+Btx1okZJc7LLLjzg9xTMY
E7pmmWwGLnVlyeY0l8cLfFCS68UhiGjXSOqkJRczDe3s0HkKuoPoJggMZkVXGXiOV9NrhZrWfwBy
QNEhsjXEmD4n+v+QmS2fiLjF5GgV/myHIlYT1t0PrKM+WsoXuSWxxjGwUG3Hnj3rudSb+icyXfIv
zfJBSER51L9YZjSFGxt/7btIsmBfGpR0bkqt+oCZkz9I8aUI7coxOF+OZ+XFRkReG+WttjKjQ6EJ
qtcbXucmEoPPG1zoU3Iuemva29q4VQtbG8WG0fqWoJJ+zPfCn4HKh7RhaR140rRoHkPMcvd13mw1
wbdGWeyEtmSYXq0TlCtSy9EGIziqRin/w+aewxHCO3AbEZm+/paYUeD9VcmFvra072HqnIw+yo+6
PDUbCff8g6+zG/rXs3IpqHV6Y8vFwU1sqGt0OS6K56MFyWuiOnhGan1ECjr1Ha2fba1V+ayZ8Zby
+u0RJsunbPpWuZzVVq6/Eml+asaDHl/w+M4ugo7rDse38RJI7RZ/c+0rAbvSwEIrjmrfYtlAyqX0
N/3kgm5Bk56COsITpzIRo91j5y21r6rZKfpOx5P50gyj0W8ctNXxLe5QwgjAxmX9I6ziHgFZZrkp
RAZ/vPffUT+Vd1YtgnMaDBh4lbZ87OO03hh5dZLhV6sz0Amu5WIrNTDbw+Zt5ElWpj06f9ZPerrC
31lg+Tf27e3p4IXM+5BuOkPe5EEZXlFtnbScDh7SuwYHwUcwr+3p/i1zm+Fhng5SmrilmygYL/ZN
pGU9fd4suciQCjJgdAOumLP1e07zvCS2lkHjPRkUXraaRisl1dm3HTljCxoQbI/FPqpkP2trLU4v
uZ6NmMNXw1OSRIYMcUvJXoNGdM9NnZnOEIv2IUbNP8a6MckTIPE9/mz352FtaSnbmehzzdUlYxFX
fSHnEaaVCbXN4lMZpKYbiEB15DgMPt0faW3GAZ6gMzLv4ZuKi1aOatMaAfLGYZi4XWHLzyNwF8yn
i/pThcf50TTHaqPpvFL5QDgaROHcCABrs4wPNXZKokv99JJ1eXEckSpyckUMH3oqzU5rqr/GsrVP
cdW0+P7VGZ6WsB/uf/jahmal2WnUTeZ3y3WICqXeC5PJjC8VBfJTW1qITCASuzHK6peCSkCbFz36
244z0DFfkT0RXwa7Sp61JuvsnawOdrRLlCKAGzP242Pe+MHBMsIUc7/C6D9Pqpf5G1vqNmuE1oa+
BjOuYGywjBYouDd6q8TJpapDIJuFZvY/i9jGlqXssWvFQfxfDjPdM4IymMG5jXU9w1Wb4W1FXnDp
61AvDhaX60Nf0/SHhO0ZGM7EYRfvK7Wr/poJSef3z5EXkZHyt1KKOkouVi5N7/QenZTByquNyvfa
DuIi59sw1ZxVa66/b6BA6qelx9LWtsguGA950c4L/XYLXbq6dIBOBLw6ZHmWxM5A7nlt2Fxxnq6W
R6H9QrLyp9piiJzZdbHxKlwJCEQD4iA12PlpuAg9bSMPvhlr0SXuVTX6RJ8kRj+kM9T3sWF6JxEg
wSrL7XC+fxxXvhElLlpaxAVA88uSD74iOl1qEV6SGljlrpt4HUCepwQWqnH9oGZt9+H+iLe1X+Sj
3sQ5EUywEfG4Xj7kAxGQrKg1G1lPdX0HO0HFDUNqJMi6Vt59nGS1045lFibB77rh9jmmOGjqGwF4
7cNnkz10Nijv3yxuV6dqzNDhxZqs9inyytwp1KpDqzD3HwOzFRvru9I347st8k+KpHj2LV88HQGR
1kjHgFqb7ZLAK5wuHPXHypqaU2UapVMGcYVaAlIfhibhcprFwFx95TtpXbex7Gu7bb53QVfN4K3l
rRvaUavrFHYuMBaoaCYtbqZHUdvjl7KyQqcD3e7ahYJf1v3Fn6P7IjcG9kThD90hgFbL2offD70X
p3StfHB2+ANniVNZRyU9CCPsHrvG/qBF5pZC40rAIEnFE2yuDdw2pAEKgWDobFplsmcejKIx39lT
bmxcOXPYufk0mHEgH5FKvXmTBbaa2jyUwkskpHCfFj6WrMroOWNqaRuzuDYUwOt5F82yJsuSfgag
Bc+qLLrYSKMZ+7KpJgyaGxuBy7TT0+P9NVs7KTCUdPrs0DZvmUrSOLR1IEWXVB7aPear6r4BQHC2
p/DnBK7K+YfhAESgrkGiwu19HR/8aMr1sFKji1qnpUub23IgsNYuT8T4gBHalv3X2mRShJvL0TNz
ZvmQyFI0u1WJ8bq+Di5B702HRslsJ9flLYmY1aHe/EGI81QHFqEvUYZRCgdEbqSUpKSY4BLFQ618
xUV1S7f3ds/PkgRzbd0kvt3Iwde1j8ZWMcQXz47JL3l5HtTmH8QmZtcKHRUfbpCVmlGq8FxnHRmm
spO9WkXxaX7OHArbt05BolkfZiPnk4nZ3w6LOt0x9GrLHuH2Qpl/Awo/Oi97iAKLjHKImqGVcTS6
CNGyYYji56GTxseI9d73hT0IBJRwww2xGz0MY7QlgXMb0xgf1qVGc5x36LI8LuNH2QSqRT6COjJU
XaN6iC0M4X36e/sW5M8O1vb43JhxuHEyVxeZg0kJDZcB9uP1UWmUGtKNlTL7aYCNdxTmpzrTtcP9
A3m7a98K43RLZ6AJgPnrUWywg2EJUeEyBJK3z/m/9n2lmI5fV9JGYFubSvT5YD0RaW7lmtjGimQ3
BUN5TX7uTbM5NgIBelPGgHUcB/kIirI/iqYW6cbQtxLtbGVwZzSGCXbI5ywmsy71Bix4HV3KLjOf
h1yPXlM4H9Fu7kR0J0qToTglgRRiTDEV5dluzPDARdA6xlCHn9BQBGtSV39f0uFn0XYBcERqfYPz
8LWuyyRNkBf6RjmC3Iq8j9MkDbUjVWgybszC2o6CyQx8HKP32d7keq0Hv0jMOCYYegh9art+9K1P
pdXUW6JqqwvNYQUQC2XzBiMWYn7dTGEe8epvq+4Y5UX82erUqUNJ3Roe8iblbY/ccuLvEl3zNl4Q
b7TX67uaSeWokoSwfWlSXH8m9qBJ0dhwlSd0FuKPMy0dzULNn3xH+T/OzqNHbqNbw7+IAHPYkuye
7h7NaJRlbQhJ/lTMOf/6+1CLCw1JNCF7Y8M2VE2y6tQJb1DrTv6CBmhvhAj1RWgnDPGgTr4Gkk1z
VWWihoxsvQw9CSPAwsUq2dD90Wjs5pLOc/O1HdWyceeu7C/NNAXmucymMbrIcq8F7jzpoXaQWu4d
0IXDAw9u2bvr3qZhRUFW5El8q2U1u2XJOKJDZaQX1EqP9sdOXc2AnJawgqQ4oWudxaqBo1RN38e3
EDDV26LXtdTVIoSpp1KeT1EVjU+2MUxunEXZ/+w2BJGn1Op/2KWQpqGcQs9izrSKSHGLFrJhDAAK
RNs+j3MveSjGWwdxb+8skKNCO/8tlLlOROI0DPPWBraQJVV/NaxautRRax81CPa+HmsgwsnHg+a2
ur7m3u4LxZyYrtaK6YfIanlN2yVnJxXWgUbANpOjAQEyDueR31qvq9NN0EYkxBrIcuayfVJaVUHB
lJbl2Cs9anT25N+/OXZ3C1hJpmb0uejirM5Zl4xzE2oR1eWsyT+wEpr6U2vlvf6YKlau+DXN8MpN
HbtOXSdPCusl6nL7LSrV85Fyxd5rNgk4tDlJiDaVBz1bgZEL8qahlkq+rdfBLYwd6xxn2pEc3e5S
1PDMeDknG0CJDoqkmXpgvQVYwd5XIDEqT0M52V6g9Mx977/kvY9KXUnrlHJ2CxIJs5BER0ooqVrc
d0YgTY8iBnvgRIH+ExDmEbx396OCD4FpRFWFJ9VqF6llgfuxxps0g0FN3VJM6aPW6np5mRoACd5Q
0D0IrFJ8RPszrk7wpcUlGUvtqD+z854BkC3Nf+ajCGWudlfDW4F3bFDXoYnlZcqcOC5wq/jS50N1
cGXsrkVwpT5gFEuf6/WNoaYdnxrb3BvwZvViOnF9cqxB9RIFEsr9D7oTdxj10m9a1E1J61bvVwy1
HqYzj4WniPyQZU15DuTgiI+ydweS6ygoDJu0/GHmvX4ilJCweIZAcTNF0+nulKTjTyUWyjeATfaz
puRF6MLmUPPHruhLLkONifd3c+bUnNJQKz+1ziR3J72SiksBv032hzIeEtwelCm1T4o+9I0XU3nX
LsJlyQLgsa2TPmEwd3Ad7H0bCDV0cugoY5+5emGYrDJhLpi5SqaWeEYFkynNRHJJzNQ4iGg7hw20
DX0crh0wqOtaI+sjrVcHDIaLbCKCSl1roxZYl/9EnTSeNT2YlIPjvftw6MqBlKThySj29WcK21md
p4zsG+G56amD5f9QSaK9MtJzDsqJnaQM3TBAp+S/QA7WD1dOxdxD62MKZIvoBal+7J9qrNIfFqnq
Jyhz1o25ZnVGpio7AvbubXqKmMUgiDO9KaJGEQPdyFg7mgfk5AFjnloDFvT9o7X3MmEZI0DAF6Qj
tHqZhdYrQbtM05Blq0wXWJNxUwcp/mXOevxwf629rbIQcH9rD21JV4oUx7HaoMYUZ2Z8itSwfESI
532p9oWfW/ZwQPrdWw4YxZK6L+Js66t2iFo8AYHT3fIi0/2G2+az6EoVF+U+ecg042iAtfcqaRn/
lv0A7rneLEaUWLWuZ+ltzlrFT/DSQ9S2y/1ck/5+ZGQT3hl/Lrn6FgNDvTJhWmyR7gV98KggQn+K
RXY0UN59ILjZDE0ASUEleH3QgFd3nW7T5monYSF/Hk3PRengiyHp9af7W2PbfeWBoOIgkUPPfdMq
TPoCdFSZJjcbqZKzRFxkBhbab4HOZg9N0yTXtArkg+Hf3gnToYWTLxMnNwhdeNVVVYmEQII9zskQ
Ss9dVv57/8n2diGklMUBaCHyq8uT/wEZGbNyQgeZ8gDTYnfISwjezmL3guedLyn5wXs8Wm2VOuPc
3XAtdLTuish4U6bZ97hKkpeWo+eVzZSc7j/c3g4BzEauTpsHG5vVco46wavIRXKbengGHZADD+Gy
DjkqTsD9pXafDFDyooDBkV7X4Y4NOC8e2Yy6JDnnSFPTi9qI1oviSD7V4dif76+3tznY94s2H6D4
TVmnqbNj5TaNFydR0jOpfHkLpOSv3baWqTpXC6DA39fM6qIu9abInK5IbqbdOycDGu5polN5EZ1a
/4dvxYSBCpVxy1aXzKZlnKKxm95ErEbnIohCzZdw2DkNoCCzg8X2vhZqyLw8WgkE/NVzFWK2aqER
C6VQhqSohIMXWXV+k2fmdVbRHCFQ9uIHqBuQqZAGAdAtv+ePUwbqBOZJzjU2OVn+qc7axhVDEZ2R
EpE/yfk8n9RIOoKt7ixKkrjo/jFQR5xo9ZDsw6xOlj45L6C5FWk4ZW7amq03ma3wTCkzJ6+rm6/3
N+buqsRIZ5mqbFvmkqXCMUVA79bkPVrLVNAPyDVb57QOrUerU/IzZkbK5f6iOwcdcA9USSDVC7tu
9ahlj5hdiTnlrZma5BnTyPB9rESJn6mjfgAW210Kbjy59lJbrD+laoW6gz5FfButULHPAcYNb0UC
cvJamJQ2B6XFzkYlnizYD1iRXAarnH9URZVqYUA9nqTWtyqsgoe+q5oHIxqkxmXWOhxcOnufjyEE
JdrC1d7AjnmJc45gEsMcKZa8KEIzQ9VDcdFCtT/nwOM9Xe6OOipLHF5195ZyYBnr/k6IVp9Preyu
N9FHvVW5Ur5YyvhMGWueI8uqPCusoodJ5OPDGDT/ISda1qQ80EikN30pJa+7BOAJjThJNLHXKnoL
ZHWAxdSbZvAfvuUCWqftT9zeYHkmlZShSOXopplFiMxmDM3AK7UypBlWQKl6sXMu+oN7aeee4AJc
PLb5lrABV1cg9h7ZkvFCh1tmLaaTp0+2OETY7a1iErgJqAvsdB1qYrOCFtXS80Y8GROBaWk3ln1+
ELV3oGecN0Z+ON8tJKz1w8QiHUrDWiCECkmE11P3fXWqUnqpOYZo8KJakbtNXuWlq8AE8oXQjdCf
I4Ami6bdQYdhs2upfbjooQwC4QRkvkSKP4K6GU/8SlmZrhFcVf1DEDux82uemi58SBITK6AwqzEK
jpnQBC56e+qRb9n+DzC4Mkl/lY0/WyXCVg4tCTE1U2/j93ODMVLSRE31JIAQPCD4Hz/jzNO8ncpC
fL0fcTeBCTNwuhGcG8TN0V9ZBaaowShhTrT5yj2GnjGjMl/WR8sdkK44TwOI7fvrbcIuL5rRKHMV
sOdAIJTXLztNiAPUUpjE6sDcgDYbJ6OW/9f23XBwTDcRcLXSKhiNqppHRokPeFsMyakdnc6zq746
50UawaINgV2M0xEZenOAlkUBItgKyfhyUF8/XhtPOoQLHk8NUMAeIs2+gZ6vD1oTyCKsI+2yDmgW
Ph7mGxvVrjybhhbxW8Q3+jgfPmv9YEffnKpItO+lhSPuo6yH6vCQ8D+pbhvV2eQGRhAXfp0Gwjjp
jepUV3TmEvSEcR5j1mZO7exLE+CchwJsgUE3qS1pEYetrnnMVMr4MXZSFM1B8Zed21FwICoqa0Sj
ptTT/gVhuFn1cBro/y31wDBPYVS1KvbOwSy5RqoouVslI23ZKmwQxlIapTU8JQ3y5EFo89RjgTxp
3YsUWkgIok0Tjh/xc5I+mVFchq5IRScejd7Oc9cJBvErMK3E8vXSama/6iJsI3QzZPpDPd55c5xH
8YMsm+UzdiRRelqkgeezmkbmWx2h+9A1QSb+LFD4O+tGoLyzidgvNT/+UR0cJfRFKGTTDegwNf48
kyT5UhfH1ZtaBAaq4QxZPisEr8QL1aCGuYbI5/PQKnP8tZlNEbnImrfIpAeT5aBtltXlNzvu7PpH
mxYoWvd96oSPhsjz6XmWpfhzO01h4FdVMxRng8TkoVdzrf3paH30Aa2FLHkwzWYcLuj0zMWLXHBk
fuYIutY8r1QKTw3NBhsuWlYfxrrRB8S5ujg9lWPZFS8xUjuzJ4+GHX0Hy1Got8auofpKvBjNU7Ja
FS54vt65gLwIoiuHd669eVTDm16UrX02k1qZbn2FJqOXM5qR3qYtnloecm2J7duW6IJ/zDI2b22r
6qWPsrlKMxKt7q+SUTeLeIiSjB/TuYQVYmNdrL0NohiAJJa1WeJZUxHZnwdhdcObucIC7jMgrKr4
TsUsKa5q1e1Fq1W2olPJFnpEsRqIN1IbiMEdxw5pvBm/Ef0R7QM9vogMHPOVbJz7Px1wGvURJTAj
12Dc2JzpvCJZBkkRAXc5NrTyS99E1vClMaRGddNKVb+LSgubxyLKZbZlE+qVNxJ/5csEsn70RmvR
4nNarXgLAYEw6SxE63NoFXJxLsyufzdmODT6fIi89tsQfmvD0VL0+NTWwVRjpTbT5SvgT3pzaajf
+iQCQ1nPMcq3etpO7xI90FPXFrLzw5mTQOMfzfGpyJKpcnMUSzovoWHzIwhqE2HfJIvLx9x2xn+d
Bo2dE3qBfHZUhkftEYUc1KasFp9ZNwVcHZ1nE4E6WsiWMF3kH9PGQ1dNTb2mt1vF01Jb+1EbmNic
kO3HniUIGkf2ADg0mS/UWo78fJSi7KJknZLhNRYUOWQhJ/5cjEX3aBqhhqOJHaTvZKM1jZMdG6UC
T8aCBlE6ClR2a14Uviqo3W9RcYie4n6SiweqxRayBpxz2bWo6i30LqdMvJGVdtAuaSoPH1L6/z8N
u2gHV0/HWvVmw+xCfxh6UbpTKcWGH5ikgF7QlKnx4Mjh/DTVdvXIW+OlYz+CD0EFxCFzJ1vOoeHF
Tl35ZhyY3edRbmvrX6TQOvNk05BHJ26cghpBSJW7dzLyxIsb5KX8UeXK+jdH/UP5Oapy/3mM2vxF
SVXlk4HHsXiIwjS6DmOTKf5UtJX2WHWLDBN/hHbtbWQz3aI2oJChnHSkPPgbC/Iq9V4aCNwG2KX9
hqSsbjsblHEUp5F9DZi3VUjxLZSsTNW/69Vkfkj0SftWGkb6VJda/RRFwj43QoUbYtVG+E2gdBCc
hlbYlpvXuvL9/p2/k2M4jK2XEh2czsanRTIj1R47ybqaQYB0kqGW59FxxsdcrqdHuc+PEJ87N7/D
/bvwN0AZbEq7VrS53Ja8ixhRz3dQY8LR5RZLLwF7GWxBZDofpyLoPt9/zJ27n1YpRQjSAuS2a9L4
XDSzhLOadXU62BoojPZvAlmezvdX2YCu+NB0x5lQLSyGzTi1A50I3lCxrhLiBSkAHTkYPTVGGSrX
9ORzXYWQcoyyf0ORObyf67n6ef8H7GRwC1uRqfmSw2/amYwgY7WtebuzarZ+oxnQvwX+hqM0FJf7
S+1tHPiQDGuhKi68hdfZlFxBRxk7lWelN+gGshV6hGrFldPGeVbwr/bvr7f7aCjY0LhCh2KTvakx
FG7ScwuNvvC7DuznNqeO+T4NZvngyfb2CkeVxgr9TDoeS0nwR82Bv4maEE4wThOgUij/lWejH6b3
959nexAYujOmZUiAJzasrNerBJOpVr0y2leorPJjHAvprMMs4SW25QUSW+ENKrvn/qLblwgdGMQq
j4Vb8Wa8iehFFiVo/VzVLDTcvJqrEyArA0fRXjn9l6VMwNQLjH6D4Gjjkm79UKNRPEXhuVhEDEPd
mB6yOAgPjt32g9FNwWeKoRJneyPmoTdlFJLY2dcqxB21wk30iay3+ttZ0iLKgI47gAJUIDaIvznF
GSkedOtKJA/kE3xhAcpHGNYjxI6sp1EUKUf4u73vtZBNkbpGSnwzv5LjhtOQxs61j9Ulp+IUKHRr
Jskz22o46LptoxfSM3QYsMhDD22j48WIJWy1ITGu3ZiN3Ml6IMLLUKUxvoWDUGGbjZr9bjTJ7NxJ
YOHmY9cw1gfn/Lca7uq2pIm7cPuWfYqK2euDkVlWEU0Arq9DZQvJc7rAYPBOAPL0SnU+4iYb/4oM
Fayjgu0njCEcd2uvqYfcpC+Bz5yLFrxVnvu4kYoHM+gHxe9LESfn3u7m2i+rvLZ94Zhl/TJkLVBF
EdL7+iAk/HefpnmeyjeYw5v1adFFbS9TEDqDh7eMfe3nekK/P060n3PVd+pB9N7uY/ocQCkIOQ7I
pzUAryr6eRpCro+2yuNLWGvicZbz7uAFbz+zumBJmUctsmCb9+s4EcQ6iUBalEPxvpvq5J+qd4rS
1dRW0dyms8JbnqEi6ap1VTxEdlZ9uR8alJ3Yh7YPwZyJBw2FNV5ObqK4DooGL97BylUAT5qZfxiS
su4e7RzCn4cvppN5KSXSx77ALvhhdOSM6qW0ovafUHaqwW8ldHAuuJFnwUkuoqh6rOLB0k6TNJgN
5Am7+mvGhMw3QS1iAYvR7V/nEPDzpJJNo9O0UED1xUrmjUIZDz7PzpFfdjPdRPpeHPtlk/xx+wxS
Zzp15BhX+AyYSicovLtlxA6fq1Sd3ftfYjlLr88a41aa3jJ0drBS69F/XAodjAquthI1sdc54/S1
nwcrdgEpTi9MstXK60JLfhNpwAsPFt9udzY5MBsaa3RLNr1aTe6FlpiYpFYWbTsxmYnXTsbR5fCb
S7h+RuhuvEwd+AZE99cvdKYTa9VVZ18dBKefMFPn8aYya96hSgcjgboE/oEvy61aUaVzKLAuTqgK
EhDGA8wnWSgujmDzdxy40WxCNltwSooY+SMkydrMhauUR2i51nJ6spO4vsGlkRwvo9n+VKHDiItk
0tX/mD0Zh8BDnUa8TysZNj9O6gj6Km3FIMeqtGcno8qn/FOlwmvNuNRO2pw7iTuWg/PXsQZQC/Rp
47cu1YZ4lfVZwL+M7asNk/o0JaN2Acr/1/jCRTUDnifBnC7tBj5eOHJgIvxgXSMklr0RtL/b8kRv
42o6ur32dhN21OALUX9EiGTVvOzVlFtUJQlQ1Eb2Aa0bPiSMI9+JvdP55yqrrI2GXlzpesJrU6OZ
GXeZncUY9B/jMO8PGok7QZIsFGoc/X4yqPVgPQBQVSaod1w7WRmesTwLMpfYXeMdFqVvnKqxXPQU
rIMMcZvWE2xxS6QDDHtiw6IK5laVR4XmpR628dlI5+EsD1rooQY/MmOvlJf7EWjvszEZQjeUwmU7
Y8/keuz1YbCuCe/yeW7Gyes7yz5IbfbeJfsCijfhhvJslVM4KXZPUe9YOMe0zj9FCxHIBQ7saeOs
3soGkZwIO8IjmcSdzYI2Dhre3HLo/68vDJsWX1qTSVzTcRiZQ0viOk0C5XRgLaf7r3HnsxG94U8t
UB1uqNW+JLpjspbLznWcwpyaMzHUn5Imjc9I9KdPaIBkB6jp38OHVVgFtQBtkQek5N1MTUXFS9QQ
M6L7K566ObH+xeVO+0J/yvk4Yl7n50lLQAR/ChAqM99VcRGMB5n/NpfBuWmRnaXfjvDr+v4imS3q
2kKbrTBprfuZFQ+PczyNvZ9D7vocklA5Hv2WJPQcNQd9A4mtPFK32Xn3QH4XbgjZ20J6en3BWGGW
5dpoSddWkWcgxrKUTVj4SdOvfA4IqaEZFgfRe+fepmUDkw2m9w7ikolbCN7Fka42fMPriPnOSzEI
VDGjqb5EYTW6uRPObk9F8XB/o+2cV4v8h4oO0Jm2+eyDYPjozDQvDau1XgYz78GoO+nBef0d3Fa7
CyIFeGqq1SVLXF3aMfI+YnbwOAiMUVYupmRjRalksuUmAwYxLl6c8v9kyUpe4qzvW5eucfRW1uP5
u4qq1/wxC5M4cE2SQ/QRVWMenwsEDTIkNB0BDEqpTAW17L5VXRnFBeXctooVeLUSQ/TOO+HQ6ESd
dj71QF7fNFrR2j6ixcrgNmYqoY5pTvbg9UjlJW/6lDmD22M6alxKIZSPyxR8uAB1hACSil573wxN
8KU2i+h9W+ep6ieRUTQnRilh+zClavNuVpI8dNthQNK0pXZH/XOq9MkdkqDBgCDSxw9m0uGGk5S6
PCIT2SlvnVEybVc3svQ9qPrM9IPOzD/2ZGuIg9slmUYbSCbjDyazpVePGTRuq2qtxs96p8y8VuoK
023RGWrJT6ToPddMjzVrGdYI03djxSynGPN3RhFGyGKPWVd5dp6O6ksemyhQhrqWN26c2NMtpxj9
lRmt+qsTuHOWEAri0yC67FuSoOrgjrSzG0/GdeSHASToYw0N5gcjzeCfrhb1TzuN1OkWd/H8CWNs
JfdtHrV2RdjZb5IOv0o3tqT0nIYJNV+w8KZcoSRlCp45tvVPmWSZ4cHduxO5l+wbtASDZzwfVkca
QfdGU7pOumpF9GUaVZPpQK3YJ13Po4MLcG8pUNpA28nDyZJWkbsqnIGfQaIi5/n4zkGC9SXPpOAW
CUscXBI7ZxdgBKh2iCdgLNdlFwO+OFBtMoqWickl6drpGSm1I+LVTjhchDmJxvCwt1Rlsyi7vBgs
+6r3ivSVD1g9hpEjI8M9aTYlU4Gcgf/XQYmWAQBtBUisTPLyOgJPcSNiBnwU6JMyohbf90+pqucH
q+x9KXI/3hu4naWr9XoVOxyUCriMfR0aZfaTPht9vRt+avKQHGy/vQ8FBxARAkoj/AqXa++PGlA3
pdQ0Q57HirHF1qQo9c0yOJqH7z/P/6+ir55HStQ+T3NcxGh2pl7iVOkDg6PIa+XkCDu290ALgnLJ
wWAJrOUturyyE4Sv6WMpnXFqaHf920hW/OOvtwH3L/eSAc4WftXqgbrCslOpDp2raEAzal0xnZWi
OELI7DwLiiQLWBNtfVLK1Sox/J0sSIRzTYLIVqjQhsC5ZHE9tJf7j7PzfaiYaDJxE1KprCNDK88B
PJeamUXZdR+TIQYooGposTJFr47gYXuLgX1zfmPz0aJYHSE16Gm/tBQ2cLoDPzZaLBSbfnQDXYkP
Soyd5AURbxUoGCMK2GCriCfMnMxFZRaT0v6QvEbJmY8HiR1r7lRIiMKmdKh/5GE5cYma8wGiaCc8
IY7Gp6PEIXVax4pQswIgFPTdp2HMXER37RJpr1K/Mq+cPja6Jg4+497jYiUHb3ghZCnrvT9D1VWg
TXLMrDT5CYg0JmFrgtln3Jc+SykGetjpys9NXwf/of6mu2IyIDWWYcZaW2E2pTzqluoKb8b51pq9
Qapj1NYT8A9dPYiPewdjQTP+7ujBzl5toYYAEswWMqM4PZinWnOyZztT04NVthsVhRymJgwwlh7p
+nX2Wjdb4KOx7QHucAHZ0GC2EBZvR0voB19uq07DOQeBBQgOyB2N8dUTwQlSmFKHwTWvaPT4VOmY
KCxto4g2hmZ/oqSoBy8Uljn4TZs1I45KAQreeqnnQnV1nfzwZI2NeSQPud1Tyw+jSQxiFY24NbZa
HlLZbBZh8cXaR5zpeyY/skzo56JB7d+P5abVPXUSdeSmRWUcYf53l1+AVEwmCLbrM4R8VaFEshJc
o64zMi9k3Ne7dYR1nwvGs3jsB1n7gqldGp3aIaIEux8Yt0cYeCfoDZDlyElukeV1OOR5mQbXWWDZ
rEuO4+dy2Z/ywNHew3E7GtXt1LpcKNTVEFQ4nxtMZF1XFZNV/IxkrYyARLaZ7Jps8oep03KvU1r5
ZCix4qmlPbzEYdOeO30o399/6r2NT8EFgoQjbW3mT4Cl+6ZxaukajoPmTc6YnIO0zU9qbhkHZ2x7
kpcLlJYpMQNZuvX2spLGFMVQILE+pjKoHuppS82OJDT2dhEzanjzCwNnM5O35rYr89xe3mo8nWUl
rR4AfsWnMZFDr4Ny56fJoPmRNY7u/Ve5t4GY79JawwiSXHV5/j/yq7CDeh7Mi4lTZKAUhNrZk+iq
3LNlKX8rMYE4ul23OhpMORYhDSLGAoZe33mJjgycYbTOdYbautRtWaJ+m8tUVO+Nfjazc551+Rer
bbVPTZ/jPmSZiWV5eWBHhYvKWf2rx3f9nVY0dHfuv4y9KAce0ly2Fr+OlP312zASe04hPQHJSI0k
O/dDknyQzVi13Tq32y/DJCvluWyM/Buy5kJ3tVbk77TIUmt/6FAL9iqpVI5MDredHSCopCOcOqhF
ZNWvfxSeJlJHa8e6wu15P3XZm0IBehc5jXGbhJKeSA/+7Wx19kVapV/vv5Ftt5D3wF/UMBi7gCN/
vbaZq6FmZnQLhWI+ITiG20LtAURKn9MiBPbWO9Pl/oo7Zxt00CJdhWUz0xDt9YoCSw1JqyoHn48Q
905H7k9hqsj/lsr09+gGOrsklVxnENI2jjVdOakN/Q/nGlmZ6iGp1vmV2rYHEWT3gdChWCaN0BPX
iUcSaSSptGCuwPTECU/WjAoDn/gPM6pVR+T7vcUWnhZ/zNK8XmvxiAVLFYyU0MIEVAj2NPetPDBc
E+XKg+datt3rvhTn1CZgce8xwFyX0NgfSLkNyfiaoasUXdoeRqMbjFpMKyWMx8KTzQgkutrb4oMM
M+josO5ELtaHNEJNwN/Wsvz0PmxSLOKIbEuzbyPHf5q1tvILq089HMeng0i5cxMABOeB4R3Q5F1n
QGE0ou2yFPNdYwxPFEP6haTiaOa591Q0WxaG6VLwrKkNUy8xB4BCcRWTg30XNMziQxZphGG5tILu
FIzR32PdicIIRIAD547bICtQybUbVVDFWYP2P1Vu6jdlNgdPdOIQ9v37w71wdFmNZ9uchUnKOmdg
j16RoRhOvdok55qepCeHtTjozu6cBKaD6E8z3tecDYRDnkHAaJOpXUMLFP1pHph80DIzpF9l2CRH
DL+9m4PW7KLUS+BCdG/5rn/co0mlzMOMOcAVZGf1a8i0uHbBHctIyafUyA/TXBTje60e5umaiLrU
fexx5d5HTKleyKhz3pxGuZSPjBZ2di2enlh7clA4JpsSHUZOkonZQMhFqr/MsvgyGrl0kI/tLAKZ
ieSFFjVyTeskQg4DTSmD3LwqpSo8hU4htrWg++9vnu3RWBpaoHHAsXM/rydXTVApnb4AFzsE899J
ZudMOIxFJuCXOf4eTUI/SAe2EY4FEaIkH2NOBh9k9U1j/lOjxNYVE/bgXWuinDhGTvmhABqEUFPY
f8UoGqvJ2GgOmv67j7pc+PTwgGavw3iDCoEWy70FyH2cHkCNlQyTNNNTtaRjEqnF5/uvdvsBEYNH
SwRRYG5CxtSvn3RKHJMJfwUsN+jHh2LE6bbuB+uvr3bATEszSsWilBxwlUx06sw8AEzFtRZMnib8
jd/k9fzDQfHg798fwjo0ipZdz8R9ed4/TqNudT2KAyAyRTarz0jyAotum8Gta0k5z3JkHHQpt2kS
k0aINHiVMTGGPvl6vdrq49CEeQWEoOi82Izq01gavddLwXiTYn3y5L7oD87DNsJRhlH3m9xGXMPr
iR/ADEedm5KZau2YPrZMlc+GKk8tjNdPf70/UMCka7lQ7qhTVl1YwD4d64/BZTSj8F3fDPXVLpWh
d+8vs/NELMMVi2AiL9FYXvMfn23SWrM0MWa/YP8slZ6k4MmLIMjY+bIKF/w/LEbfCwjtcsLV5cf8
sZiqFDqhMQsuk2ymD01Xaq5sVsElRKP6IJD8bre+ypU0JJShzdGYp12+oa8pudHYmVmHN2mywWWG
U2NZJ7lL1MStJ739OWXlMPqYTyM6ItdpATbGaPPv+ezE+UlYRo7MxDhWX9B1zf43oN9tn7u5mwo6
DWnxI2RduGLVUAWebnRW6sVzBd551GzJeqsJvpnqQk6ECJHOsW65hRRhO1rkhWleMtXoS3/uEhH4
XKbTF60Kqv8NUxKDJwTYhaJrBqCDyD51+LHZYeMR663MtZOJzZZ3Vtt7Jb6ebw1ppsWVzSKEFTlr
2Zc5H2wCZZ33v+ZY1BdwRcjIh7mjdMAouxTChzwn78fZhgZz/+NuAtrywlG9pKKlwbmBn8NAzPJA
UbDww0bOZ9STX3MVgMP9VTb7FZAtJ5AzSMUFWHQVZuRQ0qK+HaUrlujRJ10uNT+dle45DLjT7y+1
faBlqWWOBNB8gSy+3q12WIakF6AzLHTiT1pfq48zLlF/ew8sD8Q9QD+Jtv4GjTinXWcKY6aZNqTO
g4I/7ymHv3bwLJvbTaMDYDDPoSIC0bPuAJSzU8e9jUc1w0X1FFht6imSGn0N8Hu/6fUYVQe7Yec7
0eUG37cA37jQVy+PUVhjzmUkbn1SSF7dyNZDABbPDcP+qCraJw0vFjIgILjt1mtx6xUZPiOIgGgo
sou+yLw877M3ypybX0qlKL/mStu5MSyfS4o6rt8lVfskxuKo2b7/S9A/JIfhh2yw4KEzpvDrFWSv
0sSovWnUozdGLEUQz83UuUEFap9rpdbPU2FMb4cylJ/CeopsWGjt37vR/r6NQaFwUW5LbScMzZlR
KMz3JPyZkvqirRQ3wO4d9WGIpaMPvj0tLEfaBJeHgmZDtBdpw2TVMBF+UeL5vWFVydsQQfGDfbzd
VnCR6b4yVMAWlW7o6zOZRYE5iUkTNywi4DJq9s8J3PgZQZvyINBsMlHKefqDtPstON4bkS+5D+zR
ymUss+ui/K6HRTxeM7tJn2U8xkq3CQnR6K+Fw6mzR1M6KKX2VqfShnlt0CmhpHr9nGK2yyZFVOwm
oZCITDOi+HHVFGelHsNLUsH9rs0sOanIDfz1wWUIR7lNFIfosgnjHRiSaUozBCnlZDqBfbB9eA1Q
f+u2ON0PsJsuG6+YBv7Ch0YJfiMWGMGZlKNmELdkbtobGNj6wp2deVkjxo/0oHM3L/TpwQoHbSZR
UP66ncH6C9CC44FQGi2A1y85aOJh7JdPPPXJSZTYzM7tjBte20Q+X/bgxW4S1mUzkfUsOQlijOvm
iWXNhQBZwjgndsSll4z+jQ2ZwqvhuvkJ6sqncJDFx/uv+LezyOs0aIFDkK1CeVtI4as4DJvbLESK
boNczPF4moWFdrNJzzc7zVUBzKbH02G4jVpSKLj7DuZ7pq8QgaBpB703WqXyhTu9OsEjGn7JQ5hW
vpqkzJoQPpDeJGUgUtyQ1SpyQajo1kM/j+JdpIytfkrUtnwMimRe+MexiM9t3RRf9bpQpgcUj5LU
RSq7/c50sgrPSNLWn0cNqi4f3R5Df0qdyL7khgmZPFMEuBRMPDu/a1on/YmIJRJMOK7TgGph+l7G
qhDKF1Vtp49AgZojPfOd40hrFOgZYkm8zHVxkxSZgg1pFN6MFCBENgbi3HdJ76dSGf8vLpFNnYI8
xDIPPvD9D7iza6gTkVmjg7NAdJZf9kfKHAZKVecDUrRqGRa3WinxWB3D7h0gTlzse1F7aZMcOVzt
HEzQ2b8xNNQEG0RLlcra3Dl4mGadKE8ODXpQY23+pVK19Bz9H2fn1Ssn0q3hX4REDrdA9+7GOzmH
G2R7PpNz5tefB9+caUCN9nikuRmNq4GqVSu8YU7LhzHIe6cxcInoofh+v//MO1cJw3mImjRP0DZa
71m6iXGCeSsyKjOTcXjY0VlM5/r57asQ6ZjhMoLZUh3KbJxMwHyLEG5P9m+YU+8WaT4eELf2Hoa2
MIU+omEU46sgEzcz10OIx4g2kD3a2RRkP/OwOMq+twkeyBb0mFDXkf/qwNzuk2BUg4mdH3llaGlP
pVkxrmgUGcSgpbnFgNDCf3h75JG0gYHVbIAMyjC0PpDfyIP0X3qx2aYfR6QUDq773ZfH5qcty128
RdhGpdYFXPWo8kl6BEtD1JwAUop8sM5OWgFqh24C9x0j3TXYxYgxmw4Bp3nKACXF7qUCVaTCYJis
DAJWVG9/d6xEbU/nYnFnuv1WYSHJcVbhbJGCtbPrEt8kALXtQa9iL2bhhYdXL2nZwhu8XUVvu66s
8Anw1EARnjlOhhtH3fg4m0ljN8ZouESU3JEkav37z7f3NgFILIwLoDab6dksgPAUEyv0pBmZ4akQ
l+pY6N4zrfv2X1ZavHto32/RLUNoKmOdZZEX6GX/vdDyiieLmk8jdkYHH23vgAGiYVZMrrKlqsdW
r5hRO/NQ4A/cvLa8Vk5TR8/nL23Yfr3/XLuL8c1QbVy2/TpXwBbbFJREDb2hC9onS4tCO+tE81xO
iXwCEGpd76+3c86Wx2JEgNAmUpSrvRLNqpwOShHiWsEwnERius59/XbjXIYQlNKwZMDibVLLqE2H
EYhk6HXQV17GRlNcHc3ex64ZjrxWdjY/Uwi6Psw1OdfrF6iLYZsYIHk95FAt1YvFJI1dfe5q+lyC
pdkFQoQPNZv0i1XN+kHI39n/pFoM25mHLdamq5wrVwopNKQ09MYhrRPXHzIJ7aghLl0xlI9Y/3s1
J6rfIHKg7DFcXY9BBCQw4J3quZcylTihlOO7iTimwJZb4dwbsn+JJOsTY1/VFrTcglKOio3ZJQdH
cWfLQuLjVywyZLRll//+r0SlT6OKFkyfealcBNe8RP9sxFHqrGUWSVofH+UoO1+YdhN9bX0hQ6JF
eLueLBaCCiA29wZlFGvXMKPwmzgKcPkQ45rIXBD0aZIQuQX64/+8+bhAOmEz01hchmqr41KZA5e5
r2Zek5ltwwf2tddANNojCs9O8getg7wPSOQOhUfOZmRY8FL1UvRM7HjoMbDlPj7lDVYcVViLEI+b
7PIfHg4kHdozNKU2hW8Ql3od1VLuqb7YvMvUOrvWQ1wdlNd7j0ZNApcVNBVDneXz/mu74BajlpBU
cg/9Vu1308/yBemK5LtVFgqed0Fpxm43JEfOUjuBjmJ6YR9TWy8X/u2yEDVLNDLCHMpj0p2S2mBs
VsnDAT1pJwCgx7pAwcljzY0kuY88JQaBaeGB2CpAl0I7+F7HTdE7jAwOG687J4EhIycPPDDaaeuL
vmrJ0Jh6cBJ83eoupjE0T0zZ+m/Q90PACEhoqU4XC52ES8o0FtrD/Q2zhRctjHFKWxXclgX7cfUt
VV9K2DUmWqvziIXczMgQ3Fbt1z+b0IpTJ6+0cr70hI0QYaIg+0epi+zLHDbjL3TAzBhNAZggtoAj
sn9wa+98CW5sjhA4Hor99cUmN5hAMcXjpwVaB9vGnM6GkqoXur5H3KSdAEgKAorgb1TazIYEjLZ0
emApuVxVutpc9I9tZ3V20MzliVTwKAjtvnYiLUEIgfbFW/R2Lwsa+K2wRZ+9s/z2uYl17ZXcvzLP
qZFO5jkaRWF2GgFAm9uUMyJcSqrXH/WyilvH6IRYvM5ZolxwyrLe7qoG9IYQSTsQ88gNgUoow6FA
XQRN/ljLfgsMip1UCGAJDZp6kObufWF0TLgAmMgt/NvVW5DNdCTfwEVcif6gb2U9mnXXn5ETKD/f
3+e7KzHkWCQRl4i8unFGfP38SNZSL5mSwp3EKKK6gjOVgSY/qEf+lrirtg161oslDESWbQodC702
oZKXeW3qxz8GZrbv2yGdfUhZVnKVBkt90OnAgD+Ns+J3aRbaaWhp37z5+EBpII0B6MpVBxTn9uXG
Uo4sRaFkXqVIg+rg/9klLo4Ui/XEJNfz6a1vGJVL1AD+lnt0plb3apF0vSmGeEAZS9gskin9Mun6
T8TNlMv9lbb3ACsxECcfZda/waH13Oq5z8DNk1EYtDXRn69VkR6p5G8vOVaBrrgwRElW1oGRNvmg
IO/FYCLVm8/sE/FCEgcMH1cMwxZDvTv1Yk5yf//htpEIJNNCaQbwyZ/1sgl3dlzFY+TVs55+9K1I
9oamaJ71Sa2Ch16JJPl8f8W918llR8GyuHdtTIXgwVKgaWrkDVGgob4GXB21DOngotl7neyKhf4J
AWaTdsGD7FN0ECOvqdLgUgMDP01ZZz5HnamcKQXaj1YW5G8/ihY6AgzJlwqJf63OACC0RpNmqtko
zmU78Tl6s9WFDo3C6WNdN/GfAU3jq9TV6XkQxMAucXbODz7p3gsmygEBX6Y5JIW3B7E01YF3wjCH
Tnr2gCaM/47k5agNsu37LdhuBvQq513fhG1U2CfJCpkIloIwdYBgVOsicHl/CuRYt85y24uiU8th
+gGWe9QhLmbVr2/fSfiA0GmFokNBsQqyVpoHbSaHOHz5fXBVFCCVg9jMB72/vRPC0WRYTf8K7Njq
0kAfVeraFBnLhejrTNnYvSa1DF40CH7FKZL09x9qe3PQMqAHQw8LIb4N4jsfJypvDZMvUSK4CSjO
2JG2MCF1ST/YKHtnBCIVChRgcCjHVhulz2SF7YeIThKmpdtZGkZQmk8JFsFTnWyoGcFlzqfuy/0n
3ILxMIoh88Ene8lGNjVvNwnlIBYU3IFWjb4DqFt2xtEXHwOMaf5oMMlap1Un6UGDIWHZ1Iqqf6rm
2XypCkFgvJMH5u/7v2nvzCwfd/HJJSteV6RZx/aqpz70GtR2fyWBmb+qfWgcvPCdb8s1DSEIkCVw
nXUtKICEbcKa0YCptb5nDPX4BLpqetJrMXTvP9Bf5OBtVsCHXagRKJrpJrOk2yhALYySjkVgj5Mo
rR1S6eqxygaYebNSNSipJ4EWOMhPJfI55gr9JMI6D37VQRGeWmRuvvZ62b2IbZshQapXvfJgGmx5
WnTtrKOWWqiIzSD2yQxmbIfybLaWdkJzpGwehE4sT2VjqinthCr61sIynxwFukDvSOOMxwJCnoXh
zLjqKPYoCU1/EP13Pid6XDwjkEdwJuvIEBeDIJsCOudjYX2SulR/SlXkbu6/4r2vyUwSe3k62wuV
8/YNB0oqt0mrRB4WgK2LfA0zAXmukBcexPP9pXZiEFhDlNuXT7mtmuQwKadqUaZXB1FypXYeXoZW
Dp8MVIV/5iIaaP9hvWXWyT4FK7F+tB6tK2E2uKOFVIw/A+L8lmP8denpXr4MZmce3Jt7nwuhROpC
ainC3irECqXV42Efpp5Rix3zOWk84SPdHqyy9714HuS8FujmpsldBbPUFPijeuOUxu+kTi/dQpAl
BwPH8qCoXyLn6vAthFsSgEWCb8NmLOpiKEsfgENYa9PvpBYUp2N+fxm7tHNKwYwfDcUPX1u4uAfn
fuchkRSinlqm8rTz5dtNKbUSw0UkPD2LNpB2jq0yeY7g/H5PY6H98eZdAvWEPgK+jLzSNR1Hr5Up
TMfF9EuconOIqDTKXCoz4zxphBpOjiofFHA7G2WRqOG10jFZ2JW3T5eAT83HqMy8OUR4Su9z5QGK
7BFafO8dIsNPe2LpPG9wY7qgIU89R5lXNyod7iCMvAjXewcp1SNlsb2lyKHIFckv6JWvorQWAn4V
xDjzAimff/biFPgOAzn9W4ST5j/3P9fOdQ9mE9ANRCVcxtZBsV8EoWJNpNCWh/RJGoepdvyskT9G
vhzl9gjk8lr6RXoQi/eXpYkGSwrw8jqWdBB+tXLC7aY2xxzJd8JKafdhqp3CURU0p4a+6U3igBLJ
/efde7dMYaAbLuTADS5m4pT0f83+hrEDgBtLwaccKUw7G0X5w9uXWpqu9NUXz9B1JiUgYjQmmcFV
0Oaa20dhh/ALyp6nbFCAO9xfbC+4cN/8FVHi6lkf8aGVlClDQMwTB03/2qSjJNuxggqsntbaNZ5L
5SKVnfGEAph6ZN27905pMS/UQLo2COreHkAVfxsAsWQVmok5XVHB6hGrqDpHkRkcnPWdOw8xgf9f
aokF/+r6pt2QBuUoMTU2s/icx2ZzHrg9/sxKZNkqXOe3j1ohrIKe/tv8A2e/WlARmgr5wjTyOmn4
E+HA8Jg20RFYi3uG3726G5aLju1Ca2iBwd8+V2t2EWMGQFN+GWrqp4zyZi5sQ+0F3HM7WTync9QY
6KbLSeskoq91TmhUOuUy9m+2puR55hhSJ0wPemXqpTMFmvi+6Rvlq9FkgWHjfwe5RQ6yUcOEI230
V7ge9Z8EI0HUElGt/xQkWp5fLB1T+AfFrKTg1IR50djCwHQUiwWhda0s8UUHga7hjy7CfLURQxG/
SXpuyS6cp/J93w/+h6TX5+Y0ZHJeuro8ojNoxUH/KIwWxOLKipVvi0hm76pJF1ROnipz5qaMaSy3
0VAltQuxEgRP8Of5eZQVoPLl0OFINQgYYyGDNSe/tYbC8oNPp42Y4euJ9CCXNUpDyoQCvtDDwnWm
qEhSBwkhZP0nrWUkPwNbHHVKtbx5xhYQIHOVmmlJdlGMv7IwM0LXp7cEMiUPxi9jMCafiVLG/NJY
BnMpG0euVPsn6yB3uG0jhd+buIqGa1bC68x6nN2ugjw0wYlsHskJJRHN9OSLaaKfRJjtiZ2rgawQ
1yJFcAoljp5n8AKpW8RT8z+ix6i/k9Mxkk+BINTgooY47z/HE0WOC+c2y1/nomo+lnGlPwWSGGT2
rA9j/TrpZVjaaa3P30wtsX4P+jydrRG6st1Fhkb1Lem18ZCLVdbZ3P79c5fkcvI0NEM/2LjEBqZL
XTmQ3mdaErgzclQNYiqDOl/ERkEMIBC59U5WlBmpK02dWgMc10fpXNKbai6JiKwVDhplpbp1a0Xv
8mloOiwwEusbYiqD6bRjrn2uLK3Jbbi7ovkkC8Pgod8/pDZ3pyk5IhfNeOnDYvEhkMxMjaAIoXRv
t0gmV9jxlUProh+YV1cpCXVk3rksKtvsg/YfVH7lwfZTQa/sHoQ1PtvVlInvynbWvnSCHwIA0+Lc
SbscTxgdQnZhT6DcgteeYrKxM1OvhC/IAMu6E2CC7AnQuj4qcZEYr5Dy09kmZ4t7NqU19VdQzvXn
fmq0Fo2EVvlaVtBjzir2ScWfTujlzJGlrD9qIO3cldSF9P8WqW0agatEuEzGAF9O7NK0LlNeAeL6
n6zKMn9n1OYfq0b6px7LI+LkJqSTEdAmAjjAjBKc/BKv/hVnm8QcjAqfLy9pp8hpFqxdGQkx8rTa
r/sX16ZlRIcfkjIlKWJprLVKdpDaC0RtMDJPb+T0uzla2ftAaXUwR1bcfisR+33okqbg5E3jF/C6
cXm6/wM2j8rIaeFsLc2xHSLcGI/NnA5V4gF2Kd4j6D+hwekPlG11cv4vS8HJBtrNlbIeJsV9ngeW
iF2nP+CqmuUBGnd6qZ1lwVcOGlQ7STGeSzTCSfrpUq83TRTiGdCZOfNeKCb/dJkw/ZY6JmVvfyBU
4NF4oqTZzikDRClDLLeonpSeY1vPY2w5phlrP8MWYYC35zgKBS+EACB3C7j4dlOqbalMVk4BlQRD
/WhFyoCZja6PD7oykrZWVjRe1R4PjkKUxqNTuLdNVJq4zNmYBm06fojN5xktIk5hU1rnrFXrReqW
zZILbftmzi17EkE1oAkMZRct/9snzfVIbMOZPqos4cydyIQosx0fGiE4GtD8RZ7eZB4LdJGrkjdq
7tQ1si7oxTgNDLTjNB7cpWH6bqqt5tes5ub/dHTyBEfMzES2s7rOnxIYUeYTLCJFwIRGMNOzP6bR
d9HPRUa2A4Xt/R22SYyWn/dXyQBsyrKdb9/EiBmrGqGm7cHPyZ0cAamFqISuRlpaP/sAxWzTHFPH
9/Mjm8NNqsnKVAqgyxcI6UYvDYmYcAiqLqMM8ceToOTZKS3L/kFLjPlRjjQ0Y+4/6maHLQsu9CdA
pVQN60hYWx0srpAFc2FKvGISR45V+QFKypE+5d/9s/7oSLVTmDCIpCW4eqsQomFyzgaTSHn2e1se
AhDbozxogasqbc296FdmYZOxLN6nVV6l3jDF9Q85iYv3YqGYn2QtUid3nvCtvvRdPlDfR1oTXhSr
Mj5nTaMP13Eokx/ABdLvqeyDXZpGHu/Uy4v8+FAp8288fzrNKXsfcIMc9VJqc7/W8hf2fNfaAF/H
/n0d0qk7GQ3Wr0zZ8MG2SXt0mmqg9L5XQaCNNuUAopF4FMWWzVWInGZQKHXwTNhKPtaTr/u2hN7l
1/tfaxNg+VrwuuhZY96A9PX6iOahPoZ5TZ+DZz3ps99+1iLhzVJ6yyp0wUCvwsDZBALRiPs5FNPM
E7EBI85FwlOdVcrBzttCwFhmYW1AVDGI5etTFsVxqqdgSj1slKKHNPWHE/mO6I5R3PH9Jd8JUSR8
CaM2elegR/ojrA3lZWBu7d5/q5tcZ/khjAHJ/HChgwV1e9z1wceJSGHuj33cdPJTiWAvNMymRWV0
E1NgTxIcD3q2ezGG5TgKkIEXmfDbRTlp1rwAT+iBBPn/Ai3rr7EQLIZFsWmcfbVQf8APi598DE6O
bH/3Dj1ylguyG/wBGfDt2mytkkNW5p7eTcM7NNh78GY+Eq291R9MxnaXghtPS5XVNlCWWCgp9xbo
UjL4Jg1OIYCpgqjwmMzmQaKz8xlN2MBM4slZ4UCubmqqiECZRNySp8YqHiY1Kb0yMfSTxKjBKauw
eCcafn6w6M7z0VCCQA1ukgnS+jPWSqWTmc+Z5+tV+0Ppi/ohqjt4e5E8G0fIOmnneqBfpiKgizYG
M/rVTqVxRgXRs2lqyka7Rpruqtc1Er0NsmFqNIk2cP34VCed+WdgVOiWEZi7RBebSwyJ5kHIEXig
C9aeggrFXL/CMuf+WdrJrBn3MlBC5npR71jVDX2phRJmJ5kXaQbwqcWjjGCZJeMZMdfiU6TEzbcZ
/PB5TBL6s7OQHukC7b6jZUzKkV0mTqsYWZnAXWpKbW+WE/2d2GmvaV6NTjdkMKVwvDkIY3vLMdeh
GczYchHSvT1LpV7l0JLJFUpTEj6bRYM9uJYF0Pr79ITsXnskxPX3Fa7uUXAJi8wuGKXt0LLpS8Sj
sxbMqo8fJDii4JS1SBDbiZbE3yerHs5p1ZaGo+TW9Mlv4/4K1+lITntv49NyVznbwBo2WBR5FNI6
UwHZZHoTvctgP7n50Fd2K2TRQXzefcXICVKnkYsBHrt9xRnkb7RQBzz6Ur09GUFkPeCTlF6sMjDe
tXNtfL+/h/cejd4+1hdIiGg84+16cjiWw6B38GGDsPnBSpiKzEOsftb6vlb/w/5h+3DomDih7bk6
MF1VzsEoYmXfzFn1kEjJ/CBVcvVQoHXrdHi9/YeHo8pelABlBpLa8vD/KrJTKU8Mf9aWytP0H2Y/
/9Bb43iKVF398vbX+O+Vls/6r5VAlUjoyVi4IjNkdoGFJfS96LtJvn7UMN37YtQT6DsthEhEwW6X
kptGCy2JknBqysIuwPE9pU2r2xHst8//4akWzCjdUPht6xA8wXvtxQB0VCzmrRcZHHa3MIlvA54G
wkE0XXba+qhTiChMDZAL2qDkE1plIl2i2OvCAIcfU5nehaU5H6Qie28P+veSmuMBtcn3hkaP1BY4
rCdks/I5nsPkNLbafC7n5qjFs/dAFDiUG1RWy2zw9kPhE0s/qWJQ1wSpcdJoJ3uAd44QbDu5FRuB
5JVrgGn3eggyJpIej5WCM6mupZdWxCRRNafmqvV6eApN2rNR1TcPJIRHoWrvVZKhQ+EAB7gdV2d6
CqqAS83LiziCryGix2uICbZMSXG+vxF3XyU3HCgRBrYb6gICqXpmhnrqkV7Ddp7w57V64wjcuHvb
kE0tenRwvzaDzrAkHDbGUnKgunCKm3imUSqGHydljs8kl3gtT73UnpRkplM3dI1bx0ZxwE3ZooYZ
vS2sFOgLXHybjNXvcAGl+Ek91Wrl4IRnLjL92KypWJYhRQCoxMxgBQsQ7e0it+puMX3OFDtJOv+R
ajvLbKAE3ZWc+6jptbfZiDn8Mo7OFqxd90Gc+zJDgBy49LtBrxhi6IbwmkXFr8EfxZ8WBio/ekYO
BzfH3gYgNFA8LLagG3qv7JtoMVll6o1irz8ZqMZ+tWg3uve32V5WzS2/mFeQcRhrJqiFv3KelFnm
GZER/M66MfhmCe1kSyMkdyBEo42q6ptl1vncPBIhnZps8Q67DROt2kmJ2capp2Wa+JRh+VvavmW0
qg0kS/51/wn3PuAiDyvRgaDfvcYn6XVjzmLGYvwYKLVKNJQP6EX45Md1qD5M8HGex0ocXLrTzfX+
2suDrAL8glWmvgRrQsdn5cAUomYqpR3xkIGS+qGShH+SMbX+FFYTUgN3fX0wytzZMzfrrS7KOvRl
lDgZgbep1Kd2LrcTvsxyfLBpdpeBCw2PZE+unPAPvTFUEvj7hfAkVPCVGeIeZDJ7oQkBBgTrKC8l
FbDy7S7ha4rMLfPU60O57y9qCI7MnYRYd/UIj26MuxGWtLW802U7rPERsaMOCJqbYcP65nG0Srt7
4fsCjAJQuN6xIt7lBD9yxqrIfihaUl8ms0OHDR3at9/WFkygBe1KkbuBZYq+Witx20Kg6LLiS1uY
dK3yAnZgOun/ITNYPuLiAkbk2LRoeob7SodYrGeiM/GxNBLtJYxL3zXG/kjzba8dtDQFCTU0JTj5
q9RgLtRc0JuMM9+oHdyTSe7+ZElZ/KrFqnwcY8k/S2lTQeJXo+gEhbK/ykreSfYA9u5g/+5c4+wo
TCtAnqFCYVm3O2tqkPYVJJJkWQ+Dr109SY42FLWXpsF0uh8B7i8FUOp2qaJCkWG2gEmFEz4SRddV
rhFW2bOgUDjfX2onlMMbsJAborZZ8De3Sy3aU7S1SMjDRAKzZMBPGMM4ulpjmzwgG6hdpvAIO7GN
BCCXgAuyXyngNk6Co4xqfpzXtNJHf3os/ED7RN0oWgePto2jLMNmpAG05OXrkk1BT15DAy3z+t6c
TlEQKU84lOWuL+T6Y9Q0R0ICe+vhcbNIArNp6cjevko5qQpllmj7oLgo2YgD+0/yECbPstLr4Jew
47z/6fZeI4xPgBoMZZce8O16uT5abVPBU2383vjYCVLy3IpSdbDKdi8aC2mAwQN9tG3rJFKp5XVE
EbyB1P93lVX+GQul8UkRk6f7z7O9c1mJAnRhb1PdrOsAtL1LawqBz0EpKX/P1pSZjtGK2oPpjwwF
giS5ahqz18gUgzezEuBLsuZiiEDFg8Xi7bsExwHbWAFUV2gYLzTjKD1GY3mEJN3bIf9aRV59MdUP
w2ySc3ak1oqvgTwl5zKcprMudd8FgM8P91/o3nIqNAtG52SEGwRk3JGYw5JPPex9WycfcIqxJQE3
3EjvmoeG/+fAE2TvCzIXJeNF4J9237Jj/1Xd640i+XgoAKaTsE7TQwOIDRoKF4WD/lEAu01Tso+/
92VjHcUxaW+fLkrc7J+l6N/Ud+D5OwqqzBviqQUbYpBB2a1UVJLTMx/5VFaJRBQVQaIofuclYyc8
gtqXnVYqw6/kc/pPRU6T2jbHLMbQRPL7g/29ZRawyRimcmJJKRH+WyVaJm6CA8MGCH5gQT4ESZGc
h7r3P6Fh1D9OUTBfgHi19pjmhV1lpmhnfFQn6BvzKS3whb+/O/7u6ds8c9FwQp4GXNlfquft19JE
0FBR28O2hdCf252e+bWDJ7PqDdlg1jisannkWkGaTWd878vCNUfByuxIUlLTAdakouPo17rpAObF
pz6Q2jB6jeO6MZy2j2d80rIZ7FUUmnT4x7aWxYNHWE7l+gm4k8lBCAnARpcD8K/9FlZmiBGdnnkW
td9JpYl07lAYghNq1k+yj7qPlSIUN5VDfoHZFV3uv8Gd84VpI6IW6gKQ3VQkKgOzKQ7l3DP7WnhB
kLk9S1qqPdQFVh30hPyDx91JbjnMCj4qFCZ00tcRksMl5EEgQ2KMLfE6VbXpVJryVR2tonI0LLdL
cJ0FCATI2v1zVWnZF3hQ48HP2Lx1ELqcskWkBwWMzb1a4EfSTEwzr1WqfatqNXuF/q4vY1ftUpd1
9qLMNSgwcU4XPNab1XKZTy0UYSi5xkLFWyX4PJhu1mgfXi0BLkgBbuyF2VH/xOhhPGdyyRx3Do7I
13+jx81Ow2xrAdBySRhQEbVVTTbiD2nGIgbylors4CN+zJBUmiFRk3eqNlpfhDg2EXlKu8jWa7N6
7btS1O0s6+LQTZD1eqGXJwoX35qYHM7YXn3Eyit8FvUx9ma1md+RPchH9cdmf/KjESUwLCSwQMWs
ayEa1eOYFgJ2blX4NVbQ+1KNIDk3UP2dtlGrg6x1ZznyYgSiwMWg1LOumaNAbvwQpPQVtcbxg2/g
VciEWLXVKRB+mVX96f7p22SuGmRUwAk01aBFbeoQ0wjEXh0b61ooucJAK/G7R6WXvwmpr75miFZe
QIK2B1fq5pZhUTSTTTI8xEHoWd5GnDErq57ayLoCNpquplqZjjqhLjgMiBvef75NesdStOlg2TFM
BGi0Cm59V4yB34xsOR0dP9dEXS64qGBA/rm/zvazQVWAJrSQQXih62FVr3Ga6FUZ12pITTdWU2Ri
O+A9/hxF57aspINtsg0fKLwwtYG3Q/jYcHpbeTCrTG5wSOuC+r2VFO2lAlBxCbSy8KTR6m3BKIpn
c8RJfVKyo/b5dtsg00GxgxYdfe0NuKVSU0ucW8m4ZorovyDtkH5nbNmxqpZrPxA25FK2jCpw77/l
7cZhWeS4uCxIkDbJele3OcBmPIxDQ5gfEvDFDvKi1lnUzfhg4+x8UAiaJGE0jxh9rDdOkAWoDiq9
wLEXPwPQlnFrFo0zNrG525dj+uX+k+0sB+iECRy5BFDCNesFtcKsWGT3r7FeD5kN3av5jnRz9DwW
WfLaDtOb8VCgI2DO8REZ6y8T3dszODUQ6OgEWFdzyM2PQoWZfIzm4zdg50x3pPrP/efb2TCL4ORS
+hPW2De3y3VpKFCrStbVXyq6Aa7t85RgHKsIRmXXyFFfZ1HpzvcX3WTSyzMiVIDyxMLWXqeK0FCA
p8y1dW0z1QoeAo0UzbayBfYxgzJKrog4Cj+0NJd+FlndHmmOb2MPywPPWFTdljC0ylTRYu0GXSeU
1zz0eTKV5OLzkAddq71V+NuRZ+Ue5zAuO+tf6RtGhUrnt6Z1repK/VqhIeoVUfDmvqO2OEtg1gqo
BTWBdTs1C5oxwKI4pFmd04YXGvnUlRhZ3/9gO+f7ZpXVGzNrVQ3o8yOqNlnNqbJKcMO+Itp0HY6u
9Z3XRmOfPcmdwNdZB2wcxXJTDVDUNdq5cqVukq9KZ/oHAWt3FT4NUG+Z/vea+zWGpTUIZPTMZ7P5
Ko0JWPlgPjK53XttTKsM5jgQK7gQbreAFEhSVtWIPSpx/mVu/fQhq6XIqQx9OPhAVKD8Xbc5HHn6
gslA+464uIYMyFk1yGOUx7CoTePFKKrgW49+xYs0i2Fsd0qCxFCUYxJtD0WGyBq4EDn9kvcalHq/
73SQkGEIrlcdoguCHm1jqzQlX0Ihjf8kcgAHhCMN3HdhkiVPkY56mBvGnfhbLEK9s6FqyB+M1gAk
mtPWCwF19epTaGbpZGcq/Wc7IaXtbTykxZMB6jZyrDbq5XMqtZX8iaQctzwNDZ7+hBW1QaKZZmLs
FpWVBs6M7mNuT0ahv+pzkovUPIKRnoRB5WazOsn8RzUTsYS9EHDfJPWovppTR23UYA8+2+FQzdMz
Sa72TmtqFCP70RR/FqMV/wlx+nwPxReF/0GIrdDWe6n8n1qn+Yc0RXLuISf6v6CR5BfuoBvgL8VO
SBSnL6zqayzkxY+m7zLLGTQtM920L/0B+xMj/JSYMGvcFvrdSfHNobv43ag/Vb0wtl7RRXXqCo2v
fItbOBi06pUFsxMmwmnoFAyNdHQYhXMiRdVjNg5N5AyJkPyIEKyKLjmyX6ON+0ptndt6DjGks4QK
/GiE2AP8lxG5sU7WqpccG7LK9cdWLh01zSr1OjeIOqHnFH8tSpS/zxZJF82AaO4qW2taU7f1JOwF
F0aZgVdHwR/bFLTyBdFiIXErH7Kwq5O2iXwk7IfttuUCfp5qMFDMiiblnZEZY/0kyNnUvG8CRfxf
XuBs4uABhIJCX1Vz9Sr7SfKAOfgEoYWelWCDdal/l3zn3hnmxI+dqsnhjKjmWLyfjXEwbC22qvoi
yHL1ByWCNLzWLMmnkCHTYF1uxtarHpey+NL3Oq0ZCpPmkViLhAJIuBI0lpEaP4WRMT8kqT6LP/jw
Sou3UgGW24TBs7EQ37eKGL4JJkpFRPnKxa597wO//cKt8mYTazS/AV1hYUbqvEXqYHUgMARvEi9v
1OQ5RkDqhxFp1kEWuwmPyyoqmuZ055eKZ3V3ZRjN+YagJ15P6AUpU3ceaJ70oMOwWYW7i9YCs3aA
QEw9V6mOHlWSCB0v8qY2GN5JSuOfND2vr2+/u0wuYqpEUtMNr2fi3hrxWEMXphsiFz7UzOS+i93a
H/qDvGYv3tMxoFWziLwxIL+N9yHsQVhcKWrws1DaHbUasJIoeaBubA5Y7jtLkZRC/6a3tTPZEOWm
GLS4Eq5+3CpOXNXZuaz04FFpe+sIa7R87dXVAk8JtwBuY5OW/OoaazW9kE1A4B7Dju6kT2Jy0got
/SlkQfo4SOpQH+T4OxuDy58cDcH5ZSa1SkpTqMJy0edYtxrN6GZNXrkVgemoY7m7zDIVWhT8t+Jd
LejqVJ8odytyTzetOsux6rp2TMRBbH2Q1d9aXycXfcoUN8Pr9F1fTb84nKkbzHp+GUq5c9q66A+O
xU5KTt8ahTqqDUAI68SRmVKqhHNgXhu9xLogsEKQ/ZV4ag2z+KFOuvZABnuErdnZTywKJhxBYOQk
18xYnxA+pwCxrx1dZtdHO+TczwGwgE4wDgLldjvRxF4GISQxi3j5ajtNs4msoFbKVykI0s4Og9GP
vtQ4xFyGPGyin8XgH2lCbJ+O7YSJOLMCxq309m4PZoBXajM2vXSNxsF0a3QzT74M3j3Oq6MADaB9
fVxYhGKKf5aH3OBHSuScJ7NiphSrvVmdqmjUz7IY+LrThog22NNYGn+SvJW44dM2Nm1RzQzzrBR+
GTuo+RufZcZ5gUvzL/LdcQjglIIVGrlnC6OwE0VuKjfsjCRxhqKQX/6Ps/PajVtJ2/UVEWAOpyQ7
qCVZlhyXTgh77MWcM6/+f8ob2LDYRBNaGGAwmJml6ipW+MIbYuj1kx8RhxU+8sB6epTa0fjoNE6R
nrJi7l4zINu/lSTNvxrOHKonh+o85pAhbgIPWHDipZDTjOZBdSb1l9k1RnvEQWP8biEOOJ8rVIGs
Q0Al8J9Ct8MY3nLWLsdOy7LjgtMV3cCmNDBqhzVeHRUnmW3fHBADuZf6llAlRGxH9w09ix1PlsYe
oQpcYIJDVE5AhRWiw9cc0nCJS0ZeJy7mV5rhx7bUqW6jO82ntoXwTKhhA2dA3M9SvDLoKS4gC69Z
qH8PTeQSVpWBKznmjKF2FqbKP1NemiUg+BanxjDVkp9G3MSBRxSQ/g8fLU0/FrHjfJcqGw6LExbZ
fas4QXNqiHRKL9PNNjr28O1/prkSZMfemLoXJa36BN+DuJzcAlJa5pZarz2MCwaH91rlROGjk0r2
4AXgub4bY2wSx0YW8tO5ky73kTyPmW8j59J5g9xokqv3QfmrC1I+fFUiEegrcZBK8LS16sF2snTw
EJiZdTeZQu33kuX5a9p12j3eKuV4ULNwal3LSsL6nKStfC7o/XVu7+RgQMZC+qWaSB/aSmO8zqMj
ndNBzX72TVt/bwrcGeA+vKCdU/ZBrJ+zQHM+zak2J4c2JD49iNsQ5rKZJ4UbLcnwm49ePyb4qisf
Efk3zYOtDn32vBR0WY4D7MfGr1Vp/jzEE2yjPBuGk5TMsXbQg7xDl6GKnSdknqQa/vkY00Mxl+6Q
22oS3RW9FpQeIU/1mmWQol09bozu2DqLnJ4tM9B/l1Pl1D5ZowSqLSLy8bN+gcE6pUZwrOWwKjy1
0/vYL9o+ZAvI0tTM7qhM7UsAjX/wF63U6gc5JHFwu6I1LH+UAy114ySGdD4tUnc2h2xxzrQmEG6c
eit/qqVI5zSY48tSBs5jW+rypzmit3muwi6L3Xwwsy/04LKZr6mHzaHubDs8tZbWvkJrgdhVQWcc
foTqMip+7tQKmUc6G/UpiiEG5HHbYAHW1WWEN7pdjb5dDfl5ipWq8bmE1ZdOiYzlgyNN7T9NaTo/
LfwIpPtpGeTuPopC0gspjMv7MTIj+xB2yQjcZ9IyxYUM0T01qZbBZYRGLp1mCUUt+MWB88VMjGn8
hJwUS6km7HDOJ5f8U0kI0X1CDDRunxe1aEOvz8htL3wVFUj90n0LUCozTnqxVJ+rsqkX/3acdvXs
EXMKNBFMCuA3V9GgnaPUDcOMhn8dexN0R8RYe/2QxQ3c/KU1D0P5bv6MGJLbBKSxkOlak8uskt4g
GAZg9vk4HrsYm4yqbSKf+kRzZy1W7A96Mu+k6ldRhxgUdKEQ7NzwrC6q8o8oNaTAqQ2+9mqqP5Pc
7WmQXb14f0bBOEeosFDeW714g6LFS4Pw2CWb6tyjGap4UPDrl14v9wS/RFT7Jjz8MxQFVqH5hcLT
6j0n3aEOjozyhWdliN2xrzA7aVKgi4gsBG6HLxDYpjI7plocfv8Pm+ZPy4q+ONWP1dhlTBmv7YFQ
YZ5leW3VWdTX9emQWR2iChgCSx4Pgfx6e9SNxQW7SIeSdgn1ljVwK88j9DZGoYJRxfZDJkGjrC0p
eUUAda+gvzUUPRI+IHZEfMxV5Q3qb1dMYnGXRU+9YUZpW8F10O+xpHhvwZIyMAwr9A+IOa9bTpod
tPqUYXKhFspTTOR73yC8sBN0XwV/BEfAecShw3mY5O9tJGaiBN8XQrgNvTWIWqGcDAfboBcT1zg5
OqTyO7nE9QJSYJaF9AGddKqxq1xilDEHjDoY+mHCjugkWbtHeHXxQpjOOwu4MTeRK7N4hLbXasrW
EEgwYvG3y8M6P9dpkR6arOtOdSlXHuIku33bq5qfKJ5zcZFBk2wCV367mKArDLOLx/Sid3E2+zXa
jpKfYv7znEvJ0vxWlZTYKNLUkbZsGs0fiwnXpyGaFcWd5wTpG4PNde6tpluOt4/I9S3HFQ5Zi7Mp
hJHXl0KgR/mAqbtw2LNbjKyU4LkN+v7lv4wCQp4PjDHMOmtxtIZySGpT9OzVypfQ2f5AxDL8uj3K
9RbiYAjclpAKo/W0umSMDqIbrwciD20UeMJLy0XTO/rc9VOzA/vfGgp/RC5SSvrIdq2GClL8ClKo
E5egU5PHecqM5yBfxsnt0mmMd47G9TfisRUOr3SYAaCuASawYDUnHFE6Vc1U9kYtio+a0uxRUzam
xPsjVM94idAdXp342UyXkip+cikz6TVti9yfJGzO0SAdd3bD9UgK7XLqSbRfUVpYF/WHvjb6qkAx
TjfK5SGo51+ZNRd+EWvp4d07Ajo6OH36O7Sv1jANPRmXFonSFKl2SMRDQYUWLpvkqlG1B4u5aiiL
zc1kKMaBSL7Co3RgumTkoHldS/QZw76x/nFgnB4zVDa/ldjUfmHKwx0WnpBvJWBoO9n6NRFF/AAA
i9TqaGjLa5zFMFhGWVa8QHNn1dMpL2LTcbVadqqDhbN54Gr06aznBrfF33ZXKanfOXQbsPYMkCjI
UhtNmy4yLTdUJOPdvG5+HL0V8DpcANcmGIhdOVprUKjUw0S5VIupnyjIS/h0k4re/uZb8SnlEZWm
rDC1XX9zlJ1mwjo+hBmUcHtzJftgFmbqjiMQEDcK6AKU7bIHydj6/ABGQZ6IfukVu7jDLQC5dWTz
dUkyDsgscJOPtXnSyMdPHV25L2heL146Ricl2rNtun7QCOlwGKFEBsz46hK3sLqNYGtml1oyyi94
pkluiJSlG+Ramrq458g7Vc2tNQbNDLcL+An1P7Eaf/VM8S2UA6mD3zAZRvB1iELJwzEncNNuzB/7
KllE3aPaCcivrw1m+f8HJaB7OyjkfK7IJCbEQqr8ZKAPfj/Wgkle7yqjb9y4QB6AR4qLFw7x6i4E
A1z3NszeyzCpFEOo7T7JQbr3iIi/sg7IhZeGEOsUOpris/61ilrUw5MOmBANMvUFo9v82A5G4aGd
pStuOeXmKYnG75LS7vUNNnYrOkXgbHglgcheJVQ1SMp6nsNLnarDzxDlq4XxGoW+vgpe10UzzKmf
q8Ky/qfNhdzcI2Ga7AGDNxZZhZlCbVyYz16JWyiDVkOdLsILqnAzuM0oPOpSucd73BgFKooAFnEB
KVdxZbeUE5Eutf4EhYJ7Z5wiw7OSyt7bnZvjUEZEN8gRXgGrLQMiY+pMtO1gS8cKdrpZ+JTBCNw5
AxtbBsAjpkTU+E3Rk3m7ZRQ7NdUxl6Q7tc8Ljx6t4+ajslAzqtUPdpWoXoSm/McQ5Nj7Ix6yQ/MP
4wYoxvrRVo1IHnAKpz0TBkjVGVJwQJnd9vtwiXZul42lpCTLYUd8BGfXNewk1IZR5fLGMhfhgo/N
aCk/IMclO6Ns3GFUMfiJDPWHnP12KZe4jnupD8JLaeMneVDqUP1tpKaD2s+UNfYRwko13ZUhuc5O
brVxkf0/NhZ9LiBSa5B4VgxNaaugNLqRapkTpY0fz0vlT4UU3d1+DDeHQqydbQmH/yrUGpU2zsCx
ISNfxdidkj8UYBTD+Ii/kfofpsWDIJpqwL6u6unpkCJ1HlghaoZhj7NKFpnnGQ4qbeW4GPcMOrdm
RtOFdAoMMqR3sYn+ujzHxnAaKW7jS1rzuFvoM/ljHRi+HUt7jZ6t/SiSUrB6FhHrukZjq0pnZ+pC
LlwE4SPlxfkkaeO/t7/UNazapO9JhxVKErCqq0e8dBpjNInaLmRH1SHR0uYZxSis15tRO0xJV/v0
enEhTSTzEMSjgTLn/G4gDL9BCCOg54b8Drfz20WNYqtP5IDIfJTz+i7TauWkjaip12E77+yWrUXl
dAstPoUHYH2fjFLsyEmBmGqaRd3ZnpL5NKV2vMMq3VxVeMigx+hlIVSwmhEFRTqgMAgucqWoflSq
1rFc8sW1oMF7vdxn/oigmFciQuM2c58/14H+bvKSWFXYIIDtsRS8gkLG8zxkoVzFUGnL8hhTAAFw
WY4uoJdsZ1W3TgV5PHcnfHiA16uQIsIFu+rbBj/3KcQurJ8tt5mm5nVudxEOm0PB8gYyR251Fb3U
lhbpBhzzC6T75KCiiuZrUwwPOtbeDVtFXQWQJYeD4gHclFX9pIBfrzmZksOx75tPAGesrwiTIJbg
mJG5k5xuxNICTsFw9NCheq9eWInTbekFki5S1g1HWZZ7dxEUbLVJpJNcVPbP2+d+YxkZj+FI3Ghu
rysJstQnoSqjmdNXSx4hPqx2Dxrp2EfgWsHO7th48hCPEUMJ4PgVQXfQqxHOgqA80iZPfINYz0ch
wSkQTkhz/gs9TU4I3Fqfbs9xI2qBn8KLAB4G4uq6/iUbpVYhHkvkrpbLoVGrmPtNzp60oZXRuE1a
GlO9/FRk+fj+qIVCJuKtEFZEpWZ1HqY8lzglBhII3Tj5RhhFPt6I2WHKd/2Bt64a9ig2iCCsScTW
EN3WnFHyynAVp8Or164Vm9OhUpXpmBSmCXtfU+tjb5bWRZUAXvnlVPfmfe1o/bd3r7YIDSk5UlC9
fq4qyYjDTJWwNwj65jGS0taj9kavNw1+pypuvjLONf40wTK7PfDGlc7AJsQYoXt+tZVxptfmyiRr
inLVeYQqrj92VRIfbo+ycWAofnOjo/HE02GLTf7Xw1+EWc0bRfVWpTHzWZH78aiGs9DS2BU53ZzQ
X0Ot7gK8Qgdrov146abK9B1lyXxL7vcqRxunQzgT62RkQl/4D6fwrwmBcI2qViTT6TjmP6Dthl9U
6DunipjjTk+KOIFBaBT0bc2++HJ7MTduuzdjr86Hqs1DI5PaXvQ0Lw7Iclm0nyiecnsobsza7myR
ay694OtTnqE4I0L7NWKtrJN2biVEpQB+hhEggjC7S7rU/kbxChfAsUfOym2B/PjyHITM3Mm0ByMs
l0dUA/M9EMjWXhKSBZTm0SBGKOXtXkr0ha+PJd+Fpx+tfouu6qMJlqFydW3sP79/raG4w3HXDEBD
f+6Pv74zhcBJc4A1oCtUvRb02I5RgrAyJMfYz5Tp3UghVhqlEvGucNVfOcI6KBiBTp2phsdOdYl0
vfUSS5f8KDSNndrj1g4mIyVqJMG2ruy11agOxkjDTVdrQFcAFw2i51Eq0UyPeiAvoxXSwmhiM5h8
kEbp+/cw0YcounItXMc84BHmyUBO8CLHiwlUp/4tz0jdGGrVPydWku1s4Y09gyALdi68odxB6ydF
GTV7zkAeX4Zm6D6iGqX/W4dj/U81SP3ejbo5lmCWUlA2ryFmtkE3CA8eRFEsY3ooAtO4U4Ci3fUG
9Mrbu3NrKLgeBOQGDYCrl7IIZHoPCtdq1A3Rh0Ual6MZ5sPnRKrV0+2hNq5VYlxubngsVMzX4Vxa
jKZcBvRpsslIPk4Ag88APv7DdyIsZeVUmFMb3ymg6Vzbsug51dE/c9vVXgdg53HoW21nQurGAaDB
x3NLOgMlZn20JSTkkgCVh8toL5YEeLmymgOe6LpznIDYxJ7W5EnvwTUDZ6UWlvkzKHQEfpNGk1+7
BWNmUpNyBq9pKOnnNp/4R6JuNDFHkYYWHd8s5D93xmxA5xwJhK08txG16tEOw79+TgbPiRwp9nEb
YsOHZa79xs96TI6yEWBAEHc2yJ3bX3Fjw9BYEbE/JCjRdnt7d4Lm6p0ph8iAjGp9gNE1HxwEJ5+i
dvx4e6St1cUwEjggShokUuJ//+vilOw0aBvkzNFfUVE2Bo95siczPeHRUOLRluee1ocTXnxY4N0e
eeN5BCbMR6WvLziQqzn2VtcEuVriKTYk+SFhPdw6TcdT0oWdmxfysDPTjZMBwpV2u86LRM9qNVN6
3TOmTWCge1MPD2UZLN9B1js74fjWl/vDFxcF/A1YhBpFCxjG+BIs8POSQR1fpBFhMoR39yL/raFo
fuNfBIKUPH81IYk6oRGGMgWFxiz9Og6bIxyRzE0h6+98KxH3rarpdBUFCh6eFY+5WNu/d8kM6V5W
A9xZ9EQaT2an1d9VCRErzymD+JhPSf4MzbQK/8M5EFgC9MAI4K562/WoWEuY2IwbAQyELzX9kwfT
hz6w6pfbu3FzMXl1gCURQVzVEejLAog1jPhiSWGC0lyoe6iN6t6slHtB9tbGF1uQWjYVi6tHrhv/
tD/mGO2fOfdMuLI/siCTPcMJ5werpoBye2p/TJHWXw9tfwIj+NRsl9VJw0vMBNuJApA1RsZ3mg7q
txrk7LMMqvWbUeXR5ymrMeeJrSYaUGIP1H9LsBOfbIg1sif3ljR7xDt4dFpDXdyhRdDPrt3ilzdi
gNod+8QafgxGa1e0PesJmtNk1LnfqKVxry+Fvmekt9FhoXbARNAz4t/W5UneikFHMSa5FL090OiW
8l8Vee/P0kqawdMX3ab+06iTv9Ah+qKNdrvsPEpbdwkyQKLsJJij6/PQGvZkNbUFs38xym+aCbKs
TMNpB0uzdepAPdHb5ssJBei3pw6SUDcYAtkhNXMBUDFuT1Ocf3GcqT4DFm48B7vk8+3NsnUOKLoK
nDgdrKtEeyHzbAMd8MVgST+hHCmPVZpEZzXr+p2CydYxsAWfmBCM4tM6P1hCChQEXKBjFll6tSVd
+aG1WRqia7aUD2Nb7GmNiftwfQwc4Dh/AIcwBFfLGTn4dZiGcOyOmuqJIzF7TozXVCXZuitXY/dV
a6X5kGXs3duLev0hNYpZEC2B/G+AoloNokpZclN3zpgdcGAeAU3b08HGWtabevws69yIdnbP9XQZ
lDweOiRKblcAvaUmgkkSPDuloCvOqqT/HM1U97IlVDE6yoynNigNX8X6cqcutIGWYGROphCrpmex
Ph32bGhNPGIpopdV+p2Ga2a4Y7wssBCxFThASYbvnDQp4gOdI43cO4bzNWjb8kONp5PqtoSwqtcO
WbR39V4L9ND3go4gmBDaBiQL/XNVJSkknzES6ytYjgIcEzLqgW8oQ/Ebg7HSgF0gJU/t3BU/83Ah
INI7VfsnBTS6uHQO82znkbu+TPhN6NtA9iWrpKL29pgr5VRKWU8wLed9d9YG5E3NBk7i7T14fbAp
K4DeQp5gS5zRKhJa3yXhlhPkxmWQUjvyqiyWVLfXnXzPVWZr85HCgcijGCFUt97OqVfy2O4lrug0
iqX7PDNk15Gz6UAyKZ9yWZuPfVjq9zryPjuhyuY8SabAJyNcemWeA+0E5mMP1ApMCnSAAeR0U/OM
SQqaS7eXdGuSQk8byiPF5at6S621SQ6TklgvjPK7CAJI7BWBI+m+nUkFbnBzYH+tg7a6TxYkW3e2
zfX9SeuFcAVVP4HHWcfPYRKaic4XvNTa3HpzFqfPVmhF7lKOyUlX02jnzbO2bjG6qlS3EUcRyjxv
vymQpzmuS+FRPWjJY6x2YwkHuCo6iBYN8u/YMuYNHxdmhbeUNuTUjI7lDyt1Wvtg2f1U3kHRmJsX
xN1gjCyaDXs2GuPxw6Atnf1tiEepO1AzS/LHxVJLbsUelI1PfmdI58ZMp+CE83Ccum0wK44f6djf
HafaabVDPoBxRco1KFqXUkWvQSoY6sfRHJIOr6jARPVLVYL7PB2gGpT2Yn6jG22HrhzVhaDLlPpj
UPWR7IGLHSpI/V35klkxqqLjJGnlAf2lPD40C/wI18oaamYh7yKOFno2CBCShs7YQONPYtJxCekG
ED2WW/2sTeg2mcNPA9St6o/GZNHhbIaMQx7bs+UV7YKVrGp0DTy3VipGf5HbDlbGNKSmWy3GoPpZ
G5j2Ue3jSHGzSs4nzm+kVxcpwQ3+2COGX5+J47QveVHJ/WMO3aPy62mQP8p0+GO3D8wh8pduVLSX
20dgYxOSFqDeKcoA7AmxZ/5KDKYKjxS14k1NsTRzc3ot3lyP+oeE3/3LDK3h8+3xNvYgJgiGKHE6
KnIMK3BUrpRLJ9VxcsnKXpU83XnIUbTM3EAOtV9DIbcv+WBXOy/p1pUipEmFoBud6vXG7xGw4HkG
UzAnoeZTu8J6kRj4VI9dtxMpbA4lvFm4NNF1Wh/qjo58HZsZmAJnyY/c0o2HqExw32KQfnslN74c
4jEkIQgziJdBvEp/fTkDhv6SxwPNW5QsNLdvzOSFTMs8dZPd/TRqeQ/FL/7g2/ALtRHKwRQyKeVc
RZadtQwAo2qYzrlVGK4UhDW2lRL3xc61vDUzuOcUwgWJ80oUSzZ7k14J5uGLnDTeSM/Z75W6cyk7
DmQw855a2tY3o/8Gl4UiN7HF6l6cAh2xdBurIE1eqhOeUbVfpkP70tPAPdz+aJtDofhF6ogvBqWh
tx8t5DUd5CJKLqbcD/chGugXpdLawzyb+n/YiWQBJDkaZFhl7RhRzEAps2RiFYtCP0htqrt1GDWH
SIey8P5ZiUoX/VdTlBhWs+pMc9KiCrXoOZ/QGpTGKTmjlRYEJJmoud8ebOMGgXOLxB41oD+qW2+X
MNaVGVUN4eyn2amnLY7du8CWexcZiurUoZL9gTrGHvjjOmWlZwgTSQM8S9a6vreqrERWVSYeyic9
/klbqj6kulLbbmNM+IfTvQjox5hQraC5OuaXUOqd3eD3mpQLJot/HJVkuhboU76duiU3vDu8nxdY
ZhYlqaKWPkjOiNRqFdXZA2Izdv4SQlhuEPcHne9h41N9yWU5J76IEaXZ+RQbBxVUvDCJEgVemthv
f8+k5OpgxiUq4VOJ2h8Kk26TlKprRE16MLtgj4+x0SATthDQytlk1F7k1QI4vEzg8AiZIjVR3W52
pnPdL7abVJHlp0adnk2rrI56uISHdFkSis19cFlsDFFvb8KNuxDneoqfgPUFEW71Q5TBkOPc5tlM
sqw/W4ERPzu5Hhxvj7I5X8rINI9om6OmuDpYDe1OlJ8xSElsgbewc+eIcbWOwzsyMO1gF3eWU8Hf
Jw/yGgP9lLAFyKNTYD/d/iUb9xYALMpqdED4Kev5otdXlhZaDZdpnkIfOUMuEyNdPFzE96pdm5MG
ssLy0gURPd+3uypv4yDOodld9KDWBlcuW9uA6ao2v4gRqycYlMmXMu6NsxHNDyPK+KR6hXrXRu2e
zP/GVSPahEybuxrg+np/qybByVIxa6OV4NZG2XBPd6v/aPZxfyIZb75SdZj2bu6NYREwgFvGcwSn
c10eC7uOCh0V1TulmDAkLBc7UjwNFdNjA12p8GCyIx/UVjbyjbc/88bI8OfoForaGH9rBQirrLA1
hy517nSjs45qVRR3zmhNJ0mHopug9YO5TLGny7VxloDMCtsVwQy5qgZq6I1YUcGgMT4ORzAy2cEc
qHHcntrGDsbti5YM1Qlqj2uWFQB1mz4hytEJ0FVfqpPQb3Tt2EKhfv/dgEsfZWjuIopj63AiXJYI
qCIXYgXqwp20Rv3YhYm6M8oGogZJYGYjwIgMtM7QsWA1OkxV0HjFrGz0xq6WXhLFbomYxjCW3KWv
TP1RBjkvGFFVjfBs1JbhQ01hJ3l/WMOn44ZyEItg0672DdqygRXIXXgJSBaPJaoFX8bUMtzIWvak
BTfmLVjHoJJ5AEQgIJL6v+Jeot4MzBsob7PAXLVwgmXmnVOUn62aL7WXKE7dHapqCT7FQhvCK5J2
eHK6Rvt1e0Nt/xCiRR4k2CVXfU27HqKh54a+oNEQYCZVxh6ut1rsUigLYDC2yrGNqtlTY3X283hS
XTXQzd+3f8X1tmY1UOr4w9hE7Ugcrr9Xoy6NCuNr6a6XK/Sd+T0IRdkmosNGvnOCNifMRuOG4AVm
y6lvx6rKXI+G0JDuUmFU5mlhnWhuXGq4wmagJ87ICqjdqYxkKXGtYDCiY26EzQUNZHiNt6e98UgA
dmS+FEYh/qGJ+va3MJyTdoYR0jtrI2DbZWV+StB5+5CH1fC/RNJiHJwW/WXOmvmuL5G5PmAOqmtu
sURodN3+NdfB4dsfs14YRSZ5XmCMqIVcvESGhaLXqMzWQ51Uo5fNio3gEBQyxw4/VuiCvf8qIBQC
2MoJRD8RcaO3i1G3ldYPKN9dUPRGgUEnwv+DjP6JeQOhX5ZWzod5KIMjWn5C4E5yLqyFVOzcAtcX
uYCaEw1BK7SE19rbn5HobMbQ7MNLaljdOTfMWfKWLG77nXGuw07+Nmm8wC3SWll/+7KznEgaFdgk
+gSZy0rAZRplf1wMM3IRRZOeb3/erTMm/EQoLTs6r/KqZhGhlLbozsTtlleS307VdGqWoXeRGnF2
eBdbQwleHuAZpkd+/3YJC3sIC3vkTkkMKXZDmnp+aC8I9BWIc+xE75tjgckEKSj8W/6IMf51dViJ
UeRFkYaXLolayMCAIo1WnsCWGXvtts2hBD3AJiOlibK6pYoUAMEUmejdZnL0jJiM/iU3x+EDZl/O
99sfa2sTCjy0JfA6JuX4tyvYBhLu62YCe0sfxoNeBdLRSrN8JzK3t4YR7BigpAQT1ETeDqPloVEG
4xzcOXE/xUcr1uXucYaUHn7sDKX/Fjdppni5tdB9Hqq6+xHD3ElOKOoVqReVTml4PBBzDIbPST7n
89Qmx3CgVuzW3Sz/mhqeTrcKprJFHKiJU3xfukw/NUQWiz8sM5XLNjLDf2M9aSqXtwgXmkiLp8Qr
m8wa/K6V4DgulhFHnkqx5d8Coj2pgWFMH7EnmgKXClE2PdVByXaW0cPsvNFRC3LGpLGsc2jLte4N
UWQWPKmZdkRzI6+RtuvNxh+6aXIO5PzpgBcDWKJHWV3sL4mSTvkDNr4dQtUoYh5mPcFmscUj65xZ
RQ4+xKqi5LykpvZqZpgBuEHRh8EhnYZ8OVnZKLUHpStR7KzkKrMfCPfncxii1ekK7ZcPmlSCiZ5H
qf/a2Fke3EVa0/wivXWigyRX6aNadzUqS2OOcA50yK4/dGDI0X0KYtQhGyQNSreV2/ATCRP6E1GI
56zbqli9uUWhzIhHtQ11s1jSyx/U/uNk56HYOAeggUTTVFYMKqCr2CWIaQer6N/cJfqY3fOu4+ab
hUA+FqrN0c75vu5ukAsLYxieamQ3HPFj/jrfQdOUWlg08cUxw/hAP2Fy0Qtf/HyRuwMKA36RZ2gJ
WtHewNdZBMgZKhCilmZAoFy9A71a9lpj2dFFl9P0a4LzwrdRGRN02FW7u8NVmLe4q0JzZ74brzBu
bAZFGqHHDlXn7XxtLQr6OtWp8kZl+2SzKGdU559G3V7uE0f/H21N6dRMA4X4sq93Lu6NninlPMrL
EIOAFaAL8nZ0x1gUPe/6+IKMaOGgrzVUJ3yZqEv1HRzEttGH8oI6pNq6CJLkr+CM+o+95pBMItea
upPSaKc46sfz7ftwY8tRqRCNJpv36wpAbeVhvsSNDGqqxEWTp5P8Meknf6IptrO7t747roZcumQB
PCurDRcjv6YuSROhRBSbUEqX3suc/LeshaWb9I5zoGe815nfmh5XsI7LKip8kOffLnuUzHk22hAV
Ye6rRy4Q5S5AlOwhkZQ9we+toaChkESSnQvNhLdDpR3wMwIstrVCu9Wg9+MPjTJgiV3Mp9sfbSPC
IR+mkyzkS4X1y9uhgtGxAafoPGLJHGhumTnhw9iXQ0fbPelOMdQweef0bAxJO1L0I4UvJQXjt0OG
uLTguGeHuIxV0QGPAeMz/afw6ESIoqXGJO0cmI3NIpq8NC8gZF2XtspEG6lgIJEdOypPdD99Kpqs
fAWXbXoL16RrjPP8H24mwMmsrCBLQTNd3UwZcHDLnBxyx7juvWZQzSdpLkiepzbz0F3uvKmq3m3e
yFdUTGrVaFihFG+uBjWRMLQHk5huMkqEEkNKkpYXcCCs//AJRTRCjEpOCgzu7SdUwrZE6W2R7jRM
qV0aGpGnJaXtCx25Uxln0uH2Lt2IgSiKQ+kRSGLqwKvxgjTIE6ubpLsmbapXyy56z06NvY0i/srb
tpNgIlN5p5tGVWx97KR4WBIrtaW7rC3U0zj3hVcuhe21ZWO8/9jRIYSfY7IpSelXJ3yeZqfPHIbS
1bB8HCUIH7nmfE+S2j7g7bmn6rR15P4abk0oTcAwm/SHyd0jJ3ajyFBOs1Z0vhFl6gF02l65fmsl
AaPxOBoU/621zlinRe1sBZNzN+vL6CJMV17QLdW9fpC6Hazu1lCCfQzZWejgr4tTcwWNQ0H48q6d
UzGXsjrr1cQq9rDJb+/CP42s1QZhhwgAGv3d6zpM23C2UivCE65Qi7OJ1HgPqCAZ72ya94+THBDX
jWnjpAdsrJNfjd43oztSegao1M+cSF2b7eXcFRpq3hnJs/lJjp2l+4xur94ddHxkZA9p+qD283KR
jY+Ypqknu0iNb4nelaNngM25j7LC/GSVi/ENNVRid9NcMu0DRTkrOPLMl7+qTMsR1Rzs7jEgFwp/
2gSeswvvA2eveAJY5k2qEsW+BYZddkcpsB230oHIu8j8d/bPdhk6+QCLNXyNMSuZ3cwYZf3Obgp5
9IJYHr6najL2J4RwjK/U43ikyFBQydcixOt0SQlTd7DaGezBbCX/5pTO6Rzd/hgbMSdlCP4l8lce
ErEv/oo5F9NMzLhC0TlSU/M+G9PAnxWU1kWDiOSDpFkCJPI7g+K7c3Y3dhxFV5hDEOyRmllfE61C
ACXjxIsfhlEeR/4ffha11HtmY3q5PcmtQpiAERDioqTJeOJt+2uWXSV14Mw06U7CvO88k9tCEZPS
mfiaHShls+TyeI1eE5n6k15oP9C+qZ9v/4jr+WLmAj6d9oROU2Zd+MtxQuyNAkhi3lWOZwLj9YLG
Wj5rXbrsPNXX97wQ7xFNPsSVIUutrsU81wsrNGlVjzSGzkS30jlL6/7f2xPaGsVGnMlmiI0qi7GA
4akKwndMHZWHch71O1Rs1T3Ml3J96yK3hDIP4BNTAGRXgU431WgRgbMCrWf3zwoQlx/pMC2mh4xc
NnhArCmho4zRPZHNdl9wF1hOcwwtNl4U8wfk1fh/ydg4gJXl6POMjcB5ZDt/ub0Yf9Abby81yqy0
nFDhI7i9qm9SrslUuxijCwLW7aWkVjO7ch/l/w6SHZ5JKxAaVKEGPsxFOJD35svnfEnHQ5VIlm8M
lnwcrN58GiJzubv90zY2Ht0apDlo19DjMFa7IeqXeMIXBiF1ux1OOAw2ZyPA3qYwlcx//1CwBoD8
quTLCJW9PWe2ZNMGy5BV6aRe9uWsx3OhqINDpqW7MnIb2w84OkwMnhGwnOsGf0FYACKOeDSE9P1j
oISauyVlxvQUaP34w0R/sfJ6ktfQrY2gfwL+MgwuaJ/uh0lZo3voQqQvJr0ddCBhVHv8aXHUnxUQ
L9yXbcgyLjKsy3SMQrmjtCeVderWg9Z+xr0x/mY3+Ri5Gm3e86xOSeYnYaCI0ks5vToGYFxfNvr+
YyWw2L5mLoiqt5KCKmqeT+iUKaFRGZCnZO1HRw+G8m9WGo078Ib8O41lZLv/x9l5NDeOo2H4F7GK
OVxJSjad2u3OfWF1mGZOIMD06/dhn8aSyqrZ3drTzBoCiPCFN0iE9V0aEms5RCbeISnV6K74MORb
cA2/c2GH7JBKMmyq0bSE9n/+r+tRo+NVjTm6Ko1fTJG5bO3BBLb9frG6a9CdfbOdHJO9CY8rAh0H
rEFONqMKasdKA9K/rS2/G8rKbzbNkZHfWCI2/VF/DmBDxLjR62HRyvXK/jzPYeADUnCg3YcYDw3M
1xM1QBz4qqYwLKxKjxsRyBga8hBlQYCxMLwQYI3DNWmeS1O2iPB391aED08PRTZ7TaUhD3636KV/
EPRfEumOO5ZOzelLm6YroJS0SW/yvqOuMCgBRPjtc3npDt1JS3ucTL+BGujriSOVM69BaqaoXsuK
fRfUTUIbKA3+rDg3GL8CCk0qnGh8JBLUZHGLuROP4kYbXTuI1jaf56r0P5tb6/yx525GTtGbKN5v
s3YNuXBpuWhGAN2nNnShLjPYoLg8kSaNu/kDyAnwZIhUF8SAPcUrN5RFYXpwd7ZF3PZuluufjGK0
/StLduF6AUvNTgUuA65aPwkZ2kInM6oE4YkVrNFsuvWz3cr+P1MySJDYjjAGdqbqaUYmq8ob0WvX
krUv9Dl2tCB/WTIUQaNu7YR5RF+7//j2XrjwnLL5PchJkGnOqyJZTYxZjTJNrArXz1hovXszNtMa
HMDpBB98mvuf3h7xwvUCXJX9v6NvoEWdbL7RSIGej1maCC7EgaD6IC3qBUtdNVdqZ3/rsSfXC7E8
imLImO7NppMHyKmGtCpWqSXz4mqPdh7UXkgyuulR0S/LTzbchnEAWCQQyH3brElVGsXPmdpNG2tt
L36g0W8NIWy74J/URT86tDXXeHSq2XnGH2SZw9EYSiPaDH1B+LLR9PEoJq117lazp2rmjVTQ/zFG
9FwiM5sXYoC0zwLcDBbxouYCL1NzXVJgb5XZf3KKkaIqSVLeYKZCKnmYpmECgpAq+ZN2C1JJ5qLZ
Hydjo7kk+qB91uiUJgH1LBIWqdnBC1GJfo95mWHE9mS73SPX9yLf06kCZe2rstni1KjBfU/2sL23
Cbm1yG+DChpu02ritqhadOz9djDyWDOFjb0aroo3AXTU+j2hP4Aes1vRihB+sDgRHgGejApl6gr3
6169G3QpGqqnHs3TvNY/KbgkHxSyTiLUcm16LOqhzxCd4UqOtgV0Y9cE/gfLIqECuD15TxZYsM++
MXY+wBlEp+Oi8wb7mNM1Bee+lcsWt9u2DGEjJppdmFtmIpKsyxRuGY5M4dCmuR/7uetzHzVprWLs
aEoVw4bQawRZtgCCydLV8E7MTNNDr+rbbzAl8GVCUrX8/PZmP39i8PyE4u7DdEM+9TRnn4R0fHp/
TqJTTD5IzSy+1qgzH/VmQlFycZYj9gTX4q4LCc7uNMquJ4+DU3z6xuSSZMZxhJusqIuhkmQPNjpX
drc69CQB+IeuJbJ/amHhdUZ10ueTmLlY63sIS9V4ZQnOz/vrH7Nfrf8KJ5Ah4uNoHuz+qsniFjvC
Q+cO5mHRrzrqXVhtMM7Qtalr0WI+JVp6bsPBmk07Mbg5I+D9+p1yurzBvXILjhsH5VFaqIu9/Y0v
TBBcKUEMl8zeMNmv2H9NEGaeLFQzWcnEtXmTuvoQI20AN2O+pjR/YSQSc6AC/IdZnsq/FtJFpbzE
QkaB3Y4H6ZQvUs/1+0E5+de3J3X2LvxV1QOo4+wwNt6Hk0mhYdZPZhYkvam9bCzrnTGPH4OxQENw
s7Jrj8Kl4TD8YTPspYeztq/R2h2wpBKLUzxqDlsu7YhgwoiCMrUiu9mu2W+ereTeWdszE+JOEJGn
Iq84heROqm9g9FKv+ZROMgVfpWFx2rebdk1+4iyG2QejYIckAq/RWaEVg8DMqZEVTJyqKNLbFhyR
E9Wt2RwG0x1VtK0DfnsT7hwZt2RevxvV1l4Ri7u0wMR7f1mQDg/vyffcTNoR2Jp6iU/b+jFbba++
mUCbDsT2dXvfc4VeiSz+avu8en2ZNuGMhcY+GedZSmZzezcAe4Ikr3x3vB2Msd5iix4axGBoChOg
KjxDWqNw4MAFqrViQ07p77GdzUR6CvJy7lfZp77IZ/AN/ViNUOtrea3mdRba8TMpwNDWBSFLrf/k
+Gr+xvOjYQQ7AGP8aKLa/I83Wf9ZgXwfBelDqGJAP4m6X5+nwISths8Gfq/tsHzvm9UFY7XS489Q
SPr09tm9NKOdJgakj/LD2WHqrGBON/oZCWony4GYWN0XfWHGb49y6QghdBLAt9llhk6PENFd05Cs
sKvLuYoqvHBuqK/2YRpQU317qEsHiKQeXAi0FV7SkzjOnUccFwGwJ6PR6lnoOZP1tefdfq9Uk36p
QSXk2B1lgtA1XUDwubRN1isZwKUDBFAP5bGdxs+kX39AA1MrjLJWP1nBB+52oJQNIIONU0kht9X0
BDPSa/O+8CEppXFqSQnsXfH79ZgrouaE5qabkNL4cds2w62F6H/y9ur+hVyeHFQyLOIULicuxNO2
mi0MXyt1zN4yCFb9GHfbOIsD8UX5oUFQQB5KElk/NsZhlFhHuUh44rlVi2cUTIHQbIXTDREOKJrz
XWCM9KxSjFBCIOJZFunGJtenAFmc/Cn18u6r7Byp3W8KYaxoDbzs92TbDTG21m5H5HaDMdId7MHs
VMNkS+FfgdnVaFh10s9d+lm2XvnbV1X1ARdsy49R9ln9W9PGJyiaxTB9170VjMliz/OvWdrdNXT7
hU2/CyAD/dgFHagZvP4i+jz5XjVjXOb5QtwYejYe28nSjp2s2uPbn+UsmKEeQmuOVx5VQx7Gk6Ha
es2Fq2HCvRJrR4BBgnC08zKGFLLdOGZDyoSM2OHtQc8Ll/uoVCzpddKPP0NhUMKtegfZxASJHu1I
Xt6SDtC/+dAZhnFXEEpmUUtP73GZBufdNlbNo0ZB4510qzJxpwAOibRN93uAHG9+JZ+7cBwcVh29
Gmj8/LqTa4CHy9nKnlqAqbndr1Rztvdrtgz/z7qTTsBRMUmIT4Pn0ho9WQx+kGgdGnUlAkFdlNa5
LR48CA0qKbWx+zWUFYLib6/9hVuOUGR/IEgIdvL0670lzFr0opzSBGAyrZ5ABvG2BGm0umV7mMtO
v5NLHRykkS0vGPX+ZxQsX57yA8ElG9w+22/48q4VyvoBwaWjkl4GRaSVdXNbC9WjZmXUDyJo1GFU
s3nsa8e80qW4NHsAefRjAkIyCJGvZ78ablkbQ0EE6Pvi8y7n8M6xOp2l91DrM8Y2Hox6DEkg52jx
9Kvo6Av3O5aQPGe7KAy/YD/5/4rime/qp22dJvbO3kUub2yfS78ujViqzXxeNlNryRDF8E+5zTkb
r/K+DU5u34PomA1EkzdruZU0Mr+nqU2Q0tpF9rzAju6vbJNLV1AA53zn9f8VBXr9Q1dRYXA9Ebq2
hRi+L2bpARYoV/Lw2crmK4/8hSMH1g1yO13HPYc9OXJetiyayEgDTFCtdEql88dddPXt7Z1/Ye3J
nwAIANOlWHO69m1u1LqmdTxA1ebeorxlfMpXKY96amt6JIf/TP+C2Es/bEd0oLh7Fv1XlhT9LPIg
mas2vRkREi8PXqNEcyUzPJe7YCAwppYJeIvWxF+bzn9tqs1EiiMtCVxaQ+KaURur61ODUNZ3PLW0
7kOQrtPP0bQRx+UhkD/MurBxcAlsas9eW/R3pdcX03/fQK9+lPl6A+Hr6eF0OfiYZYr1iFZ8+t7E
MPgw6Ol2JXA7r0TsCwBagZcMNBTBxeuxBqv1RNfrfrLYqbqZc3BPBeTc0OuC/rbhtokgWlghR6bA
mXShSKXaurqyiS+cGC42myr/XhXhYXv9I/py2CqtH4nweW4fbVeDjya69A7V3mtufpeG2tlmdCjR
IT4L81u1idVp2FmdLbM/o5zUAaty+dlzu49vn5kLJ5ONC1Z/J5BzY5+EB4ZDJa0AO5eMzmgfmjTr
XrYx965oyVw4mYyxAyLBLp+XhzefxqUjiHqRoto+67ksb2f8mp4LljqLqkC5P9+e1oVnYKcg7Tx/
nkJK0q+/lSwb6WV66yfdCEw59Oah+F4vXrl8zY0GyJXdBfmPTdTqZamh6EYTGqrXDsilXbuTYnH0
QQgAXb6TH4FoszcO7ewlKH/O3+nNpTcCc+Ix9CerLcOUFCAPIfO1Gw0JIe7BCGx3q4/VyZXzc4bH
INHYS0u8x3uX6vT6XbcU7SulO0mQU/7MlG+FhjNXh9JA5bjpa/l+VZsWOUgJXXmO/763J0kBbAnO
7K5vgkLgyaHxsNzx5mxwE9/rve1gL6N9HPBI9UNzMq3pAZHLXoQWYhC3XWClH3PppR/LwNue1rFK
rx3hC8EwXjU7IplLZCc3vt4WKSlWXtepk5iNGDE64vuEM8SH2EUW5Wj0oj/4jdh+vL0ZL5wxJBI9
lAQBBp8TpLnQAckPjZs0yv0+bEN7Dxchv1KZuXBloCgN5hlONJZDpz1Q0soagjdTkwUW942+DOiG
r2r9iV+dOxzentHFwQBp0H0B4I3Rysk6ltnusL1Sjy6bLmmRbrnbDWLjYJzt/x6tU4EGp0lLe+/3
nHwyoTduWruLk1DFAZ3R9PK46k515YRc3KcErbDJeRYRKTyJmhe9seZ0LZ1ks5ehOvh626D809Tl
SzoYpYyGzSgfVNGVVYQjZP6keqBNYbvMOCK3eoMi839fYejeu98o3fOzlnbgdeNYrxU71ezy+4nC
UhfO8O6qWJ98W1152i7tUNgrwCsAvJ2XFqlV2svmj26i0d6LJL2kCB/g+kpKdGnXQLoFcAuxmKf0
5FPauAxNbccotPEh61nOHFX2sB5B36j/Y/kgqPOe7bgopC5fb1CkDHunbxkKPkAV1sG8JEG5BHGa
CePKUJfWjq3JDfoXNH0adeaF0LYegmiie1pzNzEeSMflmmXbhccEvZW9+Ed/AIfG05JBQKnEhw/O
kSua4LfESjuN0k3KOdzcFaljA2jqb2IkF42jZqsx6+7aKrbsmaLW21vz/DHnl+zgvl1Glmj7ZG3H
jI65XxhO4gGiepyqagJZKd1swiTaax7MVZrX8odLQ+7wp/0k7PWlk53jglgtMkLExISpdgtvaVeE
gXJ1zLAAu1ssda2ae75VKQ8AS+ej/rVlOHm6KaJPjeUXXgKBYIrLRmRH6knOoRUgCt9ezotDUZBA
OG4vHp92l61Ft0BIOm5Sa24Da1rHsw3J0uMwlvoViui+TK8fY2ZFz4do2iOGPRWSIAKj0YyhWmL1
wjvo6TIdVzn9MIrFPlSlR0k091OkswYMGtbyOuhup8OdjU/+t/P7XRc09+tTqZeWlgP/8ZIFZyIw
EJn4gGOWca9PKV7AgzHfbJboVFjhvFSEVpvPT8jWXMMqXFpw7jqqYUBWztPECapc6diZl+ij0RxN
yBWRba31rWHSr3/7216og+3gQr4ub8vOUd1/y78ztw6EMZxvNwF0jYAqAmDmr7rMV5IWX/tYg2C4
0Zwm+CDE4ibL0mJ3r6BpPmy1Pt8L3xpuVDGVL56qlj9v/zTbM8+/BtsbARnkBBEePj3HdukzdTCf
SVplwfSD8Ku3389ObWiRpVnecLQ3FwUzD9Ey8wFWjwQpvWrrGu4Ka8ZxyTHw7MPWGZDrKirQgO77
vtfasX9wKtupnon4x+IwNPz5cBJLV4STVw1/wLL53T9r68rsOBggWB+k3pbmwxDQ3f3oFGQEocLY
3b8zuykDLrTq3fYtr4OxjdzRRjdOc4IVOx3XysofgH6GOZ6sVVk3mmc1xq30DWlFQZ+6doS+t0r/
eNhsNSAOFsTYIjrZWfk4TrNAohR6+hJPaMbzHNmd+lG7eVkdQeSD4cobhOmiTENfJGp91ciY+Jae
xIi87vouL82Jwr0WjHU4inK4U2sxp2EBJ2EJkfFHwA45JPPZLzo6KGIcEJ+pqtVoItMqRmJP4NE+
SKNl+imcbnKjwsxVHuuD4v8pijR/RjpvUHdVMRjpbZYOunnAxQ7c9pgF8/i5UlZjurFHcdz7sc3C
yI6tPXrpobcAdh8Wv1ixhgBDu9VfgGf4/cNSFkZ7P5fO2h1FTUrwc+6aRY+At7tT1C6m3R2KViEQ
1SH7Kd7rda/V6Ixu63cxOK0dw/SoP0hU6LWf+HZ3T1lXWXoMq7515mTcRqOXoXIz3X6sV7xqosG2
loedGwWaYpLOT0+ZTvpsuCPVbhTuhi+OO0xVjLww4DFD5qCwYFabeohSGqq/6I7oE4ZXqfkZWn/+
j2GpgIjLXJaHZoCseeP2bJ8XCLjND1oc3hBSra/yEHkY4+uamtr4DrLWYoTCwKX7gT6P9eRM7jaj
FmWXvxXypf3nPKvr9YZ68/yAblTXPG88CfmhyByzDMupWsdQOu5yh0nOlB7nrZs+IwVjBvFqavOL
kTrOva5X2udg5b9oFq8rb3DhNZFa8/RbR1rnhLpIqyme5bqhiBAYrReEqvDyLYJm0v1o6OVmkW33
1rOgyDHdu8jvIWi4MsfQapS1Rr01YL2Vc7988uZW/pCjr8w4aEo6Fzp4HXVfpaKxbiqtsNRtMan2
H6hW/Ry3mIX/bAJVDWEVOMIKe9LR4ybd4keBbMj3xsPHNnT1GgmtTJuDT8WY6wZ9r8pQYTap5b3W
a8SCZdkXYxg4NOdCNbiFcbQBdgZHZA7xfNFIw+MlTemx5pNnkOMVTZtIPMrX28pq+pQfaRePJY6v
v+XsG0NsGP3ySWWrm8c49PjPLvpx7RS7YrG894uRNnZkFalyjnTXoSsIu88l2Zky9C/WiLBeUtdu
1t0LGBGpFglXemtsQZsG2Jc7IK3afscjCtsjv57HPEiRxJgdIj9lWdqLZ/eNd0+9TX5qJH2+H/5a
1Rh6jirNHw1RGu7npVyrW4JV4PRFl48gdYd6meX9UmVW+s4zi0I8lk7vdREKk8E9nXJZHjItWB/7
QF9+TuVGDQziAKYDpTHY7/u8kvrzhkxTwFWINgw3aW3/MmiBVBF81WC5s/zRnm5oRI4PC4UAN6xx
0srCDt0XVCSBcsvnolxAUqbTgCPiBkkkTC1jAnkmyvbLjFcjhAdbbTP0cmpzz6of6ycNXff0dkr7
ajooKkoZm65ZHeTfiu6l71oD3PHKig3ONnwYh6qbPxu5SutDxvXyblOy9KC7aPp3t/eHdwjqSht5
y1E34HZ3ElYrZak1RN1680JfSu/ZQxjNhu+DMtmD0aOy8R4Gn/y6CY3zYWW+eBQue/uY8x4AFhWV
H+kuPJ0INfBhjVwL9624RdZw/YL9VbUeMws42323GQU+MNlSdF9ybZTGjQ1D/UOu1tY78m394InH
flURbmfTuz7tsiUCEzjPj/3qAUVDFcaTsVWIrUIqAgXAsC7WsQntQc/ryOvqaTjWlelmx74lnOaJ
M1R9sEwE8QlIjO7oNLibRUU2gf6aKtP5pexFGmGrzBoBeLK4kEIem3fFNiz01rp7WUC+/DQ0Vfzj
ecJ6rhu0Y6AztuXvYhTzb73y3DLup2z0whlmgR7ParU/UCkvQaYamw5Jhv33hQd5bOJAdeu3wBjS
D5O7jPfd0q5/Ft9d6BrXq/o0kXdzT7SLlCHuh8OX2dxqTHNrbRPHujHaT5419t/61Cg+UEvOMbyp
6v6A8qWBIUYx+d+dipoxBrdtUcUt0j1/XJ++wF2q51OXGKrt8niecv1d52vVkKDvXDxtyp/dqAJR
noZywmcuQlAq/4Twdu+RlLCro1L3mj6RwD/LmL63uz7IznW+5ECCUswhlKeHiHgvf2afjg1KWhhH
+ZAJHwUCyHboCAeV4dp1sge7bvsqhNWSo9O+ShGn08h95lTeRilYypFPBjzwfUO/hS6nzJYt0tqy
+LX16WYfSCrwErKlPX6fss7ovyyL33ymtzhrUJE6RHlaJ+emxVlJ8xK19nni4zTRcW9Ywfd5Wvtf
Ni429oGrqNG/rdMyOMdUpAZeDfmq2wc59O2T6TXim4X6Ho/8bMpHpQnzK/UEuUWONaoltCbyl7Az
+Xs3fbcWbjyMC7CXUNZb7995cKUtuGHjJMJK1AWyEMi+IWrudu37ecsWh9J3U6soHfU0IZT0vrok
e1VEiS396LcI2Ub+OozimRDS5H2pix7WblAGXbxq2var9SbdCTuFyUosgCiQO3ruat0t0vTLGK7+
ahwWrV70G3NyxO1oSM+Jta6c8ofa9LYXMXWDfYOHJHsc2NPyWdTgKSMlTU9FuR9UNV9kIOGuBNBc
oEgOZnnEC/0TRm7beuugHkrOn6XbJ5nlzDIAV/vSdMVsRLY7o524rFaj5XBy08393cpxEF/eDnvP
S6FgTfb6GDKfuz7rSfI6TZwGO6+MpPEaO6m0Us2x1CvAjNZKChRmeprdj0hCP5TKM4YrCdiF1AOZ
KASyiDJBqJ0m8bDF9ZoXzUiCOtiDtKx4hg3chL1bXtMmuTAU4EVqvSik0w07zfW4kJtak9zFCFfP
cUYcFXlpOt6usv/Pij9MCEF8ijq2QXX5NIPtLD3r8nlwkna0nEOKtvoxm5vs/dtf7kINYBdUo3Br
UqU66+x2slG66mYnAUOsbSFEmP7zwp30wUpncXSRDv719oCXVhBgK+kbRHEI1SfZ6mSLrpnrAEAm
ceXBmKT5MLceSl51dU1X9MKu3AXd4XNgXYCL1Uk9dZkgCmI7aHP1dMZw2NCUPqT9mra3MtXGG9T4
fHyO5NzyNvZGfs2J43xp9/bEviOpDKDdcDLTphqLNus6AKEys4+eXqT3Zg221g4mPUZMb71S0yX9
vZB7YoJMNRAlFEBzJ8ewIczfJt80kRjMtR89Aocp3g38itDdhFVHQii9imQ7TVPkNr6+hdU4jg9D
aungslpcAA9rBu0WFxPMofndpf/DHPFACkt6HGVoZ/o0xELnTeWpsDqsiAY9+LFaYkOfbZeoimuv
yjC0tU35xc4mbfkyt4NZRb3dOl8nvbK5qLSiAti89S7CzSlBm46qeIkDewOjZhOyJ26aEJUhGegL
7VCZgUzv+Cvpdt/b+01PZG+IOO/pzFSI4M7+uxTcyfoyDp5fHLSp6f2bZajzZ9Hrq/1dGNZiYWRl
opNOQGlkUU/BD0WYnAcui+s+0JpQh6CW3riZmEmOUmN8CYKx2/Wld7esp7Ix1HIL1MJE4KNoF9os
Q6O5ka7LVMV2YSGo6Ze6ZtxQRl6qeNIyxz0WwWK0MUFQqxBqcYfudlg8Qu7MNMv+aXINhDxgMwzl
Jw+dOS300Vgt7uEtD/3B6+0e0SFswrHmsqB/fLJJ4d9tCxj7qHSlpaJeldsWZRYK8qE7gm+g5rPq
z0vjT/UjcG7nw+YEZRflAazVw5RnRnMwgqzD7hvhd0DlNAfs237qth/LshmfU5R9eIqbvs8eNMMb
25D+Fm+P3XQNuipFU4gbcHzDswp26BaKJE1AnGQu+7+IEuPBxAoHjifF7jxcU23z6QJmvXaQkyhk
5CEZRa1COeUYtX0wvtcsv+Fl4B2TR00OrEFUdav1se3dWmVhE7izDGWl6uGpSYtB/Ck30X5x9cIl
fXDs1b8vDD97QEYU20hyqUpFIHfSu0FU2LwGreajQKnX3fjQzObo3K6aS+ICVbv5HLT14ELjMB3O
ASCAL9Os3Lu+X8zgZlyNEnJ1k613snZEF/aFk043c1MaWyxdv/6qClh/CBFOdh7WS2V9UE4ffCPN
KT8swWDeZzQitUjlTlM/9D4o2VB0rRbcwpBXj7W9Qrecq80rb5HLH9NorGgUHGVdEjg0gJG7GM9N
1YccVR29pcH0n6ocTSNAyS1aYuOQtX3kTk33w7Zxy+MI1sEvO2vymXOz9faBYEunH5ll0FPQJTC2
yIQI46Ca2E0vSm/t6kGvkWiAx7imX+ym2RpU+P3iKzGiV0du7WwfA8rif6Zt0LfDkNXLx2pbenWj
QTeXyJJb+98sl6I6VmJyX7JN7owN3ZMUglqnfeqneuhofDrWb1KATXtc50B9mFuUXcMJirN+qP1i
qKDxrJ53k/qqoNzTYE1x7MBq/KPVbr/CcAEoGE5WYzWYCjjrC5J3Qxvl1BjN0MLGoEmCvhU3xdgE
QSRR5O4ifQ0yPSKEb9r7pQCohu6WXvCxlIR4vAXK6sJcs9JDUfVpEOqaO1RHMjqL7A43aT6q5hyt
OVd0N4x0uVfmpMqIxsPSwAjuaWl7nZw/ToXwaXEG5vixFJ1nxsAKXDcyHLIvOk81zs2YRn3Nxsw2
b5whW+K0nHrkx+ji5JHMRj2phLVMh0YITUXVCropWcwMNwJjSstncm73e2OqXFx5Is67Koj6wa2n
Ug2Ui1fideG0NmCZI8xiJdteQqEVPMbmlAXX6rP7n3ldkWYYAFs8etTez6RgDK8lKRlKOwEZq8pw
dsbxXdCWreA8z+0/dNXbd+vYOjdVjrhoGLhl7+4cUhPpRKv89nbAcR4FAJ5FzFRH8o/Q9HTO/obB
tEcNJMHiqHsIUvJTzTTVHXU/7z0lvhIdxUCFvt1UN2+PfCkAADL3F3FyoTMn62E0vXG0klGY/vtF
LQY5xtocbeW3T7ORald6ZhdnuntAA9NCRfQ0tLJz1A3nfrCSPdQLu0B2sT9YxbFOu+9p0LhfSZEa
apViOr490fOYDul0ArodaA7V5jQA18oJUqLlmolbZxsSWI6KF7PyqWrp65WhzkMchqJ8hQAavA3s
Cl/vYEobVVk6mZUAd9jiuhmzR8ll9g5x7vJYWbQ8J9dzo7fnd+HY7FaTRKvU9YHs7wv/r37D5K5j
p7ZST6Q9DEmg0l/Oql+zL7iwW6ChsHzYMOK+dNrH7ae8KxDY15PFkO4Q+WpufmKzKx/Reg+Gw+gX
zhVG64XPxm6BusP/wBCdYloLVyGAnllbslbcoLqTF8gotcVRaX5zBbFy3iPbjZtBagTEwRR7Tz4b
1ovm1DnKSPAG2Q6bcM2fu7TYDZw2+06gyBCR3wnEBxRZPvKpV26kC2uLTJSL+gWqD+ArToYv8qr2
ato1yYQK3EFMQHgrt0wJS7cyUrP9fxwIcCl7GP5XcOMUn9NUdMIaqW/JZAo96reqQwaymBLHmeor
ILBzcTzAA2zOHXrDAnOtv96cwnHn1lGunjRpx8nWNW/8scvXD6Ex5+JXUOOVgzCW1fZhWQZaGZHy
LRKmqDCelBwqqI6ePmGTvATtf04u+WlklQgH7i3202WwBzm6itgLadLCeRGWtf40pqWs4tnv7V+9
QeHkykm9cD1w04OLQvgMh5PTzuBQw/JzvQpSBmiLZNLHJV43C0NGp1d3u/lhpKCtvn07nB8jKps7
iWzP8xyU8l5/gC5oF8PZNitx0k4ejLmlpzTTZggQBfzvQzESyGKqLTgZn97w4CjdIq15UYzWSemu
zaq+QS3GXQ+VQijgymKeX3tceVDfyNa5mOClvZ4YuuoYwWm+mWwTeHpqh+7jJm3nytVw/slAsYFB
hYMG0Aow2+tRSkw5h3rIdGSN9OJROMS4hdm4D84KnXjS9T5ardr48fY3uzQ1CH9gCDHtQmv2ZFB0
JFPPLnQ9wSCwuR/toUq6QF0Tjbs0NU4nGEUqLDuw6/XUfGg0po1rZAKJyH9nAnOgySbH56rK7I/D
EOhpuOYgVa/EAZeG5ZIDoMMO8bD0eD2s5OoptkLpiWH1+nutKBGsqZ3iONEEsyOjgp5AdFBOw5Vx
L6BpIKWwoBwGxMnYNK8HZiOZ9gSPKaF87e0UGEFnthb+9gVFfTA1wyycNB4JQY99sSALZsimiat2
9K7ZuZyfSX4J5Bz687sX/el7o0n4J0YzEIGuW3VMKWgnpj46B2MYr2GILgyFUAlVuj0yOH/aWk/K
otnbM/bQP6WFL58qQ6JY0mrm4b9u2r9PigsCC/NAnpbXywvdbOxGjEwSk77AEGupQz/M6Rrjyok8
PxyQbncL2R3UwmVzsm3NJa+LBmOXxFnK7gGsfxuvk6lfucsuRKsEAxAhIbWBYD2dDbXMVnN6W0/c
hYcANg30muOylqV59MuhnyJHqvLnSgWNVvLYVtcO51845UmWgrXOXh00uQfO9gjkDFtl7moQ1VGG
DEfkkmGvVC05P53HuiejXWc9BJJuviBgQZscnqj9C4244Gvg9tYvvVrmrym26Fjz0Gt9UgMl+2jJ
dznxme7l98qazemHaSjqSYL2fagrYLSJhcDBO4uE6EeV+8633izyIcZoXRsjb/TUd+GU2701VlJD
uw6OR9yvVGyuHNYLIRGg3f3B2oWMz+xvnNLvxgqwX2JhbECtbUGcXMvo+5JqR/DM1O3bm/f0mEAJ
8/cGgc5H3+Ff+z//Vww9NpbZ+i7kPDXlgsYZnXpbq/tIa/I+uTKUyd/695f9y68FGgyAEJQ6l87r
sRAUa3yKkgv3UEnHb6Sg91Rr3mI+bRVA+igQi7xHcQGzAi0r8m+gJ2d1B3cMNT1Jy9uMyrkT3dfS
TlfvaQACHAmwyD+WFDP438Kpgwd9lqO+hP6Quy6FotlBwHByjCpGuMLJ34354tAlF73q/sfeeS3X
jWVb9lcq8h154c2NW/UAcwy9SFES+YKQRBLAhtvw5ut7QJXZJR5mi5393BEVFaGkRBzgYLu15hwz
mLdMrSAp7DjBXu6oD+viraQXQg3td3OhQkbVZdPOodLZRRcom9vKJ18MS7W6tk1yGGZ1/mwpeopK
trS5ob503SRMxSSrm2maup019+NyZcYlhYsOtKt3MCcvM24aPREsp8mYwzhhUyqPlPSyZF9TD7EP
6HIW0vpcyrz3v/4GTlcgvgDWAY1eDOm0b+2RIFUKhXEwHDNXugAfoKvtjTgeivORbvt4oMqof/Hq
dE7ecwK/WYO49KZE36zt7JAQh73+7glL0U1Fscej4bZJHripJEUpnerkUa1zZwxSEkOUM7uHKH3U
ekX7xOiEaF4WK+r4v/0U2KgxtFRaOUhZtyH40yvvDAIVPNX2Y9fFY1iDUPCFJuzvnomCwZalDEyn
S96ZvH/c4MnLTzsHZRwaObTdp8pZggIo9Ml6OE7o4kaO5LZ3rZXU4YC8TUDNhDlT/U2XuFYvyznB
ONEkTW+HipAdGh0tEe9hAU+HvgNPaFtP6GexCeL/Xz+HtMpEBq1yOZpV7V0ngyKOrjoZ4dp0+Tuz
2unSxaV42tsLwAlAf6PnLXCNctidVlo+gziYfVmcSeR2+19/sX91FXgxyNrhc4H/PqkHlLm3xoo+
qse1GMowXXPcxm3xnr/kL15lg7rVjyweHt4bkb4F5Glyc6bojAD0jSyuwgV0u8hpBi3U8y2aHntN
nTXnntLYV1pVTe9M2m/HMZ+AmhnVQvgYdHhff3P11KHTMRf1OExFfEBhlx0aDLi7zImdY260S1Db
yfrOxuDNiXb7EqmzMIKhnXJ8PNnnGCOAu2ICrkiMJXocPXaIpVXwNKe7oZrV4yjzxqRHQXlX05cO
FJ+pNufo69Ieyh+9mNRJFAddJJyUdz7bGzv+j88GWQFTA2vLm2WsSDxYHWm/Hgut0M9rMdlb88ht
vjkrKTWIWMZyhg5HoybstiYFGiBvrY7q2JppgMQ6qQJUoCChFjlVmY+XqdQPbc/uIlB6ojJ9G8hX
Gxg955IgTif7s2F09uy3EvRMOOhNd2NzqJ4DFdHGA5nCnYSr3Yw0TKjkf50Y/ddzmYrWj7fti9/2
TVn5aqJOL8RYZNQ+e0dkvtXTHvALdPU3JhT7B3Xo5XvBVacbvO1R4ROAGMPX9BYGatoyzry+W4+t
pcVXqlU5F6VISNEw19x7qlDhvZBhPLQ7p27tj78eoX8xC1J2pgYDDoDS65u9Mg4yvWP8rEfEulkd
OYtuveQJbArfzEtn3sRV8XUjBlEEHZNjFW6bhs9FP5PdoJk91fFff6DtrPx6VjZ0CBXUZrcNEGez
1yNJwUhgen2vHmVZ19mugeYwgsMij00zAEf7fZrTC9JQeJXhYhoZal1eondOvX8xEcOfZ8PN5EVd
/nRpmE2lSuKlnY6ybgUSBnWJVCWP79j4yXemyL+YOSB+sv+imM/m+NTWaXZxzOZ+nY8rPZnrps9p
LZeNDKZEqmcVM39Y5qL490P+r+/zfyfP9c2/n2f3r//hz99rubQZI+3kj/+6zL4jg6lf+v/Z/tn/
/muv/9G/rsfnth/a539cfpXdP5g2nr72WV2d/ptXv4Ir/fFJwq/911d/iKo+65cPw3O73D53Q9H/
uByfefub/7c//Mfzj9/ycZHP//ztez1U/fbbEj7Wb3/86Pj0z982FcN//fzr//jZ1deSf3Zes+J8
y3gv/v3L/vwXz1+7/p+/Kbb9u8uxjsnLQVICRIKVbXr+8SNX+x1nFDYtY4NnUMXiR1Xd9uk/f9Os
32Gk8eJsJ1xeXpUfUfDefqSYv2M/5UfE4IJdYSm0f/vzw736vv7z/f2jGsqbmm5Ox828fkN/oLOw
FVGgRTjBSDFPon/I824XL63LXReZ/UX5qb7tL6wvya22W3fxnmJesO7yKy3z54v26O7lcQ3lbrhq
HttbrIfjS/6x0f0yOBsj5OvREt5P4d2FDND17lVf+qnfHbMgC2N/9tXaL9cdE/Euf/rpkf9xVz/f
xY9+wH8G+593sRGst7t4E9YxkXfl1OjAdzSLIxm2x24PJXZWff1GH4L5k71D1xqmx/LcvH3n0q+P
dX9cGqkYVpDtVH169AEBtiQaDvWdvl9384MwguKLe1lC7dvn53lQ0vlD2Bau1VX1jgrrL66M9pbr
st/FWXeqV8pcXHvu0JU7JsBd5eYX0+zstXS+Kkbtnbt8cymwB/AOwISTFcJbebKhjDvDoDtORctx
c+J5Fd9DWquKQ9260a+fJ2/2T9M2j/PkSidbeHtSM3Ntt9qZcTuZd8V8/+vfr72eJ7cLcF6BAA5d
fePI/KDB/nRGoD2a9XSB851Zi7T5vHScPnd9xdvz2c2VsrnCYV5bO0tZ4+YFZcts39l0beQx74pu
/iTZ0tuOTxTW0p3LUgFxXM+D4wTm0pvjp9KrDCMyxzYe/lYIwY/PzQxCVZjZgFneOdkCq3OtSGsp
xS4b75fyxgb1X8l3jjJvHz7jZ9PZ2di9ebFO6s8FKvJy7LjGMDJqrDOrfo/qcrLF/nEbzIM2/RO6
4ptU7PWyPDi9AMIZZ7vY6p+kVkWGJvx8ExzF4z0LuY+5xG/MGKnCO+/w6w3Bn1feeCpcmb70dvM/
ffFqazvJqHJl+zK5XS7jm/4su5n30+d3XrC3Y2XrBGPYZFqHcnk6LK2uq4iN9sgp9R8bX14YvhpM
AcfRwIvWffLR27dB9U7jQNPfDBsuCrKGqYCuCN7p1zdXeU6MYrhA1bUvjvWVdegP8W49E1f2QTlq
x1/f4g9Qx6vpluAXKnhgHTgxuKZ1ckpRlNyqEGxmuymw9+aZcl1ftUczmP3nPpp2YzRGazBHsW8E
rZ9G73VJjO3Xv708uAfgQBgOT73UDtXlWM/0bJceEXRxs/N5fMQjG/aH8YCA7dK5tW4tNnRQJ30E
1G4gnsWz8mTcuFf2lXP0jknoheq5c7TeeTI/nvMvPtrpcgoWRp3WjiczJ1GaRgnvd0fVfe8WgURx
3/plTUwcGkG/vHOE372XyWa89ib++y3HGEnNHzgAZcbtRfnpLXeqehYoSbNd6ScHY+eFyg4HWjAd
3Ci/Ur4oX7LzHvkezgDfvImvzZ1+rhzRR13UH+ub9sw8LP57Jua3swrhKdu0taElaQafDnlZS4fo
8nRHNb1KL2kjtmT7ArF4Bx3w9jqsgcRN0hPYRKjqyRiolSLGfJUzQ9bDXIRLoVOcY77L5nfWqO0X
vf6SmYgsaBisvDo67JMbmjrEiNPUcKHE/G6XgxuMjJVgWFfnnXH9Zi6hUkxLiboehlcP5N/rb5NS
n1K5clGipFH2CEoi3TvD2hAY1XsrvP7mxdkuBeqKdif7QaREry8FT6SL+25QIoDAt8tVf6186++s
8/Y6P/Mi9zq/qaLmer2fZ796VL+579zoicOU99bZWhNb+DP6a509zevL4zfyFH0i1anfyWN7jM/S
AFcV2yc6V1dlKIOnX89hpy8L/nOd/4FjYGezkWNeX0+zMxyB2ziBGwV3PiC5KPz1FU6/O65gGBbt
TG/rtVJfeX0FbJB6NaRLtqNmE7g3xaF+p1b05haQqWMrQ3lsqhz3Tx9ZojtG4yxKHiUzJO/UWj3f
7Cf5zst+ehUa0Vtrkb2txgb3TUtVyW3wMkupYb1YCTRvmvQ8xwjzN++FqjXfPOcQlk6Tc81JERlw
N/pHIy8ivVHkpXC0+JYkyfdidd7cyya9YdUC50cvGgHB66/EKyYwOktdRl4H6nyAvR40bvuePOGv
rkLpAc41XUp6syevlmzWcW77qozmGIhu2HaM70DvYRC8M2hO5yHWeVCjtA3dLamRr+n17fST5yWx
3pZRNdaOD722ClaznIJs6zr/+mWmnXB6ta1xxUBhYwjbmcF6sgF18jHrCg9fFRbJ4oowTmTH13ZH
EIWbhU0pIZ1TWsUz2kmT99HKk7ULZwsOPCUwMX0sVnhmCMhaVd3llorTDnhnN9LoMRJMX85kv+DK
Na7ZotK/r4pe3Scweb8Zae2kkbok6o2wDVmHFBtLN1xoNOxc1Vl7X5DFlPhmw1HWL2qzToJ+0AGe
Z6kx9BTeR+uj3aZ4QUXragciJIkrRSSLOdrrsWhHNsFZJZvQoYsxjWbqeu6UlLPCKgUQE+qF2syf
BPI3OygJSZ7vDEqwaAhSLIZ9IIxNqO8S7ELuAvklAx8kHz90CC31cEVsflPklA/3GqnLOBGz6aOb
L3xQSS+h9NPZ5CPOY1t8bYYE+07nFi2SfSwut4RPW5dNrPZdVODycYJROhr20qHotD0PE5J3Zhfx
NdhX5Lx8e5UMwT9pMuyVcRnopsrxyUik4fieOjlXthxGKPqTKUg0rzL7wyjFCllarGq5s1JtLGiC
jfVVxYeSAUhE/TOIxxb9f5rAW6J90WR+1vZy2mVzi0Q9JSHLCbQeDHewOtlUhSPw24t6Xa0b2lAT
2uGlXxt/ZSyijDZ1SPvQTSt5thQolgHYJwmOhkGVBt0Zu8Ky603ysSG6LNMP2uKoLUamwnnR0ajI
wEEQWPuDM/RqMIoOMwS1YYxYOKGUJchFq2Aez5T4Jl/7uI9ScjKy7Eh+sJeIfYtO86vQlxIePwkB
WeRgc22CRTfwsmrrMl/iP3C7cGqooPqDi2A/HIRVOxGpBZ4Seu04P6T5Wim+AJ3fhsIz2MK5okbr
ZQz1HKUyxzOvq8SZhLKa+iUQWbXEvl6W7X0ix0ziABiM9WIkSbjzcfTL7ECAY+xG1jTORZRWvIF+
0+RyZ2m1vl/KanLxW1B7IMkNhTra6ippGE2r8dmh+fCJllrxpLul9dWpVUeGWFlLI+itmjOVw9xz
mIxMu2NMr9ahtQ2hRYK//bUkL7cNFGQ634cMRI+PeXN84d1aYbVXMSbQtfZIcy7zfiKZR+9UXNO0
V51jX5lugZfVABonZvJQfbR8YgkXp9N4XpPaPHhWPfN6YxFWSsx0nXuP6p/h1fRWmQSNzNXqoANr
A9A4MLvhEIeiFaYoLM5lES/Y7eyR/ISFwIn10hgreS3Qbro+/d9i3ifEP6ZHmmgbOZATyvdOlFkS
qU2h3KnU8Kk3QdVTcOM7FqX9VcQEzq2pawSNjVYt6D1RFPvMELkM4po4Px8LhZZFQrjqA208Xee5
zM69PmXjg7SETMJEMdVIAes6BmViFPtKKYYr14HexGAtrQurtMQQwPHt7wdDH29dGpAaz9FG49wA
sOr2jSn6806Rxeoj1FSf9XkA2zkhPbgSksN+aMBfGLCuI3u/S+dBSexQi+lqH5tUd7NALJl4ydn2
qgQfm1Mc8r6xajW6Ny4h1umyjazBWvSwnpMSUECGV85f2toUoacOjQzjErpMr893VqUpH3SoEWU4
ZuQvRGOtWM+JUhFuKEkbbg+u19sGXoYu69GCaWYVFb1ezKFd4evy8efrlPWgSF3pXSbTwKu8avTn
qiPvKTeaajP5zLLz6RlWVjgULW862X9xC+KmbdbIrWWZ7KmYJXrYC9Ltgo40ncpviTtWIjOVYjg6
aQyGMpE5sFFQjEtgpF72iOOJ0EPPVNbyKnHy8q5gROU0mpsFj/rUDlOAwKpnMq0xzgTuKDVmpbWb
k0DAJ/maDINpRXNpFsY5VINaP5gNMe5BKlP3eUJez1ATXTuEBGTaAgNqO6CIMRqQOWNmr5+9Tnoa
WgGvSQNSMuQFfFodJnPpFlzZLQoyPfASTJcTbZ88amZNgtdKXA2LRjmMSji4hkR+lntZx63r5pcE
17UVGNOQvTRCSe2IkR6j4QZpm9O5HVEcCLdlap/WAYQFia6wIRckls8SRP7qN8paKz6qPVzZqVCg
F8UmIxKJYWb7gt3t07BlFwecZcYWGwf28tBOE1cHIeIytVbZkLDsYSBZGcwODhh9UZXUr7tC0uhT
PSwlWD3qB9sRveGnhjaP+IwSulnKYOnSH3HTnjOhjLwYsgSO4CturjX4b7LWGx8wHc91JFCGsBBY
oh9CGTd2vmWdZl9ARDPxxFNSP8XDmlQsa6XUztLZdrG6oCJxDrRIdYEFuTA/1BSkPq7exkBcOQA+
Ca8azj2XiCCfLnqJt8o2FJ2VoJyuR1eWaSD1yXhaZb7KPcogtQlEvHhjqGVtnPpzOWQfm1FthK8g
ksWobnQTvuwpMb+WtM2eF8eLZy6dDg7bmQQ7mze2bCCcdCZ8ttn+80SWBnLx1UVYom7bkg4zmIa3
m1BXIMVy4dUqO02Lipqhe5irle84MOxReegdbY192Wm5sUux1DwqtUOiu45mWwa8ceJLb+KLwzDd
sOcw0Wk9jjOc0KBpwBCCe6GhMdq4p4iYUntUfYVJFlmD8eeHRVx9sUe9a3xnMls96CiCAuZQ1/4B
uEY5hIqCNMjnAD18KnTi74LShSQSWkJr7wQLrRbZqhjv4nnw1Cg2IaoF9so853BG/mpm8TY4CGYy
GQzAB56EOkO66Uisx03tuRjcr9psnN09q2/d7QbqNF9bGLZrYDCkjkMrBitgYrU+F7mZEard9+ll
05dwFZzWW28XJ6lAGUzaZpxOp++ZNeltYOV9WwW9sOLbuphj3u94cj5mtrWEagLhapeRX9bvTByg
+mGNSclCg5JR64XHkw6PY8MD+VANqvOyUhFIo86wSz0sJqTZ+24c8cTU8WR0+5W5wojqyTAvvKZh
P4ic3Co3Hke2RiplhXsPwMq6NzAcfsmHnuOwWndpuqOjGltwYwpawEayAtwHYzPfFKPpVkEOi+p7
snRrH0pllkVowdR5aRAD8S626JkjXOMk3KlCjBeDZgmyUpeS+utUWExxjeH15wUXPudlH0m5t0VD
D36VnrGbkrz3IqswxEvsytbepUMVR3XWy2VXmGyGgFKxiVm0pfyEW2fQbrJFKNDH4mVqm5e+yZTl
niq2sYiAjRERMV7tEfWmNG63ywxp5ber0Y9TuLL5n/aKbq/Doannzn7gnCPtqzRu5HQ5Vqorr4wy
ifMPYz/Y/aFLe33a5yQ1GX7XxNOXNKMkj6uC5CO/r1tixhvIUH0ockZgIIqG/ns6iZn0hCx3sg+u
0rJ3BImjqrQbtMXzBQymMtSNJP1OKdd9xkXJypTMdQpxuilz81PvVHBeSsdUH0w+bgJpuFrVS6Ph
vHdG+T4zOzD7WCA30K7OGzD0cTNfZHE+e1ZQsmhfrBSW2JgXohxJ/RozxbRDoVm51jKzkkAY5Xa2
fBv12TOiFRj2Y98m5ieDcrqEXNPTZAZK0SiXQjDfHrx+imG8rYOlAUHRWO1nAAW9TpElg6mxNzfI
yYWUizYdsWJJdpNTsoo7VliF4hVM3mSvy7VMrrEQG9NBMVfmbHb6Thm1g2WvKNGycTqDeNaMfp5U
TXVmghuo9o6ME6YgM/YK5tbY+9i7hF1+qZJq+aIYFBb2MTbw9WwmreG7t4iMECmhTtPBjkczCTqs
mCNBI6TtWnuxJmp2bGjdIAgpV62OOsh92geqXoRUYRFuvGjUFeYStW9BNjvumBShUxWaeStKVdb+
2MWQCnwPGNWznuTVDEKW3c5ZRe5ecYbTE4BHVbFEX5sElep77JO6dddYTns1W8XsflDg5piAORXi
xnyZ5yAlXfaJ9kMGRZPt1kRX3I/ZkvaXnTowETfGANapneaBEOJZUYntghOiR1QHvM2MUjX2rtAr
M7lBKJpusKt1mKJCqNioIBrNeaROFSnJAtR5ElVDbSQBZfGFEWV0dREg3287nixEAk5/soqDViwL
8W08quTRQHjq+Tr5Yd3t6pprdWG5feaeqe1aaoFdKrUZ2kbl3FX8l9vRG9ybeeiMeo/csP1ulc46
nKGdyIsPW7b85yYZPGXPJOFhUPXaugDzU/ba5aDWoxo1zgwPRkFiMj3o02Imh3zU6ymqyoEMncSM
Ne22z7Pqsaz1TAN8QbShlq2ywKDBsemqU/nuQofvVz1zcqwAu6ltE+16dNocR03ZgrllfHcogmkN
woYJFZnysPreqnps7INbhxM7tRlTaFK8aEWm1GeNjHGO+oB85AT3RsmUEIyDZIOojqy+yUKN5Mo2
2r4Am9vx9vV1miS4OdzUuq4LZHHnnUjXGcINNVjyIDPcx9TO623no8YaJLRsLYf4zNAL1/xUmyor
ZiHj8ZsZ2+xNkHB9ihXyxMKsscd7tOjOeKeIusLvtJDaDFhtKEjBarrvuuLiSE+rZT3DJqvkexS6
610tR9kEpkiT5141pzbEMF8YT2VXj/GndhLll6VJSbhe10xeetmqQ4RH8Eg3q504wJhUFZ7cpZ/F
sVSr7EXvVtLlqlRa9Re9Vo0htNzEqc7rslUeFLZY3hEOJZ4ha5XlyBElG+zzapgThrg25Pdm1Xtu
kE/61N5QEAJQY8HdO9Nyp8iPEHaE4peY4T83aD0+jzLuxx0n1wahi6U2cYhUBuTciKhV4UxtzpNv
jxP7UduWCF63Kau87kebpVeHBo/4Dc8W57pZny+KkvnETwXppHDUpMe9dfmIqLeqtfu0ZIoIFH75
Xa4mbAHS3Or6S1Ob7epu7voqu1G9ttLP8M733cWocEYBlGw3XnIhFbP+hjnPocjSy9GOyoqTRJiU
cq19lN1rtat1O/1Qcozo/crBrL4zs1VYATXxUgSj1ZLA2TST21AJwhDpd4Bd9Ev8Fot2niWcYb+z
bcu9w9Kg3wXHIsf+YsHtfTMUqTsGRK3bHPCA/Ji5Pyxt9b1rE/vGtnUSR0U/Q+JyWl17oRyDlpwV
sW/3pivS1BfoAdRwHTyLGYXVt2cmMKrCl1t6Y1A2xpxewr0bZZQacaMcenaimNdttjF+skyjCF0n
3hgQHEhvFqxh60UxpCoqqFHBX//gpIn8uKSQqg7AAzlzkXKfW/6yWGp35iR9PPmLIpPJL/QFez6b
ePJ7Sa5jDM56LJvQEQme+a1z/dj1Loa0VmG74c/5YHyaUrE+2IWuf5nwjScwrYUGpkhdGGAKoRfT
QSRpkgXgx9biZpkrkxEA+SccrdWE22+Sw4yqSyRewENfijCGnbYS/DOh0Ew4XBn+3Dfud1CMjN+k
KZNLPRtgR3RxpS3R0OiA05cxt27iVnEe4zWNbzEHxvG5mSo53m16K/uVuGJ6VEPOyMuN3HV9jjhd
tW850p+hY5z7MwT76U2GSjH3rbFaz9LEk0qY2hVfEGcPTtGSZ20iNe6o8s3D2n4EVFazNWsqNWV7
3XWPSdVZd+borHfEc618cG12u0D3iGDnPDiNX6Up528GdAcIGJQuR3BAWXeEP2oWJF0yiCItrpt7
6SjqgxHz3UWdbiGzlcCV+MsOFn4/W8be3rWQgscLty26yUdBiGJQdxftxnCqxkUM3LBMdqAo7qam
dj+0SVpezxWlfb8F7PPFWwzU7x1kK3ggXdohVcdRdSMNUZGJaTjJbds4jghJeV6eqsKG51hNiX2Z
DyqHAAe7nBk4lW1fZQX51nucSamy68SgADgoEVwEnt22N5M1srjD3KY1uc7KS5aUHLHc1EiUiBAp
XQ/B/Repr+WI6H3h0uA4xi3smYhEaYiPWkrdgFNSQsGmk5qcA45X3nTG8EGryS9nZukq08kCalDm
hTV0ThLmIBrRdLYLBHXXzoANtJWXcrxoEuHudbYRgmnKS9FnpNMjqE0tDZqqTg7miuEvwOtt3tWx
7TwOIyqgEPAYX65rT80LqlQmPVGtVR+WekwtQu/75FmMZvfdaxsw6eWQZi+2US8Ur7WpvAc5MD80
qVpee6Dy5E6ZrP561qsx3dan7hlHmfIwDhMshbwWS0EN27Y+1LQC7i3ZQ8OHdoElutWHVbJSKwPT
gz1ZmFqKKV3O7Xgh84lCrBpmWqGeZXncQO0vYo7jehy73xussRRZs2w9t5sGsY2XSe+sMDpLQdi6
baH6al3MiAWb3cdqDDhjnJqCrgvB83Hjim5H2kqb2Z9sQUlmPuRaUCRt/b1b8moJ2IxpzBQYKxaf
pKoFMKptNxrf5QLg0pnHCp8wphHYt6MIbJfpOgBmV8TRulTVhyVTy5bRXbN3bjmAZ+GYTGyq2e4M
aTBBm0vPvHos73SHssYgbBZ82HTOR5GY08dh0MvFbxNhRQObTY1UcaBLnJlLT6G+XIxPKeTeUGkc
oI98w1/xDlAiZNcn7rQy1rErN+aZTQTLjiyNdPCzkcaRn9RebBCYak+fHbZ0MSdfIa6xbHgPJBmW
LzKeuoOuK8YQUXDucX+ojoIrl1hfPd0ltj3YgeHJ6brmoPZxTbEMU36LL3prqSyf5NbxEVfh2u3g
vpZnAMycJ0vNCtDDmWnU56aQTDJrLdaPrdur50nlapfKpMo+UJRifVJAvuc+ldvuS7LOw0M9TC41
M0UsX718XtBbtw5Nksy0xAWn/AKVFYVn+B4Gju1AeGv3FUOnyaB1jPlli+/mt4lhvsdnbCCYoeM1
BOqqet/MfmTgMe5aNMpMkWu4yq5+NJWsWANtijfxOnsWIH/N5NwZA2dbVjU5XAIrW8nzKdhM+Oro
2AWba9dsqUXVzbEARsfeemzLJ1dtnE+k7HmoBEAbfMzUrrrXe8ocaHjnsgudZXYQZWdgZYMZ8kMa
Vmav0iXJs/iqX9rO8uHsbFCQovIevTStHIpGMWUOY9WaW8NJ5beE/ROs1VZs1QtFVM/QlOd7Z/Ha
L9Y0V4xMM32mfMkUh+QaKNzoEUcl1LX6XtLWrXwcevHsmxVMYKGNoom8psruRdpBc1Vr3bk1E8Hx
OFvjvublQ9oWJqpbaDvLUTZftj05jl+5kyEj2cCap1LGHiEYpGk+LYkOB8+RXvm0UgVhrE7Oqge5
FAmruZtW0Eva1GAoxXn3HfvwrPP5xvoSooqGHpHqvkIg6pqALNE1WJdNnCHbUWC8tpEwvYodTs5a
rthCZ8zZ+ngzNRq7orzXNEZ/W3ofiIsp71dVNqbPIIq/zQPtRt9lIzzQ7XLAEyFTVK/JTLYeTH3b
lLGcDTZqE22y/In2a6fPYPiRs9UzbqTA5dTWbK2zNPExNzNmDZMSX6RpQ7xGkw7bLZxJaFb9mvIC
9xxnVhkWPEQ4jdUAedrLO92A8xqPNrSjZeMYjjLNIlqR8XDowfR2gEQ5jlwy+9vvRbjrp73JTd/p
0ApHAeXBOz91Fyc0vSzcp0UkHTea8z3EiuPaXAPXPOvMe1sTe3DuO9r9UW26IYn2gWJ10aCdU6e7
0nTStMwrg2og7enQSoadNR5HSp6tOR9L93JV3stp+KsWsUdj3dA2EjxZUq87t2NRUAFRaESnutXc
K3TArooKksevm7ZvrwICglYtqLnNmmWe6FQatx81b+iLaK2b+MsGiL8yHUXZ/foqpzoHzD8khmIz
QvavU1nZvpufFEeiw6irrZaILPCPH9WpHS+pThCtygYzcnNr+psynx/X46TtolJU0dSf9qF76jbs
s0QkjZaiwSLYuiKI8/8f7gq9Jf8SSQxy69d3NdDvRQFkiqjq1Y2JpsiDabFtNanSHCR62PDX1zuV
pdLHJzLQhiqPXUuDv/H6egsBM5aTQ0Iut3ltNs0rdbLZwHNw4NCtXBP4krxzi6eDhksCVOTuXKYh
E4vE60uKTC/Sgb5eiD8iPtRKSX2776zQUKv3APJvL8V7iO4WJ6rl2qZ9IolQunWx7XmAwql7VWBu
ZuMW7jaN7+K9L+70pXdVnTQ4pCqE7OJHO70Uk5e99Nwubu2UYlzaunbYNhqHpF9/YX91HTgNsG22
F5JMqNdPD9xwnXhxZob5ZBgHsuD6oJ4d/R1dzNvXYgvIJe+I2Rs90SlrRC4dfXF0RiGNB+OWad1h
86bo5S5P0/xxKCq6JQZ21Xdejbc3B4SCDg/+BI0w0x9qrZ/HdOFq8bRQo6rsWu6o0QBKtmT6zszx
V1cBLYSWWUVi5NknjzATLDUOBuEwddvxzMpMhJFT+3fnix+Ctm0KBNdCe/U05Mea81QvMJGFI5od
zvPqGBSinfe/fh1OZ0GusnFKQa7whiPCNV6/DlnP0QlLlxHa7TrTMIk1cIRL5VOttsJSzZqbX1/v
L54dRgcT3wYADx3z6evrWVNjTVQ+SYkutGHXKt5469Tz/Pzrq7x9/TCfbGpA8iW2FXb7FD+9B2uN
GJwKp0Et19avMxzg+8Fquo9x5Sg3a04HKiUT1X7n7Xs7W2zKVaYKBwk1E/zJs/SG1UvGIjWYC3H6
ewnV2dgEXl6N8g/38v83MP1kR7J5V//PBqYon74+1e3P/qXtH/zhX3Ks37fpZ1sFEfGCxWWM/uFf
8vTfWUC2LRdTE3Xf7Ud/+pd+ZxnDYYGmD40/vvD/2Jes31XMcExogGc2Xsnf8C6dun421JPKp8LI
seEz3hivlbke0lxflQjc025w8o80X4O2fKnAbBb/i73zWo4by7L2q8wLoALe3ALITHqJFEWZGwRL
Bv7AHrinnw/Z9XczQQ4zNP/tdEQrOkJddRLumL3X+tZE6qA4yOIZnUzh3LjOsONI7PdTddkoEl6p
fkj0dqdO8xkN+GYm4FcxEayRLJzJ2PpsdXJFhaKHEBBvh7yF/Cn4FsHY0aPrUKPtyGc7C6FbNzwv
5Mg4kDnhOQSycSdY9fSNdhIweDbwPdk7HJUdZQJbWOVdby925A9JXqPmMMy29UcBqCqwVZklPh0Y
5RMAN3DtWtQNwp/ipriTy5yiUI+JkQacYXWABNVOudeapP/S5FPU7sifpiZh0AjigMYJ82s90TEl
YyFZviRZb31XpDPFh8ib53qdb8fsk+jIfNqVurUAtcU6He3XK0HsUMhO8xHXWAmNDbWlduq1dEgI
ieBpFpnIB0rhev8Qdbilg2ouln09aYN1SBc3Pig2KWdhocjCpI2TyH1SxqrtV7WBJaAqxHhIG6ux
/EmK7EtslYaB+irRAA9nIqNWOYzyWwNphPSUDptzDS9ybdDpRQfolnzKMM1NFI3CmjyqT17E8u7F
2PZR/ZWLitSkErSbCbOwApgVyw+XPmLiAztsvKs8rmGrpiUTqk+AcgWKPh7nDx3t13pnI7LgEGxk
nLIWpahsf3Cdst/FxEBEvkgIagmkoli2r6qF9VkuDabvqXLtpwkaJ3zNYtT6i1itszsNS/y5SO/1
TLB5mSAouAZ7XsS4LC2nM75Cy7yYyhkPU2p0l2RqeHc2rdnarxRkduQPT4DwlQydSVFI5AoEH/Xn
kBKvX2gwbtrqcuKjZne62S12elxzGre1XdU6hCkU61E/WDnL2dXiCAi5tTKWFt0+hJn+5FD62r+Y
AT/+63JP/ITrCvPiLljo7dcDDUZCdpPIrDe/YCEgqJVLru7GdDQeCR7pPlI+GMNZlu0NWhQB+TwW
e3IIvAAzk3ujjHRUnKhEgVskOA2H/pzYd7vgO6sOW+cXkT+Jhclap50XS7Gj2HU6qwQwJ1pU3FLx
kB8oBbWf37/yN0fBdIomkE0F2+TTUeIp1rNMptAOjElcz6kodkW0GLv3R3nlAiNbELoZDxmlP/sm
Z7PCI+8hADjiYmh4ux+9wbUeqGGYvzQTFSH90jtiaL4yNZthbcZdADQvOTNLb94xa/sLNheKx09d
0Bpo4Thpvx0T6WzVQdPNYJdUdoO8B9+2nzWzOEMP3Hxfr8Zd9z4vHiPZjJUJFUALBzqoV0ttK1dZ
Y35vEuS/fl839Z5K0vxzFnaaBKVazWf2jZvV6Tg+4nRVgzKlGXzop+MrAglJbCoEHuVNvI/MMgqS
xJIfSfgurhyYon+fedTr6nPyKfGoVywAnTCNV2pLnUo5V0b6Yquh7rU57JvECTu11j8nha0GukN7
1CpyDy2yMtwtmjX9mu3S+URvE2Ti+z/l9btteADi2VOyKeHyN19QpTI5z6jHYAMjy+Ub0x+Ibczv
3x9lu2XmxeILBXC10hioiawvwIsHPLqVZtA61kLaENlj783Lpcgn59FK8GeAxacnHidFdIYs+vra
IB1w+tCxPqG62FqSJGJmklB4nelCsM7CU94tQzoE71/bdmPO4WaFlPHl6mvKsrl+VC+urapia+Zx
qiEYnWQ/lVNzoNbf3pRaVnx7f6jX7ykFCbCz60KEm22b+7DQczLwK9FjTYbxVnhj9aRMgkw9msa7
qo6zM9bXty7NQeWJZ5OCCBb700tTJkCsSC7VsEqr5mANClWzfMxCCdvjzFBHi/GLT4JpmUlPX6kU
x4311iSYOHZbq3ls7/qmG5ZdrAkbtT7CgL+NOWoGEC96vqqNmoG8LUDkF5D0KpBwcVPPN6VTgwTv
42b6ONIHlru8Rp5wO6UQN/x4VFiT338SmzvDr2VnDVEC68+Kl9qaZmTcmwR6ZfqOzuEUGvhnqEVn
0141iDl4fyh9XVdP7wxjrTiCtYfAJLV5wbRFLlLks76TtlS/j0BdVlWr1X1uhfTaoJsF6tUlT+CH
A2pDkZPHrnmFl3CcA+Ia6aJ1aEJRK6eL91yizXf3Zh5R4S4nw3wkilYVvl11uhkuzsrzjLSZ0sb7
F/HG/WLbRI0LGIC3ngVO36Q8J4UAqK+x02bDvdELw71a9Ha+doZcPrw/1GauWR8Nsxl7+yO9h67V
6VCiSbq8tVmezR4J3KKZy721RB0by6ztdppQo0cL5MqZGe5Y2to8JQdn27pwU5xiI3Y6bCVdlVex
NNBrpN1D1jQREkfA6nutjYAN9602oJF2KJ73+aSNdNp0bRXgIg1HJE4ziYZAqzk+QGn7KrWzpTpI
5D0HqwVJHwydl4orbdQL63qKC0ccsFo1CCb6wS38XMvcMXz/Nm4mz+NttPEd8sjwzNF+OL0e4fZj
N6qcUvQ27m89WXsoxpZzKNl1BtneNZuCGjXeNUPruCd6MXnSiBzLenIRBPeiuLEHaf+s7MyOd2nv
JldIBxpsUeNyI6TpPUoWpjNLxBvjA4ezNDyWWFfBA51eJTI8vatIDN1VsbhpW+O61k3ATc0dSXi/
SmlKWl7OEzLGH+/f3c1Mvt5dyucU3pABAEj1Nt9DA5YzFdSqdmVtDLt8abtLFYpCYA9NuutxoZx5
mq+vk1rp6n6Gg7c61jZvJ1Jb24uVSt/l9MVuvMooPpllIi5X9iJJaZjCdlhNlYNJWmLgpKadnJnF
NigkEFU2R3++DZPTA9CMbS0Q1xHZIU7DFSdj9MlxSrcNZuLjUIp7Pb6aCvwmVQhbGwu/yvHl0JVM
pefb2F0+kwtIoPT7j+D1C07tBjjKWgXg5mwd2PQjkce3hrnjbxFPNeI38V7nbPnHy/rPC84mj2YW
lZiVsKBi6N1SARxL6TuCRtSdmmfR4tN4tH5AuNOm0KVeaO5LJvePqdAszo49iOCwyxGyHUZVJL9t
VNHfgPqhbHTktNS+UtLp83E1ddeJt6Td3sBNpVPCqSDcmsAav3R5vpQXce7iR6CXgOYjJQfyXHfr
WOreXBUNCx6jDa7cg/p9+tngsKxqkZpYZQogOTFUVj2zR1+Tpf1jmZaJDAutUL6nNL5xgAyNPPRV
Nq2eMnznHSGbgZkK694kcO7z+0/1dKHhfhM4hI2VAGJ+nEkQ8eaXKTzsOW8dpGRpE5KthMlOp4Rz
78aa9fSHY0H4huNn0mSl6EZD73QsKcemowfihA4rc9i6cYl0emmCyUGV9KdDcViwVZ1DOEDRV40V
LzGJGJ2lG1JPIu90Gp0dlZvhAJ3POXMY2oLvYFEzFhVMgGXwLFC6nF5WQZKjutSMRUjl3cKvYkLC
9iNLzfnhEeu4I7qYpLlhkXtVevpVQqao7zU5MWsyq/dYXcwz58NXD3XdvrOos7KupyZ3swPSsTkY
Wudw9Yo57zvMlRT0RuAW7Tz88Y0+HWqdSF8sSI7ZqrooGCpNqnY3U9UInK5gouyX+MwEdLpR4VUF
csW0QBOQR0pxf3tVblZ6kaQTtxCG+3FA6/VUIc56WKbZvR+6WAvzQhhnFrzXn+46Kisuby5ONZaf
0wtsZwGYdSD6c46Ru+QqEllvMrNLFDX6RVxELq5jCDdGMlc7m8zYG+b06mNip+3PQWvR6A+eNTws
RIj9+UPmWGOjEaVMTJ9t8zUtYshykfdOOLqTt6+bfgknDGx7nHvq7k+/JlCVIDpVAzgMPsnN6guG
tTLH0ib+dKnUCyPu7Fv6p/ndSoz9/P5Qp6vM8SEz1FrvX9cZikent3vR6qbiy2aoDluwVTAjq8i8
z7y166tyMh8DI+DfTtuQUxrjbEaxFautTSNy6Ig6CGd0vBnfyFYlfogYlMUfdE9+IGhyuXZJYz/z
Gm9W9n9dIjnj3EwTmRVw1dNL7HCwo5GR4LxsQ15RSZf7GDTmB7uM8F6XiXeIyeF7oqxR7EunKS7Z
+afPsTM259Dvp7ucf34JHWHwmg4lB2vzbqtwBZEqCoc69VzcdkuU/+jsZrorka9eGIIYGKfSa4KW
VflYd1KcEWG88UHDNuKbYs4/LvmnNyIn6BXWvkJssqVM16WiGk842aN9JvtHdv4oaHKZfH3//Xrz
ki1UBLrGAvRqJbZJtFXcqXTCqULOlns6NTsOv5cYOJW/WV7n68XUyqexm6dDVtrT4/vDr3d0++JR
OrJX4gZFWHszh6GjzDNvapwwIvt5j6VYEv2WR7e9rsuf7w91pPS8N9ZmalbramxdAMkorpFbcgS3
rqqsM7A/y+aavOn2wskdMlaLZbi3SE29U0nG/CaMyr6V+Zz8L+YQ6iJ82+qKlj4yh14sFLM5x3AL
eNdIPCZmFLMqH3b1m83Qn5F1/nmrX4y0nRiVWIhcYSRBsGgQUWjbCS3VaNeoTXjmHq//rtf3+D9X
pZ++wgXKOXRYnRNqtT1+WOwy3mFt0T+QKe3XdpPtXJx5QdE4EcTS1Bhu23Hck9h97lz45nu1nhio
TVLXP2rbXtxdSaHSZDlwQmOY23BZIwb0sTf2k5a6Z675raEMcn3YyK0l4K2aJCEMSys6pi8DxMOh
aHtrrzeTERaUdy7ev72np75/PUnelzWm4SjI27zBXlG7ij2xOR0F7UUcA+K7p7byGoZpuV9Spz8D
QzTfeJqsPUyISMKIqtq8OfEsOSDIiqfZQFuRdKUCzPzTmQXgrSmI3AImAWp3Fhvi03cGCkepNxqj
LIvWXTXjotwZCbU6RW1RC4qcXPI+NW5L0xB3xjieo+e9Neu+HH7zyk5G5zjtsE76FnX7oktc0r7t
8oBHTwWA0VsBhaLs8P6TfPPOIlKkz+9Sc90WtEGrqKC1mPdGAVAAEEVBfJU4R/h+89XEJMm2l40/
Fd/TO4tCuaxNh0vL4PMfXEFItIpG1nFw1b5/PW9OrnxTFAiollPc3AyVgy6xc845REoTponNgDqI
nfbTRZHLUEQpicZkZ+0X84IwzPprYznLM8102L019dwzb9Sb3wlI5PWiuert11+brdO3HXcXU4K+
Q/7U3Jql4d12mdGEcuzl5ftX/+bTfDHe5sSjJrOYaPZz8TjPg4agXAAlWBX/fBRKg2RBuIg0WfBP
n2ZU4vMyVObWrlDKB60FpqKMifq/uJaXo6zv1IuZsxdjudoY+eYJGj3IuHL2Xb2cS7Z565tno04G
NdUzjsGba+mwo2oCh36YFk17hT09VXxiLsZvw0z7zK+MtKF6x5nZd9AZaodCH+Tu/dv5xsexchYd
lIbMj4QMnV4o6jUjGkrhhtMYy2uZSNi8uJ4CjAbm0/tDvTHFoD9Fz0OuEPX3be/dVrHzTApEFtIx
xbehaIEMUDPquqr+3rKE7YsqUvfvj/nGO8mY1hpbxjGNM//p5XUTqe7FzJhx2iykbGTalWphIPhf
jIIEVaVDBo17u/g5g70sc1u4oezQt7p69dtojH+A2Cc87JfKgTdvH5IB/oOAgjX29FJICpOzrfGk
UqMEMq6obr6DEud8Wxypf6C+nN+PmWb8+edG+WJt6zJF6xz0TkdlJ27YycCoDbWJW+qt5nWenO3k
rqvLZsOEDBAKP7UZnZP1ZurogEXIkqBiFK9I7HPptF/6CQeDm5QLXs6+f8wWYzngrQMupI76Ia/1
+bIjZ9zylaY5V5J681Zb4M4Rxq5zzOZWD/inKmS3HDcTgR9lJCaaJFm9ORTYEpi6y/F2NuE0nLnX
b0wHqxjy38Oud+nFpJOkiaOwaXJCax67nV4P0a9FqZ0dGAYSaeImm33HaD1/dIn1wUKanhn/jZoV
akzKQ1DYaJDypZ7+gBSiTV9UsRu2YsqfWOBIcNRaC7tC4XbOsztY48+ls/Hbxb2qPVZ43J+xIRFB
1hM8XO3qxSKyV5YO3Zj3v7BjPt2rN4TKBiUeoIr0Uk9/Wm/3iTHBbwvZvyIckatTSe8LBZ+3dHEe
KtrXSZqHrOuLAHsLUceWxA8m7flxGU3zV9dG3xyniAIlI94Li3C2V1M3+5DaKVHWWMOGMyWit2Ye
WnT0JZi6VonC6Q+erYLkTQS9IWoXGGSxk1yqqxnp/fvy1pvqQXqn50t3U9u6PZpENHQ8M54Y+Q/E
W4/K5APsHfeaEU8HT8xYx+NKWawz475eNlDvIkpGQrUKyI3NyiVEnGWOxynC1eo4SBD37FonKfZZ
D9bq/UtcV6DTJ89QBo0lhEmcMLZPfsxqRXoI3kKgCeXHbpREy2dQzSbkSq5R7nJDzW5krzrld0CC
0znF2DZajJ0/r5y+Elm5UHQm61f74qscaxCVpRtHYU7AhQlBpMl/5YpkD4Xa0LzLCt2DSiRVUg4x
zC47ux8/KWpJq7QzujrFLAbMbgctC7Kg2S7Z6OvKmlrR2aQiBLCqs/igNoP5nJLLjbVtiaJ+zwqp
37lznGe+7qTtuIsdtX1ga67fr4XJ5y4eFHx3S1FV+1J0relXZTN9ED3wujM7hNcv8gq1pDK2kmlX
Z8zp9Xt0mXWRcdwC0j7uusrJHlqqnH9ct2SUVZfBt8Kitd2H1NJKyWLLqb21kq6OWLy9tQy/QEZM
ZzQSb71POlfD9Lb2ZbelWxeZIUg0RkKzWl86maF/VuVi7I26pcinAFD7jaNrNyqWca4n8OatdFfd
OUn0iF02X43e5+S6WFSNOdRplT+CM9uxrqYHQ52drxCrmoNj17UfQ0ECDcZS2NKrvmZSA6+HvRW6
TnRv4Tm9f/8Te+Pcsh5vOSWsyi3+x2YXiDWHNa4YKEDNnWXQdur0TzZy0Ef6QCaYlBoyzJJrxY85
NpQB27iLeHJx+QgDMu3iBs+1nP+4DshvgnTOUdjV197y6XsHDSrxbG92Qt7K6q7I+siXclh+amaF
E7tZlgIGXnxOQfPWxGYjTqWpuXJctxLrVk/4CLEPkCED7jTWLVyTrfNTmwCFnLnp6wWcTGwWWwvd
5lVgU4wqdHOBLUl2nkelM2xwiF656JX9GrTAA9ONvEldPCy+koz696IniAFgpDxUwjWpBTfZg76U
9Q8Xt+rPetLVj7YC4MMv8GifmXxfbUnW38iLgRyKb4VMkNOHEMWxkgAr4TeCyvkooWL8iNooeu5y
GzpqJ9JEPdR2Mv2W/LSvs750h/fv0qtPZvMDNluxdhRAW0wB404WyM0T7/MyQD9/f5BXU8I6CAcw
NtYQ/NFrnF5l1jsw5FhngOIpN7TyrvLCEMGkGDetNVz3pvVgde2Z/cGbTx8VLGcu6kp0WU/HHBuA
NfaKrnHhJQjQTGXMtGe3nGabQypi5ev717gRxlI2Wy8SHxK7bE5hePNOB7QUFIyOQmKyo8oojCHA
hlnnAYHA5tj+noay+ZtINwtxH/ybuUFHaJfnDu+vvq71N7BhWPUausMLdfobJt6zJLYqJUxRyQJY
BDkKZci6k7WsP71/vW++OC+G2uy/6HHGCGZ4cYSYzKvMSR7AIxUX7w/y1kMkDM/mv0eB32aQ2TGH
KVYyoKAYHqOdWOoF1mPjqoeo7NQvE0r33++P+GrDx2mWu0RC5SqXxM5wegcVEiFRYTUe1aSou9bc
Yr4F9lncF1OMY3whA2svFhzU/3+jbqaqPOpxTc2th9/cq7AwS/u33qyohA7wIebd+kaZu+jMcvn6
CbK6IApcDUIWGonNzW3yZbGnRI9CM0uda1OFoKYBgbp8/9Jef/uMgjaFLQ50eMY5vaErE8pd9CEK
C0+DLZsM6O4Tk45tOhLsicgWqGiZz7D3qqxIz7w/r09c1jo6iRcetfPX0Ss5DIKpqAhSnj09u+vW
Y1YwiL55tI3uhiwALRBFU1/OXeJ8cprce+aIpu5tevlXM8zOS7Nxiz+eDDlgrc5uWiD0j93NfrdO
rbQVLVynDAoHSr8qv5iwaT9FrdZHgalXkKOFDeZV6Mu5IFuEEdzu7aKIS8RilkDK+koSOmrljEVj
IOLCAEoYr6q2AAzfIneZU6sqp392P5VTWx+yWJs6n9PphFUkHQuVD08nbTWG7tf6udXY1gGycWpg
lFGLL6z2yRcasB+ryACfW9P8MXdJl8BFSnJDiMCDtUNbuQLstYMvaX5NpPSSw2RUxF97Vdd+hA0G
FEMo2ngP91T9ICFYp3ASylbCYSQWbsWJFHnYdO5g+7TN0EtDTUaUVGO2VH3AV8ZP3BbTb4H6/sZb
8g7mn9NmX6beElBT6fJSZ58W85NRz9VTiwSG6wHJ+mTljnobDc4k/KaAjOvjIedPES00s2bhFEUg
ELz/WPpJTzCt9wrxiVltQyUA1jtdOepALHIftbBDtWqsJ4rhkPa9smgwri7AXP0Edkx8o1j6jIxd
bZu/yQmL49BuFnKFOU1/mRBJZzuMqIDP7NqtkntlhL1QulnuPuYgOPNh14wAvQJqSe4A4tZVLtQm
9tBgCNlqxHstZevonzV6RRyMHK6vbEIXuQDMYquso89pbNDiSF21etTAybragVSfoqQxOJLkLIwE
Qi7JuCNJe0nuGYEaObkdWrYEoRgXCZ0SpVGd537CwdwONL+CDNZsAWYG1igmGtdi1w33CTS4NXHu
hw2Yd4HmpNOvAeTzfU1D+lcy5k4Pr6FUi6BQ4BWHLg6G5QkkczzuoftF+UVnmyCYlkXta3+aaAyF
tabYadBKl21bQ/TTJ60TlHK0gmJWWHcWp1Y9byAQFYDplp2DRw1CohIDO6LIDfioPkKQvCMQKY01
1ED9ykmaV2LSdIQnYVhpP1JpAakEMC8C9H1ELWVH7JIwBvvOPcKYiiOYKaksAE81PZzqyGwiW2v+
STsAktO8Qp2aI99JW1FPA3LGDgrRSoCKjjQoxSrzr/ORETW0evGB7aV7368IKUQJ0KSWpqopd+pC
+zgfeVNgP1pC4Y2VQ9VEhDDvxyOfSkNMAOgbkmnu8+RgWHnWpH7TV7AVlR4YV5ZORSdYYru9TFtV
HXwINWYLNgM4Fg3n4dk4ErPoBuIxhJUNSQsTxPLJimL1E41P/bt1ZG5lR/7WLJf2URypXBRRwQfn
wPXtUJcpNCBZz6DSKJekv3ojmq+gOgP46oo0+RiZK/bL0MBZ50cYWMeq7/qVlUxtqB6BYWzMMtrk
MSLwhi5hfON25vSgrJyxZSWOWZ3TJxd2lmBgLKIcb3bk6itjFUiZqWQrb1A4zo9RerHB+7cSzZQj
3QxtIBQUF4iwG5T0Mxfq4gk0NKkakNFmYZi/CF2ElwaSCHZaDJEZluaRqVZwpjN8R5+q9DJpc/Gt
0WvxDcSQ8dQdqWxq00Joc1ZYm3vkts1Hhpt35LmVJdFYfp/mog+oNMJ8q3qLPVlrJIcxM8ZHe8r1
i85KFGycENf8ermSeZH+Pc2IyUB1FdnXBF7R7EOob5mALav9uxzgy8VI5bWgd+3+K/HrtnZhW87s
rBMDQCTAUclniH72Zz2TebeHezd14Tym5fSNqpkxhcNkWvluThP9fkqjYQKbqADM9FJDlT/StikA
Ms8oquGKpp0Dj29W+svI1GxjD9AvI7Gim2h2e+TOVKCnCcsIagWB0m6Oi5wAuESC2VT7Sb0CwaAW
vk35XKHunKvfazMHQzubFbjzoVDAULkapxywfIM6h05nAqWbJKgr3051XBQCq7wNH693ICl38ZNp
gQT3lw7SeFAPEovZPKkKkJ3MLtTLCnBlDEEaSdUF2aXjwc2IW4O9mOXyQits40lXBhkd6spuy8vO
GUBnq8idPB/hUMSfYxw7e6lGZXqt25NySJJO/a23q6HQnNRc3hRWOQI7y9hRB7ID6f6Z7PlOfATh
M1cHOCr9wPsS2/wtHtPMrwcad2Hh5uNX6Viu8Gcrzb1AA2yrXYgae9xnAxNs+bPPs3EMSa1LhV/a
XX2tSai9sZ3an9XGW76a7ECNHTOoufipEaVfIHDi6M1GrBF3IIaMagdLUGR/R8AuG18jXeQ3igSP
xqgqC2q1hjarPlRtCa7ZSZTnQenABY8KpYmwACY6hYuepN/R+013S0kcxAOv9khoR1xrF5mWKj9a
05Ty0pBR9azSK8kDnMZAm3rS2pk7vN5bjKtUFiwClVB6jYnXG839iMDH2iHCRE2A16DPd9Zsz1/S
steeFJLO6yBOc+YJhX3Is5tCl4Sj1Oq+gNwHXM7szcfYjpSvTWcOHNmNifOA0g0GkQBUSQFUtXny
BSCrFgdVDtSqREakh001aL+VZuh/jcYyf8MvPfLhwfO/diKgXWxQZoAc3mICvUoUtb5eWirJe0G0
QHwonLS4tKzOngHkC/MjhZTiu+4k+l1rCZ1ozbmq+s9Gm6W3QN2MNvSqpbnr+H9FPs3Z2t6pJND/
ncC7S4I0E6UVAJhlO2e72fBLh6W3wK2K7JusVuvvsmqlQuSllve7Ye4xIMNus6574XX9JTy5pj+Y
dU4WmlYIHZ2JRK8cmAP8Bn7/YrV7jDfmvZmI6VMkoN8fnJos+bthMUew8SNlULZx0nPoKvBe+1hA
qoaVFFm7zylIJCFcTS0KbKJHnvNeADI1slLpgoH7cqvApvB8p8IzjtW8qECZZ9MV2TXEIBjlL2NI
JnCTjancFkaS5eFC28YabdzNKa8Qqw01pOGQ9FV+Xbh14+5Vb8y+VXyPfTAAx4cD1NZyASZuKl9J
zOAjtPqke27nebKCgRO8tSPn2b0SlUFuSKuouCs15HPPAlK5ahRkiQz8Xr8sdf2QVa3a/V1OTqwC
sCr0NDDdMqJvMXmrI5UaNKxo4OApiz8EZSMbKxVOsDJet4pM7tCOiTxUe8d8KMAPUmZcqgCCEldN
BC/bY5JqWEpGvS5wBA4Vp/sqWqoeDawyAs6aatHsoMtM1y6pFIBIFYQDO2eMAdAz8095CJPM2TVl
1fSBnaTNT5PYmd8ubDYoqbFd3npYbSw/bgdk+MWc2cTK9CBuA45NLZl8+tKSxzphwPajiEKdrzVA
rwKsmqRisPNlOvNo3uNvtyzR7QhOJuGGQ5Z+rmp9bAucHiQwwtCA4c+1iLhVp4K+tVb6shLiSUmw
CHGOIZqurepr0OieH9mzcWUMUUanhJht1+nHj9biNuFUpNGn1K4UoNnOcuHJ2HkoF8+iMJ1G16Id
LN+Cl32oSA4GBmYSgCegrcIcQLy+jLBE8w7GbN18fv+c+kb9Bn8ppmb8NSpwiq19HiT6Mka9GoWr
bv+gAZa9NIFbB3VtWrckgmRBoUXZHRvshLxErFt3nbSTM1qo1wUczPMc6DmfrTd3Wyh2Jm9sCZTx
QlMviFlRM/nAXMN2XMzNnx/MT4banEMVpW+aKqPS0QkluUhyrfukxJD0BIeIQzFjlFjq5tFke/zl
/Tv9Rt0Bgw9eKvAwhGwdj6gvGj7QQ0Ew97nHuaKFC5nnzU4BtXHmmP3mnUTOzAkb9aO7rawuqsjd
Isu8EIdY+aU0HLeDsweFlqrbWZfO24NxnKYC6MA+2BQ5iNbC1U9yBqWUidiwiiYpO88Hb+bc9P7N
e31+5wWhmPH/Rlr//sXNAzmdoD7nqdEQmy4SJ6ou3HmlRVoOyt24HgPAKsnj+4OuP3/zrVPWRD2A
h5SP/djeeDGoJccoqQvphTPmv3DWnTxM1bukvtEiIjneH2t97V6NhQWJNg4oMK709AJbEVd955Re
GDW6+Wv0OmsMDauHEzv1akhyjHhMhFF8BdOqHabK0p/eH/+Nt5PSqbU2DOAz0as5HX+0I7bdOnVj
Qx+dp6bA1kgO5fCvdtz/wYtewIvWUt//DC86yOxZPP/Xvn0WP2SXP7+kGK3/5D8UI0v7a/UuEQwO
LItWyYq1+IdiZJl/oWehhEl1EVGHYfEq/UMxsv6i3wD8yrYRPa/AIt6if1LY9b9QX4D5wuhA04XS
oPYnIKN/wTv+874CGUS+QnF6DXtn80AX/fR9aXqNsoMY8frE0ZBfSgXwTTCbbp1xPMo5IM/kkICl
LqypCMa0Gb8ZbWLKw9jnFe461nngc5zNQjxZlRrUlVoC3jbi+GCBmDb3tOzzfZr1fbnrrWW8qHq9
IYujnV3PT3NbGQPKSvYz2HS20H2bxB/aTqmIMHZNTppxjSsqiPSaE5ahIX0N5bwol2jUu9+e25VP
Q12mFZEsdW9dLE5kTsHQsjvZ0SOL1IM5k30FtxugStBFSTR9kohErsZu6CCl2V77rU/7pA9w9tr3
RIsY93acD+VFOVfZz1yZm4ecyIZvnhYPsH6HpPka6z2Q5W4aMuXOEeN0MarE5oA9aOZfJXB9ovso
WP2QlZ587eGJPIDSLeewrEC13hCHoBgBnNglCqrOMj9TqxtySMlKxlZ4VMqfmh7Z5ZMa97b7RE1J
o95CCkiyc7XBeBxEyZYydhyKd+piSUzk5VBwjLanVAKRV4BMuZZuw70v45ikCQ8lkj+XhuQpJgNR
QhSflOY27xKy6HoSFtqDFG3qUdaOmytyF5ufSLzUNFBnI2v2rTO7YKsyml1+HrX6qkJdqrtSrsU2
Les6eYXNC1iGJF+svEoB98UEn8mGpIgStwwwJiv/IOqh43HqdlmT1SiyJFiIm/uZeJMO0Cbn4H6J
DLT9OquK+yz00fxpJ6IrfU7e85OZKfGXQuX46+euKJudXpu2hAKN/w3mqycJGKrHjog+ir/6rek0
5q81iaT8ADjH1PZJqqBbAJw+ZZ979BZm2E/CYnUrVz68LlcLLryT/FbDXyd8IulMY08IlbQfHKdu
OVwrtnqJuXmtUU5UUEObOigAWqeJk0fYBJyH/FSbx8lvar4zggHQ7bZCLU02wfH0t16hHWKrPRG9
hb63/YoMA/h00yKBakvbva8SNr97Y1iK8l5DHUNJ2KtG5dIszPF320deSnoM3P/nvp17l48gMpxr
mkdt7JczFfeQ5EtwWUsh7GgvStJz/LYbapIAlgk8HmRUCo5akfQeRHgR9UHTNUWNZDsmmnCJq/Qr
jZPkV0PpCVWn7dSaj5KRI3BrGGPJszKqi8mKxT3GeROZG+0G3qac9z1MHXONFaroYe7qSbjkXSC8
SUIFKvJvgn5QKmhZvzp1Mlfv8J0n4tnRYF75o2m0n6BXEtiSGC3cCFMpwElCWjCbW5lU/bTTqfdq
oRKrZE0OlS6vxnaqyK4u7Xiv6bWaXkyKKA9TZtXg8Qt1uD+iZuskbpWgLXr3rlS7iNqcp/WPRVsm
ZejpRv4YoyIhjUKfnC9xqXoPdV/oH1WgS7eZsZAyEduyIm8DPmmIAqACeU8VzA4I3qqI2usa+zsz
ZPqFqMbpObJm1710OQMUATN1A8l9SmFmRXkkPlA2GJKdTTqJ9GORjR9JnkR+WQI2NqlO5TnIyRY3
OZU1y4OXVo6uhjY0l9N64nYu4D7nHO1npZuuikhOQ+gS3MhbP7hwdQm64uB/XMD+b1F/saivzN7/
eVH/AtR0/q+gqk7X8/Uf+mc9p/P019pyXBduNNnUeP+9nmu29ReuaE4GFORXsQC7gH/Wc8X9a+X/
sPFFmsjnA07r3wu6omt/rWgtFemurq06Mv1PVvTT/SfKKKriqGG0/2buvHojx9Js+1cG884CvQFm
5oFkMIxcKkIu9UIoM5X03vPX30VV97RE1ShuXWCAC9RDF7oyGSQPz/nM/tamHbEMoCpLqP8u1jW0
Uev02leOjQBpO0oCSi1hYWzJyrGDCkSkwctuxVn6txrqbxdeQgk2yEWgBUbt44WzSVe1JqjVo0IN
ysU417IpUfxNeJaBMOtNDkPCDoEZFMjHq2jMr3YZar7bWVCo7VSvHKmUqITxkAy/AjXOD3TSzqRi
vLd3IT13trrmEnK/e6SYEtblSPUEZ13fznCY2EpNNnmlGOA1W5+52McE6c+LLX7UIictA9nrWb+F
WdW3ZNa3IeQK10o6dVOlCZst7aRTJg7nSLirwdK3C8LHMjmcCE6519Xd9V2j1H5ryPh+JEfZV5vL
2q8ARyX7QBjuanUS9hHbb6Xu/O5aa2mQvPvCvv0Zar7Xrb/xYt9FoMvjXeAgEuHngutYJ58Fvcza
agv5lkspl50qX0dWUW4rYTB2Q0FFqNQbC9pfgQUIkcMp8XqZ2KcswStGUb4X9m3Tt39LfsNTkRm4
RDGLSbspI6RYpVEBinepTCPj26xCR4uQVdht2lBIBBu8M7EpOfPaPz8FLggACokBUAXC9NXnQzey
0c1q1r/lmhU4GFufakm4kLKyAssGLkRo5fkuZYKGhpHgaEPsGMMQOUI5lXs5xyJGzIpT0Bnn4H+f
9hN+14KZXsaESGDWzHNRHpMhs2bjGx7MgCi0vdr6z6B5qw1ibGkb6uJlh2p1B82oPqPw+8tnQt4E
DBLIPo2B1cdep5TlkfQZ34yggT4V/7amXrmXgtHj146PBvPWIXXHLTVkdcOAV7C3pH5bGJg8MNFI
B330Zffr1fppL+BxUEVg63/TIKwRS4LM/hqgI/iGSXDyDSVORRW/Q/Crfs8bUz6zCtcPHxEqq4HJ
CmZ4xOXxf9x5hogi6cAueCTGeLEqeV+XgtcL1d04ys/h3N7jwOdSwffPrcblo3//TS5DxgoSRwbV
kFSTgq4vHJb4eM3SUbVOEW6pCY6wDIfZwSHQrnvhsqLS31F+JxL2sYKIIkZIv3/9pNeMXWTKCzEG
wi5nCZU+iL0ft92gVtR5kKUjXRPzipnjUPmhyl6nX2u1w1r4bejeGO10wQly8k4HP6AZQ/a/uz2t
f8ayIt7t/mkdTWnAIX4MfuuqV/+UaMSFbt3j1nzQc8fH271y0heUeYZ0UIUz6+1NW/jpTbx7Cqsl
0BYB1LuJyw8pxj27QN5hwzlDpDZuBmEX3GOZHdZOPd+nuYvHYvoNYXn4euZVLLvdVz9itRy6mAmw
RQZ/7PTM0arvPX3rjtywH3/mqCJYIDU6k2ZSna8v/Oae8enCirQcwGSI6nqaD1wHvdsolY8qQn60
HSLMU4bSHX3c9vPRD3B2UnYcDXYyXMUNKdXwTIaaq4dp8Ib0ziALVpVdr5wI57PywGhHljh4U8nn
ho7f4qpPv5TvReHk5hhT18tEE7q6SBTpmNTeaG3n3r7REaqPTtG5WEMv7lC4YSeb/NQ3TvWz/93s
tXwjbEfistQr823VXVfkXoh2mChyRU97aAoXZ6POsDG8tbodPmdnnu4ip1z/ZjRcbDJEiyZzXB+X
NvQCPxOUXj4m+XZIdtNLLV8GGMDk3w11k2ZOFNjGLlL58RuG0nW8LoPbebgfhU2fu+NVeGa3e6MP
fvV7VqHIKBVhXmBcdUxwsM+wnXaMa7O/CiBKRp5ubEaQyclVE+wVUMmjl1X3sbKTMJIyu5vgmZQ7
Tm8z8UITd3RcBM1LxMdosOtiI1cHw9j0tXpRqdsy2up0jJ8S8zb1d9RMRBo4Zz7b5YP46k5We5cl
tm2Hta18jObn1tpZhpdmW9986aYH5ezYwKfXuIyGAmHSyS+oOS8lxvc7lCqEmmXlqnS0aMrdKl62
K7b+zrqyno1DdW4OY/nLPtzZ6mKrOxsKZqVDrA6OHc1+hX8oJC1scTszNkZxoONt5Yck3KrJBRIv
hYEq4qdxPkaU/iYaljd9d824gljayWUVbrLC1m7FyznZQDFuTBjTdpfa0ik6LabT2NI9qR5aikS/
ikPgCLiOIzvBB2Xur8IY1yI3my6VgOlUO/oJOjsUjnJ+pqf1KQyBk8PzZeieMJCUb33mE22qgppP
0nHaWoUtMs2gedJP5YmyQCN7frRt6G8yERBeVolTn8OtvBGfPz1xDmF+BWciAfLH1yvgQm7FJU/c
CrYxakVw4LO77MAaBUAOHbqk17m2xXU19kZtF6bO+EvVmQJ0kTDkxdUAMsT3BuzZ5PhBoM2KeZVP
6fA272nTHZP0cm4ezMJWT/IuShwl2dSvVenK2ZNVHAMBPaAXVrZv3s3ShVjuUKQXbn6OE/c2Zf/5
LgkZGRei6v1GLn13zDZlg6N5wENOw20DY2V05ReR3fNBx9gTMYp0BTRYXmx7nfK6Q5Wk28rsjI0X
667YbNtz5/7buPFXP2h18OJiKmUN2r2jOTlR5QjyQ6xeDokb3gj4f6YYh9/00U2vw+K5oKaczy4i
CPmk1XY425JuM5oFcBeTwcZHY07q4o68lNwObkzMkQun+9E8GD9LdzqGt9oLxHzjxOry572nQ/um
MW/a9dH0/CddtpUH5IGBbqu/OVpMjLQesmtiAOvG+gZRvsq8oXdkARmjTZJUHoRfXx8US7vh80eP
4JYMDQIFdYqPS1BeKFeiMEhH4WTdaD/jX2grtR+ZzOzDXpQ8XcCb2Zku64P2Ws92ENsYYFGffCEQ
t57C2C5eBMnFGeCIAOghu6v22u/6miUHFTF/6kwHzZHwMzrml3TQmbG6bS6bfXEum1iH7m+fMQ1/
mbh2aZIvwfa7FSYbKXVFi5vg4db4YwKxwXLgWijdut6WGnK1Ha/NeG0Tu8rJKvJzX/IbyXe9pJYk
T2Wgh5x7PeE+NNbisBrKx/AXfo3NfSg4Eaoy11JxxGbcy07BvFgem6YGmPFJts2L5i4/8kK7PdXz
XMUAlczmqr0fsJmcXUPYfv2iV4Ne5N9sMiDpFoA0CRdZ1MdnxBxlXeomz6j2xAllmT3ecf5rt5s4
cppv7b115pw8e8HV5lbTnxRoAknHvCaVsPVXcOglnrO1W0/2fKVSnieqy8/ElWcvu1oLeZL7Zras
Bf9+/tnK9nDdvZp30m380r9YD+mZ+PlTGvfxqa5HJAUYXX9eLXiAKUILyHyRf2G20M8OxeGvX+Ff
L7J/vcI1KCaYWz1sNFK3aXbEEbWbE0w3BZpDJBj2WDyFiMdGFU2jsSlSLxI9vBVK04s4gf27ztgV
8jdr3pWAnTSUUPWDml+pLLeezEu78Sv62MmZn/ypBLVadWsKLnpV5mUjtlrgIApyrvu82BW1iwBb
wSr0pxZjOnlu4S1xyqdv8d1jWsW++YDsFHsfVgDvQcLeeCNYXt6ciDEFf6PcC5CgjhiMcOuYBZfn
PrS/itmoqyCfWuq+WD18/NCEAKRNN2fy0f8tvgTTwafJuMl/oJpUbaG9ibIzsfWKSPiPL/tfF1zr
AuSgxw6lqOSjjvUojI3E0Swvm+5y7l2rbMSrdtRuc/nCIM5KRN2TizOP/K8OkXe3/DZI/W7/7Wur
YdCNW+7vEAeTFjHWRpw+JXdffwGfYu8lfOCGMehZKpprBw0aQMM4+b54GkZyxtpOu8NUeX3m22Uo
0+L7/vXlPtcpVtdbXvX7+0q63Fjwiadk2qTmrqPR3W/Typ10B7uWZTohc+XqNmVCmuT5vr9tIIFv
6Dl+/TvO3fbqjB5MVfOHnp9hSgfTdPzByZqDFHyPckYw/v4us7rp1eejxcVs0lAXTwIDbZFTjW7R
eIAeMJgJUttSN71+k12Zg+Obm2Dci99xKFeCK12hG+EmPv1kvOC9KXKFwqlpr0mUNCnjI332vn4s
b0XCDx/66peqH1+Plvi9WUKOOaUdIk0nKC/BMM/9NqZSeB02+6C4KIPtVDnNbCv1NueDGHvZ1qaf
OHOqJTE2akujyFwFP0S1vhqAqlfXSU0BzJ0E2RlT9tHLcO6wL9p2YuhoHFw606Gpo1ed0yGeFnaF
VNBUJ7AwTln/6+s7XA2JsdKXO9RRiUF9oVS4pqNoQohviswd9vnNc2kNYH8R+O0ZydeU70qyt0jt
52/4s7fn8BIr0eHnS6/jBeTOYihy6VDdGNYWeEEWOF3rWphj8ynIjuyfO7o/7Zyru11FDHkeDf94
n+llIe5FZ+wPveWJ+i8DaYF4pVgb49yU8duhuV5EiO5FpgyZkEXP83ERISSOdDGepBNVuLbaq+IW
E+tQoTjjaXgvob5gTvZBYOe0XDk6xIlnhFuJStzgyardt5ya+yzd+t1SBcIFK8bPCLhw7KqDrR2H
79aVaDKg8FN4nr4HrMWAv7qlrW2TH6uy3R9rxVP9rZg51hVcF8qMjUTAugSqyO1D89IqUeiqj2a1
bYMD0O8BPJR55lPSl4/681NAq0SvSEY0u9rpgEF1ctAK4gmrGq5XN05w2f/WnXz2DP/GUh0xd1kF
KsrrH12xnSOXz6d+HA+IbSzbvBOOCVPoAIbDKwI8NdyI5k5pvM7cRd+Du+Qq47tklmkDNyRFcz1d
dI03mrYO8aBzwvHeEjad+rsTDqnoKIUzdB6S9Mi05S2lopmH+RjqlONf/XxvkqNRFT43gPgpkmPx
obH97yew2mRbq4ENEbPeG/mW0a6630bCTt+/VJlpS8L+6w97pVH+8+t6f7XVJhsK5iTkOs+bIsu+
/mnwqk0mHirixwJuCzr70BZeU0AHMubsW7T19YEck7zqZ/2MZIaDxv+RnKsA/dUiWLYaHHWwe3kL
rd8ddxBtxCiZY+lUK67S2H3gkJd8feOfg5XlMWvMuy7z9qiZVzeeV0kqZfUonYwQQ3tbQKFU2O2v
9Ecgo/Vy2sGda6a8kJzvgsevr722mHjbTd9fe3VeKKMCBzzj2lFjqw/Go/hqlssS1B77xyFmosjG
dYyRz+A71Z6G6dNHJkCEHXIOxBni9de/5q8O9fc/ZlVtCyyxGKJxkE4tUpzMKW6ZxBAbtw6cc62m
zynR6pmvCti5NWOwU8/SCauTHewwir5z74qdY0qXBqe6QOLiMVAxdWe2lbNXXh0iSTaF4uRzk3Xl
UuDCWS0YNsPgNGQosq0iGzPRMWEEeu4oWV7lp/3s3TJbHSWMRKjKpHFh/bl7qL+zxvQXBvQRggkP
wmsoOlXlpiPjIOcuvKzfry68iv41vE1NI+FZa8pRkVy1d0G7MAU1bZSb6UV97cZtCfpOnM8spzc8
yecLL+12PGJo6q52cCs1WqUfRIl+CHNHrqI4wuTV/lazWnd61s3e7hZZ21NuzLYa/4yC03Q/l4da
+Q5fEO3StyGhA0Mvllagj5hJdnR5spWodhS5ocOy+X9Z/v/6uavtNvRLqW+58smnCKA6JedMs/el
B9qPXXWuzPtXgQU9JpVzHikEdUhe2ruNDVhYOpRqKZ3ydlPpks0UtCOp9AqQGlyGpWD7kVeGh7Ol
zzdJ+KeX8u7Cq9VQwTyEb1Rwl4Ttqc0ZSNuoStwUE3PdEVW7692sd+dHGiGJ7LWCgxFCgrUjM2sz
g3+bTnKbbhPmbpjsp/ECdLHKyFXsKfqlbtz26imIvBhf+eGgdVfzuGU0+Ov39JfH4r/uYG0rZeaR
JDRZxbJSnZbKdM36oBo6xd9hm84h8U7ifn3FzyXJZbta5p2AXeB5tBZopNKsFkNLRBYae2XW7Dq+
bJhSYh7MVdO93LlN4BndthKdWt1NEHJGckAJ0lrGCKiX5g9adpWmVxTd5NbVoptxvjKRby66eaai
99VwZZA1GcVjLX6Puqum38zpU6ru63wvm7vUrBhFvCwzHCHTapPH1MtlairSMfQvo+Z05mY/HQMQ
OKFCoQaCc8QIw2pvnmAuhExziiervCoI7VSzW0wwbMncZg+1tTfa27i84WvNsosgA1rlzSlt2Vut
sUvd9hF2lmi3Xeu1tRzltzRtUEMmstsRqxGEETxcC8IGRWmYk7ddtNsydSovhUZbe42xH57kC9Hm
6OWBtCkUmtuvb++ti/vhA1jd3uoAELR5avuG21PHjdWRITpN5TBL6QgHa98nHgCpPNyE9S1VZCbk
E4zLAH5oFKSAL3mU1EruTXVMzZXkjQ8JefjNjCXDOcxcdYxi6U4sOY2wLcst955lzrhT8xMDySqS
9mbXGrZlOmLoateZgRbc4dHUpqsFaGg9PXnJuk0rX1FibyJG2l06ttizdgoQHDvCVorH9zxWdvlM
+lrLXlrOtg4Iw/Rq7bG0ztDJPodGy7MCIAz0DtYhZeSPu1QNkxylTUBopG4m2RNRzc/ttzwoEWo7
hrotVKfpviHnnpfYezzo7Zli5vIyPr2sdz9gOdvebZN1Lw8tjHLpZMY7s7ov22tDdwz5YvDPfOKf
89rVra4jsVJT0EQRbIv+piW1nKYnSb+VjX1V2l1xsPxdUl8YkQvvqyl2X6/JFVCS2Ht18VXkJWZK
NfrLmoRkRjtaT12LxTAeRGE75JdNv9dCTxs3vn+I6q0UXwf1Vq8di0F4jsVzpbPPefbq16w2AKTX
OcN7oXTK8ovW2Jl0J7oNM0W/0O1VyAf+rg3tp9tffZIoemARytw+Asd8+lX1exiH2EQ9itkxn9yq
ue2yJ546oYs/Nn878UF0szhMILVaYJ6fhF+QW8d8VpNTppU9wTdj52qb4dllzd99o0jdOZ0Zh827
56CywotkSb8A0w0uqKMU52RN2061fz3UuOKq0/Qb5O6E7abwWrf6MzHftFWy6WcYeMxMGtgoJHdz
U9dngq1P0SU3geMVeDpmwXTTWn2pS6ueySspOTETRn9Lr8bNyLG1PbNQP4UtJKN4kYB1BByIAncV
0rXGqAgx+NBTZerfxyKbNwpEcVsqWlpMiS9tkCpfQpCgICPTOe1oqiv9uXv9vC29/Qq0nGB6F2ri
qkAy1mYR4FsbnvSRVmbSACur9BhFf6PvoXUUJrIp3NSHDRl6VuwE4bKJ5ZNRSffdEM1nMorla3i3
ReGmhsjapCtpoRpihnIVyVXjWLXwFYLTyEXcKkpP4dgYttgGv4e6PueCLq+i+eVy2MpTgKOjpyEW
XV2OwRRNnK2Ce++VS12OJGaG29CpWvneTwM7LdVo18pKvSnz7IXBFTQMYIQuGnF+KnpO8bI3BFvV
y2oTpNlPGqBB12m7ahl9zkaVgSE2Fkkbkn2oa+mZqHfdd19+/NKFYAYN4RJYidXyYToX4C/Kh6MM
nB1uC+XDWspVz/KTvd+mV5pgSHtAL61dCVnoYr8leMEbgKBKKhu78oepqBI7EuW9XOKOrpgXOkML
bsywjKN13QZwzrn3+wYa/viC32RWSDHp52rGMjn3/gwaJr/zZWbkT6MuXYeZaIPLi93BjJqLOfbv
hCgRbuVshk6EVc8uDct8kzeyuMXA8VqLy/ZiHCkWIi+9nKJs2ncKY9K+dhWh67YnUQT3wn06HfNb
DPlq/XUodsN1JIixU2Tx7Hz9Ba/LPLwCBmoY9kNTDFmSfz7eTat3sRVpYnPqY6vaxiFPPxCaiOAi
NzZaHSHEip8MXeo8uSE28gOENEaG44NeELPhTzoeBGGgGkVnOU8a/xqEsdMzP+JFNLmLuq1uW9ko
CIKmzGv7EmyNUPsuUBj5TB6w7oUglUYsins6358FTHA9hC4Oo9VbWWkd47IuLoRouJcJNTGButZY
SNjLlg2m6t1Om6mVKqM2XGchghZmHZNDKiWbbhDig5LGNolqwSS7FLuywnH/9sT/NwZdytf81Nav
r+3VS/kfywV+FsjRoyBs/+vjvzZ//nvwWrgv7cuHf9nkTBFOt91rPR1fG+b+/+s//qS6L//l/+3/
+W+vb3/L3VS+/ue//yy6nHmv42sQFfn7ydM3Q6//eb7lz6HVT3/gn7Oq+h9YzyPEh/7IWSItRu//
mFXVpT/Q5QBMYENFm/5+VtX8A6E8bx0JIW1M9El8jE3RteF//rv0B39ABq5PFY8zF0+5vzPZglDi
476uLyaPjAlwmDIysBh2fPxQNCYU9STH4TUERynRylOoCTVJoZZOzbGDdDKI5+ceN1qKFqFEJGBa
CBe0uUImPoxtf6KYRqg+SYnyjIUJg5JyTTIMJlu4myBH/Rrm0sIdMsgPwNxKNLfBwtkSxqHnm6nG
C6XE2pbx1j44FiChDEfI5+S261rtUlJ9AwTRWGsPYxKBuSjnvBhsMy0HEGrqRMs9BVLAD57ZuIZA
tEpb9uPgqRG79joKI7BpzeBLrcc5xR0ZftI8UcbxB1fNlWX0cQRdVjOOcFuVft/bYackr0ETMpFR
FwH0Jdj4NRy8gVEfoW5AkIghM7tTnRF+aHpjqlshz42LSva1wM1koQ3cMs10oCQqF9tIMqc0vBV6
hm0TdFd9CwwJ3RfkEaq82XQbSrhRbvVwaA6ZaAooajHbuKnnSE1JE+FU23Jl5b2dGJ0021mHhZ3L
qPvoL+8l0/blLGJ+FzBjeD0EIRigQBuN75LWkrKpRgBf1W8SK9wLQ46MsDP6WOPZD3g9B1EfATWr
6ibctgxT7SChJNpeGbRTUvT+UYjVgJHkRulM8vEWnRJjOikYLtO4Uvl9AVh4Q0MJoRjzfVD7hmrr
YmjuRZQZgh0blRkD0fEZ8hDUUIYKN7RkT2kmWD/0elRCp9S19oc0ahyDSiKVPb7YmXbS2ghPVVNI
+7shSY3eltSGuaCgq4CchHCb5E47RDn5KqMa/kTPm/ydQT9Nc9OWSUmahIb02xQUIbP9aYH3dZXU
LDV1+GCwnCxhGeyUVWYM4lqHLgVYpHSKSRBv4k6dfilNUbz2ONz/hoAo3uj1NFdbP5cVkkER2w5G
Y9Ow2iRJalHmUIWWV1ZN0Y9QH1p0sfI8AWkxmx4ylV8+G3kRMnnSLYSvfFLnXarDurBnbbiaMeaI
NmKTM1s5gIZpcfusaTEMnGi2PjAeXsh95Elq0jKuhGfoQWtbKCAGaC1oZUFISSqrMtr+ulyU9Y9J
8NNr2E5pt5lDSnpdFBg8yD7NSGrxqdK2htyn1Lb0Tp5dudEupFjJ/A0jpeWdSm5mOqCFW+pKsl7l
DlMQuYhcOMnmbVHH/S1q9CzeG/B8ydzylOPdFGbzR5nPkk49KJJk2+qlQr8eBbnrIP3Mw40kVfB5
cP5Jf7WS2dQXtWWEl6We4m2qiuO4MFVK2I+tMotLKZJ3sSB0yt9iloeviZz6T1FTzC9CwatHjafr
9Lw7kXcnquX3NBSoIBZBTIVJHJh1BjOn0UuoZovzffLD8c6Ue2RfQyL3130ZosIIZql71sZYeRkS
ZqOwJ+GstLMhZ6h6noUXo2Oe34U8bf0ymkAw7LnwmzvA1Ea7V9j+KJk0bXXKwYTessZo1uhyWWrO
DMwo3vgNeDsHqhyS0FHRowcybbQCLQeyCWhKlAOvM0KsyXLc/DqUfqUlHTqxHMbrXo1Gw24Hg86/
PzIIctALi8ehVqDXUMcu1KhOFlCQ4/5Q63eAMxMltNuyIhCCMRKzyTFChMYziUAXDaJYJNda2UTG
poZXFrl9mxjTVTyEmJxKWSD+EGLakQjlQ9/cpumsMzUbiQQHkCzH8abSzCLeVQrW9peFVi+G9Xqp
fetSYWpvi5lA21FhUfvAC5kxOKqMDMqHGu9N8SBU0egf6i7TSFvmiCCLjkNfTfpoG3iMY9tJxaXZ
NFMn3hvzwJQHDrGCQM8Lf0OMDQTWdxgqeXctm8FUPyBHadPXJE1G2sKMjwKE5L3SqatMc9omQUc+
i/M7ndowM781rMXGZgYn58scZenHAj/+kfHdx3bt867AE0aMAUpm1t4NPJsZF6wqt7y4aozRE9SI
GYNmCsNrTUyGQwPv8ymKM79z9NmKr2bERxKy854BiXgyhcoZ0G//DNpg/qnh335D5B4/l1iKXISh
Lj36fNA/pXIIZ2doLQoZbDrQKYdkNn4xbdbdK8DrRJvPLSNmy/0upjTto+8sYSbSfGx8IDVyopqP
Sj9axYUO+7Bx2jljnrtq8YWHMDBnnBJsOd3AaDmYpYLdBtKsMrvxNBeS01viOHNe6vFlZETdCaKV
Ou2GptQeigHkvBOP3XQPwIq11ydpENhNFai9rQxDjg9zq8iyl2Q1iv5CNHmAVT1TDJMi4FWwCfwk
9KRejjI7ITMANuNX3QMkGrIsgWko39akDqF0OjP9Z3eDEt9HxoAsfTIsfDRb/Edbjgtm5+2YBOly
tvA1sdmP9Y2gBTPLLCrkZ/Ti5WK1LYEANdMk7T2YdNqzHmjZbyOwsKyHuFnWHqK3+HteFOODJoNv
t0tf1H+0oALvKCsw7ZGpY4phtdxYnOJj2/w0CoF6KE3oX2Y0Jd+sqivYMNRezt1aW2B4Zailt1Me
xQUNpFm0cvEiZ47+gZY1ZawmaKuOaqFg/U6KbPrdi4H1W1JLkd0pU68jZdYLO0vq5kbLhQwJ4FRc
NdnYPuVmlYauIrXFXdRoZHvzFIuV3aFzhe8mlRSkhJ5+FaLK+jJtgVDadZQr7cYQcyrx2FC0O983
lG4jzbAenHDpa9s4toi/9GGcJ0QR8Cx3kwbazlViGM7i2FsJGDdZvsPtUr3LiziwPHmKi9iGKuUD
+g1KYq4xNu/axs91J7IS8K5GiV+WA7hAXLAG/ZMl5q2yCfQFxJs3ihLZmMDN17hsSnQIuq7ZY/Bi
qnZUpvF1pwZpf52BDpRcDe7bPSeKmOxjK5EeDKOSB0cZG98LG71BGCuIrepOoSkHG8XoJgVxep4K
mzyv9fsWG9RmC3tXfaqxPRlptIXUmGKx/IaDdxQ4vSiIDTw6xPds6sAdLLX/lUHD+EU0O/1Iu7h4
NucERoXRLq9OiWZ0JJHBq6YcAD/Plkq8VWGY+O23yPDD+2ZMTd8JmMWM7MEgiXV8IUnuhrjzE5xI
JP371MXzRR5EWuVRKrOsQ2m0CJ5rqGHSvol8sK0i0OSHKuuLb4E1FcyRlOn4C0F12LgKZ8eF5HcD
s28UI3unDgA12KFfGfu2i1FMtRLuWcM8xym6gFg/zHmQzU4XKQqA17CB1MEaTjg05V6kPRSU/tZU
evbGWSY8mDF2D7ygHFsk8sUoPREjZCF1XoJEaklW8xi2EP7AuHQAS+FkJAZoOQvYjBJFQryz/CaK
HUGlLgCRb7aOUz5PAZ0SY7hT4yp8LBTAhoA/clTfRS6Hj7kwDa+mEaeBmyeETjb+8LAlk0KILjDi
CG+7qoGmEQyDcZeVMfhmzvjgOqrNOrQlsZwg5DCPizwhHfnTZhla17MhAbmM+cxypROelFwwlF0s
KHDYim7ID8KQgCjutUnbJ5Wu3sc9ibI71BN/QaE1/k2vyPyGIfctpusmiabLoAxKwvxXCKD2fy0N
7qmMdvXrv5EFN/8Gj/HXS0vm+TED/v8zITZJEv/nhPjUsRG9ZB8y4uVP/DMjVv6AvoQr+lK+ZULO
pMb7T3qT+QcKGDYKFv7bWA5p7z9oD/ofTEOoEv81Yn9qZ0vv8r8z4j89gpjUQiiDbcnfSYipea0T
YlAPQMYQudLKR++6qhwFslzrMQR5UHeRROojz6ATTRmKpI1drBl6ppSWeFKLfuFk3Tg8Zno+XmiB
P8jUhuPY36mxFDyElDCxI4oaao+JmiYygEop87IsW/7nEmJvYnIdeshhBg59SAUPArwUEeoN8XMs
zFRostSg1WYaDaAC1cjE0fUHLbuYmLR/UceOtFAjKO8Y2jHCjqZZja1h4/uy7CgTOZxjxX4IMzXq
yhtrAvDtTGVQqBtOMjSZnTDw0UYNkyWxPLeV2+rkQpBTMubdU7NWfxDjjK07FHMoeZ2uJ+U+aAxa
0OiaU0LwfEnTVT+aLbsNtCnbmGYDAlMpYosUXdHnxC7SEPiyaYYPuTAMsyfWbYYAIBytWzUY/d+g
Y4N7Xxua+1opuB3LDJTHugtCKqfyKNlVi/K3U2RCo/4N/YIZT34T5yZAmKaGSmWbxNapI0MsNvdl
YIwvtRXHj+Bz9Gc4BmXn9HE46o5gUQp2CwlTWZdqRF+4iQKZRloYNRYD0d+KNPCPw0KwKchWIEjH
SXpHyEOlTWyi7o6zZzlH8ay6rt5wOEprWk/RwshJoW9Bew36jGaoKEW7fOHpBGNcLi01MA91nxIc
yRYUe6ZVq25kY5Z0nEFNAUBP9AbraawAcA8xU43WeMH5VEKfv/hvkB/5DfgTpGRq7JxwgOI3JFD1
hgeq3lBB8Rs2aNlbF16yAE4IJjdooWmhDME3KnY9LzNzwFiCIYr7oZIoci54IlMpo1for9FT+oYv
mqjecnzogdACKFsQR/ob7shP80K3mzcM0qyobOLiGx6J7whUEkYFGJzkzYJQmlvAgxdhXVA4GIGq
hy+51AnRgbrb+Dsz1VHYl4IRAPgy5zy7DdJyGcDXU+t2qmq6LMRpIMlUoX4a0zYNDpKaivFexwPn
1PYd6ZgLdXmU74GZadUPBPh6fIELDvT3cujNx1zVoFkbka4HVPiFctxVteCfOoq7rdMJFE/gB6eM
V2MAmpZHQSe3IwASCMgcUY/AqYWaHFz3fkU+Tx0f4rXapEhPc/Ll+HKQh+FKKmSjc8mx6BQTAWYN
sPOCUiuIbxrHviiUulsCWSewFZvFNUwlvphsHRR14kRNHOcevtsUFvIplrpDH2gQoUShoG6UZLkK
Y0bSYFb3SdBfNkVKNvl/2DuvJbmNbU2/0IYi4ZG3VYXy1Z5teINoOnibcImnP1+1pDkUZx8p9kTM
xUTMnUJsEg0gkbnWv34TGe1wndjXWYZ7+0fH6eG9xS/oiXs0vu1jJkWehG3uuP3BcGf15H30r33Z
y2/VxLBrQ9FlvBfXVlem5L0TX8a74GHSDDt+Nn6efu+Q53i6ASqgb56vLXTz0U2LFpR+hff/YlAo
XDvuBOso/ttqm7cOG7l2bQXKe4s+OvXWdfV7cW3fmY/E31vyo34Us8d8v8ncxVlbH11/3dcTpN8P
NAClYnJ2i6brToEd5d9cYVc8vQ8QAcdy7Mlir/Ru2g+cof7AHPwr/OB+IBF27KMorFRRZIeY4va+
lV6+7GRmlrBa3RQ8o/zANuq+s6BA1EAezbwUUUi28ynvr97L4wh7DKbsFSlRS1o4Yf+BoOgrmCI/
cJW2bsob9wNtKT6QF2xtKbNkjJXtKiHcuAxbJ/ePUz50fpgk9WiEbG5r2NVgOuYV3qHy4GcDp8Nw
RH8gQJDlLvkHKpSpWOzn37EihACQvq8QUn4Fk4a6mgW9VjePq+IKN0WjhIgB3gEKVX8gUnNQgk7J
D6RKZ61ud0HXQY/HUK19sT5QLa9avlVXpMsubQzC1AcApj/AMDErgDFMtwDJiNsGMCMGDPAMYC4G
tUuV+cOd3Kt0/gNqi3hd93gIu5/TItL0oPax8KtgTWApKG1CcNp20rNHkTrq8cn5wPQYWyKH/UD6
xAfq14t6+JIOnpVcozzkl/QDIYw+0EKZEu+6MhBPAtd9IIo6bYMDoTGIeYDn8ufxA320P5DI5gpK
UtqCTzKfpsE14Fqvog8E07Gj8tVjoG4c1BXmzE3dJzuD0BnQzw8ktP9ARU1vTJ4MPYqX0TOumFBF
GYCxoJcE9042iJVR6uYhrkrhhhFwDGZ0o+dyxtVlQzAbySJ/JDf93xip/D9cS0IC+Z9rybv37j2e
3rO/FpP8lT+LSec3rHQYj+HlYiLXv0qc/xyvWL95+IXhOOnxJ6R1whX40zrMlL9Z0mQGSx3w+x/+
r2rSsHwsRD0bChwFJdmLzn82YPlLNYk9F3IpHGttF28bpL7XQc7PU1XKsMCaMMAM7bh4rExrgO9B
t97gjv8P1J4reea/57d/Xgl6tyAyDobHL3WrM+aeaTgZdEZf65tmEO7dtOROWM+q/oeR5L+71HUy
ZTE94g5/1V7iljD0Vs9NicS8SwqFZZLpPrRd9A+0+L9yDn6/JRtW/NVKC7sk9xeyEvOxVtW5zMJ8
tlSxVhgTrugyzVMTMI9xszh/+WlxUcPpuK5+9s26PqNfnyGcQI/mBJrM78Oyn3hYYxY7KclXpBFU
XXEr6wA4Pusu5GM4WxLWjZWbKPUPo2ocB/7KauE+8eJhYE1IPc7Uv0/7fl4k5Ja1hlR2cqWV+HdY
7hdIdnWEnq1K9naSBI/j3Ew3Otd+aPeq2dOYFEdCE/2bCMB643Z2sXGbvHyRAKvbDLXeccST+m4h
0GftlJ17TvTQHSSFyd5kWPSYjQvNsTljoq4UCb1LKVO4yDVj/GYsgqM31/lbYblliLU5UBl2trVa
d3nTb8TYReBzBXBCtIz9urNz/20kHWOX2EbvrNSkjFtSYIKvkYiczw6vDq3X0tHOdDl0iH7o9Zmj
sn+HdPQtyUdk2bZ/Myo/O6WWxKGiySW2KHaf8Tx8H2jUNddtaWOg33XFnvYLI4A+NV5MJwluXL+d
QrMc+63nDS0iLUDc54qidIczaHqbTwHxP4QywZiR/d4V5btAsbmP2usMrB1JDxFebb53Q24+NvQx
ADaESCE80/qrCMyaanEKii0Tm2EHEgJhqyiJIDG84SpSShsecEGBcuuC3vUrCEnFl56sr3UEoe+c
kHsBSWgQOTpFCtqxUPkD9ez05CeNeQh05m4sY/HI1KqsL/jHG+ssFRUiE3I9NkuUGmeC24ONkaIB
7KZg+Bp7GtJ0EplPht3QiwV15KZr3ZfZGeZCvh/LIjp0aSBCa2njTYRA9JjEuO1nRRff9UUbHUy/
hw5t8j/RVQrDxBamKDZdrTF3STNcLqJgjtYYBI3HZlT9oy7d1sMktJpMMKfSP/aZm7zFsGrNFYLF
er2MBbLMJMfJdBH2Eauv6t2KFa0AfCnrK0c29VteqmE/RUGfrpK+84Bgu2BvpimofItzcUgnCGm/
rMedqNPblBwALH2W4VvPFnAsZzm0TK6ArFe23ZkPvYBgMAihTlkUewdP8HAXvP+2qWIwvQa4RzdZ
tdRejQV2lhV9+9p6Y3zwRtQQqYWL6CCNBGk0XmgIo6oKs9B02dh6nPZyNt1nZon1ndV4bZjEVb6O
6iZ6Cfolo3fPvFfDKcUxKJP82RUj8oa2LT5r4xrjQE7aLluC771ZUeRXqf/KTAzs0+v1UyrL+KEa
XSjkoyM/RUABWCB7wY7CLz7KPqkugq9vZnZlik/2klzzzlCNmyax2aRTEOaRRK7Y5PUUfUshVNzO
bpWtF+3nJ0l07b3hKvVKRwd32WEyVIQkrlTqq5E4TRJaWpbZvq+0qLdTNeKc7lO1YBOhky6qH7pc
2e0uHq22xYzPm8v7UVhZsmmxNxbfKllMBZa616CcamkhS0ZugJcRxpV1fUnojve5rWT2Kc9t21zF
uhDfFDWqv9Xk5+gwTkH31m1Q5/GFI4XnvTA9gJuve+fz0hpev5lBWvwtCS+o9Iwod6ajlzY+A7Y4
uBN9ufczeEs7qlU6sk42DoIlqUEpK5df9j3w9fCUjrWTb1xqMUg+cCAvQbBAPyq0U07HxJ2i+ki4
/PhCEeeMzB7t+b0cIWesWgcMft1aav46CMAXPJyV/Yw3rPSPuZ/0P8pG6Ue4Pon9lBHNCC6PGzM2
8KWFHWdnGDmuOX7ZzKckA9OHZWMXD10cBysjJWItyrudIOVoBd8flaLqz64gGYDjCpcvRT7o0HfR
dhwZ2jMhRZxTT8cYqKllHLQm5yF6tseUxLsyy344CSYEDDMRR7YSUjnLaeYHmwBPK6Pud/SSx64C
t84HKU7G4LFf8DwOxmh8z1yfqDDHaO56wK21KAa6PPzy9/U1qoTF/5izvOperIknyfeC6+3MmRK8
T+STGtRt53n7qCpRbzlGILZlq3ZN7B0tfyZUrsJBsiIR6tZy9DP0DTSMyY4TKAxaOMX9BInNwHPD
PxVz8TxN7atbk8M8R/qr25rv9tjiw+PszG48MxX+FIhk/MQ5hCrU2wuPAYbXdS7dz9WXe+qZ7ltY
Y8fxcKgrdJGWCzDlLc85cWNMNUnRw1XyvUi7c53nF05JSA7dD1Wbu9p2bh0UUGXRPNZtcV/ZMIxJ
Z9xNnr1LQdI+D+wNmJJekQbfO/gj8H9eKedmrKIfiTM9pV1/68M6HWRFfN1w0/hWF9aJfOkM2irJ
jGelidXZxkrdBw3raFz2vmhPSQGVQLeAbFnydRYSm3a9iuV3MtIIsHPlJlmKZ3rTflW4GPQR9QUe
kF6thYCq2ursuvNb6vl7cmfXI27rNix8IqLDgqgbp+/fu5HfeDHPSa5vSdRgHKvalaFRaDQQ6J2+
3Spizf3Mv+0VigdUXDdxbXHu28PFdQLr0fG7kADUXTvOTwTv5eTcdPWlDaI9UBjryCr37mBudSMZ
CxX6LQJfWROydZymPnTSoFhZ5KCxWaLhnkZZAx4azm4gyW4Tz4a30gARa3PqyORB7OH7yLot2a3r
oMDmx7d2DLXhH+juDvl1+2IGhLM1ttPdDql/Z48OvqUR2ZDnYhkSJp5QZMYhPTrpKDdMIzCEA7NL
XUpDkVcXBqXxLi+q7bCkB7EEJ1cl70Wdf6ts0T6QCRZqP9Eoga1jBlQ04roVM7h6lGVw0m1s32YE
ha6DyZB7LsDNZ1XoR3rTdLbY+r3BrHEOXnSkvzskk61b10OYXscJ2+lAtp6C3uT1pg+3PmtuwFuw
dSzqeSVEd9M0Zb+apTHci76RB1m7r3TfPDKlT9LPou01toyprtjh1d8/jN0Qbeu6nbalgQfZYk3v
ljEnl9Zf/OOgp7sorfZaMKF24J9ccsM9tIFR70lTPXSxmjezb3y2Oev3JpbXqzIwL3TQ99WMP11n
xTND9Sx7y0WwhlBxUyRSvSZ0SOupI+BzUCiBo+mhKlW+6Yf0tZee2nZz8qo9rjhxgfUczPdqTJ9r
c3oA4DvJScUMoOuExU2u2mRZN6ZvXCYGvuvEA1ar++Rx1uLGtMeDXTb30tbHIVXn0ewwYyWReUbt
Xk07EhAvTDqXMBDl56KNT57T7et5YshOSLgesP93Qai0+SPHC82324c2iZ6B6R9s176J8+7sF8ld
LocRVjqTUr2IVSEG6L96/upBitDaCJ08OMi+26sJ8/bWORt8rsy49Jb8xAv0HXLQ82wbBOkN8WFf
7LncLEO6G3soHalmCzKN4LPptA8YbeFF4fi3QMchjLstWAfBC0W+Fn65MZPFOHuieuoX8aUyCXEi
/B1vtRmtRYEF27VkOSpbl5SCRLwFjGr1PIMZFqSUJgRoEjnqdZxLy7mdzfOS8a3Dr2cvrAFu0hTV
o9/2NyZ/CLw0mHtSzvs1HHKJ1I5pYd9geigb65Oh4B6jjgtFt/irUoz6QCKbtTY665sIeIk5g3Zp
kPpg5sbXpnCwTYwH70g2IXGqifpU1M5jlQzG2k9H/M+mqlwpWMUw5uwuvXe7dlm7jHcQN1l4jtVZ
uhqC8esY19G6GpvL4E3GMZ2McOHTZqnIV1VUn+cOmbvKlseFmeuqsTti6UgIX6t+wax3kiYk2+LF
7UeUI/X0pkvzUhacN1B4ebYNEl7DIjzPWTB47KGof7NG/4vVFzutjJPu6vdrClo4W9Et21SIM12+
KuKi3zYesA3KxGWbJaD23Qe9IR4fGaVwuDTegfvnVrwKAnDzvZjViQwvnHu8Wa9Fa6eguXAkrThP
TrPE1kdkZKq5pTJWvVWoUzQqvPZ6IO+F8FFwcrOuiKvEG7JevEwQw9dk1KxxuzFbm0FOTeLFMjRk
h424NNkDVi4VRGuraDEhiAaEeNaQEQGgxPy8FHo+gvG6X4l7zZ9y2d0olel1DzvxcSEElwmWUW2m
JLLOZd7TiAho0c+CVDzwNupjUarpSwUgivK5TMywtOvgMbUEFUBMz3f9Fll1MUA0GEv93ZyT5WyQ
VfwMXo1T7DXDrZ9sY155JVo9nRI3FpBEJMNAyWVNenXywCjfe89FMe87x74sdpRsJxHkN4W20u9E
iPj9hqhR/P89aazB/F2OB8pqDAeinKz7Vh7Iop+tFQwmfUgH6GSrbLaC3VJVNE2xWVpnEkiyY8/c
Ze1MaIurtF+gmnsjlm/ufNPldf/Y98q9JTOlvHS5fKsXguZTGGTfo8I0ce1L8b1jZOOt45w1WuOb
fe7YBXcOnK4zlsTeY6erLBT24N70lQHkh5RmG0HM2jQMXNaRcMdbaJzesx4VMSROMtBE6UZdvGn0
Tyo1FYa2gYruGxkjEjRrbOUiOEirsR1eUp1YJ0ZD5j3gAOYKMrHzi7WU6ROxp5S/kRC4E+RulG9Z
sf5XmFZ12HCAvsyswh++P2Cbkk3WF9JCi7PIF4z9PN2ckrJLQX/djNpCZqQuk0aD6/TK5dvH2H2K
d/gX+fvWifqLiyohLFLxfSCsdguNtt84URI8ZfNs37bSbB8nhEsbrSbKs9I8JC6WsfkYfBs7EwYh
G8lRLZIXPeOXkIim1gxEl+Ghc8srquFnc7tDNtLicHp9U0fYowapmqs4oWqy7grButVnUVq2E/yo
lLaDOgxclsOdn1haDxfhtKk5bVqGitnGL3shyPjTUMHssNXkVK6LiZAXtEAY0oF4GeZFdW7k3Hl5
YL70Tgnd9kr6Azp26vihdPTZdB02V3IhDyKJR2jDaZ3vmOQxQNIu3hALjBInmsryqscIPX57CtHE
JgwSPaJpFu25CSyyKNLgmlU8irDW7RC6hMOHZltGu6H0cLSU3rQfB+IEiZILOxsXEv6NDWHQFYSq
ygeCydBYBnaPmscKzrbpBCtniO7aiWrJnCXULy3nXc3Bv6yzzOrgofC68gY3JL/AoJ9QoR0t/6Me
sevkBeN4olMPd5Q2zPopvhr4vjnB8t1L5wxSFfHEo93jNWsk9jGBLYIi7SFgZJGjYznGTTmtZc3Q
aY51vyErx93Oc5eEYzMMxx4G9qXpg2k3FEtxSmBfH9OMQaKhbfs1kt7Xme95F6Pn2TjQHrcwsoYw
jQYd1pXzFFkUwdrFmiTNJB0FrifrZsbUBjYO+liL6QF6hvHSlX6zjZqqO/S1S5RMGVmclcQy3zAL
9qbA3M59bWz8htmG6y5fZJew8hgJYslke1tttnxY2sI8sUy8e9dxTh3ZomFgL2d+HxcrIdjohLdm
7aqWyBybQByWtPbPfMozByam2Aaccjh3iXPbNc3NnNYSmZDot7EzyyNqHkLrAbGyF1WXMDQVIb6H
oSu+NEQwb7yCMFPI9mOogrzezZpkJkfFZAwJu9ykk3pP9VJtk6Cq13UaGPiIxuQIE4N429YD7mix
t/G7+HkUcFN8PeEc2urPhPM4MAJHBlZWLfd874SZzB6Tl1ZyWo9ii0gtWI2Vab/qsmq30YiD9QxO
sJoC+waoUzO3LtSGrrLc0GIMJzeHE2ir3KAkYly3hTC0qqk41qXJwowFblIk0gPdkSZ0olF7F1b+
o/OqUxKwNU9LWdxksw4uqYxuAxdSndtZ45sNz/IgNST5VT0ii3asqF215lB9ckd2waKM75tepOfA
qNjUFltuR5Ele2gf4s1kYz40ueiwX2/9C1s8aqc2UHvamCLkICDpNfCxYs1SK9Sd7x6EcoewsMz5
dQFeDVG26jM4eHmbzZOm0cmqL0ZEeD2kUQzvMulmb25f5WETmNEh4uZDxRgwbK3+6hnk8D8HJv5H
S2h/K7pePMjGza50f2ieiLTEp6DFKJvpEl5jZTU8VpVhn+jFm7Du/PaFoOppbRptC822kgcjQiK4
cpYMYJNsYJqjTDaEjpdBdEMuJ/Lptn3WQ74cdJTb69H2WZ12d5W9WyWT/uId3RvncG2w3sr2eXHs
GzNuxC1px7h8YtXvHf22yq7ZYBOhqbmW/rOVGZiaL1a8m2VnHJFI4X4AbRgQov6Uw/GHFWrWUZ34
6yircToPYN5O6C42erYx3HGXV5ZDtlfdwgR0yixombXERHukBE34PFbuyEpxKJSViT90Xe/t3gR0
tqEE8D3defOocE8qg+2Qg9dnZJCtZdB4dyPBeTdOZ990DWHhqwVCHenSwjsQTfapL8xPJlozoM+E
Rr52qf90i4931bFLsCSCjswpm2Qvu/ee2yvxunKIkkJNvtAlTnl1kEMVOnPz5mfBPovsO1sHn8t5
/EIp5VLi4k3WTkF/mzhY+TaLs80cVYaR49N2KPUliadNnzf60KYGTV4r+oPZTe4d31x3Weq8P3cc
8fsyM9WmSQu9T9p4Dr3GRkqf+oa4y606xyI9vbipfrFb/W5AWaNjm/RjtQj14EwAHG0fx3pNdJIX
Wr112wwlZaYzE2FaTua0ctLpNFjDtK3cSr5ESs8vrt3QR9mBcSG24zIUKdbhEPpWceCl68KZEUgG
zxjwnOAfFDhiY3GRu5xwHda23dy+VZ5uN1Y07ZpxxrA72VM0bAB0zxpH18+t5hzNE7Ghn9qP/vA4
dbDx52BD5vuD1xBqBQK/dTOgkFTUl2CBkzji9G27KMyIOUvvSY3DVCPbdPyl2mUtEmNxmKr04M/u
jZ/KV9mJU4Zcp3EssrGyY0zqSbCUT7Mjgi3EmLVAuzbU7JcyvVfG8DQmzScEeOuuDvZgqttkhgME
HCLL8RhjF1AkBN1H5veeAYEyfXjp6q4yFvezZdmbDp4pgmCcJRpIGa0R1nEXqlovL5lf4nBdMcJx
18V4zV3zIXQZp67l663kyfbNLTkx0xrUYTsbM/IZdRdIm1yM8rmB+5yk3Zsmr12BxkzX1mYhuaFK
IGw129y8en7q/m0svW2XW49ei01EZyFtQeB11NL7FEFGIrIoLJyBVbQQQ9NudQ5BNCMBxwf59yzO
N7hXE/D7Ki6/lXbT3sylVPsJ30hOjSPck+Z1su1j6Xa7ZJwOTsKpnkbzIY7tTVI7CFJySoRqPPd1
taMxZa1G9rnqpwOAwXpOCHDmN83j+q3Bqoao7DXnx6asmjumoa++wTYYxBzawjuXbvVQKQCkq/H6
yq/YvKN+69cmUwGTl4HZje+dZ1/tEm9cg3nc2XZjr2PC6KA+h34fbA2ZV2ce5UW60VPfd1QZX+3J
Oqs0JWUiv3MmzOPRLGxUAV0lKu50AM1mmflHQJ9pdqQ1boc4PseyZtCUlo+RaC+FBv3iRLd7a7O0
mLjMnsC2arLv4wSOzCI/69JYF3x8MYcH+Kixn60stO0FZx1vPkPGvqigYb8ILsbQnAqFIxG2A55R
H6qItn/gG5Mzg79VMw3dilP+vinisz1mnyc13Om4Qkdq9UcL2WpiusEDwLqmDCg2dTT0oed6l2GA
xGMYVwAT8/KqHud7GwcMI4IwQMBbdseBf194/aWjpFxEDoBgAa1x9/k4U+zL/jRWyUObXi3h/PHU
FCpMBoDYAsZMmsht45inuRxQvk0S7nuckHFTnh27xCExnh5gwz4mBU7mmXVKBzGuK1tN4WB3BcnP
7KaRgRYrqe1h26dinyYkbtisK3rb0Mucz3YQBSASw1vtYOLksHXCx102ucIixNL+Ji66b2IiqlAO
P+ZkPhDee3BquZmr9G1MfBy12k+WWwUg78Pnwh5PSx7IA7OIJ4ddq2E2yIzz0svkix71McFqMMq8
Oy2zfRxEbJcMe8xUwoqO5NY3u4fJBVSwJpmuzXQmb8A8uDne/9L9FCzGLT7vCinhgmwhdh6HFA+f
qOvXMM8v01h+z2p7NbfWrpmNW+kl7xJG1hrcBW9AGr9rK1dz65NR39KbbGyRn9wiOUVyfsi99mEQ
DPMSVx2rRt1w/n2uU2xRMCj4VGB1uyutnvrJx5CTqSDeJtWt3+XnzhryXWQsL0ywV1M5n0hVvC0S
qKD9EolzsIj00Yzpw40hm2+WhanchNifSmO0hsclLZ/ybJrXSQRMkguDSA5Np3VICLs8+JIUMFPk
+jyZAjaQXG6aLu33geK74PsoDkq3/i6eneCmYA/Z961vftLXuaCIsYetzOBqtmb18lDMyODIfQLw
Cboq2U2Us69GpvE/73y5nFJhmxf4UP0671XRbuvWSEKzuzqlGYG3ZZDMEJkkrX3eF8ljuUTZl9y2
srtCt6A+ucTMxZ4isRnSFIdaHHfubB9bspVOZbwvo1x8H0cJEmOY08BGFEE2j6Ol2bYi+VIkc9Tt
o9Rx7BVCheHNmFrNCTnV053ZDoQazzIYOKysnPgWGFFDEVnrqKy6+5bp4b7OLf/RTuXyQmpmcNuU
Y3BjyBbPUHCjLpRpvGzU6AgscIr5DujQfouMRHyeQJL3MKrgVblF1Gw9RKvrjDFcEaaxbJny9OU2
8tPpoeXNhNeI1TBqEBEh9RxRxMcpoUJYNaErGjbe3M9YMzQ29bhm98l6mMLDbG8ZJ8ACriP54EYF
9hpC0TcWFBeE0BuWvTVBSdjYx+mCEiW9BNr1eEckeT4XVTQjVx/94+hOwXtSkoMBZ21+iok1WwUB
vlaTU8yfEMDCaoR8F0Mg29TQOtHaTBwAZHc2e2VVwzEY6ImmVH0jCvOz37tYJIMehCZ8+qehdMSw
cmo1kviU1we9DJhuuACrzZQCyoCrbgh+Ntd+7VbrnFGKgGjIkyhihpIAqK6/fKmYDU6rRMrpMBuq
2DWqZ/8Ri7/1g7Y5tXVX8QGxtbWx2Di1eVODuW9nYLcHKZb8lPbuDmLCPaMh+yEpF+rgtuPHBaye
zRxUOCtRbb/Mal4OhU1cuKX6Sm2oYcfQjQsA9VSPYQ+EiuIdqGm0ARtaqMKXqPaNG10nUFr9ESLj
yk1nkIt6LG4tPTEyq5z45HQzcUDzFF1PExgXqwkZ6k2K5GU9uGZ2ihInuxe1/7ntrHYL/qO2ce4V
O2onifTJLdOVqDnYh7jvb8To1ykrQDFsyslwPQ5uLh9ln0tIckOtvi1mJAgTHLpy2/rTcBs0oqRd
86pkMyzWsBsniS7Kp3yjxceUaHFU11MWQOLDpQAq7Ap2snOJutk5qiDuj05O2Brf5+IBdCRNPm7L
ec72AwPQK105i6j9rc55guFnNRt3JvqBiSEIAFI2eUvYLwraRhuairHXN3M+MNWCDftqKrPc52Oa
bAhNT0B0elweGNTxbxreTRMpPHIR2/FMdYmEI8MR4V9LBWOnGUygBGlpdJhBLKyI/ZqkK6cuIvNV
epmXvBJxbhBtQkAqXbA3C/vwrz4xW7NlFBnGIwQrxhtBTHgJE31x47W+6nf/ynEdVB4ZyuBiknlW
knKttWaNz+us0ckzvnr0xB9cof/PzvvDFeHwDbOBAIbU37DzvnfDX5l5/PgfzDwv+A0hhQwQU9C8
YzeKAuQPZl6A8QGMUHIJ3QBHItOCX/YnM0/8BifPJ9WTcDKJ+zJ89P+m5pnBb7YL7wxunnll9GEw
9aftwx/kLhwjfreB+Ddkr19YVwxJhc+8HSkvAlJSv+EH/sy6StyIfr3L4rAVyP2b2l12nplH/5GF
OMZy16tAPmTiHziwIX7hsHVMv1CExkwbu+aBTOpdI9N3dJIXB+hzk+bjnWHXP356C//mzn6hsX1c
EytKjOHhFeMW8QvpsAoaFHOJMjZTpN1QGJHxEAdDdHbV8j6jsb7MFRqRv7/mL5zAj2sGUDswssDu
wrR/uSbR5bHmtDCAxNMXUyY9EcvxssLiovj9w/sf39tfHSt+f6IgeZ7AmsJhEV1Zgz+R9MzaTf04
6IGjZzU915XAXzAWBf4H9CW6isy9LaZ+CwxWHP7De+R6eBFZmCRiCS7EL+9SLpnt5o5FZmMWjExJ
nB7zsBr3JtzXLdw///5q/9v65NshdVaYMCxtpi6/3KeLNUOsTKcLyTCkfU4VG7hJA/9/cBWu5ENm
g/YofjGZ6rWvYc17XThgKnEJKs51lNz/ZDr66724LkmXjn8NJUV37Ju/XMWuGls5adSFBfyjOzla
xtYySfr7+3v5dQ1er4KoDMcSh6qUGepfV0YDKVtVRaxCfBypGktzeqztyDs2rRnt/v5S/+aGfC5j
OsIFMoO6+ddL5TY0A3SPKtT09msZk8pD9ez/A9H231yF3FJJSiWqN5e0rL9epdNzMQRpo8JmAugw
qOlWk17i8D++F1inAgY1FQIxzNfH+tMHVXSQbK2mVeFEVb/CRxe3vYEJzH92FTYG9nq2QMnGTpH5
ywah3cxBM5GhWm/p87KomZHR90br/MP2cP0sfuLwYmQDeTu4bg6WQIn6YTv/093wErpxkITJ+kLN
IaI5tcdzL3+LnQA0O8id6u7vb+zDDe4vV5SsAtAyTibWnAx+PUjKuhrGEcolyh682Fubjsc08i12
fNnR8Zr32ClJL6SQCTWdJF6yRXr2YcX9w51j3XNdED//Kr7LaXo9HVFIUgUHvzxk5fjL6I/lGE6x
5eANpeqxWxnEvQKsZ2XTQI5rCIbcOBA9re2Ud7J8vtbswT3T5VjT5k/xdy0QPB2ZOc/q0s7o9l7R
vDj9HWhxUB6lMhJQK7vs2N4HhLwp1i5W92DMeZZuEE9OeHzWztLti2xq7pSZT+O2mpruLOqxRKBt
J/jPS6vJn3Ajcsp94imoP2kMuWQ96zRINoBoVs/8avD8jUCURIMwpnCC1TTpb+jwsiUc+2hxXmOz
VXOzSrwyPQmAxRykwIBEo/J4Pg2ZO8mVoF8bSTNNJup73Sz6xsyBc40TwfV9cPYdnbubODaGc53W
iJsKeRWCKVfUn4JApoh3hGpCWbkRNkBww09Zpbtsk8dXIXjqw8uciMw8R70tmm9VUJY+lq7XT9bL
Uz8DaYw6AjYHkygPYAV11UT2JcLu2TOs0J4G/0X5HWw0y+q7IGQsgDfxf7F3HstxK2kWfpV5AXQA
yITblqOtopMoihuERAPvMuGffj70nYgRixxyFLOdXrQW3femgEqk+c85319ZMaV4B0/iNdFRt1p7
ypAXkp3OJ+tJWX1jOi2+AkMTEiojYcebImjI6YjEhnmg8QE6G8IG88iNaPRuzcIjTKXH5d9iZqOv
toAZpldjVtRYTJmg9/Q61E9p2wwEEou4i7aOOUaPsaWDW/yk4tGIB69cWenU001AZjmCthzM4cTM
bKgOSWoNWIDqevipo3p8nWXJzkz2/6FrpPqVACMJN0UyUDkNyVdqEuej+yDhZ+DBDgMAbLXU3qWr
lmoAtQXjysQG+ZRhyopPU2D2866FxJOvKwQMqE1pqs8jLj1caT2XyRhWTGvsX7Heiaki2IOps1oZ
kWceVOOqe13C5joRvRvhClZJTYOLNAxOUG5csTLtOmw2ITsF0NuxT7JN38bFiZGl3mMbJfUDwR/3
xyBqyBHXfu+mfnUTmKGe911gVdD4aPRdniQI+sSFYju45SezJSXyAb5PxrFoWJXBGNy7GVWLbWFo
bsfJQEnywqedZX6iPBdBMFMZroGk9cmq2ZnTEBXtNJroEDnelcxCyiA5ZBOghhNhx8sojlJsXMrK
2vBn5s/qKorGgZicjNzn2c7rb3U74lDXc0twzA+GcbnTNv2jMXQORIUaZ9pUpfR6CJVHvZNSQ3kX
D1RzwA+ENc2tbFBAdWuhQto4oLGhWnH/zetSChHKT4NvGZll52wUXXaIVSF7ai9SQDjO6TSwF7TO
+WnMPdAmqx0t8wKzNexCQ7m22IZGm7rrDpYGResydvZ2UVgvXlKDBuzAZp0PLuDndRATZNk5lgLO
PQSIyeiyytXRHlCuZaz9ZO6gNYeWRz+Qyg8xydtJsHLLsqfIEBuUOkxcURdexnqFGIv5bBvEBqHs
lB4QDs4nmnetu9JoXwc5Qj7BmJng8qBXeI9XGKNs3yO9noNpq5iUg6FI2tkqep4CvxkUdTBT7p26
jn9XbGXTqmxxqtD3aXReOtkX90Ih+56ozpY/J1/Gjzhrk/vZasXPfB4p0IVRTa5higo33dRxNN7l
4JPQ8NHvsCsuRlXiAZwtzKTKy60zRYazmmgl+DMfxPR7mJrqFrdNmlKxDNuGEODo9RgqZuIAsGCI
L4rKDr+ZIkjsSxgnU7+u4yyg06/0zKdKoj1uu6jg46FnVz/gmHUAhLmJdl+5oOWYdxWC3WkoJ5xC
hRN5zRmeVPr+wuRiuSji5kdOZCPGxUmBk2S5rF5U0hmUenPfwkscWD+d2ZsfltRHsE45YdCe1LCx
w3VRQj+NVE58jZ7IZHzm1708YS57MBaDZvw1mwNdIHKbag5VhK7XF50wp1u/zPzXoGxqMuySUwBC
QzIbG5xG9W+HNeDZSDNDr0gnuzd20wKbHuQCSYoCVOlVzx60JVwM1j2p+vg6sGzgWeFINmVV4VML
VkMvaLLSagMvEV14Er6Nrhu2RhpY+HtDsLMhcz7CCmobdCmhlzoJb1F1xUUNpusqo1SHzVi4FXCb
OO/ybRir5tWKE9FvHBlV2Ea9BOPMmDT2NegB50Y45Hry0iye2rEHZGIoP0Pfm3z6HU1K/RpKujWv
hi41vi1Ql4cx7tp23YQ2U7+wa/EcsQdNZ7k5kRpJw6LuKdkUJDkmWVuKqr+JbmNRCtTnWTRLtfLa
OL3u8zLDLpF21o0J1I9WHNivmh20wnZYHHv1LSleBCzbjB25Dssxfw2Aak2rXFeyBDVjTJe6E723
s7n03dgt0CC4e8G/m/O4k3Pqyrj+4Sf4D1ajsuCJNEab3OcgQtCCvQqRK57E9EoFSzibruwqdSlL
jB6nBjHwCMqfI4KNq0y4B27lZc2F5uZy6+cxn/akXO/cwk1cr/DvlldWm4E3KShwYyPtMJAVbS7c
fZMLCLDhDNgGRorVX8DOwxAJ1ym8GdniWtbaztwrzyNQ2mSh/s6aA0mFjT04pANHL2ybvfvSmPZw
ktdKv7hiBiCST3k6nWBm7O56fDDeKs7bGIN5AA53VRGkCFbYpIxHJYv5oTM97FiT7PRtKBJs582Y
OdsZFf2R1SKnqtqzT5WuZeM3Z6V7nNzJXMrGsg15oTQfgu1mP82wJk47hEO672S2fV9hBU3Ws0qM
K6xWGOG8RMTYkBt9xTHA/C3RmppVwb8b5dhmOqACSvO3paV1XSdt88LZTiIhR0773QibHEZeaOq9
HdVabVvfD+dNA0S3gKQmxY3VhsY3o7DwfQUIkJed8uZ8DbSm/z0X/tBsOnvgI8O7Ct22af0Uv3HL
wS/zJTaflhInZ2KrA3jbU/Kj7JfdcsEkf+amtbxDWALFG4ZzBdFPmRBofNeA3CKBZpabuibQtAqE
3Qww8YL0TKvYhFKpqW/Q0QGLE0xH37/OPVY4GtoCQ93OMsi+pRSBia2Rtfpd2NZitw41WcWhmY3F
doK8FathpmCepksTXzGV5mYetP7ewr3eK4mEcdIYTZhvZaEt6uFzaOt1WuCyPjU4NyRbfiqNfRzJ
2IXqoG3AW71Bo90kqstxK0G2UsuPfcIIUaaTYuNUuCK35D86Z6s6FyOIs8ABV0GrJKT70fCx68Z6
vAeoWLc2rsqwwQmZ2VkBKDMgRLrCH+P8bP3WvGrnCs3LH1IOYiT7+AB4+8Zv06zxCYHWLL5TRw5A
U1gWnSkbQkAbALP9tVdEGPYcyk40ay2zaqcmQBFbFSZ5uivjMa52OAgj1MAmgx3JvckCBBz0SP8g
DOyN8C311CBasmbYTYE/15kMdtTBQ1w1VJBww6qD4rnx+m5JqUj5XKG00IyuQShdVRj22IvdgVif
6xkg1IgHZtZOtgKT3DTrlotFRMl2lzWNd8t5riNJ15TJ957bQbOtfC0QGosQSkQ0TohZc1Y+Kd2r
S8MxyRsQcEHidAAtvEDBKq/6SukHU6jxO2+teEFPbWzUZUQmgCpx/XvWsbrFpB666zCOOQcneRk8
olrYtMmelCZvOongwO3HpEW0W1GMp+mz3cP4GwE62HKE/RCKFuEQ0kP5ve+n4pvpUXdDNm+8+7Dw
8+eR3ISLTztqzoKe6D8AutbJzyJsaSyb+cBzJKxNe7tTxPxknHl3NUEIa4W7FOe2YyQ5Tq0kLB8t
JQfiagQqarz+DpAabeXB79zEm7oO8sWYU6Xd+J3vy8w455Tja5z3HH2zYNa/XJEP/lpwe2OJzYCS
7JpmSC+F8pZsRzZOZBdQ/37V3eD3OLzS7idJL/XgxSqDTzbb03M0mnW7jksiBKWVES8S9vQN+vMg
V6aDA+aibcEKbss+8p99EPLnQs6zZjeyu8fOmUqHVS0KLw2d5VfR5IhvMqiHq5joJsZfL22uY7QS
OHhYrDhXcw89jSWEN5SFUa+NXlfQ5FQ1/oirgFY5CTx7mJsCN/qq7rV46pgJ3EYSGmCtPGiLv5Io
M66MKu+fcQkS4mi7kgNtXxAlg0ibOtuiBVaNeUAN36ay87716fJlFqkRv/pcV+9Gq8vjcz0B5uIo
PkiuLgEZxs3UVgWWKQu9cQX0qrxJpQlM0/OrESZXNAzpuhjwDZZNWP7O/AmHKaBqzJKpU2FczMyJ
XrwWwRHQrmVYTuvY8MonJyOGCh1D+ZyY3JZe3UUXcQ5xSEj+AtJPWBL1I3gQRoLthizAJLd4bD2E
msyGHxMmNWaTweMQQbeB+cL1yx4mdBj6T0OOvLRq6HPBfd3KzXOnxuC2IdFSPTj5QGO4tKY5xopd
srO3WR9glVE9EZyVW7d0Vq593/pez7l7Ay+Obs8pf6dsUylh/KzB+b0E+Nc5DFZZR0PbfKx3LNTF
Vdyo6ecMRu+7h7cdCE4xJq+halS97ceyfRItreW6fsw0r2EuW1jogMZX2Gab14lXitO+dz1MmqHL
lqlseTdAjI3XqqyiU7B3Vrz2val/pAQf/+jguqSrSEVU2XUZxATc/Na1WXWQlnduBy5tE6aBuGwh
TaLFcdxGgZ8aQBNoesFw3tYW/Yn8OPLYHhKHM0JQupQsVAsOeeuyuU9b3IUwFvMKuxXfbgfK0dbl
6G3UpPs76pwpSS7LYHseRnSrjWhq4vd9qB0+ZCYDiRufZNXOG3VOWM2IIr2Bb2Hma+JWkEEq2/de
PG44N6aXjC+GUafQvZ2Rvr2QjmfNnI9wu9g4v+ZVnxSwQZvelRgl1Zw+hg04Y5nqBm6o21l4V2x/
6eXOwR9nDho4fTVFTEC24wbDX8traaUq0iaa6ssk0GLvQjb8LtNwKMW31mpC1/7uRSi2m6HrA0Uc
oRt9fOFz6yTqhhoEZuYgLTFiefyvP7xmNs/iLCZ8Z5iq+Q1+YLQw8ZianoaJZkP0i7xxyBbjV6AL
W000KSZWgJ3Hp7QJ3lyO5zIlrb113dZoYRzHNl8j2PsnlxxvzgaMxRMoR1oGqyQu+e+gXzAlpF/N
vYEF+94wG5MNvZ6qe6CX8i7Vhe+sW3f5UM0xTH6M9K8NqAtWWEVTNb7agWE/t2nJRmdPOXcg6Y8a
64/mqg/JJM0zzjMOUZPcwkO4tnH1BevCzYbrVsTXrWEByqyLWOF6EC4t7AgPxidkrOTD2BkOjITR
WxoWVFSL15CllwijmmjtyTJAj0uRdHl5Fnm52zxYaeebl8FcOsm2wrPOCqhRr8ipWfxSK1sBXFLL
/jqzdkjbXPpMa29gackhlgjuhKGfXhZpGSLwzuBg/LOeECUZIccvQnnid/Hi79XOkNvkEyKs9jm7
3rqqBJTeJo3986EeAvVtTOKuOqTI97D6CWtS1cSEotvzcPad7puKhxH70ChGQm1zRgVwVQet7EiU
BXN4UdMHoAU4UPQq2ZggzJxDkM9MylVV924YkkKStXGvWiLeNwIo9PAIOcjND1E9tH24G+xQeDRR
IkW/mczINoEqoufSaLvMIt/gC4iDSS3BqDm5wVLgQxHOWy/YdZ6wuFi2UxCgQ7XAi9ggDVmbTXFp
ARcGGoZLGLjuBtc0nsCVC/eTyoatKWjRdKoDrBat6TvRzU9jpwKa6SI1KV6WCZ9b7Hw51/RT78S4
ZHwyQ8U7mr+ZFVtNnr+QBtT7vow0zW6tbiCWE9upnE+mruK0OGK5zdgSBMVIJ5EeN24eoKRCkzTJ
ROC2pwe48501MAXqaMxyaokjZF1MtwFVs4DSQVdkTvHsD33iUeyccFehQVTFS9HPyypC7ayE6Vx6
QX5h2k1KQlZHFXpRqnkHT4mnyYGWZg+omQmdjM3l6EfN8M3BbOt2lNCo+193pTQ9CmV27pCEsYAE
YBLAldFlq8GQZXLHZqWze9j84IKz2J1jQOpOk36fDPJ+J6Fo/OYiU46T3I64w3kT7ihgwpFp8C9G
bJgk2vKu0wXBIpBWclOWZkW3O1b2yhUbzFZVGa6ahuDkKR4AQ5xlSCv22imCwn4oYIDdIvFUwt6O
WgR5QtpZpdl4Nll6tOZtizsi8k8ICrVGjx0siQS14kwQoKSGzC0J97gwdQtoFZcHK+xqrOtcXQ4e
CCtOxAbG2Iysetzpeet6BSr0PxLV/7sG/nQNBOhYn7gGOED+Mg7V8Os/ToakfPn1xkKw/LP/WAjg
QP5LBhZlGF9aOJiX1gX/OAhQ3f4V0BfGJH5tenLxAfxhIPARy3AHLP4AWi6BOfnDQGDBBPI8EUjL
pNnX0qvxyDDwvzcQUDAUHkoTqhb/Qrr0HLfLG8RoGiNy1yVdgJaMPMGa19LCyPnH2/lAzV80m//W
dP49jMO9yuIxA9NF4nwrzxVcjY1c1/6l0db5d2HiHZacSBYbfUnkwJI/KjxjZwLW2Y+Go/QX3Wze
apDL8Pg0ELXQ23FtAO94O7xRBVyDSifal+bcnliZT++Rcbj9/Bk/GsTlZ+E3Y0cDu/R2kBiVJq+s
KN7bWIWXMxmJLlulf6UP//MonoXYHaB38+fyt/hDGjSA14bBlMR7cxyw55YlzZGxom8MvzA3f/9A
nkRO9wSFPKTBt0NlXcO0Vl28x03ZPUESMnZmAabnrwTif54owA7jWvhMbKDmb4ehvkCcqeOJRvDh
2xhG8yp3yCp8/jBHCue/h+G6xO/Pr8M15VghTrh4GRZniT1G7HqvRYXvU5j5rgrtlwFKMphy19+K
rvPBvsXVph/nakvIIfj7uUi3FHqA2LRSwUdwpLr3ML1CY/DjfQyI9JyQCdXD2csfP3/ctwryP0+L
9YgHZSWRWE3evtRgohQ5IqrtcXg+D9hsuI/UN07tJ+TKRvfvZwpoK+YJSxXq+795tH9Myo53rhJ8
yfukk91Jl5JsKTR5yc+f6a014p9nWhwrgVysHjzc22cKVdKTL1DpXsxjSDQobzZNMb0MZvhVI953
nzK5DT9wXMv0AjRxeTQlYZ0DaEJs3hO0Cnug5b0+DQNtfbFivPuRJBMBUwR3UtxbbAJHD9T6ReZ7
NSsGUdmNGxXZsxtBznC7wqc/Qdr/7c/EeNAGlx8IVw5Qt7fjAdHQRF3iZB/OKIRxyonZEHQO//xn
ev/ybNddgGd4cXiPx56fJu+Gxk9lsR9txzrDb9QjeWbii1Hef89yGQbLj+CT9pxjowyWJXxFMLj2
tSuXjpaShKrdjM9JWQW7uI3sKyrTN8Jv9Gvdq+oqtGn8Xs3VV46F94/rLO4W2zZdTPq2OJoriZNP
aN1lvJexpIFqZzyHRjL+9S/HA2IatGxEYx746JfLtV0BBuMDC8K22xIoo3rjuc3/cZSjR6mwsupc
TPEeQ3qwBgu6dNymgcPn8+PdZ8yWsnxcnDsk8qhzNEowjX5uWlWxLwwk5sgdpke6oHTwMYT/ha3l
46ECPi3uqp63mDT/3CxNarV+5ZnFHtaCewdsv0eSaIb2PqPf2lfd6Zfl580ZR7KLsQJKy3IX0+jR
YLPSCEleXe0LlV+PEPrOmlFySW2nNSEH7NcmTuJy6L84Wr2ffwwLbpyPellFnMVI+cfaK7JppCPT
SHXbiuggWCDO6Yku0H/7ozEKkErMaSyITPe3o/gxrYwBJALSCUj4400wUAybWUPKmVogs2efD/fB
u8QAxCcM78yxLXH0Lr1UzFgMsnrvaWH527ABKkRmDoZM4c/+IfJm/3kyOnc/YtX8qmv1+2WZwwhn
blM4ixPvePBIebISo9fsq5a4zyYjkU/xo1TpzzjOxWMMytlaf/687yYqJx+J14ltTfJTHtuvbDo6
0K6k0PtodDR4lzy6plELFbHQcr4AUr6bLwzFAYT7B53SIG0evVrDTMi81VW7d2zTfpVDYh1qUxPy
/esn4nzDkuUuXYn54+2EGaZumi3wMPu5Q7iURQY3vtPRGUns8OHzod79Xpw8uJ0sfjFspP7x3KyC
TIFZUN2esiRBTn6k82GETTzjTTmVVut/cYL74McCfcPtiwOrhdljecN/fHFR1dYOgKFuD64lOtPU
jegsQfv3karRFx/3u+9geTTwq3gibId182gopp4aybB1e05D1q/BzPGfRH1xOTrecChnVRGOCHp3
iybmfGH6lvKtEY/z1jI47mS+P5occG17+5xObcgcL6R91fTGKG9GbzTkVvuD499EQanG3XI7tZHm
ZgszT0D945xWXhWdgNI6GAuaEVGtJYoPomU7o2JDBqf+51fI9gRJ0wPyOydRgQfLOPNcVwkgoCm9
QwoBeH7j0ELo3nBLg/PxJGR+mtVhDfWgNyp9UljR4ntokIs33ZhYI7QG2nyu8bmkziPmumKCT1vM
P/LSJqSZIbyptY2lzb2g+JOk+QpyX13dWUmHW8us0Zd2qi+69BeyIsZrqkcyvMaoEAdXJMD1K0oB
xRUwokZ8uZCH5JldBl170+GfaDazEyHPSjDgJknyAlRmil7+QJ8Tz9sUvulHlyjSNBaARVKkKxdO
aoHo7vr9Jen4+tI0ocm1LRUc2vT5cfINA0JyhhJsil+jmHL7EGe6Tq5iTUuRLZKR/6g5z/8wbG4O
J3OQtfEORbKKTihlht2PPGsysJvpmHpno09GoMLjG4bWDS1snAZXse/5V7PsjWFn0lLxl5CT5W/i
ovQzSHS6wko2dv582nj1MCO4JFW0SdIeHnVfBbI96zERFrjQhtTfhXC87ox+tPINVcr0gfYIqE9Q
E4tqq2XtotZ1QhIDQsD4VcdmhyRvOmSOW67QZzQbxApoaU3bm3ossLgU+Bh+04jCvW0Hip9bvt8+
uTRbsgbbupbBS9/mtBzw57yHXITShgU3DiequC49A/YGbMphR2eqASdHgMZebmNOiN5VIQA0rhsD
veM37ZDQ9Q0aEkYpDCsADdvamyEhYTKqYJj6+rerqho5uMUmSIV6iLKbTCU2zaLiwrQfR+5B8cvs
BQN+j4Q2YydIU6S6RoLf2CkiN+52Mx5DZwcAChBaCB442GknQ60Bi+VRM+WWRANACIHNeE47d/oh
Z61wDEFkzycFlwR9O2zKdnHitqT08o2eSQ+udYZX5MLNvaBd9TnwrMcJXIjeBcMgkl1CnTDZCpuE
27nGD6P1ahLOWF74zuDy4g2H6Q52C6+pwmae7R0XvObzgBOwrLepn8bk88fcGbDd+n20heob2mct
lL3khAR9bfxye6zCq5oKbb+pbLPKT3qdBO3ai5DVKN/gFlgn3LQhvYdN5JwhatExzsvrSp3MXdjW
Z0nGP7yaUj/Jt7NqgVHUhPrM84DDAOyRPqdzBID3JNwOnVlfuxHAvZU3UFW60krhxKBVre0/RHm+
uAqo96gSTxpVeeJnbRk9TPiLaQsy5tFYA6cysYLSYjIDlInwOAr9q0a/aW8zvvYJFhTbyklG29z2
sq2R8kKy7CDrER9wEj73U9a0v8mcEhgpEbwS5G3m4uCQgU66zCwOhtmL+UTHwsl/cOXOsrUz8AH0
dA9VflcEtBTW4iSfeF9nyi1wdq4osg3VHaDexth0OISr66FIg/m0zXHK3khXOUTvYAUZ53xaQXfu
5lGfnKqooJWWq2K/uqqg2ZWgasiZX0/0wHA2pqEqoKspzJrhBV226sHJTXZ/G2RV1B5SqvjclDnJ
iJNaEY54KWyzmOhrWDvzjGw8hzg6F4GkP28s01dPcP5MdW1WNLvbmEwCOAXgP4JzJB2MMuhh+a2h
ReKd5MMsJjrdd0VxSqcnmwahHOucHWnbqHqlu2PYWeuY5TmFyDBxkgXxN4ziEnq4fLJm8Aq/Qr7r
CD6RCX3ILUFi04jJR6la0Z6rpU8SmY9pk5UpDlkMgA6+yjHE17SyYbw+9LnRDZcseF648umZlW0M
UGaHSsMOAZ9Comnj6T64B4ris0YbunpGZaht2q4Y83gRFHp2V2MFRgl0zOA7W44OhTyNrR5YR+vM
dYCLs6DM3mIlWyCapnwt21DNhCWwuCKlZFW+HfI0eWQXEGq1IL8xORldfB4rfL+rDMYarvLJz4lF
Drl5PXatCGj910FTrWDfSboLxPFTU9BRbw2LVySXjYWHey181vaNP+DyOrS0icjXfkk0fMN7qRCW
/HHpB4tb+bkddGhtqqLDFAL3iBrWCDDXvS7HAhN7kEyJRTtMo8naHc0Sg+lE0WUzvgSBCNkWy5cl
xsu09YDcxpVXuJvCVpZx5tOwYlibSggN9s5VGCjaJoePXeRgnVBNaRI00ps0Zc1zC8e5adSYRusI
VM5tjQ1asZgT8r6KC3b6DbxDLW+70o/UNf0gYTfMiY07HijflKxYCXR1CGox8IGrIfA2EiGjARM+
EHwZPOws556Ke+OGPDhknqIx60c2Ehd4+9LQi1yxDlZpNJKnzjm6PbqcTovzBqgWeCNbpO0zrbKa
SzlGvdcgvOY28FOmf7puuwxiAQ1ck65dh3PolCdk7Vt3jcMSyRFLpAJR21emvWLNXhg4ll8Ccabp
W3xq+CkaGnHAwd1gK82XhklN65oXlLHg0QIhtKFp4LF/JRefJmf835O7SOr2Xqt6VAg247L9xGqs
aWRTZwbstbHCppQlDrPGkUBLb0tB4GSLlbh27poohK+MaUazTGhCsfqCBnP1s7OcTc76vsTjniZx
SlGEFLIzoO3TKxIMpSWmvYUjvtrRgZg1CzCY2Z3YRQ+hVZZobbgpOaaDH3HrDJqkEd8nXqEkRL/K
W/gvCYzoqmkqRNgwgN0MRXqllT3w47UhZWFVz9EvCP4NJE+OgeUO6KSNlTWiS+3f3y446FMqdUzf
IZV4VEMQpahnGwfpfgD8RRLEeED6JRKAIrz7/HLx4WGfAJNvmTT/85yjqr5rz1EvWq/bB/BT1pVI
mE0Q4dY851eVpA+H4opN/oZoqWuSNv3zXlEO1YiJwO32M9xuTn8mzQpDcz5PtCwPnz+VtdzX3xQr
eHGIPsgxeF64zBxdLLTt9kOU2P2e7p9EijimpYfZcLNzkOjR3uxGuzwd0axZ8IBjwe2KChtPhyqv
GpVZN4oT1Ffpyw8upj5XOLEk7CwKlEd/pdocG5NaRr+fhkqt53CQ57JPwi8qCx+NQlzXXG6KPpm0
o99zxmzdzi2jQHwPV3QkGncZlcTt5+/3gysp0gw6FwodtQT/SDpJ4rHtJpuuOPZAtQTdWpyYKm3O
PKB7Dx2Iy7++knJMd9BpXBQoXIhHV7VhCojK4nHZD6ljA7XhtkMLLUAyFrH4v300Jo2kEGRZlHf5
4+0snTT9oGeIovvUVNw8C61Jq9cCSWpjNIMXrvN0RBr/fND392AummSP+QzdJb16NDcirwgb24qC
vezGYNrjjNXJidGWuTqbAb3gx+zbsr/OAzbjfY525n3xF3gbR17uwhTqaRbCzsHGQUT47VN3sW3i
/02MvesrLCZebV1B6OEiqq2+WGFPGOUm1aA+vhj3/XTlAo4K4SEVe6Swj6p7gJ5CqitVuJ+ZZVv6
UeLkqth2Pn+970dx0G0QpYA5IpMerwb4mWl0RP5kD7F0XpyO8dZbThifj/JufSOhKYm9gDsJ6BAi
j2ZOTgOQ0cTrtO+qHEss0tWaow75pzK3v/j+3j3Q0VBH5UpQJL1fT5O3h0Jh7Ruz9K8oE5Vf7ELv
R6FbI9MBgR9Nirr820nh40ZrSIkF+zo1vLOmw64Rchf6YsV6/9oo+FOJZAqiYNMq6O0ofZADAKDz
xaHu42FN+1Wbu6BsYNbmpFDvP/+NPngk4XAdDlCJMBgcz3NyMXbGrSU6GHlkqqsS1b6AMOV+lXB9
N85SW2LFotG0RVx3ISv8uddhxM1inGFs4Byod40U1mMp4vmLbe79V/t2lKNp4DZJE3UBxwRRmD87
iafdlklwWhhV+A1X3MAukw4nn7/Bd2MiSP35Bo9+rplefES0ivjQ2v1CszS2ln4xvKpbeaEz7xas
yRcjfjRBkKAWkgCVQj6st+8yG1s/WS4QBx+caUfybsCzjJqUnA7OFD99/njvfjjKkcj+fL9UdgU4
x7eDTfaQGllkxoek8KyDR3IFAHc21q+fD/PBW8Qws6wSDnEmZsjbYXQ8Jr6V9PGhBGl9SKu64vJo
lVfdjEMZYNWEe7AbxBcf9AdvcrHpcPgiQMbx4GhUCn0ZPWS6+ODhZz5TTpls0wRjbFMZX51g350Q
lvfo08KN5VCiTB39aCgYllW3c3wIuBWtFCmFPRE7zlsgqOy1sqvk4vM3+tEPx7FH2Fw4OCEsfqM/
vzgvsjhNV3YMjk94D5HvWD+zQP5dQp59kseykc1dE92EBzya/WYzdvUIIetAR+9GnxpO7YY0bp3N
ePf3j7PU4E1EDHTg4Ggg/ML90sopOTSOaM4AMM1bAUfo7z8tlh7uF6zvpgMB5e1Lq1sdGyBBkgMG
oug0wBOycse03ON1/eqI89GEYDo4LB8cNRCC3g6FoZYC3jAkB8dUt20ecA8siSxo2f1Ea3/4/O19
NNEXWQEoB98WN6i3g6WgU5XvTMmBfpPyyoyG5mkmW70Wk/2VWvLRvOPcxnpvLT/Xsd5U5mVeCdqv
HmZraQDfKozk90bgkcT9/Jk+HIjrExIsywZ6ydtnyiXNckUrk0MYli3lR8Nz76GoBO3278dZjBts
xlwI/cXs9+eHBD8/lCVwqENBUOCHNwFI21S4asu/PZT5eNY4j/EZ8Qd+wLfjzE0JbrpjQnix022i
2LJ3mHvju799GqTuJSDoYELhVzoaRbcxbY5kkx18UPmXedOblxjD8y/cV+/nG8dT3Ej004Jm4VtH
XyvyjRkoiicHHeXpzznp6TXfVZiRcgLW68+f6KuxlrvEH/Jc6uf0JAayfugTeybl7soNrOFhS704
+mJ5eD/lXOYajCIPgcxiuXs7VIdeEUbjmBzaQtCzwwitHZKc97eXOwBIS1WAazEb4rvLT+HWQgIO
TQ99BhVwa7lDAJYeIxTdsbPZF1+cNz98KH4qXKEOVobjtcEMoTo6nWDNGwYK1NSv163VuV9stcvK
+aYA4eMRYkHgO1rMQubRjLCX+4XTsSyEfTJSm8R10HB6dvpTZfrVZUcu8JIEk3GQku6Pu9GCOP3F
X+GDieLzUnFRiuUcesy/cXTaVBLM48HTiH5UEGlWR/ubtPphRWBZNp9Py2UuvHvggNfJ/sh2Yh6d
RWUk6yE2VHqQndA7inIUVYglraXM0nM37dqLCKDiKfnDr041H/ygvsnCiOuLigf/eTtLkz5JgryI
0wOZp3wDPzLZdoM9fTFLPxoFmgs2KOwv7jvLhuOPyCFNmx4S7HI/XIjo5EX9kRYEn7/H9/sk5Hnq
HMtr5FJ+PHFCKu+hM/IeDTHMd24r6zviBuHaDTkj1ihY/2V3/x9ZXR9NE5Z7vr2AkxMujbevrwBg
P0dwMA61xqs50cN9l2sjOG+pT36xGC+/xPEcwTXHnZLrXvDujEY3+rRJaUd/yCLd7fgmImyH+7q3
zfsq9fpNOvdfFRg+fLrlB2MPcBcj4tunG9AT88RI0oPTW3JXcO499wxAG0pARf78l/voC6B6wnGD
2Au7ztEXAOCVy9jIOtYlbX7nxk1+0bRGcT60BJd7y4G0rsI6ONeZ128/H/rDp/QYmAelOu8dXTdH
hD3pBGF6GC1XP4qAno5nAq5IjTwatl9V4z6con5AxZjp+Z+cndeS3Diyhp+IEfTmtmx3S82WN3PD
mBlJ9Ab05NOfD70b56hYPMUoxV7MTmhXKIBAIpH5G4sId7mmUZSLyWUM3+1cbR9URoUrWppCKdWK
N7Y6m99vz2512/w23iJLzauaPgttGD8fJpPqX/Yz7LB4ycckgbyawxxKka2/PebaiiIVBfBMp2KE
E/HlHA1E1gYPdxe/DILpTQDxatj1UVd8DyLkwjdi56u22vJg/D7aYuvQBaE/n+iJr9VNZaLRLBB2
7ZXgXYL48LlIighUBH3JqXU7Z9fg3vkVxsFWZqEZK+dThywhC+cA7pavUi+IZg+xCm7iYaA8VuAX
/kOkEe2N1jFoIPb4jmT7wgb2QBO+HN7Xlh68Q0oJqeDKSB7HWp2PkV1Y1cZVtrYDkH8FHUoWopve
Ika5bjPYQaIm/qR10RH5i6E5QW6mX0ndFB3noXD+4bKvNt6Uq5vAJIPi/ys7MYuNRyk0CLoOKE9n
Nf5cFsaXOQnUo4DLtxE71m4XXspkWRKZDSjvcrvhBVfju0rsMEY0HfqgSA72hGXI7U29FqF4igM8
eU1NljDbFre0oummxC8p1Psqql4f0eto3urmkH+YnRaFfQS3HyCVhhuovNWVtICxASLlge4tVtKs
U7WCdZf4qYe6hocD7DHUe+OJGrfY2Cvyr1qeJQrYumGjQGJ6S/wtFxg2dWGW+mh4/Mw9tmrbiPkn
hFv9O5WK6YxZ8/S9dKHlgdpoNmBlq2fIIP2BdQQG2NLlVv4tPc/QOONPgtTHmc87K0rewoKYE0x0
9LGqP+Lc1n51cisDdzRoP8bc+j4VvXmqUHr+WKvI8e8ia5i/3//hITBYnq3TF0Kf8/JHpdNU08kk
RZJix/Wu1jBTC6q5/VsfUF8GgVX8RZO7+aBour2xIGt7DhaIyt2Lg4u1zM4GI8VkUqX95pTBgKhM
4iR05BNgG4c6V4fioAChHneopcMhz3LP6zaO1lrsMDxLp3NkgDNcFoYUDM14DDSJr+PDiYFP7n6G
mpI8o08THhrkc84eDM7pD9I44N/QHih4yDN9ueKeSEZqBVWCcpBZhTh6oZ29A1qivPTU9R6NQlM2
DvfaETOpfPGWIu239cWtHGLokwKwSHx4kgJZpbxD7T8bFQvrijjLtrKdtWXFeJNHm8RMk3lcTrBH
JB/hDI8rK6pdxhnEP0j6gTz0ohgHuWHwfkW8tL7c3sgy0C8PN2B3nm2yhYw64+WoEC06O4Zf5yNI
ALxnDrO82+lAgM6SW9edjE5rPt8ecm1deZmqsmZFyrpc17FNyimBPOh3o4F1ADJg0mA07CPQy2b6
/g8GsyA1yQIt4JnFtolDd26nouVxb9XZFws9BDy6xjj7p3bSMDreHuy6S87blMGQlbEh7SHGebma
o1c0wnNZzQYFmD3KXAMCHkN4BCA0720Nx9XM1N6jrojxY4KC4TQ7FKvDxkG4b4y2SsZrgZuOCTcE
uE+KDYsdJbsOnRPnKVCgLv2O+3zrp2VEF418x/WNdBQvXZcG9s4ABvTWcilZblwd16QbuSDEKsDA
3FTE8MsFQQikFmjGErzTxtx70sPxLfpPE+Zw8fxSuR6yYwDn3rVaiwlp7GjQzjX8ny28+jYCyFrc
BJFB1ZonGR1FeRJ+u0d6TFqEEdapn5iRe6IPUUZ7cw7Fm67C97TrIu9flG2y56os7a19Ib/78pRJ
QimKGroBKGSxL5q6m8JMSTO/QJUSuZ9IMb8hGtV9U1oLIz9UlZqz0XeRu5uHqq326AmOFmADSLgb
QW0tyvCaoooBeYCNutgTyZBnaYqcpq91EwDluKYavjdjxF4QX6M+eULTOvilKJk6b+R+ayNDQ9ap
9ltE1GUZtGVehUI882f+J5itVYWKIb3Smh+yDqQcev5DicdAO231dtfiDWRU2aCBPe2ai7vaHL1y
MgeFm8Mqs7faKIa9qRbiA8p1zsa7Y22O0P/YYiRmTHXx7FDQBohBFlIcBUxzCsYWM2V6po/gDJQ3
TR59SYpe3VjX9en935iLTLfBfrGPqyL1VSpjb4Yp/AC0rXgTlFX+eDu8rd0VVC2lGDgdB3iblyeo
BKQsVMBvflAKZ9wNOr7jZ1Eg/rFHDRQBraFT6o1sZ3VMeGxInsOTAoJzOWbgGTBapir1hwJ0GH7e
c4ccqGlCtkkN71j2zta1vxYnSChlcuWyY5Y12lGJO4GjS4oHoqUekRc0471eBOJB11P7DcIfSOQ0
3JIHxau3WgWr+4eMirKKzLYN+ee/xaiod1QE49g/iPQ/lWrg2wmGhaXdvVdi7MiQF/mTyITUwP+O
uFjfwnMyDU251EemUMFLCfR4U4ngCIClfnKatj+go/w910fvrLf9fEYmQt8ISWtPNZwIaFgA5QKy
vTif1Gy1Bqxw6ut5YZ1jrFqQjQr6jXLj6me1PSSyZQ+VquPl0mZzZMwCP28fxbMUWeIUqYzUdg+h
0kdveyAyp76d3ApjT9gDt8/N6gn9bejFV7UjxJGB29LMoJel7HAnjD4LNwb6qzqSBnF7tNXllIR1
eWhody6+aIhmfo2WdeZPyhygLNj3ZFaVGMat6sbatMBtA1fz6Kk6yx6N3lKQ12L5MHMrDW1T2xrx
SrO0nIJCrcLquT2v1eHIxiU/zKY4Lf/8t7NRIZ8YJyE+yoVNxwFFnEx8Bcbf/FLwZN/yW1hbRN52
spEmOzVLZ4dsTFDNnRVCXZdVhwbG0X5GH3RjT65OCY9bSVSgfbLkV8NtanCdjjO/paeh4qHcFvoZ
Zbf249A4brORAK2FUlJBSNRgJrHIWCQheKBT0sSz1e9KI/3Ymu30vTa86BuKHqa7bygh/EGViQcb
sgIaQEPeqotkIyi0AlGEOfMtR3HI8fPq3HvIwWKJikVQiZvuO4Hh48PdG8WDFsljhgK8e+WV0eIu
5RoFyZaJ5iXefg5uHFYHXBrbz0bfeF+sZbhwIl8f4y6Xvrl4YBCxA7vWqf6gVAXzrLcbnJ6z7FFM
xXS2Q4yTWz3I3yYAoXEHqlVxUBCw+pZpTbGxm1a+Lw4DdIyg7BPmlv1fuwmwPC0sLGp7LEEfuzoA
4B7kKtSFOp6NT21RN3/dXuqV+wqpGlmeB0XKtlqcyRqTxbGfB3I66qz/aLi5PcB6UlEa640XIKbB
CQqP029EgpXDSdlSUhw5myqA2ctI0ESVV3Yj7icmYoDKoY6cFpD1oLvp8fb01mpPRDjorxR5pELL
IrcC9OwoZVHn/lhPZnrUao8GHPK02ee5LXkuQ0rC1qEX+6S3kiNpQ37AIhVCLoIdz0HWiAe7GJV3
t3/V2neWXTOLU0yOuYR4zrUXCF7QuQ9UQzu2KHhnuMmV4gwVUH0E/F59vz3gWjUdDxhZ/DN5SF+B
v3FSbft8Jk6RAQX7tmi9/Vzp0yP7YpC8MBX3xs7ArbSDpKGyYp9UJd2ynFjba4RKUk/6MVwCi3uN
/hJgBo9jTVl1/hSL+W9XwZJWMXukQ63YPrHdtij6cict3m14GMluPWKKMK4XN/eYZqYy0HX23dyY
PnShas9vKsr39d6jpnBA2+YrfC8s2toCJ4kdwkjG/OX24q99bdJBStngmGnqL2JoNUCNQ189oxOF
CvSuGgrTwssWxXWnLvr2jTd3VrlxU6wttUllj3ca6Nsr+aO6NiI7NVGna5Ss/4zlp/KYq4n5jOpk
dWgzVXmIgB+fbk90dVDK9ZSaaTwjvXN5qsfRmoy6DXPf0fvyCAVVOatTDK8hU8WDpo/t9yFV2o2z
9IpUXn5hcFoUMymHAFGXsea3rELJ2iBrFSv3jSQuv1LsjeEvOcOXei4xejBCgeb+dIRJNqOqF4QH
GzEgLPac6lHD3OToIt94Rgs/OdxejNXIg4UhhX1Sbko4i8gTlApapgZ8QUzkEKBXWg/ROWWIUepU
6r2iwVwNDHiOfTyFB1NvaIIWiKt2MRJ2AqVATY2SjXt1bSfyLOElTQqBhsniJ03JVA16JPCzdkMH
kfMe6Durg1nPHkvrmlumnwptYyHWTqBsO8jXNP9c1iu0towCrMbgTU6VdrJqoT96QGYeweWKE6qo
+cFzFXvf52OAdXw1TFsbZG1bWlynNOdJJ66eZFk8ILlJ19m3TfQJ0ASlT7frDQNWG/Sq+Yzvu/XM
5kKgHt/aEJ+CPaYX8Y6gUu9rJRVPCUK2v6IRDCzC8G75I2hDzEdVfch+3N40cq9e7mVOnXzhyG4j
5muL2xhNGWxrAwBtXaVKc9G01T4bGGjMGyf1Om2FWSD7mURGipzLDkSajEhwyN5aK6jaTfyrxSVY
deWTljkQru+eFVxn0Oxy2zHYYtuJufNgz9lADzPTDg8iwt3xbIYx6uj3D+SBplCJAiSPS9yGURU5
ao90xd0UkoGBOOQBMteWepm8phYfSZpOGexoSPN0JhcBRzcaZkt5gQZ4GQP/civ3AIwk7nYFivZf
cqXIswOMf0mkV720//v2LK8PFLeZNKyTUEE0oRebxCWvABoWpz5IK+cdsqThfCz0Xg2/VUpdUYtE
POHfRnFirpa2baRBVjndzY5BdIMapCRCICdpLZNmEdGRiJUhxSx9yo5ZarcDTfgYtdBa0SYQT8Ll
sIhM38hkrkMYF5r0JXw9zmzfy8V3wjgsSVV41tWjHuyR0sJYbGzcfDpbOcMfot6stqgL1xGEQaFk
mLy5+OxL5EOBkmClI/nuo7A//6AcOO+d3urPZmaItzzM42/C672Nz7wyU6C6NOhotEj9pEXaoCih
XXUdRU/bRMoedQDUt7CsLSaESUcvhpmbqe5G2rASF2Q+SqaocaXCgbxc3STCAz2dKbHMKoIShw5b
svQBazBhoIGsdJ9ub+S1GdLUkGhKAp75agv2280tqAaUAdrKvmUPBmIHharvZndUPrtNi7+IkrbK
RoBYmR8dSOTxTIvwCrjrcn4lUAq78oLM1/RWtR/nVhXDsaX9Un2BX1bffd06PKggNUEMpNy67PDP
ZoJ4vG4UvpHN5UGF0+X3+I/tQ0pZZ5Muxee715OivMp7Aqgc9enF2UBlKy1cNyt8bMmzh7k1cMTD
t/ZnYTfNuG/raVPIceVggJsARCzRXdKM73I9MY7QEgyNCh8YuI6J5hi8BBAFd7k9ZQ8Y73hvvEzT
tuB5K7ck5QECMBUJ6AfLXgy1igjw7Fz4BCAdK5A5+EeIaHq8vZqro6CchHYklK8rIR6tDs0ugUfm
l2NZHiOjwT5BGbbSxJUzwNpBNGD9JBxvsSMR/CyEKcYSaAbv4ZMZgzfaDbGV6KdZdyP91OgTmu23
p3Y9KPhX6VdLN4W5LfspRhTieYSlsx+1sfXBiWYTDfi6+DlHgfUxKzvbOtwe8Hot4VPw4gMkKllL
S1IF5nNImKpG6Xe2rRy7yuywFm+VjT7K2rSkwC4kJfwaeQxc7sYiNM0ksl1GyR2I8nhU7KwcCzen
qSkVzxiU/8GsJIwDCIhMOBbfLpkCp8VSvPJtZTCeI6S7UX+eNq6B6yPG32/K24d3FdDzRc2vVRS6
bHUq/CErkqcimPFnCvueezbXgds28fgtCF1csW/P7TpSymEpnSASDIVz2WutArCao+FVPhJQ/YuF
bdsTrfERJSPbS5X7twcwI3jpBmgYgCGLhURMvg30MBJ+bff/dlXenafwfl4t4oPsPHnSsJq82h0C
pZLJ64faTzpR4LOqWuLb1FD5O95euZVdSGrtoVIJ7vRawGsKMGHPKGj5ug75pa+c8Elz9V+Y2xX+
qFRbUO/r4YjA1PB1YLaAyZYBZCpNZIPSefCjMvw+CtfZK2rz3rZ6d99m0xZl6Tr3fY33rzkYdeEl
iTNvBU4kxTD6WqnY4NUCtdoHatKmR65v723R55GHcoDIxXEocP/ZWNvrw0CwhFJMb4+LlYrO5Ql3
C6D9RSomTjiawYVbf221+UsInmovrOGlqNT/+qX/v1Dwq+XlUgPqKHEuFBh4mF2O2FkGdAvhKc9R
7aDCMppHRY+RpClc7rdZuzdjeB3N4diBcmB9FxFMUxvI0pWmPMeZrj7wQMMiD9X6GWsy3a52AfFh
Y8Src07BmYTv9SGo02xarGg8dmqJrVbsIx0x24exVDCwCAPd+VGr0WhtfL+re4DRuLflo4nJkUtf
riZNWAMUhWTP9JN0UeqU92Y3bQEO1+ZEboBGJgeLQy838W955TjUmIvaTuxjPjccsLHRDm7uKk9K
Vgz3JglMSNLCOO9SS3155WSRlRTI6ya+KMfqCSRPdpy0Qd9oocuPcPHiZBS0GeV7jsTnilBHtA96
CzU5v6O88qkEMIrsZ5xQTGzzEKeeoYhTNds1SqiFbzojGDF3SGvd21LSWFtY8liaXSwfsiCLhY0U
NQjTEUw9JcegPHa6KJsDqkNW/4znY/cHmwV4JvkscZSyovw1v31Gr+mtzrF6XvMFQGusxsv40JZF
227cPmuz4kaQADoyMVoSl+MMNdaD4GwA1GROgmBrF7s/Ylef91oQK+YfDQZ2hAIcT7slfjpoAw1G
B4MBAu2pGnhJeITbXH+Y83zakjW9Pm4EEU8nWkL8BHK5ONyeGo55FFJw7zG6PMZoSyGCP3v3dq1e
146rGzigvBMWGcoQh15rDwo90Fx4MLqsuo1RRDKSfyHSxi+6nSd3nzq+FtcdfTIqINoy8corFLyo
j+U+3QrJA8LkVzm1eYmK4Z13OVOj0YosOEkDnGO5wL9twT4pgsiqqV3WWduLnVppeI4hPFdOB6ev
YmyAhaxz3B706pJjUM4Y34uHKtNcnDJ75pUaizz0w9JU/FhV1JOCSiC6PHX+MFfNdx3tuY0s8/qa
I1mBd08Yo1J91SZLaJEkMchf30zG+NjWlfm99MTwgZsjOSgBSjMbk7w+dOxIaUNBwxUE9FKtvnJL
bxwHGhTpSO3j4JVO86+CP8ynWpkQK7u9otezoxdCB8YFugf83VmcA1Gq+PKAm/PzUVHKva7XanUY
qkkRSMI5UbKLrVxs2TZcf0bI1iBiJMybd9aS7p94GCrbuHr63mwFT8j9InKYTWb7QSd93LXJGCLn
2MXaxl1xfeZNZDY47zT6yJCW4Cd0GDtEEmk7eMMMJtVLgGeOTn26e0VBhIKDJAWka7dU47IL4Hiz
QwczdeafOErFv7AF6r64ZiEAo9JC/3h7vMV2oUfMk86gqQQKGGmU5YmfQUM2il6Oz8TUYK/J/p2L
0N8hap0tYebFAsqh2JE67Stgrw4Mm8szrwKeUivXnp4LBL0/1nFpU1Gd4428a20UGjHYr/CLKbct
Dnk7I1tYtNP4rJoN9RLuH8yBjWxj4y8FfeVk5IGmSgw2BTLo4g61gmGsy8ianiWfJ90bWiL0Y+HV
iNHGgrNy8PrGGfeOcKZfYavjqwzUxX4b8jg0/AFl2e8abkwfSrUV47EpckPfxUYWoFAYNxnLj5SL
sgtBhPU7HMuS7nFQUbx8MjFfap+bnhOyLwfs3k50n83hrE9GGZ3ULMjtF2U0JvvgzWr1GJoRkCMR
DDz9dpPphOHbxHaa6Dmt3KY4etVUD/tQrVVWyuTx9qACu5keC0/kn9M0cmYsjytjvG+Pv64dUH6y
fipcHKnFJ5qxiEcz0FWfRVc0j0FWeUctx3AUmW5xrHOh30cIkuNRNAfeQ0uGt/6yKqPlqWIq+aBh
Qy7MvWZU1lGCG3fdbCRb+4I9/FtC+Z+hdNIdbm2axMuUh85Eb0/BrD2radvuuhDUw9yEW7enXKDl
KIDG6TayBRGzWiwgVqU4Ntej8YzrhYJGbD1ik4ah1zHUUmWvT92vNtHs8jT1UOhux4uV48VCygTL
Abx01fY3lKHP4zEbn4VV5IdCKcL3qp45GztkEeJZRsqaYK4o3NEMoRR5GSo4CCrOXZH27JnDJztG
03HEwlMU0c8QEYzdFGy9bK6nZeqcPFqEEkBBC/dyQKXoBrsuFO05sYvqoUmKzzhmb1HiVgd5VZ6i
SCLTustBvLLBedsW+nPYAuHvQi06ES/mw+0vdB3RqY3rVHCpMHl00hZZY5tVraHQO38GBBGUp76a
G2sHuJr6OHram2zClU9FEQ1SPGpnAHOXk3KcVgRT0JvPY4TFe4eQ7qMBLf4JxEL4LKDmn8Z0Sjbu
4pU5godlWKgrgKyW4kKKpTUTurHmM49i5Yfp1sHneYgheGG5Ie7LwtmLgLo5baY0eqFTtWgXWcOk
xXXims9IGqGliIfjwawi2GUo0h4CmnIbJ2yRU/1nPI8GnNRSoC4id9FvqXGa20MYUJB5ToJ0OIyB
le9xB0XSuOyxtcWe4v3t/XL9AWVG/GoRQeuRxuPleHEZQxxEK+OZXNjp98FkVO2jo7hF/ah5jYPZ
OjwdwPpZnlobuep1HLMQe+YaIIkEwr6EXbYqKd4wa9ZzLKZyH4xq8A9AaMBS4KTOYx1OH0zYjPtR
67ckj1YWWaJKgeZSAYAlalxOOqGjHU4uonb0U4dDlQQt+sZTsANt6u6KYrTv/qhUTYjUeDAT0Ygw
l+OhEygqiLBUu5yw2EEhT8/pHEfYOGdpvxP91P+6/VWvYw3jobHIQxgALU+BywEnb45MbFWVZ1bf
3LVtgS6IK7baD0uIJ5uVYaBQyYnR97gS1MNSNXVSW3m2FMsvzHQ+NH3192Cpv6zWCHdu3H6MI7c5
OOr0MmjWg5uM48Ymkvvz8jLkJ0Bd4ZAyW+Le5UzBjQP4JLPxO9PuooM9BvbwMS15DKBkjDkzXsXo
CuRn3Ami4GenaYgYOyravhtx9/oc8bqjEcObi2ctXfTL3zGbuojSOA19TwTebqq7Co9O0VR/2xUE
3CqBuWhGo9gqslxPX5rk8fiiUsmjaCnn2TveSKM0j/3SnuwHyAHNdDSrvFJ3TaTbE2LLqv03ttyW
tatmo/1caML8ee9eo5VBYdWQjSgu68WN4zg11pkD8LQILbjnJtWSI97Gw8aOvj6y1JJk6R9nHjbc
EmOVjE6QZuCF/ULRMaFPhid6Ry6Gv8oTOIKtWsH1+WE06mPAIfBcIWu8/JoEq1YkYZv7uK8U31Oj
MI+ulwwPt1fu9TVyuXnlMCwekl7IUS7r7hFuCOasK6UfJ+5s6zvB6qW7uqYweu46Lf5Z4sA6H7xi
qFDDVrB1GJ5CFDGGg1ugrWdXau/s7RyTnY+IUnk/QrokuKx6wI/3SaOKEk9yL8Q2NcudZIO7sbZE
VJu5fWkbyNbB5RLlSeeUReflfqJh107zX9k7JYLzt5fo+qoH4CTN9yAcgTe+KlaOyE5OXlD4DhZX
WEG69mEIMntfAYM+3R7qakIU9UBvSd1kttcVI7MLZrsqnKD0W83DsLuPlD2m79FGM/UqTjAKZ4U9
xRuI/t8iXpVB0hVaNlQc2Dw+idoglagnG7f2AAXNHWD4/tTZ+p26tFIgSupZkC9B12aaiw1tGENm
o2Qi/NZu532jdLBuTW083r2EvK94D2OpStVyWbLM8HNPJ2xc/CHQ+n3btCHPzireCLVXe4K5yChL
J5D7FJ3my52HP4WFTfLAXFCkf5gnO3nOSG0OVH62mo7XQyGQ9JprwtOF9rZYtnFGerr35sqfh8Y+
N53pHPrQhraoRHdfICRAUE+gZ1C9kwi4y1lRiUkNxOaF32mj/pVvk6KCglvdMRHTGO/E0AXI3sz6
vfmtHBbLJywAX5GEixmqeJ3rUVULP9ENCHXtlBz7IZi/B2mUn7w8U+5kK7ETGRDQAqk0b62r4nnc
ClmJKISvuln14ILSPkdp2h671Lmz7fc6FIspsZ90jKkaXi7paGmdmdUaQ8Va9aAmCAs2sdkdU2pD
bxKEJ9/fu/3RVCEZonLHCw+56cvxTKdKPAXXax94sn0sc6s45ZpyJ8j0P7OiQsgRAPJPCeVyFEt0
Zpz1nvARTFQPoavlu2yw55OlT9VG3nodEpkQZUjaZDifQma7HMrRUntoZ1f4s6UFf4O0Gt417TRv
xPjrkHg5yuIz0fIKAwXpJR+aiLWPbacd90ai1zj7gGv9oVjDv53dJ5//4GNhkiJjFZ9s+bATTmFp
ELtrfw7d8GmQBiAGljz3ryDbHRAL70g0FpbOv5bZBkpU27XfIUTKUU4whIri6e6ISEYioc1Segza
4eIuDvCGEbXLRm+CJN2biF36rgjHJ0frjHe3l20lImI+TQNN8o65IhZ7HOBiCHFtFn7Ye+HHrJ5V
7NajN+EU9xvZ0epI1BSAw0rs7bKUG1O2s4rWEYgxq93Bbdx4p0WJu59i+gu3J7Wyz6UGP3EXtIyE
b1/uc9KY1ujzpPbbMVT2eaUXJz00PvzBIFQiZTWB7usyg81Vu7ObqKh9Tb7s23wedu2kbR2mqzz5
dSeQ+kq2CEXIRTyve2xfqq5nw3FSH0WF7YyYMGEiWROPYV5sGRavfSVdAmVkFou1qjzcv9UrnJiq
ltdNzCoOxoQ8cOqUU6HE7UvXW2W3sSfWPhTIQdBoUkSEgt3laAZU0yCf5hr6t1Gd41DFr9bCvez2
l1qf0/+OssSGBR7UNDRWa7+J4/pAmb/YiwR3rTIKf94eaW0+dBBIYkjMDDAAl/OBg9jOFCZrv1bi
/jEZZnMfNmNw/INReCHykdh+V5DnUC9KhAi92q+QtjvU2vSvlmNy9AeDSLEcuiFk7MtMPa7FoIRD
2viBHmFGO7TDOZqs+5N0kmduPj4OCMEr7C/Kg67XuWXjA5hw/9KM3vIeTbwd9fMfzAYCrOS4cZcv
H7WY6bX2HOQNSrH1PO+8dFTtXV0UYks6dXUHAKt95ZTRDJF78bfz03pWC6ErZtnyaTrwNHB2WCze
/Z4lZkvIAiB7xLG48y5HyTprjHsTaTnc+oxjUDXY3zlAMe5eNN5oUlQHKSp4DPpilB5stFXbCNhl
vbZPklg5GFV3f4QjGQFPIt085D8Xo4R9YmNZZMEawBnpnR7H6r8w4Yz34dymjyNB6O/bs5L51MUj
nbIS86HPR7mLqvricnWLvnRGFzD27FRq91BGrVA+DtHUzc/BMJXiuRiDwD7FDgbPDzSi2/DuFJ3K
IZVgtM14ggCdvlzWIWfJR7Ov/LRuKNFGYaj9rDJcbPaww5RvCAx1WxHw+hbh1cOIUi+ZPbNMKEwv
we1vMjlmZDDdvigUMz+BY5jPuPNBW3b0PN8qB1+PKXWvJGibyg2Z0uIkqB1E0QSYnB9O6hAdPDUT
9tdsNvrws2LWivF3lSbhRhFD/p2X3/ZyTPmbfjt9YTP0IzXf1m87VX+bUhw72FHefptSctDb2+j6
oMtwQqin4y7dfBdf0XXnxlTQePRhbCmHsQZFnYmw2rgg1xaRrYrpCLUyaj6LCcW91vZqIzp/MtIv
udl0uzlJ3naz/tgl5VZyu7Z60l2LHjf0Y+Q8L1evLLU5paTb+VhlNk8Iiv0Dsnk6uzNe1rcX72ok
Gb3Y0XAQaGtxxVyOpBhU/qp2bH23rJRDgloohCSj2cXzVG8MdfWdiFvcyKClTdKZK+5FPokytrEG
9oMC1a808bpD0lZbB2xlQmSBAMCBWUn09CIgN2LstVgvepRPYqHvwjb+MaZBjke2hWP13YtHddwG
sMBZptG52BMmJsticPUeEJJdwlKv4KriyOdp1V7gvbs1tat4+YqoBx3Ha0TGj8WuIG+y6iY3B193
B66BDqhhsUfb364fMMe0aBtPDbaOtOr6L4InX7eRiFwvLYmoVOPkHqLYdYUdnfAa4BOrvp1l8bGn
1LJvtKA7D7O1pbdw9XKlQszGhKjH2abvuki2ATfNkRhyA5QvNskaeRavEzc5YQVn+npWO/9kRhDf
2/2kYUZs5k6S0s88nS/PghuOgk5u7fidCzfiTAcotM5osmvYhvXKtKW8dH0eqLoiv8zeoVtGD/Ry
uHHo+jRsSxdyc6/u20izd6q+GR2vP5q0aKAJD0eOs7d8tigG+maekcx+FkEtP9Ruy+502sYt8K5F
OGzjkMvjdRH3EYalb0UzDkqBJOteTqrSEum3Mxk+1ofmISqBPNmTW590a1RxsRP6vuli+skUgR8a
oW/dBVf7BtHBV/1smoFEmaW8jR2B4cg7Z/YReavDkzvUDNEYTZu9oc1VW1gj46mLcS7uGKfbweDq
dDI0oBGwKdSeeUYZlzM3tQiH4KDUUCl3q+qU9EaknbwqivQjJ7UfD1y7lru3ojGbj5XSmHeK7UjE
FEg6Vh/ctbQwWzwYhU0WVWq96SczZqhW6rnvtIhcKhoa7SNu0ltNlqtPDexMgxzlkvXSJ1xG2rbL
vXiebQuOlFI/6EqQ2o9WaWW0Kbkjj2kR4yM7CAdohNnqGHGavJSN4+1VvzpE8kdIE0PJ1nJIjS9X
XQElkU9ZalFgQHiHkJQ9zYWlb/QWrg4RFADko3mvUGPVgWVejpI31ez2LuJoQ6SVT8PkpIeKuv+h
szZtL1eHku1WoPMEWW9xgOiU8GjR3MC3vNacTi1mZ/k+xAl33psderC7e9cPSWGq1PyHNJgS8uXM
HEM4+di3jj96VbizQ6SWRRxXG4++q+RJitvx2ANZShXlShq70j2aTanr+D11uhfHrfV/HYAsj9WA
F6KXF+pft2d1vYhsCl7L4C5ZSD7c5ayyXjHmtnM9P5rcFBoKcgh7GrrZexvZtXsjHrcTRXfZrQcF
zbv2cqxatzJcp5vAh0tfoLKuTPVBqerqqDamhXs1JuVAJRU314+aEtkZ4vfmvLG+K/Ol+UTHU8q+
y+bN5W9IKsuln8KmKdF8fyi1rjvEeekee6eb3t9e2lfu+EWEN8h+qVlzO9N2BhN9OZZtZJJtMaQv
daCJdhfh4F6dEz688ZKqoquPdkzAPeDui2dKTabQntS6rs1z1U+T8kBEzHgLWGEDE2OQdtWJESXT
ZzReivqkJPEQ7PSitdM39WzUPbhNz/pVN8Iqd6XVa9MAjTzv+50tKkSoo9Qzui/1FJuMgiB6fUi6
rGsPU5aUCDRNnCZzl4Y1tEpYXkXwKTXNYHhQ09INdzUBRdkNmt2cJwrUwR5ZIdM4p2Y7vmh5aw/v
A88OgsekAy73VhsUUT9roajrQ+NV6GmMRWwaj4VulQmm12abA6DLzPwr/LZpPtVmHYz7KZnH/FPn
QM4916EahsdEb5v5oFq8i3ZuZo9/o+9SJHvV4EAc4zxHILBKIO4e3Twc3d3gzoZ4nzZ6j1F9bVvK
A6rCQb/nnA3hiXVVzeOcItfzvito3TU7bZoG76Ri6Fp/jfB/d5NdxmvMQEJEiNZ8qZVBYDSoav3n
pK/d/K9R77r8nRLX1IHDKkyDT6PAz6nf4xUfBU+uERfdu2DU1emDZ5TNBCYl1sLHeai1alchT1Wd
AThZ5L9knvZ7gLNu+XB7011H+f8aMZKYUZ1cCrn2TkyAKY3qJUIU/thgerWr9LA53jsKTHvYetQC
0BQgNbvc2bnV5FXWZcMLD/HufZWb/TGJ9K0u03WKQneJN5cBRVZqQixGCQyzmXpFBng70w9YGZWf
ahX13WPRKfjqmE3hWRSVk/7bvbOjNs7aIanF3jCWxDk0IOIao6PkRRHJMO6TaTB3kSvsYuOVcB3r
6Swg14pEPZ06WryXqyjK1FQ7bq2XIW05ZH2pZ78yCMFf2P3giOpMs6qNDyf/ysuQxJDMiOlRugSd
fjmkEelYjQojfVHSudRPeiOC7FhACe7fogsxu3fvRp45SEKySV7xuovbJS4p0rgq4gg58tXHrJ+0
U5Dfy3knnaPPD0pGppT8F2+RcxTjEM6wHQM/Ncz2XIGN/FB2c/+gonl3xA8aPN+9G4QB+WBSMUR2
Ahb5o24mZoIrTOBDm9PPXoJ/BW5Qd1rGyWlBpwSlwW31Kr11+a1ySlCFbcfJizeY5osxR/beUUJn
4xNdb0KaQRT/IXqAZODxczkKYPUGI8Q8feF9avw1CDF/iQxcWYzKzU+KWhUbT0f3agdS7qIjzr6g
mYto8OV4xajNKLf11Us5ZNYbjRS/PwT4IXylWxU9MVP1maDQ/2xGbdyotK0NLVsQ7BWJWV9WcNIs
zMe6N8VLARu3f6iKDEFdBElmDIsmwyn/h7Mza44bSbb0X7lW7+jBvly73Q9ALiQlEkmtJb3AtBX2
fcevny/YNdNKZFpiOC9lVcaSghGIxf348XOOM6Il3cOo0Eh3XKiUbXQBXN7N1EWRZMIRCuoB7Z7n
U89CdQE1MEdfV4v5Aa3rwM0BZjY+6LVRELcX6ZUYZE1pDVJAfNPIJv+F3lnnUvxrqqplSyrp8iYB
c+AqIWTkCCBXfj6ZAsoYHUHD5CdN8SYKJMtLuzDBOoemmtun7cWm+PzSEtRuMnJSF9jBazRnifVa
a7Rk9vGcXAqY+GH0rjbnvvOsbFGL3aCOi32q2rCR98QfRn2aUrNT3JFWlfFbmEvgZ/W4FKGbGL1k
743AGt8aYygZP50IM5hX37Eo89HVYwoDBX7f1aUnWVmoEPXMPgGQQCIz+W5Sut63LaKZ20tzeXjR
/yO+5CyxqylEnH+EUJOHfqGtzieiHRq3pW/4rojG4WdJ+fWDZI5Ne7g94pXPzvGD8U7/tWBtr7Ig
LUibMTWSxR/SfnigXTH3ZvDFnb1YysY6XtnIDlmk6M1HZgcGzfnkgiaVQr1Lc1+eZeWuC5fIo+E1
3VjCyyCDAIMrFuV7kFBSr/NRrFjWFolmWr+vh/5OTfTqEx2Txl4CF3Qd1Cx3Wd/PG+WUa1ODgi0k
05ErukhdhSJ8ODkdg1Y04ldxkXsqGOnWwbnysbhxQLQQTuGtXwcyYTP0iZQUhR9XwAkOhYwjXKTC
G2UtPenzUn3tEQLIXZrGxmPQjA+TrI9f9STMHjJ8Gt9QPW/2YQnNzdTzLXWLizUArBTiyoIzQjPe
i8ji73UPJ57V2eoVf8gLQALDbl1ZstT72/v1chQBoUMNhUMEZrk+IVTlaDALcYyPZji7S5wqexve
/cZWXStVcvSA0IlSRT+SYKKudlFCzlumatc/ZWo+m66jE7j+QuKhb9+Gi1HLj0VPSntHSXqmJW+x
7OqYSfZiP9RhEape0CdJt8c3epncyRwH4JNlzreE3S62g1BV4hlllwM6wv483+qmQpGwb5r+SZXU
2k1iDZ4doj6upKbqxta7XHbRZgDEBvcfrHgNlsAiIAGjj/uJSkrjDVZUHrUkdXav/bjiyDKCGESI
2ZxPKENsGJflenia9BaOiaNGR9DT/LXRnugwFrwcmMbAhS/P028bVdbTVoFLLz8tkqk8lEOa7+R+
lja20MVV/jIK3SDghLhTrrnMNT1t8OQbRiHHcfvE+N5ry11ZYzxjBuGWYevlVgDEYiNQnxBFujVM
Z4wJyWemKWDdThC7Wko7iNHWIUh3pn2+/ZWujiVq5cKXCluT1dkog5YWTuQun6QiQV28iXSvlHg3
HBPA9/ZQl9uOaQlLHVTLoLGuW8/xy8t6RBiUp7ELTU+Rw2AXL/VWlfjiyeBTwf2lgRgFEi7x1au7
pNnYqQuLh6dcuRv7Ygaf6aX3nUbrTqOV1UEx460msKtTA7mVRaJ4mQxPph21QIfK0zLP7UErwASj
tN+C6K6OQkhBDwn8Zt758xOl9F3YRqWuPEWamXt9W9RvtD7cMra4PgoUGsTJRdPGqvJodtM81fA5
8bXqDC9IkvpektqtDquro9DnzS1EA8UFuzI1IiQ6Z5t911jo9yfcy3UnbVFBrm4G+rdE6wsZ9ZqM
mM9pYQ4kG0+4SC2emse+KQcfcEn/kJTV41AEr7Pq5KVh8/1nvDWMH8mJgT8OXyipuq9FiNVJ74TV
zij6LTb4RdVCjARPgJo3ieGFNU+LfHKvz5LypI2YcQ6qfReHxZ0VIQSi1cvHeim/Bn3wjN/DKxUk
XubIatIJC3xAVVN82d9u3DZrjC6J2R8IIQRHtR9mOMZOcZeRMr42nmWSgl4FuYb0AgD8fKi0Y1ss
C5sk6h3VwyjbdktHA40cu6085tp+5MKFCM4zQkSyugdlAOeWcq2KraeDK6GTSw8mXdTH21fgtdvW
JLMWNDiy+TU1KZ703pibWn1qAsveY8PzK4AesbPDdKvIvjZU4zPBCALYpq4LpYSixfna0czRVkFf
Lk+Flkbol05wj+ZK9bLSKo4jdhZ+v0TTYz8ow6FSuuAA3lndFV04AoNaW0pKl8sLSZw4EjkOojGa
tM5/m7zQZkNf9OVpMsLZKzIHse2l0F4d2JCIwsESnB3qt2sTIGo/TYjMqPpUsKy7sBu+GlO9JU9w
ORWuRfYjojsUEC5UMCn5poAy2vwUSpV0UMIBHzS70zd2ykXEgXQJXAzK3aLhnMf5fMGCIOqVyIms
p7g238628TjQyulGyHdRft7aLBdTMqi2IEtNhyScICgZ54M5E3KiQ9IaT0hq6bsx17G9ybUtyc1r
o9BWKSiGVHf4RuejQPwdEmcajCejMWrXVAfnoKf9Vn/01VEAbelbhY4Aw+N8FNtuIOPQJ/BEm3tM
07Ck4XAfBu9vH+QrowhtCvFIIgtAwex8lArahb7QJPoUauWywwhe2Q+dNO1uj3JxXVCSoxcGmV7B
174IoafZ6dpJSmwUstrufZ1RNYq1tPuBLkq/cXSuDYW2Ew2afB5B0TyfkB0j6Nzwizzl/VC45aIO
R0unyBg7SfPaKjSzgtAkHFCJich+z4cCNs1QksqpNEpptMN/Fe0RGX3yNl+2aGFXPhOGR6IrlPo6
2241VFyWXS61FDVDGcPXPlD6R8Xu5te++mJCdA/RF0CiQ6X2fEJNBN4XazETcvQvMbbQ91rvIDtg
T69FD4VwA8wkLOSINRE4OB+o6NBxicM89DXUhvZ2pf4oEaV7bUZFQMH7x/MhRKkuUv++DmNwCwXM
eSzeYaQYfZQQtXt3e2dffBgOCPiUQu5mUaFaV5up7PTxkC6FP8gUcZoWEWNLlcaNTU1PIStyhk6S
1FBzIA0FmrxsJpMLwkLV7O2nsWnmclepdniqsdybvJ6ynw5jWy0tnwWps100p2P4KZ7LyX62sLtU
H0L0s8bPWSynxX4uanTiTCLhyqNeqj5VTToEn5VxrBY30jpquaUiDYarJoOp3VeGZDcungd03bid
2U54PyOfXBzxcE3bXe7Mc+aWthxKOxW7n8lLTYL7Q9BlrekqajLq+1KeRu2QO2NXHxylHfNjiNHj
9NAPtlkfHSvIDzHKaNbsUima1HdzXi7jn/D2qBWb9WQ/hGmk13foyTrR/eik5V8Z18kvYnFNOSxj
YodvnSLS44PQyu87d9IXOd6NFdScd9NECvIcpHoUHedRaYCbpHhu3qqjbeDcAMCM461SZJOrtYHz
tcx7zi6xtiOjXoCZhRuXRf7ejOCyelOlq6lbontcvCUqmZpDrSfLOzlrrS+pMmYlv21WRbtpkfSv
tg4OsrfnYlHfm4NmdHcx3r6qRxebpLoIXdToNFtBZap7EzJG9bPN+/QZ0ouioGhCFHkoOgPX37zB
DMxPFCTbHuamGsfj1OIcdUgTOtzvAhJdtCzQeBuex1gZvkgA1tB+eNaNzHMiKdB/gaSGsmcuUzb/
heecpXoJriqdV0x51XqZmQTWu4Vo0TnUg14NXpEPy3A0lMJI7jrTmlAWyMt5lB553WnN1Bs9PJUs
UfzdscYg3csAgNGhtlPtz8godM2jTzGr9s6Y5taznM4ZjetDEL0LR8nJvMpsKwkFKbmud4OVjDIb
ox/U3ThFEbaotKHrb9J0SJWHfAzmmJx3dpJTR8P1fKc3Rbq4fAwJRkFr1baXo1Uwe/AWkuivZQ47
23PCJv8RhG3xzgwxUHMNwsbWq8IxedfP2iR/yJZee5zlKcPEmZ2mOEirmXLizYUhlTucYcvlvuvk
vMOBAazn2Vj0LNl1kS7FvqJnUnJMSJPDI4QXM9ovUmmr+znqeggm4jN8riulVQ9gHarhyUkyVoep
TCr5CN2lVz0ltaLapXbvTEfKQ8nsRnG2fEWP0ByEewnnydXrQM92MZI5XwcF46VdC72jctEfmNSd
rdWKsatwtzf2TdfK5i9FqXPZi7RGTaGaOOqp1uTYPCly2ZapS3NZ+2fKuVU800hDFSJcpnSHstXl
H7evwouX1wRREqr4tCrDFV0DFsooj2MmlY0fAmEdOqeK74xYUj81HZK+t4e6cusKBhO8UDTjccpe
xXk4jxiR2raNb1SdeRcNY+5pg6Ltbo9yEbqKkEjUuOjz5tpdV9KKjrIXBtiNX5MHPcBob+g4JMuB
en5A+Pzn7dEu5wRpCQyTlSMeJ+I7fxNryQnkbEx63ynHGT0ys3TlUK73t0e5xJAFuoPGJt2GQvBh
zUqkiczqQz6VP0t5MbqKVGAaVFchzbVBoqi9m9qaHe3bNO/zn4ozC+3KVAqgEaVj2b4tsrScDllN
s+xjamVG7+JiHby6cgHtg6o03aQkzYK9er4WCC4EFGKGzk+dwTZ2+TjKb4zJmV5puE7vFj3o1Ad4
w6lPA1afj6O22jRXdNghz0kTaZVGQ+5CDU0+UsHR9xM8qENo9kW4sbEuSsSojkLt1yBqChOldZ9L
FkdT0I3kRLU1BPeW9T1RRrzbwpbW47SAKhF1pqs2vfTq7iiYmTTBwypAIhoVpNV8QxmxqqUyzaei
UqajLszqUHx6f3uLXc6OeBhI4CU5MuBnni9qoy1aLrTSnjQ7kA6mpGtvEqqgO6Oy9UOWqm+yGMkc
px21V0eVROIk5eh9Es8QYZ4PrPU1D6HWOU9jzfqFcN3etFjRbUT9F7cCOnRAH+RKwnzvwmOR7K+u
R1Nynpo+SJ6d1EoOil5Jn7sIAhTqDMvH28t5ea1yYIHReU4Ec2Ldo6lUHLIocEaf21fmqW+SXUL8
6Eb9tOUbe2UoEjyqS0T/3EPrsmsYsm7RJPd+bszDDl269COqmdqbqpT6jdrk1aFAmGEtUjGk1f/8
W0lRPTtjpPd+E4eT5XHcgHSMMOwJsOSmNg+3F3FtpsZLAY5OcU4YxZB86OL3+Q3sm6usk9XZGv2O
Gy33ad2UsMdaMgNFSBtrN6/t+WP3hdFYqltqg1x/tHU8e2E3VomF/LcSh3c4olMxGZUo3sJiLsJ7
fj1I29xGXMnCbvb817NHqevg5Q++JSmxp40JwR5ltLex6lByMmraMydpq8Jw5cUBkKQLiJZzgDVV
/FK/rUmkofIxU3j1uab6yMXxxjgFrMnG2l9+avGusaNEG+NlRj5n6G6m+TL5ak9J2NOkcvGxYXXi
XT8vergRGlwZ7d9dL5agG1/AhXMeLwrY2eLTIDnfxXEPiTWI47f0An2/vacuv5nolARmFdkyolSr
e84pMbbN52DyebmlZ7QaQ+MezFzdFbmt5QfkYOrZy9KxibxXD0yxHRSZZ/xFz/b8u2VWCOUEpqoP
/FDtgNQlN1KkcdfLTukrdZ3djSIIvj3oxbWHBDjhECqVPCD8U/z8t81iLYhyl0M4+0U2O+/iYQnf
FJLhINcXD2/bPEVR/vaAVz4k4CRZLVcEPq9r9VRF71vSqYIBWfzH0ErQNEET/GMQdPHx9lCXB4Fn
A5ySDwnW76zrlGYRKNpi5bPfynb0Rk1SVAjzeMsp4doK8i7RL4ya6SXUVupaqJDSzL4eRPMny4jb
XagY2VHuk2DXo5C9QQS7soDYR6IhpnIS2Kmr57BbzBYZiUL2lcwx8WSteqJWzOySZtoyzrmygAyF
zI3QUxeMwvPNgRXPUMZtLftaOAZ7JM31O11LXo2Ign5w2oAqqRlyV64mpOVZFhUIXvvG2On36ejM
jwAgWzoPV+aCxh94KxcxzKB1dXcs2pbydKP4rQVbIs26ic7SKd/d3nIvTmhngA6TEeguArBc/BQP
z5dstOJQsq1A9gdqhtouqDTIcyVoBSKC5SR/lyYbSnsHKfl5bqLaOUD9b8MQqKWSnLu5kdXUUwNn
+jRb07x8U8cis/aFbPWGhz3oaPuNWsiZJ5tQph/SoGl+WEFsdg9lHQ/2RwCzSkZbLKZSqRlRlBzm
aJBeaQ/Po0v1Qtg0w6ZjOdfMiQ51tmwoasXX89h6IrdB1z+tYsFKVJTPtxf0yukSzY4cYfJCoLDV
5pianEskkRU/K2X6thUD0qxLb512Aihu2n2TJaq5EQpebhXeRArLQEjCg25dJbU75MumqcA3RkrV
o2rH8JgWvd3YKuI3P98poNm0UbOMol1XXc0sVZWhSBFp8B2zHL5nRjsc2Ljau2IBDJqnxvys4+t9
r8yyvkFlvbxByI8gkpJoo0PBPXK+R/tAgzIUsUcR0ajeZs2sfOpTCLvjDPJ3+/NdWUqGog4MkEr7
05rOyIPTSW3JUIGWjY8aW+UhVnvr/vYol082EYHgTRJwklyudausDs1qbOA1H7S02RXGaBzyqbAf
J7UJ36exmf108I4/3B70cmoocqOqBoeVzk9aGc5XEaXlrCkLVfOpwjie2aTxJ9uJjFcH1IIJxVdC
Ep4y+tohba4SfS6xjvIxdYzf4szLUbdH89GsrS3u7+W2AHaBdMolSVDNv59PKJ8sp5IogvqOHH1v
Fqe7l/tqPoxRu1XPu3JLokZHAwj1KeQKuTDPh4pMUFm91gwf9noq4WlMg1+yTxOEn+4VHb/HXayP
Fd1HmCopD2a0LO2uNuvSl53abvZqPFXz5zieHJRKB11UuCZdTu5Ca4hP9ZyG825upPonns9h/GzB
EwnvVCQ28r1ZyHFEi5KN4bPS57HjwlmpA9qfsnbeCnXEgp2fcA44fXhoxLEHAJvOZ4k+exGMdqn5
TRv/VXa15ll6f18FNACpcfttHqL7OW3wNJM2QtgrW1OQ8kllCUkEIex8YDNrlxGoWPU1pzTfLrok
fcuMRtk4AC88vNX8qLTzCKDJwjhruG5AkaVZ7MbwaYmyPUBz4ymzzX4XJl33rFht68uo+B5noy+9
aR6rE7YD8a40uy2fuMudK2yLedMJKilHKuJ++C2IJYnrY2QIbN/CdsIFrZS8ZqpLIO8l3b/21IvO
P3EYeQCF2tb5UJ1ZhnlALc3XJTvea5hbUEqgnnB7lCsTglJMzgiAhWHHmns7L2lVSXZmEBIBHOdG
HB4HdcERO2Lv3B7q8hmyRBWfwFXgchf1aMTdUqevWsNXQkvazWHffTSVdPDCxgYFVOyIjsBJmZPd
pGXVRjvH5T5lbCp5XNzsVmDZ88UcM7mKZZWxkzh2dgsOEiQ7ary7PcOri4mfAY231O3Qqj4fxRoy
HGvawfDjpeqPIaa9byMSsQNm9Fu5wOWJZ0KWIIILqwaYY+dD1Y00YakqG/4MJRPtUN6Id06ct58j
tu0u1bT8Z9Yk/Z8BSFvohqHpbCmYXpusMOhl11AbvXgv9FiPBvaO4Vd0OryfpGh4RGsx/GzmxhZi
duX88+Qi1scGhYl94VVSNjpSFYFq+gj6DNZdsAyS5aa16dAdaSWJ5ZVONH4q27jJCV6nbDjKThvX
j2aj4DhVQ8gqNjK+a+tPwMwrRgYvwKHz9dfT2UIBtDF9PWxncPYsp1Y5f6jaeq+XpuG2gfK9dcKD
UmavFvqFK08bFLQRBRgKZv750AuWJ6NwqPEJnW1viOUARnrYHOOm6zdmee0bC90V3lCWny6A86Fa
CieAlJHlD8WkunCaME3pTDRK0kB/d/vsXNK0mBbCNWwoIhDQntVY3Ygnex2OFvupG6QdnXHjrySr
UWnMpXx5HpV2nl1r6TN/HtN42tFlG6SHruz6d22Sm9NRS9VoCykRg54/PCKlJ/ACRQBCXPOohiLs
2rqMbH+UG/2pHPLhcYJN9uH23K+MQo6DgCN6qMIiavVFzTis6CHpHd8a+wnOSdGWXwfDnDcu4Ctf
U/Qx0AhFls3HWtGOzDKy+kXKbV6UPIV2NM/vRkMZD0pk6hszEgHHat24BsWSESMjpLx6J61EX6x+
kG0/s7vh42BEwRvoddQ8rUx2ZT3oP716BRGygQ5M+wiUDH118xZSWatgWrZvWkHmVl1Go57dbRmi
X1vAl2IeULp4l1cL2A+tFjp26vhpXvT7wO57TymtHEFeecve6sqWeOlYgxQkpMXWmquGEVqhVWeO
3071vBu7qvJQvNuSGbg2inBbgMfHqqGFdX6+o6aZph70xzc6vE86xPV2CTDP3as/DvUO5K4FR5Y6
xOqunJSooHKZhideReNYlGPvylqw1dxyZS6QqdgF7Dfuj3VoZqInjMwGklDVqGVeH1vpfcoNuYWJ
XUQxnNMXkV/KxgRna4NUOxkVK8dS96Tndr/sZi6t5aOStgW4WDdJNlZSeJ/t6NeuFK9uVZneXrOD
2Z1Ntt4+o2KuTu8wzYSxADDQZB7BOe7bQmZCSlyDa+5LLCO64tZ42Do77J4c/j3tC+kuCwCrHm17
LGFByFZBXSU2jPxjg5DJqeNuiTHcNTvZdfoRGS7UFebse4ljZ/NYWkgquEoYZu+WKTbwCpKGrkpc
6lABzks1AjNvqiaASKOFUozCAn6ejpuqRvJjTPEXfRcnRlfeNWqpGnsdZaPxzYSmleXKCkjxl7GR
4wXNKmU230h6rFh+7GRlfR9jpBDQhjKiLFWos0PpbmmX2cUNY6hcCYnStNmF8AX170qHF8+vV248
QiMaDimRUkSkE2KVFg1aAxOb/MxX1bw7dC3NFnkIa/qVo1gQmF9gfK7WSxWvgUADTZLZ9nvCjJ2p
5eGuyxGrvz3KxY0qRqF9iD48EQatA75WkhSVxivbt8s+OZmYIrn5EOpvMm2a9sGYtX/eHu/iOAll
f4M6L/ANi7h+LBy9dkp+qvhJH5eHWkUYN2p049WzEl2NhLKgGwDo5uoCMmgNkZG3UP0mtJpdaSXV
gb436Y1RTdK9odZbWg2Xq0imKjQh4GArPO3idP+evyWy1JtNq/m4POknXPacyI1ghH8KA00KXbnH
Nvr2OooZnL2EgG5Qo4V2gqD7riGwuXW6KtUGAsUmz62dYVX1L32co+poFlzyx9qQJuOAtcNkbgA6
L6KCq6Fp/oE3C3taAPirRxGin3C+cxw/b6d+fqomJ/uRWkX6Z2ONaXiwUrX/iqkR9cIsncIJHUkH
DZfeCfpfVZe30r2TYVDlamYmOTv2pA2lT4Pv8TEy7VY9kpY2yy6OdYtWzXrqqi+alYfI1fXJbHhV
2vTxvgRTanZ9bJTdeycwzb8CdbA+08KqDW48o4PoypAEvw0tBeLD7YV/eY1X04euSF2NrhCSvrXe
siIpc28iPeKjG1C5NVU9P3FGQ3eT2TG+a8P8qbCH3Yx6/4+mHNovemNWW6/F+uMLmJDIEVQJOjnx
4/l2ayK4Vsg7OL6UpPFx7BqloTqthqk3d2m6AbZevEw28RbooBChF/3Wq88djFpXtE3r+E4Iy3Ak
NXPpkf1qTrnuFlJ9LAr1ObR5am6v88VFYQOHwAUCDyW5Ny/m2Fi5bKRxchrjsv9zlMrMRc1Y/XR7
lIvQS4xCz4QC9YiLfA3vGvWCrVdaJKd2kNKjlSvy22Ja0gMQ11Z+dXFHkLgzEFABkAFw2vqOcMY2
R2YN4CVzcJMwpy9TGlpeQEt+1w/Rxv1wOTG6XAW4xQuiIrqwGi2MiqkMqyo8NeNQeSAIVJqzSntS
8v7VloTAH/CzAciZFKiSer4b82lCJQ8Pi1MylRR56iY/DBmiMbe/1OV+YBaIKAJOgEaSNZ6PIgHW
lWpR80Y1QeYRd0T3ZRI6x9ujXFk2kTHxeFDHBq5eAY91ZJVWOkYpy5Zq4a4qneqrvdDO6yZtEcm7
26NdXOIUTXgDmZGFRjAVjfM5GUE8mvnIuysb4eIaOcpqTi39aKrhjZQM5REa5pbu4pUJ8kZB1UaW
RryNqyF77gpzSbv0BM29ug+MjtLX3EkZp6sLhi+353flmzmiesJDLDoRX8jjvz2LkTWFuhxWiEaV
bfjoIE79IdHzcv/6USi+qry/QsVlvYpgJJHUSVZ+WpQFmlwuSXvUOcqNb3VtLqL8im4lxwpM+vxb
RWGiFAgX5Ce1t4MD/SnmtzAykq+vnQvaMDo0KSFEDhS8GkVyqjRMjIAVq3S4xAjiueFQbxlhXl7p
jGLwUWgWQ85yfWIXS17Usi2KU5lpyzGnq2vvzOlyQHCqu9cldXJr9MPfdHVubtFgLre8JvQIuJDI
SERDx/kyBqNSQTqO8lOpWMP4Tm1yM3miN0adTg2pZPFhVqv+u1kFRvJqofcXRwYNFRWqhiBc4lf7
bTe2VdYqydiWpywyR9srKwcjOkx2X3/EqJ5TFCJo4QsiYHQ+ThbPgbXYYXkKBvRaoNjnnpEjfuZk
pvXqS1FILvB+8XKh27qOArUkL6Ftd+WpqJb+ADpinsqkKzcivkucVCg70CKF1A1xBTyb8xnFbaL1
kpSVpyFJxzsz1dNDZEnBkVws3qtjZe7yHF4q+LjtTRhP7Qd71J8K7ryN6/nyDaVrn6NOXVtUMNa7
Z0afFZzSKk8VVjvHsS5MNx+jYq9JTbBTUuporz6OaHfxCUGjadVe4/t5qBtT1STVqW6Gcgf58LnA
++L/Y1LktLzXQhHkog5bqJme2XlfneiICb1FcxKvcAJaStWg2ueL3N7dntSVI0iXILxi8gc4jutk
hZxiaebGqk6cFM3jddL2MdXtg5NBcrQXkAV4quG324NeXp/IRxD+kCNBvgDEO99CXNsBIotCnChQ
HS9ADNPwVEJLe+OLXdkhIFsg2DRx4dC0plso0IYnY5brU9kV8l+xWZTv8tQsPrUY/O3VKn41NZVO
MVqceEohNKGbtwpLbLUZDW20qxN0de1BSGofsnGyd7K5hUVelAYYiWsFOJLbi4B1FYc3TQ3vM2Rm
oDDavg2zevBIQ+hOqtUUHZM4y+WP5kzjtjNE3T27tvzz9je8snEAk2nygorGBbqG9dperYdlSdoT
V1yp7bmuG3WvKWOfPzilUtX3SBtI74pSNsqNfP6lffks6RLUGQqkvB0iAlwrqEdRnMAJ6o1TVuOj
YfE+GRUiqogfVOED+p91fO9UEKPeRgicN39V1rRYR3nMk/Z9YS20nblpaS7mX4rZlvUbHNqd+dhN
at2Knh65uL+9UOtNSGsAW4FvJPgVInc63+z9SOvBsCjZabCKdjcs6UMoBadCDz9TO34tTiQGg4AD
iCPStAudVVUpe8VakuIUla2C42s24MEqvzZ7YRSkm7mkBJWJVGk1pTar1C4vuuaEe6HpGYbkHNlq
Hw2nKj2YEt3Gk7Pe7GI4GHsk2CQW1OjECv/2Vlc6zE3bnttTXEnWsdN5YjJnUPZ0VA3eaE/ZsZ1H
e980Zuipcx1t3CLr24rh6WcjRiI64hlfi94MQ62kS1t1p2gIAuBWGh6aQB4Ot7fJ5Sic4xelB25F
ruTV3WG2yP9qS9ifUKmxH2uaxfK7Ka/HrQD5pSzy++lRaXXHIALPC1FSNddhgtlmUuH0/XgCt8FF
R9WSyT62ziI/oDe7FIfMXpIvuiHVynPUIDix7GhfQj4WZkCHVpIt920NtKDS4ptVYfwhGTR5OdLX
lkyePYxIzMwDajO0WDpJ4vapaS/HMMjN76kl5x/iANDAzZsowWnZDp0/Z7RgafORpY+a2ZrJK2Mi
JgtqQNoLYUv4Dq6qKVpKq99UF9OpdKSv6qBHx6hMzI0TftGuJEaxuQWREGAojvn5BtXqULXzuJqB
TAdF2TeT0eluDelt3i1SgeqTM03AVdLUOaj1hlNYnDKN039MjNBuD/hcJwiyNKB87oS2jbSj0KSN
r8yMhPcCO5ljS2EXEGWV7FW1PYLGLdVpcGxi7VyxnqS8p3D/so//14/pv8NfJUkAZPui/df/8N8/
ymqm8yHqVv/5r8cYNKst/+r+R/yx//u/nf+hf/nVr+J91/z61T1+q9b/59kf5O//e/zdt+7b2X/s
iy7u5uf+VzO/+9X2WfcyCL+p+D//X3/4X79e/pYPc/Xrn3/8KHuuLv62kK7ZP/7+0f3Pf/6BtNZv
R1r8/X//8Olbzp/72NCS9i25+BO/vrXdP/+QDO0fJDoQMIF8hFCwaBcbf/37R/Y/YDYRhb08FFR+
uBuKko5D/pgm/4MnFgFe6psQlxF4/+O/2rL/98/0f/BnhNTH33+p+cf/mf3Zd/rPd/uvAlHmMi66
9p9/iO//n3sB3IvtBfJFRRBNDzLb1QXEdhx0fZTU/YK0+pcWCueBNuP6QydP0Zari/i7LsaCRklv
gOBRrvU2Zlmmgx+zkb1VWO0uDcz4NICV0ZCq98c+lPr3aVL2ntFEWxpF59fs37NkTEUoshFHrAIn
e9LqfFBjbZ+GtRAHz+HPber5XV1KeFU0BohGhPWDlet9p6Ulg8SG/b61J7cIhkfs2H/bXn9/wN8/
2CoT+3suvw2z+mLKgK525TDM2AzxEx2ACH9D2vlQ6VIau1XQ9ke42jrduxkWAAb1agx6nqOpDzcg
6JfA9uJ7EhOgU0RgcBEQjJkyRjYg2X70ZE/btV75KHnxcfCwQuGfSuPBAPBUt/Eyr9vZz6NHV/T3
xGsfyLrv7Y0A8eo3/u23ET//LV4oYEWaupRpWOeG5a42jLfSNG1BkOtvLHjcoD+oqwlKCfoN54Po
+jyOQV9oe1OtjIOkZtlThYY94gTT64TM0csX+phUnIUUBa2Ka7RJh1Kfq12y0LttKNRpVb5o121p
XFGzXJ1KxgHvpGbFRQUSviYey720VFLCOGkzAbjo0hwtd2rZo8SAMkFQHHV66KNjFWv6d00dncVV
zUCrvnah4VANoHjTDfdwmYKJGjMq/eIxC6qjHORT+pwOdR3qLi0gum9kUhp6sQa132ucqBiga7SK
4c0ERu2bJounNnHbMjNjt6jM8rnXEsTR9HlGDhCN8xTIV8pU+zGfWZn7JK0ML4W3+GRH1nPuGG9h
3qK/m9VyHLu4bOM45ISTchgLa0Bwx+7nj9bYIc7bDLVu7yZd6rK7WPzzWKVx69xFzVQl7zW1gBDR
kP/qrl3XpYNDQ+F8Cuo+CPweLTjn2JOfqaIUMUiuKsVS8iMvFl12ycqUL0uO2yxnr5LTfRgYSudi
qyt9oucWqbzIaaddExZtQkCrxw3sTjtsD8tCz7gn5zgftBImoe6URNQMKyVXDtrU2pFbR4H2JxJC
cE81O+7upzzL+zu62aXHbLHK1EvLzv6pl1Ol+E4W9rXn4J6ImMMQiKpJBrt0b/Sy9BgTJdbH0W6H
eT+amf3TkZNJs49YXthvQmlmvo41t8FB0uxa3qdTl33TEs3o9w3aC/OhiCe1QuqqrRe3aupin/9v
6s5rOW4kzfevsi+AOfDmFkAZVtF78gZBiiS8BxLm6fcH9uwesahghSbiXJzQRLc0LSkrs9J85m+G
tpC8KgiVS3LBOHBNyIKXddEWl92gWVcN/sWvEIq00suyDiihiBThDhFodhcNIdAEAQJkwtekqf2I
Rq3pfZRenN5txjzP3UqPhtvUoAgDEhH3KDePCMogldWN4opKzX4txJ/MHRRRP8V60eVeG6nRbQ6F
pXB5RfVfUhDG56GeSwFCn1lYu1EVTdYKpAWMI5wCsyfdKTLF7bVRCr1BsquP1GymMyi7wa8wrNpL
5A7m2h3iMWw8FfTRxUAh4wH2IBcsNgjhRaxp5Ac0QO2rllY+xJWipedixZK4wTKlfhvaKq5OpmCg
SdbWUqO7mSlFD3M9Bomfy20pSNug47m60mTnqCt1qTvWdndKOzPOPGG24krttYwmnzYN5xpYg9jT
RdzfIK3QxX6oyu2dnaXOSUMXOnfhOFO3HUhveBdkmDTxlOuph8GpfDVFeW9AHGoqpIfCAnrlPEua
4qVs9AtVauKZ3NqStrKUNbVLxUHr3TZVtDfQUULel04un0m6PT+rFU3IDdsMEFstCrSvu27ovB4k
1rPpFFZK1zu2KlBnlX7tBIJzGVR6+VGOkvnSzRO6m05TJrLL6icXRVBNd2yp7C2C3pv5QzgNI6cs
qZBq5aI8T0KFZUr0QLluuUMUV5/5GrzamTjUc9maZxib6ZlHbwfzQGHnZ1U3dQZqFZZ9nRcj+iFz
2uTvhRbZlYu3bMq+naDSsjiAeDfQgVRzq9dJvjcUfW48W08yY5uqHG7XKKs69alOA8DXQWjrK2R1
WxQi1b4nSeoyElCsrNPew8m9fNYGA7+QSDHEJSAlffQz267fZTACvQvzasHVSsi7G32RGadxWnet
m0VDPK2tmFrFGiFSR18NhhPLq9oM6CwXwlBLl5aAMV5RPi9SN+7Lqd1GeQX0n1K+Ye+CtmoaF7Xd
RrgBBQB9o891M58qjWTdOzNhvzeHsbiJENiINkWryRGkbaHVXg29MluRJDXzWRUm4nKWIhVY5qRk
GhYr7YUR9km1MpTWGrd5EFD0mcFb19C8cLPdArSoB09rslHb6iU4BDeRuwIQvakj44K4oM1udiLn
Bk8fJffTWNJrr5AL2dyYzZBwDTamJLllroxigwHQbLl6pwWDF05lnLtDqEbdarR7lEZytGlmt8W/
SnYByRayi7xJDrYjtaxhlcZyX28xkxhu9dSw3KmNsuHabIBoe1GA2NN+Vlln38ymseUhiDJ7W+g9
QZo2j8blqA5N5VE50oxVBDF48OYiRgyGPnvkrEEfq9JeAdXWuHlSkiLXFjdqojTVHQFmqK/sSIhz
queSuQrTJLNXsswK+OVCrV7B8kYAKFViBxnvrlNqD2kXUz01MJhpVmVoZIVXypGWraoS45dbM1Xk
wefh1B4WhT1rq4/D6FxLZsCCIY2B6F6kys3oiajCz4rzRc2Nk9PPHk5igTjp41iTVn1JtuEavVKA
aHa65IxrNXFcu6nME31Sy61chfONYlVwShwRGDdZgqsNtQ61IGic6sY3+sox3W6MDIO/Ake95NQm
5f+oWlQ2/CZP6srLec+pPM1F220szEPaXaYgLe8v107lysytdqfCUh8i5nkxpar52HVFNZ1KEdwq
bjKpUhD50LXTWmsjrsHY6tJ1gzjSP921/xeJqngH1ty8/xd5avtf6754e4FGXPx/kbJSS/s//5MU
fktZH96L97l/zyjf/5MB/5Pm8mf+J2l1/gXuHDEW6kVLqqYRSv87abW0f2kLKh8sJGktVWD+07+T
VsX4FykABGIySvY1lIj/zVnlfy1AGf4MiFAArlh7Wn+Ts34Wq/5v4kGTF50LCAooRdNGpIN9UHmR
i6zPpXIK/PuL2c3dt+fYvYzdi9A9j9zzy/fN3e7j8W1389si/SHx0peq0U+jHsT+M/eekYsh8J9r
9/6qdG9Dt3Yf+cXr+2nojsuv3zerp4eX8/39+enL3cfN3f7tanCPfY4jH+Mg/5NzdZTmlMmX5b0i
vzbR1c/z/AS8/DTPpTD7WyKljljwGcs8S/fx/ip3S/f5/vF+//oe89NH/vecu7N7+3pxfXLxfHsS
uifX7uXJ9fXJ6fn19al3vjrdXJ9srq93y89Wu91q/3xzfurtbnbe0825d3Ozv7jydh/7m/Pdlb/f
fxz5/J/iBj98/kNVEhS/S0vq+fxnz2ePV7vt2fPF8/7xcbO53Z89hu7q9Pp0tdmdrq6vL64v1hfL
R9xd3Vztb1bnu+2RtVzW6qfPclB4KOMyrVrtcy1fl23DWr6+3r5fhu4tdQiW8fr9NmYtYzfmp+Xy
z8377TvLezsuu/mB3/lQuZdPkfvx8nT+8fb0chW5u5crdtfT5Qe76+rm4/7jjTiUH/dXH/c1B+Lx
6vT06eVt/3ETuVdvR9b3k5nw05wO+gB62lHoMpiTvz7zt2f+8u+1665O1uuN53ruyuMX7tbf+j8v
prYs1k8Da183ZhWWYxYHY+AzQ7bh1dvH/vUiZ76vlPXc63PWqnBPn3b3L5cv50e+yeVU/TT2QXWh
G/QwtScmLZlbLLFj+TkEQBMVblf1AO/uf57qp2j24XCU9zBFRZZ5cVX4OlUjlfuMECLw56o+i4fT
vtW2uT24Qv+ooQUMWvo8jy+xpK0Kca2LB10H9qLvpPllSu+G8Tbsb0MtPqLB+cd7959yJHU0dNQO
dnOazbD4h2i5GW5fS26/69h9fb18Ob18ebo8f7uR3fu3Y8f5AGz5z2X/+6AHSzFHTW2bgkERTHI7
48Gi3Zkq+3G6sR2M+UCBF/Ze+TuFCkZdRHnQBaDjvzxp9sElOEnqUpCsZ7+sQ2QPlHim1ZgPoT91
Yv7187f9tQJDdXjRMwXfDR1jERP5bDT8duE2YuiasgttP5otcdYOk/Yi9EG9bpI4v/wPhgJQyfsM
bp0C89d9RXUylh2R2P4ik3ZjzGGHuiAlENfM5vzu57GWI/H7Hl6mRe/sUz4INt9n4em3aVlU3Hu9
sSxf70pY0q2B5qTpZEc25Z9GQYsNeChUVjoxB5eCgGgSUS21fMfo500wWNaGdu8xo41vu3CZDNob
i4gX5DgK5l8XrkJ8NrUm1fLVdjTXETXuh2HOQs0rDCvYxXmjkucGXeLXKapwC4DxV4Jq4991tv7Z
Kgi0UWJGlwNljoPZWn1U62k5WZBpZpNyklDdoZ077y+/uUVUAV4wBTyA89Q7v062NaLGKnBDQ/ql
iTepPaM7NVTR5m9HAaGB1tuiVLYANg4ONrKXYogQ8fTHWpapCBbU1CLnmKDdt8O1ICXURWHLxP7m
Gy6f7mKbGMIc/WJATzOqFcejTk+yHpLw/Dyhz6b+lx1/MNbB6XKczMmp840w9xNXi9LrHHZK3Xbb
vsca1GpXmZQ/lHbn1sLCqLfass/wWTLXythvYb5srWxcGeP8AnTTpxS9TjSB+qum3I3J314Ey0eF
0bYoUcFiObzfZCXQkkHlo2pFUq47W3tEWlFyY8zMjjzb3w7oMhJN0qWdD8X+UNWRZDyn7amNfqDl
5hmlPPmUttnfkVg4GIzCZiUhYC60lpZP8dtlA2Ezhi5PoSW2hbUy8YYFhCPUc3OahVvBAD/5y++a
RtJi5fuPXKUB8u7rgHEn0RRWmslXTptL5APui7PmEUXq8xFpnIdmn9xPl/N59DJ/xJfOLlg1/jFT
7c+u1e/b7fAjHMx5GOtMygY+Qnmv3cjX1gU80g9zE+60qwEC1qXdu9KdfImQa33SbrUL7VY/cvku
idZPn+DgVhSRpke9BI0wrBPX7oot3Bf82wekfKz1zwt+uI1AYy+gEzh4SPLR0j84W1JiVHLXdoOv
AO91IV83NxTS5ccjo/xhGLCpHFKQVp806K9fa1hp6MlY8+TrUX5i19XgT0J5tEc8yaNKuEWjeFK6
i6o7QE+bkR5B79xZee1Rg8FHCtaJZe8Np36ch3VvwIuL9lkzbHOUd3LpTKVQqcgzmCXJ1ZIXJ5qo
UL12w5OiPC02ZEGFVM60meU3lS9Qlh4sLXPh+K0sBLzT+K3sKgqr2doAJnjk7vrDvGkBg6oi3kGM
8FDAqkx03NECpovAtfMKLUFHcDpbHVndg+3Cd0hMhXUQ9zG2r4eMhEQx+05Vp8HXp1xei0ZcWdis
HcEN/WEmDMJ7Dd4BdvmhQOtoTk2LsPDgGx3ysU5KGyDr7OQ/mArrheIE9AqqJQehsAndJ7CQEPdp
hWinSBlMdKp6+8gtszy0v5+vZcGAHlHlWMzV0HP6uhu1gYGjWgz+mKLg3w2Zc+PQFTvDPIgubxhr
XjqNx3xEDlOdz0Gp5bN+rCNdwa+DBmFeZnnGVhCtXQIPal5qJIJib0aTRKZ74aSuAgTXz4Je+ftd
iEkdUTfACGLizwf2t1vc0HKpyBEh8FNDS/2ukQJ/Gkz1SC73px3CXbIAKAmkSGS+TlCzp1jGNFL4
aR5a68TI+p3Cq3tEgUs5vByXdYSZt3AfmMs3j0PA0gK8TD4g3K1q9DjoV9aTGl6KYbKRPZvoYqVj
vm7NQuW3aMqqRcX4CS3urS4Gje00WG6S5bfVYK1o2x3hdH2GV4d7C7EU4vNF9w849ddVCNV+THte
SwjF7eLAhyTaqzEqFbKnACTcIA2uTVMU25n8lMRaCdurdsyNxpMxo6aVhPHor5+vh2VjHXwiZzF+
Q30OZAwEuq+fqNETs7IXQ3rECvRtPmkWwp9WtM5AUx45vn8aClIU2TX9dUqcB7FnpDhDTxEe7ygp
bCvPLsvxCpUqjXI4dm3H7L6WD/51YtxD2O2CV6cICoj168SMyg4remfIc8e24qoB7IountKtMOlf
BVURn86avI1G9Zq2xjFw6LepAmKEEWNT90J7mGP1dfCuCRq7l5Pad+hSh8g3ZUsPHEUZdTNEiAke
Wdlvu36BKoCYRDqGi5GM9utwspKZWkY/zZ+S+iKTusdKo40XWNMzPWP5yH3x7arCfI5eO9gp/gm4
/CBRkdAJHxvbSv0gsbqVPEkCn0n0t8yuFdetFQuesyHbBElor3/eq99u5s+RlwiM5eWgH4wMb7UX
MCJT35zocKpSdYpDItD9KnpuHDyeyuLvfFYWpjm0YtIxBTGFJfk7WNhYa8cFJsu1WDfoI05L83ou
j4HZD76+hdyE3Q5JGThRfhwipXIaRVlnzTStlMTQTvNFVOzaRARF80YAH/amjMb0mIbSwRZlUCjo
C5+eEWnJH8Z2hVFhUNo1uW9VVfsrzrp0Q5+P5npvRNrLz1/cweW/jIUX6tK74GVDs+TgkhEkIYGW
0oWE9qZcBQmSKzEs3r/LoD9HQVwLPg7ikvo3XG8w03iu2iH3tUZLNzNipy+NpkVHtKe+rRv7Aer0
IpSENJt+CKiLxzo0y5l1M6o+t9e51hYP+DdU2bpv0GX+eeEO0w2KHkAOncUhfWF+U4T4erKnWe0h
HCS5H1toCJ1YlU4lpAg1J/YQUMv0K6w78DxzMXGZzYtqaIqnubIlEL9GPyWrTCnKzlNjy4qe8yZr
XqUQ1u27XUiISKCeOqyiIkZ6nt4f/vL+GNgmjiiz2tqIsaXO1c+z+bYNmAx621SNdDpJymGQUw8O
+qIVk9HmxPHKTC6Wnm5wJNL4dpoWXD45LyQABA3Ub1Hi5NRikprMdxywBW6ud2PhDyQwttfJtfSs
8PocU1v8PjOcWHhlPnln3BmH971ki242itynJFevhgTxNSMej9Ixlvz2tzeN3UBgivCZiqAn2f2h
7WMK5yNAlCv363G23cKOwvPBRlJJFvW8U6DD4KU1qzSk43Dd9mO06ux2dBWlHjdW3Ybb2ZmUh7/9
TpdYeaEWgXleLpKvGzS3Oz3OkwiJuYwgCl2RYZ1Izd8Z4OGlvEycqBE/6eVRPTQqANMd53nNKElj
xDd2FEWXQyLVR162P32LXB9LMQOxI8KGr3ORWlvC4RSvlSpW533cS/0GGcni73Klz7kQEUAcIQ6E
GnBwpNOoNKSscjKibJGs7XFQkZGQjqlD/XEuzIRCEwOBZfw6l1kSaNkoCONBDMw+Sk0e4C7V0TF+
ysGT/DkZhArQzuEm5FwfbHzeTYSql2EyNB+u0EWo3ALzW1/pom5DXS49seL0WC7x/QpGjk8nWKWy
qDC1gxWc4y4sY95M37aDHv7hKG/1FO1G4FX57d9uby4QYkjinQWFeljiSoFfYBQyRj7VVBIjpaiL
02TO0sr/eZzvU2IvLJLqBNcomhySA4d20gGkUYgtwtR8rAaSgNpt21g1V47Rqdr7z8N9/9rgVxK9
kd0uhnWH08qUxmx5rhmuFNau4ZYw1hPOSoVbFYG+SdFk2yIfIm3+dtjlHOuLPRpVAkqHXzdlMhUJ
kMNMAoVT1APE1RYhC6OWygtAIZPhKtxZiR/meXOk8nqQDLBNGZhqN27QaN8Qt34deGwU0Y1yJHFT
DsE+QuXrJLXCZDOP0+SFxVRvpCyVzoFkJb6MD86ReX9/kqjwwJxFZXRpcB1W3UF1NGOWSYFngZMV
rurMUb7Oc8wpsZzSKAjj3yaUI1tqOQVfHwsGRfPH5GUiEz5U0LKFXOa6CY8qMGyo+X0KmjLBPvTn
r/T7xmUU1hdxDYolbKmvK+skXQLsXg28sRHzcNrAiNDdLgIq4qcJG+tIjPdtOKIuBDYIVxmL9t3B
tRb2o2709ix5+jDLmz5P7jPIi1u1Rk/h54l9Wz72CcxZ/A0UGmqQuL5OTGrxd2qiwPbkLorWiFGo
bqCkw5Hl+3YQl1EWlXwEXmimHVbnwrCsSwmNXA86V3Gt2n38XBNMPCmxrkdu6KAQC7THvP15bt9W
kVF54T5TU07E4SrSkXTA/Kq2lwZjsSuAJLutUNKroWnC9c9DHWSLuDlCyUSCHVA9vSD1MIMycSxB
Grq0vEi1mnuUF0ZxZfYZpntukmpyeEZGa+m4B3Zh7rga1P3xbwN2ko6lGkQLkb/JOlRlz1q9oVcF
71kbeGqlSitG18HP7b6sbf1vE51lLKwPqHHwA62ir5tmknqkAewcOZakr3Z9KpVnqv6X5GeiIUbh
PFPXVQgkeJi+jpJMosgl6oheXsppvZJ0yclXIVVdGVBpaB0rEH7fLcsJB/S1GMMw9kElZdQbeta8
jl7Sm2KfpGrrIV2nXFi5nq9+3i1/HGop1nzajbI/v84sTLUiyqaOmUm1PPnCqPWnqZaMal33qnQk
Ufh+wpnXb4Mt//23wqcSV+iedpPuhYMY1pWK/VlX1PmRu/9PU1oU5olc+arQ6fw6CpfwpE6q0L0+
t6zMS7rGug5BR59qjW10/8H6oYMGqZWbeGlXfx1sjmHrqj3rF2mBsda7TIbJokunKnD/I/P69qZB
XOFIERMtrQW6gAdDBVObqAlDKVbfXkWzZvuzncq7Ps4mH4H7/Mgx/sO3RbVCpu4EFXrREvk6Xu+I
RouxKfTKuLNuRS6HW8fK/05uZjlaS4MWYhUq88vNc7CArQKxegCM6yGEBjw+ydSTvE+Sv02El1Go
9i/y57B/Dut1Y9SpqPFlbHO8PVzUJqONMszTkc3wh29IR1f4Uz4ETZTDRJi/em7RxNc8qQutN77B
atWbIUCeuqVfCsJc+H99eunjwWlczD2ovR9cFPBRGolmAvgMCSqKJ8+tpQOVqOV3yuo0Rn8e7fvT
CaeaqojOSlLqP+woxCKzjDpkNNxN8VFIIoxJCzE4Z+FQJX5jOhdikMMjBRnS+mUWX+IqG/AQ1C1w
twSSKGN93YidSGZ1TlVBAbvubislqIdtp8XdKXAerfXhqEF3LNRWetKKMjuTkZqi0j9V9iqX5sRa
p07RWC560/F1mGiT47Y6rIS+RUYG817DHrxeC/ObtApqzTWTEtB8ZzYIhRCidmiK1Xp0g5J8abio
SJV7/F+yxgvtUIaIiPQzBTxpVO/U2mifcqhssYf/FTSMvivVdWjNAUiaTtd/6fzhs7TSZxt9cSsp
3QxFqcjXwyql/9lbnVhHQTnd5kIoJ020ICxKIyx3ciJb747kKCdFrgXdJq2D5NRA/Y/6oRY4oRe1
RnIBlCUvvLAesm0jIU+46mrZfC11illu31Mqdrs2LU8hT9Rwg+JastZoo6iQGJIkfKoDuYKSFLbM
qZUTbT+Z8pTtYAHaVMKEsCEMTEn5gEFjELJGQX9Lsps+9aJDLzjneUzdUFKU676skslPJ557lyAv
fkSdpYUppJrltFbmsX0LFalchFrb9NaxM206KYrOfmikubgC0aSnbg5x4lZoZfyA0W4X7/vKtEov
EZZo3BqG1TYLZ8RVVaXKZ6gZ3QjFrqqlS6Odk8cQx8zC66LS7uGUtDatgMQYoafZCvY+HJbhbG7N
vN5YXRhUAMK0AR+CMYRUqs/VsJXUqhldO9LhqIdmFD9Nihk9aVItmW7TjqpxIqU257gHbQFnu+hP
ifNZtKltyjPZgBjvBvIcnkrh0OUrLbHsl0TWM9VNw9DKvW4hDntZi7qu2+lZ92pVgxEx5VR/EIjV
vAxTa5xlQWc+w5M3rX0pqmhwe2HVl8hNDqqbO6ZQXOiI7XUYSAOqEHpQJ54KXXZczcg3Ky4knjnx
rUnk9kq0lXZixHMk+R3ZAZ17LCgNL0wZzNOwGj1pYZa8puqYXTqDKN/6KHMeINWieDBT4N2HVZM/
Y3DdPtC3k+7iWtF/hQUANDeYSzvxTOLoemVZQj6JYp1AzMRsYlrpfaHT3Nd65GKLSMgXnTMPptca
mnJrd5Mw4Es53WUr4sryCPBsc10rSHW5VWRme40N9BHB1wz8MZRa2TWHoOTbQqruRnDD34rJmR4l
9BoWH8t+6l2oLkPlZrrdDV5k1epKnRIDDzhFCZN1SS+2YhGj+TGj1Dysp1lqN446SQvWFElPItW+
6rxB1+f7PBP1PiRTjleSVulvkyXKxLOU0Uq3piPqVaONRuA1xG46+UIwja4ZNlBWImfud/iXRQ9U
ymZjXQhNOqthej5LRTJ2JyAlir0cxFXsT5C3rmLbzvR1G3ThSTrXSeLTeLQ7b4Rwl64lsETiZFCJ
KNZI/mZnrSWM98y0x2uzLmbTtRPRQDpmCWCw5l0j+6o6Z7dSbUf3Emz3C3VoIa6GEyq3gFZy5HK6
LLafZ2Wsz/OE8+hOWR46KzqkJS48jZLvBFq4lle10uSsYk3lotKs0YLxZmJfhUYG7DdfoVAC2JE4
hLUzhPGKEd3QuFEyj/c8Qqa16VFX63GikIpxrUj4cbrIB4/FerTT5FKdIlv2h94wbntFtAhwaFPU
umPX9OftnOcjX0hbpF6lWqHuYWrXpq7OoVc83NHp0A45iqC+XXfN3pKj8C3uDDt3rSzqnvq2bS9n
rQqvyqJAEYMiw8dsJjW3Bs7PVBeVPPPZOCmO2VnbTJivB8V7HNe65jblnEUXNSbqABDmabpJ8hz0
CRLP4a9qiPOPiq01+SNBudgq00LrHSPkpyEri3u169tdaEC7RDxxTG71ujVfCODreK31+XAO1kD5
CMa8QMbUMUY8yafyZag51EiItNqrk5fVuO3JqCs3HdLsOcrQSAFK41ibEPVR04+1usx3HWaKv7RA
T1K3mqXxFWTUKK8d1vvMSEonYOlydq0Jmnpt5gADVsHY8HcqoYRcrC1hCL5R81hcRQl+iXRlpZdJ
nofzJd9+HspA8EbkmnJfwCrsaaTGPZ0Mc4609RiP1H4jHIDhY841vcYMR/idVuT9L4Kp7nZABh1J
fLsQN3Kc6L+iSONFGIeh4YBmSv0SmmLiakwCXhJDyVWe5iKDwWy3UeEJuTcUj/w4uK9n2SnkPYw0
3uFN16X5lSZ3Qb6CBqgVfjXiBuqliZNeNnrbvQmMe07GsWt/4Y6CXGZf8MWx39i8EHfhl/Gwma9O
BLWX61sZ70OhJU9VZlYNSt1sUc8KjfxDGhvz2ckwnF+HaQWxUOtxj6QvL4lnJY212Rsl2Vxxrhbh
xabMTnGdxQsusgaoz1M5NKyONbQ2OUea3qWQASvXQQ8+oSes6xhM1Nx8kCb1/j6LRmuASswndY05
SKO1kY0jX2mDIsVuiKbacOWxKtBGJ5hV17MZlpFrQ8YU7pwiQe46sVCjtW5WUPe43437wJ6NaWtC
u7xB49qxV6EUlVjVguebgfKXsIGDIQg1V6tb8QzlmVk0dlSWm3rKrRZi2uiUXLq6/dC2AZ7tXRg5
yA4XiLe4OhjZxJ1ikXeeTjwCkbV2+rsxna23lr5w40sh4rMsS+uMnpMM9q9sKNSHGjbfXhdT8kzV
rbmQ2nD+NQ5l9UuK0Dz3qLmI0gXxHigb3v3krC6koPdgfWJkiehpdB7oMSGQqvYQRoNUxM5ajc1E
hixQpbcpHVrZF41UIaqsDGniSnopvfZdpr5WHVJRfps2ScvCjzaXTqY/yKCKhYuwXjBtzFQM7MM2
DABQIt4MOTggrrT9mIAPZR8aBV38S3VS3XKdsU6ldSrKsnxyyL9iX+J9KX0ZxO1NbOBoABk1jPhD
EGFTT4tZ+01XiPB9sOUGdOtsS/Na6vP8kbATRhMJAkYEbZdyYpSZtt2pFZRxsB3FjCWTUy/3YV/2
0bQaNXyN2c128ysRhtyv6TFms8ezBBs3ypMJKk2cS8lOUF3W/XEAckd0xjWKXn6NzMmOImnLpLNE
TvZ9G8Y5qgNwUaPeQ2Sscq7tqlSklT50hfU41nl4a6VjM3iUhps09MsK2akT+jfSfG9LTW1edPQT
55OqwKR2ZxUZqNMUR6c58mJ817I9pqglZMy+7KLNKOQpvYq0SOzCRJo6P9RkSd4hXR2qOyM30u5N
jwgysQpsJGQPcqqCGUTOvJ+8ou+SaTP0dgzeENVCJ1hJciyHPpY5It7pKSyVp3Ceq2Dc0kSqq8rV
tWBydoB98va0USYCP64Tvb/JiG/6/SiiSb/SOt5J2cVmTm1W/N0arotlODh3c54BbRsMYTtYtwpN
v9YIeQJvoP+Y3JQVGv139qCmU0LyjRPDg9XbI6RcK7blx6RA0kHmnPRZzONpkDLwOw37pNVrUbtF
HnUyKQH4JLwX8y6i5lZgzWmqabPoSeW5TILYC2MdWzyXmybnnr5Var64037OI3NnxW0jNknZBTJ+
CbEl7hRUu+ZLPaICWJ2E2VgB/xvA5MeWGxZWJN7tIMDvKomroVjXmpTLAMO7SLq31DbOLmqgzPkK
SazemH2zMgJ5RzKsOWvRh2383FX0v3NiItIWxbNQfIk8Ywqb+3LQ82kV9oAPbu1Qw8A5K9B930So
QSG6IJxKr90xFBK3QViWj22vcLRwL1HStRbMDZGeaSwJWdtxpWnVGDIwX198UlW9RDjlWEGt4JOT
dO15JReCyxWCR1avRYkuw74LqCF8OLIzZSttTDT1xSyKxj4rzbwT1xU2XNqma+JsiRrbWtzDpbCW
53/Is+lhUjpRdK5l9UFzkc8F7Qi3lpISXnYWNaR8DiJgb3Jqp4RqHa1+KhJGdF4m4AS9otSykxJp
5vlETSRD5c1S2nzyI6kusnUcRWly6rRR3EJsSSxxqchj2RA36f2TJaAyXGgNTQFXaxq5f4PIYRQr
2xDiYUxUrmjbGvTa1+0mb90wm51rGmAKYp9TbJZeNAE/XtVyMhSbvo4UVK30ziKjcHSjkdfz2IxW
5yoxgiSrpAnqipCunoX1EZSWEpyPrUR4J6ZZuwtGEQ9eQVQ/rfsujcPrXM0tze/UGUNaCu5QLORc
k3PXkfRkBASZCPW240ss1ugU5IofBNjZvipOpptbC7MhDQp111nlZq7HEp/U1lYadzLaLj9LEzuI
z+Y6AD004ZUqVp00zNUNfYqxfuolzUj3hqiS7m7QywKNsDQif0MfAMmLjQNILT7Bi3xRHdAGTVp3
Q1N9BMbYPqIBOJduIDWYU5qTEeauHOKzsRXhEF47TtTmbqjTmPRqWRsy1D7qtPTiCqFwt6fmvaPd
rHWek/ekUVTSJOWyLWhKwfkeyVkrG+kPVy6GwPR7k+iI/4cpnmRdyWlFQCzmpXcSkyDDUBO0Tcpx
Eq/jlBbOJeoRbfCK/XUR7RIyS3uP/oidPowpRY19nMgTfmZaqxrngg8+n0u6OgxnOaoGZJ9O1vTF
ipgWbQc9AiO6reSR/d8OlW6izWFYSYNiyqhZxHZzmN/jGC5Vz3NSj+/xOBhGsS1QHLWvbbnj5spj
quKrXMmRvrObmYuLGMie7vpIK+uPKZS1NNzGndMql+Z/s3ce23FjaZ5/lX4B5IE3ywEQhk6CREqU
coOjlEh4f2HX82rzXvMDVdXNAKMZR72bc6aqcpUl3bi47jN/I+fFVwUJFWs39Tih6HVJrp70Zbjr
6xTeBh8sfUbZrXN2aZXa2h7N9bp1rVj0ic/U7ZtcTm1x47Qy6XuOVud1OKXQ77PJ6G9No0VKQHSl
Xe4aA9ULFxiK+ixGrL18Cgy8DF1WNz+NIbJJxDprClILJB2nJ59HtzKz0KBiV0Xxnr8PlJ0qRcY3
UtwKZb5+yr+gCx8vuwKNi8JDy6ZD3ccQ+u2cRmh3Voipd4du5Tsh2ZPl/QHtmRzvmMVS4107ZNbz
0qaHAY2A+tCb9XCLyqSNBZIT93/zNheju2Aa3e1mKimSO2VpdmOVeBj6feJk4y5R62anNIP8j9Yl
pXqs0vWct3KDyomdWk6yp/s6+0gDWg+sCFUEwobws4hz6nWxMaqtlzbz8NMcFfPXZEVl7knDtHzG
QGKmxiYrzZ3VahYbdlGNR4ElnUG6DPivmQpl8USiJj+QcKm6PbbCiB2SU5b1h1aSa5RREnmSIzdE
xfSXZXWga4lOQjP1JNPIfhhLYdyqTjguSPj1SDcYWEncUyFplJ2O3MN9bmuL7hfqkkzeqNT9V/RT
EMooR6DE/giA7nuLgH3kmaPeqt6cZF3jKlotPzdTOeu7SaFn4c2jLJZjKimUXSWkWp9YuBzJilmq
Bg+qWfS3jWIShQEd/X4X0n36TUkKxHcsVfB4Rk5d/o3cZ6bt60GaQ1SZBun7WC6phG5wlSnKURi9
quxmLSIKSUkSe6/rSgXZnGlQ+MRTp1PBLqv6H0tLq8IPpTDeOf1UPHVYe5LDYrqAwldveWiESPxg
TSIwj0kZvsDjGxEKRr1J9ztETZGOmMzkQU7aMHaFQNgcSc7hOS4p8HhznS1IX6eR/qvVojL2cvbO
Ry2cQDCaRMZUL208K1yKkf3NrBvKL8lI+8kdHat/UEaAZVM2a8QXDeW+Y97LzuIZfVEr12qO8rPv
oPf1qxRoQpOstsk3VP8Q9MbWCCSxlMpLSRSPWcgubp3he2hnSpORKRBv6OjRZPYAhyNXrRskZLXa
ncIoTdxIQ4nE5WIRJMCFU32fVKVFpiJEgAUDqDwiP9PEQFJaFObit6PEZatMRLUu59hWuWdHg2Jm
O4+tBwEqMT1E2MJfE2oppjuEulNwq2OI5TqopAcEQ0SzuR1OC4pNcvfUJBMj61URFV5i824DimtB
ZAihRJhPIdhnu2aBfuQOEZ/keVV0NDzDTo1vU+ZgtRUWfcNhz/oRu7tKoUDcNEMbfxiGMMl2yHOH
411i58gJicLORy9ra5W4C8fOW2LFJvbiYrAVL5W75VHXGjqx1tz2g5dw6ZFkir5B3AUKmb1Wl6yn
qA/H2ANEUKhHx6CXeqO3LdS2JKqwiF26iVrjsMp+CV2gKlgKrUMJhebaCB1mnBYvptJCRcbQ8/ta
zufigyTFdrZTYyf5m82Yz57Nk6v4JknRQYvrtL8aGjxYdzaF/pKLgxgCfKoSqTiU10V0GJ2qXnZh
aIftvu/0hHQHWyvDj8RUd26qNWXME2cNXEWlQ8min9oqJoKtlA9OW6gyHlkCkSao7vnk97TSyp2E
MpLwLUeYmltletweJTyNnSsEVoynPhFoKBYxhSrfsaPo8yjU6d4pimvKUE3t89eDaWwSJHrcCm8u
xIt6Y1Z9eVCKdofG/zD7al8hYa42+oCXb7aY8m4w5uS5GBo78aZp0eKrHDpfZPpkK8N0jzpK13sD
MD/KRp1mfQhtMhgPyKP8ZBdhTp5PuHhTF/LUHbRFhL1rkX0pvtDU4bPoLe0Lx6MVXkuX+DZrKwV1
LSnvP0BrpY6Bk99Ag0uSd5WR1lgNjwnHh6rXlxSvLpW9YMvfQ9hRyc6pUHRBAw/IFaJraZ4fEmXi
T09padETWVIq4djZoeHVxoks+XYeUtqlWiLdtykmozzulfxTwQTediUqM/HVMop8OiQrddpVh7L+
OJVUAe5o+so440X9jNyBOjg36QJH+6YYCcg9kl+5PNbCKCJvLivuKmRW7S927Ug8f8RTib+ARhTR
Zxob2A+0ZBsfEjThYt9C9e7OCOfqJ1rDeuQVosmfnaZZHgy6VIvbI5akUFtLcsSaBgVM2aSvVHsj
Rmiqh9ic9W15tELbSHjQ+MjUlObu49T3i+Zy5xMgoaeZ3bToRDm7wjYJe43JuubmXL41Bsw5d4lq
qNLEeONwoKQqHcWkIc1VTU5L4UpCG+w39u//K+G8UrVZoYb/vRDO/Y+i+vEf/6t4aufsx//5312W
PL2WxFn/8L8UcQB8/gXeU6Wzh+rMKiH6n4o4EBDQaqX1pq8wNgtg138q4tDV+QsGFXRFIAs2fhur
Y82/ZVwV/S86hSvkDcwMSur0x/+t2BP8bvH91tc9L+O66a8i4MivA5lK11gmd3vR7HiFH2gFQGPd
GKx7dVFUP6I1Qx9pFrssL+WrkKTx6tWH+tf4r1VItQ38F2kKMO6Qm2BdmCsbYYOOUCXNaYqlGh4s
Z9ZCGmGU0N1Wie3rhbaDj/kDylY8tHuZIvKxcvQIuW5pKH2FPX+dhoNwJ8y7oEnzAF9piTY/lXX/
vbCNaHQxYtA/t/qc/019NkNHWpEoEFuDtNO6Irma0yH9MelZRPGgKmU/NnlIDF0vr40q3ivh17UG
gYFgs6i7mtrN9/fnvnb3XzVdX6ZOaxk/SNCRUFE3rWVFDYuQ3oF4yKA18Dyrsd/P2relVYwLTexN
W3nV/1gRWXTnDWBm8AhO27uOkPNWE2bxUFqJ+EDYoVxZ5Ll+aAl6D7RHq5secbT9+/Nb9/lmgmsX
G3QS0CFIGdYGe6zFcTWV8VQ8tI2mUFrsLT9Hw9rXaUi4hqFmPqWhzDNFfFta08/Z7KaH93/Clkn/
MnMToKQMFww9vK0JjixHc6urRfHAS61+iBpkCCZcV93WKD5UFlOONFIM/MWjfSwvn+S466+ckY0o
ZzQxMoCyO5FJ48HM2+x7plNxmHUruUqBO16bzndqy+q+i8flNm/nP4QEgxsDYQPMUdbAO2D+stkf
0dJrGmZb0n0qP5rYeVTStZpd2hrbA78OYrBKwIEZ7M2BH6jiSEmUSfdmXBzM5EkU9YFb4DClX1+W
4o+eif/XNLtXv8L//tp/nLt6/o/7H3lVVOWP1zf++ud+3/jUKv9SUL8AKQjm0lyVcH4roCmG8Zeh
4D4M5ht1Bv7df133Bg+BheM9f4LuKaq6r2579S+wPDwBiP0D9KKV/Se3vXJ6+8JsAHC3Un6sVS4G
KPFmi7VlPoWzVSRB0evqdVfLxR5D8tlPUzPyjS4crpUOODr3frjLrcXYoRE67VHX1tzC7PsDbgvO
Jbrr6WX1+zeh5Ai6EkISh3a9VV49QRg0TkJHWyagUWDhDl9RtSyMKX/Qqjx8GuccSjbV0ztDx9Gd
a8SKPkFGj2WX0gXV8hLo/qEm8XpI5xxfj1pPGlQyUcKtKEOW489XS37mAXsBA//XLf7758KtAHYH
heOtEo5GYdlEUzkJclk4sl/R9njA4afpvATx08DGR9N2G5S2r0qi7c8o+VeRp0Vo2WaD+oEClPpl
qO3pAcQPqrTcr+1THlfhQZrM8NNMg+QZA5Dkp6HHy5eZMs49QILPcjxIv8/nifD+65f4FIv273lY
6x5FFh6w3elnV2IK9yQjSWCiGXBlRzodeUD9+/c/1+mb9zIKm5buIEVli/+tv+LV4gKGs5NGTGw4
OhL+oCv06aamuUGi6JKKCgfo1evzr6Hgnq8+2Nz8W9jbkCVObZtMSEr653xAREGE6l0nUfFrHePL
n88LGgCEQBhaSN5snjp8K3S1j/UkiGtLu5VzIXZlmdp3StFNFwjXZxYKw3uLYA/dQjhTm/NBMJUg
I9ymQVrGyX5cYTQLsqn++xM6Owo3A0El7Cx4uKcLNReGnEwIiwZ5VKR7/h8twql0Hf50FIKS9QIC
bA+vBznHk+2golVDrUJJA9jc9AooB2CXmaoX5rIJRNatQO5qARfkr4FPvGVpi0lPkjLO2Apkw36p
FvFR4k5zEzpMVlTwARtVda3ZBt8zVbOrgTu+APU8xYz//gmqslKjVnItQf7pTFOjTC1zAJ4xxuoz
Rd/2QPIsDnEcoWKxJOTfAxVPQUPhwol7u5BUfvjK4Lex7uDBOR2Y4kwIRdtOg7bsIx/sUY9/UVNf
WMi3hw0iLCRBIhVAOaQRm1GErfIfLFblxiFTH4wf6lw+SrhNN9F0Aa947lPyYMJfAL2Nkdr671/d
IaiOxXOn12kgqH9QYBbGDj05yW3sOva1yWluF51Ofl4glP7+dlXevk3Qp1e1Dotr8kV+9HTouLfp
W3R5YE9/Z91wRxNlNyagf1L5CinRhxTtXRX3mqkMfceSsVy7R3j6B8gfd5rBR2WWn/W/3v9RbxeY
6B5sKsEEEE5CuNPPYQ5NrBrVEgcODISvDgCYz9S/LznLbewi1g1sWrwKUAHQW3lLUAs15Llpmafr
i5YBl3EybxxNcRwd6nFI7VpHa5LS72bbVzt4lc6RWlq3R6b7kg7B2+VH0HDl6LPdVpjs9qpV9NYO
hzQNYpqex7rWyE5xGdnhWYYMtVzqe8B4yWeoGbH3/pd+u8kZGZ4Cs18JlfbmSwPcQYJ/YuNNsTMD
l0nQJTarYefgGvAROI18eH+8dSanocXqWcXrhU4tN9h2PFWB+G1EzJSsOHlY6NIBHZ2kWuBUqBmS
q6uIbqHc0hRXUp7QMwqj5cKUzy07sSi0Gggg+PFu3dLqmYxaF0UaWLXi3GiCDpVJzOLWfadyZ2Xl
Fc1ecZ9OFqqudMs9e0hmz6C2eiEufEl3Tr/GqtfEU65hEaKD/Tvd532tIJk4FyJIEsFjEVc1TVkU
rqt+R6MRuEEqFXnvUbGNbqix7kyk2xt8kQDEeBVd9c5rCmkI9JCO+q4Ki6xzyx7kqFtFwMiP8AVN
qGudltBVE6F924pS/V6VcUwZJHJsF4Cd+GYN+vS5SHubHojazk/ytCTPje1kDyMgMTCDgDmfa+CS
5h9fsMTE6xnkvxz2Lc0wwYZBL+KsCyppUL0uJ9TsFIhwsbE4LpAF7f79vfc2UOPppx6FosuqJqlu
vrZmDTbAvqkLtLapj8gnGASxFvA7LPn++IViKC4uqD9wgFjf04VV+rqZhaxg0MZTfC1lZN9WKpv/
k1FWLsSq3keEu3kHmxmNmgmR8ABGBntlqh8lPftTG7Y19uP1g+xjknMQS59OBfhTbIKrFkFPt3Of
L5Hqzs6SXHiG3t74mBMjB4B/Ic/tGw/VWWpq2vFCBHqk5juaMP9kMS2n9zfAuUFsFa4A7HE0zLYs
PnuG7YzZRB/kat/tgIA/DXPfXhjk7Xtqa8R9ZKEEzuQem1hW8Lo7wpr7IKWXcRUZM80QR86vSD+j
3bJohQek+dIDcm5ma3KN+iVrBOnydJFMq4GwPGsMKovKy4yhp5KeX1LYPHOAiPlx/eMEQY3Z7uqi
VFrDmdo2yJJh9pwmlXyJD0CWalxSRjyTxq8KqVSISXY0je13OiOt6OwB44E2SKsZ5yQ5t3agy5V9
3VvhXagK51bV48lD+66hE6Oi5hA12n3eVOnOHKzpizoK7Y8UAdZwAa6RqZAXU71Cu2ITpJnGgCZV
XIqgXBbnYEXWE+702u79PfrWy3PV3qBWvlYXSSpfpLNehYKi1qNcbg0RZBi4f5XmNmvdLtLLtRM5
YtZHexyuAJIg+kCfn1L2OBcenVmDzir2TqlvDp3o9rNdPiKNoHLHOVVRXviVZ3YCrze8W3tdoDeS
eEmB8FpNUToQzko4WWhxRqoD3dfu5gs3w7mdcDLWZidYVq0WlA/6QIHesjfo2X/UY6ndV8CFr+RJ
j/fVoBi3teFIHy0ZoklBecLLszA9pko0edYSWxemv6nBvmyFVa9KtTkN677YXIqlmONwVowxqCvk
jdICEIPW1hYIh3AYf5pKYgD4wfEB1AQ8YXPv6GUbUAGqZa8bhAD9CwSp82c7RhgptmJT9WLKuijW
Or2wPEAslQMTpe/2MQjx0TWwgck8KiR1YFawAS6ERJuWxe/5EANiRUAmt75bp6fNLpcJjrPTB0mj
dbssblPAX/jelCNtRwt3D2pj6VNqUXwKu264DsU1sHCxUkvS3Gx3c5lH+6XHuq6t0XDVZpWyUZ6r
D1WhDr9GrJxWriF8246ZJobxDApID2x9iPZVkqq3JQTnqzEdnYMNwcEf4667klTgJRAJ4Jc67Xjh
6Xy7gbkuca1GGBX6Lz4OpxOuZasnfZbHQJY6yYsp4T+aZlu5maz9GYtw/bYIovBNV5dsxFdeMvlX
B7qZ+kE3F2sMpHbWDnGXPzX0SY/vXxtvHwAGseikvfyDwOPpfCStES1X0xRQYxv9Sootj9reJSXM
t9kClS4KoFxN9DKo5J6OMgs8xIkTJpzOu6dE2NepNe5lOGPuIJpLYjLnlmjtopGcIahEffh0sHDU
jayowgkgNl6rgBPnfZGBIqml5pL45kaP8Pca8dpQ8VxHw3LmdCwnmdNwNrI5aCOj9pzITq4aBFH2
agPqayil5tqZs+6Hkpiq8Fg+88bGZrd0ja7qHFKXwhE0/VvNofCBNd1BWNn4nGqAXi6c1DPrDM4T
7vCLsTYtoNMfOnboIGDrOgVYXdWe3GOYY7YgYd7fTWdSJGoC5MYo7K+VnW1NsylUySoUvgeG1tiQ
GV0Gvl3J9BbEsNki4tBacnsEKwdnR+865QeoyyjagxDq7sOeHuuFR+DMxqMeh/w7pSYe322B0Igi
EEhJvQTjkig/FgmxPg51GpRW2/n5hAjLhQ+wLvhpZrbaaf/XgJudnsjIFhUNAwpgNB/nxckPNN0S
fNrM6HoGre+OfR1+K+VZvhd5ru2HabqkN3fmABBkUePS18Y6hajTtY4jC33uYlqCBsblYQH7A4xO
En6pRX/m3fiy/1dhkLVeqbN9tmetX8A+JcW4BKG5UARxGtvTetj2+th1lz7t+ja++bQcMSx0yP+p
A5xOCzoZbaDRWCg42dphUG0NNqseYTXe2kcpHnSKD6jTxsnc7xYnbP1BaxMvNaT6IWyV9MJWf1uQ
YKHXiIu68CqfvHkI8Ji2S6zJlmDmdnA7ZTC+QCZI6V2X3TWMgQ5NSjHv+Ho/23aQLoSU55YY2DxQ
B4QFOdWb46z0mSFSurQBLLxvIjItfyqqr52WthcO0Etsvv3qr0fafHVouHSLR3DLhTnnd6GcOspe
UTso2I4ixMdFNyGj5GHeIz+jge8dolalClEX5mER9oTmBwW4h0jAaHNn2VAHHLFa4VO4d6q9VKrt
TxsDvR6Zdqh2t5xQNN3w1U1vy6aC993UcdRcmNPbW/sFBICmDTID3AvG5tY2rHgqFUPSgtbOmj0c
SemwIrmDWIekBc6innFslHFsdrVJrT45NAMf56ySUT1v7DDbgzNbsORyQL1ngF95yUbpPpMG5ev7
t8n20l4lI7ESRRPBRKtS22oiJAmgpiWtugCwhuGlirYAwuv+TAmHOjhFLdoODi0UsDNs6NNzNZpF
tlJV+kA3RXJstbncm/Y8fH9/LtubmFHIMHVUKzgueF1tRimdeqjHrh2DaRTzbUQ+69YAK79ISWld
zZmc3r8/3ksX4fXG1ZCjWeMn4g1Yxlwap9OqcwVLgi6XA3j21k+REdi7jWJFktvDeY+8PLUo/Ver
HI/H36EKyBAa4JmE4P9Xp2Xor7Rd1MJzHOLk0Wr6ToGIWjqAxJVOyaFhAVolZ1jtMS0Rmx+VIgH8
WTcm+Er+NCIBmoRmgVn23T9tq0R3XV9bN/Eo4WBRxYaMa+GCv7tnliGFtURpOwg94P51eJ0QTd1a
zVYue4vfYdHDE/fjUUfgGLEheJHCiA28Tw2tvksku80g1k/1z/c/4YthwekntPVV2NOmp0tTfHvH
9b0iZ2XZ9YGTKDE1TWTzjg48sw96A69Ok74Y2TJ/X9AYvrIx9XNllH8qn3ZFWnmFnjrXcrXUv0oY
CombLb1U+EWaIL/eZpX0OA+W0sF9s+TruAVecItU63KVhGv7egHU+k+MpSTMeUs4R5aXlSlGJw7k
1mwf8BikuxDltun1S5vJbtqLWrvrMVVFFxf68XXRC610NXOWKUTOGBm4ArZas+u1Qf/a9xHolahL
pUORYRwP/h4zPRwO1PEuXhpsVWMIoF/rJQX0XrUUSbxVjDLzurLva3e0e+MTDUC4L3iAx9czBICG
6z5cdmAsS4xBnRlyC7yZdrmRRkRGrtVBF1/UrIzwHe273vaitknjG9sswjspWoZPVWXj0JhH8t/s
sB6WSdxDbinzEBuPGYASDDwrHlF0wg67PxgqBEu2WlRdlepQPSRZ1oBnHeEcYBtYZ9OuiEoDDoJe
H4qymOMjpqFwBNoybL+qOikMnD/Mdt1i0b6FpgJGmru5tQ/vb6Dt/UW0qSM5TfFv9ZGQt330bi4S
ta/VPpCRhNgpiC/uEGPW9n88CgUz+rIAV4ELbgUX67zAxrMsicF1PDE1LEh3eYZO5fujvGmcMhmG
QRCHohKhzopJfN1qCytR9KHUz0HedbiMmAJ3Z6qPXqot42G2ph9GpcBimjXAvT2ZNkLG3YVkbU3G
NufR4BiunctVf2UrTRKrdYiIQNjTOFUUvwTA0Q5djDGoWXo5zOJjA90N8ODThamvb/ybcSEJEGBp
ICG3kVclBkuT7IaGQYfCNywHqXss+AzCHSXHeS6h8D07BCGZl1qL+aE2lWIPZdAJTEnSPfhwX5Vy
LOEEEBvuZmVuhWuPuKZCa4DG+f6PPftbaUhxb5EDgq84XaauHOQl7fUhmIaBjnapyiDU0nyHTKx8
nGpHkHtZfyZNTDTK3rAp16/vNfi6rXArBDucVHNzCHqYKt4op2R1FG//MORkFKqIyFXjVoTU2rbv
USqVsBpZGoPRlpKjPCx67NnJAtmiIJz6LuB+oho7N/GzgCbbeGETzpcqPmc+L2eMhiNgJJR5tvWP
dOjzNp8lMvnRXo4KFP1DNKvJJ6PEsDxvw4dCWOrD+0v6ppK3TpxAlxI/vQqk3jaVPMTxzXCIlDlI
ZOeIjolL/PaBxPFBpYM/N7LH2/djyHU/s0VQc6vniupBI7sUN565z/gd9NlRKHzpMZ/uLdG0gjs3
ItuZxHRlx6p+Az1Uv0Z62XIxkUbPW41hDdVKDYNLgZVhzBa9Igmxjx5WV1GqigdM52Ltd41lNgeU
lJONt95NpJ+bD5SjmqtUGT/MHvoJ7aH42ZaotjRpUh07lVuxMQSksiHKfuSpae+XCm6HKAld31+p
M7uDU4D057pQ3OTrv39VsnKqELnDNd2Oxh5e41T2H+FCy76M264XaRVKmNJcX70/6AvIYTP7NaIk
VKbyvx6R01FNI09rrZ5JhkADHUJzCPdmnXWHcZHCK+BhJRzf6L5R8n6no6uHTXXOx6BPgCGNsD+R
XyEjUpYKrfusudVTY3bBgYobgEXSvu0X62rAMObn7CTjlRbDEZ8GO/fVQdGvB1n/Ctk13nEhkzOw
8lArKulGFTgtI5gJZa8sC8qcLdQj2aK5IrIdrcQcqdlZu9OTobwAidrG2ZwVumFrG4kvgnbbJrfp
dCtMh1xZgg7Plp09ACF3ENXx4wK9hFSd9Qtv0jYTXcdb5YFRXwQ1+4LdfL3kjaAtn/UhW0/txyAz
UWhArUPs0ritDu8v9JnjRyBKtRmgOBv95Zp4tbukCK5Yv2Qy1FfFPI5LrB8GR7qUHZ4bhXo2bWWg
5iY0gtPdhMCpklbGIAedQTCrloN1HGTO0ftzeQkXtpvW5OFYwbC0WV8qaa8mUy4aEXsXK0GY876C
klnjPY14+tNgltn3aJqGR8OJY3ENZzL+XEWTUnhNbljNXsp0ufHyqpUu9SDPzZ1SML0ZejS0ZzYn
Cb+lBPioIweOYwMggWvnJdy1lyo5b6+JtedICENdDjD3tkBVwarTEp7mIIPHBGnWiXC7kosEyjOy
KF+1Ko0fKd7OvR9GUROkg9aTnWUJrhDjgmQAzUM9OcJXLP8x7bj7oE251bkWrFbH03UEQi5ca28/
C78X/es1VQalvI270sGhnDYbFDfkmWcVzq2vzMMlh8C3J5dSPIg8mAkvir6bjUeKbyPJUamBZXJ5
9FAGyLM0cbt0eXxMx2UsLqzD2QGpCa8vORiS7XniqYuWuVvUwAzt2EehonMBMCm7kazSm9Ca9C/s
+fUZOt3zzPDVgJvtRXUAge1eU4NSm93ISlIf0u91olu3FIuTvTJW9nGQRLhLnTHcoy6kHyjVZD4S
H81nKiGljxbYfF11zY8pw36qoVNxVZqLtJ+MC7HW22uNn4qQDFg9yhVoo57eAqVupCBb+KmdBO2c
5xWyPmBJDyZadmGos8vwaijtdCiHiGeZaBAEjl4In1YBtaVcV1xznOO9VKSXwshzu5nTbULAIkqm
MH46XqTP8APVQg20RI+uokRmVogKXZjVuTPOyWYFEOeVTXOzm8N6rqYxU9lcRmMiQNRYQWlmqacT
k+xRMbB2IMicx/d32NsEaXVDpw4Ng2oljm0GLWVlcAo70wKxaKYH3/FZrg37gR63edvJaK7RSl1+
hAlyhO8PfG4N18ni6/nSsdu8upqJBqyhpFowGXVy5NaefVrPywe9yEPXmdX+fzCezYXE2V3L0NvK
YF8b8NCjSQvwmaXwakjJneW0tVfEOtaF1IIvZFVnjgPbhZwDigzI7i0Eimp3Mk99sQQkOQRx6awe
7F57gsOaXRjpzO6kHwk6GZEExtvWCUN0BcbEaJcAQrF8KGPrDuzrJQDdmekAALbpjjAIjarNcpXa
pNurRmPQY79yJCaL/UWlNxNWbXRhPmd2Bl0YcNakDXQlt67TDu6lyEZJCytlqx/FVGl3WWYWGHDN
yoEqYH7h3J0dD0goyS8BjPVmaquo5yo8FKTpou8tErbHJu//ljQr+7CgPXWhEXGmLIIBLI1doKDI
37+p8czIJWDka8qBWcvoTI1O+0mLCwShwhC1ONmI95HdKG6d28PewA/tuhsz6UIGcGY5+Q0Qd7A6
Qob5zWWtiH4ueMIDRGDqfYLIAt3GVDtoFFgvfN4z25OIF1UzkgIMS7bSvii7CNMEbRsMiRrezFOU
Uspr5Qv32JsOBXq+a/uOXNABBkA4dnpHoxpvF8MaccyWXf9E+4gHWYMNb6C6ct3JeXwji2i8VtFp
8zRdJMhiCGmv1aZ6qMyquMq15AkpdOU4znW5L7Mx9t+/8F5KGpu3nHrHyr9asQlvwmS7Te25kws5
mJ0+PUZYmN8auA8fky75PkHYPQAES67zvHhUo7K8tebaONQTJeCyTo1HaQYtLlobCMUANrwZjWwn
lW3rizKjqnQh0Dm3P1g12MQvho/b+oFdNihkYXMbWMJuDxLGTp8HS1/T8/ASdejMC6TRo6RMt1Jf
3piBq4semrkRKQG0F/rftB3upjYvPwgz7YACO8rK18KXLlbFr/dX5NwkeRGwGjMQLsE95XTLjIna
xemwKBA7REgXdPm7M0bjmKfKJeu9N13+dXfyzK6tARXoubyJIOxQLEiidWqw2PWHiibAQYkK8Q9P
Q3mfa7npUiPqXIMWzN/KVKlfjC6fj5qVXLh7zoQY3HOkujLuFFyumxlPcZLg1DWoQaS2o8t196Ec
bYSUqJT4S2oDOYqU+/c/8sv1udn2dNV5MmygLDyF6296lbbVEKazKTS0AOmNduVZxPktnl20Cmlc
5hkCStk10iTw3Owqw0ncTlrD2mOYVyLwaM5ZUDbGM53FNvZV+ik7Z5adR9ORzH8kAk1pH1sRqh12
UgOE6q2sfE7TcRq9wu7qzEMzE53LVkJbZmdbqzOu3TjqN6Uv5g+zMY0HLNIk8043uvjaaihSuGzz
xsvsorgJs9GkGYuCk6A/YdSdn1QhktS1NA43UJIGOlVLN8NBk+O88GclWmrXUDAi9qZYMdGWoWt2
p1izAoSBRKkC/gxV2DONvpu8fA5XeQW2ysGwTIRnpbL8CePcRIGIcOtjp5qA1OSmRryLmmHlNcKu
HjVplFUfiTAbaey4Hh7rJSlciPHpr9Boq/pK9JGxVvuw/3OLqF4liJwqPVhhGF0ClZ/b1ICFFH4U
lRPopJsrd6EHheBipwUgcz5aS63copu8fMGwon/WZ3m8FhAXfYt23/dSDqUJEHzdfVCwCzy+v8fO
PDEkQiDMeL4VmD2b0zWuXkdqOGqUWMvoihYi7EPLjg5/PMp6hFXdWBm0qrr+ilcbubQ6NUylUAvy
JrH3oWpmO2Tzf/zhICvfHUMzRUaLAWvvzVQmU8W0QggzSMTY7BrddPwFh5wLb/Kbm49RLHS+Vvqc
Chtl0+ntlVif5FCxggkdNBepVNjtJDnHxtIvXX1vrnf6WJz8lZNM2E0EefrVxjHTNZFkUlBZqYbG
Uf05k2fh5lkpXSMGKnzZiSffRmXowhzPDLwCAkkwuHqhpW4iViNdFqVCmi4w6UZ/stp69PKm6Hf4
LP6y5djAbWURfjL2l3bj7zLAyZUH8p0kmFxRxuqF+/Z0zg3AU7S4kuyT3VkkqVR14n2HgvFd30nJ
4tP/kugNK+1wRxswPRqdUe/qZAF3XEAy1SOZwoWJvPBHXTjOz6JKra8JEjMfB3QFdM8Ju6p6oLCS
oK2TzWW4V6LR7PaEP9UO7ekiJHmMm27XajjkWl03VdeNqaqNa9UAbnyuV+tjpliid53erBpPyjuk
z1u044/tUkc1ojbLFDiGEyX+kOXJJ1Nyhk95wQH0ZkSmA6UpnA/4nuc/0krBKsfunC6CMgfeP5PM
7DGNZ2Vw4WOMT2a79Itrik59Uqxwco15bApXjA6eU7re3XGLpsqhU5r5URhjpKGjphV49WHGterY
dxNqVYb2q2gj+bmC9ktWmnZq7a5gUgd1hQSuc2zE6tVsJMgbwDLtnrIiv5K4mbj+oxAWjybYDEcp
y0ZE5xz9XhgLmldRkpvHZlxMdMPM2Vp2vYMqv1WAT3C72JhjvxVa/2uIJ9yGk3GIdtGgasNeRiGs
21EzT46KlKuRv1Q9xRS7oWVvlVTSw0ot9yhV/91refZYrAISrE3lSC+zSq+pAegBhcL0/7J3Xs2R
K9md/yqKeccI3kRo9ACgHIuuyDZkvyDY3Wx47/Hp9wfeuxKJYhDbM6NVKHav5y2SCZN58uQ5f/NV
Ncs6cBA80yIH9fP6oVFrxNot8q1bs52irWoV/gGr6/gR9UEF7GfRKteBBuMFYesEca0hzuo1i9ez
JGGevVQh6BrxjqkLvJ29Pbq0BqlBeBLrwLcHSxQ2UljnbqsWzQZRA80tkDlfSTjPq7t0QBCtmLMk
TEAQlng7qiiUaqa3ZoxlHo04rS+LLzAGR6cUhGIvj320M5Hy3KHVqc1i5vJeoZk7Ibh8NGo9/N0j
KDxojiwUYujgwgCf4+erUB/pvF4r9tIT1xFsUPBX3GjoVbtGgBVCl2etbC3nZ0JyaY0+JU0IxoT7
8HbANklQ1kNE8SRFcWsrhjDtcBvVPsd5Wt9MnTkexRgprrpIpV2IWuqdhNbV4+9uPdQrVI72vAe2
9DO1ExO1MzOL5JPhe7hooPx71OV0zYbxrKKJ8ATHH7KFmbhNd+LtncotQnJotqgowcc7QR2QCg1k
yU1yiKCBHFybUznYJiJ5m35EvvPjWzzf9xic7Y6SKpwXDIHeDk5Akw2wauqtplb+laFixpBkvuB6
aAp8PNL57oM38szyBUb18lLfjqQFqEWLVcxt1vBEArohYzZGO6QI4fx2SHmWcqsQp3XrN6nis7AH
aQcVIZqK8LYX2142BqBLw1q9rWSrcnTBqJ/8oVS3Vm+NF7He9242evkGkdY1L8N3ljAF8BnrTiEY
vvbS87WWR7T+y1S79dLxyxg3+iej1SNApVpwIcXBrsnL8UDMCVxdza3rQYoOlp7sGiH4/vsPn+IG
BzvCl3HW0dMLXU+sVtNu0SBpb7SJ87RddJW8FxPhkYcPARVSSUoGEE+fPx76velNWXOmI1LeAWKz
eO+WHxVpqGhAA6fJwb0uvQyNwT+kY9Lf5JV5jIoEtnFEZPU5pXw8+DthhHIqTBl6cXTdAQ++HV0J
MvSwB7LHLsyRB8nCYt/5SMDhB2J+M9ALtAO1xveDyypPAHaSDd4S1c3HV3FWT2MGvr6IRfC0PKPF
tC7QaZJ0ojMgurXFbMXDnAexCWj24ebj8V62hrfpFrpUOkRDGOYkY0ssyQCToEe1XL+txFQAchYl
8YOiR+mTxkZxpxVAVp1GNBPfaYpGeSCfkBCnbGJEB0N5nDX7Ag+jFt/A8mDb9nWKxSB41QcSCuBy
6D7qjV2CYC0Q7K6xAR2RNIWZqVtwJRBcf0D4URZgjsXtPpGkvkaashd+DBU5z8d3+s4KI4umawzb
kaEBar59v2U+kIpVpn47DrTH8XsRDlZdWddR6rVb8MKwmkYUvQEsIPUX60fL4EoL1C63NUrza13J
8xfN1ZDZz3VaBN+WKIJazvuuz0v9FqBcdcoy65kF3u+NIDWPPWrNKynC2SlPZjhmNhV8tmbOL29v
PgQjWIbaoN9KUqhcajnSv0HYBYeVZ3weuWGsA6tGboOuLqT1t8NoMz6b4GXcqqWgfQcMz8l+DE5S
KFs3cp6wboVGeFBGof7UoTt6hdD5sYks4Sd0MVJqOfW1jS+j8OqKcurdWjhAuWKixKGTSd24gl2Y
19Jy6ssgOGYKLEFnmTUZiRgWrTnqt73hT4AhfXlTA1a0QdKtCbK981wILPOR9AVUtFxlsV70elgo
xm3co+zsW5a0643ROvqDp9iSF8Pbz3vLrTpTXFng5wmpoZGOzjkZ3OizgnmGHjg2YYF/ksZp2I+d
4B/axK8PLdppji9G6YbGd7YSS88DOTVk0j9ay8RyMDJvp4E/Zagwm1pwQhQiOSJ/Wl5w4ivcsJRV
e5j6CUMN/GVA+lsHEP6T+/E0PF9b8/D4KrGFU61DqetNBpqrjSaLOcN3pafvaSa1tFqwn2gFMM8g
pdZopu+OR/INNIXYQjfk7XixmBr+mJjBKWrLemf0SbVHLkpy4kQIPvdttta6P1/MM9oGIozO9qyB
OV+Mp3sKBn8czDvaLJQ4QDVkSD+vhIwzyZX5FEOtE3LPDE6Bgfh2mBY0M+1oKTzJ3jDcj9jw1Dau
6Yl65Y8CLhtelhSf4EwC543lBrFsv8uR7g/AAUIB8v3ItFW563tbUcPh1Ey68pwGvS+6+linN5GC
BtrKJb+zm3HJJC8ABglENE3eXrIpIeRfKUV0CkZDcLMwYPuMU/kBAyRhJ2aC7xaNKe0LqeJqTa84
xEppALxXhHuO0ebGiyNlr5uxuQ+l1tiMLTonkle0J6POwotGGccNrO1b0a8xaQsjpb4warPe65ji
XWA3ILlRhiwu6sjtbx+qSPnpHaLpCCJJXwZW3fI0RO/j6JRSHGgqCk9dGKocu1HA1gv528cL6Dwy
Mhq4QxAHiI+wT719jJUWTFpj+tFJS6zRBmoVubJWi45FTXnl9PbOXGYo0L6Izs3n5cUkSyipo/Vu
hidfzuOvuRik+LfV9crje3cUHpw187lY/IuzSxeXgl/hZHJSptLfQeDAMU7FEvnjx/ZOHCBv/M9R
5rD46uQrIAQ9aRGjBAp2IK2IE45n4UMjltIWJs3fEeY4BoIOn9FjdAcXj04c+s4wOzE6GaOm3pdt
MTndOOJDEgjWRdsHa7W5860ESLquGwrKEZRxly2foBJNNcFi6iQD9tvCI20w0dGDXS+TBmqz+88Y
lvrvx3JKaoYIEJ6bpKLw9pkaY+rjdeNFp5kos8emALsWgHSbIAh/5Eq0dgp4Z+fi6Ae8Gsi9qjAR
3g4X4HQWqE0fnyL8s2xDyY7NINynpfpL7pSTNUSX2ABeD2X2u6IfBFvaOxzp5VkmFszhYmCqI5qU
ENO9Fjh76BvKpkjHbuVpSueJCLvxLGzJwZqsQF5M0Sbzai8QqU8hYwKHAxJV8xUzQ0u0+5iwZU+J
oB2Q8sbRqNGpeiI/3+Cy0CEqFCIkjB5dr4rPOAzcBtPU547hTbW2Mfto2jYdHoE2kg/xWn3rnXUF
r4NVCwV+1uxchKMBk4zJEygJG3069/abchfqcbiLp0h3RkiaK+v4nfBHUjiT7ulsKiDB374LGILJ
aHoR5bSqewypgx+iunuGCrOm8fROWAJlDhV9xg8x5HzjrwJGOXhWWnRGevL9EJp0HqlOIxvDykt/
Z92ac4N41lyhbKMt0gU9HSU1b9X0hMoP7TVR0N0eupqT61a8yRBtcitESjcfx8JzTMEMeQEnwcGD
4iT98Lf3lg4VyWbrZ6deqkwHMGW6tVKtPJqACnZVkPendFDB1+cos0WJpT0V8pS5nPw1GFTUdLtQ
6Ld4IGTXVWuW1+q0Wjh85zWbJMVz54tqLVTBt1fYt2bq+/qYnaKkjY+mOFFXF/FgKQazWXkF77xo
3jKFQRpUFCiXOI6mQcDJgIl/kqNycKpMiG0xqdPtx8/8jD1LEIFWCeqADeElXXh7R6LRSygtxfkJ
/pIKSFzRLjz0lh+msntZ0LRP6LNeTpHf7ch88m0Ry+UV6qOUOjSt3BZTA6NHKJ6rIg+3AKayTeUl
w7ab4vCgd8mjHGkQu+Vi+uHDqnMSAcrZx/fw3pMCl0BHFKk5cpDF0UHoZwXIzszJpUWJAFzryF4E
a7ySFwTZ27MfyTq2bVCryGxBgL19Uj6MP4B9VnHKGjVmOkZduCvSAmk3zOyUxG2VIvwexDCD3VJu
lC/T6BeG3WN3+EQ7Qjp1gzx89mS/uMevVP/uZWNdby2jik65Jns/YNBho6WTPVfg/xsJmxETn8ff
f1Rz5XsuOb/IIr69h8kqlTLM4+KkqHniSEin4chQp9bjx8Oc82GYVXQDZ71kSJEcPd6O41t6gQul
FZ4Uz0NMoccqjRZK3NMBq6nq1/jhSpuoxJJ70mqnHfpD3YtX+WTsP76Qd/Zmys80Q+msUCMVF+tV
QVmAF5pFJz0v4HnhK3qINKVzlMiqd9bU/xozY9t6TfVZGbJkBf3xzlMgPeUQb4JH1JEcXmQGUoxL
GQy87FQpeJtODX6bSoCpFzwifRcpEoaHhSJGjibmwVWP6uim0DtzB0cVH+Gg0jaZquQrepzvbOeE
r5kmCEcKGJC12Bmhx/mzG2nJgh/8p6qOcbpQQG49jlgJpbaAl6NpixgGolSnhseorJQ9lofAGVpf
Er1NyHd9TwyJc9EQRlBKmnL4hWM0fNUo80Sae6IornUxXnK2t4sPbXUqITS16Sig1PJ2QkVeOiSQ
STkT1mp1p5SB/pmSBJVDn+4DWlEIS+Yupw7Lw+DaKA+8kWKH+nQoOH1YYGleah42wmXWqt9zT5Su
Gm5uK2dDxTobhG52N2sjuH+ekAtOTSycy3qtDFx/lOPbTlBh5BiFUD9ix8Rn0ALNHm3WDhcQdYhu
zDEcTbdQyr7YSNCgY7exovEKUzJfcynODvB5fBO6QG1lmOV5haBvlRJI7qY36xBzRvzVC3cSS4Mq
Gwilg+C3gXghTEG9iwNDTvHcMbOTLlUqGOFqqn6aUIQLrg6pMs5+ThMZ14gYTbdFDzBj0ib9BxZA
Ok6nqlB9ahu5jR1ZDPonsTLU2AHxqUR2UcfZD8/r8scmmfR+QzKd7RsT8RUnrj1NhrCLK4yjCjgI
2dOA6etF2Md6S/EVL0xHIr4jzusZYE3KNNNOTayVMoVdf/wZwzkqndGq6ZpiMo9mQpygOGm3dW3+
GtWCRuzKUj/bBualNmPaKNTqlK0WE1sRVA2TXG066WUMbIh4gDhkmRciNjTYHkE4ngxyv3aysp1g
Jb34OQLcuu3kDM0/0CESTmbCNBR2nVfKszwM3icNO/eWhkrkO9WEq6KNbydWNCR78reim7zGgTnX
H6HZi/BbeQV3Yct5btP6qvwYmk2Q2uNUQQxXlUp3o1EajvLQTJBwg6pk6ERW7BGw3lOYydOXXExY
OLMtlOJ6iZjcSghq0UlqxhgjUA8fRyfPw6zYxAMW5Sq6qrKby2Yjuz0rXrNVa+yhZSQmpzqcl5RH
sYnHg1riVGfHbWl2O0vKld6uVJVCxZA0mK0BwcLmCbP02MmVztK2Zlt0ki3AkmjgqY9QawwMvTZY
4KUuNFUrcZRSynBK0oKfXuHnISBJP8CuNMEY/gI+H46rXqQEv8Sp8b+i5BndSxg9mcey0tELLGZ2
gqoIo2jTlLE2fTqBSeuTGMdBQUmnYwxHOsO4XVcf0a/1CJat7z95pQ/nvpchzFa9EUAGF4CUO4JQ
eldBnMb5tY9/bI/FiCZ2OwyltWE7VXl+//EcOzsK0e2bQSZEjxnRIy4yjSD0ogQX6PrUR2biaEWB
mY9cnWrRr7D1RJFUS/rv9aBYK2XnObq9iX5wFCCU0aum2zILQ7+NfmNEDhZNY3Uq4kRx8hbp5NyX
EV301HLXdKsMs3fuc2aqUzhiE+cws7jPOsqwNVM9xku8Y5tQn2qx/QLgmx6xPNoxt/JNLSu/faAl
C+UeyTSpxdHaXAwr675kTnJXn4KZBT0Lwm8w0F3DW5zl8DQ0jBl+CkaJCsgyj8NVneUppt1JKo3T
0AZPiahalz2mfSuz5Z2BSH1mdRRg0syb+fNXRzWvQQTHl9v2lCOA7XJogZdJM2Mbl9VaGv/OUIDb
kVkmAOoUBBaxr5dAKpA/DqcMgWGHmDBtoFOaR3hr8cpdnTc9qVa/HmtxSouUHIxSOwynPkbHqClp
AfoT4mFKLCNzwUa4w7vC+KJp7MhFEFU2Nf988/FCPI/1uHCgI8kkpQKCwNHbR2vEKZgR0xhOMvp6
rl7r1kU2TmvaXOeIS26Vc+ycKjNVKCi8HUavorjUKmE4DbKU74RU746VMNL/UPvxCPDBdDB9je7M
BNhQMosPg0PDfhBvr98tL3AhLxralJg4fSwvZBgjdHDLpuc8rmJ72pfaBlBH7sYWxkAfP9ozmU6a
BOyjiK2xFufbXzxbBF8A6iTVcKqxD44T/1tvmuFjWZY2Lso77MncWPF341AeQDYcwVB/aph9dmEo
At6cowhxWF9J49+Z3rwAcI10Pil7LI8TYauE5tRawwlNzmSHTGR/g/2vcFHJlJJW8oj3xmIBcRzG
5Imy3uL2rTLpRpWqx6nSGoBo+PbeRz0uk6mCStTHj/q890CpSKfpie8FHDSwK4v5BeRJCHxVOvUA
djn24VYoblVSrszuLAtaX9hHhYAfaUqmm876hZ9FQRIuw3pADDfikcn2ZGj5bcl+2dtj66lHnzQ6
mmVTYTI0XqpsAPzp3yc4oTdJyJ7rVEP/a5jy+AebTTtioydMB6i+7MjGAAztavL67LfLY9woVzcf
Cl/EReeH/ioUAjvqFH/Ux5Om5ArMkGKyAwpZd3QSypVT13vvj0byH6gq6paLNSt0bSeMsTCerBF7
xSzuEnwtU8j9Y7Aq4DpXWN/uy9wW3Km5U0q1bHZ6e31bCL7l8qQzlob7qJM3ZQF/X0fWPEO1XBGC
K8gwghtDot/zPi572cpXAsM8wuIKjFk6CnkBzpeAkBZXYAnaQM49nuoEhD8CX7OJpY+qqTDxnwjC
PyZintE2nfBH/Hj2niclAEAgh2so+M0a3Ys9h2bdpAVtMp00jjO2mqbIUel9yaFIZeBBWhnunfdK
fxhyM1x0YL5LQbkSU6/OMEbxZEHkMUK5/KykSnMYeljnH9/YO2EfltZMayLp4tSpLPKQNq3rqUgS
7TSB/fjsWYAQIstk6ZQlLC67Q673kAsAJ+xMT9AjtSZrwH8Px1tgqbXx5ePLOd/rZgA8RV/eL+XA
JbMxQ7K2yqUZETxYj8DnVJRzzXIlwp6/TAhB4MiocM0Fm+VMzmQrLEu51E6VGsTbvqu4ZVmNDlJj
lpu4a6SVMsQ7N2VSEtHmLAyRwCW6gQI8Yht+pZ5ElHvsPqP0VeVWs/340b1zV+yWANMsdvG51/52
dbRFXVEhr/VTVmnZRQztZd/6SrDj9DAAbBDF34ViEQ7mwjXw9/lFLXW0vbpMplEd9ROtFMlJyWY3
rdhTmPYTa9+U4xox+3z1Q/MBi0V3BoVL/v32/tLMR/1BCoyTZAFD8uCfw3xphINfUmaTpqp2psw0
dpMQ/Pz4wb68n7dxh934BXuIrqxKDHw7sh40CIZUPFl8sPpfqkoq7QtJtdFa4TOPuL4r6Pe7YW2C
rxcT6DdFpLu0dNUNcgjjtRRoiWNFyvea5NBGczo7mYgWb73GUO3QwLx95XrP5xubD0cnAtYLoXYR
J+sYI6+hVYwT9rPZRocY5BhtHT16OdpsYo9CJM7focsha7zM66zgTOyHG6kpBLc29MIO4Ns7cQ+q
6OMLO78u4B/AMeZ6BS2dJQ7E63gcGl7yd54M7H30G9mJEKVc2yXONyrI5gQk5FYYA0eXt68LPFmv
RXSv7wTqkSc8bgXO37icIzxTNP1TPnjqySgpGjgT3RRzG/kICDlhKEk5+n4Vtt8cX/KbhN0OzlUQ
mt8xnGrlCxNLpH0W+dYuiCKwbzgvh6M9FKHfU++qy8kdNas5jaWGd5iecby2RS2qVJzgtPQLWuLT
UdezCl/sKbDgPQA5B58sqtPGCKJ4H1lWlz6CepoQtWjLMrYTQ082lGryr1YLax976/iO3Tn9afih
2uzRnso+l5VqAW8pQvnOmwxjy2EmfRLLPKgQ5/Dwata5mWewBeKE53c+PcpKjDlX3YyoSih9VV0M
RVt5m14qpQPglehnWEiRyMaWxL5jpmpVolOnF8e6raJfJSkpMuayP30tc1m/ico2xStzipXrVEZd
cGcYONwg/D10vt2irUczxyuCZJf0WeckQaIzr0rKq+C8hmYjJ4V2KfiAtEGfqz3OJZEeSyvz4aws
Ti2B/J7ZAMiLspnydjo0I2KoRtKEd1id+zeW3suukhrNQ60KiLcoXXNRGYKyyUuaXBOicSsp2nnY
YviXah19LTqZi8whnPCfUT1sf7JYeUiHAJpKEOuO0eOYXitGe0u7ZLL7Dg3Tj1fb/IvfRC3EVMmR
AIpzhEFteXHfeogjTQtq4I5mTnU15EbnVoEuXUQUw7aaF/lX5PzCyhI/Tyc0MnN2b5YemAROq2+f
tpCwLllPMu7baX7padRS+1QY3JSe+6EkbztqeextCwzHaBJM2caM4+wSem65sj29JC6L+wcXgaIv
uE5EEpalj6aSpZ5rUe+mQAdRN7SmJmwiWetvBnOUrqUooNrr5WKh2Lrqt4CWOu1RqfE+gCxadqjm
V3l97Dgd9dsuy9TryuqRb8rSSezdgkQJZckCGw2ns7xs20d+DRAYfR4bdb3W3wAmxQ9dzfFPjznZ
kJZOSOy7kpQVaJJRE8+cqAJRD166RJ/QNxp2sI9nwFlGwEsgFPIPPMEQylmcDvQmqvqKPOfOok4L
+sxKHUiS07ao+myD70fofjze2VSfK2gvdTTaq+A15ut5dfDx0drGETJS7mq9iq8wM1KgHXtm8rkU
809xJcqPZd5rj7ge1ivEhLOdZR4ZhcG5T80OvWw+VYpQ17IwKnd9Nah2ogiJA+hmbf96Z3LT3aJE
Mqemc+V98UBTKx16uSiVu3D084vQSjDH1NJon8aJwVY2+ej9ydG1xMv9po3xg9mo4QFl6jVht7Pj
AbcLTgE+BxgchQbt2wedFGobhX6r3MGXGD+JfZbvrYImX9AI/peP3+l7T/b1UIusi9wuVVUi511q
UpwcCozmyZD6zcejnMVoQEVAbqCmYuNApXK+ilczJzQkEYWlVr8LRvyYYzFMDyDeFbw4x2zfFoV0
4csKnlpiO12NsSSthMrzMh+AJmrd4A/A+vM8FylDqPZs+7qn3hXqYG4iM92FQZTYalMeQeM+dpl4
XU/dIVerm84I10afn+HbSAVyh9SdQ7Wm01ZfPOOuNwSxyQLtbpqG6aqNJeWEim5w1cXN5FYhOFFo
ttVzrIjptypJPmd5OAvXVtFa4jhvCYsLIc+dSWK8Bor+iy2jtlpjMqpUuBMrDhK2ZPR0shFlaW4q
PrvVU+xg7TIbCsUxkbb71fvtviHIQiPt69GZmiKU3HKyou8fT4+zhafOlUmYXWwrMriz5fupYx/w
ONCwk9yO/m4QtUvTH5W9oeZKjl9OOl4g3VvfajHYmTJKcVEX4uyp9pVwbTkslx70J7h0FAGozpFl
LgFiklGFgU61+ZQVchm4OL4X8UYOSOKtuIwzB5IMvQoN/ZPp0ioEQORFWiLc5qtW82Dys547IMc+
gl5rJcWdFDOZG2C9Gm6qCUUmW1RrnbBJ4RI50WzKLj0j6Q27ymNhXyWq9qOERHBJZ6GvIIKG9aPJ
Xtra8F+K3kajvPuutpP61RKL8LLMRXoLCgcny8kz6H5OWs21s8iPhy+mMjZglKP0iFOghqhWlMk2
2VshuxVHGQHpkmIanGZKsog6C+1eWxrScM2N6gwINR+oSBmgaIJuPVf/Ef0mk/qijO99Na7kwzCB
ubGbwEfZMezMWraJ9/FzF8vJJ0+Qayp3U9zcy02r7Mm/k++hFKkgrCkWUzaMLD9wEOCliiHhtvNr
ZR7OceD1AuFaMRYBSQDBHbzS8miRTFpepxHXCisXIcvYTBqn60pplypiu1PlID8EUp7u5KiK78dZ
sBLwRedKfRw71D/XlFSk5YLFu4WuC9CTmVHC/rfItlDWDceqFOR7AfMQRNL3FKc3kv4tMClp1Pp2
1nDJ9adUiq61iSeXd3t1iH8zweYioFDgrYo6DlyRF5GOV8EbeRWt1TxZvE/yVnd0HDcdcRr1XUfm
fZHWYmkXRdB/69GERrlzJec4QyqR4FL/tGZeHLsyEfTt1tG0jeYZemrcT/JtmFzV0k1OV9ZUWhd9
Snf2UVOR5I2iO72xMG57GCGqKWrh+NpVSkZamRs1k2xL/hpl0U5Mq5Wd7Wxrebk+wJJ/Xt/SAW0w
+0GIpcS4Bxq7SzfmoduY9rAJ7NPHc3O5hc7joE5BI4PZST1v8RzUvhjwC+I5xLbsIIXidHbvsoRW
nvdZKF6Os0jyQsUrul7nfkRHsmsncFGBdDeRDTbkj3n1r2+Mv+t//ze+/pEXqKz4+Pa9/fLfr8If
ZNn5r+bf5h/7j29bfNdN8ZzdN9Xzc3P1VCy/880P8vv/HN99ap7efLHJmrAZT+1zNd4912xqL4P4
z/n8nf+nH/7L88tv+TQWz3/7y48c7sr82/wwz/7y50eHn3/7yywg9a+vf/2fn10/pfzYV+T1x385
5jE33j8vf+75qW7+9hdL/yvQIOpgFoBJjpdz17p//vMTE3ggNQXaIBBTmAdZXjXB3/4iSNJf6eXz
M0BbAO/O9Gikn/74SP4rU4cfQEuL3huFvb/87+u7/SMA/vFmeBx/fv3asf1lUr+Kk4DgZTx+ZqV5
QLvgWxdxCQ+CiAKuIu/0LrW17hj5+7A6oriWpoemcnWsB9Amyijaqz5KvPuh2evKEX0we8wUSDQX
2eSWCfKONlJZOBd1017sHUW/qEzsPjY6lTXVqQu3rO+7aKcIO8HbV4B1DUcrL1N5Rp25gY7e2kWV
HZT+0tMPfbDxWkdLXL3ZpcOxwNwg33ooZI2f0gqQz1VwNL7Un9KfSMf/Gp6AzajXI5jg6HFUD6m3
BuOcl8lHT2hxlECxBzOLQEW4T9jU38Zn42v+rfwm6472VXzuAtv4LhWu8T3/ln9rn7PAjmN7+j6A
K7yHAOJt2/F5DAHEEOjsvHW1fN9Hxzb6ocdg1MtdNF3VijNG2zE/NDF6UMizPibCL3JnfBsCe4hu
+3ElMrxo531wS+biVGIkRa14Pi+9Nx6K6mQme9E8asLnQoawbF9Pv4ST+dBepp+mL/GjshESO37k
jFZ2DiYNVumgfAnrtbjrPXtEMquCd4RlhL1SjF+9zEW2/d90merKBFl2/f8HTJC1qLDkqvy/FxXe
eedoCpHDzP1/TjtzSe9VJpVKiAjpqa7swqw0bXTDE/wsKMV7uhuPzRoFYW20RZD+B0dbJmrznoCM
KCdVqlKIJywToUqdcl/tEBFuHX03OjifOpEbuSx6x9oQ4p2JPzUndOEkur6rrYQn0vPzkPv6ApZ5
aprEU+EhybpTd/0GlUNMg1rgpXadIB1law+j01yCn2xUp/tkPg0/PVxkPnMWQcOffwoNQEE7viju
IQOV0COnXcXB/Ht4kQ4OxtBzM/pz+uyfGpphuuPj3/tZuFYMuzmGn0VIngatF5uDzD4R//xCLezB
sLFe6iPAUnYb2cYmzm2q8XG9iRq78Rz9k3/Z/ApSV/gsXEV3PTbrNCku/Fv/cXoqBnRznOy6d7s7
X3W8xLn07Pay+qInTpHYl0Zl6w/Sl/onbIab8Wt/9N30rrQhR4Z3yBbQjBI1+5OyRSfFL50pcXJs
ZiOnD7bTI93QwEWDNfwV8Omv4kf2o/hRRXbvz38pha1f/xSvFbbd2UOEC3aU4jPlfdCjSbwDVlwh
mITHCBYY3+Rj6NYmjU97LnfeNzsPqjNIhSMA6jXB1fXXvIjv//81/098zWvRxJhP6q9C5T87miya
K38Es1lxE9lJmaLzHFtfDV92g2QGY6LuCtl/7mUV0YwytBujxpILaTRHUNS1Y/bakIvN4Z8x5PKw
98dtQoikKgmuE1TB29uMNTkuLSVTdyD6ncGtnU9fAVteO+1KCWF1oEU6/HcPJL+36WHYw6GESh4e
LYunGMp5IJt1iVeF53mOYua9nRkYpIH/2MvhMGzrYvD3hgWvSkEKcytQELMrPdbsqhrNzSzBiQvF
mB5GJSguAgxMHBWwOmqdQbnVRyJvdV0W9JZ1k5AceXHmevGnQVYTxN2a3yX0v7yg17ezeEFZHesh
FWJ1ZylO6gQ9Li/OxKlpsksEmvDP7hw/c5PQZTPrELazxYcBa7Lylo3D62xKZsZwlT0lqW0A2nXW
Nt13l+nr61u8Vz9NRNwauL6RzP6AMmFx8BJ0sZzovroxH/S9uZcfCs4G5k3/vbsadtVVuNIIXHvl
S9Wq/+GvXFvsb/+3X/k84xanQHK7/1hgS0hpHqSZKAukeeVTiZ4NrK+nurVBB640N9em1rJZ8V8x
tdbuVX0bHv/ue31RO1o+1NnKQAYOOP+xiFp1FyTRhNrp7uFBdG5ufLuxHx8/39+vVCVeXs5H4yzC
iW9maBPO44wX/l1zAARoixfezt83h+/FoTpAK9zoDgnyobYHeyfsFMezC5vc7rK4zuynpwt3I+w2
Fzr/kwb6dWF/VW3dzuxrPLdsazWpl+dt/qMLXsaXajDDEl74LqcFcEf886CXnaxtcCsFm9gpc0c8
VJOTIZB0Ki7Km0p0cBI1YIp9Ng6vinTvFL3WruWlEvwqJ0BA47/sWtYmzMt+++pa/t4J8+6+/Wpi
voiKvRpHC3xKkSkTptuiwqZf1N8ObDL5TrXQIdgMa/ITq8940aHso7IWaU6qu8YdfqSDa90kn9Bp
0MD0BG4Quux34Dkaw472SuhYyqe4o3jolC7MvITj0hrEYm3FvLyIVw/gv33FrL6xRZ/gH31jS1m5
lwzl9QxZZMq13lpdHDJDstTJdyLHYsfbq6or/VKcIMby1BX+4VmyCJf/5bNk9SEs4uo/4yG8V0AE
D4yO38zfs874PEoUS1MPrG7nut9y+1ux7XdX35BHdh+2kWs/+xu7dmvXvHl0TvVGsff399e09e3R
3R9H52Hv7j9H9v7jEAm2+r14/Z8XpS5qxEnbmIhVc1Hijp62y0bj6CfNHrbBJ33XjnbnBh1f1Rf5
sb5gIT/oV7S5TzSIfvCdhSPsR5Z+s1XsL8L2Z7lXHjW3day955R7fBU35mePw8nJ25y+QPm/1Tf4
U9nK/gB90jFd/UAhzRn2phvuGttw+HvT2LtbmqXb4Rhsn1EI2kxO7Rab5+qoYhL46ZbSlLAhd37O
rzxXvW3sZ8HZHeKdsel4gLrtbB4bO+bXx47503SfE3a7jVPZF8hAboPvbNXf/V29xYGWb0Zg1/lx
q13Z6eWt6RobbXOw2KEMp+A6dDexN/W2scVD5xj8b5XvQDXBCXfeZfY1ZEjd1e6M67lcJu3Ew9fo
V3PRbr/iV3fB/fyInR+6e/nYu1+vTfsr5S3n6+1d6uxwJL3M7PyAPCub8e4rH6Gmb2sXF7Qi+Xbl
Iplrb+IW/2L74vr+dAKjagMStPXNsd7Mfz6gH24ffw43GB5sW6dy603jHlvn5xeZ0J/ayH27kfNT
4+eQF99UbnaZ2t324djaV8kB1LPLBuH2zsPVMTpUbrmhOnQTXB6zy/mXFW61DQ79RfdQ4sZgF7nd
O+NFdBkd2v/F3pcsN5Js2f3KM+2jLOZBZpKZ3GPCDBAkSOYmjEwmY57nWOqXtNVO1v+l48jXVWQk
m2GlrtdVT52GJJkEQISHD/eeOx6ksVJEfki7jiiIxY4i3IfRdlxLB3ZZNkKPevi6gGsYj5i87B8V
xzvo5Ml9bcnlwp+Q6TwQnpByi56amOPCqk3+wXqMV42lks7KV4+12Zq9Oa17W9thmjk6kJVPnJGM
xM2o2+P+Fk4Cg4Y/AJc3B2GG4osWWYkoZJQdhdRWgjvFDezsVe6E5LAbzMnOtr1lHjUHBd3rx3pl
CWsM0R5ti5oLqG9JUsyL4P5DJMXS/MwUfdWUZYN+BWx+2Kbydtqht3bohIrI9hfBnEyDpHT9NG6p
JTk4Axnhbf+4Xa/Pp4XpWRZaM5j/U2j9FFr/OYXWDDv+Iw/lknyYwcp/pPxEz8cPhDnCWioy7Vne
8zxux8mNNwVougPdVJmVyTtMP9ZWZ3d2a7XWZE/4mV4Ge7ARe6LstXFdQks21/exiBR7DRmUdv6U
rQRbsPX1ZIpUMBVbtAKaWrEVWpHJWZ2r3XRu53JUNQFoTAM/QyBqBe0LiNhSrbKzS2sOVCXb1rQ6
S1l31pNvGqZuMU2KXjyr3uLOI7QoEtPsHs+CqNBEnAY2OxBDAlQDabqPSEDuniT6VOB5ZuIDNDjf
Uqofc2jHm9g53shmA2DUkZucbsWWxFtjX36VnIluoWkzsj1u7x9VOAUC4iaAD5ecGGS6am2o6ZfN
RQFWgD9DI0CA6PBLTi15YXPzygZ0foX6xus9Xmeg4uXlBdHQNY2s2PbtxEkBXmUy2q1dWGxakIt5
V5qjrdqpWTgMFKDqyUycz/U21nNhrWdQPkQDscyvcnj+sXotZq+lOr7YyktQ5WwlN53JIpxsGeV1
bxWrbKU7xWowR0uyeYQeRThRCqDw0AIjmO1bgR3htwz+9dRCxTkWXDI1O8Dys+dKB8SjcGZEdmjV
NMHreLed09Ca3NSJ8ergxjvYvCBE4g9pDkjD2xMgKFoAbccH0BLjn3wQnMrq7Xo1WaMJpO9ZIhHt
wUJhANB0AQyGm8FDwKhCy8NtqPgaLaA3UwPiLq2WppvSkg6qI9g8HEHJqrMLE4QwQOAKtr2Olcnt
hopuQWmGfBorcEl5y6+mvXTKt+VK3DYODSzfRJosRfkHhiOsMzckBPDcKp3MTi27XzX7Zs/bvJmt
8Um7k4lKKxqsQVVHwRyBLcygJ6h9aAIgCWBIw0uH3xMrNwd8YodoMji1KAg1zMZqMBUb+J0AQMHF
Z+mWii8NNwTQzg4PHAOutjW2oe0ayJhTb8dDa5Nw5a8oeiI5wdL2WRQVM4fVT1HxTysqUGP2uaiY
G7teK3MxquaZc6yGoKgt5MRC4A+2dxr+rhg8nCURMoK9ojyg4wTkg2Dy1ogT6Dk8HZElkZmRnToc
/drBYMWmtVYh+uI81DAHWnOyUjPEftZwCBOaOGsz2zW7fqU+DNjPMvHgh53W4wFpByZOhW9lNrLO
mX2B0ztSBP/xkfKBJ3vxIbhpaLI2Vo3TODh8tuQg+2oV7PMVgvpUv54cSDvrc5GKnhYL8zSzhaou
Qj1sX8mOBJcAO9EthSW/6ylTj62lfJ3sziygFidbeUhWE6QSeDZNyWRykj1UpKKqtHUSE9nPkJiy
lZi1E9kB5s3H/9E8yPUtz0TuPX76Vu7469BK7NopHeGZyd4YkjWDfI3M3AnO7O9SZKew94anEMoX
KXVmucPfQfYKz+wTBDeyS/x9YGJtrJR6JocJ7zapw971/Z31N/aOHI/AZt/9dWKHa8EtHfzEFUOr
pLWTYtwh1iWxQSOP7zFGFlupVdgYE+4xgxYAdwRGwKS+Zwa4j9TB1y512P0wz4W/jszJzdl4bPYT
48Sd5HgXu/L168D0BPs7CNt956YQuUzsagAQGhwKIT3GqxSYYQv2P+CHhBgnZV2vkpvoRn7IVxDf
0K3Nvr4V1r052Gjd57RXkDPAsmdgBjUEpmC2ToZVkGlAY2i51oLGgPxGcyMnv8ro3Gz2kwXpTpl2
EbFevsv244A14HFKPKugDa0ob6KX2o1CBQQUYjOwuGNox3ZgBZaJBtIAJ5zJQb0z1VVCIVS2Z41u
4vhQaaM9milea2x4EhigkDHWzmaqOnCYnwKtbKAEUDZ7M5oC3ep28aoAWHg02KGlnjkS5YjY7to3
zzmyfhxQaNLM0W8iJzSh5j3oNY8ClIw4WxbaplAFM4mQjAEvUE7RGMZRqOGUq3pbbzXnvCuhKiuo
sV0PHSpi4BWNzQfBVnDTNSaotgpse3a+0HEQyU+xLVEfiVAbd2OsenJhd6hjYjBkDN90WxfxXKjc
FgcEozUrqzVzuLYKSzuh0APXNiwC1dcRosFrMNE714OeBy5z4Qpf1StpXW8FR3yQv6pfa3P86mNn
1ma81bedu4JdndOJGdpIJAf8SskGrhxzN9kPdmdxOywtkKfvIEvtyK0HJ7HoKxrC0dfXhJ5eEE6n
57v9U0Tu7nryAtTnYcFo60Z36t7cMLQnkIncMBdLTW7ZVUr8J8e1DMBD9BDFBV9eLoZbmXCDmGyb
lVbvGkcfK6xjpkrg6RFbiy2pYup4e2XD3+T0br7JsTBMFrLZ8rA0JfbBiBx4xIWAerZIvIJ7r7el
deCusZIMjqO5F3Yd20yIlmMLeTSiAMvYDiANh3CdrBI4k2pOvtIcARMnrdUHDq6hzMFt0b1oKnTE
xGxp4DL3HrEMx5Ks9OAfXnPkxEeOh72f4YG8NtwCE9QSnjWwhJqJRt34GG7BZaFc01/m7qU3Fsnc
pSMX4Czthhpxkqu3rrTEq03CDixDqOxQIIJytU+GB2Z7sAOd76F8bN8FsbGNwrNbxRZMmQpbAQK2
3fsbDb83K96SQuK7MmVnV6U7BlOVbWE/C6S9gxQzs8MVqUKqMTkGxGpndrxunRLyDuj1NN61TnVG
D9ld7QgE0g7vgyR0hA3oSF0mmSNI4By6isk6IF/4NmOWJYgHzAwDjSAPaIZ1Fs/htn0U9sou3vor
Zd/d585AOPyVYTEXKTyrRwO2AZOFTA6Dj8u8SllohtiJcW5VyMLvn83hN38rkwoWkwwMi23j+raO
Q8ZWiTkYga03gjXQ4NLbeBfcuR3+pj92VF0NG0hmJzn7Fhtj48Jha8Jx11hAsNmdbybA2PBL3/f3
ldOaJXBnCPkW4/OxCyywz0G8RDjEI5T2hN30VFEKWF1he2KdsIKBUz8nMGoKUzzBjsP5ZyZQ5Agr
eEOxC+EuZegWPzubrXQFVytTnUw0M+86+x/cjFD5JRJ5KjhjYZ1iIwIzOOFhhI+TwydmDgqi8SnX
h4W2rJBNzK0K2YXJCLCrBfjHW8BqHhLWcHqYW8XrHrmQtrZlTlrtKsZ8YHe8hOKTHN9hbtgMiYNe
BFqFOVoba7Am2AoGbA6JsCPMjqsBgW3ATPUxIwnmHL0Xj+k9xNzKoynMGawVdkIK0cYMXhieyBhl
AYwGn8/MnXbFEwoJjuOkXVXRdWZcDh+pPfYbbhXgMF8fdrLunIYaq2zPI1kyu3RrZYflYk53Ejxx
JyhyyzurCA5gK+09U1/h67oVdaSrfleoaIN9H2MIzIhQ9rop4Ysp1/jOW3E3UMyb9K5zhw1TzAAP
NvsENLfCJzJQAVBiZ2boMmNwwiF6huVdr2qUP4QEeggPthoRhLZob0Vbs76yjRwCFPROABMQoANT
kG5RLXooHDe0M0qTby0c1TpWt0UgpMT6GWaIrdw4YNwoCX3BPsYEsdmWbwKH7WpmIZf3bLahFWHs
YK/fMjXE3bL3smd1Wrvs/8oqcsQbpjmZNRg4MKNgDeLdFNtuARAu2tjz1gU/beyfNnabHtH+tan/
238RlsyJmbseJaaoWe3hjYsAfpniqAHynpiYFHdLSZnLxgsbzZsEgJ/Gy0/j5afx8tN4+Wm8DP/1
4+JR5gH9zHSZRXYELk19g4lvpBrAJ71yNGDihSLApWvMEoT+n66xbITNQgU/jbCfRthPIwy466cR
9ucbYYsoehao+nehaG1BHs9LNHi+jFNjQKSkp/I17lGsWOA820oHFlhlmWOIPxI4KxDdVa4xxAK2
qQa/8WTKlog4hgJf0wQ/DPNvf/caIU9PN79+Y37ZmH7LDcK/3E9ruLdRL2kpTg+3Afgu6ICkx9z0
kf7GHDLM5/Hdz7ph9vFS3tfinc5iHf+8d7oY/rpG0t9YRv9Jw19otfkR4EHHRNbACv0a5ynkfdWh
u0/XsM0Pbx38dczndrm8XEb6DKcqurGTC54oTHjTN0gT7PFdYq515u+DH2o1mc83EzmUeGtN4VS/
5cgBqQTr7JAdakc/NvfiUdpLu+Ek3xZWAYd2icwRDeGqGq4lcjwev6LXGTnCq5mQI1xR03pa8yvk
pK4npzQVuPpbO4d3NLAFmq9GJLOWaPuCNjYwrgOb4K87Mq0fE6KdXl/PATkjDICxcuZLaJ5eEQOQ
cA8xAnugiKEXlrbJ2ZvLBo7vLaiH6ctLRJH7gcgfvP+XyrwgtAG/oMJuGCmcyApp2U/2Crv70wVz
cZ0jfDIYJq7vYEkFp5fPI5Mfe9HfrMzMtk/C2Ij1uJWRq8weG4R86JfeGsycPGjEvkUhzn1HfHIz
kNtrLbuD5GVibQnyX7bIoLlDjYwFihgThEKEhe06BFfsDMGryAoRmMC9RPC5Xl6QajNeZ+0VuS+R
9bpEKcVau/wIqt/cyQxUD6AUVwYR8QD1S/HgfUOatdOvtXP4pJ7QVO00HEH4lJEhMBnZvEp5g6Cn
OTcRbaefURwog80jYtU0w3P+VUWQz+SQix3R2kOFF0XhoHhSra4n3ePnKyDNGlxdqweQUPXr2ZgB
dTCooU+vh7OBNsoh4rTfWAg0pV/ReoiYPgl3oJO6S+3UTiz0nj/H52AHhmVE7kJEhJhPm+UHfz6m
a4HdDwbKmzHNYD0ogGQpLlhsBREqmSIShVCIZDdbHXlcLJ6HhBhSu9dcE9qgjF+wcmQCCfe9vUbu
EiqmENlEFLC+BmXQEJxGGCpyYhAj6hHCTHaIGQE1ZY7yiBLVhcxj9AJa2Avs9TdyOULvaS3kMH4W
LdAxXhakRdxgx1J+RoRsWXSAxYcyJC71ln/D0pc6ROK8C2I/yEdrDiwbrb5L8JOFt1mQ2UP4mYXT
WToTC3+zJHu230OaIvruVIXly6Z08m8rY1PKZol28nA8j26E9OsaEczaDLcDvHRP6mGyXJbyo9MC
6h6BX6yijsBpjbhfZ1/DaXBCsxEnq+GalmSYMfLX5APLV+gsac0DImQIFL8WTr95efGs19e77bfU
uTlmMckygvMHGRWa+BbgDJ5fDbNGhhrzjjOfN9P77HsPzzfi1ggUtC77nUWBmK8c4UU416trPBkh
23/n9hJnJRKtnIXeKGHLp4S/5iCgXtdl09vfSW5JWPQsJAENIUogeNdrSIxzQUdS0Due3KXm3d05
N1P7eoeQiaeXlwy1d0yKfn4OPkaIv52Da4Hmm33ED1nYSS0GWt4kBxk8lCYyzZzOyVkWmFNhkaat
eL9w0SVtea0Qe3PVn9ryP0pbLu6HWcr+H7IfloSxOHP2/3mnZUnsXjMD32zcn2L3ryV2ZwjpL6bV
l4CS+CcApSXQKc6A0l8FdC7B/nmP378u7Nc+hP1ojco6iinA0TPpqOSlj6YjgHr66UuHzJ1DPrir
Q3aud4KLJG/zGzIprIR8i3c+kBxyD8z2Dmn0NFwDXrjpGrk9BMk+MO++DlRxauSSoWeVo9rTLocn
JiJI1Ot28TWvIqOsyiC4M4C8w5gGp8IBGVN0qkpySmDpoVhzAcou3t7MPvsnuz31w0A2GtsLAjpO
gzONlSK80Rh6Wqch+tuiWHak2W2LFBn5XjMfGDRnubCDCTBOq1uYHzBAYjfeqNdc0ZK2O5YHGtms
TKRD9xqQzhCwoCYsb48VD5jRAUlWdrozYPKzlKMWEXKWcIlUHiphTdHp3QENLMkF0quOIthGa30O
5BZvboYW/qluTvow8/vNys3O3cjHfiai77ADN4FCNqcL/BqXB9jRyL3j4QVxnKMMj0tHr97Jo3M8
FSiXESjskQVzgqmtH4zVNyOZHZHSQyejRMFIDvZqff58DRdvc6Yz/4G3qbAZ/ew+Z/oPVHuh2lZw
1ZQWyyWN9xOcNHYI6fXMnC/Pq71Inh63jo/60XC92sNlg+40eOXwjGRHvC2n8KExt8JofZGceiXb
6VHcqq660d307IN8wP189tiIPhvxTDtOnqHl+oARo7etvYFD7/OPv/JEfvb5MzO/ATVdLmqQHhWY
oVEMNNL48syKyYStTHn8zJCBqbgsQ5Nloiem4NrChqWNMws+sAPzpkZT8dcKVfnwWPRbiQoQDh6R
aHIzWRVBchrpesu7+XzgC/NizO3fQeW5YMK8pKdHlI6dlgzsj7XGb0diTrdQlEPQSCUusGlQRTwh
KxTdsmgO3x5cqBy5ZTtjgu39DL+qvSIOKtkyPKHYz2CRId/w79sRvW7uKvIIrixSEYwSBW3MQxjA
Cl9X5Aa6EAVOZ/jxXsG4hbS814XVldgsfLK6c04yrpi4iA9wE5AqIwb/YJCHEg5g5i3+smPPdCaY
myDfWRHU9pEtHudUxPx8sZbOnTET43/9czfnGvm9525p+84EbvuHb9+Z0P3n3L4zcf2P2r4L2nHO
Yfi7tOOSAL56st7At7+MABY/nhUEojQwDDFeHMieNwPPYk6oFbWXnecA5Um1k6NxD5yN95B19AyI
cgd5Z6KWggWpFioXBJ4JjB8F228XnwVIk6kRc04aUF+b0nIfoaJoQi3saO2unb0OqSW5GZLtWTq/
gWKqAc2mkOd5VlAI9bypzj4ouEsCisMaxkyJmi4m4dFTQ3I703tESrq93/O4D9F8jXAXnaNveIR/
I5KiKic3JXrm8d9xNTis1CiCwz60eRe0LMRHFQmCNMzRGlmiG8P+Se3ISpFijRdR/SECQIsmb4rm
E8PRJV74XNii7+bC5MwsgrEM0YXSw8qYGiqpRxTTMIm/yaF6RsBK9isP0b/7wl+raVhtDaqN8YxG
Hv41isWqsAfUlks20xE5YbUBXwz8ZYmnGWpilTisHpF92peS4LXvj+DI3oP+wTAKb1EChiR+luZf
IJiBkKElIjioE1Qb0gHlXSzKjpZb7Hek+6MiCWXhGioGumuBBQjU8IqVEcP5nr0vrAUoqAH9aD6f
sn9DP/22nWb6KfWFtM1jbCceVlJJnn2yKunNLehhGDSsSWba7Am2R1IrW335cj+a9xJF57oCoOfp
6QUdbKDDI/Jyel2H2PUFDbAZUnNpbRc3PkO4b07df6aN/2HbKF3/bRVnSrWsvKwrUqziFc4zTwV7
sEVj8C2yb1e3qCFCLREKyK+gP8T63j4/g6CZnF4vF7Qe+PZNR++nGPawt2IID/W02/Xr6ytqCc8u
feUQjmWLuxYJO8/0jBK9ECU6BerwMgcFbixeG63PgTWSBZm3eHczjf7PdXfLQmum638KrUWhNTMN
/zShtYgUZjbmH4oUPgTahsALILQRROnqnHgjLz1PDZNxgC6ElgIBNI50DgGPVncTWT+pNjh/1wsy
+sOWs/qbS85uNxS5Ro1EXDLQhJeB19GVQq9AwNI8ywHKTzuhc9JIqMw4TlM7m9AjVRbQalSOCZiz
HvoejfbLNKspxxfHtBOfiwA0TdlYOYoW18ToO35pxB8Cht9GLM+gXBrFseLVEJzoRNKhDhcpOQEt
VhIZd/APNijsdQu0Abl7YkkJ672P/vwLGvjq5f8B0L0ZwgzQpZUGknAZQ4BhzUT0jW+xQjnWzi4h
rC0Mqxv0kSd0Aro6vybIhfgcA4gMFX02ghlqSoe2joMSI9gx6/jltGMNEQ82evo1rKvN3Toip4VL
Ls37HHb88fN+7WT+2V3P8ERdtE3PcbhrwS6B5JAXVlL4vuDqKJFWUDoTzgtrjIBOPowqbI86PgYN
U3LKkE0QmkiQGF0sCUO/Ctz+8HIgSen18vlMfSzr3myPmWof9I7jxAzDvEBbPzOECVQG2AmXBoO0
D6bTUfQjKsiRNVn8KqOxEGvb6OwrZoewwm7XvWVIgA29Z/4YikL0y+X1/Pr5SBc3MlvzNwLnj9/I
i0s606R/0pIuiUnGdvZ2ov58Mbl0WmdyPfVjqY8L7MGU7I7bBT/vwofPc5t/34dfiSY+OeXX/Ig3
mzIaJIX3eqgknJYaB1hAmxI0JqHxLrpvyJZVwYc02edIqWrRcgz9NdDuqyB7NGdgGU8vLOLwaH1+
UpbO9Dzz988708ICiJg3kf8jQMSCNrpO3psV+wO00eImmcnYdApVDaTf2CQ8RSsxH4m8QEvQADVl
rW+ZTuDIl8GEze8oSKIb4QCJbW+PXEQHuYxn1ObTBWSyOKa5NP0rjGkmX//Iw/R3Fsrj97M8o72c
/frf/0dbN9VTEj5lfyNt9e2p/Vv++rdz89SEdRN+reeMl++YMp1vOaOV/OFNf0FaTCYn/m1azN1T
hQkY/3b8P//rX/5nln/Nvr2lxmR/+50aU5DVX8DiDUih67qqCTrUz3dqTEGWf8FT4LMBcyZYgxXs
ub9zY4r8L4oCLnWeF8CAqYJQ81duTEH+RRBEEcRlEmiKVVmXfw815kzg4PNVBfziuiCA6A0kmTNV
I4CXOh88ZTjGXCWZPCd80eISRDEZr4FZO5toUCHq9mae/r6D3tJxMqT3RkfgmpqogrNaFxVBUYW5
OC5qXcskkCwfp67t7JAHuWZQgonz86vMmW7ZZSRZh77RwY1t4Ou92heKKOlTUeiOlRBk2yBK3SmI
BjOZZNGMuKEjQS36u7iPV0Omn9Wk8J2FEfwwuaKiC4ydWZAYVfg1aPZGtOZ6147TNFZHPW/AdFzE
ht0XimLzRofOl7USr9OUh5s28JGWXHbiiovBtyblRuLGQoVOw2o1btpAindCI/gbvyv8Z0ntgoWZ
miNJnhcZj7QoaRrjSAXT3/uZ4qdAjlRBzo6RlAW2mkVA2JnPOX2WKu4kTh2MwamWwV9Q7kMOWfn8
VDwKQRDRVJ5eGhDpfs3ERtpHfFWuUy8ZdoEXGW4iaq0NPnbJKXw9skEYXbgy3x57dewfBAkUbLpi
jFgGoaNxw2df1Gg4LyzBLC6JW9MFTP+Vrh3s6OrM4MzSkRs7SU6OihHL6zITBqpNSrjle7+mRpXw
tJWrfi+DDNsKspG3MwO8DJ8PguHLd/sdPVjR8F4GP7coGiC8fT+9ea32iq5E8bHPGnGTJMp9BAp0
S+rV1h61gzH5CGSr1VJzxx8PgKIbkB4GD0peWdTmCdENb9SdmqX+sdfGgE66cJ8ELToGRQpnelFt
uGETnDVPQbDBj2uTqzqOfH7nc1MX9UMGZB/j64KcM3R5dgYzwcizSM2MAzitakfzOaTal5N242dh
b+mgkneE8Sz70aEWR4QzQLxah5VnC60Izz+YVDaxVAa23iXjKa50NwjBZZ5x6D/XCA9NItIGLZK0
yVgox/5BQCngu0S0SZQZp7rCz/Ru3MgFWLJF41CFhnYelb6zmrH0FmCpwI7Vu32BT9clzI8uKwIY
smeTIw557ueaPh3CKF0Nfss5g4BNilQk0sZKZAtNNTxJhfwctug/NKkjSVtdWxDGc+uI51UBl9Y1
tj4SY1V7vzu5uAqyLp/EQyZ5/F4pui0/Dclj1xio1PIKEFKWUixsRbBmqSTiu2dFKdXAbAtNx8Yp
4/xRUXZBbfQ5bWIeiVm6UomrTKlq4mmRjE64Tcl0iVx9mdpKghb9Ved+oEvmiJkNX9dkzRAFHYqM
12a4zc9lValigz8EqbKtuNB/rCXsrQgk9egsJYwdsgVbI9qBqSXfaaGseWQYOm+ldQov2XIQi0Qe
A+GL0qv1DlkaHlo5SaO/yzx+WtIHM9MLYxUlRdB4BQVEYKefd0ETjSFO66xrDlKUljeiojROX3oa
UG8s2Bznoy9ul2mbbCyGuzQvMIGpkMP30ekQtWXU1TSWsyIiRRo1B06TSjvIMqP7fmh/F8L7/5Pn
nPF+/7q5GI36O55zO3z5l/8dvgVx7P3fQRwnaPovosTLjA33V/ymyb+o0OwaVIykQ9EA8/3KbS7+
AuEB4StDuWq8YWAv/Cu5uSj8okmqCrZGXhFlgxel34PgZmQuiqbLPPaTjB0FWMj0y/sDXOpJ2Cio
pbuMUgmeLK6vH7pA5p6zulIOgZRNh1hNR9PT9HbPoURmFQ/BQPtSTI5j0wfhgsyfibXreBTgO4EH
6AKv4Q/dxyM/8Pme0y6yGEmrRkbPyjqJ8o08aQbpDB0tLLk8s6dI1K0kTPyQcIVIvSZOF5j23ovx
60B0YEwNiyPxhjYHgN4kSl5mtMLFy6rECvwAPSXHqXbfbJIPJNA1lf03Mc4uI2AdgS+xlNDyc4fK
mKic14idd+G8xAeLrYTqr5RHCDrQVBJ7je4MarORRWOiYj3134aiQu2lp2grNYojKsVVYqdC2TpD
Cm5ENZv8ld57npt1hug0dZiYXtoNGzXhBjsuStkW+KC+S5sizUidRoYlZ1Vpgeh8Cb/OmkN/vzMd
+JwXmW2AvN/3O0sZGzHtZFm7cFm2KVrOVMJqnwvhtszAP6llLjAjUUfFLHLEOoKQSmNnyi0k1lC6
gd9aMu/ZooTGnZkGqJvbUaS5Q96dG0UhBec5nAgWHW73+YL8uOwwtQQYTTosKgn/fT9q0fNzqW8a
/RKIaulyemyQsSjrBWH+4VWA5aBeNE0XeUiFt07FdPByVQ8z/TIqrUK1SJzIWGuD/fm9zIqYrkvA
WPbAUA2jT1fl2WV8qQRBaCIG94BA4akVEtVH8eLQATH7SX2qarnkbUmPwstYFW1uGmJf7QKdr9BH
F8oCrWgrsUfP0KT0W1JMappbqTFO0cI4P5gNUeYN6DQFSBNsi+9nI06qpJa01LtERcFZBocyU3Gs
lQXR8tFRwz6UMeE86FKV+Ynui4r3g4bzLjpsPrfLw2JTinxB+UxpaCQoAi3qCFzVUVE7UzbodGxK
8WyUcfaoiOFocpmCTvFVENpjnr2EQC1uP2TTMWrUmKhB19CxVaWtUdSc3U7dZEaFKthjm2ZgI234
UzpOw1qMxHy7sMwfzh8IbUXBgDQR5/OXpaEothPmj/eSfl2NuBPYfs+CJseOrmYZbfME5A1DgVat
ZVztMi0vSZ4n8g0XCeq65X2OKmG8JMuZ6ngn2jScfgVmi64IkKHXHJE3Bqwy+LLeRo1/74uyvxlC
Ac0eOV7a6B6g+VhJOYVYq3Z1Wrfm5zPyHiph37MrqwbKDGR4JsDT/n5DNdLUqmEQ+fepDrIowVDP
Ghd9qzKPWzWRukSb995Q/341FZFUFRoUuvxaHPD2Pvs8lqQOp8xI4ooauTaZbS+hNDpPa7MoCzCu
h6W0oDiY2TebXIZdmdXNsMPVI/nmogy56kZu6BcP9tM+CAuNZpKcgfo3yx+0wNCsUc7upXaaHKXr
u4UTywTH/OqQJyL+aRJ4QmY2TiRMMZx5BeSX3ykwP5MvAZ+jb/IYL9HfzcJE19lVwRWKXoXgpoY7
bHapEr4xJVFC48J1VYvGA2WtOj78P89d2QZuKfVbrdc1V+jLZ92YxpPXCu5UDYpp+Nprx6foDiGp
+VEKxS/t4E0uV8qPwFWaPXFiS0Yx7swxyTg7kePXWDbCvSQbJRWyGE204f2CIelVG6WV7id+5K3C
iBoyjqJsCS2nbcI6D61Rr4rNJPAgoZhUS9baY5kY1SpPOTRFyMP0acwVNNLllWaVVz16etcFGrlW
UU0FeQI3hjDyC6Lugx2pKVBesgQQKcKD8X7/15oySF0xaBcYUoYtdklppamHhg9lim4Yqo5cuTRd
6h75wY7UDLgpcdAZs+u8wCdSfL6QCtW4SFKubodOlUxByzg3hSxd5eMIbo6pLExYYtrBK/t24UB8
sCXBDagDQuk4/tK8IrVReNSZJzH2SSDxpE3F5lhI/klI83wBGc5cI9ctqYsMIEg6j+8CE3xvzl4V
xpFqjIFxUcMpO+ot35pSKPFmrdZIOAyU3o61Cvw0+ijRuMtrojb9uP5cxP0IlOEMluCiBFTWVNj/
M6AypHXfc0rOXZI8lc2q0fJtWgilE1fpANtZqtbilEhbcQzR/HloDLsN8sCt+TJY8Hd8IGyx6PDR
QIHDWzZP3g/jTh6UvNAuQy0kjgxoSowoz/fRqNw0Ey9Yn9/4B3sbyXPIkAGylOAGnoGFaOzlLssk
/VKFA5h5wWtuR3rObzlpVJ0kGsV9b6gvn1/zBwWL25JhhUGZ8RBEcxzVJ301yUKvX2o+AAtjmD1V
Q6wvKK3rqXwvVEUeagSMTFhTbKvZqW20zkjjpg/vc67oSD6VcBzF0rjqe1W98bSqdgXJGNZ+WkKf
VXXoBILIrYvQaPYpKkCsjuuLpa3+3svEtjpUqAINKTM7FUbi+62e8Bm8jnkNaNFmmaXCI7KNun4y
hdhL3EYZeSeQJPB7hGVolqHer+te6J2yCcaFZf9gv8PhDyWgywbwhDyHzHkuJKmf5+E93P8BRHbQ
uEZedAeYrd4XTRE7Kxy0zMkV2XCVII3XWdcJ8BwFjfP5ZvgR1ojoE6HBuwyXJL5mDlnE1Xhx8Mrw
XuGiEk3Bm1i4LQUfpnCdBEiKYoCvIVXqB/eN3ubSksvtRzkrwyCVZQA+GdMA+/+d9JEH1MF2Rtfd
e3E50bwQJauHL5Dqcl1SoNPe7Tmvuy/DBJ3I4ylzUBhQnnUh0+8jTx627dDVXxTVKA6xLPrnduQ7
ojdJta4n6MIuq9NjWOu1makBR1rV00g3DpVbJuJE41QRnMhoM5LBW2dGSdWZcDuqC/rrR5Eiy3Bg
wYuq8exIzG5RyJNgzAU+vS9zbzCLKhEdPRJVMy+NzqkHcViY0x/PNwxrAFU0rdKYq322y5UqmepC
C7CkaReSCslujsQF8oKG+tEc0wDKRMXA+WaW5bWW643eUMskSyZDyu9HddSJXyprMTVEYIRpsKRo
lMxyGlqLh4/6kCq975Rh/dL/X/a+rEluG+vyr0zMOzrABSQYMd88cMmsvVQlVZakF4Zs2QTAneAC
8tfPYbm/aCWzphia53mxo223wMRyl3PPuVfa9E+VF/Ka9yX6rHMtTzZz0p1vu/SeyNAxYBdGHNnP
RZRVlwXpS7vKX22ZOXGV1Xlcd7XzRBv0Rvrd9+P6DuJkxAlYDdjr+f3tnKExdm1Xr8tcVZ+mrm7+
GGbVhrxs0A9ec/lk2f1wkMHi71nYS2vm+ni5roOHs7rNTSw5ccb1YuviFRQC+3PGYCAc35CE9t6M
plBT/YdKLSdC5Fj/7EGniH1OoB/WlvXbF3xN1mz8fNiSgNL1Qv5yE9qJCQhqWfVKUEONrDHFnFmv
jv0qaEJNm2pnyy+xGBhA5gHqs90Va6Qbp8nsslCVXWLurrOY154t6qhL2t/2jka1jvvjU2tNeOhl
By2lrYCtmLINqWrtO98U0HSmDJmNQHZciZLcyMYgslETBh4UMrvXHLP6JCYKHlnJ51iVKQ2DeTC3
jtd0T007yZ3fcxkDwIpj66DmCXzOt5l8Vhc0tUotXrWZii9aYU4gdTMej20XHEdbd/HCFN+LuNZN
OvfPQA0wGNHBPuKvWy1nWXMuRVqoVzjL/FNaWP5NnY70qNh37v3R0apLSqLmW7WU44Oq/Hbn0lxa
KdSCARJyOMAV+93cXt3bdApUWbzCP/axOwPin0Qz7uztpSXAKgzPEmgMKhbb3Hkuqb94rZ+/ulQX
wOXMeJurxj+i3NXt+PR3l0LkSgMHBUaPbi2B8HwzDUXxWtR1GWo/bWNHOS+Kef7OSu/EVh5ycxel
MthfRO3O+YMLJPEIm/PydcoyTH4BNnAgQ4txEJODMRM5wfgnPXwlfsMPcz/3n4bcYCDSMImk81yZ
BFUw7aTQl6eJeg4Ag4BbDoIrb5NEyNyQzlUlvijVwbEEhhctAdlL1C9fioeL4nE0TmP4+W8l1l8M
jW+l1txYU/k68kbejf6IWY3cVAddi/IqcAcWg1Q77VzUi3MFuQR1i8ADdu4C4NyeKy5VsQg+v6LK
9NfAOnEYdW4nJtP988e+5DIVw1IgaSBoBlcD5dbNLlKa8Z7m9fI6lIVMjBeMCdBUwN9ZW91kqI2H
ZOnRQ9Uxw101LBmQGXePK3JxkvzNkeFRogpqX3yDvcalPHXt18m3MfjSH02Yo2698y4vThKVGrTO
BGhMUapBeeT8BgMGaitKnOZ1tDt5TbTF7qiZMe/c8pZDpnh61beN2nk354EYIkwUmrCv1PdX/Bj1
3fNFc8uduoEH+iVj3p01qCc9qSkshXWSVfn3x2dpn+/jP4uBPgIJhI8DxXefLza7c19aTTa8lAsi
stDvWRMSr8uPXuBgvH0dzMeC917cgiiVBJ3lPmYoiCa5T9g1nMx4u3g6i6lKvXCoeowsFaM+5mXf
RSWXedIN8/hs+UUQIXfCmKJq5seWaRa1WpsdX/EmRfiPr8Bv4Q4iKXh2ICIu/rqxNxJPjizpMpzm
hpQ3JclBVMQduU+LtoSmU9pJME9j5JC2TOoMKIljO/pqlCiJuKzwT71vy4S6bpNUXI0J9+BD87LK
T9QvquPQTt0DrjS/KQzjSa+n/DNBAJvwtkUbYTftQoWuiLeoYfxtVGCObZU6r7by2wjYuPqTB+Ds
hL1BD0yr8vMbFzN/b3nWoVWAYFYiC9ocTDuhY6AFXPHjY744ZewMZLjr1Vqj4G0Zu+gna265P5wm
raBJ9XoMvZuw1MerbGLt9QAQ5eHSIp+mKORs2VN2Ksqgd1N6mkdu4/fPGMdmKjcexnr8usw5mpcu
kh3ajrCrVPICKdAsEfYUMrSRf9zpsisP3eD18ez4zc7XXe6BC5gYcQQuroukf/OseEq6ufQmfFyA
Jo6uhfakKHgFO493K7B92wOUnH2w5eD2UGc6f1CVAjlKDoye+JRhHhei0dgdhy4cCrd4RKkav9VK
BU8cp28i7Ev7ndqEhwuZMUqLUYiP2OBFacOtIhxY/oAyw7SzE+fJ7HpMgM9WiAFkPsDY3uaduEKO
VHJinXLFWIzMjEdETmBVWGyM2FChWWTLxHEg2U+u8Uw+viXnjuqf1RFMoTCGwvdaezrfoCatBam9
zD4V3KibwTeYtZsBoyzF0u8cxoUlBV6FmNWjMKgUYvSN+U77ZumaonJOSCbKgztYmJ1VF1XkNKAR
lgjLdzZ2U9h/+21IoRHEQfQeAMDZLOig6mvg6R1A9Kn7bS5d55p2TvMYWBo9i4EixGoul7Ww71wT
smACXlemh2XI80953pmdkOC9nw9MwQeXDEElHOX5TguaE4nNcU5yauYYADgGuSEBCh3QpeJqQLve
3z5Z3HjA3z5qikgW1hf4S9xjV2iBl7e+c4KBT28RF+IO1cZ6AG+r3Nvp9bWe23rMSV99MgyOg2hu
88xYOvByHHCHB137jwuA4XicyJM3ZV6yuJP/IGhDX6mv/INTFBiYGnR2hCx1BlDTfbFrnIL6A116
wPhMCLMwlM1Yew7p3W/EGwNTF3QP0E7O98MrStEsqWudptF2n12nMveTrjEishnQkBa13kOpaj+u
x0V9+vgk1p2+2J0ANDEoGxnqOJuTIMiYMrcKLNg62z5MuY2Jg3zprn97FQAYFMGgxfE3vr70X86b
+YubL5K4J94LK1QcAKoWRb5z1O/8FlzflayBOrKHAtv5Kr4RKhBZwU4aWGXi1tWXzh33cOB3jJKL
eB18bwfoF1Cw80Us0tUWn2Z2sjzhXWeUYDzlUFe3HmjVT7+/a6BVggpuwTCB8Hy+1JyDEuQsWKqv
BEbVVihVVk457Hj8d+4eMFucC24fipXbSgVSL4FuVsY9SQQ6xyXz/WNZK/Y0zVN+O9eNuaspKtVO
F9Cd87Le7Mrm9nmgSCIqB6AIZsfm3qva69XoeO7JGkwgEpqSGTMqyz77URS49aAPV8SJCOjet1KO
6qXrCX8GctXeeKXkfyIkbu+bwgteLZF1VbSMVvqDVJo8ZQ5rHvum4DoklX/oXYqaump9mUZVoZY/
yhlM2Ygymv9Y+rmyEm+WJY/s3AMugGptcxcsNobVt6OCE5isHJ0nGt79sJgDCJJIxm+rkbOE+0EV
wtojHZ2HtBFxvzSmC4OuZ3+mMvX/CNoRql29OGgTkrF+du6EkGiIUQHKjAs2NHVi+dprb7sCEHok
eUd/uM7o/8T09oYlZjGYwKlK0ke5VbcYLy1y/Xl2e/nZcYfGRQ2vTj+ljr4XdV4XUe/MFb3uetf/
EzRYFGBko6cEAeMkj2rJABkrS+doaZ/W6jZg+RSEaSBHjLysrP4ub9OmCluA5V1kaOV/mydcS8hE
bA42orRA/pkdxMppMeol0YVxdNzWTvHQIhI7rqofzHjU7tKjAyDrXvucA4NqUQEXh6md4E6ZSasf
Swl2UI/yWHZdTTb2L3Vm5+doeoBdCOtgfHXlPbQo4clD0QxVFw3lZPKwDpRyAGTVHTzkIqi8sumQ
fh6x/UXo5dV4ykbi/R0MBbmSjqof1xTlGlbVKq/HrOp+OmnJs9ApGzSRN2S0KdrPp8OLXSiDueep
17807TJhBKzVD1+54exK2YZZIXM6/2cuiuXOMbpFlbnxe8RmtRrRjaSvcoTtchYPrQUmTjgQ1hZR
46bLtTsuDcrRbjV/6sr+6M/Gta9mhWQ7dIfUKcPSdPPXsSW2H1EI8W+KzKlNaGrWg5SgMsgYCjtt
v9m4j8iRrR79ZUqLtZFPug49RMCE+XuqDfA0SxZ2H1K6OK+86fLnVCxLEHZKund9Ril6z8zKz2PX
M/zR7ps0gr5CfLXK0ulDKOi8Q9ZXaogAX2t2XS9L/ffHluw8O36LduDpQQVA9YyuhYNzS0aWkYyA
MUGjg295MfUMelvQGgK+Li5/mIPXlQyVKw8fL/tOiM1QaQeWjwrZWivbeITC140RKUtPHp/YfSvT
9jWoiJ2HI+v+bjuGNuz1oJIMhby4mYY2Hgs3vcpK233iTFaJzRuQEFrkfniS/CavHbnjGbc7g1oi
rLiPyqXrwftuc42hS22nrvL+lLNRPuSZLhI+Kj9yF51FkDVYzwhH9gDn9xZlcMiAD4AjAt07Pw6K
uIzToRwR7foqUraPRj6ZjUnp6DgSHPyx+vnxOWzDy/VHAhVEjXI9BHCvz9cbG3uYDWnHU7q0x44j
szdqzsB7srorUIF2HJp9jgRDdbVGGnBlqP8B9gSweL5c61be7IxsPE3LOB1cb+njAmzWR1HL8UrB
M0SaaTR3CiTG/ZQqvRLI8aK0c+xINaqNe5SuI18UQYIPb5MKpcaI1KVKhFT6Pkh9TBoe5nnHG75z
KCAtrNHLW1FtS1twC60DweR0yu3ZO4ylyz9Zwrbw2Cvrym4HjIKfnD1u3zsn46yRDFBXlJHBgT7f
KiAvU9G31XQK2q69mjkhVyMYfiFYp1Os+rHcCfzfWW/lEPJVg+GALb+Jnsa86LUjtDllmfcsld2i
BpqxKG+Cm8ydu53V1q//NbzAReBrL2IA2KtAbytGK/tFTECozEl3ZEiEEFnkBd1ehvHOb8LvAZiE
6B3g37bvxeiAlp2b1pyqvsWYCzaXN/3kPcMd9LdI0fce77vL+TgriM8s0No2txvhGvUzaZvToroy
As/EJAwk6OuZND8BPNU7r+mdPQRIBj4NojQAf1v2Ym3GaUqXaj5N3BUHUJQxcsHPrJffthDwDn4A
Qw0WGX7b+T2sPMJTCNLmE+3ZD1YMnwJ7/CubzV++GaudXP+t/rS5FqD2OjBHqCoHF/TeTHDfNOCM
nEp/HmI7V2hN4pMlGRW6V89+I64mRFwh4aO8HkeJdiWVY2JfVFmkC+lEDWUirhAjfLwH28wCgFsA
awUoEf2X4Sk3VcBAFqSrZms4kWwcDw1XTtwTyq9oDZf/8VIX8MO6lg8rCS4WlCvu9h2iJMekTPlw
GhCCh6Bqky8tdH13U+M1iaNrUBUcAwZoMGJYWWDNN8bVzTFdmuK6RyR+/H/5HNgFIPUoA6EGen78
hVWDoOiKEXgAaa8XG64XBI3poRSuCecF2JMeawfUezD17NS4cTksbTxYlb6SQzXtUKYuoO633YFG
d73xa/CwsVLNWJeZ3xPAw+BX39IRCgtmEMoGoCHEnr3I0BVlhVbZBYdeR44PRqbBseUKsew80ahr
usRfegyQRwU34iS3H/VS8IQ1jDwMuipulsLGHCHoniIQ/0w8CJGHfVFPOwShbW63/hAYdkAKgc9Q
6tk43iEox5GABHqyi0VFdR04D7mLFEuInoZcBBgygxLCravc08cn6rx3mSHLWO0UfAvwwPMTpaPT
wUPX4wmmo4mR1y1fQEpFeGx8+tkZFcbgdC47TKydj9o2+XEug29SpfbTsDTNa82UnxCEhJGbUXkE
FkzCILdY0k0odXOHEGgRAtxc5up46IR78NoxjWqPleESiPqFFwMPSzw2VJ1kF1qiG24tMA5DxxdL
0nguBqB1c/GJ2DZGCel53onrLs2mC0KWjYI+6l+OsyWT5KIHXXaS84nxWR0Wp56QeEq2c76Xu+zC
YAAgXYUKiLE2zJi5q+lUSm85ZaweIog8/RDko+q6RTueHZPxzg+y16q2jTLeGsJvrBO6xiNj7ik9
DeBxHvUytoeCl2n88b157wcxRMMrWRvmeVXN/woUZSjKIhPPrRMILzxkUD2FSxN84qW12xQef9K5
EwA/Guxb6OwRhyA2PV8pd/wO9Y8W6PtoXdHcaiPPKp+amd14AP92Nu/yHaK0bYEQBhomAL4L0w5k
1+pS7ZxyL/dDks1ozD573T21gO+lvaJXc03r14IuexjLZbSAleHsIFIGXwBg+vnPXEg3IIcXzimY
Mv+LztwflqD0J5HBEAe+P+1Y8nfOD0EJiMaotAK4f2s/+AvQp92K9002OydaUiumnfSPkqPJgE28
4eXjq4IbcXmECLugsXNxK4CSbY7Q8kzWzSr1T4Jnt7ptKp7Irs/u+hpgFfQgrv/FqF7nkZsT/rnu
wRqJJ2vMebRMXnUT2Ck45fWMIHToXQS9yIGYA3yAQzmOCaGVQF5P1TfAtdlL50OgcaVdq7Nix0X+
GqmgaYCNl6UK246PTdhXRjhRJuvJA0pRTSpxCcIKOFHXmUOOhvE3/pT7z6A/wnfZTRBqVBpPfS9B
U5yzGmgvQlVQ0slVo/362U/LfoA4QTBIVdrxuZmK2ouyCRsf2sCldOwtwv7q1ZZjrn0zW1+F2z5P
zOTol273CpMSS1J8U26uhiOH1KAPM7jSIq71DA59I/FtmdHk2obKvAtF0cvYb3ykwwPtn5gCFR+Y
yzzaVy5c2JcBgfpPlKPJp8mUyxBxv0lf5jkPAuTvdBRRC8LWDW1rhFNCjClCYVpiJEHXgZPfgdyP
+Y3AtCy4nKJ3w7YOGlQZJBsApeSAXKPcm8zT3FIAc2yRzYrhZPntADk46Ix1/s0aZvIHrAMAOMjA
GtjTwruy8gV23268SYeszoUJA1uV38EPAhaz4p4squeFfKtAAf3StW4OUZsn7Sos4DnBCOoW/QL4
dgLzHdSpz5Sa7LYnWXHs5qz/rClfvls+mbqjFpWFFuyF2wF0c6fFO3JQPVVUgI9iEk9DlvlSLbJN
H9kULJi6lxnxQNToqZ2k5h1bAu0M+BSo08K/b+sZFrDnBgqa5VRJHfW+11xVec4PvXDIYcY7C1G4
smKfqp2nfekAMBkRVQIg0ogZkcmfW5JWsrowggSn1oBvinkMHmLEXW3Epb1a5a4AXteKKKhtmzfd
uEtKxronJ4Rn/Y0bePpoTzWJOGtFUjJ3LxK+NFhYD/EvZJ5rAudu7ONUp8KX6At3ajh4y2ktTThq
50FDZHjYs1cX5gpLodwFwVOwuoLNUlYKcajpfHKS2he3IrCWxAKiGVO/R2mndTB8UAXZs+pl/9i7
ffV31mRlHLDJiZXXkD1Z2jnbckVJ1s/xg7WFBOqr28oPKn0DwgSbnDp0H4h70cpPukvnG2gCIOl3
0vaApy/Cxc3YTec1ADlxu6N+kXuYwHsXC8RPeGFkmajbbIIYqyK5zOwse0ULwTwe3AVAZTqkO8/m
nYOGJ0TSAwYQlBBbGRhQ6k5Ofu+dbCGg73EKkejZto9e05urj0/6nR+EYaLu2r0AyosLwV/KvJnU
6RCcVDG413ZW5XEjQDr/eJUNuertAL0VRkFvB4rq5qpd/zVWKoMp52MORY9rizSkg9S3piz1ASZ4
TuwAhQuvEnayZBNGjdQLiz0xk53y4Yb3//YRK2MEbS4Q7aIutvroXxy+ars8d7JOvKZiBJdf+1V6
hyxnxpxU6dYZyAurm7TTEv0PgqF5WSCkbW7wCviLHRBIRD7elNUInUd1q9AFshMI9DHEaBt2t3lL
s1TUEDX63WJH0Fdl7cFeGlbHgqTSSZpi6OmNbrMg++2lUaSDL+eAEpH5bKXxmc2NqWA3T8Tyhlii
ZhWBqh5EOi+/5dr5CyPHSfLxr11RkfNfi0YDwdoeAARiuIJNeqfIQL1lVae3Znb+KkAFXpUNuj0J
tyBgMKTt6KCEEPR15DFpY3puBZbYTmx7edshXwZ3EcxXEBhBmDy/AV49BFL2NuTB1BWx2yt94xKo
Dz7+qe+ANufLbBCixQPxRJVYpg0aVKrQZC70YTpu/da2PvmkxIBYw7uXsgAPFhOulxgZix8WuRQP
TedB+DfM7ePcKr6Tgm24q+sLgCWFa0TR2Ya/2h7CoFNrGSQlJ2J79QH/WXHvUlRfSiGau8JbgiSH
JCmWsuyiKhsw1ZUs5juxWwMtssLQgWzKdpLP9zYLsPdq58DypKiJn59J1wbpko1mlbg40zGHJCVJ
1ziXFDMGKc8jSi4VGgj3fPoLDOLgsXEnL0acCJtvXCdyuS7CPuDTbxtG5G9vVSD43ADG6/yz6jSz
PVSYUAYanSkEXFrGDaR4O69i2zZmPRFkjmuwgsQAJJONQxEl1I1GNtARkFJ9Ie1C/ral3cyJbK2C
giNvKbQ+6+FvB2fB2Li0Go4OVUMWNsJRQWi7OvgUoNz7RMAW8WPdSBZaylCZ9Knxd9Cm9z4XjQaw
MdC3AK1mGztuidT3qpyrV2fO+cOyoDxH5jx7gHVHJ4UFBBnHJ/pZi1TesBkBg5jH8salfh7mnqsP
dUubI/WgYWZDp6JgkeMQGhAVdh76e7cKmDO6fqCaRi9bic0+oC5hG35q5gXjd4vSAx5qtw8uJPV/
ZCYdfwrTud/qrOhjbfWI3Zk2IIBC7bj2yoBYl9XAcYAX/R5VfX2DMLggUqFsBbjLvxBdLWogrjLB
qc8hpWTVVMWZS9B+tA7Ezh3eiDX+WQtB3BtS67k4ufNLLAm6VgXDkp4aysvr3O4yVHv1FEFH4SXt
0JeRqss07MS8HHXGyuNQpNkjeAOYvY0ncXT8aoqM1ZGQjlAJ6kqgtTfQiOd2sOewQATzMra8P7Jg
omBEUPzJ6LCWBP5Aoiwri9PHhvXSfKNU5qBFFAXRHdXZjV1tRlFTtE/JX3OQJ64mX/Abq65/fLzI
uifnjmoleiHW9ME7B7V0s2eum1qGTDR/FcYOQpGVLAbuOcSdxee9MPvSKYL8g7IIrgGMAEi45+dj
K1nNJEvz18YSXtgOaMJHVNXddWXdJxRv44ogprqrm66LMfyF3vipGQEpDlYoYL6SbCm9R0gtrYSX
no79TGWJdoL0yFAe+5zRZVdDvwb+m90B3g96WgDiLUj5G3sF6LbImmpRrwgbPRCeU1l8LY1p7bVN
+5SvdJP2EdyK5pUNcMUhDfLieuy0AUHGnQeIe9zm0Jha3E3pnH5hk5+KsGKqfIYdMUBA2ZKfRpEG
T1PZ5PfEwA6FaF0IQltlN+IZugoK6X7eErBrBye9U0HalpFV9+h5k2ktfwDfLAXIlxLXpAfobmGP
vTgoJTru4Y+44XlV9ki3x/Jz5/IWo1j62eoirzdDAdTchm4Kj9ciYDygQ1ZlFcM32mYVqDZFP+4p
2N7bToRgsP8gja6B+PkF0IyRAm5RvbLKEoeAlV3cAJX6Y8prkWDt32Xhr+Q5kOLRDQrIy0orP1+P
pDbqYS5REP54Xuy0jYw5OiNFrtsFiT0bs5OIvxP4o6S5FgChrIAF2rLXa0P8pbFUj84d2gZwM/Pg
VQz+/GWcRtEmPgr+9xD0Q/hbFgUB5YdK9O4ZqyLd6wFoXT62AOA2mpqgrI8KQ7B52PgTWdC3ZHwF
sNJdVy51v9R8Cg7N1Nx4EA/dIP5gnyAbwOAjnv3ZCnC3ZQD+Oh267nqxWJbQGU8tMNaEmBl9BAGL
qkRNy3dkPeVO96ALMwSCI9wD2AjIzSw0Ajw/KQ5iuSlUjx4IJaJHCXgrX8Kp/HdE/P+brP3PtTD3
f2+y9qkuZPXXon78j0P3o/oTkw7gJv6qgFfM1z//6+3//N8d1xz3X0gZoXqCDIChEAmT90/fXAKU
/F+oM+N2gxKDiRsrTPLfjdf8f0FchwuP14aWhitZ9pfGa/6/1hI8eKx4+vg7iJn/+3+hO3H2V43v
Anxa/dPp+D//+9c2tttuRMAFbfCSQcz3QCeEZHzzqHtlrF6qab6f5JAe2ibXt/2khkc+8irMu2m8
H0w/JZaFMgUCnOVmqGrwhWhexFOHqWCKNZiZW2gk5q6gBwKZWjgsRXnTehTDr4QcvsjSI7GqllNn
hpd2lj8mZYYvcIsYIMXaGp3UgED/ch7//pm//qyN6QCHH/0RgIKsLSHXfHEL4k3Ie9ELAvTioln4
NfTa9HsztiGK4eT49qHUn2DypfjkenK+adp6T8z9hk/+x9vhE/AF4OciyltDgQsFoye9QKEcQu8X
MR6+8nauPlWtUfXVCGZhxTtzsExKBQI4O/tqpUpA/MDT/pUuVv2kpqpuwtqboYqD5Gi5KnPQ1kPU
uauvA4qGf0JvUT4qJx9uJkf7QI4pU9fGgWYBgz7Vtce0e9d1bV2HRQ3HFPaDMjps0cQutOwiQJzf
E9Cvcr7swAOb6Pntd0P55KCR3JqvIw06Nz5dK4bZajtzjyK281xkfbsggw3IENaubv+2pLC9cCyK
6QApvCugd07dG9APH4XdBqE1LVrDaZfqG6Bd5999Ic/u/9nFWDPC81PBe8JzBAkckAyCwfOvU7lU
QTFZ9r1iTvCjKkQBiZfOEfW0s/vNySc2J3nnZI8qa8xNAZJQi/5QxIQeKHZ1RDgvME9jytMdk30e
nq67tuoicUsowkcE25uyo5Y68PJOT/edVN97FBtwGUy+8yw2erC3VQDeIPuCiG/FnWHmfkWxxpRl
HUOieE8raqKum/q3/CEE0eNz3rb9DYhby1+gY5FELNSDOglcjUPZ9OWXsqjR4dlDrORhL1ZGKJ3T
MYacJUeLT4ccnX4Zv/RO1aL2HPjqwdNKQhY49wkYJfypRKJWRXBWP2ZWA5QyYqaYKGhJ97NrePnd
L7vvko0LxuRK9B8JU72CLFUXTygn56FE9dCOtT9h4dxrf+LiYV6ia4Nsu2M6Lk9ijW3AdIJEFz0f
tpqNbpnsWglD752h7r/a+eyuBVq0MMLHOgQEOakPqTceXI3GamjEPPifPbT+ziONvDGIpy8gUneq
+LnzWevFPL+4kM7idqCW66FwvFWSaa37fGqC+b5q0EOVoDHkfT57ZQxe5XBdTujVSMg0XS/1OJ1A
bAXCoZh/NRd5+XXnSy6f0FpOQu0aoPpaVN7EQhaQclU1hCLArkEiTAuWxegghUMCrwjVVu14B5XV
SiKypvN3QPIdZkRqbGC+duhJcg9vKQRT0os//rLzgBiNuXC10VgBzJpgFRxtWSC9U/RIydPxyc+r
H42NbeJM5GC/e2gTYOzrj1fb3hOsBvE/wBeYEeRg25CQGAYQYPLokzZO+801hYB4pat20vALT2ZD
p4TGwHRtiIHy/TbNwyAflg9tZj3NVDuo2RQk0W0pbpeU8ngGlSukpfO98dFXSweB/K7KqdoLxM/j
yXVjsaUcJFN0xXIQymzwrCVA3KGrYX6CesEcQVtvDpNLdeLbuIXC5w9j4N9z7akrP7VtpEBjeu/z
/AEifsSeGMrdhtQB+T5102bP3awm69d3Acaj775V0HAcqNptv01pNthFWjwF6MaGTMyF0SmlRrZg
YZKhail6SLZ10oiePUsNJmFmDSzJi5SHo5r7nSt4niesO4WvwX3gCNtQt3wDVX4pE7hZZUxJneLJ
KtGFCr3IihBceivm8UOfud5nVromQt8UundEW/OwXXgT8rt2NTi2osWTmcoudBpNE0MdlOzLqn1B
nzNIGqrGCmcfvP6hge5BOtWBow63d18vHiFAFtxTlIUQnNoXEIiBWNtUhognHy1iMaeN+XFjqv4q
HZz6qVJVDWkHqAoVSauoGr5BA/BNV+xgOsgSJr34n9QgnXtvMcthEkW3cz6Xzwmfh0kKoMuiuwww
tI3/H0jg9GjpLZ+cbBCxQT+rp8lZrpjxsltLTTDyHR0eFJKnW28c2MFCcXLnG9YbeXZj8Qno3uGA
KI4oHpE3/v0vdwQNV5UAT0o+UTd9aGdGn91srhNUvtJr3VtWWA+peOCt3+wUsd47mpUOutbQwId/
25tfFrbxj7NySbEwBOcHZ8D1QIcqjDMiPiYmFFmxcxfe4MiLXwpJIvw9+mCCfn3+S+cCEie3U+qJ
BYWOxlRN162XMvQcKr1r2beY+6s7OymHIgsnz/RRt3B5nDBMA/KSltwYOn1vlcKEga6tEjSQrCLX
ylqI62s3npp0/q5F6YGz2J+8rrEOmedkO6j1u3uGcBHVrrXocxExSWktnRzkkz0MMiE5FLKyUF8V
SjKhVbp7BKp1Ry52DGJp+DEIkiGGO98xbmg6kKVQT63wv6Q6HzGymYsDplv8UavgDsTGPUnsRqIO
k4WmtxTt3NfCGnSqb9DHL7eC5XIpBA3kk2LQ2xap/ZV2Or2epACoqPNwkX5/6PL6OeAPAasf5CT7
u7ofjh1QiMQONcHOf+xaLzcdGBNyAky+WBH4LX5RZf4IRTRsiKXR/9at/ZNtj08LNJXxktZ77PmN
euafHcCME/TLQbi3gibnm76MTd4Pcy+fKrKwIuomhdoQYRmEU51Zup9uhcob52jVKRHjFHZXhVIQ
riOqxXIcJaHoFMyuxmxmLzxlxQ9sN5t34tKN2uPtK9EXDGUeTDcB/rbF/hF4l62cFvWEIrPzOBpr
eenHSVyL/0PZefW4jXRh+hcRYA63VFarm+p2GNs3hCPJYs7h1+9D7wJrUQ0RHzCYAA9QIll16oQ3
OEmLKTdYmdTVkzyBxwawS1BXoTYBhJ3hk2IK7UNvdO2L4iTJTzsokU4DIYZ1ZG22+latM+05a4zy
EpjS+Jolhvrl8Rf9q6dwu7EJeMxSaBzO/PMlKMSy/ZxcPwtek2ycXL+0y10CWPeYwT/cRK2ibUnl
1U3aRuo2iOMD+GLtaQSv+sX0Fec49qruYjp9rMoBKe5W4N+iNNhuygPjfstyVTvuz6rUlzDemk1d
K9MmIp46g+9v9crEi7sz9A2l7+8g66WzUb0hSRx/8A2n2Oo60OQykT4McaO+hFk1IGgOCq4vU3tf
ZmaCBLOjnuDPNeDLqEBW3s3dmWfSRDscbXKUVeSlhQa9azmwhkm6jqiOuGpaA7cDGLaiBbLwlf27
fzQKGgZbQGHIkBc3n4N+WK4gz/5aW+W41Y3COqlZnmxj7qJt1SpMBeOy2dWSMn0Q9Io2oPZaLy/6
j6GfTc/gWPNz4iSTq+jFd9VKP7UxM0Pu2Y/mOHz1+zQEgpHu5LpEeVFt/IOv0tzROz5JWYEE/J9f
GmFrrpXpfluIw9yeWWhdgIJrRbpqdSy5U4URgIM10s/Hq7yTLhCHsK5iXDnrUC2Doy8VdJlkEy3C
iIPldxZJbYBUG5YEnl43ngBWte/9rJjl8p+NykhX7p/F1HT+bPOIhzkvPllcC86iQSc36FYMo5Fe
y876GBUHy3iR/NG1fgg93JWNtaut+AmIldOP+2ocLlrpHPqhfS7CP4EabQbhrHQqFr3w//eLQJ6A
gyCTQm7o9tVPJd3wQB7S6xQ02lHz6T4pY6RihqAnm54JyZOdR/LHrixTgk6dHbLGnDay3+VbGXmT
nTYg8IjaoPgl1bV/HlMpdYPAaHeFEmAYE6xKmup3B2y+TCheUPNB9mIZOUH/6iXQy/TaYW2yG3uG
mJEDePTxXrkrkvhQtHL/emHAMl+KFCVyKDcMI9Kr/Vfwp+2DTaJAHPZHEPqPl7q/H5mLzOk1LCJg
Ucs9EXaRKeeIsF0BqQVbdWwAQ/pp6kYoP21iTV774u882v9fDzWAxQWp6kJUnRnFV5HYJ1CExACt
eapjZ2YU7gotfM7s4pxoxUZKTRdcb9llh34GA3flOVjzE7irseBpzriKuZ2O7vFSry1IGzyFxiq5
FjHzv8Kgq6SL8NDnXXhU4Udv9Ah/DtJ8pLOlYdXx6L3lUcsBkzp366iGb7e/UTFgKo1BXCNdnw6m
VVUf/LG0ni2tP4cSMyhoRtpzr0vtrB/TOkdthOCTScElQ39sYsqZjecxrpRjINeOm/nqcJQK3Hqc
RkSXRvE/Pt4s9+UGsH9Ybejb6YBpl42jvDB9TaOJdq2nEeV9yAwbsxPGNtNNeRMk2bSvLcnLbcji
jxd+J3jSugDugbzQ3DtY6jogEdWzP/zwSgNv3EPgeOtsffrUdeov2Q6m/xqFealWyRoY85l9lhhr
Ln33G5dfMO+UGTeBQPwiVIE9As7VTeHVqeu3rKjUa1WrhdtnWbbylhfwqDkqshRvmBM5j7aXQjej
EH2JeQVLDflRWEVPrzjWnlspr5+stH4pMsd8Cbt2WzB9bgtQa5WTILmgvrRjvqZu9c43hxI6W54Q
+GDnzE2Tf3J6tbfMqdXG6Koh5udiS1O/2GZsvKr29CVCwbkys/SDjBrnt8ef/D7SksTQ+pgTPWgR
S30dsEplaam1uCq+YRwk4EsbCI5rGLn78MfXnNsLdMUQzF1yrvIa0YEYl7+rqIbu5Iig39DnK3aT
qX+olXEFQPzOHiKyA2PGA5FQu9R00Usz7pssF1epdD4mWRXv8d9BEs7R+tPjt3df/FEm22ipo+Gn
oB+wCLOVWvZDHSfi2vXKrxwNjZ3iq9XnwE5+JmMj/wKss6ZI+d7Dsej/Bbozr1qkUXkZpWovpOiq
CE26mFr9OXBM6ZiY8u/Hz/bON6OjzkAT6CwFzFJVL4RfO9XczR5UEEifSWMezWj43ap98TTKqM8+
Xu6damluTrM3SFF4o0uhK6VIfHpNquJNYWY9gyqt9nYYTS9Ml2h4GMiEI2h3DGNrujAls88ls6Iv
AHe3VVRapyr01WMVGBOzjMoKfrZNMxzaYvijhUP8Jsqi3qRTHK1ALN/5/oSqeZORo0AsWnwMNSxt
39RzzasqS98WXSFepRxlC4tkM6ukejs4+ZpryLsvCmk2htS0K2mfLkLk6EcFFN9S9Yw4O4xycG7q
j3H7R5PU3yRUxyZEnGP0XT1NN3IHE1HgdWXlZ90H0ZW6qDl8sicJdZXG3IB+Ooq+XYkp92+FYEJH
BHonxxDs9W0sS32gqILr86rm8rVtnbe6l7WXUrUvulylb31Whivp1X0Um+vUGeZBcUEzd5FyF0U9
SWXpB1caaQJqEHwrBLPaw+MtuoCUzzfGzTLLtkNGxt/nphVcTaDbVbONneTcGY7YMMf7YibTlwl0
XBpIl0offoBKXxuXrP6AxZs1RkS2o84JruyOvdRrpovBiexSFO7bQt13DhiqxPmS+mffDLBcggz1
+BXcBwXSEnY7StDELsgpt5+298tY77Sc6IOBitsL1hrbP0qg59u0/u/xWn+bjbcdCN44LR46ecxs
7gZoSaOJCBXz4KqV4k1WSMKSwgjw60zVboM4yV4fRfWHygWTIJrRXxW5tJ8a3cyOek0ojvGKhXOl
O5d6DOQ/oinMxM0SCd5TYZe/i9qnxw5b+zP9BThasJEPkhUjW6/rQ/okOTCft36ChqNF+3kHEcTc
pEMyPgvoyXsVUeAX1U6Kvd+l5g/0OJE4Kkb/C/Ay/2LzkVZCzXvfnhNlz8GYt0J39vbV+1rZOnER
RddWdRxUpqbfNoPhs69Ke61T27NhdTTgp4jOlgVlj8Gx8glflZUO8X2ewjSTspoS25lHd/P19E+e
0sg6DV+sja8G23DTi/iPM5XRoav6+EKVU25RKPqVJo385/FmeGddEgiwN/C2wSMu4SGqMUxBVnfB
NShwJMVnU3vNWzt4Azx+lUniTgOQyGMmGuvp8cLvdFsZ4+kzm2FmMzNDvX3iXGrbsmSmcJVVRnf4
TPxp/FRsU01NCgCwUcTd2Ptnp5A+y9ilvI7qqB4UgpEnmjDcGXUEDqfQPWFbrys/bS5cFgeEXzQr
pNGjAzy3SBojKavmHpHjCUf9XtAL2RT/qYzhv5h06hmgxh/MJr6ggGW6vZqiUxn/ruETP4PhXqO3
vBOB544LrU7g/dgOz9/vn32RV3VQmYZwvAhVk+9OPsUueuDxyi64T36YG3K1kErS+1aWsyBQXjR9
J9/20rz1OlwzLrVwqkPfVeaaCdk7l9iM2gaVhwYS2O353f/zQGo2aZGp9r6X0m7bxU4n9gHAULe0
zG5banm3SQp1Td7/nd4RB5y3B2yVTBnWyu2qWalGoAxDx5PTGDgRlE5jU+fYxOV69DUeK8tNOzM8
JO1I+EWZ39/2k/+qTXaIKHdZItVQWRB7mkI6I84MFbaw5T91uyai8F4wAiJHb4aTCI1hic2eejST
Jjm1PUi/6TFXS3ODyaXYNJXa/kcA+Z4pWnEZmlE+86vsk13K1Ua04c+VE3Bf2iPKwukE+mPSk10m
qU4sSUqDNty1nbLiP9NIkhMFpCAVq/rtyGx3a1KsHVXT/yTpY7/ryOORHBs2hYSyWgrzQh2Eceml
EVnjKYn2QxHmboYmFI7Z4ZpSwd3tOdNHqazJ2jBgQnXs9usqgKS1nGBylcuh3chDRee/EZ8cJNE2
w+T8z1uY5ZB/J06TjJFYzz/nny0cUyr4va8FlNCtAC44pftBssutXWXJ3gyhaXPpJivx8i4QzIvO
PDOElBAGXmYIFVsY3g+L9nRiNvSmE7dq0nHlGlpwHUjFcLDmVM6NApj21tLGjrrVzGW5cLy4Fgfa
JLS1M0Czwm3bkxNZWxs3kjQ49O3vpHvKpdMQy17XfVLznDlL8SQN8TZwy59D1B/gSu+N4pPvoKgc
dfxz1b/lnXfCmSbrJXgB+14qFVWZJU9lmkseVtXBzkq7N2uqxGGugz6CV4uPSYTN6Vg5bxb2lecu
jedExWd2JSN2SKtfto6RY5sr1et9tEFHgs/F16JexpJvUb5Skcf9AMH/2jJN3weVHx0DiqRT1VUu
hlXxUS+YBlMyBC+2LMTBUThVeh+2hwa8UuA2tt2iKMlLQwP7d8A08hXY1ZqB9d2pgWLPd6aDyHiR
hs38dv/ZxnpQVI0SKurbyGh+n2Y/gua1nulRSdSvKWbdN4WoqUg0OKAMv3QaRIvFYrRgxoA6rpBs
06ty3bOioXexwSZtDArrHJq1+jTnu3puiyczVJCrSeUfWgv7WGLeuH8c4e6rPYRcuehU6mKQ7ITa
2x9kT61DCqI61xbu12Fo6wkTKzmgSQl26K2d+ui56pyv2Aeph96Gv4RHp4pnrqHxDcshPZQG0qK+
UdYfEcJufxZg4idX9hvce7U28N3Rsf+ADlbWWMB3n40fTgtx1vZgDn9XpupxMU14G+pXpM520xBZ
G0nNXxnQcV0wAHr8mt5bDIgkvSySkHnB27cEHCvQk8rQr2kcjxfTwLvUz5g2NjjgHVGvU1fWuzvR
PBzNFx3pIk4pe+V2PZgmDG/7lofDJ8wtVCfZWp28FuXeXYVdiEgKOxF83O0qaQq53cZH5Iqi4LDp
ihIAjqOtCg3MW+gmjSQC0AHkGkW3bZbdul0GXLKAjTFY11RRu4ssNe2nPA76bVv3xputZTJdz5QK
Q1iT5NY1Vp0N2EZr10sgY3at0iqOC1Squ+YkJ7MVwOj/sZrR+mKPtf+hbyuENIJMnuW8SFg3SUj7
hipO7jO3Gyp7p1p58GLFafwJYDUYn2io68odKOmPYzCguQG6FdDcmCO+T1aSnkRlD24g8d8bIJPF
dyfsjoVMG3fj+JVabaZADQu3NDtF2oguUbcMSHwuQLCOcWFyQhSp2SFpoux9PQFkXgTRELidlfhb
uGBGsHKG7zYnN5VKBJtBqtyIy9yYqmUK28KRr3qURTC2YBc1Ra3zqxCa1hg0rGxO7S4rAsCOGhLe
43MfBp+j2w/apEbcNckweUonn23rq9Jp35rWvkRhAh64cgNxLu1veTi+9UnsKgCqS5EctQH5EmdD
w3Snas1R7dFtsn7X7Z9E/81QmFmxylw4cosy2TdMlSNf2ibqKxK5bizCp4JBUkbTLpU+2d3YbBjH
vLa4iOZKtpMTadv0K/Pxu2Jgfkrmf/iLQDYCI337lC3Jey/3xeThz0Glr1b1ZQjK5Fc0dR8fR5d3
V4KT8H8HI4x2b1fqAy3s7FCfPPRPx/8Ycj+xs7PT1DTJ7vFK99UmD0VDmSIXlgdUiEUgAxGo+KZT
Tl5uDKAf9Z91krzaJkDAvENSDq05F7uTP1HlH0KjdhORXHsu5Tjst4VNA19eM4+6x9rMv4hLkTwS
8T9KotuHR+o7wsA2nLywttB6blX9lKtd6FqN7gcucLliV6mDeUgTxcbjMWVWY55r/P48bZCyraXQ
LenMwn6xtAKibZ9UKwP3uyiJloWCmC6pNb+RuHz7A3OZ4s/KLcWTJkecDLskA4zr68qHuWtAsAp5
7fxlmJOgDH67Stc7DWwHVfZi6r69ovbQH0cnMU49uajbhL79tc2dq5Y76tFMoB/6kwxGDibIYbaU
DjnyrfUM1/FXH86IqCgK+ZSxguKvpKcr2+gvAuUmpJNt8q24fInn5NuLsxELvVD0UGo9y+QW7BwR
HSwd25JUmSDby0OdnB20MJ4j7NxdSMLygQo+vA5ZFX72A626JpAKMZeqTKIUWDplyOLArSoHwbqq
HTdhUTuQ5Np00zFgd/PICg5da0mWqyEq4na5TttMTvDT1XPEBrVp72Rp/TNWa509gzj2qTT8AKnK
sTlkToJ5jdLDuxmtaE8bQT2xz/td2IhqO4xqdGb4+Dsdo/bQFVrzIRp7ey9F4as9Kg4bsVCib/0g
O8iq5/megf6w8zvjhVv7UsOaP7RSuuZUtRBipP5AwxdSMsPsufgkQ7vdDkVcRXKsNYNn5irXm2M0
wStizW4f+BMI+1LeDvWIirHwX5i+W16k6+MT8MHoWk2l7WkFVWebWtEBozRc4zUnf2raEO5EHQwv
BfiSp9GPrd+6kmpbGv6yW0pFfUR2uVvZ2Pd3BYMEkn/+AvlDu+P2QdAjiI0xDHuvMnoFIV8KEbZv
d6gyRf7N7vpZNhEug83YNft4qJQ1pMJ8bhY7dZbuQ31i1qqghr9dPy2ZcdRy2nmqENZnRarBPVuD
fR56MlISkPGgiKj81BpB/a2WqFLaodrWit+7QWtH28en/O9offFrYEABuYKpPwNvF8FuDDS1a4vG
8qDLiRPSBeBc7cmwLuYwvk04Nnf8OtTIYtFptNpF/T1t8/an0ibjGwOH+qPW4SKVkhw+i0p2XpF9
wbJey6wXqU5TL9SdeA8VCyunAj8RZtNi30z4NCEYR2njjCnXax0yVU/1yjipUWN+AwAefsiKAlW2
xw97l5bMaE1Q6GTn9NLuRr+5FtDyrOzW05Si2ou0Fh6YG3EAAaxsqhL1zcfr3fHMUGtjxkwbEjQ1
uJulHkkPtr5Q1Mz2FF+q9xbE8m8UEMFz5BS118aVvBWV0u7Z/d1BHyaUXhO9+9WGVv4dFF61I6Kq
G3WEnfb4h91dIDQQGIAzlwZudF+pjJ0m9AyFK68oGXJ2cW6eCrVfU+GZr6GbrcXUZC62mRVTpqBs
cLvRNSUTshpNjueozXOXI2/VqP0Z0qDy4/HjvL8QlSINRJAUy0GqSEMj6ULT8TCXyZ5NC7MuaPf1
oajVNeW1++qUhwLMN0/b/zbJ51f7T22OZLI22mpie1I3pr+yTGiv1KDyVxOxH88RU3hJxuiLJiXl
FtOwOUFMHZQKRsN1prT+JkmSAJlbmMcxHVOuFkmgGih1x54ivHM1WopuCpH79+M3dHeX/2XiMtpW
4eIzMVz86rFNbJF3je3JGa4Sg6zgtB5pSIoNqBpcYnt0niUjGz9NZRyu3Mx3bWWWniHbM4VpFsFZ
7IIuN0IKvdjxkD0UO7l/s5Cd3fY2shyNGbrx6K91n957WGQv6WnQd73X8a+MINJiZCY9Tme8xe/A
3HZFFrzwWdGVgQYXXmxmS41rhsNah+kvAGKx6elLcegZzzK8WZaWQ4XvTZzXttdEo/IBp9Pe1cK2
2U6VnT/HXavso9p39qNdNYUb2Pa0NZBc3mRaHeyjoSRtCMru0hsVo7pylL9NYqbJoCtbIr7cppSR
iEO71QT1sI0b+TIZqHkZIuy2SsKtFfqjVG2N0MBQCcbksWlC6y8jIdixCRpsUMcEj8lq9KRm2AQ0
c+pNLaQGF/WiynaoVOoYlTgOXPw4i46VHEVnDCwKZCCh6eq2f/KzsjiJoGuehRMj81v2uubS4Ijw
DhzGjdnK2sfHm/ev3P7tO4V8PiOFyEHgoxiLroCoQkw12ljzckkz3D7qIA2Waf0cpROWKEaDmlbD
q30ip/9UNomyEY0ZbQsD5A254gcUsfALULIOwmgLTsBP+/rZ8jErxVxxDaxwH4v4rWAUwD7SWFP0
xW9VOrOV6ihh+pXUynffznYa7jVfgil6e/xW7i8zhhAI9cnzeIh/XVzcA7Kc4H4azVOmK8kqINXe
so6NWnwcTWUlZbq/L1hgBo5yZwJWWwZYK0fQREsMzQMt170odWNsME2Ttv/zE3E585FopQPBWQJ9
zEFF0E2XNK8cVfKvrpV3mHH9CHUEXS0f5MHj5d55KLDsjPYJ5SBwlu7apZK2pa0zp5yknjmn1fqM
1Py+XflO9xBDmrQ8F9pwNpcTItG3N8aYV31rUh94chB8M1rsC93Rh/hXy41wZbN4isYBWeohqXai
TvVXNYw/PH7Sv3nG4gAxEgEmQgYPrklebMpkaKZeKSfNa6Y43mlp0h+nLLKvjeG/AqcYv8LI40ow
qjz5rBQm+st07QcHinUrRu25UsP/ImPsn2EwtE/l2A97qZGRT7LjfO8Ufn0NlDxww0nvTn7S07jr
6qcx0d0mqCBE12qxsbv0ScRQcxIA2/nOAkfjVlCFt1UQhWeRKfla7jX38BbPjDs7QxPuaarlZZGM
5hMW106re1Hamu5kWcMlyUmxtDhRvcCyy/8qybnSkSLiMSkA1qBY3dfHL/6u1CAbgL9HqkURDTl1
8d6NMKApjWGxZ0NOOrWG0dKXTvWnPLXbbZo13xujyfaglT2zHLXD48XfiUSagdkv1z0wAmbmt/su
V5Bf6q1C85LQuKhdoyYumoPPrV4BSX681DtHicobFTmEJJAJWDajFSsaR0nktpf3Y/QjcLJvZRfK
K7v4vYPEZySP5IKlMWHNEfGf1EsyC1mSNFbRRhOCTdLjC+Fw+zERnUdItbhY6NViZ5dZ2Kv7v8sY
3s7jB71PLfCiB5TCYVZJNY1F7RYLSbNbLXU8FLwvqj6+qGOavpqzJOtY5unFEVyJadGt5FDvvF9I
DHO/h3x6VmK5ffKpqZGVSklw8zRW9oUTKLugkNby9XdXwRqaWM9mBSN8u0qqpB3S/L7jSRBPr0kk
XzRlSF4fv8F3aiLoYZzvmQc/z0sWr9BoA6duB9P2ikS7MiUMXAUCz1kLi+KCF0D5puX6+Kxb3Wdk
m+VXFLqNvV9b9T7Rs/4UW0Fzbo1m5YK7P6gqLVWYwGhOIN+/hOuWysjMCFyW1+njN6mrmydRQh/0
nbzDlElu4o1m9rDDBSHoLPm6vXIX3e8rbleH5TFL4vsu2YSVLQdKrFBV6H4znvusz7d1U0aYfr6W
9baSsmxL03IN2jR/0NsQCUeAxGqet6BGsLyZkjCS7bFULM+a8i9J3AE3Qzgi78Ubo9vvmtT9j+Yi
NJHo0lMLM3hF9Wu2GLndYnEXKwEGQJNHbtYexsqIDgUiiTN8s3pWzGBv2ZWCBwYy7HAV0p3dGsq2
B8ewYXDfrnVi3nl+6CnUCcQtKGfLqkiWip4ClfDcFpmxkwWXlGtHSJbHTFaeatwyvCazlV+yE0jI
F7SbET1kBzW4cQOBXPusy2jZqP6U7kpdDq+Fhm40+GSolo/PzP3BxBsBfi/TNxwmkDG+fWsCuVK5
VMkpFT0yr6aTPSdtG64cgXuEC8rTbPGZ741+I1fW7SqAjluhMC3zAnxWE3Tj63AjombYp2PzFGKp
vTWaadxlqPjtHa39UE8YsmGu5/x5/LT3Q3qHKlWTgdsxOyIdXFSMGJS0pLGS4vWjEp8CMeWnQjco
gGghic51pEL/5iO8uTWzNj4ktTVeI608tdAHv9ZBYT87BYqT1HwVZc2YlekpUNP07LRrVfV91CC1
kOGYzcYitPIWAdNk4FtLQjG9SZWm30GNUFHeKdvM191Rs47hID4lSj19y9GYWtkSf5snt2eXtekf
cqTmgfMSWSO1kyZ6ZzA9xxEuPZFLU2qFGztIV0nnafpZpb/KbviZC9sFoHbKzPZs05Bws4k8DzqL
Y58G8Ww1tdvZT8JEVKAJ3drofkuOcXr8Qe8TEfYuYgtAaBG7om9yu7HCMAcbGIT6S2jrf7IuKl5S
RBa3jt6FKyvd10Rz9QADfk534F0uDoociFpKi157KZRR35daqu37xMp3NYCLHX0KeyUduB9esRYS
UmBvyDKR1FxczIbcMBBpEu2l6hHrQCVPP0hJBKc3SsyfaubgYFJmodvP+b4R2/zND3e0RPSPiRlK
3xATtfZVV0abXJhrScOduhenaFbXo2U/g7jlJXJVIrrno9aYXuC/AAooqmKXj+HPUP8ipco2QuAI
yfKnLssuuZEMG4RvcI/40RjTqxnUT7V0NG20hT5KKG1K+N068kulPkf2q9mBuA0TCnFtWznMxpFb
GkDhDvWxyQ+dZK1t9ncyP56ELNrS0HVGrGEOkP9kfhT3U2byFw228HNYGfFWmqrKbURbvAa+HW/x
pvW/tKZSY54IAbVelei/vyqoJNCjYmDwt1Zc7CzUtlQnEKbqmX2kXIpEek01Z9f2+rOCQuwJ775P
jw/N39pgecDZVQCfmbegL7DIdgOlMatwCKiGDRSGjWqHcfY2RDw9rutd3L7ZoP11CUi6HO2nMdu0
IdBIMz+lZf45kM1NOb0NdrGRjXPoX3IdFwyp8MZh18R4qTTqMdE2cMk3Sta8Pf7l71wkvCt4U4QR
VN8psG+/VinnVhbGmupRVg8vYZrHbwhgC88qamXDXcYFb3XBzkCa/FDXurHzIzXa1hNA9Me/5K+n
6OId0uDhGHBAqX2XV9qAeZndhamObtsE7kB/Era0KVL1Gkf9zonfFPGatmJrS+GxHJsThwikwIi1
eLmjZ3R1wr0aSteu+DxIZ5CTRvVZSIcKz5fO/hnJLwb6dcVVi/OPZlBiVp6h2at+jrKTKUv8L4Fn
iXon5Je2ojuXMVgJQoAQTfzTV41DqU6vcOo/JFlJA69hDjJJ1uesdZ5n5QBKlzUO/yzkuEj3sHmk
6Y+mCx0WyMa332U2pzGUopO9Cm0mXSLs441ixv9JQ79pSX0i6zqKjzT8aoaNmexqkdcpl3D4g5Xt
oCmboPPopg091oMBrHmY1DkGx62tfUMLz3StLHlFz8Gbsn3TfMqRFZKN4+MP+k7xgLgEzAhKTEIb
aqe3j4BuDOptVTt5emhMl1BSkTygWrymhZ/uo0lNDqLO++c298VBliofMHqc4gfd1+1WMuTkyeqS
9hQG3ar0/H2OBoCBTJJIi3CdufTk6rtYwzNonLyhic6ixpQ4MnvjqNj40k2aJdHcTZtvJKLjniSu
+9lgULM3JiG7jpN/zP10+IKM8EoQeS9wMvSFWwuKgcHF0nS3H1RfFwmUNnIh5VzrKr5uaXgSTOlf
uzSMDqZZSTutUsGo0Wk+W6G2Jmd4f/vT+kA6cGYi82rMxe3fSY4wcg18R6DFRwWZADACMLaepjBc
SzTuaf9zm4WmHjWNDTlgyRgxfGT7usYfvdoeuzNqW5dJL5OzAW3tOYhRoit7aDJVJodfA8C0DSig
lA3bhdMTt3C6zUTCrVhoUfvsdKry3ZEC64iquPkqj5P1rEW+vMLcvB+r00pgS4NdIsyj3bt4Pa0S
R3ZZOoPXyukZWsXgRQ2DbzeUVfqBkeEmRGjXHCz9tZbH8EmOGJzjEz6cmy4OzggRIhRth+NLXaWD
p6TCfukNC/0sq7lUMRLEVFCHIKjRL8jK+No2yMObCLOshNr3Mi+8exBtAh8AEmNxW+EBqQNia7UX
jFC3iCT4W2A8Xjdp7cYp9JXF7s8aWRd1MnMsIE8YbtxGAaB7dmiUpfYySK2yKSVttjqvfj+ONff7
FtYP42JiClUPF9rtIrEYRQEUNfF8Pcy80q7fxsgxnqe4+J9r/3khRqSzPySX5qJPB/Pd73S1Tjwr
kLIjJvW/qsQ5iz4SG8zuLxm5v1vF6f8s4wRcfbbKmD01SWyWAavL/dgRcpp7keUEn7XJ+KqO4Ue9
iAGzOHZ7jMPc3z9+pfffbV4SHoAGa4Z6YHEB+bCyrXRqck8KbPOC7I96aYw1cNR9pjYjAKlfqTbg
i1rq7XeTe61LUfkg1wH6sRPNaNNzzcXOMlPVHVR1wC2hi1eO8X0laNJlRSEHuhrF4BLwaNlZ4EeT
VXjZaPQHrmDprS709qUS9nen0i+MxxV60Np4yX1aHCvn4Z4bwLf8d/n55/2TH0eWkCYR14U3yRVO
c69+8iyByuo7Z6f17Zam4kc/7Y46cPe8/ZHbHc00tIOq7EMpGgZln0py97g5TOUF912Xtvo3u6iu
DgZ6m1Z5C501ucb3dgL1FmpuDO0hUM1//s8PduQsK+wxKmkYI9Xc+I66s508Xnkv720FJi7UP1yB
BNfFyZJlKNJGKBfI4MTBKYlCXk6cfR5tLO9H0VZXa9LXSIvvrIl0EexxwrnNwy0+hVqOZj1hferN
430T9Ktu1G+GlG4jNOBF6W8qRJTb7gfiEi+i+JA69lveSRsu77Pap1ddCw9Zv3Ym7qMzuIQZbcTW
BMi37OwOUz62Raxknsj7/xrTyumIyOZp0lNUNcpitSy+fwkg8IjOpEPMYAhst5+3UCss6qS09ZJO
z/6LkyTYV6U9fY5GFciVGsFNT3TRv8S16p8a3XnLONCfsqgkG7LQGax8MGauYwbaW9pk0UkU1vQ9
dYzw4+OA9E6pMgPoCbzkR4gnLS2z8sgACFYVaImTvBxrS/UvTa+Z9UY34y+D01z9rN5XOS0+V5HM
7FM54f+cU2+s3AH3H4jCdrZzmVHvOr3I2xcmbJyHkhr0olwhTqpJvbRva6c85IXBtFDJ15Ta7vvN
rEfSMYdKZtTLwRSIw1LkULK8qAti9LzKYmc0tnhOK33f2INyyXt0BdpoENuVNz7nM7clGRgUBqJg
8OYJir44k6o1aZh5W60XR7Kxi7JaPXSjIZ39GoZHilfuaxgMUIaKBok0KL1fI/4UjAR+vZNf1Ns+
ddbkct7ZrdSHAKEARbEJ/tZN/wSjWKsGOWVo46WNah7JZP2zYZTZlild/hWwrbPrkuHr4/dwHwC5
K8DEzI1nA8msRSHTjEFfYnDY0QinJLWV2NpMCppnj1e5z2FAKv0liSB3yvxxkSiJ0pBElVSlh1hG
DX4wrQ+2UsivU+hEK/PW9x5o5g/BzgUgwDe+3cFFk5SjbfuFN0TkDT6YFnpC1bRyz/4dSdxun5n6
C7yC4Mp7WypYwQelnMlk/0XUTKHNMclOJFAX/OrNjVpH5a7IjR/FqA9PHTpyv50GSrtmUWEnVQxz
gynCDrOkGg+26ftAZrTv1f/D3pks141s6/lVFDWHLvrmxj0nwsDu2G5SpCRKEwRFUej7Hs/mqd/L
X1IlH25smfvKntgODyoqqigxgUTmypVr/Y0fuVDoNbQEUuSgSzNbT1KvP/3pl2BdcS2BMAz2k5rh
4fTUZmtNACj86z7sqNMk8PYKM2+2Q0359u2hfnPpIwkRCaXMtyfkLz5Fk6HmCxym2kP1eGy55X2I
6t5fD0kQ4ARoO25K5N5pskTz3p6FFmPbnFh4YojXnwn7LJF6mVTtMFlWlq+L14xV50bbXlPvlDaD
HQXryJnsT72dRjvMX6JdbzTNvg+1y6JPg1PiY0ctBHyAhacFtXEEcQTN53C6oymyotIerOsOyeeL
wVars6gKNqMvpN7keJ3H7OpQ02fu5smXqDP9M6mH/tdy3/hQSr3qJWkVbqZQfRj9fNgV0UnT62XU
QcwUNBxtN1HN4FAWG+pV1HGCAM7IpEc3vVN9D4fBoOZi12eykRR7rQYwq0V593BiaYjk9+C7MCiF
VHJUEk7+tRg0yBE9h1Me32SaHtwNgQO/yIhRkElpedoj3GvkVMOdpKmthx1xfolWeYYbMK6NbmiU
py4Ey2NPzAGVHGomIjvhtnU4Bx1QAiB5dnQzSM63WG0fMs3YpjY7Mq+K/sSaFO929O6vBltsQe7M
EeV6K7rRu8i+8JPWBymAVu7bU3z8ShAXRSuX5Jak/OhkVfoAn6E+ulFbJ7u3U587CF/Zq8cRh2Ru
lCd2+zLEU+ZQAC6SxrDTUOZZhHiVek7k57zVEBjfZkNPzoykLT3sRU8dk78dSfRvuKJyci0jPJaZ
3N+6MbrBpcM23BztLjcde212uTyecrI8CvQv70XWC6pXHCny4r2GBCYnIR72gNJ6pRZvNFt0ryIk
BIdxnL3Z7z6UCagjyuEwcay1EUw7OZs3ZZZcTfMEv4KieMoFhsTGRVZlE2jBJWoy51GQnEj6l9mU
eFZBONcFII/zfPGsyOhZfmw60U1YTioEkNz+MLdqvi57dCgKORpWxWT4a70cT907f/dNaHQZSDly
m6UPeLiBsCqs63xg5Ag/ZhdDUe0iSn3fDWQ9/0PSkXhJOsPiPUGicMQfDiXhTGzUETJcYWRl3oA1
gic5w0kDtqNNKkICkDyWGVnisq3ph4nUxn0Q35TwGmkWJKRhMAk3f75JORq4nrG0EDARm/hV7DUR
OYSiOEQ3vuNfp4Hf72tqsueVNIzXETpqZ/8rwwmeLkoXOKgsDmSAO7iLlOxRaB4IkZo/SDGrtSPZ
39RUHddvD3Z8rjCD1Mfpk+HZTSZ2+G7IrapljD/mjT7iWTnG4XMlV0h1dfGwTTP7JlabP8xtSJqQ
WmAiXyrMoF4PR+xnjOs6faANrpvgitOx3iD92bm9Vg0noutRpUOMBXGHYgcBVsCsD8dKegNCVa4a
QDa0jdr4m5Eq6GrEJHVlDe25NGAlaof2N6O4UwN1N0ZXqX5TjB/D7KapgRzq5woYZjWkHJrOm0ga
Va+28o+K4IUrQ7uxUw0lqeLEYx/dM3ls6nvUKoVMHwAfcTa9WnBDGZmjw/Vyn+BI48aZNqzQKSd3
DWN7lVRG+TlGMdA129a8VuS+P+8VVF5iyznlfH4cMHgQGmGYYTODZKKHD2LUbW3GCeLcOIUpF6I1
vxulCE4r4O0TLy3e6fC8tYSDADAFghPXkEW1Dxl/o3IyadznYYBiE6qBm1Gu889vL/fj8/ZwlMUL
FUFZmrUfTJQxbbDpmoqBg61sE42mlh+U27dHe+kYLl9K+J1BTbcQS3jJvV99SEVCeMeum2kf5MpG
avz70lZ9L2kgFYZ4ApxXwxcpDi475TKPb8zhPK4+RPGnKd4b/qU6PgX23ohv1CR3s8nrqt4rzRtg
cvu0fGySb019ng3fgzbwZhkBno2qfrfnb3OHlD0eA86akovb+V8G5MUn59yx0XNpEf9+aMubYMTL
79vgaJgU1DCud7GE/axypxm30nwvy2tuttJw2zrohcVbo/rh9GeD8gnZ/J5yJOYbrhX+kByvMDI8
R3am0Bn6lgf4wCduHj/RT09CKCzNoxU95/mPDIa87eukGedTc66on0vn2u5AQKmrHClhCfy2lZ5h
e+K+Pf9HdxuSZVBjQsWYujzlg8X+RwwhGkPuUqAHO1qUnaN8QobfeGqdMbio1DBAHj5TzqBL6JcF
sD4X3V3sqd9+ipc0ebEKuFYItCCZOwrfiwM/S0YbMpc/7Nu6xHxAPo/L3WS0j1hIUCgK02eagOlq
To0nxY49WXmMJyp9udsBxKnwrNPO+2i+TJsHe/w+K8+Osktt+BzSdac/SiArirm8SoqLsd3EhfVZ
L9RbI3u0RrrHKGN4lO1OnIfHCQwQYe6mNDs4co+ovoYchtZgptpejeBfa+G9ROXUiyDpbPTcyC/Q
7Hc1pzJODHvUztVe2nTgQYULGyCHRUquVDkSZ8Y47TudjxRbTbUdZ8QvU8Nvt3oMIg/t4V55iDR/
22Z5epd0mnEVFWl5kxS9ftV2ne+ZQGP/+MCmLIMvny1wqkB8FqGrSBIjTONA3jcI0haIV2/0Prc9
amZuJYBoby+n40ApjJKFnCp0e4EAPYzJWBcH8hQVjIbk7WYquxwC7HgKDHHUHGWyOaUJ/UJCE8Hj
xdaxoOeqSqlCa8+kM5+I3J4BZXbT9K7PMtZgH9JKM/AekgIvDkBnzso3/LifzKLU3Lxu7tAa3dZJ
6vUjnHtttk45Rx+HcsGs41SnbsHFaXkbjGJ+3E7IG5SlMSDxpUn3hiNFno+X0R0tFu3H2/N+fBby
C5l6pExBIgPrPpx3hDcqk9K4vFclmNmtEzabPijGtWaeyp1/s79g6XNQGTQSBb3lcKQ50+dQCoAt
WMidrYIIWCO03871w/kyCLcU1fynweg+vv1+x1UQvjg5BygiwNYAwMSEvzqstKwAWxSm836AHf4p
A6R4QeurQHBfmXD+lcx9mFcDpjfc8XVJeipaCe2qaCq9VguAUnDP2/YwUs9MGPCunNY9dlFD8vXt
xzxOWPEMF0QFaiEC17/YbBHuHvHUmGh3aH4BsatRbvOqMa9LfY68ITLitdZ3p7qfv/n2FEFAIIO7
5jazRArkSLnV/qDwRbgxz6NiU+3GDwIoQH9ilR1hBNl3MM1BQEK94fq0FHKcpAmYlu2AWVFjc6X0
snmT1vPHtExmEJdOqz9PDRpdTpne0gFwTXwpv5SOMW51dBW/1GNyrwV9velbTfvjDA1eisldjsej
WrGkkKlpVofNWNZ7WhsB2kgYwpdjmZ0Ib79bhqLT93K2iO+8WIZpVQKcMap6HzUzqKI0nC5sBPxc
BergVatJ+iYeq7WsttGGRMRcRdaAFHhe79GK0NaAsvJN0clfoJ3NXiocWLAOHk895HEQFgpYtAHg
WLBDl1hwq1WR5jbqch9CA/uoG0N5Pdsx3t+R82DUYXIVm9aj4mQtFt29ft1YUQfAs+lvEaf+HEc1
PYpKTk8dDUfqXJpQzqOkQBOTD0S58HAL220HNNzsin3bPUTokJ2rfl2f66kxPOQ5SJ48cOBm+pNx
OeMRdNNiCrOWszJ86OThfMhOOU/+bpZYLnDzwPehE7l4nK7F/KZr6KimQVjeR00Rbvo8mddvR4Tf
jcLdlboPVAy4w+rhS3dguNsKmP3esrPwspsjVH/NyV69PYpYdodJHMgwwc2iUStkXhZxJ01BOchV
UUHE5z4EmbJaV7Yxr0wpBGQ/xn/YIBFfkrGoRZM4YtS9eKnBsMt5LNVij7tYeyF3MgngYJ3oIx6H
NeIMTV7yFmHFstxqaisH3LzNEpGOIIBY3twWo5I+OSgwvj15v1uYlJ1EC4v9ImTPDr+RqsyhlUpO
s+cgQ8SjU/ydasVbM26mbYEmxPeyVndR205f+3GKPGCundepWoJStHYf41R/YgMf4WWZXxFjIQkz
z/AYFulN2YLBiDFw3TfhsOt0w7XjEpkuTH19YSyeyF6RDdpdyI5ZFY68ltvBWc1y133Gd1EwP3Wn
oFlfDK4TolvjoL57yd+13SRre1zQEcTlbDT6r3YWdy7Skni8t4581hQ4FcppW89uqEXA59JM+/b2
ZIv04GCl0s0hPRFwbnqmfNzDuS67cUbtc5L3cgN8RQ/nCCnAwjnvFHRCssyOznrQmPeFUkZnkSzN
3tvDH39r4iJyaTTKMbjXj4pydhrWzhynyj4ds+Tet51dGc/jzk+1DUhL0O5942+R+/qal3HiGUVv
rizsHNQZu7xpHvITTcCjRc7jCMYSbXasCI5cbALFbGkuZcqe5n16nqpBeDlB/3usMv/UffMoEomh
6DdCumN9IX9zOPN+F7aT4RQK1YVivpEMq/FGlR752xN8lB4yio1LKzUZmBIwSQ5HgVqQhsjby3tB
DvZStc12WqEM6I1N456tVd9VhtGvKwTXT+yaI44ARx5FXW6woobH0IsXBCxe9bbTNnusk7GVy5Lm
QcIlZDVmg3pRtcq0s0Ljcy4DRIyLAOwkVn/7qQvtu8nCUpZmco91SODfpYiN78oeX92irr6CWb/h
li67SuK055MzZnspbDjHKcv80FPBN0EgUd2VyGZttBFX1qGUNiUIiVWaG9IX2ibqZsKy9cRSPso1
eV2qsJBV+YdmySIRT4vI6XGXpvNY1ciiUr9aWTN+n/GkYBSgOR26VlZyqmgkQvvh/mVU0aIBSogr
0JGbpjXbSdbrzR6Vvy2oDqv5ZFABlMoeiPS6I7eu9MRTi21W36OL4w7DeQsZQ8ofghhseHYbNM1K
hNlS16l13voDghFqKfTPdlKMl5XzWA7qJmnjVVpct6GEA8IG+eawo/uhZLvS17CyRGgnaj1bT9aB
yvSH6B5ewTkPEsOT2mIV9sMmtuINTLydlQ5reLgr1PAy4AlhjeRnHu5GPV83cboSiWKKKGLKX/Mx
qh13rR4A+ASuAr7YXmtGvcltjKf5dzDI2C3bGz2NVr50Bnp7m1qKlwTfZJ5m1Ledqm4bf9pm1EgQ
kKr7MOZghBr/9h47vv5S4KA/ZnGvFHXjZUs6NxuZXlUt7/1udktp7t0Ek0G025xLSZuC/cRsbUfQ
TCvVTGu4L82MAGVSnU+m9UPSquIsNXJr5dOi8DCGDtYSjINVU9vaFde3U6LCR5oXoMmR/aLUxZoh
9C+NNpzE9hUpVSkxGW2xy8uoukSlVaFoOEgX+hwo16GcRm4IpFsZbH0t162/blJNucBj+gsQh31u
0SIXYjKVNyfxsPE1J7/RsvnUyXscI8EY0OKnzEvXgT7kYfQyZ73VmgmsVEm1YDVlY7CZVKu6ffv7
/W4UQVqgWUPiSev6cBSnlI0eYmAH1c/GSqxACNeUUWh7e5TfHHVkMyDWkEYSJbFlUlh3eejLWtPd
YINkndMJ+6LiheDWmfo8yvD5ND3D97HfUpfzkrpBwMaKZ8fNgiS6YH6VEznqceOAyykIAVrKXJ/g
Zi+ymiKrjTqQkvKmdnLN04pk2Ns5qt15FBibqAof8Sju1wMAPy8vSL0wsLe8KGnv3p6X49kXMA7m
A5Fr6OfLaTGiYIzxfclvZsd6dPQYR7VALk4cg0eD6EDhcb9Axoke81GTJHeaALOPWNrPiG5ewkek
+teMxYlofJRMiVGQNWTxQ1DiAnC4kOKIZaopk7SX9GJet2lfrjuz6HdOCQ7CtsN400WDeSZNtrUF
HyidyNBftBAODgM8ywCGCnlyyjPUPQ/H19Q512JjMK6NIUKMHXtWVxlxq6mKMFhxxdNhaFEndJ2I
Cr49oZ4WZd8np9fcKElvtAapskZNJg9BnM9x3wMkCqQee8XaUm9GJ7Z2Nm3ni6TpB3fC8H399kI4
OkC5/cHpQtgLzxmhA3z49MWYZW3bGsk+ySplRfUph08VUzAa2m2tRGdm1Mmn9uTR8YngDGe10JLl
k/HlDses9bFmGmnxZLgoeS12JjdDjHSINRb6kxVp0dlYUJtW5tm4wg8Dn0vfLM+aObK3E/KO3tsz
cJR9UptkEwjNUtTGqO0cPo2Dxr5fRnMJ18LGbcWItM8VgsI/pEnST+z+4w1B4wzKPExozpKjG2o4
GrqfSMAVKilPNpQdgCsho3hilKPsk1kDpQsLRXxV2iqHL9TBb5ioXcR73+ryTRzig5ogX7ZB5jz4
VGVD9Dkp/HBT0/Y6MfJxdEMQDONQXLfgOYpb5OHQyTj4eme25b4bWmM1hnJ3hQNDjP9gvCn0MdkE
8DrdOg2LMwuPgx6xRi/O9f7b25/0OCQIcSMOXAA0FOGXaDHfGnR6NU22NwxwIkiKtNvWsDwlnobb
Mp4mZNBp8BT6gMSy36gnZuF4S3GpQiIf8OSLyMciJx1UXCJmecj2UGtCN4cwtdU7o1+xAz/EfWKv
cyU+5al2XJMD/ED8sWVuNdRYlhVp5FBnRL5s9ZqDS1+ToJZrMr0yW7WJHnwJJDnbhfIMwb9A8tSl
7BO6xdghxx6YyVVeJqpXtHNJ81GTvxplx6ZPykS70FLZ+dP9JpjVSGLArqbhCqz8cI3Ec97b5TjK
17qkfqRL3lNx0tHu8fsTx8/RdwCfwSUIeAtlWjjdYje+qpZLGXiJsmCgWdpbWfbFwnYyL5CeqOvk
k5/5p3rJ4vcdHARiPDoPogD1Uns8HG+u9bym1S9fQz1t3dAaI88M0vTEWx2FKzEKktHcdSg/U309
HCVPUh+xuEG+lqQMHWy84c5UIrZLmX0+UeE6Tp4YS4fK8sJlI5AsQmM5RkqWzY18HZrqnSaAtZi7
JJ4OIupZ78Z+2zfylV+qd5HZuCo4+8pN6sDZBhnd0ny0v7+9rV9UqpczrINzIKWguUDqePjuWmfX
0ehU8rUdlNMqN0N/jRRIfK4UWuemsu9sYzlMdrMvxz9KE2dMF05y+NVRZw3l9jZz1hhqNds6sFoX
6/F849Oq2Jp2Wu1Qmvw+mmm4Az4pbeXEePaTpFxVtToRpiTtwhiS7Dqai/CxMv3poUa7fZcWqnHR
Rbq5r/JW8Yjn2K/qfXXJQebcK3l30l1HxO7DGaCJCTiHfAMGG/7xhzNgWUUcd2oJu1DpzJU5QB0f
euU2iVXPKQYDVjL/uxlqdPs0O/CqWqpOJAzHvXLKCng1kXWBDBLl1sNH8E0rVoMcLoiaS+eaIV12
WtCsq9oaLzK0+s6bMH0c5j6+yGU0BDGYLOEdxBpeG0kWXaYpE6oFs7LFmbb/YbapvvKbGoPmFPp9
XAa7miRnG3Nkryuyn/WgjPJlY2fleRVprSdLSO978wSjcp408yr3I921i0y6VDSlwm8xJ9ZbaDZF
+c3bq+83IRZhEOrkQs8H0fZlPKlGqYy7KoFhM2nSRkeJ3je1BqGNSKkIl1HbXWaSU6/qZN6lw3zX
Vukq1bC+lfvGOMtierAkga1/R//TWVHU2Hf2oJ2IrsdBj4eEA8K1ihyDg+Dw69gBOKrabiSw4np1
3kwhkokpzKXYBqMS1fHoNr0mnzjxjiMflVqaTpS8HA6+pfJejBVRKfgY+yoI5js0w+orOYxPtfjE
2j5Y+4J8pIHJFHogCKAtzlX0myteAgEFmfWvTvqwLsYhWbdDXAEoPelBcBz9KCrQPCKNor4PpEG8
9avzwzaJtEY6Kfs4KdH3LhuTmkg3Ng/FoEvryq9xJtCi66lR1LNYCw0vKdCNV6WxWalxOt4BezuV
2h19XfFIiHmRWxDYaKgcPlLeoAFiTSjpID/3wD+Zl2Zl9pQVwFQCXY4+Tv4pIfajb/syJIh2xHu4
57zo576aBQyiR3MqfGU/RUbgtcieruKxGP60BIwKEj1LIfJKk4ii+OGLyTKy1QkN0b1eK8HGnlP7
oUO6fZdJhXb39j4+Sg7JzBiGThQTCFNssUPicoiRHUZGT66T7jpKLjqnxgjQcaTUQ1xIkz1a7GsV
tfdzSMInBj9GyGDy9SIeSTWIdssSEzEn+JlFZpvtB+Tvtkgv+rvEsGoKEooCcRN7K3k9VPK9bIfl
um9SBZeCol9nFMXdcjB8LwjM6URIP07bxUMBO2ZeBKVwyVm3k17iYA+zfaTpzRlFbXlVFIWzTYLa
cBOaRme9rH4IjdFL5BjVpijZ+Wp6qqx6jAXjMaiOCHkbrhFcJA4XgQakEoOfId3nlXI1yVFwhdam
tibLBsikVMUqhdOxcjo5WY055t5pkp9Iro73F1kFVwcuD1QTjmwysjlIOFp6OOKdfqfrUnDWxqhm
SWHZrtDyWqdadWpL/+atwWkBkIajI2OSo4uE79UGS5HrbJusSPdTmdfIsJbO1zqUcKNrE0qXgy0D
76ByEFMxY5E21boZHYoEb2+K411++BCLvCKjRpTUdZfupSSSNpUpxeu0iIOPfzwK5H56PDRoIeEv
4WFZ6yhSksXhXh1CMHayIq2GHBLT26O8sFEPDwrKMLQMoW0jAkjN9XBGo0nWq3bKw33gDCsOczdL
PqVatIKrtBmNB0e9iY3zVvukD7lnxboLiNZ10m41SVgNd9eWP6HHHOFTKLtt9KjOybWWnxv6cxfo
GMbfqeFHf8RVIgF62Q2e3QA1qdIdmfnGzoePEKEu7aD/VNZfCzzS1nX5DbXjP/9eEAA5AwERcBAs
WcmQfrqgi9Rgj6fKhZ1JKl4RzcmMR1zXlxNpAyJESlCQBJb5NhqzIxlKFe4ThOt3pTFZng9Dbzc5
xSaUrGCNRUftDXbseBZYul2eqooLwKE58UV/szoF6wt8M9hZLnOL06FB1MPp0BfZD32s0dzAbFAW
FdK3183x5odbxroREQC52mUULDunDyIrD/b5XN8P8uzcVY3V3ksEKlxQIosrDgv4wx8PSjoNHIS8
HvDWMqEPG0BUoY200Cw36dmMUcQFwHL8V/xxkyZSvyITPeV0evyiXImZSK6q2GlDbj/cH40+hnSF
2xxVFfCBhhkbn2R7bld2PiorllFwEVVZun37RV9sOA4XE6MCTgJoAh4HlYrDUZ2MPlo11fm+dfZz
4XtKiL+hkaI4lrkFDIN52HRwtPP7EQyuPNynErc5fe0PZ6W/K6lVmcl1250h3OJa9m0ffdUrxzOn
aZdMO0XDnQb6F9ysrNhoQ+jG2p2SXWnhteVQBg6M5taclc0kg1lvUjQeGzfiWHWibOO32bZBKrNX
2lWLXKbVJI8ZwOf1lIKZtWsAi2GLW9BQD7u3p0TclF7PCCUJKnS4zVoCeQNA8nBGrJm9LQ/R8CHn
cNhVMr5oFWaQO6mQNXpzaCi0Vm+ts04/FSJfsraDodG6FbpRQqQGldQlUsx2snDmUEo/IJSpui0C
tHddatzUahuc4d9CCy1grn0789dazPY2u0HfxS1I8syckMvqMxVXXjM6R/9H9whC06YiZFqYt97N
GbZbo//p7ck66vchLcHN3xayg6yiI6vHcQySUK9N6Zar9w4RlfK8sKRoX4Zps5ZKo95JXbNKDblc
SQMJzDTK9trXJeUmtiNnN7Y4HHeU1M1JxW68V7S7ye7rVVsEyU2mxuqJ5X6U6AnEDoR8zEmIoDQ/
FpuskJyqs/pau/WVgIuCqjcbiATFAwjzr5LfoUKGiIEnq35xFcy24Vam03lJ1Hcru7GSDZZKvYd7
ePyHRzCwPTp74horGBxUig/XXFLMUuEUo3rrF0G4jk2pWXVB6J+oHC0D9ssoUGSwN4ODT5f2cJSx
TMN8mIWVxhSVG+z32HZV1Z69vSReVFher2IAfgCvgHaD8COlX54LfaakSptKxm2sONXGrPXJK1F6
hQ8tP6IMcD4kWrJO7PTeFBodU9Ot8z4u19OI6K9jt/W6yMZk5+SOco7YyucaFx+3C+/CMAqRSrY/
xoY8rnotL86ps5tEB25AKKtUnhoo4TrXrerS8TNjF4Zl7imzlGwozhqeLmcWyp0tqm/4VHt5pev3
dmKmnp5YFfpxdnri5DrazkwEs0BHgeBKHvqyGF/lkFE5zE6LTeAtuc7a2KD37k1efxatKfNfjF5x
Fa6g+O3Lr+1zdOefOMLEkll8BYGuB7gjypHcEg8/NkLLrRrWrXoL4HMHi1OvrZWpbxWuC29/7yOy
2MtrgrpAkAoiOkjvw5GwXrQzdr96W17aW3ObXI+b8kzZwLR2g7XiypvM07blp35t3Rpb61xe5dtg
FbrS5u3nWJ6fy8dQDx9jNLsu6uVKvUUl2DWQgkuNr1q5rVUT+OaJNb7cSeTK4FpE7kVmgpTI4pV1
TVRTQtTWRiU3riw7+NTkjnPi9v37QcBOU9bjYF7q3pJQVbWfZoCnI9wUiyiO1hjIRSdeRRzwB+sE
XRIgEPT6hXQdx8/htBlDiJTrXOZ7swtwb4ZrjRx0EQhmvr9CLOMrrYHspgIz50nJfGrxHL+jwBL+
rOZQ1l4y9igOT/BQGb2SExP25FSIG9Yp48rFKIC9BMoA/13RXqeEpx2+Y5ZS+ckQnthTwc06dwZ2
vEu5UN++vQKX4Mif41ADRwOEWhh7/nAcNEZ8doOe7Uc5Hs/CfBzo1BZeUSQWx7nSYi7alrVX+0a9
shM0XQHDz/eNIftbpceTrs36wmUlFGtFq/uLKZxCd06gfld1Z26Dcjzrwl3SR98GvP68Vqkv7DK5
gxYebwu1fJpMPznRR18kQz/fiL4QPSyBgF7KJ0ywxv0217J95QS3k065t+Y7GRBBXVR8IlcP0Kgs
Fdn+s838Mq5Oh4gITkZFe/ZwJieAkBYa5hRkGsX4mGZpdF52XOlaPQvctLI+N+UpO+jfLBIQKSCU
KajxukvEQqJzkAxVlO5bSw93/jTbXqpBjXpZI//2NP578Fzc/NxZzT//g/9+KsqJ5m3YLv7zn/vy
Ob9r6+fn9uqx/A/xV//HH/3n4X/yN//+zavH9vHgP9Y53NHptnuupw/PDaZCL2PyDOJP/md/+O75
5bfcT+XzP/56Krq8Fb8NvbH8r79/dPb9H3/Rw3y1EcTv//uH148Zf+/z1JTTu93zY/39XfTu6mlV
5I/p98ej3/D82LT/+MvS3lPSEgVjoG1MtICdD88vP1HfQ9+h/So6/vTixcU2L+o2/MdfkqG+53Yi
ymHcU7gjiRprU3Q/f6a9B/hH8ML8jLs38IW/fs3Fwff41/d5l3fZTRHlbfOPvw5XvBiaGw8Sc2S1
BHni++HKM/UAGk8Gd0syumzjZLG5Ngv/S4XkHEUuHyyuMX0cilMsopcj419xmHEF+owLnqilI8ix
NFJxWprDhePH533S1Del3DjoMAx+8RlCX/aY5qH0AeRxse4tv21R8xqn3kPOWEk8FFXWYV704KpL
5SLuTPIh0UC8iMI8VTZ1KhcP0L2DELF/u3zWuk4n7yrRJZ84MX+E5iDfT3NY/ZBitI7TecQ+RemQ
UVOS7spEZfIpr7OPta6UnZfNtoTSaqRKD5OUR9h5Rts87wBKmxqRtVcHmqyGXNHRCCVf3luooPzM
lf/f3kGiafpvv1blb3fQ4zu3+G//9Tko3l0/1sX3+TmPDreQ+BU/txD78T0QCkE/+Jvu/msLiZ9Q
KwbiDOKAZtzrLaTI70UyyHVfQJFpEvL7fm0hfiZ+F1c5WuQ0qaBN/HrY/8QWekHavlrLmI6wc3g+
2gf0JI98PrBlDRKuhcquKhvtnJo09myVlFnhCs7hCnQwVou5n0X1Rom1aqM7KRZ9Mhf8XhsusxoP
N1dp5G/gZMuz0Axu0OeePKRiPzipTtG1x7/1ugpV577HFfWpr0bFM9CiR89Gn/Iz3W+uin5Ifipz
/NG6+y9d09aPafSYv3O7+vmxe1f8eHfXPlKBaKOn5jB4v8zgvyL79rkQ8fLoDx3E//9DAr5AHv7P
l+t11D0fRHfxx38uTUkxnfdUk8VlQKyjlyD+M7y//Ig4DQge92A0SEUt4Vd8V+z39A8J/eKwFxf0
V/Fdcd5TFCO2c0MG1y1k9P5kcfJsrxNeSpY8GQcJFRYKLUe6XbORWkGKu8VHjEkyVFhDuQ7Xo6ad
p7NNV9yfreoaa1qoM5k60Z7tejOGmKsqWxBWM3A/5PoqNFPm4BJZsaB31R45gSkBfOSGcfkxlLE4
9Wq7bK7KRg6/zTNSOX+eRFxFT3XRFD/aNxfd/3WphsDFvbHyHru6O1h64s//HRVNkzWEbp2QByL0
Cf7Oz5UHreY9/xeYMbVclW71q8SCwMe6Epw/riGiMyGS+l9hkR9SFRWMJ/pfXPOozv1vLD1WHfZ3
PASiTiQpqHGJu9irggBNEcyAqsK/EX2nlRpis9I033BQm3YIXOy0RJVcUJ8zqwdp5+QZnMi9JM/9
CpIHntaovzfSiJkxWrthNJ5FRZd4sm8FKJ0+SbP67f+vsnZ6SWgFPuuNVVYMj+++PqeP+ffFGSz+
3q9AZ5mEJToEFFdertAkir+Wm/EeAS8cANFoRPtZFEx+xTnVeQ/OFFUNzl+R5Cn8rV+rjRyXAxMj
Baj5EJjpO/7JYnuhb/7rEBaeX7SPwQ7zu1DbJKc9XGyqPBZTD1D3S4oe0sYIgunzoCiaW+al5Elm
qz6YTQuU3kzT/sr3I+sDtazwcWgNYaDiJN2XV3P4d5bwOrHmrV/HXZ4HLDYFKfr8QlhkaZQXzaGv
DDisfcEAzb4Yoqg6BwCWYo+hnureilc7eHXaL/RsgfIDS2E8cQS82meRA4svs8b4a+lv7exsxs8V
voNrdyi6jOuxLlAsO1Xt++2YAK8cBsZpe2mK0xrOBLaOMRu3cYtt5GFjtg5Wp6pcR6gAbk0g7f41
zqKWYVh9P3TBFH9tN+Mq3wTnwbo6e5RdaVV6b38wsRaPp/HVUOLG/GoaKwB/NGgZynIlXgqmkee7
8irynqrVDsNd11yf+nIiczgYU1CFmUPaqMLVm3TgcMyUBNav41j91tUxprlxbqt4U9V6iQ2VqZpb
S67LYGVlPX4mSimVXmUWRbDqKXc7FICpTHjmKAUz2KMCSG2t5qXv9UYNhSS3Si3zMIVPNC9ABVrF
8G5IKy8OrRZbTSlJ9pqV+5C2hsL+ZrdDkLsNmFjD1eCt5as5CqTKrUvD/ILMt7mbLbnP3XZ0ytkd
6SFum2juNWo6hl25dKmSeStR3VbX6YjdfVk0wJVirWm/w2U1dQ9lLK1ej3bso/0z+PF9Oco04Loh
nYCDEV/ux8lUgOkN+aTv8LFIbDdVzax0tcGInG3ka3RcseQoEzcuu8zxAs4Dx7WdpklWSpvHzYVW
KWXrapkSXyKBUIMUkvTOXvWZXI3enAfoTWYm8El3RrXkCrg/r0x6kxUXc+Zj2gvcs05XAYT0DxON
i1Pyg4uSi+CFiwgJ1xU9AEp0ImS8WmBO6DiRkdXzt1CZBbEhny/7bpK2b6/jZeDBfh3MHdgGqg4q
Td3/ztmZLbeta+v6hQ6r2De3pCT3sZM4Tqwblh0n7MEOJEE+/f7oeersSEpZlVOraq2LOZchgMDA
wBh/c3RiZsuTRaPH+mvjNVVEvodpiIc+R9C1ffjxUCen832stRu2pgxrS/VwRjxx8i4DH/Sq41Gj
M1gDBnYcDUSU2p6Gy1a6bfUVcaXs0ZVB/Kts8g4tw8Av9qgbGvb249/zl6mDWlx13Ei7VzDX4c/p
uy4hJM9MXSTuzjE0+GmGbC672VvOVAoP49+at1PJ5TNieEOKg1/b4VCpH+eJOYjqmehY7oqs16IB
eGM0z1kS2XGcR56rbCQT6+C2j/Xq27/MdB1+HZjUDz0+zH+PmxDL3A29YVTWc5JjvT4FyG3VmB9u
HTSGdh8Pdbhr34eiIAlNm04aRZtjrLc/zdCXSDWf22ywHqZisXf+2A5nou9h8P1vlHXLcn35Lh59
a53qj7PRA72bPdi+z3Wb5lHmud0dpdg4ipdsvsHsQ/v+8ayO6l6rKyH4VAoISCSRJL8Tqv4Yrwnk
EMSTJ/dxkwKRNxdIkLY77WTeLpvUd9IfVqvkS+fWy5n1pGnCXP73vmau7Bh6ALzsVrAbHdrDucrG
pzxfO9bLmOXFa2UsfnKhOWm+hJnsRnFrj9zXYay5iJ5RbUqKLaIhKJSgadsEeO2lVntRuS1EzRrr
C0RcJq9+NVtsbPGHknm6rR0jLa4GUy7cmvAnXxGlNorN1OTtGEKJtd6csqODjrpBl9zZsZZeTb1N
2oDjckZgr4f8bUnaGF6MnbTZlfA0q7uA0GPM23mULNqKpb70He6kLVobmkLxeFJPTVzm7UUWpN4U
YgEUf2L54uIib9PC3y22VwaP1ejZd2Zb2sDii6Sn4C/cKS9ChTx9s7WDwXjLrUU0JDKVN14Ja6xl
ONdK3k913hRR301OczHps6PvgmEGw4wyofWk7Mb/BteNfxloeklbpdKTMUrcprwcg0WzNtzthrp0
vAQHlNmPA/uujgGxhRlYRuMyrdGQvxv8eMkvLUF+ieoqVZ3L0qh0dxdnznjPIRhXtLVRFpet3aXX
qsqgPFu0mNOLrLcqh9PXl7hSo9WmR1ajd/FG6eAlL5qkj+HemVASwtoshfEQiGwYEZMAwAtxu8Hd
WrMUmrRLYtOsrfgu86aypynZprTbfvdeDSuVtz73vd0a3TZI9QS8EwVRLnS9Qm+pGnx9Ck3NlHKT
OYUqwwQ/ptsitpOnxU38L0UBjWKXChNVIvxyIUQlRJnHBfGlp6rW5zISXud8Rsmiq7Z5HVQoxk1Y
+IFp8ezv49LXDricIN/M+dJVCDcNebvxlGEkm7Ib2p3Vjl352WiS2YqEG3v9VZkG+bhZvFJMIUJN
1XCRu1X6NLQBNtnLkvws5gDp3NbK25tJ2UW8Lcq+9rfjMGlvo1JUI1prQWFdz+rg24Jh+G8FcC/f
xq3FKgWqRxij0pqUCx3s81MjKcKFjhoSL/Qqs3jQPFsiEIKT926oUk1uh6ylsWT1y5NrS0nZTa69
P9tQC4xDXFt3g8SOKZptLwvCOnXdfleMvRqvSn7q5wma1rWC/YTColdPWaQBFmuifp6Mh0bo3QJH
nfSrdzvX3ln10uaPZcq7eE8S52dvBTmX/0kicnOfDEL75vS9wW2pz8V0K0wzz2/1oFfyhr7MpEK/
n/MyFHOg3yTwb5E+VCbctSrwpnG7yLjJI9Hn02PilkiPB1LZd9Wk+9+CuA+eGwj8TYhmd/Gj7gJ2
aWG1cx2aS6x9aXO/Jm2SenmfzQbmhlIIH/DC5PyChBP8tnJpfO+rmJq2A03YvMJZl/+DA7o+v0wm
3vQw+YL8y1KUDsJeKJN+NviTFSaJQm0HAR4+ssq2J81DoqHdIrhP0yyY7ObeSbr+zlaJKFjAdiAv
Lcv2zauyydnmvlPy+h+CObT60d0SzcbPFs7Rz60fV15UId372QHK8YSn1kAF36pV2HrJ+EXr/Xyf
yslhKmlAl85z6/TryMdKwwwUBidSj+niOYWxhDN4mDuf9n2Mw/ekZeE8FizVIMYOIhNyCj/HSdVV
GPij7oZQcLxXDNhEE9YtVMxw7JeyDOe475HbHadNK4s53lSLVt6BV5VfM3u006gp5+khNoTdh8QM
usiFI8RDOqQmZpg5XiQhnYr+s4VxZhp5VpGpkLVs7VBoY/I2OyWSgMoSXoBIwkDKjnin3rKP8bZu
HeLaZnI1/UcC+DMD4oHcgVYV7sDTUsc+r0xVNX/CB8kYLuH4GUjQVti5soBI1zoTGedtgJg/ybFp
5NOmKLxguiZkocwgPKvutkhHYdwZt3kD+LtUA6rcqna/u8qRTjglsXYPgm7IthUtkIYuebk0uHaK
8rkoTPsbbpfpEvVaVxa7tjTmZdNmIniWcQZEKuhTW0V9HoxzKCeXRoqd+EEb2UoDuFUnGEe1iNoN
Ud+rZIqSPK70EI19WYaKntC4GbVcqk1ixDNRrup7EXpLg/KDPeRBGhWQPacNdzkSqRjnie3UmPm3
OefvbgV2eW8YSJBT9NpUSdBkFYKiSzIN7KN6hR4CRzQ61s/NRDTW7tBH6RJUdahXOEHQdxoGa5s1
JQ7mjWyfldAQBPedubqahrmbw9jqOnNXpl7jX1k10hzfR5xFZagrg00tKD7I0G5QPtkp03ObTQyQ
BI/TYTVryDU3QHRynN0vtlYkPyuheGyRm8gbM2+yL6JQ2WMBlbOJkizubimnNE6EcsGa/S1Vl+zw
mW6R8el69F+XtKB5bGp5/HkACXxvFWiUcKwM7zdlkkWPNDv29mah9TTY0Bh6GRNbLrupmtXX3EnG
b74aGy30tW4eNo3Z4jkJv+xNkEb0oZUAjt10bQXjK+3dn1hsLr8rmNQ78ADEwNJt22ZjSx9nPDOR
vCGT1FePejUlxsWQtDz3nB6Ua9hPEKi2ptmV01XSavPlYo7+fq5zXoG2XgC+zNpM3zILR4+IIryP
AYgsDzBm7Z8J9e4Y4qzglTmXU/+aA63CWLt2q1AbMyjqUz3Gr6pVCA8mjmr1yPbEuBFibmWU9V3y
pnmlfMMis0xDXm7Fb3Ln+SYpc7jy9Wdhl6jR4jHsi13P4+d7P2m0dczFy50LaXqqjJZRKwwEbFzv
zqmyNN06/mrFmROZbgefgnioLUOiESN85mwVjvtaQ/00wswfvMuid+M2rAO7Z29kKtkXtsi+TSmi
UpvKm/svPZyYNhxjvZYbbsx0L1NRPOeIGLIjsR18IVnKf1aj6RG46gHNaSGH/MGZE3x3Wrr+xa5e
KOSz/GPw3cBv/sGqlEq33IrQojJlqasq7afbxcyeAqet72uRZCB7aDwDNYZks/PqzkNIILbsfVuK
YozapMa+VOjT8GUWPg0uRdYZh5XSJsG/5xMJEs5JGhqGUgFwuw7DHbCb2Z05OEBsK9vAf71VRZsQ
1AhTmZHFbgjHtPzkjlrfXtt9a85bug2KGo9qcrll1yp5mWq6eVnhrxWxE+O7BWhLGnI05FezFaSR
jnKIgpmNH02cinAxnHw/1uPAJW1UCqXyalRxiKmw+m5zTgus36lMczaJwCaufLcWHIivxSINf5O4
+WRGDfZAeDmqZNY3rpJJe513QIbiruet0Mqyiu/NuqheGr12UbLBs8AP06D0zVDHRiAN0ylu1Sv0
kISKB8JHqhZhMGC/cREbVjVuzcHLLTKG1QW5HIfgO7KZ9QMEDXlXGFkiI9uHehMG4K/NPV6LPp3E
3nVvhY0Yx1DqOInEypymx6JbGtBKda3loeF30Cds8ouQ2keOYLNLtxFH45wlkvUkLuK8LB7zsV1r
OYXs6ovBbAkf+rRgUFU2nYPCdWpMy07XZu9VzHP5IAcENPgjor7SMn8kkvCmAsqsenWtd6P/LUZ8
Lrma26pvNmiKZfYNPNy4mrcrxT3ON403tP1nqYuih/VugyTWAICCnYMzlqCQ3sQ/s2JYRVnJ5e+r
xcZC2OyGvL80pYeKVFeY8so2CZsrwYyijWgbEUSGPZsLvjpdmm7SxVUCbPzcP1AUG/WdF+vFDZra
xo+qroKfekM4iAwMOqttZ8EzCQedHCRKei9Yogl5NWPn2WJoYFIW412SOlwLcZ8J/qi7ZACCvCLU
4kVMOyXwt4uWroP+6/o8xBFTqrV7KfVF7dq128dN4o9vfj6hugzSKRbUqqQ2XLoyn8I4KF0eNk1f
tAg9eHwHnIXE3uiG9CVO9ObK4Q3n7tqxzb/ApFzKsFgw1Aol75eHdhzRuMzG2coiL5g9vIhiuwlL
IfLvvPzie9KYIg1ns+kubUQNNuYAQissiVjE4cTSX4MaS4u56YovLUdt6yhQw3iM+y6yAK3/6hbe
7ZKlG118sRW7DM6m63/jFVvOUTx143TDZTy8mMIcytCZMTkAnN4jMIolT7Ypm7J+AmU8x3ezjIss
i+xRqyCspFOSbExdJk9Jb2Td7dhUuPdY4zoxGM99el0Ng3nvx6lX38zokmVRk+Xjs0ahL6BJ6SeQ
WxcnvU40l01GAKrfhq5aGZFN5rSE/CkDmUUDYKSilwToO6TO+D2lgvJq5somfeYN64T2MDjXWZbO
39kImCEXiOvZF6NZi0dhULfapGleqSjNLVY1Kfr4cxW0ODE3bRNvAMJ5N32Q4Lkcy676jEZ3+ZVX
abXX7Un3wtgtNVTNBOdQJkX3xOM8fdLqRuyd1h5eJ72cnsZYWl2IuryG33fR1A+jP4wJS+lqXUtd
1xzuwU0vjzbo9teZgzOFJAXO8zh7g9wFcYrIWTZKhbSgHyT9a6J68XOOvSC+psgR6ze6ZlpTJIFO
TlEd5MUPfkT3vYK09jVXjfqCowmByHOL8baw4I9TJ0ZmKWxSl3YBrKP6c9VbyIWpKvW7jYn8inuV
ell6UdWJxttGzgVU58nCut1e5p818Dw94fhvEO7LoTHqLrmB8JfNkBNNQoGJuQpnxJzscO4X5xu+
eNRxszoJdhLvtCykoZMGUQyOUWwa0Jns03rWQUwUU8IbP7X6Hz3FIfoLU1Lbd26WusaFLMxU3tp+
4jXbIi+ouU0qUN9zzxq0byZMbXE3s3rlpp+XvrpJTbeBys0P9YB7duMXD34HWX/lTv3VWFmj+T1Z
UiMPLRBumE77k3C3RiHG35kYLaRk9VpkK9soA9Oc9kseNRhFTVdObMdU+yjrhtTv6282DsHiIWHR
Lp1ENN1VsB6vaG58ZPSXbvButAzpvW2Kwcq1UzeDcamLeuIjJNlY7JCOFuA1a4UsBA5GjRfxaOby
s8wcJ6fazJ0MQRpbyetEWUsOR9OyBCmN0sV10tpBsV80jL+jvLKBb2lu0iHd6OPId5VURtXeBHkc
F18pQAgb10SHejwL4i2XfBdv2pXa+sXjRa73W26mDxLhV6QJg1YzIszsxsfGNKwfvI9UtyqWl08p
Aiwkebok148bnjhBTuITIZsIj7QAenZXKt2O+Zt9W114qSqNTZDMtCtKsr41s6jrr0Uq8+8j2yqP
Bmj9NF4Kp+AoNFndX2Z2wTs77iYSK6Md7PaCu3H+JhwkALGCc8bPKOj6IgTc0H43SntIorhkU9yg
+rW+L62icm7MMkZsvC+E88O3cbaJptGpH6tyRiePTgIQm/9Dtd90mmqwniGU1L+aIJvLMNMz6+3j
suNJMdUz0FAF0kdrfi0gr2XQP8qOy6LQ5Vjm4Dkr3Wlbzom/rUvjzCAntdT3QagQA0qBWfjOKf9j
kKJ0KdBQy31Wg9dvRt+KL2unU0BYa/LVIT9nDnNSS2U8MmQE5VaxNmTWDyelPBRZ/SmLn5egX8J3
RRs5ZfodJVDULUbzKfWzeaep5Rxh9HSiJpqLFPvJZlczkLUf8MdEu0niei4LsQ88KS4yRAZv0DTi
mVAt8cYpBvn5H78edx2waqAtNOxwIzwq3DqtYQzAZvJ9MKXLhSp8L9ILyLAfj3LYxaA8fDAKTieH
s/JqZ5oTy6KmAfH8xqy579xUdpGdas0/UWTWocDar9BUkCAW22WtVP+xgNooSbq9ROyhd8PaoD14
PztiePzXCb2L7NCqgDdJa+roM1H/kbFaSrHXNY5qyiOR52H6OlCGPdNFODlezAc5n/830tHxQt0Z
yB82wHvNT+SVRdFuYwXN74+nc7LrVrQDGBq6P3QOUHc6XLR2An6fjZPYl1NS4OPqi/skMdtnROat
T5O/aFcfj3fE4nr/SvSIDRD6mDABdjz6Sn2B2ybsiH4/T7WGjFIjqqgrNOdr1SFxI11kpIRKHuNS
qgcd4txO66yW2mHduZ8XV6JzHU/tD2VL/UwT7HSncvLQf0HZHDlBMLaHK2HMSTc2HLi9Q9S86A0a
XkPvaFdIPP38eA3+8mFB63LyIDTwtHOPtlBH04LrUrV7OXVV5NVmsaGoH5/pZ/5tPquxARtoBZEc
66KX0miaya7kPi8Dk+JP9baUWhWl9KTPjHQEV3n/pvRciJXsIdvlAB4uneLJ5k1J3++RE4hhV9bm
JbV1cc9jw7jU2ni6bMslveu1Ynwquw7cipyau8XozV/OmCRn4sC7zd5BS2pth9krFIHmFJHtCIeg
sEUYfDFP+9QWuRHF3sijJUhz96IkObBDk+ePuY3N1rvET9mHB9v3GKjlnLOHaaztH24sW+S77DgP
wmkM1LANePLH9CyC+UqYORTtwhWGS7FmSC6b1qruNGjOb6WFW7TvTM2yWSxRftMguvlh0FEqjWZr
sT+PhH8EAWLjnAD1yZZab0nIwOs38Elcjk5VXBU1vT7Xf86qDGviXBnfafkVu4837l+2FKo08Jth
xNFneCfN/RFhvRr1dzc1hr3F835Pjtneja5R7ezWOSd895ehgrVRSzMa0JVxbKWIiEzlF0ss96VT
WaGmk6tWnviet92/KVSsmxdIKxvFwAKEEY8NAhvNSSAtiGU/dd520Vx/S/aptoUx/XJhi14WQ3bm
vJzMbfXLQWKDpAYYGZf94XHJYP4utW/JfSJ5ujml8ZXcVl9F/M6Jo/xtJA6Cv04OFMU7YuePDzb6
pibKNhn3/kBZJ84KGOEz8pi+6cWbj/fGaRBgVmsy6JEMEkWPqaPeTMUubvxhb+PZco9ecvxg9DAW
y8pcohrbkG3TamvGL58Vj8sfWjkMl1qWOhs9U+7TmV+zruFBDODXIG2A/CbEXHi/6733x8xnVHx0
LWvGPX7udJLheV6qMRh39C1p1irD/xLn+MwFRud+8cZGx+8WA5iuqnSqHqiemb3+/PFP+tu3WHEy
0KLWHO+YLqd5/USt3hr3w6BntzZy+9t0cNprysrnNth7w/9o9tACicUwhtnhxx6Rwm2mcTIHtdc8
d05C2uvjAHgwsArQQliDgZrl2eMPpnryA7iDWI44wUXnYHxLeaWaPmlep5awN2fK+d5YgsDSvV78
RqJrLSPykr+mosYTs2OhXl1KFU/GpGlPZZ7qjx8v20lkw4USfIpB6ojsMJnD4Yc01RgvZWap/bQI
cTHnI/oGfizO3BkrgeJ4v6yYH6gXFo/dkyhQ0h815krMe2Gk3VZrPffT0qzyjVZTfUktF2urSnoh
0p/GJw8zk4dlsFmxWcnt3PvJzkMA8gaQm33Jy0tdfrwGJ0kaa4DcIm8Ck2YK9PfDNTDMrpDZks97
ZeAXR55SbdM2eW5jzhii5PW/Jp4MZ3sQtlgJ3LDeqZJ/nJ2AhsLazJ/3dA3oOsYqR8tYNWcuk79M
CngMZSaQKxCQj+NuZ8lYz8xm2WuuvhY+s/6injMrrPVFuzN74/9jVuQoaDHZBF7uj6OIYA4aMI+g
nveTq2vXmlnTMffNYvvxp/rLdgXCjjrm6swKB/Io96iaJKu0pJv37bzwccpRe63q2jzzhd7R5ocH
HN4vJn/wdAAx8aUOd4RykDFCzM/Yx7nXXQ+tox59t4hXkiXNnIra2YXshurKaF16/xhn7mtql6Hb
W+Vt5oiWmhP4oJmS1Z3lZyjA+Bkpd2DcDAVNRzHl4swWPl0XUtFVvADRav7jHf1gt3JwA0T4Zd8U
SbZr2soMxWCnZ47x6SlmFOIdHESQtrgCHS5Lp/kWRuWxsc9FEF/ko15t5i5uN4GcrDMTOt2+gOYI
TfZ6zXAk15/yxyHJdUsGudk4e9+hzj6jRhKNXufeBXarrumKn3OiOsFZsWcZSnc5MISCY0GC2UgH
QEV6sGfexoVXOCOiK7nrYrmyoDNtDtl80VAb+vHxfj7S7FsvD4g25PQUeLhM4KcdztN0SgrKndT2
gKLMS6KC1D41uMLFNzW7+xPC2sldPRfN8BkOZN/TQ06dH7FZtXm0uFqw72160pERB1RBP/5pp1tq
/WVruQTiLw+co4+dTm5QB6YT7yWwka8c7fRb5WXFmVH+su6r/OMqtIMYI2C3w/nHZmPGGC5r+2Iy
iq1emu3GTYyW1lzatZ8yN8suLCS3zhzwv4zK1uJLcn0DUzzGvRqtFSeipYnCO0K7StCn+FUgSfqc
lzK9MAaBpURQnrPKPt3Sq5aYC4yPlHv1yj6caj+3S1AGS/XSkfxeBTkWYn3ZUSfHxArloHl4+ucP
GOg6oHu+Ev9zUnswNX3MWyVe2GOkiNxrdxnAujMx4XSbIOsLrpVNAi0Ynu7hrGj6tWYn3ebFdZa3
ILf7jd5X5y6z48DDKxtWHHIIKwcTYa2jQegdIRnMD3hpYu+OwOTeeOlihalTOxf/tmgW+v+wkFY7
HJJsdLGPpmPxtmvIU18q6bc36G/ZkUqS+Ixf+7s0158XzDoMu4+HHmGOOuFRePMMDWjYwF5YsqkC
FzkFJrJR5phnt62nObezm+R3dAiCMZxKq6Et6gNgwbJ5dLpQow4PEl+au0UYlhbyxBEWoJcUdezA
yJsLkem9DLMJ6PxGq43xM0LbwVOnawaJZtWVJo9mXZwjRRzv7/c5sa85LWghngK8MXYceD6zdJOx
1aay3s7V1F7Lxb4HIXDOKON43x2NduzDCzAyiEXAaIM0yo0lkW+vvbg4EyhONt76ndZriJwDj8Lj
tyS5hjQq26te2rzQ8P6zIIAHbbcrp/HXxxvvdCQyzxUfvnKcqI4fBcK0H5JlmfHTSEq+HWKbPOgw
7Y4WyAabfx4KjQHoV9CdqWYc33UVapVlUSqovLoyb8rVKX1ppXNNdD+n3HbybCURXP26DPQx0FGh
cnx4nqacVzdy6cWLkFoNQ8SWmxpMPxBf2egbx840nj5+o4fQk+NfSBepjdVBdUbfox7DnJ7OmcTi
dN8c/qCjA64lvVv0Hoxq8DU05YxKu0xKk9Tu4zX+2zCwKeFWAnCAQL7eQH/kL53hV2PXWMVL1iX6
KhmnP/jWVL9+PMqaHRyGEbTQsIGgFEfywNv3aJRVyEFMsn7RR11FTqkPt1RF1A2Q+OC7rCzemFaQ
bpEIXbYDVu9nehynJ570mCIAgRJZfOgSh8N7NkhZ4Hn1Cx0w77Y2a+8qr1wnQj67BooAP/3fV/Vg
wKNsKTbTFvCdX7/IYqgu3GRqLwZ/HM9skZOkjE27ioAxIVxguAiOltVxFdj2uG5e0gIjy1qLY9Bp
bQ6GwRi2TQkYKjVs2urs0eEicdE+zZGsw5o5oPK4EPOpqDnB9uNv/ZfF9iAEeeZ/7EjnKEDkPZCr
AfPNFxvo9W2pec6TDygP+GBp3A0ycc6Evr+Mh6QIxUiEbLAOO9Y+LcrBwwon61/AIqLmBE7/oW09
dHp8od81dhbsPp6fuZYajjYz3RJ6PtyKtP6PpYispq09CzDoS+x1hrPLq8oxQ9QFACXJ0U9/asXk
PwWLrr3JQo3AApb2Mu37EgreFFefOsVO3bTcmVcO6bEbZu4U6Bu0zDo9HOoCX3noR96ua8RUh7by
PcTcgWWcWba/HHyUUSgIcvphWR4X623laGi89T1W7KjpF4vf39RGHJ9ZrNNReJsCdTPJVGjcOkdl
GwyCaDSki3xxql5tE1S2L+u2/TezVbIfnkJewCFAYIAC0YkubTm50gZR9+IufRkZflFsQBpb/3qo
V5EtmK8+/TZ71SA4jCI94T7LrGJ5qXjq7fRsibfAVrMzx+ckVKJ/t953BMz1lQdd/SAgr3yKTk+D
4YUmitZv09SGSWKVGEnFiezuckvpVwDlpnILWl+HZRicc1Q7OVD8AnCYq4kl+REb/PAXVMvMO8fS
xxf88eybeZxmQMgjUKdKAatY8eUfH6jDRw53Ll0aZITcVaqTLXm8E3FWGPrCbRdagc13oJZ1E7rD
osK8dKxLxwETkmZzfY6cdSQP/d+wxAzKsDAKT6tpAFLk0DjGspezVX+pvFpa0EtGsLGFC+0xWjwv
u/Y8HF4i20pH/cqFhE0Gl4vyHH3qMKd6/ykOApyQsz2E6NBNOlxxMwPeJWxqYCgIVSCmxRIZGYWw
RgXDP7U334dirjzjYbPqNDSOhpLAZUvRufA34LFc1PBNwOOk8SUgz3MP86NA+T4WrwN2M69JnIuc
oxTGirWq7FSp74MmS7zIWebioc5j8Kyk5WO2ncykexxz0GYbcr3AAew7Jham1WV7q1tLbG9qMGaX
YPhgjVhJo1s3mhTtvXCCWHsIkiK5Bj2kISRM6x3hGNN/9O22//bx9jw8kP/NgriyintSNTxRfJgz
t1O0TdiertF7kCikcW8bvYxaNc1fFjXptzBX2tfKEuPdjGHvmTfYXzbHCtBY66NEH/pth5sjm3sN
ZaZl2Y+Gi7mlBsgsI1mCf9Gd85X761DIbgB2J1if5PajElJqstX3dgZbe/C15SqISxBfPfyMj1d1
Tbn+9xL9b1XfzzvompXSdZQhWbiVWAKJ0z1aQcUGL97mVx9jltTrfifCgqKGbLXgOsXu4owm42F4
+78jwyNGbN8jwB57jNZN7o01tI69KtvuZ87NseXfttcqaHq1lH1+ri/+t1WlqmGtzwoK3Ceti1qk
TrloHDlYjhuIQv51P6X+JnWM7szpPp3bStvlUveRaqDtc7xXRsRZx6y19nZFSI0KG3swK2jbH5DO
IS+hJpZ+//g7HtGl1+XEMGdVnsJeABCRdTQkTE8Zj9mi7/28G73d6NtNu4XxlH6Zgn7aC9WAbc6K
rPg82lZzS8wVt56T5FHLXzxzk5xuKn7LqvRP54In3PENDaJyJN9b674AKTJqETmJ2TJDcTT9IoMK
mZePWaeAV4rG/PnxQhxmOu/rsJbLuDtXlYwT2BHqv0viYrSxT9CoR4goLjd6ACr441FO9xJ4GRp6
FCI5psjeHAYDxDeWFIJhsDe11o90FZibtBtfklmek408HQn4C3uW6E06TxfxcCRT9ZMk1uUvdHmN
jZHb1c7pNESUtUyee8ecrh0pL5J50FrxdiMbOBwrpSvfDoEsXpokEM8FCt0XACbNbZIA+O3GpL4z
YJ5tIdLaT9rk2oR9qUdxJYB2Qi6JvAH4b6a15zKhv6wBwq0I/awsbnpv6z//43G8aG3ja4OH7ZKf
55jzZkNUz31yYWZ0RT/+sH9bAjoIWJjg34DA0frP/xgKeLFKHSepXjDyrC50rJa3dWobVx+Pcppq
OfgaYEeJylKA+NzRYZVxj7iB6JuXUZXWbUeNh76uPsGKcfAYXpT3DMxBbj4e9C9Tw3USyDP3p73K
ih1OrZFmqeDeNOTNoxlJ2xZXs8j/PYeiyIlZ6IpLIRwdhz4v1TWl5rzlDVDGUZbiJ6JrmrkTRZyf
KSW/N1oPLy9EqvBtoH1PkkzsO5yRC5xq6JaBirXuJVCdAun+9BMtvbHiQt2z01ua7a4jIU4ZDgIK
uJvwCvdn5FkxdUjdS57B2L0tXYkSIyU6i3Z7s8D6JPuFIyM83Gkma+kfTZV2xU7PXePayfB7jFxt
yhoovl5vhYPy2JUUgvXfApqDHypVOt8UJQfcF4k9cLXW91AoPQsiBfDfH3VcDc9V4/AbgUMMUYcK
1yNA1/FtGApqtVaRi2YTmLQdroBoaq+LXjU4IzeNvdP1MWkjygkjTGFU1pA205lmBgYIiySwg0u4
alXf9B6scboGcf7mja0JLUZY6mGaBLWzOu5qhQy7ATFSinkRocoxGb+RcIP0qKoLPYWuoyOclcMo
1iKci8yfCbW5LxI/vt+1A8GZ3ksMxV15ZfviLD4SAp3U/VdhDSVsb3RR71zhKyOscEWjJu7JXGzG
Mod3KharglinFseNTAgKMN9AhUjsHFeFD2h3/tOouupcFfOotAhoiVuRBA6pVIRBaaQdveiaAqiw
SKR4wxQiHJLfVeXv4MUu/qOokTAR1LrFVZ2/FtkXAz7Px4fvCGh5OvrRa84QDVpW+JW+TU54N8Pj
/Vl/te/kD/cznkfYZGfDReNt5MXHwx4nzcdzPjrzApXSxNYYtbTogSzOT/iC15rWhaqDgexs3dmO
hn48E96O7//jUY+SysKFTRDLibnCevE81vcJoDE69uy2LQ6qZ2L2Xx44hDPcxrgC+W+a2odxoFTm
yIEX3YsLoxEbKTA0N4U1/8qqpHlAMB/SeKapy8wYQNmYvcYms5vHznaGHeom6aY1ZLGbB6e+srnZ
r5Y+9bf96huR6FJd87SH/Nr8D3dntt22lmXZX6kfwB3om1cABHtKpHq9YKix0Pc9vr4mHRGZFu2U
hvOt6jHi2gYJAuecvfdac6XyGrKF+s1J8Q+LMoMCEaI2KCoiUi4eixBX5yhHU/2SD3VJqU0MCJW3
tPj6MfjDBkpzBjk78DJkK5dUkD6tBn0iF+Sl6rART9ZgudPc47wIJu1/cSnORgoZZ/SZEER8/i0C
VRnw/yvs1dZsrDI90F0pba01bKm/y7M5H/VoAJELQJ4XCzw72+dL+Qp2zF5LsxchlPEOM7TiXBDU
+bYX5iq0yZe3Tm05Tqe/v5k/6+gz/ZJeweVl0xjQlOHnL51Wyy4BDgXTK19xiG8Ovzlm/l5H0Kqn
kODxQGOAPufzN5SUPLZG3cpfCkUBEz5jXQtDAkAHtRNsZahj7+uv9odmDLxQiUY2shyE15c0fqHs
0kFNUwYEzG4XVcWcI4mHyG3knnaoaPgPQpqEi5rj3kZVlWhBuI/2zet8uWZR8AKXQtRK/im12qVe
WOmm0adDyc8a4wprmVXuFa31D5kgRVfgUH0v4yOSNDkli2pSxm+OSb+dzWjIcAcovHmAkRlcHDZV
Iw7gs2QSMxKpeeQh/iGpKpk7QDTWJUK9lTU0xTe/8+9fmVMMlDYGyVRO9Gk//875nFsxJxz5JWhm
gtUxbld2KWbwwvKiuU7SAVJB02V7o6qbhTk33ymJf1uF+M6cCrnxXP2su/t8/YFcWOwaivyi+nXr
Tpo67uJZ+66++Kmk//W8RvWCAJRxJQ8zfo3LN2dg/MH+nGkv9NgbyQ7yiHMX9mNrW5RB2p25JELq
qogfH9UGAyEAlgBMjUjjpXDCImkPoWDqT60lAIcoshonWKZMhYxbq9d6ux4G8QTVxdx25OXu+9z3
Fy02nsaRU+y9BXPws1PL/zCmpHjz85m5hN5ksSvxtClOU01x6AJCklZY3kvdRqZJgHag9POTIA9y
iHffx1c/VuH8psADQgidyjNZJGDe7ky/xoTiy1a6gklmrqWpb8SlpPeggnKOWoEtNtbU26JfSJqt
YS+rUILh6l+0aqjtlCjoBxv9a3lVFJms2nWeE4HcaXz6MR6VTaCp2dtI9jVsOR5cJ8tDXMRzkVVQ
wk25f27w9y1RDwFq9MdMmL5bGn7b1GV8WCyzZ+IqWy1c60+V0Rhg367GUX2Za9+fAEb1mZMkhapz
xJb0NWdMZKkSOWLXfpNY/RpbLjbeSuD47rR1mEXuFMjRUREE476U6a7bw2iop2mI+oPEPek2OSzh
b14stON8rE/PnIprh5YukRiMJFhOP39skAzSQLxp96LgWcdO3cX9U50ntWUbiRm7cU7jC4fxGR0h
K5VVO50vibfhHBcvajymps2otPBd3Qh8dZm2ZbNrg6Z9TcNYuLE6Qas3Yy7D4JCUjizJyKrHbSuM
7ezkhRgZy77rgcSkvhm/4bbXZ7ursNvY+dm12beD/Kqn2JXtGpiJb8++MfremA4J0iai4EIbYhCg
vULOMdtZgJ40b57JUHOktCnfoCYJtZsUQnarD/04LRG3q9JisHx9cgwiowgGE/3EuoG/lk8080zQ
an7YpjdQ40bNieqhuKKYDvYx8v4OUHgxP1n+OG1lM8p8JyybYN8lLSQYaxIw4BAoOh+NqEsEN0hK
YdUNejEugNzE+0DsRt8NLS0vYFAAbnFB3luPetFJN1HbpMmCCAbzNQ2KeZ9h+JQ9cGRCY/dMT17y
WhWvRq2dnug8g2/oRY0VL5l644eadBgLWYD9Y55kZo+qr0isbZsWwXPRAMKyY3mGsATihOopCQcA
Mkod27ra1ietyEoiqJq6QImZdtpbMsyVz80vNEKS5kYAAhVF8W2VVoW4z1r4FG5syWO8LK3Mmt2h
ygvJTf1sEO4nAcG4G4pSULlx1Y7TPq1mWAIzGpuXsSTA4mBpiRAfMX/78bNe+pqALrDqBhzJUiQ0
J0X0UxNmBCFZ8aqb+7EPbXwxerofSK4PbDS3gr4yEAAITlEHxV2MqbKxy0RIVDcOErFBD0G/yS6y
tFsixYBlQqXnw3ma9PKHobftg9nP/BVJC6cBIZDc3PoKnCm9TGrFm32/IcBZCIkHQ7xG0cd4fEOZ
LiV2E3Q+AMup54SRVbIVHyZ/VFMb0og0LIs2IYrO6OJuNShN2TpDUpf9whfMkPDnTpiSbWaK6Q8a
SPpuUmMtxoknawCEBknf0x+t31SlUSuHUY++BV8Xl3Y7+hRdYwnPBegSCDN0R9EIOEnMgDBPnTku
z3pe/h+kOuECnLkyr5nH5uKmU+NJWNCAk3dGM4aqmwkVXF61Q9m7hjpVnYKxF/I1mOcy2fV6aEVX
9aAY+DpoVa2lrik2OIPzKnJiYU7fwtA3DqZvkvFeKoNQYi9SgtqWyszY8z2V2ROmnPXK7/XqAAtV
+OjaErX9FAkKJKwx8+FapLG/H1QwL5uxkIJghUDcWkkhZySHhz5tHLFVCtlNlKGTvXEYo/yglnoa
OY3kN5knFT3UCebLUBziwsyMdRWGnbJCcAjqzRfJnXbmgXcI70YD0qLgg9uFOZZvBoQMVKcyM11P
5od+tLBst44ZpD1YPTkKTr3YZpVd0fp+QjDgawtJGJNpkYS+v26Btxg2yJ70rZcqjBdyGM6im001
y9aQyPlCtvgcbmkF0VaL+HzQ5KQkskOjCt+UJtKU5bkzUKHFL/VjkMCL28A9LbaMieAy1GaC2wsA
CmWvkAoTOFd1Ns4LpZzeGT7dFLsBBXY7s81+VF1CUilVfICsHuaQBR9uip79xoQgh0PbKmEJzGO0
NDspeBjnGsGI3JuNzvrUSrKj+CmdnTxt1X0nwiW1a2JOVbeiCVWewWtEWNc07UVPJx2JRxC8bWRD
E6N68KGcBbQg5PkW6ZaFv8Cv2vtJLcoPs8mVZ9ZymGCFEqgPSTxVr2XVcjzThSjmzipGWCynujRe
+HHn0ilbY2TTK8LkVigjKXM5X3Qy6L2of1fTxJDckC/JKb6VpIUS1UBu1SgcS1sLIyO0aQGlvc3W
IkVu3g80zyUwFs4cp4W4aPFpTrbRWSnE2wztgDsPprIsAmoyp6pF/04u9CZnKibEd7jrtbtJb6uC
7lMTkbcIEuqJfmpgujIpu1fDmHEjNKuSdrUitDvIePJNnOf6i+GDVyfrtOp2pp63gSMVQvTKwqFm
TmPBcrAVhd7Q0vBn9SBkA4QJf5qAaXGSpG3WmiXISNTrFr0pqE20rPzCWOkTAydX9cWYPU8RQwFa
md6a9tBFqpekJVV6XrDI2lOZiU9qlFr3DPuzEIpm1WkcwGJj1RJFzu5QSvJHGDekzpF3Eb0V0dhm
cBzidKu26UxCo1qQ5XyO8pZdAGHjU9304cA5uqhir8hJGQDCAd8LgEgHOy1PIuXI0Q5gW2npweMs
RGm3SdA5QPYoqkC2p9pKVbuchb5csNLQw+GIw4vV5DPEN1EJu+cqF7K3KhLmYAV6TVzGUwQyExjA
tFH6LNJhCQJMsuUsbe81NWifS+gw19YghdWqU4nBZPsx5Fs1N8sTorfyOs9CJNQ8vpwIU8puL/fl
QrTBJiRXuim86ZXS5syXMlbUYRS6GFFXRPIVoeamtBglS4BoVkjWuGbGMIPMAKO85WQi0hiN+ugd
HGIG4YyGeLD0Ozkn/DouVeWO1VuNoaPNMqQPBkQUn62SXxtMIxRgDtOsLpspYZQ1pN3AcqFHyo88
aVP5Kg0Ufx+14sDIRx2BEDaYBe9Y1dllxiZWgTaS+3yazMyKUKbG2h2dD9HYRqaZJ0sJLkxqM0H2
zZucpXZwQL8M09PAub+zlXEyumXXwGLyaNM3HZM0pr3LcVbZ8ocJiskAGrRdcuDgbSogxkwbK55F
/1mltzivk5Dcn9dc1CEcinM1d15nBvpLbQrxZOvjHJ4UtZKhQw2Nlq46KsAHZuqgpEe8C8JGByB7
H6aWQR/VMixbDCfyulVzLJ6tSEpByIGDGxYARGS8UYXJ3wgphBwmgXF2HKUpHA6pX5faB79fJz4l
Pvo0EKaRKJ6j2PNg0Vq1nO5CFg1w3K2snLKqHrKVoMVZvVHSMQy8oUxa/b6EyLsDS6/fRpLaKR6y
DukD4MZUu3oWtInb8ig2bjbgHPOaTumIFE8LtWQ82FUz3kOl2yI/I4I1bjlq9KzKz4Buys4V6UhF
Lt7MtsDGUKg01SyheuqlWSaxdxD7cS9L6WxcT2qfjMtiluvRNSJzCByTF1h0mUOOMQuXPHWO0ibD
jy6eDMFBFVg8Z5IvlOspqzlE1DqiXJspnoL5RM2yN6XVJ/aKqUoST53SJNhBPIn2cU6f2pV8Kjno
C9CuPKOnY+74XYEjjDa1eI0Ee+CkbhrNfd+GQ7WmjAGVxDfO3stSNA7l1AuCJ4A+mOymbo3B6XMp
kh2Nheha08B8LsEEkkXbBK2u2FNSNz+olMVbyEjtC0u0UHiFiFXGUocsQDWmy+tEEsjj7NNeeRB8
YW645RQTXh114i6mWGXFmMLEd0lhJVqZf7E5EmZXUXNklVAuAQnVB72uxNEbJSo2VyEkpbFHPxH9
bZlI5S5DeQMFYgjSFn7CLMsLifC9fZrhrbDFSpdfx7Bi9+4NAFCO31fSImgE/AkF8HVPDWZRtduu
j/InTmDxwhybwsEgCE661LDmQKMCquZYQcWeJk8Te25cz4HT9Ggy7VBOGjeosqJGA2OR3NtDraOs
0JMgscMpmyPQl3TUl1gXh3opNrK4NFJYSruyYNFJoloSd8ksydeZ1VWao9ZBTPjoeXZNtSMKups2
Xfw8auL4KEqkw8DMHVFmF3Vj1W7RCMYI9E6gOa715K/C7Jo7Enn5H+Q3MivkpVKHt6SR1Q/LnK3T
pA1SvE4FHfigEMYx1VzmP4pVN19lsaBG9tCK2ksP9FOFpSuYhcdyOyK1jTOpPZTnIMGDXI7zm+ZX
Rb2ppwGKu9+f2dsAianH2XA+BqXW+0U/naPq2+xMTJTNSb1J8zFW+FaI8xdDMxHgPGrTrNsyrGVr
Z0Iwm92+q4bBHYYhO6QdvmcYAwMbn4SwbHSiPC6ilW7k4aPAgf3V8IO5dcCoihACAIfx1isC499Y
zsIf0Icz5bYdGQzhIGsGQjN5vFe+xbxqSSt0/Khg6XEwzUftFdqcVbok3ZMMUeqBBeD+zDCL7RQR
820KZC50ipKxI6sW6RXcWypOvmxUvxRxYoaUK3KUM1hKxncLtjx8tJh4hkUndOoVBaMxUSDTm2Df
UY1bCAMmLhVZDkA40R1tHUbK4JUKHDQgiQU/PkBcNYQ1OIkMqiXwT2lTS9kE51fpabgrQtjdRcOZ
ianqmYHB3E8yj5hgqFtM25if4ezEURdoUe1oKkCilSD1ubKQB4bweNIzoJgQC6PrpqzP96DWpPtx
jJiKsSF2L2M4TAeUAcNVFGeTv1bhPlQcuErhAFEmmBzySPsnPF09Y7RxLPZiMmXg7VDaIzkaFeWt
D6PG31jzjKZ2Mhp9VWVG9WP2YdcuZAy5gt3Napi51pAVt6At622o0JiyCx0KG3mLaX0DELnD69y2
E61MwRIbEjTjRrsCpmLAUh0K4t8klCKrXh45+DKnV7dYCuHM+gohCk5WT1Ay1U4kdm6W1JexNgyy
kxKJrRPwV6g6ckgVaRuj1gx2p/ft0zwXcB4Kw8goJcPI3I5AWfytrKj0PTpOVKI9hnpzew4BuZth
7+8spRzCRVMQGOFqsWFc+aGqH+KonN+zRmhVh3+r+gjTRH8fKo7NtsX9egYV2cAXjgz5BYNwInPJ
cIxtv0iVR9p4wU3Sw9WiOo/k3u45+Deg/azyGot/gE+vEFhcSrwGBksPsPZFK6qjeJvxOqlwoyF8
0tDofNaRkg2Z80CT73TE6mAiCXtolopet4/1GEcfX/fFL/vwnwda9JE+N5HAmopi4jNG00fZTdPM
mcQPwUhAIIbfjE9+67J9GlIyov58pUHoBl/u+/x9FHoSOwFViIqjmz1HX8hWrUdS29df7bL1e/nV
Ltp6ZQ5+vSG95r1MmIEzryOK8OsrXA6fLq9w0dzW8jIQgI7m73Rf7LN/TXgbxm+u8VuX73zbUOMg
lUW4gjrw4rZFpcYoSMrf83WzVF1jKaz/LmHj3wPcXy5xcaPGudFac5Tzd3Tkizp7D6XvBGoXPoLf
L3Fxp7AQStCM+BZUR6zF5KY1dnpfufVi3ljH4Hp2wuXXv83l4OHnb/PLlzo/Hb/IXYge7BpI+/l7
aBJYGS2rjs7UUi3yZRqscuEB19Y3050/Pm+/XPFivCLXU1MbCVfUsRH5tRc0340F//iy/nKF83//
5TvRYWTXoL/1LgqipwrqWofF7PskoH+jP/ltWnZ59y56yz6u38jopvwdN8UaRagzGTX7Xup29R5s
tiNKjRfnP2rpW2zTH5cJFFogks4KYu3ieaedO5eMDPN34wYhxya7jzYF2Qp2slRvKNsTN96DoL+Z
dtO34eB/fGR+ufTFe0DrftIj2czfe+ulG++oEoKBDGblXQwOQhouVeX562f0j+vHLxe8eCsQNufK
VBv5e8YbZ7X3mPodEcj311f584/5y2UuXgWyBWFqAhFjCZG80/U18GsXsNA3l/nj4//LVS4efzwa
odLRUHnPDHIcOPdEkff1F/nu0bh4/OVJFZDQc7tKyLXtgvaBdOZTOCNpWt/5q/647P7ybS5eAEFN
iFWSuFZhOoanPRvPgIuzb26Z9NtVSL9kZMhzLlmEi+kXv0w1F4Eqz6P0LuvjcI3oC1xsrwcY2uPZ
ncKztrZqgz0jK4WYpTx1OL0lrzF8frcbVTTrcZONdmbpqlsXQu8QXa2iDC3/HUj9KY/611i2C5cu
6zfx3rA6znNrhqjYqD+vPIrclWdmn/+KYpTZOAXImDgG4VahQ9Mzity2UsyP7FxY2mUXg7zAg0Ba
Sa80xlEaLQWUrDbnW2vy59cEZwDT90EZWhtFTVtu0AIYhKSYFs3VTggDOzsPqkkKnk28vwpsXl/G
5vb14/TnTemsPzjDrM4Wjc9fyqiYeWbn7duMVzDVtcLWX5qn4M460j5ch8WBTJjvdsLffvFPp6Df
kGFZnLWRpHAKysyYw+zz7F9N3LiSaWzwXU7at8qsi/UFHTqwpIzDXfYSHaJNcjTX+jXaPYPae0fw
WQC7+kf2zd7xx0XtFzHaxTPtS32jISTgnDfdzNZDWTpgzb7+5f64UP9yiYuncSqaOGPayE6Lss4W
pKPAcyi010ndP6n0k/PuxQrffl7zr5J9/3+NU+XB/5+DLq+j9g1v7uewd5O/8p+MS1klzBdlOgUU
VRWa3/9kXAoI5P+BJIJlHBmYyjLHs/BfIZfKPywBrHtgJ2XIMmcpffPvsHZZ+we0l4SU8ewwYMb/
NxmX57f4v8fkZFUjPtMIrNJVDc2udMmB1K22Kvsunw/aWAgwAzuGvUFAOkeUuIEAxvaXm3P9r3/4
16XyQox5vh7aHhwSdP0gNeBO+ryq1Go2RpIVygeiz1MaqWq6kKMipPkE6WmQn0UppePmt/FS8K+z
7FEIKjoslTx9s7z9pCd9+uJQNvFE0XHB3m7Qt/v8QYo5g37YFMWhVEJmZBSyfh4BBM7GcFs1L02W
+0slYnBQqKGxqmvtI2iGmxwCigvEXDswmT92hZUvM2W4NYomgm6tSidZ9Vct2GYvQKHhVjU85B5Z
nNsGPQLDJ1kvoVBHQ/HNsoKa5vKHxKqPfRxhNBoNhCAXpWqpMcIgkkLe09gJQgfFY0fqzZuGwjxq
PFXedOJKTTdqsg5ar25XaXOMGB9eW+U67mwDYJbg6D+KDXnOdb1Eot6Yi1le1KHNXsb3pTlrEwq+
n4pdHHlmTlFKlC6kb/D5rrYI1nrlovgI1FNm2TQhsEHruSe/a4mdCB4SkfkwxMDPVuGD9Az4fTII
uNpI0x5iD43bInXgoeX3OngkpXjLpY2OTNtYn7uBuQtsuHOMkmaTa/Wuhb4mw9C9VGovC92uwyvo
GoM7al4KDDIiEsIB/82+W566a4IIdCrcY3lnPClPFiB7OiTMXtDlEAbjZc0DBTARVIg9mO0Ku97T
l6/BgvmVYNjSQ3EUHix6zOgJdG/MPF+ANPYGb6ynyRHuZ8Vp35gRV0RkMpDeEsHyXIkrzUJ2YU+a
nWQMCG1NsuV9vDfWmmvcYBxB7+z/aAzPhHvOdHEbvPKraTcN3ypeTYZTcSC4JRx06S/VJdAXpqz7
6GEGiE6iSbUmyse6Gu49f2/tuq1/mAxbuy22rZfuxkeL3vo+zx3w6ZhGg9eZoCxn2tSetvZPDLJo
yyShM5Z7ToXjuFSuewH5jm0xP7CTK+uJXuJufspe872pLbPSjUcn8HxHXg4fsW/7x3Q3ONbOWocL
0W16O3DK52lteuN94NQOeTMEmhoMXGyUmCkcdebDCBec8iP+sPCUfiBIicV1bzrahowRr9gOzHLB
lFzDMSlcbuhTvmRysq5al2FN50lO8p6si8cpXlonczcvrX2/AIvzoz+kB+uIhkaYnPQwv/Dawh5X
bOLoNHj219IiP+ZHNXGszkXDEiUEz6GddHSRNvi/lrW/2v7+n8sJP6Om/+eN7WFqyun/7F/qJnxJ
05dPieHnv/nvxHBD+sfCvm4Qxi1Ddzgvo/+JcBb/sYBesq0hZT2LWf9rd5PUf5CGYbQFSk36F8L8
/9rc1H/YhkzIjByq0Wxx6P/fb26gfbHy4Ac7O9PPBcQlS3iQsjQbxCg71aPIOKOS7Fk0b/qBSU84
MoH75f78YW/7XID962rQNYC/AHHQ0cl+3lH0OBjGVIBTaEQINbOjPAdXA5F4hdLuCyUkQ0w1otVf
X1MV0XbjusNNBF3j8zWz2A85+o/JiSyHqzGyitXYjsuyiRZiX7DCysk2sqRvNvHPZ4afXxRR3bnS
4eBCAPdFE6LXewtxVpqe5FmbV31rrtsRjIhgbtNI/07Cjkz0087G5TgAgWzkguf7ygDy83cEAJFj
HBT1k3Wl9Z5JYmDkmsm7ONoSmRJN/B4xtsrzxy64keKruDuY7ZWSr9h4at8R8c0j1pJerNmOfbcL
383g3Szuxuoh7K7Fft32H4q6NuNF17pt6KXxrdpc6eE2RQqiLaLeMUKmj0uzeZqJOCbvFwuFI992
9boJXXWH7itcEH45FbdqfxPmhzS8mo0nXVjO5E2aS187KYZbykdRPZnoo86C0EqW7aEku0ZYJmxf
4I+Xo7wSgtAVoL8rJ9NfK0tjo5REKrN4GlfW/fyih26mtc6YbqIn5navhAQmwjXODmjS+0hHfIKk
pbjGx+Co2Q9TfJrMG82ER+QTR9ehfTvK1SsSF5fWvl3KP3qAbbCUc8sOOq9R1j3FHKWzrVSP/nz0
c7cJCfCBZdL1fGPNEaZHg5JaYugZbeuR7Xm2zyltwArFckOAcnOdRw6CCB0VW0AUk+XxLASlWydb
4hqM4anjgKEuCa+KirXxHYLioo3zr6fkJ2z2jMtCOH9x/qnioGYGb+mnIcqQ5uq4TVQyY9yJRHYe
BJ+E2SZSdvlQwWMRqtuiVfu/fS94GUQWHfSyaLkBYnx+UCejbZOEkOdTa760Uxs6HDBnRy8HlB8w
iN2vX/3f3sLzq8cCyWuPFwLI5eeraaRyMgiv9VPaWXd+WIa2oSOPzvt4N9bhdybC3xY385xuy7mS
aoGz+2U3wB+MXuiUMb0dZZoYyli5amvcGSVKsiHb6lZ0N9WoSL7+ihcdIH5UrortHroMjkxIEZel
LPQ9UU2M5LaetKfWWIXk3t8RT4Qs3kwqxuJkQ9ShPi6aZFiRr8CzXIa3UdYf9SE37aYzlTVGtGKB
UNxFrn36+vMZ53v830UEnw8TO6JoyBkQuc6mzs+/QSRrtHvlwLrJyz0KFX5tg/OgudJk11KYn9uq
uJqSleSNa3FYEPfDFDssF8IPhHQTOhIknKiMbloGSg5H0X29lTbVGsLWkhjArnZp31l7BDB16PAH
ESzz9yQSIntbcohswxuC1MRDC6viOLSFd2HXbArQt7Z+IMbnJtzI2/o53QReuPQX1UI2nFywkcRL
seuftKev78bPhfj3u4GLWMTmjjDzYgMEEGFqiDjQHd/BLFHe8CuiYWN+Rb4Qw0n099vijrJBvk63
3IiR7rzoljWkZ7g7dn2PRFeonOqm3A/b+EfxyvcwSpuZ9def8yeR8qvPee5C/TIoALQ1DICwrRuM
HTt1sgfTCdc1R9FiJaxyltEPiXv7mBxmzz/2j9JVvps23YIwJv+QyEs/dPx9uLZWAafikwJYyZki
LypWVkfwiitULnGmNGHnZEcmnkmrPHTh7g04CJDsNw47WG/ayYLa0lgZW389XEvH8TQJaPXsMuMP
UsmgcHKrbkk9o8xXkLpmzWs47hfXk/8iFk9te8orR6lt9TE9+HbhqatyGR/LfXElJ05xA6hmKXjf
3Lfzvn553zCKM5zUQPeql6iBhD5ohvPKvInuxY10Ja3nq3jXHLIDSa4r4UG9b+zsSOITNSPFIlIA
rYVz7fSWR9hPjHr4ORsXae6YhdOM63q4ptBMBSeXnLpx+HtpTVG3MCJv1pZhtcAKaw74IwkHXpqa
gzyhQ96oLiS6Bbt4qyVuDsaWYKWFEG6qkpfOS5+rG2HTrc0HlNgP0r4/ZJ5wzcajYAU+UslkSA5Z
PG460dbUm7NbQXN5H6pipaggED0hXg4zNeYC4bqI+ia04/3Xd/EnGfL3u3hmBnMvz57pz0/fFHPG
yTjz3Ph7BHP33UZZh3dYQd10V4UgBRYCRt3CCxtHJy6BfMO9vu68dJtvGdO51rFYjwvZwxBMitzD
1Nrpvlh9/REx7V380vjg6S7RSgAHSjv7sqFdqsVYzXgjjqm5jLIlYg0iGMza03kfoeCx/m+T0rcb
a5EF6yDYlNE6NY46yUn5WrQ2+rBtyifVujPbTdMsjGCvTQ5NkMlf4WGo3krTC3q7LTbtx3QV+i6+
VOWYt3Ytki9sq+8JKXYvwXX5IeuLrrgLpkezvpLGBf9dIUyVCjJ0psExyaY3nLPGQiIyxY3km7lw
m8qdhk0RHxRC+VIUoMs09KJg1Ro5Z5vQkXjtLOUqLTa9eGcggpziw5zsy2pJRvx5NW6QiBhEiB/O
urPOsFw5v9OVg2W5vJh994MPX7VLQ1zEJ7Oxu1cMTYp+k3TbWPYKKBvCUp9eJ86Ker7KUYd1Om4D
Q1kk5DfW9AVS8qRVPoxaYEqtOQnGkBSwinMPNIdHNA8TW4znVXvO1HZ1qvQhlMhE3mXjyQiv+27f
mBGcj/sI3U3OfIPugDX85VEGq+h5lMGrrtBRAqnx+SH1M7nR5zkUTzl+ChSm8RpvibKogEw6c2V8
s3NcHmVwcmLLNhm/wFI94wM+X03MYlUvoqQ+Bab53tQc3RQwu0jdEEWHpfyNN+ii8W8yqqFU1UBe
ncvDcwf28+XaSNQbvHDBDdHhld1J1eySyfgGqu18zt+EsSo6kbHO+17ZIUdxCY1z1TmoV1ZpbOpC
+UuP+PkD0Q8Fws6HgpktXcKdBZxdkRiO4kky/QdyyTSPgyNKe30XYKu3w8BftgqbqpAdMRMdoso4
ajqB0nkgHo1JTf+ykOXjcKzRgNqCEaQYvzhZsjaNQSbK88mvh6WKpDpUmUXpVeVZsyS4c0bIKbf4
O//n5w7m+S5oZGNwfADgCxXv0v85RkprmEUnnrqIeRMDNdHpJYYwY8mT9/UKd3ma1TSyBQCa0vg+
F83GxeMtBKmKjy/rTm3VCmAR0Mcj1dRmQj/N5JmcLN1NJPWb/ZOj8uWyygyTTA4ecu7qGV3x+cEb
a7lUyAiUT0myYXKaxetQfbdSxUmKw5w6ZKt2FinbL3nW2wp68RjltiIeTHGvIeAriyetulXbk1/e
5+L1OG7z8WYq76fmlehYOho3Ib259jXSUcLvOC0n+TaZV+a0yisEYytkgxJqKtrdktIg0s6cxwzy
QNY78dqoVglieBVchWRezfUimldIq8cS2xdv/XXe7TV9hTRfxDxTqcKhmlfqtE+Ej4KaY5Y1p5GJ
jxQ8g62X5J7g1Fkno7ivDCqhlcEHMa+EwJOVN8I8tWlRjIcmcAd9xR7XG8dUXFvats5cKf+w0MLV
DXzSK9PgS2OiSJdkY9l9umHln4WFJTyY8Z08H+TwRIVtnOVx5CNwF4WNrP7wuyXOLKk45Moxqm5T
ylu93cTSMhywHE3rmHslsNHWriHsopYw6sxckGXhKhrNba97CwvBMfMXSeKeas9NGCGVJV1zmUpO
2ODdPOYTxc6qjpxCW5cm6r819bNu3PbdbcgfhY7r1MoN+pbRvO8sT0KlqKzoUUQ+hfN5rW7KBbmW
g/YNU+C3XZtjGQRilSk0hkfep8+PF5noQ2AQH3n6v+yd13LcWJauX6Vj7lEBby7mJmHSk8lMOukG
QUoUvPd4iHmp82Lng7p6WkzWiFGXZ+JUMUrdkkggYfZe61+/CaMgpWHXgV1LsyW0S8EaH80ggrTS
+LvVNNOjxcJAxTxc5bDXtUL4M+08F5XzTJp3v8rqJWbGXbxJzGKfVD8a4UZM8NFkMw3uFGImlZ2f
ryX/qFaPLQIowWnGL4LppQYCwaOc3UQyKg/tzqQV0O4mshUCW0V/AZ5A0VjvcF6ELFjruyk+Nepi
wMKVnXZV4fWW0+9k45CvMuWBqm4++eDR1p3Vdy7JzoPiaIHXw5n3saaxG3M3L0G54g5p2di8BVCn
UZrg6/jd19cQcPkT665PjjczE6jhNoyfCwB9vCAQD2YrqTuQJFUaxcqoHw10ujiN1rep4mF9mkef
jHf+GQP4a9W4XGX04bDd8DsA8bvqWcymKoMpV+RzpOySaOmo+kO61U6+m9rDjx4C73FGCf2sGo4E
J3xiYL6KJ52s7ztxRppWrbyMlnQ0jmV4SNXX5f8E0M2i7NEn06l3iL2dS+j/q2K0LSr2y3RTzLvY
OIb58RYJlAStiQRoWBBblb0Zl42xb91Eee5MLkHBL4di3GZS6cH4tVKEES9TfLTAfAhiRSUVXcLI
lceN8FqepOZoCI4U7LG1y/VHf3pALotyrVrJ00ug3iklGH5zVOe1oN+Wygqd1UqUMiiyLAj17TS9
mN3BQg/TGmchYmTZHXq8CpEZnkUBzK6wBVTFpGZXqGC0VT87tb4OlVUW3Dda4frdqxQNTiwkTAqg
vk7LJZvoB7tkg9hSq48yzXVMDx+toJtUybjSDWd6lA6dfKyUtTysdPFGjc71y+AE0mlI7XJGxS4c
Ux1xUXWr+Td+PDhRv9bq7wprW0hWOT4kbU/esXbI61OjPUqBv0kC2vHytmrdF42hjNa9FqN26Npo
C1uI0RBuAONrjNrdeBMZoVWIlJo5RDS4zusGM27PaL9JpDZnPuu6pxg4UoQ7v15PTO70mjUzgQem
3mflzp+2Y+KUHbhe150C5BCZ/lqm3zXlXl7VvSOMay1ZdxE18yaeUMOzF1DmewSnPXAz1/nXR/lV
KD0yKjMfMyInPgsPnehI35mhmTQvlacMroW0M3Hr8ZiEmHSt+rv2Zpxpgb2et9xho0nX4XaKPd9Y
o5JmLuRWyW5KnfKhJVjbpoFLV7PLtAYVjxJsRYdA4/VgawHiPjQOx6hzQ8PTN5aDHUJlh1+SYFV8
DfaWV9wkL8KJmVMmrfrz6HbbYdOBDt92YKn6FgeA8Bx+xQpvxEh8U10IH+/vMMGpEBRsy338hMrZ
t6c7WM/qU/5Jzyd9LHAxIMS+VkFIj8PGMvD4FXEoqOWzxMrlc1zHpttHyJfHqofIzsaF+WHkdJLl
xiJmSiPSYRdPBIdQjX2qA+xElX6DE9kDyohDIyaf7BlLyfFuXQE/hN6DMdKSBUlK3/szw6M+iwS/
G89xmHZ2oMmFQ0Rx9HcrSj469ks4zOEggDvf1c6ktJFfmfEknolsAn3WukcxFE+q2NPkzy+EnJ+G
2PpkzcTm5uNn0wAtcTJfrjwzhPefjdASAfOOSTpn5O7Otmg4mbgBiIpmVgKvyh3w71FxdWmTyzex
sA55TufHlDUWFL7cmm/oMF9ZftAsAVl06d6QzkFc2KPwxUDYOPY3kcaasZ/Ct04/zcOblD0bzV5M
X/vuVMV4rT6S9jybHpqbPralGk4Yxgjw7p0kdjrNpuaUQOFXRuXxDMShl092PaGOdgsqqXgX1dvc
cMbBkTsbxTBvzBCx8q6YPITpzgRW9tBLbOQ9gMaGQuSucWkmbfBCB+hqLXmTXbm917jBjXlH9tAP
/yH5UT4XjGiLPXMU/h5TI69ydbf/kjxlr9KXai9t5a/TncCv2mnAyU0kyZ0xymooHL7yYDNLXjKf
e2Ez5VvFOIzDXb42lU2ZvfbJtyk7khUg9p7QH8X4th22QpOjdmGnKTe9domxli2eMyevDrzgs+xF
1U5K9hYgTrBNo02ueFayJvKEDTvHxgATjYAXWryvviTlKvsyAXMXtgHeKbGysQSuUkKIv0Svv28Q
aHQ/PjxwOXBnWRCQj93I1BJPaqbdfA4lR6k2o76J4wM2pdLo+ZZLUcnvq7ojR1tGcCtE0zzY6lcL
0rbq9uV9brx2xQ1YvDkvjFxQRlVa9xE6ZjecPSTyAe1bvApKuzmnX4Tnxe3hprEprkEI0pV+aX13
QPiTufKtf5mekbsmkwdzULtTn/tH6Ud4zh8Zfit3waHccEK76hh6CT/AIkPWIVauOPi3nWe4nOM2
fyxftEf8hr0kR2BsJxeW+x+MyQ0eOBTvuhNJTleuIk5wE94am7RciVghOih3t2WNxOlev9W9chd+
zQsbEkHqNtv2B0ggG6e0ar5oR1TX2lE5aq5lwyNaJ2vdabzgAB/Dgbbr1S4djPASA9DwQsW28hWs
Rbz4B/9ehIrBtfsufpe3AQE3K3z2zHhVHYvdcKNs+o3+vWG1dgtPfpWf4j0ED+0uB/q8r4YVbxyE
mtKFEYp5xjDtNDBUyZ3zjcjMqv9eGndTv52UC5TJtTYerNCL0eTDMFAh+q1CYuvP4pf8KTnqXzpE
M9ySY/aANogvcuD5QoavCxu9QK1nS3BedDtM7KpAJO8Ow8ZqcJ3am/2xGETQuudm2g1gmKzvr/3G
WGMn3c6g9u4QriPF6e9wjpAehu/aW3+UiV4xVzU/ycQtz54TFwRJ6De1jnMATFevTNaNtpbbmyQ9
iqZnLDRWu0jsXF2Fb6G6yquVHuMS45iTI3aer+18C10bRgueJnm+gieCZxa7cLhLgFiDjd79UCPq
qYvCiLgndHXdqKjvbKW5HWhNUN20Dr/ZGdg/rIvCaQeWutXM4+LbANsMEQemFozvmER+0kV8xGRg
hS2THuhsKiXutV2LqtWZafjZfM46AzrSwBvuRyPhED3zjjAxdm1yluqDLncnrDlNLZMdgX/sTNSA
eJXkkx37w4bN6bBt4FeEc77FwOv91gFtC/14F0pn6dnKrckVNZiaZcFYYzQ/2acY9X1YajC2pzKw
MLbHWuwajcBQUenRfc7n0ck21a67GQ/DIwJdz3KHE68GtLQZ459w1433ZWLX6EGBiB/kk3o/Idw+
gZLH/SmG4AJiLtCP0Al7kYVA3ZbRaeI28m1+mMSVrb1kma1oK0wuSUNICxx6vYZn+yQbbtbewg0d
etdAZdU6XeyOBS4OHvMa8RT/WF702+lL12+U+D5Qb6beVVieT9Op3Mtf6k2wzQ4tcpVgHcHTSdaC
2+6nk+oka7DVJ/7eLcv7Y/4yHMob2RtYl5QbFbJOfGPwSPpOE7saFLx6N0WE4h3n9jQmR0RrXeyo
pzG2QXxVDFgy1ye7oXcFeNNsOUjYDe6NPZyEh2VtPIonTh+HGMrwB/HEfE18Vn4IrJHpHpzYCFYE
ys8OcxgaItYY/aScdUd3CltaYbFzoL71VPj/skNm0o8agqK1Eh7yVyu2ywaN4Cp5GHjvzFX1xoVe
lprNvNOfwzMSjOi+uKcVEnbl3eKK8dbny65pfbdOg2AT9ioMqABXzSt2TxmjJASZ8qr7Ubj5sbqN
noFNduZNt7M2+jl+C9ifh119SO+1b9NOPiavlgJwDG8NUJhfhXEXPygKY2XkgLTQq1baa8ryqs76
Ie3vGn9vNje4/QleUuzSfjONh7G/69oTPlKB6kW11+mOgL2H5EUmiw7LAz6Na6tZW4ojdJs5Wkeh
Nxg2KIZa2vpXAGsdm5TYyRpbi3laVsmTla8WZgFqVHdqT2V3lOXN1HnyBAvymDR2qGNyYgv5QeiO
aUsWrW8n2tGKHstg5zcr4xNc9y/eWSYVkJBwSzZ0lHnv31mzI6PCx4HpjKSjvMWAGkPATBqxbxlV
l9yi6W+vEYQWL+RRsA/yM6+H03GhT/EwCMnZB1C228hkxayrXSEm3yeTrJffVyQ/HdnfV+ocbjEo
tiSJtCDzCrPEO0fpu9BMznHjl848Za+anHcnxUhqe2q/4Z3hE6/jBmFbuAgJHASYkDTznC1VZ7tq
Mzx12K10LJ3WbR/hRGrhm2AFzbffn+j1beDKgwYt6LqoayrM5ve3oRrRp7ZxFp3L2SoY7XQ8prre
OjQ7ONnI3fb3h5OusdzleBhZMZNcaBDEbr8/XoJl01w2aXQ2o3nYp9V0GGPf9JImbBDZzN8qnY5q
itFlTObMoCU0DQ9oOCdYPK33fU3PyOchLS2GuqtjMQesVxqHEgHN78/0p9Hsr3cQzhv8CVgU7Cpc
G+3qyjTYFflJrcwX+WvH8aRF65feC7fqWrv4a9RcbnHHvDS8BLviTXliqWcoGn1NExtSLPVKHXl6
fMKTMKMAy1lNXKm7IUNPiTwh8ghdoSTRlgiiYCVF7P+XTr1R+411zuJ9IO1zJPXVniqvSu0YSxDo
wZqH400/u5rZr8J0K7VeV1NEeIw+IcgKWOhkx1wGvL0T/PNAuR+7UeWCCVCITHv+J6ly0SsBbncw
ViscCWAeYHkAWwHyKkMUyiVqOfajp5bVD46VYWMkFMZOTRGo2eXwySX+SXq5vsREsDHW4R/Q9qs1
AFnSEk6Wipe5rA95lxFEgxraTkM2SkxmZDyW9BcsINDhJFRXmUiUhP8jtpJiy1Dk9MkNv9rXMTsk
iFtc/DRJBPinRd0vPANa4VDnlc0vshxJTHHSW1Ud+rUffZPI9FvlD1NfbOIB/frvj3uNA/88Lmlf
S8IewWI/W5tfjpuTlWzpTZRfekvw8HZGHT7G8yrSkUvLkQyYpTefDFQ+vPR8VGJ9qdxAEpAtXMEI
gkqUkaRU2YU0kd6tjf2k6D5NHtV8nH3mWvkXB1teJNxp4N8gI7hCE1CMa+h+Na5rXD2TqUCBrZhv
hdQ9TGn0WWV6XZzx4wERoDZQDi7bylUlqFSKCLgdDBd/ToDc8oZaW2Zk8/tb9nOzeP/gaqQmEJ/F
cwIt9pq+H6to2kkJ7i/mEdAN6HU13od42+DWPPP6U/TZJk1vtDHTk4ZBh7gIsqCVz/lDF22LfB+H
Z8G6Lcd9qbmxT7KMBlveSzVXzpyydbvRGTAxq+/LxkkDR2rwPXEsddPgGBN5mo8HuGvQKFr7QHUR
3dfzxvJdS2NE7Ug/aCeZWo+USq2to128z+6lR2OEEo+NlV3eUHvx5+ljgs8l8WahK1V2QPXZ211r
F4wM05tCcdtoM2Y3seENP5t4LEdMwe6h3lRepbiBsY73bbYR/XUyrPtjvv4scujDTsEewb9LqAJc
MJh673cKVRRwVSL77iIms23p/S0zvtVsyaPdt/UzNtC3IXD+72/sB14iHpiEuC7SGvC1BYt6f9Dc
CIc81XTxwkwypg0cnQmbBVfRNLhdfaM62FcCCfUYYAlt4FZF+dl4+ePHJvKPQAycdVEN4ZX9/gzE
YA7CQRvzSyqoj2mU4aajhr4dV3nltrEsO3HxozMI4vv9J//4lrIEywaRPXjqklWpvD9s02GmE/Vl
fZn0utm15lqAi4drsJ1JgfAJvvgXV9mkBkBFqyOKWqKI3x9MaMXOH+qCgw3mpRKlTZOnSDowqhhO
hZAvMrguxbOREVJaFp8Ugn9xdJinOF9TflCakRX8/uhYfMhhjpn3RchFi5kFri95cFQ6rXK0KDpO
h6GKY4aAwSOTuee/e5ktC+6hIpOhRcbNdZCPrEZlQGhWjXikQbgk09eIFutFp69Gq/l0neKTvF+m
OBqwGMaqC6v/Gsi2BrGG4qc1F6gV7QYga2i3GCgFq07WHxU8BG05LxdTVDQ1v/+cH7igUMD5lEuY
Hao3uCny+4sc8mnwNmUClmUTJLcas1b40Hl36Vphn9cKb7HMSHpsDWFlsSHYMERNV422OklVG6lM
Ra+dRc8YVP3SMGf/5PSWe/zuygDvEzDAbs9gn/ymqwFdXKbC4ksonqeqNe1gnH6EfYUFZ1E2WLQw
3acYMKCuM8q0kpGVuaWJrsKnNsIRBY9f1WvNrnAznXKvVM4Efne4TcB4K+NPTvXDiwldFcGyjv5Q
IUjx+kxJNxv0MdfLi1XC354bJiZWWUm2LyffwgpG2e+vzIcNlDUAETdvB7xoSrOrdcBqukbKA6O4
TMaoQCmHt5L6XfrJO6gtld3760+2E6U14kL87rkV7x+PQauVosF46VJBVkMCZslfFGk8N+G8Dauo
OOgqbLVgmhkCq1W51/GIXVlCqhwJF7vFZ9M6Fb6VeP4MvWc0tF2vJ8NNqUXKPsEfYKXPz6qJmjyv
Y/3WCnFj7eZO8mb5G0GSNBX+q4Ur4pbTAC0FFCZz5caqNNDu3FLttJ5gGxC9nrSqsBMSvzhbWe7E
SssNmDHVKw0ROSHoqN+a/d1suCmO0mdoBZPWFiejaqebNvqkPP3YOcmkJ7AvIOChjUUp/v6SNRGC
9q5J48vcZjHGzoyEe7EqHOJPCmzygPyiuPV3ZJOcWMzvEf8Mq1a03sRWPCay7yqj2j+R6mvPNThA
LVu1p0IN/qQ0ukp5MPmxnCanyPtl0OldJyFVMnmmlplHF43sw7Uy9Mqt1CJWDfoWq7WWx6nzC9gE
JR5VWMolSdttmirkgVbbwq4BAk5BTuxKmu1mKzpkRt9uE7VbR2nTHFQh2Le+JG9+/9B/2HN5BFEC
EEMOHYMcyatmXenyWgi1oV8YXRY6xXp1YLZGrgTUddMiVzQ1x875+8dkgVzqDUKGWCTf385B1mDo
Yjp3luP2G0Fqb1mYPqV+ss1Mn02QuRdCcO/3x5Su8seWu0O9z8EWLp21rCjvj4pRZi3r2Hqd84jQ
z6OuXgwLG6vxMcc9DOerQHrWsiM6pLbaZTqcHbiZZPFg/EvoDMrPyo2iAEfO7+KEpzCajMhsHIVO
rcFqFJPRVTBDxZBfjRb676s+Fuip9jWAH9ofub/t5QRAbENo3JSd5fEGE1Jau40/ndrUwTUhT+g1
aYQemxQru/Ihk16Hym0Y33XaVrU8K/wB7TcNQQZRW4KoZ+qDXmzMp1x3hvxZUfYDQhvibHq7OWmm
201MwiD8MCbVXb2zLRznuvGHUJ4T0HEkv/m4TQy8j2+N+sEHv9Of1FR1zeQ24ITr8wRmVng4mdQj
SOzNVDqTuRK+sOoy8IqQaBqesdBM+VGkpCGuYDuHCLnG8/n3d+7jLoDvBa+VLAK7U6NdrZd4+uGb
qcuskAomf5g+K+BHNwG02mLok08eTdZgHoP3yzOH402w2A3IR7+OAIi0LBMX575zp3qDfFfoK3++
bTASJUvV1rCXSAEKtGfDfLHKo89NLPxL2D6H3a5Rvijqm6S+jQMQV3kKyrdUOIY+om1XTZ7mbg3n
rSv2vsgM5kEyHxZHQzUmyZSwq85a4YpOYONdgJa9xbB5hFTRwxkZkq3fnYfwWMjrwHzu8Bieyu9y
U9uzAn7BHWo6/NaRT7cViU/jk+XvphApL2qegezqidwgEyRlbNptHwquMuT2ZA8Q6NShAzoZAOUA
lhNiFXroEczSLHzpDKS77QQmiUWjzvyvy5AZK2+S9j0SylUunaznkWYK2/yVAJEfj1M/eK6KbN1z
6hN4ds2fykiYBl8EX32EFbMSI7z4GnaThAE3JnZfkQ4QqzTXq/ixh6y0pO/d1eU5Tr6rDI8T2QIP
2JohURrBvRXcRfWXQj+LMGbIsIa7o2MQSqeLoAiiWxaffU5GtbZWse7KL9CnoDGP2PbBnuCJ7daC
5pjw0kGiq60pr+bHgj0Pu/mVZdngLMzRugf5h3QZQ4cJuKRC7koOMkqFxUrOyUK3K++EO6aC/auy
HzMbfD5aFznGke7AitCuVGgc4DWw11Bcw+RjkxSdxHwd5EfBcgvcm2V+jNMPTpcgALar0NG7tRFv
0nxt0Rv7uwga4/DVaoAktzIO25MX196wqPHQZo8CmRfLb4/TbVtDQkcf14xPeLwyj/vSFV9G5riw
cIfQMR6H70jNGechPkdcyIC2lu+tZOcTfSXvgvY5MLfp/NXoX2aeTNw3epNyY5lVd6GbsI7xnDAV
tdZF52LlZ457+PAshXzl/aEWLgnMqGRLTzbKuySFOHDIOjcub3SIInnzmizz5HGVNNtculM5eaH8
3kt3fXrxx0vMsLHRXMQiZr3V2dGL5CEPj7l/o0hrOViH2U7F7Tc+JN0uTndVt7T3yryBHZnPt1K+
x2gyV71MI5vhCSGf0j90qZdtuwITlvWoemV0XydIA89Sd+oY/PtPMq/HPG7JMLfMA0T2TNvI+cZi
RAoNaqczkCw+AZrUpcy/WkgWkxh6PBGPHISv7/ebPi/aAjv0/jwzAIzglqZxuzLydvImSbzEcTps
50ofbtW2UldNFhxycpYc3/LDdSiColSdDC6cEGGWyDDmqoTy1+gVHCv1DB4D8QcYeHZWf2/G+X3r
L/NbuXBTQ4T9sBDBcshabRaO62oMQGD6UvT6hm0qtcTE1sInq1WkVYlHImzZHt2J6epVa0epDt9z
LtZJDzXr9yv5x/aTmgjF4dIHWqKIKPD9JSHwoYmlUEgvsi8OJz3snUrJHZwo+hVhT2zGPWIWM3gd
u6ZZYQHdfdZ9f7gnnMCiD1y0j0v3fYW6ap3UkzGmpReaN/UQlCfQgMkrW/UHrtvjqm2xFUlrwOF6
IpMrT+bviMaZOZU86L+/Fsvdf/d0LGeiWkxJRBpUSD/vL8Uwp6GVxn12mVPxS6Bhc5tMdFyLc+xa
l280i3X990f8WJ4uh9QVEiqh3NL+XTX/eaakzSyrQJ8kdjpmkQ92mxjfFDKDTpkaIJzo5K1ek9Jn
Fo3v+mp9W4/yvcJmuKvMCUafnj0Ecs23mVNNCZT3dlsnWES9GXi526ifx0+u0k9W1/vLhMrApDql
6IeTdl1SE50eJVNUJdDgeD56KQ/X/ShixOF3vSMRN+CWKU6ockC7pMPWja0sOGFmmwSMG7s87XEZ
tqT1JIrdWu7UlVbhWJl0geQFfqN7hIFYa9NYNDAZwelz0zbrRir1zVTAugrD6NuEfcphwsVjmGTx
k0+nfngGMIMEqoUErSLjMK4q0mYqiZhQ5+QiI6pYDWZzP4nx5pO7/qGeWRwnfznI1V33Aw2z78SH
SNOIDDpmI/MiqS7h0fAf1UTxZwSyp+spUGyqR67eWM9Vd5uPaenFhlh7KR23NMi3I6ZwK1Jc3GXq
ZItQGZw5nhY3VHaGEe1SpquI+wRzU6oBsoRSMDzL4e4qn5XyH9/iBUyXQbFIn4Y9fvUWl5Gph1o4
C2e9hdiEgevsVjihk7gd4PdV0rTo1AVdcNDGBd4NAoII+B4IWoP5yS28crOhq2CMsPjZyFxlalPj
6j1uLdUnra4Qzl2VrrVW6ddVy1UUZnVbaDIiBbmcvBlWHskbtixNyq2F9zwzJeingUYRpmVMWmLj
MyLjX56YtFg8YPQgKphUvF9g8nLICeurhXNl4W/cBsNZwZCF+iB1WNsQ/+btl77zndHnHmahsBfB
EWxjgiXVC4S9Y3R8KbLx+ZPH8ZqttlwvWmPeZO4bzfxV71fj9h1PQRlcSBzKb3Df3uhKtyZ3ZtjP
ub/Fyr12MHoN7FEdRVvlb9l6U+p70rrcWMAV+KAwJVXFXNiQcpRRK+g/ciucvGrKRXtEF/HzhP+W
Ycr/Tr8wRmC/3DvnpX35x1veUpHcvGRv//kf90Xylr50v9qp/PyOf9mF4adC0DwvoGUipQDt/Jef
ioAs6g9NFjUmiXBoQXt59P5lF2b+AR6q0PQDjiIAwXTlvx1VBOsP0H8AAfZmkF8S/v6Oo8pV9C5B
AqCw7K3A3SIh3+q1hEmGQYzDeSleZOlOqW5zLImwOr2b5H0hY+WzVcRziX8/emcfta1+U2ZuE3vz
TsUU6skicxf1gbXr8nVR7gLGkP64Cn5AKINVck9NXjgsi31M4MQNyq+OIDz1FmukUdq3+iJ9tIZ1
MLmjciArb4XwRp8leDxs8iuhw9/jIay/iCQZEaKwRsfQ9ua9oJdOi2hJindafoqir6Th6PntKB6t
GZjoluiKHFmPCLvU1I9S8hioNJ+4hUzqZoI3FFz6cYUMcVXdNtVOkz6bL0rvl90/ryj4CbccdJR0
6PcryiASuECeknghU+dZ64PIGQPV2Cuz8dUYOxBDizmG4A1PpItpR0OZeicemOL/8hSe/rn3vzNm
e79rLqexDIiYH0BSANRZfOp+pajneUMMb6POlySUH6VOMs9aIEZ7wBYtip8Hs3jRS/UhE0digc16
LYslKQpKOl2KmPleLz38/nze76+cDrUbjxdQLqYTuNNd1bRFYcrBpJjDpZZr0evKyPKaWX1ulWmd
xfpOVvDWhSPzp9vM31qX/l8zcuLF/+Xaflxxuv4lvVpw+Ib/XnAsnAYRFzHMgXkpmdyIPw2cDP0P
kVRQRGUaw9KfS9G/1hvtD0wvGInDW8QZnuWGp+lf9oQSroZQARSKcL6N6Nm/s9783E//XanyHDD+
pKBfgkllGBjq1cbWGGrZaqXW0orSZGdAVvtRodnVsk7dRF1jbn8GtutBXZzkXil35CCWXjrp86lR
xn7fJUkK/SNfBwHDKbOokoOF5+G9JI35gVAxuO+4CG3IpZz3kTSLaFG0xkeJjx4Sf5z6k25heYv+
/XFYuRe0FNkpizhUAnzL379lolprONMo6kWjWnaCLDfd2DS/YbTzmVX0+xfozyOZIogveBtq/qsj
dVljxcS6aBdChzQ3DEdzO48IO3KtzAB4Qv1YdiWwo5VK8ydryV98yCVmm4E2825WtOXUfuGfhGZZ
jGYm+hctwkkBDXywT32VxlDTJ/eXR/kvlq0Ph+IhM5fGy7Ikrub19Yx5bnqrz6p7YdBbL5z0l0wP
RVsYpT8t3v5Hk9+f88V3tw5PBEzLeAyhhNDkXq1IRiHqQaZP1X1iiF4WNFtCgj1zbg95JboVzoD4
ma00ZZsHCVaAT5Uo3EmFbMdwr/wXBFyqajKMaDbh0O6m7CSSP9336jZTMy9LL1oXPowa7NxsId83
ewh0+7qn6QrRUXWy9MnsZznZ9x+GXVzh9aRd58DXHbs5TrEeymlyLyUDUhOR9m308Z3PJkYmkSrk
3u/v04enkdn8IrpH4c5Ow5Px/pEoB3RN8VSr94AH+nr2R+glwggpN/PzbTkOmAoLBpV8/ekT8n5f
4z3gyLCwVN48ugoqq/dHNuJ4ZAAcqfedoQ/4UeVwjWU/2/7+8133BRwGKB3ZvIXvDSiMsZzGL8+8
VErsgxDM7okRhdQlENasJsK8TjIDhYSZOkxnSJsLgNyCmk6m8UPycNQGi5ysjm4Q5imuMNFMVy+/
P7MPVx7xE9lhFBgMz9DyXy2g5JykXRH7wUPkBwVxhW13axBghJ0K2LDEoMXtJahDBozq3x/4J9Hz
3TNGmcreQFGBjxOz+6t+UmpnXQx1rX5oVcBoAHCNDOuVMeR3VTM91Up/H6cTyUKBJa6mVHlt8Wob
FCRJmeojjOlOIaGTZClJL0VbrpNOfgskpV3B238toFio5rwmRtIdERv9/syvATUTdgOUf55Y2CTw
ia+dCASgG1KU+umh0uSjP+vrISVLx7RuGgtnopzQmzZfRYL6JP3JZv1b9cf/0r5oeed/YzeJyWTU
/CP6h9e1Xc4z/s+mafv9P/+DBfeXckX/g2mjTJ165TdJf2QurRPtybvWSFL+WKoaumLaoIUazgLw
36WK+sdCJsFukjV94RNKf6dWuVoDaNYUDUQIwaGIlwlOD1cPfDAYXRRJYvsQdzGznVrJ0psxjzD8
18aRjGbIM+QSBkHizpPcv1ZdjSWMKTYgf4qePBA8Wd2ko5KdpUmc142Bd/Avl/Qvdstllf33G/nz
BGkOwfx0dkuYYMtu+ssiNYA1ibWptw9VDF8fEuoO0YgJrJdV6icL4vtl989DwXyFDUNnw/16f6i2
NwYwsrl9mIQJ7eRQB24ghvEn6tUP5eGy99OK4hCpLkl3184pA1C/UAPHP/bIddaSDuafQfkayfW1
Ge9X8E06WMZt67PVpZN5M1fCManTfR2Se6tLAaEPXTK7eN1ol8zkiguSRYrGNCWe4Z8TA6pI0sfl
Jg5KBQ1I6K9DUs1wiMKE+Pc354rgtFwyECXqatZKceHrXV2yibqwnrImfDQMIfxusCOchhDZCSVW
7ulRaTFtk3ajimlHp07luk9nO5gSUhhb/C9r9G1pk9Uwou41tY+JZw6if97U/786/QfMPRGhJ28w
heRPM3QmC//zavV//it9+8f3t3+gui3Lt7ot3vm//+UP+1e/JVp/QI+mhGT4Dlrwb8NcAergH5QQ
QHm4xVNoiry+fzZc9FQKQhNGGhBXFzd4no0/FzH+iMmLTDnHS7DMV8y/tYb9fMp+WSOur4O5TFh+
WSPQg0RdRNLytsv2IVmghvSW9QyAkQsIqCWl6YYxszw4U2VP80MV4EPmAi7GmktonObv0mIVwgYm
Bld1i2RjfEv0lYoFgn6uqpPu38zWGucwNd0Y8xMuDrHxffFryMFHo/Zbpd5J6sEP7nt/G9IfGTa2
E5L2EoUXM7kRuhuj3FXyvtFPhXlQ41Pf7BP+uxf8/RzdNiOOq2he/L3EpFmObkhvROFKgHJ7YyzO
o7hIJK9GvvERM1iPWnRb4MRY5yt0EjWGiwQQMob1yvSYIbPot7rk9f4ewwg9v8eRL1FsuXKEeCPX
23B4kXuc7ghkJMbZjrtzNl1C5X4Wt0LyJM1f+2RrhEe/2WTtVp/2wbCu+TmDp7OUgGhbB10i9z19
tPCfS+wWE/DkliR3PfJU7Ta0DtLgkmjblJsx3CnDcepPCPgaktbD3dx/WSgryKqpfBSwMmHlKxsD
4ej8jMPJBnHY8lV4s/oUjnfd/+XuvHrjRtZ1/Ys4IIvFBByci84tWbYkJ9k3hIPMUMypSP7689Az
+4y7paXe2pcbGCyMl8cuFSt94Q3qQ6URh0yvc8gcztsGp6D2fZjdpDH+ousUIUJ/i9Uf2Bc1bxDe
n9yrxjig9Cag7lk7Ue3r+N3v0/Kqi+RDmfPP/1n+zA9c0psEZtL/Pf1l+/evo8dyqWqc/GL7u6Z6
1z820/1j22f80b9TueW//O/+5j9BxoepojL7o+yLbvnbouT0OC8lkf98Feybfk5P4pXlv//7tEv3
L+qhtIkWr4Hl4eWV/Lu4Is2/TMxgQPv/U6/ld/4569L+y/EBi/MWCIfUbLFI+OesS+svMl1qLlg1
SBDi0nvNWf9b3OHfs04eRnJEMkbKtYS6dJBPz3pe4zo82D02Y35Xq302pewo7VXup8RpJfl0HyKS
X0eD7e5c2YwfxZD53/iJx2Pol/AXh9klpFdxL9ExcWcCCgpJy75VdvDghD3Uk67LKfv6SaCcPamx
BkEzD8O7UXhtjUiNALVHMu1/7TI6FhxBc4KIGdThTeEHLWgM3cWLFFpplOscv8bf3tLjm66z7HDl
W7hrRx797Xd6CNNDMpjBm87NsHoUdflNOmn9q6yKReolNr/N8wRltUE59gu+DZnN1ZBp+N9ZbL5N
QAR86erB+xgUuU72cRiD1BnSGAFGd4rgxYdaei22x/mMOkmUt9+glVk/4yK3oGPOSf5ZdCz1ypwi
W6/Cbs6RGrGGGhvYuEVG0qKl++DE7nxdQFByj4aw6j3ewe+EbFAy6XXQXIlY5mqft4Xxtskc+m1B
maY/41QZmBRLiYa/W5ErmUPnuaiHTm2G2grKwGtHdGjQyMYYhg08HbwourCwUZ81qK9yj9g2fWfs
RAkjIAfdlFWC/GJl9OKrbAtMD0o3a+54IKMFnoI8Q9pRs9mYSmbOqhad/65RNrLOWeTH87rOW+gg
hCGm2BqGbD7bpRN8z8ZBAfaxVcQ1lWvr22Asl3AUAz7cqKXmMcSEnocQ3BkM/yqlqm+JolusMWXt
r7y8n2/dFr8TWOaTrg5+KtN2FXkKSIqhC3EYfjt6u6ZGmbu0Zv9jXugkX+Mt6kXrAE0ivBQ6a8I6
3SsSY9+PARpDUhpefVUjdc9ADn7hq7ooa4A4Jbjk9RD2lTh0NeI1owxAKlAzwXIxDuIOhSn82eHv
po1472uEhoqxi4HdzP79GI6xv0pEYU9r12aPRVEytah5tMPHUTUzmuFeilCFFfS5ezXHRdqvU0oG
37JoojsRkkNc134fNtvJ9fFGEH64dCxdx8u3Tl7BqKEL6994c+mqtdSePyESFFqg37C5RTnWa+f5
kNZTGGEf3zjOofRBnoNIAyqAYrhCaGmS1vi1QJb9S2UIRHVl52d8n1a2AO+CaeDfMz3tTLzNvzdz
x99U92Dl4qlqsLQoqJ4lVmoeunxACFWnJcfWxoRLgA6LYa9Qu5l+qdFKvnj9DBoNSG1nr9IUcsAx
RgzaWQcmNwRy+3Xzy4p8+FIpCFS1scCo4ktRUq5YZbaB60efhM5nLy8LtbblCJqS3m/Nx5Sy+dTi
EfMrG7TxNW+7Ggndpgofu6pCnYkTqN86WGClm6yC87Pu2xIxT9WkMBFV0GQ4bCRW/NlXAVbm2q5d
a+2NsRmtuy7GMUQlVoR3aZZChqKxkMIRtPzZpFZTwL0CHoRzdYE7q3eFAmYtVrKLZby21YAmQYUX
tOINN+ZbCmkazQ4nzvON6WMNvOKMQu70fINCE40lzzy6ra/TfYfyDSqvGXnZrpxLoXeTEXE14WXm
2ocpUKBgy6njOrQj2WQQsBoKDYmsaGbNlTYapJdSb9iF9ZhB0ByUfCidBvki3x+TT35XBj/L0Owf
eDelsdFm0g5713QAIWAr1H0IRtz70F8aFLYqVSeKrT0BzMfOJPU0ujNWVHHzmHb6gx9n7I+Jmyfj
DqFM+XUMJMoYTLy/jz0Vxdu8wjH80JT9bO+jbLa6e9nE7BDDmBz3th+JH498RuNbARpc7bRuUd4L
VFb/NBPdrRmenmHu5pu6Su5knY1cwnWfIq9XetjP+Hl3oPmDqHAItb+ZE5aVFJDlcwJwZQ6K9q6T
75OxlG/msrhJtQBil4dHh6X3YX375XRLQRwLlwnGnKUx9enfqggoC8c4r4Z3sjZ/tIxtOhDW7NS6
Uk2/t/sYnFioV7HLDzAovbF9MHHI6gdpjuBZAF61As6VRNV12zgPSGj+xB7t/UhcKHW1GyzxzYpu
h66+ydWE4tB0sNv42HaoTEfBdiKIngFGWtBAx2Ta5nX80Ay+semcuj54jf7QFyGK4WkyHmwXLaai
uB9yvCVhEUCY8G+K2BbrDE8CE+Uor//h5wnaiQOqPAGjZSY87wYEsg79q8BOPzuTHe+6zBw4llQf
Q1QyALZphc7xrDJUWKarZK7UlWxt48rP+w+RkjlElHaDzEV50OogypyTOjVHFQF6jgv/gML+LvOH
+5a61+AGV4FVcfek6PON3+fBhI2jvenIn/8cNtHnNkVCLCywyVbJ1eDF176y36hhgiOIcTd37bQf
6pHIFF9rENHyLs7GH46RFtt8iNtgrR0LlXCsglG7xHkB+/W26baGFLt4kBzR+TpFog8v+WttITCd
YypfOfJdD9lt3XDjmOCnFzgSjV2/fiAX2OSpeizdAFhLduhTcTAn/1PVItjnzjEk+txXn/BOh9VY
vWtFsrUSJBZmP7/hLoLPPObJFlPjEgEfrbDnhgFZUgfsrCWQyXABKsV9U+c+nMcyWPezCeUj29Vl
/WEQ6QPX6ZpWW3w0CnE3LKWgriu5AxK0gGQNAmZH6PO+9srrus6+iSz+PMIF+dGUlvXBE8gVStGj
FYboUx6D2TL88abVZr9JA8yenHK8G4A3rgAeqm3Z1+hEGYaQ13nf/PAlKLLSG6wbjSn3qhsfZAV9
PEjdR4bbpGRW2EYjNNUNToC0S0iIlls3KWKhdhzWe59wYyMq4+cM1BcAzHbO5vBKVE31vpUeoYmY
18O40FpuZQq1s7DvUxNYWxb0SLwJFxy/OcgvfTPMb2YVbVSNdHNW09oupjsh9S5PgQYXguTLZw2p
r97mRbVvmrdNNOArJe23xQwpyuiOTVYEfPnk+5zgFIQIxRzybIwYkLrOsZvcW69LUYbmkR0rcwM0
771w0NSKcWAXbrSNpYeAHKynhQwerSZ8zsHWd2Ijy1CsOpUfOoTBhaFupia6VgphFCu/LzyUrj2o
9dyokRncCt4Zh1RRWRYQhVAdgprNFtQgEzboM6DK/zVWKPk07UeCjIcEASv89oqKjDW7SybSWOyx
ivJ9P9lXbsjyI1dKEGisE+BVNhpYdjTr2z76RMUUH/VmFzbw8oOf2Hu+meCQ9l0Y3mSNc2126c7I
kHTxp5Ae0aO2bAQfpLWtY4XSSIyIHm9MhS0BBktF0x9Q092mxWBuhmUoGOJfQxTlZRWZ1j60YfGB
ctxEyg12g1aYrfBGBy6ZZsjNLOYfqp4g+ypn3lhC9qupIRgx5+5ngVVIqStwCXNPiFxIEMD5W+20
CNQ2xUZlXCdt8pDruNkwNRgcWgG/depvhNboE5TfRmFUmHaY06K4SDnvq9exQMdoNr2fNtIhlg7r
mLSg6/xtbJiiXY2tbxbobffNhGBSrr4Cv0XLIHUzP0UMHAm1pO1MdNJKV1NfDXtjl6uUt6Ct+gRV
BN3m6yFJJNrcbi5/NE6af7NkjqwNnc2w2rpe6DbQDfJ8XIdAWwm1iiJpNiC9rIPjDih+BKPLi9gB
rFjRdG6vKz/HNwCQlw3PqO4f+bZqOAo39JKNm4TAo8fKd+/SKM9/Zbh6IHdjAstvjAZIt+nXGGGN
Y1R8MjMvHt4YI+HVOzdMulsvGOJ422aDfF+JyPJXZRXIbBNjOIegwTRWPzlakMvGJgMrkYPFzdd9
AWVrNfpMbFN5Hb1zi6fhTmvRtshYddM7rIoQ8MythhLE2OWjRpt9NH1gbBGyE1qm/IA5LNrsyqxc
ybPo4y6/nYJMuFelSozPei6NtwQmU32tJldt83byflqdyzNTVT28LNCr8/fXFw7+l/ZHlt71fy4z
3OPaeVJloAj4X2UGA2TXX6C/6WL8C9X4B8QR/MWbQAseJMWiLOCQ4v9TZ/CtvyjPU1Sk5GwCN5OU
IP6tM6DRaAHzosZAtRJ88H+VV/7pMlCZ+Y+d89+6w/+WGZaCJr0QpGAWMRjEa+iynJQUQ7uMTWwP
Zm5dU0bgh83EXUd92vQPo+yqjDJCWqluV9bZ3NyaJo3D+9D30/RA9hVMt401VrZaxUBO/JwWocqH
A11TZPUyZPpQsQob806VQfkpjhJUEpo8SyfSSJU42zJ2Q/dOxk4Y7owyN2K4PEXhN5Lo3ijHdtcq
WLjwTFJXN9u6Fv099QmTREcY5i286vZHYHYGMldGkPLojRaPHTkymUKZYGcURDXCb6HsnQertzu4
vmkQkQtoCe9DjdQSHR3yGqskQcBVy45IougLdDHcxIuxCU8cdW/gc4woXTpU2c4Ug+UeTSudM7lz
24lPlRlBzcPYBU1EGvvHLnqmJXQKoPh7bWg2LN1rFhqW5ena1EYxCL6Zh/NhGaXNatJN07IgVXCd
K6tJNi8Pd0YXXMZD6oy9RkOef5B6Ox0vTKKWLddRWE65HcDwDRF8jNSNpP5uipwgYO6SOr4ui3LK
fsxBa30YKt0+TLplC0xJO17SjFmKXCe7k6t2AfPSquZfXPvsJ2ojY06jqCD0blPThcZklGKDs5IB
vi219QyTSMfIzWZBSxhUFyOSXbkXXfoxxNId/PPn8AEPcFAkSEA0Eziap1/GdYt+NrKQukEM/w0A
dhKW4p0qFEpuKu40nvahESKRjHiIuh4j137ELLXeWKMhXDhVlZi/2dHQBp/Y8vSv95Rk4rpYKb+v
Zu5lO/TuZWfr+L0O5yn84QxjiwYP8EPtXHLj4uo4m8uiJ7tcKyYVRvSqTudipn48JeC2IIghi/V1
hoWcb93YRpPh5f102tGU+Ac6DCItVDo9pM9/b7c/uhVOYYfsjpACW+yNnYvio59ZNxJHPJIRrGZh
5Dk5ydTLo54fGkblyNgArdGFQVJDnE4v9zVkYzemagJKkdRIAUa3XQxEmzRoDi+P9WSG8HloX3Nc
oNgsQIrTsSJwuJlQGZ3i0M3GCuQ/1OtDNxWDf4XUgCOuu16P0JleHvaUSMOHBdQHmAVBRig9mBCf
DduFg2/nbeQS90SzCwC3Vbd5mBK1F0HYfrKmpt11uVvxZv3/R+2/cR0tw0LhXzroWI/T0Tqd7Sxy
PZVCOgxrznNN70ePN73vV/0qsUr54+XRliN1cuSoyAINokTPsLx3Z5P0OiWGefawW58N1WPyW3n7
sLdtvIez4Lb1hIkegz2joDmOF7YQBK0ngwOipsyPFs1vhcmzwcNQ1SKpbfZPG45VEa1VQDX2vm1I
dr5lCBy0Aerj/Nx735lhP8cqonG9sgYjwypHVbg00UdrOxc/pFIBnAI0nQ4FrSIbjVKz6EE216Ph
Em9nYBlT1N/6uZzvdNmO5T5kgfO7ci7ILVxtTZTxUVCpp/uqM3H2E6FruHdzOCTzLzupK0cfzNZV
C4tBeyZ9v2QwhsfIrOcIRUQ9kJamk5+qG6kTId8mVH7quyLIXcxjRVQiU6ozO/KulQkVAp6RpX3U
tnVWTvhAlDLfjoidN9MumhMx9+veKhKkXsl43OEYyCiXmD+lXpB9jOeMwnY8RrM1EtjGCLel9jzO
6M+LBLj44BR4+KgqcsnjvT42/GOVZRploci047dUXIoUg54ylwf+jiiYd7ExluGwVoycfs+KuAvf
iKUCB8HbCrg6WtM1fNzuvdRP8yM710OQuRqdMdh084CiDcxQw0D+tvdE6GyzWuSjfYvwYD3JX4Xt
Fro51FWeGcmmtNESFdvCkHXsrXs7nAjgo2lASDlKcsN/DIw8gC3baEV51YUQREpQxl713XAq8NZo
XUFcT5CKirttYGmjfSSy8TqI7nOcPgZBlhVXhh0Sk1AvSWtBFlFULiJy0Ryj62CZo94q2aXYc0nd
9uVapH6RoeEwkxk1rlXqK9G7eXDQkc6pV0RVh0VWMRjGW5KziNfHgBXS4nOZTMUtsUv1K08rP7iP
GkMj99hXjqUeqArgZUkqZg4oGatxMm+IChMB+T0I7OthnNpyZ/diopCv3MS58jtkctAgLpxo/EgJ
ejxEgReqXVXKiZ/LUhm6cVWe4pgRe0XzITFz9NLLDo8/uhJG1Lvzd78wwpEIkyVDuz/zS6n22mrt
onvT1iK23H1V0G+hEKlVPE8rP4L6MhsdEjmQp+dr7fqDvR/bXGVHXfGujGikdknvR1d+ZDhevfXS
QKYfQK7n/SeK+vPUr+smNePjaLdGzNb1MQ/fKWFnFcxT04QUtuocSs+0hnppXpVDNLj5aoCQPlMa
HzOnRHBYFrQPV73uXFJvaeQavYKJ9jvg5cpYL8VuSvujoUxx67sTX5bsr57ld9FEFsr1bo2foAyt
DhhI1ChxJZRDQGpqPJu+jgKA7M6hBNW/rQSdsDfz5FvTjZv3VK0pbxlDvVZC194BPvkwvplKz4r3
vvas6Abn+Sj55GVJpPqbIc0rv0XwOC67ac3mkOOxSswu9L9nDUW2j+SpCmm5uUmzceIx1h1eIP4Y
BvHHdpBJckB/pdL9VQ5AyT0OeDra0c4f6ciKd82UGRSdzLzzyruSenZrbLLW5qagvmPJ7MtE2tp9
7o3cR0Z8BkjxKfd6s7/2zBzPCaOxu/DGCGPq0KOW8sfUOV526UE8va7JoACQcdmSvwBGJ048C8/C
womV4SPPUOMeuqZd0R7bvMSqz6vhnY3e68xEl/HgMGBPhOYJuRmqQqcvYYrQntUPU7BToY4PRVy2
h9JDXM23uaTnGa+w17yFv8dbQvKFNsuGwwrgdDwjdIeh036A6jTWROzGcTfGw0znKGzf+L1v4dYQ
+hvDtcsLMdxZTvB7aOh0wKsFlydN6bOXsC+JKzIxk6D1cRtfKa6KcT2N4DhMM64/my6uPRlEBAQj
G5xoozTX+S6tU7Tr3BKn+Jc/xJPYlaBycfa0fMyrF6Wr0w9hRbaR0LAJf8W0cq/S3hJHx0vsC/HV
6XYivvL4ux1wAUDJPbr9Z6OEBqgCptj8Ujy4FXbAhtnCFCWuhFjuN8UuwGXpogLpecixsLd8F7ce
yD7kYWdr7IbUikqKQb9qTtmAjntRqH0jzHTckaPr4agShUgvKggz+Wk4dUc/TM3p4eUP/HTqiNTY
sMcA7hFenutPjY5bh74dL4FPTC/U3ldjhNIVFh/g725q8kO08e16kSV5eeDTcA8sMkxS1HE8bi6x
wEGXlf8jWUB/bRKihk1rDwnCBWE8Tt3eF711X3A7xvsSc5gVtdJhUfNF+enw8vCnWcOyzfGKJU9B
RBLqh3Dt0+ENEbm9dBJvNwFBO2S2qK8ioeO3YUGgdGF7PTMWhR3QZEsdB5zI2UpnopvtlDR1R4wd
vEHVJVuNjqNuKzcdt6+dFiSCZTuxlxddhrOvmvXmoCdnYajFkYd/2gj+IyoNusIm8lYXNJ5P05Lf
VwUPLIh2ilYYIplnmdeEfCnCn1G0b9PGP6aNoh0g8QIQVY+OvV+Y7gocvn3hSnhmVLgLpCUI7VmI
FZ+tXOS3BL+2NJDTzLq7Ugh9dN2p3wg48+8zwwejZgxOc2ENz2DoTBaIs4fKBR2OxYPinNziA2Sw
kQFDDcWblQnvbdAE9mJCqpG+hEvDKDIwx7JmOrHbLKtyfFUn08Pf0mzS6JKO25MtRWkEkC0/E51N
XqWzLRX1QxhRCMYkKLUMva76rMk+DT1exCgCJt1rP/nvi4qEF5tZn5U+e27TJrY60bd0n/xmaHYJ
EGU63ZZey0nlG9/L25+9m/jZhSvi9G7ik0PsIQHlVuItIjc7G1YOdTnGddjutRpRE7GFvjeLVoNg
7nsDjVMLH46Xj89p+en3iMECXDZ5AOE8ntcSTGUZdk/4t4+0tRVNHr0raMnvC9FVn9nUD0KmxX3e
ReObiHDu7uXBz29ElpGiF8eJkhyX07k06FhJM6vdsNtPJUmnyizKRUnZfsgkooS6AB+gjQoHmlSN
F9b3zPBhmTdcdV5YQinKXZBUTm9DnL0xvB/GYT/00bxPfGwygjEPfjTzMB6nBHfCWXdqTYs52WZD
rw8usKm9Ah+38RLE90UP2KkPBQDpl7/Jk33ONkIXkaW0KcUBujn9wcrK5XHommlv1OOwDpy+2hvt
/G3I0Wh4eaQnX5+RgHvbIPGxU36iv+ckdd6X7TztswRhmrEQJmAh5KRU6hhfOiNu36Am7q4ML+ou
6TU/N0lIvktpnsFp651NUkZFI+dg2lNVI8ZzBgBPdhZ9C/i2P1+e5Zn0FyuNpQXsHzDNULBAt5+t
tDTaEZkRbe35Au2W/hndrq7Bwox++7HO3HZdCvpTwq+jt2MwWfuuTd21bzbm+2qe3N2c1Z9lLqp1
RKIG4s3KAVio+LEwUC56+Wc9XRGibTxPF9EJxPs4/BSiTz9Ll+c1A/npxkkc27rKjFHOXw0jA3zY
R6F651Vee5/T/CtBONFnftWG4KqH6SqxUGQ3UDzlGjodXml/HDLPmeHBe8OxMKrizqmHb8qKhz0V
hGzdxjq4Koyk270879MH7p+BPYJd8OPeotF4OrADpE+5oKPwmLGKn5mhdL6JvcaEwm97Fbg+6Q6f
EtpFH18e9/S6XcZdEiqoxQGUObbGGQDVEqqMvGaC4J34Yk/RXWyKchRYNiMAFrQ6O/4PxmONOdgk
V1T9TueJkexIsYdSuhNi1OXNvr4xUro4zZx+j63RvHC9Pjc9sVTBA2RVeDvPrhLDrsCh+bUJeLYM
3hVIlDpr0GcOzfqyouwGFfhCzPDsiJRrUU3BfIF77HSCZWcHCcQ7c6clbDpACWI/UTbc2uGQrvJR
lhfMa5Yd+W8F9e8FZN2sBT/MNX5eJs6kMbRjJfigEvxaFKPLpfl/NoM7XfLJeW4o4C1QiXirsHo4
OxxYYxA+i3DezWFBN3yaDAef9NHfqnAMjVc9An/Pi9sRCuAC0YYEf/odO0tHk/QTa5dqDBlbJ/bf
uHWDQh/VuvuX9+TTefEALkePuJaH0Dvbk7l23VmnjrmDyextgzjA/tsJ64+qrS85pDw95iAhoeCS
6JukYOexRheALk0t19wpxF+2juxxlIpSH3wM2b7pxECbNBq4r58fGfWyciyRdS4r1LuxNge/M7Gi
SrwAZLIsP4xS29mRuCi/9LCd3+BsRlQfIMssTSEupLMjJ4JeDfGQ4CvnGX39ziq9elolReejEjc2
rV1vslggOkIV1J8+wOoacc94ecLPfGXucSqazFeim3C2oAhDGdM8IA4sZqOlPQeCpKiQfaopBKDm
DHZbzmn2qsRo2bDukulx2di8XfD7TjesN2e5cDSD1i6OzUsJ4Bjx2mGW5oEHsidnk/dT8+rTTx2D
g0+BilcTwsLpoHzcHqMGVJ2T1H0YzEzvrGlhx+Z++zdh5D9iCJ77pkugxPalX+Kdt42NNhl74MLo
R9sE46LI+iN5EzFipub9YCzAKWTwNi8v5DMnE3EB1HjQ4uFUnGe2CfiB1Jlbm9dpijedC1S7r2d1
aBcU5stDPb23WTKThgLUD96L8z2T2BRyDXfCjSnPxTpODPut9hL9JhyN+D4TgPpeHu+ZqbFDifsW
0hvqH/bpyuVuOeA6z3iiBBdrzd14K+P8p6rH7vDySEvocPpCEAEulFMmt4gSn4UW9I60Uv007yoU
uh7MvgC1Z2ZFeuFlfzoMlQeqdni1ITPundssBMiYgzVDgK41Y8wWeeV96FqlsD+/PJ2n9wt1FRA1
BEkUkXgbTj+cD/LdANhq7cwMkTe0HoPdTBn4pxmD0x7CAU000GG7FNTuhSfp6RZZoDpwlAVNZ4pI
Z6UPX3ZJHs2jtSMvsbaDRLehqO1fUxWPN3HmXqoVPjccpUk6lOhuo75ydqEUJA4WSgVkgK6NwisQ
nGyrncZaiSDqj3Uyee2F43Y+4lJelwjQUdWhREdEePppQ9yRSmbY0R8D0zoE1mMvvKvRhS5IH1pf
+JznJ4DReNepjIF6ARf1W2f0j2JgYeUDDtIBzijGYB5rgsK9kZdhtspBEBavDMt+D0aoa1N8DEi4
zz6mQ65axh2DVb3AGRkWD5zrvr6ahwgTlap0Lxy606LCUlpmclzMCyKMMrM4ewX9xKS/O8huO1qd
gyJJNd31QRY6m6nHC4rxWmQNmvAoWtd54N/qV14vy/jQ27A8onJlPtmrrSJ2QtIGpdQoG9cUVNPd
RIMXMatmvrBrnqwjGAx0ixbwB4AMcBmnu2YMhhAAhF1tdetOX4Y0q+Lbqu7b9ArKtLp9+fQ/Nxjq
6rx4lMA4imen3wayZluJJE6qivQ69BXc15IWaRe01evnRb1xqUU4bE7/fAkROepl7cpqO1tx3QDE
jQag8mHZ0gDUdfH11RNbLJUImUDTIKlzdrmo3g1BgnH2InrqO9Ik/5Oqg3TTxeD3Xx7q/CmnqsJz
AHqGfUG2fY4GTD3YnHXoAT0Nu+7KbV0gskJuXeKbFZBonBar+ZJq8G/d1z9fIQalckngS4mN7XJ+
tyS+TYc6K9utVwXFreGwTeB5NFiYaBq8IVDua0/04Q4IHDbg1OqmbTJKjDfj2cjvAFXT7ctKmIiv
/hYoJC3WMT5McC6G882rusLyaObjalPsinEOsnUty2kbAdA5uCjD7BpkPy9Z8zxZAv46pAKJj+0l
bzvXhOlSGdlARZDDGZwJsN8imN7AoQK0NR/NrqHqYHUXHugnR2cZc8EZshKkAub57R6NxhirUm/l
lKlfid0j6EbAcCwrs33tZl6Ggj6P2M3SQT0POey0L2NnSvRWS8dYZfnCPhuy+lhMnroQl56HHWwm
Ajfqtw7av1xCy6z/eEWSea6RoEBYqJWGxNqqqdamGerXHpllFJqFiCuTIz4xB0uyOU5qx9PbsLXD
/SgUfMXEy3bkAaSkINSum07Mu1fuzWXQpefBGQWitCCH/5ya7XS9XVfRuBW1sDeBM+OJDGznLq6S
cIVsFMSAvi9ee+st9/iCq1vmuTjqnA6ahJAKrbRnUPjUGxMZ37fcQ9PWEnn9+vnRzuFO4BDQ5T0P
cBCQ7Yrep6irxWT/xPMI7fnUxiRxrJLuQynNcR+SoH5/+as+cwx+AyJBni2Ftic9yNiMMReG3Z84
wy+7L603PSgWymxyulB8en4k8JEwS3/7hp5+SpkXFLgdmwOXmJi2uwZXS9BC8KGTfuEaOw+KOQVM
6t+hzsIbL4yNEIEIvfV9VSHpoDDcGqBErF1ldwDDwvjWGKJ0bTSlvhDpnMHoCHWWsQGpg5Gkas+2
OZ1mk/qJV/Wz3nYdlpUQjfQxQOvvNvPGEXhxroZyVSStc1+6LowGF7ueW3MIx3dm22CYJYxPImuj
w5BMeQXfg1Y4OS2ObC8v+zP3BD133jsecpd+//L7f9wTIVlkICk3bqFe/LKKbIIT5vkXronltTh5
5PgUPKtgOEBukpmfhUIz1lHUb1jxdvDUVcUtvPOb0H7jD7G9tcbJulBzeBJlLuOhREvJgSTBPtc8
A1uFpw703G1bQ8prO1rbdi+THS0Aa7NYC8HqG/HR0CD/s2os9i9/02deMYYnjSUiW8QSzr5pj8R3
j0e43tbumN1YtTWY+9aFF+eVzeyjtp717zqnc+QFq6lnPzMZJhiKpW92Dt2YrUyPg8mOy+ys35Da
+tctLKCNm2fwg5R/qSvwzBZHSxElsuW5RhrGPDteQwu0cXatYVtBDQxXceumj5Q8nQ/QIrCyHrJG
7vBBcn8OqR42FUobyJSYsn4sJ0shbRtX+KkMSL9tB3NMyhVA6XIT+aP/7eUFeXrjsBlIFqlBsR7g
Z043eVsOOUXpAQrVQGJazaqytmSMJULn1FnCC7H402VY4gmaiFSEcHo9F6zlsNluBc5taytIruBX
5i8QNbhkwi5mtob16vuUoIJmpbcErrQszk4XBnIzmvjIA9DJE8gsUZIbH7Nuno21zwqVrx8OwQ7y
fGrQaCaeK1t1kq46Tsr9FqKy2s902D6bEXjrUERpun554Z7eTr6F7PuSLzJBdtnpwgGim/zJzCZk
Qvv2UQx4AWXK059fHuVpEE7o8ucwZ1+wlbrRbjJPW3imzqb1uvjBasy0JrkR4ldtt55xY9klwji0
FfrPIETtTQEGFx2h1t6bEkfbOmnDS75ZT7YtcQ4is8u3pixOafR09lDxwLQRJexQ8okR0yIrKGN8
uiYSzu3Ln+DJnqW874OyI9TnySK0Oh0qqiMIq6pxdmUy9Ldgy+Q2yoF/mRNmnPBR+/HC8/jMgJaJ
tBgZXWB71MNPB4y16rsYd9ud3zrFm8WU+pPtw+3xg9i5iXvPGC88dE/eBOI3Omv8D9U4iy97OiAJ
XNYVUyp2Y2iW70QSufemrexfkYSNssrBh1KcM2mjXGHqZuaHNjEuJVVPopFldIQ/uTMxZecpPP0R
CPUCO1OD2EVFXH8paGa+NakRPJhtV05rNaYQyXuIrk0q6gtb/OlW4ltCEP3NuOMgnSU5eL32MnQn
saO1snCbnABnK9vpj1E+yeDCZnry/jFPh3onyl8MStXzdJ6V7WWOnCuxg3xdbBJAyPd80V85cjXI
QPX4H2nr9WeFzgH3LSJEvLmANk/HxBfHIGPg2zqOVjdqMlq9qbPWg/02i+mSU+Uzmwk4qMBfZemg
PinAj3ZgOFJ39o4kNtlIMY3Xc+0jxWnZ1Xu70s3OjFR2M0BgQwBBlI8vn9Yn1yIbBUwqVCx6GwRt
Z4cnSudw7qsMl0dX5Vdh74XHOUj/H2fnseS20bbtI0IVctiCccjRZMUNSpZk5NTdiEf/XZj3X4jk
FFn+N7bLcrmJjk+4g7qxjGcwL6aREILNyjLSLwLYdnYp6KQ6pah6ZG5GPfrajtVwhzVj9E2WBYYf
qou0AgKYLJJNMTtjs6oRj/xB9dmzb/ySD74XqdhFlYqLkJzh7IfgX+zIhh7Zdsxj50sL6uyuL5DI
vz6rl1fSAjjidoDCQqxw/m67YvRVRV62LUT6r21CMgr1gJUFOV7eRz4I+evjffBVvKGki9QjiVbP
j4mVu3FPboJ9lT78SlDXWzuaf6t/s2yFk9CbhSMkCCii8RLTxz09F1LjxZiVtLf25MSrGhfnkARM
7gNT5bvr33MxfxQaYObyLUAdiQeXa+GvVEJVgsQOvuI2HcBsI6EFRMhFOeHJkPVzlOX9+vp4F5/G
eGxKjPssnhGaRWfjeWaqvFnRdxiT6LMOPm4N/B85X1sINLiuD3ZxpzGYh+oZ2ogL7+285aZ5pQ0R
OjO2k1lNrxD+5eeymIEnW3NyIDmjIV/P843w54NBlxIysuzEd1ionF2kZacJGA18ISDP5r7pA/3o
1p6z43rF4zHA8V05UGOvf+nlsUdkWLcJUkFHAXE8b0AoVIa9ueJTjVzET4apiZWdIn+MDyoqMKgc
bOoSYYDesOttp9fOQVT+rafyg7VdjsTSl6diD8T0dG31aog1DDJY2zJxNrj99GAdZtRkkuhWx/Hi
GPK59G3J19CDpglyto2aTjMjAWdla2Kz+2kYp/g4Z1C5rs/qB0tJsMyxoMqId4B99j5pY1D5ruTK
buvE3iZphDcIWNKtpqf2MUbp4QiR41bD/6NZfG9aARIGm3KeiLqdN6eez0qOrDSmJVVxAKeCrscE
m+f6931w+IG+LG4udMJ9HsfTBfOjUkdTxGLTAMxft5qlrQwvw9CuadN7LTZvtcA/mk9eAyJdILGU
5M5WzYpgmixQOSQ1cvMRpxI6EZURbYDHBisrQjKtc/Nse/0jP5xPWp3kW5wLLu/TjyxNVE5aQPLb
wdezsFW5CBMTq0ec7G/5134wn5RLCC0g2KLzfa70DXB5NHuREM8U6BSHTUFIQ4fTDr5DubTXseOJ
G8/fBzPKiAy3eAkssKmzj0Pva2gjorYhjsd1LLIZiLPp7SASintzSn5MvmPeyAI+mFC2JWPRXOWN
Oj/midfObscqc4UX8crt7WyLqlwSulkpd9fX7iL4XmyPofmTMyErcWE70eijbeZBpG8t+Jzb3Gpq
HHHjem01BQaeTTlvpT83G3S2/nPDbBkZqDh1EvJMCv+nE2sLf6rSrgTclEblGlChCqVdk2AF/q3S
+Ee7hrrDEroRWQBtOh0q6HzlWjmQrQzpnK3fjjMKsH35aCZIQZmaulXk/Gj9UBB1loL4wjc/OxA5
CO24m7hg4mXjuBMQisiOyj1Ih9/Xl+/DkejOAQrhYSLsPf2yTGtzD90sPiqZKvP3MJWd+2ygnmmE
E26A366PdjmPpMI8PzxAC2rj/OGdZ2FaecBF3ZA3bzUb87aUlHGH6gWqMwXtyOvjXX7dIjtBiRS1
d0Ia/WweFVgCZB0QlOwS3dnbBeiGxJzbH64fJS/Xh/rgeV/GWlwESIXJz87OeYeeA/k/bsfu6DWO
WrmDVxQIWqaeaHdIL2Tx1lEwWB9cYeZYwwL8rpAWFFZNu4/iWhTfXf9FlxePsWTE8J/e+3DnPlMN
3d221nJqwnEUOS22wXaOJ6hrz+Xamfq43FBJB8Tp9Wlu3Bj7g4UmJ6bJucBXADYvf/5XzIpgdmOM
Ue9s4xwqA0+Ib+I2bPpbmMDtygN6fCOku7yG3m9YmpwEdc6FB2SRzgMhSBVskYXMt93Up98iv6/u
qA3qm6zV5KfSiiJclPv6xv1+WeXijFIMB3sLmNp0zqugiaessupG8JxJo0ehE7P4fQsIMCu75ufc
W+MRWSXE3J3KvddHQMdt39S7eh6HN9trx00ZzOaN3Xg5/5S3qFwuWVew6I6fzn8P+9tK3ZqwyK6T
o2PKbpNPojomdT0/NI7/fH2rfTQcsDlw/wv4n3TvdDiAfKWbAdbdanQBXlt8ZvDB8fsc7R2vx1Wy
sIPixrtzebQX61vSShCmxNLnlRcW028MCJtbK08qGZYSjU34hW6NLmMQ3wKdGMvpPcn3QIAQOaPE
jNoxyL2zx2bGUxWaIi+qlIiC2X6DhqDszJdRzdXalb1aO3MOab0syn+4Pb+hmeGtypFuqlO79Y1v
vwytsbYBoMi1DVYReOTpdJc56KzOECbtllLtChVM+Qr+V1LfOFSXy8o47GpS3MVS4zy41qXZ90VC
dSutpuSt1L306BZGeSwBE4ZO4f9zfRd98FnAE4BFL+Vv638CGn9dGjJ3qzixQZfmI3OMkoPz4Ce1
/nR9lA82Dl/Dk7Bk03AKz/Zq46u4mSnmb+sis9/UmBRlGOTDcOyqtjPD64Nd3sG0jZZi0mJpushu
n67U1OYTCXBEfVAmyc9EC5yfMJHi+Y5ysCY3vBOjtksF+hU3lu6Dr6QayXXIm76AMJf9/NdcKsNT
S7S2pERzd3SQzUAgUnYthEFN/3z9Iz/YJoxFU45wbIl0z7ajb1AiGG3qWc6E5XjCZbnOLCQRYIEk
GxRkkxso5A/HWxrALOO7M9fpt0nfHX3MnXhp8znaF5lfHDyClTu/ze21SeVn8//xfeTtRIAL0Pqc
I0hIK1yhJntr4US4CUxQtHUeeat8ScSmyFW3XpSLy4ZWFoebwAXqysIROv1AK58Sy299e9uK2RPb
plLeq5aOLYCMSEisvaWHbKYn7Bg/eNnhU1/IYIfa+bDRK0S4ARffunIu9hM/CYQ7Fy67ygJsc/qT
ZpCnwgFxva1I/4786mlTjUA0Cm/K1/9xuhlqAcC5cGCpkp6/XUmGAjBNUXtL47V5iJtu3CXzmGxU
Boehh/98YztdXDuMB9ZsKVLiMw+u/fTTnDSKEIqz7K0yEeVEzJw2dzhPCBveuAwu5pBbgBwJWBol
c0qGZ49yjkqV1/S5ueNoZls12lgvBMLccJN/vT6FF58Evox7h4WiWYq989m1M/qaXLzr6p0Fr+WV
TeMcYCkkN8hzl6Pwv6YlvlwwuP6cB5jInZiAu6WzM2rNKjdpnplmjA1sgVbnf546rkWycCi6GKZ6
5y2e2SpsNdbK30Wwm37RX0JYvpoQx8p1FP2vT97F9eJBVV0wtIwErer89BUosDq11fq7NLdpH+lC
rRFHsu4jSx0LXYserg93OYvksADKAEks4mbnu6LPcax0RePvbHcaN9Q952OEFMT++ijvVeK/Axgo
5QuvYWHdUS2DD3S6y3vXAwpcK9SjtcFwQ8tAWlfcwXTu3HWQITPah30H5OwTJ4QpNSF2RDv6pIl1
gJzg4usQ5GbAGyK9IhxEVahVkVuOFcajnMTWAIr/o+2c8k/SxOJ1aGb/ERKw9eREuAoQDxfTZyC0
3THKXfN1GDulh3FX+cYK4j+Oh0MWO7+yUTUotUMi/jT6+vgzGUz0H1sqw0eVUctbe+aU01QUZjAf
qGFx/+V2o8yw8qYIwWYIjM/xgIw1FkpQOB/0ulf9fdR4Fm7rRe7+DiwJzxjbheQtEsXwszTnBKSE
R3HkPpY2ckdcPq3aR46KH2rZD+jwlp7Wb12nTVHBNYyy3nrIVSAAneuZt3EH9FmffNHI30NXl9WO
Dq+/iVCxQTjLGefhtxXDqFzHI6cReKKVDt1qEk5e2khWJ+hyF3Y2lg0GyQOqAplLMxo1q25wk53h
ZEiThcqPRVStzSDvysdKFuixxyJ2oj+WPXbZhsADbctUT63yTjXj7K/wFm4RKkYVXrRMod1RPSAc
TdttaQ1BiRC3T/NC2wYyyca7GtOA8U/ZtE5L+c3Cv9MQ3TR97SPPymd07QMR7CTteXt9Y0ey4U42
JPUNThogFwdW9GWboRKz0SR9jL56Vu+yxlZr5HSNIkxie9529CbCuJ5TWLFVvREKV4nr458fcwJ6
AsBFaQGWBVH9clv/FSH1s6wnyMfZJnLH+qA8+TPqOwwzfK3demat3q4P9w7t/ft7Sf65uXjUFio8
bcazKMkxowRYp5cdYqtsou0QmKXYzqMw0SytaBSu56RMhzvbbEznzpOtrzYIdpnHcda7YIcWvuns
PDtLZzyKWj1CulTofoiRG6pJeDj5+Y9aYtUQgonG67ru9Dx6RfkG9pSF/mj7gMyvfqC3arUhYlr8
VeMsPJeE4f1XFXtGvTHbwVRr18spWzhWPnqhkK5CFawcjOix7OtarlHvrPJw8GIiIdoYlfgugSN5
6DVoCT1ZuHhvjQmP/zEHzn5voPJch8uj+4/ep729EW2WVQ8BYg/WbkCu2dibmZn/a9hZ7mBv1JJi
hdwaWfA0eGbzIrM+/s5Kle7KQLgPiXKZ9p88R5s3w9Cq9BVV51w/8lvH9J/coX/zJc60eL5X8wSC
JLLQO0dnofRAXFY57GNEBcCfj4aUw1M6ogu7m7QAU4ogH61PQY2byG9rDqod+Sywk5wuTGBvHBpi
Wph1tKOTlevApaRekwkxrfNUlOa3VsXt2OyHNEmwMUHTNkVCNIsN4FrImqkwHdzZwezFrbV1L4I2
frIw3hlfURo0fivCOuNI0cyI0cVpApqjvlmUmwiRcXT2BSpl367vRFK3s6O3yLeQZFEWQKeXSv/Z
1pdJOphcefUBZSUD742WWg4mFWo58IlW17EK0TsPxBbZDfetwP7k3yDmWnjCTJWnPa9BCodSmEDL
FOWdbj/jwPKP7lfJQ1zzkKPnb6OwZxlmY29SDkRshagOQdpFlXDCdDZNzOqRPY5EdlXqaMA2E64S
rJde10+9Fg/NMzhrDYtdv4zqja4PTrqq2soSOlpkKK3d98Iz8lDhm1h3Kx3HlXFbQzLNP2lllqab
Cln+HoFXxPT8r/aEzfl3V5t955spivofXyYWcnzobck7P43R+u6Q30KdjvvALB6CCa3EP+kUBQ0X
kSuz6QGPodo4TF3ebcpqNrNtkBSBQDcfe1g02wEGyh/09rB+LZoIybekCdQhw2OwKbnPHOTap6ht
03U697iNGEkW44hBHfDBNjGmQT6xqqLvrlv2bljZgIPu0s6rp20Wc7o/RUWMCD9zQ2EpSq3sEEmh
oVsfl46cnhFAC7rQ1MfZ2zopnJHcoRLzLIahwmUkGXNcCOxOv5sq1MyOGiH+s+aUi269L8ZhcRs0
xaStEoGU/ufc9MxvsyijDiFVwelDYUZrkXEvC7xO1rqVatM6KtCEX3u172grOhsorq+kyVuHEUBt
YwLjW1M5A9rom34I3aRO9Ue9QvnplzdbGkY2k1WXG5WIDmMgwJ5Z8Uzg4nwZ20rmb1Se57WGSZF/
cDI//iWKwnhpurg37ph+fVq3qF5+U5yfeI/iE4ucgbxutXXkzObO0rPMCwe3hniPypT1DQB96iCw
26Vrnk4LCya0/6afVdoHxqNEeGX62QTSYpkMc8S9M0+KFIeiaHyLO9/LVqauhjVwYhqzqi+qfVwj
HLXGrwhpKQxnEgfyNppZZlggqlt8rrQp+mFrjbIeU2XMLHg26MkW9nW5dwZtMt88ZMDSe4nwGnWj
pq/Tt8iSZWZiOeul3l0g2P0dXkTKEu2a+k9ebmZ7qKY39C+dPzZ/CDrEnoG8hhYKqcWEr0OuJFZb
PHP7uDWSyMUNSEgbJ+oGJzNvpn/zdYgiGweEyEX54Zj4WmYfkjnxvW1lYNIhNE8O+6mB9vspCVrP
Os6RVhrrQmVNT1saKVKIMf4YbMy6M4vfNND64Mj/yyFYjayu2ehe6+065P0RXIzTZLQ2faylM8ZN
iG+EVi5l86M3WqvYSOmav/SITsCvvmlSuU7KWcXPWmeJL7bRwk+p3NGadtNg2vUqaJL02HVjPn0S
cKdGClC8LptCGdodNQ2N4K/viaHDrg2CLgsndFC3+kJjGKnAl8k3SBxFjWVM2X1uKzS+/yUGs/Dc
gXvYHFB+G4xwzHTj92JWektU4DzEACi9NPzpf4PzoVx5lsdndmf2Wit1nDLGotgZczRhNeTRmxvD
zJEYealOaNrrrfv9/HpnWGojhDQIpNuY555GNvEEyAAvCOeQEy5Wzz7OQsG0ojAifllmkrgPjujn
COEfQAcbzCnKcdckJbeZPWrO/BSMiKGFfj7M/zrTNDsrWVc9vl0RbjxyN2uR/AeHH/xyQjUMugfZ
3sDpIvBac132XdfnN4rL7+30k8iJjsrSAgd1vmTO53Bom4wsH2mwH3xDxvA3rbor7lBxw4USufac
sLmW6c+iqv3PdoUn0KYtvcZ78u3JIhMY6X7ca1Wc6ktqY9htWNOBjl5IsjL4XTjSWSgdYh2CuRmX
/FeZq+xg143hvFZ2bn/1HWWo0EjRGb3D6qn0b6DL34EQp5+3sKOo0y/EjUsKTKCAqUax1R/w9Rmb
bVHp+qfOJZNulKgeswmfi42yuwxfoniMEpDe8ruYqtpaT4jXHjR/+m7T2/kDHq4AU4qlxWe763/7
0WDeopleBA5UZYAgmvCgebUpbJ7uLJuOq/DkNBwGd5qaIRwbiWtejC2PaYYjG0pi/JfpD54+jPV2
AcH9V0EXepSIty+dbWA0VASWI/dX1G53CX3QyNUPiprnZ5pYatMCQ0dQNePJwaeP2PX6cTKWU3q6
PjrQf+QsvKXhfFF74FNVg7uXewDogacPra26Xvs9ycXRa6zMfwCgjXZuH6f+QTMphUyhmExvXhmd
l2Mzg99i4D3nvZwxKpNF0b9lmYtpSVw5CNmNQ5ea+Izx+Lj8U4MTID2qG99wXoaG1+Usef//St4X
agNdga2eY43+Icaa7K4hIHqkDh/ci3b0/nRi0DBVzKtbhZTLUSnCUhO2wJmzY87PbWB1bWR2lH+b
wsucnchEMOzrwev9p7iYiuQtDyzl3/sGEtC3YtxlJ54sGl0vdFuBshDmopZxtk+q3NKoDTUlzpRY
RPqDjwKxgpwUP6e0RZ+0th2aMGstHKsMVPHNRxx0pLO14ylCEk0gjrtn8dKHKct6DGOnVjjFbizN
4tsYm7BArKyBekB+U/0r+UYLFdWoCW7wGi923jucmb4lXMN3mPXpZo+lTDpTr7SD53aISKbxz8FR
0x/eEueJtzDeTEbSPaJi6fyZHCyarm/8d+2g0zlEVAVUDtkC7wlyiKfDm33aVCht58d+tlpjnQTx
cF+o1qVaQ+hRrsc0RwV7tBK7ffUol7a8/I58QmLdwUOnyUvvuxU7dbwxPQLcaNXPZVT+g/VY+mny
cAvc5jMp56oea0+OYQI4TdtgNuOJKbQ731RPA6D1eyQg7TEcbcwQoLM0kCXDKmns37aDv2AIrgwp
m1gZrtogrp7ERzpWgXnsJnPww0nmjfa9UaTK2Z1tDa6/omQV6EnoGApGsJ5E8qat9+XWY9mAa1Hp
BejL306nrRrmgMKYnh0HNx5nfOQmdTDkPDxQQa931AGyY0BvPNSN+Hcz+sYBVpH6eX3tzncOjyRK
FAAfKGWCcjov1weL42fkdv2xEnSC7oqIWGTx1jSwNOl7apuWlbn62jbEYG01p9bTo53WerH9zz+D
jvjC1+Mi8IEhnE7FOM+D4ReJOubeJKzN4HrjqkPIfsTBNCkNLIZStXHiXPvUj2URTn1R39jE72WV
vzcxMwHKU6fsAg4R0OPZaoggoSSXJu0RE4zY3y2iDHMoex810Vl1mICk0di396RY4h+7Vb6JA4Bd
P+Rq7MQcopftHdoiRo0C8yRNbjuR9mItjNbNVah0c1J7v9e7bAvhWN7XGP6NPyPWODj0Q+0fKztC
e0jziuYgg1ggze+LtnG3DtYfuwgPgmpzfcbPewx8Ll345UN5XBf1pdMZHwwTWy8NUznNd3+Nuq9h
0pXkX5NWNfaNFuNFT3wZi/oBAAPWl77f2VhZhscoJjf1EcPOXyPMMxvD0hIPnh7fsF3TURsNU2F5
9VZUqvw8REmyxji3+05Frr8DFHfz7J0H3Fz0Ot0Vtj6oE0KUsw7LREFzEFMmjljh4QmnVI/xWpW3
aqU7lDBXpkwxIrw+4+/k+dMdtuhOEZWwv7k8zsNtrhNXH1vVHZG088mKnKKx9jieyh5TRYWupo0B
bZ8epa7F2usEa7B5bHG7WGMaqYpvc0KB6ltAoeMxTQIt3lRBIY5kdqZHaVQY3W8U44dx67lzEe0y
qve44LkxHmNVnmfu9x6/E94sq0oHvL6ppg3P0L54dMlr1TfNrlMt27aoDNWrvueqpnBjj/4DJKI2
vrH5LgpLzD9AK5SewSstOM6zHdEMkWZXcV8fLddSD1Pi6DG4E9kUe4MOpY8W2OIGKxzZ4k/XqeYX
7I7R3xpZNkyQ6tikB8gR+joF8IHzXOYmX4omrqf9OBsavmaTad312EzfxGYvG+NsDSGdkGYsPBda
c2cpk6oAACRDLY6exw5+lDUv+6c0oTpsGMjvHtvccB70WTjRTjMLJ3nUejvHDNByc2TTsezxbnTw
PjhcYFqoFgPjofN8QQc0BV6VOWgIrk6rOY5uD4ayw2fCMOrHrvWTp2EIoidifPNOOE6bhTrKZli4
B/b4NRaAJm9s8w+OFvIK/oI5WaDI5xCfMSmjYegK6ygpJFPvmd0h9Ixq3tkt/f5Zpw19Y8QLRB1w
ywU3S6+U22URcDy9y+quL4xI09XRGvpYrIbGq8aVpcpUX7OYJc65wh5M+WJk/Ecbv6bMutaoGYG5
yQvLubEilxPA5/Mj0GSAJXTxawbPjmK9ccXRkZ6b3hUzTbC1Htu9+48XD2mzxo/Y1u6uXy7vwcLp
xoTvThd86ZOgdXWOHjazHG8Pq1HHilK39QnnhQiThD4Da0vTII2emtzWZAgWDFvIqJjdXw3LNNyD
BkoeMCymoF0NhZFsOyRQ9IM+BoW24/xKTBmTchqOjVX0PzITMs4mnTRtG025Vd1ocZ4J/vP6wtqn
xY7OzLKi8OFPVzLPCpQ+NV/xUhS5fFNBazxmhdti64hfVBbmUTanB/j7/aOoZFc9W2rA/RRZ+yz5
QgRZ3YgKLsIjUgIu60U0CYVaALanv8eOEZxC+Dm/z5lbkRMDzPmMf6wh8Qz2FIlg2MRe/cVMcXNZ
41BkUP/X5tK6gfS4XF7nndJHRru0oeihn/4Q6YhgRj8su88ie2yRxK8HOeDzXJvBqoLUT+Ny8oSy
96mk0BNWkj7ueq4MjEHtuFPHwRfKSdagspLIWAH28/Ui1LrAEMaqtkrd/4NM50h9Po7qe6/BeIPC
U4zWqhv1k/h9fbOe53tcnFDBYdVAvgJ1oJ/NakLLaVBxZN4HEi2Ar3qNX4nZ8GBhDdM3eKInzRQ5
21nMqvp8feh3INXJOWHshdhi2Mt54QecTqTeI1JWddI+0oiyx2pVTSOGQ3qSEgjTxMRA4i1D6Sjh
t9AgcEJL5kWfropoEFKGLX5J6HIZWQTyQ7nxNwI8ni7Zx76zTa0ks9a9o3LcdfXRfzHp2q0wL3E1
PRyMotSOKqra76bf1S+aovmK1legxL0WpXpRh5E5lTCcRW69jqkqZZh044jTVVBZjwobJG1XdNkU
31OBFAc/ofGzoSkcq5XV4/218eBjud9K2U3VFqmy8RMN7qreqbxv4y2IxGb8bFJq/aJ6WutrRfPu
l+bho3pfSzsxVpms/V9+ijjIoSxF/7uMJp4J0OAYwyPmZZW7GnXiced6WnMsaoe+vSpNeycxomv3
dFQKc+1FWAssdnkQL+8b15OEMRIm7tYtnCk4aov6/25oPeMub4Iat6bO7qcbscXF9Qs/BMAaKRUv
AUXA5c//KvyUSPtYZjcn9xS+mmENJaDb20j/uTuwhPNeoSNz48K/PJwMyYAI35H9Xu7nqhQIg3ED
3bd1ane/g34wf4C99Psd/PW4gWiEVNdKtRGOPmFASLaigEovl6c4cwaCtIq+QAK+aA4HKH7xIceE
ftrNce2MazvDKZmyfJB+mbRmSB+c2K+9fdfa4pabwfn1C9N0YWeTBXqg9FxKjadz12g1sDBbGc9D
O/T3+LmVpNvTxCnJGqNcVXbGIue4dg/bOOmitTkOiKjGydJQgqp5oxN+VkRceK8AyLh0UaZF/u+c
0qTqgaurttsXNUePgxyTfUDhFb8wSZ5fRfm/vl1Fe6Pnxrp+SXw4MGU5SkKU44lTT6dBG+zGRKlG
vGBwn+zpFJWhV4Ep41+XT5k/ad8gp/MvBezf/fWhz2OZd7Ivrj7vdDjPp/d6OnbSFGOqj1Py0gxe
Eqxl22cB5VMAoiu4JfnKxbHXekt7w1vNepO+DBzNrwVG9DeStss5AFvHCphg+ThP52B1jT6hyGqt
e+ngri8+UmbIDTbdlzwHO91u0594Yiargsvty/UpOHsdmAGKADxywQKiBN57FmIX2FWKsqy1Z9/A
twtnjT6Z7tNMZPYa1NwEDVL1Bl5XdSBufPP/hEj+eh0Y+/+99dREgP76Z5GkngJJE4EsXoalT0Gt
1mqLJW6fMNSkKrEA/mr8PstwDkbUGZLArubXcXRINNQUWNiVp9qYDfeD1lNTJw3AWdkMZDz+iwVz
MmV/Jmh6A058EfrbA3ZFyU7FZlCvxmCIivux6ZI29DEJxzy9GUfMK2dh0KPNK3Gsh7gusb/iFG5U
T5ei9DNzWpW6PsL1o78NGCs14mZteqiNIuOY2PmWYmXdb6koaBm+Nm3eyTdEe+on15rmH9GEYtez
U7etu8NUWlYbwMZzABdAz+ROeqndrnjlcABI3E73fs0K/P4Kg70mOqD3UnA5KIQ7dlT2Mvcp8uPy
vsroO+6mMnAW8X7N7JgqJkwdhGqlt26oFXZrr0ewaVVK06UxTtemfQXDncmnKvJVeURXO0OhFXgt
zcTa6SOjwtm9TGmGopicbz3B0wo9wqtDL4nE15yePumXzObxu+OWzo8lk/VBXHXyCcRJ5e66tC8z
unwCO1/MjFAHAFg57P2y0oYvgz2JfZ6OGTAi1xLa/TD0VRb6zTAlGzej6zlheNGDYsByQtrZbzHQ
VETOh9Crwtm9tdsf/hB77tNC15mfwPpqxh14OEcmqynwiA7w57ZW1COtud23Q6V/yriBs3Y7D7NA
aLvscn81exNHeqwbS30XrjEQhdluQXrPY/0HtpX/VA3l8MWsiVdCRA/6ah1XdROszZKeP356ZrGe
izjYA8eh8kHYQRNuFSQJLXsIU/4hadNo2jkDrqsYItMOHfw5+0pCVQTrSVtQLG5hVe3KnGP6/DsA
a3r2rbZkFuyauWmmFR1KIGWi9mUAZ8NJopXAfg0dGscWQXGHNGSh3/lG1f/TFmWcryH4183Epdn7
nyUpl3XfxWXnQaxKtJakQvVeuW+LzMxWXAj90fCwgHtVE7FMqE+UrBB2KAN3emQjFOVPaeZT9BCN
Zj3caU4wO6GjaVmz8zpCKRB3Q14eya+V8+bYcdzfz63u4Fc8JuaveZ5yDtfQwN8ezNJ3clqVeAlj
9NSXxWas7WZXeoNtvGmASeZ466aJvAPvUylzC/bTd3ei9PTPo9Yg7YvpdhNBIYmcepv5ABrKh7Iu
8enaOAnFy9Wc5fK5t+useMKxckK7Mi+16EZCcHlJwuugZUzZnfIVxazTZwKIKyAIN1UvYD7MNfgv
f5M1iX4/6XXyue66ReXLtv/rg8yhWzJayJtL8dA+e5uozQJegLr0khf0GcqySN/8zK9/BZ6kRltz
no0jhdzoscKR+hYM7/JBIrSilcfF6+jUOc7qs6WvS6j+lvPMZp4NI+x8hL/L0OWAwnlcHLeTaCr7
B0BzUJnWEpHuZH/9ZfrgcUbilcwBVBQTcenELMs5c8lEX6pRJzQSRZw/Stoyd3bZRq9Wr9t7x5qw
NFSz9zwGEDc0lWq767/iLMDljeJQohW8YLZ5m89VxsZMjEVg1OVL4ZRGjjusSqd4x/nC8SAGxanf
OYZwvRtv40ejLlJuiBRRxP0fVOyvsLooKV3axdy8eFjvPddok/4hmZn3QMsLFPNoM9yq6pyV2t6/
k2rGgktfxMOss0ytb2BMtVZVv0gvrqq9Vo35uAHthI17W9fe2ugS33+Y2uFLFWvZjraqBBNKNPdJ
QGN5uj7pl7vP1elLAEBl8y2CBafnrUlA+zXkUC+DqIsfUjXtfUmOuhroJh9z+hcYopA602bSuhun
7oOjTv2BFGMB45HEnR11iBMNYUlbv1hoFz/0naWvx8Hpfo6UVcOpcMSmzFT2cv17L5cb8VdIM3D7
2eroUZ5+b2G0SDJOTfbSd8AQmzTjFdSGuswpxDRbOiUA7K6P+P4dZ7GXhSyUQYLO9XJxwAdXEC3I
2n7O0xl0Z4Wov7tKXD/p9zEvqwH51ym2M0mdtVWtXWnc31ESqK/cBhrqHH67vMcqrttDZxdW9tAN
PY9yFJnzK78c7DiXSzkn+NlPVvB78soOhGo+IXy3MqJysmTYpYJYbn39wy62DuR6cAFc0ogML67S
p1MJw6Kmjd9nr6WXFfM6kE6710D87Yym1/degK1W6JVNA2qu8m45G54VsNisDE5RjzYG24e04nTw
PFODVaLQ/mo7ybCVms6WIVKCXlq0q0r0+R4ZLOvRApB30DBjer3+7efV6WV8MjeyCI7PQjU5Gx8V
eQOwrtBfOC2DtdKyIqCgCCjiD/rc6XMVe3bYUoSQu6x1q7euSYoixHfF+0x/vaRxVjpfrv+ki+PE
3YVGo03FfOEP2ec7m25zqxUQabM8LV4sUPt7ZAvnCFSz7exRyYnu+1nc0iC4OE8Iu3F0jWBRrDK9
87RuBkcdUQO2X9pIi/wjVtxIGrUlWOq6DfL9AE7z1/XvXHL1k+NEaZvS5dLJpM1Fne105RONmKAb
4+mlG7XyTbZa/eKlRrZLCqLr60NdTilVbpDn/0fZee3GjW1b9IsIMIdXVi6VQkmWbfmFsNU28ya5
mfn1d9D35RRLUMFAHz/0aZjFsNNac44J3oGFmc7B5aWAqqKh7b3wpYxK+a3o9bc+du07wfE+99ug
TTe2Uib/ekhnFzuzeeipMTFTuLi8qKS9hcirCp7j2gjvOLO51OWqgm1eYD3YlePcVYJtn8/I7m4Y
wa4fLVfGq05fE70FX/flpSd9oCSctdFLkfXxHqcRUlCtk+FjILFo3VgHKXzz112+SVoplH3NuXs6
f7uXlyv4mDlDxc4z249KntEN9BW7rSnNe0yGuVn/Vh386l8mjKURwnsNJNnAFjzx7aIFSOrPi2zk
102jYVug0PqfW1VpvK3jOH9CX5oHWwMZhCTrPonRt7bVEB0rN60NQuVVp3H9GlZgTaM6Cqo1Re8u
hkiEK+HQ91rRAk33tPZdi10ve0gtUq04ZaWmNjw2c+PXb0i7MvdtX4sYjYNTfS3zOH+tkizKEIHF
dkiWcxdOm7BVq3eNCSFdEwsvw9WY1Ebn28zSD7Vs8XWwsVbR0kRC/nZrc8z9sa3L5t5qauUtQeLb
PqD/q79GslC+uxR537NJM5INxqPpybbywFyFXWQ1J9VorWdzyKd39LIcPoGsaX7ajR7xrsSAZX6s
60HrZ2MY3feGDtW6h4GZHJs8KZ7bQGubgxD1ZK0Lnahv4ksQdIVj0Qm/bfJJXZme2+cb1R6mcE9W
tbpSXEyZX6tBU7xdG9blnz5xU0ZFhktzl7lqH70ITu7Kb6mTM/mEfjlZs60shq3lJYV6B6HVPoWJ
kSm+QjL5H/6HcptNZv/u2V1vbMymjYVP0aZ7Vfqx0r8VshRHWbMuHPEoGe4GJlibrMdIa98M1vRi
g4EJOzwFvLpD7Yu02S8RHLNx5t/ba72VFipZYtgK+2HMQkC9qjrq3pPLaWnYumoxypNJ7SJ+teok
r9YBp71hVROSnO2Hgb2aHxEP76wss7D2shC5hrwc1b7fFm1i7izibNr7aqR2srJhiHVfHatKgyOw
pE7vNpMexFO64rzllT9yHSmKb1Wh+Nri30rXY9i1u250IwrlEEBNjCOZRFnBVjTy2Z+Ohh/pHgdU
yFLTsI6Lwv1uz4Wf90oiEF0D12heq9D0klWjJ05yB3FMFOux0UbzlLvY3w7I0OOfLYnP9rYIY4Wj
fGe0XbHuyj55D1mmvoWo1n7kGcVfX1FLgU8HQ/NDEofuPVkWjtiQHBI43wuJfnhN6W50SBAuMWg5
fP+RH+MpijFPtdZ/TP5NfW6tfnhoFbSRa0S2DcdGJrfWz+3GlX5cGNr3DNeX+pQ2EwHMvhPb9rMb
VFqI1Cqn4iShk+05DDKLUBNI+6r1kyaqxk2dxlX8SLV4GLZeQxTva9ENptf4YIwjqs8O1a0ERnHo
1CsrUgSUP7pvtCNqdEH7klj1hnGT5gMdBhirPtIIw7pPItl8l6Jv32fN139kN2rKqufVDqe68+of
AgRUfBKkyxWHYRQl2IPRtn0zTgbnkNa5lR9UUMUduzERf7daUef/BdKlg1VlrW6v9DbR3yvMnME+
LVtPQOtn573uyxFBA7GHlTwgQs4sihtA586I0Ut7lRqyb96DeuzSY9fAVH1JWivT9qIaYTahYFPS
XZUOueUTooqRgO8R+b/LarEH7zT84sgv4SLnUZdC8IljmP0IxLv1jPYbmBucMFqrnRuYByVqk/Do
OIEweYI67FI3yfWACl4Wa+smkOaDMw3OmKyTworjLdtVm0KhmZXfaVzEvd9aAZZKHzm8MYGUMsmV
UBI92go2ENZrQ8hHe98FlNNWueYKiaTQbgvfDHX7ax9UeKACU8r7lqfaWutqRPh+Z5SRNhEWR5EC
Tq6W5NvBsspNUutxtkpNLLgrJN6J/ezZCAMy/AB0RVZDlUJc0oqU7rDA6bbhL9CrnY0F9HdKVsLv
KSnFq6FpdbvvPF7QQ9CMzoCDQJ1ASMcFpFjhWPXPskPf+YDzw4HzXMlMX9FAMqLj2KgKvbWoyQZn
jf+p0HcK/qk5L2CQf4reSxTfyQrlt4JPvUPD71kVwWSBcwv9shToshl1HQdhMBvA2cC9zLZyyrJB
KtJVL24YRQOeVuEeogp3/TqFyQEK2ypr+0+YevEjxS5FwYHHaNSEKnH8tKjfNnjaU2uVxXxJG6sy
89+aIwn/i/qgbFYWUEJ1l8SyPzljnHv/vMvCtzBvH9nskMeyFKiFtNNAjkbyJQexVbJetd5myDTX
V2y1UzamHXXrOAvlrUyQ6yMEG1bE1BTlQUteNYU8qSo8uAauKqY6lnZPFvmuaV005NOAesB3Gprw
q7gb++9Qhave76c0vIUPvt5As3XWZwkZFjc6BMblJqiiEJv1hVa8TNghflVcF91P1OPOigplhatI
PfzrphY/Mad9KhezunYpKjGN3uRpjsYzZvPwVEdWUq5VE5rmYI31MxjxFG9v0fY3tnvX98llEY7Y
lNpwvS7bl5Osc70Oe+O5jzy2blMUbVlS3Ic0m/IH2y5e/v0uOQtREgbBdH3oRt05CkOvjWdkgPWP
YUxoSiZhuxqQzYyr1oJUWlVq9q/VFN0BVkl3x6FjY10R2YoSwU7SRdmL1XIc8UOvgplR5N0j9tQG
7/hYKn5Ddw3bXO3egtVcf8/ot9BM0Qem1OAtk1DjXBVUzjr3ue1LTESIOFEoE6a+IoQ1qtdtasb7
eqK4uCox4nzr+0C/Vdv64CcgAgSIwKFwhkkszmYD3YSha1Px0gyp4o99CmGw14Th+GHllUe7nYQf
qr3zXXiK1+Gft7obSpvrz4ypkLYeNn8VmOry9EQlV+3SyqlfOOYYO5qKfQOnSDOPZkiqeK3Lm8KL
5SEG/QxlW166yQLGnLoYv2qdKKiZ9ReNIIj7qseg18emdaSzUx0xR9yC017XaikcoqpGNzMPYnSG
lxd0Cqim2A+DF6sQsqKDZDcsVN4QjX6roEQgSjm2X/vJdb6YdovSWzf64lFBSneLG3JdBJl/CvfN
JMK4RqG/+CkWNr8q6YIXU7Q9cBhTPLhuVWLGF7hQtEzEW10TyroP1eAtmyOvY00aP6KxxdHoTtAU
Ph/0H/wgixIuq6HNu6DbvDhRjgZtIJf57YsGIOCk0gp5azNwe6vYwioEIqqO11VhU+1L9Qkge6hx
IEk9RoOll+qvpitvUbquRgRUIKzLKL7md4Xa6vIRpYHnVVKLMjowqhx8gP/uz6bO+h9mNFknJovv
o1Ube9zq6oEgequ88UiW40FjrtfZn7jz5bGPLV6RN+qBlbWZPCtVXEZHHB0ye3JK4dZ7bE4gW0H1
YYj7/D0s6yZclFGBYw3nH32VJR5WhCLOk8x1n1L4Ev81DafmXc2/1Xe6yhqwsYdctlujzyt5Y9pf
1iSZ/6A6QfUHP0iFfjkBqa0cTVOhkI+Y1fsVEBFyXxYToQOJ7vXexpoS5S2DcGCuarseo8Pn932l
MyHsgSIvixuLOdnQV+asqZYSg3F4LkQ1/Bx0BSeqmMjJNOosfcOE1Ow8tHdnchgTHB1p+1q23eS7
bMBv1a6u5gl+y4x8hDGJhGcudV9+eWRLmjVah+ys5fF4nFlxG05RyT6AqXRnzEmXfut5YQCNo853
gTulXzs5Bcb+xjOZr/O/VR4uT5EWWPi8LGEjW6wJSawZbU+x+Dx2qjjIccwfTDk4nAOzsnyXoNx+
Ir+qXwzhKr8pUIbYba3Xz3/E9WdhU9dCQ8ucSXFumcjspZjck6yzzi0hTcXKFm1SYAsw1VepNua4
jky0cysTlw6aMN1p9c3n178eECyGeBuhCKCGB4J7+S5awJ7JUKnDuTGM/JySkLydnNZb6QFCtszo
lQOP6Na+en6wlw/eg83OikQeBnLPZX2euByjK/OwPdfN1Hq+HQiy0/rMUg5UdpLd53d4Nc9wGZ4t
mx8ELgyBxTwXoxqQVa5pZ/SXbejDU6BWkdfBnxjE/zYkJurGqWE5sc73ZSLpALho0H644s/nQ02G
OJIuc5q8/dBN4t6Ohnh8QHbRHfiO0690sq0NNVyHETZlkXvjpX50y8zqbHRQ915HXxBaqBVSrdTz
BPUp2FLz6saHsAX4HYhY0w4ZLbzsRnv86kPmrpGu8/TAV+gc+S4/pBh9SV6no3om7iIGTNJM9Z7S
SmuuVLdzjBNVpPw7FcEgX5lFEP33+Uv+4JnPa8lsqoYbQ27z5dXtpmLMCGmcWdOKxsdtJr+VM8g2
bWDs7Fm9kp2IqFIhlndWhNR3NybYq0/amKVzdNHQQNI69ebH8z/NWpoNpToqun6e6P80azMuFfOQ
akDLpBeE8Y1PbGlsmXdznMmYuHRue3aTXV6ujgTkJdXzziLxEGhVVWehsG8Ksz8hRWiKXVunwC7y
IGoMzIB2H6DrSQflF2ISA8Vs2HXGvhXozMLYi6Gyel2WGX5nRoiXECuXdX7X1KNaOkAyrWhLryyx
VkVicUoqndb1S72ONhiagbmgpkyBA604qo72qqsjSuJxWXagJwY3ttaDNW/6G89sHuNuSJobrQHN
4F4vZhOeBXvqOZx17vUteYp1FzcF3ST7nI0DJaeuOCfwl0wcLWCpijZgOx/FmXPXxmWxqYem35ml
LX62YJW/w07pdk3Qqrd+1NXagkNkVm7MXyNJYcueV2QSOBMBbTlrgmL3LlZC6Z1aRc9bbZW5Qtnx
wEuqjIAXvE3Z6LmyC5nF4udEK8Ut2MHVJM+PQcAOS4kDAULdxRSI9i2S01BMZ10XUQYeJArW8TiM
3crRSmuDy7f3kzQw1p8Pyo8ui9F3ZuOz53GXew7sQQ64k0I7O3BGrINiS7LOSG6lal1VZaecamRR
W6xFzY1G1QeDkfWMWWBe0Thxzv///wzGQWJhRNennhGjpX9s6U7rSCo6UeCY5qobd7m0Mc5jEeo+
F+R8y85+uZpRNxLeNHXqOWgm+RaiEWpXLecyQaEvi9YoBabkrmv7fh21paNvqrCnYaGJRB40NR1P
rnTG7gk8jP2901ND9ytlsh1/CKW6lnaTjJu+pBvx0kqbLG7gLLGzBuVT7WPMvJ1fpKXw1mYfZ/Z+
lB1l7EAbm9gHVOnlt4w/H8zyHF/mxhiGLJpbi1leSwws891gnMvECzdZCv3JNipgV9Iwyj0l5kz4
Ex3eP4qIzP3nn9Pf/ulioEPU/fuQ2cMD7bp8rSa6ubSuA/0MRTiuqZp6aQA11Z06eRgRShsvNal7
O0iOBpgGxRL3HhUsAns4rt6FQFLI8rWa3tpECpid+wSI3GOawr++8UV8sPxSv5qrDfRoaRot1gIt
xPANGFQ7y9FRv+oiICQurYd2lYOxEGvpyvhfDxcoR9DOUmJBKIaiY3HFXIaqRuKhfgZnMYWPrRjr
V2IasnE9OJ3WcLhStTctH6PwYDi1+fXzF3O9+FJWoXjGnyy97rI5OzadUXLq0s8tXFhmWM16dwKr
WykCdZYC7mlNbYeI4Yz6eK3Y043v4vpxQ3iGZUAw7iz3WIbwcJcmk+tknEPCYjddUYJPsnL91UM1
r9FrMJvpxv7qen5h4zq73shTR+KxbA8joGw9wKTmOcDKPaxSx6QJWCSURomp1p8+f7rXsygXs+m6
U8EDubScRcG8qHpdCuvcjFHgPgxOo/yhl4IVwCYn9x4GCfznhuDzzy/70T2yaPCPw3GRJPLFYCMN
Q4G8ap8VT0l/KYpLdR1li3PE14cf/POLfXSPs2QGKQPwYOQalxfTadX0UEPsc1nrofSTQVHOdheo
jyhQcXNEHIXWRd0ON6oB1ydRvtm5xD2viWSSLwv8ehQjgSoC81yGkzetRjNKfdm2TrmyYmNYC5HX
/9U0YanQKpDLJivccDjS3z6/+49/BiSHWR7Dhn0ZZa8UCAUGxTHPHWgMhEJGurWxRCDGCYVypzWR
fbSTsXwfo9h9qOsioCoT31qtr0sEdJSYXJnZGaY2tcPLlwBHsykqqB28hLqtDtpIN3xHiyn0Nsy3
yE0JZ7GfpnSwBZtC4m19r++neUKJsj1FvOpWavIHAxslFbAkE+EtYrzFDzKlKbJUpua5ytP4qMo4
2uJQ0TeJ46WnJijljXn7+pNHLwUKCnw1V4UQdfkAooTtLoS24GmqWJgxY+flNzXDAymkG8gbc8j1
pDkrerkx2PWuZS5XUi9II6XUy/SsDaUgHJfwGWPHybFbG7YSAUpy485Zk5pYvdnYy797aocK5Ma4
+5sm+j9LKhGbZFEysOaxZ3GeWEh6cnW0oBEr0UmXZZMc+iYRpQb+Aq6279Vlcoj0PoiPXtUWHgr9
pIj0fCWlM2z7yGkwzndpcGK70Oibwm2KpIZxqavfrLjyHi36DTDHTT1DcNLrKHcf4GCPX6r5KW+k
ZxKabiDtPUKVTV/SKdbEDseeiofesuWUroc6HUioVBKQkSstDnTMGbWZ/d3gOG5DpdRLIN5+Phjn
pfLyiWCAoWTOWY6WH/Kqy4+gJZu5ChvPu3MQ//8uXbLH7CmGvKeZwZOqUNLwOxpVFMki4d3wvv6N
bFxe3AWohRcX+Bmnh8uLe84YTsCh3buegzI+4CbpcXWQMSx+OVGRhK8caTMHIJqn/aRkZ8WvNRQD
+5fl9jEpFkCgupWt6NpP6DNNI32hOeOjgVWi045ako7JK6VY5EJ+5mZdO6wiq1S+UpmfQEVZQR4+
BFWkxms4mC5hkpPs+i2OlNT7GmqR9+gGk1GvmgqPpaRoA16JPbVXPMC8LdJ9Pcjq16ANyFdunHb/
PvPFY6E5h9sP4jOdpOVjmayE+k6pWndDW+YFdAXAjN6DZlXtBklRVW8NKis7K09EuossJf9uKlg1
6d27VjWV0K+wVPyumL2YRehixr4gnFh582SFKSOhCCm2JD3Z9OxDChYm5bYuQDsg3apRNgX9ZwzQ
QidE0GeXhdfXchOz2uHBCPN10A+e/cPKKay8aNXgFvduGof12qkTZmr+0xFW6JDE5kEaiqheaDYL
4ymFO92dGtvWkNlEw1Suei0erY2JEobDWF7qGoIgdxI7KdSgf4HZyWPldzlnmYOuePCcNHkWqFeR
hwz2KEsYDWUVfCsSmon4ZanwECHspmby3Q4MWBs1I0d5RcVLibURQwJTusK7Epioo6CVeSOrnFBK
+SeOUxeuYsmR9cY+8W9VYvkeYSYw2zG6HATml593nKkW7JZWu8vKua9tp9L9iUc+zN6nWhfZu+Ym
IvIbLZg2oKnHeDNGuttvOocBsG4dLWJvIIOx1u856KTao/yrjE9kY7yGRAHMILwcaN+PIrY65yWM
Upy+ltpXBqbiKeq+l3XmRO9V1EnWcoARLGxVbXorr0kwH7vhNLx4lApjvCpsVcsI5/uNJeaD2YXf
RCqljavBBaBw+QTwcbkZO6nxzkaTWmPp8tonQzGN9p4xp6t3puwwc3hdG9f3SaNOcX/jByx2Wkz4
Bpmxs6CBgpx15WKh+TYgOei0u9am4XGfNmp4L8226VZaFqiUdJIcMhdI50luP59YF6srV8b/zcrK
eZw2NP6Cy1uPsoK2SFskJ2iZfbqZGkWcBz0jNU+1SufGTHpF7vuLN2MVx1Bo8r0ty5GNpUqDuFb3
TgvzTsJfcEMj3AdEaRNIbvSi+N5WZDGseqMv0xUcK8ViIlQUbZurje7W66wd6/6uGpNh5xIyZvoc
rJLuLEqR6Qc+1z7PYAyLJrzxmK5fEF/FTLlnw0/GxLJXrmqpm0Rxp9zhSnW1HUBFFS/sVLr5c4HL
hMXA6r5qLfPljQt/8H7wF/GooAfy59L8QZeuGJQmiU9ulLQD0lZqN69qG4IIR7s1WN2tlvz1WEAF
AQ8JMQSuV6b1yw8ClVdbRUmcnJrEK0hrVQGirzt9GoInzPxu/OiqgVYioq2jXy0hRvX58w9yHmuX
sxFWY8qFdKJgEnHyuLx+bUknGazau6takRyHYC66MK2q55YG1r2eBVN3Y2/xtxR0eUlCM5jULYhM
jO1lVgLHrKzM1dABtqE58K0GWj9nrJKyvlPUQlbfs7CJ61U6SFTBEWQ8JE7CitwnLRzzNzvUwgBa
dgfX+wVXMIBZXR1z+1az+gN3PbUdQqNmZhMhNctquqr0TunZMjxVXsDe0R+VLp3eu75pH5QRBosv
8xgfUjrLJ9IsKh/n5KmZAt0E2mMkykaEW7xcSnOyG2wavq3nkfLgicxG8jFiZ9wrg2H9UgJNkfG6
5R2IbejkXXjjfHc9liyODjT3+HiRMi058qKtyqlGX3AqBk07JmGCUqtT40jZx1GmNbWvGKyKG9yy
orzFdfwbFb141xbrHNCNWe/B5Hf5eeWGlaQEnDt3fdaXT2R3dt8tF82l8LFdIP12yj5kCpka1d2a
dRMENuQEFAL8qRXJ2nIAOnRohcaXEba2ZAVvRf5zMlFlviZ0uKevRDq0iE2V2Cveqmo09paddmEA
+zWaaSJNCOFr47lQY1bDlAtE3o5T1Zu695ThVGmYcd5lpZSxfIz6qK4ldbEuEaE/lmlBz6/vbOGc
BoM+/JeO6IUDwLrS3NY5ED+fiXuWr5NcVvvAUcVPhmoLTAGbqL0K6TT86A01HLKtWWYzA+vzobs4
PLGWwOyl3zKbShDoLydJJ3EoFMQVqBV7UvtV6uokgUhdyb+FITzQFWI1qFRbrUROdowLR/xMCs1U
2hs1kg++LxRccyuTZttc+rp8xSnMa8zaYXhymTHzteLVnA7caFLRttdmv5tq212nMKDSG/f/wYWx
IvJNI7dBpLeUrAHr5DgSkr2BxqNN2caTICG7qOAnKBJtZ54nJypXt85GH5xPLDbgdDaZGUzjKk/P
iXJ2sl0w3c3qesdZyaSz5XYEu5r5ReZ2v9WhTAK/g13vHQPTne5lI0SzCereVPAVmHCd+zhx75Jk
dDcdOz1npgppwXbyYMPDV/ByyOMqeNBvQZqCIqvrfKzv2bxq7j6AhjLeRd6Y2HfdaHXNz2wk+eBB
caBvPU+Vmf7shgpoi1L1ob2yAqDe/YY+D5T/dW2mgejWsLFukXf/LlSXI32GA7OpZR3DU64vPoO5
eeMYQvUQtRcJRnTUFHJtNKkYnytRiK+MWLYJeRJ6XzgbFG/w1jt3WGPEnmok6jSKxE6IRPkPKTPQ
3M+Hyge/jinIoBlMQWO2s8xj6X+aIXWH7oPCIW7srJ3wSwIW6aODqcWcM7wpdZ1dqBX1fR+1dvCq
l0POJpvMkrgCgIvh84uHD9tYg9iKzZ/dWMrY/OePGfwU2x1qqfj1GEeXP7BxEGkPeIhPndUnR9VN
sLxIico/PJgNH8qOrGiycU2k7kLe2Cde7wHmI6WNJPIvemSpyunHZko7UPrEYdTuH+JwkNI6Mt4j
/mjRidllbN7YZi3LbPPc5WAtYhNOiYljgH55u7qTlHoS6PnJGmAd3LVZENt7L+jdnYzFGXfP9CeF
3ubDLx6/2LJHWl71XnFWYReWNyawpT777yMHJcRGmfrn3CO8/DGIht1Sz+rmlEydMsYrlOhqt6ax
5g7wqq1BM58syGqPLXheZQUq38rO7VR1xPvQ7cUZ4/fG4EakR6gISV+qou9MG/5E0CivdaaYwZlZ
SIkO9YSReT9jqKOnCXGgfWvbbF+9SSZhNPugjGeXGrvYyzvJyFPIjSquT6Fw0+QHjapIPCPQdsHd
0yM/mgjEC6jpzJdQXQElrpHUxf1X4ubTbWwrJIewdGlAXxSIXAKWNAWgFXOq8xbASRAvuB7Es0rb
FCJINgU/grRzQr+CZJCtizJ3X2OH041faSPTPR3owNlpIsNBAjilis0M/p1p9kcqpzGuzCgYZmRE
4mpKs27IoMr3QRvkLoQK3Qp/2AQ7dWtTSVVrQ3O96PYgOjneTnpNZJBliTZ/CK3M8Oj5e+aPoE80
5dgMul0/K9lgz3szG7sJvix3BcdWj/eNJWP60CkymUPLd1n5Wm82jV+qKAA22oSg/GDDVA320aDB
LLQyna0daFWHYPiGBudPO0X48DftuAxLnwB5PCOZnbpoFuvezZRvNnh6YA2RIcE1fz6LXS14Dntu
3io7Z4Qt1lLPSdXatoi0CU+KLbT2V2R1eA8D+hFHUpuUtddG7DpmKcyt2XMeABdzOxdmaqcu7tDO
Y5K4/KyaqATH5iJHH6dZ+l4b3nBqeCgNgFyrUn4QChHXx7jSSmcvgYQXq5EJ5ZfVC/ttyqqUzCh1
SL3xTY1VlShS2GT6ZPt9XIj2kNpEKxxDUyMj12/gbv+KWEhuZTIutacMcqTf8P3+mgqAFS7q6PqQ
0pLVRXLyFMogOy0ZnbUxWvhlDBmcVDzEuu+SqkMxi3bpLqeUEq3MRDN8J00dwjmAut8oQ1zPgvwm
9nDY3Jl2aGwtJn2wJGojszw/8eU3I+EzppmsSmRLzqkOsX+tCIlhtSbIxNjWYSV/CSfw3rDpEQmq
GEXffv38A7uePtjHzYoB2gxzB2RRnQgbh70MEt4TW4lJ9at2zNdNBWsH/Dpd9La+hRNZdrN5Kw7S
iBnhjTCNvu1i6s3YNmRpWxCAkLplBLG4IjuJ9BE1RZlJ1uOKEmaMm7YwMxl1q7HteQxrNxtttC15
qFTdkxZbtrhjyx0CZiWowAMebVK46H23CKc8ujEY5ndyMRZcOmVAETGvYo9l8305FoCe4mRte+vk
DKY4tmnhvLhZM0pfx/X6AkgAC2KO0vtRdJFzQ152fZxyZxbG3K1gi+WxXi0uTpgRqS2eceKjcUV6
UGqt/NqYakGyT++GxKU0jhEhuhAlTiB9Y8V1YgX+MNK7uXPwOOKp5XXgMQX9p/oRmSS/osYdi/sy
61N5ngFM4w57aQbohFQufSVBNJ/7qhsoOMMvN6KVq3jtlAI+SuPxRVUV031PNZn+NlMRkzilx126
0nJjjFY6SM8vMc65wR/H2HI2gelgBiXyqPHuhDoUOjFjXe3h50L+HyOtMvXKStbMNYq2HlVVhG96
W8hTn0ToRfwMlajRrkJiJ86DoeG8/vzzv6qXMTswM2jgTRx6D3RDLx8vEEJKs5UqjoPsCgt5V8Mo
0CZH3aFPb59xDRPxZc0ZTxy97karzbd4LYu9WpKcxaTd7EZTakdTi9znRPTQ321CzXwy7W4dQpZL
wdyi47jFAYTUYza0ixk5AlWd4OWXRyAG1t7Nsvi/gmL3fsQ+til1tXjM0n8EpDEFzkIiC5+gO5fI
lvhMSghFH9RKf8wqABLxUHarQNXFCthCv9fYmPix4XQ3Pvl5yvnf4cbcgKQReSz7M6rFzqI+VSYl
Vni3avfCnPIvlhM4MxVMGI1fq1T0b3wBywnw79WYi0ilpyqMUeHyA3AaT6Gjp7b7kpBI6mAiVgnu
qZ1yPWpDxAfqgRD7x53/fM25QoI6ja+O7JLLa4Z611cVCTZ7rBDWNxBZclqXbpiKBxOdINFbiszQ
NrDbunHhjx4tqyFHNewPs0Dv8sKAMLwgsLR2XzS1XDu9VUxb3Pdx7QN0dW5VK64eLcVYWqtgq9An
Yv9ZjC1pIwkTnHsPuTlE6yG1k43HNmBLDvkvWbLV/3ws/y07XHw4XA/vCxdEljYHs17eXZt7Pfbd
yd5L6N0Z2U/VGLaIyGfvwxO2PrNfOe1kT492PJZHmSqlfcoIUCmfqlxy5q4mLfxBcoseQ0pTFCB3
jQG7NsGQqaA6Saw3V8vUnxUz2rDRR7hba7svki8iwTK4YcHzvH3sCv0Mz60mB1RAbzgJ6dn93ouz
PHr1xgma2VY0Acb5DR+cGbzHYW5pPyPawkwe8L6bqV9Vattk75IS1Jj7VWjhBs8Tq4rWGf3pDHx8
HDSrqs3bdx26X3yngtLLtsTQOOG3lCNve6hRx60rctvCA3F4XbUyzNFiPmeW1U89e+GNcFHRrWRl
oFfVe6crKh9qqcYhSERY+cUYClTjTtfJL07ipcXvz1/WB98G5UF0RDO7G1vY4l0pmslxCDDDYSxC
bfqiR4mGoi9Xf/eDnNqHbEz1GwP96tunrT0TPKjhsJ+xliB+L+7Y61lZfEillj2g5dXkFtWo+kOJ
m7jYfH57yy0DcpH/b2Oga0FZsdQp50XRUEMYgQ0TFWpQV6B0CKZ/WLsBAauIYsuNqOGM+Z6S3zIY
fXCjMFhmuCoUGM7Zi+2KFfdukONGZ5APgT9Pe8dQK417c9K7989vc/6rFiNudsmi43DZnwDwvBxx
GQF3nNekvWcd6f1KLxJiUUhXS268uw+u46Ivp3U3bx2dJZ9V8+okgXjr7kPQFea3Tu1665hLU21v
zZBXqyxcGYRtGCYJTmAqWcyQcawTskF00B4xf/BIL7Z/VkMXpkkuygkpUEbvzOu77B97MrNad3ZP
cOjCkXtVj+A8HFlWiW3CycFWbZ0RGd7W09nrZjVUB1isjSz2n7+86+9kxiRxzpuLqTzYxSpE9ylH
3BIo2M7cpEFQV1FCN5ELPIx5++Nfr8VHgkEAfwQHIK55+aE4lVVlgCU8lDZq/d4PebBpgW7jSHFG
9elfr4V1nAc5C5q4orGYWvIwU9zQ6aOjG1joO7qBjEoDMY1cN6Xb3dqWXU9kDHVYdaynmDAMZ7HI
zd0yGyhpcCgzz9xn3lg/qclYrTH4uGtdz+sbGu8Prgdsmporh3oe6VLySpqjmidmZB/oNXQ+kUvR
vlMLChNNRSpyAmnnH/3wlJSQ52FYQ/lMjYl66uW703SW76mdrIOorK+xW2lPqtTqI7NLv5JW3+0+
f33z67mcU7gczxNRJO3Cq5istAlbCtjo5lOpwDCbbNNXLLXYGG2q+YGqjPs4b6Z12HrZLvCMfPv5
5a9O6PPtYlPk8aK9MzmjX95ublOcV5rMPQC/iN4iwnPvQiCMb2pu5m9upzR7q/D0lNQm4Z5yklF3
AeyoYz6Z6o2fcr2I8EtYHTFUIKq+UkVZRl7FA5Xjw/9Rdh7NbeNgGP5FnGEvV1LFcrdlp+yFE6ew
FxBg/fX7MKdYyliT0x42CQQQ5StvqYHkbPDnmb+TOXm7jv7XQ26oog9bUCRXqGoUPz9ehfO7gcsW
dBw/IDBXVeb3i7AQgMvMKd2DxuN/rdAP2GZ4QR+9Rlx6Q/62oaFps+r6+tn9k2uoAhGIDyRDtbXd
7sY+azbCr9GaGPtx784YyX48tfMbnisBXC+VLfqUVNbeT406O17ns8F2RoPHCkeRyxsfnYDIkDo2
SnOcFxGresnP5XyapFBQYal68MnOuv593ZHcxpN98PBk/jIYHYKiS4/isyX1iP6osfnXaRJ6/2bB
85xR4z6JAoIls118WzGnKW0EZcbM3CAxjoprXMdOKOKkfNR6Uw4XXurzjcOwQItpvTBTbHzfr25S
x/p669pch0O2NxLhHHy6WCFUY/fCm3n+IemfrEL4gGso458mM3mfxXJQlX2YRaf/krHffY5zKPGo
S7l44/IKLXdQ/pvpX1eWagyddbqPZBorw+j9FGmqYdRKPePgpnV6J0zqQ1GtBc6tqmbjVpsCwmrf
zS681mf7Zx0VquwaLQOcPZ2th/CvrPrBP1D39h4BQVINM5GI+oZkW4PpemH7F0Y8+5TE+zqblXG5
f7j4389zQgsk9iec33EkNnHnqKv0Kpv1OEzLVr8UjJx8TMIZumnkbxwMCqNnGgqKuqzWOHPz1PSy
egMh3Ef5OFpdVDSVv+zjODFvihhLpo9PycmqrrQ5miZkqOsPQGvYej9HYyLBSUZESYCeTPWORnaI
FMABK75W7lqQAhcun/Px0D7hVK6GICCCT0vSjV5pM6ja+KkppjQ+KKuvX+wWfB6iXolU24Kn9t9a
fUyRIVnQtWpE8+00FamXJmab+MGTdFTbs32cbC9KD6/n1qmnca/zwhYXlvW09P570JX0T/YP1vuM
G5a6dJrKpkqeS8NMXKS/9Lr7gp6Yv7xMcrLzTScJ6q9NEZR3lFxgws8BJsGrxHw1HQSxjNgOo5tq
F87uSXCx/i4ibYoRGL0Ddz+NnoJ0dlrokMFT5an+teiwOUOazEcdiyKI/TCIgvyelnD5VA9VTbnC
yy4wJP+yA3h/wLoR2UB7109uj8HgRrLmOXke8E27NpPM/Bo36ML6qkuKqDDK5FKfef0X/wiofs8Z
8RdYmQAvV9Hb93t8ivGyQKYmeMIKYNFuGqusDmXr++DrJ17Xwl9ae5NmOGpHFFbozn18xE6ukXV4
MhrcliDOEbaeshlKY8AIBV245xSYVL4bC6/cy7ZI0r1D1+3C+TqfK77F6zxX5JMDPOH9XAdLZXU8
iuI51zR1aEGtvyyOsP6DY/olQOFwhygsEH8ks9CU+nie52yW9ZuiewszCtAV9+b7sa0G9WgPjdvn
HAmnTyhW23uM2vSDGrXuq5s6DcqLYD1UrAFqGuvs14TG2oXD/peDh2LtWl9E0mCVfz15f2t30Bo8
BLwnS+IK29FNV+qYTYnmPNBCQdkCvX/4RBkKEKvR76TFV7ZWF1NoiDGvo9lMzdtuNJflwrb/XXV4
vwvRowGRQUD7u59xEubVqjHrwS8CeFWQbbaYpTtig3akN4Rlp8/Y0uMaHeP6nej9je/KTERKG+Q2
BY+XXPmttqBMl49xHkHUzNFKbKbqM4Z0vnXtGPiu0k+YEXTOaaLsei+YflG6Hx4VhgjLM76O7RjR
zRPtNoXv8Xbhy68pwenckDgKDO5Xk2fsZNHzvFgMTw2cMIRMOiwSLS9ykZam9uYpFB6yBOcKw0Z0
hMT1ppxNHHe8rrj19OGSmcrZO2qvUQnRNAwbgr7TLkHPs+O58PyfQL859NZLK/mUuEbnbaU+JkNY
+T5It8Tt8uPHi/CXgXnUqOmR7NDjOy3RuNg6NDFX0FPgdIa+WhImX2ieFMMehXs88opleEmTVFsu
HLvz6wWOlE53jka5xcRP0jUuAnyPyyl5VsoxKuwcDBGBMRdG6BhTfqE1cZoccpmhTYfsMIUhusv6
KefSb8F1DUjhP/dlmfwE0CSLvRpySz2M2hg42xllq9XDyAUDWgHgbY7oAGrtxjIKYW2kLrQL5+pv
tw4kpvU5+43/OK3iaElCzWZw0+dsrL3Xltf8vm90RFMMC4VeFPtFSL91OlSVHcMw0oYJsGKq9h9/
/d+ieCdH4Legy0oKp6R4iqIG0YzUmEqCp1Hr6/ZgZ9rihziKmEUIJzxYtlXWUHtBc6FD+3PwnC+J
I9HqbO0y76+mRqvj19iaVRxqdomfNPj0dO8Hwnsw+7R6xNUqrcKSwp+I4nmqjzN2IE7kU9VW9wjK
zVnY21VytyRp+dPrCTxoD9TWbRcgS7xLCivPjr6e9WkE4MVHZdRB+Y2eS4EiOnWA2L02jK7cOj3Y
0V3aatkcxQKQyt5plLbvSx/BfyfGMAKquR4HGzSbmux7bqSCZkOPSVSRz1YeyYF9jzeOlDiIOoZM
wxWGCtgpGHM9JL6tH0HWD/MtGbU1bvpGS8W1biy69c1ySnu+lso25y0phIvvS+o3wCozsTxg12r9
1wa1AdmpyLPXjz/eb57l6cejgMXLgfogFI2TKHjom9IxhRs/Kbuef8z1KJZ96muuC5qvz+yowXQE
us2MwVtYSdyy30yesgSD+6Aqd4VU3RB2g1D3NtrCSTj4Tf8dCVWRRUXcyPZCQPE71Tn5uStywoCF
uxal9JOfm9UTJJgk0J7Spa4GKkE19KwmiWedsZ00vRnMoRQPiZK6v9fAo3W4So1wC2UVD3bYIuoL
zbEbrUGE2tTr9pat3dOMk3kSLqNlvC2xzj6wSr39Zox5cfQqPbe3CNTq08ZQiOZtMY+sHpx2dBFT
BR/EwLKCBYjerSnY5UNh8x9UhQ6lYL3CNh1msVVgPi6d/zWqOF0MlOcAOYJPXd/+91GHDkUac64g
fqL5b+nfeOhwygkxpEsTmnpza3+paSdi8jzOtX7vdSq4DjJda65hkOmjE8UDDrcNbIVLrNLzQJea
FQZva7WDEpJzcjG7yrMbd7bq5wLMQfdgdenyNbe7IbsHpO1cQYSSF97h8xHpbEKEJ7CnZU3h6v1S
pJOl2qYIqmd4aKaOBxWd6rnyhi5M5ExTrrkER/7bgIhYcd1RJ6OAvv7/PyCmwMzov8Syfa7c0b/i
BcRPaO5pzLegxIy9LuNWXn18Vs+fWZoPIJB5x/+mBVEmWhUsRt8+I4MvndDG0F6W1mJEfVXnkdVX
aIVSNw0uDHueNxHfrKUHakkURk/DigqKjO9kXv08BiL27jPUw5soDybxA1cttLEBLSwByt9rr3zB
19oFSGf23aXa3V8WnBNP9kbTipphcLKnBm/IzI4I5hkVO5yVJChB7sP0q2vjktmIpr0QTv9lPFjC
a90OYtLaOXz/gdWUjBpCZN1zg8fVvmri/4IaTBx0LrnPqP48f/xx//KYMzWa12wb6u3BqaRKjWbW
OM+WeI6x0zB2+ZxCQvIR048Jkq151xFvpFtiHMO8GVB44FEamjJ7hlmmigup8t/mDiOK6/E3Quy3
/Msfm1tHxQejk6F7TuJ43Cfm0t5ahWEtMGCbBwyPgVF/PPvfeID3V9nKjSSG5BQjDHc6e3p8Ntaz
PfDVzJbNJk51543a3xRcLa2HukXe9Z2PqUjC0Dr1MPCZMHAfKMzXdUi8O6rIzIWPzLteaxaWBIaH
kyiCqyEi9gUptrBsPJGTWq8jvV8AlPRcIykcud76ag1NMezSToeJOfpIpoNbbaTzGEzeJZf6v5zh
FWsCRAEuAcfppLAW2LlmTa4qn0XXly96Wro7+N/wKHJrvG7bpTjw7h0+Xty/JIYQgVZSDqGiCz3w
5NGsYKPXXbx4zzaqtM98TvAf5mT9J8bO3LuazD/Tg1e7NOhZ6SRx22thGJoZxWC/Kow3jfmfzxa6
LSbuUrxZ1KdPdTDnQGWepFz7nGRGgW/27DpbGh7xBCjXN2/bAh3GC5HD+ZZeBR4gJ9GEXBV1TtYA
592xyIfCey7h+2j4AyA/zCLMr1mO0TJ02G66EFqdZyeMaMG3Wwt+VGBO+igjjj9ABRmxiJfla5op
OyqXJXPDTtTD9uNPDBOF6+jdAUJ3fK1K8/5xbTHP99dV7BSCIC8NuKW9pf+W2koOLuoFoLHfKMPI
Se4S+MADiqsqMzGbHAsk1ZO0T+xXTnYZfEENUZN6yIkS8w2quRomILHMS3pebqn/5LxJF8mmfPA3
TQH88Jsy6ZcQGi9g+fKlcbsr9AGS60nHRROIrSLewg1gQoEfu9yXRFmJfb+qiBdh60D6YyGMvLe+
UaCCRHI9me1MnA/22ig39FO0+RpzGfPOTCrp9BGCYzrmEbbTm2SUc2C+auRoPARtOr2Q4w4LHp42
9rFOZcU7TJ26MYQQ2xehlsfeZ2+whvs1oC+uOtA8O2ecUrUROZXfzch5LBGuAksaJpo+pXM0Yrmp
v0KXVXpYEHLGUTt2y5OvicDblk4wvKU23qwb32n0h0qN+tGYHGN2Q6e2h/iQ500b37pp4oMyzgzn
qfJjWSNmWRqfnbqQMxh6I37Mmwn6Z7VYALIaS5k/iUcd61PNMWxumsSxsxASonhbMLz51vWUz/a9
bsgbzrOGAzimv0tYFM2cvXQNEkjW2JdfMDUVT5mdiDlC2SV+rgoKUp7TFkVUDZTpNo0o5Q2KwE0e
ZWLynl38Jz7FyTi8FF4Rfx+KwChDqu91dRjMJPnSgmf8SWnSiLdIsIvkiBLBYkVVQR4QlshfWBGG
U6q8r60hHu9zfWzePOWRRc1GTvlXWEGKeUWJdU6Y9iYmcjP1wnaTBVJX+CTU8m2BYuPfpEaaC+wW
fTy0sL8L0h1JYmLf+UusgieQG/hZaHrl3vj0DF8pdzb5DiZ7fUOY5gdR5+I3w6uQ4qM9Z7N4cpda
qS3ErkSFee62LcnZegF4OOZ5oY4t+X+O5zXf+tYci3smlW6WefD77QLv4BpYeGWG9qj343H2IRlu
lkXO07aLC/GzjZFzJdzTxyVqYq8vX3v0fMxXkTQ4ONiDNLwXelLx22iT3h6hM0/Dja8Xmoi8to/T
fVolWUlBZh66TSyaeYlaSLK2go/hKLa5odJvnaIdAvre0KttjsfperySdg6zTBnTpocrhDPklBrk
YkGLiHu2QjqjXBeI5bvmYHwZaiw7vhqtsM2HBNH1/mix/F+o4DTDm516mMGGmGiYzSFNyvFWH4yu
+S8ZATY/wdpd0FkbO1w/tWSQ3vdeJvn4S6a0Fu8lEq7Ljp54PYet66vrRs+CKVz5LhafCLFdp5DB
Q2vHnXNTJJ0+QfkZ4CjOXVpO0TiPZE2bGMube9Q6neqaP1huwRSIyY0QB6U8WRIrrZrlxApXfkzG
+alyihTXS71Vh3IRI7GmUvMSlrSr9dBJqsXbzIstvGdkIJOG71tIf6NVOm1O1YnxoVuWxTiQ/mh7
d8idYA9pFxSfSlwMiLJ+zoZdHSjsPU1RzuhnIweSHNwF3N7LYLdBd8984+Y1z/OJbLLskHY0hOk+
2kolxtauVPVTaTggXXgqzwIGXu2AmxvtAgCOyFK9v9ctyiVtoY8zUCTTeYrRzi0g18SIGQ5wQa7t
BVbbPi7j4pLE2NnzRaMKhDQmkITbq8zk+4GB7SX+QIL37Ja19qNokhdFySLbmLjYyQvh39nj7KDP
T5pI92/N304tP3UbCzGYPT7qHkOza9qlektJbUQYz47zbKpuvhDgnkfbNCQcoP0r1gMw7KnvwkJl
qXSFiSMSIuVb0Fn6fTY19Q9INca90cnpWneltTcWZ5gj6fexCKfB/vLxq32aWUG6QESO2iW3OqXx
MwA6Xc4KslV1NGerMUOrpQtm9E32pjVlvuv0nFRqwXpxwutnRIC0q/p/bkmB7wABRu0aWl5wRkSs
GuCyGOGVR6jMIt7puTn91MqeLkXR8fBeY6NrXsgnzwupqzQmASkzJqEl33m/s7BR7KXNLfEsrawJ
Swe3otwTyZ2QgtgAA8z2fqzbwt/MspRvbQOVmnL3DA7Pptj7r3Eh52t1CyDXIRgFNfb+x+SIwVSJ
WU/P/oja6wy0JkISQqF94SjvKVDaJYL+X84VPUDyO7QGQEucIqPBmHtL2Vvzs9OWkMdF6lxVVjF+
mlUTX1I1OL081g0GOJNyyCqEiqzB+8m5ua/FiZ80x97pzGQTWCpA/lTgJxt4ubpN+657pAFZ/fx4
X/v8s3/Gogxr/1YLBL204iXWn/VH+piOLfbtndkefRh28UNc1+wnDqL8vFhpsm+ToUk2FaiY+s7C
B+vzx6OfLvA6+uqlwsF2aLOe9jyJ7uKhRT30SBEIk4OqbrynojSHgysHXJY+Huz05sJykhIXYFsi
chwOTgGH3lLklgtj7GiCbpzwIQvSEN4vJrn00cw3O2nT9MKQZ+00Wvmk5fhdwh3G5+G0BgoudWwA
jYuXSrPQLA9XRTMLC6/aywnLRJVcoVc6Gp8afSJWJ55fgg0SdtZbk5i0Pjs/MeYIoTEPyaEUhl6Y
TLmf70Anm7eOFbs8sFaiySit/OmODHsIdgiH4SSB2FmZHHmQ9DkcYtTMw7KfJvf48ZKeb1qmh1IQ
qdOK1T4F4fV5nI1kM+pFJVP1vOqH3nZkCC+FmuZIm6R7M2VF+uvjQU+paXChSZx+E/2p9wDEXff0
H3u26hO/Xfy6ean0AGWpqkMaLOq9LLlJnN5zDilG9Bv8VStY7XPneNe+0eJbJrXO2iMZP7Qwp/u5
3ZPQTlfBTJxzZc6ami6Uidbn/v3RWuHCXFXEt+AyT8v1mQMkphDSPM5d3SL1TbVE7S2IdReuxfND
xDgBy0oWTrHxVMvZUE1Cxdkyj4OQ+byrF++HgwpkFhmDTpvj48X/26S4DpkPSSzH9+RBwAGktSWy
dEet1rBdK5I6PXiLJeYLL8/fJvXnOCc5MrD/vBx13GHIBoQPvQckQoi0zBxv6Psg7vjxtP42HLhg
HfjUymY6bc/hO+a1k79Yx4z+N0Fbm904TlZ+19OivlQdPV9CSt+g8deblyFPAQhZXisvzUxyjbgY
v45aG7vhQF3z9V+nRF1/JS6t5xP+xsmDIoRudjld5JdkEgaGxr1aeDjptkVZ3plvHw929oxQDeTZ
AtRhsNWCUxcD1056w8dC9MVqir7bpFUdvJH6Ianv9/Z8C04se3GyvP21QGAbLxyAs1toHRxRUAjY
9H15sd/fB8AFrKWgIvFC3oTpZQAJ3YIT6QdhDn4y3qu2qA9G7C4XinV/mzSQcmJg4HArS/j9uHCI
YHFCzH1JVRfTzMG0alt7ffKy4AH+0hRrYj/2upuFtiPcf37OgDBQSAEzhk4gANmT0T1sGjWrFTDQ
csql1ljA95tq7ZstRXvoU3mpKnd2RNbxCK7ZtOCtwXy/ny16q3FaIfX5gja4r12no1G1u6mPS/Az
aIkEm4931NkpQY1tBV+tol9Yw5wqpJlu55kEX5jYdomqqJ1U9o9gaS+h5s/k0WnHr3i7NbSEVwqa
+v20bDsteWmr+cXPKJD8h6u95W0W4ScYNXZDf+eW1NKuzN4N4q1F64oqK8hSIfa1E8zXpQf8Oizd
US5XceYod6OcFu0YTKPlmJL3zt1yLVxRdi++n7ZXjQ4oP0Qjua+iYliwCUYWiLw+VDU5vdojaoD8
Av6K7mvTd/m3NJMIW3y8smcfEpoALwbMBLpE9MJPLoaOWM5TyDW8LK7mgceYvC8G1ql74faX9EvO
h0ILgYIqvluoIqBD/35xx8VMIC+m3QvS8OolTYvAjMZMPmNO6fS7j6d1HmvBBlg74+xQ8F0Uq98P
hgZuRvJodi/9St/bx5Msr7zRDqwIcRjV/Qp0lcsV4bI4+9Tq2yMq3AuV82Wi3GHEskIeo16WtN7o
0tOeIHAIM/KEnIANDImNb6adLN/zxKcXId3e/OUQr13RPZjbnaZQVApzLZXiQcBJqi4gWs6umtWv
Bf0gKkiAhqCUvJ8bR7wrMrfqXwxPDmDgcfvBkKHtHyezaz7PptdubWzd9zl15wvbZV22d2HM+vVg
XnMSqZGfxehGUIkkxk/0pU2p5qHD2NI6xyvZ7qMu04XcV2myXHIQObvS19NI+xAeIAcUqNT7+fZQ
C5TXmurFEEY/7TV6mqBS2hy7EMK18b7GHWlXyuKfnxLGpYGIFgXRAIoaJxu265wky6xueDEtmSN6
UUj9OrWWg49m/teBDBlfb9e8VFM5OyZrdAhjjoat7hHBnQQ7Qzp1uUIP6qXuqWriSQeQIwwGrax2
8eiV7fbjk3KW1dO19ICPoC3I48G1fjJL0Ebg2uo5fZ3Rj77JBM1oIx3zW2p9d1nX7F07Mx5Wgdh7
SnXOVc+U70U3ygs766yyg8MaE+ZnrI70PGEnv6OeqortXuSvMpHL1i4zswqxeLHxssUvdwrbJZW3
cyvaOMzbYqJkD0gEdp8rgwtLcrbf+CVEfeDTqDARBp48piobWxoGU/5q8V4XOGHE5X7MVjWSdum+
BMNsbQnfL12PZ90+MlGuK9AX0NKIIE7zXwmjfMgmr3xFoaF9gANR5GGrV9ahGxE9DmPN1jJsswfR
hrYS7r7zW+/OBziVRn0rxJZvSHv1wu44O/Dov3Jdc92g64Ma1MlXyePAGPWkbV/bqkb4I+n8fuNJ
q/dCKeEboU3Roy+jtNJLNm09d+Jq8nOz2JZY9r4gzJT/ELbmf680tNVCKyUVj8wy7fcSpcELCoqn
6mHUPTHc4B1jF3Ezuaf6N6IAnraIdD6C+RR1OKbEauB6MjBsYGjkGA5ZwrUu49IAezQi+ki/yCl/
2QMyzHwbOd/MbdN86nPD/NfO6frbANPC8+Aq88EnvL/DwKgDCOyD6Yg7srxBGyl4NqWDboGo2+rg
sKL5hU93/uUYcW1jImip06w9eQFrO5BDrfXTscziKgiLPkX9PK0NdE+arM7CdrLKSwHU38eEtUBM
aK+mT+9n2RcQ8Qc00o4Z+emz5/ozBIJ2/GzMOERy6O1fH2/Ps5eQVaXmwPcmgCF8We/SP5L/FQCi
+I7T0V6c60TWsokyt5xfzdbTBGUzTKvZwfJRdG77r48wQ4OQh//CPcNVffJBMV/MfHCR85GKp7zq
fc1ZeY/O96bV5a7oHfugD4n/WtW2ev140uuk3r3B68jwHCEXwr2jiPV+0m5lxD78LLZ5tRRP9tii
ftcBL4GibloXuhh/GYsXCDIKNVbiw1NASdKKYK7seTkWvSG/GJOvblamZb+xoRteql38ZfcwGHwF
F0wJZ/PknScgHwo8cecjIBaq5sqXnQEGtu8R1tX79K4rBHTdjxfzr2MiLICkHOqu3BrvF3NUA76z
g2KCifMdyua4ipPbgbZris6Gfqdkqy4kM39bU8pW7B5CCiqd6/Pzx6Y1MnRRyLqZJoHosTWbh1oW
1qdyni/k4efvGKfij4FOTqOPPgWCgst85HrOItfC2ifooIV1feW9IuKXXCHj43z/xwWFKUCZnBQc
sPUK7Hs/Ozjji19m3vSChpuDOEs66rzgBa7tu6xBvghSGrXKC1/xd1nrzzNBx2sVxFpB5dx6IJLe
j0qWuxil57Wv+QSMMlQLFUAguSXRQ9bm1WMjKJIeMO40r0RqSG3nL8LQD7WJO84+SS0prhfjs+e2
3WfMl7xHW9RyR7d7uRWYlwuFq7s3YM8Uu16KN9Lkzvp+Flahgc52qH0RKSKg0IMhSI8ohExXKkYB
K3JTiRdm0uYJgkxw0R8tjBTHK3Cv3acBeZESDhO+6HmQWvGPMZ2S5VudT+2PZpj928kcLJRtUVWS
e9GafnFh0ag/sip/rBrlgvdszJNVo4lkNqOUCJ261vhcOTBRDm3notcD42kMwqkLiiAEg9459+CJ
W/0NfTEJ1cvy1EGvhylGnz9z0I8YzBEtFuAdbheZC6hXbA7I2ENZ59W8bVxUQrYWAKrHJF9B1JY+
6y9w7ycZmchFa5ggJSNN3sRp+kfdquJquwxxJT6b0h3n27HSOv9xaBAh3npp0DpX9izqbjPbcWx+
gUmQDZHtQyu9XszGK3fW0OvNZujaZfgkdbL9I9x0Q4aiwrcj1IEtVWFdlPFrAwoNO93aM/NtYxjJ
p7oxtGRjVll/31p1TSrIZO+xoajSGzGO4lnLp4m2M6+Mt80GWxxLcL7fPLPyjsqOF8wkrUC7GrvE
+mXmsnnTnUFqEfTBugElr2WEdCU6oaGyWmi+4EaAb7V9IbaI/mb9ddLL9HFcKtO9911emKsOJ6wH
L9OTZ3gzxdfaFh2KNixf6OHpcJ3HjkojC1PUJkJM0q9eDaMG8T0Wo/0FcdeOOqlhLGKbzLGy9n5f
09KvJu17J+zS3I6acIzNYjlqDPl7/Q3S7T7yqlUXhIDryvYm8+YgLsO0sIY7bwhAauSoOrp3fkwT
PqIyq8WPrZua7l2ajyzrgi/DsRddEu+roeDOHpFdDnW/Hb9zw+LVDM6mR8gm0b7nntFkIYCz8mtS
5ohjAVvoMALVyhYZbIfTUT6Sh9raW2GJ5VpWiR+8jUFR5bspNUW1GQYNROso2im41lqp31KOBBoh
51mAflPThHaRA7fkofaKmrDHbEt7Z7gN5PhON5q9k4J0e8CJC/jhIAag7wCtkmI/ojA9RZmfZPr3
1hjy9k73MF/YCuIe95cMMk6zswx5/9BUylq2iVU5vxCqRY8Qym9360l0g2nsKGk4D7EzAc7z3aUp
dh7qbbycddx/0stumo3IVpZ9q4gZZR9SzBfjtLHnSftZiWB5sv1OLd9oYjRzva3ivnprLT1XX805
1r61o+L0CIg7YKXbeG7KKMeiFqkhLKopWydN1zcqaqxUT44itbx6U2jzUN54c90kVDFcfS5C18sK
PVJAZGRIebvQjpxG8KOl2QzXI2waxPVT2XnfC2VqHu2Ewet2hTWpOQgNqaefi1yjFl+ADFz7Z8r5
ro9oMFyVakQPrqH0G3Yw5o7KHRaL1KCXjyBCDe/alVoroiaby5+dyIRNi6YV2hb7YjHw22SpPiNF
OSqiuqy68gqVIuI2O41/kzTNKK7qxcAEi5hwbMMWYfL5puyFLX9Qgsvkj0Gz2/YxLVq6PxEuFUN7
5SuncSK76rtDjfsGJbt5GOcQqW08C7Rg1BG0U5rT3hK/2+VDMU4lWqGWNf9AaziYNuSjlot46Jxp
8AYQ9d6ysqZ8pA9t+xvUDY3PXTfWj5mjuf6OPGlqwtlsnAx/xSLnYMilP9Yu7sUIlzZBF6at7JM7
OfmThmaTQvLSAG9v0sWntgL6Rie5S+ABh+7QZMEhx23stUYqHEFOL+EPBNYow95zE8BvDVtlh9p6
ed3ZuFXCqHDNm0pbDSuqWpWgkeh3kZTF/ZRvZiX0T0G1aN1mlDkFpDibeuqWXlYdfKvDclXlJdJS
WAIjm427qmnvBaYO9q0QiftfXU3+Ayo+tGSl3feAfUp7yLfewDq8dWM+JbRM+mSIpqGZUOlFUhS5
fXeKrbDzhEx2rdP1Cf6sXYZgJUgqTCSpN/zU6Lv/GsskeJvAQ764nSWcaJWnaYBVBdOPoc+5fSz0
SW9ylaTPi9u4DjiokYujTNPgk6YNVnkwUz0Xe6S3lkPONqW9Fzfx5ykpBcBrv8/+mwpPvyM/NJKN
trT9XWoWfhKly9wPW7/XpkMQyOZLqYF4DseZTAIwt6Yg5AXWr04zpRc1riTdjquWqlc/edkPfGFI
qLrGa4LVl7bkEsJAQEtxJLOX3QIqLNjjIY7FoeoGzYjgr/CRFqmKhzTFd5bYzJyfTHxwUsBpTl8+
BGkxfQJ4WT7lWZwtOy1wRfNg50Kznyxbo08ZoncRy8OECP4vNdvDvO2sQhRP5bQ4N7MasWvWtLn+
r43V9FVPhVPs4HMH5g4p4e42XfuH2Fgr+17OhWuEY++K1TWNmtdeGIt769UgiUMPbM1LSdn5JwKK
hjhMizeidSYkX8XGrgDdHMMvox7btyqylqQpd6JJELmJVVuDGIvRW7+yBhY3LBDxvkP7zLZ5cOzq
bnBG93WMWx1Oq3CCa7rxibNxpZ1Xhy4WozxYCLeoLZ6kvb7tmkDDTCvvwUOWuRS3Fmk9SgNulspN
1uA5GjmSxmjoZsoZ7xxMcR5GRGvEJtdrqVPFrVaUnuVmt2WQBNPOb2rXurUhQP7IuxjoZIr2OvYP
Y6XyEMc6+exXtgfs1s/KfItuT/+z96v2q7KQaNtSLFZX5E3EtgHuCW4Yp07xVGVx24Nq18shNLSC
lJ5qhRbs4Vj0z0DvsANDvcF4mJvWI8bC1PtrUJje8lCXtg/sNR+QTTSQHKnDSRLC8OLUDSq9GC1p
oV0YyuMaCozvnp3VIz4Jo7pTmt990xJ9LG4tfZQ/jQpqYbg0mDcc9aqEHDV0tf/ZcqSQkTFWw89c
M6bi0AfCqK+IcOPkhj9BoNlqMqWqY6b9g0+jPr/xUzn+8IYEcmbqCkd9MhpVtNtEdjrV3rKyjCsI
s6u/1jIjTZrZhjL32eKrZyft84wJIumykRbZaphRw4uRPzLb+7lvAaqnXWHkoQJibv3EVE5le38x
42IjWnfYBo0EW0TUOPwceE/UrvEn1ODHZAJW6hSjiyZq4iVfAlsCOaSjYuYb9vMQRE7i2n5oDvqQ
HqammvO9pvuzF3a9LrKb3phrm5qtFddXZTGm/1N2Zr1xM9cW/UUEOA+vbPYsWbKtwfYL4UEuzjNZ
Rf76LDovn1qGGk5ygYskCFscqk6ds/faW3TyTrwvvN56SpN2qbcDOU/k1o4zdVkQcHSC0q3afaoo
I7ckErswo6jToP5pyvEOZRDkn7RUk9ZOIL/0N83i+feZMBBqVGjxb5vAqsWpN1o029Zs2PlhzIX/
kgQV5jzyDyZ3V6oqqzdlksQt+6tvdlHejDz1oE6q4cSRB7ucg50keW7RJXUYNEdsShWKysidKfCw
BCAmORQwKqjYG9cob2Pw3TFnhlhDXVrHaXbMYXHwIUpMJyHQMEjb1ZyiUjPJ06s/ufRy5CnhpUc1
XbXxg7ckWheamjBGeOFB/YuUqhzHikMp6HjsNidpQu4eZcEHkOcxOMMCi0mYx8zw8PPqY7HtA4Gh
o0eqvKCuXijpihYofmiTrt52O2/kpY/cVE36+lJnJcMEIbaV7Sc65vfaM+4xTeV96MsSP6weDBy/
ZifJz7lalB+ppc/v3Nqsu3NZmkPUk6pbkj5UD3y/fbOo4cEZxqCPmLTxC7zFKR+rMpfWg94Ysdzg
chv4AEz8kDvZaTUJ5FafGEfGZCM9MlU3g7ozsRLlR9OZaaD1NbgFFvCk2Ylh6qQIEfajOFnZnFTZ
ngnzn5TJuH+u/U51KMT8SUTGVGT1jlQVL9j27ah9zOnnW9/8hP/lsMEZFW9wi7pa1EA41O6HxjYo
DVi5msjvGi7bjmZZ38Ir7ilTykL71NaLfOBsX6BKaMchh/QLN1PrBtZvn+KUjFearfUN4ywzP9r2
hPzeCGqeXG3IefwAhtMLNugOGnlr9yXlDIywTLunsqb0ckRbeZ9pemlf1/54/G2RbfdhAPI/7LW+
1f0rXsiLHsWfIyjjLBBSTOqA11y00ZwcjNI4CPsopv60TKi/TNS5m3jU7J1ezr9Xd+7+Sodi/d+8
PPbSywroE0CsxezxulkgaXe1hCNaR4YiXnZjYQC1opICHn54pmS6xlQTTW0kXWue4oRlKGzkZB5y
R+vMHfljoJNdapJHZCgi2QqWcC/EG5X+YqTMU3ANkdzoHSq9CFaI+2AHo13dkF5g/ISNVe3MOZmT
W8/JeXgDw1YtGqeRXkCvcdj81HhZap5NJUsF1QGQ/Xa2i4mb0efZptDr6s6XE4tiqJHpp77lDd6K
sF7orTLfie2jUSb+IwT3eL6pW+U8uwN8kLBiC/mN/Y1DYODGWrob7EUrOH35qFv4RtuBc0NHQ9/O
5UASTl1g2xqIT/X35Gk2wyn1yCc8kuqqDzvITst5dqVZ7QzSG41tMrv54xz4Y/LYaDE4co6EcCzt
ERM3u8MQ37//CN80LqDxYERCaEHzF5nOxVsDDquXXmMlJy2o7E+yt5abvFwHRnIpFIQ54f1Eltnt
EzU+vH/li+adDoDMwseMFwy5vYnK5fW7IzjZk0VXZ6dgcE++V8Yv5C2sOjuZXvNMX7Qm10+D7A2Y
eohu0VhdSrlInFI6phP3qFImjfPAtwf3d940XYlLIS6u3NPLQeD/r0fvDqolsmIEqK//NNrrDRi/
2Dm6TZAezHTJ7rVFkkdfdO78ZHakZnm8KGczHeMFHaFHDThOjX3SAQe8vH+b3zxg+ofEjvCQiTJA
XnYxgqMsNIOhQr5Hgud06JrRxDJBsB2yVZSQJav+t340f2RJHHvRv18aCAfPV4cnisD99W0wGlEj
M9TdoyXWuo7jy45SodsFIA4pVeNq/OJxm85erk279y/9t0cAwQ+gNWFJNPati0dg2UhNSm92j/TY
Cc2uWssLWRriFXugjRv6ItmIiqhl7mkMcNDDHH+YQC9i+x/AUhfqyur8l1cQEDT/XCPbMTBfvO2W
5TWTYPxynJep3zeyCtpIU5p+GlXRpHTSMnXNEfeXJ7/G0EPcQtzN+Puif9wH5CrktXSOYNvNCPqD
2EsHljMGluRkGrPa9x2BX9Zil5/ev/t/2YqQ4qEg5du2bNbr1w++NxQREgrIYDAM/q6IRfYdaNoU
zkmgHccWPB1ju6X899eNYT/TfnRyqIIvxRyWWcZi7Z8ROwO+4XtRBFaym0wcctL0ZB3RThEbGw8Z
sOh5Ca5Nnf92u1doJP8wGINcXn7W1DJ4o8YfneM0rAC+nX01y/tWDl616ZMu/inSuj9UVPHllY14
fZSv92FmPWhJ0OEgE2S89PqGV3gMCxocYFFHOg1h1rIobTiok4Yb9LLKwgyR+UaZnJjcdHJvwX4X
m/ef+Zvl3OVLxtEA3guHOsqD1z+hHmmx96SjHMm/NREIt+KIQukm96rlyrzw7be9EqaIpLDJrl7V
shdVR+/JpjcX1pWRnu60syow0+yQPo2zMrGL9mYqCzxCHfF53i5o86z9GNBnT3ZI1f0bORnTNe3p
m4hHojtJCeAZsNAx/rqEL7hlURkkhfrHpGmdvdlRxIc2Vf/eLYLlrBBRZWRiq+XeK9qhOI86YRJn
u8LTcS5haUTgxulY5EbabbWSsfqVh/Pmg1z3Wlp4jAtgf3r2hfYg8Hu2YH/MTkUz0Y91M7zenAUi
Q3jmy2LX2wk2Wnflom8+CC6K8wGDEcpV5LIXy//S2z3zhzw/OaWhJWHnCvND5+XtORGiWI59kRoj
PZQ5Sw5Cx574r8vBKv5wsY3xVDDUX8b0OXprsufaZItJjLZDhVodwUJPmnpXGO0hw8gJ8RmnBPY+
d/r8/tfw9m/HbP6nGAdNglz44hXlyUtzASJ7jEVHUJDZAGcyga9tRC/kCedlfezcQbabVh/13+9f
+22qh0dtxXKw8uoYjF6uBhbHorkpwa/r5Eg+ksDeVXvdGBQnrwzSLArKoLlRVQseuk/KIX6SJiE0
UTNOpUUjgbTtyB7qqRKbhTDN4rvhq8Y8k/Ql9H1edtbBHXP15f0f/WZ/XHeLVagFMWX1IV2M4ptK
avT+7IaSCdswTYovM/E4O9Ppfk0qsK/ldL5ZrdbLOdwfTi/836VUy5gUYojWbY6FIIvAprH6m4Sm
fDdURn9NPvL24+NaTJJWtAU4yEthuk6QF7NU1MPCRqOZj8jE8GZaLlmdhkrTrfQn/SFN5+lKyfF2
neSO4vhfYZuQx+lDvl6SV7wDK+NkHLugnNSJrqq5Haxquk0pvb62CcfWjlwEXNlBUaIFq7X+pasn
Gs5gicUVcvebO47FEMA7I2W6/pDELh/wrNFoGVrraMDFecZyK+9sS1jBsQzsqboitnhzy1GbUWPR
AQT2EPBOvf7LyU+RTlVD0aa5hbiS6PTOOKS8eP5RM6ENk6jS4Wif8bkWV7RTb15kn1XWZAsg1ID3
Sr+ofdqhbtOKQ+5xcVVhhibfzq1VMZuqzenORWf2/nfz9rZyOYQCBvHRHOEu61xBdrOipzYdO5zm
UTPM2T2uyWyvZHGtvnp7U4nVRT3KYR+fKqru1zfVsTHWp0s1Hc1Uz/albcbbDMLZphS0OklPMj+U
hhj++UmuokokY+v9xBm7/qj/SDxstNQDGujpGIyV9KOkcotpMxU6kx4Gl3ZxEEvbvmRtqYrj+3f2
zRKOQJ7VE57iKlqltnl95YZujQexcTlCf4+f7UWYH2nXms7Wiie9P82pR5oe8WlQQgBQAZR4//Jv
7zaO2FV9xyKF9uMyKm0sy07jdGIfyakMcPXrXhIWdlGfBpmb27wvX1oDpN37F337NhFTgGRohZE7
lHEX302qci2b2UuPddrkp8JwJmtDNKHXbTT6S9e0Jm8+FQLpUYeiFVo9bm98oDJIGAgYXndu2kaW
YCIaJlhCJMwP3Uq+0NnlDr//B/7lkriN6XQgcWQNumw6pFXiD34hhzOUKINJpyyYvRUZBQJSeiVO
jWiHw/uXXO/Zq9o8oFsE1gc7xOpjvywNSY+pYl6k8ayTRm/skwH27rEZGBi+vH+hS9UmCmtO2+uC
h4GFC15WeR2jfzfLQA2AAaqbY6r1brVJad2mv0SPSdF3ejUHm4XGHNQQnDxfdd7f8pZ5SnbPlFam
P+vKk25IKLx3TQL+9s6vciJ+4Hom9YJLOgvACeBwYtTPTUlzMjRxXYcmOoKPPsl1h7KfrzRh3ny+
yPoBlEMM4PZT9V6sw6RYojlUAcPbQinv1HuL/WFond/KMJK9iF1j/Ji1ln7IJpnt338Qb76iwFvb
HrQ84GtTfq7/+X/WLDTfzlCSS3cmgXRyx7C0LBJGHBW75Q26reRKnf32BVv/VBTWNLhW+unFX7oM
FlGCcVWfLb/u7CfNq/ViVxY4Zq68yW9vKSdrizgrZm245S8ZBfiymMu6WnMuqGjSeQtvblrh1mP+
XDqzr44azPQOuLRWTj/d2K6/vn9fL69P+PdKScB3BwvedS/PfWiO9Y6tMDkD9C2/WrlpE7vpmNvM
XDEhcVdn3zFbL3tbmwoRvX/ty+X4z7XX7gL73+pnvDhB5arV+tjk2jW7a5h2kCsZgTBR9JrlyyDL
6kklnXp+/6KX38x6Ud5gDpUkgXCMuNhx+dgzfy669JzGfPZhiqbpky1bwroGRf5qxnxdXFkgL80D
7LMrmYA8XXTHbLyXjFe06KYRiCU7k3SbbGELxUeI0sO95aVD5Cq3OBCt2GxGcrWNTTcgVvMwcV25
23950msvAccRuaWrd+D1F5Sha2l7plVnzPLWc8Cc7k6DeHwGx4FAzYkzdQo8TUYO2JcrX9OfjfW/
6/V6AziIOLSm0ZcTS/X62j0KHgM6WnZOmCYWh5wJMK52wTArrAhgeuwK9FzM3jqykpdmWY5YJLV4
kwuNwfkgJzLNOnPeESWa7QjcsSLYT+6hgb9wZpSQfZ/65Cr3+08r9eJHr/ppjrsUC7TcLpacseLA
6XbVcupkkH1wFTzeSJOkToSg+0AwpUNlnRwyKbMNspZC3WeZEL/70fIxZ2U57NyODeWhMtv+BVmX
fLRUKoqDlpmuFpoum8VNgGIx/YqFplC7OKjT+Ka0xLztJ4bNN+htSvGUtHbyolI9D7Ze5con6NvT
tItnszvMjHMBgTZC+500sTJAXVhxMjOpyZr2jgHFeIP9sVuqkO5dlUV9P479w8yMPt+ptm1gjAKL
0M29jpDN4EnoTvm9rFtjy6qqJd/apZ37D7UZjC1vJVKYDdnB1v2owKk81oMj+lCbjVEM29LqHf1g
W1X9kiCCvTOSZfxWKcOtCJszp0fB+AnM0pKq34M0Gg01J3LpY+5anBQDlrwptO0hPWtt7NjbsfDk
ro4dOk0LQVk700r8+BQEHZG2qjDiPEFYMxUPNaKX7K4zBl0eLFgUHzAFrbIEb4R+IZ1lgPdbM+nZ
wOPytG3atXl52xV5fLSBHKowyNx2/Di7rTI2Rs1Em2oQORxEs74XUeupJoO8TT8gwiUnH+UQl9Ud
fiNRb+pqIZNT9yf3POOYjTfOONIUDtJlOOZNXw/hXANnGgjgnUJATP433LYkAJtmq/IoY+I5RoIk
4a8QP209zOQAvcvxEvVjhLY+hinSsRdfgsP4MOVWp5FpbJqfgnHuxIeKZNX5tmGdwP49taW3yReF
TqWcB+vsZkBYQ2h9Xb9NmRF8wwzaf5TJkq95097c7xeRenhy6jqBqjRawc6TKPn3RmzzipCaM0OE
8vt8x/gf1BoMXNPcEJ7t67vWWrryIMtWF1sqG8L8jKodfk2zaH/qeuNk24mZfHFve3GT3yx+bBt7
bXJa4zaIW4u+zOj6T8voLM0xmJC6YJuQ48d0KSzjhi5i8dNTyaiHEC6YnOyzqel51zgQfvYFOaEv
Y6tEc26GYEATOFrlN+QdvviN6iHJPzqy9NRvh0lfvq3wC8UA0Bo3PliibYj5HvMKgQLdqb3k5MEp
VVnz/WhlZbq1rVYMxzlQAiCWWFCJlnwDTQRvt++jOEayzXSdVfKo7Ik2O6oD3fjEh6tZn2NVIN/w
pgQKf2FJ+yfjWFlEYloVT3la2Wa4jMUwPCKEMp/9hGXvvpfZsO3rQjce0mREaxYbgJGj2WNl+ZLN
seQoPdsIuohyWOxfhstNIlTa1ruNly/lxxX291gWIsmjMdGdR1pxKn+ET6wXj5XtqT4s6Hz2x1qk
8D0noRWdBta6lgZhV2jhpiiXS1B9Z7nuvzMnXL5VRqb/0kkwSElpR3rzbehz+L561/v7IJ0CI8qt
uJ32sSHjEWkCyb2RclBfkzc08V+0g0F0J6OnFxNCcdI/QQdf24NqcG6kXpI716sRNn/flXF1bjty
oaGZCSKYl94yNpmnYyTGUDreqb6ltd3q3VJ+1ZikIAQlcJLvw5naYcP30DU3zFDjcau3XuxsdOXS
ezOHJDkRe8huYrExfMdS3IiQAB13CMGZBWdjtFW3XWrpObu4apwa2bHM1bbOlvhLn86y29DY7GvG
VkH9ZcIl226g4XZf5qDho405zz5bqQi+ZiPsqlvPFEGkJ0ADT1oXx/ugtjV9M4l+LA90jKAshQVN
3FOzmGm+R2FKdVM2JNCoTcbpFMknCPdPRlLN9qkmnDY5mpB+j62zjPXHhhF2Y4aA8hIjQkqZ3gZ2
Ps6nkY39pNFtNyKom5W7XfXwT0GBHjOiVINcFveG1FiRa+trUoLj2TcBaug9J7bMi3zEKfomUWsm
iYvFIBbhjKYDanUwVfXnoGR7e7bTwqzu4Sh5/anDvjhj7zabEpvw3GmHOmnES9w7Bk5k1u3J3g6l
YasISiry4xkpJJmmzOH9L4Ewg2dChNNlo89l6RFxD58jQobrllEhENAfkbNjNUgT24J/YmgD+qls
pPdzNw9DXH/oM3eSZ1pfCxrqEmUGcix8Yf3wVepJkx5lYPY3hR/k+U05depUwjzVP02Bsk+cl0AI
pq2pjdHsDo1BNT21R8uAKB9xvjfLYzNNQ7aRJMkGeCNi97MSXfBow5O0D109e8lzTEkq71cx2VcW
kPrHYCXa7YLftjglM8btLw5dDrlNQBTqhANopRH5EPHyB9RbRnsafWh8rc5Su9UzRxjfOTpoUEjN
tr5ZA62OmOoJRi0LtwbV5/aN6aABwuqKZdFLl2avxmZp+JKVnQ83C3w978MyVLJ7Gd3Ee0mKuq53
dMHs4aADrPsFwRY9MCwQF5VBbGeMgg0GwHW06igQNXGy2C9O2XU/6JTKJnL9wn4Jan7KJpiB/e3Q
iBt2pFzhGD8bYGXVTbDAZUZ3jyi7eAYm2GRH4j6N5Hc8xqYNvjKunlVBYt1BpHAPNn5RTgfIm7Z/
tLTUeSoMepPjtpx1egJ0gJOz58zK2XZVp1mHWfNaG3+9bRZnpxPye+ql0xBljqZr56SFZHC2R68Q
m0CktncTT76+h5LBIayuIAU/6koP9jNjHUhfOhlIO+AidfVDsE6ITVW3NlorDwzERqEpcfcF+6mx
Wx+nC6IoDtKwH6Dw1zYyObwWdL0+sEKJNNKFqLfJRCTDcc1VymFAJz2ohMbQ9AYbu18+aVaGKrPR
RjvelZXFht+2cNVQ1ZgyMtPKTPbeAhdxR404IUiEq5iFkwFj8baa0UpvNCm6cWuIQoyROwzOswrk
LDYNP7IOO6P1sq2sg+JHO7erczyYEC4OaeHtfDuZKGP8OqZCC1pUu5YWPJoCz+YPL6tTLaem1sff
Xu0hFauHjGTBSU/pH06J6We3nb0Y5hC65ZLd5lVTOMfZ89OoiMvU2WqLsgBqWpU7h4b0emdTNY0V
bymBZ9RvXu7aKE81L/1GgHpBrZtIdZfTQiV8AVnkGKWVP/kf6Mf0yV3pVXAhZ+CM+9IJFko6JlrB
Xht6r0I6WYsZ6Vzb+wQGh02QQzQKUXJ693h58ua2S+mYfKKDlD3Ba1uqgwo6iKlUGGYbSXh2X7R6
QuMOJbIozc3EyLw5AJmdvKhLC0fb2g7VRt06yNSmylHTBhdmooi2RFZWhUWbaPKnmdZChl5TW/aW
lxuRmm+WM41JetkbFpzS/Zbndt5tSW2QOSsVrb1ImR6EjRaP3FkMWi82rbT629Rye/eD1xAfF4Q6
cuHmXJNsTgiAhi54k1CXETivZQZq68KGd61LP6huUZo3HY3XWGuzTU1xXN5ICPcZ72yhIbJAar1W
3DT5P5KFMToUj3areavmt2VldstyRkTd9Q+qq5w8MmoIOtvUcwkNsVQ13rlLps0/5QL2L8KWIo+t
nneo7eCGBLciLhZc8hY7gXnfBLL/uOhizG+wVwQd1oI+6ATutBQKyM1SGsk3V3OS7hiPwcy6RWfE
/KT5Qw4p1lprT0Ike7HtMYYmgL/8QvPCoIZjySxoSawdO+oI1jZjJhINfVGJqBKygG/veOZtok/O
D4T4DeP1IfCSvZYX0yG1AtUA6M7zPByQ4eg3cpGatUHrn3aRQXOq3JUp9dqG2LP4gUuX7mZo56U+
pW3nyj0vUetgX8qUvon7wMrv5qJftL3TGyUdwyZpNybktuDDNKaUS3aC+/ipXFbNaDFXSX5K4g7u
gMrHvt8isG0OrihSfQuJiwOegSqYGIsc8WXk1LXOpJlRkBanodMGbc1K1gbVZtIyD55ZNeTyh69R
kITF4DtqK4Kg0CPMZU4TOpjW5iP1iDkcFgR690sbuB1sQs2LUcAySyTaaUXsrUdGc0uMkbNxciP3
b6tA2MuWu0y0aKJ3nDSGZnEfStek+lx9KOLcz2Xf4jZy8TaNg8L2U5QqZbGqxVYW/pI82FMf7wKq
fFFFowy6Jy82p+zU2nX6YKSzN2+L2UBwHA4ZgR+h2YxZvVVpBXF16sauOPRTy7+/9oX9M40mraTY
6ZD1I64dHVDoKkf9Xqau8zVeZnSesblo/hZtKJUz8SWNgs48LAOobvYNY5PkrBF1mJJekt+o1PX6
W80161vfVKV5ED2pdHzJxDGSMA+DV2KkVzrPrZzzzTR18RfXR/4TuvjPIqA8mDxd1CUtpGVVeScB
mc7bwl6evs2jPfA3WKbqt1QgMXcfwbX7RNB6gz7WlVN+Ykv3t6DVlyqCXRa8dKwgeYwKwh26n0Ne
Z19b+LrqqSxqLHl6jL+wkqn1Ex9IO996PWrWvTQq8Q0wxzSfdLKSZjyZdT587ONuOJV2Z9RRIktL
HvLBNHdGA/IDtXDSpqey9gRxLXO+VNl+WoLEiQR5hmxkVjqihaAbqPkPxK9M3Uly/vreLsL43aQg
fMLCtzt7b408W8VGVm4D5ehLVI0WSQphY6Vtm8Cs6LEBUZ8jgzR7fH6hQO790TBVru8QhBbLqaLD
POy8pW5UxKHGkRu0IPXjXLaIRtFWuMG8LUEbgM93FvvZy7JCbecpNpqtgfDciForNTcjA/nyGRr+
EuzKxNTczyba5f6x1SBFROlCklAkFiexd7OX+l5op87ib8CoG8u3uHeV+sAmLIeIlbt0jhPNaU6+
jo7CrAU3rlgwM89Ej7MU+cke+Pl4RVjFxEZk9Ir3eV65WO0ztN3hgs4kscO2zMsKHqgwJEWiuwxb
Djp6HVII2vJ2zLv+Iz6RPtu7bmU6+9VncJIugqvQKEpsO062GO1+MeBuovogL+U25+P53qUsFJEV
xJm/y9opmzERtGmebmMrKdWHwG0H74mN1vAeYdRT7ocIirrvRuz02X1LSI9xg62cLYDA8Ha5xfhk
oP+e59Wf6rXBD1ZW9rGqVklDNjrVZKi3M1LtrscVsy1GrU13KhP6c49kU8dKnSCgjsthQu06S/Hi
imzQOce52iBC20hjrbrSZXzb07UcGzToSnbg//HXLuR/+vSdseS8Y3p3NmBVTXeZawgWS79A04+f
stl3Hv2ITyVv7j/mmNBkReUAocRBFo1+6TJ4EwN572d5XZytWq920PBZiDQND2jopdmw7yGUTyfg
RK51rb27DgNeNwqZ4BJYjCSAIV9gXHQ3B8DQhTC5MqoQSjhO2oVG36sxmYkLoePI8sofQuUYOEzy
CEK3M93NSJPllzGJ8srw+o1CgeGfxRAQ2RzKSMa4F23L3lOOtB0tP5c+8gu2+2U50TIsarogkFJa
9MfDec47hlY4P75lXkJLAPkKNjoDF8b73fY3TWcWD/5FZU7N5QC7ev06aGouksAcxE06OcWTWSzZ
sTdsK2QVKzD/5I06mIOHsQJQ/fb9S79p9FtopFBpMpkE9edf4mJbPtDRRoVy8gh8/WKOXbzTbAvn
h21NZ8yX2ZUm95s/lRcfqh96FN30sWpdTDMI7hJLZc35SSZtvUmkdO4cePy3C7+RV2DtRcnhmY8x
ufbE15HFq/ePKwNuRRO69qkZCL6+ycrlYNzZQXHqFYr2bT77XfbRcsZZ4cD8I2MYBfGBM5qYjZ+o
ihS3mQpn51UEns96hz/Incc52Hb5VAXPmab0ZZ+zOtk7xy2yhLQyMdvHwgeeB1/dJO7v/Uf15g/Q
CbdkHLNKTBH0XEpLdMY/Q9Da8anXzXYXx7MR8Y7XNDCJ65371osmCuY9Cwu93GlI//VN4fKsWA4K
U46BkLFe378sLnpZ8y6dTCuv9nWFki03SjY8OHjPU5dcIzhdfqKsi6wSyHiZowKHYXL7+oJ2M3nx
jFLqseM7RTkrMpTU5jCreG90KKrp6Tt0LzKKhh900jhzFo70sLk71IjdXBEK9f4DuPhW+EGkGsJ0
MuioIN56E/nVNEnv+fHwaFQysJls1KTNxZUGKp3lI4/KvpNXNoo/q+J/3to/12QOty5XDOKYC72+
CYJTbyvrenqUlTHKMGWXI6EZf2pFrbZIe+sZ+fQrIIrR37R+r9+KQEqFX3WyifczlppXwyMhrbxy
L9b18fJ3OYjKPANNFUi3i/VTNUgbrVg2j94wlbdiGeMDUz2xrKwe9vN/vvEYRAI63cTHoKy3X98E
NmiXSC9KIdtJrB9xPPo/bWFJEdGfkPj4PF+WV5bkix16ve/M0Nc5HAsybkLz9SV7a2A64LXjo1bS
h+2Cqn1iFq7vemKqf3bAXupzgalbXlHOXSyPSOWRzbEbcXX3TwTA68uWfUqDcLK1B4uIv35vDq53
Z41+/9XwMoLHy84GCxBXXn3Olqy+9lD/7Hqvnio0GRPJAuUzmifvcqDfxTgNObp6D6AN6D04yi/U
1yUTsxM5nesNj71F5odfSodXro4ffcPSnMM8JwAITHvIv5fCSoO9tAHI7Oml9p/9OcMynZu90W8X
eyIZbpilXUV0OswM+HVXueywo98d7LhVmgztAd242hM7maJ4IsgNd7qRG3KMVENxgedQDx79eRWC
LXHVoakVRrbV7CnJ93nNm4DCbmzHrRSxSaxtkWrDrVJJIO840gcvEOr85kVm82x/nsFwNx8dXIdc
d+pm3DmhDuW1u3Vjwo5//eNLzPvLkNRFgMJkHTbS60eb6qPX+osIHrCBYgr18H4/kIBTnhszbdwt
4Ov6Gtv5zUtMGB+6H14nE/Yh5PLXl6RbX+Mc5SSiKvyJnE0T+26Yq4KGo3DFaqunLfHJEEYd797/
Y/96Zb5VigtqTPPSgIMjd+GwOFWPAH0kXwpHAn0wxzuvMnRYjzP44iK+LiFYF4L/vr/keqPwdPAJ
o7WCoHuxUHjEjlg+YJ+1H2G4uw54xzMOVC84tZCmvR01sZzII1sIYco0/Qx2XKs3Ix7k5EREhJue
Ar/m4KJP6fC9pDV8jRt1eV+oNv94oVhcLItfe7GnxUmm1xaxNI9j7nZ2yDSr+Q7juKu38Wyr78qZ
488tJrxr+euXy/Wf6+J4W2WFFJqX2tCkm5gcqUo8aU7cMAyrMUt2k/8xnZL6Sp1wqeMgSoS/cVWE
sWnh/rpMZ5ylQZPf0LTHTjX9eeiH5vsUk6OjpaaxaYw2tbalXwbOpidXNjuCPXOPg+P1wb+Vmn9+
x2o+skz0uOzZF29/btM+Jyoxfpwn5VuHhaSkL0VPunzdSCzn9jqJ21RiXMybMmWr/MdNi73K5O+n
VKJm803z4lEvhp83Hu6LJxVTuiFmxHE/1bF8zugb446hDXblzl9uHv+/Igs32zFHvMtaXpisPRrU
iSfIC+PJzp0mkqWUH8oC41nYWezOunDnGkuC2+/f/+AvilNu9hp6zl3GcoAd6PJ0lzK/wnM65E+t
KPS93kv9pi7GmG78kDkMSeW0HTLLuSP/qNtyMK2uPOy3L/gfkS71MTZkHE7rf/6fE3WezLGP+CJ/
EtMsz5pRe3sH1dg2H23t2jb5t/vMu71y36gCsVq+vlbv0auIjbR4UktT7abEKb/2ni1DDWn3HtX7
8pVzD/m0Q5Ffw+u9XT9WkK2LT2G1zSKUfX3psZUaPeAgf/IXF6ldF2Sf9WRsty2jqdPSB+1zrNEM
ef/ZXta9PFvOToy2PGD6q2fh9UWVKumZ9JxMwVdgZWF82JVhamB03KRptmbY28q4pi38y1+KjNGn
Q42Zkirz4rihGQAeurQunxi4u6dhXIYH3qyFahZuMjQ3y/0yLNq1RJq/vEY42YFbr7pG0u4uPloO
WPEyWkv1xJjjRJdNWBuJdWRrSoKMr3yuf/lkUE7BtUadyyrx5pVd+FiBu5VPdRxP38pYBVvDxkhO
VmJzTPzWPDcgN7+SjWHc4p669lT/fnkmfn+sUigLXz9Vbr7Aq+7yVEdVqrMaO78K0XECqC3H2vvU
zpjVEiOmVZcMyxi10LbdK2vk3x4yxEYg3+TXs2msb95/vtoBcsRsxXn1FCPkf+K/0Ue5B7dsUPr/
SDuzHamVpl1fkSXPw6ldc3XT9OruKuDEAhbL8zz76v/H7BPKLpXFtyWOQCIr05mRkRHvgKyYFQ6e
3QtZtULju3N+kZ/XSXJ1zF7ZYrej5klglV0epJdx0L2DbvWivsUQp9pneaV7Tp/VhSOmFnDZggfW
358lnpETIY5WGJngbGxNCCMOa3oxBpqlTgfWhTZP1f9y0X2IsbdGFG8lNC4e0iDOKboYHF2g9ROc
83ZMH19w+uVKeM0FeWhQzS2haQRd7W9rDTY6kIGYLr4nCZ/6lkxhTwKtnYwSSDctPjGMV944ywRh
+j3QoHg2wkiGCnT7e2TNx3qv9oPr4HoKOIOsa919wFEhtqiYfWN+UwX91orywNiKfR3mmxIPvcYJ
EPo0Vz7I4hgQRbX/l6jIPPbmXOVBDFyzlRWPPDGsfw60E578Do+3fRP2EJXrSkQRPaUHqTmNLofh
MTVozDzeFHd/A0K3Io8eZLznH0gZ8EWlYh5cy0obNx175yDkQfw9itrvnTgaH4GSID+Wuv7oeEXk
r8T3xSlkCRDr5trmTFB+nN1nWZd3mYbM0DUVPWPLeSlCCrNuuWnr2voqUS9/Qr8k2Dye9KK0AaIa
mewpZ0CfjZrgLABlGI6NVVgKFwRwok2GD63oBDnPuFi2go9E7Q00Both6kbVTyr1/kM9RHiFeWL3
0rExV/g+9z4CtWmKDCzBVNe43ZU9DxJgrIZ3VXp4urafgmjsh2wUofmGoq0kg/HkuVF5yAYz23Bu
x5VdsAhLrAergK0fFRVKpLPQIGkTB0Yf0ePTA++dFpp1maQxnmJDjT90QdWh0gdF/LMfo+7y+Fss
bniGxopO51jyBDLmFDmgMxg/auwAqa+yA1IEFV+ioJhUBMNJa3Nz/3i8OzuO5yjcKuReTUqZs7iv
jIHU0l4JrmRY3VsjxjVPMVl09EATN6Pmqp99j93weNA7k2Rvq/T/eR1S25jW/4/LJjIj5CQ7Obxa
KO69QLsirBSSjq5ohUGlsAaNvjdHDA/g47G2XDPTv/8x3MDTQAfSHVEp9kyEvYTRkak6QMrwEbnS
PeA4ihxbK8FV43+9eQFDU+Aun8rcWKAsbnUh76CE9WZ0TRXcXDDVRtekGUWAqxH1lscLem+GljEl
orQPpEUPRW0oRDOKcGkNDFV7WW7ecmlAh3MMDRreWsSjVvRfHw9655TIMqRW2lhQARE8uF3W0dcF
RWwT4SI0gpXbnhVGV6VLjY0Xa+2GbF1pnRTgxdkIdWPlhN65SclFqcKiOIDINSt8OzjsSlEONd29
eBn2PLYM3rUEdFzKPhqLkgv8Q8crKUb3FJk6N62dHMswyrCQn+yojrv947VYfGxK5NgN8L7lI0wZ
+u3P8UkchxzQ3QUlTvGoDxqQi6DC1WIT1y3N3MejLc7PNBr7igfItK/12fkpZdmLqkb0L6YQWFu3
TcR94UanJoWqjRLmYL39/403S1tcuejrHs7CpfGi4NdouJVvG0XbJYjp6T8CXKzl/2GGCJbwkuTF
TmYy+7xiEuaQ5lX/EhT5d09oAAbXRvRe0Stmgmnw5e8nyFOZUudkxEIOcvv50LvHqzrywotYV8E/
QDGSU2J45U5waRs7JIRmeHw84nLD8HyUKIxNFmI4zM0yr0D3OspweXjRxQatZ6uVAASIlD5aHJDX
VnMRHihm83BkOSHSSOK8BmiiqSRRcw0vZkisE8DZuae0Nep805fJMG5Mw4WT7YN02j2e5XKjMjDB
z6AmQaiYM5OlQY60SteCi9/T0nWG3IqFjaAGkbQFEFd9gPEGXP94zEVYmiYLWxZbVQ4IWJnbbwl+
EPkut4kudV1nH24AMhXcjmV9MoTefHfHePjXVcoEteDYj9qVOLDMqKlyIUZPoRXwL7nD7LtmdRCo
QqREF5Ib91tSmuhYJr7i7YXE1X4gxhPAbC16GS6Vz9u9Gqp+C4KvWPkdd7YXti8oZk6JvQQx7HYR
XDyoEmDR4YXG1Nhuy1CLvK0YdQNNOsF4f7zii3xtmjP56pRBIvIx314wnYbKyoUIqKmI8J+V9tWP
cqBua3Jf7gKLkoFNvzz/lqYegDMgk9Hl8S+4s894O/9O2CcxsXmBMQn80YxGak7QABv5NR9zfx95
tIYcZIm9nTjGsfS3SepUzuQKQjCAc7Vou0k0NXpB0aLLWDRltSk8i/q1bubZmwA6/ACfxfoJ0rVu
9mGjeDW3geuvyAzcOdZQtKklomiNhNs8TY2RdBY0dIkvYCRMwc4lI35uS6H9KVJWtrY0IzrzCsEj
WznVi9o+UzeJydy9dPEXNF64FiRwpRtfEjUMq22YtvJwALyQrHzVO/NTkW6h1zihfxb7Sm+AtyWJ
l16soFK+aLUJDB+CmFMB3H1nObyXHvrPys2zfAxhGsQ+5vmHlj2lp9llV0g96vlumFww5Ou975Gr
5vEe3a6GApSgeG+kkqW6EbnWmx9io0J+lBBXKaHFtM0RedN63ApFF649iu6caNjqQBbph/I2mmdb
aHNKHpIcyUVSsLbf5kB7bdoiZntGe7PsVzL0O6OhxoeQJMsPQnHedM1UXByanC8KnLwpXkF9ISlF
zdOI/tWA0wcrMfvecDz+yWSAYkFFmHbCHxk6PbEyE0vMgsCXt1C5FN5YDvWu6j/B0PSvj4PFne3L
+rF3sSiBcTm3dJeqBul2BKBBQWrKuPddZPxPbphGH4/HuTspBQYJWSq7d66VAW8yCwkN2WXIo/yr
ZIExRhOWLnkmtSsR+M6dB5OR+g2+jqiOzDcH8l4Q6OF+XnRzbHBvkIr2DD5bOsQjzgpppUvvyEuG
u3hUmhVNlzuhl3sG7ToervR35v2sFISY4itDehGLBCVhVS/Z/5Fr7CvYJG9NHa6ZZd6JCkS7aZeQ
/dKcn6Xa/YDvlRIb2cUQPfkfy9PjTcUrDBGQOHr23bzwtvTFkBd4/DXvzRMBHbAmPO+JSNPX/mOL
SnVRB4NS5BfojIWDPHGwzZUo2yhDBUIOacf9X47H9wQIhpYb4CzAaLMwFA9Ah4shli4qreEzyrwV
4BaVzjskG1ghFTSNtX7hYsMyynTWKUFRtKFveDtFQTUpsyP/fPGQMdv58VC9RH6NDHDSV/jEPZ7f
MlOaIBaI1uC8hHos6KLb0WKlzgxelfIllIbqzUiL7rPZASLfJQkQJPR6cq04tJIEVSXG/FrSC+MI
WmBNk2Kxnaa+JKGAChj5A6nb7c9QaDvCVZSUC84i4gHuR3/FcwDEn9mmR7PS9jiFhOXa5KfJ3RQH
plFxuuK80JQH+Xc7ahp32eBFqnzBxCG+hn6LWg8CbZ+boZKBNfd98UPsFaxgxHq8pnkZbnrPwCdE
hETojgVEwaH0+1+PP8lii/OjKMrQorWmetC87pZFWDKKjaZchDQOfrRVELtISkNdg/zjesmhDErA
H4/HXO45xkRwBjEH0GXICtwuRM1jPcx6XbnkqWl8D/HF+VRAdQS87cvbx0Mt4v40PSpqFG2VSdVg
+il/nGBYAuN0gaqXtu/U2oHrnMabshPWpD/u7aipdktIJDlU59VUz8SHphg8DVeSOH+ira9+81qk
uitPqv7V0NyO7UZR1q6Aex8PnS+wUAAaVBQAbmenC0OfRfyiS92IkW43WgvwP6ggRdNfN770jQWv
/vGC3vt2k4wL2Rmxn7L17ZBoZNPG8ErlgsOi+iR4hlrs466HnJq15poI1PLr0TFhYmQJBCdGux0s
q2mdJ1GoXMpAkYVPBjRVZVuXlaj/fDyrxV3KqwlwBl+QVg2KWrOjCS0EwMyoaZdAEVEHVOvpPW5F
rviPTyzbpSbyoptOwcAS/TgjXtmky83D6MRFFHOnTMiYTZOqYZ76ja5d8kBCnFXI0droiuIAgb/c
ePAfBNvSh2L3eM7LzXM7qny7uHFUBHEsC4wqDu2bD936mAFGxnJS1v4LISmtXG731pgslnBLmm4h
kHM7XgnFsMM6SL8gmBpvY1P2t5QSA8wHvOoZVnDhhC5qieivr1kZ35spc6U4gFwal920zf4IAmHr
IWbfjPoF8Qjsr2JVDBw/Hatym1koq/iDhxT93y/u1NmiVkd6uyixt72Bx1EZ65cijtQDEHB3qzb4
SG2AFOrgYyO9+PF4xHubiCajSEZId49zcztJYQCiGOGPcalz3QQR3MvJrg/QvndCT4a5JCUZTd26
QuZvzeL0/tAMC2pSYv9P//7H+vbMqNCQmLhgNOjjVOCWGAeVdA/LUqqO2COw8tgPmofHM55Czc19
isw+5Zap2ITAoKbNYns0DGYa4mp0hU8rHjR49j0wt+yXSUuttuMYGg5QYWMDU9hDDkX/2/0MiJA6
9ISlN2FWzGfdtLUI60fIr03gyaghVPVVCqRmy9+5To6k5odUDsrZSEp/ZeTFek/WjgaYXFobLPgc
uqBkvYajdldcQy9MoUdK6rbo2myvdEEAATr3TkESlyuX9p3VBtkENggdJKC2c8pGkecm8vBVefXL
vLuWmVc8ocdT7tFeMLdYKUhbXfHzLZ5cxT9qVwsr0WqZOtI9n7qD9CqBdPHZbzdZnnqalSIzctWh
vzbQLQXrlw4qd3wRlWFU9wbJEp5luiZUpC5Bmh4EqUb6PcLqayVeL+5AfgpfHKnJCUKgzSXG8j5S
+QBRdcUMFtcxb1RwehqC76HUaSsVp4ULO5qLIo1BtjglLq7C2c3klSE6IZVaXuE45Jbjkda+DZ3R
SFscZ6qncmgEb0sy6yJ0EPopzgmT6EuBwj7lJz+Ah6j2Aj7tkR5Tuif24ZqJbYGHbVwoGJ8VXxPc
HZpGOkqO+IGPjtVkY2AjjtYgZgFtznD8LBrf4gq+xuPzu9zG5N8yXW9KG1OZehaxxhj2Z40y71VG
s2wzZpP7iW6VmwDnlGPd5J/I6/IVHsriKmA5TY1Mgkse5tccFggkEiCm4dVXrL4M5tr0u76nlzSO
aNGIZv73teFpwAmpP3EWwJTPghTYIqt0tba+QpRWr3lF85HgL+w8QxROFAwBu7RNEW6lcEwTxzeV
BmovXoV/vdTMmDbo1Ayw6DTfHp4W/mzWi3lzBdfkv/BLvzZx4O1btU+2YlPKB7eW18Bci/setVAN
UAfxGV1JnOdvx+y9EFvcXm2ucYFMppNxpsGQaLC7m0FUT52RmHtFxlbHpub05fF8f4t13d4NU7WH
txZ/8A7R5oPLeQXfq42vVKf9jy4Sk4PZl43hFKmXwucvqmGHhx+CFHXid0+9ZJXf/BrlCKFEeOPY
VFKDJXArZP92yKy+hJhF7Bo41Af0Az1byT/72U4UZOsQWqO+Dxqg3isZxDLeMgMeLIDHCfEEvdvl
iwaxLZEzj69aNIRfa2xnn2p0VGRbhaO6FWIp3kgNjQXszn27GBX5+HgJ75wUmC/0VChJACSfsz6s
2q0yT8ySa24q/ucCSZNPvoB/GU5BCAh4ubFSU5pbqYI2RLsS2CwfDI0/ef7JmjiKmxb5gytN9PKp
ko3ogBZ1i8zUOLZYtajZi2V5/nshG0lju+0gCk6KZsJrhCP3pxjVg7dhLPsGkRYVJ/XRKC6U6scN
2HtrE2t6vQGwKLzSw4waO6viJnJ6bXQPJQYCbwrmt44xjIiBJQr3W5AU6lMU+bykHi+rPKW5s505
tf94/qImQY9sdhR7wUIzLZeTqwUOGbF4/N3Q79XLLLVrreq+gVe0EL2NYLPTp1O8LQ6WUX6cCHTK
Ds10s3aSNg9+VGMufLFGXy13el6qmt3n1DwmoMwQ2DHH7ARcB9EGQ/b151yOU8F5PJO53PjvD8Zn
oo4y4WXobN7u0IIeT5nhx0naE5TlVpVDFJJymMaOTNH4MBhWNmw0mnaf6GWE0/0iGUe049x3TGqH
16pTu++KSPNsgz1kjOJYMuo7WRRiBwr1f49/7J27hjDAu5X3JPf2XGYcD7QMCEaZX/VYEr4MWdJ+
AheCtoRLmuq7VXTINTf5H3KWaXFIW0y29aLF3MsRrU5fy66cr/jYF4pwaOHFn6eH0JOopOMlohdx
KMh8TvgrJk4wQNf/65n/DvlEELLlBXy47hO0Z4jx1xKBK5u+Ow3gzoy/UurvPynKUG+A5bl/i/FE
MZMqn4GE81R00WbBS1JxJpYLpbq2mV5uu8Ht+cbZcPR9+cMfmvGoxTxq02RYU3FcRi0GJN5D1eQR
xFV3uyctGPeNVGXdlcXtjnWleEe3F4Utwh3fk9ysVoLk8o4jG55eljpeWATK2WGWvbCq/bRvr6jj
dAdDD3HiRBB1g7iNsvGUOHytoFO/dhbGdo8/6xIMMyGXGRz4CZzUxXNahNyPa3M9XHPXak8N+gQb
Q1CxJSti6UN0xWiXx1HCdVHgwRMK5rCp/E4+9PhvroS0aZK3EY1fAoGFty4PEvr+t2vu92ORZAi8
Xd1+kH/VYM4OmlKG16pABeTxrH+DIedjTc8u0kVwFFztt2NFbSDoMZyxq4U7QOYowTgSzFvavggM
GibiiDgUa7Zpplj5BVo+/mgoJ2NnDgmlOvqZ5X+UCEIkTuOGyE+iRSVughyNolOUdMk3TaNpbIcy
HssY0Q21h1WQq308nsS99aIsSRWEQ0JuOJsD8hqFyou8v7KmkDUHdJswZABLtKfsX357PNjyQKCG
T5CmCkgQomF8u2B+i9kdgjXS1TACl2pW6UbbMRnrZgMWBC5QIZurOsjTIbv9SIgbcC8g7Q0JjNFv
x9Q81E91pZGuCU7wjoycxwbjTW+YbA3Ns1/60h6LRIoRkTx6DjyN/vNfT5qSNiDDaYXpxs0KPvFE
xQG+I187r5tkgvXsCSEi0e5yUf8PvaD2r9NrmFYmBBx2P53T+atCdsti9CmOXIXadLe6EWEXzKBb
XSqtneDlHhaK4Fn/h0mS4wLBIGOiRXW7yrpfgQRDSeSK1lC5R5U3PiZNUn/SxjrfpmynlbO33LYw
JSg3wE1lN1H5uB0PMLIQo2CjXL0hjr5UY1VXtuI10uvQt5q0ElPubSHqhBNcFDauMUeLkvIpZRpV
ytVIS8k/5I1V53bHW6q0iftuvs1qJKg9tQuLLdht4zMujCiGPl7hWdJArxFoGNkvCji0x5j17Yzz
0TXKVBjj04BSjg4SupP1f/APNsVJ+9eofiaI/fqoyoV6vnKB3ht6YkDzeUHzULacDz1EblZ7McL0
ifgJZYYkcBSAjB8C2lmhgwX8f57oD9vHE55fKr9nzPpRIgXvL8Gvuh02cU0d+NIAEk4UB8VWuijb
m0Ma/uNnXYqMEXoAe700SNm0WjY/RUlLAMtp3P/USwSj/4dfQxjhhmPn6eK866vJeCNNTKtTXQk+
bh594m7bJlbeVQEtaxv7PHmSibLGCygnrl61y6vQwSB5DF9oGNcrL5TZZf97cYCZ0WehfcmDfhZK
9bxrWjERk1OddL8CvWq3Y1oiJJW5Cr0XgBq2ISMvKfoyik+Pl2J29qahDaCRYF/pY021oNvvEmNR
J5borp0Enwap7kvZYJNj/1B5o308Huq3mvof0fv3WLTacVGiQwtBajZNlJXSpm2iDOl8PzkqSixo
mzSugld45ln2XvVl9tUTDcHfIfsAR8TJa8n7ItS0Uc8qZX15A5A+02xoPsWvTm+Nj0bxI2knSp04
vD3+sffWhSyI9jVVBl6qs5smLsa6DaIqP3WDNLxXhXcJh7J5VlzdXYkFd0eicEQabZLzzUM8or2F
KaRefvIEUd6Numeg6UopdJvkXhetPBzu7DRCDrPi4EPnnWN9LWQOMHuX8hM+6tBy0Gfr+iNmFd6n
TiglhKBbJXkbuHtzCo+J2a1s9Dtz5YVEe5y2sIlQ1fTz/qjnQzoaaUdF+akukvCl8RP9M+G++yqJ
nXJ4/AGXM2UgiSoR70DghPNcSMjKVq2GtD1RD0PCt8YcU0gF7cijPH4WBN1/phn+0ZBo7x8PPAXQ
m13OA4HAAk8XNAm81dnOKdJWNFx0L1HHNYOnpGE/21Phe2UpF3GcLil8eLpPhFPAg7OlrM1AD2Sx
bE6jEUvbvsYQPvXKcS8Kg+DUZVkdeq+4Pp7a7O4kBefmAEdCQgKNkHN8+/l0StNGrmv5qZShVzlm
HRfbLNDVd7HHrBBlrsz4nOWlhhCy66F8FZVx/e/jn3Bn2oC4YWBTa51cvWY/oUIp0pdhyh4BMBio
PHc5ruzyOJ5Ds8ODJKOhY8dN2q7spuVH1WnHGLyMJKpJC3qfmEah1iFndcowaPdtqRWiV6VGJ/3x
7JbXJHuHsgfdWtq2Ez33doWFIAdgjDf1ybfwXfnoIPihVAUENLuUoyX19hCEAULTViAJx8iU03rX
IcDl8S6J06wmncGQdiUHXX71ySVp4nTxwLLQ7Ln9TSUMgBbBuvYUN/TBeF8UuGOrUX8kyqSK7Vp9
9MsN3W6LGUt+VGr8Mx6vynLx+QETQHQSILDwH739AUKDrGyjxd1JEj3lX2UQlMYWYnX86xNFQ5VX
79SAmShT04Pnj+AU6105VLnRnlr0G7/GSnyhJWJuoSvkT3DQu0PHPXl8PDXwOfyvt+EC6xHajTpg
Zy7GefcryGsUTXW5Pw3s2s841OW5w8cQG1sqJllF2Arde2DUCsp6da+TIEqTGT1+WsPG1RQahD3b
NfikBYIPDJ+qH/W6uNccRetCUruoqoxNIiFW4CDribwgeiguEvuYUqukXVQZbMMooZtHIZDjPqml
cy2JqYuLZG+2ie2PbvyCpoSfv0UmwHe66gOUJ6Otm3fP0lP+K4S08jd0cUskQWkUqu+qngnNCwfK
PKTBEEnfJMwLrF9jK/GaBucM+7YJ2o5KFWFUsukRlbrdSnS0qcn6SEogKFmzyYSsvtaul19c0vT8
VGiZ8h1higqpgyQtBtkmPkjpBsUdXXPyArc90FFNvM/7vE6v5JzCrxQhZusw2UWi+MiyZDZ6AigE
tkn/n5/11pOa4gJms/dqE5lwY7T2LThc0/E0qX2y+kAubUw2yg81HKL3qKUXjg23a6Gq31YQk1yU
Fvt9hjvtuwAXmvXCIUC10ZZs8DrBLsm/jnLvyuC21bD/FYWBX9DIpYGAPCO69kcVq6TvcaV1yNSX
hiI8o07dvoWInhZfQUu1n12cwd0Nddhctltj9MaXHE5dYStyaXSfZYiVgk2fJHhzUVeLHE9342ir
FnlhHqWixqKxCBOM3Kqg8/Eb0YKk/I9FQj23ABuSOk1o0h7DP8D85sZxk61kN/NaLncGUWPidJFv
wL2fF+xGVGZ1csvyZCqdePFNXNntwEXo0w4TcNgyKuyDI4SJWj+Dw+xl19FTZdpgeSO+xJrl4b7h
1k2Pxyav1V1SM/tj6I9KENo6Txg0kS0lH9cC8ZT3zo7l9Gtxk6agABthdr1GZuDRBwiqk9GgOa/j
oNraiRxm6MA3DTwQo/8HpbkMs6cy+VTh/AizV5ZOdVSa30DRj2tA8kXmxDJaJlc9FxA0Umt277Wx
mia1rJeIq2NmHroqSoqD0Gkby5OGlctu3hGfvhmFRy465j+h92aPAsq9Idl1Wp043nwo7p++Q7QQ
DgI4tfZzIqGcXpoIxRlxlvzj94W/c2MgxSt7586cEVYiZBL4eaPMn6oWD8WmdSuc8apB32Ni0D4n
ZRVsYyWTVoaaFbPw5CP4gtMHfUAeDgHxNvbL8IlIOTr1lJRy8RpHKbL9rTcQGeLMLySnzf38y+PQ
v8hkIHTyrmCRoYhRD5hfN3lq1F0hFydV8rXXLEyyI6Qq4VnOkvGXIHiov0NtWdvX0xvrZl/rmNVT
/AD2NjHF5tjusE3l1KoH9YypDA1SdMz1bxBzW+RcdXjy2JpX3k4LtKp0SG6HH12ISttmGGshmOw5
xJU7d7HuukruC3MN8DyPgrm8zBjXFVmVoZ0rsA7HkQfLro5VYSPJjeDIfbvGXZuO7Wz6tMxpH0NO
pkM275GNrQ7Ur/TVc9lq2pb7oPsZxnIp7UaMCTP69FX46vlBHj6nSaSsKRctPjkMAVadQzJlk7B4
b3eZOlR+L2EMc3Y1DnFDcwfJnrI7l5qGfjgqscln1coEcfd4p91ZZJOGK8pZE1hVmodgregVs21M
+Yy5g+UkkhmUl5hE8Wfse6l4CWlB/G3KOIlEAW+HHTgBe+bdi8HHE1awXOlsBIN8MXMt3UmjJO/R
6lJ+4sRo4UGDcw3axKq8V1vTylfITHe+MwxmoFvoHxC/5wxar6tAH8uKdC4h8H1J+kZ5E0rYghjM
CYco6cVjrHvFcy5OmiCPV3sRtehV8H0xWINsSo1tdq7lpk74S0s6R0M9VDYun+O7XFpoWXuIkq6g
eJahmtHo0aAbxHjQNWa5Mb2TLkPhRTpzWCd1WQFpJBRdZNsnx92kxLUDdOr0V4G0+xsOkXJ37OU+
/Ovlvv0VszmrLXw0hLCkc1G63lXLdEJmbowKNituP35FWVd18sTzSnjdqZet3Ff3VhzRJLhj+A/T
gp2twZCgHp/2rHjfuOAwUKjHNUUGfw8YwAhWPu9yZ2noCgPm5SHEI3jOZfISPRH1QpfPvthFyrkR
TUw4ssQ74tinB3gkqPVPV4jG4Dl2syZd+d7Lo0yNTpMpYPOxATbNigtK6A8ZVpr6WRhdjI081L6H
zdAEw4uRG8GG9r+2Ui++O+KE/oSfN1EUZzHL1LrGyqiVnpU0ybcxHt6VLYqp9Jpbpb5tBVn++6/J
+/53e4cxKTfMgmSDNFEXd8a5kFBRUMZOSbYJHCARz5+6WBnsztdElgVGICkeRZu5YLcuiBqG7YZ8
jtAGeOmVSH9DSH08ye1Y2JGYdjT4tCjYZLlrrDz9Frt2gmjAjiGvwWZvUcDpWjosZTKi+Jl5arUT
o14kM47GPEPtoMCG43FYWnxHKt3sWAKCrLOB571UERslUhuxYKZRvsEJKDgirxedAwhXxxgNwb9d
WfqChMHfbSQow4uadhmiGouT1lnTQmGXF5zM3ApqxwexsJWySLpGgh98SHGrvD6e6XJhfyuBKPAN
J9thdbaBrFbQWk0eynMd1vKrqI/KSwTYn/61geHE47EWNzqzBKOrEXnB68J0ut2sfkJktwK1PDcq
1j+aV0enktscU5gW6J/EW9CWw2KtinvnW8JWY/9QMAatq8xG9QKIrKnXy+cqwYfQqbpAeC8LzXpr
cQjYIo/YrGye5TUDJhXVNHolhAJ68rMQO/qBqQvAXs+Cq8b/YGvglj91MTQktqyeUuaz9UANL642
aeYloHePyOy5vkVdKshWdYOXX1jhCaSTvYKNoBo5+zXYJnG0fHM4l3Jm7MRkMvP0hp+kbWvxdlmQ
QxaEhgy1ZOLuROm6/cBZnTR+aUjj2aOGkBzlUedx3opusZe7lMpu2lMl3/QKAksFwm/luziSzuCD
kqnDAIA3zMOPx1tuEbL4RWhsofUAPgSu+Kwcl6sxbCZcp855X3so9elSFTtuwBPpjMkVQrw+reTA
8fw0qPcpL2/z/fEPWO55AuXUQaVjS+oxz6GHxBw8mmX9WcVkAsoZwFKHLkasH8YikNVdgFFy9w2C
tbJaTJi9yrn0JqwBgDB0nKbunXL7NQhYtcZ7wXtpLK0Yz7HBJzDOUVOBwbAFDAcRWUu6zIu+900a
NVvPG7MQIdw4st6ksDQba5NrWo0nA1MzpJWIPt8sfJJJ5WkSeQbdiLr07HbupyHU1u1evHqw1Oqp
TwUejqCl68o4mJmAVrGoJL5Kab73dGk7uhR4Y3ssjCI7CrVfgz4nZoxrx3e2ZVgttgwJEhGDpGHB
Z3DH1EI508JnkkLeYHeUsKuDDyiy3JQ6Or7toA3PmoQt6S5vBzn5y0fnND7Fzd+veNLxhYBpRTdV
Yl3kp8JU8n3CZ9C5DGDr/GxTw9vLedvHO4vmf5TYsdSl+REBTHHYABXtHeTj3Hglnk1n5I9n4O8f
xOsEkR2uQyAOs32UxpHg+kKoPMX4qR1q6KKD7WOVtXY9TB/8dhzQExMWB7Qa6l/zSzeurUGvYhCt
RixgzoepWx/ZCCgZhhOn2DBv2yTNdCcNxjqxwYiCZi76CrbB4xM7i5dMl58x9S6oONzx825oZBdK
JphPkYZjk50I/Gi7LJAUQl4DfYKV4ZbbjeHoXUBioMUIkuz2lFqxhp5Dr5tPjSr3OzMapOyoCi6+
p5kfOUUc9ADKJH0jVkgYrnzZe2ODRaK/STEHTdPp6vyjiB80RZL3bWw+Cbz0EfWjdEUfyu3kI8Qh
TziEvPss2w+G9A1tBJQQH6/0LDZOKw2uADtY2ggkdfO2MYzqsB14kD4JFcKtKkzNDRFL242CVDnl
MAiHyg/W0oE7cwYepFM+oT1DTjBLByQCvhaJtfXEczwsNrESYihJI2nY6GoQnr2qw88HFtWrUnaS
vHK4782Y1y5mK/ARqEzOBvcwDgIey4w5pvnWaK34MISu8qyL0rVK/XZLBd3cPV7l31zQm3MFLFKm
80kSwdOXr337lTG28fpxHIZnMfKUcDOEamX+AJAvvWeamsS8tFtrkrJtW/09FaPB+9KXOR1K+jDB
58SMtTcsR+P4H/Dfau/Emjdohj30Rupda71xy9wexVFqHEvMhz2eH+Ma/39+IqfONBFhkpD7TZKf
AtQf27RsTSEza0l5whsu2w5WKIWOYpXWcyMGg7ByHuefiEIMrRauS2jELNa8qSjKySinlMTOHgaG
W6kKcRiXsu6kh+2II3Ao/dO02loZZBH6mBgZE1APFUMYYC23M+z9Mc5VAYR4Y4SSZ8u5VBnv9G6l
RnSMEHm59zoBo01TChhtY8edjzisUzVwmVeYOfPjwaQnMZCpr8qO4YDe/pLM6jH3o87/PNSGhfG0
JYzjJs+krtV3gjB0+7wwuuowpNh0fUOz38KT7fF+/d0Y/3O/TvRtbCTI2ngpUKOY7VdkwlKcjQvx
yUKh29vwkXMP4XIoQ3bYFIawcb0xOoeDKHpH6rbSR9lBmqfbq1Qwv7sMgzPFiSw6ep9KlxBQ0P/K
jNGpRBgwrm35Qd8cUreQ0xe8yfTeYUC9es8939e3sYS9vEP9yFdeE7cbtX3ft/0XLZea/mi4jSg6
YVU27d7Tkqzdeqqv+E4ti95LRYrv7+Af1fxFbKEwZSojfC0US1tZLGjQJeYGH7y0tnk/CCpGqmgO
83Oq/j3nxQmyjoZiFG0EWG14T7bQdqqt2nWx9AoVqT+WnuX1L5JSyYiHI/yhbjrsCI2vYTeO76IP
Us2W/ASe6+PvsTgQMNuJ07+fUFRjjdklgeGl4SN47j9hMSFKO01uixcPDP0nsLLyRkuSIjuQTK5V
RWfPNk4fsWragvjt0PKd+8woo9cllZZbT6ZSjE4mRNWxSidyWjr0+muE599fdlAYkYSPysUUgCcR
sdnWTy30udCHtJ6aVDM3Li4Nr02tdRsyznwNrL3IfhkMJwyJiMbNCXRq9iqLetpjVZn7z+DcRukQ
aQHoNahPomKPtDYHanJiZm6KcKgng0cDo2ijHsRoE2i+f55Ocbxy8pcLzi8C6UQbeVqDOZG2ck3a
31Cwn1Oz1H4MuLN/8ESn1V5NJlUgh9faC4uwPi0BYQ/FE5qGCCjchhqyvT6Aju89Z5pSn2WG3dHS
DE5612sr9+5iKIROoWRPVISp7jsPKY3furyzdPmpBMP4qZGD/pNQlAEmoBBHHx+XeShHAxRSEX0D
nsE04+bZcjuUXgOgST/HVlAI27oqrG1bu//H2Xntyo1r6/qJBCiHW1WYyTWnw7Sr3DeCe7dbOUfq
6c9Hb5xzXCqhBDcW4LVWuwEWKXKQY4w/gP4XNsfbV6rOe0LAHi8CM5q+e4VwPt7/BXLdruInTyqp
y0/FlaNjL1mG09j0Vd1k/UmNHLvcZ9jVZB/CWuTix/2BljQAmVVyVYIX+9+aoLX4gnUIfz4dtYZ0
CI7Yrp0N58M0Rkawr/LA+ChKJOBgYmhVRBKHiNYOHHiuHLl3qYH7iJzYyrvWw5s65fqgkVtk/YgV
oVnice0mFj16/FBt71tHvl74aEIY34LQMwZn4yF6s/WZBzrojgSP47S1nIfWND2lWfQPqI50z33r
aG+oBWrPATLi//aNsoXRWRmPy03yYog0NFEXN5w2tBr0h6g99cNc7jIzyH9wU+nCT438Y16V9kYI
v9n+VKIhD0pIEuorPHyvT1qrJNbAc7Q7uTNS0m1sB9w1djr/IBXt3+9vipvrQo7FdQGij7NN5/R6
LHAwXoJoZ3dS60Y/acmkHD03CV60sNaPbW9N/+rRJDY+4M2gtKMh8wH1IWwz5iKJGh0c4jERRqvZ
mSV3GtVdWx/TB62vwNcB8XF2Q1qmG6SOm4MmR+XVhsYYpSWa09dTDUSpY1ndqadKm0EUKlYsvoMy
jJ7ur+jN1wM5xZuI3QKeEMr0YnIVPTIThynt5DQuJqx6YeYvvF/tT/roaIf7Y93sTMaSG5IKP7Oi
hnc9JQjskxrjrXuaYrN45gzoR1zV5mcrRu/QD+yi+nZ/wLXJyZohhlugyEjMrges1Jg6WDJg7YyQ
peqze/FngdQQPSFiNm7tk1/44KvYSErPTcAVzwKBiFxELKQqoNILK32dg9B090lDeXg/eUlPu1dD
NWOua8PDc8FqvpWVnV4AAOENECL7ZPmlh90W2vseNl/h1H02QCpVu9yGmKwi4jL61Nkc5S/sfJwW
QmlZZf/TTjlbUTRONvzFwy3Ii2PWV1gMD1mffxvT0f3cTAZvRDUX4P1xk46rM6BYBW+m++v8Swn0
eua6JauAUNVIum8e9gGaVeAZQu1kp7baeuQQjTuPO5t0TRxCI3LjFwtDvzdqbSH2jmFofkyMChf1
xOTtT4e0zftn5Ewq/SmNJ5dSU2I5k5/naYuYCwqbHpZSup5+K0dUV4tDQxd9/JBnKD61O4Fgf4Mm
SayX/eeyZfm+8xLW4n3QdpOyEe1uUhjZykacAk1UCDI3jHciAUp/FemhSKP6i5nYteqniqo91h62
m8esVsPmMXBk9bfhop43Vvp2R/Oco9kp5es5QUspNwB3btgHVXDidivB1+p9MOJ5BFyBNBwUyf3v
ejtZEiXSYzAadJDoAF6fn1pzJMCo1E9VGRdoQmfRwTGj/OgpSfyIsUX55GUZZvdZ2mx0V5dtDlm/
xSjBpHBDu0OWGK6HthFMC/to1k92FyYvzVTHT3oW4ayeeHhURvWY76uq009drRqPtnA7n5Z6u1Uc
kAHiel9LIRL+Y5IsSMPA619RRGpi9slgfghADby1PWTPILaaQ5CWYqeDhNziRN3cNUQp7JWoDFMh
wqhwccENXukMpejik5en88+6Sb6PkoqUTl2wyzOc3jEl3NLYudlTPMl5MEgzRDDytLOuJxl3rhJG
bZCcxlKJX8J+sv9GoPWv2PO2PIFvlpORqAiiqsuVdisshhGNqTajmp5mLMuxzdRQddwbxShsTm/Y
/yXoAf+hmBk3Dph8gHowwtHju+mX9dXQNmEQpKcs6YqnOewVcE1jOYM+xR7w/nlZW0mmRjGb9xCg
l8VKDpHbtlFip6cp4C51Q037YShj8bdRxEN6+POxCLdUMKlm8+0WZ7Nk9Dw0tZSzWRFSG8vYB67a
PyWakmw4Hqx9NniPPMTpWKMjuZiWGQ10tIM8I+hUctv36ikeMbixEhAkhyTUui2S2u0xINoQcRiT
t4K25EJhBB86AFnSU1xkyTcrTtxvLmrtCN+pScfpL2eIgaIik72/qLdhh93CEQQHSAEZvQO5FL9V
AwXSfpnhOnxBb4h+FFZqHoasxd8diHB3rIRwcCDwtHiXJ+b8V1E70zcdGt/Gt5Xf7irsyF/BQ8mU
VQMKrIvg12eWNYg5ZsF7dfqosvJWVP+ThtOgPjUYSPmp3s3GHlRPuKP6s1XFvvnelHJ5nEt4K+7A
MMSuF2F2Jk9xs1G8mV1WDi+UjczuUIOari3qYGoWEvEHK3D3G4t/89V5EpJIUxykiIY69KJQ2XVx
bTYwXd8wIKtd2y9qJf1iGDXIpV2NZks5gJKMAKF0jtA+axJ8+lIGVp7tbCW3tR0Gdck/oOfLzh8w
jvVwxaNLMD47uZWJD05ASxT6ntP/ff93L342dzG1Bt4+yA6DAqC7dr1c3GQVynqGfQbVocW+idPJ
gwBsubPCUhV+3+bIHFmbMkeLy/nXsC6MKYrvUjRrmSDkCjLgFgyQczHDIrDJeulvYiS8TxLFOjsI
RL44rS4eXLyJNx5Biw3C0HJU7mgwjDx2lxkR9V1FiYzZOuPYkPyFAWzy7InA+WRWenEYYyz77q/w
6nhgc2TsgRmyjHWumFwhCzBnMzELsneH5g5ojiR+dYcyemjqbN6Y4e03pZWBbBUuJJSteHJdf1Mk
5yB3QPc+T4oyfi2qErYpfjpHRWto60TF8LUBZLYlt7IyKkpAkuXIs4vailyH36JPms9jBshXOYvY
+epFYbArNa3f5zJ9l4Z8P3O1a7eAyItLS35MmZXRk8aZCUq//PvfBqUIn2Htqytn2A75j6qzkVIw
6urrMDjO1/vf8XbLyqGogMqCHOWQRYLkpqpJTjQq58CO1ZdqjKoHY4rMS2PgsjiaJqlLN5CiIYe7
hdpfHZrGL4FVKtsthWzKoeq1KY7Ci4E+r/icxa352bPycP6RQbGpEV1TrKPm5RBaihFez8ZLemUH
8yqgOsiblgRiWbgQdSJZs010MZOq/NctRP88TU79CUqraqHf4W55f60OCBoViqAscC8fkiYhfPQq
PbpMUZhH/qCjkAUX5zuCz4WvqJm1cWBWdpGUe2YkysNwNeTW/m0XZV1j5HNoeGdRxWGL9AZ6FDul
xyHVz01C0MZ6rg1HDoTG8i/I4LIMOdhYGwvDCWhsGunBqnmQ+aoeqI96M2b1xsW0spbA9Yg+Hqfz
FqOQVS4+1sFM6xKNfu2xnwbz2HUIbe8s9MGsvd1W9dP9k7IyP4ZEW4cOukS5LhKPKrUrNFDi8FJZ
PYx4IxqUL01WThP4ovqf+2OtTY/nMQktzXLWc3EqI9rZhoPYwaVJvWpPizB9A0eWPnSiS44gqH/+
h+FYR4qiJtCxZVKpQN23BGH7UvczAtxt0pnPetJ0x1CzZgWWGwyX/zKitFwHeEEVaBHMERfuGy3J
okuml2m3a8I8Hp7bpHD0fTMXSYofWor/3P1B174gVVipmEPywW15fSCGyFTmlIbiWUkyRT3VOFAX
OzwxRXeE12ttXckrVwfB7RemCP2CG+QBgM42yr08umAwT4+Q7odSHBuvVx7mZKqrE6qEpxTXrg3W
yO0sZS7HtczZ/2X4eT1LLafI0Rp5fHEbvcLvCK3JXdlM3NSa2DqGq2MRu0HpUtS7KWzrpZbiy1fH
l7CI9CcgyMYRsHl/Qpqi3Djx60PBVlAZDNmBRTRrOtcURtUwLWoj5X4qVf2A9ZD9yVOD9s9jGWtI
qP6/g8mr67fQqY6Vq9SqG12qZBxrnwqA6PxQtxPl0U2KrXL97UZhNHqDKMHjm01X4nq0RtF6TzGY
WuUNptj1oYsoXm5mhQ8ntXydkQZ5KQgX7396HH6BJIkyEo5zw5rT6jCSDdn4Qj02ftSy3ruAV4Tn
Eyll+sdHj7GkWA+8eLpyy8uhsqHnjZEeX3qm9dWrDIAlgSNFFsrM3MgYV3aKbGoSPIksslJ/vZy1
Lqa8GefoInLD/IDZonLKulHfjaLdEgNaGwpsj0OaIa3ols4R6NNkqOsp0WWOppyz1rZm61v92IY7
LgYn2ljF22tBqlLCrkCUHfnW5UZJ2Je9bqfJpSFD/2iP5dcxshWYHL32Ho99//n+Brl9oF0Pt8ii
hF1GFkoF0aUYZ/BB4AVzLp9x9P5yW7t+80IYQu/tWMHUSvlBh/ujb0x2mdEocQ/1qg2Tiz3EA5JS
+uAHvJ4+KmMz4wBk5hvbZm08wiY3PCcfjKr8+9/OfBEEUBy5/y5e444vqZcoX0LXGXDkFdaPhsL+
FiZgdUBIOZRyZTtkSe8rO70suD7iyyC84Is66cWptMNq17lz9gSUuv8zHhJZBYU3WGd0ldAXASN+
PUHP7I16AHB3MdEkNPwWlrl66gWF20PR68X86PW16ryM8TQnO7pvW7YCa/NFSUeaGAAVB/Z5Pf6g
OF0Y0IW/uJU50pqseD8Jpz7nhVr+w2ps9QXWDif6URJxrDHsEoqdZUpsUESNL1nVDJ+zsUcuywDz
92TTFtgSY18dDA9F1phuE4Tu68nRBR2gVqnRpVSCtn9ruqF+0stKVK8TkMMN2tESTSI/JSoHOLnQ
J0QOw17sVXyAtBHganLJ6ToFdJTRrN1NU2wBNfLmzkfdJPvLBaqz06Ox5Z/mY+z3upZ+mEjENh7G
K9eXJF1BLgNFfasXVRRFNgxZxcHRStt6M0JvooUWBd5xDNjZvjb0UfyIOhsgp/sh4tZAjHWgKSuB
a7pUBZdf5bczG3R5bGR9l16SQg+SfR104qtpB83OblPP9E3iPn9qAoXCNi6rczHWBW+HzvJexdwP
p06vtmD48kP/Vij89WnAxnJweUFIjcrrn2RUuQMfKkguRW7lYjckKKn5Jgf74f7cV04TDQJHNghk
c2LpCBJO6B9Y4AgvullNJOgq5irz3GaonQg40n3dOp/uj7hyHRAVSTxkt022n65npqdc73iq5Jcs
zIMXIWiEYlo+I+sQ6PM/ce0pn9tAa6Fpuc6flbvlokqIIMGZsyxb8NdDp3ZUpNOMXrUxFJe6VTux
0+y4xv5WKRDIsjdj88pXREEWJUOpbgXpalFvHdSB9idw3Yue5P14KGtooj4SG3a3sYVXPiNNEEoC
srEm9YOuZzZlWgj2sMovVWqqoZ+CNdybTSxBjFaN47bdbrH514IH9GpKTHREQPotaX19YlgNEl75
pYkD/dg4dHtFO+s/qS6Gz51ZxI8U37odfWLT2klpV8CVc3KkiyG+3t9RK5HDRSaS9xNZNXCAxfEd
aj2cBd/2EjW6p1AqTZJdjOoeuIDWucSqg6+wkaqH+6MulxywK4RCIie5Lk3jJU0UP47eoVoqzvWg
VU9jaTbPSdwTO6tx+OmkXrjVs10bEJ0IyMjEKB5Ci5AwNwN3ETNFmtVwX6Yk7J7KcW4mH8nO/oM2
efEfvuzlDMnkpQSnzAOX+hzAzsIcTzz9bGBIUTxGSCz81HssGvZtOm+Jw8qP9HvAk4PRkuX1RwEa
JKuc/W8xOKMy2GACq56DOc2SPYXUvP2seE4Y7Y26yOaNKLS2mNK5UKZ5iA4vn9xBUfKkcrX5HGWt
qx0xE86zD8hfGN+c3nP3YWpM3f7+hpHfZzlD7lrZ/yUk3JRH6iHSvKnAHQy63uxHNsqYjWoVLyOm
09GunEnhUdnLv1O2mR/62MMD4v4PWJ4TucRIFFB+lg8n3hfXS1xbVVUNVaKd6eRaua/3uvE5t9Bz
VULP/HtQ+uTjYHrZl/ujLmPg/45KXgpZRDZTFqcznHtrmDuhndW61gq/Ksi1fNzFzI3lXfmi9PJ/
ZaG8Z274RiKHnxBXsXqendFsH6yubYZ9j8VI/BAnuvo+6KP9py5MzE02L6TCJWULVC+uV1TpcjdU
vVI/5zpmREesglFy9oGRxMkzYA6r9ynLlcr3+yu67GWCVuAlSvuO/cuXoqd3PawxY/Bh9KNxTtq5
/BipZr5XkW8qkF6vR/5nBP7bhJM3CDM6NNMIi09v7I3X48qBpX/5q9wviTjL3ZQYrdan9A6pCztZ
s2tdO3hSIxpavpXZW8zq5aNBzhhwtQv9BpQsTnfXM8bjb6oxczfOaSBm71nVlHpfQc7tvLRBmc/y
qN20hlN+qD1nq8i4soEJEJwYFMLBXi9lgeIq9yq0js3zINB02oOvT8yD14VbOmUrG5i7GxwFdQ2+
7fI1XmR6TfZimGcu3MbDBSiJHvBtD8zLKObkO/2x2nu8v5NWl1US14DSEemXaPkmVZBTjgOmNo6h
eGjDCoxlB2nG9APDUD50s5dp+2Eyg0s2zls8spWAiGKVRBxTiaO9sIhH4JoKug4T9wuSnz8qcB7N
w1TkenrE+2Z8ngBYiKd28MbPVheSDCQWsjp/foujB0rGQdWRkLhMuCDGVAO4T+0MVyJJX4QCicZH
663y3nLI/NqHQndRQry/7KsTp1YH7grVNFha17s5DmHDIDyqn6sm0tNXJZjyfati9X4wsmF0dmEc
z/IBXJTW3uJfliyQSLvc/xFr243Gx//7Efr1j1B0xMpmrdLPtap1b4jy599zyiMHu7BavINyY2PS
K7cPUYL3i5Rk4Mm4uAdqB5W7EGvKs64g5s2tnA2oygn9PeloEh5EFop/8smzg417YW1crhNex9Ts
wfAvHv2dyDpXG1LjHJVN+yOyOj04RbmqKMcYlGV+DETi/qVLhtafry+XPLm8gXkEL8TF+o4tQPTK
NM6UmNsDRFjvGIBdzHzdnuPDbE1bFn1rE3XYxTKj/2Xacz0gtiJ06JrWPLul1n5IvXE4lU6ZwEmp
Uzc/KkURAaWnbLXljbo6MEAlgLFAqclArgdOlcktnKY0zspYascYd2Z/HNPm5KkjnN8qDkq8toUe
Zf/hywJSQOaJ2gXSIotjlJvToJlhY5zt0mhfJ9FPn4d8oN+j1zU6HzRlJ2RhUd7dImusXX1AYWUG
SfQCY309Ya2OyniMVePsGDCa9jjAut2DOpntCAi5qcb/Mk+pCwEanwxHXZwcq8vCEdi/ebb7KDun
lTJ/hJfpBn6hzxVntYmMQxnRhnq4v4NXp0lglihN/GKWEhCznkYlVh/cDm4Ep1UTM/2nOPYKxBgy
yji7+8OtbSM0D3hGcZNjASKj5u8ZQGGKyWpy86zG5quiuN6rAxj4yBK3x8yY57fSUMT3+2OuTZEs
lsITgnQ8yxdjaqHSBP3AS8pTp+arodSzesTiIDtSiGu3OPrrg6HQ7pExSg7A9QRR/MOZfnDYNrXi
/MRZUc928zhgNmIKtZuO96cmf/oi3ZD5DaxMSg/oAixOB8jIuNfs1j5DSw1e9Kov8305lae6aS5K
lWQPGlHRfUbYV/fzIKg2hl/5mkQicPPccJTBlzrG4Icw+XNK+9yKabIflCGwQ1QOzfHcFNPcPKLj
AS3NzGORbYy8MnH2rMkCg7ID17hY5iAZHRt2OiNb5iiFfcFPJnrc+V0V/Msjw078MNSpcI1TiW/T
VMam+ucnVqrNUsVEZIlsZLGtEpTsSzNXnXMJu/NhyDWcfJWJ3kbkWTNisISKI23ULckFGWgXn5xO
lZSV5GVBb2cxrObS6EO70znXo6HGh9oy0sHXau9fJQl73a/s0fgPay3RWzLw4zqwZMgJY1b5zLFz
7pUx7PtdNiXR31Wf5NFeHfpAORqFaJUHz5xLx+8bR39v+CdbEhBr86aSTYmeTAxG0mKrT7ouVIEY
0jlp8safu9H2lXqKGt9Kgs95RrHxzzNppP7+/4CLtxNWcp2SicA+q71SJocOzMjnePLU4TEAbbJ3
ESwtfC0Jlfpw/1CvhBASeBqFoAyh9ywBnI3eTlMGOBW2R1RVvgIl7IVuU5HszLDrN6id8oWy3E7A
cFBwI3UHPrI4SIY+oUZtBtY5TBsz8BVKtaZfuMO0sZprkyLBAjiG3CXwkcXnQ9oYUZeWlxJu2PWM
rALKhp+iqcIpL54M0Zz/fA0ldgO9LCnPv9wtpprBqJkN61wKdGaf48h12l1Q2TQ+k7pwN/gOKymW
LLWAueVaA0C1WETHDBOVUG+d7QImENcnqCZ97NQvRZ47Xy2vV99y0RSfUQ2cNqLQ6tCQ9wBaU/C5
kYSxQVi382ib54k7FzMkQ22fzNQsEggX5dQ86whoQRiPRPyPwv/folisfVbrF9eDP1xzSQrDQWJo
065zzkaE6HQ0DMlf6lCbO1E7zcf7n/T2sgFMBQeA7cN1w5Pw+mbVsdgYzVjTzwEknXGnlG31D1oz
tjgC+rb6g6vGMKHVuqAbe3/k29AD34H5cclSIKUOcj2yq0x9N5JInIvCDvdIvoX5HukwU/8izR8e
Z6uLhn/vD3m7rgyJ2hCnUuqRLEuXmpHX4Yj82rmq8/5DqJhxvqvJYXeqEkdb3eXbGAClXZVNDF72
tBcWV4rqzVAHstg+60MZ/48GPLs9hplXb8knra0jIhZom0i8Gg/d63Wc9E6zQ0Taz5Y7N8UxTZ14
3ifCUawH2yidfWoH05bEycquAe5CMRTeqYTEy/Pz24PT7R27tdLGO9NxNepjW5c0pZI6sSVSpw1e
Kndwf8LqrbdKlbcvFLJgyi2kw9KwZalhxSIKerpgRoOytLwdSuXhMaa7GR/dNjR+5K0778WozfFO
UaPe3KOtmm7VIFYW/PffsGxN1XqL3HUYxpfCUtO3sO3i5JBW2Izv3R6FcpPHfvDHoVAm/zjFysI7
zhKLb+yObocICkhdrpw5esHkZzB2deylhm+7Q4HSXlI1fiLy7luQdP1G2L+NhnJ0hDRMxBooQMgF
+e1rx4LMuaTCcdEDS3sXFAKCHc8J+73pTDA3U5F85IlaIrKfGxuBeOXEclp/kQu5tGndXA9t1K2d
ZaatnCeqMS+mAps6Tx3lSwce6OF+cFj7rNLyihcCbP4bSZgMWuVcTGl4QXul8VE1CT96SSD2/Zx9
0SfPer8/3MoRsmVDQYpuwJB1F5kwOBgVF6lUOWdFhJs5ej6TOOQsfnwwW1jcod8IsGihM9kbvdyV
wCQ56QwLsYPcePEEa/sQDUY7iC7U2YV9TIcxdB46J7b+w4JS/EWAkiyY8or8Hb9tm8GokrKOrPii
4Qr/wCUzoTmJ21/mzkP7EFsKJfb7a7r2CblS6IXRXZVyNtcjNvkQe8lkxJcO38vxGAMQKB480VjR
IywCp3nK0f79dH/Mte9Ib4gHPP1c0pbF4cjTADqoCVJY7xBjGGd12uUKdhZW2Xmf7B5iZGvm9sbS
rh0Lar9Ux1hd+vKLQZUZeoleu+Elwkh18hOi4ZMeG/mntkH34v4EV8dyJbjEBGBHnf16URPqcwqo
IlDz2Vh/VFO12gUoxXj7sh/VYmNia3uTZxdfD84HqPnFqSgc1BAdBIMusLnyH6qWluFDl8V1sf/z
SaEDwxud1YN9sLjA2mhuWiPNvXMWO8MRfy8n2BldFxpPlphb5/3PR2Nr0CqQ7Qkq5tdLaFiIImiK
6lEOGlWkOFvpWG92ahEf2sSI/rk/2toakszSYGdqAELk3/927qagcqKMl8bZor3/iuoSECBAUc0W
23LtWuAi/gW4ImwuRTUkfctN+yw40/Ww8kcPeuKJRol7mjVgrAicucUAEgohwR8hGV5zuD/NtacA
1RHSVqq2iLgvFlVVBxdiTK2c09lzc18xMKaDPl++lO2At/Hk1UeWOH7AzCRtD3nRFl/v/4C1ky+l
9NinUlXkpmYQRmkVJETwqId8HsBrO6XkLB8Ka85oPth0hZrc2DiNKx1MrB6ASSIZAdUD4aDrr2sW
Gu7kQeydtVA06aksm8BvMbs2HrBpMXEHLII8dH3E03T9hX5Z/hpYQWteCkQeft5fgKU7EN1USmSS
ugwOipfHkgoeUnYdKq8MzjmUdzxQWO5HfJerALkFrXtWBy98CLW0w4ZcWA8KmOB8R1qqHQK6ZmKX
OXW6r61ii3ezdg1gxcRpw8MNbNYiiIStbs30AAMoVWVu7qc2q8enKlVjXIJF2D8qmKY/3V+K1SE5
4qYtdwItweuvgvpuH+ql6ZynbkY2TTHq7sTPG92DYU4GT7Mot77dH/IXB+W6yEAOwwXOUwv4KrnU
9ZgVEhhFPvb22Z4rVztHqteKIztD0Y4UmZvWh2OhG36ZKHmzi6IhROfTUL+n8xR8CjwV/d20jIon
rw6m4mIoPXYt93/hSoDgZ0liGzm83CvXPzB2Si8wrDCgj1Mlte+JvPd2gjz63A26kox+pVv5wTIy
1/poVa2xlcWvfBQprUUJBr4wD8LFPphmkbqtkoUXMbXWifJ7v7cbt9iZCamDZltiCw65EpIAU0m6
ECJbKBkuBnRarVP1SQ3OPbjB/G+zqIaLXo7BYy1q1TshLZZgSBPmlv1Ro2rh7eo53LrZVqISHUfS
Tdr9vGKXoJGCPHEI5lk5g6gIon1deCpv9Br09j9jCuZ3lxZ2HfiWCDFxvP+912ITMDLikiwfw/9d
hGQE3xJ9APt0SaZhOLh9mOwqNbCOZRQo3iMyoM6/NZSk19Ysmge16KLkMNuNsvEzVlfgt1+x2HZD
247t0MKDE0bZjo+ZAdwBSzpjbj7ZcTz9HGe8riCrN+YWo1HOb3kiLbkCyJERDZc1xizIYVekhnKG
/44FeSVM41NbUc30qdWnD/dXe+10EXPZ3i7d95vrFxccBJ/CMboM+CCrn1W90BV/0iAd7wczDV/M
tnPTnwjCjQ9FVbT6xvBrh4sOHl1wiRvUl3IEzmxVWdnU4SVooMR5FY6Zc1HU31OvaL5A7yrsjWiy
drhoDUi88S9i+SLc0cHywrF0QlCTI6LmMy+gQ212ibHvFFcxH2ZTcab9kLgi2XWlU6W7okiVegPD
v/aJQZeTiUrNJsqT1zFtrqteK+cqvKDKHDyOhhfsDdFa+9re9ERYH4qOF+gv9IOWJ1mxMsafrfCi
TWP6rdFlvqR7k+1r3eBscYHXBoMWIOXYGAvS8/W8DI0YaXfQrGFzTieFzCk7VlldYROvxZa+Uc9Y
HY2ATDBi495IH3aaN86tWwfnqG40ZW+nRiSOo4LN0qFlTzvH+0dlba9CHkfQRUZnUPLXk9PRPApL
mWtbNV2O0dHTfVpV7kcRjaEfIiu2cTbWpodmDLgcUJlyr1yPF6t1mA1qpZzN3g78ypNiktkQFu+e
GWVbcOKVc+GqHi9hCUSCML0Id2ZDC0eBLnd2Wky5mef8DCG/fOrn6rEVg/deGLFzNFJlTH23nIat
W35lshKnja4rzmv81+JEVHAQA/oA4aXTRPLY9qJ76aNc82uzDrb4VzfQaV4RDIbhJ0w9wFdLvoHV
GE6Xd73CDVs2xauDZvA/UVU08Z5/vz7kGILFuzlVB9gW86yWu9r18uxQOLUz7Ou22iQtLd/AJP2/
EiCuLZAqBOLFtx4JNKEx1P1rjP/nvhSix/QgGkqft5Xh7soW10OnVYKXyNOUL3Faeg+Jp1fdbsTu
RN2pZhm9d0EXHu5v+eXrEE62Rm2WNg0PMFB/7mJbUD73glIZhtchFj2um0WWRbusU+y3sIq77jCY
XfMVGbKoFb47YdrZVbbZ8lhu3GQHiquaPqUWHMydGute8qZNiaK93/+Ni50rfyI9FgK6tG2VB3Nx
TMreLNUuSV9VMVXuLjJ0pCp7K3nNW2yg92UytubRC3oX83U3aNoHO7LKLUSK3J6/3dn8CFCDGEAi
bQEmn0vj+ke4VjkiRNB0r3YO5KaHIvm3ldRqe3C9gmJnmQ77wnTm859OncIYOp400sAYcGquR+2s
vmkGxe5eQVb1x6kOhidbJMT2Dgl+J9Z3pZUne0VU7qfKdoaNCuDtwuN7xpscyRKiBujQ69HLwB6n
XvX619BTEZ3tRrU/8q4Z9QdKZmr4AyZ695HEr6L1NWQTaVONKu5G4WwRlFl4CQ0F/SoRB85Nj63E
YkI+Y7tXXbGDo6tEZAiaK/5xWy3Y1brSfL+/5CvjSW8qnhC2fDEta2aNQyGX6lby1pKqh/4kGjPe
eUVafdTyrPxpB6LaeqLdBgekqOhscQbpmjLLxcUj3KREC74v3kJJJvVFGYhQ8VFPUwzFL/oAM2zb
iBqOXZWb6iGfFLs/ovHWVKXfg9v6Zuk83D8YaW/EWKKadaROG4FiEb75DFCJwBZKAXZkZJZtKlGO
kafXY/ymtyLPX6dWhMCjmj74lgaT2IJ93+48jFlYZZri7D/Kidc7j+ETaxrr6s1zCsGjXBkj/qRP
DkvrS92535EnNnykHexnUcfqlgDBLwf569NO1wr0AeUBqt9QGK7Hb5K8SWCXRiCi4uQtHSbD2EEq
L+OPkx3UwBsnU/TfIgAbxd7p06R6jYbUzPya4P69bVIRPDrU9L8R0Jpw18+BF2Jwhu7gMVNzpPZa
ISxgv25FK6yaEkxxLafUpwc31UvaCVaB3BpWg5rfqqVhvhbs8xP6mMmn3IOF7vdxXHyCfqp7D7U1
9s3emeJ52rc1MgWHoDSyPKTH3+J5Ce2ZxngbKF+SMtaTT1HodH8HuFfM77aRgEIOQ4+dM6MfQRyp
U/09U5zgG1ZYnvFsz5NIDk7mBNnPsO/b6iWlMG98LWIVYpdnZI2xtyIzDPbQkob6Oe/MbKSzKBX+
wDLU1RGGtzU9V/A6nWcjb4vXyWireGdNztw+Kfj4Gk9DkojmjS0EsnEaZgqCY+llQHiUsHVgg6pV
pBzvH/GV3UV11ZCEG8pxXHzXX5fLpGiiIonfrK4bn0VTTu86/nsfAuqUnD6zrX8qaW0JZEi1OGeb
ZVuV3ttfACUGHA1ahfwC0HjXv4DqeM/pRq4LldH+c6Nk0XsU5d2+cVRoom1GkhArqvlqxlVwBHq7
BZ+6HZ9TzHsaFQN2kbfkbGeNMyNdrgcU/YA1HpPSA6PmIYqV7XQ3lZQnr5lt85K4fX3qeTNne4+e
abpxs/+qaF+fM0mqM+E4EGulefj1OmSWLebS0+O3uJhnx8dVNFa/uI3RfhjHoXV9Tc/zD7K6eSkw
b31GhCO7QN8N3c8zl799zpKqSt61gIbNdytDCv0lyVrF2vKeuL0TXDAPUqcZeTUajItw1NboriC+
UL9p+CI9Cz2BuRrlXE2+Qr1M8bm2yv+5v0eXT1gCrktLk5YDJWsYYssx4xxXIc8birehnbXxoKhj
8R67bdEcykEydLPIwhbcT7U2Tr7OkWfkO71QxtOoJTWWlYoRptb3+7/p14V/9bnkM5E1oKwsGfhL
AKk1F4g0jLn2sSmbzHutgqjvPgrUKvUPoZq0435oI8/2s8L0ok/Cmizl5KSVwBBKLQeJF06i7B3H
wHLcqd2AW4heK116GBpRpN+wrBirhy4Xo/c+Vb0IDyXS6K8NMk/TZ9HP+XSsAiNU/w9p57EjN9K0
6ysiQG+2Zduq1HJT0oaQJZPeu6s/T/a3+FUsoojW2WiA0WCiMpkmMuI1K0mOLjPv2aBoC6AEJ1uQ
1+Bqo2xjt81M4z3m5tO9OgbTT7fNM+Ojo/vB0WhKL/pPlCX70gt74T14KAwk92bTNv8ZdpknuxAb
wifbTEzzvyoJyyenR5fziJ1cqzxpWdylnz1LiPFD6lDO3FaZk/6X+Lro7m5/nTnJWuK6YFiwoaDA
cUPOSQ+h3WeRkybtSa1Rr4MMauTDzlbzPPjQ9bUjNumkeOFdKqweg/WkLTcNELuPU2AGxj6mRcF/
PdhN8baCjPxZoHcoQdGHAGM97++KMOraLO2GU5bmjnaH+l3wbhJl/uBTNKLMmKRfS98QEGmdbvg0
9a5YSV2udi8/gNgArAFZXx8ynR/leu94w8lsMVTc4J9i/krtSljbXgOOoDbhGp58XuFkzAgcA9gH
cQcMA4Gfy3PNCOkmm9gZnVSI7z/UvnsYpyA6SDeRTdRMSFkPbox0mub4+ftaNZxnNELXYLqv3YSL
lS1/BSVt1gNXBLWYy18xDHppNDxKTpCrIn3TltTBdko26A8KtKNg2ymZNtyrHWLSObpS2aMxuJGY
Nl2ZGoOUCoFTOCiTET1bdtOZO6Wv4XJrXkJNvrdqeGDWqK1ZtV4ffPxqdJ/guvJi5gCc5V4arA5Q
LCOawXWByWeidz+4P9Jpn7f69M5vpp8OPzIG/lo5e6VWEPaK+uxFyW3ljXBf+RmxwwNKw+MPTc25
vJcpzKAtYjmBhekcwsj9ZaJ/8UnF/vddnNSFt9K1m9VqX+O9aoFDaIGfORcvnYQkazXueOI4r9Dj
r6f3Re2aR1fowcewnazNNHjsD6etrPPt0+PqfStB+pK9CsoY+djXFf1XNxht6gq95s4+TXXXfOn8
uBaogweas/fpSb836uSPgIH55XbU663JSwvlH0o0RIcmdrlCsd4cvKK2nJMLH6rbAK+LD51jT1/T
po6e21L8uR3v6hVD+YCMXvLxZF12DoStna6qeyW0TtME2CMt9eFT21TtVjrKv/nYuww1G9pkx5Xi
5pF1srMURzw3pNi2VYF77MIy7A+I/IljLItOgzFEJ7j+a4zO6+QK41hEI8G3AMAjgZmVLII8ielu
euppQCQxvjfToqjvKr+aYhTxy+rOzQSlYjty059Z0+cWOQMq//dJU5rvOiTSfxhTF72UOEm1W2xT
xSGLw3ENw3q97gyJ0HM5osCVGvP6kwK1fyAJ1U+F0jc7Vx3anWpX/SckSdAn05UpOfp0avMV5PX1
woMSiaqdFIWiHjfv/aJ7PVQRGfoJv2J1S2Gy2Nah6bzktAjvKDQE97cX3msV/vIshhtHcVGebBSy
5umcV4vBLOCmnEbOVe0Yk1YYGz9ObG1TqIBZHsJGbVomwB7utbYHWNsEtUfNe4Dmse1g6CvbSFh+
d8TkWTvxihr6J2NqFayoRlP9XejCHY9OkzV3raaOPoiwvIw3pTs4ebr1abntct1IvD2YoN46to2G
e5Yu4k6jjmS68UZPs1HyVJwp2NW6YsUvVmuZRzQDWoSlVKX/SEGwyr6BT9W/mMakcDJIrtGmE0V/
Hzbd6D9UAMrOKdotL6KtW/+p55mcbypsvoMRbdDG+n17Vq+3M7oCQKooD6KwDUDn8viw6jpv80pz
Tg36jOHOTy1f2WfQyZH3b1t/jT+lXZ/PxJNSgRTrXx2SLuOB+1EgBKjWSWvxZN0auUn2F6PBvUFn
QD1SPa6nozaKNt3w/O/yvdFxXN8DcFPuQuHozbc+B4uOmNoEfUGaHOxagDfaRnhYzSHxEWuU9eqU
vO32RC39cpJbHfgFBXgultlMpQWcoKCPm5MfgOJzylQPd/pUmyeHiqn1KTBbZQvIW9H/pHEb72O6
Fu57rWyycmNnoaHtBSiSY1VQLAAy2+ZdvFGBR7TfFS/Pt9DzsuQjMx5Ma5ocVy9V3oUwrNAd4Nym
bTGrmwexaO0SV44TWwI5MZGHGzVzjIc6z4tN5SneLhvKb16nxgfukDd7ChCdxeXIBhTA6fnphHGS
m8V925xGbs4XzfPDb/noOAg1CzqJY1t9qequW+PDLywz+jSo94D5JAma38VKkyhT5zj5qR763N8h
5+bvnMI17oqh9neDW9XNPcdjepcGOe5kt5fKwslI1gObAUC6zNlnT/LczC3hWkl1SuHL36kl7K2t
6vrkrZQhz1mgxt9vB1y4AaDTcknB/cdsZr40UY7K7XSMulMOD7HbDX4+aPdpmwY7UYT9NuyKgKdC
Gn++HXZhkql7SFoibSI4dPJn/ZXwNHE5TW7Y9ieXh1Jy5gdguek4OPft+qAu6l8VdRfrOZusLP/o
+GOzcnYtxpcQCAZIg2Oe5raVkpGG5e3JVfQ6xvEEw+TWGIHXjl7lJ6w4Gxa3MqK5ccwVS13r/CxN
u/Ri4Quj2c/tezl+o8e9MtHi7hTpsVYCM4yEezDdzn8xMiT80BFVqH4PilgpbCysL5lkUkXgMIKO
MDuJaHR5XTF6jHsCbqX3AtZiqObqD90XnKa9762lGAuHH7wgKA/S0AJln3mHPKNvXLJ6+9PgOmJ4
yAYj+8MZnxi72LHj+rFFiOdXLLXyj1ri+T/7yumUXVUOnb/Vlc42H41ej5WjklUKPqeBHRfUxxw7
3SCf2oI8Nd0IUfNO2Pvba/Q1K7jMGiSjiUIQlXAesPM6Xa9Hep6P2XSKNNG/6BAajV2Bdti+qgy/
eBqCOHofBpSntxNK0eFesUlwd1PXNdVjHYYiB1GG2NsmH1QFDB3mpOVm9DA/2KJcVXh3BXyEmk53
VRiPmZbr8blo7bjf5sng/FGnRvsPGj37T1CH9o5G3iM42k8Bbs+3B3q9KKDAIAAiXR6lOc/8pZo4
WmE4CioJhhrdVVxKnwNen88ptNIdu6JbSceu256Usdh89PHwGuE2n51yjYZ5NljT7qS5ZZxMmzYb
IjwP7LLuNobbpu09x6AZ407mTua3sBX9I3sp9PYWCrrRTs8s/EktURr/0dduxYtmT/aPt86J9IXi
PKT4J7Gcsw2qpKj0D7U5nXQv1IxNi6Up7lWeeOh4Hx9QXcaS73bE6yOBiFKriZeuSc91FrEaCm/q
lX46NWYVbXoz0R+CQfnkuwUHVK626s+Mk+h4O+j1p6dQIlVZuF0pRc8RJbnbpW4FvfOU6/m4A4tj
buIB5o6bqHf94FSfboe7Thkvw82On54GpW/7vXrqRrTd4dE03xBePqfRqK9cMNeZi4S7UnfhYUvN
eJ6cxq45aElVqKciHeuD0/W+c6D2ZCU/6tohH471GvUEoHnoPuZT7MZbMcSD90buJ68cCgmoKElt
Aww950/sVqSeM4a+dXK0sZo29Op1DK8CdV/jlbayrRa+pczEOdqBmXLkysn/6041Q7fMMyQqTnWX
TEe8Q0ZUHa0EZ92qtu9586Ta4fbnXIrIBQogSTZyeARcRgz9ysTxeNBOWqlA8XTi8OgN5pBsg7QN
dlNfr2UrC+tHlqaklhpKJyABLgNWQa3VyObop6ybhmlvplbnvlcT0xs3IKB9c+WdKg++ywuANFDy
2KSei1TfuwyHOZvudZWnnXLBAZMCuIqO+B5W+koV/DobkbZZdDdIROQLZ5ZmK2Ex4Y4T66e+ydut
Vps0ghKrP6SYPG95Van3oIqiHU6p1JHf/AnZITyowCdLLe/ZJ+wCwxhKSrOnOCnjhxC1pHvDB3nS
Qr7cIVa06o92VfB3GSu5G5URRO0Z8+WcipLiIn6DOm7Jmbkdwmg45l7dPmVJED5pfuRtPfyGX/Ax
0Z+R3Pe2omrHPQJfq1YMCweuVOqhSgO4BSKLPEL+2i88ssvMiHrtxJWcfJwqLf6Vkf3fmRy7/SbT
UnPaaYruKiv7dGkRU50Ggirrbld1xrYvRsBnpXai62scvd4FB6XIE8g2fGflGluMhc8PoVhXtFwv
x0gByozhYKonKy+7b2WkVB9xKMT5r9OsYOUCW4wlcRS8dTFhmhe8c1QYQn1gXIWRDr86P8D8ljdt
Z37PWxfr+NsLd+nrSSlQWxZ2gAnM1pEWmd5UUUk9IYDj3aF6jypclNUHr1anrzT7wVNXk/h8O+jS
EEGIgAd6XcLzwlVemG3bVpN2EijCv2A4oT6kepmkWxovdFD/IZjsYoBVp2A6X59N7RajT6PjlMdT
VDyq6EruDVdBNVgoibUynQtHOZUZ8HF4B4Gzunp49m6LqFHEUW5bkbeLEXdSeWh7+rey7JVdi7p4
uLJelr4g+SZHAOkHn3C2NqcwDc1cSYyTo7jlDiKCkcFMdqOdVJbYaKAIDyxp7W2oVnkjAyOjksQF
SWth3hAbnart28nk/BGF/pVrO9G+U0up77jkTPPl9idcmFXw/VzGaOK4QB3kevrriHF5HXjTaFNf
FVVy32fd76KGwdEkVMhZn7GxhhBemFMCSll/tgQJ7GxXOG5WDIKa1sk2CrX92dXIy91Rg7TaI2va
p/ytYzS6a1Csn1ZA10uhyT0c3HiBPDOzl2MViRUhpxEZJ8VRivegt9L46Bhj6h4BrcXfeCH1MGjT
/l/yHhu4KdKLFE2ouM8m2Q7iJgs5w0+TYse7qnbSdq+JyX+eArc8qS0I+JWC3sIxQLaMmDeimFKu
ZDbUAKsm1agN/UTZWHkvsPNxdmXeRfEhtqc0XpnYhZ6c7cgtKdEaIDXmjbBBK6CFwUR+j/hW8OCG
XmrvnLShbJAp0wMJmjh0WowqGajbB8VwAvEuLJTggXqK9uH2gr4Gy+F+ReLFO14abuK6efmVXSMJ
YpjPyXsR2HzrvGsMcyOyQXzIq2l45FZp7utoLJDMt3sY6NaADF4xVL/ATVKzhnOQbyHQr2m9X2dQ
1JgpbEg5Jjb4vLWkVYDhHKup3vuYnsYb4RekFYC1nkAAUQ/We+VjDLYKigeO7yvn2OvZeJkmsvh4
zUpvW3bd3DEHFFscYsvVsOiL3+g/YzUZWtYTGjbOMdTi9ENWZd2+0YW5sdugeuitqFs5aK43n6tD
UqfnJFnjV/LClMYxIc7c4T0JTdRuBwEGbqA88oLuRORtXB2OY12q+poFzPUBx3qkOAuciRYXVN3L
5ZAVTdJFXtG/H32j+z25XnOP+W2tfEY+iivYMgMnePNNBcKU6hVJOQYNVxVLc0zxQWpC95QG2jGs
Yl3f1E2UQ1FL3Q/pVPrfby/5680un5G4kaGGxx3wujv/OsPDSfQNws0ObgVN/rvrOov6qO3/1+MK
/vF2qOvd5YG8RHBPxgOtP0/XzDTgss3i6h3mWdN9aw7ZfVvmTrz3+tR/MBO/P3Vhq+7DJjaqbYme
5WfLaMIcGXRNnENjzH+KWMublRV+9Q5CV0JyeujagnEBuHb5lfXKL2GDqNW7tNXL39CEB0x96WXk
d7fHf7WapP/TKzON1Yzk1uxcbTyRmZrfju+wL4URZWYhO8ZseKJbdZD9DibbPvz/RZzlIH5kN+aI
Kuy7FkvSequ4ZnLnB039JMDDHIVYI2TNF5P0oaADBMAAUDmreHZXlXYNDSoQ6XORmfE917LxnBv+
SQvjN3tgv4ZCURgWBn9Qxrz8aEmZjllQpOmzcHx6XGaa90D8kvwMiBbTcbexv2sIxI3bWEOU5fa0
zo8jGZvWCUR6CtxgPbXL2G1tDXrfusnzMNCTEklp43edupvAbrUC1SvX+J0hLv31dtT58nmNKo8/
FqnGi2d2GMVZaXooySbPYzOpj3ru/qeZdQjQZnrq0yJe2ayLY6SRSAOb18CVNlwcKfB9rSZ9ttUe
8+eAbpG+GUEH+vtCC1CMLgLzYSpto13JPq4D8+Lh5UhKIInT8xp+GfqJiM0hfY78cHwIovxz25YI
6uqpr92JeBCnqEiGN25N9j4lfHJmpLlZu3OF6hSmlG9lQfYcuDhnbPLE8JCtFObQ7zLLN2Am9HW+
8gBaGijXKWkzR4EDVvZyFXVl4OuRKrJnFGG0g5HU3p1qAAkOgIW/r0c7QRKqXwt6vUOxmQBiCdRf
+lXNK3ZB2I3024vsuRyNet+JSTP3QdBOz1GFkfMbD1ZSVpJl9B/AqAIEntug1KXwIRtY3j7Qsh4j
SEDBkNBSdXhriZ9AaPMTieObS9OZTWVpaD4mqbW3D31uE380zQ+9R7VdApBPKGKv2evNt+JrPFlS
oslEajTfin2ka0pfON4+ygvnUGeszCzn/dob/bCljvY2Nz/alwxPPjsYmcSVz84bjbaWGyq6t0/c
ovwmlKbcF40tjiF6VyvZ+PwufA2F/SOKbxAMuKgvF6VWQ4Kn7gmUI0W+Og/0Zpshg7KS5MzzWbkg
gG5STQGyAmtQ/oq/kg6r7CPfyAZvPzQBep444+zNELiHrmXpwVZ4aeSwM48kCPr+9iF6PT4iUw4D
lcvjmPV5GRkmRar7duftOynpbOOgBL8g0Fe29lqU2TNCD7ygLdvG23OOaY9Wj0NxaIOCuD2W61Uo
xyLXn2RQUee7HEvca0aRGZWHc5cqiSC9CfUSEqtrNe0e/8c1BOHSqChHoZUH35oq/GwZktSVlQmc
f19PTnQQE2wpvU/0w9tHhcgP6xxQE5jwWRTVV4uqQT5kX02ufRdTjQs3lZ45+yk3xr1NF81/69cC
nijVOMlJJRJ/3iVSHYy6h0aLD1Pn5s+NPZbPoYKT1JvGJcUnwD5ws/GpNFCQszXhB0M6JIkGAbjQ
+iMsCepBaYiwajE07YMGU3UN6iH/j3893F4jsjIoVQLmd65YsWkslKoOrfRs6t2fwEmndEfB1DO2
NQz1O2dSxMmHfrP3fcO9q4y18LOr5jW8lMjjiORG506/XJ6BnppaInzsk6zI+Ja4PcLX4WR+z6Dn
/7o9t4uhWJqsG5WTa97JsJ2grQ2vis6t4Mtt0eXBNxNJ1b7YDGpSvu30+t/AAJRQliEx4hK9HJip
D9HQQDc4J1NrVB/ywkrV93ZkF/1narKOt528rkt/+ppWHyuLcsrL7dHO9v3/4uPljO4NZVO6zJfx
OaB9P0jc6EwKNgJwQJT4D+9G85Nj1FZ3SO0hXAMrL04w9pZQs2T5dO6igVodHzhWorOZ2eOwtQfL
SbYF0zyd/GjQvt0e4FI0WfCyOaAluHy2cvwGJ59BlDEuX4OfUmYvg8k5pamb6j9E35tvq5m+zif0
dUScwGIh8yp/zl+3UdKmYIFUJzrnJtZimx4ue7Zr6ny6K508XEOMLA/u/6LJr/tXNF+HE60FIjob
TRpPL2M5Vf4j8Gfrl9uE4/7tM/nqbyXplZTtZkOzALObnYIPcFbEfvNhiJLI3U4tRrIvOuRsa+Uk
nd3rrzMpIcHQejlzrvBdFO1yZaxGcdYVo0s3VoG8jZ6BRNqkBgW1Y9C7Xm6Qynf1L4R8++YfdgZt
PpaMxNOhQXM5twUd+DwonPhc15XzvXZG56hFfbzPldp4ESS+a2IASx+TopwUwOP+1fTZSm1MuxU6
AOhzr1XqtPNiJbU3OkJH/TZVy9V25mI46vRc+GDbryjbXRF2TYGG9NkODVirdaVN8bZWnXTbuH21
YhE0u+7lxyRtl6942LIUiGYX8eg3ddYkUXL22t4tH9VRTMZjD03jbWnM/+IYskspJbmvQASG4wVd
VRrp2U8HOzlowrSiYSP6ajxYpTJND7mTmGvCcQtnKFudr4ZZJ4IJV5IJRuiUnTSNbAc/Q6psAH+z
Udqhr3dNHhv2QUPIds0WcuHzkWXQrUSyjAL7vDkTIDpo6aUanxWrCnER0yhmmhXKSH4hILtm8Ghu
b//FUVJqQlcZlD4Ytcv9MOrVEEx1Hp+tcuy/etlwNwa6UWyLUksbytV9s1YBmj1qXz8mTShol3xR
QDezu0kDWB6NoovPvB+yD+bEaUu5drLbrVVyyj7T/Qahrqqt88Y3xf8ig53gTcv7hST1cqwT7DIX
I4TkTJk6LQ9W0Yx7J65T4zmZcHzfhoNuiHYTFL7qbisl7dwvtyd76euCNZAiL57U05d//9fBjsBb
pyaBnZ71NM5/uZ2nPNudYftbyObD8e2x9FcfQZmBgHa8jOWRnjbCr/DBDErrSWhZ9hkgou9vIrX5
fjvU0jEg5Slou9G5IJ28DKWYDakIIvXnzA+0YZeOjRPs4Wet2QAsTR9gLVBRJMcUuGZHaV7Zem82
TnYOQtf6QR/axQCyzZDgyPCtvT2mxVgS8U3rGXTY/P2ZJo2NibaXnt3aSu4i/A3e48LsOBu0pteY
couxOD3BW1Pt4W68nL+gRR8PCmhyLmOcqu7juK+PTcYRcdQgin+6PbCl7aeTp8lnGstwXhWF1x96
uYWTaNxFNi4dqrVxYYCc4h4BkU07DL8r0xjubwddHCFvavCT5PsIMV6OEGbBlLcJC7+Ka/MpaZL2
12hV3bizGrDFu9vBlo406q74OUN4gWIz2+apBGBpKis/SrLEOVaZkY4boVWgMdRJD7DqzuC/H24H
XRoheG56UMjCSorH5Qg99JEVYeKW6qpVLjaDB1SV16j7WATOGlRhMRbJBKUzeMNsuMtYiLTZuj/5
6dmzelrKNjyvfW71WEBpRrjW3FuaTTCqQPdcHk6wEC+DCdMRrp3YaC9S1E4PiAglKbDeqtpraRW6
DygXvbGn9npO/x1ytlpcwNIF9mnZOa1RGnkSidF9w12qKrduqbYf+pIG0O2vtzhIlorKoUznZQ7+
iMqmq/ukyc+2iocWLPLhna8ILdp0eK/fj1qUffyHgDyUOMSkAJI5K6JZUz0Vmpfm59AJ02PP59zY
tlC3bVrVj1xP08pxtjjAv+LNvmJvBWliBll+7kuuPUbIR0QgzvxN7p19T7TCfVuV8H/fkEsOSC8n
G8oyl8tmrFkuQV3lZ0dNq3RX2YMOxy13y5XUcGkvkCFIgXAkc/jnZZxiaL02QGYLb+C2/JpohnJX
B2n+0oze27CQryOSSFoSCAxxuO8uI02NZKxkXX7Gwy/S9wmYi+9lEq6mgEufSla3EOWhbkeSdBmH
FkMU4TWTnyOnCl7SvPQ/RlPd3sGY+5CVlbFSqlgLN/tQPYhc4J9Rfq5c6ZbXpZm3yTNNyVFp1INi
Zzv1Pzw5YTUBF5CrX3aPLkdI3uxNrW5m54rKpblzIsc42H5alR+tSo/dletAHvezGhclK45LuigA
2uf+gKGSlXEQ9jlC8pbzPlJaUW3isrBWrriFhy2pOcklzT5Okvk7rx+62K9HKzu3yNX7j64equ0x
KezyWPByeWosHCe2lR/mKqSeYk1weekr/h19duepTi3TFZfUaDLUlyCPg/qQplrubWKkB9SdV+CW
dPsIW5pXOaESOColXGdHWFbZiAlFWnYe2jTqj7qi9eUh69Q1FOByHF5+8PBo38yZSmWTIrvIU+Gc
aplS/PSE1hfvPco/b5RZed3gUmWFriUdPpbM5bKMnGHMJ9GyE0qRKscwrR7MAcmkJHPehXnuZ/9w
6bD4ZSrLMwiq32W8qph8hVdgfjYHvys3Se/nuzFIpruqbFp7G1reGmxrcY0CZIATIJmkc8BhVhpx
UdZKflaUvnpw86neZmCu/kyAro7s1voFa6/kftC5+W4vlqWs0/or8mzLVw3dvT6Ji/NUR+5eGfrx
LlHqFCP7LDxOmEv+5xW+svuHoMA5JYSd2vb8nEEgpwiw/87PtBjRFMIK0N0UPWTjiFRmp3KMt1u3
N9eupMUFS7OYdwoAHWpdl9+1iPsCPeOAA8eFdH9U2thx9xK/tnL1Lc7pX3FmjSpvUqlIRDZJS1/u
YamKn1j9aVJBCunkvUBP/DkOmuZtncbXXYKEOPeTTfoJHO9ydALlMdB48v0wpcpwjNCNUw+lMRTG
k1Aja1w5VpfudxDOOHNwJ/JkmW1KXg11O1RefEbPRFd+4DjVxs9qaxV2t5GavtHX22tm6eOhzoUQ
j2RXAHm6HF5jDty9YZNBAKoo1GlaQkJYVp695ua6dGLTH5DsKoqudKQvA9laaeUYTSdnJ87FjybX
g+kuhw6YHQoIT1DsLKO9uz22xZDy5WciO0B5cDa2SR8NdfSa9Ix9VhqePAuc+p8u15r6IWgwfdgm
KKJVK/nFHNL1umAYIaBYCK/Xtp8oHZeOKhwF874psL7XEwjcA9lUqv3WzC6fdqmZJPqx7ZAuPSV9
ojkoe1aNYaFnZ/Zhu3FyeFjHqqxD8TSS7H2+PStLK4x3KUBqaR5MEfzyQ9SNTSe29llhRTB9zOAn
dpsxSsb7IPW8j7djLW1ZsA7AgvgK1Etmq5nXb5MJQ0nOLbzKaqeGYdF/1Bsz8jcqlfitF0ffXHdK
7ZW4S6uaTjZbiAFey2Ajj9CQhbBpu6pNvC8QkhtFbDU8UdcQfEtrTKZAeGJK2ui8xJUNVaNExZie
a1Ss/J0u/PEPpsjqYxP72Ter1sbj7SldGprUb6GmgdjRVcHbSXKQwKNgUStpM7yEzVQlxyp3s357
O9DSOpGbx7Al2BXR5Mt1wg1mTXHGq7SJEyPcdFol2jtXHdv6UIdj767cmIsTiQQkWxUt8SuYRVp0
WLfboNWyZhiOAtmtR3fCQm0jGuE42ygcBv9fppK+vQQSU8qamwRVMfL/qq5kZy3Cp4xuuk83xAQ+
/vv2TC4ODectmdCxJue1tTgt0PltePzaSiNo/7QhTqkCodN+qzdDaO8isHFrRncyw5g/A+Rk0oFx
JcNjtvXS2MjjEWm08+Bg9WGpUdZufHuqd87kjjBtQZo9YYrg36VRXLyHTFT8uD3qpb3PM4RiLI9V
XqqzfBkHJE53OgZnFeN3sfEbVSvg0TYBrKQCUXy1tktEMIVjf7kdeGm6QbMwcMC1HHOz3CsaI65J
Hv9nN1fUPcm6Dqi0azx7RzO4/lyb0TCtJAmLYyXhwhdSqtzMc3a1KIzOaZT03GROHx1iD+bpg6IU
bfVdiaYQ+cKqwQ1qg1xcvJbkLsfmJCBp5SfMazllUoCmAdd5ngwqAoEVpc4j7iFSQ91Nsq+DG9bG
pjPg2Kx0w5YOCJoK9PwhdV/zP1R7rO1Rqam4R8hH4tgd18Oja3PwfYADE4VrJeo5LeL1ZqW5j3ol
csHAbWYftqiRTnbjiLp71WtfrCG8N3udqrvaDsFT6FTxtyrqwodIdaovepzhrGLp6UetHa2X2yvs
esq5P6meMel0/rlgLo9GTQy5M2HtcFb8usTLW3Ee3SaNQhg+aFVuCjAloO+9oX5/O+71yibuq0Az
1w3Mg1lC04G+EJ3jhmfD6Yqjnph+tGfjWs02Ee0kP3UR398OOec6MOkyJnwUGoOS/zE7R9RpUDoN
UUZe2k3sbDpnSu50iqL9Z08xqmpDa8l2Hgbh1clh9ONfPBNqL9jo0VCsMQCvjzR+Cg8AXLhpGlxx
Gx0H3rrVOuIclbxsJkgov4teTOIhLXGU2fuDPTRHBWt5XghK6m6tJjad48p8yPFenqv8CGQMYF5Q
Jb6WR6c0kFkpDX0nIoNFEDtvfmZGa22KuLb3jhCgkTFcjxA3UcezsHv+ZRIgG84rBVzdyq15nQ1I
DU2pqIIGJRo2co/+1WEr9KlBHHQIz9Pg2ohNmIWWHqjlIRl4e9yLgSSUXbZNKQvO9l4+quCWtCA8
lyGUWUSDY9EfEiep1nA1K4Hm10alV7ZVRiWBDK+8ExQp0ERGHaJY+ZBLewnUDqp0ErbOgXI5c26l
qnHsDuJcx+i1bah0qerRRGerP5Q2JHoUB9VyzaH1uiDBqoHfCRkGvhwqmZdBS1q1Shbo4hyg7RE+
QgcefnhaErwb8mxIjqAqwmFj9FN3zMbSjle+4cIBSnjJpZcalQBNZx9RF1arGWWJE2PX5l8cI+yf
urAJrMMQUB/aJHWI+nWQR/a0j6jWmhtt6Ho7g0Xgar+zQm3K3e1VdX2F8IPIiMAoSyzgvDfemGrk
+14RnaPeyr4k6lTRa8E/bm+n7KPbsZYWFoLqKJJSZOJIm22VsC60Wpui+NxA7xmeUVrRkf2uqsFb
K/4sR5LGE9JJFGjK5VfmjPbjJqwZVWDa467A36T5g8lDsdZVWZo+cmXqd0AL+HNWm4gSvS4dJQbc
oyfv1CHMvypd83OcRudfzhkpQUwOy0agEnI5pMRHVC7Fk/nMz+iTPYqrLZrh9AXqFeTZ0hmPYJ/N
FgHNAznqMlBq41aUoa9+FmHojB+8vE/Ed7ShRLTBQLEQ72I37HxQtmrZHjulCU5Nb/tr6PmlC/7v
XzG74FWjw2YhLaNz09TqXecmiP2lJM67pq/MByux9EeQFW238uRaCisPBwe1AHCFc8BGRBPXaosw
Ojthn8W7IAjMe6Rv1E/grHCOm1qkIZ5Uo57WJNqXFhLy6MD2pfbNVc9AtD2O7qUenQUuRo+AKclf
dKcfbakdb68Z/yxGo47+WoIAjjt7GXjhCOW8H6IzGmDJvhwH76MnipES3iA+3t70S8uJ0x3MFqxd
k/7S5XLKOyhCVhFHcKBCRBoR/S+aDTjuKNoGdWDp29oxAOEWcZyITQCldKtqoel+uP0rlgaMCIZ8
kPAkQdzu8ldUWttOHeS2s+sjaLRVB6EVL3kqemdjdLAkVl4jS1cb8stSQVfSwue3jA7dq+kTrtCC
Qs/vzlK/9C2OBhECiJ9x3olWwi2P7v/CyePwrxwkKM1Rm9IUK1rbiKv9UAL4fSmmCXgFj1uxdost
bZLXkpJEjcuc5zJcWjeuXml5cLYxqkmeUl31a2QcsRkQxyrylG+OX/bWPlQquzj8w3ekRAGgg/vj
qnTGNTgOmNdhqmTZ/YcOQxbcUZQi2bkZ+o23Yy1+RBjGcPnYIs5VYXbswd5WxApLrd+6gWY9lkWr
bjBTCnehMzhvbmADraB+7/KUQ55unhsophhRblOC82Sa2bALUzvwdsrUBisH/NJqIXmnnE5hgvtk
dsA7fQPeXmmjc92UENeqKpVFFyVOy22j662+MqylaaT0ArIQBC6ArdnW89Iu9duSdH2g/4Th0mRa
35UxN/au20dfpsFYvTsWB/gKaHS5ksnML9enEVMMtQGJnLM06A5JF3rFVonzBqlPhHZ2t1fJYjAa
y7KrxoU5J9BiCRDkiCiG51A3qnSPhmE+bnTkQhpE6BCCuh1tcTKBUGGXLD2K5iVBu8ZjvhJOeO5p
UTxjj1A8ayA2d6BwImsrVEGu+PaIlB9BNkk9eV69l5OpQcwbo5b3DfK6Gfo5zR+r8uOXrGz7vdZ3
4cp0Lg3wr3Dzm6mybaXNkWk+5xhQ7bJp4BmH3AQcG0f8magm/P6X4UkemwVE+6pB2Q5w5jEd4vMh
jfgLINyzNdqa2GatPW78wur+4aimPUjVmGQR5NbsOixtX5QajYVzZ2fauC2UcvxUx43vHcn0jfvb
g1t67LAFLBJGekvUZi6/nY7KU99TsTgnWqnu9f/H2XntyIm1a/iKkMjhFCo2HZ3tE+SxPWRYZBZX
vx/8S1suutQlz5yO1atY8QtvoOZ3EsDsQztRPcV3ja5GJFv1/AW7ne9vD31tHSl+onMN/5G4dbNt
6skrVJy88i+yN74Wyqxmvh13eWhqs/7Qx2rx+e3xrr1J1DqZWG4Yaq2b8fK87KxKmaFnOHbzi9Jq
X+3KOq/2o10bJ8JZ7+RFrb7s3x722umn5MV/q2wuRK3LGUb4BC6cMwCkHGb9PE8UooLWhsRUZUIp
b5yNq4ORZqx+yvDZt1JsvVOnXawmBSi1sfsSY4Y17SxnHPatYw7z4T982W9W4goZA0J8+WUFJOA+
swrsZ2KoErA9yxdXKWgYdVbyXwIKLF9WePaK7t+SBss5LpcRMbAvswKt+uTgyPPdFkn1jF6Q5fcS
RwJfH2P9li/t1U2KeA7gi1VDa9sRnWfHyUiJSUizpv1q1q77SCC7HJcU/dNTSWHdubFfrm7TP0bc
5IuLm1ru5Nrki9ii47NZrdprTfwCUMAMDLl0jo82cHJ8ey2v3QOodhFUQNIgGt2Min3a6A5Swpqg
gveCapD93jAqRdmDAsZTb5FecXALWz0aLeThGyfz6iSv1Bc6WNA3trKQTmPlXQ5C7kvWtfIeFnvl
vriuiO4jpYuqs2gJsW7l/1enGQYlzz+fBEf5cvNiXNcmdq8WX6qKzNFfNK/9WSV9+nVccs+XiTYd
qknLbxHZr8wzOKyVyAs+yXvlPzJWFaXgJs2/2M38rowUsRvdvJn9ZRy1co/3c/IZqRBr8GVXFF7w
9iKvUc2mLMrga0sS4USqW5vLXupySlFjy78UepOcGxKt/q5WnOJWT//K3IJwXsvuRHUr4e9ybu0W
6V6G4SMVu9wrShLtcU0sG3+aMNKYPCAaVW5NX9/+uit3HwEPDgbrBQ9pbLOi7jBXkGLgw7HJ59pP
ij6SD0q6+qdjUSKSvy9VMRwXEnw/6sxb8uZc59ZMXsHN0OJE7iHg9zkBFHaLd3flbGjc4/Zazeb6
2XLDRm3p5rFsii9ogFOw1uqsRTN1lr6TmTLx4ybRo8PbE3lt+dbGCXgAoEJslcvlU2LFsNoUvk86
mXr6DnDS1PoKI8l9PAmz/uY2sYozSYPr043E49oOBT7OAaFgRu9kcw0BzgWUP0K+jYR0V35TIppd
nsa3jKGufuIf42x2qDvmi4s5c0GTJm6CuW/i9xAcmv0glvxUJqm2y+s4/efteb36cSZbdKX5rCSO
y3kFz7xM0kBY3fHqfnzK80YfX+wk624EAdfHWR01EERgHjeT6KLDDWfbLQBBSkPdTWgvxgiBeYt3
Y6NcHYjWIjgH0FCvwInwde2+wcjqS6oW1jGvrDneW97gWDfuraurRT0YGUTYE+62r1EUFoIcXlJ9
sQsn/ljWiD/vUWtCFV3LOke/I+jqtL3tUKD++9QGIvr/j7xtdHCHjWisMDIgGfVJcyDC+1w9murL
qnT/QeJqufGtm1tMWx25MMbQV+0M0retMHuca3Zv5BhjNYveBKqNZs3cVtkexFJ1Y5+8ckdbxwJb
CogSH3pU0janQLGFonQ6/kJd3GQfC2yCjiyfsgSlpjvfzHLon9FbSfdG5yaJ39dW9NTbnf0rLruB
848Mq3nj6zcr/fvr4XNwr6JpwCuxzs4fZSqxFFgPRFN+8JKuPJdGV93NTP+Ohg368vai3Un0vm+U
H65N+Z+Dbh4Orpe6FbrMDyjbtodea6MdD3MfjJnZ79++Aq4OBdIV6hs9UqrCl99ntcyukjCUmdQp
GkyYoM5B08uK+nVWif8wGo4Z4A0AkZGcb0YbonxQjKHABqRLIYST27g2tVO3sw/A/Jtbkoibp+r3
4q2J5CpbTwdnq5U+Yj8i+7LKD9Cp00cV1TC4Tdh2ZuhFHMrM+Uvw0//GMwhjEAxGFWj7NIKiiEZT
R3VFmo2OVOk07/Frr3ZNjArS2+u2CdvWoaA+QMUhV13hVpuToiemHlfeGO3NyondjyNs3/Jk5Und
ns2CpzsosCHRB58SCSZAYzPhS/b2L7iycwiPV4ArvSpaoZtHWdV6I3ayQdnr0WT9jFo703ZzaYjn
yErr+sbNcGUlKf3xmcj3aEDmjMttqsYLfKZeRbknr2cgOVWK/U7vrHj9bJgmD+GydhE3QJmv55iD
QeZKoQVoNBf95aBVkfcIza4Ihal0Ar1c+p2Y9OGwQOZ5Zs8Ouz5uEyzqRXzjc7cj0zL/3ylZ+5xo
AOiXI/eRjWsUyJywxOhhOa4OE99Sz+geYZnBB8QDs/MCWy/bMMsTBBT/bmXXhj0545pdwrUEvXE5
eps5sRNhGxqqpeu2AYaUzQ8cToz9SCP4xv26/q0/MgBqSowFbJk0i3YLWe3lWCkIEMogyRjG3agn
+3ZE7ARZYdmcCyPV+53X5Fn2zrXj6dxnVezcI9Hjxce3P3h7yfMjaHiAsuMCJAfaUgWNRCny3Mum
EF5GfYo8PX7xMum+y0TnvQBl6Q9WqXvv3h50u6UZCZ4+yJR1c608n8sv7/k1iyMAPyUNCNNfsMsp
Px08yFn9Xsm0pf9ecY0kf9cgYL4vR11/1R/vmZsnho5q8xRObbbkn7TFKazdBDzT+mzasJEDuBjT
h7e/dHtTrGOSlpDarn1thOEux1SV2hr1rpBhpXSLu6+MdBx3+KTlmu+m3XTLTOHKxAK2IaL9bTpG
0H453CiowlaTJ0P82OzjaPXxx9zk3R6lnohgkFl6S5Lo9f7xVobpqr9tk6BsL2OFfKlxk3QJtYWb
wre0HnxZ0/XaWY1VxT6NPAePPVH4jeRkC81YV5OAjHQPkTEKB1t0Av4JrRWlcgr7WFM+um00DH5a
po62a5fqWXcbB0IcUMbnqIvs7NCaifYxUtCcOQN17G/ZU76+tYjcuDk0ZNYp3G5JD95o9nU1JnPY
ZEP8FTpzfJfX6q9hqpX3HCrnCQXk7B3P1a2a2OtLZA0Z1x4pWe9qF3O54ks2lF2jNFMYkXEf9NSI
dzHI609g3LT7Kkmyl4lu/IMZLd2TotnlLZLX1Q8HEIy4L1cZahiX40eUSlrLYRnQkRyxCLC9Fhnd
EfUNFDnsJUjitPjUGE3xC/Rj/ent03Vl89FYpMlBhA4yf4sbSZDOHKKZjy+SRdljRpM/tN6sw1KX
Y7+brL7DFFBtb/QEro5KT2qVF1ox+ps3YqbIgkCFM4VJnaR7aToydDAn2OlqLlrK9H115M685Qe2
xRWuGx7t7lXnmoIKco6bYXNNTaweV0WAFOj3y5W0B+4rrQPNTrznMprT/VjP8cHKrSdljfw0bOmO
/2HCQTvwZAH0JjG6XG2ad9ya6OCHlJHG7x6aXEmiJvQKaEq+i5K0edcryV9mtv/7cGDgax4C/mxb
9kU0pl+03p158Fv7qCAdIvyqT6Kff/9thJU0jhFOYHo38wuTfhWhLlDo7uaW28uRue+qiiqCWU+d
ODC6XHuS+A2LG3HAlTeCdIAck/sM9eDtETZlMUd5WrKLHSEOUdlHz1PTfqi6srqxc68dVsaxUf9B
RA4c5OXykSKqg96NcyhwU/nQNVJ+1OvcPSlxoU8Hx5HDU6y3HrkXJOcbF/aVr+Sth2SHuS1X5XYV
owW/SzRSZagjz+5zgKZQH7O6vTMWTbtVUrpyK67CDtQaECilBLl56o2kcJc47WSotaNODiKMXWL2
+pkUGxBUWv7UUTj9156zD6aRiR9/vZF+i84iMk69wt6WlmyS+GXUnCU0x0hGB2JKGHB+KpooDmY5
eMl9NaaDunOA4t5SQLmywi6ccD6e0wn6cRNZDUYGfTKfeY5xrFF8bOWS5d5cZAre2qW20GaYUKu9
gs9alo7VLYbsbwely5iW8J04ac2qcTzdTvxg5tFUtAqr7LkjI1WepexiA27zQ6WnSxVMiizqJGjo
41QBkmyxeq4WLRM7ChC2HpRZljR7c1Wi/6ZWRdqEeVrUu0GfHKqcb6/Tutu3v1Xn0NHbhUX+KoJY
QPbgfq7PodpO8otrRmbgqE32lx359fqigwzTyeDcEQduKo2jVfSWlpQypLSQOXttUcu9aQzeyi4p
s+o4W4N6I3u7sv2hsKxW8rQfqSutu+SPSLfPY5FlulxCj7IQJo3tOD4umaM+VmhcP/W9Flc4IzhG
c84Te/qetiqeIm9P7pXjTo8VqRNgJFQgtv1IE5UApbcylZ8wwn9S8yH9EGEQ2KA1OBbFX1aN1jnm
5iTuBTWGc97mXcogLYJPLtWwsGv5IIwBD2m5Smmeq7gsb8HFrgQA5Gurrsrv0bY2Yhg0pEWEFFzo
GvF0zFxzfpfiqfBJNQb1NLvz6A9eLm9kL9fWFClDQmxwjmsT4nJN2dlzrZWJGmb4ZwRd65l3naDp
oAmdXpWdIHEIVPpFcVPxFBlNfHh7Pa99M6JAqw/Wb7HYzfDJ5CRAjzUtpAjp/CiHxblHiTm5K4Sm
1QERdlLvbLn6brw97vp3t4eUUIPDQzGCas/m9LiKnsR5O2qhLYwpSlGeWIrhseWlRr8gcpXeDHTh
pNG/bw977R5FhYvXg4uBl3Iz7GyoVaorHMxEyY0dqjnGe1eqbaApsM+wQMj27Yyat1HMxQ2S0LU4
j646hxZBb4CVWwCWpaIunE3dEo6Ur9JgWI9OR12g1ZwPhZcPmZ+NkNm/9qhCJfd0+4Fg5jDy0UeM
tL82I1vPML1DGu74VaGZtKk+mZXJARrFEiZVi7dmjiMZVKnEl6qYdnJqe39Sx/aIoqZ3HjKEXKLa
VP3OSG4hja4lfAAJV2HGtR5Nd/zyAKDDH2euxS+plLH5LgdbfJ/zWQm6Lk5PqZyNnaPYNTiZoaWK
vqSyvvN6yijaFHMi394eV04DTTESbWAQtAG3KNmEFzBzJ501QsvsZFGZ23PbLNMOzUrxqOcqrP6q
Spobh/DKrgQ0wy33G3X4GlSe2HWFmr0Mpad0KiToWo5BTmUn3te2W1l5UHWYG7rRLHaZqVE1vPHd
V251apCrvwU1q1Ui4nINDIX69oCIY5hI1TyIaGn81oXx6paO9vex6upiAoYNQTfMITcn0KzndkRq
mzcMo99QdhlUOU6k8CcuvAe9w9bU72SWly9iMIzm+PYCXz2FaPhzDAni4HFtnlClqs1OUTVWWBvT
YDSl9ahpORAEF5v5u1mpmx3UCfFklSYp9kxt3beaGi7b27/j2oSvLqvke6DQwIRdTnih1o1mdeum
NzUc9yqZ7mIhdczqU+XGJ18JhyjlUExBjh6qiq1fDmXgSjPA41JDki39pbGLbq+nmvby9gddecYu
RtncJ3HTYoPQM0pvF9rnfi6iLxVd04PWuqhJaoP73qmi4gwqrN0ZGHR8fnv47cGFt8wW5Q/+lp3i
or78SCLB1JrdRYZ5G3kPrlM0X0B8ZJ9VWaYZL4nuVT460OaN+GT71ZhdYf5DZ4S0wkTMetP8Ken5
tDp6oSHAzwUkPc4Ynm+kjTzmZS+GnbRTQaFVNO+b3h3bXZFT/bqBkdhupfU3rOEnFBGd9d3eWZ42
dZ7MNSeUbjZCzECj3NxpbYarQpF3zl+CxIg96Wa6yBwBcqGSv801Cw+Ja1iHThgT8X8sy6wJyi4q
Q3vxpheJyyvUP1e7kUpvo4Xfg1LlZa5ZZnv7jbE7ZMIERBTmANMCT7gSPFrfO+9rM28fURJ1uv3f
bijI2ugUgwFneQn2LzdUIzqWLhFuKCNI4urQDy/JrLahNShdumuVrn6veVO13HgJXu9jhv1NL6Xk
hlPoZth8sGrLLBI3jDPdOmvGgMU2Maj3MiSDvisr6QQycuZb19H2jmB+V3OTVREe9CSP3+XX1gao
szH12EPCHpDJcRLP25W2iXHO29N6ZbMyEO0BwPzYqW3zWLMdoj5GoDwsHQowyL0Phyay9HMJUfrG
lXB1KNjRXAo2qLutTFVXN2bqTZkbWsuQPHStpcOoa0Qw6XF9Y7NcG4r3jMSY7qELMfRy+jpoaQ5M
TS8Ug9U8aGoxHbAdsT5Po3PL7u3KSeBb1v4vqAKiyM37RVLoIc5feuGgxONTuzgcP2TDwymKk+dO
zN757QW7tjNQLQHrTnV5dV24/LRZq1Glc1otzNK8h6qw5D8iPRlvTOC1bY9tEU1fClArgvdyFJhG
2DoQ1YWuU2MvLsuuw9nB6a2zABYWHQ0rqo6jkbq34BnryvyZhqwbfxUPXP0dfpfpLgd2og4865Ab
odB7bfExU5R3Jr5np85StCjA8Ec/lrYq7wdsu5UgssqbqNtt8Pf7J+CRCdMN7aFXmVBdsXe82NbD
aWhMuG2mU+/aoi4ObTmP6FTZhSBKyNLCX/SC/tLb63tt5h3gUjoFUmDbW9jPxHXQmGZshE7S4Rk4
i/Y0VhyQVEna9zJVXL/DFfhG8ndtU6036/rR6AdszwvYG4VyVqKFBkL3u5S23T9pXzdf3/60V7Ee
M4v/F6VlazVjIOi7XFy1qt0EoL8eVpWX3VU0afZ23+GupvT6nh67g5WMIh6bGEf2opdLvetS75b0
85UJxhlxRaSxx0BwrXfHHzUb3UJobSk9LZwtczTjPV7anRkguVJqQTkbc97vR/pXsR7A0eOM3Hg5
r+wu7MKpC9P8tuxXJLHUGIfR7lQzHKY4fkhLV/sQ171zSBDY6gO5zOUvw6mUnesOt6rSV64qagpr
cZ9bcV2Iyy/nPak7mTdmmKZQHE4I7A1W0MEK+mJ0syWSfdNPqh7fuEqu3MUI2LDmYGMY1t2EZFHc
eOqEslI4Iyy2j6ylewczw4W6bdintzfYlcuDPIZcZqWqrsX3yw9EACIWkxB6qBhZVR/6Vp/s3djG
wrQwtEJQM0hIKKynyVSq9H2DK/S5moQn/v40oXjC4jLVLPR2nku3bImOPB2fZK/w/D41i73rCPMW
au7KeiLxwUpigYo0/vY4uXLS3c5MjbBPvfjfmoJU6y9W0+3jzp38IRlvAVWvHJ2VjkDJk3YcH7DZ
QIuLolOtV0Y4TuryvZhy2oDd8pKOwj3i5jXdL5lX3ijHXftIzovKM74OvMU7mfo44BCcGGHRYa7t
TqMJ3ggPKs0azD2J8S2s+tXxaPCyg0jAqX9c7iF04IheR8Rd08xMd05kztDH2ipAOrQ4EsAM57f3
7JX7gOIGBGeGo5Lsrb/nj+so5yXIhkXYYRGNOkI81Iy9+WuSSHfY40CtzfEp6jyavcjlJ8p8mND6
vGWqdOVipuoPvmrF5q/Sa+vC//EjkE+pRdIXdug2pitEoJVaIj5O5eAQYrRpo95bWTaO+r73sir7
AHAE7cGg02s5+EU057fC39eTQtpkAuHjJbSIgDeTMnv4gsi6scOKCnuxj+tuuMszawxiw8xfcnSj
Xtwu9z65RvUfnn/GhkVIQ4mKyGvyy7BAamJzhVOxjHPAW4JOZTzUuRMoai3G+8nt0zGg/KbFfoe3
3K+3N8Tr+5LNjnwPLxN9b3THLtdi0ftaS5XIDPE5r01/qcrpOJaLnfmNahQ3rqrXN+Y62KqOCRAW
PMX6Y/5c+EznJTQrK3SqVO7dLKkOeZM4J2Pq3hOARJ88/KCeKiOpjsswZtWNx/Dq8Mwx5U44QxB8
L4dPh1RY2EGZIePJexBpdNJKK3o3JRrqFDISj8kAHHY3OYWYfbMjA74Rbl2dbWSV11ngpt6iWzy0
zhxncXiOrbL8INXiXadP9Tmd51sH/dpI0GGJfICuEL1v9nS71FljJ64ZKk1ywnsi+hGnpnowxzn5
y4oe+JAVMfE/mgYru7nCeG6bCgUkC6iK14lnoN5ofx1ADZTzc5kM8ZTs8Cr2voDnVONwgaTy6e+3
8OoqxONnrsD/7bIaeVZYaNWE+TIZYVt08zs1aQY/aXCienuo15Hr2vAD0U3PBNMLff3/f2zgXObG
UI+eFSoxqm0BzHSg27FtVJ/fHmddncu8BKlOKjrUxXnVX73pC9YawhSNE5IvJwfNnV9QkR4TP49U
w6+j5VYh69puoXaGTALXHxWezcGMBW9hMzBeZI5y9rvOIBvqp6o62WMlbmyYdT1efRw05rUIwCO0
7ZwqjXAa0hwnrGG7fYJeP7Whhw9M+VO6s9l+1yeU1v026mvzxut3bVq5YKBnrY10Sv2Xy+f2w2Sp
eWSHrUrL3HctxQ1EbVmBUhZZDvEn/+fv15FQifuVVilnZH15/tgvrdHobh27doi0kuhPbmEUrW/2
Rfw0tqU37RsC9xtb9Nrsgihi+xB2A2faLOXYjK4xSsUm4hfNczNW4ylxGvvJEkNxWtJY7YLCTatb
dcFrbyj3GfGwQVTxyuKGezNHvJEd5LSmCHpQkSSsbV7cZ7DDdprVS7mfUM95Pw/qX1pV8GxTEQEb
CReO0I3H9HKW9RpPsTRJ3bCKlCFIlkLZpxCMDlOj4viHm+KNbXTltECfcNFRWHV8XwX+g67WnaYy
HkVd6wxAz71HR6r8NhmudqO6e2XHsntWTcN1Zl9Vd52ZJNZsJJU5Wxh7XPUQcoyghCyFNuLm6dwy
8rw6HpVHwjPU0WhJXU5lNhaR7UQUIKt+bGBSK97jYpfin0WV3WOZj7dg4demkloybEkDRo675TOk
zohHtyJtAJZVtevmntc4A/g5G1K5Be9/1WokvFsFGtfYHl1VVLo3H1eVoiu82AuRXbcOfZkqH0o3
W/Zd1chDZrVtYCpGzi3ryHGnoVQa+05kaZ8pyho3YFOvjws/Ze34rVpStF82F4OdEmPTB/F4rhDk
hXyUfK6kpY37Je2Ls61J45NpNnF9QOWh+v72pbRVZl7DXKjkoPCxtABjamxeMb11Y31SOi8sFl3F
D6SqOn9yvO57p6Zj4c9mOZ5Nrxz2SlQrg2/VDt6HltebxU6ao/u5wp3oyVHcW+eYa2qz/9CEIxgm
NVnPFj2rbT4UN0LkdaugoqnpAIRqK8+NgPJY3wdJHpcGvOxILXajlM5La5Ho+30rZ7qHA0Z+6GBN
bbWzFG/46DABxn5IwAEEnjGQVxlFbbU7W0O4KkKBxNoviGkZwTyb0We0/KhywTuRy6e1z3PSRKEo
wWRFmSEDdFSh8QZZ5iG1E5SmXmhDMCN7FQ/+tJQaBLWxG9PoMVvUKv9Mt6sdv8eq3qSHyiZGOMFf
yZLOF5ltRZ+UQW973Y9Kw5kRtCkUGeMb5Lbt9Gus10k+2XKcFBul2HKaPphmG6cPczq5wyFZeNS+
Ulqo5ZNI6yo9G8JUvC/WlDjuKVIlTUS/4wnQRt9rxqg71njxYpelL7FX3om2GJHVzmI7PtuqMHG8
Gd1Ie7bcBsRrLoZRBEkaz/biW/CyBBqHKjO05Pnya0hVWQy+Zi6ZOMtWh7vlSbdNj108NeW9dMVo
PiUxFgShBLGbHnWzK1yErXX0wnysxctTIzy1OFfNlM0fgWbMZVBpRRvtdU/aJvKDrcxPqUupd29g
2SF99Cks66C0XeTuMYPQyoD2T9zgKRPr3cs0aPryE8kj3XhQJkubH7DdLvAD8yxZto/KDLXOH136
kc+DbSfLT0tp8/TgYrKSPPQDTg+HOVfU/sWJq2I55jaK0ju9dlc2lVZCIghBt43xfAb+unhBWxSz
+wUPyXr+RVt71tCIt8kM7+Bnlt0PLB2qWuymfpKptYfmmppB3WBn2/masTRF4btJFSelDzrLGPRg
pse2ajrXcLY+6gNCfK3P89jXD14hRbTD6axPe78w6ljJ0FZCi+t+sSvaa0o999NJhzTEP1uKtBZp
QEfITtKHaOmd9iFVoKBhwWpLo9B2aVNpy2mmn1VofATn/jE21oZ7YPS5HSeBmEq7+SzrWSvustk2
o0NlFAD+9sugZPHJgoRdNXti6RY9Fsqsbj/5mmymZPKBRoCs25Uth7T0qy4S9l3lOZh3LzRJ6jOS
/Z33rInUyOxAG7D8fRyjOO5+xtGSpwFqJBmc0sQuh64LpqUD9GN6DbIMthIpXEzeNDHFAX2JBIlo
rU7o1+0Ga9GqvZUt87KvFBCp/jwonvNdQT9pxSdq9UM7yqz2Iy3vPX+lG5Wf8k6Zh30vBEo9Hnku
Be6yFfknajKuguB71IvD0tDc0wNDT2z90aHFueyisTP1+8GyG+ssXYdUalfUAEiOuozK5ltU0iS4
q0rbXd5PxdjMSaDIbtD8bFry+KdI2wFYj6pFqUc8mzXqoga6otrdEbv7CtST4tT47SzLokbcVe4Q
i1OmNs5whhqWFQ+z2unyubNk102gXePIC+c2tha/rDPH/JnXehcvvppNY+anhqescNTRUaOfkVkq
8rshatF+Qqt0FnctQoz5uziNUaCBihOjDkbVyaTujmCZ33iL6T1HrTqodwmMyiXMFLvT9XNSSycS
flfTPNjpcY8myKG0bPASyC2X9rfEaJT4RzqMrQVCiNblPtGHbDjmQqjNQR9GPb5jcVvxQ8DobR9w
B1ak6ttmrnIWUG1Kpn+GuMqXA9QwN4NsPFjjeIonxF54Ztxe+0F9X41jH3lKVb5TopZ/ZLhplJ9a
XaLIl1Oti59E1wzjo5Y0ynhWRVfOn9ggjh0Y09wMgd2anTiOtjY3p0Qf1eQke7Fu96qdx39kjf7I
ErZ9TOvJHgstO/d9PeG8K1MxckkJhYaQHrep9n0EwNCdM7ephsPcq9H8vRI8KIELGAk1WLt2V9FO
I25Xae1JuF33afFqE2HiqDFhbqhxYqrfoIUK665KpJT9oZiRx/qCapVm7ieXR0E78OyUw9ETtic6
7MGAdO4TCBe9E4gly+ogi6ZJnHgDm+ZDilVN9wWknCrrvT2gw/xtlmwfHou5Q6nBd8EviScdJr48
5y4QtEfHTqhtYneP6Dl93xn1E8RP7fpcqkOqnBnbsd9Do5/Sj0nMqT6rZKjzSSh6CsTcsmqZ+oXp
pfdjb0c9mWnnFt8tdCimcKAPskr89rm0PtEByIsvshCTreN/y5k5lRZQhZpHM++0Y95Ycph8SU3b
Pg5Afvp31JjNekfEXlObbIUlbOEDUyNb8RqAgs+Suna1rzIX4IFfWmXt4pRap9g7CaLohybDyXyf
j65i9D6I5TjdlVCulaBSXLsb/H4mDPUH15X1KZFDy2PRAN8NWFu9249latqnGO+TxV+9W7wQw8A6
2efopCVfLbv25J1hz6057WejdKY7gO+u93XoRiV9F4+ePiDX2g2tcWpbJ/L8uethFPlFYwu92amc
0+rRwdni46CCGL4fFjNSjuNSpWmyBzGcOgJlSztdvufdJIp/u7ZR+YU1lW7vGSObZvlUZ4mZZ4Eg
Y14CaaJtwi1q9qwprmve/LT0niEPOKfQXfrHUJaxMQPeyTl6H5maccC4pemBl3VzcqzgJeqPcSqT
OqR3BsF1B+cjQllIW2ekAEH5k1upmvd9XRa7alAhZUp9Qem6Wpaiec4ahaWSE16LAfAa1fIV4Vn/
FkmevnfaNhl5udHquBuGsSM+i+chzGcZ/WjSji68gs9fs5eJo4gA92Trq5W5bvooROXmx6Jz2+o4
VDkBuNpFLTxnVIcOEDsxIhxEpFMPxTIW0R4elepxaiPLYTTgzkdZd5Hmi7Eff6bugBq168bpt9aI
4k+tIVVgjbEzaoe0HArEd+LIepqLZcr2gECGWvfzXq29I2QXMz8M0mmG+zkv2/ikKQPIzSblGb0r
i2p6PxtGND83jat4X6Mq11IfzrD9zqSArLxTUL+cfjQldh5arY1GQNgXPcsFxQ9/NkZLC1W1HH7m
EODyoDCF+b7ra+MZy+bF9L1K95oQ1cN8J1ci0FmtVZR5hDP32a7UeptIGC1PQjssLedAxlKrj9y2
sXUSejeb2Nga3XtBFyDlUWCafrW12bSBo6GHu3PtaIh3tSmS99HIhgw0Rynfp3Ujfuau20dH3Rtq
+W0pHaP4KRd0SQPp5Da7ORGaOu8QLMVjKJnoXH4jwBy8FyVv6ulTr6OJB3I3nsvTEhsp4p6lkpX3
xEmCSnaXE8y0POYN8XrUOC88b6l6N9GcNHeeK83BR4DYVQ8p23UpfSPOnH8jsFskZx7p4TEGuyKO
TUa0HEyyjnIwAaM5POstLcT7QRPT9MVUaFv5oh6mao9hRuyd8pqmAUHUEsfHbLBjw9o1pW6zfSxj
dva9mThYfUkshTyNa/B+HAc1PWpmrNgp4Z1n1/6AbOi7Ii/mX5lalePO4pd8yA3F6/c8Yabu2+44
yqclkppHFmUSJuATj5ZTulsQNxCBVTRNvsslskN3tJfLZJc1Gk7Zihs74lTDL/e+8nyW1j7jlVKO
NNPmJfIXVW2V3VRDCKNX7ZbVMTfcLnpM2tyIP+dO61T7SaidccwmU60DmVhWe0BRN50eOtkOdJRE
1dXfqZoMxV5xcp642OA6+9pkS62fVwxgCklhmr1TbExG/dkwR/uI33QL9Kc05FD6ZT7nyd6b7HR6
JrNwph0xo5sB1Wy05awLiKNki4g851Go1m4Wc6yNzLnjBgHq6lut29pBljfDIQbKP+7sySsFM6r3
9L71uYx2OABNTgDV7v84Oo8lOZEtDD8REXizxVRVe99qaUNImlbiEptAkk9/v7qbiYmQ1F0GyHN+
W01ng1FLpX4sWvljmG1vO0nbG00erWSs5G08lPTzUJRj32i67sLC7WYSR5uxxY7otYE43s0+RzY9
fN1wZP1AdrnNLcSIJS7sVYdW7wYUFSEFCu1kR9q7OEquqdWEoqvvglJHzvRsbR5H7Z7R7+i4APMh
fES3xfZtpDrHz8tpWmLNSlyJiAEWK/j9ZDbHTQ8eReQV+nr8rlXrTRgG3eN4CCUB+o/szr3/p+Ib
lflKOwHX2+Yodjjh86uWpEdm6ug1fDtK1Kd5s64sQboioydGJM+9N1ve1+F7tb5xprKDrHGr3btx
xKrm29H1BK1x8dH2aW0vyRsZjcEHReXHr4BZ1k71tBGD2a/HGONNcY6u4C725qwNDxH/puXObjJr
hXPBkdoZ0s/H1rvxTOe/SPYtgJLFSaabo7coNZuc3gtTgkOOOB/nYVFprS0CUss40TK39KHjbBiH
7WltHWRCTqVRNnRN6aq7dvAPngdYxNIGfLLJD8ebq3S4VhFfdN0KL6uG0f8C8Ujq01DHysuEHPsp
m3pvHovGjGi4vLiKfGp226pP+1iGBwWEkmPOSHyyy9LbYeq7Kv6XbIv42VcEoKeRX4X/7DkRf0IT
GZntTT0/eck8OvxReTwE1lWZQLzOFjFzJI1VjIkvutQdRfC1Qwj/q4iH2rKKXpEjC5NN/mrpnWd1
qnkM5IjGB7afsenLG9PYK221Awpi1+vqAMUniEqu/JppnzZ730k9shb+BNrap7SFZNbpRMLFeziz
nKS1q8Om0G0XWSjkoq7NdtyjeG73tR1zy1KLxbM0Wl/6Xc5JVoJi3FsbcX3pJldnKSb/EGS5M2Ra
qbcc12hy/yjXbHBnWafSrL2T1SwnVbYPcxKlJEJWT722jzkNiU40ZwLqxFPYVlfJeRno7YS5nqJt
5gJ1Tz8X7lvtr+YLIzB7315OBnRg0kRyC2JC3le3GYZsj/z2L+vZgEvYmo/5oq/33v1GJ4iTOVNd
U+C2JTiJk2NxnmPPtMQj2Mn2bPl+u+b1cVAJ3yOXut9Jo3nANtGNWcIDkphFsYz/3KUJ7aKk0Gos
amUNZyV5RueopZoli2gr4LDU5MGmnWAtTi2dwJyapCcFdgln959VUwydOQsxKhlXWTdnG6m0rz6v
jIAjMJSqUPahTV7Vh7fmLaBFlLb1Kt/H3tV7GuuR06FaGOhzEdbOX+nZesvXwXGavAF45LWIJuRo
Rkj1vHqafq8+tKrfg6v6Fltva1spCy1q92Dt9pyJUomTYTl5QGoFCkogb8BCp3E8FGKdwo1c2RbL
SByp8Mc+sGSrWGjB3huqT3jyPki9wHguT2fj6RMHK/rKvUEaWOrFTYpkUXzBzRIz4MSmYidwvGYt
+YyvE5xL50GVDyr8L7KuFlXpHnXmttFEp8jBfWM7n221xNfNNvgz1o3zS7fxnifzQayOXfbN47oB
tvA0KeP3SRxzfZq9kAO3QvEzpRO6GzCQwXhfxKs6HVaKYGQtBzu4cJv1Hg/KyZHpsi/aSxtv8qO8
d80h+Nm7LAhnGnH5e9LmLhhUteeOEUPHp8MxkS7acUp8cNLH09sfITNoREfGVVAf7mk5tRs+VOFs
UxqNjSvyPhikzJ0+th/DelE2h7NNnCWS6cTNRNgk//neUONl48H3VbtVUKdhGak+jeZteGH+UQRs
e/SRpkdIi3LqMg3sL4gXSwQCBy9r4s6dQFa8jtxTdVgMPeM47VlUd9p/CksUvXwijnvC3Q/C5Ug7
KPOg7us/TAwuzptptf7bh6UNCt3N4VvPoSyzYa1G9ms7rv7ZjRpUAfx0/JLusA65XNnaUlXhTMsM
+XbLG8JlIZ+qSOnlcbC96TbawvqtbuZ4TYfKaR5WDun+ZGJkvredmniR/Ro5A+zCWo6F6GVJMeiu
mqzRYxcw3Hswjz5z/KUFTIwyIuLx4WEID8uUa8sMmQSQqE7I2brh5IM7HSfwQ5aWgarYlOZRw7lO
5FyV+QRcq0wEeHgLhou5uevAmevChlFJ3u3NlOCa4d6xKBIcfexWHReT3vlkvVHJtnBXu3kJa8u3
b1zumD3DGNuvfzvLRhk9dLO/3jsTEP9NueJBuJS1odY0YRYYc0p657fRMw2wCylNiCx6dwIVZktW
2XQsETv66PoPB2y6k+qejAe01mHgnoVeaK84trXir6jIFzfMItrOYmkZndoeCRkZhClck9NT93QZ
NTV5GRmj+HRU5fOn3bpvI/1I+yEfLMv0Kt98nzvYpZTLvtgNIsB6HsP2THh700CDoDnKsDzaScZG
vtUpBHu1nCVBcKxfybwHX1HQRNspWsCDsk6tjUyBQ5X6O9Y6gFCw2D2zRsSRzPs46DzSheO+jrkA
7MG5wsH/H5pW827YadqX2Lj7J/K1eszGMeRX9YrijoeqAV0/92K13hQIr5tOs5xrGKhtiIZsM5aD
GWsow3++O3LA9aS/yHSqE1bgnm5u7nukPeSbshXpzLiLezMmaprOPbKLT4HmUmabwM49ucFgTmWw
zp9zm7QqPbjSmrxj35Nkj0DoFJz0QIbesFRR4UcyepI01HADV7uyTy2hdVPG434soqS22gxq4Xh1
Jyv+soUVN7exMKvz7E6TZL5xGd4K3MnLnHKqTN7DFbWdqCw8jLmJEGS91ng2FkL9KiSjreSmPDlm
IyCdW3rds6Ri973BhFI+T7YS10TDwHnlzE1EXkq7/1r2NZhSc41tuavpLPWL3p9YfZLd81470NI6
Hek0/tNGdHzQuMNDAAP1OgJH1II/FGPletka+tMNDZFmzYQv139899b3uib9mLbMA/+GMWK56YfG
dKk9+xouYhL1NTcKDuGUNJ1oCtVuiSiafh/irIuW7u/gmXEpRhJPOH/NsT0OKvD++NfFJ10M68OZ
ZUAKiOJuuO3Jh3XzIyb+Mt/Hbf1ZyyH8HcIH/iudevgtEsuu0rK0Zie1je/qgsOFqapZJGDYIglk
uW/piCooNVyGvAUP4D2z1aVj0B5P3bbMMlPNEbzw3UYHN7Pff/pTNLQknlSk8pE9EnxKlh0ni0ez
+oyvYbRmvDY5nETbb+CGS8zxVRLS0aeDbypdrDyhH6535QcBWOWcXYMoZVFCZZhTCNDzNunompIQ
7B8zvUc6r1tppsvh6vUNHUtf5f6szPO0cMIVcT+s5q4GFD4K1iy+rpoAhySTmwUV5NLoJ/jYN7/J
QpIQ5kyVk7dnIxBJX8y0D6k0WVGSpYHuKlY1IpX5nKs+rDOjfPMo16vcSzL7ar7UJpmACpY6yqN5
ivOm2wjdCaWIT2AJrjj59qL/OpzpYSEOKW42YsLavNeQIxBzC5k4e1mBfjT+UJ1Wv+cT7K0dJG2Y
6uptHUIwda7d/mtwtGZW2sO9zaQ9zmOq1qF/NlM9TTkp5M0HVLtdZ7Dc5rvcWIxy0XVzkI1tHb/p
YZqi82Sm8lcyWN3tbs1qvRehX93UQbWEjPfO/tEEu3KzBmWFhlpS/ZHjK6IvXNVVc9OaKUpOcUmk
dBbAHFlsdqq6BWvZVRpA3d5OPhrx1J3NvGebvVR3qJDaOetCtxzzloPmlm14InEgmj2Vy4WWmmw+
EJxk0zxWV9QtGWw8BOCaQKjbAJXbimutyWTEx0JQ00SM5hEyjzGJNXkrLPXGPD1s6ebRwJnuVeti
+MZy/s8rYyzCrTuYB964qR6CwKr22/rYWPVdGYjfMTlMVjpvgNDZtUj4gYrthmc3Jd8/CVkFQY9r
TVVbM3Xrl5kPq0wPGU9ltoJNHCeBee7T1ng8bVi5n2UVWh++sMvfNB0sMXNPC1Z9mASjLvBrm+IQ
Huzb2RMDxZlOFdx5zKRb5vlH/2FmUf7TPIGPlCW6ffLxkXopuP+wprpBA5kJ27F+Ntoilb1NWAEz
ZNSmKSz63OD3vEG7qSwJbM7kal0Feq0L/NSOCRlHW8iFmO8bLsLCV6Zm1DvGIEzDdSSdZ0hEVOdY
yNclj70YMpHVmPtDN/MOM2IFvUyxPE1bvs8Bu4A9V4d3G6yT5WTbuoAQjf7WP0f0fuG4JTA2TokR
k/81OunRJJVSf0XbuIvTESTWloMXbeWNJebefbQQj3YnEQL2clzX0f3oiN0FwpH1l7OSYcjg6w4S
tIA9kUaI6dhOjt85WLtCm5Ny3BzujWg6JubOQ9c/vJHL7xRVlZrSwfTVdzzFhvhzR9X8WBFVfm5B
l/LvpbvHl5qNJj6tQQWCpp3aOyd+1VVnq4NcOM9jP26PCjdplLr9DggI77GxJ89MsgXOoSnOmGab
mv2NZ/QJ3Ve5X0pHrRNziOu8NzqqzBnsmkF2kdXe5hHZNfqpxhDMndNJYNvrhf6K02kma7/bZ4dD
gg70jhueojqQwMTseyrCcB/PtVrcQlb+pE7DuFKDfqzx2KYgCIl9Cf0u+MEzlYuTWouWq6/bxZF6
4RpYHPAMJdjS5+NubGcFQrlb6kgtEKs6VbB84PSi0Q0pgipOst0O6ylzm4r5MWFZ7tKyTwjdG0Cm
f7jcrWWuZ5eujEGvlI9x6fHfSTjtrWyW5M0MFrczkjfQx603VwOXr5vfBxQOU02PbKGoxOE6l8aZ
D8NUF5S/PZksZerpbjW5HVnVbUT6zg9VVaiYnXhmT0BdknRFE+5qZKxHcoHOjSopWIOttjKYheAT
c26zZcQXtCZfV9f/6iehCbeZvPiBgEYGd9vZ53v4i0GcIQ0deRtHQdk+WPJYxDsus8m6IDbhyHeM
v0H8j87xM6nXCU5MErlwRzx5o35wRSxuOgeK4IyGyQFsvnT3JuvjcIPw86TXFHU1Rjzuo3qLT2Iv
IbmswHtN5rJyC617i7/dhrWd9a4YGNBt3KgPV4Hd8bgDwMhPbsNKtmmZ7O7x0PVOI992zvzPUrjy
eCM+kI+cSKxYFh5ZD3/82VvkiZdFqSilCqX3tCgcfT9b7ajpoUTWvZ53t1qKeGO6vwy95EgcDVEp
qT/74S89eKpJheSmuwxkT3sXex97+81HvmDy45D+UixxOPNQJjfm4DGozItdS3lQcbjBG5ESP1fB
uQe4ctKph9C5P0aQh9RnZFWURWn+24J8G5ZyYp+CGxdGPfrqIgQpOJaSTT+PWvGF6il2FXhpEwxv
zVJZMjObNzV3lLUl3mmkIyJ5Nlu4WScVDttYkKIoh7sqpnwv9Vwo1EtgenuDavZqlQ29vw/3Vd3h
er1+SPtdn5ggfN970etHhytMMMtA5gVvJlio+yiQPs5TU/g1izHDpJHyodXj8bc/JOfWxrFzmWO3
/NzBnbAebRouDOY9jtJpnectL1sx/1k3aL8Cbqz9ZRAIVQUNcF2Sb+HR4zdWVfe4BeEhb4S1rhlw
0JZNdvXCQj3zTGufOG8+yzAusySc5z/dvs43PNGCL8qGfTZKWkN/GTx31qOz+yy7Cw4A7pj4N+Wy
42e0Bz9aUjqIHuvGD7HFdcolMqWeXHlw5X479Od6Ft2no7QfnuyxU0AFlf4V+TpJOKu6cv2v85z2
MbTpdUe9MYRr6k+TsW7XpI6HDF0OWGgzk+6eqi1Ivs2qoCpwk9cXMQUJHYwa4KosRfR38nzhnzj9
E/91iI7RPVVMazqXjWiJXrTbMA22OnQvtJmZM6S5dwfeBa7nD/LVRYp6At+I+9Sqq+2v7/bytCCN
4HnjN6qY47HZTns/KH3y6sQ1T40kN6gKiAgpYPz7wg4qItmwjwV5zFYCkRM1we+mr4AB4vX6eBHi
KP9AY4+/4+Z4Qmie9Hkb+QmI95z0HJ4u9rp0sXoUZtbkRsUsFODoQlP6mptdbWcamf05C5UtFaW2
nFFpRcurnXPpJEPK03XuGCRZLZQ2m81t67Ms7HJcX7ZyX26WGocvS1PS/mJAkI8oXW1WsHAOLjPX
pMc2tnpoM0fRxqeuq6t/pHWFQN1scz898pQc1rP4+DsI3ArZXo71d1TxpQSBqdQLftMoRT7XVpBv
a//Y0IjXnej+mr2v6Yj7733ULWCzrUCmI1UdP0jOFawH5goABY5t3bcymZOvAwWQ99h4/fZVmXnt
QRqpxriU3do1CHPmZOexgnolNYG1R7mcLO7+WLnwhTNq4rNXmqg8TXZUzw+T1e0hdF8VfFfxYP+H
JFYsKW582349mIqw73j13rwdnY11UsZb/E2BI3dOqZu26Hu9VOdgj2BeZ4aweyRV7S0aK4e8E4Ga
w+e7suAx9FKooB3GVy5BFsBR6tY52cpe9qwOKS0pdobfKceUNKhvahDWDS2Oy2Fj8fx3Lg4+JiDN
CZAt92BLtvtj1pPDr5sS5OMc0OJcNzHl8mwtqmJG74PlVDmB2DMEQn3SZx0SkDYvI6ctyi7RjPCz
CXlVYcn210XIzk5rcvjs2uwc49VUvSy5qdrRypzGGX+EHSKadK/9lXyRyTRxuq2iRNyQeKCjHkEX
CcONz2EQW1W0pDOVDIjB9rCtb8XsJDrV4xh8W2rrl8fD2hjufENKJFIUmotaYkn/etaqhmzxZ63o
SxPIZ6hYIaHt6FVnpeXRjOttZ8zhnq6bAeCXzVUU7iDuKaeuXxbq4PRKEx1RlSdGMxXQDig/EtUk
SI78tWZwtABSrq1QKF4a1EUs0scElTFS2TrfhkNlwkuE50/lKpjFcdOJ1q+KmjcTnDbtxxukT9BX
adg3wUOlm+5lrPT8g4WmZOG27P5VlE5ww1mj7Dwx68QmavorVL921s0sjZApTuuhKcp67l8PaNw/
jT6SR3/0xp05Zq7/KUZKAGcY2CETK4Q+QLfZ3Et0eMxeyNueGvvYvm2rbrdUI57zUjkl8q4ZGnUz
ATSSwALXdZ1MHWqlZed+s7RLhIeeK9+HSLZNPk8O1Bt9Lp2TouKyo8yJlf7ZVVLfcN6bOypJbbhN
vxJdztPpRRib/4M62bFUW06c011wEMO8V3zwUWkjZwudgWx/6I8jKVTsz7du0+2fPinxQTaUVGMU
9X50txpmbrglcbTzSeS21gBT49Q8u2Jvt7uNgsd/dY+MMsWVTzatCwHmUcfszJ+HO4SnBZcPagLa
fuJTz0R9DbqqG1YTa6J0x2xt2aXKJAzjrq7HjyBu5DfPQwQgreiqZzu2q+J61Js8Xr24/I6RBJ7i
uIRobZygQy0ylfNnSQoGZCyDcUzafhl0eSt7ngWc5IQUuhUCIm6azudA0wdnhPbnfc2wYjnviDHE
ftrQ7N8nRnO+gFZ3S0basakLJB7Qxtawqe61bZz+py9BKLLdd6R309qd6u6jQUhYLXcdxyOvK7eC
RENfWcD9qO688D6RnKogkCloU9/D33MZF8Fc1WPehZMPv+A1LA3akIJ9nlgj+keVrPZ+UwIWQZJS
9zpNR/O6QJe3hapE0711ZYufqeHlMjtI3uJoMY9wImHHuqi6VC1fBGmXtyF2BJUFpvXBFy1UCveL
YFXKOf+EczbEzrFtB7uFZEH2LnhfaHX2pUV0z+5/kFiTKZe4nFQ1Xb/mXaTUf7ptRcmLjqkwBeZH
rruy/PwJo6FycyjioMqSzvLsrLPL6HcQaMIYNMR1rsWE2X5ok+oUUZ1+3/n7/JdP1fq2x2Mci4kl
1L54fRRBnSGhhJ0qBUMoZVHzisKwGZY/SKzZ2BGQuw800Zv3hdtpyOrS2u4OZnFdOH1j/yHXfL8/
yNuqzrtlx687ZhM/dbtunS/haphmA6laN+NGaTpMu6QVZp7cCMZSqEhBsqZyYFAYiGliQSijTxMc
wDbK3bzk4o/lWD4vnS/qmwNBR5hF/rZLUqsib6XwsA7cU22NNgfASv9pPhlydWHNu8Q+H2EIxzc7
3fJoiAuastYpl4ErFHV+kJZ2tEMXzEmynf1S6/KyuzOKJ9VQmR2MMQNJ28SNd8MShJVt5W4PMp6V
u4WRHfjvZLrGeyQ3FIGI444UrtiLAVwFjF2jVATaHpnFe139qOo6tn4ZFihxHgDFuowrdNgcyuLG
fr/hgAy2HI0qeJ5GehTl1OSiyPbJpopOawTmme17EO6XnbwfmYWtaziyUckJrumR42QIpf07QdT6
3QTK7XgJ5RKcHZaQ6PovOZubg9vxDS61WbPZKmP+5SR4UiO0sV9rEe4IlLFANalvwa3oaKHJqkRb
9kBsrqhO3t7rH22r5jqjfyn0Tj67GTQNLcrreV1nzSMgiVrnZrE4r89tTeLuPa17o3Vi/4rowoXO
is7MWKCYDSCefcHDYln5tG/znadWSh36kudAHLd8vJY1/bd1Ybie41qVPhNI3RoeOJY/34eaLy+T
U729KImaE1womL00ma8yewtatz8FpWnEk+k8leTh6vnrKeSMiP650Rh9Yokt9UnDYUa3TRIvfzzu
a/AP6YLIjWEZ9KkNYEtOnhSoVczcy4zhaX5wRru5a5zFP7XWtj8kY+UQLsCR8DjQZPCBRHIJC9Nh
aUAUGC/eAwJfaDJr9ryXMfKNyOaJ7NJbamP992CekifpT0ebw/VLWia3oH/DBOjJO4H8YwNbrmz4
sbi0LmsyAavQCOXaRQTlyE7jN5/HKpT5kM0QthfDO37EEtoS5BYiiDlbrTvSPWaQukwbDomrTqSZ
OLZx6nKohyLMUXnuIvV35TPrmoDFOPIW7OaWTzQHykRfwiQlpQJFIwo1IxRV/CMhMjnOEZ6jI28S
M/9FFYsWuALbVlAbvjnteLELp67KW+Jw1Vhsnq4/jiXkWruyma/HIdjbIVWv8nFRKTtTW13/1Baw
bxpyDiN0LX91conuIar1C1KU4z88URE+A2BuEBpErqSXVK0c7rfaR/fS75tfrHXQfK6jAwyzcxLm
NqLbIx1hdl7Ryax/9YZyksWgiZ698Frt3VdElF0x/fFuFTq+Xaoheae2rHukGab7XpKVbWqpfHXb
TG3wXLvb9jTMzvplj17C0JFs+9PEiwPoH4PuRzMx1BsVrDpV4+x/S8OdimyLrLdWBPJOTsZm7sKG
l/uJrR8maUMlcpbIIKIHdzYyNH+dFeB93K7ifBXILxWz/RxNx1zTQXm5IrSzKfZ1cQWOi3oNp1Or
+/FsnKj/HnXn3agyCG+W1e4/Fmdx7oS/WNCoPitR0I9VngxQfcHiPiCgXAv26P0F6el/Vb8JPg9e
TN+QTGR1DpMFyUwoWWRpLl2V/MZ/R8RHc+WfxulsR6N6QgcXflxv6HPrQulZmpe9G7++9J5Q57iP
78UIAO76h58S5QvBHEzdT4S8ySPc7ylJupe+i13oTc7abEj8U7Mdy50g66G3118oFL7luiNF6I+7
AYliyp9SlOqF+n4Zl+G9nAnOzOoRJc7+UY8W6xVpn2um4nEbcpRy4UfcIm8ogmjxsp5d8yGowgiN
+Kjm/8LQuOGpdbrowSzddLMv4SKAfucJJXw8IB6pt0d861zdYAaoveN+XU40ew1rUTXtQZjN6ERZ
GLfBl3KN9WIwgH7OMaaQahDz02D14r8dvTijFSkOv0Pp2z9WFopf1mz5770lnSfY7OHZXjp5Owlr
X3K7ar2T4Ky4d4ZNFglA9B2sPlPyerjy34DMEqHNoKs09sewWFEOwb+7yeOhgqvSaFMFOGv3y2nR
RqVd4jS3HXzxOUYjDWFG2vpn2B/xb8Wpf+tCl/5LJIqj6NGBJ5nQ8q9g1sw50wmlhH4gtbL/EI5i
io+n6Q6oDNu6FGZ8c0tl/w5wnhSMAZC32wRelxj3pzX7SEVN6xbrMvsfMffKpd23GjpjA8is2zfB
uf3sRB4/ypoj90+dXE0XOhDo/YLjlmduB3tI9x5S96R2TpBr0WcijLxnRKZ0mGdX9Oy0fveDwzmC
uivdW9si9BMRxFEOGVZF+6z3uLuze5TZCIesHnrFkfqP51vViw7x5XR1Yz1GfatfTTO7OvWWyT1t
o1v/srbS+1nvM32GPQzVDcOatWEd8cs3sgPkT02cD6Jhx6+/56r0+PmirIFGps39BSCgXjEkjahV
jpBrTg8dP6eBIH9GAU6JADO2SG4c6VtgkQkGJh4jhNYcscA2sO3cb2LAHzP2si72YfIeEFOOdwp5
5J2LgCNVUW+eNLlhVYY8z7HyYO8RQsYVj7qOPbIAKhyek7Glw88DQfwoxVK/tJDeSEttSwM3i0H8
Wo+yX/FbISFSxhr+q9ZF5AvSuDgNVZCwNAQ1rRROUx0UDxJM/pAwRj6OlsKWFOL/+guvggLR82Pz
MfQJnv4EhxfGsfDqxLoVluX+YbySNGyhFlU3ZvTLK7Fi3Gq6MJQ4/oun7Nq9ZRsDKTKJZa3fg5x2
OwVjsz+9alpCZOM42n+WG2L4SzuJXf7dVj9azwr/Yfur7Q5ps/DF5Vywt5ggi1erfUcJGXSIU9qe
Mkp0JtRGT0s3GpapPnRIIjLjjC1HG+obB97c3rq32D3a44ZdQyHkQxZY4/kBbCBBacKWNeK0peY2
fp2no1MfFnV3pZvB4NfmVEdTGT0rGtvdByERRxdBIOIbPDHmP+Kxa5lVh1yrS8UuMDz3kqHhhC5I
a/tUzY6MzeNghVM0nhb2jEaclwisrk7jaRs3zHjJeNRv04Qud+PcUyb+2UM9hEVQ14N6Xz15lXt0
3ngcuBYCdMvL2ZtRddS46IxhLjzgHgqEsjEyBmXKCdewhZTCvu8GVIxxwVsC6ckGu3GXEY035BJd
gkjttMi9Paycxx6mKb64clElnydkzvSXh5wLmLqbydnUjVtS2fFDLmazzkjRarWm8YaW12OAL1dq
s+x4iY+FKjJ2ZvsUxfUu3lcr4mCOV2InH5HFzCuYxuLZ7cnrsBB8hE639jcbTrsIUoS5+9ZHMpCw
0up9z3zhluSfdwgzixrVX3tf+ZEqc953vdiwaG6sv/hGKmT44a5/rxhu7fdj5kn5a4lsSfOkpu2b
vUcsQto/Cch2SZ4xTK7tS7gqZ34cYXTdG6zUg3smQWNGKe/PkDNcCe2IMUp3sn4MRzg9RJGL7RU+
1E107oayV//CsG8XmBoUyG+4Gsr+x+CtDjz07rogJJ6emFe3enTqRy1xwQKc0zHjZjVGpPJsdKhh
2VjSODo821IMvhL1aS5i4o7ubJQbpcHvEXv1yXK92vuqVB1ZDzCeB1/vvFjL8VhCccXvOFswGNh9
NZB3a4akee6QDkfoIHuvvOCmjMqUdPnD3MgDg97TktRLCdsfeewXxuKXVimfViwuVrwe+shqsDK/
P4HmDvULaT1B80SbBw9kE9tIKq7FsGBANJjN85NVESRkpcKaWpFkCt4iCM68wSS6/I+jM1mOG1ei
6BcxgvOwrWKNkjVZkiVvGJbc5kwCJAgQ/Pp36u06osO2VEUCmTfvPem5SYtTmWTy0l2Isi9Mj5OJ
UfouNmNZAnaig44+3C5dvD9hExeERIwis3IgWSwKRp6EoW7ooGLKltNYUgQdBD+h7+WdmkN1Cmzl
psGFsz2lyl7qCa1o8EUQ/BauwyOSzK3jO+ywTui9dw7ZLalhZxXUr+RsovW+0Ci3O046Z8wLvs5k
wf13E0P2gTMI/BhI8oX33rhjIJ8iHEPNY+GlzMUlIsX0D89nX17DlL+GtFKFdXsXoKGUV6Fio094
GE3xByK3mf5Ncozmy+Aj2B5w+VYFz2xp5WlJFtPfQ1pwslOSIlycy2TcWCEyFEWRewmG0H1mwiD8
Teo0bA5g9I15avAzOccZRZBM60AMe2eTFImMNDIT7GqgKUcNLOV2cEpfxDykPtSd3G0r4+de0/Hs
H1MU7/IXNaOSA/NvZw3ca5TJejFHrhefAcJUJ7VzZ50ej6uqXWdisN1CWef6iAf87RQ9q+no7YZl
ugtDnQmGrrNqwlwmoWMVaomy3k9nZfzAlImm/Ge8kRPBfOsF+ofT2iE5RR0zoTez9mxsI9jA/7+N
h/EVrBO5rzuDTUjfbMm22bMkUMpP0saNuZSjF0SccqRaR8h0bIE+lZlQzcHyoSz2XERwbH+OcmS8
4Adj2NyNhXDxCQelywTgkKIKy0eVNE3zW3hNyatKr+9vXT4mRGWLIwVQ76vj0nijEJeBmFE/nTo+
EiveY4Ve/+mSXfEtIi2v/dOYRnMXv/lFQL55V7GcIc69eklrOqpSdul1EOXwT3OSZHun0012jEql
CTDjzXe3U7EGrbkHUU4UdqOj0k8JWVKSrXBpnhOjPRqioO3XvenA+vBmzIE/f42Q11nwiRqK3e9Y
j+wQeVyycWr7PYqo09wnUeuEn8k2euxxxAI1HAcRsdBhJziKK5e4OhG8i4zDrLjv2cOMJtGxUi+8
OmSvu0PAeclBi68xu7MMAMYL1oWFAbb0h/GH9EXbXhPuWYY5hmHHyOrdyWQ8TJvxjvGAMnvugpVN
i+Rjgqn8FThtOZ7RKDPHP2vPisB7m9hpb7+rJBirX0MLySvAj0qCVu2YO24zbiZ2Vw07Pbcx7qBG
4RFa2dBQHSKNvuDTRppZXecgQ6g6GLY5iftBeQRuYCS1ybyfYaTWz0PKoHrYdek6YjpmJNjtrDPV
2Z8JaOBcIs47VV0BD4SZfQynJjT+AWB/HOjHNFqG7ULCWgxf5CMYePBbBM6zEKie916KmbrKhVPS
r/Xsji5eCG4rFg4YVItiR1YYg/Poy7K44/kKWkZGWxmVhEULZz1NVLB/oy2W6hqqAhiFo+OFiUki
M/Fzc6ts+qgcbAUh51qbiSsDIeUgSTIgGyfSH2FBn9PyOVV5lRrGnRQ8Mt6vZdq2J5p1QQyii/ru
uwMkVj3FQC/6f7gmZfUvMLednrtZgSfH4Y6ZzVKn1a4kuCUjMpxkCIPc8cs+Qo6tdflOxqFrLgs2
1fExxo9QPXceuavj1oTJcDG2URRCGwSo7hLUY0TLnJAqJOKZbpHLCBmr3R89KO4kUHuKwkebWfT6
2AnlNGTHVWb1qYpcrxzzRjMrOBPjZChf3La23blLGw8H2U/ef3bouvYZm340azyqvHvXHj/XtfER
SinViQN/jEuWFt+41Bfj7LoFR3UucYUlaR4XIhFf7toWmz3bskyW92iAZzHsKh+w066EWgLjhZkO
Qn6qyzYC5Rul9Furv8ZJLvtS66Ng9Co/+wmxnXSk662/sFzogbAF94/3GmCx4WZywnqc8iHEfvYg
fJsy9bKeW55c4GC4YUJhHLQkry2OXP4crBrxnGlVKh1GjFox/Tx2fnMzjjEiDRiou6t/8fx1ak4F
9dJyHhPK/YYKsGmdzw2pA2drXbvZr3AZATjskScLte6WJGy6v5T4JcZd8LN0LRHz2OLeBiqRUDoQ
W18YAS3BvsG7TcHFDHV4KjFg2fcSDxjMCofrOh9TJw6/uV+kezJkzECtFjWCtq4AAtS7QEaFPNZZ
7csHYpdOfUiVFeHfInETPe9Dtw/NsYHe1VCS4F9e+QHLePqDeMXS4BDyVbP3nBBFaEfyjiyujTof
n3dZO/AElpSJhuNqBVhuHrSIj1UxzNGtZi7Fm5PoFdN9tNRNf1STSqp/quA4wzFarp15JX6d2hNn
PFxzGqC1BDhOfejdMmQEGzEL0pf4ngiGL7sNhXFz0WlqiWXSvCDxoG3yCvfeNPeYbUh1N/rmD5iS
pe7P9bi4eFDYtQGtQc1tYF9DlenwNqqIxR2xYloqJ2lss1JDkuP6DVtkmk4yIod2VtnajYonWTjr
TxATTPCOws4IMzbSpIxOA1VPlbNV1ffs0TE4jE9tWtLw8lWb6NRHS4ybEiOTH5Arm9cCg/xoS4J2
pvC76J7PfbMPy1oF4hgqrbMvMqmcWLmbKsVulLL27atg++0nbrDwU4Teyi0mMBfV980SIQYesJlC
Zoj8xavuPH9wCIDxnLPinbQnGlTO4qJuu1fV5M+/qD5n+cs3xLHZGcxVZe47yofyTCGWTLldCI93
F573YU5zS1VFqlYnXKAOfZRW6avbkrVIT9JplxL3aNFsLKbqBpjhqcjW+Sjb2aqfftArYzCXmmoI
GT4I3Jvs7MFrNJ9nUmKNAlu0LSPbsHmzB2T+eeMRFlNTrT/x4DvV00b7bH+3OFScPxGkufWrLVnY
eBk5WOsNp6nrZX/4WEd7slOMH4rw5NqUudsLtWK3kykttcsChO0bfhlRJ4o1Hfq8qUmGR5xhWFU7
wS5SCgGA51BqR+5gYIROxvQRlza3NxduLO83EMbzdEBuTMYBf8Os4yAP4Ub0zTnUgWje2K0w4izH
7RCtf7OtnOw3koCrvhncxf7LQoI1+VctrfH/c1c563bHUDTs/B8dTmozHwp30MNJuvXM+z2bTCcp
l1RpVJR76whRYp/ISZBu6VxVd6cOvR8sg0+m/cy0vQ5Pqy6H9Hks4aLcgTiV6qUdRBo9TNIphpeJ
EWvzIUesXcfKbJl4cJnGxbvACRt28NDf138ixP/iEmGf5h7hFvVyzRLteu9WIasZPUZA4duG/h+/
uJaaFfpJMNz+Bmbc96u2aTDdLJSWhV0TVwgDzzHQYX9XlO7W/YqiLspeyLSR36dNbv0h9wQn8jkr
mtg7SxSu8JCMnEB3iudCnoA/BTh9hAtEOK3YT5Hblcz51dbSNTfIwEYPEoFlWDmUrAyDJ3w5W3iO
PZBPNR9KsCzqNKUZvhnG3mYjyRPZpL5qHrA4zgkRJP2FsZT0NzjUIcrOUm61c+gZ3kSKOxc3mczZ
3lFh/xqj1Jm+4MX03bI3hCeh81vprOGdMN6wOvnGHOv/ndpKHBm/b0MOkzTwFjV2h1szcP4zAeWI
YLdkXKwnbJSmfogk0RvWXG9BdSy7uYzOKkS6qsBQ0Ftc53Uj5EVOfVxu9tSYIPYPvjXX0hR7vcAS
YErpX0hiD+Fx2JxeUXz0GxCAkQRb+oMabPCeNKk5Ox2I4wOX8DlZlx+qkfFwrOS6RAInSebGfyjV
K7hipIBpyeY+Hugz8cgwr8Z15XzSQEQrTzTmpXUfhljb5xzrZQm9uybIoZv7bK3qgd58aFXw6aBV
hc+y5cC6VCsjjjvW3EtCgtxZGlJJ63n5PMRphZbYlENzXZiUNjCLNg4zwCwSjRtcjKyOwDrT7FlX
sZ1OM8ir+XXCQHI738Ygid97S/f+H+CEVLwt8dAR5ir8NSF+NzBCfSdQ40IyifHSvusxC6ajpH0e
P7EM2AIfHrSS+tsIV4tnjI8OhRwRRV5j3Be+fnYsJGPmaF615dgtu/457ZebhcWTHuX/lC4kJnXc
GSfZZaMsZHxfjR3m+qnE1nHcVKOXkwXzUh9CoBcRjIYJ/8V9WyakgLNwXfufYxiK7FG0G9NHoxZ+
V5NSvXk5S90W82EqPl5B7RNx9p76Bpnp2qGNt4eIzz7L9u1aZuGpTNLpc77BAMh4ZhYriQ488ydd
FDTHK1ofAyd6Oagu1NMsEbxPBEnA30Ua1mjz9HiCmt9n7tC8b9AJDBUb5tmWwj7G0YlvrSBIiFdC
OJ8dbFP1ymhKDW/MjJmP7sZlrswPnAhmu/3DSKijyUie+INC0a69bLDTo1dNZZscbDZ6iNCFClgV
gp2VTIse3IBMu/SVfeDeHBlKOYp8B3bLsZ11xbC9CukJmjaae/zDATaCBl2rfiiyUDp7AqFq+rPa
eRNnfNtjvS/rGABCSrmD06guDUBQds8sUZTuEAU6Bi0yS9fpR1gFXfa2ijHD1RuK1A13HF+VpP/w
YfXskMbWiCxMKvmRU1KmeU0GLn3bBpL2RC3rgmPtUHsNm5SmaFTEyUeZOATMotIbtnx0iy4NH0rP
p/K4tKFkd3MsR9+KJzw4SxW90FgF7K5mK2sSvjaZG5jLOnUAqFFsEaHL3mYJOlNTB0cgea7/3PVD
rZ4jiwL+pmAneB9uyhD0WAAq6e7IEsNz1a4e02IXV1ERg1ZIRPpgFtX217aeRyKiZR2y1eVU2dCw
THEKIO83WHRthdN2vG0sZTbuNz2tfTR0jfo9Zovgw6g872rSzKkfScQJWsFppJTJB0Ihw8nRggHx
DnMiIb8c6BJGACZ3FZyCHhdGRcijnRLaVmIFxbQdmACjoaZ4+OnDnDoOpwNMJ509ouz29ZnThokU
ep/jp5+joOr9sJP0UQ359PD9E0REESMF7IVvi2Mpl3fE2LF2gWNEXGYklLj8yLRezUUTPg3zhntK
Nvu6HNAzE5Yw+S9dgVNJ7ZOhKbdPBQoDMBw7okb8Cpi+Cx6tIBwWfcgkHlOMgVXj+QdgQbjmelen
89PGVAr9H9NKhgXNWeBeJrbEbA6ZoqvPfq1UX/24YW+mQzdtFifTTBs2PLaIAm59WW51WU0hQShw
yBetRjxKeDfjJS2viFT0fg/CZMQVcNxHavlHJ0xacs/U5+a8GuKmW39OxgMJdmQjuzfc0fVb979t
lpkMWOU3Vb5z9MO1XVgYtIx8otvGDCInr1vY505Ubv8C4CWNzSXZglB0V1InqnkgoNMcR5rv9j9U
dJ0iELWY8BQxVGAivre8eiZeaF+FMt8rATHuy3IzL+gSaXJyx7H+W5X4UXfbGi1Bgurqzk6/2zi+
gqOzZNuvkJfib6FBNrFBCLzYjpYyuGvDdTL/KO+9pzIcagaaS5V5ebQQVyIAJf3HdUajOnZOUbUX
J/WHY9/ZKiCpuc7P2rvZOjAu6+S3h6Q6QhoxIGVwDmGsNASWm58TxMHhoeIWbr80uU7XoyvPKo3o
5M+BeeOcTdJg58ZjbN8nbakwdrRKXncckeZutlR/2R5mQT6RxOI26b03eTONT6hvHUE4RmxvJg+E
m7aSmJf8lYw5vmts88eZKx40RlLOyTMXj/vVdRUOcEI/wdVESTWecDvTmGvQYD7P6EhHu19anwR8
RQasQOypGa0Hvd38nJnd8J/2Bxj4CTapV4w7AUYHMKj+x9ynrNnoRnxn52gRsr026RB40M+z3j8M
89ws9zVORvkcsRIt+IUBV4W/yj5c/MciRcy4c9hxOt3VmA6gxHRx70+/kDDD6AIfq7uKWa7I7fGQ
ZXhvwLyesqICpMsv67SXpisKhSm1HOPgC6feMLn7qQEMd8GTkzTHKtjIbsWemzkPc91pxO7e0vHs
GPmm23vVRr35gZEIKIT5Py0eznb1FGIVhTjRqWy7Zr0Tq0+H2zJVlIuImqgqQ8W/wf4bb8HyBm9L
Y0FhVMdIQcuSJ5B35bl10Vo3agdV1wMibNYn64Evbs16IhK4JhjvjV2ftfso3FrsX+DYUEix6RaD
/hUgmIa4z1Lke6+dnfCOMip270q8eMudQxwqxCfaju3yK4wi6VzdDJc+8nu0+rjgsllPZx8NP/rj
ZBIcHAsUInNRbUvqVGRj+4jpdB2ouIKkPXjRRMFAXWM4VVKzxTBegMi0eN7jjHOq9vib6WowKDf9
GopD2g1rfOyaDNaODwSREGFDwFXk+ETUH5rm1eQpXTiB0sbYn6vTNCiovgmALZVYJR98abbxFtKI
n1hFrvWh68vSHGZGkM2TKUwW5C43evVgO3sLI5jmd01e56HEmkgiz8P+fIi7yL7IBo/1feAA5Lpb
OSKZabWTf+3IMlEiU3QglW8JkalnRDrSnBCb3OAkfZLTGM9RzJ+moC0uHUce0aQFl/wjd08971IO
svR8s7+EO3ATwuNJSAmOhUscE3BKaqMeMc+2wbeBL1GSHA1Z9+PgbLUToS4tZ0zHoNIqCag47DCX
TPuMHjtCExNUvSwomZvJmgPbe1lQULq0+5yMJgRKu28mV2lIFo6TUV+P3j/O0w5zkiRE1w/XssbM
Gp4IklVL7qGGbYd5tWWIrOn3X+lqfTHv11SOnzA9CRLXydKnt12Hysl4SFEwSIsRdBUYG0Wlryxh
7PjSCx90ymmLhiSG5D5WznjeVrezz0A8SFPRW8/2zVZYjCHTDE1oH8exDf7JIBj/IxPqRqcsSsuH
oKDEPDT1QlXlDvQotMq0hNjDZzYskwqr1UeEjVUfS4qtS1LWEKRV4XQAKLY64GeDqnDTrPtYtccC
D8sLtviG8BYp4nsQgiPpcTzb3pHfI3gh6jX88Ty/rc8NX05/7KYpQlOA0Gh3CUWKc+UvX4+Nk2z1
TxGt/490UY5dC5eFsDnIAxxBNK28uOhKMcMKU30HXaxfE064b8cPU3tfS5VMD2p05Ru/0Rx+ln07
L19RhQSEqK3a4ezVehovVTcxGJWjKIsDQ2T4KGU2k0vwLGF4piJjexDQJrCgV3W/PPtY2u3ZQZoG
ZeJ1bXnPozV8sQ65i4/bVBcvC1JgkIuQ6vrQY4zSPAVEL5ELoirNwaFirS7ZMIKbZZpdd/hjWxWV
ex5uqqKa1lAefNYxtF/t0AGVQtgq5o6A9BD5jZ+7DmPCXZrhqyRxJjsdn0ETlwA40oaykDSB4EWy
BzaNjWLPJEb2+arRyH87dSjWiy9Bhjy5blnYGyWKBatYuUWXAG2QHgXmJjG07hp3ZgK3y8jdNYel
rR0caGDhoofSndV/6HVO9HeBbPoxzV7d/GQMjBMkYdr8wHwQcGy6Gf/CrIxbvpSudc6onOlfpKfu
mjkQu0hlhJU4hEmSPOMRV80xng1wFvKfHuxl8MA9AAGWSe+7CYwdoBbC1PhoyWs8BqRckQELWQMf
aDeHFF+khL/XjPrlG9nR6VQgeltKrBa8BpBC4T4UcHOay5hFGIyLoNyiq8x4/RnDe+lj6eph3KuV
+coVxVB3VFQCTJ8ePWyOgosmJ+apBDACax583Jl6P4IA87BNpclPQzsmjhMPzD8HmOqNRDBaelS8
qe4xa4u+OFVz6l560cnwHsmSfOXc3rAvtFbVa4vkA/OPbsHfA2FNT5YBI/J+1HkkwB1WGP6QQyIf
XRYkd3vWgQ1/DQ8OM1nNEvEYFY/FEczXHZaW9Axud149eDGKCGaQvB2Slj3GOpuTM5UAg1FtWhfL
GeMjdluZbXrhNMDMu9XVvOawjDa8lgyeg+xkldwehiQST6owYXeKbwPxmKFNcopXMUNszcgG1Hcj
K7vC4DjwRbVnxiAlTTK9lneQzhwl0zUVyC7euyecSMkD4cIKKwBJk/63WWKvuW9n4rsnqrZesYA1
Lv5aJmx3xeKl4qRMA+0uIHjwUeELZ1BKz/wew/Wg9aN8YkdGzD3hnFegwuqP7ojSnKg0tyEvm4ij
EFmeSHjZxj6vGLVzeFfCMXQPG0KX/QMKhZn+l5XjQJTaLfqqAzgoCpe1qMRy0xKPhEzvXP5k0r8y
eRPcNInkyMAfwgleP3uL7RlnelXtlXiJxqpYrcXHXJb9ezdn23mcvaX86NytAKvoA0jSx3qyw0TS
AqduvpgYIMXse16w8wOdPUDYXZgmSVwiR2y4zIwcxwErlHq8b7iwJ7YpkThtCUtzfW3Y61e1fNTg
a1coQePa5gHAsOzA3B9q72R88Dk8IVeXOOZ01uyufEhtnax50lvNQplKL7X3wioS3f5dpZRMEIpU
APEBNuMFvzBRsQLh4NMajRd/SkBNqWHMPiWTl+yAJIcKXnfCX86iV8TE06JcrgTRovQ7tWAfPjjj
bXUPdGLK1wzfONOUZb3UfJQII30KLxp7Rv3Xb2MWT3OLRpb5gzSP9PDr8NrBnPs3L+T/yCWLDvyA
H20ck/Mwt30ua4OnmISQLe9DrKDIOY0B+eH3mHQuPlB5uCd1b7uTabM1Otpx6uzP2mdhKIPULBVX
Cde0wiXkF/KUTn1E0lYg6+6aDUstWjD81xZJkonGWZhqxY+VApcosdI3R/w6dJuJWbvnmJG4yGvl
t+K4Vv4CEKVruTvLNDPLj1U04ip41smaJZtz6sVtmd4ySPe5kI2THpogWu43uXn4wDfe7LsOZymJ
6VEulyYgip+X/tISALA1ttCi8BiB7tj9JTAaqmS+Xwmh00FtznQ/lJIM3aAp2F4nh5vx5GsamV1i
oyb63SsSV7sWwf8vV2z5lM4k8E9Ex5pnxzghHITbsAjdeVonHE3M4J0dHA9mU8Zbo99JfEus8KzQ
uZMyhLYiSZrm1pPV0wSggD+vdflrZpmcyclVeN1vdPYl2GEM3B6gGqlyj3qU4DdFuYPL1UVYyLPE
DzH1KiJGR49AttinVju/49lRK0FGjxZuaUC6EbtXX6vVBLZuuAYMSTE73Nggpx9g2dMre2wJfFvH
RAEB8QKsVlCMze8YZbV+7Bq3XIgsO8ANOTL7ST2N0+QTeid31JwqN6aOXRxNHIHFXgNzhI1VI9M6
EyNYM0DSxO36+jSNgVh+SCrd5SxbU37phkMYZdVdX0urTXBY7AbOqWZ6J3MEIWoaaNqu3HdshDkD
Dteo9VWzvGZlHcXHPjBmOZrGyO8qo9C+NcXqZWicCED1gjkP4k4cQNbBRmvIEm/hrw6Tf3doWxu0
u7VqeIjDjot/RydvPrJSJEPeDUPQ5EAfNLMu4aenYRtrAoGivu9L270pkBOYJIeh/Y3RsOzuBCzc
d8+Ho3MHvih4Zs7fvYPY2Zjm+eV8TVO9kDDHiIP5bbOGMGWxbkH3gD0t/Y+JaplcQrBv5orJbpQP
WRwNl2UWeEoBRmRvBK+BquuOWDXGq0bYh7AvidjXLSO4SusmODBUWA74Ci35MLl0SDosgRI3bFeB
uReQUfZfrHVvzTGkn9fHRkRMHgofHvdRsLCg2AOhyK5tgZElJ6fYmnOrg/gCIFGdQBgqwgemynBu
G4qTB7KVvXuoR+uQ6hbssiAMhyndx257qoOKzTkKqx2d32Zbzp42ceMjYLLtzSsa3/lRjQyrbgj0
iUwipABe4AJctlH1J/NXl0fWCp0lD13cFM4LoymmR+kaTerqxjKYL6ssu+lYYwR3do2TZb9XWYCi
6Kj4gO+uPnGseF5L90w6ku43GxiIvMo2jRi6O2sSfRA2b1JujxnDhNtCbc7nJfGKEQu5bRCIApsw
N9ySYehzUUDWBjpequXT8zPajV0xV+pNsxMM7ddTU74oJ6lfuptZeKeGzJGP7cQOqZPqWFZ4IRLq
2JNq3ARMmJYYdzbZ0s/OM9rFfsNnR+PIvqvpftHpMHzPEA8ejaLrvi8mkLFYUPHpI8SEYMJ3am7i
4R6FH7AYnDstcU24HP7GkoDMx21rntsw6b4Lfsefc0OzQ8afDxLRUutX8KBqQnDsNua/iQW6D/Oc
8YCI8IMHYkiQwkvRDnmdbKk4xxbPFsdam3nXKcmS6zrb4D1K6/6B9cWAdTwsbe+V60PkChMfUiki
5vrTUj7BfyFgPv/ANMnMvFwxcBJKX7wx9ypnSP5shm0ZV7YPptWpnunJ6TLRhnMBv44QsQMVESwK
x02jiGbs/RC26y4Bh/PG7JYvuLFDwblQ6VUdqS67NG8jHQA2Hp3mY45i8wbGHA1RgHx7xytRtPes
tnPmz7hMWJbn6mo6oll07gMA5ujHEDBuYFJZN9/WLYf7auqm5r/ZD9yJHS3I0hT6KbRTljwwtKIe
Bl6ptVVMuEy4yQ9DNI4oS8/3dsa637wplia0b0pt8kfK9Lf/k0ZhJJ/wQ5l/Cmpfs++8zftNNSWG
K4zqqccLYdovETntUz+7LQa92IcsZ1s3w7juKWt++JFLloiOBuVEZe40PWdVxLAx4du+t7qpv5eg
cJ0vl6gsgcVkssmRx6Kgl6H96nLPT8gFMSIMz+uMFHCBdqPDZ+ZwifvSb1QiHL79GK13nVv56XNC
bj7IcfSv7dUbe/VXe5krTovJuvGOhZEdo5w6Yjw5GHxnO5nKVSPe2dnNjR+jLu1U5GzyZyfCPnvC
f+uv/JOD+9/Y1ll49aPUdz/Isy4vo+oKc53rXidEIjxvhveKN/eJ3qQrXgX5hGKv8a2vhwk87MuK
HXBk5LDMl6xBc/85Auhl10awRKd2mOGBU99DXCKe0OCM+MSmFkc/Usi79U6n+D3ZKsbShXOb4bwk
eddk7XF2U0xhGeOZfQgn+gB0nJWcSx06wdNk2DJ4X1hfYb2S7bLumYIhK/YmW58rW7LUi9Jd6b0N
6uizXSdvLPdj6fVm14uix58dwb3DoyIrkj4UBSARpyL4LxyRDH64OK9+Qdxr3FPBYCKBIuSrl8hw
SeVxNfoby0VEo/5GwNEY9WUoM7Bp+bAPPd8z5pq59pBWtnmM8rphzHxfSYQ9P+qX8CNRcgm+UqrP
y8yCBGRAttS030Fog3lPoTMSM+CNwA5RqOyK1ODR1m+9uK8VKydzYnEFnNWRrmpfucyzdlDzps8h
9Crm9eMURSSJE/mVtQOQiGkLp5qJlML8D853++sUAR0EWOjw79aT1vhRmsUy5ErbghnASEsj58Wn
VaMVHnds9KBcg8SLa0BPnUPXOmjodGA4E56lLuzmR3atINgwuC2TfdQaC8l0Zs/jhPl8gpTUsmeE
Nmu8QQcxQ52xQxSIYguOCa+Gv8foScTznt21g0TB8fw3KvYYEn8wQBZrW8gsQRUtO59r6Z9nMZVD
x53GbxYGlCytoKXgKC7Q6XauLtQTqc+F25sLsgIcmZpXg83kG+Q7tIas1sbSOrjwwcg943SObLSe
PYrjdYcOQ9pTwm16nrGv4hXsYKjsJI6hIIcJuXxW7QZTtEW5YtVK2MfNj3pLQGckJBWw9UZ6/Nhm
Bu43e1ECXMr0L91mlxNPDEAemAfOs8QzU1CwNfIaZJlLrDJyfGjB7RL+CzIXWcMJgu5Y29b5wl6P
yyuasuZxWQWHXAHKS6D+dtM7TgsAsUnDLjK0UH/et+KmGXuEHW5xEfiheRas/rvwK/fn3OtxODCQ
xn/dLr3PN6H1+hehpH+LCAJGILkY1ez8PljYwINyQnYC8l4PBi6OiKn22+fYyu5ri/0KmihDGpbl
9SGptkKpAuWujWMUdLTVnRek/UtlElxIncFwy6+m428LU/XMlxbbfQXFQ5KDq2vn6FaxYD+4vZlt
+7YST7IXfknAs0ZwwOqmqn1gM0C8bIzdur1He/a6DLF84ursABRGnOjkGQcW28e4rt971+CZX6tx
+7X0MSZA3sy+2ic6Th9rT1Mo0GkvBCN9x3a7xfMxiULaHOHtFITsjgXJl3TPTufeo0NoUMDx/ot3
PfvbHxgCTUJgE/d0ycAQuHykq3+3/hhk/eauP5OkjcC5YbaijOPzpmYr0T7twJqPcFwccm6WnLLL
Ro1H6ScrrF14venuZrc8sXZmyMjYToTbG9SQet/wPl/g26XyajvGwbsKrgV52SrF32rIvXwavzWY
4EHAPuvWZ67UDUX63RGmhWESE/w9JiJO3z3bI5x31LAvaJz8J07W2wKbeubFdNQiksM2JrA+Zqh7
28FPi+65Lr3qj1hu5EESd85x4Nqp9pOYebqg4RQPsdeTJ6Z6YFjIB8FtbIuMYjops3Xcr/WtFemH
gSqp8+OxPIw6mBH9mlpipmB32BvuUqbtBGFuUWybTRftYQ3JFUaD/5zNKf9jE9DkM8lP/UsR99sv
zTm47LO5Sz7W1Zkqhk51/UY42Hx0feSnxMDC5TEFluTux8DA3tMut9bufxyd13LcuBZFv4hVjAD5
2jkpS5bsF5YchjmBBEHw6+/q++oaj6VuEjhh77ULWtm3ZPRSBrhCww5ihU3TH5RI1hlEIEPEV1VF
l1KO3WdimWpdUj68P8gI4YgAk6PFX6tcXiQy1uJQd9AREAFMet/qVD6JyDp6P0ZNfvObhSM5WNIy
h9UR9U/z2MZ/bMHrcsCQkTgbMpT8Zg88kgXjzJqCOTTbX+IIBH3o2i8snXS0mGAXRQrIKsso76+X
Sw9FX7hE46nQY/pSNQFYjBmBf75bYBd3266bDFQqVbhhvTGB7/OwuCa84DhzvhPGTwk1+FI98lmy
tx6JhDyz+uI3wAWU6UNLmhM91rj0165k3r2Lk8DyJ4z634KUZdqwYcXjUTMC6sfsjpEafwoDoMa7
BbmTAlLoYW59lqij5CEegfVjBWJmop5rhTR2Q6ISb2+7DkAn2DJn8TWLivi36ytE30Gnhv/MjPKA
iJDOTAR/ToA9/6weZJRw03i9ih/vdADUaDxWHaI3RtQBSn4UHa1/NLC99VeNB0BhRiZhYYFMhHKJ
fJm0OKGt7pklIGKYJ5JgXUrdLxlZZvQHSxcZncClstJkowZ/mE02V86Qx8uJfTOmq25W9lQSjEBt
KKuc8K4ET3aUB8N3oYSK93Hu1UCWB5H/7jmYvrFMENnVTV2S02HnjO2WdsKxqphP/k2SXqzptskH
OXWXVQVBfGYQ3OO3TZDV8vGrSOnwNnMRNf+I57F0tdPot/dIKHVvZcC4NbQUfaKTX9JDMLZjKJtF
mMxYyRz9vs1vQYPseHsv5iD21wt2NIsJAEdnrcZyuxbMHHSde3j+g9R8s5MOkR54fbvcLIDzBHS8
T7Y8H27XGGRDMFvn4TXCZTEInD2SrI+C0h0jc8aM5qxXpT4qt+TvEUdh+6diYSCykbUTfycpVCuq
MjwGmxbNdfVssmokkaVKq9+SkWty0nKKPxwVG4veUGCnCZpO/zfYEI9YAz2SL8YBzUtKNF39Hk5f
rI7JOHTvyBZVtNGUvWArWtmQlZOpRX5MJBy+G9jdiAmCZLQnbwngWmeE6thjgrG630dd6za7SU7B
IzsfPXEUMHeNN/i1quFqPFVMvzPWrO4/B726zy0x1vB2MH4fTbCI58wwcf3sC8PauQzc3py7Km4w
hINO6+otw6yi/tbsO6dx1+b4jakpbIYdd+Ph+nNuNDe8XKik5d9ZTyAA+VWc+la0a5AAZhkj1slp
OUTXMUaCSahSkZabKYx6oqWgOo3+U5zey8CeAIAVIGcuUMIFVVUiATHGblm75cC5kIY0y75361RB
7farwDxxtOTNv4hFtzqFDG4J/tBM9TdQhLL2DX97Z1+9UthXi4SVUdUyx7zgnYBeyLNaGKjwa+m/
rUzfc67xZM4/YDsny2c+lnN3c73J9x9yosA57soyBKaAXyC9arR8xBs12OH2UmBPwn1c/X8BVaon
JgklxKO+rNSuJ8qbUjViw7Jh1p6OT7FW1p6GulNXrneuGvx2Zv7LSIx4owj9EaIDmyIw062vPjJb
tvLBVFES7VzNT/xZ67ILv3CVevJFwnbl00aSzNgVUhbiIZKx9BOHeEdp3cOm27MrSt2D0To7Uo0X
clsbn0U7j5/uNg1K3vEbTTiDUDhHaB5TaxjeAe0BIpnVyzx84JYChJHFKtWPrAS6aN9pZuw/9co7
UvOdwfE9oGmoixd4Y2xIQqHrH4gmB7GZBmue8tFAOGrXeUUiCs9VnoI66pcrS93B/9GN/TrvnEgR
A7lh742n26SuV/7HsmAJzgrPxfQ8EoDX/+gCwWPCLIWxR4Qim4f+r2Gvi55INsgxVm+U0EQ1Wnti
Mg1yHZqSlngFYPQh1hnWR/2VjpS2q0HpE76QTqHijwBYF85XpBjpz9gXufsK23AG/0WXewFKo+Sj
RoEy3mrWtUdmH22LCh/xwhlrCRCf1WMq+RsYZ8Q2B+Gz75yL2RHlOwUjQnnA/LVy521TYmR5j6Vq
w3dMYAE4QeZwWPgQQjrbEYAFhkEsyS6scxgC7wVaCHGk3HdPSCPq+J3lH5lcHrrKYtcL6z+bpsjt
KQJ+cDMm897TpMKA6OAW2Fe6LS5R6zJ7Y2eRgVcpGoqlZOLR3y7BXN+W4e4oEZrd2UvjsEu/TPhv
cPViF8FrMFvoPMgKJ+e8oonMcTG6sAmfgjEjOTJYR2MfWSMh1SThuwh+VR5b25+8U2W0R+iJ5INO
JeIK1zUazl8kxyO8lIwUyHKrpZobQustEwuKXIkrYiND7uaLz5BreGg7tvc4w9LpYUicBEWgC4RP
4khLsKcq1vc4EMBK5wn74Amx1EMQJMM7Iqf2mx5Wpt8Jv+a3liMTzcr3KzYpxdr+h89NxczLap8d
0rIseX5euix/QYW9ZrsJ/MG41WBeoZewPnhg2qtYzPEtFfV28Mv7cRTh5toOTuPvojIcmtfU9qN3
CNeGPnVa0K6CTzGrJf/LlU9R3ETxoUpaBgVRnLOJaOcFnEfaDMkuZKnEU1cUptvN3MfOj4iRrvia
Jucjw3GDmaJzjqHkqghbPuENwRB+/EDCyzozugk6rnWFwcinZE16p3zswmXFZDxVBetJNbBRi61c
bpNPTDVlGihzQjiSRvcr9oW4e+hqV33YQfV3nNvquc8l02LnQYFID58h51fhUfO2q2NseeN+dD7l
1Wby4M0BnUvm6lhOUfIzz2P5L0ZCTEGwJvPfqhENYQ+j7kESAHR/U5NoCN8ke6dFjtMuP+hr0XTY
YvZuYYtUioQvk1OMDFi1TikTTJzXxJXkZ6+PgAuhkMBGuhakLxwLLBjfEuGCfbszDuxTgugU1OnA
Unff2CIrtgJlYXms3aEg6rMZ/tRJ7Xb02U6PcNJJTHDKKNa6fYTI/zYkrPV3TNZdw1Cx9w2IVdze
6Jyr+mm2Q8QGCVKK+wMiDlQ6aNW0gLNs/PW2rCWwXi9Ien1qxNgPB+sydEecM/j1ltRXzzlVeLdp
0IMSRpcvUHhuiWZ0mQhKXE67lDXYS0QdCVEU9vE4Il7VBc+hdVr7Gf4/baYclgKrrU/s2wMS++VM
JRTmD77f9V90ps149D0RAUUYNYD2zM/HHTatHlcOBLVDIFpzcCQhIRuydO1yaMZEFeemQPMOCcVL
mHjy0jDlE0Yux5T9UvPoUSGs1ygSc7SfUunfcz6KuexOfpSHz6mew/5nVBAjTXiIHfWRba78kRIi
Bo2tZt+JKzsGygZYnriCwncmQ7vk+zAOJBVVKAZBuZ3kmehfQuvV51DUhQPmNhjXg8dwrH8W8zr+
S9C9ssKwNvaa69hldqf9Owub6dK6mx2G9Vemtaw3nA6Dw/MMnp/gGwwXz7Uf98XBo+C4J5l0Zfg1
IJrHfL4UzrcXuPjb2PSEzR41ng6K7Qx8oj6xflhfVz8bkuXoY0cKKbCx6Pt8HSZgMx+sjnNF0oQ+
pGlSSs1MOOxhYeph+1RVeeA4cZ5RMPbetpuwWiek+1Wi2ccilPO2zVkpoK5WAZ2pbvUvO8bVNVoQ
am0TZu/JUehADNCTYPsISklJhbu1jVDc4NgB5Jlm2lvQ9gsuAtOCK2YlsoIdWNlnijxB+9qKpXI+
czSIV6VruWwFvBx7IEmQINTBQTdARUklDNhonT5XTEHNASkeiORJgyhCP9y9cMC5b0SEpOuLGiQF
HrvNrqVWWvCc1f2dwRxFjQMIoZ6+CK5D1OGhI0IR26YfKUq4XywT/ZLvcGGAgTjKD05dEzdP3hB2
3117p4esA8zkIUlscCudkct/Wv0FrlLZudem96z+3bhF0r+4GBgPFMw9Pb2NRPvu9U2UXSSL7vri
Mig7hkWgkFQsre++9KwP0Xx4wv8OvfuTUsS+Ifevizo4KEGMzdMCPzR7QTRJSmWiPYbfnpf1u7XP
oHwTFEl4EDuEIH+zy5yGuwY5hNwtfAvV/s5SDTniifI80EHZlpt+UuWrsu7sHkNNAOcGDgZDFvZq
gDRm38Wow8xcO+mRZbJgcThmqYyO6dzr+zJkDNbXMFfLX5IuxL+BkugGFTJHoOCTXn0clZzXD8Tk
VBuRt6R/le6z6UF5TvrMgQMhC+HyBFYsAN26CSaq/PP/M0K+XGO5INHAq9T/M8mM7Gd3wFCyh1TO
ydn0eet8OyPOXt9XVfxU5UX0A7NH5/5kudrGr6blnERKyVXoEqS89tHWi9x1+hkss+uwNbpLH3Z5
PsQpahCsyxtDB4BCvsl7dS4A88p3NDohaCyWos7PcQ3DK6grqwAIlh52qaTSUMh1FMBPd/kDcKoR
Zh0oVu3FeDIzu5CS54bUb8we+Irqn1g6K0I3xl7OxD1044MeQXrCuO3n+Tp5OaFymzxoMl5ovvL2
O2MuJL7Cfhx9Goe2IqKLkStadXoivhbN90uFB1Ir5OxpyOGOm8m5Yf4DGzNhZPkF6yCJOQPcdD4r
FS/tqZbodQ+h5MC95FR40ckNovShppNcn8N+RfQxynXJCAzJ/exMF4wae+OyqEwvwz2L+xlNwboe
3SLq3ScdACFvgKUhBfAauFaqHjRVastvi/+xSvzopQ0qdbmbZNd9d18QAMsIngUgq3++ZZa2m1FJ
oRYmV3yHA9C7YAsWLOG6OMvG92o24/xncpqxnRB+KWlfuzivnb0yy/1B931B60Al9Z75FcnQG8OD
9M1GzvF/3hUOwR4aYho8e6bQyTnpadYemkaKy0q0RXRDXclUMOYVnz4ZYur6mNSBs2zzMZmgwVg1
7kCn1NN+ZGjBbRrfbbDbWoRi+bZpOsIn5vFdpnWbyNV8OIC8g6cIrBfrZ/KlGffveutggr/3bA+o
2tXwyCxRjIeOpgIVRl7TuCNorJbvybaawaLqzZ/S9Kl9juZlwLw9zQnBOZy3WNsiE80vTFI8D/3d
XV/FlZM/wsCUDRM4Bmos8wnV2vqRNe0LgZ1jfcxnFopbQ4bIxW0mQd6FmThFq6Lsux34Pvl0t+TS
LpHPGG7E4jXOc0smmd1EwUjUyjTAXzy4Bjs4BDAC4XcmcrI3MkB874LCV/Jr6GxuDgqMwPsyANjf
QlCX5Kcsc876bZllJg9N4TkXkpTQrPglVJ49q1CqqX6KvWFbEu2JC6dE2kRAR1l6jYUinLlqt4LR
EYeAqdtvNyltyjoiGR8ZB93FmdBodxlu7JVPY4HXh/GDCsTkGjwYA4umPTCAYcUOZfxOPvPJkdzK
CdZ4MPSLIokm6M2OoW73nJX4sbdDOtIpoHBX5CLcE4KtB3BuG0/O7LLVm6I/sm909zHh/PafWPm6
/nYQmYf0E2DhA7rD6qqgLa7btcRYRkpaU5oLQXvlPw80UHbIQJ9dA6mKDO5BMCwfbTk4yJunxLmW
pCqJW+EGa3IpiqirAWaFy7/E73XxyVE2vzRJIbsLu1q8shvJguylTLzlTip2DZPEeEZDGhBqSZD5
0tNcGFamDKI8yhxPTzhoybGe9mmXd1+YENf6iW+zbS946AhqswU4tDM7REwFPOaB/VtS8nBnaDE2
W3x9PkkFPiPsHRcN+3mnTw0x3S2RRBTUaR2RPlKha+/x38cbT+OtigHnuohsi+5SA5MG4cM07CQH
IihgCTLM2mm0UCSgszB9XVEGyhNbQrF81JPEhDJCbjipUFXZFin7PYOSIJzudcrQ74jENM5bvGCt
5Hhj2ffM+CB8cTrmAs8ZnxBx6XnKiCfEwHqUTolItWfj9d01RA5veqM02gIZLkfHNsUDe3s/PJac
IBfjLiZHGgKM8zEJI01yCgdwGeB9jeL2CeOsexSk2oCs7Fo1HmyOoP+NdWX2TpBq25/aKnaOpplI
I3GHWF2qmHnjy8K6s/zGJq/h3MViLf6q0iEQFS4oDz4L0mD4nJFsXKQzuGRmLrjW58HJmptZceVu
FlUFcI4lxvptjOu5v1gNHZstWBLVB6mdBdKOJb6BPzGQdTx+z51DxgNTiZltGrkqUfY0g8BbLpB8
ALLn0D7/A36o0TKx13vl+8/5/WJZyH0VgCJATzDV+rOu0w4/tWRn6JNRzASSfUu75zpU4XHi1sGZ
Q7CTt1G2BkSK1ULfmpZd1bOrcEExu8A/TCJq0e3NUMIdZAGyUv6C8SXV0ozpuk+NAZ0bMZKRtxCa
6XM+k2G37fO8+pyauAwOMbHzBenqa/RkW29K9/iUhgi34h3CvbLKeUFEw4KDmW6AHKL0kl+YkADe
ABKZhseOobjcoKvpf8Gky5k8pXfSYUkpx2JsxkHjiLoksK+kxdtEFkzCS2JctIS+W/YvHVWZe6JR
8D+jUXush8vYnMgfbdfnxUWdhQYNLTZu6tW9ojoieGxRfZy85rKJ1X71S8VYePL/YyJqaO948v5S
UpsLQlEUyC5nMWiUWbn/3cXPJFASqxhcBtHrlxieUbR1HIP8B3UavlFL8Nedjj2QUaSr+q83FijY
t1R28QFkS5i+63jMLx6Iy/of/qUA/hz2Vx8lXzEOAAkNk3kCu4PFnY8a/sTyI6SZdf+mXjAUpxi9
E0NBDMwg8732fU4j9DNrWGT4f7OBLNAd67J5ugLEiCHLYyfar9D4sSq0oX0bAYFQaSW5TX6SBSgh
7PiAASGbtPkjIQuWV9oGiI9yR/oF2MqlIImxQEt6TeOi/G+UAo2ZAH82MZSJSw+Twj1rE/M6RZGc
Vfa2qHW+GcuyeNsRSptu3amxRCZiNHvyuWvG96iN024zDlNbHNvZCUFCJEv2yEqNX9xXmnC91uv8
azLBBNyodMUzYFCwck4hdvlNha0z/uGQuftGaTIQT7KG9nHSozMcuxCX/pGYgntl6LBoPw/NUJ0W
hcJ/a2u5YurLPHUFLLv8Rt3T1ARIUGk92kKH6S4fuxh2sUb/vgOGGGFHFcAOENkT4XByVWwz4gjC
lGw+r6nS/xgXcWTACtHJjo7Z+UYXTfeYdy4oxzQMdfOjsunKminCuv5GXw861ZG0jFsUEmjH/FL6
JyL0tD2ItRP9xdR51N0o9Rb+Q9+J/oOxN0GsGn15TJM4JuBQNOhvM+z0w5k8QVxzFtZYyiidD+xH
PBXBO9j1mA2xwFcFlybz4W2UCAVXXBjqxHSjn76yuJdSXAPKZPuzXRflnBeiOB9G0WBFYtIY/hCI
WMS2GEOitmAYrIQwGKcbkQCKvEcUSBYmIAA3UeLI+5OHR5NUsPtKRDvvoyKe7AQCPYdHp0rt36MN
Qoiw7shAj0UdTbs/V7SGXqIrB7PDou+2ITfeh2qwT6CE/BB1bDLe+y7s1Hu/DNL5AOOAnBgU+HC5
u9mN1YZwWZikXLj6RpzlHWiFOpfexC4OkKagXHesEbTaJcaqz9mQ6UQNgyBtzwQL90Esff0BS3ci
d5I24KdWHcvkHjExxzqkNRchP7FVm5R2JiFieZxeQVqRTUFP6mBbc/3+okYj1M2lGb7TFidpjp7b
Do+8pvl6tdUc/iqdiq6dlI5xvVWldb9Hgon6bbr28mM0VUtXjpefZFJO0nyLf7qxLPhpB/YwHMUH
zXFGjkIZOAMJI27yuFTuFD+MteGCBpvhfeRmSB6ZVFcFd15eMydvjbm1fkc4FNyU+aBW0GgPlSmK
p8UzcbYdOkXWnlPqNr9w8VRPDW0rUZCeTOKHhTErVu1gCv4roW8cPWkr9PowJA9MQRxxgYi5cFj4
af7MZeaaDYts4e3NWqDBzDtgcz5KGB6nYXC+sPP7f+J6IF4Tp/JwJA6o/tf7Tve7nQhPQ4SUMoin
ky3LFups5j1H5FdCGAp9BykmfD2aYd8ypdiO3oQOPfVG1rppMJHc2jG9vc2EuflbXmooUFO/Iufb
SB5eu8tWG+ltH0Lt2XnGqQ4dg7xg2/RFEL6wRa/0fiHK6b6Cn1W6X1dQ36hVnaZ/oGgg9W8zk2j4
xgPTknzI9JIuKkinH6LqKMXcklgpLN8JqlFv5qXYtzGi9B30A5ziIy7ff6E/xx8VZS3pzEve/4Yu
iVrEX4zVD73p/OEzYOO3l6rWESNDh8UJDPfpk0gPAE0CLeOT2+eo1slqRrEDWuuzIQsq2WK9gBxR
cNpHbKrm6RI18eLuKj9gQVKR4/xsQ4bdp7GclulsxiJ+BWnA3CBkapHwo2sShws+c/KWwOlsCKig
y2+TlAxFHKF5fIqHSCLl8XFdnokKR4wMhMwn6o8IyR8BPYTzG41xCpfLKPWwRCbLXoJZoqlmbveF
0AfBTxRhq9wzecpZsmd12I6fUZcm65luTc/wRbsEtHqcru5J8Ukz/yYN0L1Tk6L6lSQO+2S1pE3J
MZyd8bhlzaEnMbN7ZNUVXyHxRjx0AtMOyIUO7vRKbk19bUCzecdU/Z/PvsQxeNIOGP5ERtY+WdNQ
HYsQrMcvVPr+k1koCncekRh66yvIXVRfFtjGFgFITljJYnpZq00PcaA64hOcMUJGjudzeYVeTQ5B
sL7MfiCZ/lZmfGngtzExniI8XD8il1yA7wZEhbgmcGaBiSUy017/HOchmuod/1prHa7rymN0wcwz
YBnKhWhgIMU10ccrnAEe7GJmtu8hrnkDqWC6g1lM/EJhGXb7aV3aaz/W7ryLvBDverdSkHzRFuXZ
ka3BzCi88sdLEkDN21FsBMm+nsT40VpNe9DnroE6ZIvo1Elmzntf+eIvJmHN4ai5PjZ92/qf5ezH
V9CT5VfcEXKxIaJFk5enxPDdKZeOeuiIWyAKF8XMJmJBRofjTdEzYs6UtDzZjfF+UmPbYXrsqnOA
yEafbNct4ZHxDMlBlJAsbpcKpfWRxIbu50qGp/PlupasdQcqXk0/k84n0kuX5wSTLwILZ6i6b8dB
prtNwB5Qw4oOKSEhfA6jj1w1wS9Ytmt1nggUeBgBrCwbP7XTf1AtSrFbwwC77CpwdJ/IoTBiz/Ss
ay6zWe/WBQBMyFZJgUtY72FkR+sWjX+kl0W/837A6h07U71iryP+OZ9bvBK4VOv8nLee84K7XWFK
i5Fc3MhnSN0r9XmKFNr6g4mOHSFa2ZmQ3nrX6BS5xhbyUdqckgQgydUEFgwNPAKEbCED7S0dTZNf
2dzal7TgIT1h57TczSIn8VNFXKFI+uDoHKjskcet0gzRG7Y4YjubTOfBHvsRNgKEqsaAxghJYoKs
RudSjMzPIaIHOi/2cqoF6RlwiuxybyHwl4ApUetXMmsTnR23Hos/VVVhUXQa5RO+Ao4fLd+G+nGl
sufvwdk7sGGtlLcrMXQEe2KiyN8TXUhD29DOrYAgsAeSHMX/eIexCsk+gIhpT7Wf/NPISCfkxwOL
oC6kXdhEtP3McVSdfWZBy0jzSbCGSd/Ii8NnCaQxwbjJS4IQ5mrrsQ/+UYWs5WHmgvrXkYXzs58I
0T4n8QDNyrCgWRE2+GxNeALb5IK9Ql1IJcjSSz+M3tuUiIbXkm2Fd6jxU5kL2RHLf6Qyu39apkD1
/YWp4z3mG8ESdIr7dadcCN1oCZ3xEVybcT78GStUagumDMwbq4BGOSuQbDEdq/R7A2DGfUgzZtl/
+4q4gKNFkshnCsYq/OIBxHyxHSE9paecL9//rcTkemdboOZjvtUvTn2SMnArzKt++B9N9ICAf+Er
uqSLIEl253jhhD4yZAr314lKCvCYd4+whHRU7hkCFoZiBylvevIsD+Ulxe2KpcNHPMqJ5EOjTyM3
7CVJrsittyJllKt3/gItFnQKnBM2cYETcY3pgEvITXNHPPSAmeGNJhQ9+ywBvr4HuyHEq+cN7J2x
u8zFwZ35iR9RRyPOMmOkzsJxRHBeZVQzkwsFVq0ZUldAL+NEwyEbZP3Ic5qScDYzpQd6XAGgkVMj
9gV0rJCPlGXycnFzRHjMiKNYfjR4HADF1UoGLIg7/eUWvf89oJ1J3kfciYDxWRBeEjNq0nZFKV85
5x0Szqxh1AqboL3NfUgQ57A2aPUh2CSnkSUVufbeFFw12ODlSIlJs907ccx0EV9Ls4viJYwOSAxk
/RmUrD7OuaEkf09yECYbPWW5eCBqAhE0XGlRoC4oG5G/MZKNaN4rBgXiOA1QvBntNncwRRLBZwWd
Ltnd7NbMoWfdyIFU0zcEVmHzuMKpKg5M0tLfbQekFM8icrRDM5GRuW08w0KKFokcv0X2y5ezzstX
Lo1wTn3Uy/CBmRpePqSU1U4BKfnb6j5EzijKAJ7r6HnOpsHbbdAWCgZNK1qFamNnF898qfVi9g3B
Nwm5VmHfniaHHMt9pGIyXV0gLM65E7PSF24mbz7FAd3XK06a+e4tbGh1pwwme5GwrN+sOA0IJQtd
4nZiN41+UTxwoowtldjRtwwsNimCBqS1NXFGxyYJiZnH4Anq1J8i84z2Oq4/JGO7e4Sw9q/8Ajbg
ZEQusqvSBMJmEMDoTere1j8TjOoWwkBfzM6rGFtkLoUGsoLLF73GD4C9ApQgzh0U9wZ5gNgrXY7F
NSXTGRGuE+bV1fYmbH+ugty+b34olX73kT9I77sd2Z2ecKNnyaELxuBxiulfsHznmbOdK6AWF+6b
FfokJSD/pida57WEVcV4Zu2HdXozndtVqL81xIGLhk8mDjpiBHZhM6Htd+5X89edZApqxqwzc8c0
dXdgGvKQkY3XZPkZF7V0IAD3EhXolM3u1VGuiLcL6YP9TdQzyYoJIzgGyEWYtYbwM85OMBaQ5/Kt
V6n48b51QbVUFg1kSQ3Qa4OwV15LP83IEIdog+yd9HB6YsRQAF7v3Us3r7I8LnFThnvSb3h5xAjk
BXIiD8Ibc+YYtpBNONvBlzhmu2Ro1tC6JiG3WDdl6R8sLHPy0itu3lu1rILPR/B3k6dSaDu+k4Wn
yheBPueuztFeStVATg7uZZaZ5xbuFSg+yHx460tbCIhWmJIPckl82gXI9T2yviJNj53IgfVvvIXP
CQtFAUV13TVLoHwCwmXYftLoLi+uCFoPEG2BD4EBmbi4LJIcmngnRBgvK/+N9O2VrC5TA+7YY11s
4p3PsYqjpui7oxbDID/CpKCrZBm5HrBh43IYYP5MyL7Z1LB9MmzxC+nLD45X1OA4hwXvk5KaOERI
W7/GWfp/c3By6Io4KuGQJoyLkFm47mfO4JVIShSDRJO7ffRrKSpSqylFSIanyyRoMu0J4oFtwnX5
jAqIJK/Aa4OnwYqIRDVo49SL3Sg5xzZDCsEH27mC9+BXSeHuLbKme+iJiNzjCqD1nUUze5QWTXV1
FIw0kIFl/49EBtqHK0Qr372Ei5+U0OcFIQKqoZJhQTiRUDqpJfyFCgVaCRszPIY2Zi4PaXWI6mvS
qOgQMKQg1mWoxbKjdPQ5WcmiQ1kuyoWlm9YIvTh/erjsuCMYPnM9p1uoGtm/YnIHAhe7GbR0sgZ/
dUEKX1anxW96ILAWaBD/Qo8l28HDI34OGkZlGwLIS+c35zBS/nTkIdxTJBL9WTueRFJWQx+8dV0I
jy4M9NCeigVVLCI4QOWPOe32r4ZZVbmTSpbvbh8+LXpJ6idVLv5NSl0tW6uigIwYK8E4JtZxg9Mg
lhDUB+tAZuJgHwqOCLSab/TpkziwW11JM1g1ZU5d25JKtBmpr6D8rabFftnQP0IpQgAIwb6tXmTv
z8WD9tfqj7d2obdvGqwNmt/Moe3Z0r+vvyuLhvDYrEG/bFGnEr2daXrCi8fob9y20iv7jVOJDslD
27ifaq7M5+ANcjg0sfGSvSo9J7h2WZJ+8UzMwxGOaZR9zjVA7q10RgbkUlrx0Fh6il2M3o+Y6KXP
iHkaUt9yw6b+exIbwun6ZFrnH2owIDhNErm3joSTZgeohGRQBl/Bsuu8MP/RWhfnVVCBycBqxH4x
2S0Jerutu4xj84C3pKOibVtUO9az7tW1EWHVPc5T4Bhxpl3UbmVD7ffu4vxzX2csWMWVgLS+/cXY
fIILrXKsUpYncUnrVzrf7Av8HsM1rFjMtLRMs3AbZa6DFzFrUPs2u5GYAUR2nYAjt1V550y3tZW6
31r6nuJtjgbFIbbIKNklSMwwEs6M+cCa4UlZkBmrIa1DDnXt4o0bHc3PeNeYYEphwAoKigd89sbs
2HYj7te+bvoEZjpspp41xpCVzM7KHv/O0BuGk20hNEJf48Qe8nBseDQV9Rh4nXvMCTQx6wOu45yF
7OBgt1fPfl8M3oHOq+9+2NZdSe4Kgn5KDlWRjvjIRY5HeRR4nF+bPtR8sJDlgE4gMta4LVlmJ/ai
VmSMh4W4nOZhiFshbmUxcT5evSzsSFZBqR3P4Ow450K4B32kj6zltf7NHmqJvlI2pOUPlTdomYlA
gZWw9UZCbXel6tf25jKsR03WMMEFExanE7ioQeKOnxmh10ev5a+/5TV+JxBrrCoQ6vY6ci6lZk59
XN0mL56HGq3mhoZ/4D9qjMmB2GXkBaB5n9Vt8pZ6+VlmnU8Am2NDYhrcut0mfTheyaIJ1zcXzlxw
6ecaOJTj2VmeNY3wsikoQYkPJY+CGUMrLOVuOIBhOhrWB3/ofwzegEp6iMwoIlFScUm3UIAysEF0
UtBDL4qVqt6mOvBX+mOQ2jsPwickBOGadjd1aIh3ie/o+tUtyfxTm0EQnvugLBcXcq8JYNMD6weh
X0s/GNsHCik7/ogM3S+zzSrLdpGz4BoMEOLCLhHd9GeKgjV/xDXv31pPq3dk3v/j6LyaI8XBKPqL
qBIgQLx2brfdzmleKNvjIQeRBPz6Pezb1m7NrN0N0hfuPVeUJ1c70MF8zCCCgUFNnM3sUgkWlcMs
qLYrwSYo1f1tNg1wkAsTTWhN9LgSwWpAUZ9VhjoWG1CuvnPeL7MHLOoXRLJQcm76BJAYUlQRQkDn
i5HB0dUhqu4UFK9/msOlY91GYmaxRbFFGCqoZtxIIWUgAbIB0D5W7cY0d1Pt0KZXGpg0UbsT2sGc
0JXwnPdyUB82Y9v3GuUvmhdEOHdJkaXL1RpHUf4BMdKmDxWGS0g7YGIW5OBtEQbPA32a3sFaMF91
Z1Gy1x6VyQk9fPSBNrg5QytDdY8uTvDS007djqVGxdivhRqxjkycXlg46OACUBdfgUB8aW+Nnuzp
NKArcPa6tHv/IeHhxRBWQPi4WgOZDruJa+9btcjpj47vDQkOSIaLm9ZWfrazq6YIb3iiSaeA8Lfm
M5jmk81I0e48n14Akkg330x832JrPAbLtxpdAaoN2LP9pW2aeBlO3rDY5d/FU7N1w/8hKJ9TW08P
JL9O4tZyhPdOZSjLgvTmKQO3CZ0Bbcm2yTplv0+lnOb8yHeRxyyisQ96TBaJOP3TJO4QHQo3yN5S
VqnErOW8fNj2VoD6MwvLMGH9HVb9a5TFcYvF3mkxUYLCK+yDR4VW3LF+jqI/vLyLCwyXhT7aBZ3E
YkeHufr2+9IQl4y/qQ1KMABOln31OcDO9aykA8o8x1lZJ7kXODtHFQz2hiLq0FAOaSr1s+Efi3Pu
cQpzhjJ5li/10k83SZiBYNDcLaTbZDUW5caHGQ8k2FsftTzzv2jDZPdeYiy94QkzqOhHhTPLaXwa
QRLVJZTfGAjxNz4sT54ClZFRn0C2b94LNicNiVN865j5ZxuhmQYxeHBQib97xMVfkTIQFQjrqjMH
ksacHpFF1EyMQoKyZ0Sl5BuISJ/ItmK03Fc0+rI+GoRH9jlfCUCUU2QYPfkefp7B9GNxKoCfJ/vM
sxt8n4jjLiZp4pAoJVwWe9fG+UfpYkVn0Ux4jLoly795yds/Bps7NFlfuB/sj8ilm6EihsfEdwht
ZovWfFRBZBNhO3bx26LL4QHMFJPrGrcD8jaCpXF41HKsvqnKQvObWy73S+MRi7mLhzadbjCXlE9V
OKh/CfgRQya7YxRiWAUZK0v6Kt8iDZ+Wt2CSzrmb8UpuLZet5bZnItuwwuEqOrJQjZACVwOUlLTy
5HOt2jnHbQWRqrWLtWJq7NJlcbFGqqM5zybGhcSMnlU/Iqspm7EsD2k/+e3OUJkRBQmRnURhhMbk
/U4Na+MkjGskMm3K7BI8JWJGajO7JaFkcA4DMeXWPvc8787JrQHNx+Jm91wvbOLH0HFgybeBx+K+
nnwdbFOL0+lAisqkjtEUrGxw4NpZ/x7lK22oaFXcotsRGDG72HRfuZ2CXVMAhDD8koYw4j/omJs6
bvlSIczhPaeQkxuDUQVqLPZop3syQ4gcYIPWfnHuRqzE/5YUVPi2NdLKt+XMLAciAlk4JVS3+Nl2
XJxVPPPzG5s9KmgYgHTjzCE6+KSpXSPhDYz122U6vciyDvObeomb5GT5cXVX5QRnY/rT4+hspnRx
ye6WTHV2I4ayzwmHXHyT+hD53qgcsssg2ipbLbRhfWdIjhA/s+eQPIVPNwK5YzntB48NXO4Yk4Le
Mj/2wBv5Wfzm2phrjrp0UFqeAXuX0+eINwD56uSFxXFgcvYEIVD9HZHxocMfS1t+mqgfpjtifojy
RB8LsBkWf00IWI8Jf6MSp2HTaFc/uCzUHVG5CBhcXB7PgXHIH0YzIcW9shh66bO9iIX9JgCW4VrZ
Xk9ujGhL+8FbptQ9etxGIVJwS+ZtcxjGvDAaETqpCQPwMASEVPCVp8R8Can8ApBkdiDHDUTo3KJZ
YYXPulAL9RdXlJL8EOQ/n9DjjAFxx0hzN2XaMX7Az2jA4Yhuxi6d2h0g+2r2oUhJuiUcdyVuFyrP
6TZsSOY+SCPUDWSJ6HsMQGruhsJ2mw/qyDEj056z4ssBkvEGxmQgFiSufoN2NMdKTu4blozgN+FG
JurCpiPAI04yF0Hn1xBtgdk5GhYexpSp/kd/Pc6nSWTg+hoCQN7QZHPoY6jjNtaRYBMSaIcpTWJ8
L7qACV7+oEpZvrBlun/AGvPLOIq1DhM8LHWHAAnRGqWD6S4lzGU5LQMlwxY/CdalkFLwg4hoe+GT
D8PpRBLHsDoFac7vmRtn/gPqqUogc6Hi0nde6vjLLbRCa97hFgzwkxOhAvvPXrlbbUWXxLsdAAZs
0VWV37rxTXduADTBNgjcrLhE8KwsgMzEojx5gj+VbSJUmQyD0dpzfIKMsO8AuObYCsc2eFqanpQN
ZPopCdYDvjbeBhKRU67QV7cR1l+M8LZ7CuCTiccp6SNub9QEhKbgS6t3rVuW2XVVt7/ylpAn02XF
vAWDkzmsYuf85Ng6B1mdR8Rz/eBlQfzZR448DcSisCDN5HTrh1knzxmhnDDZqPmh2WM5Il0lDVnb
129WkZU0YildM1m2GOL37lgStiOH0enhriWm+TO1ThvsXG33y5HFbT7fKOZa7N4hLld/0RGHfBAZ
73f9WfqABI/4ClxzWMOB5jcvt8Z+m+Ur+xO4BWkirLV0FD65Ge85lav08Yxh7weypMAYtHlDWu0m
Q6uyEbVFdm4cU07d+GHZaUC8aM6jw3qdA4MpSNJyZL+qW13bealYlyVsQeeu2roErTvbhYDO8bmg
kk8OcLTEUx2D3tyI9VtmsFn26RF7Tx4y4qg5UYu4NyiJTCluhVDlidhJsipokRZ9AtyDUCCjtP/M
5gAzQ8hJexpRufL7Ij97AEjjR9+wx1K8M7GvKXmiljxA1kvzHfsLkiuixLNgX44epC7FkftqnBnR
3SBt9qWT77aQGntr3gvH1e5DMo8Ltw1OfsRA6Kdf+sSZcSIuqb4bBddz6DQmPCTSZjLFQrZaUPoW
krxbNB/tE/1Ei4kXH9GvKrWrL2QMGLIKpnS45b0vA3S5onlBmEHwN3oO+pfWyk0EkHAekv1Qe959
xp5wgZ+JYTRt9fJd877HdFcDXGPG8p6Na5NFHyAUmLYR1AScr0QVBCc8N+zAAcnA3NO0f0iu3NDJ
ji6nTnXu6MLGfQtpuRoOLE9SZ8/3amN2T4xit1QM7rLXzHfCbtfWbFr8I6qOnvNRpCAp7Scnz+jy
dOtZ1rGv3bk9ek7Hp+Ck7BJ4FGP0IZk1i9dBeqag2bJQIjSCmdNOpGkU/E7wXSJSoEjtQGimAedV
cLDRWJmp4xVjslo8IVyc52vWYK/iWQZjWw9jw2VKUsIdy9CBgejA6XYEkOB9seRwEMLSV/dHXYGc
PyOZRGGV5hAVth5OjZfVCJZwP1sam0Q1dneZRYFLtuPMbseanJ7ZcNxTNfaFg9iPkIMYpxB6hv7G
WFwYO0wwHJ3krVXxjU/+LbD6TsX3TNVhABl8OmYfKLlMr2PWk5lC2ZCAp4tJpfxQuSjuwhiOAYnM
OGcwbCMF7125ZVjKcR5ZWn1LBCUQ8TQa3l3HvJwRQ5UMj0vckXDC5EHdkLxB+mKTR/HFzi0Vvmkx
DKeCDJB846sRaQRJYDNqMsbyqzbAtIsU1RFmp2Nu2b4mwRPwIwi+TOnVtbQFQVU13rTfhZTLfoeA
0sitWG0KJ79MJphGXkgXbiFdNeiqXHlqkhmK6+CRNkABVCl1oH4ZzH1DKtK+oEEP9jEgDve2U2Gr
9y1BJnIzDuAIDnnmUHGN5Kll5wks2q+OJxR22BEBbZIL+K9dyI87JX4A1htiC4kqJ5ZP6XLWowFI
mGYU7LzJkmB1MFltfOzZ3LDSDTRX9LVBTxK4fBtdM57yvOv+dNnUeyiayHteU77BOXBvt0OXNrd4
Z7UaTz5pfN1NLpzCRsfDdfph6wb3QWlgDiHJ0iVfjXEmNpsaz+IWoTsAx5Y25ksHTT6iOJj1PCLM
BO/yGYmiPoITK8WbRAyeP8HviNrrBAhr4dyntjATzEV/DUpNI2x2DqtnZosLpAX0aniGN5pBW/bs
lwHqg4BcbcXiPqEizqjd8Snlcedf8UyQA8QGYGW0LIQLzdva6dgy5PnYrb6VMifTLs0ZKNqh5z/O
KbkDpyBRnFkbv2B2TpJdT9QNKl2OfzbjxcxqNtrLQlW0UTyVMsoOTkLIJXyWAdzwU14KO1wBLFY3
PYVI9JFZaK8p+01OhOUcH2gwCql3y1yHfzyryJOdtq2le21Ibst3BYrkK5az6Tm1osxs8Lsy6Jno
4tW2g1x8VzGQfCpbCmV2k525cZWLStPDuP8UW3FKN2MIaT8QmpmdA0TT87GBVCs/Lbr1jIwW1D/Z
drSyGLzfkhZwKbuxWz4XaRDibnm5C0C6wjEN6lk4ZN99OpRr/lVofH11GW9xHzIARcOuvLyIWJci
KZ37TRk16FlEkMJjkwkj4usQIC+5KChybATLCH3kjrvOkwcyui1FmgXx5PWVAzCSiDpjj/0jRnrA
WtuWY0mSLx7EkGUAU0ED3dG/1YOzcVg4Qm5Hx5YWP8pFhcZpybmMDp+sLQBqOdGNSBKpAxLr1tKT
M98NVew1fxkGTkxvIlv4mNdrJ7WPFfgjVHoFhnYM8pCfF9Xvkd/n8Vdtq9DZyymZ4osDamUg2dKe
kmj5mLiu/iao4SbKqE4Uj4S74EfYNShEJordrrCvWRqu3ima37e2xKf3xN7RlR+N21tAPBw52ult
LZbW208TOJc9cuF8+JX0EDJiqZrAxmhHLl/vyt7WK9Ey1hEcWyodN7lXxKPbKJrSrMVsV8xje8XN
OeZ7zsGiugcQJdESgriLb1MP6cZDa9Ngf0dTB/dpb3dyilgeI+tM8MqzpPF/PMoJZ5X+RsWHy82G
x2NginUTCpjLHzPWPCTwZdeIlL1bza7IGFZ7zc7BtB3uKfJh3/A3ghv+Cqdh8eMXib2BpSIrljQ4
1qyWx+9OKrvFmZs01sHUrW8fle6pmRewgAkkooCMjV2HIiwk/EpFRmCaLimxto5Fhgp77iSob1GB
hzHhaukiWbigahnjc2e3noDbpX0zf9fEBgfHUfqsSCHy4kz+zDPqZoSXThLvRlk3M+JKE5a3U66d
mtz0hA56jGCAfNvGg2NjGEX1CB+4BKJ7mB/cDnj2bFZZYSKg7lbNiP20S0FZBmMD1AUws2qc45It
7XSFQRtIJm4QchD8iCl8nRh5FPuuDOfgOOCx6Q4N2uxs2pZeX5J4D+lGPJMdRLImwymnPQu36cgV
TmVecOZh6XEBmNTRyOAZ1KQVkBw+0ZthplicFJAgYiA0+SH1DTRceAwHqIK6yk8lkAdZY8DgMCQ9
bQxs3lqigzKxmdmNN5953/f+i68RypK31PrEEpmA1MttnZnE7bCS09GyP2YSFja7IMNawr9kW/Fd
DXNebXHbdWYzxZGQn7lK2iy58N4ELrboHF1+jZcAZP6GuBBOaUbCggy/WLQR1DIfRNxGZdqHgtlK
8hpYh00AnuAV4S2gY274ZVou7o+J2Yd7y74iF79+hbIeKe5kgS9GLC0VYRI501CoxaSZ+wLZPNjG
QJ7cJh5cJIYzK4Wb0mfSejJSpavbUbic6kSFkHmFeQYNXs/Mf+sh5fhTUMeNf9E3MPYjwshRA2ko
GkqKhNDSceUZYz31hGDQVUnDQy9t7fs+/m/26ncB6HH5oFwIOgNMXYBOOEHrZHgaKL90eMM0uwMU
t8X1mYLfqbD7Fuk1gBhksitwwtqoQw1kTes9vl+nBLFYiUCoLdh8fNIz2QcG9brKlvGQV1lQfEbU
AeNF8eT1R1O1ZFOUcZga1uhVF57Gye7NsRE2CXxWJ8EVMbbA6GrseSZdaaWMnhn39yMy4AQdZ9uV
DngwoxSJ6jG0r305+NO5oLdCDcqHVO5K9GosklErMDDLivQJpaxmzu+NOclGmrZhO+ODaHZVRc2/
s0zYUxoxv6BbSyrS6VBOO5vOnfvkxMDGm08Bmz+xY6UlXhweoPAkCFX+5pRnyFhmvryt3Z4QW6dd
3nUhnGEvyrwy2MI73FsSswgzJS9CRYDbgLloMyXjmYio6LerXeKUGy9S3S/yEM/7orWxG74SFHBb
HxmLdyJcWZtH1HPE3gyTC12hzroyODDXg4Gc687a1kSrse5zR2tkmceJ1O0aPH0Go8mi5HeuTH1B
G5IB1MsXuiibqp2CqPAmTB6xg5lNgSTFMK7z9NJ1bR1egC6MNW7mAh1bTIi9s2c1RakWxDGRJUGW
8mAFVp2h3qwnb+FQhNyIlFclH1Zfp8upBNnY8WzbVXThFEAm1Y+q/0nYOr6IQkysfHGcoZS3a+rh
SiL/YDZFncBQnIZto3JVe5sJuxxQidnnHbBAnhKvFPrhHxtIgPcwuxQie6obHwEKDUpyQ7pMMN4j
Fc/Scxd6vbgEUzF7e5IhktdulEqh/qUHvINfrt8yhbjyy69ipnKVB05rF3nsBQ5Nblt/YuUVvz2O
8opvw+5eB2uZsVSR+VduDUqvb2AxWPzJ4WWF0ERr/uboC/2EJbl0zgvJbT9F7Dc1KCcI4+j5miUl
MTA2Dmu+zFw66Ju//YgGDBppGC6P5GYl9zXEp/kYlaWnt2x41/CaWgT1PiDNmZCZNqhOqIwTubOb
OtTMQBE5PvYOu6ZD3xJLdb/0TPaf2VaRwsHnk9Qct8QjbVgYeEdaJGh5SZe/gVBw/3l1mp2QVIO5
x7iVvkg9xPom813QF+TswEX3lSWuczzi/CVatHwahRzrQ+nPtiJhKZRE6YG61Rvpp92zrqac4TSH
0SFD3FwdVVrH90qy2j6NLtMuYneKEFvqSFTk3uq0DzxKJpHYuAED6PukKo0PanyQmBu6XjGQiTNr
69spFgQyAGRwZsYynQPLxuk9mEDSJlQx5h4yoPUVLi9xO5Yf4Di1EQ8RUos1hhiK0LeOVRuRipGj
FMiZPsuWqJ42ZQ9NsKj1UKsJKCFcm8zdIEqLUWXidFpPa0xtB+3zGn9FMUa2XRBZ3hO6I6D1Q2Xi
R12K7K+0MnFbMSZnEPc/pMsKPWT7+bKsByLee0SJ5dzDYO8zRmngeKtbD0wF+rC+E6tOeopCMpDA
meUrtLC/wBoIkJt1C7eNn5fmx7apgQOSDKBsBHV6HokiWOdMuP+QAo6SbC5rKfud8Bs9X9C2x80t
4jQsEVOWfFL1zT4hXk38MuD18G6Ml5B4hbMhf6+svvnOCI//m0HZtG/WJOcXq0VyuWXLWN1ofqV0
l2AlZ1xjk7fxUttd+BZzjj55U94U6L84fAUa/Fa8lCB1mzNpPOOBvR+fsooCggjdxjPbAPF5R3ED
OHYC/hx9M7ZykXNAKSuOwstc5yS0Sn8WIZa/iuUSiYvDkh1DCLa48qxCqBOl3syaMuS3J6FaxFhV
eXVCmlxhgl2J+INor9jrbntAgpLtOE8Kc5Pag9wpc2ZmJDAtN2YYA/hbCO3vkFr18Zlv0AXabKN9
3lXCy1l0NCEd3WTlEZDuvujsS4+HMd0M7oSvipu3us5takbsCcaGSuTY1c5doOvcLkur3waVDx/4
HMHphJbK830QU0duh95eO8Q0bv5ohkEwT1KGbJ+VNXZ/20VgvA97QxgSYpHMV5fCqfzxG+cd41ng
w/53bGZeysGRetqw3BO/xJ7Ov2xaq+FWLxFyzI1fRfGPjYQnh1O3dO5JpSR9b2qAO5ymqOGdAzJy
Vd0NWnnVoaOtc7duoL32WZYRi3Bi7cID8sCBjA+iXNeXtu1fTAyFZc8adUUJIqIgIIm6nQQ1+C90
u1mVuDiOELptTS8xTMRJ4nz6rIO92440sOmlwj0N1MZNSmJ7ES1hdrZGsD5uZNlnNYQFcS55S1ns
95FXXZCVkREKcKL+yayFaXRKYf+sapl/4CSLvyM4eGZfzdzdqDlCOtN+DHC2p7K9jxqqxG2cjFDT
676NP0FrYz8C2+SzmqsjzTAoZomH6NED7IOucdh5gUsWFkFVRbnNJS5/Au6DNZRQWvIJ8Q8LRz8l
iHkinls9lLbv/gUYMAI6l637VSToSU7YLeiI3RqxD2Ffc7D3iTOq7l1sIzn3dyryqy0w6l1N2nor
BRX+ASYqhbt8V3hqOUNdn0AUlhPIRFGGjbtLJxu/S2PyTlLN6wE0JvrC/qTHegJsBk3DPtohCkF+
qpLwoh4UyS7BViw2uDvU8GhaWp6NarGq3tSdl52qgS7hMutEAwhvmQBsFhogb59YQxYcOLvnMy2F
RAxMlKtvXY3EhhGcRETTs8dg6o7vjEUTcV827BH+YavBp70fggbY6GFETJ3Gdyz/CJE+smhwu36f
BXhK6T+c0cv4nPP42ZqElwJjCqOhva0Gz33lEA+CvZckWbedgyL+7HBMdH+XGX+13DPL7e2tb/Bu
E9gt3fJLJ4V/GXrsA9hLkBKUhEChMd7lsxz0HUK8uTsMZq4RFCKJsaadRyUW8bQ7Fi5IHTG6e2LH
iyPCg5WrN/lcOCGMhsBp3304r/URF25TX2ecoRa2yQje8xYEV5U8kPyVOky+F4Y2qG5mxMMsTqE6
4C8nEQfqmF9sc0su5mI4GNPTwgGNzovYwBgPMiKjM/qRnmZSBuMaNOCHHBpY3ort4onpNVnCVuL2
7cr2gKzILvc2isQnL8ZktgtK8oMYp1jFa0ZCgHMXNT7FKwMJ5KZM9lv5ylRu+A15gamVlTcSCTj5
XMt4f3zBNpDg2i1PzXr8B7Uuj37jjcGpsRkts9UCYXNiuePEf4n3QgwJrlD6h7pJEHoHGHyTEwk6
s8viXLaiunjJ0A9/ueCd9A4oBJ9XhmFvhejU8tlZ6/UnlBBx9Axlat0ozosETlDMPNaH1TGeHMwC
6os7LlbOSXoxokuq2OE9mJM5PcYxpv+N7iZMZXTkSNbp5QWDlcSmefEpGSHT+IUqt5mi5t1WKJTs
J4+mnt1CSZR6dp8oDKrcACCk8gWyM0UR1EfgDUp5CjBRMz9Q9TjkAiioUHfAHb3fDkDHfMsYQ3Uv
oy0IfWMmrhEQBVZwLnMgSY8mpfT9aHBM+Cc3ZjiEhKoyWM+TZdzMsWcN70niqfqmNghqt0xWG0G8
lW7De7eeOrFnUCm4G4inrP85NivBA/I1D8ZpUiWMQF04ns/o28fiPCaGkRnzmBDpU4y0Uz66CFA/
B/xg7l1LanF/sCMKDBgKDnafOefrOowkt6+0iHYyeou5LyFBu20RnfwwIcH3TUqAvEUMONnA4oky
QJZqRU3y0pRq/qKumMdHHRLgTESRsb0jCjgHy5DVSFVu0JpXzV0cV112Ia0hyK5NzfJnFwIwZGWN
16NiuAO028WwiQ0QAL/jQldlAK7gMKHHanRIVABute62RvnSt49T6UXZy5CPKfp+vhYOrTljGc81
E0bWQ+rbQdu+0GkYokdjOy7ZQFlLTxCFllHvvzcYVCYgFgOedf6LcsP3XoVz9zcLaaNPGKEG7zQq
z07fufJs64GJuYmeZJzp7kQZQ7KgmQIXz7hrc6WUXierhwltdrJfdz72SXh43vZ+inKLnpp1Nrsm
QQZJJLGbR6VHcUqZ0xEzC+nCahEdyQOzaUOF7RBmpG6aGMPN3vfSrvwBSADXYkqC9ENLE58niY2F
gZJDLhaikfHV8Zl0IJrTZjrbY4YnTMbG/4nIW++2LYNp0odyi0s0CEfnyiicKJI841ndrTeYv05d
/ffQAS3EwBtOFAvAGiwNMiHgm1Vnt6dlFMNKq9IYqkSI3JOVzZw3QAUUKNK2UstNFGBlYuY1wYzU
oxIaQKAhj6djLhRv8x6BSluo6Y9VpcXjnIRJgnEq8VBsIsWG3AwT731quB+xRLbxq0hgvjCdN9ad
hckBp1LHC7VFkEc1j2hNjmsEb/qG3rr/l5oGNZKFBJ+NcpN6/BEIGQzUrRRkOQXgX4zXWJA91MQR
O2S8fjsvGrBCIv9GmlyZRb3nfp7VO43c/gNdP8u91J8MObP4DD/R1DgEBpGlcvY94uv2I4Pxt35Z
dzydU87Xlof0DqYhg80ir9XwDla0+FoWp1uRaiaytkkwuI+ggsyTcaL+k8zK6p/Tyfw7Im/2xnHM
AMSxQZi/mbjMsbkhLfpiOIryqp112+xbOAzWPiyL7CMcKhB4NvrnzxSf2rOFNj5B3oz8ZGewLF7L
hMCsTdjW6K+AuLU/XU61wp7dyR+x0rpvoXCdf3ma/p/WNAzBdlFlizp78LWAfGnnRAOiPmZ7F1f2
zrcdzsUJ6Wm+Y4tcXhTKTMhHxBzrDQpGmMoGXGnFoafxL85Sk16EPZJFRhZxrpGKwuKoVD4mIUdm
nLdLNmOj0AnitY3qBB0B3Z5V4OiT9b9WNp2/JU2z/aXOqtO9Y6ogpYCpoHZmlRNcekSHAieVZBOu
6obfVRNuk9JWBGFx47tFj7GI82ogLArhqhJoVNArZtF45DAof82o5bdlOG9XIHhp3QyNr38CVnwh
Gr6yIvk1ZCC/jy3IV/thkfrau7Z65s6J/RNJfMQ3zOhmgWFUfE6bgXOV7s1Kg/bcMgIF7zfGxXOr
O0IpHe5rEn1rlrZ7m5XLP9kN1otBEXxadOPcw1Re6TpgmTp2ZnmC4ISrfWvCzCmPaRRjQpuTQl3a
YglfKygYw3aA44C6sa6xjaQORQoqEOy9IRvBBwvRjD6bUjlP49gnjzqyuQtjSYAW0IF4utrdWAHm
QErubhLgZBdMfcu3GKnOt4lL1vXGn+jC2bDaOGrlOE1vRsxwMmlG2Xuys25RZ7sVM+EkLM8eYqdx
O7Re/8haTb9k8VzfZRXxWBs0MwzOvC7oHguoj4xp4mD6Z+cZ2hE2Yf7RzfuiPvSCfPKDZZFAv0V3
ToCl0tPyB/uUflbtGCMiEas3uB/tqjxQN5Fozntfj1thUU7tKy9dzNakCrwVYjqxYcaXP2S5SL6x
PQXMiEztpTs8jNlTSGMbUDVG5dfgWsFPmPVjtuNJICOroSV7CqH98GPY+Hj2LBH0JVxtCtslLi0m
bUuTv7bhjE6ltIx3Gzd25RxCKie9CbqMAzRuGSQRG8S5ugmBk3200xRgPvb5/qkaIh4NLjQEQpwN
sNmHJrUfyELknALIZX/F7Il4qOpBHru5Lz68wSk+ALdUn33vIqy0xSxvWThkL1Hlw4LuK8b157HM
ymMxQfvbTey1P5Hh0CFFgUbKbxZEUNQOGWVv4NSQNx3U5skJygPL8Q5763iWFe2zihB8g3ea2XO1
vIzgmZqGcoBgG0RWdiCgGdM7kieZL8EPWe6tAWPmtR8l3eaz61uELmMAUdiBtPs44xaa9hZOrD9F
koz3RmHSo7x2PIq2sZTLKsRiCgZSrni1BEqvDdZRgSYyjkOzY9rTZXuBCAghZ8cceNMN4YpfZ9vC
NKcO7DfF+8tC3a9y0OOGZncTt/HQbxkOjQ17cZQAe4QT8J7JNc7fPYK/xGbJDbHmedspsHJjQjKE
7iJasBhsmDyUHJVXFSzxBWFMM+3g32fxZ9Yl7r8UqZO/QcPVMV4vekwYZVJ/paAaLiI1K/zf2NCJ
6TpiRbDKXL3D/bXne4a1LfQPFFt3yTQ55dnOJkgmQDtKUEWOhuyZ0bjUp6rNVuElDAq4T7oV8d4C
vTxeQFWyTJQtCk+GFbZ3HXVp/Q6IsY/e+qPDa40N1jkSTX/8ubRRvw+rgN0dvVXymrcwCcOs0c/5
VAbfYdsZblHOQHyqsED2s3AkVCVGobdykGA2adBA9SigacWR1EO4cdyT2mxaxyknog8AyCEPxUYI
R0cXRxKLaxxCOo6Sk9fUkEaUoXrfJ/DHPA51z/xzSTCK9zatUM8Wu7NWU0LTnbFy2h8A1tnhTj43
0TZlXs0+1wKDDox0DCoGHsKLNtxorEaAfbF9GFIVPiFV4+rGthbfsRNmjSXESG8nbFO9F4TjZtD1
6+gNoT62zig27rHpWVzy5eAnt8klXDMzJ7X6qyt6N6cpP9uirJILBYS85/vXqMKbLPnGgly/lqpk
/NxEMi5vYggbDOYtwYQgZZXUHdpR1c8RCTmUz3ns3UlcTuB3Jt98xnHPLc2OQ7a7xHbiYD/65Nhv
hFM26HqYWO8Mmy61GTMckgj1u/bepfHFm+9Z+ps3nTwM34/qfxOuH/JkkVggVJVD9qVCHNTuQCd5
qEQCBwpnXv8YEjfEqDGrqzMC9mZk/hQQO7YWnQw7gsl5L4DMsw9hV7x6mYmhAVepqnMRJ+v4v8vR
Cw6YhMkrYP/KbaQT1LauO/GUEjBTXSeA2z8xnCLCbhad6m3S5/Fbh5x04sWt+quqy8liicHLunHy
AfdK4bY9CQdh9MsDzjgH0nDFcD0Tz5yM5XO8VG218/pu/mNjvXhk4dB7W8brGtQ3PKxrtPTrE0Nm
3XsQzOZMUq0U26ULxcqjioBn2PGYx4BJpuXDRup8hxsQY4UYAGnw8QnGboE3Nuj0CZs2UEUTGI98
GHT782TD7hIsVilacsurd0VouXc2BRhZLWmpLqR/Y1Xi63Tqndu6rA7nyaUY6wmYFFvLtA47bKoT
rED2Epp9m1t+u0ekzafPMRS8FTJlZpsg7mHuoRv3xPPPr9aUtn73HUX7Vk4jc4wewfPjXK5WKYpb
tavA62froAdbrKakxTdUSNqyAdPAqcV1Q2BLOo6vhBpWzzTe4/eUZDm2oo6YHItRQ7OtmFmWm4RI
cbGNl9I+Oj1hh9Srq3m3dav8Dcl6+9ZB3su4HFcnQ2rNbKxDYN7wGDICvdwxDf5xqKhgh/ckU3tT
9OYrgYr1vjTsXze+yxR3T1xc6p+0wlh2jKlZ7zs10HqhDs/QfpkifXMl7gVQnATT3ySdVT2hK0zQ
6mCQ/4+08+qRW8ny/Fdp9PMQyyAZNIudeUhbWUYqIylTeiFK0hW99/z0+6NmgalkEZmQthvoBq4u
FMkwJ06c8zfwtNy0/+rn5FprP6VSuUGrURyIXDzoK0Ao8UYBLtDdQCXwPkDmoqulU/lAlTHg2sGZ
LJHhGq6h6cDBDzzuAFrdiKR7Wfc9ien47GBGVVuBdQBdwgKwDeXOslQ2dPFb/5n6ske6lWfKpocJ
qX6o+1D0GyeNwZkNNm3aQ43D6Cf4vNUNgoEq7cERuCPtWlqstLC1sNmGzegivcCW0Dco8ehfG6VG
N7LEgbI++DZk9t20XSTTyyna0s1Gc4MHKGqV4AZLPLkUyyx2CrRnHlDYgQ9oCeI63mcF6VVsG2hD
2AbmBoCU8H2ls1qpSCA6Wbe3RVc0a5JPrg5oysWzhVeZtyuE2X+rgn5SfCk1CMO0XA0QDMA9sO2q
m+yVWquBbIEGDWWlADf+HCJog0qMwENvVaSALzdGFKHFo6oB4JASRW1k6oJMvNY5ItNrQrj2cURv
CJiM7PCOasFsYcRaGwPNfGeSla38qBsPog+DapcmZny0h8GXqxyVLQAY5AvxTV3lDi7SMPncPV5d
PEOoHiJVWvK0+RU2IRxIrQbNdUgUq0KtkFSG2qPRGe6NR6kEanuP/zV6Q/HDOLSGwvXitekn08L+
ZANtwnU+hMTnb43f+fSKssIWmyJ1O56v+Pl+pzCA1kjTVzlFJXp5+hPaMHm5gW8ZPgZRqXfAGvjD
DYTlkXMBlQTPbZskZ6NLxT+NRgLq2wt07zFuU73e4u5k7FtLxVOpl1HzQL7XB3uNJ2WwMriIVE5/
g5pOpUTiBwJP4ato0HpZl7mSlp/QabefErWhs9iNWqnuZQMyFNxyyeOOHkKAfjcKVNR4tCJ8hXaa
/gO5XGTrWHXhbGA9KcatYpi+AqMLdgdhPVCoqfBOQWmP5M7H9bLdcGGWZDIoe53ayEaor2xq89Uw
R7uEG6MLgJieP7lTm0174zbSAAiJhV26s8l4/9EpQHqbEBw5CSa0lkfoQly4MqNtBwmr/semRFNS
ktAsxJRgxbn7VoV1jyyFTL6AGKJ1l1e1saWgAiKEih4PuRilhU/U2/L7gqIcHKu4TLtPCYKG1gpA
Dt0WsDm4KgNj1ihLhlY4yfVjPeolMripVJlY7OJkQPSecmvzcwRZFW6rEojFRoDXOEVE958p4ehl
QII2WKfSHLc2T0708TNPftGbML1TK5xMNkam00XXZfYtsXRgNGhI5Y8Im/kfR902IBo08fCLKm3/
jwqd5SvpZH5rU28NNzkSf6hWGXWyjVEb/eKzwM80qUAKRQ2l/cDPEK4vnNQAU55MlTYnb6qeJk6C
7RRknugDJwxNI3LdtsuRfMfauflJ8kUNlUOZh/EToBnfBKNqZ61GKYLwvBH+0BBEVE22zosDFy3d
1X5rWitNDF0E3aZULbddJTZ96GY9in6o74NIy+gvA7SqvuEDwDRZET1mCtxVoOoHD53+htZNNhQg
jygr02dPR42K11ooCR3ggP052WjUerCvsQvs6XUPKielEJ4TGdx6YGEPk0yHjut7gXxIHTl6/6gB
m4FLIYlgxaOrWRrNG7QFTPzXQjNuvC+aKdTEXjesOQzQIpQI/6ORhYzlS4gpNCL5XW41d1jXOcbO
aIZQ7k0MDdMfcFo1C70ILa86NBjzzNwi7IBI4q3uoMxK/u+JBtF5PxYmLF6Knn394NuNVaU3toPn
knkHX58GxDbw7YAJ6fUcxZ1tFcGOMLZIEfbIqPj41q1U6vvq9HrghQ+nrydVc5TxMUanP9kD+aZ1
h4QnQTIxai58bqjKug3xD1TWvUgzXCcAO2G4CtFq0gLrEGoPcR8fEczBGXjt+1DWkVzQCD+wf/xj
6KAwtgpLcKlkFkEq4NCaUud9Tq63MbAs/SCB1uN3XwIViSvi0wr+tfKtpOD2yzSM8gu13LJah0gN
kFAlGLWs68CVR5raOPg0mSbA4ElMzzdBBoFmo3p2rK/b1ix/TZBhPAA6I5xkT0oJDx8oO17nkY7k
KALkBs+xfvhlmxCtMcJOejpCwPrJfKA0RFt4WOoNkEJNUoLIy4e8UeSwQu3b+W7F3bBD6Z3qPJYa
NcijpqaKZhk6qLiuqYOvPRD9bx5GecG2T/WUuhOPNRzH6IvJG34HvXebR8N4A2GKLB+BYJKyvC+Q
cPdG2Rj8r2I/GEmO8DfvOgsQ0FjDOOxNstU1CqBuuUXxCIP4TOIqErSpc6KyDnwFKmxi3pq08IFU
VhEASKdOlGfVNKjPSD0sfvkUYYd1MkrZ3Nlhqb2Q84Hc8hwS49Wo4hy67QwwLyspEVYyVFUPD3if
wCfJUxoqa8iPoI8CzcbDXTcUq7itpy2yCaHNKHu168cABSkBeNd1Q8tbY2AWIvkhRvuzyYuWZio4
Cg3vvFaDCAb2Ey+RIsJNvRvAh/W0scjhNIo+eQ4BnPCA/xmPYADeqBGkGIc0fmmbN1WZ1rehW3nm
Jmi1rl3b0qUYgfwK/za6OnIVppn7HSRRdXRAhZKkQrL4R4pC/4lAWMs2MQd2dq7ViMX36Naughrx
0g3UNuPoqFR/dylV6icAY9SX+LbopgFj/4TEUv9dpnr+oJkY2u4CejjuFqsaw9lWmLBxY+qTtJFe
0rfeGBrE47UsWGD8GcwyXuOqQVUNLVdHXaG0hWaB3boDzdIw/JnGKd6saZUqHxB1itF+s9TyNo1S
9JUt0y72SYCB48GBcn+n1mV0snwCMh6hCAlu0DsAgwi6GfySqE3DWrljkBzBeAh4fohxffeDaPjR
oWDM+xq0SbWSgxcEKwrDvH14DiM6y3Rw81fURD+bvtZ91cY6e3QlC0V9MaUQkSro1mMhpiOXO3Tq
a5jIlDZ9EzxHYqqwBok+tIis2+w3A8856Hc9VRtee5AISF4hBFheF76qGaKtIgpaOAsKQg7wnsbg
6AzCMjc+WEJnl9OgzlckBHQKEFWWkPQElzUC552PUAQGWzB/oc/h3GZ1P3j8DdgkF319xzpCGwqF
G0yvLqpxq4ZQhJhlrkl70lSwvkrHmGjJY4IaDW+vFDgcfhQfeWL1vNiVQDY3VCbLYt2YQj4i49O/
wl8sX0NeLD/o5XoND76xP8Vwi5/pf9YnZLvLlx6NclSGfIG8jtBNvhgRSCbiP2C+gb4k098W6JPm
N4Vq+QhrlE6LB1eT0wi6DcD1Y09lwiPQtv/+1//6r//zo//f3j/ZYxYPtNn/lTbJYxakdfWf/zb+
/S+6CtM/Pfz8z39bulRVQxoOqEqLgicYVP78x+tzkHr8y+I/fDXwq7Ki0ZzrSf3QIoWfu377eHkQ
+X4Q6CK2homK0ECw6eeDtEwd283ESMscqHPieDF+AiFag+hxKGqt/ng0m5xe2FLXTZ0POx+NrQDZ
0LZAvqnkk1s4V4i+D5rT3Oq0G35dHuz9/AlJd8G2TAdsHi6O54NFCOHTRsfoC/BZCU8JI09ilKKf
Lg/zfgalAJeqkr1phgWS73yYHFQVYlCOgc4YrLIHBDpM/9iBxjdvBsN23ZfLw4np73uzLQzHsSwM
vXQJaUtqaDGejzdQTWxw1DOfUnTN4R1kaD+QynkNBcBVL6ui29OaBdydiLYtcHTQBtJwp3Hj7wrd
KW1r9dInzBP62pYWzFiN6AGlHhohrZETmM0wLFBUgOnDTb2/8uvFu19vG47J8dMMw8LjfVq0N5t6
wMoUENloPiH/mGBQoCMENOD7mMBp8B/GzEy+oUU42V+GXBfcXTFiI3l3yg0trG4v/5j3M8lWc2yh
8qY1Jdn0+W9pBlJqGgL+c+pZFR5VhmeSsPXiW1f6FlpU0IxU2jx3l0c1382Aw1j8hxOHn6Wc9tOb
GUhD9Dabrm2f7C51f2LLlHwilNIYmbjiFIZaoxvuLw8p3s86Y9qaZgidgyDk9Odvx0wmg9lGVZ8G
1sY5gPQdUALFi5u+eeriUtRtgeeaey7mhFqt05tx/lXB/3bcDE7nlWi41Wh4XYkGzvuZMAU2zLqj
myAspHr+q/IR2HHfVqho4YtbWzEKX2yOQ6eFhlzTok1RKTSIRGj1pvqNP3ARr69MzLTEbw4TIVYl
MAD0Bc9iOFKfxwirRlFmcMVTylOCp27eBuae9/GonHSs/x7HOu1Sqvst2vKVP1Q+xkJql9zS33TU
6Fb3I1iFPORkglAM4cjYXP6BcrZH+YEECmQXuN4cR/BDz+eozErXiqBUP3ldIcbw1mxMNKEoaPgY
oXYQnJR7oxza/jD6NkRdum2jJdZhaTrmk2p3DnrOpYzoFKQIeEDrSLFnfCGX9Ko7eOMoslPu6n6V
iDhjhloo9PPX1dAlqAOGCAbxWG9C5FMH/KfcHoPosn7BgNSvC4gSOa9BbJgUu95oniJucPuQ3a4X
pCUfMSvOox2PWRJKcH3t8GSjfdQhI1X79RbWud9twxhEym3mBiAxgFR2n2SLJPkWZ0865muf93X9
oSHyGk959LvFGythZz5ipItwZcpbcVwjSYTnmQaIba+Mkao886vik6BQNBXhPZ43Mu6C9qaDFZrc
NkX/YVSQYHsE4waH98p2ni8VtTahqRpCONyjmjO/3BCHCvFjrNJT2ACQdbm+H+qyT55URII5QBmN
Qcov0ZUtPLt+5O9RNfCk7BETZu30q94c7aAwxryr0vSEPYlDs0Id8+/o+eUnCw+EH5d34yx0vRtr
thlpk2Y9hLH0ZAZ6/cVR6kmgqsDlt4eM+9TC3X7+/xtwiiBvPs4Blq7qbZieEjsu+TjFDNItPJ38
RVSa8bVIYYdeWcXFb5xKK1yvgkfabD59/Bg1dnZ8yrrY2NOGkvWDHWIStx5jm2OOfKFZXLkSZpnK
f88riZEKk0pwr88+E5g1VNKyiU80VqtiXboYtW57GsFXpnNxh/7POPos4Mo0LERoxzEan/4rXc0B
yoCvPwV2JO1P2Kl2wQE7XCu8MqWLW/TNsLPbp0Y3w2+tKj616D4JKhGJC8anoIG2x9/dCHaXN83S
cLqKU49DaAcON5tNv0aeYgyCBCCc6u4iOEeHdow8xJqT4NPloZYmlEOv00y2TZUr5Hx/6ioVbSij
yQkJ4/7HhOO/TXXa+KvY9va8/G54szZXFnFpgxJeJJmDlBo4g/MxzYRiuPRlfOrorFhrhITyA4wh
6w7fK49iXFqU19KHaV+8vSWnGDMl7BZ4EM3RbO18yAHpv9pUjPjU27X/atHDh2J5UNoMgAOopKnU
AgmU2kpPB06x83onu8mk8vJkL66rCQAK/UnHsueJ0+jUpUx0OzyR3YL9QoqiuUOpBlozRVHql5dH
W1xackNyaNpjrO35N8tQwdxv8MOTC8z3AME2B6gOYffZTKim5XFhH3tHNa5E2KVIoKPOCXOREARZ
+XxUA/mxqbIZniTqNQDzh7baVFTl+s3lr1uaS0OjLo2GFJjSeRoew5gGs9FGJwNjnbum5xrd9dFY
CLr8hXslvC0PJqdES9NMSIznH9VmHdYRzhCeUAY1XpFUVm7VzDORPVWb7eXvWjochm6qPC15jznz
lL7WB/BKis6qkfXjx04TZd37xfCIdwbQdMh2xZUVW9onlIbI5nnWqro6O45FkqmJBdX11NQlwsd+
1nffh4rnBk1xiLmY4ZV9uae2gb7x5W9dmlaOAyx1g+ICmez5tNqVW3AhiuiEOzOtyCHIxXbkRdVt
bJ7DVwYTi6PxaoN07vBum4cdbkQ3HUBRnYCKlvhkGP4nTVjoZViFvlcgJm0IAg3saXPoXoymMVFU
9E37sYJwd0cPTqIehF0ZbSLqpl8ipTAPl6dj/sj5fYsCXtN0lUxZM+e3KC6mWYx5aHyCiw7o2TXx
IVPK8Z8IsjdYMBEBgJX6U+vg/YiSpqix+/B1X9v5OEtc/i1Lx9gkYbc4XNNjd7Y0ddepAjXw8BRn
WCIizqci8pF1auX/xV33dqDZ7gtCra+iPItOmAFU38YcxZON1gohDk0GivvK6Zqiz/wesNi6FgAA
ikXOLDqplQTvaBcRBbQ2yNaAThVwPKVp0UJBO41CFxaZAJ6DD4j6VFfC/9LgSPFMVx4PNXVeZzF1
nWDtePbRQocJFHII1/sRpwRDeUGmdgj3Bd3D8AH90qj+5FsAxPaXF3XhBJDes/95clDrmT/Fmrzz
y4rfdZQaak8ouMaNecP7NP0CHMnX//xzCf80yrnphGnNyzxxi1YChWkHXktTviAgiYyZKFDr2EnQ
88HGSivUYlKvK++VEuTbX9x/mkWOQaJBt5Ni83l00SgSoYBvOEcBYt2eqr+EVorhhfM0CPxfXANE
8LPEMS+9cjcthZqpXGeYFogYGkazq3dCWhUhXYSj2Zr0rNpGE4QYb3Qe8wTA7o76q5c+w8QBv2c7
nXIke4Z+oGJCt1VcBwFsvW67/t5D/QbXjnxo9Iehhxdwurwhln+oPUVfzjnRbrob3jxPdNpu8DU1
9+j0gFX3uM3i86yiA/RIVUlFKmSgwSRaqq+QLPuxObjqBKPwg6CnC5230t17BdcVhtBOZO3ZDfZe
xGp4JX9b2rhUDhxuX0qGtpzNZwnJr3Nz1T52CgxIXOOb+wA7hx+IkTTjn6dNGqkwK/I7BlvTb3kz
JRHqkp6KK/VRb5ETpqU00n/Li07cKW3qFah0Vp1vrPNGOMHHy8sxfcYsOk2nU3IydQpd1uwzMT7o
NTIQ5wg2HIWCpsa7oYuFmEzrwZN8rEqZ/YI5H3+rchE/92h4hzeXf8JCMkCpXjLXEFUQB5iFY+zd
JWRr1zmCFKPfif4KPN08Mz437gjFRGtD+xsa2JE8XB53Ie0hK0Yeiro6h2aerOJC3UCXE+4RnkkH
boM7N53k2NCR9sYo2FOxCdIr37oQjzVUewUlRfaUMc/qRiNCOSV33WOERHFwm7f0q8Io0xzc86CW
whBsSno18JFRM/Pbr5e/eGlPY00HPsiBWS/kLKdEZywV8K2UY5go2rCBrRYDTtXsQg9vWqMuh+3l
8cT0F852F5I4zLKpmwREe3bWu5bdg3G5e0TdQ1R05W3rMLqU/754Ya8+t0U2vIT1MEnfBwUItV4L
b2wlRUowwZiXqUkzdavYrvpw5YdNe+rdD6MNYKq80d5fyrh+UFDOdeUo0a/44pVj+xAxN7QpkUIM
N23VJsjd1SbifmkMYZMWsvMY+2ghIRM0Tdfl37OwFbmIVWt6vFAO02f3hmtRpqIKpxxjt2trHoUy
NP4Z4wDcGVWpckPi3mtXtv/CVuQVLnRqpBqvmnnWn1imipuh5xybwtJvMyzYsYnFMNreOGYRAfnC
NqraU/zwXECUQex+ufzNC+ne1MzirubKFFT2z4OeiHGBA9xgHZUuSnD2dHL4u0ML9ujyOEtzSwFf
IvtEj1nXZuFFgIIroBk4xzjA/ZpOrlDvLb/F46JCZhQZ/Yy2wuUhFyKaTkyhesO4jqHNPq0XrZP5
uAMcwSVVd2Gnd/6+DrQIaBnmfWuASLRrM68j6lweePFbp8cih5xjPs9/ZAMcxOk651gh2Hyb5G4B
xEhD/ddSLetzKzxo/H8xosNlLm1dCNOehZSWVvCAPoR7REfYuVUCzfsKJRU2CkVbdH0xEBW7yyMu
BDFuKp7gJHgGl8ZsPcsmAwDr1s4xIpjuPASc7yIt+BSVffP58khLO5RMksjFkdTk70zmzbVMr7uo
yeDs41AawQZWDx4dSjeM2l+sGpRP8LIqZJR3URJJzBjIlmIfjaKq92ptFP4anL75rCtonu7STBHf
Ln/Z0hxyIAAYTI0k7qPzs2f2oglA4rNPJpU5iDN0utcKkCXYYK0R1H9ey9ClcJhG6otTJep8uN73
gxCjaoo/AMQAJmYjqBy/QyxEtaF3XP62pVWbOuU0f8gySSjOBwuRPkZTOnCONptxKyUlYYA8CDv+
xaq9HUc7H0dvUbWP29E50pztnmMH+7hdRmcWtmQ0aRHYWp38vPxpC8tmECvtqS/J9f0ulA12i4WH
bh8VTXs13Mg5jvp4LKPCfLo8kFgoXjISKACLJh+p9iwtTNIeSQwkr4+OjS1jUpfqA05KnoVGbpnu
ERrBOlU6kFYzJbCPsgOjrlV5/M/ln7EQzgyqAWQrkiTUmhdrap5y+Cb17JsaaXc9NMXnDmfENeMl
HwReolc+e2F+eSRTKKVSo8KMmwWzzEfXp3Ed5Yg6PQn4aHtPkesLpGFAW/z5Np3yTil5gONxp87G
cqLCTVLNcI/KmKJKjpXWgPtsMFVM/3gSJdZugkIbCSd1iPN9iiAeRl6hUI6GXYFk1TDOblZlIpXq
Bou6tPosQqDMV54VC8kFIWM67roB6mI+kxBnXK+sR4+GEGZPL37q2Vuh9fh+yA719w0WIJr/kPt0
G2+Svri2cZbKWoxvIY2LJBCw2tn+xb3SLIve9U6QR0S709hIDjj7dpL1Bzf3JKSnHShLBOAaU4x1
oj5Ov0IoRqIZijV2CX++BvwUAwcjEkXVmMUkM8WiN7UU7wSFA/admEASmBij5BCBQw/lKD5dHlBb
ODrU9kD9kg1wTRrTn7+5u4CS5SgzWSyAPanqUheRp4RHUHEzdMK3EPDDntF7BA6p48ud56FxauO2
HbEgw61op6JjGd54+JLA7rdHEXxALRRB145uWLlzTAMhJJEYHir5I7d/d+y5QR9Cu1LER7uaqEvc
LGoEDDLugHi6uWFtczfrvXvEtery++WvXdptlLJAE9Gkdripzz/WQ0qq6oxGOWLxTecfdGPh9B8T
MaSf+ja1nhJhJYc+Nq37FtOh7eXBl4IGzxs0A9HIY8PNtlpRgdwOnNA7IalefXEDhHCwR0urVUSV
88pY0981e7ZIYjKpHXAmztfsQxFUgBEvB/eIIANPRFQL3BJZB63JETPuHnD+o0EvodpWCG13ardC
Wt0Ir2zmheyWDi9Ri+ilUY6f1Wl1rWrKoZ4edQh+4YaKbZT34qa++kwgj7tNA8H7Yahln/z685nm
Tp8aMEwA5cTZMlsJTBerdo8uimlbs4KMikUqvC7Vl+P+8lhLN6C0HEFZnGqeAfrhfLCikEB1YaCQ
w/sjsgd54t6rCkBExGvC/lFkYGB2KBdq6HVJ6EUY/oEBhnFY9vmVUtTSM1oChOG/lFB5Ukwpz5vD
nGI6KnC94t1u2sF90xvGo5Y75t4eBC5/rpK+WJgdYE9hopKSSP2LGWPvWZXKyNFDp2oV9F7mXLlX
lrYBi2FSNaC/SSJ5/qMah4JB09ruMdcSxKZNwMPqTYYFurrCoiAXKxVNQfRpLOsv9h94OElBnhzW
mIM3PMspRI558TGIbahwVtU3H1V/8jvzKN+vRwXR9S0uzlgiX94TSzHVBoEpgSRJsCOzm9T3O+mh
tecc9QiVRBuJn5XaxMHHNBQHpMq7K8u+OBzqneRhkxTO/Pmhgusbktpnuztl8tnsKYCu8lDR1r2F
GsgtN1/Qfrj8hUvxhQBK5kwTV2rm7GijWNDlTtiwpi02yKvANXEcRWUh+pDTioOdVhgJxKqoiT+X
Bm71hl/bL5d/wlI45WvRoCVXQQV7ttczyE1V2ZvOMcA+4aYlSaqRBbV+NqHfZpvLYy3dG9N1QYJA
fUDOyy5BRCXd7PlcicbIDZQ4OC5cgv3PRAXGIvCQVp7MsUbf2c5NFKIvj74UYkyKPtKkRmCBkZ69
IAYl81uEOL1TV1Ld8bGXfTY90wi3Bu59xtaMOs5OPbinQbd3ng+gfCczHFkPl3/HwoxTkATzQVXS
5BKbHeRKAFAoUfg+1hPNqtdyq9jLrn5tlaIIrsz44lgUGxyN+iPln9nqJtGIzBQS/KcxKYNDhK4M
6o3YVu6kNLprwOmFAzR1Gcg86LpRbZ3+/E3YbFq1xyImCE4tNPanCYK2GtwkfmhhmWGSlV3roy+c
nt+NVNAWMFXeIT7gloVwG4vg1OiRDmk4DHrUncu6jO9Nb/itTDeY39VkNG5B1Pv+Xa82mMP++WpO
xZipZoHeujbt+TcfbePBHeFnAW5AmVrrYFSyTx0KACejUvUrEep3P2uWj5hvB5ttnbqFZtP0WnBC
oc75EdhNr+6TUDT7ckCCnlQbJYUVqQRiHJI3+Eudtaiwr3qIUrAW4LhQfdal+Wor2aiBlGyG8sot
tbThJsg31xSgDcfUz6dDjwwd63N+4aAaPZJFpW8b+0Sv0eCmCA5m+vLsL245C1MPIihtyDkzAK85
CdDOYbgyMbVdrGHltOuRd0aBEaCPf2+YzffLQy4vgmMidI1KKhXH2Se6vu95oFC8U6o5IKtWMK/M
ZwxmBjj6SD1nN62KJM6hRrLnPk0cE5sZx4qw3GwQQj2o5C6UtYoIMBIeUPlPuzE6cQU0vrQK1GKm
i5OiHYXC81VI+X5sTK3w5CNiECJvZeCMgIL/jVIidHNlDRYHm/q/IDsnJNJsPpBPtpLKVIKTwOvS
+1iNSl3vRqxD6/2IPNqvy9M/Raz5EZgaCPqUCQMxmyUFRSsHC9H+8JQUqR9vZAVe8RnltfHqdaEt
jcQmBkoiBbiZ2UhRV0okShJUMwsFPcuIUvcrAghwsTRMhIs1iCcUFDRAsxSbw/7g6mG+Bc+aYW4o
ixvE2dvd5W9f2u3SMSGm8PJSeW6fL2tc542vd2p4sr+FwL1vZaoUH4TrBy7EBKO6Fs8XL0zqo/L/
jSdnsa0yKk9H8yE4YU0v2gPeVU2ya/QeBrVq+ncFVRb3Ea8IDwJcjdcOLyBY3YlfZP5fRFmYCCpl
fpBurP/5l093CRkUYl9amhTDCkvYcDOmrf5T0kBd//ksU6o1TEqnKrngbD+PdeeMkC7DU4omj7qq
eivBc7EB1rdS2wLxf1Iz9UpuspAZUUDlFtEpGk2h5fz7egytNJElwSnhbZs+OG4f1XuBfOADmqNe
tAuKzhv2TY6AJNYjfapdW+ulu5QDTPWRrrDznuaAmi4pAbmRUtVTtSJpc6SGaPCsa12Bdqn6/Oxt
T9HxM6YmwcpSUuMvILgmEFVhUwelCKpPgebNVaooZuOqnO6Tnintly4fMDyOHe6ppE1Ol9d4KWZR
giHflKSiYt6LLsnuQRJW/slHWwvCApJ2W/wY9F2SZkjPXR5sqToGOGair/F+o6A8S/O7Pm/ws6ck
iOMBrgRlIl5L6g76XiQZt0aqq+OtX8eIFCBaEjjfG7IXNJVDp+afVHzElTxiKY6wv3UItmDy8OU4
n+hAb1IrcwcP6TzFuvVGsqSmMKxgmw8IaWzowySPl6dg2r/zqE25htNE5svQsxmQfWWEoc6dmbg1
yr+aq7XGLeqUZrbNFemtC8Vu0RlArdO7EjmWR6Y5+N8j/y7cvdlUKlQYTDdtMmDbbnS4UoZsnyEF
O0DYe8V6SJwEoJZDQpRu/+KbIW+RdoORAtlyPssGDioKl4t3GlDMeAJx6N7aFUqWry1/tILGNtq3
1qgW//z5sL8xnlOColnWbHEFyEUKkbUPOlfUuxZlrVVAGL/xUZT40uZdXyNSEEJm+othaRFynixw
jfO3Hbqxsuk9Sq4ZKvovLm4wLxVudbeFisbYLkrwElp5sYL33OVxl4o1BAtu+SlkA3OajvqbBUYZ
SHL7BsqxQfJquLMR8T4gmIBMjKfWFs6HEMtjOyitOyC22AFb1kYp2AxrUTYjZHs11z7XQKu9v8jB
6OTQCmffA0KZhXQdRaAJH+ad6t6HMY8PQ/cNOb/6px3V7tfLk7B0oCkP6hZoninIzMYykUNhFxve
yYsRXltnrdW3m6JEccZqRbOJES/6m+U22NdUDSA0m1Oa9mbWKXqpua/GwWnyk3nuR6xc7SDvf2lJ
1CKIS1VhoypXe42L32lQkQVcOYXv2d5GoyBA/9n3T+EYjCf6OY362DmFPj67wJrKjYE867WO+7R/
5qGL7JZ6EIULrsbZ3BqDgRivbIMTch3V1zKsJuXG0c7Xlp7YzZVceila8XJmKGMiPM8Hy7QkDUpb
BCeMjSp0MrAieeLVgGdChtJWvIutCCmNMsiQhfrzLTRBgakEUSqg9Hm+oPoY1jzYuHx9pHNe28i3
79F6ahEm1/xvxUAT4UqatTSvFHu5ESecKst5PqCrxBrCBLp/wmgA3LWGj4t6G1Uyr7dIsITBFQjS
QoZFQxMteh6JdA/mHarCxu4RsRuezjzTq/sKy6ecYOANSIclYzV8aJoIsw0rnnSDAqxF893lCV74
XgvIoYB9TVuKlvj59+oIH2cjNlQn1Ly0Ta7lvB1qaf8cQDm+XB5q4ZjwNmILTahu2DCzmwf7H3SE
jCQ89UaK2+o4GiK/VagFYdNn98A/Owdq4pUNtLB1qSxA2aRNQnl6fjbNBlOOtDICnkut2DhO6TvI
DQrrF9pp8q704njvCnCuV7bRFGhmx5OnEGRlevQkjnMyioWETatgY3oEWDu5eqlBmz8lTQGX6vKk
Ln4fx58v5D2k/qa8v4l4g+lqplf2YJ0NzNLXcWzh4RBRTnY3NprR8VOV6Wa1pl8Puv/y0Evrybmc
qE2UHIQ9C7aGr2GWMsRALLwuu0dQy9i1YV4jkm9om1oow5UotDSnwEcm1g2PTQ7N+VaFp1XEWE4B
NGiRyz0IGQGStfK4u4JTWSqlWBwJSuBkuzxrZ886dLRSxUFX7ggesTuESI0jRad0h8EalDViNtEn
LUFaaO+VGWLAnfKTUg/CLZ5Zm2jPSROFrNGC55s1entlXy3FC3iOkzQDCfa75kORjA22XpV9BC3k
qLcFZpvejWbVXfMpjHB3mHjIzTNACr3YG3SnvMOfrzlZA9U4iFb8/2zNrbaVSNiBlsUwBR8Vvxpg
uefubuhNucawZLzyvUvbG/gPqEgih0a/53zNeZP4OlZd7rFyHOO7mutaBnfbxNZgE+SjEqzMmurx
XT/iL/10+VOXthuYBa716eYBNng+tIv0Mh2KRDm6Foista4UDZoPtVX9+ItxuOMgrk0okDkc18X+
J0FVk37SGPQ3UV5a8dqgQHcNAbIU6enz6pMkim2JeYEwQxxXZBI4Ilp+9RppqeQO1C6Gr00WfL78
SctDUYgkzeR9Oe9ZpUmtIGLMULoSRTdton6P3LL7nFfcpX8xErgGYFCks5RhzhdJQ/sJ19rAPSaB
X2+iNMPrNW/Ve/awe+WqXvooKm5UIqalAqt+PlQRyXZMaDcfRYDO9pBUCTbpAfavKy93upfL37W0
78lCQKvyMoUeO/2YN2EdredKR9NXOZq+h1tToHb4p1t5O2IqgI/4waHtON46+phdWbrpQM0vLmeK
545K+mzM6Vd6TD1WAgg+8TQpXzkf+Utsqd/zRnPuRei7iJ2bPmIpQV7c11FdXklHFr7bVslHTArE
fPu8C6W48GFrFFggZTnpi1Il/bAeWie/02QbfzMLJ3gpHaQUr4SZhatskqGhw8ou4iqdFQIipP4G
z478U2zZ6dfpngZ6WaFrbCqR8UzWEF4JLosDsmWnEM6LeL5v8awvMPEMyWuxnfmCnrT72Ffei0ia
CDUVM/aufOD7YAYOiiLlhHRnxDnMu5hEajNEpo4D4mTPKBhyX5GE6a9/uG2hjrBy4EGoz9JOnT77
zbbVQzVJFdxfTxXCXy9OKux61fZW7q+sQa8Rb9PtAMVJKa983rttMxt3+vM342rwBXuBL8Np0sUI
Vq4lkYjpsj0e8ohlWIGKaPrg/uldOA1K/UYIh3AAgv580LhnY/pYhJxaVnPD08/YRCWytbhDac8I
RmZ/GusYj+clTWL4slMMPx9PwIGkUoo8hQmHvYUnkevqCivVXPkYADiK//QoTsNNdUFKYzY37yxd
x3gi06wuKhAhtwtk1rtsg2tOehOVstxnuWGuMcO1rpyL9wvJ8ef1TnwG8wlS6Pwbhz7LE0P22Wkq
nxx6zbmL3AAVX7Oj2p0UIZVHvyuvwBTfRXaA8pQ/uVINjWgrZ7u2c7PSRwU1OwkMkayNT4XqOR5C
ddgU9dVX0OJggHZZSpgeNNvPvzDK5YDaR5yfCvKdL02W5U9WTocfCW21/9OMefqwN2PNsrU2sMtO
G9L8hD4QlrXogCNpC9gQ3c/L5/5dOJsGmgAMJGpTn3X2itTGPKQt1aGckuf2UxehbIqTc7R2LU9D
UNNurqToS9sEFrpNTY/HACDo80nsuQ1KIIvpqYZyfaj/L2dn1tu2DrXrXyRA83ArT3GcpG2atk5u
hCR7V/NMavr151G/851Ty0aMbKC9KgqaFLm4uNY7sDn2yKiPvY9Xp3Vwylb5Vsdi8/Ekz3JvJvn3
oIttolkxppRGUh7zppzu2BkK5qnxgAW2i3XKT1ln4VuE5aTfYX10JbBe2jUanSZcIWYWlbNYYCxW
3AG9hhJQQdGC58rcbj10qFGvaW0Pvz6e6NllMU+UdFvn+qe/oi4mGriZA4JdlEck7utvKbbHKIuX
RXGtCH5xQWHgw8R3YGEtD7uuGI4ytbI4TiPtSS/Hpin0pn8bNXgbSkcd0Tu1ItpqVZFdCd1nWc6f
Gf7vyPTTTvdPPXV6iFVdcUSp3f1ZuRTP7AnAqy5DbClk5z1NRjVgB4e9VTCDpZWnj5f40oHRHBYY
pKiGJsAizpkSKfMKZ8EjoIiDrlfmg46NM/YBGAJ2g168fDzchfMCzgZZRGIqDcRlmanyCNqcfZSO
SlNQjRhyTCddipIEj/QJyU33rsfgYPvxqBcmCa+OFwBjQ59dlg1T1EwKT7rFEbi+c4jVMthBrpul
yRrsA1MkQeorecCFnTtT2UBXg7pwuEMW37Xqm3bOHI9FJdLNEDV6fdOgIys+fRW7J+Ms4k+JRsuA
SGpxRNA5wOIGnvmukyhC4s9M8ePjZbywWXls8934GCCLl7mizGMSgrjMj61R1Rqcbk/uNdm07zOS
+linCdRkvyXnQx50dk15TLBj9HYf/4iL39KCBkX2we28LMQ2stZiir98S0TKKS2l0y4UgXtDQjLt
JgFu/uPxLgQ8cGiuBiKPMc+SHakpsJ07ozgiYFZvFEGU81varjfT5BXFlW1zcXJgil16jxDYlpmc
btVYlAZhSSCKJUZO5fRIT13dN22kPeAkGV45jhcnxwtrxqNxQpaiQJoT4ts6Mbky7Zq7QZpK61ey
j4q1Eg+eceUYXjr82AZQHqTxQ1N5nv1fybFd6U6TtXF55HTgMpvgZjIFjvpNc6X8yqU+bQKjdX5/
/vthFwEaBi0PijeL7DG01SLF8ZwTYmruvVdp0LxQoX8pnPyaYsilrwenAu48PSaVQHM6P61E5Lkf
ccsRAq3wu9xIYrTxBqmN9+TIQ/CiSoXe4pU9c3FVYa2C76IYyd/TUZHRp1wNe+eYVKr6BJLMNXZC
HdI3rdbdpzpI70s1Qm7542W9cGVqKNsSx//UVpblXkeYQCaNNj+qQRv/8HD29IXUK3ft9rGGu2dh
eZEfja5e3kSYQUdX8ryLk4YNhkzALOy0xKrS6ykDTUG0K8vQFA8CPOc7rw5ctAkbbSOjCeHorEMp
+uNZX/rCFsSZP7RIYs8irCNcICKcagkGfZODaHKnFXdkdZPUs1g5eJn/MM2ZWAGci3DHO/b028Jo
Mwp8/hDr0/TsGQsIVF7hJ3+dVNHtLQGidIWsYnUFdn3p27KHZ/UH+hR0ZU5HxbEoMECqIhWmB2hE
j+gCkQaFvzQVg8Khl8pGGqZ4T0WUfv94fS99VtJoBHi5pZEGWOxlfFbwXGwRKas74dwj/41HGoL+
uV9V1bjWm7xae1Z1TRvtwr1GdJnRAIxK01Y7nW/TqQh4xCHzJdm7sQy7f+xxvEWfEkYl7vQVpiYp
jsM4ZHmB9Rg1nfP28bwvpAvsYRIGil3G3PE7/QVT2mlqUPMLCn1yk9u4y6Mv9E/cYfvxOBfiPePM
7xS6FtoZ0kZPIrOpHaSG6tBxUezMRin3zdSkJfqoaPzf/IfhYDBSToZLTH/mdFrUYHTK8XZyRPaC
nVTC39Lv7MAMJrhmZYag3+ejEvv2/w+4CPZTP9m8l22EvIi0mOc4yuBLxWt/VQ2PQGzRsE4b4uIt
rfvpCoTnQmhgaIA0tFFnOtBirk5T6mnqoKtkhFjv+LbEqH2LA4b8WXu990+KWvuVTXPhsDDiDKpG
SQ/I/GLE3rUHYWIKemzqJvqiGpEDSGvASRTPo+Y3zu8eplg2XjEff9RLp+XvYRdrLDu88jRTSY9e
2LyWVekcClOk+LKUXf1aBc0BINEXPLrkLb6jZb35ePSLy0w5GljFLD+9RB+2xQg4SvCFp64Kj2AP
D3Uejq9CNcedKZz+8/k1zwVgOzzR+LPcwTp2KAjWptnRluKtbUp8loxQOyqdZmVXYv2FqAusj4I+
YmNIcy0fKZqUQeGpUXb0MvU2qKv81miCQfqtEspdjMYxJrtRMLv9fh4PjfLI30MvPim2emnctzWq
u00CrcapPWfjKab1S5AGXlnRS7uWexJkODAOIt7iCgWPTu8/NZNjmcsOg5FJF92tXmcd9niK461T
RccMrKvxT7r5eOtcCn4Uuhx0x0DY4Qd2Go0KGXoiU0B9g24dD4MFHc2FGPBuylZeyRMuDkUOCInl
D+RrMVQQ6YHUIiU5AkFu9m49tfuuhPmZtUP3+B9mRRuVKUHL4gY7nZVSjlY64nN5xGA22bkY7flD
Ks2H2OEi+Q9D4Us8ayRSxF+SF5yJjau5nL1mqjEe7NLR3NqRictSlDnlcCXOXDoPiL78v9EWG0WM
6YD8I9KIOmZvuJ9VQLvutaA3V3GWen6Ng1DgIyHs7CqrLa6kQOfYbo4E4ECERFA3YL8slnUCfKmG
HaPnkoQQY/E+Q8VT15G/nmliDhjrQb+jDGd9z3HExu4ClP9thnP2NQ7Hpb2EMBkhD2bWLCB++oH1
Wo4YHCb5Me/bfttFqXOgMd9sbAuH5Ssx6OJYAJl5o8EKPxNswZwZtpWmZFwpYYKhCMLhqypuAVXX
gtbzx9vp0hqDwzFnLUr0PmlgnM4ss9pKGQvc7umbihGcr5b2m1Gd5KbLGkxtDVuTSJnjpTreariW
PXgYlVVrUF/1t49/yoWgxPuQ2OugDsWNurhKQy+JhjZDXC4uM+euiHvDWzlK71vBe5Cn8zfP9Wv7
+8JNRvN7ti1wuceoH5/Onk6YjZcrAK8azOmbBTRP2zr4zjrPfdLUCAPEbpFuPp7nxTF5NPFK5aBy
i5+OKfQS1dVpiI+uLJLbYBpKPJu9friZjT4ewk5VPi3FDcJnfppaDDer5CwiIZIOKoaYAYK/o+L4
kIbdPaaW2Veoq+7KRp/+2oAXUmkwM3xIUgSkM5bNKaMXpep0DJhoib2SQh/KTar1mnplKS9tGZSp
eQDz6OZCW2zeVgvtIdRclrJT0m8YW+CjnZdmHx56Wpzhrq5caosBGhPDZ0fmxNCamvFrlIlANZx+
xDgGLaFrUHyK3uNh3VE3j5BvMqoMIG8aokcCjrZZWV7h/PPx9jmb87xvuNZ4oiHuiKDD6ciID6lI
DXvyGGq0x1cOVlOSzrQdQemO7cFYacUktmOnXQsVZ3GJgeeqEaAUIIpUV04HTgrXjcsh7xHEF819
WXa3oUSHGFv1vP9sSWxOKmdFXpoceHssE0wck7Bt9iLnmJrt+AvvxeExxqBp5XWj89loOw9FS5iI
A8CBU3I6q7rpraHTEucoaX32m1IBD7AxIms45AWWah9/u7OjP0+LKhhZM7gbcFOng1WJQUaVmNmz
C0t9E7bh9Nvs7fFX1Krlj3mfXctnzzcLk8OtBL0VqlIIYZwOOFVG1jYiLZ77yMo3ZtM2ES5UXn7I
vGp6QYRs2CO16f2HafKOB5aGoQ+UqEW8CQJhFwME9efaa+x1UaiK6sM9AfmIV80NjrJC+08jWo4+
I2QQOl20cCpOYkIzPHvOq6n3Bzi+97kjw/sIw8BtVbr9lfHO8iI+JHmzOytuzBK6ixmOhl31yuDm
zwN8oM0oY2UjsMv9QbdFbrFBjWo/T4eEh4MXeFeubJNv9hcohwuDVzwMW/DIxPWzJ2deJBE2xGPy
vdIaLCWnlZBXkvQlGYgUh5yLEgXXIsRCkp7TbYOciCLt1tBetaEet2VTiWdKfVADJhWCshE9V0Or
bFNYAj+oO7R3iWy/AYcSTx8flz+SQH9PlTiDSPDcXJkBjsTb099RlAKkiDrVL5ae2UqF6RQ+Nwf8
iiVa69JDaMov4RTEG7QwVHgSaRIare9g+d5/mTJzMm9C6ZbyXQg0Oda58NyfWEw1b04KsAt+Cxbb
yO/HJUAGsK1e99D0dvsvWF3rF2bAautrZt49GJUt4/crU5vjyunULA9+6Eymm0PdMu4IW/RVHGjx
y9ADd34A6SBeMInFcpm0F2z96GAon6ISbd3ERm0am9oe1MzYFHGRTYdRrTTtqxMrUeZjx9VH67FI
whGmZzxVO2Us0+BBA1Jd7pOQosfeGNDY2Ve5nmvf0pR/dOzOsK4gJxbRjbse4AQHfiaaz4qVy2AD
oC9wnHp8BWpcPurSi6XvaVgrCN0Lt3bRXaGIQV5dLiKahgAngPpRICV5XMbTuC+UDCbei5XFlbVT
2pGHmA8wvrZvp3xwwk3dIXW9coDFaPeNhDjmoXE0bqyg1AosqR0z3+J1776oUaRo68Ab88QH/tW5
qzq2qwjX96gpHnOsJFO/L6fwC/aUcN0sVxhYsQuvL3aRW2vFr9YMgvDQoGo01V+mQVS1uMdiNd+Z
Bj2WxylBVPImLSVGi9gSKBVuuWYzdDu6Mc2tmhR5i33uoMVfJy3s7wu70V0IjDJ5s9sIA8HSbKYn
s0CDZ90qHWcyc7J6m4zj0N3gcJkGuzLp9HaF4Xx5V2ZZnSRbWXmDvB3cqaEC1xvYPj2UXZ69p5TF
Ot/Rg6beOAaufK+jOSIo36aZk6yyPLUwrUeL00y2dtYH8Xd4INmzN7Jkh4JGubOqLVzm7qsavW5J
scCkNe8Lq7aUg1EHzotDehRtjNrLvtTNJAUSC1h67ywk1MJN642ZuR9wUa3WQgc3uZm6pq82uLdm
whfZ4D0ir6pXvtpbrbcDqZcG/mhBVV8NYWtgylsZo9jC6ZHxvlGo06BsMCmPLZdZcFOiPJD7wK+G
6Mmr+8rdFJoduetWgm69K1S1ypDctnOv26DsocYrsLiDc+jMUnNoHqAut6rrIIEeNA7uT4MyqX1w
MNarn3g9mfLBKq3CBAMwpbe6REfgexVxZu+aohkeVKuR0s+sKPbQqp2acF93+uBxATa1tTGNUst3
ivSc5F5N9dR+qGJhg+5FWn+6aWM38XzhRqDY86mAoG8OyiGWNORWnZr0xUuIMppcDVzzb67dOuOq
tsvqK+FzXrXEDAeMsvVoPBhoS2QPTtlP/4STiNDKFqVTYdSLjAriD5mKERZ29l3cuyvuLHvchZjH
5A9Trypa5hspwbVaKzkSAvcmiUnwhNWNJvd1HXravak2SrEP8HgeypUh6yJ/whdeCbcD2ofRq9bZ
dfGlVZ1MlOtWZIG+6QO9QovKyWM1+RkokYx0v9dap9RXeR/n1ncV6KF9yEsgVnunLsOSphGvhxVH
T4on1VX0Itzqk2FUeL7HitP5fW6bwW3f27jTQzQK0wZ2d5e5ifCxE0HmsQn0NFpjUBpQWcdY6ViN
Uaj+iMJGfZxoDoZ+Q1xI9jGhWdsi+a//G7heczA1lALWsMXx8NS7RjWepkgZ+1fNqAzgKJ0qkx99
1VkPpmJE9Z2FsXztE6EQTnbdEK/SOui9YRVaumjWnWcDzun1Mlcf8QBO/pVAXa0HVeVdNFLZs/1B
SfJphfOptZuQedZ8tXHsN3sqjF81chga2zvChdoeJ1x8g8roM0igTtv6JSpH4UqvQ4w+a6ctWxS3
XKQlzLwaABxNsYZs7iTfXUym81WbKvnXFuCi60d26Q43Bc2W0e/aMMDm1inK/LbGkqrdqpGI9pOR
Gdq6EbiC+94oRoESnpJIdUNSVeLO1vfulw5ft9pvTbvQ1mZgldHOMBOs6jfY6SjoysMYTfcdzKUW
LEKWedYzwiT5e9CZnOtMZm20RpS2M7/AxxPyNmvQo71DkT7p8m2iTqZ9GzdB9MvKkrFdZ5NhRYj1
6/hvO3VoPUFDT/q1Mo0OhqvoPnZl6Ncu7+iVjm72l9BMA3HMPJBLK9pEeuKHtTrPrqw6ZU1vX6+2
ZAGIdFWSEPWt7PTuRu0LnUdbA5dklQ9RPh3aPgvkF/jXCCZkMHSPDc2j31xvZvgjLMZxO2ioW70L
xw71ldVOQL1Q+s/anVVNxVfVSz1rVdpNYm2MwZTVdqTl1K0quzaHrUJzEwR3WthYWqcgH28yuiTR
ughM5xdOp/F46MXMNnYzy5R7KbzxK0CEuPT7SYjirknBfG0qOx7sfaH17GdY2rrt00csm0czLuJq
B5apszeBWoBJbytH0e66Dr0hbd0iWaW9jTkyVQ8qNFOo9NaQZPodxnvYj09AH/Ag4s6Qq4DXTPVL
Jn1Vxjt46vgd41QXTfmVlHbRzqDxN/shAWeh5kU1ail2T/M8kN6YTq9JaLXdTRmK7KlGZVp+CYyA
M47n3YRDNFMctqUQRuXnhXQ/KZMz/woqfOQtVEuQalmy/fA60DB6trXXwMjwBSboHzXhpQUUk2ti
lGepEkPxdqcCDluTF/Wc4/+FwoC8kEShqPRXomJxbEcRHpwobl5ENY3drtKc9JrByeLFwuRsaqRA
ghFi5B2/LBukSGWlJLbRm5eZkeUrTtU/aF2u3QkFmbSwwlHAKSscFAahVVc+76JyMPd1qS5SrPjz
JrSWALvC6ukMNUryJkQ11Kt0tOPnnJLU2h6y7NqbYfk8olLMms7NMYBCsK0XJb22CV2L/lTyGkZC
eUzgRIl77o6yXGvwGdy1FVLI3RVWZ3lf8hz696ZWRd1tmnAiKUuNBGYBnLJ6HwDKfzJBA3eUeYXX
/Q76yC3NNVR9Gf/slUhVt/BMcnUfe037T13YdkbcdPPyMAFy7G7I9QrjCtb1bONA1kdihKcZh5HH
7qLu1CWD3SIpZb1OZMvNfJtr4ddUj5pDr3QNm7aWZXOl1nX2+Rhzpq/PzMlZeG7xCmtk4Y46Bd/X
+daSPvyIPr6VCqUTv/RCeU0F11o+jVgcSiNz3R8WLFtnMcewR250imL1dUhwQttWlVbIr4PS4vpt
8ZDpN1ajTbB6+Hr4V+qZ+wI6o9NXNGdgS41IfwyZn8DozL5HNSJ89g4m6dQ86FUhtRuMo23vccIp
u8L7WyHjK/zKMKLq33isAov0vIOdMOBqj/Pkj4qbLNwE6HDkD56b5flKB7qYbnSpa89oTPaab5t1
DXayoovGI6dK2tsyj6boyWwqq/kaFnop8SU3BlmuQXmr4UrBGVtxV8h1Bsk+NwGV+mUc6JIsN9CV
jaOnVtKthN1pzhY1YNy8V4PZOmjnECwokG/yzupmo+5SFDTRgqTq2kdz4gr75QVhXrw5UWO1n6xd
EatmoiDPOxVaDLWrRchChTiJ+6Yfn+kXhJt4KnAsimL3wZmMNywelSt9ruWVYMN+44EMl4tCqk5L
6zRCiiYatD4S6rNS8lbY2mMabkcl1b+qmZWFO9WdurXuZkbipxGiHX5rl6l5ZeMvDxu/AWVeQjQl
ENptS1XTPlSVMPMK/Tm0Q2PluGn6hEF95FPBN0k5oLJdKUaeFV7+jMjBBj2BfgCVgdNZp5UmrTpp
9WfHJKuIBeT9LGribV8Gga/09rRDnUNbFbH4qcRKctCkGa7cOrsmqH9h5qw8hx7BCgpN+qKelltR
zgHPjOdAxPFehXm1Mbtm/AbwSj1IIftrFaezMw+WnhoPF9SsrsptcTrxZnRkb/W2+TwmXvuPIzL7
wePdYx+g0ziqH8vE9dZCpFO2w/5L4YnbKM1G6l01rYMefNoWrEVwpaCxqJ7SLOFHoSkLj4F6rbkk
FoRY8EiobuYzMKBopaO1tHHLWqr+1BX9S16iRbCdGiNQf31cHFo25f4MTAcTug235rmcaZuO4NuI
jM9R5AY/wZg0+RpxzeqmjoThbaIyGqd1GiTRc+qVzS+6p8kG4q2qffK2mRcA4h9RGKAxRI75Zvgr
TTG9uEysfrCeZdu5X5NGd1aBF9mCJLB2SDrdMpW7j+d+Yc1x/KHyT0VnptQugj/dSFWZUK19ruL4
d9Kb5UE1S9yncmhXa8p14idORPrncEPzeiMQAqPYREl4FtE4nWenUZJQc2k/d0Ov3phqhC9HP03D
IwVu03etNLxGxrkQ3hCxmhcVsQdgLYuV9cixs64qrOeiaadmU4zNdMDvxZl8ZLmDB/BZIl0ZidX1
K/hA5UptjPFKe32ZEc6TZqoUsGkMzOKup5OWRi3UrGXSKmoAOwH445YcvVwNPLLWagr1MI+NYj0O
1jXHo7O63Tw0uFEQWuBX8ZqYw89f+0oaFNiwL3Sf4yFI+/ukYEc8RplpgQZJLV1u0A9Lmweo3sZq
tKVrbDpe8P0qQaf8oUTyLtrnSa/cdHYgp98Nd6yMfZWuQ7xtW0cb3gezFzLBKSfSHifoFe6qgsx1
BzWorT59SVCBpFWFnj7dIwDqp3OpmxKBqjJjGSuu8MSSIvGjwcxAS3hp+qCBKLqSTp/vHUYE3EYf
yaUHsRTSt0Mz0AQ16ueuh3Q0mYo4DooYtyLK81sP+6qb1lDHXcXVtsu4SK8EhXlr/l25BuVG7xPh
JpK0+bws7igcCYXJ29h+9rpI7nS3FOsw8gbUaIdp+3EwuHAfMhhHEg1agJI0PE4XN6KaOgZDZT/b
fYOim0S/aS88TUZ+WdumWHeuzKhiSe3e8crCuxEct41OXwvYXVyV4aeDEz+HawoIu+rO3fTTn4Mo
ktllo2Y/16PefYvsoN5E1ZhtnajS/Alm6c7JzE/KlRKc/mfBoWEh8Y743Omgg6vAvqyE/UyK6Ozs
Uu3fEscBFNLC3/lc4/X/joWGBwV8hPOWjydKxEbbJKn9rJV68rNHTdEvUP3ft2VZXPm25+FnnhfC
GvOND358EXNrD1iWwpd/zuwOeytuYL8L9WY1puU+tkJlFU4oOepWGF/Zv5cHRoUL4Dy8tuUcI4Oa
kNlZ9rPSt956iLviBm8KXKAKDzFtWW66vnkNLC2/Em+XSiIsLqI6DMoDnJwSydPTD2l1MrbMqM5e
zAGlkifwxZ7mG26o0fqVauaXFt2e7Zgbvbmtc7N21uytVMMcp+rzgxlpgg3fV1SR285INgaOK9fM
Mi8cOHqKZPgzhhZC87LzF5eiTMt8MF6iSrwEQZZurS6JVkaW6es0xIIQLKa5Mtup8utwyFbtEHq7
hNLd+uOTfx5ksKoChYlRB4IH9jIBFbHayijq3GfEuiKAR93wta075XXsLeVa9ek85QABiVoEL2uT
7v4SUgfAvMptXmDPKR2IQ6AZzT6IrATQvar8nDSRoq/ZXDvV86k9jaL0icC7U/uhN08ScLoZkil0
ssnu4pdGN2he0IR/lvhUtDyqTIn+ohz++XhFLw2I/txskzCXnZb+TpQl+ig01eSla63xFwDeduM1
urqD0DAepVDfPh7uT3K8nCD5BdSU2c2NlvXpBOHeOpV0nPCljt3K/l7mqV6tqKe16iGL1NhXKkqj
CGz90w5RcGgMrBX90RHariLn3XR2m4Kk7GOZba0eJ/pjBdX1ypJc+PAImXnEcXIQyJeLDGj0htGI
g9Z9DhqzWpcWiVcyiIxqWNq/m7l0/SZKuGA+XpkLWxvBVvhlvC2gfC3p0Uqb1RP22oyKxgtwpVS/
m7zBOqpK0l6TKz2PdeytP7KSZJskJ/Nv+SvRUjIrySJ0015UJ05WdVt2u7xpM78gfT/YkSofR01W
qzCFVPLZWTIaRAqAZ7gpntEOKkwK2l5G2QuSYo7hg1IqVn2LI4if5uY16d0Lm43RQNMBzYSijB7y
Yp74bcmxb9MXbDNVfVWIesC50ESI96uSYOy4MUVpjeswQ+1rk6W967xC1R6+VPRgA9/SA/W3ihCi
cxirrh436FC6yVMqWvbpJ5eFtxTYagcTJArNZ/W7GFtM3EpE9BaPXDqrErvRNVnyGGwQpr6Gnzj7
+nOmgqwnT1hesIA5TldlSvMGmycvesv1IL3r7DTbuXlOn5zl8btSMX40dnxntF1z5Yo9izVzmYgC
Avkp8lQwMk4HjoqBShmFvdeE++GVEt106Lpq+FZl9fAKNeSa/cfl8QBxkYdTnTorFhWOUZpDqr8G
bV7c6Bl2Xd1QZJsCwbzaD1FlvlKdujQgLxi042nOcFUuJugEWR/HwWC+AsRwX6dusL8WGd0xFd/D
tdGZV62cz+ojhCdsmzjDf15tzvJTamrUSEtX3t28kfa67GvBi0ePaIEHXlwcjCbKurdMGx1L2UcQ
nstHENFCfC+MsQ63sTF1dXOTa8PYXvnW5ON8zZNIP3OA4UpwiTraeV7TqmHSCNSY30EFRIgH614b
kUmB5Y2dVT8UrhXcudRudqHiZtMXs6EbRFuw5XGnJFbkPVShnq8RoSmc9aBZef8gKok0TOGYanvT
FE5f7AclRGgog2iNACOgKOtmamMzvmmw7uy2vdrlylEEEvgjhUoj27hSRO8GuUKETY8gO+87LS4e
0wwZ+GgFA7QYk41dGU1d+wWd4x/0b5Xx6EXCeTYsHsb3mhmbz+TmSfY+mV0oN4lXZNEKwEL2Fgnh
xH5VONjuVTiG7rywRmW/74Yx+lrrDaUKURn815Wl8hhBfY8uaL8vQ9uKH50kkY9oVQbDjVIE+XcT
PNPoKzOOaT0mDm1AJR2qw6gL/WnyWqG9jPmE5VaZpnnypaMFcLDRhIz9iY5iNluC2PmP1hxUde8O
LVg3f2rBTa9b20juPCiv7q0Zuob0nVBpME7JmhQH5bjyxJ5OSVT/2+ZUjlZtrTV0ZCa9fEzgI5s0
6eM0u8NPyFD5fF7ww3Ik/i6tVo62b9mpiXxQHynruIQasEOqWbkL8nzwVnHvlM2TXY+R2m+kWVdp
sbEDNHkjvIDCyN0OQNqPk5Ko5nsadUm/jXOqvFuvVozfZhxMZQ6RyfUomNs9kKj+ygV8FhbnctYM
+Ca/hbe6LOtpXqjGeaWO74QIsYuyXm5jU4Tb+VXtN3SWEN/FcluN+/TKE+BsZAeSGCBa+qiUXLgG
TuNiaSMNkI+d+Y/dq3mDwAS8ojUIOu0b/aXyRwM6B/sJqp+ltxPYxtM4+Pj6OSsdkHggyoLSFLjB
mSh3+gPGfIitPC/C3wKNvvCb4Qr3qPTaRCKWN1/gnCfJYaqDZpNEMv/B7TReyevPUi5wttQOaEXy
8qLbvEhIaLdpBQ+X9I30XtvFeNqE66oYC8NHv+RBwVDOpZnuVddAk8uATTWRSiYJNyn3nHQv3l6Z
W4uhalT7bUTCfVtPY72vdLfaZaiPopBY44Dx8Uqbi6BIGxvVCWQa6H6Cv116OcosRG/YGbw3FNuc
CQxRl/nKfEdfAcEts8kZ9Q7SllsIPQ+bkuLpF1UVpZq4Zb03KkWxbw5t92SVYf4voBvrk8JoyD8h
UDDnk2Qv+uwFdTqWPprBGOt98KbiCnWTtJO4beNaRRcXeZa6uyqlfFYH/zMgsCTIfxwW0pjTAZHE
zrLYKz2a1lb0zem87kvgQkLu1F7sR4zfQj+oqBnkTWXujbp61UWl3Hz8Ic+exH9+BJwu8ih2LtiA
0x/RdFpFYzvz3vJa6s06sCfXj8nwfkSiG2/70TU3kZ2k7/0QBv/q0dR/yaxCzX0rV93tx79lGT/+
56dQqqY/RM14SZLOCqkOk+i8t8pzpb33uq5o/E5iSup7PSo2a0OrJ9qPZfJNk2P47ePRz7c0nx8d
lf8dfbEQCHGZlkTu863ui3htt+4Yrozoulvv+VllHJe0Cgo6NYgl2Wo09KH3RMuCZ3r63fTg5NiT
sHZcjf3Bjr3pSpvn0nhgV+A/YwkEJHcRk8rOtUfPG923obcM1FwH7M7HsV/hkGO+iLqJr9w/l44s
5A0yYw4t8Ph5nf96lHUzknfIQ+8tCxvrqz404XMRucN+MpPsGpns0tzopFNqmMlGZI+nY6UNGWGD
8/EbRvXOsCulnR1KI3YnX8kUD9vezDJ+fHqbgBXQeN1QtkHMaLGcplb0rpKUwZsSaDJctXSvwq2a
cpVfCbEXTsNsW8BHo1NJo3bx6Kvw/hhxKAjeWrUqV2UReKAiKmVjY9h7ozdjtqrLoHlKkqbdfTzF
C19wfmVA34dqQF168QV1gQCnWTfem4aNu7eb1CnBtco0p406AL+7kjUs70xOPXKUPOARUUTxa8lq
t2NdKJkWKm+ZqZjtXJAdM7/V7eg9qJSMLELkfmh4wfHjSV7YOgR5BCCojLFLz+rOuKlQYbZY3qAJ
EZoouxueisNewchgY6Xymr3LpfHgqkCM4QnHmHPu8texoBnYZJo6Km8zPuJWgZWz7kpYVBvFjZM7
k1W41m6/9BlnHSzyoJkioy8+I22nxAuQMHkL0dwM17Bqg5Wi20mxKqIkuLJbL0RPxuKlxNH/0/86
nV5m9VFbRV3wVpiV1Gkkm8DLtGFSr0SXS7uFvIP3Pt17tsvixHtdUxvp5ARvTh7K/aT34ybN0viW
vnVw59RTtm/GKbhySV4adDYgp6gNDw/MxunkhjIovbSV4bvCS2FlZk2/wUcaQ49Iq29kJc37So+T
K6fwfFD00ihm6jRQUdNY8g36oFPjQLXDdxlH0GNzq+7oEEFK27pDWN8VeuNVPixwc/3xwTj/kow7
Z0DUtaABLY15qFg3Qxg5nIlUGI1f8yFISSgZ/f54nPPtSQBFo4nlBG9Dn/Z0UXFFs/O2lNH70Dve
nTHmo5/0jv1o6oq3+fxQM4sCvAdvA37w6VB5GKcJxoMxQ/X53ajoyRPekmCbkbL4dFj5Y8AI+4U7
d4bVnA4V1m3UQutgVp5R3OdKq+yHUeModNGdG7Xl9uOZXdgkaHNwORBDZzGbRVQxg8rJZQx/p1Vb
ax07gzh6ipHtcy+JwcwZOgq05TVh9uUzi0Wkg4JOOK0LynzLOYJvaQqzKON3Ve37naEnwdrAJdWP
x9R4oMIs4BkO+k9AHsPGS1X7Sqi5tHFILeZS2MzeWmrxB3E9OrWhxO9U5/4Pc2fW1Ta25v2v8q5z
r7TmoVf3uZBtbEMIQxIgudEihGieZ33697dJnW4s01bTuSnqVK2TgmJbW3t4hv/Q7bkmo5VuZcmt
NXXh/vT0Hh/aZAVUspFGZy+wWg/fppHbnTGZZfpUD4lWbuQ0zONrG8l89SsVqubGLyBdLwlPvTUo
tTA2Gskkoc3snaZFHANhz/MnpYfkK+NjfENdSPs4DlmwQ2RjWDjd3hiPOgGJMwaepHLzQCNzzKkC
/pQ/aZVluECZQ7RF+7pZ92Ov/4ooEy/c+McvUNyCNKTQ2KOoOa9nAgyKMr8dkid5VKczO/etr12o
YQykdNM7vWN4fZDskCymGwFKl2rx4RskjMiDvi/iJ8mjU/BljCvSf8/xUmmfQxf4cnq9HD2ZyOMU
gV0Vxe+jqURl0i96LWyehMzT9wbtI1chQOXylbTu/zAWmRkICVHqoBh2+GSgxwpTnsL2SZNzA5QA
slYb7kQIHrUULrUgjs4ZknBqsyI34snIEw8H63Q4y6WnDk/OUNcfNS80V2XRG1dDF+07J9qEahYv
7L2jewi0HGBg8Gkq28CZIzLzwvayxI/UJzmWCV/wxCvljUqtcCHvO35ngtSH2Tideqp0mtgerwIz
J+7qjjxNfWroUcCuxWPkPBi8rlklsrMUBYp5el1MFu9LYO3gn6K/TA/4cDClNuC8tE7yMzFaDfBj
ZnyFFxqtpiGxAICG2Qoim7PxYzX7eXppHlUbkAlFYkGoXKM/K4NQOhxaG0wtbauu+kXJ1HwMETq7
ILMab8sItlFS+f3PAvHAL5GuDOe4Tdp3ajr2C3M9twoTeGdLQ6uUQjpxDX8ffogwkwYvn4zmWdPA
dm8mM/Iq1whbv6QuNrbIm4Qy2keI/etfJT0NAMWNmrJLe6OKqRmn6mMTg37fJ7KSy2cLMzRfcYKi
wXWGUC1ZMgIWsw+nhQiINImhPiNWpN12uqc9SiCtHqh4VziYKdDZBqpHm5JM9KKMss5aOYakCE5j
LoIJvburpni4h4XRLikyKGJlvF454sMBIBUOa6xU4MOHM6dUdtJ0yqQ+y1XjXIZ0nh4UfCBLV61t
7aqHI9i7ToOskttTrk9duhNBsO6qot81egCFNtDLwFh4n/OrQ3woEmEiAbIawdY+/FBWR5zYxaby
PI3J8GyUSv7LSKiq6ry1W8TKljzP3lg/bFBq1MIKk+xbn0fiEIvSQBms5yivZNwo+qxBFdFKG7cM
av8qr4tM/mgFo+zqSdTa65yr+tbL9M6FH5j+zEbimbNAbdJofXrxHM8EpV+RrJMAgeme5yV2kqMr
0Srez7g1HqXY9Gj3Z13/0bPQbkyj6vn0cPPzmEovvXW4+Sw1EpJ5rdJz2hoqhOo/+1wC7iTjEVNL
pXRRFXWz77WsO9d7O9icHnR+eL0MincXFX5wu1R+D982dLkAjhmD5hOQ1UYL9C0tLwdCYK5ct+ie
bgc0Zva1D6P39MhvzC5nNHVtCt0CrDx77f0UlIbRSv4zOkX9t6Kx83UQhdqF3g7xerCD3enhjmYX
BhGao5zS3HZokMwelEhJDsMoip7ZOHXqaghrPQ1aO9ZIdKS9S10LhV5D75byzPlVhBQIsyoKIoAK
jgvCCq41La4R8XOVsHWg3ORr36k8A69f7r33rlgGo7UJs5xQTGhXH77NorLUzs7a+BloRTi6JZxW
aZNoVD/A30sbhDuq4p2RO89HHR/qmQYuiFhidoZBkoxolHfps+H72a7ybPsCNrC3n0IgrKdf4RtT
yVAAcLloELGZc+4mSN1FLBfpc5Co4SZ1FOlsCFQ1g5ZIgWDhuY6Wp3guHEdEhok5xlyHhCpkpEjY
jj2DXgxWYTxou5Zm1HYcO+k6xXPu/zIeQjU2QSbA3LljjtyAaoqUMH8OI8NHEaLIy2Yvq4Nx4VdZ
LrlFoWsL0MmjvS8ekd0gjhvwofNXFwf05KXYSp/NKBpuvKgsNlUemW7VxgBu5FptPpa6IWySi34p
aHrjXXK9oIPE2hGJn/j+qwhtNEgYfKiez0E75NCZujLf1WUfhXS6U/P69MJ5410yGGkJ5zix/Jyq
kWVamCZanT9PWaxtctzrN0AKh22HKuOqh3q3cNa8OR43J61TgSWbT2yqqm1QpEP+3FaRuaMgEeMW
WKXXXFzZruaaX2gHHE8m6koKdV3w0cJ8aDaZ5ZBafp8q8fNk9fJt6bflmgLzeE0hfwk7fhxyEkTB
bSJxftE9k2fnqFKA7yRYSp59uyww4ZnUBM0F27x3ajW6wTEezlgklyCnOu3KhHN4VndTudBCPJ5g
PgQNAm4PdEiobB2uHqqSoxyNOZvTmqKtEecRchOZ9tMainhXO/l70TqMhEcXcFiKBpSa5vVsdI27
opGm7Lke9ce6LZudr3FxFZO1DkmVzk4v1+PXCTSMTixlSWFdPpetgiLUxpontc9arHufQnlCuCZy
wr2udc/vHwkkIWEHzX3a27NYL3SwyWykqnv2erX4OKlOsOk7PzzDbL7anh5qdv8C60LSEnQsEAYF
GbC5Hc841Uh1SKn6y89yHb5wrW6oqvl3hV+b+9Q2/LUXyPUSaeXNUQWkjHNOI8AWC+nVMdMD1Oyb
oFF+QXjQ9U1jl+pdozftFoSO9qQVanLfIrKivO8wFw9LMYQWD8k81/88/6QzCyJaadRfozoquHBl
nnbro8l9E6S1p7hRXHULN7+4Zl+lEr9HxIqL1rM4A+blUHPAP0b1M+1XMNBF8tt8ulMjS1qo8sz2
3e9RxFMRY0DpncPz0obCZJYp2q8GHM8ewRVgkr0E9TOPM1wmRxXf0Pfh1hjypTrPFUWKSbw9O9vs
oR0cKdW1X2WOy/ZG/DPdlmMIhSNsAUlNBBynV+ps+/0ekdMb7gJVQnLbwzVTlBkqgWqi/wKCGG5q
JzL3YYBaqdTp0ub0UMfzSbJFH4A2GX/Rljscqu2dUDhzBb4r+2M1ghCbwrVR5x4i4nIKdUJrf7x7
RJTVSIg1HegGfx+OqPh23hsgZ3xXj2rnvLWdm4is11lHlQ7Rt8bAbWFlHm9BJMeYR655Lnw4DIcj
jh4GpLGOdIfbKuiqXbYQURACkcZfdTLYG/zO/EcNNFz2ePpJxUV0uCMYT6gOksNCzZ4DiZ3YCEwn
qRBWBfUpX/pDG+xRCbNdrSz8ez+NlWu0bnA8sWr9whxla8l1+ngdoVsJ14mbEqEJpuDwwRvV6cxG
ziPfjQ0d8AmWjlfMMhRuPV9iiBxtf6GDCsxFjEXZa272WWR5L0m11fn0W9BPAbGNik9XpH7x3rfJ
QJBsWD/QqNiP4m2/OlCtvhzGqpMHVqyXTvHGQXdfXScNIl43GUei6YKoa/zzVkWBY+H0eQHhHrxS
BieOE5VD+hScc4eDe6UZ9MWksZQ86Evj2UQVUb0IksK/DlMNIbLEthoZbDhgw/UolbJzrnhIk8FC
mvJVGflm5pZZPjauGvcpWeCgEKtELsIIoX6dp+iqrZBaaHQXpKyJOS4qH+GjEbW5dGNWRZCdG5HU
yRDtMctzNVMeiYuVAbGkwvXghobDStd8+wdKRdlDkAaoMZqTVWntxpsqW8vXFIEm+EIVah0Pp1f7
0S7jshHeSETTlI2RWT6cGirKpZYMmuK7ppPW+6z20ktNL9NVEBTZdxLB4aG27WqJGTBLIegaoZLB
GcYOJ70mjTgctjMQmtHrVPXdAApRve/LfKxWfYcS30VSdFZyDleqv0DRrUg3JU2QpTzi6ASFAiMU
h0VnDm7qHHljQvOC3tNrAUpUqjO6AF8b6thg+eVV7mTtD1P3jYVT++ihGRNpSzQ7iJxE2ffwoUGK
I6TToafk6kb+M8fK7SpDn5zGbe+cq8Ogbw3Q/WfmMJkLO+CNpyXqxqyaq1fQMWZnKelRbDgxWoru
WIU7q/HLeOer6uTfNqFW6x9zouB0IdY+Wln0yClGCQFQiFaQTg6fVvH1NmopFEYgcHXdbVAibFZK
ZSipm/Z+sZIKybmsALB4C0fNS33tYLuT0YCBFMw+kCRQfg9HRiwpd1JNg2LSyF2TnQ+kk3W1KlpN
Se4buP4gjPVWaXY2joBhs7Js4DsfBzPM2ksr67nCz8io0bio0H28attJClylUoGhp1LaFmvbafRt
QLAKj6+o0Y8myEbwzYXK61s/gzgx27VOeCzvLY1kFbElenbehdOwm1VXyiwlxC9LqqeNnqZy+MmM
KbKs0aeuinUCyPGdkt5Ed5x5uMCT9aBzSSH/cD5i4meZvEe97512bahfnSRw0/Hz+w6S+SCzSY/b
vtEmJVDvtc/IZUjuMLrhlbOwpubreD7ILIlsAty/DclX70ndXE1Z+dJ5Fe7tJf3f+dKdDaPNTifT
gpJdSC/P4u+sW/nzuF96knmUMR9ilkHlvmGQRPBOEBoIPiqNK41r88n/0nxVb0+/mPmpMx9pduqU
UMgtuWIk5So+R4XL2BiXwTl2LKeHWZqz2UWigvXP4d2p995lto7W8mec6q//bIjZKRb2euNJXqje
c1Cv9LXnBhvp7PQQLy4mr8+O+WzNgq8QCyKtKHmM8rH8VG7PQlgHbvu1A6f/M5Tc8MHZ+2tpj1Sc
sVQRnWsFzPfpPPtLQ6mMm57ni/xtpe9qbzWm13LduJVknCuqix7MJ8Pe+Npe0SRXMkoAOXtJvpjq
Mz7zukezw/yCOFsNwfj0tMxD0vmszE4QGfB+lAysocD6kfY3dfatrRbOjzc3BNeFqD/TO5mTNtWA
yA8NDtZP7H5Jz5Xvznd/7Z/lu9NP8uYyfTXMbDfkYxQ6Qcww+a94lz+ND9J+3P7ZELOdIJlFo6W0
K+/bjb8Ry3R03xtNv7yPV08x2wmNBp18SsQQ58VH/1zdl/t4aSeIE+hoJ7waY7YTqkAvrEpnDOUq
c9zuI5gsXNeqH0Xlttoq/in/+LNpm8ULte/IUpOy+vNf04V0p51n26WXP+el/95hr55pto6tWAkK
CVHpe+978VHd5t/N6557+7yrzpq74Ks+uc1DsGDOsrTiZhdjE+dDFYSMOY4r6d4s11Kxcr6YX/9s
9mY3Y1b4CQqPzF6/GXa/F522Pz3Em5cvRVPiZcS72KaHYQQOOxMgvVi9t6rzXPps65+NfnK1/tuf
DTNb23Lue0k0MUwRbBxjG8XnRbEK9YVN+tKOfr28SfGhG5H6mHgLgAWaXcCNBe+8SuTpm1PbQeYq
4dDeeMAbO2jiENPP8ixHmRAlrHAnYdaRrWO0Gn+FcaUTdmCFsFB1mE8ugAxwVwLECtSF1vHsXBr7
odKixlO+2XGC/Zs8ZFcVETLhWqm5pKHDQiQlZvHw8YUYDh1uxIAoqs7ZSSit8XFiJ/juG6mju14U
Jrg6e9ZSWDi/OYj+SXrIA8CtApyZy9W3g4cst65637patctgBdatlc9JjCdbWdGsqt/p2AWgBpgc
MS5IecF1f7lkXxUaEuCqoV8lxXetTI0V+y6TV7aEm5VlTFgAR02xJBo43+DkzVxZok6M6IWGu8zh
vmioU4G90sLHWpXCiymIwysTT8NLBI3tqymf8o8JgP2FYuPR+xP+YIrNpCJMQ2tlthlTLZEHCeFl
FDxVUChUHbYYA6ir03vx6O2hii867QC5qcGB9jp8NKmwEVxPleyxkkqnWCHBnX92hKXyFohJunDj
HD8STBjhsQn+kDR1LkpqF9QDMb5JHwszaz9W2DbeZKWxNHHibRwsfADwAkamICgEpWEONZY8pIr0
2DS/hkHenRWSaVx2VqjsIj+96+3O3EnYVhSuJCndamq7fiETn/fBAIbQSLTJS4V6J4pzs9ViyElc
SoFvfy0DrgWoroNdPVqDDHA8y4MWZVu7CkOw1hMs3i8oUmaq45q+H0vPccKPLUz6C8ByNh/U/dHg
A2LK/5lDvLkOPYTZdf+ukdA+Rgokrq1sa7RN59+kSHdYF1WT6cqaDnRVr3yEkB1X1ll9nyvUFopn
PHzb0VvVqOfFjWtCyDZL10lqsz5P1doo1qS7TZeuRp/i1m7U60h/p7URU0pfBK4jiCjWD3N6uErL
xMHWoI/1r2NnSp9ACSMq3NGdva/sVOnOEMHJAUGd3hlHm96mqUdpii1Ikwjg0+GYFQs4sM3U/loo
TBpFT89FCsM6R2Ne23vghC/13Cr3pwc9XrvseWBFPC2ZPHj8w0E9te+Sqai9r0Ed0PiqIr1OcNKs
NTjibWNb26TXlHEfpp2cwQxQM2+t9nCYF06FeUb54jgMtxcwCDsSnOThx+hEGqZDsf5qTn49fUJR
xa/WOJCb2j4AdVaup4p63oYKTUEiGKWesRDsHB1LQlVEdFiopkHCmJeW5KjQjVBW87spHsOepkA0
DGdG6Y2Bm7Wmv3QwHQ3HXIO3Y3GBAALwOtuytl9ZuG1Y8V0yJQk1nzqDAS9F0MrdmHn/cvolH82u
ILRwYwJW5m4GHno4u30MicwIWukrdlPjTdJq7apItGxbxH7v2hO1pTGJhjUFO3thTR+fTS8FQrxz
xF9A+WaLmiqVgT5MUt1pQSV9qlLH+ah3kfMpH1tjxUPrF1qcqjeKpwefdCX4pSpNuhCXHe0rbjTB
FxSEQf7PnDHoGGmsS35JNM5lEwldvnhTqH38s++N7Fwv/W8humWb90052t606cFAEQdh3j3H7Bh6
LyKK1ririjy7rumC3vRpr3c3SIdPv3rVasx1akxl9MkLJm+p3zN/4ZSf6W+zsODXcN3OnThRRi/j
zu6HOzO37I9eQhnyR12oTrIKtaiiawCaJ92OetNv8xFR3Pe+9ZfyN9chTQD+eYRy8Tqf0qcZjnc9
yZGyCiLVPs9iu43PtQ4TGjcHu/4pq9Xic1TW5nnWjeEPLfcGY+F0m4fA4nMAzYdcIZCMlKoPF75k
KL0ztqV8V9aNN7oECUW17dUmqRDC832QRW1aLCBgjscEeIxMAMP+brgdjtkOKS4PSPXfOVijrBu9
c66m0kF6JJbWoHyWBJ/nqxtcGI5D6JqQdMiIzs1OkthoJrWui+oumhAMCbqmv0TcYzqTHMdX3ZKF
jsZvWv88vbzngZUGC4EbCnlVVhd3/Wxb+7GhFSDmjTutxVZayFxG94Y+akt34lvjsHlQDWQw+kmz
eyFtezus0P3hnOyk8HzypMRapWpV6QtLdn4g80AgMjmLQYYIWoz4/qsYv25GB5m2Vrnz46F2Y8XL
Nz3C3W4ge0sWhsebk6GI6iEEAHUFbno4lNNCncRkSblD4Dz/qE2VddH2ukdrliUKGyFaN0E+/Ug6
JI5Ov7XjpQnjTvjQAYDhnc1RxErtWGiWqvId5mnWWZZUlnxeEnHYbkn4+kVrsVF694hQ/2kFs0QJ
COeQiT7O5LjuZP/OCuL6zDOt5sxRMmdjI2/iWhAqFyAaR7sBwCnMLTQYQb1g8zWbWz+jez9m7XQX
5WqyrUbKShnw3pXMHtn7qWxuirx9OP2MR2sUzLDAL+jiOhdam4fvU+liCOhVNt3FuSNdxYmmn2n1
mC9cKG+OYoPGgogOQW5OKPZ8XA1aLAPvHGVo1mOZ6FgOBcPCgclH59O+Dt4RnBKYOtx48UiEtTLL
Ao0um1qkMsKvnlRJCPpVI4alppaX8Y/BLMNadoMYdoThAkQrncjVojDIHqaqM1KhCA+C+ic4i3rc
mX1iY7PSJAEut1GG28wqAXTl/KAVYo2x6yDG4D1oTuR15UoKzL5yXADXrcQVPZjmtNKm3kuvai1v
oRNnQ92YWxrfLYWuCAaKsurHKjDitYex6zggvGsV6YVfePgGuHTmqfxu65pFEqyiZtJMqu02lkF7
nF3A8rtwsxMb8EeVdvTjtUQvOmPXYgKMSceYq6ViugEI6diiMonypNv1kDQ+OhEONZ/gcGhVv0ZQ
aCjjjVHWdnyBLlmQP4SRmuef0YcLwmiPwZsOG7o3ZQ9XpTEbRj9wC0XFxscNkLIpJVdViwRzGkXL
O/IcqTHpB/ZGWe6pbCjR/RSpeNq7gYdihepOfRGYLZkS9YpdKhvjdNXUSCFtyers+Bc4LwfzCd1H
6fHKM8aWsieWhdFZhTFW+ASnKss2IW4xJKb4F4IxkQGdd+c9N4h3RvJtRr/yoYnlsxJVn35llFNn
3mmIJ5WuZsRqejaE+SRf274eNB9VPzFCXGy0oo19N9ECIRMXNdiJupYet8mnRvESAC9Di7fzDgq1
Je18X2u6Wx0cTIp2Mef9xhmcxLiOKzxavskyhZZhpUQpMhwrWEu6VrFIstzfK6qUP6OaXQjlWnUI
N16i9caZ4ePwsnWcTJLXo1oP9Wd8BetsOxLqBtuCuvy4D8wi6dbFoHnRussCv15btuTrq97rk/6i
9bVK32LT4vSrqtSwXdK9rqjOsZo07c+xLbX2w+iNTjWtog64y2aQktxfhVUbGFvEW9IAdoJpd2fE
Y3AWDLvGZDeZ7KpzR353uO4U8CnxyglxLEFgBpizNbqq2dtxxWLHQmuDoEWJOR9Oh814LQWSNJ3T
kfKbq75r1fBbp9a6se090CRfpy7RcIv3k6F3U3T4pkc/wmNvgxdKm2YEdbUwcKP4VstfoOMAn7ZM
LTDtjW4V6HCiTqprZ6aJ5fwlQEtdEFvNDuEW16+NWs7gtIzQxV27RUbK1RKvrr7wEex+P5C1Jruo
7Bx50+rakN7mQFCL55I0P8ZgB2mT69FWSkNehahiAYVTeyS+VJYfpjvlpI/5qogtY8xWcqJUNTr1
RMXpmlenhTjBTZinfCr0wMJDOQm9zvte8pEw5pGwVvOMdVLriHD0ZeYNj3o3DB7UHM1HtDnNOAgu
o9hL/T30ztA2V3nRRI1wkZIz5YudBuhk6iAGCIPCzI8mw4WF2nKzKpkvKbuuA9L+MwM8ETa7WI2Y
j7VakhH9hCthh5sMBpLz4/R9cXQLI7nx2+CTbIxq6Sym4WEiLN4S6YuS1BkYMBlI4SqpquHSTEIO
HDkrwoVrcR7dQFUGVsuxTQ4IfXRezgDlAzyoktJvUWCVzdrzVac6a6VQG56QUzGsX6efcB7h6CIu
BJJF0A1OAzDh4Y2YRRgjOFVcMVzvOKvWK6rgGdpCZl/EVceZo8aR1WW8+Kmpt4FqDMq305/g6IFB
PAnzcwegLcz1OToFSH9RcPAk9wW2bfdOoAU/B9mub1S9xM7v3WO9KPsIvUbgvfObWasxMhwbK7pv
UW3d5YUxqGvq0k3nBmlplwsx3NHc4upBLk3ZW0cbC9mqw7lV9VHCua2N75U+xy0N0Jtziz9tc92H
abrFkFD9Rpgbq+vCSvL700961OEACU4hAe0GoP0oAszzqVA3JMyT0+YePXnvS2FGlC/Oan8oCvyT
pUxvN4mPtf0KD031Ka9Gf4DeBP+gtVbqpA/KTWd50rBQt35pLLwOWVBOJDVgOiDIsNzmU1KnIQxJ
v5Lv0JzrtHAboCCFbnxmE5lcc2YNQ3LWAH7WKehEk0UtMQoq+8HPrBQoXt0ldY4cuIzzzcopM9vf
URDMTH+NBRtnjFb0iwqYR8uTnJiqPtJcQt0VsNrhS3SkfPQ1L1MfBgQBzW1qlbG66wuHSIgIKVjK
OI6qMEJpnsiRqBgov+C4HI4XlqzEcDTkhzSadO0T5Xd1WHu2Vhdn4VCm4Kd6n+Nhq6pSEymuxRHk
X/uF0WtnlWHhPnl6HR2tYSC/BMuAJxGOFh/p8OMMpaz6jW6FD3XtWRsliQcgc6jrGpFSr9Up6M68
yShXgxRnCz2q44kXWiD8DzkggKPGLLrl5Uthwa3wQFpGvKlNAfLJhefoSLrC307fWQtAv5kwWvAn
TMEvmifnadPXU0ro+2BNVryHTxbuzdqRbsOgifZmqybvhLMwHsJfCsf9i/PI3Gwqk5Sq8ZKhflCa
3MPqyOzSuyZMvWrdlLlaufVkwLrTUk9f6EEczyspkNDaF/sPcPysCtHTxhVH/fBghBjPnJeRI2WX
QZhN0drKkOtemNc3FrS40hDAh+WO6vhcxCKjQZb2XV89SBCf5C9hVBO316Wd4Xgy+np0ToUAWb0c
+410DQq4GdYBKpHhys7DeKlIMb/QSf2EWDMfBfFkkM9icl7VDtI4tYO464MHAU9dj4bp7WvtU2Vp
K5+a1u703jmeabILaIBUjolbGPFwsMFTUfiuR+fBRjLhKxQE5ToqTHS2ZdQvb0+P9dI5OjhZhcA6
sSvsAxQQwfUeDuaZWeOYbSU9pE3mk1ehj2vV4Qr5WYdOaF4k6XiTE9unH5G0kiXcXxEfuCtK2nkf
C03y/YbmjzC5wAam6r2vclQOwnYaw1h7VzVdrVzGYxEk5ynQNYTUMQkzvgaD3X8+/SBHkwbkn4CA
aijSIHSpxRt89YYaH0dZK5OVexo5VnDO2ii/2SSFARoFsSmt3zsaUhbojiJV/dLLmM2allYyOrmp
ea9LsXGPoS2wMlMyNmVR2AsbQeyrgxckVDPQNYNlIxQz573wEQ03LGlNQ2BQFZGN+euwnOpdikz6
mlaK7ka81j3XbrTxJz1/b1wpBJWFEDteEOCA553P1gA1FIelfe+Rj4R0jJwsPkt8vFQufF92pIXY
52ijQa8TMsmwmMS4c2pBi/YpJR8ZHWejbVZ6N2mrqPX9c6agBtKdRQs4m/l4rBoAzvSqacJTzJ0D
yOIQS2unl9UfnWpe23bnn1ex2X7p8/SejGjJkftoNFoTomIPVxqpHLDGh4u0qPsmpqcwPEEcoPc+
VTI+uFbuhFvVKsJiM6JOvFQRnFd7gKuYIkoXhBhO1Dm/L+maqm/jSX5yHC+7hmaRXbSRVS5siDee
jOq0kD8RNz4pz+GTYbcaZrqdy09S63V3RmcMG6wMknU+ItroqlL5/L4NiC+TDFCbAjw1f+Abs/Fa
/MIJSb34CStz2S2dINl03Zi6XVROCwHF8aPRZeGlsd0pHxPOHT4ahSjmtkqap2wwq61cTP2WpOSy
IIC8RFGpe2eu8YJ+B88jeA6C9TYbjiA2KkdzGlHb7IWzht2c+bqfrMzcXPKZEr/q9dFiEORTnxZ7
gKMTOdHDJxsigWmw0OSprTbHpz2d9iHqDB8DbJLvTr+vo0nkRWE/gLQZlygZ4yw8RYXWHLXJaJ/G
xkkebHRabN8KC3wfm2BX+ebCtSbCy8MnE9uL6ib1aC7S+aI35Al8AgyZJ98qrAcjkg1qaIPcY2zd
WkO2QWcDyKuAHvnvPC9pQiJLQFuMLcd1NO+G6n0hj5OdpU9Ozi3nEsV57kQWvBo6XKEX1srxrHKe
0Mum08zpxeI8fIGVWXYYxxoj54np7Pw87n5ZMA/u7YTueevnS+fXEdgY+gt9VqEuASIF7NIsq6HE
FSSQnKQfCNzYww8TiNu0l6wo9JSVnVReVq+saYwLdTNho9HviyHEaCIrwzzYj56BIqHbhSxGt2jt
Jl03XRhlDaZgfRY1FxH3guoqcihLLW5DmpcqbouQkLVKImSOJZxHq5YGCjI0xZIW1nwmBRYEbSNu
AFrYMOlmWYNcK2k6mgh/j54y3uZUMHeJM5YbxJzib4Yy9gtvbr71YBBRsnhx7uEcI287fHNyW0ie
Wlbad8SMohW4kMHF5z7exnS/lpLn+Q0gBJu4ugXOjBMFMtvhWHnIHtBJhX8g9diZz4XsRMiK+aPf
Ssm6xWcnP/OnkjKyGhnchqsuBAQ5uGEpyKIrpxFWESvoapEWrWswXTp+LHrVuhy/+BUsTMxRAcJE
tgRoDIm+IOMCtzr8tNycQZd4RfLU6k7TP6slRrMQVLu4x6ebWq600YJajp87X8JzfmhQpr/xcSjO
Vr6dhVCUIjpgZb4Ql8wOFIoxQp0HThKbG4ugeZzQkhlNkiQ3t1ZOIKJqnXMG3YM6m2z7mxippG1d
5Onm9KE5z4FeRoXE6liwg/GUmxcRUr+KPDMxmltEwcDmRH2wSzKnPM9Vih+V0XcXBBDdmc6pvTKh
6V1hg7oETJ/tDPEZACsReAIdZIfMxf1ae6pyT3fK26KPi2iFxplir9J2tLdWVdufGj8Mlnh+b0w2
VT2hggAsi6xrtmDB8fbFkCvlbdyO2nXWD8VWwo3mIfCdZm3bHDmTp6vb05P95qCgIum8AWg4UhOV
QgBCTdpXtylWPPuAXsVWVsrwEkk1bwWZsXOlPOoX3vDsGHiZXCTDDBYVFS6gUYeLvTTsgupLU99C
aYdrFlUcchoQZriU79Vp/z2WSTmR7hGOwfM4Jomkii6HWt0GuWRm+5YCgoy3R657F9NU1/5ZBrGM
3o5qR8ptpUT6uA48tYpc3ZbUBi6b4pfvuyzR9eDwIxoQWEIQUnNY4wTRbaArkt/2baTBe7OTXePI
NFO8IV7YwLND8PdQIhhgROpjcxEPZHUatZczbF+S0L+UHKXbtHmwFGzPkrWXUaB/c9hy/xMAzK6R
RgnJNcoiux3yMbhs8/ppSqXhM1i3ACEmo9poyHng4BWVOyCU30+v4PliErNJ3VgXMhAQVOdQ2Ejy
rajz9fBWmpzohltaWjn51J2jjpcvbJY3ZlOgCUUgQOYECuhw3dKAGhLJSPNbqUOF0K+H5goHgPjx
9AO9MZsCFUJtAsQrTmmzoDFJYw/DIKm4jRXYeriiVavI88y15gTWpmv1cteNOm3qUviaY8C+JBY3
P/qEGgrscy4kkL8irTl8yqSMe81qew59uQquZK+gSy1roZys0eAvvmeG7y3d1WLDvwpcWUACHkrO
jQycUNYSp9SrMgaojiIOSrW9xbsUMbZakdW1mk3Y9ID7yfx1Qu/0U+Y17ZNTNuk5KJbmqXWC9ElB
0O9HwnP85cj1b0/Dv6Ozdv178Pqf/8Gfn/ICJq8fNLM//vMyfKryOv/V/If4z/7rxw7/o39eFc/Z
56Z6fm4uH4v5Tx78h/z+v8ZfPzaPB3/YZMjejjftczXePtdt0pz+7u9PyoOIX3Sdh1nzJT/6Ff+r
H3p5mP/xF/2/55fP9WUsnv/zH0840jfi8/lhnv3jr2/tf/7nP8Tr+rejX/TyMKd+QfLIM7c/+c2m
9gFOB0VEFBpfvlgfSZ75f31bNT6gWSwU5X5/VwQEjPdqLv+nKTj6UG9M0+mfOfUAvydHzAAV0j+c
Al3+QJFLgXJM4CG+2PWvpkDSPqDcSF4MeOD3199vDkQ14o+WgeZ8QHUf9TBhUCe+OHlez4HjfOCo
p45E8erl6/eAf6d1IFLuP5oDQ/vgvMA6cRx5+ZqtA5V1AIgb5O3vKRK2a3+vvSCShD+bArHdydxE
H+Tl6/A0sD8g+wSES8Qyf68np0n0h4+us80Rz6Tpov9+dOby1Q5Q1A9IxvL11zH5dzwICc/+6O0r
HzgBgKWL/s/rR5e1D4RDQtns98r/251/AorxR0+umx9QbgI8K8DArx5d/YByMYVRUoW/vv52C/9P
Tz2JK54MS3QZ/3X/HUwBwqcfhKcOLJbfG+Nv9/YpVfzh6zecDxgQCprOX7t7tvflD2SCqCT/PmP+
V5fe/+KH/itIXAVh8vMlhgyf61eB6OIP/Ct+Ov4Fr0JEUjOwWQc/KoLK37/8v4PMfx7EmC8R3qtv
imD91R8PfrY++uG/Hv7lY/011ut/dfCoBx/sX9/517/chc/VY/UUjC/fGP96qk+PKZHr6jF7/Pn4
OhgWfjP//SGPoub/OiFO/dYt2cT/5+5qlts4jvCr7M12VVQ2KUu0LqkCQPBHJCiaAOmKbwNgBIy4
2IH3hzKYSlUueYicc/Ihtxxz45vkSfL1LoZGz64ACNMRFV1chqTq6Z3p6enfr5NYEVR9RYpsTHrv
Qgn39K9mZB0doorspvvZaOVvxW9fwQOJLrFPqY7AdtQzvxQaKsyRLm3k7wRWugaGsh5H/VzlOmPU
yfoM3Z4OCKQqjloznZoRO1aEAClR9MEVwMxWW9VRqRkOtWJbQ8jAqOVDwG8D/SYBfnSE6hfQuZKV
0/vxf79kh06PkknuQqxeqTVXsnYj1/zbJ7q+rXiCk2YHLSBGrWRiY0ZUQCegijl7D23jZKS8vBJ0
dWKYMO7jgfmgGG4p5W0AuiZj4wgRr88FyHamiqlEwtINZfVKz4thbEaRfRvlUx1hIuCEacjvBfTu
oZ7ZUYp4xyjavJ6ABHbwOKWW61+q0QvdrA6GhCIk5gjRuRJAZDBZECj17ltSu8njHjnK5TpwLILX
UXMd3eh0rB2tkjIst1DKh+/M0BY5k/iX696LLS9Sd7KY5449YpZKSkOZ7f5SqNxC78XRMbCENdMp
BGoQvEBqEBBlZCksH0w2n2JqOFfXBMIZSneAa3+sZkNOmWrpQikfqyG/hJTxDiY69Z4B6sEOJloT
BBgl4WQ7D//KdTT+6vTOGprVUrFJgowqQvdzd8PzTCcLJmZojAinem6GvlUA8CMBujqz6HB1hMpd
oBxS6NmBX28XKGcUSrUHx2aispFKHa2KYYEN7qmFzXMuDlSxHs5yrN4bR6dkl/AuBMh6RAVucQ8P
6cjzxai6PJzZAtrXFOyRRtRQirJKuJrEOGcB0vae9C+cRkerPDzCvg/djwsDE9+RKalKPBklVW8j
CHw8lNvqPQY2ZpapwpEruX4lIMhXD78ViZe8A8CSW2d3PXwFz4SHQcr+69Dd6OvFaKrj2HP1aRhl
MGlYa9OoVRqcjhrtM/KM7ufu29HXiZ6o2BEq6VKVUzDTFGFR0bnG1BVHrSIuoDz7dqZiLtIYc+OW
CdiMYsyjHSgqCKc6sNxLQ4FtONH+wz9sNLCzh9/KKNZl+vDPZGTmfK+pHiL0IAe4hpm31zTBKJiu
Su59BY0a+HDC15PaBaexFqH8Ik5waxIVHamMmUXoeQwnjgit8Wz6fZqGGsp0F3GY3CTGUSpvoMQD
+3PNBwG4pVtl9wv4s5kN1fA9l2Iaexu6Ef1Sh/Zr9/tAQGu0TRoNYMwxJVoO+QnlujVcaHZ2B5jR
i4k+1HWG7CKaujf7U08Xh8WMFUS9vsRI7NBXXAJS1ErGFi+mE3W6qQK2Q6vIci9qTOjJoYLZ1jHG
Kc0coephd792v/5tm8FkLx+0E53ea/Q/QOU6uuUqAsoWzKuUOx0Srni7iCfImDB2qYQ3dK8PdTJT
6a0jRLtAdSuhZE9TbANP20n4MN0st57bRWBModx27vVoyvdWwoc5MrXcJSXHQ7k9UqnV0WlGG8yc
WwL9CCaeqmTEXkgq5wilemyGCGvnPIJCrazBhFEommR64SiR/FIVfTBdnc5UwslK7APy2Xx3JZzO
TmphhzHVgLc7fBNOigQ6h20CmnLD6Z6OasoB1ZwCdHMVc26pDi1UFF7r1BMw9CwIkEV6B+E/zVKO
aAULp3yu0DfHpUHCRTk3+bTwTRMAUYQz3I/tnbr1WRbY43MDvZ7rJMs1T+3uSbhV58WveoZkVzpx
W0DaB/2Y7ufupkrPxhjlxc+QusVDZblnE+WHWgWuSI90u+Ou3AQJd+1CIw2d1l45NOu7pXbf4Aub
vldcV0g8zWin8KyeEuQ79NgubZoXXhwNDSnh23CFUJdnT6HUOJwu3WiUUzCZAJ6UAOFSa6Ym4VES
Ca+jP0fxluOQhLjsZQg9uv6diocqHTPC1NEYTPi9HvPHA809EmRNfl/dOkes3AuJJ+/6NsUWM+MS
kBRumd0v83VVC3cGeL+x5W6jRLbyhspVIHcdNCY5Zss9EcnU2QQPlJ6kXKAlvJq+Tv2on0TxARwP
TTVCPR7MRtPavoxiRjqip0Z67Ht6GAUjYc+doZPtju022iiAhStg2D78jdR/k2uGVh407KCZiYa+
EOrG5uWeLrRG/e3hobVV/uluo8R59Y+61FDnKqxZGM/9jfvDdQXCbTUlnbJ6LakDLVS5dhZzL4Yj
kZE+VvcKFbupmTsOS1uJOpdCGT6F2+6olEQlElanWao0izuje9mtsru6Bq+/OColrxLv1mubetk1
EXUEXHZlcsYtDVAJPa5zjSAvL4jak8hOvYE557grt1Yiu/EjWmtTRvWVgBT0VTE2UStV/htFs9ND
97ePPmZufO4LXLKlnUE8R92ZQRmrl4+ncfOhrP+kszxqq4SFZNEKF075T3rmGYwSkd4LG0Hovsoi
3/PBMxfO8zE5VFG/GI4NpRpG7CpiCIeEWkYOetj0ZlMPMrAnBQzU1rCIekXGJHJJXWCP/nzV7Xev
brqHf4lIeBAQjWryj2EQQBMGvh1gBNE5VU0RWS+qTY/1midcsMUC/d+wf93zv67JAjZEgq/Y0GBh
R2gz2fBvPoceqnoRTolcxo9p+clblk23EujuEfkv7i5WzwLBqQbR9Ys2GupNP47TbpFaXmBSZXiD
2ESYh4qbGrqYyja8INpl8rNWKITuqMCtrYoJGngGyFu99u3jNvkN3QT+MgIrFWDXgHMDqgJmJRKA
aphoXMJcmPi+20sA0wN7Erg0+2jfBYzui9oqxe+YGtmW0g2ZUZ4gvgQ8L1CcCOsSgHjAK11rTmy7
UBsBTrSs1LvtDgC9RwO40JcLWDygMax9qLddrof66LnNUbbDri2U+ItXgD8F/Ae6bIHktjbht/Vi
ajJN9dAdOukHdBdjHhPEATM8AZYEIPh1j+C2Cz12/EUfiOwSyhjgvgAsSEDLqI5bG2Cpln26V6pq
hNzmlVqR7NortMr//85L1rG59+Ju7rx39+M6NstVdOW9LSKFZXHUV/GdQs2KY7MUSwFj6RgdPxr1
nexi1V/DlSPbUhed2GRM6miVYdh47ufu23yBDU7VpGAc763twd2S5Uu0z8w42c2581WB7eL1oRjO
pzELoWhfbWUVrhxe7b59hq23jSbai82i83QngVTOF3kSbyfoKIOjyYMoz8PvcAsplaEy7zhhAZ++
lcKn96yEcHYRfpjEaqyzqaNF6lciBdRbKKo3Y2TXWYJbajJMU/MPTSAUAzDohFfIPhfgFS3JQzvm
ZyZRn9FPTXSOuBFT6BL5LzjgvExSongCz+UkOqP/9FtXq+KAcU7u5+5v5inKXRPtuQaYXSJCmR/d
3p6Afnit5lw1YNZ8OK9ni3SyuPfVGSq8w0lXjvWZ9Zqby4GjmqyCxe6HVznADbQFBOMMKZjbaX1L
BO71ueJ4AMj0he8zEqHK1q4IDeMN3WWUAgGcw5NlCeMdxUBjc8cj43s0xiCYY1jtC/9OS8AAXOg5
71Hbo/kEoexewmpHoWNjZPkHEfq3NVNlT6Km9hIAWGY+R2SVOTPrgwBbPtR91GioOdSG29/SsKB5
b6HbPZgq46cg9glALpiwemfqO41WGQnSBv2ijk5lY0lwjGYyMgt9NQeobbfW7tr5+n6oG7ZDourx
xugcHqnjsdwPCVX3Bqkjexed5gDjmUffRl1gfti8WN7M1eUIaVPgAJYLnhWJyqbo3/o2cv9rmhY9
APq742L3g+nPkZCMF036BjFKCdunZ8Zj1P50VcbTcGW5yIfvGbTIVohgy13rT80tYp8Jdu3xf6tm
B7dHJBiIBSAEWgu1F78HkbdcFc+VWigcUGri//z179kt/TpOFwB9AAcnwC2ZKXdqTB8i0v8SuP2O
qd0PbmCAJfTsnFJ3jhh9IeaYAa1eQjA0nIJbJ+7Zt4dG2QX8JRP9CGwqxUuhDoAefyCw6KG9HVts
4EDdwo00PMz0iubUSqRuz1RhUsNS5XuEHY3JeW4rdz+XS/UsNs9GaAx6lmWFo0dHs1xD4Oz78LQb
KAvooHM1z6eeWVNtzcZH4AkDS2X6LDSm/hnG+Ao8QX6uUKIeGn7YWxvfNrwqmFeGgdDAScVEI8wa
Qr5zo1A93bk/4j6GHv3qJ9DNXxeaZmt1H0PZkB6MAVhXdNhKiyGLsgi4Y0jUG8T4y+7UtkqH6CVf
1QsC0QCAMRYm5okPCcObuEWmhr2NEnW6BEaG8k5kKBhpicBIRy1Qs9RkKUmYsR1POiSQlw7tDEAL
vIpDwmh0dJuhBiW8dkD4+sjAEiVVyOONAaxb8JKRen3ExxuEJyj4NKt3D8NY3M/djYnXkGPv/DC/
MpxuT6UEweEDRkmAUSJClGeEs8OsfYz/C+f6Em27uaXcMbM+MfEmnHaFwXxm8jwrtemFvjNcg0i4
eNUq58WIR9AwOyz8CwbobzJjNS7ZH9ghymkc0dInlmgSHSBGUO1PB3JpsyZluC8BXFBt1I1BVzmg
sak9gsBlK61QCzFJwPW1CfUtm0Y3Jp2YRiWPWki3n7tf6Ov+2hUEBLmNZk0PKxITKsM576BMAVFl
R6gUKQmXr6+4VbRPsxtx6GHJAAJU78J8RhNWwa+xBERDJZ0wYfLpw2+xni0cx7QrGMPlfu4uJ4h4
5uhnwgq8+Bo4OxKx6+oDqlcg+voIbSAj/Y3jmj7iOUqpNjqqq2bz75Zw05+uDERotJ+3+vulVFTs
UVEjI7W029d4cf8PVR3phESfJ04lgnBtJG289n6Jvrt2qu45xpQEjlwHqQQW1JKIl3VsbH2MYokw
cXcEm5JXnEnMhDiCATyaEsC0h1Ys0cd+pOJbyno0Pd8HAtHR4wIFG8wTRezLqZcApYhoKyL9TDT2
1lazbhnNpaQb3Gimxvd+kLBYdVq47ya9tbc5nLI5kHCdFj6zGP/nltl9e2/QUXyPuSPs4FBXu4ly
k8L/NLV9TVXoX+CjUDUioD9HzSw7HAlLow3MIj9sJGHAkLq1jYa0RCVJx5L38fWZRo1yMvmmSZFJ
eAVlwQq1RsFUIkXctI4EwkrHWheNZdbqCwG/8Mi8M+4Kkw6SqFI4AooENTK6UUJlZz+Ne62VT62d
yrOlel6+hTR1tk5fwLVZ0i8riOiw6WV8bIGi6jgPME3gYUAgimWs6+0zxUfnJE80EEOWElp+Q290
CGcwdn/GJAttUk4odn8xzpBGG8LFcpTKJ04C4LczTVGHgBju8nP4AgKcX+j3UUfFDXAREhgaF8ZD
YpdA0LhRCboQuDkh4StfKBQ4sA2WuLO0wT9rZMk5nCPgLNxSu4vdpclHiHE0Pi5o3hJYQM2RVKFP
qA94wRBNiQViH59eQKjxSGVI3jYXj0l0q1RhgxMdIzj/h6iVITiXAQ+/ijjSjUV6BAUQnSKZMjsF
PXXhezawt7BNmaTuS5gSA5Q0cm6fS3BbAMLJY1ZAMn/C8ZoqAntU5KgUcvtKqhctfu7n7perZmTu
S5RcdKg2kKL37tI6RonvFwg2HRygie8FMHW+Q5GHBKjaEnahX446xETFxKbRmwKlTrAXG804zE//
HrNxMSwW+W8aFv4ZOz5NDaShjs+qG0fisz4JvvqvXexvqyjepo7/lShfU/vvF/iVDb3Hn/Yrq5AD
Rd0eJ9g6BtYVNBxri1wJ00ASFcpXReaVa+9LpFIHD//GsISFXlU86Cx3Pz+kMJvk/NMEN5r6tt2x
lGe1vKQfE/Fe/ZrP4443NY1/eV/Z1KP+mX3lqmg0KPTlazCK4WT+8b8AAAD//w==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Average Margin per 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l-PL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Average Margin per Country</a:t>
          </a:r>
        </a:p>
      </cx:txPr>
    </cx:title>
    <cx:plotArea>
      <cx:plotAreaRegion>
        <cx:series layoutId="regionMap" uniqueId="{6B9A7262-6CE4-4B42-ACC7-B9C76EEAF402}">
          <cx:tx>
            <cx:txData>
              <cx:f>_xlchart.v5.2</cx:f>
              <cx:v>Średnia z Margin %</cx:v>
            </cx:txData>
          </cx:tx>
          <cx:dataId val="0"/>
          <cx:layoutPr>
            <cx:geography cultureLanguage="pl-PL" cultureRegion="PL" attribution="Obsługiwane przez usługę Bing">
              <cx:geoCache provider="{E9337A44-BEBE-4D9F-B70C-5C5E7DAFC167}">
                <cx:binary>7H3Zctw4uuarVNT1UEUQAAF2dJ2IQ+aiJWVbXsu+Yahkmfu+83Lebd5rPkqWnQmxk5bbEa4Lu9dK
mvnj33fkv2/6f93Et9flb30Sp9W/bvo/f/frOv/XH39UN/5tcl2dJMFNmVXZp/rkJkv+yD59Cm5u
//hYXndB6v1h6IT9ceNfl/Vt//v//Bvf5t1mu+zmug6y9Kq5LYeXt1UT19WRZ7OPfrvJmrSeXvfw
TX/+vgnS+Dr9+Ptvt2kd1MPrIb/98/eDv/P7b3+o3/QI6m8xDlY3H/GuSU8MZgphcqnf/TF+/y3O
Uu/zY4OfWIZuEW7eP9XJA+hn1wle/3ye4Prh47kT3Z3n+uPH8raqfvv8vwevHiBw8CSoMueeAk42
HXdzdoffH4cU/p9/Kx8AY+WTPSao5Fl6pPLgWXCb3AzHEH4aCzg5AYUtKUzduvsjDlhA9BMqdakL
+ZlDCguWjzNP/4f3FOI/fKxSfrX++ZRfXafHJe2JhJ+E2zQl4cac7MsTyyLStCz6wOt7mV88xTy9
P7+mkPvzp4+offHzqX1+nV+nD6jP6fXTqE3NE5Mzwrkw7sXcOhRzKk4smCHT4A8w78mNY2QLbJ8n
+JcXFZJ/+Vwl+vmLn090+zb2giZ5IMF/T3aun5hMt7gpxZx1YSemSQzJH4yLrgj73Xm+w7o/vKfQ
/uFjlfT2P8C6/G9T1eV1/CMtjAb/KQypM0nJvNCzE2bpRFDK7kyQYtu/6Ujz0r/3qsKDvScqG/73
zc/XgLvj/UgmMHHCpdCFzhTHyk4INENKyu/N/xzxjx/kCOmnF+cIP33+iOyvfz7Znev0+iPO9sMC
S+OEC2pJU/9M3cPAUrPgDnRJdLnnfO9h35v9i8XzzBP/4T2F9g8fq6R3/vfnk/7NKxziR9GdWidc
p1wwKu6lGgZ9L6DXLOtEJ5Ka1GL3Fok9wL6n+6v6Oh1++xDefkyzmzFLbx8ez7mieRbMfIXCjZm/
oTLmzaufz5jtbZmAGsco8LQY6FeojyT4TmjU/Fi1lavbNLkuox9I+l/B/n49QqX3prxOb47q+tMk
ncG8G0zqlnHodI0TxiUVX6JRC1nAvtm/O0d41A/NG50vLyqm5svnqoHZvPz5BuasvP2x5RxunEiT
E8s06FxKq005lsU4Eq37x2o956yczvM9Qc/XNxUGfH2gcuDsHxD0P8vKDrW1owL3NMnn1olFKAX9
v9Zr9hwwyjmCSsu05KHgf8tB5iX/65sK5b8+UCn/7PnPl/1XXVCPt3fy9kCJuRDjacSH2ZE6MShy
qrnoR55ALyyTmfxzNgbjtG99Xo3ddXhzXR6Xh3k27L+rMGL/kcoK5/Tns+Ksvo5/YJTD6Ak3OOe6
vE9qJyOzrwHGCbkzP5/1Q7VB7/7f/81u/KPnmefAlxcV8n/5XKX92T8g75qU9Poosk/TgF/m59sC
zBd+EAd5HqS31YMN+O/NDzFPLA7Tbx4mu8QgJ3TyyYb5AOs+2dpMZwiOZxjzsv71TUXYvz5Qpf3F
P8DSvEK3DPXc8gdGmiAtF2Qq7xxaGZ2eSIIk1yT3BQgYoQNTf3eSpnz4dI7586S/x2F6UyH91wcq
6V9tf76RfxfcxtH1b3Y5IMM/7uCeaHHoicWopPC6938Q2eyZew2FIK5zFKE/F4J0KMc+J55wsHmG
PPoChS+Pnqvs2do/nz1fuhL3pJkTx6ex5Ve/Za4P/0hn8+vgBza5GJq1U+xpPpT7FV1AZMQZRcvl
c3iqxj6nQTWi63ZcPee1YO9VRf73nqiSv/4HVNledbcfb38gDxABmYJZwuCfG42HPCAM0SnKzlI8
JAGH5gjB+u3N91QgvryokP/L5yrxX/0D8t83aDT/KIvDfzmC/1TevB//uVPcpcrnQ4v0h3HlVwP4
G2vODz2iH0V581cL7D/pg+qGv1RpfxTtf9WfvyX6+abxvaeFnb8GCvcHPr/J4n+tkP8o6f/VBvg6
c/tNLPgSo/0wDvwKQu8mnr+J+l8KtD+K+r8q0E8IOL9WDH8U+X+VQZXpfzXc+Vop/GEk/1UF/SZT
s1cL+VGk/1XzOdhx+SY2wN9+Q6P1aZHnr96vsm30bZx4yrzf0xjyaxRxPwr9zwtJX/azVtf19fpu
sWtvJ+n40wceK68eq+nd272zj3/+TtCJ+bItNn3DQV9mb0788JXb66rGy6izEiwumQTjXOh6Tl/W
3d49IQYWa4jBrGnQhUmGzlyalbX/5+8a3mEGXmWokAuuWwITGFXW3D1D1CaYjsotlxYhhBryyy7d
iywevCz9QovP//xb2iQvsiCtqz9/xyBZfv+3JtQw8K0LwJZUZxTj9xjyxvOb65do++Evk/8zei6L
BG+NXSSJHehrLzg3Y3t0MvKsLC40xu+bQvebZjPw0Mp9BA+1fQNrFgZQsPRDeDljIdeKgeywK7gK
4w9GclOScOtndAHQdHAVMW7JacICVMLGzCGgRJRBP7SesUsreVYEuSOl70T5ao/XM+jMQBHUZAyr
gfgXxucPocQthoyzJGM7r2+71/Xg5k6sB2IVxRW9bzT/R8pBHFSEAEpgaspEo1BaCijRl2HqxSXb
FZ0hHSHicdUz3708jtAMfwQjBpeEEp2Z5nSKPXloMyMnhFO2S7siWNGWv268zl+Pucwvh7ZiC1ya
1pYeYcWpJTCNxAzGpjnIA3jS0wppSLZDZ7QxHC0RyZusy0ho90HvBaAmlbEd8LINbNm1+nkUeeV1
UyZ9tKoyq+Jrr+NuZ2tsLGOnFbm4bsIu9zaE15pvj34Yvs76enQCqoef/KLsglWQGu17LxBG86Id
Ous0zKOIr6MeDxfQI2ifP0LP1LHOhcVFwmAGDtFrqk5n3tiwHQ10f12T4hmLAm/la5Kd6qNweld7
nrDmQ+7W43lcaZVdlJLujvOUTEql6IJlTvOkuk6mRSZFyc3cLcy6BZENqpGV0es2s+rLUA6BXQ3h
RtOLNc9rO7X0M78cw+8ggiUJVASdJtPAfx0SgWVCd2s68h2L8syhXj5cpeRlVVbjmtV1vAtCtsKY
YLGyzPAs0kr6nIvePF8gwmNWYJJKYk+XwfJA2JRT1NIIkzpo+M4gUfGX2aTuKbZJ37dtGJ0GhtGt
h1iPLpthbLZaUedr4gbktOpj7ez4QR7pMZwAbL7QKYReCG4cUiOnVkU7mWkXZjSY28ES/auRd+6C
YXrMc4DhuoBpmhZI6LSxtq9YlJGKVkajXZTeSrjjeS/yj1akjTY1dccP/dzuiAwhbsGld9/+/HZL
NYHGzgq8CWZLsN5yCLrPSNSV3qhdSHJektjuzA/HSTgZhQN55hTzQ5JziS4xgUk8BJDFgjRWZVkX
dUuJQwL+imnlJiiNcBWGbnTqydhfHwf5yC4qIBWuVbIskyoS1oV4HhfvifFGRm8q+uY4kEfGUAGi
8KyLfK9tM9O68PQPXXrNyVkXXx0HMYMH4hADq7ycgHhC8b86NatIY4G/07TRCT3pWEbj9N5VS9vN
cUgzcn4ASWFSV4UpMUbf3zXE3WRcbpugf3ccxIwcTEGVCQ8spaFPc2P7Ml7I1uiTIvR3Xd7423Ys
zmTkVevUMy8iNx8uKz/QF4zZHFZwwxL70AIOSyhYtfHQ1EVeA6RXbouhe1+a4n5h9inqI/ZBKKLW
lt5QZAVAlEPp21SUnp3zpThs0kFFhYTA8ad1eo5QUgFCRrcpc7fxd4Zx5XrtudS2AxxtDTFIrQtZ
vKolXTBJc6InsHKFeVeCdU9TMQuNPhRGTAHSMy51z5ikTuuugsr7HhZ9haOKOMmtULS883dmVG5Z
R1rbH5J+AQimIx7TDxEfriSg2Ao2FZeqx24Z8BZAyHMzXWfMbob4eRsOW5nYWrEUJs1yaw+aIuhJ
FIkxyAZ/l3jJ1miSc1LqHxN/sDOLrtyQ2GWVO7wTC0bvzic+kpI9uEp0Rgaz1SIXcEv/pV7U28pq
Vl5xnoe2bxh/tcWwijxuE1LaQdM4SXThx7eef5pUrhNoH7ryEveFdC2zR6++9LrW7rJ1aEabxIq2
FeXbPqtXqfRsop165fAdlm6KyR84NHFwL5KtdVHIJNb9Xd75GwJvDxKueo3aPLl+uhnah6QIdsdr
s+EDZMFvrko9f1aM/kevfOcFvmFrTeUch2ZMqvmIKQJLQ9PaqCGn3HAfsdZqtE6M1N+1PLBHeYrr
WKzqAxlLexya97SVrz1kcX3xlxauEm678VWYp7ZfDqtsFKsmPQ/bKzMcHCpcW4qNx+MF3ZhxY0Ls
HVChvBs2vl5KC5Y/i62NjtDvWdPrvsPGYcktz5ljqSMQwJ0IWFJWPUCg9ybJG+Lv4iwuVw1npt0w
lpwdJ/mc5dqHolB8aE3frXkPNQiuq6a87LQP9cDOEyNZoNwsOoYBYcLwFcGlGoesDeOKR0hb/V2k
v/bzbNUa4wKEOd7ILxCQ/h9CCPRw7MoWqNRabEdWacvy6nviGAFeGDplFtMNqpirJquHsQxGf+eS
K2+gp5leOBrNFxLiWVQw1Gxghk1O8+SHqGRBntK8dmGCIfpa+zYfP3T5QtYwCwNbwKhWYFydWNPz
PSNimJluBqHp78L00h2pE1XbkBcLjvFxlsipkHtQFHpROgLDwg92vZHqdlIzY1WZnn82ul6+DkLj
0qT5X3nQOZXH3/OqTtYeLfuFU8wFU/uHUIS85x51mQFUx77S7CJm1mroA2oHQ89tqXlrPeuWyiez
MIWO3Bg1BUyEKtGUGwx6ETVg4VkytHab9bYcmcOM58PL79DgPUDGIR95bzZlKyaT1Da2Rq85KjZw
UuPQLVBx1lTsAVJC+HDKWtpe+rvMelW3ud3LxuH0XOb5+jhGs5KJ/XX9LotE0naIEXybRTuUOHap
9sYLxboc3mjBUgAwi40kSLF0AQYRRSYao6BdqYXBLjQ+CW+0o/CZJeMVq/0Fp0ZmLZ9EvZNP+TnK
oofo9E2qibIKgl1LTbsY6pVMtkV3mf4d+ShMpKe9o4f2aK30dFNZga0tsG2GmrhlgXHcMYKoGFWK
Q/BRF4eB6CdErTc1feMj/1oyJXMZ+QEMRTSMUq/TngOGybQtomBxbg7BOt/UQ3w6FNVWiz9q0lgQ
kxm6Tjc3wXah+IF6gGJaGmF0CFS9YCfd7ios+ApT2b79ZFFEng/JNkxszaLIdEg8VzS1VqVJsHMb
vkFqrNFoXbrFgojMYrIHRbEVjamFdU/TYOe7sd2IwrZQPzuOyBwI1Iewd2fiP/Bdh4hkRev3ulUH
u1FeNmm58VpzAcKMQiFRRd0bN8lZKPsrMmC1fuzVaRXsSv1tYFx2ffbSNy6pHi+U/ObkGaYByya4
U4dAgw8xCahb+XHBIc/mLUteat2bOl4K82aSEvQNvsJQdCar0DIIYxbsmD82515EC6fJWL5Fsf08
ycW70KqiK10WV10YLaVfS/gpdKxHvdCaFrAr+cJq34b8fW19Oi4MZPoOJc4+wE+RhlEGpO8rM9hp
FxUxt/zUHOyxtV0vtOltMhS2IFvWdDZSL5EsEXdOUPaJOxFgL/CoDdo1fkeDXdTE9pCuC/4uSHTb
im6OYzkLB90RTiicP6b9D+GYKdF8Ogq4kcHq1rwKXpqlMdhVGVEn6Jl0vgecBY8Pj2UQFZyImJYU
BsyR8GO78vKVWZ/HRboKjCUCzoQWqHhb1OLGXalGMUo9Y0VTCljbkvg24lAj7BwzaFasL+2kub9Y
7j+WbObc1wE0Rd/I4LpFEwLaWK7Eu0Qr7TK+IqONholfXTQhtfP+TZfBaIm1F3n2MLAFys5qI7pC
OkXYbVC1oJP2eeQSAcvSe8iyDTQDnGbopF3qLVuVxHLtuKDjqhyibpu5efXyOGNnFXIP/KRMe/Jq
FQapyURuzRrsJhC2q71ZLF7eRQGqSjLdnPqVwmAGV5g6Jr7U9KaczFpta9rzog0gpZdh8lcAp2CV
78Qbkp0hllihP7SQCsxUfCQjOq4oQ1/MsLiiKY1uopTkN8Hu7ZBVth9kdtz6ThZdiJ5uqPiO7OYA
3KS4ewTNwtBL4hLg9D62ubiKy9sxfPt0pu2jpIR3HtN6YfSAkbfnWXYdNFcDX6DabNTDiADVcEWk
hVtUD/FwXdJSOUAuK79xEODZmffSy/VV2GgfGz/f6enoOml7VkfRs+PYzYM2IC+GNfl0FXTexZRk
k4NKco+emWMS2FbX9KuA5HIr9Li1Pbcot6hWkR0tq25rJom3hP8k+I9EFtcpoL2O5hOuJz3EP9Ti
oMAqHPA3rjJzyDZRU6zGln5MgvKSgvZUG8+mIhjN9XWsbdvuLEj1ha7unHYiVfhyCKWuoNdl6QWs
D3YFubTK0tarq8WmzKx+MNySK8UUx6tlV8mrqI3rDOFASSIndS3zjJteum7ikZ9FecOwcztc6Dxn
N8f5PGfpGUOMw1DHRvyp+GmzY0nWxgBc57F+Tlq2DQkZHZma7Up4XK6Coh/OjsOcDQ6QLmBnV8Da
6ndFuj31bPKhDeOmgLnl2mVTvInaU4Ous7reEG1lobrWyLduxNYBideokazb98cPMBeqMs5QAhRT
sIohkAPz0NXSbcx2irlD91LUbIVmy4JHmRWaPRCK0MgwMM2yQ8CtZ2/HvHBG/ZKaxULuMCs1X4Go
RZzS93VD+ACiJflfiLXC6FUvGjupgqs2uInjBVmZC3cgnNhrNDmVxFAdiOuycrBy4JScj8Ngx/E5
aqd+suANZ0UStzfhjgPMsaBDdcidloyycE2IZC8Hu7Z8R/APMU9XJFjWu1mUhIHGPvo4qIIpYTiJ
w3KIe8AKe+kEgeHU2afcGNa8WzJlswIhkOAZYBhMuqJoVhfndV7BlGdxZffuR3/YGM1G8osxdp0z
S+YOWkdBndrMdFxEPmbabrrh43HBXzrE9HxP8dJawJkQKF4YXvtl4NTB+Rj8fRzGrFCi5jGltJiM
IgqMROa+jlGBYGchbOLytA+J4xcvPH8j8o07LkCbx+grNEVYPDcaeVEi6+Q+2vHlKqmInftXx1Ga
tRd7KKmuPmVxFMTgXW0Ujul+8PLv0uQ9CIpFEhRjNFkFoqWNU5svvcRd+/64idvesd6Wo7dgne6Y
8Mix7sFTzFPTi7Ds3RYVo9B1jP55FBV2WD3PgrOpsdEE53mfRTbXX4Y82XLarPystj1IZLQ0WrJA
W9WoRCbpwiAB5n4cOqG4ct3IPs69WRGRaDcz3NSBzqmieeOoWb6IB1jJoPlUNWI8G03+V9rTbCFm
mjUme4AUyS+6gvexCaL20TVJIgc/A2D7SWK7bbWA0hIkReqJWzLMYgFSOvLTwsjO0YhA036VZtfH
aTfLnT2UFMmXadrktO5gMEavswPzNgrKJdlf4o8i+wNLuqxsAGMUbxKfrtPqbxIl6+OILAFRBB7D
m4L6OsRMgimR+wn988Ugbp4r3EItFHGFlAr/9ZBVCeshaAmJt1062lryadD7XR0sCNo8Ml8BKeyn
XupbzAPFRGFeJPRWDnKtlXJByGb9sETYixFNxo27KG7PWeR1J7LBQPDde1xcGMiKbYzkZnZI+LqM
A3IhPRIuGKZ5zL7CVHQ1iwuMKXLAbNprnQxrSFze5wtAZj0UpunursnQcYHPoRfMdc9Hxj0iq8g+
RTG1zfaUBbet7pTmpk/1s6dLHjfg8DGTbOJOPkUq0jpsQqu3ULn2U31bZBpb5W7YbasoixdA3bUU
VLOOdhjDNTjoIWJy+hCzqonKhmH2DgM242llEVvCaUXxuvKzbZZvrXozJZFdVK2jdliJ8YqL5lXd
sPNKr51I0yN7rIftcfzntIIzTC1jxggjy1xRb0O2o5VFOFMQ9CuEciT9lNaa3Tfr43DmTBXHLDGf
LqHH3JyiFF045HUv43AXey8H7xNaOse/f05q9r9fMYWh76IipCXhLksxp2LalER25L3Lh8Yp4SDT
aHUc3mwGjhlijAHiKhfUvRWAfsRZMdYTQlZXbMoiYpsxMqkd9pk49XIjsqvY8pzCjCw79/rkr8HC
LOjxQ8zp4zSthUEnlANNqZpNEdUZN4E08d4anu6gsaOZb4/DmGOcKacbRTHiDzMzPd+zM1E6NvVo
ZOEujZM3FbJ9G8NO+XcYM5hkkxqoI+iYYT0EUgTFMGRDGu6KKmVOo/uto2O2ZdXm+U2Vt3DWltl/
h51Bg9GUCD2wpqC2j1CvLQc9G8LdoF961ZuWx06UvSdu4iTJ5WBlCyhOvFCVX0wTwvjBEY5b55X0
LIgtVNz9JtzJULzNqW0070PjtE9Pg959QfIXyD8XpGMWoskMg1EMRCJVOyRqRvUg1mIz3LXVGjFP
JlPkLUPtZMxDKVPYXtH/VXC5OS4v5LEmMp1iwh6T7ejMoUVzCLbieZL7vYfZhRuxYfGqSC5I7DR/
u7eo0PTEsfpdMWB4zcHEexudj2bl+BjW8BbL5DMlVZwEaxKmxGGmgdrDkwy+XlBMwmPkpENKUAer
8VQr3RfmUJzp/E3X3w5p7nRl4VDNfTY05gLHZwmBPhghFppVVB1NL3JhDv5Y+Tv4AtuLSrtD/7cl
pVOva/YeXawFeI8jAuzOwM/DvhKUcbmCbizytMS6jL8rROUE7Ycq7522u4nNjZ+EC25jDhbH6gnu
3dMlXKcizXGuJX7mYeiAtvnaSF6NrzUxYvDWTtiT63sMTT7MIWIICuM26sCN1fjCjzI4aI19ikIE
OfE5iYIFW/BYVRi6vBiCMQwDpkC1PwmptWBMUKqpA7QVkjdFHzrW9WBea+mt8c7qFjLWGckAOPzS
zTTZO3UxDwWzTIyeVwNq/VkXo5ugraj7jrkbIzqTmYWA5+OCShr4vkPbM6H3Fd70fM+Ga5h/CNIK
aTgx403uEqfN+Vnsi60k7VuKKVWv/zTWH7SzOKjtpYrDTD3xELoil6Uv+04OKGtovnYqZG9no7tx
RX5eBedh5F5aDV9XuTx1u3pj6Nkqb7mDGH1BO2YcNo4xNVaws4LfY3m0ZKS7MuNT5cO0+jOjNhym
fxjCt0McbKu4cih9PzSe3dIl3/bYSUMpLQuzwahnIu5TAgU30YlnZbG/s8zIllZro/WBruqSCM8U
DTC0jdG6afwd9T9VhlFODfgQY7Z6HD7qW19f5f7gRMx3fEbsIbHf8DNzO7anqWZn1UKTcMYcwMyi
OI6brdHBuvMJewI2GYhi8AJUlcQN6Ss7Dl+X5a0VvgjDmwVZniyLIssHoJSYR4qGSa0DqAILxsNt
xp8FSWab3ksxbpl57spNlr1bgDmjP/sw1SoIGwXJ0eyAvkaVXT3z+WmQXYTutv+7Ll/6nNn4N7NQ
4douAJ5DFi0eVEVQlEQSPBmSPbp6bgly91AdP96x9lYvrqPbSqeOFzWOrF8z6W0SbSkZf5wSYBYO
O5NgJTblEKwfAnUzUjZDj/y1L9dT4dWVFnYmR8dIF8zgTGv5EJISW8qoGg1vqnMlY+Ngm02r3qWl
sUZKRC3sTjqZFjuDfuHn/gvDSLa+9dId+iePk+AM01QM9h6gp3dmY4/EfeWOoT5h22oacUqty21X
YBzBpGG24GVmVRQ5g45Z3elnztQRmcGtRj8hQ4CVysxhtD6N8+deghboacFYZDP5ljBsWQp3JViy
nrp4Rhzt/HBcl4a7kDDNuDzg/fUsCu1Now1pk6FvlqKkl6eW7VrXkSht0xT22CR26AfOYvV5zhbu
A1VCUgtLQFO6DRtMojdWLlddKjayuz2uNrOoWWgxM/zGDdohigBXucmxsmBBXUdyWsotbaxVXZsr
ycrbUK5GRp2w0U+PA53opdolgR/WwW/vIKVAWeZQa7K0bUzdJ6iNxBjKb3OmOQmlzYIXm9PNfSiK
MzEyzZNFh+KIocXb2jdOm+KKdigMLPXPZwERGG5sqKK7rSvoJD1vG7fRIB4odK0xPJZvMy4+MSjg
hlSeXIjyZqmHqgDDRh+a2uruUT1y2RUZw87OgMmS8WrImtVx/swiNK3WITzGvZ9qoSdqKsztabDh
SWE5lF8SPVtr3vli9W8uzjCmbtUDIIVyzaClYz8BIj7ficRfF77hhH17hir+ilStaQdjv9Gt8AZl
gff/HZKKePSUe2U9+WFzPA3HTRG/yLPQJt6wIIaz7EJehZIR+rSMK3Bkjs00l2NPA/GUg9UQmozr
45jMhMjYFcDe25Q8mUhqDtWJxmUXYzEBc/ZGukIT00WkbJK/4jrY5GgHi37B1c5ZJuwm4Hc7MLEN
cArXBo22ITb6gt1QvwzbflV5sW0MS/vCs0K4B0WhG+WpbmgZhsK7T1kd2UJcYbIf9wEfp930LY9M
0R4UJWrIEYliLRy49EZpR3GxLvqLqH/Wh42Thwt8WsJI4VNipeimYsJ41+TVpQyH88y/7Yt3Rli+
PI7ULCDcDoESJQZu8BMfhwLRRFpLah2iXejDihVvyUAvK33Ve+WCl56VhD1AivfAbFLJvSkXrEiO
wJlM6ZnFP7hpwRdcxiyfsKqIGSJrWhqctGwv9CiTnFhpBD5hedsZ6HmEFtvrOkRPimX+p+Pkm9Wn
PVgT1nuwCKYh+zHEUIVg1fi8S119mwzyeS3IbVmJYJsmw9+mPmYLajXLNdzlIWEsUKhU1YpURsL8
Bh18odfZWnhYG8hS91XKOPaz/bD/HrtkoVYgTCxoM3WQrRr1gRUc4GKBQiXPInhibHMtyPychKDs
i9+ZmS49wf85pOVYurnI8/h+fg06XNOrZRO7BERRrCCSSSunEZWInNe8xDrkpZktXeIwZ8enGXqK
m1iQFKvFXTcvMKZtoRBRCVq8Im1R2FwLs4XscKbxwTCp+hWMInyh17B6SBH24dL07DQNC4pBtfhD
XIbJJo6tEKOyZFh55dise6sx164R6avW1fxVaprmuh2jxO5ik54SP7AQmY7eOe73WNximMouqt3c
P+YkzHs60nuGeT9BUxpOZnZoudfr3sNtApSfSnbeuBfUihykYvViAWrOFKDKZQrKhMS2kAKaclwG
Eoyo0CBYuMD4nFyXLF3j9poEpRH/ORuDBcWcDVOm2E7iJ1DvqqSHyHYD2lHegEiS57m1zhstWyWd
ntla2kXryCgju2i81EklEqK8zvL3Jc/S7zC1000KiJbwS3FQ2sMzxGFnNr5rwHmQD9hys8LS9qO/
n274UIm+uwyeC8kVI5t6kdEZboQGl1jpxnlBq5WGrDn9gG68Vy20fu8qd49EaA+aIunEykw9pTAN
gaFvhOvow4Aoc7hCg2Pd1vlGKz8kdEBA06ylUZ0dR3VWmznuw0AlE1voaojrtgNES4PJ6N1kRYzM
HoOlwG+yOo/w2wOhcEzrR20QHQwsK7pNZAQbg1xUQ3Ma6q8z+pb39mJgNqsZexCn53tKWfMu1OgI
pEJ2E/eatC0/WuFWm1U1+Lch2Rwn4azV3YOmmPZE1wzZjZCWEIOzY1E+n2xu45XfUXSAS2QmNrhx
m4iuiIlLZKuHdxPt0XUR/h2G58tbArOyiPAcU8JT7REO8ZByDXrrsa+juhKHzUWdZU6YvB5NTHHW
ph0LZkvaYWPcR14cNNshkUsVyTlaonqElh6Fp2S6QktiFizIOqSQ3PgUY/wFlfsGoI8zbCauwbeD
hvDGaOaoTRZKk0BPMwApW/RxaGXnzTYO6QqZ8irzM7tLF5RsRgMAUFjIIU2YTtX5Y5ZgEC5BqxJz
UU7ohs+ZDk9h4HqxwXrLeXDe6Oe1WOrlTXql6B3GH7F4jClrA/dkKVas1MyyaMwi3JUWCkamqb2u
guiy1gp3leoifrpdhhXBnDOmBHHNAFf6ExmL+pj10V2zPkZfLCeXnVwo/s3o9QEMJZ7nYYrJcDcM
dzW6YgNzzyMx2H5/2TVvy0CuvkNKpuI4rmpCBV5tjbkdYhPqteGOjXfN3aS2C878jeHq8SbTu2ut
8DIklebtcbgzKoDuDvJYbK6Ad2r4myGw1624C3dWJy89t75ADbXtF4ZXZ8w+wlDchoSZbRSfpp/B
2reQldk2uuUBiDAwV3GbiaUN1jnhwzg4Fu6saeJXtVY9qTgWtES4w3UgEiviwcbEzFzqvjxOrDmJ
2Aej+JaKpi6yBfSrgxjXZ8QbQ54Zp0GZrFj413FIc0ZjH5LiU1CIKWg5ACExbLS2TO1Y1//qeYH2
D7FTuY7p05fDGC6O+kpCxRamDHVlXWfhjlrXXFyawbotfBurEf8dYpPx2nOWlhjqCjFQuPPIGetw
c4uW7aYKQ/Q2Kko7zssFYzgr31/RUovnYUt5LVwK+R7RtxNu5VTT7W9N8uk4XnO+DPRDawmrJijQ
qKNTY8StKNVczDKkmKkRyXv81N6Z3pXPwqy+KdpNq9+Wt9xHkWjM9KWLJWbFBb1uTA3iOia0oQ+p
Wrpt6VZUw2yRxFhWlacrk6RYAw5jOxfGuhhxh8zNcYSXQCpFCFz0445dApAdIc/jxl/1Ka5tC3GT
QFWdsThf+172HQZ56ug/YKmYEdzkl+atEUW7yAyd3De9TZnQzM66/0/amfW4bQRb+BcR4L68ktQy
ksbjsT224xfCdhzu+85ffz/OxU0kDiHCvkECBAjiUndXF6urzjklCXYVJMe07+INk6vuQw40vw7R
0lh2mooJKclqhn3Kya6l8RpRE6v1jdLyqpF55jF0FoStltpMg1AXUAsozKvtd1B2Qfuy2chaPS0e
UzNjBcEWfXG7kyKIkMvkHRP2shOP0IHEH17BWwogmnyUvY3P8/ptuLK3uOaxkAdZVmKvCKNnv+zt
qTiZ06MU7ju53omebKfKQ5z8VWy9Glf38j/DSyKUJZQiRHKFKqn0kKmwynRzRzv4/X3nX7cCGGz+
ZHLfFttpNqlXh4MOGoMirJGfqqRC+uZw38jaVxOpOHHmlvDpNBbujnyYETYpRiJNusRVcu5U7/t9
E2vrmCFQVPiQXUCM9jZu6HLQz099Sjigmsfsu2q9oAr2BzYQcAEFzi9+077MtDRvtTAkHW1OAtys
dKzsiJLvfStrGQAI0X+tSLcrMf0OrQzdJ85Xz5ky7YYGZav0pAnaxgflldy1THSvLS1irT4knp/m
DR/KwK8ehERL7QFo0bFpg2FXhUXl+kpjPIsCim6lmurvIzl5rvv+L6M3Alvwp+GQS35oF6qZu8EY
lrY4tZM9BCKCq5X5xdR9CMs5HOVa8a2HMgphZIVJcDCGpr00gK2RDuSV0vn1lsrDqjuQfM7AZjrA
SxSBVyhIYVD0vExR5BhJsyOtDo2tj9UrnuTNDkKIhHUDKRU02O1ZKd7EY8kHmKolewCqJ0sZHVNN
Z+S+vhvl6EVOPsrqjFMF91M9B3r0WYpKp9PfK9mPNgrcqc8f6v4diqmp+QwMei/KL74gO1q2a5J3
AjpLNk69v+9hazVCZU5ikS+leUpOcfuz0wiuvhgUJJnFOerT57ADjznlD1oQueI4XcYoeGxSUL1Z
GVh2FyCwmreHsq7t3Ahd2VBOYyjvvHIUN6Lt6rFd/bDFLY4VPSpqDZCt3g7OEBV2eKpV73h/+avR
CKIn4NdZy2TJPyvLseQwKxK34UNkRY4obsSi1Rt8ZWBe5VVmGNRlPQohBvrERReRs5flj7H/+f4y
1j6E8pWVRWJdSabFCXB7Ze2dIbgDIFNU/CrBosL7N8d239paDRNYJfxn0Bt4zXLX2slE4LvkaMgf
FHlyegOa4JCCG/lQ125USWeerZ2wlWXPN+jNDbsyu9jL3BOkfOopAVTBzkR7TiULtItpcKTAsGvF
cvRBslup3IIQrz2Qrpc7n/HVGYZ9aCbx/CxXvCcRAAkLk+D9aNauIg29v7ertiCSzlyFWbNtEfHH
GkD9qHGSnXFKmtizYwnycdIday+ktril2bl6ya7MLcJ+ZGhhp1bUNyz/Ox0A+NQvebrxqVxNm8B7
o0cGRA7p9EVktKpU1fIBCLbsDbojFcFpMh1p+u5BLE0RkfCbQ5EKn1G6zKro5U/281/by+CfTWXa
DT22++S9N9bHRq0dABV2Yf6ywj+p31wtVF4cXtAJVV4YQNsFng7k8kl+aEEfPmfxlP4BvBHJe1RW
ZmIHPbFF3FalIK/yntLKudBKRy6QCRWHjbL6qjNe2ViE4KlFEiztpehSi63dNKYzpt/1KnJ7VJ5p
zNw/qVVXvDI2//erW8Z1GHPUb6NLahRfJCHceZrxt2jp7n0z68ELkifSEZCpRXNxm/W29JuggnlT
KJU9aslT4WnnIj11ef4gxNO7IjsVlpP+2DA7n/2b4GXOKk2z7h+N59vlDa2YGemE2dKr3TwynLR4
UctPTfdpKBJb6XJboRt0mMot6NLqJ84kn+cjgLzA6+282leBr340IVqPSHlqOEY4DA+9J9aH++vb
srJYnidB56zk2Qoik45gFKPrxYSv+1ZWv6b07GdtQxpYyz6zWgLgTgeybiUK5LkSrDlTIvIBGgNn
gBbxR+YQwKFbRy1Rn+/H1dbF7aAFysh3TkRWX/lHQ2Co+RRl6R/s3VyTBc9DX9AwF2Fj1FUj7HuC
cNJMdGMfxkDd3d+3tbt1bWFxOrIfKbEs1+Smxs+8pqnrPZXlZlqw5gMg1gCKAANAaXQR54VwEBKh
5ztZ1SeYioPvmlHsWlLoquT+ozMkj1J6FMRqn/kf0uxd5lUbB7YWsKDA0CdAdA8hjfkXXh3YGE8d
0wY4MBXtYPSa0Q1q1V2ra24W6u6kxS9/sK9X9hYxS02sxmpS7Amp+QC31VHa4lHIx40sdQ3KD7VH
UWExoklC++N2XaWfhEk6QAZru8KtjEerH+2iPFHCcSSjQzYsMO2U14KSucKAGO+ndktpe9WDrn7B
wkfDSCy6bOQXmNnnttL2U2o5ZrSlQLnqQRKQFSjpGs/Rxfl1cidoccNjxPSUH4Gvm05QSJP7J4f2
n5HFoUUwnjNvJr3xdA9L+WRqPxsv2ziy9f36z8jiKxNrdab005xYhcXR8023GKTjJlp01coriARJ
MrjG87vgyt/NroxyUyThyPUSRn2LbFTdJYM9CUK6v79rq1cLwuos8Q701Fy4YCHlxehHmAokfWd8
FcbYHvKj1vs79Y/2DjwG7jbPJFqKPyZBrlGAmOZWn+hk/rcZMlqnG+XJtU/JDPr4PyMLh1bURiPw
k25Ycqjb0tQzMagfjb2iphm6O8oWYG91/7R5NhMP7Rnde3tUoWFWjHQRcW1dkCgVNZED+j3YC1Jc
uZmlUtwO+3TjDb1GClRgIf5rdRGS1SAtpqaiUTDV1UmuJ0eXxMMoIRuTZ7upsx6MsXPl72pn7YfQ
+htk9ztD8y969H6Ko5MiPM9oiVmt4b4zrfot/DUqw8DTpGWlkY5qKU+WSa5HnSQ2DpXqO+amHsSW
lcXitaSuR620+BqIPDDoaVkv+rhVz1z1I9q1rwO5oLAtjPR+JqakV/Ell00XxTNPRNbIGp2p23DY
9dX8nyEGz9w6kJcD8B8FIXqtasadehKNxmZQ1J9Ex3/XQ3f/1gwvFzGqO9ZTWIMr+9ZRV2M32RSj
nN19mQ7PXe7/3TaIordm1DoSZvwAzGNP3tM6ew8l1YpCp20eZ7IPeO2Nt8za9iHZBpcaJjA0tMWn
pej7oJxEgkrQfwymX2P32IZbNcBVG3RrqToDdKdtdrsoOS9iE9FS0qwsOga5eoTBGGnBxgmtbR3I
LXiFpKQzrfnWiiAYtd/GUXwJ69FGT3QX00mlKiwJmSOUkx1FG1u3Frq0eU7YzHIzNHVe9tVXRoFH
p0xeE4Osb0M7a0fvb38KDccsO9MpLCSiZU/6k3gJeAVd+RnojubsrVFvSCyz69P4oqpfi2zPp+4g
fNYCJ6yKw/1gtLqfV5YWnqH1WTVkfhVfvK7fz+yuwNtXZgdxm4hklb1/FJWtALhuk4cFHA+or0v5
h67s5VyZ+vjSlgAeaXDlh6JRkofJipktEg/ijvfcLowjfQMBtfr8RbDhX8uLeDXm3lBkCOtdxmqE
PCf54A3Hx7aVGN7kAIEJbJmJHFX0A1jmxtdo7XqQOsxlLSRRoITeHmmWQDqTcy1GrTr+MmTj+KCO
8ddw1P2NULm6SBgtFhIDTEnU1eUiy8DMk5A8UumLXe5p+zBwujjfaz9qRT93xee0t9za/Pu+I63d
kyurS3K2PHpml6oklrn0GDTnrBDAIX4c/BMDFze2cu2rc21qEaXTXkYGLiK9TGm91+B2yuqxDn2a
Ky/31/SKgF0G6mtLi0AtsCYxnlEuVW5nYbIrQ4AaQ/oLFE/sUbQwun0sJrY60s/x+q9teoiGU95/
n/LuXb91Veer+ObHgEeAUIySA+3jWw9qDT81gpxqnl4VLnNKhrTY31/vmo+iGP+vhcXGhrQYkFHA
Amp7bhsbOzZ2M21f908YNrRbyATfMBBEzyDjCwcy3EA7JHA9cxEmABmh57n91Nm5Msh207ZnIdki
Q6466ZXpxSU0KynMvYk8vkr2EvHbH2wrrZAzbpxe3xSlmA/k7YH9t9DFt8o0Uo1Em6w3sF4A6Tm6
H+6bOmYGlSweavXQD0i5WeJTEwkbKeaqq0BjogOliCBLF99iyYsM2ddmiIz/3fT+8f2Ni7F6A6/+
/EWIKUKmC8QVyCLmGBRV9WRkBy3Id+iibixk3dA8kmyeqEoCc+vz0RhbQzJShFXlfDckE4OHpMOU
7QXQwPd9f9U1yI/QSpl1kpZ9c02NyPtmFFOTik6dhPN8011Ym7tS0dxqCyC+etOurC0cMVDqmJ4V
GyhYj55JBx11Z/3b/RWt7h2pC10H5j+8GRM5yVZWd6j6XdToYyO6ivItQvtgwxPmk37j4/8aoaR8
e0AmExKCQuAxg6cJCPCiASrrMLh/0SQ6CkpkJ8NW8X+Nwa0ALZ4hvqDepSURMPKyoOoVcFnt8KnX
3gtK5c4ivKBY9wrTNlFjGBjPZBQ7LVcMJ2icNCt3BSpvpyL9/YkeuCUSC2Ce0bGWljBFT4ikuKn5
LSFqyM0UPuavkQzpLPNPatnXphbhpBj7Nm5jXnSRGBxqsbJrSdrIBlcvAW9S1JB4mL4BnaHkGvT6
wPtHqR/lwHQRcLZLfXKSMLI3RZ5WjYHDAkcNFYOc6NZ1LLPthKbAWFUHn5lP2qjVXvCZFooiScEc
gPu3YfXGvQpi4JPQ4BefcoVvdRMD46da+ewZsVNlp4QBRPeNrMZdxmYB9wVcBnL1dklVX9SxZoQx
5DrhmxYZ43sRMu7TfSNr9xrIF+h2+BZINC/8AL5oqcVKEV/EKbOj9JEiUgN0BNx51m6YWjsi5KqA
ETOOmfrX4jvSa2khRH0ZXwzJFSflkCWBaybjqaAoxYiX/f2FrR2RQU0E1RCARby3bnfPKpNOy1pi
ySDqdpozWjWynC7ben6sJiDXdhaukImjL9BZpuWQXJBYtQOU7oz6SwmCByWuvWRW9lD8quOtwLV6
cLzA6RIgq4200O36uiRJmXRJrMi6U92jQFV+CdK/kyly/2AfoYeivwUhF8zArR1mdgKKDXkjo31V
xNUODkRgbU34WXWNKyPzf796F3dBHodyiavHGc0ucBbJRynWa9C/p77Z0lt/fR0tPzMI+P27pIUj
emnW9+04x4pxnwlM39OQ7PQd6a+iPui5fBkn8ykRP+rJ5Pj9c9CAtKrLBzhmUyC7of8trZ7T9gGk
hiXxcf8A5aydK0hDqX24v/dr30Og/swXUxDbYC7H7baEmeTptcreZ4ljCd9kXdhpzd8MGGS8wgMP
FP9P4KzXBhc7Y/a1GuotCFqx8tzGKtwZz5qNG/3p1dO+WtbCdWmxGEMoYqVpf2WI0AvxUbQ+aZGb
FFsTv9ZiKJ1w3gUKHHyKzbc7qICfE4aR8NYZ3k8rPnb18PP+Ga3GmSsLiw9P5A1SY5ZUAfoi3xVV
GiGFVThRo4W7+4ZWLzwcKB3RLWosSzJUkNZmWMvUjqzom0d9L+5PvYfozNaLf/V0ruwsLryYh72v
CRRxqCgPXc/4h/MQnhG3OBRVxxxux0t+BPJL22bOOJytvng0Iv8Z7fFjNg50MuqNDd76PYtLUJVI
xzYMRr6g7hlEx14zPubzKPayPfhNuIWMWj1OEiPKZfSQSQtvHSYGKK8LXc6Vs8DGl6eqm+x+i6c7
X6M3AQikK1U5yip8o26NMBnR6qdhimki91/LQH1WwnpPR1DPXapY+whc70YusaYkqJjoBlNXZ3Fo
ytyanGIThh005ItvKk4vHLv05DGE1KC5W571PHdVFUEmODGtoxt//b7nksaYtKB4ob95O+S9NaZC
kmFbeC9M3YOVw0pOWicTt0b9rN2R/yy9eUAwu60WKpHTk6byFGTCHt3q3tLek/nb/581gb6/3U9K
Ro2h61iykgZS9fgE9upRSFtHDOMtnc81n7xe1cInrThOw0BARymcmNcufKvM90P2/Q/W81pAhesF
mmdpQ6IalDJE/dL0B1UNzn79GOelk0z1Rj6xiu41rywtQrJWCYIvyh33eTQdSjcW8Ned5bkCPCmp
1v/2+/ExGaqDlabvx0h2UiN7NpL8/SwiJU3isf5et8lLHHV735co2xuHuP8r6KfjKNaWDevvIRCa
yQZvyRNK3Eq71i8SKluawSBJpg8swmOf+Qlq8vz8rJ9eIk1BzP5QjT8lM3BMzamF+Myg23daap4D
v7GhfG7E51UXN+hEgsmfy7+LcNjmbdGjRc9lSr34IEWm/tDlqfJZmaTyXSX8wShLMvV5kDuvKhHK
6OycV6kZky2GiJETOB9NQFcVW33fZLAPESSVj/d9cDWXhiGFKA8KVLJhLJyw00e6xQK2cu99JxSH
yTBzJ0+KjxTCT6I5vph+tdO9bq+k9fv7ttcShWvTC69sgmYoxlKKLwkMeCaCdOCUOnmr6rp6k02D
Ytf8RmVfbzdTBjxGrkfdXkPOlZtMj267I7LmIby4QblQfbX4wNwamTzG+tW5R3qbNQ+TkT0EcXWM
27a2gRttFLrWtg0IA+oojKakjLLIfvJYqUsjE3gIy/FHg/KrnNfRRqhd27RrGwsPlBsh04N+Xo+P
Kuzw2EyZu5mTrm7anFqZCOfAE10YMUvmRWuJRVRqhn3ifytoOQRhu48QbP19T7OuLC2OZ7Q4Cs0z
saT8w/wDW+z+uW9gdb+uDCycrChVLw4YXHIJxQPlLDsG+7GZwmzt1yKfQNM28mAq870QHpWEIkv1
OHaIn2b7P1gM4AYQ8hDkQZncOrPWM7VJLFgMvJ2c3jmw6s0mwqoTX9lYpGNgiuIxCXBipvV2NVNr
mGp7fxWru8UUdM4doD9vz9tVdHUDcyeNk0sZ57uqbg6N8lzGzc6HRnvf0ppCI28d1JpfiWdvdFhg
7fhlZrWEmDrsbTkgoROEuHclrUOvv5X9+Nz5nogITCW4qtd8VUbvsWVO0Vnr4tDNRdQ4Da23K1PQ
f98xb37awjENYRgi5gPxuuwqpx9OTaLbm6z89Q2Y0blz1QxZ+UVIEvwubYcWPASqta4PdCDyX3pm
Ziu+nXufadXqw0kwOlv1CyfUqS9A1hHt4A+GufOBplSukWkAxFMXGWJoSJ1o5FQZjErYN8LOimVH
yV/uH/fKXb8xsvhijplvvvYaLvPYw1BhoIUZ242xJQ254r8wmqAuw6bgs6wuTi4JhpAcAQiBEBku
ExyROXAFXBnVvN+/KQh+UO+YwZm8wxan56VaXekClvgduxL9pKAt9pJx1hDxub91829ePMJUCz4t
2HWEZtA1vr2TzBxRGqHhPU1FGfpVo56MDOz4JNR/UTnKnS4s/I3LuXZa1yYXYcAq9LTRJKoRwD/t
whs/JGrk+pHk3l/Z2mnNdE2EvWYhmGUaFVeSn03SyGn1cm93zMU8lt0xaJ80LdmabLoSOyF7kR/O
wk88o+bfcp0eZl3SarBcL0mgZ3amyZozWNXW83Vl426sLPxPTArGNNIzJ6XZD+1gx/MYq2FL5WvV
CpsGGwRJeEY53a6FOV8lswmj5MJE2qCZPtCwNptyI9Gc3WrhdhrDdf81sliKnARhajI99FLmRr8D
uPIREQDNDaLGtEM1T3aN0JpuNEUbD7z1xVEqnlWCmSC0SHCjoG1BKVKkFqUhdMWyZh5i37tG+/vv
E9b3n53FBU4Eyw91xi9esiI6WtnnwOhtKx8cozve9/KV+4sh0Hsz1xLw1uIy9VWJplhVJRfmFxw9
dEpcWX0nJ/KxEyRUD+Pg4b691Q2EWvA6shSh8IU9xWqrwKgytNNSec+71RWY9pUYG+6xxiJFA0Ul
nM6gNP7l1glh4k9yUrOsHtQ/nQXfZjj4zojFxwDq6Nh673rzRx8ZX/3Gc5rpFOjARtBxiD+hcotS
wIuZba18JZ7c/KTFyjUr0DzKG8ksp93xYokZ+cFnpkP24P4Wrx7pf2tfwn6kvDPHsauTS+e9DJ56
lGrGQhu5kw37tM03/GftJY8SDNMSIe3O6fLiugdy3bC1RXLJR6H53KZJ9FD2EvAmAFeOkKbZs1mY
7YcM2Z3dFMWRy8jK72iSRM9ll1lf7y991bt0hGJnxWfaOotrozMuII8mvEvW5E+CWPJ9MESG/vgb
34Y1FBJvNYSReM0zWUVeHKY5yc1kCeyxNyW9Ta2qJfBoWWWrxTMa3XswqwdPbQ8dGtOeeFDjf1J6
nPHHOHkegg1nX1v01W9ZgpCUqYuTQcaxoppHF133YMh3m6zJNa+6trJIxGa8P5N5OGcx/iLktqra
TKFVtL+2msJr1+TaziLCqkqd1orJzRULZZdSL0+j2inTF1p1G6nLquvSWKd2PEdA5Fdvg0QT6ZYv
iGxcVz4btUv3j9gwaScpepBrNxA+CsYulpyo+3jfS9cqNKTW/xle5JuF0vNpC3tanYOH8NCpb3eT
YufDXm9eW2fgh+yuTDacdtVPrqwudrZoq8QPzJabGum2AJZ0HuK4+XJYtYKUo0FNCzy9sthUv07H
uptKUhmkgPwanb5+W+1i1Rlp2QL0EIHeLVWhofYJlR5z/RCMDJTqEPMmqFE/YWBZsgXcWqML82lE
U2tGO0n0v27dBPR2KnRqll5Mtd01svQAHuPoT/tG/4g2gtd3O7/caeW3qPmDAwPqyKsHUjvwmnkX
rrLCkEzXN8I6vXjFu96nScWs+2TLyNpWzhZmpusMXVgY0Sop1WvDSi+Vof/d9uIn5mzth1T+VIAU
Gphvcd/35w/vTeJGzAQnhNIPnRvUKRafi3GgJitE/nBGrI7mniBK+4BUtJbOvqIe/HrY2MM1eyyN
eD8PZ0MC8XYPzZTRbEM/9Ge5tfKfmRFWDoHdd5kmFO27TPtOo8c85hFUlPsLfes2rBRNYZ4O0EPR
R1+sVCx1b6jEvj83LfSVVAviD0OsfwnVyTpmcfwkKuXfbSPKFyWLukvApIgHS8nkjSD35nj5FcQ2
uKnzdXmD1uszVDkbIRjOaatQufyWZZqdWOXBKs4iLfH7a34Tu3lpArHReHSiTshI+tvNrjotLvzY
4HCHd+io72JVewTacQwzfcONVixRu6fKSF2Aquabb54wDWnFDKHzCMZr7HPHMuOdLMR2GmyhKtZM
cXzo29MuZiMX5zhOtdki4DeeB6DwVnlitM4shJjFn+9v3rw5i5sBgwJ0+Dy3a4Z63W6ekea6NEbt
eJajL375FQn1+3/+mkOi6gXkbpasEN/EMYt2UKrE5njOq3AvGJ8jKXPALDlRnl3MBHX9jNS3MJxJ
/gry9nDf+trqAHLOWRlVCV66t6tTxHZifr01nHkBI7Pgp0AAk3JL93vlrNA9pGhFgQ764TL/awYp
rOKGhnotaju9EZ+rUHzM6yqyK8ot91e0ElnQj6CWg2tIjKxY+IUsT4g51D7bqRed23TM7euKHu5c
Lqc/QiMUL+g60GhL69/WHUebjUIu2TaQLLDM8y+7+i4EkxGOY6oN54LJMIHUzO5Y/rZc2mwE/jfx
g5IEzMRbI6Ii5FIiB+NZhDVfl5qDEVneeE6vnhf6qTxB+SygT3trZETJX4nbcDy3ya84bmyJjN3q
HXN3/6hWguA8S0Qx1dfO+bK8ksu+WrXMCzgn+k9D2Gt0cpLkpFogirst6MPsyItrzNWa3x6qgSbA
stOnKULjhU04nSmGH9LC/9RN6WlU/olE2ZFlR6peWn14vr++NzkXZ6VoQA9ph4HjWGrRDn0mlPyU
4dzoke2pz5mZuBQQNhx+bRcJtxBuZzLZGwE9C5xMkIfGeC4AdcTCrqiVX8lYvGsL49wn2caZrQSM
uRWGCtKrnN5SYi4X1aqKq2k6Z2Fb/TLTpO1ssGTmh/tbt+aBCNugN0V059QW6Wo9JHoeqdp4DoOa
kb+6RcxQNOWpi4n2udTIGwjwtagxS/fyD1Vtytq3Hq80am95hjKdpSw9isVZCYSfXWVXRryvy2mP
wupGHrLij3yV51IV2iKschGm6qi1GHEaiOdJa3aBNO0y6Iyl8lmvD6m8G1SXjsqGyZU9xSQidIjE
6oSohcmmjWoBHS8GdpXBvrHSnTCg1vVLKTf2csUhkeeToAgjlMVHbb4WV3FwnAwqO3ornr1aYlrX
GKnfclRv94UemAchUZMncfLKw32HWTnAuXQPFHaeFkttfWFU18I6M+TpHA7PZt3uveQcS5pteRoP
uMCGrH3f3toir+3JC3tjYlZerk7nTnswkue+6XeWfNCTx6JJNpa2Ekboqs/9AhC/BrWcW1OZphlZ
PqbjGVzOQahBqabdruq9Dfrminvw0CBSzTAqrC2uQDOUTTaqxXgeBymyQ696hl4Ytd25KbZ6ZWum
XgcboL1hkpYuPCSN4yrM0ozvS+HETfwiqEx002rZNSGV3z+ntc27NrVw+twYZaWVMJVoH6RYson6
3rQRrFZ8AfwXbR2NU5pFKW4PSOORIzbRMJ71Nrcl9Un92Xb011GP2ipwrURfwi4V7lmUlU/ZwuvQ
12NqVUxYRK3QFkAsytOv+/v1tgjCw4rECe4zH5QZT3e7GIGpZdKgSizGL57z8L3nHyG7FuJD1f+v
KnJonGLx032ra6cESYW4NM9FEpdpKD6J8HcgE+41YbQZ9npUlDi0fb/9/U8ydE/q6pwXYj3LuxQp
keL3BqvDHXyvRISO9661RUpe30QNE/MTDzuLK2vqfTXqAufEfC93FP6Jve/9PnzKnPahE96NW6iL
leBHj2DW/6RENwvR355Z41O2MoRkOtMxd30R8GNqC+glRPKpGsdToAi7++e1coFnevw8ZAcODLiS
W4OemE9BUhfTWWVSLhM985cwoAHvwcbcF5P88761t7o28JBBTJlMGyMnwOatOUv2A6Md6ulclmp/
Ugwm6g20uRwj7vtjAYUFhfqotENm2Z7jcFCOzNbOnnQj0Ss7HK3mHKfT1nCUlatIK5cEBRgtggFL
lowsMWpDbhoSoTYQyR9RhezKYovVt5ImwPyeVbmYl0QuPoeeq29pI5q+KuY9eYmH/IUH0eODmfxM
jBhxrkQE2N/ED8qQb1zHlYDGPOJZH4kCFAS/xatQaLnrujGyNn2wvTpzuxEhJmJ1Pbnt9GPjdFfX
SP+dv7mXBJ/bNXpDybHXrLEymnMhi0dIUMfS0z+N7c8kedK8F4gfjwyGMSa3LM6luJPhGZcpOYzv
pNqHVAzEY6jE9v3ftebj1MQM4GyEWgLG7c8KJn2CFNhOZ0X5oMqPUR/Z6vQu+n3FN4Z0I9UEjwyy
MoqOi5jum+iuyBqXV+9fVOujQV+2TB7z6h9Naj5HoeqY1pOnnwTv959EGH6dJIuSM9WohW/5THWd
9Tm5xPWPksHHPtma2Tm69qv6Fmh2gADY/R19e9DQ5WhK8WFBauYNyH8UkQ9G6H46a2L2jrBCk63l
BItLK4N47x+iQurdRBs38t63H5fZLFLOOJcOP2vxRestxECNhuihJ18E5dBYH6dwI0K9DcCYAPho
oXsxl78XW1m1CRSfABPI5Yxj6I69gmjCZ4tpmWKX773fhlriM3M7Df4XNRt1mau1RlILmsoFFRNZ
PuYq3T0S8uCbVIQbHe+3LdtXU+hPUKVkFM6bV8M4qQPRdzoXP7MyO6RC67ZqfamawW7KwEV1fl/7
GRyX4DzU7/qmfE4nlBsSJ2/9jpZu76iJtHGia46Ew5rcF3BQ/HV7NWNqI9IsWXSW0r+A/dvjvqXv
JR9r/9JQN9tIId9Gep5pXFGAwDO0YRmfKLpXXqxK7ED/pZt+KL+f30OWgLVA4wkm1Bt1LlTO9YyB
neIZhO4eRRfuRdB+Foxwo9L4NqpjhwUA1aPqQGZyu2uTydQcpQzFsxzIdiS1e8sKXRgT59EPXM/a
OKO1WwcgBnIiT06ZPsmttWrUUq0x513LItdLCregRzKMm2L7c3i8LeywKqRReNKCB+JLeWtnKLSK
LyQPPwH310O7V1pG0I0ZmuKl2wd/Z1b1URqKpz72D4qACMamnuG8b/d+wcIb8cPM42NJWGuivRDU
lzkCWL51GuM9SWwiNp8RGdmHnosOctw4g7iFYFvda2aBs89ARaTlA8Rra7XvGvZALN6ZNGRz7SI0
GwTXVRtIT/JJpEBCr+h2nzWhS4qm48Gr99+z6QMUis3a5tq1JiVnHTOlDdTarQlxntzUFB4fJF1+
FILpKfHiX9BTPyvy0fO6T8iXGQwc2ChXrC2MlxuuyuWYy9O3ViMh6eJejMVzEddOVD0K8hPjNzdu
w+rSrowskgmkLWiga5F4Hjrrc+G3u3zo9rBrncKUHTOWkYg29mkeH+5/cde+S6Sm9ElVcF+s7nZt
IVMEg7wvKflUn3TjvY5qrKI+sbMRg7bH6st9a2s7CbOBai6dBPpNi4sgJ8VIKwVrVjN8rQX/LAz1
hSkpD39gZk6HaVsApFw2fsdS1dFFIo5pMoWdwGfwyheLAHPfytv0b6alMwaADh2tkWUD1mqzsgZr
K57N8DgC+++UJ4MyeBdvlF3WNg39AFQReC9a8G5uj6jyFD+q6o7oH1WOGiDR5Qe2FP34/dVcW1kc
TZUpadkGvXjun9v6lzQLMx7kLSD42geGAEw5E3oGvYN5qVePFYFzKcZRESEJvcv409W2dgbfsbpx
t13QX/kqz0MjGQ3CzaWuuXgTZoPM23MQuvOEXNu5QXfdjlDo+nh/397SqSllMkYbpTbCEi2lxcXl
t4tVNHrduUzPpfG1z/ZejmTTxZT/EqTPVel60Wn8pb5HFzLNziGs7mS8mB9D4RQcmXGnxrbnqD+U
1q2T/f2ftvIqvv1piy9sFFuZZwb8tAay6PTY+5Gt5K5h7TLlIUCS7K8+flaVY/CCQ903/RrsF5+8
m11ZROqYI1H6DtNV/hCKD4p30DKqNbYsnbT6mEZfVBRnvwro7Y/e3kud8FMuvC/2sPkrIbGtD5NO
gcK/xMdJ3cnWr0Y+VPqlmh59/ufclvfBS/Sh8O2sKY+1cMpM+HOT7WUbV/yVVXxvGQsfMo2+q5TO
6s411MPwhKq86Um23L80km7HFCcNw454b7bBfuqdgOFtj3Wa733hQxgdYlCCUf5gDl+1InhQz5r/
VSrfZ5mrqZndFCqkBDeZYkdrmVn2Egn/1L1vhxB7o41vy2tB/d4yFp9mPRgMqxz8/qxm76l1D2he
MbRP948z/3+yOyd/CX6mdvVgeO5EhGkzO37SckfnFMpzQss3OIbGO8GJ/S+j6SL32XSBG0efc9Ep
9XPzFD4PD/5J3qmI1Fjtjk2zOZbqJKUf833+XhgceXxSn03rOY1eYuHdgJCm3X8cPpeSHcZP3Ts9
tnPZHmBeyBfRe7JSF8EBK9jYiJVWOjeCRj3yx8zpgGt3G4CK0RTqgSfHGdEPsCRjWu/0qpwe0jJH
OHTI5HOUJ6ntK/pTMqb9p7RuEdMaxi2u3yvz/vZEZIlkWiKPoX2K+P7tD5GSrmy7PuzPE+4CuMeR
tO5TR4moamVnqpqz+atkxGdFXzAvpV1i6TtFfPgf0s6rN25tycK/iABzeGVnsRVtSz5+IRyZc+av
n48a4I6azWnC5/rZUPUOrF1h1VrW8A0hNTvslF2v2QM5Vm0L8CvFSP5Ck3Kcyi+xj/KvCBmfsKkP
jV4ezakYxqiSmTh1pR/FNW6k1bXMNlVuMrnILR/AjHAHf7rxVTsKfBbZo+J4EQLMJuCuXd8foQMM
ENRKfLgfqeZnp0h6DB8Vw1aFY7AL2kMWbVx522a/sr1/R4HBUJ6zxsaN22syRQuukf0HTUF8QIGS
9OBy/wPFJ1aOk85xGZYtYBJP5ENtglnMNlONTpAerHbc1UPyT6Ocq9y7H3V/rbzyPh54dQkAOUMy
TkxLCHb5I8ywDMWkCTt6mMOjIApPsJqg1+Y/ZZF2l8IqmsslwDU8TUaVbZC3YrFx3fiQydZLY46f
/Hb4SYp975cmEohtdd8W7pFa5AsSTOz7JpCUrceEh7C3II1Ox25XK3vFdIzmpUuBwhn6xhNWPrHr
qIiNBXvAcIls0QaevTm5qLRJbKadgzY4qJtwmyUtFcKdS6Hw9hvzHptebd8HU7NvKC8ltSi9suPZ
1V9KL2W0iS5ppj8zO/1F0YJtnApg/pCNVob7tou/tlG+TV9q/3dc1TYz+cfWFO1G+d6Vd0qibmSt
P8jJceVXXochbMjUNyM+oNw/1692vdbMKn/sHLjXjf0gtPs0lapt4un6NhUQaMkE9wG8IG45gmJe
QJ+zVttwK1SDZRdxKm3GSlD5NppmX9DC3KsM6559L2VEt0/TXVCYNo4sIX0cdbKGWt9Xslq/3F7G
NQE08zTQciE7MXlQJmsv7yqgV+aWrapzMqilDBlqqQY2MiHTTurYHirtZJqHfviuChvLv4creW9a
dirBgyoNp5xgo4u+y8UaA/t10gS3O2M+jLoxig7C4fJHyQCypq3tnM50X1LrUGfPkqfumyo5AoQq
Wscf65WgauE4Mck4jg4/78TBfWmyL5jKsiIRk1G5GcM7SKpWgo7FRaEAPlHXI5U5F2TJa6MT6hjk
Y8ob7fuHWn4w5HhTtYeYTkpzlw0rmLyFV5FtpOAzzZhSz56D8kpL6Lu4Z02ScQyz8Eh0cq89eOJD
9bN8bWN3760JYkzudfbpQt00EQQCpaJLMtvFxlMjqGqlzjFz106Gb5Yr7IPkRfHbU5N8a9cKaAtO
6cLczNEOsjoU0cACW9TTMvSXvV+GcIaTY+VyXKdqk/Tdf5Y1hwKmRW9lqjF0FHqObfNQ9Rhc6zos
2mDajIoWSCVGNy4voNAHKUKqXA/gcndxxcVArCpdw5wv34kJBStOEyIMI16aqZmsjJgdZCmE4a08
HpuvlpbtjNQxIxTVRdCb+T/wJWw61V35AN6xO/PbMQ2vgtmeUHrz4Cge6yqvXY13sfCf1fhQ6W9G
3B7U9DyKjxqapo33o1RtNWQSXkY1E10Qz2mqQ1d+HqYfZ/0jWntPPf49QRQC5QxAUVECh0kjauYE
3SBroYeKAfAFL3n3Rxi/Dd3rbUe7dLygfhhdBLd6LWspCqnh5RImhv57JT/02UE1nm+bWHIwH03M
jlZj7JqHJ+oB730yrMjWQ+EwxvQj9EMpnqr6+Pfj8tO+Ueed+h8Qcc/hnZWSdEZYJ4BIk45ZieJR
6n/4QvvArNfh9toWt48KOVw7MLkA8ry8tnLoqrUcYUmDyOwhFjRbytOVwGPan/n1BJVFXwXROm7C
7BZE6RgHupX2TgenXrejYbdJis9R83R7KStm3iEEH4olidinTaZjpjWPQvmpHR9H9WFYzQ1vL+Z9
1uaDlcHLGG5uChajfxX7g+9LdlT2EMmsfNSTi73etIlEBcgIfanZU50Y8NO4JF9Ob4V0Dh8kvVg5
lukvXFvgbyPaA8ZrrgWReIKullreOyagBv018T4VT9C32KtVrEX/xNQRM9jg2OFqma0F5ni5aClh
0hclk7a8s6hsleoUPvaKuDERuzWH59Q6efGbr/+wfN+2or3bnYL6Z+Slb176Jezbh3pQjsMazmPx
0/7wy2ZpTcFAX6bmDXemfFNlwVbi3WjY8s80ePYmOc5hZc+vR7GmL/v/DM5fPMlV0QRDL8YJi1P8
VA4eoKM3vdx77edS+lXE31qphZb+uV4tMS1eqA+WZyFEjc594HZi73hmJm0LoQdN5QrKSmy0+BF+
sKJw6T58HoEsxUiudj1DF8dStqV2Osw7dc3rLz63H/dxWu0HO9qQRZHXcKUI/9uT3P6TiI+NhMqr
ayu5PtVGMuFRQT78to9ZcpcAMGEIJJ7Vabtfmk3c0g8RC+udbIBTuz+0KNZ1w8u/MEIzHzQQg2VY
ujTSo7aZhpXCkybfWbm0KepnGVng/87I7Jv0M2YnNFfunVh59RrTFvVTna4sZOnKaR8WMvu6wlxF
VVjGhul+csMfAky+txdxTcfM5zThA8AwUREgobrcqs40za42JIgFgy+MlVCwdu9qo9g0ibY1K0Z/
qt/MsaXDp7woKZ2LTLCXjT14/6z8jgVfSqd5+hXEOhbwxMvfUbqeWoeGypHFAWJ/rabk300z8O9C
eYhRaoo1fbCDTqSoK8Vi8sn1cxUwdChJ/SkqDevYAq2Lt4JaiBHzdol5p2lpf0YqqfEo0+Zrvcel
30saMYXE3OYrDIIZmrFQd5yMWoFsS5tE+JkVRXxAd2bYpK7mO8aoCIfbu7RodLrPEGsCMpinTb3c
iwGkN71TtF/k7rtVnYpc5W37laufblta+Ewn6CNBP7NwkzLe5XG00NPFXYylqFfUrVr4+jGUSxRk
68ZaiToWFgXNEMQxkAoAi52fvKfkQqOK9IGgvxOLCDzVeIaX1BXuBz35fHtZC1kgTSAqRWjUgvqZ
gzoHq1RddBJorLbiG0EvpU7rYYLEKNmDGI5bcNkroe+COwdFASvyBJRGt1OebSTZG4hMSXTS0vL2
yRhZWxN+31PDbF8FxdvKDVk0N20ksTywtXlw5admmnWpSL+TWWiF/FOo1UMkmr89o1xzgAsHN+lz
0X9XQF1eTbYHZgKtbBdLjpq5EDSUG78fN8jH7XV1/FzWawni0tkxmAODDFcS3zpz6kXuG3pNC5bR
nHEfDMe6Kq1tEAo70zPuKiP9WujS79vXZWk3p3kBdpJOKJPfs8MzPFF0E1N0oj9KovxJ6gLGrZ9o
Gf/5F3Y4MipKEvDNeU+8DkoDUvxGctLoS6pGm9Hpasmu/l5PnkLaNJnI/WAUgm7E5XokudDSqG6Z
oM38r4aV77tR2zLXvnIJF7DGE3oPeBswY4WIdXZUWRVVOtVGyZGFfHzWtKTeJkSle6mX+p1ptcZu
6Ovqt2mFAlQErXdqNXNtnHfhdk4qA9NslTZNKMyezkaOei8QZMkxaQ/VUbuPzXxvet59bck7P/p1
+wSXwqkLc7N3VFIRzYLBS3KMUEQ/WTvkRrFV+x+4UCuODjoPkI5UXJ/qex+u9JVnfPrrs0wE61Ad
0WGgAT3nJ+gHyS1SBu2dTMpsw+XJG91DZ5m0K+/z/BCL6q9YyFdAaAsfJO814xkTrgJOwlkD34SA
oWL3JSdJ/c+Q8qdvaaucBPFzpsV7Rc9XQDFLB6rRtABzjUFt/v2bUuq7VkvDjDmhbRrS3HXzc1BE
+6Ty4HzX3BVs2tLyiL1A2U08i+KcnkCORlnM9ER2PH8zihSEqPV7xX3rwc5RnkOKerev0OL6YJIj
HoPs5irJr4eh0bO6lZ1sbOyJ0cI6a3FwTOiKJvLarNeCZwND8h9j81RfH7veLIxKdpoWtEorFU6Y
ks8kQeA/1e0apfRCGMtMOTAtQIU6k/WzR9DXYzkykEAGpcD0GlEzDWsIn7a3N3DZCuBwbiWP/Nzr
iFHlNgjbyE7V1fRVAv2PngZrisfXdHdTMwIem8kCfBLvdLsf8iZAHWNTqw3HhNJabpd1OD6lYjk8
kZpXO7ICMu9E23k5QgS5C8GvkMH7Evaw6fo9j7LvFcpdLo66zdOyxlx8zTbz/utgI5x4Ghh3n3k9
M+jHspA72fH9kVFBGUJC6xDp1qlDOTOJHVdLvjdB41Tls2ge0sKwvfG1TA6Q9zIQtwLUXbrRTOyi
gUgoCTHgzCcKghgmgoaDoNXdVN+thOHq7OCiMqNHK6aWzp7ONpqo8BfIsClcvmy+N2pVJguSAwi5
OUbctU0cAbG8fcOW+qc6dT4+0Pd8aT4lFqdlnrSNxxVLIL7KRlk9dq7fHrWe7Q3MVHwZSWO2mem9
ZS7nrIFvOgD/PEER+llX9ebUmF2/LwdD2kl1Uex7efQ2ZdcqG5W/bIelC0omhSnSrGN5P3Rutq1c
Kd6ZJsgdtAz1Y6vlmp2mhbStO2QFlSg5+a3ksq3i16rp1X3UJP7u9rqXXKEJrdc7VTXap7PvtzCy
qO1GVXYKN/SPjSm6jprn0U/Vr/7pEqqFulSa2z4ulZXAaNEwZc8Jf0lvap6d+pGlZLVnyc4o6PsS
cpPUT/d5hWYVXBGKN9xlsbSS+SzdJPpswN8IXajtzWIkgRni3ldjxfGJeG0vuOsrIAa393Mp64aY
fVKHJDYBvz0zUqVq3wO/5h6h9g1QKoQItNtp4psZ7lDBtjOLjOQ1FAU7Dv8AiVkxv+T9LRwk7CqU
E2l8XH4tfebyunWu7AiCOQJBUMs3Ny6McaPClHdKsrzbt6I+7kZToiHnCcW+8IzsLvNUc6tZxadU
gCZNl+po1wVpea5WMW4L6ScM2OATwPZCOTN3Y4EliLoshIoj5eb4kgGK2clKrR0ypVur3y9dsf8z
dTWKEQ1DaimxpzijstMRW9TVkyW7YOayE+/WWV5TqV0qYH5YG1Hw5eZ30aCXcsTaGjW/G4r2fkjE
fScUD+QV+5AcO5cdSYn3gj5s/K5A6+j77eNfXPE7qHli10OM8PIHAE5pUfcLFEoXZsbERPU1F8Wt
bIzfch1mhXD0Dmmw1kRcepmmlBuhaLokgOJnFQVddHvBC8mlAuUu6s2Dq3kbdZAfrPFX/eY9FzUV
7f7eM3IHeabtyA8pjO4wwLpQrhEZLb3hSOvwTvBMMlU2L6e7noUK2UjmakwoBu2zWwlOEeibYBe3
D0Mj2nIu3on5o6cfy+RFT90nz/wmut6Kd1t4H3mumWjjDBj0N2Zb4hteFStqJzlu9sBJP7W+uxtG
Fxji74g5iNunvngAE8kmc0fTgzxH5Kd9V3S5OyVEhMuaBMVfOhzMPHrrdA2AIYjJfBvU8S6WG6Jp
xzC8bZp4z31ZPQVpvRNWS8FLOZMBkYIOHQUDoqDBLy9iO+h+kglkLaVYvI7yF191bTdOPlltstMG
uKd707Mtrz/VypucriEClnYfKoypykWLiJtwab2JdL2xKBU7rSDsk+FOqqJdiiYpDVbJelnZ/IVX
heoPARky21O3aPaChhyHGeeR7KhKS01/2DBAavu/nsMSGGpidwjJ6vWwGWp/wwh14T4PjCvd/g1L
P2Hi86EmTksUJqTL9Vp6E0ZqY3HpPbPewvHubiwj9va3rbzPJsxSUaBHBAs0XkF2zGuUYOcCJkQD
Yv3WPUjeD8nQPiuUjvWSXr7i32V96bTuFj23k1iktksxsxn3eZ7/8QfpYOEV4i7YBN6vLG03/Zic
pNw/tIV4Cr21DuG1I6RwNdH2kjVDUjLPmmM1h6k4Igmqy6YjWN8V3peg3lXKSXTRnTJ+396aBXOE
MIwFMW6IOvl8qlKh6y2VPbF57rVT08Mq7FI7luR3QYuURT31svRuTdVuAXiIh6MPTg2LShbVn8tz
lyw/xf1IshN74LD1HwlySYm1tbQQ7eQ7HXan8Wdc/FIZWkhQi47qtUrM//MLNDISpq/oYc9ePADh
ltAxmoyuURduqjFjrNI9N6L7ZzB/JNIfXwg/eR2kFUL12w1k3t500/bt4fb2X9dIpn1g3hKkoAVV
zOx77/049Sjmy47+JdGMnQ/8bkj2DYonjaUdi+h5WAubFxzcpcmZg0/LzEvQVZaBtDRAUSOl2Bvj
qLzIddjtzMFItmqopr8qtUn2ZazEmzoJTFto8r+fxrr8IVNA+CFpzVAtCXC0smMJobDvY794Gqwx
3qtlKz7f3uYFB4AtukrMJvD5c+KXtnSBil6ms+jSV/ehqgJ+UoPX0NqmrbYRqsfAeoa0MkP9PXcB
fGdgJuzxtdY3uvuY9Huz/2nQYIJMEyTuBNKGru32L1x4CS9/4Ww3PM+P6rKWqexk7i8VcLBX7xUL
rS0wr25/l8efZEndB+Kba54S6A6zjSc9BNZoN9LaT1m8lKBWKaQTBIhz9Iifx1aNjLzsiErV2V33
iKb62J3L3LRDTTrJ5q8izI9Sdug1FCLrfSl9HoLiUPsGgdt+AIQUbUxvpQX9jkW+9OEKcRqVKBTc
Jgmp2REWcl5kQk4OVDVt/FkegmqXem2/FYfxnukg4XHUQgRTAW6+hG1l4U5ScefV0jOUALENI8k/
RlN3W8vVzU2R+fE2sEwI0a3qO//JgaxSRCFK/irVRkSzMU6fs0hOHpo6brY9TeONOibDqW2qNYXU
pd0Gia9NwdY0PjPLe6YHWG9b4T2P7VqbIs/wnElWuTHVTNhkpv6kWJ6R2pkoWbZBUXp7++YtvQDM
VE3l6Kl4NGdKU+GYlJUR+3qrbgsaJuAtzTywGYAQBt0urWQN8b2AooUtjZo/wCEefc5z9jUaguEW
fqo4id4w9dGK5acefPC2CWL/p5Yaw1lR2wFynQqWaS0To00+KmcvksqjHAfDtiw963uX19LGC4r4
t5XBjpfGhX8WCldZ+Rqm72527XiISb2hJ5kGqGbvBAX7OCykVnFEbzwUqgxlXdHI26aPmo0M9OKv
a0bQ43C7EYxmOIw49HJr0r6Vwob5UXpkX2U1oBf49y8O3Vi6e0C24OGZI5DawCtVL+5Ux00rphOK
bWGatqI/64G78eLmGEd29Xb7hl0HtRByIA00iWUBFp5jNbMka428DlUHAWntmChieB83zMYovilt
xCYMd3mjrynPL/R7wCSZcE9Ns+9EGLOd1HFitRoHmlOO2VfdU0+F4n92A+s4Ns0joGjP6w/VGNwh
f7Liqha+KDI5GqxkUZQE5oWU3kqtQmtN1bFKmRkhdfR3Yab1O6vt9X0QCWC+WiH4XaZeuXK4kw+c
XdbpkUMIlqYkQd0soncNvTFdcjonbi3GJRLu6ms5rDym1zE7ahLkDBPGl+9iDmM0c4lSDcVoJyqF
cOcNgWFbQqGs1IOWNpE+B3VzUPZ0B2fuvk+ELAwHTXPEunU6eMgN/3vvnnzP3+UMy+XV+Omvbymh
AX0O4JLwYc6pdnHQVZNniT6BTtJkL0aHAEj/4CWbNOpXarYLXwQdSHD51MQ1RkSmxX8IfeS+8BqK
8jozKPIhQNFVKiQ4YIWDgjax5X+9vbKlT+E98NHViXMDaOCluUaqClruCKig06SOdzDppcEhyxTf
lqPntjHPlrplqHpz2+z1CcJTw46CpWdAGNqWS6tlAVJGG1zDSdxu56VSC4CGQNrSS1vsu62uoGtu
lf2a+NH19cSshqwaEQxDbnPCocryx4xEznTkMhr2uQRiLQq90+21LVRrLq3MnrBBADOSqanpNIX/
VfEgXpeCF76HrWtme6VygeIVT92b4jG05jtgPiGr+NWGwS7vV77567vEL8G9Uj6B+I4C7uU2G0IR
CmLjmU7OBGYS3FOfzQfmxRgb9L2VI71+DC9tTbHMh3vrWlXR6rhtJ/XDp9HsyU+ZyIsfc4TPV77/
hUs72aIWSGzC8PKcG4zRD7XQytKE0oktFdrgexBV/UaM8mjbeCWt3ayU77xE7yHlMIx7vYi6t9un
vHSVFCIiSjHgtQHoXC63jzImmrvKhDOjBUtX1x0wRFVdOcDFlcIUyow+1xWm19ldYt5VRXi9MR0v
/NTnue0nkFwrj0mRgm1LDqFb2KOHHMwaG8/SaVINgbCFRFwD5HG5PNmAtin32OGsSIoT3df+WfPE
e8PvxXtF78SVb2bJnKrhX9/Z9a/UUiOhstI2Gs33x0kQHrvyW+CTR0hr1YWlY/toaPYKWr2SDUUx
mE6b5BtyydBcA1kvWeCspiEIGG/oBV3uXGCWXTLEuukkkVtvgBqVm1yCZPj29bt+zcFg0dVjtJ62
zxVXZ1vrTV+WleEgSZf14mZACDNe49VeMzJ7G/LIgiAtqA0nhCWiasWJjfm/NjI/EaVJTTdvWEns
beT8AXTMNljr7C6shKIpWcVEpCOje3l5KJZEOigP8AMNgXfsYpe5mWhTqOX29qksPGtE5nwzlOje
p4IuzZRy12mBkIiOzsSN5WWPOQP66raM1bdpfESv+hVIy8J3w4Q0+HqgsHw7c1XKIR2TEdcDPtA4
6NpnY5MppW2FK0Hr0u4xnQK3EuHPNQ9RKnp9MySj6BCPtUcziLcRQzh7v/97sDX6f7iB/0UgEkle
7p+BZolYy+xfqGXfSr3YpL711JbdilddWg99uokPEA9yVVkDlqTLmYsZJcps37j3w0+N9uXvr8I0
KDjVSLgL6uQmPjyHfh6JuWpVopMUtT2U8Da0uzb/3aZvZm2v9QQnb3wZ20NjPkENlalwSnx9aSwl
0AYdwzXwHmr3vi6ybaHrsMLdrelnLzg3KNMn+lTcDjn6dB8/rCqUvVEMjVp0BP2H6v7psr9OcVnI
h78/e3YqSYbQuePvj8ODmX3/d3+fgIE27RR/vj+3H36/Ai1vrBcwxTRI4OI0mT2MrPJ4++iXrteE
I5uo1cil56FBoSV+mYdAaKPsd6wUm56euZT+vG1k8cg/GJn5ZhetEfr8MitpA9Sx20fusaf53xXx
WwZJxm1jS27m44pmPlquPC9qa1C6QK0Oivw97Rs70qOttgYYX3KguGiNJ/qdYXZ2v5RBR62So3Mg
fckYin/txxcVk/o+WcuHF6/yhGGFlY9PZk7G5cL4aimVha+u6PmMtv4v2C/fGbi4Z/RtmcKfHZGq
ddKoN1zmNEm+y7X6Ig7FHdIzsbc2Vbt0PhRspnrZpIIxb9H7gjYaPq0tR1f2iWprBXmVnaGDdPsa
LJ3O5J1pgkIfRuvh8us3AdX4CZGPozWW3TzUiGpQd5SQwhZF3+7UlaBw6Tui3zkB0cldKJtcmsuD
yM8UcmHHcIXHkF4k/2eXRf/cXtQCvuEd6cdrQ2pPV3fmqZMQ8IZmBFNftbhP0e8JYIdmrsTc19qd
bjV2HXi2VDYvdeadezHeQiF7+ycs7Ss8/dYkKkm/c85f5TKDEZTwUjsDbCVq85qZT5PQtDhA6bPN
4uf/ztrsWo56rqOXnAA9S3y7VPNd5YmdTaXG9PYQ8u5ANmQr0eqSs6K2gITyVGIAQHR5kmIaxaVU
a4Qp7kFlJsjs2gOcRRNzdAvm+O/XB9ExmSH3AeTGLABHGi9qGZ6HpyvnGHvLaSgmmN6whd4YcJat
BWto5sXlTdQPtKqp7M0t6qGnSH3GRZVBDMoJyodpYSvJkUomQeZaX3yhS8dbD+qFUZ5J9GOOvk/G
ILO0iMZET1gOBIZvQ93U5udOkraDKtsq8ovVrg1+1s3KRV1aKC6TvBCxIJY7S3p57hq56kppKhaN
cENm3s9OFzb9cCAW3N8+xqWvf+K4NWDNmIZVZ0+B5LdKM3jY0gt350baa1rkm7pKVq7mshlE0Gjg
QHIzj2gmPZAhkhhlsLJnpbErTq+L8xUjS/6Zg5rYt/GdpPGX959qVyEQJUpO5xWbLjp4MLSX5tPY
r0DAF940yJJAAk4kntcc8KmeQ4QyBeqQBI92T3/mKGeVvLt9Mgurmb7hqSRBXYKBhcvVjKo09Fna
Q+vXJP3OU9Rqp4yS3Xo9VKi5sOKuFg6IxIMSFkDWdwD4pbWsyzTF7wh01PBTaNyP1Us+Hm4vaNkE
TBHcbIgF5s+nSzbTuA3PZwzCxhY9/T5F6W/jF9XK+awZmj2gvVlFecFiHT3/0wRO7j8P2koEvWiC
0vtUmkJPYV6qrmlyysG0lmFMmbK+43Gx07UNW7xnzMtAH0CR+mosLRECIfA7X3IUya3vk8FST7TJ
3m6fyuI1mwZiVAU3IIqzzepApWuRlEtOrHb1Nne1aCOomnusRwYIAwu04W17S351CgWheGHc6Bo1
PFZWp2VNKjniWDSnThDGraoV4YY6jEghR/B3RpBoBykquOhtCBhakvNtK3RrAJSllU9VTSiTYXCl
vnh55WsrICARQuIBZMA9+b6y3Nc23epC83J7ydOXOssbodaaMDY0Funpz0Kfnppxa3SF5ICFsbX8
6A48yCh8GHm+V9Uvt40tRDlTVxc8lzIp3s/Fe3OvG3qxYnuzhAkcRzABDurfxibfmsprY664jaU9
xJvjnUDsTWip2R7WIV4yYWmtZAvGjzz51mmIBaf/4nP7YGYeusWdxURfx9NfmW+tXm5E/3tirSxl
6ZQIZyAemihBYWO7XMpomUULvxkvoZKj71KN6U5F7fFE+NNsUoS4HkcUR3a3T2van4urAcKKSAbk
Hb1/miazq1EFochkmGk58jjasuudOq/9Wjf73rJOrZrbwfiri/zX20avnBcljMmr8EQCuAF2e7lS
sQzUtmxlwRGS7FEoTpC/vVhatUIXe11Un8yApJs63VMyMw9H4zwRLNUVnDgptpL1Wf+lFnYBOJ95
D2/fBMWpT1cKdQsrw5PR7UIGEaD8PBdMoxGYsir65wjIBArKdTsiB7dyUdaMzNYFv7OsJDD6IrlZ
2TrlGS59vvKELW0eHVxQ0YxHUUGZK861QWyJqcFKuvSBequtvVnGP3G/9/q7OvvjJQPKc39/Laaa
KjA4dPuYbJ3W/aFqU+hqntXJ6J8nOczAKm3GsjZ9u/IpX3kMcj+6HRBfTsUHntBLK53nU6avdf9M
iLURxMjOkROTULhr/9y+5Vff86WheRQtpqYuVLLin9vQJTF5S4KzC7EQMEdxDdFxfSPI0pkKmWCE
rOnKwUP3kemllpwDrl0xHuoY/tS/9oH84Y9GZsfTVirJ64gRwXfvRAsLQrVHFPz2ri0uhaHNKapB
smEOh3QHLWzbUE3Oo/ld7atNGt+l/srJXLdup6V8MDJbCpytEaUcJTkbHgCJpNu1ibEt8+jrYLb3
VphIdueWttyoO38AdaSUDexJxRlc0qYvc+D5a6nl0qr1Kf15F7mjtnJ5KdURVR5f8oNzb30rRWsz
fV8F47J/v7cfrUgzK5FvISUaBOdS/6JVuZ1Inxp5TYdnbSmzqGbS682DyYjlvQRivpGGeqsF3op/
eqdfuHy4KB7SK6XJz8WnpnK5lkoOgqxMxORctWg5mv5xQPUlUm06pmYT3YtNvsvQGGPU8ixlb4H+
W4nLfVslewksWRT/5mCPYqWe5CC3x7Lb3t7paydD6kS7jl9I3ZEx3ctfZ4l+lwPkyM65WgHjQ+Zv
30g67M41RLuD0gSH2/auInV6hB/tzU7WQLVYigw/OxfgD9Sx2rrNf2lhdqxR3EAh2UXZuY+8ja7/
DtbixutI5HIJs1etFd3B1zSWQB+obSYOFewIvyX9ucz0LeWknd6vxMVruzYPfqKIaD+Ps7OSaXBQ
37eGuLJrCx/DxbnMHI3VZWXWuOisNNKhHy0kLO+0KFiBEi0agTpXR1GHssB8DHLQAt+L+zw7D9Si
NzS8vrY5PsRNy99/f8umt5nsiQ+ObuTlrY4C1EOMscjOiT9OLOZBoD4wN7GGhlj4eAyeZgUJGWoP
MHhcmqlqmLMDYoEzEq1JLj4XmfhHrU4gO9fa6wsXgD1j1APuTaqy84GrtGOgrdXT7GyNaea4ui/v
raB6vb1rC8czNXDgnKAmOnEmXi5HBEedq4manUPRq069VHo/oBkN7Zqax5rzXdq6j7ZmW9ehj0E9
DVvB+EUsypOm/dPzkqmQ595e1EJ8OHWKKD7g42iAzulx6naAM7PV+XbQI455Rzdj1BzystwoSrxt
xWSTFd5j7OvwKD7dtr3gKS5MzzaUTBwBRNnivk/ym9xKeRsTwPnZro5/WWFpI/B3RpN5rX6/eJBI
LzLwSIhFzfnyIF1FZqK55fqLnbl18y9N6MNkYbRrZfSlW0lGS5mS6S/qlbP1ga5CkagZuDC1r94p
WdZvh3Wl8evwlAOEQWbCOaJpPr/7sllqkep6OSEHTQghcXqjeaCM8DNgSsq2VHklHVvcPdDMXBVI
OeApuNw9JWvUVDE4NTNA+isaxmwnxKW5z0Q0lm5fkKUNRBxzKirrEynyPDaIGk0vlSg/W4V7qOSK
KSpXa2jI3zaztCIwDHzXALcA+c4yCarJCb8gy8+V+TQgnu4T2lcIzt62srAYsskJZwIog2xsOscP
WVEdxOaoFHV+VsWDLIlY+BfBCpkycRQ8awyWz98Pv0bYxy/b4hwF+ZOZxU7mj79V2f+tpcpfv4cM
T4MCJ9SFVIhW0eVimjiJUskKknMYfheyNyScVeP59n5dn8qlidnh10nTNW0WJmeaF30b2KCEpfTL
bRvXHggboISpcsFxfMX5MvqB26JIkJxRLzi5ulP4X4ru3vReUDwT0UYS//qmAe3kO4WJicoQe3e5
bXLEPyqFyTmvIBP3dCcO7lXmYm+v6nrneNs1BnEZAnk3dGnFDDNPF9I+Ofe9uuuHl1ZNt6uFheut
wwgCwGjYUlng4b00UhQ4tUIni+yKcZP1aB6gyjC2fwK/3zDFkx2qbI2h6/pRvDQ586f1INdG05JS
hpqwkbpXA6gOB9Wt1SIX989CBQlKajCB8/cBdEGg96KMnU7dJUDvLQZKV4F0C6uh/UgXmWCPfok2
u99DzuMQ6UZylvN4gwwYKUZCdip+Wj2qa8+D9/xgaebfhjER81rDktW8Bf291a0RPlwbAJah4HAY
OkLVc14tk01BonIxuCgGHRF13w/BGkbnerMmcP2EAKOyCgJs9uhEqa9IeZVZDkKtu0h4RcmTGb70
LpXzlU/0enpvAmSAYGBsHng9uczlxR5GKS8VpXBp1/5K660lvlIv3o+Ga8voNI/ysRXumKITzOFH
Tlqc12evPCl1sENs4W+/43etS6qr0MHAkThbdB5azai0I2Qog9mdc6OF+7ajnlta4pqowzWqgjSA
i8gkERV4HTX0y1X7ZQgALqpditb1ITd/1364U+rs2AvyXZ/ETzoCJ8VQ2W38I8jHL5kc/nXyM8FG
pmIyupvMd85elA4ilorEQHBypd3KyjnwvqTIK93e0emPXBYbWCaTh4QtvMW0Ni5X2WeWonQ1pbxC
dfcWVMp4R2+w9oP/DdWM27auvQjw6KliPfUpIcOaOUhTKwslb73gDKPTj9j4lkrPUaq93jay8OXh
QHjCeLuYEZpTIKHXVkeFFnnnoC+a7dgaMqPt6lo/fGHbLCJLADfglRi7nS1Fjpti/B/Svmw3bl3b
9osEqG9epeotx03iNH4RkixblKiOlKju68+gL85NFUu3hOTuh4UNBPAsklPkbMYcY0IVFJCbewzf
f7LaT7n9ZJT9yZ5+3V6QvPUuTwiJIjppkNQDtS7alZcnZJYEHAWJhqqT329KAgbSeZ9Y7Q6qN1HR
vK8KMF6fEuxhWlOeEr4wldhJEISyMwmy2E6mg03m2Gm0uwDz0reXpe6gLIMi18Y4oBR7xP+9XFZm
j7OXUYGKXVZCWK3V2Mbyy2qn1xpiWrCKRTl24y8/KQySoIoAmDHwBfjvh8zRWcRZ5mlhI3HL47Y6
acaLbC9077fXpfofTEhdA8nPh3bXVQeoTTKvMmlGY+KJFPSm6efUKdfm/643D9pqklICjg4dTrWf
kA1+HtCpo3ECqIyPHm7imdupH37XWQLpqDVvV11CrgmzTmBuASjDw7KUs+qtSndAoRN7LeqNeYhK
XOb9uL1vavT0YQPaOVJYCK6uNi884Wc5D0YaV9AYn0DoD/SsOz5iSDYcxZeShz1//XuLmFPDW4Kw
E0mVUpabwfFXNj4t4oYbv7nI5se8tocHHxf7hrU8P5LEnfYjG9o9Ze0aGYr6Wcv14lUBcQcyfoyi
K/4P5n+dcz0vYjvAYHTe+YdGON87f9iIYdxb82k16FnaYWCRwFeJrxtMW8qDNvLOzkywvMT+bLYb
zK9ZUTJ0O1tnXlhoNI+cwqq3Jdch14Ih85Xv/SqKwIKRHwOgiGsM5S8VQqcJTfijU0DgQ/gIVjPG
9w400iB3iRKl1w7NXu8atqVmIw5GE+RjmI55cKzGUVhh5VbTFrTa/XPdJcVdVvL6uSj17PG2Syx8
vBj89CRk8wN7oty1feokeWkZRTwWHt0Wms1fC0fjK/WCK3qOj62Qui6YjAdmS53eBVtM5RvML+Lk
pW7e8wfgquq9+wUcWMk9NaNmjJo3SzvcXtvCnSGxtQBXIZzBJ6Z8xIGV+OZs4Pgb4533b+STqZ3K
z/nLbSsLbn1hRYnQbOHVJZoXRUyruxTBEW1Cw/sC2hPmFKG+xubgKm/j/9nIP2tSPmHH6qCkkltF
3JXOGA0mT0GK4OjbpLBAHdp26eb26hYuQjT1MVeOTxdsAmpw0aeUAoRiFvFUgygL7/2ptFeauEvH
hGWB0EMO5OOvXd61TkFFiy+oiGvRkAiawcE9kiJyqozCe6zNAopxfC3SXDo0oAlwGSKsRsFYsYnK
TtbREv4oksdpG4RzaMy/CXvP325v38INBHZz1GOQsdioKyl2Jp8w3eNIw9tew2RZmtrP0C1o75uk
Yttp0JwjKpTk01Rrv4DOW+vzLFqXJHwyZ8bouuIsGsWsJfgWypiNdAey9Sls2A+PAQfKtz3UV+aW
vFZ0xWOWPBTBNeqCAUpYCOgvj3OwBwa8nIvKQwKJejTywHee8M/+9vbOLjkmXmhoFCOYB8OZ/Pez
wKbKHEiKcZgpulMLlgMrvW/WessfOPLzSFR+bZCQBpZG5gtAT14ayfrUHoKyqeKpecwyKDymegTi
zLx9svRQr0B3VO9KgabyK08gWtk81AFI5YMtd9NwyCEJk1gAWXZeVI3ZQzt8N8gh6cmpmdcy1qXd
OP+h8hs72w3R4Of3eVvFFngF0RUNZ2s303Jlz6+PFkkGiD48ObYAfnvFm3XBpmGiANqY/Qt9tpAL
z0ZxAKHo2nNxvRxJLI9XAaRpmKlXP8+OCYC0Gr2KR+jiGiDp0IxfTOShPteRnDx3BgBKOvJi0M++
riH/poDCQfJVODui/Xfb0RaecckFDYl5eC3iJjWJqwZMakxuAkAG34lqm3wqoMk3/5eVJzzcO9IN
h3I2KUZ87/zxv8bJnpjFo8l9H7Ld7V9yfWnhhyD0xfbLUF4VTGAjzxmoz6qYUcp31Jrhcr7HI6MQ
Yq87ubVtiZtsq6pbC4cXDh6WZbosRaHBdXDpXtZc5K6Z51VMZw0iv3smIl6EbXe8vcAlM2CIAI5T
zgGg9nVpptTwQugjq2LdKQoEwaAXtut7XpAoW8vMl/bSRSDqAJ4H5LUhr86zDyaY0AoIGnwwIwch
kAOAl+hjK7kDWwtwBuyHsyZ4vhACAYaPh1Sy4wEeq6IbZ7+YAA0hVVywo6OznTa8eVhY/gqpCAv6
y8W+AC9cGjvGYVgZBr2CyeIePretJu8Yjkk6INkqiE3/Dsi+NVDLTH8UrNskWcjqJzH+rvtduib2
tWpXuTCSuclpXsNu4Ls7bwg2ZftYk6NxCuBHtRXNAhxT02sNEunbnrR0gUA5E10j2WxBxfDyeHOz
nqt+4vhUNJ5HhFY52pgoHxhtvdYGWfIkdNCADwRVN7ZZ8SRiTwMGaCDjlzkg9oMEgbYXGP8HRf4w
7+qgy7e56wlQHlVs5XO5kuySx3pmWtWpGko2F8CeVnHqOpFF7ZfAfe2GnQGh0t7ujkbnhoA9zeDy
+hxMG6Qaw3jKzG8jL+4Tl++n7hE124P56DIkHLcP4KqYqP425eg9O7M8zKHj6IOT6W1a45ASIKMl
SckunR4DaCdHUMocg+i2Ybndl0829gQJO0qYEvLoKHdIxzs30OiAq6rai6yO6ulhLnd1Ue1JyPIg
5HO7YvHa16QKBY4CODTUWdTWIei1R1OAACbOixnyzjy9SwIdkmGEHW4v7fp6PDeEOqni1NxqTZt2
AAb1/l1CvW8pGEG47Udc3962dJ0VSksShAhlHtmauLQE1vgBqSu61oEgv5DSi6gvSrISKC64yKUV
xUVa4QrSuT0gKF6AF74DlcBbwFiEMDqa6jkkDt8aAmS+2hY0wm3YOPZKQWTx6FBqlLypgO1//MKz
V8Cxh1kb5Y56wQuqY9y4182X21t5nd1gkaDjlP0EB3mb3OozExO1bJYLHSY6B873zcg/B62IMn7y
wQJ329aig5zZkss9s0WSjvlNClsdaAys7WSQKGXbf0jYLpekBJt+6vOynIw6drN3n+SoZzwXKBto
7uqQ/PXHfGlJucYnQcuqKUygNES9F151n3sjDyFWFppA/PXVLpmMh8lKV5Dfa2emXOntABL+wsUC
+WzfF4l98PJ+4wwHpDaQb19BPy6vEdeGB3UqgOjloZ4dWmuMKTCEDoyN70n2nwNlR+jIwT+MMou8
x9EYVrxkeXV/DCrHV81oS08Mm2o4v6DE1/osao+J/eA+3/bG5e8bdF//uzLl9NwezzABe0ucZ7H4
6mj+l6nbDvnrxPv9PBwCxHgBFUekET0kVlaML15hZ8aVMwRfXGEgRWhiwDerMGtaGmoORQGQA+AU
pu703TMm1DiBdvK2OQ3A6GSx7FviuvnGLfPq5HcaeK40MEuu/DJ5eV6+UHBqOeYlifnRW1RuBMcq
2yCbcOkQf5/Z36H8ayVj5H5uh6jTf5hQvfeb/T/ZhDI1KIFtOZJy6WRBAcnX1hlxM+wm3dkmwfee
fTb9vWs9a8NLOr+NbOXeW9p/sLZA8hdVAIwcKJd7Yxht0pe4i+ameiRBcN8Z0/b2qpa+HJSy0aaV
5aOrcdNBL0YxVD78yzt0+DSH8o6IIRr0xzIpQtK9Mnulm7Lo0ucmlW/HmkEZmZcJ9lF817sxMniC
SM8AoXwA2ulSB4dku7ED8Khmz377TKbkb/lqQFEBWZg/i1Y+qiBlWZfZGlCo9s7rTpQ6BLwObUi9
8g7lis28xu8gHw3VXU0gOJHwgzPLUcMbW0d50U2wZLs4iD6JSHlAXXUlhlp6uTD8Cn4wAKxRCVSi
tnGuKn/sga0dnf+gqZlAzQXqNamz9h1Ir1MX87EQpNEYg1UzTL1PyYw2EgKbtNj45vcgKow6MiCo
DLb0vfmrrz93IOu97acLFQRkIUhd8TSj74JBpsuvT5/shmuzXcfpV007oRdXhvkXHQQZVbWx9pMx
huy/JNsxtmdTNNqbVqzchtIp1GXbsoSLYX5ZZlXeGEuM1gC5xSYuEH93xUMm7BCiulGZ7U3rvknX
FHSX7IEaFEk8ahU4VuU4y6F1ei21mtgfu5eav9h1dl8V36uGAM8ZHMa2e7q9xUtOiqgfkdZHoV/F
hhiN09RBTVhsQjHp02BO4lgM3qngk3G4bekKLCs/QOi2yBQDLRMMVF0epsFnWvkgkQXQ/Eet5VHi
f8+T+zzxoOiu7RrmnPKqw4u2cp8uOtG5XeXZaG1/lgM1DIiucWeXm770Iy0Auf0LdtUARTODek/6
PS12xjPI/936gaddJNZcSd5wiiuh2wt6O0yTB5K56HL5vZtD6XTAz6DBsMFwdw5dbQPcMpbU2qhX
YqOl+xZsTBCvAPrzY0j+0hqd+nJqR1izUQxC3IxKffZjdtAl9eajnoMbcb7XfEz+0mk7OcWhY97K
T1hYr+RHBRQIrzUatcq3S+2iKv2hbGMxPEv3hVbIdCTGQw5qz9uetfDRoEmFbwbwJskKZV6uNbOJ
PkPpqI0H/1OnjRuruG/1LqrmEx8PHTnetnbtx5JHC8h/YNzQI0Vd6tIctKwIbcuGxEX6ahb9hh58
PwpAj12YXphBsLlpPiXGihdfPdnSqGEiBgHQAumyspuZRqvA6QYS61Sn27k3q1ibAPb2ek7vq9Ks
I0zZ0UhY7UNL52ylDnZ1lqi8yYIJ6NckR6IKLCFF4s71KIcSizKPB0wVRtQuk23APH5Kh9QN6STK
lXjvKhBCDASBP4xAIOADtEr5YPKxsf2iAt6oNvWIJcaPse3XRgUWFgYQtkTwA/6NXrP897McwqK+
P/sN5iBxfp8zi4Xu9IjOscbsR2NNL3rJcQCdAuebgcALSYtyAfZCn3ynMrCL+TcuXKR/nzy2L+5S
uinuym4+jM3biq/KP3lx6cg9PDOp3H2p2WuYkpV72IzPmNZF46WLstHZuFOHcUyk01m3E8n4pI/Q
t/Ci2X4rKd3f/hXyoK5+BB5yOTUAUSt1mrFv87mZTGxyS6awKOco855mcHbctnJ95cm1nplR/GWi
XVWhcI2zbPdmzUFbXIcBZJ6N7Cnb3BtiU9XPfA5BBHTb8FUIpthV7oPaLAcNbPqYRDbfiA9hrtGO
hiws+Rqf9v9jhRjiBhQKHOKOssJg1tOumjFVSH0ogmQNeNERA2VRMNefjdzIIgDLfxjN9LvusjKy
6gDwGFJ9Aa+U+/j3a0ZxxgMxLSgmr0b7KCdjNTGsGRiMk5Ntfb/fBsMcait2lu4AEBSCGcvy5OOp
7K0IoPzU1j6JHdq0e1Gb37zBZisXzdX7gQM8N6JcAnlZG7k1OVgMp2/uENW/G+j8pgbYMLJm4zYi
j/5h91AiRI4nmQwt5cESLbWy0cSqAv2RTj8Cr4k8N+rMz7fNXHcRsLAPJh4MdeElVoFDvpO6QH8N
WVz3G+LtUdaO8vzU65Dw+DyzcDIj7dHEdMBts0vbiQRWYh4x5YAB1cs7NbWzqnLAZx1T/UDGHUrJ
3i+eRHodDvXfEtCi14m+6h9bin8MgiQ0K2HLqJtoAM3tKhRqyQPPLSjOkSajOY0TLAQYs9IwV1WI
FRjH0vUoe8OSYxJYA3XypIDCgz/JU8KsWjS6r47TRFX7twXbj436Y0R5CHSTO5quYRkkfbEF8iWd
hZiH2d4++uXN+mNFOfoiCYpqsqcsnqkTZuJptYK6ZkA578R2a0xozCARMFMQpj61kIn//1uCct4W
7zqsAUsQHr6QABOK2UqTXv5G9Tk0Eczh8sRriMDq8vvQDINQ08dRMMOLmDltq9zfBu0ra1ZOY/FD
lJkzVHcB91DnjHoHbAWslLPfvn2EKMzXwHporWfc6shujPueTofbe7foyWcGlZUN+uTlLlLW2PBe
UoAoGL8f3LXBwCveAvnNIybUoUECjCmoei/3Dxz+5Wi2bhYX0254mn+XG5fdBclpbp6cwo4n6yv6
6/RB+52SBlXnze01yvNXT+/cuuLiLSnA7YMOXay3P63exzC7DiqLe394K6d/ud1QdEHgDTgQ+GkU
WwGpiVMltvR2NwhrOpQbzMe5Kyta+qbwhEu+Fhee4ColTgdQG8NprCyGFNQhCPLTBBHg25u25PIY
ccGEIGBqslh1eWRV1woHwhJZnOl6aENg+rs7fQXN+m0rCzkS4CYWQIs2KJ6AuL+0MvhWZnZpAivQ
qKxCxCg7iEFHaB9B5yWcpz6yyCpBodwd1R/OjSpLg2yY09gujJbTK8qXQ6KHQKt+c403N512aNQd
kzWKmMVEQlYQXCB8QH2nQrioAyWAuiV57I0jwtw9JNm8KQOrK0Hz9AmdgzAHjeewVsG40iuSXx5G
PDHzjioGslHlbqzblkEFHb5v4V7MbHQGRGlGHtSvUMNg6afpm2Y8sISdTKmRGJm/ymPPdvwtd7+g
W7riU0unLVl5QBqGicArIIrZtm2mM2y8ObwwKR1i+WgTRhw0gKDrBqAU1LMrJpcuVDl8im8F+Mcr
NE+T5jQDmiePIfNwcqFN54l7cJUxEuzSx/LXbW9ejN4wuiRnUuUy1es7M4TQalHkcW+ByLN0I8ft
3tOkDycbIuWUPcrn3ArofZr8yNq1aZ/FZAN1T0NWkYDBVNGlpG2oNqZtHvNuPOjDE0Y7f2fQ06gh
gje8dDxyNi9rlNuLG4x9BQUMiq5oulx+wZjIrJo+H/LYcb4Gc3KAcHUVxLb9Uzv2fFWPfem5kghu
8CwgSkWV6tIa2OQD0CH2eVyXRTSSHQPBU8TIIfO37rH/Olp7wCPrr613b6IiCgaB2we86MBn5uVm
nNUeqBckswPRxdi8tyfIwWBUsrr3vC8IBRrXCdmaPy3dVOfLVV7nfPQHg6JXEFet9Zbn3r5qymPn
Pya1GyXOMRk/pVZoFmtRyMou++blMs2+b+a+xTJTmoW69tr3D5ytRLeLfoPXBWUqSWqliljqdi1l
Tac8pvW+tJ9m4DiD9tka7p3pAUDolfRt6cGU0+7/a005uHlgblX4WFFil2JLHY/jHhRrVc0lKxL7
LNnHpH8qx9U2BK0HqG/GEIOL5FT9XxNmyescXQ3QEUD1WdLcXp6MA5ET284CXGf2mygerea9XIuW
Fp+Mcxvqk2FxkMG2CU7fhwiRaCJoku/qpNh36XRokvmkifaQDd0TdOQe/IB86geIWhXjRpunvWWw
bWr4L7N40Nbi/CW3xPCGheICCBqvGNBa2uqTVqYU8/58w4196dVRvjaEeiXW+LHFf6x8vORn37jd
J60Deh0aG/yY5e/GSA6efwjwvY9T/ziCdom4QWT2TZRXwApZw4EYUZlMEBttwmIuvwyaF1ai21tJ
vZubDnmbfaBM26Y533ae9RDo/D5hxeeAJmHfsu3tK2ohbsPsCab7EBciiVD5TRpjQGuo7EAT18wA
C4NDxSKRieHSNTa/pZAGk8Po8eE9R6tUDXXLbrTHEeRNsd6xQ+0XDy2HRNw2AN0DfRHWpu0hmFJ4
m9vrW3AC+D8m8TFrhIm1q29sKrjplm0Wp6ho857sLBeIjnpeqWKtmFEj7Cm1aSvKDhlLdyJ9vpH4
og7k6n+/GPQlkOeB/AZCOfJCOfM1HKQwcsCc4xb+sxX622r2veAOaHv8sSDXeWaBaUHd2S1y42Ku
7sBVfCr9ccf59HUW+u72YhZudIgWgpMVNV2EuiojdsJnTM2aSPTNYkv7bONPhrUtxnkj8u3otsW+
h/rWbZMLmR1MIrWUM4UIt5Q8KBvAuGcE2L9h3FZASnE6bHMBbFZQHVD8WXlE1qwpzyK6J9DZ08ws
7rx53CepF2y0MgBCvxzfhAMJWajzrqXOCxGHnEMGXg8BrCQzvjy/trEbM62ROTNuPlcD2RlpEmmd
dhhnY8saLZPlQW1cI+5YdBtMhOKlkTN9KvdTYZY8cVoHVaF8+D068z4wyWagRR1R9PJvH+LSp4YJ
YUyNw3lQXVFyQB2VR9unyDSdXN/n9amb6bZkK63NpdgYAx1/rCif2sB6QGVnbCSxxR6Tkrv6J+n3
rh8b1mtR7isPqkEuCdN2itq/1fLAkwKSBcm4Al1UPC2Km0I0RHMdhjacNb/N6dPf44+Uv6/E4J6V
tF0/4O+n2bujv65eInJvlIQZXzUAnYCZ4/VVqXx6v/WCCVracduwnyXB+OpoBmuE+ksud25ECdE6
pyxqpwF8LjOOKKlSYuN7evTF+21vW/qI0Q0Fkw8I7jAGr5iZoJVZFQJrGfPY5dNeT7XQBKAK035a
vhaxfODbrnbuzJoSERLqicSnKK/lZABfjJHU3WYiqYEZxg4yp8Lst6VOuy81xqxmj/cS2TB8EqJy
NoNRtpuhGl58CmXx25uweKB/fpYKkfNnXnuACqLql6VaNGAYcke5zlesLN1dQMaAoxk3FzZbccte
VGPXCYYTbezPdUF32piEmTmErgBHsx02pn3q1hglF84Xwg+YXkKcCGo8dZrd6IghSxC4uaD80PX0
rm2bRyEwDtFJSANJD7e3cuH2urCnPAqeX46MMdjDKYcE3W4vvZ/YP9zHF1aUO5JgoLEmBqw0wb09
QoP4HUxKwl3JyRbXgisKaCa5cyr/mA2WV6ozFC8heXconPxohrq/4hTXs0EGyK0hBgRmax08cYGy
YQIs4i61cRG3uch3VZodW42kj21Xb6c8M8KMVvWu9up32lMa5y5DpdhKv03cmo/tKNYwhh94AeUT
xe8BNySoxDAEoBYw3NTJ7LLA85MGxV3lspOe/mxo8i3L6C4gbug21p5a1REzdxjvCZEUhX6xg8L6
3qNUkv//0HP3122nWnRi1HChqe7IWUzl2oBsZtPpU4DHqqlPfWEe9LkPGXGOBqjceV7vb5tzr+93
vEqSOwswFdl7uAwyjNzpEqhxIHKDDD3mZoZNYX23+pVa78KlAyuI04AqA6pAle9mrW3nYkYJFLLd
Aso3jhdhwHKtxrgQhV5YUe53AFP8yjZBqMKDk+cPkd1a+2R+bPU8dMDD2WUrgcXyUf1ZlXJUltfm
iLEzlGic7i53mxdavDbFo+6CAprwlQj05uIwqqsEEqXBbSTmqGbmlonJexpmwJXr30X9QE0SraZ4
H6wBV98GwC94+iE9hUrUpWP0tj/WnMFe0KXZNi89BgkVUkcTo1o49VX+RYA7BJpQtNiyHMD21Gff
R6sdIKud2WD3ahNw7mLr7Y69TyMqnikBMcWc9WUEpwuieRx+OkULESuj+krIRDdemSd3KBf5YUss
ECLRKUGlbc6mr4Fokqg3UvIwD6mxgQg0jRpWgMqS9RieCcY6skd3jA0CzKsNEvitkQ5aWNncBdbU
slYussWPBqgOFD0BkwFvwOXe4GPyBcoEOQY4n4w0tqZDofdQb/qXb/PMjOLPbt9xt55gJs2TLbde
+OBFqfk45l9v3wGLd/8fO6rogJlak5WYsONBR2TMoPl8X6Mmd9vI4seCmoSDiw0AQ/WutdtBdBjo
RRmOPweFDoENgUkFP/Te3DU45aIpDzPzMq8G25FyPAVggFoGeZQYnCsWkAZV64WlBxm45sTcf7nZ
kCohD8XMOFBpl65gzn2Z2APK/kIgam2p7UHmOXm5vXeLB3RmRHEEyNSX3NMR5Ffjp855c+pTk5GV
+2Vx06DPJCUufQyUKpuWItNGYIDIGANqZObhXBghRpLDWo+HNZ23pfoRRKcAK4YICgICR3l10gac
MTNuF0zY5zb4jeZP3sD0fQoNlk06iSxCI/ze9id7M4mxCUffaP7B52UtEbAeFFNRT7o8N9cnTUU5
+iUs7TYVdUOv+sWslXNban5j1gm7CUkqNP7U5rfFgKolIMyLm+Gu0DHzh2w37rrHURRhaTIw8WL2
qbYjCxtOy6dc+LvB6cLRefSgRff3ToQLF71nAFPlt3G5YlHnbjIS/BYDVJAbhMUsqovioW/XmDGW
vBVD9MATBZg7R9p4aQjUhYmJKfAs7mfzbU6qYGtlmthk+C62t5e0kGXgcZKEEAH42q5htnU3ksYD
1VhS05e+EXEzPVT6kcxm1Lbfa/KozWuibEvPMHbwQ9RYEoIqu+iMgo68HZHY0HRXHnhQhRgNnFIz
SqY0TNZAhEsvzbk5xU1J2dUmNwykGJl3NILyCwRiUJ02WMj17PgPu/lnaaoAQG/WwNX1WJpffwXo
LSQD2CcCiLWBAuPJIvNGX2sgLjVNAa5FjIECEIDKqk9WHcvyOdORdYw7x6CQdEfr7tk3xq0flGGR
bwj0qh9YtjYbuBSPYnAaNIJoKEis3aWLVobp9lAlQZDNsvQdBYMuklJJ/3DHnFtRkmAw/MxDP2B1
4Cw5NNamIflu7tYo45Zc5NyKklSVBUgeBMTQY8+cXs02tMz5hBGNKLPX+iNLHzY6/xhRwKOKrEl5
61o4B7F1xLsJYuJDW5a/AFrSI9Dg/kORApMIiK8AcMFrrZJIjMwv+0RGPu7sd9typmRTtGxteH/R
C/5YUUvI5pR6mmUjK9GsN5CVRZ6jrdy5ixkmWhaA/6JR4l8xiHdVQg2rQ2XLYdvA36fdrn7RtU8s
BS3EXdC9ifE4/QdknDN9z9MqKuaorI9m+3j7y15620HMjksSzQZ4u3Shs06ANWui81gDFBQ9ZkO6
I/WRZZ96d9pZZA2ftOSOQHjghsToECDAyo2leZx3DUcroE/Kfd9GP8oijbLeXdnZxSWBYRoT55gw
NVTOJ846t4DSNIA8qPXPeuw53ylHBcb5wZPD7d1bcnvISYL5AsyPMnq93L0Sil+ESsRVNfJnlznP
pO4Ojvb2D1ZQhwCEA7AoDK9dWpkI/moHVHhcduCPQGI1fPamNRX7xQoMphvRdfogLw6U50sMVG/H
An2MkW8ZShoWqFSd4At1/aisgrCYDkG5d8ke0Newsk6a7u1uL3PJPcCCAgZSQHN8EA9fLpPqPDf7
CZvp8VwA9BXsIDczbTAAz8NUS8nKiPu1OclqhVBEYvLQl1d2dRZaUjYBIuduZFHfYYaLDZCgvded
ZuX1XLSEexiNBh+SU570orNvbBaBlzIOvEY/oJJSCGCP9YxvRwBhkr9VG0F1SIekCUZhgCrDOKB6
5ftaU7UOYnU6oCedG1Z+qOoSpHxuFoS+R/393x7apT0lopslp3fbCzQxNIDIgnereof/r0Jtrz80
aQZEbpgfQG6gUqp1nKV1bwMXgvX9RIf9sWqLT1parEHeFxpCIKtDlRjvGK4QW50jSiq/9KsU6zGK
KjRTEnmlHroIhFmaI2YENVKQH4oWII72p2iOXeNtb2/oQuCDXyBZmcD+7FpXbDp61doQWoO3FNm2
4w3kUBFu5ZuUlfgkSZjYJOohV2OzrbPavF/aZsgyINOTm3wl0ux4WG0zdqgkCW3r8IP/owE4DlUd
wFc3ZPo9Thvm9BGGrC3shKCYq0hOeWl+W9kDGWRdVphQBUaiCVyknDtU9WD1oKyHpMIppFUHSJwd
tSCpHulWNgHd5CR6KFWLmMwrie7i6aPSCcIGEPkClalkuhBvB1pSw9dja06o898gf9kSMu7NYNwJ
Ut/nXfVYZDvT6GG8eHWqaU2F4/rxwsqRIkmsIPrXKiKUN33CcqIj+ZyGT2CL3ZlB+wsv2jewJd+3
vf1jZaflLXe10yhPoAcKolbLVC5dMYNBKYDOY8z1egN8xSnThjScGv/ZefHzqNW/8fHoYDwwpPqv
27YXlyo7oEDs4btWxwI9XOlJ4hn41MjGh4I1GEcgDB5qmYjYWhvxOp6TbYU/tuQVfXYFl+5spZNn
Y/Bc+L+7wA4zQ3u+vRy5U1c7CaSjpEnEZqqlpaniPdJYnNyMB9LqtK0/7use0xPGW6bd+5oI6/qv
ww+sCtsHqSzMncBhL1dlufOkk9nFw+Lg+3BfAV83TLG5va7FYzozIv/9bOtyXjez3XgIhcug3uaB
m277QA/nluZh43Uk5GyVGGnpxURPXP+ArJpAgF/a5DlE77TSyePR/FrpJPTpV298rdH//Pu1YRAX
dR4LrHuIGC/tZBgPaUwO7x+xkg0axH08JU4Pzbk+i8yB/gdoqbFic6HChfIWasOYr5AvzVU4kJB+
KgOgDgdIrXwbp0eXAKOSpZFVBdFYnHz2VHoro0lLG2qjwQm9IrgJvPNyoWB/63vLN/MY1A6aFiU5
ikvao12vCWktOcu5HcVZZuqC7hlEiXE/8l96/bmlZB98w3DXbtKSYCXQl16gfnEYQkUrWRZ6XF85
PegKm2M1lDRm8+uQJiDJHcNG+yy0k9mRaBrfbjvL0uN4bk7ZwwZvIhrjFSCAgxPWw5OPMZHVKbWl
W+TciLKBbQA9mYLLFmcfAIz/mAzFxhifnHET+FsKfU99FQOz9Niem1Q+tkrrxpFXMJnW+4of8vQr
pkLDHuUdjX/r2r3hfM9n++n2Zi465NnZKe9OgwmzsewKiiQNQwfGs4cX3jAeZrHWXLhmjZCSyQG6
uJIJEZG+UtARrUmTbq4pRlb23MVwRVeE6RCwEI/7w6Rl+8xxtyM0ejk9QrZxZ5Tztv7sYB5i1us7
PRErQcaSG2EyC3rtEhR3pbUwGkXnaA6n8aTfe/YLAuZV5M/S5n5k86hiQ3ZNXbINnehsLBwaI38K
jf5djmqnrRuaxtruLrkrqtioYXtQL8W8zuW9AlLzQGOzS+O6CG1yTHvjrqtSSFQXIa9O1ky/rFL4
yz+pfvVykFj+T0o7KBlH71mT3lo2jbk1hjki9NUG5wI+R85vyrcciSHuS+Vi4TxIhoyhHu+nDy50
TnPtXiJ7hw3EI+Y7o+ki3UJV8AWQx2077IS70j1eXCIe9g+aBgnUvNxVRrSxKVO8EFT41Y402ksV
JGvg9yU/RH7xf40oX6BNsinFEBBi/aTaWZyG3Buj9THMFTMfr+FZ+JC2LOh8C6F80ZrHdHxCHeWw
7oeLVtDElxP1AKOpwVfTBINvlBYWMwPEVRk+CIUq46cWiLVhj6VHB4k1AM6Y8pX4y8uzaQKBnoOP
0KTRimgAETIJ0IayHYKULDD2ok31MG3ICu3W4hcNqgCMEMIdQdR4aTXNHFSHdfl+8+OkedBOeZoF
jov90/IkiwZG4XQMRij1AwvHxSu5PEB+DrnlHTBR4+RIDTJrV9YTqC7W4qHFozuzqHzPOqDOUINA
EMvodLTYXkzgtXFW4p/FU/OQAWBAQFJ3K4+AVCFKuh7+Qd3vwNW1Oyc5GsNX1uDx4Y+3n7bFr1cW
dS1U03xci5dn1ZGCl6i4oiXrDd1jWpraQ10ysb1tZdEjgP6CkAhc8Yq/v3fAt8qIj/KVySIU9iMA
70Et9VivSZhbS3c8RnQhcgfSDznEcrkeHQ4/mwjIY78d/B+dRp3NlIC1Fh1ZckokyjifU+Sr6Rzn
LDcjDKOQ0LaFe9f02hYlNnejF6V9YKPxQjTDw3SUWeyg9lEcjcnCaEDSzBtor0BnphudHeZJ9NDP
UGqp5+K5L/kQelSQjU3M5qHP8TvSURjgd2myw1gM2f+QdmbNcSOxlv5FjOC+vJK1SLJkS17bfmG4
2zb3feevny8dM91VdE7x2rej3xwhFJhIZCZwcE5Q2QAT1MpejvSUs/NYFfGriL/sGyktd49h2Z0T
XGy27Qkk2J94fDFrxpXi+oMwGN24lbUKndHs3dKb73hD2y95hlJsU0fx51hp96R95SaFoADvBiCa
m/hNCi1TjRSlnPpQed3D7HyO2u+KEd1P1ofbcSWLXvgCPBC9VNwY5Lh2LrOAsncVzpmNm9BKzN63
YbPzAaVPILoOP0cQGEjZlvOocrTaoCwI/7j63dx/yrz2WaW77c3nxrsryslX88Yfkve3fZPUuMnN
F3Y3Z17CX1VGj7tDXCm1P6nZhxVRmje1BQN5MUflS1RGKSyK03KYXEu5D3XtrzLSjMO8FPU9Haff
p5zhB8G8AsCdahvcgtdfW+k6rUd9i5hOgaG293kBGrw4Dnh/23VZuuC6jQS1igg1T6ZrQ0lsLpnX
Odkj3EAqZUSt733na/z9thXpzUmgRJj8ETpiW2q43HKydJzG7HF0/mmPFEJyc/islP0dug+w+FDe
Wdwna4TwE6YEJ/fHco89SJbpeahTzyfHgrbabM7RGJl70UOyFYqcKcNXLbwodfNxQcSys7ksVjtf
VnZ+cSrzsGYwnovwJt1TWkhMrUDUSUvgyvDU5Bvo1ddFtve0ltjROJFRX6Cthebsxk5njk5pe2P+
WNQ/gPkwMVBPO6ekJEhoMYGCxwB43y03ZJRkmavYQi4od07L+CSArp36fR/kI46MTQYVDUA04BAy
o427iUaqI6MRd3S00vSDMz0Y0xKsdPU9mGDV+FDahzwJ2uo45UjQ/vMHF98r4+JDX9xI4QVZ05p9
/5hP4bm1jpOqn931dHsnSBL2lZHNas0D9Jp2jRGrfk/aLpS36vwJUm9v5x0taxfQfCTOeWxYKBNu
PmUcqoOTK0zP1wCUDR+m9zAD39p/7PJj1Ph17jt28aZwdkDhslC5NLu5FOi20uVWQoPcSZ1TP4MG
y2b9UbOHr/YY7xHISfY0PkKmKd7wYsj7esVsFiwyLHzMdPs+7c7ctbUyOuV3nnXqnPPvrxznLFd7
NjXsAJu+oJmEoVULBGeH+nuKxA0v3GNXvSTqzEjyzo6TenZhbLN6RQ4dQDiCmzDi5bXldE/R8Nl2
xkPSNihnZafJ3GP2kS4ctJXA9kV/YVs0cyNu/nUJKjHtaEYuddOfBxtAX9mamp8Czrq7/Tnl9niW
oYoLjnyLgvRSJTe9ETxfpN1/uU9TUuS8J84iO9ep8tDtFOVU7sSb3aYmc6R3TsWjTPuo1jXaD4gs
JO/05q/YvJ+G+0iP/TwPuUh+b8y7ov1020dZar40v7kzLWWyrHlYw3aAqIQPag/pi/UdPd+3t+1I
buK4KfRveHxycd1suhoJ8ggsANhI47OpWq+MtL9rC1isvzbac54Wx7H/bWkHDZLKC5ObrReBb6BP
AxgSwFJ3YMzvu9nT9yzsZsc3WcK8NLTJypFRKKtWsIRL2p5RsDjUiK31Lnpoht34CrwGt7+l+OHb
I+jS3iZk1kQJQWWKuGTWKTHfDu632wbkQfHfYm2CQp0GTwuFgfq9NcRBXb0zrZ0kvBcPIrtcnGRN
CkZqbIi7coAgKU9ezKE7qOozw59GlkMh88OI9yp+Urd4hPDitCEdsDYBETZqFq6aKBt1zt9LOGZB
qIVP87w3BC1dH4NbiJiOFODwa9+sJrfcshet2PmDPdwp1rs/WB7GF9B8hC8JdtLrv5/EQ8Vln3bd
xBhaYdH4odGujtXpthlZ+RnI4H92Njf8UF0yxZ6oPCgapsJTkTEeDFb/Bw+M8+TodJ0aM8hb9zOw
w94vu2crAx+iz4+FGN0E1n37B8nyMUVnUTYQk6fbrqsCmaRirfye1PvQ1X/3XPHM6dnMdu4l0jC5
MLPZXkVkTz2DVRRcyiOY2ADNtCDP97rle1Y2e8yZzaWMK5wxIN87JIr9MiTl6O+Oh0o3GqR+xApv
GorP18FChIbryl6CYCb0XqWL5wZGAflqk6FQUQ1Te269zr2v9OagaO2el7JLAmcbVU1gj1Axby4J
aUwHwyjoUub5cmyd/j6x+mDqxlNRv9e7c/X7A3+iQvafvc0x483M6zgK9hz4ikwlCyrKZHb96XYg
im+2TcCXVjaJpKo7rYRCj8PMnvmG3tPaeW/svn8YvfouzX6/KEdnnhkGaGsFuHeTTsDueUvK/4+t
uapBVURzYMzaerjtk6ywQV2IeQhYjj2EpzZm6qqiqaWSVRqrQmX3TqkOrR607nRe7fKw5PmBufoD
w2E7aUa2qy/tbrZbDceMAhwAVGzx2hvPfdGdPAZcKazddlC24S7tbLKm4k1lPwr/9C73U+WrGqlH
N9P8P7ACoargs4coe/ummWpI3mdLoYvs1ecJ4LJdmPutVmkAXljZhrkHOYO6QhxjaR9taHl6JAyn
XD1Wy/fO+HDbI6kteFQhXGPwCID0dQJRgFaaC8W0R9qCFkzxkLwYWaIeUK9Nz1x7LG7iWXe+bVS2
WEyJiqTFCaRtoexRGWoEArLkmvmdKlOQj8zC/UmiN7naCz5AyPm3UK0Qd1HUpis+m9rr0VJfR731
el68neuh1BcgcYLeiOrV9lUWTcY81H1Nr18tBLIGhkq4/nf6blIjcM8zeAQdPC5dr5IxmnQs1Qlf
qF01r9OiROsjCW6vyk+unW3igw+dwxfqBAhyNrGgLp3ZOUaSP6otkuf5uE5Bu2qftaVSO38N7ZAL
QkEp2e7i4xwObgBCuw4qEwSR2ocPdGHqwHCW8pyakwJE0Pb8iAfQYTRWWEfmkampxVjf3/7VsjOI
OWBwYirHIPC060/Tj2kajS3Xvsh+NQwfGAd/o3ej742C1ej7ZLTH2/ZkS8GQM1OUgq6eTHptr1Gj
qho0WqAF+oGHEQWWVwYgBd9r0z1JFLkpxoPFOKsKbPba1JpPgwYyneMVzbqucIIYjiRvD1spy9Dw
xf9rRWSIi7t6a9AfyU2sdHp5cDPItpc88Iavqz28+4NPx0rZfDwMbsFTna7BHC7Y8PrkqwVBe/Sy
W8CTOsPIALU7WEzolV87Y+dDs+Q9p6mVflig5HRg6bS9l92biOzeBYfgv3Y2G9L0ukzRV461YjCO
Vp0EptIEjQIZy+wG8aIGHgRMc7zzAaWnOHMsQCiYzBAamtfuLUlkdcvEKbfA4BznbyZoxaI6mMfp
zi4TONz+0SMngPZnj15V/OFfUgNXPOCnXM/Rxro2XFd6ik4NGTtPU5QSfiDo8gdHq1CI+X8WxGa4
CENQz2Ybd9xk5/ADM/0hyjvT8PF2AMoOOxAutKsBdgIx2HjRUf9fEgXEYFa7p7Wa/Nl8E0ZnxwTN
iiL8bWPSTwaOhtoHMxiAWK8dim2GwKOF88eNVBSpi/K5qvKdUYGfzArbdeFPc6Wj1UpW2hhxZrud
+jalTWO9eOgwQiHZJQ+n2f2q6Me++mi+S81AzT+F7TFdfKuj90i4zIcadpdML0+3XZZ9X4Y0CVDo
4FHV2Oy+QenXZc7BvY1qeSyLF32sDouX+W7xMu2qicqyI3xuBuhABC/oCF5/3yqEVAV6VkLyHh11
v/GeGKvZWUPZNhebTUglwd62vZwvmleHM+Psj0OPOFQK0L3Ij3Wr+tmotbiVH4yCdrClzDuGZcED
fEnos/EdqfpeO9fbWa81NFYf1al8V7Jm05zd/8FiXZjYpLBsgM1NCXkIq24AIe07zXpKjfZUIiA9
O0bwvzO22XmFy5CXYoHeMPJTNtWPbeQbbXKKzPkR1oYdY7IrweXH26QSZZi1Lg0FVITZWitfDzbk
DvlUHJ3wdZeXx1zXj7fd+xkIv+xDivLUkn/O1G9uIUXltaAAOvopHc84v1yKagg6peB+pMa68qm0
yzb1cxdZMV8dNEB+qdb1h2qp9L/NoocIPoEGsWagIx7+YXC+ey6WLEmZpFiSU70yY1eF7fQ98toi
8Z0uVN/Hs5OEYtQhfB5yzQ3Z3GObPClZPu+8UKUbDa13UM+gue3tNQTIUpYNqEU/RgjK86SK+rtJ
2yslSI2YkHXR3AddvWXWDqM1UpeF1KGEma+vANQbXzW/3l4m6a4C3Cyqd9ylfzaJL86YQslL28oA
lOpTmLxKnHU5VrP1+wRxwOMcFTMuw6AIC13v3dT1sgTlTp5v3ocsfe3Erd/HOyeZ1JMLG5vkp6Iy
aJYJr45uKiDWrUrFbxK3O9z+XrJ8LljuEBEBCPALv8K8LPFi54Ao86RYEEAfuiB3yvVeGdfqlTKp
j7rFpPxtm7JAuLQp/v1ijbRBLdOuBwnRlNNpVeungtpS185/5Boj3Ez700jYNq21pOvaaQJ2EJvG
IXTTQ5OaB10tn71BRVhnh/hR5hSVF6TlQaPCJrJxypnLKMp7XlZN9QwKnQKFdVTS6nj708mWC6YZ
2vAgojiAN1bqxCitYlT4dBbTiQzLIGZYeq9GtXisqz1BY6lLINZonQnw8i/H75rwXlgBiIQI8Gro
mE+OP9h/4tGFkc0xqNh2yJNU5/yt5iAdkUZJTqvBdGLoHozh5fbnk3tE+wqMoZi5EG+Li8irFmYR
mpiQGNVWwOjnpPXH+Q9e8kyx/WtErOGFkbTysgmuH0iBodNI1/CcjNbBUpOd8N7zZXMejcW6dFEL
0Hqy0qBm2MctunOyN7why0IXzvzKOmshkNzgjGt1wTh0sOPvNJKkfgiOGjaPqrNVrz+XNYVWFToi
pFPoTry/0zSD+WTvmie1YjMbxYCxQMxs3vRa2fTIeOGHpf4o26eIQS/u6ztXuj0jmyWpkxxuxdwF
7i+w79aTEPPYndIQMbq9h4AzZlIPjJP+qw49Uh5uVwAyKuJPxvCjNM4I+jV72ux7Vjanj7a4SRxP
MelMeyoPbapxs3kex539KLfCsBUwHCog2znoduQxgRZC/thZ5Z0eP2S9dzLys1d9vb3vxYf/9Zv9
Z2cTY5GbQBRWZ/mjUHPTvUCtUXaYoM1zkKAw/s6hi9g9v2UDnYLVgINHE2erurkk9AUkqwij5o/l
+rwKrCEMaUp3n/fBzwFW1e/M7/X6voFkpzHM422PpXUEHtrAmQDoAtoUsXqRhexM1TovpepbmyF0
22p+NpPltTN2xwJk0/JmsCIfKAZ3ynInMUkWlZYpykQcUcBmthX0NdbiZZ6b/DGdrDve+ebQnPLs
rkzPt12U23FpBEP9AV/1xsNmVeq00dr80TWVD7PZfR0n575cooeKe+7Ozpacu/j0n61NTtebzFoq
B1tjQx4skn70dSN9bvPsJZvBAjV7hD6SvAtCQMyDi6ozDbHr5SsMo+kqk+VT40+rM/huerr99SRb
4srAxqPczTtj7jncV8jhhyMSUueouHefQV2c7LY7m3sq6HKPKPIwfkTlbkvZW7e9peW6OK8i+7ui
W88MYL6/7ZPUBPPTAAkR76Ffef3R5k4NG0Vlm5dzcTe61imedzBTexbEv1/sKrQTvbCB4vDRpXdN
gbMP651Ik5whpML/fNhEdZzYRgGiJ3+09ZeGdmHefqNiv2NEtvjUTgG2UUUV8PprN9RWHU1K+eA5
1VEMkKD3vXh3QnpWSACZ04u2qO8sPb67vT6yHXtpdhNz89LnUwkA7DEOn9Tuu2JSz4HSLdorZcqS
H9fW//zbnPYz5Z7U1vEvFTSqYalDvNszzThayXNuvckX7c2SeF/KybRpeITFzltAUp24Mr+5B0Ta
OJh6jfk2fLPm78dp8ld/WGpEkpHYDXesyb8qBTLeb4IKZhP1ydjFeW1gzYQca+183Two+UNp7cG4
ZZFJQke6CbAxD6qNV3nsdE4k8jrzFSSkzPnkUHxxy71EIbUjpvrEbC3+bIOzpokNZUn+2Lsf3Mg9
DN79VO+NAcg2spCgR3yZqRJGk693gLYobaj0OGMoSnkoGqpVSmrtydbIjg14ZblvIl9CMX+zmZe+
1CsNRtDHTrMP4fQSqs+N9tAW40Hfw1bKHCJxUGRzVMRYtgS9hTKVTtFr+aNXV+0BfDv80lW27NTd
ZGsDQAPtYWBF7LBNrCmrbo1JCEo7TfLZN8LPq54cco8x+duZQvbhQPIbPys5aBxu7k6Lkdtxr+NN
oT3UbXoHINyOzprqBF6296aWfTmGLQE/sE7c07ZxbSRZs1pj8dg10Yn2rqhG3PZGaoH3Ot9M15kL
2HiT6wo30JicLohqlHrxy73usSwHIIz8r4XNdb2ox9kysoK+bve1y4qHcvih5h8iJ9/J4LL1v7Sz
Wf90MLypFaeT8ET0cFr4AnYehDJfQJCCEkNTm0DbfC03G5YhY1L6UQ+Ns9IiC97Fp7X/ElZ7A4dS
SxB9AmCn5mn+FN65OM2bomqdQSPTGOrHqnn2uJcnRuJ7hbMTzrLPBkgeiPxPLvNtRzn2+hANzzl/
dPqHLjHuWZtsN2/KouzSyCaOq7bP6rRnb0a2xdX+oev32M2kbhjwp/Ef4tFb9ojUHMJxGLEwwerU
M//ZWd93xyX3jGzSvxFpiq0XfCszQaly+CH2izdNh9tbcs/K5ioymWOUdQyqP9ZlVB3y0XWC2W06
2ClSbydnynIZ00+W0D0UPDDip1xEWa6GnlKuafHotauNpmQ7feui2vXjWFVelrL8OtqDvhNw0sgG
vwBjm6A63dYJoZlm9C3PCvI0oslM67YZFIzleLCn77c/pMwSZHc6UYG60y9KHIkSK01VMjumWYhx
lLBJvkDoAn3DzhSyiN7NEx7soxhABJEr9Hw2X3Fc5rK2ikI8iObpVfa1ml6BCgkGQ2imBrtlFtlu
AutO/x9iOgiRNhkVJoalNNymIAwXf7VNf9hrVctuiXQeyTs0lTjrNnlO7yBsjVo8yprQH7LmWNp/
JZ+hXXJREduf4ZJeiumZie4VJJls4usvWKzcCeqiwl7YPXdF/FJR0olUOOJTW/Hn/O+o/DElJw1u
+t8PkUvDm0/ZjowyFh2Gu7g9I8nmL8l4CouXfA/nItvU0DMIZDHUCXzTjYdqvc4dMEigy3iSBMvw
MEY/bjsjtyF6PpQ4DOxc2zCsNHaB2RbMQUTrScgIBq3h/LAWLTretiSLeMGZQ4RQSIFH5NoSxJu1
Vo5Ycud+AhOmjdwcLXAfXjurUOhE/dMQ2s3d2vTal3XU9yrzUk8FowEhw4VyGy99pOQuFVWWza0D
F46Sag3MPQCULH0wxvyvkU1sKO5EzkSy5DGJpnMUzYdpfElc/Xl3vlCWhW1Uqxhdgd9b28KG8gzC
vcYKmXGNEddtnzoXGmFV8Y87B4vMDjlDlDOh0rO3+B2rt7vSHU3ylB4d4vJD2Pww8/HUd3AEjTu3
MQmRt67DvyVaGQ4AiS0AciySMUErQwzuDo/OaMM80VaBW6IR0sfHBQwREIb5PHnfsy47xZP+0A/W
X54+B022RxwidRx2CpdDh0Fna7Mx1HCcBj2Ny8dBfZhi4zSgtOCUr3rrXTiZ97e3hsQW1xDqqrAk
05fadnkTa17cRoW/Vqk9+02zqLCeRUWBpiyoRqcrKli0qnxnP2pSq2BwRPJkON3avBmtwukTI2qT
RxBuQfixsk6F7c+e3+hvmGU7ekbyrKVPuTIyQf5lnnjya5+0ajj2zMKUezrKko1jUBlEOQi2B8bp
NhvHnjxlsEbIc3WvP5Unq4t9Wzknzd6IsdyOKOaSgcitm1OjtKxYLXXIzOcwbU5A7zofvc/5CG5y
ugMr2uzsH8m5C3cFMz6wEvPC3J6KitJNq8eHflwGkP9rFpaHYbb0HSuS3HZlZfP1mE5MHCbYkD5e
3k2IicbJqbTznSiVGoGRWvTPAPVuq2xT7XSx2U6o87Xl2dGfi5qp/j3WUOn6XBgRQXtxu6yLknu+
O1LlApScvg+N74gjGL//JKPmI/hdgbnBaryJfPjw1lpz8GTUjYdMPX5fl8Bts51C1s871eaOd2Vm
k0KSxUKtMYTqPcriINMeMvtNYirn2lqCqTffwYkDLeqLVn5Y1HuPgXqvmw9h0x1M/TXsnH579GZm
gr+iPI8+amvcsZcflay7r6YUMM4b6x6ww3GolWPYPbl78h6y1YYKTsjSAK+GX+J6IYpKj8behEJY
Gc4c6kGWcWfszd9/TBhiNhjiBlBxvxRG5kKjvi2slEYQ5g/eCrvWc9h/Mp33v59iSeTgQKmq0DAR
cXcRV9rswM49UD21rBVEgxt9a/tEP6xhoZwtaFIOrpDSuW1T+gkvbG5ieY2VKe8GnCOZB3bxddYe
kj/grmGAFcpPwTpugfq79svq50nXc6aeKTP6ffHEJGHlnKPTbU9kWQzkIqmZlzKlDHH3v/h64wLt
YOIwop6UoZ93f8fG+bYBWXfRuLSwuR0q89jleiimt+3sTDX1ZM+9P6rvc705zoVBw+ihtV7M8eA4
lV+Ov98Hwbr7c4wAwNi2chKZ7aimOROzThMxR5CX9SGG0GUnHiTCz+KP8+YjewJN8zZp2g7LhjOi
ZWBQOVnpF5jRjsz13dWDn/lmlyA45fjUVMvlAA3AW3O6o4xrZ+MJZDGyTodlt/4luwJc/qBN9HjF
HHZRBJLegQegBRk1a8GsO4GJJNQ675wfcvfFbAsxBLOrvdmDVhwXajyUrDEaoHWYHVZmybPwr9hF
qPHJeCr/nnXoTMYTlM2n+Ul7qy6nSBM0TDlyVrcDTur5xW/Z7M0mXRRUX1lx2z446z+TwgB/dVfZ
fp3tdadkTC4ge+FxoWgO5ch2eCg3KHFbEwMYofpSpi7Yut7PtCeleQgX5xRGCYomB8d7XyfHub5b
xMD9NO7UG2S56PI3bFY6pitlFoI7bomKg+C3texgV4ZVbNLtgcfrDmQ39WcPSMd1mvCSdmnmlXEJ
2He47ej6Q1c+TMXfqvE4jl/tcK9JIP7eL/a4M5NjxaNuS1BjrXXplRYfljpkk1AmzpG7RGGCyYbb
0SIrNkCFh3CAqG9wFzSuPYvSOlRo+TIeno3Izr1tNCcQtdwwqQNvBNlFsuJl8HbHrEgIvzgIOQFv
f14F3COvzRZGljpIGwlSXe/UrHmAUGnYfptaX3vMUu/JWz9o5fqQ7tyPZCQQcJRB/mCLKwBVt2u7
mhrXRj7Bkefp/6TIPidGdbQspAurV2UcHdrYpMO6+H0EK9G6+nbS3XGx3nkOSlf34kdsomkOyyTt
LEZHVOcTbeRgYkAFYPF9uscTLzvdqIgBcRPUKHBvbrydbQgThHJxmFjfq7qdglhJnZ0QkpTHqJ5Q
adZ4aQkOuGsjTlq5qRulJAFHvV9MUdL255do1pj4Gf2w2/l4sv0Owb8jgIEE0Pb65rhJKtpnbMXJ
SIKyCZ+8PP8RtuFeUpclUpjlIb+kJsyu35xpix1FXqYyv9Qb7Z2ljYeieLVChNIEWvwqXx6jpvQT
+7XufYSvpJ1OuWrfdSPiZ+8jba+dJ1tI9FeoSvOLyLSbsJ2rSW0hvWHY1aize9fp02MSddrOvV6W
5QgT5NtgtgcLtYnLslqNpZ5N2MnH8BznyrFMQATF3QGddL8vH7pmfEmd+g8SOOg4pNQYA+UWtokf
RuuAZFGue4xHN2BSxakzmP7OtxOO7ANeGhH/fnHP07TK1CaQQI9r+1KvH814j1LsJ0fNNqNdWtgs
Ubjy9rMqPl7svans4RAyZGAV1YPKQEzprH4RiXdAAfF0XLxJsyeFmwhcYEhfnuuin8Brmj7PEvis
kgercl6n0zHK15NpnDuId7T2rtdPTrKH9ZcF+eWv3ix5trQK4HWx5HANV8dodv0w/5LkQZ/9QW+N
5wmUSTBLgPrZwhIYcLGyyiP1MsVwEHcDhepErp3+YKHBFVGr5GwBlnW90CuzH2MW/iRBdcHkJIGS
7VTJZQkITs1/LWwWWum0dZ57Plmlga6Y7MCNHyvkZ277IbcCtTBPR3GB3/gxRGZeDB27wpmdw8jU
uXgOz8vOtpDlbmiv/7Wy8aVIwib2LLZFsT7poXXwpu+Up0dEFnT9UKrR7/OKILQH9p7mOvR7ziba
qmmZzcJjzikpX1MaKObsaYAAgWZ89Cefj1YtlTDYMOkxXIdB0oZZ2YUwwwgOgoUzz5s+7DMKi9/7
y56/sLLxB1fXyhGkG/FQH/NheXFHUe9/WLs9WLQsNYtqBaVjQbtrin18kb8cO2t7J2ShctjJS/pO
jRVY+V+g2mozO2rjkWLL7QCUZoYLiyJ0LiwmpRMpccJG6qrxEOr6afGQHXPH6K7q409tuFe1lYYi
4nAIrwptz19WrMqKJhOcM1nZev4ct9bdbHf3ZZnVfpNHyWEins75nO5dgaU77cLwZhFjKBDmpOSc
t8U0w/Ckm9+Bi/5JPELKDF+ikOvZYm0TGvHhGkJkEnrGGdBHxuu4s1/+YMmYRKZpQvb7RZkmCuMO
xCs5g96GPxjp/fzJG1dOlersZXsU9bKeBjzJVH7htzUFWP86QMwyHLteIQ+6NfL12noH54LH/X2k
PZT76OHFT+pD4cNTmp8d++jskYFJNh/oE9BNeMq77CeFwkWAxpGhaFaOOkCq5Dyuo/qvJm6g0ELl
OIyqnUuK1BiQLcCqVNkQ/7l21hnaOc8UxtUmdSkPc5uPQdUXxsFlEBt1a5TBbi+l1B6MjWBrxXpu
L3xJ5lqTNfVM28wGsPNReyiWLlDX8qgn8T+3bUk2AGAqJPd+Crm7P9spFx+yaFy9Vtl8dMIA1kX5
TLmASY+DWYfpzlthz9QmqXRLlcYKY3+PWsi7Mhl8bU79VsuOtz0SobfJy4imiNsG0+WCE/J6tZR8
GYvBAZTdTuNCsc09NfH0+bYNSUYm8zMQZXo8R9ABuLYRT1Hp1BYwabNBmoW5rFdqlB3X6mh02rFK
is9Mh/bKj9tGZd+PjiUk9hDLM1Oy2XMLStGIl7tc14CqZu2XnFqiotzfNiLJxEJ6RrzLKekBu7r2
rLBbJ+15Zzz2URdknn5So7fWQwwnsPJh3StQSo4ZcBViTzGgCTvu5jMWy2Ar6oqxqvxYQNWZfDHS
0J/SIgB4cNsv6ccDRwpYTTCU/DLIXdetysAXfqWV4Uehop7p6hdB3S7L4bYpqVcXpjZvGmXNeQrU
xHlCG07tv0zT28V90w6O39R755cs2IFgCkEy6BSoZV8v1zDWQ15MuOVFb0cbRArUkre9kRWJyPCC
ZMNFxZsZ+GsTaTbFzmSQahkZ8COv4Wq40MFegixX/KRbz0nxzaL256l7KHtZHkRsGgoRQuNXHSR6
WTFqUoy9dkv+Ph9m9LGqhyT1jskftIXo0v5nSfySiyw4InUxpDbDrlHf1oGW2CgjhrMeuFau7kSH
LBAvTW3Sk7G66VxVzLg18Y+6+IH6iWs+3F4y+XfjdGZjUbfcklG0duHllYM3qpkGFWSCTvVQVtEp
GXaShSz6GK4WVEgwxSJmcP3ZWiMb0qyEvXiEFQu+CyUtzrdd+YmL32ZzyH14NXqUfLg+XZvw6kmB
q1sMpOR+Z3RH/VhVARiX6M5Z303Jj7W8T+mnIMkzIcBSf+rhmVmDJv+CgpafPqTRPYT4MbDxnR8m
W0bIc0BxAxakS71ZxmVR+rZz+V2OC4OH8n3+H7Btyz4vdVlKwcxOkbg2UTk1xuyMjkciKRcq+BrA
nr2SqCzdX5rYuBFGOpptyGQ+9kV6F+lPSzoFNlJSZfEmTKOH0AhVXwOzMTfv+9b1m3dZdbAW51xp
2cGI31rJq7bea/5JfxPphlWno8QF73rJF6MeM5TygMg61ZNuv4uXb1ravNJL43VrmPfw9+2BuISX
vwQZTUBx1xKY2c2HztVVHxniZ5yneta05lQ73wZRBSte2cWH2wEta5uYAipGMFOM5hi/9m5WCs2O
MsZPQ514NdM7rgsBkgN3ieqes6U79DWFn+FpXszATZKXspuf3d79BCbodPunyNIE7oKoZroCWpXN
7jXDrNZnhfQ6GC9WPPn6/Gms4fx5e9uMjIDcpL5H9YenK6lPbKWL5Kq1JroqDoXooTHfeVb7zYv6
V2aOmsOavHfNQ5Ydy8hPwtY5aK19d9u6bJ9yu+WSIcbXySHXxrtBKfQGio7HzDiHqxM0fXyaq2Ln
kJQF0E/GbO6dFq90/dpKZCyGBdku0Its9O20UcA2lGDUgczVo/lP3Ck71VqpWzBCwLvD+pHkrw1q
+hRBgWLShKeSKCa+G++L7u4EyG0j1rY95ClZSOaxErqJr9TiYbLvNHenniZLcSCF/68ffLprPxR7
HaZcgAmU8QHxCX9fXkq6NBcWNtG3xmFMOYPosxGTMJj4hgbpWzY8wLu7EwR7vmxyaaqGqMvQl3hc
3acKCvMl3snWslfHxcf6iTa42EjmGIP2DHFlHXxqtVVy6ix/PJTLD8N9Fw871nZWf1tMnWPFnBNd
LI1yaOL6hHrNsbF3IArSQgL4WQFXopDwC31FG5exHaXsT1Wh+jzrvrfqKPk659GjRN4ukDr9hQBg
nBcvyeDQ1M7P6DyeXbsY/T7ba+ZLl/Di12z2sTvrcb+4RLyTjEjDz85bszb2Oud7RjYRWU2Z5s0q
LleldlyaD0uhHG8nvT0Lm/NsMK2+KTwseOWXYnpVqXsVSXlOv/hQm1gHVhRb04AFxfiYDuYxTO+X
dIC7+kitNZketHg8VEUauPCO3/bt/xMxP3tzorG53QVtgiy6JwS4Jz3r1aAcLFsPkiEbkqCei1I7
uGq1WGThbJl8GJ+nl1Rz4ShuVmeF3qky6rtB18rkHJaQ1B+9PqEQ7ZXG3nSc7HgFNkABmucLIz+b
g97WVt02BPanzcIAII4fLqdwag6j8n3ni4io3F5fLi1tDnJ1TAw3WiJayl0epDboGu8pVd7Pb3sw
dh9Mz9dsNgu8c4b27rZpqY8QXiNoDBKUYsh1+rY6L1dKQ9CQ64WfpIbmj66HALfxwOePdupHsnuh
fWFM/PtF+jNQ2xyHGXBLnKxfliky7p1yFs/QWA2aERaPBaq/k7u0e3d9ad6FdxeOXMo9prUxjNpC
a8UFXec+/Nvj4ptMbxb9MZpObfQmpThNjfP2Z5V6emFw8+TOLU1BAxiDSzedoQCg/P16Zrol1njP
WdYhXndejNJc74IFoXYMHGu7jmsDZxGVYvbUj9QoHxat+2hrwIZuuyUtJUBwLL4k4Gx4tq9XcKIv
tDgVZkpA8AjRxPo/VXJelNzX2mcQk37V0DLd6z3KgpRRaNYNQCaVrc1GDFs9LDKPIGUqo+1f6vpB
qyJ/mD7ueCfeJdtteGln825JV2TZ2xQ7S/mxpTr8ZAZ17Cc5FFBB8ro8qM7fcMPbnGu3DUv9A8Qj
Hi8Wz4rNV/XWRE2dla/qtS9goLz5C+zUzrBzUout/It3YKRNuEEBuW1RSQsQhCgselpCFsqZQ2BD
xOgd1giJy51SnTTDAycBUAgIFJ82WaViQq0sDPp3xjsHDgL3NNGTdpOPs6adRlcPeD35A11RZzAZ
JgjC7MkqvhbAjG9/V+lTzWFajnoh2ATNFXn3IuGkamHPaYjLGmz69bfIPjX1cRyC8q9E/dIyL2Gv
s++hqlJYj6vxsFeKlaFHocejuwI1N1Ijv7xdiiR3rVn0jWozGLJ/zGX2Tcboyulu+lGkpwmCw+le
mx9m79uO69LVZgxHQHoob2/HrVU3RgQopr+ju6NPMM/V5wRROFACinlXDeqpL84AZwScko0e9OaL
2jf+utS+YF/Zo2ySJWAwaoL9k+Fp4LrXC1F6Rm7VuUCJZKXr5y0S3pX3LukhVfOybDqmOeJ4E30Z
5miyzzufQpyevwT+hfHN6Zr1ddsqNb1Q+K4Ocau9N43P/4e0M9uNG1m69RMR4DzckjVJKsmS2/J0
Q7g9cJ5nPv35Uht7dxXNU0T7R18YaAOOymRkZGTEirX64Ez3+W6O9aemq9wwC/bFr3CLy2H1YDOR
gCQpcHLmD6+XTX4VFG1HxxxqmdZ+jGz0Qd6NW7Nya5srWstI8lHe5Tl5bSUvotpETofwWPcPQZTf
q2XHyqoPVahy8bTf5lr5LGnZ99v7uuZhl2YX0dJvZjr/M2bVY0vLMCizveTnrm9Vj+3UbRzltfuN
dhqeDHu3QG9cr3EyNalsZ3YyKX/BKFfAbWlFG/F/7dJmuIEpVHFm1WWW0OhpGEqk2nhG4BXaF64a
vch3SbyfoGhPii0NhDXhGIbiwRwDwxWTbIswKatV8Z+meWlUXtR8CyoYK6oGoa4X59Sl0qEMefJW
e2jN3WaKTpXK86qd93ZpfytDeeMlv7rF9LiBu0PVQVnpeos7SU51KeR7anrtSsprooGVs7aQMasP
DwYD0PwB/Ud0XKRGwxSXKhqEnImILvdd1yaunFgglvpdH++BueulF+Vob29csqvLA+EuBo1pjS35
W1B3MbKwhXw1621BEmKM5m7wN9x0dXUgjFFwZn4NK4vVqUqrplrZ0RCLouLBzlERTzRY/h1fju/a
WW0PvLy0h6nkfxX2F22oINvnTfzX7bO5NkRHjZL2gShw05oTkeni5mvrPnYk3lTnfnoOkl0dDejp
VchSnCxrX8x7Q9IeIaKq5mYX5OEXVT/5+qMEnW8hGHLb4HT796xt/uXPWXg6jLtGTSscGiwrPnXA
7OfxNZe2fGstEDISCrgUiDBo1kWgn1spH4aKWyZrrL3lfJ3G+qGwgO2ZTGo2wZOlVm5V/MGAuRhE
/Z/VRfhNUzOdEtghz6X1K1N7zwZdMH+0Rs3NstkjQnq393LtUgGbRMkNKgCulcVdOjWj3QYq3OtO
8sp09gEpMLsKvc7eyOJWvxlMLWBW3yBsi28WRI0f2BPxQNJ/hRIEQbD4tepWpWPVCmVlgKtQsJH+
XjtqQMGt7Vv6n0WTPhrdT0pJh2D+eXvL1q4qxE7/Z0T8iIvTMFVZVXWiTa1bjTdVv2T4ofTnOdvl
Q70RAVZ98MLUYtfyJok6OS5Q4R20TwpD0JnZ7cdav7NShAZk/c72x30Ub8bVVa+4sLu4ICFXR9QJ
uNU5aPwfLYVYIxp/zKb0MMvE8dvbuXpx/Ufv0YJxCQDA9X7WDGRZgVCE6du9Hr7Ioyebz3l2sPt3
efDNhj3enh8tK0QN+DGQPweU+gry/DHdetiveg/PQnCWbz9kceKN0lEHXXTPyyj2FPVVNRO3nI+3
lytccJk/cgQYZONNY/C8vl6tk4BKCnq8RwmCHXMP1DLNDa9Z/XoXJhZfb5r7yZR6vCZowqfaNHZW
3RxCS/8hBI1vr2Z1yy5MLW4ovyr0oReriZpfcgkCMfxZbk0urNtg1B8eMyYbl9PFRglcWxb4p1rO
PVv6WduFy53+Jwv5x8ji26dOm5Ud5+1szy+C61zuH/tpazxiNXKY/xhZBPchmyY9QqPkTJsVkbRj
KX1Q6F/P6CwVwZc/WRD8WDzaqLAsAfyq3E+gF3CCWgE0Vr+Wlu7WyYanrX4aGy4UQYcCQk04+0Uo
7KNs6EORoMB9P7hMKfUneyz8A8JLzv/RlPgpF6aGIlUUv2Dv/Pxj3mW7oXqZwMzf3jTxe387nHTX
wdCYALmWI0FTHeWdrw1ATGrrdZjtn9LmvOxqOcMRnd43vlUGOa4XklmhqWcN4hWZFTATGfZPip49
5IhWBG13iLL2ueWYMh34KJWUqfu9iT44cIpwl2jBeTD9jUrO6je8+D2LbwgSuvdDE9RGI9orwwv8
UGXy8fa+rkQk+uka73X00yj2LYJenfess8NP8q47jbIdH2F6LHZhak3uIG9ROa5Ndl2ZWwTAUnWK
Phj5jFk5HPKacDH8rczyqy0Pn4TgQ5jeJdad1CC7kmV72C13kbIRT4SJhScxccAIC2NJJoiYxVeW
Rl838wlh+yJGnRPGd0PqvFqe94gzPsfjSzj++3vlyuDiMyZmKE+QVYFog68bgIY17XU/tzesrESw
KyuLU9ggtKLnOsuail+w85cHBVFSWgzlFmxzrdp1ZUm41MV5J8/o4pbmGJwS70PzpYyGXac9zqfE
eIYzb6cXiOo8tuBvu34jCPx/TINfEi9XiJgX3w4SLltOGmh2I/OvhNs5KJm24V15TJRob0NsAPn5
oz29H031Kau24L4r55GFm8yaAYF0fhtqy8cYWHECuf7cZ7ukvU9Auknp+9sHciWxpIEPMByIL8RS
2uLetssUMLVN1yz6BR9K/eLrD6mB5vV8Vsn2MvPnbXNvONHfjsM/9vRFjgcvclDLPUOzYXYY8rvw
nJzCly7ddcM7uU5c5OAt6tTqh4mBQYXZI3D3zQ/FeOenXm7sgsEtx73yTjoqW3NuKxEfmAEHVbTk
RCHh2s1G4K1o0k28t/RfVMsLe2PlqweGOQ06DSo6Kr/J58Yd3zoUZaBReQiHjxEk1OEuMH4BVd7A
pa+NnrMWUlfgO4xVOQu/LdWAgkHE21FRwKB9GrKdon9U29mdaojksg9wt+xS3TrbReD15iEf34XG
oaq7nUS2bZpftxRq1n+QwZy04G+i47L4QRE/NBwdfhD0QqiMmuUueWL09BCoX7v8fZo+VJZDi3AH
rWKkv6q7svs666cQhnMn+wPdL3oH6HDwJRwmOcWHuognlhwm8xQxnzOCizWML85WwW/1SF0YWFw6
c60puTPiSX7zsbOn41CNd5p9b1Tfa93+MmofUyYibh+r1VBxYXJxipUYPyh7TObpqx7dB3FPf0nb
3Tay1qbjaCB2ZdF2oMkvfsXFzhGiCiXOAJrnJdooKYXTfeI41kGVkdCRnbY9gAua3UAe6YXqkn/s
lajfuHdWNxdeRKiq6PHDZ3P9GzJzqAbqqcSr8pv2CS/a80zMZRBC2uzZ1svtJa9e3pwjWi0oyv7G
O9bLmh9kqM+cGWF+lxjdDskdtxlORp/fJ8+j3HYbH3I1Cl0YXBwUXy7CWhupjvTtYyC0BZQt91/d
QFHQZ0qGCt6yUJpEpWIkNkqBggQ2Tr9lnac0Xv63mez9vPQQAdtY0rpBAxQ6pSUwlIuIH5cx7xIx
ymsZKMmW+jke570ep/sgk7zY2OnyPtS3MAFrFVOU5lVqsox8Mgm0OOVVG4ddHIToBwnq8CpTIs8a
S3PXqal/zDqIv9pZm+Hato614cQn1Zrq95MTRBv+unpoAKnDHwtWl/tlkb5YctrQhWK/uVXNo1LI
e0X71RvDIatf6u6r4p/DdCPJXnMiOPrFS4zSApTf12dk8J1WHyEQPUPz7YbVL9X8cvtYrHVAoWj4
rwXYXa4ttJPc1XbDKEPZu7Gef1OH/fggd/2XvOjvxvadSuNm/BjkrwGjDrMMCNzcOJmruRkjo1TF
QYBTPVn8BL1qiEVC19dsy59Jn5euNSkHRmE8qR3fpVaK8ObOCJn1DU5NoN6ruXra2AURa5a5DNhV
ptNRXaMevvCxKU7HMmgomUpK+DFHfRBwy96fJS8z1ZNay54MmYSRQ3MKA84ICcJt+2sH69L84jOj
e8IG2MQKuFjgsCkZ/6xc9YcCXQX9AbneaVa8cQWs3TOXJsVPurgBlDg2qrEU0bf7lkfWTjTMgk3A
5OrCOLlguFCuAqR7bSXK20KeFB/00Jy6rcwca7ivh89a8FUuzplRHWglbbx9V4+pxoCpmFeAhX+J
akwSJzHCRuaYWg13yed2dGjRfY4yH9Lf2eOJ4Q/zS9YP3u2PuHZWxTiVQEIzm7a0a4W9Wk0WYx9B
Ygq2x0jfekasPbnhAhNcVmRf8rJq1g/KhBgu0aB0HjUpdrPoYzdW7ma/WHj78jRc2lnezKHahlJA
0TTXx13a+pGnpRoZltrN+4lQTOKZbHXf1u7nS5vqtae0M9Nbdklta04OdvVx/GEXXzu00Qc37Zs/
+FLcI6gnMO/Ec34RcCD71eQhptnUFb8kv3LNraGLtcNFgsx/qHowprhYjDOOtWTNlDfnv+LmUUKY
O2qbjZixpiEOKA8EB8gFBeWmRdCIZZTunJRHZRu16iny7Wk3RUW7y51eQhBTU04g6CAVyCPH0/q0
21lDC0muURmuatfl17RHNMexd0Xg+x4DYOJaner9WNS25yOo6TlpsCVOurYxXJ4kD/xqOvWLjUk6
LYwjGZExRmo9GAFt2zX7LRDa2kHkNuGAMGfOWNvCfaPOB+QURuk5pUyq9L/yYmvce81ZeYtxzJnZ
wX8W18XYNKUeyuhJ8MD2JDLIrAm8xnwklgrU0iZp7uq2XdhbfGo95xVi844GhPlSZ/qhLwZvs6C3
tijyN+glqcpDEbM4FaHRG7lqNWhKqKY7JZx3hTawPO4duT50RXzSm+L070PmpcnFlzJ6qSnQGoT9
PfhGcW8nQ29828JqcnFpYuFxjswUSu0PKaMpvXU06wEksRwOD05VBcec/Bw+5XY+ljITdFJU8oTW
cJcsTJUXpOrkrQnpNd+8/DmLV0E6p1JnGaw4JGcXKLfhD7qyogUFCYHD5ORvZHWQkPpp1iNDY/QP
qvqidLCySa+3d3XtIoKIAOQcTVNUSMQqL5KHJDTq2lfEphaO1+eDG4PTUBy0rjcu87X8AawNbKcM
evO0WHy9rtbKqc919DSQHJnH+ajLX2Pja5gb935Y7OrJ2ofJ1rtq1WcIrMzDc9PCZ7JYHhBhSYJn
FeUL2EXkwXgp8sGLUh1Fsw9DP++16VNmJZ6FREERDjvfATd3e4PXbmAHMKtDzRC6xSUfAYG795XZ
F+uGykgUvpl5zGOvHe37ycr30qZa3MrpN+FpE2pNNtLA9iLEzPpQFOqIKnAtieHKB6vc9fq7aU48
E8KgrQtyZX2wZTAACGQXsrblBL+fd0zsp3zXUD2ryad8/F5/K4uneatJsWbHEsgLhWKVCVRh4ah5
YtHQMlHKyB90/5yYxrupaV6NDu43Vfl2+6OtvVS5isEOCa2/32m8EieyrV5Ya6xMdedeKXdlg9xU
UscOjTrnQ+pk/f2QWq1XgMJFr1ofjglgx+PtH7JyPOFZAcYLhEokBotVV6VSy0qHooFUV15ffp+7
nU3+1m3NxK2cTtD6FFkF5xOl9cUbokXYKB/HMjvXOvWjoXUb+6660xxPmSGn/pknf5AAAxFFpJQA
J3owi3BQxlE2RkJ8IjZJQuW/pDLaKY6YfNji+1o7DjaFeqHMZhHiFluI+slg5b2Rngt/L8nxIYnV
3DXM8DAUDhKKVUaVTN3yHxH8F3n3G68VxQWQKICwr71VzaUwsH2UBixliJ+Q0fui+Axv+o4fOu6Q
FtD/l0l28MEMP3XBXB5Ve8xfxyQPoZwe5n2pKbzibvvSSurBTITgfwE/KrSmrn+TPqDaZvsomORB
nx3mLO28KOScWr261a9fO6wkVG8xgV7tEkZRJyhMQQeAOs/806yn+x4C+x2vgmMvbXWe1wAqhFah
OGQADHH0xbJKRYuUPsqRS6nr4akPLX/vAxAH+xMGe0NVolORF/Y+ouXnTcpAU5fguR8HQQQ11M1e
GRBxCVN5eBjnfDzIzSbh++pugBJk8tMRBCTi7y/u2FbLM2Ta64z2SlEck6LUjkYeOoekMNP9bOjR
s+77+d3tr70WOQBaCcAM4MTf3s4NxPpzCxoKGF73FFja8zR9rk25cGV/i9B+JRMyueJgzQOQLOgn
rtenpBFSEznOXtb3hvmSFltHeGUtSNeBtHyToSSHuDaQa4HdzgGfuDTe99F7CdoRRfEq/XR7y1a+
k0X1ytShOKTrtoQ6tRETm4ky8Z1Crhn7KbVn1xgld1Lbu2r8ftvYyqbBsEeyQ9sJRgJ54bZKnjmB
GSqcxvxd3D5m+ZbA6poB5Ax4oXH/EWkXmzY2eZIqMatpitLeJ5oiuW3TWsfby1gJKpYGSeCb5A5U
8wvfnvjyE3xq2blrElcbZ08ZXykebYSu1bXQDqVHBPkM7cBrB2BejLG2nAFtR6f9VNMu3FMaVjes
rLkZCubUmmhBMQa4uASbbOwKelAFo3n+N8d/9kPrMCT2KUj/QJCR1i6VHxI0KFmXU0DwlEZaNSNp
IpWV9VDrTeNaoZ6dIj3Q9rc/0MqiaKthQgA7KaYtnilVbY9hLjlo3kjpjgFWaEw0SO+gMrltZy3V
poMBEpeqqyAqXvibkeWlBUlBdhY1kveS/rEz/67nc27I7iA92N4MfW77LLW7DbviMbu4apk9EkLn
Al9P8nLtG+HoiwtMQx6maE9TmOz1/r2TDw+DwmzlGDwWRs2D/sEypQ3LazsrBLTo0yPoAzHHteGg
c3zK7TileFu0OkRFxZcRgin19fYKV44YmR8sugCAEShfhqWgAXdXdlF+TtVf1fDIyJgS/vuRQkzQ
UXPgkjV+U9XsZnIV2cry8yh9za2vIU3/zUmxlTMMJF9QSMMS+3vPJcxGO4zN4m0ZBr2IZoutY/V7
XBhYhKKilMcaOof8XDuPwPdm9Cuq+nGzpLpmhgcPyrComJmAEq4/O4RKfW0qcX5W+ofSRts3+bsP
PkfF59tffdUMhSJKbNSlwAxcm5EmVa6rrsvR4taO2b4JWI3aes7W3NLa+ADTRP8z9FaEv8hOJitJ
aqno+fad42p2u8cg6uLRC1d50z+IbDQaKjc1PsTpLjrMgXm2G+d+htCs/yk7H/71smnrviUt9LO5
Hq+XbcxKObUhhfE8/6r3X3zzvWQ+R1saWStH6srK4k0QlN1QKDl9qtQZ7p29kaA1UG6RR621LxjK
A1DKZSKURBehF7y9Glk6xWm6jMVkucORvaxkWdALG8ZxjkxX1fLz7Q1cXRo1WYNqKd3x5VRKnJVK
FcOse47kY1hWbiw9K+1GrF/xTagxIWXnJodlcck7RzfGsvIOkKSuT7t+CLypKA4JOHc/CTeCrHDz
RXS/MrU4bU4NKrCyMTXJj2bcP0Rpy/1/xwPdk/KfYZOfgi1Kf+Fit0yK1V8cCF/L5WZsgVza4ysE
asWDZZluY8w7hYnJ2x9ra3ULbw/rWVYlC1Olsfc/TlXxHJsPefe1Np+r5IvvlBu7uVbXgHwOeCuJ
ruOAGrleG4fCrycFHOLcvMSy6tYSc6Iobc26tpvC0NUFwb6nWgEtqcreIBVec81L44vzwMshU9SS
b6kiJqgqrqK9mN2P2zuqr3y8SxsLf+EFEUxDjg2lL3YQ7u0Cs9pYxroJbmNyaw1w3iLhiGF7Lged
17xgFXtqAr/Z+4pk3d1eyJprCCwNgjCQijF/f/2lKLZped0ZcKkJQRJn8ILQhnKJKon6uWnvku59
Pm095LZsir+/8HxJnuq6qbBZ0CaAKJ9mvlvHh2bqTkzvdvJPZ2tseu2sAbfm1QjPFg+vxQFQIzJK
SXcADKhflOIR7YITLF7kHmn8/Af7eWFpsTYyjx6X8PH8aPSGofRG42FuHoLkVc0V0KqiUfLvny08
8OiXGyQ+JGnLKdNcDSJbMmhfNXQsDooyvAy1HP37My2s8GCF1EM0yhb+aE5pNWopCtJ1NSKGIR3i
3qs046j2itsE36cO7P8YPfQffePu9p7+fg9gmdrC2wuTYvOiz2Q2ZcRNQ4NCVx+HNBXpVqO9Ml14
28wKKP/azmKF6RjJ6azSNEsr+VQEn2OIanSYyBLwFHX7Sa1eFVJwpMqmD5Aa9rlFG0NBxkYqN5i8
fj/6/BCeh5TW0cth2v76gNhSrZl1xoLN7ElrQ8+YX28vdcPAEomrZU6NuH1BO8aqXD//Gm8B0VeS
EpYghgkFtkFUt6+XkNhal9UWe6mG+ilpjEPZPOfyY58/x1OHANN9OsIcOm2REIlwdX2pYlYgn2jj
Es+W4WwyUJfrFdSh1XRPclL/UKXnLMr2rWzvNpv2q7uIbozo/IiTsfCXMVbQyBmFsdByLemZNHPj
4v79KmM5olgElJdkazlhHPuGGs4hFpIQoUzANh3A7KLYSs63zIiFXgRkHn3gG4SZjPalmOBq8sfJ
6P5oMQKyISh3ec9eW4lrRTU6f/6PCDkzJuC7oca/7dgrUx+QK+Fyhngq08FZXP5xSplWl6FtzJ70
zJ04rg0J1VPcHXX1q9FoXuC3XjglDEwGYLQ2ztVqCLk0v9jJBMRN5GccLHvyyF6fMvMvFT1jW36U
UsXN+p1UMr/ZfbVjY9+q1cmChzSTYLQ3N2cMf7/zBM0U5R/edtCkLvl77Kaw/UznBOrHqv4eRDXz
LT9jRl22N/332si1qUUSMQapIcUVq47Ry/SrQxg8TVFyQN7By6JdYWeuMnj599ufeu30Xa5vEWFK
32z7acpSUUyw9Nei37pWxT+wjCX0cYD3kTJwvS5WVdVyIcsznXdZ5gta+yp6HwSvgX4yj+OrJG2c
jrXIxXQ/8R4tIwZDF8tJZ7nM9QlrUdCHB6VkHNCfJNQ6rSa5MzsL2oaOiSHLSne393HD8BJMadVa
btgBhjNRPDsFwy5Vvo/G0Uj+CkFY3Da2dpVfrHKJc4pTQBRNBg6mL2zX0F8DI3CnPIdJ4HDb0Hog
UOmHi0cqbIKLlM9i3NWSxz49T7x/h/ZXFrRPZfjYfC+ke1X7Lmloffp7GVWzHmayLZzKWkSlS8HL
lfIrLNmLOKBWVlxqJXiHMfvKREnUPObhr9srXDVBqZWLh0YCfnodTuUZhhttUtOzZtzF7ZM8HOTq
r9smVl2DnoGYlKAgvkwszVgO1KDSuH5gPAgfteFXzVRZftKqH7StvdvGVtdzYWxxAOaxtmdfIDeM
MXBbHzWA0Bu29HDXjTBBACuJgQ78YtN0H3I6u8OIFb4KUhJT+tjU/Zbvieftb5EDWtv/Wln4HuTI
ShSrwEEslOSibtf5J00/D8aX3vqqWbuqtT0m6JP0vdC6vL2LYgG/mUZ2EqIlEAyMSVx7hVagJSf5
fLJI6cZjMGu6O9m1slOyGgqmyta2OuwreHCCPwVd8tS3k7ZwdZiX2yHKbbJmfd5BfKT0LvRm3c7Q
Hgf0PrkXPOSDHOMlCSg4JBTLt6R1V9304heIj36RvijMUwdSxy+QvcH4VCeBG+fH9J4avRVvhen1
/f1ntQsHcsxw4I73eQXNzFeFP8fkL8lnfin+ePs7rl0+DCnBgQrAnFxmeRosgy5hG2dn43NY3RXW
rrE+5dH0bATv1Lbdq5V0uG3wrVG39BwoQPiYgCDFgO71Lo6qwUhlGtJncGr9vhm0zG01oSvX9wOT
x0nGKKk5H0i+o7tuKsI9eFLp5LRN925ISs1Tir68H1pf+lA4/rfcyjpKvBQTjAqhkhyos5szlLIX
QhxHM+/s+ySsYbjWR+fRViLngYZ4cHd7TWsfC4pnUTyxeJMvWxppUEgNzej0LNnNwdLAWbaR18rJ
vrb//RQWvPqwPr6B6Mg/RUi48MHeiIbEhLflbDSjq9awDlWuJG98o9VXFQOEggcdNhq6AtdWZB1R
uUDAWeZA9b15mIJdafdf9HyOPKcYvsVJlx6UOvV0PYPooZ/2tzd0/QfQ6GdMCRAx+hLXPyDSzbKp
Bgn3r3fMFc8PbXZI9cdQe7E/Jbnbf7ltby2HFbiC/5pbBNJ4TCNAB5w2apY/6vRV8RETUsu9mcW7
tt0YnRSb99sBgJFDAaYoQ/G3MDa2sLo5FsAVTfLm/CB9T5vxKbbvDDt+N2X+p7HYYltfXR64Y6ps
tHq4y693c4LYrG/CPjsnWbsLqgehEuiAU8p3Upj8wfUKUZUga2QqSH57uVw4aN0l6qQkADWKqj5U
UrmXC+e+KLeug/Ul/WNm4SDWzFMkizthBnRXER57Rp1otOxUf76PZntLr3Cl1Ey3WeAbaChaorh3
vYdy6MM4YQEpU4uPY3uKoVGo8/qkB4AqZK/OiyNlvrD63DZbKihr186l5cW1o6YhhVOzyM59sGuM
dCdnOyMYj20j3eN2CMy93D4Ma7kLo70qhVruWnWpq6qkUqxWOvgepXnJTaROo8eo2CLiWft+l0YW
22mO1KUsHzdJrVMIP10cF7uh85zk2GX/Hp7ApyMy6+AsgcMsIVWKWRd6FxpgBsxM93plyr1ZgoQB
ssetZa3unQnN3xsZw29T0dbcKFbXD7il1psPsTJPu0K279Tc2Er+1u4csDYCPUr6B03ntT8WGozD
U+mDE7BLV+rGXRd+lJnMTcqNWLzmfjg9a8EXiFoL94sTuWewH2RPZBykOdkN/XtZd6tX28/3dtd/
uO18q8u6sLY41yFMWJDKASUhOx/3c6QBDu0sbyyt8KBb5Li3za0sjv1TqDIDaEZkaGHOjAcjj3Vi
cYOW1jSjM/A3FAVqe59XT1mycbBW1kaFhDYwLUDe+cuZSafoinLoxEGuTlNzBgMfmtBz2xsfbMUH
KXtxa9KmfTvF156RADwKcppTZxkEuGF7VXdvbOp3r5xfEKhEQ1IQVrRUQ9YmY56cBPej+hkG+l4a
v5pwKXfmV7AEGx9pBRMp6iOAT5GAwuCyQtJJFcNBdZKfM5VirvbBtotD1ukEfqs4O41+1ppfEphe
mRp2oNu/Elk/hkefUkaoPGj5tPV7Vt5dDE/RAmGaTigeLpKwNp/aXAdoSR1qH46ha9s0VqX6UXA7
h8Gznnqas+v6z4EDqWiq/Lzts2/zU4sEAvN0qmnHA6c29OsPrEvtNAYNEIc8iY6lfz8Md5X0UIcS
pb7+hcBzCJqJ11/j1WMne0b+OsgVNGaPo8lMxIMh/fStQ5cch+4pp8s9KPe99jPnySSpD5F6zNo7
e2uwbWUmjGkM0WQAwQkJ6lKHss5kqQvnJj9X1i6NqMmYwSl1dA+UWOhZPzLDLYNpLykzOqa9y6/q
ZUQmnpLhUSj1NbN1JBl+NzRb+bTYq9/2EgEIIP864mxLOLU8mj0ZNbAFSS2C/UiedCz1qt0qF6/E
GeozIl8nyNDbEsfpIivqFL/RjZohBuevcLjvw+9W/gVtZbfQYg+Zr3qYH8YmeOd8i+ufbfYzjPq/
OrV2Ca+oCZ762t/I0lZCkagXAWmmzwZmb/F7Bj6RBehBEHYlXpt2v7pZPc6x9X4ot67ENVPwPYKn
pUQmWD2vl9770exXguwsi5KdHd6pRuwWY+w5+VYX400ObvExmf8n6QT1RaRYtg4pd0r50CEoGan2
LvUdT0r/luzcMwLjyRp/NMfY4Mky9Qdba/8K/WYX+qdW6w8BFRq2moamhEbf8+3jurb+N8Qq1TkB
flpsdSzZZl3OEPzM9WfFPyBQYZZfxi3c4ErQ52CBiyYzBbe6rMdMDMlRRWbGl0KgPZcuXUPXf397
Jas2CMDQ0Go2Yw7a9Zc0a9AWUDVS81E/GPM5CzKokzdi69puCVDsf20sYtskp5lf1digWOHqpGtx
csCL3WjaQtqvnHwbACJXP71DOniL78IR6EszpFcfFU96BKMvTNC392vt0F9aEH9/ceh9B/BGlmFh
mk/ySOvOOTDLp8ku4BSUFP7AGM07qhBUVmBQuTZm5SSJVicaoV8l+uSuiUSzIX+QrffNVjBfecAS
yiHKFG0RuuWLb1SoeWDPObiKPG3eWXrzlxPIT6lJEc6OzQ8K8pZAwUHeZOOv22tccY4rw8JBLzYU
ud0yjUqOkhqMu0ZXKfI0CIwYri7XGwFybY1kGxAQo70rsKTXpgJ9Roa6h3dh5mqflTtn+FG+g4RM
edXkxktN9XB7aSv0RYxS/GNwmVDx6umStOWG8ItKeTasNjggh5E8BWMLyX/dxYc6VVu3SxTJm5B2
8TSaDp4zIoYZMW7pDn3UHya/CT9kQxqZICuNvDioDK8f4JAdN5ADa8/hq5+7eH5okEIg/AIxhJ1p
59B5DavoOfadveY/RFB+U8CLs2DXjZNrG/8+jYZEmLQLvCo+vUQtJEAqEzVkp4wk37cKGmTK37ZM
jd2UNgKeKiLa4kIRbJPckDYsEQCKr73Az/PKKlXuLoiwD2O1t+PWHQ17B4nDSWsetOwhgFqYwrDX
2PkRIQDFOuTV9zw6tb6zk8ujY3rFSKEHlp2pdWOn/Kx1WzCnFag6rvO/X/kba0A7NUHqFxAeNtm+
b77wtnWn6V2vdQcJ8g4gNJ/CYf6c13dN/6R1ycb9thLlQAMhwAPaDg6aZV9PnUupChNgoamYz3wx
fRjQ0TFF/zjwtR2og/+jvYXnpeWQSPPAN2mjs5+qroYYRuDclW3m9lSApT8yR7MUih+KCG9vk4uY
E0khug4Wmwt1givZr5LWuCaIHAmSOEn90AXNRiB/E3D+zene5mgEFJ/L8NrpSoJZbkyQERoDpf8+
AUsZI3Sutfe1ZO5Khpq1/DTlr3Vcn9JBPkS+5dnV/JpN/p2vvM/mM7phkLXE79riUDiHQLM/3g5W
a3FYyEpxewoCoGW/zjarwKojnTjc9zTpJNRxVas9lOq0N2dt2gAoroVitl5sP9kdHcLr/QhLq1ML
+L7OSVHs9VSD+pXDnv3MtOC5QhGmadSfc26ebq9xJdkR3xz8iGCI4TtcW23bnOE+ABzM4X2QrBy1
kZM1f75tY3UfwRsLUCTQpeW7tpArIP4VSZsVf2tbUwDOBEtDtEUxtmaH3JPBW9EshCT0ei1+FtT/
IbdQ4/sSDSBZC9AuO5jB1kt9LRZcGlrES0lttDwwyd6aEEG2Kvgw2i9Q8PV6exxrf681wfH2Dook
bXlWmElFjI26APiohW/Q4Sz69g2c4b+Ogf6Y649y75W2dZ+hCvYHtiCgYKROaB0taXQKeeiDVgEt
Z0c63FNDty9gaiidpzaJTjC9bvGorN6x9Pb/Z3DhgrXfplNmAndB5XqWDmmovyry31CO7YrOQ/QX
CZidzzGHJeX2StdADYiq0fNHL4ti1fIhBXuL0cQ6QK3acoJTLwlAUVPNSCB2OjVaWzrmpp8+5EkV
PJhmNe5ju38JlQBhnEo1HhXmLTai4tpxRBtBF9M20OMsSy6N1YdOlQ6gjBrQac4vG72pYCvpW91x
at6iHMAfIHmvD0rVWmbfaQodXn14GuCWLkZrZ/TZvRKY/Nke1cjZNZJ+b3QvSTsf/mTbRZsB5BqB
Tl88SfJZy61xsMjhgxQSX1/td9UUpXsZyRRXH6reIyq1np7k/i7uRhu06Jh7rclDrO9K6Sy0hDdc
YXXfgYVTDTDh3l6+kuRsLNLIEH3+LnWT2EJn6WvSbRHjrB1jvixi63g7vM2LF4Xt5E1XDIJ1oal2
M/3GvRyXjutHXXysuuypyTZyyDWDlCPwI8FjwSV7/aEdEwqVvgdk3MTmYzZ8UeR76mP6XN+bUXJ3
+7OKH7+MUZe2Fk41O6Y/zgKi2oSC41/1pX0w6dbGfbXqu5ZMBxpqFYiElwOLhW6nQ+BwZmOnKg+M
p8X7MLT9A9O/kPJPw3gy5G7aa6OS7810dhQ3z/36PNmZeby94LVbQIBJoRyjBM33vN5cragns09B
eulzCRGJ0OQKoOs59EEyeqkWtrCeOR+GqO03gsTaPUeGxhwq0HuLB8K14TyokA3z2ele+1VT8nT0
x6aLd/a/V0DmroFcRhCMK0Lh+doOKkDNqPsssG9n8g9bT05UWqtdOwVbb+3VJTF/iswSvKg8qq5N
TT0sqU3JpWP8P9LObElqq+naV6QIzcOpVENXUQ10M9hwogADmudZV/89mz9eU6XWXwpw2OETcKX2
lDt35lortcg16vYxoVlomPzgZb7hfdZOOqkzaFBC+hSvf2tJL3V/aDr2T1Y/QwVxIxRk1Wz6A3+C
KKiG9Ak7g6zgrRXYGE1e9RRcCgLoRyL5D60WWg+zE/gb1/XazBG+kXVUf0ImFkdcLUInMGyqLbFw
55VrFa/H9B8j3HgJr07blZnF6Z7mvKdVHmR+yjlq9CMYDNfZQhuvDkXka0mfiy5ii6UZCy1pf+JL
6LIY+uVOt08WmsVh9uX+wV0dyy87y6cc5Y68tnOuv6ipRU+SEL3AMtnwDmvukNc0xSOhA2UsyeI4
pjLhIsEdKhr0y2zns9nuj2N9vn6ZEH9+9WYbJimX2hyQTOkfc9/e6epbINjyH4D8iNl/mVnsZZvQ
rFZrRpL6p1z50Dmn2v9+fyRbk7VwpWNdd0UAFveihLYrVZUXyNaG01xf9F+jWGwuPw07Sa+ENpBi
FV5UhzsbmC7CWX/iYByCG65cOiZROLtdFdCBTmD5GOr05KCpX7SkPCn2j/sTtrb0VD2h7iOsQEZC
TOjV0hdmmAfJAK6A4+hYnxtDcsOx3I1xu7GNxbQsb3XBZOZd6oBkW7rLyCwnf3bg6ZtEhulT1H9R
HGpsmRdKf9VjsFfG3w5ZwOkBKwB9wr+ELrcjqxJKvtbA4UxG82RNb2e7cWWazlVqchrqT787jXBq
kDX7qRxBXmexVslYwdXLqbg2OSLqP6biUg6fA/i39828nETEe4i0QZCiSPmiIZhcWJnj1JSQB/0Q
mTLts7ND3ZfcPZNnBaaHc6eXxfRw3+pKqCQ0g9A6QOiDrrlLUrGhDdOQhSSw0Q+Jo6Oh/dAGP3YB
b3gSHMhET9wxKrxkni7yVp+9l8cN26TrOHDo50BFuV3GKJXJnaQUBbj3TqWGVs8wgoff2p4vz8Gt
mYUL1Iuo1e0SfiAixm6c0TOVtJXybNqH+3MpfNztMbi1s/CBplEp+Qyz5GIP2T6pgJcNj4PWeuP0
fpC31OHX5466HrAXmnctu9ko1RzH0hASDOVv0vSN0rRQu36bcC4GRKdtYJbiGbhwh5Ncz6WtBNwd
sfysVY5rt9WjOmxl+daH8q8ZcxGdVL3kZ7KMGZN3Vdo8lsqTaX27vzZrewB3i6CpDu6E6PF2q3Wm
JQ8hwlgXOX6QvzSfnS6AuP/9vxlZzFfbDHqfahjJtN41h2clQ5hPT7zNet2arzDh6JPxpySDdPPt
aCqGU/aCSziIrZycRkAE/fdBMc6WBO0vU700yzbuxrUZBO/Hg1wF6vFCdEipTWuchWSlFcsut3xp
B4eoj3coqt6fxbXtcG1ocYw0c1AHNWvILTWpl/AYjb5RlNgYzaoRysMWMvlExcue0o4xQ5YTRtQQ
lfzse6seN0PVFRt0XCKBYvNfAbu7XaVGo8+L3MgoxekxpZAzICE345F0f7pW1kWhpi5UBGWu4KUO
Zk1TbiiYoMTyQXoyx2JnNzZwvk+b/FIRLizcG4ZE6xrwIXC6F5vO7+0ulyywVG03iuFQDtqII1Yc
qIA1QWLlPYmIweL8oFRTx0MJvA60ZQKPm9jLS6PHygkOzZa45dri/GtLTN3t4oyTmfSxzOLkqbMf
4n2r69vKqOtGRBMaUSBEVebWSJCGSu+XBEaNabUXRGvTg1T3Mom7Pti4fFZN4akBq5DCARZ/ayrO
YQaofZoLcZC2zXZE4FG99ZhYMwJkGk6/KALBwL01EkFX0tocgZwgemordJvb1kUK7bffxdRTkB0T
Qjz0r1kmslsr1qdEqP2gqaJTrEvPdvfj/qFZHQjZCsSsaOPCC/x2IEksyXKpYSIqZ0+inUkmlD6N
DU+2djQNkYLiegZUuaxpxLmS+SkpH54TdCmONEBlT3TAseJoY8bWDg7aXACKOD9Csup2OFbfVHqa
qPnFCZ5h+DVIBAgJGhn2MiK5+/tztzYqMSQifhbIWTqc1OL1YtUOqkJRfor12GOrKXTYDuctXO/K
sFTBjiHfyrBAQd8OC643EuElzIc5pQtwd1Lyh1mOHrLUQARgI3exMqobW4sdIU+mLYUStoazPkW7
VvYapMm3FmrNCg6OLCsOGznFxYhqtZEKpMjBo7Z54FZSELlt9c9MXL6z5MzfWKkVpCHaZVfmFoOa
pzhMLAGXlz83IX0Wmucmqw86+aW2PurVe2P8Rv1Qm9wsPtgBrGWU1Jrh4lAT44Ts5OlB2pqBlZN3
80mLQCwLijiLHWYg7F8hgTUPb8KtcuXKRYUJBGGp8HGZLCsXc1przmwLesKUuUnwrNQf7p+A9TH8
MrC4CYuUfjKhMGDRvAJV7bx+OziH/2ZDDPLq8V7BEZ4aCeZBZ7/rgw+D7btNtuGfVniEYn/8GogY
6JURpdP7GL4iM2WYnYegavsOATAh2zAG3gid5I1WBug/mXQEmdOkQKRcVg6R3iandnRSNw5Vw+to
Mvl8f/BbK7g4JkEW2FYiJti23+XTN6n/+t9+f3EuIrmddJ8OExeS/3vHaF51dC76AxNkCwiXCDLl
Zf69BygRSInQkqNepYbnsdk6SauTdGVhMUm9FuWWPyEeWHQ1nH+ZzhDH+2NY3eeEYYAlRfy6DF+0
OegCU5rRsoy/RONZzj8jynXfhPjIRVBJx6RfJhaDmLSRbp01JroSXarS69SD/G4inXPfzNpckcOB
10miw3mh7qLLTR9XnSBudF/k9nOzScldm6orA0t1l8nvBkWOiMIdvTxKQ/eYmfJjHCQ/7o9jy8zy
SWEmQTzQxvai95bbWo9KKHlbSdCNudLVW6cwDbomjbPKUGiTq9jvVfvb/UGsrTkKdoKBpIomPIvT
l/edIfdirvJBfUDI7LspvS4tyGPtvAWhXR0L9WOAjxAMX7TLUHLdCkOZsTTlx5EeJoWxJb0t7qvl
Bhbs3f9ZWKyIVBrOKAReL/5c/chRXHShIBRV897S/x6Tx9kKtyxujWmxPnXWz52lijGltMtOP6Td
1rUgvvnlmDQh56OT1XcWh7LLYqXSBkuw7NJ+Vyvhd0etd3Mi+vaaHl2FkGPZxbPxN32jTrL/B3k0
WAiAqsEk005uCS7Jp3KeRiiNhH3l4PpheK56/WzlH+dBP9YyZf77+3F9Qn/ZW9yCaLQTupvcgr3x
IS6/9/3T/d9fPbRC459HM93xllAGo0NBlmQA8rnSwUBWdJJfpZvdbsShebFm4uGH/pNoqLPYFVpA
wF9YAbygKf5apbM7wxkzm4dU1XdbybQVgK6OZje4U/hipAaXSWMl6YKhjXhsDmkPuUifAvCGwfww
21PvKYbkezLUq3d2C78h1Ir4EDfVUxnHn3pbaj0oAFAPgyCgLUDsPCRge2BmlWj2ON249YZYnXxe
xLb4Yi6aRbw5poVu1VnOPRz4tDwQNXjDHbekA+5ZAXGwpPQgOK1LQYiVqvs6lR/6+nVX/8FlDMcX
AWaSb8BvF45Gz4sitsM6v/i2/xrOWYT8lRyi9bAFXFt1zw6RM+hZODHLxyRI1WqWcmLzQa8Pyhi5
eagAKPb3oHfvH4yVNKYq3kGC2M7zeHkRyHELI6FlG1ktQNngYA872/8mTf8MdvxARXeytioOa0f9
2uJiN6T2NMxlgxqyLUtu4nz0NzsCbI1pmcPqy6HOJCxIoEzq/m2F+FRrnitbdZv6orf7JP50fxbX
xiRqN1CqKKbwz+K+zjJ0K2c9v5TWdy2GLRbv7xtY29w8wNFCwymbzrJY2XSKGVslrgW58eyTlVa1
Z1pZeIl7OrTcN7UidgDED7gd7Zf+n8rb7WAsrfVbaeYgGTOs/OKpyeVDEEd7Wb2UsvI0C41Y43tm
bwXTa2NkcNRjyTkheyj+/OolVMWFVTYhNEarmvZlHHpO9D2eN6hvK0agocIVQXOKYGTZvMsK42FU
Q9C7lpGa7+oyGA/aqI3nsu39rTt8JS7hAgf/I1JCNHVcvFHLqO6GQKjrFpF/qMLojRaCOlLb3Vwd
R+vsFyOOWh7QG/mgwoW0nP4JvJ+bP9roULeJkrmqE1Ej8bsNyYcV93LzYWI7X820OfSogTjUORXF
+RTSFyailGpG8UNsbbiXFegmMI2rOVgsajvlVmh04NWTbjrQhaEKkUP40NmIYWtvFO3BLy/mmO7M
aD8m8Xmet4Ca60MFRYTGNwdoqYdVGL2c+rwEL0neuFPwQ00gchonNf37/qlZ3Vfk+P9nZ+HVSGRP
aDBSw82GyX/TDll2MqLpPbTYLemHVUuIWcASFw3SlnA225glYygRGdbASxv0+KITdTGah/vjWSE5
s3BXZhYura9A1JYqXRPN2YPgF9HhVXbn3D/MSv816XV8QLUHB/TYB/pruRgOltMedXUs3Uye93bQ
efKwpdq7EmCBdAP8Lqg2QPkWB4qecMVEfYQDJdvRA3oXu9QYP5h19ZTJ3cfRHrdExlcNgvTnshcZ
6mX/ttEfqtCUYHgFkFYKYyfPbvGpS4ZdssUlW/UVV5YW54Rm0WSvKyxN03tVeS/FiavQudS0yQRO
B2l4v7G8KzcWgGIUrAClkFpYjixOnDisYgrlQyzPnlxl8d4oh3CXanLgtWPqu2OVtDsl9EcXdZ3+
lPdB9aCXqPnOYfLVL9txF9alvXH5rG5uqFqC3gIBeikgZw/q2Bui72WTn8HmutVcu2r37v7gV3wC
sG2ODh2NkEda6iMh2tWXsQLPIZ5qZ6dPT514ZQflU0i2fn/f1so8/2zIQCZUNNhZApZzH/NjiV8w
cu1zXbcPYddsUIJWegzw5KBWCqGYPA5mbt15XPS9bOWAK9q5OtHHxfV7wn0TDdDEy1UKuNXHIvk4
Z4ULruqTOsReMI47i+ThoBRePpFybre+aWUhb75p8RYCdk+S3bZhmCfa33M0P6RUwvQsQjvZHcZ3
mWq4udLv+vZ1XTfsNflLrBafdfxMokcbF/HKKb75loXbaP1YneQAcEMQpvoJLLDlyslUnq2u9N10
lrLDmM3DxlthdeFpwCYwGzgPe7EoeRSWQzuwKJURN14ZNgS7ijyf7m+vtWCNhkq/zCzGNkSNk9ol
Y8uGDzSKclWCCrn+YQc/fNn2ahhooaU9SNUmJ2N9fDb4T4IpGYbv7aYri7CaZx1ZWykyVKpqY7tP
0wjkcdkqdLLolZmmME79V0wD4VPZjdJr3qPJXpKqwFMkP/bsuOncIvb9jZBjdeepvz5sMSNm10w+
5xuYiZzTWKDaTeP3P6AwceSujIjZuYqgBj3Rmtpm2rsg2AeB5XbTjyYEa2uHv+8RbywJZ3ZlqW2S
AYoNKudjd67gt5v+yU63VLJWTwghNz0KgTLxxL01knQV2RcB/2lj3zO6A4c0br466TkvvtzfsKvb
5pelpfyCmrUz64KDV6zhPHfPcWRuHAnxrYssDAmYf8eyLD0FWR/HbcxYFLDPiXLOaDqaWW9j+b24
TIS2AtTX+4Nanz74QHCzwX8sEz9mQef2cALJMsMAP86NHzw1mX8MHN/NuiEiLOriD/dNru5yg2cF
OTOHW2xx/Aq1zlkvwrNK/5SgImjGIBO3sAYrhGO2+ZWVhRefTXsas9HktTSEF330ing35Kk76jLE
kREWot640ty86wgaBrsO3SFpXHpdIvgwlmcna/aIRbmDEXh6Pe40KtStscs7n8dr985S8i3u8UoU
xfeKeg+YftjYi1npx16Ud/neqAxdE9WZIfxH086p/Hf7aFpbb4vVNTAJIGgGI7A/CycQtTFD6UQM
ZdePct4Nx7ZTaZw3OBuF8S1D4s+vfEBvjXKbFVym1Jo8w3qyWqLDYNrYxWs4VB0MKtcVTRUUBnZr
hl65thPXmKnys1LlnpKfkrzzEIDh8OSRuQva/Tsr3wqyV10Cj/6f9F1wR+J0XY2uSLOyIVqAvqs+
6VbwaPXOxpWwui2uLCweZ6kFjU2HF3HpnMIdNctVI/lzFLyiP1zq2uFl1LfCH7HRXjihK4sLhzrl
flROAraZhtIDuh4w4vo9ehjEY4HbhM6DOZxiRd7NYfpXU/nv7zuH+zOK+NvtjMa6msqJxXhrMz+p
bfZQVBtplNUQ+t/x0Q751gLsUkICob1SDZrbzcFbSKhvWt109XgLJri+LcEHomZNnvJFB44+koph
TrBVVJ1Xx/2xL8xdOM0nhDDoDKYNHunrd7XTvQvr8BJ2WzC11dlEj41cDHI21lJ7wx4kS1IE0rOZ
0sZVwV8+51U9fr2/ZmtAEfJeVI0QZBIKcIvT56AhoaUxbDEyJt5MjWLMlN1sEDEHqleUryj9tzSO
0M/68D5q533Sy3S4DR/aRHMpdB8mpTrVsYIuRHQZQvPL/c9bm4Trr1uEIWWbZ3E08nUyvUCCxoaI
8/G+hbV7W6FJgYCh24QbCzegdSjVlhXg1iw9BXSOjaPq0A+wwx+4BHnL9A+5Hu/u21y7uK9tLhxD
Ytp5AZueOQ++xL3uBUnnZeV7n+lMmh/3ba3uY3hwgPcoIcARXwSmvZ7WsUUrlYulfcwAPmSVcyqC
8VPSGwivmo96v1dqRL9C43OUFFsxyooaFVCxK/Niha/crF3EYWYHE8LpvYtwT3KkKAP+ujr2lfzY
ts+BFO5GE8BR/aois5wPYe/WPJxQctyFXX0AfHJwCDFmf/b0XNpw0asPGfQ64JeL1g0AG28/L0lM
rS4c3hNFlXqpH3p986wYhZcF8nNjK17t+3t04Hzk2DbWRcz70ldfW174MiVtYDarMjSzYXYj+Nzh
8Dpvv4/l92r8rmmzK+fUxatXErGN4uv7Zuvo/3/GDpgcPVdk6ZZiO7IaoBsADePSyaVnVU+FnQuY
j9dPszerIOGc7By0r+qof7g/9tX9z9tUKDFQnV8m1NrMGPo+GET3bvWSGflRp1VIV9SuZTfHCnL5
fXNrcYx4Cv/P3GILpgoMtUg0XEmDZ1hRRyl8cv4EiEl56ZeRhR+do9pUEFjlYaohc1M5j7XyRcnO
mQO9CzXv+yNanUAgvz8FHwBTLM60XQwVoGz2jlo7XjTsayP2YvlzSYphjjZuiC1bi9mDuGzntXhx
R/k+bnhUNF8nye0IwU292uqdt3bB09f434EtZrFMRjy+MBZm/UGyzraiHgApeSln4f4UrvvFK1OL
q0WLejmQJZXHJ2qndfEqUV/5BqT0uPAm6yvhWR+DwKsuZdlvRDGr+xHaNI9e0ZZ1Kbc6S2jIOTku
UbFDr6XNQ1R5Q7lhZPVe44kAKJj4gSrErWOzU6dQ2o6ZhDN5tINzE2e7pMfV+oe2f9+ptdsqsnd/
TldX78qm2EpXvt4yS1oODNh06lOmfqa9hAsp5ggH7fkPDDF1VAotbpefnu3KEChxGwmIigs0Hadj
MfU9QUo5o0gVOG7bFRtx9eqC0UuXPreiqLSU/AvboK7agSs0RWMCRnAfIb2zJU/zM9J6cSEAuSHi
1Ik4l9p1phz3RSu6mAxOumvtpjv5FkUWo1S8rLNRE0sRO6LX+/xP3KQoroRurxxQAHuYkUKZ7K2c
+OpiOlyN9IIjbPiZ/r2a47qV065z2KV197pqstm1i87V9XmvxVzR99dzbYKR2CapIPQqqcXebpzA
QLjLV0WjEPWHjqm+/9BvnnjhqJbze21ksTuR3GibaDQgm4Xljp5oGeCG+8NYc5XXFhZxnTLEg9qG
cHuHIvXU7pvSH81Qc1sKRCqA/PvG1tYHATjR74aCBfCi2zmbHF6TAcEVJeXCq3I0jcbp1IRom3Ea
7ptaXR5Y9xqCl+CyVPXWVElhmCDAhnRrxl6t7vLG3iHA9d+MLO60zELBKDSZPMP5kPeNG0X7FHr/
fzOyuMx0XxmsSLPgNfZnW1I8M3+U6q2TI5b5xUYDPyf6yBFYLZWJ5y6ODWeGUNCb1XuScF49Jx+6
Tj+PqnxsivKfIHQ2xrW68wCY/dTMoZHJYjP0ai8lGk+5SxRVF8Okoq2dopKiA/AsUmH3J3H1IMGG
RnKKmhn+frEdNN2vmhb1CkVuuSxlazjasVZuXCarmw4FW6G5A4x6uen6TMtDacygCyRO7gkxfk83
O4ULc8iP9we0epTg0grhHcE/WqRNRil2jFqGmeDAwC71j3UYHMYuca14Q8RtfUz/GlqWAFuwVZZf
gG4vactd9+PeGT4kmzpCG8NZsg+RvOZRM8P+Nywf/VH7a22/DdNqn5nB/v7Ere0ExIxBtpBGQ5Fj
+XqairTREV66BO0M0MHUu+SfwpS2Ntza7ta5e38q2oC4XZhJe03vOpPrYZj6V5PEHVgG5fewU551
WmTBnnl3f1hrE4hLRdIA8hZ4uMUGh8QdBJUMeaaqay+3v8d0tg+k5pAPT/cNrdEwGNQvSwt/lFlg
Jwe5QZ7FLmxPnRCMtZzGeGp0G/1y2U68cqrbkx4kPeBR53tn+oHXabLkoXJ0iaXK9BoUAP/gPFx/
1cKbSFEc0WmT81BqHy37myJ/oSYTZt0fnHC6xQmZaqiLdE6/9SPqkGf0d2rxI7RrMNuzcPdDG2x4
qzVvDGVRNOs1af2yDITN1KYNlwrPQC0QBLZpHt0Vn622OjeqtI87EqPRVrPxtf3DmQAOilQYu2jx
tK+NoM3tCZx20c2aG/ZvVc32lC6V3bHbcpNbttTbSQQq0tqGQKFTqP87j/ZdGu8CXuy+P+/ub9a1
U0iWDDIetX4VxadbS4Q2hSxNNBDR1PESG8rFj6U96gPHNDUPZZpslM/XHjCgRBCLB3uoq8twWFdq
vcxasIdT5mSu2ZmvmxHdWOdVaIhuBkf+r7MzmhseekVGFqy2aGsAaBtRyuXTWg9Tc5RC2DtGSNon
bJ/8qHmT84rPbO2oGSQ859zLivhRroZX5uy70dD8gftx6EtJ9xkofEgQ3k60OsXRpFrQe5ypOg+V
9VcWa16Z9A9WtVWiWN09JH7BCrK0oEVuTbEnk0IxwOHmqHyMzvDaAvbTT8ajvRkcr5gS/Xt0NCPR
YaD9x62pHCkix6H75MXOP9r17NV0a6lyi6Lvh/v7dNUQTzWQlkg+AL2/NaQqpYFgMStYKY/0YXib
Zz/y6SyZ1u+/CtGVAKtI1hxN1iVa2mjshLwVeF9dkk8BgKVMbo5/wsS6sbI4dZU+ho3dF2B8ySvF
1lNED8+42FL1XHGSN1YWXkSb27AMBfi276U3PWgrU3qnSq2oUuVttPOtdsP3r50zLMIDon+HuAMW
q1ROw2BEpcCaW2bn0ssNRc0n0/g4IXYjl/uiLtwi6N1K/isYAhco+en+LlkJxQw2BxlxCMac98XO
L5xc6odC5pzro1tmP3gJ6MVGDmbLxuI92JgUFtQOG5mODL31pNm6a/y+XJnQDqKcwDOdO2eJAojS
lIJYCQM8Vn9YObmC+ilGtO7+bK2dKRVFfRwyrSeB7d+eqW6u5L4q0uIyR3px7CazdP1M+17K1RsU
FuqNm2bVGu3YIU9SgMPcwhqiqwb6qkCyg/lUo/ceVNW7Tgt3ed5tDGxtiVSuF7IcpF6cJTC7ktWy
NH0pv5hVsc/99kxe9THptef78yd28+JJCKPpl5nF+VLtZswNLS4uQ5/Ss/NHV22JSK0PBAUIoSvI
q0nM6VW6pmtCdKS6pGAgHzFgOh/k/sf9QazcyIKW9a+JxSawxtaeI2g1FwWmEb0o+tp12pm68j6J
xlfWqO+kqnwlZebH+3bXomQSmcDZaesA7muJEypzAqrWMuC7FrV2dEp6o5WR1rmR3+Z4XRt3RXBy
HEfV+DhoFlyj0vKSPNaQqrf0E9U20Wh9Qvjn/oet7VM4V+jC8lGC/HM752U9hINDKvKiVtMRkX4C
+PkwaY/FvJXsWQNbokeJjogIhbjWxPJfLe+o9A1BNPtUiY3TZFeHOTlplb23BsezW0+mejdEzgOk
eC9467TGwbeG3VREbwd79NT6nalvwVDWtjQcQVp9MnzSg4uLqZ4gcgZRUVzyyqhcu9YDL9T931fe
5W15ZWVxcOphUIteY8+NY1Pjc2rDU2lX4tr+VB7ur+bqlcSdBN9Fo4M72Y3bOdaKQo2UOS9IoPyw
KsUbAPCUkai8DTJk/1el8jCqr6YcXKVjnRB83nB7a0eYdwrardCUCZEWMzoNeZW1XcWMNtIuSo9z
7e/CcSOs3jKymFBjzGBYWnVxKQD1EE/YU+UiVn1/KleN8Him/xCyRGSPb2fSkf1GS60RI+ETb1yv
qh/z/ve7m3PdCT4C17doGr8IKJ0hmwuu8PJSBk3hWulj2cffVQNiS/on1x+wE+RneSwiDyscwdXp
a+KgM9u2Kml1RvukXPo6qf8oWfSKg3V/4sQWW9wTeG8d1iD+BIVD7dbQFMuR1CQt/dx0mnI7pXSQ
2uBsW4TK8bAzsr/um1tZpxtz4oxfjctq/Yy8TlNc7G5y/eKLklDY2OxyuWaF5niismETqCxBg/6Y
VTQOldnXICHztjkGD5GRbJCL1ig/NE3nDcP66BBixFdcjcWXQ3b0WJaXRrKPg6O/DYMPZRc9mrCg
5qbcFcUXAIReHtdu42dHsAT0BG83Nv6KU2SUP7uowTkFUXD7EaCW8zTqmvJiF+WpqOtzvqWCu7JD
oKLIok08GViKX7cWSJN3aRen5aWm6UPlvw71Y4D+pZaFrk+fmfv7Y2U4JF+58inMaLQFXgzHojeC
baVTyVNf0eYdu7/6bIQhT5D7dtYGRRmXhlpQFcAgLZzSoHf+PE8q/sJpU1omqPnJHPL40NNg0PVL
GCn2HG41Ml8ZHLElJQ1GhzCgvTjUGYWmoUdr5GKk5T4Rmv5NrP4Bg5Kpo9O3Log8cNtvl6tVbENy
RqcEse3Yx7aUknMUOtJZL8Zm4wSsTKJYJTSgiJktY6kDltdyR5KS/H/EXziMRq+d9aqLXHM2tUOe
05DIKlpt4xG8NokYJCuElCf63ItJHFunkzI/r1D/rb9IoQDmOv7x/u5Y8R9AjeFNknmCo7OEVke+
IddjqFfo4j/akJ5rp4Qz/AeCEfBcUZSlRYjq0A1wsVL9pDb2ENVcJ/GDPdffs/hPSHRIG8BcsFkp
Ufy/taG1ilF3Wllfot48Bpa0U6pg33X+w/0JE5N+e4swCDS/KQgRLyOkdmsmL+oGUd6A15oZXGr9
s0mPxTpr3T7aElzasrSctLhMuRbDAqT2Oyv+lPlQQcw3ifTp/oBe7jIGxAFiaXiBcF5vB1QiGxB0
3PUXKaEThbXLE3N338LLPUYMi5gkdzseD8WxWwuUZ6e2NLFQ+0eLhqVt+9EONw7oqg0SX6KJMIuz
RK/KVU6WLbC43OsnO/qIeBp63PeHsTZRAEb/NbHYYIZaN0E1mqy8Pbl5L3oh3zfwcsFRVOC0i62F
t15uLT2XwynVleKSNHSCCk25o3lmSYmzLGNvlIZ5I0+0ZW+x8kGe66NMLeZiFr7m2Xrln8ZM+pTL
oOK0Oqs3MjYvn7hieBBLISDQQkIV83sVRGS+FOadNrMNJG3Y5TQWcXXuBGWo92r/rdLa3agUkutP
w8aRfem8hWEh0s9VS48DsXeuDPf+HFmaT8QMZiCjcUUe0CD2kUZ2XpQ83V/CtTGK3KhQQIRCsNQm
hDwRd7nKZetY9SVDjoR2jD46pXZ2UNF/LmzLNbcu+Jf7Uoidi04RBNCgmRfzWiSFxoUnNxdN+97q
j81W/4GV6bv5/cX05Wps0b+W3x/GiAfia9+NgzdF5Cb2xuSt7Ed8N9PGbQRQZUlgFapGjjarDQHe
tyF9zV6gowvarluR1+qAhBn0Arnzljq/WdYY1jz6zSU0jYfSgmr9vpMKb676c2ps1DzE5NxeFywO
mUO0Pemb8gIDWyADPqty1HJdRG4BU14PiSw3XPiqETR3RX5K0McXoWRdSHNg6xgJmK8i/th3h7T5
+Ns7m04Ev2wsYmNJQaaCBqYtHHXZs9P4XIGso3PkborkfVh+1wYkzVs12oheVzc3nRGR3/wZpyw2
X93rvjlNWQtn+jnPn4ZhK7e3uul42Wj8PLmQZae51C5gqxRNe5Grt+no814fd3ikUVX39ydwZSTU
vixKTiKjg/DbrReq80rW6JHTXSKYrXuNXkunpo2cDZ++8lSj1CPw9lT1QHcsL5FWakPf6fTuMuWz
lzrpxyK0H3tFOQxJS0+74Xnqsmd9zs9GdDSTs2J/NPvP90f60gkCKQG6IAS8eAMsHT3XFVUbU+th
fPv5PqRqeoglleydOvhurSbpPgwoOyLjezLGKTvdt/5yQbEOgoamgQp5heXpbksinbay+wuMFq93
ZjeVj9y2bmluhOcrGG+Ke9wnFDhQXSMcvF3RJvJruzH74dIOcZUgR5hWZ1nL7X2OBJgXza1zcJzM
90Ck1m45BspBkpvieH+4wsitg+EjQNjzJiHupVRx+xGRkplxy8a6ZLO/GwN4u/HoSrW+cQ5XZpXU
GcUk9i91imX+bvT9fDIGtIrsYR+/bQJBEbqEZb5h5uXWEc8rdKXQpyXMNsRnXF3VDann1Epq+aIY
lfyq1Lr5MZRgJ2h9+qW10Bc0J7l50NPpHeBUbSNOWOmLabNzqKOKlLNmLQdZzv1sj4WlXAxUECYd
Pfb5fZk+pt+GeJe8cubnSY1duv/53cFIzu0zP3Sc/Pf9j1x/l/gn2Yy8LbWVl/NuC/qew8JyLXKw
byckU3MDJl2oXqKxKfdTLdfWk5PHfeUZoVFApSlJiG94qpWNjYwOsgMCRM1SLytSfaemfZvOKGpb
vatBFsmcDkKS7SLH5eqVsytSaz/N8b42f99LAoNEnRiyELkKeDW34w2UOC2aVFEuWibRGSExjUsT
tdX7+4dmZVbBHwAeIcgWrRYXJ7dK6x5MbMCs5pFyknuzltwCAo3baTzpBjiyG77i5SnlavkZCVDo
Y4QiJLna11U8j7ZVTuoFPpSKOI+JMMfXtDbq7DEei8je2Mk/M1W3XoHigfNTfISi4ovqSVGTeo6L
RrnI5i6rPN2ioYBbajuEQOkx4LzOgOaPv+14b20uIgQ59o16sAvlJ0u7HN52u8KoPNQU76/diotA
Qo1dCfwHdrut3k5lUhHrk4xRLlam97U3G62SeWlR5zwn0qQqPCCCKBTbZTvvgnCGlpJJiDTd/4iX
ISQhsfIz7Qo5mVLq7UegnW9Lo9TzEZKiHslm2LsRAZWDEtfWyZijw9Dp0caxXLMpQmMUXnipQ+G+
tYnk5zxqFAUu42RfJjN8nCiguIXm1IgKyxdaZW8Mcm2mKRA7BBIgdl60Pk1pRKy3qBZd8nz4Jwwh
MKErpWaguhCYesjjxJOKxq2SemP3rhwWbgGOP7crlfclRFCpQ7WORnwewCRpb49D+6VQM8dr46af
NuKlFU8As1w0vlME0nupIulkGfEfuqwXXQ6e2x7iaVLtOxN5CUKG+3vmZQDIraaDWSaHLq7SxZ5J
Bqmse+Rr0DTVwy+VWfcHVarljclbt0IuDxwZ534JBQqMqJgVPNAFKGfkZlPZPSTlsAVOXVsiHtX8
ENuC2o2Y1it/NgxtMaRWrF3slG7Qstb90MOg9SrAWxteZd2SoA+C9iN7vZi1kpOWxEmq0Ynb+DoO
xrvJaF9L/VYbtFUz3PoEH0TOKLzcDoiKIRWulE7zzayiLDEGzlEkMR7KSp43UlXiClv4ZsYiuoIS
HXOxL9JhcygbUhOY6sXo0zNYDE+r/qpq2cv6/+PsvHrkNpqv/4kIMIdbTtrA1WqVrRtCsiSSzZzD
p39/rRf4e4czGGIfw/aFBbimm9XV1VXnnHpvKMqJv2/73ZWl0TQhamgwGRiKuFpa7Th63MNSDvrp
n2LJfA/Ci76lZ3DpdjQK8ThAX1T4HHdlRDWZ4Yp6po1cIrPXvGr+R9hTuhGQrhoBTUItXEq+uqsb
pkwa/HmKMGK2vbqv65LOzOhWbvK/GEI5k0NuUfBfo/C9Pq3KwqptqdRV7/QiJ++JlqL79dYvw+en
pYVoM2EdLtC506lLYwrmzNjM5Glz9dB6zlDfDTMpkN8XtSY+vN0cfqfSLqEGz3v33FzfhU1bxrET
ZE7T+4MzfDRj985+O7ke2ML/Tz4kg8xYmVn6ekRuMnGCWKkDaQVdnTdXVTzgZRS80B2Xo/hW3uZl
cmi1EjmMR00+82gJacQ4v+rM3WLnXF4P0hDSkn9rhwTt8y0zmSI5h27q0Pf53qbKpxKx9pxJctrW
u/2aIYuWIzcDc+Pc9ZCeZuzVsIoRa7RLbxeNaPFFUF1VNBy3Ps9tSxfTZkZQYWqv8nnQczno3XfD
rfZjj3aXu3W3XiYsJCr/t6aLGd9xV3s8SLFkhE9a2bxDg6RS2ndaVPNI3dBTub4qggJDPRDmXL/F
x5pjvNTsny6SeFdEenxsquR9mZfFY+G2Gwf3SiACmyPnAQHco6S8Org9Eq19ro5kDTHNU1/Roi8O
4Mp/b5/Xq1ZkT4Y8kwxszcRMUt0KC73WUeQQVe0Xht6cNJK/37fNyMNyfh8x1v4vUpTtI7dc+Xhd
aV1U5UjBdk6W7YUHUyBTVGNX29p0uG3q6opAnSOWAPQceO/5cSoTXSvGtiOzM5Nhh+DggCaA4240
Gq5bkfPHCA8EcPnnr5ITRAIX140H6O8i9z4gPyKOdhG7+9trufBudAYJ2ig5M2aWf1ZFV2VEISpC
piTo88hvQvNDS+OsNbjOHfOjUbYbW3fh4JjjwYqIL5hoshT5FV8tyiqXbprDrg9SNJYz4o9XeLuc
qTNbp/Zi98DsSiVFDzjcX17iuaFwAgwnNL1nINnwBa3bnCKWsjWM6m88O3M6aUXmqKhDkBSvna7X
56qM+nYJGqkquLONOYtgog/mzwyR0m5vCaUw3k2KO2SPQoj+g2fErndKBztznsqwNC1gcYa7+OQ7
cb9vzcn+ZXSVVR1Cy0m+u4hvfipDVWNE9ySBlFPbm++McUz7fa1o9Ye8KVIUeavS+1JOsfGnnMv6
X6vTl+dMuOmnItWbl6yblUMWhbngAW1UHweULKl7MW+s3FdLP34Q1FKfx1wsHehxT+kPA2Xdf/Wi
TH/mc5h8EmGcFb5VVOVLmC5mtqsWy34yQPbGBxCeMWcM8YRvcaoT6MNhVOlFxON81Jd28E7g6DLr
mA9lmnwyyyIufSPz5qfGbBTzGCe6AufRMn7aoVA7PwZ+oD5pdZK9DDlSz++KROFdvKgzCk9xHdIY
yPJR+RSpSfptcYby++i0zr1Q6/kbXp5mvkrnqtwZzGf+UYgMSlubl4O2V8Iygy069P3HiNKFepxc
Q2j73NJqseu6gkdGFndt7te9bn9uF2PqD20hytDn+Hs/4oThEHf9NAuPstmivAyqqHO/T+qu3Htt
rCHdXQtU1Ram//yTFFG53Pfsnc3oxdHo7ucpyrWNN9/fR93K+WhEU2C0eddKesG5iye6iFt9nMaA
WWYFis3zwDvWLO0xPqqLN2b7UDjqh75BX8XPMy/52JWdk7AhRmH6Q1/yKbTaG9qdMWv5j7DKJvAf
qdDBqgo23dKKRrArlNf2OlMQhkOmuhZ0MzvJHV9Lne6JlELNgfnCgdiFBmnfDsVA9YnyZH5AyL/+
F9BOU+89bel+K4iEp/ticNGCdEeAMAct1ePHsfLCj06S58odVJO8Pzrt0Eynzmv6eW+AXC988CzO
h6kdVXUPuSjKDsO0zGXkWy3TGfy+NpxkVzTUijbSsyuxiqcUJQqJKpa55vn+inmo4sKmJj3aFZzS
k23Ex6H+rWRbovqX3Q4ApTAdIInQu6GZt3odukoxTCjVUZYWkfYB9YfJ9xBtPs6iUg9FjoZG0k+d
8OvCZZKPQqToQ0c5lg7ITJ6c0WE0a7Gly3Mlgrqy/8DlwGMIvMD58tEeT+3OzKeAx8PMdaCgfmPb
f956/UDqY3uZSUFT7qJSPvV9W/aJuQQ8aY+QWBAF7R761s7lAFYPsZ23m6OOyKOByrBUxT9f07LY
g1kukRqUAAWfe9nTdiqcNwerTJa1ODsjmdQ333lcQTC1oBbSXXHWl0Tmts7YTsqC9p/wDmiO53dt
U/YPVmuWFBetLY0BeYeexwVpj09GFs7LZY0QHdqp5KPGahCLxNlFkVk9eYMy7K15UDZylIsiAIwF
2hzMtKBUw42+zlFGg7qdLtRAtcL53rKLH3rnjqcp8bhsAOy9K2yt22WaUh9vf8grR0YiYCmecsMD
8l1Tq1SlSKJSNxZQ3/XOq/WD6g53Y++99FKdBT0uffo0dCkTo++Tsp38RI4MqELxcvt3/P14q80G
eEQig0AhrMC1R4GDab2hK7TAJM3aDSWFc98Z7cEXU1EfYnqoh75q7B2hctrNS1LtPDG0xzzpGTnN
JDU/H4ffdeKYu17rise8V5UnVV2Wz6iJjEf4+s2ejm/GGLnJuyvquPpYzHXnz8UcHlE+q9+5Udl9
vL2oy5NvwOAhuYWYSqXPll/9VZKmVoletbCSAmOa31V6/bWrjK1O3BUnhc8LGFfl2wH7WJ3EamYG
ARnNFCwQN550fQr3+HPy09F7b6OWeGlKzr2xeJUy0pPm4iqQMW85KWOj0oMyrU3fs7r5DrGSfGdO
3bRxHuT/6twbWA+XMQAW7jw0r893jrJVzJo9I2jUpH7Uu3Y+qINlfyhyo33kurYlS7XbWZMd7bxl
HrY0eS8JCtwihC5GMfM3CPHVTdJ4dGOM0DACbaK5h0hd6KGMmv5UmGDrzYfWrU7m0vqVOh6HSEps
3992nes/wKOqxfFkuWuSkQsH1supFQEqZM7sFB3Sftplao1o+vJFUz/XiAEWjgEx3X1WxxbA4dYT
48rnlp1snJd+spxEdP4N6h7786ARk8p8+NxocPaof7jmLg5DUI6313vlg8urm5e69GX6OOfGoBIh
6Wt2apCrqMSRPy+o4AymeXTSdvwyKkl4aPUhPRaOyHfG4pWH2/YvcxQKR3L+HjOEcbo1Oc2NJyXE
m9RgaDXv0ZqT4WCXoiXhtLPvRaGUG6HhMuBjz5JiPwwP4c25yolCTVGXmt4ALUdh3yGUWzxEoZsx
IFQf3mdpmL9TwtF8dkvE4m6v9LKdq7O/7DMdT/hNF6mCnoXu6A4sNdPjXVh6L7OYv5To/ol+3FnC
e4nL+FMrkCw0t9A1V1aNaak07crbZn3NJZEZT67Cqmu1kDf2Lhz+KUVg2qlfOdUuaU//01r/Myh9
/FUENpKQ8lCPQa8efaX+J3XTI0TiZ7dSEDJtAYgnD0VdF/7oaBu2rxwfMAPgB1gn9/p6WtVCk4LJ
EpRr7NzN93oaabs0H+hEDla6YepSWRTqNaAoCkOyC4NHnS8Tcq898WTWg6lEQ7TyC6TEXQQnlzD7
pSbtO4a07JW0vq/q5MO4xAf95zgOX4XXHtBlO4RMTIkZfLGIP7DrDtG4BY25crhApFAaAUkhRwyv
IolLLawSoMECy0D10S53Sf1dFDTXmq0wsmVJ/vmr702Py1Zri0pcigCbOjx1dncMLVrcW/Mbrxqi
AUV8lLoB67sQurHXTmGjQyDz3o3Nd9FVTNayfOvNI5P5tFw/aOVAyGR20iowWmKaJD5CDzKR7Qv7
R1nZd4YxHoBnb+T0l9kKlugMEfRlV9lYhSQvdJzBMiMjsERX3EVO/plbeEuP8sq9RrOa9TjsG8tZ
dx20VLFRTU5BdCCijqR4P94D8GAuJeARpgUk1nKw7am9awBI3NOu7A8zGdbT6HrdZ/q1w0ah+HLR
0F1lHJTzSKTG47nDdLFiDnGTqkHb6oihtUt70ush3d+OQ5exgGE2QEwk+YUy5Pp2SwHLGAYfMkC6
/n6xQ9RY+/vI3kiaLqMruRmBxoD7woN7jUJA1EtJ1XjRglRvD8iJH+vKksCsx1mdfoS1/mJsza69
PAU0LWlUSS4RWeWaCJab3ugNEKcCE7z9i1a1wz4tQvvBtYGDKaM9vdlFeSCQ+Ehsm5xeuUoLFWoZ
brk0JEWdXjzGpd0i/BWjZnr7c106BYxAAHTUe+jHXrxFAG2UZqJOZlDmprXvzLQ9jWX09vNGd58k
15JnzsMvzl0vU5p0iFusICljMW+IYkXZ5+7Gll26HlY8bEiwPbnsqri1OHkRTp1hBu4U1sjPKtpP
zr73Uretcbi9bTInPk/acWOsUb1Ct+aC2NHm2pKITFiBUnXiZFU5d4laqIyS143TLIb5S6z0W3ff
tfUZPGAJkxSQ0Y0838UpdMK8KDsrSBpzyNExFgIYHMVT0zfbMtrSx7p0DfBvgOGI+QRJngbn5spi
7qtlrK1gyWtr5zIl9ti3nXK8vZPXFkXlTuph8RQGjHxuxUOBZqkR5USVofDL5dlLoztN6BtR6dr3
4mEKSpyjBOtr1bZCKaOz0I63g8RNwMYOZnZvZ8Z454ZlfOd11LnBzb4ZKsKpZd/IfGkGQsFeLa00
7WkAkGwhcFgNezeOp0feV5U/a1634Y9XMl1pC6ADq5OMttXHMmYrbczQs4IaauWpzGflMYPPdAdJ
qw96p4nuiyzu72bFNnbmqIvHfJq1LdmLKzcezUG0IzVa1LAT1wi1ZBoidQgL0ANqQU49PXRmdDCL
f9BftJF/QTvWj2yK8hBLPzqbKfcVV6LwQCmUCqxESsg/f5URVY2nRuGiWmj7OQkzX+Jpb8Zz7JO5
Vhv7fdUUL1VaU2DhyPDPTUUTMvp974JfsGNXfbQM2PzvxZxkuu8pw2RsCIpfHkWXVBL0FEPsEKdd
A2fyLItrVIHsQCnD8FOTOe3vagrVjdz6clHSCtmB1BiTJJHzRbWLrRBdVRv9Z7f5oQ+eccwMOjl+
krb9xoG8uiLyPLguiN9SsDy3VTqKlWVK5gReF4+NT0lsLI9jCSF/41K4aogmshRh5I3irA6hVrtW
0Q58KS7r4ksWOvmdqqjVBkP7EkAtsRiy5C3J4hzB1XpaQS+jhBQeWJFXfkNMBAivaJXnZmyGh360
1MdoWrSHYlLmg4AcfUyFmp/aPO8/1Fp2bwqRMeM4zA6OqMOTqwzmd7VLu6+imqtnJx7t/dB06S+H
rtlGBnDlq6MQhF4gn0ISwGXofHVqnLHh4Zy0IahSJhqXEZVCO7c+Wtm88cmvxCgOJ94lCfsWr/JV
1t07E81FSw+DjutL8zU1jr/Z3NXZgapD8m9dSmHTuK+HvWEPcXF007H8MqSWtrXkS1Fk3SVBJR3G
I+j2rvsUZYZ6oCpil9nHQuwroU6fGiX2ur0bpUewFOHdwFivfZqT1jWj0hy6OXyX5F7zjDZL+pSl
7hezQbsjI/C/f+t9yLgaqnDUHaVC8loVWtX6wev6yEU8wZ4/2REdtzKPqpeFUsXG0bi8FHnNAcIC
qyIHOax5w10va0RFlT6NXr6z838NVBIbBErLyoMe/+bgAsqUFzuqq+Tt/PvczWYjanurdPKn0n0n
WSHagtj197funaymU1ujQEycWpdSWQqNo1RPn5aCpmM+ab9MbVh2drQ5TOriNYD+FK03FEI4N5fS
0gbisUYcldlTyGX6nKWJLFzGDrMeLPHA0dmaOn5RM+SVSjNIPr+lPO6a6RirTl72NI6filw1P84U
QPaD2aPLH4+/l7CzdqMJ6FuLDe+DzkD7jRxNxsizbBfrJO6UiYkPFN5XF0Nfh53RdEP5NKSR+SSK
ZTkwMWs6tXH3O1WYBVzGarNDQEf7ePuDXnioNCwF0skmuCvWbSmjR4V0yb3yaaoln8kwogo5qDCM
NH/WaYUc86VrfotqejNrAcMEKOq0vPWkYuu5tyYKgOtCi6unfkExHEqcesCdEt/Nxm7jYFyGRWkL
JBV4SyIw5NlzW8IqUII18urJqsdwXzSVB0OBNE0rNe09mNn4jzsI8yHsJpH5TpTo7zVvKu5u7/Tf
d/n6G3O5UxBBmQNuwep8jm4U06WvqqdFa+yP0NgQzLMm2Zh3DDYAOpIY5+KoqmX/Mbd6BHGSLJ1f
5rLL/MVL7YdOsZxjF3o/dfCix8WbjxPkkl2YdtWP27/14saSGyYZfrQtKLato3eVDJbHPOrqKQ2F
ech0911Bln2qCtf4edvSRfKAJUlo5mI05EC8VbGRpkmqITxcPi2eluxrpm2ilzvlG3H4MpjI0yV5
766lyw7XuQMkbhvWiV0bNPfCLt3XQ6FTO23s/KVrVTEiJ95ZW5SVyz0EemuA8CSBlWWN1VuZt/ic
captRu4t0fKxqNMp9pHzUOrnairFFrHq0hwkLhBcpK6m63prCqjVG+OCxIwbMAASDJFDQ9J9Uj1A
yH6ixlH7ZiCCRFZxovg/eNxi61pXZTZtrcyuE0R6aiQ+40PFcEQqNI42MvNrC6NtJTl71HsvAB+4
zNKkReIGE+i1HcK9aC2Dgko/jmHMuKu3uiP4zlfGpLu+StWo4MUWo4vdoAe64vOiKn17Eu6boz1P
N/BplIQAlqDCdm7FBSm95IMC8rce9JOxNIhE40Vwt8xY+OPokCxYnVn6jWGnG/iZy4BPGkrFizaG
BAms4c1tyBTj0Yo9lCamfTWEj8mU0PhuPy2DdqqVT2/eTwYd2uAlgR6jA7J6G0TdXI6CDDHo62x2
/NlSM2XXuXbqvTXHZpoObxykxsEXypLR+Zaabq3xBqlKSGnpXeJwX+u9phw8favrdOGOK0Orm9qu
XSMsLOTzMnvY68WfcnxxqmTjrriIihjhhQibW0oG4ibnqwnDuY0TqSpR2h0E57L8VKh9vlHhvWrk
L5KIwjkDAVa+3sRKpoQusib9kIDRs6I+eaci3FG89UzJxSD0xreROj0XkcnLKBl5LlKAURLejzlD
m+nKthtW1n7NrY5Pk8aAV1JpWq3CbdzlbtPzNHq0512lpbu+F34Ii9SZT1N0f9ur1z6ALRBocFH+
zt6DSnb+eUZ7dqzKCq3HTH3vdtOu3jtdt79t4yJd+GsE7jf9egogICTOjcxwN6hUePajKmwFeGYs
viymU3wZeBI91LMXfet4qz4swM9OkbEkOxdK3Ve1t6MXe2qyU68wFgx1x/ahqDJofLn5b1l6Bmr/
woy25v39DRuvkxt+LfVnMgZEztiZ9eu8Mpa5cfPMfQRSlu9CsyjvNfSydrRjmhNCU9O+mJv60E21
uxdukr6z23Y6KZ1dRFTr+vCh1N36EDpl/M5p2/DJUZLyU6OW3YcslySCeVROyxKHYo9SjrrvOoia
ELZ7qz2YDqhiP9bAkW4ElXXawKLguUo2KEhDSpqrsw6kN1+mxXYfIYXzZjtpenuv9N9TSg+3P/aW
oVVqWKkzgAXA6o/D8kjPfmeMhp8nz+nw5X+www0ncf/y0l457qIXXZcwUe/RsWYm8doHr0i+V2Z9
mBbneNvUlfPIy+0/U6uAPNt9qeax6z6iNPY+RFvWqY/d/NRZqq/r40You7Z/HtcItE7ya4o752dF
z/rEgNvkPWYDKu8j4t73LTzlO3fu35nOrG1so9ymlbPDYJcD+NhFcpKVOXUw4lArMTc23uSndtHv
Gz3Z0iv4yyU4M0PFXiKJNTjd+OAaM5NSKRKeU8fBqCdVvUNBPKwOQ9wNX9tocJit4oz6jxbOAxFo
zuJpN7Vz3+/USe/mXVp6/afeVYt436DEHflUow2kFeYyNQ3fiObl52Dn2YtdqJpxKFJTZ8yyFRna
v2rVGEC2574Z3T2tEh6BiR7VW72kC3Vg7jWk8nncy4HUUvrq/KNpc5+EjjZFgSeATAzuC2joO7Ox
YiYoKkw5+z7UDMgymGHa5l8X/pPAac1+OMzKFu7twlnPf4qzeoXk1AO0MhmjoFMeclWQO9SnTD85
o+uj3Xt648n4awzBHguArXcBd4XeOltxN0dBkn1NDOUwzH+G+BMTYx+H6dttUxcXlTQlOyNwM1Eh
XvfHFYa9AuVdItSH670ePkxgxOctebSLw4cgCs9qgiQPLJmznH9HzyoHHQ3rJGhy96kPv4RaehoZ
YWz2G6nrBTIFj8GS5JlSqQBfL3/Jq+x88LwwjPMJjI+mPFpOOR4MEtmuNsqPY23Mp3Qqp0OmMezB
jrT0/RS77XGOkV4YY3c4wWXQX9QRyG+pkbvVXI3vQ/LG574wPpSD53wA3Ilm/e1PcNGx4UdLzqLM
fqVG2JrLMyeAYmtDiKAWv+KoZrzTvNcX8wRh6uggVVPPj6hZ7ouvHMbMWTaKnVfN05MDW0wThgbd
yrVrCAXNrFoC8W8GudZwhxh58NBZgw/5ARbgRFyx3lvWP1HztW/NfSyAFd3egiunCxrqfz9h5SCl
lqZWatmMZZx/RAI2W+eHyn7o1J2xBXCR74lVyCSTlWhP2ivydXXuIfHkmKh7s9pwvhvrP1O4+NHw
PWdMqR59thjXe3tll64PeZOdlYVXrp41w38sDDSL9T4OtCSgA7Jr3GRfeNbByn/eNnR5kKkg0MKl
LklDnFry+bqg96tuaRoxr3tdAqv9XPmctxvwlWurkfFCPkupV6jyO746XiIroGVlURLU5W9F2UUv
hffYNT/evhLQgi6ICy43RgeeG0nr2dJF3yYcwnaXVfuMUYnavFUNuXK5ADIlJeXMwYeHQnVuRnEi
wwltKwEt/dUx8vdqVJ5KJ/7gNumxWhi+ihp4Y37zomry3a55Xmblj6TEKv3GU+7apvLZXJ4MNBf5
Uec/ZJnmypNABgSrHir974zSpu79cdrSLrnmIngHoZGkhFxVHo1XXy9L6hiS8igCWxG7Ykz83pr8
SGwIDFxbDngg+I9gPqFZrg+YWSrxYpoiiNTeV4iWkNV8niGDuRHsL3IsOsyAm0Dv08qiBLoKGqo2
6HEUgudsRfe+1PLRlxF2f9sZr63mtRH9fM8AwWv2MjUikNLIdtU9V0bpp95L1Lj/y3LkmHKPnEeq
np9b0s168ry0F4FwcuE3inhWlXGrJndR6IZyAeMDWJOGuBJFl5WVqS6rpsnwgVkfplMTa+Nh8hZr
3wDnopjk/jsrhkqF28oOXTF5h3D0xJuDPZcdgAypmyzlAlf3DWnkhGKhKgInseK94rmPDXy4Q6wa
f+a2svaTyUV9+yte83ymaVLfp4NCbFwdMSRPmilMpU8K78QjYbkjk0x3gmloG4u74i/EX5pSoC8g
ha2bFnal9vVYRCkSYn9K9o8AaaTNTjJ63rykM0OrDxnFfV+ZQhGBpWcHEIUP4WgFMHMPt82sm174
i0zcQPqitiK5GOdeGUEXHPIkTZll7tWHKiyi0Z8X76ct8nZH6Tj2hRtqPlPRxgi64bjZsL7y6c5+
wOrTLUrCzMa6TINWU78xw/zUq9ZzNit3oWqP/uSa74RtfK2j+m7umQJHQRq0i2Dkey6QDpuyXPVR
0zH2t7fl2q/ibUfYoSkBiWj1q4oS5AQ00zSIG8t3JnHIlg9OZb310crmUxylR0CZQbfWgKJaGHEP
4kCuvX2q6x+x8azpyZ3Hq+fty/k7/gUiPm+tNR0hqVo7Ub2M5RjNQTPhKTk/2/rNBTi5HF41uNNf
K+uA3RvOGLZ5GvQHm45VXHzW2t8lZK/Pt1cjffI8xWP6FOENEBRQWzgH5z47GoMnxoZh1YrOfNFm
qEoy2fFw28g1D2DkGSmKFE2+mHSfR43RtlZFuG6/6dkXod814s9tE9diidS/gmUFToI63/k6tDoP
YZ7WmIje5eGHKb3vw729pVh5bbeAFHEZ0KKB5b/6KnWPcNpkEbGMcql+A9Jvd8w6sMuNwHjB/JOR
5LWd1U3atFWJakGcBtW3LC18hakGWgHvPPRVtJuaWj2FefaQVbXPwLrMid8Vmrlxni6fGfwEchMp
hEVvZZ0AtUmZtNYo0qBUgjnJn6es29nt3ZjGaMhuQc+vOAjvd7J/KbxHHXiVbfUNQ3QcoaVBPi1+
Z/+J2sLPHGvDDa/4CBBl0EH0NOTjceUjg1LHY9jM7Kr7U806X4mOUMjZ1i28ztXlUIsA/U5H3l4r
e4nI7et20rnY+sbXy2i3LA9z8VYoNE5CmOPcmrgjm7dazlgXSSsch0Dk2vhHtFPb5n/YMT49NXl6
k0ypW/lhNjLzhTm6KSNg/02Wl2FIuNBqP20+vvn0SuIBpCpcjVRnVbyyRWiCe/JYCpmjMcZQ/KOd
kZ1Q2dg4Wtc+DUdXYlOozDL44jxOUJJrJuBKzNfOkW4yv3qQ7J23StzILyO7q/xbcpTXGL50qIcw
H1qMICUduQcvetbipzrb6p5dSThAj8tOtWwSgCBaLQbU7NTm2GlTJnAm6aFpkvvUrvcd4Psyeoh7
9wGg5+n2x7qsCvxF9pAa86E4SavDmlqLmufDnAWL9j6dfOZ9VTT+j7/M6uttQ9fOK/GcxzN4v0t1
wUKtaoVXPNs4ROC9fjL9wB/Udrf5VL/mFFK5Gti2hP2vOxOD2sS9N2d50HbiVwmks13AyNrt2zMH
7vP/zKwOrNKqUzwrzPKuWuuuKOL7JZu/O6bYuj6uLYer8C8Eimxo7X40UEOjWJhMPsKt8XtAm8d0
jGQdxeo3ihxXLkQU+KjagzjB19dDSWh40FbT5MxwQ9g7LYT+YTtbFa8rfgCQi8wRdAIP2HXcnqLG
88YFh2vbZBdbjq+0+o56KJ3WjehwrdABv0RCllG7kdM2zk+U49Zu1rtTFoj+gWGCPgqGeva1Zthj
RWfiX3V4mJOfefSDenOtWbu52wrqV9cqidU8OiW3eZVhiLApjWk0sqBU7xySywqB0jDZRf/DFYX4
H3Qdj3yJ4pT8sK/qG5pWWt6AFiBijfmpRFuAEpgSb5RLpUOvkkvopKYUopBLWROle7sCaNeFWZAa
yJ8upyXTdo3x0oVflK2xP1eCEvcsJEZGM1OnWgMxuprWjpXiiAVcXX/II4G8iMhP+WxO91VPypkD
en9KgLy//VRL8CsqDVRWyNZX4ZD3lq7n/BU4JnNjf/eBGN7eUAHfC0AIkScpX7UudxhDWFZxFMdB
3/2swD2pFtjz/iGHK+BtylddiR4UVWik0NWUeN7VEUAPobWVZU6CJa52BQPCIyTu5pc3h3auq7/K
mqALyHbP3Q/BoFxPLTNBYv8lX/q9av2xmTfzP3RTJLD2Pztysa/cPHHieRlNCpeO9cEOnX2v/BDl
B1A0G4HjiqcT/qiQyqiBD64SGIQppwYJrATFX3FwyWD2iaVRlNdSf87T78tQvXW6OjnGK4uANM5X
ZraaUYG9SpDxzHYmLwRdfGByom+r2cbarjrE/63tQkIvzipRaEVI8bcNaS2OKgu0f0y9s3GXbNnR
z1fk9YzsYWeTIEcaejYEg/7Ia7eYmFduLO54XnAm/C3e2CvPAzAcppZb0D5prOnkaendYDBF4rZ7
XzdCUxt0JA3t9cdJx9ZSUQIUsl6+2NEfJ51/3bZwJd6xjP8srO6JIYrSPtOwkKrtITN/oAa2a1Tn
TtGeIIrtyTV3tw1eWxKpOX2Gv2+ONSOt9wScCxuDVOWfC6ho6tx8uW3i0gEMZg5pQLQkDoDNO3cA
SNbhpOXEcKVyd2Wc+l33c9oqb15unDSCkgWPM9zpItdrHYbcUeoKyio8Zp71ThifE9t8jKfpOc47
+LHO3e1lXV7pYKm4IGi1cmSJqefLakLF9EDm5AGsGH/gIpreR+6nYWvG3paZVdxOqrCLm6LiBrQP
WWYlftJSHsjrzG+837dXdBntWJGs2lIadyBark6q7imZK9Qxp0v3HCbVlw6abzW175YKYES8NZTs
2heDdUV1iuxPUsrO9y9Ue4UqHOlfLGjFJLyjlelLbaJh3XR/gH5uv98uHFGeK+rRpGASr73WkkWu
tpvUpeoDMxPNvgVMsEe0oLwz+mmLNn3FFLc6JDYaTXJE7OpN4NDvLOdYG4I0Cc2nfMq+TSLSj4tj
9afbH+3iANPJoI8l2Y4S1bkuSjShrSt1PQwB/Yq94lT7OLu/beHiOXpu4W8/5dVlm4eZ3TYVa+Ec
KX7fq/0Bi81xKdLujoa62Clqox9Nq/X2Uzppn2+bv/BKaZ75i2AmaDRRcD73k6EOY0Di+oBc1jFi
GLOjf4r2jfGOyem3DV2cNGkI3Tge3pT50dI+N1RWAuEfl3W29mOGIk7IDFLhoHz17207V33jlZ3V
gpauTrVYY0Gd+iU1nszoS2Zs8AC3TKzOVhkm6pwIk09mvB+mn6P7VBrfb6/imt+hWAFhQAo044Ln
u4VAmzBQlhkCNZl8ldGIk1FtfJAtEzKCvHI8dBqLNjYw0Ynvevcshg+3l3Btl14tYS3ElnXR3CZO
NAZZUe9Lrd6VNIQLe6OpeRHncCvorIQd8A8OfL/zVUDXG7O2S8eg+EXfYSesT21+GoZDk5zMLRzN
lRXBGCQ3AUFD8FxHcLd3RvBrrKhqXgrxKWNEhfh0e9OuLOfMxOo+KsuqclJUQQJd+6fMfvFd6vK5
BSj/Xis3vs+VA3lmSvrHq++v9xXwXGQ+gzxrSVB/GO4/EyqS2lbucN0OVUNqen91Ds/tQKoQ42Ak
7Jqx80Z3V7g8wFAHNb1lf3vzrsQyVvSfpZVHS6qINjv4QleKXYpmK4OaD6mxU0IGK23s3pXTgzQR
UwmRqZUjH/XzVUXqrM9ulY1BAvigMBd/5NVyezlXNw791r/pD8T/VSSzGJvcIdSPzKj6kNfREW0B
37TvzCm/u23o2r5RaIAgIelJXAbna3HryRrNrJ9Ax/d+Mt1n1Ve3+Ee+i7R+47a7tm0e6KG/GoKU
QVemdFFGo2q2U4DcHURKQ8S7vinenPzANpeEV/6hdIiky/mCRjd3SmViQbGRPtq/FD3aJ/NXPTpo
2gkYxBvZQdTyzqytzuzMq8ub0mGi4ir2eclIx/Bl2KLSX0kTMEJmRfUdH1+DiRqNcm7bNVMw148M
ZmNAK2q59T8NKgvhL3TWzH6r2HXlU1E2oaQBlRchrnXFGiGCQVGSaQpG46mkDd9sjRq+sqQzA/LP
XwUgo3Qz1exHfCGdDmMqdpQLQ3QB0fjJdMcXfrU5qPlKBH9tcp1sTWO9pL2CSa0mGFlPMbkx7+Xb
x+kSAiMFFJgASPmd2sbFCAKBHo1bkfUGqbgf5shfDJu0uz0Mve2nYq9yyhxmvqn2lw3D1z/Zf4ZX
fg9USkCk5XS5bZC1e6Q/9DGRWfj3uv9mJOVBnSy/9H6aqeXPg+u7uj+mW6oZlzyM1fJXZzwsi0Z3
bU5f9P84u5LluHFt+UWM4DxsSVaVSlJZ1mDL9obhESABECAIgiC+/mX1W9xWySHFvZt2d1S0QRLT
OXnyZMYp+FnlKWVxCz8ng8cZ0I6BrjZftJ14gEx44p7QRzqrGlVZXjUhb6flYKe9tN0xZQo1wEPp
96b6MEfuf5omdAcANQYHAqKYL9dfGZElBSHX3fYoEzuuag1gmgOMFFlTuNp2HwazX+B9/vYs/eVY
B6P+P8NeLHsgG1sm6IbTNnysiKz5M0k7lFXfOdRfyR/gWPrXOGjlevl6FCoWoU4xTlJ9L/mBfwzs
YfsE7+PzJNCvlnybW2WT2psYf/bN+s57/nV7nyVcgbiBr3QZ/8UqIwPP8XnLHoKxfbBb1R9YVe19
MDdxb/eB+xR0x7e/7WsOwPml/zXoBWzAlxVKIxyDorv2voTrbYaehEFeo5sgy26Ibcr4c1rwY4gl
R2He6eU7eNxrgvj5CbDBoT9cnHGsi9Uf+XJaYx9h82diPCTmaUnYznTzt2jap6HdLcV2nNapJklL
mYE+ubpBR72lAbyH5ZGRG+2/FdVp4d21IO8dEOfXf1FbuHi4i5Bi1QOc5RI8HMmzfdaJ1lQfu+WQ
uLbTJ4gW0YdoO6ruPc7aeSe9GhYqHGdGBL7OZW/DKKTo/HoeFhJ5nhxM0nBBTjqovnuX7coyeCcr
+Cc/emvEi1mAlwKDKTZGVGN29H65IlOTZHGd3ebDgdLTnEb46XMSQuoWgRsJas2O1oeHWf/XTK7z
N0cRDm9/rvqlF0sSzj2BVCTGoyyH2J6y+Ekl77zu660G8hwK9ND1xr9ALu/lVvfbnPSbirazvNZT
oJsZubzwaOXdwUMK0enXWNlfb++016cYRjoTcCGLBhGhS5mXqpvmMef5dguBtw7RDjrnoqGd36UU
v146L8e5mEiGlnKv02y7HZ7CvB71IQCL9FmH9wuIzG+/0uvg4OVQ51f+VzwysUqySJTbP2EwTH27
fIa/+f80CFi4OKSQrSaXgzjLE7JikDzdQ9h02jw+2ruNm+ez/eXyP7/Kf0Y5R/z/epXKy0nlAUZJ
h+cRTSWHEVYqOHd58g1eeRXaIxOXvfNmr7MINHdAHhaVHFSdIRT+ckxYBW02hqHKbcH2Q/VzHQ6F
+aBg5CKSd26Wv0wUWpPROw7e5lkZ8uJmM1G5VWxm/haaPniZ5Q5iGr6fdm8vh1cmo7DkQ/UQ6njY
uGfGxsVFvShj3OoHf1vIO/mgb1XHaqGAZ0LN4M6VtYGxC8d/vT3s6wWPUeFAjOIvoFTInL38jLmQ
flUZXm5O0UAub0Y0n7kmS54IgFzTX7092l8uzJfDXbwkWrYAPxkM59m+o6dU83rVT3a97h4YGniL
YJcmuyDdrjbqkHT8eHv412vmxeiXLbtmQrlUQmrzdoT+fRp+mfLn7QtqrM26/vlfRkKRJAWVDTnu
xb6DoR7HSRJsYJc9DsGnsPtG9Z+k+4107e2B/v5FQYoBRSDDDF7WysrKLuivoh5siKKdhh4GMH2N
szlA1jHbPcp0qoOwDwiCUXCvvlnQjt5+gte3AT7qWT8IrEAAupdHTCxCE1YEU7pBVT6vl/gQ+X2a
ojDEm6m4jh/eHu4v6c7L8S4Om1gsRugS+2QLT4F/nL/DZudLErZ5X6I14+jQTPz2iOe5enm6YUAk
w9BVP3uiXLalFxt4iCzEqjEeLalQGJy9rlFgo++K1r8+aV6OFL/cjHGVmyiTGCkNDylQhFz4NvN7
Fj5J/mXsnhTNdtoe4pA0SkVHAOzNNh/N8s42OV9yb71w8vIx9AyLN1dJf1t1X/vqB3PvTOFft+G/
PujFJVv6ZDCUTh68aaEeyg6Q+V08tSylh7dn7nUrIM5UVMEgtnBW3EEK8vJN1Dzyjc8enqqEn2D8
LRqTzOVVEIYcalM+OIl1mesEYn6NzNWOF3I6Cr0MyFxJsn/7Yf72VcGEOzfYgKyLc/7ls5jQRtvU
x7BfmX4W9G58r7Lz+iRH3xD85qAHkiIlyC/2RUmjrlNx3t0SwdoywF3/MQs+DgwWSfX63xqLA+vC
VkcICz0IQNOXIXZFPSskI90tHac6NTCZ+q/XyFl1DYQkyCtA+PxSQbBcFdpeSxxbLkZf1/RB7BJ2
n0Ll4j2prMvFeJalPKOdOaQKwZ69rPxGIrduUklwGwAnIf2vUdmawwoedPhGTu8syL8NBuYTIjHU
9lCeughaOsC4ufQDOZn5OH7ECrwSkO4uUbGg/h1u+OVyOL/Xv4e6OEvMpnWsOCOnpOuOvSvRuzYF
+2lGMEaIqAfIdYfofXl7jb86nP9/VBSCQdEE1H65CHP4wg3LEgTgGrp6IU+5P6zrFTn1R6f+EB+B
K/fr7SEvr59/RoSq4VlTDQsmu9jim4y7Yg7wSSNziLN2cmEdfgHuWxfdw3Ys+ncS7n+U6f99OP4z
HhY8QAasf+y4l9tYoh2Ve4bv6nv+yJ08S2vV0UwQMx2TT1Q8xv0n0qGR5wallOHc4Kya2R7sSGu6
1Vb9jv17jMjLCwqPhDo/wPQEyDBOufO18q/wW6ZYwMuakhMZD2K5m+m96z6iNvHO5F4eYP8MA9rl
GUxHv8GlDxlKuv2IQwaLt7Rfu14fCbyD3p7Mf0rpF18XsTzIWchY0F2fX6xaPpbTkkcLMmb92Zbf
kA5C1Ls120/9tZw+bXObUYhn7gL9a75lYBpPdS8+Ze+q/v5l87x4jIsbsKx6qLHElp5419UVWqqr
5D4NWrZcJ+wwvMd3fxX648tCmQRkjRQnUZJeYlcrbHFhdrH2p8o9xvCOTT6sRDcFarH0it0hrDll
70kUvRLbOY+JEgw49miIAw/54hUjhwZ2V239Scy3xX5ysi72urgeYMd7DyXApNqnU5t3T7z/Rfai
hq5p2LWyfGdNvQpfLx/jIhYIuADtOff9KSHfV/RHw4oDtfo7AQGVL6u7WdRTrFo17vJ0aYLs+e3l
9pezA10A54oDiCvnPpqXG8ehE48pNLWcWP5c0qLuMrgNdjX7Jouh7qNuN0K54O0hL0M83P2QhEIm
ieZ26HddNoR4hZbYBZj5yaqnHj7YSgMzvHp7jFcb9TzGWWIdlZuzbPDFa3FKLfqIrTsthapXtOmw
4b208dWXwxBQozhrBJ19NS6bQUodxnbdyHbaDn5+yoI2/OnGuZ7hi1kcq/G93Pid4S4FbC3N+6Fa
MZzRR+jFwQZ0+7P8Dn7my06KeqRNfPS7+Sa94/19oOqwHb+8W45/fTa9fOfLuuVcln2Ewuh2kupj
CIR7X9Qxq+F3WFHoMj3RX0F3I8HpmoMbAuwI6SXawhb1zr3+euOiRw6sgLPROUKWV44EnbXVBrlK
fhIx0JXjPH+a5dhO3/rxOYJd4YyiYHhLoMqwndYO/UYoccy1mWtUaCqIfb691P7yNOieggwZIloo
b6NB/uUWQkwxztFIwdoeJQBuOZETljdrOwUp8SruzC7OyHSINmd2RnvzMx3j6jhWUnxgZ4Nkvo10
P5Zxj87iTRzWWcJ3rsjJzvdh+M6+eL338KwpugLPITLcHC7OGhenvpDxMJ+U/Lokc2vF4+DeawqF
Lv756HxxiZ3De0jPQAQBGTmm6+U3cTKWU6ID95QUBU1rDkDR10vXx/fpQqLvJLXDT08dDxv0OdhT
FwTm97aVOT8YkUIafd3EeKtXdP+3vRbRNw33+g/bFvR/JGd5VqNIX137BN6we65cD6ll2d351RSf
9biC3sfWjMW11RbGTFYHllwlyGkOKwrT7hBBffaJLgkMqoacuqSeOg4UJgvZctg8priGCl8QHXlm
0VRh13JsOfqx0Be9pubXBGnIz1pONDmqMUiWJjK2h8lhwf3ncJrnmTXFJOSmbjM1u4nUYx+Fwx8K
aQqCCnLZVYWt3TCvfg/TYUim9bBJ2/Y9K+EfUKMHfPixLQGEllkCdeB2yKxH7bDfAjQ2EgPFtXqD
9qZGHMXSuY5yikYqPvdD9iGVpRTHuRpRz41Ur1jdJcuytnnGfQfe1wCsmNk5CWErjIOtSSZWikPs
86W/wqMAEArgYPjLEMTuAOhTyZusmyNURkIgimgqGLPaDrl5lmXnhpZlps9vUmjrQD55juiRwvv2
YeJMw45XZuqW8tzYFpzy+d6JkDz7QZgf4KTFIZhJOjvFA6sMIC5fPsKqopoOA2Rw4UW9pWZt4aGb
tZlkljVEzcN8cKpkpBmWVf92EXpeW2gBad6WZTjhOEy2YdhvfcIgL4528qMyIv49ZVUXHEaQUq6z
YQzYrpel83CAO0+3S5YCns9cGNrMS2DIAcpN4qkrQlRBY+huxTXIEjpoTV/MMBdK2Jo2phpDsTsX
xE58rkoC6I6pOzRJ8cfMgIBZk7RPIK2pQXNF0yvX9+CuRcONp6nGOylqDv2quqiRQRhvV8VUmZvV
hVvUOFRHf7Nc9sExkZ1AwqJNPO/h0o1Vsckw+zVIuMrUZpW82sVBwpNauzC518naDQ21YCVfLXop
oMwxzWEED0dGf0pRLj+rxK4Q0gpmM531QVABlWNp0NwS2aF2ucd8EWKWsCF5rHvE7d6KHVd08W2e
2gpJYMr0J8ZAG64ndHpubSDmPml1lRNbrxYZBjSYo63ZNtvDufqsrZyhyo9WT71BQHiA92aTBIXE
kCGgubLHbOwh7yEh791DvLdOfLRs1yuMKINTAeZFeZqDDMZN0dhLvTeZTyGAU+T2u4P42hMsGvL7
FZ/xfglNdeCjxtjjYN0vCwbcUMc9ss8mgnUnQhjYWENCsR8+CShqfyJZTrs6dnBhrRdL8P6ywxKr
C7fkz6FYC8xoVEy/k42Oaz3oxF+TocfWN0A5WZ0YlJlRuDIzb3wnpamRd1SQjwb5FmVet7LP0cLQ
/u42on+40bljFIgN3ZUiozdjQc+CC6UlVQN2eX7lZOXmGl9RrniCjWGBhCKul1IVX4IJXHlYtizc
Io8bOt/6TtBdOOnzFSezAFQ42JTWjInpk1KZWEBzjjm+FusDHGlVLH5xs049RDEXPGjvc142JhNR
3wSwFSVNKsNqA6Zedk8Q9ZjCOu1QNwMhNkNQVsBR6Femu3Vux5VWeOkcwnE1GpOjTwWIDVuLkD3/
oQtYkdR+lsw3FE7gT2Mv3He1Tgw0IzUU6krQ86RCmyP8AOdFNcNlFT7l50WGA6GKjb4OOg1GFxtz
HFgm5tm484UPk6sh1OzH4lSFTjrShdkuiSboFKFMMV+HbOu6K4rAb63XMGFRk6YbJsKu1ZqDdDRs
WQvEf4XwZeqNasJOJF/yyMgUnV2LtHUFfSxIeTgSa7SkziXMakdENAMjy3HMIbtJxVQEh2IZxTNE
6QN9LKtZHnzoFnUQ2SSjGnMSsD2XoipPlELv5x6cXxK3wSzOPmR+WG/cQiBzt22ovtea5/w0e9gx
HLwLzCMseoIPgJMZf1zjYB5ug3CREbDrNDmg2E3AjMCp/wV9i/AOTeDb/WNeCjjcAKjtvzvULB43
2EsmdWzL7H5ZCjM15VjoJ284G+pEOZgjVipNUHIuRGgPJaImv+PV4pN9T9wijml6pgS7kqjxEPSQ
tq0HtIk9QXkkCa+ifAnyw5xt3Z2LcNM0OajlUR2kovjhZghb3/lssqaB/GeSPIaZBtqRJt2kTm5W
5UmhBwN1wwnani387WMGo7bJLG28ZmS7CcxKaUvDyOb1vCXjuBuJqSLo/OPpmwjrUzU5AFJ8Rjh4
dB8XmDQ9IdJYo5rjwPA3gk4bxtNpuYG6ZIhqohjpf0MTPX9Fuap4gLIf/TqIdR1wQUcQq86q3unb
ee2m5YqJwN0zlA2G/dSHQM15Vsm8hpl5sAvDxUAu6jxYq2kJWrZjZXaMiVFrk8BhufrsIb0a1Gej
TdJmo15sXQbGfyNQ6nZ1hw8NkfdgRbeLVUEC+mWRnKhVIt7TkaYxmuDDzh2zSVe2AfLW9whRl408
KkUq1go0dK6NpRApwaEgc35NNkaKe9tXWEVKhIVprArtXJNzDa3FeZ5156YaOoJggcXddNWsPpck
DxU4mXC73kecwE4rNSoddyHR5I/LmFM7MWTFHXSFzikSdDxYy9cAegNzvk7YoD3A6LZDTVC3wSrj
hcNgMwhNQxKMcljIBEW3OEBI47Sm5hpzEd4F+bB1N3O0CHqVLfj14LrK5gcbSfNU9Ohnamyn5nA/
5YJNN6Tvg5ugI+rXOGT8Ycvs5lpDORDbnKilR0e6WUtk4TKdjxUUqNAOA/lxcO/IWFRYkQ5QgUxi
G+2Ji+w9T40ljzJhk4Y/50zJU2ZM/EkYWVY1LOqj+SY38WZxm29QQwMxYgr7zyO6KGS9ph1gKkQe
OG4gWLutbQpjvwG9s96YOjRqeZZrFP7xlqux2VCnX69QD+pJjXi6ivadmThiPcSgANJhdAzZd7jL
2f3Coh7Ke+FY7eDEWiro6pg1uyJxPJEHP1YxbUsFjYR2ZEvEHzsHiYQ23LrhkwkhdtiSsOPpbWEL
P7R+XhQ5eKpldoQq2FgdkWcg5YpAhhy/B6QqyGOHPSTqIACpr12Xcg0RYTHET4gWymLdHiWDcuOH
EU8lW1u45NlgdXyLuzxS+87jHys1RNzLHjkWWMMm/JJEgaNNgvL/wxwQ/zMzYUl3UVeKewHk8Vra
EimE7Tl7JPDpmI56EeEDyPTAV8+XLsJKmAn8QvpKvy2UbduD6FhJ4JlNJoQPaHCj+5COXjV0iWjf
ZEqSAVptdqK1RMRwqkjofqbclmW9oluoapnpu3kX5BpzqHGJJTXMZFL8GhPxCyqtoLPB10P/EVx2
n6bCRvNuwtHIYSmflaZOSlBVABNq0u86USS0tlBmv4230Yo9DjL07vdDQT4MfTwjcAmn+CPukJzX
rNzGr3JDmFPDahxJxdav2EeOeb/VguAr1+Xa0wr5B7fb78gUw33EOg+eixE/Ya6gut00WxyM/TBR
cMCB6T7HY5Yj6gggKIu6c7Kdqn6myF3CxItdPOA2UIbCTN0V4rNyUXdgY8xPFTylDsyH5TMJ0EJv
g9HehzrsuoanXZTuEqujbxUNgRPA+mfAdJgybcMhS9lVmdACEyqXnB4KEk4G1mGLG6/jJVR212dr
F9ZoLAK/FRA63Krn1Oj1Az4R4u++1ICheKUDfl1NKrgmGfLVXebY9LmLF4BGtESYX6OHusqgCONW
V88mLh1UoFlV7JiWIFWvk7AxgpEu7dsMmsGyRTLjR4TuHngmAChwTqAXo2gTDEU1/d7WAt88mSGR
1eihF8PBQtXG4NjC9XNC+iX1QQ+ZOGZE9+wKPRZp3MahVvN9MU9eYGPizuJoUAjAGAZFz+7ngie8
gcL6cCdtCiwhJOdII044YrTQQcC/KTQAM7irla6vcXfmX5ZxzJ4TMyDhUOkKlfmgHCZWj8auH4JF
Q9dzzSF7CcwMlS5UoK3TzSZJyWtJlN9lOKmjJtYA7OsclgNhw9YJAldQIlpuSAaSnMgE3qpKV3kb
L+i0QGQVlddTv7i+qfKZ69qXgfI1CysHDLovvpC4h3rdDFNBh962TURNlo7VnUtkqmo+kRw2Y0vG
8rOeLmNNyfsY1Px02X52pOBhDWElPrTU5FaCtafGe5gsBL9CdF4A0ams2NAdrPnYLHk5VliUfJRN
1ff00WU6vZ/h21Lu0lkXcz0FxMHoSMBqFZ5PMGnYUgCLNXh2wBMn0yMSXWey/tGAOsE+TW16M+E3
34Q243eg6CBtFwkTv228sg8Ro2TclUpjSw75WPYNR9REGt6zpGhJXGSo6g8jnilL7fYxDOmg92GM
gwYnylQ8YeXRRwsJWFnjNxK0UcUlBWwW6zvnJNGQ96KTax00YJH6p3L9KAgU7HZkYj1SKFsO14mP
GezDcgWj4Xxdxg9LDhSRRANcWhC4eYI01tmspvCKhAYDqvLPJuHDAyzTcsA/UDp5CiUL5QFdWHlc
UxVOWx1jN8A5I4UGci1ixX4PQkchus0IjkFqS1jDV7mnPyF95h9Mv6Zbm3SAOPC/DMMNvqyG9EyU
yw9QyQgMvnoRPG4xWmsjmchwF+ohByssYknextBVIHVkCezeu9KJlpEBLW4dus3ztkRm97XkXRru
1iEXd6L3DtLgAadfN2SrZZ0vmcnqCep3puaUl1DLnEeQSGHpAGFVHfTVwwoDEnlIe0Z5C3IGGunW
Jet3kAOM7JUA4I/CvZY8qiENSr5GaWrHayQTMkJIuAC468sA6eoI39wYeRif5A6y3STakQR+Dmod
tmK3rpz+nLgVHyXQT3oVTyyZriYxT+pRVYTjsl7CWTarHVGE4pMQ5ElGo+7RvOFN2pYSltlHEwn9
xTFZ4macs+ozEUL55nyFFnXqQ4U0OFRIWQgcLaMrz93EDrLLTLKPKOLdsncRh4ebXWCWBFg7a+Yg
iu5yMuDkdmM43+k4kgiuWRBj3wvcsXUng5jeSh3p5SbTCxJGGFkAHE5pViHWT1Ny1W3w2gU7O1rO
J2UMTp+i6Ygg1ohE1TmWIIBdN3T4XHEKq0s4L6Zlo3vkAS3A0c/469wBtBMgTpRky7MvpXSNmbRE
MhYA2r8TQQhDXQsnX9zljnp1nWQRrD/SyeiyhfYsWNc9VkLcRDANiOqZgfZQF8UwQ18N6fOEE2qG
T24+xF3YynDlH5JKVKpGcoTTzodjmkB5naRDkxQk3mo2E1nsOunh9WHEOIES2W1LhKOvT3ZrNDB4
4qwSseS4JEh9t6QLJtgF5ECsU7KhvlQiPfkdehl89VNmon2O6Nrg0jzrl3dY6yBX5oup7iA0UXWA
lllxpyB1XgEmdNGI6BIu6QgJKUjkUpO4vOJJJr5V0eQ/x0G8gVBiA/cnhsQ/cplkiVibpq5sym7r
HqopwIpfY4b7r0gIrvEFha/nYCgt8gvIdmR1Bchqwk4et70qcUQjeV/Op54HG26PfFr1Tc7TOT8t
aB/pDsvGC14HcY8zdmGY0R2HviNqWluxzM06uLBshg6U7Ya63HxN5tHJHR2ITmEnDypGTdfFfy/X
Jfk1bkkO+GbM4kc7bfNa0xmxUVOMKTYzRG4lVN5zyXCHVon4aRl0KiBGhAgf4KAWOMBncvb81nIZ
GxgpjDcrrzjOsbVH8tRBoilA3mXPJqcxk3fdupV+V4ZOkZYPIoFKoYMJcMNwHPzmilVhbdNQnqQe
E0CDvZyf4yjjyWEMvTmV5ST7dpPAaeqezuF4qhjL6VVe2Dnax9uaxPshsCj8UCZGbDIo8tg9Kgsr
6ONZYkDljnVI2sBGyXBlcbZ/rLKBB23c5wCYACUVfTP5TPZ32RYM/c2aDLCUmKMIpHe9ShXXbCv7
tNmmxfxMqIlUmwFagcRVLM3aqEj05c5OafwDepAF5sazyTY9op1452Gppxur4/W5tIX9IDZpcQvE
Si7Qk570t2AJKkSv8N1bWjvyDAEAHThut0jlX9bsDEE6kAyOsgrkelQypFOjoMMvd8G4ZFcV0Jyt
FWDlRPUIOe6rYkECsqsqLvrDuAlR1ueOSJylJCg/TCaA58VEEVXJ2jocDW0Bwg/Igxsu7GADPrMQ
zR8mwTgg41XmxWEwUEhHY+aCWqXdSgetZQa5nj0Fs0oC1EzLrokECQEuCyvXfTVpIMMT8jLacgI3
RjZlAWvBkxDA9DRNb+Z0KvQVgQ0spMuZwxZDE3PZtR6AJgUyLLRposkVU7uMsfs2YJXJxnLOEPQq
yGNHqqLw87DxcB0suQhAlA4SgDD4iOx6ZrgBEWal6kZaBijHASz9kIbpqpsKWduVhpXM3DLpQgiV
MiFvDV1CPEK2oHIIgjY6Krzsf5a0xBlItvAzQB22tZHcEgRMI2iICGUmCakdEABNE8OdcgJSZMo/
UV/l6NOXdg4PsYKdbz1sNLQt+OvheIVARMgG+obYT5guRAVbSotDgfYz+mVJdPcdEdlGGzq4HtL3
alLxfCXhZ9cD2A1FcD1E47TuvcUfNQo8KEKVyTKhbR7XRHVuUSgBC23LVrQJUjW9h6Vq/simiF2v
hMMjM4NLR8abBazNz8Q6pu4DbkkU1qsP+xhOqBUE1RwDN2hybttQSVq6m8EDVWmAryRZHXJpfatZ
51RbACL+svUOEZKUw/pActF9yajPfk7d4McvsNta3McZV0j2FOPS3o6+Q2P3Rzylo60P5wxXW1ep
+CbMurj7tkrtMWHjpG4jtQrbjBUnssH+smh7SoqJtcQl5KsOoxKLIR3Lp2ktwcTqQisQnISuGx83
xVYca0LMwFjjeSPl2nAjBTuocj4risJiLJV3a+pmeSSxkRFERmFoOj5CLzbCXCibwzJlGIaghatc
jpnWsn/gXPYp4ryos78g6mpKAOQoFiDNRz0XdtU6GWFw0VFIxO3hLhBUDe69Fcz9xcIR6doMQRHj
wB5p0AaIVtdra3z0Cei4OU0FErgDQxRBd0TbITtBukf/ILzUG9jCY2o+JDwEyTyhmwCCjWwRqXcl
y6KZ8TeJo2DWTlcmd463y1w4e21RrcIxHUS8R+QWLScx6019nrec90AeZE7bMwKftsWs0ivullBc
wTaSBkGdlc50BxCDWLSbhq6M0ORbCHqtmMd0LTYIvyLWzQdI+jJ4SaalyFAPQp/r+ZlSTNeqQrQv
CLni8RaRFzcA7OZ5h8g0g7f2uICRn0YabIgAnqxxw4zN1YNGjsR3fYlztE0I66Z9NkSkO4B6l3xK
C0Qp+GxlH7S9gXQcRdsoYshFdZ3deXAuzCFaLR+OpprT8cZFsGSFA0EBy9icGdE/rx5H4nHoEN50
wPg2qAvUuCZM9juBiuV2E/ooPxqSmhy6UucmagBAX0Qwq+1Xb0jR/QRS54p7XK8JkpBtPBNotECQ
RKPp2qdSFqhd9RxR7AikBqE9Da7mNJUAujSVsM3oAG2hKgBOzeYAjmk0Tl/hpNJh46tRbn+0lV7c
BBkV656qYryb+2gCjSTwCaI0PfvlVlEd86af1OgfGOKQz8GAAK/Z8pw/gY6BUk7DArkF11Vf2fJZ
8dgf+OQRS3j0MvEjBJkBZ6oyFKolM5w2DrlYZXZXrVGPVj7F5h9Rn8AjCiZJnNUqSsP8qly4uSug
hpnX22yiHUyf/KmDSU0MmWeEfLtECn/jZKjzmnQVWDzpqIdfMWVhcbJyWkJgUQDCEKTmLm9w4Mz0
Okms1g+ZjB3qHFKEdN8PDMEuYSIFJO1KAYTTlBSpSKwQFozCH+OpHJ4o6mYglAY5WEqwGDAPEzRE
Hiyi6/6Imj7ghRF3Y14rJZER0S6MP+Njlh+RYbgTM2v+zVaYrFqm1B6K3nfwZcnF/NVnlYFTUgbx
+z2d8oRgFRRTDD5wbwCQrjq/j4BjCuAFebHV3TSVrgYIsMk6WvPgiQFyD2oiHUQehrHDXbAC9Xd1
pbZCAJTuU42ngYFFU+COxi6a4m1X4LR+Wjc1fteA7z4O1iAOg06IbFLvs2PPgT3t1IZMr4mYwTP1
KddTK1Ib/hlFlJg6VVP0hdNAfod5YrDUyjrxkCLAStsFSbfbzbHW9yuaN7oancD+eeFwZTOqHLOd
p9vkGnkOMFG/yNlnmnsk5SKnKPXk8f9xdF7LkepaGH4iqsjhFujknD32jWrGM5ucBEiCpz9fn7ud
ao/dDdJafyzFR9POAQKEK1C/sHgfDFqEill2qnVeGlXpXDVtmPA++PI1gYMGo1qqLcxmgJQ+m8sx
+bWVKJEuLcP/w46G97WoFByecCZ6foVW22NrSSBoZyvV70JEjPtl1fYmdUDObua+bsKjdvr6Ima9
QanBCWFgAMrke2SR5xklYegMBRQw0NRd+LSBAXxwOXg/qEpghqgUH+DYiHZ/s2pudzamdfzw+CBp
Juq401NLdtYG5F65v8N1jh/mdhphMJxpajIrXhSHmOfKjyWxxbPj4wiIlz1522LR2FA7arNSp5IA
/e3agtiZypHPKIYDstAa7msgvCL4XF1dVqcpMuWppHeuSiU81J3RRFWmVrNVN55JFtiZwa+VzEIm
wItJfGJad9iZv0UEB5ICfnbv1NH0AGGAhi+YE3p9wPQyJ3Q0bTZORKecvSxoGaLZIZTgmy437ybC
pVenk6nUT2n3i0+Q0ApQ6wR60mdmSOUD0kNlZ4jxO0iz0Tf1cZyF/TSJiW5ZbcC5sngwfL+rb9Oq
K8cBiGKpkNsa7VJDsKnWvDdK1P/pMZn6rOiXCBapXsK33uoH727uvOEDtn/v00SzA2f93MbDid/a
fShKv9rTWVfJqfaYGOAgxHKcu6p6kdNOU9rULDxUfrWxAndT1V5f8m04j1PdQm1sonktp3nv6FSm
bPcQrFjaMtvb4p+99tBSr53QLwgEmqeOH/NxLQLNEzFfWQ2W4uXXYC3DHcBA8XdT5czqyNT2my6g
/b5rXCCceAtvOueqfVVLErx6ZRnYqdW34X+92d3koOo17F+NB9XGM7iNl3XhsZK2736yW1whcxWh
aFJFP9xOa0lOxx67M/OQ7V7KdhPRYfaCDd1T2JS/k9Ysz80IrpAubMvbEXzSiIxcTPPb8ulUPFKn
Nf5CJcHUExdBFeaMlVaAPGCdb7S74YKme0hNwJDVNF2abtPjsWbkfY1Kb5++yhIlCDrsYCBixbMQ
y2VdZE1Hi6zR6XadE5jm0NuuT1k9qf0carf0z/AVbgldTvztZR0V7cImNJ53Khdrd891m3SfNa+a
D1IrA+8PWOzivLeR9uQXs2WBukLjtYL/9sqja9WDk3FwO18A8H14Wsxc2Yd2oNAqZW0IabIirQlN
RRehrlpXB2MIksEleLLRBTAOVmKcboKdSTZ3YYS/wh5qPBecUfahbxsfyQT0PtJLto/qzF4mdBYb
LZLjvi8Y2/wGeOqU1E47Id3eJkCKSA//4gQCCuStXj4ilrKYpz3kg1TI5JqMF2L5aeO46xBT7sih
k1VbDv2JpS2PXrcCgqddPfXvfQFJ8xPzr6PbsbKtKpOjl3BxoiBYoSOKzst3WY0WgdJQH1EuidvC
SrEJP7kdxVy/tyv4OeeJiJ6CLfT/W6fNFocldkYnLbYq+o57ZwaLsFcbNhgm/hgGtaXPdYl8GN0j
CyliJpvcgm32VQNlugxABnHZWPMh0IZD1ljAk0eKGcL5wGMHKgBX7S8pWqCeqEhl8aL2BPY+eUNT
VY9zMICNhqAnKCF81DU3zK3+CnE6kMqiKh8FkeDK7bKWZMs+86S7MblOcfBqO8muII03Vslgnhp4
+y6aNMteUgKleXbTHpHBtH66+UiOYD2jHqpujZ33xnWuPEeL6+tiNi2idIhV6HBuJ8GStWXC8rMy
0cepFQGR6gSONwOOj//wHhtEI+O6wEiaZaZzAufF9u42khs/7vRiHZBOjfWNrOyaB3MvocUUMorw
oEK21owDNVqP0H2bl5PKUfEBbXU35E3neuax0LMDwyvh5/aD5c71flhHMkmfjCzC4rjMMFBPgYce
r+Q8VdH6pEHTdE7f617eDKPqmkcZ2qV9Un7r6ksiNXB9N9e29YSkypTnKmyTiHXT9Pe0/BYLQ7iV
qPodAK+hLtYe5fDiyY0MKxgff6zeHBE0ySUeIkiXtbWCgE8YmPmTrnBnOvVOB0af7LZ+81jPri2X
crvmJZRzm5st0dspEUMEfldbLb+9NZq/aMWAw2yvjtQxKafKOoFWesOxaXbq0MQG2Tr4m/6jPGtd
j44l+iHvh3gzmbVLUWbaHxDobfxcECxsd09dqdaCzEk74X7qtTC3CO+WLkOjB15UErwCsA4EBXLZ
6T7JVloiSBpqfCKn2s6tyGRZdhDZeJHj+FJ0JUg9F63eD04ToDOequQqLLJ1SIPbFC9fbDnFc2SK
a+FHVJGcPKNjmEA+8GYelqZX9xKefz921lQUeJgYLH7VKlp06ldjLI58yQjh+hb2N+2QNC/5qMch
QVXh7gnQRy8mOgfLqkl9gk/rQ0Udd8wP6RlEZXIazK8WqSJxbNKd1cfObzk8zwJl3mENOq98USvs
+a8ithofEZog2iNwhpaZm5BG9ShRCN9PVlctn45LjGo+IMvjbVNcvhk15Pj9C2cmfWAspoqPQmxj
Xb12HQwNvamWboGBIXcBtcpd3G/94EMXEZpfpvAYYX9BK2n8m34OrP0AYF2Z47gmeEnUmBjnyIQa
hwdAnF6lJV+5uGxVIR8tSKzhTMm0Xb+uCWDWhx2PpXvTc/WUf9c+ipdbZ8MRRCycHZjzppvwzhmi
pTxRF9ftWV9uDgb9ECHKvTAt9iNUlbgn130HnSuteGffhlSo3um19+Y7F4Fa8rAkVrx++aNX83T5
hXZvduacMIftk6R/8st2+b7oGjoSwciKQ7J1uLUaEcV3tHZFyWk18Ivntl2SBqw0ZJrLlpn35wQT
PK8poby+cyQzjD71iTTOhKdsiRBkBLNf3lBbw1OpEVmZ0zTYYf/PmWyacnfhIXRbxiTp4MTmwVjv
sd90waFeLVGfUGmYJrcC5YyPnMrt09g5XIODE436qeXXS869NK346FfLqBeb5Bd+dK4rcd9owXhr
OlX8OBaWp7tr0hsQPRi1dQt7SMpOC96rc+KRnfqvNqFLpNA8UMxSmMGHPQWHFxeai7jBmnk3MFIc
3KY97Ea3ztHmbF7eLCid5UrbwPcxb8ZoEgGpRXlZC7f4AYnQtGUiuvG2vJebIMMTDq+9rDABsMlJ
R6Sh1SeWPgZ2QPDL5tZxcRNaw+Kegt3Z3yKyc/eztdVuSZwb/Hc6S1/8NCHt0IcVQ1cLS8K1PaRg
MQC7SF5YNtiPaR8FmB/XHGYc7bellpDrI+GyRpwm3auUZI6WszWslrzlNUfIEO+d3/zpW/YxStCJ
KD/oRLlh7ivanN8mxx1DjLymr2/DIVK3FKawAm6Lhetz8XeispWpHcDrzreqo7U1CEa8YPD9zJ0D
FL/cklyr9rixFkjBLD1RqxqfBrTHJu0YemRqq3ix8q7vySlZBa1jUP5WBI2BQMtPuYGQQNb9FNZf
zbDY370/qQnMQaLDQ3eRyFTqKPqCIfajUxAPziv7UcBwPdU+R189T9UDpEmnT6aH6rnUvXd9lxfb
8O7XnQmhrULDNS39cMqmRsrg1tpte2Fxw0F2YxWWy0OwB4DbbtDUe0ozFPuVXF1vQ7fSO/GlRwG/
na19qKFku4KBzPID7zpBzOyi14SMJO8FsgnWwDYeL+66k5FNMdD8Xze4+39FWNfhoYNbed6HELQm
WXt7OjDK7B+cHOGjP7GHPnsJZOhpErN511aJdy4Z+vkFQH98TOKpokBWzdtrhTNTn6qpl/uxZbnf
URNO3r+epylIgXmYbCrH23woU7qVcUnTG5OLJF7+C6x5889FuDr88kEkGtAhwh5ZpwLrNyTKUqG6
G8OXeYNpywj4lVRN9wuKMlnY6t5w1W4XnwnFOTtbktA7s2wb5R9mKT/tKnG/2M7GB0Xsp0xXndhN
plAbO2cJ7UZQmV+PCMfDTmb2FjRFDu9KXc4Y1dP94GyFyWKiIamrhjh4jxACDudoQyP0RwJ3r0gD
KdjI0Y931Q0whT+RT9ApO13NEKMqK3jmD2jGKH1jg+CBayjFAV2YQ/MvUu0+YX6ZR+u4FApVhSln
Z6cee7fvFG9Pk9MqqRlhr9mvaRJ4DK9yrtwTMQ0J0oA+7txD74Gt5SuSXe4Z39sqSrQGwj4rv1n6
Uz9US5nzumKJi2iVB9KJS/uye7HFvRl5rcIJSX26bV/reOVYtIK7gEsLhYEpaVRdayIelcvQwQs2
9+NhsV3kiCaEwGXFuuoHQ5ec4kwP6JZgFbSzEbdFHRx9NRsLD7ORbc5zV6uHEqV4DxTHBJG6bY3J
VAIt6wOjcX22yNQd76HQk7cE/r89RP5qoZOfuzDIVqvdvUuNHNXcwBzwNlg7supDR3tvAf849ehY
a2ChLKyKqWOIj8x7HLIfZaCcTnHSYQuH38yJrA4y7Hwns3dlw/J16/Qia5tBI4hI4NNhMCKp3ZQI
z+4a8zNL8oK9pYn/BUNtvSLJiZ6UkGgNRrKzvRt+GPAvU7ttm42hVqjNpxgrNWvA9rOQ9d//MnK0
xzTqN3dOm7AugifICq8c8qqzSJfPCa533EsLR8djB7nsoMJHa3yQ9hzs72UMfJuCQFV0dy+eV2aN
P67tcQ734MHh20myIZDVdHfV0vwGEu+oSdunas68fiheRC2Z6DuerBuIEp59L2CnPFLJM7+WZMz5
abBBJp6WpbBAO2db/OK83+MjI+gu8k6MQHNy5g3PIvJx7fs+8razt88FWttt6Rm1qwV4md+8sX5F
0S7ZPJsKL4vSni++F5ig8zX3K0CowSO8nQK7m9H4y8a8WpZPZ7WKgTy++8WT7CvjhL+ftBHLITCJ
kxgoo9meO7H1aLxCSWRYNOIrOVLGIs1NxxH3Bg8T/8gAdeOljef1e0JDUeZT4PN2ueiL9bmSUYel
MJo39TyQsmfu3HKby8/I16U+8tkSRc0gaH2oeYrCQ11wDmdTuwTmRg+FkBHaDt+707g5FGIs6eHv
quh5TkERdnWMGpGER1U1wxWWaZLvaHTiP/3qmhEVcO+9WZ2cf/mTZeNRgpiqD30o1i1bqz1+nsem
5r7lpJHHNqwdC59lMZZMyR5Zl7BGjSceEGRWc76oWJGLUK/B9AqbErZ5NDCIZpEOSVOyxxFEm8pH
+3v1VflUz6VH1a+3ATW2Levag5vso8zHojKoYbQ1yTzpl9jNr06PCQTDyA9X9+6UoQ8Rb1oLWFNZ
VlXBlcBBdmAz7m67aIm51PwCFJq5CgMGcHL7SQnO8pf5uTH3QyPBbCKt1vhgSXcoLxXfwr8lGJvm
27exg4BJcfLkatWgFZ6UXKHJaO0mn4OiXA5hORfNb75ASmIrNtQ1N1hGiUbhNu7y0POb3yPX46Ot
bfONBrcJsngP0C9NjgrmbJ/t8PdqvCk4LpycFYthOFnvTnO1iUE9c0v3g0i2Px4ehsdmRGv2R8ra
WJcZVbSdo9erpttaccy87gVUZlaFNagCLC948AETTddeQJPF/JcxyLePSxwa96Yxph8fLUdKzjWz
ay8lsB9+JJDSc1A6OKLxbpctmEWOQBCLJxVpyn8JRuNbl7rmEDjv3AvkpRW6Qos3uqo8yX3WzbH0
56k9B3PRRTeKK9q6gBFDgDrDBA9PA+3i5NyOpX0s3AB+vGAZA/OIi+WlmhO2dTvwpw9djuGWjmEM
4+ugmXoNk6Wi/IHxm/gQFxso0ooSOnTp4onDfQ/Hh3Gz0JKHcE/qiATb4acWG7J4gtMMArvd49CA
DFf9aZLW4N/xOEbFwSzs8VnhAISnxN1a/olzcF+zzikoeUxsBxXfgiqMj7cZ16ygnvsbr/H02spF
rs/J3Hr+YdC2+BPOKE6qNmhFrntR/i2ML7y0WLyqujfRZgHIYMkq71zycv6AbCR/1BCxAjfGDuKX
lm2fmokeRVtzaqDLkBjDFK6vAv8TUoyymxk/g8DwLu6RsI9ztWzlRQfIfzmn7FLntvSm7UjBWCzu
bFu43Fw6dscnEu3KKl8ljYqQCGE0x9++xa7AQ9pun5oGROfkOBLBeyzGxLlT4Q77Y/p98+6FjwDm
6ETuzqDhEJwdjYcek8W0ovBpEbiBgvVmLE9BtQUjgobBGcEDCGNeMybBjT/JQmTcd4lv3TsOsGzB
2+sEtPBARI9vHZRjf+wABPZsmoXL2ZB0zd+K5w09JdxpxPrjLCtdOn1jcc9dox9ru9be76jxCPEt
Ek/jXgvAVnLQ2nIHf2YW01rJPyM82L9k8/uw4RJHomaZraf2Z7TiFhhj3ORbU5OGwxBuudZwu9hN
wxHVFuOnxPQGeaTs4WsfjXqT9rZ6L4kpCKAcxrX/5cpu9TPVLdpOg753wl/koI0oRyvUvKlbmo4H
cNcTUGLNMOVm2gRbfPRijON4daJ9OJptNreuT4p8ikxtLx81SJXDylyB0Kzk8Qw//rgDHC/xsFB0
hnvD6w6zjvePrUzipw6zkmReduvo3gau7G6EL5bijl7iOj6g4qqae9+WffFs6K7yJONTUnUoGRiv
NgSUg4mfNyTO6h1i3PmabRiiA553qz2UC1oXjuky4qIFX9Bp0a87+LgTlG8kjTTqrBxU1tA8xnSP
nnCvfhs8d5oFkBy6g2gtbg3RlvUPxLoNvIdoYE2eQmmP5DDE5LVkPIncL8ir469lrru3JoLjwUnT
dcCy7K/OcW6SkKdJlAvlVFhS76B+2V7nwe8e0D9fjbyG7l5aV7fgS0b23j3BfzI9GSKHijxy5u4b
3MrjFoOLRPuzBgPOCQfgXYU1zcLBXoV4JvqrwNmuHB3foUeAamvXiF6skCWszYqmahLu5RHuXwT8
2/+Af4viEoIiDccqRKrE1IHQnlNscaYc46fT3QunLZ1DxcSLCCZuFaLI1vY6/VgwMVYXHdX7erLt
Xn7XsNdOHu7eptj7HQq4orqc/pnAhN+lPY0cE71TZ7WKm6dB6PiXgxXkO7JqiRCxcDAXOlE8B3m/
DthDpTM031KvlnNLXQ4+CaTslTq4RTJfGr0EcSrQygV33qKr9Vctg1WkvMKRkyLfFDKPaGId8tW3
UP+OiUduWt23Hlz4ZOJPxmpqKUJMCWWKFQJfGop/9JCJ2AzfULQKc/Vs0KHER8+8pZolmDL8z4vN
kB7ILR/nztFf6+wBD7bdYIpz7I8+ntHk6ryDTGKgzywopBL/44a/zEXE/RxI5d2DViwrGGu7/PQm
jvDbBCChwE3YaPZ/zEvmw0C2rcdiHBlHj0WEfrYnbrnVuRuWLQEq7Hcs335j1iyuBOl98zT0bi5K
ic2i98vudUjCckQ60oUyW1Q92YfBUdaAXkP0z/g2edgSV9k3DOoizm3qL1/JofOt293tHJnXZhXb
wxyWHbOvHBM/TwD5C0awkLOKlwJxh5TO8kn66RxmawTjJ4h2UDB0sfkU1Vrqz93sgNHSDasVadf1
MdVF4/8DruF7qPFfirO9rhOzN68135LZPTeDPAz4Jn1FBqKPMiuPJt+KU6OvAIfYr6PSVHg4decE
VhNBfWXfblUiutTtKv+NAuNJYAdyEeKERTGDpxWWtebbvq5vEL89mpwWDwL4fyVEHrlS3y5IkIFF
+SQf2c6bx3ARWIpAooYuC4ZVr4d4r22VrvPVJR1YNpRuhd2T7qshdG/BRtZv1ThKp0bV233H0kcF
QCOEOfXqKtmEhbafjc2H8qAWGIsLtJoayd+Z+x/E8yNrOlWxD3yAtQGlQ9sKDVJ58ugkzQDPoHwH
gxGyRjwSwy6fZmsd27xoBzZ+K+GHOAS+jH973ordACgUFXrnuyujeEH2E8HTO55vXoduQp1wlXZq
izaRzI57G/suIsEMWDP5DKmv/tPb9cDfg2p/Lq1t0zXHyJwNsE4fhWBkzny9D1gHVtE8z5jYnDRG
tQjKCziXIicHX+FSQvM7AjP/cPoS6Y6SHssgX4nxjqYSxkkDr91434uEpDGmpTW6r3Z7eSoqa3sq
Xae3cyjqbjqFXWL+o/PJmtM6WOAPCUJf3+ExxncsSFxTsdc2wdmZUeHfSpjLn64RuBb2xlPBoQzL
5oXEKsXKP3nrQzBC01/lAFzDZp66V9/I1j0Qb4NysthNfSOI1sWR19vNpQ3HIGL5dzzR9xzB1Zjc
cwZbiL9E4MZoCRyrGr999EhEXeDymevfFYpIBIs8Ed2N41uTzmUQJBhHChIAn22bPfzJn/pY3nB2
qf8IAyCmnUVrLU9TF/Sf9LtYAfquepjf6tEfrGPVt/FDBT7J3VrZfLH8IojqlA00ku6DhxRhrH0I
PdbUxb918ERO2J1a4+tD14NkfuxdUDxpA7FHBd1kvzR23MrbOqHI7bB4o1c96GgO5K3ovaswe02c
8tAapneMSM3+g40Y/og9h8GGNRDiGaK4+IpnZif+CxH850Xguny75RClDn8M1O6C6PAsdx0nWd+6
4pFMmGo9KJPMz9oyjncJYIudX0IK781f6vn37jt6Qqe0joT/tyMrK4KFZIkQUHQNBWZrkxAdHUUi
3C7Sbu39FjfMED/jr95evb5BEGHqCdv9dTBbbuYxIseRAx+bH24P2DTT1rGV16OcEFBW2hMH1+64
LBBSiTNUgXpf3N77BHqp6xQlFIn9KIrjmHbFQn7vVCEj8lb2ZqeYPqrfck+Wr4RJjhfQ+NhRDOLT
vy4TEjTiDI6TIY826lNbzQqVt3IqHmF+PJ8KcsNejKdooTHEbrHIJQXHEUt8kyfbYHxKYTsk0wog
YuBO2KEIV+o8cU30YxkefZs5/znROkmeIlxDqPwiXbxYoIbq0YQ6IZzBY7XpQd0tBLcYOsWSGatH
VNNhUl0yexqkd/a9EiVaw04R5RvEXpJNfjG/9U2g8M+t2IRgfiNxUL5n+5dpHkYomzKSX6O05vmk
uhYva7mube7IKgw5vUU/oc4nAppxy/4aiRmGj+7HAcC19rqzA957tbHJ7gAyEcy8P2bvMlW77HGr
75ZnTYVKcYMfXqBvrxpL/2La6TyAAN1XDw0CmuUfa1yf7GkrOlKKwEjbiHu93B5GXAQf2l0Qz/YL
s0Tqua6eXjfSj9Dz7WhK+XHjoP1gJl2ryzQ26m9TYlBKESxNnA9j5H0FvbU9NPbGQzhUw9gc1bSO
76Y23WtUtTuQhJ6275XL+q9CphJejVLrU19W1phTp7K5qPttVL1RbILXQGxoCAMZe59tOV6Pgi0S
XYbprm/5Phj10AGirUyraSG3ZfGRheUJP2eUbpxFHwFZEyiuZFV8LKJsqlcPPRf8P+dq+zq5pnxv
uthsaBWX9Ql0WI48ijtmmrWwY3WGEAKID4qlC462g103HQEg/0Ubc2Y+e3v9sGwChy6OsxnFC9a4
t5bMJoFG1yVRhXT4DZMNlZjfyz7GGC61hVyVq/G3zestc0Sk/XcE/k70Dl5ElWPmIMeg13aUQVHr
TxKVNh8vYl0/dr1IyJ2Obcs+LYyY92gjyk/USCjqg3GviWcjuuMTi5eSR9L3iukkUD0VCMXnZvq9
c48zg9mN98qeGZdZ5/Vo++1qls9oT0x1g26p4B+H2vSXkMyX4W5vu/U87VLylEApVTy7fogQGmLg
c5vRD2XRvKiHZh/8b+kiOk0jCgvIp5MaqNtKMPQgKApRTQENz28+S/oPTo9uOXVCOv+R20EvqiGh
l8hYOHqCzlVx/TZWt0JhT37RvsLw2XuAWWQcIXin0R28LGrGrTyy//TWQyT34QOADOqnELr/5NDt
HwwzgZ2B08ZMS3O1yjTyy+qHE2B1UkxhJrnbSK2AMHbr5Aa82AvOSGG75sUnFUDxaw6ggXJdYsbE
pNH3kY86iyNv1EwZEyNVWjUtB45qgzl8V47rl7+xrRTlqQ9VfYd8ykvAF4n24aFFmzECWJoz4Mo0
nedyJVYhqBFRZqFbC6gX347cbB8jjTcg6JO/V4XVvYJFsE/7HOuAgX3a5O0VS/5dEVjRIFGIvPcm
cBOwc6PL+HFw9Dy9wFbhMevia7SBVTWOfGi9fmkOa9QHv5a62OoUo3P9KGCemOURPv0anQ1Ti3L7
HdLcqraeYoWNFTlRjYIBGIq2Bzm6ajdA4XkQeBUoe2ltJZn3o2lzHvp5Lx5trDd3qxPiw0454GTz
2mHbSx7CSPcOU9pS4/zObN+2HPuBEBbWiONQT4GIkfauwfxn70gPlznoLXLZtIv9SJsjEf3KWp+R
4zuT8xRvK/6qk1O6VYenBz9gV7wkGwkL023soQxmU2Tf8opDiKM+iDCo4A6vLmSPxxZtEYHTWsyp
spx+h2O422yAqJ7yplIjxvQ+jMSxEiTJ9vkgXXeokB4zfTfZpOz+v3EuJpSZsNZa31sDfXqvaNT3
+OAOWjN52RUxCt6wRCJdPWf755HdMtzsgoEDisEf+zddiW68KTkJg3xt4/47IVPJfprh869ubQ75
+K+lOl08udGWwNzEbpOQ6Gaqdr00VhftJ2ohl54Y61ABvOiCnuR9C2V32UZdeucFzLO4T7Rrhzdt
UnJmuvNedrm268i8LrzTdEf0URjizSAR4WNa3Xq/neMmEPc4jPBbuSyouLjgRBFDOLz9i5siyMOW
lfa8XQFzKxaSA8iHtF4AT7DumAYC98Yiko7yMTJgeHt2MgrIMWoR5xRLsvG/hUpXKZu3vgJ9E1nz
uuuRxFFV+bRucYOyfjXOjpU4gSZAd1G/B0qGv11MNNwXo05enHHv6aBwgTw3CEbMQm1XM9lw7/Qs
4okI0iYS25MvAl89QlBxh/FG+u+zFxNvX/COPyhLKQIP+LqTGyuQyY8pp+JPwwewH0qE4TZAA8jO
YZXh/NOVmvFR+xVAaERzGIlEmv9nJXaNc853969xLyxxdpvRkmdIPPOh+kgf+zB059MyC6MeeiOJ
XolRFbyqBKAP8QRO4LMRI65T0n80z0rUkBaoeAIf9oEb9raMEAAhnuR0IDCoFgfobnneu32ZDsMy
DS/b9v/7znPM++RBxeXSLeEyMdD0YVby50ZZqRPHgJQHDV6TafXNWQxN+UnoSMXWsHbJHXZWEk9o
chroNnVo/EZvgVa1ChCjpwC463DmeB85s3xF+s9els+AXY5MWduB62abDewKXDneYcaJ+QqRD0Ht
Ta31uJUlwK0sOqzrQiXrf1qHC+spL9B4qFFVsKqDFw+AhPjSHgosooLgh4H+KAOGchvvC9JpQzMM
5QRk+Li3qzfGiK2LGQWFDUE78UJ1pj6U3jjzqxVi2e/cCDAUc7oUKtMz2DTpIs7OQjL7rvPUSs9U
p3iOy6tNa5rsO1fhLoBAsMDtRmmUye2OjStj/7VRUGw1iqxomDGUFIqgBXi5Oi1m1xtytyn0PwT0
7H4C2WmSOmW0+qdhjgqMJNzXp4EMwf1AOljwUk5kJuQkd6hnW8cQ3asQLE6o9HjOWlRv74uYfCjj
ZJ7zyAdxRkBny2cCYCrwLIwL8i4iaOxjG7QRDwONDp8xxbB547qr+to8iG/Q9C2pmXth7Xm/YWux
y5L9h8pRqiSF3LH7jERAAl6cGijygPIEpatHxACyC1YzB8emDD7H69qTiyCaCn7icOwuib+Ld2lH
uJ6hb4PXaLS3HGu5epyUbI87ctcCNX24/MXEj4IHfwgoPEF1LBs74K99YIu3H4mbSa5+ZdjSFASy
wbGOhds5WLiciO5AjYySEOUE5tJxh253O9l+Np1uxW3ctpZB6d3aeVeHxAUkTsxfJ2NAypkO9H4/
sbT/DJgNsKpbun4pdxm4WOkwx6TokFcPthKF8bEmRd/jOUvm28H+H2nntds4Fq3pJyLAHG6VJVuU
7HLFG6Iic858+vlYg+ljURwR3eemugEDWtx577X+IDlyRpapSF4z1SWPkohJ+SeRmuxHSmqYLygS
k0c6GYP+R6PFhbE1rby7xKS22pWfOIr1WxcFCkkKFfq9K4VWvAZxVH1ARELPYI6bMa+iKkuwi9Zz
5dSpBZWUMtE895jqpTlsLApR2dasZWStTbD3T9IoNLTtU6+5sLE24ZZyE1g0ie1A2Ctxaih2Ftd9
+wQfANpEiwKJdMx9GGIWj2rQgGJZ/tANw8L2KxEt/Ur+2lJhx0LsMDoLQalGwLQ2hGvoCcFBj2uo
YL5qeN/hDQTggkurrS6e2+nlWam7EZ3WSP5ZhUPhXcI6jtWz2DgdZRMILX64A81gMnHbEGKgBAf4
p08O+DvmZtkV9BCYby4UjYFMkAXjkf+X07MBwUE48mppZNjBVRptc2pRKYoQEGlISvgg1VYOdylh
bSFhHu6KiIcTK8unNrj2C0XAGypyTOfELodupKYII5QIcT3UaJqhra/A8tG3ZeJnJpIm7gDur1pr
vlorF7ekZuCt4BP7LYeaB0OjWEts1vErOaABhibK5tqurfBZOlhaCD2Rklut7AaUINWnvqX0NmaC
ZSYvx++Gp+ngrf1Iqn61da5cYxUd2Ght1WR5zj2S+0hRJbqI/RqyQVX+BNQmVr9ICEpQCtYEoX0h
ReUVn8BMehCqDbAE6iYA9AImRqZISG4QXZXkk280+s+IjQYMiEKNwhgalapPq6PJCLDNiDZtARgd
TDjl112chZVzjFq9MfZo9RTl3mq5sHAgguTAMysowgzEs24hKdkVQX1KkxhOstcUyrnrXNG1yFJ7
kvJjSNTiWU7I7n8xgHVJ1woAorguhr4yX4Osyp1nC6ok2YtMEJDzHQizz6HdCl8ktWxS7FD4tQ+R
Qb7/YOUFJX04MDIgPEjioRpvZMfNXyqhSuRjTW7BRIJJlj8Esu9am0GUuVznYQu+RxgJkQnFCPHE
ndcNjp3Lij14jMprVUi8Mq2iQmogNkzvGw/MrtyjZllfG9nIy63f6nUDWLkS3CPMYldcZ03aw+mC
iiAJTybJe0S7HMtzXpwwk38GmeDmx8zMMcjWFYtXCARf/RtbSoW+UEXJDjUn12xCkg2GYlJCKwHG
5F/SgQMwg0UXe+HJ8wKx+maK3LfJDcCD36Z+nyu2hjqdd0gD8AgIo6EetdJI5OGvEgVu+BmhltYd
kbqa+JrmZZZesFBBorpQ1LK8llYO6G1gyMQjbCGXO7ssaEr+ptaZTqG6Lkl6NC2Kb5u49NT4Stq8
606KDvhHaBQdPoChpg5ktrpRuSli43hGXXb4pZqN5gPOrYIfC+qi90q2MhKGYEk0EStwTZ7opYdN
LJngn6oz6OHa/yBH8TYGiUdAIE7iahDcN3eIdnUqHc1DtV4zUkvSs6OA6VTM01RklO4R/IY/OBEN
FYjRRIZbn9so77dNgZx5ASqKEm2bHXiSkwrkJq/swy6vd4JufE1gkR3FxpMvLqwBZ0Fw9U7rW5Kx
6IXQRhV7FDEdFebfaX1rNdI2XprWZ2oR26Y/BPFvy/2CZtZCz98p1f+Ng98N8CqEeMxJz2OfVcvQ
heqz+dJVb+m6747GWRO21dqQ3vzkXGwUdx+jjbBOcW64xEsy67PxyeuNZuIyXzCNb/iGnIpVfYY7
vR5qe0BIgvu/K+4h5VucHVoG1P4PLzEysdtsxOJWx175I7fCLkvDhVlwrxxLTkoUx07HI+fOAqSo
YD42iHmdKXhc3HxHVekc5K+P+3w2iIT+N7PM0KXp0FK2VLoIZP9ZUuMXQG5PSv0aqB/+QxBeb2TG
uazI6kSbNkxcpdJVpzmj7/rJ0qXf0LlfTE9ZUCmetoXJyakMT86wSLVpU61kXbBK0dQy5IX8z4X0
KhsfzXwhxHQlEEISQV0gsKtxjZImM4TLnlaZ3B8uQfZSha+h80e2fhT15d/11zTKuD28W28+MtpD
VEjBpSx+yP4v07oMS04NM31105DJDpMJneN1vhJcDP+jo9mO+ktNF5SPl/pq/IR3rUDLq1Othla0
zlVzbfpKDF778l/OrWlfjV/xLorXKHB1RKIgRbeOJNQWzC+q/vK/G5DJBugDN1fBEQYXBQZDKPxG
hQ7+3sKoT8+d/9sSbibK6CQpSpOWUGDOhEzUg8soZrWi8nISK/icj1syOygm1VyNjVwHLHXbXbwE
gMWiQH/xsouJJGmAZqXk/yraJet1abqZjs2RNZajYvASV5TJJDaaRBK9PowufvXM89gvn80aPWBg
aEP2tddI+1AoQWZxN8gXx/gSohCtYLTXkdr3gPBZqEk9bvqoQP/+UJ1+kHLb9K4a1F5w+CBvkLcR
Klq+JlMrdDeFkMHMalfh58cB5/r6fQ9M1pjQpI5eklW4NNZe/p4gUBibFMYWe3rqhDdt2GShDUZO
1i13o0uIDGYM9BXCFvASVMOsPapsFgy+sNsZQOgft+/vjJz2qKkYnBGKBFp4OmNrM5RE6AXRxUqE
C/w7gFlXNNoAlKP/JnwIX40fPDWa5/ikP8eo/pBHXVLpn+tjUzUp6owXFFWf9HGgeFrdAwG7ZBuv
3nqCtoKKh8j3UlPHjf2uqZqkywDVNcxIJn3cS6YDdq2KLnn1Ss5whehWxC1f+uqsjBd1hy4TiLBo
vdDBUwsCQ8Yqg8NfF7mO6LI+2RJCMEIFGYr+KqMHIfIQKhEXUDdZ0Lzq7ZuUPpFZCnjx18belH90
eXQdxwIERY/KVHbg2bzTmnjhq+4W9uSjJpth5ft9h3JYf63h7/Xdmw+f3kKhqub5K6W7x11wtymO
wbgPKuizWDLuA7eLNkNEUosdesBwX0kdrIri978PoPP7oxcHOj7q5EQn5wVGRcv6a0sZSFFQeha+
Po5w5080juL7EJM2CE2nmbzt+mtGWks3nz31F2221XDbov5MXfWIkkSTWwvj9P+Jy+vBMDSuK9Zk
bZA0REIvafprmNhN9hVVvY0wsr+si2CipvOjq1EtzBdWyt2CpLF0o4E3EFYRXPhuB6yEEZFTFB6u
AprEVQzCnjUJ9OGsLpm3z0XC2kzihaSSPhMn+7mZO07Rurl4VV0UvFEmcoIj8tMgbc6PB3Ap0LQf
raQLVTcSrzUkdRu5WIF8FwKsLNzoWPWWufkP8QyZBO/fq785OaN7Xqe84jrxKpfhKqo+WNyfEFnP
4+PjOHcHooyfrqarskx+zZDlyVBpLuAWgBMiPGrjUmnhvsrf3LxAmUclvy9fm1T88DiifL93ENLg
boPyAlf06YYWQ5Eu1bYXr0aKPGekCj9KRzc/xgO1ghjZqCdNVdJTSd3npJaD9It0UX5QSaNtkBwt
7TigJjJI0ExXjhvET10FWBoRMO2EIMWqrrJvFcQJGL5adWjQN1hV5M7XQivYsakFR6Qhva8wlb2F
lTbXkcpofCyZzHhZm8xE0BgpPAZZvErth+RrELIProdmUxV2tjAVZ9Y0L0GkBskNsB1KUycw8vlC
WmYWywvx6TCTdpmub/3hpJjdOkOkpYPq0Q7IAw399vHY3Q/duI1YCFyzSRpc7G4XdlqGMr4P3XA1
dGEHiR4RCWHXxCcPAFSpfHsc7O9D6ua8lYmmKiaefxr/yOOafHetD9GXAWRpDFe3RAUHksqTp2sH
NYi/SDHlMwRzEdmqfiDnv4d8s6mU4ct/+QKLXBUjKys8Km+/oJM1AMUIOFzLUmB6FZ9IfR2dbtMG
2hHG7zf4psCZdTNc1dzsHgef62vOfIwBNawkuVzdxq59dwhKCqdXJSnfzFNprK0k+RAPf8xs/7+K
NHUB8yhcwgDQ/45qulIhH1PSPMVDdBRaqCJm8ulxvPu9dEwzcCsmPaVxQEzGNVFAjlihK15p4anW
nR1qupDrs1ezWYg0u1R00njMWhyLeO3cdiJ5O29QxZhVecn1FOz8z6B8w8gpgDUkOPhSR+I2T42l
FTrbwndhJ/MGkTYlDgvCCka5K5q9XxVwALJzFDhvjiMDy916bnl2swKx3Q1ySbXQnnwr3GYkOIsl
c8TxXjpdR+y3ZLQMDZUrfTKTOjltUoQuxWvSRv7earo/OLa0hy6Eaf14ZOfmLG8ATbQkvGC06UyK
5UQDEEi7VUoY4YDS7QHsWdZ+1KCBPg711/122qr3sSaXtqHoslyNQvHaajXEGcw51lTwDqqQfKQu
bbeyIqwDtXse8uKFusBTPKgf4gi7YmSB1kj1BtsyBk+qoVO+MixkjxJJgRUjXlz0dr2henF9CSE4
oRg2KRknRALIbTvSL8/U9jIIsXUuO1u9acG1yuXS1nd/5aXahXyAaYky2TJr0jgDP2UQfAXHsqwh
DatUdh3Wn0VtCNZxlGRrIGg/0JQ9prn6jfLK2Te9U1SkMlRM5QC0dVg43Wa/R9E0neSaZvFVt+uI
yxcZU6cWrxWn6arV5GANPFFdiHK/bExOSA3/EOyOycFOHlgF9GRBUVz5ahaAwjP5OTbsAd8o4Kji
4fH0mQ2lYVsri1yxLHESCtzl4Ndk+Zg9vFqQbvOQaaSeCeL/caD7xUebuOiw21nk8qf3AhRMokHv
CTTUJeIQcj7sK0x09m6quAt3udlQukh9zkKdQZfHK8q781KQ+jiruSZfC8psf2Cm+GvXb5Ofuq//
fNyo+3VOo8ZLI4giGbvcyf6moH6rWS6REuq+VIbXUXOiahsj2JNGC+lWabw53S50guH6a2KjjGX8
9DURRmpY4o4gU5vNUB4F3GN8xMPmoBpvlfEtplbp+58gW6HreAihkynegjno/eSnOqdzV2VLMyl+
TOZK4kFUylv8CMwexCzXgJiiXqz/h4nCXd9QOe4lIGKTKCgpSVTAWvnK1U+kAK8CW5KTtfz6eOjm
Jv77MOPf300StYD3ixWkfE0jNoqT4L8gHgnk5HGUmbsbfTYe87SIeT+tXmXlkAkOylfXQPndA8ES
wrcK3cYkPoTRb3ARKzX+XCVASV8eB55bA+/jTnqxz8jSKkYvX11KU2qsPhntQcqq3eMokjwzJ9+H
mfSiomdKO8SSfE1SCNSmo2xSLI+2ZUGOeASfYRxQNUfuyoWNZrB/QucuPodG6D/3MKEXvmYMNlkg
JtuvqrI/s3dOvY/VKoFd3LrGtQcgwIuU9xFiHiu3MJQtSqf19nHjx+vCJJxl8IKz2KMZ2Wk4h2S7
HqpojTXBNwXxYjIqa7d7kTNmbAWBwK2fvLxcWIP3QS0RXq+mmjpJIK7it9MWxH4DWyY0rn4uHYRk
NXyIlGvbS89h8GrqJ0tfiDczwhDjVYvrEv7GJqaNtwEVJ+iAbrXWVZbqbY7QQOm/5OERvWiUr4pV
3lDdrj+qirQ2oBayeSz08t+70m03g4U0YX6NOx93t3EKvluoFkh9M1B77yWuv2vWBWbcSg32Esib
sFvXoAg6xN7ocsTUhfgFmNTQnw3IGejO5GgU1XqM/90vS8sXMhNzPWOY3NwtBb/C0Y/59sNSCJog
BiTnGoLsB7EhltyxTuBfG/C3HgaOpA/gNH7Rd/6iB+nY65NOYTTGopvGbd40JkdcMygVAD/XfWlr
+VNWHDN82esdaSjEts9G3W0tdCALAa0ba9in8Vnzr5JwcP1yYcnNHEqUprno8oDBUoWH6m0nAPKH
iyGF7gvUrI2ifRIH3t7Fh/SnTFX6DE5QTN01kh6bNvtquAvH79jKaS+8Dz7phSzRILH70GHDxNzl
PWrKcLst9Rva0usMcJHkpAuDPtfvlDwVhfNJRNh4shp8PBNgrSjuC0ox8Jt8wDOo1lkHtBmWsvkz
K328XLDsADCpxjSbj03Q0Bu94b7oZzTsVP+YdLbRWqtID7dp/lUwlxba3WVGob4OsIEcA89EcZoC
A8Uj6yggBC9Db7uHSD327lkN/jT0aRi81SrlURSxs12vu3bUkvtbS93PYIMqi7CWhb0lPJXIoToo
KOaZsM7bPRwhDy3jKPAX7sd3F5HbL/37JHq3JbRYOOIh1gYvZftVwe+2/v14Z787SCa/P9lykHgy
St3h99UG6r+Zr6Hr5f73pv767+OYsk6qTOf4UKY3OrMpqqQf+uClaj+rRWmbGSs21vsX322FhT6b
G11TZTpxr+LYEicvlyTX2koIHdpkxMle7NIIIcCcZ9SQpYeyr5sj7KuFS4h0P1BUiLipWpSKLE3V
Jh1ZlRz3VRlK5zgGO+rx1NZftGDjfhnaF809lfGLTN5MecP5A3NHYWUI+kKzZ75AlsTxI3SDe/p0
ky79sJKtLpehf9R2nBcfMSrY/9tR5HexpuYWYLFyxPET3s3GGuOGupYK+RzoGD4iOyJ+NeI/urFU
d5triiyy7bMjKIChJnuPArtagMAuI7QM5jzcldrCtP/7Czf7KfC89xEmJxpEZNdQQyIIQPxGmP2o
9f0kOjB+023S2GWzL7IfdSIcM+2zmW8wiTQW7huzjWRPH5G8hqhMcSuyKhh+7GvyWUPXdhBxFQ42
j4frPhc2tpKcAl6xoi6BULkdLyUCX5hqgXKOA2fXeM+c2FaTYD+Xwu3+Zfm2iTeFksULR+Xdfj6G
5YSk/CTjPT8t0ZTYo5mDEkMKiteBn4Dg/g3ntzKPufcsBE95+vlxO+8OR55qAJl0Ul0iW4w2WfBe
O4T4SprWGe+1dRDCTouyrZzh0I5qSo4gR77QwPu7gKJbpqqq1GcVahp/30LvFkKYB5kpUeg/a1D5
hQLjHAedOAld6L7eJBhlGMkJpslKQDBPKqggCUgrqP7qcbvHZXA7iW+/YrLnsIXWLgL5ztmQf/cY
KSWX3FhY8UshlNsZJMgGvKo+cs6wNXdBdLTaU4uC2n9oxyiLxfiRN5mWh7j996RsGudcuiVKm9cq
f66tBZTf/Zw0pHExaOOTQgJoc9sQFf8aKRoGzzbDk/ZFumTKVgx+ldYlSrBGLf712r6NNnm79Fh2
jOlSz3axN1rXMZR5oQTB/bjfpPuJP16NuZErik6Tpjk6r/XiIDN8eJ1DcozTDz4O8M4ad+w+7yE+
f4oxWoEPv4U9WwzHVsFRychGMuAFfts20Jut05sLH3V/o7j9pknTczkTqrB1AztQrRP+IUprHd3o
pUHDfKH149y7nf4mpErarRocE9wdb4c0Ql7aVNswsE2/2uTG5wzLPG/lXFxvY71wIbORVOt+W9r1
cVxlpoWSAb4bdAbPDJ4Ct3EHK6hwqmoiO0Lv00NlboX9xkpHCCOpnxrphxQm6+SXou0DvEgQqUNQ
cyVEB0SIZAGR8lX4DZaWWT8JwrZFDy/4HFHk8WC7wNm54GUQ5Bd4uNE3paDitDbFzxb6H4/bcH/2
gJ0Zc6AKiutk2CarISBDIeeFHtl5lP4ygW+oUO4eh7jfOW5DTOYBJnyWWuHKZbuAZNLm2OmbvlhI
FC7FGGfIu21YaXytl3tiaCg+ik+lv5XlBXjefVqLkxnsvAELChdKdbpxiCgfak6JVYNQ5LvSuErF
B5UHEWR16JubSDtCLVm1Zbj3lvCg9/fY28iTHnTarlaGtMKB0PzwTUkpHEU4vB5KCCGPh2rmnnAb
aTKjSwqxSebWqQ3/3ZA2ronHzcqnpGzuqzNi2t7C+TnbMp6Vpsk1dVxHt+OWKXEcWPDm7Fj9KlTF
qkFUWM6+5tDTfHRsH7duZrmq3A/+CTbZJsROjUfbCxoHtwI2sVJ/N9I94Pql29bYS5P9iEBQB1SJ
zNUdbAsl06EIa8bLazFMkI66d4LRbVSA4oIzKmydfsUDgQJ+2tiPmzg/gORGwEtxo4TIcNuhWEjU
UirkqY02fOGht/sRy9Eihdj50RCvhfPcBQu74NzZQyIESDT1XG5D1jjG79aeWPommAojs/v6u/o7
xtrQc7DgK7el8DykB73dOj9lzLDNc3vpQwuR9nXXfTWara6728fNnzkG+Qider3M2W6Ik9YHuOCI
RpJkdprBHtCaddi7a7CPgXyQ3WzlKv3ClJoNqKsGwA/uK4Y2Cdj2leuRsMzsUvsCgn8ttufAcTeB
bpdpCxZzIdzMDAa6y12TRy24iCk1JTcGAb0YOcMizwNQjYk8KS+EioJ6CTw2cy5ozF4dkbuxHjdN
9CLiTZk8j3MbUjP6aMG6LReuB3MRuH+RT2Kykm0d//5u2shZDaFcSXK79GPpqYMGtUVQY2mDmY9C
upItmzulOlnzoyNglqCGZGdmWSCKk0lXaMdL2JjZKMA1xilASkOZtAWMZhyVYZ8jKYGCZ/w0qqg/
ntlzC5u0J2lXSxsrfOJklflovpee5ec2lj0rBVjdBYlGsdpb+8Q9S5ysJt6hj2PeHapoflGO1UjE
sbh5V92OEK7gdVYmzAGYMum6QKzsoGPFsi1Uo9k8DiWPB/TNljmJNVlIWIijh+yGuR13b3Hw6zcm
Zs262gjVU48rqKleSgj+2YuTbLC61qpL8I3/9j+QpG0+uscSxUhXXmj+fWpg8k3jS+LdDG2RlJJy
k2/SlS+di0Dd0ZM+CN5XLANIdq8QNQn3cPldJEP6/dBCUto97pX7K8fNF/Aouv0CxVI6gJZ8QdX+
cQ6O82dUuMkvg4KKy7DTjE/p8EnKrYVd9O5QHm+zGrON+7vMzjYZdyUTK3yo6to223ib6S+NdJKN
ZB11o+vOr8dNvJtjFFoM9hmQQNRcSIDcttA3lDrPdb2w8zj6koXuLskwoqjrT4/D3G2cYz3H+gs6
gq1JZuA2TAJtUKMWX9gYHm5T5YOvZfs2PbdYej4ONNee94Em+01Y0rVxTSBwEm/Ye0OSts6Dmi50
20x7NDIOPDpgyvH2n9wI0XXJoHf7tAfJWIwcTe+jke1SRED/dXOYCOycHF48y6cHaobAtokzRmEb
FJnK4OpvB17Jj2Pcz3KN2QYnxRoz8DxB5NvBqQI0vzQJeKekC/05bXKFGp9UQBTpsfUIkFoKSweP
oSZEhhFJmRHkCM8cdc/d4y+ZmfggwaluUb/mnylYSoxhWmaQU23RaFZ49exF/2eoJmvH8DeqtfRs
vd/zaDcMHHXk95E8mp7mQRKMNgEuZeLs6+D+THO4Gt5GkUmNrYdnpU0PQnbFQ/1jl+2sb23l7vGi
RbjGEw+a3KzJvuhGvQJCHjUXCyvYhXG5r0L+/T4ehyNal4rbZJKFRYj2MaUAuy6sQ4U1nv7Tw7xB
Ub5JJzQTw7fMWCHfIoinKMT9Wzlm3bn0oCIg/qGeC2vlRZ8eD9B4jt6cEuMXIR4hqUBqKCFMZkqN
a3CFaianeZ9/hvWyhpK9kB6aWcBAryFe6ioIIQ7b28kI08Xrkjav7EwacD8+dchzhfrC8p2ZaCMp
ACStopPdvjvM69LIh7Cs7DQ8ScOf3LI2QWCtZW90GFkC0czsFTfBJkdrhNienuhFZSNHtpZrmF8/
m+y3ry/g1u6uwprCmHBgKNC9LM6O244jp9QhuZDWtl79ELAEMuEbSSDzyWvL4keN5NPjuSCPgz2Z
DCYkNp5zCjkYJsRtQKV1M0XV29r2zL1SBVueq2jelF8qxH8Uyy6PCcIwxrb/mb6JT+ExfbOaj1Z4
Yqba+lOpHh5/zv28GSvT3DAh0wLh0cap++6yEMXY40aqT8EluVb6bzN+DtCe+vcxeFNKTBlkee9K
S56aRgLqYbVd4AXlu5ckjdZVs5DnuF9jKvhcVgB5ITBef7v9XUM8pVUzElu1XStog1ZSd5ExtVho
yV/89u3gqTKvVJPdHjlRqki33eUbVlrUCh4VkRqf2ze95QZX4fSVrz3/Y+y9DHX2RexQiCqdEy5i
vYMdkooHgwr8ceu+edm2Rb8uOqfYqeUfEOx7xp9zh3WW4Lw+7vSZ/uBLqeXBv2Lnmc5rxLskLqd5
YztmKRyrqMFpoex/Pw7ytyZ33x//E2Wy12ZFgWsFUlZ2PJxrBHlUHNw4BdTv3lWN8aXGVA1Layu9
dmLyKfujeztc1Vw5WpjFM42FxcDsGhPJ0MEnn9GkuoP9adnbgYzVb4Pk0UJDZ5YJbkdcJZTxqNem
KVPBQxxDKOXeLrGP1xEYhsQWldXmcXfeb3n4hOrc+RBeZHv9e/K+m8M6IuPp0CFiLCXdAQHKlYbb
cpJ8lrOFQH/P6Ntx4+hGLIAcAGwMpsftPB7MwcBxPJVtLPjCdWL4K0f4HOBhqv7WxG2MURPwb8Np
V9FrKn8qyh0KfbswaS++A/SYZyKCbocGycJ+Ky8hsu93ZCpTo34AOQMuidPaVOHFvg5YR7UHFPjW
6SCpmwENafysMxwT1FhHOkIErRIgTve4/+cjc44aXLs5FiYvCMNMeSOXRC7IvLdkx3HOWYmoIR7T
8ouPY+/jcPezlrS/AqqACgj3A2uymZiGGAhDEKi2XwAcEbJdJfgLu+LMaQPgCcgPXFP2Rs6624GW
cComx2WpduVts2sA7bM6Drgl7uPfkR0/Zzaq/6G8ap9BiCrqrkIcTrpKO38jrVEYf9zemd3i9mMm
sy5wrASpY1O1+xcRSWz9SVLX1N4B/frdscT/ZRfnb8MnmDN9dZB3Vn1c+ID7C8wI/wKeBuSYV8E0
4ZGaedsDjlJt9Lkp464V6cV/cozkYxbIK70+Rd5Zrk+hedIk1G1NVKF3gfYjqF/bH4+/RBmvFZMF
yJewccp410G/Gjecd0td0HIj19GCt42fZkQJe6VW2H9fhLV/1fwLZnO1sI/zc/4kn7yTagcv+qU4
Ra/Db3gY8kr+LBkHClIWVJd1xhpZ2B/GmTf9Ot42ZEcttlRq+7dfFxalnGYBX9dXP2vE9SvrJVb+
/FGbTYHGcpp9XugNeS7eSHpBwwRYqDbZv104dDLuG5qtXNpRjHhVXbth577621DboXEW7VEsartX
apFYVrlP+SdL2snn5uuAnOtZ2A3qVq52g/Gi6YcEBbPMHba43+59dYnDcX8QjJzY//nSsSXvxq0K
C8yj9VijptGsdESakbjQ1KXc9Njeu/4nJ6fqFGyo30zSC7Inda5RtghcIGlUoDmmcqN59WUsrHGd
gJKqqtUKZ7Wdvn08EvdIyZHzy73BBLWiko2eRLYwGehjodFsP/+pPQnOJpE2KEE2mKT3h8q/9GjM
1uLr4C80ebZf38Ud98p3/ar1jlRrZaWxH30q/LeEEc/+09iZIIBoHgn1v2vyXYyiatFhTQfNxorK
Hozw0JjVHoH3hafY3CZDkvufMJPJTBIVJ8qu02wt0vZaG+lro89+FiQ6otEsEHnRbOEgmTm3xuOD
PBRjJ4Nzve08CcW9iJKOZkfZ17B48jHaDjXsyhwkPn1Qt8LCLJlroQ5bgwwALxkQW7fxUj3EMsXV
NRvtYsDTnzW53QfOh9GUvUOJ+PGUnDslR3AAj2euRPfcW7/ofBFOkW2SVcLPzTK2aQKL8XGUmawG
BXjSBeSo2fe45d+2yauF0WNcVm0d7e3EbNda+BpHn1QkU0R1qzNRQOqKq27bol9oYIH7I0x2uXWs
RjuLnaV8RettVYnaqo63ZrEwpWaP8b9AeYqNlnLX4xp+BrUc6qqdBNEJC+aVA0wPWf8WHwZPl1dI
x681R1g7DuLqw/cIPH1d7mNprShvrnUAA2apK+cDdhZN/Yw3zcKEuM85s23AfjLI7BmcrFO+SdEP
lYJyvmpLAM01BXvNVVuUB2eDxOB3ZwOMo9Ze/WsrmJte/IiO2+PRm52Q78JPJmSn8tRmunNl7GIc
yry+3fpBnmOZ58crejPnZd0rC42em5igZAwwuBZ79BTYjdSa0Ro9h5YjIy5P8SvYYCwV7f5900Aq
chjzNBgRQLfzEjx/U5UYhgORQRI/+Gj0T62R7xrpIvnBQjfeg0AZxvfBJru/E7tDafaqaqPMv82K
E7Ve2fioJjvpB27yqrqNPyon8znInhwkJB83dNykpmfe+9iTE4D8plLifkrs6KuKdGtbbOr/cq9B
k4xRo96Fetj4De9OgBBlSrw32Cjd/lvaHZrxoMETa7j45ZOo7QoERB83am6OkI4DTMj2NWK1bwPm
lZkjCk9dNXewqgpPrreQvrp/MpLvpXZMUo57K4mJ2wAYc6ON3IwBtKfeRjSZ2/Q3SlIL2+Pc4FhA
E2FSAtG94z8PuWcmPur4doOtWt2fGuWQ4mb1uLNm2/IuyGQLFrSqsDy51O2OeWdSJZZMlAxXRvr9
cZzZQXkXZ3K7LQ0yIxgQ6DYuvwkiNCXApzzsF86t+S4zRnAXBtw8aW9HRixMTB+aTrcVDZMm9RkB
QklZelLNnfwwbUTL4uzSwXPeBsEionExZ9DtHgHT9BPQnuyj0WHkxlMu/fG422aH512syeYgQ5NW
CwwQbNd6Gn6K0AlgzUjl0mVm7u0BR/NvEn/kFE7WqNTU6NZ6uW5nGbKhyrEsRSiu+abrXjjkMPxe
Wdbr45bNHB+ME88O9ldYm9Nqu5klgYsppm5bmJw+mZKXYyUn7YdMP5e8qeFR+wsRZ6YgtGFMl/Aa
YAFPARj44hmxK7BslUL6LAW8h5vy7XGjZobrJsQku2D4qZyIdaTbUqiuUMwTUN9Uh10c/2uiDco5
wHa4nCFkKIOKu52D0YBhYCgRKM9/UWvzcii13QIedWYx3cSYTIqhEg3XKIhRhd9oS20cpG5BAWG2
v0j9qHDXGNQpdMTS+ybCFZXdJ9ITXC37N13n6aUKZbQKQUM9Hp25KQd4EZCCphsiV7rbTpPdJE7L
odVtAePTbTNK+0sDohxO6Yl7Lfa9PTJVCwt4NiYgQKitwG0pJ9/GjHEISUDUM1BW9Vb5nbkOzRqr
WTKMqtWvGg065ONWzg0bTfwnonwbEc1qXQJIqdsmONriNcC+2F+Ajs2GYOXClmEK0p23Idqki1HQ
lHRbHS6t+2EA+NeaC0tpbrVSt/4nxjh13l0bLLcsBL9S2ZKG9mcnVT8Rs9k+7qm5scG0cHxU4a4F
DO82RFNisdinBj2luepOdiN978bplwzjNbmW44sORG7zOOTchCeTgVIbxXjYZJOQXJNCqTUiw9aM
j3105NaXBsFaTsN/fxBCbYA1hSAOqIxpmjPukVEvJN/guAUnJSaI+kcNFZEWr5WF+Tbbi/+EIoV+
24tRohW5pglMhrL4EKjNJ7WTPxu+VOGr12sY1HXN7nEnzk0/jl4Ir+Rq7qF7CfYGXaQWhm0JJ0F/
EcXfFifj4xizraKwNRIMOeensjqCEWp946aGnXuIaZBPvpZpzYNKIxOkXIdg/zjcbJPMscSlICJE
nuS2EymzDLLvVCi9xZh09tgomd+r4ePjIDOVNPB5ZD/RCVKALeiTzcjoPRX7m9qwC6dfee0TzvcN
u3r/p6uuePE25s4yQaCK1xx3nApn4HqNQUEylKvk4AuvXROu8hY/UbQUeqc9uzhHOtGmrK/iEgjn
HsPGAQdYhauPTIH9jsjddlVRFlVv2I4XA5pSdl71hIYKNqR4P2DVqZc9eFnZ+g/jYDAIKqpZCItM
syxFq5jwghTDltrRl9SoXgQhifcOKYKFKsHciEOVhX8BXk5Gt/B2xEkoJVoE+8f2B/2Nw+dNL4wc
pyNZXJjJf29Sk0feX8k29O/AQdyJ30k5fnCZaxl2hMW0Wm+sL336S2j3WrV3kic9tgMPf0ydl64F
SvCHIAGqSldFeezTrdrK62bodn5prqQcSI/wZClHMC+bTH/qy4MSPJkBDwf41fj5KZBkvFOM9Wsd
Xsp6VwqI+nDPR2xgJdq+Tg41Ljet7qwQNdGyfo2j9uMpPndqjPJ0/6+t49/fnRpC0FXd0BnM8EZa
BT4ssqUC0twOTgmBOsZ4eyVFcBuhDMOM+eqa9v/h7Lx244aWbftFBJjDK9lRUndbcpDlF8KROWd+
/Rn0PWffbopowvvBNmABKq5Uq1bVrDmN/kONFGwcfDKV1MmaFSe38MqA20fCwZEa1hV99mBqC7k2
FHSNz4r3XRy+Twp0aCEV6Xda9beqmWzvT9z7BhUO3LW9WegaFn2h1Dn2DPOH6J1cWnrjg151Z8MH
pZ0Xtlg4CYoZ8cZ6DMIO+Yqdmx59JEhoyK1lRDfKHlLlrTKg2pg/Et87Lo0Byceq2MTS2wDNnes5
CXIsxUvcfjHbj5GLSk50iKBpuD+WRecxzdsEeqMKN6dF6psu8wotMc/x0ezfoP+zfRKJR/XQRo+j
eu5X8uhLKRzj2t4s5PKNSLf8AnttXTtjlrxq1qvY+I5+gWHWs55zs7Az+hTGYKtHz4jRuNpac87f
C2l+yq+/YX6D+PQMTBgxGs8voo9uz0dDRi0IXTgJytU9mDxZfeaecxRolJFy6fqtIX4Xg/Kl9A+5
79rSKmx74VVJTQOUHkUVUP/GdJSuDmMNqVEZRGypjvU/KwWvyOxnnjs62l3egebqlWWfjt67KcAc
1UaiAjImt/YQlECPzMvNc6IBe95qH7TxTK9+/4aieFLZUB1W2cqT4n1TJ8dm6lH/X5vzN8WgI8Fe
eZl51vpdXemPLRw5etI6wG71au8PlVNXUIEDJ3+EX7nK1oDXS3HKtf3Z1mt6L6y1DvuFlT8owlcE
gAzxKKJLrPlrHFWL60l8guIBuVcyX7fzG6o+iu5uybEaJJsuQseqNjFxQ2g8CvoHWSmcaC15uHyU
r2zOHHqs5EqpADQ5K8pW3XdG4hhMLkl2qkpIKrzmnyX3z/19tHQzU9cgdKbLDbTYbJiwfxaKYHbI
6Wripk6/ilQ6s+jTfSOL60a+Bc42uGMoIN3OJT3xkpqVpnEOw8QJ5IPbxRtUVGu1cgRvpeNtcd2I
Y3nqYO5dhO4LyLWlHe5J81OECdkXQ/QYNRsisF009N+iElnK9Ov9AS7dXyS2ZUp+E4BHmybg6vCL
UtaQwceoWSmIXCc23N77xqKxNUP7UPp839riml1Zm92WRV1GYaGxTXQOei7/UOVfA5HqfSOL8TO3
JCBnNE7YHbOdMVhJlMqCj0MTviQN+kL6j7Y6Nt0nz/sa1wfkcxoAAmKAjz2F6TmRDj26c4kIO4Dx
I7ROw9Ty0Yx0I+TbUslfa6/el8E+N/d5d7j/rYsHZyrs06gp8cKdM9d50ljDM9KaZ8nb+to2y/bJ
C8THGu8LH7SR9FKt+d+lFb+2OHP3RqJ6YQgJ2jkICNm9UXjzUrhYEOQJjJ9l1H3tuHPuj3LN5GyT
NW7WhPGAySGKtnD2Q6f1qY8vGbB9L+62qqCtHKU1g9PPr3Y1ionmWLX9ZPDBfUiq4ClyfxXeixHo
mzRoD/eHt3RwScsSaVI3mbgDbq1pjaxUsHMBfNB5A5WPknnoBFsHgpDZErzcayQo0wrNLlCT16GF
KaDc9EHd2pO8drBkiYQIm2dreD/kvDrUhommb7VylBbc342l2TzGQo4WXIGl2P1Wi6U9BZgopG3i
iIepsDKNi8MC+GOBNsaj/w3frhbNaxFrC1vfQKmVgpAf7lQZUSsdjj5xLRmyBPIzJ9/Ai3WiDbAm
R3VlK0LO2isKEi9Uu4LwCJ5tNI569nPctMJb1G8jP99EnxvBrn/AShZU6IfKjlw/NEel/zToezla
SxUveQI+iVoxj01i4b+ffPVJRYQIoJDAkZkg7auOn0vpRTXRvP+WC8nRyD4oXvZFUV7vb93FBb4y
OotLIpJpep9iFI1d9KZ/U+rf1NnvBrgjieWV3TSdg3f7Fn9MJpwLh6TN7aSLiJqnQYMxMUhkJ44p
uQtxsdZ4triNrqzMTkczBkgCjzkvdukBCk2IzwOzpeGji+wAHdj787dojMFMAkWUsuZiBqNUhHEa
VuS4wjezxpWpP6rqVRbW6n9LU6dzRVNjnID47+IQSKuUNiHP0pufgvFs1r/uj2NpH0wgEUIduF/V
eRtGabRuDezOOEN9YmvFW6/GtpV+QUMeetjv921NTmO+DQBwTtMFxvNdP0ahdGEYijKJDnU7yqWd
yR/jUbDb54pcTrxy9fytW9+xNqdDIDkYy0CADMShzaOSncRMctTwrRSOUvrdV3aR65QavsaPH8PY
3+SltI3F8aGPyy18UKjJvPZV54jV0fS/GH1iu9bF7Z79bNu6DjoIQY8Gb/AYFQ+SeJxQ9WP1QNPT
EWocE7747AXEPU1jdioASUyf4IxpBltIXgxkBeVhc39mFy4ikB7/mdl54hCmFTeg88o4I0L+0tV7
UxccUF1AdB/BknbHWlrLvy7tS5MG/KlxjSrUPKvcWejZRiTuz4kROmEqnkwhP94f1NIRY0uCxJ50
KCC+vvUa8BQ3A43xxjnKVIQFY9lyUF+UbTHh4Zx7nrFyDb3vfielSA8KqVfSfWRfZ27Kh3pF6WSX
JG+/VRobcvpEf4z8g94cxfHY9pHTnesKNpsHkWL8CB8Y8AjqiINdrzVsLR3LiXkbfNfUAD/XdopU
ZfS7gejcqwZb799U94UmNhStP5TIUd+f5yUIMjUIOjcmlCO9wfM70TKGjPXk3UjekGRMcfD9/Wgc
BgaH7jpQeO6EaBM1qOva/ch/wkoaftK6TysfMhmaH9nrD5ktgGUinC6ZhXkWioNeBweh2OoMfHjJ
YK6w9jxg0/CPqzglof1veuaGtbLMUrrgZipmd0gh9X2MxKl59uNvmbGrqubYIlgtaDtDs9vueQJK
jr9z1G+T7Niv1e2WHjAT1g6IP/kYtv5sJcwmboWsrU1Ybmh8KuVdk4wfVYqhdfwxVC6ye5JROw5/
1skfTUEa/Dj8HKFX0kjyh29iMDh9bktKZZeyRiWgsiX5V/2WfOyNFee6tGVIjIPfIZcrAo+anc1G
RdXSKyrz7FpfeUJ5ibtpQcubcJhrA3LCaoQG8yPKt/4HxUqd3D0M4waw6UZam7MFRwS5OkEvfwEv
1WdvvtaTkiDvJN58aDjC0BWvEZEt9LT+pW+fdIumO/Lvol3FZ76nZLleaea5NveNsbEOQv0saaep
bbJ4znXVLqrHYA3duHAUJs74/xidbcSuCarCTVXzbKWfNOvHlJOvld3KeZvmZnbeJmZcXiig9eh7
meb2amTskjY3MwEvI4bFRk+glIJrudjpZfY5rV3Daf0+3PVgrSi19OEB3oXyJIaN+axDdWhLufVf
pMvwwGCqWFC05ubc55VcpIlUs5q1cJKKvftB0B5jcqLJy/2hL4QiJHbAmUBtTYF83rVZ1UWoFhHT
G5GPEIn55egR3nFywN7oUXpb8WxLq3ltbvqcq4keEPF2q1Ih2RKcavl7HsBoG6248bUhzY6kJUR5
Mw4MKWxIp2a2me9Q3rblYms8hf9FrE2PFMuErhEv3zlppIkWcdSomXVO6IiJpE9Ko9u58LWR1zbE
Evj+xtLMJap0cWdRmtIEKuevMYDZIbbTUt1X7s7oEFK3bKP4XjU84zb1GpJs0c1BUQx5NLIblJRm
xSQpUyqrCQrrLO/VcR9FH2LjJUV3S5EvkWRRKjlqzUttPeTKJwGqmPCzQq9QsxKXLMRBf1/1JCJh
twTRfrt51EFVgkqrrHNLW1pNR+GIJp5Zek5lrmRPFqIOKnMgcKbWeR3c962lNJODOhwFC/RuutG8
pyFp7Do8SsGz2X25fwCXTsT/N/WODiOFbq23Ws89JyJS6vTY0fVEDfO+kYWIDr8mE9HQ3EB70xxB
krlBOAghmyeIPxbaJo0drfkqVTw9gpPXHWOKpsGxS74ZApXyAtbpg9vsAXvUwmGNGfT9KpLekAgt
+YeLZJ7kiEGV1K3OiYlz8S2Tiq9CqEAzaXS7WKnWHtwLOQWalGiWIbkIhxKA7NuVFAsJbE4nsZKS
5tBEnZdTQKfxGDCD3BninWir+fb+bL9fUmwC6+WtivCvrMu3NruINHNfh+65Jhz26l0j+063UpVf
HtiVkdl1X9XyIKKS4p6r+E8Yvli7NLVhbNGP5fhTUMRNOq69wN/7VXjioKuk+ZF8OYT5t8OiF2wQ
XbL3Z18BrOW+ZYF+Lj113/q/4vSJEvq/z+K0avRtQ0+HHt6tuVbNffoWQ+ss0tQwjA/FJD+w0jqx
OIvXRmZOtVJo5CsV3zqrWrOVlCdEJCrDsuVa3qfhc2+96u6vQchXzvxCJMVUcl+AzkY7jrfj7dhS
7uMqGjkDXXrO5PDBtYoNfH92eWwmRIOx63woer0A0uqVC3ihGePW9GxarSSrLVMorXNJXaqPPj/3
yDcdepRGbTfcpxvzlwXfo9nujGwraGvW31c+J+v0rVFpZdxzP2So8KrF/jTfUtrYafc7BHxxUuRD
OnKbjSQ6HcXzPlerUjxLm5esKqnpicD6HSdPWCRK66XcHfpnrVO3XB6yvm3JM0ry26pK9EJHDgqV
cGfB/0dBmbDydn3h528y3azZuyZMcQHvj0DbF+LXzrV2Zek7ZrlzVXyDZDqly9NysHvlZPQjrymt
coZgIza/xHJnxCSFIFGp9sZaS920zLcR7/SFUGDRiga/nTh56atAzJSUyNP90Tqnuv7BF3zPLktv
JbZ8f4tiA4p96B3oYn5H0JxJcV0haWGdLfj6KnpDw/6lylq74Cm5Smy1uMAkCaYSBD28xixCoRkt
MyGzZF9XihNJRx5gHrAx08zsSk7tkF4jRbiI0T5ArEWQe8fU9+g1AhuPtpWJzIf5yRvWqPQW7jqQ
94pFIz19HoC1bmdZjUtfNQKX20fZ6dqjS8ZMko9BVa/4yjU7M9fcyGU1FiLxitCopypID7RKPKi8
lMIVQO3itrka0CwwCqQsya2KW0dvo++mH8FBCwvjfce/tG0gbJhwyMgfv2tqitVenUAx7tnQfDsl
LqDNQ0lfxUq2/XYF1710VV/bmjlimqckoU1Srupub6jfiuS50FZMLG3MiR7CIBYgjzVPSQaVG7tW
zXD8HqTLxgrRMukfXeUoKQ+6sbs/d9P8z481qF0sAVRH22y2PnqRAqkeK/eMvOgTF5cDhHcj+MJv
nXRsacpPcvez7Fai5RWjczaROqiDXEep6NwMKeA78oTWYynyKoC6qx7jxB4My/Flfy0gWVw82K5h
YodrDdL+29PVqGmehCKD9dI/efTJVH8Vwn8TIEyM2v9nY3aCE7fyBDUs3bOGKEDyIB/LrYoi6fAt
jE6wlWSethaqT9HhuyW8sjg7y4pSwyMjY1F3+0tbI91h2KKJKFh/8rKXnBwgzD+69NR3ya6U/cP9
DbSQ+OOVAEGeDD3ZVI6f7aAs0fNxSDBvUqOwJX07JD9y6TtSKVb+UUoOVq3YomLH0UM0KJv0v7gy
rqz/jdeurqVxnKrkee0CXJDsAjyC1hsHo9skJ941K05zcdvS6QV439Ih2ZjhwQdOj9ZonP2A+9ox
6mrTB5rhZK27b9tt/7WeRNel/cr8LrlqbfrVAGr55vmVUHWFZeaJxPIGtZMle9JmkXDox00Mvata
fK3NHVqMgfctAJe+CzOnKF4baZVcfcmRX3/GbJeJYgYWsOMzokaBbRV5pY9jvvW2w07b9xvYL1wq
99B/FMyKsLLISx4RKTWgr2Aep7v69txWZuD1WYBHHMJDHb3BQgsKzs6R1KwkJ9PW2iwXt/RfplRj
inZIotzaQ4wcVjqRhaYO7vR68rlVjyiTq67uZOlTXQfI/hJ7i8iVktwW1WO6pra9OGJauWSaN6Cf
mpMLpPkQisKIh6TlwpHCnZXvgSW7xUaWn8w1Uakltzj1jf2fsVkkZCIo1WnSZGz8PCHRyxOEvv+N
l7o2Mnmxq4NqxuPgJQK+lzvaLctNJH+LFUi8pNfATRyp8w4JvT120407JNrTPl47R9Oizd0km4f5
FA1ChflN5zZKFfuJ4Z5DkkGx6oBm2IDSBQJCBiN5rNtdE/8w81MaWAc52BnCl/sHecl7XNmfX3rw
C9HxEesuzOnbuOI50ccvhTOIu1xrP4q8poJVtPDSmaUyzdEB+AKqcbawgxiGQitbnJtO3yfRWZN/
juVr6T6KWbx31Q7XZWyi2JHqH4UXbqHrOenWaipw6QlHEoD7lgZMUtOzG1GuxTqHxUzAbYJVHj76
zdEsoDyA8sSroZvpW9ugK65QwnOWSR/vz/rSg93kMiYlR8s0T4vZHPhNV5WRrArTvtPjaOMHu0R9
abfRxYpsFB/kNcj0dAvM9hkGYXyi+QHVuvmLtXeNJI5iWThXhujUhbAFHtAMiL9UyCTujfyPaHWO
srq9F2b5xuzkUa7Ol5RIas70Cecs/tjD74xOUGQg+w7/YAzHVe8QbVWb0l8jsVueYGA4VFvR7nmX
npP8wFfGvHHRf0CZNLCB0ifjtjaBYtr1Y6NChbRG4rFwJcLKO0miQ88HZ+jMlwTs9d4sMTkI0MEp
TuhDyOlpjzQ5Hu9vnwU/bBLV0AgIP59OZ+rtrNZZ0+mhwK3XZubR5CFoBo9JYh5MPXAk5dWASOi+
wQW0OxyjdGDTAguRInJPtxbzsK+KQZXxkwKJXVLlsE+AYe/1Y2AmdBo8Iw3jwLK4lTJoMAx41UDp
qDySiTs3ofw19T7K3mdl7QpeqCbwXcgGwFTMZLzrDvE9LZCVNBTObQz5s7DVUv48hQqeg5eKlNpI
ie29ai8nHYLi/17Vv7U+WwdN8rymanzhbLhjYlcV0AztrCNf3mpwO6wByxZXnQ5N8h3ge6A8vF2D
IC5lGF9zrMGa74ds66Q5DApKfA1w3ziHalhazSwuOGu6HOB0JVc65SRmj5O0boSG9RSoYA8AXWSU
ky5WvcvcS4pOO5hjmKxITfgQKGWPcnFJk8esX7mjFgeuT9w46GOR9Z9NM6LocSMEqXDu9b1Z1Duj
CDYGRTBOc6n8gv96ZbcvRB7Q40B9DxMP7Lrq7O1Q6ZDy9QjlorShixsrJyUdCFK6aY1srXl40U9J
TC4aL5xjkiy3i1r3outFXoUtXtgOe/kg+GJ/bP2I6nucnTyL5r8ozrSHLvMHx5f0tZtwcXbJ3vJ2
oHZKyv/2C4TBj4fGF4Wzy861Yt66Pkn4x4Zu6bB+8+PXFVeydBNhDYU6SPlB/c9cyWh1Q+8mrGaV
PLphtKn+qLqj1doFEk1Di2weqOJa/WQKxee337XN2YpGsBQ0ioTNpLT1MbfzbQPyJf7hOvcHtzSX
CHtMrHKUwNT52LqybWtBs4RzqbtvaZHt8hjGHDrs42/Av9XaW6EMWLJHeY+iN48/LrvZ2y+LJLlJ
ItauMZywDvbCpdpLjeyIxac+Odwf25InuLY12ydREIhuNu2Trh/toAE/vOZOly7Qawuzc14gU5zW
+SCcv/i1vNWR9hW2kzjb/XEsRLzmJA478QETfM1p7fVSr6XEIvTSC/3Umwev/2S6x7yAFFIquEC2
/vN9g4vDAldDyxLJY9K6twdMQzOwmsqw53SES1qwEOeFW1cR9+KaosaS46JECJAc7gMF6vJbS0Uj
5XKaEOTl2pdOf0qNr/5as87ijXttY3aUipjdWJJuPLvQ17nb6stoHgwUsNxjahubQPlt/TbN3f0Z
XBmXMdvmvVnH7thi05L/xM0f07rk7dt9E4uO+GpcczeoKwKZDJ3treCDxPhRgv9MOYvugSxn+dt7
Hcs1MqilA0VXF6BLEDK0Pc3yB1bR1UFjit7FiDtxMyraYI9puqbbt7T7yPpB48+DXX7XYV1Ubu5K
CiVzhJsgS9u21o+2lKBatFa2+VJJzqSNG7AlmVswB7PxmLlfm2agU5uymk1E10Qwfi8eaOlPO+DA
OVqLJ9/ajbj8QSKL6z7p4Vsyvqys45Krv/6K2RnQMt8aBd8A4pH8buirfai/ltZnHgOgd3sbbkIR
al3UX8994LjyE18iNE9jtIaoW5r2ifkGImVdBgA1OyaxCMlfJ/fuGXIAO4+AmYWnYrTsNqpX/NlS
Xog0yX9MzS8B3RvNJDZHSugIaJiqjSyy+ZDq4YEOrUtntWRnXqIUWj9TOmnqS7kmgba0j+FQnVr4
J2Lq+dOyCvNKS1NeI5V4GgSf3t+Vs7mwpByTCcUyYVi47m7dWqsbmWGOqXepLLg7Ao/jyQ0UffML
HljVWkg2rcxNrICWxkQJO8nZw0Qxzxx7QxwqRWv4KJNSztxM5U4VjXekbYKn3NgV3codvmLvr2O6
eiIXw5h2dYY9KUhRZvjmyyh0DRer+gKh/6ZMH8o1WbB388kIDXJOjM9CiVidHZFGqr2sc1Xv0lbx
tkjVQ9nt4+i5sNTPrrC5fx7fnYPJFviASanoL/T5du2SIv9fW6AtKInvC1g9akPYrxar1wzNHipm
nzReGJnepXE/FJ0CyRCSOIlsF2udpIuGeITI7I2JzHVuiLxNSRztXfpW2YR0HZjqh3C0jpn84/7U
vT/Y09xZLBBuWwQ9Ph28q50RhyK8Z53vX+CMKDtUFMJhw9N/oybZQ68Ej3EMhgV5S5oD2CNi9m11
rEt78/oLZmOdGk2zpo/8C4Xf3o2OQvtQ6cHRVJNNVEVOGycbyft9f9hL8wtphiHx8CKpPq9nGEpe
xYqV+BeRJxftwCpCfbp7XK2JLdsxoJwEmMNZmH5+NbttRTOj1uf+RY0Povd76lin69j/Z941FpFH
63/MzJxXWNAOp9eYab1hmwfQ9kea3UWVUxXiepvz+zBmMjfBCik7k2Gd9xflBeJDvE0wVw+OhA97
C4POdhG5Ndut9nkQvkahtHLGJ38x95jmJKtOqzMUS8ZsnxZ53fa+1PnQrwEQf/LYnCc3+CzIe39t
c0y/6p2pabnoF5/QcNOGvVq0SBkDpc16/+J5ITed3uhc697aFfBeXmeaRTDUQN8I3Amnb83Ac6OX
EUxOF0kLbT373iIL7UeAS4afSOqMauDISb9HnpecSNEd6rF0IF9yxOhTqb+kcB93QkZ7gbIB0rC/
fzwWZwCKJB4TaFsD77z9NF3o4yCURv8SwSUTxXRyrkRQSwZoiFJF2FbgRp9nfJouUtsus1jNWOOI
F2xZf0Dx9v4wlqYYpPaUn4WSmKBh/px0A9IRtelfpoaj0U8gw5S2Rn0h32kbh9+58cmUNnrwRUhi
CPHsXt3kgx3lR1H648cx7v2/ABNRRb3+pNnUtnWjFebAyNs2US9mrklHxe2+3R/40gklhUoilfHR
sGnNrPht2gbk6PGpkQ+aG9LxA3IiofKMME9kE6autTa+70KZxnVlcVrxq0NDC3Ud+YrrX5ToSTR7
Qii6ZEmATHnqItZByZ3UIdzEKFYZjfkoKf6+rwEfPQrmrxp5QW34kctvvvep62lZ2bfhptFgofAD
hx3O6flwf4YW3MnN584unTDputbTBXZGAa2NuAkBzjT0LFvxaxYX9O1l2/sGF+KhG4OzmyBKvEpM
VOaH0sAH33I3lfhouf5GyFbWfuE6xRACRGSq6Q+eE6YoXSUHfhPBMC++FW1tq+lGkQb28iZRYFDX
3rTx6/2hvafKmdaejTaxAU8g8NnTWdXLNCyzOLgo5VfJxCtJNQK7vryXhcwRXOsI88bWEvqjHnxW
BcFp6g+jTEW/WyNIWHArAN5Rg4A4e0JvzzZhFZRilXmMvTckH4aiATaiJP/nPvdpuFdWZnunTsUh
rWHEvrThN3UfavvG/1KnW5jy7s/r0krSvos1EL00789C6KAhaquR1r3UI3j3c+Y9uG0KJ1P7I018
26LzxiEyvG9z6Vxc25zdfa7uBkIiYNM6dM+0/2zVrdecMl9z4Az9d1PgyWjDQkeAprBZ0KIXQ0AM
nYUXqXbaSf5pW1PVUD+49UlYfcD+7a2eXepAymgJpVeRas78Um/bVqI5tMZaIm4FlB/acKopdJ+E
fO960iloEVJBFkd/FvxdEe3NEoy4FXzqQ6a8685F+7sTlJ/JD/UJ/fay/45cTxG8NhQoei7usDr6
+sGg+78+hvK3UF0jIVjyHwhkMl/EQARXM/8R6GMzCmERXoKx3pNAB4GiJ0+JBA3SWuVv6RRBLIA4
HXSqdEDMFsatgygWrDi8yMEvElPhWnpvaV/rlHrA1Px90M9+f1UEg2ZFLIVFUCW04zEcT0X8BDW2
DZioqzsw5f8sWcEp4sFN2yF1LSKB2YUYGhW8IvB7X1Id8LTS2mH4QApn5fQsztyVlVlIpxKfkkvu
mDk9tOykNn+R4VvTCFicvisjMyfHpKW6ZDXhRcz+9MlJszZS+kU0D76O6F72Fq71oS28YWDeEv+W
gSdp09mgpE4ZiKOYOsnb+NFTLCJlrsL/kK7RnS1t8WtDs4HVvVahT4Eh2fgoatVWMrj/L4FR7VJ1
c9/3LJoifU3AMiV75iAj+qX6QBgrTlNdbuT2xWooEAmOVX4JhZWn5vsGBnISJOSZuEkgjETdbWQk
RpaB0AdxvuxpH5IhPZilaE9U1W40bCN33CganHmOKXwOgjWE5MLaYXsiTyQmmNivbm2rsdrFgozt
VnnJ80MK0ykufU3ua2E2b6zMfJPu9YJFztG/NKaU2TmQMT18UlCf6kf9JVKP99fufQ54attlOBNZ
LH0D1szcIAcqYot+cGlCWXx0o7jYiLExOCh9N1tPjOOt1nXjvpeK3C5zw300qiA8+brh7kC9p5RH
suzL0PFqqo0mWNlZC6cTDm/SlPjo6eExczSV7kkuoTDhl+XtK1p+4en4VauJ3Sc0xSnuRqrqb2ij
fb8/KdNCzq43+S89Bpc3dZk5VFIXECdTey7Trs8/RVHyMYUWR1HWotilh4XCu21CaFNKVuaJRE2u
vDo0oviC/N6wHxKrsJsxRKrEO6Naq8q1R8CX2ZByN0Se+ZpgzsIwEZvgDP0/epP5LdiiJJ8USRtf
SghKo97R30Z0ru5P5cJuxga9NzSlQKIwf5eHYhq4LljsS1ma0ZalE0+VKVkAX1L/qyFVxQdPTdb4
FOZGSaeAIZo4FSkhc1XNnISvi24S0I576eQWONze8M4aUJJCN/ahsgbUnjz29WaZjAHThq2aJr8J
IHbrFRTB18dawZgnvuVNvxMlwZZzxOLoujcvlrFppbem3HSJaLuG5ET6SkPefBUn+xpEwEjsTmK+
c1W0XnetPi3d+KK4sU32rafYG2n/jZGpK5xlhDV0XoJNSNZaEcDLS6lVtq699mVtC6tKL4tDubIy
u7O8MeGmjoLkMpBv7pi/bOophiHy/p5898Sapow/IDinpwDLd7tkvdpVYVdL8SWKpF1lokzhI7YX
fVLdg/RgSHtRS49SYu5UobZ9q4LzBz2pfzwY0zdM5LWEbVNT6rwGRGHES8yYZctq/wXWG5JX7BR3
J8XbTFyroL9LTP+1Nl2coEOp882LW0Yk+6JSsn7JCO1wvmkJO0gTTWWumMd6FfXHwOrtglh9hNU2
9/8kkPDdn/alU0maajorCowq87c0XM5uUUJWfRHxrY7Zcd14hA3bwaBdys0r146zPjjcN/qugZyR
o9nJg4jkI81Q8/QqvaKj25lY1ejXFtxv2XiQ++wtlh2ro/sXotVuA9+XYv0QtWSDxGNI6wrOXlvJ
JLwb/VQIA0wwKXmYvD2mn1+ldMQmc2Mf7NezqQjiVnRFR0foxRmH0SNxo0GTlSXV/v7gp/Ny45qw
ib4xmWzQjZQbZ8GmoPlCHylW8JzVg7+pfFkCpyqP2/tW3m+uyQw8QNwjqHy/K4ur5UTZgaT7M63d
dfe7zgtHGaRdWgc7Pbc2Xfda1I9+0MLUhYDfuY7rFe/0LjUJZ87NF8wcfg9CROtqM3jWY3rZ440w
PLbRk6bmb+TRm1ayKUzEfQId+s9+K/DeTx+aHDoU3a7lk+AewIsra9/07l74+xznziNuQbl1jhPP
R6E1koYF7xIpOwZZ2O2jWJIeFJfGtcIrFXsMKwmQGDoAUafppyjP6k1dBfJORNDmg+qbU8dWXXcP
Yy2hthi5sSPkaJmIXKObPKm/+Jr6Q2gQW0O9Pdz6Pkmi+0s7j3inFna+n8oETgPKvtmmRcOniAc9
rk/INjfbVBV1NBfNfh/2obdJkP5Zi0YXDQKwQIYcbD375vaUaKPvC0Jd1CffO6tp8mLWL3KBCEj5
0pa9bbTfyk46Cmm3d1+rY+c/NtoP3NfoGytXxN98yfXRmUZOp7BFxZbaBb7j9kM8q0VtL6vqE8zG
R096qLtXOMwR/yp8x/OCrVpA+uM+Wq1hFwKU1u0Hz9+6H+Lmh6e1u9w7pap+yMo3mml8/sMDmN5W
l+GLLkj7bo187O9Bfve1SLbwMUTwsA3cfm0fkMuq474+kep46DPbalSIFQ17iNEBrD95UYMk0m8d
EDdp0wclHbdVrW2gW070Y5c/JOVEe3r2K81JYbjTrI/a0E/8aiuF878vwfl3gv39C7Eg4J3Tjotl
WcM+Fzen2Ejy0S47LX9OpUlLSR79BhSEJwbqJi712LIbz/Af5SEOXLvo0XUTA2pkJk1aEBupSCF/
KnJgibbeqOZDWLh9um2SUjqHUUPTUuGGKbgGwUx+jqEHHDT3mvBnUWidB4tmmZ96Au1vflSKJDXl
Muw3alqb4y5VIoXa4pis0bVMHujdyMkDcduDcacp6HaFVDWAmEIjG1fBpJa7wUZr/6TSN0QB6X9+
Mv8Vecxdw10PVAB+W94Xc3YYXerhkPQz4eQF7imJXTZG+WBo42MknNSoJtx3pdd/9BWYpDokEaIZ
CiSis8vGHz2lpIAmnPTwgdLasatPPa+aQP38r3ZIM9CigEoHPomH4e1MNr0FK+pASC+MSPCa5aEs
HmCy37b5sBI7zMPR6U65tjQreCV5l5ZVrHtnhMkdWRhFW+jqX0JtrpRPJi96szdmdmanN66K1qMA
gR21eSJO2+Sp96h5Ca1h4c+4/NesNMOaYrCJTYfgCIqL2wlslUxp/IYJ9GP3oXtRiq3bnKLkG1EL
N+LKrni372fGZq8jQcoMlRIVY0uDBxN2Z9hf7TzR6HwDGVGNNtRd9/fHwmxeD2+ejdK9ZoSCBItq
8jGIyIab7makiZQOKd/7c9/Wu+vqdnTzxqhWbwQ1yi3vLFJADjpHbZ9SoudBX8mDLOzEmzHNdkgf
VEarxtgZszdKsDBLyjsp390fzDug6GxjzE8w8WGvphFWOuE10M3X1k2+pK78KH+Knwt1I3jBi5zS
J6GNDRIlK73c81h1bnz29huz3FJKyWVXGp+t7veQ/GP8/ff3T3A0mk+Ixv4SFV3F33rmul0yCt45
tuiv7SUt+Njocud4Upnv2iLPzkXTr2UMl9aNzk9Kx4CPYOua+ao2EcahC2r/3MViZ4fgLR8SY0i5
ZsQ1U/NU2TQ+HudTwML7nMrG7alGFS4g0K38c60WobClgZgILasSUHA8ED7EVeKVsCoVWb8vxqLZ
uqLXrjHnLByH6QWARhfNESr9kbffkMS4Fm8IorPXdcFXJbBAkTZut5X6WnCGvKxWil7vEmgMGi0o
JEBRl6BTbl6Zz4zY+h/Ozmw3bqtbwk9EgPNwS7K7NTVlWZYd+4aw44TzPPPpz0f9wIGaTTThBEYS
Q4A297x2rVpV82i1iTf2uHfIPopHwFjYrAT1cEjmBP9n3+n0yJPRPtnZLcvcrU5tlK3QIwJLwORt
LQJQNZOqzZqUeKj6pV9jqxBPk1JhYmEpiTOmpURBryQcKkv4q5WGwa2qIti5oDYOV0JTsC4QUrS7
13mY1ihjWRiVxCusvsqO4zxrr01fQ7YwrbCojqGuiqmj5FUeuX6UhHss7632ubtQzeYzqL5ZzXdr
+Lmg53PsiZOC9URcpSeta/o3UQ5KJ+HN+SiGQnvCmV7eo2JvLDUY0uTvlihSZQFcLrVqFicp6boM
OVgpeC4QUjlZbY0xfGEe+7pST7dne6s5XnJsLgpQkd1c7a4p7uTGqKvcC+Yc5RGeaEXWORjpOnDQ
9wyUrvApljV1NlgaMT9Lyc0y7h/OqrwXzXoI58KTW9M1gs4eUv3ej6K7RD5jhuwgzoBntd1JupNJ
wrNKXrHJlMcOM/fb3d6YYKSpNf4hR0DcvxrlpAnbUNWr0qtATUqDwtOwOFmJ+VDWY+fEcfdZFqLD
7TavUjz0/r3UmBL9Rdh0jYzFy2u3kbvKqwvzrg9+CtVLlX0z/GcL3y2yw1rc3kXTayDvac9unNaw
Qw3QVJmZvgqMzKmgNFHKK09S839bIzjE2kD1Ubxnnr3VDlnzBQ9H7wJyxeX0Domf9L5plV6ScEKq
aabb+lc/1fSd2Vt+z+qE4gW9FG6zRRTKty7biUkuYllVVN7URIesptoQrEkboqOaflG0T7enbeP+
Nnm1Uw+H6RfJ4WUHfVizQdT5AjV3wDs4RL5IQp6fAoSodgKhrS4BaWGKu2QtCP8vWyngfPqGFdVe
qTicznfmJJ2qODj3zdsg7tGwNvYhK3BxnuM6Xa7xVWssVMEasCf1MP3DzESgdPJh6ng8tc/aKTvo
5Q9/fspxkMqMH7G1txyv+8ozikJZEhjLVliTiUVxKCZdiUsv7amzC36ISgCuds9l4FqRYv/p9F02
tqzZD9PXJYUwJWVSenmLsnoN4XVPHWIZrMvVqKBIBtitUmDBu3R1hCamPqCnbCaeJKaHEcGNhJqA
uPGfMqPcKWy53mCXTa2eoh12PovIduKVqDJHuPh8TtI9CsleG6t4VahjoUZiK6VWJqcAsi+jFEnZ
zHT1om2/3p6cjZVwMXSrySFPMGSlaCVeFlT2XNxXKSvBfBSVwpnNHdWovbZWax4sV8sjg2kSXwr9
qI1f21+Ydzlptldvs/HcuJyl5Us+LDmNfHYZZ7RE4UsxOyPF91YKeDUp4WsY1m4pvGbx05BioAsv
aJD2opfNnnK9weuD4aYoqxm0Wr8LwZVZkEPu5EH9LW6GoziFdhr42Ae83Z7D6/gcQIZrhXXH45sa
osvetsY066OYpF5a4Xx07sqTmritdickZ795UcXft5vbuEUv2lNXV7c8N6lVJxQctMFBLB6zEAtT
3KUmB+HDoEaTrmltC0CwHPccJrfGFewJhtAyqlRCXPY0qSdTmRVIwPUouJEdqJ5pgnLlfyd71ZNX
5AUqfhaY6/+bWi3WMKkMtS5oapy/YUI7S74ty/3RLzBgvCuS6aQYbjAPyO7hMo6zXOQf9Wa0GyzZ
bg/35ux++JDV7KK2XgV4eaWeGvwlParzX+jDoJXRfcn+FvOdl/JeW8vPP+wbPyVsGMwy9YzglGMw
C4SoCseqsrPfyLpp/V4p9lUK7X2UF149CW7KBdbSJ0tduC8ZXerNwnE+NrhuCL8yCEvZfCfNn4Xu
t/LQz+dIx/Erc+f6MHVHfQ+02njqsUPZPgjzs4tYWJe9rgUhyYw2zVDvrRXJ5lU4BnYeo7LrBHEv
LYiEUbWkCLri3wzIF4MCUYTaV2Ea+x+OY3jgxBfL2+uqDqWJx7EVqyL1NLU5itmdzPKe0seseB7T
cWdhbV0zH9taHZKVGOuBwT3rgZQHzVsqfBKsHVT+OshnZFGQJyXLrcg78nJkE0Uvu67hZLKSwcVr
j3eqG5roriDzMn434z2kYqs9pM8YP1TLEaVaBQJ6K6pz3lep58/nYHEk+kfX74P+cdJ/DNbd7X25
ecmghmwghanAV12/YKIwMotJFGis+TrFdobLHloocT+i7CjZomDnge4IlXaQ57+nPUxrq6dIJikk
PDAYBz+9HNlCqfMo7JPME/AbzbLwLATHzMDXp0scwTzgcXe7t1vtLa8K8r1ca9oajqwDRYlGaaT2
LBIfNOFRqgXH9z8HqmvkFLF3SADcbnDrKELKYNkHDC3yzJcdVNNerLpMzbzELvXYbv2Xf6aQ//8a
NF8CZY9AsNU9c9EtZu3w0FhXLY1GN1N8bWWcQ74dUP2vB1Qp544W8STOX4vQ33nTXOWVmTuAMlwh
UZyitmhdxm6kgSTVjZB780xuGSSrKxRvqt6U7rFVvvTW8JKa/pnaxVJTDhDZHfkpIBMIyamce+rF
NHeO/haih+7b7XG/Uvd5/zAgYXYQJVVU3l0OvBWUeAX7aeGZeXwf9dpj3Va/FKv8rcGIRKFqYMFp
lACqjXiqBNmpebGEdhASXuGqefRr3RHr+ZMQnwBDd75t4/5XMRZGmoSvWwziL79N0etB0Ueh8Az9
n9Gfnmc5tk30hIvZDYTPOdXk9Ys+J27Xh/bo36lm5wjAlEJ/P/ujPQOU3v6gpb3Vw4NSVgAVnlAL
72T1PXFWq74wBJnnm76jqdR6qUZ+joZYdsvg9XZbm33/0NbquK77XNT9WV3uZlfoTqSxnIqBb1I3
M/ZkJPf6tdp8WRClJrgXV4MSHhQq2+RXQWyP+bDzmtq6eln+VMGYBFtcwKuAIwZcMAuLY6weUCdP
1JIscoEdELIAieh0ieiGqXKcqb8xsr3a3Y37j7ZxhYKnBa68hpQpOp3irI8yL8Cas4iM+2Sq36xd
iZErDsuyoRbTUoB6BJM5Xy4XrZT0gtH4TeYpsFvrZjyI0fDUBa+d8SsNLLfV7VlX3cGP7oJm+Kmq
b+mu88qyZ9frFBkacSGEUsW3NoGqulqZZz/neNPV1JHNAkMYS//n9gLduhAJoxaJRogNOrn4y47C
EkhCraajUf6vmQb3WZgdtFH/PeXjgwblzogMRwvyJ23QzqboNt3o3v6CrWXLhcilCBdKvdK1k8te
U6u0yijBobUWogL68wGFBE0w7ZzfW4uHNYuQ/1K6R07isq9yrjBZQ7swG0TJNjtLQDHRkg+Sj9n6
7V5tNvV+S2DkB7yxyhU3UNZ1KsWWpvLDGChEhE3zFPGo/U8NLTOItxuSdas+8air2sgYmD9FRffw
LRqgSCY7iZWt3sDkh61GvSq6WqvHo0JJT1ZYBBICAmaH3pB/D3Uh2nqr71FXthb9krkCD4WKCYn2
cor8rCjF0ieCqIUBMOOliMadAduIUbRlV1O2KmIVoa4WvNb3pjVWRe7Vc1/gSDu2APY+KP+pFKbW
vw8FhWej4E9W7Aqkmk5cVGJ2+OPlAWQJro0RwJItWn0EmpRTHbZ9Dj0Fa1HrCKHbwr7udiNbeCWq
UuQ3cXY32VyrabNKM1PjrCq8pKldhGZRxB6Rlp+K5lDH963ljD2qJgdfvSuTr3X0ICBEePsTNkI0
TUZsXJWhOcriup99kVJpoCS5B7NGPxpR6B9qqPSIOVIpYSrlsdYxmZiVcg8s3TrAkYeiyGoh7EP3
XO2LLBoLOeRfHpdI+bMS2wFT2VF1EBwe7qPWXCZXik/lFGH8nlW6M1hkfyMpzl6oABKcVMmb458P
BrkxXCfwaIQQswo8Rvxl0hJNba8SEvOxLizp0BCiPMhlJT4ElRUc6qGcXE0Nxc+3W97Yv5BsF59i
gHjmY/n5B4hADKcedcm89ARtPvplf5fHzlSJp9utbAQ7IP0LeYUB5yG3Wm6iFc5jOxeF1/mHqvop
93ffBu3fXeRsqxkYy5hZcOaBP6xmlkzb2BRizTCWCbOYxkRxo3g/zMpz0c+aCx6wV5S6cWaA+xNw
LC8Ndu0q4pmzcMzypChR51cepJwyR6RJUuNcKJKrpXf9SURh/vZgbm3ej22uGWJ5qbTIMpBra4dX
MzhH4o/e/Nyl4n2Wj6zOZxW7u0b+NEOQy/IvdVCcyj1IduMwXtIdSyUBuqicxpfLxpJ8oaaur+SJ
MzvC+KMp9kLJ5ZxbxTiob1PwS1KRq3993IvQIJK8GkgoJndSfBBhB5e83w59/3VIv0pTZwfplzQ5
7LkWbQQdUFi5lgGQOIbXVU79pI++r/CQ61K5OWRq+1NBf9xJjEi0s9Is3duTubV+0GNYilDAPwlA
LgdSFJKiy6apIMbp5srWI7G0A7T4XqSeVEFv3Vc4t97XfVxh3SaIO2HPxiFM/EiIBR8XBdB1RUoB
3GrEkUDiyIKk2oQOjgFJeqyVu0HIl6N4h+q8sWyoNCQkgdmOM9I6F6/4U9IrZU3uqPsmda0d7/k8
bHQI4FFaqmghmUPeuRzOOIVA0MMQ8mJFre+CCeHUQhunT42SJp5VyDBdBDlAaTQwdrIhGwfpAhrh
IWOStLriIw/KODRmPZceYj9AR1b71HfTXTz/h/QbZ82iO0YkRGnj6t0Iq7eThikhVTuPThjodqAc
bi/JrcCf1Da8P7IPS0ZxdRtR7J4VskVaPciFBwyzX/u5dSrDNf3aDvric2g0yFngPztUpu236bHN
9iw1txaKzEMLz0KqNylXvpzHSVcDzPxIsPtJRMblS9P9c7uTew2shrFvzJlakLTymvxxFL+Nhb9z
Sm/cRbgXERlDigf+XZfv5mGVxdEUVF62KEKG4tlAElU9FAr6dMc/7wu1FEvlBrNGNH45WNlcimZZ
NJVXGBhjF80sOkEa7eQStvpDoCAhPaTy7F3PiC4mctGUauWpZe10s+yKqEHrTWwjo/LCS3EnFt84
hnnaQqpV8eLiWFxFDEhijebUFzXecdhsBOOD0aknhePSDnc6trVxGTseFAv8ypWzGr0sFIn2k9pL
YrM6qFb1PCRdcZdHOytuawAXT42F9rDUCywX3odIa0aJd2w6tSbSSo+DEHpSeaKgifRs+XlXLXRj
eaPtT2gPRWWx/lwtb72swyTW0waHluLrbI2YMVc7yYCtJgh54DwgQAKGvIp8kmyYBnJZkG+antp+
w48PfZfupQA21oFJjEEvAFwIA1YHgeVzGKUSzBS5Nh97I7aFGT0TPXP76HR7F220ROSISQ81OO9J
gMv5EfQiTRUKazz0A1w1+t0WX0V0qHa1ya7HDTLPIrcN1wb4Zs21kYWszNUeFqk+i+bzqJnDD9yZ
U/d2b67jClohDQePArCKc+GyN2Ikx4MUEFfkYf+kDnlOub0vuUrQWvd+TLnwOJolbmeNcDDbyTrc
bv16LAlpCBBheHJgwGq9bJ2az7Lg+iq8ZijRaU9j7UX1jdT1ixHsaDTCnd5u5LAX/huwIxl6kL51
1DbKaJ6Gall6yhDAp5yFVnpqxNi0U0kwnsYmj5/nhnvZrDN4nnrj63/pfYlPQk5hyfF25683OpPL
ic8XsZCYhsvOR3o2hLrPkyqSpq/IcD0p4ncMEbqmcgxj71jeeM3SGrIe6BUuwpbvl/mHY6VtknBA
PH6hiMlF5jZNWX3nhNEGW+1T+WUsCjBfIa/Qq8iFSP0LTRhVfhooqsTxM6mRMlN6ocITYzbKP74C
CSkX+S8kahfAdDUQcR1ocZ/5hERNo99NQeGfND+SDmkSa67gR68Iq8g7YdjWylsQPDYXrGJz/Tbq
JzGP1ZjwqK3DoygI2eLW82BUcelUevPz9kxfR5sLXEiOmTCFeHZd+iVlrVbkMo01xWQvCL6FwNc8
OZOPs3BiHcBod67FrW1NVIsIAA8UjsTVtVgQZXI7cxw2yass/iilQ2g8KIHdPjTq71jfO32v70Y6
+KG51QwOXWOJCLhU3hC3n3AKuBv171BC9hw9tnYM2imL8p8JIXyNvqpxUFZGzrOAH5+GNDg243Qe
e8JoOYUxHP+HdalzE/MK4QS+gp66UYi6chJLz0ykUxRCk52t7p9ZMX+J098hBfm3V8nWIJIXXJB6
8oKQOS/PgyTphKZv1BI6G4WJDUxcSsStaU/YcGvlI+yDVAsHPmO5ii/CwK8so5sImbEayhuxdCct
+D7O6qug6l9vd2mD6EFxHgWf0Kmh8FNGcNknqTH8UEhkGgM/xKXhLhyK4yg7VD5FCqbXPE3Kozx9
NaxXMVGxziDOGZ5F4zxF/+G0ZZtT0rg4Dl3hpXk7FkpamZVXTQdZ95rosam/GMGdJu40tJHcos9A
pYBllK0hJHzZ56idk5Irr/JmPLokUEMku+7TergXfc1OLYm81vgWl+nbXO49azfoS0DB2ILwEloI
pms0pM4QH0rjufJ6eEsExND06+rc1t8zQ7WL+JxKnzX5p0ilZOs/JgUqfpnwCeuHP46V2TELwXvR
cloS3ZdDgFbznIa+UHmdbHitGNmR/IjF1Zfbq2sZyEvo57KV1YaZimqWI4pQvDhNH3TdQavN5lV9
aPOdKd3Yme8PTK5q8obcnpfdGYIi0rSoqj2z7w6imVLqLd+3yvj7dn82mzF0pPqWcmU4rZfNCF1Q
jf5Mf1JBsSick2G0Vml7CoHGd86ajfthCSr/v6lV3C+IWHshxFd7YT/YZnLW4sAJY+E1apEHrKzY
Tiq0Mvy9zMnmjEG5ArlGJI3c72UPNb8gwqrC5W0T27CRDwWBjhpbh6TYWYFbLZHKwoODxxqbfhnr
D+FOVzXNNMV17QUkl6NUd5XkgYLBY9X+c3vStrY7xuiEkpDIYQWsM1tWg7fgGAy1JxVS95IUU32U
ymn+lWtye6rLIrZLSX3sI2M+zqL80EbFnvbuxrW4lK1gurD4mRNpXPY1Rnuuph6o9hD+cfUM47jx
SyAcI0E9Vt3xdne3xpU0AE4jtESpzOr2EAoEm/xkrr08eQtSJLx/wB7zpbfbrWwETJRhwfmQqdhH
sHIVT+hWI+htwh2FFk72HPId3zOheBBj/laZkXlIW3yYMXP687JIMiugumQoKdmg0uFyKIO+EUZ9
oOYg7Q6l9V0LX8xmB0vd2nofm1itzLpPuzzUxMpLUsDaHGkQkSRSPn1WrfYgip9S8SBXp9vjubVC
FtCC2NoAe1w/87sGoJCfVR4LsNd6t8cf2LLnvnPUOtiplt3cEMh7EsMQfpJQXi1HsQ8iqTf12qtL
+acQidKxN8zAqVWtcuHsS0cMuxe/0CB3mwDKTJcO1k7AvdVfLNhIAfPUI1+2+gQr6wP0JMBQ2uah
jKwnAsrXIIpOUiA9t/oOwLFM2PoaosgHZAiBdpbOakvEYLx1H0UtXmPpgaMUMZDUl3YO7K1997GR
1ckZNDnUOzlsvRYzxiE+zdYnYbDL+T8cmxhRkrEBFCfHvWpGoIgo9LuSeM0axbMsZU42GQ9NbKlu
WCixe3tZbnXKgnunL+LoGF8u0/jhkPbbHAo1rnIey6CiNB053FaqBzfVqjtfb9ud5jYmimTNkk54
z5iv8U8xNkjBpX7j1W3L2tPNygHBTuDghHuWB1vPbXKLFuV2LAqMANeBr+InVlh3rWeEZQmV+t8c
21Q7ClTFnUa86lu4+0dzFtS7tBOVYyNn+fOAu+sxzEITJl3Z78zsRueBZBE4gDHAUK+lBqvInBpj
jBsuCYgrgWkrfefqys5Bs7X5gbIpNFxeusS/q4enJY9VF9Zh5+knq3rwzUNUPbZGQz7gviiKo2xE
7Pz728too2vAIyJPDCxniLxXuz33s5EzoOnfg5lO+1xKih13onO7lY3FetHKarE2aVAp9Vz33jDb
5fS1a91C+jSQfbvdzFZniI0W5hgvJobwck/IY+ynbR4Nnl78HsKHUHKU9u/bTWz0BPSLbMOyFIjR
VwcWNfGFCEQ6eNl8jqO3Etakn8gHC3nG2w29r/LV0QiqR0YfhHF5CqwC52YSRyRXm8HrYti1U1g+
1dU38D20o5QhozgHTj1om2LdFZn0uTYodf7eB04nI6D/a9B/zPpzkcd2xYTWKm/IT2n+rPdveqQ7
0QDzpE3u9Lh6uf3VW8MDqwc0HGsUBLNXHx1lVEbPvjR4RhS7ueWiB2832lukRzvn0XZDLFrUGhfY
axXlTFNaprrRDV5TZidUEfpK+RxExacpwA32dp+WVXM1ETzEkNQC7kKd83JVjbM4jkmiDN50CuL7
QddOQE6xPtj1bt3fdeyGUwn7UKNKnbzMOtaI+nQcxZhaVL0n985h3j7GbhT+XUn/lsK/t7ulXnWL
QmIEl5epIoG2rntVcGOcgbB5AWqjPXLAjntFqNfbEdMsOBsmOBCY03ox1HOlB022QHdYb7oAHPag
Yq4kqX9qAcRaoyAGswVUqkjZru/CuJl1IrOYPGCqt7YY4snbmScxQvMpwV01Fb3huU/SnWBtYwAB
CvA/hoXLebOGQf3RSJt54kEmqdUZlaQfkpXvHAIbmDsp4sW8SVlG8aqmfxQbU08i4sEOOQE3nSWM
6Y3sWW/D1LUq1PFw1sB1uwZwl0MTk/Y5c3xKp3e2wFZX3/ly1H9zP1mrbd2VaWkWIo94HBMPiZAf
VP/X7dW4/IbLTUb6iZIXEEPWPsyiy00Gyuz3YWNUXlmWdhYpWNEnfebItX8uVal1A1P915fhiYnV
zt10vb2Js8H3l45BKlgL6wu9pgH9GDVG1umdxpNeD8/BQohJgidFfb3dzetjCz4PtfvoqZG1ob7n
spuyCuGRyrQe7+5ZuS8V1J9lM4zdsG2ne0MpxJ2J2+gcwwltCt4UcYW2CqWQRy6krC9or2jv4KF8
K33EHwTcBGx16h/URD3e7uD1CUYHPzS4Wil1MmVBKVe9l1vGnUxJRli5BoyNmRWa+PKJYpHT7RZX
Q8plD6+G1yavXUx0rp4Qkhoow4iJ7rmKJTTW9DG/14bUdFQpnh/TVtvLu61Otff2AAehv0tc/9C2
L6cQox5T88WiPBsU8KjkgCLA18r4cbtXa4LIezMok1GahWAvSPPS7Q/xvaE2ZkqWhWZiqOdY+mgP
qP6hKRuXpTMbg/J3O6XJ535A3EuaJuPRl9TRlfNheJgiP9t5p63W0fI1cB5gamEwQNSzBiWtkuRO
JMvNWVCn5ijN0VtuxF90jSJ8K8jUe8FH4uX2CGyMM9ctyU3SB4zzGk7IsybArEhpzgormNpCIUT2
LxwIc+ZwZwmtC3jeu8cNCD6JTDH3yGqw1SJTUKCUcWcIpcQ4ouHvw+frqE+zkkggAo/0pIK8Vdff
wiLpzYMgIchtF4oQ/O1jSPVX1/TCS9JNtWln3VwjhIfhnoKqa1rUhxoNmNFG904MbQoIyx1QZJ0o
eP96/DKUxSOL+/YqJh24N4zKbM61lJaDnQRxdRcYc+YWhYH1T9MPApB1kB+bTi9OiTCKP6FRtbId
dpVwFKoYCSRR6B7iCNM81UeKsy/9emc616+b969coPVFHQc4ZT2fSTKHU5gbzdmgrJy667h+aYQA
jsuYzk5gptVRaLrU0fTQAvnHpjnA0Whnot93zYdrho9YXrCADe9FcpR/X+6qYvJLIwCpOs9+gj9S
Jvta4MrjvNT/+caIeGURNV/Z3353DCEwdccavllr59MY/Bp6X4EnM7QVkZnUV89mNmlOrWnxA5oA
eQBSb04lD8QRiUMzDPX8VzSNfevkiO3yTugD5YuGUJNgi4o/z4d07PwG3ZhR/PKnW2exmUeLScEA
bqE8XvayjuZJT4apPReyVBzyupGoOuTp0GvWLoS7BNrrEeVeIT7mBAZ3X41oVxlGTLqRtlBYdf0g
lRWnbWLcfyzfdIvA999Go/BdVQinu1rp2Ajy/B2HunhngS0NrT+E0wL9gEUcFTmSy04HRR2Vgsb6
KozRQiY/+uLraXKHeSo4TIzXWdz82eX6vphAcyllWwzjcIu7bNFoVK1O1Lk963OJyqdB2NXOKorF
nR4cWGfDCUZPe397bleB0v8aha7F40BfBMZXgVLUB1hsxVJ7xgarfoEWEqGqkReuUXXTgWiwOXVS
qJ7CaQodf9bz/9I84Tb7eCk/W6eRRRQ8sq5juvVSrx1Vy4bvCElLCHOrv5Osye51VWicpK9lB+B0
LzW/ztEtvSdVQKzGjbgwXFfPPk0kFWn6Qn/WxSZ6TfUGGwRVRLfQxNs+QlnroIzRdBi7onMCovdj
01aCQ5jzWYEl4bSVXLlFPgTfjL7dywutQp/3b+OlDpkO5pF8ZYwtdiPlHtJQnoMA5MFsYYb3Kr7i
zSzZFajai9kb/qcytZSdCPb6puSOBK2lao6ylisFI/IkZU9Sqj73GPqMdh001HJZgt6JJ1xKVWNn
CVwHXNQYIDAGSgXizFRcLvvZ6MIhhpt+LkhOv6QqdSSq3kyOqZUwxpNSi77dXvLLL1ztbKjbnIzv
0uEIy102GAVxGM+RVZ8FOZ6PwrLwAKb3MkGb3VrAI7AWQNV1bSMZlaGx+qA5d6OvZxg890qdOMBW
pfAp8tOZSE/wlWHeeUVuNEuyFynaRfcE8YbVaOrRDJVp6Zw8/ZA0ODtwWDOhR9+x3XlibaxPwiht
WZ2wpsAzL4fRKCWr5jXZnCuMYdpUcwy9PegY13WQW0qjODX5XrHvRhRLUALCQIaEwhfAk8s2y6HO
k77r+jMnk/Ut0NJvo54WhzLNNDfUMImxRiV1esJWO8G7xAEPI+kXqRrWU72/J8G1sZDQeqcGkac0
5/W6ImuMi9JvkCM9U62nfg7HYD6mfbMHlW+c0ECDaLRhTwjRa13TWYL+V1Ek9+dEzZ47yz8mhuhO
AmIg831Ro2hjKF8GNdyJ0DfWEagRhYgQ1Rjt9cE8SnifG0Pdn+ug6+2wGHCqy36ITXhXqXe39+NG
uAxtfZHNwX2Cu3athZUVvMIbX+vPotRGr4ovdPpdJsS95cStHz/rcZd/TnyztOxQ4Zx2xbKB/tbW
VfZbCdTkOIiFYSdcY89BGY2fyPh9r5JGuiPGbe7rRJA+9Qq2bLe/emuA8OUCUsV4YGFZXy7FAO5O
N5bBcG5h2g+a1cN36H8qY1U6ZZ2ebje2sddAOhftb2LyBc67bKzUByWr8+WeGuvemerZsNM0/d0G
8o+wb92mhMGmtntx31ari/UvhbzMCi/+y1bjTu+MroyGc61rr032NFd/9+kp8YlD2sNianu7kxsL
nTNrgdzeq4jWj0JziEthbIvh3PT63RgYSMx9zdHnK5ODpeSn/Lc/TDsI/zo3tFyyJCre7zsypMB+
l100J6oIEjEdzsZsIm2RTeZ9n+pIuiOaeGpVsT8hSljcBdGUuJlm/kWc2R4ksE47s8KTNpl7ZZ4b
y2q5BDnmlj9XJGApMPwgzprhjK1F/IhOXnuaQKZPMgfDvZDOe4UIW+0h7Adhgf3HnbisgQ+4wNyN
ktBxzZ8ldXYLyL42O+9noBR/EYu2f75nYJ4RzQDJgUKIqwWVtVarY4E0nvEG/14B4Vjzv6U2vQV6
tcMpfdeZWV3yYG8Ug5GE4sW/1v+KuYRi0Yq686TL0xfk3N66Jv4uVn3pivE8PwZyarlhrRhfoNsX
Tjo09TOGJcnBEKMIy8hIizN7KvN/8DSeKqjXVvna0LGjD4Jrh7Ev23GRjCfEEeTjAOqws+PX+RpW
JnccvI6FIM0rZB0/NIVgmHWTDOdYNWIKioUuvefpYL4GgXJM+j6+C7K2fkkjM7gLDYQ6JRmK7qDn
vHSjzDiWoTKitqYrbkvW5FRXsXXsLK29K/p8whtGanHA0X1bTM3PYRYLbmh1vHMQWHYyTiE3KdOH
qO9hBvbtXpn7xuzgO0quxST6ggyx5leOlKVYddYO5yrBrwbSTPQa903wJSLndhiGvs7ssFHeKFec
nHZWhmNuTONBnurY7bthPnST39lj07cPSKn6DyYHlFOT4DpZWqCf8knz7VyMMNtRcPWOu0LdWcjX
Nz/fvwi4LjX0nFlLCP1h19SinHS+pg1nfy59SuKEEhEWbMRuH4jXe5NWCCC59DkWUUO+bMWkTlVM
cs4CtRVaN0+k+SmQi+GYGmLvGmMn7/Tq+rwHjod9smCEhDPrMgdJb5RmnsPxrGe97CSmMTyhTzPb
aqj0ByMpQrdtzQK5a21P9WyrZcRkQFEQTYU7tYrrkh6tTL/kFGrG0j9FcvAWzygGDr2GEqgoT09t
q5zKZtzDs6+vHBIuylJ0CHaDccVqHvWs0zHcredz356IwFwEQMYXTW8eJOE0lU6zJ3K0gAaXp9LS
HvID70CkZi4//7BuDJJKUx5H83koh5McRbYiYUcUvFSS6sy5vrN+NntHBkSiTorOXSU1u2XAtW4+
UzHeubVVQbKwBIWdrlm2NBmeADnQnaoFddL1eWc1baxegHQeQFR2Iu2ypqe1pZIW+YR2XC21Pxop
c6P0x6D/E2KqcnubbAwqDVmI/6BhDOVgdYdTGmNIg9jMZ8oWwvpZjD2texOTyUGb53ZLG++PhV5I
ZxiYhbQpX85fOPqCLqbWdA5qnhUKJNRDFLpx4jTgA6rTfmvb1K7lU69r7k7TyxZYLZ3FhXMpROKB
R7HEZdO+X/StHMzzmSRo74CgtYPD9WAemUjt0RrDyha0CNxMCzN3MpAmCas+2nkVbA01tVYwLBkC
ot5VHBo0XWhWKh/RRbOrpvYMBiI9aGnocCLvDPbGmcCjElAFJJD37FrvbJZGeRwLVTyDUjwBl5sD
UZDGfxUUsNq/5LLeiT+vcQ9QCE6ChYpLCLrmCYFUj0VSTRgca+m9QIz9BWvGyC5zYY93eD2MtIQw
P3ZtkBsYzsu51MuwbJrBl84NOovyi1n97vUHRC1sqk93RnGrUxxtIGzEQCQ+VvGdXCu1YaWRfMbx
qH3MazPEMkBQjl3ZCt9vL9HrSxGN/v9dHIDyV16JbSXVRqBNyjnu8/JAbqRzxtnc69D1sQJlCiSa
8GjZh2ta/WjkeSYOonzuevVVRrFcrC07whW2Tvd04ZdpuNxyNMUuVzhXZJ7Bq/uXOFzXp8iQz0gK
fVJEVxKfkKY/BpN4otT5VINxUOK6A+BcT9jCvuMhBAQHQdRcvStRXhkSq+0V9IZ99P2A/gVEvXtE
4XZWxsbbh5YWaUjOZgLHNRElr+cgjTO6V+qtdNb69kffUifU5Xp5zIrgk6Ti71YJyKf0Bn4TiVTN
NihuaM9z9VxF7R+qBRHxAvlDViEjSBwAbna5KwDG+kHxReVcJrldZ/8o/tfbC3QD7n1PKiwRJ0N8
JT5vakFtzo2k4NMkxrEtdUrzf5yd15LbyNKtnwgR8OYWAE0bsltSSyPppkIaaeC9x9P/H3QuThNk
EKG9Y8dMX02yCllVaVauBa+AgE1Wn7i/5Eatv0RVNOQ+UTlZgGbUKaBY8Gat10RSN+6Grh0lL1SN
IvRSOYR5xenabOMg3ehtwfNI9L+ofTC8sUbMO9UYlvFoaierbHQ3TVLr0CV1/1QETuVPQPo9Y8br
NU0g/VXZPzupmzbc8MYxg+YHF6QZszRAVlfUYCRWN9SdfortH1q3ENoccyfbZ0LduHVvHDIYSVA3
41AzMbwu/kwCUZG4a3RIkyeAID1aaqklmcgRp8XBkMt4V1ZjupfSNjz0o7ZJPXt9axFbU8SECQIJ
dwZgL70ukMq4VvpRPzFY8qQX6NPL8evUNsdRjp6ChKll7UGPfkRKRNUdOlpDQZ3vtUcl575z3jj3
gLSIlIgwLHZjHRoKY+zI0/UT1zWzAkrmQoX/xPTo2307tz7sot6yhNoG6MZVCOPISVvHammcHNhg
nWY+TDC2D32ABNuGpZsremdpdX2qUW0XgV0Yp6SugZ79E2XRYyP/uL+c66eU7IuJIPoVdCwINi8/
X12WtFzRQz8ZOpVBYxgHD2Gyz1BdMEjcMYk0Kejz3rd5a2HwNoDgRfv4Gheq56LhHbGN0zhQDB0m
C6CEner7sq221CRufC06FfTlSAOZYls3qNJQMxv+oZ+Csnw1HdBnofxs1L8qiGbvL+o63EItmjk5
ICL04UjCLjdyKqPQKdDQOyFV8ShZj6UW+aEMxbLyU6t/5+r+vrkbJQDsUaKBEI2uIqYv7QFQ68uu
nYxTZswy6rhEDiour0wHpZvH2hur0HkKYKb8amc5rL4tLbyDJeVMBU96VTTHQZmMc6U4kez2Zp/M
XmpoiwwGY1vw4Bht+EtXsxBIuZUOhSsFs/w8WVZpulpsRT/vr+ZGYsBqiIpZEnExpdrVaoRiogaq
Gid0KtQqci0xuamUHErGOW3ZixUY7+WXDrz3NIwuK9/4emtk3/J4cldTXcM6f6xLa7pG9LWUQU5W
gLh4IT4OKdNOzT9aGJ/bfyz5MesGt233aahuId5uPVfUD/mOxMzc4OtW+VglwNPgZjmp449oNjxQ
dt+T5hWWShprzM9qsWeqY8kg7eH+tt94O0h0KJcCzyaeXmOnsmSB0RuVeRI9wBQxBv0uzFrpmPcO
7OWqXOzs2lYSVypHyITpDe3u279xEaDNDUwMgjTm5ddloApKT+KrnlgUek8/GIvUN4DbelWkbcla
/1nLKhjlbYCQjel15qLWwAgRzoY2hURr8Rzv4HD0Y+dbFYmXBICj0LwpbJjcQ0wo6Pdm/RboC+fu
ccqPpXEug9/pdHDCyFXg4G0oOaQhQwfK3moZf9ce7m/KLXcgb6NvvYCOoWlZvWTCotaimal20pVv
oor8qnF+0bfzbfV5KQN0Zb+vR+3YJFuUfDeQS0s/7s9gKPzYbNXlKRRzIdkxgRMRbXBUteAgUP/V
ja92OXrop5v2s4z+tZ4YB0trfdEdw6g9inzc10Z4TEPz4/2duH6b+Dl4OcUCmjbXVUIrmY0QqsQT
8o+Fh2Zw9JjEtb4jrSSLAL1K2cD+60d3IfYETLhI6HC7rtKHSYvtUogINrtmRki3EaUfq2rmZv0U
H+8v7/r0LTQyRNEyLEYkl6v3vZZL06xbHW3j2vHKVPtQR403ZMV5HrW9HXRkZCbvfvt63+z1k4hZ
DWD7Epdy9pZD+a6GVoZGCCLLNE9S/jbVr+H4bxpQN9x6D2+u7p2Z1Y2uSnk6yYFtnrS42FOv/q2A
u9Dy7iUeGH8gRoTIyx+kjdGgGy7D4iBEJtIDSr8usPRhV1eWCRlhVS/ljtAMnsKxrB7SNM98Wyrb
nV3C+XZ/R6+vsWVH/7/R1Y624WxaYQK9Ws84mk8rgpJvX3wNKtHu7lu6cTdgivEAsk2KWVclybwV
kzEk+Ezu/Ihgr7ecI+fZU1P5mKtPSf3Yh8ew3PqWNxdIhAgzGpj+K6oZs9QBlPSocJNTuCmSycoX
U2xRVGwZWV17alo3udQtDjMqfm2ZroiN51L/69iTDQQuRQsN9V97XToKnNiE9sjhTnGCYNdQrvK6
LP9FuanfiNCWy/LywcESzxsRDV+MHOnynAV9OVaqFFqn2AD3Zipx5ZX00v8HKzB4Lc0gsl0YWS6t
2JVcJwsJx2nIEVK3B4X+nE3AcN/vroNb2AvppxJqLigzbeXhiTmDAxWtfcrlDLrcrJK91ElttE6c
5hGWitkdiupnGlpbGgq3DIPoo8kFhyI1q+WWeXdZwQs/TZI82icxzCi5mJm5Z+QrQ/cvmndjbKVH
pVWbg5HkxcZR+yPcsvp+DP9Aq8OTyFu85vvQtAGAsDTYJ6N8m+UviP3ts2g4zhnMX9H3EcBkohx1
Q9r1xmO/FBLoXzEq7Mb65DpNcWT+49GG3CWSo0erWTBnm23A5TFa/0RcbIkRKObBv3S5O0GWxqUV
SebJbNP4N9wO5VsnyYJIQVQvuqQXnl1piU/erh9Kc6b6Bk07lG+hBzGW5Nuh1u0rZTBeaFPJXh3r
9ufYGUygembld4r0c8zm5GMkS8OG1954HIDsw9JGtE3cvdbmLLtSt9OJa8yaFS+eDF/O/aL/J5Qf
5uLftnpVjG/3HfjGYeSh5WUHqQh2fg3TnKLJKSeRQ8ZiSN1OSa3vogXzdN/IjZ4zyR9HfZGE5Jys
WSStqi/gJBTmKZ2qU+HsMuuJynELi7ybzG7ghPt5+mmK33kculn4EjAHItqnwDxrtF6UfNhH9vDU
EH/XbjLsavuts4+V+lw0zO7tkpB+V2/WG+HAHxmSlROxKTT5QYYxtLXmtZV0aumCW/Ekz0qBb6Op
/Ukxa+ctas0288ZEkw9qZ/UZ8jc6B1xXQycAuplP/3V6xGBcRa9n3sP0E9F1Dqvim6idKHAtVciw
u1ppDgh1gMAltBK19dUMLpXQyNp/x9mYkZgZkkjzlWTW/43pr4e+qkW57DVhisROH4meeaqi7dKd
ZMC/55dh3GXAAONFWCGfnO9G1Vi2a0hZdVpkIxPwloIJbDU14D1oS3VO6ddNzSOhkPiIMJTyVQ8T
Qc7bqCTMhZEoHXeZkCy3S5Uk9iDfcw6pPej/BLNWD64zGvXnNszk2K37Jv8nhZW/dYOmCIiSDaeD
bi0oEx9oHf12oUqBJzkRj2OTTU3nTwPcTo9mb5HQ1DVVwZ3RFWZ0gOrFLB+atum+y72kqDsJMg39
YBpT9b2g+PrNDPosR7TWEIFndfk8HBGaszQ3nVWj3MHal3+SO3oTG3nwOn4CqA6nPePePJHLTNQq
akNK22nnRqI0E8nloVCgzlPKMfadohdP0aC2OxHKW1i520YBApL+G4phrQJhuVYiuegj8zQlx+6L
Xej+XOyUZt9Gf5twLsuDiZLXkviXuYfV8mo5ZIJIK4l9Hc0VofnFqboHMvuNKHT5z7w/UrQYuWuI
r5kVXOZHV49yFpV6KWcyCb3ECTB8VcDoMxw0bQvyflW2WCxxZrmfyVmYfFQvX4A0L8Xc961xmuJf
Y9O8aHF1GPrnKM/ctjdeRls7yPmHNnF+JMMWhdn6Esc2EBtAdYuvsNKVbaNyZmkWhFJiWoh94j29
MjfPjUcrrl2FkTYFfdhuIxJZR4mLUTyTJUP6xh8rX0kds0kAJpmnrordsI39Gnx7AIn+xlW+flqx
g8Yt0DbIcMgD153qrguFotaKfVKK3D6kjc3QKkhWjxEZZa92reoHqRl4cAQ0D3Foz18bsyn3du98
TSy1e5qyQTlNgrAgrWFbnIxWO0kmKlBSm8QPeg97sDBycy+UcIsYcq3LxEQYhDb026BjZOYbv7j0
iWhGh0lvYnGK0sDVEjSZQyn73AfyXhbPwj5U+pNTW568UBkI6XmY6l1eTgB+Oq/MfEP6ZA3Brg4U
t6YJHttbv++q1kdxjSIMtGH8NPATV8LYdRLIVCvFSVF+h3zEuNorzYdkp1eBn8szvP+UGjQucqV5
LuqtL7uOBBbrAI8QOliSb2MNB1ZbBA20JhWnjPEbt4gk2Q2FuRFu3Fwj5GxUZpfzQZv68htISmiV
cEHyqA7Vf5pFOzdWj+K3JDxNOkWieTOCYW8Eyh62SCT6tpCn16dEg15dQwWF6gL8rqt4PSxUSuvE
bSdbz91AzvYyQ60N+Pn7p2TLzOo61UwRBnY/SSc1mtzWOEjlLwWFnPtGrnJevtgfHDXE0qRuRFiX
e9mkMGMnwpFOtZ0c1KF3YUk0B5q7xre6h2s1bYRnl62XTukGXOMKWb2YXpQiyHqAKDP/eWk6i1sJ
MHwcnIUC/5XlS7p1xLphvgqlhfOydmfN+Jlq/Sepa18Re/t3gJiy1YlHxkc1NykPvkapZ08f7+/J
VaT554eBY6E8yubQgbv8YSEFyMSssuDcNzuoEGAn9zQzOlfFPjUeLOZuGVkI8o8Z0p5QL7ewoKnF
x0UkAcEXX8mOCgjBLv4cFzvH+djVezXOd+V4jOOeKl/tReWj3egbujnX7wWxMRkVLxZ7ecWmAP4m
1oRa8pul/QS2FEs0FroI6rTY8myZrStthjoY2ry/W9fP8WJ4oe7gyac5uN6sMNYNpkmDsxOp58Ea
3InBdvSfdkkWPvytqT9dNNiaEEPnfltun3f5aqpYgZKianiuhG37rRXvG12Zd0H+HdD5/r6tP/QT
l2HGYgzYFkEAWIc14BuIjSZJJIFoycZz65pJUKeuaBj88VQ1VkY36WizavDgja4kEYfooZO+WhI6
0244O9NTUUGdIc+2utd60OOu0ivDL6dOgy9ZVjQbh+n6K0AKgSYT0QL0UlQTVltDVUHJ9DlFqYQe
Nc2eY5CLRxo/y9jaxvm4drVLW6sqrqWmZcU8CKKsU7oM/4rBL6bJd5ji3ueh/TWW9Hkfykn0EMhx
c7z/XW4u1CHuA4pJrX4dQ1cC76eqkJ6l+FkO9mbxnNaR73RbLY0bwR9gyKWQpYB3X0aWLneUAmqd
OVmcncmbvC6AFbP+XOr/URTYzbT90t4dwkOVS75RWBsR7vUrasAa/mfSYMl311JGmj2mwkHM/swv
az+lla48ZUaifbi/k+vqD+QuDtEz7yi8eVAbrw5uBUuBbY1o6xm9iB5H2jUe8McSdMmoRixO1j5n
1PjQ3K1rsXG6btle2Ee5LpBjoD11ubkpxEL5KCEFJyBBG1Bj0avECyUoPmD7SVTtQ6mVX/9+uYA9
KTnhO4uex6XJSulUyek05PzQnYxmfFY7WPFX9nmfNC1TnF/u27vOuwAw0H5j9oHrCjLnS3u2OhW5
NhrZOe+ZGaYkMYSB5JfFOOSv9VjE6sFJ7Lk+Aj1J7F/3bd9yoIUpCJE9vJfq3qXtdirSqmlm9Pwy
RrDmqaWVpum5//dWFkQi0xlcCKDNL62oSM0AUJGRYG3zjKtYVl6cUpl2963ciPYAMoCyZMwL/nOe
tkszQTbIWdKK7Ewzy7WM0GsHpk76owz8OgzHvWQEO0QSw8z+JInulNpbgdiNmJ+xCZCexNQLHena
W2UryDhKE8J3INxd2YzbfWVlZ9nKfqhGJ/bw1YRuUlhcR2MrvFyff1hVe4xredoLqMoPeZu+wauU
eQl5nbsA1rygVbudpWX6PlL+l4cSqATlcXJ+0Ljr8a9qRv03gZ3k3DrSHk6dl5GApKlfa7Glg37r
OgaQsYw7QpdBo/ny4zAaonay3GdntRPJF3QOhY8Q2/g6pI6ONxjqhjfcOlUkw5wrmFBUlFUv7Vmd
5uRmhmfL6W/HSVzAGRnxwPCYB1u6in9E0lYRgOOAryTjIx2+Gv82YdkDTizx2VE0+pD08HGogSIf
DYSAn0PGj/2+ZTpHzqR652QSNyeMnT6AoPgQm3Wx17TMeSZZiD0QoZpnDVHvp0EtfciCgNlhpbGP
k9NaftOExlNgVMmBLt5LUJXSTo/z8jDEWvAoa4Ppqm3V/9Zt5Naltkg9JMkqKB21+mFSG3LlwrL3
VMEEk2BJu/He3rqpCYMY1uWMEw2vPnCfAjikBId8lTT/Jn94C2XhKkqyx689vQm8SQZ0ef/I33Qq
uozLWADsgOt6cibZQq3HOj8z+PxUKxPyC896mJ+s9tt9Q9fexK3CHUm6yqwd/nvpTUnbRhKCDQiC
EsggYJspqd9yoJPZesn6+e2+teu4iYcWWklGHqjoQGJyaU3MpKWOWeZnzfy3t47LwENWu/Xwnx6k
T4CJP6Ltet/iHxDwpQtjEjokeuCAGJEwuDQZjG00yApE+EaIJg2Y0qkt3ESKnF8t3C6zWzAtSK6n
OXXhUbYA5D2gj/Oiodb8j5wUxmcVrpXJtfpy7lyrMLXOLeVEe5jbXP1WdKL85IRG9SMATND7cpYF
THUZpfG9QfRsr4Ow21jQrQ8GdhtYxB/YwvrJ6YO8Arg05GepZSSllF3qxwCJprfEHjyji7dIFm99
MhJBemNsIf9bXTdjGDQJ2VtBT918mBg1PQX5tE+R4AuFfHS0hKm1LTm+6xPHpQlwD2Ypm7GR9WjK
1Json05BfjZhQCqdfW5+r+zikQ54E4Y7h3z8vpPciHQxuAzRMlywoOuW4/gurbIzNbKA0CIgK0st
tXvGnb9mIKgfg6EUnxlIsHsv0xL7Uwgc2CRuSql2jn0B21VojIBS7/+em+uHm4ADwrgM+O/LnzPP
qUOuVeU8KUni6TFdtTDvkbnqk5yWm1N8CHTIilAMdDYsL3fZ+rRQciWDQGhriU0vLXd0FWQ54YDa
o+73puQlyUEL5b/O1Nlmgm8aN2wd78qlFaGM6DaJKT8PypHhcDeNP/a0RoZi9ix5ALif7KiMbCCm
ryPCxShEALC3gIhZ16xUJ+lTeZq5ewZoF/QXEuyNaPDW5sG8toxzMahLefRyWVUeOCJwFrFbZt4L
4rHklG62ym+df22B09KQpy+7TnNDSygacVR+DpCJTADBV9LHUXwSQDCDeSPNvX6FloFvKFgWlDtp
9SrubIOx0qZRY8u0dDf3OkFn52n5vFP7ZosAbfnma88DFgSpECndcg5XmxdNdRtWi3yuVDyJ4JNc
fpZ1Vw8QRCC0+THZ3xtni6TqlksAUsIJmeaFAX9lkynKBrgaGqp0/sS+sYzZj+E62N8/zTcKjMyw
w+3GkWKKmzj6cmlTPzaMeDTFWQlLZArosr6GeeWJ6S0/opfrl7bhJlsRxC1nZBaOI8x0AM/t6krr
tTaxZnTMz7r1VGZvqfFYy1sVglv31Hsbq7eB2krehz0au008wcP5MJfM9sJfDBuWxsTZhjfe8vz3
1pZf8+6ShvWztrQ6QNLGSHddonq5Vbpa+SVu2qOhbaki3PIN4CiAayD/5W1YHWZ56OJY6sm5DANw
RdwS50EFvdVgu3HCGGCCC9UhSAG5tVpTOipVO+dJeQ7MPN81s6VVYJM79TCNWXTMYdvZ2MQby2JN
ZKxMgDFcsJ6Zmp04LfO0Q5y4KMN9QJ/YhbzkLxU1aRHR0gLfueQNNl3/1cEabTuKJ7uvz/qoipe+
g3nGLiXL3zhYNzxiGQ1mJhmiDyytzEigjhNY0ReFBQq7w1s5hs+J/KbXA0ln+ZrSWG616WH5N5RC
Ow2yhhClCdju3SLr93QDfBHqG6WrP8Cri5uMyh8VFmpw/Cgme1fftIJp02hY87m3uvFbOiVR7JUx
06H+MOnFsa20SPY6Oguxr0WJ5PexYR50jRknX+myynBRy7V+JGAJfrSTQIUgqFrVxQvrxpviSf8A
O1INiLx2wp1AGcTa6W04jF5VNyADJ6NqQbDDgfpL6lQ92EsM4Joec/fD77izx3GfmmLoPha52Q7H
uqwTza2gY2lca3DUaBdY/VJNzEXCn8Fkgj8o4RDd+HLLlXe1R5S9qJjj9FeqN2rilINThiZRbKU9
mFn5IOSMwnkzyA85KEDPmltrcqMwbFS3qaFU6B15EZUaome7qNINOorrAJBXexkXAaICEI1SxuXd
gtAKuSgolTOfqXWLVHsostbXnIOSarBxBo9w8e5npnGCJP4wD2IjILq6rP+YpwBFegn4cs3bGuWp
YndWap6HJtjnlamQp0ReKIpoI9K9urEXQ1QNFi03mnfrWeyqiru4n0vzXNg54BEoNNKaDCJz65ZB
5fZ5EBtndMPgmoXKqRwNWFRhnoHiux30hA4Up03pK4buWslvyfmy4VlLTLLyLB50sO0gj3ls152r
yLbCdpA5feCD+x03VfGkRfp/cwfwPgtTdMKiYtbfmgpIeZ9rxb4cBvMgLSoj93/JrW8KQJiPyl2I
nZVLZVmo90jcAL6qFb9zDrqyo4C28T1vGwHZwkclqF2HFgRomQlHnnluAQI2NElpq3PvbxzXLSur
rCBzKNkEIsdK89hSaLTyg25sBIDXjoLrU5ym10i9gz8vTyB8lczDF7qGPHHmM6ylKkeRPEDV5Glo
k0f2hl/+6ZJc+gknDfw/nY3lNKwLH6GMOkhtxPqZECrzwM3OEO1OhrzLog9q8jrp32T1i0zZWNZz
r6VuVffTHn3RU6Az35FuvZi3lv/u56xTotYMRi1o+Dma9qwLWAvN59b50qr7MX4a8o2+x3VECgqJ
oAMkwsLez25fbja+n8SWIVkIs8rm85jklhuUwAcF0dwedGZ9VrOAt4An5UNvlJNXoUW7v38+riIR
fgN6L/BC0JmDn2tVmFG1MAFJaVnnlPeR7pOfZF//3gJVed5goGYwGi17/i5gtBdmHmdu7HMpS7qX
cNh9OS23xC5ufDlKFMAxqcdAObO+Upui6QqEDrlSu2Evab8BzD5L0Ul/UKPUJ03/62uFighdDbAf
INm0NUVJH6ER2EsJ22bLj4ZKWTtHGlAvzC3xw+tDT+eNxIV/gjQFc3q5e4hwlooKRztqkf1T3rQR
Lf7ogyKcjZN4FQKDlX9vZ33w1YbmgYydZJhdG6qKJPoCeHdXDn//yC+WQK3QEOCvP22Wd/4Q4eJ2
v/Cq5FwKe7trNFcOgtTtwO76IhXSQ9/O4gjHKkRNYpT2XZcbXD+5vbvvmFeD7qTTOpJd5BeGtgTh
q8BVhjdPsgKBtuIkuQMST1n2JVR3eaa/CeYBq4M1+1U5vsRG/qkcxzd6dgtANE2qjV9yVd1bBoR4
LJfQg0twPURgBhUI0kZ1zuQo9HiVvHmoUms4Tlqe7Ai8e6YDhbKv2sB6EJOqPNzfiFvmmdSFyJQv
olFmuPSx0KzK2MkxLw0ODJFB45cWYWAeWyj8Og8z3MlmjjqjsbHsq8SB1IT+Mm1JVC4pNqzuv5iX
Bry/0Z316UVEXw2qbNH8284fhLGRDVyvUKfgBJkGcDAoWdZgNDFJCQw/9XieHegupQ6dg9GTxD/U
DKtBp5gneXDbbrzX10cKowuaCbEoFG3XUw3ToIWDEajjWTE+gqHiOYWF+zU3p43o48Y2ktwtthij
W5jbLz9f08nI1oTWeK6YKoNfxO3snMFgsNnKJyWqNiKE5cK5fLF1BsqYW1wAoXjN8qC8O75lIHeN
GOLpzCzI80CDvpSQaMm3SIdvLYqyF6MTCPVepwKjHdcSXa3p3DRMpg6vYQhMOndbWGj/fix4SRXf
G1tdfp0N1h0Jg+lszSGO4MlF7TtycNLS7L9c/1E3z71UPhflMZI2vt2t3eS9WubjF/DZehBRlmS9
F0k7nUPzIbKkhzxxTQAl98/3zb18Z2R1zua8YApRrqYzhb+DpUduOkxP3XMQ7mZp67vdcHoEC/g/
pRTYQ9bsaCMjZI6V1PNZi4FcRt+0RvVk+aelbbxXN4InZuJ5QGDfB3xD1//SD2sLD8/Nbj5LNegm
62B/lVtGh/yC8BCi3V2ebjz51/1/qGXfW1xdk8mgJsz/Y9Hq5r2tFx+71xmiJY9SBgqZY/GM8Pwx
H121/58s0w6gZk4ew+m7XGuc1KNpBsN8Nl5Enu3q8pCRn+8pWJrJj/oD+J9m/pj9baV+6W8xEAbE
mBnZq0cJZuBhqhRkfOKYQl8k7ZIy+ftrmVEdSr6MhxNjrhs+yhQnkaUUMk10bWdIJcEbMqtR3TZc
ztGumaKz1jCerssbJ+KGlzIAwVNH8Ab+e41LUOjdKZNWy2er71774phnD439M9G7b/dP3vW780dZ
igmoxVMhJ778cACa6qmOA+UMFWHTPjtl72YlGqH+pPZermg7q/l13+KNc8EEn6bBU4+7MgOxzhJn
PW2VxFTOkODoc+bGjeKp8X9DClVK/mR2j0k/PMB9+bphd1nK5buwTA4C1qeWtDCRrXxUMzqb6NdQ
zvmzZB9nXaGsBif89C+Uv8x9tfmnysx3ivXXMcRilqcI2Acl9nWBPU47jk1nK+e4YcI/eUqk7y2q
jNFLJG3kMdcZxqWl1TPbl2qrxKPFt2xjt/shB2+q/CWvEj98FBCgbWzncn1dbycNZhiYyA7lVdYk
91YLuSrraqbd/OJwaTOaLwz0z2IFsjUB48ivgBvvvtlba2S/aDPRANIJji/9NXKguDH0XD3bFpNM
zj5sXy30/ITXRT8keWNDb7kqLkoHbaEph4pgeRzfhRK1HCVzbBfqOQPLOgx+1LhoH0PVtMsqN6pO
Up+4Kdoe99d4ffaXKdeFHILyhsZtemm1bENzmuNUPVfyCQRXlzS7fHoLumHjab+xl9hZlreg84mW
Lu1UItWiyqzV81g2nl38CBFKiqMSDA3qco7xCBf8/YVd6ayQx1xYXH29NB/72bAavl6RuEkKH3nh
5v1X2uOS5lVjdeglX28cRMssl3zdlUIH0Lhf8Gc7/tsY1ZNwDm3mDhViErhZE1mHPDAPqWp5hgba
fQu0ddMDwGpxXSz8XXjd5R4VcaZ2Zlep51LaxyJx1bj28z1QT6WCQK5yhcVw6xZl4o0yM7QBRA1k
OlyVABwurYaTUtKb7vG70PiFeIo3OtFO1vySxED+RcQOsXHtdha8uZlzvP+Rlv/26lzzJODtFLmB
Dq+HxhSjHuau7lTiI9uAD6Ip9rNIk/19KzfeHXRoiBWgmoEgwVm9O0NdzXYWCjwhzj+JcT5Xs+YV
UedLZs5AsMzn1KhpNRuX8a2dXbg3SawBMvE5V9/TDOuhlqh3nYv+XxjgBixMEuq4rjb6k+2iBKz9
biTVv7/am2YX8pA/x4y+/yrADftKLZtaoooI2h0580aa/NHMXHt8MJWvZVJ+NqW9Gj3D6vXXQRKc
ke8sr17bAnByYiWBcS7GqmbqdSByaZFGub/AW5+TZ4D5eKRnEOxbbauWRloei9A4x4I+WsK4avvf
VD1IMDYHfb8bPlSxdbhv8tbRpGm9kDSBPWSuYhVfy7NBr4cjew4aV9610ycVer8qPgzFZzm19sOc
uMpGDHF9NojjCeaWotpC67fazInZXwmC+fmcqrG267rIfGgkq364v7JbVugoExotnFpXJ3AK9Vkr
wnI+qzMB7RShVwNd7t+qXhCP8IySvVIiBDm9jvxqASd1UlXz2ZTmbG9HMK/YoxZt3CbXb9mllZXj
F5lj0rImMegRMX22EG3ZoUPXQpdqSw+O0IeNvbthj3eT7J9eL0NTa9jb6MxqKpJEOYtYM78XhjPt
ld4mPDBEWLtgA7YEt6/zY+LYPwRy/y+iXV1kiy5ZTR5C0EWzG/iyaEMmr6DLkoqq7TeO2XKMLu9m
uIoRgQYPpXLM1kXdMB/BeyGoda4z2bWmwA3HiSfpoxH8nu0nLd44YtebeWludarHShoyB4QnQKXY
M9LJ48B56PbWf19xvTS0XC/v4iyV+rHeBrIFCKX4Fwnf5zCKZ7dTXdUKXcl6kiRjYejsXnTxbUAZ
5v55W6KOq11dqprMm5NqrekrLLs0nYQ495wxSPtrCh7Mb2X6O4Gb676d63MN/n8Zq1joguFGXa0y
baKwkhCYO8918DMDec5DJ7KNF+7aHzHCzBcdTfJVym6XW6kgczbaRWafnTSLPOB5rImOEaD7dvhf
1vPO1CqaM7PcNkvoV2gC2blr6WW+i0YoP/+HXXtnZeWEQzDHfTGxIFtk+7ad0eLb4hW65QDv92z1
YWBTbvI+4MNklp9LZe5l9PM66802U9hI4s/3F3TrVL2zti7qLyQYhSnYNsVIm73Tic4P5vbT5ATP
ST3NG/7w5z+39m5KGCRNsM4tBfRLh9Dnpo56rbLP05T7KmRXom1OjaPs5Nj25/7RabsDwmwPutp5
8mMypW7UKQel6L47sfhafkx667eTCFebD5pC8kPBP0yUl0wz3Un4FkQ/eMFhAlJf6G6f9ISkH+9v
2PXnWfxYpQBDYMGLuHpD5jqC1hdMDIRk4wwCjrdd9dvR18VDrttbd+yNKpqNrjDHlAoyxf/13Lo+
piXK1YlG8P1P7BwZRc0KNEMkN6zhIIy6yRNj+58mvYaZ6naZ9NeT4czrLRyMBDWEGmAcLz9YIy3A
UanUzj2kfj6dLs3VY3kL4XEjfAI3bWOL2GEhKV7FMkElSUy/ROa50ko3b1Bi3JHzWV8Qx6vfhpc8
rDeu2Wu/p/gPh5INnQGstX+GSN5d8k7B3EYgaoAOPQzckl39U2YUneTkm1Q5/UbYez2UCriW1ILx
c/pn7OLq2tC7BBqZyAQ5lKi7Kp/pz6n5AfgG+a2j/gQCFaPDajOu2qcPmeBctG1yMMrfo4geNLXU
YExI60dd6afHqTZ+3nfpG7ACsL/IABB5gYEjnrz8yHanMBojQusc2MrTIJnPdSs+MUrtFs4XlTQI
oVjfbLqjaNI9dJCZ/mxoj41i75T+Rd3CgP6JWy/viOXXLCN44FiXXv/lrxmkcXCEoFmsfhkJLGxm
or85cNR6DHEZ3c/oX2XwnFerO97fhauDDWEY4Ar2m9cVrojVvduZidrAoOOc5z7fTeFX9HY9qXi1
5jdYRu+bWj73xQoXU5SL4YCno0s39XKFgJP1LI9bB9yEuWuKT9B/uxLarCl8SMVX/eN9a1euvrK2
eoQ1pQ9K7lPnnJv/tVPjMjnF9O+3RSzwvqGr1x5D6KAxvrbMqOJJl8tSanOSUicU59Sc3IqHUQ2/
O90WG88tK9SjaPKDUqQRuvpOctyhOC3FgqC6hiXCV/KfWrZxIq6CIwpQCwoZjjhCI3Kfy5WoYJBN
uQyks2FmjT8YheRqg5o93N+v61tPZYaXyobyB9nGAPilGYDytZRrsnSW6+eYlt1kGG6TfEfZsW9z
Vxe+WgLGUDY+07Wjk4nYHHfSNEC1aypVJFukyCi14IUpRLeffzlt4/bdT0v5itTHhq1rT6eKT+UQ
JwdWyze7XGEV93Ei5XP4MuS/x0h5s7uTnHQ+yAyosHR/2JL9u2KA5qmirPd/pJ1Xb9xasKV/EQHm
8Ep2VGK3ZTm9ELaPzZwzf/181ABz1exGE55rGDgHFqDiTrVrV61ai2IagBOwtcv7sq2CuppQ2HBV
zlRa/2ydWHTRLAGQT+P79NRov3sIvdr2E8h59NZAEgvNI9Q1+3AuNnxDI8EoYDa1EsevyMWv8T3c
mHwgMKQJ5judV9PiME7jpHtW2Ieu6T3FhU+aRUNT+k/hfUOLayUkvmLrYzLIE7Kv6PJkGy9bIUD0
9r0H57abda9R9t3r36bxadQ629PrbS/tJ+2/UrBDoliaE7PfWeXKUJmpX7tCgblkEm0Fxvhmxtr6
a+i86xNGTMG+n2kM8XLqYmOIyC+PY6pErhQCnasz8q/J4Fkrt/wVwTEzwBbnMJMvB264zJhOo0e6
kCZ1V5N9m37qTSLGx/ktUsDD5AunJi+PbSFujK/ekNu8x+WAkjKYq9SnAJR8pTfOEYhSx2I7Rrvm
Hdg3QM+hbdJw7VzOjuvyVgBbNhNuv4vXy0tcCQgezwhGMXbbwKmzVzWvduVMvqz/auX+4KVoM6w4
oBubESwWzxnKF1T1ljjXIJOlZDLM2K2sh6D6LLWn0H9o6icAmit+4DqOpXow/6EDEH02Lr9LRxD4
aQlBppe5Qd7tgNDZYTzaFSPtZc0u/MrlKco29Dbx+EXysudy6P55sMwtjbAUMkDwgSi+/II2jI2i
90rtRRAsJxzHLcQvCVkLSU725koJ+npioTycqyZg6ufochFQ+foYV7IZcn9kWrMLUyGwx0GTn7xc
AtWv1qqrtqts3reNQrAGdTkF6CvVxSSY0tCMhZewkODuVoPedDLLl7ZTAgpUHOvaaYC2f7l/iV17
eFAtZOwoSXOcr06YlOudVMiDQB7BrCYnK0JNR7UXwhw8fF57dj16FjW4UKzFLQCOdE1g7sbWeudt
ps4/09jB/n+5sGQ5UlXqJ77A84PcHhI69AGBBU8ZCWanyzioXZJmGwEqRDtLY3hc9OpA+CXvtQZy
nfvzcR2emGCXkDpAWoFi1jLURycZjVtTTNxAHKRtJsiDg00Ky0W7VsG6YYrUG61S7yK+5hL/n/Xk
SavAit16UJRNPMOyhoq2h3IY1/imrrkUGBOsI4Du4DrGqc6b78N7KRfAZ4VtlLoFYk8N/QVmWUMW
WDndo06sgt+QhzfO8RNOpBs3WWUcmiTdF/XO0HK7qobdmJa/ajrI5JWzdv1emAnsiS0gUQIZdDXj
ktIlQdCkqSt6FjqPXPXSvhvTjVeAif4hVa1jaDsFmaFm3xiPSSr884pDomTOrUnINeBfFocd76o2
cm6kric+qJnKmUs26VqB4epwAzaGew8+A3MW8HwPJT/Mv6+20AehVEFcoz4Equy09dmCoqDVXOqY
u/t7+DowXVhbDElThbb1Rz93J7M7mmVvi96xGDZvEfR5kBloL7KyFim+E7lcXH+zTQg7eA7Nx8ZY
2CQcqztrqHK3hrnADqQu30Zydqbn6GeljvWOyyp8jLoQdt42HTfKWEcPNANDvila+abwIuFnkAlr
1c9b804uFpYU+ImA+CzuLb9Txmbsxtyl/sIuCg0aBpvOAP8a/Qj6pNxO6jrDmsxhWk4FVQM4+Ui7
EKQvjFZmpNd9redu1qOmoNWqfPRV+gbLPvVJiNT+wfR9bi9BEDZ6nHqPCLR+zyWjPPZlY/5d2Qzz
xF99DV+BljHyckBWLo9+IcJ2a5Rq7g5Tfigl3fbP1Vhs6q5GnTq0Y/2htZAA2SDzct/yzbmfHyo0
8YvoVCwcuxWOdJtPfuGKbfNWt2O09Upak2VtUvdRJhoQ3k3Zr/s2r3zqDOrHc8+3N8mhpfvWBCBQ
wjTlbkiiD2R8hDBX0QpOBSx/e9/UVQg8m6JeCKqKIIzXwOW86tNYE/RIhWt4PxT5Tbfe7v/+eZcs
1o0+ghkqzRuMksY81A8uo5cQoEgspXA1yzXMY95tmtgZ6k/jq6BtUOq9b+3GYl1Y0y+thfKk90li
FK6avGoIB2vn4Keffka55b6dq3iDh+T8YoCt/v/+99JOiVJJrJljAT33ZoR2sP9bcsuL/iv0Zk48
lJv75m4s0oW5xeY3LWEkcMHchGRZ9LldK+LeWiTwSgAIaLskcFgkPi3BNLOQpKebyJUt1J/18SH2
/nrlUSodHQHCjl7yfx8RqgWwadH+AdfVwqJMkobGBRbKzB4Dwd+qqJb87yzMc/ph49WBCPGMiQU6
E4RtGvtwl4ykEe9bmTfUcntTIdMhdOVCJMdwaUWPktGKw7x0fX0XQEmbnOU0swdjBft4awN8NLOY
rg5Km7yuZzPIGDbZQyAf7o/jlgFg6GB/IUhARXDe8B9ma2j0sSCCLV3TrB0pfc7Wg7cb98lMK4/A
Jc8CQAiLs5kgdaWReKhco32AF7xVbf3Yb2JiNsXYieFJkg9oYg/b4WDVb2GgbtEhj+3eqdqNJu3I
tqZrvbQ3Fu/ii5bHKovKtB6Myh2E5iDG4rxB7Cz424lrSckbfomwbA6eaBydmzYupzdK2wYWRwMW
6H50xO6vbj6GhA9S5MOyfr6/lPPvWmxJ+kJ4BVFXgJZoqY4wiHpSFmnRuC38kg6pHSRs6yg5JBGF
z383xZZBMpI+f2oYi8uj1ztS+UHduFMvOSpqohHvvHF/38iNVaILdA58KNVxxBZbE7ujORlN46Zw
RcYpjehx/NPIx4eyL1bu+utX3JygsmbGfZIDpK0W4V/U13glOKRdNCUepXo/GmxN9VUxXo1Yd1I1
2sWwYnqCeqgFfR8ka9SG12OltY9kKE0UILGgl7rcJypMjdB0l7XLhwCi+5PInz1hMyDmeX9Or/cI
zxTgdO9saGzIxX6EQzuMUMOrXUmASDrL4aeU90K+lnC5viaB0zAgki2zCuWS+66BZ1nOuqlxMzWy
e+lzHh0R4x4V2J3HzCnV4/1R3TBHwgGlFUCw/FkWT4ZGUZo+VhrCJv2L0O5A1nS1I7afK2cqxbX6
yY33CZw4/2NumV+RYEqEi3tsXD37PUYd0tSPVfldQmzI24SheYw81W6i/+6P8cbKobz1TmFDooFG
issd4sVJlVZooLkhwltq9zg/Zr1iZXtcu6uZgIKjRkaF5Ogy/pSStCjG3GvcpKAXk87lngyKlwEy
PXtGseKvbuz5mfQbwR9KobwfF+e76UgUmWHfumOU/TfRvB+BzagmCcnLtVj+xuSBIJvBXdSxGdv8
KR9uOakXo6JRxNZt1DfLL39NVvxj8P+9dsgbjZo8mSiekWREFmZaTUcfPipbt4+evcjVFP+10raC
8KBXf/WeZmmfxL4lHaIJnVIl/5T5h/ub5LpLcv4CesugAqNZE96Cy4FOogfrYJu3rmUmUK/ZvajY
gf8o5ztPO03TZkoyB4WKMYB28NTw0i2spzUM0Y3TePEN8yb7MNmynHvjNHQth5+ESPPUKsmTifps
Df8gQlzfJ3GNFPzW8lKT48lKBZXzv/DeeSvXPci61pXHQzD+yYrALvLdytTOLvjyemVqPxhZRHxd
BouoGQ+tm/SPnQEaRnIGjfZb8ZMy7BP/WOlfw9f7NufVujIJQIo9RfH+KnLKZeS6U5i/2Laho6Af
hPxI9tXT1pKYN+1A5wZzD29+YFmXKzbpVpAmutK6YWT97BF5MQPhVxp9HdW1nv0bFy2zqKNBDtUN
e3SZrpq6SJrEAlNWlD+F8XPTZtuSzk4Sl5s+Mbb9RPGn7W2p86CZGN7ErF5RZ76OeC+/YLGOQj1U
eojMkpt01SmSmzctWJvPm/vxwyAX89lGptVnFL1dmF+3tRTYVvek6v/Lccwf8eGYKV4Q5n6r4j7l
bNNJW6NfG8Z12nX2JvDygL4Ha0Tf5aWJtg9FBL2s2Zuon5PyOfRpV3XCwCmaB1I2Ry3RH7LQUYE3
A3l+iU3tydd9Wxvqo1hQWFE7WxVGW0NkxexXXkbXT9fLb1vcHknJfdibDL/cIlLMc+Ksn6X4jTYI
e9BPYyWvxBg3dy6gHZ5IiHtBfDbvqw/zHdRxWyuC37lt80kcqUxa4bMXziVy+XkaPmUkbKapeE7F
el9p4gG987U2ylvHlKsFdArwTO6zRZCoQ8Qw6vLUu0Jf2UiB1nJvK9VvdY26+Nb2nbnr4U8GN4xY
8+VIs5r25diSei4wnkXFsfg1laN937XduiQQZ6GXli7vmVTj0oYC0XAlG9HgllO5jcQnQ94OzWkY
vE0xbNdUwG7tFbp76B4haiOnuTjyqdUKnqyngyvEndMH0V6jzQYnUzbZYxcZdgllozhu7o/wViz1
0ejCCVQCdZAkjQeixD9BvDMMitrf9PxIwHjf0HWZ+R3FA4v/DOcAtbRYr76D3jLXsWTkvjMrlmZm
dWjF5jNdcBsv/qVm37PGLsPaDelgQVJur0vfi/BnLnQ/9NDcTzAq6FW2HaTEKRRvV6I40L42JczT
Yrq//7HXaC8+Fkg6Gc6ZRQZo/+XCS1oQQHrNWqTioc03+jckX/xha42Jkya/mm36O6SV7Q8EEoP3
OyjtbuWpN//+xZ16YX/hNiGkG2qq/uyFSD6WhvBqDvlaFDZv3isbNMqKuChyoMuMh1GFUqKV5eBO
Q7BBceiHqbzoWvOc5m4wmXYNbDtv/4J62xqTtjbB82ZeGoehca4YgPHifX45wUmrtari9aObtFbv
yOZ4EFFEoiFM8T4LYfdLVKAD8BthH5ZyuQ1ExNxaI9oMk9SvzMONM67RJs+CkyWjpjL7sw8esxMI
iJs04ktU8XuZ/xGt9oQKmNMLANh/iNYazvGG3wJuQpmEBCMPweXrBTYyTe2bbnRlo3AkfzioxbYz
emcIEnsKYCnyH8BWjMXPVP1alZZb/Wx97yGJ1lgXbu5xehXhGiXxzdAX96aZ1Wbi19PoNpkbwWPR
BrasPBrd3jS2Y7PrDGtf0NUPHeBxbs0Rw50IUZT0J9P8ld1+69aiB4TCHbUTqN3Fhevr0NH0W3Ec
3Tp/bAsn+lNsrM6eQL68yN3WeJ7Mb4a/0il+0yj9SGT7QJiB6lycMU+YRhha0sktkFkaUAILWoir
oV2fSO2BbjFJOch27E92gZKhZ1irT/TrqxIcJTV58DfwxhBCX249PcyHytCUyS2jr5AMPdU/maLH
MrJKp+xLeJgLRxAdJLZAvVbCwW9rW/L/67LsvyD+dd/jXTscGFPIKEFBxDrQ+XL5KaYyIvkii5Pb
DuCZ9HI60iD8z/QlFAmB8dGZSTM31+nisgm6XlOqphJdLfKd3JBtOsj/Jt3nfx8KvUTMKPApbtL5
wH840GaEUo8mlKKLBOxjLxuhraTmSlbgRnaFvjLez7xHAEZbyx0rVKBLaDoQ3aB98AZUeh9C4bmJ
XhKvtidiKgWpy0Bd67u5tUrvuua4D8pvS5JPuYjgs/awioLLaMN0E2/Rsl4DMtzalnAp0U0KHHtm
gbmcwCA2tASfIbo5v7+KvT3Ihlek834WQbj997X6aGqxIyYrS8Qm0URXUqdtNz7D+un87ywszpiJ
0phSlioWxBHURZnblpKsRN3XLp2H7zuGkCwze24R8gZRKBuVlopzlTJGh0JExFWa/nkgPOxVHqSw
MFAUXZZCjaDuJKzIrg+faFPtEwS57k/V9TD41VzJ5IWosgGZuVx3qxaEOqoTxRWR0YySatuDaU8p
Yd83c729CDp4m8y1HJz98r02VCS68mZS3RHR1Vg8NlNoT9pDGK+VQW8Y4nCCUZ47JongFxecIaRy
18eS6mZNuYv08FR45l+lBvfapF/vj+n6YMJuSMkVSNsMql2WGnjqZCl0v4bLpWIH4o8Cz3bfwnVH
8ozbAr9F7p3CCSSYl6vTjKqWTU1uuobiDOlTU47n2pNwo71l11GbAVgVfmphXwMSfbbgvV75gOvZ
pBqKSwCaO5/YZfo6BPg/TGpouUH93LYirLTPeoXGQ7iCVVqxs+y2GsbOr4MusFwhiBwvjOwOXJJs
Hbvk1/0ZvQ785gGhI8NsUotaBmLDKMrV2MWWW1jPo/zAm9r24NVqs5+SLx1pwfp03951h8u8Pea3
KoBS8OzGYgVzXctiWsoFVwsaFSmoQy09iHl/qkyRtqTOofUbhgy6pJ6t6TwlgV0L/xW9wp1PvzRw
n3AlAroxAVTVZ7lHGmIpdi8uSgWeurnSE5yMXNhMws+4VQ6VUG5DD4LeHijEKgzsam0xRFfCLDtH
HYSay+UeNrUejWW/nEljX60RIl7Br5pNZwh/e0T87k/3bVuzjyGqZ4HlS1tN1VZpYPb6S2tq40NY
129mjepEVVbGLtKUZHff3OxMLh40c1MxbE7g7AjpCGQvzVUFekdNpcGq2G2KFmpKfd9V3auqe1/0
Ll6zdpUrmHtjZjwpVQkQOOLCtflFoTY1fdIvrfFNN752pf+IWkiDynaGhi6exFHbtQm9HiE2VYj8
ebOgDLpsB0PeOyeTQNNl1U2QYpXNieBrX3VeaafJqDmaBUD9/qReH5l5nJyaGZxOxnzpV/s4k4o2
bsyXsoIPDpuH3NDrfe6L0oFC5aPSetFTEAvNPs6z7zmvZQciFLQrg0l/za0SeZH6ROHbcz0dQe+y
WyWouLo0ZxlF7pZ53WHWWdZ/jR7Vbvq/zZdIQN07hRTDb1Ma5dLXlamYQ6HLDYYhyP8I/XAfNDRe
brBUkDrEdHwYHZ8Z75ep2UNe16HM1LwBp7XDV+XveCQdpqKnet/01eXGEGfmD95mdPvQE3hpua4s
NejaAjLHKOl3UkXTAx0D5koQdQ1uxAyvQOInAmumcxF+aJZfeFWiWi+GWOk/Rr/F90uBan0z5Kn+
VTYpTnPsfevbRI9kabdeGPu2gK8pdsPY0xvbhoGRHIIp7/ZpZfZrfLC3pgEiZqTa4JylhDP//OO7
wq/FtJ0pwqvJn57gUM/tQB77lcm+NQ3IYs+YRsBb5LMX06DndELWsue9gCooHieiY8uWqpgiMZpE
tj7p+T42RnOrxr32IilA1jK98J2mT9utYEbGtmjlBNGueI196MrngCGaWfHmxNTMGLLwcHU5FLEY
xambynJyVsNA2vte0pw9X6qdIKRPAlQxLFJmOYLppjfz/i68Omjv5lHNmfVKgIEtpz9oQ7EtAiDM
Rmptsk4Mt/HkheTjyn9G3uh4G5NITqOkJUMxfLnSYxkmkFGYwQmS4f6/JCXg7kKpOox1IgK9Ddqf
94d2/ZrE4Dy5M9JxftctbuJYz7Q2Cf3wpNe/1eFzj1YXFE+78K2QIf4Pyp0nOIK6xoRxdUMinYXL
YpMBIMXDLnaaHyAIUMZmeMoUFbHGUvZ31dSo21ivCzscszXVuat4Y2FvcSP3KBMUvGsZpfFY9p/Q
t4nBrWqkF50Ucv77czo7pQt3ybU/BxrEdbTSoOJ3uYaChHpIS1fTKdVI5GToK0UdHbKq9gsarV8x
+tMrAcCN2SSWgnFw5tyct82lQblVVaFsk+SkhE/ShObadHob67Ve81tb5cLM4hRKZa1CFZ0m0Jf6
e6DcRuY/Sn64z+Nt7ntOQhGvVcxDIZkr78+r48+EfhzfPP4P7g9q92QwYiE+iagDasNjlLjlAInK
ibqFDTWmjnrsvy/hR4uLe6cX4kblVCSnanwRrGqDGoz/LBS7CrHA+5ZurB1ZUKQASQMbvOIWk2oI
yHjIoZyeVISQpy7cp+EXJe1fJnlNF+bG+uHdYZWae8gJbpadpWYVWc0kx/lpzA1oKzSHeQwHB472
KI2gqHayvLG1CCT7/SFepzuBA88Cfe9duwQsi/XrqzyUe2OiW7tufpSDM052TarX2snBtkmPUlLa
lbiXwuSgrxKpXM/vpe3FSlpJAxGEKGF7eA1giEmyQ9qir/h1ZYxX6If3MSIBRjqGKtOS4jCL8saM
4jI/CdKpRkM1r/394D1F1iP6F2TraG88acLv+1av3do8uP9n9H3FPxyMdH6xNm2dn6RG2AixxeFQ
nbQ6SiLkwlPlIMry/b7F66N4aXHhuKtgiHxxYphdffbFZCNNz1m9K8NN2L8g5wB4dX/f4NXdSzBC
ZZ0tOydu6ZS9PPtNWmQdF3N+qkTd6SRh45vyIc1WeKCvUxxzzMPaoXhBjgN00KUZzx8y3oxBeRI8
VJlIFXebHnUYW1FqZduU/Fs9xOImH9CRSZQh/Qq+OXVq3yiO98d7Y79SEaILk2al98j+8kOy0Qu5
OrXiFKo9j4ZZuuUB7CxMmWsdlzdmlicq9Tf4A6kzLjFfeUGhi1xNccrb0c7E4YQ2ux0Bxb0/oHnm
Lm9DbiUy7uTcCI4puF0OyFLTWJu6tDyZWdLtykCEr6+d1gTRbuxLGjUoakHfQaJoaaUOpjKuwrE8
UfbbaV7/QK/lOXoUwvG7JJg/x2Tal/7KWbjl1y6Mzh/14fgFvT+2uVmXp1HIj3H0paxIlVQPqdDZ
WTXYhtYCRDwOhZMJwptfhaf7M3trAWlOmUVaKF8hFnFpvpONIUg7qTx5jYZacuN0XbtthHzz/2Fm
fuiTL6W0sPTe3kRixSrU8hQIFMRKtUQu19yNhf7ffTs3nBmgwP+xs/DUZhBqPfXi8qQZR7ms6Ob6
LGUwVz7liUtj2Qo8Zv5ty21pzvwec6cK+P7F2vltm8aBVlWnoc6as5pH+pc2jy2H2g4E6blcbCMp
+ndRUEI0qt6cNjojrvkPjIT8W6mm1UmLggPSuBlVP036TcItVj5BL0GQ307ZXkjWKHxuTC60hxS/
AHhQn1pWXCVKvGZBW/9p0nJEIczPHeqnmyGLzxrdLWFjGo4lUK+6v6TXZ3/OGMsYpemZh/wiuIkp
4qaJUNen0aioOEtJ8KXW9eh838qNwGbWfCG40Xgik09c3BFZmYpCmKoMLh3jQx2M+oNWWuFGQcSc
XnKx/pSX/fAlElpzU+qtsIt5hB1WPmK++S43FB9BkgLRAqhQKZdcnkY9Nps4kaz6pFSlbCPkRuKn
sn5KsKodpxFkmNHNDbCeljp50uZbNKstUoLRPzeszHkMUmQ86UjYA3m5/I68hrGTl3t9ankObym+
N4cpSsuVa/nWyn60sogDOrOikhGS4YKJq98Sv8MaMtbN9v6kXh/SeSxcvDMLPw2OCyserV11mDKn
Uls+Ko0XwUWg/47kYO/7vuYEersCkbh2qRjkiGISECbn5XLy5DJMFcHCoCaOCLUF0m9Z8hAj96s1
ocHre57HoU6FaG6mnWvGl5ZIsxk0hVTNqa7+64YvSvuzTN8qb8Wn3pjACyuLp2hG+nFQyrw5kT+C
qBnuajtAdwm6HPjIMjUGcZ0Zax3Xy71BOEKlcC64I64Bu8JiaGNFD4XVatUJ3EHvFEVZkaUN1JVH
4VXItjSzGJvcFNk0lCYYVROhQZlufkS++j9eRw9qfTaCP+NYHwGR5/+4R5Z2F9fu1BdDQr6yOln6
lz7aN+PbEH25v+9nX/HRl7ybmOeQSJR899Kh+SrlwqT265MR/5BrlPSA4yEstwUpDqUhwHVVsxGh
WvHWy80ig2/Gb1C3JHMxJ/cvt+SIAIXneSTXw8TWfmd9cIxMfVOiaKmr1krscgWdXRpbuMsiCeQg
9aXmZCVkNHZipoqlXWej+FB1kP4jTh+PD8OAezio2WDoW0HO6sBp2gq2J83QvHCPPnE3t8sVcnLw
ytownSQOaY/QQ+S/NkVXi9NB1hPgEEqh14lTTt309/5CLU8xowDBNisUkMUC9zpP6YcIkGeXrzfJ
1J2UsYv2AkWAfTwGjwDso4M3VtnaJXNjieaTxV1HZom68mLPh0XeK2mS9CdaQ+TnMG2Et3pMjaMe
9gh3Cl3N+S6mGOxO3TlKXAibolBgL9OjzqEsJjv5JB+iopAcTRDkY4QxYp+0XvvO5WuYeZkpfZCE
nTEJ+NLLefGFUR0QF+lPUetZti7nj5pV1d9RvKye0K9W7IGc1bbU8/AIEF56qCBKXkF2XZ+hGSQz
Fz1ByXDNLbxQ1mdKkedyfwp7tX8gB/Ei0Lv5Ta2KZhsKQ+62ofdm+MqLVHRrvJDvBanLAzwXEnC9
5FR5Vi7Ru4k8JgnyJ8Mp8uXSrRJv2GmyMlJECCaHIEHcxQrtLq0kdE/WhNKRnnZoR5ZWsU39ov8Z
JVH2EjeK7ES9AMFTovW871GeUNB9tuMe3RS0DXF0RWU8INZRPkZFF79AoNM7jaV6Ni8SaMpyT3N0
cfykh5O168TOPwid/lrlZec0o7gVCNDsPm1gw8+yfOXdd8M/U5ODiA3CujnIXuKUMj+ukkAMh1Ng
/WpzeeOP6PMEX6DzP5ixfBo8QCvyjkjslS+8fyxvHJML0wsXTakQXuwRoaVM1l602HutdOnbYMUv
dfcQC3204jivAtB5u1OAnVv5qIvCkXm53esC9pRBTIaTFEWoI6ibCFo4IH5OIit2LjSO0uRHoQBM
4Ku7+0O9KtosbS/2uZp1rVEZ2XDqjBGVg5LOgknedMm+FX6mnuHIlrcZMxqG1Tre9+HOEE0HzKeS
rCHEbk36+/MCPjOg8cvYyYrEqUM4mfWOWpsOK5GLuEN6YKz/Undfuf2vYwyYlPC4tJZzyKGUu5xx
Y7Rqpe4mDlgkUIHyNOmgVVb17/sIoqA5SaLwgAHsf2nFVILUMiNzOOmpdu4CxJhUmm7+Uy16zd9W
1vHG9FGKUcG+4a/wnfPPP1wlueE3kB3q4ylsykMYaHZlfinHo0pnwdgLtmRND1ptuRlaJgHVR8Y6
WoGdG4fa+J2BXM2qZH//k5bBML6blyKvfjCZZMaWczwOlacVZTidfE/ledgONbxrSfMQjlzE901d
LyemMDIPnst7+Ty1kBVSsimdTvGsChMSfW+9XMk2963cCDq4inBHNNuD9OUVvpjjTssEP6ykU+x3
zTZJwuZYiGpuF6ba7/tRkM8j5VtoBX1/55eKsdF71djAz2ZutG7qUG72jKfYyrOdH6Tlc5Mn0t4Q
e8MJqhYVm0BqlbMFFdxKxPmuW3p5nZCpwLVoZEKBiS/bhbsiQfncjJTT6KcbUgbqNkD+96/a2nqx
0wy7Gp3IRuuEzt5wA0VP9m2az11lF2vZvBt7Yu4hptiEGAw09fPPP+zSqc1FX5cy5dQQimbFFySQ
KmsN7nEdVb3TDc+QQBYKMMWlEeiouqCOUuVUxW9QtOyisd4mPRIwwVqcMh/g5cTSFc37a8aXgIy6
tBQqkF03eq6cku+6cDC25X6M9lm1I/0jPEy50x80yU7XiP1u7HZSdtAJAnUEbbAkEIr6kOUMJ+1U
afrDWI6qo2mxtb2/2W+sFB5r1uuZUQ3o8l4OTZH7UB3iyjw1UldtjLhJ7LGqnqYmXFPku2kJZ0Fd
Cb4DYr5LS6rcJfLgy+Yp0oRwoxlhs1FbNd1YOT3t9wd1Y+ZoLhNBAEONQufIwu2LSt2kQWSYJ6FU
0Ywm+4S+zrCmZXBzQLPXg2UIxNHSiiHUSlMMgnlKa6U6dsRrIf62jb42kBCf74/oyhYR4symTJmY
Fz+Z+MvJMwS/SIowsU61LObn2PNzZSfI5sChpg9nTdDwqv953nQg/kFRzF0goBkuzYV0upiFYQhE
xYltQXBteT8MpUeMa9+3qa3E02ksd2rb0fBU2n7l7fmnbScgd+OvoC2v1pJPmSVM3+kkQEEu1lJC
njWsu8Q/jznNz1Nd/Y0nf43Q9f2lcXHCKTyIHAO6voByQfB9OWCjafOUZqDgPIZfOZNHTXWFb+il
ZjXEKcm0U9SjFn8ugpfMHx25evZl8XHQncq0VgK1K6fGhwA6ZuKJhsE9LhZalNK6jnBr50aNDkGY
gG+vmoJ+MiOz41BZOSg3rJF84S+PD+qRy34HwZOEhA7b6Fx2k80WB87UbUQ0MpPt/f170xBEz0R+
uGLQMZfzi/cq4rbyorNpCo/T1B+sdPoVmbFj+GvttleQPDYvGPEZjKNABMLr6tKWliaqSWdadA6j
4DQU39NpL3avbbLvhl8awYmo25EE5Tmg7olECTg18sJ2hSJi9EcXktP9kV8xG75/DkTBJPHItBK8
XH5OlrbSWItdfB4JOPZhHWWKbVl9YRd98GAhQvxpGFDYky1SlZGU07CnxcGx77T+kakMHF+rV7sH
ry40HLAEUnLu6ZmJ0mZ38+F+plMIQbBBjc9en3xG0saNzXY7ip0tf84rxVHyfUYtkYilM8UAhsjJ
TtZC8+vX0ExGQ1JEpNBAvW+pmgqVahI0MOKfc/2RZ9NLFJ/LeB+ox9w41jLbUKDQL8Yrj7BrR0p+
eM6K0NQHWPG9WPdh5NB/+CYv+fhMzGaHM79p8bcN1oAhN5zWLLJJbh3YFNfDIoLsAl+sNEBa51Ay
B6fMRJ46nSlsVrbW7AwWXgtxbDwjBYVZkH3hLIrIUD3N7JOzJ6co3O0qjZxt0Bwzba8IGeQNo5N0
tJnngy014aYyH7vkP3BemwpEjCo8p168cs6vip3sdvJb3PJQE/B/6mLkeqAVmtcAv0uC5NXyzGOX
V7+1fqdl1u+y6JzR82xhROX7D2I1TTzu7k/JrYknIJxZ/+Y65LIHRRD6TO/yID1nAwhEaRjHnebD
wnbfyg1vRlP3jI9B0YPE1eJIR5Ga9VLapOe0SxylDI/j9HlKo1ch/f8aD4ADOj+B3pEtujyoHQWr
LlB1pjPLkXg7Nv6wsoluHQjyXvSoU0FhLIuwLJSmXpHDMD1XYJadutd/e0MLSaOQrXXv3DrxoM/o
dmHyuAmWEWCcgAhpyyI7j3sR9oNe38XjYdDPXviplU/C+LkU//20w8EDcoHhARBZ0uQZijmlKcDc
c9zJGkIrnWBbgnIU5bf7G+Iqi8gpRy6OKxvyZElebojCyv0xV6PsrCqfmyOk0CJJLOutaZ+i6lMl
lyvDunHuL8wtwjOviowpGbPsLGo5LfGj0m3aovkTjgPioZ1VPSimv6bafWPPY5OHN3l/dKCWqt16
V0ueNGEzkv5MbbLT1MLRpnP4zyBMPAjM3irnimAB4vulU/O8VFCTOjv7odNE1k5CUfeNxpOMl6vI
c/L+yr1z1C98KOb4C982BW9zUWHwMjOCZDvNz1Ey+U9KqIZbr4m7k1xnw0aczHrf++KwaXxKR1Uh
q7uykmXHEHT4kf142KkkTJ1cQ+ShEpR6B+G+QneqajlDVOjHchjEmds22Mi9rtlREOWPYlpLB8vr
oRDyUSnI9KbdVfirXWgN47YoxvhYRUX0VJehZnfglt8SaTIcj0kBANfjxP0g+xSjU72vUjT2upYK
k1A2G1+QgwfSqcWDTErVracKGmmjbff3p2x24csZU6i0zjL1PLyXUqKVzG3DD/PzqKbpXvGkbCeg
9+JoBmnNIU2kXVcZ1ZuVtGv7/v9wdl49ciuxtv5FApTDq9Rxkq3xjNOL4Kics379+eRz79nTaqEF
G9jANmDAbFWxWCxyrcXrYjG+wXhnMnE653MguQyHwWQpdaryAmrhOquS00ny0ZzOfegO2jGuol0p
ztddcejS9nz7q9f8HxIFaTJ26TYvTBeCOZllE+Vub5oQNz52YeEac0zeuFvWQslbO4sLVNZaOWey
YO565UGJX7N3oirYhvfZnHUxu+/NljTm/LuXu/nW3sL/G6inPoiL3K3Cr2b33CNVat3FCdUuvOf2
Eq5cNRRRQNDNYrb8ab683+ReOUNDgZBYmVvKoXruzJBqv8kUsT5pft22tLqIyLtRrUEv8mpmhtel
eZKlfJTaPeSD5ph0R/UoQCbpB6XVT0CF6q3q2x8l3uVCUgKGe0HOhxboYuMEqyPx7AQCZLCTCsaN
B7ZZfQvVl15ubS2J9n56MrX4YOZO7gW7noQ7srUTr1I7Fu781iHLlsNdYz2MYnKnd0yo0MAUmC9/
vzTUK8j+2Yq5+XS5CUY7maGnxbmbNaZTTPqhLuLdRNFfMPtD4ZV7sQw+woLZcOs1N4ORgmgciRPV
uoWbmWUqBUpU5K4JOLvuUifIfofWDz15iazn21+4Fp/emFrmgG2RZ1UlE9G1SqmIzygrSUn/aOpA
7JRJrvawxxlSl6R/q1I631xvDS+u5YFmQybUOYFxyD5MemuP0kNRFrsh/JzEP29/5JqHw4I2Z20S
Cf7wYj1jJWsnvatyN/BCuyjf5RAy43eiGe1lK3zqk0ex+uvyMp/HVFxa2TO0lLE3l57Dc0cu9DYu
3EkyakR/ylOmpaktKaXqJIwNvbc6jYmv8SQcg2EaTk0Q5IfSytABUCYk1/Tw59Rb7a4u1eZkSl1y
yryiO8ncs54UpLvbC7QWrxEPoX5Pd5rLapk5W6JHfYyrwhusDg5Omp7NBFqgnwu+PQTVFrR07eXD
sZ+r/KiCUlRZHKwpSZh166WFq5j1Qeo/xOmXRDt7HloS72j4t/m3zvR3hQmkfaM4+Ie5sQw9zKpg
WAWwZMatLd4jbZFZI35euM1U7L34nvf9h0axHDU096Xcfmjjnyg+6MPdUD2XSWtb76fkftQShycl
WXF/H4hHIWbWQ3/XJQl6mHd+ZKfClmzD+hLN5Vbq6BTTl3zeQB1qyxIHfmfnd8egGniqJjAKGBEw
OVElJ3cB0doe5KE8NZo2PsnRmB5DpbV2NE7kDXbxajZhcHqgOszV1SX8QG1LqY2FonDVwt+X0qlm
+Lp/zoy7THCmZ8UYmTbyFP+47ZfX3SWOETNFRJleDYT8ZQCmrjM2k5kVrhhKBzDAOSRr/2cSFLbp
a7+qYkidcjC/xtkhzpj5a/qPfd87fTFxZwmffRR41NI/FcLvWoltc1P8YC2wQN6kO80bTQJefnnK
C8TzdXFoC7cv+q/kV5Yj1NCtVTNtznIBlV+JTYA0naDuhTavD7dX588tuXRldoLaPRovswLopfnG
bDPBzMoCEboJdbhySKmURabffrHI0h/6Uvdm4P3EJBi8+9R1Jbo4VqfU5yaK5MIeDb+4F9Xa/1Rk
LQ1RHKp7GGS16OfuCSqiqRJ/2fjNc1y/+s0zXpZoA7J8yTvWI9EvC1XEj+TxLtcYwF56dpSRrPX+
Pv2g6PeB50yV6qCHsnGtrvowVyoD2VE7Jj4v7oEmHmIjsuTC1dPfhvcYmLO88nNSfJkq06EDu7d0
WzLrJ2srb7xO5vDeWaB0llyYZ05eblSZ1GVmpLhxCKAKLQcj+JluAqG3jCxuVHNILKqhxFTZ9afc
7l5q79HvTburil0UndLkVfliaA8xZUKgMLu84A20ce3Nt9rl5vLWAKhAhx8IPdF98Z1a6anN2Bfu
oCYHJe1eOnFLnWWlMMK7AuleKkpMpuDQXdpAUVTshiotXWkMnBjofMLgW9Do5zB9CHw0lozRKcWP
ubfxbWvLS+lnRqeBv4S8fWk3zRWTiZVZ6daaRYIctJ4jaEoJ68vfxGHO/rBcR407iujBu55ZFpe2
qkFoEQ+sSjdjvlDYqI8FEwsNKLmCT3Qvi1MRCfeyh7Cflb3fOKDzXX9lm0DP9czDg1LQpe3Sm8Zy
gPbhWuDwIK5ySxpioANqimwLLtRQjvmu1pEwjOo62WdDWDnm2NfnvK7QbWS+nH37F12nqGz4nE1R
A6ddv3zHegQHbezF0lUy+QOwu2e9y1h/40eujUwgzk7GsBUo5r1crsFctsEoCof49OUaaHIHFbrP
S7ero70RoJysF+exd6mVyuXIeEzfptruxGgdZiNTarxp45vXnA1yyFyLm9ko6uIHKC1IcFoMOJve
khYluh0kOhct8z+2vvU694Ol/MbU/FPePDSjJs2nWEJtu8unr8MQcbP+9vvkt19Id5NROZXSP4S6
5YjqaA9xel93quMHBte9eBy101BsQUrWvp1uAEM0SdfFK1msNi6tMjaS0oWZb4uJyMROlBGyjRVe
+2zU8uYSHbAnct7Lz47VBF1lHvSu7nXHupDtWrR+FWpxgpO7v+3AayGLQgzYmHlDVXUptqOWohIO
rVW5pifsS7FwxM50k6ayh5QSzNQJL3kuIKFZxo96cLhtfCUkA2qdZ9MCgSJ3W1w9lJZzA2GuChDN
S67/GI2NC31lHXnIQ9FgkjBUsWW4KGQxG8SprVyYi4JMA3x6lJNHfwvfseIUIHXA6fwpiNC0vNyu
qh6Vdmqnyk3Av4vJfkRVlWkFt9dq1QipFDVV+nxALy6N1KIRJgV4O3dSK6cMUIenEdpvsUlWV+w/
K8v6txh2ja62rFiUdgcjERxR+V3K38zgX3bmjZ1lPuCLYZn02Jmas+khruFXthUdi3grWK10bYnL
tEdllJsJmMsip5C1UR/lMv6d0CdG4EDpqLSmDJoF9mBbCEEiDpgdyayC164zj7d3bX09/7O+cI0k
zOK+ZJiQiwK8oyiVDeKPXB9aKzqXt03NCeLiXphV9qF8wyGY4R6XDpINaujldVLjILp4UEohOQpy
h+gnjfmklwr0s2RxnkuYPuqAaPa3ra+5p4JeBr167iRmJlxaB2OSSzmQfXesnkHCH5Iusqcx37Cy
8vCcWUjASP4I+oOMvzQjSFndynpRu2UowQ4qu0OuyAfGKtxrcnuwfOGhSE/IWJwtvd1Fk3LQNOF0
+0tXICbzb6Ar+Ucenk7D5W+QDSRHJLOqXeRJvxTmowbqllGa+9FKbObZtDy5i0xgaoNsy0ad2aVU
PgiTcgoq/9BpL1Kw9RyfDV7tPMk7eR9iLlf6U37O6F40e2pXEKbjyKB4c3xSqm+m/yyJsO039mB1
p99Ym3O0N3eyGUSykADhcYWmgFjUxvaou6mcb/nz2tGZnyT//6uWaUYiChG5Zu02nq1mL5Y52Y38
OduMENcFTbaTJib1bAXRu2U+24mFGrSQBl2Sc6T25b0fnBHusGtJ3Y/axuKtf9R/xha+E6a5lmo+
xpj+bllffPOV1ptC8e22j67FgrnjBrMc6BzTrS/3aChzLsVhbNyS/F/MfnTa5w68Uz8cxfhF9u/j
/PNtg9cHc4Zbze9mi/c+o4gWV3modJOs+UJOVlo6YZ/taq20SxDLIFMt8RQ/RG151OLQ1oAL/C2N
DyHEuas+02SAwMhLcp05+n4Y55Q6EuuVhCWqGrvu5L9dUyDuSNbCTyFdQidssXV+M2ripOu8k9vn
4eyfW/1geEdJuFeSjinCG2i5q1O2sDbv8JtTlsRCG4+iVgA2ciWvdXo1tEt5C195jQ+czZBhz2Bj
ds9aOIqRWV7kWWbhMoV+5gnopZMY5d3gi4LNG0N93ysR6GMeUqfUzPKjLMjC3kxa5VCNzT0XWWlT
Weh3wdwyvO1SV+dy/mlAYuZXLaCiZWF8TCIGc0SMja1DXjNFdlCIZolm97X4qPgbxq7LL5fWlolP
W2p+1dZYSwqYVWiFqlHjMLfCiXPzUcw7u6IU1ESBzdktDel0+1uvEuGF9cU2CE0/Jc1kFK4meGh9
6ZPnhEax1ZGcPfTinsAK6BAq2wQGDR2RS58yyQ7MzuMbzfQ4FadIO3UChKBzSmPD2Dgtq7YopM2C
iBLSOotbQpwiPQ8igXKWMTJArHQG79HsHmpRPJV59ALid+vRtLqF8PsZBaGTIVDTuvw8pRij1hri
0tUghEOh/GlUH8pe2hcxk5R2lSHt67Fv5h7GHhq2e3sHr99R8+IycIBbBCFBesuX1rMR5Za0YgsD
FXXz/DeQ6F2uNi+BlrtDJDx2BpOCe/9Zn7bU0q7ulD+WZ8IA5DvqW4vUa8rzVNJiv3SbUjw2yLMI
36raOiIzdL79jWsxCaSAxKwNBqCgoHf5iVFQoatR8fAXE2YR+qWpOIFZ0fulO7NxHq8PBKcZrDz6
RbNs+bJ43bVjp5q5VLrJlEzOYJQ6WUazNSdtxWUol/0RfuJdRdNncSKEJNG5j4zSDV7qNrLzwbT7
5Ijy7Bgoju4dhvJgpk+J8PH2Qv5RWbs8idjFUUDrc6fACrhcyaFhfq1UhzwLKpkGfUAGqQ0kOKFY
CEdkBWS6b3oEvzXudz1EeUhlzC2wTFjVYpe8ghZECMuvimdFDYZ9lYkvE2qcp5FRV04v9ukhFcpD
6YlkMar4nKt+8BiPhoKcR9KjSaB2h7AyJVswhGpj464yDyQ2oPbMDTvy9KuG/TSVnakkAU96pdpH
VbAHm37IUV59Tz2qZSqdLbfd/vZyrjkLrUFLR1mOjtQyIdfAPMdmWvD+niyQriKE2GYSy40u0x/J
8+WmIScLdJ/ON8n/Ir4IWZUjbpFXrqzd+0HyaRhrB3DmrJlLmeHYFNFOFywkdfqdyEw635+eggme
DuMdzPCHoqfsIuyS3CmoC8bJu6KHDEu/rig/316P64CggMSFYYUUNVnt8i6LlbSgg5lWbhp/mIZ7
/9WD8CJt8D2vr2eMcLdT52amxpXuBH3TYbJMajey975spoco7Jw2UO+oTe6sYIPcex15MAZhAkAq
7HgUvS/PS+ZZcP/jikKOITpyXJ7EyCNJ2RKeXjVD/wUG4Fy9X5bRg4ajI9di5TZIXeym3Ayp2Cvi
CXrvlsbk6vLxWJtHFCDvv3zIVgpiIYMqVW4t34WWiDTLiQHmduJ/8puNxVs7kvQGIK7Dn6Rkvwhy
YViWfoQii9uGws90FngO7IAh8hUdbImaqlh8EsstbNmqUdoEcBIAUsLEuNyxfMp9EM8UPoz26Hlo
+HWhjcBP7ijkG6lxjNuft51+bUG5kv6fQSCclwa9Xm+KdBJYUMETPmhW+S2Qml1RlaltpH0Gz1ox
N9oRqybRtKYcQTggtbo0WRmln0VzIaCMz+o+IcA1EjDpo59u8njmf2oZe1BiQ2YSBYTZYS5NIYYu
0eThiT8OX0OSUydSD3Ks7yTtHJjaoRSfrWpL1H4trIIt4llFzoh2+eLzzEBuFCkva5fuLk39Zif9
rbocnXP4mTOxdy5p0ne9/Crmd+aZKg01OdNzlH0d6lMCctgK9jAO94GfOWqwVb24zksxiRTLHzox
V/C8p2/eVaYQR+pYKbUb+tqd8TnK26P0nCD5iDTAR94iG9fhlrn579+Yq/2kNTxPrV2xHm0PhfWu
RPwizr5VyqMk3xc8kG8fg1WD9KTomwBhvkJmJH5uCG0h1ZTztengm7FJemHGR8bppierH5p93tBQ
8Bg2sxFm1oInqcxcAaApxavt8lPNSokQe9JZ2bqdM6egPvhGlO5yv0l2tz9yzTNnSsJMBKcHtnxc
dEE5jJUXNm4y5uW+6eXMNnyC6G0ra9foWyvzr3izd4o0SbFoRY2rJ54dRtpeDZ59/1VF3+YfDHHn
zBgSlPmWbQq96TSr8drGrcTSkYVgp3SvofSpsbYMrawbU9GsmU4BUhTwyuUXhYVVxY0RdMxmj6a9
GLfZk+H58d82o6FqzaQcjdlTM0xwEau6xOsDv0OumZD7CqbBnQIGOmnB8faqrfgb1Z6ZIoIkArzN
xQszTTKrUgqjcbsws+lH2qyaIm1Je6zEeMB58NAYVoIzLAlWnah6oxWmrRvojMUU2ixyir7+3QGq
OqRQdB6KXq83gsbql1GRIZmh7oGi1uU2xVEqS6UQYDP83gTvlPRJCDdeICu+zQOLphhKW/DLzYUJ
1PzqwQRY49YizY+k1+SdUIAaa5nIs6uBvmy4+IrnKXTHeTfSJUP1b+ETwCGsUQ601s1qqzyMjT6h
W4Ey3W2XWNsszhCKkOgo0fBbuITmTYanx31LgQPZFa96yCfNUZ6lsjiYSfZ829ja4xEKBSHtDwoM
LsXlNtVFJwZ+qPWuxUzap6BJtZ0lVLILV0k7CTy8nKC0EEsrBfmQiKF818l6d6hitFFu/5K1zwbI
Dv+PPGRW47j8IaUa0X80ot6VGj07qgKA1UoadnqTvch6/G7EvTc8dKXcC2SIMhJESBgX6AxemrTq
oq4tVehcfQq5O0HC7SopDA9WETf0t4r8qW0ycUduITxx3xT3qW/xthaBVIuGsDWgcyXZvPg1i6tH
oCoxdL3euUMjFjuFgd37TrcEBzmPbDfESnjXFgosl7Zu76TO34JkrNy5wDFIJkBZzhpoC/NW2YR5
mqa9m3HRGpX51agfm1R3pub3VE6nwBO3Jp+ufvAbi4tADk3JYm4jFpOAERXdl/I19qrTzDNAasl4
GINPtz1sJVxQMYSbSHmJ7t7yws2BAmeeng/uhMJh5vbWYHsjRYqtGaErkU+l2APpD0rrNSNFMTpN
Q7Z6cCMUY9sSyYl4usukz7e/ZsUK7TumSANdpci0fOaZAJaqRO5HlyEqD4ywHXa+muyFpt7SZFiJ
ety2zIUDEwZdblmZE/vGn9Drmdyo04U7ZLjrXVnI5UbidW1lbm4zBZcIoPD/xVks9X4s0d/rXCHM
AZxVtrqFw7leMCzQJOMtB2acp/3laS8DX/B9D3erx3JvleChDSNyGHy3FVbmR9rlM2c2RA5EK5nc
bjm5NSYt7aSh6V1xfBSU4KHMkcqaoue5gyTbxfQlC355/Q8GMW/cT2tfOCPwdcqbrKW2OFCK3wUS
fLDBrcaSeYwN7Lvcaczftx1vZafA4lJ6RxoAtcnltIe6E5g+ySBMV/TfFUVkt9P32wauIxG7BHSc
fx1xeV4AlxsldV1U6ZkvupWR9/siElVe+/rwHsTSLkvneUHMztgPvZZuXIZrhk3qbzysQBJxJ1wa
NmpNSuIpFEH7msjTHPSB+SGCM4hO2NGPTraUQlf2i54fOwWRi5rcsjkUml7cq10wueXQ2mJ/0uPO
Hsbj7dWcD87CGyEAUN3iDM/8jMXBiimmcFzTyc3HU1p/DxSVAcDv5rKwlm+Yug6wMON52FNNY+bZ
lXrdWGRDr1jVBFjbPAxJ9zz1+q5nvo4hTOfbX7XihCqzoyiUsoAody6yBSqXlRmKneh2aWI5RisG
u6oqi42jvLJB9GDg9yFtwHt7KUfjGQki79Ygun7aO1niTn7pGFvCLbM7LzYIsC3yiPg8OjTLaYhx
WAmNJyiiW6b7cWKaNcPY/YRpmEdFQfIu9fay+O326q1sFFgv1HbRpUFoYykzCL7Vi2NNEN120Bik
UKeIL0b9ZMd6eW5iS9zYrBUXpFGHpA/yNKi3L5nWnlSqaqmXkps+VVrmlIZx8KR7E3jJkG1R1Nds
oSIha4RAnvFLIETeylZRe7rkUjMOw2FXD6ETxsG7Qr7vP9xexWtpD5jqsHSRTlYZNEvv6jJeKKPU
RlVSy24hqEdveAwEH8mnytZRNSvE72Nto/iLsoF0ULP8Mem8vRhk+6kvzm0gPRV+dxA969PtH7US
w97+pqX+WatBOMuHQnbjItxP4W7wDoJ+16jH1Hxt1WbjgKw0DOfKF4UvUKTs7pLXNATmROsuFl1B
PyV+anvKS1glO+R4jPQpFl5p5MFuOtz+xpXDz/XAOJB52Nn1aMcwr9S+MTLJbdIxsHujG6CZecpG
NFvxpAsr8yF6UzkxUrUzpjqS3Pm7cg3yhtQgkT85vjzaSrQBlVizNs+KJBDwKIGUc2ktpRoVxGUn
uTXzhNEdl71HqHRDs0vrDQ9ZOfzzk2eeoUyBWVtWNmQtLkTPVyU3rIy9FnUx6spRhyQtiMIs2Sr6
rvgjVQ2ZaMMEXoXL7vK7Sq3Pem30JNfq652n+08QzSPtReq+SgLTaXr3tmusvOlI7aAvoExF3476
0KW9vjLiJEvojMvUusruZcp/K1njZNJ41rT9kAsH00PZM36wYuuh84YNp7lWvSO+zX0KZijNyezy
yoiMJtFNv+T8pT/HyP80ovaF1PtZaPS7wlDsEehJXClHMqdDJInf6mF0fL07l7mLwtVreAgeimdY
mreX5ZrmNf8sjXjPuZlz4EWoahOGWZQG7/q8qXZKgk31fWW6Un9IzC9RFOwDiq20VOJfrWUzwrur
QM0mrx3yn7X4CzXahwg6i2dt/bC1AMIPA3MJnMxCWWSxX0mG3D0wIdaLd8XILIrIH3dRWNiG0e79
1rRHFWWCZDzWm1NaVsKIQapCCXYe646Y16WrSGWfqI3Zy27bMjOuE7oSoLCwNbFk7bhBMkHNBJWC
mUd2aaXvNSkDFCO7avlx6KOdVk9UGZSDl23J/KyEkPnfB6cL4ug6FtdRqARM2ZbdbFJ2cervQDSg
UeHbIaoRhbm/7VLr1siSTZmUmXfo5Xel/qBA1Gfj0sg0DqUWWnsfNtxhQIPOHqgm/Bb6IPv7TIIB
bCjQ0Eb6A4S+NBrqehwYxijTmP+oZcYOtOq+FR77pj3q2VZBZgVXxu3Ca5H0eX7vLDn0ahW0DUNf
ZVcSpn3OAKgW8QPdV/aTOO4gHzueXpz08MkPv1lFdNf2Pwvp1Ctw58d+4wCveRE1C9i8PI3huS1W
e9B7qZzkSXbN8WzVn/ruJTI+jFtS3atWVKoJBpAnbpxFlJC60TKGBkVRMUreS93wqFRpftTM5rtn
6VuAh2sIMjFpZmugFUXL4IqGMupRmsdELDetKUpXRys+gAI+aHV8N4j1Bz98zrofhbVvWtWeLHEv
J80uSQ3+bOyMcksPeeXbOaHq/JoQebUvh/FMWT9kUZaobp4eraFH3SK1teEFAZbb5+Yayw8W6K2h
xSL7nqZkyRBjSL0XerAUfrwbW6ahWsODksUfRvMZLYBKOmcyozem5GNaCxtzZFbeNbA0STS4l3nd
LB+ekdFNBeA11Z0yz9+HTd6dvKgSnVwF3X37c1eC7FtTSxgHkzhDsYwG1U1z8UEYkpcY+a/bJtZ2
bqYKgOkCFMi7cxEUUBsu0lBVXTFrtOdapvua9rlwHhhzelC3C/Rr9thCijy8CuHMLexlTIfRek6P
243ZvtKanW68Fpq685uNHtTa2r01NP+QNxmo1IpxRDxg7UpUFbLQ7k339tKtOQJHHTwcEQ7g+PwL
3lgw2yrpBrnWXPo0JfM7DaCyGxCbtWNObf4/G4vlYqBFYYhppWFg2I+FE9RnS4jvJa8+jOK5kEGo
TsWTleza4b2ldXdt9a5oX3vxUMFBuP25azv39qcsFlScFWxTMAbckMk+l2tnXtQQ/Xpr69ZfXVgu
KRJ5pKhBdF0u7KjVI29GFjZJELHJmLD1KkcbJdO1XJcaM1kdTeSZnr4wYullCdfY0FwvbZLEjqWa
PLPQqDoaVbfLPcV/kKXuuVNTIwHhHJ4VDxpC3hrFg6kGW9Dy1cXlYobth7QmCPPLT0YNyRtLJLTc
XFZtY7r3gveJFzn/trRv7CyqdGELUEvsLM2t4sJOo68qKlydsJForB09uor/9zGLg5G3fuYHFUb4
kFr90ZtbQN+11WKlmC+FOCjMxcUt4FmgRkSr0t3A+lFJE4C/L5PS8tr7/dcuT2/gT1hEKY2S6uWu
eAizdKGaYSdAJqVmZMKeKU/VPo/D8hGazdZ3rRVF5ioj7RUYa2C1FttjFHVTRWKou734Ra5R8Dee
jP4+q7OnJPAdHfXDeNTfh/ox0u1UM05mc+5e1Rjhj322peq5ssiMzvvfy5YZe8vSWqvmU5ShL+R6
vHrS/FmovJ1RPVnjFvJ+xV0uDC18v61aswCzgLvovk0zEf3Wv7+ycRSKHTM3n0xwUfCM6UmLkzfv
ozzYRUQ5unY17/m2s6xELZyENyL1HCAwy84FYpWN6RWtjnzDkZ6wHQbPyMhuBOGVlrNGx5m8WqSH
oF9pl3VFE2gjr3e3TKLxode8VwERm11XgiwykkxEztgKkEJVteIsdaZ5jKcY3VcAQPHh77+XMgjY
CILnDPK7PBwKSMkx7xLDlaxXQ2Nwpn4o/6UrA7gDWg+aDbMqx/L+C/uhL43GoIh8RsREke+9egPD
t+bnb00sv6P1i1jKMWEp1IwC6VtbfG4TEPvSBnx4y9D8KHyTLwRSMEABKA1Xqb7Egbmbule/dbt2
q+e4ZWd5swmeLppti536PPXah9Qfn4ow/NWJGynWmse/XblFGNYyM+kqLzfweAh6g10HJor9v//B
zf7zgGUOHPZ94kl5YbiRSF+TQVVdeJd6u9tG5iW5bCNQzaPbSEpPUwJ3vtwao208PRktCm3MN9sT
kWRHj0dlX+WT5YRg2YPQD06B2WxV+K6XcOb4g4JE9YVkdFnxmpQmaZkuobhM13OC6J1Bk5PBhX//
dRDyUMYk7UaybRH+lGhQDE+tFNfsvxmAsXpq6+FD7J2bft/lW6C569oGjx/uLhjIyPWTWV2upVhX
ZWfIg+LSDYRCFoV7uU3qvRoauwIh7KnpNqq/1/6OQeIt/82vw+XMQGsYKhowkuL2wz5q3QqYfZbc
+dbWRM3re2q2Q3uEFjjVqKUesuIjrpjT6XIr0DYOT0DTVnxpCza9/jX/WVkcqiLsNYD0soKaR2dr
9XEunA8+OjLjRjhacz36mnShEa+irLm4dpM6LaMIYSBXFUQnzVs7zDXb0zesrH/Of1YWGY0/lKWW
NnwO7aBDHz9VCoMGpMou9Y2EfutzFk4uBLzZc0jjLt5nt9lzUH40ja+3D9KaB+iz4DiPf268ZT44
jVOoNQoHidHQ6n2Uht27Waljoy+0Fox4iUMw55lMirDYmNxq+0SeGtVtrQ+m/06De/hsIWdSyN0H
X1BKO5SHYSNlXzu0KJnNbw9ikbjEqShl0UYdUwVc9Bb3ZvUL4akpRT60G3cMtDzcXsY1n3hrbBEh
TG+ok6gQ8An5sQi/qMU5YHK5tuEQa5+EVv/8gkQoh6rcZRwSuqaZGDenunIffdSG/WQxPe1B0oNT
Qxvh9het2fpTgGegDNyg5ZYpSRm2xCAVFlnYfdXz1PaVn2nT7aNiY+1WXBDXAydAnikiFj8fgzdJ
hKz6o2oOke763lSd+4SxIVESV3//PXOUgzACaolQtzi1FdSwqvVj0q6sBeTVaW4nVU6uIwApeNF3
LfQ/317AFZcA+IxAy9wNptq/2CxtUmMd1KvhFpw+lFpSzTFK7T6h1e5oo3j6B2uA2P7Iu1LHWzhg
E/dIe9ZYGxsN+aTOp1O5Y4jB0DqDPJnfdSARW/M55i9YpBizlCSDlBBM4qAt4nrbhsqoTtxSQgl5
WXGm1Bayc5SZT7kXvav8rT7vSjyUiSJAfKFoodO4+MaSIexWWmuK60n9Ts+/pcHgTMMWUHl1395Y
WexbpjRTWebEDXk6KZ1kZ60Pa7xD+GPjHtn6nMXyReIQaxEMHFdSp/aQSvk3vU9odHnl1mSylUc4
2A62CikBYrwkLldO6YO8jXwVWd3hqE6uMIbvS7+7z6iVJM2TpTjymNtlnJ0qs0N7853CqEbfYVbV
lCaOVpbKxqNv/rYr14GuAqNvVj9d0g4zOa1Er/AUsJePjeX9HhPZCZ8C/Th5blFT7457/x9OCPCA
uVmEoAv6ZpdhBvkIuEVpQQlOkW1DzA5d/CEdfwWImdw+iiv7SgEH0alZQZNiyxzv3sQz5r8aYiNQ
yhmFJ1Nw6Rh0+sbrf8VHL0zMP+GNiWgai6hWGl7/0xQezUw/U/jrdl6ElADRJt/4opUIPSNXZ6wO
AuPc4pfm/K5HH8X0uHfy0L+3KK/bSuZt6eCsrZssUbY3kHshnizOg8nMl7DpYs31m4hsPqLpjDzE
pqb+ysVGq4OsekYfzBNmLj+m1knixy6jxq3uI/jzSYaeh5DTzHsVh+p42xdW/HyG7UOHBhZEU2ux
cilA2URNqDB7VneENOT03a6pvmfja50EB5EZ6/HHf7D4RwJ+HmOBqODl5xVW73dqjsXRl1+VIIjv
2lR5ravGcGBHcAclYXDuRkGACoqG7G3ja36Jagn1fRaY+TIL4yXJiycKDWeMga+p/HVoAzvxaie2
3NuGVjcRzg8Tt3iWwcq+/Eod0peuTlTyhCbZN+KvRvlmVM9N2x/6fmNBVyAJOueYyj0uAzJTXxy2
xjSiRIoptZndeIj68tXXa0ap/cqz1KF25dTCcKx97z399o1zt7acdNJp8zKHHErtgqzYgp/0c2tC
iUjPGJbNLEe59xytsd6ZUvj79opez2Bl4tJbY4u9a5gpCd8e2SMdncuQGSi6KO5TLSkejE6yfkiA
N0+hEurvrbi769KpeBTqNv46MlftEEjm1Noeqavv1LG8BWJbXQdasTL9YSClS5+Ogl7qBzNhFkuZ
/xibr7LfohSQfk29zW7s/JWLi4maBUgopJcZprikrUVeWf5vZM1HBhtMO0HaeZlxahq0ICU7yEob
WeFfzZAeZOnb7R1Yi39EPxG0uw6AfzkOpjGnegRzY7hm/uQHyIDLd//y3FMQFAKiR6uSEvgiEUi0
pKGiSn3LS+9zwIjtFi979bQQdWDIMRQI5MC8l2+uplHKUnPomJsjCv4RrPE5sZhZYgpOjPh76TvV
IJ7Dqnci1C5vr9+al8D9IudGGo2tWwR2imq8MOfTknt7+BY7qTbsRr1DmmEjys1Be+kjbwz9WYI3
n2glnRB3KLa5eoBKQudI2oMgUTkRUMJjZrKlbFSD1hwDPARALWTAZ2jp5ZK2SjWaUmHpblFotmjl
MGA9O67+oXCHZNj/mVkyv6VmUvpowkxQGea7tJb609APP1Aq2rgU19IJtLPhAJLOg31YRBoBxZiS
KqHhNoZvp03k9FVy+HtfgHMK9pynMgo28uWSjZMCmXbyOUsC2Mm+doDKpDK6FZnw9zEad6N7AUWN
zVkC1sZiCATSPd01xI89idFU3XuSPWVbo4BWbrwLOwsn8JphatOIL0qqs2E+m6g2tUa6M2R3NNqN
cs2Kw/1nCzrR4t6x+pb5P7PDiY1iy8NJMJkIrp7+eotQ8phxaTzoYFgsPmgag85C8eJPoEBVSMlQ
Ug+mypEqgNKVbGypGq94HVAmCXej/wn/YZGKWY1keqbMC7lsfvwPad/V4zjORPuLBCiHV8mh7Y5W
T096EaZnpkWKVA6U9OvvYQP3rk0LFua7WGwABtgyqWLFU6dKwwUE9PX2gRZv7UyAcqAsnWc9QW8d
a/V+MP7UWgRO6nBbxoKNwyHQ30ddAQyzalWfgfu6rabCOzndwXA+qvkBexVaFqxYOPlTFQt3IUYx
4vZgGVrT4yjcpcnWaUq2D3IUb4vSoFHbTr/6sncOtVsGr4RXK+ZuoSEIGA1mD1EwxCmvNtFbQU+S
uRj9k5O1kTlMd8UQ2vMbUoPQt5o7Ql7N/FfvAMiwtgNoAUJxKVoxTWat1TP1INqCTMPqjk0z7w3C
NhgNE78Lm0dpMm5Ty74rAqzpSfhKhW/57Fj3hc4gOGhApXJpuATLdLMemA8se7nrx/Q4cXJEtrrt
0Bq1k3vTJfeZHLPK/DIu2ffb6rX0RuBkEPugZiqnmi+l19xm2Ig4+SdzwLpgzk0WUV1fC7IW/Cd6
NoFcDwO6b2BuL6VgQoCXeQ24seQgGJsfWcl3AmQZGXie6E70H7cPtRTZogIMMkXEVpgRUDM+J3OZ
NiY64M3AwI6vzN+UJVYI3gH3fgd21U3nNpvZ/6IN41tVhw3WoQ3BWgV8yXwD1wHoD5KyAK788szM
wTrYdEKRUxPuVgTDXYrouk+3lese0rXZ6SUrASwlEjBIRKNZsUReX7usFeio87ESO79AR4e3lnPI
zcrdmX6+5puWLB/yPUA8UAWUM5WXh5smLdWw/hd5SgCsg+5UVoiqKBbPZeZKu2LxZNgOi2xIoh4c
xTP5A8c+2AEnm4burms9YMFFaYR1+kCou+KgFkDyUM8zYcpbdDoAm1qEmqfRoE4Wiom7d5VT+iwE
cKTczPo8gPrEbjdWSsutMeZbx8zK0OqwpzYp9bCYAV8VFigWROIZL35b1duR19YRYX5xp01Zho1+
7UoUvPSE5dWgN6SDPUwlmSNoeelN7gJNUU5vumUecFsrBnpZBCKeALwecu7m8nMzUhcTuqXuiXL3
b2XUPyd9WmP1WHovso8MmLWkylQHicyUtWPXObh7R0Rol+/R/r8f/SRKjWbfmWSl77+kV6gKyuwB
LQisOr48EqiwclqCBOY058J4dCyOdscUiL1tkumdj+Nwum2TFuWB3k2ugoaPCxRzEPRT6w4BokZi
uaEzzTvalmFbPrZBsbstaelj4b1gqg8HQ6ylKHGugeoJ6FfEp4NHd8DZDJHr1muM5IvnQbRtSbA4
RsMVC1C1zlS6lYx9CrFnZnnoBjOaK6RHPFgJgRYPdCZKieN8h1JjdNHIAcHosKFgzAn93F2jSFky
aYgSkRA5QMs5ao5nyoZ1SiggNAmYhTQX60CINw87P0jWcpU1UcoXAhpkQF9KRtuluxe564c9xToZ
Ps4rAepSbo65fQxDogsAqgCVTT2pupG5doasqHjJhg/NA1aZ7/m4ox4Lsax1G9CXdA2IsqgaqICi
Y4m4FbugladlBHUWZBDqVOUx7+WcUfliE/vecdv4f9B1uHnJryvX4SiqQepETAMHHEm3+ZNF0FTR
yxWnsHQapK2ISoFVw7Cn4lo7nrpNkI/eaai7gwiaXZakXyuiP2An3fvt0yyZwDNRrnJxXPisnn2I
YnZ7dNy/1Ppm9vUuwOBJlq/IWjoWmLVAN43ED/Or8s/PShoY1jUqI4eVMPv8gdKjmWI0bawjDYiQ
26dakIRSuBwpQfiH+E+RlGJRKQjvEWFX1VxEyCC+G5hM9TvQhftBvZbJLtwhoi5UolCSwldTSyeA
1VqT1ZDgNLZ0X8wBvDY4YKNJK6OR9X9zK+ErCrJgnrDRWZJRWagi2qrjKoAhqvuxDE6Oy//WNKdR
PmpBdPsSF0wGRhrhG9HGgn/8jHjPPlduwDn6tA9OBrDyoZ6Zadi69EtlO/vbgpbuD4Ua8L8A+wzO
Q0UHk4DUM7GaQO5Vbotj0Gg7F8J4iSXD1rfbshYPFaAILUne8U9FMxBZVlPQTMEp7WOgXQrjkfUr
kcuS8iEP+H8i5HHP7o1lhGK0f8C9BXaE8u8Ou4pBJlFsqFjjrFu6OcT0MgxH3Q6R4qUoc6R5LWqc
ZvDeh8w6lm8Nb8K5+oVY5394UmhYo9EEknoUP5WPJLDdGySsenDy6EPT3pv1w/jN1f/c/joLJQFw
n4EpHrYAOAq1ooaBTa31McRwEuJnS78a9lsebESLbSPps2kzMBKtfKvFCzwTqIRIgyMcPzXnAPgJ
7O10+VY3vrP5BWNDQ92uPNol1QNlGAJAAO6uyabKQTcmJ3GCk2ufWvFlKF9EvTYbv6R7CMOkZuuA
oKur7GcX1Lo5eOROgyki8A05JTaL2h+m+ev2h1o6C0arJeQzQAqokrsVlLed0RrBKSEd2wB6VYFG
U88fC7PY35a0eCKMqCOsBEEL5iIvVTztUIOe7QR6Z33VbSMsaZwHiGhXFGFhhhqocHREUPMy0Xy+
snZ5hxW5up6Ao9jJdjh6e/CNro0aG8R1XU2KB4Nn30Co12xRbZgj4QntWJRese9zQ3vOJmPY2DOZ
9zmx9K01MMAMLJDxmNjxGXaO4W5v34sMM5Tq2Wf3E6OZmIZ1VORPbXvT2GGq4oTBlMekSV8K7aFI
Xvkw7B0U76fgx215S3HduUCV5EHXcBDDSZITccw/QWJ4oeSobJBbolEbUmYguEvA68HCxl7LnJbU
DSAH2ZdA4ehK3fyZs4lZfnCi4hcYnUKte/ertWxwSdPAVSjBzAgj0QW81DRPcN+iXZac8snjkuCf
7Q1m/eiwqzdE7b1aMagLpgcso5K5EuzCYO6SP+fMTRgC9BEdwVN1nNikH3WPPag0dgn4hrIVXVkw
q4hXZVMTegLWR8V2B9UM5FnFtROG3jd2me1JPkXG8DANGBrJIpthN2e55jAWvhlCVxwRTToMuqsm
om40kPdPtnbKhLkfAC5OCnMXsJWjXUuRUBGUvOCRPpdwXt5iatTOOFb4aGbQYv+MHVrBEJr2SkXo
Ot66lKJkT5WdGAHa0snJLUSU2OWGrA0mXyuflIBuEpjYUVJTI9ZEl7AUUSRYIIdp7u8gAt1o3WM+
vNx+xcvX9Z8YqZRnStcLPU8sWkLHC625p4E9H42kuCsLjDfflnSt3igto++CPBDc49DwS0k5beHs
BjOQ4Pk88SNd33lo3GdtFjJrxbMuFLQ90FZCFkZqMIigsnc11tjlRlXh+3S7vH/WpyFy7IdJ5JHG
dy574eaXVGg7HpQrhbAFtyElSybLT6oLFS6IULJqKwffrWzfjeytscLCm8Mq31Xu3rTimezaGkAO
6j8nL0Wz07Wt5mHo+lkn7Lud+F+afG2O4Pqx4xfhMnRQGeP61fFakgyORVE7BNz+ZzGMIXWjoTzC
ZI9vZk+idOU7LzwNdHE+F+sByYs3ePmdUbRoOkRzySnlMCXNABJesHas7U5d0FsZEoJHBCMtIPGW
f36mt0LT01mIFteMjcgJ2yL8wGLkr7dVduHmABCGRUYc4QAhIY96JqT0KBOaBjM51+MuaCM+fCXA
T8HfVNNmmn7n3p/bAhd8KpYuoW7moRUFliq1VmJYwu6KrtFOXtmOzbbWDLkNFiBmrLWeu/Ed6+0z
MwQSN/+ioeDdRzWAVVjR1HbBv3cupQKDr02W9LHVSDm80w41tk472snIHXTj6vrXiH3qKynlAg8B
pEhTjVwFjZKrLGIaxmAqLRzY56Fp5gfbKzYYWA2tyY+CbseLbds9+hZ7Bph012tA0ovt7UtfUiWw
SgLzCgQ+GBOVg1bNxJwk8LSTVn1v/RdrKkCP+M9BK9JLTIi4KIViB4ual82iN8Rs5GmcpeAPdzes
egzmLOrZSlC2dJZzOYqR9bBHtu1cnsYkAzRkqo+1HEOoVszrgim/OI3iNOhct6njMpwmm1GlPErm
BscNC6zjG9ZublFDPMmCDTOO8po6DlqPGKnAtu40nssf3Npye5MZ/h229L049oFUfJM1Lw6vw/EE
0oVDP9ZrCJUFT+yAeRTBJmoe2M+hGDShOWaZzHYay/Rds8CsZj15nOxXJ2+WzA3WcwGHBbS0DGEu
zU2QF75HaEPi7mWix5b+HZv7rsIOuPQX6AgSna61fWWYd5kygGH3P4FqGFjMTmM3ekfiwnWxfvdv
rWXbQh4wwbpa/aE0sH6JxhXP2pVQ9zpXgWAUd7DWBpkv4uvLk8rCvdfPEMyaasd8B/7wm0AfYrJR
FH70sT/o9hNf+oTn8pScsexyGEivJXHQG2E7nWaWhFgrO62iNpdeBnwfUlOYb/yHcrDaMa2xLQSJ
TXbnTN+q9p64v4Vfho33ADABYp4yfTRbOVdlzD/H4rXVQMw17Gm9YnCWDMH5D1FO7FGiA61qkrgZ
7nn6szW/knFFfZZFYGOWXNHlmab88zPvyINsnIlpkbiCnnSJGemsDLthrXS7pCsoEIPCAnkKJk2U
k4y9aWWBCx6ejmyM8udY1V+N/C6LO6/7xfwv/64o58KUt46tUA0TnU8Qp/mIJ+x7ZrxgCtxs11hX
lzTyXJDidOrcQOu69UhMKdtU018DnHd2ayCvXGNyV+8PIHD4HYm7RD4c4HNdfiavw2u2ElCa18U2
yPRda2yqegdAyobM2yBZcQ1XkbcqTvENvWFnQLozcbJhqVH0NouNQd5n73fqxqZrbPzpz0R3Dl1p
paoPD01nDNAjHvwcF8DW3stTmpVDHSex9NPc1Duu2Vlo+yJuRi2PypYdOqp/3NaUJYEIq5FCy9YF
oNqXAnOjaQaX5QYwUUFYFyCe1L96HQsTh0YDTVcM2JI0RNWoQUgSWHj4S2mmKD0QE1TGaWS0iJzW
e08KfZc0/vd+mLCAxV6L/lRf5OFZy1kSEIgjWQeM5VIgdoCVbQVw62nWWQQu8YfCmr/qWnnEuG6E
VSwvVp1su3ptD5D8TOceSRGrdp8m6qXuxCAW1cyPgLAo0Nuvtz/cmgjFRGcYO0U+QZKTYOYx590O
rYbtbRGqZZT9M0AMURjEM8I4nvK1miolVe/RNA7SfDd7ATh0jTvafLst5foTXUqROnNmf0EvT4eE
I6bUR7C7Y29gYQVRbrxyzg4EyWcXPKIF8Hpb6NrRpLU5E8ppnphDB6FWj7GSFFCiEjTmxsprlhd0
qQY4mmTrBI4I2AhPqU9NzJ6r0YEUu2hDqwHfcSsi0R95ttbXXzwP2OvB54cSH6C7l+cRTtGPbVWk
sQO6wiLA0HO9WfWUV2kdFAJVHNm4xYNCyVKRUmuV7tujlcZi9ABlTLWw9TCZw1/aXcHI50AQM1y+
wUDl6fb3utZ2SIZ6IaBEQQL8V5fnA5Wq3RZ9gJskZo6wA1sjxsz2drelLNwiEkXEc4gCMJqplvbc
wk5Bd5wgvjKLAwYMw85ID8xdIfFa0IoLKcqzSjViMoLmYGz4PhbpvlXukXTVTqtX5tyuUg75uVAZ
RcqB7B+ZvzzumZKPVpVZdo6Qw0p+sT7f+SAZcYpTNX7UzVPe/ux1I5ycgxgBhR32bf6vU8Of8lH+
A0gHl4rRgkv5ADAC45QWFP7L2BCHborxbXoFKnItLl76bhJ1KfGQIHxQKbjNNPfbgCDGz5J5Xwze
oz5od579cls7lr4bJjN8VH7RokYF6vI4I2AhPicjjQ2HYuzZA63wc6sD2latFN8WBfk60gqM2mGC
STFOWNnSeL0/0djx9y13D6O+JXoVeWOyUrZYelVYcopCJrhAJGmPcqK0Tlkx6DROLPIzSXMWGjoI
FG9f21UoJWnYnc/uBm4PWqh4KkzwFVpRVCzO+7d8OoExbTMb3YHbO5+VO79JoxkElEgu1oDYnyWP
S/srIXb4C1t4P1/05fnMftL91LKyWC5yd8AcN/t73cX42fOozXe1R/deFfX03vband7Vm4Z/bzJ7
7fzXnxNAfZl3owH3qTmXv6KwRaVlXsrjNAeS9BCUB5bEY98/0IHdgYqTAclBnzxW7X2yD4rxOSB3
JThuYRRWvvf1O5GreUCyiF0a0GKVg7WxKYbDhymPJ/7bqv4Ew7YWK0ZHjfDwsTFeLgEjwPhgsZNi
cwjhTmk2ZR4njhNq9X0VGlhz5zxmqDbe1qulw4D7Cl17rJlHD1XJcaYs6fJe1Hks+vEgkju3BCua
vcZdt/Dx5EkQqqJRC+SX4niauWtAlmzkMcEKaRtFWpO/60n9kk9/bh9nwbmC/BcXJrNuJIhqMcGj
lZ5OiZnHYMGPKDbd9N+7AnO87Fj2bWRMWeTaCJCSNazFFaek/GTngpXMdE5df9IyCHarmIg6HMo3
ah+r0d7zvIrYoG0q/ItF4Fq2YLr76QNhmdvuuyC+fQVqivf5Q1AsltxLwH5YyhcF5wEQbrObx/XQ
h2mWhqn4UoqDi8dre+DXy1c0aFHeZ2wLgCewW8rBPcJ9Dwk/noMxvdlVZzchr4omyuvRPQjLyDC1
WPBdVtrD3e2TLr0SJFyBpLiAk1axdrwctBGD2mClsfujyxHlehtf31Df/jZq44qwJTMIqokArkSW
c0BmcGmAau40dYO9Q3gpOdw9Os7PdlbRTV8lm0wTVZR3tNs5uY2VXQHR9qXv8YekFs3BKHNyl3YT
2/hjwVegCUvXjw6TJCyGU8WWn8ufJTCuUUx1VcRNUDzYifOWu/xg8eQwVclTXTw3mbbWVV3UdQ+T
IZiuRmqDttqlTMdoydhTt4g942n8TsR+sGB9x3qP7lWd7oeahOXw4npH02hD2R9nX/mxWiO8kX5V
8UvoRQCZLbd4AOegKHoJsnQ/TYoyblKg/Wer9rfGkE3/g7XH5hhXLpzC6sXPcZ2z8M9ysEp81iGF
wMVS8w9249grn/BTdZSToGQhV6dKvB6QWpf32YrOFCgsFPGsByHq2bb2HStWxG97709Y8FBt7OTO
JHqIdbuNe+T8FwgyxH0CbrP8Yyq/F08Y+ZzHrej2AhmFY+56PfzXhj3MCi4Ai0UAwsNUkK08807r
s2I0MPHjZtN+6to/lQ3CKdKsVfiu5p8+BX2St+G/QBeiKPScO71R2EOBpNLGjuHK39BMj4AC3PbO
UX+v6NcKDbjKiViy0Vb7owueCu02TOiAGERKl39+9rmxD3sWBUFFVgdZgf80iyfNODL667blWvC6
QD8jmg9QjZOLkC6lUDdgEyBBeLSJhkCehV3NNhlZi+g/y3mKYqFIKpNMDKFi2EkJGvUiSDSN4KGm
811bkVBLnwdUndsAjOVsK7LHptpns0CGVkaBHxd016a/wIGBXeB5SP1j9kbpczruujEyqj7kwbgv
/AdsgDxqYiVcX3jNiPxRl8ToOcIrlViKdsJjMLpFzEsQGjg+xjn6io0rYeTS5wUQBKP12KaLWQv5
K84+bxWM8zi4dhHX4leK5fIUdH3lDCLPj9sf+LocA0iL5HgCQBuML+oMv46tXT7reBnX3msAiBht
P7BaK5qAQgneBT+JxF1xwwvO8EKiYpOzseMZQdE99kEmUhebOis2Ffsw63wzaGtr3RYfKQgKAFYE
jhAIJUWBDWLl1myLMp6mKCsFPtXX0nsJ2hY7r7oope5X1h+awUZObp9qupL7LyVD8PeSoADWH1hQ
1UZwwG1QZkCkVVYhaPJDnZLHxB92tae9iGr6WZTYctQPX/KxDZO5nVecwpKy4lWh/ooOIAIQxWCT
iSYDmXgVF3qi7dquLr5NraavpMoLUiQdGahvkWzA1SmvN3AJz3jNqnisW28r/Hk85FljrAQ2C6qK
rB+hDTJXHyGccpet5taBN9hV3NvfefpEC22f6MadQQ1sHfUiT6B3PPwjYgq2FUgcQJqAF4bLc5Vn
2NSl2/RGWcc563wwMJdWNAz2GufUwpOAAGgHpu9RjPpcpnH22PlMilTT2jrG0PUXnW9pOtx5qYio
+zevV8zXgkW/kKX4jcrO/LpE9hs7Expfs31P2unoBGJF868/FpReR0kI0HsgeFTclINlg7StiybW
7V3fj9adbdb2rhmzY5ZVTyZtfnadbu48n6xNnVzHmZAMxjMZCAEJq4IWOB7ChNUNTTzlxzJDAhM8
odKhZWxjBbGerI1BX9+nFIfet5wVQtVX1ZDBBLjFc5s4dzftcK+VT4AZrJjMhcvELwY+Btk8+ijq
xFgD2UbAiy42RH0PjM2z3/5k9J5mqKe4/s+Sbq3V8Ob6TQefS64QNiNfxHDGpQMSjTBrr806XFnl
7CaRyeXXwIDddj8Lt4cBQrndB7N9spBwKWVwm4Ib3O3jxvutYbeAU4KW/vttGUu3ByQ5qP4l+R58
9qWMQLCaepXTx5llbHSKbSGoXh+HlkdHLDH7YBU2z9nt/rbQhWosmKuxKgxAX6T3+PtSaikKt2Ws
62Int57LLgAgyjoEQxqi7VAT52GmNGQs+94zsnETuhmyp4y3K4Z5ocogf4XcSiybjMg9Ln9FPnOa
JX3ZxaDF3bjjFo4y7Pm2nX7Y1pOh6WFZDlENsO7K6Re+64Vc+U3OLBoWMdZCYJNR3H8If+PbIdPi
CkQA88Z5Il+97US2I/oiVhgUkbeWpix43YtTq9z1eTo7cLqQrlP9VzP8EWKfpnY4Gu0WVnxq70DQ
gbn6jQ2ne/vg15Zc9kmwYwgIWKSbKvvSCCyOlw0NJBd/HOdgigOr0Evrw7ltt7dFfZbvLmPmS1nm
5R2D1ooxZADQMMnzsK+S587+WghMYIIBGbSAU62F1fsPSzwXbYp6w0Me/Eb7qxHbcUXN1k6tJLj2
hI5ymw5dbJLhgH1g2NGz586v3PQfJpuuCFvIFeS5UeqFWcJ9qkkoGHg9ECflXVy53PzjW0I/opoT
TOFc6s1HP/eiieiUdPOWYS61D/0k040Da5qi3NmD6LdzkuXVS92hBZPmjv3eFlnFQzpy77XMC7PC
TCkTznZ2TXqys8ZsN+AnZdre0HmV70np9PphbN3Muve1gjxTSxRrdKGL5gOFElTqQKONkolitCiw
wNj3OXdx9x3b7uwwPZnbnN2P4+9Zv8vqPvQOTb1hxkq8eJ124G4hTcLW0LJX1/j6lchYTya8W9rz
qHKTJOzNIr8bvWT45uVJGq8osQ4lvVLiM4Gq6rCibAIQFMTZWIc5re9MADA888C8ctOhJJePX3N7
jrS1sYUF94byPGDF+CfKjyrtA54J9yvD7GKam1bEUiZCZ5jXNjgtmUFgYmF/waOJ9EpxAprTNZ3u
8T6u8/uO/kjMv+Y/7wgCyhBVgP9kKCbeS1JPT8EjH7vOd32Ia34cmq3YlvWDwOBmew8ERPvmhv29
2T429a+U8v3KN5S6qH7D81+gGPvCFHPaC9YjSD6StH9sWuzQa/4Shgm7bXfvW919I/ovHVubWF36
iCiAQF3lmCIYFi4tYEVaM9Cauo+12ddfywzRA7C/ydvt8y1KQUaPMrVcmBwox8N0e4ot0E0fO06p
H7jZ1AcHc2kruDRTarp6ixgaxeA3mHywnFk5DLGGrq+o2ceCYmjLoSMDM9vY/7SFSzZzlfUPVaPN
z5h58SJiGcW95Saoixg+duZRDwtr57TbIMfXnzCdl6FjmfsHPhZYlEtmsWs1THLZZlJ/rVnAn0p9
7u9EStdQ+9cBB6DCEvGKWjc6wVfEpBNSAbul/hDnWkX+WDUnUSEa46UUqfEwt1ieDPoqjulOENdi
lr6au6MBxrbftz/Z1bvDr0DagTIlCALB3KckOb3lDe2UcRHbzDpQjEs3JD103RrxwZVmSDHQC9Ss
LCxtUludGpkAmTF7gafn8O+p37ljVJUCaOnbx7myyp9yUG4FF6Es1ihG0tIKloqpEXENFt0Nt/KP
YgDrjs0nUPbTcnNb2uLlgZ/m/0qTpz6L3czMd4oUAUTsBkUSBS7XtjMHf2eDwsHufxGFpogch0PJ
WvFyBaubMalbEaNAHtZmcuT5sPHovNKlXP5O/4lRIqUaII/MAgVGTHznC4Yjk6M5BGQl4128Nsx3
gqzPlDZZMRNU70VFyYBry5p9YYxbt26Owje2t69sURf+E6OCcvrAZv6AGau4M/92w1EEUzRkr7U5
rshZOY6lfBqPzZWjOfg0PkbqPFT3M8wvu93a5jNp1S6sHuoqeEMozwHNgXkfxUNWATMpS0YR61lN
fpReAtYw0iRDKHRszbSB1t0k1Jw22LOwllUvnBDMF+hFYdIYcBXV4PIK/LRezse419rI50iM3GaL
zcorKcHSCUFSBkuhy7FzFWVEDIpbM8oRxZ1tZcdmO4WUj0bUEByt9wHYzf8V+w8gPlZhw04AEohW
r9oBNKsWdEDmPAKCYOVh3fRl6OnZX0pKoOTHbrr7Z5W8EKd4Lr+xrCFzxRgLIXaBN7dhh0HXsEry
ceMk/oqjXHjM4CyBwqBagDG5K7hMZzaFRfQxLnh+Z+vDHs2efwXyyfs7E6E8Zbs3BahfzDF2+Te7
FZtWe2T2ryRZ4wpf1MD/5Hw60zNLWzQ98LGmNcaMfwMX9NZg2PAWTP9umGBfEVlgOQWABiojedBn
vtd2HhQQnNpW98do35J5JY5fOsm5DOXGqp6Moii1MR7bKSI1i/oGldLk621Fk8ZANRbgpPyE1aCo
rhqLQqsAsm3IFCO5019JB2JuhGTZXV0Z+VZrqPnkJpNYKQEvvV8M/qIsixYYEGfy6GcfqQ66vsck
2Ii+qu2KDRpVOd4sqadpN1O7+e141P5WlmO1E0RL2sPtIy8FVMAqABwGiLKOAFT6g3Px2jxruYab
Faib+vOdZj04HHWb4TAMcyjMLO6du0BEt8Uu3TTaJSjmf9ba1bqR64CtIBPZFNt9bGtYFI053v6n
cI+CfLktacGfYUwCJVTJB+tilO3yfJSha0ICMsZegFjRT5pdUjI39Mpcj6zEXusOL31NT45DBQhT
ZWHuUpyXs0kUmjXFU2q1cdCKkYZO1rjDLiDTjPVijW+N4ZROYK9O3DJda8gsXSw8DjhBAL/HV1Xc
qs1nZhSDOcdz1TyImm78PLjD2O9fro0/YEfXTMyVPCTytgPmYBsQCDTDlesddBuDOgDYxAS7Dyfs
JQSDVtQM7xr5XRS//vFTSlkoNWLvAToZCIov79awZmCZNB+ZKBW7AjAKMmLpyJAeTHNFPa9fBUSh
MYP1B1j/CVCJcqySicFrrWaIXbffuuIR6rq3k3HXJ3+4V4VpjyIOoV96d43CWJ7hwgTZKMPLmgFw
LKgnX8G2cng7JjCkwas0Gum7T44YWoo4fPiPIXH2/T/He5g1g4vAvBvAHeDXUGJ/DkKwuSyoHjfG
QwUC7YRUJ3PMdiVfG6q/eomfkkB5DipMrLhSj+ZjiK9hZaaDxuEbeNzqaZ+lZlitBkQLVwieWqDW
TWTsaI4qTyA16Dhi462OMTrvqTK7rZtnKMSFtdeEHXgeqzF7L/OVqGHpcOdClRTASAFIxkCmHqct
oOzkoKd/8P4n6/2fnwBmLtFgk1wYSOOVUCgrOtKDyEiPyR9d70Mz++qadTRZK17hyorBgAHkgw1h
WDaKAFpxChWYjYXBWiOuCPlhTnbYlZvcNp5sMjwwM+rJGk3LdUkdAAFMDWHJHnJRxBHKwdLBSHVr
tO0Yr3E3d1Nklc7e50FUmDzMNBN8k2Ok99VrraNKSX/fvtZrIBcow+WuSdyqpIFUkyvsmdRKx539
uGv7fUeeCrAsFw3QIfm21F8D+lGNP7L5VOxr6y6jbOu6P7UX/1+3rsBdoK/ow75h4ge/RXmLwVRg
lQt3k5hrDQir3UK7F6hD4C6MtbLetd2Wo9e4bwxfI+L5LIKfuX3qT7IvZpLXXAcZyEOgPaP3NqVV
lLC3lbuVv/rSpOFWoUlQWDjgqyRcYEIh96aevlotd45pWn8XghpPbALRiVNo+beAm8Zm0i0etVyf
D7XhPrfYoXVkRYcilLbGWytt98XvASgW1QDgNZATAi6p2HanstCuM/B7Bv+5Hb6IQmyZZ+1WTn1V
eJbQW+AxAQwEkAccH5fOqjKNBJH3QF9HcNT28xcvf8UidzDFbZn5UVbN1jSHEDtAb4u9Sl6kVGwA
+5w6gfdSNEg3U680Oc7G6nTrTHbUOcXm/0+EYhtsR2Ol1nf0FcQ1YWL9oWRtC/GVbn6iluHkESGi
H60upKLYlusyExIyWG6Jt9oQDySwdefHWIDwMzfTlfrNlfFWBCoawTkBPC3FrWGzeJgH6TEz3xv3
u1sNK4KWVA9+HRA01Nng3pXP09KGM9MZ6SvFQOhmcBMt5IgwIuHr/wzX/DzTf6Kkppw9cKCRTS0v
IWrir5PmY1dFEiI6XSk+XNttKQahJsrW0mSpTt3NUzbOZoLHpP9NS2Pvku7U5tYjRfuVVwfrlwD9
AMhCnpi31gu97mEpshWfyxOrMcHtRV9tL5p5RP1NtTP6qEnea+2xxmIxdkiHcHRChMG338CCwoDD
DwNVEieE9pnyHdPGoa4x4HHrHsYv6ikO7DEIeWGcMAC4Bl5cUBoAMwCLhREBMlAVBhigxgTFl2ws
nkbILmLN4cV+8K2VUy28OxTXJZIBpUw56nKpMoXwOX4IvqXx7PSvtb3FEiXabPN5Rc7igQAYwBQE
+la4v0s53PGIVVCNviKCu9OCNyxoyHxjpSpxFQUimAV1P2IyoGaA0lH0v0/7hvQNz16xv37OHii2
zGtGnBmAo7NwrLqNtTbbsSxRMsMgNUGWoihFmzk1SA3z7HXoj8G3ip8AVMZYsl1vTWev/bmtgWvC
lOMVzaR1GSbyXjMSbKsEcXTqR9648bTXPMAMno8gLY1uy1x67LjT/06o2MnBabKeZzhhmgDpaH+p
9XDEnL4FVnBr3LLkbyp2DbJeZ20M6Bpm+fk1/5OsOB3ucksfJ3xN4zeWJx4GYMO1tzqdXrPuYRhT
mFIv8gcSBdlT3w4r0bC8SyVguDi2fDdnptTmQ63nDe4aNG3FllfDvKUleANWbnchYkDoC7OCgUA0
ldSIockrLLzPiuwVHIq2G5renpcHamLv+bbBpuv5XqwY70UdOhOofM6KdE7ONAhskkcJOnReBUJ9
A0k1qDrKL1lGd7ePuGQ2gTMDBht8rhhLUgRqxlCChAD6I6qnUeyM4oP/bMoVIfJ/cvW1zoQoqlJb
aTalZZu9JrWZ7/rZfSdmYwCxAQDA7eMsOSB8Mbl+CuUCCZW/VIwCEydtjUfx2qEhanjHaZccrIe+
fXPcY5r9rpu76Uvzf0i7rh65dWb5iwQoUeFVYfJGzdpevwher61Iicoif/0t+YYzo9E3wvHFAoZh
A9tiaja7u6oy6IOM8spR/FO5uh3lP6ZnozQblRQaa9PAGp/C/FdjHLXWbSqAjSKHy8dG9erqp3Hu
fqSdqzdfIj12wp85405TvRD7q25tUrYmtrm8vP980+ycUAqiVohOwD2kUuiRKgPpN6pynmTrgSTW
CKpWp2B2jSBHA50As4QLbOJNrQ/w83mP1vyPiPTPbZvAHQIM5TJ2GH/HqbIfrN2obNJsB4VXVqK1
X8A9v2javstj7/7OWPQY/2yMOb6cIBtOjHL6NFIDFM3rxGt0lDjvW7nt0Jq8ItiXpnzRxCM/HfAL
xyTFndRGLcpzBvVl+zHk+bbsz6VWO1zdVPZbvk/rNwhuHdmn1Rx5BwqQPdhUlPf737G8Ev98x9xz
AcQxdrKOIwfCj1K4ZNMVULZ9yA2OU/FEjUcj9VrWOCrxICThjCU0wPrI181T1rxI4a6TfgCNp7+u
fNZNFuN6eubxTNoLpuUGpqfv43coIxbNjse7vHpCkNjk5YveVa4w2KFmu8z+qabvUFVKlFckprgG
yqdOd+Jwx/imqLycJOjMeIgoSMtr86gNTm5xnyZr6b9F53Uxk7MYItc4urgtFQXXMBIb3lijo1dh
7bbmsCZfdcPJiFLD5LSm8iTcFySGrndPTmvUDU24kEKLnLSkbkKjPTp8NNtj8q6NBfItZ01sjNYV
Vu+E9MyjCX6rU7dBZGO2Do1WdtJt3nX2TTMXgv4UIrG2QtRmSdtGvOtgqknSxCslsdHan1luOaz/
jtTX5v5eWXTll5MxcyaDpgq9arGF4+hYFoFWpo6WPJkVhGOeymSDpHZ4GJjHzFOyBptfCrsvTc9O
MRsqzUwFTDNZ+oqlkNLoRBkELr9Z6hp6fskxXdiaVwQNVttpi5+ghlKPLifOuLaDly6BSwuzR4Su
pwBFdlhBqvJdztU9BUO4AEe9bMYrUIPl3QIeD1A7T8DEOSRRCLOtq35IgwZU0jmoULzeZEfmh2rt
ZN1OEt+4sSaYdQt/nbbohdHZEZUMlCEaFKQDtacOZ5CA3dWqW58hBMsPZZQ4eGOgZ6oqX0zpS0NX
NuqSg7i0Pi3whcsvxiY31Wacohur3EZ4rXn2qMOzQ9to7XqZ3s/zGOPS1iy8iQFeLsp4us/LoyFc
Kj8oMpCOFFR0jjSe+iFxo/oJGAF5JbCadvw9wzPPpIzmKDIOw7G5G7XfFZ5Qtjs6WRtuE/PTPN8/
+0vXxOUwZz4nk2xSM0TeQVI81lB3S7vBjbTvYc/cOBKIq7z79pZHh355vOXheeeqUP0oqRJA0PC7
e1Lt0TvX6y4btrT1rECr17IkiyceL22kXoEORs7pesOgK7mjdWilAaDYtqMNiXAEwZPi/pj+QIhu
luzCzMx/qkmBNpwEF1eaP8Wao4iNWT113QHHxdFHZyC/9HCjSb5ROCWPHQ2aFWtC7LdJ/OlkXnzD
zJGOzM4FSfENA8SSt9pRURwZytAua77Wn9oz84zsMVfOFjs0UoGSxhoBwB/Klv88CeCpuZ7rKO4T
Ke8U3F4ykteH6K0vHGK9dcC7023FNnq2a7PXbDhZL+VXEHTY0iHJwVUCMoZeTbfUTJxGfU6q98F6
TSnf/r/WCO1C159X5F1XhTY+j8rbPN303WPcbrv2Q2QbMEPU1kaEL1J2auV+L0vCS0XvWNVaB/hi
EgG8S8CDYlNOxAzXX5GrEM6RIzUJ7GOWImuncl9PPql5Ktrvad0BQal4teWT/v3+8JcuJg0NWWB7
RlM2Lo1ru6zlMa2KBglRkgK3/STTN/C1uiA1WvFeSyfu0tDsKCS5aNFcVCF9PQ4OSwaXWF/uD2XJ
Y11amG30sK+I2TYYSkagqIu2ZzGcsvxpSD+qYkP6tTbURXMg0oD8Hh7tQEhezxxVEl0iA0+CVqlc
MCx4YZY7tOFeaJLULcFn4mlpvXLRLS0X8Ocy7IJYAb0M10aVhBaDMSAZmeaha/RHCK630Ythrzj/
xRhCn8B1aGOABPIcQYvKlN5zDTkJI+tkhHrS6CVqUr7VSX1SQZ30AiJk7tCqsk+akrfPekbS/f3l
nOZv7jYuP2Gaios73W4sTaJdmgam4ul168Tdvi+4U1hHSf+LvYkOA1TjdKTrwX1+baqT27GQKzxM
I6uyDpTVxMHTWFq54RYfpibCMiycCaGaOYTGbPoSFwKCQJMHfXQYqi/YlJr4Xf0q0FKhvyhd5iSf
gmzSj1D2BnsXMn94sj7uz+vSQbz8itkxKbmCzssGgXUUycbWKKG/Wcj5Wv/lYm4SfSIopaKxAWzI
szkVndGHTYqQLI99zZTcsVd9IgGp+Rzi+UYst7IeIJTTfo7yWqD0py493zqXtmdbpxXjYNb2lAEY
nwpohYWtdOhKuqdgsZcPvWy4LEuB0nhX2c+kz12ubDIIWkjI6+/75oMT4AJ3RNk3Jfj/Oy8Kf0gs
3WdKutMT6kZU2qfACST99v7K/Ic5QxSN7hr0ZM3nzDDyom45YqCB+lH7UcoPQpCdBGKe0BFf4myf
9ODVYhvzy33D01rczhc6O3WgyCf96ev93wrbbmTctUET643DchsYKy2utlzSjM19U4u7bxI8+B9T
6rUpIx+QjhpEGozo8PPBviV2TFFW3Ne0he+NZ/YY6SGjbdqtjMcIU3ZAx9TcNaLMiaMwCKMf4WD5
ZmStxXrTJN0zOo38wl/16HdXZYrFs8BnGIXEJSB2MDU8QrrEizTIfqB7wRAnoB/llHv3p3VpBS0d
kHkEeqj/zaPn3EB72zAgntXHsfPVkhQbKYslL0uN4i/8MiIUkAmByBY332ycEvqtS7u1p5wABYVz
d0h6D4yVvtwbflS8/MW4AP+BYwaiF+n/60lFZqkyeBpngRbGjYMyKneToQGrUiHWngSLU3hhauYX
9YKjgEhpFlRtbmwzPHL8LIuSjUwtvnLfLDooFN/+d1hz6lq5y6RQTY08kFkNnvrWqtvciezG7DZ1
0ovqIRTKQPlBIkgauPKg6cwZkgFUiFAGIH6GUkLiMyAltZ2Whpmyp8KMumNrq6PqqUmKv0daoVVu
N5gSfTGjMql/K3JcIWFjqOOWA6tUOqSoDX60BhWEL5ExNtWulllTg2tBhkKG4HE5ySqAN8ZcGf/S
TYggBrE2urXQ3zQH7FYiy3EC2zyorU/FqA+gyPdDHaxrYyYHUvmrgXx4LCHplotTx4uHIfH17FwM
IcSKf41SEJJPO2k+7++1hYBOw4sXkAE0ppAbPo3CHvJ2ZBEN9InFGyjtQi42Rs59m20g/OGw4f2+
wYUdh4oWgjn0bUJ4ai62UsbQr1f7hAYtqHLd2DJ/xSz+QRS6dmQX5/vS0vQlF76JDGEIkUZY4och
23XlFqnKkL9pZelBZbyUHgpfwoOD+CF4fb5Y8lcy7NLeS9nb/RH/hw9B9yHAEhAVnt801CqYyWhF
g7F+GFU/G91cHn0boupv6rf6tar84gVihylQqTJ38uS1UJ14hCjZ6/0PWQgup2Li/33H7BqqzUqk
lVTSAIhmx+aeUh1R+BCjG60RYyyVAaY2rwmbNyktzvtz21wHyNBoMffhc703rEfWuaMnQ9enc+r3
uneV4Wf7JRoPBeB5ml92z1XvKFuz3ojvxVqb0lJGAl/zh+Z3kh2da/zRQvS5WuFrusOYM1eE7710
pBbSuJztWumIQlBM3nXjaeyghtQ3Ti4lBxKvUJotJZYBdQNfOLrBAXmbFyFakY2SovU0gEzjD1EA
QWrVjtn7OQEThadCI0QJdOkd+I9BW/M+0wU1u6gnfj7clCCpQ1vhLB8hx31dMF3QgFkZSlHNkYJW
7f72WorkcBEDB4Q7C+Rzc54wkvMGgkAyFl0cDOaChrVBZvAUGy75Ur/Z0EAw/ZqspCZvHRj6OnA1
T30qyP3OMxlqU5mprvM6yMG2ocmZY8cbZM477DOaOCCA91dGeVubB7kR0szaxI8CprJZ3EgG3aLo
+2wDK9nHqH904HQ+DYPumCPzpGwPwDwnKx0sU+x+vXqwCWKl6QU88X3PYrsGZB5VWZZtoKfkqKTo
Q7fjz7rXNr3Kft8f3+1GAYsUSKTwCEa0qv5xZhdeMxypnliEtUHUyCdwWyL+SFZC/ls/dG1iFnRY
6VAwg1dtYAKXmzcM+c5dVYGjUkFFbeXQrQxnTl9e8MzoSAJbY6u/Rnm20cK1jpQ1E7MNITMjLZVu
Gg742UhEnDT6en9Nbvc4Fh8BLjB9+BMA4OubLG7CsupJjjVhPHRUpfMaEG4LwHFJXvppNfy25Xql
i33N5uyyQDlQB3qVtgENU1czqj0Hbragzy0a9bsepUB9d3+QS9MICBDgOZMEG+SArweZaqlZ6AWm
kQhu+NxMiVMb8rf7Rpa23j9GAHO6NqIM+JVRi4NEGt2XREDsHtdBQHu3WxNgWzqzl6ZmizZkDMVd
gYNkNT8ZqOWbfPMmrRIvL1sxUfKHEAXO7MwzKHoVN0kCK2KUPMq2iaJtai39aLs1Eso1S9P6XTgG
247TsVTbNigLu3BCNXpNwAyAGt8XqSpXUJG3QeIE0EVfIDCE0Oab9y6Tth2zlPA24FXkFTEq38qH
wAVyfzMsXFiTGSwD+Bam1onZlhsGIpgiYCauHyLILCpq7Ut2sWdW4pixr5rRYxxqbhlp3wgT/hiN
/zoYxgdMcDT0wwNlONdCTCIKHFUht0GevZc2hpmfonitA2VxMi+MTCf9YuGMDsRyNFYwSlvaxEN8
zKXhmUqrYlmT276+pMDMh7sfUBHsQ6T7ru2EkS11ph5ig9BfId4yaBZ2UYqV0Uddp+C7pU4ufkGo
Bek/itYyP+2p35VISZXpE8lKV024WyVnJuIVz/LHyd/7stkMoPBVJV1twn8i5PSk2gtfa/RC/Q6F
Tx/N3aCgIcYz38xH0m+MTyuwwsYhetCt7Opb54MJQs0BETHoupDLvp6grtULKxx79NNmthurz6Oq
HHN6APU3MVbzrpN/no8ZbGegEQEsBDnt2ZglSSK80Vk3NeKIxOF0X2c/Stsn36PqByJiB10VEv0F
wOfKKG/9OMqZgD3+kT4Hs8/8dmcjcFwmuoZj8zsxjnX2sXJqbwMwGJggJDoyukAGzG6mGkzeZa6n
fdA2Qw/OfZbJykOfoRJyop1lJ1v83f5QJKvTPJ1awnSMrDJ3qoQCrHf/W26PFhAWE4ssAk80ZM8Z
EuRMRJkVxmOAPIWSeABKgTGJGzLzQKS7Bgm6dcAwBv0Q8FkDW41Gr9n2kagSqVUxBlKe73XKG5cp
8BljOnJnLNbiwMWhQagVABLUXuAmr62Foyg7q2FjgKqcfOBGaDyOuqztQV6TPv/FLAI4CiEldCEh
0J2ZSgw5A7sxBsaBLkY7eL5TSakdtRBdzPdNLc4hwE6T4tcUSc+OYG0lIOIO1TFIy6RxInUXZ4yg
K28EkTIX/n1jC/0hE/QXD36UyqZeyNkcovgyIDRkPJBHyX62I6OBYjWJAD4G5tMWbmRylj0j6ZiD
FiqqNyZtzfqQVGb+wboe/b5mGeYj9HGV/twONKdf7n/g7VHF9+E5CLgn2ArxaLue+LrrSlGg1zgI
0ahzpKZeTM2/a/pqt3MOyMykYogX2oRYnIUopohMqdIkHlTo+T0C+MIPBhiYQTLcJGdZH1bVaW79
LAwawC2iSAnowh/6o4sLj9BU6zJN5+hzOOXtMW+2ytfU+D7W2xG9hZb+OoL/oHXkPUtjF8lIZxhf
6viz0tewIQsv/usvmR1ZwQwSsVFDb3rka93R+GGwBxXv4+pHuoEMp1wQJ9/a3dOP++u6UMm8tjvb
5mDxkgQScDzo7G8M6iPZrhEbGm6Qk/8a/Vxj5VpaYHRwT20lUPgED9L1NtJ6CKjTphBBkqmoMpQJ
R2dQ+GQnVej0almvvPgX2gYQEeJmQYgBHWXIOVzbS5o257gDRNBpqmckv7LEqc7h/l0ou663XJDa
Wpv7E7pwUFAiBdYWoQ0QkvbsMuW20iTaIAvEvkazSeWUbbjZrnULTL/l+soGovXCymweq9yOQU/T
i8CqS7dWwm3Jtt1DpqFf+2jZ6coDb+mUQK0FpKt4bOESm12jeZsXqcJsEdhWRB9lBMNO3prVXpEa
bdvoZdCnabn/i3m8sDlbuV6phwGeCDblPkUxlI1bWpXW7m+soNSAFAa6S256kBFQQvsyQVJd1duH
3BLfBtRkV4wsbfqJ5MDGaxVBztyrjRkUGDoZmXu1HaOHSDE3aqi95qZVeDyB8O79Id3extgagLKD
7Gmq2M9vEiScpDJkVA4E/LgzWF37E9NcPEKdrVq7tW7jq8kWWLyRtgWTw5yYMep1oTehJQIBDrD9
CHkOVCia0oUENneLTI6+9C3y1ObAQEBc5/xgDraxEhIszi5KEtCPgkYgIubrIz61VSrmgAe6QKbr
kGZW6yRax8H1RxA6C+vz/vQunm8LrTjTVQhrs30pMpWCdhLwbrMfm42giuxYNZNWHNeSFfTdmZMk
Jt7r2syLECqpFRli0Aeaw0uRZRUIo7vXfz+SSxuziavsTjKTHHs/o5LiJH0bub292uew5KkQgYO0
RQM1BUK36+UxM7OwNDrCSg/mMeAbmqNpcXsfjhOfpwxBtsxqbL+OTEAh9Rp9NBE3HCWMuF+JIfNJ
ItmboRlqR6m48DrJSM4R03M3ziHsfH9Glo4OsIXIDqO/HZpks7sQpZeqsKkqo88lDD2QfQKg2gJI
3KV5FvyNKVA/o3ALwpU5fw+kjoqoyWwZosUdd9U87t/KBozEhKPAdt/U4l6C3AyolibUrTEL3UZC
kiRvNOwluYseBXTGfV1t5b/ZTRdWZndEW1PNTOCxA9Xq9E3csXJv5J2+vT+WxRWa9MtRGp1yPrM9
a6n52GdGpAQKhY5KCnJKnwk1fUTexVg5ggulIHSZ/GOLTM7vIjZkOmqbqWTJAcWzGTl7qy76kzLy
cthFmpC7U88TjTtSI/oaLO4V5TstsVG4UkA2hipWTjrkgcD8DnkF0kROWxNAW0o9lVvnb2bFBAWM
DNpyMMxff2knl53UKqGM9u6MHZTWJN+4PDQv4Ni2V5Lk0wTPAw/QgKJhAUE6OsFmRwSlf5O1dqag
i0N9GwX5qCv1NSZBpKApE9HzVItsV0KqpUUHiHm6Y2xQmMxVq+tYF9XYwOZQTyIspOpcJsXxBvXE
NWrcpUgHpGSTSK8BOo35Vc0RDvRKyZQgTgsnObaGN4Z+32zqYSUmWDqUl4am/7/YXGEYZqC0LKeN
XDzTOHHziK5kVxYuRlxPqGUiqQNamznJ0qBP78lpV0RNdCjaZpsC5eiQgbpm+XZ/Ay7F2SDHgMsE
DlUzsTuuh8P7OrbHHsORwbnmqlHvGW0MAfqxHh8tvZbcNimHU1vruhsS68GAsuRXKmlsZVYXmrmR
E0B3MGJV7BXotF5/B8sBxonGVEHd0nCiMn8YdWCv1C+1lTto5nSrg94CHhup3sDwjOXGY5N3fpf3
T7Qs91IRjStHc+G8XH3Q7PpjdWlLgzqdlxjSeclGzctjiFno+OBkAwef0Ulfa3Za2FtTDRCjhzvA
G2vmiq2R6XKcNLAZUU9Pn2UQpt5f7+VR/WNBu57mEU8uG5qEqEHXcbjJUYOxx6Abkre6r/FiTyDv
Gp4qe42NeClLcjWy2TYTyF2yvG6VgBefRvZVeoxspEkEP6eyvi3TxClbCMAnrq1VPvAgj9ASSewV
5r2FUgAmFzTvoHtHmG3PydoKUSCmluAj0KighWCUlAY3MwkYhRX0wBQUGbbwkBrtJlRGwylS7aSN
a/xb07aZueGrb5htK7PBjWJz3IM1GK5/yJKMl1/R993XsUekJEA6dhqyXvUELZoVb7zoVi6GP7uC
jcEqlGQavomuS8n6iejV1c0Pkf/7jOk0z1BpR9FDQ/Qy28Z1mIC4FoI9gdGedC2Qmo3OV5hVFtz9
lYnZPu57Nc/5UMFdGD/z0AGdhEp/RIOF+2V//8Qsz9o/g5nt3JYOZDAM7Fwq3F7QHbGoUxrlEzQJ
7htaaCG6nrbZDY0gkLNIxtnskBWssn1NN0aju5r+S0V1TIoHT1FcKdWeRUY3o7Vl/fCEdFat8w3v
ja861X6RRP68/1WLDuNiLafpubjuFDyWFEow0ZbyHice1FscXRyG5HsjPRXKkxYH9+0tpbVQL0Ne
zwBhE6AAM4NFlyYpkga4yHunDh3ANTj7YXxS1bFUp2avzVof07JbuLA4u3poKWQ+TvPexKHPqsox
hb1l2UvCo60u/Siz09CpW1bKpdP0X0i7kqNZdPoX5mceoaMVj42wm9qC7HobW0rqNFGV+vfndfHA
oA6J7AJoUnDTXq9jK4GDS7KwjXXQfHIQpneW6kvKO2Wx14pv941Nv+zGyV0Ym61h1LUsETZmlJXs
e9PlhWuliuLQPM/+5j67sDRbu8Hk5sBHWBKk9Sl5ySy/1naNcQKPNWPCRa5mxeKiP7iwOFsumw40
HUxYNPtia4U73n9rKHrn+839OZx+z705nHlrvVaVnPxZsJo6cTCkW7mFboceOVlSeQr918JToNJH
mP6/G2SeUAtHPc1agnFBvbYBdaIeQvBaXolsVzbGvK+KKmUS8gS7UB1sH90YmS2cUH67P3MLK4Qa
rKZOmR68NefhMx1srQvBcxiUdU1ONjpEX8OSyB/xWKdeNNjk3+expqI4ep4RrdvavHNHTzWrjSvY
680tJ8cRUGtJLTZcMnf3B7bkG68szS7WwZbLGgkzBQhdH2q3la04RfGQenr13uRPaKZB5vXfh8HI
mZkEZLrTC24Oo4N+hTKWUEALWCGGvVyz/BVdhsXGxjvMbztZvILuNgdiStfHXTTqa9SUCztmkuYB
egmUWCAunbkSqc9bo0SCJGgShn7G2s9byEny1l+Z2jU7M0dCbbNkWgk7KDd7JI6eusryIkscKu3A
WsXNQA9BKJEcQFme2GDvrSw7yHG2zfAkUfgaYmbh2r0a9szLUChyRPFAMOxInCP9oJTiIQGdN1e0
Y5LrblPIvpSuaUAtnpyLyZ75nDRLUPooYXXIu01rRJsQePMMvI1tz1cmfGW+/2z1i7hilMrUNgdF
AcgwcQZdfDObR6GDgGFlXadAcOZGLyfyz/v3wk7fpwP0FTAkmf6m5re+zg/gbXWEUoLUCWFWLu1i
+FXUKzYl4HdI7LpGxlYGu7KafyKQi48gTdmXSLkrgUSZkwzkYI31o54aR9L2IM7p9lAw8VttbY6X
HvcYPErTk9QuqqSzw1OlvVGh4oBJji0wm+DFk6APG41wIzTZcahcISCQR0x31GS3sdf4n5YScWDM
g46hPvU+3fRk23ZG2qq3lKDoBog+pA8DoM+y1j+KxkDKetiiHo8HtXFsxElvsoCnuiOSnSEJp1tj
QF1cg4tvmTbKxRrUo9KOSoqNoOWbQU7dBtRXnsn9FFRb4MXI/uZSmLp5UX4DT+L8KS9HUpU3hoQH
7/heae4gNoruFN1K7KhOHv9me1+YmY2qUaymGMABGhR5g756mkD1ltVtDLKPtJcAroYol5sOwMEA
GBm6lIzMaVo2+JpV2l5jiewAeolwC2qh0e9V/p6YIzQh7SY80I7qvlBFC2LFUnhJo/ePEQVc8P4J
XQh/p3TaxP4JSkmFzHzOgESAoeuRGmRh9dTWZRB11hpJyZKzAaXb1A8y9RPNwRmJlXa9qaSYJYPz
XaJF5t5qIP2MctBaB+VSOwAyqGjgBdkD8pBzYFcJTrVGSZgamJn2HSg1AG22g/qoaqlD7CBLVC+X
f8QV8oZZ45OxjNwCHVv35/Qm2AdRJbKgyOfhxpw6ia73OprURZiYTXOWCXNk4ED1JPRC7TczIi9S
X+8buwlULbQsIXsNuAPKiRC6uDYmJRLXFalvzn3GAqlSX5Kx3ESs7RwGdl9JMOx7eZC3963e+pbJ
LCDqE/fiRO87S/JHlTQIqo3NuRF8Y7X9luWnOnvBQUNef9Pyb3V+YvI5av1e6bdDA+aNrU7WyD3+
sHFeHUB8Bnr10Tw16Q0BoXg9+qxJ44FbdnMWyZt4gnAfBADyfmt2Tkgc3efbSPLN4tT9hjAzZ8fE
2FDF714Y82NygHSKPDjVKVa24N7sshMkQRTqdeNRyZ1OemqCNQLXhZ0BpA5KSYilkPCdFxxoJ6rI
RjPqGZ1so1G6nfrVhMyZUsJXwGusrNHN5TvV4yDICjYSomC5ZpNTNXwI0ebbnNOe7cyiPhfZO2C+
wCC22zaKTmUGNIBCgB4dfrfSr876OuSKt/IRNy5y+ggdXStAoln4me3PNGzVXmJGc87QB4422b1W
pS/RCym9VFdd3oJsCmJRdu+H1WA66DP8tvIBCwdk6pwBHgfVL5C4z0LLMAHdvlUk7VlPv4ZD6wzl
LzDh7zVaOJ0pOyZ7Ylm8H7809X5gDyyPdnUMcj/NI9G3RMlcpuorUJPbdCzmBDUnDWhXvFvAmHq9
a5HYJl1FtfasgR+u1k7o35Gi7Yi4CCTPpQ3etu53Mm6N9LmSR8eizM80deUtOM377ORo0LOV0dA+
naG5yrcxgG4IRDXdOSorxUltrjlAbI7uyuxPQ7kxAxyiNjFQalA7ux4q6htclpW+O4PxsolcmvmZ
9SXRHs0KJErnsPTk0uu6zxWrt5vO/sMrj2XH1oNk3MyqnXaZnKK8BokVQTf8kY+uPvYOIUcoi+Iu
dAxnHHdiNa6+OeCTTraFtxKIyHHi5tBLsDC06pj0dhCXZ0t9qCTQ6dfvCXvIkWS/P8ibBYRkDhK8
E8QT6nwAAl6PUSix0DpSSYGpxk6VftA10ePbseDQAvMFknysHNrOrg2QCuWKuu6Ts9YyRyONY7GN
ZdsuPJyrRGvqj0vWUIIFaxLw5siEzIJlXQI6AG8FWLPQjIWCW/muftXBo7jGG7RoaNqNaKXDzp/7
4FznfVm0WnJWrWpSHKBnhqdmtauSlWN+E/JCxhseB4VEZPzwdJ+d8g4Pd2JKSXo2A9COO7Ge+2XY
OpXk5iivyKo/ViunbWloBmo5E9MD+l/+XNoXQbaRon3ZkHNYdDiSw6arA+7Mjlkd3N96Ny4VIzMn
/4X2QPiO+c5odG4YRdamZ4IHlVXETuOi7O2Yysuwz9fuzEVj2OiAVILm2TKns34xqHFosc8TPT33
ne2k1q7thNdWyg7cVhObEF1ryLh5hWNwqNKj2xzxKujwZ/ZUK7Op1FfZuWyMfQGm8zLcG5J5ktZe
D7fvw5ml6f6+GFndVbgvR1hCq5e2iapN1W1C85hXW92TELB8k9eaA9fGNjvScW0zTSoYxtYJJ42f
u/GxT0ZnLad+W07GbY90nIxFQywMRMb1yBKaFUqZSelZNb26O9L8HA0ewtFYyxytT8BmrTpcHHtp
N2yzACl39quxvfub9Has+IYJe4QTCJdsTK+Si9mVxRATRUqys8F3tfkUJsewelCVj/tWbo8c3C82
JtqeEIiiZnJtJc+jASIDY3aOpU34oD822Y6Hkyz8v+0fmQj/UZ9HpA8Kdzw5r+0w1ic1+HeLswQM
rrBetPyB8Ce9c+36bWIET1dm7+bNNrM3mz0m9eZIdNiTw0e1zz2tOiar8l3TR18FB7hf0AqDFhVk
OxCkzo5aYkRcM2s5Pjf1h6x8ZWvRx8IgAJGGf4JeAu7iOf9SX9hlj2bq+EzMz7F9loptEq4l7m+D
OThcdG5YaDlEpx4K+Ncrg2CukEJWpmclei3H3LHSZyV/kPm2JJ+WuinPenTUT+SH3VMXOZ/7228+
gzhcCPDx/gHuHDCdGxZ8MSQNdM3KcwSWoYygZ2SNl3I+h/9tAbRBGB6szK/LrBwrNvK0PJci98b2
lMe4nvsv94exZAQ+FxQZSHJPgInrOazsDHvBkMuzSRKUPj4rY59m239tA9xHkJeGcBpe5/OANyqk
rColqT4DypTmtiOjahStkfYvDGQKLVDGQQYAONvZZsi0nCo9lKzPibJPAYDI4i16mJ37I7lddNxM
U9yHsBoA+flskdyuK3RcIr9ggrg2zQ0JtHB57v//rMyGIndSMZQyrOgxurxLpwQG6r6FmyQCpgkD
mboFETSjRX7mPElpJWkTwkSnHISOdgx7Y6iuYQgnegZ5Ot+0bl+6UIiRNKcq9kWx0sawOJETjhKU
HfCr82hdyYyMaBFtzmPf2g41KwqlS66sDXPZDIp7KOBA7WqeKwHXTsh5hBRNrXgyAQGlC9puiL+p
jYO0t/pNzr734nvXeHHvKWvkDfNrcJpjZGqmZmgAdpCMvj5akJtEejhEhoTxekfkr6GR+lz90qRr
u/J2618bmmbh4r5VkAblU2n23BZ45+mK07NnsnaIl6ZywudN7VkAmM1xKbEoCaUKa8+gwYhfARu0
PSHiZnd/Y96klf5MGmqUYKEA6wWC9+uxiIGOgwyN6TNkPsr2w/w6NofQ/NbGG/NrqrtKDDffbLLK
aZRtIQmwK9i+5snFJ9cqJBhOINwzzPKUZJIHbQQXWBOgT6mNfxWvXbQtx1+EQxQZ2m7lzl6T4V6a
I3gevG8m1i6s/fXHsw68wZUkd2e5+9FDj0UZ1kBXS3sKCRUy9YiA1c2Y/v9iqUERrptjmnXnuEnz
w9iWxb4urBoM5rYN0IJSeSvrMQUCl4HCtB6IJCcZSlSUkT27NijXjSB2RzvEck5mHVMTmaJXOd7Y
iJwlR0Ki/IW+ia3BzmA57L4VmVPiceAMpleBhN7TG79909Kj8rsF+Z76YXsqmA9OIffitbjpz7P7
3qfO5kYde1lSw7I7D3TLsy2KG6X8gcxHVLuT/M5LQw42faHDU8XEf3F2ZT2O6tr6FyExG17NkKSS
VIVUauh+QTUyzwYDv/5+lHTPqZAoqI+2tPdDt7ZjYy8vr/UNVOFb2DZF4nsJ6wR4ViM9BphBEV5H
w0r2pLZN3R7MY4eeSeKoQI6od1x2M24J/Lvc1JxKOZWEVZ08FIkDFxozcSTozMLvwz/EDeVlY/lg
BeAvpg3tvpJs1e6M0hl1V9lEH3EQbQ0gW6HS1ftLQW9e+MEnm0CUyEoQ2yHKNX/91nUGwseA2Eo2
qSh+RHq7V1/iNyKsddPNa3Yy2uf4n4VMf4ZVZdQtcJ8gpk9R6tfWVIoo9Sc08olrQNo0Y/VXjc1X
MQ72ZjSKC/vyAhEwjQbrUIiZQtlreunPRovrKG91BFdZSYGKPTVaY5eiahNk5PprrDzA46BZFvWd
ws9sj0G5YUppp2TjwrKNk6hUhQ61O6hORtQ0XDkObPYE+ieUzoDYkhzkNw9quZBBXQkseOj8+PvC
4gkc6fPZQoMwU2sxaE+Cti/kAOrJS7WZi/bNtKC/h5idHiGsDHnsfXaqpFWJRQxz0BvDVRe4iXBX
WgWMYCl/71YBf74dYn6awBdrOiWfqMiiizLn20CIDYppatieSsUhqeWvmvQ+WyfiNoPvnkz9B7Fy
RP65MOqURF2OCgOiiUwLd5HZRWMIop8rDQKb9NFvdEAfAqr+FR1VcaNgk1i+eJCGHQTg20c1PbUN
FWzZYsnC2/LKzT01cf7zI2bRlTewoA51bCcjbbkTghVm8UgprE4vX27P9+oOmvhfqBEaYA7PRjKD
3pSLUkP/AzIVxV6smXV7gAtVNGygKdeZaFPA718YbMc5Wt45RJpPrNrjPg71eqXFT7X6VFfjmvVO
UZzKipopynCg9ItrQMphQE9D9GKKuzrzwb7L10XuwjTl9i+7trXPftlUSfgVmVpeKxI8Y1AJj9dy
tdVQ8O8OofwnT2x1vPcFt/rD9uNdGr/fHvhii0lo0qGsOiEPEY/nRcHaCDlrK6Xy0PwyE7fULVkN
ju1wgNOJI3EfcJ6l0vRlYo/C4MSixBcAeBVf5HyuUdCovaqXjRcKD8Hg+aZg9+pDzggFl214gVyZ
ou+K1lU4nBJtMJLE9uv2rC9a8wZ+Ap78KriNkKNDEej8JxSlEYaRyRqvJcA4UIFZg/g3hT9xWIiu
pAmWTnAp30fDJq02JLSr7CAL3+MATHxXPZjwo/0MBKrA2U1Y+CDzgubPL0PTB3pTaF0qF8mlxtoa
TerGU5rQ7tRdJXyz5sSHV6aba8VfYlJcnO5pIXQVLuWonqKaP7uIIbwvAKwHVhOkai013Jp9ZOnN
4fZyX+7u2ShTBvdrdxfAZacDtD49nn0T1lHGiG12lQ2vEF2AOXTixvI69zOratf5+NRH0cL5uv7B
f81zFkpBoNG0AFgLD8qmcZiviMCg25VbRBg2zVjYUmSpSQl3Qpolf/701U5N/jL2BNCl44e2X9yp
8Mw04wPafVKQL7worn6EyfoHPUgNgrOzA1FAgSjS47HxRhRo2mDd+42VLjnnXRsEWTn6bGBlQ8p9
NkhrGFHNiN94nSG8Q7C+XidkTMH2M5dwXZcPJHxu+LSj8DUdLvQBzj93o7Qhg3UA8zqR/dUj3wn6
/Rg1NlNXcgC/KRW57FZS1nlmN8qxa49Kf6e16+hQbWN/WJUZ243pYwhTeTRG/kZW7HA036Fo0FWb
olsVhHKA/qB/Xy3Vs67uk+mynQrDcFKdSwQVfaIbo0mYlwjSNuGaI3BYA4fDMQp0qhaqlRkHofn2
8aFCsA8z8o5ckzbRgUfoOGQpTVJXfm0D22SlnaqiLWBX3z5NV0L2RKCE6zhKyhBDmMUuJsWBptec
eaHVZfsWhUOhPyqD1+mWlL/xxXbptDHOshB8zalij34E6mMXGjsRghWeCUHrtd+MARUDxZ9j5h+H
A+9riixgHWn/yBhGDEQNWwIfEoK4U8HsfP/0CsrmuQZRELweRoiq8dAxAzmxmmXfoillnE1uirQE
TxHAm5C+ng8lFmYdSsPYewBI2KUMkzQzsIpq3QYLBKcrx+9soOnPf4VAqZODumRi73VsRdKSsviu
HZYAwRcZ1LRwv2YzS5CNpsF912A2PHkJ4vfSX8iDL1cLaKLpaIsgxOoY6XwSqtymCYHcklcUUbEK
tTLZMi4OtjEOBVo5cmDf3uqXlyEKFEAf4LUGHAIkn8/HGyEY3SVy3XtBRNbsIQXA3vcbJ4NaGLRc
axrES4iUyxVECRjWNeCPwwYCh+x8xE4FnLoT5d5LDTNwoPoASD/kfxbm9SPFdr7tZEnCawal5smX
YR4hB7CYQyPSsJBdRTZ1mhkuKsGyxcUysVvYj657QUjWaa03tBny785oByfqSUeDrA8cYJsD2tVJ
56KyHzhG0qcrJQAj5/byT5O9+JUT03V6TELHY7adok6LzEoJB88sOTXNyBIzCMdxwza4Gy+qAV5b
eoSY/4w2W/oGdgCaPCAh7KrCDhptrTb5QtP92oQg/QYJYAL5WKhBn3/dAS/jlqvJ4CloJvhPkYZt
tNeVZ1E63l65H4mj+dJBAAnSLlCaAMBoFsKS1IcGSdYOXlgWbpj+FWvXEEoaM6t/qA8k6F3TeAkN
ble9ZIXD3yg+ZsEqhg+PZMM+IO0+tD95RKgxIeP6hRzzMhYBDfdTIwUjG4WY2TJwQjJzqPjgVUmw
izQU080KpNkwTxeuqmufFA1JAy8uyKbiCJ+vt160ROYCG7zRYPeBWq/lLHy6vdJXhwBUAsuMYhIG
Oh+CCGrbqBxzCaUQuXwuaZiMOC5M5LIAMAEI0ULDDTFhXub01KHQparWtcErfEj3+YgLq4BIzK5B
zLfCiXitRU23zoWwtrJhaBy917I7VteNlbFYXogf1z4gHi5Ehq0LADhzhZg05UVZx9LgaQ150LBx
0jZ7AMh4dXttr4R7PAkBTQdGHTjpeVMsTQn2hi4OXgQT4hwIvWTMnbp+G5Yw+NfO5aQohcsFrlD6
PAGGCZouV0oyek0Xf9WJaef4F0WR0JZH8wQvyKXa3GUOhcfurwFnJ4AxOVAMHmDAlq24FFtS+aHm
p1TcRCWVjQ+lc24v5dUNBLki7CIdrWYE/fN9OoKIlGVo9XhZfCdBGFGW7nz4ktCO0QDvzUD9HKDw
MYzBA/T9Nk0erG//gGvnBIoooP6gGgkF+mlFfuUfPJYqBZyr0SMkHa1aCcqVICtL3nMXSp+AV0sE
HbtJ04rgqTE7jkMdClkVEbzqSbKWSrsb7DqiMrP9TKfxo0JWYDMBC78qBfA428pWRnkLfG2D4naU
/OX6Os6qu5opj7enf1mMnX4YoBGgnEnA/V0Qz+SG1bmGH9YLD3p5RH3CCgVHhgHtk1K6kfaXL5Wz
rh1SLATaRACtTSoi5ysuqxBBSFRlxOkJHMFXXHRFNnm6pEtw7ZBOeCuQvSDNAFnT2TBybvapOI5e
33cpcGSxhLpEVUM2HDBmHn7eXscrGRkyYSCqUbrBRp4LA7OwTMyeBaInFUxcFVHyZKSCBo1Zhe2y
PM5WWS0Rp4MhzEIEvrKaGBhMNxUIQIhizbKDTMwUqYwxsAmjikrTXbj7ueFADv8+P1RbJ5LABAv6
Oca/jskAWSXVL4rBqxPX1L/QtLRq0UuAZBONU7PEI70ShiDgNG0QBSpmF1yAICxFHpv14BExdUgY
oBEI/zbDHsBjF8VjXqKe7Z/+fYZI4KfG7yT2PYfVyPUImiUMYb0a7rqqNwigWzhaDoqT28ULMOJr
4QDkA2Aq4PU3wWxmmxOyICQzKnXwBpM4pC0eCp7bWh+7fqxvknQXC06NThQ/aBFf5SN7FvCI9T9N
/V7UrAjVV28wPtvx4/YSXDkyZ79qltfCBIILQoTLvA8AdDO6jRxzmwNxD83rhRT62nn5vQCzbesb
2LRii9d5IKspbfKWynLwiSI6NbGnYo7FrxeGvHKZTuq/oHQpIOdc3NpDHsDLcYwQd5jo+cGq9EXH
DDdd+q7pzu2FvHYoJ9KOjNCDCDQ3gPKlMelqpRg9NHnbNfeNwRVUPGhiZaw2t4e6UjVGax9zguch
5gWp2vM4Vwx6E4pjOXoJDHzk5yz5SskHezBiOxrvWf2cCi95uWWZjW4737J4dXv8a1PF9YmOOYB2
aHDNorloCA2HOBpWVe2TFQRAPoxoDJyxgf/i7ZGuBQXUzhDjpkcX6vLnE5VDUpmDhHuD91Z2VB6L
4UHZjnIEXKsbhEsb9Oq8fo0226B1P5aBUOijp1WcMrCkRyNyqjZYeHnJ184cXvDgaKJJj6LVLP9g
A9LMAKqontrZUOuAoJdZeqb5J69L+FdGdCydWFt3Qm3x+LNubB9v/OTgKzRO7qpmU8kxjXcBzGPk
8V7rT1FpQOmH7PUlr5prBxbVNfhuAHWI5/nsO/t9pfaG5o8e0CQiVWrl0IJ7b3VJLVlmCNexBkRn
qzDY/1DrANYIdQeU2iCp+rOAv26eamjKhoCN4pHXBAx/ubGNAPAVeHb3dvZye4td+ejIFSCbiYwI
OJk5nD4R2mDAE0b0oGhhOlKYQWOHFZFTt+mSeNTPm3r2EkYXQ1MRJX7sb6YF/zWvODY51wmXPIME
Jz0VM7vwkf+lvSRb41CL8GcEgrSvhdgdRz1zRm2U3LYWs3WAQHasoz7fJXoE/Z1WT7YGcjiXdB13
lSgKaJ2a7T6W1dw2UqnelUlhOHndlikddV96VTr40qGAqThoXmaHdBDDYx8GBhXTrrDTNggXotSV
XQ5I8/QsQyUOfZXZLi9bVsVhmyte0e4yVu+z4WDAdwJP5IUX4LVw+HukeTyCuFlRwVVJ8TLijnUO
IMmIHKV2wrxYS9E9ScEt6SIrCaGNF7jx38HftjAyJb3w5/ZeuvKwmBiNeNmIkGJFuf/8+7Zo7dSm
iR8iSrndqKjZLiELLgDjOBNnQ0zb+dcWYkI29maeKF6ibfXintQFFZBLTMovpIe14T0RbQmlwXTY
MR26jzVN48mE3o+P/8tckdQjpcGlN8dWSkmTNEyvFE8ThZ0idBZJooWHyvXl/M8Q8+8qd0A9phmG
iLrW0uCgBFDS7UlceQopAAabU+MXFmEXm1Tp63I0ckH1mn7T69+N+sKoOny1vpt9VBCecW+Pdxls
MByQnCiwT0FgrhLRMHmsQy3XPGwUN8of+mwtpkv6WZfLBhtpkSiAZqCGCBzl+RaBv0ejJ6CpeTzU
GR1yBsI1+gb27alMx/c8lgHDjVg2dQvwr7nop9BkMDUUdM1jrl4x2o07wYIuW629PknxErXlyrqB
uzVZAwP6AR2E2c2cJh20TKNA8/Qq21WAXgh2rnQLJPUrrVkQDVGRQK0bQKyL0kvdE5ErpMGU/LJ2
G4nVEA1hoDmKQ7LL+zBydHU03Crh0pqXJLPSloT3RGHFqpLhW8e1JF7YMNPE5qsMMCyqFLiDcUPN
box6jMEP6UrNaxyDvMISsVI/uLbWhNXtr3kZrAF7xc7QARkEFeuCy8NGHWzzRvLG0NZEhRYfeu9q
wxLo7/I7wo0Db0okycARo0R5vjXDiYQyZLqEp1aVrsDAKqhcK6aDIk29vj2jK++taazpXCvo9ADY
cD6WiRtN1BpN8qTxJWrMF6WPHZicJAmcnRunI5HVkoYCScyMESCXVaTL60SlUGmMBMBhTrVqJ0A7
dJ+3f9eFfBq6KUDXYyNPK42sdvoUvyJ4pYPRH6Eh4nFQmZhPm5Yfyuq1qcb3DgIuFQphaQc2ZiBa
SvwAbwh0kx7q6qUQ+Qnqq1TP5U9lNBbegZfHGegTFQuFaIjy8TxoSB3nNVS8ZU8S7khWUD4UNG8s
ow7dYnzuBVoOrwsLcW0zIPGCxiGWYrrVzhei50EuxfgTLzsOHTypKt+OizSmgZhYAsM1LsYG7e4r
E54pykPIHRG27n5HNkHdLhyzn5Lj+TmD6wQIsBMWGBTR+f43qiLp+BCqHq99E2ZLUK6roK647oaq
8Qq1FGlZCD6wOWpHfaPQ14Ia5ICH8+57YVWm6HzxS3DcJQ2ZE4Bfs7ddUjeZHgiR6hEJLt2hQ4Q/
DMSIxoAlVOKw9J5Z4raK3ZI4t0e+3AFYgl8DT9fKr30psoQojYolSEzYUtoDqPYsw8PSysw7ITk0
4cIz6EoZWAOpdDoNKGHhQEz749eAviFIgJzUuhfuivAEvVIw3FeCF6OgJnCasxxSsrQxFVcsF5rq
V2IDhka4g5bHRDSYowkTJfOFoGt1D5LSNMoUaqp/uV9DzVC0oWxqRalAZbcuHQXGLB8IE0XtlOna
9Mv1oO6jeBMEqWMa/cLvuoz2089CsAeHyJjMdc5XBAaxLI9VrnuCJq+VZlMG4HyPkp0XmgsbqNvf
+8p1BwNSKI2AIaNiq8150V0oqVzRBuK1KfWrXQ2e7VR2iwc3jh+HkGYPNd8X6iaMhy2RFnK7K4ks
NK1x+lHIwPcHpPN8ri3PUXc3O+IxxeFgxuo+TB52cfuYdp9pdSTPvcNo3sercYJnvwAnM/QLrJbp
tpkdtbOfMEuUxBAqC33EiQeDUElw5eQZSD9UGfcG28Ygwd9e78twdz7h2cFWDGnMBWEkHl6jusVL
qGORcgCzxSiW3s9XPy26DsgDkWWiwjlbXJ6zMWSZSrw+LK2hfA7Rz9G30ki7rVqwDYoFMbr5xE79
fdIebs/zMpXAPH+NPVtVyDbFTGQK8UyyispD4cPqcscXgsfPCZ19O8AFFBwTUFdBQJkFD/TFtbxJ
lfioCiJ2SJX6kBgNiN+BnpQ3cWWbsYTuJKsUAAUiliTFvmqk/iUqg7KCWqfA/HUvNtFbBS2iF8E0
IRiEyn1+H2c9SFZdMUCGysRfhuefmALX3EVh7q9ZEosQbx3T0YAOCpCTdhdw8tV2bVRaYJsXmRX1
Uv1kQAX7VQ0HyHKO0+Mcp2Akq1jJcLtrfCT6XdIGQuuqaomqnRQBgWUJuTr9T5mQWjxh6RsbG8hO
gYiX3/WKDwWstNYk9DKS/oWLrc/tPNI7sCcUKbMgAgwju4JVJLcSPSteY9K3vp1qhQB7PS7LtEHX
TbMG6Boah75G7v4lNQXUA+B7ioIC8LbDe53xJqd95mv5/YhY99JCE3OkKmDPu0RK08oqaz+z9SLm
ia21BuygeMWE3SgqQUI5Cl6NrWNtEhtmhvxd18MGnrRZh65XK8uFuRJGTQ3eMhPS9VRstaJyo0IF
y3nIik55gkVcuht8YJAWSu9XTt7kSgDppknhHZid81CDG6gJZdiWHEH6P8So6QXJm0D6hcRuCs6z
HYmiPv7/EBnSgV6cnblMy8DODMz4KGjai+Cze4NH+kIMuXK20IuZ7I1AKcLRnv7895WpSF2g9gJK
QVlsddAX53eG2dt1d/rnMwxGGCTZpghtgrlxPo6g+Azk9zQ5shj1qCB0jWir+oD/Rguf5uqi/Rpo
Skp+TajvkQPCnxEcJfbu509j/XR7Igv/f3WWY3ZRCZLkUCRHkyTvpihQU2//Gc0Gy6L/TmGesAW6
0OnYucmxB9NNhMMPZVHr9iYEaW7P5co2xkATCBDVtMn0+XytgkhFvilUybFVy90wVusykyuatP7m
9jhXrkVU2pEe4amNec2VaPyqRL/UJ4aHsHcY5YT6pQadO/1uYB7L/kDqZ2Fi1z4SGprT8wNpCJzp
zycGllzuowBpegp/lIw76GX/LwNgItjNwAQq85eGLHYAVQQdOGXmTjUexiBeGODakk1iNnjF6JOU
zmwbtxrr05r4vlcw2fKlB2EcaNRkbqtAsu9JrcSlUsWVTHFqvKA+DkY9LMdnA0pQOVXkKhSm3C0b
IPap2m30XPPnshs20NztK7ttH83CNYZnEQVRNaO+6WpVacVL1gyX2xJVmalMPxGT0SiYHbGi6JIC
zHfBA+TCUuoekERQreIF6s00ofPoCmHVnz6EgbaJ+JPx/AoURB1yNdTS6KgzvMshNVyNq/yQfoeR
5Aa5G4kLX/RKZZAg9qF3+FMUUebhnAgi3KYSXBoQp7GaMFup5ov5oaE8IlmtlN6NJNyPeCbcPnvX
hoWCAJ4lyGpkgIBmET4mSlHo8Fs8NtAbsAHAztwMWbLjKzU/Ag+Sb4jJe2QmPNxAYFl6MpN8yWHu
8otOziQoUAIgA2jrXI9H6DLUb5oxOpbRYIBkSbCZWSFsSs1fIqxeftZJFm9ykYA6CAy+ZpcmdJn8
NO/i/EgkmMBCqJei/kZzwxvHdAuFMVAKndsrfG3E6bEDdgHeHYhx58GmC6LMiMQ0P9Yyukp0NGmu
7ALTLlqrU+EwTxa+6NJ405//2riKlktKomE81bAzcYTMkCNrDvQsEUaN9CQfb0/vSjMEGpX/nd/P
0/fXeH5ajlESYTxBsgz2psMGvt2GAKuxcp2BquZbXbRhVYGjqlqhxyILqmm3f8OV5zXARRo4ZbBL
Q2VnzvbMmlTsAI7Oj1NlWNvVw30nvPnBXmpPWbFty4+mfDfhfvndS2iXo01VSFYTpVTpo21SINEN
sruxXqJ7X/kS+FW4QIk2FcbnxceYpVJF9Lg4StBHYnD6QqRa9SXut2RXpXuy8Lq8zNWwCJM9DhqY
QH/NH7h528Z6DRGhYwg0XXKUDdzZ2VNQLjH9rwCokXSaeMmCZw5dkLlwYNPUbIhh+3Lk7E1Vgabw
t9zGzs6cP9+VY35HPnwHT422I1EBrP22WsjhLotnMuIEqA8QDJkYzHM8mWb0fYWirnqEKjPtmseo
iigMekqJ4D8HApcIPX4wh5zqnb+w1S7j5TQ2uCmQ9MRTEPWr8+PFgW8NhQBj69JeLd9U+U4RCqqI
G5TIleLINBfvm4UjfXH5gjiEy25SFoGrK1os52MmAKMmQZqYRxni8N0mFbaVaoE5pywBEq4OBMQw
0JnTpTdf2GRIgc3yU/M4hN++Byp7H9QUnImwdm+f2MuoMU3p10izaydr66CBA5Z5LGFIXrxADFRb
Vzptj7W461XLHJ7l8G+oqVjZdZuBB7Ck/XFxWiYKKv4xDWAmsaazMKkXSR6NQpLASyqh/WfRPQ7Q
bxoWtT4vck0VjQd0A1Bdm6TaFfn824U9oLU8SPijIYTxQwsanC1X6JneXs+LDwcjQgAR0U+cxkKR
azaKyISKh7kK50O70xwNAW/LisOoerfHubipp3HQEp6w2MjB5jRhVRvSNBZaFSK+O4nhmS1YkfHn
9hiXTOGfQUCjBxIEq/azd37dKDl6/JBxHNVH5vbJX/Vv3lEEclP5yPxDkmy0sqdpsuWZBeAylTyA
umg9iYSaGtVRuN4tCu5cXV0Uyf7/B802K4oLUjykkvpYPWeDU0C/IlZ3PJVdWILfnvvFbkHpTMe5
k1CHB3lv/g5WE9ajbaTq8I+HPEj5gkrW7QEuHg4aEHHo66EIC4YrwOXnGwVKZehrQ0P/1KBLcqoL
BMma99BaDknsGhCVtMBaUI+dGS4Z/F4cuGlknAVYZ+KKQrf4fORQiYJuBIHmRIqN0a7Fam8e/gfC
3M8ouJRwKyCTnh833weuM44xP60KAVNxYHpOGdpK8Uptxo1OEjtdSSxY/fuqTlYMwHLhbQQk0fnc
FBQvGFAawQlFGWvUIWanWGUOxdhwJcUfCmpat8e7OIYQT0XNEwRP9MKhLTZ7wApyxIaGQXkx13ZN
fBi0T3/450cyxsBtgzMOlCFaA7NNP5gsUOCymZ50QFd6paPJkkfN5V48H2E6dr/OedrGcRXLdXrq
jAQa0PeZkVvQfRUmJcIjmtwLi3bZCMWMyOSpC94NUBHm7CvFMonbRlOTU6N4fWsxAW86J+BHQdmp
ueRoSCb8TNwUgLbUmhs3A83V1i5qry93egjdmsL998+IEwFkNX4XtEhnn7GWs5bLyKROug9PVsRT
EC5hBeQA2Pl2e6QLLTzUCJAWgzgIOhTO/Vyrs0xiVrKoyk6oJA9Qdy6C8kvlbSRYbSgUX4QBLWyH
hI07hZDmdZD7QYeDo8/3usTgB2EIZozT1AjpB3iObbVwgC4bCLPfN1sKULCHIKhYdkqKbZ8PcKcR
aDiqm0CMbDn9LCQXGO6cDgFYC09hj4yLL1xtl6EXK6QDEI5yDQjI85qNJkYCz8Z0Ep2FEFDfwZ5N
XRL+vjIGwPuoPAF4DjuReSJXgoUSwNkrOxliWa6QRAcWhBDNhW117WMjDyCTd6WEd+f8OWT6PcmH
usxPPnr9D6ZQy6+AVtSeULatFU6/j0pipxtU7kmJlS0bKaQyHvdQadcRPlfMyOB+2sB8EtWl0GzC
hV94ecVD1w0gHnSLUHRA1W8KcL+OPvPJEJQG6U5iaRnIMcM64lY1elXwxWKXF65sHnm3ieXoUQhN
WrWhPTSnoA0tOMoEvq0IDsyMaIku4pLd3M9HOKv8TL8N1y/yQxmLNy91iaNYQbiv5icB0sOB5Jb+
O/xooVp1hPOM5Y/rIW+cRKtAQHcjIdr4XbqC2l+eVVQorOy1N1/Ro0DqWqSurjlhtk7D7xZmLsYD
jIQd/O223sPQI0IjwgRwEPai+sBoUToCcQQR+WH5Kqhuo+2rsoGx3EcuFk54H31lHfSk3vX41USb
GgW22yHiMhoDYT3hV4ARmYCps+iIUMDiTtL4Kat4TnO90x2xTUVXjaPvRq0mFwzjs2uFZOFF9XOR
zNYbz2TokUw3JxK+2TUgRb4OtLzBT1r/4muAxYluEWyK/DgURzE6KIRG/rPZP0eCYiE9L03JKR+U
d30jC3fZTnyMiR0bMPO472FtFlia9BA2eG5v1K1quJpuS/shIrbUezA1KZ3oIJsuiRkta9rvC30F
oGalPJlfsmnfXtDLqgRuGtS1cAwNsM6gaX2+yXOt4cSvBX4SE8gFQN+0Vh9MFSZsFlFX4bhvK4Br
Ipt4mgXHm+BRJ/uq7imJV8Z9FtIwWSr2KdOdPV/q379o9ujpa+Dnh9Dnpw6KCZLLKyjlHRIT+u/M
Kk3Ioum7IbBV1G93+kYP37pnP6S1cNBEMClfhc4mheUba2zG/RA6I7HlbJ+ruBxsmIYo/jpJK+wc
eAdsoXoVLvR5L5IeVAhBJINcDhp74EbOXt6JTCK1zHlyin1B2/RAAVv12Bs2B9pn4SxcxOlpKKBT
kEwCNgXOw/mXawz4o6Oil8AaAWU63IqtJRsstm5vkJ9k9OxzYBgctIlWMT3f5mkcRN7LjMhNAZXd
XljngVrIVilGfrKSKr3QrGIgqKWnTK1XY9q2tZWqaWSgWTsApd5VAA9SYYyM0srBzR2s3B/gUuCH
hHd2X0ZNvIrbtoOSjgBvadqjZA56muLLj1WpmPiQEJfqrEwfmpSW7TjkFqjtHDEJiKTIBZaTv6Wm
EPtuO+ahYgFM0P2Nihgq6WI9EGEhDFxmAFPQRRsTUBREAfz3fM3boU5KJQinZOieubxxUVbhnLZu
0zksf1a3zSeAMsDRLHzrH4nC2VcApBildxQkUD+cy1EHyJjEXkfNLAut9LO2I7spnc6uw1XmBOq6
rbdFZXXAptzBAxqSAL3dKZboQCs0oP2fIqNkMtYeobT+nd0Rp7pTXMAMjZpme2Mv3wHiF3xVCa0h
b/NeK0D70viV73I4zviQuoCo4D7NTCqtxTffWMGWQH0xEivs33BlRPWJjasud+J0w3TaBQv4n2uL
jv7xhMHD6kPZZDoIv+5hTQB5LKwYGPmAe2m8cxXla1A9E5j+XLRrKBnWtt6tOVuZ7VtVdguv0Sne
zJZ+io0TqxuauRe8C2zDvhBhT35SjFXTPJftwWAr7UlMn8TWzZZaLFdHg5w1wgc0noBAOp/sgHpP
buYqjhts+dYBpBip3z7wZh3w+yXK0g906nxqCB7o/wPgCJAf9OrPB8uTjEVmoEGJ09KPDSB+xZOX
HpmbQilu97lr14Y1bHfKM9Mssg/hwQiKTby4t6984LOfMX+ZctkcCYfixamiG9ukm94W3hP6mTiF
1awFuqndznYB5KioijbX/d4OqbYRnE3objeDFdiorSjvD9r9K8utVt6eept2brHOnL1GRaipO0Hp
rMd1u3ptVg+G6CgfuifhubBSgzt/Ze4UvJpoaNDIMuz+rlrt0YTYS8fQymgAGZ9DukFDkR30b6jS
2hscJvwFeGptewrjNVqt0t3LNxyietu4r23pscnt+ND5m+r+mO9K5hTPxC0shp8rfBhvWkxhn0Zh
dM9Xijsc+8Yqdv4dodlKWoXu/lAYq9D62osb5q5K98ukml3QDXa5Jd5Vzh6aZ1aUrHs7bgFItHxL
exedcds/VLR7fDCc0LJz1zEt3Qrt0gVY9HVTUbiCUmjRQlsCVm4uaogbV1tBgNaEqDgFvJbCv+Vt
t1rjZB8BUHIcglJnsje9YFvmNKCecZc5Cf3L3ZJ2FoiCeJJBT9SGNoX5RbbyRkVLI6Pl6v4Q2kVP
N3qEnhUyBig/e8BmHrlvf2oWpwatuLV7E9+z1d1Ltb2vbO35Qe6cjj4GDk50dsotZSPYnn9XPpET
HLAcTj+5i/vbETzfWXEKbWAYsNx33IYBk7Np754KuJdY2iq0LaPdRJvIJfcptRwGKJkVAtAFvwyK
PRJDqmW0O8vfOOX6kVNlI9L8+5Pb8sP684m/aAql4Z2Nlv7GOPZOcKfScE3rL53T1Z1OZToC/Lm3
KHzdA3hjWMoHsqUTUahbu/4q/iKWuYnvVYg9UucRFBOnshN7V7idpVgv3f+Rdl07siJb9ouQ8OaV
wKSpzHJQ7gWVxQWewH39LOpqdCvJVKIz031OO6krCL9j72Wgh0i0XWr9MAG2dZva3O6kA5nuj7HD
m8JD7UcmNb0M8yuQ7njc4n92ehOi9r1pIuWAb7FCgtHfqF9HxSxNouOHYiQ48hJZ+cfkOqp5zPGv
gr3PTAdhzzNH7c1XYBcfvYNspJmZstlbcWkb1D5ungn9lt3bYn9kBD2tKNEItdy4sTWvdI07QdjD
xspK/e8tBK6w8m+CG9LuysOXuwEdpDS/+A0AVJtJc3Yu3RXmg/EV5mb0E1vjS+D42t174ZQ+K6x8
V7RmYmGj8eZgD2TcmJK723K5BasDnUQ2I/nhKJouUb7eU/IA6tYDAFvmjllNQ8wNNTG0nw7wz9sj
Rfr7ttlTu05Nc7O1ofFlGZatkdAW78C1sNLb0tyMJMDY/HxHZuoizN77Xy/Z7RN8t++jQ/Ju5YMz
bXhsBkYPOxX9vx4y/Z5Xy2N1rjfOqomzGNLiwhohtCE0kt55AurUo1VothiQ13DLN7bxNAaWNq+9
622ePYxwU4AngJyAiOSRthQJp2CeiIEM5NtIGp+xJ0QBYWmpkd0FP9db+n3qLHoHjCGYXGCfglCz
fIPlUSeWNAp7Tx+sOH6OJaxSuA1rvVN0m0h1GYgSkhUjHFTMRLiNR3NSSARJCZ7QzA4SzDJge5AI
SSIrmXZ1ed9ULl8+rnzmHIotP3O2NkAqCEo2CJBP77YuRbG8Tgu82MAElRpbgpgf2GdZKZkd/z7o
jsoZcFSAQDzsU4pjQF8zbjNq70kEWGO5K8AXk/KuM1XQ5aLQ0vm1VTJ/wLUPXLxz1CTvJKQVek96
5G6rHW2whxrI7yJeDl5UdXucDkZOoGDXYfhai197S5+DjXUwGsC8xC/UZCDfdjpCakzTrGhE+Gi5
7RdoctFR1LZN4eDPyo429DD4ijvZo9mvoWEv7RAUTcCogdAJfi8LW1KqQr1Kw6sTLlHYyTrjugnk
xHS6VTNFxruBFUZr4eExSniUVnFltrQWwHoddabaARPbHyAwhM/ra0Y6D74wIoi8IJqjwNBSXEwJ
P6VcIfTp4FERsuBEYMgx7qhkDgwF5Ai4IRg/QqoptWYaQqI/JNMntNor6R4OsCV9gUsHxaWkVB8U
FZ/cFMdnYyrspj4U0g9gaQTs5Fj8AF0lBXViQMGQQGB2bLYJHtTqSth64URAX5DAQ5UBUfOyL4WS
8FovJYNXUpKo391jXkSm9J4+Sv71Ubs8mf9taXn2VJoQ1qKIlpKtIROkxKPwYxx2qUh4zN5bHLnJ
RMp+5cSTLu0fIJDmGjtUP84Ea3SUtFOEjQNqNWYK/RRTHe3RriH5/BjvppvBMLst3J5loryI0ZZG
blAinlNMiorgsMFToiEiVPeB9h36A8+g7YBJngAM3+qhy+3wyOzUI9UtVm6MNWjceZoAi34mFgng
C8LrbRF4t1xaZmMn957cBRQpbRxFQ9xSwk140Vyfnktr+m9Ti3OwHwOY+DFkrnhXegGMqNIsDTEQ
l0Ea25nkldbOE2U4VFDzma1aQX8Fm+T0UKmrvpE4CT2jkJ2cWiLIkUWh2RG5bAK82ypzatOvITtA
IZAwZrV2P70kwIf26V2S7yT5YEBqI6BmvoubrRKGJhDWoDYF8Cp6Y4ZHi32gIj/52UYvTXkwoq8p
3Uj5ZkydKL2TQzgk92YdKDe9fMs3x2TYBHQFZ3iu3Tb3EdUmwDrmosiZMRBV6orXkaEafSkyW26r
7rgYzgIE9AiVfynuYM0Wv7ZP7U81gjuCJ7JjeBPk64/Q6c9JvabRfJ7E+/0gqI/DdgkZ4eVdV6tq
ZkBMHnvd4hQ70Hi8wjtzELeChgj3cYg2eWWWO5gDQBOxQgwOg5yY1LswcbS1etGl1xxGB3rgENFG
umKZUVQnxmtyhY8Zakt/H9i+vgOoqqpJa6teca848MGQxW5l4V1udi7bIv0G/5zf4+JPlgC6rFLX
pFjnabppwnutfUy+slBypczOQaTjb5QIRU4iK+V2rSpz6aid7UT+t+lFDlUv87iWR6yH3jhyDHVc
cxgtQ9mPpSWskUXPsT3zXAOlgTgPnkc4dk83WMoAhZzmhC0ubikhQ0raW3l022w3jjda4QO+d/0A
uXTOAlgPNxAEltDok04bHCM+Dbo5H9sqX9Bp8Mu3fCKdb7TVSsh26VCEshJWDBBT8N5eDGMvtI0k
j+notXwn2Skf1FYXQ0a0K3tjpU/CHIIvgy9VxjUPVWtEiUuhR0UdwX4ts8FjxV6e3miAa8Ea4eVu
64GV8ncqBJbT7QyDsXjZvT6gl9pGbRc1VRSXUOVcRhm1IDHMIXZr9CDNco64Ka+3MF8fy96hyo+r
BeACjObiegmLtJSTAY4SeQ9OJOuJgld3qG6gfLEykBdSSCiQwaNXhVCACAzhYtKEvqmlADRFT3UV
3gx2IIACPPo4Wdhrhml8wIQWCvWkvMkNPEnM9j38zAGFaUy5OnRPyRpZ8EIwcvo9i8Hl2qnl6YRg
pEgNpcPbqzK2AlNgeMKXeLQ2goa6bC1UlWeMnX6cue3g1PZMjM1AhkOe2csZFP2vz8eFTQtyAup0
oNsYs7PmYg8pIw+kdlePHsqewy4vJUCG0kpGbRB8lToB7TrQs8jp+Kx25bKUN0GfrklUXrglTj9i
Xpd/Tkgoq8ZdWOkDHhyJsaU5gdB6J5POYQo4UU7wqo0EXCtKyqfMgsdB6ig6SntEWVMaF85jktMv
mU+CP1/CAMBBqUBD6FZZ3I08kEJytWIjp0S1+GF3SFBCHY9auI3bPSWiy5PxQ5PWbozzY/v0KxZL
F14PfZUKBsZDNBHki0Jp9p0dbxuNjMiWZKkpT3eC8cyMr6Rz1PgBLtCAn1ftfaawFere76Y/3bL4
GKBw8bJGPIYH2emQcP2YMhD2MSRIEGpIexob7VHL31oD8q5Q/HUU6nSdyzlZCjY8ZG4cSTdr0ZeE
HZeYUvaMMCNqHFRd+WmvlUhLtoc23ZY1CVeO6QvDBugXXhQAM0Nz+Rd5+2fyUkEalXocRo+J9znX
mNQ4yrVgshbFIbgjlytMogtr5aS5xSxVTYinYILmJAwMp2umnN+zuZQqFEhfPgcGI2X8dH2/np/Q
0O/4bxeXQSxAlplB0370orAG2COy6jHa/P+aWDy+ZWh7jyJFExmLSV5/oHjyf2gA7wsEhMAiYrpO
F5ShFU3I5mnSU+Ri8UZqipUNdH5fY5T+tLBYslTSmQQk4OjF4hsnphbeumaMdOj1fpyHH6etLM6K
hmNlqM0DpcClVGd4VQcIeXKDGPRTaVa24VqXFo+lgBOHIomF0eMnWC9Jn32ngC0brFzPF5fXn4Fb
LOmGKrlaUX70EAzhPRoiPauKH9eH7WIbM0R6xuDhVFlMvxxnDBUt9CTAi1iXviK2Vhm+OFZ/WlhM
P8qwlZJo6IVRvyjVc57bqx7iF48afP5MhIHZyTIihHGoAjv0ePJEcfwUk9hixkDCofliFd/aQoo3
fNCPK7NzsV+A1EC9BxoAUBw+3ThyBYE3sEUmr64OQXqs2zuBW5NgXGtjsQJY0Qpx0dDJS/SPgnWm
Ie64Vf7dWiOLUEg2aEB5I5k8CsSsJG27UrArEKKvL7SLczSrRAFrgEfQco70ieMGxteT15X3cvjY
59UNX/qBAkZPh1shWKMqXVzYqMci4TM7NC3lIFq5D6NszNGe+F1wD7XsXe/P2s+fR/XP9RbGvcyV
XYGpyd5S3Ve5FWLIpZ8PkwS8qKAdyBvLrGudiGDct+rkaWrxIkX1i1H8sxQu+Jag14ADAsAAQPCL
aLNPu2mqoIXpIXNqGuOWKU/FaF0fpkuBNiQN8CSE5RoQRMswgNeSTCwYDpg+Afea9AZEzWGJayD/
J/dyFYBq08QByaSJCXt1NAwohAga6qhDJwcmlAGoU9FiWqNMnF8XILSiVI+iNuCzSDCfTh8kxFrK
xBw+TIzQ4LU16/EWia5IWqFeXsg3zA2h56jvgEW7fMWNpRFLJV8gDMosHuw8CFMrGzrcUONRqiz5
UMlu3gIeZqKGtTL05xsbTYNpI4EQCVeuJSS3T2jPpTgKvYSC5gknvQ5afoordlsZpURhF1uSug/a
F5+b7qDa2+srocU5uQp0078fsBjkKYOXBOQNB0+OtzoPlFZKmCt+1k8MoBOABitzcHfi17CfbCV6
gd7aygDMC/g0WD5pf5liwouWwsIYL5naYpo1QsXwAWi1OrA7pLmejEMTmWxTrJ085ycdWtUABkXm
Bcpjy6VFBzwNe5GOHtzAqGJXha3g4ZBsk3KfrTnRXVrGGmCGwGXMyFN5PkX+nEKYeK4Ienn0KsmN
W5cL7HHLPxvtSirzQh4EVIcZrQYfZah9LgH0WpKGNYhqvBfcj3j/ZHNFNvjJLGQGo+K9D8xwsvC+
ABLP2I3ySmh/oZMq5K1VZLFmts4yTcExjgF9iMbp6Bgm7Y9q8M7vtX/WcIITEgh4UD5HGARy+GIs
USjI6opqvFfjdSvY40M83LfiezhjxFxjjeF4juCfmwMPBwOKmhqm8HTqqpIX6x5qox4jPVysNuVd
mZGyAnLWsKJsP0x2hww1zPQsbFGxxLRKiV2sldguLFaI00KvYOacYmoXW1RrBX4csFy9mu16Nxad
FmK1rp7e6NoKJv3CTaBBVBFlVkD3fwlkpx0uuKwpsmASPaW1+fopTVxtMCOO1ACtAv4IP0xLtMrB
u34InOe4oAaG6x+QxLnCtYwDQjkfQUSvJc8QICxvF4CF9PxjtQaQvZC6AeQXiWyI4YIbhFLTae/g
0mGEQTfx3hg0k01x9L2GaVtGZlLyhtlPsXhT6Ma4iQ24G8EFRDw2zViv3DbnJz4+AhEp6NlQUkCY
dfoRNYVtCceJvAdTxITOlWlbL56vD+i8DU4PVR0XGQ447EeIaSwFJzSI4PBFU4nekHoQpzNjJq9c
XBdbACoWuAHUBc64xmkhxkrOShGe8GBR4pZUmjVQ7IWBQuUWnCNkAefKzCLmDXUxlFktSp4kA4bQ
bTrAq1ZfPhdWPOKLGRc7Vx/nGvbpdCQK304jn8meVG8TY8N6lfA3aUOSByBn1Bs2EqaZ4lqkfX5c
QgQNL0L4Qc2hNr84WAQmDzyF3IQ3dlYeWTHdD3t5GysryY95iBbr4KSZxVpLWjkLGXz7UM5lk20w
wCWgyPzeDjPWbGUTX0h7gQcKHXp41QCGIC+zFFwDsk7RB4YnWZKZu/lNNliTO5HQ527bbfesuI2f
QLdYMTXlAAdKNXdA8QoZYdvpoXyjZt3CUc8LFTf4vr4dzg9QqHxD9BOx3axOKy/mmG+HMCuiKPCm
Cojam1bLtoUMCCy0AhiljqZa19s73xxoD/lzVHRAhsEmPF1TGRCh6VQbgScDK52oeFKvnCHn8wop
CZxggO3IPA/y0GkDcgCx667hZS81AU/MUfkgimZCXztVb9U12tz5WkVjs1IHD60QHQW508bqUYLe
D0AnXhrdi9lNx6yRIwpnrqzVc5Y9tsTfduZR/RMnZW1RiF2gyF4LO6DyVv/pMh+ScuaQ24037pm+
WxVBOb94Tptc3KyGPnZ5g+jXi39eGvpUcDumr1ypF9YCAgfcbKCxAqD7e/786VXIVyW8jSTFk1Vo
wSqQy+k311fbhdUNkj645fPzBeS+xTnJQ5++hYuc4oE1oFfHLNhN7xF1DWtN3PlChGng5sJpiYsL
gLiliCgee4oYgBfnjUDlvWelI3rdho9ImL3LwOCpZpGYj2PlSrF7vYsX8E2nLS/Whp70oUojRfHK
T6g41p4sblXcnQyeATlAn6/6q2EQPthDAt0AgPGxX3mm/OIATk9SuBejDGeAc4uX6C/c6M80NoWm
D0bfcJ4OA/IB8EvN0z9qzq3jO6UwA6Hc9dJrMWkmylNZ4aTsHjYjsTGYMV+apQgs+0FJajPBMNFd
I2/S5AaolCy/7XTSDVsY3IDx4dXcMZpseLfTb+ifrYzhvE+vdEFenEpjWYxtqdacB1jzj9RuRbj6
ZVtmHJDXKe+5LXKjHfNWGp1/6LVGF4cHjTItogYazRkO/MeU8lZ4p0oPqKcXVW2W3IOYr5EMLmyI
v3O1zJlUsESCr0PJeYpIqsYJdAKEuMG+uz3IbLb0XdVb9hmYn5piTrKZWhVslFa6Pd8oJ93GOkGM
iZo0SD1I2i8OaIUvBlUNxMCrnozY1CH50H3wpP2oMqs2HjmemevK+WdDPa9NEFkQK8HeFOHl6fk5
QuudCxiWaEM3Svs88NBr3PePoWACk9bfcNvrfTy7FvAoQrEdLxMVFQmIa582l/FQUTZULsBTATW2
pzLfczpu86OxtoQujKWB5CBCC/wFkhNzBuHP1iv0CmZCecp5FVx5j4mxUwNbJIMOP+/PlkALrOz/
+Sk9921++oHqjhtiiQoShCJlXaVwHg1tVj4V6p4Pb8vWjAyHGa5OiToc41cksPvObdbotGc3xtw4
fgNRBvkmQK9O+5snUAmBmSLnFcJtJ0BIsshXjoLz8jF+PJQcQYABWRD5y8VSEcogHEbGIl/Uj7j+
SJZspfS+5F5UGZYKucORzIaFNwnCp1x61ffSRNDZsdwp4l5JbGhnrhzw58Hj3GEFSxehOEL+3zLz
n0mGZX1dxIEW+RN3H7XbobqXe38YnhtcKqDsFkSsnkSwVqXmpROBNYbv2GROT0n/rmmkAw4Qgp/w
lzNL+s31JIZ/6VQ4vXpAqbnr8XxdzVudhQ7zB88OpnjMwehgKewVamUAclwX+vB6CyzBoS+yRjQT
os4Tg3k00SWYk7hVSEYcObAjCX+ub7/fZPziiIHJFhhkM/QFBc5FUKu1PWSoKiXyIQdrlndwEWut
CETabf8OBbn+fWpBbGmepvIgVK9tWZqA7iH0/igKUOtMKCFYipPJZu7oLQHOGwQY2S649+mh8jOD
ADLNqw8IkmMbEgm8YoN8DAio4AY3hk4MCKVs1edyItMx3rIAwhMwU7aKXaQ6AXXirwB3m9cewK7A
4zozJQ5ZYit670MrCb6uD8Q5AgECbhh/ERBkSF2DVne6XzIxkrVwlLGYpwPyXjEAqncMuDmlDjcV
kCmHGPBFahaPOvgL3EYJHkF67R5albA1ONA5hGb+FsB0AN8zECQtwaAjasH5NCax3+JZUW5HwaLv
GMrqW0mcMR3MMvXqkIgCsH27+VQGsTqZPcfNMoxtkTocRGVIntpC99yvVSsu7HowHfEHFi2ObMSK
i4Eqkwog+iz2oy33Atn74K5JNvwPrM3DY4BsK15EgN9yn9N3lr4l/AFQWe4ezJCVx8t5MIdBmgGl
qMvPwsZLTZhiGNS67evYp+Od8Yh1qtxkPsJINt5zM299ckDUQXA3WbzuVo9at3K8n9Me8AHwOJ25
BPwsZLsYiBgeM7UQcYkPJ9yhI81ECo0U303wXNjcuO+rHKo+nVmzIy5Prn4YCqcK7V43i4/wNlUO
AYcbz2lgXvDQ1kS5u76gzx53i69bnP/1EDWTNH8dyi+gDCTANBU460AhKB4CwEFb63p75yUAMFvg
RyiB5aIiJbE07qvqiY3Q0878RLwpI0t95wObJVbF74tDEDjYy7HH1xtBMiO/SMhUwcFgJWCa+3R6
mM0293jTwjsYGfmzpamW7RAkae7n/I+BYx7Py5VOzoHmeQvIG8/XOVRJFqMqBHGSqmGd+52+ZffD
XnLavbFDSB7Wm8KS9xxbWWXzHbpsEKobqNkByAva9eJ8hsRKy0lSVPhB/QOY7NA+dcW/8gIgiwdf
zl/RZ5TWjUWfAiMLxbZrCx9XDjzDxcnME09ubOGJW4NunOfJFm0tQoayqxKqTE3ha589lAxAV9tH
0U2aPHHtrfrSMALDTFrY12ft902yHESUaJD1hm6HAL2I0yMrYZWUG7FW+hFIdxPuGRim5duOc8qO
RNJN11hZavN30k8FzSOE8W0K0Y4Ndx8aN5zyFgsJoGBmBZnNwlQhTJ5AQIDQfKNpkMx4Ys12gu1M
s+1iECh3Iy4wuIWNCCcSUrDHYM3b6nxFIFmKo3dehIi6lrZ4JRx9orjvKz+KLUV5K/KDvObzcX52
oAlwxpD3BYTzzOyN5k3ABcZU+WHTmsPwWIPpGD/wcNQZt/m9+nB9es7rI1DvwL5VZwWbWcVvsShA
h5BGnm8qXwrA8zGh8d5to9qN2BEsVat+EB4UuzSNNEVY8qVWLreyAS5115gDMOwBVNeWG6BsukAS
+rbylckqA7MfdDcdJIsacJV+j1uiNGtUL+X8lYUuo1CLtw8kNpDDP12R1JDaoGJj5XeWNDgFXvc5
tAIF0dZ/qieGxCqYuHbOkYC3aG4LscMgKyCT6YGKcD3eQ+Voln56rxKztUVAyxOwOVNS63BvIzUl
U0iau+E7L8kArTm2LcsPMJXYdADwv8426ofYkI7boARVIpy7K1ZySedMHMTewLXiIYkiHnLic/f/
xOHCIMb61CmgsEomDxYLrZ+TjISVU6cjkXoIMrg81FEiJ30dlYdBtuT+UfrWkPdQrD4huWE2E+CM
tpFtEjiINLop11uUcifR4hG9iyTRNhB0j7Q9E6zCcPAflXbtNvlFKp8eG6e9WJy9QkVLSGqqtQ+B
gdiwtOlR0g6Qqjamm+Zn+kAWGo/wwM2/C2qGr5O+TRJH0NxgJJq+aRJ4n+9E3h2tUbWSdtPnrjHd
Uf5G5iDG59QBiR4U6ba4097iBwkSL9Jz2EcIFMxktMNb+bMNbK24oXAdeB64fe1CWlw17jXEwd9V
4sLpnIufUsNt0ttUcCZuE6SOqJD6WOCZUh7HpIQiV0WgBjW5yHpG+CnRjgMDUyWwr65vmgq1OUfo
yNjfRR+QKqoMES9R/LrrkWOM1lQ6zzOzWBTgDMwX9GwitMxmjHUhpQ2n1T4PInje/MC1yFQf8wfF
xTeCrLPyGLwQIJ60t2ShSTmvZliHtS/ep0/hvlMeplf50OukaaC4+DqNW5zrhQW30ELB+0J8vH6s
/dZ8lstHnWFQqPzOWKhFakOhYt5nGfpr7Kt39b4hwz636skRVcSEe+gugcAJZYUtuLLsh38uQRKy
KjzUj+0XnxDjU9tkWWYqkB8oOhtecYEJbK1RERC1DFhiYMzSW8g9CW4/3QSktaCheQxFk30k9x0W
BJjlwZpK83ntc55DSL7Aag2YGkj2LjZ2P1Ij0+LGhw1RNOBS/FELg+g53TDxhucrAqGVY639cyyL
VnE3INKHHzsi/tNWdb7LlFgJal+QbRDB2NMwgMX/Fu3D7lFdw2Ke56fnPuqz6qOOUPbMPaKSRSQ5
uaTxI7y5mu+oFR21PdTFM1KtcrmZkk+lgzwjYBjhDizBnK6RNc4yj4sPmHNmf05P2IFGPV+kjS+n
WyrMOhSQfkjh+7xfVQ3DTzpbon+6uliiKJZIYyajq3y6FSB8nUDZe1i53i88GHHD4VmNUAK1n7N9
oOYqH6ht+Ltmkua1UjyqbJTbLEVFVPPVcV8xlysdbTQBwMDru4KqWGS3w+uAYt7o8vEKpPfCS2X+
IA3RID4H6bnF7VTpIR07FeOr4cBj0XFwYKUg4I4B/YHCp6UkHKSjdABQajCv7yj46XSXK+T6+XBp
lhGUopQI6VTEHYuglAWtWlZKi1mWUZGunCB6morPoNkh4fHPFk5YUai5acAqIaUrLx9GVZmmsNSN
Wj+BpPcnjn0OKRQ8kpHgQmrler8uxPhoDFlBVKngFoy84OnyjbSmG4qpan2p3+vCi/7DdSLw5o6A
LHnoSgp0TUO7atKdmK48li5FkidNL3aOoJZZGUPV1K8/hY9Ukog0WjIUqVrdhA03aUwmW8WjqrjD
sZGBso9TWJbt9bUQ/eIR8ncIFvuqk+GIxAtN6wdQaOmtVDxUHNI2CVJs9y0c3BmBrD0vEK3baJ7R
raysizetARneX7FxHJmLGTCkKSi4lrU+gxtsVu5L2ZYrEgyHslXs2khII5gjxF4C1VuZ+/N8JpKu
f1peTMCYg7LSoJLoJw1EsGa/Mi0jGfRKeaR+v9PGmtr3vPrMxseG7UVjG47PQMoNryufMTezPNfw
0hRk5AEkgD4W11SUxkyqCpxrXfo2HjqIFziDPj8sxn6X29M7V+xTeatFJH4RbnU46pVrEfB8JZ19
AQr3eFMA/YWNd7oJRDWNJbHJGl94ASrwrsd7uhWhksXbfLxP7Fx2g8ZFoa8ZnHEfmLUbUCjTJN8t
ArRdXZu8Fb9w7nCA1ZwyEC12UfPp/pmmimNhRhf870fOR9Sfi6YMKtFIFAwT7JFHMJRBDcr2VYlk
eEhW1SUuLg3oiM6S8FgiS5UQpuVppADe4cMcjBSIO6PgmCdWoq3EXZfOVUDtAHeGhvnsXnjaKZrT
TitZ1/j6TrjtQwq5PTsnCbula8C++YQ+m+M/LS3CEmHqS4NGaKnNgffpc05xwqZ6XlnL81q91spi
LYdSInQycBo+XqU+96H+JNUm7x1RulFzky+20aEJrOttXkgxAEMMXUvwyxSYVi/OD9bHoax1CoA2
bWQn2KBp+apI/z5PmKJZRRhi0LPB6ek8GbWS9VnCNT7tn2MNekPdPURGoeEnIT7vu+H/0qc/zS0m
q48jWk1c0PhV/s1gJVjoH2Uar5y8FwcOeFLcfXjqgAt32ifEQMnUqugTM0gK1CzEAGj6z2B+bFl4
TuFY44GxxH1+2kgpDIwbk4T5YQClP8UcWmCk1vQoLl2lyDcaSAHNMNmz2rOWTgbL5Zz5mvAQq6Sg
e67fwTLFApk9lCGcBZIK1zgZ5Hilfje9iK5KYudJHVeSMxc2GRDBYEXAchZwx2VaOZAqvUv5gvkD
0sWTcGjB1r2+2i9cFrMuwVyJAzUKqNXT8RwnuSmziTFfgmgYLsm23AdsQ5s7OXCut7Q8mpARgcQH
MmsACOJ9sdTo7SgL4NwrMg/qcWKf7cqeP0SJARn79j6BIVW6hrVZDt5/GgTEay6UwHZrsVTUmBeT
ttaZx4l4aXea18nNyr662MQMFpipByh0L5c8P9E8NeIO8h7IjooRYAr/uKl+OwFhqVmWaE5UL4Ip
1Yi4PItriGdNqsMZd5WUmlDdXunHb5bx7zk7NwMxA5hNI2kFnZJFM8KkNxPulc5DGiTeqLKlVyY0
+Dg7FfYRv+FvxGLLPop9Y69GzMtjA03D/WJOFYA+Mzu8na5AxtNErw2oDKnIjMT2eCh4UiRH9pDK
j0rjyWzbiQdVvFMgqXmsoXh2fVkuN8Bv8yh+QvcARxbQq4vmjTKqkqIavDiOSAUuA9N95IoaGcTn
lchMkvCzFqMMgB7IWvoMDYcawWlbOrhUfRgytIXaah3AAe1e7mBJYxrwjZ4LVMhNaV1mQV8esaOb
yVC7ar+Cxlal2hzr56jZpeVTD8E3YMakfSq4RQ4JMbNsiSrsgCt4FNqdWoAKKALGJq8cRmeR9X+G
6r+fv5gppQ56rtYwVK22FUdElCbyceFDavzQ1DQkUJ8JXeFEXFqYGDKgBKA1CqT08tSIIzlIo6gb
vFS32mYD4TK2L/fdTpTt8rkQHkdKmLHt0qPyylCFvb42LrcOKC7iWNwEwAqcTlhSD63GTy10MeoH
Gf4DdbOPxgBK7JoZoLwsCaZYbvJZN7bccokN+bSifxL0NVfH82MGrqF4ryMjAzFloBVOPwM0QwNx
48BDej3lSClCSJymY75yCCxjVFRyUTUEAgBZa1wIy5RhVYjcOCg6+CfwdpDoYRydnr8TEvv6oJ7d
A7/NzP7psKSan8innem0jgfQxOA95SYcDnFvl/FrJ0im8gs8mFZaO0uE/vYK9CxAtOG+gUr1aXMj
UwfEPmhOKL1K2GjVpgE1V8oI+PMxtA3aqdxE8kSarDwkjL3HVfMOVDlJRneVPXFxhFEfhiTRXM9c
JkWlKYWL2fwtAxQCwoG6U3KAVHcqrfZ6HsSTkwaDjDow6O6QUcDxuhjkSalkpIBjwVMaWx7vc0/O
ic49ZA/inP2OEDHVoxWy21lfGuUuK02zlXTEpWmevekR3+IZIv8CCP48r1Q9KDUYWAse7X8mw23p
vcjQJE9tmcLpZc247dLQYlih+whKE7bKosOZ1IhGCJ8Ejw5H1jzV+wpAHggxX1+7ZzTHeTVhe8wc
Mchd4R9PV1Peo84/pI3gaY3d+BlQrFStiYSUQgJNKREu8SKu6vtues20fGfcrTR/aVo1lAtxDgKl
jFvrtHmIpIXgw9SCJ0WQLQVyot7UEUUB6d7o3oY+M/GcHWAd2CowyEotCYqC2cwQuP4ZczCwXFwz
lF3EhoKl3LLApQFal0byIHii6hTQde2Rmn4vn8TU6Xo/xv11vbnfvPqyPaBcsG/AbELCcBGc1EzR
mzIVBE8tjqmwmf3eIWcXdMcpstoe4JpJ2UjwIA4cI7Ca0k+eEIiaauoOqgeCtxreqAoZ8thMJhvy
6eBNZPUHim10WwyHCXbWY2aXxcognZ3ZyNfjvW9g+yGVjgPodKqqXqulsppknDtdSWYoIQFbrFy7
oeYZX4wNTHjB/AYBHDSlJQ6nbqDPMOna5JVNZSrjc9I+jolbyYr7PNCY8LNKZL62AM4qIVh6yHHi
BIOzHv6uL2aEym3ZiVXHe4nyE75D5KvTXW1y6PA1frVBQ7RobTjPEquIr7HcZmgL7j9QQRehdpp1
VJMmrOhyQlGQSo4xPTURzjGkrsOclF39iGdzI0Mj34/ElbfLhQ6ftr7ocNlWbKg6AbKBnTUhcVOB
SBwUsVnK27KViapt6lTcA9ZzfemfZet/ew39TSChwbrhl2TNno5MH/UCIdfo0G7HaY05FdNGQH1T
To/R+FMbThICgjbsFaVBFVN7wLvVbWEV0H21bGUnXp4EIDbn+tcMNl0EsHIYilpq1JDl+YR47FTf
V9Om4N66H7VDwfcRIp5sM6wdeuc3Ccb+T6PzTvtzk8QyIASCjLCTg8qFLjQ2ZLu64abSwHFJNuP4
wrUA62z1ov8orDG57QVgSKFAOOXvo3xoc39lTpbZzf8h7Tt7HNeZLv/QClAOX5Vtq213nO75InRP
UM5Zv34P+3kXj01rTcwubsC9GMAlkkWyWHXqnO81ufgeamfzzTgl8P6ZtEIt5UHLBNOoHLVE4eQx
Es6LKaaVzYwBb3CR/zFLurDwcgBInZr7NZ+qRhin+YXfQ4NIk5+0bvYiES1h9c9U/5A0t1GLYwph
CO7ZQG5/rh7qbpetO2l8APtY0ZxnYTL7+EVaPFU+6UnDOPFuLyeyTv/9QGqdxhhIl47H6yadpPfa
4GIvGeIDV4orYzfeFNXoqaBWQIMgCgfs9fwSob82fNag3SCIParGWe1y6ouGxP9iSwgpMQXFvm0s
MXzguqdUeGzzZwEagNEHwyfEm2NYIXxVJG2Iiwop5WsfVZK11qVImF8MqH3MTlnUaMuTM/nTWPTV
LZXmT48szKlVmtDhhfnAgSrGRL/n55TrBeOddnvzkG8haXe4CR4v1EmZGtxcph0I9fKsxGorpQwK
VzVnnAVbu/LSCnUiIp+dJ1KOESvv6eSN0JMVTF7Co/2Tm94Zs7vlWRe26JqlmrZSwYEn5CXjAq74
0Is/a/hT/SmWQSJZEQqXceanx2p+FpcjWOkVxlA3AhDMKFpQBMSz6Cmgo+kRf6h2iji/6PxHrp96
vjGrcnSq1EdXypQeNBWs0EJyGrLebqsPtf9cIP+0ljsegYeOckv8BxzSauHK86GvUeFdn9bSyzrl
qHOh3+mTVXPnrm8gGCLsJ3mCzMT9GbxJcuDyRMSGnAOAsWAppx5B9WIomSJyICEFWEO266pJHR2A
byCF6z4FVGKBtNG6tIyJEze3xYVd8ucXR/fcRL0qZ+r80kH5IBztBLl7pZYsOTxruZXJ4PTnfgi1
F40PeMVPEfSeAZeHFvCk2LH6XmQVKIrRi4DtWx5YhF23+QwyK2hFQ14B6acbabdcxwZcR/DutTJU
KJLfeX1UcjtHUjfdQaZUmziz3Ycg3L2/GOLWBUKoQ5HWQ3M2PuF6VnJOnpQ0wmoo8eimKgA5qn5Q
w8WsdYgAgIA9inIQRoLE+dCi2Vd4qOuXtLMF0E6sqFsXq3TQIrdUz0uFLCozpNz4PGRqZbDnkoQt
8vnXnzeqUwnkLfKm7XxElcKskycxtmaUjLMRchTLSwRmwCVQdvenZcNHoXiIciUAKDi06HRtrjVl
rnfc+LLyb51QeavqdVXjzmXhSBNjCcjhdB01o7MApBRIOaKpFD2l10M0jEKfIhmSBPIMSuzYHKc3
pJ9VMRj1A+CE8tP9oW2Fj3i9ELwqyheIl6m7e5S5EoK00vgCWsPqeZ4j0alh14WXgHUDmSMJw39M
sJjPYjRp+7wsWQH0xnmtg3ETtLX4CGjVUkOu5TwX28QYX550UPoPg2zylVdxv/MVGlUsKZ1vZVh6
glXQQ0CFgbST0KjSHPUT5K1V0A+rS3lcZYV7yrUe1ClNFqFaCKXQ/TzA46Wa5CF6SJaV6OAoF2Nw
kmUVA27Vmz+cKi3WEg4Fsp4ADQ5aqlsDIvHDkOivmRhLtiYCDLpqmeqPYQ11AFAj2qga9Y7U6p9Q
nag9bogFl5vyBGmQXjYHpIBdmV+UxuwGCeeNIjXrvx+2IJlFJwAIp9BYJFPbe475JkqKbHoZ8/KH
IvaPMvelTY9jc+ykV4ZjbRywOl7FhIAbyZ4bx8r1HqC0uJpe5NAx5F1ahTsDWcgyRsfs9HfMK7sr
ih9LN1mFxpnLmpuMD7jNuyAxiRZ9hGTYRmgIud5J9ThEqwYh65dGdkNghwdo+Iq4H2u0kk3roV13
ZbIvOGAh5F/88FwNaJZqVDBCv5dpxHgpbLk49LqRa1JAJwhY0fW3KOWqjLJSAxYY/myGX4txgrZA
q5padaxKxsC3ThCU2fEuk9HvgWLkta1FQwE3LofpRezTrxVEXpmmmsKanNRfI1dDhtUaRBZ0a3Ox
L2xScw1qIrFGfz+IrkPuF+S30tCralyh0b7KO49bAbYdZjeBGENYrrYIrW/GYm/EYRgwphh+DTaD
71zrxXW+1n0/5EIPvUkINaa7ZgiU/CEbTvyD0DsJeGshHNXWByHFEbra5cPKaqHYXOGLD6C2VjsU
jbwQb0Nzj6PkhTkrpRuewa/mDUl21EqZEXqyRkw+6GLEuMLVNFWxzOkiHGeh2zWFESiDyurn2rpz
L2eWiqY54CcqI8XMLlznCxlothtcvOouAXKq1NA0uKymPsZuqpiF4t1f1u1JBb0Cbl+kqmg2HS5s
dW7sMEat+Gh4v8+eS83klicJIHVGQLgVcoGND4kMiVjDC+V6PpM4Ajqeb6eXqfwzJQ9qrFkh0d1G
D0qQd2YVun+r/u/98W1lLQgFIGQ/MD7ST35tdKz6ku9H7Bsw0Sz65EiuIns5xKMGi4MshuLrQ78D
YW/8577h7xz3zS14YZi69uvG0PNKmbBf1p0QPyXh/LrymUk6SVscTbFaQx8kNfkEtBnRIUff6QSU
mu4biLcmaFeuSb1L5Ze4OTf8swg10ln0gJ2bQ+RZRKh7y74+vt3/5s3z/OKTqTCha6Z+HirMlToi
P6qjKyqa/J5jlbW3pgZVCdJtiqZ0ojB/vSbxPFXDKnVIFhgPihs74DaQOjCuvYWKh8bFHDIZETZA
8Zh/da9G+8KBUBXIPrMywrPIPeCtp1YP6J3Zt0d1OM+rN0n+jJfg/dnY2Broy0cRAwc8ONloSja0
psVCzZHZ8Ip1P4ePirRrEqjayKdGYZHHbxsDcBGwIFxgPHXWhMk6Z1yhYB+iBbn0IwnaZ5B2y37x
0PAoRxaZBcPcd8x6cbSls6LUa8MjoZp3VsOrzlJ+RvvIU9DanENW8v5MbmUyCcXB/xkdHSjItdRn
5SjjwkyfQ0h/iVrnQSZ1VwLM0Mq93fUnCPFp/U6Hs4UzD3g9ypxae2rDdi8m/QMUVBmruxWW45ug
rov6MkAPdCFDKUcR2t74JpWvzoYW1sio5hDHHXtRs3RwkKMwqUAINNL2AAqCOVgBqpMRtGw8e/AC
gYd9gyB4ut0ZaNnBiCWset08xuITb00h5CcjSOqJjAfW1jl4ZYq6PdNmroxWUuFgjXZqSr9/bwgT
UdIFPLdPfrWKnQJ9jV4LVmWZHBrUOUheWUgbkwsTp//1ZpeyMGxbASIdYKHQTc6YZNOYUxZJJOXQ
4KVCUVmH+AKKUjpCYcoK+Km03ognMdBOJXZQbCIimd6r2kYz+H1npg7JG0vU4TULK+qY0iiCBusE
AZndmNshE4R2Y0RBMyBp+iBNcigjUVflskYtn4loYRfFx2LZjy0BOvAKo0y7YYUYwKMI8ulIGFKH
DrxPz/hYiQPhXZ0/QfgvN2D1f/rH+cJ7HhgKdBhKiB/B/nO9/tUsqynoZOJA0qBq4CWWoB1yFkiC
2kjgBgXxBTqTBVIHQ12KGokOweQG/pwEtS2LD6XoNJyvL386gZE7oJwZdmTI6eBtB1kWUoql7Ezx
UuR11MSBsQQDbwssZhEq5CS/D94Uonyg41+AOF5PlpRDhUHS4iRIe2dR0W+HiIxx8G2ZQJsCepkg
7mYAKXBtQmhCtHcmXRIAWQTqxMVl1Ug25gicw+h2IzVygnq+NmAISR2jDpUE5eihL3P+97UGahYP
PQj1EUkXem/kuZEN7dInASrAc/b5Uup2073M/0ifSJYCp4mIux9AFbwqqWH0sp6vOlenAWBhcvTA
659M9uKNpSCIBawELgEVz3hqpubUkHKpSoMO1VrurUHfqs6oB9xuDMT1Mun6QechAhnqtKrSsSo7
kJUEs74rx/0073MwfB3T3r2/yzeHgqShBLAqzhR6tlRxHPK5LdJAMzPkcYxhQPMDI7fCskGNpefl
VFU72JDCvT59CgCu1P++vyUJQnREsFQg8JXrFamyJJs1hOUADbiJZuo84623NYTL36ceBRLq19gc
+P2hPS7o8lXtiWNlJ7ZsyCSNCuwN7kSDslGEWcpz2ZQGMX+cn4TCxlP53xcb2R5eJFgm9FRRsURn
rGGdpm0WyHshtMqf/0i/+r31wCKO5CGKirg4qNuvHbmqVyIjDcri1CanLnb++fvBlYtqJdDdCEvp
Pq1wmfQmSkN8//La+7nykr7eN0C3QZER4LM1nE/kRAdYgvKjuYinSGnyIDMHqL213p+6sxYRyDpz
edZqEO/Zf8NPhtGb6xxmUQ4HOAjpL3K6XxvNyyjOFk1Dmeld3k8PHFSMk9foNXuQz+mR27cQh+6+
lqf7VjeMgqIDiV7AB4G0pmk66qLDbiql9QBqxsJZQ6f3Uhb5yI1Ho1SCiwRIUEBqsGyUPxRpVwL2
PKyHac8/Lr9DhjvTiQlEPkC0IDEBfkLSqfnNWXDxGpraAajKclwP8l57b97mhLA6QboZ3WrVjqVG
cjsYJOAxWyQXgUwlDStdo0ZXUxXKRGF1nLi/oFtkcmaShb4IuTEelCnx26S7CQboU6wfgKXNogQM
I5xFVIiR9Yb60RGIAfXx/uqzLFGXpJwNibCMsJRy+z+owkeSpSxOzXn3zdyEFGRAoPmV0V+CG4Yu
oUx82aOWaKwHsJH5LWOz3nrw9Y9TYyhksYtWHT/ec/useqrjhxUkE6Nzfwg3FzEZAkJT0lkkkMrA
9eYUIy6e6yRcD2Xrh6Cb5Q7gGkgR10/ufUNbw0G8grKmADoidDFdGyqNuG+auOYPSekoI6jpDmnp
lNnbfStUCvzbxXDZ4+WAhAVKPNSWjIxMAtC95Q+RnwtHFEzVxR2dkLNLj9lXuzUiA83KyOjAoQED
vB4RxGBzFDN4/gAF4gXyjrwVDoCXMK5mOiFAhgTCSTSLEPIxWaZjb37pOmNWw/FQfY673H5avcX9
gFbmx/2Zux0NeLPIOxg9moT5m7o84xoJNkktpsNPeXeWzvd//NbLkLFC3I2GHrzrcNBcT1VZp6VS
VfN0mGYHfB3oWJoVb1GckRWE3258YgitG+RRj0ZTqgQS5npY4CE8HRLgIKzqFy6aHcrT90dz62Qw
Ag4J0Fd+3wBUJFPKxVpXMYzkO8gSq5Z+6oC0hxxux4gsN9b+2hI5tC9ugKHL1ULT1+kgvRfe8Cf8
KCzpr+wnutmx2FWpbD/c7NoU8Y8LU7m49ngQwFR6bs8Sb3LO4Ba26kKCtjQ1+/4Mbjjb1QxSzrbi
XKu1GcYWq3iSU3s6TSyyGBoWfTMgKuxIIXsWai2Zu1N8Hnuz/xp/DHa8591hBwKp4cf9IW3c1tcT
SLzmYgLRS9t2VQl7vdsmLtgWPcnjA/DH7IDqD1eGD9LtgPTwaJ7IZBx6I+GF6YDWtSaxCh/JJVTY
1oMI+eI9DjvA3Dzd5U1bG534J8sziY9f3+UYLXkhArPwjey6Hq2RFkXCcdgD0WGV7OpPX9lzBVPu
OLkGeqSXBrs8dhbIS/j3J/o2ULm2TK2rxomo5WWwLGeOnnqx4unrwprdTQfFPQVcLzDe4Ma5Hl5d
DFHajyJOw3Ine3jaHUAppFrpCWT26mBWUKHl0W75KLfW/dF95znoiQWk+D9EFEiEUDdYKiZx30IU
/pAGiurrseXmh/iI6rTPPUiP6rM57STvvs2tQxNZKgTnQEMSeN71YDVkDZvByOdD+ApGK783jeO8
j1lHM03o+e2xwLaQtiXgXIBcuzYj1lNRriLM5IHqVH7kdJDRPDYPyt6wWn/cz3vtnHytrupFJ2l3
f4hb63lpm1pPrSh1ZV3L+aB6I+ixIee2V1/vm7h9XOEERWIGgHcIJiCDT9kocsD05A42WlswV1/f
JV7vZ55m1Z78BFVQV2eEBuTWvHGVC4PUPVTwmTz3NQxOFrgsGFtA3Jyyi1+nvGJuwyWcR/w69+w2
T/VL50SflbnuRlPfrX6yb+xsr+6a3ezlvvieHrWP8LgcujPrYto6aZDyIuwwKNUgoX7tNrq6drVE
Rmm4yWv/LO91J/NHPwnaY7cb/rUm9B8vvTBHHS9SqmZVVdbzofvb+cZzD1+V3MQRDrU/naf3+Jh/
PhfPLII2GpVIm/2+XS5uj2Ul7JlaNR/GBixTtu7VO7UxzdLWbdUW9t2zbKLHIDtD1MqSHse9sNf/
H87V71Y7IMKQPqE5SuIVsU7V9fOhWT19tBAzL7zD2CJkC9x4LGnn+x8b1ORWST2miw4bxSMYfsoP
Bepc5UM5PkHI+I/Km9DGTVhCjjQy+3+m9r9GqYtZ1SJVyPsORlUTujxfa7B86l7rcybAbg/8L9we
6q/U30sfuDW52qxYd+X9UeNBf+3Bcj/MmdG1+IDlBGDlvrPU32iw7SZEwSZw4Z9Dzdg0ZG/+3+f5
FgnUtSOfgHsV2Q9H57wkcbqecfhsxjtwScAVNQ2+eaNPETZTF3bNfMjewOGyA8RqV/uhX1utl7kM
vyF7/GY8uKKAH0cO9KaTDrJOMa8CXH8ASfhJGtFvYkrv03H9YUSmGmj76bc6WOEvwh1nlhHrSt48
gS6sk5PyYm9GIeoG6HLBlVxYGugN/xLu/130JxNNMbf05+Y3+rVY0FO6SfQ/bnthlXLbKkHGdBVG
zG/oQIhJwFHUWLvx0B6m1AQIufSDurCTF4NxVW7fY/81TEeWA2ckMXA/84F/DB8ITZ7mGFbtTLZu
Nva8b00Wc/Rm/HFhkLppcOoB/ZhP0CJ0+8wyjqGr+yALbhgROpkw2okUIqYCrmzottBc9FM7Ib0l
iFBkykwd+k+lw9WO2uwa1GsqC9pQ951263ZGwQHYdaQI8VSkvCatO2EQKphDG7ZVMk7SrQ1++ePU
pTjHSoqOR/x45oM99J1jvNc3o9DL36cOahIXQ3MQvy8+FObjfJptYJOax/RTeIxeeusv/oe1xzce
oBBD1SAUADpDIFuo8KlR5BroXUk8DKW3dG7jxW/dh7GaCQhgf6tfzPXZeiBeGSTb/mJb9z0vDGII
g3gqmlHhCF9cZuaf6jPUuKXP6BxJNqHAZ41z4zQBjzxgqQrI7lDCo8Jguc40oR018TCF5xGQolP2
oAaj7EI8RDgqnvE2nFsWF/iG6wNKh7otWvZANydSO0xqq1jvW044CN1+eYOYAUE7/FADtd8nnXff
7zeSFqR4DwyVgRIisPOUb66tqhgr/vwwQDnheVxcgbdGaTeNPtoWitpu03+/YOEzSC0TzTVQctM4
8pET1KGvdeUwR3b0BOoDdDrVIKeJzH4xm8Jqf/4Fk8z9Yd5u729iEvBzgNSNkKhee4+SJMswFYt+
4GXwpr0tLLbU20NRBnoAfoI8Ex5L9JjmYWplruf1w8ytZvh7fBxO0ur1NXCCjGTMrXPA0ndKHu95
kCxQDlkWmVKAwQhdBtVHWIJHyBoiO18cq4SSgfLPkQnqMcgv4mAEwglN69fThhrD2vZih3A6earV
PZrglJQVmZB46vqgR0oCm+ubMZtAO69tiBMPgD8yD7hP2mAFf6Pkx7npZS98bLLkWTeWCc3UqDZ+
FwZlWltbqAe1iVvYagUbLduzi4Ka/LvBE1BlPMg2lunSEl3RiuZpyroRlhRTB8baGzTn2K/W8HvK
Gfibm8sFNAKkfIr+dkANULC9nr9lKIWxQS9DkPC7OHEiNO3r7/+4eygTZHddnL1cY/BlNi1xoO5L
t326/+O33486MwlJ8WwEeI2WMIrjvsLDNUkCIw5qRTPVzmtWxqYht/eVj+kyyqiAR3/nTW4QNwKE
syduyKugACYZwLz3qWshEsbYLVtWwMoBjVpELQi0iU9cTJOQhZ2QtVUVdCaEkXLejGNfG3f3p4uc
x9dD+QbBSRJ6Y5CaoR/YahiS/t60CIzZjfiHxYJeAwSpeRbQmraDQhOIw8jLjzwaIDd3PZhJUoZp
AQV0QGR9fETuM/g2W3NivqXp/Q+AGlqhgcTB8hD5C+qMWdWm5kQuLAJVs2Wo3FjcaXCQmQS1c3zW
9+NOeqqAVB7NLnfr6rhmZsMCbNxcgvQ3UHuolro2aSOuCHr7fXJiK3PM4b0/ssb67cuXi0fboa6h
pO05ruiNImicwRHcMeh3siO8GG61L/BX9pjs18N46H3NOaPI73Ke6oPJf4/+xtNfv3gGubmp+6MH
DR2ncBOXlemnFfZQ7PmmKQI+DfAbBeJX1KqrfWM0pQ7Z0Cfwau9OEZgS3tTK+tOaglWaugmlbkdE
+urHR2S1VmaLpmLVYK6DIB/+O7MNO3RC577L06c2EaQEAxvqkABlot+RnrVG78qQn6pgetT6fWPV
kIyLrfA9ixmH9q3PXxuifF4XmzLVFhiC+KU82FztjaqrvPCstDF9OXwP6Ht+QTdDlAyuZzkdWk4O
9bkKFs2KkCweXZBUQ9sGfWzO/K/ME1hTjEoF3QtCWDymaDrKIjJGLpwMHH7H5AD+c7RmvGbn4Rl6
uivrJbI1g4QkCc1cPOJXndpI/CrXocSBd3/an6DBYJJ/QLRhvlemK0JtYV9/Ju+sp+JN8pOMEL6B
zkQoIcsIKq/nU8gMVW21pAmIscjvd5Ef+e1uwhaLOhMSA7t6p++jQ7/LfNB7gPHmIcoD3p6dKYhZ
kL/v7vjrTY7uSLSJoKMN+wgp9OuvMSKtlzm1boKDRmbgrQ9GW4FAeeUr+P+fX0g3m7EdgVT3P39l
1p/RWq3FFhzIw1uKBUioNTsL9hMkxhkrRN9RmCp02akC1gj4AYCKrj8u1SaxHse1A1rQFD1UoAow
jzG20c1+hboVCgYgLQfUAhA4yr1DuRtmkN/HQYyuDMVBv4pmuKEr5z8jFlHwjb9RpsinXFy5lTgU
A3IIMWCiZoTW1/fodzju9X+k+COKXVA2wZEIGDUSaDTGcuz6VlM4IQ4qza46F8/4B407c4z4gRwv
V44DK8BwIq7XUW/FzF0PRsfaiHm3JkFihjZLKfL2jqN+nVp5RPlxqY7k11tz/QFFOf+X7uaOavr3
T2u6SeB7stBPCiwUudKxJa+HsYpyo9QRoLvxmcOWk8En8pwfFhuxnQD5UXNkNSZ/P0PoicNGAyUa
YXYFavHaYtaWXdt0fBKIjyp6KA88mKJfIwegJSc7FD+VR9nNTXTgfWr7NDJ3Teqy2u9uTnRMLjTc
icgwYde7AUuFmaCGqZEEkDbgcARFzhroZ1Bn5db92b3JjxNXhBY7ah64O0g693qsnG7k3YykX7A4
87P8Vj7qKMINT9Hj9KTuZFfzVy+3s2B8bEFO/8UkpbopfdD2qdVNwBRlcBLsgzIFz0Fb+TWfZxs0
EI9IVCQ/BW89GA7noOFoDI+oLB/KXe6zqndb2x6+Bb4U0hKC8+x6EoxkQtU6S9Ng2Sd++jyImHRm
VZmMhPYqSLKBNZW86PGvayNVHbVh10IjeCFajdljldrlc/q+9ubkTec2cpMTaNk/qmfug/uYWPH3
Tcb+e6JVHmkgEIzf0n9p4oAmEQVAZfVx3iVQI3mDglPzHp5Dsynff993q03/Jdl6zCZiBZr1W+tE
FO2MEZDiT80fXjOrOgFN3h1YAebmKUTEt/6PIeqqVsWBq8DhkSLS/jvL1ktoD8F6HI8T68i+uejI
PgG0DJh7sH1B1PR69UpuncKaAJjd+UvyACr8uj9j9LP1e3n++/s65R2jMAPZXGDGJDcL9ioj5N3e
Zhc/T90FVZmkKNfg80d3ccLP3pURge+6N+7dQLkx2iNFggfm8iv80H7KgomHoJsrpth490d5U174
HiaqmQTIjsiBHiaXxvBCsl6rHe0/NH+xlEP/I7FALPKYPDcOi/dh2+0vDFIOonDtaEj6kgb2KpqQ
5SweZW+t7SbQMkupzy1TZpjcezfb/MIgdS+ieS7l5QgjBMOBszwabrTvgt+rhRev0+1Cxvm9udEu
rFFPjEpSR+y+b2t1IFoysADjX8X6e3/ZNp3/wgp1IUoDtFj1dk6DwtfP0PA4sF6yN/Uu2i+oExhE
42UZS7AwfKKsYQ4PqJc6tZPaEuqJvTfYs7c8ZayuhO9kwL3Fonb1WpRQTYvhHbIHCYTsJ6Rz7c7u
zAyhc7Y3HDQANy+LHds/OI/3pQ8QMnuVzx8QCPggBDJDa3FZScXNjwINLRol0NBFQFbXRw0Ck1rO
EnQaaO7I4XIAbh6qU+Pv3MuD+Tk6lIGB+KMDbKYLaq//W713XvEiOb0z7Aa7Pka/ao8VkGxGYZcf
RRzxIjKWQjGJ8hkfxZ1aF2Qxdmf10BGOP8l7XXbv+9tNdYa4w4U1mvl3EZMa6MeQHFeylVgJHn6/
SrNAyiD3FpOz75ujabC/Q8xLc9TpuIoL1qLA4AantCd/fv8tuDEcIT5Nn9KJd/qv9UfrFHvFE/zw
VONwTB/AMC2akx95/atO8FlegRcZ47u2IvjL76IOrySHcErI47ts/oE7cTvZknYSmpigxAQwzkvi
ZyjoSH75yTnCXgUHk6k9xg4wR3/A69khiHqJfkkWf+YDgBCPrCLF5mF++XnUUdethcJVGVZJwkP0
rSF/a9bHirB8/ydjrBHLAelmWj2q80ZOYYzfg5HLlDz3XTBlM3U+mZHa1nF3OS7qMBo4PpUznXgf
joL4xJkj8mSxu7iRPSNHJZmp9/b3/lJvHoCXNqlND+X21OgW2DSeMzzvF0fyB6fwIHFtcdboAI/z
Xu5r1qSSqII+/y6tUrt6gHBpPK1wMN5LnlZ/sJJH2S7cxu5/3h/f1j11YYiG5oPCPVT5AcObHCVA
T4tpeKkzmfHjfTMbURShzCdlQIDFEHten1ICcBqaUE1JIE92r35m4VfI2pQbbwX0ehCyGTwWwB5A
9uzFQSjEbcdxuZwEQm/x8QNIoFBfcMG1fH8kG68FFBcBmdfwBpWBj7g2o1adODW9iue1sAPoi7ca
sJKsKLwzFWxZlqg542R1kToI8gaQXRSi1zYyIWaTOkt/KBnR3+bUXYyJOs50iBlUg6B/W8pKp0v2
emmF2ev0j4o55DxHiyHh5AWLHlJ41LUOYq0pUYUMKEHjIcv+tOK/Nn99G0CrL4iuJCQI6Ldc2zVL
P6pNEmTSbGHG2BY2jn4UflCsRxcb2sgpHM59X9qYd4g8AFWBNCoydd9o8guXlSKjL3IJvsRxdrI6
yqEZXwrJjlln9Ma5eWmHfvXx6FdQpkFLAnDNThDICu0w3Des2jvLCuWvnabVxRLDiwqTD8/vmfYW
SoyLd9vEd5snFvimKNbEWpyNObYE2m1naIAERuY0rB6FjbOKrAcAC4S9Cruc2uFoK1zyNsGRWFtd
fe4+JlbH57YFYNhREkA6m+69jPUmW2uQMUMAfrLreLS5iJFi3Hp/YxBo6wKznCihm5saxJBracUj
qaHuC8PJIYqqWKF8HAbQd3A7iYWf2dwVF+bIwl14crWmuhFrSNTEZ3NgdKVvLvrFb1OHBnpmezFE
d0FQIfsln9r9+nF/G7IMUJdtmUsSaLsxV2G+R/etPntJ98CLr/9fVuhWzqEaeKGQMIzwdTjq5+Rl
ZgAENu6LyyWnTqb/pXFjlTfIliFYFhITYtx65MdfU+8Y6dv9oWyeW/9dEYO+L7RYEtcCloTcBehz
0B0ctaCI5Vlp/82Ngr5u4HlQFES37bVbdVxUViU4igOZ93IdwSVkFBpWDmZz3vCqQ3AC/vQbGJbR
hGFRVUjAdYWTJg6qdBWEvApriZ2alYXY3CcXtqgBJdM4pdwAW4BDAdAWM7b91nyJ6HoEJA8PVLTb
Xc9XqnSkrFGhF379nUYvM6u4sDVVyEYLaBmEPDUW5Pr3Y0Evao0nYdzrkIF719R/8x9hespYWb2N
sBTUVv81RN0l8ygpYGhZcI//bT9gKpvNp5Vz1NBmJdq3pgzxHKnSgrL5BuCoJx2ZSiEJTu3zsJsY
ILjbXycU7FgSBX0SwElT670CbdrVKbKHxZuao5ptSqJ3fy+SX7h+KZBuekCCvqnvb2IIrhAndV27
NEiNV0F5yNCP5DDBG1vDICQRCHqQo75RN6oiSQ87kjsrkQ3MvRI6HizXvWmdQxiEZlRV/y7tAohI
PVrVvJ6atuvTIHv7Ayz+vrWV4Cv8iN36zdg3LrdXz8Wz9hLZ9+dvIxF5bZds2Yurq2kWYVFAexJE
bxF6n2VLlk3Q7vG7WtxDRgC5rZLFqrPxqIRNUs8A6o4QNpH5vrCptv24FgLGWplcZZ5G1Ytt+dy8
zrw5qmb/1OjQIgFXuTn9WL7uj3fLX2AVPGZoKUNHNjVcqHKtcTqIeM+eMMryJJUOC6l2e8ihQQmh
MYrj4JPBil6PrkEfbsb1SRZoPwRks/+97IyqKQiciHIwKdtQZ4OiVqCtSPDzw18J9ZrZXCYTSj7I
Q96fqS2nv7RD3XJ8p2XJosdZIDofvMnID2/kaMCxA7Vp3DuEj4qW62sjtVYTaSa0IiZwiUiZWMYP
4UX7kf3hfxW/Bc1Gv3/3r8r0eIHBLNYftrFE4KW6Xht9TOWGk6UsWFCuDbSvSHDFX+Mnbw5QoujM
+zN4GyfAGPQUQfoLFbubvu9u6ZSybgc4gvmF/Le1zxmH3/YsXlig1mgZ2gHNcLBQvKGDvXjs/dWq
fcn5HUPXgbN1ZIbuD+n2BrweEuXbeTQoy0yGNCEHrtvlDiRloN1kTNy3iiJ9ql/OHHVAgLm2CNMO
ZmbStqgA2wLSBC8xo584Hky3C/aTndg/IgfaAki7NrvoNDqvf1YmJmtrE0ByCK2viI9QZ6PGu7RF
aeAmzgOhe5zrvazvjI6RgtowATI2UFoBFAy5z5tG127N86aaANRxlB9oq2UJwW54IbgN0EcLQkFQ
6H93VVwctjjdhzqp5hzAWQ/63qPfjA/YWyKLGWZzHOhdQLxAWmlpgHMcGRyfD2oeTIKndA9T6mgs
OgiWCeroi/Rcn9sUJubW6co9THCsTN1GPldEaId2WQKgBrKLsrFmas/lAwKi0FMOoZu64PAHHHDx
f7+y7kFp4zK6skXd+Uk0lFxDbIH22/ilAwp5iI5jwL+uroIEa374EvzeBkeRk7iDPTynVu43dvU6
eKUtHRZX9ltnJGUIlPCeF7dm7sPbPOz1ZFDuX6ptDblbfOCbYPPOjEZbqJ4ima6arRXaP6ozj2Tc
m2GySKe+1SqpA+BqZohTXzjtnOiVDCEAZDPtwWyOw15w9Z1qSbgmKiu20p3gZ8faXW3toNqNJRx/
dvt2FyMn7Uk2Kvo2b8tu5QKJ/sxXpujmjwKwZ7GPrkp8rAQEZ4LeZ1YOlkwH/dVIZEGFWENIiv18
/dW1ES6NKMeIa4Aa9RcWvHtrJ4sCaMRwmYC7k05qLF2bcqKE11N9nrEOkZVNfiaZff15/5DfckuQ
+BFKHHSIIUi7HobEzc2SQXkjqLMgVnaAgAGNrLOQH1uTRYgagFlHQhwBzbWVbCmyMGo0VDMC4wti
vffHsPXroEsmWVZAZ3CsXv+6kmeCWDU8slgIkJ4n//6vb60EmuiAuiAkYqCcuP71sSjGRcwa3OyL
m7WfmhyUkY2Unc1sCNs68i4tUTtwGgEU5kQshNiZuzg2Aeq6P5StxZbxsMErD9UDvP+vh6LmHD/w
Q5UFdeeEmVNFe6301pGRnNmygo5fA+1Q4CWDRuu1lWytQtSVlSxoY0eeH4zQMuTHTHTuj2Vrsi6s
3KS/hboGUA9WpjEQGg9qoYJ6vm9iy6+QrEZaEdlREYRO1wNpoYAzQ1Ud2RJHc1gVvo3oCvVlBBvo
hwP6jWYjjBNVndQUW0IvPR7gE86UBMfo3HSxoOV4fyBbK4ICAbrT0JeANy01kBSM5f+btOtachxJ
kl8EM2jxmgAoQRZLixdYVXcXtNb4+vOsvdshkzimzczO7tjMthkDqSIjI9w9alPCulc16QbHhx6d
tmul7W0rS9OFhuyQzcVbSMRJvJyucGxyJMZxUOaIWHb3dPvXl+Jf+EN4D2DHAH9iPeLcCv6szXTz
zitE9G/mYSJ9YMvzpo7Q+fdB24hZbIvdWnvmWKbeiXX1hg5PjGsKr7wr3JU4QJA66DEwi0j9ES1W
ql2du7qw6/R1+7axOENd2trIDViouQEOiaFeTiS0T4sWL5fEayFuH66R5+DJ6S5tCLzDsCV+2law
pdCkjGjR1Ug8U9pVn6m/l1KX93xYtEFVCaFMhuS/xvjNokN7qTbJEOt+IF/THYEMSFReM+qlqUI3
HR2QQhx2XAGXU6Wi7WScWXhago+GZHZVH4zo5fbyLxxUKHpCk5BmzFBdYG6XoRCVtAsErH7xjgwG
ZCM05M5FO02d79uWFgYDYQpYQM4C4btOZ/QsEArEosqSvE09UEKgmwBN2rDnPEAWFoVmFGDAwHv8
CgA6ghcrjBPexG1n57/Ldh9Ym4BX0l8ahwSktAmIKXIXLExCi1H/DtIi9TJjX35BoJvHnlnwNDiL
fxmgH3A2UfpQTiq6RqeeAsCuQgZeK9elWZKg9QLmG3DJV5qEuu5LoWrlP2+PudtpxS5Pd6i//f3l
BrqaNk1WUGFn965gqHEdzNBChQl/uBdgYri/bWJ5IP81wWKYEsMSAtGsIbea0ws/G+y5Wlm8BjRL
VhCrYqogZ04515fLUfatWWipknqqi5pSglS5YkcGZyhLm4rKZ4NNh+mC+t2lkVQq6jYAmcCbsXn7
l0ZEDoeTwV6oJCIXa0EDHORQRCgs1ScMjEhW8zSlEZ4f7CZA/+61Z10mEzBgk1MPnMCVfjNzsUC3
kyab8QIFv4S5MatJzcPOxJj6N/07fcwRem+g49fUr//gSqFagci+QccRxA/G0jjUZW8FeYaCmV/Z
X7Xp3N5oS6tz/vvMiSzzXjDrLM080dh3hYewMug50diSCR0kDPh5cCo1NtXaRpqGVmgYgtCtjWIH
qct+/Ns1JSz7mQm60c/9SqXEwShmGc0AIeGQRgdj5IRivFEwt4mehr5VmzCBUSD+xijU4p+MAu8h
AE9wZYlscqZMIz3WjArsU/EDowC45Z+NwjTQFgkVHzCQmYdE6iOLNmVaRv1KKycEvsvg5cqW7l1D
BXIYtxScC1skifLZMhpB+bEhyEStSPhoPvXhYeCJFS3VRfAGRg6IFgogj8Q4sEHWUhUbDqa+obI3
e40MQd0TVI4nn6QfOk8mnK4xc+zxAJMpIAJhC1C2l9sMqn5VEUrKD9+kFvbVFi1V/pQxx7n8lDdY
M2DFQVAPJHQUGJmtJsVpKQcZwB2Vq657T9iAH4dWmtvyVNjDOo+hRQX6Es09kQy8vcR9f36tbWX3
3LvaJjghJQ9w6dZY53aCFFCyTZwXFIjseJ1u+z+33cdSlQi8qv9+Kwvb8YckyNUO2RT53ngzItLN
pPmAhGPybN71n/5b+zkeK0hK3sM9ckwvrQZWHk0oDWh4QBnlcjX0MgokQULdspjtAfpOBJdkcwhI
hDarT+23NTrSR0ymgExPzZNp37a+cAPgMsODCQIeUL1m4TEo8mtmJweJZ8mO2a7mzzYlQW9Hv0zY
41xvCweK8smQ5qTtUyQ229kkw5wFLVAZo+bK431YucpnEXqdSTpe7WVpTs9NMf4h1uWkjCGFDwJC
8SJ56WOJQJO3cAvPsovxMKdWLcI5ARsGGHXZ+egGUmaou8QzGtUC0MeFdS5tUVBGUBzAExRvJ7Yn
0RBE5aRpiD5K/SEikV04yVOyFYl/V3il3a+0nQBVdB4MYWEmL6wyh3gex1jIRFidkAo1yB9jzUPM
LdxIUN0TaU8BEA2v+xAJejIEMZ4EpUKa976y29i9vckXLaDRK8XEohzH4ki7qkQ/1RKvTYgv9wUV
4Sn//rMGcdRfFpgzbCpl0ICgjPfsZH9Z7crfZ7wtzRsEs6X9uau6IMQgfPkdjUTr/nP+RytxNgpm
Q/fzlIdZDRNzCdqjZrnW5vZCLG0mYEVlyvilYqRMRVQvp9CaIryWAyBGu5L41SHxt4N5//u2HRpN
MjePSvOwKIxDfAztbi9dqulrVmGMMjKAkmNASk15uf37C/QU6MNQbCqeTqD2mcwNWvpzUZSyifU+
QL/FEzfmQXHalbbvN7Kj3SegPemP0aG9m7+Q1naAcgAXXVgHK7SsAbbcWKOFXLm+/VFLCarzj2Iv
EhQLWr9RsQmFu2wjoGaR7fyV9OpvRE/24nW3jR5vW1xw6Co43IAX400PEjyzJTMKPxZCzMLYP8qV
HRUuzleyCbZl+3Db0tLGwbsBhGrKBVLZZCVyo2076kDvhltzq6GcYtf33AZiS7vm3Ag9gWfR9xz2
iM10LfJWPP72j7wYuyHPf5oJ7LsSAIeS/vTkpk5Gkr2yjsFO+VCd1hP/NPf5ad5Lb8oqBr0ls1Fy
AbdDGp9boMMljjNcIPrIaMX111wyh8MSazhbC99iQTFhH/4Obe1NQ+1xxGWZuv5O8aRVlqHTBoQc
2v24Rifu5KTus/fRLe78X9lde0xW6Hf5bCFU4DzjfoLqWxNFt9zZGvThLPphgIXG7nWR58SucgMk
7twJCt8BMXflu9USwBMte9pG21E4Dr9RsQQNYWNs/92eY864AUJUNNM9l+FiTV8iJ96Gf79ScbYU
V7qogli2IYBskQehvQOU5g+c6by9o69UUCMN3Rk0AUstui5PFPT2kUTy4HKlctUfCo2ulD7b0B2d
IbHBexf9COX9/7vhqtOnBNnVoDdhw0FPFtn+hubne+wkR9l9CvbDc1SRP9AEllfJSd5PkCZdJ2/9
c7rhNZdbep9drBOzK2dJDOqqA99FxfuFFnSll3adHLo7YSDoa8hx5Es3/V8HFKIvlzM7oJmiUqeg
EOQgWr92vIbVnJ9noyFFD5s6oINpf09HwR4fk3WKyGsisl0+DimJNnV5HIrDxHt2LkawZwP7meaz
wy2HdTFJFQZWkNKx8DcPZORgI783UNEe1tYx18ngcRvG0fm6sYt+iJZnZitjhE5/DrO1g0zBW79J
toEt2TwcwaIZtPig4B1U61jAbmp0VqnM4GTU8KvQl8qI4gJgg0bve5/zkloCjlBNnv/aYiI1Q50G
X/RxMPxD6sxQqBBXimd68IsRVL54OaPFo35mjbqZswk0J2XUwQSDmwLuC4/vrQEqhbG67W5508ec
sSLVY7GhQ8q+0Zt+XUJwXHhWRTD0b9tZCloAM4DOG967Jrg6l4MJe7yuEEZhmSCfM+JGqUviBvJp
HDiGFmcN5WdIz0ggt7BViCJChdUcAXZdGSiujmtZdmOVBLy89E+ant3eSN8jQYQUER43zOpEXVj0
E+2+J9+P3rTRd+F6OAQfw4MxkO4+u0e/chJ9gf41Q8E9v59WBWLR7rHqCBqPOehCQ25P8JV0LnCP
EIP864OYOKodYjMJ6AdNtrGy3ARk3GJd7+NV8qyukjvlPb6fuVkUumy3ZoGJsMJ0UgaQCyg1NlzH
py/fqV1hPduS9ys78Tz00tKej5D++dmBMOo2M2rhZ8rz1R8ouBGevPGCWMXlJDLHYW5UCKwOMFE6
xdECFuNoNbanOslePtUPFVTGOwhHJCtp578H23rXbcVXzjouALIu1pGe2LNRphmgBzolUKRbzVHX
ya4lkK7D7crznEs30tl0svdCk0WzPPgpMmAuUNmKzWt8+tP38Mbm+HGnZyPpg7k29RwjUe4qUIpH
PNV8u3xXd2i/URzVLaSFduNaedTsYTU50TrNiermX/FqPk7OeAw9YMMh/A0xvq9wk9tcpfOFTNL5
TP+87M6+b2wC/T+0GNkebJHEtgF2sOlkW5mY7u1VXXJ/53PNHM4576ssKzEVnatt6xPuf2ibTxzX
x3MBP5HA2YACtVV6kXYdPYy/T8l2JA3p3R5L+wcF8q11l3GCGt6omAPZS+1URSHstY7uWsAv0nHx
yIrUhdzaRcyRVMXSjKweRmaJCMd5l8DG7cVZUKK6OPWsQrvWRxKGARIWKvB47pR3ePYUO9nVHe2l
vBPR7cPuD/lxfCng3rrfnwbPjy69GEBUMFAbQN0c8oaXZx5SmtXYjDmg8jIKnGilXDicIS5Y0H5a
NaP3LUBtLBQPPaKlNtEAaqIkHTTefPfXPppebNC6+bF8CpB6X5v3UugKFhErG6LrWuiK4in3M3uT
k+Cdp/a/4HxoS0aJSlKB3MNen0pugT7RhYC1E8hzAs/DcaPXSorQrj03wJy4QBEGaSzAodABF80+
oUm5lt6yjbEKf7UiWT8VyBm7k6etwwfNVhRSuckx3iZID9ylnMrcUtx48S3MORnnXsiBLUi8A+Uk
vB3m2plmN4+c4dQ2CWlC+t/bC76UloJNSJ7T4hYVRb/cUkUtKHoSUg6JHa5GqLOgxYGEUHIVQWjM
gsZD45Noijhml5YVpVTQ56BSLEJk8NKqANh4HyUU3BAhMb/Kxw+15RSE6U8w/gAlZ8gSG5BAlq/A
9Jo5qJVRAC7TFvcVGX1HiiFkX3iU/stR9KbrwphCX3DUp36Ik5CBvBzNUDR5FUpl5tWVgzRbArXW
V7HdATXFWawFR0qlxOCF0CEC+BMmkR2lqt/XPsrDTbzJIyJ/lycfSarQNtGo5iHA4r3O6/Fbj6BR
u0ljZ+TM6YKPhVYjSgFo+KgBZ8EclkRHn8TenzLvoyhsKyNBTFKe3PvCZF7YYHycnqPiVo2wARIq
qpAZcCm5jV7GIo+cxTPEXBhi00+ZX8AQau0gdFDiLjpHFUiUcs41zxCz2X1Zr4RBhaFhWs8iOiSW
H8Pk6DPnTC0sDm1gCoACQDBo9cWMpxRqfawkK/OCKibAOhfNrqsP3DzskhnggyXg9qAuYrHhYBlI
ZR5DO8+rpEMx3CuGg33OlfxY8oUAB8pUxYTqyrJwUaMNtdA0UdmCh5BjR/8UoMaN9kgiMcGQgBCc
QPJ0XUFi8/YZWzhiF3aZ7Te1sx+Ivph4TYgyOPJXOigEzZaH7Vm4Zy/M0D1zFoJBkjCNw0BC0Wu3
4uFUln8bCopgJqPxBFv+KKyxAcZ6SjwwAmWPhxX6AQYw3g6f/t+fZ+n7RaP3kp+ifJNup2d1nf3J
dpadPkJt+a52d4VgT661bW0eKHUJfnVhV76cssxq0jrNYLchYDo4I6HKQypJXR4ReuHmwI4DohfI
FaQhWG0WIRdbKUiAHfcPTe4ItB100jigo5pHnqnFpfrLFFtyC+RQwBkAlhdMqaRdC4N9ezcvJfUA
XYCQIW4NaGGzTgFtcxs/91G+NRTb8h7KfbITXOOrWDfkl1KBYCtu1FXk3La6cLtfGGUcnpmj9UBv
wGgN0eeHljOmBQdEe9sCc4tEkI5C4uU+8I1QksIYiFsDBKhoJF8VTqmarW6P4doKmjPICoUWIe7E
DF5aUeVI78wcEUovWVDyRtdSJXZ4FYbr5UeymOKfNShNou8Ac5+btVyin18Nolz028wO/sRZiGtn
ht9Hswzo8wBwfwVKmNWhyNCWDEjYnkTBFs5Semic1q6GP7dn6/qKuzTEuLM+FtA3SANzsR7/9Kqt
e2ie3XQkxYPh3xliFj/OprGbW4woBh8+nMBtjZyZ52qW1h5IUpBUDEiaAqJ8ufZmgZ7jVgbgZeMK
kPSTbN47bnG6zgzQfXHm/XukE5KRolXLreQgyQ4BQZGThP4B7166aSzJmQ0mVhNEIx0LBTaKnU6e
VYhFgii2O1luuUFvg9T2SUcat7Z/5/AEtm3aKHBWLro3C5wv+Tkqt76E2RxJWdRxU+BLak+eSLOv
9sln+Ev5bkawFWu3XPW2hp5ID8KjCU4jr6KyUFG9nAhmy3SJGWYSGrsip2JAMxnaxiTbQfwpK20q
8yaAxFisMg/BRfxSujWJsKXANb6LVtI6/5xf5K/sS3IlZHt4fnLxeBrYZhbt0XTFHeiyRIk7Acho
aDg6GoJ2T9roWyPa3D4zCzcn7ZMDgUhcJcBEsYhC+tjym9AAYP1X94H3XbEuK1A4pYf5hYvLXDo7
Z7ZYWn3RxmqUyOYP9zevKDhek7aixinNLtT8MCSMBzRpMG/QTOnyBBVAlc+9lGRIwIoTSb3wSYZq
QP8VoOvx4PQ8+uv1jUbNgXKDSxSTyD58ZLNSi4BCf7N0g6fPROE3txdpyQJCDnStQCkH7ZUZn1Pm
KbDeipR5U7IrVFKL2+gf3GjnFhin03Z5i1qRnHlhcygSt6/tzN/mPL2tBdeGBzD2mALBazBj6P44
c21Bqo2aIuAVAuxvV9tTfzBRF668nNd1YmGjgewFtDds0NcI499kecqE2BfwqpLWIC/Exa43nX/A
VlQurDDDMUotkZoZVjJpp+UEKSEZbQZ522th0tBrDxBPLD8lEzIeMhjVOrRKJGGKdCeORFA+KbzL
OHWc23NhzoDhA8YO9AUYE5lTE6hzZKplnXhvrbUeqmOpv028dPlCTAMMKVwA8F2U4sm421wstVbW
EfxN63LDCf2W5glsS5wOHbItV60ANKlv5tbHE6Btdni1Q+7W2tfm/vv2UVyaJQ3JDWCmkAVFruVy
CytjnflVn0Am4QE8q0klcr3jFVWWRqKpYFkBVIysESutJyRlLU8+bEhvhvlVPRjdcxV4IKjfHsqC
GQvSBZSsAkU0oP4vh5KnVt+MnY+Ece6gRYQCKS8ns/52lIlWg5SphKWBWILOPMyEVJ5nucauktcR
2j8HUMWW7PTP7ZFcP8pghMoQoscKzT4x2yrz01GMgxAsImBNZpp8Ej5jwaXqZE8qLwnAMcayh7Pa
LEwAiFPPh/jCTGakGwbipzbyXTXQ8QFnla59P0Q5wH3HmwZNUABavFwlNch09L+scs8Rms2XlGxv
T93izyNnh8oBEujQ5bj8+d4agOZE03DKuIYwFtg3/4BUghFQMgZcC+IM9rWkpwDwNoGUe1PhWio1
0eeft0dx7VfQNQ8vMgs8fqrMz/j7ThLKOej03JPIOy8bc33iL3+b/vnZpRXp2ayGpZF7OO+CekC2
sckOUBa5PYKFdZABxoRcKpr+UTjApZVZaBK9E+PcG9t1/yhIu/vbv78wCqBbkPCBeB/cF1vWa+Ru
LnRKiVnJ3+rbO+fXl74eJAzIFoMEhV55zB2V6dAvqtoEc9RrpPkTix0amHJ26uIIkHdBnAXS2xUT
3Wo7JQPFLvfKwGmHdaQe5/rZ/HV7mpYH8h8jlPXOHIcYTN4JfMGcVvFaaxUNj23MMXFrHNQEc4OI
egzGSoZxIAhCajlXDyU4ALwTwRsI4za0WFCMYaBW5Ht4KUvazbN7e66u7w9kWehaQCDtp73I5ZZN
gxh9MC3M1Sh6EpSkwAaC1NOH6j/dtrM0YbR3FipRkBjENXJpRxmK2SirOvdmc1PGd+m+m1dJwjGy
MF8AmyO8xsaCbsOP0szZKa91fa6MAXnRqG+JvPVBA4k5TINFEwgb0GEYGTcINzLjmLoO7UNw3zbE
8B0Vsal9e6IWDCDgxQMEKSOgo1gOqhiMpdkFFpJf4dqK7/Rmm/svt00srAVMIOOFiiBoR2w1K+nk
Ou+GCDetuNYzkMw/22eRJ5G84M0vjDAxQ9oUYT4UMU2x9Cfh+9+NgFkFMW+tMBdwfc/oGCof5k0P
FQiFU9VZXAnkB1H3Q4SFQsjlUusBavSTjJVwcvEo9aeC1/JpcYoo3xTlHJCaWcnXUC6EPtWR50zE
TWLr3fr2JC3/PH1sIJwCDZRZgS7sRiuRAkS5cB2H7vHf/Trjmzq0hp7TEZuoAnSHk89Ymnkw46l4
n4SYidVWksJ2CDOtQewMtFx0zJ4SHtV7aW5QnUaJE+L2YN8zGyhPJtUvayQxxMFGTooHtV3wqnh+
oTiN8gL0IQ1m6kUNsWykBoUXWs+1T+ZsG6M1xrBReHnGhZmi/fVo10Mwu69aZ48x3puykqA/72zj
PjUyYg0cbM+Ct9CAG6ANABD8I1l6eQzKIIv1LK8LgFF2k7zLPhqIaXLO88Iw0DMBQE0E/6D1XHkk
zY/zwohrT0EEa8zPff9cC+7tDcuzwRxnMLvlRomTGl3eFHtdgT0hJRyPcb2rUFFCG7ufshKkI5gI
qokNvZ2UvoDIlTSRlrfYvJ+nj5qz602t9CgIO/z84DZ2x4nMFhJuiMssZJShcYOetGxRrByHbNRx
T3t1b5t42qO9znNfQe4aerRRfpD+btdnsF1/cu+g8lPldladVerN3A98o/cSQB3S1VCuBs2eg4Og
c25UOi0X2Wl0SIAYIm47tAmlj3Fm2sIGiHuoR3hputKqzceUrP1No9iD6ka8ct/VJkMpBro2uLsR
hkA5mjksYq4X8djMimdprj7Yjb8eeL7lahegKgY5XRx3rBe2G7MLpigKO6XKZW81g9Z2+4xc+S36
27TdA1UJ07EXLqeqm4PMz4dWRvDhloITo6/uKUz3z7et0Ek4XxAshK5RoVQTCGyqCnxppYxFH5JU
ub4PXozSXaGjkdsf+vfbRtihwAiyuRK8H+5uAOmoWzs7LIKRdJ1cGOY+QbOmwDkI9cOm5SmfXI0E
nHW8l5DYR3KfiiFcGskUdZy1WBPQjKupnnt0et+Iki3Ea5+nL3uV4geBX8NFAlf80yKSzYeXDaA5
JiJDKqferqpjRfKvqXZ22R1PvueqpAxTVCIeL3AE0XjuMztMBZ4liwYIB4Q+kdStFIAxvhVVkp2s
nYTOQJ/Nb993Vv59/kdKTreXjT2s/7GNFACcKO2MzdjWcz9sJBWk7i5zBN9uCm++LyRixetxIBWv
cEVfghc7EbIScEJUe8X4EXq/XD/TjwI5NkCCB30b/JvqkJLKDnXQY3gBx5V7xfZQ4PEwPmQEIcvB
7McYSeZ6qIMIznv0/J1uP+gqNLcEVKJ4cm8/pQR2WHjWmVhEqAsgvLkclh5PTVTkDZrHrqsH5U10
45CQ2ljdV18pks8nHsD7etFoDPKXPeqyzs5aok1NLDSwh84ukbvKNPR9ru+tPyqnPcYVZohOIq5V
yABB2w97lDFUoTNmaWSAABt30p3+Yv7WHXDfxE1tB/jr9k68AlFTY0gO06sQ/7mmrQ+aGOTNTEHN
5n180ncB6ooP2UP/JHkVJFEL6KVPm463J2kcwi4eMjCQIILcJKoFTPbCiGljA0rEAStUn8AaGU4p
iKHNVnF5PIrF+Ty3xcRE5RyPUirA1mBbtJF3Q17x+gfNoLV5GTj22qKzeW6K2ZNNLcptS7mEjauh
69bttWKvXfy4iusQ6Uk0nECKgRnHpLUlom0RVcLUVlw550qYLzgKXOpUaI52gMeyXO7wokk7dIMA
cNdMSP67Mh39j/leojThhIX7t3WJMRwqckh5Aki3g99+aS3NunqaBwnDoXoontURcZ3fmfmn7HS/
+4RMPGj99T12aZDxuqUY12qfUINPMhjSwjNAya6yvb1IC1cYukPQ/vH0MUF7QV0OK47NotJ7VMNN
nWSumT8kK3QwNF7mP0FiQ2CFY46uCXOQLswxzmIuAinUBJXqq+1nI92MHwFAa4PbouVJYvfJPopX
Tel01S5Z3TZ9FXtg/c4HyoRRJZTSstECIEE/lKEHwebfgMqYX//OCHOhgFQzR4GB2Ryb9Uf8mbwD
2eo/3LaxEAogDMSthWsSySikCC+XLASNbMb/MlBGFbTBnJ2vbDeSP2CSBHbuauhEyGuEeYVXx+a/
MMnskjkJpkQdogyXV78Sd4Mruuge05ITpCq3I9SINOf2IOlEXe4TvHd0wK4NaLtAtYIxqHZW2gpd
Ab2syZZa1+iOc3nUOw6E/NrX4gGC5Dpe6Xjg0vQeM5VmIeVoJNF7/S9VvlftrWSQYJs/FD2BrjfU
ljjH7epM/9jDNsSbFHUVthhhZoWeVKbUY3/YxR/ICZPCKTtnFsjt6bu+JxlDzEZUOjWWfQuGitSp
XjJb3UZ/LBdkNTeyn79FJ1lx3g9Xx4sxyETdQRCFVS/C4GH+dQodace7+q92BDWAjhWopiGiuEJA
i7oaNEMl9978q4igJV7IjsuZtKvrkDHBXChigddJpSm9F0YPceNE9UlVSbvx/J6UKelfgtcRbYe1
38LqXxpmvGKpVcGcBjCs3ckWer+AchdW9uuwUsSNtnuvP0HH5Zi8ujyZsTLrVSD0zTI6nUmIjnyZ
Y4W2+laiw7HTPlj52pc5O5KepIsDDXsK8qkoJaK2gUN3edKaEMC/OIgGT0YPwK2+56G6rl0UY4C5
LkNFEppKDQfPH7dluS1GtwqPyufwBCzMUdw/R3dQ77+/PYuLg0JmBmgVPM5VtvBQRrmcpTkG5Y+2
TBDi1Lx4d2lLgvsB+BgtDVzV5sI89eUeSXtvkj5EmsFYSXZNQvKdAjuofmBIHIt0mq7W6f8M0ira
5TqFfTK2tUEN2iVaBEe28dUaZAa5fUZRnuPll9zhf0cHY8xNJupdMphxMeAmm74tQsbvT46HX7AA
ABmCRAPIKDwbmCOdFvEQRUox4nHSPzVgL0huWdkN+vZkHNd+HUlZwJFZiEMRG4IuxPYFEkLc/FrU
j16LjqxQF/GLtShsRp3MYExsC16Pcq49xmnU4zhYk9KOnlwfJbSlsw3L7o9idggbIqAzMO8NtODh
L8ZHD8PZg3LwJX0YtG4EI7lfNXZ8Vzwbx8rxwfSWaMte8jsDVPvvymPRIihVxIampYj0GpvNmas6
Sbt8wKw61aEknzvehr9+mF9a+EkSnI1rCqCcWapYN8BPVwrwuO2Xp+2mtxa93n27eL3tMq5kj/4z
oB8iB1AJ0Fy4nMa2VttMHTCNgx2ehnW/xZFGv2pt3SDppjqQ9tk369otvOM8Yh8Je22bOcXq9+3P
WDgXmNb/+woASC6/YkrFOgl6fEW6LZ8G13/vvBKshNtGFtzjhRHm8PnINFYakPDe08nmgeoWdiN+
G+h9WlSGtggT4KCK2k+thX3RietmdCDb2likhaIyTxuKZ4j++dn2qPXYrMthwvZYDQLZ7roND7u3
dHVdjIUu1pkJYZT7IQlHusdlO8Z2kFbgDDjhZ59CMhFdv2OOk79OfNE9D/QzUENwjvinS4vKFMr1
3Emjpz0KmycfYTyY/KfKsbYRZ78vD+7MFBPJy1mUhtUIU2AWSqsn3wFve3104RbX6dHjqZAvecWL
kTF7Lq+iPEbsPXqCBBqvLc2O7gnfQuaU97nN63R/fYpQegNIA0kUPKHhny6nsWjKUQkKafLe0lXr
2tAW4URNiwYAKkLgC7oKXgyXBvxJBOI6UCZPeQO3cIxt5M1P3V3M69ZypTEGpjdEb/8yxGwIWWxV
cZpgCJeXbLdfAdTWNtOLgu5f0c6Ahl20bVZ/atfQSYUwx7FOw9ej/rcva/oRpgZ0MeB4UEO9HK0F
eflRqzGdso6nbG2re8HxOVv/SqbwZ6SAMNNSCn5QZa4xQUqjshWNyRsh2Ga67aqlOh5k2Jn2dCSz
rbkAAUP/oXZzcBQSiO7oZJeTXQ0+ioHP+QdLTEt8SC0Cwwm2PbOHJilTlbKpkH+Gou+TD27v3keT
Yet02xdfEQhR/QIAGTAcwOBAe2AbZhiDPBtJnsyQZxTIXb5tV6JbuDO8jeD+6VZKaE+exGX1Ldyu
F2bZEkmQ6MKQt9nstb/M50G342IjGKtNa9dU+XEkkYBuIZxTc50hoWPFc56W+hGzWMzlMKezXE5t
OkMasXDb0CnCTYm42fUfwwdr59uP3WN+H/5JeL7u+o36w5sFYBY0UCQtGEdeGkpWGGUxo3TRr3T3
UN8lIBnhr61KfPIbnVC46oDXHuLSJLN9zE6BUspQzp5oS3vVMXboF0V4qdwr5Z2fzYOJ/N+BsT0L
aiNIIEMIK52b38n200xCe97cPXz15D1wJDtfK3a6LsDhUWxOpHKl/0Fto0JMq8To6yWyQOe81nxw
UGF7XOGN+jJvRlJu2k3qGKu7nCg7Cd3Q9FW+0yDS/8rz8AuO8dI6c58MQdf0Qgzr+g6pf7uCFGW4
ig71xkAmZbTxAbZv1456iA/CVt1DqZrwAm+6hJdPMnwCilO4ttAFAfogl24xgzpFETQVjtAK1Li7
cWW6wUpzGrfcgtklOahp44mG8EdGxZ7kyDi6HN+xtMmAcUUxSQLADg/5yy9INGVq+rCfveIFPUqS
h/opP8mfRu/kx+FV3re2Yvdwl/l+uOPyTulvX4/+L9vMM8fQUjNXxW6GYnpFprW8riHRM279795r
7nG9q04JYdDA/nwv7RcNLrqzf08kdp/Xx+dnE5rQlv2Qks/Afl8/oYUXOpODfNbY7qcXQKvGO9ZH
eaXZ7frxedjrDzzvvuQRzmeOuW26OTXkIsPMZeCZtfvMS3mMHLr6l/MD0AGoOGiFRR+4rK9L0WnV
V0PN9FrVPkFQxMt3PM2GhbsDxV/aTRc7AHHOTx/FswA1khs1NYbY98zn6kV0Q8ilNXa6Gm1xJW8h
qkDcEIzwgeNOF04+zAKUALQZQBVIdl9uOy0U+7yRa99blaE7v2YV2fZf6hNcedrY65JMW/V1aono
O9BOE0483Y0Frwf74AaA/4DmoNCDv7QvZIEydFnre3srRUdo+UU4Jh/5b/D7t9aHdRic4qk6tet4
02ygUnMSjzxK7I/wD7O4ADlCO5EWPDHvzIUitaVkFZrh47GIPqt30SdE81bWnbweXG0VPTQkXSVr
Haz8mUTk6UF3AnI6vurk9SjZ2WnYQvDJkVc9pJVjMrsyTgfHM1w/8ZBdoe14QAqE3DH7kIjEMvXb
UbA8dS2stLdmXTyXLjBKr8DYHYvHfC2dQl6wuhDjXxpl4kRIsfigoAe+1zy0+3mNveHSfgi5zUNd
LO1AC4QkrL6BwYG8dbkD/KIdWjDfBS+biH8IT/1W2UN04VCKRN2KW38THqFS9Kzugzv/KHg8LATr
+ZESw9MC+gHUPN4AjN8dp6CsIdEWHOqnOzN2ooO+TbDTMdgvzjouW0L5nha5aWuPy4GWYDDkZShg
CEh0e1A9XaVO7NR7hL9QP8UNC84wAWH3zjo1G45t1oP9jBKcUqQ4sZPgyC5tp9JYowUERglJPwSn
d/6uOyTP4P6oW3DzvPiYHrtteYhEws1psRcbNQ14nUW7cVB6HnO1AtOaQ+aqDA4akepD/Kt89d/L
O/SysYGv2c3KCtJPgqc8Tythy0OE/OgGnR9u1jh7uIeqm8wSxiu3czMXbWbvsk/UQe3kEHlaiBYg
n9O+d8XHo3DqBcIFrbF3E+yDZQBAj4LEJZ5FzJor+QDl2U4NDs13v5ttDu7yigpPf15BVpxy09DF
g63/h+AdIGxDb5h4a67LlbmbnWzXHLTNQXD132DDokPgznLmQ3kfo2GDj9Bxs8EbCA+y9GAhFXF7
m11Fcvge2rkP3EhgGwFLYIZbZ6FRBcUYHUI0jLOht/XaAisCMEdIIhVwYOQxS1e9G11Ect/TXnTQ
VrvY+43N2e8/m+pi3fGcRz4a9UaI1WLamU0naXJVJmk1HjJSIBppbIjdQPBGBiZft+c3/N8fX6f3
yUnwkTN5rVGTCQH+GF0I5uOBqpM/gt2T1xlFMKQoNx2xnAH+3XZEOMF94JSISqFFRLh+96f3Ffvl
iEBFcM7Q+B6Yn8uT2rXCkFphOB0m++Ow752N/VY786/ODTaIzWUbXdZfI/IBMXfyprrkbpU7a32r
gf1/93SHPo2EbD+etr96EjqvPWqRj/f3CnF2Xm+/f2dkN6xUopNTZre4wFJ7QzMqR2mNf6yd797+
/O7chGhQURjsb/0ODNGVgn/9TXFiu8GuV48mGW2TJNuUHBEKand4jqw9Zf06OO85efZS4nb27V31
Ax69MSXs+1boi6FTjWA67A8fB9GGmvJLQbaH/yHtu3YkuZlmn6iA8uaWZdq7cTu7N4Wx5b2vpz/B
1n8+dbMbQ0jCCjIQ0Fkkk8m0EZ9/VouHnbM7rGoXf23d9fptsf2qF69LzhN8BpP56QsYLymLxjgb
JHyB/qd16q1ur/4cvC/PO7oOCr4leXR7stDJgrhLd7+1X5Zbl5AjWZPFm2Ny0xk3xhzKfaEi7KiM
PqlqYMz4mgSgfa8GYJx+3vBzy/NPy2U86rz3fdASQYD3kkO1dq+HAgXTTUJ2FvTsCUUk28a6Xz3v
ocWV3i7c43qxffwFtI3N8wl68Mnz8c+ToswnoX8A3U6U1okC311fC0Mw4kET5nT3KpDecdpVsAGC
0T49jE5uEm0JeHa7cqRFvTRX+KR2YQbExyVxaqQDKu873rXP+chJgtw8bejoOTfui+B+BVAe4ztU
hoWCvBU3Oz1BU/2ThYFaoKyZROehV970GqAdFYMCGhjnMfIMZ5lZfqXnRjlaZbtDSDrBCgRuYpuO
72S7bIVH1Q48ni2/JxJlZFhRSJUMEPVd77hWzqFsCEW3y96QMStbZFc0F07Z9KntBs8n4tKKSSh5
ocXZVVa9kadH/wH8I8zlYfji7JpeREISGPtaoZfjQ483rXXrjnT6sk6XbcfRc54g5vi0MElHNH1j
Kk+1m+6gYLRtcmvZ02tOeuHGx0VtFIlfRDqY60F3I8sUmU2hVOd9Px/rDwtYC7/nT+lRXFtgv8As
3Upe9QERB2K9AeLuqXsCZJ/3842+Qao5fwDaYul+arRr8PowVWEOJ9Uc5+OwDh5UpLHwHAt7DdHM
vChf9tExg/dlrZplvMs0znmeD+zy7iJJh8oixh0w2ISGcbYjp+ysMRMTQToWeLSq9bAoBjc+gPEr
rryU25ZDXdkbaSjk65jdQS8Em8pRJilUytmXjlLtDLoXO8YfRBCpJ27755EnjfXpKcUouiMx8AAM
GlDXMpYSRNl1OOdWcCoB2hDgzcWse+dkaFwsHZXrHLCRIKYWkaBDZxMKIueJm+tT1KzIF82ki0/F
S/i7qIh5rL6q59HtVunaXLbPPkV652jOzXYiLYbyHxrTwWIPp47xpMQJB1op+rzr7M4dACKLZPJK
ApjQIePckpu9hCTauU3J09F2bDB7mWlFZkR9IO4UMjrjSthHtumJS14XC+uSY0DlSgzjo06WAcBm
QcCC1qOTLBOgMHK8z5t63F8iLNpVB3IxJDeuz8mKjEwU1EjctSvccSQMTNI4H8HRXgOEevv58wnd
X8//hLHeUWgpUVzM2LZkGTqWLW95zAU3ZvK8YX8LYN6e1I9HZRLP5zK4QGTdyg4PaOOmYs/sGPvY
VKI1N8MQijvjsS1IVtmUEORh3GL7fvkH0MRjZYMTHcNNuB8+rJOPBicQOXoG0H1/3k72TWe/hHkU
Wi2Qq2yIxV0DQG8q1lpHDjenQ/fsykgxe8rY4yHVzCajut46A3Kummc66geRMdjEW8/9W/X36TG3
qgj8rOtjrGeyg00MgHLjJC8FZHB/3rZbI8+siLlWQtqoeZ3jBDH37MxOiDS+vMrf+gVPHc+Dlz/t
HWOR0K89lFoPSf7JOqPqJ0uJBKfkudxYe3ml2JUn//JFhGy8sSfeTWBis6BswiiSIVkGKWG5UTDH
wt1Hnv4xtmMGPk+VjTiv2bO8bFwq7/4xsXPgudGutNrW99ZRbWyrcwLu+m56Fs7KT8N3pLupx8Kk
iaocGGdamFK1BGHyOnXkVeUYCxNAmtxjpP7jzTFeyGLMiiz7U5ObiYh2ps6d3GRpLH0nX4ZLxS0c
HsD07csJo38hjH7MhU+ZA9VgbmIsbPWwPHE0n7cQxmLUatJUSoDf7vGcRG4GvR+c0UW3YuBwWz3u
PcfwNwykS5ExBx7D9UIspc8EIa/EHUiFUJ8DJNEmOZY73+b2r/AkMSZKFXo4jQok0VeyIb6DPsV1
jsou71bdNx0Xa2JMlBRniljRNQ1uv2oI2rN2HSAm6kXxbzyMC0GMjSp9UU6DqaQ2anRUmz6Xxrr9
71vHWqi8mwpTw4J6p1+Nq9hB+963DUrqB47q8c6IMUjW2FsSIKuhDV5BKiS6rD2Sbra65HXw3X1F
LnaOsUpdqqe5n2BFHV7FFIEnfEC7PYmcBd01fn+LYWfA/FLowHuJ9YwOfXzlFUIhm2d57lhxCXGQ
qWP82tCRPr2+QqXZg2vdOit2aMcQMm2zX//8YK5kMAczx6oWdOZZpRsSO8hIEMqRy3st7uzXlRjm
WEor0cDcUdNjaTDBKeLxG5ZcS0BvOmOpL6WwHVKBmE7RHDXirqJt83aL2oWEykW+jOxJRh6A9klz
9o+asZ9EMo9Dl9TA1OmwMOWgn6hdFex8maakc0Rn/c2zC/fePaBhW4huUOJFsp7ZR8lvg7joDfru
obMdA24jbpHxFjkp1x+7zQVgwPFCFluKGaw4Mcr2LCvb970dPGAy1mkQO6IVais/+gfJLj5Be7AW
N/4D19jePcy/l8pmkrKsqS0lOIunZj11mt1ft7ny+l1th4jzOGd5x9el5TWNDlbTGW7mLqDiJ6Vx
b2JzI6LCbUIFAAlEBc1nqc2LIW/akuDB0GgVDeIIzQGiybyPUlhFSaTHEt4S2U4dcPu9yyUZflP+
qNI2UUBEv/G7KHIWeVNoYuUyr+U8akKuDJBL20csC+17ETK/83bY41Hbyi+URnQxdKBA8w/tG21z
azjFoNscD1067d+mvfhwDRgl7iUZXCoTyAu6tXYoQyd8ih6iB2riDLcBDvBUkAhlgYd8T8sdPCtx
V68vxLO2W2jSIGyTRNqFGLFpnV29VdftNlp6nrRfjHb4JtnS94xz507z3lNp1NZQwEfJScE/rw26
pA2FLE4NzvwEdqllswvx4PpLeodlIqNaw1Ppm7rb+bQvJDJbLer9FChRC56I0NZhfAfbeBwW1J/I
lw1oAhDVIVsiEWUzgmCSRpH+EtCOOvE//A8kviqPH5zctFIwH8VC7sdCFLbCjG2wltrBPCH7derW
syejjyR0UhG4Cc3H5PSLEuWtHtF0xYXHv8kZs5/AmO3Bj+KuUPEJo5M6IdyEYucf5dVsA+pkJ+BC
CE+81/xmvpCVybj2iJUaXZg6qL0LgJ5kqZyj3MaZHA1jUI+8YYl73iolbfr/2sZaGKNWtEExa2n3
R9mEcIrpWFJpo5i65NjNO3HFlSDGpLQz2BVTEQtTcJ2KfWMLKNqBwDwlmBTiekX3klZX4hgvvO4y
y5/pugaUykecXYxaco/lZUcf9gItiKv/uEDGHUeQY4CrjZ4cLguNAdHAbhsP+XJyQP7Mc2G5isL4
fZYx+qrgQzkBe+Fke8v76/QGjNcIax6izE0dl1VLxiiNrTIJnQET0eEh6lexSSxvdlpHIIELiL6l
DyMgnDT4t6VtQHkCJ0WiibvH1BKxjtSltjKWygzkKKh1nGq3bs9JGR+Fsv5AjZXqCDvJbo7UDliO
wM2k3dTsmC1g/UYdUwlWRm+mefLX1R6m0FWIvg9+tZgCKrHrB+TYDqi6LC0bc7r9On3RUeu2W7fq
ibHunBRtKYFd/ssE3KW2s50TWTWYltZDGQr3pQGslO8cF9qJciBylPye90OHCiWgI4Gzi21wK0Ef
EWMET9rpmNo1zhajX/doKoiX3CwqTxaj4bXQDXoT9dQJ6R3pcfTo7FPvUPufL4NjSwzMg9BnMcaF
NrjpI6rSt7r291IZlTfmoouiAOK7tYWWC2Rt8ejF/xQg/y+t+lsKo9GxrvhRnmNDBxtus50fohM1
i0A5OPyrMOTi8NgnFbZeGnMgUiDbQpOa/ZPv9PT1xPHJRP13kRa4oYClC8w54Bkz72eqpMjuTNJf
tzXGGMGM4ZDAxeGtetwH0+Ohdd/12uAyAi4P2FqQyZxZNhiAcx0ECR1E0/foyC9Ku3qihfRqK0xu
VJJluSu8cFcgyhMWGs9nvaexeEvRo4MKITKOTMKxm3zLyspQ3lm4GSY0lAIsRHhs4KVzkj93H+5L
WczmVp0ppq0O2MxpgXB5Z9kjuhfQycsPQug9Yy/CpSTGJZGjbGzUGKsCXI/XvPVPBvoTfPBatt/1
W76vPHCRYIUTJ3ty1/26lMsEP7AzcdX1WGHt+Kdi38Mn1TZgJP42ABWgfImkRavAv7BvAByj07g6
sEJZI+/7vpTUWifjnUNnxqFYB+gMURbzSMQNL3i9Z2AuZTEnKOlFG1VzC21Z0kpk9NWs+gWvPnjv
xbwUwhxer2E8KqmwIHrnqemEW7/Q4OD9vHE8McxZaXUz+EFx3rcEie9+PTgy8V3d/VnM3dTG5XIY
L7KeStnI8l5GVbU/NCdlE7gF0kT9Qv0VcRAzeUtiPMhWHmRjTgcqCv4/uA1BLzdC23knxF0T4zhG
eONMDZ0beFOpvx+41CyPIP6RdtW/yeRd7h/zpiaZUBVSgEXVzugM+8gNkdsPl3De/qNCMJa4yOcG
Y01YFIDRtjQhRO0+FsUzg/QUbozTxYVl3s8CsBTA+cCCujV905Kl+jbtaZDaokjdIWyai4X1ydHC
O4lqtL/8z0qwQKdK70ttE0IorXeKSMxk9ryenBqDPT9Luud3o+8U5GDAJAAQnMmcl5HNXZiqk4wa
3bBPlugk2CrOR4sSPDoUffL2jIvmVo+PgXM68bb2jn26ks0cYSOAC1PUZnm3eS2PsptsgOeABlO0
XqJ3CrhBsZt56YK3t9RSMAd6JZU50NaolFIesWLM79hygjjDxzk22+w47nU4mcrTz1t8L8d2KZDN
9DSt2csa5v92BtlJTrApvcPq6Jb75vi8/OTs6R2bciWLMfnxbIJTNcbiOldFJitCijQmmA/nXL57
ftCVHMbqW+MYtWqNNb1WpPwt2gJq8vNq9UX78n//lr3COUOP+Gj/5ezmHRcIrANABsMYDNr8WDzY
CB0xEma/6H0cEaGhkXFXbto9rV9z2w7UO6pyKYux0FqTKLlUUln2OT+KYYAYXUQt2Ob6BaqVjiXw
IyBqjVn9BLAExm8xFgv4deal67IuyaRYlXfqokf4i7obMlKrhwRxnuwhQeeIePc4m3rvJl7KpBtx
Ue/VEjVXYQbknXTwT9lDhz5W0VWcp56cp45fUoBrt3vFHZYcwff09VIwY358UIhiFFeS0afsr5PN
e+IGrrij9q4noIBzBidcjvtwQOsAV5N4i2bMTy93IgjRFPk87JDsMUgDShFhD5wtMIqOlFJQ9xQQ
4+H68EwCTzRjg1SplPPWoJbvffeuOHRQarE4ItE8Lh4xss8z8vfuzMUun2/zxfEC4qtQyxy7PNn6
AuBsFTn8SZ0VRp1hbHVY+prGZ5uBfP7XTT4XAi5Eh61i9BLYxjDOMqHoJpB5dXhaHGlU/VY4GpKB
J14YytGpc+L3QqRay8aIWhi1EEDAJjEGAjtkb3ke6c0IIiJrGSiStFGVwqeajK01aiGqilyj+pMW
JMaE9cE7ROQLmAS1q0t0wPObc12oWb2xDRciGbOrtJISRwF2E4U31MqLdYW0QbuuH/RlaXMrJPfM
3+UCGUs0SlPbhRUWGIbIcHq7p+B8NeRX8UNbCw5vtO3uQ3kpjzG3Vg/kx8L/P11RbeBuu4WN3aT6
mQK89bsD4u7PO3r3IqLR1pLAUoYmasb+CAioq1bQ5V3+GoDGvHfKX+hwrBRX5+FM3tXKC0mMtUm6
YrCUCpIUiWQYmdEQ4UYw5h/dZ8QDYrr7hFzIYsyLqNd1LeemvIswdrx9GEoMM/2nfWMd1KYJZlWP
sJqys0eZTAlRP02L8sCXPBPC2Th2nlOLglQzQoNGL1FGmh1IuMqJKIE9LWXeIZ0f15sLBtgLDC5j
uh2I3dcPod4MuZWZsbJrKlQj9YpkgV1FRPRM/EGi8DD84qngvUQ7eBksUTQwlQbwG+aaaeKQllIS
KrthcrPlAHus4tltPipgJMqI0azfPJF3t1S1wFhCYQsxaHe9yiauarWLE2VnVY6ZElF1co1En9NT
/Dzy2AjuRZ9A1sdcBKbIgOnKoksVUWMCLqtUdt138JAt+6WwV/bjS/KUeKrB8Q7vLux/stD+fb2w
oe9mbbBybCWmJwsiPekKCZ6Cz8L5p7CqZ+N/IYkx/kIA6H1jgCTTtDWAj32M32VFUtn7+Z7dy1Fd
7B4a9K9XlKi1LidUjkDEXfQH/qeOO5ahIpkcp2X93LwbqwGA8s8/y+VtJOMQhgAXKv0UYoua+DXa
8z0DVfBj/FCvheN/E8VcOTGyMHgYQz+Ex+QhQT7Mz0nxBOziwv1vgqjVvPALfAFgoEFbnNdkvki/
fIFEERFOUmBLvNTbnZI3pYykTb4UYxJASdfCFDQAtUDvxJywOy0mO3MJKnVO7AWLwJUcwW0c00Fx
ktSLDC495j0XugegS+9Z+jQ5GEZ3jBqQGmFgQAKNCVcg7lx/i2r0gZ42RroXF9pHt5iBTxC7Y75U
drNraXYHEqzSnXh38Y5/BFtG55Io3yQsKrPfRpOUgxnq5T56m738+C7Yw1HFeKRrYsXyBn51+mw4
vFO+k9G4Fss8tO0YtCqglcu9sBRtBTNDybO8ihbjxnKT1G5jeEwzcl8hpsfpSCoApdHeYrrFL7Xh
WKM7LSbXn8LY2Xkqg0kssQPxagYXA7jZ8Paj56G3xVdrV23j5fcyt4WjCVbpn3X9TvYesxRAU8Ps
CyppN90tsyJm6HSLqj3A2lHDBIwfxk2Dg8wpL93T80s5bHIj0BXwnMWQ03vpU/s0Ix8gkfgguJXT
A/xHcKHwuxD9+j6wOd4mEjyGrrnMvHzRvQeP1oo3unX27q9fcKB1Qd0xzGxivJoF07LACC3VVQtO
2xWYGgBHnSxFV3W1zUgAr6IvZzd9KO3nAX3azykXnuGOvb4WzziUqjZkdVdDvLzOn4TXCL32Asqk
zgJtpls0hsek+M3J+dxpRYBMmU60G7SPSWEsqBZoldkmY7W3lvI6/pgq4v/WndptgJ7lb/T3wMne
OepFl3GzyxcimbuNthk1Kpqp2ocr7UN5xXJfgM3wnm+i1RQRax0/0OIbujx4kfNtZpSCsVFwfYAE
AiCBXWvehGYCB2YPjDTMp3vHFFHzmjc/e9d24eJQBQIRMwgDrk1mCq5cQZnAjIwK/AKd457goiUo
BNPIVkE5uNsonxRf9DvmTcjdM9YoDf1P8vliX7xSdZZPYKmHZA2zujVidO0h3aiH2X6znG5jcPbz
5hw1BeBJuCggG0ExSmTUVYrUJFaHqd5PLyp4ge36WKluZ3G8mFspKFmiSxgtBBpqXgbjTZS5qDdx
VwIx3cO4kpKTALEdasIhR85NNAdTdCmHUQ7AlWiN2kKOOcHyi64ZL+Js0c/E5I2o3pGEpx1ztxTj
6BYHqKmCYEZ7Yb/PHY9mrGOicl7tGw8MeICXEphHu9MrKw41SIAn61WA4IhWpnfi+Sm3jZiwkCL4
I6kCgE+X9c57dGGKZdZPuMi5TJTX5CF+6l6A+3ls7Aw4PikJjtHRRFlvBreITD65Fbc7W4nAAMw6
4PJGHMQmdIc218W2qef9BN6AEWg25SNt+RnRcpe702Yi0RGJlHgxP/5sw6gyXJkwrPxSLqMsURZ1
uShU8/7VOXISbrcxD/PbjHlU5Rhz0jV+2yLq4r3ftMgoavYpAb7jz4u4gRAB8PzVKpgLPNWGAOos
SJrs92wRo4PQXKmrfDkvmtfGeWuWE1CQ9D2eWyCMoM7tFsufv+D29cFszZmcDeMBFBWPMZWCmleD
nsXafuwXxnrY7gFnSJ7f9o+fzs+SDLpr1ycG1ACNTkZrCM6Re7s2ykap6EYyKOq+fUpG4qIv+sGy
tw8B8f5YxPtYRARp5BX+09gLju262/Uv94u8bd+eH7sNgEo+Q7JePrqL7e/l8rRcvj59nx4BjeFs
nGD/usGozuY08c7nVruvv5nRssAXy7IdDXW/eS0AlIVIAEMBs1MQeZECFrEiqHu5IzHRzX4MiNyu
my3UxHA0br77zHrEbh9oHjGALElATWRzG5MV5ACMSPW9t1oJ9gqIiV+6o5IPwzXsL9/5OkaAhABw
GmAKyOPSWKWvL4CII9PDJy+6PDthP30Ko7WNHoRTbuBTMjKtM/L6apH3wzvmcUi9fX33nlam85XZ
gKRAK/DxY3jNgaZQEthZdI96bxR6JvFOm8LtNi8dl+jjPFLAfB2uFaX5UBWYJDaL0JV+2EmZqO9H
LyOo2hnkJV68oEHYpVNDSA/ah4B8Ge7i4Xj8fTSdBzJ5OdmifdqxB2TSl998pJtzkHbzUUDDpbzI
gDEymC1rFbHuIsAI7Zv1tEYPXocpkhbfpwHhtwNQQP26AXTK+lUBXBFU7emrQFEOHw/mHIIYoLAf
vlZAHUxWOiKwyFaR+zdsP0QrmArYm2QVv4DPjPzq7cYjIkHF8MS1VbduAPAMAFMhUdpAStl6fX+D
1NTqKsqM/StNX9dQ/5cIafkUE2UIglHnStHdiK4YwC2Z6BF/ldESDnSJZaa5P1sSlabU2M0ErSSA
/hEgwaFkNrMeurIRYsXYd3bvjfijwTpOALTDvUTQgM7/h3w1OqBJxYEfcNojSYC/1bsU4Sglx2Dx
FbhkG9mNTEJ0Y65Pp862ODRmCrVnN18JGDtKs45cJJv7Cee0TKfMMuACGCRdJUBykTxaRQG+TLCU
HFps6MlHSrbFqkTFnvbZDfD5NTsk+B7Ont2+l0DoVYAcCex7RFfsngFVC4QqOb6mxr4U5BU5KMeA
+mVEITgwJDksRFu6ja968LeB+/Vhko8PCp9UYeOARS1+UA2bgHB8SpwcMD8YquCVbG/DP7Afgj9M
BKUjaPTwHl3rGNquSl8PChN3F2DCAEYN7XEpgBpoJEeT/MrxBXScA9h5ewSjDm+g5gYLCJOmwLYR
VWCyYN4UI7TX8nWhB19xE5v7kjL2reKVCPiZBmCIAbDjBJi0JwubF8rYvILMqO++B+Bz0bdH0LXS
hovnN59kq+0zanGpDXhw3EVk4IAr9fz583nK924jxedEqCGaJnAyrr90qIccr5Ou7Wnx1UQxHTxD
y/KoeEhPkT8qxux11M+QRCVPFDK4J0+NPRuO2Lo5b9z4jr9E4XpA8QkucOSoWMCXQYmtNhMLY5++
tqLzPgdE8RG6oqXzIXhJ//y88ttGa9x5k+JoIiUNXG/WDlGCtqxrfWO/e9WIM8OIyguAcxnk9c/u
PXbeC2j1K/4eEJhLm94sFX8Wemr3z5xPoSbv+opjzRhDwngexq9uUIN0rWzrKG+sPYa9Hp5CW4Kh
/jBsHdlBwaYYmkiXuwH5MxP8J05hUT8404aiq+Wof9iJyYmgbl0sfA8aEzFxJ1PiREZ9ozrUpLgW
rP00uhrYC7JFGPIbPm+CeAAoX0hh21jVeVKTuYSU2bd9cAqqi0Cxk+cPA+Af3XEyOIu64yRDnmmg
rRxiaaRzreqaEYupNGX+PiHCowg7FT6hdxfX8gnxdYuzNYBGBjNqrPc9/Nafz/g2kLNQ+wCgDwbt
cMgWc898rLRI6tqHRcCEV4k9JfNk+xIm2rSO44zT32LVCYS2+AtYeEDYYWSBni8HlXvs79MQrLwO
D3r6NqEJgwbTim5rZLVxgZjfl82hanRREvbxliZ1R4xRC0RaNiiS2ZilXpiryBUyVx683K6WPON6
m1yDeGwjUhaUeBaJi+tzzCJfDuqytPa9UwHuu4Ftiojhlu7v5xIeobjkPXq3JWm0s6OQgxcPKFto
OGIcBRTmmqBT0vCQfatAixQO6cpcZ26yGx8AFuk/BvBUUY/hln1unn7kYmhSDwkNGuqwKft8mqo2
nSC3cAFjuxxOYNldhc1eWeg8QifrxhmisgwZpFFQVMQHzBoDQTNBXNKHh83rH4B2u4eDRACN+Omh
T82DcURXA3lwHxBYkYeH2PG+0AdQwEsKnacv9/j0B/C+Xy06A7Z4Udd7+/fePc72PnQ/v08v1uq0
meylARd1DQf59/Lx9InQ4mQ/nmx37fx8025eNGYhjPFKixJJYbqQYK8eQSy3BIYmLz934wWdZVig
igYwLUA/2BtQ5XqfCHV4ENeSk79xUrk35heXB1kYKDem+pEoY7wXvQCloeSbULcHcqTNMT9v0JnD
/Mo+0N9HECGqIMZFlZuqwkVycUAGOZV8KzzMH3hayJPpPL0fgJeSoMUMSIHUz+1Ju/61/e2Otvtp
2mvytlTGxc+fcVvxRsOpCmuIBjdkWAFfdf0ZyWwYQmt16WGYSDXBg1RBg7UHmHaMnqDml8yd27gB
wQFIuAzTgVWjDwpMHswLIEm10HdmkB3QQWA6rY+mZMVu8bbTYbbHz8/v7DBwoahZfUQ+BGyRCq2x
A8BYO6d6L3ZbmqdODwy/3QHB2AdqEciwSaavft5MqnCXR4r0owKgM6DFgSwFrgRVqUshXdD3yRwH
QLIg/7STClNDeLfQB3FGWUc8fP3bU6kmRlAawb7cyrO7G9H0nC20ZxO3XeK80Te23ULJBpTXYJVD
ch/1Usa2C3XUZkZvJkhkWV6xBnPEqvrCdDIFH4bbDPpLKVxX3CIl64BRseiyxFVGYglqyWSvjFQu
pkxLUuoaENHNncPDRwlgclSoOAHUTar1LAocMjrA2yGTDaBCX507TS/Sfb6q6Ji7I0gInDA++pAf
woP8O9gNx9ad0Y8RkQTZjny0q4xjASTW9aIfAecO47jQS1SDmYvQiHU0xXqGhk40PyuoimavmUwy
jFd+YgYl4CJxst4P5KEad2bzBVAdGq2uVSgr0tDUq6rYR5nzy3J7GrEi1bV//uVOyE28dCjC6rxF
sq8nhMLJQyxhUJ/rtqOmFEIlA/7KPk+9vAc9gwXcSKdoluBVyBwJSIC8fWUNN2hIEPPR9QEaCU8p
Y7gbqwcYXyWCEBa0y8GpjU91ZNcDp9p6EydRMYhqESghtFSAxnK9mxKmwoD0IZX7epsk3x2A9EEt
nXw0oA0GXMAzJzo5G6hr24LwCDABOlxnE1xHjLhES/3CD41qn9RENzB1XJD0Q4tIHpJVMRC/I1Hj
zDyunBuzicFPPFGo38rAxkYkfb1IOUpBmplBajbpSHgAIGrA8hSH4y2wLzn2UgJQq4pHnELMs/gP
UW/4mE2P6701vWjpMvrweeWoexJgWsDRjbOidAnXC9GFzAdXQ1/vzUUPIvCD0b//U9tP0xwgzQMH
uAmuT0YAGuPKoVGkej+3i6JcKMrvn3//jlajCgWydKgb9IBFz2oMI1aKKu32EZkB0xvt0+KNcwqM
CLCDIFmDsg/a7cD1Da/neo9GpRsjY67n3SB7E7Cfwl1f/+G9Y+y9OUtBVkGyKOqwDF7taymp2tVj
Y8zzLpcd5Zf/pDoZMt2yYxI75rECM+oLWQi/kCrTkX/C7WEfsgi0ZlmYTvoujtwBYfx+L0+/itL9
R0dDpeDsNQAcA9sUTyazb4aq5lmHdOtOsgDiMBo7Y22GnAQko79/yYAzSoFCIOrsxl24FlXZa9nY
qvouRAekJdqj1pNg5ri8jP/yf0JQ00GbClIhLN91KelCGGSavtNhmecl98VjFUyCdomg3MJLIBm0
7nF99IoW6EkKGJidEr6F6bMQ2loU2j8fBvPIgQkPgSnYIvDmnNsSmEcOcJyJVWGYaR/Vni6tG/R4
RcM6zhe5W4icx41VLwkVbrwxkIXMFQ3yr9fT1IWoxXgd9t1blaBxi/ibUSW8UPtmRYwUZtciNcvQ
Zw4p4km0+2P33McgK7O+KomzdayOscuh6nGhY9Iot2o2Q5BSENUJX9Kvn4+GbVBCrUulraeIpbFf
OCnmZbbG0E9KMZmQM5jc8rdZkRH9Z4hfVdKpJNEBEwIw+t8oEf6qF8I6/QMozHYReSE4vb7Gr/JU
rmmu+uevOgO0Xrys9KsAuoSqN4yqqmssgKsmZF0kygOKz6+7iHg7FLPIH2TOEXdn5xoTIGEmGmMj
sRK4qwT45fgXEnrv7xS3TqIJZff48Gv7VLyCX6B3aeo4RHJdRkdh4ZVgoEFGhEQYkj2BwULAbNSj
Sx4W2+36+7RB48rn988rOjcZ/bQiRmNqyxwNYNLOKFYUSBlsNr0nA6Mkxkyw5aFre9Mu44Pl+lvd
sf4023ahaXZ0aE/2ckD/Dsr8S4VwTAsb9dFdxny3DKuC5x3+BKNcfmuKia8VIsiIC5THUc2x0IoV
oYLz6xlVRJHs1QfONtyYG0Yk1fcLfc4itZ8HCyJV5bduU8xJCkOT2U+ol1TkT4SjA7jUq7LIVnv7
29wrqxBNiLrb0cEuT0oBhk9kYCx7v4eWo3Ss749uKYS/IEZCPxPqh0D7vv62agbgUDcnuGsYrXrx
v+vDiHDbCeVFZYJX+OeduNkICFOg2QjvaR1EpP//YiP0IYjRgB75e0N2EstBijALNyavk/3umtAN
gGcdmUmU8pgjruFWDKkBMTPqsqd52YLAIAN+EoplqR08/rwmtteB7iAsPW3MQchtoKv1elFtnKoJ
5mWFvf9cH6UnVfJM9M9+oV4xTd5af9B6V0KnisbZSzYNCe+WEu0BEQ4ECiAcZDdTNIfBaEq5OGiP
BkVsKp2WZtzGb8UecctXBSgcPIkXsdJ82dWVhlSkPxHBGRgbVdjJC0kINR0Qt+VBBsvoS9zakkHq
ys5Bq8jTzZv3hppCwLABhg5O+Q3gfgoPMPZTozwk3+WqPCbgQXUq4Bw9hVyEdmqImFXBJYd7hscT
AHtsDJUUQd8GCVbVgLoGHE6VXaI6uI2I/uk/5RMpzFWMagCvGfjOZqLChbIKzhAQ+OxmYsBSTJF+
Kw8aGsCfUnWlAE0wWcZA1+i8n9X05k1FnzdyGYgG4fcgTmTuRCAUIE2UjAa8jLH5nA7bkpczvnFC
MGMLmwqIexgSVIVZSzL64xzGUnuovoNTo+6N0HvugTf58zpuTAiVAscKe0bfSjZ+GopmtIRMbQ/q
QnGMh24bP/8s4FbrrgUwCWP4chYwQCBARvVaR/FNBzsPKEM558HG0bi+SEYgFECLLnh1QYzImI1J
1Ac1kLtDuEIubdV/iOv6KVi06wQQJ/5rv/h5WbdGkZHHPEJi5guAxJa6A6iEV8FaflJXpau42qod
OEd0d2loHAV3BPJa6O1gltbNRjqEjdodSk9BvdBpTVICXbfwOvTHpk6ECQc0e/xulj8v8cxbe32L
0U6qwyZZeGZA6sXIzbpqihIBW6osoz8NhtA/30NUg1zwNKuY2oL53/TLFEYSszGvckCaZflVvCOl
puM1Bi2rScBlH39FPEN2f0MMBASgxz63ulyftTTPllEo2JAYI7VAFyBjiFaXD3n0uh757WQlc1yO
O7cEJCl/C6T//+KhjZROyiMdAqd1ukLXgz0onOfnVgKywMilgaDatGjT67UEKcm10NDm+ZC2a6QZ
snIngVrTd34+0psgHYyydBYNIZphIPGsswsp+qwrjVo85IDdtC1MyHTg0pWdfN3u8j88xLlz9Hqt
QSh2icjDAvQCifpzt+HFvllmKxugKhUO8gn5eeFVa8nKb+3gKV8D2XUneD8vjy1CU4Y3FRDxsPwg
tIHzxexi07Zh2jRSdBzQm9wvLTcFYI7kKCj1p4CtEuDiC7Y3QDd/yx/ZsZNsLbcH3ttwGw+hAwtJ
CTojoSFoF5lYdZqi0ciLojj2EJs814/ae3ICeRCGNSg1bbHQ7WxbeOImA/TqtMXsipsu5qP4ID9M
i9bTVrzkzM1rRdt+8ZKAzPScbKLv9eU5NBX6V4sZnScApMFB/OHfSdbO4x2koTKgwpB4B6MjYyyq
OUPVGPj5x0n14kP0LP/Wn6Jdv/a3+Td4FddolUMXHJjBVmmwjrnlLvoaXmoaCoWYIgBAHo36QHrD
iEeGwhC0LFaO+lq3c+AoHmtA2kZexTGKNypNBVHQGJCMYz4RfT3XW6lYA5DzlFw5Kog1MrdCiTL2
PpS1vwE/5+PP+kw/+mpRVIeRvUNeE0wBKHVdyzKrWBgEywxPB5ezDN4vy9e/LAoW6DdRBD2htcDm
hYSstiGbhTogbBkQSdHnwhYC29D8f6R9V2/kutLtLxKg3NKrYke3OziMXwTbYyvnrF9/F/0B51hU
nyYGF8Ye7KcukSwWK6xapQeRnuanwvJrQHFF1cgrk48RTvMbQKYLI2+NAB2PRsvYsFuS8VwhV4ch
8KRUN19Wp01FMnFpcRocgNtZzHALHcO6MA35p3MErgZNTCckfp3Hg1ichNd4lwCypIEbLsIy7p86
7fjBE/tJOiKTAhXDf/NFADnVF4KUlidV3U3VdhBcWXejlSmx2oaXu4XrQnCuCFhJxEMJCuS2LRSh
rU7Vq2TJj+31/jqWOoafJzwyKAyTUU2UFSxbXxPGdsDPW7LB2KNbn046sRSkHUESSPNCBJ6q5YPf
1qcwMSZUS7okMIKJceALIXiMEciLMkn8o/ZLua56qdVx0HnFCQPo47/VdIVf849bhHw8mlvgWqAM
A+NM2eU845SuCdXyNIgWWmXL0rr/++QLZwYEv09eeXQfIRBbTMqSvF4fk8mvTtxL+hS/6SgFppbC
dFAXth9i0FAFpB/BHgO9QWnsxOcil6nVScRonYSzMHVRdkb02nZAl+cA1VUGhua50kVjD6lfaBkp
aYDGh8xJBrnWj5/+62kr/BpaGAb1SRGs/K18yp/Gp+joAQe6Ar5ifBWRl+s297eVdtZwWAgwSTIE
QZOKlt/5euUwEWUvqYfT8Bmi3or8U2sJrLahG0KQUVNhzUh/KWKauRAFLfY5xl4qp6F1s3bX1Zg4
3Wun+ytZqjiKTr+EUAqIhG4axhWEqKkrDuswOHcxo8nqxjqQngLpArFqJMSk1tGEWh34pXqqxP24
2q/SXQ/iM4lxJEtNB5ETTkIg0H209pGF/lKDbIx9MH3nWIjsKN67hJQg3677dhs1DCdzYZ5xTWGh
YQ6QrtHB7T6XpNeCtIrVVD0JRnxAVgrhDov2ZqnTmAGC2At+BuhvFjOU5TAb1SL01FMf227S2/fP
fHkg81+n3n7FUzhBTfDrPkmpubGZTG7y9O8yUAuCU4j4EelhynSG4+CvhLJcnarAVjpzBOpZOIQt
Q7WW2otfXyHWh9dPgKfUoY+ql8f1OEC1VDeAr3dh3o8bhw23Ei+NCvAeIAdkL3+pVVG3ndw2qX46
+I3j8euuMjXOShLrn7cLaBESLKDuBMeJuuvJUHTe1GirU5/bPr9rU1Pv7IRz//+kUN7RJPB9BNzM
6iSAHn46FyCP9MwiZ9yP5WOAVjUgOQENIYgG+mmu00pJ+77RT1VriolRbSDKq+0J+YM3Zon2ljBA
zAkhHdx+BADz80mqXNW7TtBPXWiEKzMo7YdoC+xUf/FZ9aRF7IzGLTJ39j+yyLf80oUx1ip/rHj9
JICfdzt9CI2hn8MNBljYXGxrrEm+N5QbuTGE60hHI9GoU6dVyA3YjPjKO1XgFkAGHFWr1fW+QtzQ
bpTFcHMAnQCGggYOeVHg513Oead+sPXa9mBtav/dZxUQbqwEXgGC8h9fCic13zgv0wCzLVbeqZlA
KhQbAeczSaaWSwGuDfgJFe3PWNECVA92Y9RdMu+0ygwF9RZLcXV3GP75nq4Q1cOXgtlB/PeTmPql
Akq2Un0ECNypBwlA9eK1rlabCiuYXb5lkIJMJsCGBLNBQ7BbrqmEyo/9s9+ew8R1V/1TlFvjJVcZ
Du6i5oH5sGgTA7oRgCbCNUkZUDUNfDhQjX9+DtE3BCYHQ+2t9NTuwpURxEja40aZlWfuzbRkyL5x
YCSAlgmrG3yQn9v2aytLMdECr+v8MxJ4HmqYtduAn7B1h5Fh9ZbahzWiCQ2pNewp/meufRMnChqn
Sv45qY5FYWutG/R/7t8j+kUFapNHHpKQlSPsxaDouQhPHzMuHjP/3HBbXKKBt4fcjRXGQsg1+e3M
A3+EdCd5jlDrQ4xLvUVV6GEYWejF5/yUnVmcHvQu4cdJ6WSFaEHQCCZ+voRQnIROB9f7uXot26Nw
kFlfv9wjWBoYUHQwwztDFnsuoBHkVMQ+5WfNjcz2OUGXE8MboMGfKPn8tCwgaCNYLSRn5iLqVkd0
rozNWQHKNHcHFMMlMsJxy9vFBkREotG3rrq75B9gnlM21oqB5VnkhsgHqARcTtI2SzCaV3WRV8RS
ex5NwZHfNeT5coxeLJ6Bg37ImFU22k7ASgCTTCZYYWAV+We+3lhIZSEY2/Aiocnue3XsrA+s+Ts0
+z85yIcwW8pIbAzyiIzh0WMhCBfP4Y90VLkBc8flgpM3ly5KQ9aNAaR3rwOK6WCJ1e0wN7rvwiie
mFtLzm6m/GStv6RRlooLk0zs+Ca8YLIRRnVzaN/CuFFTaC00NGn2/ftMA6VheIk0+Pgo4qnA/1Ca
JHl62vp9F15qo9jEO/+EKG/bRsCA8FZ16NfctbGUgpEMWFS+IZUQhKB7Ck8Lwj5qjbEUiP6YBdEl
/+4LM0D/Z2Zpf77EvwK61QxRN9R1zQLVLnX2Rygw9AiTcTUVyjwK2YQWAoyfvkySmX7nDynaEnt3
2qhmEW/SztQY2UHaY/tZ5AqGDJB9BIS0e5jCB651HvJUc1pHAUAjqhFnxvjy9/4ZLq0BWdgvQdTC
Sg+wVFGAoPB5/C4uq532lb63vtHbyVFISUuvtP2zF9EhOpjZmUB773/A7Z399QFUbF3z8hCNTYLj
RBfseRwMUOY5vIMpV9fGXW0shjiiHdQNma2Xuo9Zj+pRN0AcKJtl8038epSPqEiiN9fd649W9MUi
qL59kgC5AAiJh5X2Hmu50ir0VkYXPt2JyLoP6QZcxk/+I8/KiP6PrfyPKDqvm8t6oBU9ROn6k7iy
432HBmMJuSztJdoGX4ydJAez2En4CujNBAsGpqXPLVufyEmciUN0kZ/yt+QSn8pD6g52f5VfglN8
4ViZnlumFFhApBOQVMYLSb+NfqhiJAKP5dWZPaHAyr2vzAJD0YZDd2CxZfwPYSq4AZC9gvWm1NKX
4jrttQ57mezhD/kH4bwyldFQgd2SrfAyskrzN54peBXwztF3gsIcT23n5A1y14tqdBldPbBSdPie
LgkLtU9+hD4zCfgdFekSsMwqVCA49THgnP0YXrz4uQ2+0+sDpxpbvjH88S8HMqmPE0NJFv4MzAvh
HpQRtcPQiFQ0GAncquAEPbygHv/JXfLBQu/RY4pU9Lq04r8Shi135np6ZIi98Q7+FkunHuOhmPip
hNjWTEBDcfTfpDPvTG/8C8dqw7v1HqHp6SfzDUVBmDi/B/qYJmEpSjFklfbHBLLwL4xQMj59E7R+
ZswyYMRdoY4QKTyEO/CiiTmh/Nte7Yt65ML0AkSFYGRWx5nGl/Q+PbWXNDAY+3hLGMGr/sB7kWmj
bkHUpiuE1xBWbbpL6ral0T0nWzM9RtuS8eIRw0uvCw8dsvzITiPbT4lSi0ztAVdML5kTnnIWDzHd
L0x8FfKO/ufnKbu/8sNxzLwyvYSjucqtqHKj+BolxrjLvsqPHEPMvqYI58W/jOvsSXvowW3vM7bz
1mMLNwnNMj+9ZQuKq6H0ykrThvQCYvuzbIMeafoo3RAIzNWps590tzH5Dx0uf76udy1jgxf1drIF
BAaJABb5GSC85oqq1BLImPkpvRQo9/doMAtjI3GAaTK9Ee2WrRU/clvJ/rNpjsp+uLrZuXsA4/1a
+UZYbcjn8OO+dtHcOz9n8vuDKGsUoGZVazk+SDHEbf1eOB9kwED0F+OKAU3CIHsFQyB70/sq16d8
B/yKUe2482eNsai+qz9pKJyEm2btHxLjj2Q3Ltqpigkd9O01Yg4h/HFmaf38/bHUNW/ysvHFDh+b
wI1PjPQUqmZyaUzOEl9s4azY7dp74F/aTWOu7+/T0oMgU3/RXYGkI3wInTq3QoqzrqyK5qI9QXC3
+USIVj2nzClwN/wHdFeBh0IljWPIFVOCer+Sk1KAIAC7nyZ0Vcd7JG+MaYtGBWtg2OjlezcXRh1+
2GQ5wPZZcxnNEcxq7/pbM4KZ7Pn+3i3dvbkU6tRSvcIyPUgZnOAaPLPgsEujBUocqCmKD6TxlYqA
/vVT579Fx6l8KoIvRh4v6kn6ADnSy/2fv+HRzH+f+Aa/UkmqGPgeF+L3xcCM3+JdcNnotRGDM+Ap
BRsTq2x+Sx6Kf0gzoJilkqz9XF5ZlZG/8nPhIlwSDE2MMNBiWhnRc3ntj/IH0x1dnjS6w5DwQT4d
0SFitLm4VT4gZspa4aJqpvi0kSGJgKH3ImanJfAPTf7M2FCyYXOLMJNIO8AiF4xRXzXChT/V75lV
umfvb7X+jB7K2PRYwpYvMSmkkkoR8kNIB5Ll/zo90Q+ihvBhXNLn6G9ZG8NVeehf00d+j5wJK6l+
wxIQaWgWR+OjDsWmpPllLHOrkBMuxZ+hMZDC74zJ3HZudgKpfm90f+5v5Y8bONtKkkMAogPhLuGP
pbOPaOyU6rj06muxWX2kX6HdockktSfMV2t2/GNlSxBeryuncfp1u6/s9NLvGms68g/jOrLvf83S
V6C+hnJFuFyOOS3U66uIeYOlXaPd1AfrTQSABuFr/vwawbTx7VsMO78AbK6AyEV6EV3C6BNacg9x
0QDsYylqF4tbO5uPEHx82HzTVHcMSTTvEKryc0nUZUlEpVGECpJGt9hXm8wajK8MQPcJxKuy2aDh
xxHQ4tOAHzpYd3boapYKknDBDq1gmwKS5zvTIytSpmkBF19FaV2uSC1JhWjwpEeMCI3+attsk2Ga
CWFylnYCyG8TACW+DDBqgLa8xx+PyTicKzorF6MfjMSN0XCUMHLwi/eX2izK454SiUcuBpvVmwBP
ADBBqLtIHxND7RYvIiWHen6FOtfzPPqRkz8TbiDi3oPh5PPlnRBv1XsPIKq/94Uu3RoiFJAXhBQ/
jdWUJug816dKpmiXySFjWaW1sp7WoSlso4cRrakVGPGOIMKztthX977sG/sKi415b0hEwx+lZz/0
UqcGVVRwcMmNvDQH3vCRvysMpJ3QG8+z6mviwl5jwASGWqDWCi+KUAHMTagWx3kRxX50bUBd1x4+
5O1ofmNs1jFFG5aPCj9613ircZFTQNMaC62wgMIDSYwOFsIBAJgvKr/k835ZcE1u+GaQkuiqPmGi
B1jIi3XtmC3jmRfJJZmZUkoMZbx6oYyqCJnKa2p4rgL+sBH8aYGJwFTcVPCbZSN4aMEIF4LtUDII
XZEPis/7Jysuwn7qI6itToDaWNUhPqJ49dcc+CwwSRsBRm4ib4PmygG8POhEwzR0o3A1A+qdmMoR
g+7N+9/x42PQmwEmAmSoMFWHYLrne162bZj3Xh1d6/fYRkrF0cF054FjXwQX3spJbXyVU4DcccBA
xY9zA7JaDAk2QzffK2aFOZgYrfhHNdoNuO9c3sV7YH4jqscQWET2mPM2kLngTBzyT/PW4rM1dKqR
siYuJvXZQRR1VSzK0bVzJJDXb9BiSYiLThMaGUVQH4wmj6HgxaZ0McbhdG6d3gF4dMM7EuhdjPcU
QPVhMC6hxT0yibeWRwtcFw+wHBrPgCKn0x2DOORqxcfxdXD0o/SntNPv4jGyRHSGrtxmXdlgDQE5
KSNaWNRgUeP/JRZQyflJ9sDO+/kIsc2+deVTfsLIS0e3p22LZHGxXVk426P4cV9/Fr0dkApfkod/
TypyKl294UMkRgqfT67Tvj69EpJc2OPQjpwJwejZfdzvX9yvx68v77U/xkeuMDqWG02M/lwViMuH
fgSUzEB+QKeP01SPULYts6v3ljncu2DHzNu69HewSqC1kOeB54FtpoKksRBKr6uG7Dpu5ef2DaxV
bwGZQLzmzuPfxu4v3gtU6hBjEEphMceCE4O0WCGoAwi+VkQrMhX3VL3UpGUgZdcCEz9le9r57ouA
olwGcwDHneX6EEW5J44yw8IYd0mMbkK4muk6PQ2CmZr8Rn+oduoGbQhrySqflIfaaWykY9zwkj3p
V88GodvLChMXH7g/yRPLXN5w/HAAv7aAstm8HkZcoZNvslCEBXNp6QaOgmljopU7Hiiz76v1DZ3C
C0Sa5qBQpCV5fpcGJdUHWc2j6xGAZvssGjVjJtei3Rn35peExW1VhjwVxRES5De/NPvn+AtDOXfJ
R2/5B0Naj5Etb0K0Vz4BSsEabH3DQGFdgGsgzUWCQcpSyFkmtRKCz2uaGj2evnV1YiKSF1cGcwqA
24MUZPNIkwP1wGWtt2r81M+v2b7/5j4h7Ll8Ft/TbXBBYdlStrFnTN/gNnrsrzxDhRfR2f8JB9aO
YLlEJIfm59dVfZVrYwThV3DUvwRmcFH3ic09Zm4YGKwLSrulRBqoWTHrDwk7ICuoxyjq9KlsZT6H
cmqqUz7FqTlMyJv2jPzkwkGiBVHLKvsmTYtyyq8SoC6mv8ufkp2wLR60NcsIMEWRG/LLF1MnvtBE
4LGv3M47FJvkiNkw++CMtOG/Vlx+FoXyGHhlYL4BHJlLAqeIFHuCkF/7rWwHSDN/FC/6U0QGDj0q
EZMtY5F1gTwkCJBghmONkrRMbWKFIKsgBvUqHZEs7M/1STvG12AnfYdH1k27oRkzWdQuNhPX+gGX
lNd4F24bw8Ns7faFxepPGyt6QZSxClRtAKEChASb5FFa80fgoxkX6uY6kFJBHwb8VpCSzc8o9LpY
jIuyvE6f/bv0EHxIlSG+eO/3re4i+4+VoASBNAfoP0g+lzJMIrjd0AScl9fkFeXm3dl1nGFn4J17
8IwX87Qm45Hvi7yxdz/gAbR1gUcXzQfzhaXowmp9vi6v6dkHv/+xAYKZhTlZRO3IuAH6QZqvwGcE
gkFKCKcIuRrkan0lvMUfINgYPvyvrDZVzH6QsToe3B+Fu171GDpQWSfR2AZGaygWiU3I5OILYY2/
v+5FqPfzTRrgoKQnfJl7XE3jFGga1yAI0kDgl54tdKNmjrDDhAEXmaxkre6QLQBLvr5hmDGRmP7f
DgYtm/Jn2rJDG4sO2WCkfQF5SoTRTtVG3XbH2oF77uSb99xJrWfe0pzEZnH8LuI/WjxlcJKukITW
99vr5IATwkWXP7xW3i02XmIg4HEUIL5WZg+ARXEW98NDtmXlS25YV7gzyFWSDlMUKemJc0ofqUHY
du3VL8yw2Ne+rXI7bl2/ZAd9z9LxGxaPcKZpKG2hlQ4QL2rB9RivEi5JW7xPinGILsphjRnx6+/7
KvVDxU0f628xlI+G7vJVxkUQM7rRXtwqF+VT2DkO5qirj9Xa27vKm+GCl7Yzzhvdjt5tbnM6YVDT
26lFZupSYOrH97+G2eSsf38TdfWqtG6ypk7aqxjv6u4gFeYaUnwQRupk/kMPLpvvETM0Igywr1xT
PFunhEWX+RMdUBsDqgxE1+hihEdJR2a1XnfBpLb19fXt+IFcEWc0m9LIHkEoHxo14n0S8yNa4jBc
xAcLD/lDt9MPxSuHXNrDw9be8sb2PVk/STYmlMFiYDRbgFzjiBDg//56Mp1uc7p/preuKmmAhk8D
dC2/cKRKqeQrkSR69eOzbhSPMuZmXjD48Um1eqQUJRuDNAxuw1sCfDpuU+8yt1wHDBfhxruA8R6I
uwDLBpwNybC5lVaLSNQBMW6vaMJ2Kow7R3b/Z5wCphSgYwrzqStokG9hhpnFmoSxiKuhQjPh1PMq
yn42tUHQXuWDvO0uBSZi2f4WnN1oDbbFV6T7B7d0xhXLQtNhGC2Xijl7UB76Guc119qukEQJCOkF
Mo/xXkGuXUrxbnhG7mSYz6BfV4bIAMEuQBuUePot1lPP73IJ4rldseceVg/6eXhZPawOg9t+6I/B
gUVj9j9OmQwdg+MOgDV1yhWKx6o/RO3VG4z0OT4Xl8CZ1rqZf4LXXg0MYGK4P9L1Utu8D8iW98CC
ay69HJw06cODQSY0PpSx0KWiXUUrvrkOe1AMrJXYQOPsk8ra2ZsH+0sM5YAKU5UBYiRgMNK39Mm9
xl8o1O/lS3nMckZ270YcNF8RtaXTmBVTKEHUBM6qtwl7eEhAU4Z09Y7fDwe9N5o/9y0GPY2PjD5B
bQb/qKSBDniS+V1d8ZOQlin0Bkw91R9vo/5Jt4qy7S2MEQZfAqbipS9+Zqgszp5FioASTPc5yjXP
kYmLzVXGU17tVVd/1XflQRgN7jt1wkcmzog8mzOzjpQpWh7AEkDoQ+DazVcqj2NUpkrfnMreCgQk
RvIMU2YSzwaosLys/iLbNjLes+VTDj5/AGzhNYAnT1+yPHuCGkb+NKBL1RBW6641g9FBohZTS1QL
k8W6546hruS85qskU5XQJkAIhNCETa0SLrsmj3XAn4SLCCac3hV7cwLNx7fQMlTnliT4x8jjoaCK
ZB7lFsppMunAPIwn7ZCYFSjCns+5YgJ4yuRlXFx0gslEbxnccgLmoKd4J76meYkujOBLBJIIEacW
GOIuZ/i5Nw5LxHXATUfzDRwAmboKUdXyQtMU0mk0M8lKVDc188RcudU2ruzSs5JXxt1bONbQCSRj
QVqAmjRh6JxrZKGMOYpJKUYzG9qhQmUSf8IucNQeCbwBw6TMUoabwJC6sGeUVMq99Eol4SQuj8/q
G4amfXmP8ibet3vvZfpnBSHLw+wDwCVkYFyp5ZGOiQZpWIw9TFCcwHhtsTcqENLvMxfINMaqiLGf
6/1cGLWqLlCyaIogrNCO6Xv/gF6zurQSHbN5lW0DSG3mjobF9NWJkzwXi4FESFmhGxWOOkpx8yNM
uHJVelnkn3cf4zl6VdTt5CqDnW/CTxkTTQsIvb/QRQRM0PrgQ0WDMLD7C87NVTf2ncBH2Xl18WvD
GTAOtmb1s9yQgVuAfn7gTggGiHpY2yqJQ03WszN4Yzl/r2r79I/wLpnByuAxWRjNCJWrHPpN7Yh7
5hSIpV8BinrcQdBUQ7qEZc63dGwlPlSBoj+XdrHPH5KNfFJP6LsD25a2mU76W3Dur4rrOTKKufqG
NTRzUeojFPm/5VMWtCr8bMAJyGfRzDaFE29Tt9lla3BsIruBXnnX36hOtPaPykY8SY+xkzviGiMH
XVZ9d+kOkJk2OsjPwaMBs0e3B5dqUQxlWCpnwAm/ixzF8/Tg79O9/whX8siqXi/tH9roEcljIBpM
ERDilC7zo6bWrcip51ekD99kULOCP/5YHLTJmCJm29bS88BAS+BSEK0Q0wfB83Ouu7Ku2jzRz90a
hGIv2aU8iH88p99r6/gYubUd7LMv5uDwxVsCa4QYHhESCC1Ja+Bcqlfw0WqUBu/cKkYIvkcMQPDd
B/Xp/i1dWCNKCmWNhMQr0h6coOfUcF7+2YBTP05s0q9cr9bmHM+P+PH2YUSK6njtHwFqLAwAw9z7
y1g6aUQU6EzR9IoXGFx0c1FlEokD10veGVzFlcF96k528f7wG0kxotD0XvRHJtKdXK+ZRUW3Pbqv
0EpHuJ8xQWIu0ht5X24Vwb9wa38XdhaGy+v2AIzOpV3zH9VBe8hfkGtjeWqLVxFioQ9gk0DjByFf
motV+lKZAjkILqnsJJxRm2ALk1AwB9jeLp2a4Wvc0ELQZoFSCpcb46ToFCNA03rZZ2FwyVD8XaGs
I6Fk5WF+6du/HiDpiQCLJMZtwpLics+XVeWeWvp1kFx8EBe56leFBM5L8MLBouxBxPyl/B0YpbLF
0iiJ1EYOoudjyIKfXITPDOXjFwzkqvcZSANZ9DOLV4oSRCmK3A+lz/tYWkhm6yhnONWitL6/f4t7
TMmgbNQodhjqE2Mx3aNuI3Vw/9eX14v6eeqhBQE8uL4k/HxwzR8AFLdWD7G6bl+BU1KQdYoAVGQZ
D/LFs+tFiaRet86TPL+eILK3P/qnRERDpXKytQYjev+ePIlhQBYxAiWNnOEvU6Xz3bSqyAJBA6gh
V/wYtQ7A3tNBf5RZo+huyQL9F55utDSTPsq5LEFs9VKoRZwVZo0C3ghS6M8Ro1zXHMYPMdsvyMWZ
7yPeZjhHMIx4LNELNJeWppNclv0gX17jdywuPAdO8pI9q5/de/xyX02WyX80GwFGQFgoAJYFt8Zc
llRMbc3HinzZ9SbG+fpr9GpO6KAMwLc9mH/q6/s7sqIoO7A61JZ3eS6YiojA3pPFTSDJAOrHKtCU
0bu/CRhXbOnlzFaHKvd8dbycYWbVJELIobgUmw9vE7v6ltuA/Mxm9aT9GNbFsf1nKwEVnAtDO0IQ
CgG2sqvWfG52x9VZ8pHmbrbhXsU89u5B9ax/7/SDt/zrBIGtnItN8kmf+AgbGT9LVxGI1NAWTqsD
dwDc076vLYv3kxJFmUW9KBMhgtJerPK06Z45VnDA+n3KJK6EoY0bT5Av4glzjiLRCh7H1Gon08e4
wBqjpNDHsVU/p9GWQ5a9vHHpcL3B/YpqDJmfReljIXH94GeBcqn2nLHaefvG9o7QE7fesegjlt4w
SS3+VxaNuojQuVWqiidfeHfYR5bxiaFxlZ3vWW0jC2gJdGMmiFLJOggnmQtX8mV1qa6OBLrxHf9H
fsx2AISBN1QyqyeANwHQfaxZ/Vs3HqC5bEovu3KQRjnV5Qv4mvyd9/hoTC73prgT2M/9wGAKvGFQ
ZmullLMMdD8G75iMBqkJQ4RB1eqSkcH3b8AyF07tKKWiaYG5Y+XAycA3R5vssTygVuxZFTZUMrun
YNu+sDiTl77IfB+p1wBAuwq9eFBMzc2N/WAz7vTSRiqIxYG1AMWNoIAonzqnUE9S4iqvLsUr/71y
0Huysrkas9ET+D5A0AUs12SxIORef6gJCSENwJHUQTWSFFTSKAZA0PEon/gbwf53eAyRgZgC8aYO
iiCaPiXlhlAPOxltTBt5O+wH4NXqPVhkbRYcYlkToiRR2+dJ5biKZSW4Vg635taYfbwtD9UaTDe2
txZO4Qbo8G3FzEmRn509NpRYahNjPgrbfoLYfhs8hmvZzB6F0x+002w0h9swlH4RwFDCKKXPgnbi
OAAXrvHD1Y8N+TKBjDE6lGsWfuWGMs7PjVL2UuR9D7M/giu31tyV42+9v4qtbAVgCgMmt/NNRfyl
JJS/2qeaFCQZlhU+HIWXDEgD1noWfuPPxhHy+BXAmuDHnr/NmaQnSsxLwRX03ra69dfDWnK9I0IW
xgktjB8EEUAogb7CbaT1HTmeXI3VKrzmNnDPQMwnlrLrdqoVbyaTMMoSevwemJlnhuClapCZhMDq
o0UeZEK0Z9zmmN3lFWL0o/7+WUEOK/leufKOhZ9aAiWUuSTqtOQBBFZJB0mN1QHkjZYA+0Wy613O
MohEm+dXay6IqM2vwCLo89CbyJLAjO8/vHWPn45mKYfRCc7+H6QFWV4PawvJ2f6SV4zRxBUN5I2w
VIRjtHVaC0kJ4d+vMRaGWgfoeUkbJk1oECapXGJGVQQcZks6VoUH7SjYASpUrHk6S2ANOaxfoijF
z0NAQJDVjq6lXe0TpzQT663DUOJ0HdrDui+M8VE8asdyo5g8BguP5+Hzb4kytnlfPVnfoVIBQJQC
2ls2+I4eLPsCbkaz105Id/LmaGcOqvduuOmd9jXeJM/Rg+6S6bKxs9owlWrh2s43RKU8sUArNbgO
+BDMgLFQoqtN7ty8fP6JjOpQYW6VZ3s2C4y6TINCKKDqsD8YewzCSerKxKmYd0oPzeoctTKkfWBO
O8xu1yz+WO6b960ZnYpD+SKwaIeWhnUul7pBKYiVAH6DXP9dBqJMFJBNZ3WULk3rXAZ1a4YiCAnM
jtwaDqiZD9XyLqnzz/T/yORi1BeIhUA/DugyzUFfeEJRtSO6S3hX3nouv8WAOFQLaidEiaJ1Pbd2
q7WwnQCVU50cCPR+zeKhXYYL+Aa0BBMPDfA8fM/cQPSTpuVqX6TX9rt+AEDP3Pub8lN4ig7C4/37
snRvCYXSD1kUyKlJO81cFCqJaDqd0uxagfZgsgQ8WNpGxRTWzNC3yAqvmRAI8vGUtQWduwwmVGRm
QfpFvfgZGMdAp5dl19ooEbr6tm4+2u8EA/nIekJuGHaIAmMMojwywJpyY5RVVxaNl2fX2HxkhcbL
QwKNO6jJgYol6FEUIOc7F/dxMUziEAPZaYF8cMTgEMu+oEsf+Jj7h7TQfCIJqXMwHMCxQGfCXFLp
aV1STlN8jQ1rNTqdiYxrRTgn7otZ6gLkgF4EhX7CCQdmrbkcXq6yPtWFBM1LAKk9SFaNRguMx7Wj
h3d5nYAEg+XFLHSBkkhpn9q13dT5YoKmw2J/CKVt2ptgQzXLySHcEd6ZWQZbvL1kFBKeQhT/0fYG
ptr5GoVC80YhTFMgq1aGvD0AXbRp7PFq3d/LhUGkxFALS1bBmDZtghtspk9/Lt+sfPXSOaIEUBa3
1osg8QsI8NzVrjH2D5IdGea/VzIoMZTR5VfdVBQ1WQf6JCOonmY8BMgOMp7tZe6AkkO5D0o4ebWe
4lgaZ3CwJMfxDXmjGb652kbA990/nVt3FwOxAG4k/bWo0FI3qqt4rQolIg5UL81G/KotcPdgeDKL
QW7hppN1/RJEqVswTNHYF2F6fS0N9G4Ba5o6DFVbhlBEBgh+UeBCMACtnqs0IC4ISMccMpwjtm2z
j/eXE9OXvHFVZ1LEuZRIK0sgCCAFnIKC4QhrwFaR53xCi+z36f7x3No0JLJQYYLpBqKFUoZB0NAL
EPrZlQuM13wAaibyjfX6vpAbRpVw92GqAWk+AZXDfD15pUulLLV4GwzvTTpm4J3jG9esGe3xNy/q
bzlkX385+wB6cxyXQc7r5Bn6wfCvTWJsL0yq51ub9lsOpdJ5Ig2SHkKOdxLBE6QeEQTaDFUjVmv2
dEPTfsugtFkuA0z7UJvsuvPI9NDk78Bqvrt5M3+LoOwaV6/yTm9rbFeyEV3e5GzuTTIvjJLpradu
thKym79OhZ8aSQkFrCRC74FT7RUj0zar6ixnQFc/saL1W6/B70VRCi0IYBcfaywqNeL3ODRMFtad
bPydg6Hxj4mcCWoFkrBrs5GtaMs49pvW+df3002oRSYTnD1+Xt16haHYqvFQmeu/I1rky5f715Kl
AHTtfFWpflcFaOkdzdZcGemWM0sr3QvoEGA6v7ecgd/rou6mPvBdl3cVORc4Ao4YGbETOpzF0DbG
1aTd0KhXB66aoGyYsHfpCAjQDC2fdUgsHaAuZ54MYz/G2LjyO3LkzZe+2+jgirDjy7gWd+LOt57v
HxVrWZSP00ec4hcjBFrh+Svdb9esJTGuDc24lXsJ70k8BLzKgL/Ln6Bk2NxfAksCZQb6ouTaicfF
1A67yRkMQF9Yd5/xztCPWSD7Ezqqcfg9cIulW9lo8AoMxot50wf4ryYD5DW3Z2ObcOKq7ogmj2a3
L43xb+9s1xraQv7e3zKGMUDr61xU5U9yWkm4NGhLiPTT3n4CV2tvyC91gIYUFriF8X5iIMRcXCvV
vsBzxLQ5lqKhUF2AwSHZFiZrC285OL+3kDIGvugLnl/8GAMFlC6aWTmTpayrnYx5maaZmIx9JPv0
v202wDvzhfm1JueVRK5PbLxhVjA4hPZP8ZF1ie6/2YuhNo1XRn0zYv8w3ULe1ODqWDMWct+KAlM9
Xwjf84MYVtA9xIvNRXsMdqZtaqyeGKYikLv868nOirrpOQEL4b8NzOaeTJPMUWdZ0fsWARPH5lK6
TBIwOAduVG8i/aOZKEcfAzPE2MHuPQMdyuq73XNuZrMCuttySWUOKQVMwaI2Mfarwee4ANYbHT+H
mjS8PN8/p9uG6L8SqP1LlbDn+TzJrsIlP2PY+VZCAity7wthLYPaPqFU+or3IAQ6rZ97Zy09/v8J
oFwpXh1CJC8gIJ2MBH1Q2mf0dF/C/1C0/2wUnULGqOGpH0eIOPQg9jKnB1vK7C3mDzGiULIXSwPw
XzmUIfWCDn7V/yPtunYjR5bsDy0BevOaNOVLrlQt6YWQWhK99/z6PdTujlgp3sqd7peeAQRUMDLD
ZZgTaZQiR8CfAUB/8xjbDN1k3Dk9/QlZ0+WihlR1AMzC5M+v3t7mBwaR/xCyfTNCWc4wb5Wh1EKY
GIzUJijGcyRaVVZ4jNcs9Zys/bUzo4xm3JWJlNR4Gob7HRBQHV0CINHzeEjNNSs5tWw4v7mi4imh
qNsuVALkKbdPWDr+wGDlZ6Xi6zH1/fuUxqdGFQhlg7sRqq1GBNESFCIcuWNl8SRxSgKoIN+6v48+
AlPriYjoimEQlgUdgNeYpkC5gKchb0WlVXK/mdKjQKDqNwLR1iiQYK7CZPm6SQJ+XNuMEmUW0Eza
xLmCLLP4UQD5GSkdH/hQu/6AmVxGsL38tJvRoiyElqRxErTgakAPlmd2+1fTjtfbz7OEKEVkyP5i
0P1NjO6qR26sG1MOxPyN/2AWznVTtGhNZ79OWQi9MDIXBiI9naf5vfvk98P13180D0iFTlMB2H5F
b1gr0MmgAGUYnru3rGSNpYcJQWR1nch0tz/ufkaEuo88Bzqv0CPO0VdwpKtHNCD9HQWJCn5LDv1w
vocQ238CRCNEq17xa0Z4uHjR31zQ+2gxHvq/Ue/96o4hsYu3PPtpKsIVhwC15woHJJ4BK7XFOvI1
455ZFCRc0Sx0yuvciNA7C1OGemBtP7j3f8kCZZZdVOZ0zgCB+LbFMLjNfEIv26rZIVHWGINT3eBr
ENXGTu7fMvMW6Jb70mTwwZDVL+i52UHFRimBEqgMd09vxisizPe/Ugba5PpAvhAaEQT8E8a5V1jg
Xa6uU1h0W7ODokztMNRJpqCSc4o33iPQRZjp5sV3y4wApc96lnNFPL2T5NW5tKQd5idhMwIgefwV
I7Rp1eRuDKMCalEcPRKdsBn738df6IEG7LssYZJVo8tdSeHiQVFLGcIWvMwzc3BI6rEkaik4uqBC
ufkcHesG/slQcJKcN4Fsok2PUs3ACu8XdPyCzvT3megKWZH2/MQN3v+b6cAGluwuSBamj7FiGBg9
eKLQnT+RLKU+gNoyvMQdoCcB5K9gXPnPjmr0Cc5JUIc1YoWJLnAg4b5gR9P5Jneqxxz7koSzGb37
hKHtC+7vghp1ZEaeCWOdq9npyT04fGHKGJxpEf2UH9clmUWHUkkgCXd1XE100BeDFT5H0z2yHl4s
GpRWwodwitri5AZTXWFLIjw6+n0wjH66zsuCH5yfGZ1pjmqt06KJjlW2JGuZyYQF6wIABjyA0f2A
BgGeOiuj7gSBG3FWwbkD1Ie+CTbYsRQis8RS/6VE1gUp6shcrlPDTAQpBS3ZGh4tjg+0Q0iAbw+E
/8VK+Cze0DdnXx5upqBVKDVROHGmEMPhzNY8Rs4nw70sW5sZESpiBGBJ3zQ9iEQk3OwGezwiT/LI
iIWYVKiIZVBqQ/N5UClseXWIdoXpPQqfj8MvBiHWkVFxC/bUROhW+Dqy5lVYqw92+vJ5XZ7FhewV
5mEnFFP0vwAajgpdsk7oyk6Tpyeye4iO+WbYJkd3dXKt4BAc0JGwf+7Pwz6z0I5gX6e9EG1gbTYw
zzD1jX4fWpfaNMXUfingBShY+W5UyGNgWX9HgpKHVsPzTjK6KS8smo66f31gNUwtRWYXXFDCIHGi
Oog1n56ykjwVwA6WPJIqyAffsSaIljT2ghQlD00tZ7pagpvKDjd5bD5hhrs0i9icag/ahoVKs2Dr
LshRomH4otB6Ccjt+I8uIMLz9btZUqOL35/ozywCQDfiesTo5mm8QaVbK03gs6Rkfc7W4v11UgvB
wQUlyq8WqN5LngBKw0o0D9VK/73+OwKUK5UjpQwldZwKKbz5BswvBgMLluCCAcot9IB/T9MQqoL0
6Ea2y5i8rj8Z4QBLHadvmF1H0QVi10QQ5AC9ss7Q2IO0ZuVcrl8EUBEuaZSRW6qZBhrN5yFbyVZ+
dv8tZss0AvSPUcHS50sKkYQd4C6Pm3AfgW5y6gxiZpbJ8DMsNiiddwu1FfQCbOxaJKsfu3879kvx
QOl5LFQ9wMdQUcjIISChdW/YEWt7F4sFSrkbOU+9vhqQ++BRmIutwmoZbXsL8fLFTVDq7XLY2SXE
k/kItoYJfAvm3s3pLqnUygUFSq37KKhE1wUFbsdvD1PlANOqvfMINDRGz/p13cB20Uup4pGnHisN
N1IURCemh2p8sWba9wVffMEPpeV5hmXWUY07ecL7QjR5WzOLvXbeMsKK63YdEOaXzGANQSalMpg5
bWrCCsQZJ0WHedBM2Qhj/DjfWgBCx7qWQ10wE6qMk/pyLTNblSWJXHU+7GFnSs7L1A+tkuA2ZD35
rptdoFVenpQra77iZhAwhTgO/2C+ZzbD6C5SwO4BANgD9U3+Ee+rOuaaWglKoqGjKBuJcke6d0YU
JE3f+UNRZlSoG69SaQw8Q4SirDViVfG6wAvcqQGCAjiaDGB6tdmuePS3ZggsoqO6WtcYoWl+fdqv
/M2WlUtcND3fX0OLCPBgAonjwXNEspfCesagDuNUF4VwRoFyApmYZV7hgkJdE8Pkbncd1PW6x1+0
bjMSlGhEbZmnYgoSZ1ybCiqZS65TYDFBeYEQBRJOriHjcWk5AdH3PvbLmwzRYMjfVzVhpkhx4xdi
14GIQvyWVHZrGTdOqFnZ6TozLDqUM5AbvQqKGsc1mC/l6BhmOZq28nidCOvEKH9Q9npQqbiV067c
O+jPs8pzaV4nwZJdyhEEbddHWQcS2o3T7sI1y7KxxGpicXYflaplRlHhPuoMa0dq4Oo8XGeARYAy
BUY6orYL+38aH54ULAdh9hYvmuZvxfh6cM44kMPejxIfD0ogW20M8hQde4LSXrz1nOucMK7iC/tq
RqjppbyGhqSn9HdGbqDpwTtDx38C+U+B2IwXSskrrmnURsBtF3YN+FXeVFBbAdYsiq0BJkXa0tTu
7JI8vLMawhmSLFK6r8h+A+Ql3FJCBKsKya9tR5T36+fHUEkaM2oYi3zIC9AIN52tn38LK6Bff/yd
ffmqAs8uqdcbIwfk5+SolQyD1kCsfS6Pf0mE0nvJLYYY45LQ++IMA3ZMNkDFNVktKkuV1QtpoHQf
glIP7SRwVm+smgYprE19Kp4iR37byWsWua87vuK06epkWLlt11YQvqd2L6h2sD+cBju/jXrMDPVb
6WyafW+BTyGyP7nM/MPMxkz6KVMRNl6siCE+AO2h3trbyg86edAs/U9ebN9k6PKl3PZd6k/O+olf
7YavRo3Bs7K369K+nKeZkaFigtHX0rxwcXs9XAN6wd5fXTNdMXRqKYM/l5GvSGwm71jslQ6ajzND
P2VnK77l6hZSaSiu+OIB2zRhPVgzn0zOKGMRuIGWDZOOWXVKspC8Io8WOGtAC/7lEcqXzsnvwmKQ
AxwhXqXJY7D69Zqa2i0ro8awfXRdKuY5V0sE5avtFUDgm9ZmjVIyT4wyGBgz6xOlB4lDsnac8D3F
rjUWIukiG8CpnbpLsBvlC6pkJglYEVn02MSCSAG4Sc8ZQB/UdfAnhm9Gg9LQPApUTohBoxStCPBF
wlZ+GnasJOqio/im8sOjF9hb0YjqFLuFz9IdetGnhleNwctyOnBGhlJQVe+SUUP8drIG0781sGwS
+y239ZHh1H+s7cIAIQBG/rmYL4So2cUAtFD36gx0onyFjQ8vWD8LtABi2gA12WyP1WkXbjhH31YE
W9WgsZhZYjcsTzr5w7jPPoLS2QzgLWoeTMyK2c67awx0WMGH/PIJt0osli9ZFvgZOUpzR9/Ne26A
oOwOYonuXqGdGkXEFSOzwKRDhflBknVJVmnT0y7B8T21lrcdPz+v2yGGZtHg02XSxoHHgwhGsYrz
TuwIXkYYyLhOZbIB126I8vZBb/gu0LTQljLtP++AGPpHsf7sUiY+Z4I4pIk/FO0kiCrWHvIBK3vB
4oCyDoFYY8Snw+/3mIc4pszS/hT9Xjkh2nGLej0MkYIT+ipVOm+eHWzM15C9HJNFiLIMficiK8aB
kam2L5o347QXJ70vmT3wDMmivXfbq27meuAoIUDiMhvi350bDMpyN/4tgNX5VYvKKEZXtNN1WWNY
WBqnk9O7dCrFTq9w44G7aU86VkyoPmuH8CJ7AAmY+t3QaE03cWEGq4R9NWB0mnO9izaPEXtP7eLz
b0Zjusu5UHdBxHUdaOzUVbrntwK2Bw+S+fpn70wdM6zAmQFGAD0VLmphFHhBkOGuzljB6PBnLF9U
gO7BMp6L78wZIcqmqW3SVAWPhWqwaIAyxYQcq9V2aXwFeDLfvFDxiJcKoxCP0dSKIyA6HbBV+qM3
4cstn7CyzIuyNqNF2bW+7gdAIePc2sg8Ao0DL4gAu0NY3nxZDr5ZooybMepjroUg8zRa4/5WvWn2
d0yU+UXDYPDAtzYgzbJKWbiqHYc45NKp3N862Wv3irgUe1mHjMiOiAUx17V0OUL5JqdNPM9kuwqB
6szxOda1maMznIEuQm6x8/tJsBkebtmPzihRFq8wUqMNFVDiAWN/41syIIkTMMQShkXZntGhtLXv
04aT6gLtLMDC5ODnuD+Y/zU0dCkARHQa06aL/E0nt1GXlBA3oMCo5hR3TOlmdjf3krebE6KOLHXd
XsXujUlNo2MAsOgWq2P2bz0pLPE3JKLaF6fa/JOLmlOlDpDnalceBxygRManBO/KGqh/LXJCLEJL
oj4nRAWMvdBy/ZA02UlDXjB+ls2K3KdktMtjvn1gyDmLFhUtxiHvpXWBO6sdRHCDLUxa5VRYyAxb
4VwntmSO5nxR1lUZGgihimtrJ5QrrJR/zizgJ7LMEUs6pr/PVFerJCNXfZDBEtUvtDDgEd0AOhQi
35q1DQBuD2aQCfbCIksZW/SJClptVJOBGrG9CWg2lvwq2+jfre342L8IZ5W9lGJJqedHSpneKEYL
b1R/acKYkeY82JqjOcZT9+qbHgplmm7yip3cMsdtFv3YnDJlj4NW6nWlBLslThlDXGa+A5oJMJ/y
FROQYRJCOvr8pvUD6lZKYlWM5UlwHHFCPNw7wl41E8UmwwNLepac2ZwWZVvwzA65GqMiENL4XbQ9
8ruzmo27u7uuC4sOZk6HsiZdl3e1GoNOFZO3xPadj9pOjyJQPf/1wvnpFTwnRdkTY4xyr8tAanRk
lP97TJNhqzI6/5jBzfLhybIC+EtsFabLzbEWBKVfDVPjn4aaDLYKEzvHi5u1jGVZ7P+h8+VTZyqO
iFfhvOaLTvXSOYKdrv6gh9HALjsRfgzYg1i2cGlFOF3m6ljrJznA/N10ZtxBeWUD6E/yRMu2DvgP
1MqxsBX7My/peJ3BVZ4E2a6hR06K27lVVo+R886QtyVDP6dD8aMI1eC3GugAf/J3RVoSbAbHWAko
/noWs+F0SRBm1OgL6gNZTlwR1LCKhLz1u9/jectC7PmqWlw5OrozYHS7svAns9ABhT0h2DJ201oq
NuThiX1zP1oOXo+33kaW7f4zXG+NDQu+drFMMGeTUuI44MWk5fEFY7tVst3j7s47NlhbeOw2CHt0
8/odLnmYOTVKj92xiTRuBDUFk+9IJDRP9et1Ckt6NacwGeKZXvXy0ENIYdS9V/S2tb6pba4T+Lkl
BrZoToGKATRx4GulAg+lJU7AKqOVohdZI8omIU8H7w6bxUjn3Mqe1T/a1us2NT9ZVmrpaTz/BCo+
aDjNGD1lCnkw8x4hkSqSTxYmIosGFQxoQYJtGVOo05w3uV3br57FYmOxRXTOB2U5iiqtB135EgcN
izdOAQls12rR7fHI74zb6xfHYogyH37MC1kymQ/pxpnI9OaAwsN1GtNvXNFnOvlce5lbDTX8FBIx
4qtMEmDZA5OU4eEZMk7XksVhFIM+AJUOYtdDAn3z+Pl3jFBmIZX7Suc4HJYVINgkkTmaETqWWH19
i/YAS1B0FSh2skI/iY0wF7KsxfLyF8kZN9GtvL7Oxk+MzUlZvwnQj+Cci1IhmBaxW6lvO+pWNXsA
EWAhWUZKePVjWppM/PjJxPwQghlNKv4KpdgLtQJ+N4KRy4iKgeEpulSt1uQds7j5Wx6puxKLLC+j
BIeI+Fk2OWyJEB9jJzLVU2u++ljey09Dlu2KIYVfHvAnn9PsB3QYK9onDzoztW2H9cyFin3wyDRa
4XNl+jzJTtuwJ6xIc9EXYw/g/1GiTpSTYYwGCZQUbFAktYPlyH1mjatGZI60sEhRh9lpatYLvjh5
KCe0osN+O23uZVZBp5+5dnaUI8TCyEBPJNxZFa2RrsXaIZnIvwXb7EaHJR8sWpRLRECb5mEMlkan
BY5n6APWTDKrm7sAYxKsHM1iTVmf3RXlHqtOSROgOWLcBChAkp3sjRIP8Xo1vQrQsrfL1ihXmf6K
oeiTCPw80Am5XsNyFvUr0poJY5RrPMdHEjIONxsHDWjdYd+jn+pPaphIR/5DhuKOl6UcgHfylLcx
SCMTYZe/qG8szWIxQ/n3qAZEquCBGXS5FcR/mkYE9y7RzsC8u35uiw5rxg/l5Ru+5sbKwDOEtxP7
Iyb76VHFivoWX4rzU5tc8+xySiNvvGK6HCveH1ILSLLwvZLNEvRlb/J9ObSHdzWZU32QSW8tp7ca
u3osNvxD/9qR0Cyt5g/6Nmdc0RUlLq4zLXOhV09jSvJjjn7HlIk89GVFfwi2jMVZgKacdhtRVlbg
AEnpF5C4CWBNcJ4Cyzw3gRmtpbXviCf0qm/a+9h2WUK4KBkzupTNRUOArOYx6JbI8b8Uj7fF7d11
2Ztu/RpnlKnN0dcXKhUo7NwDRtJMWFrGDbF4oCyfkpbeUPCgIDmxJdzzJF3dsebCJo2/5ELBjjVM
82JnHaCZ6ZSxLHt1nBlyc7I2LGc0fd61n768guuH/TNmvPxM6rCVsRl8b5QaYF9UTnLoHJNVFmQd
BOXSOoD1dp6Mg3i7v2V1T7J+m7pIta8TtdHw24nJRKFfeIVcHg1t0z2DawQFPy5Z95UFYBV778FF
Pbw/nK/fwUJn+yUlyq7nsE5cOx1RRDbAl+3IDkr8oFrEMR/u09XuxYIO2JaNATmb0bf2VS69JkyU
pXcx9xeVLQTg4Lx0j8GjbifmB2CCD1Z7c+9bHKCczXXwYJuN9bA+Ymu76TnG5v36CbDukXIE2GYT
8m2Jj3DukcFj+LKf5v/ydCnz37T6gE2m+PGefLC0fCFZPP/xH7NgeqMolecpzekc2dwxWeVvMQHo
dfhocSx8/utqTw+F/c2B/1jjKQruWCridOC3jKtkfSWl7gVXuW5QQJb/+pcnyrNooR0byXAnUwWU
X1bgfV0AVXp538DxSdAN+GqFEMIYu/q5rU+/lBFKxTrBHTR9km5snzIlEmGbhrOf8q4VSdeF8/Q4
kNXa/vzLi6B0atC0tOV4sNQTk/HTEuuSKZXqczQGRip+G4+GqCDRXbba2jf7gdyb1l1D9utX8/2h
2Zkra8K/2kqhVbCiOsYnUHnY69rwlRn5z0bwx+b6wBfQ7j+Cn91LQ1ABDS3n4G5KIhL7A0jp16mx
vvxSQ/7utyZaM53opUwM2xwfbt0zouafMdKF0H6952a/7HuVUGoBfhndPCSylaMCzNOOsHYtiSw6
lO8DekPGVTHoPDnAoiDkcMOZL4eTZ8so5ayBU3/e2Tx5OK9Z0DQMlf9KEc0Y9KKqEJLJnCAHwzIn
LAWh+2Y1vc87brIn513rOL51ClH+SMmv0wYr2u/J2t4oq+3ZJyZQNt8Hc+tZrCrPV+vQNZmmdNSV
xbioe/D3ZFmH+/ebm3VBnk8FcXYZSWzU3h0H4K+ZiYVTrgWUfkBneMQakdMzP1d3vWk/2Ft59xAf
tuQ2sO4/Q7LebD/WH0eerMxfEjkcfCzkWev2dYkWr0ekKp0+4oy2wpwfPKrg3LjWYXOwOnzqi6Os
K1gT9DgnjkT22NKR3bASzwzNpBOo4ShU2DiBW0tMmyVuX1BHV+6D7thVOz/ti8nGWCePHDbTSa9M
++2ESo5P0LibYrmj9R7ARQwIsjC8RhTL/N2g1A2LyngAfSGgXvuYSxv0X1Kuxlwk4mMAWWttnu5/
eXfy5ml1sDaFqd/WxF6vTPKA/6LhEtlw1bbxgeZq/RCudExXrlnSylBGOk3D+ZquttOlA4yGEV0v
xvEG3shYqy2ilUumeBX9wUvqRGuRmzmUApZpdk/6GtMFnFUx950tWbM5LcoeKz7KoXyvtrCaAZZZ
/nbJw3SX11VkIW+iSHMq02nOTNfgBknUqwqAAcxDdP+WmPErmuCY4JkLk2OXdCjbbMR6lRkK6Gjo
tu7sF+mtBJoygMJSYD5y6OTykS23Hz9L5zqDrFOkAqamCpGYjL9OEbsmXzT4nget+wNU70v2qAjJ
D41hDHKwZ8UukRLi/k4gFDE08Do7iwEg+jsl7Os0vvbWXN6X4mtR5vZ6e3o6COj5hT8o1xzQiH3U
tMp1jaY4DxuotE38MQ3mFQxlXzKoc+qU/Au5lA9BMVFv7u+rTWq/X2dv8Q00TSLw0wpDRaOdHT+6
ETcYULCDgQlzdRvi1Vjbo22mj39JifJpnCZJjRSCFcs9h6NVWdvIiqxmPW2jY+41ns6FtpEztmhH
BCTEtGwDsJVbCumwOkcg7oZHsymQSDUMlhMGcz9LDJM4/nOMtPeJ5H70EgHMxc/jWjmuTBGZQ3/r
PVyns9BccEmHSvkIrl+5cmC0J2+XZ2vZklqHs/MdsvHiLsGegfjgwsebOdli8SpRj4VGWAq+UCO6
/AZKJn2AWFf+dJED+tgiu17re8F+KN7++lApg+yGHIcBI1ziAChwtAACEdx51I9/MIx1yRBlkkNR
LIx2+GJoAiJJMCvXOVgSsGJyNFmla2JJGeUAKz2HuAdH09ojA+gHLSaM0AB9nBqgsY4Q5isiAXri
mZRZAkqZ5ZTnSmwjnvTcAfrQrWpxKw8UhdvrArps/b/1gDLLoeynnO95Hfx1c45WMaDjXgNmQWph
MvXyxihb0ki6AeR43Jh81/kmpnAgGqsDsm85gkzDdJ0AaFGr1jWft/GB23g31ZpVEl7gFMBhqiyK
CE2AHkYdaNINeZlx+ITWeaqAvlCipeyB5X2ESSAogbmgQp2n2hjj6GH93OlsEN+MetIDCssjlSWi
1hLbgeM9DG9MqgvW84IqdbxyEktyIkNYWucr6sJrTrCJqTtbJqzvgkbMSP1ooqxcMfCKSSMSwmPo
QLFF64HVWyGxiFwm3f8LC+gLzwN6DrrmjF36nDrBtl7LdnFn3I93sT7NhqCQaeZw5dn6s7wT13vY
1JRsH/MVBhPQ229hLNji1waze2opTrs4ANqiZ8mQptMN46x53SxMAyWhN3d/+5HvfuUo7RJ1PRBu
M7hIP11X1iVLrgio8hsyuiI1bGK7jG1ShfeiMIS2DiaarN39/jVnBlBfo0M/RHhGhHIXSRd2KPSD
SGEnR+Mo3zSP3lbdFCvFDu4iDEtMnuqY2utd73Tks0Fd7zO94yz834AOOtbzfikAv2Ca8ipGpPRF
peF7Sucg2rxMVr3dHmvU+VhzO8zzpRxLwml5o1YgZbmrKdUGcLnHB+OZ9aZYNEWzE6a8Co9Giljx
Qebw5m1vdYhMR1jbNhdVaEaDMndiU/CFPIBGfuvuS1t27vDKZQS7LD4oYxepQujxtQsfFd4G9m9u
VeKR8iee8OL+KeOG/kwxLHlwUtiVndmNje4aON2Eva1tKbiek6I7lWJP6BW4ww4wapjl3Uk7z9bs
Y+bUj/mBxddSWuCCGGXkjBFNLjKH0xNuhCcehuSw0Yi+EiwHXdwv8nY4eNvYUmFPrOdmY6avyjoz
OXNvSzKBaXOJWWy2/kFCa4yIsQ7XOW7X7fN1i7P0mrr4SMoYhPhEta65FmNF7lb55e36migJWdn8
DpBma2zQBOW39wIjnIFzZhBflmFVk9CWhu23OnVCvaoOSubjhAaze33yt5hyrq0pCgu23SHWMRg0
mvlI7OAk38AlNPhrRLqdYbGWoC7lrAFDhoZwxA+6+GPJDS9yksdhHwziwLBFjlYgxSq1ko9ic9uv
AzR/PiM3/xASeYe+YYvVBrpsAtGcp8mSDOAvnjKBqVS6ht/iFSE1ZvSBdUHJBtLPGlpYVOcZFcr6
eVGuCqmH4+bN8p0zo2ckhFlIXssmdkaEsn0xhthFPQQRuOizirbGAI+f7sSTu+vCs/AQV4CJ/M+R
Ufav4Qu+lHPQAUravfgg4cGzvk5h2VrMSFDmbywTPakn8YS3aG8+nuN1Zn0yaCw8Ay7YoIyfpGAY
okxBYzDjd2Gd79pt9W6GKxZy66KqffPydW2zLJfnt4Bs+JIwSHe/4e5Vp0V65Do3S6/hOTdfcj6j
ovqhxnEBuOkdyXEyQHu/BMdp2Ci26oToN6ozrfkzNqZgbwNoOyN5wqRPxU/CWEllLEOPzi9CYgq7
4HRCaMmZjQMDepttctTbpVsDM7TpgWHMWDr8lTmd8574IZ/qoF0M5OVkAKEzMF2CDkCWWE4a9CN+
m10lZSx43tMAdQiT/WQF9uEgbqVj8YRYScGK+f/HQ3UywtfI0VZDr+NRLXGneU5+PQvnkOwEZ81u
Cp1+5ycdCStzkVlWf2aW89YXWxe+2SCYpEl5p7AUwERmt8BxCIF3XtwyNwT8B2P1TZM6yqgIm8TT
QRPFm9SHqcLu3sD57BhXtlSGgV5okozdynAuXxWumWwEMh+kTR51yGRjStg9G5Ep7TKzxjtOd+K1
+Tw9y0XCWTKSRcq5XL1b1zVz+VUz+wLqFmXsxq5Hye9OT31KAArkbdudYRdfDfoh4XfpQT8CUQp7
BNMV8/k6qd3Pq/1mn/IJgyHJXB+BeN9g3GuTEndvk9a2H64zudT6gx4xTVVkrPHCEnqKySD0G8lX
yg6+R94C6zeArcNYrNmn2CxyCNbytiDKaNW/mpBUJ+zE2eUF3DkfAvZJ/RU94N91zqrvL3rd2UdR
zKP6po1q3CJQxwaCODLl0yOge6tf13lfFmVdkNCYK8iSQKO2e4qeBjGgwE/DdkRx79l8ZNZ+FjVU
R3jE8yq6JOnFnS7gjXvf7SdO0if1ZSffxTfqpr/vE5Ji89zLHavZaCmtpGC4TsJ1Ipcra9SFZpiE
Uzg37k7BZ3SetqhNyf7A3Du/fh9RWPOIdhDuRhPrkP1VHrJe41PsS4st4MFQ7NJF7AynV9MMGZ/1
IZ90CDEG9IWWp8gG+tSexyqyfvXAmnlamBJTwOw3OSrcCDIhD/So6DA4DpTn4uj0AON1yWCZ3Eph
AZssRryiqPKqomlQF7ql0kvLrkh1yEtp9U54qhPT00wV1OK1be6fn0e8PrJnHrNVDCe90LwOPmeU
qai/dkc3C9qq+x+AW3cV7qdUGha6vYuOSAokehmh4pIGzglSUYE3SG7GNWDVd8lB2sdEiQnv1Izg
Z5kv5G4kTZuuUaXurxKzQMonYYWkak609Yh3+HAx2/rsmfw6Lv4EHwsnCY3nDVU1FFWjgkc/4CRt
CMGYAlyl/b2BtsLePHLMZPWyHn4T0qcodua/9K4cxno6wTMQSNGq/BQR2Tac9EEAxuZWxpJb6/gq
7nKzSUm4NW7rAytluPhQnfFKvxWlVmwjvsAn7CbczXbTfRSH/Fe6G1fJ5hXTFlhFurZDex2u3CMr
Lzfd3A9DIKsqZh4ETfwB3DbGrhjH+YAMRTElIX27YTbQLAxR4S5nNKi7lPUYq3gz0DjUt2lkTqmp
Ldzy6hFpXoKeHc5iZZCWBfabJF2Tc4Ui74Zu7FD5VnYJ3t7r6GDYtwAW9Q+cJWyKN9Z26a8g+MpJ
0mU5143ywQ3hQqxp/UZ1h+2KwMbASA6khj00vWjAFQkLrRRVNmSdOlN+jFugactwWBsn4M3Uwpi+
etPt65dwOzByZYvxP0oP/0eMNqhuk2DOuAKxs4bUFYrRAtYMiBigj1lxzvIpzkhRBs1o4kHtEhHZ
CkcjN6FoA+oW3RHxXY1ODCVkNv0uBhdz3qaDnul/khZJBHDrKW8WCkibwsoAk4NweAswwpilGENU
1Gn7i6RrokpFSxGew0NiKFOMgblbNFFNYWpv/hattW+zuwmWOcOoMaIMTNdjgP+Ss8mYe5oe9ugW
F9AVhbqRZG5rZuZ5KVsx7QhDQd/AMiKN8g1hL408h0rjKcDWnvFY3TJTSEsxNkRC4iVZQBuJQsuE
1PFRkkOZSyv5PLScqW5yYBPbZv7RHngm8OeSSZyToyRiTOWu5ORuEsEpNjqcUozva/avKdWt258P
SNcxnxFLhzinSb3WBlfpK7x8O+zZQwbrBpP7GbCQ1U2CQbt9ZGUW/M9aYY3PLjq/OVkqCE3zJgnG
EWQz4L5hUuwGw1USoB7kDg5etibrzK87dHEVu2xXWuEhs1G4YjzglmKY6VmDxhdVw7o5ypRlSuMm
esVPddy32NLs0XyNVyyM6cVX4ozKl7bM9DwNESZ5hdRBGwrydsMRZMVNrLWoSf0Q7cOdVrBSNotO
aE6SUsCsFmOMc4OxwZY/xpPlvFjtXra823Ylr6Pfvs0wMEs+YU6P0pOeS3m0r4HeIQcWeZCbH+Mx
wmI45NinEO2dlXhbzCIqQO2QNeCR6SjpX1oYr1YD15fhFyx4oeo+27oWstr36i5k9g4tGc85KcrK
NO3ACdjQPJUPp/XFQ0FcC3VV5L5S26oeuA3KpazznO6H9uhzmpRg8sXYB2h+nGJQ3myOnv27sUYU
jVNm4XLR7U1Bki6Juq7hOC9PUqkaPTNCFyEgqikeaY4+upxFxzN9u7zrV5/XJWWp7Xiyo/+QoySl
5kc+VQuQ66YB854c1Jgk6A2xJVM483tbfD6W2CRREnOvmfbjlDfCmurIQo30+pd89Xz9OOPZl1DG
NsuyVOkGDjKra9aL/hHdGU7vknst35mPn/XrsDf/H3W5RRM/o0qZWyNu6jbJQdXy7p2EVOsJT0S0
/ZS0n0QKTbHFqJ9/0BgTHouWbkaWigCQQvajqgJZQLWkZMU7OnIyOQuqVJ6+/tqZUmpZYf9d1ZYg
01rRaKYbfqs1xDsivfna2hOgo3LTodZzPynSSDRTewlWyUF8OvLO6tl4xbz1ChU6s/3knc46PvOO
ZN6xoGsWoxPIIHICooqoSKUu3o2TKEp5b4pOWqQoAdZlt3iXe0zAFSYl6rIDFyi9+QBKo2P1aLCP
SXRbm5HDiu8WzcWMI8qZajI2crhh0J+akry0m3wnkyog6Dxc/wG4EI5uRooSJGmomlyJwZKKLYbN
sTmMR2OFBg74TXJdQReTKaCE4H9KXeu0jTdSTMGIGoQp3x/0EfAQ1b2AguHhVhtI5nzqa1RRq024
Kw/dmhEYLGqpqoroFtVlHrkAyih6iGv7FqRrp9mOVlyTYpNY79cZZBGhLK9suMAILWEKxa27MnYx
QR0gYTAyXccPhZwxQsn6aJSYKm9Ao7Dzd2krmBLLVS3V2qBE/xwVJeP1aIhlXIOCQqziHp08kPLe
7leRc/20lmOaGSFKyN1cquRYAiF9pYjoXR9SJEbMZxFNoI3V/JoiZFaqdDF7iHcTbAQKDXjrUt4q
ARxEBMTLyVsBXt79VALiP0f2bfya5rvE+rNH6JwgdZq+IUtR2vr96enN6wnwC2ULFdJuXa372+vn
uRj3z1ijjtNIkdjXQwOOSPkVYDfVvWtW/x6UFKZiRoM2Fhhgl+vJ0vKf0aOPPVhAdW52nsUxNGkx
TTAnRPmdJCzFehxwbMHnU2KnzqYAui/yBDuGOi1bdA1QyAI/yYNGcTSgK9hN3azHSzo6eusb7b9J
u67lxpEl+0WMAOHxCk8vmpYovSDULQme8ACBr99T3LsjsIRmxc4dxUTMvDCRWVlZaU8aL+kJgw2P
z2ba9I3IUPy0gi/WkQoyjaSrgSElyNJnjnx6iT9qKz1XM11er7ErtHVmyy8t0IvV/3+/I45u9AXE
eI2ClnYoeb+U8AUR3DTkkSt77qg6oLQeczp9ciM6lKeLvry8VoucCDQwItt7Uk1x8ZrsO/dfNO2O
OaJtOsBPIsGrQCmz/G1gHDw3xvwky62cdLS++aEzqkOWRFFTgopwDE4yUlaFydlMaP5pwzQiQxkm
LvAibC0GGe9T2AF81Ek/NQsrUOzZPrHyDbKNjHMiD8WPh2REkHpIsjSvfDkFwZZkx7JN7fqOsNyi
pXSxYmGOsmRIGUEu5rp544OW5sbAUr3qkrUWzxyDJRYVygBKIfY0K+Qq85tZg5qmr3NHZaMCW4sh
uql3XhYlXgL2Dqput/nS0VW6SEObcEF6RcXLX7VP+U7LzQgVDMWZW9hm5+kyqjMr1TOCt3/lro1o
00gviiphWjABbTvZBTsveGqt5oUjEavHTJaRY6FVZEyL0snaUy6JViEdl315m5UpG52DWiIwBa9W
je5Tbc+Q65RvM6ZHqWTPYf8lmrivpNjmW+fQmhncQtpfVomHeBL1oa/MM1jTwJNuiEzqpyhechy8
03vDWKhe2EQJMc2HjY0VvqJxwE7M1kBH9/FrxtKdKe9qTI16b0IhjedAbLyeErPf5ugjdnxESMuh
Zz3VU/d7TIh6ccrMj2JZvlxPpjCYpcXr6EVxvzxLBqYm49yIHvzQk5EEqacFi2HKeViBp/NlrQBE
XHwXUiT8WoulICyeqLcllsOgmxPhrQBz2b4oq3BRv7kYXW2YyfwpYzIS3220dnzHfX/e5z1I+c9+
AQz0mcmsF07mEcc0qHihr4IkTDrQeO6M8yrevgloejXDX8CYznXjiOj6+fFJ3XI/D05KpG704KtA
SW5hPVa7yoit378LfQEQFiGwTqIZ9VazNrjV0Tdd47oxALC9lxYfzAQ1uVCPPoK65l6QxoI3J6e4
ye3YN/zFtdcN1/XtD7dlNdtN+iNjIVNvT1mUQtkMYLk3zoBR3smmjJpThDIzq/jKUhnKkEheUnNF
AUqxboZbJGcx4f7BKrJObGGCB66Q4gj6pBDLUgZE7fIkKco57rX4Xu8S3mpe29+yzq8RLx0ENNC7
5rHaHY1uhdDa7lFogFxZ+YnJIxx9BGVc6ms5z5QAH/Fsbsp18DS37ea90NvF4SVFiwQL6m4ypzlm
mrIwcdaWlRKBXm4+A1m/MIo/W8PYs/iafNhVAehZmC2RJFq2ad9XQo4FZ1hUeFKsbgGwBNbQw/Rz
M6JBiS6Po7DPEkIjfU8VDGxrlmyu57+WmLjfZJHBCgsnU3jYkfIPU5TstForr1wIgtzbm6Lzy9hH
vfBwOAx6YfjL1NktToFZ+Ga+LI5f7j77vUcN0fhlAOe5tXw0SBnHPWwfS5EJnz+swOizKFuexGoh
J4WIR0N2rqt+8djSTdYTRlzTNZokyCQlzfHzfKn7jnhcYhvzfs94zSdv/DcPN9szeiTSVpkXpQoi
ZloYolkChwlayeBkSlCYclbmiiaJAiAl7/0TdOupaoIlFqfz6o2TjazTBcvYa+ZXbiSfJnNAcPKN
GNOjDsbjhKxqBQ9MnXtMIGtwaJ8xZ2AuDouDYjxZL69I1xmSkbjL2un19KK7/g6YHB+P+b55srSC
KJjwwnwyL0iKSH1HFnuFfFG7/nQ+o5VmAP49YJkHFwNJV8Cn6Gvdeo8wM9Q6RyS+nS8fxUSgmDGk
z/oKGvOw5YumklFWwJCSIDuhrmB0/vOQGoGtWeKTAziNI/fyVb7Ff4wSG+++OqzMHlqL1Zk62Rs7
koZE+QpNHbRN0V4hDXOD7W36Ll4ColrU8SkzzgA8CrbpAk4Yf1/JptOvrcUSxfyney6ju48HsKAi
khFS6t3uIjloRa/uTrNAT9b8sl2nlogVFatwXVsaAoLa4THzx8rZ/bxk92SpB9yTy3boJJCVdA8H
oC7Wqp6wd6X9vGYgo8oSh9S0LANX4P6apUrEe5yCiifpK5wBf2hZcrqw5Xdo2vq6GL/azRE165fH
Sv7zwbknSomUE4RW9pQ5MsZO8auyvd0Rbon7mMaU/ERe5DX0D6vqD9ROLGToZnKhEPn1VmwFpuRg
ZgmTo4/JTDhaaEcf0aE0NEnrsCpy0GmM2g7R3Ve+zLFROMfSIlby4taifG8b7mlRhzWPeyXSMtDq
lpf1SUv1XYHqo2IGsSUszrgYS2AaYne20axUozblJY8lUFZ2WDh+YEbvAwYBsUY9XGtW5JnKvgOM
mITxdViTjckM2YmCPvpY6pCbaywmfYN6s6Ani8LaYEmdYvELWV/mjmcwjmFKo8anQN2WkhukBM0R
5LSJzdxg0yyToZ/x3r30KUfXi5pBm4mQPjnnDuPPPtAUFGO2mQGn5f+ff7snRvm7hdIXQdfdpEe2
la88G0uOKoZDO2XaxlIjxmH0kOOlydD8BCLFZu6gbMgqUU7fQRTjMXTPK/il+99P/K7u+vRWrd35
n9b7V7V6fnz9WBQoMTUV1pTGV1BAF7YVmbmrEogXk+W1TXji5Di+OaEk1TeyUs4Ar3qS7N05MfA0
2+pr+5zaTEeZ2Iuf1+abEuX3+B5mFK7JjaNd6ETAt4CngWlndlPp9AX9pkRkOzr9iuMiQStAqbIi
oJXBMe508SgDjwQjZr5ZrFiDlBNVhzsp0lm8vkhzKdIgxedqX6C3xtimO980HqvEhA98T4WyyFEg
xq0mo1ojYYnW78DkXj3sIEYLhmLGjIeMyRFlkbGRN+A8clpA0LCw1KL/IB3W7r+THCJfAvzDiTxH
GVOZm/mVhJ0TiATf/D3e5xzTQTMz5nRWh8VEpAbxjUhRprS7XJUint9IIXOAOb3gxTMje7b1MYbs
pBVavhgHNqnyI4qUmahkn/fzC6pe0eJq/o431+WAlhXfBhrbY0qT1mJEiLIWilddKjFGprWwzldF
x56sxGB1MRNL8OP+jmjQlmLWlmGkxVeUWs8JblOyZIiLxQRlIKSMLxUvR4ZzlZAFeHq8QPWC1bk1
AcJxrwWUcZgLg9TMGojqci7RxPkWHDeVgW4YeBvA/lhyxhzLdkpA5+VogOE/xFcyHyLaqm29yg3+
A1s1n+LFUlp0PuMQCX8PBEyHuM1cDrKigLZsxOWAIBc7ZJiQjhNYmXfs0yGudq2bOhVB5Lm96Js3
z0jgs2CG0tyoT56IQQpOD6zt8qBjkNPhsNvkM3GYl55x0jdDNzLQAAX1kli7GTJN5zbA/AL0Qe6+
povtLyNbACzwwPLMJ0giAwTwNJSEFewso5RLS64Vtjk2mAQcAKZp1BgWy44Mr2PKwpASEv6RhLnK
0XwpVz8JPdIBkaKtem7mdrvCW4BBpsQK9C+PNWM3kXBGeQXDYARJQMAMPfUgFPFFnPUX6PKqwsY/
BFMb9Aa3JhxSP8Smo7mRmhdHPaS1zgKrEidM2x1p6n2Y8ZdQuogwpsVXa86Qerqu1cgkX3AONrDl
WMSgz7YF4P2NwFSMzuafxOPVeI+P1624woDrGivHiOb5duIoTwzvaaJ38F4y1LPCS20ppaT0RBAo
5ggdYnyNZHXAXLOP6tbaeltpwSqLTnQFEKoS2lHgUmFqhnphLlJVFpcQFkwARbIvO95iBty30Dao
AKtPWR47/bKcmRJQ2XpmT/GE23NHnXptpHSuXEsP+WrO4R1gysxdePHWdZnrytvFyV5YOClT/gge
btJqAS9Y1GSqCSv28rbxRLAr6eVibjYO4gZdWs6A8uvbrLiBJ28YZR5FeU62G/MabJhEGe4yaa5t
rKDMgJBLWdkYteex/ijalSsAnm5nTm5Z7h6tmbplvAJW8hfTVSbye/ABNLtwKrOgJnWOGrHnHJ4D
oNpX8QYJvO3yUugC0G62zN50co9oogqHXkiy/4Gb03mi6yCnQS6oyN7xy94CvABSVtsnVBj9P49d
iIlChCyOKVE3upIULgpJnjB2r+hXSPAEDnaB1JxA0Cz80wW9kYMBRBxr9hZhgR/v60C5NlzlNGfP
dUw4G3cfQzk0Zc3HDaZx8RaCaRP7rSx9Tda3tYa8wmO1Z2XVp56HMfOUc3NJSzFSLwo52wyP78tr
i1SoyZAwiylKg2MO1f7kQs4S67Q2qT40BoAiosXmsogW5QdB5ckVM1woTmNe9FfJ4U1LTQ3mhBj/
s2iNo0buGaBbHD+XaMCtmVdznhT6PQYbz2/q5g1VSg2DFVtTh69D/B2CUvGY+YlJv3ualEXOvQjz
BxFocnsJajM/ksl0C5CpTwG69TvMIaCv3GO2z0/KXOIkFb3VGHii8fEqTkaatQh77GnBAjNDW25Z
gS2LAuVZDHmFZH4X9KfUjUzNSLaG9vFYdlOWTxnxQOnNnGt6jSsJD7rw27g6rLOZVP5/fh9NE7BB
I3fMi7iMr3twYJIduPmu1l8N7/djHm5vH2XIsMQGQ/S8glTz/OY7jYgkBQELUPn+VC15R7QkUDrE
a834lNFg0+6Z1nriWO7oURZkEGvMw8xATzuSBCYSihWaveSF73TY7Kqgw55DNffE4HLCXEuk8xDN
J5jWUG8e24hLH1vrApRze4Sz2XPjNJsUruafai1gRJEVyky8RxKWdQEvD/VNBVN898emzkJsFPb6
/uSj9TAwO8aJTUyCyHe/T0kwmWMqcUjn/Wm12txqFEilnJI/p8zQF/qfdWut47X+ijEA42Itj+Xm
AkznD6QiGJZDmJTpiE9K/SMtxDJj7F9Bf8HG7g4hwDR8Xdte9eh4OAgVHqc1pob1Y3jR093xSz18
rbTTx4qFtDmVEhnJQ6WviTKr4/aaomTD7YOn6yI9tLu5m374yFhkDJ6nHmMAlM1RK4OnQ+z0/dlK
kRrKaQ/ZlzZZBLvZDYvTxT5dVwiTHMdad2aOBqAa3s5RW3x9PDPUeMKVBKSIBowETsKO59uRjNR4
UPKhmQ/ZcMs0rVRnBmiwGfBML/rMyQDazcpfTDl30lyB34z1N3iPZMp37eKhJwsPBpi4TQtXR9Pb
dXnin3/vsr2tF+ZaKfXX8pA+lXq/OF4MFoDXtMBHH0Apuyhd6yJNquG0Ol9D3ce8xFNvbX7ntp0a
h9AoTKsx8wJwddaSB+IQUHN2SFyyWvRuiWPaSo7lQKzaSPCVOPiyUBXD6fl5k6/fKv13nxm+7swM
B83Z/hN2oLfYd0jWaER4BxjnzjwG6qpdOc3DCmKQX6Hc0FtvO83+XW2u+uIzNBwrQtxUGtnxCFjM
PfOaT5qz7xOgUQqlJm5SXiO0V2fVeYs+3sRfAyzbArB8rdWZr8v347Jzv5YAln4FjM6vSGcG8FOP
BraNAlUCg1AKf+u9GIl/ELUqiqQB4pds2eASdFaXx9NLymMys7Y6QKAcm1RXGK/GBMoDKpQiIBbm
KMRiZIE69VDuygvyunNctxlvBKgr2cUm3WCvQ7Sb/UIeKNKX2hLDV0vXbdxnl3HbJwwsEFEEzOpg
2oqTacAAQQ3T1MfmCnQIbEQjXBYmDPrXnqFcUwXFMRkaKqBQ41KVBnAJBFYdhYb0rbT8V3b6f8Kd
uaNDZUU8KQn6tAOdmQvLudn9vmJm0BgcC9qrH/cu69JOuTbIXyO3TEyYBgD5+0sr+H7Rt4U0PykX
2Opgt3BwWwCYYy2Nxyf1M0OoQDvQp4xpaI37AZioJjJfhE0MR82u9P51bQxM9J+focE9CcoQe2p/
uXZlgkduOax0a73cHnvG4zahCPc0KFvrF+EwKxSwQUBVCmOhr3vTYohqIjlxT4S6U3wIex7UYGQ1
08XXLfKat71SLLM14RXc06Hc/xmHymlWgc7zRkAj2+XAGmlhHTplk72+zvKmJIde7fvzUT6Y/5VS
3Rgc2TwNq0aGIcPvV3CpLjr26R4fE5ioMd6JiM45h0KLNGULChIQjyI7NALXdT9YJ8GQE5189fMh
LVoJBxG/a+8YS2Y1h01kd+/ZoK55EM3SekCrAvxQYNY6ENUSWtXre9Zw4wSg4z0l4p6NjkSKMkR8
IigNu825Mc7nt8Bwd5nxe7exc3T7XdGOvcMzvGcc1M+H4J4udfm53C8riVz++fntqcUWO8uK9F+M
m/nTPBMiaDrSECPBWlIX5hLJdeiVGTqwkCGGYYZHpw+vjzmZQK+4J0JdmkEr+Fk1v9ws5a/DjuzO
cg8Hf9PU5mG9jwdTywGB5xPYGAZlBnsiFUwHwGvySh6Ug3VzQCJ+XQE8ww4d7KeASOeHtf5iZQv0
7/9C8Vt5/fIHNGOqhsC8DxNZnjsZ3FL4Iy3KZ7yilRwE/az+esa+Bd1e6E+KAdjsF2trsJT2L4bw
n3Ole9ErtdL84AJyBZaEYTt2t9qb/8pUfZOgbuBVlNH6SqJrEyjmmfECsPRIZBzgRFHlXmzU5dNq
wOJ1NQ5wY9q2/ck/OU9ri/SBRsYzCyaDeUbUjbsqgaL0OYSG2Hawd/Ych+SU7sVdIyuCJUlYlcXq
v/vpZ9/zR72+LZeUXS5BiMOqsQ3t9Fj//2Ilv8+Ienel9iJc+rQCR+d4u8FYwgkZRT1w8y1WGzBo
kU+9j5buWaFMSYyCX8RnkJ65uWJiK7LRiWXo1jFE2UszWQ/ARM/mPTnKqGSRWHmcCM1YrVLd3OC4
Foun1nA+a/cA73KJCQQNXWesh+0v/tI/IqV7VnuuEtPLDGymviG9LaGKKqpXlcsoX04/oN9kKL85
w24GCXMcyDlkOreQd6bbMVPgP8uGdyKk8Zr6tA9LLSD6bp7tykCJHcEtthRjOdwxd9DSzQo6WExR
JkPqgy7ui6I/yb8kRHP2AquJRdNBzymwQg2WCJlHRRkPQZ7XSiZBRS7ADDP9TXVeYvxmv2cc1UR9
816OlN2YB0KOlcGgAzWEzUA+DOV6Bxv2XA1wN8xBI9Z7KlFGI1KKQeMABnh6xga8t9tbcvrU/yAT
hZjKwFJpFvYC6zmRKDuiATwolH1QjHWsb9xUNt6UHeM9Ydl6iTIgkYfcV5NDO84mCmsnfYHsGnr+
MVywUi3WPZ7IrtwfGmU/qrjiu7kKllYg9wZ6gX3APmnbsS4oWuJef+0/PjjGdu5Jc8/zKvJ5ALAV
b8HryAtAZ2cF/x6aojR6dgZ4y2MbzE/e6NHvU5oILMWLJ7W40YL+jLaqt7fdAhkbrDNpMDJoYAyM
daPJjf1h9EcEKVW8YoxpPg9BkAAbYryfBPaGrVqsJRHkqj6iQylgIvGc1DYQnIQFZ93LY7FNlMOg
CyMuKM3L5TJVZslNbKb6jsmD9XwJDD5XewI+PEvzJo3giBileI3SV3I7S1EpSJA2QLKclZiYtkff
FG5+zkjL/MafZUoEdnLkkHYw65/EHCF5gJlDlu2bTFGMaFHvVCv0QAL0cDCaHe1yF1l/YOd+sJwL
xr255exGHNXJ/x2/cAwdyXl8/BPp5rvjv9nb0a/7Fdc2CXGWn7FKl5TZ32LXPhXOwkGmdT0YnWlt
t6mZ2i6iPBZrE/nGe+rUK6WofV3zGiS4QifFsEjmGPooMWsCdGCj+g2cEffDPf7iVsw+RYYi3izk
iG3tMrvEPhCXTspOXUjIZjJ0Y9qfHukGdWnL+TCL64xwZiKJDO9zh5inRga5M41l7/6LhPG9JKlr
XLbAqQJYFUllAQ7Stv/X+JmWZCzN/WOdmc5ojXijbrGkXUTlouIWw/BZijF3Xo3lfl+/Msgwrhfd
y1xKopLHRIThVedea1QaPGzCMniFFWgxDDkNbNdpRZ00JFJemZwlud5yV5x/tW/oeWTZP9YjRdez
ruE8m6cFIZXqz4Ver21pjddeQZoWk9lWfF4yw+HJXMr3adFJ4R6QSwDewWkhW6SbFTbmlUdtw7V6
xeobnfZiRqSo61wVfJNKEW4VohISlHwChgBOhWW4X6s9a/xoOjk1okY9+JwaDbzkgTETOfyNnVoo
CC8Olem8Lq1lrx9dhA2rj8dKOe1/IluEyUFRBew3ZfP59irX+RxRpQAgkF1+PC0QN/ALHdsODRcz
BF9f3S0TxyA7/Qh8kyWHPLJXeSDMcpW/kT2fdxjWBPyfBWfbwG5VONvGl9bpOTqFOBflkhnDmE3U
FYhx+aZOxS5h0ygJX9Y9Oq7rdXR62yz0qwH6p+2WNVb/lxvyTYvSoUiIa18aQGv1DKhxUu8PsWXe
wfruNWynBYf4sWj/orTfBCk1KnwRq4xIUEsiQZhN4ArJpoO81F7eMmgxtYdyGYVUq2RZIa8t55zR
ALwhTqpnvzjW9t2Cl2qZLoM78os/ncdv7qh3qFXbKLoSrxgvrJ5CZVDDdt5Lh4n395e3/JsS9QIV
KVfl+Qym7bn+o+gCbsfCubgDPPAXAHQO2FWLeW8Ge395Zr+JUk+RElT/SXJWVm2uApTq1bXuoDG+
MYwPabH3zY9nJs4EUcG/yxSdRPeXsa4DsdWIj1maJjbLbRR3hw6iyrw6DYO/v3jn/8efwtHmJlDS
NCUxxpu288yFLiIXbtwiXVarhUBE9YgrysTUYYe5qIAEhaZt7ojrfEgdO1y9IfmIzAj4W68td24Y
R9cEQIIbmvvkFyu1NZ21+8fUKPQYDky6kpbK7S1Gk80p1JEn0Ycl4nqmbInsHjFMWZp2pmB/Q0kU
FmNM6Mq+uAh81S3jxZBZZCj7ogq+0JUdyKixrgVoVT33hvAnxTK9JMT/kT55uN2Vvrio+IzFH8dZ
vy6XiFeOlqUvAtsz//x5QT/kGV1O2j5bGx8egtnl0kJY22SsMHo6cTQ6AMpEzWSvijySdTaBh5Ev
MBIxg9uwZ5ilad/uW68psxSiZfvqkWRAhv58Y/bG2cbeZc22E4vz6IApi6TML5nqk9B2WBSmpxOQ
osdsTCdSRsKizE/r8zVfXcFGrCOptz+jV4OAXhzQJ6zXuKpbywifgAlz3K+Y8FLTXus/IqTLpVEu
eRpHIrcNqFaGZnF/jKVfM5xjhllXbvoy8jxitYqjK8kVAZGF+FjwVp2WgCRYpXHEBBmrtMIw6Qpd
Ps36KyLSCKmw1VtB5jbgYB2egKav8/rXEhiex4gRA7NU/lY2HrHY5NeAG241Onnpdfp8DzsgdYg3
zMfqwiREWZw64PK+JuFu5niveO4B1+kemYrx2FdU6AbXiLvGqnCFYjyvcgxMalvuNTwmxv7mGz7m
aKJNbOwZYtTk/ilsZ7wfSjOiHc+bzRxPfgoQPgfbU1zUbI+GK2C5L0OKjHeK7lGKJbWbaxcIcRVg
VShW3/inPcs8PfaaAO17z5YPaMYa6xxI6S3EUshyl56/iheAuCKkYOJW3RZZPbBTNw91pH9BLXSX
+QUaf7XNtxXa8De70+IQbj5Pye6AnqFe0D8/dd2o0GQJ2AFtvTrGx951WZJluMIKnTyLKkSnF3L1
SnN1ftvZp6c2xTki9aMsEoPhDLNuwy0SGLHdC+GQFITtmWvnge65gJ8hoFKMw2S8AnT+TAojXwIY
K4nYZCym26i5PiQmx9DKvyQe/zHHdCItarz/FEJs7DFBgVszDrrxvkRtHXeP5YIy7sAtNB6JbvD/
z5CsNqhAe09Al3h8sVmO5+3ijyi0NbI8lYxb1jsmEkq7RWTXqz+w+qTVl9X0yrBYdDbumuTSoF6h
CeHys2Bj/rI0gHI2pDwV/ILUtk30sZLnBH20jkVOBhWx5/9ScJTpCK5Jh9cSvGBs6e2EfCbWyN/K
D6v0NyudxGCMzpBd2njOtXPQWnVf/Gu5/WJcnYkh3TvzTmfGmiZMogvxXdP3DXpvY8NZ2BvRsaEP
B99BbVbfWuh2x5p6dB8xVJBJnApI8hl6Y8sK3GXWGbn805ttrsTNvDA7Y8gtr9mrO6N/Mffu1zHZ
RBlsx+q/NFF07qxuInlQ0UYA22EC0gyuKnohEvwxeJ0uMn47krcRiNF1Ky/CHMt1yEmG7+ixUgz+
jJYuBhWWulCRCEKrKLuSYLLIjNyV9ezU9wwSDMMkUP5AHyhqyMXo6UBoHC4Vx2WZCkYuSqG3Qs4v
WiT5FSicN+mWM970HIkhwOk5swXjJjOsEt0f1ghi3cgtKHUGcGPXvh47B+dpWx5Q1maQmj+OVG6x
+ej4/biJuw42/WSanawPaLDW35FODBieLkMBRCpxkcyKpg4HcISILgMQFSIGkVHlZaS4AOh17zoJ
My5Xkx6Zys7AKKq5w74SX/9EUKtjQGeLhfao0VfA4GdBLE7HDQLg9zWst+TVm+KMZMj7c0/xyTuv
uc92bJ1k8xPZEgslbZKyaDB4/fjQJn3EET3qNnnXWVBFF5yZpK+urvYr/v3496cjrxEB6i7VWHOZ
YIYLmo4ZCPvtNyIvlOQSXX/domC1X/07LRwRpN7Ji6DEauMRCeqLhePZaCnSPas/POZr8lqNqFAP
pJqnl2sWEt96MIHswDLZk5mF0c8TCzVSg8BPkkAryFWS96GT6Le8PMPKsXSNdpSBx/ofj/28wlw9
6Rz/REy8NkrDPSI9w+JpMtT/5on2lLtBUIOOpKiD9W8cjYItSCsZ87maOX+tWOWwSRM+IsbfC1Di
tAvP/y8xc5PY3B/XZPEzae5GJKh6QiLHmhbeUo2iMT+8INWOKJHlI0/ACsJ5GVER7xlpkrZKQwFS
S8w3gGF/XjGwrlvhAv0tfm49VmomMcoaFH7X94IKYub5XK5TfdUZItombfGVU3fFwq0am0GRfP6P
qHHEHm0eigsP4AtQJMviMkdHilZH1cKVFixtZx0XZRcAWA9/lnS7opKNKRb0CzkS6r5rVCwQG2qL
DmN4z4+5YykhZSRm6Ky4ZDW5xWKpz2IMZjDrPiz5UYZCCLW81YgSXhbh5rrSjCuaa7+IcxfhX4bK
TydKvk+LdtWb4SoXmgZqzxsk1yFCoD6ZB+AI4A/lHzK8CojLRseqSIYop+ukI9LUixzz8SzqNSgK
VlMi4YxNW0hWdoZ2zHe+3j/96ex2OSyFjR/DhXbdxwc53Swwok6bk7jI2pQ0c67e0s/KlqChe9V6
Zo5ZM5SUdtXFoff5bICABd0DCOUWC3X59dI9hqyM6HSWZMQRZVdCvta6SCS6uSG9c8B+jHEXlihu
AayWIb1Jj21EizIrYiqkEhfAByjNc2Oh1oSHudYBi4oZMtRhGNQYt+6H9575WCtETL+JvsDfPhy3
xQHVCNTvsQCOaZ8ZLzXtyUuy5M3qHtQaY1PovjV3AA/NuHfT9aSRAClDooChpiDp62aZrAFU+iWs
pFT3sa13CwTqL6YPxWKKsirXxuO4UAG92+xoYmpvs6fHp8TyC2kvfogFwhRI2LvUQqap1f+g/1XV
t8i37l3h9JgcQydof15VgZUseIQhQDXPtxddPrA8adYh0RMbTdj1fE2EhhY0/fBJ+vQthAnWvmQ8
muS6PHgzaaThTNYqRclBaIO9SItw91hUrF+nDEMeCbygkqzxSgYCUbV4/OssS3rDrh15tgmv5ZeK
x883Rrc0r2TX3J9hWSyMFctFn7Y6MiIpUSPbzCibHUpoUyoixHDqZ2NijTbQV1n7SojP8PMkvklQ
LqA3k/lMvYCEPV/xT4nOM80LiwnqNKoBw7CpB68F/cCbTfMWmUJu8S89tmZijwFakpAvYpzQ9Bv0
zRRlrVU17kqhB0n+LcFyqvWT9bo03MdEpmMPkeMIABWgrughjPmgBvM2b4jfl2Ij6Ab+GJpWah3D
QRiSwzPE8B8mDcCIHuU+zDshrckc4Gn4g83HhrCE3XzM0vSLOiJB6ZtQtmHRai05Kgy1o5drh0GC
BbKNyLfhYY1ZJYFpbwyI3IImaIBH0yiCUtWL2UBQlhoj1cNKH1wCbkC8srfAVMOV92d5xABDaF82
QrTas7rIJlVzRJ5S/l72Lm0TgPzO38NFAcT8Y4FOJ2FGBCjdnwWy2s49oFYJerDeBMbOjszm10I/
cB9ox7s6R0wmJb9YKZjpLOaILKX/ELbi94N8PV3NQU9/hQ6aXasaXi2Dv0mVHNGR7yO7i3adcamK
zRPPzwpOTTX7XfHyWIRMXqigh/T51UoBXlamt5z56EFB7Vl6/WCQISfxww6OWCGqMjLq2G5UBiLZ
2lEcQsArH26NhKgbHXsWQ0SnH1EiQh1RQs2oS5QUDEUtgGvqytDt+NN3fGnBCq1u9Zq/k+LpBile
UoNCHqB+K3Rmyp8xD4Q6MXRKH9nzLNCBtUxw+QKb236YeyXC4PJKYqjItE/xj2B5unPqEtZV1c/J
OhQzyXUdXXYX/XI4HpkA2QxN4TnKmORxO8Sah2Udq7xdoXyVwna4ymL/X2nKT8wFoQ6GS0SEuuGM
/LUKtwmwMXoFKTrPUnJW2Dj5QI/kR90xrVM8uROBEZd+hbEePi191ks2bfZHJKgr5mPzl1JFOCLM
nALjJV7hJdOBuqws3wXraDIHdlgsUXctli4+pyREgmb3jgVVJDvcmVer1F2Dca95Fi3qtrU+UJ7V
ELSeTQJMmlkAKzaz7eatGQz1qGeL9Tq3GlveSSUG27F/mfGmMujflHZ028NSTqWmglJezPr31oIV
fqyOLAbpvqAmLfJOi4kNPp+95SK0YL5sfoG6FYnwzcxduUvZdg2TGekTzXtgXegGoSvw+8JMI8tx
NvnH4qqfmk9ft3PXEw2gBbrS6TGn0373t5rS7UHYBooul+uNXqZ3VgAg13gt2xdkiRiUHr9rPF3C
yEMJS38aKA1xS3oD+4vWufsn0UnX5/Y9w/Y0k+HcTTdhjJijnuwsk7NcDHHNM+tZ/KqXeaIvmXM+
j/0d/pY8HSljooVVIw7wdzAdPfsjGtdl2mKp2GPpTUZfI04oa3Jt1SGPyO22D1+Pf5mpAdRlVotZ
dmlrfH8QwNnQHdgNNAIhwcSaoGCoNl1XaITyeo2JoOL36Di8/3c2gS4jCBc5FLgeEtp4jq3YKcPm
MU6ZbrRRlbgIRSIlNIHFKDC/AqHq8UEwjpjusZH62dzPMzDgLTAKUDE2WzKiAiAJ33tI87Zpe6Uj
anredEvSmluvL6FdJQZg1tB3uD8ahvW6PTi5xLr5k5Hjt/LS7TYAsOY1qSY3f3lW9/DY8878YA0s
ToeOIypE/Ub3UMxbzAKlYBBAinP7jUyhO8BNRBofSMkGs52MyOuBob49ISNywHcIuzAm8kzMstYN
XocckbVEgYzp7rEESJRzRGs+8zGUM4Mda0ode73SY+5Gz4N3DFixB8ti0kt645lclw2xM6VdbTwE
3aXDRguYTCN+nxRdLuDnmecLDUTXA6L7pdgUrW5gzRzL+jOuLN3fc7lWvNrwiAm65UY21KfYaFFH
wnBPb0JyK+GJ2ezI8svpCTguFrgkFUFScZG5tHS0trsGNkmy2oemwZ5GIqSCbE3iIizExTl1kplh
AdP2+CF9oLBD6lUs35xhmOj2HakTuKGooX0xCivhc4t9Dq3ZAoS+BxBXqav10uLsx7bw5gw8uF0C
9XLHYZz5XgKaQgOEh0Oi/6mBpwN8GMarweKNMhpZI/DiLAIct1broadXLKM+3WoooZsB6KKqJtIj
H0XYthdeIyDQGBu82LNDvHk1sDFgeQxtkwmSN50+H5GjrHyjZGqDrXckoU3Gy/bx6qQuxD8hllxo
pruMdPfo7hlP418O65tH6rCanJtrKcFmHnYre2HPjOGABX9fTAtPlPqnUnzToQ6r6tNWaGdElisg
KO4Wnon+YQIbVALnH2BnTIIkuH1EkPK6auAN5oEHgiXa8sgwFKb1CMohcVnxruBZwWy1yVD96eDm
m0vK2HMYUGkEFSr5vAJJe9N12NLy5B15k9MT39gXK9bOmb9Y/W+SlAtYcEUddBwOECggla4+rQke
GZCYGJxNP5n/kKHDtgCwZ0NJIoDnZL3pjcFG3iLb9CFZUMWcDWQoy43n0ZupVTNB4iMsABWOtv12
OYnvcax79nvWWAy+WJeOjtn8mKsvIoHRxxCJv5JsG3PI7kJfouZ9/LVtFgI8A1abCdH1B6pJx22z
fO6JagYtSRXTw+KyIGRwxbJcdLymeFha9j+sXdlu40qS/SIB3JfX5CrJsqzFtuwXolwucxU3cRO/
fk5quq9ZWWzloHr65TZQgEORjDgZGcsJvaNQgi09EjkpHiqML73haS7SujbnluHZBoMhhZmGPYpA
AOI15r7i1/umd7vr7x0XAx1dIId5qt4gyj5JK+xfw3qaD8qLNGD8ILYazBo/nJfoMcnAkWRnHndL
Mvc8GTApG6WM0wEalg/nx4/cBoZcHh5eH3Ad+Lz2ztm3to4VsJjuwIocNtivsKBHKssEfYoXkEzl
zhkrrSmF4v1TnW1iVjVsNwXHILYqsHzSGBWvIu1Kx5lt4Eb3UVjgfQImm4+/NPsJrauh265DV3v8
DMEUaTicktScD0zFMx81VysDNRCIx0acAl070S+OfnMYMhXAfDIxiK9jFaE6tN64H+4vbdn4tNkT
Za8cBvL5snDvC5zNtk4FMtgv6udc68+oFYHgZa04pR8/+bydh/RvsK4wlcGA/TA0iinEkHE6ufYA
Yp+k4rxkZ1MKExEsyXTa1H0i0w+DXfWH5LX6idp9eLE+uSuu5u7KqSD6cJqAfNeKnRHTeXq0sAer
wH5C80hGHmic6GvOy/2vwzE3dtetMbSDHA8QdnEwT+vwEH328YBdl6qE1DBqn2wGQwxbEXy9Ai2B
6xiZFRtigLGqhi67RYmtrLz02JwhTOXR6Gd6eBJafPsY8uSYJK8ZiXY5CCXvn9lssW4qhLrYREgo
1v3QSRBSu6c1IqjWec/fYkd6u5gkXjYqMuI9dPvyAwFrIyvu5P4t/caa+/QH0Itn8gP6sIk1dTEC
JFLkPDYflUfwNBM9Mjq+L3LaV7jfkLnGLv1CRdYf6kKYs7FBiq0daULtCi056DcbduuKhLqjqOmy
ZNBn9kQzWRIXY9XT7wfFTuK/QDB5JNdXHmbcnuR/nOJEFuNoVzSfn4MLZL2ssdTxvXzS/WQ7hORi
1+C5sg+Bgwaxg6W5IFjDRcNNss4f7OQHMMaaphhx6kX8APv0HoBADlG/jwhV58Uhc04+PVTGXrXw
XMjnEnLWIOcoX8PDfX+Y9bmJGow1FuliCIYafz7D20VYtrbj11xy3Ln8ylQHxgjbqCjAdiDirNAJ
9L4ksddZiv3wmmPc0WqJuOw5wdtsOmIqkZ7qxBTHsCiqoIBEmiI4ue7CubjkcODOx/A0Yy7kIVZ6
CbsTKAcPBnJNSLFWyv7+J5q9vabKMJewol8HMUMumUY1mKnDekGFSK8cYJwNB6dSmGu4L8UxRHEZ
Ukp0ro4wB6zqXXvO88oPXR5UUO/4w30Ro6GhxjAwQsII04ocMziqDGEN3T7giKgK+gBEzslRw7oj
hk3smYGZKIKoQAztdTkNtv6oEHQeo3D1V8f3rRGb3LsMmRoYo041cje5PazH2nqySIQw93P4P/Rs
z6PtRCADQGEkpZIaSnT0B+NFpw/ZVuwMXYlfPNVmW5r1iSQGgs6ZgAWwKU4RroQMQPR0wdj5iPaC
9ZOAsi7wNT4Ia8j91ByeI3MMhc31FUZ5MbDXG9zkdvA0eg+Hlf+lLg2L9/nofXHPUhiIAnW3mY4d
5Kz7lXlbEjzuRGunop3tvk3OByCT02SgKY6l9FKZOM2XFLlzNF+5A2bdTMvzvEf42tfO51E/c02F
QalSa4qhSmEqdm2rt6avwZVtaZm/SPaKd5KzkDjRj0ErOZJCI2rgCHZHB83lx+K0UIHy3OZfnnMz
GKKMWpUnBjBeQCKgWy4es/Xl5+NXj3xixV0vwvtsChPcdAuxTM4DzrB6l18xE6TIpHHIs4MFlBn+
H5pQDMXbIfkNqKm4WdvZa/r7UNm+4HJIlFisIf3l4mCFYPjoblpPPpMqJuPuTXjdvfC6UudvnYlI
Bl8CcDbmgkgh+lQANPdvQM0v8Oe/cD8kx8fZPuHsjDnC6qLiaB3Ki1k2ZOEor/7nfcebDaTQZItl
dDL2tQqM3yFiNYxRMtAu6o2PPn+eb16L77/POFnaCJLWafj7lWODEZfS/7fu1cbw4H095iPPiSKM
g8UY3+8CE4LQmWzZ6T5chZtRsLSW1JsdyuSP6nHg9Fr/BwT5Vo7xNb2rs0SUIVMFnTARHOy3Q8X2
p0FWUUU+P7mj4HPvaF2TYV+CiHMzmMNU0v7aBdQksKF68ZFvz88qmuEb5C2b5xJbSPtX/pwc1eGP
K0AzDQNt2EhU3ailJjGjhF7yxgzikU7Ag9F4QVQ/Ei1pOdRY+XElqevvMksSLM7nVDhiGT+L6rEz
YykZEULC+MXEen22/Hbty1zEVOlFfU9D5iKXG2wXkRKIsrX3gshubmOdgrtHZ/vrL1Qjn5zXN7o+
OiDPq9UKbYIn+uZAbIFS0ecnWLCsxzc8cnZAAM6lOG9fk7OnhzQ5+xDZ8dQo8Ms2sq8Cah6x8wsc
B7xVzVw5zDXfCiCoEug3hmqbYiPJJFxapfUlPxVrzeF82dkLaqIUgzi90mmVlEEphIQn7HHBK/9R
xAFmFq8XeJZODkuo/rFdxl+CMeoM7UpFgT/E8E4yWPbD1AkefMqJ4vsWaEEbovWYzsZ8Ng3YsCoH
PfntGg9lbuJoFmonv4ZFKD0K1UxIccr2+7iWW9e0bvdy9KyEhDtmcosB75k1A07NQm9ESYY4WtIc
7chd7pfR1sgtpKvixPYBioFlSH4JKgGY8WFFd+jsXnih6uwd/a01m2QUejkS0xi2hU/QO+/YO+oG
D7KHkWgUA+lmos+/e99MRNKoduI24yUxrtkVmgcpcauVkJAFggPPibF/wFffWm7pnfNl2ZRjGESY
kVhA4FrxEBWIZxQoVsI6xk4dkAx88tI88+/4iYIMYilJnUhjR+Whtzk5XLe+DxpEDvpwgF9nwCct
46FQdQhBtfEM8kXUNLmJYQ706gzwIIcuJW0T0k2Xa9d0VcFycJGBMZNHZMCDOJ1BnXaBu3NxgTYv
CBSxJWIgIZjF6aQy59hu+d87fqczoHPu9Q49qQEts/dW8qBjmASog1Sq+CiA9Piy/NqhxhJYmsMN
GTmXps4gjBq0F2FR4zhTrB+w4528p8NymBmw8gX572BcZ+AlUbQQjk1l1WR92ki5JXyWqEdjKSNR
7b97rH2bPJtFLfO80fOUXtLvFy99DjegrjuAc6cniwdeGmY+zPrn2jAY/Ijz6Fz2BSBrA8xyP3I8
RfM12CHjg7/+ywh5ohkT6WCQ8pouQIlCO/6i7Yi3Lk6QN+3Ds3+DgYxhMCWjCCkM2+lu0FGwQDeh
jYc8j0+fK4nBjbaXDKmtYf+Yi7nl/0Ba84As/pqL87Nvi8nJMeihp2EqJ0o0otKDRhPwCVH6YsQt
vAYTHt4aDHhIeZktEhm2vj5dNh3J/ZKAREbiDqHOtihMAhY2wA+UIs/PHc7u6kUFQTAWOwtHN63g
IW9IebXLmmjk8oBo6XMdxY9mZ9336lvn2x3wMhgEWehmESRXmAmyMJjr0yx5vQAVgR074L5aBpUV
gCbW7dFFKcVOaBk+btQQsQR97/Dpbbi2xIBMK0rnVKvg9deV61aWecW2YbDSLpYoXWBP3H3l53O9
3/bE7mRNR2x5lgXYEzKHG6zAWYIbd7N/NQi2MZnLT440ajTsURsKFghosiFhCTxjvVUrqd2oZwgH
ZbvYyJju8vx4m1ufyeYTzxyOtDlfmUpjTHhEdq3oTEjDLAjJ7dh6vSI64b5Q5xKGUzHM5TdmRYcW
jvMtaFiQFEx6/vWDV/yZNYupFMZK8yiP8169xT/oho9BvAVab5SZuJXr2W7lqSTGAK9VIqZdAH1q
1O2aEUusMIxs0a5AvB++8GYxsUCR963mXkgTobcfNYlfMzUPrpFKv9XJ7gS60j2i5HZ4IH3yjJAn
irnqVGPMwYsBUTTrerJNpC96cjkpZ0h7+cxO/50Vsu35uojsRU0/XOBFB3kk2hkFV1oGSHikC7Ot
RNNDZC68GvzRoXGBZlevwuDT2sU4qIGdAWgMDIlq2hVazi1hTcXrSx39uMEtG8slBZmNB6c/hLkP
00jqooZ6nr2xm4ZAOhYv439fyBkgM/r5wglAZ7tTDMUw8bpTsbebJY6Nzgs1XpTY3i5j7BXW+m96
HM63pL/7T/z6FsO4Rmg27cLocuAXJpIwJQ2Os2daZ+FFYxw5rDco4ig2BnVBvEPCXYhFLzEY6ggO
7r5Cs5fv5NxuH3LidnqESn0oQyHcuy6lxxn8AQzayObROwdpgTUv+To7fTgVSVF7IrJUsQHIyCAS
XcDgH3nfyO55pW7apYASWYx71b6v42wL6VQg4xVy1y2Mvqc6ZtsKBLT+7upxRPC+F/33iU79VRmz
ti2h02l8SCti7hJES7TJ0v7k7V8R5y/Rf4yQnVnJFC0VhA62/nICZNkaSvXgpPExLs/RilrzHWu/
jRtPtFINIdSkuKLvR1uwtpFVVKT2laO++jrob3TT5f9h1yVPO+Y2XaiSBvIdCB23L2DCpynmxC7X
6UN6BBkGr09wlj54ahzMtRo2RZxnIrXGk9sdksBGmIdlRyjWvn5+fXEpz+dDku9vxwCIcAlRGlYg
jpJInGzEmr5u9UcugMzGJIYsgUvaRLwlMAZ5vZwHrVYMpJJBOdXvVEddWYnkZh73/T2r0UQSE9K1
UqqEBpTCAaqvCaaNMGm0WGK4nANVc1UoFe2ioqKj/8zA8r3ffUyKznkTNArcWPGO5Ye579/qCv08
6/Djvt3PFfh+k8QECEOtLRa5oULS+rR1P47N6950fv0keOmD/juzeqJyI+MZX8PMjCiIhqnR4grz
wQIhKqoiNMejhlzNy4IUVtVbBhhQncp+PpSb0vvX4OMnD7zm4j3UwETQzeiyIqDD7/eDja/Xs5gq
hUB7xIPVkS7sJW9X+/EH9idwCdlufGAMqPwmjYH/sMyxX3xohVuKtsAyJ3j4D9O9kI+QJO4e5CPZ
bVvb24/60XAxH1daIM3w13hq3f/Mc08fTYLiEqgDRF27mcEE3uJOLdu8jwRUz9YbyakUVKgRVQuQ
6H+ZS7rChiORggmj+28SmY/cCNd4GLD04Jg9oWKr6yDJRDoYzUjX1x3i6hd+omUm1v1NIuOd126R
hGOQCLQUuZHt4EjpqpBu4a5rnYskfpNEcX1ymnl2HsHMmsKKOuRnt+NoS5+vvtX65vET96BEWeEs
tHHybill5sLQJFEywXICXh6Y8O+C60KS8czLYFAqGdwORjw+gAPFwfJuneCGTCxaHUVWBm31lWe8
GSjXf2Svpmclg9WvfawJAY+xFb2Ue+u8PdgdL20414v+2y9kPkIXnfsay4TwC9sVChMg+d/A3sba
axwQvOFoLGIZD2eFqHRLofEBGr2O15A+B5+//Qjm+1Spkp4jAccEDmKVYNIVNQnXIAk33KLn/YeR
T74Hc4EnSWgWtZlDW7y6u4P0dj46z1/VB+95P1fp+k0j5uruxxGhXQSN2pVt+2YDtmhUa4PdZq0S
mUSYAizddGOi3R8RrYeltBtseIBBLF701Le4VeO5R89vv4e526UUN7HW0c9s2x/K2/ih2TkRQVHY
kA7zgTRntA5MTgJn7s03lcp2oywugXTJRCp1vbk+xjupApdbZD8pSy98GJAmwE6jyLkSUO6jr+6y
/gzt67r94EHbLNB8f3W2LSXRw2gwDfyMK4qIyIJgh33gDthPiTXsnxwYpQH7HQtjadL6sMhMLasE
3M9w9yCxu72PxAR3Kmwe0yZKMS8HqY2UetHeBLlIi2cyEUOkxQdrgTkLTFpYUC7MuVuabod1T0EG
0lIw6AhFV0LBglyddFVYox+Sj60blURFT8xjlpHCRpBaeofV4FmPINqx2hgcRhRh6aMeJXvDSl//
pnj1m7UxUFZeitGMNPgc8PSE6hUGorCVjH9vzUSVv8lhQKQoTaUTApwA0kGCtYhd5VOJ0UA5Fi7P
cjn3h8LACObjslzU6WHbdOmhE2K4/IE+qFo/8nigNQ/DsqwJpiFKqi4wiumDGEAtmNSLawcJQQJB
QL8r/WR/4yQTQYxavTz0ZnSpqVr07ktXrfsWASjvi5nrCEXk9K0PA3pIpjVqEEBMazW2e32U1wHI
6h7IzyVANyd+s7k96rMNN48wayLfktmRzUQxwq5rIXnArqVXbFEPPxMyDlYG3+Tudpq91CbCmBi5
1cCpIJoUCSTnYsWA9AAeiI0sB26he+bpNj3RmwVNAqms7CKsi4BeMtmsRTRfq85b7fHe9rzTY6BN
1QNVVUpIWWwReLxhqhatIOhM4FxPc9me37RhocyswWhJ7V3TLVv6FdjgB1ZKTLu2y4Xtf9IukHi7
2923yrnGuN+kMjBlSHmV9TE9w87KtsZD60qn5tEun78W9mfkcXfizmXnfxPIRFdn4yzWpQ6BGG4X
7cumbcnhq/0AiHB3GYuzgDWxRQZCLpdcMM4qlYVNN+8VcZchyUDedeCmzuYI5X5TiwERYUzQOH+G
qNJuXLo6Ma4sDKiaRLNSZ7E/x+vRqndf47N/yL0vnXbVcOCZSvjjKpwoy+ALtqZEpknthz7RCkv7
+cJrzpp7/06VvP37xOEMsDmcqwYiWuu2VhQP0cWIEekvH3yA1iePMmU+qkBKxsCjUxBFg3GJc6ou
Lj3mK47aqi5Jvyl+pZvz88/IXzWpfWi3eA6uaa2Pc5LzTjGRyzjFoLeJWDaQGz2sT/URuRp5hTe+
dUB/HccBZ7IZmjQRxbiDEA51fFlAVEqyo/iISvjhk+Pis4g8EcF4QRqEdWkYEFHam233qjsY7zr4
mcdLpc2/3iaCGB8wKiFTW+WKR3vtI2d3JukXCiaYNaPtdZJTG0Tc105rp0fHKTHL7C52PV7A5JnX
7jvnCrKoCboMm8GuFSYBFuuREKjaSPM0ZWrJFbG50Qk9NNbbZEnCQ0XEfxSWGvySpuFFaAzqbe4+
6JwA/a61Z33tevRnYGyV8w154pijldUiuV4LiEuJ/f4+kq0HNt2MPD773Gaa2dfZVDUGSBbXBS7x
C1UNz8PNaXt0Qd/rBb4Cpgzklbnx1+zX+j5K9l2WISdqqNn/HqVmDWcEQ3iEHkNvcFYxOKYiXprh
9uy58/HYJ1gmB2OShjr8OybyRzquFqITYwH0ylivHA8jab/IQ0AeV4Sy1Wjaamcjy/Wp7UGv9SME
y4XN+bpzIDA5cfaZJhn1ohLpiQtnp76sPW8fgY/055t1RZfgl9VI7l8NnmpTmUxYs7jKiZpdcAbr
0ylC/pS8Pq4kP+AuFJ8L0qZyGCzVZS0M0Q4GXzyGhK5acszEWnoeQb/yAmG9lfwCqlZcBpa5u1+W
0D0hijRzqTH6dSicYTNBgOfDAtyt5AQ6MczMFQMZKgt1BN4nnIsSp+IoCE+uxnOH++JygTiENd3D
kFiJb+0CDEMt79vKvLN8q8UcZ6AXRXehpqLvD+imw9zh/b8/e/dNFWEuJCnIYlApLaCIPUhWdBA9
7bRSPrDe2g+33BGh2ah3Ko65nMJG0hKDOj92X2a2XSr+1Q0t5+q+VctV8+5zh5DnOPRg+N8nyEDp
OekN9PNDQVRVcxsLRrDlhJIBek+UndyipdyeGE5LNId3tvO+8C2aQdarlIaSkUXi8eXq4YLEeri0
JxrP9DkmwvZU14VxkYsSR9ocehsUB6iGc95Es2/ZyRnqVNGJtVeXvryOWCSBkIKSEIJC2aIjeXvj
ARQE2P7144CNrJ/cbzdXoJ5+O7aVWu7i64CN2ThAu3UW+HJIMXm8QHqu0vmbFAY68lFS6y6HhbzY
71lCsI41fBLIs0BQ6A9tun+HF3DSv/jnhfSPYbA1rcEYSrk2cZ5tTUQSLMczbSxAuhsFwi/Ox5tN
rMhg5kcRQEEbCEv4koy1Vg3qWTy2V8sWnkVaXHksnizD5RGzzbVGalNRDJh0TSN1mpmJ9JKxhXAZ
Y/TOaberq+hw+6JmEXiiFoMkhpQ1YOjPYRsnO3VqX7ZsMFJxwvXZOGwihAEPrR966dJCiG1URPip
+YfzKweA6U3xhy1MRDAg0SnlmKU1Pk8PW/BD53ghlWUs9XfRWjUal0DkFqnekcf6cp6DDl9GYu+4
vjiYVC47uDMdeG1D8hJ46IQn+cd+j5Kjnbgq2IG0Y3zCpNFy5VRLrSDtEgEvt3NjFim/D4F1dO2c
l616TcRjaZC098fRQtblSr60M+c+5Zmozji7Wamw0QVMNJfsyMTwoR/t/NXzqioJl86Mfrp7R80E
CWrW6uf4iqOmKYLNZpmAP6oj3sPD22rFJb6b6/SaOh87PhEvxjOympC2GWKCNXaJpZyCVx4r1+wj
XVZ1Gc90UBNoEusSbdjIbVLAXq3wUbYrL1jK+9wf9grdp1njfYeqCrLs8mdKtOf7zjJ/EU2EM84S
J50WKHklInwAY+xmq1lbhJn7Bmme2hksWsP1bWX/V3j9LZblSCgzsWqw6EY8qqWf+4/WEFrKGsV3
ujfgr8qEkwO+1bUml+0QiI0cYO85Kgkvm84tCDbrmJ2NVPiay101a6GagnwLKMfQ2sGcpyqDOyC4
1hSwXcnRLLz99tipfVmuDl/gnrz/9eZvom9p7DHGUlC25+tFRJ6Flm7C1fBBBxnT0ka1mSNrFrkn
spiQxTyb5ajK0GyzSUJb6x1FQqtl5T4374cUGx883lUx2zWBqel/nyXLI5vUQa6ONbSTSefmkvWw
AmOoMziSiTqG/Tke7mvI+XS3dpKJmSR1GRSj3ItHt/dyX3EPAmdxLvdzMfAVn9NxkfWQUC/s61MD
ys4UyzGWa95s2TwmT06OeeTkUaLIbY6Ts5Gxih2UEjEsh55qPt80Bac/EHkiiQlQmgsm3NXLICKv
crLpE/EokmP1XFhL48H7YVnp1j9kzgFhH68bYx43J6LZeKVV+1TqGyi5ft+8u8drRbAkjViZHxHh
tq7c58EWzwcYqB7TcxkoDbTFuaqiJVQkfs7XdEb8cG3IIVm1H8XHfauczcFPvYBBlEjUI7k0IVPw
8DRGE1PvxBuzthaedSlXmcXPJ80Ggt8Hy+aTWrnP9UiFmb6AeyWy0FU9etXy8mHw3nM3l7pjPWwe
Kan/fZ5qAe4CJPtdis4v3Rt6Vza5a+7V/a/9EQvj2ufBX0RoIymWWo9CDu9hSc303g+hRzLxfalo
lHoQqS1h9r/eZm4ORrbT7aNS1khU/DlfleM3LP2EHtZ1kSXw0Ab93e57szTJBRnsdY9Iw11pHyhY
cSTOPpEmX5UBn6xuY1MeWuqp4ha7a6+3RiXliFXkvOetzDtOBn+kS2QKxghZlVO7lGf/lD9cLQN0
twXBqJXogYPrbXCcV08BIwwmMLDrElUQ07bXvIPmGTMDUKqkaFoUwn3yB2pjHxdL29ZwWO5Tjep0
z4QYOBLRKH0OTOgMbnDFA+sdSLOS1xJ3ZO5Y/629MkDUBKKIXd4QlmTWZu1+VKpVlp7xaKN3MbHi
vyEt1iYgpDAgVFDqPU2Aua4RHeJBFRPTwg3pB0jz3LfTW7h75xzZ5Xfl5aqoRUxvlBe7WEXbS4LZ
oOVym2MJ90IljWchSFxnVrQBYWK2+eT2Tt6WFtz7BUykE56DRNPaK65pd7PGIo3N9mJ9xCRdLSnP
tpP5q5JI7tvzgTubxAlBVAaGwvNg5F0IGNrY6Nq8vPIusDkyjul3vP37BOeCTsRWRrHDd+zcDTqa
ZLd0i+fedEwH/TV4tR36j9yyOm+FRkHvZ2c97Z/OXou+xecITC/gcfBGT9g+dg6WGWeW/zL03vB0
3wJmU5rYsKjR1xDavQXGZeNLoy+qq0CRauFjzDVbDvYltdXYXWSkX5ovqxqblNc7XmJntjw7Fcy4
8NBFZiOGN8HCTiV5TDAWcNoIV4zor9o3odpgAJsHlrNR4VQq48tVmJliBUqaI1Jyp+3mvE9DSzyj
50rhuNZsWDiVxHjxOW408OlQSSa6oRUrb6wOZ7mSHXGjv93/irPdghNhbNMMaJFbpUghbI1BlbBy
0/doqx3Pkd0urULHnVM5PtYdne1H51G2Vrnjw7E1nfDuPVqrZL15+jsYbxYiPLyLmipdR/Zin12J
Va4o1819fWdf0lM5jO+KYV4NZ3OEvhg22m4ra49FQp5uOWSFu41O8SYWr4o6hxdTmUzupW2KLqpG
6Da01oebIAuPtt7VubHu68Yz0VtPygQ2KiX9l4mum4PsvYExbmdYvJuaBiD3PhQTNJyTMdTwsXCA
5nazSTGxi77OyKTNj5/88h39HPekMSCTdEWlRQGkBdg+n1irVef9KFc7jvXNhXnTD8Qgihl3Td6E
oniU0uVij9LsGFnBgjcXPDdGok3FMBCitqbU5Qa1vRd06WzRpbPck6dXrBDHMO1hzecT5n0rBknG
QUwuSUa/1bqxbRX0AM/owt1WbqSiS5ObVZmLXSf6sf0IQ59lmBOGOHDtmG6+RiM9VnigT4Bj53Mx
nKZhNkZTFUlU2dhDHNVIlEFAdyxGX6dp3MQaP/rIfl6hmp0g9uBmcOYi5alEBp0asVhEhSgjalzX
AQkXqN3jMYlM2G63eLiv3awtTpRjAaqMxrbtqZHgFJXcUnGIL/dFzOLRRASDR7XWLUAWL4nHRUuq
jfoKXpbWil00Lt+XM3+TTQRR+5wAUj4KWRJ30KW37OypsOqa0GnLNZe7i2cRDCg1YaR3QYzvs+4C
gih79YjFrel2d6AcM9wSzKydT9RiQGkhL5pkWCi4q/Sf5ZsIPv+zaKeCjeQJl12PZ3kMNEVR1yj6
zRzW7vt2JBXMAaVbDMFzXw88tRh4qoTCxBg8DrG0wWUz2oWnPy9WgAleZY56yx+gPjk/BpYE8PsW
RqPSjOGmO4r7lWQ/05v3vvXNZp4mTqsx7VFFGddGnEMMEsqKd9q8v2+XaNbHGscHB6XAZ2sdefdF
znYVTEUyONGli7wTUlgGeAI3NZ6ykhPVbvK4LhOCx9B/eZAagxW9UbeyKUDcy2lBlCXK+miVuK8S
B47Y/pJIr4ZGTCAiSkj/S0C7gtVJPIuYvxlRqtXp5K2umgwihddzL6UgbMWLKvBwNy7d5a+n2PJw
MYKix8KOR37+bDbinMhkwAlL8ZQmCjV4MYaE3ruH6+MCDO282O8WdP1p7N+qMdA0NIMUVRcqhm5U
752RlG4ro4MObTO8rhYKBvdkMcB0rvvOOOP1cASXurgPyIr76Js3h29tGDiKpVoVo0qn0Ie3yWlT
OZshAiervFFO523pffn8KGYe3L9lMriEtTE16MehFdKNp1oiTUR0J/sRluSAfDXnbpzH229hDDaN
UqNFTQYFqbBNvLzvTbNpYu0fo9PYhdxD2ydJKkMX3f1AV/F+v8x9mg1HC1yBlVkWR9xs+DwRx+BR
aSh9MKoQt0A0ceqd8pCt6xcwftgcQXOQrqM4Sil0FfQxMnYh9FGeXdEGgWFPO3h7OtugasF0G0fK
3A01lcJYwoCG+vTcQgpKCSaS+gpxZAcrxjjazLaGTuUwRpBkVS9fK8i5rQEBJcVxidZQTIX++IEl
0by+yNk+zYk49qJKpREs6meIA0OL7YaIJ47uVictmkc21x2aFXSypV39ZH95uz6VKnlyrg819lBi
cNTPN7vqFaw49496Nsky/U2M5ZyxZbeKLvSDDvbmiDlsgg2b6NYBIoOy8tN84PidModdU4HMXaYO
eiqjxi4h+pC89EqUd0QH5y9UGHpnsyXxZl9YmXtc7vdgQx+s5AU5PtUCwfbZRE+nIzpOTh4t1M54
XG5ziDD9YczdVKrDQqoL/LCXGm0gJp+Vbg7fpgKYi+iat0U7lPSo3c3FygQie//Lfye+8W6j2fTH
VBZzG3XmkF8E6qfoFsVwGzIgub08ghZVePuZvGpYh15iKPulCni9X7xTpP8+eQooTT+oHbVxGfu0
zcfMuW+vs9nIqWIMAEnnLLpcb19pfXqPsE93rzsPsNYEW7T5aYn5T2aakoltYhgyZ7TphLa55pjZ
OK7BD/f+nttgJHFM72xj6pQDenM3rq5/i2IUA21sNKg5RAney+ZDOaYuB+1mG2imEhhUHdUGI8MZ
JJSHzkHrOyUD4HydeeD+VoIBVJOSq+shRNjUm7GZcom2GX5L6GzIP1GF7QkdxlKRE7OjVua6180x
2v4iP2nfEYYqv66+n3i8z/MfgPIf1di+shH8LYMwtrgrThsXfHlAKO8JgSudLOPlIWarLlP9GJAM
JKPTBhH6gdTgWOxCEq6yCL3mBBU6DzvsrENZkS+QVi+eaHPvJ8cWZzOMU/kMFtIxlGSUIP/qoY8A
UIXeTcTmvBuRmgMbx07FMIioq40ejA3MBYMZFxJuGlrF4Njkf4DC7w/HQGFmgCkgqaALkhNYD0zS
FoSACTm7duk11uoLc167rxjM7hxfmIvJpsox2FEigq7bAnJhLkBe463zhY/LB08M7wwZ3LgO/wbE
tW3sTibZtD8aX2nQK5bgq4E11qM9LRzd5t5UU90YKDmLQ5RJMXQDYf0GG9QKEv3gKcY7PwZLNC1I
y5JeYQXJnhTUJW6TVTzrmA9H/rEOlmpXreu0NWSYIOxcdZcf6QpN9OMDgjDTgntH+8eV1a6VtbTG
yADnFDkastS7Wq4ugPiAlLUrrsOVaVVu7K5Bk8eRM38nf+vIoAkKuFIrjjjJNeqLQ0P6BW1tsJFh
Av3hx7lBjZq/5G52MGFiIywJ72gOgmC20I4yXqEj6EYyh4VSmE74+eQ9vDmRc5tNuHCfDxyXYOcs
hVK9omBMz3UYbXeJhj8wJhwWT7TdHWzD3Bo57zsyCJP241UvZJwvGiawlFP2sXD6YqHp/Y3y7Icu
+q2wbPf+R+XdRyxNbybpJXIOUBLDq6Dww117/OWB7uTBwcw470hnpRmiYKiyIuKdqSlMWGcm50WQ
UhU3o4vEDXoASGW/qt4KGqIZlnC0mzvSqbw/jrQxlIw+S8BitkJK70KOaNi2rzJRrUfBXVmYpDPR
nsLLrMxFYRjP1SVVphGfyjyHpKyMuiuW18Jo3fZdR9t4yXP7OeucimC8UU2qWJQvIqzTtrcfvXvg
gPNscDQVwF7eoxlKagYByETR0B/NEnjVYhzIwQgGdtFw5M0h6FQcYxqLoquaRYwjM2rShegA/8UR
MNt5OpXAGEOrRgOmISABtVzU0z7ImUZAIIC7b3RcOcyNDSqpLmg7yMF7+wTWw8g6evoOoQ8G7Dmi
6E9mI5+pSsytHcXXDMmnm0o2gDFzRQ+MZ3AlXp5r9sE0lcRc1W1dRVjWOVJwQg+feAG9ttJQ5I/I
CqysNp+pfC44mEpkLm5D74oaqQ58roooRwR0/BuN46ZsJqVoyihVe4hoadscYkdE48gjv6JzYff1
cv9bceyb3QmUl5Wc6PGAA7w6UewaInfLLgcR2Nx7UV/NvKfagNchAbfPyrd4lPizqa7JR2EBPMvP
dQUDpwmB00mzFOtIgAkPTnx8xM5ZrtnNZvqn8hifVdo0NTqKCvZJPAlfBamXWzRynj2lt0ZM3/ir
QiTPVUR2h0+uzc/fHv+gOPtsVy+jMvZXKtzusQCH0t7xHHgupprqxzrwUF0zSYBbYbLgsr9gVXtO
zk+PPhZlogmYY4I8ZNIYJ+6uwVXKImohp80Afjv3aNh7jwze8ycnrpjNEkwVY7z3UubYySnD3EGR
LfuXn+rb531/mg0MJxLYx/vYgXcem3OhzAYXoOzHBEOrhz0dzEBVH41t3qHHKsk1r/DJwVz2BZ+r
wziKCQ4x9nbcXkEezrIjXqLcpZXQ4q+/2OrPdbREOhfFuu6oqFaWgTMM+RZu0ek/hGX/GDo77RVl
gaEuwhu4I0GFvRBg0/wInTewe/xwrMuSd0VysJAd7JTB3zzoCQ0t6qf46cAj5eWhFDvjlYp6naGP
hdp5gYs+dc7+hWxIHBI5JEoH0u02xW3M82buOTI3f5mmgwzyAGqS2OE7+pFN1xL/wCpVf4fGlv/S
ndmtOUI3nLWxhAcg0Ni4on2ssE1VxR7kJaDqkwdVnMuSXZQTqL1aJdLN31R38x59hrv0KT0WS2DV
/4MjMABSalJ4rgYqzka0dtq8CN7JdBPRCgsS7FEvirG67z6k8JyPfcXrdTCCZ/OGxkiBuNu9pxw9
Z7W6za9xOcE41wv7bq+MWL7m/0Pam+22jmtdo08kQH1zSzW23KaxEyc3QrKyIlmt1Vt6+n/QwPmW
TWubG/tUoRaqUICnSE5OznYMAyvs0XNyWK8DVGELd27F7jOPRIDjGphMsFBmTTOqyuXsgqdihTid
V/aYLFxfmWM2Tu/MAhV5Go8AchtRK2CpP1D6eUU2nfe2TKY1r0UxoUKSladBzXHN0PIECCsEycij
hmCSfDJXhKw+QDYByhMQnlB2FR7oDM+4mIxLgmbbKJQlLBRABV7qVPPZzHbRQIRQgjYecKKJC/zs
AxefDdA7Le60ZIC41kbGGDlq8N+eCSYQn2bkfZV/we96Hd5f0+cThTfnDmRNggtcbzbjoaSZoZ8N
A/ITkqNBRXWCI/mFN85ZJ89hYFl0gIZyFASF2k6UnjM3Qis6L0/M1VHGpgy6YICqhuoofP1xrsz2
aKxwuI84zzVhSXEk5ByPUgk5lXdAbwUCwF2KQm3gvPgNUR2C2qPt2vNEsHlZAZ66WEzmoQNq5Jgo
EH2gbSretw8mKbwK5zml55ydnwNvppMziCdW9gZzAaReCquftCfc1MtUDedKbyzG5AC9LKnS7qI3
SCx1PqZ0/B3N9gBX4WOjYVSHqivHgHNiRrYxSFCkkyUXEBr5jeMcF9XvAsjfj4VwXHaLsT5nU1dj
hV4I5/N9/vinJwsm15vG2BapMY5JQHMu3vrsb0O0aKGbKXA5YngmzGL8lE6Qg9rSIOZtrSG3sz0j
iPvztAL4EBpwHc5+8RJJFmNBmmCsKoMeyhJBnPe57l+2/guGOoXZprHPMyACcdSAe/+YOGcwEz0p
L6krDK9W/uigxIuWDHKau2jF7VzF3mP+nqJXcc6P3q4HxtpiDMyoikMiVlQ3Oqd7H6Hk4BDnre6x
EINtCgr0/291y3SFF9Db4XYDNOHl6c/74Nm28MF9cCc9FYxsw86byNuyjYNmfW4BjyLAqDSoJNZk
+wJ0oBkCrROhHL9AAnvjdYdP6+iVTCb92A59HgRxIO9yXxxnm2H1AdgCt3DqLXXHXl+BO8NrdJ6O
j69kqrfp6WPanxWrhUwn8tenzh6J+iMtCuDCUsY2iqnI0ZdJe3UlkLnvQd9i00eLuoChSmRUgANw
mdmPpUwGrFdCmNsehwqwnWQIUW3xKXj5n6KQq59nrrdR6Hls6vh5inrkJKPb7c7fQ7yiWIp7u9pT
YoLHC5qEIjKvRDL3W+kz4dgoEInR05S04+GPbedrwwdEiV2dvGeuNtI13N3rK4HMvU6storkY6iA
7vpn/vv2PzWkXy2IzWUY41Cp4hGKt4S7UIOWsbBnH7KDXO7c4anDtPv8bzFsAqNKQhEserjNCelt
sIWgq2eLxKeOHton+CVfXxC7oGRRvE543p1mkxuRENWKIEHy8oA2Mdp24z+RlUk+Qswg8gCrpqPx
q3UyFgSjavVZE3FowCsFPCQIZcFk9qTvZg2mxcAGGX5zt3bSNF+JZAxIVSkAohN1LHCJmfdt95o6
9Sxy5JhIiFgB35HQSp6DvhLeo8C55GzKozILJUXBTQaIztt6HT2tk7kHlxONM85sZcxWNvjnQQQ5
56UFODfDYIxLmCR6kWS4it87moBr1o+vOvcQGeuiHpsqzenTs0ZnoecBNWD2RGgNClxwPE9l2v26
Oj7GrhhmdgzzHhqz/KyfLbt4At0jb2T/P1wCeIlAGbNU8TIUcNXaNh5jKVakRMGKPhE/jlBK/wlv
6SIGccwzCO54rvh02KP+k8ickVQD3GKgEpep/9n5mBKC49WtaZmIlwaYdvauZDHnVR1bjOU3kIUp
CucTOSnvBZblD4AtUxez1c8/P48VZBKoC2MA/7edzJkFqpSHpR7DNDvf7QtGXrLWCYENVp7BY+ET
2Scrcna/wGM+f0X9/Dci6TMNPebjU0LwRnHiWCru/qX49znMS2H1J1VKaqzfSeZDTzI/e3V42Zz/
oKf/J+Ryaa5UqCnzAB23WHORzE/vWuWROaY339CU8HhzOYu5qPKVHHASG81YYDHaN9jTKMmAxrFb
kzNfV8d30acrESe1CrMwixTku7d6TAddF05P5h3SRo/XMp3I+Kcol1LTlaQszaPxlGPTUPzH32hv
R4wl9Y7D806mveV/p6PeepEdaLfj6ARBS+E1eg1aoCDPw9fno0h4WP//4Sn/J4rxH0/nVE6OMVX+
9aXve7CxLKTERPcz26fLcIesUI9xgXSDHpKYZ5vpQh7ouszYlb41s0Csj/TqHbxPzwemC40kCTrf
FxSZjkKG8vRl+p37t2LGvnRGWI8Gldnab/qiRkPXAu6K8LT84U6S/Ie3558sxrQUQ1vGyQm6uaR9
u56AJlF/BmQ6FwEk0PI5S+NdNsZy9GVfDrEFaU4UEOm5eZv/8hwwnuFgocU0yWzlEMPzuyVtiEFz
LcjaTssUaCYqz3ZwZTGZKK0Qx/NZojd77el2FYNTNfSEHS+G4r2nLKDY0AT6Sb+cEti39dn685vs
MCb98dE7gKrinRJ3WYxXaQ15FukJVXoJLp6J2BBNRLQ74bG5msQruTKMl0TflblqrSjNxctDclif
/M9vgSDGh0OHYaYZBitQmgN4x8ke0E7LyzlP+nSaCRpBURMBX8gsUVNgjxW1UBAg1O6I3g7Os0I1
+c5uXP0+YyB15axk9ZDCMbcQgQCSoyHiz8Aby5nOKF+JYYyjChscaHQZb3CGjTUS5QiuH5/S5ASn
eSWDMYGdeQzqxMJSQG7h0dopOui6pXkEmn+8jmYnhztSN2kAryQyBvCchAHIwnN6OPKscVCnshIk
dC+znLyXjB7Eo4NiDOCxbYw4sTIFeezKoSd1XlUp6CTnQGnh7STdqUeyGPNnjmHWqyp2soUcx4sc
HaVThGm8N5OjfBetubpXlHViVEERu4tPTr17Re8oj/+Tp3gXT+RKhHbKjf6UQcQbSunlviPpYJem
x7XmnOO5mKorOXJS9mYcQs4wWx702We2EM4kR/NIydu0aefpn9Zd3LgrUZZZZUWg4XSAEwmCSxde
RU9oty837zeZEruSRBd9JSkNhDJrTUgq3YOzveBnX4awXXi49vKNV4Wdfj6u5DFWYqyDUepO2ETl
wqi7xqzJi2E/NWCS+MAYAVjQeEm/Sf/wSiJjM5JyPDegjFF2xzddwGwaGqeerV32npD/7W28EsUY
iyIFy0CtYDMT6vEa4PFCCydmaVCFwWQe5Xzm2MNJJ+ZKIGMxyiI4DoIOgeJM/1yutx4KXuOm/gNG
1P+iR+B+J03geciqBUoTWVbZOKgLrEDDWDbcmSyZj55B1OeodDp50WSO+c5Z2r3huBXG+DN91amd
lJS41YDtPjtI7ICvwXpGzQR/cV7IiUz0rTC68qtbYAldmYH5CsIout64qiISOT46m+qWloR44u6N
76045sUva7Xqxh7i6mrVOIMtL0rKIOwY69XRRvf0mTK5OJwNvXczboUyNy/Kj1l6BkgWevsQsvQW
aNHqwQNmFLjzRoHrj94blltxzLWTYsGS+raCsgD8Syf5l4iOvvnjNfF0hLlvedUdwz5vYbx6xwPK
pvokgtfOth9LmUjo3C6FuWVDBbh/1cBSMAEs2knuFiEmIoat2tqtBE+Apx70+G/f5lt5zNtsmHGj
CzXkOcp2Xe0SgYxrJKq45oOjhmx4MowA76nkyxFlf6s9T+HujdPNMljI6BPe/lEvcTqYF8b4nYib
BZfmD+DgVDeLXgyOPI5+s4GJgEma8UR3bf12/Iq8/innWVvOuVyQWK+sRBcmtXRqsSCMfS/jndo7
uuClbydE/DwktAlP93bzmHdZ0I5GNpqQ9bZ2BDTTBX6H8bcL+Rdn3yb8p1tRjGEwIqAqmAE2TrAI
WMbapwhyeGmaicThrRTGHkRZoTaFCSlv60P79jm4FhlPi9apdBrRvbq2Tj5A27ERPpbrpbBdLx27
3FJskbnzP7gEt9/C2A39WPToDaeKf9RJO/ub+EpKgKTHKxNMpNtuBTGWIxFTsx0HvJiU0drpY9+w
LcPOdeJwW1E4tvBCv3ylnK0Uh3UTdkgekqVz6oi5Gv4kvCkV3kOpUqt/JWWsJVXpe6qWGP50zJkF
SsPtjsxmsY4e4DeO4b0Pvm62j4U2zqsADOUizulwDl2NVCtgLoZovHK15y5a8wsS9FI9MLwsBVYt
YwQiKrCHaHGOysUKZU7DdqQnCwNonFs3kbm/XRvjA4ilXIsp3Uk8KsEnmrAAYQwEpJcZCEr8FZp2
uK8l7x1TGZtitEETlj2W58Acb9ckW/e+zfVJOXZYZcxJWJdm0IyQAh73RTYQZKOajBBhr81gKVEB
4JlljqehMpalHgYr7RRoybh9M59L1JBabo5mIiK7PS7GZFRR0QR9X1NP++CMSEWdgYW0TiL3scrz
No8xGGMuh01vUSsJmMNlzvl1nqlnIYizU1SJXYdVZG+FTszF8WTXpg+q5sKzPqz547XwpLFIgDl4
sS2tuuxZ54hvlif/tDKR5zWfwYtzc9kJQLB3GZaiQBQlhUYdzBPXtVd+4CXjZesmJtNvNIHFF26H
6qgBrl/Z6SjmH/QKSEsW2aL8VBM/XIivVe6eZyWuL9CWOJ4hz2iw0MNlrtfKcMJ7oqD+sAY5Bhqt
jghVsrUBgIsWrfYy2dstoKvyNccYc94XjTEecp60SUafsrRx1dHeCXZqOtrIDVN4J8mYDymAS9pW
kENBDMbIQVyUekgmwsXirEiihuGBudcYwyHV45ApIL1CK83b2sLU6Iu2GT+RBQtRE+NmwnjOAIvC
JHdnhJk0AEO3wvr0bZJXKoVbfuatijEhpqFmmahBTG+/HYyt58hu37qoEo2uO280XnBEf+7RJjLB
SiUXQ6LTWPZNk+DfL8cTEWcAbTiDXaua28AzmM8NLj8ozx6zs4RhqmbdINPNjDpyCmxAiCTOL0Yj
nMdGbNogA/NOkYGbJbLdf0lxjqs+GeActxT8R3hWa5tzq//DWv7JYFIdnSW1Q9T01Hgtz+8ucg+E
P/o2fX//CWFSHKWZVecxgJADbc+sbT+z0Q20QSvQIgcLL8/202t6rxb/xDHujZH0ilgP8AKWa1AM
ru3aoXS/vK3jSWGMkq7nij4CDmz3dhJJAK6wx4c/UX2itv7fKhhj1DWymUgVfj8B65HiSBuMuqGp
hyPmUrl9tFmMISqL7hyczxcFqL8sb8R4Ef5C92fzY9n5pjySfmUPoGSh9Hi/8Z6zymkH6t8qGd9m
MLJArVqI97Zg2Z2BHJmb9uUdFGOUjjmAolWNrvCABxodwtsdUNueQqDrfWBPXxfgrfjl3avJeB1c
YKIm4/rqrI0QErVvGmNESBSReJVs0g/xr7pt/dxNMNT0Gs95jYXKxDLR8mDKEgD3VRltnrgVV+GR
qaFdXS4rGa4oZoxSHyngz7CytykKVuFm60vLF8EGMdLqXQcv2YmkIUgQ2lW92rj7bvbK24CJp0AT
VVGUREMDz6LG7HqaaaIRNiHchcY+jE4cEQsglyeQ2YH3Gmxv/fwcO/om4L0JExuvSdh1S5U1kJSw
vR/NuUvDsrBw2tvys3sPVsJi8avERHviWOepN/VGEmMAME4ejqcIkioPFN/xznITgP0C27Alpl15
jy/KlOuHNn3NkrCjmDkymLeuSEsVjwG0OMGk07rM3U4mY4ggWEGrwktnq2h3r8eNsD7rpJvtUWfg
zu1MvEdoGxAB4ghaB1XRmE8YwvO5UgMB7tFC3nyf582RHOdwxgxxlvmAiQbb5LjtedacvkCMgcKi
TVlUgA0jSpdJviu9FvskE4xAsnbIRrrdUvZLPyLy+zPvAk2wt5uWBNI3bK4owvAypigTYj0/lwoE
OQOIQcsvkVZbq7eUbHXM1oxEINlXh39T1lJkv8dHZM2VhUgxGEyDSE88wzXR+3z7QcwViiUrb1JB
tna1G27WqXdc1PZnOBeIsUlT0m1it8A0PK9Pi/7q3X5fbQNzykEfBVooYhvSI7FekhU0+pV3phPG
4WqrdZHxOszWqmsp1KzdMvZbd7DsrvesjUrqHXAbc4cy1i/igmcaHq9MZ5sd8jDR1PKk0wOWF/2X
4vQ1ib3M1nRQnSu2qx8Kh5tI4gllrETUp0I8ZliqU/kCGBk3FFPosW24d68sEV0apqqrKm4KC15w
xnxkU5RJsDuI7m4X2UgoHnj9zhe4h1u1uBXC3A4dLVLWqYKQt8P2r+ctTZtO72EUWepINi9maw+T
yWjb3fqYAQvn0fYJnJ6Y7fvabDbKInuCk/wMKmGyWBw9sDWASJ4XU12y7I8+kR7FlaUIjyCgCDR8
ooOO1O9vOtbbYWr00GOqeDfbLNBkMC4Wkj26mNBehIB4enwOEy4b9kgzTcuEodaAVn37AeMx1OSq
CgIk6Uev64g2H+f9x2kg6bzYCh+8mu9EEHkjjwUaCUulKfrOCvAC5f6xJoBZEt1yUdqWHW3CjxM5
v1W2zLm8Ex6jJVpA1DQUDbT1WOvtKo/lyTznRa7SIS9KyaXawKMBDCzAQT5WOO09CsC8s51o0MMj
gFcdzb9oVYJnfCs0rNMgro+9uoNbIznoj0K1uXSC7earJ4XbugZexdevx+c5MWF5K5TxjfU8CiTg
k6owGFBq8IGBh/Fv4Pje+rAEmNTPTzF3+m5egnlpsQDt0rOeEetEnt8ef8fUOd8snrl7piB1QlPi
O1QKYFosUuf4HD4HTz4ZDrmrv6vfwu6xyHurdbty5irJwPUa4rJVd+BQ+jyBmt6vQo/nIlJFYe7r
zbKY6xLGcp0WGoQ41vZT//sypsAnQer5+fFa7t2Wm7WwrQNRnRvnSu7UnTmLti9PykL4eSyAp5xs
8/RwPBmBaEHCuBU/G4RPioMGWbTHqs7qvOgPKWAoeo6xmWgIxrJA027IpiWLBouskQxZIYzpgN3D
5CNacilR9npHBDr7snwBcdHM1uxXcQn4hBwEiIrPWfTktl7JZ26koAK+PtPO9HJkFK+PjueXNgCh
s7Wf2E/vdGRws3+NFpGLXBPnTCfwG25Xz1zNLGzzY5xg9d3h+KUvcDPP8zN5gc11n95Xhb/B3HHE
K95Nmb6bPWcuIgIa/G+653SeyvG22nzn6wJaoYEpTLHaF7/DN91xID9yc7+Tt+Vqv5krqQy1nrdA
Q6BFzBAJ9Lf01Sfjs+tmT1/qisLg2Nb/UkW83WfmjqqK0RmjgVOuXS93djB+AJQl7ofB0+eJ8h4k
GaKkwpFBroudGNOtY5yHpoQTxfX5lpb+DHQcmKsFiuf86AyEV7OfAJy6FUgjySt3oTiGRiONEAjY
EcAF+tChF4Ak6Q7w3JHLzme5jVCOmyOdNK1X62QcwgJFPvSqQiyqsuuTJ6l+upFXP8Zu+Zx+0h5+
Xhpxyi+62VnmphpjVhggoFVRFQOKfDIvZ938/F7Y1stf1NwBAUncr/2+WifYZct/1raGb7qpq244
Bn/6+lwtnbm0chOBIyLDhySoE6+9zj+DMgl28rharRSQMi4KB/V48b+oXkw/oVeimZtbxnomaQlE
l+4bukDQJlzMqgH+qAi8Hp6dmEgN3KoWc2tkEAEVp5OIhY52l8M0ia8fixr9Os80vc9x/3lrY7Fs
tAiITkEwQpHXcMhN0iFVjJ5x2jGOmXSO5Z3oorxZG4tlY1Yg3VAq2CFzXS6AI0DIDP3qGJegqKm5
e3QMzkszUcu7lcg4nEWUJMekgUQNmdBPb5b488dvGc/2sIg29dhkZtpDwsnxtHlIpA0ltEWAAGeE
l8mZfrr+qaLJGICjolWKluO4Osdc1ES2nd3lyX4C3aAwS+eZJziCw8MpnfYXrsQyViCysliWEoil
CMwU+QsuiuebDiF/yKp3EByB5dD7mfPavXm3noW1SRXDTIcCgt8OlFnA8yRc+mIvAJv8z8pFHLZ4
FZzcTu3Y5unqfTLwVnOYWx83ad2rPUQDbvpJtyUKawr7vkK/jwu4s1ekT55NHks8tWJ3bu3VRjMP
dTaYMRJ1ECrSpn2c7Q4Qxv4McCwbGe0BHNXlLZExNXGUpJbawtQsl3pvAwxpTksqXKCbqdj2+hFh
gW4arTKTyJTVXfQRvco/OooBwgf4E7iAupc+ngf7x+LanC1w3IqJAn2JVto22WB6b92+VSvJ+fYB
e9aQlxc8WauNjGHPjU7gYa9cY/YRkOpIZ8uT7/9/O8zC28RhL40tva+yKwF8igBlB5jJih256stj
URM19ht9ZUFtGnCS6UBoppYc6ADil+efCSFHG+q6B3Qj1PWXd0XuCzC3Ihlr1KFxIRVzDWHEyUu3
WrMRfRTm5kCYspx+CTB4VKStD2FVZ+TxYi8tP4/OmTFIcRxqVdpgsQkYzA0i2o3gvHg7xWlnZUDQ
qIYGPJrsRrsX7tHSWb7OX+2Pj3d4C6P9AUYX3lWiAh99EOOeRGpZRScRr4AO9qpvAcGEL806EDbM
f1vy83j1PKeMzTab4qmOhhr7ngDqtHWRovKAtuIfZ1JG5D8fdCDGWCG/AIrdL6QNYSgffwBvsYyV
0qOkzYdYxaP6/Sfh8jtKnK1krFKtFEoPVg91F+PaEiAAATbNfbwAjv8OfvZb//08Nkfwa8DyaeHS
A0vDCNT/yEZ/tICaiED6doa4qHkB93VpzUWS7zlXh+7QnbpYoqGLqLoBepzuwVX8IAZteIwtC5c1
X2nf6h/gknAkTHt2VyKYEEXoAiNSRiiJaOu26M6e3t8lgO1RnkeH67ROBvRXwhj1r6K4DqTMVDEe
c6BQIXTG92UPxmwu3C5v55hnWTw3oV4PWNbymDvjUnVG03G4fhZvPYyG5+ANTCPJoA7PAW3fZ7Co
fZ9djBAfnd9+bgHw4c20H+vktCNpGQjTdQV0Z5ca07VOxBaMqRppaJ930i2uMkzpb7+EGz7/4dbj
qN97r4D/J4ztoa+0Tij6JNbgFztrJzWRbjKJjflerqTJR+Lfsth2+tIEKmEYHrVLtxIaYYsDF+tq
Oma6kkFXe7V1Q2WpANgPLnHxZwfumpk1o+jzgpPO3jjHxNs55l4VYyOZQwBZ1nztKKjQe7J/drOP
Tcsbp1MmvcGrZTHvKyq2eSnKAo15nTUtR3xu16178p3a9nYv4CyzQPq9ArtFu9pg0nfx+wsUJW7L
73QMdfUZzGN7toIoDCooJuiX6aRd4HutLy95/RwTeGxwJ67kMEYkOaptGwchLsCyc0qYYiQmMcmc
L5FkQEEC0Jm5/fzs8MBIJmYWbuUyJkXquzRQBqzv7bA+GF67Hp83e6o+Nte/n7JetAqvm7qoyjI7
rt21XakEfart6gVKYAXRBwT4wtvRVw9wFeAu/fBIFOlryV50BYRiuoySiyJazOFpeRgUhkglkpNE
wO/3Jf0VOe7Y5HN6LYQ5ua6NUsHsCu1CL/1ZfyUb4FEvs9/14YgmA6QSnGH1XwD4TV3Fa7HMwalq
oQenkYpdN050pKOLAHl1g11DamcGOAsXlEtQGY7/NRmFX8tlXge1aEehHzJq0gwCeB4K9wBUrJW7
BzIP922d8rb+SbvzVZpa6wJZpqs8oJdLeU9Wi24PWCOeoMnszLUgxinpskSLWiqIcugAmtBDZhOw
gSDzIGj30fggCfQH/7Nuojfl1mzHqtmoLd1H8J+ktEvN/v3hj7dO3u/rdTEWu7JOXVojToGYyjmY
MwOFRwMdEadl9BLGxHF4O3kZWnm0MMZwj3HYaooMiciaHtYakoYHYS6WZLQc/Y/tzN8oCN6wwD+z
Z0wK7fcLd7Tf8xRNZTbm5nnfM/k+Xu8AYwQUpTx3g4LvQf7fy9xidn4BKZ/SE97jOHWiKgbkNJqL
R6mXOdEKQDPtOeshSMjJ2jrIwKnzQmRqX3l3cMpDu5bEHKraCaYVt5A0vsLnFFIb1MFeBwOA1iZY
OZq/JFAmzuM/Zb+vpTIHa8lDZpzLs7aLLTIkTjYTG2RMRvDiPVOYDRlJvx9e5pv+JqtMqk5Z8NDJ
K8nsNFHXYv6lGjQNWL0ScBwK9A4RiUSeZjmneVk5AQFlKahI7HaeBQAiG2aPFz1p3a8/gNnquDoL
wjnFB+S1U76hYiV+WPZq1SLvh1eSGLN3W0SjT/Q8xrz9njplg7aLYeWSIbGUA6KVQ+4YGUjCATJj
u34rXsLnKCX7ff8eoczC0aoJOBULXv0/ecz5ZhmaMlsD8pbxCZ5dJNm60wGRubBP7+hTQ+5v8FaL
nlgrDbhghRvNBvRvz5X/oT0dNKCKrKqghbJkgw3xw15MKDSOsUvRfCyqJDKee09bNDSvPMz77+dn
dSSUlIpz1hMKfiOXedqyyogCtKgbCOSA+ojJ1wOIiqXd9wiFe1F9dfcnB67eYvxcNOu54P+C3Pzx
F0x0rt2unAn/QZAM8BwZXxDOtXfMEn1jMOX57aAuDst68RN6w5xz6FORMm35NDQ0hyAkv2S/r6OH
E4ZjM3St7Prk6biTHSSzh2Xm0Uj5uV5GM+3j8RIvA7fMjb4RyCxxSPNjmHYCtAy9glIG6qft2TnO
xc4V9pn/tXgNNq8Ll0Rvl9w6apioYDaAg0zQHPr4U6befFWGyls6Bixk1A5vn+Bh1KXezEphJ4hO
hYfQi38EydWWI94mzybm1pbW4m4vokT8zO1BmvBsboQzt21MBQvRMIQrsh3L9t+XLc2zn9yz4KK5
H/C9c85q6fNzs/FYpq4opoTeXgmdzkzax2xNURCrc7ALTdtbF5vTq+rGnmGQFMnvjWt3LirGdrbl
7PJ9WpqRy+xydTJjLZIht5b85r1agmIVmJu1rcwRUzm7tYjscOqRWe3NdrnjzcJZDKcgjvzX1LV0
NAfls9RWnh7vxn1cd/kqsM9hIzAyzyYczK4J8khV0PNm/FGW1rNmL/a80a/7XOWtkLtEQwHYI1OE
EMSu2RwWxSCH5cnpIld/SmbojDWfjMDVBiJicNqDeUP2+BeDdvLIe0vutI1+CbocZV3SFAn/cavq
Vjl0qZzrWK4SoJK0/d5SDvS4dvIA7bCL6Mw59fuEDiOQueZiqVVR1mnB7lzNmwaNdd1PuzbWo1tt
NtludEHAiaBdnnPk3j9it3JZmOC8O+UBdjzYLZPf5SHZFARECTlJPgPvPTnSxgiUr6h/ZD09gxHi
lWfBJ2/Zv402GG030yIF56AZ7AqNiDVpRNK4wnP2hCcDVuSxEt93XtPF6qqhSsCtlQy2QtiGrdWI
aiTsluoseI6f8lXgDiR2USy31QUQDtFTBDzfcDaiR/gj62jhB43Xr7+Pv+P+EWG+g4lFJXS/F4Uk
BBi4miUlKQxXXtmJc3SO3m/sNiBQXvI4Ru7HNhiZjEabkQCCETMUdk5aAAzrvPLSPzvvmICgbk36
T1UhX7o3l5eL4f15Pk9d4+trcL72cCF4bgNVZdawGpqKVjJFos4aY8mtsAzrYKgFTKB7byGi/3HX
baNDtlHtZGHO+nUvkUXq1nBW1bm1aD5jcK8sSok4vBZ0iYpiPsUCyg8cNfotaDK9veYns2+AZI5b
R0k1N7Br7hmYuUjdRsij8lyHiXVbSKxIEgg8FayeEdYc47YqjVigadTspf3sEuQf9K32+yU7qdvt
58hYGdyxpPt4zgJS+j+xbNdGlxhFU2WJgASEk2CNakxWpad78Bx4KOpTF8ySNSC/K/hDxqN5u5/J
ubeKuICsjhbXnru5p8z7ffK5o/eKoJoKdH/3VX0vtki3oq75DfXql63N67m6D6rpoq8+hNGx5DSI
5zHBh7wtQUt3+vG8z8/1crmcnwBSUW9zqJ5ub4e/u7ok7d7NdhKNE8oPvCk5P3dB79admsHyII5H
EQczJrfbAgYRNWrbHnfPIME6Rxvz0Q5jp/dkoFj9FBQFlwfqN7kDlmKpJmpGlmaxQUFUt4EmBnq0
F2I72pYkPsi2uYjs1PEA6maneENdFHxz8rRVnXSeOO7pZZF4X8bX3PA1p/GseR9yfcj78r6F4RqF
DmuJCFMlVkOCvIrFTknyfTsD94/5FHygeKE6PZi3Wj/diyHnJb/feipPxa1Dx7yusR035yyXjNDK
8z0m2EOwdfz23/9Fr91d3QKrUizTAGAYcqdolb094OJIOR7KqNif/EMjEzFe6jthJi6rAfEf5/FQ
7pTJRK5ERYu6jij/buIvjrM+k47nch9SDh7Mu4VwS1Hc6km3DmrbemrnJ9V5LPR+Ksy6Fco808a5
F1FggND1eSfvv73v+DUdnXQpzUZ70aB67rm2McPsxavm23E354inOeHbC4ROfEzZGRrmk2WJZQs5
NrWiV6Za7eVF7K+Fw7adZSVJGxtJFWd004joRyKS8e8JmOAos7j5rJqBEZXjLV0gFtjv0FFxgwKj
NV26eFNX0V/ZCRFGisxqr2z7X+NPsSk3jR95Etpyw1228sC0Catij16yCYmx1mbxBhDNeET3KXm3
MQEJzDMRIIdoNRHtN4CF7+faTPaO25iTh7mPjC3Qqlx9KfPYlKezolQhvlTaVl4NL4dCVI9onDad
yAv8wJM26jYFWHnLO6sJ/byWzNbw+kQPSmQpqr01l+1jaJ/xBCBBcADJnkyOHjxJR/GLZW5rH4Fd
Lwq3WCo+jVcf68yEAcQOAGoW9k8xdHSv395JfcyrSDHjei8u1sI23o2e+LVF47huZ/OG1pxh+xra
IWa/t2jkznxcWJLaud24XydSer+pPwfahIZep9DjdudO7ZJJkzYIMQzoNfN1Rd4XgJKtmz3wXP1d
/KqFpP4wZq8mwr2t4cgvj3fjvisP+mBBbRUdN1lULnm7K81NpOispUbb7Ado5hMmYlVHzu1yPcTE
2p8+f83Nswazf/Qke6/52dJ0Y7cl9VzzZQ7G932KnX6KJZtIUoqWBF6r24PRpAw4fXVV7wc737U6
AZlSYY+z1hkOyW7wI9dyCo7PeV+FYWTS47haftXGBUBnLzItdACdVi3KFoqDF8FFyo7O+KwUCrrs
5sCkf7z1l6iVMRoYKlUlSZcsTZZUxttvg7N5RE9kve8Xg6267d+SiBo5Oe28dBsnfQqXyveZpESy
Ra+zj/hTsXu/c0X/jLLUeZO88pIpk58EXwQ5UjBsyyZL8ylUuiooWt3uKyf1z47kqH8jzBmMKHhU
SMC7pn+0M9/cJn4P6JUXDPqhhdlWtnAlXHUO1g/CCYkmPEekWfCmiWhkwbQza1mtPjCtsijavZST
clbupW8RpAuuZddeA6tp2CeSo5SliuiqcLTVEtlMw1PtZYds65mUy5SnpffeOj5IsZDixRurY8T8
VmPO0rkyu65q98tsJCN6AP1uCwrKl2E7oLw1hnhoMtKtnNNCWle8QJVegWuVsTDPjkybhAE0eIz4
l1vhx04yjVYN+33YO81hcMXYVWbF3zpH4/MaefRhFaKPxbR7Zy5x8+isM4N3VkWaB04jne832IBh
PBfqeErLblfE/mGENjTfwRazZ/2qeH18Ne5adqkouIEaThy5VJHtQ2z1VurGY9VhtkefVStzZi7M
Rf9mLsK55OSO4BruEXPYpS/Z1qzwT5vWj+YyWG8snoNzt+OotNNcPiZDZAWGknkvNUxTJkf87915
a70WFakXZ7+2S1vdBStTIFVIukW2Wn30/rCMFkeJYyTu7DO6CvBqGiZCBAym6GyzdlsMeXIODBFN
RCjbEADC0g6OLfgNOzROr95bZ8QVeI2QieFSot+lHC/CTQ3DvZKkoteAul9X1rH9f6R9V4/kSI/t
LxIgb17l02elKdMvQnVXl6SQ9+bX71Htvd9kRmpTd/ZiTA8wQFIRwSAZ5OEhScKuVlLusoNUYLJE
551H5ZPTbQyNQt+G40RAFq8unB5Zow4MyVWw8PfnlOkd9O/FGuSDffrvD4JuoCwIfBM9ELFVPBIX
ssdi6B2guJlx+bX7BT63yBiNxu6cwoz3pbNxz+f9Hpyh0dtztXxIC0zip9ZaVmVFDkaACueHvs4U
tcR+qKUevI+b0On3osuh7noG5/CC6tGpRghTQF2B5wM8IkJbKhJAwBvFjFQBDveOpxAAqX+fr4Y2
ZPTvU5o9yn6RCmENQPWXCnoK5FdW7UaVnIW4b/Jidybrfhl07lZrhIK0A5bxi9sE5mA2C4eysE10
WJkog18UDH6fMz1T23Efz3fpgaCI2qaf3PTNHailAVO2Wvz+BLVR8E+3F9ftSg9CI1uQRb9maFFU
MKIJXa7kGkR5u9+hJe3IgvtY2irKdeWhJwnD9Pv8d2Crms4vdR4sCZj+/81ehUPUNNKkUhMHuAIu
aRVTX81mi1zpNJMMf70unM6CEv+g324kjl6QdqyCJVVWhS5skNFhGDr+8vU/eFlZg93vl2ebTDfv
mUpTgRsZFaFMEiwTnSyywXy66ulrYV3TUVMiYGPgbxFjCLJIU0VEjFxF/dTcumN36ZkzsnULclqC
Ju9NtxADz1zQO1GUVpAw7BUxBeo8/Yg2igVCRH6zhFlbkkEphtYqKsbNQAZbgH5LD/bN0oY9BCcg
nkDpVZlyHwIeMtTdCWKFrZmYm1QP70kDryUHaL9BX5IzEw/cyaF2C20hvMjIAJb7eC+Jnyt/JTjR
sdS9/VJmfvqlBxW4WRG1Z0yUe2UaYkWA5nsLj+DZ87j5bcqxh+MoYYY6fjupdGRKuu0iFcXSPlF3
RMykMq+mfsdL0psntKyItoCG7PS09J6fsQB3B0K5STlNuXIMIGjjn+zfkSFgsNdCEDZz3+9ETJ9w
Y2R8CVk1wgDoL693/sYzW6tbsQtucsb238r4CcVuZBBg5mSMoBUv4alx4lfNXKLNmBWAuAmlWgRO
Cl3QU4jPeyyYuy6Czpk+0mDPLdbSz0/6cPP9aGDMMzHBz1ff5Jg54wASqOcS5qIvlb1ZARV9qR7H
1x4MwJQtnzhoT6de/7vWnIlb77mopcVQxkQZsrTtwXZzMaXB7hojuzz//bmgAigRSRNF5DqAJpis
2c1uxVEStJjHC6WdKOFC/W9l8ot91zPe+E4IdSR1OhRt3EFIYOaWtv3/XAJ1GqxSSMXQ4NczPEx4
w0aJVELH6lIU/FAYQFB0twrqLHwStlGVAioPtOPry2u6kmzOxSy9pWkws3bk5kgow96NQgejhfVM
sUsCyq1L7pgLezZrdm9kUCYd58FmIcFaXl8VyGANxCvgf6rBhLd9+X+YxjlruG7kTXp+o2aaHNbg
VsSaQne1U06AhaJhcvO+N7fX7+dLW5JEmftszMsujNCLxL/EtrjajsDALOVGl3Zv+oab1YhBlBG1
xmrIqtLD7XqpFXHxVlJ2fijHBjQ3OJ7dxt+nq8sFfZ5ipr8836p5RdMAWAFWCsyMlJQxUtOylqSJ
OST19OxvE5jXbAmlNCcEcAEJbFCoqKFJ4H6v2qxRiJqhHWEwVGewOLyMfAAty4U4Ys5Q3oqhL03e
DDACaC5RndD1bM3xD883a06vbgVQN8arfIWpRwhAjvS7uPLvf8h6WLqWc7HKrRDqmnhZVw89CyFs
rJNjpQsv2Uo+cGvfrNwlUr2lHaMuCilQd5d7yOIdbuu52WopnJ8XAAoTBXlKZE0pq48aPLC+PVql
RgyZCHVxRUbERM9P5SFtPhll0HyieooXCqr61CpquSVR6QnTLLp3wSzf0o1k9EaOGWqvLwJMTPO/
eeiBWhSwOwGJKGQ+KUUYWX+oMwxnuoCvfaf766x3+nW7N1w2mSgIvxi7MfrD0mk9tBP9LPRGLKUa
Q+YRjyEqSHbfTYnVyRkDBHMgkszvF2Byvr9j0AbERuWqKIpIwKEsRbePmdBpp28+gNppMOsFrZLh
A7DTow0X+PpamxEoz/Xj8XTi9ufvwAqs7yU860Mn+M/Cpzw3SspTrYy62WnrdQmbk8kdQjJJjOQq
A0SaA6u83hsWh+P2LmQvoQW/0RdXPfea+8my/x/p1GlLLR+Smof0V8wCeN/YXGR4K5BgOh9rFE3P
xdRDmTpL5Y/ZWONWLHXaaEHiarmCWA8QFfUrXYO9ZGqGe3575mzzrRTqSPswF1m/hBRWNg8TihOT
bP0VKD2fi3kA+NBHSPlLpaobJm4hp8KcYwwg2nWnZifFJuoiL18LNvSnWEW/Vm8XRXm1qI5qRooh
TMRkACTJYl1wvaN2+g2Aza/OIm+eiXB9Qib0WHG7SeRjxk2g5NwIc/TD1hism/4FbNM3z9/r6+cV
+eMFxytNTu/hG0Edi6FxyKdLNF0hhljIUqR2/x3ivf9QFCtIU6nOhOHs3ekoQMwsHgcOtU8Mu0os
/c+fCOh90PSUbm7VKMZVJrFUqP/a/QK0u9N9sM5+587399eizZs3PiiCCGC8FSV48nsnLvB+nA0J
kkCVxb/k2x59hZfMCezgrVzZlVPp/sr7kzqCsQ4PwMSZmQnU9WpBi6ar9rBpNx9BaRHpkywaY3yE
cIi3AqAN8TnZRVdtV0Cabweb4sgsyZxzyAInsIiO0HML0Nj9wvNOzVS2LdAe+14Z6WpcdaI+lOY6
76wFnXjAQ0yX5FYUdeX5jhHkRMnEC6pp40p6S1eBwRWO9utbAVsoQiYPuUvV9kEV/Xxj5yKbW8HU
4bYq4K3CmIO+bhtauBfoCyHrJVMzIwRYAoEHLhsFJOjR/UamvTiQtm7Zy0aTrMrx/nhwn4cFJocZ
QyOJU5SJE0MPALAE91KCUC2EMZV6UMzyOjeaSWvpWqlLK7IbdFG1X5/v3IxvupdH+yY5VUJOEvuL
6MT1WRrN1h0GG5dwokwD5t8dfuMfN0Sbx4D+ktgxl3JzD1gFDb+voASjikDQIaNCaahXy3LTBApA
T4HBGp4z/VWuBHv6MzD60u55J1gvGNkZ/wRgl4CAC7XwKZNDpQ28nldAEtV0lzq2d7KMxm0tMNR3
a7yeK3dB2KT49/cePUNQGWAxJkpqGgIrcymXZI3YXTTMnvIcWxkW3OB0Sk8E/LzGbp5zBZN3YjVA
wEbS2yXf92i18PXC9PRVkTNi6fOp+jQng+p1F3Zw1XCw22qTGX1e6s2H3zhlc2g2Kvg6AK8YMIYt
/Vwk8368efcfQNmVOudIGUtBfwGOwm4vTYQsT2Q1TmXUx4NkC/YvTDY0pwm3g7lvY7c2emdqzJKz
JfrRhxYC6CrCKFGUf2hCkEC7v56+NyTNoETQVaBGaiOuEL8OOgOIR/lOiCMTolfiqXivq1oXRsMb
91pzqo3G+1i4t7MnfvMh1NOkiLJsTMKsv0iHFvVk7D93qgC6QjsD5yRIDsc4kZNCjNYHB023HaMT
V9r1aFRRY9aFPSK+PgScbwC2+fzTZtUFN1oRpy4mTqauc0UI4FEohFyENkO7efE11Jsg+XwuZLLo
DwovIZrHzZ2Qp5RKqEI9SBzBOaQ9x+hZGhqqx4amjN60zKu3GllqHpndb0BUVEDJAOJnp/9/c8PS
Pmq7pCE9RoSmZC1UY/Q5BCRdMP+ze3cjhdq7XhO8WOEK7F3UiFuvE/1NLgSBnUm1dn6+g+JjBAdV
ViRBYxEVALdGyVIbNi3DGlsot2ZrYwz6mnd4h3W8K2NjBPo7tMXu/5hkxa6BbRwOmeNv36LVYGu/
Gttf5VZjc05np9/Bp6QYVbPCv1vrHNoT+dvzb53JJt1/K3XcgtgLopzDAhA+0DNwNHCy3ns7P3+J
eF5XC9fzT/VuicLroSHr57bfbBEVV3gFEUIZzEQXJt+F7K/MO7fCSk0PEhj7k2POwco8X+js+d8I
pGKMLFI5ELPF/UVpwwHv8r60sqYtV7IaSgsu4+eKPFwhBdB1cFHIuKfU4ko+rRM/LPtLZnXr2uad
9MiZzB/5PJ1u+p1tZTt1Kvf5Amfv7Y1QaoEt08to901hP5nO2xBPCI28zMRtWQWSHmSCr0cRmsaf
C53z9VD1f5ZKPaiSLK3UNMBS+S6zeleqMf+hP5Rul9llimecxXt621lMsmQ15s/zP4LpQhHX9JLk
CbDSrFQfeExpGTJLZboFY/g/XI9/xNDOANiWuKnz/qJqxyE7RppqtOw69HRe+fI/2jTQFe7MLAUG
/PSzDxqE4TQyOhaB/NeoW5l4fMQ1PsSGrOsnmqHUol6HDl+EJozxSupHo/bshkWQkPom8MOmyB2r
9EOrPgtlxXz6zDffb8SMMWRxKVqfiyqBf/3n4yj15kqmTSMBVynxLJ84VfNSk4sqmkO3SiylMdTI
zkwp2pBG1WvMsdH+NRQAJutGPqXpTKilXc3g6PPURw9Skm0jxarz0lDyJYa2aZ8fzwEwX6DaUPj8
sfQ3vokR0rYVS3gNT3znB1duPmQm1gPn+S36H477HzGUC/RkPwVDWwUjzNii+IZ+GzxIznVyqCRM
KiCmhJAH6PNeNWPomgSFUEVAvxF/JIrLZoeewaCicMNFrcGH3MIdX9oDypuFjFiofFv3lxavCDEK
jNSzJSZ7afqlhNq84cQ0l/+73ZTa9+DvaTm2gVeIMpuE20jbFwX5yLWjRtzUzzcj+yGMp4Rdk9r1
msYkTLVm1G2hMf+LRYug7ZYAKmRlhR4hGapB3UvZAPOiFP2nGLaTHLE3+1zmtm2SYJLecx2YlJbW
tFuBU0xxo2lVrYkkKPA69feVfBTYWo8wuzy0w2yd8PGCsDlfAZAsepjw6uYeevlUDInk+8zDDf70
s99VsGI7VW8Kxel+P1/VnCA8P6fHPcDRikgdqMdIncrn3XDpi8JEGkGvmeaKIpw7ZuFBFZes9WNC
FvOIVEzcQAFeBBSVsgxDFNei1wrDZcwUJ2quXZ/YydgaarMWtI2Wc2sh/NbSynq+yjlfdCuWcoI+
VwvgE1KGS8i/KNU6LN6jyH4uYk49bkTQg1pHqUe1n5GHS1u9d+2hLAF7D+wwFnU1upTRknedOzdA
SDmgB6b6iUTdeSb0CnBzM8OlDgAjjvDsU174xlW7xg3KpcrWozAZqGXEyhyCZV6hsYto8+lJELBI
lCATUtot/yn8ynhdiRb8xqMhu5dDXzEVTIehDzkM2nKVX6PynmfGcHp+UI+vmXshlCmv21iKB8Ij
9hf5wuBFj10z2cAuqMMM4BpiMOmMVYC5nRg27s2FFnED2xIBj9QeRQ71N6KfHsjy3hoZ0690ZmxX
2TsffjHDayJtlOFrQAYhDxhT8tEdJBI3qP8E4V/Rm5r8UjV3eXHFZ6YPT9M1nVEsbcuj/t5/L7X3
WReGktKNsDjZcRhfarcyW1nPeFP2/3XG8l4SdQCJL3VVV0BSqawCdRVJhRX5byhBGixh7VReQJjM
pPkgDw4C6XoFGkx3x2JRTBD1GlYWxTuhDdwqt8r23Avo6+iac8o6qWp3Fat3oF7V0K8vsobvI9Hi
OTW7alqDSz9J+hkInZ6gXSlYKE0/2ib07CINiB4eTFzSfgL4G7/Staoq9xU/XJqB8yy1LMDik6Op
to3I3+eaP1MEnKwFxsJNXUJoEafMoJBxaqWACvAilnDRvcH1tp9ZynDWpNMoW3lxaOVAj5hz6UsG
JuZI2UvOvKDhVA6/ibQhAfmTqF8K/yKmH3LzLgsG0/h2Vi8oyIwZuP1MukHE5zBie/BE/tKKEW9z
8mjVShGuNUmNjsFQh+bzbfnBdN57dvg/APHRccnCKdGTAEp4pSRSRJDaoSeCASEbqF9+//4tGr+P
27e3t4+Pj/3+c32dJuShVhMbX8/lzxwL5COPw033AkZ92o8bDcgDWe40bpQuwTYBaEh2eluyKyPZ
+U7o1BsBlOvCKXFGV15xVnaQLdZBUSFek2vjPv+UmVe/iglsU8kfJosFAPb+U0LNV+VYi2VwCOSg
uaoLy/Ot1GI+Kncx9/0YC6gCWtbwBufRBgSgwb0sLiBKWDaKfGHXwQcmtrooie8xBsotFzILMzAD
SEI7GnoBFRFdm5SzHFiBCBj7JgNjhu7ZBmxS7yiY/hUxeQuzvkDHsAgon6ljQqSADcSFRvxGd10o
jdLlObCY4A/dlcfLAZONQG1rDIYW6r/t1dSir19sHWblVB1d1zXctWU5OsHiMXJnwa/OPAjvv4a6
+MHYpQyb5fJF0UMra83qCpaG8EJcwyjAOx8jm7RebBF+NGx3QmlwIjSa0/oeW4AH56vxa/hdxJbw
JmzHfYrK7WsNhPXZPz9X4JnM3r1QKh3AhgRP8KDAvoNK+NfuYB8OIDE6BAYzTZX7PW06kHKqoGer
cm9i388gWfrkUc1yX6Rjo//rgW8aN30Qmm/wStEw1pDSvTKNZX/oKxnNGM1pZ5fbOLS3b7ytWc4I
hDH3F8iA6HtYK/nCE2I6U9qq3QqmrEoALBLH8BA8ciZvZDvtXLZOEeH9b9fC+/Ntn8kyYZWgkQUt
BlgBWfoZ0WtNkYVsjRuWoF2j1a7dqHvysfd33psSGuQUbKLh9bnQx6gUVTNwdk2QK/xNt3QqPWG6
sPfVSz7NvrSuubME25m7N3cipqDpxjKnodannecpGIEhrjXcHWKHFmO0+tubb4gu6GMWfNGiROqm
jmzUCLEPOrYepKedgSmp+3ITXbkTb2Y2FNRNd0sNxD/mj9IUUQMuALVAJFFQE7xfpcwVAyACFVYJ
IGm7CQzNKozfgRmYE49Hrid2BuaBE9pm14VT7TpMe5r2IHF8nbVPGOLnEhO0RpJTghmBgHySAMkz
fX2D/8odtD1jmtvbYPpGt5FW8Y5Z1Wh594xgVVggVmMWeRRmNeNmQZTqy0mZhIxSKtMsCP/lmh2W
gN0PbEe41RNDH9CXIEhH7zcVLSuoatZgJlQutSkawsY7MqfcBkcjWkpHN/oVmKPrryuHe6vsUlc3
GfANgV47tRPhEL0Tj31gQY3g7btlvzrJpo5zAoOjzRL5sImq8v44idqGqRqHKhD6A3qZfpUrxR63
vKX7GIVreG/Pb+FMagxbcSOOuiMQl8RjStRLY7XbClVrW7GQB9I16zNDvz9xgokDa3Hs2QyM/14u
dVN8rwrEUsAyZXT11qtsHwIW1Oql9VasWqfde9bzhc7Y0wlBgycE3hJIYFCh0ViGakXiXr14DjEF
t97gYG3WLRZCsCUxlAMT1IJD1hRiEAa6/cp/0cC/lxvKx/PVzFRzgV26WQ71Po1VvBOKrlMv7yla
gAM7evFW2snfyduJKiHVFbhIJDU/Fhshpx+m1VPQUHcBVYSmIZd4r54yQvkslgb1Um+LtYyZh7FZ
WqKpOMM5+iMdny9zUj5aGJjGkb0QAflU6EZ3lngFKNUD7SIUVijqsFAoovmpPi7S5sxEsxOn+X8k
Ufvp10KQjT7RLhrmRBpS4BuYSS+YUXOWrY4z+IWQbjJhjwuTQb0kTPTtKqX9FfjG6jFJtUu6JWf5
zJvj/2rn/iOArvbX2cAN3iRA3jEuZzMnf8va4oKyz703JBEPDSCYJA1GhLKjsu9rSisXGuB+7Gex
5r/Kb3JKLf602FM6dz6IEoBFUVQ88mj23ibxxEapOwzNxqzfE/mj1Dqy5LHeBfr4qSxs3qxxupVG
5TjqSG5DyWs0pOd0jtX5Qs8w6RZMDhtlz0ZG+UsgOp/oSy/8Gcc3hUL/WSTlyUnDqB7PQax2qA/k
LH5xf5slgv05A3Urg3KuWpYrXBi1GgLaoNW7T2mvHsrvzK6XGDLmVBxDqH8A6KAsoGEHXOihQzNJ
wZEZVRiJ011X/HEwMQy22nIWoIrx9bmtmEkUAZ+IujdYw0AFhbf4vWWK2TZl1BoC2TVo2QGQHF1p
08B/BqgKAx4N4vkEGAABpKy50Wy630u9Q3MP1bsvoPY2rWu/H8CYCb6KTPdfdMUKbOF35cirtz1v
JhhgFV+JU/xrWwIcxFQ8A6YEfC10z+Cglgk3KmApVNjR9vhVUXLr8ZupO/v5Bj8eqDYN+sXeqqAw
Q83mfn9LuaiqJgcxI6vla8Shf4rRV9wkBc4v53t2IZSefu3OQoL5Q+OQxcALgYMWUWHQIERyyOYR
f4kZGOGoK1Mz86TS4oVGMJ4vTHy4E0jDyzBkAh76iKLpYhQGCDdkGAXpwox7rliz+UYlq1zTFYws
9pg3z/sKQ1cjOxYwE/889kcJbNb8FVGaoQhO/8X6n42reOc8NsYrhwo2/vxbfmaZq6nnrjTY4iX0
N0Mf6o1ne77ZVGaN2SdA0peVFSd68xbFet1acoHAPEEN7NpHG8FfQOg8OFOsEi4UcSX4+4UHnyM2
ZZ2k04syDVTPKqoBk1EUpBFJ3jBWHJLCDfjct4pm8BY0Z04y2DoAIES7yETtd685otQLkgdWoQta
XjiH7yOQCAl8vqp6bDJoVRJHqaL0RdKGpUL/3NFKEwAQYZ8GmmYalNoxZeETZMUAvwFOgtMZz9PZ
aC2lVwH00LsksJts7QPdTXajvybqIdUiowBRdWewnBswxhjo0m9t2IyjXZW6Lx+5JjDk/Bfvu5Fq
CW2IqQRM9hp/h8UuqT0Daecm/vATo5X0JjLUDf+eriXxhVXHiaPX6+xS3Qr4r+c6/BjH/2gwOOcw
nV6UQGp2v8eyGEoIKZCOIyx/xPupBFQzxhC7IvfdvKoHswRlsRmVAihTpOqljmXWjIbi7MtJY/Kc
pxqS5pldkn4n0wpFP8uMWkgU8AAIiaAXmiTqLUaYr55/9yMAZMLaaUCmIZ6dUN5UPCkEfCePvhpf
QfMbrzSeS/Y8I6+COC4wMbwx2h6U+YLX21qOu4aQOLelhFQL2/cYyQDHK4FyFo/BKZNMG7c2E6qc
lKN3yUmS6TWXvRBcWbHsdEzQ1QucZCTXx0B5XeT2eUy+QLSKlzvGTYtgOaJjQdGThYItWf+aZI7X
gci74+yWdbraDK9dvQYcU/L+ivxC3eIRrj2JxZo5sK0B30tzWMtRJrBoqfWvpNFUi2VQLuo8FozH
WRs4VQiymaKtKncEif+aD5jWlgNFb8iYm6oQeJbWFfVSOPnwthDRtw2MOhi1eRHZdEqHxbZOQ5lU
/rWMRGTaSGVgAqdkSIom2aWQDXYDSKEZ1YXqaD47GoRUqQ3iXLJSB4wHea6Zj0kCfI0GnYTvAckX
BpHc3yifsGHeAP5z5c5qYCTRbvhmK8z3M9jMIXhngZa0s9LQErwDJ1qVbwOak4mFziaHOPvDb3nB
EHM3IVaMfkJUx76G1pHIOpMshdtIgqlpr8rVFw2FWdrHKTy99534cszuxqwH5DeQ57j/8kSSWj9L
OmjUqyfrgY/3rrBNXhplX4iaXtXvWfd32JDRSeQlavQfop0H2Xh9okKFf4Nl9172IHR864+5f+XV
PYyHZ/qngQE0Tg/ydYNOitaNxGMt2axngijuM35hT92raA29KZENZ4B5hNeFo3RJVLMDxwIzkdYv
wbIfA7XpaG8+knZITSEpQZH51x525cBUTi9YgrL2dxLqhvWBs8RN8ja+C76rvDCw+qUJ9j1p4Zh+
CkPUVqFpALdwArFO+I37rRJSzHRtJNW/Vl1kZS9D8ZoWVu87XmbI3t+a2ba5UzQfKWahCOI2GP6U
rClzjgJcUC/pXOogxwASCrIt8BxhcytuTZFxxmEtkX0cW8Q7ZiDcKC0mchtN52JLehG+UCH1ztqp
JquyioB5MwjzV5Rf0FWtN9yuWY/1h6LpvW/44So8R0Ojs+kajcoLt0ue0dG7xVN2X2SSVkxC0b/K
u0q2B6bQq/4U+jutBc13SN6KQk/dJHrrsgZOW8/Dj/RIMjeSzDHY+rUtS298bw5fsr/ymZMIZHi2
VsArBYutVQfZQ+dZeYK10dP+6vMWmrkK0Qi7oyLbgqgrvzxxpbTXOFoV6QEowwDmbtjKIA0cd2m+
iYErDfWWWWG6Q47CcfaalmauWEW/AXOs8pK/+8VCwDvjwVFokgHQR4iG3IpER7zo1PNZRvavdWTL
hQFsfOGvwL/ZmgBrxTofOmptDLusdrjI6sDZYqRm7K9l1ZCHnVgtfM6cW7r7nCmou0mex6mW+V3l
+ddhl4h6pNhVZHYoogesngWvNbgqRUtkI1PlywXRj+H4/UZQ5quJ+X5MRMa/YvBTkqDzsswNrVJ0
SbarVC9TECvG6YLMxyc/YmNE/zD2aHKZWKjvl9v4oyCWpR9ca3bPwPOQsd8FvqpXOfAUqd4LuRVV
gw5auDWHoLlVcR2DYaWpS5TUjyA9fInwg9/mp/waPdA1ITlfiI0QXDNV6nQeVYy91PC9U7QKZ3RD
lW4rJVYvGdcd/ZqtN6nm92aWDL0uBxz/nsmNZgxsHJl8wWVfOeMtQb1nvxCdk2DO5lmQxSiUanRe
oIRJFYTXxhPcMiSmppQGoOyV4uSVHTStVTGrlLRmkJ0I8xqXW620IwVw5d/PffRjvQXF7qk9eeqm
AHxLpgy5nIvCIKM18So7ESBN3JtiDzsYq0g0eG/FSy4yhh/RAT1o1+eSHwFCk2QNwuFhAWGUqFil
BRaDr7QgvsrFPtXs0t8osptFmEByFeQ/RNmBU8lDuwW7r2WrUqfRIOx7zl/6PDODlDMQzwBo+t6B
0nyIPUPNwzVEpTpTG4L0FaiO3wYLD8CH9BL1yeK9inNiLDKIu6IrLyfCtYcZsklXVUDxxLyVlCQ1
xD4LFgL86QQoJ4c6HyIRNK4iiUtnJ5gUGN+QLeNrCUjEtsoW7u2kas9+nnIjId+VwKnj57lhrwyv
3ZcirPN9qxpLif2ZeBlZCPTrAIw0cbHRXXdKmXiZgDH31yEe1z7ZicOaK5Wd12yLazGKVpd95IPb
GogtTEb0Ls/1beaBgrczwA+Yvznl9lUqrkowu7XxAi+4ltzUX0kwlHzQ485u4x1I8/WkdNil3pVH
fbkXSV2ueFAZj2u14DoGuRHxjR4LHBqwPkAb9pdBkun5CqcF3J8kIOeguhQVFu16mLhxr51oMO5R
nVbCqxB0sRk0Y6WzGWswnRIZzyX9HNWDKLz0fjgrkCqk9jIrKr/nFEKuWboZ5Be/HY1eRK8Z/xcZ
Hemzba04xUgdcOd2W1k9aLU97nq4nabSU34TLVVwZ8LRiaQDiV+Ye7D50oNVlTonhGdicq2ZXdcb
Wc4bCXOSXjybGfU8XSUHFSXJQa+OwlWTjyWa1HOk+XpdSRe25rGuhCwiyOuQmgXSF3kT6j7lbJ+U
WV6Tayl+5fmlLV8q5igkkjEElh/qslevGnKVelNArVhcexqis8jlG17nM+v5Mc2p32QwgL9E7QfO
5l4hoqzoO47tAJPC0Emj1Rqw9gukBi43G12iFLGJIGHp/TInFES/YFWeYPKg+r0XKkVVAALyMLrG
gaq6Yluxq6754Op2AxTSiCce0RYi4ZkMCEBjExACQG4WS6Wu2VB4IQbeYFdH8Y84rAYF3JUJ3hti
pSfnHsF4FVpcY6lLsOC5CydJGBWBYuiUHaPCLL5rcoJHOLkqcjvuuHgXRQl6XepyXLBdk1+hr5vC
TSENQiz8SS1QaDp2UNQgQoIj0FkhhPFacDJzxpm/FTEd602w6sE2M4lEomtQcTqnYvIr+JC7LzCT
M69s+jEIOqazVtGWoMV+Ae44pzG3oqlgSPYFDeFQEV3VXFL2StozBok5QJJyBc9dkLYYMUkS59/f
DcypmnqXQAkMd3C/3jEIuJHVquhaDwQNsxdPKMxA8A3S57iPyZKKPnpZpPzRooPCL3BCDxQUXtZG
wZhhjWhX5ewMPQd6jXEf65EbT0xYMnrTKJHpI1Z1uSYHMoygVRdDbUKzZkp0jqtjakXA2NtNJX8p
ZBA2TciEoE7n+SVNmAzUg7Kh3IRENzqo0CJ/vzM1iBDyZORwHMmmkZB2Rauergr7KkNX8xqtqWzl
REucZLP6hy0CV8U0hgTptHupbCYNgjhI0VVLKtMfKlcrzsxoJOkFuW6htBu80Ht1U7Emen5ZfykK
mq4qvWj00E21UY3FJAH+XnzNenw+8jkG5GRtuGMyFS3UahwfiRhcIy9kD+mYjY6keokx5N3Hv9ZF
5C9QdwNCEwQlPzH6zd2TBD/K+7yOr00Yodt2I0hmV1gixmfkv55L+qEbotZ5J4qyJEyfal4kVPGV
36HncvWuxHbtWW/Ne2iIQKzENpow13lkKCDCTw4k0gfXP8iL1ehJDP0Z01gEeMqfyQ3U7Wu9RBij
ME6uSE9XZsZz+jBGeqz8ewcIOPM/YqZTv9nYQs3ihHRRck1Ggi7ltTiaAb8ZMQ1qKdc5844Chvkf
UXRwyxd+wDYqRAln3hnBcP2mfmDmiGoyCgaeIAUW2j1Ybs7jeeFEJ8182EpEPWjkVkBM8JMUuVlj
IDCkLcM8uQJuZiHh/jlcqx2x/5IDBoYTUwW4pDOro7zxkfvYwH8sBV8zzglg6X8+gLo60iCHwBCm
ybVkUwxilrXY8qMhtZ+vcyabgg2+EUPFFb6YAbmfZwkGusjesenMQs95S031XLUZ3q0ufLmWU3dB
6n+R9h07rgNLsl9EgN5sq2jk1Wo1222ItvTe8+sn2A94R6I44swdnIWAs+hkuayszMiImbvpyurE
GcpqWUiihsEpx+/iC/TxVh3q4mtHkQleF1TYUKP/PN03OnNXwCZ0ODmg8qGPOrHJurwLDoMqtpkQ
L8oudz9xaSSWU4+Cdo3PWHXLd1RM0iVA6UzqeXyOA1MDQBtyqtrkWKKC46JQVEd2VOfeMai6jMNV
7Io1dTOGAxhLygf1PObenl027CvSRWkh7bI0rVIK1vL42XOD5jtktLL5xnuv7JGKbmoGlByaWnho
H8lBi11wYlbobCArw96VBvCI+EWZyShGtNoXIyBWNrswBWGkF4Nth4s671PofNfX6y4own1TRl1C
00TGjSBKVdLq96d/9igDKjWyYI8ae1OgG582kpRneWQjk1Axja6WhHNBj+CcFI22OwkFa5VCuzPy
Wor+XnS23v+AG60WvN6Eyw+YPCGAF0qCCLQndh+saokFhLT2ZRKHm9IlgkDDnChfKm92JvQGMpRG
TK8k0papQd1T/RbMq/eMWY6qR/ChxpJPtPicy3tUW/6DzwTUWULREYE++J+uvWuLxtc+C4bIHtgf
/4NdBTvGE4nPF6Zf601rygVpVIJHEs3dmhbSK+McYiCxG6oVEe0QnIdrxzFQpgx5WoTrplsXkMWB
Po0Chbenha+dO8kiyufA+AKtiZfZ9dfWSJAzQ8dFdtqvcnlb5xBVg257i8oAALvCT936RoXcfhNw
pAlfe2i0Ohuf7/BxREYBM1+rwrPWU7lFN9tLHzz2gDfEepEzpF0qus95ALyh8JDHe358ul1/K+MV
ftsHWmSjqt/obi1neh73DtEw5QbKqTKJojhdFQWzRCY086QZkYLAqYwNOaC7ubYcFamTh7KIWZJZ
d1V2AsjRhH44SHGeLVzOczEACo8K6sVgrcfVeW0qU3JXKgYfDl3gRFA91b0RaOkzyjwbNsyXyiWz
9weCWh6IPqSAQE5zbY5BfOnX4HGx2RhtTpxmBjWpSupUT3IPXkTDfwkHvfeWrq0b2B3O8qXZye3o
qJ7vBHkd27lM5PxBkfY1u1VNHFAm3Gad1S8RiN+iuEaL490B4JgMEPhkCTspLznPG2K7b5CDALKI
OOUnD7B6SWr+BcUQ9cFDNBQYTK83JVVMFjcpQP1asOaHX67fOOLCW2smuMYXoVouK4DOoEJ9PfVs
zjF+zTCIjTyt2bQ9oApcJZ15ppT2oF71tlyau5RlYp/WQOwuPC/n0gNQhAXLjYx0FRITk8JEqDhe
KPGQxGTKnMjBq9KjuieuGGUjCFbSVVbkngq1NPxqyZGPA5vGZjAK0qhRgQlK59cDF7kYKKIGlluJ
dPmpZBNdGwASCIywiWnBprSUX5pqh15+4samJENecnwLZgba7AcOhTzPjLRjnhw6/1mNdNahyv+a
QALqGNguY7YGry8kGK6/kekrKeBiLrErJ6KMsHbLBpwYe20JXzNTH4IhvLi1MT0pAyRybSjPa1nN
QiGxo11xZtaQiaUjZSfIVx+/CsKX9L7Dn8sJXtmb7Lp2SJoKCoWJDcZOzxR/x6aNx5/h8BDuZPKS
EYHaZfA/uL1nTvyV3clFAx2FUh0CPrGbL7wDQnGbeB+JYklpBsoM3xILlTjSHhxdbHcuma2Dz8n0
KDQ6tA7V2zQz0iWttZnzd/VFoye+eCIwgyg7eHYmNorkY5cAFN/ZGLu+I5z3U3aLZCGz9gBVYyVo
bo2qW9f2+j7ylTKDvb5D++RqZARdg2/z3GHNgaynLKEZ1McDYjQ5pauW6N/x1inJ8/0dcMv7OW7t
i++YHL+4Qcuxp2EHbEFDAnZ9AQVhUkKQEr2P9ZtV6rsEkFbIm9jn9vN0Wkq/zqWCr+xPrvEyaYSc
y8d5J4CzOh4tdni1pAEYl1MHwwf7runrJ/fz/rjnKh2XdqfMQ35fg2XCx7hr2ksETfZ4ZNPIMbzB
gjTofWPjWk5c3JWt6bUqtn6kehijqmwbLiRB9eD0z537swiMmUsRXZmaXKWxGoppL2BYwhGSgRoy
MegMbrZli6ctKcRD8N4Corh3ljLa857r3z6aFlYk10VQ4eFE99wqhZ51Stk9+8wOm/AHyJwh1BnQ
rqRGfublhXzNTIx0NeSJD8P2adtowOyywknmAKULzK6j/GJwPOuzxlQ2SCoBnJiyaRStzIiyC0yn
xGxHzKNkxhyaHXhIEDAQ61PG2k5oFh/8CyvVlFVNLTggPxmjSKgVS7i6ccvcbql/HzNxV0nNRV7H
YZ2DbN94Rod3DUNDxkQbfATczjbWmaW82Pwu/mdy4rHGRy/IZTDPgrTjArPqQyK+AlfMLVKJzIT2
WNF/liY+ieeHItAS7CUz0dHWCM7TIx2c1f1DOVefA00lKiIjpzygZJMpbNko48JMTOxnMyXB0dPL
vd+RKiZ0M7qdkc+1XZ1pCwzUwrU7A8KB070wPZlKjVFcN1JGp6ub9Q+qbugaTcyBqM06WSUDpb/R
Pv1sM3AehyXV7w98/tK/sD6ZXrlu2zCpMPDiqzQyaKtKuFSfqPDM6hutNgrz1JITEu36Es3rvJNA
jR44UGRv0G5/fen5AuNB5RHPmQjkzshVC6kug189gHaA/6iqzyV4FasIjVFreKkiAoNqsHBwZhAV
Kp6M4C8AChYF9ikcThGjtk/YIra7hgSqBbBNVe5dA9gtHF/a/8Sh2Qc6G1qDuNascF8cixw8v6Ip
q+tkx/0MsYFEWrUN/FWy1Ig258nAPoC8EhwpigqTbdEGbsO3IRvbGlehSzRF/iLvE5gOMjB9VEsA
xZl3rAheX5wzEUxs7BTW0iPHlMuahMxv16+GOEoIsEknNKlb9zfcn0LD1Flh1nGkYQsw2slJE3pk
qhq5SmwZPYqfTUZS5iF2iYby4zP35uSE/SmzjpYtybJNuC48E8DywafVV9dZbKYrgY6beYj1SNy4
KP7wm/CF34FGln8AnZ4DZ//rxgbuGK893f/02fv08tMnS+K0QljVXo2rW9bBQ0XzlsopEBF7tkB3
DxOsk5ykq/a4JBZ9y/eBuEwdN4MC1Wb4ismt5oe94rgKfKAjU2WncQQ1Ht1v9IeUilQCx6dVEaS0
8m/fKm0nIH1j8MBw06+oJOXOF9e1tLCMc4/mq0+aBO2IYT2v6fBJlan3BtC0P+ZafrASNNR+Zb/i
Ch2osQk5Vqum/OP9dRDG4d5soYvpmGwhaCUASssNuO/W8in8eBV/j/6jspXX8c6nxRYEhpXxS0ud
bmIwrErrA0fdIxUo/t/kdX/Bi8w9l0X4L23UDkYfxF928uK1wIIMqurzOLVFrw/zdaDUYPSrHCF+
bUB991z5Y9+L4Pd5QR3eT871ELPPfaXGr6mgRe7CfTLnN0AeIYESXQJ852/hLr6mB4hAwnsqtevK
g8J8mSY0FOOvsmKlc1OwHbm/GOOen6wFivmoA4rIV6CddRKya50S1FKppLYiKOJa9Tm8D5C/0BVG
k6iQqzGJimgpP3JLng+4Dkj6R8Vw4KLgha7vDr7nQi6rq9TmI12WSAFpBFkv0pXwWKBL0+L6R1HP
94W8FbiVkpGwQGymLkz03GsFinaAvQOSCIqzaauw0Hs9L2V1ajMrmdvzBWnBD7PL0bDfg2SZ1jq7
LkUjUQ2+NoeMZF/KwlNibufBifIKMO8oZwF6fz0Noufyiiflqf35GYKBIX5Pnyqam/7n/TWeQV+q
sKNBFAGZD+XmcsgSXhhYDyMF7I1goOXwlHs5qbCbcqSixZzEMjpYJBq6SMYULh0GQ3oOtZrmkr80
7TM3Fai5kD4H9ZIicTeDlpUGFZYEaw/S5XRjb86MvgFYnSBI+X5e6HSc8/kgCgFIBtxGsoLb8XqK
i8YDY4jUp3iSIjBBCLAtYiInVDrkDgRolASxNlkKymZeF+ipQl8OIlH0V05fF8iAMVzNsqndshkE
5/JeIXzNiatMcsCfniY9URrBNQAYemo117GGZhGJ90eGMjnYOFxYbIQeKkSvJ5ddw+WBg5OPb3Ac
9gXlJOY76YBe0hPeQSGJK1JPIwigwNPftn5GtBRUYQcnlDTPyp0mDHUAOBJgtbrIHcA+V9fBThN8
QLrZPuRfkkwQX5QOGuOU9cq2JCKkFXBnKCm3c9uI1YjGt96zk/HSc5GUTWnGCiPaQpNkqnF/e8/d
ZQBQjPpOPAdo7ZRjMoLISOFoWWanHg1kg8swvYOeolchSyiTf/Jv+Bxmw4Pg4KGF7nzNUfmzfc1N
GShaAKQDUHCB3fP+V83Fx2iTwvegpIEwUJx41hGRXkAXyLU1MbMUA1LnoDY7yIrVebTauOtWbxUH
vPXGICwkgP/yTddrD5EHNE0iOAczPcoN15s+r11RDbvEt/XX995I1vtBr9bgQwLbGSaCHEcd+lEF
3dNVUEF8EULP0KU60Y1DWn23G2myGhDBvCFXBXXBE8R2zueEnjPIDCQQ69psNvS89J64vfdwYEbZ
KBRj8O3Tew+MznEuaI7zxOVvSeui52gdeg9etxD43N5312aE66nxnFRSURpznmpWMtzoUAIJC/ZS
Gg9bIV5SuZtJyF1bm3gfN81x8YSw5rZ6T7O1Apac8jfb7fd7KPLQ9c8XimrdpqNkN/yGD9ICQHbm
ZFzbn0R5HBLCLTva12Wr8sne/Bxz0MhOig8PLywygTICKjS80JrUC37+1s1fm54EeSofqko4mlYc
U8x+ufAYSvKCjdtA8trGZJ+7bubGcCvOE0D1eY3uzyViwpmbExbQDozq9FgukCYLyLSdA4HPlHmK
IUr1gzxmszmgXeh7D7E6SV8qRt7mSkZriIzHYjj6EyZzxuay2whFzTyB74F01RqsoKRnDkr+Wckv
rbQQ+M6u0NipiGtq7KidRB8OX4gD0zewJoFuobRi5Vno0yU3eJvc0tixQX7sUMHvlBSuH1pg0BKG
AfN+aMSWulPJBlpdABQsWJpzIJgXUVJGrgE8tK5Ptpy3qlJ2DvPUobLUgd6uFEhZ7nP0zd/37HMu
5NLQZN6EEnKvfgZDID3H200gjcgSoQPTHvsVRYvJ2CVzE49VlrVYOoXGjHI34WMLRS8GJxjv6y+O
gqmRbuTtwkN57lghJAUgBvESwImTmSyEXIgGEQOMNDAMMGhnx7v9/hzO7D0EgNxYr4AGAspx14uV
RWVV837s2pFcvBR+scvRrEA8Pzbu25k5UWiHAlYZw8GT469IfvGaUpWgDZoB/cFJmW54lzs6Uviq
Jf6nANbVPG5M8PkuHKuZrNTYgvXP5mTBOrHzPEFFq+jeBOlkoLsEP1Cc/lkTa01w2UIDzjlEeNOe
F6Ldv9aYycV/ZXrirrgCFdWqhenXV5Y+y8ZzS3uQ5ElEN821ZuATPp9G/498Q+GSZCvqMql1WlnI
EparbabrvwuZ2Znde/VF40a4WACFEbRAqnLX9n1tJQ+O0UjsLu84PS4qWpZLPeqz5uBkxlcVkJZT
0EPAZeDDiV3XDpHE5w2/lqisrsJqCyDdghuYu1xBNMIBtwL0Eorek6HxkJeuOhHNuPUmV2npYkIF
kqikWwfH6iHRJYeWDqkiXLAuCnEQ2nPARyp+tHlB0jeU/+5v9RnAB9CCF98zuT2AwufynOFdW68N
7nUfiDQwhX33C+oDlzoLMeYYvU532qWxcSEu1rVzCylsSg2dyIOVPzY7ltt+SEgkSfs+W4hiZvBp
GBiPHiYJLdijsOe1Laar2DgPI28sa+4HwnFG//29fY6Qm/puV8IStHUuaruyN8mpB44nNawPe22w
bqotp9jh1mtM9KZDdct3VsgP+AMA7JEeeYIuiNvGP3Lsa6yt+WrbGiwAbMxGSQxFYvQu2YWOshD3
/D0gb2b/YkYmb4veiwYHZOOeDTLCnGgmih7glyEIL7/dDT1w73ygV6Qyfp6OR/Nxx1jRgZ5P+ut+
uzqLn/4RIqh05Rjfij5KUa7yl/tbcf5o/Pu+KTd+IijZANltz+ZBIg3k/0uJjk9obwPzqGwCaZ1u
oCeFTMSa16NTL+/zJzRhdB/VI5PQHr3S3sP9D5pJOF1tIWly3yA34vttiSWV1H3lvHEMBC+1leBk
eltptpSaaUlaAbknttAL4A4zXdAV7adQ92rjkshZbNmduWOBCEHCHm90dFBOOcrZXu7yhI09yIWq
G3BBWMML/+BT9rUF65PjQBuYXTixc1fhpcXJtdQnvBZXXurZSrFCs3hfmpGe9O9IzYO67j+ZbhQi
hJHmXEE68/rE1sjwNlKP6c5FU4gpH+viuTh4ADtqRnuISKIr3hGtDUpgDQZYB6OBak8L3zCGYTdn
BFqtwNuPUJ+/pPyFh6p7uYi1tMaSV9Ygg9OAFTaB+9G6NOeR302CNQrsFu8oJGJLKi2VJGeSe3/g
bWiOIb7BVTTxWlIjN0mUwH5vSST/TYHEIimAeJSG5sK9P+shMdnI9aAFbVQ4u57vZvBcbKfes2Mm
Nt3yORyM2PGAejnx/jaQRdz21BfAQPWWZ8RldFYBRcrzwoTPxXSXHzGJi4dMY70uHjy7Vs7g7dDU
FRfs1I6oqd6fQu/U96XOpb4uoiq35vHEl9GVev8bZoqxoCMeuWlkXBejHtL1RITZwEVDhW9AKdSM
I52ryJtAk0NysG07NkNw6nojp/uiVuLs4MdMMtrxACafNi13paSCi0GGx6NQXEIfAkOdldUYxodE
v9PPJXXd2TsKQc7/tzdZcR+0/nknwV690btd8ZQ8hEa1U1bpXta9j2IlHIYNYx3AfpDRCITn9acL
NvKlJZ87Y+gggmAB3qto9Jqc88Itaj6OSt9mmnPE6v5JKQwuJby7UbRDHO7cb2YjLMHFZ6PcS6uT
28/3pKArGlj1BGq+vu+9r1EeE90f4z34ipd5su6pAi5c2TcegEIlPZQN6ME+qGjuL4h97l+2SxJc
c94VWGtJEhF0jrK51xtPy8JKiwG8tP3M8qqnot4m/JsibL0uXYJ5zeS0R5o7ZPKhOgkSrGnzbwjZ
pSESWKT3WsOHpH2/9wmIPugBCi0S5f6TuxOOBZzHI6wT7A2ToRVxXggh49tp7RqS+OUqROCNDHh2
TTNr+QGoTr80mPS3yn/yXRzoHsQsZJGiwTzSlh7fo7GJV8fsSsj1ogsbL/3JPKMMlue+ixZUrbLk
aMWxpxb0vNLCBTb65hsrAjIxMMBJYL+7HnIH+QAh6oXAbqoNI9AKtK5G7z2ow/d9fzX+nYkdwFXQ
JwnINLRyp8V0XgT8t5KYyA7rTO/A9oeEj1iv/X0hrHwezQ9ioN+3ODN/oLCG+AUIrQEVZKd+g4Pg
R9gBac/TY7XpzSVVmbnNeWVg4oGLMuidpIaB9DBsE53/ATVOQRDvEU3XnpYpNOcHNPKSQU0DyfbJ
UuUJQoBKhD0RrQzlCxpqk2ED9Zb70zZTTkFiGiwO8O0gIUJ/1/WO4OK44Ms8iO3n0gBArNIVEoDQ
uNnlhNvhTT2Qxwao8ocEOgNJYlTPUHrfnFf3v2I0Mt0ulx8xeXF6ADi5TY2PANmLIQ4d9OY+71uY
mc2RTggbA7Hp2JNzPcyWrxWuLdG2y3W4uIe174MwNz+5C7twZiAjfR1iFZBjQCNh/IyL2KxInCjr
UwykaOJnha1UkyuKpX6LuQjsyspkMI3GiZ5YjQgl7dg0G2Hn+JBrjV8jbt+nr8JgAQpMyqVY7Lb4
h3ami7FN7sS6EAtvyDz0XdBQgcj4bzmcAjC+uE9ciffQerGVfcaJIMKFPDLSHshDTEOPIvU1qD+i
ExOg+xoiG0H42HdvBQRt+Zpk3mnpPX6zR+AQYQgdLCMNI/jwrxevUfgoT+U0sf0+gKJQBKYP10KP
jU+jkF/YKDeOeGJrsoQimGo7SB8nNlcqetBo4JIy47KxfKfTa/br/ua/2ZUwhiB6TEtqaNrQJq4k
TZS+VHzggxo4K7f5bIry+76F26LgaGIEPqAFH7n+aaky46Kg4bgGOEUAKzzUhJrXV86hgWS6D/x2
yyxtxpuwFAgHHC9ALMCrDHj6ZK2ELA/8MBIzlL/hsNaNzgAPDjS4TBRroK2OYPj+CG+f/hOLkxVD
HV7uQkbIbDT7bD9d4lsN9elPYDZk6A16qsn3ioZf+iL4fGb1xqQfLjWwooy8mNfbMvUdPwxcP7fx
utHfta3DgO+buLz+UVlaoH8v1Rtujh0GCjCFisQywHB4bFzbc/1UVp2uzW3RSlHsBnGz5FE0dWc/
3UJG+Sa2nFiavNyDWEOaUYGl2v+OZP1cs+TcL3F7LA1nnN4LlywFDJ80o5GYiD1NxJWsEVt19NP9
/bFkZnqFyUzIFw4HAiQDWqlugES0ZoTgTH+TnnzfvG/sNhgZZw79digyqHBYf7f6xaAQJ0ohjkeO
7S+/q+9m/K6Vh3r90Vhn6Ho1xn9gbqSaZyERIoKcdjI4GdKMVQbcpQ3cq0K2/keemqWov4Ck6+zq
MujfF+LU27wWBghL8Cc8Akk4lutVYx0xK323LWxU13oC1rksMlkQeB4VZK3QKCs+Qdct1RUHDNPn
inmMfoaliPI27zz5hsnOafx4wBOwKmwwLNTuHhqwWUwqj9IMQIFO0u9P8pxHuxzxZI4zRWmcXOsK
uzDdVbSNltZwzo1c/v2Jx2RLTxVSuSzs3F/jXBN9b6o5Ycu3LtRXwoPyVCxt0jHkvorqJvM38ZhS
GYZ86taFnWh7SbaaV4bH7gniU+5stBKwWbKUClzcNpMYJVAyKawEbBsh3XOMPsSAn76gdTI2g6+M
J2JzTOOaxJDLTAAMJBwTUuENUBlp8cjcREsYPMDE6MFA0gaR9eTOrdoQCEQmLm3OfYw7PQK/gQIy
eodW7SpoT4OxVGO/RczjFmRH4giAsnH2/3JpFz4BMXwP2hGntLviFSTqvB29SEhJxiNMPTioRNkn
27Ylw0Y1BSSK7u/emXgGzbHwR+DJEtEdOjkrLNsIQaRppZ3VrwG4QHS5OccZUcUFOzNXhsyCEBRK
dIhobth+APaLVS6NKzsIHgdhBdbgYo+NBC7ObqE680c2Ndm+f7z7ABiiOqNO713kRPKaQe7cZg2w
nZmfwBkpprvx7ad9AMUc8rHhkX2h4JslieUeE0qNx3Pxs33NiR6SdmHgc/EHPge5KBZ4Snj8yfkd
8l6TnFauQOlAvdhkzDg3kp2/VbpfrOwqIrU1aNuwWkvDiocQIPLtjC4e1N/otQgXnMltOhJ77fJj
JkfbHfygaQu1wqUKlojtZ2s0gLmSwQRFF0HFg0B7E1TZhkLQ06Vvl1I3M74MWovYAwg00evKTkIU
rszkhsn62i5kBuoBmgB+oUxcHOV4yUx3AJCOeBWPSEMEeNeXUNHGglMzo5mhINyK4cHfufYtrSFl
bARgaF5BN0RRiDsYYmvlAFODvgEtI82H2r54oFsStzWIsL23+2ftlt0DNA3o7+JHrc/xd3JV4DEf
1ErMdyBAJPKjwxi91RSG8BXqyipCH5trgb6hz2ib7wZeb1ODE44RiBHZlZLobbgFGLy2ek7Pym8H
LEwGmLCD1HCG75AfFi7yP6Ly6zm8/tbJHMZRmIacy3Z2ieZdnNNKf0fVYEQODOjf9I2nZJsdJHqO
KCKJ7/sTdcu/MZmoyTZFltFX03zo8GR9j+i+N5CzBGO0/jkmT5/2Gnl/8cnbh2Rx1KaHl48F+7dI
bNhHuziyeiik4/k1SUoxmtglai51CNPaiIRQVIsBPwwL9M66pqtL0O908G/B7Dil0ym/tDo5HbGg
VaooaZ1ddYdeQnwWgZlJW8Vo6rw/v8LtObwe3yRK46VBFP0S4zNjYh71956C18wY0CpWAX5h0B2y
1J88MtixpdGCgOUcPcNbCm9NlvLUt70ok7kev/Xi+gO1TyfnnNOB6T3ZCS8i+NaH1WMEUx78UU4r
bDj3G93w+gllA91YZEW9vfGvJ2NyKqERKkCxCB/g5t8cuIghkyfuwloEb/FbGGQj8DNyl2792fOF
nn84QmDPwYg6ftXFsBnfTXmWYzBswn2Z3vnhfc18VevAlEn28SEoQMM6R+cgkMgCvy4DfNr9PXCL
ChrnHXxOSEeOkgXTPS65vsYPqtvbMN9HZA9B2Kdw45LHH/HbelxHZwu9ghLlP8XD9+qXFnSpKH/b
uTV+AaBJYKQYSWymPBkM6EJFJ457+3n7etz720/BzA9HlKp88phtLcs6GOeebDYf5fpgbyLIHwH0
e1rSRx2X9+bUXXzFZPm5qOJTh48wDzxtihcQvpC09hdO3NyBw3KC5WFUAQYu/Hq1AT3IFFAs9bY/
GE6pGBGnGffX8zbAGmvp/yxMjnRROqnsFTm4x2Lw40BWTBBwcEPL5RRdgnaB3C8Jzkm3seO1ycnJ
5fqg08AO2YMQ7Hm/R7EgJdv+9Pq6f/fo8SnfP+GK18ET/diR9UDWztolT8J2HVOLEMOwU47Y3ga3
HdEeVueAbIzkgOZY+zeh3/r9yZnzrIKAHg+0ZKI9dJohFJmxQBvjsLWgtG6lUzC8Z6Lhx+rCMs/a
AX8h3g6Ay0Lf/HqZA2cYgng8Uxly4WPqU0VwxcoAUFS/90c0t2vHwjpaaAD0AlfYtaXMEbKm18Ie
/dJaSyQJDYMy35IGGdD/k6EpqXzZYu6i8ZBq8ZvDbysW1DGv903Mztq/sUwJe5HjKbNaDHpbCaED
6e5iPAy48MXNlmp1C5M2BRg3teRquE17uxY7PLASnMMkHdBy5K3vj2juuF+szg0FL7QLmV6BIafF
m0pDnT9dYrCfGws06RDiwnWOHUXXG6BWeTFlo6K3G/CUchHAo+4B8iP3x/EHhp46x0srk0CoVbqW
zxNYQaoI0vB4nLzuj6xxNB+yVUMeu+3jY0PfGuPtQ+TJB0t09Gfc/4TZWPDyEyauE9iJxhELbMBM
fwVvFMiEQSdjmsdHXFUWyGSEU0J2H0aqn1fAUUR0wXXMLSXS7xraeHgV+IbJke55dA7+7f+6A0g8
TYgaLlBMzK/kPwujZ7+IBCDaJLtBhwGWITALni67zxm3hND7b1byn5Wpw5BiXikjWPGDVUye9+mI
TjiuH0GR6duP7cOXSEAYRyDGoh8Q7Y1ziR6MBf+4MNQ/3pSLoSptoLGsio+oRv+o/Uh25Jr398uc
CRTx8Pb7f2zKk3PBNV1eK26Pc4Hu7TKRTCdX17m2hBefeUmjWAhMD8i9kdZAo9D1qkVhIAo13wzA
u1TglkmBskXzub4O98TY8VCaLjbKR0ZXS81lM9nNK8PT6tpIpyNLFQwLpPAs+cMPt+U7+5A34Lex
cgiCP6Sf96d0LrRAkMiO3Zq41P4iyYtVY7kiqIS0HOwYIKY+MUSAAoL6Ee/k9zBYyN6M0zZ1OLCD
Xn60oLJ4JF9Pa9LnSV62/GCr4P+ro3PNZXomEPaVCU6akG3ifKlnZ/axd2lyspJBlaRpXAoDHnvb
HhSugAtB9fxd0J9M1yZxDYpJIixhhv62+s1AURuSkaFAT8M0F9DySQjhanWwh9DUIjPvWALOTT0W
XnzwGbK7uoac0xJKa6b+wCFk+Gd1vIovltKtISev5c5gN2AmkknSGAARKyJt6l+OavGD/8CBAiB+
dfjV/T00u64XhidutIianOUzGOa1B3/D8SQK39j0zROsYgPCyfvG5gLTy1FONlGqOKA9TEZj7qll
XCL9ZKkVdaclbIkwBtW3izgqw44SMtK02hGisdaNBWmw9/uSbk1kkVbNU24zhoUuRuqbrG5z9Ks3
jY9TDBdRrzLrNzDq7WnhkpodMNg2Rv09HNRpby2XO4LfatpgI1MvqGa1Ejya0MXKyuwiXpiZzmuZ
1qLWw0wCXqBjn5MWjiAhGlW154pfOiKzT2TwRLKj1D1yMcp4NV9s1rLmfCDLPNbmyHrNGI+u8XT8
fIdw6fvxc71+XINcxXSZRVzy7Y2vAMyGkhlydCijqpOXVF7XSV2DdtZmB95mpIxKwpKXuxXmwwZE
uh3Fd9QDRxWi66GlUGnKizpobUQ0uIllqn1yW9zEJDmuf5LV1wsEwoGfG5UTzyvbId7qYwOatpOi
uy/3z8pM/uX6UyazDIRBpkRu2NrPAhGOIP8gnIkHHCBEsQWk9JpdWy9v6JE7lMfzKV/Cqd7imCYz
Md7nF4usMkqc9CHMq/Zr/4vef3rkCEjQQZdJHuXd14t4lMnb4QDubOK9/6Jaf3/886v9byUmHnEI
xVIOK6xE1r/E1TFXFmrlM7v4en4nnq8Cf5jiihhgphd6Y76aIh3G7qvKJQ8G1MHWuw1drb5VQ1tw
uTPO/try5LiqNdsqRRq1CCxLUE+xeJHqmqvHkIeNQOSigOI/sjzuWEgPUbKNs8Vu41v3eP0Bk5t1
qFR2aEPMrUBew8M7ijGe/iSs1msi6pbBmptsc4ZHXIoyZ2KzK7s3YaY3dCE32t02CM3A8xWZTz+P
wYvhkA31jBXzsEKz7P19NJPcvzY6eSrFjBLEfAqjLZVqonf6+/6zOT+Fp6d0s15bkvESIXmdENZ8
Q3BIam4swYN5cSkynbmUrj9k8mDqpTZJ/T/fkhvjcW6N9/fqSSPQ+cXLSaZPgf5oJVsS73ZvUPI8
wIcToA/wdrK+F7bg0un+26IXp5vX6jxNE2x+ZvX8Cr6LHLGVTM21o1dbT3/8UYydoaDLH7pn9uak
6aeF0734AePxv/iAumv6OPawKvy+0sFEhugO9wcmwSfrjljZ6gHyAC+GscEMRPuTZy28oG9v5uvF
mLi3vleluGFg30N7odNu1czmQG3iJDTIF96Rt5xz1670r3f8YqyBqtWdNrrS3IhR0tuLxnFt8OsH
g9scKI+LRF/a9IvTO3Fu4KvPaqiltDZQCZLJ6Wvv7JJmjAvwrnwE3Gm3i3U47g06+l++od0pPy71
9c+kka+neOLmlNBhfJ8fTztIDbYjUAFoBXZT7LDQ4Ra+djuqaTy8vNS6CgoJQ+jJqGcLXfRjRgBR
x9KvVgvL/segdR0ZXn/UxPWFSZy7RTN+1L41jsg14m5H+vPR+iJwfP4DfL6L3b5EBvr3bLhj92+P
XOyBQfOYOBztgj9xHxO92u1N5b9I+67dxrFt2y8iwBxeF5OyLMuUZb8QtstmzmmRX38H6+Lskmhe
EXcfVHej0UZ7cuUZxhwDvbau8fxMn3eEOWErAGWHuHThqC3s9L+X8o1lF8w6bsTCsgCmduSrrD7P
tkENQZ9osLKWNx/ftzOwibsZnsLdyrLK/CSHvdK4Fh97YQd/kNidhRLdE4Z49ixjYVFnYrZ7k1Ov
DRSkTBTDZG64e9eWrGDjrsSju+2X7s3fWYx7S5NrK07+5wUbe7X2+3YHIuPjMTUS3SPuzn5Cyi2V
yUEwz9hG2yUtoKWlnFxatUarTBtPlJzYdWW76LhPSj0e1ky09FrNlKHuRzrxvyLVzfNSg63eNsKA
XPFEFcRC+QkDXT8/KfqXen7LcI8Zzs8J9AbbhW0rjNfDrxMDRmwBskOyBMqx+xdC7eMqDFN4SeJ+
e22Q2ix06znaP6svQafbPjI6p7Vv1VvhGVULCF+CMlhPT+NjtVKHEbO3COScgYxgTm4+abL6hReo
ZR3ik/qTCB0wfY+rnKyVAfhR1/oiB6TozjpigYWpmF32G7OTZUdrYFIkApYC9FSGrOfqWxLkulvY
kHJ7fHj/oqgeTfpk1TPI9sWthndDIv2phawLyiRw/nn9M0UXKJYef3PblxK7YI1TfTjwBoq/0M5B
nYi3ysvuVQCMlwVZUEu+y5o88+vXxnoLD9LGBEmQcUKbAL9ndnK/NEnj3D/68smLx8c+T0Ux6SAc
yx+aiHUYTliqz8/HZNiKI6AdKjTTikjhpkWgqaPbhIyUMnosyEa5OP2KORyASENXh4kellWK4tnW
+1wVi+1jv/cChPxYTVYgIIg+q2l9aSj4qoWoI0olbGyEdb1uXKbUWTc5QIOJpKwSG4+3BDf6x/cT
e2dxWmgq0pbrQj/tHYPhSfQdhnoIDfMTY2AzLpj6fbvem5q46j14qiIIgvZw1VlbOm63qr7dgwsL
PotvFAunatzKv8aFuixumDH/NUXYcW1Wly3FuEA/HhQE/a7GwmmaQU9iPLi8RpioBhrDSc47qNDt
1w8oxIJeY2y6f3/3VqAlGMhrf1QbctBPw5Ia1MwdBeT8qNUGblfI7E7rTxpqdjSsvQFz2JgdAGOf
x+dhJRuVBZxvtia6E5od+Qn1JX9v5hUGml5EYwRogtC2MO1jdiNEFEwj9U7YbPrOzBUZ1ESHqgak
C7yvSv0FwgaS5ktJxd/vxL3ZiZvZ8rzPBwXMInNq4rczcDJ3IdSH1o93528uBene0MR1DItSaX10
qzsXJNlS44h8SLR9AU8eev60baV/VvYxMCudQ7YxBq/0cb0z+e0mMBzQDdtOZsmr1t5sWvtQWOda
x1+bzDqzhCU9em+XgCxz2xsUR0iXjV3GIB+5fz7lGvpDueQPUC8+p9uicLTAijp/YYvPBBqYlBsz
47V8411yYlVoZYftxm+aUwGRI/srJrZpHsZC1c85NvVVba3Oq4/IiO3HCzJ3FSIfiKtYhBQY9vu9
ab7IkzwR0sHxXE+vtaMrAI8WbhkhQTukumBsJnCAagMPNXCIgIEkUZpE75obogqZoS6Q7phtDpI8
bAEGwcOzon+iRveqYhVdwuyRPSntJSzUuLWmd9Wt8cli8m5Vlk2MBK8Xr+RLLsPZUZDl5X8qXFtl
AQekXiSemLv3b21OVhbizFrrJRgwt6No4c1XiqIHDPiPS4H0qIa+Fsrp8YLO3SBoQIIWzUhqhlBk
4uhwXRq3Qsy1jvKKKx+UxplViIao7VvHTdZ40x/bm5nVO3MTZ6cpE6bwKNs64iY00BMHzk0u0Znq
yfNtt15g1ZjZrXfGxp/fHBQxHqQ6rjA2UVcYq0+NorwWx9pbqNPNziE8gxHJi5ItGpPv7WhtLYdq
VncOZaHSKUvRXu0gzeC7vWQ2RcmsuzDhiAgG66TxNVsSe2bpGR93xmS34qBAMQH8aiOidvKMA6Eq
Q4lJa52AQszOlvKRyZLZJK/8c/ZZfAodST4fr6Q84zncmZyMOglkLm9dmBRZOy/fmk+G+xQDPQ+2
bEq4wggiEnBrn76xWGZqSPm+SE85eGxTm2r72L0k/bEGnFIC5+13pNXge92oVKf9PnOfRfzf0G6E
vhmLxZNO/TuoC2Rq+YORQKio0APVjlO7yUl3HjYCqpL1nxCsuZuU1Yv61Y+/ZOkr7Z7lRhe6tVRB
rd6FtI1JlXWwKcIWHCe1DmJXud89npbfrIQSqAZ4XFZoakJvnzS5N1raoEZSomQi5tvhXHE6YzXi
MerHlqrM3zQURM6moIKb/SlFC/YrhDgff8HM43z3AZNLBImHPhbSAGmPzhB7kvz0/g9K1ElrN/LC
zp/pL8BgRXTiozkETtffPXJzwgQ2r/kaj5HDF5ZE8l1r5DvBsMJja5VWasfrrerrvjVsE8e1BsjY
7gXdtRKEsGflneolBJ3tA7Pwbsz5gHdfNblk4pwyLdfjq0BveZVcsgdsdoTPMuaVAVFfFWwb39Zz
Z+EunbluwKkDPT/QlUPH+W+W5mYyEjmXQSccUycdZGxRVk8bOEdIKRdo2wuvj1d55sALEJcHZFZF
7ztkDO7vHBRg1TjrCuooNRNcWkSnRJSpu7CbZ8oHqsBBkRqctQB/A9xxb0bSMp93VcD0lTgbtTKt
2DU06hugaspbUirOgPIqqvRQEesSI4AaeN/pcafoYn+Wy01VgbuuZFa5b3KC9XgG5k4a+uo0gJFw
1tDhMrmAQtXj+mhQqBOiC4paZbITpZycCv+bBxcGipVgFEYsXRkuoxeF7bELB20mNIUc4s0HTI96
Ega4kAEdTy5g+LLeO/NqeJ8ROf2sUFlZgdcVSnL8W8uSpN/ivyzl4GZOOlgARsA0sFhgcpq8b3zR
Qp+9RDhVAruObJHbGftoZR0Hwh7lY7cLnqp1uFk9nvYZEBpGfWN1siXqbgCfEw/g0ra2YiAmSHQo
iGAdrZfnxP6uya6zdl+KDlhrt97QvaMvfMBcdHz3AZOgAHMB91Qco2O8A5wFSp/WoB+8B4jWeeFd
nZthFL6hlQ7YG8T6Js9qn7GM7PUsPFD0n0koVNBLOrwMyarX1oq6dNhmXlRIskOxBdED+qOm4bEM
VyGtKDc4fqIL1+YjAowCybcnIhtfr6+H1kR7LKgTv89lhJEuTeuS9fHnN9eX4jOF2imwXhd7cHDi
3hTQ+EM0SFj1AsjmzQbELtFK8XX+xS8Ovvl4X82UaMHMBNg2JGuUUaBx8m7FUSRHed0DWqVYxd7n
iOr9AAiw9RHJxu7Ok45Du/Jq0rMLlmcW+c7wdOBlp4CviSKeClc8t/Fkwqs7RWxJxut+thC9zcSI
6KSB1ghAqRJ0ICdvk1bkDaOWCCtqYdd+itpPSV+0JanxGTg6IqMxLaAqUMSF+N39WhaIELlaw+sg
kEuvd6Z0Df/IP3THWWC71yWrIO+D1RqsPuxUu/vgrP2LDWjDoOcfeKWLXWvu3tDmsDHt3c786Nec
KUK2af066Lu3zebntHCTza2AqICMH3LPYA6aapopact2Ycb3TpyfQFepFYYWodOmhuAMnObH+2ym
LAQpkRtjk31WoqmVVQIY2+6P8kdsgG7dIcpzvfqybRNd0SCQZMC5zr92ixf2TPRzZ3qy01pNaADB
5HqHtwu4RQH5tLZ/LvtRBTC+aPbmg1lLCzfY3G15Z3Oy4boqT91ags2EFBeFXMP1njvkl3Dh+pgL
1kUgsCH7DsokAJUmdmKxrpihxbRmSIClRqbLiDlAKc2uEcBW8L9cqzbVa2IUR2atPP2RXkB78bIk
5zNTCsPq3nzG5E1s3dDt/Q6fAcJ4Djy+hxqTy2+GqykeGaf9RK8lRfMeOF/XZw79hNLC9hp3zyQQ
AwQdf2S0WIBuYLLEoltlmAWcvD77rsJDpT4/3r5/wbS/DSC44NGd/RuBOoQDiqm0og7gHO/tWjCG
nXhRN8Duy4ATxAbKBXZpRuuiNBTbOaM0ohk/o0gAyNWYpxYNjDXUg3qkTpZO8fzQ/33Z5F1GCFyw
Ca2pEyhstY08ST1Ianx+PP5x/h4M/y+2++aVqjutFri8hBGXf+N5r7kUKbxLdC2l+8eWZoeDdjdA
3UdJ6Glu1evRuNAUmGg/9M+Fil57YenBXzIx3os3gxGkSmpDt6HOpen1BAIQWNJjbv3FBO2SNdoP
ZUF/25xRo348ttnTKt0MbrpWPGUG7q/lK7/ZWwL6zDL7ObDhuBuFYb7x2B+rH20do6qylFmbXcJ/
tqfpcjkV1LZoWuq0srTqoF2pfbLyYD4e4dw7ezNAZeK5sTVDwU+Ezehl37VrKPSVC6zQT4z/wgxa
TpCEx075pSRHKxD4tAKlTp57ulp/eoLV5ucKofdjO3PBDvyFf4YmWyUZIvCo8D11VK4ykxTd2pJb
EuygjKRo3PYBHI4CJNNC/kcIFT0H817bojzlSqJVKHTt8eJFo8nCDh6t/jqNN1812UaCBDC8xmIp
BxQxX/hKjSw/LgGUrIE/8f0iOvWt+FkyqrAAJZyJtTEdqHqghxB9m9J4sm5OTgJpEFdi0BVd5fWp
4wOzKE79cJFSfgsN7wWfbQYWj+oOWg14RMBoD50momnKIOovkJd1K4BlAkMuSaoBMU4qiOgNf8Qa
rX2b+LUGkwvoOuiPnOiDAObDhXzm7Fs+EmOM9TO8sdOTI0mtBuEaoICLn8S7upxoxIKZtftQ+FBE
K6QQ0YGqzqBdFzbf6C5Ol3kkMRuLaqqI+t39bPs+37Ju67EAe7B6hjTxnjnkJHlyX/2FHMpcLhU0
lsibQcUWRcIpRUTa09ZL+WRwDO6VA6nJp92g2J2S6rVZuANnnDG8oBDiQZFQgp88cViESB5KN0Ut
I1zXjU6NCgg42pP4eSmyAXH07/kDehodrxJYGEQk2u/nr4kqsY5yOP0aFEv2Gh1c2axqJIMt0Btz
KomLmvf1YnBFasW8wnwWVHSvfUZbxmbVlMrEGwNDEvk4Enom+BJoZFuZyb6p4NfRS5NC2BA9Eqro
EdYD+F3PRGjMPyuyVwF0VBbIQwRxlsc7tVYC2ZRzUcvMLEH29k8URy5rQU2OUZFgVbNAV0WJ7Y1S
bNn0SP1EGiXH0LFsji2lqZU2QLISXqhBuqBBFEIgXtT3gUE7L5TX3dBpJyFpY+GYKRmNt2Kf8d6+
9IOSMWSfcQWScHzO2kOGOsoWxAp8eEzSWiqvSqa02VMbBqW2pjXQknZZxUKOp10OgBEduli0NBoL
HGTJ+77c8InsjjUE3pX3PMcWaE7pXIGz0rjyXnAH+vSc9EFc7X1J8hW9HBmhSSkVIJzNyiBElKeJ
ID3XZDGon6Kky0NrAGKssZNMU0tDHPIerRl9AvW7wGUiMPHwMduYkssL/oorVRqA1qlgIycT4zb9
kqQESHbiD8iSfSZ8zkPLLHIzxj+gPiDmJznpNHGlUBDzn5Si8dFT1pcCQ/iaLzIzrpS4x9SXNBh0
tUuy5D0FY5VsBkgYVF+1ynvll1g1iQf2qqFi0lWTiVq38RhGCi9gtPFD00cXbPySRSEfFaSs0EkH
RYMklA9tq0iBA/kFD21sqAGhiV6LaI56T9lqSMp7XqOMstxyyj17WdcMRox/L2pSSA3+mWspVMM1
aPiaXe613rYqkRj5iT0uiLtN1caSf2CaRpbe8GtywCMSpWvfa6Gua8jXpdpLPMR9TyjEDHmzaJI4
M9wChMwmj5nGF2mhQg91yfi+2fQhL9teFgfhruE1HzphvOhG0g4JGibYuqXLpnsmRkLMxgWi4pei
w3wrDGLDkKRtM2r2QZZ6Jpu5VZHoVZlJka4W6AcG/VWV9uWLB3VDIYRyital5zzPlWGXKgUER2Ke
xowuMmiPWglpxAumrGCSOJIjWdEZ+JbaW9fQV03B1p2mnNkwpZBsi4xNMXl+V0tQS4VXw6H1rY5U
StAsqTGkrbqkWCdJxxVPYCCIFcB7+6LvV27AVOxZUikgM4Mml+q71ylK+DlkZS7ZXs/IFQofctCa
rRtrvc7zQetbnOxFApZKoOJhkMGShLPRFBvO72WQVuR8w9pxVcYpGFsKTvti0gSCCKzXeJIxQO/t
W0OKx7egYun5R7/MfebAlSkXmXHiFbXJqAHNLC7g2bwkLcvEg+GhGUX96dKUMUHXMrxSUPt4UD3q
6PfjR2amKxNqvCPNCNp4edwnk2xqXARJRmt0KiHR0xDXNdUNkH7xOd61q+HKFHZ1UdeywW0TVZf3
FTQ0bEoNBcUlz1arTY0O89y8+BZCuvC09FjMODoArICsB6JxispJ489v/A0vo4D5BC3ruIVc6l1b
ILvMReCnwBQSnrrQwRxA/RdQplhwZOeqGRCIBN+rBK5I0Irz96a1oYjSjutYxCGEPw3qM63QX9x/
KpsysjXOCkSd/lC7y3Wk4utD8OIHC37H3PM1CuUhaQWG6V8cQiJflFGEoM6JpbgzhjbpCV+gLTd3
26VucW4mJIJEDCoa8AAkHi1B96NlJVyNgFyyf8NbpKkAQ3yvrjnZ5Pbj/TaDthyFXP9ZGkd9s6RV
AxZQgU1YJEZa0NiA6oKM/9aY1PBWsg0BRh21RIJyVtCSDYBmkg0ujOalN34ef8nsCt9+ycQTCWIl
lWsJX4Ic/vgRezR52U/oeqqM3SZE99pCum0uSXI39EmSJK9x2FPh/xoc2ZKNtiXIg43ja01P13Xo
Hy7kRX7LIGBFbwc5OUFh5fGC12BhAS/7/NQO9sYzdJBlLibZxnti4qzeGZrEJEGnNA3FtYyOF8sY
trklrvXEaPfGkqs6t1VR59N4nEvwXEw7HqUwydUW2FUnI16gv/ulWb4OzxHq1C4ZO7Qa40+4cEnO
XUMyB6CGiBILyhyThYtDN+PLirKOJTE698wM+ubEL6maLRmZrJQMZ18qYhiJ1xBA3Gk4FTpK+pqx
sO1nYjgQ7vwbzGShYoWpKM/hToUQSfYav0Hi+BJqJ/8IZCDoKLYQ5MDLGodmrZq+QsSlUzC3UWQF
rw3S8RrqtpMLoMs0POB9xzlohqldEkFaE5RjsaVeD44eLbUjzO0WFclRkIEiAJCmJOVyUahq54q9
w2TcOqu2XMJajyd0LrONNvx/JiYDKhQ5kQZG6J3h7EZgCft4t9A/uC63oPd9hpAL0fYQckvJAcXJ
E5zAPwv2x5doevJu7U/usSxiVIi6YYiqI5XouzHeXwIzs1UjsKNuMzZ84XJZMbhbXFP6s9TqtjTB
k7PBcrRLYhVYwTymB1XOVg2DaP3xEMcRPBrh5GhUOY5lVypI4HsW+GQhJ7VW88Kq3OLlvzCEEpEM
ikI0MU8FaqXSl8RBCIEE88fytlb/ZIMliuvHVoS5FUNgj0w1EBxjO/z9GxjEAU0y1QW+UiB4B7hr
r1/Lq3EFzhKMRYnOoXOpewt008wJBGb77dmpnvSlK3vcl9NZvf2KycoVkZKEZciA9CY/+dKekbfd
EnXP3MLdmpgsXBxwwPODQxxgpYxESg9UUE/KBtyCwlKyaMws/hoNqm5AIYPwGmCQ+zmtA4HPoO87
5hWka7LitsDkh5/JGlSiMcCanwtLOJObgcrIf8z9ygkVnepDyxUkHwilgN0GOIMa6PNcZzqyuTtw
mJjOm3t8/YLDBsWb86khi3JOS98wSbZ2SeAl4uCjgtrvCwXERfmJVQ0PNYkOvZ1S9RE0JhMtqpXP
PSAIf1lkiSCIAHjK/UyLQxshb5cNTlDjngm1bRs6OJFK4ADVSDRpT9P3Vn0pok8g+EnhBz+U5obm
fgcJlCG0n8crMZu6+suVK4DzGRDZyWEqkyEFNH0Ex3oWUxPIXHM2ACgq4SRDLezH1mY2NHC4eLeA
MsPop7RKqca5DJQaWCeV1cQSGPUiqYGVsk1ohGyfWI+tzdytSJJB+Bb+MrziqUSbUI4p+xa0J30o
FUZaB54JpP3bYyNzvj+SmgAcAUIPcse/7Uk3HrlQN2rI+iA8iRlQUqGA1+QHrsH01YDzSC/SgNbt
mqBUU5uxBxI+rTQyVTXkRUabuWw7Sphw7PBQQ3x32kUAoKwXRRwSvslBvngjyqTZKOU2s8JhDQYC
9Akzna7topL0SyDgudLMSKWD2wMVfBklvvtdrcRxLIdFwzqt90H5cxa/BrWIF4CIw0cSQC+te/Kr
aONH4rkO2nXIuHYxMjNfG0DbklpXg1WB/pj6o/AzQ/J+pAF4oKX+2pmHAw4oMGECh9QpGjruP3IY
5JiPRGAmxP3+Cmjm+xYeB/2iFiLhGF5wBn7QA8BPUC9Hb+dlYaPM3De31qf51N6DfB+yOYNDq03z
3CkkUV5ZxqLCKajQYlsuqU7OEA1B2gVLIiE3jfzEr6x0prZty8koAFDSK6FOPc10A9fsowOLHI/o
74EK3LAvCW/ywMIvDHfmfQQDB7AiiDVGMqfJxRLKbND4NTPyK1XmlVpG1tsxY4K2GTiFFo2A5mOD
cw0tdwYnD/LQpwNVJY91aAFUJ9C1dadnLa6yyKCfTTQQNdZLIBvz9svz7Dw/MNyREQwZkbNsd6Jd
BiYSeyLVdG+pFjNz58vo7EEKGkzdo+r3/caDtAlTMwmo95AOf1dBI/BRRQtFrVkTwBDAlwYSCbJh
9ybK2g21ssUBTAijkWGlOfQSOwtTPBNkIW/4z8hkTaGY2tQy0nXo+isNHgynwSax8WTLumENVr5L
19LO6mQdGhnYULWNK6A4+xt2m+4Daym7Nb+/oQWODjtoFYAt7H7IqKi3vKfkrOMp4lfYBCZfrcsu
Mpn4B8K4cmeFzHcTWNAfIukiQmUmDpNx3/FggUZp7RdkQslSGgpDwTodZQhtrgFhG1ZnZRLFgEsP
BEkn4qeclfkDYfJLHD49Xou58p4sgo4U3VsoouKZux99Ew+JmvpYCzc8N/I1R7Lebi6qp/s+RBrE
s4CykFixkOW0Kx9CDkbdHAVwKT3+jPHKnPiNQHIiGIVOCosOovHKvXn94OjkchDLrMPLRGCfikup
GcG68g0Rsqf9AnJ73MO/jSGTKYgjmd+Ux0xRq0HskMF3OBUwfZwjQUSCfCHCHvfwIyOTR6IvCp6G
LYxolU3lCxjnObzr7fXxvM35XZi4/4xl+mBGbVHxIsNg//SKrmhvdXtJwq3vn1RpH1OzhQ/GrR/b
nJ2+0ccToB6K0v9kZBlVOCTHfc6B2J52aL2FX/9XjOTXzP37/dMh1VGBPgI24x3B8+SeVKwYnFhW
yXnLY+U4JYE3pD1Jw3T44LoyOTOQUhAJajNpYYTIEKD6oCF/T0QP0t5W1+exGUouiD47DZkdM20i
bUfBY4cXLOTgG7t1g1h5gFKrRFi1gFZ27oJt0kw6JvpDk7h591GL7wgtB7wISFYOHlFpon7UfT8A
7uX1UUiCquNSm5PartZzhK/g0meQYtHTPJGObAvfxEyEWLxkXKqKRg/SWJBqS0Gd2Xk/+FYoD6Dq
daWCuZZdSan1eMnmt8nNnE7uuKrNEg0lV6R76gqJLWUFTifkOwe99yF+8NjYXCoG6ev/bJC/gffN
YWY7oS+YNuSccscZVgUxiXg9WMFK/bZ4vT4OzxBePvQ7FbRo/rZ5CdEZsfAFcz7S7ReMt+7NFzSs
iN7eYtyi7JPKQGEXpaijJOyK2MyHJ1TfaL5SU9WIS4strqKsGa2cGqJ76n0rqsGpoD5p8VI399yr
d/tRY5xx81F+JqHYKeNGiCsTFw876LH7yi8ijOZe8Fszkxe8r2oUb3OYAVd5KOwU32w1W0AOM6kW
Tuqstw7Yqji23IAObhqHacOoJMxhoSUiQUwL9YIt2jGgTZDgQg0BpWV34son/CrehKfuE4KvxVjL
WEyvz2QdsOH+fcdkZqPcTzO0pHNO0hr1Uw3Fyq26Swdioqb8+nhrzaXyR3QjSicjMeUvvUXWj2nT
ZynnsJBxtdEfybWohhnaybtu3K/qmEPK4rxaMDoXcdwanaypOxRJ38sZ5/hreGUVSeVxikuAUQz1
2DplbsVL4hmz75cAdQ5lBFL/wmrznu9COTjnkE/lN1lqNJXJ+wuv/uyJuLEx8T08L6+SnIMNSJmy
Jzk12dTJENaSfqkzbfbNgpwPXivEa2hUuj97WLNUqtAF6qix7cafkrxlswWvYnz2fj1bqjAKwMJ5
/oUBrrOhEyjCRSfLzAKyBeh98na5TNgnia6DJQbPJWuTqet9r4mFDNZK16bAtR/dMcEWoc07X8jp
zd4nN+MaF/Hm2mKHOvL4FpbU2KjhAvtPRWi27Sc6Dh/v8rndABifAnd4BApNMad82Xt+DbfJCX4i
D1yIdQBE31vGggRc/m/ew1tbk0FlyLl2aVPyznBk4UxoAWG4LwGtW1qmZ8dyky/l6+Y24K3BcT1v
ZlFuAknpNRiM0FsRpitBusbfj+dvbkvcmJgmQ9UBFBOCCxMNmFvNYffebtOLyhn+Qv5jNmC6NTRx
JvIOZGqSB0NSASogT9X94eKCdL78GLBm4B+n4rk5F35DaCCvHw9y1pO5NT6JFFSaeW2cpbzja1Dj
MrB4kBLnUF85AZuypCi6ONSJI+GCAalqeQy1Kq241rN47eVPTLXJd0H2PLBUj2sraFbVokTs/H4Z
mS1AqgGdiPHnN/tFrMQi4eOKdxJoN47ZHUMF56e4KvMjfYktKQVMzDPV3AAKSbaGRcjtXNJTEUAn
Au30vwJA9/b5KmNcnFEk4mq9rM8pCCMMqkumkG240GblXSWuqWhoT1qwEDjN1WVAN/PP9OSoMHxf
1jUCVkf6sqKVZA1rHM9yB10k8DdakK9P9UKPQEi0Vk7iClxA8Ybf8izh8YexGVvcDTpwk7X9eOfN
PYj/Pgs41PsZCSUIaqDsAd0DiO8hsY/mgscG5s4vOkiAowbWdASc3BvwmCKnbldyTofMqp37RpcT
NLJ7L0i6LjjIc/1maDVDs+CYhUGb1OT+6zOQA3gihS9qcJ+uAVbVDWqTp1HM6P9/UHg8UPcFa4as
TIkfaV/GkddxnANMUxe1K1fLDMpXZtdGRlkWBPBD0IYsGJ1NpqMVRhJQc2W5XzofuauwbZ+rCL7B
cT8Ahdib1ZN0cQHbNaPzNtsu+fZz6GQZ5QHI3qOejlriuHtuzmsrCO3QAyc4koeXu31nxwopLN0z
xOfHEzrrgKLQDLJgxLIscv/3lgpaRgCXuxxUjt875ptR1p33R67WqZnbZajzvsGyZlnqwVvYbQtu
4ZGe26S31ifjZMSq19xstC5vm8wWPwrvNVLXpXeUkBVe7DKeuYbQGYe0ELq8kf2dktzToMKP+oAH
K1w06Dw00TRSDFchNdHAAQQ68kRmuU+jVfJVFeZZjE3w3AIIvpLWkI+k3k/qjQTYb4/XYOarRtFi
NMagGALk7+QBrAbQPGVjK5uGKH4oAhC3LxX0507onY3JO9f0SSvzKWwwlWh1TGKJjLiTK6drVrTc
h96eMoZfqnqedVZWHLnyf/0Fk7cPah98M0RAVGQ9Cl6tXQ6I1CvRpPDOOGZbu962LYC6d2tSddQS
tWRdVAvou9mZBsUCWAUUEbHIZLuBh6eiDWV7pxfad+oqOhOGC4s5Q8wMCeobGxNXWlWyXCkGzHRv
93a489f+ujLfIXCHP3ZN6DOSS+u/7NObc0OWMsBz9QaYRxkTsJi/J+v+PAMYDKlyCugG9JI+PTTs
MTrYFleRbgMy4oxETaARWPn2aUn5a+ZBuzU8rfP1NRBAsgbESgPBefmgNB9deo3lhYLCkpXJWVGz
IevaEruoToJE14rmqUrU1RAi5cY2jPX4YP4/JhOwdU4D1giCbfeTmfv/M5mNXhv7/TG1KjswB/JM
MJtgL2/W4MI6/Vlir5zbpgj8gHdD9/2o6HxvNqSs1IOpC4gVeRN5zzx0lR8P7O9FN4kuERP9x8LU
uecEGpbIaqEoS7peV/eQ40UP5PEFmxNyyhdtr+2pXpOvRKfYt+CPN3iTrkHfjrLK9ythNrUt6ZyO
7LrOCKRbyt/PESPcfd9kmZm4lrw0wPcBxon8IrJ+sRVamZ3t3Sd3lPoyDyCCi6zSTqzYRPoWvXWM
lepwOh7P1NxLfPclky2QqJ0GQM2AJhpvJeog5XhHQ+5+OPThf7PZbtdkckHKSsmh1xx14ARDrsZJ
x5DVtW+0BHAvsHuDTxteYrcFGcyCh/PXGXy0H8YdeeNvRLhNEk3+a/v9ZYBt8CsRf50QuB0Ei07J
01dj5WZL6tX37hWsXQSdlKke7z2j2i7iz2afKxRwOG4s3IN8cPI9olgJgusPY6d1iTaMVXZSja48
iMI54TgD4IxGJRE4LNcLqz2T6YXG2j+7E28IEjiNWsewy9sQULxW365G0OK7Mv6XdsZr7ma+26AT
Oi+CnYjUFrsxpAHMhh35s2Bm7rZUwFkAQkMFdfwpI1kL/Q6+kDsWZqSvI8TzbIjlsaExXNAGBtFn
97AQbc0el1uLk4EN6JgSuA4Wi/wpldD2IupdjHQimvHbnb/XpIO7hEebi+FVeHRodODRr46y4/1k
MqwoFyIFyHbfGkj9vQeQJ1xrMmnQr2IuzOjcBrm1NYl0AuSFVT7qEbY1ZH/tVDTnK8PeMBcVw2eI
/xFtYES8ilPAwVu5H5Xq965WdBzQ+6yqN3ah7DScQm6TrG3yPMrlWpWl/6R7FZQe9mkrvFzEw0Uz
sgpX4dKqjsdtej1AiAY0KuBkAyhoGqxWw5ByIka9D6/eSdG5jV7bo3zvDw7/wqYVZjKEGPg/Y5O7
v1Nit/PKcTm3g/X5br03dmerGwtb9/lZ01sSb59evs1X86PQX0ubOrG+ik3N8M7L8eYcvF/Ft7Cj
urUqSVOMREfVKNYY1ALqVky3fZQYpRarWPMBbYfo2dhIfOMb2kCzI8t4I8VLr2yjVM4ugZyyawml
OTtkB+XQZsHYbpZ3NlqslP/D2XctuW5ky/6KYr9jDlzB3DiaiANDgrbJ7ma7FwTbwaMKKPivv4k9
M0dNNKNxr2ZeJG2JC+WXyZV5w/E/K6oDc+YGu+qyGAaIe9BjS+C3TG4wYYhCNgj+mFdw/KUuWipE
hUUn9hy8jebqSF8/BQc6FavaMuw5tMu1pTNMwB5QwQHaYwrjB32AEbYUGXg+uIP0qkj3vbAILUb6
mQdrztC4Yb/cn0acKaGPZP+p0U8vas3sqDkyTCibo5S+6s5/HdJkPmNNoRgS0ih6bkEpEP5IjdKv
Wz6HhkXQxAeRTCs5GBtmC4L17j3M3DfXTt7IvTvWTMCDOl3ODF2FQZrBPCsDO9V3RPlQY5B3RxH6
6z5/kyej064pUHG0OFtLgZuow/3PH3F1TyE/MLbdAnOPNvHL2a5y5qdGUkmnPFiO0gfm+ZEvlhWU
ZkCVGjzv1+uj/oxbR5rTapKuPGDgTwdtFDCpuA6nnrCRCYo+lAAP1uvEgmA3b92hx3yDT8c7Kofa
mnH3ri03dKF0pF3GSUd77uVQu8RI1Wic742CXunOeiw/R80kKDpYKIXktukUm9xWVg+e9/Mkjz79
5Io1kaRDoDGS3qFd69Jw0eH+UUoZINR2YeYvRfBWtdsU4jro3FBiBzwoMzHAOJKfDE6OEJFzNEwi
0XaK3yS606XS0Yw5sN+VY4pAWxJBmImGZlxIl4PKZHB+0QI2smbXN+5gRwMQrzP8BdcwRxdWJttT
1ShnYQQrA7eD9U10TDzRBY/dm2wGkATSPLyJXtY+iMyd2S7XMoNjJgEpOuCmZTwTlwOMtFCNzAa3
rZFDiMO4M6UtzdwMTaC5VXS1UwqF1X2ASroX7JSf5iQUrwwdlwO4nsbOKXitU+6GiKlS1gyVDOyo
fNTfRihG4i4lfS8++ZHlAYXAXd8dDj/v1SuSMJdmJ+s6qKGQg6VVPuXlUesDR84BqtuZC6P1ysYy
wJLP9IXp4BOy8ExuReQ5iKNumwczAXHsjHfy/Y7Ax8hoS8f4UUifCqs1QcsTxLIy3L9VZIWbmULs
lVjk8vcnBwUpdKVNa4i2AS5pafpKjUIbqUWbDJu8vFM1SMXxnRk7Rb+iw65q5vbY94N6aX8y2UhC
dE02jk/uLfrYHTi59xPHz24T/zycE+1Gb239nYJlBvjVnxf6imt9aXtytJjeN0pBMPY0RQf4ouHM
Euiheyy4VwIn7ap8rpQwOtCX1xIsqkDooXIBDOO0La+Wqz4hIPY6KUmVAq0pNplu6XWK1ly91dS7
xJfFu5pHjVM0w0DsNg8J1OxLcLpYaiECWthkROkXXWFEmyFLGAPdc9u9JkPbn6mYDe9UD4rM/Xmi
vl90l189CQsGkCPIpgaEUKmGoMnUPAW47STckI7bsZHOWLuyI9AOM+J2R6znNw4RSaqYQdGGd4rI
o1qsjPg+qxc/D+j7cwQhQagjAis9ModMW+zq1GiVvG9GDAzkrXhq9wVfCWHi6OxBSZ02zWxK51Ig
350dpLsAXh1JytHwM1Vp1c3arGtVBUgkKWPw8KTnrgmFGdfxik8BKzJqKmBGAZ3f7/jji++Yt2oW
+FEonzQOeH+65qUVqbs6hDxE6i+apogtXg6OUS+i7KlMl3V2zECdR+K3OfamK8UXfIqiEFA0IiON
dpDL5yPgSa0lTSaf/B27B3meQ1xwKrMNd1zDGtxctZQZX+5KCRomR8Q3+uHwaExTAkJo9LVIUKrr
j9QClTPEGFVH2nf2PnHI3/DfkIVGq//IsS+B92dyLhA06XrUpgARQFLABYyRvYtn2c5s8HNIUBa2
6icN//C2fYyXP2/gK5EbqpGYWSCOQO+GBvTLuY16TfAFOB+nkFqoY4GK0PNX1UYHix1k6ip3/VGs
ALs/IXRc/Wz6yhX21fJULAsNv1kayEw5SU1iC2wpgr2vBXTTHUApN8eIMzdOeeKCCPLQUkHAOMVP
5hR7xVkF68xGn7F/U7oqGg99JBCrZRJaxVw97epR+jLHvwOHL0epMgY18xPYZoeusupl7gQbBd2c
thi6tgBalg3m184e/0bK52Jxp95yBQ++TnQY1pmTnFU7vSHdltjiPRyMdE6u/toriLwSZHOQGkQb
oj7ZSnmF5JphdkCodJuusRvTeg/IgpkOsNFteB74HCTm2gX/xeCUc1QeJBP69A2eXQD4wcwig7rF
0bYgTyDrdnv2H9cpYpC56H3O6mQnIdHdVUUHq+A2E3Ob12A5/1sjAyGJhnAOAufTK15o5bpKYgV4
G/mhEtSVIg1OBfJIIp8KxTKEVSYaL1L+yX2wNy3k2BN8r+UzT8C4XhMfg6DFERBPvKISGLkvr4Y0
TCgTo1w5tXa3Sl/rVbDAfM75TmNl4Acr00VkoGxCqymsjIp56kvn1EvppXiiK5Tx5xL4V+JWvPcI
XEcCBfArT0P0vsIzk4IOEENyMg8sanJudxAbe2vfjLeTbJmSpW3k3XCDVvJwoYDh/Dafi/au3HsX
3zA6SV9ug44PJKEE35Cg/ca0o+igrH0Ihb7OMv9eibsuhzt5V6JUjPV6HC4IurX3ZbC0Hi1l/Umh
dsvnilFXjsXICq7+ntoxHXs5LKHs/bgbbe2I+z67S67/OmI4TRuBir9B0V8mrZa1gJoKVUA8nt/L
9iLzQB3JHXHh0mdsE+fnp+laMIPB/GVu/Jwv5spENwDEHdfIKhf8s10CWI3nULypt3e118R/6xCo
I54b+BkRgNlLe8SQCpbktQIFlNhq143iysYufo2OIAey1ENT3orDluezWlxX9yJUpNBWiaZm0I5e
2q0hdyO1SSufHJByDghVYnsfWt2pvUPi6DiH17kCMhtzVHgFIJUOanN1EiNWRlL3YcUALMlcJjqJ
aft15KRiih7GxA1Sw0GDMeZgy1hktYxaoXKUdDhgYes2/UlKN+GwTkGSzalXAQTCtokMXY27VrLV
0tZeFAiI9Y7YvKeoo8wpEV0hzcHXo8pgjmVuZLknkxUyoKZbUsunBxCzWY23SuzGE3E5IsID921+
K28criNfDKqmn/fjFeagS9OTgxy3BUmyAG9Of5QhZl86leMfG8e0SGQpj2Lpus/IvdlqZD0/L/fN
Dtp0c5QJ11ziMRCQUSFD3xxCg8u90gVo6jJlPO+KBanIgNq+BGJf9IMe278Ry1+Ymsy05kfACQ8w
9eA4T+q6CKxEsKSdCAfN89QZtMsVDUpMLrKK5qikhnhqYg3ZNz0oEzyt5ImfxQd90znNvbJP3Hvd
Xm4lkBOBZO9Ynu7ulNOphA7lY+5toYq+vjtC5vTnlb6Spbn4lslC612v5GitBxwbjaYg+1oQFcut
zmUsrp170JiCxAHYOaiHTSpVDSn0pDcG5VSR29i0snwZuB1cw9yNktPPI7rmeYPw8i9bk4ehFzrZ
B3sfrm4HzTHmHRTYX6OT4PaLbX6GtP3aY/anPWP1Wu7twurkRm1Q7eBxKyunsQQAltqtv9bWzT2E
DQ7udltCx/I8DHboEZu//zzga08VmJKQFdBAlgBI7eU5ifwqH+pEQ6Rh2E0TWO1d3D7/bOLaLgHh
AxKaMqAv5HfA/PV5GiIw5nEMLu0ByjXByltv42wdzqQMr/SUjWELaFqQlx6zTJPdKFeBoWcChtKi
nax/CB7ROnzgoPpoPAsK5m/YoAiJ36ACKrivCrfCfinNzKZ2bTq/fsPEC+VEDUH7aCgnSkBtackJ
T8kyVwbz0SzC4lQltAfFItE/NN/UaofWPrrFVSHUd10woBfQLJoqc6u2B4FikRa9YpEELoalsUR8
lTMVwBzaoKhkFYXAia0EYIVEH4mfo+9WilPkqQKSv6WamqULzc90txTq1wEtJ/s+rBnUtsuhfgYe
v14NUlcXTmYK5KTLXLsHM256kGnZIGVRyaywQTVbUFvJNSVwORBNAf467J9jqpfIlUqMeYKawTGr
dBOA8zA2dglRUo+l+uCFTAveZYKar12rBOz9eZVL1pA11drIZWGVMpBCWqnE9MZmclrnaJdPxdbN
S7RhWqASAHQ6D8uzmLalaGltW/s2GnWT1wxTxa1Rq635O17NX0sHMZPLk9BGDRo7obxxiu8LAyBn
cmeClVOmlrAKN75rBosgnEnIXXV5v9qc3jaGxvscJddTuNXs8O4mdoKjtJTAC5G66ZLMHMQrNT+c
EFSQ0UCN0/6tY8Bo09yMcx+70w23TrPYQQ6nADCJWk/kBtx6Z8rASOpoqW0LdOnMvBbXR6sht4ma
ykjfMTkcRI38Xusy9aQ2TiMcB3pMHlQ0CpWWuMKe0hVQYfFd3e37OWzc+MvTsE35y/L0BQmonLGB
ROrJfJKZnVhKuZTpljZL3hxm3IGrNwB8CzBB404lU4gHekLBc9vlKgLuJ7Pf1Q1AAzPVi+s33Rcb
6uVWzVgvR0SEjXKx24BcBGxUoXP74S+CbQNhobV39+npqwdjNv69OjhAJlUJmGrETuOff7nKBWUQ
eikY1NMmgpmfn4nRcfm2Rl9+e+Kx1Ugd68r42/3JXZ9CAAB//v2rLuGI9/zPx088J510MahwYMCI
PX8ZAlj4RBuU9FSU83RmDcqR1ppl0m1bzThtv73Nn8Y2eZoKUMNmrIBp6u52LzcLoLWstgDeBzyW
222x2u/XsuXc6bEFifafh33VG/867Mmp64KYxUEoqmPbwa7/fEE8YqkuGoRWt+lmyT4fn7P7/foE
BMnRQw7hbx36v2Z9ikoVJCYqbYyhN0/S9mYMAHwHAqX9zV0F9OMyntlFVy8ZBGzw+xGeAmQ/meoO
xNmSFOFKTYB23EE2gjiV29+vwbPz7s8xhV7zTL8am8yt2bVxMPQEaQTVTda6nd560vPP63cFfQdv
FBgN0EqBbxU8mpdnLm+SoPLrVEWqYsE24sL2ju/enFLy1VwTQnrkKyDnRWRx6oHiXBhExw0Zlbb/
uXgtrNzHu/Bqbm5Wz40b3oLye2+Di/nUnBLn7ucxXvMQAfQbCbSgZIsvuBxiqteZArE29RRrr0V/
7ul9Jpx72f3ZyhVALGbyi5nJGAVFyVONK7i9nsZbM7SbQwzEVGG93kPNG+dBtaytcDSsdmtXtpaA
FjWCEowAhRiwwtWoOPz8QVd3D7AhQKdKQFRM30MWyoUo97p6El+Em7RdavWKyg46KLSZ2v51QxqE
00yEjVjey/nVZXBdUyMkp8oxtIXyKvpenrtN4rE5kjdFuXKLg9YBzNuj7h404S5NCUEgsCyDKepy
CB0Jd8NiUOx09bKDnBO7Q9PuRzAmp1JLOqafLlQ57kHSmh3QlRw5II08/TzF16oZqDeDB0lXkBoG
N9vl9/iZYEpBiK3l7Fp7V26phbK+XT6mm2xL1qEGzfG5E3tFgBq7+IvNyfNsED8UqhQ24Wgg+wH6
LesFb8zdAtvMWr5ZW7cqbNcbyX2PzsPMgK8tAJqOAF8B2gnw2cl1wSt1ZDrAfSvcsdRcKOmTEd4q
oAnqche8Z3HHQPi+hPslYHfPJeGvvrFfrU/eWDVqBqoa/Tj0nVMezEddROuvZcT2J3gVvZmxjptp
+qzCK9BGnDDy49MM3WD4nSREmnrK0A5TraBhWdp5qDtJ3KAv3HC62KnCt5+NXn3Lvxqd+EB11Oec
wb2Fz/7w5O8A5bJ2N9xafbSHw+GRbreKvbc9z36Yuy6uOEjgDAA+AP47eNa0ySlOitiPNZ6Rk/wJ
kpIWaV4HXDXdnDzs+P2TSb0wMzkxVA3SpIL6AbItA1sOsYE5FaLY7n1UIH6ey2vZFkC74cmCRhBM
x9OQPYCiIRmagpyQi7RGLt7b5WFpl1Y46jduZo7GeOwuBobHDdZwLiCggkdm8sokg1i0KQnaU26k
gRPWGFjdhvXMK/M98TqagUQeRCXG53Taj9YiE0/KwGhO3U2ylxzFy3ZIi3+ArmsZ2WT3WLmqwx2z
Oc4Mz/x2GiaGJ2ePRCTOwWjTngJt75cb4a5aKdkqChdAtTbVWZffs94ObW2Lphu6SMLFq3lOVRd6
0an5LHOQRzrZLXSpd8Wpr1dJ9Ah+ilS20224LH2LN+jO4A6H2+wG9/SGpnazNU9S/GhkduhAhLJM
bzq2JIXNI9CBeexOKw6lVFklGtQEK/byM3QLj9xcBDLiXNVjaPNdRwCBxttMclrZyewENUpIBwUW
MdxWARxFriCf2o3d+7uCZBYag1Bsr4RHsJkgL6C64U59jflsa/t4lL5tlS9rOD6oX+Ic049QjDb0
5kTQ0P8AGVWlAtH2VgKZHz5GPxLB5aE7p1337Zn+vYCoSUkohIPec/puJGHf6OMCSovwRkeuyodm
68ydOWdjcns1FMV96Fq0p426RPcb28hzZ/r6NvxrFJMHCBSyvVEEOGaQQXDyG4iLNQ8JtohVbPzz
zP3x7a6azNhky7d9kZNGGm1ZaBYk1FNSlxz3vsUsyS4W7Uay78z/b1Gv0SggMIiB4byBS/9yc2S9
VvBKTGC04vWi9tPU6qWkc2m7KjMgjroKKrihOMdY9R0X+tsu/Ff0uAKaqk4mNqNxBiVQLF0cv4gD
+tVkdMPs80ga8cRctBQwTnZL7T2St+xDvCkNB4IVlloffp70b7mUyWdM5hy4yT4X87gdq/35QkAZ
vMSQfTdCPae4yfQ5Hevf1dJvhxFFnP+Me3IYY0IHtasw32qxqEKLmNCiiOJVqTrVGyWWPkCagoLy
zdYOkI7PVonu0Tfpo4HCGkJsV3yXgCKkjz/PwuxqTEI/HkY11SHwg61HUy+pb4lkh68BuzftDLpC
q/qpjbYJpgTaXJqTCJuov/35E75H9lgJHewMcPUgCYPi6uVGhAwYBI8YaU9c20QacsSH/GAqdgUl
cvZM/NzqPJJb6aogUO1Ay0hsmbdS9Ngpix6aWmj+RPMLQS63tZR4qbQ7TV2RWZzNtat0fAdHAks4
4dPsf4/qmCrnGj6ytLR13GEBtWOurrRqGXTLNFon5IWbB6Lc/Tw73xMBMAoKhJEpQ9EhCTdZIAVR
JRc0KByGuLijWz509tCB2LyIDrHy0mkiKH3WpbyQoM0uQEFLM1/Kegb5Og0F0OQI5QsDvXrQOhUR
3k72biL4Oic1mqye1OUTdogRW8YzAsslXWbLqLaBVOu9ZIE2kJ1/C2SVo+1yQEnI7///PCHj9fDl
GH37lMl8CICUAc0/iCcRsHYlaa1E3APM7WczY57GAFND0uR+VEDB0CQCDJVgOIyk984/GAWzwG3n
kpIsqszONkoNcfTqpa/zxc+jnNxO34xPnLwgGhqVclE8VfSenv3sbhDXUeNFkiNVC02YSa5NXtNv
1iYuuSQKRiX0WN4ExRztPmpbCDLVTlbeZNAY+3lks/M6Oe5QuRI7StCGma9EN+CLQvRyCPOBcCe2
K9z+HnG7WXqN36s13TbAW4BYQdLAlfI74P/iCklR2euDjNVEObQxlhD+WcSg04YOCdCX0uscw83V
UY6URrgqIOkEmOflpVbHIkhRAcU/xapLUptUXrwyFa/oD3Aiw/STm8sSL67kv81M77W1RI5ZRNoQ
bDTA714aHpJChzYy2s+UOvQftLpvl52Mihr00mRLycL+pY+a7AFanfFKEvXey4QebXgpfc6G8jOR
snbJdZUeU2DhbgYqA7ckkjPrY+r9/KXXDjIK4ehkUmRNNadY5y4TQ5r6+NCIL2q8hqG0pI5i5PbP
Zqbpst+be/Q0gCDRRqzUxB1tGp+3KGeAELR0UCey4wNYOg/ZUXPj93ZZQUBBcIm71RfRiixbJ1uJ
iwKlMpCbHhPHXEEOA/56tBDmHMzxCE935Nfvmu4QKsm+ouC7dPlDy1KvWVQ8cjukdYLgRW8Rxii5
Tf5l9b/euv8TfNDDv36f//O/8fdv0EcsIxDJTf72n/9T86o8p9E5/8Oqy49z/Qf9/OOuOlcRr6I3
/t/jj/3vf3z5U/9cftD9Ofv49i9d/Dcw+O8Pcs7V+eJvXIgGVP2x/ij72w9ep9Xv38enj//m/+sf
/vHx+1fue/bx5683WufV+GsBJP9+/fuPVu9//hrRxv/19ef//Wfj9//5y/pIgwh++r9+6j///seZ
V3/+0v4BeTpQW4xwReQnsDDtx/jP5X+g5gifGf0UKP2hQg+fMadlFf75i0j/GAG4aAc0DVwvoG37
9Qen9fhHqvmPcXcD6zImspCTUH/956su1uuv9fsjr7MDjfKK//lrdEv/2jWjAzB2rwLDPWqnjrWB
y+MtqnGXFpmGxk7Si67f5k5G68c6VTd+U1YLeeDLL9Py7w/4avA3SPubRTTq4z6Bjqr6rY+LQisS
kDUoKxbo5ZKSc4QrMxbie+7Xd7JZHw1WM8tvlUezJm+iUt7GEXvts4KDoV9ZlDX5CAnZJlVuI+J4
okqfurzRAjToGDMFKizPZHrgnQEGidYQcPhjEadwsboPfE30fRmMoe1gK1nawW0tkn0YmSF4qYmU
LzQ1jL3KqOT7Uk2GY4KW/DIs2+VIpAG6U81KgxyyiIoPDEtTckvpoO+IDju+T5XwmUQ5A9ms39tc
KZQXozaPpao4ioYGAty4APQZN0FkVG6RKAuQBYG7FPhXt6mD5pTnreIQPesd6kcestxx4/pB/9rJ
1b5DO4IlZCBc1gX0OypSLthyiUIaF7pbuWSqXZdKsRxMHlul3AVbCJnqjlhDprDU6Us2GLXTDKkE
seJQSp1c44YTklg6FhWSpIEfaAtTzsHflDPFqwd05heDDnB6LbqmUO3xahoLPyvCxsnjXvnwEyH5
4FSNF3UgdE4lD51FasEVDaGwDT2640aZLiBH/RhWqrlC0+rToLI7Au+YBlJl8y5N1okaoTJWi8kS
rEPDVgQ4eBW3/oPUBY0lduAMKDpMkGgG0GE1ZGFZlxFbiLTgbtAIa7Mp8Fpn4u3QsNbNhgZUWEIj
7BI0bbyaah0v/V5ZYv1Mr6C0vgnEIrSh0Up2UaaushDXeyRkhxRpEICsxFpyclMJl1EUQxsoC5Nl
zKJl07dK4lSFSFbE9A2wY5q+ujF6kJpFoP6+K+RcdiEzCh0SaK9WsQBtH9mHAiPySDiBKDQBURyD
D21lDvI5N8vMkagEtunchKMu55krpcqBDFHp1hU45XMO+qooLOmeCCywmoQWLmVswF+RygnTmu3S
vuns3PA/Yy0M3oOOnHlfIU3VpFlso62z8piW0eMA2CryVVJnCxp2aGxI1Cl0gG8CSY2dsgmDBfSQ
33J9iM6yITy0IdR6FR4lWzCa86XMBGUTSsFZH2j6VGhQKU36srND9OckVkB87kASQt2VtSK4gF4h
PCVxiF4RneXr0md7U/TZSwGmKi+WdBCuGEHm8ExPVkLEcgcF9sRVy6i1S6bdhLGk3FeRHmNyCDSS
yhyykgWN975fsQVoDMirHg2pKxQ9OiXqrlyoXXigJK1cnYD4Ms5M08PdF5wKsbtFXSDGAQ3SRVn1
Xkp9LwpbEwquZesgU8cdpIZSNwhCryyzzjWK1r9NoZS8JzU0V+VcpXtBNIfnXtbb5xpyzMe0l0q3
LUMwhfdN6C/liIFfBlm+nNebUutLMJj37U41exWapSHotGXdX1Y1SCUtBdAksFrdaJBYtVlaumKF
th4fGknQKDypvfKuKlzdmnmrLzk1IC2ciJC4keOqOjaZr9iKwBZKaajgmmxRtGv1AvTSEpgDOXIR
TlJ3xXvTCRDZKFXt2ff5Q9ZXkdeHUCgPIgY+HsIgcBy0Pn1Q8/o8oEa/lyCZ5Oml9oh+hvhUBBo/
cqX296gqBztcQRGEPrjkJoGRuxztCDd5BT7YkvbywYAoyEsv5PEywl49soKxLYtGVFWcNLYOxVnb
10jvylECLG6UA+bjs3PcZnxJY1p9+pCktaJeB0+eysDxEOm13coVfSpY+NJnHeayrm6rXpSWIYBm
m4w0ulUL4g3E5O8FWX3siPhAkjrT7NZnwS5Ji9BL1FLWbDlupFuuiN2apLK0IkbMoWEsdB9Sl+sb
yHL7HgNbXmvpTCrBV88yM7eaOJBWmV5gJzZ1tNGr0O8d9JSnnqIznGueNUj58ELxRLQVLotYkEBV
7icRsWhfsBtWEDHEK1AwhxasftarUoqQwK3VAWJTIZhccr8S7yl0vDGzZf6psjrz0PisuKLk6/FW
D6RlpfuO4UfpO3pIZScqDLpRWUu9zlQTcCrpvv5KpIBC4SlCotE0x/xbKiENVCnlOiClZKPmC/wx
DcgOnjs7+mCbvFHTtPeCThVWgQ8FAyuo5bchiorOJUbt33O9lmxoyjQSpGRYu/eLLlxXA4cUdFxL
Lrb1Cr1DcWInnCmWSMp+IYh0cCDNCgUCTWmom4FSE+i6QXCrkJgHWvrFOGNQ7IhbJ2cmQRc1AdUW
6rKLJpTjHfTP/c8C+smH0tdacyHlsjXg1CxAgTY02PWILWW1B7EeTeqQWfKQmtvaDz9bgZsPtOSm
K+CNP1eNTjdyrYLFohCGeiOHYcL2rNZAqp7GmaNTKUsdQPGyGxb76qvQI3XoK+3gdWpzJxe5vw57
vd4EwFq6LIoHl5n1Rwhh7T2HGB5Un1tpwUEpW+o8cWN09B44qnMLTrLHsoQgdafBv8ZrQEOvj3LR
DtKUOXlnxLsUytpOnzcarom+zSFcYopHKsiVm3RCB9i0YcB3Z8W4hkL3TChYcAg48GvUMc2suAn5
EO2Ttq1WTeJvDbxAO3gG6PfrSIY8V4NHso5jNIuVaXvH9IxBZixqE8doBr73zeS2ytQO2HvZ3wqV
qTwq8DtsNuT5DTEK1etr4mVNAiRaDADmWGYQQ4+2ugFNAEVaJarkf9Z611rI99CNwMPSk1RWelSO
PyNuKGDw1ijoNFPzIeLYpLiyha4NHV73RbkWY9Z0t5FYpsQ2AhFASGRnvb7q6sD2lTAFRhIsjsMQ
AhvEtW6nFqAZkLVPOS1VyQrpYC7SrDv0hKNvNZW47lTiKBwvMagNyabDtaZBNjaGFEsCte8YChN4
kjSyb6Hp7qS1wJ6GqPO9YqDU42rrb8LOL7dB08WPgRANC84MwHPx/G3KBulWqzDrbmEUZbzOO4G9
qmnkb9pE4x9C5/ugmMsCOiqUt7s26LWlQsLyVtXaY9WCOyfPg7uWS/mqkY3WHlTokZtKDhZ8H3Ui
0hLRURK58gxcP24dVIWjxzTeUElQbozW0GyjUtQtepn5Ojd7SHoR/RD5kmmnHbVj1Ug+iFr40HhN
RE8Pcy8xFIj+1AKA/lVq2qClxAGUeurUkDG026bI0QUTSXuwKD4mDYm2oerfDnmp37cZ4Taul3yt
NvJ7Tlu65ioYAUimPLCmqY5BM3hpCLNULN/LoHIoBOwtv2kT5M8SuO9hfNSFRnUj1tTH2qg5HrbB
MPZ4SeOHpsbjyZWA4nYsik0FgFcstsEWMEztw1c42/GulB+iKDAfjcr34Sn0pj0ErdE5LM61Qyjn
7aFVeiSSmwDShQPCdaQk2rqx8ihmG2LG3KJR/KSXPpxHuU2RCSgiS1bSci/1ARxCAb2TekUPvpTd
q1zgNjT4RKsrYrJUarKWhT66Sxjqayk6wolcupUupFtF6Z9iHmpWpZnpKpbqZkFLjdqm2CwI0+9w
00V2pkemS3S8ZE0Yf7KyHhxEee9ogD5nfnXfU3YcEIvt0sR4Y5py7lstvKdm6FtSIO8SI7tncLLX
WRQ+pUjxaza+zIlMKXHE1ohsU0jhTWbYfC3nwQKiL+0qjvzCJkAf22lKag/4dbKA8EHm0FhObL3o
2M2QDXclzQ3gdauRjrTTbDGQMF/qASsJKsS+3LFUZLdMlkO7z/CCAn+P7jnqvwtaBJgK7wa7gbvZ
GyXM9iF3iRjEwEVj6eOqT51A8ZGMAg7gXlOTcJtovrAkGvK4KDWQoGhWIufZDnLgGcjAKXp/apQB
FJ6pcEYN+SBGIOKP1RCsrVWT2vJQeYGkQ0WKtcYiDTJy23bsXUGvt+X3FUfYpNuVCFBDR8zKbjVl
3aSVuEcZEWT72aC4eqC/6Ezg4H2Nuhs1i9ZxC9rxIDbAZ8HUOrNyoQy3PTqN0CqPgIuXxE5SAT0O
OnA4FHck1VRHV0Egy8D5eQgj8DRIlRxYcZxWa97ptbEQkpQ+VlwQbch3bpOuM97Nij4Oaf4qFuAX
VwoEOJaiZ53Vyv+XuuvYkVzHsl+kBkUZSluZ8CYz0udGyKyslEg5GhlKXz8nemYW08A0MMsBGuhN
vfcqIiTy3mPJ9I0wPMy+zGueoM0HR9VEFA+qDfSukxoS9GXs/RQ57WO2NMO0JIPvoX43KMfdqOJd
PDq7pZO9B7n32I1JK2YYTCRWzLUYfkvEG+awPuE45n3I03WA0Z1OzpJpQz4UXHCltfupjdDdJLn9
mOcphkqdxn+ceoU9VfeobMOElMQGTLLrlnZj6x6YfODfTBsOqS+9R13H350mT81QlQe/x9vAV6yR
w8KeeCWGHSgr9912Id8qrOS2DV+GOII5MuCfLcT7F3I/6VgMuBISfbuFbGrM29YHYQ5WB/QoRv0e
/dHuPkIDUSoo67KY9j9mXNsnNCrUyK0PyNYv62uDly/DzbImvQ7q/dyORaI5/mZqRMa9ER/h8tos
5bLp3P6KZZ3eNEPnPbqQ1qS1yy3oWbuJBDMfPa2xJUcoooP3oNqSYXETX9xXTRvgo0EtlegV+xL+
ftOGzPevKcILK6UWGeVDixcPHyDXpTjItm43eIDysBL1Fl7qh4jY00wbsTHYw1NW3OKlrs9zV+DK
igEgI4bqpWfNzi8H/OhFuJ74is11JahvjHAurpPjPyGcy3nFzD2eJi9c9m3XFn+Yxb4eRs14QCBi
tsravOkanZO1tonsK6RGxr0HO8UaZU4wy4MIhaSwDEjyglgRiUIP4pxX4Bv7YXLNhmkQh1BqV39X
b5F/Vk+LjRbqvyTH/yfQ8Llv8b9/iw2e+R/dm/53+Ld/6v8Rgnjn4v53BPGfMOr/hBDv/8B/Qogu
+wcC8gFvx/eGjzAESv+fGGL8D1gXUMEHrRdUokCkwfz8F4YIoBCMPLya/wT5UDkP4PG/McTwHx67
w2//rHAmqIr+v2CId4fdv+Bk95R6qIjcIMB/D//3LzCiKPlQYdETKUFE1AH8axo3S25n9l6UFdt4
TB1ibbbE2+LZ23HrQ+5jPxkXYzrRJkwbt6ue42AZMacheuVlFj2Wd5UuJQ7N6nmhVZ1UVbAtPNy1
rVemLqbKNK5hMW2o3XD+bBYP4R4+hmB3ygGhJWFfIW174ElUolgpjuA6eh9M0J+8+Fvr8bDQCJUs
6B/1kQuf+YZnfVlnnB3q6krHeG/DqUlg3sIwje6t2t4MBYzivzkuJEHxkjbIj1ftKtKGrFc/rGGr
F/yNFlSls0WIDEN7lj7PaB3Sq5O1tTiQZvmw7oxeZ11vlSs3yoHmsoNUwBTv0+LsaA0i34ox50GR
6fKz72DHmg+u/BwG4BE8eg8Bgkhk4nkfY/cDL2vS2bfJGWm21NTbsbjNJnM/IENz0COSSZt225n5
Zaz9Pyhalkkd1y/9eqAL2tXjGilW9XBqsOl4ogNv4dljXDs7NnUpNKOb0a/Lw0z1msai2vkz9JLF
Ya46+4o4itREzyy+MqXxOQPEdrZuant71aJCd5vbjtv67r4SrHpUItzoiuwQcLdVFIEL9rOaRPzY
uDF57TFfP0OuOJ4JAIdhQBOFHj4hgctBV74j/idpiPqgvjzAJYZj/kkgc6M1HLGg5YxewGoos7D0
UQGne2A3NGfx9xoB1TPrcWjslEkrc7POSK/0o6xevP2ELBaYmvirHk2q5rZdMX0CZon6B/jfX2df
qO9VjfPfSL4VmBECu3zpGtqsInoYRfOg6Yw6rkdwdIlT6MRpiiz2bJm1rezTVjKgrKxdT9hEEa7j
P0OqYF7RovSyNLVJLM7tHe8RqQzdYofMJ9JAp+JureemEDRkkLKkQfcSMCi93DMwrEcayiMGqSlt
1z4dIqwvIr4ULrbTFoHEI9+1InjElvza9/hKF5XU9cFvKCL+cYPHKFbt2/3dkR6WZxnui1AAxiYJ
qfyddfqsdEbgv+1LhIc7YD+ivIcdHVGtfjUtYCdPZlFwDOi4WabpSBFgE8fmmVbxE2/+rOWxXMQL
lUf8Uaj56jGnE8I7ps+1/Y7NY+iLg1eNme23I8qWKxcB2/Uxpi7qOnv8/d3lODvDN0ANoLcKK2j1
iMQrbN1tIpQuUg30dy07BMqZtFP8RS3kAVH6b0sZXSDl3awUhGeYegsSHyp7x5EPTdQ1p5gDSYmR
MhSWj5LtPdvsWTFBSBe4u9b0wLYs1O1UqPtoVI6oqrU7xzi/ljN+BAj04Nb67Knxd+aYWPRYIYhR
vPflyrZVRXI1eZcYcBtAJo5WaxEsf9xVle+rlNHjjIadbVN0Q0ZwbuSd5z5X/jQdAIKZa7vG40Yr
ZB2BccCrpVFSIpwIS0usH6gJnrTX3+poPsMOuhWN6H6Rmxy8NmyeoWYqYW+kxXMAt0EHgBY/mOTm
Vpd8E5jqUBKzQ4LUeaxJhhTJBDjE5zpFQJbbEMmd9Ntt9K4phqNenKdigPSYiQ8fYT2i7IbcRlO5
6Rozpk60uHk5RnOGqbdKVZmX6quwI8ziAFn7CdCe9zurNptFaN9H/9jDgtvIcXqLPPTqgIipfuZi
tgnqwB1gNXqJl52tl5wUkUk9AFoyaVfyOSPU5uTqqkgr5OuhJmEANluTeGs6PKYYmUfoKgMnM+pa
C7NkovRJicbJEqO0em9p9Fy5GoGzsWNwU6zkz6QiGEX7xk/NqtAwF8DQr94oU++CNUFSFO+6PTg6
jm6K/0iDbaVoWAr5cLLgJRO7CS+HtCiIyxx25eTgI/RzjLeD96fX6VDi1UDuqaeOS9PvYeP/DEVb
ZUVU7JrSO9SGbNBhgqELj6wHSgsHd9nlHl9SAlsqKIasWEjaW//czDyxxZ2YcTFnLu8G5xllzgdA
6IwpAAHYh+ptsPYsb1jPsG3NN7eIcjHrE43Wk2zFDRjZE7LSSp6Spm+Oso0uTPJPYzH3V6M9Rfh4
k26SST9B9mYgdAohVa0OlKzZGj1GfvnRcsC9c4ctP8pGc/L9J4XzVVEI00n56QMJpfWUOAMCpnub
znF8jUOodPq90SdTvheD+nQMXmqFoAsGzEolI6rXJ5flMYC0ioEcd8oLfLtb1jvnwDYfnNl9qF7a
Rr9HEh5SnIJHZFkhYrb0lrwjTCdR0QO3CsEExQO7hBI90D7C96pJQ7I2uKhzmKeTM9ePFP/tvb/K
IW3Lct1JbKYtu3TlvGUV4ljK6oJxHJ5g/MpL/OMvelMqmkWRjhIRwGFVNQg7m/jRCrUf0c5XSgwa
oP/SoJ+mfdzBwMsbsWTSrz96p38GMQqoRx6tZjUwHhSlC0R74Ql21nDTD/30NKJquKqjH2rrMKOl
/wOE4G1wY4mPNxx8vPng3ugKt68ONwtFDUjh+AX2OjwqcRelhKGmuPmwoYMDz2J5bbFSoWz33S0X
u7fK4F2kkUVuEMiKFh+GTM/Kin0fY/cdHL5xWZwLpt8Dr3123OLRRTPHRoEOQeVNnExcLQD1Gr71
cVRVw7pBc/imRnbNsHpHGaKC3W5HSGZ6JAyLcHwdwmnPWh9fvlQjBEsg7AjFZLL2eR25x77vrqPY
w74jEoK1FqHd+HawKoRdfejYtGtqlhT+fOTdFtNBP3p8j0uMAhsuNqJh27WN0fzNr72GXpM4fydP
JzJmWbzwR7dVT9JrHxdnvNLQ3pyqz61XtB/wOifNGD7Vavgg5Ldtve3Y/7qLd5jNEdxTGYxp5XX7
mUAB5Mw7ppptPQBhxmtDdFJ250qep+izoAcyvbp4o4vOT3mbYzcKlrcuhhmEQHkmdnd+qsOytoDB
dOJXQE1pNH+hgANiLbsBfMXxD062TPFz4rfzM0uCZwEQs+vtbnYrXBftp7gPeAPp6BvgzYwWQdp7
ETY6UH2RXXZ0Bm2KYfvorsjLnpB/5YzIGYjCnGugWYX4JWgOBCNwLP0ZtWnYoZmeLqLaI0P9aJsF
tGxLLtZCnT76f/So0tgSP4+grXEHZ0NgUQepBu953KVU8kwFsJtH/WNYw+0Y2e9Oqt28jl2iJycF
Y3+gaJ1ryiYBI2Y3gG1fwIjkQ6RurjlTID9rRR9H/stIna1ujdOWHExFD94KhaVLOfDzqAJBXeOc
H18V0KU4HO6N9y6sxUXeBfNG8vjVn/SeY3S6OA14sdQUbmpqHJx+gLrZxRZIkZlaC+UmghGg7Uos
fgsRgREYCPAOc/CC89hagkPH+w2L9QW4H6Twno/a+JHdYrDpuxCYGqTp9KFXFjL/9jGQ+juMyJDF
Fr9JaPsjF84Nxu9Puwz56jpXqt0rAjn3c/8T9CorAqwObeX3BzjwsQfY1ATiaVxfOr9MYlBztDd7
r46zagVpx/roTBpzcLV+Hfx1x+PlLajm15rRc8PdI+4JkFaYa3pyREhwxml1pkCcqUNR0gg+whpF
U+lPM85smzghcImO+puqEhQHMZW5FNVRhSQHbMWTNVwSBRIHWo1nYdA179QZVp3nBV+5M995Uxwq
Yu1OU0dhHh8AtYTT8BK1MDyBQK9yWE+3wgchgWAEQKrDl+HYAuaR/MHoqj/CDud/bV1yKdvQx+Ex
dWDvPBQSj64PMrakYRa6tatThyFuEJl8R1ZIvispCC/pejtkUQb7RpQZH4qnJlzLh8Y6XToZLV/0
qnHiVn07s6uz2PpqV2GT0JVk409dm8WArNaV+JiltwUECKhfj7KwizeIRsXor/BlVJ3zZqO+eHAo
lr3JQzDAOtjNUnh7xEXIHRuDZ+s4lyhSMR74CE8kMsqijXaQMhSQEMRRt+76CItfP415xCrnrQJI
nYqOFZ/gvx8EcXRCA0zsLq2vi2Drhs612cMEFCWy7nEc+CyXfX+o4+IGmpxAbS2hC0FWQNd1D3oq
wGZ2P1wEeaMHmoVAznLFaycVbfflhkI8cFGaHzdYzS5qIuCdxE1njtFNed6azkw426h3zGlgPqQu
psFkgBwUxcf4FA64yHTpoE2bOIdg8p+p01RQjURwrWDTCrouY5Z+TdR4m74b1Y771MlmBVobNAq4
6El7e8w/WxCbOPwkfExEQpIdr8g7MRvAiQhRW6+Dqvec6UdD4muL8a/iwKjr6YetKpn9dUxCXWbQ
Qf71uhq1wcjnHZEeen9Z6MhS2mJ6HFwH218PRnlFfu0Vc7yTcSy7cKbhZyvWLkxl0JrNoj2ausFy
z8E1n1LTd6QR3zxJd4thp16pfPC6q8WTfaz5r/KjD03G3RyzXyD+Wd3Vf/UUoEy8+EKtw462f6L4
FfV5r55rnnTjPwe2rQ7FUv1xWPgVaPPZt+aDOeONe/j0jk+vbaWbXK/hlyzxKhCeL9D47Bo77A2V
mdejco//tFjij1XYc9CvwAQnYHFJYEBZLiP09qgzXw0GCTGub5oE5aZ3OKZ2QOMikhfHcdbErI9U
2gqWjE/pjijKIhNU+sFw7ZkKIe1smiwczdkJnOBCDbJn26jfxFgU1p6Aq4ZzAUoYaiXogfG7sh3I
6W6FyIOHNlNgeRoB1MIOh74s35queuq75lIE5iIpQk8bDFNy/Zn4mHi4eNNKu0WiaiRuDbiuASZi
QZ7zJSIZacQWW/mtkdAR1n4NPGP5mp0JWh/jnBB78ssx5rilODZqeugQ1xUPocqg8MHSz8BQrt17
tLINCSs0zzGwP6pDjkn0rgVwcCTgDwnoXpFQVqaMZqVwP7kYHnhV7IIVBPD9IqGhyptINDnE7FhW
ESVIkRzmQ+lqAjz57qFzvSOZx4Q040tAW3APLdsWlm0mlLfW7pxxXieMe2mAUTKJcVLV4bLTA8K+
SiBEo0ffVlECKvcBb7gGazbafsCjViPEnIx9+bzftWDbRo6bcJD7EVEvmN2dJolHCJmXuDlBFZIu
U+E+aF1dAshTBs95hbIQpJ4jFW5cEZGkwti6K40cT6xHT3qpAME3i8HWCtHGGyai8RQr+sfHXTc4
a+bOGP2iygBNm8rgAkIXLLAnrbuvvIVf5n+KZxyvCmekp0X2kc0lnHtzAJpRmKm6oxlPnpJ3Ug10
FaLaDrOsAUrBYp4MExIeRmG+VRjksf0RqCKt2+G54vYyce9v34Hni/pZXUpPOjINfL28QAQHvliX
LYAmhZvXz6HdX5B03oAIYkL1O+EYclNFd8Rfe0gFMU/dgl8QVlQXsT2OTaxnr1M/5FNn0n4A+4A/
fG3wyztxm869OleEb+o27AG9R12GCLMw84f7d44k2WhWaclNXjXVaxH0eXSnbsYZKsAAYM4F5lqS
uliRPbG8ywadinLxN51vEDIsZ/8Qmv6mx5qfxsUuOePdZoY1YdsO9rB6uJRry6BG60T9rLTUGRB+
UB8zAqAdWYNxBBSU8Nb+aXsQXq4c4I5fNuyOUnTMxyaymweWFaCZ3ZaUG1KUtcq5xWM/TLAc4pCv
3yIKYE9gF8B5/TEuQ5uUM+aXIWy3OuCIBm6G5TIGxiJUjy9fTkPK37oD3DleVOvsOCoSPDrwbSm9
Au4mRAdFkB9OOEwPjdQIVkMsVvMauNij+yItYTRIojF4GlmVksHuauiGt5O3N9b/9Tiwj3pxIMXg
j7bvNp5YNxNkg4j1UusZcUhvjkf2raNvM17iZFLVzZCpSMoi+B0qvb3PKF44o7LyVImj45IMHFnq
B2YLDcxz5P3xhilteJMPjXeLu2nJWuWd2Tj/0FnhFlX9ftL1kTNolOla3ISvzoq6W2IBTS3TXbk8
4NFv7t9L1fCbbsm5ZbHdkHLyE6T/8rem+DDCnuhwi2HNDLtdOYPulKt7BTAVBiVwzmYrhYULiin3
czWLSY1AMNqEQiipmotv7JkX39J74iuCk+oVmJz23heZ6+CdApcDpmfXNo0mceHWSVdcS85QOZnT
FbmvzIRZZH0H6HGAuWXnuoBAINw/sB7XX+NiGXDV01Q4WOB48OGQFvxdHdZJiAkdobtJVEc3LgOQ
puHnYqHTA6eZhxrUsTu0qD0T6iiCZ1OyLMBhNuCOHQEmdCU/Nr17iEKgPRwIkCFiV5IldTDt0RbR
sdAL70usPUtMUzrfqcMlerOF0ElQQAmGYCqs0sigdibkWAwfxrkaoNJLmUSS5iFuniWwWwzgSWhE
5jM0/YBUjMuMlHZ+r8rH1vlEE0I+dwYYSfl7f8HCSaakU1tHk/ehwVls5hpw/XKZyyfLooNhwT6s
SOIEPBXTdoqhNJhxhpLHse0/a58E4H6LnMpmHw84kufhCfIQ8LvPIiygKkDqPb57pPWep8nfKnI/
oONtZ/9Yt4FBCtR/8R4CmAARPy/RX0gwMwcAKOReWbvC1buQbchgprUD1KV5N+Y1BUn/l7ZfTfS+
NBOUCj9D1B5jPeXuSBFv8WH4C1AN0vKtBApNfPR4lPMFiWUbY7A2uO7Fj51NPTWA1TpzbMtf2eNm
cduzLizkqmQLFS8+AVR+lfIz4jdppeLUJVFSSAG+uHpjIMWx6OKb88sDrT4r6u07sOLO9ID0rz6F
b2anW3/HHQhOgvAh6J4i76sZvYRCgTP19NY2WOq1D40rnQZ4DesrlJjHAntbIjovd8Mmsx7yLFeg
1MoZH8N1/m798qd3cRNaIx/AOgO88R+ClpxWnHqq4/smWkFOtBUEmYS+SbdKQvWmpksHJqSYX13I
SWT5a8EnqDrV9K2br/MQJHH72i8WX65J/XBtH1ZnJIfZ7/aQGtcT6Ahrwm1ohxyChwOyEE5Ew+Pc
l9nkvfN12HM5Pzf0s5khzJzYbTI+FLBdEkLY4RZQXH34PAI3jsTWIWYvY9DPyTI3p85AUqiaYz9c
i3jsn11eAXNydkqwxEWfTWvijBVPXBRHuARTyHW2Hl02IijztZ7TmlJc/FE6dA+qYqgKL3AR3mb/
GamVSUQp/Ok8L4fPkR4WAL7D3kE1NtNDWs8incgBPI+rT9ilfPfYyvNK8NUBoKwOKPU1/F7vfkCG
IK74vMawyPOue23WaxO2mwDBJrjGxUn2B1tC74oZorLP/iTOM88bsuASQXM1KDPI6HhdZpGCVAmP
zH019J1+x9efwrMZQqwhUmihen6L/CUtqUmmBv0c46af79DzenEDrJGztyFd+YDcz7xxva3wdmhy
uWh1DlArCJGDhXYIoxLQNR5NGWJS9kwFV+R1xsUbroCkYF1O1DHojkFzDsmrcXb9ALho43EXhcF/
bffqGRBfOae4AyW7qRZ/FEU7BQckQptdM4UbZ0Uqe+u8aheqZw6yY4I2Vvk0j9btAgl5PyOAA13A
vb5oiue23Kp4/vDE42qgjXMSQCzg4+Wp67YRDIKAiAcPBwvHMUVRoLtmqOT+dtfoqWIdqPr2AZYm
REHHoECiIEFy6NGhjsrKtgUR6LfnqUFkZhWztwWC7bxfxx3qkDAnznndr3sKwQrYgswgrrvCj0iq
CxrGoZFpCcsrKFWfpyqiWBJGhn0dg1C1L4rGTRSJ2r2/GCxozUm6AG2b8WTWod91jrxCKfo1h/0n
BLpAM8c3pPKoNzFBZRXTGGOhW8vzEuuP2r6vd0kvMeZP3/CTbmE9GGugPSPklzKPKojcok3rXOt7
gzBAckTybTVDhbtGmuNyLQg+8vLpdAqbMJT+qucvvk8Acex8H/oRa+DhWqBNBmt7h3yfa+wXajVB
3gpoRNH61crTgsihucvb+HVxX5W4eLSAv3hIVgcKczyfi9dsCnpqvenBNX9mz9nzXu9p9BUP/CaA
wlL+UJABrIzO2bpgllEbDSS57vdVA5FLXhXvFA2fwRNQ7otuPczfA5qqA6hroCsCeaaGp7URVeoM
3kcczBnyGKIJ4uHQy2LoLjBC8oQp5JmA4RLNeibQRnfltw/wOBuBU0IGo5KqYHyjWHcBXuABi5I2
rf3pNBH8JQ3haTdD3hiY+toVuv4I1yKEtIk+3APicwGeJF+rbQREInY+sGfjdWJggcz4Ua9dWtUr
kmS8x7KF8pSE/G9hFBz39BxP5XrgUPENdblTxtMA5jClRI7MhMCTrFyg04BDIWtnu4lBjN35NRhe
7Xz3TnzpVvC46Hq8NHUcHSM+TM/T6n/BjmZA/dibC3TIxvp3HNR+EdBcQf86gPYC4h8Dnkz1AE7E
2sc4FuRrCJxwZ9YxOoRYUdg6pCr4WkC1J7HvWkBFgFjKKWz3DLl8ZvRU7rIyRIhzaYEJVurRCaAK
HLF9jEH1EtPSg/QFKEdVIP25RNTlTrSu99i6mwJ2CIzX17mC1G5xoMxtufcVVysHjAqZiwf646pw
HiXRsMwQiPqg0UvCizcshjEeoXg9CrccttEcQ/6mRjeAqLisNwzQe+a3eieZfSstfg01+xZ2gLd5
jnZOFXwhJWxTo9Ix8Xz6WpIVKxi9y3GTmq7XcFJ7MMSbMsITaKq9pOQ0xOTCKhQsCidMemrtQawk
kWNcnWytSdasDtnGeJIeWLgc3b6EP6PpynLf1UGzIWgLklCCN80bHSXCGilQkq0x/r1DniKvHWuS
Rx2cJ+Uzr0dJE2YqgJd1hf9uJhZx1yDlUEkPB8cLwhwsjnccfXwmA9YBGO1QF2h4jHiwKQrZbw3p
boFHu1vvgiCNl4JdZUnVFtkGUAmHnL4wiCbrufVyrJp9urIZ7iSJ3WaSxMLSBahircjwpIC65ED0
3Ye5IVWZ2iUcUODTgKseLSRzkCLx5VFNChy5D/P6RlLsxsQH7tB6LhqJ5B+IOV3kKxQokU6bsvc+
Zojhf6c7yFtSd07lDKSpqZX+XTmpk7hcx794BydcJN4IB6hmuVdroCutABksHXVu8c9BybBMWKtW
B/8KsDE+oorc2OagMn8muZikqRr6oEP2ipxXZMPKYicg3thUY+d9gHIHMd3L8TpSSMt94uL06GY3
I5I0G5hl4vcSKSJAJYb5E42Sf6tO+cMO9vvgpMzsfekSpHcJvcNfiQiHNlkUJnsC30o1O7u4GKCj
jlcFpC2sxhNcXt1uJn53Ch2ATrCL4LcYcDba4NAp/RdSKnkN4gqbI+hI3LcW5hRcTcB6oIjFXDeT
feVgLiNmHi9uswTvUxcjVNY1Jv4l3HoISiDOtIXGeQPYYw5yWIyWrMJGs5WVA9wXngjDUMIWaezB
zdL81T6rn8ahkLepswYEytpnfF4/h6JrN2iCav7Gouc6MwCLQMVOEpV/Le/EoxlL+MRWjG738gj8
yPfYgymqMRi0FLm7M/1wu5FeFSnox4C9Zi/roD3TeVVbqgN6abE/YMKRmKh6hLbRzBOuC72M8nEr
zvC1kaZQId5rtz8JEQMenKtoK5XluR918MLHGoRKAanttiMQvy4OmETrRz8ymNocjDZBWx/ULVfS
d/F3ox0XzjqH5ZPUwblgAdkQzAcws3cYonCXXs3k2Dc2IdOAaho+GHcxmxA2LoCVMgiPWnvxJao9
lk1ygBLGw0rhxQ4wHatmhXUinL6bGRaJLXcc7CyQyKXa0x05aBP5p4WW7s0dSpgspMf6vIhB52IB
gwePO30E1cUAos8bzBmSEESA9P1SPowAgPPRd6eHOrT4fANcb+9wOaH+cByqc+CCDS49iJnxKmOV
gwZ8W3tlUKJRh7xFRbHqjWq53SG+OPqc6qGcUlK3K5owCXdutIbshzHnB4W9yJEQS/HTap8iEByk
E6SYbs4hp+oAURTxJS6BmugmHrNBsAg/Cw/2rgkebKFa3JodPCKFhJsCkb8uNsWeuW9+U3gPAHgQ
UW1C2biXsK7vUvq73D0E2p/WEJHkjhMJF+8sAmSBbQD/FsGUMT/IIto7mbeI6JHJctnaYhZHomFV
7GdIhkoWsl0EU+ytaCx/lNgvFGXtRWCQhOhjLn651MucFKqMzrLnDzaWy7aqO4iiNdmMkNFCsbkC
JZaUohpVlu9zzXwIfYO3ue/U1R86+0DpAEecgIUGH4viuy6KHUCk4ajqwn2/H4WbIMYORWW3vMxk
wo+AZ+JW1jTYLvruprNwlYe+JnvfR1Z1CJ8kYKPWzSMPIhoOfOKRaArv6qykA+p94fBDkCkOs2oW
sA7B5xfIrBnalwpMQhHNaCtq2vlY1AssD7NReCNKJ7ORG/2FyxEsTRANm16C9cU7BFJF+Xg8XIz5
P2KuljMAue9+BGNuIrmN1wlM8lADjmns2l1YH2N9Egbj/VDDulhpGAJCS/EIz952iaGcMXG0ZwzN
2CZiKu2JOqj/YO88thxHsi37K/0DqAWDMJhNqemku4eL8BATLA8FrQzKgK/vzaxa1S/y1avs1z3p
QU+yRGYG3UnC7N57ztmXPvuprYPxHtEyOIjOLvf+0i97mH08Y7nBhKu0fLZxLe+JL4yPyxTaU9V0
xZtqciZOLSi6EZuCHR+IvzBlilkhTb0zFR9g/2SH9DaNHbz0eamM/7jw2Y4bihN/j5wU3dIEbxn7
455AKGJxDaL4U+MQSQ5F8VkwXdhWTi92q7XNyTTVQU/BfBCTaXcxVeNHHY6fWQGm9u18U26bpRzf
WOuWRpuGsBrBUDkwTlqjoT0Z9o9uQ1t49zle802SNO6B8gcdqUSVUAFC5YpA+giFAVtWxRQIJfli
i9l/6LtbPLZYvzLoYT7TzPZbTFBqG5QW78UsR0bontjb1qzsoUJJv7nqY2/f2oqBp+PGqMVVgy0D
zPc+Aju9o2AYuDQoRGpCU4dlnM4V07xyMwjalzX+6iWFCDiwJaYhTQ+ySxpdvIuajy72MBb4Fdtj
NkV28190lnSTTPCcDF0V/6wToa4sNTx3eGt2K7HLpMvLnaubaOu6s3vHF7Q4aW+OvlWFxpyJKPmI
icPnhUx0JK0qUXmE5zy4XsrvzW76eBgNE5jEyrM7T4hA1k9onZchfuTbRl+e9WyZW22cPQ8YGykx
FaEvPMfZaaD+2PCy6lNZmv7U4axbWJ858bEkMKWmXd97Nyc5NvlHrxgHRka42B4it2S2Ptf2nHtw
/rZszVu3QdTnn1p6BDxfXebtWnzqv+aqy0iwrXLbyImWrEhtz9RC2zv8ryg6KX9eRn28TuKqVNt9
KIIl/tbbiLeukaP7uJRO92MZmvVXUZbNnV7dpSBC4KAU+NNNgbXJVxwY4aPDSX7wGEDdedOUNZhj
wvTJWWCHrmSVL/PImHxOB3Fa7dR/GZI12SU6pJr2y/ZZj112zwyLKM4MdDtN7ReiDSlPIqvNmHBg
8ngdY7v+Kou8utdxTMKkXHW18TyCPD3L57aji/NvbazZL2zpftZeiDu2TJd1Z9YOH2s1K/NoE32y
OYSxlivpLFUt7jzIXViRbH3f9URqs3xZHm2Dncdk0XOMPnmw7N/9kqqik9uQtvUyOmOzc6yEl5+u
X7vYtq/9oLFn5Q2Sa2SHN7fnS7WxBLgY0A3RRSpUpXxm503ymQk8ZgR3MQ9ll/vHgUjDo3Vj9Oms
iPRHI8f21EgIr1Mlur3TjP2T79wuBjuV3EJsLdhNw7riZVNQd/t1UQ9rjemKZ8a5pr4IvpmENzP1
vYT7M+mQ2WvGeAppaBMn6/y05sSA/Em6KwYfmddbC4poXxBj/8Rh8m1EVTwjC+tNwGgBdKRDUCCz
+X0MnSQCM5fzLMzhOr9LvegnldyXMdJHetHhh7hKqzuZJOZHVfvcTvG1K9Yj8+xNJAdKABOvh0jc
bvPVuXQJc8pgrBFcLuGE69AMGzbrYKmtLkGdDeQudEg7GbMuBc3ETww6EEFoCpTwO5pE8IWbIz7i
VSwzxJIo/K47J34bqzo9lQwyUM+R6O2mNK5DYZ9LVleyuGdXlnWzcQMilp5Kj5Uwp6TI3lzGf+NW
rSL5oPy7KDAnEzNeb82MeNyY9VxGDO+zxOxaN7gUa59txzDZEBC5xmp8cxr+jp/yah6T/HD5+Yfp
/f+HA/4CL6Lg2fzX4YDje/Xt92zA7Z//ezbAEf7f2KkZsLrAJyAu1Y32+/d0gCPk3xRLBfj/IW55
Pn3aP+MB/Fs3BgfIVEUxw84c+Cb/iAfwtwB1uh603ij02I0a/nfiAaCUf0sHEGWKXMCHAekdtpCE
HAG/Q0YIjonFluWTZzNuKIda8GtdmfDJryKOZDTSuG4fA5EN+jWadB9vccPoV9eE84+1RShFJFf5
HVpnhQMQq8Qnf3ER5pw21+eyb/xPU5xhQfM7N9jpNGMfrVw5+dw2mNM7DOqRc4U1j1oyL2P2kbul
+2rErKbjSlBqOISGuc195qSuu0nYZ9ltTUjmdoOqjVUq5jS3Xae+6kxx605ZghqZRfTuaGzNRPRt
WiXRpYzE+lZWPsWqN80YCIuU00JquCxbZRxACtzuGW5Tpct4T74WvAp/JKV/iyMID1aHUVQ1bvy9
XzlayYpxSGKgZ3XKPiG/RCnloyvoRdHMaxvcJuRLV02HXg5xyWk1YwzCsMKmEoc7/SY/Tnm9dwo7
vbbuEDwMY7TeNqQQG9004xSQqAx0Cog0NFiKOYLtgomI6u/sByl1n6sW+FmDrj4V+RDZ3VwF3SeU
5NLfCs6fbC+tRedmEpeJ/cq+knrn+xNz40iZ6CFzVh8nQtwqRmNz7NrTEuX4zpYZjMg2wXqD6bq8
ZZTiCblqClbvRyjSIDnooLX4NiFsUbf5rBbekN3O3S2Rc7y+YVl41NYMYpNtV4wZ6rB11tdhySEA
vFFDZKhIbYEMPrGjbzgJWiFuEDnRnczRWF7LmdEe+m1VsIXFjdpqX1adfZ4yl2WiIaMDdpkldsL7
hRlm3yN4pdsiFymoc8bq/9i499867v73gk6P7c/6ZTA/fw737+2fI1G31/snY+n/EV5SwGP+X59o
n7KfZfH+PzZmGd7r34827/Zv/iP39DfwROAKtbjtLmBd8j/hSY76mwwo6f++TFiCVuL8+kfySbp/
U/RxERRSVjyE4W0l3j+ONkJRSnIeKbacumCU/lsnGw6s30+2QBLGCgSoJi358XjB30+2lcDOKkYB
LdKLlg69jPGWQokseyr61tHOcYFGcjFO0je7glj6G97W7MAgODiXLmOxh3VO1K+4aMQvy27AO7jd
yXkpl+hgiRG/qmRu97ZvSvNCIWSPUd21H8DryYtcvOBzPXfm2GhcypgJWkaGDQyZr5kdsq9S5BHF
QuvIT/5Q1uAigprZIZPOjn3iZWFwEKL3+EeJLvwyF/moHwtdN7DB13yo6ZXsrdvwpxY/NC5AcSDC
pD57o3LqHQ/FBICmXNbxtk9J/2wbOtLTwMyCkQjGZn+veRztkc4zZ6tFj562NaJHT6inru2wwFQ2
PDtRMKlntA/QyHEmSKYGLGeKaOP7qqBsd0revjHpOHp8e6ypa/XHOAiznl08XXKiEl14CW2rL4AA
yse5Y/cM0qDCpgTMuoeXo5Z41yrHw8rZLtN9Fao4384rLO8tm4ttdKz8IN7HnklTlIAkuuZNFzGJ
kyIqtzaepHdg6t9jdS1pvYfVZQ9T2colPLYTG58+MOESAzN4dyAvUUeMSDJnKV+aWctHD58XALa6
Ke69xUEaDtPSCgwQ2sHUmAX1l8kPs/bO6HYOt8uKXbsnxfYND4BUT6Weca0PJGRzavGevNzqeh7W
aRdEBL1++8hpXo+v9AHNuK10W3d7HVW6Pw/t4H5zxbgc3RioC1ihnJk9O6Si+WJyo75wyEYFky3c
8shMS3KCDe5/XIXJoNlVDRiZuUU7HgkQv+LDxwoYeU79fW65jyeaws/NMrv3AXf3qQuTiC6hwHsF
kSrCu6AnhcvAletZl63zSmNJh2KnbtzNSxbtIAZ2l2BMkEoz7D/A+CtziDtvWffD0hC17eekeGuE
6T6Yxi/lhgEb/sh8wkbVJzlYi3qd4veQcdj3pnN6tdWqX3GBc3GSsTbVBMtfYxwbc5jR264S8VbR
m72T1CtOMnf8t06MOtyVZA1+GpxxwbbNIxyhGFJXRn1z9J6koYfiJuLmKTNhezQq9FBF0ih67HSN
i8yFuAMxiEh+g3c9iZJ9XTEz3I5+nL8reC/jMc2d+mBmCz5WhD5zv7GeD3OYWnBbIqvvVR8yaaW2
GVHU3KTFJQGe6N4hKeMi2bbON0kMmiKiYpr8FwjD38sxzHKKk4+lc2x+ciEmh39COlaiGNxgkIJ+
Yde4jIZM8hcsxn/5ClSiqC0g7ihMfz8W+57x/1jwCp0h/RidwAT8X77Cnw5e3Y6A0FteoaIY43eI
hv7/5BVAcEQ8VqzK/DP6jZlsz9clJHgVEZ4OsBWYv3gF73e6nIK2H/yxG1ooLimEzT8hYZPWTTs/
j/keDE1gb94r92XtK/UpSwJHMCXt2prfLBm2XqHq+5pNYXuvjcp7ESbQS5Tfk6zs7Fh9siiK0bbH
DbR+NmJyq1Nn8fAe4zAje+46LogbURaEv//Dnf0vaH5/gm6igzNApk1gPY0KFPX97x90h3ugk12E
0X8VV3f4oTThw8Zlthv8xSvdPtD/hQ3kveKVPNCgvhuQgOa//P5KzFxQ0EpH4IBpX2Nl8ssUrU91
Wq27f/8r/esX8rWUWB18PvjfXwhsg0QZST0Q4XJXsffHn5u3TM+f//3L/Od3LvLCUAeRiPjs/9ND
aGXZkLRbPHRj4CSTe9sGqL5ATTiRb/qL1/od8nh77yK2P5Ly5i+suvP/9MBnUTEEtyXgm1HZc32L
nhKqaNHa+wvh7H//e4nfS6I/XoxfymUTqx/xn7dm9D8uCSgkwB5l02BjKzbcyDfX33FHaIdwmXqP
pmeT3Knq6vd/tcwOjMfvx84fL425O4xk4Em+IX/+Ns5ghxKs6z6ehnB8jcSU48s2mpgfnLTksWYY
iHi9lNEPr3TKu4Qln88+eul+6C1OrcBg3z9x0WePeRNIskqyvalKTZxS2YEr/NzOVXmcwtat8No5
NfLJ2H7Ebce3JRzz4TVeMvElZrr+NVaSBbu9qjrGPSFOhR2WLNyBTnWz8mUYKJddkCD4b3Pt+te8
xQfVKKo7RtUzClQ71/IQJd78UbYKAdF0Qu7LsFfP4YjV7zn5IxWQdMFq7yo3dv1L0s7ut4Glyx/K
Iu4Jk/lxBylNOusdcnUfbPxMZ8/+mPzkfkCNt25NO5mgp6hNsgztyhIkT8AnQk6+jDgC5Z22SffS
rbNpzmw+MYcFlsqPbEkGDGkpKUgPyFAVJeU+GGgfsTotabPr28kzx2mU/r0fzP3EHaxbUoURve2G
cbADoF5imzxYvGjf8owQECCYtaXwZJppH1tmmLuWGH11X5llemfmBD4q6Xzsap37pP1efRDGa3YN
M42rWoEnOhPl1BZ7cp7v/NBtHj3dTNWBgaQ7viS2BL+Sd13vbWTRQ1WD9pPMFxh2kwNIIL6RcPJ+
KMYj3eMIgayIogUZs5lf2MeJN6vPVPFFr/oOp3NxChsbszvE+E8UhvqFUEPnH0USw6HCRgaWDKGJ
DuTNkQKgltEdGcV4TGDeFfV8x4eJMaGjnbYqnu7GBiLlxmWinqBp5/XrzFNDnhWdkPwPx8d11AWW
TZA8UXiFaFceVyWdt9YDYokLfez3k8zx+DSLNOkHiodo2/V5pw4ylzjABzw59+Mwrfue6TLyi2+y
s9fGafM8gsxrDzZe9HipeCsfdaq68xxrLo+6XublteC74x8xoxOk3qSiYiq/KbtQ6dchwN87esl6
MQOBWQaK83IK+4bvMjhLklrJ0mjMOWU2H1gKEZXIS7CQjmE3AduEzOS53uNcJH3+fXJ9KfaxjQe4
NqEGUSbdMH9nGq6bC8CB6AyspS52Fi1dgiXS4assapNdiYP0qMfZwio7dJn8a7cOeTvsgrHXMO+4
1Y8BPZndDjlOZLA9GKTOaIYgyRvqy091oU1wYAUvhJ7YH/CLL/olDariEC4BCiDzseHdK4P0EDjj
fIJqbT5YQByUz0H7C6dDcMrdyjuQI1On3JjxXXXsag0xqvNw2RIvnQhKbQgh/OEgH+Pp1C/K+djH
OdbDemaEgWNwTH800CmeGfRnztaZa5IjPtskYA6WK+aZ3Gu2YezWh2iewrveaxkYWU7dw9THw2fp
p+p9WTrB+hU7+kfI/sOHCZjenvwIMXjPdNVdJo1w3nGg+AIaRObAFnM0drIgZs7SAn919lhnYHGm
HHLTsVhL8sDr8qmp2/Qdxaq+ijpfv+eZjNVxriq0C1ph8qRBlbrgwB0Pk5Zp4+zjkpnEx3jpmGNY
xY5BbAqCDHuLW/2aB6xaRevPGo8C3J6jq9syvAAxst5jGmXgI4XfZsuuCM2wXlmLigLWOQmx6Sq0
ujuxjQCLjoxr+0SHOXf3eAmR+aoxnON617ll0GW7IWux3Na3AOXIEX2I89S128x69pWf+ya4EeN0
czu1Xwa6JbAVAUcHTpBUHoYpX5yLn0d1cEodijF8hHiW607MRy+eRXeMALL9kE1QLpso9wweJRJl
23Fx1n1UaqI+k9s7zyBPK4IAus4+AlUNP9YjNPolr1sMnSJNds2YJLsOD9SbagH9XkWfuffOstqR
AILLjCzLSJANTp6SyPWjb/MoAMmCUEi9gyxWcmRukyoWR6sB/5pN2gs5DMN6j4HtLOcuFrPBxbis
+gZmYmr2Qu+Xk5xxs6w5RMPqBR+iIeirz0OM5eEQZN6YPbEbt9rjVHdBMeIX+lqOqSCHkYV4hGfq
xysEvwnQ47wGJ4EtJCa+iqyRTF7yQCZQPtft6LEWXLaLt1UCs0G+yQaHy65brEzeJdvZzUMUjMwt
GRwQxiMkJZKTnbvFe4Pt0dJoydleIjMlp6ZvdXK/TALUC224OS+e07xU7USGop6HrMQWPGIwUG6j
P5TJ7Ok9jsaqvVuQWhMEQr3kG2wagGjG2PSwo2NH59kWJl95yGFbsdjCVWtxccK1JF3K/OKZMaTp
TlMBjenE3WBOIYOX6sHopj8yHAw/4VNK8aIzdJgPBBOH0zqLCkrgvH5eOQCiQxKQLekhKOQ7Ttvp
3JVS8JRI+AwY0VJxTFwzfhjWbIquVZtaARGayOahAHfXIVpr/zkA6ss7a+dj2/P0JUNmIGKwLuTF
hzFASxD7e4kUusfQ9wcqS5bHCLwh5oDcUo4wzZW0/GnICRatojmmK3xD4liRfzbuJMS10HIGnsZA
uX4OmiBq98U4uS9wN5362Gs+d4IFRkcPob8kzw5NCnmZls15a5qi/g8i36XuRKQQOXDMPxdFoueH
CpzeNoLB+ID/IVDXLMGytmtMacZL49FFHTx4Cc5mqH1+6tU1C5epq3DZtrmzRW+zd5MLQqdZKa1s
MZTVVwfFgOduunklFlIFJY7mDEWdnULBHjpHPXwjdyqQUVdXMqhq3VMQlmNxrXCYhCe2jd9CsSYX
M5VnovHcOrpbGNmIsMdPEr/Tyf+R1pjzt3lgN+rO4otRD1KseXUxyIL1VmEWa0kr1Mk5j13+CMNQ
+fOqXeYQKhma44RMX3DWmkIQ8Kox02B3K+q7vgAYo7p5SPd+1RcJBId1RONmGIRmDQNgVzk1o+5Q
rlRQ7fKqQANPL24YQjbK8juVdJigmc3sgCOcOjdMH9JgLY7o2RiFB4TvWEhWb/P04/8e3YBP2NoT
0SyfyFxoVmBGUl0LUbr9r86BiOtNpDXmLguPfek4NXctU/1NFPfV9DRVc1fsQaQU+jSG0fCQ6tr9
wlS8LThIcByDWl0uVd9aFIpBE2hgwmqXwyz7oPx8I4djI8Yv1iNiL4JcTo9LwMuw2bro6d69LgJm
9nbU5becy5XCwNE3J6UkL9kUs7zYaZYf8pjsgF2IUr/PxZQkb9qt253Xr5oVC6OMvsRJbA6p3677
splnignH/eJgFVPIm+BmLAZJdIyKtT9eJRRDB4Lwe63nytl2OX7tg4odf5su6WrP7US5yMI3FpcB
Z3Dib5WHHiAqr3a+0EbdTAZZCymFfesK8u+asb2I9355H3I8Oz9g0sXdN2Ea0L0jQvVIYDIz1Quu
A46QoSPDMRqkqLPHGHfXQEyodsz69N7zG5y3/YTh2hLOfR2xQd6Gk+5ytzAkPDsiw9GvgthRV24M
klSpTgAKBV33C48wFTSTTRhRxRmE3GW8IQyXGiRtrWWKU341zrlYOiyz0K9Ouc7jR7T58rXtDwOl
fM9kaJPpiQfAtf5QPa7hwKRaFHpZN9SRIAD9NYlpN4o1epq9vEMAX4H4qQ4piS4jfBhxWW9Zlzb+
KrOw/Mgjp44ROblLr1vv4Cg4OlAsSe5zNC+AGHQ837H5s3Mvq23ZQ8b5n3yXMI2PMNxb5+PoFz6Z
lUbF3rbJBYACalT3INZssbtF4CJ7azEq04XpnFV7dijJaDkEJGmzzM4MRXHFcY2sH0V4HHC+NN4x
NgBWztm6Lsm5dEg7YK2s3GM11920nctpzs+OnCPvbPIuqa+qlOAUYc23nzMT1SVkXQshfljHpr4W
4zpfGgI6y5ljEZ9/x2qzbQk1OtuLfF6+cxvgLCBC5sN1SV3vLulufVfWV7xqPaQ38+Et4zFgkHRb
2Z9ue6fnZ2UD7FtGevmHJS+7b13UT/dA2wj9RVAF4gbO7MbDn9Zc4QzNn91pYCN8VNsZPbIe5cCx
mQw22s945LtrwxQ9usMAmlevQ60YTw58niBw/Lb47NMUF1tqkekZa4X/BKq2/6p64dp9auV6YQ/2
cJnCMni3lcey0CSo3Pp+nWf8u8ANTfosY9eTXJMkYllL4CwXZ0pICneBax+KaKhB507sPKA3Kewm
IVu6Afxqvrd1Nj46jqn7M1PH4luQBN2wmeLdENYawOEi4uI+7NL1C2YrE+28wfg5jSpOl3XB45MP
wpu2PtcuvHpm9LiophWzy8D9M2ziHsCvIw0G0YbsceL3UXv1IULLc66p42+0t5dKj+TayoL/qfV0
yIppOCw2L59b1gbsXbeL9qOv/Hoz1646ajD3X0kIha/t0k48XLGy224osydQ0i7pFVrWenWLx5BZ
1L60ssdYRObyCysVIgZ0orsoLzMP6drwsrZNunYfpPP0Scs2+wWrZ6YmZ1PBUSOxPshpoS8fpLFH
zNbmxvPIhselCbxjEUrRf2yCcLlLWaoGbkN564FHDldoGQRyW83yu+w9QGfM1iHCJG79REnafBkn
EfSUXmSkq7WnAAr8OCGAuCTgHqYhpNNEFPLOfhiERznZnnVsBbIobMrdfNvQwI/ePfleI17noHyJ
a8qEkOkGuNXMhRofQFmGdtJhk6LvuMv1jKEwlul8Xqjf2VwMOfpTb8Y2PfKnBQ9F6hftroJHtaGT
9b8rNypg4xMDndcIs3fd9jMiuqEXiWGlfVEdidfGtsyoHNuDovZ7hyuj9HHHkARP25bCrukxV+fq
zXGA2AFmSD5LFkc0Z693EKDxL9V3mdeqHVK7AX4DTu7JyZT94pikepadSLahk9hLiVhznc2NOuSL
SDw0SlanafGLZ7jBEaknBdAlKpvHoc/0SRYaSIuied/09HvVTg5y/jqOYbUbIq+XJ8LUIWMd0YUj
5A63ABDhOvroc6E4m9nyA2wzSOIfO2nVccVZt5MmFqh/MG9k5+WXNAPmkSASnI3VsEwb7Q+gaaf+
rloCewMk5k+pECgsc2hjODFZRfy3CgmNT8zhX8Zylsd16i1WJzlVNbSIpSBoETOxaIJui+uuJ+4w
CryTs8PFEy2sDiFIM07FrkrLEdySu0RkLnVOm97n/L51KeyTg4GINrkz12CcWJfdIh/G6ZIdw5lz
LRREuDaMb/mXel1VMFdzrzgWnB/LRoRlcvDbRe9m3gi1jaQ3XWuhDTSRwYQ/E9gve276+usY9tsh
U/lz3At/um/XMdzdiuePaimil2psMBSKJhqL76vS7afFOAFs71W55QfeDh4f204L2T9LOmUYVclf
V0JSYpUki+fbbJA6wCrQsV7DoirCTO5yxSUZvjdZIDiMmYvujE9jAVDSMTNhNNYB4gJ09U4L9mDB
SyBygFuT62jopu9TLMe9DuSHQOS4RvqWTmojnHm6jhOPTuS4GBt4pj4ArFU/5cJkaqm8mV2EXrp+
1nUcfI77ZWbBjUMvqUkoXxRPl2Bc2Y/QKbuCFjodPcS4FcFmP4OFfYn1CpXVzwBtiTomkYkujQOv
5EuwN+hJpGuitAu3TiYi8vGIqFvlm+RJmgW8cos6TvXLN29DI2anF8zlm/bNuSLk5dXRFa17Zk+L
9g5FQaPWX92yzUB6OT+GBZ813s/F/RmP0hF7J8a/XROUP4SxWS8ze2NQJoUCDz/Xpn+PgoodFFET
kKBvsgWou+Cl595feLLdyRCdb8WjLfngdOGSzNXVvCN2i6G+EkP8EDQZcQGczzDJ3Lpfw3t4d6+k
PN4xmEz3q/KW52DS2ZV9ACunLFk9cxce06eCr99piYdy2JqAevwYGezBa0Z0684dKstp23QAC2lw
KA8bmibrJUCVFH0s/VMn3+gN57tZ1fPewy8Ju4GA/o+WonLYhFoRzoLzRidC/m+nmE6RGhDBwPik
mN4G6uBvJYZSdpxLWsd9MYCx36WqAeYbQfkS9/Duan0y+GaIh7YWaDllJwSEWXH6UrIF/jZfl/oj
CORU7DJkEhDNk2Z/5ehzcBBdYQUAUYopevD9sjkojJdQFXp6C0wH4fzNGyEXHkv2NZy9tOz1MabW
fy/GXB5T2ADvDoz9dhfNnriLYe+4B5oH9rplnX7ksXwqUiYHqR/oTZjZMD5rMwbhQffw4OFq0yQc
Iuqh+7a4gbCTuNW7vE3M5zabApiNt5xAqav4ExbIkRTgqGZS0Xxkb5IhbIRSlPf+s98gFsdTzsbL
ip8fpLIDVc3kirIJty15ClAgM6TVMmAw6M/S3MMoUD8YaP5svOopTm8LNXqrvMclzBpxWJHiWdIS
xeWLPwTjMSNO/8svC3JacR9TeCqnCog1NCjOm2Vh/e2SFzlcQCdNQO70YY1OIZvlPcFm5m5pe+xb
QPQVG7sq8ouA089IaSRBe/bW1h2PIzHnCShYb6p9UEnwLyOJgmKPmxdscu6kuIeNqNAnB8I88ast
ezPsoixZpwMCc7xsEATje5VokHI9AZoeYmrpX51s8LBgV8miT2nFfP8hZYfYsklMSJyxV0v2XTAc
n7aFU2XXPKjZYxoHEMtP/rLADMKnIt+xOJDnbamc5E4n5Xhsm3otnhLRqdcWaNi0HflmX8do5Ocg
l+EWZz0Tnsb5xpAlwfyEX5bIcORE7IlowH9ygLNNuO67+b2CZ+JtO7/r3ifGdCsB+rwpP0zUveea
M9CeagwDJFNbz3tiC4ksdnFRi1fSqXAWIa+I/gSXOt4OA57pwHGqR5Z79C/kykLm5p0rfq6Znx5s
LayDYxvPLwugfEyr0GTya8n7fiDcLplAC/dAbZLdB9MQr8fSScxTn3hwgbAS0EYZDcModrMPlHXz
Q+1DR9lGwrYMFNyIf0ra+Ee9jC4cqzws/K3SYcKaMZie9ugCqAouflg7u1T28Vvtg8WpcBirK7YZ
Ev8QYbz1efR4sEHIqemtWmtKxmRNHUoDkVQAZhfAl0U3liBEJ2fmC5QwP92MTpK/3dJY9BpM88FN
wJtYZdBfkyHmYI6KruHeVShAjX3nxYp4j+mne3FWx3wsqzZEWePG+hlUYKRY46R2NWfFcJykUvtS
SvZUwK1Jq0vDuPBlWFbW3JL09r1rFo76VznQuW7ceBTrLo37fj767rqwzAsszi3w3CoioYMuT5ZU
QrFtbJSe66oIHN6aqTkWEE6+VOFC/or9GWco5fOL67tsAsjLGyngp25b54m8hjnk+kcGwpJUKmE8
WTI5sBSg5VbWbsMWtEK4P3sx627Lvg14MXUd5/6lSKv0Ux6nrdlnI8lI9BG+z2jK+iNTwccpLV9j
ERZsd5QpCPU56Vs+xQYHCWtDaDTaHCDtMpz6RkbYVPplvCw1g5CrGwc6OZA6ZfFIO8w3ukxeg2oN
+KgfgqGrJyAGE+kbHcMt2BhvdZILyfPb4pp6Ha5BHDPg4xPH142aXpSPbo0vhcxgx1KNhEAiP2SK
Gd0uqFY4Skx7ctEMn7vbpZsMim+e1G1hWHWy6K8IfSLf9rVnsg3fVJZlGGEpMIE2vPZVXj9OUU0l
WDB35K2ieztYZqPsGYtK7oW6U7RnMzbJ/E6IKfosCi+7QH/rl0fTDKPYhNYHKlen4i7R+XzLBTSd
R1Yk674VAt7DwZi1nD+1LZoFwNw5zY6mJc7ikgdo9pMTz0h1TG2eWrIel1Tntniqkef4zdSQlB/E
EKqnLPOG+o7UKikvEGHOx7Vv3UcXKme3cSvGRmHRVS54z9WlqfOkR6GjWeQCriX65P9Pzs5jV25k
2drv8o8vgaQnB/+kWH57L2lCqGXovefT34+6wOldrEIROoNGq9HdFUwXGRmxYi0xpcI9qTaUjYoi
0S17yd0SRwnoMeomPfY1KH8iTmZI12VUZah1vWWTEgALoNbmCj4wE9x9YqGRE3peqLwWhGJoSNH3
lpFYHBvsNVLvUDjyDKoEhgVHpSXhrmOjld4zty/2ocmVSj9kPPzDwsl3Af0l0beIYa+UJFCkF4qi
McWVNvJHEnem+tLRwjclHVE1i+SKhIAelh2cKU3VHurE9qL96OV5ufMqfXwN9QAi0rjr+7d6UIN1
PngqjYT0W1FFD7+ldVFCCQ0i+mAmdR7t/TIFBdYjDAx2kBxl4g700GtxFb6k8lDA5AIBHbJKY2e/
JIJw4C6upS5+rjMXUGxiwYWHFIslD1sgDHm8pd8GEpcu9WJBNGIavyVAL/Gh7vKaYk2Cf3RUO66g
vSKG+CeniDO8SUYq+88VKNmOLeupEJoPGil93Sq7N4DFSbB2+yB9q7oeXglRWWTRqa5LEoIipM23
Y2tL/lONHBtNQUFUfVU9LznkYvT3mp9NHa507CMIpGrgHvvoxddz8kqa27noFKoGshjkOUSxCoug
Lx3SMTk9250no3SkA9R+9v2BHR6yt8wbCH+sQ5IMMvoeVJl5k/rMPkBrpfkOgrNGvawrAHRVtvEE
RwUVm66ok0fLM6sXlWe/tjKkNg+Obm3kT54n9w1qDUq6jaPM+2oQCMGrAWPNVykUgIsruxq+F5FF
f2LjVUGLjhqXi6Nwb/c30ujBTiFrXl+ts74JHlGVU+mo0N0i+yjGsLuHqI1G8NSL4o9UgEBYCbmq
X2vdKF8Hw1QpAxu5RLI/yI7WWJQ0jtgSfdw2BBD6ahh5Q0CBCATaIRBObknoxU98uySvNU2utR/R
0JQ3aBaWj7JBYKJoxfieF4N/l6EAComdnK9hG22PBmkTwXJSOYDArpQGbzcYOnIs0DpYsMQVcWj2
zyGST3vJFKXyFNIF/FMTOZQ7QKxbRPYAdX4NiAHJfQ7gIlaUHs19xXk5lHrY3FJzM7/JeWPdqKh9
klYvRbG2U5TQdl0pgoSHYKBuFUQ2niC0ods5MAqIJ4JBe3OrGA/bNjgksy4af9/wJqZqmVTyXmk0
HllBatfFBuwsQjsUJ35zZckAV9FPgbgzjL9XTVneAS1E9K+n32fFtqIVxiD/l61TCSQkxLt13jwX
SqE8VkETbIOk7e+FLZQvclnLt0YP+UCR81O00jUu0i6VnmyCghJirKC4MlTZwC7RYO9vO2G0G7WV
QutI6af/IFOUbomcaTtKhhzGbdX37kw9N99FY4SUGZTmPu8aex/QjjOsY2rQvFfoYev3FMZSYlIK
/z85Sy5dzpX9GJYNmarY5YM8Q916iSwe1KABQpnHtQVfmad+NILgXrA1N2AaoQmuXV9Jfrsesd9t
0IF1PHqWUkFYHeOP9wTpIGBpTRWHuEMNPJSr7puaBpCtkxild8Hz7FJF7sbNqz04vvQY1pqBuhxx
LqxvfcaOFlLyPIBvoJwZFuEvobjjV6XSqYwgRBqUe9KVw1sxilrc+VQAmQstyd1DpzYgbjsbrjmV
Y7hzhebST1SH9ESlSOk8e55F1gEgi/zckcMkkiLrRl+10qZbH5lpnkV1rMAHp1pvyehmcES0jVls
qjAA5NYmCULjIYy0B5irJH+dNGYuwf1ENIFOljLs09gb49dhIjRupaS7VYjrbBg08HLbjCvtBtxf
I9P+mKSPukWQM7h0tZB5lSuP542AbsOYFm7rVgTVD+Q5Le8bvZAKB6XUp+IWVQSIMVrvrgkqwNLq
kNbtu5ERZiH2Aj2kW0h6D+30SGehbpFI44gXPCKlUV6buEnJqSpDWfmUdEcUgODAyHf4i+gRasMo
OML1ET3De0BZnqW40XVzfKPa7lX3gZDdkPyh6u2pf3qvuRRwrromvPcgHCUbZMoeiBLi9HBrphJP
WB71nAuEbVSY34meYT2Tih4SXr/8UbZRlzhGVrff9FDHabmFnzzSEGH364j6VuyQ+J7I+CLYKRqs
PtOTkty4uLF7njDGQ1P35ZMcDDS9KCKlYtHC82m7Eu8VCC5aZ2zQ0COmj7VtmFXQqfqKnuwbCz8M
a4yA7jKiHccp+K0MBVHNPQxcNu2xNozmoSta8I1xUarettStZGKZUsHSBC7NuyAvmuxRDTXlrk8l
X70BW5f1B9UISHFZpcgepTqNKO60HBUq/QFvjaJ88EpN52x06S4kvrmRXX/8DitM91LWAClXzah3
t6UNA+YmTzzXRjCBAGub24A8YduI2wOZa+UdfTb/A8j5QIZeVyk7aIX8vcncSQ+CfGT22Oc9Mh56
NEm+9oN27KKgtD/iXpS3qT72sE6wLCgda0mRwOUCj+TKbFAcjAUajWHLBG0JE2SYWmFio92VrHv6
RBXCH15AEkCvTthTVkDNELrUSz/6XdEDJu0SW239R57yND41xDNrtYKNCo5J+rZWpZYhXzSVceEL
M6yeLD0wnGfcQARySWTcH0MOWyE6lG+m3PRUC7tsw4yLr0D7UDdFP67uFVoOXQJ+bu6OR+yok46g
ZhrjlpM2dKkPwcmygzba2qh9LRmk1gkAIhJ9t2GgaLd0CxShA09Z/qbCAfKuqcJcw6Hs/7QUPmVf
an1OR2eTWSGvRZnMFF/c+zeDVfUfNH4HxjawjVJs8LgQ5LVcht6HbZXWT28YleiQdjDK3YFOLNH+
jaM+cvQ8kyfSJUIb2epgy0y18J+gT9XvhdVWEmCw1Prmg2yqHbXIk5Jqvmf99Clf2Lh46i+kUFFY
dSQw1bguqaRM5IfJQ1gPtELI4DK6lQ1ZzAipuGU/kcIEBqJ4VvDSJqXI7yNXwJND9xKkNgPqlO1D
ovnj0Zfb/ofgXv0F7yw9Um2k4HcyW5n2eWj1XxQaPF+GQqJdKSuDwN1P4ZlJtZDU0pZ8NgTRnZLK
4S1YNCQz3cSCqDFQ7PoLfdzuTdj7UXnIqtY11w2OemJeo5hMo4UyeWqvJXuQ1B5kNTl88ZGjaKoe
bcbRJfcN3UP1rsLR8Y+fEuA7agwRCxR30HseEZ7LjAO18/6pjmge3v1PDSNBQ1suLjyIVLqJW639
PekB1nRkh8Fz1KTWTjaa8Hbove47uhoFOVghvl6HpZ6jek3LMsF9yAZRlNBmQOWsk9vKbwYI9Krn
IVDuEg6ubY6H61YuAG2pRQqLQqilW5o2A3QLpEOloQ6pxtM0JqTnwPbhpbmnlptrj9dNXcC62ppi
IhxI9UUo1mxA4LPyGOFUbeL1cYRwX6PMfbpu4sKc2SaC9dDzMh4xb27SIYDtmwgTav6Um6/pCCPy
Atj6HAVtoUIlVPBlOj1ZygyZHPkZWBhoCClKd+tCmujudgKY7Oirq+uDsYAdn+LHLaFrMre5bVqy
PjWSfYYlp4WpItydgSXJXSgSSRsEkM1b8GL8SKxjYC/Ckc/A/QZTpig2GBFQ5MbUnvbZYJaPUQnO
VqNjFdlEkocCwmJYZey7MLjzUEqh3GssgK/PV2yCPYNhU3S6gMUcu654FDVtsHEoXzwrWbNv03qr
NpvrM3m+82xB04oug7I2DTqITweWQ9MXlAYhtGw/9M17bd1e/315WvSTpWKB2HF0FoBENjiypwYq
8qdmXxoGuliNU8jCabOPELmvcvCR8ESURsol2vq/K9V7xcOY3OIhCM27619xtl/oMqAlA2dBA7Ss
KNNR//H9OUi96v//P/l/5CwB1m2PJK9U/SHz83Uj6uchNCqnk+RHpQjXlBLur9v8g42fjZzFE7SX
CTqMSeueGjVQMowrXyZJHtowNH7kHdFApXVPlZTdDugJNZ1xT0GOHKVeTtSi9WOP6k2lwr5ejPvK
8+5yr39e+KoL68FXqTrOgMmgf+D0q8oKIVGFNh7Ud/7Jcu1GEIPp0Pau2uzOgpPQ662VlDZww8UP
kj7VCNR/FE1eaGK4uCC24MEOdaOqWLMFMRWqdV4PZrZIgFxOpIeTdEwBi6gl7yNSMKB/flwf+Zk7
n/bAJ5PTJ33aA0o5UMBHmAY2h22uk/FAuLuj2NaUsNf5C2f37FjNjM3Wvtc9EM4dxlrQMVzYFDJN
nhPXR3TmIDDCyTJ1Ov9VhcU8HRGAyCGEMQ3BrUHfUDTY5REgW2LB62bO3LpJay1t/zoOYmIFmp1g
z5TqGtZGSKN163FIxW84BsiNJNXbOJrZ+3Vj52OyYXQTFp7d0Ayuw9Mx5YlaSLVuuispEDuZYMlT
23d28cKFe77/MIMEGzQKqkHXzjTmT5shqz2Ydkcbgg/5vQ63CbXyiRcVdHLzxcx15/qgzrcegYRM
E83UskP3zmxQndT6tQ0l1CrFKjTSzaF1WwTBk6fIHmFRHxfsXVgxLkeNLSEL/j4/XUFgkeqTofjU
sn9aQ75H9uA5HeKVlno310d2Zok+HfYEg0LL0rAnKcvP8yhNVao0NExY8c0n/sts77UlFbhQtdZ+
LRZ24nRqTjwqV7CimlOAQS84LWqn1kTZlw1IPI5w41Tai6z/7ugDSQXVP3OTtF/StttcH9/Zdpws
atCWyTad5/r8iDVFArOAwGIWao4e0Cat/3KH6G8PMtwdxEzsd44yvWqzcZFmGhQ7NSgy9/d9/lUv
YS+OFq7ACyuFDYu10ohihDbz+xSycotWYYIy6dbiEa+VRzP+GJr36xMmK+drxECoEAHvUSxDn0XN
ba3CaRErxJmVJN/Si1yvCySrD3GvhjfIz/92VUQzC49cU94iaz7QblVSvdkoyAcv7M6zc2cRShvk
Si1SfQQ4k5f+dMo7+Kvs3pThZlc0xMSAAe+sRFNfVa2NDzx+SURA5LMQ8ZxPtKpBQmXpJjQBFqwF
p0a1hmwOlQ6K7jUETeUPZNpgRLx1jdfrM30+OFVTDbYMDYEgCec9lN6gFyNUhBPhKa0KORxlgX6T
gLfIAye3f183dmlQ7E1NGJqpYXc2qERtu0C2SQZEcf5I7+aBlkdwf91ti2TCdVNnrplHEJ5EEQzM
oJl2GvenRYs8FQ4WL0UUPUbQx32v4Mvmze6ASN6k9Q+KgtftnR9xSFlZLbj6KSOxX07t+XKk5moI
uRzEe+UNtIuo7YUjZN4SNHLXTZ37L0zZcLjZU5MowcipqaBC2xR2YjqFIOU8yOT/VkGLrjvErRlc
jyIwjp45tDdUxt9Rs2kX3My03U/dJ6J31p82ZVPRznZM38K8SZ3YJNy2qZLQqlYcrw9QPnsnEVl+
NjGbzFy2GlMuQagngZzus0mrXB+y5lAC+nKKgdorotk/IzQLnC6NH9RGFH97901fYNPlzXuNy0+Z
fQFU+u6k0UnARZrYoeH+NjMybvfhS2wWC/fRhVNBg5yuGjx6dV4Vs8gIlPBAKo8oD/H0tSwdhX2X
IACMosL1aV2yM/ncT0eilFr6FGXsUPVad/KdS1U7gC2hiBcuiUs7BG03XYVLHbcpZtd54caR18hU
YotMfipy70doSgtjuXDcaLbjmpN5Dcr4x9OxoMQCzi3mVVQCRltVKgq5Ctx+vl4s7Pbz3mWLhflk
abYTetpaLT9j1hqNrpvgcWTj+b9qSQPFmDhSSZ6i+V6BPTWkJdMXfBimdS4AklP8YTbIsKEHF1gN
7035NfAeKP9pYl9Uj52yExTXtOA2a48CAmD61Mpnv7yl2N/YWz1ajdn363vnTy5kdupPvmU2DVpY
B9CxMA18y5DtvPo+E99ceApU/ZYmREPfBf1L7N64YUuRdIMywTAsXIkXthURgQFlGX5dV+dXotwa
amaUTEdeCoR9mpwLCwzF9YFeOCSGrHFjQBZEtmH+xm8AidIPTQ6X/pffSqZvwe/+onFuUxj+35ua
KIdU3IxCzDsxHH0+j4XXFQh3IxZGkeijhWM7r/Qb8F4/YD5uFmydnxciQ1jWSEDqpJ7muU6pU4oC
Xg92sSrtYC77oUYKncb217+dPczwEILZDT8GrOx0SEMLUGjQMWPW7a3fJ1SgQSRnw4bX50Ji5M8N
frojJ9cCo4igTG3+X+f/J3dma1JV5GgurKSwM62nnKz/wVNUqfuI67wIETGihrIhO259aGrdhxT8
Rm4rKYg6GKi9ITjQqGm8xzRmm3dumXe/YF+yx1taD8DDmxTnknWGIhJtEyMFhS3VtPj34NLatDbG
QH9XaJR8FGVsH9kyfU0c2sGq5pe0sfSqkZKqytN4p6lhDzDFD8o3E83D1yqo0Vj28voQpv3Egh7W
aMnZfbjgIM99x5/EJpQuhHbc0rPzqsORpxYBwJCk+CewQye0fhYB9EfFfRgeUKC8vu7nUeT0UrRI
Lyome/nPhf5pLQhgVTATyCBK1gh1kPtE7W4lN+2dxk2mju5f384a1BUKCUcLygdoRk63mTBoB5bh
K+a9iGBas9HVDpp4+vbTBUPnLodfV21q66ZJw5iY7WdFL1skPpFhSDOEZm9g0bw+b5d+n1cvaTQO
ANHcLCDObZShvIwmpmHM/qmpcY+d+X7dxLlD02Bj+dfEbK6kUGppcMAEgl1rapMrTouDGkENcv66
pQuDAUJFHk6dLmRVmV1XI4j10KwgPG9UdNkUWFLUJRMXBnNiYrar67HtOlq2EMz1pHidRIjthpno
9iON+vDyif71+pAuXHvUE9loBiukmNQjTndalgKRbawUjkXwz4aaH/MIKum4g18C7AiEPCBY4L8V
z1rYI8BGF0iW3mQ0QZv0FyCE/HT9e87PmUFph5Ztk5YYG7rp08+xkbqPA1NCcTPVnjXNox+0pPO7
2oejj7aivPCoOV9Rxk07BeUDUwfzMFtRDwZ+SWmERPk3cG/DyvzdjfW44MjPr6aJGmYiHYWKlDz3
7KVGPcJFSoPSrNZ+DzIB1NzcSmq2sJLnM4cVAyQ+qRiLq2l20qKcTuE+QN4ir+QfdZ7uXDpsewk6
TZrUYI6vrN31pbo0LJWrkFSJEFM4cbpUY4N4hQRdl2Nmr2lO/2xgwiG35KDOD4RNPUKDjAoYr6qd
VXcsP/JKz6b+YbYhSkBpsEtRC9vAEf5s6p28EIKdPz0ncxaOyoD45exVHbuSCYs79Cq+BbWa+wXQ
5SaqOH9Nv0f4GEYcFI8MX19fn8vzxTs1OzuF4K7g1gB64YRNfwSKtqVFD4r84q6HthOHsJDwOV86
PL6qyEiOQk1LXeF06SAtSGlS9AMHpOuxKiBijYbuJlekhfTxBTtclcR/8BNRh1ZnW0SDaa6Ai5Rh
WZA1TvR64jaKv1yfu+ljT8Ok6T7+18jsCqMZbBhiglcHot3IQd/80FSxAwuPA/37LnZ/+335ct3k
hTeTTWEdn8HO1OSzSL0N8g7QYR/wKAue/A41Lhql+lL8kGXvqY9aUMHiAzAuCTx0ylGSvW7/bLvY
PNkFzKCcB5kq1bSLP0UjDU3lcTu1+CLbgLJGZ/6wU1P/XqiN7MhUo9ZxgabDdZtnaznZBETAM226
b62Zf+k7Gj1CNICdMoQY0NBhBcIvoxbXcSyum1LO0iPYIqTDmmXgl9XpWz6Nzw8tHeiCjISSt4Uv
Y+WngKnHdzeGTSZ6b+Ie2PMtXV43fjxNtZOAbet3RhJu80igWXdfur9M86B3C9fFjNR5SuLzYdCf
UnMROn+eTcKIKgciL0bgjCm9qSTAYHF27LQC2wvaLLlDDwDRZ3CmwN0DyWjqfZYp+qMfK9JGBGXj
7pPA8vxjiRNCGwoOnjXQROWpAwfZrst2QA9clnrpxoK6THPkCJCzQ98/8XqBouiXxgxA7FGGDJsF
D3TmZ22h4g94rglqWGeVxthV2h7ZmdDJSdfc8oAa13nnonM5toh9Bp6xv77GF+2RaOfgkuWjLHK6
xFE5tnJlAHyyfSQF6q9eoMDssBXaQuB+YdtSUqcyQYjLgZk/d4OYpgbYiRjXUNxzMn/A/7LzJGvh
9r00nCmJzm2ocEDM2YlkvUef2wgJ1/CbrP9EGNdQf+b+gqu7bEWX2YM8q6151S8IBJTMgQKVtDjU
488RJgSvfwzan9fX5tKcabwIqPwRs+C8T9cmjGuuQddGCIhbYicFegLpjxYgJIEm00JwpEwLfeK+
2XjT84CbiOfO2VkPyc9nZhCFjuJ34h3mCBsWYT+Un/pBANNEGgkol5AU8Q/qVuY2BSb4FtNQdpuA
5DUfaaHOE6cdiXx2VPhAz5uicn9W0CG8jr4X/zDNSt9DkwCQdWgt86sWZvL3v58vshwClyxkMuSz
fHXRcB474SIZoA1r1wfObmcoaP01boiZ+mxmdmRSxY3I6WIGwBvt/HuvFo4eRTRivl8fz6VtZmik
vg2q7VRkp+vnk/u1tQLGLQ0hqCYxqf6nvaZ9yAhkPPPQVX+Mho8DvG7xwoWGHUIucjjsbTHzq5Ud
qixkHzq8RuhHEq10x+L906cVAqNAbTcduaSFUO/CKP/v0cvjh7fPnzv+0yglF0EqnvxALzu4CIvO
SXgHDFayR6xjIQ5aMjULUayRHEkRkaSIsvecli/QtmCMv/jaghO/cHBPhjSbRjhha11NsQNwde1V
1casA8Tr/5qWlKw3zKcE5batEH/M9ocIRKmVoK6ZOWvdyOW9S/M59GPb65tCO/cMms2z0wBVCGea
OTOjtmUWhs3Uixd+dGhP6erLdQMXpmuqMVkEpuTZqMec7vMc0S/fyJrIgcjhd1An2wwiDhC7C1fQ
hc09lXphdsK78aqdnVsBgaUvGQBKIVW4JbFGTQLCsfQnJS7ahIaFo3QemwKHm8oGsoAnfoqMT0dV
QpwXDWkE2TWdY/BbQNQ+Il2U4iS3pgJpXAOJYrnx07/ffNjVSHgSQWjQoZ7aHQs/daWcFgua6h01
0tdZJcGCKm+uL9qlCwPwp0wOhryFTOri1I5R9baelGnktDFRV+6T8HyyrTcN/jfIAKgN1MGmcI+q
t2uzd4gAeusFJS2//Z7nN9oE3d/0SPIkC6O/sFlJ1gmQOETHYGVms04XfKEj9BFxxHd0XNInXy0s
7KVtxC5iSWkYhDRi5kTQYuyLOMOCxbU/0K5VPdSUtGEFqZZAEJcOhsXlT7hL3kLWZ9EM+nQoatno
XdNStqfJeO1F+gEq04URXTYzJXymp4U+j81GT6tUC8foeNnoGNRx9QidePXh+oa5ZAU/xeUCcph3
y2wwiuvbACeAvXfVrT5xdI0RPBELQ7mw/FRViJtl6liQf882fxEVuVBT3p9m0+x1OgJZv4WI+cI4
GAKyNlMmycCZnO77ZvQaNS4Zx+i27zCtoIEi34vY/NvcAEDXCS3B+lsm5ff5SPo6bULVBNxe22u5
OY71JG4yLByXCzfiiZXZZh6gzh7bECvtAAcJGYIGztJBAv4nFh6Tl6YNYmTwLZSgAHLOlh/aYnmw
8iCm9S46SLTxaFCJuHWwu77LzrIQ07Rx8DmgRE5nEYxaKq5W1z6aNFpJvyQkEFTCj4MN3bDOROYF
QpPN7//GJgBVgNZkceYet3ZLd/BMbEIIu0FiPukOufxUZmSukkdo065bu+B/ILefMi3U8qcC5en+
I/OtG5kKX6GKEgdqAIekNddGw8UJKNZsFy7/S8tGvo8Eh0WKFi2UU2sFcpEJnVGx443WcVKgkC19
o1QLr49L23BK4ECvLk8JqtmYGh3+B1uCkUBkxm7KvYVJvurgeoBwcyEKuDigT6amT/kUbgYanbS2
gSm1tF9jes7jVa6Pw7o0hvLb9ZW65Iyog+LrCDZYsdmogjYLGDSmYAs8WIP5AEnVwmZYMjEbzaD7
rZe7mCjz3n4ePZTJo8Hznq8P5PLy/DuQaUt+mjN/AKU+2lixOmk18ibQqII9q9J/cbVSnp7SO8Cb
KI7PfAQsPmJM6S2BqUp7mUAxre3uR8WHxjW6UyWUga+P65Kz+GTPnD0YBwt2HM/NOLg5rZFV6WdO
1qJJ7CnFV9eFSTrwdn4Wbf8Lq4ZM5sAwSPTMQ5Qu9vTKC4rYGbP4SG0xj38pcr+iSydRZaexFsyd
g5xwiZQF/mNv2kOfVk/pUhNmMuzBl+sMkGdJ0LPJmoCQ9qXTHxIy7DpkROHm+jDPoZUzu7Ptr8lQ
uyAyEVMuHXdQqmjF06DC67arGS3QjqwaHIiRtk11gIX7uvGLTvLTmGfnwnAnrvsE21RN2DlwAope
ehxiD/mKjt7A5O+Dm5M5np0QrYfp08+msSq3ngwtagX3Iu3I10d18Rx+GtW0nz+tJDz1XoNQDnwI
NpzDev2tqxrabbwQEOWSFMUfIOEsIWRYZNbp5CGiBiN6aiyuY6+tNFL4tQ75rN9A1VWYPxCboX/Z
fQ33WbPSoDCDHUMVBwH3VfjdNQyn9b602YL/mXbK2adYtjYBDMA8zh+IrQLGq8lr3hBB9SuxoFpo
6BOPEcX8L+b3k53ZrlGh1yOnz5AlBT7CUXGkGg6T8RuckAue56LfBodO+YfgDuzE6eR6BSkP2LfY
n9Jgr9QMsjEowheMXJo2IiCw4EBUL+CYVNEnUKvDKQqVkeXlt3rs3ja19f73s0bgY1P6AcSAoOPp
WMy8lXwgGDFKdUb6aoghPpSwPt76iq2+60n0cd3cpYe1YfPyAvZDBISOyak9v52IB4MBIlRIltv6
QB42a78ahHzDsUFLvTDv4m5dudvrdqefnW9C3mJT7MWa0Zh4ajZDFKNtPMHlJAW38C9pu6gakBXO
9OrRqo9+/N43GSypi4i46YdPDQMOlUkiKOQ0iftmhgsbjeNARRzCg+YWCrPavJX8/otUqZC0UNJY
JY31AeX3+FF3+YC2+qA5VRQ8e6r6rZO9d9Uqo3vJGMZd1EK74dEhs/BWOd/NfB8zA4SB61TMH5Cx
JCpp6mVCMvG1zj+69Mv1qT+/p09/f+b30qRCG8GXeWTLu0h6NxUIzZ7iZKdb69xr/vrUnBqbbS8t
TDU41hiMi16150P+CW0T1EHXh3ThdmQD4814CaExqM3RCEpVt1QWSRwAY19p5rsefVPVNylFd1K/
jZS3orup2i0kbQp68wu2L6zXVGQCnoeo4VSPOd3KqdlmcaHW+kqRv8rROnYnblv4TX+bugPKqayg
1dS7jd29uVG1de27xWSAdn6apnMEbmHq8aDQP9vUEqy5Vt+yqelP30AME0GmVQTHWgPQQ0OA9NBA
tduGHGPDQWDKSbNtr2zGBjrwdac9ol5d+fuCkHdwobfvENrYtbQJ9y8dhB5iaoCOnEL3t52lOYML
m2n4gtjwgCRdb5WrtPpOc9E6ku7q/Fui/arKF9t60OxdOIidB5SCCkecvDTmMU2Xsp0X4rHToc92
cxCY7pjGDJ3mdujdYNQmF4kojq/R0roGbroewmcd3pfrq37hEJ3M+GzRw76XpLjDbDtsm44qOfP4
wkudzebd8hBfiFUWFlidxdYQOEdW5WEug+uzpslfxMeohxymdRQZSaPhp4AH8voQzy+8k5md4xyC
vG5htGt1qC0Mx8uhOwaHGSBact2Mopx75OkS4IVC+mdq+jg9P+4wQPTRYGcYewe+SXo0X9L4l60f
5ebJNKUVJNpjBNfWR1dGkMhsFfUn+ftVpxuQenWoy9urXL3r+l0FjZok5QvR758rd3ZlnHzg5AA+
BYpuQuMG3KJMBKw6tXUMIVpNtQRznHmYXZpf8SCvJoZZ03scg29ZDh44WdXoJqS97QwB1FD2E/A6
ei4eLDgZEdVVKuP79Xk8B73BIMBDQwcurJqkH2dOgGyFGIaKefRGZS2Zjh29Bf4B6UQFjFEIb5hm
PlukyCnl2cUH+fKm/wlXyMJsXdw1n75idh4VtCTMyOUrBJ0EmvuzAOuZwl29MNiLm+aTmdn5ExZc
RbHb6auutNXndJTFhPbRb3p9LOmAgqG1QUjUiVyF7CW0k5umcZtVOOnpVGpgLTxYLoT3zD3CsbYF
sJkuqfncC3vM4bjUV3HxhJKQX6K8HMMnnqxMe93YX8zsq2D9eRnz13e9hyfZ/tqV4IZer0/MH1d/
tlk/fcls/ul3UVW14kuqdoRzbd8A6U2jicz8aEPMDw2xDAWcpDyI6lmIrTfe98ObJiEQG+4bstZh
OKyU5lhS7qisTaLXTghVWq/VtGR9geiLt2a+u/7NF2LQafamjl9DhzN0jj+HK6ozEUnVAQZ/cRW0
eb5Kqr8qK23Xgxdx29GpwZGAgpfrBedzcbeyZBM5BlwS84sTgioja4NRR8gGcZGmRts3kdqfMNXG
Czv2/LU5jfFfS7N18SwXNuASSyAgeKfQg+Jva8ijjMZYGNOSpdnRUBIWzY2w5Kli7XJzjym50/hR
axZi+D+IuvO99p8xzW8lCGstc/DxgkExqRJDCskf42PewK0YPDVSuFFwlZ7sjNK9LHaKevSCG9TK
/eY9tr+o+btpjfzDt264oxxOY+9DaidOWGwydITyj8F+WthoF5d7yiDSCEcJ9s8x/uTJDTV2QU7w
wYbk3vc+JL6lCZUuCsF1r24jRdv2YiSTY66htvwWuT9K9J4d9LB2o92ilbzUE3h553/6oJnfGH2t
6Olm01epMW6zIXdkAZuOfVv5ioPQDRmdm0o8drWxMoO/v94pUU19JcwHlPizbZIoidQFaDevULYg
XyXduW28qeN8AZBwaYjYMalTTGWkMwivVEUglU0uhF6XQkdCMWOFuiA6AgPcttBuSlv+X3fn0nsJ
ASM3bBINgGVaK14YsDzd07PtOnGdTNkX8u/WvI8V3YEh9BPcTAinee+p68yW39XaWCt95tiZ/oKO
8gEq1lsbVmXIm56MTn4ING2rt9FCiv7yrHz6lulbP+3EJrLh3dOZ/WZKiug7hLGEcZdBzQEvrto5
pUiO6AQ2ycIRuHACTuZg+vef7LoFXYQp8CRkJcJDbHbbYEw3Wf33hWNLpzWCAeLyKB3P9nUMBEEO
puFF4RECZceuF6oBlyfwk4WZP5VbxD1FykAS+94zP3r1UCX7qPtQ+6ckO4Ja1JTbLlvaQlOcfbaF
PlmdHRqwSp6PJiqhoPkmjx+u5O5icZTSxxJNkBpUGVi/pezWxSVTJxiWQU85daPTJdNrHtHGwEg1
g3PhavsERu4stRfe0NOEnQ3tk5nZhJZI4gzmZAYhKifvdj46Uinkbs8ZvW4QLy+44imqv2ZuNpME
/Qp8eNxSUfYoJ1spvAMgHni/UEki8QFLMzejk6U/ZQ1l6G4h4rg+pRAQnk5pHCaxXMe4XbXyYbAU
DzBz37Wx9d8ctv9MqSnkUzPo0ZFyixljrj9X9UNofBnd5+vzeNGnfTIxxcmfznMWCF80PasWjdJK
dNBvSwsWluZq9jyLslrASYGFxvd3as9bt/eOkxzC9YFMu3i+H8DYgAOhMXDCoJ8OxCtoubcES1KV
KuysqEJZd3JRg4O5kYwljMalKJkYYCqPkrNRIdmaWUM1Qa9CVgbdm3b4rfvKPq33RdY7Rghvuv0g
RgiremISM6bRcyfMamf1L3aDqtpPW7sX6s/M/CmpqFA+2nW6rrJsrXU3kvndMkonqpWFmO6Suzv5
4Cno+7zO6GnFyIhyd0VK9aCEAwmZrP6h2vSc8i8iQPlJ8A5tdnrjD2PgSJ14sPwmXviOC6t08hmz
VSLRxSsT5sWVX5CIUIxa8MZo2kME0xdcLCjZenW41AE/uYLZ1jgxOvNMXqJY6E9iNBk3KYmsLh1W
ZZBugIk6DRR9Qn2zzEXWt+lwnlklRPyTU1Pg7jmdcS3r1dTo2ZB6V66qYxjD0ikB7F5b97H5kA7l
b81InktDOlw/CJdymbj5/xi2Zs7Ja9U4Zpant+Rr032Vld9/2But16w81CEwnxEOv5sCUbFGX7gD
/kD9zwdNWDjlYsRZDsFsMtlFf0Vf1X2ebHzLLtZo1ohb2YWjooXYahWnXedodvjixwmcst3oO+h3
KERyALhkc8m/XfA+TMa/HzRb+/8l7bx65TaWLfyLCDCHV3LCzkHSVtgvhCTLzDnz19+PurjHMz28
Q8jHsPUgA1Ps7uru6qpVa4Vq15DYZDJM2vaz/tsAzqnPN464FfSdfWZFXGvTrHp/wkrMXdej3xFN
n+ke59rbafb3Gk7YMHfJnVoF1MayNyeQeecoHk4fy7jdwSBctF9Vhwxq6s7z1w1/WHfEpbK+tE07
Yh6uyfMyKyfWpOjexuk+1W619NDTdzSiMDUBCr/PdA/mvOtm19JyzMk/ZtVz/09mGo0clKvdwSHJ
uMhHhjzuon0LDqxudjastYX/vY8h6qrpraRKZHnA2l34x1PpA8TJquXB5RaTnmzt+2br+5aFv/BU
+ryIieTl3hBPItBcVSgxK6Y+7BbV1KTtkdF+QWa6Sb5N84aLKFv2BEeUiiBFLILpiKPxhmSKEg1u
qBzKEl3Cu6h86+2PhvEIyXo4dqQkH5H+QBP6VzzuIuXVLDcJLpbpvzZ+wWXN2cyUPl6Wx/iad/Nt
nc4HNFLdLnpTJS/pPk+6SlbjUzXxRRt39VrSfWlt+L/JF6EekI8Zo0IrMdnWluDmIfXLg+k/+hTE
Mp5L5V9OCHvIRrrh/7HqyCTZFuzU7zvy5A6UuJ5rq9UMd06/OansGvlXyLRdq3oz7dtqbDzL+ijp
0sZgxYWnoRC6HvoGCBVUghMh/unlgZZFyQbHIt9Csu8NYBKMB035XPcfimLjABZzNxj4zRwCfluV
4TkT4hKtRtq7R3fQ6zsghB3cv6rTuU5i7LV0C4ck3uXLYBYzlGHB+F4QxRlwgufkBaAEzmW/9oop
KSDiRx6pIfKBKeg4W3N0G9R5uhEWrwzSpL0QVguafSAXFAaJdmu16Ngk3ghHgIuXdTuStV+RoYnv
EIRX3Osn2ao5SKXg0AAgpv8+/E/cpu4KhKgh4+b6ftcrkNVot0L+p2xlvn9nj063JBNKbwlV2+Xi
dEgnnp+YATy0i7Qh7Zo1kCATYSZUAvPQnakIaTDefw38tyaHoPyLah2pqUzqR6QnbfN4fbwXeQ7x
O5YJORlwm4yO3Pl8hxn7rq36hxSdr+yFc1IvH+GW8PMHK/IyZY9MjmtHD460kd242DLCRAhnczOD
mJ9UPkBHJN0b7MAFK41OA5KjuZzsYVzf16qxsU9X3Pls9oUD2kdVyohhWSWVF+7j8q6GwCMND1J/
I43frs/wqinuRorJ9HZdMPw0vtOplcPOgTCdjNaxVPdpHe3Ufuf7GwfC4jMXPkUTFtg2oLCm6Lx2
Ulh6UFPEGJ3nuQWd+mXeSqWsmwBuC7MiwAPxlRrLep9XC348ROv3t1Tv32nw9fqMXQS1v30SJPH/
GRGiibAOkSc0ebXIDa1sFIbkZi9pQfc16510b9qxfhMks/wxH9P4kJbl8NACkOrpapCi2wS11K38
g/hwFj9IONarEO23SJcZtbqzZK8OgSjYO8O/t1BSDF+d6LaCF75zdihPRYZXK1sfICZA/vcDLK5J
qnUA+IXkgNom+mxlfIAVI5apeJm019DQkx/RzizQKECFyampnVOw/6kbG9HdxV0qWhfWQ5r0yUD0
lTYk+Ri2TzOkq2r0A0T8MHyR7UNaH5p6Y8TrfvbPgIUZR5Wu6vOaAWv+e5p8mMrHTP/7uputbkzn
HxNCVrWo5BlpKUxQhZXrn2DbMvu5nwEzbOHGtwaz/P+TM1bPUD5IC+ZPi6enonuXHPmgbnYfrR6k
J+MRTnIn0bQEwn2stLw8UUHVjwO6qzyFYMu2nI1jewkZL8+af2ZPOLYLJ08MY5m9cX5BykB3nkzz
YcyPEYCS9o4yzvXFWptCWnFpd4JHb2HkPZ9CU6tS9HqdxCvL12j4HsRUIbbyJhs2fm+Dk2VCGlHJ
hh4byG9TkUYEG61AMt7XR7IWYZyMRAxMVep4g1lhJUu1T+qg7bt2J/dD4iraxh5acwiyfSB8dER4
6Zg6nzMAEDpi9NT0wBgE9SGjPjF97VAf7Yz7wT9eH9bq5J0YE3aTkhrm2CsYG/xhbwavMY3Adf/j
upHVuTsxsnzEyQr5HEQEZxixuH3U/jEzD6hiI2m4deKtjobiMrwWxtLIJ7ib3eYBSuTcpCW4keLn
2A/uhN6zoezrSt3b4ceUcqmCHuuce129m7TncPxebxGOrg73n6/4TRJxMlxAVH0klXxFHtPZ8n00
7jSUubd4FteswJRMWA/lAg8YwU0ch6vUTIDiQ/ujJzvHfpLGnb2VRV2bUaLc5fVN3d5whBk1oXFr
EClMvSZAgcn51gAXHeINaMXvVKx4KsH+A/sAj4ZFTeDcQSb4B2RnsaLI1A+7tFpkLNLCvkmgckP7
Er06yiFzWu+DxO4ebXsu93I8TMXjaFoNdFZ2ale/BoluPSBwReCo3hyHyP0GqfpLblI0xQDYAocr
jFyuDlDkFyi921nbPvS9NsrHNDNGAoRaL/WdruXBFrH16jRCkEiz4AL4FBvTqxAR66kBjy1VztMQ
qZ5C63YbJPs/32gkkP5jRoiP0wYhpdZkHidf611tQEjRKlyYN57jLr3572wJnqEnpNylHlt9/s1O
7/PkMS2fui0g62oQQ+QEPxTJMe0iRRsgMddoLKFnGvGvDjqMSu5cJDV5OOsI39Yv0DLuCpj06i3Q
59oGgyxtoSK38H6RsyLNVUXqItasUtRd7u8zBYgMFGp/Sp65hGnkWRgkzYs8koQruSwVKPEtRljV
QXcoY+vvtDT0jQfyWigMK7hNSgVLgOjPd5jf6aEEFp33YtHcR4B0gzzcuLdW5wu1h4UzDPYFMYdp
9mFXzTP9ikgiJ7txfK+V2jVHGvrHaqsLc204CHUB8qCjj3yNMGfIMBXVNHGjJIiI2cVrn75c9+5V
AwtbtA7dFLwOQuRuO70hpSmDMRbQb3cbtz//jQHq56gUcn6LLZBOEI+Bo9MCCa/gX2S6EDoLt/Qj
LipKi2shSkCin7WH3F5Y9aJWs6qO0X4bG/+oRHtHJRmQ7RBD1YzPQbyI+DwsmrhQvP2b0f1jWAgr
+jKgPTal5dKq8u/0pXl6oG6ATtbc7XRswp2hNCnK3yFjC9Rv8PTstHEv2cZhMjYipOUcE+8m0OaU
EaEz5o0ueAKlEsuOZ4ArtaX4CGf9HGvyHcOXuo9fnDEwoZ5OH2RYA67P4OrwADBBjQehlCN2M2em
o7d+j9mphyFMqbRdEltI1Wufc+mv66bW3YS7nU5Ukw47sS4LJXqWm0svVl9qnuk/WMXzZEKLd6tq
v4rqxjBeJfWT1W9cIMsevZjYhVmCtCtk1CIuT4d8lkCOEZoIf6qgc/K/KvC9dnLUh8P1Ea7uZqTE
OCpIDoJWOT/9Cr0PrUrFVNXyymqU+sYP4q266ZYR4bkNp0/OJY8R2Nw+D778yYIJ+vo4VqeMcw/p
rSW+FGXEpMlykHzkVJqk7lcVRLclhLlgo2/s4b2qtzqZ1x4iUCT+x5owIE3mrT0U7DCUxwmk5W5P
5tNF9g1WkC9+7zwpxpfr41tNa9LkBVAcGAxdJcsEnITOSDRKWSRhEg2n12HOPFQD31AJ/pzLSOTR
X2LkKMfmJZI72lfNmXZqp+86u9xbSKRf/5b1uf7nU4RYyu/jKU0rjjDHGLxKIop6QsS2M9p9Om6Y
WplogCO06i1gBV7Kgns2SJejW4vnoM20Kxskw3ehcWNa2S6w3xFAvj6wLWvCskad3fbIpbLveC+b
81sVfB0DlQIETybnzsxvrptbOcjoiDQZGGRFXEJCnNiUtTGrA4174EGOpN866S+j/YBa8saBuXJO
I8pBcwHxLw3xInuMPtZSVGdLUx3FsvqTOcBmcZfrN0qK/pbK67ncSNuuzaNCylZdepEgoBUGZmcd
iHCfUzOdX8bKC/PxXt2jUb/v22ajzXLFFyFGJRGNthCEICJ7nyyZdSAv7ZwNAs0jd5SL1B8+kgWu
n1gv5h/j0QgcMLhoGUHcRTFOGNscFKOfIP/pxTDad5LttlQWBvbZn/vGiRlRL6Nu1NJoFzM+IXbc
PJaN55cqfUsb5//aDYcMjEM1jP5x4GTCDqsco2vLmcbOuaxB3UJRDNtOrlb3U6q/SmMTvdrRpP30
K7M9TDkN7GFsdqGrh4hQb2y/NT9lZinKsZTsCeFTEGJWECFVuSbG90h+h4IznRdc9J1Bf7nTuNFW
Dm7VT08MCvt9bvwqKkwMFtCUdCnC5m/oD7tqEXtD9q6EG/t97cUG1vifAQpBpxTaatYiEcQT/KG0
G7A1LcwvS5wLb+RBkjmwKds41ffrvrQ1zOV6Prk6wEFlYx8yTNq2XquCgyY0PxehfZSc+aVCB27I
N6Giy1CEEOZsqEIMavijrzW5lnql+mss9yP6zfpt4DxYzq2lPzvtW5cdKiNFuP128DeeW6tngg11
C5CRRVdUuCq7oZ2LoGCaWzmAoOCmtbRDb3syvUfDFtvIBWbo93nA+xR1IDrcaa49n9wkGP1eiphc
zSxlUtRRsx+GCaBIpme0bPg/9SAu6a0d1DuYBj9KiHDvBgtlaBLADpd4mN1eX+210VM9RyCJ2jLP
NOGAcgZ0BIxcZ+Z9GwkDCLLiY9wcbCk5Vtl8vG7sAiezDP/EmpjRK2ItaMvIID+VP3cKsutVXYHq
fuXw8sJC3w1ZvMtr9bEKD6WyUz3r1ow+lfEDhzS664guxC/jTtop8caHrYScfNdSjl4EJCChPF8W
CQkuUmrMwkh5MqnKZ66GjYleu77BatJXy1vVhmXk3IST+GEttctuTiIr2U19AhRosoZbNCarCFVl
p/14fbZXD5BTk8snnexkvWsTldCTuHMhBKy+992bOe8HhfL6lxExYEQDpW/Xba5OJHuIycKfdJE4
FALFIIlrRpkODmqOzcPgb+HuVicS/VXySbzGHRHMpPhKMgPFQIe9eZDTe2v8IKlHZ3i9PpDVfcGb
36CMrCDZJyyXXWh1ZRbLvgjyl0ST7qqw+jjZsB133VOIZPx1c6vzhsKHCT+QxstKMCe3wdBm4J89
raua+8YsnAdz3qJLWH5EPGXxwP8YEfyhjEkMhj1GDGPcOUmFrEiyq9SN+2Pd7WCGpDrObscRzt0u
Je7K4wRWhF7PXutBoZ+yvI2G8EaCTXhO9JuudO4H45flbIUE/49p3j0EKCScxPZYEyUj5I4dYuRO
27XRN0VCXa5WD33oe2OXHTPjfSjGY6BslX/WnHJhxgIaCVeVIRao+4oisZ0D4ZujOn7ugob8pjwn
j1WvIKAatM3GS2dtKUnign8CFkQvoHBgkbM1JJBWJFOgWPS725nbIfx13SdXg71TI4vTnp4f49zI
Q4iRXnIcdywhOA+kfWowtfEitjweZzJgeey8jpaDsEf013/5AcKuKKjuSWnGBwRSdtDzozV/C/wn
fTq2TbDv6ldV/mRrf1NNvm53bTOejlvYJ03danamsZhGXKDTcLTNcXfdwlqMtVB5cEQCyeTlcz6z
daAEWtNMbHd4YDVlr/RvsXTUpZsOGuSUHtLr5ta8k+QQorQLFpDczbk5Y/ahuQ05MhXlQXEGL27h
6YjfCynaXze0NnOnhoQQuSkNhKQtbhyEgT52c/5Jy+eNsax5PhXJBYPMXX1BsxfpfqrZPRFU2H61
ySdXL/m/edifmlhGeeL3htymVfb7ZTG8cVta9KTzpvS6wGurl2qLO3p1cU4GJDi5kzhyFfkszpTc
KXWPzAUEdHbsjltBzpYhwa1HKVa7PmHmYv9Osd/69LFuPljhRpyztj6kiamB0JhySd40xrM9m77N
nk3twu2lb2VZ3QxBvnE/r3maCRwTMV2V/8SHqB/KxqxbHA12EqPN7Ssd3RRK/Hbdn9fyaL8Fqheu
dQhExYKq3MZW3iHAiO6I9N5V2lGVNNpsZG+CZnYYQzhYf2hwIFdTfXC6YB+wpewy8NLO3vD71dMY
4QHY8mGZN9BjPvdKrTQHinsZR/7c0qYe9aObjNRj9QJsfYE+u+MVUUXLfOTSreMV81av9HIoieHD
6QcI28J0qjSz8iXfRdiQd4fEus9RwgMhEGTyvisK3kve9flfc9lTk8LeMPwhDsqA2rxTj4eo/dFE
x2LQdnP747qdNcgd6/zP5Ap7w8idKbIWwsTJGCP4znO3HOC2tOq7oIXkjNaondX+0ObkOAz5PlYj
yHn+uItmeR2dfoQQOOkIFdjDMsFN5rupSvoejUz712z8rMwfU/iIVouX6Mem+xcJOGT6fuuBLkVa
YZZtbQoTivUcqUp8E1goQRX+gxp/bO1dbP6I+931yV4LrU/NCXNdFURlEsUeLwjnL/lU7XvdpA+e
7OKSh1P+VJH396wuioAcE2iqiW+7qI1ix26gdkTlajdVu6J8mmXodrYoYFaHxcNOo/a8KKQI+zOM
5qLTI+xU2cdlU/TVcVSCnV092ltphFVTkNItZNNgwsT7vKyz0KzjiqNAVtD5u9GkXYYggP89+lP5
92XylnIWDcom2WexPhxN9tiCridyaPetAaHMa588y+bgWcpD027s9rWr49TYEjWd3LtKlJRBaGEs
75v82MeKjNieDs1ahzb2dR/cMiUEYEkyV3qmYEobnqzpZyq9EK1v2Fg7vGBOI8JTIYYGrCIMp6Gu
WsQ4RNlVbtIVHngTF4kl1/lXozmxJIRddNk4s1NgKWhpAtXoLfOf+v7b9SlbO/5PhyP4d1z1ulzk
GDH0iK7jD00VuYpxVJRP2VS5zfhcVfvrFlcnEPFD1HbINV8wdXHZBEiMka0fwye9OJTybZR+gnPv
v7MieN0EqLobK6yUOSJ4SiC9z+l8Fynqcxr6W5f4shLCHbqQ1vNiYzwcSMJRG4KRUGKb/Dkkofua
trgBYj2zSt0OCrRUutURLeX6Me4CGkV9VfEMu974hpW3B58AywR8FqSxxC09lgA+yuUTYF1TrX1f
70rjtoc/ULZ+9pvoupWjaik/Av0nsQa9sbDR1GYsmnl5EWRGD7uTdEC+7pNujje0A9xngbnVwLIE
IeIEM7F0yywVV5Cf55tuVuqx0zRWE1DffjDtPRn66/6ycnQsELtFoBxqfFh0zy3kTZNOtUZ9LJTe
y+Apm0Y3Tjdy0ls2BJ/U00i2sgob8wB9lv2eWNKDYo+H6yNZ2V9nIxHWZogSQwtKPKGOC7r7vbS6
jbSPClxU/40duOvPZ2yG/VeB7B2Obb13C/kZQEQXl942SHpt2sgJkF3nj4Xp/9yQSpWx0mqe1XMN
sMrt6qlMILdTnJ2voIwItrMIi33WVc7eJyd+Gw7jcDsCY4BrR8tvdFoYAEKZ1pK+DJHVsavhOIdh
fMBa94t2HDly67DKYd10fGQB65gEZDTOEDdnUwLwt2XXWTcdlQxwSEWj7ZO0VF1Dmscv/jDL3+Kg
CR6cqJzexyC1/NekU7VvegeHThFK5IMH2QqOdqqYf/lRMr9YqUpvqGT3+bEsy3wABRYMsTeP6Igd
a7+1+genTqTqoDWJEh6VIAi/1EY/fJHqStNgLizCb+VkK5ErBT4qaXar9jcUBvPDENexs3HfrR0s
QKOA+vEyB+8l3HdzyTWYKaRM/bzdtcaxJnwt9Zuxeij1fWZ/uO5Ua2t9ak09X+sg7qIpVrFmVQM1
aVrV2tC1SW5cN7O2R07NCC7VJDPuM2FGgUgve038D333s9osgC1zIx5bUPuAkCNGhZZzGe1J6FP7
RuhoMDJ6TfWz1HZqdtT05yRERqW8l+IjQCKnejHNjUf02puShvF/zC6jPzE7tOhj8R4gw6f91UM7
VGQfUjRpzH5vGL0r68+NtG8hSNhCdl/w7xFXLsS9KscnpSdgm+eG7WpuJYBZmYee3U+9eJ/78QA8
KujfuqS5M4Npb/MgWERHRhpuEuOVq/R2Dou7SbOO11d45YY6+xRhDtraTqnL8Cn6oJgQIhs7ySgB
L7eB1xXJrVps8f2sBFIMnBtqgZDKlkiW4Jt+HunZkHlpYX4sUgRp7DLxjMx/6qTib+oLN83UfCx1
+6/rA11Dh58aFskSjExJBknpEUsr5ltfTgl27MzyWklvH2Wzh66kzJP4Pp4bq7hLQsm/l600or+2
bMK//UmTJa9NTIXketa/yOoU38SZjcSlDimdSv+/334LE2P83AfU5d1YD6u7cOiNu0mW0xc55kLO
g2IDX7rmwkSlFHwAchmIYQqeFAdz04b9CMJJ6nvPB9Uu243BqaB/Q6Ul2dd18omMzIuRHucq0Vxl
3BLhWDmJwJKAvluwR2A8hCMCXOMsaZGcERBkXzQtPDqN9dlUtjBrKycRMqpL8odsAyGxeLwO8Wga
Fas3DbNrUtOg960Ljxnwiut+ctG+v2xOihmKCh5HXkBk55uzUQYqYvaUeZX6beSBqcOrvquVXTbf
9fIb1HiwQ4bhjVaNbko3g6w9p9FtGNzImqfyd9e/5nJ2l4Q1r3eouLhbTCEUktN4lvCfBbeegWa7
6abcS8c/PuUhJTYQOwI1jjeJFDdd2FvaCMAArRFyvdFuNN5V9fO41T16GZyemxGOGoIWrWoKzGTw
Hgz60+QkG7N1eZgtFoi2Tah6IDgWglMjnSIlM7BQaN1+kt/yeQeu/5jO8FPdXl+YtcFoi3K4DqcE
kuhC9Gias8/KwFaKrF370uYRxd42yzYGtOKMVEQ1EGkYAfcmih5ZgWGh94UZc3ozEEcNleyzM+S0
p6QfnQb8Pa06qdQjb13DPLJoYQZua0QfW/Wj3sWPvvJptEpP0ja7Qi+v7KU9yqSMg9gP/PPCwUO1
T9Nrucq8IHcQZ9Xgpous+ZnErQsBzL6cofuZfox9dkgbAFHGx+vTv1LrPLcvOFMcSEZvtnVGUcI5
9FXvVpOEoqwSPs3+33UTHSZJp0GL8H7cSqmteRnlJG6vRRuSfXN+QBQFsJQ5b1gTXrBR/6hmuyVW
8cf7Odmq91weewzzH1siZCQa6AgOI2xpcwuAFiKV8V6L7u0tdNfqmGh3o3axEJOLaUJI+Eg1m4QB
NDO5ilzQG3Popqe0fc+l48bSrbrOia1la52EXWOvN11iYYu3JCHyL1khRL4x/cLTrR8z+eZIPxSg
kMZP1w2vjJGXEYgyzgdoR8RqhurYUWPpRQ5e7e8gl1w156KkfzC+szZFWFZt8erHPcgg8s/5GKWh
zvK4KxFHVhvKZ0dVPcolJO9N57Z/Xt8E5wymEysGKFIxmizbqVKDqcJWczSVxxk96mZU3LnbmL+V
ctC5IWHPldpUm+mIoS67T8LHuTyO2l+qvR/JWVqd2+f3lEBk9XNR3NrNvkter6/fZeSIeZ3SGrcz
BIdi6iY3nDQgNsw93xgARNEKj9b0sJQnrY95U3qQfSdbbRsr++/MpnD/ahzzaqZjc9bTgxMflMy/
sbQ7o90qcG0NTjhU0Ecz4nKk+0xDgxNqRwY1uV3yUzH8Xav3XiQfIvvb9Qm9fLKeTaguZCaIOSZk
RRhcbpECu2ub3ay/z43Om9sb4/r2z61xkaGfRhhDH/eyZU62/TTKPc0uCu/wItprtPAm9YNE4i2p
xkPVDSAsuo3bc20TnloUFs8wugjJZJQ/JaU8NuN3KaNB2TYPUZi50mYUtWpN5UFJ9WOhZBO2PKi3
OExqxteOxW7KLehqgPtPxU4NaLbZejNfrB00EJphayCMCIYJDs9n0x/Uoe86RaL66aEHtrCOhabq
xfKjHb/ygLq+dhfRzmINaTDwNoShF9dDGBl5k/pYk5zvTUbjkv5+3cCF+2MAEDOcIsg7Elap58Pp
i8ZCXwkG/xwYKvnLvn1qis/xhKwa2gVZc1MOW7wMWyaFGUyzgeeZyhoF03tK5Q9a6QJmwhTs5ffe
Njxnq6/8IpYXxijce2o3t31OLtMdxydbPWhqQbB9vD6PF+eVYEMIy/w5mDMrxEbIuegHB2eAYmzc
VfrGZl5zCF5iZC9I/uESwmYG5QrvdISduvyUaplXlxsOsT5Z/xgQ9q6ZtNOcFYuB8SOvdEV53eQm
2xrD4iAnB1JrTFqctJiww+CA7oc761s+tmFC7EwolJhMxzJNTWi6evBZdjbWYX2aQFOryxuE5sLz
MfijavaoIDOGuHHhaK7rD6r54bpPXcIDFqeyKeKBEKePUFxsvYXFEDzSomWV7IIKipt6Nzv3fefF
uuWa1nMo1W7VQazX7ORqw6NXp5AmLrBbkDHA53Y+QiVIzATudcm1/Mcqe7abjWLD6o45+X3B0YK+
72N03jnaJpowtX4/2a48P6ZbnZhb4xC8rTK1wJiW3V/UqZspN768VUC+fBOxTgso0lr6L0EHC5uf
/tJxHkbWaYTk1TToAXOD+KnWPG26LY1d7D9Vf1zcWExSttMBIXEYaIL/mU3VVr3MqBL62mR3Uj7p
QIMq4+a6C65N3qkZwQmyCOL9SMWMrH6zYEsx+1/XDax4AXhqKiTIrPNCELXW1bEMkQOhs6Vq3hRy
ktVu0m9H5/N1Kyu7FSt48VIShAlDCBG0eAE517Pkpvo+J0kY1gllmtC7bmVlsngNmLCAkweh2ip4
Ggx9ltblSM/FzptjvcrhBvnPxShIecCKDzbcgPGWbNz5jgwXil1AYaGnS0/JcJ+Ye83/0/XGBPOz
sP3Q2O78VrE6OZr7AFR6PeShR/eDnH7QtY3fX/zlrOCw/D6pCzSEDNOilHk+BKmXgygbitBrtb+V
+uPQ3g3hIR92YbRh6MKvBEPCXAWOj88h0u6pxUzn6V1kvevpXq7/dMkRKoAfCfANmBhCT2F/aFku
Iwk/0OGt/t1Gu67fKiyvjOPMgH0+YVkbK+YEit0zrOfZP9CIUwIk2io3rSwLWWSW2yCvRhuA4LmJ
nym+0S5WqsfUR4RYvWn7wkPfYdw6jlec+NSUKb59RqfQlBFTMFjpxbFr7np742ZZGw1Rs8aDdWkl
FY/jtAj1oWs1FkX/qZeund/7DV0HJOuSDS+72PEs/6mlZfVOtkuumjNlYSwVqIzFOcWHLeKPleni
2c2igJigcCWmiNth6BO9MUIv47mRvOnmPq43ahkrLoYJQM3wJC4UQYIPA3f27daHpSDVftm6G5RQ
rscfCgRHrx+Pq3ZogF1KcNxalrD3bXtwCqt0Qk+SdrHmxcHOtJ/nrRaFlSUh/wxuB6lBVQPrfr4k
XaSpkTl3kYcskiJ9irK366PY+n1hyXu1y8NM4ffL5NBkL2359/Xfv5ylRTmbFOfv99jFCRyFg6M1
dQCYIFbbG8dvn2x9bm7bAnxENYZbVcFVc0vVHJgMbd7i4nNUj7MTQ0lQTXuzKSCtO0Ts+kDaOCgv
9yT5dNpyGBobUhVD2SadEffq/IS22WclbCg4H4bypVObQzl8vz6Dy2F1fsdgCukgk+oYuAAxdZ9U
BjVAHVMIkDmvSS6Pr0Pa3M9TUt8UfRN56jT80JppvE+i8ed125fegaY7pC10ylsQgYtAqyHQRqm2
mU7oZzzfyvfNFm5/OfDF0encXYQCgKmoUZz7dxBXZpqbC8WC0e0tyXAdq71PyuhLa01eT7LaQvLx
XwyKtybpaQ4IhnZuMta6KKR7HTR69RLbpdtu1cLXVozbc9EGp8dbFg30lprFv2HQRoWESoyCwG50
XqjGyzGKToPrb2FGLk9VcjgLEIBTiFY+XYgH+yyuHbsCVOjnLzO1quq123qBXj7elmw+Zx3tvTrc
COL7qVSLrrSnAB7A6IvlezJspf3NGKDhGkAc+tLTXFpBVW+iitccry/Y5aY+Ny0EDWU7KgjoYlq1
xttRoffSpLn5w/zHANDzIVpC8khJ22FslRAuTzt1zeRLmJeHdqtscekcZ4MRr43aj4a4GRjMrIBR
BJ4B68CHxhldVE8+Bwqid/XgNoOzcWBdughml5AI/iUgfeI9Ug5NIs86Y/NTmu3jY1189v84yb3M
H9kD7lyobS5RilXQS/1io3LM/mYwnF/0mD630lTeEHccrjvF6oD+MSYSwveOlhCrYCzUfhnyfuaY
CPQNx7t8CZ+PSKzhW6HBE1nDiC49+PquNx9iGILzTDvU6l2j7Ofypyp9vT6wVW8/GZjghWE8O5Pi
Y9OJ1HxXp/Gj0U86D+NC2tPLt9VHsDWPwgGcyX4+WgUiH7L2GvovVQ9eZ6MzYsvEcsuchJWhE4ez
FUQslf2DiIyip2sFG6HrJRX6slQLnTRIiwWiuHzEiRH6mAx9MBiH4TxK6P9Vj4Xutp07ajd+emtE
nyx09QLZRQ26Mp71lKYMV203nrSXOBrhK5bFPfkKJ9dKutH5ihF1Nc1Vw9FV4c1Nvofjc4ae6+Dv
TLTv+q3jedVpTkYvBL1hjbxL2WB3ij+qJuIZN3BN72j7v+6bqxsCM8i2U6ungUqY5Wbu4DnwsSPp
5Ol0xqGY0Ff5VCd8ILzhAneRlR3a5neQIV43fhlzAc4HjQGKxba5hoRXHe19xqSo2E4q+46utV1K
6msYtXezsG6DbsuhlkvzPDI5NaeLeNvRsqtiUhH8SYnvrF/lqOwC39WbDyVthXVe78LikOXD7RDu
ro9zbS3/GSezfe5DZiQ3kxpgOEfXqNLM2yCqD5YKZhKixOumVm91HZEJXpfElxe3eto1Y5dH2LIp
x7i9Nrt2N8Obn+4mpN+Mctwvf1832lOipDd8K3DeDTah1T1z+g3C9U7Nrs3TgW+QrNj/RIp2uM/M
nEfVXPReLkNhMUjBfISNarorI7V+zsb62PL+2qDw+38mA0T6/xapxMepgr4QiRE+RDaBYbS7vruJ
rZ9Se0iMQ4B4PQ3MA5NEsm3cOr4uA22cTSPjCrfegtMR1rzS4gjmo4IjMpieNKkC8rylH77qVsDG
Dd6T+kLAeO5W6uQ4GZzRTHP0Dqtdov3lLG3o/yLOoCMChQ9A8ZQwhesklkZNKsp6iTOMu84sbsKO
9ozpx4bfrs0XbRccQhYF/AsFASstI8WOl5Cw54gdfftzbqEVbrTwwfhdqr75kPvEbeaDZRx+jGXx
tWms10r3oX/JtDe/1bWN02n1aIQGkV4Q8mZkH4QjuE8lLqaa0nDSZHtf8z+AY7pp5wphNASb/OhV
77K9MWb7IN2IGH6n5cSjikcaCeFFpAbomrC0CYzjGiRSXlK+1OZ4jGr9RzolbtZ+mJV2pwThL2Qd
ljxuTx2vL7+1MbfQUKu3jZEQqKmu6Xy7vkLLphU/iXWxyeua/CvC2Cerqap2wqGjEYmV/jXTpiOc
B67vj08FDa9+skVbsebfpxaFuKlE1WGaZiyW8VwhDqbvGjn9FpE3MTar5suEXhud4OWK1M6jOmAr
IZp2hsi1ys/lsHEDrd13pwNa9sBJLFEbUtgoDkYmjuA4rtwogD3qzg95/Oyvr9bao+TUlOBARdp2
IRyHideAv2vyPapiVvTuJ8FORVRqCjq37DaO/XWTcMqDkuU00oTbPB7KKEEKm8PWr7AUe3Wi3k6O
7Ham8+SbEHVlz4k0b3B7r50bi1I9jZiQNUBhdz6nUlYbU6hwCGo6kFvLfoqCrRhpbdmW8dCCsOSg
RERFUcoRrMYt17dpTeVLNvUDwD4ODGMXpSW0EUGLNmeDRNDGZb7mlAjEQMFOBp+XunAA1WXGTSr3
aAJMz4l2aNEBGv7NJQK7F1eIo+uUhoRVk9txyCNjQAWx+y7NT0H4Fjlvpn247o6rI4F3RqUqaHMt
CrfhbI1Tyk2Cb9jRx67rP8c1XSnDvOH1qxc+SBQL/hdy0RcQbdqP/EAeJ0I859EI92ZyP+SHqT7W
3Yts7Atlr/FGMB+U/tO/GN+JXeGoCkelC4dwXo6P/OAk8a1WfSgyaWMW147g09EJvh4H0RxkizxR
aOmlV2vW/5B2ZUtywsryi4gAJAS8Ar3OvnrGL8TYPhaIXex8/U0ccY67NUQTnvvs8FRLlEqlqsrM
/8xG925Mc98sc3sbl60RVHm+MnKxbBdDPmjugVJCPdlWn1ekRq8fLD6ZH2fOVWezYJy0u1DLvdzQ
toz9vryfS6cah/m/FtUBtLDJ4o4AWOaTgvuOuHXbtdnIxdv91ITiknjc0IpxmHCcEFBknKxNxO95
/61kPtpLJiTMwmblQC+FyD/D9AbayYCpK4cttEqrnoQFN+nQSrbeQRnoD0kfEEw1xXI4NjS71vvx
cHkzV6yqm4kpjSEBigkrHe6mElT992b0KrX7mu5l5VdrE1tLZ/1kkWrt0iVum2CuHBN1AjCeq4gA
cRh94SSc2lDOG0T8CsZN2KBJDaVEz6KRZ6KiLcdgbCBAt2JubUnKwRszJxkrHebs6CPFbHc+bFZV
Pf5cI0oKwuDwc/d/ntdR2wIk4U1V4w71WxADx1vD7Pg7pP7YzxiDu1u3MPKnoXCSW3to5OSPkmt3
6O6iLdYnvL+OqjS9aiwHhM2XvWdh7TPhrQl1P7Cbolp8fsE6OXCZDV6vKMAcQn6s7cFzulUA+NxV
VRc/v87xYMVN7qqj81CelAXpUCPr+8q61pzKvOeZdZUOPZ5s0t2NndkHSF9uBvAme5EoppVlLkSc
maICQDBAzYGCVcIBK/D0ASMylkmA2QL9FC6Lyxu5FHFgAgJmgJlbGI5TrnM+VWFjceRkBbtym/1Q
b5zCT+13GulA8eyGHo/hlU7z0sdDjxG8gzON8Cf+vJSRrKHFnHFq1ynbacg7AUK9vK6F8MJObbBz
B5GGjomlJkesrgJQUww8mLKbMH4BLSVA++0XUgmQuqMFCWjJnGkqu1jXI2ctwXs0No40OpbDdyde
ySkXdw1TrXj6wfMBKztfUVbROIommHAMuPzPPrsZm5XHJQiZFjx+zpNnEmT0gVUajEYMckzARQ6U
Tly9zIKQPyw96V4hG1OCCjA0v6d17h7CWGi3di6ao8iMbCMACtmHhR4duJDNOx1C/aMSRbjXDT5t
hWZxvCpYQXZFx8MteLfbo86mjnqTnU/vyQiGM8aHNPa6geoliEYdGWSjaG+aONWDsWalH9eteVOP
tnYnq3BooI4zTrvKqPiHKYz0hmVt+RCW9XBNRdzcp5ps8dqMSjDdJZkLOqK25gHXzR/OlICsOqd1
aEIXrmye2zaON7Tp4lvLllYdxFYMQqYSHVKA+SMb3IATRGxeGwYyH2xc/9iVEz8YVmVs3BCJjte2
Dt1H5VCUKDlX8jomZP5loTh00PEIzKrNoR1MI5ClukW/rZglt3reu9mu5VW7R5WxP7Awi7mvTxF5
4enkHHtWD+B4GHISb0KajqVHM51em6Ue7nnvgkmqrPW69lps4raHOFdgYU4L+D+WafuuTWNAda3O
3QrWxbtsctlb1kTZEdVH7VkkWfd9Cp3wri57utGMiLSY16ck9WJ0Q2kAQVaKuUI9Mb6RyXTR1h7Y
VZq1xkebSvM/tIj1+95OxaaQRoyEGZCDNNDyIv2WJayvwOdcpL/y0BqOAsT2r8LoukORG5Mv+zG7
wX9vbyLHweB5apObUBsNNFZIdHAGU9yYsVUFspji0qtQ7v3mViZ76HPuCkggS1ICgOOk/TbMOE93
AJKbh8Ksm4dEkGoLVJrb+IKQ8YiBr/673UU6er0SxWIHKse7HuA46VEw2t47gGbcpmElSrC/zzEc
mhZPPMnyxyKfWBGIMioPbVFV75yyyPUqQ/YftBMYHE2NcbKOZpQ2bwLzkVsxpeUxbHXynLclCQ+Q
f43BDGhOD1A7yrdZMlq+Fmr2g2VX4aExakvfdTQkfFO1VWh4LEfd1aciGbtdWtfDQ1p2Y+cNqRte
95aWAWmktfswLjXDs4eq+AGgTvRMsC+RV4Gl9okbVp0Hud2lz4Wgw5MJarXvbgkWWZ66euOJUuTP
OemqDytFRQE4IgY4SJRE1beiT92H0OU18/KSEHCe0+zK6Qe+mVpgvNOi7p/NajSlxzVZ/B66ftgY
aCg+mywGoCV10CzyMrMAC3QWu9ETSUKIf8VW1HscyfmzOZratghbEnl6oaeY+Q+H/pVI3h/CNJOu
l/eMXfWlGd5y0uAAF7o14BRhmDHKyu6q7xP9fcTkk2cmFcVPt5wwAxtvYd9mEg9sUOdYw6EKYw2h
g8lkhKLfJI9Uasn9KKa28CA2Ux0qhyXb3GpQL7OmSKL6YA3AcojkF+a6+pfSdttD5qQuGtsoAt7l
eKPlQChFQSkL+cGdMLpFNGwDTWbjDzszq+1EweJEunyIvNouQcgxjSO/irsYqas7snBXUZE9DQjX
W13UZufBED8UblltMeiR3NCyEI9aOEZ7FhELxyEBJ4LDombDCRj103HqtuCES94zt9Y8OkbtBpwV
9h6UE2CSY9zqAilHG0U/w8RMCAhU+ZaONiQhadVvYpHTTdElVr8rGZOu72TUmjzAiGvX68E71wRm
VKcRHmUS3WGrBEWr14FUbAOAf0N8m9vJhhlJ+uxANh5zbfWgQTKeWnL0gbeZSt/V6+Q3aOKBpRyK
qnmtCjfcjESW7zYNm30XpckWPAz1O+Fas6+glexLrW020pZlQOZNj3Jt+kaNVv/d08TxbDspHjAY
YF/zxq2vIJMxHQw4IrjEtWhN5GKpFQCOwL+3nJI9RrE2QsgrFGBSeJzirY5ehGG/m+43Hf3kifla
6SXjlq5Jiyxmc/O44EwlgGKyYlZiBqow5l6yVu8qsMGncm2wcjHrObEw/4KTWh5vS5ODmgJN3Xb8
Xhq/ZpJ9V4fgBUFBKP7ppuk9bdZA34spJNUBxHZRK8cA2fxSP7Fa1bZoBw1JQzKPPsYHq9u2WexB
lyiO9kP8LaS/RLXyFl9KVFDVszGpiJoKUq5zm3Edgbp4bl8X4W0cez3bNuWur2/CtUfdUtp1akjZ
Uig6jW43d5U1+dzKN8IP7Zrc4JJfnJqYf8LJ/okqlFE8f7XJPgyZBcZj8u+tcYYCF15ymPGaaY/P
LRQYZKPm3H9z+6t+3NnuxrVWetJzQq2+lcCRDxApSA/YpzFuo85q3ejmlu3kXPdOemziBKqTMXRk
zeBybr/0SU5MqTMZ0rbrMkuxmtB5cug9FBONtdHez0h2MIie2lBeXgRZXu5GsAFGQh8MdEgRQZk5
6YEdSrCsaNcmJgujjkG5AtBAAiqiDBwsueElYtiPUOcb8GJr9O82hgQur35lo9XxIcdOqrCeJykk
37jktW9RWTjytWGoJZ+ExADgehgFNj4pgbMurUH0gJenKX8n8jmSL19YxVx5BUkAKOhVHSxkQXU4
1njNZO6mqrwGKBPQPTr52gTloq8gRGD63wHgWBXI6U2B4kWC5y0Jj6b2n6oDY9NKi2HNhBIhdMhN
Q54dJlrnye1iQCQCfU0ucc3G/O8nIaJIZOdQB09mp/hdJZukuBvKx698kb879enFDBKfsscySqRr
lfXNKb6Hmd/Ltf7BomedfBHlqRwbZsSZBTs51F/Ii+hW6sJrW6XcRlqFB1JIsVVVtqkgNVhbr8Y/
k/PP0eFkDUo8FYkJTrkSa2jqo2i/SfcpCR8uf46Vbfpz6Z58cTfMMQ0uYcKkb1EK4Q35hTthFn3A
ZCrqdUjBzl1q1Ntk1DP0qDLjGENGEDe2/s9yLfM+IW0DDA98rq7aptcdzazcBqd8zDDM0t872kNr
3XAMsLOVqLiUD5xaUg5hhbw5ygFQ8kd9R6M9l45H2QMogIt/n4Kd18Sg3TdzuqLkc75vplGGVS5g
qTMCh95OdNv1X/n2wERhDh+1V8yZn5uQA4SLjBCN9qa8sdzCa7KvnPW/BixlDWneFMyJ5ujeveT9
lkVXRbhja7ClxZOICSoApDF7je06X4atx3lVt3MNzt71fKtViSfWLuql2xCMo8BhoA0Ell0lDyzK
CXDYHr21CJDyjG8TNnpg6TLE5vJxXGrisVNDioNBolnSrJkN1U15jaJScsxR1NjYTV3fA/EZ+rID
dWzH2PdBN+qATdY2ZTHxwTO8lnEvOTvu5T9+iO6xqSQnaUOmYjJxdO1kq5sD4PSPXL9qICk2GCtV
x6UwdGpK6WnkpVmhrgJT80BvTB56iHNc3tllCyCvmtFgQLgpcYikICoXc+m0qXdlcUu6lcO06CGo
4P/37yv3gZuDpUsO+PtV/ku0IuA5qiWuvSHxGqn0H3obNQfG0w6gI6SOmPlXnBGOiJ4WOMx8p2MQ
qrPw+NG2FgezImpWzWRj1Mv2TA5dmqS4xsDy7Yja31S3qIx1ngAVMAEPUdy7+9a4bUMXha+VvVh6
H57+QMWJgU5rp3bei1b75rD7iB2zaBMVUAg9VuWerA1fLG79yX4oAQA1R8sFHRA6i2iI1XHjsXIE
tHDPUSC67ERLoeZ0YUrykrsC0JERCxMYmCQvjXar6ysRYNFPZ9p1zCWgb6H6aa/lFhghMHAhzOso
MZB+r3V/F4/1Xwsq/D7OU7fATAfmBKBZkNbPtb3N07e0vtaytXHslcW4yrEOXSb7ysRiorjcFyK+
hp7W/iuf5H/7pb7Qa2KOgwixGpe1u4L0qKvlXmqnK59lbdMUl666RFIjxJcfASEGKYadg1wrCWj3
1Is0+P8tSfHnsQSPImi8cG02NGDFS8aA7XZW9m35jP7dNyUehroR226NfeNir2MIVNY3Y39TMSRQ
0O8xdi7ZXl7V8tXmAkwO+nOwL6jT1qUYk57SFtdJfB1nx3C4SzF7bBrfICfagsiHetTw0Qn28FL8
yrmdJ7NQeyeA7yk7mg9Tgvo0TEf1MW8jX0ehP1rTUpn/yKewfGJE2dGO5qPG5pPrOjth72RWYyR/
pXW2eKBObCi3TJXHkzVZsDGAbyafSQ3aFedbs6Akhbwvy1jTYAF76YVa4XdrQ7WLnofGH+Bd9h/5
hfN8rYBCDCsyTF3ljngWCKlelkG3DUyuzLdBgQSmm/ERnZMPTH8dvuCDs6ok0LSQbwee9tx2lfS1
cJoBDVSLP2QOAbjnua8r1LLL6662/XzQH+TwY2peMRe/odo/E3bipQJqXSSqM2rY/lQn0KAhJA2s
PRNGAg5pe9T3tNMsqNSXybXjFMbL5RUvOSW2GiK6ADjomMc+X/AQ98ZMhQqnjDwjAa98fjfxceV4
LQXHUyPKtQjbQ1xSGInIz9hGQ2efWiWeks91+3p5OfNfUs/YqSXljA1DNfKuRXpcDmD+A+UjAEa+
iSYRad4vW1rbOOWk4SZhKRoxyBfdD873dvJk25vLJpYOwoyAB1ckOELwgjn/NqZZVXXcY7QsDz/s
GNo56D+X6EjqXu9+EG1b8R+XDS6v6X8G1WEoJ20xTVzDoFmQDRswrwBJ3gxN0Mtmlj/SXzPm+brK
wjKkmc8fKdmyfENpkKdPhH4hUJ3snvrotyAID9Z2WCHyLRO7rlypNC8FwtO/P//7SWXEBlB9gIgR
niQDxNEg/CrWbqXF7z/fhuCmAORVfR53ok5BCWdgTtl+ks3oi+FV6hTNRPRBD/GINtEaWHjxoGLe
FZAGQPCBsD1fE28KGzUrWHSN6zgEHkVsc957fWsgb95e9oLF/TuxpXiBCQpty5LYvwgQUI1hZn4l
FnxmXpyD6YkF5R2UO2NO5QALFSYyxbGUTwV/lNTPq12LBjFyZ3E0+Bb81sB1+Xm+8qJcTGhs6w9V
OmZYPiU0YZ8xow3hgVpk9MLL7G58obGGhrMUTgFwdJij9TdUj6nNsjsGEFThzzMINwbwfWCmpVyu
7PniAQdcA0gFEN18Ir62Td5XdUjwi7onYW7q/ti4K0FrzcR8+E+OBcncsYpTimlmYd8mLfjUcnGb
yzWO38WzcbISJdAj+nZOPMFM3aXNlWX3BZIR4yiGmAW1JY6Om0JCXPArWhVrr7zFU3JiW4nLfdPG
VlfOtkkBbqWtTJ6KaAdeHMBfvnBG/lpSiWyFqDuHS1iKGsuTVPeaNXX2lc+lnnibFLYtC1hIKdLR
cmti4IdmK62JxaN+sgzlqLuDUWJ8BW7XGa+2AxtPl7dp8YM4BKxNwEdhenBe5InP5UJA/qZCLypG
dUi3QJUdiPRGC+/RBLts6U9zXE0wkNninYDAAtiBspQkNURKZiAH6AG8kFx13e80BAXirQZhqKbY
9GRvZ+9jeFNa92jJXba+tE7khkA+UcjiAG5xvs6QabmAIC72UdQfMsJs+fAdw2V3g/VMknrlIC+d
MKBPgWkCNoF+UngrCjyTnHnQz6Q6+H6uMvFjII5nFX6UX3VJUDf/uby6RYOgfgGgA/yclsr8o0EI
1CzDBmUap7ga6/cabBXOcBs5PSTs+fOUjQGEole2dMn/cYk6kFWfFajVlrSNZ5+dG4CRJBQMdpBu
6K7GVR6oRSOg/sK4BWaYQTt8/t1cZ2hRWsRbWtJ6W4fToYr0Xc3ZyhdbHCgBeTLkkADKQx1Tub5l
b860f/PrIU5vRnk3gS82kvUtWNU2mHXdRlV0DxHTx1HUvpt+XP58S4cccGXwTwEM5KAofL5I5k45
q1wk+RWUELXhuit+XTawuItgwEUzAp1g1FHPDSQmrQad4Dq1w2k3d+5KTd9y7qx4xHxBfTrhJ2aU
C0wn0CC157wEKrxea2JKN9u24ol+Afg8a5H/bznKYTYKA1y0mAP1Q+R0MeZwkuyjMoDfW+tJLZ6r
E0PKSyV2QtaWINDxCxP08u4HxRhn+tTQu9YO8iLe184XWnoOxrgYggfa6iqVXtm3ri4rFOt5chyn
N53tDfmF7ipUidGyR4Jlmeq1pREw6QgNBRtXCN8eQFKBK3KtELrk0adGlFjPkglcRDmMZMy511n7
4OaPl116zYISGAjJswJicjgzkM4xhjsrXfkUizkoenfWjGCDML3aw0v0Mea9xKmsnW96AazQ1Wg+
ae2LiB5AuhzdaDcopk1feeGdWFVfLhFyz9SaH/x9MmE85rWRtlc6wSor/uy66lk9taMEPC71fgBF
VOIbFct3sTk+dMM3Obn3bPqZAc/n2cmPy19sKQidWlR9Ik9IkRQ4TIkFYMIsMdA+Jv8sYoiHy6kR
xS0ysza5DLGszt2BRdaDLC84SMkaJeVSpDs1M3vnSdpU2HVPBhtmSrzA0mH0Mvaj6felvgK0WJzM
OzWkRG46Gqltztg8iLX6fPyYQnywm7B8hPAeBJtAQm+ZSKi+0NIDzBcEfCgqAymuVgBcwUVtztdh
2unHJrdvu1Vy//lzKw4IE+5MuAkqqk/aKaFV9APm72HCrm6r+ZlcTl4ctV4mCJAyFYo1R5vkQW+9
DfzNLNeYFBY+ITqKzGFAsACiqpI4sK41stjEJaKDEagvdgJTGvp3a40ge8Hrz8wodyLAv5wmNsw0
DYbAm+GuodXvJteDy4dr4TifmVGuxKadqi6esZRpLW6gxAJYtpc8DLZ7I4vQwyzKylW/cDPaeAej
iwbk7edemjA0vRI1rnrBqldqFpuo/R2FwJ33T3ApzBT/cON+94U1nthUbmONar1VNeYcsgI5Pcnk
wfMI9LdFs9IyX/xmeCcgr2VgJVTJActaZjyeDfUjmDqdaNtN2bGa+AqPyJoZZT1kkNzudZgZml3F
7kW9TaP95S2bP/unQwZ9Ozx9IPqIjOk8TjVhBY0xDM/7XY9Z/XjjSlRxANLJvOYLPRrIV2FGBLTM
MxOlcqG4IAdGUgZTQ9QHLdsTyGena/WDxS3DoAj+GoR+QeF0vp46I4BJWA6qMIDSgb1jxIymxVdu
/qWzZOgYtUUqjm1ToYmcD6bGWw0oUGHswgilcEFBWkfHwO1cgF4GFBLjYuVLLa3MAEQQ5IlI/T5B
6kTPImBmwH8ZNZBYcmVWBbbb9duYTCvLWwp8p5aUiDRNNgMwAcuLXAqEMr3OO/fAwT2Im+Zw2f2W
FmWi347BTbCNfHoIg+okTN0ERdFygDysDjY5wTajdFfqyUtebjK8Q2fdKrziFC+v7NZNixiVGDfJ
oYCxg35k5Fwx2xvF9vKClvbu1JJy70NybgLCGwvKtS2YPTxm/+jcTUeeLptZSG7BGfp3QfO+nqQX
hmbqHP8KM9Z0Z/furijKlQC+vJKZrHOWNf/EsZ9mKeS/CApLWf57BETc/Wa3m35NtmvRAUAX9V8r
SoiLE4NU0Vw1bcv7oj2MoCQZVm6FJRNgskFhB+jmmeb8fK/iLHPbfga/N+PtYL1qoKjV65XNWrOh
hB059BJ3HWw4dEv5W2+AwWxNS24p6qB36oJQHxpbwPGfr2NIzQRUYrgNgF78UWbRdUegekTENgUD
qVU5ngP+WO+yny3d4jOeYK6LYRhczYGsQoq+4VhX3JUA2d4KBOwqKzwQ8fqs3ACBCf3byyaXzuqp
SeVzdaWZ8lLHWa0y+xZzH77ZZz+70thkrrPt7GwlrK6tUPlyVGIyLWTY1bEoC7+hw0dYavUh7eq3
otPfdZcXmzB2bzPMg61s7vIH/bu5iu9DrC8Z0hKbO9nGADUuFK5AydIF0H74GIrwXS+MG4gArIwx
LJ1r1BxBa4w6IG5K5RqGHIs5ltocC/srPBvIkHhT7Mvw9+XPuFQwwxwVJHQASwEQXJ37oAAyDkC3
I36Y7EZPmD+mLICi5q7SxFWWvDdOdrCAQ7T4uOdW+/Oy+UUvmgtZqKCC0kBlA2Zd10lQISN5L342
SQbHibcm73ClfWSaWPmQi1t6YkwJ+sTS4xCsYCjKgFuvZK/JlBzcGhIu2leyavy5/y1LiQEWkHiC
SSxrjACo1p0rO7eRF0LjeijuRKMHMmo8Z1odjV1b4fzvJ/dNjp8EmjzYjUS5N1PpC6v1LKA6wJV1
M4yjj3G5e96BDkbo+7BtnrKS3dlx30AGOt1VSesZq0yVi5+Y6SAPmlHsoGI6/01A06ayb+fjg8p1
Gm1d8KbTAFQH3hpJ3OJBPbGkrL63JVgwIqyeDt8p8bJ0n6IZYogg5DmUP1Zcd/EuObGmRKRiBAMB
mdcVg8FEH99C1EkNiBBePiBrVpTgE/WJpVnp7EkW5lE3QH56yMZWjCwG15OlzP9+4jaksdrIGOdP
1DZvxG2uo5YFXfgKNNyGsngTRx85ZnUvr2ypNz2rjfzXMVQlBdFFoipnq4OVbkkcH8BY6Rtdvuns
Zo/sGe0VEYAU47HryDbSyo3DP3SN36fR4fIvWdljVSK4qTQWAu03l6HNgEYmuDHjXamtyewsJYNQ
dcDDAISBYExWIrqd1qXlJnjzcNuCkjzbA7C++8pK/powzz8kJp5jUN8jwtUdPwo7wjBp9BpO04qZ
xTBzshJybqYgTeE0I1ZCR36QdXljdI9G7mAMhK145lKzETNwkN+kgGBgCkjZNOo2tUYiF1khOOmg
6DZZkFr3LPJq07dh2rbhndV7Oe1A/rCp1xCnq9aV/YyQqtZUYqEmaksFfWDRMXL8vrwCx2/a/gAi
G+cRNOydiTGrfnP5Yy6Gs5OlK7tc233VyvmNXMRgKBP+xHY8bgOeveQuxMP9y9aWKpRnO63cjpxH
ZZThledH063VbUqMuVrdbool8qpHoj2mZjCIla74oiPNE47zgSCfsI2am/a6W8BmGUaHXHYgYa83
uaPtWizx8voWr6GZ0AsAf4pqpeJI3WhlY2jitWxFEMVEnqq1dJfihTHRN1xbKyFlaWHzfLoLeR3w
+ahtyLHg1NJogYSf2LUnk/RXU7mdb3IWe5NpvVxe21KLAz1PHdAKaLmbkFU4P5C8cJ1at2AOk2p0
VyfldVNXRWA1fDiAEIntWkZ+NnFVe4PTFgEZwOFfhtNTxso1TvilYIqgjvEAil/ziQ/WzBoyIMtK
fZG6R9pWPq3sm3T1lbXgruh8zc9RSBPMetrKndUI3pkO6VBEjB+d/KPsHgqw9Y4QyWHozm9qDZJc
9ooPff6qsInSGMZjCSRa1Par5phRXISwKTLfqJ9iR4Ij+FD0a3RXa3bmfz+5j22zFVCVREl9tP2m
fRrzLRSyJf122WvWrMwn5sRKKXrQ6TtYjZV2XuQAtGU8UR2d8efLdj57xLxrcE8MuequrTpnFUdQ
Omjm1aRPffeQ63fVGm//58N9bkKJXZFVTq47mxjsH9w+GDLgBcYZfk9rXYDPdzgwJ7oJrbc/Smbq
+EkDwhJtnGeFh/KBS/dRd9qVmvWiBSjMUNTZZn0Uxa+JIaIwDlGQb6XfiG+U/HPIndk8IYcIfrxZ
DEX56m1UjvXwp/huv9RkS8LCS8K7HJCgy199ybtO7SiJqznkmMHrUfpiWcDT1OM2CJXQDKIr61na
L7Se0PxB4QisaUpcbxskbiVDZUq6d2bxn7Q31y7GBeeyEFeRztuorNiq/LcEEiIfc6SHrVVCIPtZ
h+JnZGcz+YsnixvX/U2ZeGhIu03Eg97VezQ4nluTBLohwaZVIEZUa8+Cxd/EQJRKEPNnkbDzsytb
qJwByo+UlaVX4dReydjYkcrajvD9cVrrXi6Zg5YIXB81QLjNfMRPQkVRgOOht/ExZT2V76Mdgigm
myAu6hdpCjF2MRoUvCYt9BtziCVzj9LO9qbB7o8cIiEbt51SxwMitMgh0eDMjFqiq19CFJHuraKj
ayJtS78XfRIGkVmK0Qh1Gi6cuhB1ZGzPiPeEFyZ6oE3D0YmL60FrfuVxu+YjM0z3vD9DID0HBWKT
whXRcD3foBHSuQN35kRRk5BJqPWgJ+01sF2BPY2BrFyUcTLgbvsdRhnXvs78xz8Zhy9QcH7MDIWK
cSB3aq2dkNoMnRvIXt9ruru1dUzSWtZWa8nLFPdIeTBOaz53JV8pVC0cwFk9HmJls6InxpLOl54j
1kxZiBzO4j/6yPFMcFj9cyjBINefxgNoMAASPbeQdnyoSBeiahtuaHSojKsBBEn522UrC9fUmRXl
SA15ZIB+EbvY2Qc5AGJb3bnO5rKNhQcFgZGZKgfnCOUuZbNqOcWTrNEdyq1hmwBs4HHuGr7dGOOu
cZMESgx9EqQFiLgH0Qy3mDRD8cborWOdtQ9dM40rv2jppMB1LfACzgVrtUdG4rCnGAAENar5G50E
L3NuQ127b90evYohWFn+kqfCRcHjiRedCZc5/5Kkq9HWnp80pRFCLCWrr10QfW2iqqjeu5iJLTKF
u4ZP9i0Ir2+Eo9kQhUhWHPbPJqvnBR8AMqcGzitmtM5/RWg50dCFIKQYStY3gAhnRPc5y+iz5oIi
p0laCZL3IcmjK8xwwelikaBNaQBkfrBtIZ8HkoCoqtFs+uF0nATgs51aXG1ZctSrMY82yYS/5NUN
q58LNzaCMixntrO8GTd8YtmLyRpr5rExnvWGar+rvK52rtDMVysMq33ajFkgIjpdRzHN0AkJw8jj
4EW7b7kc1gaVPj8z8e2RmCFdR17DVBmDZMDD2+zy1HdM4L1M+z63fjZoIySGBDsn2Q5rQ4wLJWdY
BEHAfJnMfXll/0XHaN/aeK2048Z1HggP8vZbbj9H3QcE72LUYNgNXZVvXDrfuAzQmQVFO+gylaPX
p+ZoQUYi9fsI5KrGrOyS3DFJV4YBFvIe3DmQw0I9GwddnabtU/DlxQMmodPWBZXbIS6/C+eN2dvL
R2np3GLYBbrWbI4oas2qLyRpge1Jfer0G3NID8xNgqimXkre+UBX7rfFvTuxZp6fmKkzOyEkrDUT
CMRNc5Pa99WwsnPLRkCLj2HkeR5F+UBmlAzcdqE9OGT9z35gw71jdy+FaIqVNvOyA0I6A+05dGcB
LTpfjsAIj+zn13kR9pg5/VGPmKy5mlyPD+gMbkz72AGZWq7RRM+puxp3qEtw2KBlBASnkto7tLFD
lmEXWfMytU9DeeQC5ANeor3ocm+svVUWqgJAAmBMf5Y+APhGxcm3EPDLMEUHH2legFsfiK8nQRhv
msSzxRtJfQ6r7NYpd5d9cykjOLWrpP7CBKVg72CdTt3sYnvY9+MaLmzJ/ec3EjYTfatPtVTZ9I2Z
guh0hmaX9aHq92OVzXPDBZtWso8ltzw1pfh+UnBMvSED9h0O9SnO9o6VenqWfuFAn5pRrkYuxmqS
EcyEABWXw/2QvLlZ4YfjrwjsmZc/0FLIxywRRHtcxHyqzqnP1f467xucNEA13EdXuJ5rPcjwqYXA
NFsr9JtL/sAQ7KF2REBjpsZ7o9K6SpI56cEcZ2N4bvlkTvhyG616qMNXYME1etPyj7HwM2dPkt91
eRvZJTo3O6e70ukvqVVeVj6l0z5nQZyvcfAsOdPp71P8lVU1SSyOfACU0UL3unEr7QdS/2jilczj
z0y2GgFw44G9Bq9V3EJK4CHSqY3Iwk5IM8IY1y4d0c2YyWO9Jnmo2BhEBvGSJt+kBS7f9HtJQAfk
p9VPixyT4TV3QDk6+Dp7GPhKhF/MTE9/muLmrVkStHmxCVV2BTYqbP4GpSEpAuI+i2zLRNAl+wIa
bDwL8n+HYBHgLWEe81LgWlLfEFWFogcqURANBtc5aqdeSP1+TTJvKfyeGplv7pNHbFKXbg6AIRIA
471pPKvZ2dmWRM+9tc/CO3NtQGIpETg1N3vdibmqGi0ejzDHLOE7zKPkdgBYzl17HS15L576OpQB
UPlFh/fcTjtqFjMKRFuSdEAcHuT0GIGYjhof6RrrxkLcwHX5Z44Y022o6Z2bAjBWZDGFqVg8MS4B
5wQfcXHHwbVIfADCLkephe91Zk35Xr0weaoNsAa9lKkC5yPw+XFEPWZ6Gf0Onl2MvKwExoVYf2ZS
+WYCQOTc6mDSlGSjN23QFzf6mmMsfLAzI0q4mXohQjknU7zPvCo9ouGIbfXAtN5VKymVufjFcJ6A
mUWpD02W8y+W5YKmdJz3MH2Kh0Mf3zY5AUgvsPiG5s+xoH7U/arzXzG7Dqe9TWTQU+YRfeuAijw+
NHwrwzQw2g2QVf6QtmDa3CKjSKCOF9317r9fguiW/P25ytYgPra5GePvS8wouBheMuTOrn70mrOx
f132rgVe0Vlp4a8tJRuTDjA605ylhNWPwgpq7VuMcqjbeEl00MeNjLcluXaNjVncN2BnGnO/Mh9d
6y3Nol25dgUthd+TXwMR6fMPBeWysNd1/BoX24zGKocIrG8luld3BxCTe2H/1sphZ1n/x9mV7Uau
I8svEqBd1KtKtXnf2+4XoTeL2kXt0tffYF/MsYomimgDB4MBGnBWUskkmRkZcVcW4Th9oeMA8xib
cy28zDD3fmoe5NVWO/GracTuJv/JXAARqS4mqjgApfvrw4w4zKstkea3CcyU7WvSjGFcH0pWfmUT
r4wICdGxNToB1oSl1L634MXuk62rIgqW5SaOy+JzFR4YqIR9ZfTTmGe8LU3dn3l0XHIIRR4bD2Sz
2WVVfZtezgerbN0w1wu5PxSNAGUWPo/e6cD3xjP23bzVyMEhj8sXjmA+Ovw/E+Knqc0Rcu01TDTs
Oo/fmLvVSsXulnsB1XLMt6LYJNaaQB+/dJY24vhYDrP9TU+vGtU0mdQEOieujjIhJk2F70IH02gW
D14M0yNQ0HN2ha7r+W8h6zyCh+/DhpCkZgdaF5AZQXw1r8t3GzX3dqM5f8zkez/c5zgWnb5Q2JS7
hXcOZqLwghTLhqzuersCkGrjNMc4fk9QPLJ+nHdLdlKg3fSfCeG0jQydFCjFg6U12o7aAZdwJ0zL
m8Xfmq3i/a3yRvhI/hzn1O5hyofsemwcxuQ74NHn3eF/Q7hp4yN9uCN8pKyfx9bQYYMlc5Dkge29
zKQIfOPSUjWI+MqcMyVsTsNjTWTUMDVWvwztIm/f6wkPxf15h2SvedTLDJPjo3FJFh9tSzpCCQXa
T5sZtztgJiHZYgRRP1x6zN1EZoOXXH3jEWs/O9E19eJ7yhQTp7Kkt/4FQojUQMGCjAG/wCLHYf7j
Dk+mhRb1BUh4KrJLdJXHPFELC4vJMscEKRnGucFeenooDf5Cp9FwUCdsIKNCgzx59qptHl1M9hJM
/jcLJeQOb8d/Pz8wfwDUPGbwofAjDtZmTcci0Ij+TVOEhEW3H6bt+Y8pWUkM1nAdKSha+SBROPWs
Lrx6YgkEyVyWbDqyc/U9tQJ03wInCXHRSlUlL0mMrg3+zWmrx4hrQl+iniJ8OjsN8rQGlvi49Fep
pehFSbb2iR3h7B10DKPbhY9iCcTXiYcC9hS0XzjgT4wIT1Wv7p2yxLV0QzEM5Ucby/82qjiZJfkD
9AEoQ3J4CSKB//tqwTJXWworc/MN2qJXbdVDvSq97MZkW/H5zSFVrJsk+56YE9IVGHGgz6Ej5nLz
d8aSIDGNINe20D0nWEvVVKjKmhB+jdPjJlDCmumGTfoDSMzAbg5TFjrmfda/n4/1zyFho3mHxIOr
JR4hruCarkdu2XvQpPBahuoFRAyHoKx25418jm8YQR8cItToiYP74fRzOUuBDugUo/+KbrTdh0xL
8Dp98LTjeTufNy7sWICRodmL65L4nkqXuNLrBHYM4z0Dcy3EzNg3E5J/A9ibvHFDHcWN+XMcnhoU
PlWuj5UBOWA4Fm2b8jD4F233BjErpUyb5FqztgSm8NMlBF6kHssOlhbbtXBrjqJk53VRfG1YabpL
fMhh1EVT/bapGz9Qg9C92/vZ0/n1lboLHV0uXYGKhtikiRq/sQo9AdyTXbeAHOfmPfHeJidkjWLH
Sb/kyhKPqNUGL5xUb0oPlrKxDn3c4JgLma8JKM8DHb8N9r3dKa490hhdWRRSCrEjTIFbsAgS7mrc
LqYHQOttVH+hy4ovif4aept4zeHgPHXNnmgJPV0Y0r1N4m4cow2GAexsetD075H9oCdPk38DXPxX
vt1/Zm0hgKCsm8Zuyf0zwD0Ehi/tzvW3pb/VR0VZQ5pSPhwUAQ9G3IB2oIIlzd46+fW43Bnz63ln
5NthZUM4ZAxNq72eUkCpOS9FtS3QEeqWFlJzCXCxz0MaaPNxUPEEqDwTrjx64unDbMCzwVxCDcDC
afoeLSqOO5UVXrBfxX7kl4VT8wBJrEuaPvbQM89UuqDSaEeaBEkTQV3SFqK9booqWnzYYE5QLmlA
ADkFOQBFtev8l5KmjJUh4XzJ/LKLDL6RJ9TUbe1XzK59a7s0AVOpRklShmuAasXyTAPAVhF0pUV9
7i9ejIvhuHXK2yEJO+9xqG6AW8iq0Cv+Pcqh3gMIrYOOARoGwgqm1IoHkiUolqRXnnGXO6/Fv99y
0I5ZmRDWLgHnZjrOKPpn5V1n3jXDM6s2y3xr9v9+jKHvg4SEExpta3G4k/Xoe3gDYCYkusv1x5Rt
CNnYOGbS+XA+HGQb98SUsGwAnhGvdrFsJH/vtFcXItibqp6Dtr822IuRXsdRr3gxSGL9xKSwjLlm
2yDqhXeoUI/G66LvG/+qVLWP+V85fQ7x3tnHGgppfZizdpkJHPON3/PwA7p3kf/A6EOeHCJTEXtS
j0B9xks1vC0j5qF+bCk0/9A6Ru1xABYjaSFieGX1iq8lyUQQGviwI2SibBxMK+tgJ15uTSeM6qdB
hbnif0JcNiwa9hD6IAAfCfFQdoRWZgRAemQCiqm/W6rKmdwAiM3A24b6nPiYswjexd6C4V6ohUFS
3nxcnEox6i81gYIZb3YD0ijCCzNqOCOc5vv0d1U/uJiFOb9rZN+bV+T+Z0A47WhnmNNSFigwFfc6
MrWZ3Xr5A1VpAcs+99qMEFZNygac2/CDtselfPFYkEaKiJIcB1xh6j9PhIiicRvTKYMnpHrRkjcf
QuqQ2szmLMhVXITSrwI5bkIsLv0hKnKTzB6NVkfL3kmu7K7etAVTfBaVBcGZDFe3quJAFagbWaiA
1CqtOOkHWbnA/311E2i6Gm0BH+AvjT4n9pM1g8h3VHwRqQ1gevgIF/oIYuEqjpaSZROAV9V0q2kh
qa6s4v18+MpOZrSO/zPBw3vlRt7EbWbXMFHPN5BU7f3QBmyyvmYapJIZJFlV00SyXGwSYG3RDkVd
XCzIAtMGrSALPQY675jbhiY0h/M51Nwr5GcGptvz/kmDemVO8K+DeAcYZmCONFejcUi8F88K5+ZQ
q7DE8m/14ZeQLMeBgH5ogaF++u6me4bKrK14Bkl9Qa+fD2Jx8IlwjBHmFxgVQY/Pqp/G+jmhRzsG
4vUxTb9w5zA/DInihKwf+6JgSPz6fBiKJ9zh83ozAIHpKkYQpIu2MiQUH2KTAL8LaOvGpd+0vAow
hQk9QEUISDO0j/I/OFgweyJGnA6ofAp2B4S4FdjoajUk1HtM6Cpu09KMszIjRJrRpalBY5gx9XtN
e2VaeD6SpdczAJ/xiTn7Oa62p1u1St20jDj2iC1QhdPoJUmz0ErMg0HHS328mcoS8DSzZEHpt4qm
gGwNLVwCOAMp/0+w3YGZ2VpKhN5EbqssD5z0MGrAvR7P+yiLBwCd+BmE6iARCQdpN1hLSxAPlbE3
oz/DfDt7qhqoBMOIMsyHEZFfELz7PZg3YKSvN8CohSa5jrw329v7zsYAYKJ8SP19q1JYlIXH2qoY
6rMFVAS32paXCXQ4638fSoNbHsICkQ5CObF20ZjDUi81wqObNLff2F7a7i0MbrIN8zIX1KC97heK
mJR+rw+bYuECAIk2I9wmq34UHkSq3/p+dz4k5GG/siEsHBsHUHgtsGG4R9oawdg4AFfd5d3dgopl
G4WVttXN7XmrsmPRwusbxH+YwgBS+HSvTdZioP8Ao1EH5ZUAUOF0AD2fxqAv05G9M5pmWLd1cq11
EQqLc2Hsz/8AWa7n6g2c0gdPCRFbnucasfocP8DGxSK3tgybLvLzQMtfzFJxzZBubt4pQpkZpWad
f+XVHUAvrH7w/R6v8yYJl7TcQvCaBRAnxq3JUU2CSkNmZUxIk0tV5tHE0PPT67vZDrvxOSOKkJGu
nc91BwEY5nxip/5oMfXyMh8RMawENYcWeOQHnpkAuWJijzqK40UaKh/WRMUr5rIOIDM4NCf2IyVv
S/Ma+8t9UeqXeklwcmI0xVaheKXZZGXUPHUxj5lmxgZcLIAM5Veo4Qs1SUzJYSgaoy24q4mVwqKo
oZtO4ZadvluLFixjYDmBXz47qjEK+ef6sCT4gvbNRFseEb2OWZ02cP2NldwPA/p7b1/YVBhgR6PD
wSEqvjch5RZbnTuhDgB4kNfdQOl+IE9AkA+RSiFWFuZ/8eNopRucke30A7kZmROrwAdawAiQ1eOW
9Xgbmi/nHZLtXND/cP1hjGWgvHZqpdKdEvSaM95R3o/Uep+AA2bRbesqHtGyL4QxNQwYYNAJpIBC
Cu7bfowbinWLtas+PurmTT5emtV97yr65NKzeW1JiAUdQIqedvwLGfV+afzLtAOuzCotECvVfWgM
GNOo2N7EyMbUtr9r5/ULCwoPgbJBVeKTpHPfkGXpfL6gYLX1NTuM2bZD5ojfz9uRhsfKDn8lrVIu
0bQc/WQdK0ouU+fSTndaqzibZXnJ/jBhCU2FbHIhgpzAlWn4Nvso6k6HFDS9sfU+oz9lzje6SitV
Go2A2DjAD7lo8wlh4pHZHI0IThXoddnzxjXeKWj3zURx05aGIwq7BMBMoBwcwU4xJ72ZOgiSbDmg
CVsnT9q4betbR1U3lDrEH6nwB5cqMQfmfdxWcWoiGnPt6DbvxB9++TnY9Rqm2GEqS0LcN3mUzFED
S6N5DxY4u/hmccGwONuej7u/eDexpgfN3/9cEi42eAkD8RoZcImR62WoAsttNkOZPtet/dBk/VWi
1+AvfTLrlzKhd5h/C7Rk2Y7kzcb7bK6b7eImG4+lR3tQsQmpFoEfeqtN0ecOc22G3wZ229bf1va1
TsNGezi/BLICBMrBkOrDzQ4ngRA9MfNH0xiAjSHT97x/H4bNkh51djHXm/H3eVOyUxoEcaCBx9XK
IWLbw55TYySgwNtk021l3IICIThvQLpiKwPCimWWVs8ZgwHm5mFqXc1dmDNrN3yl+rh2RDjNPLMa
CreHHSf5nhRL4Bj3RvbzvC/SXb3yhfu6+voY/QdMk9uY+yJIs9epjjeZQTEb/0BULWzpumGY0Yaq
BoEItnBujvGAF+AMW00NGsvXqQ10yJSoWpLSSFtZEZI8xDNGFL2RgSm2jptuuygACqvX70i0s8nT
+eWTpvuVMf7vq+XT43y0DA5yS/TrCKDvFrjznW880XjTNgeWKK5SihUUH9GlpwEUPf89KF/7aj/V
gGE9xSpOb+kxifsaB+39pcU5dcqoK4hAVQsezRrZLwYoiN3uOuq84/m1k+7TlRkhJTgJ+hAROMU2
FOrXCUS4zW/nDUgfsaCR/88RIb8zyyoyG1QOm8V8t3s9YM1h9F9s+8Fk3ygQS1CfIpUq10t31Mqo
kOsnOkDTPoNRp0ZuR10I98MwS2iAy3Foeb+hRLWj5UPv4obqv00J3Wj9t0ovnwaMSrO0Aunz+Hx+
IaRhs/pJQsLSej126hg/aUhHPMse6xozEQ+Ntj9vRvZBMTEH/BlnPwCzxGncFHVXDFXnohZihgmY
jYplUdxBZI6sLDjCB/XjzG2KhMDC8G3Sw8m7N7xXEKqd90NlRfiCUYrFspiHnJj/mUAQEWdBN33v
/PfzZmTbDL0xhw91YLhXLCy7Y9WmE4MzBeobaMU49m6BBMF5I3zNxZvHyohYVCZmrVOzgRGGkZ0i
fvRZ6Kf3IIJq08u2SsN6UHEWy/Lv2qKwrXUz9jG7DosuA2fxpjexA8xgLq/G31mpamkp1tATAoL4
/WDOI4xp1VPWh9PwbClSriGNBp/Du9DQAI5TiIau0+xm7lETcpr2ycPw5WGazZ3Hllewd2ZBNpJx
P7XNHCZg+Logbv46Vgzlv3TrJ7/ALXHlFOPOmpZOAQiT5RmuIQEtCa6V4Qnr7Ju9TXUOgCeDhlpH
AkaICIWqH6kbdCpZU9kyr20Jy9wARagVkO3b1GwM0PPfLM0vW4WSki302oiw0Di2YzJzmH05A5YQ
G2GVDzeFBh7hL7XAUY020QjD4xrkB6eZClcTQtt4wsFghA6Yimn54/y2k36clQHu6/pekJLY9woY
iA0MAgJ2bvVJEA0vlb01SpWwoizvgqDEg/oBON4skeatJ/asJ5PNG5bf6/EXG3fnnZF9/fXfF5xh
tLe9OLLwelnoJrbakHpP3aSaGZEt2doK//fVkpVowkQFxv82VXocnH2kYyR02OQEr6HHL/gDOg8M
HeCsQtn+1FI+FhVkmXFOzXa6Ye3O6qOd6SnyhvSjfBj5ezdZu+NEg9nqMBJhYIx4ezqo5jJl+8UD
5tQyEcrA/wtulFBSqqYUx5TFDgvU4cqgnB7Sr6BFVlaIUNAoPQcVTxN+mPGuMN4nULuc/xoSXl08
crgEHcH7EKhywY++d5BfZlhw0Vko7SPeoW5/m0x70GCR6Fg337BDs25fx9DLwX7FS+j8L5Av5H8/
4BOxr6alDSDUvPxFNw0JIve5al+n4XjejHQbffgpUqDEegIBuRZ+GgYNCM6G/NFXXV2km8jnNOyc
yxMCLKehHc1WC+oTPOZLcPM0j05y1Mtj1W5TFUpJdsqDff0/Q2JOMKs5TilKJ6g4meP1OD7P2sHu
XpviYKs6JdKttLIlvOjGKi3z2YOtFK2YBSQTdaI4SxXeiJ+mMie7nQmWzSxo0GZoX1yR/op1oZ19
z11Fn19mDKKLkFtBrRNVIeGcW2LfznueGaas2iWmuek959gvzaE1fFA6TEHX1IpGsnSPcbVVAED4
SJY4ymh1UZJEOe5JVbKJLD1Ae8SyElBC3Ubs6JAgif7g4hak7CYzr7ws7FRqGdK32PoX8I+8yoca
aQYjGfAL4urGnMIlDp1xV+fXNL5u2D5OHyK8Tc5vOLlNFBp49RxaAWIlCCiUrkug0bIpMIww2mjb
3CX1ndZcUrcFEyGm2asswNS2wiz/gOKd+y97KMAPnCZCOMlyQsqidGHWLy3td50tLWrAkEXoJ604
li0HkwJ/t2cYqtp4aWrhdmyOy7tOFh2/DI3OoR+/ApQB4x7KYSChwViLkGQZahSlv/AJLr0Kyu6V
kfdayfIo26grI+KZN6HubY8+Bp1I20M4VUcXS7G2svzGGyLg5secky8+MZ0MBDtxlxR4mtGgin/1
YFrJ/N9lfaccuJCl65UpsdZi2DMZkyQuNlOch9BGuUomGprTqKhBq8wI1/g+XaqsMWEmah5a61ve
WNiMKgId2Qm39kW4v5vlMndFRIuNrW0JvXDJLS5V6aj4ONLP//FxRLhKPi/eoOlwBa+RwGNW4KnA
kio/hCQS6UahlwYsONn9WKD+BRu2H9CvtGF9UP6BnJpnTPFKkhG9YnUD1mQtbl5Sz79rDA2SvNMl
Jlr3rdkdzmcM6cJ9mBMvIFmRpM4SIaoHp99PxnS/4EQ4b0IaZpwpgauxgUVJCDPXiJwhLmCirX9Z
GEHN6HaM3/7ZhsdlDaF7ANwk3iOnKb5329hhWl1AB2mO7GCOdP0OgxapF9plmSfb89YkA8bAljlc
VxsFPs7oeWoOqr+RNdig0bKLNEg15FLnKkJjvvfQ+t3USxaQnh6M/M5quh1ETBSni+QYPzEv7Cl9
MFNINzdYUXunobQMKrYh9AHatfRbXVNcUGRH2Yk1fuasjs8W80NZlsCaZT10eIot3Ra8nIFHX3oL
5wyKE1dR94UNfWJU2G7ODIrdzsQK0/q2jkfcvVRXb5OvknBWnpjgcbvyK7ZIVWg5/NK0+8jZtWRr
0Ti09Wsnes20bVJqQfPbKrRdSrc0+UbTnkMi8eLdeMDDJZej+0uP32b2RIZIFWD8afPpt7kOVGD+
aoWK5AwYfSsYqBELQNZeChAMDD+cZTfWZF80T/YSIvgADlZNw0k2Kt4awBuCsR2FQbGso892xAyu
UhtNQWq9uNV12u3O7xzJIfp3KB9QYJQ/PHFOPdd0a7I8kD60prX3pl9mvpvjdjOV+0klzihJ2Cem
hAhigDMRt4IpaoS5BgTowS/3s4pcUpI/T6wIQYTZ9M5nLayQbD+Zty244c+vmPSj4K7+vxXjbq6i
FDJvlVknMJCaYMh+ToYdTRQwYxkIAxhCdLwBNjU/z31Q2oCKecCsgZfoWwzPQHdtW2Q/syhMjCsL
M0HZLk8gjKarSsSy3HJiWcjbmpWDS83iUw7sHgquVRHq6U8UEsAEndQhuGWVT2GpScymgekR3WAU
YoQrsuGnUW4NKKp2fZCDdBZTuz2IJbugm/sgLXoMK+IWEf7zVwTq+cOo6KdO0jnjuMlyuavcO914
d6df5038nbMXcsbahlhvb4fOGQ0dNqx6fHJ6dpFGc5ACYN9ipCvrrLCz3pv81TUecQ9n7lUx0a1B
0N4lgZ5h6tChx2Rwd3MBSQD32Yx06Jz9SjB6C9xKMDjl3TQ6tymmxc//bsk+PfnZ4lmaDNRwWvzs
Aa9As9qNxoufhFqpSKmSMxNnNeCLOu4gqKgLGzW2aVS3M+C4s7vYL4nvF99jRAeY2WyLXmJX4PLQ
lW5TYTEoGInPO/k5TYAXH/SzuKCAGf4TadSYswID4wmAAfljpV+WucK7z1ni/3n3uQkHo2iCd8VQ
J02U4u+36LX4LN6kerbz9dfzXkjAJDADrBRKZSi1w9ZpMuIdTQcCeOBeSB4aUHxmO93aT1Api2MA
c2+dJWRD4PlX3YY9OXbQbTbQqq13iypjydyFTi0w49DEAvOEEDMdrY10NuEuq/5UmXvVzdp+7k0F
OO3v6N7pjgI1MTSmwcQA9BFaMKfuLrrea7WO7DS67kIDDeiSd4MW7uVcmUMW6HkHSGHHFqjkVFYL
VZUcI4BLYTRWaCRJdWfgWX2LRn2bYKzSb93QGiNzO7bNMEE9vS/KQIM0ZBV0LKNPkde3T+NSYQUt
PSMHM0pVhxX/PJ/8AcgNfAyoxXhi6mN9kbt22qBlZcd4vtSQP839HJzqGiEBM4uruclxn8sxaZZq
X8CuYDVxVwabKiCmwIydrqZmTD4EIrADq/w9di+jZD9E35xifz5GpaGxsiKEBhQuhtThEyakfciy
0GhAcmE8n7fx+RYDQBWm2GwXKqIcsn3qSd8Cal9bAwfj1ndm71xT39q70YLjowqIFikOD1ny4OOl
ULSGMjMR24Ats7TY6OFSA0yz35iBSX+cd0hqAaUq3AC4EMSn9BFVYBql/Hjy3J1vR+CQUAz+SJds
ZUG4xswMndI6g4Wpuh9AID0+6umln7WBrxIS/pzo8XF8TmwCXmwD/yN8nGiAmqQJIG663AACqbND
RLflGDgEko7b8+sm4SI8MfYJC95EcVNyWHbDwsK8Hud9wbYk2xrxwbV3kxVW7W2RhFV0IJZKPVcW
6StHff6+Wd0MoT0CqAB3VGdXDUrh/iFWqbrJEsbahPD0q6kfRcYCE30e9tMRrAFI8dABSP2dRjat
ShBcUivmy4mTBY95fD3xXT2VWWaXAOds4nrXdnf68mqmB9LezhS6D3+Idczt77U2oqUPqTf9R+so
KmKyfYDshCMU8D3cDvmSr5Y0Ym6c9hb8LUBzgtmdYDAV6UlqwePwJhOkOACznlrQl7rOTJcjj6w2
MIprPVFxckmKE0gVWEUQcnH+dHEDNEzTGXRccGo56CddFvOD4R+07DrutpUbxn4WsBYICfynKPXL
dt7KsLgZMm+Iu2GAYaDSfW1vWD/T7saYn9v6wvh3gOKJk6JGXTpj79fcyTqudu38o17MC40m4fn9
rfJI3GKszN2Zo7YpCNTc5TYvL3H/jdyfencAfkxhTbah1+sn7LYeeI8207lPaNp739vuIh3fzjsk
S8MYFdP5HLYHiJ2QHOvaAZ1uh8kfEtnodTbJn2QwtWCsoJZCp3jZgi5GxToiW0TUyThjOzB9hAgh
P2nUSnyO4Ciyx64Db/lG058rI5j9i1FFiiRZQoPztP8d/cTAseAfqBKNSnNhq/NRFTNt96nu3GWX
e6A2PL+SktRogF8ApW0uJogR5tONHOuQ5R3BZ7BJoHdpzMlNXN0BMX2jGfVFbd1Q3doRB9fB81Yl
VLy4OH2Y/dQamHpcERzkj2TyDxitgviKF8bJizWbB01zL9r6qYnp5UDbEOc4iBxsfzND6yJdICfl
PdspPdi9vbENxevTknxl/DCEFWb8cYMQkSBNnA6VVyJ4SYXJBq2PswvqVLq5yf0kfcFrcnkjfu4f
E6sfD6k9Z2HTd+MY1GYHmdduiQK2ZPRb2dT6XRmZaRTqY+fkh6jNejAoj1N3UU7WBG3R2bVCz6T1
7z4d4jE0tWL6nYO9+Q+NwETc2tM8BWPimj+9oXGO5Thnl3NM+mmDs3p56P3GQFDo2VvUsuSIMZd2
B4BaW1xpZe9fZ/pQKZqunx+4+GQYSgNOAk8mCKOdRkqedoZNa/T4jfYCTwXN+j1X13mkmqr6qw0g
3O4xKY7+Gh92wiC1cPPFw3foGLXR+xuaUt9QSodrrOn4nvRae9DtHmQVblZPP0lp9zflNKKFoQ9Z
vc2mrL0Yval5yLMKld0OhH7PTWJndyzX+p+1ry2KJZEFC3iBHCDlOSewGCxxr9uQDUEf2pu1ZK+5
i7l1mX+s66Y5WhaqQDMhUTBX9vDvBzzEsYBH5ecjZHmFb4HHK6r5f/uj7T1oCgPP3Z7foLKPvTYg
5PDOjjuiIdA3IDhB2aTS6iBK9E367wUlDP7iss5JF/F/xESusYH1CW9HEZdt+z67Ka0+6IdGcaRL
risgaECWw2uREzgIL52yGFg6ZiPq0GQMEw2bdtqcXzDJiYQHISgCMdFmQ2pKOB1GCjm8oYEj5rxp
QCEOTeveBBHmEDSGpbAl+TjoQjsuoD5c0UbsEg66XedDhE40rYKh/N5Mt121TVWiWZI1gxVUJrBo
XKFHiLHM8ROTzNxK+eaS61TVuFD9feEpRedhGXLeHSZTGejaNp5KxTqpLAhfPdVTtytMeFCa2dEd
0kNVH85/dfmX+FgjniBWF21W05wtM3xgZbzzLRDCTN9clGD/faAL4i0EZTcuZsy5bk7tOINR06GA
ncK4X5wpiMmPzrrxU6pYMcm948QOX9GVP1CUamdAuAoMTN7Nw3U7ftP6t/NLJqnSn/oi7JTMjcx2
GmBjiR/SCMDwYlt6aRCPh265Npv7pDzq/o/5CxntxDUh3FzQiGoJ4eFsQ9az3fRM39TVpaX6VKol
FIOOVnPn93AvIo9OfdvEU2Bl4fk1VNkQwm6ulqgwO9ho4oeFHKpxAySz6oom3T0oFmJaEY9YcO2c
xkJPzCS2WywY84FBd0IfpGNzwCtrnv48g1sgeWnyxzaC2iYQun3+hKnT825KehwIFX7nhgo8Cjoi
J1nVMkCmK4R9z3aWdz8UO0AXdhPbRIUf6ID+6dNV/u/Esg4kNfntGxsOpXbhRuy52TI3hoeraXHA
KB/4VkgbNsP2vG+Sq8PaighYaPyCgIILVpzmtaxDe7kmQx1kLTLILipezxuTxQtH3vOxMU5hK8Tk
UhtZRXSgivImbBpID3molT58wQZIGAycTDZ/tZ+Gy4hbjs98hEtSvpfxVQeiFdUpLnXDwoEH4Urc
zkW4bjU26ZhMCAcOV6Ac/YdyvYrsXxb2/ocREa07EeqlywIjXf0UoXeefKXg5awtiCuFK8qcFti9
GqsDdCbd/iJS8T3LriOAFgDYDAZ53qo5/RrF7GFPj4DfdMaVPoX98DZ4Oys7zuPLFz67jUc4SkGA
lP1VAludGKC0LcBJi8/u6oclCuPmGJnP503ITgzOJQLU5V/Nb3FH9lU36N0C5I2Rv9XaBd4/YTVs
Z/ch8nbE32fmu6fvKk9R6pWc7bAKlSqsogENeGEJHdpHLlq6SOQQlDChlp1EB4aHWKUCpvDvLTx4
YAgT4eBdQ3NN3DlG3uetWWQAE7j9trJYEBFMs2EGZgL8y9gClgFErQbU1Ahd7SX7eX51JfF+Yl24
5g1ZpmsEOA3gWqegJDcGU/gnXUcM2GCWA20TV2xy5d7Qdqiawz0k7Ex7n6YHjV5T1WEhSQ4w8GFG
8KOjVpc0PsxY8RVEFgd6cKLdF5ZqZUK4hS2mRlicFcAzgqp3bIEBjp/OW1A5wT/WajdpDXiOLb5W
KEEElf9OB6iW1Yp+oKzaj8EdPLjw5EKZWHy2gqkq00AuBiwGdNfqBE87irEBKyjLGzy4YQ/s2+A9
rqvnqX+OVKgvScXpxDqPl5WPUM4dUk1HwBVDum9971Ef2CWny4otF4gszINPBQKx3Z9fWklGPDEr
nIFJnsZ4TMHpxXpoo6vcuZ6MN6v5bqkmLD9/Q7wDPXCo2BAGR29NuD8U7Qh6QN1L0UzVaZD17KZw
tSDXqSI/fV5H3lwApR7ECvAG/PQm6HrWlbOboXvXBnZ/XU+PI5s3o3XUoV8BUd9/x9lypAlsQTkY
u0AsyE914eZ17WUbdJI14zmjD1r7dv4jydZuZUIsvTu9W/pRBRM1YJyN/Wr1btjO4XkjnzPeX8QM
DiuCYxiSH6cBOIPmexwnSFIzb9y6aRuOqjvE55QHCwQjhXg7o88plsoKW3NLPYF8uTcEtXZ0zO1g
gYZreDnviMQM5Nd52QRjATy4Tx1BlBWD3wM+UPTPjn9pTZCAf+oNxZtQZgWYd3DboZGF+gb/Zqv9
6miza2RRDCt5hOERFj3ken8zLlp7NPRIO5z36fM2JXhxfFjjv2ZlLfOcdNEsaLKXCcsCu/4xlfmT
Gb+RxTzM3ft5Y5JwA4sriBSwj8C6bQkJPU1rGjGGcParGDQKPyZAp9z68bwRSbgR/okwZApUL+ii
Tj0CGLmrPM5SNgF34QS4ynj3OCnJ7/NmJOngL8824SLbgCUKaWemfmEwjgfzol22vFLwAKUJRr/C
ytgB/ItCkWpoEk04/PTTmwtBlKPiBWCJCbpy4SZLF63waQwuWasm7RLodjRjUESP7gCOxNfzKJ7c
AcUU/8YjQx/6Ix0DZhDcqvFGxtyBhupMu7FHbQTd9NKOx3HU7JcianEVSfShPqS1lS3hYCGb6oXb
0X0/5tAaGJBZr9pm7K9QQW5umDHH/WXtJfadu7jYb8u87MxuppeuWejfzbkil1NC2mOP8EowPFYg
MduLbaB5mGUaKIZi330v9GraLTaZfyba7NxXbVQ8UnSyvtUZ6S9tP5t2Dmzc1wSoj7osTRoWkz9c
2Lnrvg6Mgt0pm6kRTP3YzaERa+VNlQDQvOh5G2/mRh9+cEbPdgcCtOrYuwvSdjN6xd1YNt1yiS7r
GN35QJbeYtSFDJsRVIldMJW0OnoOnV/qvqE7LxnABFoZ4AdAQdPd08SCVkBEQHcexv2MAaDFpNpt
bpb6a8aW6L7q2gT9E89hx2LQ0hCCb1DOGeyy3aBuRcvLss6qC3xGK95afjb/MZlZFWBNy4on0BXV
eGeDMHxXtm3y3nYsN3ea15R4E3ten+FdHvevpj12b9USQ1NmoCT9CbEGa9vEvQ1pjTK3rmzaovzW
uZEWnA/5z29o1MR0zpTnASYBwMfpzkpwUFGNgSvZLJaNDe4HU+v2S6rvE1AzR0PxJ9VUjSvZZkZJ
gmtd+yBkE4siThR7dllgl/0faefVWzcSbOtfRIA5vHInBcuyZFsOL8TY42HOmb/+fu1zz8zeLWIT
8pkAPxjQUjW7q6urVq0y0qMN+aif3k6xw6gzBMmpV0XmlJ1QSw0ZHatksz8Wt9eXbcsGsaxnLrab
td6cf3sK9lcbv5/0p+sAKwEmEkUGtwXzrihRyL6og69aFt1McqPUle/O4Djfiigcm13tFqRHPQQw
j3nghZzC3B4Wv4uCWN93qZ7/3YRGwveL2/sqHod6f/03WzMdsVHiM+TtSNVLDj8Lg2kMTYgRY/9Z
0QbfjjYKDSuXJZb/ByB+gbO1dZsuLfXfwkaj/pLqyDjCwLDm6q7QN5C2TJE2vxW7eeKI0YoN5QzY
F9XmzKi129HhTcrDGwlvqgCXtsRejH8W3AQ81V53Xjw0DiNr44usglBYJJ4Ei3r3JYjpZHE1Ml99
p7hPQ3vM+r1lbECsfRN0WP+FkF6GHpRVO0io0rXT99Sy90kPJbsYqWBuqVtuGSNtL7Xsy2pUMKad
b7TmriUi32IhrMRHLhkdIiR4DzB8pPWKh1kf8HuChVAcUR085if7Y4Swshm8XcoVOYQzKGndplLN
01khRRlU8Q3DTossPFrdvlMfoujtUd8FlLRwk+aEQxrQ2lpOwb6z4z0Kq1n5YqoouSv27roTWLs2
UNFE1JhBNbDZJbA6LIe+9VjCsdrFbexXETPybhhD5VvMS062NsXq9juDk1xCq6XmXCjAzXngx8N+
Vv8JBn/IXq5btbb3iDNJsOim/rqSispZb2UWlJGI4QcQElxIG9qypc20gSLPjJ2LULXjmWA2QW3K
jT7Y5rO9pZy8tmBnlsiNdvnSLHX6e/RpZdmn0Ugb0v7aw4IkHsWiIPl4feG24KRtHs+MN28zFs4w
fmbOT/rsdhWdQ1Hy5TrOSjUD5T5iBmr21Ieh8F+6uobj1AQ9LfID925u7Tzrudc/ajOZj3gflcdu
3i4cru11QdmA584EO5RQLzG9CI31sIRMYZSF6Ogz7su+/9iPVX7QmvcDNRzF2yBFrHkoDxV+TFQ9
hyL1JSTx42g4I1oDymj2B8X4YKV9gFpDod5Wbv0VHY6tUtUq4m8tAHTBxEDrS0S778y2TnG75Zw5
lNs0pg2nY6x919NAiXa1WQfZKZ/6fCORtnIFQ5oybMclGYLmsPTk4hMXqT1SViki67bsH5ygPl3f
MyvH7X9EGG2YWVSkJMuUjDnoZk/mW03T/GAt6EraTTvBxXB+/QES72B6ETzRCirZslSeTSIYL5WU
JET0p945VXp9uA6ytmB0ngvNGHpSXqXUtcWNmrQRwm727E+0YRlbk0dWtoJ3jiBtPmdhFIxqzERF
1OSTD4l61IybPH9Xzn8QpwtmL/VRqBGIWolPdxbppcVUzO4sOJUaTaS9t6uin9dXa8UxUX+kFAVp
HXqRzCJOx8SpjMpAIES708e7wjzM7j+ltfWMX2m4EuVVuDeoxjv8K316K8v7ORYhRZfE5dHrw+Gm
GLxm8Z3CssO940XuQ6zm0fvQi/py35R5/X4cs+xjvBjxXZbreXkKaO9O/LruzYNuB9lHkSp/pycT
wr06k9lhkVtIcLbj2AZ+UtJ9dbDjeNZJHMTWx8xDPmZHEcS+Tdq2bnj2aEqxEQUKKy5zFdgHHxqN
ZJLerlxLDuY0DBoKBLzcLPUwj0WwM9tWuR07AVh380HXR/Nkzf14aoba3V3/mK9PMvD0rKBsTJH0
1RhRJoWOcVpRVkSupD52Thp+dWcII0XQvH3oOlCCzQl5BwK67A4nL9GSIqG+mPXD7DtaEd9Gle36
tOts6YOsWcWXE2pfnqHzIr48BKRnlHLMaLWN5qq9L127etKTzv3hVgYpnOsr+Po4iC4pnKrlQr9F
IP8Si9jGs9uBDtKqeqwNSknMNR7mk1kpG59qFciBzcW8P9vQZaGPULdrp0gHysyQG+dY470av2ca
z6E16+frNr12iNj0H5TcSxRUZqkuHVCzjcZfWzzOffXtOsTqJ0K7hUKma3ivHHtt5py5CohxCPd5
YHxImcEXpfPGTbXy5scUKNnU+eDNYtXl5+ljjyxeNlNfGY/98hxn90ryEuq3Fi3eMaMz6/uFGenJ
+yqDjvnpuo1ry4iKgZiszdVCkvUSW1UUZ4hTiwIxo5rzvtjl8fE6wtoquoL4TQgFWfFV3qe3ysDG
9+7i6oVZb4v+9CdnSXh5F2EjIUYo13PmMC2bpaF9c0xv1JzBBctNTBR13Y6VlSIMpIDDVzK5UozL
lXKtso4rV0P+Y9Z2fXqgf2QDYeX0wJEnWyAYBir/XSLkNW2DURAVu6J4CKL3cf3geP+M+saDccUO
0eHFkAA6AOnhlJwBQzKLLi3SYjcy4NH8am9NvVn53jhOBkxzu1P0kH1o0fbdTA9PsatQ1h3TvV48
Gv3GxMWVG8mGXMCnENko9u7lSulZYNqkuIpdrZ20/NPonkrni2nfqtZzYDExhabe6x9/1ShYGmJA
ACR3XTwWzkIWLYWpHo4ADsk7y3qJnG8pDWX/NwzJqDlVw750wViKx6B/JGWdxB+vQ6x++//MkAcE
NNPSQu0Gwlzmo6ZlNzNdAm+HoCWCE8L/9HJJDsUZzaJGRaLYKTSvxrZDjj79AyvOISR/2cZORHoH
iGxpfI9252HjdfL66UeITSqAPeYR1skuy7YGpLvqptjZZeybxafkK4VVUhx7m0rN9OP6gq3tZYJV
RMIEBYxpYpdbiy3nZX3TFQzAepwHxifTTa1SU7PRHzzNgX1St8aWrW1mDGTUED0CSNRLnqxPotKr
ygE/Y8fYc5cnf/VbQrxrvuwcQ+zEswPTGI3CqwwMpfDjf4b2ixruk2hjI6wsnUP2U8w/JxtFPf8S
JBr1YGqUkUvLulfsxM+jjzZ9kJHna/Y9M6PqZcPviJ0lRcJQOokE0GaiRK1LR3RsdQZMzjPfyvu4
KPcm8wPsndFBupi3xMZWPhL9GjyRPZPr4NUwHtccCmJxtdg1/YyEOK9L81M9bRVlXqEI0QCbXlmh
pcjVKR0lVaUrhxgN6mGX0sO0r7TCd+LT9R2+BSI5z7rSvC6YALECCN7oixnFHwxbE7oEQoGWDQ19
RI5xVW2c7GlCmCDRybUb+zGsdtfNeLWlfyOAQc1WtH5LF2fXVxWtcpS8p9rbF/Xe9Z61zNupG/5g
ZbUIMGj1Zky3yOuLvz87OUHZVITRFZnwumMMK51M85fwzUEZjfiM+SVDwlcn/JNsUdoyshoxwaqI
jCejH/ZWwfi9cMOPrplyjqJfmjJnY9AngUCBP2mr6kmL+0fD2eInrcIYrBdPfpNXonQqh4k3o73Q
iDdk1rtuMh4cyCN63r99GzMVmQhNMIdEB55kzaLodmOJEgX5bgeiWW34FJCub7JXVw8fBl0aYhpS
Vhrx0yWIXtYFD04bUqhlHUcvPtCXeRpDuDxZ8jwp4z6KtiR4XnlRCVLyAYlb1c7UUazIY5Oe6kNc
/RUG3T6l087MjmZzQunqupHiJ164UeIC3tci9QerAyWISyOdpbQrq6NQ67otMbuDRk11QLfhZC/u
8xDkN9fhXrNgBZ6oI2ioFZN4knZ7FCCy3IvJXCNpxj47VDZl+1OZ7Ernc5q+aNpTFH31wrvrsGtW
0gppMkWIEALG4KWVxMhjnDckrY3mLoyoz4iS8X07eX45bOg3rbgmkk8UGilg0EnlybumSLOlLoGy
dfU2N4J3fZYiY1T/03vd03Wr1qBEkUSFncWVIT9WzaJsR2tgt1j2oPqtVvUPbjR376q2VvwunP/A
U9E06ZF7ouIkMjOXqzjqbqsFQgK60e0D9VbkrMmWvZn0zQ6BJy248YSsr16QHvQNdg8pLlT1nX3q
hI6/ZMVTrGV0nhblcS6Kr9fXcW13wJEWtonbXX4m1U4zZI0YwOAO1q9snk46U5iXsGn9xE2Prb2l
IraFJ8VK7dTCpYrAq/L4HzXqGEo63U1k4FulfrKbN4cvvxf0P/OkIz4XpVNnKQvqFijtKp8Y03ss
t1QYVxy/A3GZYJ+qCXGyFMgW5eyhgYcNU6rf1sZTN1gHGHdvv/cvUKSVC/O+SROR358i/ag2wde+
qx+M5WcYNxv1nzV7yAUKuiDBDKnBy71uLHOSLMmMJx6es9GjlUzxoy3nu3LDkJwj7c4/JHTlq9+k
87oJUB1CIErbR+oXNf4StIlfBO1THTPSdcNfrMI5bHKobjD15XmF8xTBLhC9z+1S3Tnpu8z4uxnr
g/2roi4+bEm/iG8h3yzoGhAEENiwipLPRZW+V9uBiCP1vJ9KhqBjEW+Qh9ccIOGZweOJMA0drMuP
xCFidnuLryVLdKv2xb4f5++8ROiqsjbuybX9QPzk8EgTGWn5aRhr0PMKh0JJ4tzAJYQJfdPq2Uba
4bXkCkf1HEW6PGwzzgtPzGDrMjP/W1ks+y6YjOYDClfzZ01ZHDrH7epEUSUjN+m090lFNsQvmsR7
1L1x+GjnB33cEqx/XfOVfi3pMHjxbAWRjfEK+j3ZeKLDw152oRUxV2tf1sbOjE7t1j2wtlspGnHV
oPZl6r8jibPgW0Ny11mQI9xVTXcb28btEvfvgmy6mTmKQdPfpWbz9ohP1Kn+hZSC5KG056AIgUSX
w+9M25/cn12wh3B1oJJYxBvnce2ECNYuSXoTpQC5N6fPqqXIhEaA5gUfDBTJp/rz9Ztt9YDQ9sx8
UvF2lUkiemgV3twIBHjI8d2g5lpymgytjvyksoK/umio/mQNSTch+8HLj0zz5Zkc5nkwQ8Ee6or4
1Dvq10Kt7sqKlIOjP3QzYoL51lSaVStFnhM9LpQzZU8T1ctkJXRF7ByKAuaioppY3JulR/+FtZF1
WI1f+VjCqQH4inunO0nKkFTu7qDLaIkdfZM7zwmPSfpzcnzFeF8HHx39aDobrmHV/3AMOAim4GxK
yxpR115SU5RRW8dndMwHOHrHgGEy1zfMWmhCvvB/YWRmTOvOod6LQ6c24SHsXhSKBXV5jOaFGccb
LnXts5G+5XuRNkK5RTIptBSN6Z4i0JugErWB+7dXj85O6aYIOZr0dN2yVSdGI5zJI4eyAW+Py40Z
eoNLkY+vZffG+7h5Ll2HgdTleMqs8Kgv2bdpsRhb8ZjYWz0uq4aeIUtuJeiYaNNa7Jk4y7+O6pcl
NZ4qkrM7ClrH61aubRNyiRQ8CJzJj0lhmFMPRRAmQKW1lfqVZf7jdfkdhbWtgVtrvouSKS7FIQev
yeqFcWcwGXCiY5Ky+7ey9iLf2JTzXV03BCJ4RHHl8u0uv1jST/lYdGAUDgRiBqKXCQx6U0euceN9
uLo5eOuT4sFjiS7QSyhkcuZlXKg2213nanedZ4TZA8FmNfkmowygqA9J6/r2qKfvzc6KnvVI7+9d
yOxvz9OQaUQqj1c5Tc7yobDiqnc9hV8kbbrPxNO0tenJvkBFdsNPr5oMnUpk0ETRUa4OJJYWZW6N
1yQMvjPcJPRTxi0HbfQ9GMa/F09/iXJjp5fFB43n0PVt+vrL8mjFVbPeJIpeSc5YxmiNFbHOjurb
YbSRiC/3IRqXRfF8Hei1PwMIvhpVT/GalCNEYxit3vCoTwTtu8L+PuWhnxU3PMipjGzY9ProXUIJ
m8/iFeS9KmMygdJmpup5B68kWNy60LdApEhssKy21kRJh0kmYfvDUwY/ffOIAFjG1D64ZsgK0Ssn
+RC6PRp1Cknlp/Td2NlwkzvZ0VC2UkErpsA3IkSgJwuHJRcOZ42gstLIqhet8xdV+ZMT4JDDKty4
ZjZwZCVmhvSWDGdd2Gv57EeVcmyV6RBYWzzjVRjUnsTtTBwiU8AVb5iVtrZZtTkYdqpbur5nl+h8
9cHbnZVGlYUua1JIiAjI77iwbvBUGWL/sV35uXtwnV2aPLhlvHeb73YVHV16gpY396kIpwQDg9yL
BuvNlbaeHbdREsSguln2CW2oF70i7FEVJrTRA2TR7JaH3uH68V3xE6LlzBYqlMgryXtkMMIk65e4
pPVHPQ7Gj2weTwsR+czMoOtIrzOvbMT/kORdEsRl2E4TSJ37mcYWYpKDEliHZfpu6cR6h3qrNr8F
KIUjWVcGULkAjNrad0YixvfJSI/bl9hxD63y1dkijK+uJZpn9OcJDoh8s/SO2VtTm5Y7DdriHD1N
+rxXA39wNkLk1+82VvJfHEoJl36wKSu1CmwMSzSDzPUX01t2QbJTrK+598VVtkbavA5ENExCVIhN
iV2GtI7OEo1R2OBGavtenyvfQP36+tZYOdlISAkJW6oAIqy6NGiqMxIN9PTuKldX/Vkdk0PaId3C
3KYtXfQ1Y8gd21COxTmTX4RU1DIl0x3K6WHlW9aHzZDqdwB/mZVhsJ7oe8aDwCCUA52+gYPbBJzi
yWoLvwqseye3uqMyJ4+RqjzmrWndBfr4TlOUO9dtbhW9/FzXy0OlhyE68JzCNvpADckkbB7uSkbg
BAoRWagaw8aJfC2dynUN6VvU/4lTWJPLdR+bAQpTGpX0BtnHSstv1EgIxqv7amA+2gQlOgl26vQz
XKx9ooVCaW8j3bjy5REXoMOaXBkJM7ls0FYBFchZEXyAu3Bw/LB5Rtjq9ObtBQhNs4zKgUAjn8s8
y+u8mkMcAXFY0KonG+n9zdl5K+EeZQ8exzztHGgzcjDdJ3WhGSkw5ZQeiv6zMwtubDfdLLWQ0+n3
M4OntIqxh1a7FWuuriPPSoFOTCG3OBIG1kZsgW0maGJN3W6qtPss2qIErJwewTD/F0Z4wPMIrGhQ
YeqBiUvqO5n9vou2Bq+veG1REjRhVBK7ondyCeHWjBPKFZyb3Tybwfuh+IqwTjc9u+1X07zpg43Y
ZSXdwBClMzzhbM9M6ubODeY4KXdLvS+b9+nsxyS/tf243JnKd8/wu/GzMty8fUeSxDd4hkCxIpy5
BKUXt8wriHzUJ9TH2SjvptB6jJWvb0ehdkXzl8re1+WsDRKTkC0zpjha2Xxouvm2bto9NN+N62ht
UxjMFIVqBcfuVRp6TNyoJh5iU9CiYrS/iP3fboeJg9B1+EFU4qRwWU9oCBjsls2tftKsO4OZAtmG
DWvnB4qdaPWCIsTmu/wgAR3ZJYVTdh3jQIrGFiIj/ubdsLa3qdnDFIR8ym0n3aSh7ZYe+RBWyr7v
aTVBxEQbn9JoXwS/mnGflxtxrNhG0lUEP0T0rqH+QM5cWH22t7OhaehHp8nZQJPT6SdfH5+68kPs
xn6WxH69NTtrZRVpOBRFWRXKGgH0JZ4yD1bNy6bcpYXo1nV/DiGXi6FvkQdXdpyoW8IaERc5ubpL
nMLQqiCKVRFKNsrdMurILA/WllTnGgpFWHKQrB9XpLR6blqzetlcMmTkfmKg9FaL5spuoAGYJwZy
udDH5XSZ3juorUX8fKU5VCqp1JRq6CetfYduvx6e5i2W2iqeKFISn6LkIBfc4KdYY6eyak453fXe
dCIT79veP4bzg5gFdT7nRN34re3HeDibwX4osXkq97u0iONQ1GNKiMPF1N044ciY8S1Fp98/Q97m
mKUJ5SiSt3IQYfZGVCJ1W+5Ckg8IQ2Txbaw+dETEzMYcPuuz7y4fGOwTxn9l/WlYHqMtf762Vc5/
A/1yQ6bWNEx1YZY7PViUOyZ+6Y9mbf18sxsUksr/min5qMZINRYSM5NUPSj8yQikWwfBseswK6+Y
3yU4yPmQVmjAurRl9tQZsW1xuAgjusrdaRNzReLHutxSUFxzF6LY9/+RfgdUZ+7JapY4jnKt3GXG
cpOb6JF4yWEZ7ee3G0SvGmUnKibkOaV1y1KtTnryX7uQ3LPjhT+mJn5QiXhRS9qKJlYWj0IpsipC
b559Ly0e3MY8M0Kw9KS67/vwwzLbJ6fJGcfhHtO0u1GNDxr02qzWkTJ/r2sfbbt5F7aWXxs/mjTd
MH0tujn/feQl7mqe3W3P77NYwZdy0A5mo91ZVXGXpNGHlsxGBg/SIV6l2hQhIrKxZVcuIDQFGV2E
vgoML9nljIM+p2MHObFoPT/Xbidtx1jBTI93uUJU9+36h17ZTy7+WhDgIAjRQnu5cxc7bOYcnTKm
jjHa2TrN2V/LsOHPtjCkk24FZZp5QVTtmrjwl+BUzOG+3mwaXN1GZ5ZIWzasq0nVWiwx05PbfVPo
K8r2UXK4vl5bKMKrnZ2/qPLoiO2xxWYEXAhZ4ZZnn+5+uo6yvmK2ENJgKDIC/JcorrYkDtuw2mUM
Y9dooM9iik/H6yDrpvwLIs8JiBDTUZdGfHrloTAfc+cmmXdTv8GGWN3O5A1oXKI779UcrrpwgmRy
WDClNQg7utvKqN/1qGzTpq/vRi046eNWsmdt+UTihRYTYh2I2JfLlyVOiggsTdmum5D59N6peXHy
Ou3z9QVcucFQYSEDiMsHSGYN1mmdaHNVsxds/YHxwqcy+HEdQTzcpFsa4TwxWAxlaqECdWlINLa9
3hgEh44b52ipIQyQRiP95W3xfZyTHr8Y5hv+7zUmAr30+SKCzxA8Q060L7lidZ5JiNXF+8H7ZhqH
oL8bze+9unurcQAhDS16dHB4st+PA83o25Iwp+q/Tva3oLkN+5dGv1u2mjZff6cLINmhtyXSVNnI
nak1X50Ul701Pl4cx8vPxMhvm3IxbzkUYeUEWWsOS9l1NlHGdL90H+zipERfmvCmHu8r/T5sN8ic
a1/oHE4c7DMfVIZF0jc9cFk172b1Fk3lUxB/V6abLtki/6xi0fkHCxEqE7WqS6xhYYY8J43LUH3p
3OTGtJan0mgOStP7VJY2YoHXB1d0sAuiHqpx/Cntd0vpkrAUN8U45r7jHEf3c1Adrm+7125PYCA8
i5oBw9lkZYEyGdy5HJnB3Je/rPm5Tt5FMzSQjcfx2p6DoU2fK4EhRRFp3TSNaY6GI1C0JzuIyYg8
XTfjtV9lADhOlefBb88gLVWv1lVR1Um1K4u9XTGL82doPhrJbc5s1nSLrLm2C87BxC9ztuPyuoz6
HjWhnbuYfpzeWs6TZVW+o962Wy+utS0AmxJOG/w8GF7S1Yec7VhYEQtXM3sja05iAJwVbSkMrKKI
cRLcSUI/UFq9qCkt0sZZxRCqp9lD3cx7VpwtNda1ncYV/i+ItGpuPSp4WkAWDmd528Y/F+1O1baG
vK1+HGoMxIvkYpjOe/lxiqpqnTQGxk2t+5yG3RuepsiWhtN3p7cf9DDIN47QKiLDnymTUkmBe32J
GFlRYakB92uQ/y2u2NbZ1cqtMlb7rjxd3+ara/gvFJSASyjE9Lo2KUu2w3yD1F09Vr5nEdZtwKzu
hzMY6bjagVX3/QhMkB3s4VsfPVfxy3VLVhfNZnwJ6UWmo8oUNAZKmA1Um2qn609DcuysO9ULII/s
7C0G36oxOB8VyjPeQU7CRPTWj0aOMWMbH6vZ2CUwfCaGkl83aPXTnMGIvz9zClk+ujbTLKtd2ufk
xnZTfJg12+/KP3Clotvlf80RC3uGQ4topiOyz/OB8cNG774US/gnn/8MQjqp5MZChuMAMYTPVvwY
e4/LtJFXXP/8/1khnZnW9PraEhsZ0apjFN736alGsiIymTOz+aQW21UOSM6WTA7tkeIY29oErC8i
+lJH0TOwnBTru927+87JD8Ni7mu7T5CkGW7Sxfu/raccNdgOTV1ogf12r73+aTBPQbuV0NzY5fIM
HT1DlsCtwMgab+9Ej2rn+c4WfWZjj8tU1douR4bJAaKFe687DO7R0u+craTO6t6gAQneE1kQRu9e
7nBDnaNIm0AZq5/M/Kjnw5A9ZUG4c9KteG511aATI/JBmxph3SVUZDotws0Vjk79ZNSHLP/lbPnS
1cjkDEKERmfnNQmzznADrLGLF7f4MWl/pd5ucD+6o+5DqLnuhNaX7j97JCfkDEpWjiZvsEZB8iju
99E00RHrj9aP0nq5jrVlmOQl2jAc1Lpk7aLGuqF2M0xfLKgfmvFNrx4G/Q9iYRoV/v1SksOgUp42
oQmaXpg/MmeOfSqWR8an3F63aiXfRST5H5Dc8w89uaL2zhJ24aEJPlnF3qF8uCQ3U78v7ZsyxrtH
N4G6RR4WBrxyUme40p27aBPyxTSy7oImfRm85NabPlmBwKQzzUt2GtnouvmTsPkMVMpFlcHSRmEK
aD82x1x/quqRSa4nvf02Mpg5H39eX9yN4yaX4WBH16kqjlvRQx+mJ7TpqudMcTas2lpK6cihzWst
Qw6MWv60kl3V3Tnows3eTTTuZs9vtyLbLbPE358d8TCrImUywAvmB6d7X5af9Prj9ZVbe0Cd70rp
YA91VtWegFjGj9P8w5g37uMV6sHltpec7uQGoZ0MALhT97LMyrPmJX6lRU8o7TAAxbqPi8cqo0Mg
t7dOnAhar+18yZE0rl6rSQy0bZYvRt6/S7Lw3nHmu8yM7xpP3S1VgRC1fbAmdcNfrvsw4k9motBw
9dsZnH25gjbX3uhwzoli7jL1p5pEpyhfjhoDZvImeaDzdiNbsbpXuNrgu/Kce8VwN2gQmLJEnDiL
kQD1eCg0E9mXLfLu6kVwBiMdbEZXNl4ys6ZdPBxz1901Y/w4IH2cG78ib6ujfHUZ6QUlNQvjglLk
5QGwm84Y6JEkLuiEcGa68/pTh36buvh6+SUd/OuHYd24/+CkW9tEuL9Fzp3zVr4ocGHcL225X9qj
sfUu3rJLciTk/oJwagHq049qQSPVXTfdd+ajot6Z5q//m1GSE6FdTClzUWmf+78c81SgXje90+IH
L9lfB9oySnIlgpfamyVAHSpd7vsk+OwFyGU9l8W7Sf8Tt0L9RnBgCaQsU/wyZwfMUwMzT+nR30Wx
e1tGX1TD2iX5vLOdCKUjCizTTzXMPgbeVklXWCE7FZGHpuUQfVC0Uy6BLbu1+mUEOI7V20nx7nGf
T0ljPwxRtHXY1u6bcyzJSBQEi1It8CKTnp6icD+WT/1yQ8bm4Cl+GJnorbl/cATOIcWvdLauZh5W
dRZjXpv9k7v3Sv/P1DEnJUCTd0vUem2/iIczApRwgKiLXUI1/dBNGWIeuyU9OgENtt91910wl0dd
37vhlkr36kV0Dif5krx0jKpvgauJKR3zNot0H8VuN6RY5r1zy0OV/+pte+NQrG6XMyNllxJlnVMZ
4hMqD+50GkrShjAa7C01sTX3f26d5FGMkt60jhzVrhy/p+pOjT6k80akLH7Eq51P7p05ihTLUBW7
/F6URvrQrrlhSrd8P1TBMxHXxpW9BSG5kIIhvW7ZNQRYVfCO03+o261H4OpCiYYQhj6IhnVpg5Mw
qmNGM0E8okdKi7616uQnWwpyqwf3X5BXNGiSXMzqmHCFzjx/X7pPsRfdxiRzpx+t8jGJtScX3bfr
3nd16WCJUcoU6swyt7eASOAyR5s00fy98T6YW62dqxv57OdLn2ZSi3lQRIgd2/aN68WPUUqdPCyV
QzD/SV4DBUGXyjw0KsOQvpEdDTHax9hCvTPzQ0fJ/bjv7upoqza2vhn+BTKltGfvTJmeWgCpFY+y
6sv/tO1suNT1lfsPRPJzKpGnE2eAWBmdjpnv0uTff46jjeO56k4t8uAMA3LoUpX8W6G03ewawMyC
xxtm0S7KGYxmTfFu8Sa/SrObkSff9V23EjGhXkSfEIqmECxfEVgKK4ngs5f0hRwQhjcHpDr8ptwr
3st1oLXns1AWo3MMtS1abyXvk6L8Yee2B1vL6g/mnJ+UbDkGjM/MmuWmM39RjX5vkZ9KZvtdYm2V
19fshKcDU1F0rPLnpe+zF3UsxgSyitnX/d5gOM1BG1PP79OyY5CMXuzVCImo6zavHGkI6NBLKX3T
fSAT1PSiL+ZAo/aUBX2GhOuPcabV8jrGiuqADm1VJH1/a+3KWexhsVo77ykE2bP5IR/gA4HW3bvM
OLpTZqZJKZPygWSTc68RAuz0JfmLxl2YQ/aQ+nGIlnPydsEe8SvBeaVrnTZBuc5bzbqaTwZ2D9ZP
q/6Yhuke3WFWffYD29vwmysu4AJM8ms9VVa1sgGbwgnOjGLNOx15KV+J5h/Xl3rlUgCJQiXPM15Q
8lkpajIuXkto1cwDE+iicPCzOFb22qzc1nNsHZvM03wEYn51U/npOvaKD7rAFlvtLKxjyl6P7hHF
K2Wxd/TLOPq+6oyDuTVcYe2cnNsondI5IT/YVlRfwrl97xDs1MXJqBpGoyAKW95cN2ptQZlBQC8L
ImoQKSSwqFsaPZswqm+ZoVsbOkJZqj29MLjHIgVa/B1niASXzZB8Vps+33hwry0p1DMXyUgaj1Ai
lJZ0QsC1nxS4e0vV+MnSdB+srq33scVgqmWZ+g28taWlLcgScg6G0Am+xKPzbQjNFGtrWhmH/sVr
7/rgRgsf4m7jSKyFyvSL/Asl98MtZW5asYlPMCcr8DVr2M1l9NXq7F2qB1/SvrmFo/hzrvTbWf2D
p/EFtnRbFq1F+pfMF6+55MPAWO7Q0h6VstmlQ+ZXi+P4g6V8uL6R1j6lUP5EQUIjgyK/RNykdqtR
lKl7/rPVnRJ81uJ0P4cbHmDliobe/B+OfvkJqX62Q2KA4wbj/qHYlwWNS/UHJT26+uG6SatQhiF4
pUifQc29hHKUPu0NC2dTomAYxvkJJa2ayTeNdmOZ9+5Wk8IqnJDGYA1xcTLJKLCq3PpdWunVML6p
F1tDLgaWzJyX83sv97R9FgcPVcaUvOt2ilMmPUqQrCIzhGo2ehIyw8CodfooZ6KeKn8U0jxo6apb
IyxWjTvDEH9/5jyTtDACdQRjSpwf3ZDeB3G8I9r+SGR060SNbyjO/rpZa5AOUrRicBXz22V22JCP
tbsI/uOofVKUnRd+c5bbdvyUU9zZfIiv+dFzMOlyKHs9YGI4tBMHRks0/G0mSLjCiFSNvzIl8oPx
PrbezFVlaCUvMKr0pNtoZLhc0iqKBzURkIq2HCetu1u6+NiP9vH6Mq60EYKji34PlYVEM/QSZ+nr
ua3F7a6PzMU0PoYxJTIUTSBY7/XwJwUYXv2Ku7fyrRaNtUVFzVUQ7jgOlqyXl6gJ5PKKs65SKWM8
9SGPP6vOS2/fhc5zYcRQEv7gjv8tpUJDiJBhly4Imt/CpFVYUy3SP/Z0Lfa5fojoPWmYVrmxriup
dY46r+f/wZIr3+4UQRlJWVcz/TtChzcPgmIHi+pzE8aHuChv9W6qfbXyHl01fLkOvnYRCsVDqGXo
cr6qrVLiGdpe5XbysgFP+uxx70My8j0l3BXVBitiC0w6G8tC806iATYYP73wpHfZPku+1PVhYsr5
dbvEj5Jd2bldUkDRLC3duYLLNmgvevYXehx/8PMpdMKgJJtOt8HlWQjVLnQrj5/fevlHLRp+6Lmy
/xMID/oFswxQU5QgKrUxvJKSEmKi+wzpRJXBZNcR1vy94EKKqTUOfczygQ66YUxIdO0ctdtZhT+3
aABv9cysed9zEOmeRhHScBuR4zW8z7Vzm2d7fXFpFjN2+fSY/7xu0epnP7PIuPws6B/NtVUApk+K
r6EbYmobH351zRy6i5G2geMs87TJIseO3pC6mUOIQzROx7sw+6wl7R/h0AvJqUSYT/42TOngtAh6
j+tG40klDj6kcKn3mtZu5R1Wv5CHdC2ejqhNDoYVNUmz1sL/eGpz6Oy7JN5b3S+rSn21+GQEz2//
REI4AZ42fIBXXdregthv4fCqqeYvHRkcZSu9sPaF/gOgs+lyD8z14uaZC4A9/uVgRO3cRVs+ewtD
OjkRRdC2SMCY7aOXPBnWeyLd6+u0FkefmyGdm0rtVVLsQIzDuyhBrey26vdmu+EntwyRDoyFHrv+
/0j7siU5dabbJyKCGXQLVHVXT+558A3haYMAMYOApz9LPvFvV6kVpdj+wvaNO6KTlFKpVA5rTQ6k
9M6wZ125BxNzxMZeY80qzw8QBsTQ6PfEM1N8xlHUFxg2GblwAoLsKIxy8lKiK7L0f9Tkn/PLplTo
SJJY1iNJBZlWxLaQ1AKX3QemLvMvqkETcSkTPcf6CH2PpHSYd1pbjmWb6fbghUbEO9ybuZX4bvky
W2OSkxEbt6Kw5SfuNs5R3dB9VRV3fbfoPkYVPxx/jHRRrK432GsBlZeQvHIMv9Gt2VeANgqa/Gpx
3Qgu5ALTs0nO/qJvSoBr/N++htJZy/HUm1zRa5bR22X53gEDi+8AKLGC59p6+p92Vp6qrvM0HDFn
jNRvkB/qDBCWNVqnJh0MisaAQunc+Va9bk2A1cQga2+zyJ2yCFTF53VRudzjdZMioXr2O5+KZkdv
vbfs2J4fxuHRLm/Yesl0N5ZOlnT2qrmztmUQe7Twm3ryo74Ayfo87OYivy9mAmK/WaOeMukhkI0A
iYY3LLz86fnou7FZO9FPh1md9FCtDttjHd8Dlh0K0CFHYAfx4tIrnhpCrsxubff/eX3x3MN7D0EN
qtryE3oO09xp0LcUZ00Od/aDNyGOY+zxC3e+KnS3gUpdiHN9FLGRXUZa/VTdquMF8cEjHIe5ceda
iOS9EakkGo9gCikBArfm/m41h8hcq8vzmirM9US05O8qtx+HvoKmzLot2l3VvdapRoTCeUMEui+d
31xrcla79tuULqKTo+geiikx3F1B9ul8PTqaRgSlLqDrwhQFkoDgfD1dxnktLY8GWMbZv7TXq7x5
Lfjz+eVS6nIkQjp4leFnZUohoqa7YrrtAMgHELNtuSQ6rF+x8NILBCNcf5SRbGLrOVnKFhsDeFFG
r9b265Khif77eX0UAS/y+ygWCQYXtFBIBy0o6z7fAlgc8UB/hwrOqKPQVG3KHwmfyq+lTcliTZBg
GvfzchMOB5Ym/10J4JYAUQKHSGAwnO47sFPseRPVtoyZC5rXgGSK+JdpQh3VhhxJkROxQTs5ZssR
uU/u++jGzL6ui7dxuzivi8Lbgp/zX13k9KebssnIKXQpCAASAbS/XFfF3ijeiHNXbw/nhan2Rky8
I78sgF/l+Yxwwsg54CvQuLP2NrJN/hDxrc13AUbgNKunMjT4clT6IQmNeFLEa0x46sCti9IOT4Zt
vF5NXaVatXQo6OBFHQD7DzZ9agZemM/MBlBnnAMIG5zL4O9tLmwkk4qGPLj599Bhh/Prp/IGgCMT
LewYuQV85qnEEaEvBz8ZygAL8AXnLrKNR6/KIm81Iupppop1wqTAonPQyVBZIgaud2BdjtflatiK
/WoBEltz/YmVkn3PsV6SIxWdH2Ephp3m5c4ElBsonqK02DGWDOmIVvB7A0H4+aVUmeKxSMmx9ryc
13lERIw2q6uyJu8jBowdN9fVWFVGAhtBXhxI+OgFlYxk3vA4yQyc4gVdjHb52gWvBL2ZwcGil2mu
Ca3V6/ivMBnEuRnZ2gQ2hLVZfsmrGmOX0yV4nw7UrSMj2H7Z/jJFoWHqBkVUvupIS3lMOzcL7hei
5bvxwmjqXpbMjjZ6C0hizbZZmvW0JaucUszfzkJFbrffcsvtI3Pw4qZcb4J22THTSQoz/7KEH6af
Jk34YpjtRTHY0ejzL3b7nC0uqjxgXAPd0l8YlICSBHgWMhOfenAco3LaAGdz8bPLYYDDpuM/3dZr
/LXyVCL1+RtEV5BHnboAa0BLrGPAhfrm85A+jc6Xvr7Yfmbr21+oYwPUzhKQkZ+GaznpZqPb4D/L
wo1XPAhJgCFEXVlcqQ2iANA2C2BCuRQA5nqWdy6kmH75gG+JSzAspQB2YVVzNVq6S0HVSIIOtj/y
JOvZmm2DK0M4hWetHfXmzy3/2izgJ5/cPQoxt5u1PqfmSzD0sV/pkLOVh+RIuOTlysWYqzKb4VDN
6jr0npiZPpX5tg+wsn+xeUeSJOfWOtYG4iAsa1Neol1jLb5OunEIpTJEDFkClsHBfPqpHbYLn92h
hjI0/9k7SVjv6YCRfB3qj9JN/xEjhydtSZnXlxBjDpiXaZt4EbMkf3N0j4RIVkFGMtu0F0E2f+r4
ZTU8FtnhL3bkSIS090ZTZaARhh6WBwXAZWTnaFfWOEfVYgEvGW86+GLQhEt7krFySp0GQpruBlwL
fXeT6xgXlE9HFH7ggASEH/D1TvedtmZVBouJoCf8Ma3PWR5E4GDAjOXdBD+xFJFdPIXsL8ojQGf/
I1X4kaP8FR4uKwHnCy42kAaMZuyjB/r8BinsGQrh6Y8mUNAxyv0kHQrpOJvwq+5iv5QOXifUyb5P
i4fujlGXs1G4PfR0uRay8hZibzmO46u/+eOA82lYPzHJnPhreTDqNQm9IXKKH+c1U1jFiTDJuoMl
s+ycQxirrqalR+wRca6plClX70ghybzBZ7I51own94aemM1+savHEtOoufHzvC6KAOdEF8mx8cEw
hxZ/QUO/vGDYdx+MyECRLulDcrtOzgvQy3d+oTM/3RKKnx+Zn7/ZZOZM7BfKjT5aG1gDeEyNixDf
LgXBJ7pJJysMpwworNAtA5ABC8HbPOraiHR6SMdoQgpvqTLoUSzONTrwMUNAoIiOpVsRo51oIn5+
tFw5qGcasBnCGoILf7wJx/3S2+I8Rd7I4kZjE+p1A2Qh8CvxLJJvopFZzCMDvHe7NokzXHdUR0ik
Chug0L8i5FvIG/pQ9Fgja5FHE4+IdbN4MQBbAgApL2U0WTHKg75OrNpL/JEqHdyczMZoNZBadV40
OA+MfbTLzZwvUbZozq9mDQPp/DoLLYdOZLJ8AMvz9SI0dBe5+uT+UUZ8wZFNNMbctAMREvC2C3m0
ZDteXLBSAP8DxPmC15fnXYVu9aQzS1FKWzYGgQDQxeDdtt1TXsYTTbjz9bwk9an6o5p0cHlNWM9M
SAKE8zoh42RFtaVp8FbduycmKB3dzq2HcaIiEFrRx5n49K2vv44Y85vNr3WRrHY06yCXdEYhHWPM
QaE/2YVejvU6pV+1aTTduknhitXNQClf8PtHkn8zVn4JCLG3sfX257dHt3Ry0WcEMcK8CeNuMxdT
P3tALA0ZwB2BbZrf+nVS21eeDg9LeSECQRUItx7aQz/nOXH5pzZcYMizhDLz4CBFExg/ArTmn1dP
uUv/SvqU7+wtarJpgqS1x2hR30Tt8Df2fSRBenI2QTBNpnDnPaBgg/kHWJMyHSSR8so4kiH7urAb
it7BHnnVhw9e7+wOZeqlGjEnj55TzZIpXYMAJA/QFw2keck1WAYPOkzJ4izZD45VRVaYLMPNRL+0
xsX5zVGa+JEkyTWYpJim0hWndng0vcQzd6TVeQa1AfzRRvIMTmbTZuPQhhuIGead4Yy72t5Z7Rh1
Vtz0HEwhwI1G79tryT6aOeaT5oTpvkByFMDnQ3g5Qsuh+ek7P1DmPL+KyrvjaBUlR7FVZEvZIjSs
XzP+SCzQZNyn0/PiJWwAJ0Ora4LWGAiRysTeVqduDYa8OAMaW2DG6RbzDOBfeTzryhU6UdLh8nlv
b5MlbBEpM0Ps1ztd3+fyytPBkOokSUfMwbQKDwYhiRvoWr2mRh5bQ+QvP5ZQc8CU3g+IwGheBUAk
Up+nl323rUB4xXhnbIZvxgiSCP/76N0Put5c5ek6EiOfLptWQyZyVFvwDbMhM7/xU01GVWnaRyKk
wzWGszUF4vHEw6d8/Gd1D+dNW6eCdHS8ovOBy4uVsusiMsssMacLJ/3nfxMinZ/V7UI+i3WyZx+M
Ygzz+xdO9v4/CZFvWdb3xYinMp5muIcKe7cZXhRQHRCbZr3kl3M/O4U7iASeFbzk7leaXVR/gSKF
Df/XeEMpFu5CdGKGIuzBgHfsza907uK+uSnpjYVRuvOLpvRsR7KE+R1FxQa18zLoICtrv6Wg5dm6
6tUsHNDZmruRkKTr2N7z2cd5qcrL9kiqdG7G0fKrTbyYMv7VbV8MwFzPvb+vLAtVJT+M6rLU0Utq
PIKMOtnkc8pDcb+PLfD984ikO2BLRYauk0NnH9J5Cvy6txahmr0ewiVh/E2L664TIZ2msd9cE9cd
7IPsg+Wxrr5rW6w1IuQkf1eHxjplv1fruZruyfDoUo1jU4tAq7goJiJOlR1b5fDOFAdp3aYoLy7L
9AXNQ+ftTHnjOH9kSJsx+Xa6WCFk0Gp9oWyM6OLuyyWN2rb5qF1dA7LSrFGPB+oWEIORDjg9TF3v
of/JwQUXYH4BsGIRmfZzT5OuvcqLg6nLGitNGtVlF12hGPZwpfu0T7eSrAHEUfPDXa/C7pA3MQsP
59dQuU9HUiQP4ZUVEvD1ioPj3KBfxlzeckMjQhjsp8QT5mjAxgo90FF7um68r2yfZUiuVpgqMy+t
cjcAbdBekiG7cIMl2sq3v9DpSKDkf/rJNkrHgE5VuNo3PuKSOJ081CnMVYfqoly+I1GSmW9hWxbL
tqGJgpQPW53HNAuuq0Uznqc0hSMpkqHbsOkhmyDFry5CB0jO98y883Sd6QpCCdEg9mejZM/jA+V9
IRDDtyzBoGFl9pGf33XtbmleZ8xh02sMmtD0eh4e1wIgB3vyVw+aQEwlAQFFoGxKtuICYpP7IhGP
DLmz3HjrV1/nNpT2eCRDWk0HlXLXQy5UPJpyJ2HsezB+G7edlf7s3F2nmyRVbt6ROGlVByMbzT6F
Sq777q0/LPvZJ9faLIQykAyAYA4ITKT+ZfzBcK28phZ7N6xLPHff81Rjg0pLPxIgrRp3c5e2AQT0
40XJrgDJBHCT8+dW5WDxRgd6ovDpKAyfbj6GRo08zODxnLWpH9t8vCIe2kG2qfCuRgyW3GUmiAFs
d9Axhqq2CG1jIXqH0Lv7iczVXurFI/UCh+E/BsEDupMW+7rUPWNVK+gAZdzB5LmN+SLJEEDXY7Rd
7ojjZScpEH4ybwPznXNxfhUVliAY/oCZgDneEKWm01UcgDFs0BA86SbmQQHWkpoRcNh0UEXiIEpO
/USKdG/MpAuWyYcUDLXfty1QULtqD4j7pwF5ax+J6/NKKdYOHDcO0CcERgyApU+VyseqcsNFMLFP
+a7phx/OuMS+YWry1EoxDrKO4LkGGacc/geASwY8AFiu56J9r2f0sVv9PdGhaaja5ZHbFLDiMDbY
nPiMo7A8oD7z3Bz802lYe7uwK4tH08/ftzIrdtSZblja3pWF/9agCTCaN/82zZgTmePWRUvakUM5
eDpUGdV+2iBOFo1foBCRAQTm2cb8cAd6aNE4yUmzRfXoW1GAeDcGgVIeFb4OgE0pUuD9YMQe6y3j
2OVLkIE6kLF4WfZkukq9Hv++rqBFbXV9+aocLeju/siSgimX+nPhu5C1ApKV5Zf1XEQDjc3tbtwS
x3lYASfQG7vzRmsr/MqJVMlqfTCmN8NSAZ6AlQKfZQmKW9tqhq9pGq634UidL1bqe79SvoTtPhsn
MGdWvpkeMtOaH/ha1agr2FaHQudiHog193M89ANqd60zWSDzNIj1Ix8yf8dpBscyou96iSrbaS/T
kmYvee2uVdIZY76n6exp8rYKd41ZLJxItApizFZuIHWshhuGAEDePJCqOU8TOQCQMHcveHBbz5pu
QdXJPBYmBd88g+UaE4RhIta2I2705i8Lg8yPk0Grj/P7ppMlbdtKjbLpSshyssfRPbTWRVrGfyNC
9KmiU9kNZNu3WwfjEBOOW+X9s9T3oHzXEloptUA4J3jYMYEtT69PpCko7+FkTG+9KLkZoZSAXKau
60g1Bo3GKnB6g80U7WlyPsOuptKefq8WbaJ1db9n9Q82VTc2BvOmtfrZW0FsuUXssfJyA2dMVtL7
84tpiQ2RLyNHcJziZvB8T/anZWWOVu+IDQP3wA7MMW8mMfjeI5hx6KoCTNKe+2T2YRWZJr1ePGp8
BEX1yKzJ3wEhxdBsrsqxHX+OcAtH7p15rUU34UtnJ484iA/K7c4bY6u8YuT5vOoqDwO9LcyR4XIC
FcGpqBpj7vlQFizG4BEGHqYsjdMa7x1rLVO8egZj1BValRIBUgQ2VLQJ4jo+lWiGNS8dIbFwfo3W
jqPq3m2Xvq6GohMjOewUtLLcaiGmbO7SImnT26mAeemwAtTWC8o3lAJ93EJE7OXRXk28KunQlSzO
yqDYz20TFaS4Kdb1mUxveV3d9tUUdyZ9m3xjX1fbwbPfz2+h0lrQuSvQNALR7Hb6BXM2sNn1cDWN
LpgYXmHL0dJc9PQn03XRKB32kSQpZgMhJbi1xCXYj15Cyvc8n6JyMaMcbx468UObck0WSBWLwjrB
pwPof9wQkm5Gts69Iy5ABMRLxMplTfrJ1TUyqDydK8IWtIsB++iTSa7UBcFjjRXskqJ8WTBFa27J
+V1SRhCua4rJHzCLmnL/LXpVA7czEOiaGdCGrpb1dQr3/XYTAuMPDBBWkAS60WBVMzLobf7IlBxJ
RlNwnBDItEF51ICOEJ6s/TY7d0667+xk87/kXbzC0RnvnR1XgKFozGRkB785kEYXgisYvjGsinIU
hqIFDJN8VEg9iEc7voY31xmJPPdXujy0RWSkEbef/DTasp0FJpv+i1deO02SYrC1u5qmXcs/Krpr
iv35LVEZF7p6/z9tCkj2pPeUlTKjd6yBxdO8zJEpAtSxbQbNEJbKEbnoeAQVPGwL2Fqnx5MsDYL0
amKxZ/7ahvfWDwCCF2KQ/i+6K3FZA3SWuMgtIul3Kmgqh2HxXM7QeX0g2O+N3oe6IWrVSYGzQ1sg
SEMB3SM574GGzYRhHBbXq3cZeN1t0FiXhjVogjWx8vJ9DNRVvJYAjCIgWE5V4WXVZBVBLxYfakKj
jVvmlxkYd1e92bHE6UfzYZ7s6Yqto+nHK8vrt/OmodTTEbuF8qCDP6cfAN4muvkTPsDoDtn8YaYX
TLddKmeKybx/RYifH10cXeuseNlBRMdyHIGbzd/RLclmE81vIWAKd3+hEWBJ8KzHquLPqTinK50h
7IW42Y5dRm7zxdutdHs8L0ap1ZEY6dqdOjQujB2sHVB8wKcO+j6qjTd/eCbGodU2+4rf9slOjqRJ
dmJn1N5cDml42I/V+wYcqZy94O7N27cx3DWNGYW/zO4A/MXovJ6/o99zoqW70NyGtG9WrGebX9jm
1dzvcnJbGzHrLrIqCbvqojev/LaPBvdHGu5y9yPvD+l0T3U4/Cr/gne3QHMPPMzmShvrdehs9UKs
gVGI7u3Ltklo9ko2zWNNdSIQsAEuEuTyeHdIJ4Lwqlst8ECA6du66BdrHw75bk0djZkqr0nQv2HK
2AazFKokp3aaef488F5cEisgdHaM594/xtxPZbSmdpHuCZ3SHbBkx8cKIWsQzzVqpXgTsHzU3Ngq
jcHeBox8AbCA3N7pl1jFOAVpOcOU+Z44X2sWmYau0Vp1XI5lSAZcoiuvyzdxOWTJFkSlfWlXAK1s
9kAb8P+igRcD1ch+gVNNbKK0tBMgQnEZQqF+w/Uw2UVUTMVfOM5jGXLEwYwFwShkpCFGi8D9aB3s
If8esOFvsj/HkiSDRKkhMLIa1131PDR3/vhl2W7N4gt9On/QlTt0tGiSm2Yh79DRjR1Ky6dscKMK
/NFuAoK1zb1A1K1xK0qbw4seDzLE85/4MHtv9MfKEgM/3nVYXFT2g6+DSlD5C6Cp/p+I3wfw6N6x
V6fveCfWjb9t/Kc9JFYfM90YmCq2OpYieSWb2qUzcSgyghHbnoYICBbnN0a1VOjwxJAz2FdNgAme
Hk+vbJFy9CyEIs6Nh3FThqZTXSpcFYf8zoSb8K5IUknHkyyYPhtQfERRBHnFiw3jmAxvHrvNoqW9
GOsyKfjuvFpKB3gsU7pY/Lq0fHhB+PNsi9z6Zsx6jNJem2zP13jI7oCdgZa580LFWkmXWShIck3P
MUHnJ98hxpgVPbri8U5A8/Ms4MrYr2JFZbX/7ujQD36nFE6FecDOFfk+VHMxJyi5IS+rpjqYMYs5
eahNYwrSD+doLXdz4IMR72cIgD/uvbfWGpEsR5y8L1cWleQfp9huGVJE03DpLjckeBrNgx8+ZlMN
JtIqCYC3o+v6/Lwu4lMJ2LGx/x6I0E9tzKRkbTeGT62GHeWPFvvA42028UZZfp3fgU/nBcC7gpEU
ftkE7IX8BB0IsG+H3K/ASAq++G5zx6isNh3v6aczI6QQT6Rc4WE+7TMG3lu/pihPYM59uxqa4WUh
Nkjhav/lv6sDKkobSPYOKkhyTm92xrQkG6IFM8++MaTLNjuLz4v45Jihi8DxQt4fVSpLbhCpR8Op
kPVAQrf9WJ2ncQPU9RJZWRbV9NXzd+elqVYOGVU84zDFYQcyMoBTt2u5eT3KVLR/9azsJsz7V5Lp
EP0UZoAAXUznmpi9InIV1gKzGGVZg+jHdN6CdXgYENme10QlwvYszOEJp/npmWgufFoIjlSct5Mf
A6N0hKfRwWB9OjgY8HNxtPEeBUj+p/R0TzFoDIwAFlsVQnD+7NRjnHmPhuvEm6MpLH+60CDLgykA
G8QV9KfSIaUpm8lauVizEEmEfwwrYdv9tLyeXzaVFB/oNwDP8JC6JMJAjq7N1eNIfjWeSN8sD4Xz
HZNKt20dgkFx0zjjz9loKARkceSjxBFFeuJUVOdmPqsDiOqB2LxMV7ODaswlaS4N99ry4mXb+UiW
FPyjCK7RtPTf9cTDHiU8D0UZgMacCicTcErbmdUA4m7iPLgIwgPekxFKGhpBKjsEexIMEJ3TmF2W
IoTQAV0tWSEIDV4xeMzvlsx9OK+LWgTCXdQjbaCcSrrYjdnnLuALQRybHdqBY2Zybn+cl6GyC9FF
jLcX3gmYoD1drywHmwbIVmsUsb6HSGcFHz1Ii83/TCIHm8CWmLA8WDoee5KYqSg58XuslnvddOSW
uUGCWXvNnii83IkUKdhFuYM7FoWUvsXQPu1BVuD+ZDXT1FuUa4Z3iMD1Ry5UHj4ZqVeQZoaYzH+n
YIes0qgbEu3w/uexOLFo/8rBZXS6aK0/Nl7BIaeqh8ToLrblq9Ncbbkd5T4oUcldg+xEF1c6qCLF
1XQiVzJtuyNVNqdCrjvuMKoW1zOJiirczYsbuc6jiTzBf7ZCgAhbHnocAO6DrNmppvWS0nEZwdsC
3wVcsiaiI49S5zXVDeIptu5EkDhyR27QR1O+5awQNDgVewqoYx9Q3m2u1779WgJuWqOXYiUJylJo
pfACDI7LXQWTgZFxy4GTGNryFbhmyZhNU4Q5rKgw61sHSbnUtTUyVSqCFAnvY8QW4aeEShlYQEQu
pjp2Fh8gZ3M05wmpQe/QaTLDitMGD/8b+1lcK3KWk86878IArgM5+quQ1XnkW6gFOIEO40WlEYLX
AKT3YKtD7vZ008hqtjMvodGKdz8FFy95cECJ0jualVMqdCRHMo7cNFx/pjN8YRpcUCuL7YAl5bDt
zxu76oIkx/pId/GS5shUMeiTbnVSlhtAEvdDsPPXuPWvwK2+ANm3M5IBw5vTdk2d/9rkI95KGHaE
hSCQ9uS6QQ0UYTFNXscEYwSWUe7s1d1ZdvN4Xk1FDHUsRh5YSN3JqowKYrIcz6D0K3e6J9dsktG2
LptWZ4xKaeIiFilEFBGlYghdusXg4QalYBZm21yb7ndKf2XzkOR4/ZxXTXExA+UZVSDUgzzXlQ3S
MgYT3UJQzaH1vcGcm6D7dl6C0hSPJEim2JlrnzECCUExx3U2R5s1PoKhQmOKSkU8DxgJYN9B4C6t
2kjrlc2g34mHMHswg+XJobrxOXE4T57Lv1/mYGjy8QIloAk4PbwNxX+zxoOxL+ljKvqqmucAyQ63
jcKnut4B6zJwb4NfJgD5azZenF9HlesAAw9ghUWIY8sY9bU7dKm3AkS9CL8UyEXV/Aeddqm5aVyH
ytE7grkNaoaAxZeOdO8xbtkULUmFE9yiKzpZGj9K1zIipLqYQyuiTHeVWUrdkIAg2EASgGbodGUr
MCXW3HVroEs6b262HHywyH0NKue6Hb3behr8eHPzZ78PHilfeOSVuXXoXW5epaw7eG7v7NuxY1Fm
OS/nV/1zdQGbjm4UhMWiAgW48tNPQ/0LeUdQZMRdN0Re7kTcdyN/RjWFL8XBbtK9xwEtZXRT5BVl
bKFjxqtvS0x8zGhbnzsedd4/XqcbaPuUD8Nn4TrH89fDobXl1A3sP+VFjoC6HoMEtVKo/k/ZDheN
9VJvsdHctiw5vxKqcxx46NvE5U/AjS5ZfxsYIyrnVR1bHSsuO7Ny49LJl9vGqfy/EQUFET0R4CbK
Z9kN6ZDWBMo1/XZLVhSlF/PZD/jTeY0+N29CRgAp6ORFheNTsxEKnj4zRVS6gQo0KPOXeaS3w/xr
TX86nB/CfMwjbzJj1HKfLLrsPMCjJ4ZtgltmsjQBv2pDgVCOdUUd3PPkjum+9SxO1xRPTW5FzhAD
8DDr9qCdSNGSt5LnKdc4TNWZAwI7WFFxdQKMXX7HAKeW+n0GC7KzKJ2+B8G+breY6vrjlIodyZFe
MmEX5EbYGEjbzy/jcj/XB9PDuBXKY+TWavct/4tYDkCOQO4Sbhr1ldMDS+EljZTnOLAhsMWRXTcM
Hg29pXGTquNwLEYs71H47Y5jMVhgBQXA0D0PmmjEoEWo6wlT+WK4HmyTcIy2XPzGOWCMTBRnbrlL
81vWA/E6uCTmfqx3uY6DW6nRkTBpo3KzbwZWFbjeXDPqumubXgyArDx/5lTBzbFGkqcvh2xAJxs0
Wvu9EUxxjUHCvLkZ6Ys9/42B/9FHZm2cMXzHqwyiMuujDS+X8qG3nzsdF6nyGB1Jke4Hn/ByGTxI
IeGBtG9r+wW95jPXXP7KQ4SUBuwAbzCMXknWllVzQRkee5mTJWT6ZdoU2da3YACIg0H3lmPG4aoL
RFUGIaC0CIhp8CySPT4tGpv1AQwCUfyOVF1U9Nku1MHD/R6Rl8OqYzFSgDhawMsxCMQYSJe/TKU3
o+d5oGOxm71gfXIxGZjuAU5dexFaRCaWtBaZv+FK5slKrAxDfOFcGTFCAqt5DG1jfF0mi4pmpoEE
aJnuYWprjk4n0jfBd7Zu5HH2+6pFwsEKn4q0IA+LD1SemaXDR4ffgmosOjfeqw5MvGPeZOU+M9x5
RLEJ+BlRPqLe9dBzJNQS3E0DQFyLDiDctmOWe54vTr3jnLvDPhgqH6C1m5MMfdDet2m3gaC0qPoq
mtoxiIPFa/cd+hZYNmLOdXCbuoqWfGpJtKIueEf60doi31/qnwaoQd9XsxxpRAO0MEbAJ8GranE3
hNRDl02xW7S2f1XOgZPYQWY+8W5eitvJXf17K2dk2QF0gWe7YLGrLwA+nhL0LWd+lLuYQ3Mr9DBh
1tZMX/OWLMFtzvBcjAvuBF+snvWHPOuD/VLMcNqr2xbmhVsTsLyRtQheeNFlYzRNc3Vh9WOzZ27Y
1vuCjAOqjdTl1+iKXL6lZl5MMV+MFlRDdltpAgbVITw2Icnn9xvfQN+H48FQNRvSuyl9DJBbCsvn
897rc0kQEQOKUAKUGGkCUFOdnsOhMN3cEnnMdflSN5cAzSvM/dq9AJQ2aovrNDg4xuV5mcpTeCRS
umiWcB6C2kDipUcbcmt3ObIg7UPWbh/n5SjXEHVH1KPRtoYzf6oaGbptrivIGZf+kqP3v+mKl8Lx
H9uJa7ZLvYx/ZMmV72WtQdwrMs6bf2mF3831YXRpvIbf3Ha3bbuhBFW6jgtG8cgQbdWoG/nIp2N+
RPLU6PDIejQIIxdIbrPuvuG3/fIjy7+tTVx4+xUHlj7jnEeYarXbMWrshJbvY/X9/DJ/9uSnX2Gf
LjOmkMJ0zPEVc4lOx/SpX8ukNpc4zRPevuU0poPm3frZgCDR8URXsgAWlvWuPcy10nyswUrgxW1n
7F0aHniqE6PI8UIOHiSoJvuoasqFuZTPflttDW5C7j+5BBy/c95fjjm58h0Ui5ld8jh38MgbaX+g
DcixgMkd/nfTEl/hCwRlPNYwgni6vqmFHmWrREzPuldKfpX5Gjk9VtX4MNi3eb3DGPG66Uo1yiU+
EuqeCjVZWmW9i01dvO2ysPz3MZ/2Te9qogDFuYFyouqAdDpmzuQMhIkaYdoATBUQ7EAWZHc9eWa4
+dmXELwX/Y4NtyzVNQt/9gtCJiqHYklxD0rHBsw5E5l6mM/AfvVDCcjyuzRd0Uv46/zBUK7hkRzp
YKSENGsVQLd+uGqq7yPbWfzhvAixDaeRxqkqkm30oNBBmwpUGfuHzWyiBQDi5yXoFksyhNAeAi+v
oUSJbmp47UNJw4cAGL6Yq9GIUjqSo/US63n0AGFtWKCqAmXq8IsR/DQGP9oWgIelUWrdcCuNBsDp
/HftcKJEdz6oQMDLcCqSON208BDZXnt0QbnzZaV39Uz3jg5XRWUKR3LkcTSeD85q5pCTW/U1aGt2
o18lW5VpfIVOjGzZSzW7kwkxE8BFCMaNctYnLdO1nX8eTAHBCDxR4IMzVgDuSnLQ4tVSM0QGtKV8
Q92Ep+7eBkTfGi3l6LBbDF0hfxV2xh016bxz+rX+GnI2X9uDYIDkPfp/zm+kUvOjL7JPNzJweheB
NL4oTOenJrV+DoGbBM3TeSkqCz3WWzpuVj1s7ZpifQP+RsYWrHUYQO0e0HaQmxuCs3fUz89LVOoV
4qWMlJgILySJWUvLNreRBKY0TPdFZ3pXjTOXKDJWOoBwlS/B1JToqUHvJMLB0yUEv9uYNULUNDk3
fdrc09qPz2ujdPcoSwnrAckrqM5PZeRpWYybiUpAByz+rMcw/aVtXo7zHrhtFrm3/TwaJ82cj8qD
YfnQDI+8J4IkSaZhENAqLEj/eksWBdYYV9t6YK678+tRs1ufsxsAYEEiW7S6QZrc0xWUpOs3atco
7bFoM5JtziLL/+jt25pf1f3L+dVUKnYkTUpvBIyPG2OQliPfFYJv3ByReRiiRoeXozzvuCcRayJF
i1MvuUlj66uhFnqtngmg5nHvEJZQdF6OgxEXgZXw9Q1d3PHaLbdpFezTYtVYjkpXfADyX2jLEtZz
ajiMNS0osXAN5XiHpuzHFOYJQ/e9SahmDz/nc+CokT9FORMEup/68rawJC0VBXY6DLdIkecXKQun
ZFwBC0u2FUV2L7efz++k6pSjCdDCPQSJiGpPtWtn0hJqov0380G41bNqiLOOp7uptX6dl6TyYKI9
D0gF/4+081iSG1fa9hUxgg40W5Zt76RWSxuGRj2i955X/z/s/ztnqtiMYozOorXRIgsgkAAyXzMZ
Ys7V6aQUJwJbSjL6i1r7Jg9jV+JzrJjYXVW69TMzhupBBF4HcIv2JM9B7qUrE7x4rTYNJlhGSWXy
zj4frQhaw+sjk2J46jqa1tHOfSlsp09/iOEhiB5y/cEwDmNR7y+PfXGWDao+GMFSP5pj1BXLbHSv
M7gsST8lHUshXvGpt/I2WSjBK9wkgA5T+zYhbc7SjVG6iSrAkm5M1XfK4ZBlj334ZCTUfg6+cZSr
W1Xdj4G+6bhnKN8TeeUOsPSFLdAFOusJiNw83cEtslJQkRMw6aG1uv2EuK0fhXWrhVddHzimWa6c
vUtZj+4aalA6W4dxn39Pi6+pVDEj7q2fo8LD5DEBzF4hRGX2W69aE31d2KAkAp59U0KiOzpLBWqR
5XCzign6bRU3xaBbuMSVPrLKehjsNIpMh7q2KndllAvIAI5+ejcg11C1BY91PswsVJs4SYibDvte
f+iE09oN/OKWhy+eKne22DTWb4s+Gg2KrSL+tRD7RK8CIwpfFWYh2/c8vosai9TVSB0l6nUX/NKL
J997v7xDlhL9SQxtjmoaTOEKoyRGZetPqto4Cc4GvfwrFNEtiIQjPfUftTd8p77pqI1ylUdr8qML
i+nsF8ySA2UcrsYWvyDDEdhGL62q7lHbuTHqfitA2Q1BuJaPph05e0TRLPswj4AQ+AngVMRa1IyK
nm2k3BuNgyS68q0ZPXeyAOzqZ5/y7VMhSyLZqwKbV8cVpufdKp4eHc08a7V9E+vydWhb3RpNaOFK
hkqvRlNUgN/meXz+yY2+zfpsKjCIUByk0drnwRoKajEEewkCAnIZn6x7WiOJBnMgGaOrdVWoVH1B
ZVxeVQtntwLRejKYnF4Mn974zVDYYyN4LSTJUS08XPxuy0B1bN9d+ZRLkaj0TZp05IZPAFMjC+NI
9cjwQdhR7fW2mX0tsidP/ZM43PGQrtCUqeV6/l2s2NIrzgC+SyLfKPIvuSiOVU+mDcWaTsviltTp
idNwRE6QKsl5LFXSct03o0le797tvlKPcWT/qMQRVioPUvbVaG4acZ20X31jBfy8tBVPI8/ul22q
loFfciuRhzuzuFPSK1WRNkK7N/2vyni8vEiWbgUA7SeUkMlT55PpUqj7XjLIWbbJbf1Wz9Tnof1i
t/nO87J9HtZOrXV3shzdWpJ1XSnu98vhl8YKihcLBXMqF398hZPaQ9DUosFYbjq17ddB+I6aabhF
WxiwyW8s1pvaW1OpWh4xNxFjqrvDNprtbqkfNN/1GHEfiS89RE9pULa9UkebyPBuDaWDuYLjaq5t
hPue6Gu0g6WbCrZTPCvplYPAmR8omusrZluzW7Lq1sq5y19ZXUWTeQD/fbTsnWUfbHcfo0IXUgbc
R2vic0uvQcXAiXVS6+DiO6cGlXbgVg126ZsuvFJoRNUAA3Tpt09uMKRjPFzp7h2eR//+SwPcRY7h
A5gwh/SDPPYKfzpg4KCHt1FdJpj41PmdnSC93gT3Zuj+bCO7XmniL6Um2DFoFEBdoGo/P9e0Mo0D
tc42eqHhU5w6psFlF+SPDOHj8ggXLkgoQdBaRccXHPSc5urmeimbGdy4VvzCHOSApt225l1o1+WV
iUj+5WhLX5H3BMAWQlHC/ehSnGydJnbRebd5UnD1efmwsFYxOpGjnWIVh656bG150zbu3qMNeTn0
wpyeRZ6lRinD7aabHjOV+9i54aZOgS3F3l4z1/ROl7IwoTi8JrdLluvsjisNI7SXhPxQj9q1Ti+W
k//Wl7ytlpe7KNGdJPf3mfU8Gv7N2BmHSl6rji4O1lRJTxQr2bSzbJGOQaH6KYMdpR9AyCqpcvL6
uaLLfHlSFzIh1BB6DagAarSfZyNtLJrG7EmuuUpzXVrtjlS9MQrll5TWRynpr2J3zWxjAZI2WUFx
oNLL4vE0f7PouWki+0vMKLgS6L2Ia8U7lPGRt2dqHf1xm5jfhHSb2ns1/IpZlINzrjAfmn+tosu9
mgcFIiqc3jrOpudnbaPZvS8N/I6Q6kJ00LUvprizSpdW/I0dr5lzLH7Rf6KJGYWg7YcioNHOTGNM
UMvfqDVs+1538rWUt5QQKGYwv1TcJg3J82G5sTp0TTPy6JfrDegKmi3Nc6rkN74WPfd2+XR5BS1u
FpKPChUMHh2NlvN4ldzLAW/FbKPYAzC+HFuOfdTIjp7fIYSDkq8bPLvpa2Ahchd8uRx84T5Lpeqf
2Op5bAy8FbmkaQ5u0QMrHt4q/hpuddoBs/cCsEkwg9Q+UDOd1y+w+sp9y0VKMpasnQUKQMgDt8Dg
6vJIls5n0F4Tlg8q64RZOR+KaCC76zXN3Kq0s0Pg+boz6on3lFievW1FHx/8JrsLTYPggGiqQQ8d
3xu4GHriK/Lq9VWbJcPKZf7joJqPHtzoh7kLPL85YCAZuDSEDR+3pJLfxorT4WRdiHd4mTe6PHHZ
ScD6TzswnFyUB70pN2irH4PksbSMYyRqx6V3GhrBjWsZB1+VgNSvdfiWp05oJvodVKj0OWelrZrQ
G2xWQdpiJh9eN9Fb6DpASdAq/hrq+ZUevCmV5qhG90VN4n0Ylk4pr7E9lhYKywOVbJ4jXG5nqZQP
ogQRbblNoEHUCXSlPwJGBplelStX9eVIvHusD7rix1Xz5AymflfEzfSEDXX1aCn+sWrjnRGbh8tL
cilj0aml8y6oBENbP1+RvaxJIURVnH3AouTVMYjeAyjF+ppUwWIGmcDTPAfQTvpUpkwHaFx1CDk6
K1xX3fn4/OyFXNZcJKT2a2sN5jelUZRj4pv5bWVWyq1llMqNnuaI6im2t5bRplQ8X/T2VH4ByAoT
dF6gxaRZ1cRkVVGVThvcutl7I/1W652JbLJ6KNJDvLbPlqb6NOLsbjP4eVnZk2lmmH4v5E2sUhce
HjptrdG/dDacxpk98tzElbOqIY6kxnupAHVm9xupr66w2sYpxV9JH0u3i9NwsxXUaX7QBx0TGddv
Y4kKQP7SBc+ytM3czMns/eX1qogp3X/6cDQN6PNPylXzm8UYJqGZapyxlEAAZyZl35eHqqisaseW
Ma7LWi20nQeoej/gVv0q56X6KAl70K5rM2npVeZKvzciDWOPhkKJt9fHYXhSh0w2N9qoafEj2ac4
5F2qm8fAjfqfkQK/YCMGT9v5o0ca9CwvuqkKu+62KqTREn3+NvN3vZDK61jOpF0wLVstVV0kfhpZ
ebdruTqqVRcNWzmxpWDb+mFqbqrete6FVITABhUrf9Q8Xf5SqEr8JuQEOS5JsUZu+ZXsyRs9UFyo
iFkdXjVJp3FvHWw02mDR8Rus5r41XU04sSx5P5UyyLdUPcsXrdC6fDs0Rbdrwlr+AXeBva7LgQEz
KPF8Yy/8Qr32OmyDnTrv6niTVJ3wD1UCMAAQ46QqocT6xMuSj3ahIuxZx406Onbeg+8I+7QgNaF0
f91Fvo12oRda7xmOHJuhMe3fkZcrV4lmBweqBMPWjiFjXQOqR+upRqzPKTIm2fGqcAi3OPY1G/CD
OA82sp78XeRDc2eMdlahZRm6DaKyDXIaOLOI34nt1j+VoB6sTeRV5a+mUtKXDOco1xHFYG1rS7J/
x4LpfTYz07vHRkMON94QZ5Aj9PFWR9x415YRRgoKx37a2dahTV21h+deXyV1E16PXZdeUehSr+Sa
MnjR513gqKmP3W1ZscKkEhjltRAD3fFUZNZOldrA2yLgmCJH17p3sppL5XFIFdPbRqos3SUNa9cZ
MjV7U8sBEIwLXlDflMNYFNsO27XsKe9D/8YoB03fFPlYQN/pi2KyKcsqsesj39uHflfdS2JUXvSy
D0ZA0JiyO6qWqcpjLto03zWd0nh3Ul1qt32nVjuNS/BfkN6LAwIbAFRzVkay8sRYTO8T04M+GxlV
mzOOy7Jm9SQ4GodIrLnqwS/u1O57FNxrkZOGRy37XY7bQbs1rFUC/EJC4FVDjQfa56TjPsurWVvb
RRVxM4ApfAtP7F547xHuH2i+HFTCDV27pwt+UySBU8Wg4PVsJSktpEBUs8DygyhDzXveR0gleUx8
o8kAaSiOujmI26bT2ZUy+g9rVnwL2Z2rMP1M/uEqPk9/cV7pyWByL8iiCkUGStYu6hIR1EZbjanE
mqUW3cAuCPOVPL8UGNYTLEYIbOKTSIcixaJSaonaVgPg9z5PDPqpx8H94mrBympamk+qKqgTqvh3
kOXPLyX50JGvC1DTbqVTRyv07FqR+yZ20LlFRIn01WxHT4lSZ2yMbk3eZuHmRSfTAghDbQd19ln0
WhuqYOyIruMEXckNB5l7FQdrHpgL1wGkAmHp6zwJADPMw1CKtHI/5zqg1LtSHLGi4MT+Yq49FZeu
90AluK8yk1QA5qtzMPpcy70Avh9z9VbQp6UYN0An2tRg0jFINTx+hR9GA0juTncNZ+CQ++G2TVs4
sedFt6mnmDd+1dpH3zP8nevm3o0fdNJO0eOWokVlRO42qjv6orGBXLhatv4aRWepKMVsAfNXJ+gv
+N/zRWG3QSrkBkvr3KBa4I+OH6e7ePzha6mj+D8g0ajxNtGVlWW/tBpOw84+U1SliVqGhG1Et8uT
L9owHOI1S8Dpt8/uNOir6AbAqwlKM7+M1rFWDa3M5bilTu1p/kPkNSsqCmshpuV4+p7ISja2R4gk
ifjCrv+k1sG/f7NMPWqaQuiXThXo8xhlIZttXOElZcn5c1pJPz033uMusHJ3n26Un2brJMysINAE
cWnUFmGwT8/jhwx6gh/chbYT2zut/ZYYh8t3zoXMx7AYEqxWA73f2RJICqqHiagQvB/8bZbVD+Fo
7upev1Zrd2smw8ppshgOoYuJ3Dp112bhwtEojEbh/u5SbVXGeCcKAyoEul6af5ev2SUt5FqdHvR/
o83WBRSMXgoHopXSw9hVjqq+V9FdLfY+HZp0LRktfTqIGlAI2cEoPc1WiB4hwel3k62L8bdu7mzz
0He/4/CL3bnbonnv9bUW+9JkIgYBwMkGCUeJ6nxJ6lpP3dyLCtB2cCMzN3fGWO+dJgo3g28Om8Zo
/rq8WhYSBtUB7rCQ46f70OzzJX6f2dmk05BlQMV648HzxEHlduxcjrM0Mq6HGu92dJA/SQxZw2AG
7DWwtdWuHW8QGHWg0Pgll8M13udyKHppZF9EIeaYWs1F3WCMAVCZ5Vsmy8DRvg7g+nL3OKzVa5cW
iAGJ7P9CzWG1RhBxj1JAqUPjUsv7zii26mhsTHZfbP1Mqm29Jr+ydHXlg/0TcrZEgiZFyaYnpInF
XpF/tbm3yX2y06XoERSqk00UW7pdk9WFfIhte9O56grGaOEyMMGm0NW3uXTQUjpfprQq2zIcmeEY
u9QA+WpbKu9qSb6ygExfXjdroaaEcHIQxFKratKkDVT0xdEqxFbi4lr3EbS9lSNnKbUAyYdsgRMb
X3S2E7R+sEtrAH4atunOxadgq0rZi9R3u9BMdlYs7fo+WzmClo6505izdGZ6oeG3ITFjnO3TUqNC
+HJ5/pb2t4nmgE4dEnTFfDO44Pr0agC3mAsXxcUYTXsAd9aKgO7i3P0TZb4PUqho7diBSx4bm2KF
9BpE9v0E35VMjI88/dB6a2ZoS1vvZGDzGn9W54oxRgCuDf+bET9a7m+1vwqq3Rg/+smL0f59eR4X
1+HJCGeneFgHqhxM4Xz3zuoRLNuN5euqWP/iejiJop2v9kDQTdSmeSxNOhddSEE98rWV3buUH09n
bvoRJ1sqo++jdDZBYFw7an9UmvdSfxLBL0Ps/mDSJu06wHIWeX82nCZsalPJmLSWpkAo11stOOKb
ZLuvl+MsLr+TOLMRhZXd0IxmRNq03Jrol5XLm04J91Fsfxeufp1H0Z9ki5OQs2xhpp0Ix5GQSU1h
1N36/nM1oJ9JC1H88tu1Jvfi8oOqDNUOoAZdrfNvNniVFavmlJw8yYnb+xwkWhs8iWitZbC4OIBC
TJQ+xMvm22p020GVEwJV8TeR3EnxHr7yJrV3BfWkP/hqJ6FmWyqlJGf2GqEG6VaOVEdNml0cX3vU
RqLoVqz1lRf31km42WLUAs2X7XKaQrnYR75743VrfuKfPSlQmqDg8N/Zmy3EJLCTQG+m2Rt+pMbz
gKW43zvWcF0j7z/uoeshbhjnxzo8Yg23MYKvnf1s1I8Dkm2V9OXy/C5eFU5/zWyNghdFJF7n1+CM
1ZQ3dPMcE8RoW3lObtzYXMFUeV9UN366W9XC+Oj4zJ89QEDwDUQPA/7i7J4iGZhEWdWA9oGlfo+Q
MVeL7l5quJso0WGwM2dMy21f/kjtGPK1u+ZauByfogy6H9xTALaf75iWnmgXSDA9GsW40rQWB7PY
SZuvstE6eqKhNwntN3F/6kb5pssr2WGp/wdGFoo/ffxJtG42+kxrWlCkjL7tvnWpsXXVcjtYkxR6
8era6hVl3l3eRyyNfueJ6I3q7c416tsyWbUmWUodpz9lts0A1GIyUzMRqQ3J3d/J9t+8zOTCO64s
t2lM8y9+Gmg247WVyBMdi6uayfU3etUszANyp8q+GG2Dl+OhoPoS0jbw13pIS9WWyexkIqjCzkCp
8vxjAyuI2sJmuj0tc7QcyMi7Jj8lyi7ECCIKH/zhPvkDDOZZzOlQOjlGR52d1RTELCjkFzs1GLR4
a4RJB3Ak6L9DqeieL8/w0jF3OsrpSnQS0R+DPGkVIiJcGUo3UY4gQ+b4/UaT78J4rVI9ZYfPn/M/
cwpZ4jyaqxRDqOZ8TjPNroOsOuZA2k3778tjWjpv/hnTZyzDWAJensY09M0mcwtuIxjkBS+JzTDH
tabmYkrEhg0iGwUsy54DbGJVMbIGO6SN8DHgGTey/CT02MnNL5bxF5jdOBucQH/L3IcmXdkfy/vw
v6HnaJuql0RkDYSui37fqfukabYJBmHBH0gqTKZSH1gmss+n7oZZ9hCmVCIl2avv7stho3p3qtw5
inYdh1tz3Iyr9siLm/8k5mw3mOMYp0pGTIPSQWTuY5n6MLX+cC+JGwN5UndnSNtA+Xl5+SyRIs7G
OtsTQWtJTawQN03aTWlflfW9MEju2D3eguiUpXpLVc/P9o3quMbaHln8pgDKwTRNpk/a7IRV6ASC
PAQfH2fl16YLn4Ku23T+ayytaUst7saTSNMvOdn7dd/GqFsTKXPjbe77Ww2acC6lu8vzuTQg6ses
Hg34KSq252Eype0B7sBVjCXoD2YYQuzzyKOprv+IlGbl+bsYDeQmXhD86fM2nFWUiSLJUIUkFaK/
q4EQ9TeJVDyhD7m5PLCl+YM7+N9Qs/Wp5WqM0A+hfAlKcqTVNJ+he29zQxwuR/oosM4T52mo2Rya
IvXbNiFUlt5U6g/VfjTy+6a49fNfEX6q4w9ZeVXco9p+y6JnZKjsNUPXpZx68gM+vMpO1gpNWKOi
pczVJ3tPkmvZup0sJi31MQnWuk9LR9JpqNk9py1cvbJByG+q0fwd+a9RGjiZ0W5ziYUDIrXV45Xp
XfyQFCqBR4L9+qS+LoWGFFWty4dMxRXo4q9N7m+L9g+YHCBt/wkzuzVplk8PTScMt8ibOtP3IyGC
XhzB9q0Ygi3MIbxqtBANgNDwImdziEXr/30u0+6qXezq9raTE5wwPPMxpKq2FWUPla2typX7xMKL
CDE3aIIWHVqKitNUn64TNPL9JPGzjcgC6VlrEnOToPy08sGm5T7bDjQN6cROvniISs22w1hobpZo
PIyRDzGarRygFoKi0A+LCkeMIZBSrvCt1aVxocxP5R7bSmxPZ+MqspaKYTHB3mAVaFCg46ZFLBdv
ukagSiCO+ELsAlV3IiFdaegOmqa3E3VwqMfQKb2OylW3dY1uNxrmFzlTHMuKqaRGaDBF2zy1N5Ea
bS8njYVMKDBMIwlOgjJUTM4/xdBjQdXngBrTqsLPk9tI6MThe1I/XY6ztNYE1Ff+4Lp8sik021Si
ikU/vq8PAtdJ17/yQCAinKPXR5N9/L+Fm2XdTClH2RyncN7XzPYdxb4P2wff/Zp2rbMq77/0DEDa
Glggdrdgx+cE2yQvgr6SDWjM3TbGZ86unTBStpUK1NepxNWY3WVrtMylLzfJdwPqICV96iJ6aiN6
P+4gO5TbWos3afx3Onzp5DWe3EJS/5AJ/0+cWUJC8JfugsI2EtaxRQDIcISkO8q4ifNV9OP0Uptv
WTLrZKKhqbwA5qvR68tSD4hlKo+9/ij1SLG1DgJ5Td0iLb+HcJ/le2SXULQ9WGul1sXPaIJam4iu
UxtzmoqTvJQYZmgkQ/+xSGv5V1T8MMVebZG3xDoKXYPmEPcr+2IpZZyGnC1Uv3b7tDL4ikZVbsbR
fkk0aSXbLn7Ak1HN8qBvaEMnWkJIhX9bCMQaUSNty+BORPG3dlV7cqkAwhb/7yx+iASezKJqxFVu
1cyiWXTvpf9g4lYS+94DNbDrXGteJM/a2xQqa/2t+iOY01n02aFmZ3Y95Daj9aurqNgVYQ+S8Vlq
3l3v1fJvs/xFsXal9iXXV+6USy+Cs8izjRJIqpoOFpHxqthKJRo+tX8rjPChNLKvVR7vh+4Z4ttB
8tptFL4M2qvSrqnnrU7+rBYSacaQdTmTHxXvsfsEonFb25skfGg/LBnSkbfYt2rN63cxF6FhjMUJ
wHhlftQOgyf3qU5UX9mm9YtZPbrdPkxXFvLSGYLA7X+izFVAJ3BjJgmiCJ0zveF03Y/KURU/1Mop
uy+XT5CF2wNFARl6MJRMDHBmuyYwhxTSP6nItiDeRAcjfx1s6aWUUwf6FR4eqhMLf6VDshJ0/lTX
YRz9f6Z7m22z9qtwb0IelL6gXnpreoFjpCvH/5RQZwl3guNBa0Dyg5vgbLegMGd7APC4IylPOSJT
ank1tGst+IXVcRZktjFEYiRurRFk7B9rXumxjUQDdzCxcuivDWa29gPJUkAUTHGsv/yyoxbuOta/
N2ECwAjAb3qjfrApz8+ItMBBEzcLFmG80eNX+nHWuBsEQqP52sdZnDeISxzvFFM+CVrYKqjqTCZU
7j6M7d9F92J6L6L+968ABvRPlOmEOknXY0RHKZaIIpkUSmOnsHaGuyua755W0MJfWXBLZyxizgq0
foMzQp7vKzrdXqVO4czkofT+6rQCn+pXQzyZ41Hpdl2DDMHKulg4ACnQmibkePA0VEzORwjo2NLj
6TIYixobV9RszF0G2Nm6LfRgZXxLO9gkCwKw5UoGlPA8Fv6tmepaE+4UA+IsurKVr372ZvW9I+pf
o7YrycCXE9XSKmF5IFvFhQn4zixRDYURe2FHRAFgUardjaSj0TC6WxWK0v8Uav6+p+cQiSKaQknd
Juqjo6R+06Dlj5m11sdYHhVPKBuPenqCs6tY5alu3nsi2wx1Gb+nsMX/snJFegOpnb9Upuris5zF
3g0g/Pg2Hkfz1hhUjBoUxfavosbMMsfqcaBHpDxRGkyg/aLdylrSrtzfFs4k4A2qYk9QX9pNs9nP
Rd9X0CPANNOOpbhqVI8ia50YapiW+Qi+fb/8CZbW8uS9BROWO79uz3KpZzR5m1fE8+vCiTJUX773
XMcN+dEK/oCyAmIK/ggeN6iOzpsbkl5mjTaNbSxK5Vuv+sNONfO7EsHaLeC0ewwVgiODX8F0LD2j
TXQzJmUOnoqf9qsfa9BDQ5DFojTcVyuVh2egHMrLGPSqstHauP7eGVp0VPVE/C5EY/+EvdruqrbR
Qqen53Olp5V4Y8d7g2PUifVshZGIDlKmd93WKFrf35WtEX0TvoR8vaFVW3R0lN/eqFHvUBRPWXvY
LJxM+L9QL6YfSU1i7mfWej529QNW0qjF3mdedhunGmAY898nOtRGAF/S90MjaA56h7RooTMd5dTC
nRiOh6y+UPu2o7+0bmXZL6Q5sin525wEK9RPNMM09TM9mPhwhQOhNR9wZ6uuy54ian9IMv+K73F5
4S/dbAkJJQ66PTz2OaDIksoyL/ByhHT6W44OZFpHaQInTjZtH+0j+3uWvXraa5iuiAoscbRPA88x
Rn3eRHKtEVhHW7IAUl9J29B+FO5PNW6dooNwc20XB+RiAxsb48fSfAu872N2X61xC5a6u2c/ZXa6
9DXGOI3BT5GkciOQ2eoU+tvJVsg/Q7PaaOVRTW69cQtR3EOwBGxs+gd6k8hlY6YJ5B9U15xSbWou
7CsNgLSLUEYoHnzfcORsJcst3RI4Rdky0Fgnqc1ZWlXNWk1cY0J6UyTr9rH6000O1rSQy304XJf4
Dxnmqqz01Fmc3YYnCUi8KKGRgUudtvHJVcjN+SldNCGms++qfqfa8VYYT7n6pKr91u+vK30HcODy
ul44QM5iTgfhSUzdRO5ct8BtSnBuxhjG//Bz6hSIOIZCBoQf0M3liIur6HSYs7O1HzqvN/UpZLmT
s32mH5LxMCElFPOYK7UT5Fe2d0c1uC7wEXnK7dfLP2B5yJPIAiuIJ/Ps4/LAyOM2hgopy3d5tq3q
Z6umez7uQIykpOzL0Zbe5czwf8PNH1VRUES5q/BVQ9nfaOoxs++H9qopNlKCMzCEPtd4zeUjDefE
eO9LfS3+8qr6J/5s02boLkBcZ7jeeIWtkB58y+HYyZsh+Oprxx5XZi9cibl03pwOeXZL6ALOBnWa
YVV98tu/5fFeb35fntalE+A0xOxSnbdtPPYys+rDzs9AUcnKXgCCsJMjPlrl9GVXToCFqw+WxJCj
IQGh5DhHiEmdYnejBih+tK/hLsqt5djlX4F7MFe/2VIoaqsoFAEy1j45kNlloruD1+WbXvqRpVsx
gqWKdhpsuX5cA74t3HShr09q1vB2UOCYLQ+9FhZa0z20iYS+fHrLe3wXhr/a4nj5gy3lVJTGqZ+Q
23iczC8hSisbLrIFnGONwAA5NXWoYnqso1Zf1VigDZXMidLbcnprSBac3SRsunhbeH2y0ihZnN6T
XzIliJOch96uLreajFG53z9V468seKtBBgwRvdFx7dBcnF8bBTF02HRE7WfzawnNK5FtABk0YrHi
mpK+RYf6LbPNNykGMHR5lheicS1C+QNKHrJAc2krOUDIxsrCAknI5JuV1+1RDawSPnQePbXuUF5d
Drew0UHCm1AASabik/OT77WBVdjwNuRwtJymiEBzKSpmjbW+pj65NDKadXjMC2QQsA49/2gB7qs2
xkLFRtHyg1+mu7Rtr/rAPNZNtXLlmkoOs3MYSANkA17t+OTN2ylN19F0rAhlhfUxMfuDb65J8y1N
HJQQGp9sPOWTUovrS3JhaPjUhjXPZIxN3vG2wkplNP++/IWWth2KEfieklCgLsyvMgVFtzwvuwLs
C8hnubkBULGzW/cql82DXJf3kVrgr5nvFdd6X4k9re35RJpIzXLxx+SYusv5N6Nr04S+ORYb1R12
tTvusjpGcKzdG0V51xk+53zlJBJCZ4k4pIMfrlRDFjb69BEpXgEHRcVvdtKXTVpDrZeLTd4Z8EL6
AemArr2nzePv9FBKHNlslN3lQS992ZOY8+MemQwWZasUHEzYK5k/ZB5DaYxQ9OUwS9thUrlVJ7UO
2EWzHJZA4ZNMV50YU/ZB7vpfhSKOYiyPhqbsL4daevrgVMNhZJG/uMnMt15px/ooKMdlnbpJgVPq
rb71QHdC7d9GMtDWptgm7WvEraJtvcP/GH42VKsHLeYVhK+a3tyhSA2hI+j2Xa6DLQmkYUMyf+g9
aXCK0PvLFOGta5V/rfyIhVsUvEINW0nQEVTmZ2kcMuMITEEUGzgfjwYO1NRW+r3tFj+VQb0OXe3Q
AN5ufNtzSB8rl/Sljw2RYBJAAcMHu/Z8H6VWOVilbRYb3kV3XdU/o5f6LHnyWzHa3y8PdGn5noT6
SCcnZ+Mw5BZYFotQdQ6nekiTh7A1/I1R6mu12KU0a9HmBADAvKJ9dj4qdagtDXw/hwcFUZ503ztd
/Lo8mo9CwDwD2eAhTCCrk63v7LMlKBuOQ6Tmk6daoW/l4mYc3pvoGMeak1Zvfm3cGN7XIb9y+5dC
eQ/tfFPEd1K+T8ajmR70ATDmLvcO+Gt12srh+fmrYuzNk46SiYX6+FwGsuqFp2ctjG8F9hz+XE3i
bQb1V2g/X56ExTh4UuICP4lOzm1XervVWnqCaPrgyS5oSoQdzSvU9FZtBhYjMSS4ZB8OwLN870t5
6XYBTn/w1rExfEalZ3Af+uTn5QF9XjhQhT4q3BPwAAGg84Vj97hoWi51prqLDUyhMRBzXXeNyr40
GHYCxfQPUdv5fbVqJFGVPi+MNu/jG66l0l1WqnB8wTl6Q1et9EE+b7ypikuLDZLoVF2drVTFRb9k
dCk5lKbL/ak5iMbcGNmaktTS3KGiPel+avBS57RldFO0KE55fPfmMXHf1fjt8reZkvH5hmMYEMsZ
C2wdbrfn3wbr03YwEojKiUCi0XEThCD8G2TNnFC/0pu/L0dbHs0/0ab/P8lWiuIGWhwRLejEbpQR
b43N7eUQU279NCDkLWxFF/RV5ru0sLXBGzPeR3Kj3UuxtVOy73b/bKqv6tggX9LwBCzWdNQuB/2E
QddiqzBEzQOwk45Vs/fFYUBmqE8OgQEYhbJjvsYSWlh+k0UuZxuK0dTbp190MpNW74d222vUnqoC
u4W9NMrbaNV1aiEKYC/oIYY+sRbs2SJ3+y4bvIZrbyySrZH1kHkl6hLhRh3Cb0NofGmzVyHF28h9
guHyC4/7G8gipa1tC3S4Ln9YRf38Zc9+zPT/J0OuOqri7nQHt+0nCa+4vEbzONhGHIFObX1Lm+ym
BcJhj9Iu7u76flhJYwuTwYOQejKHH0zBOVNH7ZFeDrO+QDbQ+sK7zUNYv602URWv3eA+34NVnV4n
bVyEs5Hnnk17litBQFuu3GQD5ngtrqlOPsqPhen9EkbzEBWRuYIkWNiYQCxRDgDiTP9m3goQNaaa
almXLODxFuTaTZ0Wu8vfb2H60CcArA3Pin05f9h0gQisUFVROcy+5MNznB6Gf48rmeQW2RVIFqHM
Ot/7o7Ciwo1EuUGMYNsjYILALtLI3r/3lyUOXfAJ44bm5Hy2giZuvS4mToGaOGrmrnYsgitL2l+e
sYUTbXoGGhwvk5TgvGtSpjxIoTmWG0+6NdJntTiOWCWu8T2Wvgs7G19EmUsXirnn28pGQa8vTL1k
bzcQ/KxjU9v7oNP/daWDOWMpT2A56KHm7KCJPD2hI8icJSP2Gk+mWzjweC1qZH8waSdxZkfMkKDL
nf0/0r6sSU6eafYXEcG+3ALd0z3Ts2+2bwivLBJCgEDArz+JT3yvaQ3RhP34wjcT0YWkklSqysrM
YCcprX02qxB47isowlhYjRt5h5VT/2xI88wuDqScOFbhdzA1glbAhVStdIK4qsGYbfRvjfudNhC5
3iI4WslPn0/k7DULq5pg1tQ3sDoB9QO2vcD8ORogLMNBVIWefQRjHh7JQphA0h9BVHZ5elcOCgAH
IAIHkOdcXlOOpiZoG1awpEE9pYiA0wFC+u8XEI2YHuqRuHOMD4LHJfIa7jAXrBiEUUbA4rzPBX3O
p404YW0gCHnQD2P5eCyr3BC9STpesbyN8lqgESiSCOMuT9XKxkLg9seC8g6GPsQEMkBY4MHRaWmo
tQC7/csocKTiKJoVTnXFGWqLWxJMqW1Ee4gNo8xlbMlqrtxFOK//WFCOB23o9KHmsCCDh5zuNAZW
PKCVk5BZG4WmNUvofEGCEvTvQNDNK7ZwbGsY4NYg2YzG8qYRyD8hiPhR5bFIDpcXZsuQsjCiK7O8
qWAogIdJA3KaeM6irgSUwlb5c6XJBl3WpocUhD3ffY5iCwV8kBLLuoXenoSQ26e6unM1sBV+d8YY
HM9Cfrft71N7h9e65TQhIOCdv+GHa56++AR3TpUs5rUum04fR3zCBJx57z7a1UZ+fuWeAmcCavsu
QocZDX1uQNMrRiAW3UbCMEOJsKVJQtNoQnTjX164lQN3aUgtrfva2HbEx0j0EZBvsNnf2Pn1/DrG
y9ix91a2kY7YsmeeD6yqNKNPXdjrigPjcWMjBNuXTmRoIS9/eVvOsnZgLOZRvSJ9B3gpR2AeJ0g8
6Gg6/5aKh8szuGVi/vvCF1phtTZk17FUYOMe3krjjm4hL9a9YQZ0I7tl4A12bkLWBclZjlHMWIP6
1KW7zLoatsSIVp3aRh0MjTqAUqliCqhAedrUYSBDoQM5XYbBViF2xQK4wsBhgagYyBUVvUZIk9Da
HOvIRQAeAqQTg0q83YiK5u2vvFZRWkOzLfh8cOmpbwrbI5MoAruGjF0Ta+5VQz6hrDBBFZF399kW
QnRtSMgq4VHho7rwAVdUU9udmgwZPJfq07Mr6tcxC5q/T4wgDfPHiHLiofWCQZIKyU+ZNyHUE66F
a+PCcA+XPXll5mbIhTFXZOZSiXLo1EViFAwy0xEa3bJ93XsA20CRMGSsuq+bwH9K7Lp+yWntbBhe
ORSQlIP+DR5neKE5yhYSfZZ0PiAXUa4fU3/XBQ+Ne2UUtzX50gowgjxeHufKZXVmTrnh7RTD9+y5
zW50d52+IxrfFXWDaC+GbsiGO644CFQ70IzmAv6KxIIyttQOeFcGPWLL+tiXJKJAlVwezsrpcGZB
GY5HqQOVsgHD4QCQMBK1xZNd3lbtEF82tDZvy6HMf1+cdJkEASrkzxGo6o+trEKWQmC+vjEqMDKj
m++ysa1RKT7PXQj1Vrpsom7S6vsyI8Ou0+r0kU/Bo86EuTG2lVMcG2yuIkHwbD4Bz8c2QmyOjw7M
9cEjK49N/iPoNzxhbfpmwj0b5WKQEKhgzr4mQzmaUxO10Ld1QtkdJAHW6Ln/+y4NdGgsDCljScwE
oE4CQ35xgDxMoT94fWx38Zg9Zf1GoLLm3n9sIWI+nze/6wsAEWFLDM+5vPb/IcWBghNopHDrzd19
SrwwptkwuJ2FoyFtUKt8L9ADr2sbqZqV8h56TKCwgy2KXM0HqjQpsnpCyI4tlMbJENO2jFM3bPU3
U3wSdOcPJ6CwpuDXZRdf87mFVTX2KsFhZrbz2PzqB6fOu9mYO79ln/6bFeV5KSsa8FJibAgjrwha
JEpaXVv+Fh/i2uWBduK50IQyE6rt546QBAzkQjYG4+m/KnqQ5dNUkbBvwkliIr9dHtPvWES55AF7
/WNNOfPMzIZWWQ5rKA+7X/xiIEc3mGwDOfdkAg7fskBCPjUPwkidyGFtdfIA3TwCANDudI3mEeTK
22NWlG4sG+HvBOE/Ln/i6uICNvk7nTwr0ZzPh5VTW8jAxReWD5LcUbQT60//YAL0RtD3cJBkUk30
Pk19UmISnAnCxD1B/33LwzJJNsKP33GZOtszjRvEPxEfIDt3Ppa8sthYuiPuMGLuevHe4X3QZWZc
FMFe1t9NLwjrvosGDmiK3t8Ka7RDWU/7tvs8+Q80a46aYV8j+XDv6EnMgy0V2LVDaPl91vn3ycwz
66RA321F3oV9W24Bt9Z8e/n7s/3FxVfZhU1sG4eciUPIKo+T6GMvuy6Kh6QH3G4jB7bmOUtryk6C
IINWmMAxoEXry9jMyYE3ZwsAuna7Lm0o+8ft/EnWHDMGlreCvFh46ZHYHDccdAV5Y6IQCnj6TD+J
ArSyMCmY9oeSYiiT+SZTD32Zxwbw1so7gnvDba9t5ETrrQfZ2tiWRpXVagOr9hMH3ir7V0peHIrX
0u0/9O1haAhZZx5phP0qqC33ur4EaT+scLLL6xJ9bv3bxP5eCPPcjHL/+aWf6KTGQkFKaqriYIQI
zDSBZ2sMoUgZ2tbGfb6+ZItxKUuGrtlW6r89YxRQhwTSBWgSvApOpVXEcpYeoaD9rgCVDuotvog1
z1/OqbJyZgZku6VjThP9Me8+k+6qGa4vn5lrQdjShLK5NNOrJp0YiCcG+tT7ZjhCvb71mpcG/RKo
DGwk4NZOJkCf52ofCD4+4OjqSXPyNoE5l2o/x0J+Y5AouTyi1Umz8F4DwQa6f1Vsg0yTHioruN/z
2n/PwaZnVO6tnzkbZtaS5Gjd+2NH8UQDTXx1Q2EnK/PXtn7Nu+DojhQUC2Nkje/DpF2Zfffc5nKX
ylkgMI/8kb5eHuzaS3H5EYp32l5p5FKfr7zRuu+SDMpW7a6g9klz02sUSXYO9CwqmL9sdmuOFcfs
iemA8RtmSWOFyPiE3AAMyz1etrI1OMU3rbwSQHjCSkMjH8MYXi3otFsAkHyl5CZBGfiyvdWDcrGi
yiWgVy6pM2+2Z++yJAbEiQXvaPX6BytouYJrzlQzqgQzo5kOzXS8Gpl10ocrJ41ld2sZG1HuagiP
/lLgLFHWQ9ZUibfy1ENP4jyYvHprbDPMr5tfnht75j2IDjwaD/3XcUtFdvUwWdic44ZFXJCK1vJG
DpvQaSLFr8HpQjm+B8Wd2OQ5XAtBoPYMlDF6DoHFUIYHam8P6WDsPse/bdhtl9029r3gb9b0CCTi
36/Y0pYyrM7UprGrYMumWZi5O57ENhS5NLnh71tjmvfDYvpAspRXLkSpoqyju2rwIbL0I3dN0BYI
9NlbEaKU3X8amYpMhVhKVzfpPIv8vkp/ev1rDt6fQN+YwDW/mOv+wIGBVh+X6fnAILerS81DPdHx
wPNJ71x5PYGBNRE3Jr+6PKK1k2lpSlmrwaZD1bkwBYWopPqqe0cn/fnfTCjLxCqgTPF6RqRjgA0m
f9D493r4ezDvDMr435Spb+GgtUmZGLPP5Z29K3QwxBot9AFylC7vjSDRo8uDWvU9AA2QOUMzLzIY
50vkCu4DyTY/zwbzbUKvazS5Q9zI8UanDI0Y1jt6PDdsrp23YOdAuIhS3JxhP7cZ2JmRNhKF3rIC
D918ogtoO8TUfr48tnU7gO9bqP0Bi6aMLQX3ko0GiSYKmDxCrL2AjmegpREfN5xv/iH1XQjwJiJg
NOrM6LDzAQHRULTthEms+68tB0DQQsv11UB2IESy2M7YEutd3VcLe8qFVXKWSnOAPXM6VDK0zDgV
nz3jlvG/RhujOmGA8GGWrvWgN3M+MLPUDCryoo0qA8HhTorbBKJg5vFv1wlWwBtgIjREdljFJJU2
ccxxotA9L9CEdgIKtxlibeup93HSgHtCSn8Wt0daX5X5MO2gQP+9jXp2E0POGMJfJQcr5gPf6qP8
eBSdG1JWR/ppBkSMhfqR9R1U5SXeyO23yzO2ZgIwaRsZWuQ3P/QtGj6g9lrvt3DpU2v8cvvv1RZ/
z4YJtbt2CDoizAkmzPFYOEdLv4LS7uVRzNHi+baZF2JG0SOZAkT2vGKLe49r9agLw0eqLIdMh0Bp
Pq02UjZro1iaUK6F1Cr0YQJiHuAzkGfx9ABqll3dsb9+TWEklq4jMQQCDOMD1NWiQlQCJ1olna8k
KxEco1noFmChJymFv2eOueEBH48cWLQtgJ5RSLTRSnc+d/YITnEwTyJmANCApndT4F71Pbq7jllm
haIJy61q0cfT9MyipWS4kxp04l0/37Dobq/q3VDnX6DAeJrcfqvB6+OlBFNgAQTdBhKHSNKfD87s
fJIn86UE8pYbkoont0RST6vdl0EmT53ex5U7vl52xpXm+nOjiqu0eg0uVh23hZdODz0HPUPpf/eL
KQq8L6PnQbYy34+NTwH20h7dqr2DgMqV7r3qNIkDu79mjrfnJN14Naw68GIqlHWuASNKkhJfZYhp
n3TN3QAocJXVG6NfnXGcjUglW7iV1ZY628+7zh+wT8rhiyvs0IaQA/Q3QeYxDYfW08LLk712FuOR
MqfH0eH+gfJa6CBFLHyMipafhcX2vlE/ltMv1ls36HzfCDdWx7YwZp57Ux24qYciLrIpLURsGDmQ
9qgHEE25acXR8Le4SlZXbGHOOjfXpE3uNA2mckqSUPbQznH0aMi3ajVbo1Ke4p3m6lqfYI8MIgg1
62uWx5r+1Sjee//G035cXq/Vvb8Y0zzmxUndQ6A+yJEdQt+IGQ65GdfiRzqwI0W+779ZUi7PVmNN
rs+hlMt+VQSlTjMk7Qvz/x4Qg92OkwXgVHTCQJXrfERojrS9wggQsll2iNztnRhomLXkcHk4q1fc
woyySmjsRFTFcTFwQfQ4qXLjAM4Da3fZyrov/BmMsjwst/XW7zAYtz2hcW9veZ96eeTiytWi2v98
2di6L4CwHqAhKDbrSvTuDGwKEg3+DX7lSOsQ3bhtaNVemLG/pwXGIoG7yp8LLnNseL5ItTsYVuJi
9swcrLTuk1W/e4MGkqcnwozI4Bu+t3Yq4b2Pzkb03ABWp06jNaGqlyHaZY0TkuaugVRHxR/H/lOz
RdG4NolARFto4UNb0QcVd2Z3o18whLxVimbNvknNe9Ms8ivGnQeQaImXy2u25oZzQRIkVuD9B379
fCJn2IxdinTmZSl2pZnejemwv2xiZfKAZ8JgACGG1Ja6VpWTNv5UAJIaaI95f1tY4PDgsYvshZ9v
uPtKjmvuMcejAb0jqFWr762mwk1WcSxUVoB/dfoecC2G/mLI83GfI4vhWWAs1uWIHNj0xJwtgBge
j5gvJXJF6yXas9C1ASZhtehRVH45OoQAemmi2O8URfbZS0eyM4TUJ6jOEfLCEk3udCutjlpuld9F
5btRDx7o55772UsiEESkI6qwhGli7xe5g6ePr52k1fR3nTAkWgycCh7BLVJ/Rwt/+4nQwYqc1uCf
gOn3s2gwuAbum2r4pmua89TWvnfX0CABI2WZHQAvHH7mnVtad0Nig+PYm+M0OunuL3cQVRtbNDOP
fBq0nUwnepz0zCvB0ElA9WiTrDg5HDmpEHUrRw+dXphjPA6j6wF1YDMZErcKzCvwotvo7JpKO9sV
Boewa6t7LWC2MpM7Cp2ZnZck/a++G4I2zLwiy6Og6AIrSiCSchwNa7gpDK08tbSULz6Z+Fur1a/o
336Aqf4wVMwDUFufpj4UXgBuyMwsZ60p09rnvaRfOk/40WRw+tQh2X1I28BAG4MJ3kg2IP0PQEHe
8J3tEtkD+qu7V7ZDrZ1b6MXRoMzcUQOvWheSk9fYNBp4BJr2qDV9fe30vX8cAcPokbcasp3otU58
J0lnpNdg8KPAaZbch3S9m1e72m4861pmg4kOBEx5iJ0A8ruO6WjooQ1ESlAJ5s92kxcIXgkuaoiq
v5W8AaeOFgT7oU8AEag9twt9u9W/DGMBRqEOQhxubAcpkIFGkRR79ICjc7PmffrcTa3wnykdujHq
0V7zzqQoD9wGf3bkTiXZg41p/KF7KYA1DZr+d6VG+ldIDgVmbLDEra6m2oZNs3Gyd8gm1v61ndbB
CyLv8jCCRsFMwrJOrNsJLGJBCDYxNG8woxOnweQeu0Ypx7ah5mPqO1brWRVWAUqNocWgER9WLPDQ
wppzjo0oq37fMWa/5WVKEkhqMXatlbp+4AlpDgNa1SO/mTiOd8ptPJuI6bGQpMmL01tG3IPX5baz
xLBHadu8bjNWHxJNBCdL0tyE7ZRAzEMX6UFQWTyBjnk6ArWOtPc05MauSsBobg9TGjY86MFE5Tgy
jTn1+iOk5KEOMOSDEdeTZfyy8h7cN22fI5LqzSEJ3XRITpam0Wfdq+TPYOry3RhM5HGUlTgAjW38
BGcbl+FQ+NMNYUUSl6ljPdatoUV5CVaJ0MKY907dE8BItbT5AgLr3Ay9kqefzaJAPpTn3JcPCWPl
NRChGnKkuqCPtmyDZ2HW6UMJvMFnObajt9eJFVxN0kzYYfK09pQZ1MNd7+TprhTEfew5hfC19DVq
nIRO+ZODbo4bU3OLX5WDODGUU4BUsm23cuenrAtCl/i9fBaS0agoanHtTt4YO2VZ7Ag6hsatM3vl
xoMYFBgYZsI0iCYrAZcMvNLx2xJnA/ZFrE2gth7KaPSCGIAOSAcVr07904ZmaZjh9OxCcv1tTKuY
VbeOPny7fFet9Pvhlb74GCUsa3WdtymZr1+agsLgpWRlXHhfhsGKpy79VdXf69Q5ZQkiTwEWqnbr
gbt6gy0/QAk1KMTZfTbMKS9ZXBesi7uaxaw1ATm1IWlkHGxb7FyaxSVKAqDred+YgPnCVy8wjB/Z
ipnDGIyK5wGBptUF0Cq4wNzmG8nsOGuzvcXaLx19ryCyEjZ9tRNulcaUZ2HAh414ZNUZkLTwEP3i
Cajm4gA9gyCXB4g1gML3TtJ9w1a57tk1Q9VjY6RzWuLDSBem5k9ZPF0qDaoHogNmXON1nAc7vah3
FRpyoBk79m9ufjVk1525EfavBOTonJ0f0mDggfKDMr1Ep3aClDAiSdyDziTfIJh3mCYdPFHMi3hD
nrStFtK1+AvtLSBYQSs3KPGUEC9LNW2iHUzmbR5JyDKnZgZyvmNCI7GlrrISThrQjkIG0sADxlLZ
6XuWtTa3RsRf1neRytDb6j1a84+lgXl+F4uGY9CsKx8GOlHn6FG0yzsmk08Ukvd4GNI6vuwk825T
fcRCvx0IJH9nuZXlArIDVzjAYxHrnxv5lhXvqbuRIVydsj8m1E6ZbNRGrkmYGKwhdoc2bpur/zQI
NcZnyWRL14SFrvnm94fOe/2HOgc0JWaRDtQEUOpQ2V8soDhGQgw8I/IMQB9IilR1G2qG8YmZ/NRn
4nHKoDJdy62q2Np+smb2MWgJooNLbfAlFkX/t262Ud8aIBL4ppc7xGxaNu1a+jLoGzDYNe9Dv1sA
2TAQlMHDz70PknZda81XFTFe6mpHp2+adzNsnUxrViB6Y4CdC/sV6YZzK12Gt6ZuYb0Kdt+i0TMZ
wtrClf736AYLsOE/dpS95PBAyJzoGA14oPXKO7QTPVUIHCnTN8pFa04OpXgf0c+8k9Ri4qA1kITN
sEy4/k/Un07gWzn8vZeDqRH3xvxSx1v2fNbGXrdxdaOKo3VeipYz5sX1kCcRM1E8+gdTs6sjFQ22
HfUQl0FDKPWCOUhow3y4ZuwnxKsu21idMTSszzp8aGF35r8vDrrRoF0dFBqGMzwQ3QkTcwPHtna0
uQsDynylWZr3YkzaKEUlGT1VoV3LkG5JFKwQeWKzoFUUMGP8h/L1+TjcPK+zirhzO5teH1pGkLRx
xDjGWlZox6yS4lRMNRKi3HJKI0p9u3iear19rSSUVJLSGA6VNbFb3oA1fyP0XJvj5bcpG0BMfgOG
QbhMw3ogV4djpcn95WVcQQvO44fS0kxehAq+coPUepFb0gfxLZlsPBCtZ6P+LM3sQCDJxxlKT+VP
zvXH3sk2Qtn1wf3PsCpxAji03+YjJj4pjL30sj0ztuTG5m9Xb8fF2FSibzFVmcFdB72DTH8T3Dyk
SXs1eVnEPTsNSZ2Cetl9aLn9+fKkrrnu0q7yYqBWA2U1HUMrtYeafqu1a4+/XjaxdgYDuTqr00K2
Fepc524LCYXB9xIsG5qgPDwynXsXwBH902Urq2u0sKI4YAfCDVKNsCLzHz4/dlvYl9Xfx62Mo3fG
V/5+bCwOkcllOCkr7PHefNPkiegb3r26EC5YQVE1R2uTmitvAOHxBhOl4K6Byp02hGP92E/6RvZ1
3YrngYQW1y5eH+drIWWG80FiFGP7VMldPT40ZONiXzWBdCGuDgR74O4+N5EavuiFxGlbj7/DlzuA
5UGB1f6LVy3MKOvtTyV+18NI6uLo2ASdCAfbfdPLjdr2qvMuzCgTFlAd2YwyBXZmPJT8RLxjp0HO
J7rsvPPHftj9f6zYStlXBjmbaAorphdNxUlvvoBXKTCO/rAztgiSV0cEWB/+QdEGUJrz9QElpTtY
bS6iwjjlExpWCnIsmh/oS9yAI68mAKDE93+W1FE5SBT5OLQxqjHq+N53bxz+bozvGTsSViFMOori
sYRyc7pVHlydz4XlObW82Kw9Ug2pYATtnBnQAk+lOFnd29DdlcVpqP8egIdrCfRbM+0nAHjqzqVo
8HQZMJMAtN43kEvWHxoZatDi3rpjV3fWHMfOfARIJ8x/X4wKQUVRFglWLgdTeWsboQy+9dnxsiuu
nnMLI7P7LIwQtxFdUGDRNCcJjeEJOaPLBub9r/r6XG4Ck4w+g+GUNzThfQl+bKzNhLezGLNoSult
NQRRytsr5jUbb8I1d1+aU1whFRbAdxzmuiIJqZ3uu+Y33+AW8nhrWMri6H4joGwJO4H/tcyu0YI1
UiRlD12xvzx/a16wHJCyQEEnHSkEDDmoEIMJrcquTLnFKL7Ce2GBVGhuBJ/zzh8Rzm3ZgRN6Pl7Z
LtWgrkJvUvre2EdwGnbFjZ49aXYIlrbcPhXmC2FRkm0E1WsTuvwC5YDXE3RaSYEvEOU9HZ+R2QyR
Y0cyKAyK/B+uRdQZsLHQkomcixIFeTopJ3/A+ZuP96b2oy731lY6Z23ZlibmfbfYV1rT9qY2mxgr
45EVEOh1k70Ald5l71hNei7tKH5IIIDDOwY7IrgK6NdO26HRM61+WQ5a5VicjVEZ3A9butwrBy7c
xDIhLgaSzQ8yERN0RREQwKrR1KFhfOs7EA2DitB4HhJUCLuNPbCyqc/MKZu6r3JKUdNCjiRtHmrG
YlsU+x5AUERQGxO6ch6emVJcY0JI5kt3Dmf6ctcIcp227u7ymm2NRnGNptc8axQw0Zf3k/E+Gs/+
9Mz+IS7DQMDn7UPGA0ul3Pu1tAO3mnBNDfIZxQEnPzKxsSxrL7SlDRW+ZkCPigmOG2r0aQwUcByk
ZQiG+s/Cq0IzrXcCPFDQ9QHd2vh4eRLXXsdntpV7ZYRoR+BI2NbtTwXfSXJN+aHK36Z612avqXMQ
1vNYHyWPbf3RcjdOkJXT6sy64pHEymy7HjC7ZWpHmf6jgQotydIwqfS3im9xtGxZU50yoBklcwwH
9grD+mn3kN1mfaiXN6g0b8zr/OXKfY3nNoKYua3SBnT4/OCyCm72foKROWN959TaSUeKS4r0oS4y
pLuSzxVDIVwYT5Ik976dQzrh0+VPWDk6z75AuQmq0tcCg2C0xYCKie9LA4W3xgCFUL3VeLY6sYvB
KpsE7D5lpzMMtsudm0xL99x2rq2gD4lJ0Yv2418GhqQ4blgQ36uRo55OGWUg9Y6c+gjGw6lCMfXq
son1Af0xoZwtNId0ujbAhIF69eCFnExIMZxIf1WQt8umVu+AGa6Bnu2ZkV1xSh3l8LxxYGqkB8gx
6tYN1Olsc5ezJ+7WG/ttfbuD+A1QmFnmT6U2hRPU0tQpjjNIFLdAAFbuXLefwmLsb6nThg7Qo6ab
7tw8jahhhhXEtDvnO4A1GxHz6hQvvkTZ+llmDO3UzxEmYJ0SQjoMDXVoKmpimW0csFumlNXUTRkI
N8OgNQ+yhi7gWYLETdOFRf8TjClbc7xS1jMhJfC/OVZiCV6AmdzhMDdq7wNkSTt0VM80xil4gV4C
9wFNC2G+RcKxehv6IG2CqjryLCruSJtMt6saGE06Eo7IU/guf0QLgVFtsf6unisLS/OXLEIyx6nR
42bDUor8V44+hV4LdW/j/bFuBDwvkO72gWJSTpTcbwVx9FJEUiA88fm+aP19pm8JXKzP2v/MqDcv
aQdtIh7MDOix12KWPIBgSAYbuZ0tK8od66MxNRsow4yRgzP+EsFDweI0+HuNS0SSMzfO/5+z38iw
xcL4QL+MBppiIlw94qi3+XetZ/U7I8VPo7ey3eVza2tQyrlVUuEHJMHUJeSXO+6C/AVkATTdX7Yy
b80P12iAgtfcwg9MgLKXHK/1g2zEu5qmmbWzuZvG9pj/Uyi5sDKPdTFz+RBkAKngLMohmYQn3JUJ
masE2nCAK10ez+ppH9h4xc+VcDSWnFuqaJlbxnzquR4khkyUisDY+lXANYJ7DTjp/2ZNCQEmu8uQ
aYJHDI24sZK+DWveglW5N4Drs3ToPko3D8sgqDbOwFXnWAxT2b4dsYHumLMVzfjMS7QIAtTDpitq
WtHlEc4/pPoHGI2gz4CbE/0YynzaXt8JlmNrMR+4KAHJ2ioPR1PbEWQA9amNSz+IpEUPl82uLSNI
+NDND5QlyJAV569zOwVBAZxfDHdBGWXNc2oc0/JbxsewKbYUK1cfCEtzygVWgUur13uY8zJQoTl3
HivCSj8k1oMjX/N8X3YRI//gO0ubys7rOXgvKYXNVECG2D6yhoaDc4fQQPce/S2EwNoD3Jyp+L2Z
eNDFIXa+MYYBbem+UyERlL+iKcESV62GfGcaFtZpJrQG0eHgx166Vb7/rT370YP+GFb3vqwTV+Mw
3CdsTiEX/teKv9Z4V2rQGfRr7A9LO46ChJ3LgSpt4srprvrSuoKKcRgE3T7hRawza+9qW+zR86Av
fZvi3aJuU2Zp8O4JuVEzeWLup2LY2EFrwREgExCQAnwCdV7FRtNAPrYZYUPL0Jo1BkwL20z2qF/T
bgdA3B0EaOUGfY6xun8WRpWDqS+9SR9SjhDJq16LQV55WRdzYHfzvNqjQzHqbaCn689cz28K55dF
plvbeKW6FlrgSWNgkbWt6dQk7Oryvl53w8WHKQeX7qbd0IO7LrIG0NJq72Z36PsrOn63nTxkoM3g
tx7gYN3xst3VhYaO18wfChU2FXDBCjyCAVLGfAzs4HjiYPopStVb1bj1gwT1RJxZgF18yNgBKVoC
eYdN3TdjBJ27CD3vO4EOMgedOmCtfLGzKu49IEmnbGNq127yuZT5f6aVM8yWyH8F8xnWuf11XtdH
SH9suPL6LP4xoZwhTM7s1gSLFwCVC41KHCEk5Mj4/8ti/TGj7BjOgCujyNhEORniNih21G13EvTN
l82sXm2LCVP2CIp0ndfOV5ufH51p71dPAQ5/cio6CEceuq0eyq3JUz1fgNWkGrE+1Ihbeeu6J3f4
cXlEGy6gAs2KIpEBnwNUrXoZrPvNMG7190EN6aCDGmAslaMUJL8IF6d5COxeNM91cLj8/aunFrRv
wBKE9hgQEZ7fURCMqTzaYpcKnZwkcUPLKJ4d/uLa/NC49KYftpqp51/8cAEsLCo+UJeuXgcmLLrj
0YXMO9AG2sGpfoCm4vLQVld/YUhZfRnoKXAAMJT5913rQP0SsKItip7V0QBRi9aiuVavXjVETloB
VWQcARIXTEmHoz6CpCrTP+kgHBaTvrFea1Go4QPzAzkyYATUpim7q5KkKpt5UIfWfveN2A1QPNg4
u1e9AjSHCD6hkgJU3rlXaFUCZRQXU5e6NG6EDAta4/ZEZ0R6YFkTatXGG2J1Gv8YVHE1mah4XkoY
rKsr37xrmp2ofur+i7FFdrRlSHm3ppoPWdN6HpkG2QoRg9iMkG+mEQXTRtVqbedaHqizod83k0fM
f188wNKWBrXn94AKmWjw7XdmsFW/X7OAwj0wzzPfNPbvuQUOQskgYOhXQQkkmjgaC/4BNAkICr4f
LU5Qw3WVQNJuDWsyElgISB+lEqi2OEMkq8mN62f1EgesBYzzoAjxP7SzFaIvklqCxCEw3jyKxPFP
1zv15IWYb4UTZ+S630ppzS6sHEMOggXwNuHRigtccYSkactsqCFkP7ivFYhKyntuX+GR5fsZslv3
/tZBsXIa4amP+inowSE9p2YpTROMb64Bume9LvurIQBzMUDrPe4lulUXXvEL0BRYSPXi5QH88LwH
Fp5Hc573aFFFH2eg730+fp1sfcO5V0ezMKEc4izvcfI5MGG0dQgN4VjI+36L52XlrPPBZAQFERx2
aBFWlsitu8LKOYxMFt6GKdqTMRyyR6Hh8kWx5n0whJcCeLKRx1Av2dQorRYNZzPV0PUAXQxUbHr7
ykpC8IkwYG/oLc+eL9tcWyMkHOHuaMsH6FkZG5gyeEH6DqzMfrlnCT9Sr9k4U9cCfwzrjw3z3A8m
JwN4n8AG4WAagPashY5yNrfH7RsRT2jQmuJM7LP07xOdQBSBwSYAqgj3h3ouBYzngS8b8PPdJcnP
fHiutkTIV10DyDJArbGpPiQr9AH6mCPKvJHgL3VghKn13aMFjtm3y8u05ufQnvufHeUQz1iOFi0B
OxWPiAUx9TtDbET4a+AoQLhNF3kCoHmBSj5fJs3L6QANQnhfWT1ORcIPCTg/msmCsINupweo4E1X
jc7ZqTKyIyTZPgcSBIhsSsuny6P9nVFXDkV8CohT0UODwo2aAzJsZiUGGUBHToeUhm3gtW+yytIH
jw78+2gz9FwWknsQaXAdEvct8+8ykrmR1aGrEQpdBTvgx6srRjw0+Ne4nE6D30oPSnJuWoX5ND2k
s/RwrvHhCsSD9YlnqXh1wGHZACfNpR7qqZM/sMF2foBmOHgXo4nELwSE3/JAGjzOwNT1mCfEgAM3
4QAtN3CUmsV91c0viISPPrQq+nxfkbH6JTNtTEM0Oui7FNxYDwarEcjURmdem2Dg+AfwCKYPpGSz
DmcApZ3zlQSDUJXqPrwF1fcTNZorXWOnJE3/4fBF6R70TRDJxGcr57szpKXLi2kmsPPuOehZRlSB
Qwdqj5fdYe1chC4UEleog/qgv1HGM9WG7L1y3mUBJAuCjiJJNLp1XHt9/dyk7RhOaWVGJjVk6IJC
fGcCb/Jy+SNWArYAafJZPxu3J8qJ53OaJQOnYBUCW2SF+Np6LjgJwf/cy9chHTdOzJVT5cyWcmDa
Sdbb4whbWnAdNFdOJm6hbEk9bSO8XrWDlAhCHcTXHxRHix57cEr/H2nXtR03kmS/COfAm9dMmLL0
TnzBaZIivPf4+r3J3h1VZWEL270USUnTHEXacBlxL9Y1CmXzfpLxRqgJAJaydEAgzLqWP19fwwVj
A5g05MNw0nGVeDKIfEwidCljXhaIbgcFZZDDWmS/oCjPRLApn/gcfQuwvgkwwXQAa1oMJmxLmuy2
XyOIXxaDpBL8KNhO3iUIIlMqJnb01fqjztBR7D/Gwu/rq7UAOctQ5f4I4Y5BFoRaE7NjUBk/iQr0
CI3JWy5uJelZST0N6Chlj1e8mw6FVWtnYyH0gnB4pcBLQRUa31g4h0KaJz/Y1XoDErjN0GSA0L9J
9J0e2g1a7a9PdsENtoDjLqIjEgTjWNXzfct6kPhONTvy5bD1Y9WTxvEdzwD7IugPqppTcVa3mjK8
XBf7A9nAWRrIZYW5cPnRx8HJHYSW4YThvOQATTGLZxgjYHFm7mzNm8aUiDKhxT+OPgLtW6zaR3OS
SSjHr1C9dqYBOgaVJ3n9noDdXW2GTQnAvFTuV1K6S4cNCXy4ngwwD62K52uTos5XrDSsjdxG+wGP
6kUx7kbj9fpSLO3AqRTu5kSzmXfoucblbMrhRgUwKdBPzURpiKhH81bMm+QhES0vMPyMluNwd138
km4AS6iKvlkAlUDJn0+y9AMBjUS4UfHYeK1c3CjavwgW0Nf1RwTnRKV9nCk6u7SaGN33YvYQhwNl
9V/XZ7K0Xbg3rK8UvovGI+WoU5PMRpcjJqktVNDMrlzOWyubVsQYSzeUkTgjjkPbosKvWGX4fS2r
BShiQqkqSGrh6gAkQxtsMUtqze1DTXfNvhofza7sb8o0TewU6HH4IQGDJJEYtRMxxLCRSTy2gPIB
THFhi1otTLQO4+QORLzKERASDZohAd1aNkMA2A9RHA9+b8w7NfYzAF/LcUAqy69eW98C0lYoZS1p
9TY6DE0931vqUD41sTXvejyU231bziaJMh0IHwWYqgKilGUcU7jWKKcFBE7/qWhp0DuFXBQbIZcs
OxhD/84c5AoWXjYGF1SsORBs1d5TqtGKidyYNbJB4V3dAzBalCp/K+T+NikEeWsImiOVs+LmpTG5
81BaeOO2plsgDc+eqgnqQasQmZAw7Qpw9uUJCvFG1M4DEE1VNtPczC9TrUsZGYy4vFNmJNcJgEFa
n0zA8XHQy9k/jekoeV2VJb+EIJIAdBDpeLAUQC28oiMX/SATPNQSTA74bvlgTbaEJk8NBFEojTMO
YJ0ubzrwd2xVpH9e8C7uA08j70a7FEbzRjK7OAdMxfTPOW8UPAn/GQVnllLkH8tBwygGaz6MiQFU
ps67foWWdJGpAxgUvYWgrOc5yge4043a19DKpgTuuhBhdxlAG5WukBYfhVig783clvpaVnPJyTOB
0wrOXxmVw/xbkWUBL1JpkBzJpYMc0UIIUCOaI+u4KcW1XNOS83Uqi0tdZF08ZkaPZSyNCrAvXZq5
AHd7atOqfmgs4V8wG2DbTubGWboI91zoCsgL53QkUdqiZnISDmYU/U7C9DgZYWkDwSN3xBxoKZUx
1N/XN3VJL+IfAHIM6go1pIXONXwxAUQmbTEAqeoRDClW4fjT8OELzVox6pJmBJ4XsmpIGrNO3nNJ
6lgVMRxBmDLVf83TvqdWhQLcVsFDtwbWCBEl4bUG3JPrE1w6PadiuR2Ni7LwFZZaq2qDZVojw1YT
+Ag5EjhrhNHMVvF+y6ksbjfzum60WMBiAp+PpDk2tNxcn83ydv1nEXm2QrTkCk0MOTQyb3QAug/D
vk4+rstYugMns+ABtcxOtGa/xYoF+XdUCwRxCIovgtu26ldav9YkcUoLqAYA1Wbr1aL3r5h6qg6P
iulMzYobs3IGeIZtaH1lGjPMyKwDx5jdwkrsebar4RHQUiv2YG1O7IycxDo56qr6NsEOiVlEOmsk
YQlkTadqVuLvRTkAPkO1NXpNVT4U6AKrVWSmFZU2tIvcrrVjqZrEkFZO3LIc5MCRYkUYwJ+Gqp8A
SFSyBBQS4X33XQOqStWc0f/+F6eOPZb/txzuLNQFGlIUA+smyalr6dVB1PyXODV3MGhrkD9rc+Lc
2iCrpiY1kDvWLP9DR/KHBCgFaerUJENhPPz/JsYdiAkNVFUzYGICTl0WkFpPnFJ+8sM127Vkn8EX
+J8V5FW5PCVpp0JQMubE6EYHOKtEtF5mZaJNlNxldQkQ+Woln7smla31yXlHGBJq6A2Hfo13Qyra
pX4ANSyZJKCrZPAj3bDN3OsrunidTybKWRIxHAwRVGmI83vZRnRHIql7TPIKXrJA22Kt537ttHAW
JOrqHg1wEJdqE1H8rd4DWAz8MmsUiYtyAO8OTipUAF/QaQxTkUvThIy8bhX70EeNClqJBGS09HyN
AHRxBU9EcVPK9MTqgSPIXmjgzf2ljxuUdoB2IKe1/i+K0S1kIvHKCcB3wNVwRrGTzaHMcigqTQHn
9VT8ZYTprpJl4GnBPNbquKKwll42TgXyNc6aAbS/XoRVQWC9FUt1p0fNvgnEbd69gVTxVtd0IoU4
ppmIa5Jurx/ORQuNMFgC369k4Ynj/D5UY1qAUBi7mAqlHVcKEBk/fM1f8WoWz8qJFG4Di0wuujaG
FJFhDXf9Vgxjt0sQcGrFygVfDHBQ/gE8KwS1yDlxesVE5qEOMsgSWkfuUzuRIzjftgz0vlolZmCP
gULUf9HFbCFZjhAauJUsk32+jnKnV1k64J2omnx31IeSSCD70oV2JY+zqL/+yOHpV6ZQGPxMYI84
iQUasXckqoe8I73pxX5PtfpTs1Tn+hFhm3PhJp6I5LLWoynnmqBAZIoNs0Ib3m+f0aZ6j6UceZ2V
/VuTxhnW2SwZ7C0WUmUllY+B8KBbx1B9DNGxq67AIKwtJmdYBz3X1VyELL2vnFmwp9xtZ7j2L0B7
qQDvmKx2IK9J5KxrUgqsogwSpSl2W623YytwhlmyA9xsf8ye02i81bs1Jk32z17bQu5OSGjH6s0C
YgPwYmVVipcnbcWRXKoZteDbARQQ7e94X+EWU84NaJcIWdBIOIT9S129tc1eCWxJ3sQFcgrg0XXn
OSV+fG+KIdGBbK7tjW6rlKCMjej1M7uo1k4Gw61zHWVNP6WYcK8/ZN3klMkeOeoVIYureiKEW9VU
GWJtqDDjJNkp9QjckX8BZofHSxn9Qiqq9S+47wxsVdr2yDYKWEKp/2pUn4g5AWjOyu4trteJIKbA
T9yiRFVQJV1BEOqWSIHGy0B5kfQV3XUpRAV6p4gEtIxkOdhhzoXU6FcDKBZTJOpAhT7yik5FcCP9
4205F8NpELxBB0qiYO9NWe6d3BR9Z4ra1L5+wi5N2rkU7rgLKAACIgwmY86yncUvdRqRyv8YtPd/
Iwf426z2GO84nBxzLLU41eH7qC0I3U11U1tGSZSh9QDZt8avfameMClgfaByBPiM4Fc43yGZ4SiP
KvL3HY5BOD0q6MA17BCgCEDCRiSPW7ty8C7v0LlEbrOyUNGTIBVhz/T5BjEOaa3g/voKLh67HzA+
HbQ3msWd7d4YCwNM6LhESvqR54P6ivYX3/MTaw3w5tJPBTWVinpGVruNpyDOmUpLYR6lScX7Q1Ls
AOHVtyizQGa8+oW3neuTujSTEAXSKFMD9pQuy5yCm8Wq6bpRg7aVdnX9KulPUrwFT/KkQButLOCC
S3UujFN0kSgHhTBDmJzaknpUNIBnREQ03b5Gd8Vj7TvzGn3U4lKezI/btGkAKXoU6XDD054oXURm
oG3D/+j9zSpk6NJaKjq6Wyw8hOg6z1eEMge/LwQD21aQUVDIaCE131eAcOntrt5nr9e3bsHjZ3WU
f+RxZz6PDLWMDcjLk+dWJal4k5XviDCoVRyFiYyja3a0sVYU1tLdRvYWhXvwTvFSyR3OsRyFMEkB
rgcPw48BLW+B/MeRQosk5UYWn011e32eS/cO0GWASwYGCere2IBObApYP+ZkqiCwRZN2/W4UL6P/
dV3EwvO2Kp7I4BOMlSaXclsL7A29fpzz2e66v8Di/a6yzMUk3Umlui818N2bg1ehNyqZX1FnuGJw
FqqezkfBqc04jUIMAzMdhpKW2kfl5/fZWLiSn9MI3HhDAHf5IAiRV/cd8MXTlSKapctyugrcgUoK
ScvQGMT8WMupypLM6ussHbT4zhhXcpNLp+hUFGeOCiQMK6PBVEXkp+uyJoFhK92X0rhw6JJmY/T/
RvmcSuQ0XaEpsdHMkJhMT3HlAfk7KDIigCGi7Z8bI3BCkdbiP8+Nn28pp/LGGkZvZlJH47lAxk1d
s+trC8kpODOTtKZh9C5NPocEsKQgB+1Jk0eHXikcRfFfclRvzrn2cP3KLCm70+Xk1IDQ+GWJkl6o
AaUn2vioJi0xWiBLh7/jeBv988ifrSPicENCsTDKhM6VwNxWcYO+MEQe2ffQ9gj4SW7ZmfR8fVbL
uuaPGO6Q4EW6lwx2A9o53vjNdFRb1RHlasWDXXL6TmfDnQrAQARio0CM2DzkAzNK7FWYGrG+uT6f
/0Wl/JkQdzyUyp9i4HKjVAwJ+TFtHS161WdbNjxlQFeYy8JEjc6hjUfeFddi0T4BCxytGShRYzwz
53tmjo1UzGoA0MlUG35niTp6ejLHW7x/m3hlzPz+QSjV5nXu1cru667YqXjNdeo4E9zry7Co2PDo
DNAuQGCBufd8JEJYJomZYCSC+BucUUPtlsK+QCJMXPOn1iRxB4gVaMVhBkmmFdDCcPLyqRDfgip0
ijJZsReLV/9kVtwpCpAEULsyRC4zddEHhR7zSp1QPFSSTIvQcv4qRS/X13HRg0Pd4X8WkjtOsM6C
Mes4TprhgZJR6BwRZAGxTv3a7rt7a0KM3q2dI7Y751kH3P0ToZyqsSo/6loDa6qU9waqAUVtnzav
6Sw5jRS4ed2iOQFpl3uUudbWLlmrgFzbUqYJT/wPJdW7yKixzBnoncP4iYHEIIxRVceIVl4Gf9qf
r02V83X8UeujpMFUjbqzo2GGTAib4+cq0Wlt/coUEGSUw77VEq+S9V8GuBFEAGv343AQ+28BhfPQ
ndtU/LSkkOINxlNGwYsj/6Gq433bFDS11rhTfzKhl4NmeIVwzsD7w53DSpmAX9uCd0mTDjB4dACL
jBpu5vgG1xzcpiaKm/vxAZTF+vA0WDtdfDW6NSiCRXsEHr//GQR3SKRq7mtsFNDtBR2sMsM7gtMI
dDCT3YkVMFAbe+w0Y+VoLpqLE6HcdkVylhRpCKFJTZQKM8ebZLnGEwfY8sUL8J+58eF0B5p7s9cg
JhglFBnVgEJ2/SSUQN1Vj89gYZUepHDIB2oMYbtruihsSJxF3W9VilWVJP5kfYggn90Du946im1m
tiTILXW6n0e//VX0SXWQ+sZHP5uhNQ/AFOrcCSxkoSsPiWUXFoKmNhqFjrRlaXUkBE4uSF/MtNoF
sdZuUDui7AujQlKpEqT7ESCqj0XdRcg1gTpr44el+Zo1g79L6gC158Xgd/bUlUjYKcN8kxtW6sXC
aHlN3oDKSADh3mB2+SGLG8NGbqy2J3T3PYOMaNj5ugXaKVAzIAFomfkxRXXQLQjSjb8A+2ces24u
O9IYpoxe/aI3dNfX1HynhGPiar4h2jnKPUEfiBb+oWyUX1GbdHdFI0WZbaFRHc9oc27PbRY+CXGv
kzTMzLs27SeDKGoN1D59nqUNCKu1HAWQk/4pYgH3YRWw9l2jE1FJbJWgXq6scNyYFl7NULZmAO+U
sdt0llW/mHM/PYFmoLozxzG8bdCPuTP7RNpWaMRx0qEXv6NK7u+LohZ/gfLK2oLqAv+ib9aZW05G
NdF5ktptjVz6LkgA1gYoyECxkVw3nwEe0R7DatJLYF+K+ZcPnh4XRE+dTwMUV2wkMysz2Ly0Vndd
PEk6kcPWyt3EnNAIWvu+Bjw6P+lGgmy2PBEzlqWHaWyCe9WXQ9bwkfo3DRi37hADguNVr8zs3agD
vyFFHJQRFr4WTOBxG9ZGVHP1TvSTdgcuWuFo6S1DrBHN2AEQwfStN7pKixn88t51E7VoFEHoqepA
iUa3BmfqpxTnGqgdIA1uC5W0U3XU1dl0/G74K4vNz6TuDkaOUWvFtL0uednfsZBJ+alIA4zFuaGI
KgXESmOG3kOpcX2lSWhhWuDirVS3VvoAjaMCdDLew4mYAm9CkBCkF0W+EsQxE3yhjU9GwZvoti5M
EXlripzyDdDNPFXYzplXxYN9fb6LWulEEKdxewD+CkiOA5O76jqSd0lPytg/aKLwq4tM0s9r5IiL
3gfKshVWtGWaSC2eL7CQJhYwlmKAng57RfpB8amNRwnKqQ3gNtr9eIwN55/PkvFJMKI/fPG9Fip6
bbp0gkyx/mBUcIP2qoOb0exetbWX8OX5IcsBrngTwEF8kBOE4BFDOQY4icSnYAQ2xV5Lj1C7tonS
LUN1I9AHSdLKBJdsGOCZUYsM2gTpggK7t6Kg7NscHBNzTjSg14Zt5JQIfa6v46IYVM4CXUKEIL4Y
KeimrOp9eDbFvKkTcH8JR7n9vi6DOdf80ddOZHDON+IKxVJkyAiMsnKlGj3gFYjcVhZs6YKdSmEz
PfEH/WlSukqClH6ogRhYgWE3oYNs12Ow4uAvHwgFAS+evJC659vgIj0vY0GAKG2onXnQyAAlalYz
rZpiq1WtTnLkMMLatEGGtHbdfrbkz3Li9c3EQwEQc5B2Q1u9LDIAvJOJAkO+ACtzllE3fsyOJbmh
m/393v627M1aEc+PWv4jy5QlQH9BCCru4ZSCb5vzpEZDKIYqgqks7YE2DpjE7dEWiEBQ5uIUNLTB
cE11fCFSpK0z0sGWqE9iIpKSCvZAfMewNbtb2YELms2fcckannjQ8S9dvGQIaSAOgmkNpHLYuHq7
t1H6TRuMayZ/xmXQiMLDpJM72H+PKrFzGtg+NWyTliua9wLMCPG0iF4pdDQDRumyZkYaYIiR+RmJ
OW2jlEiBXVsEOkp/bFzpxt8I2V4nHVboOSSPX2uLIvM3gBfPRUS9GPcFyD5GIoQEnEHyvWnQfPt+
W1D4lQrAVkm09d1y89nTlOQEJ2ci3wBMoGsPJYCG4648ALhZcbYM9wUJV0TX52e0yuamV6pYJ7Zt
7237aO+P+JPLPl2XuNstIfjt6Lou/kS2xGvJ1vPIg4dv//OBgDn/IA/Ew3/e4vcH/Bx+1mH/Hd8o
+6T4sNk3SolN7+/tDT73G8iy2Td8UXyyH2E/yv5if+1f7l/2X/vSLvG3/R6fX3v2f8E49ysn4iJE
YIS3oohiI5wGRZYsfku0MBfHNDOJRgry/vfhVG5b2yCTE5HI613UrNsZ/T24FTUVx3+cd6k37AfS
kZfSFsn3l0kD17CnnbAyNuniuODmMIoT0PyJAITTOYWZymOdFUIa0v1bRhISsKX+fKUOvV8pDr2A
PcUdBU6CiuOgo8sbss5PQwjABl/LESHIXm1j0z3v0NgpwX5cNzQ/MPxn6ooTxFmaQZHHZIp8QPyS
7EdlAc4Up1t3FPxNwSTZV4Zf+7c3+2g5x1uXbEc2ce/uUyUHlVS25pSO5nySO7ipBM835NVzHunm
/utrv0bAdWFIWFwOiHEF1UygfMYSnS9MN6IhXG6QgSo/Y5WihQ2xWb+b3oaP8Ve6YukvdgHHD2fR
QhUHNh0bwe034GekfhaKkL65H+72992nc/MYrKrmy0IRVsADli88QYGL2bh4bhNKpQvnLKIvGsFe
E3LA6hLqbFZO1c/D7ulms/nAPwLnF2iWGYTv+eLJvpwWMsIbCvVydN+Of3+40CpHKBf2+beiYMqC
aQyP6Y8t/nf29fPhOMTJyeFAoTbuN9/3G3t/D+Xw9bK5fi4vDAOGCjp0nXEWsUZakTOjWdVqql90
oF+kDYXSi340Ft2stUj+PIhxawJoMfSEAiQJiQneXotDkSXZhMVn2gy6FpN2yMotW9ph4NVJyP6B
WQg+ARdh1IqVZVUE+sWE7Pcve/v47nqvuD6vzsoWSyxyuJjOiSROfYp5IPlWCEn74xHbBt30LzYG
zcYSPHuQJIMI/fwMRYVVxE00MwG2/XZ0fxMPx4FuVnTtJVoBDsCpHG4iUp8VYVJAzvH9/ePp6SmA
m/IExcOclRl/xt8g2jk4dPP4XdLH78eBsF/fE5lIyH5beXf7KXTllxa1BSiYMKGQZR7xsUZvIsg6
JZwUdl22tzDJsJEwlJsNDOX1Zb7Mn/5M/48wZopOXNbBgBXUKiYM5h+G/wFWHlPdMAN9XdSFCWBX
DTjeJjDff4wNF4yKSItMrQWmU+Z1MG9jy649u//MBfhxB9ZkLq/liUz5fHqBlYxdU7WQiRpzgm/A
vcP3F8w2gQf623v17g53h4OzsomXKV5uspxh7apeDsUEgqEBC+K6T94verOmVBbv++mScorWCCS5
rCM2PftoEAva887DSX1eOyaXr2LcdDgLpUdpLaHjFILebHfrIbJZOR0X8czP6dDhoqNAA0U8fPee
Ehe5kEx/79TeIG+gIHdsF8a/dD5/VCXdsDuwUvS6fP1PxHLXP1H8LJsliGXnIyFvHX17AWghzMFE
W5vFL/AI3QcCS8m8jhZeB/Fegfj6E1OlBAElfmH9VwzTD1jZhRY4GRhnmEywEM/AdPj7tuAQ2cef
b7g47PIwiwpTyS4r+4bv+Djg95/L9ON8Y7VwjVfuMLsvV0bFV0ELlV914tmo2MgwoL+tNxsFGwsL
ApwfS7o2AoUdaX4EABlACRYgL+DHcOtSFFaqqTX6O5ngnziFhSosCnnF7G/ojqlJ+95dc2p+8lZn
gtFTqgFnw0Jsi1pKhdOUbZwLcWgqMEgFuQ1IQDKa0Z78xp9mMuJ7wLwpB2MgGIp3uKMP2wdv6zgY
0vf3/Rc8rq0L3YMgZ49Y6P7lZX+/6ch3gFj8a9V/vcg1yvADAL8DEFq49yg/Old8laBrcSeICVjE
yPzmfzdE2cwf6UewLbbxQ0lqL3ma7OFjjfHi0qCgW8ICQTjKDtBHjwTguWAhRbP8iC5VZr1uYU+f
nphJwRo8TgRe1WZtXy4dK/hUcDUhDuAkgCbhBPqh2qJjVBaI7s2f0SbduvPmt+IJu/Iloh+g2qA6
wTMGBUbVmt/OlPjZkWDuHIw0vC0AKcJJOZ/roIe6oPcGRD/L3ltvJy/pdhg8yUu2uddsqhWdcBEX
ypw87ghWudaJcgl5vSs9Sm/9m0wfEuo3tnx3GA7ywbBFz1i58v+LUBTHo82CZVC4pFatdkI8BBCa
ptQI7Pfofj70m88GBCbf+R4a0MU7y3O15mDyMfDfc/0jlvMWIt+KQAMFsZZMp4f77FukQJymkbgf
fr1OdrZ9RjXLai090x4XO4pNReIKgB3oPj7f0U7EnZnZZGeLVDvtU/YmzzxW3639dBenZLoNscZI
HpH4WdzrznXtehF0/sz5RDrnrVRWM1cqULfJpJEZBRAvMDiAp/IdwZNf13CHfzqMLueK5wHEujLy
2NzpLbII1SbAJSLxofquXmSos3SvbyVvfCjexh2gtGgF+kGypiIWBcOxxcVBAIHsMye4Sfy+KwUI
zjIH9RAO2mgqL99rDykZDpNrutb9sBm92FnNfrGzyk/5VDKnFQXD92VfZduLuRF5V7rqXUtIcGgC
WycmeW42uXevbLW7tb396bM9Ew2YD1Bsa+B0RNIJgFvnJ6sHuRBw0TPkdEYkOIONdasQ9A7Zvgvs
QzfaJ067z+5VGiBVC1zzl7vBA6g8tFdOsrvmFmdg7zvqzc3s5bTYyiSwn9OVmEtm0+fH+HPLEaei
7P2ijHpumlQpOvAo2vrLSAwHDKWOcvNewgdC9Z/XHqJdT7NtSOIb7T59sLaZDTXgCU+Fo21XLsOF
qwEGASh2VHSz8ntEgecLZqF/QCxKFY/XriGTqCGy49ul0wTeJBMBazh/rUi8UOecRO50BBbqr1JQ
ktBacKMXAbWHtKL5PjhUuA7qp/Z/yEsz48St+NkkOW+mBT0NarEhstvlwrHMIPC3RUcqvkUZGLKI
lNnojvKuT/QyKlJBDAzjbClYWg07fr60iqDPfT7qIe3t6iYgBjF3xm32ABwCOrjxt26j5ACZ6eSQ
33wrzkBuUioS8yYjfw0k+Lg+mMsMDDcYzqjhmb7R2gLU1BPygRrrc1MnAmTJA4jPPlrHd4GDUtEC
LwMy0Qvi/+MKIk4+t+voGJCrZsZiTMhFZqS5qV3ZSZ+AIvPQbqTN7D0Db8BNCVhW7PYGYF27bpNT
a6XA8VIpYhgmIIfwGo6cx0VfQR3A6YxaJKLaz0YjPWrEt9E+cMxt+DHfiLeaF9AsdBxrK61dNLbb
3Bk8k3xxGlA/UfWQ3DgoEunf1O/Om28bgnIZ7Si8V4cmwi1fU4iXfhvcNUkCFA2S3KC05Q+hOPV6
LICxjMYHxY63mTM4loOtF+BIK178HTwZx96kADmyx8+Odi25fvAWbsH5ALiDF1l6pvhoMmahnyts
5ohIB/O7Pbx9me60G+1gP+7Vb9lRCWqv8n3ypAJqiYq7mxbPiT4BWvfaiC7ME5aEObHo5MO9NERu
RGk6l0nXw88KFTo4aIsXUqji4a+ZmHYLukgyuTF5SZ7giQT0SwRh6soILtwfNgCGlQvgOhzBn2j5
JBukmqOQGBoG0Ee4gkwHqLfB3UBWfY9LvXcuiJtppcZpKoN1k2qP6cEA3QKpUlLuo21GX+VP2TUt
4q9Yt8uUDDc5zqAkWQ6wYR0y8QDxJO5Eqv7qsJ6/zduI1sjoZR/5msil9QSQDVpb4OUwJ+tc0Rpt
JZS9CFdZfx9v0eRS4VkJ9r7fBJ5h4f1zdpzBnnCqMnvtMC3oVUnREJ2gKYptps6ZFlOvRyky25Qm
m7gj42PuWhQFd04DqFMq4FnY+j3rdD4G7jiTZr/25rm43Cfy+bhBjKNSUUfIB5PTvbHVa5hT055p
4Q3OdmaVfxJ9vH6lF5To2Zz52pNo7OMuVFloUhDU1JNkZ7yBbfgjodXniMnboTM6/mt5XPMsL/th
cGeBWARnBe1nGtTZ+U63kYyekznAe9FB+ard+S3bqVvlWMOkOahDyUm3uT7XBf15JpFf37htcIlQ
DUfFiarvxWa049vpGDz0m5Rkx5FCe9P8XnSjZzA+GbtVypSLDMP5jPm1zmPJFyMd8sOtcGs9Boh9
q5fYTg7m0xQ488ZISE6rJ/lmFla01GVIyolm2uVETY1SmCS+wqbu9Qcx3iBWo9HvySIdWtdvB3vc
yXtEEbbydH3NfyAhzk0lYGwRGBp4PgfdBX+fU7/TBTmtE6p60asK24Q5HoqjglBpLzhgjtlah9FW
obRR/mHPxH96A6DxdtxFT/5b9aWunIGFO4bxMJhgRjYNn51TacDCmTUtRd2cf68+SG6xC5zeQlWF
7MJfcBO7HAhdixIuXytVGV45HkWRD8MjxU9S+mT1ayATSr2VJ1R5BGj25Gko7VB/FZ51AzTw+KU5
AKZvxUm7THQzmTJAjJAQQCnHz/U7kRn7oSE1Y5VAmfS2+DxGpCcqCltMggN+MG9FaFFh37p4oV87
bJdRAUQDyY5RczB6E84/LPJEBSAx1hi5FRJtAkf+5R861/LQSv+ALvu762fsolYEr/5g9AJyK15p
saumfH64FTUd6yERmC8MXeLWb+32FvxKJtW9+E63DRoiTH5rdzqxvPI7pyW1nkHlgwqjaK3S7TIh
gbGg7QZ5Twb4e4HF1sSN0kjxz1hkin5QLSD5BjXqYL64jT6uT/zyjYETxqnQogaWfZFBWIgy9E39
le0SalD1U7RjZ/TW4IwXjxR8bjieSH3ghZG7O6pYVYEvQInI9zU80HT7EdHgiJ6sDGGQfOe7zRZQ
kuZNcLvWXHPpFbBV/SOZO1FWPYeBr4cJrVMXmP3fwUH8rF9iz1iJKX76+jl1dSaIW9HcSiK/DiEI
oBPWY/Hizh5yaPCvVaJ/ZUftAbEFrW8Akqjf1M9rVOcL1hjzRCkYaz8D9SaPeNkYQi2rJTb0WDy0
t+adWiLjUVHFpxYNaPxe3E37Yasjj/e6cpTYCl5M/EQyd4c0KyyskB2l9s3UyK0wE8nTbcUgxSeY
OSa3JpHd7KOP2OtzuhpQsX/9mnSmUU6UVSSAmi7EawGtXlDwGGxuJaD8vQx2uRO8yF11tJYUFOoJ
EC/AxUTinTtOvZIC56qFbtTvs78Qz9/MGwGVf52LtsaOln+t4WwuGoBTgdyxSlLNDOQMAgcqgb7y
bt7c9Xt0TdwpHpKy4mFVBV/GRZgXgNtVREV4eRE5gXGaaXqfwez69/Etqv6hhvodaMZkR/nyH1bO
Dgs9+N3TAc3Lqg5AYcDr+0kv1FGOoe87CjaCMKPdTe4CDtCpbP2224IM9zt66h7NNRN3GRLJMG9/
5HKT7GcjFMoIcnOUn920d3jRGHcx+RIPMnJAEvT86iPR0jU5Ecm3yfiD3yahhXVNt/NB2St2Ra0b
i5ZOtG0+xU+ZGIdpo+HWPswrVm7JczmdLY8NETeD2oCuIaHJi3VQ70fbcn34y8Ovdu+76a5/mMia
TLaAlxsLFgKLFVTJvMKXOj0atbRL6Pw23FQ0OSR3806h0ZryYYbjQg5zFFCHwxi9uNi2j41EC2PI
aZDdnh+RynejXfmal06AlrT9tK0e42ewH8Fj214/u1wBMo4rTOhPdZehoMjiAoIr8y15ztsRvgod
vOghtTUXaAob/cUFORHtj/pb5IY4VKbbHJ4n0mzo9QEseeZnA+DmPmqRWegBBjDaRxQgf0b7evs7
Oejb+EZB0lbPyW4NAGxVJqf/FDkaW70aoP+OYU/wRGXdxq7uRff5q3ZEXlHw0EYuORFqNVdmy16D
+J02GN4wSBEY0S53ZVU90BqBzbYyWL7S0e3sIPzWdsNTt19NmSxZFaTBoXiBF464nnuaSkaEmFM1
w1/Z1T0FKrctf9Um7eHxBi2RYrt2V6a3pAkNA/xO8EbB3cU7+kNdSpNsKAl9SC2i3SL//qshbb4R
98p9ZteO/ADhm7Vruug2oL4dpV/AwwEFFbequZqEc1Qw83JvuapXPMwbhiW6bZ3DZBvwiskBODlo
TV5zlxbmaygozWMvujp8Qi5bU/4XZ9fVG7nOLH+RAOXwqjjSZI/zi+CwVs5Zv/4WDXxYD0ew7lkc
YF8O4B6KzWazu7pq7LOEjaUEBaLOSD/LXXQ3efcMumLjRrJrVKcUD8/bI6/nh8Bmtmfy6ljLXb6t
XDsVSkVoKEOcDzkTZt7gdD+yBxkEC+zYy6SSADd2X3kU6M3K8l8bZ7IwjKY/7nlPsCUL8XLWnzK4
Qe8FZov2FRPrIE57863ACPeTs0ZwufAcAPUz8XZoncngMqHSKiiLMGAUYBBeHkveCh6Ed/ZlMnl5
LwZ4B6543224BkBdRaMCgqwoRdLNdSVjptovZFKuax67NxC8vwtm+FlgDhFo+Rqw6E+w0D+1e3W7
pom30AiDpBZhDgWtIH6FTEL8jz1ACVSrMCKVGFtsAmp2aAc4k1e7DerxmsE8RAbqojtwix+Y11ov
rNKJd6iRY5DSClaCzM1ABdYOgCJoFTFQAQ09GsnBNaTS4uO3CMfXyBCeG+uC0pbTWfcfBNoR3X1k
jYXiPanZgjxKNKNdqadecQns2RIs5ZQ7qrWyN7cn5edvAkrz+vuwExcMA6n9DFDU0QcLDDpW+56y
+mkySyC1I3yJLbNZC7j8bY6EcibhPAX5EmDFtKTkWGHGrdCi1KifkzfRqHPAsfpHDJHawU446NVg
iHr45nX4Vo0HvbevL/Z1tf5BwsD1AcWPUKAmBPcE6SQdJiYwUKljF6cGB4URDG47qse+oXydPBZO
us1DY/bGr7GxeX3lq98m+hjPJN1jBGXUsmlIbJwLkaK2aF0XB26bOVDRMlkGkDQJM+sY55ljfVwZ
jVwoMl6bpO9WTunAIwKTvJO70d197mI0nXsiU0XlF/baCQ/cmXsVMFFUY/jo8/cVL5vXyIQT4UW7
0Tusc7US03lAf+DIhkZwR+gh8aEPmjUfIiNyg3vNARnWYJLKrn8o3H+oouMD/PgFVDRWGDZjxhiC
0KPN2dIlvA8hg2GKXuWU2yoGSsNQPCN4YZ9rXVu/gW/vfDA64lGHW1YA0kgh5/BHHIpC0A/yNdbP
bPx98cY0+ngn1hZEdk0J89B6tlrHvk1eYRFYKhZKPnC076bZD4sZN81Dw2HD2bN85lwkVPy5+ZMB
o7CRL61iMg8+8G4GyGTN1aiydLBwtJA0E0EfQNeuVxtm5AuIUorEOX+Gwx3D3gYviBm0JjbaZGMI
RxjF++oDenHNGoR48MokLHJUwiGWkzCHAllztlXs/hk6bzoL1YpYn0653pwkR7505hvGu9fS5aX9
xWSkTO44rJeGU+ZSFKhFiP4XtJmsURcC3Ue9fnY6O/lEZSJZ3d41g1TgliEtF7A5DMa77it3fa/f
toEOSff5i4Vahr5W6uKXDCqYMkPRHInrDYxfLLSu1ioefUzwb9nKRdMjqK/ocqifdvrT02zogNZb
sr5Zn8Zcuix+mqa2Nc4GcLyOMC0cu8xs7hiDOaDv5QR78pav3NKw9NEKLoOZP4i7AIiS36PXQiKL
NPLv2mlZ71wFSfbMcKmhvnKX4FA8ciYu6Pjyh3ltTtzZg165Xu/XGusLhU24MBE7FYBnIc3c62NU
BIMf5D5ax6ijVhip+mKOEVrZpZ1veTx3d4o1wPpsyYfQW0XtkD9OX45gYYbOHuhC8ASmPjo3FI1a
NUFmYJqp13SseZfsIaCQuIkZO12g//6Nl24I5KKYNpJBUw6pMypTy+S07lHJhbyZMduoJBiBF/yp
N+FTcC7f4drCnVrq/CeP2IG4BehU7iZPv/+GhVoGngwipikx6wSZT5pBQYgkcJqo+A2Tx/4RXyrS
4MW0mpHcS0a3BVOFBUXKtaHqJe9CUojyAiTeyCwj9VoJY6bNGR6QodGeLP7Nf+WtGRlhVtjBn/wA
VOZRQ63Vjc9rQeS2aiRqaH3hVkKUhrAEtcW1H8xCRRq76Emwk14ruuwGO1C2qyubu7BECb1zWUai
hY4TijbXntymOVelbYWEZ9KlezT7TPYx8/ydsgclJir1++wzN7Jt6q0mmrduDMtIOghiD29uuuLI
+RDkEms0kmOXf/XfMKS4A07yoqGZ55vFc4+DuxkGIP+97Cgewj+rcfP2I0OUFkUk8MNrKDDclOaY
DC8wETd/dWjOLAaHHzQAlAbnM91L5h7yP6GpOE/cRg9cMJ5jGLJENzI3VDT4Md++Wim8vZqRdyoo
ciD1ROJJMwiXEGXVxAJXc9zBAkLJptiBo7bc+puARyMKRcLcQZBbO1q3KS8yfbTVNdLlRFuM8oAo
K4GUAd2NwZ+7Rzi3JUDCz2Td2StsSHmy981m5TDfJgNEWRsClwCwAwRJw8n7Yaggu+WnxuSgqZ3q
vFHcKdv06J8AzfrKAz2JdB6wEcZcgzwv3JXENOHqwGADWKGoxYpC0vpJgsDNXaSL6IkWY8Xv4vld
OvQoeBuJiznxbjNlOjJfwQBzmDOsxdNvgPN1/L7+DVS+G7MReJM0/AbpQwAGyMd1TTqtEa+zodW9
y2tV7wU/v1ozucR/5JthlIZ9HOK+CN1uX2CaxvR3EHdDsuDlOndmnOmpAz7mUbhvX1Z2+jY/uF4q
FUAZ6OOlIo+l1s+g2HMj1eyfMGYMDiay0UZ7l9hrzrVwjAAsZ4l0B1qq6N1fr7aFmHY9RXDnGmQN
vlu+z5hIq3QICujBUTLKPXs3MphQW1npwim6Mks24cdHjhkhxgysChiSg/x2M9qBrtfb0eieq0u1
XW073uZ8gAX8XSUdtjmmGueKR5LZ6IEDHB3Wh7bNAecm1jPHx338DE0IM7y7CF5tpLFJ6OLjtctj
ybN+/gryK38suhi7svVDfOsZdRM92UMS1AgvmvWHd0E2hAGYstK77XZcc6vljw0InUweURrdjoOm
gJrUEFPGwElvSpvukBnMW4YXm6+TculqCrR4ZIn+7/8MUvdxh4FRvuFIjHS41Pad8T44A8A/GxwG
X/4FRofdBc0JeS2xGJGgfLgDK2ww+QiQnTF+tNjHTFdsOLHOXyLgusrzaKxpWC10HK9tUg6s5qB8
lwMc1dEWv5LtYAFI5hS79FC5gCLYkrt24ZFvRofBn4ukvmkqtbWs9DDIOsFd9hDtEne0SoO9+/1k
Lvro32/5nd3+8FGpjEJ5qGGmtxW7i/XGlrCcfsUl16xQ90qchxMnVOTrfcxmcPZ3fIHrS3B/X8vK
J/u+3X6sBS1hv00HWIl3vgOil6fGhIqevRZdForQV77w3QP7YafjxDaIR9gRzxyCWbutLbCGPwP5
c/59QQte953gAoyNKjwglNQF4XNaW4a9ioYhh1eUWhrZlwaQaiOQqRzlldnLl8QsNr9bXcgCYJUQ
oiENUFEUoHaL1J3DqPLRVLLye5SejcyOUXzTdqnbyMDl5xshf1Sc0jgPuobqtLZbfcTdbiVm7rFk
TYLavIJx3OvQyTa8BlGdDEmAnt0lj1yvB1bMGUgE9MiLHB8MIQIAHPveCuzsAoLF3z/BwoPq2j75
fT+2uIJgbaMJQOp23mxzZmqLL9xhsnk9fVD3n4rz9rli8DZmXxmkz2HHzjW47mDQf5U4fQCh9mO/
5XTNkvYdCn9f6KusrfE2zySy7Xgqs2g0EHTM9RpjdmJqacQ21yZziU/Vob/EiinvwK3T67OjvXJG
Yla+IUirUWehjA6OEWwvFNBR2kQ9/dp2n1VVGLQdyoqXHon77rkwlBmgURH0B4d+G4EWSUJBqjK7
U/YeWipcELUhYe0T3HYR8DPI8wacx9D6VKnqpjD4Y6G2eEhqvi11Or+fjPfMwHuSP2m5KZwrN9qh
rOquRd2FCgkqjLi+kIJpoD2k2zu9JtXhUKKo26FDr2y0yx8M3nzgE9RIxwA+c9jNsNU25fOgmWs3
y5Jzg2oHTIsgC4MgOB2/4ipTOUbDx4/etHsoEMj6vJNNPDUDVGaQJfWYtFHtNXTd7VwuqclgKBi1
RvJmp83K3RiAVxJFTrU3J0vchybvCma+nezUJLBs1QwBHNWLHAKOZu6Yb56hWivT9guY9OsfQWX7
kVJKtchO5HGFhyRO1ru29c1mH2EqWdurevWZ/NnxenIsTXXlqv1e4PWVfm2b9raqVsH7CttwOLAD
iq+vaK++fEieekRqqMtnTLe9Zufivj3M73IEZniDs/y3lUhz++i4/hVUaIXiSg5VEfwKQMJeKmj2
jXr5nj3s+kfmS92Id22Cjt3vNvmFUIPRXczL47ghT/wGUPwIp0IUQT11ZlFGgYrIsYKAt9OCKk45
3seK/sHq4Zd8/1TrjGbUFngvTTRYgZLr4IPyodvGa/DtBVgiKsHwfODVOCAvFSq8y62kJKEvZnjU
DyD01Med6lqJkziYOQKrCsY/GfjDoM+d/sA4q3Mgt1sA8yiR4kBA2Qnh5zr6iVE/yRkn48hL22Qw
gWCze308R/v53KZ6xdhv/Oro9gKql1S/0dpAUXQBCzmXUtFKlQTOAL3ROw9d3DbWoVyEh24HSOYR
LHkAUJcbAWR09YQ2c2YA/QpRdeSDq3Pktwnh9Y/hr79AMkPiM23wYxB1geCLe7wSAkS69hTb2H/2
WbkDFha0fJFxWLlqF9Kba9vUvdepecQlOWz3z8nX5JlcYFW6eOpePtTP2RnxSGs3w05W9PisOAV5
jK8+h29f4dc/gYpCHaaPyprsRWFpF+G5x/SAsJccDJcbo8Xsz/y5XGMKuEUwooYFxAR02lCmRmXv
+ot3ABANQV2gtNM6Exk1bPYIvcemsZLTuGZsYX2AaUD5BR6Oe56+3n0f9EF5oUAq8NA44ZMIrscd
3+ns5ZQ8h1YQb5A7N2uX+YJPXRmlwivPhFmuZjAKIi0n2HC6CpHQTfNSPil7fsMfJdBwg4Eh23Kk
ZPt7hFu4V9BvQDxRybwTDzDW9edVtHks/UzNMHjhO9U+dlUvgFz4O38KjPGcP0am5EYvyVN0iZ21
OtKSR2PAC+pqaJdyAMtTD+IRU5tDU1a4OI38HtzamMSROLNLUTprYgzRkhnWZBc4KgjsUgth/il3
VnOp2wwWlzpaLsA2AgqMecrrL9C3dZq3DH5EZaWhFZ+yB3XHujx0hjwyqcBBmuYfUthrm/Rdht5E
wUiwWe+UCygEyYSXdCdikj4Dqyeef4Z6VLzcYP970fDaMLXdYAiPtDGsUe4+p6feJB22F2nLo0Kr
uoqF8Sdbe+Qe+71vSOaKpy0cZIVFDFdRLwOIlB5EwagyoSCBAK7/wHrlRSbmeLtSMQE0rXn1oi3c
U6CzRYMLSPrrPY2yfgK9yIRSJDTn0JNm3rTeBOgIdf7VdS3EDBTY/9qi/IeZkxiE5bAF9HF2yPbq
Z2gTDDlv80cD3YY9+86uCOwtvK9JUf+vTergcEU18QMHm4UVortT4GYMTULLJezDQ6t76mp1e22V
lMcyLEcmBNEGVHDvfrCPSYA20uQCCWtqYPjkjNTr3LVm0sJs4NU6aaHhIusluR2xTugKNRZaZlCr
MMRLvo3Nk3JuQPX4u5PejqlJYDAhkxcY8UdMot83TSrOMa9FBTJsyWYO76OZvTV6jQ531ejO9FE/
3ZGzmW93yRE0H48X5j70yldwmTq//5LbLcYvAYAUbHZATJGGyrULJ32pVWWdAn28YVpHPbOgJuZf
WkmXTREcLr2TfKwkGLdjRDCJqglWT3g7gee8NtlqQzKqI0To52O4G+3ehdiEwb0WO/ED5MdroYik
SlevCsoadW5AMOvDg2GttZFTbwA7drhtvZ0PGGcekd2tfM8bBybmNJlkkqBJAzToenEKHlAdm1WF
IXAgCGhBADTr3xgwGaK5u96bjTc8LNc6vrcPZphFOQrXG17quF2obfSlmvfrcUDxyY2P6v5e/uRd
jPt5LApgmMFrTANniolW/PgW2f1tFoAkdOPIi1m8Xu2UB0pYlz2854gOcG8GhJdCvUcukzjKvtjV
j/Km2mruGhPILTUAZZjyIalkhrzMOviq8zrC8HzMdwPc1xYuhZ78KXcVIhWaci0Sm1ivnhjP6gAZ
fpsACJbc1Xyd3Ge0kxFthv99B8rJZOgFBayMn9M2lrRRLsB6bmVwofCXsjAbe7QwcbmpdtExeTKg
KrbicwvWQZuNBjxa8OCOFamMPQ6VQM6gOm/ID+qrsiMUyY3hn7RIxw2BJpI5ezynM3vVxiDZiu0F
f7+yTXlAFddT1VWwDQbxr+yx3qUnYQs0mopla6UxG0Kllw/s04pZ8mepDw5uIhmYEjgeaqDUMYP4
FUq/JcwyWxmsN9xO2c5bzWL+NOYERQGd3a72nW9XCqgOQZSCkAmQA5m6mkJuiEalL0rSxbE7LzoU
h+IBe7tBWQqpbILxqm6j3K8slLx1rxdKrIJnmmN51IToFMMP25RLIVxolHhpoUH3km9R2t5jTs2E
EtLn79ZuH/4oQP20RoWRpB0bkCBV6KNMm8wCodcj4TtSDr1XbxJXewDZl9VbLcbkBKe+i8xytbJM
TsrNesk4A5GKx4gX9faX46KIxKwtUegFFTup98huta83AXCOLsx68ahzL7G7ur23hwjPElR5scHo
/kKRGz/sRw2mT9Fk6BHMjOksgQP+DE6TwpNj4P0yN39Cm9TLnclMXB/Q7bX4cQuSIthxpJEYOkW5
GViha+N5yWZsmmTQyzsWEeYKRjdxplP1LNryRdbfyi8UuqzCArrdwVzSWmPouyNIfXS0ILF4sFBA
B5juiKZs2uSiANfuPMIUMJ2RsuuJCK0jIEdY199MZm7FD+rTf0fgYeE/LKtU6JoTbQ4CYlk6Zof0
2NqAH1qn3B5bfcZYBTlUzXu/rytdWnuRLWw4HqQ80MMYWweIhdrwNGP6hoeqM7T8ICCOFnj+Jlgd
ipur9SwSjKjPi3RHxeAK0H5gAiC/5IdrJZEsp0XIlYa4n7zgbjpESPEYN3AzWOvWHiW3oRHKDn+t
0cmsUkCvKWTY0kh3IaYeyl1oR3u8Ne3AmR3JqVff1wsJHSyCORhzT2jJYhD9en0qMysDVCbJ0ZnN
6ZBiWvmztibbfwpfGXuVfJ/8OfpzqqBSwCIhFgHs2bW5oI1Tfki7Emo5FofBT7zhowf2JPnk8b4r
1zhibuvSEvDtQA7icgUohKftQbu6ySFZAx+1hQ1oZy3RgJzUlnkA69PwgrkGg7+HWNq+dHwrqfXk
PftKVn1oYVd//ogbnFUtj1knIy6OAWqPkcUCVLbJMfEERg2RN6ojcz+CTqQ1V26EBd8leQW0MlmV
FKipixYjOFWazLCroNu2GTKMmb3yJ+SYJ+5QmfET60KOgAy1YF4RU255pVfbVazd2o+gsr3QL3Iu
7rADrc3tOAjFAanMW8NXZkACSnYJ0sBHlzl/ZO1z8N54jysfgVx7lMf9/AjfVMA/DvAkKCUU42A/
3kHtx+HuIozUjCc10Wv061GZzFEEfeJt/y5+kp9Yfdjwh87QzAfBycxs1RcWDgAyPZSpAbcHKJ4e
NMzkvMnGbEK7+655bKBHAuGoXXVi0Aw+iYdm9VG+cCdf2aOCNG7NXB0K2GM26nmy2H3kCYWZPpUY
reLc2Im95CQZa/hZYSHhQi8MwhegwQPjBg1jnae4l4QOyDOQf4lgbuHAd4VEy/rgTFTN7O4cWIKn
gFYEBR5Vj73YRaZvZRtI6brjdrJyB5Ks1oXfVZcck1+/+8TCwxm/6e+vU6iDUWazImcVfp18rkOL
2/KAvPQG5NgLe7Lzg2+x5tfvJpeyhCuTJEb8cENRKuSyGWBSuTxH1uyCz/aVN8LjjjPIiL+vZ6Eu
7iJbQNf/d9Orq6VOoDRrdVPxMN19Kffzc398RxrmQJvFO2XOaCRrPGcLD1p8XqiUEWYuzPjdDNVx
BHMoJlhrYIb3gIjHoZ5+TVZlHTF3/zSYwYVDncaFmiBkeFYK9N8T4NSBx/gk2v641NB+p6OtovlB
WMsdCvRWCgAJyISsb5zDrucBHZfs50HnbOUY6dqB0Run6wE0LoyX0BLA0arq45azwDB8UM2h0Dft
84RN6R9nx9fPpenvQ2slQN2W1wH2Jio5KkemclFaufaMJA4iQG7we5NHlJFms37H/AQeX386JwEX
pxvupBNgAla3kQ//vQoK48C4gy6WTIMif7w2LiQxU2cScO6YgXqFoub4PsqmVNu4+nNdOP3uibfF
fFjD9C8IvgktDFr019YUWc7DOOjRC6px2hWCzlT0/uW5cAhvivxZOIqCGTSwKjG72fCkz2mzNsW/
kDnKCqRnSOYIpB1NjSD2Y84HPeTW6+cM5Y4Qr7LY8+8mDAdZK6sl345yRBVoAJAOgtAKHC1U6hil
SdBFtY/JBUM0+ssggpJXnyDQ9hhtW1ewMxSU8jsNdPdojJ40V3O6HHNusg413wYAoN9/zlIY+Plz
6IEZufCTvGa0zMh3qiOjmxJYyd7foLYQbgUvuqwCQRbSniuDVGoZDFNVFjHWH4H9F3xxmDU7txsF
psZHH6wYpfO5ssSbPo2E3PnvF5epuD4PmS/0CSwORgtFSx1MCV5snzCpi0YJ7yTm7/aWgvqVPepy
DbthULMK9lqz3Qm7uTc0PUHPPT+KBvtWgP0V6ozmAVscoqwDX/uH0H71A6gDlYd1ITfF9w9o9g1v
w8dk+yPwnnCp+orOQosazF3/ddVIJjUEKxIu8CyiKTiiuIOUbYKMajI4s35C6+TuHScZw/t4EIWI
picPMxunDmJza73I2whCRABxlhTMBGmIWVS84jRMrQ5KW8OJ+VfC3BlZHy8x5vMjC1x5NmgT9ByR
8mGA8tj5vyuCwDooVTG6grI//qFKLKLKhBI/dLXR4PoC+dAB9Dwwi9ZjsO8N4VHAWcbQbna/SVaH
/W5fauh9oY6EKSgMYpGRnevgGQzyyAhFUxv8HtRlYBVW3cR4Kp4LN7HXYteyMYIiAQ0dRrFpQNMo
+J0YtfjODOqh80YzSKaQubOFftJmNTTdvBHI0n5Yo9w4TJVgljUsrbJkL/AYPTymZhTp8vFF3Obx
yrG9BblS5ignwsRLxXFo6uLNW5slEApQmFBSjPygYmT8flhu21OULfl612QuBlCxg63B66z3cZs4
mAt4Jthxxh6Pq9WgmzuHMkd5KCd24LAiS2ufO2t6U7Y9yJwAOxNB7BFcWqd+OK+eyZtOKmWTKq6i
+qQOXAGb6jnbhCbphU1GuINgjpCBrqAFRefoIL9i7dxZS55uIj6xLYLimPS/IMZBReABk2TNVMM2
96F9Jm+2v+fRdOzsEeVrr3BXt/PmNUnZozxVijo2Kcl2insGwKIBqQrhQavA346aF6HHbI10rxq5
87sf3aQtlF3KZdth0jKmgl1wjtlqrL/fSQ77/5g/WF4fSd4xJQWFBsp/UkgehZzWI8J5vNP9yfZg
BQGaLQPBUW31b5H7FnrdFlNSvy/vNjn5Xt9fu5QPabkgxGKMURXCPSETVUZ/V7/XFgfQUJ7qD+e1
uXRhMeagF8DJoKyC+1A72c/AsOYRYjnJzrRdYx05dzKOd88+VAPIXI1y4N199PBH1qcXMCDoge2E
2wjsm9r9w2otlYSBq1wR64fUMsETAVkk0aKUTBFzRZKLNWjIMegabWbkpaIunTHKXQxoAVY7FkQ1
86lj1wLU0unFdAvmxMAMgEIg5VmhiBZQM7E12tm9uilPyAoNSz6iScGuZCuLa/xhifz/H0/giIUm
RjbCUmX1UFvHWyvXVlZzm5GR74iUCMB6Qvj2jRT8YSNRM7HxFRnx72OEBiaeGI4CcIfsqjswe85o
f4T6YdALMD4oLr+SYi9bR4IgISZhOpsu30LrKqu6Ebs4eXxm9oJR4gFncA48+G5wwKsh6SFjwbwV
ErZzDaPF5ups1m0jiHwDQK8BwOQxKEZzHHV5FHJJgSFeed+8qXdBBuB7hArH9KHYGN5+E2ZdeK2t
4J4FVq38iGytX9mGpVsPCpjQRidORXQ+r7e65APUJbuoMTLU5+3yiMFeW9qzny06UCXok3jtH+70
K4uUcyn81GlNDovfr35QjA4nDVjQFjRs9Vr34XYojCj8/lge9bLLylEG8UIIFXZHPodmZ8Umk4Js
/DI5yudKZFw4n2DL4oDlRSUbX5S64easSdkaao244bAeiKtkOnx5xIidvJ9fVowtBEU8VQEfhim0
8Wh4xxjJVRmA8xiPJe3IWjPoAsFYCEGet1iPHRzdFXskrFNh78oedd0kvpjPAp8BsgNg9Fl0CLO4
jRkFlKfMTtNbSziTi6fUi130Jd2vWCch/jfr1KUzBkMlzzmsd0ZBHhCH995m0XxXTfZSfNZG+GfF
4MItjoooGG/ANwXAAa3KwDN8NTN8AWXsPYDfgyc7knU8HdEPKDcQOXNS3cMocIdSxD8MMhIZ4h+2
qQMy17XCtxpsF+deRz/A8I+J01tfnaKvtUSXdvWnKWpXIXLPp0NYNmBOz3fhsd0we+a81vRdCnNY
EIRlWVQYMfJLWWmVlgfYuSJWZjDZtKCVQS8fTC9uvXkJ7eJZ2/P34d20jZHMJO/JtOK8tzxm31/0
7w+gokCdzd2oseQHABM7nWVgk1RnhMgT+wnwlV5boQ3oO/CpnAdKXFuBtlDojEdNfwRhv7XiWmS1
tC+jwKygpQASAZTZriNuUkfVHLE1wCtIXhB3UVHrDiECb0C4DMRNZHYgE2Sdtb1eeimCRvCvYeoQ
5QzEr5oRhjH9MrssLncWsCnCYYUDHJX/oG5BPvtfgzQDSx80MQTfYfA18JpK/5PrPPZ9Bo5yMlnU
O8DctPJtl0LwT4skjvxIKqSxyjqJg8V4xxrdH/8+3TKvoNk5CGv9yltQFrU46pSmMuYvpZZ8TTt0
gfr1cjNzNGChsLgEo9WQ0tjwT+Ld7yv8fs7feg8mpsCHh14p3cqX0CdsZQWurF1kT9kKT2CDwID5
CTOI+LasXRpPcGUjRT7ObliTe1lrEy5mDHBdlDdQLwVKh7rmQm1M2U7FwmUHRQAj/gyBqz5EJ8ZM
LUyfumswzsU7/KdBalO7WAXvPTojZAwTZdlBf3rh9eYybQqQvf/L5/2xOCodaiqkrLUPW4XF+paM
ubhEZ9GIBu3mE+FrIs2fk3/6KO8Cq8VLPUFfmv3vrUAAVpEVAnAFEQ1gDamTOvohBw2cGdmp4zvZ
12y32/cZ+aliAVd+CU6lIwZIK35f++1EHqxKEtlSMH8CQUGXrXJl9rlEqIEYLUBpY2X7wRnh0JKe
Q4ANk/ssat44s2uEH7fAGGIYrCpoAoGv9wbzJVTJ2PQ5ngIKb4zbyuPuGCOyZBcknvO5c3svg6DB
+MJ9roleLR1ioEhVDbyaLIsWGMmyfsSLsS4I/clEEvDRjqE1F2xSHGOxNfyNeAEkyQtFpFPd6iua
+BF1jAGG1sCvAkApvjflZyLeV9E0c3hFmwroK81j40SKpfOCVe59S0VYJsTIq+nwQh4FJDQqoqCx
RW2SfnSp8tiqfgqzwgXkfamtPAua6V8aezYmF5mb3UzmilctXHdQcABrIYRBieY7FSeLmWMTjUFC
yjrNHeHlwUQxbt5cFzf+Dq1ckzXZLV54K4Fy0ZuRsQJPBlY5wI+oqDHN6Opn7UjqP/MzcO7Ce4xK
3iHy2ifZbc/lnRzo3J9V2MxC4ojxJmAmFV4ikyjU7Q5F3kGZSgVVxL12GMCq/5Rsyk20r730gTMa
qHq5wcm3/D9at0neV4PzDWgBR+mneSpyCE3YsBox39vFAbM34GbM33EJAsjYbMJiLbEisf7ajQXo
gSCtwwuasI9RidU0cPOY9UKDZzSDvJzHvw2SK+HAe5qNPK9wGgGXUgycsKe4KMk0BgozawHku/F6
8zMAU9IAU2VRA6c+utyzassk+OMsplcrAzUEW3B6/BRwFW06QLJCkLknTo6AzUBFQ3JZcMGK+3/w
OeDsgZMldGT4LbR4tzjN/sCOamMEj/WHbHGYrjjKDtoufxQr38Tg4ea8aYWueeE+vjZKbXkkaaDE
JkbbjwlDgoo+b+pdhBurscHKe5g2Kwf6NnRd2aPJGruSJ0KBsPdYuirk1rMzo3MocO6eNDQM2z23
P/9u8fZIXRukgvSUFdArTWFQuQhPLUYmQHx8n6/LhNwmj9d2qMRmZOc27ibYid0aMOBdj3kJG6QL
9/Aiq3AnG90q1cq/X39+ZK9VFhdeKdf2qYgVyIEvNmQjB8tHVV48tHb8klmIWNsRclYk3VDgxawb
uYev8cQfeQinRe8+tnit5rpQH7v+LdT9VLB5LPgtfkvw2FmoLIODGxNR0E4D6Wr83jyXj4wTHy7h
fjBiZ437YyEhuLZO3RmaNElSQnZi8mTLd9RU14A04jBNScbi1Y/khTmrm9XKFHEkKoxgXBTJAN79
KEhqVDRjsnFi+BZhRH7NzRY0G8f6iTuUVuYWnxXy+rX27G2wBpst8iwO9xSalHSaN2l8xUiZRpLN
8VmBjlJmbVsk1aIxg6aS0E/4NrgQHhBO9anQay9fKYMufegfvwA9xOv8RxsqYUxm/AJmA5B5Ze0z
q33HVIOTgnK9+PDvm9PwVL+uDtIs3Buwi6a0AGQyirBUwJYUsatzBhuM3uwrNNKgNfQKnc3AvVTg
X91kibF6M97mIeRj/zVJhUkhmOch8bFU1uhdbhN0pnzqWyDtOYN5kUE5EHv8gTmxm1U+X+KttFuB
ygb/kZFUTOhef2ReKqdQaH1UH5xxxz8ARxibYI/Z4DpyUFwGEcGldobt43+OmljvX6vUCZ7Vfpzi
gGkwlZqHer+NvzD/i2ERnfv83dBCXYF82b+WqNOa53KTRCLWlwGWe2ifc9SwGavA0B1EYltnlWeU
xMHfvie1k7XqlwrXwx7k5Q4SnmeV9dxDEcD1L6z91mxWlUwWLoarBVJxQZTHqO8VGBQ+wBSQ7WfW
4Ae9e27ug3lVXG+h5w3eQzy/MKeANPKmoQ/8ITrRFTZuSs32uXH4F6QPe/UoAWW1snNLnqlgRhKJ
KsEq0L0s6JpV2pwFLVgHgzvh0psAlbe7+Blqu3eiaHVQD2zfQK20lkKs2aU8JsplIQkS2OU+Eit8
zM0Imss8SL0VQNoM/iC+oujKOmRM/l9WDDQ7GEAIK51GvXFDme/UKVVwx3rljvtsII2JEMQ+AF4W
/Nkx+/ktBQO0sMb1sZSkAeeIbcX0IPosNMo2j6uBBck1XOg42qFRAU53YE+QUvqobM3tNqsStgt9
WrgR8HMY0Ia+Nchbr6MOk0q9OFTQOO3e1M6qemv0wJspOKkXgbIcvSwQ4IBbW3hZ+cJLof2nXWpv
ubyOObkmdr3BUY7MHa63fdEZ7b61WqN9WRMAXXjDY6GETwRQbeAyaZy2UHODwnZRa2gfk6hrT+GF
u8v2CZHoG40BfKEM2ljstjBZRV9Z60IqTNj4MYwBThlMo1LfmI3DZqgrmG4UsPewnp8DxjZb0wm8
ZBv1ku6FUs+Oq8+MpbwBpGQApaOsjrEJKh4JRV4l0oxP3IKqE3Vk3b8E7ku419ZFaEgspWPtD1Mi
lSDEg6oF/owVlkCpoOB3kN6TP8V+OoIrfbJFWzolNvsavITrKKpFR/q7ypt9nQah6MgqyZgUqpwQ
lVAO+eblwTeK7fpeLsakH+aoVwbXz20KRUJ8VExHcZByM6I9ZJQM4Y6oTCu7dJ/9A+U+0Z9HFRct
cIw7okpxfUj5egSmmI9btPRBUQ1h5I2kj+a4HTgQk+IVL7120A8BwfJ5PK347lI+9NM09dooRy3N
IWrRIiuRPngrL1CFSoj0+BHTedoZUu9OABSZb+WrwXDhAkf0JRIeKH6hgEAdG44PB37kYHrykDL4
e85uQLSAm+6E9rvkiZv0HDu/L/cbsEw5MmxicgpytcBt0Jg8jRsTro9gs70nTeACM8slMr8AIpfI
Py0yQjJamY0uiCcf8D92oT5shdP6mAc5nL/9EMrPqgQQrCHFD5GOqfGYbNPw/0i7ruVIdWj7RVSB
CIJXQge32znOCzW2ZwgiZ/j6u/C955iWua0qn5oHT9kPC0lbW9IOa9mp4ZDGNaFXg0rN3W/o1Za2
9JA9qvtQxDy24rFOpoFb9XyomNXn8zRsIMwLooOXenC6Xexad8pd44U2RcjZOT/33+vmTZQnorgA
1Q4gSged96mVR2bBIKGVwNQusssjztvuJr6BkMYDbBzUXzbY+Dfth+Texnju/QBbwR6DiBGI6U2d
O456I5NJPKaNU1aQcmc7tBH8jSAMmV5Wu2yXmc4NuTfnaCtY8Hbj3Xn0z5Q/v9hzluTzIoc+W85T
p3QMgjFs8L7K7NCRL4wLA1vdGCGgOxNKs71+7DdX8cXrDVTiwEN8DwFyNzno23KTgWsRzOJCkqCV
wlzUJ3x9E+/SC7mvKtWokbi6fpG84EIFd2h+mzyjtQ58DfEz2Gu9Wybb+k15CFyU26Pj7fy0rN1N
PvkWZ/k2NNLzm5FVRaamFrTLwAGlXaggRw5ntrUOcRYwBd2oNsHd7zzmWkTjBJPbd2Pid5VhAvMt
ACXw5fAs34w38kvpvoIGBWWQ8LhueKEdMOs7IZPoyuFyAs7tgN5SY8vKujmgMfe55J4/OmwrQbCp
h6yKYkfg8DWFEaXVjTfzWv4zz9xuD8Bi4RcMsNJugnaabucXjCHjW79flg/aNZTSXONIEYEnwmzz
qsNdYnNOvhlx4x1VzLd6rWwmZNJx8X27M1DxabjKhXwjX1uOutXAFMGe7yHSav+ArgN+Z/kJ3N7v
sqbqDR+fQI6qAhNrvLvJHjaS87n1sk36UmzphQraiPO2tj7vEKeC8KUBmW7+xT902lgHHeYd9G0w
rRp+tbW7FxXcKBRxneIQQ6QAL38QivrOz44YCGMhBQHouWLw1N8qWdLHkTx8RlcUt9yNcH1vmPXD
e/ZU2H+QgXgYbRDNO8mTKcxdrp1v0ARD0wEEmywUKJ2CG11VsXICuDpzC1k20rbX6W/oBTj6LU73
CrxGnZO/VlDvnkXT94KpXzvglvCcyfdlFKXGMI8dFCTvwws7xugaLpwAKgkQLmK/Z5H69PrjPOyq
U6UQhJh5QeZiRi4mQSO1B4E/EiEVONZvO0Qq6XUGWtFiz3Y9aH5UpMh1Bg+HLmo01cQeOELCR01I
UvLd0YDZAEyyUE1QQaDJ53DbOieorEQqlcCjvWzk+wHCVTksznAthhLv/iVw2jfQoJ0f/+dBdnrQ
neJy3lWpI2aOBlaX2g/mRXI53dTedN1tbsElhd+1kMVo8WsKEnz7Qfdw53iutxJKHXWv8ppd/KQ4
qLTHGZhf5tin/bOQdGP+gnNfyNmlmedVW6jzF16H2/ABfHyQ6zPBd4UvOBQoCQQXwoVpkzuImYQg
putEp95nFor/AoR0cNGHkMlM0ne6MzQ2tkVPUPhIr6+NVxTebysXFBt2hWoopzkUuo0U+z533nEJ
tf9CR07eMFfaJPBPovLBFXvVkLj7+hbOXpMgQFGkgm9B/hlhfZRw/PllQZrA/4CbhG/C7Rc/Dbua
iTf1vSQOUKyUdZ98At/unRtdGSc6PgGJ4RSdQASi7Mb+rXLTN91WP0ZQohTPvjR3DiEPDz4UlLX0
r+rdO/qwN/k+cXqXuaKG488NcmaRLM6QtQkbi8n4KnKM7tDZ/AvkZOzCd98zO9qS6xxJzOce+epx
gyevaButXFJO54Qz0jSsc6ubl8XcvrWwwV14jxzydIvKqdcJnaXxLUI29JJe+1d0XiQRK/N3543K
ABVEe8jXU4Q2OBOdFIu1ZR+CKky61JrRVUf2gn6gx1hKfik+Jj5Be0ojTAd8D7ACFi+zmVJjdl3c
NVlnrVwWBipni2rnqzZTth0kb0HqRRxjQsEJvCkqf867rO8HBTDnFL2MZC1cJZeC0NpRyshcGWyp
dzpxq3SElxacRqsYM3sGwrj4J3PLOaTlZOUFxpUYwaEkW9IVu6L4c34gK/VRGMkChTvy4saskqYH
SjQTq47oQ8jZXekP17VmOopfdQjMV642y0NW+gP68kRFD99DCacfME/DoorGLxBizlNYbcPGFwMN
PcMUvUtqsZPb0q6aXLBya2fccryckeqp0vWdj/Fm4bbpnqLhuYmeOmFc8Xvoax7VLD1loX8ReUFu
VGmYKnnL8E5q2cckmx8pGT1QNttqHVx22nuHF2XUokapVaMLjaDYOwVpelbW0CMwwhi8dx+FqRwj
dMdpTSZQJBV8nMnF5TJqNFHgY8r7yS6jw2RuQYtm6chdy1DAFhU7rtsxqlXhESjEJzk7JlZT+8E8
FZk52kWGXlIp32tZJihlWPU+uLX+A8MZ8qApPUqlABN3z01x3U64PGsbMzGdEa2Mk0Pj2ju/d0QD
4yx3bBS/DDsgyunkNCZ0rsxRcfJmKAU2KwLibDYIjUJT6nkG6SPTr1DQbhexqLxrdf6QNcKzTpmj
iZzFapQVkVKjSt4Ho3bNnvv4Khhjt/Z/T9FWRwa7NkQk0qt7EV08JmQLwGvFkxIlRdsa/lwnH+kb
szS3fQ2V+ePYKpsfLJSJtA3awMBrTLmFYs1IppwBR69HZ9L24aR4rcS88yirjmyBwq1SamoVjdHH
AUr04jKrx2QTNNIrbVCPR0h7mwexKD4lQuROoVz1STcUGUoOWn+Tt6+ljhp4GReeNrggMdufH9+q
11iMj7v1oWc6NtoSaF25l5THuLrQ+/B2qno3h8qrakbb83ii0XEGmaVTF0cV8JJ62KRUvSmM2tbM
xIua+GrISSLYZevW+K+V8F7RbEhCaQQr6RRUcA4PVf23pB+DdHd+WOsn7tc88sQlqKGM4iIDTmOR
XzUDaUoVZ9IBauCXJE3RtDEMhpeBfdWRixQlFaT7KzWFiNRANFpyekDVEXyVMo+2kjbEdAtUz7YJ
ZASoKJ6xuoxolsO+Q2UwOJpOgSxipMQasYxhcUzLzcBulQJx2+o59HfnZ3bVQBdI3AnQS9TKpgFI
FnlqZMzjJkMUIavslpk2aCp+Yi9zT+nMcYJ2Ts6raFKfNFE3r2MJpEhxUwgbNhM5GkkvyDyvLtYC
inMtccUKuQApgIPahXuT9K+xPjpZb+wr3RKMavWsWUBxPqWOpQxCYZhELUAexzLQNN++aaZQjex7
GhIXpAUO501iDfK6n81DGSiiJjfDS4WEhZvBNsrkoYFcTnMzmY7euOeNRDSVnFdhNBzavMJUlqpm
N8TK7aQCFS70WvpMF7mUlTrieZRoPp7brOf/nhp/meYFhDmBpsfDnwQ5I5kE1+YQ7Js0evGzFL3k
dfs3hl4Ss9BDZUJHJK7duPRdiPI+awjFnB/9jMc/UBffw5PDdBLNir5Fy1aGEJKCumpTAxVXaHh6
vpEMN7E8sFf9YMZBOKiDDhBlvprKWZSUJ7o6ZBUwZfQ4Qzjb0/LRnQpQaRNNEKhfqX/R5CUYZ1ZJ
J+WoXUKHS1oe1O4gG44WXfapm9NH0NMkSPBHolvMSsD2FJNbZLzTGkjczw1iykUWXacNJrJwm/ie
qbbRulp+DOQdiz3krvzmOJo7pb8ImzsaeZVxiAJRHGBtBy+mgE/RSNKohmqCz6n14FfP6g+DsG0x
+IJs4OxNeVNCCAh8HtBoBEML5/6UIsjVKAdMTNvtYGSvijndnrfWtaNjCcG5PStQEYBHvbCjxbVd
a4cah/8k3SjsyZd//zcozkgNqzFpo2BjVLVih+ltLZWbgh50KXPqXDBz6wv0NXOcjTZ16KcJBL4d
OCJHBgeBhApNTfAcWgeZJXogvoyWAm5AbLDMqJaw61iNbsk4dNLAPxRqJliitTPXAEXQPzDcWKoo
yf1ymvOB2XGoHgypfqmzqzxpNgYEl0OQ+wjOp9Xr0xKR222TqmVy3ACxzQYnzHfWHwxOvRoL+yKS
nGl02i7b/MA40JGBCsz/bc4+9eIN7qFNO/c+ygEK3NCzK9HeS5orS3loVBEZ/uq+WoDNf1/EQ4ok
yAIENvEoKlRv6CNYo+SA/9/xi00XKLbSeZrylFu3ZYUQyVMLDnvRe2l9jhffwO3tIJuSwaowYMOw
Lf/XoN2FDAeyp0k4wQrP7yvb1K5r+np+noW43IYvKA1pXwO3mpgNJUG5u81BIUc2BVS+pCS1CwOJ
Xs1VcDM4D726XRYj5rZLlnZSnI1ALlovkaEBYAzbTvSiWV/aWTcJFyfoks93osXSSv0k51IwpxQn
2a0bqPmoTftyfiArxYI4jSAX8Q8Id7Hvraqh1oCqAcW6hkxwQ54ta1tJl6l21UWQtnm2yLZursz8
vRHRcqw6gwU0d9WXSqZJHcI9jopyjVaX7Sl6kEKUsVWyY0AKUKK6wBus3WcQOkAdOMoj6bcSCb3I
YjmY5hKJ4mHsjo1l02jjFyjIUCFM3OzM3BNM71q0eYHIn66dSZJ6zIDY0W1DPCO/Gdlk+x30/sLG
VvHaqAtbTkR14Kv2CYZfFLfPrbv8Y0NVLOTjdcBa8lMWVV4ko/Il6HaC0a1a6AKG24BDY7HeyJF7
NqX3prVLegkXbpt+6Ujg3wa/d0XvQXUnxx4JfwXlYOs5FZyOM8S3e8XiE7idOKhhksThnP4uU1cO
9Q3T7kZtuKlawdG1PqUWNFo1ELt/C3jFlQkJtQE5vVy6rIdb5h+zYH9+Pten818InpY6aLMyb1tA
lBly5rRw++QnsUGomfwzCr5NPlV8yAXPo9DRoVix3A3GQyhktFi1eigcgGUG5Oimxu1sOVCSSDKB
krDwFf/fKpW5q2jhxf50zHR12xu3GUR08JbIBQfiqlNZQHPnIURl0ynq8BJKlKdiCG0r6ew+avet
/6r2v+pyEuyBVZeywJvNZuGky1DR476bJ9Satuo0bEkve0VO7NTqroPS2M55iShR3POmIhomt/PS
oRtUeYYllvQk+W9dUoZ2o46bXP2ldKnXk0IQVFh9nEIOBbS0yDEhq8wtahtqqdVMmNmIQBeYDI/K
VBwjpdiaJkq5lMdIGXdDgM+gIwgefGgq25b0jIZc26yhTm30m/NTsLpboLAgo/oACjl8B5U2RGMb
6yZayMthm5D2bghFObXZeXxzLv9CgKH2dHG7Am/8KQQE6kt6/QrvwZhtTW2jDj/xYgsg/qhvdZpa
A4pwfcN3Ih8qRk1oF2zaZaEo7rzqxxZQ3IFPzCSP5HkZu2bXGbdm/9woonN2/V29AOFsJTOaSR4b
jIemAQKkqt2j8oihHcBvnDjzGuqROaJQi9J1QmBu+2c+WP1DZe5JlqEB6Af2hC53bdeh/qka7NHY
qeVVSX9yNCxGy/kAs8uZGUsAzYhLJc32gy2tO8HdZXXdPuUeERRFmTwHomZJOpjzumXM3A0RaBlG
w6OK6pzfVasmv4DhHEtJjNGMDcBAGsJui7cqB+3eTNEQb3x/EICtHt4LMO7whtg7zasRYOWY2WNy
VYABbgx+1/kkcJcioNmdLry0ESgVnp0AirKbuN+CVc+myPRFgkypaI3mw2IBoxc4AFgMQ5DR9ZMG
6X0oj5u0rO/Pr9E6DCg7QQ+OBClf0gr+5DBFVzToLVXIFqgjUgP3A1F+ZHBfKJyjyFhRBchLgAKw
0XeKFT6MZbSNM0sQeVg9yUBt+M9gOFfRRjQJWtOCj0UoZQq3mp95erRr8EIvA3cSBQREc8c5CLPy
e63NARfkVyEBFV8HyV1RaYtoTNxeRfwrtIwBU5ci2OtWKP1AKd6U/o4SE2SDMkN8qkx71VOTqX04
bxvrj2IcVejqgyAhKEVObVBrpbDpex9sH42nQxWv9ZoQNU75VZFfWI0L+ekWxQTBIBrzPHHfzsov
3M9yo4XtZ8FUjh3DmCcF3cwoVfAH0Q1k9Vq5gOBOybGTmiRRAAFBY1fCKAq6M+BoSeywgTkjyn0h
rR6IFKxEI+M2As0g5pR0MBldovuhaJ+mKtmeX7VVq1yMjNsEuhG1tVxj0az8WKUZqmseKKzzPMjq
VXUBwpk+6CxMaRwxDkT1bU3a1/CCFVHtGgtmDJBBv5ik3XlI0dRxGyHp5TRrCSAz30dQPbmA7suv
8xCrrn0xKu7AMlQfaVgTPrdEmW9WHTM/37bGMYJux0+AVNCME1VX0V15urFiI+x9TZVA8kL7GyWN
A4dkaG4coBNhas/nsVZPYfDI/IPFLVVV1kljWLCHVD8gbDAolas2roq2DvDpnIdat4ovKG6J6gRl
MFkBKEVtL9VgdGLtbkhBwCC3wVtXJXt0s3t94RPBdK6b/Bcut26azKALyzCdBD6+BUGfETwGQy/I
8Kx64sVEcjcMFR1IvjqPztTcJrkrtAhVaxB11DdFZXlBuDk/mevG+DWo+XMWTnBqu9ZSUgwqCbwO
GbKu2Kr1L80QlY6KcDgnryR9Z5YyhkVQaTPMb78yQlaO3bd5LPK6s1f97tj/GRMYQE/HlJlS6kcm
sKzwMer3IONUGTgLW2fqoZzH7ifr7yA/5Foj8B0rhBEITf67dmi3PQUeJCMxphTAUQ3uzfhv7VvB
xhxku8GFpGTSNi3uu260rQ6qLHhyFp2/IR0UFVVoKnT0btDKmzGVRSnv8yYFNt3Tz8oaqtVdgjVu
4semO+jmbZOHF3HyZBi/WGUItsn69gRvmAKhOajPcl5HVcYCYr4486pEBnGi0+VoX1drKETth+z3
iOIrKxR4hFXjouhgowoiOHhqnA5wYD4hUQWnjcilTUOvbl5r9U9pCN6866HnBc78HYvNIrVjHNc+
hkbLfZHt0wiUVe9JtUu721HZKgRn7UfVPpbJ7aj57vmNurqIC2zOL2hmSRpjPtPVcpcYqEWHzA6S
+q25aQNXbvv/OKWcX4DIkxIrDeCC9E8ZXWmFU0ILWhcMavW0XQyK8wq1FRtJoQKlY9Ne19sPpSWC
2/p520Am93TNEjm2iiwCRFSihQ1+TUKQV7pJys359Vk9HcBdAM5qGZoehLNB0+pIE6cBch9DfpQ0
9Wik8pNR0bvzMOu35QUOZ4NNWLDWV+Fj1P4Z2UFF9WKobSkgIgw8uXIlyCv5dtjKgl29bvsLXM7+
yCjVdTsBt0KVWtWVF/6k2ng8un4GJUIGlljrd52F70UMKqYSbRNtfUkp6q3Pj391ORefwdml6k+Z
2jezL0vai0IrDjXq5NIBjTzSJIBavdIsoDjjTC296PH6glZB+qHDcKoYj7tiU/fPoGvc/adh8Yzr
rGZ+ps5vyqDaBGHkAMsaHVkTXD1XnQg0sgxIFqP9z+QWUdMGI6Y9jLQct1r9B8VPRZ66kezqzWMl
14LdvXoSLNC4tbJayho6YK3k/hepHo3uQKyn3g9R5nvIis3YtII9KALkVozVvqTl+Ty8LLYDaENJ
R6UidpVfpaqnG54qCget+q+vEfJdOnoYotiYoE0CKQV7RKRhipuH85axXn2zwOAuFX6NCqpswKDk
RL61oh5Ng0ne2XlKQP2QDFdlH1/LTf1eqT2KwLXpsfanvTSntKroOqqU0KmqJPbyRPWdrEO2Cyrd
qR1bviQ4MtY94L/GxTcH+WBs1cMSHxrL04WELEZSaFdBCUml8zMiwuEuGGB1iYuYwqwQU9ypfu6V
tLYhCCGAWd8rdI6SIv0K+kTu4DC0HHVrGA41HjtjsuvUbRtwXoBqbbiVDaGK+eqtFQwA4HwAEwA4
I0/xgp4OPtNgSwlzEjraeXuZIsk7hA8DiOSynYUiZAntIpmo9W7ViBfA898Xt5ogsqQkn1vNRlpu
paHf9qIWmFWnvUDgzsYkTHUc7JjKAWR12bQpDN9ldJdrIs6ZVZf92WSKCTTx6D0dCo1ja8h7mEYW
3umlF6GiQsYdSfOiTnQQrVrhAoqbNX8gnZxlM1R5i9YM26hlOw1igUcToXAzlwYhOALmN6cUXVrI
/Eco58xEzV6rbhPVy2AqBQv8t0LfsEcxGNp2UFGhIHQeXY6xk4O2Wa2vrcSLGXhSVcE5tEJLpIGK
FP1ss8QJ2Ha5zVUkHUsZBWST2eyo3403xkN9RW78DQhvX8CegyvGPviLK8Z537G2qRe4/DlLKpbF
ymdIZNqbIIxGZWx8Q4JDq7hjfHsea7VbcgnGeW4QebEO17K5h9OyIWEfQA4I7IW2cZNepNviYE02
hHqTx3ITuAz6xT6IVc5/wtp+WH4BOd0PSGmqkaHBfKZh08aHcUSM5MGsXEP5fR5oNY21ROJ2Hoga
M9IHQCLxAS65HVtXlQ+6jtIRdVcZmxI0LqUoePFdoRXn4hKV24Sm2QWkkzDDtZ0fJ1w67+XYHgIb
ofjwuXn07w7N3NEeub99LxDlWlWRMXGbk0wskjuwXEEtMdz4D8ZN/Fy71ItAUTluAyzobeyaruZU
e/2udKVfaBneb8EOCusunHqHQxyM4eBT3amv1Ua+lQ6R6Na+5topOjhB7QN1dI2n3E2McWJximZA
Olz50eCMwmNrzUFRqGzN/Q+6AuWlUwursrRJ5BGHR+bb+ogitnTrCzsRVh8fSxRunSt0QqP3GCho
dJVBsk6TI7RetfBDbZHZT6SNpXil/DjJ297a6KPsCax73id8RGmJz6104kuNnFLgJypqQOtgK6MA
TE/yYkdiGaXY7CLsmq1WMKfAK1OK+z0qjX6S3lp+xHzKLs5pDZlO1EfiI5T8tpdA5IwqxTQTJR5X
H5hLGP6N0KSSmjJYNZ7klbmp68upfzIkA+3NL3X8KOc7vdyX0935KV67IixRubeCVAwoK5+7ZLVS
umATPfTJX0lJnutR+jiPJLJY7uipOjnPMhPjo+ONrjyO3X3j//1PEPyzIG6TNqMBBkPY5JCIOL46
baYkc8/DiJaK52ucTCvU236eNG0j4UWO605r7ity3eler3zEyiFXXNlI9+dxBTPIX/SDcOgUOQRs
oL9UyJt1yq1Ons9jrPvWf/0KfxvWzbgu0gKrFPWoWe1KhDukF9PsD5VO3mLzvjaj3XnEdV/5hcj5
mNFiVaL5QKzKoy/jog2iENFNaxUDxY3gYwQF+reKpKw2a3TxzobRhle51SM8Yml5+35+JKtzp3yq
CaHOS+fnTkYFUJ/MVBqkNNxRskf56CejSyTVLY3rANm6/4bHzVwaTCOL5xZ7Vt5V2rXPNmy8jM3X
1L8djEpwg1s1vsXgOFdM5Shm8syGMHYT6u/3FavtkAlq8la90QKEc7Us6HqkvAHi96WHrm9Hjiy8
v81rFHoIzE60WJy7NYIsJkwGVI4qfwslK14zvY3DvUoOUiPILa3OHZl53igoVr6F5mlTj0Xi47oE
QXt97C8UsIeUIn7y9WvvAoUzh0wjhYQyStTYHsPrajftkL3ap8cCNB2xjcQtNMpcdZ850jHdyKkN
mVGPCNZvRQgIF8PFN3BW0rSapFUMW6B7v1Zx735CTd/HywPRQWpTup2jbymk6cdnyNE76sWkg/FP
E3zDavnh8hs4I0JsdEjrAPPQgs/KTXtHvxsO9RZ8gm/le3ireqwA9VWpeOd34/qleDF2zqKSjIxG
XQIXlJmmBBnv4dDsyIf/Ac4U5JbkDbHLN2RJr0FqrlLvByzCp3M/W/zinuJrGmNWBHz9/miluIj7
lz3qqWMgj7Z51x78O3LlT3bwdn7gq5t2MW7uYI+NutCNWToxBl0aojSQNpG8WpQEEqB8PoQWo6MM
bQ+o4cbBVL3F/kFPHBZ39lQKXsjzx367cX4N5vPoX8AQvfbBijdPYpA6SUj/qHjJWEpoy+rfKZTx
uJIRtxWVzK46owXqfA9eoELFsAq7Eaht8SH5mpuwnQ+90dF8MBA3jOrN+RVbJVpabJHPe/8CLyhS
S2rn+OnolA6leB3TF/xAnyy90mvoJr7Kb40j30mX2bZ51GInuZUux+35rxB4xU8+xsVHNKDJg8eC
3ZQK9kqvbHLNgRTTT86txdRyHikH8XUXznZTVpntG6WjQ66Dia6EogXkfE5SZXOZAlDk+L1WvLp1
y/BdZ97ISjsWCpCvhSyXy8d5Gl0aqpTOXlbqanukaGa+kakbda3b1m6IwJtebGjzhBZQgY8TLRnn
YkhbytCGwDCbdouAw5D8QSm1YMFEU8m5E5Sm55DBBYZF7H566dN9Om1N1PpBgHIzGYJIjWC/88Vo
+lhFbTcvXGp6UutFUH7KsAXj/UQ6Z7QOgySwetEx/fn3hdkXJmw+qrB4yR7l2+QCErfFZXOwvMSO
jvUmtmvVuRs3j8m2u+htHbLN57fd6l34a0N8+oYFProPfOQyMWKJNV5AKUKBAvcym993H6oTC+T9
IB7kiXm6VtJVjeBqZeZPbbin1qEpn8LEo6pgKCIg7sajD1KZpzPnUjFuyhB0SBdo3Ux6t/1RGQ0I
Gf4dEudFjK5PwwHdwo6cv6PZHDfTBLnWXNTBu742JkWGELzEaDw7PQfGWJWVxJi5hlDimpoMxUj7
86u/vru+ELgdPMohmUwD1jcpsT1GJU6X3PGpdtnlkp0Eulv3VHCkfkb/v9vDFya3o805XVfO7HVR
Vj4zQvHESzLofFpJuqN1oeGADVKig2uVja9Rq6XoLUabvZFQCSTjkaS+kXaq39sBDVWVZg6Xcj8U
v7QmTO7QXamBzAr0QzYqAaJdOtWoXC3QSla2jfkXZYX+UzvK4xu0KyG3VQ6gdmWqZDljg3oEZgTB
Lmiov0kbXcWtrbDYkXZBd6TjGOzRCwdSzKY51k2kz2I32uCWlhq9d+YIlSlm6buJ1tqfUC5jaG+w
FLEhSfdidbiXC5puWanfq4Nk7bScgM9Rim5yK5IEC7oejIDB/J/N8PQyoz9RlAZgdkF4IaHYf5js
NG5xzL2UkEaULqf8EbkzqxMRaK+fBV+4XJQ9G0OFoIhsjkBO4ESRbD8xHPaz4/sLhbsZSTTJQLGE
HVGC5kxvHb/bhP6f83tifQpVsLfJkEuYGXROt11QWhrLRoC08X0wbeX+cdK3DJc+9Gek0Uaq36q5
ou0nB90ClbszaLOSczUA1a9/R+VTpMSgwztI3V5l90wXhUBWl2uBxrmWhEY6OK+BJkmvkfquodtq
ot5/nEjeuwx5HPgWQOLi1m+viXU1yLnd5hdj6NaIzGe50yPnUohS4KsHgWrNnIagAwHN2OkCFqGV
JFMDiixa+dtpGJw0Cq/aPriq6Pib1ulPDrgFHLdyoGikVUvAZRMor1ppj1JkU9XW2OUgnNG1Sna0
H/87Mm7ZjKq3TEnCyKyY7A0ptkNzV1ivEu7kCj2wED3BmoeNd34h125FCGDNAqigi5Y/ReEWd4QS
BIJSNnPejUNqV3WyGTPm9HkLXqBsGwbxbkxrNJrLz+dh15bRnDW5UVAIUie+hDGDnhGk7iAf79c4
YOltp8cMTrnGg886ykiSnodb2xJLOO764IdUl+QBcEy+7ZPaq83HuBG5ybUDdwnCmSatTGvKO4AE
+R/IWUTM7RJQLIBdIT8Q3xDciJTZH/JnLVp9kNw1lFlZgIOLkqkvBgt8IwYL7cT/3Zs26pdd1QcV
0UOLM6+Guhiahq2xsX3l7QcTCnLtGR08AXwANJG0IjZzNJNT8gE/60TTcyN6oK/O5wKDW7Qy1dWK
zZwZLCRoldn2AVrpYtzaX0n7oYnopFZNxAS9JGoaNAMlrqeOxVRZHug9dnqmIogTgmLobdBzwRtk
7daHwPQ/IPwJznrQ70ozjWCZ109hpm8yVJz/ZGW+ILjD2igmKWsljKMuIi9EdKocG8foPs6jrO5f
SyYKFOVAisgbn6U2VhTFWJtOeWqYQ4wYJoBcLEikaZcITH3VEBZgnBNGXGYiOQOY1d37xo1iogte
f0PTqqvTfdj8oGEPXthClTkkQyCQc2oIfpsV1Fdm4QBSbANa2fGgexkTbKD5m/ndu0SZd/fC74Im
Vc/1Ghsot658lCYYdMvITZwIYNbc+xKGSx63/TCN2sxuEUzZLmm0bd2hzFI1NwUjdgsO52y4lhUR
Q9raXlqicjvXYn5g9e2MSl6t9i9pLoj1cN4ARfPHez+ovNREAUTbDAifWcjzFCZ5HTJwPCl357FW
hzO312rmzF8gcydzRpO06TTwSfSwBFkxL3pNf63Aq3seZnVISHV8uh/wHHIwRZPHo9ICRsfTDYVc
1k1baH/VIN+i+nZ7Hmtl/4LHlMw2jrsgdKJPza+KI61ESTH618zdNYHiUt9dqZGIvG5eZ87IT1C4
jZuNWg4uhBqtL9WumBq7Eh0RK+YNAMifySAMJ1DYOR3GaIzRyHwA6Kx2U/QxTooGGtOHqYIuoy+9
h3Vq16YvSPKs+CNw3BILhWEgdJJ5YizLDw01qBq0l1F4cNm3B0O7pUVox9llc1noojKnFcM4wZu/
Z+ErxgBlIaiPQIlatwHrQFznuyTdTzUTjOszDvttvRYD487ALDSMpA4BpKD7QtvrxGmMLas9Zj3R
fkPKDL09uyHe6lNrN62JC6moInxlqy2HytOd4JKm9wXBF4zjMUExFTF3LNudt/21SqoTEM7Dp3Nv
8TSvH5NGzx9Q5hJbdjTUl7WFgASNUVsV2qHS3+e4fgk2+f8Djh5fUKoRHcXvp4uJwotp7EmL7gI8
pnW0W0rmJomeM+2+lnLbp3toSdmQnzw/5tWNgoLNf1A53yIVCell2qGvpt0ogZsRBxfVjVxug9wu
UqSTRZz66wv5BcjZLDrsslSaMMyqPqKvxRqcchBcplanEjVXIMY0oGv7rfZq1KhfBEUPc5Wj5mqw
wsGVyxHi9ooKNTULHa3g3W/RDIXMmK5NBni/chE3wto4lVmCXgcppoHr0OlypkYzSqyf0FaAq7Yf
ELQuXoX57/Ort+atlyCczUgJysOmbpwrYQNnYC8J2coQ7KJOXwnOhbUGO2UJxRlKI4O0zU8wHmPw
UN8/FLeR/hwW90OztdAf3hdewo5h8qbK26nd9YmDAtIocomIyG3N5y2/g7OfJjJlE3qI8HlgCynU
p0weXcQcUFU/CLbG6gpCVWPWgka9LP+UYUgboaieYMSqDqL3zUgkp8g351dwrRwXVSlfKNyVKLSK
MNESoMR66iq1O4xvpnzRyYew3Pr6oaOQYiKXETsq1BnaV5399ae3WlTOOc8a7+CXX8FZ61jIct+0
6BdWI4+ilrDPnbbU7SakoFNG3LIRRBdW5xb6vmAdgNoL2mtOd4dhUj+RKPCmySrcpNaR36Hkt97o
ouihunbXgNasPmvNziq3HFQSl+H/kHZly23ryvaLWEWCE/jKSZItWXbseMgLK3EScJ7nrz+LqXu3
KRhHrJ1TeYur1Gyg0Wj0sFZShlhgHUSSlTe6uo2KmZOAEjqxUeQBu/gALvsuttPf9X7yo2P88gvc
6mdyF7nKDpfZSwrWe3m/Be4qXoN/PoxviEZep+rGAR9W0cckCG11PiTqxptF5CAwCwoGZdlcXmPc
vs7qMKVprmI2vH6uZPiIGGAZN/rsKWRrNkS0zmtRnC+KJlBZzirUaRtPRt0iAVrA9bOyJYFzQVnV
pkMyQ0IBTpRGqexkq5okvDnWSnDeJR7HLNJ6iIjiAwAxQs0bsu+hvI9BOi3dBM1R2UJzElkB+An+
kD4bFFmby5MAuvlsipXFCjRfpl6FYYMtEX8qmPzpJgAiWAgKEBLzA5KBFuLlEMMKQOR60/jNzrLc
5j3avUxu54MJ2A2cABAcdmba6I32tlrhRS57LZ6zDKnI9HRaVIwANSrDTyMyNrWbaN6494VyEOuD
9kGhKuz9cimpMaCZK4Ka03iODFeLfxjFWSeP161QuGErKZzDlok0LFiucNhAxTOkvcHQUb41Tidq
u0ZIBugIE+xDOkjzLnUZSNqZfYGcoUWzO0ne1ZizpM8Be+5mW9WL28S6zyBfoz4GRaytkyYST0At
Q5HHwxMKyLSX4tPJYKFSTOhjXNh6Bnc0H8zwRR/fSf4kVXY4u+juoTgU6pls4XIJjvmSPqLoakcu
X9G5E9GYeH+CnRPdoLL0k5aVyxp9CyBLJGMBTQczHt66eLBd6tclfdNOloF8W9mXtjLpPgh0Hq4b
iuBOJWTJ6CF0QCbU4vSQB8VI6h7EzXpIAVfqzcCuqOnvLvIakFRH1L8uTmD9F+I412WEgC+IFp5o
aQD8lkRPqjRilAcxvT7ur4v6czVxDgUElgguDRVcyUh9XC5fCGj3OrDQiD/cFBjAGBwAttg6aL/c
7qbY9TEmbQrvB/r9bP1L7wDlD/SCzH3P3OSoOrJtYuji+heJ1nr1QfxdKlmpNswaPmju0PX9azJD
Fy47BMpLz05lPf3FgxgLoKEdAOOl4AXjjmfPdEzQ5ZCnLBTgYO3VXGj93ryGeyux34bMLkw7mZzr
Wv7hqPy87h9iOd9D6h7pScC9OM+ZB2wLBiDaHeiV7OCg3UfHeW/5/W1qj7blWd9Quszs79bhe7MH
tJ1qM7/5cQewtNafnMC7/mGiKBbrYQJ6Ak9XFbzhlwbB2gjA2QE+LPgq+eWRue07oCypGxyZpwB7
aZkqc7LDX6AtXYgll2IDlkrKvCACswZElmpv05friom6WS8kcButyoPeVyYkjO+9q+4xznhX3MWv
zdfICR515IBt9qi9lggn0Y7g3oReYv/+Hz+B2/SsTHSWMjBFg7DVBkLXD+WoucXX++z0/lae9N3w
EjjYacmltu5Ot1vw1aJupYsl4GJIizCGOg+WQNqfxnP2mzqYQzH29PD+Wuww9BXktvRNe6SP1s58
mOyf19UXPTwvxC9+b5XkGmv0EWkR1NfPZ+oYu/6H4o5orWUPIFwswcysOkBr3AKyEdzyoPvCbBW6
QnAb8R7OAmNVmc0JsKYDryl9nUTIjqfOaLgo0sjtSWI3aKmQY4eiSfJbFHrjViFAeAerpoY6GgHv
BAqxl4pPpVkaJohgnLnF41pt7UTWbDhlzOnsVPVQWGfa2Awg7Vl+N9O7cuv9K7pQ0FGrQX9dxSgb
d6alEcxWWgf5g35LY5fFh9xiyAc/X9/gLTHcGR4MDGU3MvY3wKDtXBVHTIS/S3X4RWm3eCVETKdE
pRo1gJBjogufUykEjraiL7YE/HKndcNd8EC99DA+0Sdlp+772/GLdMp/P+o/EXX4uEr8BjzQo9O8
bJ0qscdcfQqndh03QIOQsLoJ+IDdHm9gPE1jP3MqjFE6I6Y57X4n+/ONebi+3qI3zhLzKGgkA0gQ
kheXdjVOmCBStBiL0IKyzBx3ErGcFoSqw5hhriOazkiwfsf8qkeaLWwbUdyF1LgGu8JL/FMpA0hI
alVNOFaEYdLnVx98ua6c6NgaIEcE8pQh4zHFx1yTbgFjA6tKwmkabVYWJvNHhaVgL8tY5V2Xtvwa
fx2vpXEhV8yqZqpGSEvb9pBj1LZtVG+ivZNEwKQI365LE64dVENXoAwEEb7a1Jig8eqGooXLidDC
1hxHOd14QYkS/eCIBmQsOqD+ZFAvbYPFxQS20LJ1imKywUBlz6A9tWrqJUFx2+f5TTCAokKL9mat
2XPTOYUCvttadYiu31xXl4gcA3ogAb0PFwTAQe7qJX3G1L6rW2CJUK8cW0ezgttsSndjMO6VlPh5
nvrm8KgUhpPJ6i7tpgOAwu2KghVAj4+g7HNC8EF2QGjqgm9x/j1BUUvvSqDipqcpogNAHVIUWM2N
ME14woBegfhY1TXcINwJSzQSSkzGlyvVqzkcFcsm7VsJKszwXi/tMb815E2C7cVf8La4lrms5uqa
NAK9luUGMlmT2BGq07kqOWzwMlXy5eI8WiclTW2rQ0eN3/1F+pCshXPHLkwDMsYThHeD9LVt4huD
PjVK68UYixyDytamH9eNQxgVrCXyRy+nejO2i7pg9aLIBYX5W4LEpaG5BjPsoXJVcJgA3lMFflbT
2qm8A4VLnv4aplvT+rXxNYspXlt87j2E+knK5BFfAyZQ1xqPfzpLdZeM3hwknhncV/mrLGUAa3qp
0l8SfdyQL2gRIyaSfAYcuoaiLXdU9ESpq5B0WH/yVCMa0sJnvNIJOehgyjZ9K0F/zFYNV/TkWsvk
wlItUpRy1PrWadLHsPdpdDNJoHRRffBG2gXb8EwCV2tRE09pFOgUVNe4I6WbcpibMtrRsia1W8l6
rGoKbk/wokbf+nKr4LnsF7efF9K4w1QHSm2waGm5yxmM5pQBbD0w3cL4kgyNnTQnTd24lcUSkeMG
kdnShcrph1YtLU8axJZmlILNCyk57SXGyH2XqY9D9xujgwBq2+pfELl7C082POPR14I2P85uYi3u
W0NHTxBoKRv9jgB4nZDc1mpPHg4k9aQ5dTQJfZvf9a4ABcShUvfXTVdwqV18AWdF4TSoErOw0qpZ
vOZNWR6sltQbV4nQeFZqcourRYPEiqWFK+rZgbHIMfSH2ogcVJL8VvuLpl6ohLIfxoxxcWm8M4hb
MxtnbKUVyZ5JZodGL0oUPbUF9acYVquUG8azfP8nc/2QqHNAewjblLjvlu4x9BaWJN0HDXOSTT4Q
8V6hfwfzzXga/fHJqytGMjQ6FDEaCyU8yexSmr/JW1xpAqeCtfsQwbn1gKjlQJY+ODnO90iMAmvY
X9oOcuaOwGYj0ut18xNahkXA8GMBZgqu8/LWVMcIDWQL05yU272k+k1wrqMdTR01n9zrosSHbSWL
M/U+t0ACNUCWORfy/dSWJysyHrrZ2pU9OjVVIj0SLQKeFjLK9tik0z0o0lWv0sObLs3ic0uz7OvG
Ny36fbKc1TdxJ8Pqy6G3InxTkMXPYAH9lsnlXZom78HwnKEAmACKeZCCnZ7E9qwB2i1g78QAHfX1
7xCEehZdfQbnb4tC72K6tKyC4K239BsFxHLB+GxucaeL5ehozQEzj0n5saS5yQvUqSAnYg6VdyZL
DgXmrja7w0XhCRT6EMTttab3Y6R2WNeevsthtzOmFinRwPzKwnyvpm+GBapGoKmoU+tmzUtD+vtO
t17AOWUreXIXTxgxtbbAI4SHa/VR3GYXKOCPcoiPknWbmEcNcWJDd5mJuQNMqozTxqYKvdJKHLep
kiR1Uk2w2N2E3Hfrjr1boJ/mbywHu7lwg4EClIs8Bxn0n2OMdr+qdMCC5AMz3NbRfJUoG3eIePE+
BHGeqYiNoJ9icOcl+U9Nn+/N6AEAsHrudtO7GgwbHl1sqB/SuDukHsImQqspDoSq4uVqy1azk5T6
zpI3vNLyQ58dwD+C+KujyADBp2dooQ2jtwZZ81R2szYD5vVLFbomTW4BSnd9x0TD+bgaEa9ShB4g
HOO2LAnQufinEXnOxv0Ioi8F7Qw5MJlTrbhLABQpGaVP9Z9d91vPfxGMz+IlCHJXyzW6bONjRDa6
/hZuV2edVEme4b5phji3a/QPuEOlhq4Whcn+ut6iLV2L4ra01IuUxhpEJQM7pL0CuLfuAFJ3AIRt
gfdvaMVPtE5dOZIRo0WOrkinokLGXyV7w9yobwkvtJVG/BgrrCYtzABiAinddZH2IhXo+NZbT2KA
/mqJkyjoZBuM3UJWNPWxZ0aoG2qaHQ1bHHai0wmvDq4+IGwgVcol9qg8dFKlw4wbNjgpiB2N1nQa
Sz8O7Y9IGR8H0E5ueJ7FTPmTA2BFdFZQZNI+EasMiFLqcKFaVSf1q1WDQqAp4hRC88qtVDK5jG0R
eYn39UMkuYxWgjLAbNVCv2vSynSYNFOvjgZwofb6VoFrWbBP2ikG6lsmDqrM35SZMkiRqWJBgQ11
ithPC5i/RO52Mjim4uS3qceIAkGJSLpDIfcb3m+5HT8JR9rXMND0vCSfL/WkSqyqQwXh5RT7Uax/
Sfp5I8EvXMqVCO7gk3iM5WKGg+2MxEdb/15OU7cIt6blRakg4Il+qMKdejXHLqWLI4/Toxp+HcIQ
TcEPDXGT6sYIgaogv0qYivsLV6MiZ0/AwbY8Qy7XL6+szGoaXIpGh7dOFvh53O1M8MxJNNxoMBJ6
tZUoziQ73cCYrAZRITW8ETFEPA2oOltnUHbfX9dKeMZRk1Fxz6NFnR/RTMAbi7orllJKHUSrmFnP
gX2AmKrOfuiU/dUafkjjopeaJY2WLoFFoJwMihJmfLDCyE620pxCN7LSirN1UCLKZjpBq4lluzEE
fkr525KbmzF86UGJe30Jxbv1oRRn9UVYVCRdprOkFgit1ikxf7TBcG62zF4UVVgrpTirJ3nUJgQ0
NU4/RZZbsSBBMbp9aM3hlZHhrpuGyGGYP7lNjVjb2jmhcPR2oHRmacs06KX192hFkpUMwnVAOUil
O47vUnOwssgumse0/L2JFCtc1Q+BPPN9yVQM3FUQWCi7ofreta6VvGTy1qyiCI7aslZyuGONKmwV
yA1A2VoXR4B50T5wO7Ti2pqt775Lp8ltzrOXuexROhredcsR+suVbO6c91YfT2axyAbju57Gvkms
Q6ZuXari4HAlh3uQzzoIKfMOcpLvmmfcEE+jnv6l9CY//1IBWhSX3Q7gphtRsKgad7G03HuNDXjM
0XIR+1x4aehK+8DTTsOz9ivb5fspBV+UU/8GFZe+4dSE6/qHKVNDG/CnRisMm0VFEEAwJSdLwUBm
5U5mvaXesjufLtSVFG73JNJGqrJYTlzv9Oasg7knQ5P43LjgLShZ4bFpV+FthgvJ6p+uW47wdKxk
czuaZ2YflRJks1a7nVIIkasjAFB2dWTsr4sS+tKVKG4XASkBfHIGUbk07CRgxpApBnkaGhaMFB2H
+tfr4rb2bvn7Kh82lkHZpTnEKdZbqTwUS9/0ljPbWr3l7ysZeoqkEZKkWL06wtXwkLV7Zt7Qvxiv
QYMaCn+yin4ulLwuxTSt2oY0kXEL5bep5Nble7gJyiYoUmDQREc9DA2N+MfJqNq+zChBVKe3Lwrt
boahrN1hfpul5oRBdK+fy9dceUry4vH6PgkDh5Vg7taLmhy/uQQOERJ8VuUUMxxJG9gD+qKMGETD
hv4X1Yq1qtwVlOk0mgy6hCoyBl9HYvrAZByD/kGpll4xeQPvbrHrT8f7Q0H+AgpzOQz7JVaJW4wo
dOx7P2EQ6/oibsngLp8cTAYW4IwBeIpdw8sgsOVJ3koZCa19pQjnp6a01bWugZCuKwFmJetOQKg3
mwrCr2IrGBI12MAgl6lrdPGh2ZU7v1VTKROZsGxVvC/mXVTcx8Eberw19tSqSEBOL0Q/dPF9GR6a
rWK+CHDkQjh3sIehLfJoGYXVUi/RbzVyYsaLDliF0U5RUKuOim7TfuO2EYZGwKNWNCITRJacxnNV
mk0RQWguZS9jiOmGOHIHQrxS1+ymMUCSGDtyJvnXbUes7Eoup+zYhHQ0lrhzRovPFKFMazA7oJM3
Fs/A5nCU6TkHSVhBn/VkK8O1KZzzO12TqiYwgRC6JD16F05Ffmfq7+CTciPzpjN3VeCyeh9spUeE
trzSmfM6EpuZBWhq+ADiNTF9qDrD1oPKV8zn66srvIZWgjhnI+vyULchBIVmeJjwmKRS7i/gLtfF
bOjz56W7uoniVo/HUl/EjFZgV8P4EqqzLaG6r3Tdxjtla8/+/H0lLEw01PUrCIvJb6X0RtUJ2CFA
Ob9agJsGX+78sQH68RbziDgQxES3jrlhA0CtnJsrsgxgUAyxfFsPNgNiUjIyTBJIO6pmtloXe5JO
+P/6oMmxp2Ghpdl8TDEAl1rPk/qrzLrD9WX/L0vx8UWcTyxrjEtONaa/+/IB6BNDf+5TzPuFNzqg
9k11J6FWYrSexTaCKVGTN6g8PgRzgVsDDhk9p1iKuXqrmbprDWKPo3E2Jg0TOKZXSsxW4oc2m256
OqJiJx/0MDuo8qOahjeWHjxVxo+BvuUNceSOwEzCm95EIWkg4a4tlF9NWnuMJXZVKLLdN6h9LIgh
Q7VF3CUMC1eKcGEhMaxEn3Qokvb3fXtg8XuFNiFNdtk4beyW2MF+rBnnYOug7K1geXtWBFycj00w
7uTyQWnPGt4Ukomyy9N18xAf/g+BnGdltZwa2gDrKLUA8EPWvpEVjGiO3nUxm1bIO9EcE7J9v5yL
7Az2jooCzCazmYzmr0OSOFnXuQCFHpTNasFiZZexjQ5+Yh2gXBhjQ26XW9HSQjcfkREAl9GxCaJd
oN0YsHg8X7r4R4K01hg7fX4cM7fuehtlyw3FPy8w5CvLqCLaJWWTLzBJRq82KEojAK8Am9Mgv+Un
8q0WETeoqJvpk2MW97UMysXcmZsvOpC+0/AsT/8eUfHyO7jrhGDMvwsrfEfYzqWP5MoA/BGg0Wp5
fQ6KOLKBSDX515UX6g6ybeTqZB1BA+cBhpkkLNFVhGPWXartWfWUbEFWL5/9aXvRBkt1DS9smadF
6+cGZdAJgziBUaJGAHoHHRQmVMNQTkhcKzg2mGvZuMlEaqH9VF1YxJG+53uJJGLCoDSoNU53BiBh
s8ln46/rS/c5XMYNspLBncvRsBj65jU8qEKHSjCbzf6rLS24ExlNVRqMy+ZkodMjRz/dVenrdSWW
j+Q3Z60EZ3MdMgOWJEGEmZ8lswOYlGewY9v86xzy5VpxAcyA/VCWY+aM1UkdfxYYaMgeqLpR0hDv
CJoMkGUBNIDBSckmY2BTih3pyGC3zE/ajS0Xr9Y/AniIiiCa6CQnEFBOj3W91NXD4JH0wYb1fr5i
sFqgawdAGgW6F9+zxUzQClnLagU9A2Al2t3heOcy0H8acZe/MF1KfoIssX2agxhk7k2aBBuvCKGi
f6afFFnF1BW3knmsDXKhQVHCQoyJHzLZbszEzraASoUWrkMAyLGQMjC5WGw0q2xqAK+JAbpvtMdw
TwBAH+Phuo1/Dg6wnCshXHhlhKZUtYsQLd3R6H4eHtP+GZeO3XXNxs4JLXAlinOnBQuUdNYgigZH
A2ObeZc515UR2sZKwvIFq7AZXbhGKfWQMGivWbQfwUI43Snl18bYa/FrMWwU0UTOW8FEMfw3TtQn
hIR2bGoQ9VkIrIqnXAViCUa+6/BnWL5r5rcoP1xXTrh8K2m8chg4HBD+o6o17av0h1RuJG2Ei4dp
vgVFFWL4/FSiJmxgvQRz619adlTlu6REaG29mdprDJT04f26PkLzXmiakXEDXB7/GM97ecrozFon
7jUQKSp2U8Zo194KHLbEcDdRbWZWNpQQk+oHzcIkoAqnsHWlEuHmrJThbqM5NgidFmVqv7gDcsWB
fdOZ3egY+vPSZ93JHePudv6pPpru8EoxDhg79RGIsdeXVNCSgNNsaXRBAUXIyM8hqpU6o3suwqxA
6pKb0Y2+GW8Ycd8HdnZMQODoWU9SuSFUrPqHTM6DUKnXwsrC4C0iVKN/Iv++m+NSJ85t1K0UK3GA
3w/VY13uDeurtQUnL7aRDxW4o5VF1iBpFCIMeifpB0YTexNHUXhrWBSXuaEuOWDu1uhpNIM8BjKy
agHF+Y6M04Lb0vz7OWgdA3NwS4D/MpZ78tIHykk34uJbJvd6Ay59TvrHNKAhZkBoR36MSVj8+4H1
S4mcAcyVyiSWYaAqH1768ka2vl63atHKrTXiDGBOlDLrCX5fafZl/3tQweM+7fpsK8UrugoJnjmQ
BVyWT92Rk6LEmKqCA5RHVxlCWyf7Xj7QoUHgt7+uksjg1qI4g5PCHIRPFdxFqSKNMyeuGr5UNHL/
NynLV6yuQ6k3Wha3kAJEnUzpHZRlDWBp/Y0QYKsYC4gP+mUuhcwdsYzWWlQB0QuoNDSAo4Vbg85C
E8Co3v8L4SLxmqEZh4UQEmFiaVYj18BAapIooBt/uq6OUJKJcSvMeckG8E4v1SElsnqxguNjagsv
5jke94Hs9VvEVYLGGISuiF8XoF8Qn/5Jzq/2ZkymiETIyzq9qTmVbj7HoKTV1Lm2MeFug7HNmTLM
NgfMN5qtru/Fuvh3zVo2Z310atViQCndIfnsdHp9P1vKxmtDFEwA+YHiSkQu0eQBjlg4hznsZWnr
YLhvu7x3tQY4tXFnoXOqAD5pWweJS2gNhLeh2ygIiY4XrkAYDEBfNDjcy03sTRKYc4RQyQRBDmWA
3C7pMaDtXzwEVLyklvk8YCDw0LhdKlkaQk5EZIFHMF3G+sJtgcplVf51oxTq8yGIh8etpmIISwOC
VLkB4a9SB+1jnpWDjMccWDA3TrTYNlfiuCsEqchiygqE0UY02mAatdNY3tMREW5qgswlyp3WQnfs
eO7KeeuRIIqpkXDB+AgSLgDf5rZOzZVAGSOK5x3yTZr1pSxDYDtWxzAhrqb8bAHTc31tRV4fvQeY
AJLxnJP52THT6katzRevrw+1LbchA7lglO9JBdjZHlWi6vV/E8ifPmokaltDoJUWSAr/ZoZsxwWC
RLO3dW18uS5NdNYxgQkmVvCuAU6GCzvQnFcNaofHqjYCL5UaqBts8YcLVxA4IOhJMxF78mfdnOVY
zRbrVMjo5oY36YldYywfEPvt43Vt/kRJvOvCDDBKd4jTgSvImaaMN0KaNi2CwYO1b1/JSQX6nT2+
DneJAwwx8k4Pgz/fGfbX/GScp/vp/Ibe2721NwEBgrFe7/r3iFZ3/Tlc6FMNszyHJT5n2cQxKFAU
fr4uQQA/oaP99ENj7kBERaYSsCm3jurrd8EJkBP3rWvuzbvspnuT3P6mPBk2mHKgZXbMvXYrVBFd
iGv5nLm2pKnQUAb5GjA50/RIo7ugkNwCpYrrmgqA2xdNKThfUI5e9vfSa8cpWjmbAROVOKavEm7A
ZMpdYwRSlhHs0gxv+K4FjR+myjBEip4QVy66rdZRoe8z0ZQP1Fwg86HgcvkRaaDMldbgBRUn3U2g
R4fMoHZcd35HgISQMruf7uMQUIXhz+vqi3z8WjAX4qAYX+E9B8Ejy+0u2ueYYG3Hw3Uhos004VwV
A+lflBW4JZZLq04MA6G0ZO7mAOglO2r80OcNDyfoLFjufEBNIEMHCmgeuiPpBk3rgIjjKOzeABEt
puqdKEn3vdIc+qTdR/r0aJRvGNt1ZpZjTFy5IXm4MbEi1NVCVIpuWWB48QlPSSJEQvMx8Dva1EF3
blwwO6s9UA9eX1PRjWV+yOHznmMuNxQdNrCYPP6iRrFXKeW3OZDdnjC7rH5O0Va7nii4ojgEsoYx
EjQ4cz5dmzPMT4xAKQgiFYwp6pzt6wLJwXgM7lW1OI1DHzqkkAKHKGSLoEnk7dEQv5BiLIlD/oIG
HUYT1xNgGFT9Rzzc99mveXDGxh///RzpMlqggkLLRBewyqdZMbYgsYTA8Rj0pWwOcfzWRO9J+dbJ
71uwGYLyHmRpwLrR0RyMJwrnZOMh7yZc/1hRpJS73p9Q0xp8JTwruk8VnxIwJ5EXspWvFOZr1nI5
5zomYGKSgcXmyJr/c3QepH1T+/TbF+mZ1l7UePXzhpcR7p4OfItl3hP/OPdmzCmqMcukPE0xmKsf
NdlWle9y/DXcQl0UHT+6ksT5s1QfChotkvD+sUFkV8rfh8TRtjDHhb5mLYc7DGw01ZEucvIWnbLK
vrdTO79RH1qk39zqvgoc/en6gd/Q7M8Vsnq6BUP8f2sYLbP4mJgtXooERFPZl+tyBFOUsEqkIsDm
A4w5wmfz5sYsgMw84urdGY6yV578wgFVGD0r39jj7MS76h5gHoM9v10XLLqK1nK5qKZdSOcLOsAq
mx+sPwBCjln+dRFk+Q0+kFvL4E5cL6dqkUiQ0fspsckzOMTd8UAPjRs8Fk/K4OaOCqg83WXfU+cW
8wfO36R71l/Anb00NiVVSrG6MyH3ySz7ALxyDDR0zPS+r+rDhsJbi8pdvZNutpMxQmHz0dgVnvIu
ga4atKPsDmMV0+AqbupGO+SbOnuebO2V7eYbDM++h8/U30oM/ZfVXwJ2QGxiUp9b/TYymTGHcOLy
TveLXbA7ZI6h2Kav3FVOA1A3T3Obo/pLOWDWOd/FO+Or8RdvdABR/fMJ3PKPcwDiSR3XZhffoPuV
GAe6BdotPKjgUYJblzXQMHLOLms0pZKLRcvyZ1f/trQedDmPRv/7+tYKfepKDOfpkrEq0dMNMWju
bvofgI4IilNBRrCfb4anYllABbUwvw1UIM6KkjkZ5zCALAa6gbRDpdNAo833lumOMaBpwBgcJCrw
rkx+tUbkmlN/svTGnWvtJMXUl9L7kSUb/lAYM8OS/vmoZR9WDlFrsiDo5QqXCkidO/AiSJljTYcJ
ZNvG61ztqXynbuXpFvP45D8ABaWilxOLwTevyrU1FSrBzZlR+SHJjEec578I7DCi+48ITi01TKRx
qhAUkFz16tgZlJ2cYKKGHSbpJsy3/JHQQazEcdbadFYrhQuCkYqMy9BjnjtFIhDkan9hrSsxnLUO
RqmMXYCFMxJlzxq/iGUX2RFHGt1ya5BRqBKSOPAyiDStP3ieK8NgiEPjvoRhKA2gUCvD1lrvbwji
wHKAzDxAwTSCuJhbOCOv0xZRKWpvyu9QdRtk4lTNjwJHAm5uFjuhAVSX/fVVFJmfpSzlHMzjKZ/6
JM15NCqqY7PKDBiMtXqXDvWGgxR5r7UI7haWKoDrVhHUkiKkTMNzGts5oJ3U8ut1VUQuZS2Huwui
CnhdYJhDAIUmBtqc88abx9wOC6/dYurcEsX5/IoUStJoEJWQ3AUqcFkTjPE6dXtMo/frWgkrsmu1
OE9Z54kBRGA8H6R9N9ktsempPWie5ZBzeQt6RDe1E0fx5t0NPYdfvsbOV+ZuPdSWs8Q7qfU3cB4k
q7uhk9vFMrvcy3JvmAt/6CxbV24lhobIn9d1Fh23tTjuIFQA3ZgKCnFAW3+SFuQdIIcCGWLYclVC
0wQwKPJCCg4BnyRRhmpWpQ4xt1b5s3ostRNl3+ctaxGu3koK56ksK0oz0iEfFGW7gfZ7SQJBbnA7
NplX0nu2iTm+vBQ+7dZKHveSyCuMBwQ9tAL2H/1tIlvwqrryg/oCJlLW2yVzpOfJlffkrvJbPzix
x7/YPqS9zKWtCBhDnMX2KljNwwn6SqhaJIBpijTH2KLzEzqulRDOJNlkhNKfRQ2KyJXJSwSc4utq
CPN4ILgxTEyfLq1rnEOZE/CTjMHyIpPOVXGfM7RPo0/1PdJ+1v3ZADpeeWLSLpGfrgsWmv9KLudd
AqLMSbic+GZmoBJBAddERLT1KhNayUoKt0tS3Wf9jISsU+V3WvFLm46ky2zwIbEyBzRa6hXGt+t6
CU/bSiK3ZWNRVlZeLnbR3FjxW9SfWPOmb93VAilADUVfAlpdgXjP10F6uZTnlkBKGUhObKp+OhR2
Qs+9Em08hQRDrhCxEsVtFEtAumTmeAqNQA9/VHp73keneSedtPu6trMDc6Zb603ZqNYJ3MlCuII5
P9T2F2yyyyi1bKROZQOSkkCeoigjgSF77kJbUxZGXg8Mvdd3TWCNF+I4JVt1SM0hgbiSHDPpixLv
FenLdRHKlkqcLaLbbaDVkmet9S8DJm1qN+tPXeoCqRS5QU/pf7eaX9NbmT7U/a2e3zfRuWFuB8cW
bqyu6EkJfTFOhnIohhv51LLSyLo0Dyicly67U8+gl3osvmvOl+jYH9t9+KXzMxBk75NjjurMTfi1
2WLWEgQXFx/AHZM8AJmXnuADxsAPRr8M3dB66627MtyqVGzqyl20dSVHaaRDlMpcDM8BT4rZ2s/Q
/5Uc32M/fikUNzqwe1C3Hzs7eip337eSo1vKcncjpQXaQy3sfJe5g+ZqrLHrzIvYNzV+vm5kW5K4
WzE1i6nNDeiqTU4f3FbpzZR+aabHINq6OJYTwd2/6w3kxzjRSKBqcQ1JNQHJ/bc22QioRVleBWzO
Gp4KOkXszqnSaCUJtIUlAQQpenDGNMOY+pXqz/ntNLpQDj0mzqzpGxeiJjimwFDHoQCSr4J2Xq5o
GbKmKVNUmYE4rbo1/BvouVF6iVsA4w5eSgM7ThxmGfusvGX9SQpvgQo16beGejfor8bwEOWRTSYg
VLNdErhx0Xuouw/ybTL7Q+GaM14+qj1ph5gGt10A5GI6ej2aD1HXdprxuQeuS9t+J91SRXNMsAeV
ye1Un81W9scQdWi0LoBJeMsDCiyHADtdAbIdQgHC3yhIyBSFNOuIA+ABGdh3ALiROBbKd/rWhL9o
hdeiOGdbDOByTckiKjqC+qYJHXWI7QicAMw1yg3PLhSG6VFDwQwpwYjY5UXC5gF4hCqEpb1lA3zS
lwH82iqv0nAsuru4bP3rJ1BwMy+C/pHHObaumfIIb1C8mqRn2QSyL3lijeHPnXddzpZenFcDl6Za
Nsail45+UYACUvJe6Dt1DnelSQ90E0JKIFBVMHYPiCU8Wz6hT0okpAHguDtHAeAqKw/R/G0CtUBe
nSPF22IhF6wiutMoRdFKB1Inf/1nuVnNFrMAaq8HzlR+nYIZmQF/yDesQ3DvX8jhTLFU1FBrZLNz
cus8JqdUeYq2KAMEjvJCBGeA6qxakVph3dpAc/5D3ZcsV44rWf5KWu6ZRQIcgLbKWnC6o2aFpIgN
TVIoSIIkSHAml/0X3d/T9V99GJnvpUSpdV9Wb7rN0tIsTBFyYnI43I+fQ+jg2f+F1gOKGBD0U8ic
oli82gpkpnYsE0yWmXT3rZz9vkqupTgRM3w4jldWlv3xKj3UG0yzUx1WMvg32kI05lR71YeL8crC
yuMLLeGkmmFBFS+VCih4JQ2kST8/NyeMrMV3TKukMQ5I540AvrTWbmAmPO8JdP6JuVorUrFC9Y5Z
YiR6Z10kPfGhAeB/Po6P6k2vV52St+tR12g5RkWvAwvGfJbaR2vKvAGEku1E/SqVxwVqJpMBj3Hd
Rc8ICt3SQxe9n/QgnRz0TTTctNmpOsGyRKuo4M1HrcJ22QvZcg2zW3RfWHmjpvM4PuTNAVUpIwv6
7urzSfjQTfy1Y37KKb7akyLSeynIsifTYdOnEDdK7yErGmUnmr5OrefqDHc9Z03FlzOcicuuVodC
3n4+klMWVtdGqWLORh0W0AwTyQ1pjRP7/qO8/5ulWXkJO81naJVhrnJLv2VCCJfNA3M7Pl2OvRbw
jIVjWrptc83R5vz56E4aXzmPJJ4Niw0RDoR+W0Q1kMCe6i6K+RLKbKPg3qAdpEZOWP1wMyLrhasf
NYd3VYemZnZsaknvFfBYkQxSE+3cAD2PaA58tK/1/0JPHYVuJ4jfATAl79QR2Wg2FfR7e3Sg9j+K
urwdkQvrDOnrAGOemFDywUF7bWs1oUPLSKGytPeMY4Nu4tjNjtWjcxbdfCHX9XN5onfqA6YBQLxe
DW3lmlkEejlDwlz/rJ+nd85Ndj69KO5WB2fyaOBbuzvrKj7l4vTPB2ktP391vCuH5NBHgVW8ToPh
R1+41pm5S3I3AcXKCWMfuZJXI3xHymlUpS5H2EKh05dCeTMgbeKamZvPV+6j++e1nWVhX40psUSe
tQJ2Csp3dm4eEtDLDdOpBNEpMytH3BlJTYt2MWPpHhv2Atm1U1n7j9Acr3eFtTi1V2NBC6kzdYsR
bYtixKZ+ELfyaPjyUD6YN8J20xNu+MM77/XkrfwwOqn0PlsWqZF38SPkfr+1fuNqQQpEZWu52kt1
ILc9UPlX+d3/3bKt/DP8Zl6nNSxT+jywO0IbV+lfPrdxcngrF91PmaHpy96wzyjQTd8Mtz2k+4W2
ecCQyod5P15mPlRZyIadem6fcCjWyqHg1raTUcE26uKqcI0LE4V4117UMYKvOmAFzokY6QM41YJL
gwQfGgohgLrubI8mdHJVrQGwc5XibX9R5PtMQDvMJ0Xjp+JmUmcy2nbdRk2+ps5FduIkfpBhWD4A
tIvoOkBheo2rmEeQ3uQSaGsOLHnW535RQTsbGCtILkdQTN1NiQ1NlKA4xThpOMtsvo2T3ppenZyS
xYBbOeiLzuxD7KAmWYAmd5sNO2hna/yiKI+1eijppnbuuOX26J/RyoDqL4bxaOONYrn6mF0BHury
WA8o+DGHM6ai7dxnnlPdIksC8YGirH0OAGVT9W5bfwP/gte2F/EMyYxqS0mCAuWuN5sQEixTc2zm
DIWab2zWAq01wTYQGmQr5qAqdpbal5oM1LCT2iYSO1vOblvsZgam+E3d32TjWUTB0yfdWMR+Ib/H
6SEGg6WNqKIofT5f5uJCErQBhVB/r6rtKC8E9BWnUG8Rr8o7kN7p0VY4W8bvyuoK9G6QNDjk0xXo
axwj81m9ddQNa8Mio27VHy17L+Iruzxq/ZfEueco+M/HrD6UEL1T2c4pr4tsI5vHaLhF3UTyG6ff
lrbrTBtoVkucH70HmVr63JggqLgY5hA9KEEKSpLiQW++lk4KmusIEgtBZp8lkLAzvkhxo5WPdIJg
TgQuC0iQ2TGma0JNzdw3ms/TZ1Janhl/1adzyB9oVep1KKSQXmwLFmL7eaL8Eqkt+G3n9kerPMGP
enSBNFbffGHZ0wAGH/Bo9WqZkAM0ryUfvawPYzNo9GanoamiBe+hRS5yOrh6yTYsewBaKCzSAPy5
p+7796HT0pK6SLuYOspC63bfwoqj2kq6BYzjGTtnV4et3wWpmx8bt9Vd/ZKegco2wA670WM0yJ5w
hB+Yt5GLMjk3IKsLJfS3F4vKrbKrF5igOKI11hu8zJMXte5G7v2NDcFOuX9G4ei+CdSJgX8goYmq
wyvLq4Npl5Pt1LjUfsKD0Ci0V+58D+nSAqGrd+0EzlkVNMdpm+wcv/LFBrK1oObxT90EH/iHN5+x
uuiSvinbeMBnEA9MYzAd+fYGzngIy4cv4H53ue8cM/eBf/985t9HQW+Hv7rmIE4EWggH9TIQSSXF
twpsYFXldvTU+JbvX/m/N+Nb3XR6VoA5yUL9qnCLc9OjhyTMME7l95s2iA7NtvNOpZQ+KGS9Hdvq
hisSSnjLMKfFHRS4djJUkDgOkH/0H9uz83xjeacoB06NchU15xQ8Oz/xuw7fU2sTjedU236+YB/d
oq9mkuurGDmZKrQo1ctRseMn3drOutxV4H5thkdUnHyej4/tQFwnS0BrzNBeg5a0Ie2vln7Mzz/l
Aw281xP8jsmb85xUfCnJIxi84hCJCeVO+Nl55D9lm9Gfr3GruSizuE3I3N4bQqD9/b0l3JvPP+Td
JuYU6HCAcSm6CQB+Xx2eQUumXCcRwqipDglTnoJzbZwzMl1/bujd+sIQGkMBrbBBaYcGuLduiudz
XtkQbELiDXTltoTMUEBJ+LmR9yu8srI6k6Sncz42sAJSVXB7z4jP3FKA6RfY2x31JPRlUbwqTnjC
U2NbnVBZDYUTKzGg//OqFbeVFQ6nOC2XX/HGCawGtjqQyFhqjd5hYJrQ9V2eqeKeaNQWIFqcyjOn
E/kPrRPjiTzmR7sDrUsO2u1Bt83WD71MACbTz/mAcuBGb9AERu6G+kDow4llO2VnCbhfPY5mk4BK
eMIEcsR1vjGG9ibek6+gBIyP7EZeVwfrLNtZXnMKCfn+WbbMK4FGGqo41kJ58tZy7Mx84GkGbYkd
Tt3O0d372u0DukFfRrD0K3knhrpcx+8W8pXB1UJ2serSuoNB+6w9psgMb7hnXTnfhnDcJHt2fjId
8S4xsBrhyrFq1iQHJ4FBZYWjX3q9SwzI1XtmKCGqccKvvS/cv7X2M7n1aiU7mZc9yJLQOOMbF2zT
P5e520wB8Zb32byxLxoERonXPmI3TdtT99aHBxFvAVC+Ajj5rgtsMspSkrkYAKwCpLXfDksWy7JP
DfLD7UqhAmouraHmuohgt8ypOKYVwVb3A9IZnh1oR7WvnqJLJ6iRDjkvLuOwPaWx+/FmhSISShdL
qLeWf+jY3MU2g10Ulp7NKwDrw8jPn8jt7FmeuuieTuzV5di926uv7C0/f7WYlkbyNknKwXMIkCwt
xDZd6qUb9Cf6g+52eP2dmNn3+INl+7yyuApmnS7K7ULDCNm3eHIV8tQhmDh7V4S2b0xuczH5zkbb
oUFk+2P0nG/VXjuKEx3+S9j6btTgyjZAOIOZXmMA67xqWEkXZ5QfTeMH614+n9aPB/nKwMoFAFk2
gIwUvrwdbaC8S1eZwhM6u5Yd4KldxYF3QSm/Rt/bZCIFnUAyDUXuIdnGlfBAPuASO3L5rC6Gathl
jLrGUN8wq0eqT0tPPTDeh/nLmrz63JUD6TOWKZ0st5u9s78Nj9A7s8PkptpeV26zZc9FOA++2NP9
6Bm2P3qTf/O3ETBvP4GvAjeqmWOdW5ixYt4p/ZvWXbHU4+xeosPm88X5cPGRYIGoJM71Oy1m0Vsq
FQ3814xal5yr83HUN5+beJ8gXkYD5gjQvKER12KrTT5KB8/TxSODy9tCO/l5dx5aB9DQTl9bN761
9i0o9L00rMPPDX/otl7ZXb3XRFRnFPod2Ngp2ZnVfESVGmyfU5Akz59b+ngW/xrhKtiDpIQ1tzEs
MX6fpndmGnz++5cTsj6iQLkA8gLwAILWFe7EaaoElF4KWzK2Ng2SHtElH68HuTFkfl6cgnt8NJrX
1lZusLCrOWlyWJv4fReHZXsK83TKwGpD2E5qjcZiwGY3CxVEv/18uj4KHhfmLFR3LAB11nQeBpnA
9tfXAyhZnhrLL9tNk4boZuGx97mhD+PvV5bY6qCWI9pqnQyWUqr3nkwSZJwzcVbE3yEVE8aEAlya
t77s+f2QSvTByfZO79HNYLHyPMqbEzv+PWIXRw0kpybUhYEzfceXAgUjRXuJ78l+GK7B/RagosYt
j+cAKSEh0uonXgIfHTHOAACCMhQHgmYVTpopBduWagYvjjrofRwrWqC7Jigb/+dE/9vz+N/il/Ly
j73e/Me/48/PZYUySgye77d//I+L6kX+cpk/Pr80/778w3/+xdXf27yU54/F+7/05t/gl/9pHC/4
xzd/CGSbttNV91JP1y9Nl7c/fz8+c/mb/+oPf3n5+Vtup+rl91+fy062y2+L01L++uePdt9//xUE
9q823PL7//zhMoDff72fmurxl//8n0P6v/5H+yJ+2b7kL3J69wteHpv291818zdgh8A+i1jQBPsC
UnO//jK8/PyRYf5mQZEZqtqgiaWLvtyvv8gSZOr4Z85vNvJ42DUglgYYBS+fX39pwLew/MzUfwM3
Bxgr8RT6SVn8j6l4s2J/reAvYHq8LFPZNr//uqrzQoFt0UNAez1gZBzv73Ub+DwWqHmWyV7Pkj4P
0RKrk9yXc6TktpZQy/kC3GBVPsWZCUESN9Fo3T9RoyNlIIiTJKdir9VZWdIRC5ZtGTQiTKDbV06b
2GTKGJeI8hJndCVTXR15vaiKmno2ncr0Wesb1iZhaRV9R91mBkPkdmzQMYEGT6eMpBaM9kxsN6r5
yQrI4tL/cvk2FEBxnn4yKoLFDEds9XWQks6509POLVtBxhntSZ0i+6x1knwztVOvdUBw1CaEbiK0
wZszalw5U5dCQl0sBIBRc66MOGb6qcrM26sI1zc2F7IZHBTHIFjDoX8bIxMwE0qAffa1tHJcpbPe
meNRy3hnI+M65Bpz3Noms24iXs6kuhsHava7zOCpwzyjF5HNAOnTptlxEygMGr5pT424LYzcuTd6
aKP1flaLNDG9ugfVuVtFxqTnf/jtv+VObssC/33qSc7S57psyh/tp3/r/yt/g+X6t38c4nf+5uY/
/3s5vMj08a2Lwb/5w8UYNtwBOEfgKxaPYS7X4R8exqC/LWU6AERx/5AFHPtPB2PavzEH/SPgDwGB
iA0IxD/9i2n9huraQiuG/5ZjSH79x7f9Sw7mZ1Ltr0MDmUBcQ2zpEDb44tHWRxpa0709dlbqlZqW
3XW5Ez13ejngYTFbqJ7kdEnINcriaWiIRF3rST0PGwQjCyW6MaLyk2hIHrhmlyTbhFmtEcRNUl/U
iVO0ftJJ+6kBnC4B68qsnVdG0k/QW4xAh9ZVYNeBtgLqk+5kpHXsmS1ycgWAyPtGRI3bEboxQQJP
NjLJ0i8xa40yqMwS/mUoVERdq0/ZtWM34oZUAhnSvqagleqUPuLXjHZqu4UU7GyW40j9FDksnHxV
gtsOsiAQscnGAkQ6GQW+qYsbDVkIUGob28SOwCuQ8dQ4LyvNsX3S2bUXMb0t9iSx4sNgOlK5i7TM
I7TXGTQhpABjjyZ5qe+UYYIjLIrVjKRsPGpIEZsJP5ptVB+pzUBFOiLYcjOMcvJSIiXEUMigC3ec
mxJMIl1PCYp/qYWaiQbfgC92sjYca9k+CMiKaqBmtPt4q3jl9L6axfhA0Ch7TSWW0lWdrqP+OGX9
Q9RRswgaxuuHIrbMr44RW3dOPA7fMsXVRWSnfYs8mj0UnlXTRAurskykp0ZxTvG+TEH475IStPp8
3lYmyB6A2Co9cCPc8bg5lKA5pBoeJNJIQ67prqq0Cyd6KMbL2swPUUW8aELRg5tbfIVUtqfMdAf2
lDTgpg/+vzBFKp0l8ko3jmUPnV82389JZm9JObfnM7RpOOpExNK8lkBwQqfF06yRLyxKiWehfFQZ
6sKaCk9N3RnwwRu7mC/GrrvVI75PNOMub15ENVyq+C630xcTfbgi1h/SDki+HoT5M7voUJfJNch3
pNHO6DXIGZh0EyXNg8ry3pXiXA2ox5rqyli06AfWuJTLDXipwfUF/IyzL0foE8fd6I4oxRY1SsAs
grpFVh1nVtQbQjPfaLkKRMSRxYtbcsstm97Y+Vw+C1Qh6Yg9x4Zx9BMn14RbUuM26h3c8KYR9IMO
WJCVVr1XtThz0O+0zKA3Ju0BUKnUNVX3g2Q19CnFJTAB1UFa6Crph2a4bSbm1U4WdlG3T6BXcu6A
QNuMHTTyqV3LjzVJ/Waor/FyClI6+7PJ7zmIUKbzyWRexn3DrLxBv0f6IzCghJRnZlDUWEgHaYXo
ciKgocyR2WF8DlLS3tgF2m/QB8b1yoWyKuCR32yzv4rm9oY6Q6gJ26viGjuE+lox+oM4z21Qy0CN
S3fii4ZrHvykb/IRvOwqTJl9YAnA+QNYTDRxgFSyO0stVMI6skb4HAD3XJdbi2ZdYOJbIEq1Ldvy
ptO+JPkz6dDKACWjeHogtphdrp4dkXh6ekijPOzL3OPjNjXi58R28FlJ4EytJqGG3n9NTPSyxZHn
JDcDN27VKMtNYvInTeOP2GqHHs0DpEzwElGk8LXsauBm56W1unVU3nv6MBKwK1NAD6DVNjphZMvE
VfYARyUf7LY99pBdZ5PNISwjwqKtyK5FTamX88bU2tEf0ygQjXXRpdrGjoYXq5uSEo6VkKu0tgaf
0AkCZnF2mUIYMRryY94nZ7NOo01kZVCwHbMiNNCacxjzbrxeylWD6r86Wmm4TPRnk7DP6ZzdE9va
lAiTkLLT8DLudtbMbooZHS7NECJ6cef5Qk/TPeoxYZlrXmli9/ZNfq7n6RNH53JjICtRZakF4LLK
Jdql+4mHyrH3WV8Dmx/huDYPtDe+Kah8O7IQN3JQG3PivlnQq8pJL/TiaKX6Mc7Ypurz27F0zh1Z
o/skmxx0/1eqvgF95TXRhp3J2sBoLjXQwXtpfD3YPcAc2V62j32PSJQ3XX2TO/NZDKevxTGUeOpr
MuwBQgn72vnSVplfFaNbRGjFaDfjAMxDWg3jIZ6PDjiIaw0C44ZIL2ahjrPQj7k1bU0khSF4GU7q
KqlQELK1o1XMAc/Pc7ItaH0cEuZ4WVmkgE4VrtnHju8I4qIdzQlKR58zsJpw9NjwviahUBXzaTXB
qeQFKFcEBaFa9KMZLTStZNt0cKKDlLx+LCw78/WebZ1KXTi9nbmzNmfALfRfzKGAeqICd5w7W3EW
lJldQLh8M0LVcW6rY5ubGysFeQnx5/YibS0IpjzXuX5E3s9jsgzbvgiyDL5ejEEN8vk0IZs5655U
ah31yb40IJxN6ByawxhaVQ7P+zSTHZ/lBbguGeR+5uZSLwiyugeT9a5NG9+oki0vCzC52JqZPNK5
BTBTG+rSAw/GRYY2Q6C8PGfSh8e0grQauNTnpnbNuQNBvXHopgwd/ebsT2ggndo0VG0L3zrWoVPs
1CADZLJvBzMn92wwYo84R03moFKrLgqgGRK4y+JLV1tf2VwTHLNn5Wi+0NunGYR1Q6OVT7UJVVTn
rtcHBCyQHkdCz20ixoJmMkOagw89qsuHRKsHv0n1S1CY2/40X3JjV6BPvYHIU4QOI61ELUJvAuYU
W1rM8ILpY2rXj2inwoJDdZWRM9KOWwVnbhjl7Le2CVRsfIy55nfxwCHaqAdajxqOnj7UC/lcmx3j
QRlXWo5fP93paJPXvBGvzfO5FuDhVJYAaii0au7hAh23klk4qQDYo9C2nehDE8XsgD7jnT1YZ6NT
/7BwrUFwPfNHRdwWfe/WNACig7s0Q9QIzqT63iwKF/fjHVpS9ot8z8wmftVGlyx27keR7RTnYQEe
tXF8AhNf44J76aB0CCRaHVJoyUbRdC94fCs6YKDICCTkLMLObAHMSRLlotQBmhD9HnQ7eCBAwE9U
27puzjsgr1MNJ6lsd9kEbvGZWiHl3fcY1QvPstKzZpGDrLJLmya2cqEe7A+TcWvZCmczGqYdbc3S
Z411jGm0ow7uA9D1zPUW4VZyLjA2W/fbjAMZ3OuXMbLiAi9A9NDM4jt44cAdRWw/tkEeJQr43PER
bJ1uDvFocwJtShyqDHWRDK2DDFbk1wrNYD2frpmtIO7+jbZQ3pzRLzv3V2kjAmGWnsy+WrJHvEZA
OpeeKya9PjnmLa4CW3o624KJ9Htnx1sCB5/1xjHHC74pYsyJwE1nQe6VeU4DSstUhlZhBEZlu0Ib
L3lngXYi8miWuC2zcS+XdzZaEET6da7uE9FMyq3T4iKFNrSDEvlgm2E8TV4GdvscOtLwFuX5UHR4
NfZmS7Bk9p4lMWLzoom3KVE7QXR/AlEvmw4pcx5qZd0MRI/uLdSjWSK2iEq2NfLNaCf3cuDNknkK
YjwIzGYCEK0Pq/h7T0x/njrofLe+ni8sw4k30ikc8CHjXAYy6l0kZLE9IUY36fMXiJkEM43NkNVX
A+Luq1RMtt+nvatmCGQOFbQCWkXPqozc9epFM+PNVF70+qGooGwWSWAu0O8nzDCvnhjErezk6PSP
YxlMnPlRA1oEzdgUdkDlS4TG8KyApDUE0try0Oh5/NDLZNP0o59PKsjMBII/RQSnT4LWNG9yjmCr
jXd222yMfOheTIvB77SVr/I2KC1Bscw5OlyB2qSQ9HMzvGdc2acOnhAPVBmIgeVlKoDCUKS9Swel
dqA18zgRfo1PcJNJN31pdKXrtPRGFjYiJ19majs4AM6MmpcofB+ENB6dZmNp3AXdiRwnQCid7w2a
tCdNv7VA9MnnCk8OlbS4xfMKvrAFJ5jEwwnqJU+pwb2R0O9t1w9XsshwK+P+icxwiqO96byYbPqm
6j2dEJODq63oD4IlZ5NhbdOps67kCDDWfEg18lKgiteA4HSsk9mNEApJjieETnDIcYKiaN4uaRNH
V4GqRbDEO8RO3Maewy4h4aDEbTpioaxil4xPQz5uc0HPRFJvUAzdNLm16euXWJeBlVLfjp6jZLhA
r3gIEW1P5KYnOkhblxIQzjy0a+6KRIZGf90426K4xrdyF2EyNI+sOxuXDt6qV4QXeJ4ZXknkmSiI
2zFna8ZZOPc/KHp0ezLd1o191sf6kcFZnptFt0F2Cwjg+tIQpScKoVxGgZNNKNhzDO0KHBGPRqcB
jjxQ36qNjLi0BzNpTQ134hoAI5F2Q2cLcpnW0Rmtb+PUF9sYaEtQYUW7zI5bn87aBXc6hD46AJfi
IXeuc9ZDG0z3jMzyHQ30prqV149UVq5yGGgiUq/I9oaoL6NIdyCH61AwTxex3Mu8RiOnPKNV7ZZJ
F6OABiypqH/MseFqU4FLe1EiE26S6ecRwh/Z+EOKuD5H6U2Js3jWPDoWgQKz66ZP8NAEUtZwRTd8
Sxj8OZH1dkaoWOBZHOuPWSbgBmiuBzWxO1frEP5QeUtw0gu8P6YaGfIBmXQ3Sft9TvAKxOvmSGqc
wTZNQW7aNVuQbvVubeU3xSQiFdgaDjDDIxU0zIY/F3UeGsu9ofPpu5M1mVtWUb03hrk9EKejXh6X
2ovGFxJIQztmmXpWTbShBAwoeK5t+ECTwGbJ5CsVHwSNTNc0NWBHqwyOhimk1pgKHGDFNn0XghSs
d7uRAgOq78yO+1nDzjoTzOsTOIMz6U6sTN1ZgflaAxsP4c1jEfcbRxHNnwzFAYWFALjwrFLWARQF
sktFAcUnBNH64DrONq8KX9b2ZmJHdCT2rmOjyxJxqil1ewfR5qrZdOAvD3oQJPNyZ0/djxn98Vi7
LpxZhV8CnhoEMKQW0+wi5BnvEs4jiO3lrPmaKtUPbtpF7Y+ImBHZTsOAViOT63UUAu3JCrRPzx3z
SVTptquNnYboa+b4R9NQToinjcm86MoCb6mctAXGL43CL5K85Od61/IazsIYzzrCunRXIGZ9iMBB
Hm9ja4z0jV3aRuq1IIe56IuxAvPxnBvHCAqUCDNwWlOo/hlAaY3G5FwihY13AYFwGBq2VcEfhhkv
i03dWlrv1SWD6rIwZzv1kkqvl8ivK4GHtEkpPJUwcimRQcPnaE6mY5hZ9/3v10P+tezkUjW5aeuX
l/bssVrnMf8fLIksit3/5wxlmMr8UX5/m6Fc/skfCUpqLPUKR0chCvwgUOpB7f6PBCVBJQO4J1Dt
LoIqyKcjdflnBcTRf9M5AdYfucilbLIwq/9ZALH4b0giYq2ZuUD5QCD3dxKUS8r+dXYS1MWoBiIx
yRzdBARrKaa9gpdQirQ2lxYO/Jh2tYt8/bAHVjz5wkva7l5Ny5/J0dfVlrdpejBCo9qDesui2oAq
x7smaWHFaCWCEwtA72w+dV3RIFAsbNMfCgO3taXJ0ptnaCvgOZ9nJxAlHxqHaoOFaQZr0Lr1Ujfj
VsjYSAJlaima97JqU3NFfRN+A7QJMN2yqNjbgzilAbAq6vw5boZaF6jOkHBea1/RpteUVsKpVjSd
PKEZKdz8pG1EWQ3n44A0owsicnloYpVspgK0MXHmkB3eFjYYOAYEpZ+vw6qR5M8PAj0vqHgwHfiy
t4uuGbWeGTFLAoFg8pibCJ9nYbVbbMk5jGZV/ig4qZnL9K7xyzTLQmJl/ArEzcap0g22+Gr/OQ6y
7ciQI0MPUOpq/82RURdzWaZBO2niTEiJ5E0KxaedrScddOK0pLjUhoYloWaq8ivPu/lHS1NQ1aFd
AfGio0/10U4MnfsCLaGn1AdWBcKfUwW0hqkbpm0sJ25VTB85NZrJnlCoZkN6ber9GMxLKseumRXU
Mmk2eTPVB5rXMmyUlvoqLptTvU5v625/fAQUK8BiAAGExVm8XS+mJVYSRUwEiVmPFyqtTERAdX6e
do22c3Ll+JMFhg93iuvsCOB0h/4kW/aPjp0z//O9895fgE6BomiKYil2jgm/9NpfgES/47JBfkQ2
gnyvczMLR+G0mzauo83nppalf+ua3ph6100ZJUjyW2kWEF0h3pkcrdsrLYq+WcU0XXa54YSfG/xg
Ly6zC1eNSgWHAuTbsSHKFxqAZyKgCde9hip5ME1JT3jBBX6wGtbCcA4hAgA+4NpXVqRVEE1vkftQ
QxXhYU0rOD0LpLy5Y7oopD86memcWLVVL8HPHQSjqIKB6Bk7ec0iILRJS0ewugZ2kRdhV2TQGWjg
DItca78h050gJTXKEAeAQ8prRjfQEOMwDZnuXGZFSTZGC7y+SzpufZn7EcDRz6f+/baCAwDLLbhz
jAULsJoU+KlcpV2ZB+gjQTVqyeeNOXrkqYLy8uem3m8rVONQUWAA3UP4YoEWvN7BeAq2yKCZyypb
6AStUvRa48NuY6SY/dlBwvxzex8NDZk3E+ACFAPfUVcVYzk3ls0FHseoq6FQg8aKTkdqqdJ58PdN
LTxGGBsuWgQOb4fWZTW8aBnnAeu5E5h1lftUJDky/eMplqpV7+eyoxiEo02KnB5FaXWN0IQUq5Pq
icLpzPgIJUJTm/ZlP4yWy6EI54mhQg6DdTE9R+JzOnaZWYGXr02QUYj4D1UYHdgBTX6p0ml4yBtS
BSVS9HaAByQ9QZry/sRh74OZxUZ3BQHxyOq6cwbwJ+lRlAVRZYAis7Ud1+jiPIR7AwWjDZ6iVpJT
QOGPjWKCKACsWPqVo5yzIjJKOWUg2i8B8aZFxq4sHKptrc3yRzU5yXlGqfb093cACKj+YXWN/VJ4
BYIcr8uChLcmUlD9VZ7k9labR3biGL13lphUskimMahTUb7aa8xG82+E/wW0FCYuQW6e4fHBTmC5
PnBcb82spnGwqrQ2WJ0FWQRysEThYR/TON0asW4EyCuge0c5JUhFWKfdV1ZkzW46jlDvc8wMsJ4k
U1faKCO/HLrqaA14RX0+4R95ExsoVY4TB721NRy8d1I29UkJrhAEt1vajWizRGrxpkt4eT8M5JRg
zgrd98e5s6G1BGgDgwTKmkal1KvWniXISf43Z2fWI7cNbetfJEDz8FolVVe37dhxEg95EWIfR/M8
kNKvvx/7HOB2qYUSOg8JjBjILlLk5h7WXgv0gPdjBIL/a5k9usGzHB33LIZAfBvntP5UC8f/3R/t
ST6mRmYvpzIo1vaUmjFaCfOKpJCb2bB3v30/ApyCuju+Sbxy64JEEnDUUlohFNXEH8sqNPrpTad9
wdkW72p3ad78nPqEsUzH4FpRYtnG9ZMYaYF61F/yxMirc2XwflCAKb6OHn8a80D253yug9/vr1Od
u9tXHOCwDvG0bbBM4GO36yxSwxBLNdLy4dCdfG2Jo06azUXv/eajY2T+aTWNEqB4Qncr8YzrffM7
jwrmySWe3RpYuFvzZrd0cGg1VWT6dRpCSAk5Y9sW59Ja5AGedM+UCRoPMUFEsXhZbk05DXFxOQqe
Zo/C5dDMw7t8ZAgIhThqHveXteM0DQstapdzDf9JoJzOi2yU0QO3mdyipCzNlLdfG/6lKG0nXMkc
QiOL5cM0CeftC3TIfD2gfGqmY2t0toY1ntssidJ+Sj8PsReHmViXd1OhH6G/1WfZnBogfuzlM02o
u+XqK3wnMQTS9VE85dajNGxxiktzCp00BfJHlhNmUk2qp8W/9zd2zzDjKs9xDx1m5/VxFTGuXAtN
N5HfSgMQRp2a6YNFEHQapsmMct8v/lLR71EKteMhiRSAU1nPMCh9801L2+7tJmuTSLMDeMa75N91
yNzLtDDZlTeWOIiB9sxhjaIG3oBQXuVSL44QaTY5SmxoYVIG6YeEutnXYl3bLx2qqJ+NODYPdnbX
XqBEcQ0yfN76W3udq3VUToUWtnIc3tc8VqeB7naUzGsa6dV4kAu+/pBAWLgekGwDYKOScWsu95xk
Tqc5heeBqS6y3/FpVLzA4EWmBy3tP0FS/EedOt3Btpq7hpFhUHJJcE/o1q3hjFKunAI9jQYjN+fQ
LavpYyFbVz54uYTsw5J1HcmEW33yfS1rzsWgLcW71nPlo5cTAp4HR0/fmbpM6G2lev8/ZUN3OBRW
HnzxcisAIra28Cc4tkCyJBmXhXZ8DfupLBx6xyIYJMwGZa2FWWLpfxttnPvUNRef9l6Q2AeeaCfw
AFDq6hYuFn4kK9hsdG9PDgKmFPq7Eahn2co2Mjy7DUspmRH2DWC56zhHta7DiLvkFv9Nq2C9sMuL
WXbGWSuq5R04KcbSTDBq96/zTgWH38YZByMM24DtbX6dmYk8E0GaRYxFIInrrObnxph0qO9pOukG
ogR0ZfPTWAZw+AkxPSwTvTBY64ODstrr1wH0tO1QTHKtAKTl5vhXFuXvNHOSyDWEh25IhXxnsyaP
1dza14NF79kyVTWUJVsQPWyu9hCM5WjMRgK8ACX5kwEQ5Wm2Wi/MgMpA9myO+V/OIHUGjrtk/qlp
qTWehBR+6Lqr/+R20FiUa6VDn+F4lzypqKPf/4mv3y8KvFRTYSRlusjwNpdkXtsybUcwT2XOZ2k6
swjnNOvft07rRyZd/lNR9UexwK5RtStE4x5VtI3RZPBn3UbLN5okd5OSGaiRQmeg9tTDoPZN+FzG
tfKOvvzrBEAVs/+/2Y1fdzXgWFpa4ORykT+WvtVTkquXy9t31LINYjslmk2idut2Ehs8WDvgdrLG
cgFSFT3YFzFHAAGdc5/XTsRw2BHn4k7VL+A4w6+AuAh1v+3lN9eUNkxjpxGzTM25rJOC6Wuor11Y
qD8Hc0buqEL7orbxBQ0aoVQ0vKPjrr7bbbCgfgTleeZ1nvWib5cetDGJi/oRTVZZH22bppGXlP1v
bjmOv/Np569eL2jE42kexyypHhtoSN6LotaeEIk3PzhMHR8J6L4OewExG7rtEXAzrL19XQ10Scze
o3BEIA6xCKDZd1oABDGTYOzbvB3fj3lV0akUfjRRlg3vn4adUjr2IZ/E5/EIUru+3ZOJztmsxdgf
3G4AbMh5q+DQfR/0aNADX5XvmkVI/ZwYZf5jYOLjQ70OHlzscWpTYGitg+d4zyUx+kacwRQ+Nb2N
SzKCsUPNq0/pXGbL1ZgnRsgT/4uPyO+Ba9ndeQ7Ec2XS4l26XTkZXgXBqOQiFIVzXXrb/j5TSXtg
CHqQp1ErYsg7hXU1aiP9LZ6l+f3+1u+8/3SJUF6Am9BhyGK7Uitr3RQ8ZFTaamy8i39ZdT39KXtB
G75N80fTBVoh+j75577hPT/jmFBe+R6Kn6Q8twuv1lR6YmWLS70VD8D4yndeTAX8vhW1fdvLRi/O
x3fTpfOf54VfhI1uQ7vKR9Yhmtoa0K7O+HM6wCQdNF7yp9XXR3QVe04bYR/mAiB8BEGl/v6FPW0d
jGyusLdm5vLkrL1uneoYun1EPQPtL2Kb8qJXedkfHKM9u8wgujDPwVTMHNWtXVnkCCqnGvT9zQIL
nen9SLVF/+iK7F9Ly4xr51r/3t/ZvYPDK2GDnKT0bG2VUlPNi/2EkD/qbR3M+dqNxKiLN6Fgarhf
DVDyNLnK4NNQ9YeXZu96uipgpiZqoeO4eRoZ76kLLyiyyM/rCmWCxgqbpk+vFlLTB55g7wC9NLV5
DmtmnJjIgt1K8ytk4d3eOc+MhJzHqh4vg8GUw/1t3f2QpDIBtBke7eXth/T5iIHRZVFcEgf3q+9/
aGNmOycJEj8rdEi2l1I83De6t5+YojdC6MkR2rhfexgGEZsscrUTOpm9lp0Ty0fNw3beNo+r6lw8
fTTAiXKZHAV6f3tQiykvAsImGoOU2C5mQmdyaZM8ur+gDVfG/5lhRpGwDedGHWBjZiy60WYLI6/K
+qfFBPVB55oGmpZ17bX0k/eznvffDSDnn6FINi5B1yo+tHV6QLu6uxIEitCaWysqNIP+lBlnoW1V
IvJMpz1wwXufHC5zOvXQE7wWUfHWCgGKsssB4ejZWetqJ2x7BzI5PQOQ2Dag3CvGHw52SEXwG88I
NACFY5eKF/doE+Ev0mvg4WWspDKD+r1pTl/BbK5fllhbz9rCCTemrrz2Rlqc/XV8nF1THDSJd9ZN
qxrQANofTIo+J0MvfeUwlslY0z83s5qJBF2uIVwE2TWAk4BRCg9hy7WRB5u9l2Kh5QLPB61fE0pe
9ateWB2sxknSnmyjndGOTFvaYOHspR7Y2HqkOzUDgjPs6oMxjvNvmlGLBZRTll8yWrVHc6E7947f
4iCuqMaaX2U+k21WskrsJKrdRL8gKrOAXk+s0LKW+aBdpQ789nMzsUuJOaBNaG7r+klSmkG5FElk
jIVhP1XxmH63KhcUbUeP5aFO0uJXbgGmTJMgYLC67o/ETPc+NyVAPhwhHoIaW89mt8kopyaNFD/E
u3pqrEfhAp4qE+PfTnOs05yCO7t/yne8N1Uxlk3AzbjxFqKBaKHU8rSgW2NkxYOVI0yrZZMPF5Fb
Xqe2SL/ct7fzKDKqqOtI/PEyIit4e7g8acdt7dTYA78QAeiqL+5ogFYNh59Ty/QqkrH1wYuxc4h4
K9SoNb8asMXmQAcIgOWyppXCY7wwLSach9LSs4sFs/zv95f3ajtJWFBMhIOZrWQgd2Oqo8+2ksUX
Ua7Zk8rQhge9wVvWtqaFWqx3B0t7fVk5qjxMsHkohSBM3u6noZfQS5eFFqb2NDxSi3CiWIMsFWHo
ovsjA6T3OOpeECXubFzAGDd/pjnI266qyoP7s7N0GtmmzvPI7CjQrttfMginm6EJBcmnr+3Z1geI
SEu4yCK/6avL/W1Wb+DNXVWrNiHN5zGmFLTVdMs7vBZoXy2sdCRST4ZbLS7qE62VHkSNu4sCv/Rs
CFpt9fcvfGEyFhR69JHxj0LzKc7FHcOYMEbEBiIl6eIW5/sLe/0sk+FwVDmk0PJ5lBtvDTa6MU4L
PdvQnvr2wen9NuxFn30AGZf+6gY6uLmZ2++kLuV3cGPjRzuV9vdKB2afDLN58aAjRVMvY4yT8YHv
Xe3174tGa37Nc39E6v/qLqvfSkBEO5xOkLn1V0EiyyBukYOJM1k/wQiX/lhnffpuFEnCjLzT99+b
pW4jv6+0g316daWVaUiwoD4Fi2rqm2PvoNsgap+GBcJ0y+Ocd+afgxY4lz7Ij97DnbMG2pCIzAzo
AlH4uf0icg0KV9ia6qQuydNU5vJMlT37cv/D71l51h6ml+epjOHWyso8EIibHGmd2GwYjuqmd1Pb
HvXmd6zQZPJd17SI+6AIubWSG7HVUGBGE7yyrXddVyOVNDtHBZw9K89VK7J2dGO3tYosAEHjeyJm
znb0r3Wn5RcfHpSDvGPnCJBakR8jcUMT+rlu/+JqapM2UcMaVc8qQ/wpHa3L7Phl2LfTEWHmK1OU
w8Evqi4H1G5k47fb5iJDgjJRgGr6IvtI2lb2tUihne/zKvl5/xy8ulNwXFPzw42SatAy25gSdqsP
ZSIw1efGU2/YcdQXTkpAbrjnIR3Sj0vs/FmJ0QzvG95ZI2xQJDik+1xqe/Ny9eME2z2wyFAUfvax
rOMktNvJj/LV9B/fbMolwHLI/rlZxPW329kmeuInA3B/R5cAZsaZqS6HzPjdFOTFEt03trOh9Pdo
/AHd8+Fb2XiK2XW7xElFEPoSWphzl/vyXR+D4Tlpw+D9M9VD+5Wxx/w82WXyf9QW8N3s06zsbKpL
2Uj3iRDpHG1jyiJmDKMyEBfrR//vLKZoWSXVwh0Hn/L2ZcINQ2GPRxjKcvVLXtyG1cptgYMCDCrV
dMUwyiWkSJd+tqc18RkISu0nuwrqr0nc5gcZw94qXYqNAL0seFy2tjNn1vJgdoOwrEgAqt7zImse
ndAy0iM83yvX4kIIqjJkOvv05bd80zHAU6su44Apc4Yppb7OT5PmDgcLevXqqxYTsFO4AMk7mJy/
3UxfGglDsZYfEujXT26JRpxcrPo30FrmNZGD+9bXDHsE/aCIdRL+Z9Kflx/PAVHQN73ph1XWguxN
QWLSLdcYgW2dg3dmb2kg7kHJ0SV+jZQrRGamusZYh0at+Wls8orRPKVA1MDTa4a2GOfsev9obpgj
KTWwvID4gM/GE8qfb7eTwTZFWRUwyDxSDjrNS1Otp3IpoaZakvlzxSSNc8rLhXndzoI4N640/0kL
VuNcWBAEBG5jRe6gZ3/d/107x5afFQBdIimg2blxQ7PWWwPr93nY0/pvnSd+DpNkXhi4keunN9sC
fKn2nVoyAgabsM5p7HiRdRLQsWvAHTSWx9Qj44KpVR3REO84vGfUHxEhqFJzK2kFO0qcVGPsh/0w
V5c0NyYIV0zkWH29Ls4pRE5f/Gn9fYDx/9d/WCTfEowp+Cd87eY7N2YO0z6LXHNmc7sZFv0W0O/J
Kebu6EypDbvJAKjB6YrKhroADbLtKosckiYTPtIwqABZdvZgPPZ2JR4KYRuPrt9Vl8Wa44fOBoxp
eigYJIFdv/0d80mbFQYCrwQXz+1689VIaXoafrgswJ7mVdhPZW0YITO89rf7W7v3UYHPUKcjz3tN
vsqstxiXrGMay/a0j3MGD8dE9/kS2wg56HnukNua6EXkamL3vumdawKkFtQr4ytck+2gTG+OAM2C
nonYqv1VrZ54SCws02hZD8pdu5aIfIALAz6gBHq7n50ddEsyjT6BRwARiEujcS6aH64QwcGXe+0F
QQHAnESsQ+/D9TdBgQCYB+dh7od5BYCwybw6dETPHH/ZuO/h8yoP7L1eGfZsGD1xNQQ8W9QaI67F
0jKgH45i+NXHfnmdp+yj7Gz58NaPReZLt8FmFynpbLVYG/I9Z2wd+GpBwlz1BJ9ag9QI4fA/eEj2
loT7pCPGZdfpNNx+rHoJLClKOFfd0jCZ2XScawIph6qLaf9hUbxZpPzwUgVITdyayo02X4yyd1HE
K0n2APEDb5whmhgRSXv7/hGQqgeB95gizq0phrJUXbR1QyvOUyY6bUbQNW0AzGC60ZtNMVRANmYS
DNMOU1f+RcTWah1l57V0Q6ejn3Capti4tmbdfJwWR/y4b2vnvKuiGx19tSwgabe2Jj12BmaE3LCd
vW9AZ+XHOTGmcNXmmoa25Rx459dRGuhQsH6sS7Uunc3ZKL066WpDuGHgDRDP6HMQ5V55JDK1uyga
ec/ILG7WZlEBKexCCdql/EDTshpihTnph8c4H5srYxD0Mu7vokqBbt8cBXr9/wY3y2IkZuA7cg6N
YklPBqPBEUWO7qSNq/1bJqwsGlCUP9hLFRxtjVo8L0zn6OpGbyIH9G1i2QfsJUP57ocgkBr8Akt5
9WWaXUqKqeduld4jU0j2Y1Uv4sv9Ne9tMoOa1D0IJaB02/hk0sCpyzPbDTW5xrCJFiWsPSN8F3zV
K5hf462wKl5z6J3A3YJjZEhl65mhD4pzCxoHS++d73k8IgKsdcJ58uGqPqruqRPyam8RAATCpRrt
2zJiR4JaWAOLk3VJT0ck8lEJc1+BUeYHeP69s8Od8OihIZPDgOvtDay9SVTp2rmh0LOR6SMLMpAV
jji99PvPPOD5p7Jr/sMzp8Zv1MPDu0O59NbomCjOzJwb0i1DcaVXNIaBTJBGkr1xnsdcf7v3JPuj
SkJDkbLMNsqFvWeqzIxFtmPVXmbX68A+2tpjoDfpQb77uvDNQaGW5XFOiDSBL9+urYYfirooB8W1
NRSYZmOC5qGfV3gpgDT/5nmd9pfsCYx0YBtXafRj1Geu/bCQYRwse8/dcXj4OYDffIKK259CvlrE
82yxbGQk6NhCqNV4qXUQHe2dIIi7n3GPpC1brk+tG1LQErMTll4C6ZMLI1KRWtCv1ct8cSEogWqo
9g6e3tdxp8I40h2mVUPwucUw2J3fA/N3yeVbWT3YuQlCXUiYuHJ6NuPSijCBQ+oxgEXxwNnuOR6V
SXgg7UAlbmXOl4q3se8sJ3T8tPpY5DUiQPOSKX46q5rHk0uV8Uisc+9DkqLS9CVXg5N24+wae9Gq
wVqcEMRRclnMBv64ctQPprL2vM5LK5t3CwpVD4HClRJfrU/Rog2ovs2BoiCbj8A9e6YozwMkINBQ
dMK3J1NYne6vmeFQJrfAgulKnJveQFS3zhEr+mvoIPvFRDNZJ/6N0RR1fl/EM6ssS3g0dSfs3XTS
QykL0z8lTux/g/i9zh/zAl6wajKC8hzbVINjiA8/tMJPZHj/ydr7ijTCmLdXRAG82Lc/BGbvqTEM
SqiOxcjEPI7eh7SCA/K+lb13WYWIirSYUrqiPXi53L6K4yTQEzdsYNuz4X1yY7gpDZGexIiw0dnu
0umHrGGxO+drPDzJoCW2u/8blI3t+0VcoIb6GbF/JSnFu1i2xVq4YRloNXRDcr243iz6EOBV+zCY
Rvav49ZQad43u3c1wQn9L6UBeOTNBlu5g+aZTzlcylXH5/YogqRBR+VqtuSlNWO01t5uEWgauGLF
pA4E5Haz68aUmZtNblg3uvtp0GEFFQ1+PLGnOBozRj8PDO6dIQUrZorMwfk8H/YXh1nT5njqsxE2
KWnm8Kwm0F8FMv77/rL2rqevPA2VDEbGvI2/6crE9haL9xJQI+w0duJHc1lVZ78pgj/vm9r7ZlQs
A0DrjAwRx97uoGU2lTULHLmbxkzkoq7CHC7MoH4Lgr+XUI/et/casIo7eGnQvDXYmKmxMH3mhGNX
zO8MvwtCa7IhWJt8tB+7LjjbgSguugFrTtcWf/uidyM3iJOzO07Zw9t/De8zhXiQNFQj3c1tdXut
rwOXZGvt6u7vDJRsj85Jq6EVoDnVr0Yg3RWlbgKH0loYFZS1ZlZBoJ9BvQdFaCuvyzoOb0a30OAB
3UNUr2JQND82ezRYk+FLYvuF0cZIjtRCx959v0BaGd3fgJ3zfGNpc4G63DZjt8eSoRlf276oH+Sq
uQepys5xxgghimoHs6DNa2MsMZShpSQh653yavcL4WYZQ4GYZEch164p8I1oWTEPQbpwu3OrUzfz
NOl8zzofTwVdlqe26P5cLdkehF07FwcHr2j3VapOmnBrSeRBw+Q8FQGvt8dLKUzvogN7u/p+bUeW
k+cH9nZ8OnAcWhz4OVrr9uZLTbnmo9uA5xEeQzfZ4FkoAdb6Nc39Dnrapij+8vQU5P39A7K7TCbH
fEosjBxsa7eGCEZP1oTTTrP674G3LJ8oT5BcFmv8m90768GN3Hk+aTfSulcVHfRNNh8w75a+tpOV
1MtA3EdqzRo5/QQRDzeihlZ0qh76ZPE/iAzZ3xT2kwP7u9v8wr46YC8cfD5PY7viEENh23DPFVoR
DaXpP409oH4LLPkZ5rOjIYKdaJq2LlMVRCe0HbYxg68nsrZl6YV5M7TX1PNMmF518ARdkF6HeCgf
LaNozwhYmAf3f2+5xETE8bgaHgD19y+Wu+RtX3q4lZDh8PSBlyg+WVOGntbS9L9B1tpdp6p7M+4K
90Z4QsGM/icfe+PeAHAUPNJc0tynMEiyUIVjWefvcaRHDCZ7/oASCQMjHGGUVjafs0KvypoX6p6r
mzCBPMNxjmZEcZnpIhxs5d5NeWlq4+WW2TVmp/QI/Fa20u9y41oaMRR+rQ0dM4HQ5f7NfD2Qp2AA
bNbzc0oVdOOBvCTVBmp3pJdxrP3q4OZ8Coo+iLwuphoTr2nVnvV+8KZzvswz2soac1/FkiXhnIs+
0jI46YoEdlBrytc/kHvwvt3/hTuPC8dKR8JQFWyYU7w9XD7k0SX0C16YVPH0nsj4J/JI3eN9Iztf
mGeFJ/y5CkXN/taIrXdT64nJC2PBfF/saPmDLBDMbjPvaFj5NdUAhdKXtjZ1k2wZZTDBjh+iS+o1
56BfPSNENnT5aabB8Cvr5Gh8ZGjAqyIw9sV3Vwx2AuV3V2jnInVBinm0F7yokpMPu73m9m9+aRUP
Ec0g6tQ8gFtH4kGLP8WgYkI318YnofXyjOq9EaWi8w+y1dcfl+yCF4mRJ6o6xPy3+65Na6H7eemE
s+aYv4ncXR/bAAbW+1/3tWekykzUoLJ9FahswlPNHa101XISVYK0iy/b5pFoTClrl3Jh7LGt/xwE
tJkmHYe34ohIn8jgCL9ozdJK3FyvfmROhU6eE8YjL8FgmC3cRJ28LGNZhPdX+foMY4pmGe6frI3k
4nYv4y4urbzs4OkM6vJDkeb6dY1hzCaD+fIfLJFRqJElXxm9taTw2BL+Fb5aoI2ApydFuDQQ1krD
Ooj0Xz8t/P+Jj4gZiFheDRLoTQOMvIzt0Ivr/JoM2Xf82XjxZJ4T8RfiVHbF0fTCax98Y9PefLNu
0eD0GLApYIAMdR+SU+D33TmTbXrJCoQn7m/n3iV4scbt8VxlMAp6OdiDzy5aPbO7JKkVHNzq3VXx
SqtKO3nnlp1u7b3VqmMEC4xZFGcRdD7j17N7aopVXjXXTx7ur2rXHrUaZtuIa5mwuz0kQpTuDC2T
HcLdCkXAMvgX34THqKuoYCbOcFQ32L3ktCWpyRBjgsa+tTeNVZlRJ+WkFH510R3UWON0kR+ZMU/P
pjn5Z01zywezt/KDx2NvpWp8k5iLDtirzMTth1wMOfIgTjEm1z6X5KHaiNSV1PtHhC++39/YnVoY
s6u0zHmy8SgkQ7cr7frZ7ICYO6GZavEjcJvmKXbG9ZTnAmYqp5yiGM7DE2+39sO36m9GAZnz/d+w
t2RAq2pgxlXsZxu/zUsKoy4swuHYekUE77uXnDJfcx4HCCgeF604gvnsOTdq34R8dNRJEDZrntpA
pHS0nXAauPmrz8z36LZL1MfNP/9haWww1SBFP7RNkboyc6eupZYBsVgb6XNWn2YPoq/JleW7xjCT
g9Oz02vAGnm6T2XTdOC7uP2cltlL0UCjgt9W0Kxk1i9VheRPmkzmyQyy9rHUEvjgF2F/hPBseKgC
CJktF8GT+ytXhm4LfvwQ6l+qYKQD0FJ+6kUYbwIOHek2OkTUXkwKmvCvUTfCuVMAn46p7ivTO9p4
YHb/PKvirq9a/sCTb+2WxVQWiTnxbXuIfcO1H8zPwrHKx5EyyU9r0rT/cRZ4Fkovsz+ZXjyhhqEh
4HR/9bsnDHSDGo2DcWE7ietmgyXXpKXuGBTTtWqK9HtcTn8k5Wpc/oMlVV4AuobE8nYEiglVqgEx
4Ug1+tbnGH7w95OtDY8rBY6Dvd1bFEG9uqGUG+mW325tp7sJVOyYMhd7uWbQCZwRVO8vS1YevdS7
ppT3BSRKoK5vbmjSavYgMrwSmlIcXiarv62wcoexO2c/72+gOojbg6oAKMQeAF+g+r1dVVmOfr86
hh0yK4WgxZTxvtjp0Sjojo+zlQIe2GxiU8CTt1b61RiNiZ58mIu0j9yp9777sp/fa675eZyS5WBR
O/sHHZRC8jKQRsV2Y84shZwNzbZh/G8ZCCtcL+Qa+v9ozQRzy/0N3LXFEAiAXky+IoRi4FTYVZ1x
LJgDYWbZ9J5Gx/5hBWvx131LO68y7zHpGwm6QiZuPtVY0z/0PGKpcmot+zI5VvK7ayQFEM1p7S04
iv0M2GKgPTHbKw5O/55nsYFnq6osn5Fm7u0nRHrEbIeFmABRqvyCGEP/YchGO9R8bfyzLEooFbx8
QH0Gv/RU53MbMZhefL2/BXubrS4FpwjeJEhWbn+EbOLF7yXR8qjZo37uzKx9yn2GTEAhtEeysHuH
VnGt/m91jzrprTEa06bQ44pUpwgIs3J6CyfhiPHST/NchM7aact/OEwvTaoj8OLZkOky++OC+G5g
z+PjYFQyGo3U/xgb2RE95u5pYsIPqlyP3HSLy7Rko6dlR7oomxoyVdKt7kEypxQ5he9piPG4xV+x
9PovmiuMg7BrzzZMBoin43B4sDfLpMMhmg6HEaKeZLwPAthSEtOozoHbWxG1TYHuT/VPlrTl258L
NSfM00SflepasNnfdVxn6rPocfSe/uBlaXmakTd8aOSyRm8/qgyWMxr2PJLsbnxQbcN6gqgCsIdm
/J/aK5xPlVsi8OGXzsGi9s4popI6kG2m7QmebxelUduGAa9xwwrnGs7DbH+aZc8U46Irxh3vx/2F
7QVZ8NLS6GfOm9bttsAjgQ7npULI+F2c/lPi9h5TlNneydisfwQUa/9cmNJDNImBs0wTzu/VQuu4
aLLhoKu6U/5h+hZ3qEr+avEbd5AFszm5PfGlT7Zw0npted82wNfX3vjetiviZ56bvevsPnmsY0Cd
gV7pHDK3pcZZwBCWlDREHWTQ7u/QTvCHi2QagSEkwHXbQbS4cZwpFjzfhQbbSsAIYajrCVK4CTHD
LBlOg4LyiIJ75yG/MbrxVm0J7WFMjVfN6sznxjOHhxjk+cEzsHfWFIrHMoC3gB9Sv+KFg6riIM6E
yNwwa80vE4rkD+sITsDR8/dGrNe/399IdR03wYkqMalKOAYp79xaWzRTMCJnuKEeI2CnZ4l56itX
/Jahe3xN9FZGSS5QIUyp/Ym4yj7dN7/32qDbCirjedZjCwZ2gnz2wM+AysqgsIwHJLGm3kzOTpbW
D//FFDAIIOPELdt8YYXpa7AVSLdtUnmFTL2OyPi7j7lhHwXnu5+QqRIqTsHzXObtpjpx0VZwjtLL
Fsi6MutgfuwmYYQQ9UEf1TZHWJ3dXXxhb3MwoW9sBwFDfRi0WnlZmT45k8KhpKchp3l/F3eXRudc
0S7RcdxmP76/ZHKgoBcmkIC8o05RyhPKeyXCJ3U3f3Ds7M3Uo3AdUExjEg83xMiMWvyL++BWFOzS
kZI/s93euZoyZOhiF8nJPH7zKPXGlFr8C1PdEGQTSwLpsAoXdbNpCoeung+qyHtXjgIT3XeqyFRF
Nhd8GGajz7lQoaUFg6KZ96dTERsBQj+J/uCkBIBlG8Tvmmxt/zEDdL0PvuHuD1BgSFXnhYl085oN
cbwMkNu7IUQiPso4BYALa56DX1Vja8hBcN9da9YumpaUoeFnR8QAe8cVCQ6aYTylcPJs3pQGEeOA
AE95uKleTkHbVuLkp771h1yzPD54KnZXqyaN2G3YLLbgSEZHy9qJsWYOhjx5sZgQE7T0MB0hrXKz
rIKqUUvee63hflgdedSr2QvE6BRQ6qZvRUFoc6ZoBxo1ws+gDYK0yk+6qL9Peq79YTjxeDEFH7eY
W4SvqmE4cHi7+YSi+6fyRfIE/vz2OEtvmPReghQKjGn9OdtyvFCIb65+MwfXDha196iW9idV6gCb
ysgH1ZT2qJux92gqkQO+NN8cmfbbH2FpA4PxC81lalgfuzKGHzNBcPBIzmTPL9HyhPNVkVowXnpr
pszhCsl18OiOPvxrl4NxSdsWuefSHiMqFUcz97uren5IgEfSq9ke4br0s3gEHTnYfX5eJZ0nd12O
Si97R1dFANTaGOwmGLxdlJYMQSEnEt/OTKR11sZ++dCX8FxeFsjQstMwmEkbcdHhWyVFNpJw8kr5
H9CMPM/g3WnSENpD6XH7MyAFRvbEoNIWG2vyTeelOc1C1E9ag4pyk0gPoZGpveh+YyGCWDZXq53i
Ayz83vd9+Ru2TlPPu6wYQG9mC51mbU3798ZQmddiMoqTDiD+ev+d2/vAeCh04QGfcKQ2W+9O0naR
8XZCu2kQ+XRG8xogUvDHfSt7npBSA1y+jNlgZ3ND0bdNYhqOTihQ2/gZjx3ayH5VIp0dzPF8hGvZ
c0W+rWrxTNnAarTZQ2PyxqVeiV81K++ZMnUC8wlptDI9+6mFDNNoZIwV1O6YoxUJgfRRxXZ3tcQN
0JPiDOAwvD1Hdi/mUht6SguO8C9tNSzXFcwS4wxSHOQtauO2YS3HUo0TwYsBouzWVCEWt17p3YSr
oyvl4WIMzp621OEIljPKYGYNi6U6mqHYtfrcGTbpr7w6NF0NaVGlOreFWzaPjVv82TB19qBDyvBO
E9AH1gk39e1HiCIcheBngMm2/d3YJKPPxbG0kdOHPlFaoCgpXpk4PXSye5dCBbSU3S2DOtz2A5qM
uSUejGNlnzeXBlqdD8JokoOrt3dMVcYGFkqRy25XNJe9PUEo7IRpY1r/OvVQi7CHfP5hyWo7ZK4w
exrhXgMuVIqDyZS9E4qrBWTPP1y8zWNtT4mZOgy+hXJK58chLc1TzG48JX1yRD+yb4oRBiIgOLa2
ZFOB0YHbSygDwyVXRYs3/jPIeI4gRhgPAqAdS+STyEbB3c9LvHUyvZBoShXgPb0ps89wxcRPs/Ad
JN3dyXp482mEd53uN5PAFA+3LmZIjFmiBeKG45Jk4WgbGiSt/vIhLcgu75vaeREwBcaJI0KfbTuL
69oMRFk5NZKkmbRfOWoPJ8s007+nvvMA1VZHANWdx5h2l/KfcN4SVm1eBM8QRaa7uBSj8Wvto6gQ
jW1jaNJOpRha8ZRnbelfpN+jBLmsXolMpFi+3V/zzgV8lkaiEg46hAzs1q35ZWIRLFP5mWw3/2sO
pjUaGNP8dd/K3oGhsM94J4UVWgqb975fyV7hQCS4MWJU8kaR/exQvDzFhCEHudCeKeaEqDuQK+PD
NpuKPuaA+KC0Qz9I+6vldy4qrUQ2rn7I7rZrihfBp2tIF2tbyVp0qsuSAbHQm9s1SoI4fSwmRrkn
L8kOgpWdz6T6FAGU8VwE0FO3n8l1+4lxUnSFZiuTlzQrvYfMo6px/zPtXACCMVw/HSzF+rNJ4+zJ
B1KiXhtS5DEyzKn96s+i+hloww/fzMYf983t7J/i5MDvw4XPojafqve9Mm4orcJsMrQf0UqChzeY
RGQa4ihQ2ds/KEdUKwvNLGMLQ+LxGR1jpbmEZKtx9bt5irqksA/2b98KIq4gbkEzb63EXTG2tHBt
IoGmvhKSmO/9/8fZme1IjXRd+4oseR5O7XRmTRQFDXTDidW80J6H8Gxf/fcE0v+r0mWlBajFCVLv
jHDEjj2stTbMubs/2Da6fkA8oByQBl6fhdzrmbYm6KfETFk7K+m4kt2P6rvRyf79fUsQX3DyPM+I
42/OQ6W2dY/qDJX3zjSf1WrR7+YlSYPcpsN529SOL0TLBxYufWFoh9tZhGVV0cvpiCQrrWA6d9wY
vhYpyZ2SOP8YSpGYPvNU1Lt2mJEXtjri2dv2984i6oIQLPHFsjV9vanEWBCvKqJzeMDqBQrn59qs
KV0mxrp8uW1q75RggxGsEIWoHm4KpGpU5WWJZMDJFG0nxeYXpCWEpxcHS9rb0td29Osl5Y0+CYhw
3OalG746jLe8XxdXwHDMirNw1v4ylo0VJkod+fPUHY322N1RmeuAUKbuvHUmfdbYU9/h89epKp50
5lj85ajr4luR9un2hu5ZYoSmDCPhnryRq5vXla5JqtOAG/L8jlG43sekI0tHNNc+2NOdeJz1IBNC
LCmhf/Lbvqrnzd7s1kVHrw/FieKHN5gqE+vV/N8YQMMD6mblszUb4x9ceJoS9G89GhTWtgHWAZNg
Hjtnc8lyw096miJjFfV3HkiD0+2tlC53k+XI90VWVhB+5Ihu1mdoTbsaMCVFP5PM5NHQX9K6Lh4T
w4nOjIRuXlCMV/7z1PyorLP3+PC60RgCVAX1eGO61fVmVJKE3mauQ2WsafhUzpr7vBFG2KlVexBY
7i2VMI9ahiShwS6+XqqS2v1iE5wD2tet+xFlH1+fo/ZUGXEne4u6X/fMDk+Tfghvb/KeA4DcSBdE
6rShv3tteYSPIFau3gl7IvDmOSl91avEgffeM0MsK2t1FNzeqHmJ0szSspF997w0/62Zr3BpCm05
iEz2bgQhg9RkpTvBiq4X0yYQSeIIPbLVFC91mVuXpiuVi9MoFWhtqwmySKkPLsTuyniOOKdMVn0z
WqtvjE43U1ZGV7A4TTrs83H1ftz+SnsL4zFC7w2Nd+px269UK4lHJwlVGV2l5VJPvY9IZxcQn3d+
WpSNP9TpcOBfdlYmHz+J9oV4/0bAF+FrtVYXBfqDNQwMpc/U5rGd0/kAlb1vRsKJCflBFG7WliYx
o6ML6vXMJlB+NotVfNYa56ibvmuFrjG4b9wJmIXro5GUBk2JHOa+09jKnR0rS+aLYTAPTuDOO4eO
t5zWR1UNONlmMWY51mo20IaznMx8rjTle4SWL7L1xkMBIut9347f1Jn5DvroHtVndp4eNB3pJUnZ
eqQIN0vUGkARZRRL8bXYe6w6gaKsmduz32qz6Rwcjl1jyPFKXhdv0LazKlCrbs1UtnnKxXtRo94J
daukXawOTT2Ht4//rjF2k68HU5cI8PrjjV0cL2AsnVMtmp84R/EXs0cZdrCmR+yivWMCm5X1ENAC
FNpYMjulQhohop9RivaMJsm0+gszu456mjtKeQaeEOUMWfyWigvXSyomldqd4GOpLYqVzaInT2NT
dWG6OONdUcPfOxXTapyEnTJjcR5j/WVEoP+cUpuPg3YqBGRIGxXv0+2t3j3AYIkppDDqhZLC9e/S
UPxX1gGGj87T+i1vk+GBFLkZfDEP0Zn9cD2kadCi84Wh5mlg52UjDuLvvc9NiRGUjazkQne//g11
JqC75y1wCxKBd1D7h6estedzO+mHsfaOZwWHj24KuEzqYttYW0utaDAoaFC1Tdz7uq+Vy2INbWBz
5P5GLXAO9Djt/uA8k6NLEBqR/ButDTWzO0cpARXmnb180Scm13paMXwrSWj+4J5Sj6YC5zK7DajU
9V62gJwL1KNxCjrq3H6kR85/uV6U1WUQrWqeb5+eveuDQC+EVjlABzDCtbWRkRlZHHN6EsDZ+Uvh
NqhVm8JZ/oCmQcKJFgMAIg7I1iMMyL8oZFBwxNbmvdNq7v8E8j7/3V6N/LWbAJQpZ/CU0B6U9efN
auLe9toowsep1IIfkbLXXiLogEGS6gODw+f0KEvaO/gmdUVZf6BWs9W5Yn5z7AEaRPzAa+2zUQKj
y/J+OA9VdCQ/vmuKEg6BNQ1Q6gPXX4rW9KgxSQMGt8LQsa438rt2FGNYu8kRmmnPpdCg/v+mNtfZ
aE2nboWHqJsBP6G36VPYc/+1Z5omis6z50+rtoaJ2fZ+mTnNQa9k70gC1kMLDTwgDneTTNd9ZukW
7a6T2ZnWhxzGybmcyv4gCtzbTnIxQiVKl3xC6WZe52IFOfSUga3Il7i9W6KFsetAFJ+QE5/Ot0/l
7tMBqViS6H6ltJtPl8U1mHkRgyoSWmTdtwVZbKCrY+v5CqKcyK6KGP88x5SPn+01ZnIKozVq4duL
rX0F0T9f9EpMP6beVOqDH7e323DaAQPAayKD2nzrDhJToRmy7m+WzeelBuMByPcPQDMMmaeEBtRJ
5ofG9W7HSRO5uQZzfmi1KHTM7t9aFcpdrK1/4j4lJZLAEQQS5fFrS0TkszXpQCPRH2aUhV22CBwU
qsZg0pwa0oEiwO4polSnaQhrkZXJf391ivSxmhstl7Jzlki+eZQJ77JC1T/lUWEflKb33j0pd0Ll
AAECpFWvTanwKpK+lCgZmKShTsZ7qtyJ+rS+xP7kTPODYifK59tHV/5Ptw5VyjwhXMldAWBwbVRb
qsSESMNdbPvkabYax8e1NpUvvE49Nd14hIrbNUg0QuL0CyKy2dCIAQtuWc9o2jFMHQEQzfsuHIg9
Y2ckfye1cdQg2t3VX8rHnAxp93qBCOQo3qLSYYsZYPhcGL31WVPK4TyuRoHmiUjVoEf07iia3L11
r8xuPIIFs7VnZhMedlL1oE2LhkZYc0Tq299M3ibgLjQ1tnX/0rAVPZFCDhWJBhmnpTG/1kJjOoDa
wogzckP0z2+fmL0bIdWytV85Gx7lekPzNu9GUD60LBPTfu6W0gjjyXTe5a6bHkSde5sIFhRaAIES
vdmNqVhlwMhM++lkDWme+KUKjstHK+EwT9s7JNS1GLpE/AoZaGNoodtUaSX89m6smfJR2/16jrRJ
NOGsVwxaLzw39AbR/3N7K/eeYQcMLCENgCky1OutHMD0xDm51SmBynLJ3L7/d20zsBhJajxahmKf
bXATAZryLbxX0ztwOHuob7rO+DZ4mdRL3mTgdaFNKwgcOowCWTsINvWLlTCqz2fKutae2nWcnnqz
YSq6OUwALyeg8ZPfDK6JTIgr6qMe9d53AISOO5JBHmPmrjcEpWw+biGjrbownsBzx2dS5vzk9WqV
+asjtBOqQPXBPuxaBbvBHzwgINNrq7Dsx2noCSozQ5UVxdr4meVz9oiA4/pcp5TfoFceSYvubj7v
ipS6UyWxcfPx6UQxVQpNvVMC4uuMSlsXdFWbvKD+4gQJ2OGvHhi9p4rHjjkQqk2sEKV/ux3yW7dP
4d4tk/QjTgKQK3MbIOhOYo9M2WHTxyS6kCsgUacaRxnkvhWo92gIU07dMp2UuQC6O5DG29Oa3Rv6
VDzZmaUcOCfpVrfPmRS04QzRMAfTcf0p50wxjFbmB95UdFRdbPuSzfl8mTJ9ve8Hp/brCOl7O2vU
y+1d3NHcki1ySFTkJkD0tmmrM2go0Ta5i9V8eNFdRQ2ioly+oAc/DaEC23u45LmhN/5oudMTk01z
NNzkBy9n68UUWnYEu93dDDoeiJypSGNuBQjrSCDr0DkOsUu0fDdmVU8Be7lMaNEbpG0fTC1GA6c1
zCckSY80hvaeJvJASqNUsentb64yk4I1I17lrIOoHLJnpemKU1LpyvvYzMX4VU1i82i9e/dYZhW6
SgVHjou8/vjEVqnVTax3iiLPeqf3jvNBZ16h+kGfhf6SL30bdpYwDtKZnZUC8MdhAbqVBF158l+F
iLjHJYNThnK6o2XvC53rq61l+aNrlb9Xa6wOzO08GkwzIB1lPoYmlYGvzS15nQsKUJyzwbBfiqVl
oBDE0m92VBlLsIye+YhijfbJq+SM+FU50pfeWy6lmV9EA475VqdzKdpY0QvTla3YqPGVEdkCP6eA
+m1tB0+GVO764+BuySh0c63JvpG4kPJm1pu71ZYLgitt75zmrkm+dGLUL86Uxy+wb+wfaT6U/mL3
Te2nlvLdWIz+hDS/fuAmd24TvwEwDmK+oLu33e7OzpiuMC9UPJ1qvbR2g7YAfLS7aHVK37ah3sFG
d8pz3pbZgVfbCblI3+jpw5shydoqYAylZQOUxvRSpstH0TfuF5ir7r22eu5/B1stT+ubrQY7TUdD
9mu2AJnSoOSRIG5yGr0meyYM8H46zF6dAy/RGTEbZZpeEw3k7bMzxUrjL2ql6uc05vf5lZp1dZjS
VEJQsSsTXF2rN0cfYv8XchIoHfBwbjvHtjIk5ZCnyPBGzlIw8qYvn6geG3e3d2LPDOUyiQjhP2YV
XN8zYdWlWqecOS1Kkvq0pDVoOVGsxV+37ezdJ3YbhBfoAtLMTfRhDXXWewa6ZMC98jjQhkx8Ujs9
8nuSFXRd4o+37e2uC2oLCg6MtcZfXq9LM/JqcV2C6tRdqn9AG6g/HHs4wrrsrkoCnwAbs6at+nXX
VKa6OKg4les6PZt1Rs8DCe6TUJz+A3IVR1dkx/ejTWByLylzAJvY+P7apeeXZbNzaqZBKQIVzY3q
bFhJHwfJOpTxpdYAr4cMg07+vr2fu5apU5PPOvKvzUNnN661eB25g6vk2afFjOJPvBUcTL2xefdL
jYphrSyn21b3XgH6PFI6hj7gm2LhKAjClYygvRk9YwAYtXbvmlyP30Pgg3WrZYYizmlqJD+TNvWS
gNbr8geVGGSpgR1IGV7wbZs9t1etQuibmrnZaYJmk1rFX70q9xbfnMURq2bvQFHGAgIEUpYhCptr
0nnWQBBHeNUXSX5m3mbuR/Yinqo4+r6S0B/s795XRd2LQjOhE92nzSvrGtOk09R14bgaT2tktHfV
oL63lkpcvAXQejuII7znvklyXeQAyAe2xJWoUOySAiGzg5AXA980Cdjwvbug0rh632o7Kx+ZkGQd
IJD3rEpVICAVbCt39dod6IXL2LdEpbtkUJ4olUQJFSvu7+M1877bTDMJmAt1KOqy9zVfWd0GyzaS
woiZ0ZVQlk598VAAO8+lunxbKrNRA0KfSfeHQaeOYaf2s6IP5lmg23jS+mm1EWYC5WgnqvGZbez+
irN6eWaIQP9y+47teUq0teSkI8YB8uZfb42hLHFX04Q4JXO8Xmqvip67YW4ut63sPe7odsvL7PLU
bBOjdonU3KIHdGICAgjmsjIDNbfVEzFcf/59U7AxqDDSXqMuLr/Kq0hVU5nS5PVEqpo3MkxayUw/
owJ2QXwqPbg/e3sHREEiHRE0fTM5o7QJ0qrcBdKbFfmZcVTKudCd8eDw7u2dJGD9Am6CIJC/4tWC
5ixnILYhq2zl8hNAXnynt+s3asFHkJI9Q6STRFW6HDG8nbLXqNrQFAK0mtLSOItyYwrMCj2nPCba
/+2PxJAi2Ai07Eibti2uas2zYpRQxxpS6COK+HmogzsPoCq2ByHtzqqI8Qhv2EIyl62egannJhx2
wPNrmkbo0g/5uaa0/n1FP/4PTJGRg4mjCUGbYPOl4hHVgAkiL1GO01wo7Cehk6Jq0GXaUcV3rxtD
/id5OBK7ghDO9akgD0q0PGucU5Gp9UXThRKkjJcMlzEe/IoaczDnjgg7d1z8aImh05WauCTrXPmJ
Oiz3XWUVB4iaHX9Hw4spplICnObv5jlZ3Kpo9Yrlq0MqTr09wsCqNeJj3U4DaxqOJGd37aEBQo/U
hhy9DV55shmQJoBnJJOigB/VrDVc2tn4shiRcRclrX4Qxe4dJY8ag8k0c1ja2wEZQ2cgezgSBSlT
M/3Msjq+n4gEwqn0xAGg51eHZ5OiUEQyZVFYk5nwZjPzqYgA7fFkKVo92kHds7XPitZ2qHDRW//A
uGj7v1Tv2uGk4E4jfyWyRu0FzSoBXzCbR3+xSBhPzEuBejx1TvORWFhzwmRtS9XvLG99aSYwjkGz
6uPnDBZE5a9xAcMdvk7S+gWxfBKUplI9Z4VUHFHVodf9OGZMyI9am1XLZ6L9YJ8TgvoYwq0YqekJ
0X4o1mb4qc9tofh9YyNjtiyVKgK17eslMBKRf5jWemguSOkZapg1na6c7LZs/8oy3frfKmr7Y1LG
3sc2idr11CE3dtRTeBtZyh6eRq4KHoK/ZcDwyqeaA+IjljYCT3D15p9OLEzMSa3+IiyrungOupyN
R3TbZ5HGc6h+uu393h5caZ3XiRBICq1snqiBkUdRk8u720XxO+Y29J1POmq9s62xM4Mp0d0ff2AR
ZBFDwFAv5gW+Xm++cG40B9Kyi0N+tkGBBItt1C+akzRh1/TugSd8G3BRZyVRQT2WlVLUuLZXe1ai
LyNtvp75bmiYJP3Z0N0+qJkNQAatLecM3tTBtr69nhilQ4TCOPReYBrXRr08i0sDr3eyO7v40q+p
Ti1ytJ4jkMMHb7L05Ne3E1Po/1B4pJgM8vPaVJwNyrRE5JcJlzEoUyV6H2eqdVCz3zsnr63IX/Hq
lKaLMaeVTfW8WRXnoRDV8OTkRhEko2plvoH+0Z98NnpQwPkg2vBsXhuMXK1QJjw8GWzfh7W+FgHA
8vlSZC14T1iu9xmTKH87FmAvJQhTgt9kj+jaKOxNw4LSQ1+qT7qPtplG/hCN5cskDskpeycEKTA4
FkiSUo3YJHO1GPpOsbj2g1mhVmKOIkBL0vZRhzlSNd67AUxKlsIoKCnxVF+visxCCl8A8Ip7ZiZX
o+UFNOWiz0i0N+/sdbJ82y2PqO17B+YXq5yqKd2BbViVrsJoV52tTAEPTpdZS9sPY+HqIVoBog+E
UaFHcNuz7K5TqojwKqLI5W48qYqeR9+5AAqFSPV7JsCOJ7iK4qlcIP0YDOC4oEtQX/7EKCm5JOhS
K91cP7N3UzSQgL10hVpD3u+/DR5xd6IofaAs+RTklXa00O3ewnqWxBhCO5jeuO3N2UFkBoZinq8h
ldjq1OUx48ujKgmasplPeumtB6W57RP1yx5BK1QA/Cex6/UBivLOU5cxXcMp79sPsud0yfJp+JZH
i3gAO+hemixWP3iijgJdE2j83N7jvfWyZF5Hqbjzxps6zUAnw55Zr5N8c7J2/pBCK/dtc7ovjWT6
edva3mop8jAPE/8NmHizuw2p6ZrQXArjSGfW0SKSh6yp1OrcdIv4S1UauHja0n6Nhrl46mdX/3bb
/u5q6RHDr4UaRwR/vduM/lPGthvXkAKFi/SElZ/MpC/e2YOm+coyHFE038iIyM+LICB6ZBTyaMvL
H/TKt0+MWRwjE85k3lfa3Tqtzg+ZlF26oddCcymnk9IoejgsQn00tTz5KwGzdhAVbN0hv4G74wAI
QOYWGOrmwZzpanR85DU0C285TcAogszKiiCDoxTe3t9dU5wk8gMQWtTtr5e7TnGp1zRNQrRRhmcz
KdRzX6nN53GujniOO6a4LlxS8ks6zls049qnltt1jPsA1mh/tI2S1GDKs8cyVw72b+v72D8qJihS
8ZaAK9qOjR3jTAG+EauhXtjJSVFX9P/mRfkeE9Y/Z0hNGn5llt1BVLC3PpskndCUPzyb11tpUAHV
K8aNhU6nOkGECo0f0QW9F9nh3MG9UwqiiHsBegJO4naFUc8SLU1Zw9GTbI/ZmRcKA5l9V9L4+LoY
efG/1V0cxHgt/aytjasihoMi44Ev2tloqYcqablgZN5wNZj8Mbhtr6hhn09flNhUHixqaIiyVss5
WUcaND2crQOjO/tM/CqLSAghwkeR//7qhq6lVehqEWsh6Yl20eJYOSfWnH6cyXwP3rMd70cyRR8B
yAC13y2lrqyovGt2roWRJtzQ5a+LqyE6nZb6EgqjGZ48F4lEBnFUp3qY84PE/e1KpbAGrEEmmks/
sLmchlLPqmJVWtgy2+Q0l3HyT+wV7WmJ1/X+th9462cl25mkS06VoG6xcXtp2WYtM0S0sASOFDhl
MTwMqr4+NI3X+Ebb9Z9v23u7s5rKgAIw4fgDyVG5/oiu28ImRCg9nOGB+a06jXed0//PGJr8xdLq
5lHpPO1B5Uv7a1MVp9vWdzZWylsSbcLFp9y9edX0qIji2hynEGX46lFJk/9KS8QvTper59uWdtZJ
dIIaFVUORn5tVakWe1jcxcUVza0+h7Wn5x8R31/uY6ui4L303WMdM9lS0bP6ZGaTd1Cu+MXPeJ0Q
0QDD1yLOwkkFs7rFpAyCznxXjUto53piXAw7ylWfjE9HtNyOk3cdxQgvYEyX/j+30brpLFuCWZCq
ffahIHUq37dM48z8RI+9JuitlHk+km2yPPbE6s3jYJc9NSzEqtL7osui1hfCpdKVO0N0Kcqpag4+
3VuXQ3OCDjFtLNZGt+L64NAdF1rc19z+yK0vZuvOodaocvOomxRxk+INo9r+efsz7lvlBupSTvHN
QKOyLdC0VrGaloN+gWU3XfplmJ+9per/a2fS9nKskn9vG905pWCNXan5iZI2hYnrpdqTUnkL0xRC
q4h6n4Eaxr1jVXM4d659cEx3TTm00lxkB1Uql9emwPcZrd07aph2jXlpQEAH+GAlQEeyPPiA0mlt
TyTRMzkJdsDmbEwhtFxWdZKrYWm7eWCk2XKxIzf1VcW133uRp4R22j5Sv2/D399O4jmiO3B2oAs2
UdXEFLWlAfcXqjN0Qlvna2qJw1A3zYoPrt3O+8xt44GWTxT9m+0MhgaPDngmIwKBVHMPvO7rsnrt
uazodeTqLO76tm8fZgNUvF+1mQjAW/YH691x6dx4sncw8eRFWxebOrENjbLl+KjMuM6GcnhIxyz5
Xwsk7KkWiLscPMw7BqWKihTyBSAESP76EBluHOuGEEs4mHP9Ka4zKtxxXN2nTIILFVLQA3tvL6Vk
NtJQInKhV7qdtZHb1OPovKuha6fxo1K5A3A2I0KOIbG7c13M46elc/RPt4/R2/NLsCOH5TnEPXQu
pcd/FX6YQ2+4Sc22DgCOAlnYYgK9Un1JqrZ6hFTyvaol8MxSDhqCb68ovoAuE5vL5yT9vLZr5AR1
S8uLqVud9yHvcxq0eVo8pHmRHFzRnY29MrW5ovE8mFle4w08NysBtKFSWcSW+15tjem8Rk0TaMba
H0Qgu+sDZqTC1paCYhtoiFozDzVp+JpabWb/gLwufzgW78mUlN7BzXhrinwSJyd14eAyb6PnqbFj
q++WNhyI+4KFQtG7VU8+mo2j/LZfBR/BcQHZzTVE2fD6oyGgkdpduwL9i9oiKFHmPNeda/pOqigf
b5/Lt5GGhGLga7jzUtZi81o0KZKI8NYw5ejDfTONva84bXnW5oxiCOfRXyqG46GZA/l9+f1Bq2gN
qSaatVR+gMHAxrte6jSUa81I6y5U11Tc99Vsf0lGx/ApFmnPtd5XAUFSd1cVzfCBR3Q99xApTyNw
gyKIZzoeB95h7yODbddkXCth3Rtv5CLs3EYopIdls04ItpTqZ5ojdL0092go29v74mq8m6S0OAVK
ppujazMBujTWqApjy6gChCx/THbjPWRj34X1aKwfk6U/Qqu/dUPSJpGljF9lfHm93WrhRKIguAtz
JYrlGGjdt5VxebfkxXBK5SRAsSz62euSo4myb908OhjI7PO1obbRwL22vIJxjMtKr8O6SCwiV027
bzJ3vigDsxBXAqUPtw/23u6SXuLrCRkkzvXaXpFVUd1rZh1a5eSGqerkAVJgaeiunXmXtfnfVDOP
Wu57a6SoCLlcSmLieK9t5gTthHxqHUb1rAeZIxJwRgmXSZ2zIK5d+7edHzfnlb2Nn5gsp/PqVKvD
2WxSXxeN865e+uqiuo19EJvsLo0iFzMaeDjJDa6XVit510TdVIemMEcf0U+KCFWjvM8Ry0Cd2Pv9
Ch5LI/1BlJdABLrQtb2l7oqEHIWtnPP4zs3rn2NeM4W4RZqyHSzvYCf37sUvVAGjIIibtx630+3W
yN2hChE6s77EdPwDz0nTU83sr1MnNOed1bV5kGdGefCqyIVcB7Y06dDoZzEIvNFauF6oCc+5KKDs
hEmUdO/hpi9PdjnmB1WmNwAD/OwrMyBCrs3ETWMs2mJVIW39FDXnPj4ZZts9uVH8IWI08UPilEmY
AJIO2hheVpKx2+Y0TE/MkesJ62fzgKa4d6LoDxH60XtDWn/zhVu3IdfuHRTm12UKRdaLcO0YZq6K
dTq7SX9Us9y15xEiQIyWpdLNCe4Gm1GmkHLCVnfzH6U6Ov80uj6pwbh0Ze4naT3+77YL2rdI0sIL
LguLGxdkZ11Pms6nnUVn+i21vXBII3HWzCUGiu4e0dl33i5EhixZVkM2hDT3+hv3iwn+1zarUCtd
/cQQZDdwV6+6bxrRH5ynPe8qy6Q8JjSL4Ftdm3KHekaIxOXjuYn3zpyW6SSq2vkr6srpCfkvfN4y
AH67vaE7VtHdoi2FsqoUc9ps6Egx0plHow5Rye3u63lU7soRuGxNwB8Mta0FGd2qA6PyAm4uqNSx
QKfwV4dqq/SYgc7NVq8QYa85IxUNM3qXV+YPazSGE2NUpofE0uNfg2oeu0krDm7JzpIRcqLgxGtC
Rr9Vs+xQI1onAykzbYqGoBLwBiYvRhBdH/NPjt1qQWrqR4Me3xC9eKVRIaIIZEgN2zcbXVVU1myj
cU8AhRs7pJOyIgssRus7sbF5H/dGtIQlo+PelzO44ccl66N/vDpOm9NsK8rB27PdA/lrpHdEXgoI
IIPcrg/bYtLuLHPdlTMml/usG4ZwbUUWWn3b0U9DxTSqyyNa1tYvY5TYm4moVG6ABGzlQ1CDVawk
L6KTkyTVF3a7+ntpD5nh28P1ywoAJBC7lFDfgPS0yKMGNpYRAjil8aQrivm19LzuFBnxcD+3Y3Hu
jMby+zStH6vRPXBQW4chrVPRlDViU+oOyI1/lZQaw2AxGt70TvHQrE9JZTwYsTo+NBPF6ts3d88S
ERF1G4AIkhBzbWlua2NClALsN1nP5FsVJSkfOqb4qlZrdQDn2DUGFkeSp3+RnDbGhGdN66oDb7fW
vAvMyG6Dic5oFhj6uny6vbK9cyLpt//P2Ob97rx1WJQBRHnbNw2QZ7e9OMBkLn9gRWaDNEcIi7Yt
hcpeDC0aJeIWZs1ZTzvrLnF75+NtK7sbByCEDjXvBOf/euOcqWG+Krj5EzKH5Ydoij+DhxvOCxN5
D9bzptQlj54UxwTbQwL6phWF0oWjZ40BgRWUKgVRo/gmzMoLeESGx6ZNtEBEqGYjQ9tdjHZ0XwiU
fhe9/us3/MJzgG2iZrqJCKZGlKnbgc9HLzJ9mPVc81VN2PcIWy8nLVbWB6U3p4OXcxsUYJToC8IH
AHZc+pZA3duZmahphjOzm+FUqm03BVmFJ40ivb0opLQHH3XPICG0bC5SOEWl4fqjQmuJ0hzVJzrQ
EXwnAbWU7dZP7morD1p2OHN05xBhDRgVQqCEWlt5hjEummwwPUSDe62+c5pyfEjMxT47RO0He7lr
iheK6g+uhcmb10urorHwqsl1T5E+VSfNaFRfUI4+CxOW329fDeqhUrBb8syAal6b6mabLKAYWVUm
pvukib83kAE+aB2J0G1LO08CxGaUblCTQi1oG+T0mTJqzH5BQaAt7A/LqLd/0w9OIbNZ1SfSWPux
itY4UOMpouY9xQfm9/aUEc+8R0AaQXNvfEDULgLYNkjVksraWetacZncvDu1y/z99kJ3PCfFNEqw
1J3QsN+CRBJmEznzjE/zSvjNwlS8r3ruNQePwd7xB4rGnYPSK9FF1x+usSvbapFkOfXtVP7Vt2Vy
n8bZGJjd4N5ptO6C26va+3ygQGWXAl416h3X9gYGjDqrReO16MbhsjSx8qNc7OKDqlVmxgSfpLvY
o1u9i+xB/F05XXw0duVNqic9jNTHlHxXLuCbUnM6eTaFXu8EBV+Nz5PVRkEkhuI70HL1c5s01TnT
4qk79Y1tzgy06fqQYYfeX7RzS6b/eKnzJfXi8Q8OlkNqzeAAmQ+9EUqIaPD11eqh+boaZ/gzi+8a
KA8JOoIHl3UnYJSiXjDrpO73G7CTGatuhiqFd1oF2gN4usb7sCSDq/lWbA3PTdYZ4SCsowO9u/PA
ncA5y9Y/iI7rb4+fNdwO0vWpqJP0cyb05A7Rqua9SGL7QmZUT74x63JWeqPGfqxa1ee0Z1o7qP9x
pbyrDvV31SqjIwzNzn5w0Shqgg/i9dlWN4rYLIYhEt7JbbXa79m3u7XDYLJQ6Gy0vk79lqmu59s3
YceT4JuZMCILnLKKc70bViPyOKebf4JVuZItGH04WdbIIOF5Pd02tXPpKJ6A7rCZE8P5lz/lVSA7
WaDVtZI3bkqVNmTMNrgHu2sgV+d90JMm3NtF9dkUZRGWK1qWt63vODKOGTRK/BiJ6baDVcddn9le
4p0ALBp3LTPcyRWn5MCx7G0nQzwR+5DqMuQF12s0R3s1opx3Fer8v5VVxZ9jzuAjY1KPiFA7LhPA
lYQJSg1cArVrSyIV8VyV7OEIci2oBQo2NeqqgbN2cpa3yO5u79+ePYjyPOCkmtBRN2+rmoqyVY3O
A6vSl3DV808d0+4viqiroCmKo1byrw7f64yeA8K4V9kBRKafwtNmfd0Y53yk1jsNVVKd0yQdkWR2
ukDoevOwdMp6lwh39FvGSfpyzK+fIpr7rjA4tt7U2XeDZf9AYE8PZpsiOrP3poMN2fvUuA+Hu8MX
oC9z/QH0AWyq5xUetMrU4DjH9oe2NAsf4GIU3t77I1ObvSh4NbuywtRUqOV9pjklTTsjfbGQoji4
pDvXhFifkBfaIP3erRdK4mTIJpQ/TsLM44u5VrR8V6U+uCY7h4kcCeVI5AdQ69oqasRAfvuGAaGo
vCp812p1Y9+JOy1szAneUu/a/93ewW3pWLob8A+/Cm4qUIhNAkjndY1sG82qiEm7nzWXepQTFe+U
Jl3+WSj/PSO20PvVmhYHK935dERplPl+IXSgFW1OSW2XujdZrFROMHDROvA9munPZizKgyrU7hql
3hIG5YBAuemv/GuyLJRO9Tg6jYju/ISAgdpaoqiVQEVaZP8sVqw/O60S3beib8+393d3mQwUltQ4
UCZbsoscbmM4aIQQ5Gf6F7GAM1pcKyp8rx6PiER7tvB7EnyB9jFY3ut11pljLPZs4xncUveZhOo+
ZHn+4K7Qm35/VRReZCZIT5lQ7doSgxlmcs0mQgYtFUpIuQdo4jCW9RAk+ZguB0/UXr4N6EHOCUHx
Ryo4XdtTrZRBxG4SnaaxplzplVb/1dazgYlfruoraw6lJ7K/rL0oGMZSmkFVdc3Bgd1xAPwGCbmA
oi4L8de/IYliEyJYxZqZmfM3ys/isyC/OFjqTrBDdZ/2MMW7X9y+ays8nEpt1w6Fu7FUs9Atkxpm
HQwbMWgnE3Eh66xonfa7c1FxAxRNOKOUNIg4t6qLql7neWqq0WnVWuurpU72p2yKP/32qbkysvmK
XpZUa6NhZDa6CMoJl02vk/hcimn677apvWAWW5Jji3I7wocb95J3ZZQ7xhAhQr6UD3k8e60/OH3x
Wdfz9V9NsdOH5f84+7IeOXW161+ExAy+haKGHtPpzDconcEGDMZ4wPDr38X+9ElJdalLOTrSPhc7
Oy7AfvwMa/Bcd5Bz1H6iYetKQOxGdqPySfSF9gGGt3YR1zbR9ohnlzcSBXRP0AgGJvx8yOHNLDLx
GtQ7w4L2gBau28MkbzNeqmXB5TVJlUu7aVMYQ426TerPq5Z8CWwCiwEsF1JWd8UEypEp0CZb7QkT
s/yds+hWPQBCoa7lKReCEQB8SNxxXtC5eTVNHmJHwNTwdnkdA5gE6fvnRnIJ06xuif894/hvTg4J
8Q13ct7587yMz3Ok4dbOA1GqTvpoBzeymoO+Ob29sS59wG0k//+XOosCAcj1uVCzB2mtPtpxR8we
8qR2TzyjywFF2pX1Lr3GBApnwJlAHAP4w7/jQUBkPctk8SCHIzEpr4P4Z9i4z31g0k9vP9nFI7O1
0iGqi2v/FcbcZozqIMQXW4hYvq8R9EGLyJ++GwlpYhem4fNWtkPTl7MCwhnZCZoncSF9oGMVOkno
Q8Zy9/ZvuvS2N8ArenERaKrn5uFRrT2eeb63UxkBhQvMQ/so4c5WDNB3OIG2a/7Vm30LhNmG6UG1
iXr/HOix8FF6/iI8NMQ7jUw6Uy+xsWMFN6yHlST9/xAS0e2AChGauOgmnX3extQYKAQt3nk+9Me2
N/CTycF/aTb/67ff5aWdlIHlgzMJFPGroSdS8q6bW0REkMbrj7wVXwBgIfsgo//LngUGE+QITOGQ
b53F3oC0a9+kztutLsy+LJY9TfE075omvEZe3v6m83AKdAXA9EAFAXu6PfMfmd2SsW5cCPZH50K1
G7tYFbXnrr25S7sQrWBQk/Di8lf68SgxV3R5cAbjdJkOuZrnz4AH1oXHdbenHQjTb3+pi0+FnjAo
GAANZ+cVuednZpk3qUbTCX/nslY+maUFIP3tZV5vCBQyQBMA0gQy16u+ir9CrXCApFGVsFR85hMA
xOU4LOKpY+uormRPFxZD1gQiFC4j/N/5nnA6dLDdFLRag34tI03IwU/qrLRZOF9J97fk8+9NAYky
uC8AnLHprZ+DRUbIDYCBEeNMzVH2AvYaPQzj7KsCvpHmxIDjPQYyMUmxJjFxRR0t85VT/foD4hds
5BlwWP5jtf29LWF5ErJZEm8XuJnfOt0HN+0A0fy3v9/rbbmtslFsN277K157ZPWi2olTYG8oBKi8
pv8KWVHeVkyO3gcvGJpw9/aKFz8i8lLIH2+YkPNGVb2MsGXqNEUbaiKndm1qaEHIuGKYcfzzlY6H
+2Op7eH/ONlmobMg8USrSXR8p5NB3401yqaQpvX7t5/q4tdKIVmPTRMijzhrIsBiIMxbZmilXA7j
6UCpZ5+S/n94IEyWtli/NUXOeU1GxmRIGaReRTORA0vGH7Sndt9kMIR++3kufSU0kDFm3XLfV6CL
qY7WKHI1BV+zoac0qP33w9j0ovAbtHD/fS0g/TdKLm5N3GF/f6Ygb1rfac/bydQ3OwZQ3VEtylUp
kH3/PC6DsspWdOIbQQ7gXA4y7qORLZ5mWyukP640oscpkLCbStw10MylHYELGaDe/xoU5wYwfjrT
QJiQVaCk6korF2xqdnL/7+9ukzfY+vwATJ/TUGM6ZHHdSFbNU5eB9p/qIoWnwSmS9Fr0vRAqNhgp
WszoMW9M0b8/k3WEzZjwNxXG/fROw1VnH3lzVsm+5wegktJ3bz/ahRcIIgg6WRgCgotxDtQFAL0L
UpkwgFzi+RE2OvQBXs7RlQD4urrZuEmwtACVbgNynTUaY8+jMppIU4mgjkozRbZMARoG4b713oUt
baoG6fOV2+XCq/xr0bNoQbteUsuypkonIQAuGOy7znXTbdav80s+On2FD3nhVUJfGbwLXGcYR597
d5g5VGFIEdV7paISX5KcIO54zfLoQodlU93brDugSodtf7ZDWrHJTkCDu1r91atqkqvSZVNdCUST
Mm298GSHgR402KE3+OBwzQ67uXp711wIXCB/o/bIoLu6+Zv+vUvJ/7PHo121JCPb8VXYQ669GhPH
gXz596VQXSMW434GnOHsK3KF8Rv4AW1V+/10Gp3XFGswrqWa8vzKLs3xq8/Skc2yC71OsEwxOdz+
/R83GUh9YS8Yh3GGzZcbbJPpCUYk3UHjNn2U/tZ6sII3yPN6qCe8/ZgXNivWBjgI/4Px0flXhXhu
FtCk7yqPemkVrU4UkJUPykjiEg/H+Zoo6KUv+Od624n941klrfslibEeCMOqzNtZlDmNp9vQRPxK
YXzh8KO7s8FQAG1EOhf+vVQ+99rnEWmrcGX+d9djyO9i3j7JJs6GgqMT+A3VXX94+4VefEAUiBgL
Iui8ItEanPmkhfRGJRNgJ/Hn+BGAkeCGSMOuPOClpRA+N80iTJxRRv39gL7aihFJ8O3mZt7VtG0+
hR7wDBPkl68sdeldIvcB6xrNceC0thj0x2cTU88nhWljBaOHAUxZKfbUhyUKW2z8uM6dOKQgK1xJ
uy7tzT8X3Z7/j0UznUQeHEFwLjJ/vEk1Dcqx4eJGGNPc5FZfE8HZ7h78ledHEVNW0Nc3wU90Wf9e
UtlZ0a52EDKG04CNCkSiAE4vI7xlCsWCHtIttV+zso7cokr0GIjcGSpFvPNcG+4onDFcEenVpYVs
PfkcoDtRQ9ExkqKY5zk+9cDSyXIAS2UsMuB6f09eCtbnsMT0ZcmAOC4z4khfKEEkjH8JFMuLMc40
TMngbzWXS7PIAQIurME6DXPzEdDGYcRu09E3yzvZn5yt83kXahPp0oz4k1iog+Ic64FbKuZp7I5+
0vWq7Ecafmkg4jnttGbLAximtD0YarxvyZKQ45DSThWBa5r8QPHUVWga4Oe1cCYskZsyVcVEM3hB
wH9rN3qtAlVCTQEGiHiFJ18J2hfgPUMiaSZgUBcKGiL3qmHx7xYabFOpWwg5A4pvR3kaYPPNilx6
Xlvwxl9vbcO8CJz7tvVPHiZrmP5YxP9iEShkDvWS82dLA2giNZRmhy7WcP9S+Uh+xqGnfmDk2m2l
geY3ptVZfDvKvGHFHKZ2LuvYs6dujGTwkC+pf9el/hzdMrfST4gN4ZNdm/n70Df8KwQsp+8YrI22
8FTuE/Reou6OCHS4qlolGODWiZd+DzKEmHLK8pnu/QnRRgX+8giU1TQe5NI0T74CH6nsaiuPMVQp
IFWpm5SXNrS93FkJ3crCB0GSFWs/eT+kN7QGtsFjHWLiP68nOUZ8KgiIjmPpQYHgnY4waTyua83n
UnMTZZWLsgH9ANhrQdw4dgABKCgJ5AV49fpTwFT9ECydbnbTGOsvLfPchoTpMlrmzvJ7iaj1K2xJ
uBTNCMzg0QLs8eKbmXWlFC6K7kNDWxhxUA4ZryTvBrMLGtF/hp9WLcqFrPZmUlSPOzAUxclGQxoX
nl+DtjOuZvjILYXMhpK102WtJb4E5RK+JRijxL+Q53JMEMEsmorUUPc5hS97fdNjsR9A1UZ9CbVo
jB1xc9ZJgTnc8jJD7OG2G2T6E2IbAMJ0pF7Hqu+hOVR10FDoqigz4p0ikZcVyieTX9BUs71C0ZsV
bZ2Y3yFqoJ/MJ/PNnNQdP/jeGn7QWQ8DBk8MqcI7qf1yFDBWgeMJDHPxWmmzlNnICYUSrteoPWXW
Tbu574Nmv/h2EBAgDLu+hOCJWJ7Wpl3Tis807SH+IdK7ic8mL5CV+t/p7A/otgNsc5qjsBNFOHbd
Dyvh2FUsfe/BvtnSF/C+l+dEh8iw4tYtQclR6N8phYFACT5PE//ws4Zk75YOWkAjKnK7izOpQeyL
RyfLtV6jdoA9sxjZfmmhk4ivgQu4HKjFQMyYFM6RGJuRr/HoBfFTHboIouBKAzNQ6Gye+cmGwQg1
H09JpgtgV5PvvYGJw37MUi5+Y4AIoM8E2qtfjSIkjyZojT+UMWd1XOJH1OKGQgayK5pMs/mBdsFq
C8zI5rts6rwYgosCgIPZm6b2S+LFGLe4YBhmHCUvO4FlP9nCBL5SZcbrWn2wLo6Wg5io6YrZW5Nf
cP+i99DnSVkEqcdgeUc7SCSUclYeLfJxdlQWGe+77wQQ86mAuqRpHzVksfOpEDJjwfsuR2JQrmnb
fBxN4JEiixvbwe8nsJiDQGcA6gajNwMuoZwWO0Z5FBX5wpbmQCJrPicJrdMi62geHt3qEVF0cs7Y
vl8aF+zXFVzb/QL12/BuAau//2XXgNbP0cQG9V7UIn5eAVaDzDOJtXhI2jBs7nUO5ayf3KuD4RZ0
R8IeMt/x8AvkbcL8PrdjF+yQb3vvx5GNHAGBxilgHgpae1HqwqiMl65tDspPu1+EZ+YumbtZH2WA
cLPPRijKHUkmZH+QjWESwhVSrOWQtik+YuMp6Fynsz5ErJ7bfdKN4KP2dWZ+saDxo/s57fvfDlbO
KwC3qZYIaoMJ79t+5R9Hz+n6JqVgPu3GtMnfZ8YP+gqdtX7aL7ERv1OTDSnGsWz56GljeWno7DV3
TDcu3RP8nmi3GgI3mngJRnrjp7XNC8el1xy5F0N81+Tg70OAQanbKG4S+n3RVrS7aUjWdRdzPo6F
r1UXvleyGdg7bEDZlamOuCfL3sd2e8g6m0KCtskAPOULD8khHbtUFu0URxosJppl7zHl8HxZpsr0
9V7oxnM7C104SJKoblrUnuNh5P2oKPAxfmM63Zdgtc5R0UwmvUXxZPsjsWtG9o3fwxaXe84gp67h
txNXOZWN/tlEK/2qo6RVJR1knlXCJNFHnvnzdNfSMIdtJoGdwzMAX2m7G+IUwvEQNTQR0Ix5yMzq
IF5A1IrsJGe4Te9tNvYegIdw4CQU0jzMkd9BxJn/yHng289B7VFWtXwFQ8uh+ZhE+3To13w/qXTm
G1QlnSoItYEyqzSEorL93AeL/OJTyH15BcNgstt7yrMQ+BhimM8edNt2YxEDfdf+gqsBlNBwP6PG
lbDXkQe0pmf9IfX8aSnVKBmiIgTEgt2cDQKYObZ2uPOixRAc+UBE+zY3mcTgfprGQmA6OxfZmo3+
N9LkrSg29YoIWqNuJKgaQDorEb2GuYAcoxtLB3VklKNwn8hKP+wQAbQPhw74kxG93AEUC8L+Ymv2
aGzaLxUz9cLuQzeK28njvN01k+R3Aem8/thD6dMvg5nTF9viG0L0Je84kHYYj5ZtI8Om0lwbUgAO
kiw7ZnribnSMIFesIZ3X0nGnviwgOD/aYSHAT02Zq0szNMYvaqCaT47SOYYkX6MR3GyoPxvLiIG4
eEqjonV6eRysTrwDmDshLReE1E9knuDWAJV9/ggNVITcHtNStgsQCroiMXHYvIM2je8j7sPyueio
bgis1gOTSMQwHcblFIdrv9fKF91Oe/MQ7peaG7gjQ1GE76JoWR6VG6aoDJBcN4VgqYshfaq5LVGB
piE242rpAwVwlv1UfasdL4WtOyDYkKMPZcJzJMRBC6WtAgcib/dcuGS5gxWDik8qZlF45AN80Y+J
CvR4oF6t8dsxaOoXCGlPPUk/yHFJZYcUyKiaALImM1rEbTKQexkLru/HlsUGv20E2aUIs3WJ82KJ
M09+Qboqx8+ZHEX9WPeEIgb6yONnWnhJZ8ZbO4crCtvQaX0M6rR/oBjk0F0mO6ZPcZ0rOu3wD6+B
bzbtE9TBg7I7C4GpoUo9+DEVbZsjO0Nw6OOCTgHa6aAIq6ZYSA9dH2dNLo4RerbeDkq80fwehorx
xwB/23pYMamhhfPCaap6nINxH/pL/l2k61gX8OcU2VEqCsViHTmYKEekru3tHBP1IVtR9FRxNmfA
1A4UOshtovT0OGru+YVLs/+wexrK9BkCBCtanihEIg8anvcO6TMEinC12F0w1c2PxGX5gvPSJt/C
uU5kOWeEPinkJOEOM5n46KU+tEkWTtCGQ3nDNDTIgzqE6Ums7rD/au8QteC0FATtikcVEeEOg8K/
G3IWd7sOCKrfUEqHo9WIzun7Jp7dVz337YPkEYrGpgOT7q4beYz8Q9Y0KQSZjTwyX1FASwV4KmHN
artLgy5iFTRKYl6R0QYfk45lU6HjBfNtUMaGRwh3g1Xi8XgiJeCM4TvpgHcsgLsm+oASTP5cV93f
EpPn49H1fP4CzSBy3y4E8vrGAtGG7CHAf5Fasqhj02V71UXe4xAPBiGYRfnJwJ3sZwd/t+Epn034
iI0ZTSgcqPeM6UfGkOLx7gYDkPpj3Hu9KjpUE+/rrqb+Lm4m8QGPFbPbjA0UyzS5/+i8hQTl4AX6
nqTOD5HwqrW+TYWLPysfWSwepV70sV1SEe1UlIC6i+pt/Qz9bJz4iJglPqgJ5lInmUueFa7H99nl
op4e20VOWdGZloJDKSzeto+77tafQ//HENMO9yzUmV7g0BH+9ASFRNSiSXvvtMTNlhvrNwW3CD8V
jkL8pYVt+lBJUOXgiauThJcNKp6kWJoWiP8412sR0CY45VNIRRnOOYX8ScRVSZxvwzKKtcmqLrLB
nWiwRyHCmdR90Sq+9uVks3o4kjmOBzAPoaNZJWHr3aCe8Og+FVP6gxkPU7/VTn2DenrlHW6YEXfI
Gg1EPSATg6s0HVQS7BVuADDu0JL4pRfh4DtkIYtw6JKuftGraVErmDZKKqD30rQQIQaXEepcCtwv
C7dyykuX50jlAfJNUG9vx1Dh78YM3OdQQhyGtOzWhR9WU8+uGJo+at8bG/g/YNGUmpLKrBv2feJw
/ieU0i3OL2RNcC+kwY8uI5zuRBIgye/qdAhQ0CeYrYhBEFfqlId818JfsysCQOnngrnBxiUXQB0V
mbIdbIjnGXA1b4gBypUq/W6ZmVyFa5sqXMxcBkVAfBkfBJybu2pwsrWVSTKwoRuhSekNtl7wgaG+
cmRtKtoimCaTl2lM2fTgaj4+9FDL0AWY8yS/r1HsHi3vo88Y0damELMSCvrqJHpuGbBOVeI1647x
7W6ITAhXM9+fkNaHLZDIpTOZeZ/GKmSFSVnc3gwS7cYCVLD4Azya1HJUY0s+g3YTwaOeBt98xQd+
tzbQIsGdusqxnAcePYUD3FPftUM6fm9jjw/7FVntL7fiMi45fuJvAXgtIgmc6O/nHv2nAlmibo5L
KAzeZ+Q1ogDEKdTg8oqGFCrfiIthEyNjGdb02zg4S2+4GmDqlM55bEug7hO0zuKkz6Dy4BS2KSxA
cYWlipMHM8xLhnYO2i2PEHPrTAHgoXoKaV+v+9l34lffOZhY54kjyKZcnaAnFMTsZatIcLkhYs97
lLv2Jy6CoIH80dBAcIYbvJA0d80+kQ7+ougHrLueCo/cxpqFj4BCBc/DSHxW+nYxJ/Q3GaqmLGuf
hjhZbDGGEDUpUqhIxkWecPUxqOPmJYym+Jd2mqBTXY/i4DQUSUqUbCjFY1S/CY4gkTddvlpV6CGH
vlYjRl4jngfLL8T+XMB60MzfIuF7HO/eULSAdZc/9pvSFAarrP8h4lnPB3iWKLnDO4U+ekrT8H29
ihBm2m6N+sITUIE9RBy5QIF3PH0f/XYwRWtT4woMacSHLBf6LgF8UBQDdsLjJFr+uYEwy6+GJfUR
maw3Q6+ub5F7qPTUzav8MlvARotREjQJhkj2dUHhi4Y+bqa9HgljF9zohjfNIepDit7atNa4/fvA
QVSDUIS5dp7m5pTCy3QspdqmakL7qAT8XoQPus8WyP8zYyc8eBwc8TIGCjH/KB4r/B32Gd42CW7Y
PpLdji6zwK4nbHJIA/T4goZL5iMXoe59i+R9gMkAtAqKdk79nwka3bRgY8tz4Je5eumBD0+LcZpQ
s7rJ5Q/TNAkoy/Vt8Bx5fvCNcDYHpdNT+ENzIp5abPi1TGRob+BcPmalp5GBnFIDfUL0JhNxA8ca
kpdeq+M9W1DXwgLOz+aiC3KXVtlYzx4StLlfEJzG5gv4/PyzJEH3RbU+Wg/KX2iy1/U4vyjLxHvS
wgy6UCRV4S4Zk/RrzRzMkiWaTSvazJH/0sRddDdjKD6XPvNgmrFmlv7MZ4F80KB2QhwIE/9rGrER
LS1qKVKnWaq7FGIuHgr1br2DJ+PKSktWTGlDItIPgWrjU9jZ7suQQKKjYipJfyHdWnAaPZk+K7iM
jzvmL91njDLal4AniwE2XNjvATgvIdoKK3KgFO60DPBMg5kvfE3FyxIAr1VoTdwnwDl6XYKpnWKX
wlUgrOgoAmRPdY/abVTOHvoaznrQ8Enio8wa6he8Ewt6Irnx2K6rpy1iw1nvUfLAUfTKkvyHY1L9
ssCJq2LIc6jAR3pqAJKHbsF7UFoyXi5Kyh++QtStsK2SXwvC8ieAxsSnJlEhug9Nggyi9gQCKOdy
nMqs6by5WqMAXhIia/Gru0n5OZoQgI1CXYhYb+dIKrerMB9Po50RCmYTNY/Eo1C2SjM97zoLHanS
xg0uoRkF0a9AI4kCx2NITr3p4QKIMif+pFuM8R6SDoVhiQtbZzgeuoeeqmbcQcoNelUnv2lc+G6I
M+yh1cJ+qmTznDwqvUKZIjKsyY8Tur2o7kQas5sITUZeadbymzFy1u5739OkCHo/caVJ7RiUOVSy
u2p0cWqLUKXZd4xiJnyWpTYhWjYDRHECtJgPpA3mqKT16kCr71h3y2GX4t1HLar8nY2INxa5jtC3
ITSJMfvoogBZuc0FeuKqlc+z9btmZ0TsdKF7Ytgjevf0mw6h3Qk8baff6T4JMFhfh/SxH0ZOTxy3
/HshmAV2kSH5r0B0E6ZQwLQrcNsc0tUhEPFUQkw4OGhlWl7JxfbPk85QqhqXIZmvkXVMmNul5F5A
DxPqYlrPD4D3o09EwD5ai9CkuNcSnmQSyXMEm+NezXIsAnQbn8Nh9tiRqLb9inwIdaBXjxnkRQma
MuB79AoBCUPhJzpE4muTx/VHs7g53brIkInVmEvk5dyioilXpZKbbOhGW/ZUGuTU0M8UhUOC1h9c
n+TuJNCp+wrXhPiJelnXlBK3PSnA4kv4zp+DwMBdsjb3NHIZtDDQfAkKMJDRYRvyxPvqUF48sjXR
H6RduneiG5FcDbnIP+BY4SONed3dirlGdQ+8dB6+94nnNSc440VA6+hx2OqK1OLPePZWUcxbloCD
uKl0jJowRhHRWmRxS4KqclfnFvN7eAaObUl4mxxiakNYPgxdLHBFpuIJ0WN4JwbuWtwKgFPvpjoJ
qiiRQ4Q+lg3ukb5ZHCXAq5P8bhrRI72bULNBIQgCH8dkdvYpmYPlmxmMbm6IVgiD1KjwqPqUZeW8
CaGXok7yX55MgkeKUIMjPFLdVTxz5CNo9wH6sM2QfV1qCcjBTHSODVab7LlT09BCkzoFXn/opzEr
GgL2epF3Y8YOzRyaYO/n6AfgdpMU8IuB9zX6eQntimjKjNrS2PzABdp3O9fK4IOJY/4xoSZ+gDnd
Ap+NyUfnV1C3wL0cjcECNgrtCG0wj0BngzD2ZdKmVkegYyg08gn/sTSASBZyzVAQAVno9/t8qrlf
pQNJHgdtcDiYazHESWns0NhErunvbMrGpwxjsd9xKG0LPUIkQojs6LMWOe0NKflKkxce6/YFtjaS
QrC4NUcKR6fuTgwGlWaIKwClS5q5G7TeoLs50Uw1T0O0wd2TYRL/DjnZWOfgL2RoRoEo8vdsT4eB
6JmE6RSIPsMdqkfxQUZ9cwX9cXFSChQGQJkZyCDnqPaYwRekqxmvoPZ53/czgEGGHYDhSg81hI5L
QfJrYKRLSwLjAk7uhjsBJPTvB7Ph4qeSzE21QLJo63mRcCd1Uu8g5oycRQDHcGim/N8Jm3B7DTCg
wUsFRescOoCxJfUwMEI/bFCmshOc4T2S6Tttkp//PlOHkksMiMtm/JqdwXi8FqOFtvabCtrbybGF
G27ZuMhgOOOpw/+wFARcgIECNPOVkEtoalSoSA8rjjv8McFk6pT4yXJcbHSNP/watwMQKrRpAOza
hBDSs89mcDxxf2ZtBVWL4R30c8RdrDHcffuBXg/R8dYiUAOgyBFvpO2/NwdE6m1tNhVGdKd2UBQ3
+zTH6aTCf8FkMrqy2obm+3t+DtYp7JiBY0QiAjPgv1dTwTqQZoScUzYwzBdWnu+hEPCYGFS0GbPz
URHNMfvT9SGK3TUW2OuDgAMOJg+sxjal1nNKDzNzbwIHecmuxqCQE7vcwNBePMcEnc46lajOBJme
3n7BryEDMLYLgZuHyBHsc87ZtnnXZvGQE1UBR2nLrlMKndvOw30PPsI/LwVFOSApsR5Ews5delxN
mPWI7SsoqxqLUpXCk5iqAUOnMM3aK7JUr2FJZCMg+UCZY2YG0MfZt9xG++nUwaSvjuTNDO2KHWoq
NHwyDFz7fHjf11F0Atv9ylNeWhcHb7MWh5ImCvC/1x0mCMKi5OZV1PbZvfV5+zina7rDpOiZ9aE+
DC38rsMFW/nfX28OymJI4NQDRtjZwo0/rZtzL6/oNM2nwHbrKcyMgapFztFbf3uxi0+ZA52dwSkT
mOLtJP0BbkGvV6ZGOV4p3MGgPJlAofPT+/vOLI8YIcoPA8GkFsOqawIaFzYsiOEbQBsoe1xUZ981
djYEh8dD8p34AJX1NjpIpNdAYPj9lS10cSmou0FdDvELR+TsIdsEUbRR2xvNI9DpIECZeBN9jOU4
XDmGl94nFArQz8LdDrLyeeSRLdJBT/CqyyG4Ci1SdRg9KyAxHAafbDSGhyVMzA66cvbKfn0dYQmS
io18hcVxTs5gWLUvJwnhcOxXE6OlQ5i/H30VwMKSJR9aqtzHt3fOBSQmFoxhE5FvYp5QOPv7rSqu
IW0Asw/YdQ7LQ1QrV3YKJRlV8O6qgw5jOjQrTz1X8455luxN316TcL4goYcfAQTmBovf5N3Obi8k
0RoqAqwHhryeblfkns+G6O5ns46ZrqDejg4Vo9DiLuzKUNeCVSbpLoHM3w10WzD5ffulXNhp4G9D
iXLjkEBX+vydLLECEmLtK59CSg44pRkpf5rc0mFlV1KE1/c2Lm2w/GPcq+h7nX9vBjiU5JQMFeGW
FIaN8y1wDf6Vo3PhLttYqdAnwD0K68Vt1/0RH0Sv1yh3PR5ITcj6+4z/EqucPiR1CibqCl+7yZPu
+d/fIiANSQCQ7+ZFsL3lPxbFBHpGypP31crkXIrcRceYiHqvmBiuIAov7uL/IhDBi8QGOntAD4Zo
KxD0QxUz+mk0gPJG1qoS2J3hDkYc9TGEYOIeopfqk4jWqeQ8FNcURS99yj9/w9kmpqFHo1kTPK+D
eBAaKHy4Yx4P/z02bV7sUGsGtBAiKmcRws9gibxg+lFhLQwilN++YDIM09nVxi+AX6AB0HaWfcV1
eE1C+VJwwgveFPxg/Awh2r+/KEiRKyJFO1QDj81dk0lgKBc2AUcINT/tATL29g66uB5keFLgpiGv
Em5h+o8d1Izg5nt8ggqtz5cKs/m5TLwu3dsE8BuzyfK+vd4FTirKOWjSbN6oGYLi9on/WBAMTeov
CR+quucjO3ULVipFmNR3y5y2D5OL9HulAMgZ4G0D3+YZOLGo89a0CGObV1T0yU1vuvDz27/r4s6C
uhlkPSFGnp7L4JkhiZoaOpMVDJa7b54BpdyD1POVJOLi24bJNtDbuPPQhf/74ZlxGj3fEAnhiq5/
Qzzx2AUzsGjo695P6CNcibIXghKcXhBoIfKEkfA5KJ6lUiYWTcAKpqjkFBqj9wAyJZiTIV3za508
rdkk7L8+JXJQ0F+whRPoKIfnUqWr7IIYfaqhUsNY/8qStvsEUtTyMAZuPS0xCLlXHvN1bPpvRXCq
4YaEnP6cNcp6iAE0CxNVlugWQrxJ/CHmBMOyfM3KBhjvcuDY3suiMagLMoAmeyBg/4+5M9mOG9my
7K/kijki0Te18r0B4PCWfStqgkVRFHrA0MMwrH+r/6oNRbzKIKUUK3KUM3FRTrjDzWBm956zz69H
0A8bmvU9QEy1OfhypHkvue7b0cwyqTCwVccGZbW4x9xcnW4jHfaqiPWtqwo3yJpi+LtIOa6MQ4Nb
DueBN/BuVCGcMfoo62CTk7q9H/omDpGedr6QE9lQo/kRIvyHUbxeD8MWsfQ8p37Yz7CCylguZU32
jZ49u4ktio1D4fTLAm+1CfSl/ShV44dxzBVX6/EakYKC+z1kYS49ZD8UaLCxjOTROXZ3OSbIUVNi
eE6IGZ0LFJPOB4+EH7Yo60WRwTtwmTgiv8/jToexcoHB1eEg3Mr3vAVvJFoltvjFR1uUn32+dfnm
KqtC8UfouqKb6CKqMHXUovEtpWzKPdgwzfWNRe13lArzzxU3d/frMft9Yrw5//MZQQpT/WKigg16
N3TqEekoAmARKljGbnoK13TBPBLBi2wygKTBq32gu5eFjYjdR0oJFfqSMYrPEtTXiBCQcocJp9Hb
JNEi1y90JE7/jacJVql1j0iJ5wfzLyU/Y0zsqA5dUVd7hfZZSMlA7FyPbk+yyPHy1/fkZ6ObDipl
MrZz6zL89hkde01fmtT1QzE1MrBkkWxnJTFPMOty2FfZR77Y74P3/XfAarga3lSgy+8pfcIu0T6V
vQijyaTRrEbLFZuLeD5FBFhdOtJe+rCVifHUK7pzkalVeWXrYxv5ZbuY16KjXvX3bzmkTR7frFSU
DN8vhmMvmrGrIhGSgluGXleLPZ2WJATMpW0d9I0fPL9/MtM08BuEVBAIhKvp3X6L/oRRxerELc+M
dD+0/RdL2nHoQszZ/vrL/WGZZzuHL54DEGA3qnjvrrSYUWLGOvqIjM1y59tqarxCyvsIcPjjWrCO
HyhcfKVrZeLd6SaeyG0h+6sJ80qoWzS9wKUNQzm6SwFy0UKR2USOceDE8BGd6sdz3lrh5VzNkwR7
GNjPt8OXBHSvdiajCQ20Rxxsc1SYjpNsenhWYygG0z709TSEesI+x+w9cZk0Q/eJE9JHobs/fquE
IxrUojRLYya9Z2znE9V7FQUmgAA32ivzNH/zKLZfTb3VDB+M2J9ei30lx2ta/BAe335qVEYupQuu
5TZq7xezAXRXyxZ/ljIPfz2EfnYpTJUeYeIapqP3fLVqsES9uFYTqrIzNwyx4qBH5X2uNdkHT+cf
B+s6C7FewhIGWPn+SYQ4wsDZ4vFVzvnS+fSBMYEkXSziD+7eD1VgxgxMeY3bRxoY68Hbu4dbrJnM
ISNJqpUPXW/fKRQuN8uYdaFlkz+9GDScnFVt2ChN/sGU/Nn95CNSlFgZPCy4by/e1aohk4VPOSmF
t23RZByQH6f7vF3EB5f6cZn9ngpIcjnzn73Eu89JwVAT6GHb0MmsflsI1b6S7JxC1YkESlrOSBbi
Gq/9oMX00znpoJT513XfVfB0u0nUnIhVNOM8E6ZmjA9l6WpbvRLdtiKNcgPosD2UmeexwvTt7WK2
7nNFZvVHT/af3GwOetRu2BNSDHlf/F7MGOBwXrVEgAx2gAdNPTol1tym9T7qcv1k9DJkGb5wm22+
2nc3uyQcIeF83oYSGdWGJl9/qmlof/7bs3GlL6zGUS5E3eXt6IFBqrE+Nm1IZle1E6NMQpLrdH+u
tPmDVerHjQHmYk40nN5o/vCIfXupGnJe7DY6s6Qp2tAtyOiMO6N6nZlUvjtDyPlgWv70gkRAq3wG
GjTvqTGJO2soQJ0WXQk4xwk39abIra/oB/EbWnnxwez42djg4QlVDHwMRqZ3ayNpzAkZMHUHIyE2
grSyVB+soRpIbuoHM+JnY8MixpUmIasDDOC3txKDlDMXHmkZLXf7WptIANt4dkY/5tej42fXYVfN
uQFqiw1L7O11yIcTSZ7HIHh71w29qL/A+vlRbtrP7tv3lEymlUNv8N1FBg60ShxNbTglHrhY5AHb
2BmWjVUxz3/9eX7yACPKa82sYGvBB3v3IOk0qx/bWZAGZxpr7C+ovSjtULWO6XwOe94OhnT822hI
hj0tAeqLawXWeZ9cRtRWIsZs6kKt5OTutVO7x5h6JWSnfbDg/eRO8hxQ3TVKmf3Te1yARkOwmryq
C92M2I8pJ+IuwzYcTC4ym1/fyZ+MDG4jZCBnZRPQC3w7MrrV8s3+qQsLwlyu0J04vtlb4wfj/Ccz
mGVNY2MCvtOz3md72hXQr3kxGedFLsMsqZN9JfSWrAWEPpSS/xvbIHq5lIOhyvIwfN881qPO0Ao5
9GGd4PgeiIj1m4ptYFYm8x9Fh39/mf9X/Fpf/XFA6f75H/z8UgtJ3yfp3/34z/P0pa27+lv/H+vL
/t9/e/uif16K1+q2b19f+/Nn8f5/vnkhf//P62+e++c3P4RVn/byenht5c1rR+Hx+0V4p+v//P/9
5b+9fv8rd1K8/uO3l3qo+vWv0WCofvvzV4ev//iNZeQvY2n9+3/+8uK55HW3/+d/19PzS/b8w2te
n7v+H7/p+u/rNOFgTe933Ynz16bX9Tea/Tu7fB2KFFBDKDFriaiq2z75x2+m9zu7C+opeNzZMtMP
+u3funr4/ivndzLiNejtHM95DUXDf332N9/Sf35r/1YN5VWdVn3HNaliM7T/et6k2EvPnbMjOCE2
/e9RLphRsRAVyMuittQTxKI1bo3KQ2QVEvWw5AEjlOZm7NkpTQvDKr66GdrcBVypMw71fkpzSUHa
i7QOT4fu7jATZJ/lmFaHaNKbJ2xkAwU2zfuE7np+KKHbB6263CFPQ/K1ikA7clHvFqW1dtOIvF4a
Tv5a9CI7jWaefJqccbkBjrap3DE+K91F2aukhIROO1YvuinTDRvh8UGMnYX/3FKuI9ErZyLDHuO7
DlAfywEnhGcnCWRjt0ezr7606gNVC4xWn4vE2aaZ+TJl1ZWXXyXmAxSq8rpexia0jHI8IJcLQGib
X0VslLdml86Xkzqkw6Yl/vPCEZr1JSYF42Zw6uXayRL7UyXVvNqwBpU78sXlvkRHfJ0VsX2gktIf
M7UtfPBRPdpKN0CaM/nVrGB8Q1Gyx1Ga+40o7G0bq3boDXWznzA4f/JG3byITOr/o9h05TztRgrK
2FQz1aerulxUS3Y/UJshdh2R1BjaRCedGQ3drZKi+bbGMbwZcA+cDVYX7cgQxR5pvWg5TdV+0uYr
Io/m89Eoq7Mo17XVY1/4tZleuYbQNmwM560qoux6yr0HPQWhMLeqexrKjo9QDAXisq474mWZNwSu
HzGZio3aml8V/J6HtLWQyNnVHXmt1rmXCFoJdT/vqEJVZ7NO8q5lZPHjtFSFPxGHETR2Z99nqfXU
qLF1pfRRFCiNY5zVcSJ2EVpWf3Klh3IU/9JOVs1LlEF8nmRp7HNrUY56Ukah0Rr181A+ANqX6DSz
9tpWcLpOBqmlo9d/IxQSzTjBrdplKaN8U9l1fz7zvkKFE/DGrhb1tMwWBcYaNeyNG1dDgBa23GMW
rnbjMrS+lDAtRjT7Dxoerwc68/yYS/XR6JZ7AqrHk4ohndjvrjmKahi3uqVgBSvqQIgs9ctGVwN3
akxfWG0vA33Wp2M01foW5bX5WRjYMLuEpnDSCvWcnt4cGn267BAr6yGZNdElZQt8rAQaI45tsrLa
KNn8VOmz3OM6Gi5rAFQFqs1Zg4wtH1VeEiwzwIVDaaBM7lh193iWnH2RanEwNpZz2XqzXQfEc9QP
eFcQMLQTqTwurkudNOFNDPDxOHiKHSgAm0PO2NE95hlGNPSIkz7qzTZXvPalNyuSHIS2cJSItXsz
NtpDFKWq5sMzq45tIbSDprbGFirB0+T0ql/1KCsxxqhhEWc3M6vn6KtYBb8yep69TMn9bpmHYzLV
9QbTD/IZCYFGRagfdCA0dgn14AB/ZLydsYosbpINHMkVD1WdojFFMqSPY9OcSif2DpOVs5t1cLr6
y2Lnm4WmyN1CpBpCyKW7rCbR3pZpOh5Vh6ZlUudQaNJxPFH9Lk8R8vXGnzTvzs6m5mTEMD7Yszvc
JkVim4l05QDVSfH1Wuj7ahrMZ7jICTGA1eJ7M+CMQuvE1kqK5uTqQr9VUh0pe2Ge4XI8p9OaPgGG
uenq/AlIwYAzPwdfbiqCKmucHJQ8vl3kIkNh25dAamGrOy1GCqa0r08zpoRpHIh34VRgNW5PMo6T
+4qCmVJHFL2J6yk/i0jhwGJpOl/MXMr7uZtT1S9N57bqunzxWzU+RWiwwmyYJhAgBuyD0jOZEz0F
4Uny9K3FqB6Ab1zFWvYl1fcm6OpQOvpWGczPsbK37TLZ2LVu+wb2vFk0X9ZaX70tk+mMrJMc8mqZ
I6JVUuUGk8pyabhS4IYwDqtynn6hCL2xHXy1j/tNzi42TFot2o5iag9toVP+6KZHJQfwpKplkFpZ
UKmRhWpsWRNCsyvELD6HUWUDnWE8xZpeHQYbNSUZLwi4l+7WdNNLqdk0G61RDzsjLy+GXBmvpiGN
H+mFiXDQlc9ds/T+HFvuFSIMY9va1OTHCIuDc4B/0e9bqXtHzJ5723SPKqkEt86SbbUkH3bsIQ9O
32z7WFFPjse/IvokAoWDjTMOM+QWRdRxNrxv2DKvOMXlYdsokS/n+Fn1Ymrw2qRdUDATR9zjzcYp
LZxqrbu89GOT4Xdlnma26H09aaBjWPmZkiPq8PXItvzS6Pj2pfjW6vkT+3VsqPgl7pSqhXCCQTTv
5+k1pbiCMVhL9qMZAd/VFespxex41tE9CRWbxpjZmKeRWj+YsBG088Czak5H61izlB8y12m28ZI3
Z64YzmfZrvQrjz2Cds0k22p2MuWBnuYJVvALDaXd5YAdENtDr4W1PhoHuUx4G6JY67bu6Ba7eTQH
dWuLRPMBBSXfvDEa79nein1hTtPOWQz1AnbL57rTDZA2EIptXPsHO2m/jUlREMvq4T6fvdq9zQUE
C/TtagBJID4pbqfsut7pTF914pwwhMi6aTCUYCUexBXdUseP+0ruJJqYG4sc+t2Ep/k4LH10XiJb
2TbNIA74CesTrQ15UIi2Cuap6ym7Z8q9Sv8pwCE4baXMWO167Fc9PEZzuffiFFcBVtbu1XQlXRJP
NvqmbSZYJKwTX/LIcnyHKLejh7wxKCqlf8iWYbjKRtx67IKnr5UwaozVihmfMrWIz+GkuBib+yCe
xjNHL4wt+uS9NajqtijU5qCCHts6+rAxs+SW+qT5NZ9MbixL9qFQjfJsNHrshp05053E3EiAHYbU
osDOqRpKdDln0to3bLLQH+kuxkI3/oxRl62ee6ACepp1eUL37eemsrUbdYtuNSAHEpiEGh3zdDg0
WbVvvQzcAzEkzcLDe1KMZIuh5NxCUpDG0jjWo4AxY+PJMApjA/OqOKvd0tw2FG7yYT4uXiTIF7Od
6wHL93Ymn2hrx/JFUZVDJGZ/6bDJzpKS3SntY4yYeMdEtnGy+AmagBFaCLjVtLpw4xnsm4L5wlKy
oGYg7warfdTyBeZC5WP0sij80x+VE5aQFsBN2T97uYQjk4/KTsdUqNVNQCduXyrmoZBkjaKI2TSe
95IQhLNJMgYxc2RLF5kVuAWJkLjAOXNQCspnDBLQWPREm89dlrINWpjSbz15I6V140YtvkPu5EzP
Y1tk5lk25Pdj3ILkK+o7F1wR12LXFdcnF3T1Lq0uvVX/US/WrovxC8i6bIMM5IvfS7XcQIb52mpk
OKGLEYGqQPsx6CBKg0A/hz24b1TlQdGjl3r0Hiz7KPXhvGTrjSdPy0JFLW+Il+czjCejyXw6P+Bz
i95g0vCgSRzWxwKDhzAS3RcwewJpplg4tLtccfYYMsQGu4q8jJL+azLNpznpx00uSzsEqfLQm0aY
q8Nno6pvATt9Hdv4W7QWQNVsn9Ad8YHPAj9bg2RyaWwMK72OomnAm1GWZ4pqiy0KI7EZxuGMzr23
0dTySPdmmww4JJtkSMNuYn9d8OX7dm65tx7fNyeCMRA27It4fEwMAY5L05qHRcbbMUkvYgtow6yn
gYPkkBW6uK+wZvhSNA+xox9J1x5nnqnSKvvrOca/gnGvpwl8pLw/XypLPD3q66NTGQNPfCFf6W4E
uVziTknPFGazy2ZHdHxN87Bv2+ZOWKkeaj0N5DK1gjkrsguyktojXCNrL5PYzAJGnvdJcE73u1LR
vxULjv9ijvy5VoKEqAN2/HypdY/Du1vBGnpQzOIiZyhyvpiTjVWYCAyI9EpYAZz2FZPVso0pUhKV
xEiHILo1GhKvpIrluE0r5WJqCcbtbe0Ln+5YkI9LarG9oRoyXqpj7t73LiYvzhwqISpWxMZoccMG
3EiQ82c3rdtafl4O3aOWYet3vPESeL22TZai3o1Y1E+K1aqkM3nleePF9r2bq6XP5kXs9Nqpw17c
SGPmbXs87Fwkhm3QZbqfQhPws/55RHBeECs18RUiKJBn7iT8TvZYofWLNRhTwM138dGlRDukOzlm
T7Lt68ust3QcRCPe9PXpJMd8m5NG2E/uRYr1+tSZY7NN2kY7Z19i+9Y0aUyCecu8O5fO8DlXR3tr
zst550UseghyD2NW9PsOHsRhaNwrlgEdFE506qe+Dou6mR/NSONs0UyvGGRmTjx0pOGaHcepYrPf
Yoqd4hEncNPOuzoxzpO0uwFjmG05SRLAFguTeZJ+KkaH9aPEdVpisL4E+Wx/grkbc0D3eL4p1I8S
pf9CP8gOXCPmcxWGs/XseNvNNUKX8qFS4c0Wnv1t1Lxbvc5vWBE3VZqaPvP0gHCv9lvdVu8Lxrk/
lCbzuJAyiCDG+KnpRf4y8T6FBzhj6pfrcppy36mKZz0GGKMD6d3kGTiX3O3xdKSL/oIVY1dxku/T
rMALbu3UKjpWEGE3iobePXZFHMaWKJEMeCEFOO3YWdZmZXuwErs8XDPnQQdKEBSedcxrCFCFd4ai
g/2aZ8wHoYmaPQQP1iVRbkZpJ+FiWecF2B0eYNGmUxIbX7aFlyVynggy11hv7OK8rW0Zjik+XH14
YHN0OZRqdOUsy7VupSerMp/0rDE3RcUOqLTIHHUjgKh6pu0STX00cwr5hVmxN3f1KGzaCRdgWz/U
ZOr6c5Ko54ad4nZjAd6x7RSvblrKY2c0CFHMQXKoK/BvW9bwdcg0l1E8CzynHbnnBwmW/VPtuv25
5XTDzqHdGiO0zRjxQjqw6xZ919rmWHEiyoujnpXRJ2UZjcdFAumz7FQ5pRnu3TjB/g41ovZrA1SJ
TErv0NIou9cH5lhUdsbAMJzzmAc4m0xJdCfLFeJTGIXWY6kUk7kdvPRTkvUUBhae0vT1dOy1jioB
CjaG3NZqYd+JcnjBJlce4qwujw36vCAXhLiPku1xpYwtFFBMjjSR6zMlNc0D3jtn4/S1c62r5AVi
U1YPPPXSu8qyYcs0qnLhLZKV1+nxFVokiFz0hl6h1VeV5ynK++uh96qgpwj7TSk594Fy0M69zJvv
gK1UezUuLF+3rKXysRgu/mhlzWM6zuq+V5f8wGQcL5lQkHN0Wbq+LTSARJ1ZRreaFSmYhaljhrao
mpsJ9/rnoQMjqC+ttbcSPWOUdcoNBMflBDwkDQD0akErKsAyJcZGwrRc8JmRunOzTtkQT1hsKStn
kS/Eklx7esHmsbVzeBpafSoU9N2d0dlfWkEeHi0c78hdTDOCBh1Qa93IRRdanP5oGHCcmoVlfK5M
bMzCxbrhKzCH+Y4Jkpk8o902w+Se8nx21aAcp46djZMuOPycIeitXLt0E9GEo+Mqil9F3XgqUhzg
tizV8zbue7o3mEIB5wASiOHXt6XWHfSKwnCZ5tEWCmt2D2PiGT9sej078tkieymoTUfZNfjlDxb+
cbCWRgzLicdV3lTkQsJnDAn7ZPeHZzseNmh0zkt2KJtUpUwXLYca0OLYL4EOEqC0l21ejrzZ5A7h
a493MtkI+FpfrcFxj2z0ock41rLHNe7uLSHELqkG9eCRT/5EwDxpxFERoHrpfNS/7CyppylXFRxv
LzDnMjkqapfuW8X0XmoVpYo3tMoXASl929f6sLMJGE3CHq3tvSt767ZyltdM8XhaOSOUkCo2bhaV
YtJIhSaY5ja+UiJKDKz2wP5LOhCNM49XszY116YunEeeLsWjh2j1DsCUc6Gqc7Kr9c64iQBxSr/Q
FIqXSHsPwF6KB4iHFzoQGt7BXK3UiCmabvPCZEfnaiTMsr3SZ2hMkOYusMsbj4aVaOez26xYptjk
BFZH8DTNqtEuZ8ME8G3GMj/L66F1Apgb2c5xZH0Vw7a4wdVUUhawiuFpqk0lD1IgWJ8mli2wTDwS
bhPMVXlguTALKDMZsR4adtxj0M7sP7orf6s58Muy/5t2wX/ZRvgf2BwgteZXzYG7oXpd3rYGvr/i
j9aApv2OoAol2wryJ0VldX7+0RpwfrcIxsULB4cYve6qS/qzM2DwKyRY6JaQo6+6BV7zZ2fAUH9H
5qPSj4Y4DwDX0v9OZ+CdCARQMAIFIi5wDGNXw5rztiOWzeYyq5IRZLHP/oz+LzkuJliyJBrGW7QZ
xUa2y3zlVOp00pT2bxo5V06xymehzYGKEIvmOyG6KQ0wo4UpKDnY2kVdLcOXtIvm2x6b899rdGOP
I9+OFr61arPoNL7ropZM8LkDa8fZKCvukGRzECjYVRCo7X3Q0fzhptJi4VPRv8E6hndz7Xj+Re1u
tNXctjOGMdUCPtZrVL/8HEeghXLRqrcLl7yzR7fUtjJOvNdu6qTxQc/4u/D4L/2e1Q3oYaKmrYQH
cQ1refseOrgwk9pSHVyiMaN9401JF1hVQdKSCzsFzAMEi20rxXLsHFk8WbGpqyxOuXgwVj/4llL8
8tWGB6KH1dSKj9It3vWjeH/YSXDN0CzDVotJ6e37SyEDAwQRuc+juTtHbDoeV/3rB2ET3+Vmb2+D
Y3Eh1HFsaHAgvBtgzZAJr6FQx5a4Ws3x7iwtH4FVzc1odfXJmeP0shyULg/MqpyWnToiFvInkCZf
pzJqk2vwLcl101QjjN1mrJUQVDIwPgqF6i3ya2cKBv50Gkx14UASjbuLEtWL4TtTr3DQ5ZxnbNFx
4r5vMmG+/OU582ej76+NvXetZh2RGBZa1OfEJoFQX7uOfx1prm6WkklWgqnAUIbZ2902TDefJskU
Irubrn59vfeptesFWYFpV+G/XLua7y4Ye9SK3XqhWJKoO9Oi0EfjcYN5GSxc/plCx23tWrusoXJb
m0+Tah/BAdPTww9qV+cAbQPCsMcPBjsPw7/2Nv94U7bGURBJm0Zi7du74FiKaimj5DzeWumt4EkW
lpF8XbrcPc0msLOi6T6ysr0fv1h1SZTmkusMX+Xbb6+5gG+bY9PLfI8guUOiq/kWVNz4gb/sZ1dB
GsGFkOQikn13lSG1XE7J8JsgkVcwcXojiOiafXD/fnYVVgF6w9iWMSy/WwTkbEJwrdarjIBVkJvY
m9pzir+XgKFzx1jjkONoGJ1M1ru3d6yBp6LMLRXOPG2eVynLZ62hd/jrAcpX/n4wOCpCTRfdnsqz
/gdHxqzZXU1c4kvrQbH11YQm0N4GoSFebWBE9FXV+LGL50Ldx3QzdMRVi2OFMMpj0m8mUUwXQ28A
m7I4SGf+wBm7voB70XfQwDJajPPS182BI0uMrWNuew4Oc5e6fto5hXVdjnNTnHS7cI0zzkq81hwo
0B+TyGK7aUhVW4Kxi4BsdECfaUe2AMQx3VcA+gkkoeGOQLHcREOS7QmIJl6rgUla+yNfCAW+0hrz
DY2P+UtvaTlE3X6qqhVHnsVMLDHFlzQBjD1F+rl4VCxDOoDgHaU7KxJgNjeDwbnjPiKsU9+NKK6X
cPK09sWbiWDZti2c2YAyREbzMy0MYJFpiyKURvdE5c3RgaCzuQae2Y6dLLeNsNwY0uDSPqqYeMvN
oEZxvy0jAZCkaeHly9Z1hyPM73HZ5JVV02EuOoB3JuyBZDPpcy03Vmo63YaSSnK3Wg1hQFmJp23B
MNqur5kSmn4DULnZ6f1QOZuobk3aRQaFqaDWOpgxEy3QOOhGzdirWqe2tCqK2jiw0eb+5J21HNzc
UXhNF6ufa1nWWKo5uHOMyy2l2UIiSEoQhusd5CRf9KG0rfi6n2eWvJQ1+0LqaTv7Mbc05tzeux1f
huREsmTL+DRLkb+2kzF2oUOT00OD42n37dgyCArTvNF6qSmX/LE2gcGs2WXY5mM573QxCxlyGFse
cz2VKi1pEH4rxEz1tp6cK0jMZRUdOGPo6lHnEDP5bmvkxRWRB0271XIdYJKVJRRUe21QPmloOWWo
gLWhwlq05ZMLOehLlCZj4bMnTdNz2cyg3JzMnrMLDZfqkzpT8ocRkK4nKfi9+qZTy+braDSAuz06
oftUywu5iRtKScHUFd2hXhL6t7VmVTPhIxzWQxQEGoQw1ykJgWvgYrGHKNuebaNlGEEFAeSLVdeu
ghiv98ChlkoybMERaMVJaPkIPzibsuOE9w7SBasWNe8Ylo0AVFj5s9P0ORQMpea5tzYtYeE50KSd
xjP3dgNaNCylon9x5xy6D23hGghYOSvmJlbL/qJs5so5CCOm9JpFHHavKD9azBQVtG6g53pEQkLT
unOgZoVmIHTxHJqPMrHTMEayhSvSynWSNBah9BeEZ5mwVOWwOFfD2OlPttIIcQU4MY7utb6z0qMi
RQQQXddyMh3GFJh1N1YJSaazbgfphGcK8agyP6GrUzosRfNYb6LZ0cZt53XVZ+ml07WRFCv0So8c
F4b01Fg9OOvIyrYmGm07FGC5bGj/Ml92pCbCt0rzpS92epJb9SalydbQ2B0dY+9WtLVoQ0EeS+MO
v+5iwTimCYIViYp1QpOsHmLD9ufFc4bQqFr31Ihu1H29KKnKLFihLoquSOpNa5J8Q8eZGuKV7g5u
7rt6Y35VMyPSdhBC0mRrZ3PyqIE8goca5QJydu+c67WR1qEh0JDMw0zIiwYdVAmqzBUnW2vsO95S
dI6LzYUxWFdwMiBZdMYGlnizT4sWuLuatehFRquyb1PQiQfFbb1pY6uFeQ6NCbY0ngqKPnYl8niT
FhksaLBTHuKQom7PybVkN5QlqEQOOsqWW5Puou2PpRF/9eJBuwBX7jSHNQiAtAe4f+oGeOWw7PLC
WwTNCYFOcIwAqB3QxJsxYSKTZwe2LSEylnbXPLeWK09qSUJtYNa5gzKEHuWDNpdeHcI1b3dLCmyS
CPjEaLYpeUwDIpWyDOAi2n7vLNolUo00DoViUVZPFtY1P9atEmY19VPmZmmc2aC4TlUDHpkb4Ynr
AklJvhVVCxA9pmwLap3q5ATnk+LqJkMnYvvtrCvfmAtQrjHFPNdQeFofRCNidxKDbabs3KPH0BJR
E03vRs3oTzNVBoK/FY6Dwo4p9ageBX9/Fo712TNzTQ+SZHRJAXbGPvNRevdVoMSlQsURMjAqDTIT
ACrM3YtZTV20BQidaitH3h2CLi1bNZwyMelhbxjxp4zFqVo7O4mG+XhtWlDHVS6JHvIAlwyyvo3s
FCRBpqUJAweo6R3tbPfem0X0DXQVSHalQVpzxmlqxjGXy7SipCfib8hGEvNg5Ub5INnBeTAxO/RP
0FvppNlpZKCPVGLX9aOobc8HOFtnCpO6AX7siCtb2BM7xmjU7ws6XG7Ao8R9Qm0uri1op/dQz00t
yCHTWYGu6qKhIVyp4wbLv5QhBCjDvXbgSM57bZjNfCcn2Sq79YZcGJVTT8eka7xxk7jtQFnGaqaX
cjQrvgkbvRurpyKQouQN7HKRWYvhl9UIFae36SWNJaxfnRgsyvPaoCp7g10/yxRYa2lAJnRyqoP6
Oq28dP1Wx6opL4iprtKN7eUzLj5glJQ2i1YqGmoNeuRXRmxW862imVnRYoagynekyLwSvKUWS9cn
8FIyy/SCpmxBuNU8uIcGTC6VgVo3aKJeyM74NiSmRj2zid2qDIGmowvZfN/Y/a3i0n9ZMnpTWPpl
Cep/YHHJ4Oj77/8Sd/4gPD09V89fn/+qOl3//x+VJcXSf8fRwfkDiwJsr+9G/j9KS3xhbIz/rCa5
xu8oSDGDI35GfK+u2JV/6Uy13znIUA7BQLz+wvo7xaTv+un/PG2DAVrjRDF9qJ672v3fi+JdsagK
J+L41qEbucgvXZJUibnBVjg2/X3pWoPNsGzmKUeSVw+aqK4yKiBNvymyWHTTdqSYIiu/18eM+V3S
HiONiUpq7Ki7HttH9kxWb92lPFXpfNeX3ki2qL43VKF53YEOJ8/WcyOOciKacIGvkAhbX9z0VpWa
yWWsnCV6uSUMgzDzqB3QvF5kE6Y6njOWo/EToYAzcMU/3xYNOa9h6c201ig2NE29tr112XLoeYCZ
pqH1pVXwWWG2srKZWuVHOGIzJ8wWd+Gxr6SV2kYfHAq/G/j/cpthuWj4Xjjv/l/Kzqy5bWTJwr8I
EVgK2ytJkVrdpmSrlxeE5XYDha0K+/Lr5yuCHdOWJ+yYl6trt0wCtWaePHkO/gF0Rr9vf6ngbeta
RCl1NkxaOCjWbgzsGxt9H2oNGO6kab2zhilp3iwE8Gexl5mLrv+x0HqQr6MMYB/uJh+JFESYKyep
Cd57N6nVTcrk5Msd6vRp3BrPGB8p/agfopg6cJQAH98GWLEwA4j7NGFJrFlN+B3REqxsThZKxTSi
59lU8lwpVCmeK7UmN4upfOZeoHYxqsBo5FZzogvae0PXDs/eVKVRSE3cGcO/SREd9VkwjjxdjcMH
H4hJo81Xz1k6VhAHgp6iIIcnhkPuLdhNEr5YENC6jppH0tvOw4o3wIDfFGqtwj/CwKYq+URIl+u/
W0h8w3Rc+0nNIfLeg7GjaFCs5PObRlrj+BjNZc0goAWa8CeRKyhQyG2KmtduDLxQ7tqmmYV1Kmfp
4FkSDLZ5fokrA6+d5a7fvP1n0/8fQA97/D8QBxge3HGK9lC4hePTLMsO/i/Q0xa9H4DOtq+rRx4S
3nm+SNbp3s6nMfAPTabwTUIycS2W6Q5x0ZVFbvXF1Oe3TpX4QXH788cxiMp3K5COEAdYAvk2aO/k
898/jvSz3o3nOfnccRuxNBBmSSElOMG0WBWUxdkM1Thho5CdLbfUwfg4y6Gm9Pvz53C+h34YF5/T
LwDsBFs3vt7voJ81mpC71134Gfc05VcfxpazJj+hei4DcY6ZEMKsdGA9lmi5FmujkM9sRoelBQQp
puWYrIP5gXMMECmBh/Z757cwHxesBqq5HKM35fVDWpChJV7xhBGRE5x//hbfo3i8BCA4Sg5sZ0Qi
wC7e4S8+rvJN72sYmm6TZ7A3xtVjGMWAd/Jyyjxko8b72Ko7hfHjz7+a5tX3UxnSpwt/hKXlAGa9
P7Or1hFDhr7z56AKUIn6NIxVAeGv7wIEFk84BpgvD+Vo9oCgaTR3IRx1Y9w81avf1d4H7a64N+wy
mZqdOlJ8XqfdAAhj1gVFMJLBNqNwGv+mhoo+llMwoMTXItGaKT4zaBtq6wQ0aLcjgzmi7vZnAml0
1s+6Bm4MT9TNyhrvJX+g3Hf0uAHYZJ3O0Qo8IiqPhO9t03Ulj7nglMknx54eOHcWmKU8EeR1syst
Kc2ZhK88zMQDolmC32zHuei7vQyjjNKabqinky674cJ/gxJvPmVENIyPtnsk8NE7Jy3lkWadIVBw
H1FJNK831+adcxmz72fVNfwzoRw05r8mshym5aHDyBlCiwpqu3njEK0Z4bpbOakxau0yF4JE6QbO
wdHSzrgAW3TGvYLMPgq1vMNEm8jsnGtZMCW1DtMxOetiqAPri9oOyDJMGyZvbnr4B3+OTl/y0d5S
M96/04Xa585jiSBfUSDM6SpwK3iG7AYO2BXyTnoD8GWeGolizXvFeTpaL2IE4wrJYS/P2cCFtBC8
78w9qvwwzXKq7i6lZdxzMY+CU4JUsh/jR5MMHSZVcDabtyDvLabp+lE43vRL8Ju/nahzn6r5uars
boLlVHRjevJliRvCJ/ohzORS03bQnO/HCcXuXRFOTg7xMKvNOqPdJA6GBxo+oLGeazQsGNKf7w3/
h0PXSAPFgiuIq5bNYXDT/9Rx0J+wu3WN+leFZhwF8mSlY7kGZ7iceRYEH4YMTWR0dXZTnTv8UKRp
PN31VzwpERU/IJHYWzAGInNZgy1i0nnqp7CdXhB0sKvuMJRtwaqKYSUw4LoF6z75Fap0jVGAbn3x
kjuzj0jfzo47rfyXXkFCXp/tOe/S52nO/Tl4pF5j4MWdT04SDg/edoG6Hk2jT4pQny/Y/uB4tlnf
alvtzriYuIes0ZzZvhitBQ1vieAgZoGLD1z/UTuqtHWADcCo+uz3623nwA/lja0UyeB431ixPTX0
CyxoRpy5Hgmrdi3i7An8VZFjVXWscWd3w8d0iNruK4j9xMZ14G9xx2L2MgAsWvi9dsG9X4g0iTEK
RKh0PiH8jePEsXASsx0x71nd/Jen4PeHIAIzdM5RArXpoaMYJd7NtAaO5kzyi5cwWIWi4SZBJBtk
t2ZxuvtraJgIUeVy31PZgzUZOXnm+A/e4k2cyqtqoAH/P2+3iGZALjWwf6ot7o+B3iq168tFtp/9
3p14+XVU5keJRWMXP/V69PUzh2+kOK97pOunr3EZh3o5zW40ZdbXxe5tAuLYmQcvOLmTGhEch1gx
crtUc91DX2vaJBfhkxXlgbgDWSa4/oVQ0bsrGvNwZGaQMvBQuQlBl96N7ewD7mm3cV+cpW1Saw9/
Z4UsTUUUCCg/UnfwG9AZC8sKfWoXWm3dTz/fyO+iFZ6AfUyBmYWNNAYls+/38dq2jg/0Mb2kqi5C
/3dMQWZ/QQfZqVjyBZ4h47LLgrZnrtEuM7MbhpW3zDf/3+dAbscPeAAa8WgRfTcSRUO5DnEu/bKd
ja5P80dxy87n2sfZwZ6ZFqghsdkQ7HrCEbBpE/f+/DHehRskiyhWURqkfoV3LkzQ74cjL4a+zQKv
Y0I6C2LxjqvagkI20zvpRv8EfV51xYNxywjTX6QuP8wEX0ykQ8M0S4FReBc3rotqC1Ws+iWzJLys
jxwWQLzUD2OLH9fDx6tRpFB3WBqMy2uSOH6pfjEChM7vNrzjIx7ArsIq2SWSfT8GUxkpWmdi/aKy
Yeb487YNBsmb2bste9qUnFNUYHVk31yDmKoCCBkfM7g5k40lG+AMPSBFZo7swrKJDeUgufKy3jcX
gtCUF3in7YM9AsmMDLVcEiie6LD7LeL2Dbjy/ElaljKGl4ApykKWokC16S4S2HUFD24NVklXdCKC
5s23IhM4tJB/rPZQQjGS7TMmaWYVa7tFrv2eDKk0DixWQtB5zDMbid6d3NKxPm4rEwhhWmRuqu34
z0dW31vXribI6eIJg4zH0Z/RxTsVjm0uDceVBiWGxRL48dEdu1V9rue15Y5x6lVwx283oLJbmszw
ncWugf9WIIrPwwo8KPvpYV1Nmni08TdMHCpTVI4/1Inq4csnJcVtYzOc8o5H3+vJaVD8x2DdsN0T
FMWPCYxNVDwnUeixOYionnNaDcshgCC85oGlPzMuipsWjw4m+0g+WfAIsEczHkFtMctE46tv7eQK
uWTZc+BL/tvq9gZOgDpl7isKVbjQksetggcrI38lDQyiNuPDfMzW+BV3S1Utdhe/ef0HDtuahQK7
3iSTxGxmgBNvSfloon9JjFhlDiHV2AsDJMDJhsR2y0VvIkCgQfOtrZ5jfrjbiurw5mX59HOAYOK5
1Nzw9g2sRo7QGwICc1c7lO34OuT+3dYY4jBW2ZHWTnxioFVUyNCNf8yhWyzpwzAo2Q97t8zDpLmh
oEg8YvexvxZHKhT99A8o+iV6p17FGKHlrnIKTnmR2CjW4nRIMmXhYlE8BfijRji9bltjBZThfOrX
wtOgyUkGQmk9VmvaSqyV0m5pQEallUfZP7QltC4uIkbpoDuLEvvt8J4Cp4nbcpoQw/QWuepS0WsT
j5Kz49US9jo29xZmVLkDgm7nBNnt3Hn2cEw6jGSwZUsLiUdWsszx8sKOWalr4R8h0OA+wWiVJnx1
RbPi6oQVhF/dOdt+ssO+ZzyrVFNRPeQjZkrY6eEb5AYH9NYLvihMgdcxzN6ym+t80+xkwqN6C6eE
H5pPud7KFuYNnNwxHkUMyRZC//zg/uH0RNACnUo00QhVIM+8O7gb/MQmOi6z5+3+ADEgtPN4o/ls
DDG4vURAZ+OEeXGRkUeC07O3f/4MP1weEVr4viG0QdsMkPL9/vJoZKjysbXGs+0O5XzObBUUTxCd
i/XVqj1ynWMdZyXX2s+/9vJu/0EcgGggz6F+QZwW8//ddzlyHlTgVXHfPmcSF6X05FSxpKDkplRS
rZtJzPCbnpwm6yhbOE7W0HLAXiwW/yEuqN/QoJXRs5PeTnpltrF4LMNIH510InC97VCEY64zXH6J
+jjVkj7fW07ZjM/p4reAlk1uZ/lE2Va0hYOjdKixAnRJ9ZzyJDm6NHxZLG9Qlf75e4vv1TGMtiPZ
BPgADEGgAfH+onKCZsKauhyeY7zRnPYLjL2WOE+23cB8e8rhS3cOBGYOhFouVIX3uQLzbw+S/RZ9
6mGp8HegOCZTdWwaP1/ptLH5BaXnKcwPNv4nVFllOBjQId8+WFhZnrf3/eDMiDTHVgvACiXaZn/R
5UgdW1LQpTOluAsSOt1yum67hsHuaYsxRxOUXSm+NSGdX/6Ds0qeBA+7OWsPMNO0P92jObugWm/j
24lBKI3VbpPsdebCh8WOPrHjAWayhqyib8nwcVI6UuwbHXfXdPHgROnO574ZCmrEiH3xxbpP1su7
99Kxj+zdiorJz+fifSBLAkg7vyCCsZEI/AF2zWmfjROscM94GtOi9AcZfTGfVzi17DUTs3B6Z/no
MxqzC/f2V2DX+60HEkqLHVAXhDkw9vfho6IMT4Guis4AzOVKX9dlry9eGbIEqHeOfCMBPGfCz9/7
//heWKboU4ZhLIwz3/dbnhpoICeB6qCNWsD6CnvD4LiTq8z52EFQ7o5QXxz+7uff+041mLVvYG70
gqjRmSLH+7i9zCREymldzyNV0ZZ37JvKo5V3C1c5oDJX3SO6HYbWDd6as/Y/NiU5m9y1OT1UHSmu
wDbrTmVz42Bl0xEH/QHEEE1I4f3iWc3Z+9/zCTMNGIbUzvkfHvb9+YSpZoWeuZed5yQayBLhu5uF
INqgi/4iBsjxozINHu3nfOyMbXWdLnP+lfyPUufdNRXB3I2y8z6TPWLQB48+tmY6tDo0A/3z530H
bRhzCsI1CKJ43wQuSO73c9qh0RfNdeV/9Jdl5iAJZGZW0YxzO3/Sl4tDTg2dSL47uNVystGK4WYp
qPmRl/z8YX5YYK6LVDG1eLOq7fA9uG3ChF6BtZ9r3PLYS/YAlbfde34X8l1dREn53NWTXF9//r3O
j6MgQkE2hDUOW+uHtD9O55TkUJgeiMbq8VYYDfxa452U0NLc+wY+XJUaxsjEnggEnK8xFxJg5sLo
Y+hM9HtFEFfine9AMwNX2RA5ZJOChb4cZzZAqDsu6SA/OGm29ushnCtF4CBo0vflPz9/Kf+HlQiH
j4uSucV8wAAH309tjBff6o/5eL4isrFWcfDb4DQ0PSM1C+lW346AmTS41liqF+mtrN2OPlJIFaYU
l3ZTw9tgbOgQCo7kLaViHQNXPa9ahIm1B5UNPAuqWEfqCrtojqEjNMFsl5YhF9DwRUu8CArvJHqL
4Pfz6CGcAwXoEiy4E33/BNkiM5WDFlDn8oNkuPszW1F5BJsMuzylqWSxdemdkE3CUHOX1IE91jdl
kdGcfD80Y2+9rHSYiv7tOh3IwhpEah0WM3FIwymP9EU4KuXl0tIp2+O44dIgbHig0zR7wZLLOeMK
PAwUiegx1JbmTnksPcSNESmJA3+ZTuR5UQWdRheRqC04PrZWDlHwTDS8D0c4Cu0vTr8fbhvKsVB6
AXYxrvlxbaJikKJXQYvUSL8iexLKMrlWmSUx+xQo2Ixh6JRJf9fJwv/l4fvj15tNQYskApHc55FZ
Zf/BPom1ZA7Mr89XKFO4tBvKfTFEqJbs5KXEJeBY8BQoeTDpv3j9i9zsdweqz6lvPFcofeFv8z7w
yXqEtZ21GT+mQWqyqrwkfgMj9dIhh0MzYYYSH3icldysAXJgAt1VsEZurLhRJBXX3MxyJ4MbQloy
uWCCdA4TX281gWs4v6iYtZR0fmvTk0lzNW4yln/51uvKqkRpahxtOuBDeLvArKjGXWz3Qx4cemcJ
8TckR+XUQB1ZYqr0K8H+Hw4qdCvhWwOYmDL9D6KgM0a1bkfx9uP1iCIdEUz5tVjtka42b8VCv+hd
EGDN5u5pnqzn81S1v0wA3gekaCRArsVCJQjxMXPfV9wSZy59qCDzp6ruLfzBOcv4jonGfo7qOGI9
/vw8eyfzjqo6YlUIcvvCVMliILzvV+Jk+UGq6LP6lIlEwimE90vCtnMW0CtCRgiX45cJZZdk13d9
0lCE5qzDE7OwwShaPF0p2Pxqc/7AdKBoxxCYeJDawI9XFpZAmFnjVPcpjVNzkixeQSs9LW/YBUk6
Bk2ANlEkms/aGhgT2qpNgATLiDniWhPFk58tk7l5wSgYxmD1ya47aZnZ2w7KCimq9TXMOzfXpzVk
Lp6bKaH8vO/KypRbtwC0IXZmF3bBQjR6rWtJrzPLPKgqvq5E0D2HHN9h7LiLK7pZoYiGdhI+wsnu
7WWPn6T2jY2u2doYquJYdVsP6BwUtyMERD5cIxjE7kcXx+HxsFk1yea8gXc/n+73sQCbnqIyBXl8
pSDn2e/yy6F3pB1TJ3i5ZpZVG/bjUUl7pG8x9Jcc4plme/8qIAIPZh3974GD5DfHHBE2HQScPPBh
3p14Ng0crPbRPcJAXq0IYmpaC4o+CAo21GF6Up8GqFTGtMSvUzwnKe2QUaZ+c7dCSOCRa7m3Mmwd
643m5HoEWU0jUJ9rXedashwVuY9xiu6rNjtQ/WPbQqxboSvirTgtdHyGGf7c3K+Qz6kTTuUQwpcB
rik/lBPycdTYSJrod7iWWUo8OrmxxahHDqIYN1RIq4MpdL5dgS1F+0Bj0bMdr8540mBCnSRX6Xz9
pByoE9UJk8DO/UKFHArnDUIIXviK16zPZYwmEYKkN8m4wrZ5aNwEgVrs1smFPkw2JaD0sJaZ1rix
+4VU+alc4jp5cswNQXrgx9bU4slLW83yYWk7qqqETXJl/QBnrmmBaR8V++XONtIDM4oWicT1qlC9
QXv8rotm6/dlAf9C98lroRbs4KIq65OYMJij7oZX3FIe6TwmKDpJjLY57Kcl6lcCsrVfyhQpn66z
XqIJatxblQ/mykpsTBC/ghdl+Sktk6kJdwjksolRbOkn6ITYfV+ClAAokS/xZysnIoSVbuOqiVtI
k+57FIxTWrdpEso9pH1hBrefUnKy3Lu3MW5e5XlVOco+wH0qtGk48gddfBmyebLf4gbJlbtBtw6S
XAWew0OGAl9kLrpr+bm/HBIyygYmpC2SgQ7QMdIG/9tg12tNPt4K2hZTysnTN9jAvdHfZAKhvtAG
yRoHLiqMIazJH+gUYj+Pf2+VwDSvWZ5ZGExcosECbN+iwIBky6nNIyv/VbhNuvj9HuMmh+hgembA
cfDhe395sLXrIHC0fzeqTHrjrqTZSuWfnDAJKexWdZbc0kQS+6halLjDXnR+FqjQt1NJLf8wO7PE
gbbnFDxo8L3Haeo1WO7gpJ/KcoAyFosqnZ7csOq6fUZfy73NGAxsZtcXaXEfNbMqoapiEwLVd2j5
b9mpcgssWfICytm9pYFtTwOAjjxkSo5fkq5Y8iMqJVN1g9FB+0y6BKe5Ae4s9y2S4Atd5oE73QXa
nsuj8pJYH5okDfu97OcwFQenL2bnIY5r/cEKCR3oCkxZbwMaWYcpSv0VGY8Iz+zMV/SM+2MXwTer
w0eSizq+mYBNIl62CF/KenCehlaM8NJXz/0LlQV5X85+F1B6D3HRwTiZjhDpvM4VvQpF334Jsqx5
tRy3+FAKa3Z2ay9k30GItZNqBK/OqKw/NlxXbnSYfYHu+D732qqzH8HgrL9jmklOFOiqw5Jk643W
LNbQ76Jb3tUBuyHJxihpVZ8CwJddF4sBpDleH/s1EekOBfzlM0Tt9dg3gu7q0Slx8EDp6mPi6fYp
LVJ6xOnOfu4jyzslsa1uVK5NKc736weCqfpki2w5OKvGD9lqwydYeemtpiL/yda+/+fiRtnnpOvb
82K1yWMKfn5Xdm1f0E7aCUR5lQNwN603tDxgPByv+Xxne/3woHL0HZXbOTfr1OY3RS5MOwAKWDto
WMvfOpqKF0xApo+VsPt7UPbswxTaFQJrbd7clFgwPNhLGb8AG5f3Tpr4HyN3XcQuh46A3GQZPSDz
KD6X/tB+jqnLnOBtWPvRb5Nbvx0QAZjroNo7FkpDO7h14laMQf2iaeZRe3BnChgwqr+krlSPsdJy
Hzhu/+IUgXtAss47TaFyn1yPhqVpHddvRZuotzSQYHhLYh3QgERUZk2cN1pgytuQVoFbT/rLb6tr
9U8oOOqTQ2ntLpvyfucl6/JQaro/9rJV4iNUmwjZt6Gq+RYnubHABx60Fssuj6I2PEZlkfwTFfNr
HKjhDWlszNiXPN4VJIS7rvc5D2VhfxIcwDfWXESYs4bhrbdKOjhQR8CjuQr8TxF5JyH2RA/XQWG2
joBj7ssdEZR6ZGnK/RjriX3i1vRcgqrv7KhwHlOAqC+zFNZ947bRPiF/vPM5Ts5KSWNcmtWvYFEI
Oa5jjhZfIREpQfTgY+Mj6ZFoDAfjilrGbppGr99XU1m/caBW3s7lB+bICSMIgwXr9sW1mj8WKxyO
PobIdwiYwNUus7U4U2PrzxOXzQ6B3/o0QAHdYcBWvwSTbFy0OBTOfntLjtmQGub8PB5LfMD/dMK+
/oB4kXdjTdVIH9MY2nKXGq0a4I3XKaegNQ/q94yC1B2UzK9j570GZUXj0VDMR2sIi/0aG93FINTW
ndM3RfwYi6S65cVQeqNcoz8QUWTxsSQ3Gg9N43IlZxaSH7sIV3IEcgSkT9fJ7S/4Ss74XftQiYW2
/rRgUWY73UpRowgiy79xWcfAN7PEg1qX5q+4UtZ9kfcjm0vMTymte/eD7HK9qwMaFciAG8Qdhf3g
LH7wmTpLc66SxhaHOiv6Y4DDF6ovHV71SWK192Hvh9BNCQK/WVmVITs56B4cALlF5yajYfqpwTUY
8Cvp9IEeLZr44jBOsugPUU3Q3zG4oLrFCN/DVHMPNsKzd9kadM+KKgRqfnkm8TGL7ee0gFpiRC0T
XkhxlsACeCZst84ORYxvyls4fmLpPcKHQKaTgbfvJ7jCN5E3VJ8A+v3dPK/Rl8RT6ecitelpVZBe
1x2joF+cOPePOW1M604mbXlKVST/EkT/t6G1ZG8CLZA7kfQhyMmU7YdgdWmgSeqErVlO1ZEKVXMv
XVkfAOMpLwi03nOp5d+RzhqknqLo3Doqhjot0tsyWud9OXb9DTht+lCto35o5PKBB/+ad0H1tYHj
D8JBmUsVHmd342EeQ5s3/8qnF6YQffxBhrO4WaTfogs1oe/oT8hB5b7lPwo9B7tQ0x3XJ+KBVqoQ
sVcP/6HYSeD3sHcPstXlH6twM8hrvup2GGnFt1qM7acArJKKS1HID1ZquXsuYfVct/N4S9fKemdz
mp2mZUlukfD10TUahfWcReNIdarG3+k45wV9G0WKkuc3ixB8fW26JKAQscqIjLJYHYMtyLUxQFtQ
BCROeiVQk3sJRY4o0kV5Lx1+a7ICyss1A9XNSEJ8hSeuuVA31b32noeoMzWeggMFZsyWokV9gWD8
bVY5VPhvespXZbyf8UZZ5WuItTtxbA6JmV/xN+yb4MqkSugZ8bwruNJAp6keqmLZOT01yNcZrbrm
98SPqxmFpQsTLl7rMaKdI4ya/C5GDkx8ZW8avHG2emrZ+66ClnFYhnFcn+CJpO1tm1iWBsVONaKZ
7Lqg/pBXQ09XVBpjeXYzQHTP8EBovfZgWbUpwSX1En2z4Qwk93AunerBFQUhngVBdzo2ocDRVUxN
kv/R+6mi85SuIyWfqUYnDp6DuihdVCxDd/aDE5hU2kisM/Mats4EA3S5wQXKioDGmkLRS0L5NDsm
9PTQnEiS7nfAazPlh3JLdvF6rbPD4BDpHGCr8Z/jS8WkWVe9xDtSkKr/BmOmQEOxz+zO//vfYpWr
o+Jp8n2d3uOazhaLQoUkcJF4VbnvRbEGXwjIQnkz5NOAZk3jFPXHK620WhGdQItIYyr6umXIsV6b
iBwkYxjxt3a6fyj2G86/vUwmXZj9yoBqhZYKKsgWGkvbMrjtlRVUFRMmQrvInALna6npyqNCN8wo
KiYel1/7gVjKZP4kWuT0DvZzrFBvcFckcdbIolXwRCVA850SqYX5bK2UGu/obSJoL1JApvOGDdSl
Z9jISwOxID+yzk02T4UJPKBqhpI/wAo2f0fF1bCWruxlNbmGVJfZk6kK2nhXzectj9A0P7GpDM9j
/hdRbGQNInBHFqSD8M7eYNkwq8yapGvBZRS3pym8iMmrN+i/I6Xjw7f0vB8d87Etmt81DUH84uxg
Nj36o3VXitGToGQhQ6NOZN9L6/6WjKpFWh7ngTZ/IC9uRiBm1KBtfb8i9TmP9Ddx+WNYC5GSfbqR
rrH1cDuoJRkaOYxdpELNZgQ0NI+aAP4xU0viIIuM4tmoXAfKXuHAna4EjdsudaCI1XZqsikd7lIJ
t+R16ISpzwR2xIAUWxMKftYZsErqkh3Qeykp9X6DgUj/6S5MItRgWT1Bvr5CPQVWQeWuz6I7knVq
5TsF5b2Dnj+tADQnR7XDAlN0G6tGuPNs37ShNbqUz0DbmbGNJ43L85qJb7TPZSJDmY6YyL7Jm35h
YuIpvSyfujXQUa0Q0zMzgqk6mn/bNF1rgKmYIirvVaJWugHGLDYTmhCwlP5jXghdol8qqVzR/utV
DEEeNAY/IrMwNcNgzpw5P6G8OeTEPknRLkSDlI95FPweS8bYqaOFf03bKgxnOiXM0msW0Im3Zat0
0j/Xh2pvs2pT2tcn3YjPlAxNfbmnmGNne5mTOTwhsjtHAwXezLzTsPTmtZ1cmLJP0IwjOcosMGfW
uMr1/vw6Uz/o3tRi08jyoGLJ8V8Glel56NwwlDzFRN252yf+anCqWC7xwiUwLPNfOceC/cmGgkLn
PZhSXh0HGkzGv8ja5Jfa0GSmfd7GTvFsZ+iiFLuZNlHDhWpy8ZqtaV4+ygB24rElHwvO21nSB62p
M6vLDYNOsiW/WKiH8xZjbwO5WqMNzLBtugbZKPOWjTC1tbGEO+Ui5yXNiLplz0FxLd4WPTx0ot5L
8k4nF0uy1oOhcECQAYGju7EKAO8iiYDwU8uu9f+a6KFG/CojlH4rfLSV4ca4sLL9fzfthZK2oUBd
YvvcdnRMZwYj0MLtn6tFJdUXjfefPeywj5gXe7cIGEHI813OoytkmV/+AAfHPE5pgaqf0FqL0REM
a6HJBy/4r44nqhPbELWmKdHIvSFsxlogfZz/wASboXU6lTJSYiM3rpdy8oZRbjd2EYc+I1XPwtz2
bgQzU+49ABX+ckpsU4Cc6pRDbTujr9f8EubArDFqot86X4mp2tuw9edzTL7Ov683nHoUKcPqLjha
VU8lDA53PqStKv1P21EGs4YW5n9R0DJC8fC12wAUU0a1+t+mpTUHTdV35heHZgKwTeg6ad4GV5uN
BO5lHtGZF7NT9UgVavgtofmAx28rih1ql8wEAegdaqJYqMQbEFxI8xsKQQV+bFwaKLvm+lkn0nXO
L8TelbrLR7eaoexvB3FgW0gVHFbEb/hNhwY4gz6OieThYuRjma5tvfSC1hF5yuU0cSR6dI+trwGa
fhwx81LTKbNPCywoKuJ5JNCD8Kb0K7pWj82c4yRxNwalOQmABk3Mk5Y2Z9+i8W3kTOL2UQ33nEJF
nX7owCzwrV77Lx9jSUxNdMQLntN2iuSlP+iyecLMNov+OtkB9J71VRkysdqhJm+Om2BKzPUsq86Q
mkIVmgjPMCLnM40RF64RxUALPuUKg5Tgd+DYf0IZkYkWa4HCxW0ia9QRbzKaHsryHvgzatqT09Gu
VX+s42CeqWwHFYv/BMpf2PB/Q9Ac5ESrbIRVgnisobMPAp5mHO0Kr5RBfkuPnCHTrBh38JSeaM0u
p+nOrNbAVl6m0Xcudf+1Kx1sqV68VlQCtQZ7XMLp6DiLKRXYlJAZGa+C5/eGTq8hmtOiYSreVHM8
fgQl4eM5uFw5Vtld7u8LyJ+SgPJwaNzTTdJt9IBrAYKqpRnAualNBKADyXWVFKPPdF6r6tvlxd8H
XrrzQHCJbq/FvVGtNdqQFsVaJPUA+Sk63SsYQDzaWibMj0B30aKFvKpKUR5Gi5TyME0NTUQfIHWT
mh5SL5vD4nAl9lKyMy2WcRTGlvs577FCjI/jtpOvy3jb0HU29l7ylEprRkO/gRuimr86Z56aG0U3
w7ggxOwJ3uIa6aBqZuZfVlbo9W9Q9i/L61JwSVOlWNoIbuGoehOEnWSsbNGaUzeDGEtgNiO6yVbQ
ATjQWW5RuN0khnF9HcCixZatpcxYmpsJ4T2zQ/Mkg9WxkzNFdP+gN7ZAF0Wmat5aOUQ4KtYdCpFB
0WYsl+xCxhlEPCXhuU1rczjQEGsuqparlE+sSlJV2AG1MJ8hx2Dmg6+FIauDn5BhWHHhRJDrm02g
bdoiwSMFxpnZuSiapvMQS6ejaKa/wjKf6XAF8+9SVa15vy/ycgCinyHV8tEjEi3wfPuKHErd1cGS
tjDwe6IjqjoIJFvWfi3KwAJxrtepok/qEkZfi/Q1ijFrdDdankSz5d/KF91czISz9Uc1BC08mLqE
wduNOMajubxRo+l4gj6CzKMA9itTXV9oZtFwzRdRuO2XovANGeYa7gLCtEwgta1suFPt0rGQrmum
1a4p9E6QlvnLHj8SZjNCSZwfknpi8ZSNXk04RlRmts2MhNL6GpW22WTXcYUiaHZKTAMHDzInvdm9
9sRxgh1gFwaDfZhbiLzVfrvbgNINkW4BjJwQt7XXWh3ywMvhT1zXzDXzgK16SUA6qsV312NfbmVz
TNYvt2gV2jzVNU1aoPt0zqEuZUv9Y8tIUwW9j5saTRjGbLvkr3uahsbt3cmJ82OzFeYWPBCmfofA
PxcRYq6SIbse2Ki/GpIqLy/hVV/b3yqdZ6wDFGtNh2G4cZWixTOn7rXkh/OI2QHddrVtJea6V+bK
uR7Z+Xa2DzbS3D4k2ukSO+S54k9b/VlmidCnYVq9ybnTl+g7ysXKl1jao/XnIZMOJ9/N0ECnyY/b
QG9LLiYyZIy2v3LHwsQ3IUPABWBX5u78dzYH11xuaduZybfFDN60g0rOFbAimsqORiTBREUtQsX+
Aoo3WKgIr3FUgDB6GcIhu5TKFjA+kJOd7q5rfZsHr4/MpNt+xy3fRql59PBSVL2G3NeLHJURk68h
smDu4uufgA/MFF0pBySE5oJGsyiL4AxHIvWhKmyboum0ef9/qYRZb+7+Yh7NcsX+00QxmdOa4wO5
KBNBOWAtfN+1deT6yL3GMfS1rZW5hb2szdbXLIHWZ5hUFPkIoS4hEDRds9S3eyDYAA0wyktT2rrS
AHDsvMaMvb3MKL/SoS9MbwCpnVm09paSGoYu451ifkImdu3CHJ3Q4CjxMmmO3LWlYRkaBvAGVKNx
mM1kLFvjJIrgpuflSlqsotAwXK5J7+qXJjO7cnKHQZv9OcCU5zNNumae5RLDXKPFMZ5gQh4M+Uf5
uz6ZIDChwnypt5N/EY3TEWEO//4SsW2gTeohrZLvfdDBMEX/xFXMDcnoBRvaVnJlsWxJki71+2l2
TT1yC3avVzfN5USZop0v2RAi/jznlYm7MSUbUA0WTHCBRtwL9ZYygQnytiiqExPHUrVF+qnQhlmX
bydFkQ8j9qs14U1i3TtbH5pbdeQ/Q0rLnjm8N64c9n1My3WtX8fOyjz8ffCONQTV647bYs1ZXsjt
CBJe9sTWuOr9D2fntSNHkqXpV1nUvfe6FoPuvgiZWlAkq3jjYLJYrrX2p5/P3Iw9lUGAnF2ggUYW
MyNcmDj2n18Ik6oC1F+UT2GILvQVo36O/B4LmXi9Eu7CV2eDyeQeqvjCep2NJQVeRnIEFkxMr+zB
G3J9xbdLnwODqkccZ6q0FSwHWWrTU+gYPI58cham2mQWDzj8YnAdDmIn9KZJlLGGmYtGscLniI/a
5kVIqMMLv8/FspEvgv8VISp6sYJULN6KAoGcS6zv8ijgy1VePWroVhuEAYrFW/fcTnBp8EaKTdIb
gBNde+9KCbZByBKrGZjdzB5ny5P4auoVY1EtQFCiRV0i8S95ANIwdobfYZeGA0Y8WBNW53IhKzoz
aTJ6W9vx9w0p20yKbdLp9IZ0CtZePCICa2wvL+nv5cFSEsrNfzb3CtFUR3rOYmJTUT8JM0F+RUmS
M6n5ZZpySpTDQUGY6JGXtn2BTgx9t2jRWz8ryKWO0p6En9mc9VPs4gzn7OjCbVSVbSBL0hlKxJ6H
V8q1CrySKpY6kVivxCKV9SxnSjv7U0fQQJZVzxzbi+URU3C0gjt7thhlkC+FRgoavcekULujFDQo
InWHBpTFIMFPLjGObtyt7Xhj1AW1ygmKdjsi6dBwt8qu1LrnTZXYD2a/ELteY+ui7GldciuhtW41
WsR8Zf1TeErFoY7XN7ajmKrqqGS5kygbKqlkUIuVV4ZCoNeGuTiclrJyqxxfsObjArynujahRPIT
wjJL2MRNyNpqqszNDSEziTlj/Xf8uJ/h44cZGJO62g4tAwdMd9aEIpLOsrihyF1mvT3DAfaN5QBG
J/h3ueFZzEuYcfzgisM/j49JIgbpBo6DjfGqrZVYoeXEJBbc/GkDDiWWp0i1eNExY7wU6J9DaWOL
MqPVXVEcC56zmIJFSXuH1Dit5v+ahqWMjbqbRJGM6kbwgMBLV27XIU6FO1OFCQZRYhFdZSWliOFU
jttn6lCHQCFlWVMWnlhTNaTvHh2xPoXbtLfo2gAkrC4o09Xk9B6lozpLWrSFuRRZHxjbEX8YjMKM
jnFj2H32nuVOFOZws8QQ8PGE5eYMQuVXwFBU8H4IywOdE3SADbSIc81t+MV+4zTa0Ey5b3lmrmxS
k1j8M2SUFTFFkVjcFdNKTQovKmgyBGC6zD4bcScPBo6qqP06uxFH27aMF4+ZmVkdeLkCIOQGoIQ6
wdxFw7Hw+zYh/1QuUgpy1iV47MLR5BXGsurzZ4+UoHcIIcRhoFwTcQ6dq0JgCtOAb5O+r6ayW8YX
LYY2yonSLw2DlB0D+Qc1k1vkw3pfo3qZnYc+iIIuEFjpGtZ5/G1udWqok5eVZvqObCSoNOfYdEcH
k0AyQwYseDyoV9Tu7Trg0O72S/MN/U01zgcN0WP2wFHbyA9ujUfG8KlDQWH7BwRzMUFqzrpaHo5o
gEPndfRq9yDQKOO+S72yuR0bSFHxOcg5iT8t8ThY1+VSVlipM4z+cjTaui+5OwQjPnPdSl8zLRYX
OB7q1E01NcPvet201YNn4Eh1DkeuDxaV1S1pdc5M8tqcY7eaNuZ9UTw8zS1j61SY4aKf60qf1ltz
TUmwqVITZlBletQFEcsvdBMbU8Vd7wTYh+nTDP/L6uLphqBDtwKp4Xxn3JVrWU6HGnKXe+pp6w1Y
J64TQT5JvuJGaXdB34MB+gj4kpOdTxoq0KTShnvsuuZ8oY41F7ITElqAs7ZzynDKLIR6OnkmdGu1
Cqu2YW2nBRYSQQQjqjqIZfa8rxIUQekuwXMJp8yY9cE96EwD69D4tu7chVT4JoV2nI1ecGOQ4Ycr
nDUa+rweRnpW02NeuUX7pXJKWC3BGDvTrWF4Q4Xz5GKWSCmxSCV+Ajey0G3HR6KPvPq6AfG074O8
q7RbpxqH+qvPolx/rXXXJdcCRKBfPhcrfKfsiLJ2tImUGRAHggyTAPzq5rhgaBAVP5FxR/vqO46N
RyNNIoaIaG04bNxxD9boEqM1DZ5VfXbwkGOIt8NMHa7ENRI49Iwo0u5gxpjuEyQZnsyutYOlsuCx
Z1QIUII5MyQ4p9pXEa2XctkVgw6KWsllWYPEwlSt5UahCmVZ4pvbUpRUeAN98kHaORzIEqki+JnN
Od0QVlNKsCR/MzADMODZghB/TyeQEkp+SCr7l6x+ojaXn2IYm+MJ2ivaEaqXgQJx8plhzINwIR9C
yOrUhiMhT9kiDS2z2dZmC7bZHgq1mPhDBZRNxFGRaghKzHV1PoZjQxjY42yvpeYfs96g3EwSTxyR
VgOm37cONRmpDf1WiP7nzCaKo9loWN0wZqyqD33th+Vr0mdu+CdJGdNwPeujXjz3eW9Xf8n2przb
ReFOnfD+mDQsFq+TZUpAmJ1c702aQV3+grqJXOQKdHHwT+hFo5kYqDgUGzUZN+IclWxVScRNmiJo
JsZD8c7Byts/L3MPNTMk6BHH3MYYonw5Y1jTo5oZHI4THf4axtRRUgxl9uhaZbj+PlB44NflQqQc
91mWgRccrT7DEeuLmeOZqJ2rLk+ianzndXy811xB9TGC8TYGvXJHDTPAJa5wWz9g1Ijqet/UYxlh
Zao7xAe2TdvsIE2Z2r6hCq8e6jloID8tU0S01uT42SmhLDo5/RTn56BfoCdB8vaCE1Yv5vtM1xr9
oaNReEA5RoZIl+d/ZH3ivPR+nV1V2G1+ZfPp64O36ssxDJywP8A85EtzL+5vARFhxrYkJn4jDnyN
rjjXVe9IaHEfCmjSN346kgE3BUzEHnyZgFvsN8pDh7K6PWMOO39tbShlO381J0zMu6F+baLabO8W
OEAHDzDlfev47S3xXfYdghULu+EJddXJdIrmwXXm9HVBef3I6pbzllM7BpQrrI9x3WpXXsg679jV
Ml6ZuTG16BYsS/+M5otVLa+r/hNlSHTT8fLzdhdWg+WRmQg90AT9/hMMer6xoiiG9dEGermjBcHD
y+rOfKUFkTn3Jsc8vCq9KTX2MQ1trE/bBITccEf3HHlUeruEthbmnc6aZOhh/SiFDGZ2r2tZwECK
TNcivIn+HTyKPJ72eP3a2GjqzT0Ua7rFpZeb2SHlgETfrqmuvSKxDqlhTXeEIxu/+3rlfR4mI/ma
xNlwA/PRepxmg1EWuOEpqAl+bXCpvTEnrMixZrTCeUdSTntjGGb1B3sbO8OITfkfmmGXpzhi3nHU
+zgUbvw7CSAtdipT+oQlcHHqzT44E6Ewnyxr1j+bhDi/hInj7p0gS04TCVXv4hTujjeZwppxMOe9
VrrNQ2lbLKmJhpEzDLuiOVuFl/xJypjxvvO7eD5mo95+hfuKGRrMRgBAO9bGeoedKitLWBvznkik
kCyuZqFTrWX1g9/PbXfUB7MoDmNQWhBN9WQ8e643fUkDzmLk03X63rTDEWLIbN+moaPdO+zxtyue
q0ccjpz3RtnkpyENcT4q5uDaKYsITmQ/TeE13M0hOrIuVe/9YYnuqga5xrGmgnueomT606z7iAb0
6NORt9K6aw/ciPXeErL9J31GvkQnOiU5p47m8J6vzXddFK4nFEPF11yzFudD6o9Y1vAXJ1/0B/5K
2DO/4DVXhle6NrrDx2CBzOTc+9PsefGR4/cauB/wuwbdxuiUX0miM4EuEHpxeqCBqlV7bYjNARSj
Cg3ruC5AwSjK+2J+XLMo6+/NCRr+NfQcMnHB0TLjVcTbzWTXBZPvvEQjjI5h5xnMNtYWE8iYyg7/
l+JR180iY+NnQupzQdKe5gYYg/KlRZc+Yv+bwSTCh7ykHryBrsz+jsPndMA/evDuZz3V6URXKO/u
JqJJiVAdMUk5m0uyPlV9O3nkNjndU5IGdpXvMQkjXhOCIpS0XarTYL9a0KqRZZzTKzqgieiXM+tu
Q9LT3ObWUzrkzvpL2fNbnjBmS7Yl3Oipbj30HD8o3d1mMTC3Tq4sA2X2qzog9uxwv9KzXzCShb2T
7cAzRNUCoQVqy1t1iVkvCazran5aNB1r2W+08Lomf8EUqciw5fyPceeTlBL8PawBn5W3t2XCeDaZ
Bhb6GROxwaWglQgr06+Q0j3FFV2mZpfheMICFDt1zZrsxPY4V1eF2ZsI7zKHeNrrKKoJXKS9PYj/
q3MchcuDailaejsjLti8urA/J5F0H24/OCEmjs6exiB+lag7bNf97JqDxX9LURdxAsOGRPSHhp4Y
uPjWRoQKab2fWFnMw0BrhN9EErdyGT44ivbeYAIJdCsdhvGF9S5d5+OYwo2ER6nZrRWSW7RdKO7e
4sa82RR/HEY6MQJxjmTfvC6m1uHj63XVxe1xgJnxA5+tLuA7peFXiaFRG56cNgqC/GMpH8REvTAv
n1glfI+gL6MfdOsRx7YxWW6ImXfd4cQ8cuzm1iW7rFufI2xOuIHSpjliH902i3lmSYdTOAf1gCKh
JPxkhB13RTiiONeN6Hbd4sqZu9qOjw5tITxabLpgeQLjDhjWPMRmiCv6XdRMDS9sRdCb6Ncx8r81
fMoJ7jWI9xvtnKxMelzCsSXOJ8xAnkMqIfdzmPviUhKrdPBtyrBHQNeh3gHTtxMfWdvUTu8UeBXo
mYsZSplNXVwfQcdXy3qAxu/X8z7gxIvZqZUZK0Wo1kbi+lbcOfDfNALIheG1OG7zyrVZ3DJ2HRMH
sE7H3MQ6xF0moGAf3SF3XhFm+30IaSgkeTFmaQSDdgx7jgEFORAOvSzCqe2Gh2gbNeGDV92QW4V2
lZF0zH9UxkWcHg1yYRNdt7z5CgM/nJwO0aB5XXSvjyZOebs2JM/NPOPUPA7eQ6038xx/oDVb0Kkx
yfLk22vsWXgatTfQssS3nPNUep3UNP9QBPicbkRGzRLY+z6pe+Ouk1ZsOP0hlbwn1KdxrjTi48gh
NO3OTR5TeIFcI0EaNX/6i/m8Sc/+JhlCkI9UiVlt2agaXGx53i4efDv2lHNePY0oAO2WXrxpETvX
FjD8iawrK8IidlbvAqrvpTsgqIVAi31pGLrEg+FgnF+QRoi20XRrlAEvGnaJPhleIUMH/MJyNRzP
lVNKRqvIPTewz4twD3el7KoDymatJAnSjinBrue603m6I0ZU9MbwjhTfpwxZ4eHQpJwJ4sOsCCEW
EMsqLWQdPoLfi1EfELNqQCIwmmNswxQmxNMcseYjxjrDvQvwl9IWqndtIdrxw0Wc2AptFDYued8J
PxvlKEc6cI772w5OXcBYTumkh94R17SpJn7MILUm+P6Hi5k3GozunhFbUDKN3tIckPDY/B81a+8T
Y2R4U/lJ9VIiqx6L+jRbDnkbu0pj1OPsKKWdsYmuABLGZk2knCAR1gi3R4CqsH1c6wz3VEjRWY1j
YpkGDWArDJvNyKnq4qQqbqmI5yreL+4iRKNKO9qtUagl/V4rBgG7sHYWVfTouui4GJ11MPaYBind
qHIpTJ3OXpsnel6O0Vwh0RGuSWazCNQTcbPVhgdnxMkCdgYmNvy5MlsMzU202pRQkowH5Sil9GNm
jUySxhwNa6+mz4OfuUkF1rjpH50hTrhHk9SLnA5BhnARLm+0GdkEDDlcwmuQwXD4RczSW7Ew3hC6
hfc034ONnmeQ+PN2HrRCEUrQ4PoQoR4Duqw3/wDJP1TtB+WPoUgfP5+Ib9WxfL0JlMRwBd4JHLDC
i2k40l+uCtufH1QfXRGulEhWdvmjpBBoIPojMakU9Pi/MRUwxbf9fVFgQmI35xiWbSG/ty4VjFiw
eKLhmPLa7GGBa9QzSKlJE1YDXdsPxHWm03Gsq4q5EkxClRYnNJVx5pJsCTVasX4KvfQpppwo3F3M
3zFdA7ozzDsJPaAWFOq0gRZR8mWo/KgY32UE4TI6lOVXwgZM5kjEwk31/vOnjvHJxZ2yGeGFwnqO
jRo2NZfKXJvmNELbPnosowovsyPliF9WJ0oRhv1RMRUBO8ROAyfHRb4ol/CgiuvChwHMDlZck+6S
OSnUhmEY7nrOCuWJcPuUOcV0mbHStghb2smGpuoHyO7PkMOYcA6KlyW5rZ6NDSmunEEhvlWxJoww
FUgzB06aLGRpIhkmMVZ2Fv2hFR/iDqTCwAHuYoNGhtmDyRR2kYkeApsHmEQpm5Qks2sY12FtbDCH
oSGJXmozpaK5qU264IcoaifkIPCnVGeJf2R5NJ1uV2KKsNyRwycIEWR3EhB+zkfSqTDanSNrgQTO
kSUZdvR+0VOfFK9Mtp/1KcbZ4dmCAJW9R0EqhMQbHWgu6C3QIxE2mWJoZ1a7ngY4uVVxDKRBetZv
BMOFoLOJoovXUN9KkbICvhA4itaDX7RuUt2ME/sdsR9jAZpVaZkfT/NOXzGvGG6jtRAEji4NBHNF
MvJtvd74WjncXYgYkk6guI1tQ/cnu+qMPIKUqpin/WyKZrJs6KeVnQdXZUCverlJZZ9bXbDXGILu
0hMkxNPuFl8s4xwERW8sN7vQs8lHyPNWNKKqJbT3DudwjUToFNxgeHR0ErLHsw94kZsns4lt+nZT
ZouWDXqIiOta5MMbSmAU7zlLsjka9rA/lkQ7mQmwDLZKlSfouD1samYgObxTED0n41RH7bUJ2yG+
jvFHp7CrgcX5AkXj0TU75a/Z8RvqwSWg1/A6klArDlOJHml031RfSlUxvkVgQ3a7eGHJhRkVm6p5
pR6mqeHA0x79wajX/sSS7rPAt6smSkD156Y+dHRQLf7RTvZoEaLqMfRaDAYDSYS0PFe0clRrrJ+F
odB+7mFtvVuSYgY/lqQH1ehik2SIqR9UjwlvA/HWe3uGOKUI8Mo1KzM06PFXhumv/Qyz16gRB0B2
9PX3Nc4pGTW0Y7b4koeuKXwUCfVpSuvWiQx6iGSMx6LvqyajnpDT6u3qJjK0+qDYv5F8YbR8xSCT
HZygxgSM3t+Qg0Ysu06OtQE+7vW0pF3ho38QraQFRCDaqhFVJeSyxy9RyzHXWZBOuPokTrPvkPOG
75FdGpN+05glnQZyldxpAtdAccPQcSZignv0WjMezA/E3ooWJcr/rAfbdYehfM23ZWRiWrIesPfX
MzK0ZPXojMN2jtbQR3RH1TKfvTgiT2CX6EWc3dSmZjf1Ia/0aAweeg6hjMkeZIBlKPXdBmbVJN1A
tAWyAtPbYSziwSD70xIc1vsVqWC8V8Zc46hvpCrMPiglFP+AjUv04wwWFDzFyqAR6PoyDaKPqBh2
WTsITquWEehAJ5575CLU01t7reOWo7rRh+u17vwn/CAJViICfdM9SD73tNWZ5IGJv4SKMxgUmHR7
TP1YGTlUJVzCwxEWYqERUI9+1Db9tH6PZnblDzLqDFre2TBE3nADZUBQRIQVDNcd0tJhRmZhK4gm
yolKNdWtMjcEMdCdgy82SviM5PcM+umudxcS1nZp16E2fjbmeHTHdK+m2aRNBEbD7ZvaFf3cbk5b
knyfgL9i/Afg22xzefShfxb3SZWJEWy5neDHJlKUgIm3jvV2SxIgV6/mpLfi5GdmoN+x4NDWIwlP
DP1UZyc6eQneBlGwk3StxhlgcyKtFAyiDOUHS0HE3bKEyE5HmyCMyG5d6nBYOWEA59V7bowafjW0
+kD8myrHbUnq0cDZx2JfjWaa+y+LR6DUtSJAqutRxBtJTZlDza6td+p9DZKtbqBj5VwMDKCJBTvG
fk6EN6SY5vcnOnuYgNwry1p6pI1YJqWP7VjHYoBOJU1F610VoON0aONjof0tEqRTosmEUxk8PSgq
8+ZTEkuOOXxSscZ0ku/J8rw9ZJZ+Gtp+Ckw/3RWE2bXpVT1zzsWh3XPRa+ydDr7RdHalMoL4LcHK
jUTux2sOHoBUIVgrXyjaNpmZukHFR7QkqYyegGisS9qQWmIktUuRS9R2GUpSnUPkM09frdjFMAkq
jr4ZIyImEgVIIyUWMCt1wTIg4Y7igbwfwSAfZd+W1pw4sOSy9aGEOoPcIBWpAYm1qF8UJSpp0fjj
04QPA1NCIQZNVgtgxylHwU6IHFJnITC48NaY5mkh2tFK+kYnSzSPM7kCrptRTLsVEooVtNrIpxl1
nrfgE98MNJn8k6n5giPgSL2RquZTMxKCAjBeiMrmtFlQFpKvpjQsOdYQbPuemws6tZLjSK53Modd
6Fx3rJr6fGPiNYp7prpvNYjUw/hOl4FtLF6OJDyrVri6fbUIBx7T0Nr1FGJueogmTJsoYwys0719
bGJne22O8CzD0ySLv3JwVjbuxTHTorqd+1rz8junRe5FG9dpwukb1jssloc8hHljc7JqPPezzX+k
lpUYWjOGltUds5a+krcre1KOtR0BSgL+ANUWUJrvGwK/YFz4/Fk4iFdjRj7AUGf5tPJ2BDjCetiN
vjfxJYzqFrDCrsKyD+7RFROBdkA/YfGJrZOL/wvsBCtdDG/scP5ijbQbPk8YXHNjiqYHiswlYkvG
5fbWwAEbhjKVprlzUzOrPyLxEDid1foCp+vWWYxcCRtRQHT8oICiSMKAdVuLSTkk9LI0aDKh0AL8
/DxxeZqAV4LxCuZCHJo4zW2njb85TsV52yLVqKyHKWGbqZgQ3pzS69q6sLYcd505rRXkknRMrfRW
jrufX8UPZ0nsHQPc8UiKFm5Dly4wnh5rrq115r2/KaXU1MliRgME1e1cm86jqEAUXbGQaoxYVkY/
v5gLSxrTwJwPjyGYNQapILjPvD1Xp2HVN50TjvexMwth2DxSZbHCbHRUpQ2BfYC7wPnnX/zDu3Do
1xsWVT6wuAHG9faLzd4nMyWwh3tHbrge8mw8wZV122A3+BiqWmBMhgAFWyTr9p9fxuX9AyyI1d0z
eAgcpC9dCumsjV2EUP+eOAyJWsaC5w+ELVh0HPuFIESd5X/+zQZpWW9O8YAKuDnShsByFZTk8myL
dCvCZDrU7mKpPsm9kHPP0U+JzUauuim1FA2KtFWx1A9+I9Zjxcax4ZWGH4waAsWvzKcuh6hpeDwL
B6AiMDBLuoQ7XKgsWLeF+t13LaBklfebKlEOUSmq+M4TlLocR+ptfvGcLtEOE4s4TCpN9EXojLim
tyOldRHyOzb9YjpU9opZtKSGwZwb9XdL1Df2gAS49/QveeYKONogHt340gxY8Uf7oCGZARg68gJ0
Nc6Yw1n5lTPnJThF2jsTmnAdF64zPYKLK9RDnaK9We27qfD9Nf5kOW1fZ9f4i9i4ArGes6B5JIwV
v5s8ITCZeUwDipw+mmEwPMwevgPTsQRc8YbvjktTjuyL1DLhEvaZWg2xv1ID0doKtf7086d8OR3x
97Ad33RNfFgckswvLNBYNUdc8APv/nvSjJxsNa4nLMNSbOFv2kCSn+BzGmvh8Kh/fhHO26Qgh6+3
eNm+x3KEm+sPdqzsbKNApJf7FNkcW83YdJXf3gdjkIcv0TxruPb02gKR63llfee9ZjIxLJEuShnu
ZfZD7zlk5p6RZOtwR8I+yr7EmkFEiLVzO2PEJtIfqDiTs73QwOaoEAkLrckwIxAy4Fm6UVBixWak
itGmAF0j7Eb3hJO7QnyraB5hq7Efw6x/DVwnAAltQYbE30m0jSFR8ZHDRPwRLEQfkVTGVo27UAWF
qjGhA2S6MHxgTPs+RZVa8FzEktr7yA+cBM8ma/Ta8QhObnU+EY1ZGgMNj9kCNf+sj41WR9xBPAzF
OZPSrMjvBAcoN+M41o+eQ2lWH3R0AH1/0zYxTrtHDvWx/vLzt2f8MIbI32Dd0B3Yaqj5LvcSz2eV
hpef3Cuku5a3TyXD+e4GmBBlEeFKUx7QiZTMbEf6mytIsZFO6DDTBcCor5mww19pB/OTJCep2y5o
rVUf9RmXoQniqO+Gv2qkXvZRXZqoWMSJvouBwenlfLDIcQPE1ts7zja1U35Fexdb5UmykFWwkfJG
g/mE2B+ujNDKyWU7HmHH6L+aHRf7hYdDpUvOiBu4hgcAfOEeN0ITbz1abXfeqtFUB9sMCys6aPOm
9/z/qg48HYazY9FN9kR+2GZo97eCiZ4JBKjUKe5UQ1EVc40s1Qi2S6gbGxcDHfMX0O/lksoSgMg/
8Gm+A73/UKplYyMMG6f6jmhWj4WGwGf6jd+/P/cwiH7ygk503kIDv7tf5Xf88P0WMBJcPAGy2zAF
Lpb0Ml/ifvGN+FZ59U8sCOJ49SZGpDAcoZNopCj657PphwvgNUMKdvHYpfxneX6767kgiS4Ze90N
Drrb6mFv5y21+UWwYcW67HCIT84O3F7v08+/X9zg33sMPkxM6hLhB8oR84cNIZsnm2ykaLlNWVzW
D8Ss4xoWd27IeZ+LbrXu5JqkV/1ikJuXVRGVIOtogAMplSFj7uK+M8carbWo2luiLuJmePDsulpe
AvLn12vVTC8zo7I+9UYrutp0a8TJR/E3ktBMBRTapANnmM7DoHfdk90A+nNqzUKszapbT39DrPD0
JgvGEAokITYaLbYWOGSQgauPdFUFI+Lnj/WyssIWm4Ftsxlwchd73dvXGsJ3mnGPSG/7gBTzfAep
m0zgHTl1bdZgSZGN5HCrMBKHDF2U36S6jFg7QJEb3F+8ZOfyJfOsec2+uCpaW5dHkSmHoA3zLL2V
dNRkE7XJyk4iQj+/+R+/jpWLRg7kO09ne754t2mC30owrs5NJHw9X79rkfORAraXhPZffOFFeiPP
GMwJ5g0z2Xd0wmMvvrLrwlm4aDQ3SswkvQbmCHkqBh2TaLuIYLcxv40XKJEGjHoX86UHc4DwmZ9I
7Qr19hZHjQxUTQFXKuHDiXQhp5Hq0XkTL0vxEbYHkHeJMiRq5MlZh54kb5dPBSxyhKMFUS3hIroZ
tZTosst7DGHlOhGHwPikgmwEVyklU1IzZxiFYsBLCtFI72O6rg54tiT8lpM4IaQ4BYPSVSG+Xs+J
rOEQWuEX1I2FyBUpRgRPL55BRrUgO8tqpR2TVYeD2tDt2aMfhRWUyB7MWGpC3bd6pTgckWghtDot
YS18iRLTVFHpgFCN9SBuifnDN8vn0KWuwGphZwpQRflnwHUWgitFOZYnilwcAV8XjNu6k99qdtTv
plZrF/fcFSRxBNdps5KAJs/puj7h5oIwdkL0eXIiMt+e5MNShxW1HKc4h3OSUxiKwo0rjNTWF9VD
BuLa5P7b8V/ChOAsAjLcvKf10tGX9BwSV7MYe2mVq06CvhmIh+k1oxDcqLYYvhAidDLZ8Eb5BOQf
qZLaLu3Efs5RhY74nAB22VQ1IFr1X1SXfrrD9SOdv0iiND3+POl3EY+bQJECF9AUmCzZhmtpCPmV
JlWp8APa8lQzrQL3pjDrKbjFqbEbPqSEFpJNA9TsrMFBliWBsG4uTzgzdgWtMfLqIgt/EtsGM8I/
sfgC8Snx9j3Yu9scR70Wqi9lZiN9VFCVaREm+hgyjzvXwG7UOlZ5RhTHjv8EmNVnqe6clRK9BFII
oEYaRHT8vkqAG+l3bz1GmTvly0HhsaqBj4RaYJAKkQwH7IhfcQFAZL8jmSOzH1odxx60++uQrR+l
5MhqkCF9KxD1kd8Yp2vsvEgpNm3WYfgKmGHYL/RHx+GRvNaiNk8YXmnLi2evqEYfMTcS8mQH4TUN
scyZ1g4b43Q1uvzQyZagAouJuxN6aVxxhVxf2Ux4QJcMVs7KrsHJrU4rgH2PFtR6Un1hVkNB5F+L
AIXDs+dnvUYbQoKtShTZylVAFXDB4trJJ9jpRvosh/XgzkzZbJu4Ix5WDXa4o2921RH1uxiGsm8d
akDfV7VmYqqwHyWzRx7VM1KKGJhSOZiaZuroeDATtLgeaiwJgIuVF5Myx3JTTAPbIzpcZwDNyxFS
wDNtw/HBy6xoguilfJzLOWazVXcqh5i/uAgKlLJISvCUgZSc6pkf+NonfCpH6xjIpUu1gZT2Sk6c
frMt0TecWz2m70rkFDNddMlSMiwBdFA/4ZYkJY/SV0UJqWxcw1l7yFeN9Je5p7pA+AjfkAmEqqPp
39eFCfu2spyxAM2VeLdsVrj+LEYj0nKEkWdltLPO5CvQqObJBNFBNlSUWNOWoLcyzwrAslkOBU2w
eVXJs0ro1sJzYoHHdBathHSt0WND4O2NETvxvZNU7ormTi6USRn6LKLFXDmMu6yK9Qx+baCRBbkL
NBsFdiNtHyb5eZvJSWsti/+R0Gre7i5ERY9smQwvA763OmLKV/N9bG+rXsdTYJFXyj+5UpobOdbw
W0FHYpMVu4DylJOd3O+6x00rq9SrEQ6468s4uOK31S6h2q7Si0QtDxJkVA4BSt6mBIotjBbGZYlT
X55H2MYlyfoSNBqO2ZDeOAAP+1Jrhe+LIYX7UgSDMZ5NlU70njh+xfIc/D1zaRPL/GewoVWMD9MC
NR4LcoT7/L4lD/2qQ1MCxHP9UketXpAupbMmdtRr8i5F/QVtRG1zttdT00z+KrojCjfJqs1jupP2
TIsUH6HSoxdwb1Fm0LdQ+tleris1qik2rUE0I7UjnERHr2h496LtRZ1Ob+f3WuqXUTQuokyQPxnS
3mOW3y5rN6gl4uCgaEkZpRLjKGNBFZvxUDL4yKIS3BJPpnJw4iyM+1TzF/2uQXJF16VGl/O5JVUl
/hTRZ8TyG4hB+5an6MFk9FcuRaqqP1VDQ2NDVJC2NAOQbjplilspgd3myIi1ZOxKQLNGI/6FAB6A
ujAKysw6aS4cwAqJwKYH7uzNWMiuJ9HAAjO2c39PBEcYlQcXAHDojoOukw577KVhvRy2gbUF46lK
QG33JPiyAlwnjTnABCS4fC2DfdQgAoj3SKMtbT3lSAIYCFJHqRZkVTiqgS4VR0a2iNpCteowOErn
Z3VCVM5GilQRaKTs4XEmHdlUjTvIokrRfUzTEswTXE2EgJisIbHqSH8spzQdCi1C5cU6C9V/YMCs
nRvP73takT2umTKso5Uk1dDkNFftUgNLOvIaN8WboiEoD29bfSL1IZ+IM5rARgupsFY0IWl5hWZQ
SL10tgKuqqNdyVyQ+5FUoGmbC1ksVydZPLWyPFTeRaoJGMmWq3RnlE1ANTyltFRaJriyIJUgTycr
W3jHLnHuY4wAF7Yl5BSeJIs8mNF1iq0NEz3RfBFTK0ezci1I5ZxLBcFZWISNFtzOtoNG5F37fdlU
CbKo0LVfC/myq83BqE+J6SNaL4Zu9my5uuj6WmMUdeOHMBpLpyKLQEjlct8TzCCOAKL3LMkdWrpp
lR3ZnQShKXI4ZThsmDi92VTTe9WOXToHI9hTEpL7guZS+gPS3xZFdSr5UwblBe+/6XCoqJ70KbEM
CEjSWc+VLl7yIak5Bm1+bYeD7ydr7l4rsEKLpj4z9hHKt9jdNem4gc3skhlCvJHFCBmSTk+Phq3k
t1m5I2hlfA/mDTtviXL8/NRFf9f5z5oYiwZbMiNHPWQVPcQOXTX2XjCP4vmhk2wSXOux/TlyCJmr
+mAjcO7SP35+vLvEKALf9EhkoGvl+ASsXoJ0q+POVRKV+U2R15CzlUGrcqVZZCdLec38P32xBRUR
SQedMzoPNK8uobg8s/rGr9b4Js3jxn9dOCl4kPxrIkGJRmy0uSiPJS4LLPM//+IN9vkbLAM8zoHW
t+mb0fUgROICp9c032r59PiqnJbat68BJXs3ugkIPYXCTbd78PwzQuTWgFKxDnGXl3s7WSziVV32
1Na8yza3vV4vfOSLmBYMU/3084u85KdCSsWRyuD4gPeJ/mMG7wLxwfPq0Torjopkps0qv7xNBVyq
+3OdaycEVXXspbjW+Z7/fu7Huq7PVT7Da9uZWB5o79sq0apoD38KrvGuYBhYxdGWwfFNXOQ58qgk
10pYqk6LrfEuplK14mOBYTWgvZwtzoaob7f5f7/O/xV9q5Tapvv3P/n5a1Xj9xLF/cWP//5QFfzv
n+Jv/vM7b//i3/fJ17bqcBz96W+dv1UPX4pv3eUvvflkvl1d3eFL/+XND8dSBNs/D9/a5d031BH9
dhXch/jN/+0//p9v26d8WOpv//rtK1nMvfi0KKnK39Q/Xf/5r98Yen8bD+Lz1T+KG/jXbw9J9K39
4fe/fel6/tT5R8Ah0wUAIose3RXwGBbg/Iv+D/o9AX5PtLNMevOeDjBYVm0f/+s30/qHA/hM1gOj
im6kDYjTVaSQ8IHGP2i+gVKYUAvpPQT+b99v/M0L/J8X+nf5lOe8RajgOZOFTgwgEYQ67TyIFG/h
uaRtFrJrCPaMICfdQkLCVL6lEYFGuGmdP9mq03TfDaHuXZFDPzZ7cMdev7E4gGpni3b3ukcNv2RP
IZ7y+Q0cBsf+M/aXpHmasPF4QO22Zucwrcv1IFySP+W170+4xc3lV2fu49cOzfJ90JeGz3Aml3fv
do11QyOiil4n06ijO43TxI2PrvMMbBye8hKj99tFL/X8FBqFPk8HwFJvdY5sgGlwvbR23d4vfTt2
V07S9R/bsnWJxUCnQFJHWjbrce3irMCQABX0X5iPLd6dCy9wZ2ZZWl+R2u6lx5rgddqWbqpN64FF
z9bPCwoluDuOM+rfUFoGTXkagnwkarOEKO6RRARVz74qFq+3jjhvzOFnvzexGM0dlqMHzP0tYx8S
hOWCHQifkd06tpZFo9QJ/yRNePjUZOhzd80Sls1u8Uv9hHH12O0n1x/f/Td159EkKxBm11/EBN5s
MQVl2vveEO0eJN4n8Ot1amZCIYU20lL7fq+7DJmfuffczcnYpan9ZmahOsv8vpxHi0DDWekubWuK
IVz1vh/8bhZpGk6qOneAF4CgDUWnP3bgSg5TlpnnlKUUpKqtegdQBA8Bp0dxC8EdbyeosvoHy1Up
g2lt8icPhBZ9WOmpTKf0JaR6LT7ZwFzB/hVhoqHWCiKi1G4Yjmmv9DUeXT1fg3xTCQrVWjaTJXTU
jthUNi6hWcwfGukiY7C4+93IMjAiqmKNRasbhyHX7UfRmd2PqbPlYCksheaXWvO+TVqe7DxfTVhD
CXzdq9r6JRcHykaTS7uNhKsCPTfMTJtx06VlxBZDf6qNeVHZQbbtniZSz3ivYF9OJRR8XM3PFWzE
LkQI4MyfWT+s5aXOWuleGnPinOaraG9GGsNfHI0vWTS1p/kqOND9ttvzcjsM0wSnlURmPli4AFp1
fS7K9qCOZvsMjqQ4Y+7yQqu0L+xqbnZv+je3MHO9bm7BAffgNipxzBZgFY2SEq4prjiM3psiUL6X
6qooHzDVfRfW8AxTCJVylhGu0qkeRlbH/UEt24fASDDFE/Dgg+C1khLS/mGwVghiHRldNAsIq9ed
BFjlFaD8a2mmRtya03jY4a7Dp+2qWO3ny9p5oSZFeUDNaSRb1cX66LymKoOuRiSjS1CSTsKNX24a
ARMYJKNyV3/HtXnfN/u7t6sz/XuE3Ck7mNJ0//bK/CXUlHSL9F7Zdv0JvSKR2kyafFSePPtpjehV
17Hce0VAR1mFlXR+M1WMvg1y2s8hbodEH4al1fUx+uy7HW4q7kkFcDt0FyJXpACZrM3nNfWQcmYX
b+z50khLf2va7G1qKRC87NPsnSeJfT6QovoE756GvVm7MDbn247G+oPR7QO11hHtk5EUWkHu3jyc
dqfqAmRrdxnROUVawdVQCp9s7CZkvyHB96npS0np9zh23YvVyQ+lhmS7lwH4obNaZFVitfPNmrb1
C6d6T7bX1P6zC005tJKLHUU0h8XqrNtJdvZjIXdgwcvSRjAmbfLw+qtwcV6CoTL1CMz5CpEEk6O/
qLA7OihaAcRbBspdJQ6u3ap+o89dUlTTpyGG5VBY9q9bDFSHu1rdNt5wD91EhtpCmoiW2t5lHBbe
EYfwBDwl7q3aEL7VzdbjMGpvlSThvmXLxGa7fJi8KSkKHSdXi6hQ9aJiTT9yOgnUzVXQ0XGElbm+
TStmr3pFvpDhQ41sgC43DcEfhNankWWrRZIt2N8B84VXtMMJXBamU2HcGMIbzlmvFyfSuCjDERpG
drmc3XJ8cubxHrgUR0gnIAM7+49luI8sIPuTjRc7lo58Z1JSUy4ZZDJAkgmlWmEJmnT68XRKdG1Z
b13s1GHmiAwrjBqChL9MRDYAJW8jTJvFh5AGE87su5az+bxI866qAV1M5EP5Ol/Tote8pM6FG+YU
aoklh5dxnX9ru70hnYE+dWNKvc2vdWt8jC5NNoeNcrtOmwPcv4Krr3QPlbBWX+jry6Su60E1tRN4
nJv2etDLKnbmlMncuMEItdmK8USxV08hbppxOWttwljiMLXLEphGG7eWF1abwrezV+6Xeflt1fq0
Zf2tofXHESfUcWnMB863+tah2WR8MAm/QLTrs4f63Zr1BffGP33cTjam3K3vgJi27QXXrxcPGpFf
e6M8YDiB3ucNPOurcqx789QRk/GdLxLUUL1irJRZAFO4CEzkhEG+9z/AYe9rZlBBBqAXrfkWukB+
z+YgMDtL4lwYPx5KNXvcZ88IndEO68X7BUt7N02VCcjOOtnSudk1t9gHXIRu3SRc7SURNKmOIOin
Ua2p/6cS3vaMmpHZXs+IQyUcaGFhAZPPIN6n3YuKGY2qtD+rtk4mV4pjkF6Vo91/NfN6O1wTpLTJ
z8lu6sRhRAi4/jgYe6i8q0nXhiYiGaPbfSNzjLkLARuL6z0mXXrgZ3cuS3mZQFwc2XPWCmboabaE
/aCjh/X6A1JuY27/6drstDVMH6XQ9wjEXG6rQToWi4Z/LJNFWPDHjlRO+ij1s9AY83yaak+sVUT7
uLpavKol5pLYaMgWYxljtPraxOM0rUqcZ2OTeBgp9Rc+PL1dbrdMUU/qlnv369aTdDAK9buHgULM
C3eFHlA/WAxPBseC1EmMSm7rfl0vxgHCyp5Zb6VsKjsw4H9rMMLZAqsPtDIQEqNWMaQ6HU224WPP
0+1YSmTvRV10oaICKa/f041la8jk8UXVEBQqd4JA41E7sphQP9amkgvx7/CJg52Lz9KbnfHNNpus
PS80RG4dGKlg6f+IrT8FA4Nqxy9LJeuLuKtKCxwFo/eRkIMCWUyAaqCakQwbw3ZTY8vp9RFGNryU
sKo7BwAuTPPGMvw07xyNNAOjIY6lrA0rGN3K4VzA45fjm0+HYbyH3Y6cpBqorh+2etsIiBv7OsZ2
V1RB5rmj+ADg9DlxEYgXjUh252nViik7ujrL+W9h8kWNKKHuB2UuuE924tSGQwqy7SaHQdyGNXlw
0uHa2TG1lViFu7xZ4nGZeqJt9CoDG9UMVjr/LVLdxL0s3XV6n9p6rY/poq5pmKMwKYJ15U03TSHK
UKFFRJSQEel5IOxaFne7a1Qb44ZhcJ3DJEl0asSS5nEp66LxC2cp1rem1sfHFOu042ejrQ0RfpdK
93E99OZtvqz5lcO2CRk3a0U+wOQV03gyoEQlqVf1TpynkC54vE2NLLWSFZpSe1ygu+bVjY80pAxk
TkUT8qQDLukMiHsEejG3JagJwsjU10RLtlq+3Q1b1jiHFApQddQYDpIGIKc59Rs5tGVIesToRasD
w4E3bWGzlRl7TxChqDhf92kKBsUe3jXXoEle88If3ZIhyKSP18nxFJNTvr/pRKB9zBWzUY0Lqxo8
Ea0j3nhZFmnjpyANw26tiUHK1+noEdQY0B0ol9VzGDXbpYnccpbJbq7yqIxO/9iyUg6QJMzg/0cZ
TrzdJ3vfncu+uiAuKwuJl8uxxatUIi8f3dDB6Ycyg3y7xO5T7jGyGGFaznXgpNV4MITdPo8V0ZQj
AM/AbTvzBi5M9TUV2HEIhypei9VRLwpe6H/NBubGd6jx/6pUtf+xY1tLH66H8u0ifatIp9e7Wwyg
RcS40MLlX+5hXzZ0DVrrztQ9Qj/kkKsOoPLU742MdsWvOUYSKAI0IP10C6diuN4r3x3CRJhiVRpg
IHPve80uv+lZYRQMyuT3kF+SFe82Nk/uyuMgIOYA1P5WWkseh7LeSGDzyGcXyp6xpl2LSAD8fFDY
eR4zwGkHjFVuwPr2nWsHHApyxndzW3DqlooM6i7NXzu1XkO3ms7ePLJ3qdTimrRIe+LMtnbwZs4b
v1mM5Q1c5xAOm3DCnBYqYPtmJms//Y1unx3gALcPrHjua4D2FzKMHHoyw7lqJiFI7hXWpNoBG1jV
8DF02Zsvq5hfUmnmxwJpQ+TW9sHMnCZss8WOsk7VSKLzyGnrhfghoY5G1qnbm7rRSl+btSIsQRw9
9dlA7yihpElz6d54JZSomzcvcVvjie1oKI9Oqu23sh6745wODi98WWND39aQVzKVh//3Oc3/3RDm
rvtrnqbh72+6+er+f5jEXGVp/5MP839MYm6+qi8p/rdRzPUf/NcoxmAUgyYGnSMDFfJrVIY6/zWK
MfT/sPHZM1g1UOGyu0aj9N+TGMX7D8NG3MAkxmSXwKQf2dp/j2IUzfkPpJIE0iLysSys8tr/yyyG
a+1/H8ZYtm1doRcIhWDNI0e//h3/a0B4jRyg2JGE+h7DwYKY3LbfL7Qb6oGcpvY1b1CC+LwGyabP
HA54jq1j3tSAhrzZxk2t1+dRH6pnexLuYS1JhiOuZQcd1YH1gPNzTZSSQbaPjErNpZ9OGaCNY9dN
W2hz3TSyPw+2PFuoHf50b/tgfIr2IH0ENh3xx3VB2y4ubTStA768a3LBxl+y9r5OlVjx27tZC+BN
3TGyhVdOPu5R8ZhTZtU0+2CuvIPclrPKkYGUQvmn6N7b3JZ0DXOEgVw7bqgQ/FWOZHnwNCJ+7k6d
lDP6BOJB2X1mPiyNcCOc8bnvvzbQC9BirGTWi/WQmTa/v9eesro8eEZ7C3fWPOxq/cwZGYNwCPMV
tUDaJxMOGAJuk5ZjLpiptqJFjtxXeX5HzQVRZdxh05gYc+wbUylfUiUaEUmYdeXdaZV4YyEN54q0
P1A2bWmGmd19pvZGCzSh1i4M/U8dx/xDzewmVCdrSzbWyGHdMSqb+8qAwAKsl8Y1gL4TOeTGXQ3T
Bj1eXj42A+iglgGratTnEuVARFBwHjS92SFeUn+MyczDyfrFAXbKVeWhq59hOoVWfVjKmTEapUcl
5ddgyTm2GIk8utpw25fjqZvemvKUbh7otZHlo2qAB9Ble5ST9s43qgk2dzmT0vTY6M2lk+nmG4uu
x9Vs3+/N9jc4XhEaY3P0lnWhv12/M7kl5VT2oZOWp6vgOxj2+lcI2HqmdbfbfJcGLvJa7QWgFmLF
603+w4JRA0xqjrWFr6qmCRpVRE2tOXPFAFlTHKuIhmIl8nPBSuJ3zVDcFWrGIpZhyaka94veOFBH
gVkfpJE+DnZ1GBvNrwqDZoG4yUTtxttRYvg3q/4HY9hP05rhvG3QfbhkHSp6ahsmLpoGHm/qyCLI
inuK+79RWA/asP+DEwY0LJvI7NTEnzkYB0+/WvU3L0DNB0B8FC+uOb1w+N9yRzyZCj9Rs3NzYH6H
ut5XIfGVkZPmR/KtT+Dwv8dZ7JHDNOkLdsC3uSzvi2cQarkW2t0gRUiX/uzB14Sgji+2Ahic60GR
Tr8ZpY/OAMZQ7SfBYuq+zwiOM4ymLXwoCAx49J8Sg8cpVwaXEAEP5gOhVmGhVCcIEF+6NKKh3vnu
EFS7HT2KqkXc7xkecdbg4xg2AmaElqSlRy6S9mtv1klPs7ibT/Ny2LXVX1YrC/H/09sCfbPFcE1A
h4YUG44S1PsQtvT96E0/4cRuyIS0ng8aOVu1hKuhXprqzRifWkh4Q62hM2UES6A18QBzUPZf0oxh
MwZO97a49m9eVR1EwcVR+SGmo10fmJlq+N5MONmnnKC9/adYSmEwmO56d80EKQhexzgy56W/Gfn2
6Kqbsp2g1VYdbxP5iD9WsZgemFhOneI/Uy5ZInnpquafKhFUJBu5G3jeB9UezebOgYPdf5APW2tJ
LsxUnLyh12rYDA5tRkLLs23BTKxKed6rjREuXVxGYqZq4vwzlzznj5oy43uAxXFHQBZjWU1Rlocp
n00lYCHZHdeibTwfye9iBUQq5ZnvToWbx3lvGm/EJK66L+HYDDFzcPuHADf1Sj2G2AHjeVk4nQGf
Thg7GBR5AeG5ph2RjNOPKHsNkLsk0rOnnWalIvyA++aa6jWv+P47wE94NyCc+aYBX2nXLXpONF9x
XpnZR00XDHmIB961AlXLs8yHCtDcpMN4rHjKKbPL9woY/te4ExpSVHemWyg37dgYz21qIFlp00IH
3Lc9GVpn+hbykI92cJtwTdNXA7dZIOT865lml0zU4XfatPDo0C8MVgewb00afTgppK2e+v2AFoIZ
dHmeLHljkoPkiSyo7S6wZw5RBvtLUURZufDGt/fSYDbmeZhB+NwVDcAj1R4n7ZZk+0kjohKlxaFB
U3+zeCs1Wzc9C1oqQQPzMRoiIuPEuUiWw3jn/3aTeF+3ZuJt50ktSMkeiFbT4TWvhSBT1SkhLAq/
NwhfrsgHiWQ3pyeFGWY6yJiZs/UJEZP825VWZbXs6bDzFB3tbH618zYYSKJkPXka9y6UZY8pfuGR
hKLxaIv0xu2yw75UT6mKYI2u1njOtry+rNsKvlhVfDtbH8hpr49MXs4A5idfkDIZ2Oz8waKmMZ9m
zB4B0uQ2/qEjIlW4oBcaNJEQvdQxviS82Mi2KhgdJwIxtCJfpUJdefZ2WUXQH+t7yaREW+p/rCIv
CFPj1B7DclBv3fzDMLfxkLXiTCF7PzVWQIhYUBqzv4kinmHWVPYSLa73mivrpev2R7tqU5/6YgmH
oebSsRcGq2VcdXviqMM/dZvuSc+r7hp+cQhSNx61wY20VbksFkr4YSqCofQ2y5/tVjx75vqVyru0
LFFZFYoXy1o75KIOiMcebAJwmyXEB6RylbrMxqzp1SQrPuhAjQBW1Ij1rPXpkK/GwcmbJuq2/mVy
AHnny36bKnViq0N2sQ2CB4R+T5gnExGvXhiD1fe1BWN7MYvnPf9qlimqwVwuu6SulxrUqRkjU3dK
1+KjRle8GS6NVMP10s/ekRSfM4TCLXJ4BzpHPNLScR7HtsO5vKp1AhA4C0Rne2dMh/8cY48qU/lG
mZMwxvD1TovkWoWYAoLJY8cy9HwB5m0u41Jsrx35xVubhZmqJfjtPrJ0uOnaPCGPNAJU5GP4+isW
4rxo3quFWszktzKGfzOsKbEtnsW0uSuB4/sDAV4H11qbI3y+2OjbZBvXg8y976l0kDMwNblg8+Ik
6a+4aY56DmPveVw7GmKV+uaFqJyIVjWe5FtvjIm62dUrKwtuwTtvV724nrCOpEqi64q/Kh45XWOA
kPRN7b/Qav94BK8OxaVlAvInsI7rpR6YIzxr6LMVc/5ZKC+1VqdRVjh63JRu/Yr6901j7PvEM+n6
mcMtR+t201pqnFU2M3cjUidKGiKUOH3pzbkqV9ZGw6PIx55UQxpG3+reyAMAZZYyONpkExN4l1JD
N2TZcRS6hKerJbRWBfovIDrv02bJXp5H8VALKyoWK/PJDc2hh+/ZvezaN8sVt0RvlKE1mcBI4Mhl
GOUDkc5nhORUPO3XCiyom9xbD73usRfsa6BjJCUbRqxx+M0gh3CCRdVAkAR09neGInSlw2dXeW2Y
9dqVcgWD2Imz8aoYUm/NSWkCh3VtkiJLfilkmngi6Zr1fa/th0ob4cm35ocHL4dh2KznydJuU7TB
u3A6Ia/AO06GkVjwayjrxHLxUMDKCnMpA4LOA5gMEC4RxwJBRgkRQyYbQ2GpPTVRPby0TVMBPbXN
/adzW+8KEN6geWD7DOd+3Q8sQllB6Ep5Ax+sCvvOfB4Grhits+7bels/dn3c/wnB/4mgBK9MfgPi
Z4yG+d6b5Mu+9VTW3snZ+2NlpcChwcoPWhlsvQgLeLZG5RyWzj4McONxkUaWWV2hco7ywER9IqQ8
X16RMD7XOhWWsp37SY4RydFz0DKRSIX2pqT2eXDSxKiXI7CAsHKVimRh7+Ku+QXQoJ+zJ1Ua922u
159uBEXWPHizBXNDXC+X935lRla7UTrPcGW4nmQ6gLfVGgUeIEHso1kdlWxI7Kk9wwy/0YuMXM5F
8jrYAIi5iRZLfcIadVeT8EOsdbiTWsmaiOm9rvZD0rkaZQj9XZCx8ZOWc9+5jIRNM/S26WepWzuh
e8iDceqC3s6SkSyeDjsmKh3evNFCJ5fhJkw0d30xrtthUBmmr07ls8cly5gyHvT0aMj5hULwNLd1
e0hHk/1Gv52ErKgJ3np39gIV5tBdM5o/llBOkvMrbepvj5A7pt1sTDcRTdYD18ozQW/BAGQgKg1W
SAOqe1ZARMUv6Xzq1vmtNJTAFvPt3mlgkQftnxzEX0ZCypwVr7M3X+YcAWajiXdzXG8YGPFse8nG
x2KnycTmtGs/U+cgBnoCk/K2LWzuVxVh5DWsluYuqqrmrW9n77XY5umC5y4xawf4cjUfQJHe7YIb
WTg9OVUFPWFmyDe7Mz6binGn44nbalK++l2Q21a/5P26BUXtBZrQfufJCwhsdk7jctfr19jOIWGg
rkIxZgvVmfeukw9PPfzpYqjgwutUp53DKqh3D3J3et8Q8t9VxnZh+9NyROylD7Ou91WPE4vJUdSv
+pealrNfb8ZvmqM7uKqhiaCpE6VcsXZZLLJTkuBJpvINl+bDcJb6jAaKKtH8Mp2GcwRJ9imztid3
N76J5XymvSeSUgmcZWW2cJjm+VBXfRmOJZHqbfYo5+5gpfqjLLJo0R2YTEWEaOGX1LcEavOTnSLG
pXCvNKRHIz1SUwW9e/Yqdi1T9ZK2l2asHxywDo+p5RC9tySDCdNp2f0u/573KhbybZ5TPNd9T3bU
bhefZekOkamluF2UvH/M7GWmU7ifHS//yXKhEl5M0NRfZpCxUZgQwn21bbQj3ygC9aA78wFTkGAn
k8YxZyJNHLurP4+a3t2r2q5egGQxwUwR6xHWNr/VDanglumqxwpkP4NEmmf4OTd9TYlrQkEJiDtl
ja/CXF9KvsBCz7TQhiES7/s8cleoB+mp3yly3WsASqYdy1qDe231a9I7ooqHJf1U9Lx50Yjao6HL
9O9qrfq3Eb1PnA/1cvDYR8ZN2pHYY7rj0Szn9p4WVntIiSpOUjh9SdovOe993RuHnJSGFyNvLBko
udozXs82/ZF4kYJYJrWlzVEYND2nXGWnrnGwDyskJflepnPMV0SX+mlpbVwadtleuFrKPkZwW4Xy
OuYAFDPfsJzQ7ho7lae6cUV9UGW5/V6plMHATunICdQeszHfjkubKad9aug9JhPBw5AxMGDKvKne
DIHcWd9Kb6+PVqmv72MHWgyBS8sFwJ/5SCyo/JdSTyEGsZy4MRaw4EKud6gBtt/S8mh64QVFW0vK
ZzA2eMEDonSGmGm61V7KIssjre32GBfYGjhD5sYsh4uvDL5W7OEy++YgPy3oTaJ+X9TEVd1pDbmp
1j80jd37xCLMC/TSNp6lPW3BOjfmxQDO3DGvN9NkcVuRqKRKhzWt+ligFRotjE3B3rAlnfv6mTFu
ilVGFOlh5s1nCjw2Acw5UhK0md344iyW7l/ni9fETtt4YgiTognYrVtbnxwiNurimf0H75dt6EXs
qZ1y6NASsHfO23MLx/9Si6UMa009l4ooYdjYahMZisl/I8FbPWANVT8zK58/cmw2nKnTtD84wGwE
a9a6+s5EQ7Gxjq0S6lS3idNPNtsnVB29udLE1pZAOgO7YSMbhSC2AAIP1AZLDOehHMuTRfrapaA8
ep9KUMG40smYFATikNXt2UrQ6np6Mvit/u5CoThULSZNPpbeeKN/wt6ncMkgFTsK0URTuh8tz37Q
LL4DzeA9rnP7pZOQ0A/pSZZDFrOIxVPlag7wj3J0azhX01Rj856ZALRO67oBWp/tzGqDYwTVF63S
amBWCvLGi12wXyGN/PJsKxKKD7QT4Tv09Qh9ACLQezTkBUyKysJB7WLUbw45A7aTPhLnk8fqVeti
bUvY8QzEJdCEKpzLmWYHt0oa4+QoDoPbaSGsEiIwXED87tS+LYun3SvqalIHNOfKkDfwjRqkY9UU
lp5XPGhsiG4U03lszfqA5PQByNoST8Y+zUnb91B/BzmDkHdYG4VDNc5PeEM/ywY+sI/PZzrWokAe
wXKgc4h0HMS5B/JTRVh5HIqSfYi71fwmsQLThcbw9QZlk7f6wIvtCxWyFpHOybS1hmlZsujDCKp1
hDjM7ZTG9jXZMjC6pvut9J2ZJ7KqjE90VddgboYHqVJq6zq9FMXIvHxAFN3IppirndMPw5mv6GvP
rlZTzWDvm+EFZB2Jeg7/7ykl9jQSV9bT7pgoj/TsOCHtZVOvzjdS79zI0Bb92TCxdCCTcJcjfuuK
maKTbqeJQQXXKzEUyGaAbcyaaV30LtUHjhDNOxiSDpFna9cYqkxs74aeCGPawGbGvHCNURqcZf7W
cAyGo6QbLmybdSa6Rs9eDkT3xXMvLyQ4yEcwpHT3s6Gy+0dDAEaOOoSGubR2+ms3Dwou8SPtVf+H
ejA/7O6IrmBfMsRBArPSSp79ebfZtKOKyhFEsv/MTvbW3luu1VH81NnwUHmGjqwsLTy/n/umoYdE
hQRJ/mxonNhFSfgPHvpXc+5fynZksDhlD9qiTajBdDvs9zYwcNbFjDtM3t5C+q028O02niY9hrgs
P9A/t5fKYNLGdvukc9bS2ohPQ1PyRFbDh10X96ggnpdU+8cxEkjeSspS+nDldhmcjsKiZVpjQpNQ
x3dGYPzIlr5PqVZFduXKQC8KvkutG6qtHSgmG3xKNqvKdr6laX3pnQ+9NZ+YJGlxOvRYs8gtkKuz
+aps49pyAvK5lERI6xX2P/FmUC0emDPdC1J1BbPVQn02AFBfINZ9s4c+a9XAvFexzP6CXaR/UK7o
kxFWUrRvfJD+RHGy8CSBePU1h3kdfplDrqf6Z7oRHMVlYF8zq50XMYAUGpWgnNXnjfm8v7ru3TpS
OVgeWRWmfquabUc6bQNFB80KokaiErEd/Vh8VzpOZUSV1R2cv5EQtJSloBFKRz5VtjnFu9p0j8us
upFurpe+RG+2Gz/jZLPDfYGdGqgpgsQdJXjlvLUVGwhSh5g5TTXCAuDYoWZ97Z7NmyicF6mCSVvr
q0gRLeG2BEwRd79XNYYpxeh3kwxbZmPIFe8XpnzL2CVr10W81IPFiZCyfakn9UDf/LpuDvd6bS5B
2hcnT6J+EMVaM3A1Hx0g+HhMh2c5E53uzVi8CgZeuxELlX5BVMAjxVb94bpHfDM5j4vaF0lJnXZh
3pC0biZuSuCSB9c1DobSpPdYNAofYPafYVOQ7oDi7hkQP65U/b690Cun0nqyLeu0dQy3e6h90aRq
dMkyYadjvs8AB6OyI34sP9AX9SE08j8pChmDtmP9K/NCvRNFo7yAyG6O0kvtOobZ/sHk4AwywPPJ
BH119Rmf9rom6jI+4BcjhmeGY5YiYZNt/W/MCsZb6r+10d7cfi7C1mAva5rFQrCChbHVzZE8ev2L
hHfqq1n/kBG8eWL8vN8oIu0PtcxG0sXqLkCJPYf9aFzabf20q+roZRrvHNMwX9btM9N4eG+1ivpZ
XLUIJovybWR5xDLjaEFfb02sdQjKrPamnW2DTFs73Ec3VvHah6rW886lV6YkrGQ0Lcxy1vfNKrOw
WbxLOe/6jTKyEC8VVz6ss6YEk0oXm5Mrt+2tGdEZbIBTkba25H5y5+6Xrq8e0k64EXTdZ0cnnU9D
x/c5W7lMVKnat0aTZcIn0r64Q+JMqBKSc99lswa89tcdRusI8mV82val/OAiX89tm3/vKFU/8Lu5
t1AGk2bm65IpNu1Jf12PFBnyr/5EV5T2ZRqJ1BWBNlcEomOhQ6Q7bhebhf8B7HloVu0FD1M8710E
w+Br7RnYMfZQGEmxGMPNdjNZmi9X+adzLvdV+Z6zh2lZDwVQl5OdKQ4nWgryp8X2mM/WjW7znHar
FpHn+qsX+aHZeNWUeb4jEY0b5UsPUeVYaR0xFAyqcQJGUlH4kGCJKvRxqfFCVA+YXUwRzKOnf8XY
v++ll188pwi3zNH8euBSocLwjWwvYl1oQByKU0Nuy6hZTLU5onM6XKHty6fVK0O0kFXhp437ggzh
Z3HEWSmKk1Y4qDXL2Cupq0o0r+2Y5PIqV0r7i0AAdStVLUVLTdhVp3NUe2pK/sywbySdZ22gCo9D
reBFMrtqu0s/70cdlRNV62wlmoeG2aoTExHVqUzJGvU70wrgFzxvaf2mGOs/tli83P0OaDARO+a1
QsjfPQZM81ytoVEPlPpSfRKFeFkHxQi6Jj+aPTSSNT2njXZjDXZcsMTy2fqdhSlPXIwjM2CtgIN9
bSwtpNWFSSsCiZfLzmDiqHrkEyBX1nfrbdwnvjlSur67WtqJdciz4tXBMndjgIz8I2W7HS5Oat6U
vJJDa3dkJNR24bsWdZvx2kLll//6kWUHSXPo+XYET7uw/qbM/gTO7A+OmbS1obHAahj4mob30lpG
fRWe+uxrbo1lf26F+Pof7J3JctxI2mVfqFEGBxzTNhBzMEgGB4nUBkaJEmbAAcf89P9BVllVpqz/
KqttWy/TMpVUBAH3b7j33Nps382JtQKcC3I453CM75uh4NfauPMGz6vcZ7HvbwM6zEAgg0Ztj7tY
S8qGWOxqfqyjxW1oshKfznjO0hGRIWpeJyKp17yQK10eVcfpsPiMGnLkmpvEkBtZmTtH7EcXMnK2
HAMQVxtNbGKYkE+zpe2/RwkmtoUj2HSl03mCF3RIwPG/ekivueYEYPTc0w/StX/0bDtQhB3WFedA
NGEIpSbZNokgkUwt35ysvmXZ3ZhPO7R75hZ1Ng1MUb9A0F7ullxwgAv3ReT8/eaMK28x222OTHLm
i+a5w+3wyzV/ZEM7fu/YH+4dDzVa/mi6hrfRdRTc49+6raTi3LMfMsUcaFTllxw11kYGeCfc4dmg
1jguJlEBQf/R8nxlmyIYv9gMZLPGZ0jduTfTio9Lh2DHrA/MVFlqoDeaoNrzqHO8iCfTTUMEGvkG
TO0r4kWka6P9y132leYTY0JDRwaa/M1qSWeFxn7QVnwDrJNtoKeem3h5iihBpJmwd2ZFEpe/YrdY
wWXpxiVa+eD0lK1cNQ8Nh7ynqoPtk9EKD6AOpjissugSj+XFBo0Weovbkw1bHrPKPgWKuzo3dfGD
CwVecyDVvjL0oSYf5ajrut0GVsN8hjUeHIrqgVcrJ5xneaIXCl2I0oS0LXLbtdDha9zFG8sbX5gA
M+5C1o37cyPEJ4U/OmTjWil6+8wrPmM9Xt2i/UrYEK+eHeAafWQjBAdBgXnmQK41wue5uasoCkt0
3f1JAPZgVsRMjZjrL6XAM7HMMYJpET35ufox2sWTHnnLTNc8Sbdj+JheQCATzha/5R4bfCXUrxLz
MC1GfOi4QkJhpuuqbGboT17FxhrSa5mI732OQtrq22gjtLzAiEW6aaNlGJJdgI/vm2uW7VdiaYbD
aDD88xgKbakZj/hQ3ieZ7ypASHvpkAEqUYhBQmL/mp9l+Vlk0X1XDSE0N27H6SXBDeOb43Mt6l1r
db+YdbLPNCNerGh+Jd0z/dYP1eNMszq2DKjVQDibQTvkNxe/6y6W6h+r5T02sUn4JdoBgarUuzG2
O9iJPMD7IvYgCy2eRaSnh0kwvANdz+kMHAqy26noOJNskgbLIYUu7sObGfgHv7vXiqsZHTlyhQfW
AyeVif1U2z+MhnMfusC1Gsy7ljMelz/jtNtgaepMJB0VlH27araD/YVUlE3M4i+Qz5VXn7vZPEO4
oxSQYxRyZ9MBosCtuBF94w0DDntlMVy0N6L+wbNrT1RK+i6roz237NbHPX4SFiiV4Wj6JUUkz17q
H7o5+TFrQllrxXStZtnSUIqamyL2XjSz/By6zqGXzl4qrvQgfwLZ+zWZm7DLyQnO/A0a4waVvUh+
4cA+O7GNedjNT/T4m7bEGrIgaYqRz+KGvmqR8mbhb27y+Cupb+dcMFopb5Sb4x55MZqIVaiYfTgt
6YTSeOlKgvEQC6qI1e5C34CgT7eCtYF16Vt5Uis7YiGCbqPKjjG7QwxtS8qSNpPQGdJjtaAEmAin
0ctBRBrQNsqqxd1ERfnhFPLr4M0PzNwKIP5fe7e6DG1DcAKXl9MkN9zskcH+Z552njkzp8/U/NMi
0JZdufw1JVVIIi3nvXoyg/x5cc5BBeiisJ7TargfWZpwsLd0VErvpiDtdlmeI4uoD6waE7pzgz7a
58meuR93BBXc20WzvGrKUw7IhIEr4xQZS1DtFQhHjJ9EjP4ghvOQtvlzUCzPvh6Pae+zJy+Da7b4
zV1j9tk9kqTlgQzhC5lhlDrR559Udf+wEf7ZNih+gwWuQjULYyJzUjigf5gQ/yJUW5lWUV7xaES1
5zzMeeQ2B1n1+WfltcVX/PAMUtMKXx2wH9wECDM6azeScFXs/sPf5Dd6muutyrsAy62PRRn7ze/+
xZRCu+xEtUG+pz+gZvKbFswEC0SeVf6ENNf4ZGzvvxR9rZ/9zh73LC7RmBqLm//84y/zDwfqX+yV
//S+/u6P/X9Td+lgW/3fZZfhrP7if13/639oLuXfMKrzC4Jxh7tUrGrMf2ouLSyxwgR4iKPP9f+l
uUSoyXQ5gF7Gqww3zuUP/UNyafP/cy2JOBJ48+qmlf+d4hI95b+85cTDmPxc9JawhSzLDIL14foT
7bEO5CB0lC5hOSxtu9YkjdhAgKh7LIpFzwR3GG5G3oq7QMnoO1p+3lrE8O33iWEwkKZWIwQvpXrN
xDRyHsK4IvzZVW+MAkp0Iz2zzV2T0RmwdEmTal/h1Zf7P33Z/5e3cVWF/vVTEHgQcHEL04EP4K6M
2T99ipasVgpZhC+OoNdsmX9sDA3HL1skqZ24WDWnaoz58r//sXABQM2ZK9rO++3LCyYooXaBC5MA
TJTP0ZaPtrHM8mGZFixDw3VsXb359z/zrwLZ9RfmsYj+18/EF/3nj8oOwbBVt/5Mc6KeUc46jFpX
lNa3f/+DfnP0//0n8W3KP1ALPLe/YQfMNvVSQ2Wc+JyDw5omVw5stPKE3XM1cCsRmHcpyaKfKdOA
L2KMZNO19HO7m9LYvRiI448Q+kaUObnFea4SO2Btm/b5ScBD/DAdPESMs8m34SoK6kdla3S1CrxP
sf33H0Y4f2Vr/vFpBFbUP4DfwnEs3qg/f2+CZQe9HoPzLDMXil4F1jkcI7PfBrYQ0046CRpKJmJk
Q3ml3aZbo2yWt2BBr3IYR6e4LOMgrlEEh2/fip7JUhc3w8+ENDmxCi39Z58NFg8eZSJhK72sewop
hZyWMD4+p7V+ZJlb+QlZP7caM2W+E1/V04Azg69qXL+0IB4J5In4JmVFkOym+OP71etXzX1qvOCP
jle53/q7IF2k2bEhj1jPSVJyNraymTMOtEk/yajPp3Dh/KjPuAbrAdtoj0HQ79mMMKCffslJoYRO
+CFil4x4U/GUBvYvfGGLwUxHUPx21to7D1YkmfGyrpq2k8ONfqeTduJ/Xk4Iy0rdIs2xm4x20ZHr
fKmLF0vsPCGp26fZxnKaWyLOnvED0INkzD1FBQh7pJ8IhbtMzq4yLaSMJX3F1wpjaBrmllV2bAn7
p4QItpc5t4f3hsWjeZdQfupHMw4QHXXUL09lgaQmmYZ52DuLHpdPZynLBb3QKodRXjBN91NeEp3t
jODdd/6g56cajkccJu6MPQwDDGJPlxG4sykkptFw7liRMwV0UHf2fSuGrR/r4tQ7ZQWWJU6ZV+Sm
tex1Os0WylvudSdxRxZKGkFJaCOyZ1llOOOLFc3t2TIxBh34UzwmDNFiCyMXKSubmRz3Z9clp5xC
PbZ+JdGEtpPz2P5J3+SIbZNZdsNaaOg/uPvHL0rU4yrJ5hddxA1BZzoj4wWFnYkR0RB2sJ2GoWkv
Jb+1CWVRWRDsnaBjPuQNnRcsUZrtmkzUN70e0kPaTE3orke3ux7i4x/nebUe7TUSC8I81wM/Wo9+
1oDDzUMu9fx/ytnB09q0VrgERrBTsXKZsJnMgcDbGMlGmqS1bV2csoyI3Dx4SbOSAf5/ept/P+9d
3AtcgCuORfJary/7n857LNbWmHh8lTDrHyq7xO3LGouWA5Z3n95NfcvNZFm/ECaST93p7dK6d9Jp
A3SQcASW+dgU1X+ow7jh/3oH8XciTYGblHgFLtXfjst/fTFwefnEJI/y4f18Xdr88Z04f3w/CCoS
wUaIrw1CSvD3v8P/L7+giIC+/t/rr2vN2K9IP/5qfOGP/INBIoK/sW+yTMcyYRQ4Njf134sw3/ub
t5J1+LfC8gPT5T79h/HFsf4mqMG41gntWK0x/6zBpKCmQ3tPWWeDY0PH+9/VYOK3S52fTiCBLV3H
BeTvW+ZvzzMJpVwOpldeoXNZYexBYDDDqbVYmTTE0o1XjXKbjHhXNdi0oV0ix9+SPZ/U00b7lkH1
VQej+dNNBJseF4c8Em13Hr9bKLe9jzyIavOYZ6V0P1gwjmLDvnpYmOzpZTnramYEUGROXu2JtGpR
SwNe2BggbA+sQcwRJV7CTg8VK46BRw5jRbKazQIwnAYjfSm0A1HUacbyRaO8Gh/djnizOyOQxdPQ
DUxSUPdgFImrXN/YAskveVVkBtl1DOa+yiUjEgW7QK+PhhE5MtvlRrkaYMoAdgvuSF2mV4EO8bg6
FLs9x+RMXUnwI0HP7dRn8fOipYdUdewa/5NJqX9nZTjfcafYPXZYXOKXImK8vIsGHLTsgaquuuqi
7MnmISbVBkQ8mjMj9dH2XCoaDEOoMOuyeyvH3PLuCZFLk5PVOkypY6Es/ZkHtopPuBXxgBr9WHyL
FxS+DCqN8QFOdWribEy89BWhE3YUpvoqtHw1/3AlKpre0dNBlB2GkyWz5AseY9Jg/TI2tiaq5lOT
xI4f4nNV+NcJhq9WH8RowL90otj4maZqmDdFJatpW+WdAzF2jXfdYLS1cBnD/XS4Gvy2CfYLo9X7
uOujhWU4kUYwXsZsSMMpESmxYdqZpxSmhdtHUZjObhZtjKUd2j3Rc3W0nTR/01tpuyo6y27AzZA3
lnEkPodF9lh7TzzJ8PNyLqPuxfKmXDa7uRJG/1yWPrOX3vfSIN9wM9Ytm2EVY0hyAKjwsEASwFKR
MIVEtRbE5TrK1DTyHVGepcjRzkqk1X7D2b31AeT7Rx+vY2AeI9n7/ucQk7LBTgyTjLP3B5aKaL8J
htyLDID/3jUYpG0J0+nGpxIAwN0i4Bq8C54EVBqKNM3dULVlb+2HqS8bl4lR6gDvokq1X+WIH+pc
6650kVZ4TGydoYrKUzwZEGc8USJjCPO8NcZdPZROQxhELKZvZH37CX6Naeyfu76E4DijwNYs3+Mo
3kaDNFIELMvkkbWaMuuuJjkXu8mxIH50ZpWmx6jXCqUi8TBxjjeCbuat9ftKb6K+DuKGRZLvz9up
0CrgV25Rq1wBkC0TjuSJsL9ya7ksMc6wJkaDWDqwjNSC0pFT623RV4A1Cou819LeSnfiKEAwBuHv
azCYATGc04iU+qeXgBz93nlyxM9Zs5dmZUlJlMGqMxsQb7s0q5XzRSGnCxB4z4FPwyNzVLLXhOsa
+kMRIOfbqxLxaXdOeyuv6zNp3W6JtaCYSnaiS+pPh2keW/ubsnHNHO1A45D3TG27L6ThoCFsRIcI
uCvBKb0OyqscAnZtne4KfLJdSBJk9IQ/IEY9RmlaHqHfwEyIbIlimum4U4UJXt/83NiGFzzGNWmb
4Zj56jOetI8aepakjOvEKMNeZcyfNOlstImRlC8l8lbenorN6z5NTdwBs6dT+83165mDEZlQw5bB
N723ETVQvcWiJTFpR2p+c1OjTw/NlJrNS1PjqN/muZ0w5Otr+VbWA5JfoAxo3RKIH1Fe9nd4ELPr
bOt8uRsdfqltBg6Dx4nd7MGtkULkGzSajGoDkQ5PSzrUb0RSLPd2ncJkCJrgwvBueNBBTUBnuuTm
g0S5RWFLmjqzp3Ry0WVhIE6UqvcEXBnvMSkS71SiOPBo6iiWitazj7C1/U9kWTMSS/7sxpxRSchA
VyApxHDyVTWQ7K5YCyyBjxO8HOIvyCXiba4LgU9+1khRpiW/jWIsf+I0Xt4ioIIocBw5q31v1JNz
IlqP/HQUNL79oBtLsYNMplhu5nk0/bDsW+cqs6T+nhu5+ZYjiXPCXjfx1UqZ4z5bRl9eXTgEqHWb
WZ3mKmuCDS+BOV8j3edREeaY5rsTg62kOtNgGe41Msy+fsAJ2jMcD6ziVI/a5H/l2E+z3ST7yBrn
HbYpcD5+pcrqMDNQzXaglNxHesSXPKeXxT7gvZhxB5wrj0qTxw8w97TJHAs5YkIkwmtsGS2q8CbN
uq8zsOovsTO0/Y7PAPYCn50XAp1S10YJ7KR42k+jlzcPselzLsQjBMZYJE9TVxgsEfv4roGcfq7l
UF9Qz7bRs5SDcZnjhTfSNfhCYpIfxrAph+I0RsLSB21kCOXyylkuKLqMdzOv2ru+l8FjJHr3rIvO
v46k/J7bvKg20AGzh1LwTKJzQM1XzrQMPhZEPoHWr8PcT4gbZ+PqLwaMVHhCF1Qfz1q2Fg+ZheGo
JCODAS+ejQ0a8mqX9i2hURMSudEq00/XUMc0M9Rm0XF+az2dPedjZh5rlcHSsI2Ak6BlX1STDPMW
91Pxbs2Nu4MpyLOj6xSHporfzUUzzu6X8d6aivkSjQMrSmMs8P1wgYxenJ6hMiHxQIixbGbLLLam
x4ATNzlcCz8dvCdABb1EB97QKbOuYgrd4yKmA+M3KafsQ2Y+llJZN0gfytYINqnqeUILM3g2Iak8
mBOUr2ay/cuI3+zYV4Dhy27J2ZEPdRiVkbvPvSy4h2rOY9nT3UcZuJaRXdczWkHIW4RXBW8WUhOc
tbG490gjPJGo2IWyW5BA1HZwHzWJ/xG788+cTEMG/J13Y2XK2kWk/QVQNR48zwxuLbP1pwjxVbhI
xyzoyQ37YbDr8r4AILJVVUEQrER6Qqm5nRHSbVl74zsSQ3XukcQeGdtUFw5jlD0Yqg5DvTIJ5lht
dJSQ9wHyGWBGuUqZ6yQ9Tt7A3kPE4MxM7d4RxOjdjIzduZVHFQN+AuZrVnd8TfmjrITaqdJZ9m4t
JczgDm69WbIZ033DFsUSLwDI7udJFrw24JC3deVXVzegJO365ZAJtc4P5LvTDT+SaMa34trR3iuy
jHhnZFXN6twEnfOjG7rsxach36dcq0c2CwXn7WzttGIhEifNuehS80517R7ITvk4k2V30p4GYptm
97isumMD7227+JE6sCGq72RfsZhvEgPPaYOv9JFnwq4xP9kBXKKIzvOxRql2L/so/inx/36zaaCf
vNJrdsBz6uPgJvMdnDtl0OU5wI3ADGNbZ0NYflaLaL80TIYOJgmFfPnmY9XzIh+yST/7VmqgdCvc
bVfJvUuC2BEondrAagbytkBOKVEKf7MXe3S3tRH1eFBQWjzGGNSsDWyf7qaoCe9s9jaXmqHbnss6
RmzP9MhpClw7RpKAnCDaJLgwFVpOVTAyfKvcV+re7BFYMHCxNQ78aE8RZaBu5HwpVQ9vqxtqvAYL
qK2MJza0DZc6HD22fd/BucIOm0abuPaqMB6TX4jU0IQBQUT7Ms7Oc5fpBMHWYBgfvTTFBepHf9/a
aFnx0at+z/26hB5K7B8JCsOQ/UoZFjgHXnmsfdT9vktFmnabahbBtuySiHZIL+hgPOteu2znlynD
nTPFCIkcajeUHN2hzmT804JZv0nzAFx4a7lRaNO1HBJFWUY/RFW40nXiBDVOm/QJrq7Uv2iVp18H
jcEni4IImYVdXSfeuXay5NYDBnQyEgMJLZhmBso2Ggdzcaat7kD+NwWNBXJQ1/kWDw3Zn1beX2bJ
GcMYxnoHpjycTF1xd7hVuY0tr/qVdOZ9nsl573KxoJ5GMJt47UyadF/u/UZPF7E0D50U4kk52MFl
kXunEgjTGwysVzbCuNNgfy+Q8wDSL74Jzc2o7mpKr1NMQjGi/aA61EFbEWkcyWcSVpND4Orhmbja
tz4vSY22qOxJ9M72Rtlz4ABo5X0kDUdjCtzQa7VPMQigI5u/Nqw0uOCpwOTdMG/iS8ITv20DwMjj
FFQni5nxzoqD4axVSXxnVE5v/dh9a4jpuzhEL5wT4j14yav3bkoTqsLFPARFzWbKt8dl3NqTZwKV
WRRGq8GHS1aKS5KmT90gWGfhpnVPIuchtjLrGRKAeqlSVJgxAoA3jt9vlec0B1DnUygRxsWG8LdN
044he3t737v6gwdsZs1LO+fOsn6aa+WhL+C7bu2o2k9ulD+C8YHKPFTlVfaJ3FIMtKExKcLg8LvG
uD3PDgjd0MS7yXJVyl9rqgA7yClBeebp0JzXoeCgxaY3uMa9yXgbqIcRGXCAbeIGDCJJ8saxy+zl
OC/TvNOzcmg5rJIgOFVG9+NYDQVUFkT1pKb2Z1EMyxoMogB2zowmNj0LxVUd+2F6k8IgO+Yn9B7j
js1D80yXD/SZMmN9rMeS1sgGrJfMNztT8S2ufeO5q5HOLGS6XDokGvzHdsWsnrOU9BdgbkYSfAQA
gW8pWhcMzyMtMh6GOvQJQXnvDFgSGTlnG212ybOCdBBOJYshqecfWjKu3lgqB7kX4zLa1CkeVCcm
TWijWjN/wMGZ3/iPpqeCOfqRwzU7LUlZvdLsDu8z1PnHKGqcSy7JFKmMuHzQiZud55oipCBmY8vp
UB50NeGEHav6YgN0kvQFX5EjJd98qwBCMwlvx6vphQNXzC52dXFe7AWkWt2/1KKDZ4AAdgQFdQnI
YfzIoQeeuWb6ozCVfMd1Vu2KNFAPMZTKL4qX5SsU44CWo6WqQ1fXYzM2vjS1ELuUMOgrmaHJXUsf
/eEmFAT+TIZEYTTXwZPgbmY3vjDTro+VSaNdoYc5256HqaN0bmAM5X4KgN1MpTXv46hw9tqu3Tc6
lOk6DQLrgK3RWHScw2eF7fLaJe0L5Mw4XByLszPWeChxz4dBl1wI15V3XdTGpz5XTDvq3t9G5ABv
VWxH26AS9+tqb5d4y6tCTLFDrWJxSjFOSNvugQN7/MlYFC+LAA1ySGPbP9kq7XHMkd8ipSNO3tQ9
yqIXB8+Sw5cUn/FOqPVScYNpC5tBo2nsmwOSnvqlxueQ2Z3AmIDu3YK0B5RZ+4zD7XKfKotZcR6J
ayDaZlOP9PWGafaPrefh58kyJ6VFm1HAJYIp9bpZaU/rtv8wB/a9VyOBa23FayzMj8aM4mPspzMy
NAbOVja4R2LVWwCpub0l08Y/9gkWXu7z/gIrc74tgZfeIj9vL42x0HsKu6XQSCDudVV1xsjtb5Dr
NRSe1gv6OOxnZn9ORb6Ku8z+BTIvpKoxNV7wC5RP5EHAXs8TXLlxI7/hFFrCSq3YRXQSF0NamuUB
Sq1jA7D0QRfRgDJffbYo1i6RUc074WBrsGh3fyIXs4myq5ELuwwIz0XZjhjaKdpYWiYYXG0r2E+8
ixe56JFqs5dvlr+oj2JpvGDvW0Jsmdvow5y5zWNLFs09xy6qxMqD7AgMTcZHL86LXczg87sJIDgs
QLrvKqdyKW/wpLvpqpNu5nY4o+0wwy7BqYJrGWdyMlbnwtQYxrJWYXMf3UedNOJQCMgXpudEX7iS
o53BlP8jsyO9ixYUnLXnmdTydXYx/Ukch1W3aaQ+BjQfjTBlcoLCV3U0jE5VYKY2h4scXRPpxCTC
pV/wU4rsqmY57KrOjR6CFjJ+ZaUVupy4WH46bs4uI0VmfCReWqJOi9+ZpQC+gmC6K6Dw4TPsgvIx
nRBjomTt8SfrFrqP7Xy0bP3u/BEURjMpeuh6sfHusHI5pFkDZpckraup+vxotaYRDlnTPWIGT68z
sPc9tNcRK9RMIKRKJHWzM3yb8cChL6o9f2N1/vwAnNf62mFtZMud1C8ypU3ctGbRXgsv6MMIlSja
OptsIAHjQvRD+ekWNtK9rkS62+glf698Y3rSmf8ZedZyV0447K2EscxGIfZG345DHV6d2uHihQlA
e3912wYiUBDg8qjKcefGho+XehwbFCEIb3eZbRg3ZqbMwSx3vKH1T5+TgZkPU2fnYHZyue+SCmlh
VkJKUi5aVfBd5m1sl+5ioH15SvplukOxrcLCs2F8Ndh9EMBIyp8Y42RHJtA+yEbYFPTt+0kNAaQK
sAdBlrmrGrXb6gw6INtxaEMRtisWfDbKKBeKGP3pEG2ZzuNA8vE5izTn9oht20Bg5LO/afskuuFv
mndGt7pE62Adc2KXE9xJtuF/1gbn3zrbZTbBQMc9mcRIkfMSMXWdYUG0oc1GfTugzdgRq9Qjy3en
5qj9KZ0gUDCG8zOzOBCdLrYLe8dTnCUxzVHS7qwSas1+9gb93S3dtX5GfP5h6C55IdoeBwA3zfia
aNpZadX+wZ2n4gJwisrPUcguZTtRRTfQWrcRezoqhVIhRGjmjxHY+H0/Um9as6SiNPzp2e/NYlfK
pfhZGx1i8FRI/hqe+BannbG+NcNNuiq4G3iJUWLPrTj4buJ8iWs69QyN74PZeMMVsWh8YrHIeLyX
DIyFuVpBIswOWZ+0eyiI7aaq9c0vakyvPJ30qc7Etg6hqYuZpHShY6uUomOIzeqrHibgrbqvw7KZ
fLiry10uoRmXNmTCTtmfOSjLI6XtTz/t7wwyyEKmRj/8tr+Hx5cj2PJa8bjYClapKyB9AGneJ1lu
IuVe8i1TZ+ucu0u7d3keUdMPPXa93g0JWGa04H+REwc6cck8bIO6ybQ+q3S9KArjZimPeVlbvQxw
pqoZIFNsvOvapnJaFue9zJrPOEFuNhe+oALJ1B61Q/kwCzUi1+Abp4yAWcMwM0VA2j0bGh7gJqgh
E+JbtK6jkcV7o+5oeeHs7AA3qV8d1t+vS5YeLfKszq7NWDzpGeoMMHJBXqQpbX9lI7ScHfExNxwX
NObOgWP7eZLMI2y3zbYM065L11AHmhpk7aTzWzrgUwQGjn1+MN/aKp6+NIndbVsi1deBOVT4lklH
ayzpYzsm6i52nOjq+ra7a4R8Yob+2sRC7JVhvDqz49xHfnN1RrVseZ/SbZBO/qOR+RdCj6Z7xjY+
Txq96NQPV2TUxY9OciD2nkL9kDFRgAxPGxT16UnFdKTWbJgbsJDDrptYuvtZ7n9DNUFhhSwHj1St
T1M+6W8AszB3RZZFqw1y8wQu69nOW/eyzLk+mW0z7iXN3jFaaoMRCvtzVibBoxuL4gINBLFskrPR
dci1oMLST6azys1VNj7VkpcSvDdsbJAsXyJkhBtaoeIrbEsOWYjteViKkemaUwobngGpqZvU4CVu
LGslcaBDnFQ0HjKl52VlacWbNJHffMGAtZ4R2o6AeDcNtILvmpHAzfWMdjsC6+THMEargWo9ImYH
0BLP2dWP2O/HIkB0btruvY7slCkatta9scC04TxPjtCJssfRT3o8Sqo9ZrTHLyyi6oNiYHfubC89
doELhVU7zqkUDIOjOr8bXR0fJn81Y9dLiby4jO6w0C/QqCgmKz7Wz8X3frG8QTpeRJ7esGliWw+m
EV6ckT2BqeRcy3p3b6Rj9Ip/kUlt1mh+BwlICLG044tn4ZYKpeEEF13YHb0EcoANCQCIEZTgPI6k
cx2g9ptcdGMP/XbJ5i2IXDOkQnbRtWcKaK5vtBuLZc2VJRhDF8zT93BrLZSqqXbDuNbvXmfXNy4S
Qgcnv3Ax6bbLDmJPdTbBah1cjK6Ppo3UABcsvR2BUDhlK3WtWs0szuzvpZU/4xqKHh0diQsDCYgc
Qd2Vxzyv03vmukno4Xl86dTc7dvCWzjEcA7vbL8Zdl7PdH1jV+kLNtDnHr3IQ50G3T0fhPpIC6y4
XTENYR47TDfLuai59ef6MKQ9dr6uqK9kk4CVt0C7xuyprv5QVo9B58sPKwFlgYVjnp4ymS6bofOb
NbJwOBqrbYytS0kF2KPgwD/z3Zj7DzI5wRVZJPd9YTCFV4iQi+Shc9Nh61h6OCvFVQgeH1VQXs/V
MV+ISKVvCrYLsoNti7oTmS0Gm0KM2Y3AkxpGLJXQkVTxW63E+KMpq/F+HgKD6Vn7Flg0IxvTaRrG
7vr7knjjifYO6HZCkeQFxa1x2fsqLFkWepPTknvDI486eACaVeS+1gL65DbwgxjeQC9qMSKCag+2
DDTgmHD5gfy5sVQun7Impv4Pcom3fBldeVcB4/g6Z17UpmFDmFIdaq5NETbp5GBisJau+1F2PRMV
wxrZwfgOuN794gWd81Y1OHE3HSkWzTFLC0WDRbaN3jl9av2AiR2wpO2saHhEu0hdmETWU4sipN32
JSxBFOZiVPvJGSawSKnTQXKHuJLtraJnmDRa9hNU3qLea6OrX+uWG55JZd1sp2kmfQ7f9r6eiNcx
WIPFJIdVaRcmEymp2xkQwTcgZmjM2a3zzxVJkiF3jwuh326+9l3sXNvF8M9Mx/obRybzBeFDL4G6
1EwkVxT4QHTyA8nnbVCL931mObSzknGNoPUfAZkxhwRHRw4lu46ntHTtkZcgmu9EvaDLr4S2XwzL
qsgviFh2qAK4yJ1TRPXPupLjzcSyDBuZjg1+b+Q5t5bIxLc0GW3z1Gcqu2U0sDlDn3Hl2BV+4oOU
BKEtRxLaziYDpuAll37LVCfhbPiwYT924dhHWu9kUMG9cDPWCpy/tK/FBEJt3zNBS7i6Za7uddIZ
TKSysn/2msVx95knzeE1CXRr4BKQcfKjM2RPk2bw9DhAb2hRSNGxhlhmR1fyvS62NTwMc0wOXURp
dhSDrt5nLq+9SzIJXXTnFMCJKuz+1dinNSv3FCV/ZAwvqWs4e74w64LhHf9OMjLzK6xPOXKgr0ci
8h/sslj1cAo0zr1Dq3CaurH/TskL5MBu1y0zGaByzLGAczfQdOftHjM16UTLaB7/h70zWbKTybb0
q5TdOdfA6aenP9ESvaQJFiEp6HucblivVI9QVu9VH8qsTImrE2H3jGuSf6ZSPwcc3HH2XutbICih
1kexsa6Fka3VTh/fXV4EDxl5wGKNrMB6Amlq3CVsqr+r1mQ8Tli8gDvhiHWVyLZWfUIn18+N8Eri
1rvAEOF/x+Da7kYklaxcUu/34+x9pvVuZisabNWVpboOVa+Kyi9geEpAdtfrP7oGY2pHOuIjaW0v
RidZTPXqwiyqLKRF11SPLU7Z1ZCWwztVT3XTNPP2qhfia1EMr0HZFJeRpWnvSmy2xzBxOm/00VTh
DGW3ywqtkgrMZlPE6NtE3VsXqt85+ypnyvZwv54ynqK1U3fFHbmF4hACPriugoFHWBlGmAGILDYW
XuyNYGdwHTErj5lNvMIQim+VJbS3GDTaLlGK8BH1Hkil2nAPpUsvBbOutemM0T/YU5w82kk3HenN
PLDtxj43pna/R5PALY4mBzypSxdLdqNzqUewn3j67QeZt+qTFdCSdHCbvhT5yGs2ysGSkxWT4v7t
0DBEVeGQvWGrN6hmoFrRo31xyiZ5DOpwuFbF0G2QPRTXgCyeWJHEY0sK5YVEARigEeSbVSSVTc9Q
hzLgxq6gKdP2CDYoT4M7Kp4S9I5qb9sPSirN9djhvqrUH8MY9GgkI4oOGtXWi1wF/RrrJuEiMJi2
ZjH6m4kSBdS3IEcVQiGuouu2Qvp82VAW3SSO7Rwa1QqPSWripiv0ytpNLF6k1WXFc9L70661i++E
MrJksDhCV+wscY/JqVhbBqWa0dbtXQCTRs5bm3nSJelNVSAGsKywPKpAFCO+wNjsBz0Gmwqk0nWt
VQK1H1hHPcC7jTxGW6dOPayDtqO5Oxq0dTKzOTC98LlFuNeyeRNPlkR1K8Xk3I8OZJqwbO6g1Op3
iS7lM7DL6L0tBs1ZI0eqf7jdIK7bsirehmrSH3qWgJWCsP6xy9vuHZ3C8F65hX3ICBaYW3z3hi6r
y1L1hyu81y8Ew4j7QGhebEvzKXL9LW8F0gOFnh4T330LijBYO6IqL8k8t+DPKHV5Syuq2pC8TOVN
0RO01JO4j+Ox9oZ0+D4m4Wtnww7HZOvmhylNHi0SvXed3lQedcuu35U1mwu/0a4CuBRya5SWf+kO
A+66yijwilOFRRFMizXi/XmoRe6sw85u6AYP9AJQcyN8MHR2IHoRXiZB/MUJw5CghCRun5MinQ3x
ifnIozHy3jawfTuWdUgCVoyqqzilbrIhKLUKRT9T7Jx8MkD8me5WVaeiXnU4QJlPLiYlwVf5NZ4D
3YNIv3fapt6Mutq/8tQryCOn9iEuumTbuihOwp5/1wn9HsrtnIwjW+N1oGdwsPSG/VU3aGJl0zJ/
CMD1PdAqwq1Hjf4Y4Ti7r9uOHUKVzNZcgzy2VRfl4qWglYDl1/2iNr51AUvFuKyLDhxWEoQ/2S1T
jw0zhQBDXkJ49auiN8Mf8ENS7D9RNuVXDmi9fZvUx0Jjzl5NDMbtoAByvkKFY+0INBsTJLkdfNMk
Qg9Ln3XDU0a7qpmqB54W/2vbFgoX14b6bS2tlnIe2nd2i3po8eWTyoM7Cfuo4ZPEaG5YB4WwB3TP
cXtlAenCL4hL7EKdoKTYTm3ukzIANeUK81pv2/o61zrT39e0W8ZNVKm5dpHYSWhEbKh7JNtxYnQ+
FSf6P5tOqArQxQrlxo4OSX6wLHu6SkWsgoNTBhJsAEPp0dcYIisiHqkM5BO0eaS175kjLYxbGuqm
VT+mVXxndYFor62mMh9t3O/WhnxgSZQFWmRTfSaf3HfuNOId9StiVjG/hzR3O5CfmZpwoaJ1x+Gi
CAZTeez1yHSuZYLq6NLIdL/b6EoqnG2dhFn71o7CUG7RkqXBHa3cvt+25Ie330fD7RJkYDjHMwK/
IX7UsAncHMETNc4Yr2WHjc0OX91S1ZL3UIEtgwScVgzzaTqY7GAvpFlNUG9KyhpAubONpRAzlQuS
m1QnHtYRxeUH6jFTt9aQFl6mdT7eqMz5Q+g0dXjE1e1CUNBQzwxuGWy1KiNoQQII63CVQV8yfKgh
4gDrlpoiOhxTS65iWuXv1JLqbzahT6+mYqY2xTN0u5s8HoefVCjGH1PZaxctSauvnaa39gWsgzL1
ipGPLRyuXWxcDEXFM0fKp/hBSg8u7cJVtzbKKFo2fouY008UFRpIP75bEIpXoBF8lusxq3Xoq51r
bgfaRyjlHezQLW7wfRZIcnZ4l2BXhi7Eq1DSbrhvVV+8O4MFm0/Dd5sMBOqRbFOPPiUKhJg4CgzK
bHcmKQntZWBhk8HDYxvmeGtGJXzMFtufEFfh0Efii6w0ItzXgwY+HCJtHVJNE1Zcy+5Rwbma3mad
BnN6m+ujLSuvnJRRiddxCgyCDxBgEvZNGw349hzXTdxdAOWCLbbjtPLeEKWqEx/XqCaEOnQiASX/
UPqo4rZ2GBX7Eeb6i10LQOZtKYdmY8MQvaGk3Tdz6ntWjvehXrdryw++0UjovubFBH+gD3yUBbpL
FQmIiI0JnRDv0ciCFxbHNHlpGj6+wJY16cEdRvyPLZ+NxaEHV0RdIVfsFplGWgS8MxVdD1owrQUQ
mhhWTPKIhkhv41Vc+p3yj2jM/y/K/g+yDf/jA1H2ZVH/fP0f3v/+X//nf+bF9/xPcfb8r/5TnK2r
uN1QpghLFRjl1H855DRh/KdmC4JF0bgYYB75f/4pzjb0/6SZbeuOK+hyuJrB4f6fQ84my8BiiWH1
tlSb//zvqLPRjP8m6ydY0bANRzfFIoig79DZ9sEQ3LsEiBzQ3Wn70JnUm98G5C/GtVNHXwi+bctX
eRFWyl0eU6dskaiM6fSJKe7UsRdOpwahKPWCLLhnuty6WemgW7TNMw8+K9l/c17oLb2bTHT+HRLu
b6UlxBFhfvcPG8MfIau/m2tPnfn8578fvCMBOfI586Z35h2GuATsp39iHvlTa//vG7rwCLrmZJSt
kgb3hqL5W9krxWua83YIukwcz7urC29ezy8oE+/Hew0V3WXRJ9RhVP+TOOBTg8MD//vgOKWbDAGB
gneEPqMcNIznoVWZc/8yTfzlcTw1NgvvSuN38TRGkXtnd/DAkjpRcVJGIVpH9ZPn5k+n5r9GX5vd
M7/dWnb5w5TjUrsL7HK6TvuyPNRmo62pBrW3Q+IbFDfkm6Layf7jSzoxXNpi/qYOZEPy4Z27WMJX
DVJ3lfoI5M47+GL6mq6e57lp2XeIe74phKiveVG/fHzsX0Pyb1Prv4dqMX+hgZbSbmR3h2NsK6po
208FH/5H0T47EwUrYEAloLjbpIq3So6UJDik8rvvH23MEf6xcL9TMvrkQn/ZI/92Mov5juyhMXB6
dMAJkDaW/Y7gBCW77+NrK4DurL9RqYZkTf1THDvni01lMWfKphXtdPUqI2vjn/9APj7/nYymLB9A
u0yhn1e867A/Phm2eXj+dqaLxUN1avRHIUY1XQmPuv42OrjbGBF9uKzznUbdMyOHbM6IgOCiSBwZ
EBXtlLJc7l4kSbX++DwW9tl/377FOpO6CERqMWZ3sDwxlriow6uVk7V7zWKEpjWD0Dtf/PIOJL+G
f4fxwTVoaxD70B4B4kTd1x74y0mCQllfSfWTEZqNS38dIfHnHCSVN4mof0R3iIdJPqntYz+oXxzA
sAnfqSsCUtdEkSF6KcsHIjgwnzZdfueb8XPn1FeNWr1HFISiMvvi6tE9LaFr6UZf6BUDQSSkWmYo
T4eLviGYE00pjZVrW9LlHcIGrKX+ZPX1W5KpNGYt+Cl4Jqou24YIJ9wwvJTKSFffP9ROfBFO043V
0g913AtV9fdS2pcK3+6hol7MIxbRoBjDkdB5uZ8M7S5Wmm9RXkGG0fDAiurgdvU+jNK7yHJxCinO
zkwjmoDpM45Z6pbJtiYxZt0CmRbpcMHu+ALAK9l0AFHSjiTJ/J4Yjh2oaCJhpA86xTpzFVys4cjj
UYQRGOOJjhdcONBZtUYZ7glPz64RCxq34USUgy/jT+75qVVwubAPE6/+MeYaapqfUb2Lq2z78YN+
4tBzrPfvK3rci8hwM1F6Rs8DMUF1R9T/9bxjLxZvo8gSxyr1ysPWToHf8m8cJ7r/+NgnZsHSa9cp
sABKlIMeYAb4n+NghndxOmfsVJabnTfu85b298HR588mA9WoN/bunTTSC1j4//is+O9ukpa4D4AL
mgtLr/KUSpEQuop7GbvG5rzBWSyiijk4SgwE3+tc9J6KmUCabBJ1n7SqOPO5WayPg+m4ZWVptdcq
ozdhVea7k3bPx+d/6qEUf467dC0z7/BKeD0o4pVrBvWhp3xx3p5CXUzfwRnixjHSxgNn/ZV42ZVl
BT/PO/HFRM3cEABOKGsEqXO68Th5hqqXn7yT/j4qhruYqjYc/7brWXZSXzPWLme+zjP7rLlquIu5
irqIdCm3rTwqEt/xeeIqitRP9kKnTnyxz0oFnDSywFovAxWZ1325wRGQfbIYnzr4f5mj+JYSh4ML
pN9lIyZEH9Tuzrmf2Ij/fBB9c6ipKDisMpTPsQnoJoJJJDUfH32+cf91r2PAgPljecm6LDF7yAW0
aw25MidK0mnyQM0Vhuz03pOuk7dp55lxHtx+/IunBmsxaxvLGic1mQerTN55ntZ6DnXtvGMvJi0l
/SDpjbb2RE3HKpyRyThJDh8f/MR+zFgSbloRQW8tldLrWjt/zTNEzZM90UrvfNqfFWELCY/ZOs0r
ceMQ+kzxefQhAZraPVuG6janrEtjepRPA0XZmxQwzyovyYNRLA3BWTr2V/UofySEZ0F+1awzH6DF
gtAmxDQMEFW80nHmSAgE5oQJfzwm89T8y+PjLNYDKnF+7bYZNxOd6CEzUStJ3X5WEV1iZsI8lqFZ
SUu1OX78eycenhl09PvbkKz6jHowakoidlcawvCV1qIDPe/gizUCabKf11LhVTti+lBqGwKaw9r8
8dH/vluA7PDnqWu6Uk2pHBGCkucNwtnM0Ku22aaRWOE//olTo7NYKiRNeX43qb1QKfhiGCxja1uE
V5x39PlXf/vwRm1ZUqh1Gs+mgL8KzOaHBUHmk4MT8/n3J2mxLDiDMmYRplgPMJlxVNtCu2z76Lst
XHbiFYrtmMr00UEGfz02woX1qVfbNLTdT07g1Ngtlo6Crk2Coq72pqy5L8oaNLL7ft7ALV72BYxp
NC9t6xW28b1UjR9q0/34+NAzXOKvE3AxuXt/oDPlRLUXQ+Wh40TkfaznLt+riqD1Wgcw+WPUzUls
v1ghvhSoXAiJWKyQpcwyjDDN9y4Auq3du6gtsly5ziIHE5KbQYEksXmt+D65jtlMRIHhskf6m27z
kgiqNDQfq87PoAD1tD4zR2w7NGsr/OuwMXMffqeGvKpNiUZ0h17fOVFKYJtaVXc4QspjmI7oPuFn
3kB4yJGN+sAe6fB+SVwFmRACi50+JuIBUHT7xU/68UKryIPoMxS8OKe/y5FUHvriAIWTBpdor2VE
C9BO7y33i91lw7YX6MUBEZSraOjehkip1lWGT/7jwT/xyNiLCdH0Sopgoai8NhuQho442JU2+2Sl
O/Fithfzgfa5Y3RJV3oDvqT1GLk23N/8J/Rsag5OjkuHDkMIinpOHqAf/cnG9MQqZS8W9K4ODRTb
VumxlIfHxkdpD064Og6i++QXTo3aYgkXeDESy1FLz6/9KyXDDV0IHMkf35J5Mf3L+8heLOEJIayI
Xo3SoxQv1/jj4SC4RH4OoTIetVFJPrk7py5isZhjUc9K1dYarylRJdT+NxU1xMeXcOoOLBbxIUpw
AlXkbkPI0786tZ7do+wotg1+hc3HP3Hq7Bdr3TgRbW5HY+mpoXrVl+MPRLgvHx/61Nkv1rq6HEXc
k+Pi1WmEfkqWYoV6Q702+Tj+5B6f+onFkid1kdiEHVqeoCV7VTYAWHUbY0k5OsNZFXLDWswCqUh7
rEdheVapWTRax6fY7a8+HqETg28tnn9SQqqoKzm2kpKGKWMiBpvzKvuGtXz8x14Gczq3F5MWZpKQ
9MmQnzrnxeNuJ44ymtA5vLRrsZH2r4HunrdnsRaPuxgGq6oRIXkgXkjT8kGWxD1S2/MGe76g3/Ys
tatM/ui4pgfCW0XtOxjrUQsvzjv4YonW+6GrTKJiPJOoH+Jn2ht/pHn+8cHnW/aXlezXC//3Mx+q
VsBxsbxK7cobTAQqGWR1dJD43uC+GeBA7F7ZfPxjJ6aUtZi1yKahK3S66ZE/PqzdGES74xBuYnXE
o338E6ceocWsxTQKudHQTK+Hewys/VkR7s+zDj0TU3+/yUHUj4gvRm5yhRo0UBvY0KZWfTI2J07c
XMxXx2rDJEYU6RHp0qFHyR860tXPO/PlfAVEVOmRVXs5GidNs8nULI0vHx9bzCP7lydoxsX+PiyW
aTthbDqWN8RXeWvvVSfBtLcT+aMf+uDsr4l736jafsh+Cv0t1V9UY7rUrSOcjdX8v6oLSDDIgz9Z
9371y/52PouZDqQFYVWc2Z6DGs8C++iAe9QwbQJPxGl1RaPCkLd2FR+T7ibP63Xhsz5Wxn6oKDbP
TYyKvPGPB+fUTZ3//LfZ1cdxMVmoRj02B7sCEMhqrGN55sEX60JuoMnkU7LwfMe8tovqoofr8smx
T7TRDFP8eeahn1i9GjmZ58i2/26GsTxmZfBKcT7alROeOlGZ43GIyrfQ7x4NrXwuc4x3wziRPWGS
V5NhbF4lSRBtO3Asq6LToo1eiv6204zgrmj4e1CU7ENRlF+jRu1W2TDHL6FNq6r0k6s4NfyL9Wag
+W9KvybpRg3fSX4CTOQQbPjxvZ2f7789Z4uVBpOrReyPlnnVkF6Ty4oigg+7lTtmryLoz5u5xmLN
6ekgRV3fp54dDK9SBm9W//zx6Z8YG2Ox3oACQIerdJkHnm6b4fuJ/fKzcRcnFnpwg3889xG+xyqc
htST9CyBnU7aQ6kX8TX4tXZVplFwdHExl2vXqepNGyjDTa636f0k9Xrd9GW6Q9EebRwIn2/or7or
rLgqiklKhy1fgmghNPSbg9j5bf9zqPWWBM8C7AgUNSKAovM68oaxWNlw7/qgIDoGv9VWtQj3fFFs
zhv9xSIVTRMc5jpIPGbR3rLzZ7NNP1mQT93Y+c9/W3Nsx+TLNW0TL3Hyn27pftGsT5bWU0deLDhq
D7kAQBVMF6JDtkZj1duQ0IzzRmSx4Jh27Rg2NiMvk4APtaAC2SSrzybrrLL622z99ee/jYqeK8gM
tYHDEzpMbBe7Gopjd7k80nLPTDQkuLEJedbnV3v0E8bmPjNcvuyPc9sk0aZNSMpTCx5Nt54dkkZ/
wVlgxpL/ty60B+bpegrRPVMbKF8QNrBHXhGi++B3kHeoTvJLrfOl50/NdvePn9UCe33e4C3Woh5p
aayBYvSGSX1LCpZWmGCfrHMn7rq+WILoRmuxnhSJh3OCXvmwKyJx3j3XF2tQhMzbUpI8QZoeXBWi
uS3leevmkrerB30cYkeb101KPo5ibZFwPp012PpiWUBPmoDrszLPtI6+4VVnvs/1xZpQAFLSemtI
PL1LBSjHLDiWsrZ35531YllIyH7I+ODk6EV1HfjyC3W5l/MOvVgXchw8SVYbGQy6xFwHmNv3Sprk
m/OOvlgYQrNwrKETiTe5dbFpiuTG8IV75sEXO4SyEJZiETTnjWnwogEtWjeDPPOrUF/MSvASDtSg
IffGMk92mC8d3S7Ou51iMSsxtKN/Y1frabHbbDtMu6sMkuXhrDFfakknqk6BpUWZZ1QGOI38DRzn
Z61A7VcJ4i87J7HYHfhBCajQyiNPFcqehfiKaW9az6y1ZuUcgU+souzYDMd5jR6mdhu2LzBZt4Is
F2hkm9HgEztT7oJu2sLL3dcZBq/mh548cgRAIys9JYiUo1gtOduWPFD7XRnZeNS1qyjIMFnwkBYv
BV+fsD2JulNX2CEAGHks4GVuHgp57MgjZKmGubYq1XjPn0w8FkqvYgnbVXp4zK1vQ1EQt9wSD3gU
EHtqpE8gNd4c/4fqPGk+zgAD4p15xcuAjL8f9XC0LXzqLXVVfHEkdFZxOL8WyCLARQ7xKHys7PYB
SMtq4EKi8j7OjgnXo4Q/QQxyf4mRMX/9DofUqAVDH1518TV/zVEJLmIUtQHlFiXc7B/D2KQrtdb3
ALoADx/LpiE144Zri/2fsit3DAhvs04tL/zU2EgAa5ntwyfA601EJRhYLjbgHQfSAWRUelto8rIe
qhcfDzNvOWEekz64knzWaBm4ZIFxTR4D6itBmh0EONgGt0pufo2MjBC6dptVcL7UcDsFBEu2xP9d
2TSQwgCwBhVUObOeVG07EH+j1OCOGEJtUNd8lMEokzW+AnXXtl9j8KpqP17marNJQ+SD+GbK43yN
Qn5xEuuaIgDYM3VTnVlUWEYxhD3tXpdgSK+JSWDUfABquMU/nmrzQ/+3ybBY9QMSPDO15DPCbnG5
t6KnAyXxtxfcyqiGHhuNeNM+/q0Tr3KxeAfgHrDqDk2Il4TBFSDpJ4MAh/MOvXgHVElVJrlsEs+C
SnZ0Ct+GvmD3Z5744h2A52LGEvOpS8cGxvVwnbTZJzVYbT7Dv92AxSugomltmjiJvJxnPxzCtVb3
F0ywGcTD8z/veKBdEFAK0uIQTtqN1j5/PGanbv3i/ZAOcJqG2I89R0/f6Xkpnu825WNmOck7zib3
xpHjZ/quU5e51DPjugHFMlmR5xhuddm7pnmXA4FY5T6hHRLH1nVO8hqZM5VcG7+YfVatuUcSTpx1
zsQ/RnagffJ6OXHhS6kzcThpWpP15KlxUV7jh0hvWsIwv0Sq4bJqjsFWxmlz3rOjLd42zuyMm3Ar
Q0bqX6vU+ZKNwevHN3Dep/7l0dGWO0FIgFmNiMXTggQsrmsHKzeBJRRDVDqqSe0eFDcdN4D8i/M+
wbTFamEP2ug7Q5J6Io+7NQIXuo0YkD++nBPLg7ZcHmxTZDigUi/pi68wLV4z9bOMnlOHXiwPICQA
BhkS6GsyPmtW94165ycP06lDL9aGUWL5jw0Re62tPvtN/FLV5mdlsFPHXqwNBSCuVi201AM6/uJj
G0ur9pMNnDix7vzKa/vti1TzcXqnrgEcxxbZxTCqAMOgzT82EJRI6BOw9GF7010uFJzMaT/e2TPQ
FY1gFkPwibQ9+b5iRTBBtlFG2CH9UETbKMBYSFEBFk4GrNroAqC/XMSmF1qebEIf8OcnT8s8CH95
+pd62roZu14r3dCTw4y3SnY5K0lMrzxPiKHM79jPjAgq+IfaQAbo6Cew1eqtF9PWt7HpzTuqCSMR
b/Vm8kTyWGYX8aBwRcmeP+OjuiXUPrGzLbu1sDa289ahc/z1vNuK9G9Zci/Jk9VhImOMPcwAKvml
k5+8F07cenWe87/dHiuz1dKMuTo2vhG5jJ9NMmH/Ui39beAWK1IN/rynOhp7BBuHDyOkgB3F0+nJ
sHpwAFFKFrrr1kSC4j/EIhpg/BYKanLX0fcayZlr5NY+OxyoqS6eTbFGZjGnt4bUK5TGCFZ5o2Wb
qOnrm76OKHoXOHA7O+72ugxJVnD77gZsfnKla0jDqtJsD3knigzsbIulE17nZd/mzboOMnGh1iU7
kQbaww4zvOAOGcqTU7j3KogGc9BuwxbCiz7oIawXBBntNKZrOy3JSQ5L7Mg+IZirPO/KDaQSLL0h
+CUxjsVOlZlOeIEBrkzk4G9SJXqHyhO/Om5v/eyKrvwZEtN6O+lgY6DkJlt34iSQcJtzSJt8gdQS
bJkhwKoHO6e47MxZj4NKSnUd7KxySI96TLZPoet3JNq9xaFOvpCmKGvTSqEbteFwgc4OrFAu4ivM
RME+qarXCETEquw743oGfBu6CJ7DKfzq4qN9qUiDuASY6O97w2h2plpC1chihB+53ne3uZq2+74d
5IGICmsDr8Qk0SqyL4yGZFe0FexU+0mBthw9p1Fd3kAdjzcK2Z3PfBPBqAMZa70a4LFu47a+43VN
PF1oHMbKCLYcG/IlYQC7ZJQaf4GudF80QG7LItmmth3c+kkT3ZK2ofMRDoBNRvG3fiiz7ZiwjIxw
eQ8dBKsNSQ3499WmeVBim3laGu8Ih4y9I4L8lsOi9KiVJ5kiqE5IIDBWXSAZqi4aj+MU+VDaYkt5
i1tXbCCzlpugidqDrhGJGky63EWZLTZNEHaHIMm1Y2xo3J2hLvDrtmNwVPPUhvyRDV/V3gQqXhnu
Mc4Hdd+6aLDSUc9wgkcAAWrL9BSs3W8kaOvaukEQtCNeNyayHWIy+m52ZfY4PqZ5isdfBR/Np587
Em+QWk6zqllbkY9BfZItKEOraflqkZotLSKN9R5CbRpPVy7v0Lsa1MtPjNYF4d+p/kZ6Z034b+ID
9+9kvHMVs95qUlX3hS9mcqFS3RTOoK/5yNBfgEhAY2kUv32NU90+5j2G7mbESRyHKmgkIbvmXTVM
ntCCoA4Hv91rVDsdUfR8XcouGekVK8leVsDFOiuI1xEu9i0VXOBTJnyRVSeHFpZDUx7rvJCvvlmb
F2VvQx0sgKUwI1rjoreLY1dD0tQln1Q60V2t+GJW+toV4bGGv7bJBqs/VJE9YZVx3bsxJXYgdyf9
a6NG+rU2SSdbaZBrLiQTk61nGhxHZWzvQvI7tgFvk73aOwQnxK2dPUP81K9MxaiJTO4MOmbpaK9c
O9V/momTwX/TVblDYNJc1pJyDYXTSLsJQzfxDyCQLHJf1SG5nHST6Da8PBrsVJHfOmQHuVuygtCO
mmb23OcmwFocNU9t0xkN7q2qcFdu6AxbF6wSuY5VhIMGNFsIpVfwbVbV2URuGxNnqIhWa0w4Iysn
LUew5eagjrsihr5I1znTZoCXwutHGKAFyYwJZhrw0H6PFdufD2TKZ+kmFLWSun8vyVQft7HUiJXu
hC7vnKmxtp0QJLelIGA20qh6iNJVrhOnTnZjD8r6jjJbeVORfLef2kLfmqXEXWXYTbaBdZITPS4m
ehZcTR5q6apu9HKl9Q5unzHUr7KpaS+rRlNmUz1FzMJR2+1kAMS3bIIpyGSWd7A/6w25luqWULgG
PHrvkqOh+9Swa1QZiV38jNt2em3Qxq3McfJXWR+tJZR7n9CfFZSKshfkHfcTorKcBx5WZqLAPW6k
2NhK0G8gqxIdEJGiRy4R4fMbQS/tzekqnEy9anp6QCIe/vre2OAtwEtXtmKnm02ytoOOvBiwmVtp
SiAfljDBnYbTWusC9q9NL2C9t5C1IzesN0bctNaN1hRibfJfv7V9K1964hSuAqS4h8qWQ7ltYeI+
dJXr34Vt1FE1qVVS3cvU2UhBWNkq83FlzUntA2HE9GxKsEnoytJ2pUEOetVHs30bM5viRa5VN/DP
fLbqpB8bA/hdPRyoIGi5va4K5lEzJ+W4RLzcWmPUDCsYA2xvRvryOYSai7Du8n0iOmOruuChlarO
D6FhRjflqGXvcWhh0xuGW6fx2bdEjX7LVenrEAbRT98fx7vOcNx1C5P0LYsNZzeNnQIoWlOOvSz1
r5Kkb54uGWyGOXAdX7m1CmL1mxbF39XMvg2Jw1nHjabfpQWMRWPsKvyvsoe06j/0ghcAeTZkoBAU
Q6yQGW8sxyE5wgYELKX5OhkjeW8ZJ+SIId2lOT0MJ1SmDQbO7BqZXHvbzIlWgEi6bdeBbSA9iz2X
lmVb6K8KayMp1WUYmttaZ29XJbBPsxSJZtj6xKDYNmBJKIVjxp8H+muZwzeRoAGxpq97Xhl37Ge+
q7mlEktSWPw9V7nGOV8fM9SxGwhvDpvWAa2L2LlVeoSkEe2zer4iIql3sB8AiQZd+VVVnXzvGK19
Uyt+t3OTUr3vrVTb0rhLtonh66h61UTfR73M+f0aBmOeq3DZS1fXd0WjpeyzpBIdIAyJcFPJTj36
EwgQohLhA0qrh+XuWrtRd77WnfxeSFLUxxGMcFokvMbYu2/1LFKISnckD/+QXSTAN8CS24O/FWJo
d3YiQxxyhdFuC2G6uy4PfnZuORITEMFvhH0PdzvKlBQolBrVcFqdksUqg+2uuf5aLa1kD3dl3LMY
UcMzGnVf5w23f/ZmRpoyXehaZ8O47nGNlnXgHru00q/Qrt0bUUrkUGRWkDYI19AxMKN0qH7OO9sb
jLpyZfuih2tqA4JbOYDiNoUIgN+GdUw4aiLXkVmaewW44rHMQ9A/pAJtMxnnq4w3yQUJq9Bucku5
TBX3SziBsgXhrFxlZf8UqJ1Yq6h9j12l6V9JZA82sZG812NnH5K2eLZLPVgZbOQonRLbtK8nU3ky
lFh5pQKqrmuianc527mXbIziHSy0TRyOu9B05NeGE1w3hpbfRIqpHZyi8p8s2ddXE69PYsCCJzcf
H1hM+k2rDN1TNanhdydKkuNoDtNRVEG10x1WbWYs8HnbGZgcjUvIedq4exBv2RqTPaxuZdDFFYjE
YlflhPIOeodT2IX04eraA2ktbBRdvLFlY1tXRWYHl9B8E+qPuX4RszfJVy2YvBXbh+Gnm6XCXvfN
GM5DBjRgpcAsw6yGk7w00t5mR+PyDaU4JOGR3npTNaK5sqphhiZqnfQmZ3Aei7qWkjCtSP8eClXb
WV0dXHZTecueUTzGXffcNaSU9sj+N+MUqJtREcAOk4KdBnqRbdzr7m3t1/InmKb+InCjdwvMzRaO
uniarEIhE843YJCApTqE1lSi7I/t67TQkDT7KpX3QhIg4ld8UqzzNKzmd3ZFhiUJb6yVPgOj5Bu1
r1Rly1Kaf03yFggOLLyErDgol9acJRbGrrOTUXMzVsH/pew8emNXsmz9Vxo1Z4EMmiCBrh4kmU6Z
Snk7IWSO6E0EPX/9+3Sr0A/Vb/IauJNzj44gQ0bsvfba65OndWmyd1Kq8j1Lzt5mhQMaERC6HGa/
+kHDp78ZOrKmOHdPAxsmu7n3zAiu7Z/SlX2IDYP0ULdMLwuhzBT4VHytGDWuU2vZ6dxdQerAGiUw
RYOn8sqDZdsci07qMLWdBuJSh5V49XVZwuY3vGcxsiDbFm7PMZoGQu8CbTpEKjpztjLw7jdV2r5W
wIDOeW1RHVLEsJpbfJGrs+7apVFbUSQNT5S54uQanZXN8tqkutCBOE0QJja5X7Xb5He3t5HEVpL+
+ccxJ+/OtjV8JwTa3VxL1W+Gzqgeg9YhdHupUNb5ur+HthqPGVy9DdGicjfr1tuTFFEdFYnd1LtD
vQuAamzsfmrflNcALSMkKbTlCtwJdXyj42w+sFvXRcY4DfuqjbvzlFnJIR/X+nqYreZAIlYRWmCy
CFid+zD3huAyjLbzpJu+Pbu9HsMOKwCBozxSCQsVZG9xvEG6KmkGUlJuGq6b3Fg0p1STXIrB/r3n
Yz9k6iCPnt3Wzz5Jv9QNnnk2+RK2ZZd52M+piL1FpyTDlfpipUlPB8vsTDldTwhrk0a1dlIsiUPx
kC98BSjn8sgKDVHGkCOCl45I5mozj/Vb1fWOvfWbxH9WvSQph4w/drxds7/WhKbdlBQfYdlK52dF
VyBXKtUQAEDLdI/jYorQN2fvmywk69AIqcPCM8n8nGWKNSGdd5kLBGGY/HA0yZ9wAuPHgYG9IxDG
3ok5djhTAzlEiq3pxyDh1gPjUp0SZ/BOS2NaEaFL+QncY33g21t3UwI9GE4fmYW1ha2lrcVnM+cv
umblS9Mx0N7k1s20dgHcHqfuSaHqfrAYfLiFOzabZYLFpNbge4rTbFtZabspCSg/EP9fbfu25Qc1
dOaFTnjFBs9KZaGVu1sKTih/6JabceB0W1oobFOeLPe0UsH9IgjESvN03g7GlEW1yS+IrQcvggJD
np5YxU4T2bmxHb+5rn97EogPwVbPtXk0TN/b2kamrxpfruDg4OyUMJ1bTiGavMUY69Dn6bsn1DHd
xiw44PgZJW+CZz/UthrNDS2nGdq6YWNNVAZoRa/e9RYB4yOM4pAQZ/WczySGs7NIh5RmP0my9OHY
twVpcASjs6UEXjEQ9T6vBzgXo2dtJyKy9qR0wTkZ5/YyCp11HMntT9rE2WtZZMmJi1I+NaovjoYr
ftt1eE4WsQL7NYE56Ria7nEdADgLf7k0QQm1p1ydPfyN5QKqF1iDOa4HagMVWT42yHjtl7AdlmbD
qtF0x4yWH36TGoduFOv3omwPrgQjtqoN1ttsYfwD2uWrKjPjzitHY9vqhozOtYoPLeX3SaH+bvyV
ZmKu4mXjQy9HevCznQPPJGRZ1n2s2jK5XksnviPGTJMiz/5DRXlClV+m2fXQWPa9Jfp45+BvOiZq
1awDuuMTO810FXQaR3Ly9dZT0+vkeKzVdcTbmVr6DCpld+i5oAjBA/YVM1LYZIuUAMWYsA6q9q87
c6jB4rgTCze/1FNRJeNhsbAc1NUvnMis672lkay8ZMxeBViqCCiOvEX9cH7zbt/jzGG3r/Wqt9Zz
ux3Uy3s9OjdiXAIYjGkZ+T1orI51vI1sJnHrpeq28SsTrpIxO1dmkw5dpBJTMkSVRrqDsPrsNRJU
g8xeYYmHwsz7yOzXP3Rgr2UavxFZWv0AM81CPcgok7MZDfMgQJOpJg1Lb34348Y9+qyBbwu1ZCEk
HFLluecemUaTUoaQQ45fW2zJbB1ZChqz8+IarCEZvMqJBzqCl/1jEWmxQbNweaeCP7GUAqmsnLZA
E1OWGbsMCExzV+DCQytZgdQVErqh6D3AMlRFYP+IsiiH0n3UQourpua0curpsMxquLfW2diV2Wdr
0o/6WCr3hbPc0h7JA433GMrfeKKhbF4ABcBcHHmSdTfRnXnzS9+Z8rvo0MB451r/vmDyfBK5Ie7J
AmS/0h6qZ60T5zbutbmRtpo3Y6vzbZpoXO6F5V0hnFiXzKVBbkwZ4z0KXrsB6mPqnGKHOb4fl4An
Z5HsisYDjZcWWTQR00LSd5Bdm5Sm3zlpv1FiEFw19gAq+rS7Lpr8iZ9ZFpVO+132lkJOCobtVHkM
pJv+een9BwqyW7IEaJst8ZEF5WNf1fkRMy9p/waYok3s+rS5MVfNPKFCLPaFXqXf8LJcV5wv8ZTX
23Vay6PueD830pT59ZAZHTBgPaE31PNtX/rLu5zt3yJDW2GfZ0sYzzoif3SXdcE5GHKHBH1DXuUj
LBvXdpcNeDNvR/lkbpM0Q+wOhvSZ4O/IzIFGlcLe9r336rnuk+O487PN43rIrEafvSr1HpH6M8gY
sMAgQULjqGKfX6cbxcOwbzq/+h4SYHsbDQ+Ox9BsrlKv9HYTCbIHp7E9IvR8tUkWb06gp2E/2bjQ
bcOpte8M29iY8My2BIzrvUFAypVhdyQO0M+ThpolOwSsNjLTwDlUuiWXRFfuziE4M5Sk9G5L6iCi
Dg0Z1b2zhJaaqxeVBsQhCua9Q+qCzajzyyq6ZSNlTtNgJldm20WN7lLuUQvMCNt45yEvjLtVqPzJ
JpaV8PA8OPkC4s8Q9FQBhriRvkWn6MLc7f2KPLCaDpJq4MvtG5TtxulCKvwbzi0vUlye12p1TkPc
nKWVWec2UZgr6hEUplUZN7G9fIwko4ZVS5HiSnMMG4hQe8MpRiqA9cv7VaFw+z1IPQRh24M/JC/T
jpgrgVmY9RcIoFfjl8dsmdllnLH6Me5YUUmtO+ACJ2HDn0CjfF4rSWxLG2yUkGc1sSwkuuGstc5D
zWOy6Tpx7hooHEUAabcYrS+bq03NbUi/B3zDHGEH1MP7iJpiU4Nac3znuAFN+1rBBSPP/MWT6New
X9KblobiCKpYnAiVc8Ne+l7oBQGbaEB1wbpceTCaamHtle3uLVRPaaknwm79W7/uGo4W079Sv6Qm
Q9DnzcTLM2UYuZZ9Myo8b9gB+DlmaTNv01Rw2hY8zaY7geFwp/yLiNWN05pPPBFcgQY0pNjt5cYS
5mEiNX0ms4Za7wBI5LyayUdnx1dEmF9U5eWbyphP2XrXEf0pzXkPpokkfznh9nANCFqup3eOIw5K
QBOQBnG/CliGdl6xBz/YWR1E48JJv1T34xpf+b5RHGQakF9LmXlHQudW2ZDDuOD63t8teIOTeh23
K8/8Jq30Td7aZ23U4kpWwxPD01uydU5WPN91Hb/92onZFihcJ6zKdTqM43SbYIXaNHk2REB669ui
IAR1mtfxwU88FPFsfU1q0cKF+IBn9LHa6PpE4EJ1+42+V6BE2dmU2c6X2vt0q/WqWcbxkKZxvsly
HpWUMk01m6Bsn4chfyyZeelePpVODV8noW416jdZqD9JV+Kk5rKI6xLIcRufMy56Q2bWtVEn94xY
wrVa74Q2q6MQv2mSgmHaqhbilKv0eTaGn3y0D7aH+7UFhzU6+h65oNjn3uRH/lqTMj2PZ3q6czmZ
fQQN8jDjg4UdHYMs6ILiOp1N4yJTvnxrAoqQmyeFk5mjpypCt06Dh7U3SX/N+JlZzB/mmNyOtXdg
witINuz9usNSh0MGiTMOqijQKElTCn21SHDHispDg6wBpJRD/6KAU2ydNCbdoEvPhTIP0lxf2aoy
t5NFmUSNNxzmpAvCsYxRn5b5um0x71rzp3b6A4WksRE08muZf3ka5N/apwM6mD74c72vW8JqVXam
Pz+5pLeHcZ+2j7Fln5T8dl3if019ZZtJpOcbSgOSuxFDvKDITnne4wpGmqevmcxpDb26y15qr/7q
Jo6LwCogf2WvE2DUkzP745Xfo/mJRNnXlWjufwNSN1jWHwmtRfKFktH1usehyhq0YU1GKOT0BrWW
zDS7vy7AdJZuf+sszVXXJG9onzBtwd/VDQJYC7oM7/tGW9XZVLTUOrOsY6oFEfj2dQFojThZllvG
QdwIA7t9oi39ezblRzWwqxGsL1VgQgKa2v2CsaUm1yqEXFOH0mkVz5lwrtY12SXJA6EmJ8u4tSb6
2tl/57i/ju0/Uwc7BVs11d6w9tezLFFfy/lP4gTDPm04IiBX/xS2cbCEp47sqBxpeeojTq+cUctQ
fk5xA0Z4tBbf3bMekyNkr4nUEb6wkol2SSLukANmpk1/ao2ATGnp2wlHppxBNo1Sv3di+u4MRlNM
Oe27VIxPQG35RYNtZIggad+s1qFYMQDSMK1GoB3j7A8M+Y2hhssClQItiwqCdr94RN//Y5TwgA22
SpWXiqgs2jtzpv0VLtihjDXN1DTdrT16b0jjXkRk+U9XBvce9kGrJhyO6Po+RNRUWztuqr2KP7Nx
puOB9EtQcof8WLwsVuaHBNNe18EZ/7hJMv+4LTreWWPsko1c3HtAPpuxbP8M1H+mIOMMuKuikoXs
liykLjemszOwrAN9aDej653KwQwbsGnsp6clKzrVaeRHBB2ZvO7sVAzmSU58KNu9I7HW5sPvdSbU
fBpMXd/M3vwL8Nymdr+XzvAig0zCZOuDb5I+97DhwDHRCDET/0oqS0bTtBA3TDpt5SJI+00Rarg5
40IUmlHe+jq5NxUtNxQ/yVByPuVevCO8Fh5CnB+q1oiJ86nTazcT+T4Q/fPUaRkuXn3NjLPkGGJM
Qr56vIkpqFFnPhtIvARaI2kxtRgS7aNF529IXWhjXlqQjMegbRhU1Bn2xmvGeuvBueXsqR6MuXg0
XZufT3exXQwScfve83yGneof/S53t2k9rGybru/KCj7LrHgXQffJjHHdGr5oQ6ue64gLxguNvHkY
VnHOzW/LAVLfpS7IU1zV52H6xUYlPRDbOnCeZor1rd2lVxbpeFHtM9TIDVvdL8p1oxYKbwUaF5hP
NjJ6RhePc8ZGhqXK72wGhNuWJkhHA+JgjuiglqoK3RVzmrK5oKSo2/shpXFK+ljSSy76hS7wPiZF
ioRvG4unnAtOpcU5+LGhw0xCojYdqzh4w/jskih+Adwbb1ffworq1v0OYPn8UDqqeE7HHGHYSbsH
XyLFpWkyXTP587YGmNsHOYzyrm2GN5U6C/UHiHW+iWa9nZs+vqa1cR4qIzMfuQnse5k0FGlyvosZ
FpD4o/2dEATs84uRr+Y6qr2supqfNWd5bE72vWrraftXqRqoIrEjNn2Gc8sVeLayGjdhtzSP9tI4
W9fN7xtAa6FBIO2GrqSOVmsI7iZv9U9C1ZwkJFFtMif7YJW1BoFtAwFaJ6IMLMZYOBDEnsnCwujZ
TQ6rqh4XlfWc3PZ4B4dYUR3+AhIG8vpAHxl2UpK3YHTX5LnDfGol1Cz2Fg4wjouosIaYLaR2PqwT
yHqLp3dJc2PrQR145cROmMd279NK9uam6RmpBKzuRq7biK3pJepkFa1zNGYhIIdVS0gQw6msRBfW
uQguZRIIlEBQyhub1bnH1HLqMySajHwSUillsdyJQeICKKAUbmwrJ6XRBVwuYzLzyty+wZgw36UK
6ngxmj92z+8L6rr96IDejVyjZ/CohzWaK+OFiPFuA1BK000wpJ+C+EF6DrLdyMEJyZxBseIVhKmE
vmA8kZqBsDSz48wDBD9Cdm55GMSgDtaIZoC66LlRBjn5NKf8EMfF1ccknniSsckkIgLSyZihc7LH
uuiWq8Y12qic3Ol2IgR8WzqTDLu4rCmkjOx5GkjGXJcuuBPTBCWEbR3NGN3hPI+HwzpmwWVe/eQs
+r7axXOJn2Ca9B5A1Hrni0koCjdyslo7i6/nfs6P3pzZH1DO1miNA3HOcoE5v3eYZLXO76Xgpum+
z2hFCmZsQOgsOBwuMN1T5sQZMmzsb9TkVd9x5xANNFYWBSI+EoFDfDXjz0nFxdELXHHsVbceJzE4
Z+KkV5dgwLz6mnitbvjg1glTZa7P3tiT3lT2zTVkTPNeNn357sAbvJonUK9rGrcvjj/ZnwzJPDww
AAtzJnkh9i7uChRTJ8oAZV2jfCbhnCTiUvs6ABBqVijIHmJqxgbsWdTzvGcKBkI5k6zPFV131AM4
73qBksIU2n7RlWndjvxSjqKv+5OmunmE+FDcByrX38koFsnmfGZHZmX2v8M2/PgWFpesxzpjTQos
gzGktzOi2Y9jpNXeWpFbwzlupjEc4wLhu4wDUKF5URIXowyU/B5gYtZwzGCvznf5gC0BzGQjr9ax
yC9zK9dve6173hFNmufYDh/aVPQXTR0cigUUN/zQZp8ksfOHp344Q+apdvgX/ft17LvQt3ngmTJV
6YIe7bpvCWzKa639egekhRbfaojb3TChdVjTavo53S8SWPVmSr0uWrpMnyd7Tm9B0Vpn2SVGVGWy
2eZOv8vNnJEdYiiMGb5PvDm2xP8GchCOuFcdrA7hOhuG37iBarUMBGoh3j1vbin36mb5E5d4Q5kW
MixN6uRjNOR0NE1bPkoFwZqIGWeKIMHNzGs4eBlIo/GhBngm8GInQAZsfPWT8+Raed1dYIhAK8tQ
YyEDDNUdQ9H6Q2Te9NMEow+xNkZgE75722vJQa/m5Gf2nALKSiUjCbq4Z6QyXQUprx4UZCY5lp3v
KocyN+G6P5dOxwbOMp1Kz9bH0nOwTsyFp17WhssnKD/TRCbdr3JTHgyhpnBSmnjWwIkPYCW2Ey73
bTwvDaqSwd5AM/lsuvvphbnYc9Fyc8Li4ikx44cyyNunVS8JaxqoGs226irvy0kmpCWDz55Mc3kV
CM7hvOiBdFqFda7d3gzFxDhIApf6xYeZH6YRJJdWjoyZigw2uNnKm8F2iDhR+s3otdKbnA6FMzFd
3T+QO0bW29BZ8hywUeBn8m6yqNGg3/QgWpma3DbY8nZDJ9KHrmuxCGQGZoGAj6ZZ46j/NW5DXa3W
nT3y5RhD0hxb9lWj1HfF1igUrTrEi1MNGOkjB6y0M9PyJWlqYwNEBIAroWBuFkH0U+8y8ZqXiZ/J
VroztwP7xQSrYQFaRmw1cALrYq/S7mMqdMIoVL9nvpz37E53t4WaupASXBwEyZWX0vHsZ1n03cHJ
loopnI00NbdU+hD56G+0tTObuN/KEZhc7JZTWK0tbrUkZR5uUcyqZnkX7uLtF3OKd0xxfFpnX4Jd
XGzIE1aBG5958RpM8y7wDebF0JKvQcN6DEyYDSUxEczWZIPUZXDzDQhpRIpWQThg/NlksIb4t3Df
7XhG6DKT4jqR7lhtepgHe2E7PJRZ7UZeFzy7mc+bwP1cvgFc0DfN7H95vanPYko4FLra5GYR5RNn
/rhNPTTP/tEkBOrBWVqkAt3YxxhwysZJZXFa0MjOtWBq3tejESL0/FSVVxFE1VfnacoV5W1OJuc0
9Q8T/kzm6u707M4xwOHJZL5BRDgLyQVCDaTg7noVBZiHWNAJxrz6XkkMnyCZ6sZ19BuPvzyu7TJH
dGzVYa46863w4/FqSSfGyRLvUtcn5lMOurvgbrinHIMGO4mKn19q3ExuN0dC+hJiNma4tAaLJvgE
ZBD3oMUah74a2DY+GiydcDffh2SCpDl6Nq+FruFYNM229zX9WtsGF0z/+a6XVNMG0+0w9srv1G/9
/RggWqWpWR1scOAHLuPu5HENAULGKXQamyk/t7MDnAkK7HFu5nhvG/FrDDhkP6eFcZ7TQXzESvNH
1S/nQo7uMWVNe++YGQAo3eh924zJfTGjC2zGyTUumRqn0Bnt8Qvgx9LwvTkPwSwUecMjdCAzzVrY
zytjfA2l1R4wEdPt3yZlvgDwLXzrDLgzDxeXiZSyLefKwezTRlU36I+iAWNLLUcfUQbBVzFY9ans
HO+WnE6M+YXxOiRLee4VY0kBanWrYgQnQ479lcny3h7Vb7msuTFESVXXYb/266udpDJKK2mHtrN0
D5UO9KOaKr2btO0cieQU0cTd8AapeofjDZpMMyKdpKGT4bIwzOEeIR0ZvLOdzWBodRMDNdlmwgN8
xUCbz900OuyrlOPQEjcMgL4T5nVbZ8zGXZsqnMDVkUF4NPlLCgy2q6/alQCkdDLHx7Fc1NYYl+wx
WzGNyUQMXz4aFaLbqq/U0rqwXmL+mGRMIKghgB7NzjP/tLtyuXMPJDt/pbgo+Xn24x6ybvmxkov3
NDlFv+NggO0J1/NUY/8kcMIOtt7K2sNiFf0HICL1bjidDyW26uKoGs3nge9qz0/XuY+TRj8Enq/S
TQvDcKuaVQEZ7qJkNtR2qav4ZI1EjYleLA8sSi5kyDl2JJeyvtNWixWqaPHEC+XnN0nguwfi0Ki9
tTVcYVyY71dXNVE+L300ChVcdwylXmiV6TBTx66+jDll5S5u6YPaXCJtD6I/59a43NBBP0m7WvaE
qbrEByeDOifW9NSu9LVCrSocbf9jzFxx0uRh44JBWGbwWDCKxBXJtuE9GTrvbt58+XGSIwXACKQb
xVA4ee30Y4KlhJRbDWCWkrqP6FVrDnx6DNL6zE8hY3tfNW5+dFpYmhsA5H28EUliqzDrxKyJged/
l2VjHBY3KQ6+7cmLkdbvxrTgAV3JqDt4Qdacq2zBF+Wz6SjbLmey3NbMX907u/CyWytumHDJTN8t
cMgfM0lIXcu0jpU7JuZpVUz7Ijfey9nPQ5xY7sFtGZ0Uv9mRe1ITk1Ppu2nEUNSO7ITDgdDRUV3w
Lz8thtvstdOWx5rczHCsVxa5oRm7WFdOWTXar66PHSVPR6Dbc/zslfNnRnhfVFSVs8UQwTJgwyOl
Yzu+bwr/YLqXacVw4WXtu+FV2UX5ur53tcdF6esI84q1ZgZ7g+lKRj2u94TZBXhI42Yt2wwl3/5s
OZBDbvef3Pd2vbtP1J1pd/1F9E138dhOXAcPXKvEnegnaXBtlsvnX7A6qx0Re8GZc3cNNbctul1Z
SVqcurL9r0CRxLbpJW6qdHW8LUSybjdnilw+dIpt72IC7QLceGxavY5dA5dZDITumLE0Iky/3oPH
EXgjuiK9VTgg3vKsWX/E0tSPwsSIIfvBusfYUXAQDTV6uyE3BvC/F9fobBz1ebVSHhtLhOkel6Yh
DvFgtFdGQAe4rV1R3oGHxUuEZqsY+8VSfQaC/VjsOu22xYR1sBjB4tPOCMtuHJCuorRCfLBcH1Pj
7Bd2UxlxGe1tijR3nAORHRagRAx3rO5MLjglJUCCuJuAWpWTmBl1xYzdk2R6GDDe7TF7cWNNZbwN
cCU+KrMpI6r65dDGAGQttPZzmplJiG0CxWekwfGYp2z+CqmNDWSJBDoTEq396fcxQpu0DGTEYjWC
m2mmEJ+SPNgHmO2+FTNW2vEVo5OAA9dBbXtWntPgP9RoIeFgQuZ1PSWgF3emf0r9gvFdSW9xXSwd
AAgWLjPcNp57l8meu5KMh55u4qdDxr8MTp6BcfVG/0fWPha1Ad9OzER0H1erdzHZxKGeyuqHqQLJ
xr4cqmSfL58BztSrxmCdsC2QD0eXdZw4H/OnEeMUgtQ4nXrdYoSIg8bbCU3AlgUciG8EB7CxBPq6
w7mKFJ9jN0hKeS/NCkuJMYpNPuPmo1Ix961Qr4iP6R71lE+aYCFf0/GbTJHqMzDn/kIPDkcZXWsf
wOa8AuI2c59lNCUtD6jOvOVARyRCywboGAx1Fg00Rs9rtoJv6Maee8giTDOFKus1RXc16ollAJnj
5ZiFO+79okoudVwHH+OIqqe9Lt7KataHtKCaacZmBl7BhONqnUZxYGVjpHj1qGcCWrR0wUM5w3LL
kYd99aZdZ93OnIUbL8/ms8xYVKQi8tKDS/kAMIHppm1lOI1St//TC2POQqdrmlfk6up+7rB9NJkR
nxTxR1tpM+tdrSR76IHdnucBMyWhouzMVPQkNqg/ZmCldy+t9CGFc7o365x5XGW9YaQZ8rDgMvRt
HR9wzDb7eoqtY99KHFwOkMlNk3jOg5346rzgmOPZ10WoeI/QdtyAV52JVhp7KPnGDDqVCOEXXvL8
EjuYT2mSq+c+IHFgIyZvQb/x4YEFAFRvhAIc9otrDnN/pCvOuTybNibGY8mGK6vy821HRPC2DZI2
InsyCUsXVSMhmY1EK85c9PoHF2t7RH4mc8QkU58dyAz6gXw6JBi3Qwug82m0VrbXMzCydeB3u2wF
UCndmHch4Abdc/20Iai4guHqBE3D6EZ2Urp8Tbas43Aud1mJVJMsL53P6jv68NdqDsN2tHFWmnay
pCG57cbB8dR7KhRjSwxGW4w7IBEwpUzsiMDfQCdlxUOq+Xty13aTFIw/BzmmUT5l6V7xBl7MfGXb
aDD7V0bG5bYp2AhdaVaP5uJ7V2Xr5zgJ4vq9KMq30TIROlPOEEey1BE3y5thNCurMY6LN7wDcIef
975gg4EV+pJXeXGlC066AVbjJdDataP8f+6a/q8Iao9NxX//+ftvvpp2YRkp7f/rP//tT/s/zeWj
+tP9zw/6t3/T/ddff538aaKP/uPf/rCtUaGWO1Aly/2fbij/+fn/9ZH/v3/5H3/++iyPS/vnH3/D
wFz3v58N/GQN7+yvvzp+/+Nv1m/60X+TmX6/kn/95e838I+/nf8gjqTN//Mv/glME8HfHdf1qJiB
plkBBLS//cf0p+v/8Tch/05GFjNs2zWpAji4/xuYBg3x7xwzAkMYCeV0Nr8Zzv8iphm/BDbpm9iq
XBMvgHD/N8Q0Pvx3U/f/ruL5lu/awsVs4dq259lC/o9V7E4C3zFnNPZ+GEeI0Nh0QHrTuzIaBcpp
XtpK3yP6b7nUynNpin7bN9BybfUOm+YYe+NBdchxLkiEvVuMnOwm6ykiGUgaovSHMhANbN1kPZdZ
8BKrjyZmHjfjnU/yq4XkrXLwXka0bCRIzm8zA3oLaMro1E72ds55+O0r+wv0F+LnVO7iqr/VWXkc
+/ydXp/rKxZExDvD/AzHOCBqxGXf0tbPMblYqdTpJovRjOpxurHr9KR6G3+505zrMtt7ZJF7Bcv6
XopXqFbrsSYisBmFE7VOkUbYe/DsDt0f117fl3HeFjkJFl027ZQx/ij2inbgZxAk10+UvRuv4NuC
WlxeOaqPXJkjeuFhQDbaybT+Mda8CZtmeNW6umXBnSVGZpCxG3y52dlxIZj/DqvV+J6baPGSLQ3m
eNwVwO1EyJoRBod+YSkzSVrjsc4ZFzNfm3s1bSZL3uNwzUKqX4rbFduKq9ZXr+wjqiJnb7KHVtp2
FaHoneyOlU7E+Zs6m+6cUdygnIUro9POaq6LQGJTaOo3LB4lhPv5iqgiGfZmfQ2isaaOAS0/G027
9Qth7owpzverrO7SvN2WRbkffT1TZN0xMbi2dUXwtH0F9xO/vdE+6CG/T35NrkZiNJDI8eZgOqRB
iW8N6V1hR0d5xBbA3pKt8fEuijgdp4rGwMbXu1adceJd2QysgsJtbg5dVV5KfMuW3Q63tbYfDD8z
Htg+ZxE0Tsiv5yLai2F9Npzk5BTNg9Ik8yLGfGYlHih3tmFqxzSQmJZwPEgEyc5e4ufMt5KottOE
xKfMPopluhpypmIAsWPcESoLF925Ye7OKgLbvvc8vBQ6/sHuf+0N7QuzfIr1hgpndoubLFPibBOc
JUYpd8HSLTviS2a8LMF1ppcD0dMV4SjyCo8GW6TLcLHcTu8M4mCifrWcW/guH07WrzuMznRpTc7X
pdLXAvKvLfxkYTrrzEx33HMx6FddBk9kYF3L8ndpQJmaV1DMFy5iImJcrBxD/jYNFrQvjVTEvOi5
GBColWguQMOQZB0GHAmWOjsfri2AD5v8/1B3HktyI1m6fpWx2aPM4Q65mE1okZFab2CZFNBa4+nn
A9m3igxWM6dmNbet26yqk0kEEA73c/7zC5jw61CJnRudEgP1EVTFft9EPnrOtpzbDngJmF7kRy0q
02VdW+PWCGa6kk5Kjz2gXgmc5FOPrQ4p8lW+4KjEUSxqj3oVPlguFuq0T7sU90PkesEKBJBfi4ZP
bhZfdE1LELBnis18osHuONgDxjDaUC71UL4j393KOqQYaZMMiJoDFsxxRww9oeMtHv1+QnDVVSiT
ki4AWm9zk3naxnVfI0hcLIXok99fdC00eYXJO2TudplEssOMocou2m5MgSoi279TElKPinVC3jWr
Xpou6tJq6uuNFH6w1wOIdF7XvSb0vZsRA5fn3q1m1scFYBukw6EtIS365mXRuCSMD2bGgQT01WbI
ZftU0QNrZOiO9MYDKuW1g/YLgmh+pSY8Pyb/UOrOsDOIQYEzkCF6pVHpXe04Ft2RKfznye7uo6h/
TFJzWaVBjuhR+xJanbsOIeyvhe9d+RSXBuwooxuPdR7GC8tkRm5ZEZWPo7gQbXbdgDGNZt9vMUlE
EDUqeEgYfYcQRdK8Z/TXXQdOexnlBG6ROsvoi9plQRN0bE3nUCOHWhVuZu0mV5BNoT2XViNBLjrx
JXKUg/yQ/auQTvQeZ2j/MfXG8XUYIOFUw4VI4MgS2k4qhJ31q6gezI0q7Q3N0p1pJy9xdZuPapf1
s7YqallHRrJuOr9fTHEy3nvJniBt9u9W75rH0ZL1SfPlIYOwM7XZIRj7emZxIpAlO2la9KbRI8WQ
JudDij5Fn4pPImb7HGOULLEVXGnFrHlM5izaFmp/kTTDRiA27vG5jAFczZyymVnkZTIapA63xefQ
b+ptpQdqaTTmrnJRkuTapseEgE5yWhQ1fJHAOvQ0afD1LiGPPU5maK2DDvUU3umhyeZrVsWq03Bo
tsCEnLH5MiLTgdnLCNabswWtDIYvPcQSaTlzU4J/BWdM2Z7CxnmoLE6D1jtacf9ZIF2ZfBfKXrOs
PCc4Fb74UtXJA4m80zo3KnMTVCymHI/ljTWLAEMYASvyt2PYY97GhSu0QL+NUh6qLcQtN9woMLBl
0/a3RidekIWg48iCJbr+t1hoDVlxbAA9sMumxgjt5KJAXHUTvB7bKwpmpcjXSvQOC9HMWYSOV21G
1E8bYMZxndWW2MlMm56HaXpyLFhCqm+oLIqU80qTzGwbs9gNZt6BlA7RIcmD6D2MfKTxE0QwWjd4
mKjP/AVjSNBUksDfRaDS/TT28Q45efsUGnJ8NBHhv4xuRu5fbK5dZFmryrwy/c1oIhgz3WFZdOJO
acZTyoz2PhKgtJP9lGEXsM9hg2yCxujmVj/jNGeT1WIbdmWCorPuvVe3tp2FXRQGRsl9ujLKYIOI
7TAIgRtACXPIUhee7vSMDM0SQp/5FtHYd5DBSVzUxF3pN09ytDjL7FvPbrdN36knwwfDMiu0gpC3
UUGV2aHXm2yJ3Jn8iZrTErpOs1eO2IxY4UKWox/wr5oMXoorwEzlIk/1JUTUeGFm5a5hj5eiW83J
oWhlL1LC3yMwRiMxH+2wvPA8GGkyWaali89j7W5GT683SRfSmTnFDvLzfeqCoLZpjyhl8pkSDf1V
o+Q2aOb3kdjTAnuCeCyXorTWUcTMaswvRKutB59IQXSChetdOUF750v1OsKFJdycs7Xa96HYhIbx
UJP3qBBnLwGhVy5dowVEvnCZgrQuIvEAO6IYCYDXI2fXVpFVofyUX2SdbHOUa8LBdWDEGr9bmLG/
M8xrPws/JbI4TrW1Kiy4Jx3ddOHzItjpCsXvFg3tziNgMAc4SZx6Sdm1IcGdGA8GnbrL7MbPNAab
o88owphu48y6VHT89NB9ufUHAj915FmQCs2lCtp2V7b9o6NbzPxHDrRmtK7ajPs2xbsP7qELzrN6
nL7CtDyFZY7Sr5+gntW7RPf3KpRXLGpKvjBfTrB0rdLd9Lm1TlJj1+FnH7bVe1XfouO6KwxrFdM4
F+ouz+kLC/8J36JtAQmUqcZ+0pKL1Nf2dikuS+BICK8Vk2icFod+FrOKcDPUpVqk1fgVEPLZTDiq
2Btiq3zJ7QqBlnc0e2QOsIzpg7fgelstNLZBLBcmEwoYn587OFVMXA8IKF4mIGbhb/PSp5qvNip1
L1R86U79azfCAvYvhHHrW9NNPrhHWP1LAz8JjLQX6LYvLCR1pUdKe6CzkeVDdawMapvRbwm7D9+Q
ZiziIU4hFTvUTEX2zrBkZ9XaqohPzVQgGsVIeeU6MfeVzWHvwvqaoW4B8nKMi9GyqajcU1nmV7mq
bjoNInvkn9Bvwylx8ElK11N1q2qS7kQ6dEuZXCUMICHMyZMIZ+wRELjXOEyA95YGG87eHV8GPFuY
Iz2FYXIyKFTNWj/a0n4MjeChyPBimHz8OkYd1ZXOoRW217kuXhiJJKsuh+IHPXM3turKHj91Klg5
wDIT4A70KVr0wd0TlPPYWBQvZdMexgoZINrybau0m07pD2XxbA/WxWC5n1hJ4Spt4lvJaHXRWYEH
+pD4IM39exZM7topYrQmhnHKxkJBBQUNHuRlFIlrKERMm5mqVLUF+wxaF5y3L1YIu6xqx8dQc+eO
ArE0x5g/L8vOfRmolSKOMpFpFwnq8Wl4ULa1hYsasIsiMLKM7jYLu9Uo6qty0JeMZI4xZ2AAqWph
dBwB7WCiOkYMalkvXXcFFfhy9KuT0pw7F35EXKlnw0PEzrbHmUHoaiuLB2hxsfUWmdqXSR3RwV4z
krRKHz1rHNyMo7mrp/aUl3Ciqzz6jDfQKRfmY6qb5tI0RsTRsET5dIGnXRLNto6d5iDJ08KO5qur
5zeD363z4llG9pdA1TtMII9+KIZLX4fG0ntXRWnHi7pTBw5tujUEdE0IpB/xP8YyIYZhOhzCcLI+
ZyVzlKDO91qu5LJPbLnU+vqUFNoWA4S1XwY7KPKvhD88IWZcxmM04KzSxGunknCtOBqStN9rvX9p
VpSkk8Zmo2jTFzjc6JhsxA4mM/1aE0zC4x6ugxkUX7UIo2npVXxN4jbW0DzYOrs5ZLhmBfCr9hgt
4DNp5+i3nHuvCF6KNKbYgnPm6/KyKMvHbkrS5aCy/lCkKFu90Xw00gl1LsyRlVLRe1MYd0C9wIRN
/BZIaklUVuWWyvSh6/DDkF6511JUlEz5njuvfElndjMFPBP7YAC1g0ef0rQuq4mcJA87yc3UOu0i
dKx3v89vyVc1V4SjX1cRw2jpxQXCl/pKivY0+dZlbEA6iSIoqVMFgTypJ3PteYpkphoLl7j0X7A2
NVc4AqU7PPr7bWQgl8jrYdoyE082YZdD+SpSkpSITVq6VpQdklog1R9D70nX/fugBP+jP8b9oPTb
q5id2OcA03ayCjZ8Od2i0kzEYdIr0BHGkN2M9ph4VPBa5d8kEdyfXt5maEEDy117YY0s0ezXbl5+
UbZ+nVTTBmmQvhxtuDCLxI+LTdV72ckOMS3Ry4jpnwOraOhG7PisnLipPLTvQqS7ax4ps4dhP8qU
HtKnWmEYfd14MZiN1cGNz2GNLFShyaPRZgjjU+Y2pKtk8CELHcNOuDQmTvOvCOrSvaWFNS3aJ1/j
3RbRZjRYG7H9nGvORa/RKGF8ZJnIxDhr1Zi+Bp5wdvmYx+zTCL0BxbvXNOwfIXLusZujdffVYao5
2ibXYLihLmTHMh8yRogE1s3uANaqSqHVQiMpNOPCMtnhbD2HgUzk1XpM0KWrHlsTjpYUlkno6x6H
nykphXNnY2d6+KYnA2aZcZdsXXrrrd+AwTB+75cBChBvH0aJna5hWpLR4mC7Lnj72D28Y+R7ZJsp
tahKfFL8BI7oZMvH1gveMTxZ6YN+BPe9JNkIA4ngDfnDZWZr96FT2ysdmZsXFTCEmG0jGMQ5RF+b
QYOqeJxzoDmWoxQ8HLvhaml62F7j2Y6Pxc7S+6PPEAVbnnFT6NqwanNIObmZHXVdXUazPAdLlKoP
vxhYPYVGB+tD7bo0OBrle2J5D0PtXHcQyQxpbloH+QaxNl2bLGtGNYuwq189N1yi5Xuv4v6yTIJj
Mr74drvMs/FGGf7VMMbPWlZcFHG5MynaLCZFKXY3piNuoCYvVYiEvdKQGGv9hYHLuULVUNTttd/B
joxuowIJpTFNa9MpEA5Cf7ApiSkY85ojVjOACCyFgsrHQwtqQojVFeWpV162szxhSsYTbOarRLo3
vJYr6GX3hu/BGta+GNR9GCc99QFe0kmdH8MshCABA7TD2+WxbCuxbnPcOSY8lMKEAaxWvSRdxlQR
6F7m+gVEYXvhcU4xcXaPeLA9wCMHzir74VAHIRzcIlibovQXcYbxSUdmm95OdxOS8WXfxkw9tKcm
06/8AUoxbHOqS9gDS5xgnxkujUzd9VvNrdHPV8mjzJmAQps94PI1M/5cqHRyEfs66RZ+8LWG5LGH
0evCbi9GoBz4+xuSn3ZViDuoBFBcODS77abOnUfDnx6ky87ZxSmUiMnew644AQy5Sw0tHAcDIgy6
xCjcSkGRI4sobtem7+/x5KJBNOw7PxvuojB57kpK6m8Y9j+C8U/hpyqv86/NOUj/E5J/VXzJ7prq
y5fm9Fac/8n/g3C+CwL/79H8LROFrP4y/gjnz7/xHc3X5B+66Zrg+ARO61LZc3rbdzifHwGfO4L/
gOobhph/K8urJviv/zTcP2ylW4ZNoilAO7D9n3A+PzKEIyS/5Zrqn6L5P/sRmlzAtg3DZnLAxMHS
z8M7pa03A5yUAXugwD1a0LQfkXpElzY2UcdWpVDLQ9NeYkPdnICe60Nlut0iN8OPrNb1n/1Nv38S
R+fj8Ehc6Sgexo8egrSXWYSuceDgifMQMc6rZ6nwQo2i+zomcBQWjgxe4acFV7wWID6tss1tZfb+
S1NrCE6QtJs3MHyMXdN1cBxKTLlvtWKcPgjJ/ZsPygSEmaohHQYt9myC+IPZYWehz+sVj6yc/c7w
YFHbqjyQkrXs06Bcpo5XfOAT/M2p9K+Jy7dn41iWEFIpWwl57kerlanTeRJwmJa+TacAeVce3Gm6
QKJqYQ/oW7ALNa99DmPaaCYpCih8UIsaH5eF4YxYCfRxuO1js1r987f+/7f3mXxSVwmsRf/9S30f
oi37j6f6U5B/zsIfX+0/f/n7+60zlFOGrjNzMx3HsWyW7ffXm1fqD5QipkWAs24IHLv+fLs15w/c
VVwbVjvTs29DuT9fb43Xmz+rhK4stgzlOsY/Gdd9n8b9tXYsBzkPLFVpSpxa+JDWmS1rBK0KzoAo
jkIYGUZKcgSa8StBU18Um6hAJhMWxA8VEWZqnm3Q/edV8ASzCiurqQXIyXBTex5wy/jcG019T2iY
97XTRoxF4R1Ea73IEiZxQUK0OUQ8+N9R5R1o7UtIoZWsMB3PplPWwulYpG4dELlqTzsjs61PVuSl
lwQtSIAYI14b0k42sq2WPf0tUK1R3ZgKTEcMnDt92yKNaQPmWK7K38yeT+HlQcGfLnC6XpYqT+Ui
tHz+n7HzvGqdjmq66ke6Kuhozpdvn6X27NhbVMoMnLXoKQKTQEw3ozmXg0MX3uR2qd2X9SD2nZuA
CJYOLOi157dwSxH3IG2Iw+kE8TC/mGx76LjDLsBLVefmAHa4EWb+zwofqpWwcsTYsQaIp5U16SzZ
VJ5gt1DoGlE8biLmERrFJJMnxi23U1xZF37dpOjyZfESMjt7obzEZsSBwzRAkkIYc033MOG12XsH
N9LlcsJ+ccZ/s3bt+zgYFT5fIhRGd2EV+YBpXptWC4hD5ZMuoalrtfTQhNhpA+syFLux8vF+0Od9
zBNlfGuSI6/woeiMR49q8rqPJbT9qVItSKwx1E/omMzXqECCX+Nodo2HQ32v6572BADs7wjedgkK
87O1h/3qHrM372DXg1yiZbovGmt6Na3e+ByOkYkaIlQ1WjpzI5hqvwhFuzxgBLgZW6O/gkZEa9pO
Gts4uVoG291nJx7NvS56+WIIPb6mKvKYSjFwXlhjI3EIw6PK0CGL4iS4NXW920yBGVwOYeScMEPN
nwe/Ec9lEIwPoU9CoOhIqa4g6iGcMWI62CICsMKLybGpnFtR4UHW4yiIOEMusZpytkYyVvsSvgWy
ewuL1aHqHoYsuwojZPsIlTGiyAf1FnROtsAtA9uNrlYTxjK8DxkUpByFMxoP3UsLPL6ggYtEG09m
ofvXadz6r5Oj9dse06+lxIdmI9UUr5upik8oDuKTSqrwJtGRcY9hTorA1ITMzFxU/6aKV6XVmoAO
Tbat09o5JbPFn4gYOfQJf1+HA+Yd1hMF/rGtuA5am8GVNLFLDHGmzYzq2cVeYgnJZTwpOaZfEzcb
Lq0GqYwnbPsz5TLRSzH4Vg30swuR+J6SMQZBH5XxmOBFBGSl4TlKmBKmnH5SwdrC9AKVYSqqfBf4
9XBZ6rymutcx4o97nMwS6m41BxjHZEFI71T7tX3ZxgaUcV0BcFpBd9AG3Tk09Mt3HlZbR2maILpF
O+sUA5k/+whQ7oI2kDcNHnz0iz5UdZX5hzyNi4e88hh5R17fHNpqaveIebRTDAsRMWXYPmKtqF+U
36bhNSzwa4b45XU7JSjp7Cm7LfEc2JFAbUEKyoN96mEhNhSgMvQG1hv9WnuwAt97UGMBTkUU5wp0
rP/AqPtbzMDZ9s1pRfVooWFxnfkU+bHaKDygQRwv46Oh+8kjLEQH9Yc5WXhEtWW5bXQGNz5Swc5S
hHFkevdcSNfZ2mPTPptR2G9DDWoycWXyKTbKy6IXxbLSLHmXRnb0LFCFHlUskk2UFdN+MMvs6NmF
ly6Jmna3Pxyh198/9H9kbXqdh1lTU8R+yzr962Ycay6aTJN3zzVtwxTGWelkSMRFnSoKrMm68cmh
34VqYWXDV8Y37WswP8OqxiiDOdb8dOfnDOrI2zc/+2D+FgrAxl2oYbiWgHXfygQMyhiC6joegCQH
jqVTp0IYqGOpi63rY/20wH1PYy5pt3ttMpsDrBQEqCBYCGfmpVLPi4apRH0M54UUzEtKnxdXOS8z
9W3FafPiA26K7/yRBckG1h7w1ekRck4RoWws3CIMtNMoQNG0Jtzh8mtfI77BqSVke/nsomFbOxJh
hZ0j6csGok9NK4fxko4na2rQ+8CBXGWYStXePqqzDR7AexO2F2+0H4WkethXbrmwsyOmV0t3RCpr
JcdAvM4y++lNg7/lc67g7ED3rZ6rOca7+GqCCQ6vPqep1ahlhMVAekqD26x6y4aHUmVr8ByZX0XD
O27KZMFcIvmBVLPIxmdmRYxNdJSzx/DJBUFE2DNwqAJLFRdZFK4dbXgbrA2uCCPGjAgk7q2+Wjfh
FZJDS6ScnW33HgBPYBxqhvs43eBIBKhj2/Wt/17g4jLB9H5W/cpJN930oiVPmCAZ4npWoRW4C6FP
dD85cje+Mxs79uEV3bMznkYdk/EohQSEOWDJfJFnnMCtr+TRCZ6woF91sGdrtDkms2gng+1gimQf
GgUlu5APmD9cptBgot48wFg+sndhnG4v/WxWAmNryjkIDB7UA/JOPcAywHaNvWVojKWRGmowD3qx
K5ygeVKWV6x5I3h0KCs0ug60y6O2pTjRKQcyIHFT9gsJB2OcjMsUDA8JTLsS46gztxmeXbO7aBPQ
Cmqtxvc1pOo6kezGyQ30TWSmGzPUlo3xYqkRkE2qr1PfP4tMfkpGcn20/LOc3HClqft0KNZtlT2U
IePOsj722A+lDRlkBUN2Rm3PswFEliNwqnrYSOJKCbzP2W7uSqPdoZPeDekd9gVTdjSM96nV10xA
MbyBCsK0X+8H3KAJwGAiUCE0r8YLc+pBbMAeUdvLsVpPKYBK7kGDN8sKCDUNxcKLMO9BIH0pHO+6
gprs4QMmIE9Gvn8RTe47ctZ1n5XJsh21HQIyhgM2JqF+Zt8l7bR0vPcIt3/7rQb0kagsnHcUf6Ja
ybTYOuoi7zdd9ClXIEouPgwFb33Ur7PoBMsYHSQ2AMEaFcCiTv2rrEYIg50YfglpCn1CXznFNtGe
JiiwWcmcBnZ/H6HY3rDKRIGss3px1dFLXs3MeDIbEwaOWGjYaYkXeEJl6VDMpkfbu8P4aDFgWBNL
ZDQH7BChvLcNJzLTCeT3i9IQy9lsw1f7yD+G6iUYryt3K5+wRcM6094nfrURSGUF9cfIWdjylvCm
RDj5Nk+MYIZZl6Q1i0a/wu5w3WLYY1efbX9vQJh6GHXCC4EK34CMsAP+7BCO9AUnNByHlg100ay7
QGQj5XUip1NRXvIGmnWzy91XNz7K8Kqjs1Y9RCtEmYO+k9Gtk+J2L5JVC9AdoWSGFr7AK2JZ9acY
rf5krihEmIrzWrUggczr+p1tr71x2Ksmx50GhrXcjK6+qag+p7KGaPxUJJeGmW5F+7WZcn6oLcr8
1UczPeG8kfeAo6QaKUfxeeu109zYkggjlokPqT8kBtYpD46P2jhZy3DWT96b1bXrj8eI5CQIe4Yi
ASL9WiQT7oHUvdFeJhlMj3Y1TfGjqqal2a3DYljpSXDTIvsJy0P5GcMxPCiOMEq0Wt9l7iWTtzy5
z/zZY25X+XO5osMOKp5EeQcde9GECX1CviTfnPHXQtkX9vCiA54zWtqP4NyubmJ6uOvDHqeQr0as
M0bcFGLfYNgkg7cyesWYusnN9e+PVppD6oCzo5U+z7BnTAKKoDMnZ/yASpjYGPpKz5PjkHsspAje
48pwHBZS6JaMoaCwAgNkiJWvKmNMBTus6F7LsGJKh3vjBTzjUyO08VA0IcVF7iW2OTNc4kdvrgS0
b0XBONcH8Vwp2LJJNqK2oqNIGQGOk+ZcIWnIr5o2rHYEIhgHJFb9SrWQA+sqGrdVF7G9uUl3LOIK
La8f3bBHPxZpyBqZq2JsKasegwXbPZYtnJxgPIzitkiOYY2IHyuKBX0Lbspf7PwdMiG2fnFXPuTx
tIJQYq9aDomDrw8XWTDncnfezhOwQIaaKPp03HQy2GFjubbrqdmmVuZ3QO1Tf4ljeYpU695m9O8P
V744aWl7gpZuja+Oeo6qG6139ikG4UbhM1XUsSo8NSmkxPRIc/sFGZyrHhPp72ACoQ8rEPTTJZI9
IoN7vA+t8hj39qXEL1DhsWYQwtE2xK1NGL1oyYT03QuwOX5o+HZwFkYWMx4c72Zq6s9TyHGsXY/G
WxpAIzG9m8x+oOMJltgzQp9ftJ21TdNqlwoIs2VznBz7Tkf6kqBM6PBRtqL7HPIizk+vQV4c1XCr
l1+t6dEe62Xszo7DlPwuzMgPFuMM1f20FqEgg2ooHQIzvZg4IwhPwqxmb4juGNk9pcMEb7JIsPZq
X6mFplOsx+V2yoZw3df+bP1qGyuZM6T2YdD+L/Cp/xkq/T+goP/bv+j/IGiNEOaHb+0XDvrpLfky
RW8/IlvffuNfqJbu/iERbdimLqWwhQI0+o5que4fliEMkGfQSFe6FnD2vzBrgDALVMvFVAh++AxO
/wlqiT8cE5zZdZEaWi7bDj/7Ru+Hfv+vxgHmPkOCv/79x0Zi7nn+Wl+w28HNhStsQGsFNP6NoP7D
XhcbU2fBZKu3RjsVO8cMfUhrkB0SD8ecH57Kvy790aV4AkCwtgF878zb7g+Xykojs2ozqreNao2d
nYXP+iDEepTD+H1+8m9vigf3y01JmP00FEp3lTp7aYI4gd0S+/VWGBMGzFozbp0uxFNas2vyfTp5
q02ILZOuYqLWGvHD729U/3kS8P2hSo4PRgoGsOV5QhFUaVPSHdZbELDhbnLbetONWDbbsfIeUGFC
2vagvnaxjA424XXHUoxgRXLKv7+y//ZBnIXR/79P4s7LziVUxz175sDqRatJvl4LVjP10FQ0N85s
UVQEVrrX6nTCxNcqgmPg6dUlY2q8obwguPV6BDa4OAXw2xqvuY+tLFsFUYNJY9PnjyMKqV3X5+4H
oUc/n7zfPi5DC9d0bckH5vP+vERMQsXiiOjNrYtB1hLSb06d4DTN0ooG+5DD9rz//Vf1N8vfthFf
ADtLW0l59nzCWLoDJ0WzbSfX22TS8ddYelhHT2v0D76LM/jh+81huAAKrSz8pc/XP5RHiVyyYlUI
5Me0FFiG5kJADGnAW59t20aUGDmAkGAY6C2xY3XuEtXQdqd011exnEPkqZQbbKF9y3+aMqwkNMoq
l1F4h6e/rhrjYOFOsRE4Lqu1GNGSkusYYqQXRPEkF52ycfv6p8/QRsNimWwh3JxrGT9/aSCunQ9z
o96SAoTZv6aYlUd4OHtT7X1wHP48L5ofIZeylA3c4TqOYZ4B8LXWuUEb56yPsNPQSs6WPDocp4VX
O6RTWCb04+zD2MpfFwlLxLD43pSwLPbxn28wGJnbBU7UbCUF8DJKrHZF410vDb0NN79/lvOz+mk7
BtZh32InxsccsOrsBpH+TCz3rtqOg+gPULDdlW7k6oNv7O+uYnG8CBa9oL6YH/MPO3FBSdkOmVMS
OYC9k4tZ7Q47OJh2v7+Zb8F9Z3fDjbiCSYlSyK/OrlPpfQqDSJRbp3a8aK8qLf48uvUIB01V3as5
dsVnLx4bY9Xz5OectsiCaIWjOhJNaTjxKWp9fNfhxbb+mlFCWXz0EX/5budj1GZo67B2HdM8W7zQ
j0v2QB3mu1YWUCzsbF/gxvIe+bm5myb4rlMAZ0ZZOITi+wc8w2G6ix3Zr6y21Q+pPmBWSBT1scHy
/YNh5fl2yEAb4ZojTNewFerA+cP/8D3paV8xO+4zLGMp/KKqvsXK/MLpedWbSWofnJq/HFvz5Qjs
ZdUZUkqcl36+nNs2eloJM9v2BPrZemFiQNA+GB0+zMxYHBcWTWygEU7JJqgm/Yhn3M3vV8z5t/Ht
E9iKV8Ch7ZLfttAfbtgCSxYlws0t1lTpunbHdItJDhlKYa1vf3+pv3m2HDK8Y1K3sad1z2qEGh1R
wSgr3YaWCVUSA4ZAMrkKuwovt9L+4NnCMfjpvXYEMdSUbDxWk1n6eZmVk9pjR3JMtrod0UmhNoGS
3OpI53InLa/Jb55lrpbCs1kW3f/i4q6gkOT0sU1XnB1yjjN0beMUyVZha7bivslii+xOHmSqyPzT
8e7LZau/0Ya74oOt5nzH5sZtjlVpzGuLyenZFoD6BqkCDoPbqXTME64JuFc4WndV+IiTpjyE3BrJ
6oNl9MtFseE3EXxKDlplCXX2UoPcO/ieTnIb9XoHl4t+aGJZ8eZkX8iqg3noD+a4/v2C+uUr5qK2
YLLAK2sI1vDPb4+XNHiwBgIDmga37apywl1ltkCuKBF3I6aF2yjJ4k99pqX/KJTVBnlgqsEyZhuz
KfPss6Xcl5E7FbUjt/EQ4AbFGzxnZcgPuBrnhwZXMRj189dLi0ZBP9sdmGSO4+AECgPYuiMow9HX
mhrKD57it7/mxzNjvgwEDXAX16Zsdc8eI3LzaLD0SG1nl8VN70QTcaTY6uDrmFSQvmtxaJNx2I1j
VuztVtOPNf79ROI1Yos9XHJp2xi8fnBMzBf96UPBO5JMfShzBAZ66mwVg0PraQYvYVulZc32mCOw
QOI2xKLc/34V/fKU59qXzZ6zX+i8LvMq+2EHrOYAx4ZMuW2AZdcxkSIgTHLsPigzftn8cOam6FXz
upGWfh7nG6Z0fWXIVVSZpRiHhPZWhKG/rVo5U37s6oPr/XJXlk6QlW2w/9EEm8bZl0q9Mxs2G8m2
sGc/UL20sSufsn+6z3EVMBJqNdzq4BSfdQ8RCVet6VrJFlh0+JxPunVR1mlO2JdjhdiS+9XB8KUI
V56Ov+/vv7fzlhPCl81mQ8/nuDS55zUiZTWcTGtItmYN43rRNraMVpEONEbiXc/Exkf7D6E9XyKG
hHGFIiu9/v1H+PVLnU+yeeNjy54ZND8vncaoMTsN9WQbU4ncOE2llgWWYrBwkTL3bS8Pv7/eL7ss
t2xTKghKVhhV56UTTBfco5082aZh1288ibqi1APrzol1st0i7FQGcuR3v7/oL2/it4sy+1QzXgHT
7+ebNOxqGpXWJNvRqc0V+tnO5ESbhSyK5LcPnui3LOSf3vuzq52V42qW7ascUVOJbUq5HKZa/9yS
5kY8alE85pad6vBch/GFArgal71FTOg+VkH8wV3/+tVKug+IjZbgH9zzNr6DNoHmNu23hYHBSewA
NI8WwKSOk4cW5+vfP+Nf39b5NWK/c9iLmC7Pn+aHPahTzNR64ni3uLXZm8yObXShuvPBG/NLdwDD
iwhWoCDXNkBKxFlbRfBHrEWG1m0hXViIChl1b4xi7N4HWDqQ5gsS7JadGRUwBzInXGEFE7zFU+Yd
jZosYInOA2cUNdkDZ15M+/BPnwLNLMcqZAGXzeR8eeNRWgVBUKdbifMkjPQJPVeEi83vr/LLS0Qv
q2hloKACCUBW+/lZYwHSJiRVpNvGQQbV5gzeogmPYEJamTlV1iM+RPoH1/zl+0WmDyhlSPiwtBX6
2feLQV7WIy5ttw6V/HPomdllbYuPur+/vQpDFGoSa0Ys55//sIriGrKKJscWwkTr7k3b8zZWZlgf
1D6/Pj/4grSYOsWtbenG2abHThCIoRQtZhJMqTWVlHRyo7ysTLZ8qovmCs+B9J8uDfZ3qMbse/yD
ARP551vzOF8KvF4aKCOgN2mS4emcY+P0+6XxNw+QrhmeKiQP9g/77NBMrFDT+O9/c3Zmy3UqWbT9
IiKATLrXzW7VWVZjW34hbEmHLmmSHr7+Dnzvg7Xla4UrKupERTmO2UCSzVpzztEdatNdcMaaXr2P
rMy7+/tl3s2o7Bol1WfGId+hb5/NqOMQd0lDg529gG9s50wipAhIKigqgkL/fqn3d2SbHC0RTzq+
a3PgfvvcSDabFBH++jC3MJZU4uAcq4zn/+EiCEIppqH0Ycv69iJDsyg/Ll19wLnrI+BLoquAKKIP
juZ/uhWmB7b8ARX8wD37hkawE8li4Dwtgiw4Jj7F3onz5gcHmffvRtA4WE9uponYxzsbaEnmDHps
KQCoqPcvKarnIXEIA1C8Rn8wDN7fkPB9zoa0IYjDsc5Laxac4SQmH/iQWs18qZp8ephJlf5ge7s+
ljcL6tq54FjG+R7QbHC+tJAkQYxiR7qWIoPmSFXGIBsTaWNkxeNd6pfzB9PDOqLeXo/PgrlVcP51
sTGebQm9GA+33eNBq82hOACg9O4Qg0qahpXVoojzg4uCfI1wTIr+g+3R+3f35tLvTmX27JTkxYyH
BH0nzqqIPJFZWjvEMGr79yH//qk6qyWCgULTlN3B2WB0HWQ+eIyZKTy3urLbwvoeq356tcpFHkcS
Pj5qS76fdR2LfCRpcUhh3j0/YBtjZc9adR3FkwUOV0ME/MbjQLcTyCYvs9QsrpRTpLu/3+avqejN
26RMI+GdcUWE4P75ZK8j3F6zoksryG4lIWwsFPS8crhscqzW2PHy5NuS5qBPTZd57Th1MAD2dGKm
h16UGrxjEC93Ds5/rOukc7l4A+Gp0NQ2iuJ21sbsQ6cDGhVm1eD8KJOZjOW/38P7Xc9aICRc2yfX
R1IYORuRlRgMkmsyQgDAs675wHGyE4oQOCbcwsYVZsPeyYOEBgBI7DYj7mCYvjgwvgBwD8Yac9fz
9150S9aj6C0y8s4++IlnwwmBJOUah60fmz82nd7ZrncyxtqVUSBO7kCE4cHO1ngPFByvLuLZFwEQ
utskkAIsAnCCOt8ufW7NpFTUcxZ2VjbqDccCw9qZtg1HKomJKIlkS2Z6mzuz/cEDFf4fPjRX0AoN
WFQ4gp1v1FJS7ky7BLhos44CNs4bv0D/nncvWgaoUoy6qnPyiglm22UwD77pNJ5eZS3Sn0XZiQGt
QDNLcjxGgmsjtEJE3uospuDK/JWFbTnMNxRVBqJ25pasCVOtXKoIFVtAULijkAoRe3iJuDLLQ7OT
qRU2JHFUYe/n1SknhAjUs4VEbHVUfsl6FJV27OAKaFH3BK0a9qiMjX3axEQ9+lJR7HDSEVoYeGJD
7YJBCqg9NTBOp1pSEMGRbYCZICbWQqTlQtECkAgrEZzYiMveMR3rSKBBTc5lbae3PPn+rpeCcG7D
XAiJLvV4CgaqUphEmza7nAaH3HaNYZmMD3ccSetiU4y1gFz5bYUG/1ZaRVrsjN7sxWVHZMgBpHEe
76yhLr6NM7X9TTOgUdosw9BMK+o+uVEWeZpkwRCBi9c2jQ5DmwvSihIL6kNYjimpEaUp0ZkDKLCz
q7VA2mwzYc1oS3DC19cN3AsnZFYBxTdn2v/R141Z4Isn6gMhflw7yU62esUHNsQLhKOM1VMvAQho
f6QMJxs4DMd48ZpPC2atdt+PDj7JwF7kg5fYLQRRf0LPlPXGD0Mr8Soob8EO4Mx+mqOuiw+LElO/
a+iUjgQal/WjGorM3UjtlKt0qvOzLTxFpfbCTdxvRjQh9vaGUsgotNOlNw8eKQMh6LhR/zDhbJoa
/7hBcnhm0Xeeakvse08VKI8nX5lXALJ878REHnThTAWjC4tmQOHoZUNu8b0jL4Gq2FfNSzQvesal
0RmS5ItSYoOFPi5INO66T03RotfPi9y+XnIBcD3PBB7R1tINwpolKSJSnUY1bKu0NrHddn0G5Iau
uI8qrp8JczNN9IcTPqh7E7Up8PlKWJ9NaGTdxs6KFA6jTudv9pxjx4iDhHQrtP73aEmThThp0ukZ
/8VwjzGTLDq3wJdPpEHXjXsXxiMM1TpdH27KFioc/KDE+1LGcB6iwPhem5XxkhBnQLZphEMTGhAw
KzB21CN3BBrkpN/jbPjc+yXDSzvZ6o2FwHRVwq7cYwLMYRcUVS+OkXL0o9WAQOGhO8jK0jl173oc
hi4FLys6SMebFnK+xiDYZInPwZqdCO55QQP1vsktYD+tNddXi8BFtxtJu5l3bCQjFIrQcdV2TPt2
IYVJTaecXa276cyYYPC5n9Ge2na1ENWgE3XZZiJ7YKRltzm5a6Ah2Fz3m3qoKERVHC1/5E0WlVvR
MqrCybes71M1glRuKmu+7Zij8anjjidK0xtTpqbYQWUX+cO8j1OVxFuZN6baTJaPJ8JZYjSyra+z
eh8kufOY2HYHNwPj87c2suvndrERSntmI08yJj4M1mFFxBvEKIf5ivWTylQjo4PnR8jGlLkugNq1
CauebLywBsdJdH+mlx+1JmftXsG3AUlpp9it56GLgx2u2sA9DG7jNjurKGbiZypE7vcuEBZ/k3si
XrZe2WsDC3djPVbk3ZD4OYpabEBoBDtFmvCwD4a8JMgGeUy7bT2qhzzdaTE5hvcLdVeAcdcMX9sj
JNEc6w0l4Mi54Hudx8uJBvlXuzK6ZwyA0ttAS/J+emkejJtgcpd7ZRa62ATZ0HyVi3TGjdJt3iPY
nMDWIf0vXs2I38AnEWcwuHmbBrGnS7fNa5EVdNqd5jnlLryNuawkjh5J7IDadNVT5oE2CENLs5aQ
KDEsD3OakrFoM/TK7UDu6ypPLhryVkkZrbcN30m/QaRiflPdMIqb1CKfdmvMY0xKoje43o5137a2
U9/yQyOEiYQ6lELd1gmJjGToVOlNtxi1u538mtiDlEAGg66dcC9Hv2RrRtoaSxiJX9q9nlIAJ8QX
ZZ29x8XscgN+qgXaTGh3IA3yotzZY+khn0ZtbIWiHim+Q0vSK9Vb2BdBbVp3rjV7z4sKREfusI2Q
3WTzku/HNulmuJ+W1z4CMxDzgyjcYd75+Krxl1qt/18hgvgLMztUJBO0CEKjdBruWuovbN26FoGx
biMxbLPVcxhS2rKuZOvD/MYLGkP6mphaSF/0WXDzeGKOg2Zl/ydjQkC2gvjmE9sLL9vVZq2sfWAt
LTLvYABCFMctgd85AYcWaRPYFFtFaWnXEtJgXcouYqWcpshYo5QS+bN2MsSFVs5Md2t2pvmVhkhJ
cqBSBqiHvCrEZYVQJjt6Fl6xfc0qjw4Rd5J5TTw0WDc/NgDvgMgrlqNNO87+4Axl228PNb/2ZxQm
MTULk571eZe0n72uxFMoT4TX99fMboVHK69Jxk2tpRWFuaYii1JbdxBtzYZgv5op8WSX4/jQdpQz
tnKq2WuUVONBeqC6sHYk9PjXM0H3wTYVlYS+KJT3szF88NdFFkyfkLzWRWhnAavY3/ebZyfP/3s7
a7eHEH7syvJsRxxMZJGT1SJPHUagg+M2E6FPo9j//Spnu8RfV6EBy9YbzR2K57NCm1MGTiJ17Z7I
uesu5QjE1hvy5OQHwA//+VKcxzCkrvmyLuqCswqEMY3elMbuKRppe2wsX6zCXdp4F45kQ/8/XIxy
VECFEpXFuapo0IOl67xwT5yewb31o3UwZowJELk+6nH84RGuIkaeH0ofOoDrn/9W0cOQQ3hh1bkn
356wisrJ3CroAxuml/+XgPD/Fa794QiCy5amCsOckve5gq7WAtC79uSpx2T6uERIysmbNNAVG3Gy
NxKRfXDoOSsUrMMDhACiQQd/L3d39s5YBnPPoN5ymtT8jc3TrsvbR4NGbttl/40TZ7JgTrMPRv6f
L+og7aXfh4Lq7KA1NoGvkOURwmT6ZOMuLfCYDvtNlozuro8N9rapaY7HPpLOB2P0Dx8d5jHkTIFD
kcz6JRz87V0Gi9XOpVM7pzFnnLhd28DBJGb9XwfnWr10V5WqpAzjrzPZb1cZYEt5yEsJ9o3W3Y6n
zae1GoOvIPjo+35/Q4KZUK6KWcR1vyziv18qlnWZj6kxIWrk0CQz2ez9bvj6z/fjOnTXcM6Yqwz3
7H7mJVW13cru1OV1eZPUcPIU//zUdkJ/IIU8b4QzIvGYr3ZFehBrjflsREamzOu59vvTkHXJBRQT
66JUWn5vqs64mAhJu/XIwgttb6h2fhAHRwVd8iHA/XrqJrc70vpz/vkj4dn6SHiRdNhUcM9KqzH6
N5CpUXMq3Jz0WWFY30rX6K9rR9ko5b3lgua1ulS57/zzQKIjRZ0fNwY/QJw3kGMLzDWy/uHExpL8
pVkTxTZiIfdx4x/+/o7fDyQ0u1zkV3cRGeo6Nf02ZknHcHLL7+XJnPAZjkgUtmyzP5pL7XW9+a2W
xeuV1KYdplK68DSBzmrhbUBmVK359gMAJ9eESqeEweJMojw67Slz2ScK9iSM1Z4NR3iAaxHhdZBL
X12YAdE5o9XEBw7uIJmnxNgmZKk9TqOACzzPyd4RbXRYasCLpZvijXfxJxNxgcn47w/r/ZLAJ8dM
TTGflZt38/ZhUYxOE1Ok8tQ2rvlYWxjTmi4LoJYE6qPJZB3wvz2xVUK/CpiYm2n+OhSP3l7LEtq2
nGnQyDDdKnT82LrXbcf+nS73QcoF8G6ixvHm73d4NhyoiaNIoZ9OQ10iFTzXiU1FxcHMWKkbRKvt
errhoRNE8oPn+Ier/HIIMH3Rc8Xd+/bePCeZptz22qNZjhaaZ05VR8QhpI3+/W7Oy4+/hh1qwgCJ
CVE5NJXfXmjUqgUh4ohTglA/PTg6MttwaYTdXUT2kIAb6o3vs08w2iYSlSKXOAPUIpeZp1t6K6li
pjhJgZXl+T86REDJ/v4Lz57E+gMp1K/9QorZHG7P3vIUE8C4UDo4yT7T21oobGyzLI//fhWf3iSF
H5TEKJrePoaaxFX0aCx/edLGW4rzYusU/Ucaw/f34qz5Qqzv9FRWZcrbq2RT7TeIhMWpGXxiwio6
vGUpEIL8/Wbef4Rs/UzsQZAJbLrJZx/hQtLx4EK3OFUAZx44vxCIVTspCajgXv9+qT/dEc1j/oMB
HbXJ2XOTBiHsNiK3E/qA4eRk1kwyhG1/MAb+dEMOcmHHNtfgll9z529TcFMPfjoUg00kb+HcZFY0
3TpzC7bN1f0HEo/12fw2qTDc0HSxb0a0RzuDy719RV1qF+McQFshRjbxtw2Akb2cBGHfMulu8jrC
S0ZkB/krXQtD6+9P8w/3iUGFsY5+nl3Y+d4dnU5nA12TJ0im+qoclN76jjlfkD/x0X7vT5fyOOBy
ZKTo8W5DbeatxOgiuc+FcpqwgFwPiaTcmVfWv48RtrQ+V1v/S+Py7SP1tD02Sx3bJyTocJ8G4jFr
osD//dm5dN8J3ULvhFLlbC+iSIIG3CjFKS57tefmopAk2GFrp9X4wff1h0HPpQJ+Lg0GgCRng942
et/r2a4R+lhSvvQwZrvw/fb/PBhYXVDLUqWkuyXOHpssSNsJSsWgx+NwQzVq2XRj3d8xl3/ULzxb
SddBz6X4hjmhMseen67gZE9pm3f2qXfxaacUjNesXod00skt4mMgm+kxrQbD/ODQ8cfrWutRAKmB
x9XfjgxTLTmdocY+leSewoTDZwwsKJiCn1JiyjcH/+F/eKbCXncLiB3luTVlcmQfeFFms5gENLIC
ohY1WvZdPeb/fiVG43qWWse9PNfOD2Ov2kytuIqktz5r8FvA5bz+E1XBf5RnBRz2XVYUPi3WSfLw
1qf82+zojZGPKoUVEvgo/n+1tNdtsBgfTIzv3tV6FYS+fFtcBwXW26v4jQFHkwTRU1LaIB+8Wde3
nWcYO0eWZL0qmh0Op/FEPf39lZ27ENhr8RFQfF8P/xyJ13Cx32/PsokPLYekOhE95w2bHM34g++U
w6Mh6wZHsNP6lFsHKzt2phO7hOJUoiOuYogpXJYNvoG//6B3Xz8FCFySOGU4dlA5OvsuKyY5MwBh
cBo0jvhKl+nDOAnzA7XA+jjfrENcBdEKVlBUIvQwz14qEBbHjeexOhG/Ee0MSpvHGfv53oqzRyAr
5geTzR9uimUAT6r7y3h6rr3z52lYiDIrTl2X4JCsicpUOrL+9XtHoslGDkWCpAwgxNtX+ffXQI7j
u7Wacic7KQu/qklN8vxE7LuFlUXExZLl4IgvLdyIYJOYZv/aD7l+pZi+EJQSuFga6ZS0HWSUYGjD
gobAbRuPxreRnc3jiBv0P2dyrSI0s4m02DVnONqxVHntIRGgUeqylHBMSgmlhVAR+kB1YvU5/QpT
XLdzNZfbPC3bu2CgURXqUSVluEQmcROmLusLUbm4xOpaUtrPgd3FZI4nDf/6BAJ8U2FfKzdBnBTm
AdRyFe2aRdvRZjam+cfktZTV05ZY1V1V9pHGxY/7e0P/rvxRd/UcEZKxRGKHV3wg36VIUD0ERmS9
OGC4YRH2Sf0lVisiJ8to8W8GoL3fKii4Q5qCDgXSQyp9qvyp3MLWdu5qBJgqxFjVFcR3myuv2DLU
VhdFsRszscx3EyoPtJi+n0BimYlKxuof08AYPDncY6r1E/I2PO1sUBwWAi67dE6LpGJxmJOGdJwe
ycKWjR7hYW5aQQ4YW/ZSNk2M5yInaTIffP64xw4T522CWlpFGBs7CtPhAr/gfrFwC2+StM5LKKaT
R4u61+Jae4aqye3SuSaaq6nvWzKrDcyQ2fR1Sarus5OQjLszssxGAB3PDon00q1fqlgun0k/mnwi
LlKiWQpvom/SOCU5mVRckFfQfKQ2vsyLgso15DPoCmuEodPJIOycmMAcAtSvBQFAMYRJfvTWZ4tP
lAu9sacg9gaa07h8posc/CBYhAYtwZathboy8rlI9nUdefeTZ9iPovYp0eRt138NRmfOyOoY7SdC
u9Rr1KF02LapA59PTgDWXScbW55R5DJAB89YHQ8Vv3bAbMy1mTFBZY2dd8LGZhk81iT/Eg+L9WKr
kRMeIjVf7pB6DJ84qXSMSZchHdZdxu4TU3D1UlUTGeqZmWa8BE56R2PO/GfIW/1lYiME2U6iJyeB
8j3qYzsJ5LgbzJEAwFFZfXFwG18R111PETXawIgpSwTmwqiSelahnzX2T47R5BQ0dJ2J/1YdUTVw
YweLFl6tL7qIUD7YN3VxOYmG8L/KAn7rL63+3AV0YqpBpSPFjCl3KHjgU961M/JzOFElAYtxsFxZ
dknvIzHi7vPsJvoregJUjCN5gBBy+h6+SlZOEvDfYs2vHpE5CfieqgWxOcb5iabYMG44Z7m01QYx
BaFZEIcKM9R5roIY/Otkm+N/VpUQedN2NOfoIidahAUUM1R5rFjfjCBYftpZpF/KNm0+p3Y2PBas
4yOElax8yqu8u540tucNwdkkFsbp5H0N8IRDSgN06IREYhdN6HdJ9urlMWirSpqFfVlHEFlilZDg
58fkHYaAyFFCxF3gPxfLaBSwkGv/5Fa0iUEKmMtzSk62gv0BCXcjKM/cktwI97AUtPpRFennPu+o
4iXAlTfSSvVNVToE5EnRmJ9m2zWTHU3R5d5J9RqLatNO2lnjiiTT8VK+tHgbktBzjLwmnimm71x2
iITC2qXsiDCsKTYmKCmY0y36pJOnfLyKICwbsZVd4fHLo7kbNu4QEBPYybamldinpb2Z89aj3Yfd
E+hEPvufbEY0cJXUaRvIJ35HvpAl509zaVVHsQSdWi3qytlOeGQ/09y1Egx8OnX20F2W/DL2Uv/Z
rkzWAtpzlBNm6Rdi45qKkWI7mpzyIe412IlhqU7BOBN2DQhIW8fKldzFsujkJRYYrDdwEPiYLYc9
R0i1XtehXyQYqm1R2l/sWvOXR53jf3aCCsABeJC42fhmxPedJOWyR/vCVO3oidwaIqOeRz8HfEbg
VHwdxKaTAcA11ndjjPOqY5Ot2MJ1IV2+alsd0YTNymhXo+C0v8R13jJ7ycX9qkcECkfaMtrcBObg
fjV8Po0NFE2L/vPil//BG4qmHagOtBZV3zjpfl4slAl0sssnH/vWpS6sgXyiymEzIOclJ/gRPky/
Naxalcemaiq4LV7K0CNJ4qkaSxWH0NmRFGZWAOHYK5RF2HY3LjeZO3s/ZrDj6WGYLLlTKuhJH3YW
OpOAgBqgNpnR/miQnFSwjh3nsc4dA96e6aYwlRz36MaIxaDPZ9krATp8hHQL4nIrzVx7R5Q58evU
p/rb1JLfCaXdgOjnEaJA8mFW0QqFy9kY4WyWwxOKAm6iQ7AWbylcWlaYami2JMxPDgtHMrT1g9KJ
ax+ptwpjK2ujGLbtzA8kIGpUKpRl03gHYxqw+qIJWRDe+VJ/om6mLFz4bhsAIZoH89Q0EwqnsBpI
NDtx+ungBXia+CWQpr1JkpuVDsc2X/J8m5M5+DJZqHk3aZnwYs1YDJzEO8P4mhVZKw6mGog7yGYW
ttDwW1rOKH6iu9RBvjBPnfcqh3J6jUgiR9KjnQkMofJaO/RpCkeQf2bo3VRWUn/Toyz8SlHD/mzX
3vSNHzF/wzgx35FdmP+HoCB4HUbFQOto1F8OsDSijVH51a53p5EZUyVPBoKJ/wBWLICz2rWnPKap
4W2NKYte4c3nj3klnM+oF/3PSw9ZaH0NZgcoVZJi1TfILChDUmkIGrIttpWRE+WTJsJJtyguEdt1
RmOCIsEV8V2X/Zxep3nb3DNLmd6uGlxCatOaRu1OpxMhYO3QLy8d9bT2gF4aGIdVNhAni7ZEjRPJ
HKhu72YSccWY1P3e0pDQDnLO7Rs+4Wjc0l/Ish1N3/klGEooxqOF/SRc8NU8mkRtrtGZywDZQ3r1
rXZU+j2LYn6lskSEUM/WebOpabxAbZMjFK2Zxf+LESAD3PoThTe3z4lOm0h/GsOuQcKzZ3JRd1lb
jFelFP1z0yEG5DaIB92MRcPzhNgORkIEEKY3KWnXpP2BPw/H0V5EGI1lm7EPXL8WGnlsFUvKxLA4
0pYENl+18WetnQF5SafcW5+xn2yIg1rRiipnq2kOaMy2bAlTsKAg9iDBeH3GMGpXVc+qvrnvxpGQ
2sF1Kn+Diij9r+fIYJ7Yuo6Xvk70dPSH9tmc4uc0g+67YZPC2a83yaBq2XA+tIWbdNvIQbSzmXyn
uslFijaRYeZda0fGPKTMTr0ttTcoadLvXB1iJBVRuFgTkUyGEBQQIZivQAev7oEs6Gj8gvcx+W42
yrxezKz6ORjGAK1N+S9WoIR1HCaiJbYKCN4YVsqaGnqzS1SFEC5UFmaWwVtNC2hWW5EZ2j22REql
6JNr+eJGi/0QoxVv9lrWw0WWze7NwDo377xF+zdT1FvoGPMM9gBqVxhfADHNCFJd0hdoQLLg22Kp
Ir1oAAGbKAhZQbdDbwxQkcse1kSwLKa9beyWSRaOhvEyx7BLgpX861SFEheag+9Kei3r8dFw4+Ve
9BA02J3aEj6itUh/M/JCntksePgl47YGUy9gnuwnN24/paYYniOTDKqNXwct/Z2lq69lZyKZAQ7p
uWGnHcSa/Yg0Lpx0w16vy7IaLWYmMyiMKluAc4kAKogVZVdIF22Efymq5bDwzOw5d2zjSSKoYsvL
vo5R+YMo1HsoSB4UVPsS0vKTJqVOZ2SVyYZ/xETBxbPBcE+iduN4zW3tLHtH+jsXuf3cGfsZh9Nj
pAW+86WfgU0J3bAmawVZU3jXTTD2T3nfNLsEbS2bQP6XaoN7h53Ap8zM7CckqgUI0pi+7x6svf/Z
QKC0gXHl35AU4Owagu4AqW2XvPssRpZAhKgOUqkhs3ZUK1CsZfoCvOZ9CtR760zFfgwk+fIR31yI
EpxDlOFcIfy5mACsmpBskR8WN8LD6dxEuQodRLkSaTjxjQRCE+39yW41ItDcHb5bETQhbyrjh8JI
gOqM3ngBaNO8BQ8T3Fq911mkQ6YXMxy6zOvaHfgu77Y3+n4rclFt0qYIvvoSPVQdPQgKAdtUR8tV
EET53ZyU1dbUP4x0m3bT+Hm03ZsMEZhe0uPA/Lj6zemBkoJi/hiZEh1wOeOS/yDhvmMcESfQG6F2
jdDTzQ4h4sZP3JOR2EdCWj+RHb4lN/XOjK/RkG6zLP4Zc0pcodpWD9lHjw/K9CAIqhpB1EBEtvfQ
sE00bEA7OXmqxCSM1MfjuQwTuC4oNSgpg2BLvy3LpQfQmJNKvqkMFe8NdA0bjh/bZILkmlz1JslM
nUjLHe3RZUvItd7UvAJqowN7gam79b2JqqQVQ6AkjFwsZX5piKLddVb94s0cLQyaR1ce+TdfWfH5
EhBk23pvZTXnZsJG54Ojpu3igkP1o+4IgWsrWdOGAHC8p9Vtltc/G0GSbNSnYTB08jbVzhV4+pdU
Fct2Nrxh52LtOgSdviv8OH0gytK+HPrW/NnruTshkvO37pJ0RDAHawxttUs9vwud0fnsYnXaFgbu
kkzdJa4wLpusBhhYiCdgpU6YoMze1FUFJyqdrjGXt59M3QTPnlf9EBTztparnN3CmTwkAO4a1vPB
Z50FYbbMm75Jv9NPaC5j8n2BJDRH16zubZHdzcwMiBUh32r3RJTQz9lOH4SGvqVf/J7EVGFd1ITU
wQUF6mcdZOrfaWztyowfTX+JkPHhgxhcTjHMCoRyc9g0gmPR8kc1uoB6083+9zwRT4GU3xMlvgqq
nmBmiHfZkOBMLkDP+RFR5uNM4iUDHT1z/WjL+Nlr6/g1zvaKqdd2c9avPNqqcX6aFlV+prGI9J0Q
aiATN8i1p3tZJt6llTvlxm2tkO/3kLsepemczbrTnhoLoqVVtPMmGmp9JypkyTahhhe1Vx6ZoFEg
qNwkqjKWBgdG/5UjHfOLY299UZCSmXV7h43PRtbJvuvqfZV037M0qMNVNOdwcoyu2ClXLzJ1g5ch
8rN7vnyoSyZqVVx/3yKO4PspENdKxPe5TfCRYcbTTQTdR9MuJQY6pDi6SzPE/2zzLyfDu5nIXRVI
CSev+l7KNt13SaGzUPvLLcvaXhQ+oZnjsWFL3yPaS1vAGE5Z2icvAXUc+JP13xQs6SYYAxwvep+M
4yfGys+5emygkprE7dcx+MCpkY8dTNnYiDy0U/VE2KpZX8rpNGWSUOUAWPgNMfvuhSUqcRHI74zz
ZYtsXpQhZsOBlZoyDu6Jz1plRb5pKLSQw9hZF7Zu3WBbp1kQRqTGtp0mCiEq4nnYBoXoD4GqYkEP
JtPT3m7LY1Y0pcdKYwXsgM2OeotJzSGUqqc6Fg9sofYsterkEYznhlobpnmCS0oi8rAk2V1gTqq4
JlnbNu6lanCJEQ/buuYT01rrhVbjCePUqEq1nxKlu68VUlwe6FS37g3lwgz6a1Ha7cNcJhX1kaXW
p54KhtphGMJRXEWo/w+052K0uPwfFS5SLxmfG5on2Apak4GpAgeNdVnXhMjVkfLLx5E30fwUfk0k
8sQD2sp+TH9Ku56NPf86EznlsmjP+aswdhDdgdwlWYtu3IeCjkaTLNjk0CaiLvc5zKJX7LEQD9FJ
2Ue0PBZVFDT2r+XosuR1HTEO4Enr7otd6PRnUIr0qyiz3ttkehipvlCd/rbEo3fHMoBfYhxk9YO6
ii1CSiqTu8kp7z90JsL9kHjgeLjiQdWsF0ooGUrplLdjInhnyKrkfFJACpqt2UO5/kQxNFLMbXlz
nyR+R64JGF5O/qM62W3Qc77VFQFkpPZLUvzdOh+hGzrjc+S1mr96mQzMHdbkWHxkbX1vj0V607uu
s4vNmkmsyIixp5yxD8xaP9kYmeqjHDE77JPWQB6Oqp+6vkEA8K/YzbVr6czLZZOgh6K0uwzjLRiM
9BklNo6SOTVzTpm+lbSs+CnRoHPfl09GG7NrX+T6DcyLX3/jPcKT6LoePpon0gGF7CL0T6+JTOCq
ue/lvJqCPWygFZBJ3QIruKbZQNmJ8c8qmVt9/YUlQb16c4pmuLE1qndL2fn14hHyt006JdpXOTUu
hTNHGGFiY2HBKddPz6rLEwsuq6KUAma7vk2WKKlIdiprYsVlGbCCB030oBo1PllzGUVbe3Dtl0JS
pgizSEB0nSsF2FaVrmkdU7MDZQt2NL9rF+86puT6I+vLsf8k1KIvAseNQJM7/szM1XpAo5eUUiqz
XwrMZoyE8doFo3oS+Syu4CZPxs6cTPZnfpPX1q6pI2AmKFyXu7SYjfuhgZUe9qOsqbBbhIZsai+1
vrr94t0HUanLvW2p4bOK0D5visxqn+zErR/rZinuHbAHHbQtzeZMdHFdbtgir6rKiAh0rHjsYyqd
juqDtsr7PocvEUqvRjubvsp565Y8Iwdod9Sd5GREWzJj+k+LdNsPrvK+Z8WpCJ0eWQlrZAARhm97
VlBK5yE2G/M0G7U1HNi6u5+DrPrWIF3YYZGzdvPkRke7DsQ9Wj91MVKJ24vSiT7o66zNqDdtJLzi
qIcEPTSUa/TR3v6QrIQoJyyFRLdJcnczZBNFw9Kox6vFSbwPbvt9z8pdNaQoo+j32/55G3lKlJXn
pO+dasp5h45j3OPIErKbXYcvv3bchw9aQGtP/83dMQetiSNo5tZgz3O9rNUzvjjO9icIs1H7bLWA
vwnMQ/5WggenDNlbAez1lFDmLQVxZzwEfDmbuCIu8fD33/JuYNHPWqN50aORrknD9e2D7vU4eDqL
nJM9yJrLTO2hskv3X5UHKG1Mk4owoCqfRtr6Bn5r9VoN6JrZsRaecDscgjJXV0FJW+rv9/Ku1bte
xSZwCYWu5xLF8fYqo6+0yNJoOUXatW48jn1H7Yrh0f0/7J3HktxI1qVfZazXgzJosZgNEDIlU5Pc
uCWTJLR0KMfTzweyppsZzJ9pNeu2NmtrUSQiEID79XvP+Q5yIo5b8bCzBOkHf77oG08qTkTUg1Ad
4eacgi8QdjkYN73lKNOAQRk7GsMjgB9IR5Z3Xoo3fqtVhwXxHKXIql16/f3yVOs6a/DJ5DDL5ZvR
N9ZV7NvynSfirbsI7BXAG6/eqit7fRVf0CzrFh0MtZ1b13gqXeIdxjHZDX1X70qLo6Qe48758238
IUd99U7whVaCCHo+HVnFqVbKSVrVaZ27ELOOe2UzCUWF6fa5+ZVuLKEJCgjGsI6z5gfHmtSTomvq
rseigIxhKa2ZkcS0ltF6bl+A1ib9oideGXe1sdqu/vxp37hHCGgQY0CE5LhwqpKYfa/TyXxFDz7R
8bJbmLJ1X2y6Res3ejoj4GyQwP75mr+tUgy5Vyoa2lF+fv3U+JEWOAFrpsLHhAmbJC13U1oZc7kk
+1gx/v3zxd76gixSK7qZFcr1Tx611m+nlIpLP1aWAnBXxyNEtlZL++3kJfpthfPuflGp8fzny77x
MiHiB1+JCxoMwKmqM7GDGTexR+euL/Jz4aCeqEpOB7XzroH9jUshdIE4B7hnlTaud+CXJclVBaLN
1pyPZG1325Y0kzS0yDs9llWVv6MFeetavLOez4KPFOVUSeYnyvIx+i7HoLebT6ajGKQSYsh7Vajg
HZ3vG48JAGA4Pwj8AS0FJ4sgNXxiS2KyjqImkJyDdgE/l/iGs5if06eIo4335x/tjWUJCzVcRja0
FS17ckXJNj3r6wqYi7rdVTbpUUxzrds/X+WtBWKNCoKvxMqHvuREHTpqNTJzUlePOaDFl4Wn9xqX
FKP2PqnNJ80d9csyxSaMIra6CdhMzxnuus9ziQoxNK10vhAinbdDKhBT0DIkW37q1Tu/9Fv3Au4d
1T8uHOQvJx9SplXddLa2HG2EaQTOynrTD/3wzlLw1lVWsC43YZXJnqJhplgF89gFitBz39yXKVOS
1ojf0xa/9dQGQI9QDLowifwTLXdSGr0YRbcclbcQWV3aE0lhXsqxH3HJjx/3v0Gx/3Ko/f7nTMnz
mkxJ9Stxf/3nfwL3bfsvZ432XEHiVOQ/SrOfwH3b+ouFi/qcNjGwX3Ndnf8G7muGAXLfRQ6FHoo0
rR/cSVkPa4CsZph/QblbaWCYNVlcITGdEPb/RNw/kTHhHmIxo/ShOIcGi4Z6rXJ/WUG7VsIgzGGK
NfHATFTXHHXoDX+5HZZUv+Vw5OzENDjG1jba8YWjUR5iFSnvzEo6/TbrKDHqqvpUFBWqGTvGvhsG
pH9tRp0uRwQulwPcNJb1ByG7MonwPXqXSCMYkCy+29NSkvFwPzmOeCzoaRGsZ/XF5wYr8kWNfI7E
HDpmGmGHyyb27PkycOxg2dBVbS7XjtpHlXj23VDkWKtjXtO0TB7aWK+fmLjWXaQXDeWG3hruXhfZ
HEf15G9zfxJPlLLVC004mtG//PQfftY6v+YK/LAd/acEWm8oKlaqO+gfaMOsU8ZsEpQGVBhFMAuj
2fuFOfcZKwyjoDaf/JtaAe3r86lAJWEvMpr6iRFZK2R7C2Y9f8LPMH1f0PYdFtEzbGEo4FYYbdK7
jox3Tte0N84ymrbWIZ+W9zaB19vOj89OMbTS0z2aYPapurDQFjp2OPFCqyJ2agocsa9MNW9Jhve3
LSSdnyvG/2is/KEOPblZry64fqBfnj6LDnHiTYUTli4qgky/LksRGpLgosG+UXa+69Y2L9CFM32w
cFpWF8VSXBWFeQZ858kU4xZPNj7o99L5Xq/NP2+Eu54lefdQj59oBf+32cl54oFf1T2CQTZJOWca
5Ih3XHVvXgXVuOMi5mR1PqleGhQp1EkNj4rm9EB6DUoYa3gPuPwDAHdyk10XWSheFlCKBHyc3GQr
X1I7gzThZYiUQAmAOQwbQ8TnyLHEIymLBoABs1VPtPH1R2B1Gglxrp49dxa+mkR3xDblClZkxaiP
wgwkLA3WMv+GPFZaPJ2CVLFhdpMtKa4tyrWkHg86jU2aOpdDEA8fDGsus21WxM3dWMjqY0viw5ly
SuBGjii2cUpMTMjUHVXZQqdWRpVRHGd9NIsQEd1ytJib/Q0/+u929S8OGL8sWr9FxLCKyZya/lvV
p706fv0/P//Azw2LcGNUkfpqW6VX5f7w7/yde8z/s9qtcTjwNGHwtv69YTn2XyttlmIGGw7F8RqV
8fd+Rar5Gm/tU5diK/yxzf2D7eqUgYoYGwz62n5ACA5PO+Az/Lpg6N5idHo86gTsNsuyxRCm9zvI
thCHqhh/L0Qe2THAzt3gA3opd2vluTXvzcHs3kOGnlRW60fBMqlTH9I5AF15snaNdju1CLn0CDan
2saFJ7ZMjW+VH79HlXrvSifrhKwZRFWwgqMqMOS+1RF1Zsh3b7MOgdovT8Ib29daDv5nrfiRv0DL
JaCbZNM9xKvw+v4WnoHsrTTI2cL9ul9GOUWIp5pNQDd0WyXErs2jhAKEhfxc8wPx6c+Xf+ub/nr5
k3u62IPMaCXrUeIl6bVltcGmjIfx1rMoFf58qdd73d/flK0OvxWIYsM4eZLqmfBep+ZJCrTcv4Av
VRuR6+caGZ68AlroyaTTdn++5smB/McjwymL/d43cMedWqwcbcltJ+HrZcxaEtKjtWkLSzeJZC21
Ky3XAQ0l6XL481V/BNWc/qg0RPH10lfjQ6w/+i+7rIrZ0/MBElhJhs0TAuHhguTQhQbEOLliVzPm
t6LOq2C7OH4XbGz64CjJVOePn9Wil+6BwSUlYMn+0FKCAPJDP1L5FSEUSaJfNl2ep6GmWPY/eFkB
weTPX+CtpwKjCZ05Rn0UJqxuv35+oHr1iDXEiDxEbSqsc5Ef0ObDBrOsoX7nEQSo+/s7gOl6bUFy
t6i+Tx5CtdDAIKY6iGoNi3ko6eYj7EJ1eFP7VeJTmySN2Ix2oRXRFJtEBTqtyQm2cQiSSxcBywa2
kpgi9FlJjryvby6QAbneZvJ6YrkHp7L6w8ixodogibET8lv7+R6JOmof7nn9MCItLx/YtdEfsn2u
6aNOD0jQi+1xPAjRtN/NBi916Bh+9aFKoFptHKMaK2fjpZna0KlgaERlQciqxukPazoDOuKSELam
H7raQxLXMGFNoqprSV3Vqnz5XNVzU4BXoSy87PyhQ1Tbx9pd54z2l6F0EnivVkVGpMxF6kZWO00b
XTB8DZn6+i9GrFcUqq3RadBFWv/WmP1x33mDg1kRfA4OpKQlAdPVkn7Ymuak5YCEjPxjr7fBh8Eq
RY8yz24eqE1173Iax/rGyVuSJVU91KzrOPofgr6J58hJC/Pa62T7idtECqg/mcNXajpP7QZ0YeSA
Lgj3Q+nFzreJIO0inAxizKOxKOSLC8v4KS0H9yMdM2TYdZO5Z43TLy/SzJAzEHVofQRhuVx12RR/
M5Q53Yx1BwJsaUX+Obd8wt8xdywAuWLV36CiMxNoiY3zqGQgSMmsXXXHDA2yFVA8/W7RtDhG11Hj
UMgb/3YByoaMbzQVwojM7+2VF7UcGqcuGEMVJTiuCfVDEMIU731cEl4bEINK4gDnqNF7IVVZENmV
a+n3PkMuvUE2mF/YoiVDcSpyhHWL0j2U9bE0z6jZAVKVbAG37JQepw4zNb0hrDH9LY+ziPWRKfNs
u2dIe2z7LPVHE9nUUk5Y4UByZw+V6EwvQuktoVRmE8izuva6B0ksw6qxCWzmpDbIakxtpVvvvFFS
qNl+0hEKm5KmbIXE0SR48DM0BuYVWnnkdbYhY4Fei8J4S4jBfBPrZN9Gkg0G4Q0LGcQlYbmIVua6
eIFgTstn6TKm5l2iZwMKu7H/3MA8a3eaBhc26kePc6uSC5MBFJMZELXe6x8sNjDEkpZKrWjpEWeF
C9nE3pYCRz5jMYqJCcdmFU4YOmziFLMJDXdgaldxCRz2YCbrgJDscZeA1KXp3E1lNua0x+6yzDu/
ZHq7aS3aN2g1FdxXXAZeUJ0juXGyh7qliEJUOg42ic5LG+xVPpNyLDw1kVrdweh6mjHgj9uqaZ12
11T9jJZWJtl8jKeEf4WeN7lDRLtmLr6YvGR2xHxUXtU2pKVH6YpkvDZ7M0+uEbgjUqciq8/tWCVy
k4p40G+aVrOeHL0X/qrFrbs9qhAtmsv0hwCbh9WDmtWhnqff0PVXPALBkw7mwz3aShMoy7Smg9dl
iIDBSIJtKBpQfNwuzHGLjYW44I7Iaqw45pRaSaQ1gX45mlKLw4QoCuQCqZIw0dtAG9BSF2ScjIbO
CsKiWTvGk6NZyQeviacvBp1ORCwlMe59mDNnbj/T9uxWkTOpmJV+SUhtSzqNaXROeS4sgf66dlN3
9HBH9C45t03XmpyWdYhf9nWZa4NykHnKIkZcEaeWaRyFVuLHTePUvS8GZxjREy3wuTDq4MKwkF4T
+T3kZblnoMxDOJiOVm/oLw4IYI25v29t108OzJHRvBa6P/bRwF/G4Qdh2BOYy4VzK4AUEmR7ZAU7
sopoTQowZpe2bHLzIFUv67vBUSWTwaxyH/PBHe/dsQouNKNLLoniWgZsT4Yg5Amx6nndDfOOsWmy
cWNIy7Muua/L2DzI2hJ3djIjsIM25mwmoiUGLJBl9SySAqnH1ILinCp1KyG0PSSDqi/GQPUbd/LH
R6Gpgdc5FtAi3S3SUIYBOIiKpJ2vsqx4rm1R4KwQAPOqqYEQ13dYf2WRbmUSjDvbnLxQExiok17z
UGZ3ZXEv0xEFvjMY+rmK5bbN/XyLjCJcpuxTnLkoVqwCndeQ9M4BZXy607og+JijNAkXL77pxh4+
AAFIFyUyw8t0wQGXWtWOcQFK3Fl3z7WOIOS5XsYdC1B+BuAUfaJa7oTyNn7lzZwXUzUlIXKhbQZ0
ZmvZ43bEQqcCL6UtNSL70P24CO1klLs0L5BZ6c1BeO0TlLWapaiZ/WcJ+XTn1UV5GJA5H/NOFJ+C
2ZwPU22P+7Jn4Zpnxyd8HiZo5CF+2zb2/IJO4inPRYE9AbKyhVRxNEG85j5asJ0HXfcymysQqZ4l
z3PMjTpJHOKzTX9hX9ZTjRYWwMUXyhnGNJo45ISA+1Pj5JEGObnNF3LCVcpuLrN8TyMMimWdTcT8
ivpJzJP7JCQptxarXkR9iRhVkbVXjjVaCW/4niWNu9VwF+HceJk9sM8YR28w2ByDuM72QJ2eILJ/
mIJs3hclu3S+3qu8KPptnNsoZDs1oK7Suw6RTjUeRUJ8EQF0ZzI17s3CsqOqNpooqFricTLpHdB0
OWfI3IGugPOLUm0kSIDaABeObesfRWr13QZ+r9oblWldZX5FMH2rlgyZ8gT5sFvP/CgzPtsgku8q
c4Qr7OvIiDedmH1z68XNh8JV7q7HInCkir3H6WZcTanDjmO21bXvGmdIQw5lY2KLkfWXZDKvskCc
mQz2UB8b8uj39XJWx951atdTRCDmRWI2cSS8QIucal1WpiRW2YbS96IZq+Q7laL/xVtQQpbBgq3L
xQujY3o5zxZXuvwNporwi2esBl6MV4Mui2IuEfLCmRdwm3FUFrbY2l1ybIieucPcfg2t5ps+8Gf6
SpkHR2YREM7vU+Ui767660YjOnms/P1okoiFH+QF2V+3sRekqZ1lXydTPH6cHakd7SW5yTnr5mFL
QF1omqm20UkEuEH7nYZGh73SXcDCSoJ0yjVP2cdGgCpqtVY4qBSWaJ4kDSCt31INimPqTCYsUJ9Y
7Urd1HYX7xKv/BzL0b+zKuMM+i9iSkIOygQ9bSD8SyT3Ye81zzhcOcBo8g4j/bEPVCTj5GNviXs1
1Coa2+68qdGjN0n8XKLcCulCGMx3xVVZaFs3bdptJdvkvCHVTRNUPUNvvMiWErydah/RsKHvk5xy
2UL5tmlwd3AsRV0fSJN/eIwhhcZZZq33PnU/1nhQNrpS33ESpJuEVAQ5lAtQyi9NaTFLEma1kWTL
1g1MzNRTiFiTYZu4w3bRgv7C8hHdJ6q+tCmIp5DF3gcqFU8P/pym7rZXWrfHwTrOG92dpmiqW5SK
5dytrTOYuVSpQU+CdU/t+DF2YlLMEztRX8yhXZpw7hXLHrgaP/LzLj2Ug7bcpK6I71Q6V08A1zDh
eqsRIBrLuAyYfCU+wrPJ1L95Pbr8MHOxHkVgcrM2KlKXFHqxkOEZspVy66ticjbUJ251RIKGeBbK
+DJ8DFpvSclWctrg2Cxef5WNJKLtDGHXH3IdgRWN6MA6lLpMzkx2YJvOp1ukYdcxYdXzIjhos5fk
0bIMGU+OrHIvtIPE+hIjEEaWrhcyRddtdd+5jYXHFlHpG5mo4GunfAODiRjsKcQ9hQFiie0p2Uks
dZ+DYbbNUFbKQbwD/uhK0uHhNmq6uM/0coxBXnnmra9SJO8WrtorvVcM5tBb+s8GlE82AjpQJg+1
A5QT12SO3yR1MkxqCOL8DTz+ftosUGSH0HSWeoEAbhpyg+VPf+TYe9eUTexHAa2bNNShEuErrhKk
w3rc8J9HewQn3Yxa8r0RhpkDWbXjedNIren3cY0KF3eGlh4Na1yT7y21nRxhPvbkfZi7VRv6NAVe
h2dTVdwlz+xoVk1B7i1R48fuRUqqqr5ZzBFv0pRUHU86W5fH2W4oH110fY9pXPKgYin17hEjs435
fQ72I3FjzHKLEN1n2ciMe6XgtKdCQ53XKK/6kKg2sLcxJnX2hjifubjHdMXLWh81FjlmBxq4ajj2
pt1+E0wFP5dTNd6QzjF99mu7PRbDKiudAGJaWw/t6VPfiZ445qpd9rk0arxhNok3EVB7RwfHDOA8
gjVtfBmTNHiC2s56VDhxxrqba6B2LdW5D7KBAouKN5FjiO5zurW9tv6ajyUKUw+GUxENc6suhppD
AcLNDm95PdhOu81Taxp3OojRmmOysj/rpXDuLZSLBBcy1SbNanQagcg06GhRDdrEyjUrchQdTIhf
3aGyumipZCLD3h2NW7vw+ptYEA1wJrnKbTFRHYTlJEgBsp0+Z78EZB31iRymMLX85QsOyvpGaTHs
0Rbz9aOozfZlLPTlOkehgFxSc+jmu0Pc3pfgaDn5uqDQNqi4g2zjYOQzNzGc5oxaxqVo6Rc4SRsS
T9E8Q3FWfHEzfdEkvAG2XFHaIV8IL4FI+vR7lc7WzWA1HILs3pNyQ42wfPSXusXATFIoB+x+VNVe
mk3xMEtheFjSyuorzg4bbnzctbdYsDiggl1f/TostTGmyEr/2orGXiKh9MmLpBm79nZK63rZzkpR
ki7LpPpocZS6SIkLmDaNM2ufitHvDCzv4OyjjnjuJRyxneW7OdcQzpR54XOTe8WpyhEErW6TaYDS
2Re+tePoy36RTBm8QAuN7i1oWhIbcC2ZD4XybP5a6eMyw0qEPDXQrbI/JK4OCF8zu+Y4DqOKd6qP
jYlDnmscS5QYxi5PsE7uFrfP+n0+moG6dAoGqmHgmtmjVgelx/jDTm486lYDFSphplsQ9bLZtC0C
07C2Snh0AdwGTjJdvnzzLQAG+6AWyEfpumi3Ptk+oMakhyvIJLsj3zlNNz246J0wfgZ8TSrsqr0x
8OLnYTrRSD2gbfDKPb7K4qbr58DG3yd1KAt5MqY8WCaN4zHv+yz0Jsl6LtjDOa+Nu6UMmFZOjes/
CUaVY+TVbFG7uBDmsJOGWNv7/x5Yv9H2/dHtfNUiBPbBSBmCC53Jtff7usXm1rbbCKtMkPLO+u3i
kBympLkElNnChrQ9wCLvGXFTrvh6tnLyZX3VzFq8M9xGuzdl3l7KeEmMdzqmv3Vp+Vw/gkphzKAl
OkXRpQFEUuj+yca01KcxzQYK9DplQYgJhcXd9uHP9+GNyyFOoSNsmrZBq/Gk/Z3HbYcy2k1BbZT5
xhTKAJSdpwf4B999+Lr7P19uvasnd30FrdKCNJGSokR7fddtk64+nv50w0RNyOe2Fp3/WMZVvbWT
RFOfvUkz8ucWsvZ2cXr3nU7nG21VOjOUx+v80bOdk7Ywrv2aNiNjBcUiHvrsI6HqXX2vVdX0zqD3
t/tKyqxumq4O8Au1g3MywRih2C/Deqm5U8uuLa0cN+Rgwft3Me/h4t7++ca+8dXWLwU1yGIi5Z6m
VXmDLHSnoblveh1bukjmc957VmKC6975DX+7FModmosWqT6r/PZUFmZZk0c0W8GlYt+NPJ2qpnI4
H1iL4fyMefrvxPJfvHK//MC/TSzv0m9d9/y/Lr7V1bdf55Y//tjPuaVm6H9x/0ngWAeUUPrWl+nn
4FIzrL8QtIE0cgFT4zDxeDz/ltoEf6Gjoc9PGCglH9TLfw8u3b9A3RLv46NTA4VEC/Of6GxePyVI
8eE6Ap9bB/1rJKa/viC/jGA61VcljcLjUATGsyrtmoAHNGVfDGblx19uzRtr+WtVwY9LoUZf9cUe
2nQGk68vJQ0ja9t2PnaOjb6EEWqoOzSS/38u4tHlBYKL2Pfk+9AGbckAmY+N4S4bx0wn6Dateuci
b9w0tKtgzCieqHlO87nmgZqrLSfEnX7/1XUK/VCb1nQDxUW8o7c8vWcOCUPgVMibI/gQwezp9kfc
TiLgXWVAX+tQi4scTGBey3eWwbcvgyXCBCSJBvzkrrHYBQ0NjGMqeut+SDoR0ffu3xn3rX/JfzYV
vofuoickS5wRPd/lVFVC/PIwq8k+OOWk9sPUW2NoSUjIm5xPdVQr3+afPQvrBUnu5WQGlRAQ88k+
gv2q6wbPOriuKCO6GQznm87f/vkib30rXm0Pje+qal8Vdr++QF5fT8RfWocxtfOVlgKtYuIwaWug
vKnf3vul/nw5aJivL4fvDAqLZhy0MnB2mL6dqG/K/jpZBhtfkd/e/Pnb/RDGn/xoKNdMqCXcQnas
kxHn2kYaAOkcChq3nzlSpl8aOAR4E3MDIlSeArrGiefnH2Z3pKFK/YmeR5uH7kGPfU5WynZQBcTg
Nz41CNDcjVeLVjuQSzNBjilqjl0Ejciw4fRzGOpcH5+Jv3G0G4IsTC5Le/A98ubp20vgHIudBfDQ
NdGDn6LzACUJmziVQ6IkYJZg6i5L4mQPyhLpO7l6v/9YxMI6LO8gMT2XDf/1jyVcH1yEkocq7nVi
wDlXDJ0avynioqKxX5r3pANvfTMug4bZxXpKQfP6ekjkDPzD3aFKPblZphFPN6ibQ6HP74Ecf18w
+Ga0/tEMIBNzTonWc4YcIh7ag7ssC+OxWqM+T9/TfLxxkXUFZ/Njx2A/OFFCMGFxVSZgGKEJ3tue
BgRgKt8r5N+4Z7jBXJ+sC6Qy9EFf3zOk2xrwgfLAEK6JcljEYRbHnOAYfb0ThvnmlVacIDoRAgHd
9ev+stU6MXo+DqGHzO/Si8yA+FDXVQPrLbH+UQj9utLys+jodEFDOhYL7usrtUo3Z0MrD8rU7DAu
8zFK8Su9s52/9XVWaRViI5SI2GteXyRlCM6ZMz9M6C3CyXHhAgIdOKbVYL9z+HnrOTApTQCHQrL1
T7/OhHG6Fao4aJBJkdVb6aazy/e0HOvv/HqhW7+JuWq3oPZDiX79dVxAcbbVZwcm0M9OU6jLxhua
y6k03Vua/eqr0czN5z8vrm9eEuA1BQS+JBqBry+Z6LFjTio7rE1ycFZJtdMnozy4naoOSvVY9zWt
rN/RrFBq/fZNqUWRAa8mGBP6w8lr5XlDH9tdsZeuEfvb0Z30F0ljOgklL9u0EXQpaGCo3gyDoek/
WXqXfQm0BMaAsmrZbddUgKumrqZrNeUoE3Dzd2cutq6P5PBkVeSzBOmQABu4ZZMtxW6Ex+Bvk1zS
ec+7gHCzFgWIdyMT075ycq8bPmSQ3dIdk5xc3ropqKLVXgVVo1g6huOBMEuaVg68vmdo2pV+S5SW
pqKUh8aOXMiQ1ybpmt/hP7XyTBD6DexEaPW9NpNAvmP2q5ebFDGuvvTmEFoz2iDdHOAnyZabwcis
nM4sc0EDQ6ZBGW9liYKXbL45PSIL9a9qkJqfXEvBbwAEBpl3zsV3JvTS3s95rz4Wg01TPwPxNPJx
svibxih1I+Sgx2HppLRk4tgY8w0xAOrCr3syCU1PjEVUV/PgbuJybttDgAMF/SuAiy6KE2ReKEVy
wphQSbGIt/TEpw1caqDXhe0RIpl5bgoB0HemZCu8xf446jAYISWO5fdEqvyKdNqmiITVi7u2BXoB
Sk80O6XilZoFieOrHY+ksBXSHT/psdEsW1yl86UsejsjmqBSXzXV0E0TpcwypqSlwG+eFe15rww9
B0BWCycUbdW7h5hJSrWpgz6rMNI6Ce1foCC3g+0On4Ip778IXjC5qe0Y7UFL7/Q+U159i16J6ShS
8xLdeDtrio6DOcEdC8HT+Rejl6UZ6okyv1nsurYul2RiIJMYRr3v/Bnk/oIhat817b2r1YU4+Io9
r2n7Rt+1zuSCEUAUuE/EjB6x5V27RXAXdxHEIuus9/P8UTn+8rmIS+PSn+f4iap/BvCnZbncUuE7
KuyGqryP3V6ziI1rvY+l8hH/E8VHu3lQPSeZxuu0ckePGTZQ6vfyixKxN27mxCggeIF5eR5IzPkq
UR0QrCVitURYwyE4wozgFS+dTjKin+bie0zCOZ1OVOTeJuvL5HmZyTM5jo0j0gdE2dztxXEV6KO+
J+4R1EPGxK4EhgpTMUCh0Fse+XQsKTAw9anSIz+JSQOidbdcxp5ZYLIrFWejuGrnzSAIc9sEdqft
qYdijXSuRHu0vDI2NmLw3BWg2EItITeS1oivieZzMgYpL5I+qH3Cmia3Cc0juv5Fqhs3iK01fZP4
bvfkkutZH9y57lY3eeE/Fm2JPIGk2MXeIfAZkq075sGjGnTYW1abMrugq27TENfjvN8kVlE+NB5/
KuxRlmYh3FZ73rZJUr7ks0rvinRx5FZNvOhXjQdcb+O5pf29UHWVh4usGv69bDoVYslt603AbwGp
Cv4KWYpWzlJCrKJ4cSXxUxGkJRhjel8TUdm40rRC8A4ZUDY3Ibbcrs35JfORee5QgYxL1ClTpeCO
4q4J28Qppsd5bOhhbRpm244VQabLxIVQDLlDFQMFDVHPGcmli6Lh5w7837bLvwLQvGzEv2ynv7Ve
zmuJCOHXpsu//9DfgnHjL5KBaJAg8bZ4DgPKip99F1P/S2cl439eU4NQlLMx/912Wc1PHghmqk5M
9Ihw2ZP/n2Dc+Iv+4JpDg+ITHaZt/JO+CxFdrwsoYjXQsnG+55DqcBQJTtucRSaycnHBTZh62906
WbOcaYOMjy1Jl0xNGSTWBfPhgZdZ1fq6ixWPuE6+xnXxeVTWmTn0z5leBVu0O8sWeRSplPUI5RGf
BFxLz7qZxxnFUID0rjDlMwwlPHaQQonMVMD4cExo7XQdY5sAsiAeJ1atmHkGA9Tyht5VSmC70qKp
NYnIjUG9xsa1OcwfSp0XABnkFDLzvKSYNe+66az2jbM56+KzTkse5rT/ZmYobbR0Gq6w6iyhVo1I
ewbmh64B5k1LO1geyQ99CVOU9qqanYvZyz/iADqzGS6fx3a7UheHo9GwI49BfiFMZ4gwjN/SUiv3
VVasw7S5OExYbxbZmmipinPYUBdMZM9xnNiXaercDAo52ILUTFfMQ8CL1bs2z64zTRVb1FAMPWr5
odQs7cz25/WAdshGzdmDjq/2AVGWfi73Xu0ZEVQftufYCmfTfeylHhIpEnVMY1ieGmKQ4UHOlnUX
AzhqmzEK7PpWD9S2HZoDIFsI1t0xneeoaqyjr8cXo25t/XS4mBjaza2/7rJxVAKg4Um4B/vEP9l6
D4EsK1KZrUflBXDVNJZb0zVAKXQP5mzuHCW0Q7+Y1aWy7WKb6dpWk4CBhMWHmeKXvJuRrC972BOk
gFaJeUzaxt9kEnN5Iu5KdveqdJbQzkEpxkm+qaQ1APgFg5YAAANDS1RrsSn8/KgN8cGs2kPruJdQ
BlErZfuKCekmttmM4lyeN218PjGtieDOIQ3FVodSsP5oGAiv86onY3qE1W24O1N631IfPafdiO0y
oq6pW+QRQ+rtRTa8jLZxQZpszLxNkfKNzLMp873d+vxzRrHXTfI0vSU5IB3OIt1SzySwfg6meK/8
Vu7UUF0sRfkIcPgD7txrTHZrTXS/ji2FTbdprraGCSTX7PutzIx92mRMpzP4fJPtf2mLcj/7ub2D
NKRFulFVkDIBu2ZESk2efhBGfwvt9IgL5MKq5yMShykcAYKH+aDjVrStbMfz8wgd+kpf1qySwb1F
Dc0XmeoLLWW4iZrlkM9WwywVDMhCSy81KxU5A6aC3okWaNwIuOI7stp2cVNvPSWeJoXKKzf7L4QK
h82SvNim9qiqqj2zSEFVo/2yeN5zJ/vz2ExePJQSkTY792bnFS+Dm94BGD3OnnEBHejCKlPoOu3B
jFechGo3k5PuM9e4BrCz9/L5JsD2FfoquKiL+SFps5u4Nbdpbd21ZnwDOPs2rXhagg5dk8oJC63u
octSJ+bGzi/UnlJvhVcFT1bdQta0rjgEPC8tjzcQoRvCYzZkUV1yPjgsgLUpKQMUYvrByMaRstM5
iKb+ih4ANBtc7hjvJwLFydDOpMj1kLNLTCTsMO78ikUiH0DJ9RCVi6mrIoqAF+gJ49GzvXLXzI+W
Hp8TCreRZOxGTsczRQb6Pf8FHdzgbZUcomkxP/GIiqiAgVp6drmlTQ2pnQWHqcwZGkb05WZx3XLw
OLqdswMGeE8K4QOopuvRiJuoA2tCQEwb9XpPSjAsmP0UIKxZmuTBZ7jjpikmy+ApzayNb9b/l73z
aK4bWbPtX+nocaMD3kyPN+ShN9IEQYoSEt4kkDC//i2o7usrnmKQUdHTHt26pRJBAIk037f32pcK
O+7KV8hrjj3wfPcxKB6E/5D7w7TkiLVBZzSuMIreqLhl8p/UpU5gaj6Yj2nTbNsgXEl//FHCQG7t
SCI6ru1NLEmRke1gAlmCbsm23gEdCrsf7LlddEsrdo8YpC5zmBVlFztLi08XN/u0wtb04CDKQKjM
Jn9K+ErMCr5k2MIxl9be6bpvseegSpiWhZnvMJpem3b31Dn4bcC5N0v2QvgQGqa13D5BI0gQmKs3
5KDV1opya2GVyU03qO85dOttL4P5/fkPTY+Rvurp7YWUw1wnf+nFrFvNmxvqjJucFj6iGKZcb1RP
fcf/Q92CSgAG/a7VgteeJOhFN1iHXi+umQqGBc/6yU1R3ahBPEq7eEUgDQmm/jHa5nWUZ89M53sQ
VvtMBdMig5iVGN2j3nQ7E1zhMuyavcexdqEw8S+SkdTCakRcPoUgz90CHiA6mqU+DgcXxpiGYYAF
TMFB9dAeZO3laPo/MoWqTfVscIPGeizcHLGRi2YxTKqrgdx5f8zgY0fBr54CEYb3vGOWN9DXFnG0
5kCnLsB1fh96/dlPssNE9BCc6GDB4pYCjCdSeFDHsquuYktHBAWyaFMpdtYBM8Mcvv5U0GPZuFF8
HVvjY65rP5UhOMf3oJ1G47YdsWY0AALDwLvpvfTSLtvrPKtfyolFdUKZ4fvqBL5lCXMSLrQcjr7f
o3NM0TX3BoXduJdroiJ2LRpdQXVg2cdGtUgs881LzGte5wMTV3ORptUutfAPwQSsSHnobr0eOqav
6ROfO1PG6AKl7YafQ2TckaNcLtGjH9ugOrF0pGTV0RfiwLpukmSZt5Ijo1luYm284cgzLHp8HBu7
TK+x4x3yyr+JS8BjHfqeRYCXApAZ0Q5xH71KEuMXKtCuLDvFRuEfBOevxVhMCSG+aCGwrfEOA++p
t50E1YvMUfSN61LQm63i8jau8mfDqlETBdlOqSLhoJVW6wkNMrKxUz5vu9ruwsyyh6yUvzQ0aiUe
aVIxrF95OayRBx+VL6Z9TpTaouv1rY1igxhmJDmd2RmXcfXNRZbeTRDZXcDrqSLeVz+lbUAxrYdm
2E4w74yJ6UEC6Rs36FC8pQjaPcq9dGngjolRgI5G3i49JOFYeEDTe6QFVdO3MuQ9uUbCjy6HBTHV
vJL0RZq2OFojfeeENcIM1K1lViipk3xrVWjVklEynAvrIiYOemlrJI4HXVcthxK6JtJXKKC582JZ
U7Zq4/4SJKJODcmZcZZym/uuXNqq56A5JQ+On+/HuvhRK9dYUve5rKPBWFJrIUqiRbtgFf3GaMHx
JE56r8X6hengIGEi69ahsv1FNJDkHiGrWAq9AZMaZcmmgUvIgVMy2Tr2BREcnLJmq29iHGCqI4El
GKMf6m5D+qW1tVC6kbtO6kNO7vyG4xrzYtSbi1LUyxTeCPftz/XrU+GZL0aFHJrTWrVBFH9injsq
S10wk1PjMuNLzy9evIzXFWu2jrRJwk8e2W+1yYo6D2jLlpJuTugJnKbBIaY7uwI0DuDd8R9ac7xF
Gfmtn8ZLggIupExePJi3i8ajzkaWplpj6oB+3IIah3wNm5UaGYEpGQLeAj8AhNef5M+4a+ZFrDXp
eNWz4tp1suvs+rKuQn2Bae5Kg2+66mvrph2YmKmUnXqSQFsqm0d/aElm1LS7vB+249Aec9M6ROVY
LsLOeqvQNx29ob+bKv9BQiUm1PpXj+NsiRiXilO1acnZAVSXriYnLzdGYPFpad46y1nCMR8hxyvS
Aa0wOVxSL5l0xv4baqglpbFwIYL+Ymz02bLOjN9WOB7cMdwnWXgLHT5jk5xIpszkJR26C8MAe4w5
Emmk2Z/wjgdLClD20hJy2qBC2aVkkJDf3d0w+sRiCM03CJsPYVjsk7FbJbm1rsA1LAH13/tAJhfU
rO4LGVVrCH5HaY7PmoduX7NS5H7DeE/T6mJIrPs8dK/8dLqVRXdkDOe81h5howlT0HBeZaAuWz3p
IZYOByvJdqPTH21BtJprmwtO/ey4PGc9QqWnatBdq8yDe5hrP82yvswLNsMTZWVgc8FVBFR10Wbq
2BclTcOJAUlwHy44XGxa5tBXS8OdowXXoPD2rYx+hZYg89uz1hmrSqIZgJdl6RzoQT+lfpRsqWB9
71CzOU2wBxnvX+h+m+MMSLtDKtyTHSTZmqcH13jaRGlyibFnx7ZrbVXiGa0Ns45edWR+o2izfU9t
XGTUu7oKiGLUhbMXDtN1UMbdbuxaduNMq4dR0NNqw4zCaVMcJmcAXW0fR4uokDoOXlTHxpVKIhvc
QK5oihyqDvV5kUltE3dkDxts2hc45vAnBgxV2QaHwdLTDaV5Mmb68VkSIszR2LkWdrfocOysdagk
SzL6nqw2vzDL+NGvi2MMYXUdlpa3rtz0xYKbytP30KoishxgZvO3GraBykGdXjRkjLjVSqO8QwBH
dq2mWJJUExZLgxDym0YkrxiHpqPdOQdKkhHacKbEwaL9VEbNFotXuAxdjqNepJ8skV8L4by0TmMh
1E5OrWbjUAFjpuEtJKlk0fTOjUdRmartyWYXS1mdH2IzLLQabFL5jNAj5uAXUQYkrHuRoAdl9zx+
dxWRKXn8wOf6g6TXKxHP54smN9mVN29BFVf4zMWdW/wYrezJtZp801j5xmZvzQm2JiIG9MS61bIc
eOpkfBdGSV1eVNTdDIyqU6URQpRW2QW98xdDVOzhDP5WHrs6dRdxh6VEMEeLiRYt9OYU6JI7ahwg
gnVtJPh17XhVuRdkyzwn4iZnI9hmxtEpDGcBpOh+avMlxxACABtvxl4tDDNaYsZ5IzdhonIdKrYg
1j602+tKAVhrgRQTIrATKr11raugQDxeU7+hSI5pcpT7qhoPdlkfXB0Rp+Y7mxhzCQpu9xjoWs+P
b56LSFA1od+xsDt3hAxiImSc7JtWf8Z4FO7Nyt4UHHJhR+3domvxAtZPENPjZVhPjyDh2cVggmP2
DvvxVEqr2YSedWXmzrIMPKiC+X4o+5siBR9rtvFpKstjLOkjONZlyxZMuAUOqOY+r5y7IC0fjd7Y
4U1rkUvT2J7stRDjPWUEGx+hxF4WG+xMTHZBJgb2zPwWlgDQ0eA2HHa75yQ55bJ+aHJHX0VCpjvT
Hd+ayT7UkqOpzQ4s7OdjvMhJE8KZqePeXhIOZC6dalhmTR9zMC4OKiDJYJJBQT1YQE8J4wP1dUwM
PyzzqWdCVFN9Q+SF2Kooez7mbnBJZfpSKeMAU5jDtQqvRKOyveOHh4LrNDm6a8cVP6VXX1QQv1w9
3yI3Z1vn1Bdely/p0y7YZj5P+UvdXTuz+cJbEkxRrDxNbdqKPYmewCag9rqIjXCftyeJSgM5bnk7
AMfEnkN2kDOIO0qo2lHvu3bVOmO6qZVir+/pJ6S492XqP1iS4N+c/2AxNo1BF23eUq4zq3xzJvLE
vNkqG3vLyez6bTfjol3jVMkAB6fauY28j0XZbIqRjpLz4tWet0+HX0k27LHXbvNCv6pROpwcFIhd
qb0Z/EZPtp4soGY9IzMvd12bvpUhd+GrUZ3GEcMvMdZL0xVEedXOHBeQmOsMjDRvPDQ2XpoTACCo
1s2iYtpz6Nc7bWtQ57OGOaMB4w+hNLH5q8FDwyNjo2Obbbg17TK5VI6vHRzpJUe3tYz1YFAG6E3C
UuxQowPfOXe/i6n/V1v+T3r9n9WVL8vpJX+N0z8ry7//yl9VZVuHKAI/kgKxOfOz5gjCv6rKFjo/
A+VFgIiA/0EP9D9V5VkDaMM/RfsEhWmGY/Er/KusrJnuf/sgmVB4QQucJc7/Cz0fPwZdqe7AjETu
hIT2vLmre4mjRQ4lqUFnycDuj3kRM9dN7Ura9H88mA8Efe8byX9dC2WGO6c227N88X3/OlWkELBK
9ws/UKFaohHmNBwNlqCfHKqj5acsbJ9f8r0U4PclZzgpQjgbdSvmmfeXdFI/J6yuZgpz+3alLPbf
RSPiL6QNH9wY2kG4aJZJNwD12furZJ6Fks/BBy+ioBB79CkuE53vdBthFr6D2qGgLPj5nb3vBvx1
Z1Ad4IThCIEdeXZNkYGncFqcq2E3kpkEnJeKlJgw+7Qelt3PL/bRDQY6yejg93iI5zmaILJr/EI+
pQ56ZSeLotsbjkNqu5qqDl2MC/aL9za/l3+rK5AhOx6cP2TIiF88vh9aO++0L2lPFFHKMVT14qjL
8XUQYXXsOudRsum5yAsw4LVcf36X54NlvihGBq4IMQhRzJnQQbThbGehYDAkxrjQc3eguVpmXwyW
v19lVtAiKWObz4d/DjJUdZXj9CfWrzYqdYpZ2S+hZ71+fivno8Ny6FLN2WEzTRQPwNm4x6Hl4/MH
CF85RvNAR328Tk233Eu8WLt/fCniW/mgkY3PMNizV0WRjdJ/T+s7ieZoCM53PSAwa+yfrR5b6xfv
aJ4j3g8MNBrMVzqQP9wd53RsDD11XsqC/lDih7skoNQtKtU9zXmQlwgGBYklBLt+8bGdj38eJ2JX
y8HBwUNlWX4/HKPWrWmDsL3NDLe9Aeo8HBM/KC6siq0w/HPd+WL8fzBIZuY5jCjEX0zx85//of2C
p1H72BpmF1ztr4PYQqvgjV9J/j++ihPQpPTpb55/1rFjkx2ZU82hpGPOluJoNQTESH0+QD54eMB6
wMVbPhBdRuP7ewkBnohJlyQ3YWLcUnrTTmEdeweThNNfoivqL+Rff587fCA7qNhYWi006mfPbmyk
C8aE4wkxmzueMnXEieDosu2ekZReIadjh9gYX4iHP/jiML/MlFXUeiwEZ1+cC5+ZVA7ixf129NYN
3r5NieZ8x3are/j8gf7ttc1zlOnMHFQMAvrvRvEfg6PGqNRlFnBZQEPyEnoijbWiTv7pEPTtgC2u
5XsY5+F3nD3GSat1sCyU49MxHskFyjWsom1r3P3Dm5lnKTrrjHJWaFTy70cHFs4YVTx5aWRdlAuE
5T4rNIyMf3gVUNV4KthwsUDP1Lf3V4Gz33qpzSAP6kQj/QFhhyzxkH9+lb+NAb5YnBn6rHE1MeOe
XQWmvAnfib4hqkSNMLNpIm/JHpaJK5PN55f62xj4fSnsHj4bKtP8nZ3wxxggPA5QRIItsXGExfk9
73R7PyI5MdefX2ievt9NuAE8x5mGPoO3iEU5WxQbhYWxReq26Co3NJjT6QzvYjunmmlCgJmWlCrT
kfKjl9GwtQeasz4pacM/vl/E17MO1sFexup89mj5Xq0kij0CWhApRIcxBNKyNS2IQF/c79/foYtk
YJ492KhynbPvWENkETVO4AEiKYuNwGq+mGgV7CKrMu8/f7R/f4fooVFzoCJF7vE3wirBqg6prngx
pZqqK49C3I5zqvhi+v3gKrjjOGSQ2GEw1883/MdIGYvI7a0MFRiIimhdUnaHlYAE8PN7QQt6NlB8
zjCIZrgjONAwzs6U/06cJJOiijYrU9thDSiFWDHsKPUb8V1hQ2gMaYc04mv2p7QCSEHxKH6FdrSN
ZCqKO47Y9GBNlI1Mn9CQ8Eabg2ZgEchT/SJO8+nNcxT5PrQc0uZnGGYlXePQpglDdqPe3EWWVN4G
Ur/erCeikkB1GJGRNpQmiPcGTyWsOsMiHag51JOQ5NHxFn0JiSE4MUlHo7+vkeXFN4kYbAgtElO7
tWI9q9WNQwIzPT7+2F5PBYkY1OliZAVGlXR0HKs0CJZ14ozelnZmI46Up6tHgPH61ipVisuau6uu
QjvQvG+i6ceM+KXcQ0cBthVtv3JRW+pj2Qa7NA6M4noKiKjYD5Ju/4022w82htSG4YL99phTFkXH
ArigT6pgq4o+HyCWGWbImpo6pbemrRs7t6UcQrERwLcohU+OZt+kiAdj7DNhfZMYk0H+bjwxJzqV
7KdFKtlcLTqoGM6GXq1ZPJsRXK1D2Tqp9YAlUoDprYYmzl4y1HxiXfmFZcE/sEjFpIfd5SvQbnW7
a2xFGnFtwNeiedhH39Ok99EsNINJSgCViAddxEDJ/aACUmiPuJmXjUnf8tobhfvgC7z89MX8rN+r
xrN+TVIN+iqzqgkFUubBMAMgRglnJaEk02gKO3ETdQQVLnMPTDjheykJ8lnOT78RGhntrF1uTzxi
7tCSFvDh+4Xb5Vl7SoXuBoeiMrPrru4s9360fTnuJb1gh/6MnfdBvm5URErnatSzCOxbDwpPe4Vg
0tnUBi19kPDV6EEfe9i39BG0RDVv5PpM+8YaiUG0qkySJktqlpo5YQI7uBm7prUZcr9t7qq27uLX
sXEqy1oWhQ61cO1QlLbkDvKnZkYrGYIaQWOV16hE11GdBb23Ih1JV2+BVertBXXJTP7s6qQhCi+g
FThFG3u0jJOeQ/k7YPAQw1o1aCyhPpE7mup+4Wzp6MbXfq7XvzTpShqhZdxqx6gPvAHVjCwAXdeG
ZkB1U9IiHHNCfcZb7Rot0PYgp1z1qiN2L7ZRF2Ttygzq1FxoqUP4W0EMXL8KAHJR0dYngBRNAZtt
36g4o7wmkLTcDJnlwXRpAxVckoBVYQaI8vLN56NStDL5hn/k0hL20teo2VNeRgeN6V/LNr1fKX8P
Ss3QaRV4UAky4ahT25NJfBw6v81ufWxC9qaBXGCu4fiiRTEsAehiEqDXFiGkl5H6caro7ySo3mEV
40jaigRwFyoslxVs6CoegzYGE1uSkjYP5XHjccxKMHMeP5LQd6kx7KUnBFmHNgyrXWvGNABai5iv
JaisOiSfXdE0JkIi/Tm1XswGWGTwhCo6YMbO6fqi/+YQGyz3ghNPsCNQJbeOlcwj+xrYMESksuy6
+LbXg6Lau37mT1sTkBhCERMK2SYo2uCpdtr4Uq/Ihl+jQi1/kjEpo0tR1SOfZmsX8TpFHgMDO4Ld
fVc3fsbRSS/RfdM2JShUBS1MwrQU92WfZAEcRS9Ilimf/wnhU98sO8OPxx3UPmQaRAOZoKRdDvy7
nswtB/mXUDmtu6ahL6QhbUMll9/IrkFMDKdDO6VjWt8x8XvmMgPmGG0tUzFrFAU8roXIq/S+SusK
sVxE/Ns2IqdTbiZsAdXVGJokpgutdeWG4HcnX8YWsWHrCr0bpfpiaPyNbVR1g+44acJnZI4jR3cg
faiWAkKQT0YfxHvSID17VxoO0oDRM+PiWxshsF7DCwq+uRkL5xIvSe/+QvIu9AWC76I9zsxUtQhH
kEuruvNz7cLFytbA6Moy9zD1hnSIqdYhSrGIE+6pt0XdrW0UluNGpxo+rUTYoiGvJJJHpEE4uKio
l+2EoiBrjU0DIlwu/a4Y2kOtIuQDg1s5aAfpTSd7nAwhce7E7poPbds0YjV4dhQcdJbyEZlezvF3
oCjEHsUdgxoxJoWbdWpWHnzLrNYv3dKLNl3kEMbKx4K4vYpDOFzCK23vu0qQsywHMHLpYewiOPe8
SWy8UIMoSlTjxJ30UVeiurLHOFk6yJQneq129DzS9ZkDs3sCNENDofSYKs8Cu0mcNKa9gabDcjIq
NoW0ApufpdaEzdqOx6yHx1HA5h8DMm4HJUmBp4lg1ouyT51o07IGfI/Hpr9LjNhul7kGC2WZETsO
Pir0MD9UierJJ8FzujITuhQHxFdaQ+dbI6GScPgm2XgwF82VqofUXlFqTH6Zudng4wyMGQfS5eOr
X6HIhPRizfD8pu6Y293I1xa9DqhjFVSGBOipo+be6XnVAS2B1rctVSWLZUfXxVwy6c5iqlC5T35b
iGIf54XWAZQzclSyRR/imy/j8YaqH+GtrqxQXzamVvmb0k2yY5s5Gh0QV9qP3qQKAj6lwcFURpme
rCzVYTjN0xCJlVeV7Y2YZsIj3wAtKidNaPzRdCI2MsELCbUtm1DlyT7lxIldm9YgSx+fPC0rcnrr
Bs5n79TWm/CaggWwJxmNbWYhiQhlJTDxYKpaIxaKxWDV4MLJ4N2kxcvY0LhcVDCE75UPsXVRZmZ9
aLD0CMSkYCXXbpF4tDOV9E6WxKezobYw+GyQMnpwdRWBW+wwm5nrqvbSZGOOBMdeR6FeR1ejyKoA
rZmft9aiQb3XH+sigfIGrl+PQQ4UpZjT5gdzkdV9MtyZU65op+FdTE7gqyYy4Ow2GXYTgOCaFujo
GsewTYP0WLGXaO+LJDDBEkaxTePKhVxYeQtNSNvzkUyEg44agAAAe1/Sj2mjCxOepvOj6dkqsL6a
4JxWAHfqBKYQzlYkA7Q97eo72xazJE1JyhqbX096oK3l3S5mQZRbTKyus8MOgRiuyoC/0sj0QP13
6LDpZ5aFGpY2J8HnWhuj7tBkPi2+Ah0tVeHSG2988FfBKu4CsgsxTcUkBYRuNwJ5imKMCLHVVCs2
XRa50XVi8vhrHsGaN+MckH5Iue0IJ7rRtVJNdE+d6akUTkT2YVR3hGc3jX3bwEClE0SG+BJ0AMTk
0IKjE0EwauHg/yZu4dJq1n0bBuq5i0zreeRsy3Azg87Y6GFb0GfS87TdqBiBBk38YDJBGKO5qCP3
jVq/6y7KYezkctStmv67joLD4TdHyiVnvKPWFdqJID+apuTKE5mRlCMlckVNAe+UESfPc/Z2g30t
zMmwtNgkLiz6v7S5jaR7aVjU+2VXA/kDSYhKYSb19E81UbwT07AJ27QyKvdeJlMG3NswQO2ZWYoe
MSvzGAb3FDVqjdyuUbsxN7IEAFpd3DuIX+g9Ir5tN2z7vGtXR86+sLIMZI0Vk2QFgg5uqO+owULp
lhU7t6gIrW8ymjOLuhv8W6NPtHxlk0dcQ9mLUG0JUaufWWsihYjGis8wqRPZrLqk8/g3ltc+SsK6
CSJvKJlO0J+Bv7lO/6vwx+rJjRN3Z4cheyk9NTgtcRYoJQqSVF6gxOdbdRptmNebFqEmSay0BlXn
VfnC5Tj00pPreZwKe8jXZpRk7nrIHHGNuom0YGx0tbsc8InNEeRj6q1gahmb3PF0bdMIN3U3ejoh
HvcKhxZpUhYm3D6zZtVLx2S66YokmsnGnk06tIqig0gK7aF2I09/QAeG5rFpUnU11bZ1PWBks9AP
2Ch/k0BgwdKVuwkEvG6g78gzaNCiYHfSqny1i6i8ViA1B7bY4JagCLs1lqdOhCOvv8hQNmhuOLc1
O4iyictB44aaR/8zqoviFyHajkMmtGT1xGJqNqvAGIqXwcbpx5Jro7VdFiF663CZIqPhGOyh56P3
WgFIYl8d9WUijx6zTfAN4iRi0lSH8MWvKNJu3Hixr6cPFvwpFDiVOUYme2yrMXHQF1rGV6lVuqyJ
D20a/sTTQ+8xb4bpoff4vGYqlaM2Hal8UK5ax3mOZKLubY6CzdLnFAo3BoYVcUldApqqbAff34ya
oY4DeophCReIYwhfa8yg0ztXkGBi2q342dQaspmq9KeXoZbdW1K3QiE7YNVhnIKjXVRajQ+ETOZU
LpgyYPlC2RWbHPNLuwyL3A2RBkl2wBOqrscSeeijSpi9mWwzOvSBl3W7pCgI8q6zQT8VgE/JxNYq
XJ8eO/U3WGxlsPV8kT5XTmaJVQurb5NWNoBiF9zSszOgwL0myb3HA0k8g1O9duTHDvfAOaPgO892
NNap1tfjWgxsvRcIudwHlCUBNhZFExSvidfGCIZzpTaRPU32Mfc659528ZRskdiwF2OeBkl2o1HO
SI6Fp/kePKdUs9emkjq6/7z+YYyzOaF30eQvvLbDEmcb6YB6zjXYkJcIotFj1xUnBSUHZ+fgDUE9
yn5TLjRjmO5hZXbfIzdAMwhswHj2R+wMxcgPWdZxy1IR96567AmmR1jd6DVGUkY/WlutxrXid5WJ
HdWbMWCUh6sWTnoSZdtaViAn3UwVP/JATcx8dGmHheskvbFEMiUPFtztYT2KAKsIG9DcWPRd2b1o
PVrTi94pjZYyCNL1Le1Pkl3YanS3jczj2fPhD6fCkHmwRkmmYTmZ6uF2amMj3U4FRFJOz5oWIw+j
UsrQ872KYdi7O8/rHUUtgsIzADjdqE9lPEfTxn7mehcqN6JnoH5liBSvmr1DTm7ea+WcpwzF2oMv
P7jz3i1LmiNccryC3qQlj2z5RjaggjUUF5zDx1+jJI6WDfDnDP2ikesz6A5ngers5odXRmSnwCgC
nJh4RpptB9ZqwnX9jOmwxIRkrDVIkrAUowRTKXEA2XfiASFlyxHP54KsyOxBI/37Cujx8LPJ64mv
fIib9oCkWL0xLiNrja3bi39NY1rUJCo5qXYIjXgW1ACwoj+tGiPb+U3XFluYV6ycNT5fCyqb0vXv
OTHJaIGtJK3Xjd5OrwOGRGb4XBjXWRhDX0m1qflm2S7oeUPFjd8srCmFRH2pjT5pmXdi7Gy+r7ob
k21fsSXpTnrlj+YqrSeyC8qJk+oPCgdJ/l1PXIWlt0HiuEWRSJkKOipn9fuUbRxs6qo3Xe05QwQn
7mgqejhxw2qCtrwQM8byFjChg13CHWi4ENwUV5d+6Pa/evh243LEl8w8bcLOBAPHeSXGInyB+iz8
6dS4gtncdt8qFQjzSYVVl/1KBnbfGxSW2IUMtwRHPUr4pXdCRFW9NTO/FfduS7OaKkCdPLVRe1uk
I8lGjmqRTjsMDauo2Owm4EWB/4hVWDkm0pjiO2EdF3XRXIFv/8V5N12JynsrMnP4lgQ+InI/Crau
1x/kvOUkD3jr5wPCR6M37R/kjo7i+F8Vn1KYYkReiAbN40rJWLvW3ALjqWMmHYtkhTRmmWiy/UZZ
wuEo41GC3Zqyd67+yy+HEF0QWskKgt5Avm0CaLttku4q6CzjjpOZgbS9E2xPR9S811VQDqwxdZc+
fF5L/VsllfRWOiIGVn9oI845WqAIlMPIxJQX87SX4HzEcqjCAJmsNvzD4jAHQ/ou9JB8uhVksZ0X
bQdrgCvSYyjW4vQyYhlc2S2W389v6LwEzVVoiei0vGmLII45K95LAD9tKaBnou1tDhyCiguELdYX
VznL1IH3Z7oBZAmwWFTuoWCdd6KjtkEAJTX8Cxr88CZl1VmgDIe46Ml0PMWt7Z96T+dMASBPe/BZ
8H4BbWLr8/n9fvQCDZ3ggDk1FDHB2S+iyOA1NAwfJEqYGIZaL1hqOgbAotb+1a74P93VfwJh+uOp
/83Pu+3j4ufLfyxiKV+6d+Kr+e/9Jb6agWmAiKAtonEyaR7N3cX/z1Jz/5u+5kzyc3X+gcXuf+RX
JBO6PvxIpHmBQaDO3Mv9l/oKYRa4D/QoMI5+U9b+QQbUeykD6mvAF8RlQkycRQVw2943ZgYYJYrk
z6tI16ibuLLlNMIuUt+iUOb4PGgwkbIGVdYfj+kDFdbZZ/LXdX064yYfIt20342cPxpCeaFKMlTi
KxGRhYi7zJEU4kAuN/2FG+c/7cxcyzDmOGqlz//80jPAmA6bhXSJz/T9LY+A6rO+bq4U59pjjuFX
gbkvpk2QxAb6+5q95aU/xeVmijodeITrgqTmvzWjL77QM07o74dg64AufURboJ3mt/9nV4wKHjL8
UVzF6IDNBfo8ExsCy6hY0E/HYOXLyWhWmVsYr9S2cCEneR0Cqg6ytFpGli+OZoKBY0E1B9vy54/p
g4HB7GUzXi3qvjjS3/9uRZBq7jAFJ5F0BmSwzC/gpasmf8CFMYwUsw29PCqzLarV5xeef/C/e71/
PRSo0sgVf+vLjLPepzP6di7K6EpnDLyWTle+DmQ8r0JziA+ZkRtPiuPitRbU5aPuJl+FNr6fNf91
dW8OC8UzP2OP3t92rtssFDI4JVEjHmN3aF9NyxSbqDW/krO9X4/+dSWcHAgCkD0SNf/+SjSshnrS
wlMoLP3BN2S9M/LO2H7+MD+6HRCJAcHH83J+LuGhahqV1FpOUUjsWAZo+2EABL1u67Z9+PxKH90O
OiEHtdAsB7HN97czc4jb2EqvOryn97V06ytq+PX+84t8dDs+7V3ThkyANO/smXUph2vSM64Kqtn1
onZEvtft2r5Nynb8Anz10f0EbBjQ482SkPNvs+z70Ajj9Mpupm6tWgGBhfC07p/tff4aBSDJPHhh
1MqdcyRvG/SjBxeFh5VO9wnk9Au8CF9pXn8LMc6+KeSeJogIw7KZb1ic3k00VRlVoy+uylg3tVXt
1arYFOEsK2cv9FwAhb7rzQnZPr0ATqEy8XMaZhU0iC16CwpPn7/GD56tg0rJ89iD+1TmzuYWTrel
k2f+SbZFs0+jSd8pAkHXn19kvqfzewZ7QTHBRKSHE+z9PVd5ZjVhbZxMkxIeHhj8OGXxJLL0laTa
L3RXH9yQi+XYBrUB+9I+D+L2WoewFWc49WEa7b0uHFe6Rdbv5zf0e+Y7uyMXuKrH7bjwJs6ly0kh
iCXNzBOBTeYhl0TZcpon0cbDQFNj1SFwwKTsUAKHgamdOM+OO2nrxk6si6nTcJPEWXhf121yZyak
19MXBbRgaUlyi4u/+GLmmT/F818WSSb7+Vl3zkbl/eO3O7OqwVyeXJMGykQDA2MzO+FmtLFdj5G+
03vduf38CX2wdLBu/PuaZ3NQK/ShS1r7RM/VgmvEQWIphiE/Vj6FaWGhHcLLNbfEDCcbL6BEajef
/wIfjQM0NJQrZ7Ua4p33N93h1ACybZ68EPGJ0hp5OQgRfzHYPto28NkgdQGvOgerz7/FH3snWRo1
/UG8XDx6a90NpdmtTGEQ/ULRSz07uRTftErKuy4Y2dHQjPGJi3D9Ym3D2ohWuZVxLMDZRtDF5/dv
fPQA+Oh8JmcUOOge3/9qkwFAJajtE+PYJ5imFLdGG2evnLvM9UQ4x2Nt9cXKkNIi2Cd3huehIApR
xCrmn4LgOg4H4xeOvv6LI+bv/eT5cAzYyCALYpsNoPj9L6YmJ8DEr5+6GNOtJ0ozAZ2g1EEqSWMW
7MBd18jyG3lw5bHBifRkyZZaeVzL0UBwi6Lt/7F3JsttI9vWfpU/zhwVSPQY3AkJkupI9bakSYbc
CH2fQAJ4+v9DVd24ZdlhRc3PGZxBVdkk0WTu3Hutb3lxZ51P4C0uKnqQD7+/cL+8boFthzwzwXoY
/vHreQ1efo4JJ6NzCR2ooFRkeTB8kJD8ixURoRDujwDOFQeHd7tnPIs4zWMs4M2KdWvJSnwsae2s
KYsKn1k2lR9s17/adxAhIuqloMP5EKz7+T+eVIgKGiRRf5rMQV0KlZNKlzNlRZBj3YC+mMLNJJLc
25CWII5OKqYzhGrjvVwAhH/waP7iCvNKWrw2wSoo9d8Vdnmd1cS+dKciNrzdkg5vpjUVH9QMv/y9
MD+p5tDgcnZ893sVIUwyT/pT2cG41dAQtknXd4ehTuy7dbTM1pvgAi9jCXYfy4QyiARQCWLTzvzg
2q9v2rsHnn4K5zsAkcQ6vN/+OtUBa0d/oBPOCqUlnmnbfdeB+YWeOYKB5dD79kcb1K+uMcubzQZI
Prb15+X5x+3OG5z0bo03Q9MBBFvcbmTmuFsQ0WqD3OTcqfDdDLN1NRXLZ2NdJ+3h1p3VTgmyXtaa
41+/VauDY33noWBxwv3x8VvsoEVaUp1QI3XnPN5VFCK3++BX//yj4X457Dt/VgDOeyG0UcWd7ur2
BOokeUzNtH8QSe39618ChByjFsR11LZgcn/8JcCvirJ19alc29O29nLMy3nzwS/5ubpeSeerAQvh
usMC8eOHVEZYG66nT8rUpPioRZ3LZanQUo4ucr/f3xrx82LEocT2cQ/xc1iL3tUHs4cr3Um6k18Q
jIWv1Ylvk8lNP9n9NC07PQXTFsGF/YgKZTifOLm8zricL0LbOsZ94eKH9tFBbAs1MRHXas7zHaPo
5qOshZ8aFVxud9WUrv0RWLc/rRuuCxZPWqea8HrIC3pAV2OGY3oJYDjFn9y7abkFZ4tG3dO9wf+r
eT6LcboX//IZWL8J5wRSRcDf/5yNQPI2c/t2Pnlr2BFlKFADMzU/uC/vnwE+hOal6YKaYx3jd//4
DMxBEBtok4gWJaCy05k+esyEnLnKPoDEi3VL++cC9ecnredeKhiPc8C7TxrQmWnFA0AHvbtdSDFy
t9jo/YsUDBFkoBTX6uz5h04nt101JjdMhI3vKmzDi8Zvl4cPHsf1BfrNtwnfbQ+pH8eeVatT6vT9
kU2kumktPdyYpj62pA3vWlywjwXBUcUwLxdNXI97xijizPdiCyKqZSA///1XWn//777RuxdkmpcU
RVl3WrRhtjSHxDeJivNWa68HWuWTHSMcd5fnjIoQoP3bVW29O/jO7RUsDDowXO/eP5byoWIelLr9
yS+F3iKotbYp0+0PFpz3Z4Q/P2TNmKAycECNrmvEPz5EjgY8g5xHoFHWXa1Iz2YUe7S66cDjjbBK
V9MHcPOfduj1I+n+s1z7axMheHefCxi3S6jaU98HpkLGZllXJQLn+wDEHpwtoYYVbVjTkreC9A4S
VSpgh3Lyg+1RI1b+/T3+5UuAr4FXmqOwT1ny4xWws0q5ghTazIrDy2UsaealI+lBW5kZT6xvYkOA
u38eVg5pL6EH3QMtwJ6DQXVTl037+sHXeb8or1eHusUOidExXf7349dRYxnUnq1OZF8ZOFTqpH8W
aQ+YArGTn22HKtTHup2JO5xoBUGB8Bvve0Nyc3thNCmsv8UJQEgYchgOWTrb08YoTDFeOGWbf//g
u67P//v3g4WZJZHFkDLn3frBrmHW8H1OI1zbZWfnqMG3gYmYJUq1v1oncoXQrYt7qDlhb6qbwQVH
Yy+aky93svSi33+h93XAeu3WYxnJRa4ZsFD/eO26Yphib2xOwmiXdNsMpj54okCY//uP+eUjQ7QU
8HJGnBD63700hH5VmZWuv5vx/AbYObCkHLANRVVeBaRelfV51db4cUZvWFq0zrkoo6a1ixNBxm2J
8gL57geL1S+2jdAxOflZKK3WM+mPPx4VeWwtQXiE8RZexZVT3MLwSl5Q9uv73//+X1zm0OH47tI0
5bT0fqH2E+kQD2scSaSczp2yRF+Ut8YHy8Qv3gO6jLaNO5aF9Se/kU9RLgcrODYo7EmIn4aool18
CyGsIwRtrIqz3/+oX1QZzD1hwTKro12FRfHH6weubSw7PR5J9e6fTDQahJtVGrKTDgYCRvtkmcx9
v4SCgPhsxYXZQs/foJNCdP79V2Hdef9iUZMxb1rjH/DTMiP58btwekpgWjRHlO8gvnI9Qn9kVq6e
pm7V1NhKPwKGZRqR5FRfXx3QWYSU0Ffqbxj9g6eKYydxj1kpJQGA4Rqmt8gkHM4RTCz5wRL1Ynw2
jd5fLua2MOHH2uu4dFBc26EjvRplXBmPQCnUdBJLk99jamm/Mg9A2YFVG1Uu83cydH1UZujeJiMZ
d27pG1/QO+bwBzvkJQl74lfVm/Gp1tP81fX62NnVmBTQsOAAOJtmd4aCVOZTf1TeCGS2Hdzy66zs
gohgmqFZVNvlcNc7AkBXCLw82IjBksPehFmGwtiy8m+kXbaEKo/AJQlWhVYzWn0Flpni5TzPav0M
kmwGoG4ZS72tEZW2kY/w/EXYsdUAooIkBClxCa7TFOrklg+3AFiTYjNApQVgRqy2PZypimmV2CRZ
4pNj34KLrDk2s6QBTAsFqvoAZTcM8i4N0q8qNysc4zG7SJR0DvuJpfEG7+08QGtRh10AYglXO5nu
I2FsmCPSwIczXXFqNrY+2XQB3hlSDY4y8PAaz+GUTns5GOF0E1ZjcLAlQeCb0OnUcNbbUrxVWWrq
SNl6igl9z5GFKxnrdmOuy/OGeNsy3sigW06ljQYMDA1SsI2qhRVEnUfQduTkRQ2SXbD6PyrUvcCw
HCd/sEaX4ElgDSnCTllXRSQ1B08gbR7xlbYiUxhbCHcnwpLT3RqlzbZpeYV16yGTFvA7J7xNMB48
RGNuL4rd0g9Dd4ZYY3nOsx5LiLISON1GUlZym0FWrdiuBohTfpiK771BL1cuxvRSD1axXFRmPRsH
cnG7r7WX98sJqGlVbgXRrwWjfFXfqyIm5Aj7DjhKhVBDbL1UuDeEEuR38dLyBJlz0fabARs3xJ4Q
MtG27sI6jhiFrrYP2UB0tPtA1+imEUvv67kSwPhR3lqbpKGVuh2J4KR1oMUc7uJQlt0uKQ3HBueH
uDMizzJ+RZynzH1sV/597c3Tgz1bHpilNEvGPQOvCfhYRrYKrqGA/dHM02TLqXW8GaUeb0XNYG4z
sPUjZZxC65sHjx+vANgfKG7peEkgBYTMAld4ocf+rMZ5BRTJ5a/ZtqH0Nlo32SNBq6IECtElD2lb
iSvYFMYlMs1kzUoW4M/KoBm889qo1IMawvR6UrKvNim2HL1paRZ9UmjC7a01YVXYDYt2WENiYKzY
AUZMMX8uef+VL/yHmc8/Vv+f5AvH16H7rl6rlDrxe6VSNZ9/+5+//tDf2gUHcAyT6ZBRG1oEihqq
sP/VLvh/rNMbmkyMJHAcr+3Ev4Hklv8HTnvKSLLEVte9x7/6X+2C8wdTH/7x/woYrH8DJH9fDKBP
4kPWkgt9hSAS8cetih0irMk0f0kDFpzCn+QGyd9H3IX3tc2fH0LFGNDXMlEJvesiUWMATpviFx3k
yVk1K0R+KYxds9HeB7XdL38OwUsQM9ZeQ7CWvP84D8XuEhbhHD7T7cmhi2k4l2qGthf94ybf/FUj
/79qKG9qss37//nPzx/DYB+aBFMkNFHme73VElZT5rXuk428DqO7WQ4PzIzGj5ALP3Ug6VfByWJi
xVSY2Pj3N4ftKAha+2lJUKRnrrQ/x8EKiR9QF6LHVqDKfIir1Vx+0Of+1QcDPwCAsPZiUVj8eBlz
HsChc8wnu8xkZIMZJbSyR5S6QF/ceXlJaPrsZacZrvUHGUbvz+xri46MQMomiif/pzNAndaG1Ql8
FlasssepdLTccl5f3D17CLRoZVeOFXmT9It97VqwLWs2yI94Qz8/sEhFVpEbzZV1BPTuJOLNaVMs
jfU0ZImDVyN+aBsjBs+Ifvf3D9LPH0SLm74kEhieJbSkP15obRjJ7Cf2k6HylhqBbXnM53hL2m58
/vtPsv2fbqrH8sM/XnuFCJXe9+EwbxrabJPTMttxsZ2dNFERlTnvSQD97T7tdC42XZITC2zNo7zw
Q46lG9MryfbuZ2+xsQyOGB97pZMpqmqZfZG+bNhLO89+Be9KCEwsFDzupWorGXnLlNe7kXeEImJe
iH23KJVcNHRxAZW6rUzAw5LQ8023lNhptOzFV0YgRH5k45Jga5YQhqnTKQ1w8cY4FAn+JhPM8Gy7
v5S2WI6BuwxX6bLMExYIQshpfwzNK+wG2zn2Riir2wA7zmfbyxcf5+Jk1mdMbnFrORn+s00u7PG6
ab0BsHCng2mzeGGOzwpZ4703ViUdVJT6za6ZJZagUi85JErQOHDhIG7tMHwVIzxDq3uYKeFDlKmd
UXBuLg3/rEljCIayScwtvbl62rbYg5FkL4CsYwp87M+MuRlyutM8Pvi4NmxMH0Sf4eNMx5fEqJJv
nVlBlJNkLYBAZ5ztyVfRkSLwZSDc8G4ZXUOdxsGTw3bCR8nxXXgTTltE80aWtBc0nezEvKecQiET
0Qexjdt6YGqbYZydqh4ctvThRuY30k1zepV4A4oiLKA3ShAhxm4GjMPs32l01Ru4612j656bpgZp
fmstThOUDKGZlt5lZodjdVNkhSG9e12HuCAOYdd281bZQ67Sy1JwqDD3wslGa2XauwlhUERBGnHt
QDmf/UUFD2URt2AHoFya8NT3sY/aPd4awk2mLiJ7uC5sJ/Ks2G8/S7iAq7nPIa8LP3lbU1eSmUOX
lDMQiY3qoaABmE8b2yy7t6WzB2xfHOXakApQdY28Gu24GuYb0kIzD5ur3dhddvCymWydjQtEu4Ls
uFqN28iVIRqvTd02dhM5Nh+VAs1EK30etv2UI/VvzfKUhGZuXo4jmUeH3k67Nz3XGPJxUAXHMPHI
2axFGXy2caI3INy94ntW1Fb8hi9scE79XFDVdYSf+9dWPBrXinwdeZhY9ZJPKE/A0RInYFoHv5vK
5QZ4+njLtuDG11MTG8tG4MF7nmqV+YexA1qmwf/CBiAbXE/158QSDYlIC8HRV3QJE++MJnE3UiRP
mK+yKhbZpaiS9snLLXqlJWE66U4snuAoJ8LKOhh68psvREVMCtC4PS3RhAOR/9SZzAnv5hgP8RMm
kbHbq7CSxuOs1Wg/iGWU8jpVgyj2wUxP4gnqg2s/zF5pJt9C4r28rySN22OwKcoZAvAGX5BVf27p
Lxnk0vO6h8fMbPE1baTKQnVkHIUuZTuaShPu0fbdmD3mS0rzaJt2ia8fQOlXeDZoRi4Daw0EniuD
KHDuZRI7W0jp3s0cNEW1CzwDdHalx+K2d72cJnBqsuqMLvEGCKlHx9ylWe81mxn7x5UuiF/YNqIr
boWXTDcDkHLan10fh1BQmxTFtSvdhG06FW9DywXF7pwlwbbqR6cAIOB7aFqEoPeMky8hfNIiRWoW
Q54empSYqE1aTuRdWJMnb2O7mD71U4uVlPE+r0tq1KCeixJs+Ho0DfxNBVL8gcgp97E2sMFFTlyC
NwjrpdP7EW83cRuGdGH5VwNDFul2yTGu/fS5n/UqUE2y6YawX5KLGFlx8sh7aaDRrOIR83TllnCm
HZZ2gbXyU6Wt+CVQA9FHWCzks2ll9dehMMeHycV3hZXIyr7T6sD0kvRp/wJG2Dw2rVvkEdoFwheG
QeEB12YwP5MVVnZR667ZKQldCxfOeR2+QMBNSSFxuupymeF0beNK9597jQ5jDtzyS2JpBp9WV7Vf
VFmjn/dWg0YzkQpwSDxw0eSaLSWODccc9sFUBmOU2Uv6xfVL93Zs5+JR0CR5zaAfYVgM5irfjqpN
73Gm9C/JJJxHhKr6KytUlu0ISkB7wTYnUtLWOjoKzQi2X88mhjIAvP7bFE8BkFw+BshAq20ZNWan
eQKLsMKLqAbzbrEc2gij6laoPLUiahp3KfASoYoz9vxoyRluAfRwKHg5cKX5CvJgVpULr99gzU5U
ZeD64OjmmkSRXl8u1KLzDUYo621Ic3XVG6O+L7gDRE2wsQKXyDlmH3l1JLO2xWojcmQl6Q3hMmHe
wohVRkHQJcNmYZcMN3UWTF/xcfg57PYJvsZEJsnXOaMnA5w5wRvizwZrId4DlW272a1PRS9xCJmL
br502qXnlIiR+6K6uXwl9bTF9OJRZuztGcfcBituRaAa2V5NFNPHlAf+646JftCP+Y4u63BF/2T0
tmXaV9m+NWT+xCtTiYOWlQWlXvYl7ZVC6XzrW417h5l0WvZ/1kX/Pbr+h0r6HyXiT0fX8+71R9rp
+p//dWh1gj+QOjLGQP7gEFK+8jb/pp0Gf2CUgoK2HkmZb1PP/n1itTmx0uFCjP73v6Sy//vEaoV/
mARVs/W665h/1ej/C709k02K4v+bWyBPQ/CObN92ObCaP6MK8f+5hRzNKmoTIyWaretJIqxcWPRL
pc4TRO9nskabGVEnON6G/VUnZ6yiWfJI7i+JIXRw3OTWF21JE4dobIUvreqawyoABQ/Q143LeadX
zYn8gBAmQTXH8cHU/RTvwzZNvIuEJdK/8BbgJh7Inc5uX4a2dOY7WRN7Qa4N0REXWPwN55MzF/3K
jgliKCzKKwWMkiIRz+ZUSnqV+YCfXXUGXiscXYU8DvHg6F0HJHp1fhdIR7FsmSZInz67CTrEu3Qc
2ew3oSoAqsd02OdHEBxDsZHTspCbE5ZoY7q5wOQNqEG+ZZw82h3n/6E+jOasYGWMY960R3fwnfy2
Vc3kPOIeg6Qw04TGcO2t5zAzYgCo9YUbywQPb0Ozmx5f5RJpMcw0RzVWaAjZOEAfUnq+cjMmfpVG
0IkHSkVQdjs55EOysac5CfjOyXzdF/NjAduIdLy8yl6DZhqvBZX4HNF3hniQq85mWErm7zdHauOy
6B2CGrKlIcKLUh2LMH0yK43aqh5ZzDx/xPbJhpvs+5ZzFheDQCfO/UvtNIeYLcnYaX7oo9MKgCnW
WIfHsSitnt5ynqtdE5BuhVjOH6wH1ZiEbdgqaII1+0qSOxiUPvob2qcDQHhmZBsfa/1Rx8SK7F3l
kDM4xTmPUxwPJbT3sOSj8UHbya7oO7PdTjGuunNXVfFjF0/wmmk22+Uutq1l2TRyDPytQbzjXeIr
c9jS3fTGXRAWwTeG05AX7Kypsog8HZVctbNV3SWZWoqt39ry+xTMBL3MslO7djDUAkITPfcWDBmT
Kic36n7nYOxM+LfBM3p148wuOhzBsgq87gJ81YQuGaJYG1nDGCIfGycoD1Ue8AGlTQmBcD9Zoson
qeU84ExhRjaGROIjxeqsNVEFdXtdFcEdaYz+0Z6ahtiS2iJuyY4bUPd4ImtCdHRPnqlVJsV1kcwI
5RbZts8IF4IhEtVMXITrwLenaCpbdZh8FSxbgp7MYdNraflk65hijmqa3+U5QYvNK7p5IltsEas3
QtSyOHJduqtb6lX5GdkIwIJgspvHJXHBGEiX0Ko1mVGfsqwL5aYRRc75dXbk0SEE171NO8RmWyNR
rrVpgoxQ87mNA3tTWqBMAKqMwWso4MzgX560D9yfwFxed6+/Nw0yaXZadk4YrRvUGjerlnmb2awe
Rz1o/Pk5nHBQWQ25ALADa+cxzHyr39mB7KjiurDtIL/bpb3veiPIIxI8p68rLSdm7uBin20nR91U
6aC+MH8MvzUYazCQmyOCCh4F+BM6J9iHzgS5Mu64WJ/hIEmSO3NrhovoN/Ozl7Y+iBuDtBgCLz3v
pjCTsY60J1FmMsaXrIUuOtdNXmSUL1ljD+K84pc1W6/LBMEkZdKm+4LGgbPPMr4Bc4umRHSYqOWU
DhrIUDqsSBhi11AD2GFMEJJrJcSlzBhnyzPCn3BX1iCwvzpFS0BAKwYAV0QtwZkP21jHUd2Qu0to
ZlgNm5HV41SQ5MB9s61Okv6TlvuYEu9LS/7IguvYsZ987CwCHOhgXc7a7VZeStvfOdI3DMYVQ07C
RDaXdWSXLIXbxkRFvatkIO4KoF0RKXbqrjd7kB6xneruQC8fBhxOBlmsIrvlbIAJwqDILFry/JhX
iy1thiLB/lHKJ9eKa1TQXDV7Y+W2SLacCAk5Iz6XZ87WuXFuBSQOtOmCPz1Lrit2qtTCtiok2QgQ
KR6bObXP/YL0gMXKTnbqj1fcrng3K/MWkI6+TvyMaL2mgEUS53cYsi8L0slu8qC6K5w+vZ4JmKoC
47LuknsCu9YdwSKet7mRGmBq2hvEIwfjjT27NCfJT8jdjilb3JgleDpVnxE7AdWDOWWkm7a9lW59
4aCfTOIljYgehG5v95/Y43K+gLzzq4Az1qw/NRiwCbCo7qDIEek8DN9o6x5EaX1CCnEu08Rnzprz
QaC2BKyHPHS/6EU/+Mrwtt04c0ek1ZyN3sIrK/Lj0mZyn/fGIV2yL4yEHkEHcmYboClZvfO9EdN+
ZjE5Kh8O54SeeIkGs8yeHDIt1xAumgsjyZmeTkhmI8ODkAaoWhyWY9QfJkk1AMgSAFADkfVJZ59y
bdHhsik4TeeSbY9VroY1VMbWNR0vDMkpRAXOPDmWutGNV8dUcBtWnnUGxIeDoEiM7eSar76/kIPs
1wTJ9HW7j9PiEnvvBeIPhGxjunH6+bpIy9tC5aD+ZgWbqHPzb4xmj7lRZpcLyc+3fsWO4sE5iviL
brQxnbIhHR4YLXqRKGfjDKTeo+7S6shtB37r196VhOjFsWnSByCQRNm0QXVNKs5tUoXpAcf/7B7C
vDtYFf0nw8kf27Jg6Oez86ZFAjIwGy4tRz50VhmetU5+BKLm3PfjCMUD7tAt49lgy9zsdupaPAaB
rl5ciy5BULbBjTTYThbPnLcVTViWyO6kgpByPgdv00ew0dX9qJvqzfXnGpxdLQ4Ed88EM5reURlT
fW12/Te6b/Z5axAaPVesO7ORr/gACyMNZq7vCPOveyuz4Ho5Dr2lOa7vvUYXm3yCwQR0BkhBOKQ3
IAHGmJeqGE+AwvyoSUoOaaGiExSk+iZvwE9gD3voSG8wG2XcCkpVEgutbpemzWc5jCPDt/hrUagX
WDeUNJgcnXsDuBeR0q69l21uf/OFfMzMcnksVp2/aTrULwtQo1nTOHFSosJLfbDHEGISppizuLFf
CkoJsHPON2J5tmhvNi0tp10axsa9nxXsemPhRRj0hg3R4leNZebnk5r5/j41a1pf5a12T8XCVNSy
ieQWHW9z4oYZ+Yy2fa4ccn5yOgghe1ddVcv5bDR1VPRo2bRFh0X4IBDR031z7eIOBNXTbCVv5O6M
t/R+STwCQPUSq1bIgXCfTCBJc5Ha8OOBJx7a2umJUqpNHIM7FlRLALVKKvlFmnNj3iByG/OjJYYR
CiSo38l9a+N6mTgg5qljR1q2ins0IP+76wDnmBegMjSJNk4yhsWbhPtDYzGXnVY7Qk2tpYmm2oRO
cmq7IAnLfUESrc/2mht9/XUE79ykO1xpggE3NYFd5aRycIiHMdKmZXlRNzN6oU1hlZj/4aVo4sLp
c6r23k4nY3pGcRv7ekdQNtvahTcvY5odEoyRwnkgn0lYzU1AF2rKr2JMXVV1Q+u5gAdAQrWVZ6+y
7ZD6rJQw+WaGiZ+Wm9qv+Up94+kXaOmQ35O+W5iwgnAg19HxpsNgN95dhiONgJIuL/ZeE2g2co8Y
D/MELc6wH7MqaJ4YGDbmjjOuMD83KYCdavffU+1fs1Ucc7871Z6l/dK8n8f++Wf+Ptr+YaNHYrqE
l9MX/zzaGiL4QyDXxU6H3T/k9Mx5+P/yoTm1ggRniEkKBY6L/zvc+n94psMcF+vhinlgSPcvDreC
P/jD6RZJGmIpgcqHMAh0TECFfxwJNTOTtrwY3wYUhrR4fYczTk+UoxmRDdPTlCmXNb5wnpedMOzl
StJXOgTacr7LkNzUZ1kR7Hag9rIHMEAQKD5zDF5EBLqvTIBAsXUJJDTD68DwmWifVpD53tkzinu3
obm8HQt38PZwdazuHm4fOheHdJ0bw4+FfZgIixp3w+S4/YHebiHpGgGDoknUmsW2Wkq0ImFhkIiW
eSVxb+UStNtUNO0N20cYbBPLmEVkgjmFX0VOqdqAJB2ciL638Zh45AZu4zKV5J0GbvVmA6a0cWdb
WXtKRdo+B6CIxCX26fAgkxUK5ekqJLRdEfBA6mRGgimsTfymaC6xgjecYin9+uSKktshlqfSMyDO
hnqTI8v8bFi1CSy/HwfjfmE1y/eZy3HoAjYigZBFnqUPqfCaXewVqT4kVQyOs+YwkkSdQawyPcKp
nV740wZTMA6z+iEJazxxYTs1Awg4Fx4eSDTzDtu5cI9jGhPmaCt4f9G4APukfy3bZ0WTmrKHUA4S
84gz/NaWifTvE8BNJfW528C/H0zK1UxPsEarlMj6JMCLBMc3TpYbsCYtCWrtGknstoLCYElFmG4d
YC0Xrh4Vxs3K908xW5195y/tCJApg7obqcxqnuuhTcLznAPXLfGkLjorRjAXuBeWtQwaE4owyKDO
to3HqT2ptXQkLKt3CBNnklbubHc02/PC88D2MGxZLnxwY5yhzCJ4GnpU8tE4OrKIbHdIPieVL1GW
Ok3u7FzJWOnciHtIviOdz/ZZp2X2VjcJ+qi6cmLxrXa76cYnkQzp7EjfFyJc5byKNuAmob7Wci97
hetFkf097/p+yNqo451KdibGbSptMnG+WHXGrlxbpuJNKiALRSk0VZRwkkn69dLhGbmIJ8Ff5qT1
6lbroG33u3YlucI54odxdcfFk5c1nC4Tp6gOxB6z3XRTha0p8CTBYrpHXAeUMDAEL5sSwTJu6rLk
Lx1mwdlBdNN0M7Hhz872r1dRKVC6DAyykb+icat+eplq0EpnCQSzLNtgeZrqFUWLkuibk9vFQqc1
HABKQOhNaxrvjZuE4acJs8zkgHOa+OAlnJrnoM+Vdc0YcpT7vx5XusHSfRoEdCMoazlLw18PHZ2x
MtzD4oWRY/U0bejI0s4G9YX4d5v1wSvI0tGNnNRoeejH2H2ygEd555WjM46as29vIbn2t1wTmxFG
MjvPhpL5lVv46toT2kBVwhD9y2RohxOrrL9lxMqd0WfLLpMYrujYW+750IPHowhRRRQH1ngWl9Vb
PDDzWyoIfOQSljk2FwsBtZODSNpnNU0vjnoAliFFuXpXZdIk1g3iA1MHa5ct2fw8NYF/qsFRPoZj
kHcbKub6RRdmeFnMyAW3MxNWeIQ0zZFlyzLq6rr4ZEKkP8cnVNMcm2nIE9KX3WCzoKlHgJd9FtMu
9DcTQ/vHYnLvAwaTgjuVpvHWMUelbgNLD4ju+BtocsXE43J9es7tKCtT5GyuwYWuC8BXPeGiC8Vz
nAIicts2aoQ/3+V1ZyQRpxH3xhNlfSXoR736tjE8DBOFZi979wLdLjjDbqWRNUq7UQwO/G6GzcVY
BP7g9VIN7RVEPJDGrphZjtVj7ivkGtb8hmeo+xwA9XZ3UOmMjHOiWxnnY1nLz7SA7oeli8+hWXdX
/PoiIjZgeJ5CKnAMpvI8J4Jm2xT0ERtEb6RfNlT+fpqRBOnwQqcj8bUbY+LAXIPytOFsBLy5mRhb
jXk1KVjNiuRtqOcSqV+NrBEeEibsrOnhd4Uxo6LGL5NrjUcl3+m27fZuDAGN9cJDh52wJ1jbrC2z
qyV0iCoMkn74GiQFTpfFTxsjCttRkmpMIK8oK+tlKLs62TiG335JU8Mzd5JS9r7VrXcw07g1NoVr
cVLwZ6WCbejgsCWq2juBn8zPzR6YNCvJcFXq3GeK58QXBPS0Z0XlLy/jXIEIJcy33LfIClHsmln9
ha0x6yhPSbnNoGfT/Gg6Jh8JUFAVoFu5oE52/bMC4iPm3YE7tplUPn4zIFB95zz7Js2lO8YFekZF
KfKI01s+Qy70X4DB6TSCR/0FLSui5mxO5ZZg1QDAsD8i2Oe54KPy0L+kTZOFl2YxtneOM8sIO+eU
RkRiNt9nU/VvQdZDck1US9HMu3dybU99FUL590MyDlFH5DptELn4V0PlUKSDyWR8Ka3gtrFm/7Xs
ZrDzhpcCzZTljjy/5XMutHupgkSw2jTyGBT58rU3F/F5WOJ8b9FJv8XzH26bVfpVAciPSq+Jx2dF
7iLrhx92GD4J4HxYymaNEc/pkO1U3zXjGfAnN3ymZkfFaRWoGnZZLiqI/X/y2Exax8cEsvczeZe8
7NaCqGOx3UrvDEcg9oSwWrwFSjvOJtNN/ynoPPZ+loMAUi66EfYTCRw8SZW1r5JyHFDXQldlp+Uh
gvde2f4eKt007dkN8s+5pyBgqnwZLx23Gjl4mmFx6FVP3EPrj261rduaJs5cB/2ZUqX7vczi+mJJ
WNwRAtgMH4keKpZDInwaR4s1pyU9eoQMzBG5B8HjGIqZwFa0aYQOQslnmYszN3iyWr70djJJLYxw
fXuI6i0nLiKjH5N+RxEEb9Hh5YognzUhLdOKBFp/SMy9BkEro7iYw5G5BFPBMWSGrycZQ9FvRmLG
u7lh7RYGuW4bc7Ag+bV9OFw1LoPQiAMbOZ8kkXvGnUaP0cN1DP14F7BvMsrGoCFe6tQRL4NNshHE
c2bW5ezQf3dTSiH2AJORMlP2Ntl1y9gMNx6VUnr1/6k7s+W4kbQ934vPMZHYAYftgwJQqIU7KYri
CYKkKOz7lsDV+4G6wyNR/Uv/HDpiYqZ7JLKqUEDml++KAAV8kRxWbTjFpCdIvolBzy/czO2f0sVo
btmRHYwvEL1AOEwd6IyLlJ1r6Zrm67gMZhGKGt9VmEtjrPe21Nk+CiD2g54hmQ6zaRA7I9miF6fV
AZOeZxPXfq8Lpla0RZZ6W7RGoe5Sd5puzNneQHxU75zicvcMoUKHjcaA1/tjNYvDIqhWYTFJrTO1
JRufm8vsoEdxdqeNkn3VaAzzG8PRFS0BHJ05QLf2ScWNGe1si8jGHWLzXnJLpkq5VyKZnee81s9l
7zRGKIjXyL0ipufzXJdE2AWKcChJdRUgIJrF3fYLCCGKB2j29gohvKBvQta3RoQIxBcjR9Sd3giG
DjkRBudHCqPYrlKoEPCcHFpnV3DuCcq4Z1hfGQNeuioe7otsZVte+y6/RMBjvceq3ZNdmiyA50xb
ATJHwt9JVn4GB9889Qm0/y5qR/BXkGDYYZL+s5xyIYKSAcOaRdtFa0q+eYKmwjhU5F8ClhAURU5s
SVX0vhRrS1afHW8iaQRFF6LKHFJ3R1NRTxx84P5BodNHd8p60wMUdp7msgPsMY2l281J6pCAIChA
JciZTXew3OaYTYl+0hqH0nm3tHl8O6vibSZ6rT06TVZdoNfk+i86HRiePWb2BSdytwsgGoxP+pDX
XwwCaMN8cLNnok8Z5tWill+1QW1vnbYGT45aXDPHEeXZEYd6Px9FIdAQmOMoniOSv/vd/P0QkBSq
1C6w0j6CczkRNN7arvtpnWvnMDgzreqGYoAiooqZiY5Wo2+6OadnXKjyyP7vHPETDhcu1eSZ1yKl
b3yg2lX3R1cR1Tb99cQga/r6OQEaehzVZTQCFZPSvT11dh8Ao+jnwszTr9jo6wEGQTo3hBw6JGMX
huqJbbEw1Q6WE9VVfyCRq7tn/CYAl8d/5yxzemii7UBIfhSYUsl9gfWQwrlE6YLGtpMjbcJfTWto
UAGk8shDh+qjcGLYDvglvmSg3kOSRvlecZrk1kjN7L0zSuPbiFjtriS++NlFkn4fLxF1yuyvvmYT
o+GZ1ergV+0q+8bi8X2PZkwpu4Yjy9MwxlXj1cma6H6VzkUbIiuzv6hdrU++1dMnTc0MkY6zavHv
tdMu15PmIh9IahKhc5t2JbcglrqQZOR4eqVPhwlxxmkZUhmyWZIfyZnSKWybTF09VqieE/JGMHmE
mdt9Tm07/qQSZXvWOoPFQujAwaU8ML0t14bSak8mAlRalFs6DtW6Jwid4aQLLSi7G03Rsdlwt+dx
KA2JDxs2eJ/QWvNJkokR2jEDfCv0fV2a03U/aPClUa+7F2thf62lirArjxKYldVdy7NTpdlhmFae
kYiqFAiUVHNOaS21I7vPO/2x8VdLaYnHTlQ9cFhU8evXinUhkLHoPkpjNLyDmbmqNxRDcscqWVzC
xZXBjPeQJaLh7mSvd0GmdRzZSF4y66kGvvSooyDvs1EZbYXueCUHP5pypu6mTNMqQCwCMboW7+bA
T22I9xFNaHE2MkU7IIhDWDSWBiXSSvlOKYQepHbfXrtFb61MeHVn7rOOjPgwyavhyqj7/rYiPTu0
4e9OnRLHRdC7RFMrow3FwClEIAsZiH3cFe6qQ09BO464ahIvc+rsJIZousVH9LLGjTwxXgyHfLG6
i2IEkEU0blxrZV88TiVVA4F0OsgEk43+M2k3S5iYEen6Kl4Wr3PcdN7rBfYOjfvzGDVdqh+o03Bf
aeSo7yo8kXz5ejTtcLUV5HPA34P1p61wg4HQz29F13JwwW9FU/jgwj12TZqHM0GBr/ZsFNd9g1rg
ZFrmdNPbCg9Roq0s98qadV8RKXQMzDnkLgJs/XM3cCY0ulGtwty25SsRqY5KuO6E0oZQ+lrZlQoH
FG7jlZmcngexm2U6ov4sqXphUM+8RJhblU1cz+yIwgwavULf3I/UJBF89MVoW/VcEUvrlZU67M12
zqy9VJRnIYUdathEPch6eU4iJT5Kzh/w9UqDXGphb+2yAaIgp9qZAg7OBupQLYeObM1PcrDTwmNd
MPPAGnjPAKbqZww8SGoH6UrgKDe/ian8eDbjyio4nff1wyLhKfp4uC6kZXfHGWFtT5ky6eEPmNnR
BdnuKAZvJBL6JjUmJbpezMnxJnw2jxWBi8j78I8ufZyvexnP6EAYBxa/lVlxxzy47tVZp32A5Nju
NTer7mXM4w7ErJ3e5DzkBAHra7CkShFOZWGETJ6KQ+PtbJzk1DZBX07KFRtg+zqqSn5DWj/sezQh
87XWWbvUOPrXobJ00XEuaEBCeZfdbhHYtk3/i2/HS/G6pkOzwAPn7lFNynOub302XZQcVGMLbBjX
5GDXYCgzw/roVdbovHezWHqPDC3H9Ad7GZkBLKWDORfWemuv0/jUmmQnIJXvh5uly5d9nQzPbMfl
feZUMnBgW27KJTmOfNpwJNAfwoSmnHdjtmbztCIwEKfYdvo5aEupPK+d2T45dHU3mVYGNeCnhyQz
fUrjStx1XVZCjOYaAJpIv7h53xyUGGFZZiv3dWRIqsooDj8wM9N0QSwm0zbnZHoEZqu8mMY1P3Kc
rEJCxqxnpcQmnqOdQO25+EM9WZmPUBV1RbKa1RGsZ/DnXluOI2j5XZ+xEzHzmDwK+p1qj+MJ0C/2
ErYpWlkU4zIyhuWiTm0lCbSVWpcd0d9kdWNuXhgBzDGlyMBVv0Qjk93c110UjKgmzphhIOSmpnpG
lc8MVyzf1HKzNmpF+qgV+shgFeEUdM3sJN2kuyR7zbrS7OLTqjD9V1P11a4d8WD2PU9QD2N1TdPT
zqBv6pEanyS9IDV3eOwNUzm1lTN8QdIbpRwN8lqD1SrAgFB8x4Cw9igKHw/t5knLCR49OXMaq+hG
SoPPCNRH4Wa6opn17YKdx09E2z/YpcUEiI4Z3TG+w+YLnWOiDRN9Arhs9Zgp1R1qIjnTQhGfltYY
Mc4l8MxxMhlnBSMLCDH6ppvFmMsHdtyOmOgqZZaq5zpGAV3EwAMTh5HSV0mnac7DgJDRrxOGql3i
kEwdmFKVzQWTiZuRkNSxzEjD5tDFd+oAPsHU/cnQ/U+IuWngkLFo50QE/8GtAW8VzZruvqMHWk5O
OQrzsKxGAkVbx8SR1oTcUz/XLVeEyjdPP7AL/+AE+uBXAa1H1qZt5nnVwsn10aKDZKenIm19cSjb
ukxdfQwJicr8FdDVT9V2PNR6Md6hbDRKLxsV8Zd68U3+z/i9/oeX/x6G/G8tHGwBqivd3I4eBrYO
+2PZ8eyMXYxEowL3wv8MxqXM68FWkGR4Y1NaIQdwEEsYKRW376Tgw5bWtI5ABYiHApL0C4Z6BOXk
n0XbSGwUHBGCsUwdqFIT9sGrWcQIbhd22fhuOSfO3e+v4K8fAav/lpJh6NveS8Phz4RHYpsJqlzA
8FXgeA9KUdH0lLhpurxFpWFOD41jqNR/oGuDbUBb/JplmdHvOxuANpi7EYiJY0ub+YuZyvyI1XYp
ziOpnVpoJlqpIIjqW3lTr6pjwe5n+p/M7h9D27bWd943qTJIHPkf4wNnoySWCh5vFDuNQjIrTDpo
0x0GAk1sSrtRC4ZcVQumvZzvKKlQ4QZxoW6XXpHzo9HnZRmuVIJMvvr9W1BaxSpu/nCdP5jWtje5
9ZCYDG48JrzPn6+zrrNf2FFbbC6VbAojHVfKuZxi3hezx+2QzOk7emTopixfucjf7wq3drlPMGlT
TZVQ3QliZXfIAXF/r3/K8tA/uKEs4mq5dviucEcTgvDRN99kKKTdBHOzZhTcA3q+FM4zlpBmCpSF
J/ylbLlq/qwkaBdiTYtVNFZakl3Fi1UnZ7JCY/NAozq6yk5L0mIPF4bjFaUyJgcU8Kye2UYLAQkk
pIsNi/ZIOJHVUflQIO9w+iw3kCG3k/TLkjMHQ3XrhIpToyJCM6F84+iU3VGDC+iakgKpeXJ1lJcm
mZ35Fq269YDd3CRaYBia+g+BCt+zKX980h0sJt9zXrhKBubG7ev9wdoIcZHQwYQ7aRgLbI1/Laq9
1mcocBowyCv2BVrXrBQ+BklJt1jHWPZrcUWXvZTFrl0GQqixqzAeFm3Fs9RLnccoaqW6nEtMGHO8
G+bBcv5gJvzuIf35nRs2DwDpFjZGV8v88ICvcCsoKQHwJt5JcqWkeHTwzBCa56WMfYgNzNrQL/sO
23vQpam2nFfXivOTKSr+2eDceQ2B0aehW0HR4uEwjYbcIIqpzsIi7XhfEiqq7GB2td5v6ZKg5wdR
z3JGv1OnDHmVcGff6cbMeWko31qPAEfZExyFWB5+/5T9vB/giyTDjGXE2G5jwbL04VtKsJUvxGtg
4kI9sx0CsA2msjiWomxONO4BaQg85fh/Bi1YFLf8U0Wy9vNjzjvgIqOPNgVRiCZO2G23/OE+WckA
I2sKVz4VjX2NWUc1mINXB1jkL1aKy2wbR5Q/yRO2kkHuiqTbVlY11t7MxESdVzRmavga+HLkaQVw
656kqfGZyrCS8wNHsyPWg6gNSL02QnPMi8ZvOa+nO7wqSombS4uUwDTAWsPfX13t4+WFYdfVLV/L
pHOX9HPM2T9+OBMblYisARnR1F4CFlF4po30de0AOdxLDsJjtEsp6T1Fdp68NKICEbXtLo8CZHyR
Hsy0Laq7Wlju9QK4609Llt1rctPgIAkx7110q2drrHhs6BOpMhTlGrHdhFipl6lEsAuqDfKPlSnL
/YYG2QY40qTXwm06BIic5/4QJvIhbsnW+MRIFSyN/gEWbWQLP3/iQqntwqyLr4O+UYM6xA3HoLrf
4D9UCcSngZ5Ne+6x+rKY0OeFZg10zLGCk9nQ6pSG/v4r+KBP2N6Qo5FutAXeb3p4+4NltTSMlH1m
2dYKtvNjPTbKfUb8u72LRzVqfalby6epncg8NweKVIIZvVN04eLwSQHMhn4km70FXVJj0/1WJU42
BFkpLKIMUVPuxyYvv3UpRUdns2nLy3Gq2uJeYM7kiLhxtCw0zRet6c0Hc4RyQKYpACC//7/KZDbw
DWJSbG+Jp3TyY4S1xR5vE7dIPRA1IqaeE6jZU6C8M5uSeZcqsb7xZph4VIOrnqZhWcueO3qqABwL
zhUJv3I2FlSDyDCe3KrmlxXfSVQNo2l8oMa3PWCaUPcOygXOwmY0RviSOZTD1Ea1RMqNQRE1deka
x2rJNrWAouUXS9Gon3p3AdSm75fJPc86mzqk0r0sRGOpXqWphRvoQ8kEbtJZCeHH1cVhhNmy/evZ
+o+MMA91yX/+1/Yzb2C1XcrR8rua5d//dpm+dXVffxs+/q2ffqj/P9//mCF285389C/B95iE2/G9
W+7e+7H46wX+/pv/3T/8O2zhYWne//f/eKvHCovR3TtdetWPOQw4k364uX9xwDyn5evL6/z+y4/8
JRXS9S2egeYPVyf/k0h2prq/XDCa+S9ufPazbeon4kcwyPytFGKRQA9EAgHzLLH0trnZsP/2wSia
9i+DzDTcl8Lkj0E3/xOtENMxz/6PGyuZj1vAILiwa5Gm9jErGPUnYVHTLHZqbZnjYeGkM1T3cVNN
fXSJFyRTGEWJ673Mot7at6peny1X7R6wzRHBELW4wti49ylVRF75vfLIlYLap2akEhZXCIY2od4t
tvOZxC7aVDUZ9g1CmNYxd64dUcVDPMFmGu7Wc5XE02HDQUEAzDejMmr6LzmR1rOzH0f5yBJqg5CI
RLl14MTIcLFbCXBGMOKbLsbiuOArOnSQQwgGV3SIvP1Dw1+5bwwnpstUr52zBpgZ4lRRNyWB5lWx
SbFvLGbIDZVTqNE8GerwOprJWbdKqHhsM9NIb1Ph5Dz/HIgOjhFNZ170ZszUvbtUt3bnXLU6rbII
s8ezvcSZ7S/fC6XWRIvSb3jGqWMr44QO4L6O1NCopTjWOPKGUydy6yIdVfOlnZD5ZUwbUHTGfQXQ
eZyXfA4HM8ZQNDtuQPccqh2kD6mdkewy4r3Zdyq5Qt1sUyuno0hVtDTdy3V6o1N63tjW5rqlbXKH
5Nm9soBofCdH2oQAm7LXPvrEU0HhSNNkDYdrk6q1OiHOM+lvyOdrjoOiy6Mqkv5abdN+h8ipPiuk
k3ojcV+4aYb4SCQVAADm34fJiYhCa6ZqeIMAXuE8e/WJ2k7jvFgJstbOVcISjPaQcP2OeEGZW8Z0
EIGVIrZBhkCJxWAQXsNYofnCNi/GgVSGhLp3ibG/2+cqyTQ7Mc/LoXEFMq0BN0GH/AEMz2ym9QHp
D216Q92fcCCat6WTKAcbwJX9ZASpTJr8TK3u1ploGmGMZxJBvYYAzOwL+612ZP3kZGV5yJ2l9NYG
RNyQevaQTTbJAGsNswc3vyOtqj4lsdadCdpRjzr2gB2ni+pqC9rYpRSEM0k0A3XhkJPKfkxU42IG
LzlbYOa9z9F4po1yMdUw6ihqXOZ5ChdTEWGLbmILD6d/TW8dMXl6RiEzFmvDK9wovtC7YT1qSTtz
Xzv5GZWR6cI64783CNPTlUl/SybllUyiELMZTXBZPyuPLrOXXw+uDKOxdl/qqm8/QR8Z99w4oJor
AaY9/pdb+l/MvexrscNK1L/Fq0G4CgH1dzSWQq106eeqNOzQrEyaYIXTo0njQDCvU3IxtyphVxEm
lEZZ1YBSj01zIZRAfi+nE6KHast1PK/IJtqQXdw429lyG5fIzLSqSm8rU4aTVK67MXHDrqwPmHrL
K9lZSMjK7oJ0kcMwt9W9vWpNyG1wZZvWPfPCS611/S5tu8NsDZnfYUTlgk3Pi+Yql2sd3xmT8UrF
o7kbM6MLE0y8NaWN+b2quDZKs1S9cjr1yZaG9UguXEZ/shgPcDSHyS5fcow0e62q1StZYBfPlPVN
75TpFbf3dR65D3WNhoWIJUxkhu9E8TU9vZ9Ktw9B/2/LcXmZNYqSJ/sTAVF+X8HYUhUM6Fx3Afaf
AGl3aFrdN8Mw4zOK6Se1mN5sLSIGrJ0jCjvj10hrr0lTJMIPvHZXQ+jsVtKY3iOruUNPfNXXZXsu
pPK5TtX92ova24bV3krPpUyPVqI8MWTbN5qhLIjW288TcVtWSl+k3iceGrmbxG5PemMrewrniYCr
mj2B0hdAw+HUTz35Wc1eSeMsaMH+8t62vbZviLUYtD4sMqYmsO81fZCtaX5rjLbYI/C8142I5Cxr
gQ7j+iX4cHdN5V5hXWTogESlzNIEWrRnMzBUST2c7spgHZ3AQaKm44LSaRr1WDMunQV5UqRgg+Rs
TtmCoV25MexNozgIMBp3PXSFSQcpxce42t4yV76nqxKairbsLDwfVJ+c0oxIEWnAyIERvREIc2Jw
fHAmGlwFrp+EpJDUiS71uu38ZGZPGTr7PeJ8sCsq6zaZZwIl3LPkyQD70ohz2erkyK+/Lie7P8gE
ATze9VvAw4DR7gZphvstj5kpzXyw9gmMzQ451lWWsntmFkkUNr9gvwKNe5Zeh3bqCtLnBjUgagHr
n5lOO6ZG4WsrMhw5TR6QwydR2iScZM3IbluVbFpDf5+0UA2Lvj6PvToFUeYU7w7RtHeuwpcGfCvJ
7qsrqp6zYQhVjQJMp0MhkXZ4qSLyXr+u/bQi8rCG0NUU2q2/l2bG01agOdstZZqjbXGDr+sAcGbQ
kbInoRZb+LISXhZNqal6VDgVr+MwpfdNy38jm6zIUHCScZoP41Ljx7atW+pb60AZyWiJByCT0W1N
AHlRnTSs4ISC0vxUTnjADKZZUoJs5AmR4hMhkyJ1aytI4Mi84oQSagoPnFJRCatqiFWtpbMDdZDy
heQMK/WzQReB6DrST+K+bSr0zY0mT/3g2oo/fW8cRVmcuZCdMX2NWmkNnLEtubWTygwF3ZSvAXGu
DPKzWu6zSkcCHBG0goQiHesXc8QKiYpAc2ufncWzm/wLgDnKiknE3pIbn2U2DkcuzI1AdmC38Jw1
psyERJ45zXGyxlfEZvoutZis2+wAaG8n4ZG4j9RqeW0m2jBMF92FFLdNttRIa6wbVU1n0gjZWbdA
P2+FbhRdm6Ku4ozjiEXdesYpEFUr6fMVCqxT6Df9cZml3xbFS2Ytxm6MMO8ZNV6wlmAc4nQR82pw
YNuzaemw9mtd7M1ZeV1qmV1blECHpas/1TDK2AuhbuEuyVDR0Wqg8f6Ukg+cFNFwcFsaJGiYx7mm
dO4uAqAIIjLwdkYeu7sZoThm22U6kqqjH+hfnjj8kuTt50Y8Y2OKIbudOT8UbpeH07Lwp331BZyX
xAF7JgJiR0J/GjT0UV/U5BBcGR1eJAdn9OPclut5IsjjfrJNiJa23cOFKBf0j37Dkr1vW96K4JZU
SMo4MoZZz1mv2oGbGQN6z27uwzpx9wgAiOBHBT84PuaLzyDaLSYSzFs4NxKPkuuzq1hPplH2gYiX
7IH6Vc3raoEmLqGuFzqBTdBs09expWh8KVuoIcvmMNjm3fSCRB2OTcM/Pgx5wMbWVEtgUTZMufGU
ao27M22+VMy3pHZMNbk6B/grxQ4y5Ag0N9PNiZ4RybjS3qqbx7qkk7pkt0EbtXZngBfd8nXsLSjh
U2I8Fy8flhT7HlyQdBBoJWjFtXh8ipE2j4GSICWAPnGU8tJRKkiUifJJunLSRdyKTFWQXRlW320C
m7S4UZCqq89onSRqVlfvC79LsUQ+JiBDJCQOZZ5cqY0Q+FmlsdjvTRXPUvX0BJvviQSgeQjbvJ+/
UrAObeDTq5a5BtbySn4WnRV/Ay3SySWhkFXBwJXQOrwryPFOTzpEvOt3MJDNqY8sRkLFFta5EiJp
X5vBGWdf4rBSD2u6JohcSC9JPzUMt6fGohsqV1jPyH1pk/RA/FPvraI3Tl1ULLuxkHI8990U4Wpc
MAg/W7zAORUU16MEmKeJrgajzPtzl+P96tOm9w0Oo0FvzNV4XpYplSd6ZoEMOt3pDlqimDUBpi7I
nDsaKdt+XSE6QQ01vTj2kuP+LBeiXHDpEQ9zQZBq1jMjl2TZY7WbOJloSjcddQL2H9zcNF/drIwF
ux+iXb9ZrWwM9KWF9S/WpcfcOhrrwC+jBBmub8ri5DhNGJP9GaUyexciwedqgSYnRMNJFS+TjWoc
ljEliGyOe8U+VZ1lsR5VWjr69DZBa+zmPuuaQyw7qdzlSbfOXilbp7+rUpKOPm+0CLnb9pKKvShc
ZQh5xgRZM9Y4jwUW1RrLVsbWNuwaDV2aX02UUodVjbmMEWCIrUvUC6l+kjQHkDVAuW7ha1jQmIJZ
ObqvOuZqdp9EwR0dIYi+yPVoZd+L3PjRGCr1ZcCmzTJTRd0nJy2W0mdrKOdD1EV3YsAd46+LncrL
2Vz7AxjWqn519MnpQyEXMSHvUlWOLGDXI5jwlNVXysAmGPKIWfOpBsgky8FRstBIOmd6pBFWND4S
BVndiHZu2GzLheOxnqWMBEPT256hYKFZetUMxil6qkvHuktFXh7TojS9Ydtzuj4tOc1OqddtXLBV
ZW6QZYskq3U73mnaeMTeK27sVuQ3mugmr5hdvlcipUp7Nwit/eKS8XLjSsP4Qlv3J85N3J/qSFiS
Ai+EmISHzxsJ0H6aobmv1ZTedE8MyG6XqhsmFLtWNOAEkeLFLSx8FtB/+q4nIQbXJrP4Z058g+J3
rbT7U1OQ9OYn6zKeW1lZu1jr2z3GbvLmLYx+tYeAc3BPk0vRtt9YU/5gyfiFIhnrMiXMFuGH6nqj
Y1yt2jQGBV9AFY+XWmYTRpNktz2ZSUB0TXYiJUEWnGXV4rqLs29LmyEzwTLj4tHFcDsTLxm0Laz/
NJEPtOls6Lk2jPEvQPQ/gqmum/fqfuje34fLl+b/AxzK/S0MdZW+E4v8Iwi1/f2/MCjQJHxqgj5c
Uq1JUNFBW//CoMx/kYJibbmiOs5TFb7s/2FQJj9kbQEtlNZsPratguJvCMqw/6VtmBSlfFjV+Hnz
P0GgNuLm3/gTFV2CriXV4EUAuhxT5y38iMavdoSyaSCrPULNZ8e73qo2DsmIROanhjS7S2Ku5ZtK
1NzxB6DuH3jvn5Gv76/MVdFA3mD9yU38wAPYMy1IjCCp1/claKydwAq3zIQ26Rr4Qn13ttzhODpD
/t6XI6f837/8h7Tx7fV1wEUU2y5R7SjePqDyA0r8vrGAzVzb5ti9ZoWBztbq67DupfsJ12rxbmhL
pflKvqoeSh+1DgnTNv5AiPzMmH5/HyDyjgXXhE7/L4TwB7JnEnXRtgs2jixbzbPQ8+TJ0Mf5RL01
IPPvP/SH2J3tMyOwwK8FvWTASHy45ogcQQwUZGR5CWrx4ESL45tQXcolqdtcc6oy5R84619vMJ2+
rY32BPzDGvHhBuvlLIcReN/jiDgTddFLMz8W6InK3ZAqMuxkKporBG/i9fef9Z+uK4GcfGYoNAT4
25//cF37CimJ1qi5p7BzWVeWzKLspEtCP3YKGu0/XNlf72ZycU2dwHiHmwkdxM+vNuECAJTbrPRF
YZ5RDX3NjHEY96usdvqkoqVdVrQCxVxVf3iO/uECs4Lw5OI45YOaH165GQdUZ7leerm0zPNEEkYQ
T6rwizj7WmKMIyiH++r313b70n5eNajFcTWV9DG+UeNjDqlcxWgVOvrRRpji1VRr7tSMleoPL/Pr
V2gIm7UTdIUfJq3q54tKXbzmaA1b1myyPEDEEEseVeP6dcXo0f3hG/zQKbE9iBvkj1LThHUjm+rD
ggAwkFetptXelBnZoz2VVuyVqhhDzoBjH8jG4vQ4FAmWn2zUlWU3D5vpCCuXErQEFopdmZBS/4e3
9es1QELNKomXGRqRMOGfr0FOVChDEqfRMWn15cyguqU3uPl8maagdb//Xv/pxXTSpFmLCC02Pr7Y
uggjkZiXPLfZ7ECtgItE0EfgjjE3X37/Wr/eQ9vmphrQMixJ+sfqEkw8BLji+vDmdHRDBOPcQ2XT
xH+iX399MhGA6jqsCF2R7DYfLuBAdSsR0THyj7maLrMFOeg6o/4o1paxlhN//CYUWT6UkQIM8vvP
+Ot6S6E5L4lZnbUdfdvPX95QoX7FRgyUAOn/2mJrXkCYLUwP+KG1/HJsNLae37/mP1xXQr0MwCA6
T399aFrVia0qwsONEFneKDjhHll5Hf/3r/LLqoNjfmttBvvdiLCPRS+jjT9z5RPvqk5Vbhwjiy6j
1jFOeTpGnjSc5l7l4f1DsvSH0k8eUdZWexMNbA8qr/qBuAbJmxSd7HvPQWTkkh8cO1jxZAM4mqzO
QeGUFodT7hTYSeuRG2oprPhrCnFz6AV27WMmSOE45DBH6x++6g8CMt4bXzT19hYSOMQ9v8wzOmP0
sEz0S6xmU4cQVwi0MgsHM0p0slHtys5wvVfJTVTGLk5UCLI+m2Ie4zV/T218j54pzbYOHLwzf3qu
f3kIbMQRgomHTHU4zY8h1WRD4s3Qy5XTWOagQ5/K55V2HSuwaFK4XbNKEZcISrkxmRMZA9W1k4hb
Vo2UUgbEz6Y9VwdttPHLuTHFu7YdzXOAlN3GBVt0kvyTtWFJzk3NkkGXjVO7G1FaZwTDAOz4C5Wh
X+uOm8kjH2pa94uEICN+rNQar1EIZdoZzUKajIiluJwt6bxPJZjaAXggy/YIy4t532gOf0+DXbAD
XNjFKd6SZIgY5tnqIEtwUyeSN0GLyh2e3vRG6FG118qU87uYZfFmq0A0EFhl4REwyomHVmB+Y6pM
SAvhWcZdInUoythoKwDuiYkIaMjJv2RWJq+wjcgh+P1j9PF7YVVnjkfV5wgyKX6RhtBWBEa0laYo
V8W0LytPLwID8ODvdof/UmS67RY/79nImfj9FH4hdtVRoRgf1sFMjhwiO2L8NCO1khdAGsxgqlyw
bWsinWpQOYLepkpNyfvkdLoBujdRSupUJEjQ2/UE+11w8DSvrAp+2o8tN7lZ+3VPINuFLjVlZ2iW
Bf45Z4bHnka4NdRh6+s8eAkFHSslvFVZhNpcasTwRSvpc0P6zJmVyK9yjTD2z6kV1GQFUbrRiJe5
RwYv24wqIHT95Izn8z02gc3Y4iwI+bmaWKkabSIOTqWqxmrb221JTPct0nUai+zmpl01Z7pIU4w2
DZ53gsIGQWIaRlfW/niM9BPrge0nldFJgrTtavWKNJ+xGc+OfTs3nYlEieN+TrgjXKIiOj9ylbYJ
lbxBJMoBf4+oFN5QJVXvsx6nx8Zo9PWFL131jB6RFwmXsuhDRdcxsPbsPCi/i3J6YD0BsV1xg/VN
bu/GYcluyVaFiR14F0ugthY2LBdx4olAhtrPzKK/xfvc3LWGnd9rWlK+G/3YlzvklvQQqYXZqx5W
941pjK/B+1s97Aqnw+bV9+63jtxjgtSgj5+iqZLU4KgrmEaqSxthf68TI2LL8UakEVinORVHi/vk
oiJz4KQM+t7qXGff6VI/c/HFVbXA/GI1ykIq8np9y/ceEMRWrTEchGq+J9HyjN9ikxiRMPfUcUfd
gdU1MPgj4tAaRyhwn6oTnNGqhxmPOe626BHXr3bTCVypZOF9VbO4CjJo3ZmgOIUKvnqZlj1Cz42z
QWt1uZRWdi5L07wjlnHuMEXGEEdTpuc7Xqz7hse/drxaYTQNscGr5NJFzZudWPekQjuE3lMLBPFZ
kotvrMVagHiojw2GhjiM0KbuAWnErQalvMuEKX0lxgQUpyv8+sQ8ZiIM7CcI4IYwhju7aIb/S92Z
7EiOnFv6VS56z2pOxmFxN+5Onz3CY87IDRFDJmcaSeNg5NP35yqpUdJF40Lo1dVCEJSVmRXupNk/
nPMdcCNhu4vDagEFmGqJ0AD2JaQ+3iZOLbYSxcAneBt9Rcow+iPm+r6Ca1eg0suyzn+2kvwZzUKf
HGlaygOGPAfBfZ2pnR02Io+Wfi7flO7ZVclClJwYpAyo3ABPrUs5XKuFTXapJxPKo7tcksHTR9ps
qI1d9j46RM/IvHuKnbJf9SUpM4OzTc3ltcvFa07nuOJTxZdl1Ae8OzqauMdxOIbWyk6nZnNjOGzL
FrFEtIyhQMGHNXJdyR5Br3Jqfd9INcaIFhPExYWTrRMxLVFWanJrCg0nwk3chxFH3L3dpUwQYHnE
dgIIXKQvtRDWgbiC2yarfRjmNvtOR6861LI85716DjNgbl5l85iKj0YvH4XflbDbmKL/pNr5Dl0u
N812uNOt+yOfF0xmdC4HvcB+HsfqUYfJvTHL+mS2rvGWx8u90P5EZlH2bi3fXZ29gEL5Rvyp10sw
H2czuXBIAQwdxoiN/A7+DnhMr60jrdz3JMGKDXrg3jJUhh+vYV+1vDh+r9fwqE6Jpy91EpfcpvIl
MYDuiLn4Pcxi0wT2eyiaTzPNXiBMiBVoEmB2QxsABdcf6G9Z3xTN/EV996id5Rl2gLk1FPMPG5cS
gjfEnRLQCvKC5NzwjJUpy9jOemxjtsus/tqzrJxVZzWkXo241TvikDao2+9Ld+YbWoDQoAI/U35C
my0lY57GszcTuU6gcl2iiStQEZYLQjNHonjUXso2NJigwVTSRfluQJFx5F1thWDDWyx9bKlZ+/fO
npWGwTo5f04mb0eps1AgsHzTvCfM7GGfN8mT7fAOBbW8LzCZh/1UUQlnv4I0dQ9Ub4I4rNZ20eFY
4rug8ACTAO/7uy9F/0P0Vo0otGzOroQ+6KJptZqMf3VthHujGe8LBSt0NGz9hI66X8OPeDHn8bT4
XRd14a3JSODA2qDGdLMcqCYu7GDxZ7eM6xar2TAEdiNgZKfRUj/qIj6qrox3mQZZZ7gDG2KGRYz6
wrUQ2gHsm6URVHF1V+Id8hG2VWvXYkKcVz4sw4VJvBpe8t7aGiJ5KG/eWKYUSHXF9FDkwVfC/mHN
GZucjVYAsjXSL8UAfzPanIh17c8rv0uqdW0osQFnllzypvmy0+7YpkVwDGHKrHRZ/4Z/m674u7Pf
tIeALMvYjIJZpt99vNQnFvTIHtywfHJRcr7AbuVLgeJEdWMskdnAoegHdFcFkIelMFkbDLtmYn/P
M/ELxCDEXXD560HN2SWr6uDQNfMjkpq9NY1P6OvP/dBgotT5D63bhyzJyAZJQaXYTfBlzWUSybR0
DsvY2cyz5hytUYzQs+1YU2q2sH12t3A6P3bt+GgKQB/hpHce2moUWhenbVOed/dFFjQXQYjPrU2u
eZEeW0OcF41BNAVqOwzjne0Wd4XfPLO4oOJkarEnse+3XHr2Fs18ThOoMh1knNEesGwnqVy5hvnb
U2Ez86XYzim7xUgKezoVUqH0qGwb1fR0DlSyayuJgsIe/UOs9INT8/RvLT7IFfSTtVv1734yMkbX
GAw5cFgQ1GlxZybsah0Tdn9YA6/pqy86GzgmHZqgVWFLIB0M/ngWF7ARiT/ftWo+9ljNI2cI3znA
xbrJlp+s+dF9WQmXuOOhagPKerYy27y4GvSoXYobHmx4mCoeSkYXrIcLtmx4t+WKWMSRVBaWDKmc
43Ud59sxzCI2HrsU1IXjzvwzffZY2CE3uZjMdddUHxPCnHWx1N9mZhAcA3phGwz9KsD3tqrY0KzU
6NzX1NEs6eNnr27PXslGLbbRtSKg/mC3cBqTUCPQKYa9SFwLiL9qN8ZsvI2Nl12IiPCxNaFjQIIb
WQwYygpSS/kMznYfT/NmHpvIxcRKkMPFT3Okch23MTLt9RSzkW4LVLg9MvCxbL+B1Xx5fnZIbp9t
6i3PAvf5CuOYf5gE0c2q6vgdFWO4Dg38pkibvyXn7Zo02xlTmW9FZ18DUGzCfGqFG28hRexYyL/G
dG1TPiB0cK9UGlszRNnrwsBnovENsvJIktJpMY0doKoUTzNJgkoYWxxZ29EPrkyV0YzE33ntbkWP
9M1zI3cAhSj9p4lghkXhMGHn/O53ywbTxosMMo5ubljomQC7XHfb212xdYLyyvy03GrIWSgmAGuT
YOoxA8tgnA58Hai8NxKrAHTkiYIdriT+jDUb4Gkfap4C4CzYoUcIJFP31LYqwlnZbAPmaTfcMAWP
IV/NHk+Vr80zhsJHO/Hv3IpxEyk0WOH7PCrxLx+9GRRrPULgwD94Mtys3klBOIfVG3W1MrzwZ8a0
J4qLG+Chd8RGh+QcIMRfgvpceHq8G2v55SO0Q1mQ52cZUJFTTb/BJb36+Czuh8WD8G5D1yXesIOQ
t+psI9s7M0EkGV3JcxKEnzdp6ZT5B2hlj2R/PIM/WveKAaH23N+ZT2REswA2HX3/pxki88i8plqh
prFWWIEvWWATvcglQIk9vjNe/xj6gKVn5zcR1KVnb7JIGLTsLTmLy04TuXAMKue5SIKnNEWPrt32
AQ3xg4/j5c60Rbde5PLTnTC4s3Zcpx6U6dLxHzUq/pWv4hhWR3MF9FUiz0Otl3v+gSJtN+cYAELd
oUVLxQ2q5t8DU/bXSnrtlnXLg2zzT9i8ML2N9F42JfVWr0uNu6n97VrlQ6XARWvmSCvTa16VaWPk
n5tv6UwPVoM+vcHc8GJYPVzPqRfrMk4w11tKH8dpue99fLgG+TSIBPOqYDHLzpNM9Y+8GkhQbC4Z
F9ixXQxiw+h6NtxXmbliFghrts6Wk86g/tSld1vMcs5RjsDZsc/ERcp4UxHKvI9T+UUalj72fdgj
z8ru2z6+r1V2nMZhwP6ah7tG9jeSoW9A+QFIZXVkUFhE5EDTJ97VtJcuyh0v3uRdAaYkr15btst+
oDnOOFlWZutHc2XU51Lky4q5B/SR+kVWxq9FALo1CTwmwLydj9Jv7S1WSIBfkjSk0puSizO2W7OI
D+lk71gMGe+Ymli1lsYO9AhvEPkeu7o0rvitt4GaX5Oxf5VhptbTjFjD7zCFGxuzD8nU0s5Z9opE
JhvjYNOenSWOQjH3a2gqgsuLIqeo0sch9J9lrl281t21RWs41+F9ODh7GEHWAUgBeUlBoDflMEV5
ol6g3r/ASjRPbSAfoP88YlB9RNKYrcjJeTfHdufUvHeLcM8jmJO1VPaxE+FxWXQUtM0FCThtCR0M
VzUiOARjeFC27tDtJq0j5hiHEs0bF4tCNyukDdUsqOez3YkxasfwkFXxgwUHf432tmBiEkMfqLZO
Nb1WZRVAIrJQ19LU6iKgU7Z+I425vbsNAa2m70V+6aOtAY6ByLOLbZOeVY7gY6zSLuSmzafJ2wLF
QUBXiCl8oWHsn0IzTpEzmNCEN4aGBrwy8jzG1+xY5nInSgroR8xXXNMQqEq1FwUJPC35pA86ke1v
hd1crYxOUTK2Tubc2WUHeQ+1A0LaGBZktU6ksL+Z5IhXYwT+YZjpdNc7XoI8T/v6tQE9ed9kgRmv
TQtowDYTg32FaRlzWVsQMA74gMsIznwRbHilIN6YahqiZrCe5ZgO1nkQvf/sNX16tZkqb4YEjpsd
P4fB/GAx4f/UGsZfCwsumDBozp9Ot9xPUD1Q0Nr50QMowF2f5nm5NU2zf9d8QDxhykGRDYmOPOHx
QdjVAEKB71PRLOTpBY7Ds0ZMv2BCJ0EMZDDNc7kMV7LUHxgE15ibwMJXobjXaMY0ArL8Yms8Lesk
VvGnSPPiPs1BQOSEyEAOxkCTBxt85Z9tF/gRPrDpULIk5myXk8tvWsTaNHh216Ljlumm5Lg4eRLV
HnhoWXencRjfCmxrK9Waw3Pn2+/gcl99H6CEWdY3VV3qf+ZaGPQcsYXkKF9OGWr3FUCAt7QQiHWs
zhz3SL2QqCjxWs5B+VQ1yQ+74oXl2SAot+Bncg3p4JzvYcejXUKHLeseXddC5E+CeszZpGM3Ifiu
974aD4bTPmaDc98vxASn2sab5IhP+N9yl2SzfkobbG/nQQ/1B31Z8tnWXXAtGzL9dBaUjwla/jW4
nJsmzRDsEqZHBpSbOQmO6eQtVz0quTa6ZN6hIuM8y/FOET2Yw0ZKxBMv+Ifq9DWjmr+vQxLJ4FAA
98trbbzQCDNxjVnsPM19txy4FjvYKEb93FT0eCUuiqvvD/PRX8I3hJvGMbD8a+Lkby7fw0m6tYxI
RV5eDZJJcGC7AIKUCsyXUtLRD2lBblPaVy/hwgDByyrxBF+UH4GI62XFJhN8dRtutPCma7OE6VcQ
+N6XGMX4OpTCQXTjvrYYYk5pVpX3eYLLOxA6v5QE/1FKsEVHdW+uckBFq3C2T0EHgk03QoDzQbWX
Wizxlf7KfXXha2GDNnUfbLZRs4nmYWrlhPmW6RNvzLa68RHtwk1PrEfqCDhBdcDPgFpHltU+G+Nm
LxsxvhBHEhNnFHo/bAsPZksRvaaUsrZuWFlICewhIsqjgFEdRhmjoZVL+MbeqVFhjnr2xvXA3tuc
FwICAcNI2ymOaNTGLS8gWlMBQ80XFDJdoH5M8/Q7d+rtHDhxVFIrrsuBKIIsdZxNKWeVI8dqPfmU
gE4yNpXtdZe+WZhYOc5ovpAnxr1gNxni2zB/Z0gyM1DxTL1mQW+d7EyTXx3YzM+MGaVqP1xnh0q6
FF55GIu43vQCOt2q7fS4Hc1G7edG+BtdTaAAGlh6B3nL8OxA8R2zxDUmMJaz3ErPQRAbJMkTkYTi
UufD2ajsauNhbH4v+yx9r1Uu9MpS0y0Uxjc/7LTotkQJOb8ComxZEjj4eoYk6z7CEPTnOVexG7FH
L2GddkQ8NrdJM/0Shn0ZDxQqvDuojDRGbh5IjBHBaqYWpFzUM2jFbbMgSW42gd8jglXIwf0HaWZ1
Ha4Q7VWwHrqOSYXB1Jr3exLDGqF4+LGYI8yfNaFtIRV3kDTxEQtKJw9QQ9OaKTWz3aPVW5n7q+/R
DmJYGbp45VVL3f3M+TOnH07YcRdYRe8kn6FdZ/psLoQtHKZqUAmA2bZ8VQQE3bYS4KGjQfF6rXI7
aAhzJ1QAayhVf39Tflm7to0dceCu8CQtkJdkTyZyzU9sFN61peFP9v7f1gkAg1R+oDydXQqKWu0H
M2uChxL65nh0w9GHTd+rYtrLvurfpFfyUNUF8sS9HjG89KtZs+VnEOIb+TG19dyt03lwHAJBbABU
x4lcoOrOQad1Lech77bOYDr7dBy9kCQdsMPrgbkj82zILeZn1VbISiszkL9621Du/Tx6bhUR1+Li
MigE8GQiPAy97TQU4T1j+Wpc69TDP8LyEnAnNxcxfj56/+LoZHEfRDlTVejJ9oZ2e2ctxsPsaiay
QftZ+f7OsaddODWPeiqmHzJn/BxaX8YtmFKq++6WstIpj7lww3ETWu1+ZMT8sDBu3QQqtU582+8p
VS0gy19Bby5R4U/LO5FJGxc4HLq/QFIEMbuj42LeEM0TnU+vcVbNOQOXWxOfbl3Z+LSaP7t0IqeF
UHfWRomytnTxcbUaHQDaKB+JiNuPxvSTKBrvTnowDotQb5Mxae/5LVh0UI88O+EgXk2ryfeD0J9B
73J1p4u/b6m2I1oostjK1vZRMpqkMBZ+wFfMmDIiUKpmXleMIXhJ1+yl9wBGKPA3eThyGmCumXfK
hadCDsmseUW8tnLO4K3qz8SdQBFBrh7dY6smIuMB8LJu3VqTnU/7XGU09K4oumBTpz19gfQRLZMA
5w4D050y3Emcq+4ZU+Aso7YhOXqddg2QLwduqn+qM4M0K4ktutrywNwyk8ZRmye/wvdzT7KC7+1t
maGDdg0kBnG9iOJigezyTlNjOhLmD8OJvYUfA4G57vn39v0W2RiaEbawqDmSaStbEt8fqJh18tyX
c+mcCxBHLBJGg/8G3MYmyjTJEtw4jTIhh9TxuQOW2m91Hap0mwIIMDldgiTAwQFl8VxZxN4+Fc7U
WaewxzS2NzOAyvuA2NimXf15TIxBPlQ/R0S22dVVTl5dipa1zsacBgV+EnKWWlahRzboJfQaO9vz
J8cMMIB/nVChC6aZXXufuB0dlu0X8xEvNlciOt17nuGl33aj0xsRjMhkeh3CGmtvp0lZJKJW7SuD
NrAE+RdfC7Pp9ujIptvO57XtlUUIbHOTVU9sLxPqzrslqbMDu7jfob+8caXSZFGAn1pA7vcc3v0p
cxFdj0G5r9IQDEw73JQfhCnXjuh3RGwuEXgfuVYGFjWrhaJpgHQ+pAoBdHdbvs+avdZaeIPzPQS5
sWVnHv8glk/hjmlAB1QqS6etmhAl0eXDgtozgqa2HDvAS4SppRR1Gc+CUA42J99hEJSWXnhXaaS0
dhYomq4wF7QhdRzFspjzDc8ylTvMJPV8W6tsh5BLWsPH4jF3gvqrNYo5GjpxTuKi+CSZan4wrNB+
IKFrynaEi3cYdJbksJjm02DXaH6EmW2RZ3gMckof1uvNtDK3odrCqYLGyxHRHjUN2Q6IwK8yMXKs
K3H7ZHc2XQ0DOZefZF4m2j+whXxpTynrk59FVk8b5NRq09cutARfoCk3pcFnSnA01ezMeGvpTHe/
KCc71qBOrz6d6tXnuVtDE3pz68XO1mxq7c+SKQKLM7+3ifB055eCRetrWjjyobD8H87EYGciNjaq
9Bg/ACxvdITH8VphpeVkgHrv23VzCboOd63sg/siHCbSlBhnr0xC0NlOqmI8dITF7SB9hZ/ovvtd
M06gpaGv3zkxYVs+E0q6b2ETqnM77dr01TJj5+Q3w2dX2GWE1A+jQazPs249Mnic/i7soSwgL4JQ
ybf94WcFlFmrteeo6OrbjDR3RkmkdeJEpcBfsYHO4n4ORpqAug9xyEZQb3jCCtxmHy0oD/TGRMzQ
9ufZNWRx9yN15/7HVAZcE475QFKbcyHy2bsfQGYuFBj1cjTZHIc4+JfibqIU2SqjHr9d0cIPXFJ1
NbrhmFs+cyPLm/w9AwWmVuRFMSiycuGSYSQX5z1tl2DVz0EbOYTS3AF6NgHXoQNYBYgrMSwNeYH5
1SwjD6EOCIGbqS/FlbM1QPsDtmKvzQq2aThXgwEhV6OZE6c2odWFfVoI3d1BmLcZk1T2tJ5AxzLd
n2DXjF0QbGwn8J8cs6YdQFG5YyGJ+7ROYRelJXjglW+UJqrretkurtleEmPsPn0YRnd5Mf4aTMCw
9ErLgZ4Ge5qM+2zjVIZ5qIEYHFpsVnjZ8G5bGbOsGObfzm2nzMByF7sP2van90Y1EPpjMlIvNvCg
R3wgVB5dU0bLUgd3DHACIDvxfhTLnv4t2ypzgNtr6kc0IQZBvnX/0LEVo3zN5JbnH3lEaOIeg9X7
hs7+1rnFwjkkgidxpbX0H+MMBQCgxvIQdmO4b/Ih3sMPY0KXhZs8MOWRV/ZAvsLyjpqOqXbC7NHM
ve7BALGxSSn76WiB9TwN0Ed/TMJO7mCe4ohx7JQ5jmff2zp8LfDMo5+pqnw3CCvbmBJtAXK8dB1S
4N/MvPa+yBaHJIliuC7NQCJZVeK9ZcXxi9xE9V0V9a8yr6d11w7Dx5jb/h2wsRYTyHALnVADfw87
PZbdem2yEl8Hk01WHGpgGO1qG5QWpm5LbN3W2Ou4Hg/CSxampeJok+64hqQHsFbO70Qe5RFCkpeq
Kr4Epm4Ok2plkX0FmNI8SxG2LuUCesHYxgxpYkcBn2FX/RaHFPWNYZSbegZYxFxFnwu6cWxSOn1k
FF6fSE56HKmcx6Ai/Exii2HmzDryRhs64mXnYRV4LWDuG3OKvYa8t3AckxM6j54vgjMxnEIuYEJa
ydJbnhZzkpuCQzQaeYgxP9yi2AFeJoP77Jv5Z4VebCsCC4Y5OZbUXtZLbxV7Ru14CML5Z6MsFQV8
Nr8MyX2UOVNGWpkzvyxBM1kr+AJIBiu1zLCFdZAejaUK3+IqrhhYYmThd1g5Z+VYqRzjLo3BMHGT
rVow9idIoIy0x8l41qrpj/YwzSdCBrjS0qHYh0zTGMJrda/agIGSX3bwE6v0dIPErlOEmncBRI7I
Zew8Q33YMVOkCaHtWteBg/IvxPGXY057zkwDuRKHalTjG9lKbsGtS5YbRB+S2RpmL5fE8pgFm/jk
68xSa0v54anH3rFKsTQ/mrE/n/FstC8iponFIlL8MDzjMM/GUc6DSSpZLuWZKTbGkO5nNojqOgwi
xIheZUdAMda+7Qz1EgeudepaMzjLpG2/GR6bJ6IakhMYcDjNTkZgcZKb9yi8jDjiPGPrwJqMpU9S
r0WfV/tmRkQYBreaUQJo1Nopormsw61tG6JnbyH66+DVBhZ51hYJjf9zYzTEgaE4jUrgiHs7WfSy
HrFnP5p28xE4qj6rkutwq+ZRYuKXJGARZrYmtqX/DHu2/CWi6hXNHcdzZZ88Tet1mRlzPyZTymZ4
qZLWWo83v6cxMmq8lYxsgCRW2dYqNrHp6x0zE+voTyUZxDE/Qd0hwMonJptbIp3V0dMa02o3z8FR
Ej9/W3LLnzMnjd7zVodPnSzKhMDDSm9SX6mZTaYh97O2OAOyso9m5Gr7yp/7CG0Cb1smuu4tJkQS
LCwiqW5DYgb2KyZ35kl3hntMmKnYa2do/Rc3sc3fBLSE+76jJhvn1DVfGuGph8l1jRcSHe0LoOPu
uPTLW07M6EXTYj04ueiOVezJR3i21Q1+XDkHDytqxxjdXqr1xHJs48CY3PTYoy6M9stI0BgCuWCM
L4lgqTnlvTGxmF8nHRGtRp90a8/rcbJKwE5fM8DXIQrtJX5J27747WCFZ6dicBcE2LPWfW/y2CjY
2zzymTTDVSOz/NluSJ1eoYqzg00mW+AfnqVOvVIFIaILNVspFjRg9I0Tkl/f2pLUh3+IRfsTGgZM
fXjBr0ZKt/BcTZx+3owybg2iPLhvGehhOV2sznp10VRQPOVecgzqOl7TkXvO3iazZ2U2FRYunUpW
Hq4eBcj+sSHbwnKH5JfZ56BzbukgDZEKR9uprU9HTe2xDxfOB+FothgkJTVAtFdJOdYXORnxGyms
n6muAzby7L4LwTk2Zdm5KHx952iz2PqNcWNYeLcu2SWRNpgO+MviVRvmF+kP7xkPOdNEnZGjJskZ
lJkIola7BY1N05AFiOqqvhcoppIIERqnHtX23ooxOGZ2xmRpcPJ2ndix3FlJhS/Yw6HJz+Rh6oU2
665Gz/9ijJdtu7beKUHOSTrU6lLCXV53ZWGyvsKigCSbRFYLdUveiRC4NGGpNk3D2tHBF6h+RA6I
KXckEPVvuYFlNJRxAgOuB73AOKrlBUIIQbOLxb/VyZXPGx0RerwTgHuN9hQA/3bBiLMt0pnh8cKX
RGRqs1nYYhin0Fyq5/GWs7Lxqimw+MX6shCjeQ2gDjOVnxNjOXKusqP12R5TQTH0Yj/qsgxaVTx8
QaSzPj+opKZG59fMSHFIs0CuWpOJGRIVGpJkP3oODlhhTmOUICzZMv4z4OJO7iOhLiDKGL9SyrqI
sLT4OToCIhwJKjx9NpkbdFj9jwV8+N5ympLCIainVa3ggTqDYKHaSNf/0QkDraBPmvmljwVWehN2
wIqiL2bnRb+cDMTkGKN6SB1GmoQZMwMdarkcMgaw/40S+5a+/VebBJJLVDqeSZwMpmkfDTi//hcL
Cobi3h3JpPlTTr8E3azXU+V52N455BjGUCJwZt26zt6PD/MU9B8s630WwURnYJAJ6YL3U3zL6MIZ
iMCV01BfQzaSVGO5JkRj6Z3B3jSgwI1fVT+znCkGSabh32Sq/5Zj7/8HLPVPMKrdL3n3Uf1S/wNc
f8ic/qLn/S/0qXP2mX381fX3t3/+T9sfgCnLxcJH0hzyf6w5PBx/2v7CP/g/QfwBj0KJgpCdv+Pv
6Cl4VZbnQYI10Yc7Fta+f7j+rPAPN8RDGPCS/vmr/47r7198CbYDaQo/gsMzjkWK//XPD6aanUrh
NIYEOqIkC1mhD1FQG9nVR2vy5Hfef+cCuz3pfzEM2R6Hl8nYF/V5QFX6r2YsoQii9cbUZfBVAoqx
aDaUbXyONfnAf/kGrn/+mf8Bav6KaaNX//m/bPEvP5yDpcQNhYNziB8udPybdeEvbx2+hTIPegqG
hSiLxIrKxoO//9SEjuFAFnLge1Aq+swHrAipipkv6SaoTMxb1rbqvGUknj1L+4KspxgJ6n72cFit
fWtS346iTWDLzKzXq+HpnkvPwbxmxDZX4YR4S0lBS8MciWlLoB0W7Tej1DnUWdkeUjjSJUUqrUdE
d2DJL211td4KOfnJzvMXj2/ENhG771F8imRb5xau/6oo4p7gYnAsKFqCyr2LfeBNV+lBborAt88F
2rBEfw1NhnE+WxoifnIt3UuwJCyKRBZfGizaXyW1ZbauBZmnjEkVY8dNzMTO9Zg1JqpnkBMWpbwv
czO+kApaOOEq8wuEsmmP4HTeeHEniLObLLJxzqJic7k2lFNOG0J1vXSiX/FaPhge768EC1r5frtj
HHZlBOa2J00kO2hBZoBYrMJ4rghsSFuNAktosnbQnhaMBuBY254SGKbz2CWHYbGC2tU7tFYFo+Q+
C4oMJvXQyOkHCdpTexEJkN7nAP0iHWUthSA+KG/N0Xz1J12oed3Y3ETMWLIYV0mE9GViikebLKn/
Ebnc6nk0JlATtkq2tElRYZIJ6lLWGmnj3/d961XqgcCX1sd9LYRJl85GvAoYE7ju3PTkWgh/ufo9
rVqx4Rp0fCQ+A/Tvx1jVbfWW5GG+qAiPtZ0gUDEm9VHWhiSfN+wJgX+4UYZD8uNyNQAgLyqXDm4t
mlQCc2nNVIQM4S0xt4+M4FRFXIPh3se9MNRWYTyvNtpdurc2mXmI2lHN1bbpoKxt+B69ekP/EIpV
nnUpyRpZ6RTc+XQg+7Ho5oBu04+TLbk53ddChNcS9UBuxt1iNk7yOkDMQKTCn2aCNgM7gK7c0MRu
sS2JK0SRfNZguesccVjrBwOiZxn6LZfbhPDONVDsIIYWiHgmtVQbk/RBaBpV4Nz7xaj4Np2cD4wZ
IwPKyRJTc5xUJeQd8UqBcy5H3ZanbCYYBsacOTPhNl3QqE+5Q9m6J4X+9o+WbExWNm+FfecZBSYQ
KszJA20UiNjesFUpzH0+N5S2WeJ7zS/GbW6xJxZpTk7Ku9E/lG11n4rOjIhi4NOHrG9c89gYt3Uj
VbFtJsuR4UHZ32b6hepILY9D9llbJt9sXLdSsDpd98VYjTvBJIimOU4ba6eINSHvZWiAADnp3Ozt
WXkuQSXQMTckfqKNT21C7kmdNFA1mIy8qIDGwVwTxCDq/Y1Ra26TvoY6QkcdmpGDqCa8FrcMon2D
TPe5gPeaXGJe5GAnWnuwnhJKV1NFRlm6+auUsQZmhgNN3wR/tWjzd10zaTDWbF7G/oLoAwSPqReE
VqwyWckPrk0EpOllpgf/LDWac53nZnqgdiK0pZvi9Lt2SHIjwkZg4yBisM3Wdpgmd3PSlc4tDnh5
yiBppVvhUXuvABy2p2LRAQy5ZUJeMlYDcGOiPUS1KejX9RNP5QSwj97CfZkMG8HbyurLBKqOyz54
rN9tP2gAtHRIm/LlfcZpbD3GKfaFTU2o2ix/pvU42/a7ZdQJCzeUe7zNQKMrVh6dvUKUa9O/yn6B
XPKdtDUMNhbBbhxL9Tm2Is5YlzpYt9zpmw2mqtqXf796+n8yN/+pNPqfRkW4mYj+9z+ycv9LebT5
Vcmi++jnr6X++I/HX4yaMc98/MdJ1sk/lU23P+bvwE7rDwcbHbxOm040ND37H1WTZf9hhRTR3Oy+
JygkqKf+XjWJPwAJA/LEuQvr0sfm9H/LJqT1f7gUTPRPN+Sw6Qj736mbgJkDXvhLJRNY7IF5wDGT
8h9bmP9qkR2DGr8SuREAf/QU44abi2qlhmxu5G9pKsTYam5KfBZOVbYkOBAQtTFZRrw3nnFLpUGA
lqxgmrHnFZj94w1zFCgyfchoFY5NicGoItRuR1/hX90kaz+8YUie0sIwOAGK21ZuivXArrEjDx55
Fa57pqaNeRBEg/vrLPCYbuZWiq1ggRSIUN2bsjNp1327GsOBI3iYtf1muDXKo06W5YuCAYJS2zEb
pngxu6+1M3ImECK2dGR0TGPfIyOp7GWdeIv3laaxfudD74OT5IA1GK8BN0ZFWfRbIErpBbt/xoK3
8JALhAtDEunky22S4y3lurtd1Tf4j0moWNfGL5mT1V/CRU3KgDogB3IGamJhWurLZ8V40UB8nw2E
2rMZ+Al/Z/Y2Wln2zuz/D3tnsiO5kWbrd+k9CxyN5KI3PrvHkDFPGyIjM4LzYEYajeTT349V3WhJ
995q1LbRKEBASUqFhzvd7B/O+Y47LKu+AP4m+TSrFnYwj1a5VhQID7mHmtDIV4kEoINZS02A4AG7
OoeLRzePL9gQrLmGrRzbeiH52F2tuhtKAPMGn4ekEb+E4ob1KK8+Ir9lLDm6ip8TVqP/Pdvl8qN2
oYxi//FTNJ/W4p+GPO6+AbkxpKiZZjO+57pvTlZi5wuoUsnEbrFBWmzYS7WEqwwqcA95b1W8I26h
H+2psRkOg9566ooyQFQ7ovMuyiF6Ccj9Go/k4HovbdL3v0rcsSi00e1eLThhvjyVji8jypiIJyNZ
6HmZXt5nre//DvWIApbcFvZEE2cos9RgdIad7jwk+Yx9FFeo1qiAnRET9X02JLJXGwCwVnJmHgCR
GQK6yYebsofSuvFJZY93dcvMcj8mkX1gndp5hOwE1odkQnjLoD9cEpj2TQbnT3X4gcCVFRflpcw5
8tGe7eEmSq0ckRj5ks3Gr3QSortIR4V41+SkJiXN1Ef3SQ9iFt182Sj7GmjfQGLbJOsguVUDebj7
0fb5axTLOX9pVKxIkhrJC8a8lpeIn8gmnQNwlIwuSfTCErpv2feiSi7ieLzGg5MQCaXi1sZbKi2c
/p3U5T5GpgZqUaLTv3QRw4JtweCChOLSCnuqYMY2N1YzB+6b1/h++ojkGN9DIrQfAO2OFrPTaBnt
5xHcM1NVMuKTj8qN8/pFS+GaWzujCLgirKYI3po2j6urhlJ1cdlJyC7+XFJYPQ9V2HCJTshx/Ae7
ZkmxzQzhAVCVEDPekjkVAsEtG8Igp1KHiITwJVqcBBqrzh7rpLEffemNPNZEbeCuKxL1o+BD5Mc4
eIzyDVGNwXtF1ki61wyWeuwqufis/bpbJ+xLI95TYrNc2FKmeuFeFoDSYmgdmxRr3RaZyBxdz6Jn
5xeiUtriGkLp5TT98OWPZR3dGLbnDbhWfI/bUrXgRZndAe5OOGZYoxMHqX8yVl0eybEmto1zt4AU
W8VdfuPI2k/2YpR1/2A3KGO2VRv59yERfOUhi4kGE0CcKj53PO7bwPVMwa8TmOs8EcZ8py4Vvos6
TROSw+4HkyMfKcW2afWGUET3ERxAUT8GRZ4/5KVyGTA1tHRmhsvLWG6kecGGGSzJASxDcE8X0f9a
MDq++VgIfkH/tfXBBJP5ZBADunyDpK2mnC3ybHqXZAsOtLl9TbJkKUgzWIGsiAEFK2cQjBWSZ2Vy
zJzQ1PF1aGbTWKMAASdb4HG8WZa2jTykyarf9hui8HgGev+Ya/JySab165vMjWfQegIdyrZJXeQN
saZxo+2My9LbdDKev10ktOWx0MiKiWhIJiqeqKoBqbd51B3H0a4uZVfgc+b99JNbUtvKZxBxjdpP
AvY/mlNb3FWlQMLbUGTnWwnZkjUmOclvgxy99wq8Cv9MON27LwpKbsP6itBvUfXygbaluw4WMWCB
c2rB9LYl9Xu7zGi5aGXL5gXBgsblOmbMLLWbm3fGW+GjNQjFetArnPnG6dLylqVn8s3GC8NCE6XL
E3FAvTlKhwfvJLwRt3cSZeSkBY6unyAYNWT2TMRObxR3TgzmFL0WtqwReTmpge3RkzoeNmGxvlS2
DBW+i2LI5wMQ2JCHo4l5lILAxSiQIT4e9yVeyYqiFQ1vVlfzu+w5qPdZiR13Rw6Tx8OFlYhpt5dk
pEXXfcc42JsCnMmZDp8nD1vH1p3DEWOD5Q0ZvgrXO7VWH3M9E1rQsOHRpiaYZcYJmlmtfV139gCF
E75uDD0+72kukMODJgQyJ3Hr2WwP6sVYGIzHXnS7SVXhcQqYQhIG30VPLn4p3lMzxw8VwiNWNUVe
fFbczM3WLAXHWU1g7h19D67TuXC85xHXBCtiU/U/eCbsj0ISfrWLunxeUFkF7icVDRMNg73xvWpM
/ekQZJRxI7uGt9iTrGl0wyY561GVLCwWfyP0NjQ/lAeYG72UFxHIucUMENc212YWndkF83rKypfB
ta0kH6F2NEhESIMsTuIIp0JsTzUAVRfh3p5sMWvV0TL+3bFpZ2qLG1cB28WyU1+HVYNVTtWO9VWm
vWgPhGoXPs2T1Z2XlJXupiV9WLDcdeK3MS7aH8B6gppY1Z6VaBG36oebVmW0Lbiu870LSfQuIWiH
WLbOI0xvGiiuEDek6H3cvEJRV6acTWpoidDwslaD57WcWu6IOrDzPRZw/vUE5sK4xVFHtkEu8W0e
ymnKElxCWXWN5TnqTn2pKdCM4I0m5mlJmtslt+b3UXlrMzmOy7enAORs/D6Ppn0Al7i+7qcIoALP
3nItlNf9DqbceoWVnD6lc9qJDVyF+LNr2tLfcEbOX7UN5n238GC+Jzgl64NZLO9aJbofkUz4yt/w
N/PTSNDMT09phtEIS312ZGu6EF5YG4BvP9sdUaW07ZvZ7UNYBZo09Rwqb75lcUoTmyEfuvImRF97
mcvkYgej9PZSjQM6jiX/bdIad8CS9/Ujrkr5EY9T8TsdJkKPwZISOELmbf6BiAzzaY3M/1lnzfzV
dnN3VxhUh9tosWPU5IgQpTErlo68923kGPWLW1ndt52YWAW3TjhS/3TFSx7kzreL9OcxbuVyYgbV
8oql5X6MtlU/rBxh8AdMA+bNTPz4L78fSFv1+zT+lPh3XmcyO36GOo359HXffAL8XI2Q5RxfI96i
vkoyRAdbqsvoveZJuZlCLNfMggpsyYVnBqybQwXzabLdSlMHd9G1CdG5bODTT1iJWwtPwkoW/gRc
YCAul13obQalu6cUESyir2kqgY9O0Z0C90Lkhqu0ZM+2xI9zUwX5NmTDfnY48vGnk9v2yplGLhwT
VjVzLofYH6yFxLzt5PXYxwq/CgiAXZ8WCBzoDiWNNxppRp4YWSIVmINimvXVub36wNnfN1uBQr/Y
G9Qa7PfcwXpNkB7/Eq2wnwpOjA7F8gBkJafIf54LZE+I3QpynONBLKdlYXfNrq6FX+ulvZVsk2ES
8z4IhjHE4pyhYiDMXbWnDhckIy60ginKAFU27J8I8j0NBRrK7SJp5zdLSD29VQWKkA1RQ10BsI5Y
zA31sfWEkWEwW8fyuwt/JHmReQGJ0aXOsnasIXE6OmWEiikd5OzfTFXS1Ce8liLYENBrKC/FKF6F
4yO48oIRNV80UrFvx6Hu3E0ZQUDZsMluv6YJjS2GF+pdLNHKp2SdISXhf/OKnwNPCZMab+Ly6YbR
/piwGNJyZR2O0tKqewTxSYgApLP5ofvcTN4bn3N355R58K4iiymE1srcWhC33xJyZMFkEAMQ7Qc/
yl4yFurRIVysbLmit2zrHR2Yv6AcTswXeIWEtJ/IITam6+WQHvi66FPSIl7dJzhZZ/SVYGlQwdpu
z91od0CUJ58GsoMQ3CCaYc6KkLViKedPpp53I3t6iJUuFoStNVRud4rsWqGWDwZ72IiyCQF+aM6a
Qx9UoGPdHHLLJshSCxMcI+bu2M+smzdrJPoB0NNMQqsYiLXGFgOUO1pjdzeVu2h1i0iBKBTEePVN
OBWjeyjSyGm3crJwMNYBR9lu0HOIdRp4QH7QjU+9GTJg7velSOCBdJXIxWNFRIu786yUlhTNcJ4S
3AfXdDslAneJQeBbHJGZkdVIYBV279GrRXMeoipqtmmDenFfkLFoSEUOKmrxJYk1ireqIWXGm5rm
SDHTP1mibMtLIuwIZxL2kFVe4XS45NCOwc9Lg+CWmF9v3TQa62GqKW2PPalV2JYENtEbsNwsAZ00
4lcrTRz/Lkj5GbcyXPthBlVdAnViFKwJEBvMlzIh+eFU+cP4LKtSW8dOdNgT2rh33YtLnl76bMeS
EAdCaQ2T17lCEKOyAO/jXDl5zwTUxu299Gjj8Cgrv9zGKdcQgrM8bo+SrUJ2UNggLN7cqKDs9FZj
tg/zywHs41Sgux1HJrsxSJgOKD2OqDqySkdHMneq5MKgDah4X1dld6pkWGRnN8zS8JRyMbe3ialQ
lcIZ6eobl3iS/MT9nyOvpM7L9pCK5uHc2RX8mz6ZQezjMuSfwhRvskPk5HzMLmPu4Y4ymzU+bCPp
/k68sOuQS9tNfZum/tJgR0oreTtlHjelU9VLcSwCU2enbhSZs+cFlu2hVKlimxDUNPoDRi21L/ue
UMSUBvG7sM3iHJmENzG5pVbsXTJe2kq1b4Poh6ZXr26tMB+W3bRI9BnDTO7OOQ5mwjdTOROybi2z
mx98s66WRpen/74foersyqpMgkMXFaGzs7C4gQQhkSuEbtlQDKIhkCo6jIz1zdmgqzM/ZiyD4201
tLpG8Wem6j5uidDAHi2rbjtgITDvY5DyPBKStSzhw7jQbF7HXoW8YzZlPx3GmSOekbcqLoanGqu2
y9ri4MWsuJ90N+ZIkZsIBBa8FNnMB0mLq2jTmZzseaBYS0wFvz/g5GzR1+WA6GBbS29p99Xkw5ig
h+/YwcBvz07AUVBbuaA8oBsQbyd3fYZWai9EE+Nh7VrrLQrrWl5AgzCvZebXAoPiLYZKwH5vuFZe
Pw/cqDkK3mFOvXmPztl0uLBruszIXwqmUR3+360LMAdeDWmo9t4YmKUw+t0i2/dD34Gql5PoznmJ
r+PMBa950pD7iAfp+VnxoMPGkZztS1cfAf5I54CpFVT16OTwPZ1lNa8QRb7oI2EIHgGvk553Qz4I
iDkYPebN6HrqocDr/tPg57LAWHYsZ2atVoVST2IaYBtmDjvRVf1tJIhAt6e0xo8/VvojGhx1XEhv
iY4u3yixnxRRI7uGV9zuAQdSEqKKYe7f+DPDcztBKr7gFoUZUyHwEKjqngRSeYzdxhnQRE8xHHMo
MpSaCt1bhHbFidq9ny/4xYk+TkmamsSZ0VtrSFBFjbNlvF+/R2g3CbWEdXybLy1scotG9y3Hf/oS
E5XVbRbBU7tNdBt+4KopP2dCSqyNLCKy1xNrDrgiiOS6OL6TI55zeZ85LZkhcp3X9LJTpqsUyEE1
dzvgEfFHZaEb3CyOoFpxKLa4SgrRS/zdbf+bL7+lCHJU2HRHpGDzq8rpD85znE4vWtfsKjuh0LZT
wU+UouVodMs0LAXfdsOXqVm9/uM0mNuq07mujnmregqp1qZzJjuVOCOxMmsA0GysTtC3QUaC1X4a
eErMLdOtIoX6N1Fa3ClETt5tjxZ9tHBu1rh+DihMu+FgC0A/6IDJku8e7TJe5ccMlMQ+SIrS/NLR
ggeN6yxoUxIslG1RuCc5udubRk928+S0NQyUyJsEOT2i9PMd4o0m7w6EstrJvOl9TSzKps/czrcO
vkgYdWYj7Gp8MrmluQEASBMJ7iXVbpQtTi96wRGKR0kDR+6MZip+9MlTjFa4Vbg4P8eKRKmHKrXr
6ORnRM7xYYs0fGhKe56+ehYfVKiq0nSVV5jpA2B1dDS0MLVMMZ5taZAzjouyM5H+lcXZaG7sTtHZ
KS+0R4cAFQePIXM68hk9cF+ui7hOy3qWn0mh5uRjcEWpn8qkHhhe5nZCl7DRANFR4TdtPxSQTZo4
8N8oqLP+KUhBo2wX142y325umQzlNbWveAy7mOKbfB8EyRsfoZLLDNMfix8pj0b7wIWUgHKpyeXo
dlyTwx6Gk7wUXjo/q8yZiuMYeQAMNpEOSYpeB7wFIF72kv5yovVHBS9di/xtPrj6nLSLkBdtaWzp
QzaNywZ6f/VlE0jwhYDOeRmcgklPbqSNjUb6lIe5FBk4AprF7pgOZUEws9Ms1tnHXNDgjxrCa8BP
ykE4FU9EsnRRgoXc8fNgM3lNNB0jL3dQRKQddTKGUWYsgmX+Y29FOVv2Xprh4i0aXm3E+00NK0vo
5VI2a+RNHJcubRmQRXZ5TJMYD9nyLXa67LdVVBh+hrm0Htkhxy3LgK529zMTpgXdNF/sczO12d3o
8l/aJsYabhgTpWZjpGFjZ1p4+ww0p+CucVsXqReUU9joqYd7uMxM9bslh/ylX2Jj7fIqgqkxWtmE
StX0ZIepkMQthynoCl7IcEDVKsDbxwSzd3dsL1Iw+W00/pLeAFeLaVlHMZgMaDGK2ai3tvE6fuFq
dB8KM6xpuoCYf9GmpYc8rMqHsmG/uzUEgCB9EvIZDXpRb/UShONuGFgrMkhfdyvOaLAx213Edrtn
IbvhaaYbnzxHAnjqlvCjxWhIKk3qqq8x1GLYIRoo7+fQHtJ9tIQ8ZqO9dKeS5/8haQhU38+M2B98
GhRobFWRfaHAjx8Yh/DujIMyj0OMHW/DoQbjZgTbcwdPETyCXiYU6VaxCjWpHoqc/XykichpclCy
pEOa1zoA5LAZO5BdcZjLeqOmhQLT6hIqUdzNdI0mY/S3q7n+yn2O8BXeL1D6n1YeGyQpiCu/27Qa
vkbwFmyXsU7NkoPi2koCru+cdFB6dAbRXGX5jMexXrGGPtXwvJNtyrTfWLN5Sli9ZOe4slLDGgrt
9s51sOtjtQ7NzUQUBzEowHG/6KPygHcXHQi6DGOBMLODXTFGgnSOprOms5v7kSQ4q8q/0b+LfFsM
DeuaoAuYr/joZMmUMTj7dyDWQs6UqvRX4LhAJW8xJXH2itMvuyidtpTIAwMk+JpQy3q7xBEgORtB
dksLLAhqUBvdam6j6qijPtnEHEtkLFkplT67sKZcJzSsg0SkaDk7NNdoFpUQj4nx7JdoYJtPvpiX
3XvKljxFWO2KTcWk6XfJ4c44BFkeWtqWKAHYQTXiANV18lc8yekZRCVQrBHT/S0beVduMYdawJ7S
HCByiAwckwOOla2uAAEo30lQO6YeqleSrGjmZcwS5JaSMLoH5aV99ucVfzIZejwhUG2c8LQIvE87
pDPZW4y009rWoydOeD8M5muokiSBuVIyykF5CmR7xP6Ge0q7j3Ru4SVJKZFJz8Duu7OTDtKHmtjL
QQZbCaiFaBb2/NJTeJOXdvgu5AgRxK6r8XfoA6h5QIc4xDvXXgfAjGFYBEVRqx+wOMckqoWNdzvE
qxcT7l/xJurKvjf0X8PR73yVX2NCd65lVMTwwXSyvPisncA8Zq5nM+9pum8fHplGTeNSZfT43lFK
hE72gDGg/YlbGbf4TMTPi4zbdNrYXdX++t/N/DCff//7v60A8v//Zh60oW5+53+ULq5/4D928Pbf
Ip9w6ji04fOHeLr+cwfvxn+zUbNCuQ0A0Ylg3c7/xw7eclncr38CoZ9rw/px+Gc9Atfs3//N8v+2
CvGAGbq2z/8CN/xXlvBR5P1pBx/gxOaFOT4CAVQCyPT+Il8slM4t2+tekLTb98SjkN3LxVVauX1h
aXjK5sq/ZCTSbQwuTmnePbpVhs+eOx00QUAieBy9x8mb17HZDqJivHVz6A7YFszobiPrYVgeEdUc
bFVf2voKes11q0eNXCx1Xr304rkPjvWzGrDJDgkGUC4PKGTWS+v87kYHZuyVdImUBZHRf1pSXWm+
SudG+dUudJB2tQVnlUI2ABthH1L8kLGz80T0lVDRNoAjIg1UsKR6KdgkFhakA4689EdRefEe5ucZ
cc8mJuwE7/8UqYdgeWCJTlMi0AmwTSVE7CJH60Jvv2GYtGUUy9KvbDn1B6453XtozRefRDPSBnNi
5JU8ESN5VDACwr46ZgHgGbQKyfgxhqPapci32P2B3gGmTN7Kjm36jfFvWpt0FnVm80F1YDPNiSnw
F09fyK4j1kHvC0YDTgN90Jg1tn2bWSwR8min0ePZ2AzN8E3gJeLLb515lG9EL6jnCAqjB7BSwAk1
S/ww+s7t4LC973nYjkz6yLbXN2UgntEbIm9y6oIZK/d8HPCurNQdn12Lzr4ydpO+I3Z1YGhWwuIF
ueBhzdFsmuIEQbZb7VklkZ2hvLFzroa8SC9Wfe36P8speINl22+IZntf6s+CSC8rvDEx7AFTenuv
GyjLHPcz0UtzrOxcX0GE7m/1QqphEzAqx7kjgi1GY8xCaiPZNWRpYD9JfOphmrw4JLkw33D3WfAq
8uXY9ua21iO+eJ9AmDlY7jA6ZsBVr8g/zHnzz1hbd0GVBlcgAJwcMyxWytHfzyO2JcPF4Uy4geVV
C+kuLfSXTEAdL62C39jAOejO3lrhZOrbYRsRR/URlzqNXn5wJNV5R1UDfoG5ULrojZdEN7S66/Rg
I7tkFyYlfNFSWRDuQMn4uDRiOz0647y1ZomDNjohdtzzKRPS2O0dFKETR3mmQbxExW4p7/HaCRaN
YEExjUTRfMR+tId9+CMJiz1bBXRvzr1L/oYdPfo5IzhlyFxV8c7qbyLfO9umQTgS4FOSEjvlBWf8
tgDAYeWHpv/Vt099uM/slySboBtP5zmp9q2fxHdO3DfnwPG2pbdsMWZddSygdcFeTX+srm3R3Oug
I9UTWmRjwxIQ3Q+vRnnfZPNpss2DngIIB+0PphzbwFYbz6fxtRoiyiP7wbSvSW5dHFg3lNw7+Dw7
lvz9wZ5uUXbwb0Aj4KvUF9M+NN/W8prbb64BecMeH/sW6eNthoRDk+xnXTfTeQgeyj7NoDX4+jDo
e6egvbbrg4uJzzePWhbnBdYUX/58VMNOFM11McFFyWbQxT/cMd3nAsuNm26BlaKjKT9xFWyQQ47b
BH8rfKY9KtBjUojzWmR3pQX1+p08tO8kzbcVPZ0en6Ykf0sCvg3R0vBUfSKiwV7EI+K1O0XS/Dx9
Dh27jaTc1xnftMCJtnLNZXCfazMwKwgZcJPPJc12Wr4S67spW6b08AyDhxEO71Dcw3XiiLgdgzy+
WjznLQAGE1QMzpz005mhe1X9cysCSFGhvQ8sYglxsS2wMIhenGRGdTxnlwgztoLxR+Yxxxo4YYKZ
wg3EwNOKz6tmQwiTZ0+HjKqbTf6Ghd9mII5KlvdYtuLoZ8zwgk3Sxs6aAx0t0xODA9IejxJ8NC+e
6IKtJeEksZ36hi5zWci3W6ZH1JDZcLS1H937XvfUY9fNUvXekc7K8PtUOnAX27oRoN4kZzyk2OU6
chTjeT+7VUE+3KIswLEj8+qzD7I7i3C/Dfj3u7COP+jdt8zF7lF9gLkWNsgY90E15fSBZgBiXhM7
12nZA+lKj7HXrlFkuH+GNvuB6/jeVUigibcgmsLkVyxLblVSzx8xcXG2dM5J3d+YRSBiVoINaT4C
YeyYOremuJSuPshlsE/Sd/Qe7T1jm7R/kHXmQJAaeO/ssDpLg9JuW/RjcO3BWn8VCjJxGlfqGcMW
8ctcsoiX+q/RxO6rY/flCa4LMGfRwyFo3fJN4XFFP9RdksCedmmTIJatMMYyiz1CutAbfkHoHePJ
l9EvNoawBnuVntGUg90wTDA3hdaXiobtOQmiYRepBZ1oxEmEc2tEfE2jkI3RawYFELgBgfZx/tIb
MoYdLv84NPcBcaI94Cw5Oc8JhsoYAkqxaVEOoJh6iWfeO+U/IIVJj6Va7sYFy1i1uLvC9l+bzCax
UbpTd5iGKxr3b5/sMgYiQDsc2YWXtE+ggERCOwy0EX1vebAWvNdg8vCOO89ukFzKkSA7PztN8fKK
uRCv8fQrH2CK8Rv4B5BA2zkQ5zjszmxOcBQg8dmg9yfkmcaJS2nrBdawZRkB+T4DUC+zV7uBtBK4
r53b7dOSeMkWo3IGWbHuoI23/asKDTHirMvJW1b0dHZ0gNV9atMf0DuwkekjKYzr9bLpbCIBBZtm
ULKWdWJ4tkEgwZsJD/S0wOlgSHrFHi/6rrFQXlVd0+PKHhrwaVZ0mOeE2Mug9/aOtnq9jat45l4d
co+WQPTDPYnW0AZ8MDQVEQLLocyzAFv3kOgn4sazvY9y8EP4kiEQynxFRCcIAVRirOqIxay2Hbxo
nF4zh3aXh2YHYS/cQoV075oE9ZWA633TmDI8Kn/27yNVMklB/axfko5E2rMA33KPlb1l7uYVXP4z
W+cTIgCAfaY5lguxkay/0xDP2xJlIC/zhPV3YrXxJbQ6KspQG7RWGvDBpZR8j8h8scIrvtVIJ+Io
fPdnrIFssoZrv3YmRn5hH3w0Ng3orkJJ+Ik/Rh0EWrO3lodhP2r8mtjhEyc9gGynk1Xcr5doHKpr
X/shtWI5nDkTUbSP6XwolwwHxuCG3KIlqAGiqa5gG6X3LlRbuE1zc0OaJZhA/5eKn0DnXAWUFy+a
9dYZL3d3mNGMQ4kSHsj+BLlkj2TJ59XfCuRCO1Mk3i6mX8Pn2Iv7dpmjm7if2nteSnLOiwnMeQJn
ogg4pQr1Us7kCxUxcZpBrcE28wKWX9q4UF2d8Mx8DpFMHSV3XMaQHdgV7YoJJ15m7Kuy86xb7bTN
Z5PbzUsW4pUOzCD46hUuEtWInwcHP8XuTme99bK9h3IRrWqOzKsjxnoFNq9uDasiLNZjG+kFkbzY
TaN2VlA+p5V6nR0rOZLdjShCWFiFCX4OCucj7Jb2klYu0/MmmJ+spWx/1m4cvOR+nwBphcTU21TK
gJn6XaLn5ODOkXhmaJmBLWzdUywSwneZlpV8XNRWc2RlB1x59zHc6g0y8+TGVxISljcWD34lfoHG
vKhmeDWMdfPofpH9e5Y+yRYfJtkK5Q2ysrMpcjhuCy1/EphzkibZD0YT5Z6l0hMRyczKVM9CEojL
tT/5T9bAynux5Y2VkORcJxBknSCB0ZrnX0yfLcy/M7GJZXjtygmvNMixtSChNjyFJW9u56j+Omfj
viB+SHOYRF0h3hwdvhSjDR1uQsxbBHfMGfqLGP3rovyu+Cx35IU8JAU7OeiD8CiKnFFnboGyS5dX
pHWvTTBR2hLGcTVkqzMWH1Y6okSKUqZU6dUcLywRPHMvAvu1GYe7wev7y9BrugOJ+cdp3GMs++d5
9N/btW9xaVLSsLw4rMrQXFt4oU15M5IQsmvidQUQ+9NqAOdBEfEl6sPqkcOUolg5ywGXFYSzSQcH
cFUvaT6pm5qg4/Mw4FG/C+MeByzP7VcRsLnysiQ5w8dFYO1Y0c2UzA3omaCVZy7ZYJVak8HMl74n
EkLr2zLPoVKsugAG523JN6OOdzkwCcjgoe53IOtCNurgwUCyECQt49HZE7AMGDzDrnI9Q6cGd2r3
6vcIwhyNY9fau5rne2dUm332g+Td9rJLN1t9fz2strSl8VPy3406dUwZ9aEr7SC/Ev2ELOQUeN3y
ZtlLuZcsIcTsfBV2d1TY2SEfo23pHPFOU1xg/51+pm01bpnVxP9II/uXnKL/M70O0T/1OhzUz+ZX
8SdXw/oH/jFRif8GiCP2Y4EqHt1+vM5a/uEFtXCJYl4gsYZkqjDCL8qs4z9tDc7fSAXFNWkHwCA8
Ef7XRMXHJhGAYcTgSFyXTzzavzJQ+bNhMvBDHKpMbAR2VJv/t9on/miY5JEmy7UDtiQyOZUnAAqM
6kpwsg16Rsz0Gj7eH6ZN/w+T5v/1E7GAuqQBukQvYtaM/2rRBJQ19C1zWPSmZN7gnyN+xjAP3raT
Ut0hcPPl/p//yL8Phf7LgsrvhYcgcnzKX3ZLMaiiP/+WMA84hW26i0ksyEbRehD9008kFG8Wd4Hu
nHbhXoQCxVOVV+kbED2LlXrqf0+eqj4NgKUWaac3vcLeh4/yz1/e+hv/+dVhKYltm6RE38O5irvl
j5+Bx/qY1A+PQQUB71TMTS9mSsNe/Aj+nq739wivJmCivPvnP9j5yzCNh8f1eYYYp/GkMdX7yzAt
1wLVhrIQqIyB1XIgRd4xrTyUa7Sn2j7DkNAgPoWrfmgkl86VxFHIaN9nW7olppvIn5lks+ohALNo
bf6bV/dn4zCfmuBl8eJwSuOB9Dy+A398X7jpcLMLPGld0k7uxvIcgRyOAw8mHCJ2JVHYnCxlRc0u
EDhMjshPMOLAVFnJy1b/gdYjJxaaaIqbrM8ZoszCirv/9mX+xRdExBS+VZvJp8B/hPlY/CU9sI5y
EWMERCUaJMEZxbXa89sUV2VZ2afQVr9bGH57x4/VS5Ya6LpNkSK0qcLhhyLX93ou0oDjeW2p4b70
99bE/LAA/0UxFCkpzrR8wRtjPpntujxz5h1dmPMTBQK06cIg9I/LucyOknYs25GoPCx3SICr6d6P
c+dzASHsnzo30RBJO01LebcULtopK249776I68VlkokQo9nUbUQJ5uYsD+ktUwV8tHJIWLrLcBJN
R1qlBr19WvrQ0zjc0oD1lwiHxxCiK/QftOafISL2Na9cWv1ZowJAlBLUzXEYsbWgA7RCACRO2Jlt
UPDMWVyF6ozysXfBUzbJfF4E7cGGxsKCZswCsdiKcLQUPh7D3UWCD/DrhnXbDoUPMUVso1gug3VE
zyhs/osLMhqSgOzRR2TI9vNe9ZSS1bCKfkEr5Tf+EvrqBps14BnWG/zVmiomJwRj4wklE7lkD8LE
lm1wS9jDUcYTsop2cVFCsH4upuNs2fZnKlj2MyWEA7lLqYGh/3VQmwEII3lJUujbA1mV1dOISuUq
6o1nbUyJ1vuHtj3Glc4KIHVCv48wksXR72pegK6AN2MI5OiJMBmklZ/2rOA1hl3BSjD1q+lO+APn
9MLO7Qq4zgS8xcpYVNlRz5HGUs7+FamsLA+4XBJ8NpF/EOiKsJ2lo8d+LWgijOrxsl20Gcb9NKf6
7C9ES8yFq5GhDES3UNnp7H6JvOh33hpCK+YceftCquqmrx3nPojdQV1WCQS71iKIpyftj8wjlNeS
GUHGPVlUIOLuVqkS8093aF5xf3jjKfEy8dihRZzOwf+h7ryaLFWyLP2HhjZwcBxejxahI1K+YBkp
0Fo48Ov7I2vMJuNkTMRkv4112bWq6rqXhAPuvvde61sGQCviUkJ97yGMYDQ5htDercaPiYdvhpLc
+2qJ2uqsk5153/LcQA/uGmX6bQbrLb5j7G+AmaXJD5D6kugNdAeLuhEG0Fb2Rb0lsoRie164ld38
w8p6KII9YT52LIbvNCSSa5Mm+JPqiNhCyisK/gzz2B0wdDDZCmR+DN2+/SSb3t7YHWdwUFj5pkQ4
uQZGUhLuMHD/2Okmfngv3IKdZ3ibGtBW/DSiMV1Ih3fXqUiBGfNlDN16jKULDUMXVQuVOoouOiXA
4iQd+kLb63JImkMjZY8bgX1iB0nip9sRC2Ukjv+rNjCsrTv+fn/dtln+VFaMYghEU/HJakYDFTE2
AIch+lYi+X5MHANxSd0VySe6ELjTG482oQZYyjLDz43OcUpDc2uGmMRzaj7aPnqaT2rq5SPiK/kc
j1Nx24x4ZJApB2SmFepYx115VcIfYOaAkf5cScGqUtYYMtYlSohuR29SNrusd6g4a1T5Jc2C61qN
87a3qmpkmhpEJ+1MEWFAZZ/i8CCCGsEwqRBTZGDhTymu7sZmsZCPqpSbNm7mBzNF6UWAoXNG5Z+s
xwTU5TUqot4/g8UCozMsuLae9gSubhOxs45ber0mOxfEPwp0lOJoczv9ubKRR9OiD+1r0UZq1/ZE
y3hk3+0THOMMBRjBbgfZifs0nLsNT8Y+qNZz1k5fSuaRSEIggcd+vIpKA2tfIxDGxITH7ujSeocE
CWS67rUTnwCETXuzJsAIvlfmHO3CnPZJVIpqVSzWsigr+kd2/uzZc2P7OrEauuE5ioH7zpp1tLFp
GAwrcuzqh5zmW3Mw5r6/BxMd0dTD73TGhO+l56Erou0wjfOdUYxYWEycXnSgM9ayqK1pkbTzV1TY
pM0UpePuZqBC7D5hSRdzAcYY91CMewR02p/9Axsyzj/sB2O+0e0Y7WreWL7t1LlpFXlavnZh3wqT
yBE3MiB2Jz2detmexkzeDTTMoIo/gW4VV+kwTTsUJnuRin2trO95Nj9Upv+ztaoHq/S3boq7JAxv
m5mSbY7vaDM5R9m09a1jN+ibstZjINFT9cjIegTlcd0RGrNr4Q5RaOrTmDP7linxxzXT6JVDGsHW
4mv+EGhYvjX0kF1R+TSFp9baLKjtIzudIsotTn4GlUXHyQjrPe+gQkusu+fBqUfyn6B5svvgGm88
nqPj2fVH0FiBuelMg/kiYj6Ggx6DdGl3RXxq5ASctcG8dkZXSaYUcqMKmCdMUvTB/Tfw9Dsi1M34
2s3THmCGEZk7Kr0G4j8PNAi/MXzpiTUNPEQ7VOXYtDDV03FxbY5adp5J8gxDE1edl0Ko8iXCqdJk
URVJZfGE03yrEU4GDwVCzY2DVgdfXhRWa+DLQXiCQo1aCBfLFbTleac6rBt7jhp6jaNPAgdAaXqT
6gRcrQd8tLmyJyClGDXJ2XJtkkw3GPFrCI6WMxwsr5E3NcoKzCC2U9GjgtcYradR0XAwu3l+SAKe
OcugtPEoRbn8UvcqwjmTRxFyfnO2mJeEYtgpzlG4JK36KpnMSa+x86PybobC3SRTXt1Bvpf0doyp
oEMcZj+8sCOiPQDUPTVISTf2b6gZA6zkCW4mqLNO53SaodswaPDAUt0rA9pglvjpL3rJxgfAITFs
+CwmezVCGrGdHYizqVLtIosWH0bXBloqnLw/1aWPdgdvmFMe6V8G7BzDRBcVZvjBWQBu44JyK+K6
uS3zvIgO7CbZrWf445de5NUDkovmNOWmdz/w/762pfUJgXV7UqkjrkmSCD+KiYyoHsio9VVSBp59
1/Xhc2bWr6S11YewBzfWgFf/zpOVXzorgNDcIfVacXtBs8kbQR84xtTxya1LZJbuCC9lMvpsMxXN
8yjKcTsvMDzSCXEaiRRXCDLNccO3zykgcwxbH3qiPL6iYsfyAKT3xDBQ0ake+HOm+jeIzxk6vnsE
2nPJcG3C3XByc4zIfa1pF/7m+S1kv0Rx8psr1zuZv8F/qiJSY9X7Ns46Q6ING61UX+GiPcdhMoDI
o3MazC5/MbV6nsw+WXsLZLAP+mNAnMTe8eZJblm79E1p2We9oAmJI9CM8UJ7OBJjEtLmAGKoZWc9
pZEszjlT4ptJVdPdVOUOE6MFgZjqstgGqDsJRhiPxjSkXylNQakjm7r3F5iiZ3qMAVTuzLdMDZjH
VQnYCmlTEVEz1j8K4QSwpwcgjQuu0aZWPySTU59ydJLXQpfhHdk45zBpbzE9F1fVb/YjBcApVMaR
Lmn62V0AkRJZ7Yeew84eW/C9mcZ7DnFg8aKy3WMhrFceZu+rpsc6WJkwJyP820xnrf4aebHayIVN
WS2UShpLcpc1kCsTc2FYLjRLW1OjlwvhclpYl2gpEZfHqbXXU4U7Do22H3b9jb9QMrGvRGexkDPp
MMHQBI9za8MYOmoCjFhr9XSeFvRmtUA4OXJZJDUA5hx+Mzr9AByfruoGBXgUge1oHPFxCmvQxLSf
zsTb603Ry2dSPnLOIX291X4+bBc3/B4v5c/aaUp/16dzvo3xnZ5rY05WUdT6y8hV3NKvK59ouxbX
Oaox2lphrLYo+zlNT8aIYD3VO09F3XmqlEve4zQdUmUQq2j00zl3wE5Hc/rL1x7kV423LBxGBJBw
d5jSxAKzZk+2TxUmGUP7jpYwQ0N/A8rpKo/yH1NQBjvO3sXZcRnkK7GMvVBHfU3tYCJaFS40J/H2
RhFeQg5WCaF1UbbhVoUkVCwjf0AqDLsSfuI43bdQBO8x+4snhQb9MIIy2WWaGfyqKmqcIAkk8qJv
5nWb1LwHiLB2Juvud5+T4U/VZIDpBot9JgjEMW8D4xrHf7qfWsf74DsBtVNHhOfZQPy8jYbsI7An
1lwpacpmBeYlXzSfCPACIBkkp670PXgLtktpBcm9oTFpQmP1NemDzYAPqsdDEtfjfMWgxNohIYeT
7TPDJ0png9OtZTqhP3oBfCIIdNlxnMy7FkDg1jbYpOniTzvanftoWiDzMb4plI68IoNbQnIS6BW8
fBp2xTLDTInnXsEtMp/iOLYPBkepIyQ/HmZR2N8zl4E38uwHu6vkxF7gM96KjTt4MPMOCs1PF3nR
iV/b2npsLUc/BpVR4SRu6u5mIjjvzFpA6Ybf75HzGkpfBw9yJMQyvYivRA/vYVXkWMfWga8AadYZ
EbAGEnYTx/MGbZ480PoKdhyOv+RKR4A4fPtTDtv4up6WdEGGJyB9Z2J4dM86Ao+79b1HMaAQIEKI
uIrKIhfNysqdK6aDwQe0AnBoX5GVlPwoskx/QjHKIxjDcTx6Gk3BNBd3WZJBm8Qzrx6DCX/L0Cmm
oRjNFvtRFBzkPH+OZTTvWoewFOpdBKRsYDmTYHDNmPHc/uiN7uis8r6HvpQy634Ei71gvBVVE/NU
jvxeyOGDFJ7noCs/ZePo/ainLjnzN+a3sJAj9xjUvbx2woqpFwND53PYlw79/3K4MYhg+obLtbnT
VgVTkbC++mBK+Q1Ov8tA0msq2vKu8w3TcUUEnpmcarTW140o7DunzR2QyJQX2ooRCWpDngIvLfZV
0VcnkG64anCOWaiksv5kEMF13cXNeE98ZHODVYn/mDPj73vDfuzy0aC14eivjTNYz6gOYEuhX2r2
xAenWAvbdAIUXOCEb+l4QWxWLX+hEmjtWm9rjnUfKjWbPwKU4Fu/96YftP7bvZYeKRiqRKHRRlZ2
zoOCubHRV3uy1ziC+AHZg9ApHdAZpqvQZKFUjTEztLn9QQEh6IHgSw6dc+d/KmfsV0gHTPkTKXDf
rXuAVfe4RpKP9syV0L0O/X2gjOk0NnhWszRtvgf16CMgsOzPZakZURXyB0E5xcmZ/HaNyVA9cWx/
hHARX9UkdM8r157vNTKHT5HLUTaqxv5gmmb0nDpe+rOqKtY34XLMarp9mZntachn7KsNTvypS6sn
b6i9e1M1pCzz0hzQCZiMALGTjnjQ0Mh0Yl+C/nwQurgHtBJtHNnf98SFfc/aEVdnXuprXBlfLNPP
bDYsE3MKoIfq2TedwdyzIuHGSLHsk0FpSCji8Rgc8h5i59jIeqPL1CAqlwnn8sDxkJO5i6tMbYhi
KwCsJol7At1L9OyIJKZacYp1doGX8b53IxQ23ybos5uwHDxU2ZSmh8H2O2M3N+O4r8Tk/lQkM21r
SyfXVVg+5gjYy++koTkDKG1UF9Z9mCuyEUvaGrdDmjGP1bLW1npsTOtk9Q0gHdXPwts2LCzONrRI
a/9Y030iq86tzGfLr9xpF2S6/+pz8EqxbNQgz7oe+muqZrDINKTvIa3RXvIm9NT7CXqwL1ZhhYOE
jEBMs/EBi3cICnXIOB3nU+Z6Z1kPKFBEk07ewS8CvzsSweGLK6bftNJKIxjQ89VSLCRFyyD3EYrc
ztIZmhDtAZwvtd/fsZwW6be6Q7a7alMm43BllC8/64hS6CZKh8z9RQcuRQmkpgGVPQ+8Y/FcGZnT
Bzsc6JR8KfQW69Zxge+ysAxtsks4tfwYLDt/EhQEUJmy/gGO0xiclaOzj13eZB+pnpjlBWbufJ2b
1O33ceHJ+cYcSibDMWQ7TMDauen5yijPEyGjDZSXOEeAFRNajUOyPeb0EpGfdUF714ggKE5K9BCM
SC2JN5i/86sC5++ElC2CM63KbCz2hRctsOwhvI9koDLYa/SIebXiEfl2UWW//J6e68aypCs/WL7q
sn0ZN6zpZD4CeQhFRecQE21Xb1tNvilSfseGMQeVB4cTVEwGcDQm04MNEhDChBD87xd3+7hvc5/5
ydzWI4oRMEYbN3Sd4SGKRSdux7blf644dgI8oJX3BFpY8IPBwSGlT+NZ2qZzh0x/DiNnWKsAtT4q
lobDRAGDCS+BBQmuDJfuSCKM8dpNkGusQzgunxh4aFh+USYfXGx1cHakAZZeBi6xARGf1aMkeOOa
U3lE/BYDiLXdjzDUoYDw71teCHONmLZWa3xVBDGqHsYaSYxpBJREJ3TRB5BqhHpb6dxvsrGDd0/c
BV4XMtzV/WzHzqKcCWI0ZUNs09SobA1zEqF6MRd1t8qBWuIkTzqT6AAObXScSD17IlVK4QeZXXRO
LjFP3Xpw4sWzVmhgl4HIWTPGsvoRMcdd/B1j+0XDjLlrbbv40ams/whJx6cHXrW3TosMfiVKxYRU
YrZYJUU+6n1v4306SGb1LehNBsbHcnEcYdJySr0atGyv2prYj4hj1Z0Q9iTX4Buyj3Zvik+TGOcb
v8SPtq7qyofv0JXygzQnfESNj9d/xWFZfZvBRe0MOuXs0nCoERpUasg/xV1BQLCHAj/+NfgDLXsr
UuDrW+1w5Kf/TPIObZjWvwrZb/dYFSNkMoRHjGSgafvbQLx6BzAk8HjjJxlve1KnULWmQp+whsSf
BdLOJyzt3Q12lHBPn4FXBuW28jYQs8Pw0CEyS8/zlJp6XVYhotvSDvMMi0XOp5xgURb7fDQ5WBmG
Je5krXL7PGUFstbOlSKD+BeTuWsMtWLjDsIRGSjd+GkdWbl/HouWVr03gStZdUCh1tnUyVMfd3Z+
Ml1OiVtqNV5unXDe37iyN78iz+LYGZu5fnRI77LXERbXZmVSuPPN9Tng/HZgqddksXxzpoBHWcZY
lytKcHfbRm7LcTUYm/wAeii9ab3OF7fwbU1BQ8LiaFVN+A/WhnK4hYavclgDIKQMFL/fdwTC0U8o
8MLdOpR5N4KbtDfVwJTTI001BPLQlF9bqe0WxbiLbjwAQPZIP9f7FsNZ/zoRqTLuE3DYH0E58RXM
YWp/nE16AQvDB+BXqPBOVHiWbmFP/mY8q/ETesZWb1qf5srRjIlrOaXgvlgNcpG6WxCfYFeTMEiI
arVD88ZBkfIcDDSe867mA+3Djp8ON5sZ7RV+pQzpJ8durugTN2c7QUGne7IxK3qIB8KkRr/MDBP/
pQ9i7MbxMfdgPjHNve4alA1ugP0Ucm5ob+KayHHeeCvojqYQUHUKq7THvSlncNNtQ+bYZiDyFymt
ziagMTB0sABzO+hzpzlT28Xwclv4Pmsem3C/oc8xBjsKnLy46hOtr1oHax8SKGyJnwkdK79Pivwc
QFOOmM6S+mi8byPILeOKZMcaj+o86U3jlfUH3ZE5sCZ6mznHZCTe8PB7igU0Ns+P5hw7NtKsyHpG
N+3fDAlk7V07ChAGJnskU1uSfh5TUAKCgC/L3bp8bAqFaE+kiDOpmHrU6x78mL7J0Ws0AYqxH/5s
fRJ9EFVypitjxz8SQYZGmMyO7qOUyPQ2Td/YM0akXNLnrtnqVkXt6KugFj6O9Lbw99LwaPJ3dPmL
w9Ai5ttHbhaWq5Dw8cASRXBOPbTQP3rVRtNd4nd1eIN9gI9X5uPcXZnjgMylo1Eizi2a9flQDh2j
ROpnOztCfAjmTd0YZC7CB29+NaUREh07G+nHyq7N6QxHTARfBCRhbNxiDLKj3VpN983ENjZ/FMFy
OgCaorwt+amLzIseRf3oBAlU+MhKt5XV+f3aLb3I2dABiqGzohDD4IQQlLKf1K4jrv2Y8lJXfYov
XLFTPINljWdYfGCw+ju68kl7DwtffJjRw6ttW/s2XoqyJXTSq2Uvb3sYpJzmcKp5hF2khSUeyAJK
dw2twU9YwWYESTCI5VxalL9SnpsYdREW25gTdts+qHCGGjJ5aP1Dl2lO5xL4znHpthYx8sbKMqtN
EczqisPcAgKpTIRTgVSPDir472muQl4fP1Z7M4rqO+bY2U+raoZf7RyOMV/VFGzmbKgfYkBs/ln3
uXd2q9pFWJYirF0bUCPXOgymT8oc40NLemonfHTAaYSvcCTE7EtrKv+DwdF3ozpeBRJb601ihPJn
HueeQ+a8EtfDlHRHBTDoNnJs+PYR2gVx0sFkZWTLVw05DUl3YDGQB8oq7NW0SsrnKqpcFvBeE9k3
mchc3b6OvtmzkxyMbKQD4Gn/7NrOeJKoN9auZfinCXQVXJhU3UR+JbZkN4AhIZ8rSDfOKB2DQUhg
7fMsmh+j2ADeTy6wiTO1ocHlzc54yOgQfhNdG60x4ae3fEGVsVFgcxBERm3/XQNYo2/IKIqh95Bc
dY7ACZjSRqkZS8fkPAJhanaDXyNoK1Ue3c70W3HzV4A/ahkuomCrAk0J0y9/hL8R/WKWzWJnDVRs
UW7CNaGlXAGTzolqxh/d6RXRjM6Wc21x0l2FtLBGTIovoi/5WclUSIjVwEsOTyjxvP6LO1vZpq/7
5orQiPCIGZ3hmBV8kh7NreNEkniyVlZZkrWdaKSDpBp7sZNg6xs+KIljzxgIbJ3oaF0xP51uiShO
x7WBze2h7LTcqMbrCeUGYAI5qZUn0EaMXWyjf4oA1XybsiWuC4nFHc1UXvxZ18XOlI25GWXNu+GH
2JvJSo4Jqyoz0oP9UgTHTJmYIoLB0DvlVm6JmtKso+fcbg0IS+XaG5oK4wZ0530043NFH2H0G1Iu
EnelqY7XGFkekSjnVyhJkMgvUQWEiifOQfDMmFZT6N85/TThz5G6vJ6Dyj9SIGcfmTjkmy7tUdwb
BY5bicDQXjsQS85J0Zdfx3hgF9NTVH7A2KywmCfTF7+qxRZnGTEWNOg/FZah6eii8FthzadhYadm
HO16TSML4WR2lgY7+VQIN9zhH2o22qh+GUoMB1lgsNksEqH1/4J5MPFTAyqewUa0JIbCmOKxq2kt
44YzWxiUpySmKdWKJFxnhMlv3xahvNTmIO3wbOFSD6BIENJ27UXN9AdQvmG9NIsKj0NLchDOD9uW
5znoh+/EVjFvg+F0m2jByfLty74USf2+rERPgvTLBPWs5MVliz4e5Tx1DLQLQ3kwYycnwPLC096C
gac4gBDpvXNNy1zkPv9HiMRVfc90PaEUcx1TOf6F4KZpXb/L0TeyCTlLNzNBtXmMTRYvEFCya3bR
qHtcIh1DXIszNWIILzkw9KfiG1J37rbQLc3nKSOChgIKW+6xUO1YfZICZPnRNeiYgzuAwSafGTdz
hq6kk/zK04x4oRIHMUd2s+B8AJmu+678khFQLwHysjP7cJsktJj7hLaGsa6z2b4ZwOl/8Khy9Ton
ksa+LxvXQgZk9lV3iKBI9Nsu0ROZdhqGysbqJOO5hMKofvYnZ1GQGGA0UZdnNIodLLdPPmSQBCNL
ZxwBNAAT6rSuK5y9w3yUduE+gBxHPJlSKzzrUbPXRaNHD5aj1c42OFyu69CxnQ1RyTPHQiMnXxKd
k+lumsi05NGLzSHaTG0xHd2MKO3VKCXdD0Q+1clKAZksfV/7U9HFaEkrOPU/88LDdlSMo1J7Jlbx
FzcrhNzHyeBBPQis6TthAzGRtc3Y10SOjq0Jywiv+6qO8Ht0FZ1oCs0SCoFBd4xAqsTu62OWdxh6
G4TLPtGdTXP255RtBk5DkqEgahC8hHiY8SlVPn6jyIiLfZi3COZKclzIkHW7Hq+LjjLaAlYKnUUg
m5GQh/rm5FiZ6e/qcZqPlT+Z4/73x/FPOtOnEn1Dfhkj8gKo/f8mRf3/KJFEIQz8v/t6tw0J4T9f
qFCXv+E/KlSHcBHKGuULZKO0elzQ1v9Rodrufzm2jcOUD3/RoAoUoP9bhGp5/2USbUgzQGDgZWXj
b2r/Y+uFyE1yiCV96eHqlY71LxrUi2WHS8LTRgDrIAslLgeH8Is1NpbI+H8HJnWeIXak0rnbdEQ3
8MfTeFd3yj/Wd5d/cR1b+Q5yvZdXidq0FGzWzspLs/pzhzruoDD24yzrI9CTjI/fWU9fyhd/X9D2
eTaKoBfGt3K57T+2jnFWda5mvgkwldWKvkHFMBmuR1q4yTuX+usJ+q7tq+X28Efb3qI+/vNSE438
JVVCrvo6Lb6yulTr0Kiip7ef4GLj/nN/WB4hckzWK3TL5JyKC6Gq5U4h5Wgv2cz96q5QAfZRoY3m
URg0niIwoz+DLh+A6vXC3pEv0SMebIvPLQLnHaVr9vXtP9ArT5h31+T/eMCOcC5eHNJZNZQ7/jyJ
I8WwEiow1kBm2m9hL5J3ZMuvXgvpskSqzYOQF9eiRKHETbRcsUmq26pmI6xUKjeQSQzrPUnpxfb/
+0GjFidJHQ6+J9XF9g8Ee5pKDdAzYsVF3OUHT64M6UUTy3cth6G8Iwa7PkUmOzGRyJSdtbmgPha/
2ABmaZ2bA9APZAnDOekyBvFV0J3ffvivvHOuRbwpuhkc+aRbXLxz/NA0BvH21rnBmJ2Uz1Ulyvck
yq9dxeUpcNil7nVMlqA/32yTtD1Sx1J3pWoc+EARHZxNbpK988SXP+wfJ5/lgfMGsZpx8kF17F0s
DrGfN5hyMQu5Cz/anfvwmJAH8L2cEkzu+WQQhIN+l563EI9vP8fXviogPjSrOO/xblnLm/fHOiGc
Sicd3V80p9HCuEJPe/AhOKkdieXWrUxCmj4hQ4t173r4fUO/aQ8wPul79lA6fw6yLTdv/5leeeq8
dcqiXSSwB4gLvXxIcIeLDJa1Etz6fVql46Zqvfzp7au88pZ7OBlQ52OFhumw/Cn+uHGOS1DP/MTB
OmbkB53PlmBM1IDWzF057xy+5+9vX/G1+/KARsCLU2w5/sUVgzozUQyFkvK2wcjewLccqLw3/34V
WmyexZbqC8e/WCaxwFmKgTylfko9Xc0US2Dv3nMNvHYv9Ft8uBrLxuZdfBlzPggLBZxcxW013FE4
xluvnuvbt+/llWUPnhS8FZf+iPLUxVduCErnKmdn4WDh7K1IA7un9Uu5Zqjd25d65YaIRVOCL4Hc
ir8WPTB9lWt0OVpURRPGG8nHoJFTvvOlL4/l4kv3TZujCy8cI4/LZcuki5x3Jp3XvHUBGiBBgjsL
JiggXLcRj6gYsMPb3t0Q+e8smK88Sp9pqFoaOrZDsfXydfdkg+SoggDmaGIYKtnmu34eXGZ9hfHO
ZrVsRpc3KeBGYUegkEMO9/JSNKMVo04AY5RwKHFdNHyUJpEZMiIrxKluKcj//cdjL8DIxImHXeFi
AZV+6SFJ6RwUDbBVpjZvN7hsrXfu67VHSKWJyYKoPMe8POcIN0cMq9WSqzxAUg8cOgq0Ym90j0j7
7Rt67T2RaBodfFtMEuyLjzh0cj24yAhXpJaRuRl6CHHMXuM9FdZVQkj3Whhp9tTM4bAj1cB85/Kv
3alk37N5lryol86csuycwu0Ea0i+DIsNJ7t2KcSuMwth59t3+trLQrCgJ6Ec48j6q9eg6bz6cuCn
a/QtOdcPpDQ3Gwzwv/BDXSEbSd+54N8fOiB3n92FGT0JmRQPL9b9vmCF9AbYWSDN7R1sNHGOY0g+
b9/Wa1fxJHUF5xOPmsd+eZURi0rP7NihkVgtbJuOPOcsUFdvX+Xv34nsZZfmrLvwjegWvbyKZIbB
yK0CqIME/pG4LP97X+ruRxbM8/6dSy3/rJdfNewjE+eQ5aP/E2q54z/2S5FGDbdKBcPZUJkw5r2q
3yDSmhnoWIO89fUA1zTy9LCgkwe73Ur+LY5c0A1owZwh/joH/FNWrl/S9tAtXZ419o3uF12JbN6N
Gsf6OrGY7ayo8fMvqY5CYrvdrBt2pd/E1xPhTelG4HywUQwY9Q8/KjJ7HUcmHmKcis4Ij0LIp2Dq
nHSVFj38j4KxY7br4pjhlmt1hBa75q2UuBJKT7vA2hDDMATiCWNYtwrnKSqYE6w6KGztDi6++BIh
e8+3Ai7hla+MkFska/AUKC9KkXWDaV5pv2VWnoYkOax7Gyo+Qid0Xqe3f4BX3ih4U2rxLXJQFHJ5
F/54/tmYqJi8CYJWWimu87766k1WcHz7Iq+8UJblsuog6lAs3xe7BGz0slWWpM0/pNM5sQVpcJUf
MQ8D9Pjvl7IpnTCZLnKZyzUmqWMI7DJ2CG/Ms/2S11CvgkkSnkYauHxng3jlmKsstj6O8nz0VI8X
O0SRiWgJWperQlXqu+4lysAUPOZdM1aIoTmb4Yhg5h6srcakf5h4YhFntfGe6UVyXzMAe+dR/z5Z
X3xQPEmQFxBAPBypy8r4xw/aV7YDj5ITR9WJ7NRVbtuuAdfLg0EAByaAIvOua8nbBl8gUUsMVTje
tHDg6YJVc4eWJ5ZInUekw6ScqCi4r0fPnN5ZLv9en/m9acZ6i1lW0qp5+acsPVG2Bfp9HlEuntva
GjdpZchfFP3ip54s9yaMoD79+7vB4Z9qxMY8K/yLX2uZ76BOnng0pbSv8gQ+IfRu6zAThHTz9qVe
uz+PhsIiQcKFIS7feCtJqK8WeBepCggZZpeO5HjfxOXPSSY3JP/M7zzR174xj5a+7TkUIO7lQmoH
ucyTcGmX9Lo+tFiYPmb8l3jiEPW9896/di3aTT4vPfu4tC4eZMHAhEMYAQBsQ/3R0sCMERpUV0Y9
9/+TS/Eq+7ZPc45v7eWL4rHbEejFkQVBkT6gP+TtyKjcOqBAb/9kr94U76Ij+YvwnYtdT8/5lEx4
UlcOY8gdM6MAJyBCDIRKfpO+c7HXll3ij2lwSWUuS+PL24qU7csiYEHSqkqvJxJPdxTM7vPbt/TK
VcAJUk/5xAkqrKsvr0KCOzL/luUJTVl+m+J7AHnTour4H1yG+/ClyxhY+hdLjm9qjGua12GkrXEs
ImFfufFoHv79KpxKOJT4FLqMkF7eDAsZHTBcpivZtcP96IsJVr0v3vlw/67fKdY84QBjpASlJ/jy
KlKbBEJkBqrByGZTdPJfgdXfWbG6QprgvvPgXnnlWIUIiKRRze6hLr6jZIbFMtpcjA3G/myVytv5
ZqT3DSaadwq1114FTljUoXS34QZcLEijY3jo+F1JHlHoXbUEmO48AvjeKXdfeXo29l4KNM5yy5d0
8fRaiyAynMgAj0118IymPxJ55DzWHfr00NbinWbp75XmYrejg+aC7jRpFVvmxT4y+q2aeFr0maoi
QJ9cpOKTtJwOybWb3M+VNf+I09l6RLZUuqsh7IeD5s+3f/vVfO22gRzQSmD+6PECvbzt2UYuGnDE
W9VxNR/qBGyVSgzxESwL/k+yXN75FF67HiuH6Qk+B4AZF+9NzjcSwPBaFA1mcWw8NNG+jqIPAJwx
9/nSuH/7/l55TxfOqe26Jr0Z6PYv768ZRprhv/vESL93Xk+4M6YLZEjK/fw/uBLdM0GrREma0i+v
FCewg1U2clQ20UVoQCJrPxmKc9YP+p0v4rWbYixMT4tXdVmHX14qJLDICh2+6dp0kGEW6iPOyZkM
4fG9Kc3y81+8pGxcPkAMMl0hklws9jKC4C0WahOu2vSOXeHRQydPbBz0wlWk3HwzmI17IGxDvbPA
vPLV0+Kix7Vk1OM+vPjq4RvqlOEKQANGusg+YBAw138PRfLK64gBli0LEAw1qXfxJGlp+J5hs7Z4
asxWnjF/VjWn39CKfraB/vcFmv4FiyUNBA+AxkWhjR2UwkywZrrESrIX+OZaRimBEISebCu6Ke+8
Jq89QiYtyySRkRfjvJevSTbPxlLSyVXa1CMpBCrb45N574t+7SqKzctkpaebdrm5cdjKKlHw3pM5
8iElenOLefW92uDViwjUEAzTPBbLixNOvgRE1wF1aJlF07Vb9fIGY4C1/fdPmK4/3VXuRv210xQl
cSRGjZZtoprdO7HrnMYaGHppJe/RVF69IRZBNCzwhthzXv42kdO5nM040M84lSiVR/8q6Q35Trt4
+UguP19O8fR2mMbRY71YbZvGSznX8gaMcRkfwkbC029VSczNPB91jZkflN5VY2pewtJ9t0PyytU5
vXE8YN9i/bi4xzC2wFmYWNqGPDU/ZlUbfoNXI24L3w7+uYTwOPYgk1mWevVX0WImPdEwreS4OHjT
uiUx/hFRc7Yfbeicb78kfy+JXIrxO4wguay/FzsKwIZohnFCxxpFNsmLNka8vq7ltxhODKCTpVmO
+nUZGe7++crULRyIWUB4Sa2L77mpsTwYXgunAVXzPqUIfkxJRfpADQpeGuF7vOW0h6BtIgvoneX4
7y1nSQDn9GWxWDJzvrhrv8iwgVNdQMlAmbsUZmS3JOFxKtX8zqX+/jR8qOUY+akIFWqii289CDC1
lw4tLcg16g4SR3cMuuHf9xeKC0ZOTEotvvnLZYsma5WMGTfkTCFY2kmCs/Mhirz9k71yL4LfzF4O
BXzrv7swf7Q0vBIFFjuCvQQ5dge3Jj3C7nLzn9ctn1efVYSxKWX75RBFumVuW5Vnr8grJ5m8A9rh
k5ABlsSZj2/f0LIhvlxRuBSUKsY16NL+ahtNkdC5pk++EnkbP4V97z1MUdd/A0xu3rNGQ76IhPXP
GxkXZSjJZsaghsX55WJJliw482akyRkG4Vd0TLhxCAd6fvvWXvmtOGYgSXFp7sByuViurIlwcyVm
3gjK6B0CeGfDUGj69zeCq7AkUz5R8/03dWeyHLeSZdtfSas5rqFvzF7VIICIICm2IkVKmsAoikIP
OOBoHPj6WqAyX16GWIzi4A3eKBvdKwQ6x/Fz9l778Cg46wmb7jlKRw70ltuGhAESx5GjvPG6skCt
W7N1ssps5vUVk1yetOhNnGITAUW0LVemjo+g1bemI0vvG207VkM2gh4lDRX2C47rb8/4xNRsnmmU
bVqvIcQYSFm91bxiANlOYXmq+AJ8yyZimqRByBQhRdVPtqpBsGmV3e3hJZVbt3Omzzl83WhyZvvD
feJ1tQ5cvn806YNDnluH8dlW1MsbbKHVid1AspYGKJH3n54/K0mOwvtAw4dxKRfz9RVPujjOAoIC
0Okl7oPleTX2EgK5wlJPq5APZHbkFr/xuNoMs811oMIu/LAlOOO6SRD5kjGduPrFBCZuR9jgfGSg
8tZRKIbWhgK7NutwoALXoh+WDJl7gSvpCz/jK1yIY2/eG83odSGGLsdsmx6WcVCGw/wiw71fpxiN
sC+q3HdP3aUWt7IjZR5cQFI/VEUBxqWqm4tChz+yFOkA9QI8xoXjYT5//2a+8frQaViVYvSeaPEe
fGlnAPeFzZcQxpduf7Yhge4bt+2xSy3mkY/6G4fi40Pvbl0OAsro188N1LlE70y0HXnVgw7PZXlO
dKQkGjjujrwIbx2KNtSKxbMxFukHhyKBE1r+OoJrG7+FcVTL/ZzHbTTCM80//jo4a51OM5CijDbH
69PCEzHHCGHobhhxd9IuKr+EzgyVdXS1nZyzYwPaN55TZqY0Wlnz1m3hwR0LbHYgvlHZdOVjZ5s3
5Fu6wNqOrHWHV5Br5rDh1vmgo/Bjf/r6rKbeaXsPLPRmHhgEtX3qRrjZsru81D6qIURprq/qBNr9
3CpE768P5c6M/SSZ3BvF1A4Wnp5vleyP0hIPr9t6GFrBsIeYLbhocF4fpu7lMuI/XmWYRBVWzr4Y
8o1FCsCiyO3rvO1C/KQiinwDrnkH7OLLSh7HTR5VZvPhq8tv4RNPV560GNgvr38LCdnjonsMb526
bAgqtk0+872/bwKrj95/wf88bZpBPJgm95KmkH94I92a5ME18s2vRH4WuKn8JE04UR8/CrMGBq0v
E3b74ISIq4eJyau/aaWrvhvOLB9auz7Sd3rjVHgkXRupKTUmT+brqwbwMxWDxCNUBV4dpYUpQ9vJ
Plq20KqDpsOQht03jSf34PPmiqnH/s8FKyy/xcSX4hqsobocuWD2euH/Xl+ux0GEYLGzYvH9I0/I
lCOwGAtehIvY+QmWUvV9rLzy++LiVYIO64lfPRl+XwoRB4/WZLSPRB3kzMWmfIAAh3wN9otRraDD
xpuvWfAc0Bg4WUkqULp3V1QEzYRuLbxun8VYXfGvieQEF1V/TVSMp8JMMg/ChmnX58A1K8bz5KE/
Qf/Ulm2WzNpJPTYWEbLLbJEgxquCKwQcqdyqqiNNtjOn9jx1sClsWjftv1ldTJ1XlVASTsQ04hHi
G+KflJ3UHuUQlOTTAa62Q2W6mbOr9bJIQK1BEUhO/FjTXdIUPJNwgGAoLsvZm+8xnRKf3juNcwVr
xpa7ssC3D/OlW4jRwQ7anep2CR9QNVX10PRDeovVUMwk4CzZRdW11p3u98ajmEwbqELZqmlDvHBV
7RWlS7z1HdWT9OIW3wlbaxXJBso2dhitDbArecy6h5W+yU9zXGFEzFHZJfvYJ3x2Z/nk0sG7x9W1
0QxR41oi8saPBEzvcW8it0q+pO2kCLR31/yzJBhBe0D0yIkxyip8vu1AvLnQtA7WmdtOj0IXxr01
Ty0eD9JD2hVME9zZDkkWp6lslifiiZDcgcfBHcXy1t04aVlc23ixMLYQkf6VsoVUiimH3kV4hmMT
bFwIr139ShM0c79sL0zNsu/NpiY7RkGNvdf57zznOD9PpIaXEa243w67pc8JYBqDmOU/R9WMKYoI
awoDyPgpKL8Jbk6mi1bbZK3p/iCswLwf44xQdUCN/BOj1ygoCt7KsUq6FC69iS88rCzNukv0QldA
2fL4wQNtE594pEd+9sbBvxZxYZ3m8xCcZhjwz/R5JIUX2dxmQov9fdZi954WviRtBBxCheusJ3c1
XiysISPZpwAIcpg6mLuNCjYCnY2fuiLAPRIV4K4w833Sqvyq037wbSu+FnocEO8x4N0LfSQfKgyC
dPrcOeMiolZQcW6k17bVGd2zhNxEY22PsfstdPDMo3c/yuZ3mHH5NI6qrPZL7KvzGnAiXu4e+F9J
dFy84dGD1Q6ixwA25bfqZ69K7weRAw7fbqWDErVEnj6AODDrKAY6fO0itPGjUm86azMbyif8o6wF
fsk5F0O6ZVyxnAMIrNQVOgr3Me0yAg8mMqjaXV+4fb9teheFg91CBjjPTT+frhzZWdadUxpLCjJn
TngZ2rJPwtrOKwKN3AAgEBhTr75BJ0FKwDqi2mOdgC2JAGGMv+WW1KuLbEmnMRw14GKd7fsCd2fr
EAbfZvNDKecWixW5O7n/vV3AUxpBpprz2q1INhAoD2umdXL81qUrHqj15hUF1tckexewObC5qbH7
OmBF/pwYTqOgRLnNaW3lfoaoT/rZmXAGc4l6I/HIvxCljSHcpnxGr0NCNCQr059IZgE6sDHrrkdE
sYzxeO6kegU6LRvq86bFvQw1OOfmLaX9vSLj8Jb1X34XfcW0xLdaBxPgKFb5khDfBPjGAHOV2wZb
K8Wwx7aqg9yXBFN/la/w11DpEpox0lH+ECiJuk+zIrmGLJEBaCXqlugDRtQlfW9/xic5dQ55Bs0u
sb3ykUjU5LqIW4eE2Upv5n2s1hz1RM9xrs5sDwgeiVObaJPFx09fEf0Yb/sks676qjXNqC+XqQmD
2axJ68zwnEY9Yt/kpCJNbU62qheDeUpftEwIug3q6W7u4vEmMYYC00na+fZ9a4+zDzoaFmBs2Mb3
DnP1eDYYjrIeydJmK3w6Qs6d9sIH6Tvz/hKCWnfmN80YYRF2ZkYkCIrPwtnK2Smu6afxbBLsKLNd
4WguF9vw8S62QSlvMlKSJCKLghR3U7K7wTVLnux2MvL5sguWkSiYkXI0JL2mVdtW1fYlHEVxly0e
bFSEcJ5z5qbD+IyEC4evnlnTbTEr1BoPQ01S5Wnbd/aXqsI41rlnoI6rX3PSCWKqUmc5K0AGQT4L
Yuwa66DJ3PJqEBYzsJ+vSSnQ2M/C4iLQYrSM4gw6PMnXbW36p06v6UZU663+fVpYBbBUz/4PLUW5
z/mp8lnYsdlvEgdc7U7S7AaBWtkoe7NmnB8hXadfSqfpSaa1fFKHEl4oeuFlmXXhshB/weNTAptA
eux9XjKm5t5gWAm2PeI7LE0virDVfX67neRzsHVcV/zIyKQe9j5anDoit4a9x1IN2WnW+1O6s9pK
0pwlGIzWbLBASlNYWNVmUnGxB6CY3fRkvC9bPmFAo6H4OCerRfrW14sq4Ua6StvozJ+cyEhYMrY2
S96NUJnRhGkxCDukKNB49wMP2oWtG9onMtxHoLygQMsThxT3myUeFQCPom0vh1J1l0MPjA4o5xJv
dXTwJNI20r3mQV/wc9Z84J8MK03j0KaLP17OCpXfhVRFE18tsTGpBahO7P2yS4cov0EJX78ykMXm
W4nFxP6uSnKJ9jzWUM31AaALlG+e0gvTTXMTFbybup8zW7L2Za47zLsUBqD7FTalmrf2QCLq3uxK
NFWZXBwyvktzNj4HATbbvVbEqXnKlqcZTnHZl2JnpNnk7IgigdetBeX02Il+Gq7mfLA+iyWOiboF
dAMhCjYQyRsxcUN8l2hy19+GbLR+vV9E/rFJM9YtGloBhvhs1w7HXvATJcv5jI9hhpKRmqQzFnZS
XHnulFy/f6jD+QrV6jpcWTctCP+ZPLyuvUHgoxvB8L/xUJnyXXJJOe8snnW7B3nbkSB+liXSPJVi
XrZSDsfs0G+eKqIFGnyrEPJQQzAVegrbWrKNyRYcnr1jfWljS0V+2bVHxh5/bDM4VabxbOldvrQU
tK9PNS3qhugdZMkN6fORZtjzvoWw8sEWBRcUyKetY/5hvILY7fVRAB7UsTfx5TIlFv/co/oaBrtH
NAWV88P3Dj3n2i9AxsS04aAbsuh+ufQL8l3yjgHPVxbiWCcDfe6nrgWdocp2+SJS4JCeOJsw3T+9
f/y3LujLMAfJg0kD6OD4ba55NSUcknIfqD1xXQLkGWPU94/y1hOC7YWuBdYhJEgH+3sxVAs7qcne
aF0jtrbS5NaGE7GZpzj48BNCc55hBhMIpFR/bBG73h6KrvaRdmRBvl2YCly40vGf3z+hPy/behR8
DXzZ6C4ZBzt3wzOoYOg4EYqArtocfRVNKu+PXLaDiBKafoRwoO4mm4JEjrWJ/vpBzDIf9UHCYTRZ
Tlfsv71t7lRjiAIa3kYnhX+ppCJWbR7VpVsZ2hZ3NgZ1B7HJqS/HkUYzbAlPC+ojw5D1FXi9Q2aS
79J8osRe5aAHr0g1txJoFgoae3H1x2R0tJ3OB3hHqrMA4uKh/YOHdUwI8tZlh7lAaw0VNJKMg/1/
TMBDwyd1XemMOpRVQxEPDHb78ZvLCAJKFGsZY7ODoyiA3D0rpw1UqfJ3spoedF0dG1j82WLAm4oR
DA81riNO5+DWwrf3E5fvA/r9YJP2xvC1bqS+MaD83DRExf0+qQ/54/935vcr8Vzf4hp/7i8exaGZ
fj3eUyNmADtpL//r5Y+T5yZ67B9f/Q+CN7J+vhmeu/nzsxzK/r/+D//mP//J/+0f/uP55W+5m8Xz
f/7HUzPU/fq3JVlT/z2oerXS/c8O+H33XD/+fDz8F3474DWX3CQPOYf3Mn1dh/b/ssCvf4TYb1U3
rd80wBs8Bv/ywJt/UdKyS8UTihiEGeS/PfDGX3R+WcxwPK36PTQi/zrz69/vDxft95X45//+Rz1U
1+Rn9vI//2N9CP79lq1qf+AiGO3wqwTmanF6/ZDMNMLoEbVsbnNoNNJu3S31vTyhOeJFf7sqbxzq
RWN3eCx+Lg4xHLVIKQ+OZTQke6pSgudyAu0CvRgUIIqxKJDzd/whEqp/CVJUmbt5SsR1CX8qqhPA
Yj5F4QaTBSTfvkXbswCTLmpIPNUid9BCh/1UNQT6El4tio79k6lBY/ILAL+LbYdWKSaCpoiQZfu1
XNRlb928f2rr+3pwZqvC0UKQwYedt+71VfTqxA2KmMMvgJ12vYXiyVCy2ZpOh4hfYzkph4CA6QGM
9vtHfr1evdw/juwjxOMRQ1K+/vnfhpIA2Mc+iOscxGSdbJ2xqiMAcceE1y+WhIMTxJW2ghyQcrKf
PfhMQPc0kLQEGXPLtTvUObrYFgNZoDqOhXhTdRYQrNxns2sYSfwE/zn5NovlgVhA0jKNQnNvPW3N
+CCTQeCEhBRZNtavdPIzdMILaZ+GPXUDYxOk3Gvgav5J+Ub+Pe+UF2FYWSNwIIB8slqyKQfqh4eX
y/j/Yu0anzsons//YOmS/9iRaf/Ys1z8f7CKraOV/3kVix7r7NUatv7jv9cww/nL4EljmYBIhDVo
XYx+UzwgdaxGN4QyDFbAe6w5bv+KkvP+Yh/NnzGMRqrPf/zfFcyx/1ofXOLpKErXpK0PYTxer2CM
4VcTB6UlImOmA8z8Xr8BDTFbKs8WmhNrz4y9bBbFvWi3M6i9k79dkTdWsNfboJdD+Xhi1jEHRGRe
9NeHKjI2dPYgVWgC3SEOzDJ3qLGKcwVS7Rybq9iDoyu/5KLz9yIb09P3D2+9ftl/H5+ZH0M5/Ew+
V/318Qc4unGVLBAXbLrn14aZEmmu/MwnsWIEX6xlFRuXoJ3RNCeGC2E1TRPj1rNG7ynJvfialavz
oq6cdUKQCgdg32J0XruLC5j7O3PJCczyjHz6RUPVo1tNOh8WMJ9L2q2wFABnDUT7tGvrXyqGN72p
zNwzNgmI+TueHwI3O7uNfyTQfR/G0TG/6FKrL4Jx1vrtVJfpl/cvCKIszvjf69I/rwj7Qj6E6x05
lD3Pgh6qC9QunDJk+eCcbfOxHh2447NwKtrEuWs/6KVpPJYSlU9ErZkBHiPCCAbsYrU/FzCQJrkl
sbNDoJG4pP4k4kkaSnibYBTYwrAMQjArk8TJ92U1WE+GMh1jnzhFfxf3Jnk5aV6WP5yBMNEd8VKd
OvF70XxVg281NB3i+bPTVthTOj9VaxSgBuqIRnH/lA+zuqMYk9VW4yymS2Me0ktQSq15Jm2RMviI
h7zYwWSo5Kne0p3khIDoMQIT7hAp1+zh+E6BC7W+s9MuSgE+e+DvavCLpY6LpHZnozmVA2KgCxqJ
nhZJafk0/Fq/OGm8dBJbqL/ElkI+97zIiEEURpDm+1t2x0lybdW5MsO49dNHr/NM98TEZ6n2k6fY
I7idt2a8SBpy26KPIfEK6UhI5cAy4bJ0ACCj3MnYKS324qDiXkZ7IFqnDgZo4Iyp2qhfpsI6HzXA
+J9kHBMbREFQfs7cINO3Hhw4IzKHZFoBc2XnnWQGppInTth1Ps0xSu6QwXKS3RQEtEwXcaJB0afq
FUTe5iNf4pKnogoL4F4lGR/MKSOib6W57YUZ1Fc5qZMFwem52UdOirIkKnOjuzLdemkiq/QmkIvO
Gj/mxKOMfwyLnWY7u7c88A1KwprFiuq20TIFdhp5BckjePcqGtFBkXdsQgeSM2giqWynz74+Ru8/
/G8tRsid2UJYeLz0QyWAzJ25GHUw7wnI4P0aShdJlxCjwjBHaK1TTxYLE5HdqCPC9sshPtJ+er29
eHn1AiBDxA6iuWYrvL6af6s8gGckWelDJRN5Um/7rrE/mXLIzkxSqPeNEeRHFDoH+qvfB0RCwuYM
lS9zEOv1Ad02NRph2ANdaLj8vQ3AuSPp7ROjJ/9xaFV3EpuLHfVE90VzO+qnZSusH81EvOVO0bPa
MHYqd4ujUUZoeXJMaHkg7ll/H3gnhPQU8mhc7MNGh1npNOmZrIStFjfXTTA7+8HK7e2kIzxgWpIZ
AK9Vyly18gKg9SZ8uR5XGVFY/V4O2sfcWOvv4VuNnBBJMt9tLNqvr1etQdQ0IEuzi7VbMxzzidIK
/nt1ZPr/xiKMyQOrKDItpETOoUHZEAWeLH/W4StP4zVoNpkD/JysfEPsuvesqQYErMoxCK2smY7U
njnjU227sIg3xkCJiO1/nr4yTrKM3eB2rU5DwS7JGpdxFZEVRkDN+y/Pnw+vAweApiYuhVWmePAl
xb3teGO8/mQGfj8Mi0CcWMXVLvPq9Ja85GP2o0MXFBIMRNSY9bED6Wzp9IMCGp1gMySaCdsc1v19
G2Od2GSdOzF+TDDSMwSu031llMkVyVHF/UQaIDzNVmof2i9Qt1C5QJUwfAqZlYZw8NbS2BeGMPI2
tH1tuinx2W10HN9371/ew7bSy2GMgM4mlAIsr4cqQWOahA0NtQ0bFn6KezJvbqu2ohU/lPPTABdq
18tu+cIobzyPk9pEfKPXub6xc5cUSc3wG+OkUS1IraU+5o19vXKu1wARGmWjTT8SI25wsJAIokal
HRMVDnwpPm0dX9sqgtf3dTESgVXkW5+Qjyhui/QTY2h5+/61eevoCJFglryImA/FMllnysQeXOiO
+GWTbV/SUW+KDJDAnCYSPVKjkXCB/DgygAhvO2+ZjljyXhdNv8/fNOnjw4PBwrVC+f6+ckNeSiny
eAbGmiFM2AvGLJs+J0igEeTLxXmZnZig0bfvn/jBArkeF2kzomOaGiwWf9i5rLYh0VdMIrRza+Uq
m7r+pUxaSqPRSooLajVvq8kG9lTl5k5Yq3RSu8zJijJqnHIRO5xbqTryGSVvmtP9dw358rNoMNKJ
XyVSQFcOXgmGaaacA7cNpSBGoLX8GxwOoPPQqBB7M1BWMfsB6r4QXGoPlw5QiKCoImJk96AgFCqb
PC8+NZ3ndBvCmn19Y1kdK561xFj4jbJ3n9CQ9VkoUxuEEVFQlod+yUi/uswZiX6WVFQiFuWea7Fc
20nwkCd6cg4Pwoi3heanFoVt5rGyOmVPMmA5/HLSIP1qa6oj77OHhL3VHWwnYSX1rt7VSsxPWhoj
Uu8nADLTAOk7Wqp+VFEMrDvqatfhKfdn8c0G0nGlCSa1myp1R8J3CQkGkD36SxUyvBi9SO/j7MrU
VnqQFIZ5qjcikKeUUYK+NP0lAvwK4dzCxJtiAihbhBEdQ1EEBvNMiwfe7FhTy1VWt68zo5dnxDn1
uyproCNTUfm/CJ/SV5R3H3xxDUKfGBnr3OdEFkpiH2u7ZzNOvYqIicpZIlFq2VmdSwqsRKuXqByH
/k45VvO1jDP5TEJBu4SK6F8HWXuXP6fgqONT1mSbEb4Eh7yZOzX94EsO4HThI3mn2/Dgoa8FZXdi
ldbEVFyPi2QHCiLWSJoy5qt6KI3nwVfqh2+k6SX7pdG642QClCB1QVWYSfti0IyanVJjphlJaOTp
UJ+YxERWpIVmGxCFTHNNpfcFrsymJrYYFgAQEbHwy1gsWv+yFFb2tUKSMUemMXND8VgWYtPHQ9dG
ykyD/eJ6JG01QgSRMup5CWN652uEkbdgxRlK/j5K+58zcWf3NjFe+po6EZ/CgjRyJAhzj+JCrNqa
1mE4jV1D5vc+Ed+POX0kWmXk8XwzKVV+UlnObTQYFTyewku+MoDr6wj5jqFO55K5+SbVauuu04r2
WzNMmCKwud9o5UQIsz5b+VnV5KhoipprHpoB0ZhsJxd12Y8LiGVNWLN3ynl5T4iGS3wclVfwjjW2
deYUvovtB/15Ct7GGrqtKZxk/JTYIzsGzZW+uZdKI7FypDiWUZUWbhyNPUP+DcEVDXuRQilAeime
g3LWLE5j8PXszHLx19NiKgjyISzDJv0EiUUbEtXXPqJU6cle8taUMzaJJg+kaHQjHIVqGT6r9NFv
LFRtjloGP5yzwidiTh8g5yUjXQmuJNEv2wIHvH82d65dhi1zktNxNokrRUI255uepf/HmgClAAq2
rjjjzIW6RISQGPsinfkWD2jg2aALlZP7GRuxQTiwxXaOpF7Kqr0tIFxtKMYEUeO9Sxr2EOtzvc8k
zwnplzKxdqUJM2ezAMT5yh5uIuUwi63LgoeVnEu9d6sT0x0B83R97optvOixSWqeb90FQwV+10uK
4LLhHvkRWytdQFgWDvF+Qdaft+QgyyhxoWABK7Z9/sIqMb+iuimyDU1d0VJe5+79JEtzjNweTHxY
1nH+1bbKhhASzR+0U6LOvO+CYI8YBHljPCm3FzdYzGQTDtrsuXst0wLu+RzXn8BcpaT2JcL73Lhd
RtaGD0R/QwM3+Iaczf/VEzf9tUISArW3hOfj8fnktbMCeTfPi8nvXoRfbw1EEFAJMvJrdtLztW8G
FH9SZQCK8r1LHes6wSlR7do8dfoT8CTmRZ/Ywt+6C5dmSwiGF05ibNlXitH+HDj4nyPw63Ihmblt
UyjEw3QrZj4vmwaeA9ICRAFMW2kA84AsY3WeZYZDxprfp7AWg0b/ZOntcj2qrLzV9YkUaAELhMyf
vnPY2Zdp0hCOxQQkHOAkKtSKQjsh+HUk/025xqVochIOaAwkJwYZ5OOmlnnyE/tFUiJjVvpZxhMR
RFXZGfaFMdtU2kC2CVrw4hEdhd+7fHtlabMxwb5xo01m/ayjpnvgb7B/SS0mtS1Xbf0NzdxExg8K
wCzK4kyv+cZl5HLNvt1Eeuom9cZKdYsVT9bO58l2UuuTGnUzGnCR1Fe+KfqY5AqL7pHeBe5nFbfz
PXE8oxey01MPY9kocTZLHpYT0FlzQRMbGV7o9+wFIwQFZXmijMVli27bzbChtFx+sXIal0FOyCaS
Y39KwFeDjIqW3KKzPBAOR4+YwByQPm3cVBu9KQnPmxi1C8TfiSjMK4jww3SekvFyXZLE5kaL0bgj
uYilrMKuUy36zFpU30l18SaeuBIHBXmzC/r30egQBWRtUlkXRlsHxIfnSHOjhFwibYsFaVQkSpPs
BitfxPGu0YexD22Sf1k3CJo8481xragK3PEGX+OwM4rMvW/NWftM+sTSny5lVVyYirxQYiRTnbab
NQzDXluKLUh/7XwaYpGd2GTDMbHpPpPIjIipHRNIMq28IBZKPleEwj8A4LruRspvapozkVQESL9f
0f1Zyjr0IlHTs+ljWnW44x1If8rKuOnDwpCEWRksCH2+8NUSnvaJ1kC9NftSj4o81y9Roh+zlLze
xL0UbszTHDBSNm1mNASv61hjNksdabMMuzSYL5c0JridcNDIHQZ95xLTcKT9+2fdzBh6depjKrEw
zh0oGYRa/KmQvJK1apOvvphtePSD2oFYFF+CLp9YTePy5uPX2KexydAMeot9qAOgu0Zc2OhK4mMz
cV4GSnvIpT6eLWDuNyrWhlMyZuIvxUjKRm3PxsfPGaIo1mb6LgzjX9j9f+vyaHXml1nMbA7Bq0Yn
oXe3wTSNJ/BL59BLDeKe50I/ff+crTcerBU9xXgAswvDrYPdcmGPXknUgGR0J8efNY+AHRpjFwTR
lIm63/UaptxQo/MT72v3BVIVpPNj2puxFYLRz5iCCQCX6CCXZNcaTgY/tByGi8Cs3TI0vTXDwp78
qd8VqP++6ZbkW2KK8m5BNh8BtrIJACsg+OPJuIBS2KAB7D3GVJXXNaCUJPGUNDJ9JTZzRV7RUpt1
Evl0/lUoW6KkooQGrNwHWiPpZuoEyU5rFCHyXI8wrPcv19qsONjAgP3Gtuyt8BhaMK/fgxz0tc4n
eMLHUscPc54VTliW9ayOHGf9ew6Pw57VAw4NwpTt4+vjkHPl97mIhzDrDUKJ+ALw7UU1th2a5ia2
p0aEfPo64NwdFrf3z/GNd51Xbx0x8UgwFz9499jK65Tm2kDJVqJgtRPGgLoa7u3SXj6NCFof3j/e
G+cKtQBe78uoxToctVhqMYk4otlo1FYQFZrmbAtqMORFfn9bCdKMDLwhu7gJ3CPb5Dfu5spLYJi1
DnnMQ0UO4Fv4bwRo8xyz9UycuEBIqMojS/dBN/Vl8cTcYLPvCbiufwDCJkhRpdN2Y1gSm3yS8JJf
WJ2F3BTdy91QYhuhJfljkFRMdiW1TZp5yZegT/QLFpngDGVMcZp3dv3ojI5/pEXygjp6/aQhwGOd
NUAvGQgk16fhb6tO2VD2ZV1JBoxZEE1U93hXwmnuCOhynK54ypx8gGCb58tVbiqj2ihv3XAK8pyJ
/9PMQZIZTJAhWecTOd+Llw7fsUoIuelbkhwj2KsZ6h6dd2VDU7g8hg9/o9VBr2/96QyUwP7+gUBR
wD9L5WIraHXS030r34u5Yv0ahNH/1D0CsDKH8B5Sg7pT+tf6k3BsdZdZisHUSAKvOna/X9AhB9cU
lR19SPBzyE0OiXB9yuNeFwVSroBq/2zUu7WymhrU3r7LkCcQWSCi0tSye9ijSRaKrmj90CBA+b7S
rSELJ98Yb4K6YbM+JTqjGQpE19/Q/s38K2nBkgHSQgZ3ALgTN0lKRBrNJHPEkhPUM20UTUt/Yn7I
x22cTnYdmoNJnZVYovzRAps3zpY6aKcQuqF2MmCgYPNhaBpyZmATt0NljA1D3jmB82mkj1IHzBX1
yWD9YiCkfyuXxAbtGLRDxa4zrptQn+xGReli98iPYz8oCBDmiTtZJs/IPrlJ5X4pM0Wichpb3beU
QfUt6m9ktFVNJBpjMMJHSj8x6Rv0vdeihYY5/8lqchu1ejI4hOG6uAlJ6i1+ZQT1uBuRscfcTOxT
nQjxDhFYMtbd89UA+d0fu+VxxDlQwtPvcAF5RAVrkWn3YIccegbVVlhePlO/drQF2FM3O6cmhXaD
PyDelsnQPgxBZyTR4HjEUlU945+wlkH5HQUMwNTYacqtZjqjsfc9Wfxy2f/bJ8hs7F1PM4ISd7EE
aescW4RZjrMsLMnlugoWXGEbOtDlOVsjX6I4F0JGqkiTnACeQFzQ93CMMG40hH9TkDbBhxd3JHAr
mIg2+crMPfjcAy03HVelTBTN1NgHjpq2Ce6OUAT+fAYUczrS8/vzYwINCCUL7d9VZHk4GdHHrlns
rurDOAmWS56/NmM8reIrNHIqCyvmFR/k4PC6MSRDPgnSnIYXgLzXKxq6af5/0TOodq0uTHtQ9xuK
Fe+Dat+X4yAE4k0HXIG+8OA4xkBYHWGjfejNMrumoMt3A1x9ivNO+zpUtHwcdianfBTGLTTp/Pr9
z+afvVR6Ciswg88HY7rDdU/X43TRRxQKo+r93TBYwbUxCAXwXG++vn+oN24iWQGgFVhU3BUw9PqK
6r5MSmpuztRb5tt0SMx40xAetPWDVV6UFvL+4wdE27XePCY5KFheH7DECYK4mLwLv3DyHRmO1UlM
O+Wu9dz5vHWn/MjxzLWmOVixV5oQIxtGKBRXB/UWCfeudHWeGXAAhFEVbW3xdSMPJGoRsO4NaQTL
vpiG+U64jiY3ZRvY91qRzxhmvJb8OrfIU7GLnXG4lAqGceTlid2FOB+Hz3mvOXmki5miZm4CQQx3
Io1jPf8/C3mEiut8mDLQo5o5uGZk3EhjBncLWbCbz7pBFVdVldEYaR2dRFInSc7UpFlbWefWaUkA
7jFd+J97NipWHBJIwqnmmEC8vml4WIKhtmOeEhmnYedX1l7pM+bauHDppyRq4+pIFt5/Uv4s4dYy
2cSUgd4Ez8RBQS4Cbx5kF/SYXXkoF6Y7WIry5eLjR0GNxCCTd30t5A5OrfF6QqQ5Cpbh5QanpQiR
UYgjMuz1bzl4CGGfQqtAR8xO+/Cp79jVD7qMRxLK/WZnzJWI4tyi/1M7a4uk+yBwc13AQAHwUvO8
mPgwDh56Mrh1Z+p8WjFm7XwiXD17AGxe7QzE4MmR784LYung5ECHe6Ch2WKj5zr48LBmeHTQqimk
V/WduUH3iXRIJh4UAKc4pTHvGBpoJm1kOtK38zbPUvNyrKt5V5A5TFYZiYT6sR/1xmvvE4ECO4cS
GCC3+fq+jksXtFmB5r5PtPjKt2tx4s95c98bYiYoVZ/crS/iSienOMu/8YDXlA/DcKxgXA9zcG3Y
IDCuY1OJnuaQTFv3iZVmY0W9OLS2txGMU7/IojJvWyykJNti7P6GwdYnBLpR6tnvxmBGs5saTzR9
TORxhe8nR/ZGb7zNiBoYXTNANLlEB5dGjqTBeBbGvUmLH2s7mU8t6Vpn+qiWLQnJ9X5C83DkQvy5
E1y1JswFadayJzuEDvul5pcqSYfQrpf8FDATZHu7CDYMAtrQ4ztHeueon6fjKJ/ef8HfOFu4N5QM
Fj0nfsHB4pmQld3lQTBS9Bb6dcp09Uoz/5u6M1uOG8m27A9dlGEeXgFEBGeRlCiSeoGJEgXH7I4Z
+Pq7oOy2KwbVDMs264d+qaqszBQiEID78XP2XnuB2ji56dnitP1LWefN948veiT13Q4Gm/kBWARS
Dvbw42WlychtpyHKsuI2rR9pzmD2N9RsmYwBz/FzdwWonEiogOlcQlNj2OV6txpXyqz7R28m/In5
lE3w/AIgtN3TT/Zt9Ft4AQnwqifyTZHx3CA7Q9xf+Par6B2WZstIOCnho3T2q7IrDM+0atyDmDJz
Zl/vlmvCY7sTNcT7cgWBAwWLjhBmM78cdRW0svRl49Mo1obRObR2Ue4oGgE6JVlz/vF9fXep331S
PGzQ2FC8bkrZP4+0hIlWuWhAU1Vm/2VV2nxIWlJtpBDOv31gqVD4GbeWCDMy0Fhvr5T5FZnVE2dP
xjcItg2VnJOYXUc6rIJ47owkVpbs7kH8d/uPv+N72QcPq29sarDNO8NneHtpNgbLSZJ0hcFQ6p9r
gzxda2H40fouXOtldW/LGgWgtjK3ZWpm3ZDb3NwZQuGE6VPvvMhVd9M12/Lx8Sd7tyOTswVdBoH+
b+HxMaZHDyqr4auvUT67ybXwB/fSIUz9hKsPf9LxosnpBTn0pkcGr4ZZ8e0NcIrBrFRjzhGop8Xf
Z0agiYhg8dLceczin3qvbJ702dlUWc7cokck3I25OBHg+Co5hy/hxEy6jALBnhyShtx+C+bCf2ny
ZjZ2op5q/9qkzVzvMEXqnwnAGz9VftervUNiahpS/ak1Tsy8IbiVs08TGUpzxbkNz3Eg4zntCe9F
xsx4keOggLVTqXZvQGC4DnKV1PRKGGmEeiE45S92pg9hN7V0VYu14wSfFcNzZxjIPs2qRc1ke9XQ
hgyQ19dBDRkUD1EK/bIVg91cpKpg+DK1QwerhI5idz4V7kjYWQBkkYhOLWE+y1qvxXKyhu5sYAbu
3Vc+VvV4TXkgfllqch4CNY8/Hb9ZIXJUVR7AsLUkOsO2JUGc9UdaezquTEdbNMk1KRJj/5KUifmN
sWEXEEyXVpTNw8wQBn+Euu0r4s1DfqgEsTPBHq+ORxo03SCVMR1ylf0jU7bZYOFXwzM2ZPsX6gLz
cp1N1KLgD2QAFyao66hayvqaaZ+RX6x5UVehi/YKBY+V9p+Z8jqC8hpoYmRCO4CLgb5lCHWgVxYy
0Y6Tn4cjWYvnyfK4ui3bz7WTtvpBNgiPscP3yFih0axfa1nrDyTz+DmIjk1ZQij37IeM8LYQ6wEG
Sjx0k/yU2vP0w4dRq+9qmKvfYE2T8KyUrB7wObvODlSerxFjUlhEtnJcrcAWmHqCCG6q6emg8BVn
Hul6xWEw0/pMR4DUntH19st9oaShx3auq545LoeJGGk46hOFCb+hru7NX3bWtwRZ0IMeOP6xxIUz
4pWWbcAgSbZ2SIAJJrO5RpRXBbCBNabbFXyINBJVvfXwqkaT+PilTHcI2KYFnRCm2BhsN9QfI0k9
6yDKaX6RjPatK2EmwV4f3M7eDUurcujvLvTMPLPbp5ZV7rZxhQ+WTqjhGsFR/ZgLZX4ZkGI0u66c
kyEeoF6kMDra4D6oTPElD+bAjSYaIy86s+MXkFETyd/ojJ8qajU3XJSxIpxHXEojOJsW0H6+IsfN
Z76M0b5LcEwa9GJQmmrmA/hduWvbVf3gcDOcV4VlVSGgxbGIhRiCH5TSpB13o+r3tQ0FLuwdmxsz
dj0y8XbyfLXHjczMwSb5rIxqqnM06T5yaEAbvJKhqFTw0wHY9lSu9KDCXlg2siXTkJfG0gevyzSm
rAWugJOpdy6xNc0A4QVeSi3QEtguDk+LVnsd974zgoJMUWtflhSfNxxt8Fe2WoMwj0NBap7Yo/62
U3jeBu8n+5ka9/hY0TEcGRlb61EvbK/ep2btPdSuT8eM5OT2kolmvoaeO8/3vGTJvWJufl4Tt343
1WkxXG6CLpcemdE+0ofL/2WkBXEPmBVM3WP6RA/6nT+TequsMUBMEaga66VHcxA1dt09N404UW69
35i2igtLHEBAfCXHoX0ZeK4ymzju2Kka44KX/CA1uZ7amN8VsfTW8OIEW/IVLZPjfamHKx0wq0ca
MUyIBVrem28AYYyQCGn/gpequzVLf7yUtlwOpWjUMwobXp6m9AE7bmOX1VRn84JMzER0dkA/8Swb
TXtoeB7bE5v1O7Esp5/fRD3Mh5xuKUjf7qJIZppSS7ppC5VKYzNBtE/V6eevdHzcTwMx94dmWPyI
Fm56LQDNXI6TPfzbgy8fgnY500dKGQD+R2dDRzYWmyYziKoytcO0JGYIwefZcnr7ZhzkKSb3+8qB
y3HuZYoOgYDjxtvvDPWikb7HEG8Uo3VDDmf1QuRIcY4ZAWtTkCUnHol3nRm+HodsnnPKNXw/R6Vv
wS6j6RmtOVNrFAq+SkIBqurlutZFukuCxDubktW/72gP71o/Ye/7uCR7d7rZPgC9O5Som2vyeLLc
+OkyrXjLI73xmjgbKu/Calfvu5Pnr2NeTU+zsJ3Hj6/5vgjnmpRl9BY2A/8xhFLXSgFtsJmjJCty
2tqZPJ/RACFFTb0TK9zv/Lo352fORIbJ/k5GAvjbY5I0TnJN2ExCIroZhDtmKJWIWW9t93maAm+4
9MTYPdN3KNODnTt0oF09y66giLC1s9rZ91Kkw2Om5ebnXkuRgOE4WYfD6EjjwdWMRAE7d26wPyV3
kK6SKmycCv+S1bQ0BLRV6i9rbdlZ5CIoPZS0ER9qGYjviW6mSPE4J1+SZhBcr9noi71pjw7quT6v
bv2EjJ3Qnbvai6Wh1sMM2yiL89IiCVi1ef198QCh7CrNki9OR4HLBGTaCFVQVuJey7GbZFqlkw2h
a8I5eFY6/qKvPi2hCSgWdcgUtOn1iFxL3Y2VIHaEDpwXoNgYM3ZUzISn2gZ/ebcMnjJczgbwdJAH
b98tZuY95l3FiWgunwE/mVdzxbfTxgndHXKe+sSj/ZfrbegAVnM6cyQgHB3cIX5nK0I0CpjA6LGi
2QRE+5mHAVljZYt5sPUT28j7cS7nDmwx9LD403HIHK1W+LYczeB9Ypy7rjcz63iYSqu5QRbVfW96
UewJeDNiMraXPS2xlvE1YnOvcJ9koC9niBT93ZjrFnyjKm9PtG3+8toBLN2CHunCwgY7uh+agqRd
25yKlDFnj5ZgEpdDOqeD5br/EtzN1g0XfAvsYfa6peAeraP9UE1Cs+AbKlJJQNQpdSWHVb9EUqz4
y0YcEgb3J76g+bdfnJM2UaTbRIKkg7dPGDg/kWkO35D8VixRanHd5LIuXGHvpW2OLgV6kmZ7byrN
R6E07JNBIkEx9KheY5Fl43LFG8k2t+Q0tMI2rYof0k+sEgVLrh7R4/WfHVpwa9Ti0Z/3a6X8T/yZ
trejLzfsRicv1EHKvPmFDhxxy6CNvX9iSXs/1eZgT1oVOAKKQ3z8R+/RyIs7J3T4It8d2q/ELzp7
mtPVCEGrDnZp0lb48SwtSkdkiqIE3I8mtbex1rjdVauC9uzj5fwvxROfB7QCKV2kYB6bWVoDOCZK
eUS6tQT11/vMnkLGYumJcz2G5KNeKGd5mAUYmlk8+O+jt6vFfxrIbpoiPV2ys8HQm363oIq+W7x6
MkK3RrHLZC8X30kucvrYcAm1xDtQpd/zmc51WEJSO8/axJGh3bjVvU5t4V0o2LBoK3kxVTR4y3xH
52h+zEpNhw6WTQSP253QMlQQIkmjhAHqZZEWqx0RndT85ORrvBbm7HEY1536HgtvfuUtgbgtSnTj
IanGXbL3dR1Bfj4l6tEgbAmFqYdoMWK27/4qST9c94tQKa+GmTunhp6/++dv9kAknIxZ2eNp6MO5
sN6+Fmnv+XmSSSdCum40savhi9XWxJqYU68jMlPPeKQ5Z977GjmLsVOMbXWBeLz6kieee1+Mdp3e
UXp09j5hgjhcabAuv9cLTmhIDx6NioBPP+y8TgXNZ8/LlbdjR83af7yH/y/wAP+foU02wO3/GQpw
3pbf659HXAD+jf/FNnH+sx0lOFDQId8AUzYL/z9gAM3Q/0MMNAuhAVWcOca2Dv9vMoDzH7YppJT+
Vodt7Ir/IQMY/2Egv/n5NzUA/77zb9gmbxdlh7p2m7mbBiIcRu6cNN8+fbAiuw49mowAJj4DN1v3
gWxA/62VdnBq71QGxpEP8p/r8ck32RaCjt+klzctXtNf51pwPSwhaRpqCRYaaabmfkR2uO/dsT8g
ckH4YTlYtYXrPFH3AVnt7eZcdvVy0U/z/ezI4iIrB8i7gwkarGQ0eqI8ebsd//6cwDz4yRhrcFD+
Xbn+oa4KgKCsdQ4FOvPab6qZxIWwVBBli1InFs73vwBHaE62Oj80FtTf2+YfVzKQj+lrx3Y0BgJw
yzy7ByghHpWG33zzZjT5fzydt/+sLH/SbN6eKbZv5jGp2nQPPF3MRo9+8cwsM9qSTQtJhs7NkrNU
0kLJIksUy/UAvTLMLM2PP77oX74kvX2uBhOVMfNxtVfmZYWQHqBjbXlaBCdh88EXRdwOizqzGu3X
x5fbwBl/DOb++ZI8IiYvFjEPSGbePtb4JlOWuAIL51rjNOoybIvoyNCAEy/QPeUc+ijJB0P7bHnS
COJkbd3PqvSdn57eYLWZYM6OYbq0Rr1zoQx4O6ENMo/4DisGsdx2v5QGKGgx1fo3lTk1wARz9T/n
VWOos4+/zN/uHQ8IMCBjc3Ufj+fbTBmlI6SKsAz4V3XbFoeqm9erKi2aXT2Yp8SV7x99GiBsqtsD
Qo/hd4XzxwPp5I3E/cgwxNEzdak1iXdulrm+axXogY+/2tviZPuZMFJShVL3EuVChfD2ZwqMcvZR
SUp0i7kVcuTPzxiI1ieu8jsM6X+2WC7DEsuYhypvM2CjEX97GSZymlnCvIsQes67XAY5doTEfwHm
bSBfxuPmgCCIazCoO5g7/WGQDUhNM3FPpL69e/fQHvNoMdrizLNBSt5+EMC8rYbRUEYa2NjQH3lA
JV3fSxCgTA4ztHpWSkzKxzd5e6GPvv021CGSZDtjY71/e1FvajHl0KaMyAPPI4u3H7i2ZkaI6mgZ
mW56GPUennImT3kf/nbj0XawiEJF2mCOR98XJYTlAFyRkbAteMOgM6I8F2aYaJV51WpUpRMCh5vc
bc3LYUSI6OdeGvqJecrB+rcbzzOms5IDAeXI+fYeGEOCGr7JZQTpH2dd1pCbnJGT1XUiStNAuwAB
earyfn/fN6Ee8y3Wdp3N/aiwg3auW7XCoOhhYTsso6mitdcdfJmETCUeDj/ccgyJx7Q+8Yv/5b4T
DL3t5qDRNm3U0QPfJ5qnJuE2UeN6eQSHV172A+5tq06zr3OPww9JUx32WiF2mdu2u3SwgQi05qmA
tHdrCShupGCUK1Q6FD9HH2TOaZq1FSOGrZ9BzNE0M19SJNlPdEk/fszfrSVcassL4CoWaILj5mAJ
GN7sHa+JCqhmZ6oskx3ao1On2PdX4SnidULpgyKGHfvtg4SoVtj0aWoEoHp7MLMqu58hnMQff5f3
tw3fsrHBItDSGfpxVdYb0wzyoKsjiYqe83JVHIRdgE4Za3P38aXevxnsKVvIPCQ9UCnHx7YkV6MY
LC6ltQIrPUwCbd9nvrurcrxewTogayqxGZ8QZr1/OdjQNpuCgeaMdse26f2xyWSqxVVsIlbuPK3Y
k7iGI65M6qvRmDjm93hyq2aAXtmfWg3xxvBHv1kP4bDolNub7Jwh/LuYW8ftLVWS/MDRqrtI0ryp
6Vqbw20Gsl/E+LQA+Q/6UIfdMKfnLp6Kp5Fp5mWj0oHfwK6s/MaGf+uE+ZpDXrDBA470iN0MIS40
yV3muRQdCkH3q1Up50kNtladp3YqrkVXAZefC9PuDlK0BcFQeN137WLUX3n/euxsDgykg4BlV0Yp
Y6FrBllNt/Pwhl1Iq03v8iRghtd5LvJ82xc+OmiTyV/oL01+Pw+r/CS7Uf+u/AUCPKfZlrZj0AJ9
hsMV3IO55RnCJQmFGMc9Q7NRn5Fvz3avvgYAEttdIwvmZ0aTjXs6jQ6n5FYGPRNVUOxn9iC1H0k2
O1+p2HG3U0oxW5Nrd0vKl9NEysu8M5SV9t1KlGm+G5HBn3XUGc5VNlcl4yHAQjCKdcUAuvUf7BZM
Nv7kNIgny4KsXUEtteN5QIAZT1Oi/5gsZT7b1aSVt+QtblyApZuZmTfFosG5mRm0V8naNGFaZdua
7ra6E4209LFGk2My7Rrs9mpHioJqwlpO4tqrPfOhxaGyMKIcabo2QWnQQqgt7EzLMmFvXErHv9bM
HLEBoTjCI2w09WlrjFLz4swpsnZn53SBQ6Kbh4fJlBwOxCzAfg99Zj93wF4wKUh9wWXRydHZwYpo
v1U63sYoS5uO48sM10CQBAGOCYSQoLtgsButQskbWfvYSSqzxmPFSr6lU9RQGvcdIvtpn/cwhJhy
emmJ7dtihq4ZblZFimr165Qx0WQfzfMqdmUwAB7Ev8D/tvX6MZByneI2aLXnEsIUMLA5xcpv1QMD
lMADM9VX2ChDX8/nRzAUdhA1Pm4BFCr69Ex8HE9RG+Tzd0+irw+nule3woGILnHOSh+kko8beW/b
ar1ZBPO8nd7TNY3zYS4PYnAV4J9kaIhI6JtuiN0lTc7cZV3c/ZBPXRdJR3nYQLPOYNQWpNmuIIwg
gIAp4PUPkMWvs6ksfsGjUWlkGWP5WLrOdOuu+lBRHq+WH6HsTW9MJDQFVlQSD/Yp7laG+L0qP8nK
tB50ep/DDiO5PBeVBf8r7RBwVDTuxn1ATyqPp95zX2jcrV8KadPyT1FnQEl26uynNw7GSiRw1z8X
/pB0sSjnpt/jCspQ5sPhcJEQEecedszBzod0BR8HmdOpd1nuY3BLc6H/4pZTavW9hNSwLpPxaylE
pketNYKA64G/BPHqERe3cwrLRVvoQJBHDW/U8WQnaRXPtb6ikRKZEwA9rnnLhZPZVy6tISQUQz10
sWa72KHg5mPdH1Jd6+Nq6XUs/Y42pbtaKx2CXnq5vOSWgw+t1VR222s+9vcemUSPUbnS4YH6jftk
amPRQsIr2zqG+z3tiIlRdpSNDNYHY+DDJvR1vxCitNxVE0eHwyjdlDBUWZ1JxO732/tsH9ylVm7E
yjQ+a7YMHkHJY4g3wMwa4bDUE6nnrGs1TLoqeA0Y7qwcDvXpUs3MUUPhLyaQXkEyeUhqIE2DLk2b
z1k/jDSw8dZpPKJmd0VXz4FIPuglSgS3de+6emI1cOe6wALbiebB7FeiUXLCvX46/dp/6zkLN4dp
7ByiRXmlYfrryM16a+SU0NNwtKIcLtG9W2e1jFKSj3BJjwS6EMzjjTiuplkfCaBRyafCzkjRGWWO
EJ0gOijlrrMtz4aY8oPA09hjWk+tR5Np1xe5JHp/cBZz+Mb0UJXnVj+pYmdMmv20iMZ0Q4HNpt1V
prHiJxeDuu6XFmhfvXbFq/BEcM2bKL+JcWl+uNB6JlAeDfoladBBR9dUjXjMiV675BQmPum+Koud
ThfWhHaROj9hfLV5lGnS/AaqWyAw6QL5Ke+VhfgBomwdGTSwro0Bj3IoOL4X+9F1OgvThD37v/g5
p/p+6gsHChAeuj4uKntZeKhS82eOABTUBs9NDGTEe+g0jdQm4elrLDQDGsxcToN+0dD96qOy32Yd
fZVPT5z9ioQdZHU+rXUL0gXsbtWcJWMGMCaDM1RiY7bAM9Mmn69k4U9VRH/b+TH6AZahZOFlCGna
QmvIJDhw3FgzJ/NqrNDN+VXTEiuRa+hZkLdr52pssH9Oal5xyBsNIEIhNVR1Sb7WV7k7dfqO9hhA
BeUJm8XcW8UadqrWtINpN8UnVczJEiuQCxot1iR5WOi7dNFcK4KLkMuWj2xaPSvv5MidpAWCSV0m
64tb1J3Y8YQun6tBV9yNqmX7XoxRpnuyrayZvCp4K/HQl0HL33Ub7F1VoRCY9RUwvaX2svMK/Snq
D8JFXnyPXCD2gEni3rKJ9eaJa7fcJWmaVyh8zDbqyu0r0BNpvyriMESclV5RhJlIUCYF2sJLmTIM
CXuClJ4sd5W8TzZ0RHQ1nvWrGpMK8rCQeJtwtrGcDlpZP+O2hYdclI3/wwhSIa4wjclvozGoCm3a
Yt/bQBJLUoKtHLSDju3XTEbjh6c8/dUFjBJ7OgUUspsx+ZWOkBfJ2kCkvSshij+2nKRFiKFdOvFU
FclV5g/WT2ud+l0Je/BbBRLkUyLQOYRrYbW3ZHKZ11oz5y1bXfnsudp862caElsnS3p690Bldiww
xZ7ZHRuLbok904nmnMgwMwy8BiWLssiYI5BGG14bma3PjiPsLxr5w5emh/CNHmnXil3tDd3z1C2Y
4JSohrhKUDFd21Ztd2f56kyPhKBw0uTG6dcNk4clMnJ/AOIg1+/zEHTGuVBr8QUdnsm6ajL5Zgpc
LruESbi6Uo4HC8RJ6FYECvWpqTYyHtGXZYaUnjo3xMfGi6UX5XDRSg/TZzPQe4r97Z+J2HSXX8mA
HiOsDEuC0xu3oGHyqozPa7MkVqyqBeZw44JZ6mZnuckbBWethSOUQiaSqLbznuCT+9meiKAZk8b7
oibJygxtwXWy0BNOA2DDSIn+yeukn2N6Ysn3wbTan93UFV+ITtYlosXBlKGeN91DJbbGTtK1zhMP
rfdFwLe6YJ8DLwjSZtZiMpww7FAOqiC29cz1SL5pMhV7E+FkoW4SrkiiiJTJLof+5mCbREN/oZd+
c646fc4OWq5B1zBL03wCj8KG6FbQcyIFDsJjRzHFFYwIazPTFOYLDQIJI0Nvs2CXBVX+ovy5Q6DW
LnCIkADi188qlV3aiz7jQwRrca8jDQxAb5hNus2Rus99wr+IZVNMDwY4F5yYI/CajrSo56VxzPtt
wPtTVvryxfD6BSFvnukztKysoPySmLE4fOjJMz5tYLRsBCUI7FIz07MsmOq7LmtQJZdeBccl14X1
SYnOxlyI7AA84JSyvvtjOj1ktYs/dhYLdVpPUBcfjkIAoBzs8NsWfONmWTTrc4DRLEmWphU/7UKn
4Fv7Rd4tRmICbQWFeSFbuejg/EefqbPlZMFh9vKtTKuYie0Ki3DUuA7keptrSVtSHXjyJ6QwpMuN
YSYZUhEikmE1jcY5OH33zG3K7oAk14Q/tdRFNBqLe0b8HAw1wBPj7bwIqnOIoZKG7NzZRayb3fJJ
c6dxjBaThswdnh788wmBWhU7yWq82pSIr4z6WnwWYASBfKWKrvlcJRVBwzbUidiZGjGdNcU07zq7
z+adS14UELkBkWrbeosV6aO+YaZYTF+Vn3oIrAdDYRIp1jr2iYcjuqEyMnfvjoPw4rROmFE4Bcbc
qIemzrPUJg0G1YLcsjYpOBoHFitzVLcGSWsoWL1r1NmFtffGeWYdoCIMW0+fl0gz2rmgzby14LRF
1+/sLFkc5K2qsaLVHxhglEtPzPSkVH/tWcs6EKPVso0WKIMLi/2eqpx/OkxaZ0rooFnjq5vaACTT
CtMy1TCR7OHcru0ZeB9U0yQaJFnojCj6w9Ed5y+5X01XftsQqIg2tTgvDIxt4chB+VzVIw9cUkr7
fhjn6YKsZuNxJGaKEwKvJsjoXs3fEtNE2kZbC4SRoh5keCDNfUcOKgmggq16JzV7vks8xNMobwvv
CyN+bSR80CcayW8G0o0MRikgpFBlupFGXYADOR/ne3upWdlg4hq3KTjE197oKetVIvKwtarqF6mf
3Q/Mtv58k3erfAY4PFAP4tWjqZUgqgWf08jqbugq62lA/+tFvi0Q3BBh2ddR1gYGBZXe8eaksGaK
nWDPFTHpaeCykg4Ke9e39nxptjOzqC6frRsYA04Z6Rbt8Kj0NHW2tgunuZnH3iUk0bOTXUfNa7C/
VdV+8gnujYJ5zedQm5f2q7aYwRjz4xuf4AstBX2vdozLocvBs+mdc9E1g2vjzx8FX7wOxFXQQeyJ
ReOi9uWPK6hNjKb+UjjC9eOqn4sfqjSC6zmv+yvgydMYKtW6a0Rbs3xGmDzfTWmivea+wrG/aEAR
LqyxmLxoqkak2g2V6/WabmvKlOSTsaNO2g4q2EvKkEMnoWPK654JDi27M1TT2XlvdfPPIFis5YDe
fID77GtZGjMhp6VAoEb6Yg+Wzg/WIPR2qY6saFY+cNexNKZih4KeG6pwh3FU3qyWdtHX2MXGAgIX
O2KgxzQOtXzfA0M8E0CxGwpmu/i+8hY78aIN1VWppdxtIcbsBvmV/StvF/u1y8z2Eq2QN55RvHGC
m9H+fTVXz3mAMMJ64SZVkmAbqfNPKGPXANBBV3bE8NXivIVUj7we5vUvVXQ51GSvnwHx1w5Bcrjf
TDseu1a/oDfh+LDV0hUdvFFROs74Bs4bNRek2nRgFvdjrpA0NNjaywM7K+TkHuEowIIV3Piu8Frt
ckbwzbcClsLaQ96xDDWYeislnPzRmyJXsYOr4aawivXb3Pf9VZct2jc1V9q3ks6yH9lzY7KrL0Ft
4RVQFlUBO2cfaZNs1UWRD0u658Qov7d1n3jb+7+YkewbEFeDrFL/xjZqXCZZ7i270Z/wttP/13/2
s29XYR9sx+TGEsl92XVE6JVG6Q1h0Rr5g9NP9lPHSzyfY+uzXxcS0e4V+oU0CkobeHrbbXgwIh6d
Hlld4tN/UZxAiFBaCDxjEeb/Lhr/ARlSFRwym6hShHfgzjhNDF2xGQE2YpiN1vt8skb/KgASyB0f
hTi3WlyPkW0LRUlaD9aL5+aMLUDfdfU50ExnjD3Z5hddUQ+S1bdJOlI3S48xdkKyKxwacL8oiWi5
hV2eM9ApA7eKBtwFVdxWurph+AVzrrQrCMSqX7uvide1n1Rm0ZzWC0nU2lK6tb2vFB2aqK7M9me2
UGiGK8Ue0N5ZH+6qNdVE7KZF8cTEh5NpBp7ROm95mdljGmg0O32QhboQOa4witmW82XodIajqA6r
bIr5u37/acob5yUzGNOEsl80NsN6yB9NWIIBg3gbGr1bJeUUpikidx5JCHMHg0bfL6Zm/tVKad9B
O8+qF7a4+aozKlfEW0uSJFJ9cgTPfZ6QVcd/7FKIq3Vs9w0iepalxAO+bie3qsX1QnPC9NUF/ZP8
kgPF0oXawIEyImPIXa804gMsiOT0FMJilF0PDAPeXRnOY2AUn2e+W72fBm2DEHnE4PaWy+HI8sGY
p9Yopp27mOML++/Q73E3iOu5SFLnHAKiV5/nDZyVkCFCgwEj3R7K3AXzWzb5/PRfYCoNve41fly6
iLcg5tb7yU/7m/+qkwK/VEWwqV2CL491Nu2ztqRHsv+XTXLsr4ZlMTr/LcY9Rui7qu0SsiQBthdg
jyd6LFeaZg1xl3vFjaq05HOSu92Jgcb7KQ5XBUTiELMGiBkkwtse+eiSF5cOAILLcbKAEixGHk15
2WLCU/kOoW5ybpjw9kpawXFWkwljlU7C+cWx/+08gk/CyHIDGtnMCtyjUZbm+F1jpSAOV8J1LzI1
GIcl8+fPrt6vJ0ak7wYs26U2gBFcIabQxxMjc2hdrbVZ52y6eZd2sUWhikGemJD99Sqb5x65K0Oc
Y0xT5+C5VwTrkixurLuyb7TPdVO0J6Qd769CIRpwnsB5vokutjHPH0MOeod0YbfJ66DWZl9bCbDF
behg/uufh9nXdscszyba7dgNXQukc5PomwgZsnGmti/SpOggq37JTlzq3bhoG54YFqi1jZrOV3v7
lZYioeuhtrm17qYX64oBQUvL/NLwKvqpax/sBixSJwb4f5vYWDSo0TBuMzf7aIxsIVeVBpsBHW4O
ccNIgT6Bkjm0Tv2iEmOJO0asUVJ45Ynh2N9eQW4qihkLkR6mzaNfUNeSra0IBtoaTUSMaTmVjEN8
6Vzi+7KutNmkReai5m5lO1w2DGX0iDRaSchReipB/ndKy/HgChK3wRvoEClzPLhyIMs1nDFIdvUK
eV90cxmbIz018j9fh3Ear5CbA6HDZweztx/PR7stzwIb+0AhtgPcmMm9TKUZe42nbtHgmOdJajD9
sGr3xIL57smHzvj7vUJ7ysT9OCLeAHGb+P3QwK+c5y8Q+YAhWHpx9vGy/LerbEJblAW/HQtHz4WT
gKAmPbyJ7Mr0r+vGe5pzTd79X1zEM7ZvgVDL9I7WvnHgndKHkgOMVdhnWIXLW/C8/qknbXuS3vy4
3DEfrRJ28i0i4PgZH6y5JZgKcynzJPvGmkb6rSwuV5TYWtgxCQiNoAXZ2NniDtwpwK5uKODjOLlJ
uEpen1WOmV36WJIeGmf0v398E468aJuExkV+42DZBYiukyb19r03gbCC4smbSFbOLz1L1fMg1b07
rc2lBdbxgnTrJlqdgS6IN3nDNVQhkLLeMN24KRbUhrTJg0lqzuPHn+vdyvD7YyGzQB2FyEc/0ra0
wbDYtNqbqJJGtU+bjKbWCP4pqNziYlUjbqgaLsYS/Pz4un/5teztkdg0mrQ5/aN1gQMIJgODhwKs
Mi3/xKd2TGi5Tnp1Sgtw5PT6feu51ib1dHA/MTR7e+tp7o7aqjJGq0XFPFVCC63KxdpVJYPjHrJk
NJKyedNgRrlxAsyXZbCeikT4rUI+ejw3TAuQKaSDWzX09kOUwUKl3TMVGG0TgrlZmLsSeU/o6Vie
S372c2OZgwtaOvN3qfXmNyuYf7W9ayDzoWOkTE18Kvyu3gmlvFs0pwCesYG7nwVhktgwWs1g3iNh
rClyw2lhZASGu0o/JUD9ywMDzB+Hu+/rCEWOfzh6qYsujQH9hmEPrw5Y5nt8IdXO6VGHr16ioQBH
7DBbnG0+fmS2n+noDjoeCIVtF+GpOdbk4GfppU4zJaq48svkJ/oBm5F5j1hHv1ekk594Nf6yOEJg
wsqIP5C35LdE8o/io2bYCh3cJNAPAeF/s3dmu3Fj6ZZ+lca5bh5wHhp9+oJDhGZZlmTLviE8kpvz
5kw+fX9UFtCOUBwFXNedWUhUISuTQXJzD/+/1rc+omUb7hdCZs/c1YkPARO/DrPAQsWuHc8L6DhE
pkHFDipe7CNQPsmMlYh7cPfa/fsP8IhE8/oh4K3AU4FaBc7qMfF0xvvLDIOBou21NNCMEgQAuJdr
Dfs6uDBIbP2kahT0Vb4VoTd78FOfNBHfsEuJr/VR/vUTxr2GkkTXXjddx9STppDYbMeSDABFy/Zm
h5gL9nhyZil9O25Q5iBWYf/INIAo6PDL8/QENzzfUJAUGIMq/BEhlNfpokKme1dXFE3ef8xv3yjX
w1LKRGMgPH8lbv0xbkwlhySrcz1Tr8Suw9ILCVuLN2/UOWzMyUsRBMR6h/cPqdzhrQnKoYWcmyJw
hqG9tDYV0ppDXoOVmJ0Zp2+/Bq6B6WtL8MVKeexU9XK6WU7BiBkLATOwtM19CjjxzFVOvivAFgxT
pFS0PQ9viNwDNZ8nbiimuchrstrrilpQ0M8mrTk7H89sgE4+wD+ut/39P96VM0ugtq3krtphfZS2
O/qoybNdOpfnpLqnLmWw1rHQGlDC7KO9Vut18QQchWHYtK5v4iAKur5or7Hym2cOZ6cuxUJnceT0
8Aceg0gSfWpmbaSZlTW9eUloQewbc6nd1WqvhO8P9iMYyTanoIHnREGaESUlbEuHTxAsPl3jHj1B
penad2nXqGHBKn5oAPdlu7pu7WAozeE511da3F274ObKmg+E/sVBZjWy9CsZu2GPwJy+SN/IEDeF
duaTfDt4tx/JoNIQrpHfbRz+SLVn39gMTLL2nIOn0QCmJ5SXz0w0bx87dn4cD4ROsqkmG+vwKhTs
EWgDlYbF0ZT7NC6LSyntNTQJQTxzqe2pHq6FmwOT/S7r8HZkPRpMtRjsAvtBQW92rfKQdorzaXZp
PS4kMFS+WuBPC0Z3ObeLfft9bjBLbhE4FrrYY+wPfuN1MdlMB+My2bFfJUlHbV/rL0YtvubB1x95
+d0VQ32900dzvMbAVu/TtEuiBipNH2TOKJ5nLf+g0lh50uS0nnnVb1/CRnSz+ZWbe1A7fjKJ18+N
2iM6aHV3eFTUpL4dVCoIKTkufz1ZbdwyxhRaf16Cc/S+ZZmT4DKLPCgUz/uq67nrjzSt57Dtl/oD
AZnLmY/t7TDGg4itwNKYIOEGHG3WM5hWpWwQJNfS7J7dyVg+uu1qt2fua/vdh4OLjZ3x6kFkkL1x
FjcWkFc3n5G6U2q9WucS+dpAxRNdGfB9dGp0EEe45pdEjdm+V9Aef39SOXGfVGPYKZsOwFIYqocf
ElkRmqdjNAzYRnuRVw9ZlKdz8vj+VU6MFHaSxApsZ5ANAH94FebIFj1Cn1HyNsaP/TI+4H8oX6yC
peb9K526Hw/ziYZvh0XaPpojF5kAclFGpB4q2ZFxU47fHdVrnt6/ypE9e5uK0YdjU0ClT5VHP44O
WOsGQ04BinpWWnhpek/nBBjPHDqQi0KRe0lkd8USmnpPo6lYhmi2px+91YEDQd20oz2OVDBb+kDD
TfJvDCqG1XYAg6vH4eHwaSNkidl0dRtQP+3uOxRTQZXT0Vi7mdYaXzNHcTuudoSDobjDEHHm+m/e
Ac+FUcOsbOPdfjMvMDm28QBwxs+yMX9OFS+/hdZ5NqbwxGVgom1mxc2vwYbz8DZzZSo6FmRySFAx
LMiv03SPLxaNXlVQ1Sd3ziVyxUUkoyFPi8p0/WZq6bjPUeJFihj6iBBc5zml/xK+Do//by/9D47T
f3wp4bf+2//4VZFas9x9K3/913/c1e30Kzn0l77+I/8YTA2N4OkNSIi5h8LMK4X/H3+p+Z/2xjoA
0oMLXYV5wCr7L3upwz/ksJsDbUJPg4oO44B+c5/+139Yzn964NksB/2GQ8WLE93/+d8/5v+V/CKP
s1iSuuqO/vd/bza0MRtRHWPawHPFaov373A8xbbWQSat11Cfc/UHSA62TrXlgFHRG6zbYMbKGzl7
0199LdtlX/PeoSxTZ8J+ezQ3roazqDpLS2gWSvXccNrZp6D8zuxTX0t//2+l+ecyFMWgSnicgXFr
HN4d3VOFlnJCrzouh89aZyqP1qK09zXeVLKEhKU/oeokCldisOpBePXmY9GDT/XxwIAEqFOW+j0O
ARfjV2d7K8k9NVr/FrTYD/X1CdkEUfdhMc+9HnTg/nO/rAQgk0ottVuxFOxKcSnWa1R2tTrT8hzT
p7ylhuKjJksJm9AphwW1mmNoQ1Fv5oEDqaTY0gS1+G7OuuEnSJVShPpUoxsmGkz7lqVrRtJVqptB
3WV5cg0xdHpM23SUkUSp/Kl3BZLEHnUCRl27BiBXGlNORLRtleNVPDn5o1EgMQBINmWcykl9LT/U
i1GU+9VFTH+xmiBu4ffl2lXbOblJ0WcmHaccc87QmiiSy0U2MMi0ZmrvlCVJO0y+oNuDMiFzKvif
VUFytQfXJVQLaX6gcWyjd5NTfZ2vs9zIGSlPCtifAN9sCHHOTna4j3x98UAx6QcyvrF2HXtoR3Wp
DU0oiOmM2ogwl8E3sIifkyZiJ0EO4ZmRdgRXeL0gH9AWIbQNtzcJN0Da6G7kgx4S8Vj1IUjTwrlB
8jGmmJya7L5LdF1G/WoqH72xVyRSwVyk+36AbBYMIG5SX4o5McMqX7IXiyDu78aaOIgv7WGaLrDS
ar/zxe3FTpFLsWsVtxl9tRn1j2PncgbyUsR6aKg7GuDz1F4mI/qZYNLiIgmUOKsNFDHo3jeVXnpZ
OMLTfNdZZ9CWnkTjZWi18gkybTP7GgkPQ4jIqb3KS5khzwQEDZW8SMTXtaqzv+PM/PPkNDadns1f
IU4bR98o2d5uSWEuLLEvRGlhJnusF8pOV8v+QjSedsbYdMRz+OeCWI7ZlLGr5phxNClouTNYBcCN
MAFd/x1eXxamnCwCxWumu64VZE0VSZZH7iCSJ7L8EjT7RSkjl2iJT4mRVxBnrPZ5tdpp9knvanGn
qupU7BFnyBcjJqgDR1+tIjnin6JMVv2z0h7M4X/O2a/708NpjWI6HQ/s2pyKqe0dPrKkcvDgQqAI
y6p2s7BLOnFdVkWB7JdmP57RfomhGJejHQHURJ1O5ZsEOJGXfKfEGROkWVGBaELCx4jZkWufgqcl
2xfhDCYczl2yG0itbMaBhAnTndDMx5i9PKPV70lnxwvTux012iVTir9zN2+vZ0NOUcWmlU8t47iI
SP+k0uiLWWHDrd/2sVpFuTVUF2teqWce5FHlfrsW9TOKZRx0OWzC1Dp8kDk/ox3IQwt1sPgDeabz
CuqcI2VGOlJH8N+gzNNP0uCar3IVdG9skxw5XOq5dmZBPDxwv/4SomIgptHEorv+Blg8ri69UyWJ
HIkVKul0lPB4gJkzXTR9I86FoG+KcyfM1wXwcCSBeYBwwXmW7gXllcMH0MMhlKXTp5E5LlQUeywC
NfalprkzYoXUPzWbgABYpesGtUN7IMBqRTAjrgLzppAtLplBHxDEZKQIEomdFji2Wq8mFy/XE+se
F1vm+qhDTDwkSoVInGSXTe2ux6YIgUkmn0dZMculNMyuDZGAFXXjvORqgzbeD24+yl2Bqrm8IkRT
fLYgTyU+3u9sjRx1sRGoOWJgMvUUBW0lJPJPdGmq+tJUFLSVxeqo4iFbBnGhlbE5R1ORNJdJoomN
bpmV92VDWyFgRl33HXCnAfGrNyNbBLbURH/sCf+18frzo32zIlHSpCLOeZ4TGgico40Wdpkk9toU
Q1g5er9EL7MLuZLgMmdpvFNzs/63rmfBGGWHCLeKveWflceZZYE6RllEosO14LTuQtKL9JRghP0X
pdjn/q4AyRAGAbmdDDU6azTkj038mLkSW0uIbzHMueRzJQVl6dLlWjHz6en9h3nU9v/XtbaeP6XB
E8INMsbJQWQfgh1nnm5mHAz7wcwWzqPD0H9uPFRMISyr+QYBfPO4ItAkNSnFWOaLcdB/n/k12zRx
8BVx5wQLsOpTDqU89+bd2nGjE80U8a1q/WXh6csdRWbht9aY3zQJ5aEaBfPP2R16goHa7pm+kBut
PbIgY9GSmxqGxJ4017MBWYfdtH+eEwUkfhsFHWa6o+OiolkxpiUrj4xZxPm+y2vtweX0neE17SFb
oc9q4N9OrA/BJKn3B/hRy6+r0ooYe4q32kG8xBpJppZCXUiOo/igpqJxLxx0kSU2AKXor4vFUdr9
+w91OwEcPVNeL612iHfGdn46HL/xLAnCnMQWW4Y0vUGHfc03rH5UFVn/9TKgoeDi4SACpHcOpP7w
Wnbf2bo6JwqmrK57BlxVXWTEKX9bEqHduWAYvqb2al825bDuxk53v4uqNv+hM/23i/qJ+WE7HzKI
Nr0TOIbD34DDdB5R5pMny4ordjPU66fBLrO9ZW8ZmsRLr+d44q8dzaNnzE1Tb8XLjs76mP4AKU/m
SlMC2RbEDO97PIVZiKxVVj5dkfK5Msr+PnmNFiss+Kle18iteMJbC+qqnHWClEaHmMABkXw4FYvc
LQPWzqAxhPOcrQPoGtmo2TNpE3aze3+AHHUbX8e2yUGYbTfcJpucssMnVnNA32YcJ6whw2KeXrGR
BnYMHBb9tJ2Be8XIQQ535ZgjikpBIw753AivmV/zoyN4u9w56oRgqQHpPJ75ec42wR49XDZnG1oK
DOwWoXL488wGylrbED3O+rjGVxOkbyUEyzzdTzF5AP4GIflgmZXVhKM6KdfTgM6bvZiRt3uwDHie
0kkRmb+kXnczZ2OX4RWQZRtST8sK3GSpQspY3zZ3BSlJHcjnqv2lzFrPAqkAig97fbWw33FyGCPV
60jVxkBYDc9G0s5zOAxp+mSraZMiPvK68cuUiDm9FavNIYFouvwutovpaeh6/YdZusVv0nVSjH3s
4wn1aHRiytAvG/quUD1MEF2j4BbF++Pek6y3PsYIUn4Rmy26WytJOdeMDqIDUsUysuHKREhyxlqj
Yr4xRPsB4Xn8ZaV2/xEpV2oH1WqNF11mc3xdEYt+EY1i/8yNuful0Q9SI1VNO4ec5KH4lnYFJvel
q1janMSAVAnBr2Aw9+5i+6jXDWXvYEN7wZRlfrTNYThXfT3x5QKDQK3A7GHQJT160UkCRpNqCRhq
S+1uyalWAgu2nZ+naKEXezonJny7a+XsTUsW/gS9dmbGo4HfN7hbxVIq4Rhb7WM7YUoZGtHvEKHr
u7VFhg8YyTF2HEG7H1bvDLtUk+fqndt8dDS8acehJ6ASCTlE357KH51NdjNmpkDLCSkjmLuiQf3d
VqN1qc+GCDc9z7yI9KPWWYsvuzQ9M2W/2S7zCLaFlk0HixuKu8Oru9VaernuxiEKAhFkmlsTQqCt
FJvrvaltkSpUxM/M0HwZJ+7Z3WrfBn/yX472VFarKB6zhhICQ4CJi+HBydGOVjKlJ7MimoeMPg/I
YqaCdFktK20id1SzfQIFXDq+O8MD3C+VivzezfBmEW+u22Fpu7MZqXhrnkjBzTNCDWb1O/RuvGSV
snTdhbWSZO0jNGcOIIOJMOW2zL3ZN5XUvuDhCj2ILU98JEsZX7eeeZUSSAIVTJonaslBrlzllreV
k0wlU6170iwKTlSMZ/d+SpTuuZZEmPSYVx/oGGcfulzEEA3cDPtJn82Ftm9Q8D8U9dike0dZ158W
syfNQWvK78xBSb8PhbFkkZbPqREOWsZOeuox3gcYWTAZIoUvbrVJZV1zYX4NAfs6l8D2lZ6F73jr
6l2NUzp9bR1LwddamurXeHJJjxd63lO0SevpuwqXQPgYd9yPpGICl58x6vAI7Wb4uHYagtfZqOVH
Yqp6TPeyE18b26y1zQI1Vf5g2OLWmSdsynaWG8QWNMK6B3FA+rStqisZpTOdKn+CS0CxbBlmBzOD
ArZSIpHKCaaOTSWwB6O4ceu2HYKceMcXosTTn/hBMZghjrXvclwjL9Y4TRj+oWv+UseZ5MPBnpuL
Nlat31ruYneFKlN+WNLefm6G2vvQmoN8RHQ8fVo8A+ya2cf4izKQbzMT9mS6/qQrU4aATkk+Lxou
Nz8baS+QvQFS2S8odVGuFHX7Geud3e3ItbWxxyMxI3lYVO5TRrgwgtOsUW5Na5DY3Vd2XaGoa2Ia
iKLIr2wbw9tFVpfZfe7g0fMJvtEuTbeG2WHlW60ymaZkONPsPTFvbicTUgwpYtN2PPqGy7HIrVrk
fMN5634iojm/c1EwBEk7yj1FrHMBjSe+3u2IDcpmK7qzGz6cM6DBDU4N6zmsG7xtbtlWV/SXC7YD
9jk13qkpmsWAjRXEZjqNx11iXSQKqeiZF9KVihmrJK/fVrOrXE7ZokWO6M3n1QTas4erMF2z9ese
pnzzh76/RzoxTUIx4+HSsgPv5x6tFEZtWquZjR6+qXnxLroWunKk5woYkyHtR9x+/VAhVCQNa/w3
Lo3IBDEYtoxNanz4tN220EqEpzEwmLy8mkp72HUUyC5nOVZXawlVMFXm/Myh4cRxx4VVDcmT1tgm
Nz28KHFek1WDKQrbWTemfUqhndUByx+hI9JixvQa2PvlOHiB5vXizAJxYkC/Cl1RxCBagaF5eHW9
tjXMm7USJo5D/krbT5ym+gFjJbAC3F5d8+X918smnX/l0SpM+wZKEgeULXz0+JLqUop8JTulTuxc
7LR2Vb+heesmf8BoulwQZza7oW0VSRV6sxtrOy1Fyvowtkbahx5xdD+tfKmdAMxF/W3lXNIRraIq
HsjdbZarFMFCgYknQaY46YYAxramH5y4zb5Xw8hmuqWOeFsAdVZC4fbJi2BLXEeTmYATq6fZaXe1
J+0X2vCboNSdWQ4mNQNTgSrRvi3ZygJdIV3wc+310xDS4PYMCOM95B5QVzj8lqxMrkeHskVEEjS1
SGIE+itNGgvWsSEpmL6mTL1YFK2e/RWgA8Q0aiI/qo6udDQKffo6EcpBkynGljdx+z03BBfS9zy9
/oZJce52to6FMCSzyNromgNrwIxrLPZxXXYgfxN3el7TRd5XKeEt/AKM3oFprPngJ4quoJ/PGxgo
1YwRoZQ96MBuSJVvTLO0yAl0LlMfICSAlHbJ195vVDw0VPrT/hcuUetja2jZb3Z7ovYnmSTJo8jU
HswNaYi/3UVgAis6JLxhURvTo42USYnmuVlkMHUafe0yzYfZL2kFG37W4JEOsm5qk5tmwsZcxiiT
QiUmmmiikMZ5nnoaZ6Y2T4v9ihPslyc0KXzy71TEi8pW4zOXHm8gS/BVLNGm+IZuQK4Y11insYXF
UX6eCzn9YObJTN/JC7LsynRuLo2GhZ3Tx9LSKGM5bkES1OZPZh2S/XKzmqe9WtdlcW8s6dhENNrs
JIz7hn9LKeLWvKFJsmqXWpJ1dtDHSazvSr1eJ9/06lyCKkooSdKjc62g1gX3bCVy/DqVRVntO2Kd
Gj+dBzwGQrELvxAK6ImRfar0McoUVoBJzXwYyWeYL+xJmb+LpAUq6QI8+aGms/Uj8fiafPhq3m92
MJZzRYI56Bm4Fo64QJZsyStBLUTx7dqtfxsrwQ+c1svsBlV+OgZWu22HSQ5CaAYMavky6t183Vhq
Jcj3MDDq1amZfSY11/yhrXEDalEqzEQCElDO/FS3w4UupNXvFshga+goA+Zl8BprEs3LqETSgoAQ
mnGrcl/dlPQBPcF6BYmgKVZgJfHUhW2Rjlbo5VX1xC8p6lAXaVGAilln41JTe1Ncwx3odIjufXJu
V35qNiKgjNPAplpCjHE4ASaFY83ustVRTMOjtZQ6GOhHc96DMaMNZVHZdqQ9P6jluLkta6rK70+I
J5Z4ZBEa8lHqcW9FIE6vkgjb5XxbEF+vrLHWbpN4NX3hpV/fv9LblZUTCEIP1jbOPsggD2+1b/ou
cWbTxciQbrvksQJgJqbkp2Kt7d5qLGM3LpAw3r/q2/vD3ozJClUzZjLEhodXrWVXm+rgOCHq9PWS
KXrhnDvXD6ur5mce5dullEttWxjENEgNjntMYJUKVY5UV/RVrW9zm7wNHdAd1zPye7yxHi8wtYcX
vNVnVrW3yyhXRpwL8pqKJRP+4U26go6n5hFtsYxZGlExgRQ11MsdrBdant40RX//UAErQkwwcc2x
Wzm8XpnW8MyUkkJN2dgsS8b6waIM80BE3Dnl24lRg7aZxhaFISKjvKPleskARhSuYoeixevuyx6H
RtDQrU98SJjZJYCBdJ/X3bn96Ilxg0UVoh5RzBgdX8vpfxzWM0ECbtaqjFZ70u7UGnf3mprup5Ux
euZkfmRE2k7kG7eaqE8EYtamKjl8nFY1Jupg9l6o9EUyfmkWoYbD2CcLPeqi/+W0mSn2onIAI7Sc
k0N2TPEU8bsJuHfXRmkDA05JHSypaXaXeVq1Z84dJx4GNU8UpjRQDZXp4vAHOuRfjRZIpnDKs+lW
1/L1oioAsJngfM58RCfeNxZMRO2obF5VnIeXSjMLrs9qxqHTisnXlQUpbY2dRspJuYMXOUb8jd44
M0u8nYY1kzo23Riib7ewrMOrLoZdrItieqFBvyvZl6TpXWQFeZqcp+F/BImr1Je0e0kB1/VefXBa
MpTO3Pmph8zJjh4TowGjwtFIp1lQaghl41DNZPm7opjyRV0WdA8ljcKH9z/gE0+ZRjjZp4iVUREc
7/pbyn6mDckANMciO7T1nlwA0il2ttNMPJhCT9VPVh/LM/v9E9elvMz0j02Zr9rd2kJ/fFVNYply
XnQ3hPNWRyQZZr9rTnVgScuEd5xM/V70Yv37cywziMpctbXHEZodzVdkfyqAV0zBfgBj0d5ZGLZs
I6s6IkumP6OWOLEMcIcU29iNY7A8xuxXqqN0DR9KlFFYj9xKddGewL2IRlwvP5cF/T+AQsf0bZiV
Inr/xZ4YRCBoocCy2vGQj5viDrhEDQFGGiWLmzxWYzdcUt1Xb5Wi885c6sS7pALB1sE0AX8zUx6+
S2Kec/RPqHW0dam1G8NslCgmTC6OSgrJVVSq+UZJ6eK//k6QueOk2Oq5NAqO2fHSqmDaY5SKtM5w
fjuqrD+rrotZLx6ti/ef5jYcD8+Kh5c6ukVjkn026fRMRULZIijId6S8g/jqzGex/XuOr7OB3Hme
VMXZiR0+SsqUg65C+YyyKq1uYAl090T3WjdKtSJuQ2S2e/++jiIrthUHgxfiPpxekKWxRh1ecOAQ
CaWN2GNvlCNClgzWRuOT8mU2kbOazV0s2ulReqk374Ac9Q85VcPPNNfafUzjB4CUokG5qdgbpAjG
ssoCyRrXYbMU2aWlxbRv3//FR/HU//xil/WRKsWr2fFo5uA0l1HHUFLwsq2oEJgmxXMK+6W/l9TZ
aM7GeOiDWDO9PprYE/wenLIn66stwVCNXlHl+0RPnRcVAU8f9qDxKPvK2vnaFg39DiPv4sexNNKv
qt7JhxmtEJgmwl2nHSKh8blc8ZeEZWm6MNlMCxQdoWWL7jd6T43k/Xt9+w1T/ULsyTtSN9759vf/
mCTBDhgc84haM2dd+Lleundopb/Fsak/vX+lEzsPhDwsOvQEWeDB6R9eCtSOUwKrTiKDgvFuKjtt
lxuj+6F3M+OOWvb6oVbl9HFg03ln1shYcsiDHUfXZgmcnCCJNKtKNK+xQzPn/d/2dnphS4sgkfla
QyK4Zcz8+RTWZiy8BvhxlBLUtm/TcotxWWHFjNl6r/Vs5oW1pmeG2ZF36nWYEc62SSRAgpApdnRV
l0SubCaiONTGxYTKV+T6rVCLVYYNoHfVzysNUKxh5pqxgwqkO08WhpufOjQ973ZzCuNy8SaqQ/Ey
waBCzua8gGER5b4c7MTbv/+M3m5b2BZvKA6OVIRNHNdMkWglyUDKW9Q5FG7MfgFk00qArKE6xsK9
soxs9DVgQ11kVl52x7HX+/X+TzgxRfITKJmixeY/ryPsj8HKEu/mrpag2VzTctdWyvgLa8f6+f2r
nJggQUtuCdvbSQAnzOFgkEuHpmCN0wh2FVzBYtKUaM0hgTjO0CtsHChkvH/Ft5/GJnHDW0mVEG0O
xurDS5YgFmucwFakDktNGqloiicLqu0tCul4p9Sp9iFFHQTutmkvPWqJ5GEnlkrLGErW45Qm6k2/
inwvNPpY7/+2N6+dbC0qtUgkaWZiNTv6amUGmhFMmhW5a0dVbGDv/7IC9EsitTOktq9BlqUBG43k
96yYUxzqpY1+5f0f8eb75EcgFdbdLc0TeN7xljnplbKsRzeq4dEigyvXS+TUiHV6BT73uORXSTZm
0fsXfQ3VOVgpOWHTRdzS/ihW0E09fCu9nkxKLbI4Gjoy0qBTmqvcsW8lx1qHwlZHXmVnxi6BHvNR
z+P0F2rL7oedltP3qYsbComGK38vxFRvFD7Fi33hutTy1qWIv+m12qho21abkM2+mH47RHmYzPeA
03ZJFo8PE/yRBzaxAql4tpBGVpUomwObOXrvijkDVDAb83dwWrUawQ3WPhQjzr9ghXC5Ai/JHDJK
ksXytdy2ABzyO9MP7JRH66oApmyf2b+ceEf4ytEE8RVuW9Ljd2Qqo2wMsjCEkzVhtZTtfW8bCTBz
9ZrzG7RY5qRzA+PNjMBGhrI6AWDbuZbV5fAVAbK3FsCFXSQBw0OurBSQ/bODruT9sfC2Y7TtmLAP
cVbkT9awwwsNk900jbZyd66h3Q4sqoEyW1usamtG0q1kmHndcuGlLYYCayBxNp21T+//iFNPmA0w
rQu+ACbBo5tFImZI7KBt1GrQJishgO037RTMS2dEuW3KCyTF6blckDdHDL48lUxTagZM/bRGDu9c
QyeEaHPuornqjEvQwaQNqIq4tNO4iFLsC/ul7cDndeoZ+tPb2910ZQg2Nm8lPpuj5TFVQK8OpElE
yL+9LzqNsiAn7sogjSEryRzvgLhA2oOY9v5jfjP/c8PbgGJC5g8yxQ5vuF2z0rFiiRRba/O7mSzO
/Wjk6iXoNu16KrPh+/vXe6uW3C64OakBBlD/OVZLtCbJm+UqOmi6ubqEbVZaYVySFrGJJtzfToIL
w87a0gl6bePrFSBx7+Q0050HpKKeCyZ/a8vZfg+BUtSKbVQWx37FWnHSmTWli5RlqSsRtnFryAAl
8pCERqZk4C7XFgVNj4vEi6Y02/TYVWnqQV3KWAbQebprta3H4sqVhpFHeFS6yXdYHWy21PbG+65s
Db5EMdHN1pU1/bUW6ImuEHtn4PyG5atiIvVni60r1J6KViWulDpcKGeV7TCRU+Z60w1r9gXEXl74
k3DGMXRj5IG5Pi2On5kqP6oYhH2fDkX8xLAxXojHyHvfmmT6SVXyGcZyt44anQ+ttoI5UeVlVyMx
3DeJTF9wXFh361QuSwheOb7wVtUAuig3yDyWDCMOLSDL88+4pewaTUh59zptF+JM0A3T0CQr1RNP
2P7F3tkIIkElphQWuzAWecnuONlpoptLsPV19lxNGq0NTECrcYGrAHHQaPRSJzh4cC7oVasuCpJy
+U0OSSsjUwrkc+8Pwu1jOlzr8HxxBGACpzaIZudw0DcJjbJJNDX+w2W8QLTkBKqZrRcWjYgz6yq1
gbcXo8JHiZXjJ72+Y5iEbGrSqBO9hCKuuv3LqJjVl8KtNI2+yaaVUybF+c4RNcYbNIv5C7sjQ3+s
OqVYdmyN1B+Z1c2wg7uiVoN6Hdvfmg4GJnRVZV2uhzjpn3MKqs5lu2kTr8g6nfWbqaogjgPtb2pc
QM745PUtvNjWXmwzzNRVZaHs8+oxK0CbB41EoeTPM8fScESR9+x1cGWxYhFc86FtkLxHM4FsJeEN
mdqGUjWw6QwO7p1x6JohGFUMWIFXpwUYyA7SdghY3rJurDZt5QUHXu+eTAX5sxAVgcq5PuSqXyB3
fNCWBQCnV+gJFNveRH5oeYPyWDMTqJGTpPUNLdwEdZ/0OnnlyLXsA6OgvBTMjDsrSKyy/koiLiqz
obcxnrolwSGBNdnOhVd3ybjLZ5rszDlWwrY21UbQM01qBi2t5ClcCk5K8DI5F+7AoLO4rat0KA4T
V3AhSjvRA4w/2k/hpLJ8MZPRsMK5VykLU05WL+3RHhD1zFbW+EgVEcPkSqoQaDA2emQtyZbJ3buf
p55KFf9OTZh3oLxAOJuocAZfMa0lflgS2WgolEiRDZBv9F/Q35sj1XdD/Or0XLqPsC97Mn62IGOk
PFPck0UI9JBLtopFys9EUFqR8It2bdrFOcj3fiqeGNpdft+O/fQAO10roiXG3hCSkLLS/yTPGnAx
6S/honXKdOtpSf5pNhJh7lFhQNG3FYicztRWZOPaFeA+NTbHLQaS6pyvFTZ1c89SstVfSK3J9riL
SSiOyalg68gf1r71aCLsvSYn556d+pCHpTDb37RTM3eHDVNCYS4s65vIZ2+m8q3RvY1TY71LYmf9
2ElVfWnRp3SBOSYgiifdEy+WUmdJaM1d95RrM+YiDaQODo6Y9t1G9FvuUO4k30GxDolPmk1JAaYb
k5+JMxIMw1+aya+xUnm+aWt9/dAlRVs8GIO96r6VjWipSTsjsbuYlpdBDNbT+9POiTWeCoa30V62
6p6xbT7+ONEtej+rPMwyWqsqpfqTrsGmA7iopI7SqJ/1FyBd5/gCJ6YfDo+UZtH/sMa/4QBKNuej
nOtIccG46nVjRTmywp1LDeRTKidr/9c3yfXYnOI/2NLI9MObHAZzHqqEubWqknXf2LjQhY393si6
/tKJR5uKFwll71/01K7CgPSE2IV+HVKfox0r4SOtavSUTZRe6YnwJujn92JKnFtOPinE9kxVfrWQ
5I7u2hj74tl10kpeoPOyX7rcnNozW+hTT53ts8sJA10qJ93Dp9BBdqsWm9wnR/HST5J0NnIISL/p
Yd9HbT2fG1onVrStroJ5miYpfaSj80jejZWSOeYQkbKVfZRwki4R23g3KGzEmWd94tY2mxYmLXRr
nBSPXrAhW/YzejdE1Mmnj5MXp5dLXP2EVJ0+UAk71xE9sSPfCtJbk5ITKlvGwyeZWLJaitQYoirW
CWOhV0dFghS9nCpaPkSMernDtVxcVuguz0HETnyxAFIpw8BgwKF53I4VTepMBlECEcdX4wLBRXHZ
8P8NY7bx0WiVxItIQQRen2n0I5IiNAoNAWVnTQEnUjCMdWUvO2nrk+FLB9KnvbTlTtV7yw3PfAHb
czja02zKZwRT8FL48o6+gIGsQ5y65hgRU1l8wkeX3OPRW55MskkcnyCn6QtRLirRtIb16NEEvciH
uD8zNt66OGhl8pxeZdD0wI7HPRZ+zyZwZkR0VeT53uztpHwqExrKUYHGswtlvsjHVOsAxI/A4EjN
afLyeTBW7XPCsrmZpMvmbkKw/SNrhHq1ZuZEwocG+wsJVz1+RhEdP5qxtv795IyEnZMAUnYKQMeF
sFokBGR0ax/V3uxc/1/OzmvHbSRKw09EgDnckhLV2e04tm8Ip2Eu5lB8+v3YuxcWJYiYhTGYAQxM
iWTVqRP+MIBkPfZjOj6qtaiPGZh+9GsRsbj91dZycvPRaA1TDVFnWwyVNmFCiUF+uj3DLGzdu4Nu
ifZLVcfGbsvtyubgukGIc2UUXeokA0XJkHZYUWvVYMgwm13xre30+MXtJhOcrSPbO9R2+hB58KYO
1wT9KdIi8f94x0yDgWhxPbiM087PsldS4lpuPRyxZJInE/29x3ZJ2gMdyuxJdMtvjZt7J9e/DFcU
d4zXaW3RPaG7d74muBfPiwvWTHHovi+GRP7EgQbvN6q95FgkkfF4+5teuYuoa7lhoA3TRVS3bpVZ
YdtDqS4EyDkttIMpG+TjkqUaDrzS5FVLXMB8S66DPqx6K6UjZibaS0On+buSD9qfnZ9z+e0haFBy
c/mvLOZtYKCLUEaNHKeji+sSNDJChIHT1J2C39Wd3SETIIQ6Pme5upJrMXxImRt/u/0jLnnuME0J
4iqJD+M1bwsW8ryx7XCZmI6DZnTasV4A+Ad6KbxH6dn5BD0Kc/aDC89ZoXRu2/fNIhEMraRrvnfi
VV1G7+Mx8tW2bb9F9twUuPvUynxA6q39JpUIYryNhdh9ng7FdDe2OVJVuZnoezIel3MMYixjPfS9
1sEAjKrz/TTSiEjjsZmOEI5KpvxLd1e6DOe4mXAVSqU2E2Lb7D6na3mslFQzgGWCxffhS9HrVJHT
qHGVuHe6unxIE7U+qqNR391+32uwP48rNliHdQK5hhVEes5/ZN3P6HmUw3xEwL9jxIMOdS8qUHsg
gj/AFJhfRzGo9yXQzqM+Zu3OOb+6PK1BpH/p32n25szRJ8tmUHbyaCcjLoFjZrSzL53BiZ5Kp1Lc
oGsZbQPfXZ0FhTkDdAVZGyk71/fbsHX7GkD0U3uTGeFNvnkNi+UWNPtAtnAL1e5zJ5YseUq1YdDe
AbSFhhQzHXuNaOZ+q5UkUV4sfUKKEY8W78ETWGTd2YlhIMlQTXi55qaLKEShLQiwNLKZU3/UqGp9
TxGr8xojVv3eiAAgwD5MjAbed6r8wDSGlrZQG5LvWeAgAR+worGNdR+k6xI/Fb8YE77CPABglq2V
POLYNFg+pqHwGLO4ie8wK+miUExIbiDIEmf3bSEymrOJioZVlSdL9zD2dvcDR8b6SxuN5ofYTvL8
8xSZ+T2mrC7egpIKwNULE29plLWenNEWXkBfW93BIl4mouBr4CMhsOwBkthmTKPs6WCNJgfdlumT
MCndiqpjk+uVCG9v8rdMc/N5SfoZlKygHi6V9Xb9q56avMXDImIFbHl6Yya+qlGKHmogWwPSXqbe
HvHxSsoXTYkbCvAYnR1Ij/Pi/NK6tlHvMcTqkk9sRUYWt3/alUuHmSHELNJGWtfbNjKIz6HpOr0/
DkuqfLOSSBwgXDQ/p7H7B6GY5XB7uUvUATkqx32FuNG0RoDl/E2MTYRThlh7TLEBJ9mHP8mGjSbV
yUDjj8UQOoVaGQ8RPqLlweM+aA9jWRVaOE/dWB492C9jUI4jIN9qsqGm14sBVSxvu/F1jOboFXMv
jHZv/+zLveLAluOuZBRIv30riet46WTD18wZM0TMizL8OcOhnabHukuiPWXsK4uxFEFp9Zh3SUDO
X1HH3RJLfUEmCC+HB2+R7dHFL/IxZqy281xX5idcciTBawCk7bcVtPdailSYWMuxspLxadG0+h+F
LnRoFnZc+/1qUzmRZoZcmjGM1zT5DFjS3dmDl7ULzXrAUuvInaLQXf/+r9OBQarOZNxbjhbZ9S9A
JM6n2auQ8Whx3zoqAJ5HcO1W5ezcPW9H/OxYIspHx3NVPH+Tz9zckAlqR2PUoIrR4tzWP+Aoq760
3ZLnzxZOOHWYtF29WpyO2bcsGY1vYhTZJ0vLYSCpxeT+YcCbvNY5qVxo5QyGuePBY/rZUDczPjRp
h+eog/Gyb0YEcrz80OwAaxdjI5bLvvblUlqojlcmwHsbHbxfptK7X6tWxsOhBnm3PKSlOn9o51Sd
A9ceavA5/LI/Np17/MeicRh9mpNxft91TvL59p6/+Cq8HN4L02942LhTbFrPAB8TU4/T5bh243KE
bnDCaPtOq475NGiYWk5KHLqjgpzI7YUv6mgWBsCsQwAG9cH2O98OWFZhKAJi+zjrUyIe5khvuU3g
4kATGKz8c53YGTKqNK4mwPKz/Hp7+Yvjx/IgywBEMjZF/nv9+792Yx7DBk/y1SW1KLjnXAuLOZFp
4eJSut9e6sqT0mLjiLEHgVFfMGPNGDySaJdjjGkfdrS4XBV+jFnzMWkn+0maFAPSgxfjJVF8ur32
G61gs/lBu6JehxQS3ajtaCFNVeqouNaOCBbB54RuUtET94rmqYo04R5mprbioLiRdVekY6kEGGfS
M0V3JkvuiO8W/dtSVef7MYoh46lo0B7oq+u4f89mNOKuXpgfFX6+e5Aor/WIzmRRWDpapR56tdLl
0a0mnGOWvqrfLbq0vqcigR+fa038bx2NuRc0vBdgF23Z7eztjSgnGB/2tAm4Q12hr1garHnhXx/Z
mrTaGCJLO3rugGunqmja7xk3wvZlSGIGCihRVXEYWc7ycxTegqISfHW8xFVnro9tI51T2bVmvJLU
lruZtDAKWgzm9lS+rpzBFbGKZjk1Ce5Bm/QUfjo6zsbao+8SOPqQ/pdVmsZ152e6SfZ0iiHlJb6r
L9GeI85lzsIrsi2EaXg/6Oiqm5R0mh1BcOx1xGKEsuA1l7qfx7GX/+KOTTjKU1rPrknPHGSO80K7
uKsxA7Tzbya8qgCWbbpzWi4vK34R+Eg6bAgTsmM3gcE1sPt0VXaswQzvQyVGeb8QoDF+EZl3R71W
PfRc1IdF1Pl7b1x0ZExJrnZuq0tUEHhTeDrAENc2prUF92rwbnkZUj3mYGuVh1pF7TAAuTTWBwbY
0a/aQfwjMC0Q8qNorfwu6QF++ipUxspXoqR/JaQhxGA0ULaDlrGsufMTL5I6g5IKsUvDgFPgXHQi
9cFOsYV2zKOGROZLBbko4NhqH/BrEp+Loi5+3o4lV9ZD2dAhkSA5Iq/bnCZ47wNgytE4uo2J1Uts
dtFjhi3rNydebSAdQVNp5xEvQycSLPSJ1u+A2dU2dE6VlSYxnoXHdtCioOu8NPfVMkdVzpBwJLJM
MgPMoiV0oRIsO52aKzuRmwn9LbrmMG3s7SgeqvUMd9w1jyMORE9t7OmrLGPdao9dlqTR0SiluFNd
mDDaZNYPWTqoyaMJVnXnrrry4imaeQXr9Hk1bDkPY00+1JabWuaxHmCB9pDgf2DljGaJXAp1DOZU
X4ydU3h5PUKEp6nAcMiBa3SRwC/eZJhNbB1nhl4PtPIGccC+SXls7dTMw/+8sWhxWqsy5Ap7eCPy
/hWm8woXXjTyWcwd6Et3lYKoYBE/y7T8DSCk3oHtb1+nw8tc+2/cxqhPg/w4f52eE8/akDZxmFkG
ipPoQD7ACJHdQZsi6yEB1ba3jbcB/m1FpOvgJKy5xtZnRFQxYdxSlSN3h/0E8b9HiaCp3qsovsC4
16ugw1F05+qn086D/H33r8vaDPiZiSDlCOD8/EFHXUTOnMXuEfVM/YUs1qvDYm7mr9oACM6vvd74
baoRNuiAAmjOoPCnPXiMgXu/iyJvJcNo6it6H1CwRrszVIbaVX4v9Cx5jyDvTBkvDHz1ZCfjD01i
iI82+ABkOdV8+D2hgTiFURWv7FiRdD/6VB3+KWf8Sn3VWmwHw0l7iAMkNtQCCGMKIaSiC/myuFXz
ZykLR/gxlojhBMZEfcDVdnjQReMgUjGmyfckBVDA8LQepa92FeaZnpzo0VdKSw7jdvipuEq9YDO7
IHXOf3fjjxhAf7sOzOPxsKY9/K+Avf9hlwxRUC4k10FaMXqXFTy+IMFo8k+etKBWMsJ5g2eynFcx
9IwHb1slMg/glJRXj8Fvcoykkz1Ja4yXYEpFf++pfOtjlpseukuKkf2iQEArQ7DRIn/27PZzRPpZ
HaNGR6xUwx5x8Blv07ebBiN/VtQUageU5gR+Ms7gnp92uH36ndbGOoo+Sre8oP6TLcGgNyNVgonL
ih/TqsSyqFveR2WMkqynr+YysxBr2lmmjaTAaoz3ywQ4IRyrGhPmDsPdYM7M7mvFJOtPP1ZULxS9
Lni2Pq6+6mUrkUCdZPMIUTXCgTimUYtQiJb8S+TUxCGb7VoPhmH2JJDyCDE5WZpLjTIJrj1BBpDg
H2dQtfguEypG6rozoY2pgWLzSXdqEKStukrPmWi7BlZVYXhMujFLn1E0NumWGhusxnTUR9ZFsb5I
JuKAPUZmM9CYZ4FUcewxRs30oY/vjUGzY5S3VqNtT4yzE6C1K38vagTlfoKqb/qiTIvnAag2EmLY
kGZRZP12AYlgl+yatNzQCpgPRMYxeaKLm3/PrJyTq5WTLYOB4tjG+qm2f1US+dAjtqDOU1N52U9e
HJRqS0mJy7fD4zYWc4xRzV1nMusYi+nt+TE2O+gvOppjoWpU9cnt6GC6UpGAjtX52+2l1qbDJmKs
0qLALdcJBWqb50u1cZwXcaICF22QQvfRGBiflNpudmwyr8RDxh+oeULqWZsCm0zCpSm92EUfhwaD
Ye2oxHn0jiGy0wQ2jmfHUTbpu1az96byV+LhamxmMBFcdYq2eTYSIAo94jQJ+zEWRzVetDvUbIwX
Ks/uRY8Sa+/LXYD5+HRIeGNzAJSPeYe1afI4RiMFNucRMDrd6X4Oy9x/o8qv26OXKpn36DZxclca
At2vFt78V2RHoJ+qGqIHQd9EUfHF6WyAUyVN4pdcQGG7s5CMaAIkdzzroMcdxrJdr2mfNa/Ue+wT
W+VXymAXw84auxVfMupEJCeFc+1HKSqjPo72xqMSleroo5Mr39GGMlvfi3RDhK601Kckr8dVWaIw
e1+BE6KArypFSI6xYB1cRnhEFw5IGY65qtmBkRXG50HRKRGgsA7/2LmcUURuFEc5MLOoGUyoY98z
bohX2zVknJsgk3X9cbCwiT/NSBItIYxpDdkRWWs/68ppE0RhdKJxJjMHKFNkpN0B5T1tIuMTDiEn
RvaizcHMYDCfoElcV7p4ibR4HrEfZoi1KvAt2ZEW6yRPHEzvd+vRgfUXi25rsMRe/kuqhXguak8d
7m6foQsCE5qbbwx/oh/FJ7n5+SFyGmuONBULxMVIdCuQYkKQ3LUV9L8tlB0Kq9CDFtntcEgq7b5b
BiXwhjyagqJykZ2020ldeIFp/0cI3MsdWU+IXlNolX0qPxqR6Tx6biupvdUqPcxycX2vjY0AwR4R
tLY5vyA1J+QBkWtYAdWwk61dTJx4PoY4LpEI3XiS882mHtZ5ajZ5ZYgsygxuT9odsPpkpIuTjnrt
MRSLaG4wCar/RTkS90x8Lcpf8M9i52B2U/maNin6CrKu3Lu6XpHyiesuMNlHoSs7wfMy1AChpTW3
NpnWSLMJnlbelakR1XUIHkHDuwXKAN7r04+hSP8ZE/MrD6l+ur0B3kim51GUrBL5ObRnaIHT+Dnf
ABVG85SBbR2q9oBElVFF1d2cN2p1rLOOnmGbaLbAqEiAYzQVMQKLVcpZHoTed1bQSb1p/SR2ik9A
3wRiiFNvR+/sZrRPUzSTrXG88V6PnML9nEJZKA/2rDU1/RcbQIMLMvY1hbDSPxvSWxirzlV76JCZ
Wj4MVWKk7/TEkBAOTQfwepLC+CuVGUFI/HQQmjLjP/EQW/9YIAXxZda9WT7kelH/WJiOowIdY+/j
O27PnEkdE8bJbhaLl1SZ+5/lMsZsakipKKZkWv8JXopZnASv+AOOSbRP8douu/sIr8d/qD2m8cEC
b4n6D2iQb8M00tB3sil99kxA1mQHpfi3TRKVuRb3I4LcsRSHruF8M7WNlFMJjlEBrrokDBWcAr/W
ogFrGJBUjF8x4ZqnQ2LkeLNprT0k0HMKxHPixis+9wtaRKcJTGvj4w5X7vU238AZFzuA9j4YF6ZP
lGznO6AtF8PtRy8LjUxH3y+PdYNkX8XqPLIbcIzj3Djo8YzFnSU5Tr4229bnCjSqOOmJPRtBA/7+
e1/gt/A0Gq1evszr6wArRsZNcTRW1jP0zLwNiM2kHYZEYdjX8xIWIyFtJLNVI1G988a4f8apQE4H
tzYyGZQz8uhcfYrzp28L5bX0Wvu3YZfIRN4+BJd3LQKfaPiQR9BCcbd9pRmGpSNMmYfWXIkHuaCy
lsV0lYVqeyd6ffFOwbqeqc0bp2EEjAPyAHyFbatvnIp2HOsmD/UySTS0kzTRPXtFsexUVZfJGBYG
lMXwvRks0rU7/7KWFk/IxVtZOKLR9Jw5bYXIZ9u9k62+5zh1ZSkGxcYK3mBoA2/zfClQprTsrLkI
O5BoJ3QOAZ93tvtKb0bZYXtctImJ6TAg1uYOcwBm05uMLMKn0SndNA0jE7/yRzHYyUPMIN57mcaZ
EYhN2kGO3wN9d7PBpqAq0hotJdWSUCUXO7vzSBOLlyhzFziJVm+8enkxkKgMoNIO7JQ2eej7pkUQ
QNHie9MerX9H3Rvg0mkDSkP0doYvjWWuHNNyYcgimQ33gWp17WdZdYYN34pm6FPU2bsGFZd71ebg
vM1HwYgyizt/0Y1SARqs+zJE6H7GJHbyBu9j5CjKo1K0FMOKO07W4fb52Phhr2DUFbcBaJGhHMCN
LfYoLQtN7aZJhJmSe57f9ZZ+6rLOeiwHRX2ApWzdlWklfMTLhj+mEksZtG7aBp4hrDsPtTjfQmDz
uRWLPiB+u4p4e2UBSFlTB+HrnRHv5DWXNykOejRFgZGCXSCDPn9LBCoyGdBwKxpLDRcNOcaqA3Zo
9XoetOhXnorZbHeO9bVF0b+AnIOUOfPrzXFLMP+wl9EtQjaMc5p6AzWsXhzqxmIk7LTlY+8kfXj7
01yeOw9xiNU8Qlv/bFOGqHbzkjulDeFhtJmPEqP1WTgFiLCaft/ttdZc8DxsQaiEdAQSzOWm2Oou
mnAGUWLqqnBZau9IpYfjWhFC2reogkp8kWNVBlAx1G+31714RubAPBmWCpZGzbOVdJA2obKepyZs
pfuZ/kLGeMHMzVCORvPh9lIXp4ulmPZajo1aOdF9E1oUd4YmNmt1iEhc/scoO/NEM6n8yeyf7owT
L3t4ty3ADFgXinkMvHTUKjAD2+wZk3vAbbuqDnECBNsZld2KuoYQWHfNdCotbVXbSXr+nlvqgdmn
CNGFc3dC6kX3mJ+Br7uHgwZAMzLmzVSnLMYaZYKkDZMsVX5l2ugGYC7so7QgeNEjm8xHs8oU3OCk
W/iDChxKuqLeiTOXb5+RI+cG6J/LOGMLD5NMndTFWoZQxfH6eWi95cDLc++1Ip5UfgXizP7t732x
pdnOFOtYCHIZr5v7PE5oI6yYKE27MMK26a7QaWxClslOZTwvz5ZX4q8yoG3NrLDYEde43NSoFjHR
BepD0g36+HzlcTDMdkF8LEztIddgyOnDQ2WRzZJ1ZdHOY15EJh5z1Yfn7PClaeueL8aZVST8YfyF
O8P4AbxAu+s6tTo0pj4dPBiZ9zPU6J1Frz4hQE5U/ADYkF6eL9qOBrN6vLFCl4rpgAN3cmxqT78r
6rzfibzXluJK9Bja0F4Ep3u+lMiRtYx1rwsNNbH9YRh/oCo4/mN2Tvx6e8Nc2aJsTdS3UNAkY9xq
ogDgL8p60slcE8V5kNPcv4f3/jPJErcHpUelcXu9yw0KNmm9eYm4BpJmm4AEP1iBw9kzv8Ew8BcO
9UngLJFr+67FDNrX59JoYaa16MhLy/14e/HLh4XIC/FNJdNapQA3SV2SdV4P4pC8WCvcU8Kx/4Ie
ffmgECleoUT+P5bj1OMn6q3Ar60fNg0KbLa0sgiXbjGfzaWT/twwRLNiJ/82oS1wvP14l6eCNh2f
ERDcW5682TVrGjkmtc3jdVCK7MGeH1QxRIdmGGpf6zTlUczGHpRq/WBnlyhag6jarigWEAmQMs63
aknKMwM75N4cpB3G5Vz6clIgzbZNHVD+WvRXmNV2ZlU82fUY7zzz5UlheTYTY8pVRW7rp1Y70nNr
sytAB+n5O6V20QRhgx0wnY52ovm114toCZWlTe8MaN35k8ato08UykU4zdr4JHKKvqgokYpNSvcn
akkTQMpdbegLjAAAPlAJpF8MfhnMb5FboIGcRVmsIrTjqXofr5rZp6VkCgIYSr+3Flx3e/RYGWCg
KPacFtng16Vn/XSxOQoWtMp/3N5klwcYLBvdlVU8Dg7Bag35N6wDOFcsBpRNQ69Uq1chIZ8OBnWI
ZpaIUbldcnQ6Qzl4Vev+50+9NvdQQ4SzwBb3Nts7UYRwJVYgoVrn+Zexo4Vi6dVwn6bunmPQBWwf
QTI+MugkQAVv++r8Ka0ejz6qWAfLKce7sxDweWF2tLyugox3xWgZrZ9VgxtOmQFJxIpgdOVa8aUQ
6h6O5iJm8UvYA94qkUJSs73Rkf9x6tIaHdDigIIqff7EuD19L7sY/6rStHau8YvP68HVWxldYGHI
F7cAkCITxhQb9oxH3Nx8ACryJEfN/JpPeXmHKkH0alZD+3NwdOXu9r66fE7wxehj6xSBTGmt9Yf9
NYfmZeOTlC1q2AyVxYyf6stEqfqdk8c/cqHvoWSvLacBpSBlIXxxxM6XS1Gy1aus1sIeFTm/gnV8
wp6DsdREV3UcauXX7ce7zEiZMkAg5iZA6R0w2CZOpp5Qpa0sWqjS9Xk1vSl7N8R2eqoS8mFfFmPj
R55NcZ7l5VeZlHPQqSZqfbd/xgX3YrWBMsEyACRZC5BtuI5rxSrxZVTDDq9B8blD3Np+UetM+wot
BCycN1nJdKDi6k00poUb4swk6ycGgT15cmEsX3SHQ3/EOlpbfKVRJyvANaYBcC0h3PidaOw+EOgO
l0haR1hNiRiqFk4LGbL2tx/mcq8yuFmZTLxUKo2tXiYaMH1hdZMWVuDLJfApx/kswZq9yxU7ujOU
IjumCGsdCnveg6esmcLftx7OIrDOybEZ0wGS2VIsexADA25VS5BPhh7ElWs/ZPVY7YAltjfOusoq
HscXAw518bEwftLNNlGXQGj68itz0u9itouXPvWUZ4ZADGuTdk/75+LC+d9FGS/AhYIntpXmn1wT
CsJoLkFMHt8wHwSVW0Vuc5jNWP+ktSimFTUMyAB0Wvqx6sEqL54ULyYOwqc2HZudwHD1JZA8kXlz
56ISdX5SzdnOEzxEVHASgjjrvPnh8r4kOAkXWYlyNE4NIJadk3LBXuQ90BZHwZ5slVr2Tcrhr4Bk
lVFbiahfAgVfST8ySu+ktLn3SZhV/DtrgGxkNeIG3ajOJ0jNgo57E98XOvUlokPyBexZE3oRyGHT
EeUduolAxMq++DrHGGjEhZvs3I8XvlPrL34zeiMscz1v3cKyqpsRsAc42Jq982QbDMNj1PnQSlNi
SCZ268C/KDwVWYZkClsztw/YuTpHR8+UT6A4SWj6bK+7eUFHWH/VCm4EykfYIQCefz9NqWgaxfqK
V+yn73rRjXiwyNH7Mi2V+1ClkaIekF7V4kOiDPQvTZRdFL+s1eF+ptnKqJNCHbslVVHfKQgMfqnt
1HilH5mOvrCAe4S3o8o2o1x/L0ebKo/ymdx9E6hHoD6iH3MJni/tXhEzTx8G3FEOg23vJa8Xl8Lb
WjCy4FCvZIStU9hU2GRpBdAQdPf6T7riiE+KAvgqLsbhZxOrpg80K2N71+lRKk4XLoO9J4i7vQnX
30ChucKU1hRjS5yx447A1aO+WxnLb0VLGcS3eCMHLSDkb5bI1b1tuvYgNrFzzapofa13EBTl8w3R
UjlDeSZ2GsvAPK2TSaDQVrgDj4BTFzZF+EJUuXPPkdNPJchfP59n2fi1EU3vb3/rK8++6pytpDjA
dhdZwOghNVnFzRKUTHt44n45xJkpHlS1k4haLsZOCfFGMts+OwLwpAIaxhjgE86fXUFELGK9JegR
ObrXJ8DdL1Y1dwzYIIIOvttFoAwLpSPBH8SQ2UEMhv7HYEEj9E1cjZC7MrIWoZFIkT/HTEEPRQwJ
4qKOsSinmXCjnBAEab9jgG2+j4u5ZNPEdX9v2b017YTma68P3CCbl0YmsXmTRMWy8yyUgCSjTKH4
3WTnL9J1On8CjB8seWT+R+gKW5UuOMgVuIxkUNscsRmQXEf0XQaNk/8YvEkNcbW0mDw2JeJ7BUGi
aJb721vkIhzQfyEdtUETkH2jD3X+xZolBheGTA9egqb7OC4lDEA3j1GU0fecWC9uunWptSlsMQqi
3tukwE28TEukuCyld8oTliQTcuRCQlyzbETWKvu4VF2/806vPh/F1Kq+uHqXrX//1zUXYR5tGrkn
DkyOmx9ARpJD16rI465S57df5UXSxPMhlLeiTQHb8xnPl2oztv+MOtbBqezqa4bObGCngOL2bu6r
68A9QBeas8344nydGtMixHPhbpZRtDzQDKHv4vFiD/mSRp+MKBcB+hH1d3ssx3eJJkGuYY8WCLtE
WSLqHetX34xmmKNpsfMGLg4MJuzwoYBU0z/gqt7kMq3eTHqErjzdQ8P7SNE3H+HcSKieEqk1lI52
2vFXPi5AYtfG68hkmLklGI34StlpxeS+qRwHRSAN4Af2QkG8eHsf99qjsWnfHo8juo3qeZpJUAqc
E/y4QcVnYDa7OKmDvuqKUy01ZedVXns06vNV5wQqOyj784+sR2peWBAoDgOz0I9JiWudcOrmcXDc
vcbvtsXF1WChJ8MzAfZn8LxpqrugAlQTtZgDfCjEUCeE41Edn42fHBbjqcNg5gUVq1EJG8XKjmre
94fbB2db6Kw/gMck5DGvBE2zCQxVr0ZOJLBFt51mfgZvpbwTbdncraadL4uc04cJWbeEGeRchreX
vkzf1rVJgdc2FMdpK7lCLVv1mg1ndcr6qjra5pCNJ4gjmGWTeUd3jUrt9UAngmlygs6Tc4rMcsJm
Gfit+W++iCZ0NFT3n5ulMD83ktas3y1K8j1GchEdU7g/O7fSlTB69os3nysuhRK31PYH/HK6j44t
x3tIbhmsVxOEDhLTH0eT1Pz2e7q2KIMmDholA5tyPR5/hVHbwcqLWrg6jF6U/ivbFu0tLUdaqOym
d+DshjAGJnG8vegFT2bdGGxLZtkEVfg6m3iCmgOtQKWsDkmjecm31EOQNVC7PsoeLYEmKOAvQJaH
uh3N+yLp8u/dYvXpEZL7PL9O6OUjLNk3ePgZUoAzd2Gpfbz9E69tXd4Hqc5aTcEyOH8vVZGBNk3I
b8apdEKc++ajO6I3qDFz/3ccgMarjVmGbl3s2fBeC0igMVYVx1V1ydrcAlqWqmYhixrTM6NHv1BF
ZYYPYX1x6YTjBdv8+M9Puhqo8/1dlFUuwCkNHmVFAhj60OWNfuhcM8MnpooC7DfVYzknvyvVyL6i
xrjnEHDlQZlooPJDG2LVGdlEQjR20syiGXsoY+wDNbMv74ciHw66opinWDP3hNOvXK82N/maLkAM
4s/5J50cs4mqKObFkvDp4eBaIrlHb2VXO2X9QmfJMsxN0nMKcEZUgB42C9XIw0TuxFQ2MlZo2SIz
+zQOUfc0td2Ebs2snBqlzoMoYaDqT2Lon+15gPsv4tL26VQk/qTp2fvb3/nKSQcQsZaI/IstvSlf
MukhqTdoyBoC/n8Z9D4PFGAbd6KNug8A64ynNqs+317z2isnG4BKto5ZuO42r3zJC13ghYKnbScO
RVzYz46SNDv9tIuNBGqSShShgjWgUAGfr5LVpjaVSJUGQ5xlL5p2yNCKylYMoD5qw05guLIY8jNo
+4FT5hO/deD/CphpRltQYbLDZxVpAA4Te9moghM7D+rDACZq5w69th4RaJX7x5OBrtr5wzm13unq
6LhBhVE7+O7ROzEXtZ9VVzRBk067SOSL3Quaa6UIsoEBvwKyOl9wYUDh6LPOgroCnUcpEucXQJM5
PnaYyWJFPLVVcrCWGvVmPUYeLIGFoQcawF7vSD+a/lKlt8ZRwZgWaD6xLLTSIREhrq7JvzNQaw+b
tbg5Ngai1n6d1vnTlKb1eMIdtfN8JXbqPZWNi73PM1EIIQoCF0Izt9MBAxF+IerSDVxLgfymg5FF
rgfK41HIWj9pyFqGhrUrI3iR67EsyQ8dCkZOBMhNhCuMwXaVAQyHJo0O2OVsY0bVCwM4hT55OwXf
xVlbF0M90CL/AMe/DW+lVBEQt1jMXM3g7tzMwcOiE3O8p6x9bSHkQGgw4tLGPb65vGuF4r1RSi8Y
Bfhzs7enD1VllV9uh45r+55JzmoOTRzlNZ5vw8muDLWQEoC/7vQftAlru2ooqmBBUO2+b9C+ur3e
lW8FWRKGH91jYtW2Xm6TYYR9VsLpEjn9xkF01VOP9LHmV3rV/ry92JX9SPzg3b3tSW+r4zHBAEoz
bLqQztS6Z82Q/y7GlPlmnQ/3nijKp4Itu5NeXnmhqxI6lqfAeijkNrFYIpBGcWN5QeWOEOZmDONz
ELaBggnpz2XUdyH/64Vydg0y7wSxwPyXccfKCj3/grOVY8gBgCNYUJAChV6W2F5QnDdDSYKXI4Ef
Fzi29C0Dgbl1GijCi3eyp3a8Q/VxTxT96uOTzK0/h8C9RcEgYBRVg55EK2xjOJVjBWlubeyWifOV
XD4Nb3/hi/yRh19zOBo/FB80ms4f3sHxo1gSoqgiIkt/IM92XnJvGp8yOMM/F3NR75rOcHEp0QZj
Z+1ruwuCpel4XFQ0nTZf2kQwpR8duDFZhPuzhf7yU5PCwhNl230cymz6gEfyvMcsfxvBbb83jFF2
GMhtJu2baNcxQcAZrYgC0caWfESSJh++gdVHYHuolLmrArizEsEC1yveux1Y92Aatf6XsnSYCnem
4syQCqFonlwH4a1AnyP3QxTpUxukVD/ilCaMt32vj/smwITFKw+8Wzh+TTQn+s+lVJNP2dgL2utA
SMbAHG3kdk1UgY61XaEEDKDDE4+5MreFny0QC8Ned7v0PaJn451I1Wry264sP9uRhfq3NNyo2BmM
XQ6pVgzAOpgB+oEf4xsH4K/sQapR2lXZjGpVK23EO1Br/NeOqvKhAT986PSl/I6+DZpeg1ffa0vW
+VntTR8LhdGMX8Sy3jMLuXIswAzA1ya9QNrkAuszuDIbulkP0kgM/yzNZK9XYjY+ZggbrxLLcbzT
27noStDd+j/kNKkozObzk9GIuqkmL9ODfu7MYFjsOQClrp1kCdTSH5WeLnNWN3A0SUJa+nspvNrb
h/PKQ1NykAWTneNqvTXEzJGWbse40YOSt3JXG7Fkya5QvSOS1MPLUErobreXvLxeVukaAiFddMQr
t7IAFf4rDJdrI6iyanmazKb08b8o4IwOe53fy6cDjU+rmUXwertwQ9ATfaCyYdBZZBN1lSpk6AzZ
z8zN0qOuZf9VAIuACv2eWIePqkmOugnztjKpRso/AbBRZB7mMTnVblF9kRoN7//+Etfc9H/BsXgT
nm8dOeptXNW2HmCi4+X+XKXDz2EQthMypoI1dHu1/+HsvHbkNrY1/EQEmMMtye6eGc0oB0s3hL1l
Madi5tOfr3Rz1GyiiTE2vG1AsKtZcYU/3G5UkkQUVmgA8lzQ0d6M5iwpeUViEDTmVNDrrPjHHjws
HPJMUy9rmnhd2OcKHGEtb+p/9GJSjh6t21BLYudRTKeBgP3nNn/yhOkMsTkB922E+mYtVuMTm2Y4
+NC9DSPNAIEdwxqxdPnnf1xKk4WbaVNABszmGl0qe4mMMDfgL1dUnb6sHpfu/Zm9gSnJPSMFFQzZ
p4R4sxlRFS16WWkJZanx3Pqszfpw6ocOSyrE398DX4CjVdh5GbTl2H6LaHSQdlTR97ho9ff3f8ve
wYSSiFoLvTrSuc327ZZ+bOcJlldvJ1gx1mXykPa2epGWCwfzvDOUhngUBQHI2Uz4JpWbF8NQHHgw
QZRpxTszcz+RiUfPXTx/vv9NNxpGzC9fQu2TvBH691b8Azc3zJUyYQbOLKqPlNqazxHxT0NEsKTo
KAGFfg84wVxOeRt3sz+nwsF5vYMr5Sd2h0VT4lTDKR7a2vYtG85toLWw9F9/nqWxKlEiBXGd5uL1
xnN1Re2KETQ7jdUWq3UgCme0J8oJ5Qi9Dg8mRYY91/GJ3G6kC+AxsAW6KYBYaKL03WAEJY4kBjoQ
jTasGDxpa/LRzRcTzkQWi+9z4dEDQExo+rd0aUiuJv9eoJpTHR8dA7ng21/ERpBy0/AZWafr76d/
JdRSZCqOeUlxQkDB+DlgsnHGGkn5Xw8nuoNgUWILARoixeuiUs/L2ncHE3MbLqLwK69uwnUgD1vZ
lqRapQZljC/HNEIQnkkjH9FJylo/9pQ0IewYi+90ZcuDDt7eLpWREKg9AKJQyjeRQIqypxI5pRpE
VTE9qWafvSkyVXyx+nh5ogqKl1Y510HSroSAhRLrP0ZVrR+KOR0vleiKTyB96h9TrRZPVm1l/97f
Lzt3LxYA7E7KHaSFWwCjayKAWta5GtgNJlIGMuRokAg7OdB3vcVSSNVPUCrkurA+OXnXm2Bxo7pd
YpzFmla3UfGbQEqIHlaHH89NC2HVnD83ZG661JdQ32UrPEIkYOOD0HTnEaAhBatMapHKevD1z5hs
c3ScVKgEY2XyWc/T9pupp+lX2NH2mxm86sHm39t1vDcoUPHs8MxuXldN+ik3LtYjFiIG7yrXiU/D
VJRPujc1j70hwG3R53y8v6a7Ww7aHIcOrCbKQfJX/fnU8TXNSsYU2Dx5f8s+2FMzFctnoNjVpXLX
IoUbHEW/bHsRf5X0BUxA/dK8hfxcfWvGs734fayWoATc/sNU1hgs3f+Je+sAgg2OCL17MApyW/7x
C+uVdhNvByZHihqfh6Xx3kPLQ/wPRnf7wTFXcbDP9wZk89H5AiHO3bjJFtPcGyacTLVg1OsYP9l2
ST/k0AQNJCvttA30cUSD5v5H7p0tEIiSKmKTd/xu3v3xkUrnqI3ZLlqgLub6Cau5r3hmTt/vD7Lz
3BIC//8gm+slrxK3mel7BYuQDvEQ2lZE/by4KlHG7Of/Mo0AZLF6o9NKtfF63aJV8OpXmFOhPGuU
J5LAYTqx/xfEEVvaa11ypLt/W2KQdRxoa7AH4GptyUTKampK1aREw6lePjYDnopz3lnnAS+eR8yN
flLyaJ4q8N0Pr59Y+BrQlyhwgImQE//H6nl9tuZOhzICiGBYpwZOqH0uxrcQ6LqDjbL7jZwDniVp
JrkV/MwASSg2N3/QefEsvmulFk3Pc4ahNI3lykAHCxmpc2xgSBXo2hy/1k2aQIp4AfYCEDNg3tsq
ZFanxZS4JKs6alfneEFwQahr9b5FbuV0f1Zvm6KMBSMFCzdkvfBB39yIDb2yGosmPVhte57f2GM2
ze9QbJviANkFJhmPcsDMlZoL5SWfTbTPRVeRxBaLroDwN5R/InPR+ovTJ8PXRBXmkfDj3lWBIDAd
W/rpZO6bqwIQU4p5coTHUwydrNFSvELWpHvGsOgndLf1IEDYeyIktQvZH1XGR5sj1Q9ATqyZEhai
1/AcS+PriIvbQzQUxcWdWieEd94f7O291IQaIW0PFoI809t8Y+VYqTFqXE3VKobqm5vPyZMpvHY+
AUxtwH1mKKcv46oM/pBWivE0dflU+UoCTNEnU07q/7AvSEQBWZLRk/1u2V8AD7Sa3acGiTLXykWN
La0/A29u878ANDveWbROV5z6xlinSxKnEOCI6jOmZyzMvzKt1Edyc/DRvjpjZwTsXYuPNu/Ohc49
wCuCPwt0ny1vtdeVkmy5UynjtbhFpJGOMba7nO8fEXmxbOJl/utonSKlgLv71tmWtuowYuOOkSfJ
xONcr9bXchg+qFmrXF47EhcrO0B2/3G72r7CnhcJ0ceNjVjBVF7S2EXzg0L531k7Vp/uD3W7yxmK
nhTLKEfcvoUJAAajMzo7KB0efDdV1DObCSsGBfrBomjTebaW+WAmdwcFGSj7fADottIN7Wo6kCRx
meNZ6ilg2BTiqQG4Zw8F6+e0NOdHr1WP9FFv7w8CF+oYIMl4Jbnirh+OAnsaQ28dvO1S+Ke8waiv
zKp1QdqnvDg1jnj3p3YntoaISqdfAgQ12dm5HhCtqmnIqe8EYlnWL0nZ0GQH7FV8gm/cnUAQRy8a
yn6nTOjGSzQ7y+euXo6eyxvuisQOUg+XljyyCLjNcxK8Iye06GwirEZzcpS1pE5VnM0jogQwu1tf
03vjKR6c+UdfJ/q7YpVaXlYEj8jXM7v9pda2+8OqsqZ/scqp/YZcA4KaiTUvtd+Nyvyzbd3WO3uF
6T6lpiWMJygmypf7sykn6/r08RlUTJlOQLM3nWgtWczeQGkrcLR2Ui92qaUu/n96TU0+wW8PpPc8
nweusPyUD0ZaBzU1CvPx/q+4vWkoF9B7pLSBQjNKMddLKnS7UyMDjqCeCYiTVpZ+6NAYOYg7bm8a
mQ/DaZfgOcoTm1FWLCYbZXXNQJ0nrf7Yjk2hhKY0b25W0uiDR2d3NKpgZF1SisbabFPcS4c8tj0z
8PAqFU90jqbsZdURPgocu0OP8P4U7g1HEQqxA+Rapczc9RSiAChJXTiHrH3q/rDdrDoNUZL+VeuH
HhI7q4WEuHRhhqrNPbopefWY5klDC4ckWiT/0xDu+9rE6UGcsHOtSJ1ygm42Bn32zbUC+NgFVckg
q9ooBu4LdX6mqJdA8JnFaj+WqEn8uD+FezfL1ZgycP0zBtYBgrhj5eDIAYcKVENyQhFpPveQ7T9S
2Yw/rYvmZjhOTvMlmxP1zdjN07f7v2JnIa9+xGbfWJFYzXHhRC6IUp5yXGaxVm8EOlnxkSb83lAo
79M/Bc5AZroZCuxgV1JTdAP4K0JH7maNnpS15YJS5vWoNiD/Y5ubBvwz8DsiHpkjbia3oWnYeEUD
bkIZC+PSJIXx3rS61bh4WtnmoZfqKMjafb5OD7o9QagFVhuVr27ZUJnTgCGTF4OnMDfbSo1iU9CX
Zu/mnf0Tomf5N0n7PPqZoU9HGfHeHuaAkH6D2aUushlspG1fQaVgsAJRnHE1qrfaRNSb5GoX6O4y
HPBl99YThz3GIi3lWdpMsRmnaTZqmQM0xVG0EFUDd/K1VE0jIIBj/ff9jfq7iLVdUYcuIwUu8lXQ
I9fHBRFDwPkDR5R0nf83p2nog7ZPBzBaRaF/Std0MX3uK6x2YNNUl1EYlF4qAJhFPyYflGgaw/u/
aW8GMLckjoS4AM9LrsgfJ3hFHTFO0PmFxGMOX8pYjEFDMx1atqVd7g+1dwsiR8RUs5tNb0uXcnEJ
SAtqoEGaTeJHRlX9qUG2LTm41+UkbiaZsr9sr5JFgqvdTHLkLFh0ViBjEsvCcxvLZPUnir4ILfWK
YfhCKdUfGX7fB2/lzmkFgAdsgRRN1tQ2z4lZG0tJGOAGU2O6FaIRSXtOiCvNM254a+wvi42LjK42
8edezAUm3lPvaAc/Yi/I4rrwYOzBxZZE7OvlbNe5HtD68oImyhzEuUdFW0PhABv2m2FVPiZKWabB
bDsxts0gU2L09q11Cq20Tz+r07r+uxRF/R2MLRM42Bpe0ObgOLGPI6/RBa7aQTBzlqx5VNpkArZi
NNjxZgKI5+uPpkXAKiV4pBXmtiuipKnRja1U/pkNL6T9j+lEoa4/7azVDorPt2cAExNGArJBi5N4
6nrSusmY6zHqk5DOQP/spKjQoJVY8JQk1cHmvL3gGMrlZoMs70BQ3GxOrXfyZokFyMFxaC+5LcWa
XaO65AvuxSA1jkAwt2eOKqoMtqmWAgvdAnAUcir8kTIlqDxUVGPM6n13yI5ATrcTKL02pVcvaSIy
HvJX/HGJtGtaFV0PSURBbZlScc6LT4nqrdH03qu3BUNRBYCHL1OoLUDNm0cXG7SZxmgNokU0wwCI
RSqUuEZ9vn9f7X6VHIjpA6uxhedHo4GBuLdAc4rs6FyUdRug0Kee9AZps/tD3W4LZPR+572wnuiD
GNcTmA3QKrMkVwJdL5DxyzxrOaVKtIBYct6Vqvnr/nA3OrSknSpAYYJF6utQizbXhIrAMeplwPzW
nOvEp62CNGkf4ceKhwCqmGi8q71sCybQfyGvCW/w+95Sv7sor2Kz4hhL73udsFrIT9kwvZ1wC9Yv
6KBhy+OvdYv3zcFPvu0S0gUg8aIxL3uF2wJ9RCA50BBRgjmq7U+2mOdPeZ3OfjtgSMhPG8PYc+oH
OzOedESSX+IUhdL7v+H2ipcUATSIeL9IY7eIsmSxJpPqEmrEk40xZS0R6kmrnzNR1pTBGv3R4do9
Ib+dPRcdZKr7w++0bRif0hLfT3wEMvl6lzgJZvbAQBHpz10JAYOdE2TI4v/UDQXLB0RaO7+Ms/p7
smjiY2Ku6Zmy7vgTTwEByt0YLlaieee6GMfolHkY6d3/gbcvL78PsA0KcuSNN53M3yW5THUUenie
ezLzKCcv0BJcipLhgtjEEmpdKQ4GlSHa9XNP70xDKpxl4QhtO3ZF2gl80dFEJsuyvkVNXfM+iTHU
G6cPF9VeH4c0XYJMGZMDwP3e/SC1K1BXpFFFyHq9HC1kYPCaBRq1moayQaY7oVdG7pNhVUfFk52h
ZGOaQBXdLbn7rodSEj2tFpOZheRMrOZMOVCtuZ7mcKpFebTPdo4agxGhwcLEXMfb7DMcmlP+4tGI
dWdxv6dN3Ye0KYdQHRY1OxV6Ef9CNceLzpOJNhWMcMvzk7k6kmza+2opRAibga/ntr/+ak9bcyzW
4JliQ5fGgafNGm6QSeS86VyrvNzfvHuDsXlpJSFiQ5a+GazuHC0ahjIOvWJwsPJTMezxR/xVQeMh
OH+EetgbTl5lnGWJT922VMZaV9tawNZovQkojFLUf5UqkFxEKvpvr/8y7gyCe8puxDibJIcS7hB7
AF8CxSRnLUynfMi6FAuOGUXS/zAU7T+pdSURxvr1ikXd1KBwZURBPGceVhOrEQddNpb/Kpl99Gbu
zSD9FxseL5JWSHtdjwWpvS8xhY0C04zHIawglIsLWs7YIpZu2b8+UaJSC5IZgTZAaOyT6+Fyo2XB
JiUKdBzcXhJ7yoO6QGScyNiID6Zx733WAaJKvB4lKlhD14OlOqI8Q5dGQWZSyXjDe9h/jSxb+WQ0
WvVrjfK2Q7GnNd+SqjpUyhG2xUlOcxsUbdb5fwM+BhE3YDyjmE4wgUmMbeTvBpTmf95f8N1fKrnJ
LkJb3Prm5tjg67YkKJDIY1M26BgULlxsJWr6U9Y65kciuEHz4zVp3jWtmizhggrjSRm00U+jbnhr
pShbppg+c0Pjn3jC+3F9cChjHAEKdt5ujjX/AzaH7M+WsBR3qJxVi0UwFzvKqfNy5xn+g4dYxmSc
KH+aIVqC+Du3Y2f5RQdp5P5E7UR48G8RXuPAM1NbGkCclpNnZgD6qq4czmJQRpDvPIvRPL+FNvJa
PS4CPNCoPEtw/eAWbvMMYS3UbT2uTiyKn3S0ogJMwQmRumK6aPPrRUHkcHIg/DoYd/sIl6uqd5OK
BWLW9+lZUD87wXlIHr0Zh4LWyJsKrwNr+LyORfMtdrzqMelG+1GMq3OQH8hjuAkHAFUiCkx5HMTf
Da4a7YAB0WslMEZ9fZJ+tyjUmt3D/dXc2U0k+dzbhM4c1K1GAbGP4sWRnoQD/o0P+ZrE75Vs8pCi
LJugBCh47vnR/tKjGJZqw2udGVhdZDiJeORbRYt8cz1UhjK4xgLoxmh07VxiyoGltIainEjM0Got
1XeRHDkIC3buW7hb9Lt/w9T47Os7qddmqepD6tpqkXMCHZqHGOU5p2g6vv92IhDECKh8glHktGxL
RYJL3OMkJqG2ijUNwH7YX812mp+EqSYn3cvnZ3NOVx+ZYsoCUw6toY/TI72HnS8m47dJnV0CS0qg
11+cdl6LYp8dh+k6aZe+JqCkcFL8MxCoHd34MsPb7FtTqmoAYaHXr27VrFMsoBw6+gmcuKJ+bOgj
fxa20l+qNC8exrJr/yry3pMPa4U1OQTeR1M0MEUKK/p7aKFEzz10k4OEZ+fSgrMncQ7yJ1FMu54A
AcjBNDIAFIqX/jI60CVGnLgnuxyzS+1188EduTff5DdkppRkYYVsAuq1NUFANjrGLHNF63fCe4T7
uYUEk9Aa/Q/fRskT5BV1X5ozm8GoqXYo1g8MVncqmevsPXtF5j7WFfzaQBj9ejDgXvpGdQSEuUWP
i7tps52A1SilhaJHOBmJdhl7w7k4sFrDyIoumA+9AwNrSxeP4jEmAPEbHEffdWLUwg5ZtqfMQKty
jBvE+ybz+/3rbG/iyWMgLdHTJCTdPOIZDqqLmxtpWKu1e85W+5tAky3shig+WGL5jdttjl4x0RrW
MgDY5TH4o1JEVVFdHYtLhJr0Ozvpy396HH4pKNT9s1dp9gfLge3vOUrx/tWfSAODChg0H1Z9e5Yj
xTajKKriUKmQxZvnFXuALoV1b4z/IVIERQ9IheasJEdvZhPYkTf0TRuH9VitFwtz9jd2AnEp76oj
8YCd1476FMBlibWTbinX07lEqPGX8qvcWItejCQ2Xup6TV6fGqHXLSUTKb8AjN18EOygpGitJQ6r
dIwxpRKD156yCfv5LlWPugQ7dw7HkuVnBukSbENfY+xB6aRELlSurWevHHnRlmpO/bT1RhFGitkf
7P69EYkZpFOtZM5vKcN5NZd6ZXDNL20dXZxmbUPojL8S24jfgBs6on3sDUfSh6qGXDBsi6/XTMTq
OraOFYdd2yph32rmiXuo95M1cb/knZv+h9WTWQSqB9I13NzkZCtiPlFXm3FoT0S5eUQFxl5wrMfy
6z8ktaAwMT1VCQRJ2TcbpWrxMBxNadfVNmuYRrUInDK1PkQ8Tq+PRtgjvz11ubKg9F7PorP2UK4q
o0C+WF/9OBqUBzXG/yHBL+j1dR7KSwwmrWvAWmyGatPUc6rVLMJlart3hl7aT7jaTs/ZqkwHb8TO
RUxbwCaphQ7A27R5IsrWLcHWp3moJw26AXmPBJPZiqr183GcD6ZQ/u7NXSwZF9IeF/7BDdLSGAd3
dWiMhbmltl9BtbRvuvhQ30S+ozejoF9FVRthlRseHqAmGlKpyMMOgudlyVzsMlrkrKbVxQELVrnv
CA0l1nwuPyXCea1xIaEy5D9JYZN7X9v6JbYsZ+NlUx4udjJdQK1+GKK0/IwAaP9Yz1l0sFduVTxR
H6CqbjoMR8K3BUDP9CIKQ2uzMC8FwYXdRya1YTuawjnyypeeeuKD0lfOaTDT9h0YwupTBwDvOa5M
Mw3qsjX+Nq0p/d/9129nqanmYSYFUIKC3vb10yrdE0ZZZ+GajiqYRAV6SZIfUVl2Hne2Ed1tYPSI
TGxbdtFCEDVgWcJSL8BDge5jh6mTlKBvseb2ZZ4c+409EdG4s9MeFYJ3zg51NC4DUiOqwdvQAkbI
AkQiL8KiWLJ/K0eJn+OptZ9StzooqO19Jy1zUFcUEpAk2Vxz+uCMFQsNAqMS9hN5Sf5ILKCeqNkb
pwm9/ufI6rMLQYD5cH8dd94O3l/6NhrlFgBocg7+CJ+GLlEbK+Mb6WOmv3rL6k7TYox4DFtt9zCU
0xECbO9TqThT3uELINPLP/9jwD5ZbXhHIJzzQR3P9H1Hv8tS6HFJgdNp1rofonFtfB2t6w//4VPh
qGlEpcCZtph3kp0UJR4m2UQkwkfGevrSucuPRZ3ni1t5zuP94fZ2D2UDusDk1pJLsPnQBciPmc3I
A4xW9dcsrDig3IwfV9Lrv+4PtbeI0q2bUENGOFsV0aZCLrBa1SLUp8qGY1Zpf1d9Ub4fNTqohl14
Byit28NPlY3yDMQqCvo8YNeflopVdGOu4HWYrnmAs079thvXI3XP2wm8HmUTZmCfl1d1gRqB0Avt
y1hV1Na0qn8/T7QMXjuBXDGEu7woLBTp8vUHaYpYuqRYJWw0cT6h1PpDWWv7wQO1/qaoxiO87u0L
xnDS8ITsDZDwtnRoTpbW5mpcha40yqhJUjs/h6T2Vp1XgfILvsW+Ncncbcb/kecsT8VBXHC7ZfgJ
HrUB+vgAK3/j8P44hk2E5Y+KIFAIws3tQr0ym8/W3A1PkeEplwKFmlcLNGKRI0UzZO8Fysc2Sh0r
kz6Ly4gq3bRT3qTaZXUTjwaUeSSFsLdzGAzTZBrfQDDkx//xcZ3ZCOo7bRUiPtPTZ6Zf8QLzTgx+
EVneAdZj7zCgdiCTGfy0SJyuBwMJ1ruxNyGIaEJ4pR9U+fispkdhgHwCrqMe+UUyjuP2om23OQ05
Uopo96D2lbadSW3KHv3CHm3a06seZsbsnZdFL06N3i8XN4no9kd69O/9Y3J7d/MK0McDwECh8kZ3
SXXyxK1dvQzHevR8YyKTqoCCPGJKnwWROS+PbPolVJdyPCjC7m1XqYhNcEXSAYTnepLxjV+dqOEu
6HN3eWtly6/C0sfSR2bUDjA+mU73v1SmTNvZRgdBSuzw+AOuux4vK8Aoxyrjqc76c9JWc/Draqqe
56R3AoSYG39I+uSAKro3vRKD8tvsDtryZtAacZK26NMq9Ey6Ql1EOIUkAoIrpZW/DIOWX/LUS79q
yhC/vv7rIBogdYZRhZLl2OvvrdKmp0WEMKzSDElgKFX3dknwBupRigqLyqoD286WgzR5hxPEY0yn
nW4IW4p66PWoSuU29ughkklxFsWkylMKM0gL2/jBFRH3pxgASfWooBza+8KJsBLCKVuARx6l2Go3
6UfgJrmNNssOHASjNMlQBvC3nQaCwCFT0fJbLaH5be6sT8jqo12l99Gv+zts9+M9k94fQg0wb7YQ
bquJO8vE1yQscnsKm6zMGz9BuKDxiWR5UK10fK6nZP0G4pwojIRx/LBY8XBpzcwLDn7Mzu0iezu8
fB7dB4xOr1diyfuSMhpa1qWTIKDYr+X3Uf6KWYvSBxcHaaJut3y0UCAJa0/Pz8I2j1glOxepzHCA
J1PkknHT9W/Q+gjJcoXfAFpgwhBhxCW9qx9e/6X4JzHQb+NYpOuuR+G2LJUoJ82PCf7UlzaxphfT
XTx0C0TOPBMnJ7VvEYiKZ8VOk69RkYkJ6RWTPPP+b9kJA2g1Sz8PJh4uxGbS50xZMHCP83DVuuZp
mHT3IdfK6amqgYgpRmQ81f1YBCg9DF9muMoH183tZgeZSEOYhgghAOWc65lYUhOj6hE5q3UpwUJj
CRjMhpL446CI8P6X3l6nv0kldF5wiEJ5Tv75nw9yMTRziq1uAJLPg8mrNV/HJl/CqJ3LRwXXlm/m
bKvF63c19RwUMCBCk7Lzj9fD9rXQZkwbPPxSev2hg9sT5hDSXyBvTSGGrlxtq61/gl/xsExu/Uab
u/LgN9ysMRNry7YaLydgkN/iXn98uVJ0XdEb2hQsWgqsLE8BhaIHUBfwpUbF8TV3tT4m9ZL2FOrF
XJ0ovxaPr5x9fgNtalqXpCEktJuFnhTgFTrYHiQIrPgpX/r64phtdkoyxfkwDYXne8uhmerNi/17
UPqyiB9ImcFN+tNpXR+PTYOQoVI3aJ0kw0PUmMOpW8pvShyNl/vfeFsmkeNJpR1ohaAqtiE8DO3R
QNp5Qliz9L7Whd08CS/pnpp1XUIDNaiH3rOnJwIG570YsugDPqjWw9B7w3M9q8aPNu4X62Dxbx50
WU8EWEeLXsYtW1Ak10mO2qKYgJYq7rmqGx0r+aoPTFHMvuXlU5A7iJLpIzas96fj5mzLkZF/+F2f
IVjf7HwL109vACEQ9IUXn1rRihD6fBYsjjjCMO5+pCzQSk8eOeb1ISvpEJuY642BYwvlLfKLqg+Z
V3sQZdacJ89TzkJvha/S7T2IiXdHZkiZzxPlb4VnPHutFK/hI11rhLYn5lZ7qUCN/bPoa32pNVd8
wMRSRJi7q8ZB1L83wXJtwSjQz+Utuf5qvWt6YdeMTfwyiqBODeN/w5LRva5NLz/q9N3cnySlPBA4
hUHaAZy4OcFIK8xVN8OkcMumvKxjAhAzxVj30zR106U2yvaDswyYZN7fRbvDEpuQedCmv5HTREPe
8MScj1Boy/USGZP9oFczZq7Zmp6830YtZSoOtu7OqiLsiA4waARgWNsbE/w1iaSNiGGXiwy7ZTGE
WNcbfgstC1bBGP00nCl+7NdsPN//3J01hUaCnu1vpRZ44ddrSotcG2EQoGNbqdUjjP/8nWtMxb9a
o+kHW3fndqSWy3sIe0V2iDaHJl9aoyfaHQNCQLRpRmyXsNlouudiMMyXqo7Fl/vftreUyOVS+CW+
lcDW62/T9Rg9nK4dccNMzFOcLcVjYXjoaaiVOKUiQjFwTqvXMr3Ytr/RDpTAuCG2dzL3sasB4x9B
YiXzOUJm7mlquvgNjO/kP6wdnVhYOmjM0rzZVHBUptPmII6BQAb1kmZCfXEnUQapO0Tf70/l77m6
yhLkZ0Ens6nU0irdVqX7zsLcwYnHQMm04d2g5BmoWd4UK4DU6iU+woqpOC+mNth+q3jRdy8e84+F
6UWTn8XZAAOtzaGhRIa+hIhsFu8NRVesoJrUxHnqi87xQqWIzL88QvKXrCriHy2a/zgA9nQZ/IUy
8KvBZNRjCUI5cfA9eag215mWd42ajB5X6ZCZz4PRd5fOG/NTp3ndG2DhR1373xYVmzmUkspyU8iT
vsVa2toSr0ZLyClAU7hYg+Ad/y9Fs8LysyKa4qe1n/LvDjO5PoxVWZYfsnYpppDiKaKagxOl790x
Kj3f0iukPSjB9su3uZhndCwspIz9dVjHT8WoTQdR887JBUciOZScX27izUzRhi3sJFLmgIQNzjlO
dPFPMVgtzpSpl8Q+Wh6pc5Ao3GRGrA77mho9uSIxu/xNfwSRGn5jYuo0LNOapfkQe94/vV7rB9t6
bxCsXKnISwUBai3Xg5Tdmmp9pxMyJMXgJ5VpQ4ap8tP9w7NzD1H1BN8GkgFQ0xZotjaNm6q9Qiyq
jesDSzo+mmsv1QPi5WEt0TDPE887eFJ2LnaDBg7lQOnWSzpw/WmZufReuRKH5UJUv8ZlTdZzpDgG
/QYU4A6Cvr0vBESHtg37hOh3U8VRx7UzspiIv2lSbNPKxWw+9AjPfRNIP6J7kYmzK2L7w/153Xk1
qSeDaaehjGLoFu2VdZM21dBJgrlW+z6IKzv9kC3IP46Y8yJxVlj5s2rm6UvRT8rBmu5NLyg+4IsQ
eqnwbbYnaL1UqzwuD9kVPA1iUeMLPY9ulYRAZTp4VPb2KRtUsuzB8d/QMyrVm8EsJXPgVJX9nTXX
dV/N7KOK495HSedZmDHAe2FnX++Z1fNaYdGPD3DDWzBbbro349wYT4htIOl4f/H2xpKy7w49Xmqb
2yb9zOusLgMw54EaV2glM+FOp6niOctF9x/OglSX5+Ei1nG20h0VkpHgGjEgEBrq4RHbI1jo9D4t
qpYdnISdlSId49Kmeyuxl5tjN0zrhA4pJ8FQESDvGjN6k1eiOdgPOxcyBUQcQeDTSdid/BV/XI6G
WfVGuUzsvjahkzE1mkP30OpL3xqTun1aCts+CP5va3c49YEHJkJFwZBa+OYRoHTS8iS5IzprTaqc
ON3qv1CmzBd0nJZfePmBr9CyrgFl4c2lGuZpXF7UVul02HA1YlOv3j8y+4VoIm9WAsvrKUjKGKBV
lXF1U0bxs3lxwAYM9WVCD+Xg03e2KsgtXj6SLgrjW1JyNs16Rp1jxNK3ti9W19tfhjYzoMrlxcFQ
O1eaRZXOpLPJYQdycf1VNmW3QQxYEgHhN8/eUP7sNWt6qzj6/M5ac/XBbfEtQGPXeP/q6aRDLQVD
sBSUch7XA6c90xgZfKNlLcnbuGgMwol0agpfLY3lQGRjb0LJZ6SiPI8GyoTXgw0OtORhQWqhcrr8
S55BflYVw3oGpps93v+unZMide0IWinLgE/bDGW2lt2oGBLA0VSmt0un6eff6NGOHR4aYjrCpe28
hIznyIYVwrCgQa8/Lff0zms0C43bahjPMRUyXxnbL7aWGA9O4c2PlXrouyVP3iau5Fpj7QiXME3c
Ak9tRUXANB2HYLHMvPRjeoSdby6e/TZG06Pxa2MsvxX8u7YfN239WXfz+si3cWdJqbYBHeGkQOp0
5Mb+40YavEiDusc8x1Ze/i8xlfzjonrLi+326VHgvjfHFL3ocdJbRf5pM8e2sNw0NhPyOgzMHwdj
tk5QpMaXDFfuUIrNAegujvTC9yb5z0E3G6nXMm2NbRKgxq5wDFud5bFYY1jGSe7gWp6lbxS7+lmS
/Eq1t//wgtEIpd9K5xphmptUNletLpGjI+5jhvWkNWfo9gpOsVV3vn9i9lYS1gddCbJmnpbNSgoz
jqklMbtzMi4PWkXeVcBCCfvM1g6G+k2g2e5cqaZFzxqOwE3AgedPJXrUBwNntLvTKprszaro2Ruh
JfmP2kG7wPeytv3YDnpgZcPD0JR265emSOEwFNZFBu9E0Kv9EyeENSPnHqy/kwFN1ftzIhd3+zuh
4knGkeRz2pu3z51X3QbGjfbdUik/nTmZdR9X4PZj10D/RntE+3R/wJ1FgC3BlcVCMDXbMALMeNXn
GccJZhpWlW7RvZTUlM+OiNdv/2EouE0SmkRLZmtgYEzU+8SoDihWC+WjUeXgoPKl5N5qR+Mgkdx5
3nhcQO4ziwRI25SbdkFbVtYyBK2L/rRi0HDsOOefhypTUMSsmocGMKUvZgz67n/lTlzGyERlUoWH
+uUmLtOXjoK3NQ9BYdjKA/anduBBIDjYJ7dSToAiqClIuIcnWb/y6vrjGmwbMo3VZEMrpV4+2SJ/
7zjtdJrcWDmZsRJ9nEYv82cVvlPcmEg9OtWRd9Pu1pEeVVJdU1ZQr3+Ctxhmx0TwGqicWjN2zVBx
SXHBDS7h/UndHUrW+JHUgMC9tcLqYhWaVOayS73FfcBNIEfDM9fO3CqvBifIiaVND4tICmhvkTSu
GhfJSlMw8BonOqUj5aI+0eNLnPRD0JM/Iy1eH1FpbnmZv0cFGI24oXSY3OyaNbHVMqmMIRjRUj+v
pZOfkB1c37qo0T3QPHaWc1Ob7Tl3MwN7xbqoAeNG43OkFtPZ0LPpMioTynxOPCSnAhxHWIEuOBKW
3XkPZWAuO078jYN1veKtcOMsLjROVReP74Z0yXgmau8JXmD2CSFGL7TpND7cX/ud95AuHwkVERzn
aYsWMdFJAErFNhPDPD7CNxHf82xdXtR1zS7jUOaWr0dD9JwJZASUZNCPfMT3vppTJlHrBnXO7Ts1
Zz1lnYSox1Bm91J07vxGxOR4sZkOYavgtbHqSnGAydm7RuQ+QKmAmhR78Xqq017v9JryfDBatfsS
41fiD/F05Bayd67ouVMtkjcJ9cnrUWZTbxAO57Iy27Y7aU1V/a8tu3+jrO0PEslbMS2J4iLboOMh
FVq2AIQhYs9AzBuCpov+j7PzWJYbSZboF6UZtNgCpa7gZfNScwNrioHWGl//TvJtWChYwdjT0yvO
MCsTKSI8PNwdD3FJ8bYqui+W1RUvmggLapeGdlBCMaP1WsDZV8oWV/jaeC7SPPp6f09tzltyBCVQ
Rv1lFXqUwxgNqSafBzPoTnonvqM6O3ygAFLu1CI2Ng9PkInSBkgrJOTVkSnaVCM2Dzo/dUsl9Nqi
Fw+FlrSGh4b58jZuSv0dJhd7ZLKNCUoWPRggHjeI4awmuCRuP5RL3fsT8Nw3NagdbzI76+2UT7vd
71tTRFMexip4M6IFq5glQtY/4B4m8+kV41RV0fQRMROACW20etnkah/sumgDb+zaDuMrlA9PaWzX
D/DPi7NrlPPkOUWSGMfB6N0HN6YCdQhFKY6jWU//YctDr6NtTnLrydzlbP54OKtMbap4dDFDjgBh
MzeKD1kSJM/W0Oz1Rm19BIP7ApTrd5Fe/vkfQ01iLntRVyxMTdNcPFXB96iv4ifLLu2dbbZxXcgc
V0YEbOob+a0mjkUeMhxVE1bMba38qAad9uH+sdmITqE6SIVhyOzQ9+Sf/zGheh5xxuwxku4UbUbs
d8zd5wza/Ndq6pyXRKTN/+4PuLWCJF+yw4ygic7i6wGN2WzGudQ5PejCXQyj+6AKgddN3O5JsW1O
DYSQfh7snQFZViNFWVXXIyOhr0ZwSPOaH4cBekWZMj30SRHtvGpbKJeMDmUcDGKAs8P1gHNkhJpd
s5ZUWAIIj0r0eULB8lE3BpwbGqg1R5wdlC9Kb+rPaR+IF8HrexnSulf+HuEi9idYle1FpGOrz9rW
YzPg6Yi24djUb7Mg1w81TvaRZ/XJnp/x1hd14GYTm9OTgSD/9bQhzeuktKxzlYdR7qM9YD62JcKJ
ni7S6fX+9tm6mcAIwOwhrcB3X4Fck2gysVC88kuEoL7GaZ9+qSGlvCvp2eoOo7XMhadRhdt5XbYO
o6uiAC9hAzowV5/WsFv+ZtPo/HwK8JHt0uAk+lI53Z/cRlwkTdmgvjA9qgOrs6HHvW3FDaMkbjce
gjFRPNr5aESec9OnwTR9Drosfh5L3KkDc9jDYbaHpzBB9k6ZcR39i3ASAdJe3AU5ndHFZFY0vc36
UV+67mGxu+WxM/Xu7E6uoE5rBDvn5/bTQurk1BCoQ7K7ETJpxqlOOgM6Qaouy9dpyJxjgFpfcign
F2Q4D+xReENpKztX4O3+Jdvhv8DBRGXwea/3b+FYZVlE0ehjsgNEM+fKP63VvG1Mjur97/s7IrrG
AigYcipJsGASgvRdDzWLbNKTFnwEy9rGPI6oWPyjxtitetHcpF+VxtLOgWaLb9OSFG8pY2qPbpxE
TxID/1Kpg3hG+tZ5XyjBntTe1uJTekB+lHRM4mPXvwwOSaGndtADlQR0+7QKhksNds8lDlRthEGk
Y3pxu+wxvm63HIcZaFVS7bhB1ga0HebWtoHnl++6aV575eLMkNRbq/0K51C1fGQWkrM+VMO3aEEr
85TqC2ZU97/K7TvBb0BuCoCM2/KmQLbkbWXTDTf4UTnU51bJhpc47KpPGoXrD9Rp/lrGQ4Kc/P9o
z4N3Rwv+9VIvdlRqTgzMO+bAThgcpYeowdkMZou1c6Q2tjYzgt8B64vdtmbo9Kgl203G353xHPt1
NITwWRwLqaZir0FmcyjE0ei7J7cDob+elUi6wqoNoCDFjV5KRzoq5a5aPFlav2tHuDkW1xR8IPSI
CV2ux9IGOwuLitQapERtniZzrNxLmWJqr7jF/OmvtwedubKjFBI09drVyYgiN1YGl8GqGg+EIDJe
En0J4kM02vlBncd0rwX59q1BTQ84iyATn04eg+vZ8QrEOmbEAJsQOF7ocoThXXET3J/WxoGXG17q
CVDVhJxxPYrRpMLsJtKJGVHg6RA56F54VVSnl3my3Q+x1WjHpArKvXL/5uwsOA3EJ8TsN2B/qFkz
RtZcNIFwRt+Ny/gMh0PZo1lu7RGuWCA7LjX4jvJ3/BHYKj3tOCDHADx6A4u2hcSbI/vhx0Bvh/tL
uTmU/NvQ9JTx32qotMqCZKQq5euVEvpESepjPgw/jL5wdjDQDYwQrTqqJCTcnDQC9utZCfQhJIjI
ZeG0td8YbfmzLBbnkNVG+lAuwno2OuM1HEb1exLHy2eckfaa8bY+IEEKZwLVC+7n1WxRxTY7F6U+
P6KLyg+tZTmh1J3srOnGw0CJjwqCjfYahanVEccRLS+bLIfBOUcLz8AYPAzmnB/10unfdLXbYtbX
gcOi2n2udXfPYWjrk8IcpTQMBx14exXv6VWjR+ZAsaZf4uQ0ibQ+oAtAadWauuPf7x6Im5DmZezB
E3T9SdtoEk5elJhQF4npt/WcHAYTu7/JqP+6pZC/neiDOhBt6Nxnq08XdlSeawXSH6rr7XdlaKuP
bpTkDxHUsJ2durGA7A6a3gxsXWhXWl0v+dwZhVgq6mxkIQcjj+qjmOzRy8fW/fv3G5U1i+Ac9VHu
tNVWGZVgQB4FNFFZeAFirRvQ15b6tw54W+hXKSYy9z/ZBvIl235QK0FwDWLjms/Q5GY2KPJdLRJs
zbw8W0rzn16Mo3os26n+YXVG3EEe7wuTtr/Eflfntkp7ZRvYb6cU25BjaBVq/+/Oz9o4mpBV6cBz
ZV88xYrrrZRMZigsh9shK6b6JEYrrU99N+LKxqVR/bJM6CQ+DYiR9qmNRutNiiVT7ydZVLwYCQ4H
z5MZ2RQHs1x53+lTWu2EIxuHWuImiMJT4yAeWZ0qhHImU4kT0BPI0AcLgMhHF944unX6Nq5xWeSZ
Ui/DXPcA4LqxU2DZ2pKaZmDZBPKrQ7G9Xp3SNsnILSZcRXjPwkMXT3Gofld6S91BerdG0iXTBboV
LQXu6pwlbhaKmiSNvYddfFkCe8K6iXxzmcade3LjGZfJIssqe3chRFxPSifaihB6IpiM6vmpasKZ
MLZxoF7EeniutRnn7RoU/f5Ok3/rKo/BfcfgceXBI2dYxUQ2oGpLg9uAGlk8+qM2ZV8tsyx2CC0b
24VRbMkJ5GKkQeN6btgTqclgQGhRMcg95EunPUVtqv/rJol9Ep0RnRCtsg6xG2peqbTG6/1J/uYA
rmeputwssDEkDrfaMPHgGhlN9YPfDThgX7SAhhxfn4NgptFOjQI/qGmMOdp9JYxjEJXd5OE60f5K
6Oyl37ZXvtVFVJ9LPIhOQxBEDyPKrx9bkcbWMUxHoz3pY6QJL86iFnxo5Bo9xmVrVacZNIw+QjMb
s0fbFMUx00O33JnfbTZKCCE57hJuAE5Zww0pbl+dRWSEjZn7Ka6GsxtYsoAr01FXuFSmckyi5pl2
pBwmliqvOvTyv+Sx9a7o0L8zu3f3l/xmN8sdhara7z5/gqnVq5GYQxpTMgRKCmfzqUMNKvWU2lGe
QnCnk905tFIT8O1pbMgPefWhfw9LCYxoBnB9LQ1a2fiQZTwcfji7Lrm5256MFqLrEsw2hNC03Xk/
bu6H3wcHMgljQZNYH9oc2KpCyxzAurbdc1UP4yUL+tzvHG3aCfO3hqJdTQqIOMTca/IHyW0CMZ1i
hbRuPnSm0ZBM9DPe0+oe61re3utVhApAXY8EUJJAr49rX2hmG+cD7VpOE5S0anXGv3mqBp9pymwP
eGWiqpgk00s/L8ZOtLE5NOqnkuICFWFdOtfNsUwUY+QDLlaE7q1meE6VDGdnGsPnSUpX53WTee1U
/bUfEZ+SBnv+BfVl3qs7KhUtJictDOKExjmvy7QFbXBrPAZZsyftvLVLNZih9GeiIETv+fX6pnpj
JqY7d7hetpkHkDgfJhcJztw0s8MyWNpOfW9zPCBdi9EIwtcVNZBIPjJlAF9RhHLME7jttWFghONg
tUmRb6+df3M8MkLWkh4R7qPr+RFxJdO4xNLiPR1fu752D3RFlg+NFUIwaeY9J5DbCj3fTrdh5cDM
IZ9ZL6gmyho4PCcC6lDXOCkCU5pTJOhp8vXeNt/miZU7B921e94dV4RvS8Xoxn+UqF9Y/yQaR69o
9cLxnLR3sEAoaNXkD7X39N+bf52RyB+L2P1vU1/y4dXqkHtOKjoV1E147o/u5CQvQUzWTGKbfbl/
C99mmYwFcYgEHXVvEs3VSQ7HuMiXSlA5EYr4wpmtvqTGYlzsfla/d01BB6yaN1S9uAReDeEsv1Sl
6Z2deG1rP5BUsxuAXxDNWeW6wUwfQoJsuq9kwXJIo3h+Y3Sa9VkJ4vhL5SjZp/vT3hoPfxbYydJD
CBWt6/2HdGNGM1sD/N3r/dspSDu07pehxfUmSNJDF1d7NISbMIp15sKiWVAHcQXqvB6xDtNKtZua
G7MtxQfaINV3URTsRFFb00LZFI4nX1QWra8Hwa9lWUa76vzRna3Hts7fJy0UNDMVJADToF3ur+LW
g/PncPLn/IG7qCp8UsUpOx/l/vwQxZrrR8i6Hto2sY73h9qcGYCHZCvpVC9X0YLT54OdU4D2hdPM
z2CSyruScPxLRTxXemLmCvb+fkTQAKlAwYUIXeZ6ckrgWgF5fOc7Tj1eXKdrPTAKyytC0zpq0Ap3
jsBt6xw7BHFFIj84I2S4qynSz2aak86bGg2THh3NrtXfaWA61okqd/NejFWXYJ1WT/ERU+Y5PhLh
hLZnNkX3EdO62fbQnVAzP6IAbz5wfdAxX2jaEHllVlm6FyuZ+k8StRChzExLHxK83gxv0PPk52jg
IewNSFdqO99ta4uAk3GHoecvxdivV7Hlw1ilySq69oJtNHDuqdNT5exSbt5JVLa2CJgtUI6CyiJo
xPVQtlNUdmFS0iqmdD42Q25+ByBL/dEyBSrA2l6GuzU12dhDZZt7hAzwerxIWfRYDRbG0wA3C9Hr
fodMyNkwgr29uDUUwiuQ51DAo8d5NZQaZgagIyVeOwti9JnH+jmZZxph2iLeyWc3witABXJJmpoh
la4r6YMprMGYo97vMTj/FaBmX3qVMQ++pYj6Ee5lfhwrpTyMZl+HO0duY5rk7BDidaolnL3VHdm0
ThqXVQFmoOWVZ9Vmd0mhSXq2Oqan+6d7cyjJEoQXTjFq7fFiq3Oj1wXBRhyH/xu6Uj9pVT9QjhqT
nZHkt1mFynQx41pD5QtZzDW8WKUR7dgKD2xYiPKYyM5/w6z2TAG25mNybwCj8prdpBncvy6d2cyn
M9Eu9aK6Gb/UnTYO5JpV9v3vF49njLotrDPIUavvNLutYmIZ1/to3MW+6Mf2McMf4QVxb/Xj/aHk
X3WzerI7kTuEfoR1m/SEZaKVZMArqotNpKaV7llfhv6UpqPpoz+tAk2Pf40ySmliIEbiERAJUqnr
k42Eb7NUPYPCbQmee54BhG9H7TQH9JkOEM92EretSZKykcuw92Vecz2eFtHkYiMz5fdWVx9Hox9f
cQM3Lmwnu6CPqikfYvR3dxKpjftSqnNzp/DAyeLk9ajLZLQmQBzvTd3Yx6wYnQcX4RksnlHUg4g6
HO9/yq0tSuWEIhTPN7DgatekSRyWyEq3ftkvxTG1e+VSivEHRO69gsLGetKxTcEVFyMwwHXDu6wy
dK0tWt45WM1RUGmfUyND/L1UFFoFbKURWH52mvHt/gw37k6pfSv7hxidUtv1inKZBnUjY7yp0aeD
kwjTU6esfFPmxiLNA3QvKc2IAk5e7+RvtxIvqJ2SlspnCIjnxtGgwRzHbXoMTq2mK19TWqBrEIdh
fNsNINC4oOi+nSj5Kem78qAtTfeudUfE7tGP/lHNSnMMRVL+B6yFK4mfhSaAfE5W61Hpk96bJQkz
9JfxKMxaewh1PfAKt5sfrNBUzvfX/5aVJVfB5R+CKJoU1lGi3jgRmDPYgCqA6f1WlARIqZbHzkUM
/fKqzkVrnPrEDR/BZ0v1MIp0SHyjmpv/Dc5A7HD/B21seX4Ppxr1WhkiyD//M0CuYyfUFH5PNPWE
j1Vh4vyqfQWq+A/xsdQMoEQuzWXhHFyPpMPmBmtJAAwQrYjOS0126c223kHpNPPoJXH1bI/2vnGB
UJUENKAxnvh4Xby21dysaJJrfRpl69PQ4z00S+3lnIfqdckQRru/mpvj8YbKQgzP9rrpEeFNK5wd
rfXtqbS+dd1U+Z3INAoeITWFKf9rJX52kxQ5BI5GHOSGhet0Ud1nndki8WIEnjG2iq+D9Zy1TvyX
objMXXxYZOfC+pkTi51FZq22dCbplECTOn4zze5Pwx3D179fRMJjBON55MC55SL/sSW1YMnGBnt0
RAas6GK2CDfiRv1FWC2uUh25wP3htk4AF6HsSYeYCY/jergY3ca5Ja/wp9DsPbprXN8o486zxl14
biPQ4lNJhgMBEHJAqyPQN65JP3MEoOwYLXbPsXpB3b3ZuWm3NqEkW8Logj3FC3M9oWqJ8cRTqfhp
haa/rQX2JRqEMs+uSsWjqlvsxOObdxrxI1xwOP6yN/V6QDc22yRzOGU0sxTcIYCCcdm5R9Go8WFJ
x/40d4440PJWSI0Vy+u1vD2HjW3s/JKtmcuWLCTbKCrD27v+IZ3T0C2h8X6rTpH69YI3uVbZjTdR
lTrUNerY97fO1vfE/oKjx0Ljerb6njGF3i6O+Z51FqqnNLRNv3Fd65/7o2xtUElHwxQQTQqCvutZ
xeQWqtOlnd/gf34EDvtZOWH9WsHy2Fm/rehAFkOxEpWWh2teKbBiM+o68ZaF/rQfY27/NRib8hm4
Iwd8ipcnN0VMhtghfH9/jpsryaHn6pSsrXUt1ppSxIU7cJpoyNXPRRlXcDnog7k/ivweq1CdVFi2
+JB/ILWxiie7AZaTVQHR0E0gLtT+46+xXlTIQ47TUR9bFAEQfLoo+aD46tTHO8HX5oeUXLv/H36t
E99UY2zlLpPM9cqi8j2Z/yDe0Pi0ucWX+zPd/JIWpRZCdYSqfgv4/HGHqlokNFWwMxtyh0OphsqZ
PYpWpZMQ3ASL7lNta06ds+z14WyeQeZIHC3thNdpq0jifmH+eIOLMIGgNisHI1JMPyLC8+eaNvz/
MFM5GnxCeX+vMpPErGVfFuOVeZS9uFEenOdBtn46eTalx6A1xGuy9N3rojrlztPxm8Kw3lAEchA2
AeyhQckv/scyW10HacEJgRcptcwPY60PKnp1S/oJ5oOiPZCB2giuaSL6Z0z6yOKdztJjNkQBUhJ4
All+l9SKS6MDZEgvSN229KZpUkavrW1NHGejVT47yTA2+LIPurGzdlsb0gKDlLxFRMTXTTxi1vQ2
wWDUR72/PxKRq5E3KQvCZhW6+H/drUKw8udoq9tyLhO1SDS5J5HfOk1ZqlBmjvP4MV5sYw+P2tqG
pP8oT2CxiLXU6hEc4b21owvaoHX14pOF5RcFfVTfyeby5LZVtHNJb10tfFE6Y3jceQxXOyFc8iSf
BUVbCNLiSUcjUvEMa54VujnnofJrVPDGQ6/20ackM50f02zQ03r/KGxdorTYSfQZyjxd9te7MY2j
SFhpAzCWRcrTUjXme8vK9/pXb4kIfEfSOEngpRmLnvfrYTS+XhK0Dk0PZbSk5xj/059hM6KCL9j5
yP5awYe8wCcJ7eUsP8RqFv2yA6eOKRZhdAlCGFJGGacpfyMKPegO6OcOszcKfek9p8mXb1Vfdbnv
6Hlle0krAlTFLHOKPE2oefUSt5pKJ3lWF9lhdLr6r5k57A1qqGAdQEfopK8CQruu0iaXnZFTn1tv
ByeoaNVV0lPXKTvv7cb541mXfWIUbWl5kh/0j+ujXmr8dipQlbQ2DQ9BC/NCiBV4WgIr+v7euBUo
kExP3D/5ZmBiN83UqIkSyDhk/m6QJIVvVxXduwvyKN/iRBPvKK4mthcmyK8+0C/Um++7qrTYw2Y4
5l5sWpgaLHOivnEAwRovUao+fm7aZnzXzizlqQpxhN7JTTdAEhkRQHKWZTf6FK6XZ4EVPLcJQK8B
Z+AUz2Z1dIRW+NaitT/nMqpir8pLy9y5FbfiWZQRQPNkDV/SP67HrezMquOIVLvRM+NFtKN5oL4R
5V4JLEKbMKLQdPaPQ+o7KS3xwyxcz2qc8sgR3zMH2dgiJJMaUA3Am7SHvv4t8Nu7xV7c2kcWQv8e
R4N2VGsHvms7zOneW7qx4HSHQ9jj7aZxcU0xcgSQg+oMvKVBXTw7aaf7QzuEJ1I+ZC4zLf+Gl3m/
85U3ZsigYNzcJ0SA68IqFk9ouzQLFNqxRp6877UHo1cU7L27/1DqkQ7KIAE814D38tH487yh7qa1
TtP6rTHkR6eihDpkk3ZEG3UPV9laSnmqoSRDQLkhty6OM5l5RpY3aAhCwHvJ/JampbNVQRGu0Bp8
so1oL/baWkq5hGQL5M+0NF7PbxkdK9QwJUMHslZ9I0m6k9HZcAHittsJMDeHIsDjP7wGN/2g2ajE
5hAXrR/lWnQO3UI/d241Hoq+2KP3bREAqKrSn0I7DI0Ia5p5HCsllX+ghyLmpKW0CfvUf6LjpM2Y
2GToSpp9icF0XE0H16VCroxpu5M6/Ja0XIV6oB7Q736LlcEXvV5bw66UakCE1Zd66/Wp5LN+AKgI
Py5NZSPwnzrck1UqsvDitAO9jZNSVZWXd13mcGPZ4ZOtTtT6gPqsh7FoCMsbtL4+3r/mN8IeHMkJ
RH/X8kFZr3/lENUlsiBa4zsoKVPPiZaj3usf20bNHgPXDHcA+o1dQJcchiYge8QEa2ppqcyQVizw
J9g5GY7eQUmXZRA+V9Wi7D1gcoFXH0C2xSEEItvAsZS/nhrB3hDoEyhDVU+BddRnuz9Q5NYR+hrq
4jIV2LF7ahBgaK3P4pzgh5x7ljDF6a+XmLY5GSPQ9YDpxmojVOA3djwBryjDjCExDveHSIvno+n2
zVNZ1OGn++NtrjF8OdmCo1CWWF1alUKCMC0k5brbW1DKsAAE5ugeByCBv45HyGVcnXsLxQbuj1XQ
XE6zqnWWjolRmLkXTEXw+VIj5ZTX3Z7B8e2s5FAMIvUFwWpWG7XFHB7rZqvxe6WYTibdwZ4yBP0p
C3Z7wW7PBFA7JBCqjrykUNWuN85c26kRlKHEExeUzI0heqAIHh0XS6s9ygL1w/0P9hsKvd6pLKAU
ESVokkUeOfc/nhnEV+2SChlzA8zX/WJwzPI0CFJxb+CMvE0KA/o19rYpAYzZGU9larh4BxhO2CIx
P5I66CMOGl5gF3l6RClKf0zyYPiZOLl2CoK4Sw/NNKnPrB1OhhV6zP+EKHhEx/sT2bh4QSl5vOBV
U9onv76eSFCK2VJS0fipYYy/APDzhxKdu4cip+fMs0XXHdNJuOcaG98H1wmUz8DtTbhz8re+n3QV
kb3ObJV193iMplNaRymXjLC0owhtcVLa3jwPgabhZ79ruLAR/yEzAa4HqZGGH4Ku62m7TaTrQt5q
+Iibb4ppBE3Qu0Rcqgyzyiw5RZYxPqfcfH4XTvahY9+q5q780W0Iwc9AeE+Dbs7c1/0Txox7at/x
xOqhMWIuY/fnKYsGxKpbIneQx0tqJHsw/8ZiE21CxQYApG6yloWpSIymrDUb320cun7scn4O9Lh9
Gd007Wn9HlAXvr/LbqEqxBrhV9JCy5G5CVpGWynKQDqn1ZmAC1Ars5+NGrLmNXWvWAgTn7pROdiD
Vn+4P7KMnVfnVGrTYGpC7UQlLLz+zsCBUzVWAHBzNBl+VZTJG2fZF2LYHIaeKv4hrUAU5nqYum/T
JZjcxleMGlmJwJrLB6edZ68LtLT1OoTRoqNA2vAYzsCuSSySD2MeqwfFTaN3nTNk5akJoui0RLqz
c1dtfW76cSVcDumU8s71bxMtOpVazNlaklL7oBu0vzSjnZ7sEJbLQQ3A+A73F31rV0uFJ5pDUFzC
W/F6xDqwFFAyRhRKVxzzyDD8qHPst52boj8neL5N0LGdQbem+eegq5TerMslt5SIcnufWhQnkvrg
CiIHwwq0t0Mw/bU6HCsqwzBKndJ8dJ3YK8qYjGGKs4Q1u/MD5LLGq4NGHDEpWrzensYjoKVxxvp5
zwH8ZqbUIWi/AQUCCyU2X820iu3ZosBPL4yI7fZiGE2ICIa0wEDcL1PSc7FM4Z59i9zBVweJvJSA
iCSOLknoXytcPViiJJupnvk93dX5Wev19tlsAvWpsNRgTxXu5jjJwWiBkeoeYK+/A/U/Xte5TbtK
K0sy4HDR3ub9pJ3curA/3N+mN7cSo9AMj4CPRNBvSzsKHUwEdBBsxiF6F1cUCKBaViDY9uIRR9Ag
CYJ5aMt5ryX5lijB0NyDIHikqCZidNcnRApJlqUAIpsbR/2318roF1GtNSOECjWAUEyXhtN6/BPr
7uUTmkeh64VT5b4ESWPOxyrDLBMqeNC83l+Sm5MrfxcvAuAitCXW/vp32U6uTqJD06pJOlf36ypQ
T/Y4xIdwIGZr2soEClFxSbg/7Mb3RhuZWiY9BKSB62jKlsxnV1LNrTxIPxeFE6lghcYu/XljeuAe
sugMcgpJTZ6sP/YV0WfdsBkYZ1KSc2ZETuqpzhTr/ljPzkdwY5I6Ifrh+/35bew0WRHW6L/Bz4yW
wutxUwQHaVNh3CWkSFu0TXdy4tLwykhdju6iunhdOYYHJrlHMb9dWUR7SdtAKWQEvi4U1xMUKN4e
lG4Tu3+jBmJ+X8ddu4Pv3N5IBI9E+vBrCChuouE+SmYmTvbeJqHrJ+1gXHDH+3dZuuESTeC895fz
9jPCFmOzQOJC5xq2/vVy4hDq9rpBOT+mjznzMdZpT6nWhZdEN4PXwBy1x0Yk1d8mwpKjBhry2wqQ
fbp6R/NqIDM14XMt6LGdwjKfDmWux36cTtXOebi9bBmKG0lylsiD19TGzhjMJHbg0fTIfH+Pyin4
OSWZ+jYB/v38H9ZSdl/8hiCJla7XUqjRyFJTsDQR0bY/5loYRkcrjElWCiUdbYh/WXzGj6fYszTc
nCQBqKyloD6/rurNQq8b4F8Oo1IH58oy0icnz+2zDji7s2Fuzx+JIXw/zjwMQwL+60mimmYKoQHs
0NXvnCuDpr+z2yzDWddr55cdKqXjzbNpvzGKyNqpCN9mWOwbmtTkRlUoAaxJUUQieNwLzlzYNFrq
5Y7SpdSN+hqF/7BaPseGNeancBmaD6ZTLP9zIasgIJz1k/r+/rfeuAwARSVsSOwgr9rrZRBBlI5T
QB01zdscWxwaS301Kxx9Z7m3xkFPhPY/mWXc2LKHKkxSeNnsKSNvnkJN1KdZi/ekn7cunT9Hkb/i
j8scBD8ZKnRzIGL1KR27ONw6bQAdvOyq7oTG9/Dr/vLdNuFL5jvMhd/AMlUd/XrEEgBQFIhq+pSg
tQ94YBrRIcg0+6WgyP514A5+BLBRkcx1Rv0B2ZHuOXP1+DUPivzRjnSa6O7/os0lQO0A5wZSG27E
1Q9CyCFOJZmjTLP2kyXK7HFObfVr7eT2wcEyeg/y3jqzxEASqoLfhPLI9YBm3+VNtwCMBamILyPV
7ENQzelRyirtpC2bQ0nQEZIKt9NNZaizl9FyoIjV9IWdFrvIHiAadIdEHc3L/WXcuh4odtJ2CC4G
Br06F1Yu+qQLnRagys7sg+kk/a8uCvoOVWlDysXilqw0sXKi2SI53x97Y5q/Ozm5I0jS4Oxer+gi
OygKND78AbXKN/1cK+/C0aZzlMaZ0/2h0NbdOJngVoQCBJ+kZ2tg02jxxKgbOPM2lk3Nk5hSB6Pk
mpotTjB6+dpEgmmGVqQt50bt+w+0wE+g2E4jOs+I7DQ+qVBp34vUEv/O8xS8L5sgsDy0CXL1MCtB
PR5ap1ZdDzfNeT7PqhkOhzizY+Vc9Wb1s250ozo1Td/9sIpimrxmaazIa4e4fTcrNKf5sVUZP516
Sn+q3ZSUF7yAjMyr22r6B1uZvvRA0mSQnujZD2J69VPhNI1FjaByvoytPbTneSmTL9JHt4RtbLQW
natB+hobOnFro+FLhc18GyUe7cLKmzYZ3OoC5EpTFSEnLIxEWZqfw9BY2UtmAUTBJiU7J2rF2cvF
5Do4TFncWGd8OVFP0XGqPUXu4sSXwA1ccnunsIcD2pZF5M/l3GZH6ijFchClGk8nBEKyi1tlI7Ba
JRzdy/O5Dt81Q1h+gS4b/ls0Rf8FL06zhKyRVy1tn6jvHYxhMd9gRYt9Jt2+wwvYkCoOIuj7yReu
NqlPQZJXhsclkfwozC4Sbxw7Ul/hk9WYb8V28F5tKgLNHoklFCmjDPJ5qxR28jpgApMcnQE6n5eZ
xfyZNoAo9jSt62f+J3XyaZmWQScjQpnVRHcEpGyI2jfFInD3WNSC39SbajDJ7qr4l1vYIdZp9O6H
vjGlU/u26mgHRAEMBa1TiHAWWKOItReB90v8iMJb8RLbdsBMIzd9DE2Rm6fcYfv7PFDGl3JIon9H
GmG/QEB0cTFH2V+hHpDM55wHVT/GqkltIJsSVOQCIyQLzoqEOkGBHeEbQzHm8RiWdo04ZKxOhRdG
DR6rkGrn/NxVOm5dRRh8HvJFNaEaII5zaEY1MU52X7oZjTlFlb5BlkCF9JAP0WOtKhDXmIV6Cjsz
Mh6FMQFxQxAyUq/V86jynAEZlos52Io4dH2r4asKFvQoosD5hUQSLldVBFrEgnbu+EBbSYIpTqjY
/xqjW5snK6D9x8twTXI8TUUa+7WfinQ+x242OQ/FbKrJAbXK0jzrQcBfJsQ0P45GbAoEI5LynaPV
5Vs8kavOy5SmfU6CSH8dx1hBX73Px2+WRanf10aYwGfcuLIUQl5nmY+qEwQ61CRSTKzpofGfltZZ
VEx6zBYWW+wwzcwepuxBsZBTfSLWLnTPxkHk1RShQC9SCbvylM1NjdhJXwc/esue04tRB92PMtCK
z5OJVQNs99EAGMNvuDzN4az+L0qs5HlWppiryIrqwTMmu6Gf3g4N2yvqxn3fhoLtWs41WBprnF4m
9iINl1afvQvCCknriZTgcUIx2D7jGEwmWZRa8b82ob4BHXzo0B/AcDb1RF+3D7ad6abXEHgXpww4
CrwmyvL+MmZ2cHCh5xvHNHIC7QFuQpnKQzH8ACbWe28Er3t1sdZwDkOTjw+h6Ywfm0HAup2NNPhq
TWyVQ4GTa/MwhFP0i3R7/moatVUfhlwfeSlnc0LSny+tHCrHFbmfOb372lnDWBy1MErDBxEt44Qk
pkDHSCuqOjzqzqioB93slcWDj2Eol1SnyH3smjSovbKkLdofZ6S3j41aCJw4F2XBPTioQufQKmWh
eE0RJbDjlbJPXqKoR+u9jft5OMxpkQ+XOEim4MktyrF5jBW6/b3IxhfRD7tpGB5K5/84urLtOHUt
+EWsBYjxlaEHj/EQO8kLKz5JBEICCYGmr7/V9/Ucx+5m2Nq7qnZVxJEOtWsget7BseISeSdVU45x
5H6NE3X8HRNu9iep7IiQETlu6yMUDCmg9DmsW3jR+Di2r4gHIAbfeSceEkVKd0aKOa3ucfFhUF94
KM+jtlac7c++cmS6H0Jkhl7BKG79UxBTiB905AtqovcqosjBLip4PpyLfKvLr2Kiuvqiid/TCbCr
2TzcPGGPW36mcw5rzcbm4YjeVJaz+q9Huyi7avbLFp3jcXBJ1OR+AAHauCTV2LKKZDVLjz3bzfq4
XeO5mM+w0Nfjb1gkx7zZSajCnygxRuUINimkugw0h0/3/VDVqFltMtV7/L67I3EfkCUOsA5L1sQ+
wTdx2v/MRzqmn1HGNL+PcKqQFl6MdPi3ESTKHydZ3RQ8Z8xHnr1AOZvaR+dGnynMBTWE1o0WSbSy
bgPiuP6d6pAuC/zQ9/V4g9P5tN7PzqoS1F4VkN+9iZ3+gGtbHks8PvFBn5hVMkO4H3XrAwViD4HN
IXJN3qsUfrcA4rPDQERqiWSvES/0TPs1nQnDeaX2oZLwZYD89A3XLSYd5Eipfq7AX9KoCRrulrCr
CRnNfIvxMl/NJydYfOpZvFRetg6AtJsaTys7XPZi3senXdRG/hVTuLlEWoJH/ylT1uenBO8GhDgx
/G/heBMDsWF/QZlounWGIJL7OmKCpl06FOLJpG7fLxvi9VZQ9ZmR99UKh1na1AJ+PaQtlFyHZ1gB
SlgMJmXwWdUs0taw8mFjdoCny1a+P2bBy/px5GVJGy8OPUD4QzwMoxqkldbFu9ATbgq0aZGd52Z3
9SHPbq6Zu8ziyNLLWuU6u86ry7EhHq81O8kC8rgm47dmdo0IX9ogjiOmCBqo6finKoOhTxIax7QJ
uYADHVXGZ018HHCN0tEIfjEl3j/rmw1HFwaOxlRysiIcKrUSKRZwqBWnw60ka5WF45VCiOk+1R3i
BAX48XlKYmxYL8j3WJDsdDslwzB2iB6DmXyeHPwZCnCYNIcjYR/jDuV3u5o9j84EisbneikoadI1
qo/OmHT/jEOym4ZjFxBZHTG1V3B0sJNettKBs5qQPNNNc0GePXf6B9h8G9oji5KtwSw0uLtF1oXv
sNJyQOcxqXTq4XkBa6Oi3Dn0Z0OKn48tp18ih8VKK2tDl4vPA39A1KhgHXFyvd+jJB4fB+wA+D6Y
YXw2qHu4cJDUfs9v0rqxCelcVDiwwP+1+6I42IgS/7YV7EBzULISKjMzAlNt2QZDPhgAIYaiWWKt
419y1gJ03F5vskGrWKmmHkpJTkjSM/W5ggFG3li9yKor9xWVeZMKPtQqOTSCB+LD7+9S7Fadp0kE
+4XWMc0aMHyc/R0jy6AYQVSCPQ8a62DuidqRzKdAgw1RY+vFqh/Vwve4PAXEZ6fwehvyrVe6sLxX
Ca2jr8Rs8U+5YX8/hem98tfYbrZqCuiv8V5NbCr7GEn1UeOxziPA+1Tpfr/onF3iIZ+WO4PctqpJ
4I52vCSxjWP037mXHY2HJfQFJrrt3u/Ou7NzKt3R2JaHwKPO9qxDTh4CdBNRA5wthAtYokmMhVly
XoUr8p3G0NXrkie9mTb0ZQ2m6Y0+oRgn81Nqi3F+mfYlWZ79Cn+gnpF1W7E/Vbk3GPYN/AKlXnmd
FB9lK4dJhnM2AWR7qHEfzxkPOZ6NDF1vDzNRN7+shSekH6Wq7jSLwt9SQubo1K0vXfi0PM252D45
orl0U6oYLYpyIBwg1LWiaCoyQYxaBsK/8NbsXzl2MOImVUEWDzLs8ujXWBT/iuqguieFVeKOzGv5
z5hMjx1F8XxYN1i8dbSYIdsWaHBFm+QrnzqnavFmUSZeM612LDhCOohzWkzL8IS8ArI1+pjh9AIP
4HTs4G6Svjo5sbVBe7x+CwKn21WPKU5aubAw3OEc3uBkOC7oYveN3tzHSo8PUeWjco81AsYeZ3kz
kdq2yMwNSqpa2zFSC8IvJqF/VVLML6jlVQDJvYgPN88A9fAmjG+DzPFLjwIrma2DohedmYn81ls2
wSLMUMQM9sXu8ec1HJMvWDmwZQNqGbt281wvS7fpCOMYvNnqVqucYxXaDfHLOLGcoa1KkFm3V3q9
p87E4hPwnP49DGqF6tAkcrvDO1meowPSo5/FyOkIvlsw1iA7ZPgwhhnVQGQXdFdTvsUNGrzp116o
/RSpepFNaqB4fw9FJcKDzmQ0tUCB9/2Ou0N+GVIHfGAsDUL0SsbKXvYMVUCwtT5OqtwMvyumMlzn
DXfrdR2q8SExqIy939KQ3OHVHJYr0I5VNJlCpsiDPYLS5yoDhXCa1YKoh6ieCoXGYTek30sk3f/Q
qZ2XH4mNi6WBFdvCPqyIirqNwpqxZmaLgkXJQuoBEie1/6YRh74Dkw+bslbYQ5atq9HfAb9O0eDC
TCINJ8O4re7GjcxzK+QYbz9gqumrhpbT8CNFbYXnBqfme8b28Wc8B/tZhUx9KF8uT17I8Bv0FuPX
CqXDNZPBk9ylIjfiPKzj8r0c9wEQ6ISLt8DvZ/8dHSWxDdkg8baFqj7UWNTmQnddf1XDHvQ5p4PJ
XuuNZXmvfJr9N0SJK7qaLXl1RRlHSc0ndKpbmHnykJfr+jAWaKoaHBQVVK5Kxq9GYGC/wP4mIU+j
3XZ9sYg/R5Eph3V55Doc88VmkiXfRTjk9m1O0O8+SDO5MxOOSQgGTHSHO+n+y4Iy8pxFq12+CTSm
5CE7suPfCGnm1m0cK8FNVt28yOZq1Wt7rAwZeHsO4cvjOHEsnSewS0yeh7SKZjjM5dWfOHb1O0eu
3H4FmDGljWV8iR8PBEdd7TRXQ5dHWWXORpMBrdie87Mgi6WXaY2nb5ER1t0XS7rbi66S4TQCktkf
Fsvya2GSNW+pTUN8L3B1EDd+c9uD9X2yXEG+FuxKF0LeCVUczQXZZyjqt4p8JnFAoNq+Arhtoh1I
4m3rhwMj0CSd8dchRG2wlY2hYkWg6Y/DDoohmAbPKJPxkPYqTeQrdKNkaXFmRvdqUxvrbEkQmpAp
/OEGdh7b31REA7q2YZ8y6KH5dKC13bOfuXOzuKabhFfRUGzkDiserGwNZl/yzemjOm1pWQ3nPIiU
N9sW2N4bhCzaxgg8TB0qKIob+j/3X5KN09KtykRxU9Fq+ruyzdP+KAp3N1n4uLmGJ5QAO0Zkq3vg
67BuTXbsgIrINOU4UFa2rKfYQ1JxxpC3w3myisJo1yZZkDiE+J1qfUrzaHYX5KYASYth945igrWs
7ZatzO/TwPJ7z0QZNzGw6uSFrVqFE0CvND8ZUOufxNWpbxWDbecpBlJA71K27KGD9hZGJEM6sb/L
AEv8BoaBUXLGa50mZ4MeRVxcBifYa0aDn+6Zd7fEGuxjZQ3fYZaMGTAaq7bCPVIXRcbyfHiCBUpU
nQSrFXBOyk90OEbVQsWfhEeYa5q9X+o1PT72CH1iH/BxevSs2F+n0FCsrZFkHoG/YdDBO1rTHGZm
MbATjT+tmikqyzeaDEvZTCMVY0PXA0hLNVKFdaN5GaI2hQ3+8xQhw76Zsa69PWejLy9zzNnWAbdK
vqGI8x8QOYxZk7ps+RqjTNxVRwoRbiSmeL5Kiz4RZo25LTo2h+yVYWfqFz7tLU1iRj79mQGj+AkL
EPIu8PaZM0+V4j18cfLPpfaTagix2+Oe4XD6Z/c4+w6D60T3UOKzp4OaKmAiKYD9AELzv7DokyEx
1Lh0bC1L4+kh2nCxmtGs9ipXoldYY6bJy8HmOLqMGyLYHnKwAUcHh+fifsH2ydyty1TLE/Rs5LUS
0VZDd5yyrSmKaNgw9P3/3gZbR3+A0kn5FqpE6ucyQ7Jlr46M2j7LdMW7Y0v0W44i8TcYdKotTMVE
fiVcm+/xBpfzXkL5XvcVjpsE1b8yDw67iXjy8Z6cZ1fz6Pu6zMdXSEu7djsfiTolmeW3da0sPO9K
an412HTcG5yf5EMkeaBdJY5xuBCfDS8hXR1epzhCj2yjWHWrGWGiBJdQbOmMesRWAdkddc0RdkVw
Wylu2zGE8hmKZmCHeHz2tOEKQpbOQ155sQZmNU0qIZfv3RLHW5fNWFpBN3YscG+YV//bQHArWzZw
OzdTuU6ADcU+vsKYfphhwoUG+gIHYuA4c67nl11iqe0EtHZ73/IZ0jKIEfetxR4T+M1p3Ko/mG3c
tYwwPzbAEuRZTCmwh3rn6/G116nSp1XHRN4vOd2i3wGZgf/qbdqHVvMxexg2Lv9UAIbnnnmbfT+O
YbqGdKC8R8uQT01uR+TMVoAQ/5EZ4Fk/HhvMrzelLdwplgFsfIO7Px+v25q6cNqxwGS6gEpxzdBM
8x6bhdl7PawOhN0Y6Y+aLO7VFTh6uAdO1Cq6Je+rH012J5zkL87bIX4t0BQcpyi2IDc9dgW2MxhP
/cyxncAblNblOQoYHvtMbcu1AgmYti6gh3zMnQhnCxNAzAkh4aJPR7Z/ptA+6yvsWfmT5HpYmpLm
uzknkeaXyq3pdCduAhIMOblYAXbxFa0TzghsRg9W/PEA0z0g502krdkJ2nk7WKxbiSLsQ+fTyn1W
CGvlzVyV5FtUTCPmQVfFjwoxlHtfprX7jd6UszbeMbp1JXp83sLSyP2Q9ZB/g7MhE2c6l9n3rcoA
1pmiYAHZD74GDLxW7PdhptutTkPeF5Fbft5oj7GVYWEZtgWP8LJkAiMcPCxgvRviYTSNDlR9w4or
UkuFLQ+8CFKUp8pmg30yhaoppBRh7wM7Cv10VBE6Jlqp+RFtjZ86PU2p6VxZ2KSpAZ2/rxRhZh+z
mgUuE2KR9FuMAewnjF+r0EqC9OUn6afjIYMhTI63AcvlDCVPZqSZkZfxj6+g2c7eb/IJG2NFABuA
WI1nMhV44AA2y4al7NZMU6vWM1207tHKQW6XEoHg2xTO3W87FGXLfU6n4aJxorytYUkf1vQWX5ZW
xwqFsKiH8BLVY4qVHMQ6NQ54JoyH4kimj/SI8i+Ag7m8Yo7PH4NaC3qxQWHNEttf5Bdk8vPXgIoF
FBs7bg8+4dPaoOHSH5xMPAKHE9nHwq4RXn0Ec8Bp2KuMtJmoJt1VA40ZNisE3k+8qrXtywjfBcCr
Kx98RcusT2A2DnEzcpOfkzwHPuHrgyvoFHQVN0CcsqhJxyq8yy1HZ6G8h45giAj4GB3ZAeb2WUha
mkhJG6AeeHkwaQEDRc8J09+SII4F7QOIjGvOvIyBoYaUXQBSmzec0VHSzR5y1b4Yg5keikTj3HHo
29QTEErPHsxaY/yB73AqryKhI+lylvrngQXxi6kSqzImR4wqqRCF+JRphssGb7opame58/DoBBGf
JkcH9sFFsf/mZsrzV06IRqjgnh/JQ4VE2Dvvssn0FkkxeKMGMmXAUpfiD59rmjQgzdbxcZSxfdy1
Bo+it/r4kdKpZEAgYaaHFPhQNhsWTO5lAbi2E2J0T+vAzPG2mX2qehhIbEuTESrB3CCO5o66eeTf
a1+nx+22FvDrt3b9SUolxqvBJBz1BA7+78o5gycW8T71F9kAxiFfKaYf1vLqE8uo+NCTgG9gA09B
N3TH6o61KxwZ5EUJV7p7Xs3Li8cD6u+IlMP3Cjl32fuyilK1Iyho97OQbLuD6yAEMCEmImrFljrg
c2arkS2Jmr+jX8JXQUXhsOLH5khUXwbAxNFl0RGJHvkEDcLjDUr8XTBSOFhEFGhLjNRp6PwSb7az
Jje+jyJGfpFj11GTRPWim8EZNZ2UBZvWhYxsH4B06uiyz377ShbQGU+SiO1PscfseeeGYHMP0ta0
3VOPxc45cVa25VSrFxDx2NQq6VhfPZzD0vc5n0AmJQSWWh3sLcr604FFmy9AlJ15qKZCv3EB1uxL
Z8fBWpnsKwp9IXzHMQV4zH8YwBsTXJHfpzXepws1iPx+mILMJWBHLBZePRy6+bsex21q0MSoEQRP
AJyqMeDV7TwaMuEqlh5gdjE/2dxmy0tt9/Uf0sMzpGJB4IVqKmi0XXbwhPKCtFJ8IZz7GpcGMrL8
AvlJ6dt1y6eLj4Zs7Wq4W90opGG4B+WTYx6YlvoRFjrFBL1ZzWCFUCv1j2SYODqyaKS+FuEowm0L
ZX3BIo57VoxvrpUwPBxwgkqkXhSgqIB+o6geHa3W9HJTfsH/X5bH9A2UK/zKQJoP/8WY2GHSIcoI
7O5ebKGtimR7mhDVuTVjMoXfoH9BESI4NB8auJGiU4GeFD3rzYDyfi3MSi5azuyzqGpUDsEC/U+L
dRA9Zm78sIWwF0a42M0LjTyAnp+YqIY/oRDb32xSaLbtnEzo05f8JYPbo3pSME05TlqSqEc7GY0n
Nallf8mNlZcE/V0A+sjztRlHTEwnYO+5POO7lCmgL+HfiIFS+lVh/lZn42z0UfPdw2zIqDo5w8tb
yesMj3jdzPHovlVgXVi/p2GF0noavIVXScDIAjRpjxFwlqAOBq0T/4N4p0Am1ovDcFpxLAM4RIu7
NpQufj1GV/4+1JiwNvz/+ViwBMI7B2E1OPBgkxn+5Gn9I97CmIDJ0Py/JRlgB71GK1Y7RxEXZ1Np
NnX4leyNqkglb/WCoJHGpprrU70pomEmVHogPAcBjTAjh604gS7LGGD+GIsRFjKt0OTrIJc70E9w
RUSWmNtOlZyyuJvpSv3jANvN50A8pDgoTvG/RZf8gUPsfZx5zJAeNxeu6BlKyg2KFIpDs4LXfKyx
bNXKzaYM3mQEEJY89uphzisZXYlMVtYjEmiRjxg96dFg3scgT0Qxd2DznLyr5wr0c4rRFFx1lZq1
NzgEACDTCMAcfOV+b4TMYH2rZZf9uKQKk8qRStEsRrqfcF3QOPcc4WfIPmlAeRXZdKknyvRdBn4T
1yG5PbBcOtoVFK3XNYf6dmpJaYGP6XWAYxFwFLgQwFNsyeCtlhYrPDHG2jXzOtbIU8MBBSUJCXjp
owWbPz1Xh3xS8wQ+EtqSsWowmMif6J+ZbzCo86JJSrRk3QI96usyIev2ntkSU1Ckc+Q5wIKbnLCE
I7YuLKVlD3mupOhrOlQAUHJH7+s6mv1DhBDIh1VbbERtewoKL3MjNvg1Vcd6wTEVf19TEf/NU4+I
ivGmUAWSswokgfNkxvMWDW5u/++v1WtK9Gkw87L8dAtHE2/mPH7SOxXQv7sF67ZZuiXAVyOvt6bC
3rZvSsTJXOEUAmYhsznPGmg2x7d5ynhy2o8BXBbam+MeVLYdzzrJQNuFhOKnqYYO5+og4o0grs92
2QQ4QG9gOL15pSCjdMsFPfAfBgMungRYIXpRsumEntnCGzdG1l2DOcteaz/nZQuabVY3z47wamaI
+juKjaDqwkdsYFwneEJ9KPCTdzbsfm1XcPUULdNh+cnLJYoajmHiFmqRyO8CuMrHEnyAhZq9SRRM
VfC9GyYNCyJskTN1F4GgflNom7LvmAa1/JYRp8q/wN1HyATKCeSNACDkOm7HBBgPtIjoeqldv+Zj
0xJ7tho7a9hnGa6DYHCO037OpitJnPYddJyo1WDNB/+viAJ+0GAIeoNSg6NfJzqQBuKfGKORquvT
VI15iXoqfHrhXM5vjKrpFz3AI8OrZaUQLCS1CdjsXNhfcBoJCIYALm5COXeVPvkg97QDVgAhBPpx
yBbBVRXw9az3+n7xG4LxSoSAQCElcmiKzCrlFyYFtAKhKvl/K3gz07gJKFSfiMSEez/PpPfIdzdY
dElVl0P0Lq+YNQ7dc4rNgg5ZhMVdmt3UB2ZELW8hv/A44fLRgSmX+RK3fM3C9rx6mEMAG0POXLNK
lDbFoTm4mGNFva62YvkGNY/KXuIU9+lXIQMPlwO1vGp0bMbijVUyLbFpxkBhO7i1jE/gPVDrwCwD
hEt1ltZY9YXRWkMBc+FtLfgCmEUkFsgbJx9gjnD0i53R7aOwKPufPJs4RtDbmY/znfj2qHf9Dqn/
MPc3S6yxw2WWn8oe5fE4LXHKrkBZwPqL/3+VEFc8ww1Gr/NCJwKxgZOBfXrpR9XMwmHnrpaUwXN3
mhjBEnaQV+fQ8tyk1nPVpmqAtYuG8cqPDFAGniyIQ0TrEPuxnBKR4agq8T9/K5vnFqh6Fb8Xq5v+
xH5ktIHoJP5adVmM98OmkDMH8q7YT4mX8t1uXvytJN9CD1cnZh/kIY4auWaVgk8oGWHLGw44A98l
iab/RKSrsYV3NIwcscwYv2IGgv58B95Nce0xZJm0ghKL5cmO81ujpLcLgk5sD0s4+t8BadT7DiW9
xRdgSdFVmQIMuWVZlHZbvVD7S5Z6fUNUfQ2RUtCUn5BPnUJXME5FJ1bY08NFRCmYEsXJBv1AUPWO
8LwsjNOD5mXqGjbDa6sjVAO8V4AmHwKEAFAWeZf/U6WBzS+s19V35LhtMCfZKv8mCpkkDc4eAuZ6
hp3iQ5AoiV0Z9gIhpYCHh0e1aUD8Wrmo7CUcLe2vwyxx1hq2HfEj6PdE9dkC67Y+jQb+XOkldUCq
OE6xQR/BvBQ2Kopu27xVd8xFaBm2ecsei4EcvofV1T52wbE67lHeZNyMVY4sGgW6pl8ruYVuHyFx
u+Gz/mGpdFKcjDdJhlUoJX2/RKwowPN5/hEZyAMBERy45rOFAvBlmMoaBfuQxf2APuFtIBkEX6SG
bNUAp8HCyaAKe6rrrXxGG7L+BOFFtqdKz+yyx6mzl1XhV8Mcg89PSbYaeJgpKZ+jZS7/FYGjSwDh
Wi0n8PDZ84bW9yfIgjVvsB8DgQ2MwGEUqqQrqyYfIYC4DhkQpojC0vrvTMbgGwZ1CNhRK93cocuE
9EUHUCBS6GzqlVpMDMdYuHnlMWUVCI8YI1MD3Q160FhC+t0j6BbnNZJ0dnSiHGRNv+SCQgEGOv9V
Ydkob3dL9J/Bo4zdsx3yjG5IeGI6eZskMcqyA431QKfnQzuxvU8z9H4PERL43m+i0tBUmQ+XAqiy
/olxVn+BqhXkaeeDEx1UM0PeR+hcH8IKHrVNbBQeJu1c1kAPUefNCHz/eIAx1PY25jmyxPAkowT5
PUf5QySvfFpDgahS6C88b4z14lchjny+w3mWf9nhmJ48DHTea60KuI37HGp3yCXm7/D3N0ObxUBc
oWSKq2/A+LP9cSxw8DRyG2t49R2F+ROmDJA8HHpouPB0nB99zCaopMDlA9jYNOQQleLVHZp0MnZj
Agak8wUV79YgEPsERfQWP7PRoPJgltz+LN6xZ7ENER7JBdW+3Qc+n5IdiSwgEIHEfvpF7LoxEbKc
oYcf/NNqg93+y9fgno+UmOqM5n5I+n3YTQ0NY1T/CnLOMRDC7x+oElRFyX8lgVawnw1Zz7esDOyn
CTKi9bN1PbYoRVbfM0LdDvYANnetKSbyLKP8+I1j13pkxpDV9emerJ+UhRn6Iw1/z8tSx47eyfnQ
YDyVqJ8SeRRZ64cK1DKMwHh6ofW+fMfsLUBJu4k+owioshuh8f2SvmQ/iaEA42/g2Gcm1PjOhpWU
LQVmhO8M7x48jPNcnYYKORN9GWL6ncfjCrfIHZIjqIf4QCGSW1FQqdPqFdRH3QwWwcFQkmoC8ElD
1Yr2oRp/8GPiup+rWr4P04CiAMVA/g3iWAi5Eny/F6HzOkepoEw0x6Yy/XiIiP4EwIrQ3XiaVhiL
1hJltqCzviNZcL516wRXRxjmub9A9bC4Ccv+wNuDgeDuYYkG89hEFfV2m0XK+HU++JpCruaSEcbp
kXgK9Ux+HNivSO9Mldg7DG0pzjScKuacZoGElxng129WeRe18igxVWDMpMVpOkz5EeAYzZ7cFFKK
CZYvP3MflUfvClwS1NgpYCqZ9Br3pS93AD8jZ8eFHfWKFVpK6BVYNFtOS1Kw+4JAeQxOnONI5d4D
5Q+Bp78jl9XRmXJO8XVqlT4ygMwRnlK7yS6MFcHf8Wn6w2vCizN0/faSYgi4jfub+lbZKB17ned4
MiuIsH7CJQ6wqKVkgXScj6/TVlLaquPI/xNFCcWRQDTf90Qsyds0RyaCSq6AuY+tES3bqhKtxykS
e/6zNDv/b5oS8wGPDGyfFysuL/q0KADBYrVpjrwM/wykJsc5LVSEqW05yAOHZvDHBBWfOlnQOCXU
HTfaGaTcgV1GZGdLCLzRtU1LJn0LcRZFW7xIfr8PpV3aTafsezaQxLcWbjLROYgb5Y/sH/MioI0C
dzKU/AMKnmyFGiHBhUqnIgdljDni25TvFFGuU21/m5ih2sDBqXoYYigsT9bbyjbAaunPYT5iqGij
PIHbFOHCNxED847mEbZSkk6S9cBIxQ8BISOkWXvCkTeUrXCc0TdfnQsAUo0qn+gUqCGjLwMea4jL
pwhAhd6WCpKWrFjgcX2Q9DIeSbxcVJK75wKUBmt3iH3KBt4pjjUwmtm2m51IaRqae5AucQbg9Vs5
D9Er5FIQZVC9s+/GgKNbGoOp9Q5OCfMCfZWdIHrGQjdGJrSKII4imZ1hZZ35bt/KWuEXUsjpoH9Y
Q7NCRLw34zbIE8D/DYRh7ccMs4Sh5lcND6r/WDaUf6EHKu/JlgNITiz6euh0pqLuqvoY954Sl6bn
EtfgvaynNOshgjuuB9xy9ickbc3/WRWN8RPEGLm506vjx/OYyOoFfOe6tNJs6Tdm4UF2Z9ZE/Fog
+obkKouRHSciezwhwLCwzXyQ6QEik10hAF5EH2AIR+iOIVRvU1ngpEit4C+rjMovC+fc+j+IDcl+
YlCdZ+AzLXuEYB7gozyy+s9qKsBKBMqyfsNKKaI/0nmd2srsWXSZvWEB+lUflrt8H5w7C50I0W1Q
F2YPIEOGb0cF/v/ktkUChid0iE9OM5D7kVIzYgvIBDgIU+tbDP0rP2GwKE6bH2N3umWRYEMkyMpA
sXaAWJxBui29qyAFeTXqcD+pXs3zUVRUno7hUCAIik0N2CSMwabPeZYBCTAR2WAgmOb31EL618S6
XmH2z1F9PuySzdsXbN1xznmhWNQFyNrmR1L5Rb3mYrKuiSWaBQj3zZw0x+yOrlAYcm8BOFPSFDsY
bbh/Q3dxwnptCSZG5vyJVrd0T4ji4hPSUlLsQRy7v6eLQamHIwSkYdsq6J8Ji9H/4+i8uhvltTD8
i1hLdLjF3U7i9EzmhjX5kgCiCISov/48PrenTBIbpL3fGjB0A89ceC7cXTM1nIUQsK2D7rjjCif8
vVpI3fa7r8mJ8BylatLeJsCwDugTjUPOrdGV3ZttHGAdFlXYxenmNUBK3pn6QGWdKo8pjdfPGd27
5Z32iqFhppbTBY1L+74Qon5Zqsy1AawKjjXRYYmEklqm2d567hTZO6uNQ+8+GibRHIw9TM2xVYVY
to1hEgZpAghObFqRuLBxzx07Hxk3BmO3RJil7PKLpcjDXKTtqd/ZBdoXpPg5PasoLfOLX1lwQnmY
S56EyJ3v64Yctx1CtGYnikAp1t2o5VepZv3p9Qt6n3as1Sl2Wlhlngj48Ilvo3/q2wwhpq689j5u
uS2SzFryIEE4qtNrNNoFgqF08eLHPKbmZlcO9BLchyO70Ibyjtg9mSqrG8aNoBq3+RywjZaIl+6g
m5U6sMEOT/7goU/LPAzXiZ1Gjj5xbPWGVU2pnygE2EJ0bwwH+RpHzcZHzZTufQqN0J1UQtmnAXSC
1oeIk2SkCexVF1X5HYbwZDvK0nh5w64f/ljA7C6nIQtfggozW/YKqRmNdK0ky6q0x+rNKfIp39el
K2xyFrlcd1be+hDT3Thx0zQZ7fCBbKP3FeUEA3kc5KAfckbaP6EbYJ9QCHML5LlAZukA/59Hotwu
Y1r7m8lfxispD+28w51e6M26DgsEwWia6r6BPGqTInak2pYrtbDJyuc+816Xy7yFfEWLYazAOoyc
auO+pygn3+erd9MYzFP64M1jCzpttXmadGIaP4i41k+T0oa1kaLTYtMivfehLDHKJH5dFvPGLYd6
PU08zYC59ZL+8fmRj64bmpe6pytq1/BBwBiGI0JjXYW6PbsgJfcgWQOZot4tYcHh6rjqaS3lPsrb
kBj/pZix4KB+1JtsFkJubz5+aFNOza8Q04C7C1ozlQQ5O5J1fJjpy4kUpbNJ4SnEs7HHoYDIsEtZ
sUdEUR0anIG4mVq+WGMR6tOQ+uKucYYIaM3GydijewQ78JUbXESICQtvwySf6WzvYdjCpr/M5Rjy
UoNSfZWpUMEeAJr/Li25VDeAE+bFMHekiWvi4gqg4Ee7Yvbd8hr67fAyNa6YP6SbZ87JUD0ZfzVj
MJ+q3tUWZH2ai+8Fpkw/NJpIrC3qd4/Ie7uszCF15vLgINaXPzb9VMGvaMWsEoQBBKRKp7dpDI86
8UglAkBdu/b+y6rdun4PWJM1cGyhb4/6entk2qUGerd0dOC3dJcjTojhXLl1FhwDt3IQ2YZrvbNB
xOYdLt26gnsin/GUYXOa+Xs0bHsKaPcnyxrOFgtl/W+TeeKbzEHER+TzBtcUDxNQ+5LhYJRATfFh
mIC1NwMZNAaathqQkQvpfYCe2XrXEqc+Q8OO/ndsWuwkyCZRT9sIoj9N24q/qdZxcK+rcR0+Ji66
P1wja7z1AmLrNqg5shZSpw6+cMYA0+rJ18XDyMaa7aTdVcuGym8r4mspp6PXQhehiMrLYNt0HbhH
07fiRedwnAd+GZSQLCztR4UkuN+C5jr9zqGNSe5YBKqfHrui/LWCtPkuGxQcB9mHrtkqCoOf/QK2
TeqV/d8FNvENVHO+vAseawqDCyqcN3G8rleJzHc583Z37Xsxh4i4kmlU419gks4cPAjymQXVM1QR
Yuwxb9WQOfLZtD6Z+oMfoK331rj+l9aefefqCYioDBlct3VEMnyaTaDJ9iLs5YIEsVo3cq2GZxM2
GD24O6dz440N4fxWjUQSxpB3VcceJ7I7VJw9ejDBYx5UM1J2K4vue1eZ6PbAGJgeEayy3GSujvM/
tVwymTBC0sYAe2OTL1TwbZAFlV0KJIX6ZMawQ8veBywEadQwh1KWpRmT23qZtpaHQyWJBlsvTCwu
swW/hPM4wy6Zw1iI+ZWXS49HKY0Uh4yL7whThpDKdMa5J+bUXr5G6IN0x4eMUNQjnRqt0zC0d3FJ
sMnWDtmHTjNWQw/FD7W2yaxmB7WYtNf1n/EoIbw6VFylhxGWzrtr5zraV3J07L1DVOr3hFv9HqgJ
MfYMArTz5Y3p4eMVkMbh9P+jWI45WLMafo2I1rdSI2VNbD0ULx55V9NWVL2+Wou3qEMTVMB/jTXV
pPH6GRidu/Ki0+KNXmBLF72aN6Xt+c1XE/YdGKTdpb+ALCXmEqcby33X4xjZlAUPGRNOmf3JKwGJ
xsw6xZu6WcFbZAjuvMkUgpXztIATDXUPSjvbUkAztODy7IWyro4SLst91Na0XjFZ4C6bTLBcKnZ0
rmRhcm7tXuQmWXFZM615NWbKAjQxeJhHTB647TgQos4Rzwgj5mprczuH92Orm+600GCJtczjkdyx
X81XZlJZJrIAN2axxo0I9kvOMRqu2B226G+FtyW5LXS2pcnG10gyMp/tMmdRcicrvbTclyfhBsNH
26dwci6tI/j4ZY0AzUScFPvUcsTHpBnRklp2w4uPK+8RJzz4STOm1adlxvRVACGDwy2mVJuu09k3
2B7bVGmIIXkTzAT/CRd0FeiOSR7KtVoeu3UZeehLzDGHSDQi2JbcTU/ALj7w9oB99xBFqf+2uLKx
3mLppozDdRh9KNWufxRzIyqLtWDqGv2Z0A7RELBsjQJpobbr/qHiQa12YYYFkr1sCoq7LOsXOCN+
J0AJCkvPoCS+2HtDJIa3yq/D7CQqk92+nzrHMpLPLgMskx2kiO9S4tyFxQtgZFocSZXIP7HHiBkc
rtHwhz6WpT1nRNNcm1r4D3TnFOhHiSp8rcvG+sNX0ywbZHL1m7pxuhvlZuHPSE3yr9KC8X5wW9ff
mjXS1ffQGOnfTlBnUpDGrXjTDiV8Z7TNa/MC/+5nnDwmAruRxFN9a95MmLo06Bh/ZW4zqJXC2RBH
NiLIWiwa48eoLC9pOLrzM9Jb9zxo0hoJjkNZcGya1uqOTg8Qz/QaDd4eFKFAMT6hGIJKlTGMtPa+
jHAr7hnSsoh0yyfzSAASLk+JLf21L4T4z+2z5dxndgmoWcGdIxFc50esv+0TcrVMAWuQL/Pk5V73
VijHeh/qSrubgbnjavfCSo9tb1n3aDxT8+Y0+O62BJWOR3rvAbGtepTPTIlux9eXjU6CwVtcok6F
yHJjnqDEAX0iMsCfxTGsh1Ad3CJbuoO3dOO8y+SAPDRqjS8fY3pKi09XxTq+AgzM473WDJfbdg4O
sUWahxmcv94qnRdoHdEzc/eLf8hT4RTHHmODupFdzi+lGikYaivNE/BYmR8RNRbXclnH/BHwIcqT
Yg2mH/L9OZ5y3OqzlRDTVwx7r7BDBU7XFOumT0Nu6KbBHbZpvcILD8sM0HT0az9sd9XieofaUJa+
zzP6ND4doiNzQrKkhnOWaMfAt4ACtsMS4fJG4cCKuF0mlZenqh26H47u7HV1jTXu7EpCVbVuj09G
0s78azGFX5DNL9NFhWy9G6+YCHkb7NXdTU7rl9uujmS0X4mAxE0xg9hXJZ8rjSncwL6/1CM0b21j
dLVT2z3hVC8+0JBEJSbLCK6QASjtXq3Far7wbED/tACjBAMsQ+tiFNH4PAul1KXKOpuUJkOh4WHq
8Wq/k9Y9GagwMGy4e1UEDPG+x6BcLciDao/2FAR35r8M9HxmZW9K9OWYloHHHQtxIh4DJLmd7fCr
6Dkq9hQTtD7K6zHOwMoEPi3G0eEPxGL11+USsHnAWKgRIcts73fE4t4UAuErNET+MGPKyZOm6jx1
iPwW8e0YrC7Ud9R6dzaT+a/ThIu9XyP4haQjKOa/nvU+P0HOlT9O4aNKzMZx/OIQaWc09oyhe2xy
6l9hF2GEz4VDJ8Hj5uhkWTHEbiv2Qpw8fpNCLHtx+BebbE0uSFFHNkxSrb7CEM+0Bm8NN5KB75Jm
JqISTXv6P0YBNGRq8vyYlItGNScXpcRzQ0k9L2U1zz44Zal+x0FEn96A5YFgJEhdJ5t572PL42Zs
+76NDnoRSFqzoJm/oLVld0Q8FzzgPy+W62qQnhxZ5iEYCZ1fB1yURnzjOwMcw6eQnWuBlwQhpF1V
mzl3Z3uHgRVTZmiC6GKDvlX7ao2xGpJAgMbPsyPnp13t8GPQ7fAATwtE3kTN+GZ4j2ve8qC+YIZB
7NYMuKRk7cJZiKUsrlPvemK/9JnHUZJplPY54u6z5XPjbGkL01cSwtuvqLC936Xtysu64AeALvMU
jB6mx1+K3dxXl70UtpTaI2tfhIbyrXIEZXTcZq2340D+N3rFDPENvyC7LZKJ9ZG3Wv+H4pH4/76B
iTqWdhscGQAIUmiUhRvJ6ht0iKRFym3euY7/GbNGDVuZ+Y2z8Zo4X46uWZ3xNFVlc258UeSbzGpC
7wj3repNRtQg8RFKrP0fnzYM+4ScHN6ddIMa8RKCuR4pCA9+MoXNfMeWV8RnmxWpvx+RID+p2asD
kgjqgvs8YrbdRYJIvkTKcbl3pxsEY8spDrdT73n8I1bYlH+LFR/LAWCcxzwqbUs/k0nkqY2XyviS
W9YNcEsDefXpU/wRiEgE//civIg8yv6yCcRrEk5pFZyIamuqS1uBZj/bRWcVp2bVxbpNUfQjcG0a
G4gIm0soZVs+6nKSdgJMo/7WcQzt5DUNLOJk00C4M5k95tsSt/kDJlDsiqyVHmbtYJrv8FjCvYcM
Hk7SOvWAJHUICabsy9qbt449lz6XJmWlm7Yfxjsn7YtvJzKe+gzz2f43wws1civqLm12eI/yhwh4
qzpMaolR9VGAEG8MB/UVMYbr/Mf7VKeXOlfOA+dkzuGs/MncKQ4EDI0Vf599VwGtueeSICp58uEE
r1Nuxn8haqRvwS75bMhW9HbzKvs/UV9k4y73TDM9Nwi+tzm2W1z7Ha2LTTSE8ZmyzOwoVD3BemY6
3xUOWcHbEEV1tndTL6pPYK5NR+t2zOnL769nxq2pfBviXphrVRbyEvLsLPBWHVhDOlJ7cRgAgQmM
qspqY6Oox5NHIPy7Pd2EjyjR47cmwsebBFPY/c3G3Ltx0JLSMRVQg7eJYZGLxPPL7J9qoGRQT4B9
0qcBXbHlUplflAx4vwqJHTOxONf0KZXp+MdnXn3M7EoxPXjO9O3benqdJeUbDJmDu4+xaP2Vuujr
LeIx6yiavvwXacNCXrqNSWCzHDLUkS672xwSe9ynXpGrLeXN4g+KJ/XP8mV/4YnouBFzGT7XbSHS
i0PxwYVYk9k9ZRFp3HuUs1giiQkanklDbtctxj0MKS15IumF7QnJTVhD+CcLxEOfaCcYXPYg5X9C
ysX50eax5wosw/odGKkf7zLkedU+oGh0JO5RNL8M7r5LUUHsCG4ph9R53A6Rd9RsQNjo+k5hCXHm
zNlIeVOrqULa9R3pc+O0L2PjwuA2lXqqYSGBhmwZIeufU3+9byQjNPPMELinpnNixdTilOl+8QEq
dlNoO3syuyL2YjgIxHFp3W1K7L60dpZmweW5ONZpmhhQdpOBnkoE+AiKAgorCJoYJ8W2RVKSvpjx
Jgh3HG4bkqT7EDlVig0Mfaa8UioLl+XKWRNFM400pdU0dO7J5V65aytyXxIi5/Tfaeqr17Rvlvpc
Lc1y7ct0eGAOhqx0PWdBNtl73V2KbhSLtZX2DOGuNVwdnP4Ovip/vPSNitd33P/rQyhMm7P6Oyin
GWY1gNsaYSTnlXieQ4KQ9lawkgXMpxKFRLxwCp1lxG1/8E1dTXsLqpHLFiGd3JFjUF/p/OWl5erz
ntmVveaYtqSakMHVNX90lYaX1ea4Txhs6/fOlfX9SOyy2mZVavZsYRFGNkCeE4MuCqZSKZL0aS+L
9j5jeMCCqwJo6zDs1u9Weagm2tXvtqZI0wcCTUx2B1To53KjaxHzZ3Xju1Vm/rnF5M2nCoV2mKvF
G3c9IsIhUcClAPNF6NTfzkTBwGWQGN7GxCq8WX1URKz8V3cu6jHL2LODp53I+2n0/DlplKvCPSMd
w48kRKBMyCbsoMvKBV0iBL2d7eoxFRdlBzerEEY/iaDecpEh3FSPm3JGdo4HzvFAaQ1Jg4lu58Xf
hjcYBmDGS/HP4VNfkw4lknmwFrQi17YMg6/WtC4afQYEvVu9ORYf3HBtdJ4p3luhzjl8k3xWGnvY
HFjoIXy5noMSPqZJrGk01r7tmAi3RnSc4A2azo3A259tYuSL2Ie5GzdzEY0P4OUxL1bHXLfXJT7V
W4L57F6QU1EuDjjQITkspP5Og8FkbyhH837v8xylG6M60oUi2C3M/eWgcd5iIMwfh9Rpn5ERjfhh
2QWjDVkd8X/eNETlKVT5+F3PS34/RGNAqE9b+1fL9X3nX0kOEuroHKVK0sJuDNvb0M5SkJcYD/W4
BBOJAdPNRbZkwVMgqALgUrdagFBn6PunusQ9zw9rsI1FwVz0u6jovOf0ZoVl4hZevWOH9XAn90gz
cDDlSjwhrkAaN4pMPdx8R6e5RuoBtFKDcNQ6x97UxUXXs3o3YXFgbMLX4AbLS9CSj/p3yXCAjWMc
1Y+L8vLmlKe5bn4mC9Q/wUIBua/gqfsj+tzwHj27gRnrHLwNMbAaMFAa8+bXSAefYP8ZbLQzkPsT
EMjzoUPcI4m7+MsrWLj3pAc9fxWwoJ9Burbug1vKlTAbNmDAmbapmQLC6tfOsuVHwOGkiVmH/qXk
F7qhIrC/2zLHncguVog/vQpTx02oaIl4NSV/7Qhl1tYxRKlRPqJ95iToW+KON5LIDBgJkIydnVEe
lCPaNXucQ+KcrYFdqANnhs7PHCW3RjhEzMHOQUfIrSnc9QtN0bhuKWCOonNZAkFuPE/Pl67m/tqV
Tpl1hFM5yn0Jqi7X56hJh38K5gMvFIEq7zdHa0GUQjE/cCIyb4UFl/Ne5zWws+7Z1knbQGexQ22V
139zq+XMHYTU8Un2k/2UL8QuHm3emyzJlnJ8sIZ4GTYx0QssGX7P5N93ehg37PVYR+EEJqybNuHD
aP1V82PnRA4mdVz6Zuc2dFUR5Z3hC+MvSYG/nCC7M4i+PkMIDUiBIid53DNhHm8zslKKjSzl/Kho
DPiw6mXtX43LE8JTyhuPKrSthzcWeDl8hAHSdCywq3mziOn5AOq5efe7XD2mWclfA0063JHM0VGi
Q1VZm8SN8V/IJSSDYCrkyq3Aco8eEuNBtImliK6xbTQG8Bm17whvUKj+zgvdCKWGnZlHNw0DvbfJ
qPigjDL4x8ft+kcvXQULe49vdS90OQdHJLbybNM+qjZu79uAZoADBEMZ1L6blZp5CHDW3ug+rmbW
4VFF/LNLECzRpVPLdKeyrOvPU5GGMGgRMTEbQKQIaATkAQss/wkQERy92uMDwCU00j1VbLCADLi4
SrFOWyZYojvyxeFtW8Ys9bZlnyPQHXSGBAAolZG1JTYZrQB5afZuxg90QG3RBTsLKx9DASif2GKw
dOpkbTzM5K5yxFPXpzixOSLVDu9rbm2GAY3CpujX1cFHFEl9nKaA80VWKpP/1exWhswdKmeTcZna
z3xZY3VE2+cFiTBd9loEY/Y2YoKHu/Rj4++yotH/gKr4vKK87D/7SgjYIUwlYYKPSN9By8MKGL0Q
xOW4cx4d8BZ2/5UDMdWEeURLmgxFg+8jxSm67Ac1Tk8rHbNpIhoUu2Se1OULqTKrfSCeHUNaGvA1
nKt0dKaKc03c4o1Jn6vQJVn+OcId3J6LKiSCoGGa7w9s7fJl6TneNxkaNsM/AJS8C7HyT/uqIXQl
iQrC4LZuHqcvQy2kfbVVHZxQAwzFhpydbE8Cc1kdlyY3xQXRHRdaj5JVnGNCbVUCc2bwZ8TkByJK
Cg6wkVrf2QSs2ZtIj+q1n7z41cZE7e01L87N9K6sw9AWXXbg8byd8oOlOaWHttzD6g6oh2Yn/OiD
GplhP1sImEaPdzIeHO8wdQN6japw6ugwqn4IthOW0v2NrsXngv30hlB6QKEYHEW7n80UPVtaIfoo
vMZU2xit/udCcle4rdAKP6NEh21KcRwjRae6USdD6/g1gSg5GuZZazw9FkxJjMgUWxbjV8GiNvso
CLEXzeSy3cSEeWd3MjHEsX2P3Klvs1rJGkCA5HTXiZ/1YK/4J3aEZ1gZP7fqjwuWKesCROsGmxkX
+oQ0t/RPKQbVYVs1OYApJ8cUJ7jX/n8Gd1HxWEsH4LODnUpsuMb0Mi1DI/ZD5ZCJQD6O6/30oRc9
RJ3RE3Q86Tlo5mTf2gnu5VBsijQenvjyxgoyo1FfMT3Af1oEPeE5dFMpjnYslpix2XGaO3ce1oC3
zXf+Yu8K37nhS3s3oPhk2y3s+MvWlv1COADbb68mcI4aZa/GuPgdd/3qbGriZIbzmmZ2dgDEjn/a
oG3zk+2KjOBzQHhrM7lDu+46CojmO0In3GLLQMUcXKtRf6w69fJEW5HCwGzlNgKWyGdmL9FgjCc7
qA2vT1zV895VmAi2bQa6vwt8Uj3I26N4F/Y/tcIXkhowXwQZ6tv9CrQIqOfP3skGAm4hYjyC13yy
FM8Djd/+hrwxcg7muZ8p9RNexBGCYPFJdrP04KMHcO4cmfDFjTC2kwfLK7qVMEYE9znW/I+ElfTN
DaymOOImc74giwjmZDybiOEcHGe3gL3ZmyDqewXP5WMeLseSvLkcnwx3uRgpnPLHWwY1wmEGvhC9
d5MQAdz8eti71Dn0mc02subq39H2Fd5S/HJ8mrxXMUs/+SPDG8MW35KisHHdektoy0/RBf2MaK0l
ECXL1/rRjamEPMxMwTzh4AL1MxmdCqxy9cASSo6FP1aF5vyIPLYnT7IOARRpH2nQYTdOkOI1DgVf
+mTzUV8rDTVxYjChOZ1tai7PiHbErTF6LIke9as8wtcbEZyAKRv6b607bnIOi3W9hNXQ4BWp1yp6
wDprmgcA6OAz7KDkXi1SYKLdAm7HD7SQdRFssbZYo9xKrocAhypY2VBk3VeM7PFcY95a7pC5ifXg
TviGD2Ok9XiFT02vgwrKL9GYvnhGBI5ukWdwAaLEacwW0bnUmIhh9MO/LpC/POOYK+S2rzMmipIv
UGHwdJCCdb0y1jl3UvFeLtR3Hsthlq9CGSIORqUmbARlhk8oiorqwgczPsa9UsWO60fVX7Jn5tn1
VrF2h8Evlnv05ESPL7YO/uQl8sKZ95vXNtN9jgQ2zOZrc1NXgkBFz4J4Kuy+jiv3HWj/BOUCgfDc
ZAHiC3wE5XBXxu4c7oVVN4dVsAHh0RUdkRR8GxfbbsduQx5aHOxG6Y3RfiRLFb2+T1o/tgs5NKfJ
jfQn6Z8tFIULf3VsZpIhd1PPYnOUhELsFhkbdY190/zxi7X8iIgMZAey0+V1WaVUd86MnG7HWBM5
u8xBv7zN5jVLtyZaUGHmBDLxbmRotUCWbZgiFkH4/TlykBHWlFXnxAetl5kAoeGg4qz0Nnx+5Yi3
N5t5WJVunitLTtYb8mLad2NJV9tdSCdmukN9nMdwZoIlyZ6mpjqyw5X6vre6/lHMbjvuRjONBSoF
mfs7m/jLPyXKrGIf9rEZDpArOeW2MQvX3DqoPCBJai7C1ZLjboi79s51VeuRIxOu1aFPZ4e32EfF
y95h1cM/E8+or1qfDEAs6HF0WJEz5gn7hMM+udq1S/hjadTHzJ2E3MO2TJ1gEGpgz8DkZ1xWnqyJ
vQiHNkHS6s6PzINOuyETEiA3KpV/diQC79Oo1VScWr4LYAKkr+0dStBp2q2omO7LaMz862TKuLyf
5mKGjC77+YB8tPieLCsUlHZJvjTbWZ0T6BlhT07Q3F7w3vJ/m3zs5ge431Dv+6ru4/Ns4QSEPJgw
gUOtmWxnE/dJEFbviXdL+QNIyBoYrv9wAewhN0diGw2KCLeCX988ahbVRJFpBHmBK2wkyJuT2de+
jbOJnLIg9HctOd8cCYapa2+3YEYkFhHMt7rW9I1aw/8tlcZ/HdUS27Gr1HKP7y3/Zgpp65vt3Wzj
aUb/dzvLt6w+M6xsPmfPSkvwXcQbIIJCC1dCsjX6h7yy4oslCwIpZd47hGAA+R1usZ7ybdRnA60c
phpeikmx15ncTZ/Kzlbfk8F/TJIDxsJdafdUv+b1CqhhRzaZ8CFoZ0yWg0PMVsShwUWEveE9rzsV
ndNMDe9rs64vhGiQv8A0/oNZSnH4hPQbE8LQx0e3R71FWM+6vIqy829ihgVFYMDT9dS7uTxSqZU9
sjZBQAUG4/y58nv2pFvqmNoQD0aMgqdtSyaRGe3w1JpSfw/dhEXS0djqyaPt8C5FoA/LUeBGaN/b
ihDa/a0g7J9fzmY4N7y7B9zKqbnMpil/QRR7gbiM3jMfmYYhfhQPym884pYCyUPpy/ubMXiPUe12
O0LpVJxoN60PsYwzaqJqgJDzLGVlQ/qtDritj1MB1UxbPpBVllUPhNRwFKuxZMoNXCDfbVexMt6W
2DE9RwJicSecNVQ7oWMya/0GH13iESeLPhN3u3lQvGl/PR2b7y5U6R3BPwJV82TQg/RtZ99y5Nls
mO2Dct2tUW4/kQON9EnHVfuEOgKKu+drPvZEgUHgsyP+Fejfyy0yXoKdSY4lfn1NW7vcWaUb/PJl
aXvTkMGdn7xidkBrWmIQN6lflf6Fq27IDuQRefkBFyVfAf/L8RjJpuJm8t2wv0uRRPfQ8kvKI9g3
0UfOjKKPmSDG2m4a68cXabke12YonP0sh1Xd3DT1E4pXsFhvssw/QUKQi0zDrL91TczePfEt2t3n
ozD/EWSf/7DPzA8F0sYnb1LY/prKbt/LyHbfOPTih2KozZ8Yn+Swy6w4wiJfe7i1JucjY5B899d1
mpKMHATDmrZK2s3JwT6VqJpQxBXC4zoXi+m3JXsGrvYoQvVv2oFY5tRL/WuFzN7iCJXDf+zLsJfV
VNj/CjSaf8fBDT9FO9IXYUvCjli2M/+lcgaEUYoOX66pMpgu5GMF7qYCmFDiE0qsTk9KZdG0q4G9
vI3EvKz3oFzWy5oW619HaK23FFT7n8DkPOaUErEpETyrHxdyDIgwILAF6hs50tXLAMIThhiHUamx
iwerQ4+ZxCZT0y62ggrkDC5o2+siGiDUYSCQqzrTj7fI6pFy3xSVM1cYSVWp1yOcS2lc3vjhNMs7
sjjFmxmZC6yxSimSHWegSxHBs01+2FibNHbj4CFaY5vUzd4XnwE+hyfUO3m+KZGjUkDa0CJPFlY6
HGFEsPE3nRV90KQa2luLGXAPmEkW0VCNhI1Q8jTn+4YbD90AWrwN7igtd3jCwDH9mii2Z+T2Aq8c
aSK4z9oB5nq+URENJC9Wiwp/0bQ6tjnkyApuiQB9xc5VwAEnvQ83SHIY4rEz8YXOwaXAtbv2oSTw
AXmO5Rwqe6ZfKQWAdFGHt0H9PgREZ6Fp5mc/6aC/RefW/EZLp813VhCgA3E32e2ZWUrdycnYBGzM
U/uzBJa4c8BogPIhyO/d0mmHfbTEKKtLXlj3DphwlVvfbWNOXZcb+8FekEzs1rqw6n1bDdEHuwG1
bEITt5hALHGXFstKhF8ntSEshglw2tfRytidupHSN245K7b+hKNh60nnRvNafvq2BEv1axqm9F/f
Zt7bk0RqD5e6I+AmIeSPjPyxg0VMPLmqYNdQGznBMQCdJHnh+W9T3ir4hsgB25ddgYUcPqj9XoK1
nklnLPtpW2B2HRPSyDqfHnon+KnR+F300ovfm7AoS+yRnYDTB/QhGUgXvHmOkOwTCbvEL3adjeXj
ZEVDfin6NsDIh4mf11Fjeu2UktiidGYONbWvBIp6ccX+aa3rVwGkQ/id0vZeZYHxgHQiD32gIUj5
Pu3I0Ulob++r4xT6IFr40YROUmP5LwVxwd8mIBOZCJd4upaxTrON7/acsGnB+7v3c6QK+0r7i58s
bqseSNuFv7fIZyE/dhYfQe/2X4YYchQ1DmPoIQpG8SNpM6oeuG3VA2Ymqrv7VNjDztKpQChdYVDk
D8gk+Ccp3edoMvKV+BP4KCLz9FvrdRR0Ygca/yOhq1PJSEHjj/aUSLfETkBkkHgWPZoqyJkOOG3J
sus8+RvzCpL+64wS1smbgruJARiPUj6E/9VE2I7kTZGdk/yPszPZlRvX1vSrXNzxEYoS1V5U1SBC
0e3G3k73nghpp62+7/X09ck1cSiEEHYe5OgY2AxS5OLiWn+T8BS0dqgwEQSyRPQ9jPsKPp1D2/Vh
Kkk3eHoNZAZo85j/mDUQ7zqqKm+vJR63Ry4r6xn0OQQXkEjOZzDlwVmrQtR4qrSHihwZCHIf+B5A
QhAsbwDsDLY1t9kC0BaqLOPsrUgL7UcOJqC4OAhGpmiU1+IfnD0UuR/9TEIZzcwmOgnQ6m90e0ib
k6N5U7dPKnqbhxEnHXECdTe+Me2hhbYy+OrgprFR/J34fvjVA8j4UTedAaG3oeIw/YOboUhPaD+1
9c5MhS8A27TtuxC/CO8cVXEcXsA6kFMDsmsutp6riEgBH/88ZKH92UZan/yl6wZgL2mHyrQ6dX+H
qSRbn5oa9F6i8+QEEGl8mGzdopiJLBc0RAOrFXowTRy8VRTV+Kg4CVxgJdaT2c2TGneLgoEJViKt
TPDElJzmNAB/5/y90UwExaKAaUe3s+7qo9llxtfWL0zo5dokP5gTgEIcE3xxiOhTg9RAW0Oj96zz
OuUMBQZ6oxAtXODIFqTLAn7gTtAQDQ/qaFFm0jskb3d+Smh1A2pghx59ppZoQ6d+31mAvt+AA2nQ
K6MJhLK1gAShhXvGcsqDaPs4+eCjNOIhcz3QfAQ76XQH9HbhHXhmPNCO8+wxPXMhh75LOURPzlKC
pjsUWie/o/1bhedCBICxA6uRT6jZd7HbguAnuuv4QbDZFPlFrXzzg8fb1j7IVJ0SIErQ21xpgeVw
Qe2QpsJgzJ8G7FI+peAhvrd5pWS0/mz9Y1qPHSoZcK8pT/iF+gXt+eQvu6tGpg/K69lBiqLCR/kx
TsaHUpiziQ5F+F8ZsXUE8ZYHNmKKXUHNHQlsfDUse/iYdu3wpZwAuyt2FANBrqfusQoHasxSFyFa
uOC7Pybg8LTHAQ8CeGHkWLOsADSrE55M1YvaaWyQHkjdh7GQOXaFOasEZgj6MiKNPXgqtMWhYJgg
OZUjACN0pRpMEN8jP+dr3wyzpmbeY/31JiCK/9BVXxuPZoQ49bMCu4Ra8ejYEeEVhXeKgam0X/Qk
gH7QQuAoD5MWQKuMglGOrg8E88KN0iYIkuYgp2tFN/5qU6PlJku4nAo4pO0u1EolJp80qwezCx3H
jbLAIklBIUYerKHpvk3WKD+pwZhpbk1XFo+urrTZ1j6Gdi4rPVI9ziDVSGBH6eNoCCkosjhe8zXo
oW8/ka+MD/CXteZYSWr6PiEBij3te/TAofPmL2A/eaLSug0+dniFgvhufRm5tINsCvMeNQ+XJ1X8
RUHvo9wjWTlax4Ie75csqM0B8RllePhPycOE1xBdJisxuGVEjlBHV5WImP+nDJy+L7MEJxpbpuKp
wkfku1SDiCpwKuiddB7cBKS5S/nDbyCdQkMDvoZOQe//VRh0dHB1iSj3ZSkaDZRhRAPQpUUX8Bul
8dZ+Kasga59pZWvk8Hnlex/UdhCTq4WTfoFrFKYwbcog2/3H6aUcM3I7F2xN9EhfwUE3nK0eH/+j
FlQsCgqEbmB55j/06pqPmYzCOYEChiVgJn/+zzRBZhSdhP1r1ppHWisAKyqgW6mFFKl5/A/kycYR
lpccclML5F5weT6IGBOecwSGedywhVrxM9JmXzX+iiUQqpg9h/5wxlKFj7iLLJo9mKQRpSkDkMtx
6JtBnofWT54mMHbfRi8eLzaFA/e//+t//d///WP4H/9n/vL/LUH/K2vTlzyk8vV//nvNYkin900y
r+vCURdehz05jUWs4+kDuwPoEpK0lPOcx/ujrNkmIZWnA2oEYeLYCwtAPxorLIN4PSkazVVUGH8p
bVO94Z0xPNwfafbQujI+JU6AOteF5O1jsKDXi9lHgZ+jqYWlbKWEj/3Uaicu036vK/hCGKn8uzJ7
BM4x2HisjfbH/cHnaSwGn7+haulYvZp0pa8HL4POj+Hh4x2RVdGlECF+lUh1HGu/gSGodwEaPHFy
uD/ozdrS9aPzx3ACQJ3mLL7gNBZ9Exig3qa6LT4JiTB2VpTKW+Tww9d6KjIxx9ClLdH3wb9s8Rlp
lg0N/gYQzIqiPmaWk7lQVRt38HBVeu2sdJWaimpYOsqEpliYfOme1hVo4CM2aZnvKydKngdZ/tLT
Ln3z+oF4S+q40Ksso1iYsiWqaQBsQi0Andx6N1AReKsRVY/0wGFn3h/rxgCOyeg2JpAOPns2VN3r
/QHDFsOV1NH3FmqjaEmP2i6WOQ0LUMI7DDG61x7ueTxn/lzEFQ2u3PV4UdH4CJ0xXgUa/4Tmo3LQ
2yl99+pZ4eupOTQpBKUNffGp0tKfuM1tEk7syPZeHjlHCKMo4zYC8RPZmxu+iLcbHmltC26vo1l0
hJZHXFXgwaYCDF4i2nqvGSbN3BJ5Ir23p0+vnhrsSs1gv1usob74YN1cGkhD7CamLDE/RkVLw8Eq
9F8NAoUn8KrBa+OkpeN8DpaP8gAHTJun/sdVoOAHwAUJik5BjPc8+TkZORCqPbf3lh/jyiqyLbCw
Q6JJhx2z+GpoHDQzcQHBGXRAzxi6cAKozuzhrrUbBpPrQ6FEO//nsPOvZ6V5MFPgEM1nWS93ihaK
iweAsFIifSNArRwwScwgFgK1JfovvlehATIcAqZSgWOAocsDu/eH6BQYPYprUxm9PkoxniN00zQc
lnIRe/H66JPOYStmuCCfhl76ro5n2Kmpo1/3d+LqGmqORGrEFhYX9vUaQvLHO8eCGB5XtOWn1vcO
VY5BfTT41b+ZlIROKVhC05CLoXxSel0NB6JUr6GTh1LAxfCgXSD8YG24Rt7e1vg7I+tJXw2AIp62
17MCSg7oxkNSGC2cDDBzj2rO0ScfpyGPXeivvqqA6zWaQhdkApf8MDqSB++/WFpb2I6u2ra0lwbt
OY/3rBrQedA8pcQDCbY5xcrqLOw+2gjIv//WdYYAf1lgYmEKur+aukhPhJ82OQ0xuc+mLPiiVHRw
ds2AtVEByuytCJL4Jawq/ZHmWP2EGZ54y5U7HWi12xegONbPMS66n8CyM5v3PdgsuvvxOQpVirsK
9JeNC2s+mfd+7uL7KAow1di05T6mX+FnAR1Yb8D6AKOLA3LtYp+OTYjWMEIh97/J77zz3sja9c5A
GQWKS8/INeKNAB5QlkvttyaFs32pmt2jM0MCKBL88ipZPYkwDc5l6238irVDR/Dne5lz4LLnf/8j
HEMe0iMJugemH9qSXojGeA3c/4JIeLkx1HyobuaLgAInHBiwaS4OHSWXqIW6p++95psBRvNEUyaj
rYuObIGI0P3VXRtMzsaiID2gP2iLnMcp4kaf9W9pO2a+us9VvXhSrKg6Gf2QUIvXYZ1tzE9dW0ub
SgEZiWZa2tLN2IFjTRaBBycCLjXavngRgMD2iotFun4ZcfsCjKKZR+QC+5eCm4IOF54AB0oj0UdF
c8zHEdR36cKfEceSYvnp/prMV8PiA0AqVpFPsan1cYVcf+tsXv4cCS1QcRAr7RK8vU7r7XB/lJVV
4FpySGi5oDQhFtvamwa6r8ge7OtRIKmrI5BiGdoO7v14vD/SSmglfKtc7BorLs3F3k162YG2I/ej
O1RdpiDzLgXdnT1llLkFYWanrlYDtCAd5QnnkOr1QZWEmlhnUvMmqi62WDrA/Az7wNg7Sq68a0wB
t0KMRf4E5Tr5cn+qK9vZwOJY56XAxlKXD2gQknCAS8YCKDy7AEh8aqnTgaaeSohlWJ9trO3KVzS5
GfmEGHQbdPOu9womOoh5GpT0Aa3VD2Ufo/1XNPZTpdnOxlDzn1psS4ZyVI20hpfz0sIZl54aYyCP
yzixaAElddgiURoGiIBjqnbodaE944ylbESI1Rnamm0aYG4MQ51Pyx+RDxBnFaHOhCIapIsjdU5Q
JAWa6LA68vOrvx6dCfTIOcO2hdzo9VCmgpY89FKS3MkT7/WyiOgbgDs+w6qMHXB4XaltBKPV2Tkm
r0rufNWyF7MzZKMSA9kwwveb8qAgKvaMsokRuSHU8tc/V1hFPqFpm5okA76eX8PDCTU4lhJlFROk
EXmOhV/3oSqAd95fyrV5EblsR9Oxg7XkYl4xMto5+GNjD+HMwGAI9WElwaO2BXy4sUHWLuj5BPB4
oKQD13MxLbj6wmxbpoXJk+XvCzvvDGACVn5GWF9BwzhAcjjpnaznnTb2P6uq7C54+VQPU6uSnL9+
5iZ3Gc1zgqphLMJNneAKZfXoZGK6a51bGFDHwak/tj2k2H8xkuOghwW+h9tiDkZ/nAxebxiU8gvI
FjUMBaCHIXWkgXvFEW9jjdfOvjW/z3BVo+9rLy6LeqiAaNXAKQrgvhf0GOmy4V7lVvRwHhCOVi5Q
E+1/cRx5X8C/JXJTo5DX8/MtdB5HhLNBFCc+TFtgGGlgql9HPT0Xk+NtvHhX50j7yNJJsdCzXHy4
HI6DrY3oNnlh3r6zQj3a48EznVHUiJ9gCWI5gVbh65+JxG45Q6tU0jpzMccJCTrwdUi3J2BV1cNM
GgUn2FjaG4exvxthEH69v2vWpmlbNnuTHWoS7a5XFSU03RvQ8dibo1F/HCaExqscOGuEI+mnPrCT
p7ZXxn/uD7oWDqgroyjq8JzTjUU4EFVmlXqPUgJUmMHNR2Xcm4kCQYBu8enVQ1H3pCZDVXAuAi1W
FJftmWlG7wD6r+oGVCufKCvHx6T0uo0bcWVWlMmhOQmLNyM5zvVSttCXIGXVKMU6QhxjkJX0QhIT
+Wv71/1JzX9pcfdC82NTkj9RjRGLjzYIz6vjQq33EljJmwrT6gGuZ4ZH5/1x5j1+M47kEQxVTjCl
RSi1rTKLI6RtwbtUzpmzkp/MoTbxHZcITk2m9VF2YBYKrkNMEKz4+/3h54i1HN4SJsASGmUmRaHr
BbWrrDV8S3LihdG/tzwx/QWqG8lSu8uO5ZgpGxXXlbNg4XVKhZwal7SXEbQFm2gFMS1Fe/JhHqW5
9TMXtb8Pae8jYDLbUwKB/OvVkyRmI/8ipRSCh8T1JJE+RrQfrPa+cxCny1GJeGvSnT6iB4mmCS/K
jW/6e9UWq8qlyP60pcEZtBbB20n6kTZpjbBaG8ffjSC1fswh/ruwoHTCnarQZ1eDIYDCNEH6AM3l
f0ipQJru/YnfrrZhmQ4ZhSTLwll8cVwgcyDfFFIoFaaivcM0MflFSwIHVAgIj0glGNZuhGCj7+4P
e7upDItjyvyhhSDaMJ/iP65JE33h0MZUCf9CHMfibJYywWbyAp/lJ5sw3Jjl6nCqPfeYHNXh0rwe
DslCFeoSIKdZA/ADOB79UiXw4gdlgJQd5MjMvXp+84ri8wUJXmWO1wPa5qxKnPc19B+FtmQk0+b9
1OrmJTK8HgPNvNmY4cp3xNCNMS3uEdLWxUUpyy5McVmC+umk9TmUBer1WDu4iufF5yBQvMukKNrb
+7OcI8/1JqamTzznicMrjufV9Swp0Oa0kTiqeHqAbqoGTAZjMh5LLYp/zKAs/4maGv8ASEYb5+c2
ys8jm2QGvMdN4FfXI+soC41VaXBhol96oPVsXSppa0/o/OQbLcOVvUMFV5VU5SjlEgSvh1I8LSoC
XQfiUKDZWA3jdIBbDdh5Kt7nHk7e99d0dWZ8QepKoOt0Y3GrxKkVKFMI9ASKc3bMySCB+XvKEemc
ZGMR1z6fSoHHMR3aTsJabNJIG+B4pLN+zAQBsKsU/6Cju4PCt/xE41c7IWg02yQMykZWNweV631D
fsWQtkMayYouNmvcjzgTpVUDBYT6koJL0TGk8LFxJG4/HO8PysfsS0LNzRnsVDRJIH43+7qOkNSB
FOAiQlMcUepEcQhnmI3lVOedsJyWNT/O6DxpZMeL41CJApHkRjY0nUr9TZTwggyiDFMzXZYhri1e
dRJFDVnAFOm5LFOkSkOnOTSdL5H16Mtngajax/vb6fYbm+j3aZTy6Dxzgyy2E8hrHwoe37hOE9Qh
OoLsFz9uhhM6QebnpoGJeY4G2IUuOG5AlvdHX/kEDu9Msj7+B29jEeYdyxzg5ZY09uvpm4/8MY0X
TKZHKE2EwOP9wW7zJKKQSpuWc2NIbdl+nk1xEUTEnUIA7T5jyIXIjjX1Zy/FMpfCmnXJ/RQxybZp
ooMBFOH19WCLQ8T4/AoTQfbFeUookQoEntq9HUf/8CCqn3Fo9xCSjfV396d6e4AYiYQMCil3N/O9
jkltiTVfbIC30YYMxnEZNKeQdufGhl4ZhQyMB+acGtCTWHy9UnGQ0RYeCzo50H4x/3lQNKRS78/l
NuBZcwlyng30FrbL9VxyNGtRkh6QZ53lvMZAdhdTjb7IfppO/2IkkwxP8rKjarbIZDtEy2Cv9Bi7
AkbGz9S3HlLEh9H7kMnl/lAre5HaOY8QFZVqOuvLDxTY2NKYs3YMvo81LInWOOqD1j+rGvX6XSrr
+EM6wturra78XPfm6yvJqM8BGdIAKJh0OhfnHoFe6jspMCrMC7Mn2uHTIe/RpYzFoB/uz3XtA/4G
LTi/P9+yIYgGTNdardYjx1NCk4ohk8F9j15QO9zqTMzLdh1hccdlRjOQRSAovdiRtodJlTrCtizl
JN+jd1d8LhRT+6wp4Ht3XWM7bppn+auvK0YFucaDUqV2tvyYyPUMQ+Lr3X4ASvmIsVLhqr1j/Itz
gMEddcAZT0Aj9/oc9CPG0EJHoh3GIbqgk0SrVU7VHi+/1xepmArvSeIHjVUqgtdDqRqMZUDWwJ4s
LEssRFoPOOEZO18ix/L6zTHXUmYQAR1wY3HmtKrGFKiT3b706vE0OShjBzSKj0k3fL8/0lq0ohHH
NTPDq2hOX0/KbGTqTAluG2VVtJem4oWc2SD974+yttm5UKUBtxZVTGMRrQrpUfqL4F6WNrYhqPIj
BV0Z5Xlq8m7j8rwZikmQVfMSxuQLhMkiS5rQWarNFm9XYXTWCXuU8Vz2LTUGWEiH+7O6OVfzUKyc
SZGUTFdf3FwKRt7wipA7irPUPwN/9pEgaoIXPNnqr06nQ0mNcOzIN2a4MqxJlou9EF0ErplllKSV
zT4o8MLkCiCrbr5gm6iekjTWfiK5aueIQBnla88ZD4Y/B11sfgMpnNQPhgktuxxymobBDqoczXEM
++58f1lXviCdPIcZSiA04gaKFPIE0tBM2BcIbz6AWEaZ08LPDQC4vnHObvK8eVZAJ2nXspYAJq53
vwe4JJRDPBtzJgPWbEi76hIBHuALyqnoNPMbeVj8frDqjWN3c9MtBl5sHTRdgNXrwbRvGrU/8g5E
vSg0oGqqU1Q8oLYeuCh5wcDHfPiJxnK6cSBX9xCXAQefDgqV6euJI7I3NZWD1YkIMKHahQJZS9cP
kuzJQyIggqJRogwyInGxccWvDywNdKfoopFxXg9cWSoSrDht0eWLu0+ofpR/a9gQnaDCWG4prOkU
YwL5+oM698ipBnL9AQRbrHZfKI6aefk8W0D8e0pWdfrUNlnW/5i6THnpgjpSqODm1Y/7W/kmugIr
4hVM9ZYCigRedz1bM5/0ckQBZ4/8gjLBJmlBxeNYbH14/TgknZJ00wFMuuy9cV1opV3BnzYpQ82O
OmPlPQYBvJWNz7c2IUIrlQuOHAaMiwmFzWTpiReLWRMZ89Yc/4Wp7rb6sysRwPpzlMWxDGI02hH+
EHvkQJqTZXqouAfOrEJkvbokwhciWadHAjmTBs3iukBHqky7QAN0Y+ba10AZ1Xdaa9HtAk/k3v9I
K1vfIqnFtd6ce89LHB1GObaTJZ7Yo/iG2h6alaiC9+Ol6oR99nHW3XWIs298sJUIR75imrQPVMQ3
zUUmIazAUjDZUpGYS6sfVF7+RhFxetMTEx6h4GeuMc3eco6FqPz96a59RHOucFFNoN6/3CqY3flN
GrNL2tQcT9DSMWKMYPlpaO1sXE5ru5KsHdgblRHzBizr0OupfAOJEArg+SkXeelaFBU2YuYcJa7S
aLYKxUIgfBbsRXvZObR0JD/LCRc34NUj6pFWeZn9bo/lbHfZl6O20VBbW8C5IjKDOy1ex4sY7QxY
xmHzpe0rI0sPedCOR5y/xhO8xq066OpQFgFEkK4bPCev45QoYULRbNL2JaTEA9ESYUIMytCdtLYg
squryO1HXZHSIK2K66HiELR+aiXavsYT8wKJQb8UuKc8DDAX3/aG9E/3t+HaqeOTERk1MjXaW9fj
4ZwQNY3J1KSsfsbQFc9hA2suxiHXbTCMwLx6yjfGXJsjT57fZXNqKkvIQAHg3c8Gwv7oNGI/qWUc
uWPZpxkcenwYEaHOnu7P8rYzwuZ0uNpAzxBc4MteT9PITQwBRofAHDltuEvC35LXg6MeY+STEa5D
NYw4Zx/DwECNDr6hevRyAc3s/g9ZizfMmyc8sC+aNIt4GlsqPlFBCP4tsrUXBUMWAUbD7E+U0/of
Wd4YUJeQpe/qSm7B4W7H5vwTYDHyo5xPLel6DQrFN4du9LDryqPSbXV9iNHJ22nOEW5S7ZZ60B+a
tFYO96d8G30Y1lDZy/qMyVo+dCHsU9eaL3a81fWDNUbec4z23fn+KLdHdB4AtDcvaW4KsZxcbE8j
RnIDWFrPIPD4mGkh93IcivLzq0eydKLA/KYmR1smE/iiU6QbLA12otQOTjwFp952ypM69ebGpG4P
J430Gbhrm4AxbkBmvhkaSlaHQPMdZNVllqMeLhRkqTLbOwKIVZAaqLeASrenk74zoFDeuzxGaYNc
b5PWgszdGoD44G6GZ73E27bCZu48NDBv6xAc8WvXcy4n8ZznnUivabmeWRfHNf5TyGQFUwvXd6iI
DDkPj6cUfM3GZrw9A9eDzdvojxZh0XpB388IIqtqEKK2a7Qi/Fa6YjJ6rHrh7Vs5IT7F1Xuj3rMS
gjRgX4gpgD2fE51FpM2F0Rg+vU867pH1jI1ht1cC/UumGLgVFcieIkyKfeyAhGlZ4XhspFq3EQZv
P63JhQmhamaXEADm/fbH7PPQsYNGqKM7VorzoPSjfxoTyzvHaTmhMDRupXS3h5Lx6ENDY2FAKjDX
4yVIOCIB5Iw46WjOMxXnATO0QLq+3m4VG24/rCUIMpqqmTyLIWJcD4WazDChldG7RlF1qBp2dfMx
dNBsV9smbqEMD8Y3jFeqRx839o1NdbusjM1HBdmsU1lZUqySUUVPdch718Yq/LmHQXPOKMiie6XV
p0Co7UamfLusc95II5j0xwbDKK/nimPOoJih1WOIWBK8nWjYIaeB0amovtw/m79bntdJnTUDXLk6
aa3NPa/roZKgcqjY+6OLdSwyjX0KnmhX6VilAvWT7acOzawXE6Wdt6ByR7T+I5oju1kgGo8CDHZ3
fZKaG73T2wvF0gjAgqR5vsqWKEDEo1oBjBgVFU9gOoicT7CXfTb+uj/3+SpeTB0elzEnKpQAbuIg
PHFct1QddQW/RkEIqrvYA/opw5OK7yjYNAnAAaaU7SLX2chdOqKbd/8nrHxoii7z6BTrEIOYN/0f
51V3PLRjY5tNbYj4iRShOYvKEA8A5uXGQ2h1KPppUHCI+SB/r4eqI0kWUqu9q01KgxdaFqj6Pqhr
FJ8t2bcbj5+VYEixmAeXBAk3v/cWMws6voRAsgQlpF7J9q2mwpdGU+dBQlndd40Kb12O4QmWsP2m
nir/xZ/ULb7n2heGxkqHyAbGDSNoOWc0BDU1H/AXUtWnUZP4xIRU7rJ0Qq8QN1iULjXFTRL4/WQx
7Yf7X3d1eM4VwcNgPy8fvHpSe0FM4HBVNTbQoFRpKMcdtGg7Mgb0EsHHA7JuUXkosIlVrFfjrW2+
AY3lmRQ0vw4X36AxgXa0QzW4fpcW3wscC0/Sa41d35btxpFdiZBcPOxlOKFURZakFl9t7Uab+gGZ
lBgpDRyUz/0AyBupmxDVG6053V/atd0M8IjOLZ1MleTp+stGmGLGusX2Kjtn+GAygAvDsXmMinAL
ybEWjebiyJwugfVa7uSmFRhHhmAdY1lo+SXIbOSWMELDeOD+nOZQu4hH1Ci4t+G8wrBdUl6tZOwK
P+eGy0tpP2KOahy8HBmivG2m942B6DVyW87h/qArC8nFPddjZmSF9hud8EcEQufU6v0YQT3TL3pM
xPAKcgs5mwRVNeJfG2HhNyJuOUd67MCNYJHM/IPr7zYCPE4zMWLZDPq4V9E7zxwM/6ZMWMep7NTp
0Hthk6O7nI7fEWUw0JZHbhXB33KWo+mpkPa7RkTIgca4WrwBn92MJ3qiqn/sW6TkJ7Q2vrXCwmAW
6Ta+EbYx5vROUX3F2xmV39kHlNqH5iHSwvyZifsJyszaqzmj7BVJvkN65MB00BZlpyzIq8QyWkT5
UMV8L/L+we+RW8RDy3pIdKwUXv0VocPx2gQka1Awmb/yH18RYb+uTpJE54nbOl/sxvKfcgQKvkqt
mzbS3JUNA4PehjEKmAD6yGKoui/RWQpa3S1lar9HJiZ9bISRnc0BocP7s1o5EHMji6qMSXJyk822
dQCfrGUoGuHDI8m17arNFDxECQ06eJfak4b50cb8ViIZySV9TlaSFpq++HJy0irLQ5LMTTMzexda
4QUbC5KwqgcZ3zRbGMO1Of453OJAZMn8pKau4U74XTnnxvYRXBMTZok7p+aq6uiQ4kSjF+Jwf3HX
viMSmWgG8PqkRLrIMUOkU5EbpMjbj4P4GlOt+VIKv/yYxOn0cn+o+Z5ZHHo6LLwQdGBVoHoWc6xV
VE98WnRuOU7iQBERM+9W/sJkBxOvQdH2OQYwv8qaBsX9gVcWl4EtoJt8TBVSzvWxMCJ0tDqvVt24
sdDh6TXlA6ipX3krujdDA67SHNVsY11X9o9D4YeKL313Ytxisr1dIJ1sMWbnVTYXBQIlzykgwGhX
a7g0ZaNtHe/PcuVLQhMXM2CEbgsF2utZ1siCOe2EgGmPFtJXVTT1m1GPsPCllbfxvlxb0JnEzdck
iFPmuh5KSaCHpUg+IDvaCNRBm6q3m3dWk1n0QRpN22uVbb/0BWyh188RaqOUaDCRSRnzqv8R4MKS
0o8kiXQrz8NCqEEl9UOZKBXyak5abSQzawvKZqWgOGfLRILrwSpLa+KQ5rqbZZ79WeZjjrFEiGmE
aYfjRo64djaM+ToEoQ9YZIm4ibHva7CAUV3L8aoaHzi1e+wS20Cti4co5Zg5EtD00g6oArQboPmV
BNUB8EOuQXWY0RcJIrF1ispKx9rAKJTuMlqJf7Y8tOb35eiDE2sSTf8r9aT5Ie2M9ldWU5+6/13X
pk+lckbR05nkh1wvNb6gltHXpXTNOEWmPamNaDjpeWL8ncSVuBiYjh8CkH9uPfJI2xh8bfrUa0A7
zYzSG/yC1IZ2yM1eIhYWZMlhtKRfInaple9jByitnnvxI4YBpstztTtAhd/Ce61tNJ63KDDMqkJc
ptezj+m6VwqqQyA6ZYYQbiN2YeHoZwV5jn8RJGAIz+h58oObBD1Q4yiw0Ct30z5AzzGw21OKx+sl
LXA6uf9N1yIgQwB64gFPZrk4PpqfqcicRdLFr176+57yyc+sB5K8w9ulf+ywa379kEgtcH6oMYJL
RpvmeiF9Iy/QCqsm4lLfvbRwJg/4dmJew/87/F146Jbdn+NtILTRtUJdYtZJmiV+rgdEYLwyEQqc
3ETVoi/gNVC58hR1FwvsnFL8EnfIMA8b0ff33XF9kUI2lnRxZrEHSiOL0zJoAg/ouBtRAPVF7g7d
oD72uuH93cMqf594Y/DU+DWK2GORmecmjfrnGMfj09g54p/7C3C7dckCSRvo6UN3u+mrdqicIhKh
UPnDDOCDgEb8PQMv+FxkZfb5/lC3x5QscAYzcaXyKlqmD5qkNxxV0eS2qG0fhlRzDgF+tYcirY0P
jtemB9GH1Y7b1TrX6eAd7g9/u53nJJQIQYeVXGkJO/dhSpuUw1DFQEQxQ7UhRiIvAtVAcqZV5VPX
OdXGh17ZXaqckROUwUCh24vbzoYl3WFYOLrqTMvoErM6yFZxDti0TN/xQCpPsWa9uz/N20iMgjNV
eptblkxzWTrGpEwd2hKJwqoOw49Jqr3Unp3/RSRUzmofoDnK49+1SYY3wsXaTiL4gRUGhc0bdDFZ
P8W00wligfUq+kfNoPmPSgK2P25if+Niv8Xa2zaZC9AK/H7YScvCat20VdIbGFxIQKEAavsIhfkY
I0G78vI3bJ5+l2Ax60ZaP1ws1R//Csm7PiC3ihdqk8TPWmn55/sLv/axaVpSrQeGRQawONS4i0WY
GRBKwgmyAaagNmB0jJv8vYe9BeZKCA1fMsdA9+3+wGtfnFSKag18ORDU2nUMi3LMvKKhn9y6KPon
DIO0T7i1Jhe7luk/41CJY47gwVGN9X5jf68dKcIXCHGN9zEl7uuR1Rx9LK9EN5l6f/NmqNWcuarK
Z3Sxmocq8L2NCLK2xTjEnCkDLC6dr+vxUoC6vRViTwl9tD0OqFLvSf0wihjsfONimL/WIkQTq1hN
Ou7Eq2VFN08x4p0dMpHIHZp3NCh0BOeb/uOrPx31mvlNRV2KfHhxZkpEAEe7jkbcO9Oh3ONXaF3K
DMEcVYmLI5KbVJHqsMFdFJaHsrFvVjYsmRrsX3JknlZLHDDl3LKrqVa5kz8VuGeV5cUoeu1NizXZ
I+XydjeoQ/76KEw6wd0+g5XYO4tPaNDyN8IwmxVUazxddR3LDXyhj6IzPtpxqJ3uL/BvvMDyO4LW
JX9B9sDg1r3eMhI1Wy3G3NGlURrvEX+OD1hVjsepN8x3hWzzbyrKz+6IZ8phELgiHqpKmCc8NOMP
YVugW4+ipL53Sh5FGz9tZTfTbifaUsXHjX1ZkCSVo49ZN6Nr5pb2EjvKdLG6tnwP9C377uMKdxAj
cqpxXwVfCl6NPyIsfwSikXp+xPEyPEz4Bzw1xKKziKN+Y3esVP4pntC3ml/BOtX/RTyDEF5MluwG
tzfyGmmdou8TN0Rm52stpGIdLQWf1AcTlYwfPdh/f5/7mXhCmxklgo2VWokznEBV0LijKQuI6Poj
phHF4SCn/m90uFTirhf7xxaF58e50z4dUHORDyN2a2cTj2QEz53sRzuORXjI0SpzS0vJnsHF6qfQ
KtKnuOox4WtjxdjY2iv5DVGQRApNyrlZMP/7n2/brrTge4nBjbx8oEQ/6eGjNubpI3el8w1pd+R1
c9TeWcpsLHaiGb1P9xdq5UTP5AGaBaDtJRH5+hcYiPXhGCk4XKGBtZ+PXfYDvgbdRzOxad50DcLb
B9z67NffAzCuGHKmLQJcWdwDUVNqHR17vPqUtsButMIm+mdQSQUKtQb8AaN3K9Uur54s/XFVh24F
ik0uH72Gp2KOFfbCxXGoKr75yhicI7qe5cnGKyDc+TVuUQ843YyvrixSTSRsUzkhiHHcrlcZEKKO
LVJGZaiKixIfHAenFhmXCSxmT5nOONbLfCtYzHFxEcdAmc1KrvToSXsWlzz0Tw3KdIx+fW6ieqd6
fYzFYFs8Ot34XYJBOkaifRmcuDsN6KzsaQC37+8v+G28ojwBwY57HtQJcnjX89ZlNPUBlVoXpJn2
mWKRAZvOQMCpztDyvj/WSvQB1yJIY2cUBs3dxZEPHN47YuKwTFpf548pASpzZRJYX/W2qqvndBpH
++jo1ajjCw/JcV97aHDjWZPmW3Tu21wAMIj1m9BFfosu5vXE+1AibQIZA2t2wsquLtXgNGGZs3F6
b6Pc9TDzv/8RP5q+gFtiy9YF3mb7OJPa7WNd4GyAp0f9txN1+vH+Iq8NyIGlcgRugIbYYk81kdka
Qxp3eNFBmbRzHIOwMoVEhQPizgNus5Ehr60jiPn5c1JQQM3ueoKYbKoAEurOlV3lP+dTnX3QjGHr
yr8Nw5QqUMuQSDeRJaqLZQQz5/RZ2nZYCZT1ETJmbO4cLGhe6FRVL5PheC9lrMjnvPBT1+yE/nJ/
VVeOCWOT3ZCgGjPe5HqWlDYCvY8YP0jrzMV7C6fxpq6fx2ksD/eHus38qXpJIB8EIjKnJfsBMetW
myDRuNg6xVikFJHyOUo168FXVay9acfjBJJp3k9eBvFW1e1WtG+uuVEaQn+IftVNO6BUsBrwtYaJ
hphb7HEE8R6tvo4fM9GYJcJHKNb+tlT8EuCVvPf0ov3UlO2PNGjkhzqckkNcBAMCg531RI+o+ev+
4qztA8i4QGZnfils8+vvkAeDjqVQ2tHKbgsq2ogM/aWYeXAalUJKfKNtC727rkfCKJLiPaLuxkby
ubbfyQNQSSWI8Uxa/ALPznSvcvgFvYED6y7wUgC7kV1vVH/XjjEcT6D/8E3h0y/CU4y1XqfhMucq
iug+lrmIcZrEhHU8OdNUHjvaxpf7S7s6MQpn5m+Oxm3XPqx1nAQyDjIX82cxaN4bafJIuT/K2kFC
IAQNJoIGDJ9FuIDOneV5QDzMkkYcGsWz3DDtMAfLldfjdyhagIqnYoLWHM/3673ihQHRNrAQzOjs
6JT3veOagQgOnu8UG7nS2qwQDqJGQimKQRebos3VPAml0/4/6s5jOW9kTdO30nHWg2p4EzGnFwB+
R0+KlEhtEDIUTMImEvbq50HVme4mxSGnZjcRtSiKJn8AiS8/85oYRClKr8OgdmZmYmyeZR91ZN7a
GB5xfRNZNGlAvb6BSkm/dYjvCwZn56auihjj7xqz58LdXC6mvw30JysA67XhVADfvz4nGWzU7YAf
UZxAIkLru5IHOXdpbGDjtn9/b7wR+UydJBuMBQUKSeDLBwYAyirop42x8nwkZ5M1iNJaKwCPjP3R
TAOKBM0GrjmJ5IOX+o2KEmUiQh5YpK3/9FqwOjPBNzEGGmJby/qHWixeHmPK6YVGDjDv2LWB8YTM
NA7YOh5qS5RNtFOpQu16M1jHlIrdPOBWxgl2TFvIiPH7t+aNDbbhV+lw0tXddEte3ppm8dueYdoU
2zgdHNaufGqxB0Iv3P0gwL4RBV4s9Cru9Akl/JSBplzBDcwxKiJYlljK6T/o9v1e1VCCwm0kbQAH
xUTi5QUNGHBPg8Y2NtdVPwTjKKl8DW0nbZQEfb3WrzT0BD9Y9K3TDS6ly2SAegrK3asdZjIWGKwe
o9KhcLMmWrUFI2ALzdDIn2rzu9ZWOjoWurLigkpzwurFsm9rq23v2m5BkZrIMQiyqCQ9Lyg7D7wx
85f3n/RbNwYU/TZ1I6LYrwV4BHaErt2inFIYmntfYsq6s/JB26UioLVSzF6Mmbb7QVR+a9ENB8hU
lf7Nb4qcqOrjv+olY+yzmY9F1nwtgTntFPakJ8zD8HtNoH++f6FbTHxZ/DCZ4BRwCC8GIfrVTkuK
foVto5FpBGn95Dbjo0Ag85C3qr7Q1JiccsNDKmuRzblIxPP7i78xrSE75nUE/7j5oLwm17b+lCjD
3c5XKAV9XPWyucoXLw3CpVmcQ96oMqoSfdrPudFOR1kCF5r6GrArQ/SPGE5vxPStBmNeA+R1w2S+
fBnwuSzTsTR45lVfngix89WUmt+UJ5czd+76w/sX/1acRZsD65ctwwMC9Wo5gXOi1uE9sa6O+oXT
D/xlVbXOzpk6fNlxMM3PUyTirlanDT44Tt66VJ++DyNtBkZkKS/XXi29aLDUVrHRLcEhyHScoh10
TsIgkNVOdtMHk5PtWl7vMrSAOUy2owXmz8v1RNVmRjCwHqnpvCsrPI81VzZ74XjDBzXCW7cVMi1t
X2Dw/M+rfKOo10VUmKnGuWdO+a73HXzoaIZi39X3RwoV9YzqMx6mwLTNL+8/0jde4I3HuIF6ASn+
7tNipo2oUtYeas3dD5raHMiwD770+dcusutCnc1u5+/eX/aNdxjwDkNPgsfWQXj1NDOnK3m1JQzY
NHfro9D1CcsyjR5Cnmjz3exZU3cYTc36tIBlR1ehtz+qWN6466BBaAK721AOGe+XD9jFzM9ftaSP
NV+JfbCUn7x2xN56NYe93gbtCfH9LO45vD94i97YWeAiNogrUR6NoFdN7yT3ZDCpUsVakftf8aa1
D+Vitgyp6o+kDM03LxKaLCkAisLQnl5eZK2vfrLq+O5Ms+d8lxgYnzGZMg9yLMfTqoYszlI3izwj
rz8PWCK6kCGAaay6jQeS8JMxDaEnTKdxnq24ToEjElhr1J1BnvePXWtleCbV7vWUrLmF4Po6fq1g
c0/cz3U6G8q8iwgTjh/SlMJ1r3C7Y7bkH3lrvHmV6CZuzT9YrK9xmb6fYWnbTwo/Kq251+bprESV
bYFiasqQ2fqi4Vs5r5f0XLsPip83whLoJUofQhPQ5dcb2cTdMJNer2KFXdUTkfNTZzVpD/gVdIKT
mQ/vvzdvZFl0wDZuxxbvf5McGbrCz8gjVez2LVU0fMXBDKv6I/2Ut7YoACKuCx4bammvtqjX9clY
Z5qK9W7AYKMWVY6BXNsvZ62Pu+f71/RWLABSu51iKHwypX65R3F9LZxyXKnsNHt5kL4t69tVJVDK
h6m3Lif6UQuWR2rE25LqejcJLPre/whvEGbAXSCkwOQSgXGami8/g4bXwjhaBvxKw+lmhP1RjkUv
ou2TC3etwbvI1JKfUQmxq0svW8zNEnxMUQxRxg/RLuLZyKvpx/sf6o3QTI7LOIjEHazj6wCV9UHZ
lRYuxkAtp4uqwL56VI7aV2m97HLZm1mIms5HwmVvrAqfeEMvBeRWzKNe3onMFAHek1oXj23vfgng
mOE52CX2J7017SVkaBKci2xo/v7FMjcGskoDy+LMfXXcSl+O4FbRxR4LX+8jAVvoQjQMcKIAJ5Qd
2tJANTipPnh937raTQ4Q2DPtQY6kl1dr6bmRucmKX3ntBF+czpwpJOykgBYg03avq3rYu3M6f7Ds
n23HV9kFqBNyqG3Wik3jqypGrw0pfFMDlS94ty4to8eTfrSC8vtCD/2uCKQlwhKa93FY7NoNDcFE
IU6mojNBumcYzfpI48YGqt+oMkJbQMNMYU0Wro2WPr+/D98IBn/Wjtvwm0fzOhMyHJFNbTAhdCVr
Ewdiuwzy5ca1UOaosG0c5EcB4a0FCeOMGSmsCa2vTmYQbC1NdZS1dK8F608aXZ7Lss3PKoUgQvT+
1b2xA3i56FNsW4At/2oHDLPf+xnHfZwkhfOll+5D067VpY+jcDx3Y7vPu/SjDOCNQwOdOzK9P7vf
bPiXu25hUGmL1uvipdGwhynK3sNPXC/Rn3W76UsXTP8PbXAoydDIt0JhawW8XBF3ZHtVqpI0srJJ
wJ8oVnXM/JkhrsgD9NJWQ8suvdSeqrNp7WytCGtpmt/ev9dvPFhY3ghkM+fecupX9zpn+pBUsuti
owJgvHjSCrXUI45lGNrt31/rrXuMHA9DcPRPSPFebaKgpCHA69zFWSHHu9Qolwehj1XI0v6hXtvs
g07eG/sI6iQ+ESgukQa8VqH1bFodYFCoCEuju0XuD6fQWS+yGXlLVVx3bUKG54/jR+SbNzKCTbEG
oiGJNDpkr05PqzQKx+wZjeWgb3YZmhCx4VMcv38333hySEvSvma2YCFn+io853qQe4Fo+7gUQwPF
3F7OClzfoywQ3d+/kUy+GCKQU21rvrqgtVlUNVqDioPa6bowFQC7RJP6d9yBZzhF3h6GQ7r729cX
YO0ITYv5Iqpnr64PwLTemD5KzEkt15txweUWqVANLKBRfBD739iYSIRsSll/He2vlvKFQM6/a0nh
BpX9mqpK7oxC1y+gAHl3dWN+RAZ+az2mDZR3WxZB5/zlqz+UtZRIXqu4m21P7ThYi/XIPQ7OSanM
T3M/OB/Ft98JYQwfIJ9BPIYtxYj01TVCjMzLcRlp0pklcgeTh8jDfqIPXhVhPhpNEXe9bj0YubeK
kzHS1N2nS6cO6aiTaNqdnliIdTWO+V06sycPqe4Uz37iyGVfoWFJPjDJorpdeR83wQgruUn7Ov2Z
qVZhB6cFDfjN1f9SNn5VRUFSm+nBLxkEfpA2/vbO8yZwgoMkAmdO9/lVVKV0mwcnl1wmuJfbgiMq
ni2ph2Vrr8fCGX9wHx7e36i/Lwkhn7bEpu4GF+W1Ikq2goAUdePEXdH74zmgJMo3u8S7PqRHINe9
JkhzzgagPB9lhr9FGqanzF4oXTlBGKS9it59gcvdsqRO3BdoTOzSzek+T9gAf/dd3NYhkFIPMGjH
A+Plhu39BA+FDhsalE2mJVyQEo8mrbQultmvvr9/O397OVgLxguIxI3MG7wWV0Gno/YG9NnjwkqS
g2+13qOU1s2gZcmuqQaOwb+93pZpggGmXtRp1b68NtOrJKaW3EMaSpU2hJ2bBL+yLB8x3y7Zwp8C
q0b34P1FfyuPNwwuo32mzyBkf+t0YFQtDcyhWFRP0UbXiz5e26KKpcyHeAGuEzl4DV2bqfWRQ8y2
JV6kuawME2Xjo7HhUA5+ebkNDsNDnxdu3Ged9jCmANWOBdIZkZm2H5pR/pmqvV6NZ4mcKakV+/PV
ze3NodTxg4d2EqDLGvYqsy86DMqnkKyjuNV9SI5hYqYm5XlnInPtZIV2bTSOf4eZTPXL7CqkD1ix
smI4MusG8qyH7CQKSdobYB12qYvMQKYiyeazoYA0FZpKBy7pJaopQl1DiC/i+RVf3UYsT+8/xd87
zww8dBe4D32zDVr2qka1M4eEDY+0uE1z/QKqgDmFwexUDR9TFjKcZn9wdpR27fngSLQyvcWRRajN
uafwJbG86vj+J/q9u7R9oo0KTzeLUvX1UF3v7UzSnmyQDbPzacdDFf0+t9JV26HCaDLwWFdqkroH
mRDiD18+29Q7yEOm2OdFa6G7fSTxapehDga+Dl1EuZt4nXVb3+fQEESU90VxU3d6iWa65S5P9Lud
NlSo1Ytdg8nJ/WJ6qGCVwsYdA4NmdcrXKcixGXAMyD0Q9X+8f82/72iEO5BQh7+KJAud6Jc7eik7
GFdL3caw/9xoaczyKCsF3mGdPpp0/R6bYCAxzqEUYpT/G2e1k/BCUhRJYtOXw1M22i4ELtfAmAdt
v1CnGPwgTry5w5hyUSNsqQKCLC8vDk+6tNpQsLGpimnHCQ9GtpRiR2IEp3OsZax1vh5mxersVgAc
x3pJkijzmvwvwNe/v/Ca7//0nv/RtIvM0Xt/9eV/XLfP9Scln5/V5bf2f26/+p8/+vIX/+My/yGb
vvmlXv/Ui1/i7/9r/fib+vbii12tcrXcDs9yuXvGcFr9uUD63Gw/+X/7zX97/vOv3C/t8z//8aMZ
arX9tTRv6n/861unn//8B5ntBnbi3f33/77Iv37i6lvFL198A8f1rXz7156/9eqf//D1P2CvbNgp
QPU0PbeEfHrevuMFf9DAYhTELHybCG3uH3UjVfbPf1j6H5TUdPS2kAwBchsX9egM/PUtkjVoVpte
rEGn2PnH//54N3+F2L8eD/fkX1//Wz1UNw2E/p6L+tMC879Csbb1rLZi4TVLrCd1EWOH46ZpGB3Q
glaEsy/OapGfaiDDYTtnT3U/HOyFsTgT13Copotubk9M6omrdJuiwWqeDCM9h7fBcC99XJqdN4gz
3/yaLb19KIZbE0RpOBrVL6gU95q5PGbrdK844nDsWZk/wwGxFW9n2mMW1lvZVZOkJ/wtwkYW2T5Q
wRWNxRR1SHEo23oMM68Wcbv0e3y1vtkZorV148VCuhdrK8PaGNpoLX8FBaLYTX6RjMvXUhnHFqFb
yuZ7s3eDyDISEWFPcnSJBaoY7+o/i075mPXuD0jJT4uePw9Bdr6YQ8d02PxSjOtxkHo8KP972SFV
YiGxFiYz6s6Dd134Zcy4OWra7NPc8Sl63w37sUO+p0BKIsu/NaVxnyJXCrBNPvfWdFc2iXHJzap5
1dCUuMUOYIj9FVXTpmoul4DaN8/UEKaYFk9mhgtWN17pRtaGPlLmYZ6nP1vwHKGtr3FmG4euzSnP
NRwWVzwjGeaicalC/CQxPjHunLlNIqecUFp31a2/Njj3uFcB2efJFdZBQ6LzQSDdGuTBk0ycaZeY
Rlh68qrOdX83tyKIGaKL3bIs6ti4Chc3MUezru69VU17PM9HhRxrYx06b+0PyDjOF5mj8mPXiwN1
PIlLMIzXayqdnzMHO7Y6PzKs2o59tpCbzpZ2DBL4/vmIqWCr3wQ98LPWVAgclamM/KWrd4VXirMG
ZujRFn6ZIRbj/spEsxuLJfgLlfW3Atr/MUy9CG33TcV//x9EMuTm3gtid+23/x7A/vzpv2KX5f8B
TJBqFJ+ZLcHfBHz+il2G+wcA7m0kCAdiw/X/K3BppvkH0rKb0LFjwQmFnfGfkUuz3T8wz9rAlahq
c2bx5/5O6PoLPP1fsQuHBDBm0AuYztGBoDP46ohHkwykz2iaNOOMyoxTfepCx6RH14YU0MOTOdsu
rXgk/ryLzNIxAcZ2evZILVOnb68sg5znwq2Gjgy7lXMTwQ5btCICr7xe2XYx+LdTZwUgBpxVpcmd
sG05XtSg1budxeRRHtfKLQ7CsdP0zJxa/DNDgzw0gG9hT+Mnd9XNBBnrusaIzdNMJidYky79txKc
2WSGsPxSw4/nREtv66FfIUoEcnG/6r1QbUA/PaAchiNGoolTerLM1yQhc4tVPAjFcTfJSqiHyWtd
j/mGHfBW+staXldNVcqDqDu/+KSbmiPuzHxtq++91nu3Tlq7+q0zkL6euU3Xz7E1N14dIxBVjaQO
bdccy1GO/v2weI3T8176jYiDcarL71Wq2gKRjGBabVIPoGInIGljcDk2Sprgg1fPWy4RkXSgi6oK
lpYTzuU6pVeG3w1+HnF5zfLkKEgzZ9PcqfaZwiPoylBB9M6/lVkjOnLUaurIlVcjSNAFW+rePIqs
M8Rta9Aj/Jo5Xt5f5a7ma6HltgiDkAsV/i9/gGB4NAYQys8LSqBNGs6WyG2deDxZmklV5Rsl7GtX
YV0WZXIGBxErd23oAaQ8kl+4OboO2jj0WFEnhScHEx//NryHldEG6XU9ofJEMmkVrssFjkzAM2TY
uibnRuRlsgmWVbLsr8thbKyrMaiD9VEDm4DE5Dznw5ycQL8Z/Vd7NvrkcTUJhJ87NTXNDX6Bu6mE
Wrr2+T0TH/tcTJb4TKKuTukUoLojvEd7cdufBv6ayHCO46Pup3TDUxt5NjbubSZEE9kMQWLQXdMa
Vt3m2VqlKXZpM2YYN0UKWfiLldrJ8NSZopzOt8l+yNRj42P0uU4V7Q+tPfixNzBnmaMNkXZfzg3w
t8Iumj1n4XqbaKqFiJVqY6hl+qzjRQECKLaCjJmzQ4IfzUYuUk6Uwn3qEtDxJ+iTMqijKkBV+0rM
aAvcTFqQpKjq+64mQbLnCIOFRmsvw0W+5Ll+yDVzXr8DGE9UsnNm/FmvRBE063VptgIeQ+IPT4Jx
/I4eeD5EjaIYPCCZNO55w5InfhQrrHawKEJsmhQRHLG0uwxQ3HPPdCNvgkjX5ajuIPsLl8a2ysyS
yrARvLhKNLb2mI9LP35fKDWnn77dB/5JdyvNQR6gnPLLDuNr85fUdQwHDW3IkzN36opil+nLMITr
zEhIXcu+bdRx1frqjolNISK1dInB1uuEFa1LX0T20Et9p4+ejSSZN1YiGhatedLGrMtAoVstSc5A
6Lhq4aicQQnPGR0F3NRw8jX6OoEQ/hG5JceDVeFpO7upOjcKPNUEu9RvKOCDoewiSYfkQixAc5hQ
9cI6T1ZVrUdlAJ0I06SpqVOwaTR35tRUj5zaE6U3eI5zzZLjTbNUWhlbBcwDhsuwZZl4OfXjYFbr
c9LY7rnh5ms0Dvn0k+bsuEubyb2rMv9xTZzlLukd2zrlXDQE/QxXtMkkNaiE5u7wpRzNaO6In3wQ
zQ9XT29OXpcbh7UZp13uYjEGJrTvn+YAc/swr7T8R4qh85faHtNrxd+Mhdvnu3Kxljun9stDy5Dh
0CXDclGbZXWPKOUE1QUt2TPUpH8BEQDll+S1ve+0tX3C/rZ5QITLR50fVbxf9JHpSEgKr1BDKyaU
2LpNO6YgJHHWuvqhU4/pL11Z3iMq0m4ZzYOtsLmc3Z2E8V+eDa70ML71nc+2O83rYU2MLsyqEosF
szHFhRoxi4tHM+mus0Dzdu6U+GJn6DIpqb+t+XmQ44OSLpWjN431ow2v/54IAEDCsLVE7qpKE6cB
LtlPvxyDKwA3aew7dRrjQr1clrJPvk4Z7ceLslHTbhxKOZKMTsW11xXeLbd5PrlVIL727WBkIRaL
w36E45GGdaqjkJPW6ZiT31lmVHeG0R5b05VfJg77NG5n0+0O3mjbd6VGnqsML3tEO2y8RNhLO+hw
uxCD6+WT1KdhD9vc3QNnye+gQfa7rpz14+hpZ4sP0jCz2ntdzN0VHKApuV56TRxlsRiR1VaYPU3S
Wc4VDDy+VsfcVLRQ9ER2TFlr/cyadOdBGvl32vP1mTGnFwLsCmnr5KjPRtva7HrdvvTs4Rqibnnf
rusaL8Yoo0FibTEj+oLFdXKhGtONnEHJ26EcmvNg3VIBqzWrpzzpvTPKOu1u6hcRKyDt13oistgU
WvoU5KM8dJU37jrd0X6Vq6nPcE2RFwtbrbFvZyTgBbrizRwuVIBu1M9jutf0Ir8o1+FXmhfXAcpW
UHeTp8Qwb7xJ9J9sqrFdkUv7S6chdGDl7ZWHeJE0uuFUZG2uhVpT6b8SQX0gZXZuy16PDFSlP0Mg
MEOUJ+K5ruxTkI6kCz0e9oGmh5U+EljAVzUbH2lDIqxTcj8HjbPn5PtpWkk+Rq7XLJv90yEQBRzi
qd7XNKoY8fc05U6tKUUZdi2ttSFX13Vvz+ckOf6RgBpcVGuhHaoqdT6TBmnu166RY/pzRtopoFlU
d3cCMc0sbMtujYOcNm6YFIn6UuQN3W+pmvne8Zu+ikctGdoWirjEsNF3SNaOVUpScmes+uQ9lYEx
fs/8ym3RosmWY14MNZIQrh5rrfGrTYd82RPkqmfBkX/lDy4zBa14qmRGeG66Nco9vYqGpE+7c6sd
82OiAqiAer5S+DoZ8WUozLD29O6ypGcVOW7e7r1AqXBeZnEB0s5/5M3Qll2hWc6BD0+nDH5MCktf
DZ/ncsy1U9luUXvAS8SNBiMf1N6Ty/JjzrQBZekRyOk1mIXukMq2++HMtYlVjlxQaJ/Kr2NSVGWk
dMDxiTsGPGMN5XBmd/0Okfp2l7TttVkUPnaPvpdEdtakNHlKiG3SsKuLROV8nrRQUTOtF/iVdikT
mLq+WBIHl896qQ+NOTZt5GqescfeAkapwFyUMasJAxKGtT2G7pQChwVXt+tHa7qwEl9GbT63dihT
Mf0MClF/okNQP/nCEY+LNtqPcwIDaA6cxghTb6Ot6Iv/xZe9Oo6jqBEaa36uFWrkXSHLOGUycdka
dXWJ7k+/9/y1/FlNpnUYhK0fMzG5YRcMaIk0VnWNL0UWO24xxD39gbtxsuuozzR04xnFPSAysZ4B
EjC+ZF77UOZ6SYrs64emWMdn0+naaC7xIGY3HMYARSXaolrYZl4aouByR5rQc5jmdoWgCKZgbt/5
N2adZKcCdvalRGCAxG5OOWt15NSb/jkvHTxa2P9BjGN2dyd5mtYZXk9V3KOW+AWxLy1uar08IL2a
fZ/IJAHQ+bxwvWmIh96py4PdV/VVMw3216mpy/u+qNCWoxKZS3q/mof4Rkt66tVLdm1PcqBNWogm
TDzl0KxWwsFfQsedzRtmamWnMH/VuTOcSqr+Puxn3dtN0HVlJHKkM0JH0OAwBapVOyCL7qkVK0lD
LYH8B5qJla5Fq31XV77Rh10qE+3M9zH/iRKa04deJeZDVWQiYHMyAW38dEhQizTtR82Uzi8H/Znv
ZjdMl3hhki2iEfx1MWsTGb0eV1JJw7gIVV+330ARVWcGIuuhuyaobi+rre9SK2njTpPdeFuVXpbF
k7umpHT9Tcng4WqsZnkwdJRMq7JSd1BynCtktdnbfb3Q2ymbkcZRAnp/oEmzhuVQ52euueoyLHXJ
TrSkV4OiR4FSXHaFOUQDYjWRMcN+iqQ2aqGfVdvYyiyB6njZegFI39MvG/Z2iUQcKmqxt9B8C3Us
665sdux0FQyeuJ/XSU/wC8+S9nx2Cu+Ydb5112k6Ll8oohZno8y9JFaO3T9MLd3xcCpmfBh6e3Gi
wTPQJegzYcxfhn65lGbdJJtkRJmRaOvZcclqa0cK49xYyagdutR2fzjmhK5EKZrhxicMn+xFFBdz
tabfvb7y+1Oqp8z1RNPIHVJESxaKxSVoIWxmRjnK1SJsilJigNc4eRdafT7uA7p0TxqU1fMEaZv7
dO55FRvyRvprjv7L9lW1cwHZnDSi3JeUwen3sTBg5dMue6S/W18PNvHJcGUXArSoCFUq066HdUiv
JzUCNUeotfyM6pMEDWglwDu7JbuyRTDsssJzdoWTNT7Jg6Vf5ZbwroLGnr4ZpJS7pXPtH2PT5E1U
F46ehGWRyOuSoHiSSWdfQJ+p72t8bJ48PyWdbm14w+HcqvaubQN9j6dweb7oSv/qirTf1UXinnTc
nNuQ4yf5abdqg7Qk0yffktPtWg9MIJYFUc1DkxV+rDvKOAg3/xHoc4oaC5imBWWeS0UnAg26CrjZ
0ln9HRT29TjmcrPvAGN70eW+f6b6Zjq02mKHk147Z52LY0KM/MuXzDCSk1Tj8mlJtOIZkEmJM4c1
nHcNWxGeTPLDSV3E55w+u3KrWdwZBEUOnnxgbkS1dAt9u2SDzf23JmiD2zzRk705B/0Ol8CT4+rD
RelW6RkqNcLYyC16VNdl98m3q+SrUl11aSLOdTZNQ36RVTnnuJaJ5cphF2umcyyTOiGA5FYBM6By
rK9OkqB+oPUIplqpsQMn+6lfSVrC2TCafWAVubsnfi9+2CHEdJjKJD+DdlxG+Es5koxWlp/ttZ+s
KF05oL26bGKvoiYkflfGbcBc70vdeXj9uc1CYxTfM2FHUG5WfmNyg9s0dZuWgxYli9CqM4pruick
1fTw6VLraGuRNWHJu9HZYk/O47cOqMbjMPfTQ2sg5RnZM/3zXdoZ/mejXpG8hlcTnBQIiuB8Wbu8
+L42QHSORUeOPwWVsE62Lbp5DwO66g+kyj/LfvTiRO+nm7G2nSkcO/+X7hfjU49ra38+o7RSXDeG
Qz/JJ9HXQ1UuZVhI8b135DzfA2fmxZ3NvA5FN6VfgmRxj/1s959ofCSHLp9d0M4miImT5XTCi3SZ
Lsg2S8cOMUbJtahCLKKKzXRxd36xyPpMc2x8SCdgZxf4TOsFfi5OIA5ytaw9VHcfYbLO+emmendI
RMNkqMzIxiOPbCqavESLhVbqz+660ARBJmc3B141Rb2BRcSe8nSdduxxA0ccdxpVjETpckFjR7WA
vzqaoRyXZVQ7o5aGC4CHcNTb7mGWdu6HtarpegVpE3pVXv0YlOGc9dmowsFzP+UJtGo5TNoPva8y
6l4Q5tVqzZ+yIrdx/waxTn/Kw6nThBRW5MWtUa71wUSAOPRl7V0OkAI/oVwgrrhSCjGtEk8uoR6n
jnSRkeyrSoQQ88TV4mvZrpJru+NcLdIQee50tzrLctkpRJ1C+CrEJ4aa+d5hyHDnNknG7LIuETVb
bHy4KLnKG1fLBabsSePol6in0hkURrVYJAOz5Z0NWFbpd7IMRvpunVrKc7odiOMig5MVUQ7SBK6L
B8v6k2z7Jr3B+nGgbmNnTVWOCF9mu892tQ719yGtCgeiiuxUGStftgxP3W5tPuc+4eM4CJEVQ+gn
Yk4elTP4IFZGgAgMbRgsDkGMCUKWHsrCE85NTzFunxKvECoqxolCRgUT1O7MHDE/9/WcVTPleBcM
BPxfU6GK4CuQysQpkTQhOO2a3nLlBc483g2Vg10wFZhcFdpLkfcnu/ELfw+aOPEvE+ra5NZJrKTZ
l1QN02mdCJX7VQlWzdPK+VlTK3fx6hdF2BiczCECi8jBRIZHZTuHbWGnAfMQMzHQNfH4/gioyrrN
qqItj4UxasOOtdXe9dbA2KXDqM7tKWO2OVUcM3fd5I24jwuzSg46b5NzOfa+Ws+lEIt9dERiZUf6
Q5V3XiIlMxyseaUjGa7DaiR3mu+weK/pmh/7XGh6oFO4jCfYp5W6WTQFfNvyRbYcCpCo2l7AYKqO
qjc17abI26A6rOQvVuiipt0cA3t2k4tSn2uSZMoo/YFeukvYrYvBIt3C8SkUIIu1m2CdWXdVK43a
/9F7i9/ps5eEzDuXC21aa7Jj+1sAauGs1xMGMgusuTVGKK258AxIEVGVjWhnuCa1VaRNTC/D1Knc
GxTMpotkYELvAZmIwW+kIdVJeVzt5ID6vyRBUm4Zin6tDiDqzUiBHCfvr9zvuGGlu1HqyQNtjCo0
demdBrqHJ8w8jXN3WeUpGRIRJwzv78ToaLvMlD9cZeaRPwyPaYN6uMzN7pL+q3fvVL68HkvSi3BM
vBGeDKXb9azqn10yP8x+pVjLf5RLBZ9+Dc7ytj8zlUqYTAk698HYYFFoluGY1UHYwYcPVwHFOlN0
tLIy+yJXMo6xaL0QI7c+mpQm98peq12Xpdkhm3vt6I2SUtgmBasBmAkxHfr/xdyZLLttZOv6iVAB
INFOCYLk3ltbvSzJE4QkS+iBRN88/f0g1z0lgigi5MGJ4/BAEQo7iWxWrlzrb2jbQ3Osck+a83AK
cnU6aG7b+RTGtddmUwVgB0OR+3Evo+DBpHcHuldXU4oqBPCJLq3vFFr8hf6kczJHoiyGOtrkenbU
C/V5rufkEmX2k9I34SURZe7DMJ5OlZ69hSD2JbYwnMM72qzehE6gnXs1TB+swWgeoknq72llyR+T
Y0UvGx5l9YFAmL3OZoe7qzKJX7LsnrWuqz4bqtZ6uBFlD+T4anKQDPfnAHb3EpkFuqKcqacQldwf
TuGWh8JsONhWjK4MxrPW1yjpX/TzmP2R9W34scd/+chrw/4mAKd/VfOYkiUT+8luyDsQa4rfgR/D
DXTU+pdoUkx+TYvIo15W+LnoKTX1ves5CsggtXQMWFjRR6t0p+TcaoijHSD5kTnpbvhW6Sx5aaz4
u5EW1kNcTa/wQcOLobc/aEUEUj1VCNUVXotG1wPdGYMfRj8kD1qUO1/B+yQeJkWvMQP9a5LCosZs
yIXT+LGzRHKAiq8do4FsXWmr4Km3a/kaU4IvpPSKV2Q9JQ8O3qE00/B17EzYmWqUY4+23b0hB/ua
c2gPMgCGNI/J64z2zYEkZThpc1R8msu0LvzM0FpfxhJJ2jYeikOcjNlbgK9vtG4OeLR1qj8rg3zI
u1A5GlkxHsoA4eIpw4GsEOm7JMqVQ1C5cEMCjuw5jRr5pU/Vt3Mr3k7t9GFKU9SvNLodbflJsWHC
Jrl1iTU1vODahiaRGD4XGoyouJseg7GfffwHg4MRSeMcaEX71I91+ZwXzviomZR7BvLah0pXePcg
0gG33dSQkyjCl/HQnsLK0b5Xbks6B/hoKQE79cGqrO7BFvW3uKZ9BaAzfbQru/KcsbyUGX0SvXWz
k1qRbyWGe+bZaBybFMea3gqxOmusT8TQ/nMnh0ckTeD0pnXvCdjXuIpXQA8OdtJcWrd8nDK8PsxI
ZlQXc1FQhNXMwWv1XrxC6DU1jpFozZwXlFE88nIroqPGeRnOWWDFT4D+LMQq2LZyjseLK3L07/rs
o1QT7tQ60D6omZbT65vyI+2l4tHGL/gw5bV5qMziQx1an8KanZnG7XiEAU34trWPOTIsHou1vNiS
sTnE2UQ1LG6c2OcF+1HLtG+lBdUlzcFuNoaVn8kF8kW4zHxhFJ3yF/YCykHTy9iTA+pNc1R+ADeV
XpDy7BxPo453qLJGf7Qgy1BjqcKPc5qR+wE/P8W2oJOXJkiuRFb+uad/6NcK0oXYhWBWldBs4+GY
mG/glg7nFlmWGTs5uVwEU/gXD1FyDT3DwyElNhIHJfu4DOXjQO33gIjJiy4Nqj+0Gl9KO6RwnQQj
h9KpigskwpA7wlZGXw1N69KF3ZnXTMyzuG2hoFvqNKDBEL/AOrN7pDhIDEcUcyyy5s2UJOYTa1h8
N+YkoMBQ8EhR4+iD0XXNiyHJ0vdRSbJxULKx4NMSNImW4vAPCN/2sWy68oMOxOLY0cmnaELrCBw+
puazCpLcmzRlMJ5ryZZ9sA3zz5Ea8oPiytLwKHQ2rT/aUBrdCHsJoFb6O4vmIbpH49dIV0CUdEod
JH6AAKM4ohSnSnx2DKs8D0DFHsekbj8GVFKfyonLEjqgfEN3G7KjEtuk6JTSPDUe3IOIYuULBQyS
aCU98+TRnnXRZh/mIJlOYi7YtFX8lzOZ4ZGi1ButcN+0SuoQjoLR8gwsfo9JNaOfYagUslPDPRhJ
1PaHekhxU+oq/ahK51ucoDaa044IkOS3kNuYed/LQ2VkifB0KQFvTCEFYcuMPJNOGlltrr8CgY2P
Wmc0pz7uqAqNoj+0pWXRZa7lcJpmnRiE6Fh/kgA2TpGa4ZVlOHTyQFp+7+biMbHHjMq7Oj3FjQao
skI2cZq4mklWlWPtBOp73AraA0jwfgeFfQ3JM2EM2gtnDxwvCP6FLHeNWqtyTDhEMVmHVO8vvNBO
6dRpNHgnewcfdw2ARgJIqKACQKmrBsLiiCVcDxQM5pBCYEk8uKxG9ZjDtcBe25w19fgLUmIDP3UN
2AXpBwoCEQe8FTQoMUgUrwZypiGReRH7gm6q7Ze93SYHuivB574kdzy6TOpMmuZG77XQMvvz/eFX
gro/xwdgCtMDczT87deadkPluEFpubEfQ8nMkNsueZaZMcAFI7JFcXIUXIc+gZ9I+me1y7TXYGCp
NBiVGRxpqCvRC/QuVPdZazukoH7+uP81JM0V2Oa/QnL+DyIHdR2M338HDb6bh+/fkmvMzfJf/I25
0Y1/LaQkNLrAk4JeXfSY/425UYHPIKK7uIsiZPhTqfjfsBvL/dci6rHIywNbxGmLk/dvvKBp/guN
xcXIDttskN1oFvwG6OZ6vy8KADotZlCE/M+A8awFl7pMkJoPeFcqcpz8Vnb2myy1GwgAs37Jay34
oSel5TewQPZIDdfB4++hF82gxRRmUT5nxn6V2dPRKnWbVC7Oko6Glqghn+O+iY8O1dkdEZntobA8
Bl1E9eynxswvin6ISEaaPmNi6QwG1wu8Ji+ukIykcrwn13odqf7+KnA8i2Ul1AYYW9dfpYX4LAC+
ND0tjozHoTOno1EZ047U2Nay/fR4AE26KMCs6C8dGJAkkIAB5GxhciOm4NRPqnzsuqJ6COjYU1Zr
amrPHdXqnVh8w4Nhy7i2AYlWR//kxoyY687KkgT70UqhIXDoII0/4HJYnvpcKDSrYrrlg9P9HXyI
CdvA1q0lRK4C3AnlBcCyq93iZoMcKKWYXkxVzgvVCd/7Li4usk6bh19O78YdsCzRf1BoP5cQ4REw
uoh8cjzFiocNMiCetNwiQ9GniFp4RzHOsiL7jVXjWmboMfo3Thb4rlOPz4FshH9//I0txMZZ4gHd
Lnh4q8Ut4ijRcHQ3PZ4CyZNeui395ppcemecG5Q7YmRo+MCGoe+NBspqnF5FYCAk+/PEnM0PskXT
GAxA80IWUX2sEZG63P+ujSXUdcPCWAJpF8LXel6VMcUf2zY8HKTFhcdGT6nemj6Y7byHp98cCq6P
YQPEvvWvyCj8CelQNh6H6ltWS/scOln7JjIpQdz/qK3NAgkUCiiUhKU9eX3egz4B32rGTCJ6X74t
6Kt4lO61Z9Tgmvf5qI6ON5gy+kNNA+1F1av5TsaycRzRyluSFsgKUChXq4imspYoemR6kcSOCfuG
2LPRSXio2nz80FFGo+JEs+H+V2/EH3boIj9r2iRnN9pm4yTHUGd+y1ijxRuWkZejG3UKx0F5TFEf
Pne1a55kF9c/7o+8tbIoGxMCfnoDr1kgeU85ts0cACEFVcZM68zznNH6cyhx7szs5kfCZ0JbC405
qFTXS6s19Ge4AQ2vtdzyqFVz8jDiyvZVNr31nHdT/LrPlEUhRxrUBH/7M4k+cPGQFEVRcq3kHMOK
ClVpGl4RJdml0eMELQp30Uwvo521vOWeLOzphesCRR262DreNQI4Ptkw+r21Ex0Bb3YHpZiB+5jW
fFCn7AXtIP2Mq5D1TuSl6mPH9ZeiRuVO2N2QGuZ3MM+LEAjOM2stQQifUEcjfkckRrZzEH3o7QKT
joi37Swr9ZhEJjajbvJnMuTVSenU7/cnfSMgLroAYKCpAxP7l733S5rQdsUcqpFh0JWmrThST3wS
aRedLGMsTqlASOz+eBt7GVkAA1LikiCKNUdPFrPb04hig5VjdVJjHvyqGcZ+uFSy7w+1EaYM0lAy
BajPJHyrT5t7pVbNIDe8DOs4Dx8KR6e/Mg3vrKGjJJxTNKjsXn63UXwAqJGbv7+fDYDltGxYYuhb
qzCJMCrcECVbNKI7UDuGYl0mopRHo706//angiInL0bAYnnFLVPxyyry0O4L+ICGB09HfYXrcHxE
Jk8ekiFqTlloIEFrqqGfGq1zkMCQ/fvDb9zevw6/FvChL6uEJU1mruxly4Zqeqqaac8W43qr/szU
eX1r5EICIMONuLFqTYOMJiH9IsPHVOi59dG2Q3EsEYYDB2SlOzrgm+PRS+CGobRCK2I1qVnRwvF0
pW8VNOncusFLWxYs5xDT4gBJeH8Sr7frz8/jyQ9NgULhovC5utRUPQzUxEaSVZWNekgWn4F51r+k
0ghOTa9qTwYlpKPVdbRHyLN3IuL1lfrv0bndNJ0TgyT3arMqnabSEjZaPzAp0UeCRmGqW81jp9IM
xwqEsp7ZiNf3P3lr0OWRyM5dXIq01SdrFJwnJA9AfWhJ/pAVQ+bD8kx8F5rDD9tJ0jf23A07y3p9
xf38UtQj4YTA3cWaw1gVcIIkS1BFkLWvVCZ0o7g0L7GcLE+tZjs+tDZ4R5r73QljErEzyRs7CrEJ
+JWUjKGyrvXROmxpaRuhIZq3YeS1ihK+gCMBiLu3NV+vZnXnetn6VApISz7IB9/YaNhRmyS6PiD5
oMIqG+PQfrTNofLkaFkga7Mq8Vqh1G/B5+85jGx+KkpSiFuQj1LhvD48WaTkdgDRAUe8IXmyi8oE
nd6Of3T8CLCA497UrjS1/l5W3mgEOKQiCfqrEKj2ulUUoVH7Ugr3VOSW6SNWQBU5NGf5obStinq0
blM+nw03+o4Fs/s6CbjRaYNOvtYP9l7CuEoy/v5J1FGoMjhcrNQ8rucgRS8znuem9gEofOB84RkQ
UmcIE7P1WhfCMlhW6wUuEYLWdk3JcxjEyTGibieyXN+5f/8OQfqP8BQOWWSv17/DjnNh9JnR+PRH
Qe8jlveYDosRrvX/qbT/9cl6fRP8PRTKIVR2LAOX1rVyrYKnWjT0Sevnoe0+G4NenvtAtp/ux42t
zYXIIDAJykTLM+T6gxAPMqLJKlvfrTWwJTG9nUydaJ90GCWMarFrSLM1g5SxTPTCYMRTBbgesA2i
yo7VitJ9nRWnDgjFI5IZw8Mgkuj8+99GwZx/HN6qbObroSqB3lpCbdzPsqryJS7UF6wopoMRgpUI
0U843R9v69NQhdRQa6RMBBnteryGRvZQCgtoe90Pp84224u0XCCUuBDt5H5b4YisD+W1nwLRa+c0
Y1SpnkRR61Ps14+NORfvy8ZJX2VGqB9S8nUvgdoEM3IM9nzKfhb1/lPg+HtjWmRHvPv5FyP268+c
JWJwkxU3Puhr56FBQsAfY0CVk923J1AR3fsYxs03LPkaGuGzq15wvkpPSlsCjcLLJnjVRijF5WNo
O09Wpi86CMh2PNBbreHIg4TYuaY20gEeYWjQW+wGTtRy0n5J6QK9CSpoL40/FKn27DrjixFy9mu3
KKJXSMR1r9RYEV9i9DFPohjdy/1dsRFO8cmg4IWjKORJ9uL18ACFJwqZIH7sKFUOWdQFlt9XCe2i
WCmRBYjmBgtDBE3dL7Kmowl+GCKwYyTO2UUD6ENizuKP+7/pdka4PHl3Lxk96cLPcPvLjBhSVn1r
p6DInQBQetQ5aAPY7eNsDvqflTqJD6meOW/yupneIIttfb4//O3uXe5u/ObQN6eAvRZS7elNDm7Z
UPAw6SwDdgM8AKPzrDed8liVpXOZM3jeGhi3nSO6eiUumxdbEaI3XEl84MnQrhcDSdUAGgggA2bG
ukizmc9cWCoMIRnKH7YyWw8NsPenEa5h5Ive0l9psbpnGHcbKZCvQRJERadxIcauom5kB9qMRmLp
C0XaAAWgWLejBiUHOuTD/bneHooQ6qLkouPkcP3BnGLYLQFDpbPRfq2V2vSDpm6iA6fR2jloW+tK
n5y0m4aAZturgzakqSkS0YPgUHX6XEkASdQTrWUf8J6dv805+M0Kxu1IhubWe4Fpa1NzXRKBXUR6
yAmvv3RESntK3Uj6dRqBZrAix4vVUPUCkdPU1QPlwitWuaRAAp+MQttRP1s2znVUxDWBxwb1lp+X
6SozSAKzsltEs/ykc4qXoaTpfJgjS3+aTbW8aFn6+2khBgYY8JES0uxDXOr6c1HpajHDVXJawnV4
iSul97JmNDWvtcf5KYYrU+68wpddufpEMh8Vui6RFCX31fIGQtpDHLgAHiguHTsu7OcpyW3qdE3w
lEgKwD30w39wYjG94JpDVgqpmrVuOxyVxNF72P020LCzyMz0eRRNeBohR79RzM6G2ISU+nEIUXVP
yjZ9abXR8NdvnyJuOgfZT4pLCFyv7rzG0Qu3CdsSkdFe+wp1DOicPeYn3azrD/eH2thI3M90gJZG
ydIXv17XWdWWbVpXfg8O+nujA14pAh2ZiVatj2aTzNXOsm7FxCXH5F2z1HiQCLsescl0AI9OUfnU
gHsTFlEbYMGKc2JgKsEEa8vo/8Q40ZJ+TA3o3JhWgPtdGNiZf//TN2KVWKpMP1UBhLm2FuZveiWD
l+ATu0FFZm5ND2wE1CWCitri/cE2djOfigYSymjU+teqTLMj+qrs+spPJwCjXZ6L17M1mJfUdd8Q
/MFBKrF6uT/msnarEyRsg6aJKzi1uFJcz7RpgumDzlzh7VBpr4eetjuRO/92f5SNMExZhzGWZ7lG
q/d6lAQaQWxOpvQ71GixbhLpY5CiqDLbpGOeGPi7QzJ2mTzPTpT8g+1L+kuEoPskEP6/HrwANBwh
/Ue+LYIGnhwAKqwLYagXkNzPeHDMv2dl8fNKJ4tYOpnU2tnB689te7usYRD5jp13B9kCM8IEaPic
yeAvtenRJYSnp//+VuVo4qSH+By1fWN12WS42qn5RPlP2vEIPNZ1XraAdqG2ms6n+8u5ERDYndiT
og5EK2EtJy1ko0kltckfRQHFpYLTUQS58oRRTX6AGVHsZAwb96iBVQQ2HWBIKaWvbjLWyk4cJ2t8
HXCUlxgcDB6jk+3FIgImapXDi1qDVuURj0cfAz97p5a1/QMcmsOUDNlHy4T8kp2avR1xkfEDAFUW
f0KE7l4gZJ0eHJSNXkjXwD9ixFmvK+zyU1LrH39/uvEnofhBE5VEZTU6pN0EtnLT+GQYM1aQTgVn
T9KW7nt9fCTg5+f7A94+EJa+Js6bC5CBP6zV2OycCptpZu4i+mNfYvzfvHActSMqle+LpBAPgPsX
ppyCMK2SJ39MnRJ78FcWzpzTv7r/a25CFD+Gni7uWciyAjdZta3UdKg614DWGFdD+1yPiXmcnGDP
s3BrFJ6JhEGBeRZv5uslDty0mKB3ohJhZ/MJ8sF8qPp6rzd1c5+gCs89ujiq8fLCQe56lJJv1OdQ
1yFCRzkwyTp/0GqoO9iR7dmG3w4lFq1EEGB0KZi5VdiTUHyj0lL1Y7142wycjA/OhDr0UMXWztt/
YyiyPYNeLZk2AnOr0OOOeUvJbdKPFQwpeNrIXSDvhOJc640l9IydSHcTfijY0/ZZeqYWiuv2akOY
uN8M8WCII1I0X5UcoRlzmOSp7m0aIPmgXO7vv5vDz0h0z5bXOiUUItD1mmnpBFfEHnW6LhBB48Kq
Xia47b5SBxPMWgmPHeBPHh2DJoJzV9eYcNz/Abe1xuVbWUYsyRDUo3V7/QuQLpdmbHT6sSfANl6o
BRAswHLC3OvheHm5UYuPsKMMOmF51aN1CO2NpHhc/DZFWo+/Z3jCBbf8IJ5Umgr3hc7masEHWc0p
RpDi6GCN+qcjMTio27B6rYfZ20lp5negSNrv0ajtSaxvLD2pKL5BLtrjFAmXtfolEOeN1YCkpw+F
Ee/0OGQg7is1bJ8SSyinZG6sndizNfVUJShN0DfBm2qdibrdLLqxQ0uHMhoFk1oDLQM1rOb0ZlnX
4F5iSp6XYzDo2OHR42kOtJEyxVPhhf7oVZ3q3v3dsHHY+EUgQYBUImu31l+fNERNCiL0UZ+m5KGs
bOnhzOz6nPJ2Z6jbPHyB03DNs8yLycx6nXUdc4FQdaajoDvnYxiCplOZ9k9TbxSn3KWc1+Nd5c/z
MCHD1CZeMDXNTnDZWHKyU8wGsdukzr1egV5RC7svxHTsbK16QJkuO+oBJuWy4mE9dNmefvfGcaeS
SMt+cSdfcvHrLRY3aOdYqakehYE+nW1G1bOmVMpj4xTKd60RooI+41ZvAIqMoMJJbY2dad/4YkAL
S7pDRZrynLj+BUkQU02d2eTUxNJHXW11iO3N/KEY9fk79jSA+e9vqSUfvXoEUNHnyUGNgnoMismr
UzXgez4hcQfPVVGH6DENRfSIWgB8fsUyK+iZ5IHVAUv0NAYeF4Cnvz/+xpTz9OAGUclx+ORVvhwl
JigBJ0IpA4L/Sc2goIEWz6yztDppAhq263eZ1KEl6P3sZVP0D+5KEgyDCXd0YAXrCQDRXgOhrvEF
GTr9kHQapHQtHH1HRMPx/rdu5FZQnigGgRkjnRTrXHLEZS11pWMcx66ow2MqZ3xo2PsvcP8JDnDG
7c9NIeqjg9rQJc3czCDH0syXU23XGL620Q7m/XbxudKwIQSFiEQ+mc/1bpso82k9LTxUI0L5jIfW
eCGjrQ9dP2ePRdFIr4vq/kxtem8qblMuKlOUe7lL6KIZ65pjKsipEU0yj2NjxBcbi81HhSO5g5W9
PU2kQAvseNldCFfr198XT7S2ZWyYR46V/s4JK1S3qshAprsyIMoRQHZ2822AZjhSVizQFteBNeQd
807QziK0jv2c5scCYqQvkDXARXmWp/ubaXMoGmUU+mxLJ9O7/jakM5DYygrryGWsQXh0ODdNZEON
svfC4uY0kn0QkBCKJa+8Hgp1zFjRosA8oljyAimaEHXmTPg9xl4osCTxTo63tSvJ7YAC0yxbqgbX
w6k6hFMLQx1uuUq+BxCcnTi6EjZWk7yVs4LmliaCc2kVyU4w3PxQm1oXRxN3wDX+ECp+Voh+YE5j
rfZ6KVJAl5H6jHxthgKMsteN2RyPfowq8Iy4baZrThlMIXUwTCqS4WJDwX7vhibvOlQPHtD4qf+6
v2dugy2FteWwg+rRaQOtgi2srTjTUsYbLCYQYilSVwi/vhjm3DiFLqbmSofirYO22gMk+b131tbn
0vikzEW8p0ayOo5wOvOFisLCysm9BIEpzkCaQoryrvEIAXmvP74cgeu7zaDFhk+xhSci6JvVvsV/
MMWMu7aOaZDUzxk97HdKYwlyxzY4iqa1T6EV7uXHm4PylIPngLwCJYvr3Stml6qwU1pHEJfGoxuK
0osSkifpTMEFVaLqPMhWP/3+wiKTvIAyePnhLXs9qDYmwq2GAlMFbA8QEtPi+tSASTEOWtRbP1LM
r3oPYcEUcExcoM5b29H7+z9ha3EBAC4YT16CN/3tNpqGGZlC86gGrflYwv3yUaoMjlLBZ67r2r2X
0dZ41KF4lXGNUAxfRQl3dLIMvT0qxLqYvql5op1AeyL6DLJeHJq0TL/e/8CNgEvZC5zAUiPAuWL5
Qb+8P1AKk3g5CHFcjKK5GCdUGkh5/dDuvt0faePTKBWgDM85QaJ43dpI2hT3n3K2jxKYddIUX8rZ
hEUFXdFLKmuve78xGphrENdkJYC21mLbZZop4xyr9lHtBHUsQUnC7oR2rNIR07g22iPa3Y5HBIIi
A05/qRusLdjrKohyNCxCf5y07GRzQXtDoiAokiQDshZ9v5ME/MSDXocBC7TOYhK6NFxtdZVTy6x3
8H3lsVCjnvRtRBHkmzM3+Ruk/NSX6iyMP/NM9q+jKAkfYtlV6Tmw3egE8Xx4QStCpdFQNF7mBM5H
Eljeu/dXe4lC65/H6wbaIQxEh5W43leuUOiJF1FwtHRkuTiZ0tOnbHi4P8rWrHNSDGI/Fzn5/vUo
TdkjKJtMwTFOhvKM9Ef8YOf2+9x2m4dWaXd28G0QpCXHBYP9kq3xwlh+zS9nRdD7I3NsgmM6Nr2n
Ay3HP6dEsiosxhMSubkPV2sPR3p7QCkJkTewylxwnJ7rQQ2RNEmEVpdvQCz1UNqJvCQNjRNpxm+3
a0jtyJpJUUDCLYW266FKFOI1LNF5F2d4eLShbR8Mqyr9OUOqPh3U6gkp872bZeP7TN6GhB/IEQsg
+HrQZIxGum4W9O8J/0ZdzTsgq3b3Lm/bdqd/vDUUvUUb0zMOjrN+hla5E0ZpoEcU1DXxQwYW/oAW
XAGOgjGm5/tbc+uA4pvDrYHRwPKH1Qng5WcNwwBR1S7G8ru0+voVEsFINvX0qM5qLiQXtTEh3esg
8KF2ReljclMisVhOYBVarhp3MLoPUzhEz5iO7sGgf2acqyNqUgwBRMspxXhh9QPLLBNBOCLeM/ZT
htaWJuLHWJfKqySGveo1A6qsMQJBr+dBly+DGgXexijic1U1+jMKVdMrN0HqRyhgUkfEVJtDUtTd
K12Jis+6qQi0RKAmn5tFwH9nbpdNsfrpS/MLMgSldBpgq5MoDVA9edBGfqcW70qpZg9alaLJPKPr
VthAgKK8ac9pJ/UDAnTtWeFShZzQOS8z/K58MCPSv/+TbiIRsW5xfwPwAtwbn53rbbxgxApkAAwv
GezoISzSpj8MBhXE1G3EWxSQ8tPvD8hx4QKgcbUUdq4HDNBHVbpRMTxK8MZFjxrxKDt9PNpZUT7I
PtrbzzeHB64bw4DPpXiGwe7y978EP7uaO8MMoFHhZjOcKugqwBPAI8wDksj3P+3mqbQ0/JZRoCPg
J6Ou5pKkV0l6E+w6mkom9g5UiX5gmWF6FEY7evapenFzZTgWGBvvDL3xlWg284rgwQsedJ1/KTzG
mlxWhjcqneND00KDmb61Zxjdnv/0zbOFETh/lAFxgkPpf7ltfplQ0SY1pSgIF1Y8zD5elzYVimA8
Iss1ozQ94CeYT+VbZBb6I94ze8Dy20Iw49sL1oSk3qZPtNpAESOCG0oYH0rPsQnULj64TZ9cpG0l
6kHSP4+PnKMA3Qxt0N5jIj09p7asLmEaDN79JV8GuzrQy48B1AOlksIGbe3ryZCgIDQ7hP0S6i4C
oVKzj0VTNL9/SBderIMN0cJQW3O21CpCBNpG2QIsf3/q3AKZNUCLSP70Lj6KYu9puPlVvNUWFid7
au1kiyOzbuN7aXiCjsLDUIQohFR9tjN3N2nJMnc8GhaQGxFxnXpqQw5MZGgMj5gb/CVKki6BcfzX
lKaJ4gGWN15PII52CM4bAQ/4LS98Kgtw1NdWlAnJn2ZMtvBirbU+NXqBwpRpSfU0G5WW+K2o92pD
2yNyWKjtUcxew+xqveoxOYe3U/XzcMiNMkVLBSODXMwg1FE43pnX29VD04KKCVAZyiZU66/3ZK7b
KdoejKd3unI2E6d9oN1o7sTx29VblDN4e4EmIe9aE2kMJPkjytOQoeYwfYUOauKL2p1eDnIRkTcn
xUXQTW3MHRzh7WSSdAleR5wEAtBPk6Jfog+vIM50x1EwoBNeEMtLLoY6OH6MGsmT6WTjzmfexnTG
w7WY7AvrQtNcXR903TEFa1xA061R+IY9Fg8dvvF4oY1kSAE1U6SnmkOZ43t0P7RsBDqGhlSC9Z1j
g9dbxZYpNJQBHLXwTD0NsAMZkD1skaqsGzs/TmCSD6HW16e8G4ejmevjSbEU8VY1we7e/yW3l4tQ
ORSkuhA/yLJXEbftwTxZCUFOQf7RD6oq8lAYsx8tc9rLqreWl31FWZ7sDgGH1VBNjO6LHqAaEXat
ebSlGL1am5SLbtr9QWvaYSfb3RzPZG4XxvHyML0+K00mtAHMKNuJjeWjFskEdlb2omNVYcg2087z
d2sqAY5wMk0wSaRA1+N11mDxXEDEIXXU7qCpSXacImwQOk3fa85vhYGFt03pGyYoWIfroWJk8i1R
MFRth53vktgh+48S//29sTWBYBcoIJLSUh1enY9wmMIoqGrTG+D4HoIosw6RMQUe6kpf7d7WdmLb
VtQBgAS+igYRk7j8nF+Of0DTU5eo7Hht01RkWIl2ztJCge1ZN48IF9lIlBbWzia5zXgo4/FtnAKo
InSlrgfV5ETz124NLwg10NFK4navkXrvLqo98AApyrF+7ShV/oeBRN3jmKrjp/uTvCzVdZbBD4Cc
wBHE0J7L4voHoOYyuSkYMG+Kpwhvmg5SfFfFZ01x3fe8dyWPGURVFUsOb+6PvLW81GpJcLguMWta
La8YmwL9debbyWR1aowWo7O4jM9uiHJ014j+eH+8nyz79afS8kXGQcOYDBDL9acWmammlhpyIBt3
iA46HkSwJcPO+WtwePge9TzTCwRCAtTULRGaKsptcfFSHfvykxYg3XswclwdDmIstNAvES7kURW3
zXBAX36RDYyyYfAckHkf0dLSfmQUnVvsK/S8uYD4R8tVrQpJlcSyku/CbscvqTWiQEcPAAgH0qAd
QoBzL3fgDRtbbOEGgWkjLpB2rfZ1W0b0r2cI4hWC7acotayDcLPWX0wWvajqCmSgLQT2qNYh0Vns
4YZu39QkRJTnUadahIHoS1xPuysaV5qBI5B9UePPkzBa+jpWrX4bMq0JvS6pu3etBij1YJgp05HH
Qn9faRMKUXMbG5+Qdgxpk2PcYp7TtgteoyxVBQcUjdXxEA8diTdoLpyiQ1ovcI+ifNhLSDZCK61h
ME8/xQ14Glx/QjIh5hzVJHY2EsBHzZ2yd8OIwCkP8sm/v0u3hjLpGINKoOcH7uZ6KJF1UmocSPYN
sEuWjlaN1szcGrhw3B9qI+At3KD/GWp1IRbGEu3Q//NMs9Oeel1mn+blaXTgFYiJEojW8TKa5Xz6
B8MiUwYJhToF+d31FxpGiJxKzBeiLrwo6BsN/gPJ0JUx5j+d/OTiz+EHRu3sjLsxs3RPKXRRfSLb
WHeiI6cpRiTMBQrXIr+kJUL0EkXWF4Gufrv/hZsjLWxD8roF1bgKNFleNu04ISY+YhUJIHhcXJGq
Wj/ktlX9eX+sjauYm/E/Y62yjLHAhSDsyJUjxPvf9Wjh/CmXvvT9UTa/CH0oaiokjRglrdYMfdUB
xyuUPbSwAsVduW+7Ui8e4zLY40ptDYVkHr0t2AiwL1a7EkssC2cxsnAhDQhaNXQHoDrpRe/yaKdU
vnEAyCtohNDC45m4Bp1igTTibBnwmplqQE9oWZwUZ6CuK/vF8a7S3k5jbn6+P5VbCwa2bdkYNLV4
A19PZex0rl32LNjiG43UYw+NVwc1f3+UrVnkeU1CAdWLRVstGOXTzsLkaxF0qPXPYV18l4Vuv7Wq
9B/sdT6FJAXxKSpcq+USdg9AFe10r4z6+Lk0K24RPcQRbp4DZWe9tj6KdBoqHbGY98tqLLkoRmQu
gv6RPrRHUwV2h2Jgey6naY/Eu7VKJNPIugh43/RrrlcpmrTBrAZio9Yk4wlF0+hst8FvIx2p5S2c
XZjWzBKb/noUWZjOYKGI4dlt/ZWsr/JRvJ5POh/k9VYfXO5vis2PWmqj5O3Ls3P1UZbiToZ0OuoT
lErR7m94bQWZHezpUW6dKxj8/zPOso6/ZNLLjaMLhXHEAE9L07Dg1o2qA/3jzkhiuNljxtl+e//j
NtJJHj48o2kt6Cg0rAaF1RJaWYF3g2ggmuK53sQf+3hqT1Vk289Z65Ry532yNZ28T6j2mK5JCr9K
rBIs7JIOLX6vNmXx0M7yC95l+s6rbnsQNsnCboH8v7otJ6fHhcNqqPDkffuIuxdQfR3r2/uTt7Vi
C8EMg3KgoOzH6xUrMUPO41YX+O7M8QuUZ/CAyuIaFxpM0pTAeULD/8f9IW8/jEqLTnEH/CMCSmv6
QaK1utQG9n7G++DomtJ6q/XCeX9/lNvnzVLPwcMFcuZSYlnFwSbv9SiCaAuLxM7OQ9LMT3oSOy+L
KpBePpADlOhOeEWZdP79kW+nlJERyaSgTLCCOXY9pahFyAFYOQvnFPlrfBjij4Cau6eyreoH1LML
3xwBNd8f9PYQUEhaKo8LhhYi1jLpv5w8qptNFnH4oF8Ny1PGdODR2YiCm+2nglv09E+GA84JQ+hn
3ex6OAScLVR7luFKq/YE5s1ewAV6HJP226QEe3ixra8jWrpQ9bAe5zRcD4c6Nl3RmSOe9h1sK2B5
RytKcQ+E6P8h7XJlp567tUWXaLLwIklE1sjoWLPh5Pw/0s5jV25k2aJfRIDeTFmsqmPkj9RSa0Ko
zaX3Lsmvfys1uFdkEUUcPaC7J0IrKpmZkWF27B2RuZBbRSc6mtODGrvmQQt276CAx6Aw9bNwsy2B
pS1keIwggjTxuuQdie90VaY0PanLhKRj0rgBo3NlcH/ndpZGFwlCEYeBR5ASm9MJjNLrGchm55Ro
es71PD57I17mvpXbBxvsF6knKGeEM1jiesPMxrGLPsfKUMwAbR1UNBEA6ZAdZJz2vqmdr8jBp4TC
/0s1dduLmyhEjTZSNSc9ldpYBkKXbuwi9rfU1QmlJIjDLXRh7hvdOZA2bXrZreKI3DQAy2ZJzLrk
oYvN4U8ti9wnmlrlV0WZEPcKi+wg/pGbsi5gyHlZkBb0qOhxblG8joX+abHMcIHB+PzBTCdxZujY
OcEME53ypp5OSqEUTyKKi09urB+RNt7uJsMRxA4qPRpGWK1NtJLHY656swM0Hwrt764dqk1QMhx3
RoogGg4+7a4xWbRgQxHY3I4DFtMiVIjCmQhuMlQuk9l80y6zfSVL1a73d/F2AgIGGtP9OUJP+RSa
hvUxLRVHz6sBzv54ykeGf0YY6bkSZy8d5ueoR3jREnAgidhiMFgRb8zRbT/c/w239xG7dKvkKwV3
zBZ4AIpGsY0FLhy4eMWjmmj1OUqW+MBf71qRby0BJ+GfKT/6L88D2ThnNHeLYNIH9EyJckFWUPu7
v5bbWyEDFUZpZHGPVelrK0bfIl1ZUkQzOsrdRrKMj3o/Rk+JPc0ItlV9d7CBe8vCh6HjzcDQLfo7
MjuIkoETBEtjtJ96LbPfjrXbHUTPe8tywISAX9Elv+Xm4xWpA78tohzg5TLzIRZQAORLJeA6E4Xf
a9GRvVuPxhf8xZ78Pb9s1lzRU2YyBaXFWXmbg4f6CjErkqNWlTKy6X7vvdg7uHQ3S2SkmN6XBNBR
rrsZkVDDEonCCLZXobcIa6WDd5pMp30wJfIcteoj2P7NJcceIwFUoVxYQ2/o1BwUFDrk/DgpSpxc
4ram8WMAb+BX9sH9Q/mzvbNyntKWIdsIHBJmpzeRoMA9VhD5IpTZjsjmmJOIvnGWxHtnGUao65Ki
pOk2I4pXDN65qT3jh5qkOlTKmZq+6ZdY/7LoBryicwolbpYX1JHESF/ZLIsfsH7w+4ui+kpS3z1o
djt/pII9QtlmNALJ3PYg0Nv9cvgsGjC8sHRL14ejrKF5FlynICmE/WZSneFsjSQ7btcpB4fi5hzK
D4cZABmSZXSLQxiEY4iJ1BvF+vm7Nbnljyks5muZ9jGo+aZDUMtE+fTgrduzKhFigNL492YIsPRi
YkpDFEGlaPMZ1SpUenJkdEIYcy5Fr0ihVl073z8ke1+VYgkDyLA3AvbbeC5kUIawsREZzy14yNpU
n4MOAk7qhOURkHvXFA0fsGZwCZLfrTdwWrrZiUAIBChxGb4VWw2KqVOIcJY2v9Yfs4Ew6kHwDkZA
Fp7WpiC6nMzJNdF2mwr36tBVC0arH89KFscXtP3CP+5/xdv3VBoEtmgyggAlxBZ9oQhKbTrQlQBN
bNQ3NbPyLgCdUSVvlerNFC3dsyLSDk7erPon8Vr97CAJf/Ci7hwgrAD9YG6NxsOWwMUrQA9WpZsF
cDE4QZsYVbAIs/YtqDDeeaHXoJBhlgdGd3YV10lMSFmdh2+LbkG6jWFF18wCOAyTMxLT0+dFczpa
LyAl7n/lXVPUpyAdZr6DuGy9q01JcjlPmIpaNbp2HRrQo6sP7zqrzV/vbEDsSFZROe5006SHfXA0
jVLB1Nh4aEst7kWBUOlUle1RueMmxCX6kVx2wHohdyaFW68KJUIJU0LrjfDZCxAps641XOUna/S8
v22rEedRgzq1lYgFSKWO0qK9jwowW1J1kUpQmFibb4iIbDWM8qCNNRTgBgXm1lrVT1odDgeFnZ23
FpgpwAfZIcAJbDz44qRxU1hDHizGqDJB1tYveQhTVRW25YNWGPn1/nnZuw8UTon+bKAtlF7WSzMG
iiR2JvIgi/T6qXCs5lzVenmB92eRwpKFn8aoQN03KhexeXQhBP+f0c2jm8zFMrawaAYiNEYolIt8
fmGo274icuw8ZoYRX7zMQXhMmHr252/YppwF9gIcNbDJ9YJdTcz9qC+kK6I3npdS7X0iQxCTSOid
2nL4kXml9jQI+wi4t3eIqBxLOlwYW8GbrA17c1m6SoKGs9ov0cNM7vsFHa/ohLs6goXumiJa+/lM
StqmtSkqW3lZq2XOSIH2cSlU5wXxHwaWBzU8qFLsWTI8OrnkJpK2f7MoPpowmdbLArB1yWnpFuU8
IcV1ToXTXl6/cQyNMvZOsAcicXMzSuqCqa3ibqAILR/nIkVv0cuLT03TKlejZmKZR1KhCdCKL/ct
771c1CLpt2Ae8TlVuqdfYm5gpxAUThaeblG0QPdS49K0avfozkivDa1A2dpJ3K9jE1ctGqq00kdq
bAeh6t5NpVnOhBVugVd7s/45TDJZN8mC3ky9x0GP4eozy/jU5OUPzYUvm1bOEa3bTQqF35VIE0kM
SB667UrVCVquUT1jM2H8E3ng4SO8P+5BQW3PHTCUAnWRrGMw87n+vH0RzSLuvAz3Ooj3pcl+urMI
L7yW353QqpdT0zv1u9mGzuLgo+49LFL2gbk5wJLOFsU8lSM0Rm2RB+aot/XJREjxLFAQfLCsrP2a
9rX7A5FeEfutW8ynbnHRzbp/uPYcvpzAB4cBvQdRyWbxQ9bEkI9mgc0jdyJ9BhsSD2kwqVRv0tI8
Gvjfu7HyBSV6B1BNZX9tL8ltLeoV7FmplZ/cGWU6rbHTS+y1+cGN3Vsa4z8k/VSHuLYbU2krnC6p
DMIeL9F9r3JtRvnD7iG3y/k8dYt5cI5ul4Z/lSSedM2oLm5b+bbZaksYRVkwiulT1HbDU68SaKLR
2Lw6oAOCQUlG+iJ6I9t4JJckX57ZZQGawMN1UrnsQOXHS9GO5sH5uCUNkHAP/qEbLV/Mrd/zutKk
GFwQsSqJ+FPvsrHxzSGBeArm+uVlpqn3zyRyqaI3JDTFreHjWJW2r8PWcSmmqTrwhrd+iB8jeVJx
iUxfbgGFuao4Zr9k+GElyT9XJXJ2p9zqzAd7olzlh0XdfYmGuowOgoZdu1RYYBp2wRps27yDHhVt
P6ZZAA/q30JRkjPQA+fNYFEKJ9ueg2KwjJf7l3PvRDHNgSiBVIe5Adt79L7MoqmywJy0nFnBKbs4
6aS+nQ30NH7DFK8aXHl4AfKk9b1cpiHiL2WbW9CNF8tNFm4M2sJR2x7pT93eS7Tn8XfyxZbg/o3L
6TqktlFUzoLJ1Ct/zJh174lxgyaK1AfwZvrj65cmXy0QNsBCgW6ul9Ym9qCXecNtKa33sdtWJ95y
9P/6eDmwtLcyEgVOhwRr3rxXc5kYrjKxstxOJDcRYwsLyo6+SJLupc+n8gBEJ3/5OpCVEBGiZgYy
yCq3m2bqqGA6lZMi3ts0l9FRuveN2+oHkMi9UwjsRdL9y1n2bYMeCVdq/GgoB1Cbjj6VD/tsZbS6
BnzO+f5W7S3oV1Pyp/wS6ZSJ2Zdxjym3yrT3WR+mVwi8x9+4yuRRNCLB8zOxvonBBU+hFiF+A2lY
Jp69ske3vYVa1BpF+JdDR/JU94d9+Z2zIWVGJPsKfovrvF5a1JWFynOfBHTR/glDSjfFYjhoYDB/
NjPT8/ov+ZNjG0gpST/0MmtzIaxUbgW5CTwATXfpYlt8YEbqdbpnsHEBJvtZCCPap1mxPYCtpxdm
3GBlKOqxBSgcoivd1ul3ESviHfDSo47EzllkLoG6ApEoN21bC4OBz8WiIc+iaE+MgFknO47hVE4P
aUf2TPHgUVignsnrt3FTw6DWgvZHEqhGUvtRiDLLGGk9vpjC0f1jv/fIyjomE1XEKkS7m4zJiDOm
vXG6QT6Fqo90ifa3Fipm6YeJZFfJ0UNzEScIYuGp1wjWpBMMKPm1HMryNCFE/OP+79lbuoQlqBxT
Uqtt68lk1nyylDaBlF1J3mtLHr7F6cFRpEZH+MedZ9WhRUq3klYlI6Kba9EhfmUXS50EaKXkvuE0
7SWrB7DWcdKOUBRp4bnKvOXhtQvk9QEcANwI5gEYzda3I9Zp47lqxtBVm3hnXQytnwkcgpUm6UGK
envvDUaLgYcx+04neKvxAKTfqdUsSYJCTLmfdM14BrCGVkvFVL+nwa17f2m3LhT0nqysUuxjkds8
jUlhUGI9hPoLVHFfqfUWZ+YGlet9K7cnRNLwkStxOWgxbyEdQybsnLn2OBD9ZARFkzZwZXVI7CD+
4t83tbcgZllJzOCsuiVtn0rI5kpNiQIidgXQG5PKE2X+4L4VeZvXTykWqAqj/8Ep5DSvTwSco7QF
x1gEJZRUH9XWSy+2Be9US254zfjffCdSyo9dM7uvPyA84lQXiYZky2mTpjB57ggP5diAFxgpl94b
Lp3Rzf+WS4paRJnNB2d/50ASDcnpBtlBYehgvVJEl8LO6rEXtsUMhKrKT4U6RI+e3sxXO2em92AD
b684yQORHv1XmBvZw7XBvEZzPi2IkLu0Ca81Q7uQnC76KUxa64lmlflkJEN6ELTsGWVGFR9GZg/J
mDzAv0QSY2YQmQshAibny7OeDc7Z6dC40uxBeWPrUfUxQdvsILDYuRWAg/9nVH76X4yqegtGAgAE
nVA7PFXN4j7ThJpObZ9Hn+6f1931EaZD8s/NuBlK7rO8ncaa84o47vyXpk3IZriJUl4SfVaCruAo
lZXz6ukx8kAGEbny1KKheN1spQmpUCXiXASZxZQKXbc5EHCSPxGDetT3LPf1bgZ7hGiICchEfrOL
9bB4iGaVIkiduTkR6vRnEwbK0+SkzsEbvOMASO1+EgHS9+ItWu9dGCrdWA21CDp6N88LfAvnNjQY
MkrTVNMe4MJRrqGmlm8rYwoPbO+4ONp7shtGGYaiyObcZLpIh8ZbJt676aVDSem9aMz08/0Ts3M4
0VFm8hh+JmKNbTmEqEkr0XCdgiE2JL3ikFx53usgS+bmIC/ZOZwM+9GzlI4NGoJNOOMlWTZXHt7T
LenOt9m4UJFUy6fCot+X12n3h1KM+YHRnfVBekAJT/pRjQd3vYGzqiyUZpIpsD3h+XGZqwFc691D
6kydf/9Tyv1YPxZMcjMmzoA65ReYFtambKsLNW9i3J8TmXxXAMKdTEakPlHFK4KUwv9BZWnXHqhN
kDiAj6h+rO3NIC7qqSUeMmfLfSpykbyN86hm3lhExV+NNxQHBm8PJAukNyt52kiatx2nzo2bSWjL
GGgtGilRM/bPSSf6g5doxwrMcxJgJCmBoMhYLyuOl8zQG2UIOLCMNgODeEKfqDxwyjsfj6INo4xA
cTiV24LRMhrdoPGqBmNsTAYR9TRewynKvirtkDwvWhseVAF2liXHpCRTBPUp3tn1siprqhKaukPg
VaZ6rZ1ROcfHQ/a3d4ywlUYEtOTSzhapvLh61nj2MgS91SUforYPn5R2TvDMk0Y5eXA+QG3SHuzY
3reEgYIwBTInmVqul5YkykC8Yg1gmgr3L3h/81OUCvEQz9Bup6M4or65vdNkYNQdJUkn4wFbqGbn
Ncx81cWIDlSBUE6cNE+tyYGhensE493ZNforIJuotzGKuZ0enofUW7q+5MiXY/PUpIZ2zWJSkvue
Y2dB3GLgYFxiaojbB22xUqV1NRYkwjz/oKdtf07NCnXB+Ihc9dYSeBHw1gzUA5Mxtz6DZlXs9GlF
LOKq7XuzU63PXlEsOsOJjRcfLOvn2PjaI2Lt5y5BlIwL3rye0G2NCaJ5IhiSuBrhAi8lRH9JXMeH
14L0aqHL8jBExTxeLWIa2H/mxIJBqkxVUthatXI/RJn4735RrO6UeX31ZZrm+W/F7ZLPc2yOfxO3
egD1GpjQHmZKzIafT7qxBPc36PZaMQNIgQGqDMmZsUWJjAw2ZEaU9EESUa/xY1FUXzLaRhFjcq7h
Q7LOEJY3HdyrW+oDQnKqQwwVQNDKkd88Xh4etyviug9GBry+inBRYD0erUU718Mw99dkmOyLKTV2
L+3E8Lk9h8Z/FKetbX/JYtM7cGG39xzabXJHCeGAY32r1y3iKO8mOgxwj3fJc0emfJ6jHP2qMeuf
s8SJDt6bPXv0pEGN0BrnzMrL+UvgbCL1nmlpT/BVWPqpgBv37DXM3sZgJ/0B/ayDN+H2slPmRo+c
rAQHc/OgdiNtlbwirkycpAHr0HIDy+woWt6zIl0lHVt67rjq9aoQAAWmDRgzGMvUu1ZI4F5oSbUH
J/b2oktaIklqyINNPLIJDsal1aoIedkg0t3kTN2t/WiGTear3MFXo0OkKWJUhsFpBG8xBOkMmD33
GsJ/5MV8aymm74WDGCshuXiwwyr64/5l3FsaNBXQL8F3KZnR1x+whnuNSSbi4toU7qmFlDz19bKC
v8yw879fb0sGIhw/iveUbNa2OqUeODCQVc2dGT/z+oVnik/Z21GZyyOVqR0nw4EgVpXaTQQKm3W1
QpR4gojkTR3UB0V4jg/bXeXXgJAem9kSJ500/Xx/gXIBaxcNmQmxMXTUvAsAy9cLDLVGeL0qXbRo
BsCKSfxSZNMgxQTclxnGsMc6HJ1LN4/at/uW5d+8tQxzM7gigH40fTcnVHiRtyw52zg0FFVhW4N6
BP8/uX/dt7N3XIiO4eqSI2mQ5a1X6OaOM0DRRdqxUCEu6CP6ee3W6MXW4uBj7jksiIaww9tKbrox
RQNhnpQ5hNqMy+ensMpd6hT6gtRtn+1sGv+8v7KdvSOUhCdGRnsG+MH1yhaRJWjFyuS0tDR0QkFo
DolXN/64LNrD3KNHHMeD54/GckS0tnNWZeBF2sG1Z8WbkA90hqYXbUYcES0Zc5JGjjRBAlbA0Hvl
Gy3C0hdOLa73F7yzlSurm+9r5NG8LBOFBgPyH2QK8/lZiyJxqr3hiNBlf4Gy/CwpQzk262/LopVG
nXFqQo2SizDtGShLRU1j4A1GM316djPtSN9C/qWbKyGbCpAVS+Jta4uTdMJKQMShwQKYqRBER230
LpyW1+OxeVLpRMqIigxhS0mai0mFQDbhmfOib32eOp/yxQkvrTHoR2OnPycHtyuivkexmwAKQUT5
mX95wiEuCJe+AiFjd27x3orz4XGMQhPocFK904RQ/unntg/0zume4IOuPhlT1i8nnEP2abEsPHuf
2xYCG/Y/UWyGJyKN7j/0Wqm+5taMNFw0HHUb924Vk3SkaDS+EfnaVELDaFqqvObl1ONFEkxBDZ63
gCsrQEYBPM7VORrK5UxfXzl4SG/PHCVmXKKKO6bzsT1zk91bfeY40FipdTL7jZvVH9VSbSafgn3y
QVtmV3scGPeJDgzf3ivKMSrZGyVRlCC2KIZxNICMzBR/+9m2L0vfeM9k97m/jGH4aheJKTnHB6kz
XaQtYbXdq6EtBD4rnZWSGV5nrAOlnez3llI1nZ91xhFt0e7iZJ4IOARwzJaGXFWaFsqWgWe1t6Yg
STz7UiCj4Sd6qz3c90+3R4fF0VeFuQdIOYdnc9rDQU9NeJCConfMS68v2b+ZUrrvEeztzvXIsJ/V
MwiqqtkRRP/25cEynormHMUTaidry0ZkNI3tcafnehEnLxPhm6rgpYvDCZKDMqvbl/tL3TWI2BKt
aypeQFbXBgldm9lLZKzsOs2zwwifn1dpdSpaoV/iBHDwfXvyLVs7EhcuUTpYNClkBrv5tJGpIfRS
448LZNCfktaYnjwNBp4Z5acAfqb8pQLMca3GevHNpf3xauumI+vpBj+ADskmkY30vBnoCZL/2SZ9
5SihaOsbhYsP89r+lDHfcWHErHybJkN/1vTmCLW2c4hXP2D73k6NohWT0wd9QxOP9ggYkr4Y33SW
OBp0un2ECCpoXfF7AbTSfV7vrNAyxyu8cgjQu+4C6CDNk+pC3Hr/i+4tCG/HhaSSCFfs9sBOk2XX
YzMEjU3LPpxxNHM4oASfeq8W0KAIQRWd1gThiiRbXy8o4Q9rzRyGQM2QTA01M/PLCZ7Cei7UU6wc
skjtLY1RQgIHVkbMtwnLxrIVtVWrQ2BlUfngKjjSuK+WtzVIzdP9r6jtXENZc4Obgz4golTbc2HI
LmirD2D+GFkm+qKH7Wez4vxFS8tbfLSArQuqy3N5nXXG/M8x3Dvv3SG2CjptAwxDoCW04UyFuXrJ
5tB+41RJGkNBYM1HtM+730UqOELCZ1Ajl3/+SyxA341qUN4PgZ707cMwQk8l2vhzEuXegXPaKZwQ
JyIVBsEAmEBK1WtTYnQjr9H4LGpVd5e2qxCpUyjp1m1an5s2fkmZl7oimyO4u6p7cr2lf2Jkqz3Y
n53t4XcQRFBvIyHYvj3NzBjuAFFdUA25h8pqslg+xG32idTWYF4xcl6d7PDO2XxgsgFC121XNUYN
ri7SaApEnAyPjjtSrxxHim5WqBysbccjMzgA/hx3Qd64bXeoRQUob57GoLQNlAiYEXtc0iINkBrp
A0YLgcj06vjQLPESGEVyhLzcOU3UuanGYVtmdZuTP9iM0iaVS7clidQnNzf+KhDf+WNsDy/ZjkMk
nQMEyS2jEryFYzdQtJRqEkLjXNbGeeiz+vMSNskBKcDuegCaU2RGP4mO8PrIWk1uxuSmYwCL1PKU
LtN0jvNEo2iq1Ac7txOmUKuBCoN5F0De2xiscbyyoAMzBpYdF1+GpSuf8tAzPml6pvtjjTRVmWjC
L3rz9VUpQN6UUqhLaUDtvI0LcBROFIjzMSjyRgsYuSHWbar0PMe9cRAw7PoAyeZHLw44D55//UEh
N4ZvyaLz1/Zec1G1IroWZVqdRRa/9JWVfRgtvX+DLyqC0V4yf/Dc6jqQGx187T0fQFjNgDmzymAl
N75IG1y3cat8CqoZdjw/Xzr6TaqWi69xaQKYjmeo0u8/CzuJBGho5oeZoqS3a2zuhjnrdr6kNHW9
pk/o+I8GwlS28+zOyOwIFMhOSghf1H2je9dEbiyNcOhWSZzX33tmlHDQrYHvTf7k57ZQPhlzlX64
b2XvmhBZywNEKMYk+dqKkxqJZbao4Bl9ZJ3DcKz8Zc6ad0KvjibMd78i54ZnhMIRwIa1KS+a0wFl
rzFA4RgCRS1kxDYZxuoMF+S/vSjGL7lqHpUA9tbHewWSghPj8natjZqFZg12VU0BxByCQzl0VaAO
tv5uyK2jB3lvgRS6VU6n7DJs+3Z5u4T6FM+4HG2M3Ufb6pPkUwODtPXFEPKViirYci19yo86Q3t3
AvQpZQFcGq/HJsacltk0e4gWglqFnz4iiA/qsRsuQ6JNZzCFRwwdR/Y28XuohcKoU+wldZ8GajPG
57xpq4s6e+4lGo0jVrG9XbRQlpedcpC9W/IKySc0DnM1BgoYtq9I7qGQPYTmcEYVPDnokhzZ2hxT
QzD+n+nAAICg6OdptryncqYeVs3xEUZ/1xTFYlrLkFTRQlwfzqg3GhgiAQAYdWF96Yc+OcVjoZ5B
xL5+ho8OL4gN2m4yp96WJLLRU6ZK52xWSutdYbdzr3oLCsDjelzuu5Q9xwUfDgKJEvtGY2G9Kh4g
t7T0cQwYpDK1c8n3HOUUwpFX3juEZAOcduiZAF9vXFecJZTaTZeg1LSTj6aS23QVrPSpdsyog0V4
Obrfe9slhVuZhSR3ZeBpvTAXkXgIayIAs0RoF9UezEtToscWikE/qHzsmpL4BgRbdwZF6OxGpb6E
BLrqXJ4zREM/czAGagJWemBqb7tA59IioUhK5rj5jG3o6mgAJ2PghWP3WJLbvSjKoVrB7oLAkts8
o3R9t2AlGLoWN4ZGKKiYorimdoEAlj0OlZ9UdXbwpu35YVBm/7W12afeqAw3dQAwwDaQXxllcp8d
Rbg/+pzBTkWNnSBltOw3Tj39OlgWgJdT75RB4i/ZWJ7WfTOkuChKG9W/hdYywRX1bngQFex+x59j
uHKwGbjN2oyV5+lQThx6JpzT9FHLI/MpjrquvaoZGNP7N3nXGHNYEqshMcibZ6UF4lVFc01OMHZm
6Bu1FT/NfauQ6ml4ef83rAEIgJ8SjiIkuddL0yCwUscs/QlDqd7Z4YQ6iDCeovyQu2tvXXw7ZHXA
PMmRgLWlUEsdTWHGDuxQHgXqEraPSIJ8icdKOYAd76UG5B6kkGTpiPhswg97aVq7TPiCNVJXXxUB
s4BT6Zlkvk7OY9+rfimU/LSI/Ov9j7lXyUCmERZq+Fuk8ujmEkS2p2TFRJYFj/bybE+IfFfWXF3T
YYThfVCsa16Y4kNTj8k3+JPC5xZyxOUEW3d2ruKqu9ppZHxXw6Gw3+R2XP47GOP8n/s/cncfZG8A
Hw5VyPYwwz9ep5rH++epk/WSxhPo2lyJ/vHG9Ei9ZO+xoEcDygLApOxFrLfcKhlMbRwepTL0IKjF
P1zsbobhXwf7gKrX0VD13tIktIVIF2QCkNO1vb7UEp4SwdOezbCJlXb61ZQc6FXv/k4SyEQhLTSZ
e0J5uTbF1Y1pVbI0u0mRZEAGqv0KpfZon5IaOZHf8AnyqXChA2K8a5t+VVJgkCkMQj8tDR8gIegf
Sj0xTggbxuf7x2Nvz0DBybwL1Ap40/XCxtGJI3OiSjzKBn6ko2EtSpM6WhFlCGt7Y/79vsG9TaOy
SdUAuBYJw8bfjWbTu0aSDrCXmcpjlOsQQpdjvHBJ+/Dgkdp7dqGeg+WAwoFMTdaLI5l3qtnEVjWa
46css3slIB0cnYP92rEjO66MjjHCSE9q8y45ejeXBWS1gTUZ8aNVzM05D5viz/tfbtcKmABgOORZ
N51WJnqKEeFhapFF11WXsYr1xyjRJ+/6/7OzOetUcEAm8gQGQLOEP7uiBroVJwf9u1u5CBAA0KD9
POM0dLf5hmV6yaghBBvUuhHPT3ZeCc2v6hy3NDZ59k3tk+rHNFft8GBUuUYyMsRM25ugSn6ga6Ub
Z3W2ukdNjZQ4KOg5D36Z5A7uTXf6722paYqvGnHy0idlrgdhXVJcaDUITd+NbVZKNzgboz+GpbGc
BuZoM8oMqfnodqQS57bKls/tnLdHJNE7F06O+8ESQ0JC1WxT4pnsCeiYiZRv5LrQBhTJ/GLY1fhg
VmkJTf98NN+0d2oIBzk3P+Hk205CFpamV8MHEUCOmxb+NKmt7/R1fZQe7wSElOaYrCWUpiC2rTzo
XVOkY63S7WlbBtF0UP9Ea2pQ1YV2XdoSDj/SooOjuuNM5FQFDWgKkOR3mxdgobO4GD0fU4XT42FK
Rfapw57PfID5+hCecrgnGz8wIhCFrn3JkFNVQQW757hmFgWwIvtq0Bc+iGX2dku2ACQvp5zmk6fn
lwi3VvRRV6KSpl2jKt9Alk6pP1EdD+5f8b1CowxbaN1LPm8e0bUdy+szs9PdHgbqZFAD2xXRhzFH
1fxUlon9d9NNzMI0bRdNb6e27F8Qb5//Sm1b0c6mlqFzcv/37O0j4RtlHdSOmEPYXAoQi3UKbBSX
Y1C7WiJNfwAR+59S64/A0XuW4IMDvCVnK5iRWy+8mVShhgsK6S4VsT9HjW4XFLOZ8EOERg+C7b0r
IfeSHILSGNPFa1uZiLK8M5Qu0DrF0d7qkeMAZhxTpTqZUNtmn7xUcXMf8j/x1/3vuedkKKHiZeio
8FhsAtO5y9tOQ+U2iC0VqZG5z5HcQZ/nveZF9onJ9Pk3NpCGKEO2Ds1RxuXXS40txTUVZSSMyPXM
VxzFgVoZZv/a1uuDs7u7NgJMOcBPNW5LupCjeW1mk9UHVW/2j8g42afQisfraNfDoyU5kO9/y90T
A5AXJjiQA7Q61ktrqQoT2eJjzG4Mn+NKMZDQ8bQnI9aOmhx7S6PBLMXRKSIBp1mbGuEq6keYAxgh
7qzrMM7pKa6d5OJ0Yf+Hgv2DuOXnvdogFJjopVYgSwZElPIH/eJuiP4mWE6Zgiho8pyKcXA9vxfi
uRblEvlT0Ykv5WLOfxtKw8NK4zb+ZBtZeXRR9j7xrz9jcympz3VmRB0+GPksMOMzuAlfsAUbShz9
xouBuwPp8pM2YYsBiWNjRBaHGRoI24ZTYpYaKM60uzStMM/3D86eL4cKWN4/Kfy1fek1dUrhSCMD
jmclO2W6Pr2h9Kp+u2/lp8fa7iEiwFRFKKhIRNRmD12z7YQiBqZgK8c+p5M2X4zEbQJQ/4wa2+70
xjLS6k1cgs+rCmE+GlnUXxk0bQuf8pfoL202OMw0UHS5gv2uPpehZT325M8H8fhP9PvNb7UkvTzs
nxz0zXutw6JYQjc2MFrW9v9mkTNeu6XUVPo9vclAbYdmcpE53XjV9az9DD7f+xabRnZBmzf9kdSG
VqBP6XZ10NZTebBfe6eQJibppMZ2kVSuP2RZwxukUQMHmto6yamZQvcBzKb1vWPc9sCp7NQsMAAI
iY4C9A9bOvWKmmYXhTMXzzFIkEURnTO0Sk5LAjQHwqR/euazH2qRHHnPnUUy7gSsGIICBuNubnxb
LQsBHAXdsY2qc98ILrqVEtQFmiHc7MDD7KwT5mjGvfEwtG23s6gmfK/T6DKLlIau6dsD5OqlOTn+
1NTlW2C/+iXJ1D91MXUH6cXuOiXFG3V4XvstVsfpKuZHc8aTKFNOIE2s4txAbXlVR/eIgmHPi1KF
lxhqkjMIzuVv+cWLlkwuzYbWcNFLI3lo5kH3S6cefC9F6ljpXeekhd30MVJwMcqUID1gzK+WdcIy
LUymfiF/I4HYevIQBFTc0/pCjK5+Xty+eaPTufbL4bDdt79eUjYQG1KWYqvD67hpAyqfMuy4aMp7
q4ysT8yAuU/ehHqKGreZvyyzExRQyfuOMTtnNw2Pnoyd2Iqo6r+/YYt4dRngIB2BTr7Wu/abUGlK
22iOvMB3UD5NIvE+dmmRvT4HIDalOc29Ic/Z3tou9GKlKICPjN04+TBu6M8hYeuBlZ0oQI420LKi
mCA1XNbHKYKkFQAxVjRUHT5HcVqlp8bsnXfLNKvnMKZSc+CNdl4qZn9lW5Xaluz3ry2qatINYafy
Mc14XvzCa9XK12PP/Pf+W7V3KX+1s4lvGBmMEVSmFkkHpL5MogjPTQ3yZiqm5oAFbHdJOigfxExI
DrcBaa5FS6RaA/cBVsQgRULhxMz1UQVy7xTCvwq7DEcRkZFNgck2YK+sU7ZqMAnzIz2Usa8pzsPc
NkGMr30oZvtoGGv3K8LkIznO+O+2zePaFWydw8+KblU+qTOE1r2FFBkiCvGB+949irJwAO4Z8spt
fq0twCb6nr6VXcGFXqKmrPmLi39j4C4PorLrXn7jhEiKIoN5FAD/m5M4ufBIR4KYyWiMAmbZ0Tyl
heg/GchnPv6OKeIzEhYgyNuRLG1eXGWWPTmtQ/4unucqaNzUPTuVcTS4vbdjCFjBtM6/lKrlK/nL
A2G2MMlrinRWTdX8MTRL9B1JD+vNVGrh5/ur2jv3MpKXM+IQlGwfXPL43hkm2U5SU/czI9T5Hwrc
BQfnYndBlMHIaiGHI29fL6hXFUZNel48qnjKBXWPxp+ytn6YSjU88E17R5DpElDMcD3A37g5EREq
JUJzecjrfIgucK0rD3mbZp8XY2gv0HSFB45j70oDE2BRksOGz7heWssoeoRaAQmCKZqgHlTvfRwJ
4btUPc5JbMRo9S7hX/d3be97sl9UQ0EhEbFs4mI7VepaoJESREXmfmbMf0IgfKifwwlG9fum9iKy
X0xtsxJy56zJakotqhsX4pLEifIurxyl9u0p9k5ObxVvhVMCj8TdecF943ubybsJlSmxAyXzzblZ
6jQxawWcttQOeku2+T63WjVQ9Xl5m+jxkQ773mUA1MWUgaz0gG9f76WOWiKssBOwcFNlWMi0xEXp
1NfTOiGyRnonZ8vwlNvwrw9HQvdJ6YMhirVHza0RtckOaZ32ziXnUVLTUYYASrZeSxzC4YT2F+dy
GWYwOvN8TnNKxn1r6RcjM1D1iKGmvr9fux8Q4BqdEmBPgGbXRjO90NOoo0wIdC+71j0yFIyEHDXX
9qzggjn2lCRBfWxORQgBiGEn+f9xdl09kuLs+hchkcMtUFWd43SaG2t2grEx4IAx8OvPw96c7epW
l+aTVquVZrbdxukNT0BjY+4kYATwl1lG0u2+nstnZwzhKjRLgD5Hqrztzf9cwvMKDm4yYeNzaHS+
MN7PJUg9Cy2zNv1fAqqNpgamKF6W4AMwFuL7wqYoaGQyT/Y8GTowa/JTrK/PThNiUdyMEWjMCEDe
z2hzdeeN9UEQ8sYRSuvxFggk3UF2bXeeZQM9cXo/qxojCgBiZgMrYMyjdwztPB/ACzAoYZsMjCZb
i4PwWHoVe2uzcwQw/miVyV6t3CvHNu3hVheTwxoup7zkP5s5Os2bvQck4tBCej/z0U0uFJlzNdpK
9lcUC151gLrA/Qw2FAHl8dvf7x3omW1OInA4Bh/g/XhzBosNO2K8PhyHsyxuhl0aS/0yRYs7gan+
7DCgM7pBJ6Cg8NFFnZElLxx4bc2siz0tTPvkYKJ6+PsJQYQKURaEAxFIHk0oEKKJghlUKElCr+wD
TuvFyxG9esX/wGUDNQdcNuycTfzk6A4ZtGuAvIO+F09HUvKEDKUKyPRNLG450T355I5ECwF9c8B2
ION5XHA3rUF5rNikxJok3Ufc9OUipNtDJU2DzpDlFdqyp2QKP3lQN2tPpE9Q7d9sCd7vjYlYJvJg
dBBf8Pj3kOfR2aAnW0VGt3+WSK9girL7gtjoxE755EJDWw9IQ3S3kfofd9Il4A/o5oEfOHks3KNz
/8tMOjnzOT0RnXzYkigWbeTHja0Tb1S99zNMJ5imM9ag6NYIUy0GQIEBTdeHr7fkhzO9jYLXDQsH
aBKaQe9HaVrVo3ovMMpk3UUKZM1ND6uQPYLDh2by/lrjfBsOggzgoGO/IH17PxwVkdOTRH1taPL8
4PlW194Uc5izBtHfHjY0DhEaQIQKFwjehOMwZEEHkwyjrFUx24u46NbaLLy7hNrWqcB8+1HvCqwY
CrE/GpUQ5t28ZN7Pyh9pl3VUKsAc3OYlIZMy02m7X3qvOCNA+JZQb1HnEsXv0hXzX2v5bcMjJ4QI
KshkKDC+H76DvNfADMA/HQSPdqiUqQfZbdxShGK17hUaX3o5FaR8OAfboGiWbvh9PAXHc5a+hq1Y
R1W9+R1VBoz0/eDB2zNihO6/3qOfDoWcG4A2FMKxfd7PL13x5JokknW2ZuvB8BB3S4pgXepsOfHY
frjLMCsED9CaRKl8M+V5P9TmX5UC3CFrv6Bbyz4i5i1sejuXVMbe/RCNyT1oGc3T1zP85KwDdLTh
BbYsEsjY98Mq/Cra0UDWczBArmCZEF3QYfwfvuM2LSQ7eL4Bl34/ioM1L1Jf7JN+GvtDlHhhnbM8
KEdHi93/MKENI4ArDCXSY1NbumReERNMKPQz+RB1OKSopqWQG/p6nM+2BupNwHDisYNu+vGURpS6
GxFLCHyxbpcr/me2BYApU3Gqr/TZSBs5D6J9mBBq+e8/HnSGCw9lkqFOgzU/ywFaKRUv/KuJJ/Jv
nxhsQvSvsEbAPWyg0fdDUWwSz2WojCSSOVg5O/+QrzPeUhOL86+/3yfXPxoiILxjU4Ajc8y0xBZg
E0TM+5oOqVWlWYTPr0PEeOctWpisklku3/5+SDQHgPjaJIA/9OdhEBcxTBAeqMaxHeijccnNvJYB
vLMPfZ6fapJ/dqT/O95RpDALgsWcYA+a2CCuBjl6FZ/D5Ty3JIJeQ9McpGpPKR1tS3T8IqCUgc0f
4MX7YFPS47lOjK/6OvT6foeauF8JVFQutVg1hE5DeUWhSFFFcxqeOHkfpwse6WYfgvQRLPjsaLoZ
S3QqNW6wHlJj54KuUe1GcD4mKsZHv3XqPAtxVL5e04+HYyOvosSAFBk8umPxuyIEcEVNEGjAvyP0
IXrvYkYeUYZQiPjrSwy7Ff+gnAGRJQz3/nDYAZEZ9jIarWJOns00L+WckO6x05k8cTj+Fbl/v4oQ
AgW3BH07gCxARX4/Fk9S4a2YGRCZ68hgNWFyXvbe0L6JuR/ACIRRcKVMR8fKzoG5Btwcj20L6lmI
t4qyt5S0EFXIY0BjT1x8H18MJNUIC3FRgPqSHx9cNQ2qa+MUn8GL+CNHca7yYbXy9PW6frwe0GkC
NgLC1igRQFPq/QeAX+QomhyBDfdDsMWZl5ToHhffbCtfQzfmJ9qHn00KAyJPR6UAsOltm/2nWLAu
qY4VKpx1no7xXoMCrm7hTZ6e0jb8bFobgRZcT4iYfKhuor7dr9g4CuRjBeGxsRFtCZwpLfvC0Btj
vVMV/Y/6hmDxIImHRjewQdi6R7sWsk4+Sm7YtTlv6PlM5+EmHpbhLMX22i1x4rVlOIfeNdgj8bds
IWARQkzLXBNb2Lc2LUxN2mJ44X2eXpqR5pej4emfuBuSJ6maGG66nD4IGTC0r9RJMM7H2wy/PQx0
t+IsZB6OGSAZQcocxUyDhzv2WekVrX+v1lBcRDDfvCmy0b/qkyV6XQKvOJFcfrZUAC5s6DQEf5B5
fb8lFuhvzfkUIbQe4z92psVNsap+x/L4WQP/e6qq+NlwgByBfouO4wZgfj9c1LOC+JqZeoFT0a/e
S+YzCxcMaEFEeWm7+FRx55OL819Rswy3JoKY45I+69O4HydPQ6gjnG6aUQclqqfxuczdKdHhTx4G
DLVlecgAkHsdHS4/bka/hVlObRI9rftcWbnrfeQIFxTg8AsRmbw2lLETlf1P9g7gNahi4hZFTfO4
CxM4VBzQrTU1F5Q8mRhMvQOIema+TKIll6ifmvaNaT4eAgmE4P7rC2xbr6MbHBEmasRbAwjvwlGR
szdE5GYIde07a1+5jSGmnnfzlQ5cA8U1Gz1Dk6CHR0To2MPSt6fG/2z24C0AmocyK3pr2377z41W
mJWAeG1MrenSvkr4bZRZw5pzlXm0yhlfvy3SujM5ZKc6Dp/srM11HekoPj1e5qOUAgTCJBhna2qZ
e1mtUkfvQp82l4AsiPuvP/KnQ6Eagyb2VqE8hvCMYEajbzJAAqaHg3G30ri0gO9VHQPG++uhPjmf
qPVsejP5VhI9bo0ONgBHH+obtfVhR3NYPe1GvMgJIJ7BuHQ7EzanEt2vhwSA6v0S5jyCGxMkPuGc
nKE7muaEIRtMUq9iq7dcTSaZ/5anC6W8/58k0AjvR1RZunDPIxpg9XWtaarRFRqX9Sppo1OXwqeT
284mur7/Kl+9H8p5JmAkbiHU2k7RCyusuFon6cGaemFASIkivft6AT87EDAWQTEbSShuoqO5ySaV
/sogYtqElpVk6IfzYmK/Wcj0HSjQy0VmkuIGKgin2D2fxBYoVQBJuvlzoDt1FBdD48CYiGldE9um
oBR2uoK41t9niWCloQKzoYG2VvrRJbuozkYp0uya+vLH0Iv1OgoCArrmMu6+/pCfHDq496FVigoX
5DmOC6DGyGGlE9KolMBhEtp8qnYOXhGQvT2F+vnkEkX0g2mhlwdK8nHPPl6C0ABV2dU6iqyp5oCr
S21B/4MwkGcucihpPTeT6y/6uG+vuAXA7uu5fsQ+bS0qjI8CFzJiHP7323TNsynrN2wCfvgMS1/3
a5pQxVPeEB90hEJN0KT5jiL+KfsxLQ6I1k8ZGX5yUkCnRMqKIAS/wwdZMe4v88hg3R53TuxTHrtb
pwrAk+cd6wpx9vWMP9mt/1YtQTbHUQE28v2EIYduZtJiwhCvaC7FkDZPkzXsxCifHEaM8m/RyU+Q
aB+9EcIGTYaQA3OChfDb5LdpWUSdui4yKS9bGB88IGaRiPrWU/fOZ1sKIR345rgMIH11HNbN+dI4
7aMIQIPkrNEyr3uOVhJl3J0ZZjz01IKwntdo2Gf5LJ6//ryfLSaoxmhmbf00FDDff96Qt4LIGDUB
HkQrrpzsVSGs2EPJ9o/vNeGJXO2zo4p2D+47gBURxh4tJpA8cdMzXAorts1cDqY3F2HfspsVVf8T
R+XjkqLrjlHQcQkRdx2TY4e80HxSkGMrHFnumzQhVQcrjRKoveQA6XZZU0bAgCL4Rb7+psHHaW4Z
FdL6GGJBwJ0eraki1NiGSlNnCYXRX9skbBdaT+OihQ+4KP0ljM+y1SW7zJtytfOzpT2YqSftvh2a
uPRHpXnppV0EhUAPnJ8pduOPE7/k9q3fB4TA/aJAASN0VAwRHr1f+TylfGAOQqJ6pstluG4vkW2H
0o5zDwGsfLxa0we09OuCxq4p/TlNzlik/xrChgQDOB5IHG0cdLRC3v8akJZIJaUW8ldDlJ6P3vRG
Day8likW+wAyqDtO1lO10o+bHlTtjS2y6VOBiLP9+X9iUbqGA6PEgOUERxq+89Z5CkoBHU3/APQ6
FCGLUS/88PUH/7gpEPvGaNMB1oOu2XH+BlBZFgmLVNvCgaRC85FW85SSW8NFcqJ68C9i4f3aZkhO
Y1yXeIDRCTlaW7vgSBQdpKiIN8ZwMlKkW0tDoiIsA9m4i5FBlfwAf0g1lJEDFqaa+nT+Z9XeFO2K
iEPcxV+T/Dq3WneVl9npzYUazhRevuTPUMOVyx7mw3QsTe+b22ES8PT7+nN9XCOsTYIPBiGJrbN5
FKUA2TsQwbEpLRd+Fbs0q4CK8v7QoRGgS07dt6/H+2R5kJ0ghECRC3WX4+wMzsn48Vmr64zHNIUe
pizuV0geftOJw2c7MdjHywmgNeSC6OHg4sV/vN+BsuU8WXQGl3PhD+q6DSOSvLnWwb8eEhpdfgPU
S+JKD368Y+0JD86TSWc52Wfom/O9cJtQ9aKFfAnRPzTlMKRhU+b+0FzTjqFCbqeGoFzirTeR7SbY
LxSyeFISLO4SdTSYMBCXZ3d87Ztvq11lWPoZBOj3hCfNbUZye+Vyz6f1MCAeKpVo0EZuRQS5RCAI
zbADyiiBezEBtq9ynk0SuJfD9u9sAvNrqWbpFrZfm57D7hEEWnrRtcJGZTtAvLwqxOyDEwY9uOIS
/i6Uwyyb8Wk/eiq3lxMivOZVA+8J54JwpCG0Bwto30bUJ3fR3AbyDCpl8MToA6EzFMXS/PsqIYL0
1/kVQBAotQBtjWoV+g/vVwgA07AJU9StacaKksKXvUom2kE+uSh2Ymmy3YktgZ/3/siCgQQl4X8B
ERtl4f14MExJAwN4NwDDonk1sZK7EcJLd72DsvzXQ308WshNkaNCRwkJADLi90PBB4AqkDxVHTrV
HUgeNJfZAj9O5I7LJWgnpxLwf3tc7+eGRh52FS6+7aU5ru1E4xIB+wQE70ISuJkuoV5fQm6ZPbT4
H676KCL/GCjx0hoRLKF3YhnirhpQmFmrLCUFeRry2T3hqWZD2aL7Sy5jrYNfg1RalXhc1IsdY37H
5gF1lIbRNb+B5DMSfTVRd955HPJxyLbCudJtqvxyDFnRQNWuSJ4zE9HXBD7b31Sge1ImaZfIXUfF
TMvV8uRZN50dKoBi5M8+ct2jz3vvbZyAkIOmhMufG9Qfu1Izas7RuRVrzXqr7yn3/N/AmkPGWxaE
r2W29AjYt9V4CW1snyH8ll4I04a/lwmWJXUar+wfxHda7oIZHi+lFLDuvV2bvEN3hKvsvpmEeYZF
0Yo6ukdMV0kDavll1wb50wqCHb3pTeMnZYd9Kh9X27jmLiNRPELgwPBV1CH1++SOdNARrwqEXTh4
0Au4EHkxP0djk4yVF6np1dMdM2BmabbsBxwBaHBCPgi6DLCqbGsLMFmHqgZp70W72U7HAbE3DjpN
fml7qNeVwYQa6X5AbeKb9TjS1x6+IWOVknjhpQXt53K1xeDu7Lx6O0rRBTuxv4+v8k04HZEsuuQ4
uyBpHO1vh2MGNDBAX3Oq5UUwFuIKzBCeVXrBH5wYbLsH/ru3t8EyPLUIXkB9ATTy/WEaR/AlFpsE
MED1RTULm+1zYk+BfD5A37bOxubbh5dpK+Al0fth0H6PFdh8fhXwvvF2fU7nS1SayC6huHdLHRbz
I6GJvUwnZSCeK/LYlSL3PV4FfaBOIVvh7bqN+H7iCNvglIKvuWmEH2MzoSAYsnnJ4D/RI6z7llnh
TcCLJYWGTnnKkhdH4XEbm3ijAgYKMgrUJf16BiUVDonTXs0joAShB793OWr5PMP6PQJeyjUAUdDe
NXVY6DYrjbSanxHYNqCyJUc/rAAoGcm9THgb7QYTdk1JZkaCXdulcN0wIFzsgobYOz0Zir8tmu3K
KYQpc5cPdA+g4jpVsJNc+tImU/bH+Uz1hyKamNhxrwjucVNk/U6Mc3GrQzN/7wiN11IxkrCDGuj4
mjAp73Krih9T7OGIN8Tgozuamrlq0iH+oeQEUCdTxt4QAUZ9SU0U2G96atdvJJTeWzvQ9CaDqJgP
VpqmrgoSCtFS1cn2yisKyNC1ooc/eKzC4ZI3zTxdxb7NXwet4gWONLo7N81qaNWujfL3vs7nNzT+
xvNFzxyAkJYE32ycj0np2QFSjy0dbtFEGng90xX2cCrPW1Jamw9RRcOMX4MKjt2FZtryDWT47ALW
AQjvoC+NHko3EJuXME2Co8MIQos9ILWCAmcrlvWSiq4HZByGKFUGzZ3vOA/4DUOAAS6sbxMKPm0H
2yEpvMHtFY0XENPymT+m4McE9dQmCjlZA9vGUme6lTWZuuaO9ohaHmyu9PeG+1CDpnAkfEKHr8/L
mYTurYfUpAc45Nz/8n2zpmcDpIvXqvW6/HVmVHuIeAxtK8AfklcUa5fHSYz5TZPDB7ZavLH4ueKX
f5y1hIEDNDjSt3EIeFf5Xlw8+fNKmp1JGyLrpV+DDLAhEkKml0USfgaOkrFaMkJvbdA3YTWPYBGV
cC6mHJicaGZlly6FeR663PyaPOEvOyDi5Q3wZWg6RCxIrrpVhW1dWNVFpVYg/wKY6PleXZiB73Xn
QS9KQwsi2qO3mP3qR7H8RhKf4Uer0EbjucgTkLNXEdg/SCp6vWvyeX1KwFpZnrKIwsIUZuyeqViv
nXflFp2oKmtyzuuJZek99FvYowUbMrlMWny9EvnzRpvThkGGtE9Zd8A5og86mnL4ifV6HTnexHG6
gjZzV1wkNB5cNbE5nXcb164p3chFv+tVit+86ZcpOu/N3L/CDtfMpcoy79DwEQ4C0Klp/mFzT24G
lysB6yPpvyaAtWZlF0X03jq4LYPsEMY1DgTSQs8l5i72EhFWabNEvyctsrGMLZg65Qy1lpuwyTW2
aDuJRwoqcniA0JS4bCeSJ1dZQACMpEss/XM4ZcRJxXnLEl7SPuvDKoHF7FVUKJgveXOI8zq3/KEn
W3ltbtf5G4GDGgGol6ay7EjrpqqYgbuao1AqxCFBDIOcAZyymxQJET0jE5O3YOWnP2TvMl2OK+xc
qs2tSu+hZWOnMtLYVBcxj9o76sUUYXlkZfZiWhoeOseQRCW0i6qGpdTeWhIKdh/C4FdVhutBQJoW
LdwSqVGQ1944zQ9ZFOq8hgJNPkLSVc6PGRoPfTVGDQEoh+ZiKFOYmk9lMHMm9p7uGxCactKslyZ2
Wlx0a8x/egRp67ngdFh2MPxp/L3KoV9aAcicFTXBJ1vLfJ4p3KIWzz3A/3Rj7sasvYE2OZAkITRt
1AUop6lkB07k0JQDXYvueqIp/YNORZbtAORfor0XWwgLZGLxf8wOXd0SiiYuqXXQRr+QcSMWGhYe
HVaLsmO1CRneQZGkI5WSZAQmJ3MZIN4hF6g0xsnoX3jeUFAcxTVyFV9B07kOse0k/jQvHmQTZrdT
FsTfKSscO1uldOkd6MBW7NVQNN2+F8q/X9pkXTbtyv42cw3WBO5ADWxSmFixrUMhz3mYdD/8TV6m
gkOpvY+nLm8OcLPt54tlmntbekMXPK+dHnE1h3NzMUHiM0G/IhxeUbOLJ4hL9e65XSBuXro1G0eY
wMEo2ukIx2UAB0Xtu7jN7ycdwL5lDsYsqQEkXvOdsADmlIIlMwY3ff5HzzbRwB6o/hnH0p9K+L54
4tyFxP/J41XJi9V2wT1cNSK742ZIL1oo7MmDFMLk+EiDfiBpiujR12G63jvN6aWHEBWRBcGyUAMt
7fOMSvHNY55v8CCa7gebpyEspZL+P+DXsrAkZBmvNcE2r90Mfa8LiFqZAcj/OGH7pCmKs3SeVhCW
4FarSyN8mOU0bpyKSgL4U9se/JEauDgdXxaNHiEpz+WsgPBS7VYeK5bvatrw4EUwji/AB4y3ogkW
vJVaQ9+xtcSXF0Mg8WLCaYy9IcqMYTwfFMNQZRPAyheOTQ2rYviBS0QHgXeBMDUBjQq7fhUHWPAN
LQi7zMbQB1wGKMwnXMawgB6jZ60V7kK2WvYLuF0alp6KBT1Xli1hOUST6O+IMuADDusUqmueQ97k
aUXoza4GdFSaEt2VtYDxZc838EsT3LZr0BVlGnXE7hYc66miUyAiZAZjDh6vWBddptOC5o914bAD
FG01qHYYs5yRmC9NLbKhe/YF56Rs1SBvjddmP2zc4a/xlCbQA5r1cis52BEVpbip9pIVvCiBI+Av
zOPyHh3leNxNbZDNe+ipuhCWNe3IKzxOBKL3mQRZZEhdyCuk4novJF1QhKBh45dTPmN3aJO4axmo
dQKKZw7cVRDMyBQ3+klcJVKRB5h2o2weUEkePC+wfUWBqPkxU15E9aR8Ah146WOZFl/rm0ANfnZw
TDN9IROQJ14YY4jkMm6TF8N9b6zgbZm95iuqH3WYCGhHZaEl0Gljgl5D653kJYrI1l0nTWyzcsVP
BURwQP2iGENPlPMQRih8UObFS22H3OFZkT5H8g73TryjGjOvaBfOt5ldOGy/iJ/eIbHKz01onVf1
GO0X3EspZI8pFDpMJCKxj3mIk6gYLKAPLbUh2/uonBclkZr8BIQAZF+EcH7zmLXSRDuZRvKFB5no
Sh5PwVWRTiuWpQui5wYFBsibea13BkkiL69tOMXRAXe5uso2kYRSLYH/GwWDBP6Us0Uo4HJSq1kg
bPIj0pCzOXfMr7hKGl3JxCW8hnZF8AsMBW9bDRpg6wZRW7ckyu0emi79QzQkFB6iS7jIMiqYWssQ
jPXvYMTi3WhNDHR0IOB+gFeiH5pqoDx3lxEuKH6ZT3wecJYNsCaQ0Msu1g5I7HJxSpM9jqRWVZeO
63Xcm5DUuaViKRlAcnhXs1ijsAGAmavEZGVzsKApW/AwFHrl3CTwEaY2n85Y6AXZPhj68CXpUQY+
QPAHh0DNvn+P9Ii1uyzo8+KqaeHJWPpEuGsRJW17LgI8VqWMGNRnCbomj77Rwbhr7Or/gOea9veE
hlofuHDqJfNntJKQQ9C7xCGRqlQDIbgyKZyEsapZ0DIYfRgt0bTPLxBZRyCjo1TaHVC48tJaoWPq
Q6w9wtntG7w3e/RrvKZMN7E2GPzAMxvJ3JDCW1GFpoyRc6BaBT8EjSAPJJQK1hrmGykSfB8DiaFX
Q6Hwg83ZLHnl2yZHQNkn31sTjqoScAnCZYRtjacc5ZMrPStopxnfAKQVolnloUqRqaVsw9Fc97No
p1J12QqMXmqErHKNfVulq0iifUxRQShJUgAxjrUHcQsj06mUTtp/DGdpj6unK555avMAEaSOCSvh
m5PyA0kdAH/o7MgcYRj8OMsWsOYnBM4xArU4nfJSORr9lD30w8oQ/lFmn3tK8m95PxfoaEARLSuT
ZJonMPgkSvtdkYmdzaLW7AZgC5MSQHQpqw40HlxnRQH7Eb16nTkIxuKLNZo5pgG9qeDQJW0XV9HA
YVu0Rn27VmAmzkEV9Xa6S9bGQWUOeIvfitJUICNg2ZUeFJxTwj7vMzyBkKS6I7jG32wy4gXh2Jdr
2a7peoWbAWF1NGiEJnD4DX/3bUPudderV7N2XncVtdPiQV0umXeuiSBdszFWSMWLrH3yp2VR1URc
mKKrlBeXnC7JPVYkiCqNNGAPzkWY7Vg/zc+UL8C5tECsBVU8kYhXc0KzyxCCKykOly+vE7fgcdcs
7xm4bOiM1sSlsUCwJb2aa88uVWF0+idN1qS4TOTYPDcwHsHq22l+tRbdqbodPf1riAuUtYIpzs6D
IZ7CKjdRdDdHwdKj4qfE1dz6BmDOtpHf4oEizJwoxzK7EeZJVargQV/qKOzGqp8luQwVhOgqB4Jp
VLO56UQ1UdU8TtARVsC7akBeWMFscykb6wh8a1I3lKhrjo96mJN1N5kmHi6gLZ/8bjIWtzUbJdLx
NHA0O1tABBtqw9LRlbotvKe1D/VQJSgYDoewk3afhrbLy6RPQaPF30BVrPORCZipG2y5ZtPMcewK
yWpsz/gfPH3kR+NxiEfpWVrYh+M+72D2TsZfiRpteJ11qzC7qBjT3zO6JHAOXaVAJo3AtDQtZ7x2
BUfFrYUzkMSz3eGvrBFsyX4F3hr+tIpiG/ucb8IE4AAYdEjY8nshrLmgfEwl5EkgA1NNqIm9aC8G
vBJu8B0Omt97uBiNjZ8gEpn/yYIlga9FMOZNzafZZFeui8f73qbNG8TaUlGzyTdticKtWS9WeO39
hhfAeJ4j4irgPOqLn4Hf+g7vL0NNwercPobSMXo2+iDbneUkcjiA/tz/6Vzo+K5FYNaiENpHr3Mv
ph8244NXweLElyjCdAWKMMLp+WzjuskykWusymSKJ1XZ3Gb3nk7QJYFidAwgLIGYHV5uMlwJxFW4
XAYdHsBigRtrr2iUldAgYn8ELAWaEiwB6HL3QJ//GmFs9I/lpmmRRrW9qAGasi3SGY63CNsf/nOz
2zKeZm4mVSMqExx1RatuXEZirAaM8FATyqYQ7QR8crf31ZS8+nJCkyAt+DSWERuyoeS4Z/qdnv3k
j0pT5BMT21qe0FxA3s0ZYM3YX/i9u964ZxBPKKsoAqhHb5beiMBg9s4UGjR5Cc6bxuM8WXRnW4hW
lBFx8LQ1CPGfVaciWLfPk/3l9VTdCMXoz64dyMu8MPbdIlpGrRoq0E8qgFxzRXq6Pi3wMMf8Yg9M
VhHnSxlBN4RWoQA2MENuxsqA0fBaL8hxQDYFbXO3zAE9TPBcftDLMD4sOUO5xUjDWyTTCs+iRgHa
1l6DF6KCsrf8lmewWC1jOsz3uK9RQ+Cz535ILx7+KOkGCboSy3Q1rXHblyuk++4h6BU9Ekvac2QD
9k+yjtFDgxP0e5YDgHsCpZMBKb+P0m3RRCnoQcpPXUmgoZuXPnJQ+NrHS/6kkBlOZYNyw48gMENT
A9WS8Z2SKcJv6B0bdFaSVd+hjrMIxNYjnyo0ZXp9nyAFZRdRsYIbwMMuetNN2t/ZMJx+FK1spyu1
iNyhNemypPRVSuUV003e75B+Qw97LtxQM6OK4bxF6+AXQ6n/soAXZH8BUcnsHlplm8Ac2o6ygvRX
bnaIX7qbdZbTPWkn/g9Y5u4S2nekqeKxiZ7Y2BZL2fc9CsgWrdzrzKwDhXtTCulgALhaUxrbJy9d
N1uCGzTFleOWdLpdCoHqfxB7vT7DVSz3Y9w1XpmGBJf5jPcMLTJ/8Pyqw519vwZ4tsFsHlGbBDIu
gaaTHwwolHLaPwSptssFqhvx44poGV2/CYnzbg7grFRSlOBXVBzFfD51qJlWgvkG20d7KON3HSzw
Sq6XPqia3CvEbhmjuau0FdA9CwGyuxU6guIXLYo2v4nRQvwj4Ij7NCgkvDiLWyTdLG1+TknnOEI2
X7l7nAYUh2CXY28M5b2GFnXqukoU0Mmt2lZHT0k8oHsxwiti6794fXClmmi8aFDIIKXToOseFk1X
tSOszwRS6mBG09Ot8qdbZvYEUO6gaujxUV6TJoGTgNE2RmCAPvof4tx8tahp/SVa3KnX/hA4nFBw
v8cDQuHpIlmH0JwtSnhn6eJTi8ZQasm+c0XRHwzilx/FPCOXjeQa7iWJVFd3seL38JH1buNMxo8G
vVRWWpVm92Asd2+KOY/t+jZLZGm8ED9yXuBLXqXJ1CM1dDFBKWBe8HRo5I1JFeEib+tmJBvW2Iyb
q2S/jN8R1PKXxuZ4GDPiSYrzn6OPBeivPUNtZLXguP4fc2eyHTeSpelXyRN7RGEe6lTmAnC4O+dZ
JLXBoSQK82CAYVz2K/Uj9On36g/KqErRxaa3atWxUzhJcwAGs2v3/v93DV6QPM84bTmz2oBhVCsA
GbkgUPCs9GtkDFbnywGBFlyxKS6oyOhd6eNZrycfKb3+QHhi35rF5HRBX7jTaVw3muc3jqWcFMMs
zbPRFuPJ0Jd9ui9mPXkoFxJJ5wmcR7GNQfSmxPoDRxTTaKznhYNLElokutkeMhJWe+m4kRfMlP4f
wAFZ2Rb3WW1t+mIWyZYibnyDYqqgr4pGcqqpNW+Hdr5/tsTkXLSTklNky3X1BHF/VlNhankR8tLL
zzXqWdLXhzy9VnSNvb3thy4LK1lFLzH6v8YXQ8vCSCdnPGFusZilrxJO3UXzoBFGFlUuQ3uIusel
qNDAtg2rhg9ysX3AuKh8zZgAXyXKhiSgZhE9mbmeXXWSCCJYRmFQHwfqsuuXlhxfkjZVHw523NH1
cCiL06LqlXirqZ1y6rLw2SGEFLPadIMTVfu8K5YysGmeUPpNarPxdJ2lnZum7J0QOgGxF6dgLMy6
kyZbr9XjOkhaoZ0sJOqpL9Si32VUxiy/TyZCV7scRpcku5AV+TPbZKNmtSXaiFH3eSw/M8ViL7tw
2tojPLIW/VuJJuNLbQJ+DXKt0IgJJEQLL05ZtHvI8QHlt87xvTpqr8ZySbUNb0bpQPGYafVnev1s
7mytUGMOEcnyKA1rVIN8tmtjIxVyPkQTWp8FTj2Zj3WBpvssof2S7rcITS5mZfa0QHildjUs6zGT
xcdKztCa1vcRrUFWUYmu3VoE0p1PSY2yblnkp8Ma9ARAx5Q7RwASAZSV6VcFp53qJtLL5VuJ6ME9
qc2qf3DTNL62hbtN40bt9pOiJS3Z9lYnL2DOuYncwPMupDePT5Qs3GaPR6o840AkvilFzMrQTjq/
kZeKfr2MS+cRWw4SrSjHgauGrYhOVe5C7jYiiCCp45gFR87cSML1wD1s4iZ3NyyssUfyZuzFvkbs
RfaoKYBfzPSEL87bwkhYLM0xu5zNaHoWbNu3Bg8nRcsl9e+1mxD1rrS8c2l49bTjGusrM8sawths
isiUG3ympjTP8kERI/9aCq/gOOowzX1aXZj4YssBTSAP9sYYI3L7pPatz/bkEEHobZR+RRsB7klC
/sx8B0SHd0GBl6SfW5kkqOhvY6mbmRlqsXwXCoYmdCbtVVLFperXNswwOr/bMg7rSsh706Nn2FlP
YaML5wL7HMdhG3duYy8NHUPojP2CmiRvtrPCGTtUx4zNRm+TeNl5JN0fsEcba9rY4uQyD5Sc9jNZ
q96XXY6XLGm1GI1R7JSmn2euSw5IYe9ge7DjKjSXCqggQZ9WbNMlRwoZqm7vqcI3xDhb28GQpXJZ
knumsW2TF7J5bZK2TS6n2B3pXdClOQEPfSyNmVU01XM9LIpJQYAyxEg628s+pTw9B3ZniP5B9EIs
OwKYJlb8LDLQNnkT4k3AdHqi3OlyMl1o9HqORMqPS5t1MHSEVmW3RmyLIfJV8KIFCNFZGPcmzXer
S1Epk0oihk3H3Heqja2Ktpo6UXalKsqjmpRjeZJNo3DW3yvT+iyBV9Hf2dqwEGop7uLWrzQY1Qlt
KPsxhmw8nAx+XyvWyDF/GVVtb025Pl4IkyQ6FYNmqL4Dsh6WOqCczEFs2zZ2HH2PvMWhf7SZdcVZ
V9Ee9zGn84r85mrsnZeqW0d2MAGenz5RbmnV+3KwiYWCyLNL7blWGku1t0VBjXAfacNAUbkzFnf5
pkz1KughnEteKqSz+Y5hWqqJ8dqOe2ZLpDnBk2EqKi+35sQ6+bIcpDCAfLc1O1BPNQIFMjBUVKA8
5NwdzBNd71j7wVp65a609JpIox8bi2JJNLQzEmepCl4pC92F+8UWhu186W03d+QupU4aJ7452VnT
kYFKzfKpcdllvnkcXaNwcicjPZvStJBX1iyAYwf43kB+J84UOWdTi2VjlxrDUJ6rnNDNnUuHjTEs
SJ0vN3bD96991aVUAMKfDn7f4jSeins7UZXpczRPbBvUSmZv3zK/uTRby70dafF+ONHkwJaZqDql
FNJrY3s6Kz1QZ7tz8mHflSO9RGRVpCNbZd9llwiiErGtR6evT9tFXbJwsEoj/wzZIxKcczu3Dcl6
muq+RWqy+Fk1L9rGUObSoZZBsiWYLbNyn3LemFuYgNl03s0Wp5lFZX8N5STBIsB7np/7eEpe22nR
2hObRSDfTGYePStxW6t+rAzjA5TNWN9OqpffpnVp9D7u+YImS2x/ZgjFLK8/x10eOZy1DG/axw0/
FLBvzNFJzOvyrbdEZm1UtM7zDmGm9oABiRyTRc7e83uPPJyPqUa5ppIaF5vczZbPs3DqW/zQ2v3s
xqrDgalLw04kaUURgRjRTwR2W58SSnJRcfa+dqF3IGQ2u9LyIztKPssu7rRgsFo5+GXTzE+lvswj
geygqhut18XXGSj509jn06lCsF8gi6ntk74DeM8hzQ4Vg/eCJpf5iZFlAs2AXM4pAw1FWMeDeVbz
9oz+oveUb5o5okGvmY75eeHQJHPk2MAx0mia0h8SvaFHAIVxKvMkgb6UizbdN3XjkD51iqHaiAJ5
+2ZJqPzeZqyI96rSduSkYZjSHMJykpm6hoEIodBsRB8Jd/c+FRai6bwe2id0R+5tlJdavo2ryHFu
azp/PwoaWiLYMSfrm1cP+UwyxurmTTRbZRVY45SHbexNK9shdyA1Aw0rgnGiC+55J7URXEchypNB
HZP9iJi5vrCwMqUcqS22b6+tyGWAk6NeA2yS3M+oq8k5pnWrCJo+ymJyzx39e9n4KwqfInJMX1hO
+1nE7E3hNJfoOTKO7uzGuUfn236J5j1prdjcdG5XJmeoqZSSzoZpWYRptPQPCzKBLuQYOX8pbS35
Csjedf0xsaazEvDTsJ2FSD+3ckSu7CZJdi0bM6V0qbs1usV5kVRZpN6ecV7i+AqG37tY7Q1xoJV2
IgOUPtRhKK5S7ZVDReeDpqTvqk/D0Y7NaihMxRfRIu+ShJOxTy8u4PkOkU67Mad5upaZMTTckslS
/YQVaPHj1ilY8TQPwVU8dCznngdafaeR0nyksI/yYciBUgdMSxLX2ZI2Z/FEiBUOWHcGFre1KaG1
pOI5F4Z5r3pTVPgs+8wbvZulfq40bZv6KpWgpzju7IIzXoeku+7azN2yGLnJlmaqybZXG6UPHIpX
2rbQvO7G6uJl1f5Z+kUdt/Y1aB0wr2XNIu4rS+7OYZLO83WKNPfOSIUoz1rPrpMwMocsDgSiAxlG
VhS71HoIMrZuS1V8TSGQ1h+sPm7IZWqW2Gp6mZXbvjE98j8cAEnCymkI+lnrP1fsvWZQaHBwHrFY
VMtGqGjfyLslThyqiZdCSXeM7oxKylw/adnipuFiKu6LU3euEQhRTUPIyw09ISurkv7uU+eZJ0Kt
5cUw0eUqgIRElt0ty+pUrxVS2InGSW5LgKB/EtbQvrKGUtzKU3VNFpHZVjl+TpobtBnNoB+yrF32
GVKKghysQmkWeVD+0Catda9NgInPNPa7m6XUbOKBj0Wav+jKUIuDVXKhHqnEdIfQo6qQc09QRR62
ydptOSXWyZAdHeXQCgvkF9wRBHDIdB7MowMlPIcUYZdL5QZNQw7aKXj6Vq2hfcrRdEyzEQcpNPIj
l/aLPm8d9IccFEcmGcX185/k932ssRNFYKlNugyfwUmu72paDOxKSvi/PxRdkxHrQo9iVzk0bEHg
0Yo5b5yg0dAVGG4qd7Gd97tEE9URVsmhqnblJa9d2n80hYBEd6DQS8am4rUb3CDKmsrPI7ol5E6Z
7uYss/2mX46ZGN6ZIKtgmJ7U4M1QBh48unxulggJiYd+YNZPimWYTlwW0iM38L2rQtGMp1UHf/rL
BMHMXjr5lHkBEj4azo4owI1IyzfFYFH2zVrriJzynbmh0cddJ5DHLUGl/u3c0FGIdx0O/8CzxZfU
VPNNPKIxT/v6GB7kvfsHGhFaFQs7s/FAJYpFTjRCSb2ADEh7hyDAuSgIe4/cv18Me+u08PDpMSNs
+AqHPt3Gai1OhzwmRZLEr/NGv0C1oW1aVzGuBuEOQVYk0a2wJ+0TlcU+1NHI3P32WoLHB823yZ6J
o2a9FT+9cBztHGwa3NSuRTofpB5SFVRahvG7vUo0zF3rlHTJ3NH92TgYSM8SnNw0PMWl6wymT4sB
9GSj2uiPy9gcw3b+OlUMIJDUtJDesk56By+ckmgdpROO8EqST1+on1DcnGEiPGG0S4/1mD40bKxX
tnp1bWPFznOFb29hlnVaRJmDhJejuReNU70IqtRbopqvZL/KAH+FucnjYTxi5fl1gWbcldDB+7dK
mg/GtSe3VQjoeR+swdo2tOsKRG8629Jrmo0S23OgaqW2/Xi+vHuxdCxmziA2xoDz9mIRk0ymyKkr
SZIZeNmRuqPxm7cTDQd9aeYi1DWBkhS4/2+//lzu2khk9dc6OIDejlyZggZB5eQFkbGUnwqlrG5n
oyCVOk5jefXxVf66AGDhhXi87n/sR4fgmNTosmYQHmNVsbtTx1nstIU6wsejvDdLLU60WIt4/7VD
+gDH8og0qsMCOlktjuGaulVflWcz+vgjO9B7c8XScX5hJnXWWtDbm7fkXiccCEyBh1rrcpJzdGmi
/XnW4DGo4VKZ0egTBGRW+PElvncj4d/RBY2Oitho11vw0/KiZCr5z56T7TLq5edCj61yU3jSGDcf
j3NolV3fQYyVDoZOC/aYcbA3dIpG74PZ9rASYBUEAcsbl0ltQ0UC+yQCBprP9Na3FhHk5Wi4v9uq
ch2eZdxyqFzCRT1s/d4POuVZistBBCQ7MIG1+5nu0HBuzGAbqvIYge+9mQOzcWWxGuTtD/maCRCO
bMbGGri9OmzpAXMT0TRoQ38098gmdWykgxsLQXRJZ8GNje3aCotSo+FDlkebUjTmycfP8N2h1h6t
OtgKcGMHLzjprChuI9MLTCU1vwCqoBO6kTafmjQ51qP819Blba39r6EONiMCDLun0OQFQ+IBq9bp
JxqTPwvp8W0hyKS35MeXdrhq6haBy0p0UH8Qnq2D8TjcAHPr8z4clVHb4T6akGbN3jZfewcYxjRs
nZgUjjEX3ZGV7PCm/hgZMBCewnXXPfQuZnqPp1HX+9Dtcvd7WdfeSU71FzC+Vh95B98bCmKiytoM
bdAyD9YYG/B+MUu1xzQ7uN+R1JsBtoh7ObTKsWPC4fNbrwq72MoHXrsxHL5vRdG3ehqjYlWM6YKK
i/apLcfWpzhh3xZuccwVd7h6MtxqzoUUg2YR4OXBlWmyp/GJ6w3hpKRoJG13Z/0wTeChoGha13wP
qndHntzhkrYOynJCXGauBz3vIAhNrUFIp0aZ6VLkXDvm5PsBFMlDi1d4S8RhhSR56tOkF+5LMk/j
3W9PWUIaniLHI4NrPnjxh5giWjuXMiznVu5kvq3rW6OM++syca2QUmuNZKQ+dtHvzCGc+R5oMw/u
Ia6pt/vF0BPMM4gM8zajTmPryhIQodrf4zZFS/DxJb73WFc3vumuAFwm09vBRI8whNhMYpQy0sAr
7fGybpPuOtLmZCsFYjOlqdUjj1V7Z+5imQLTCn6Q5h6HpPIidWI1zhuJEr3VL3XStlRdXFt+KWTt
7cUwjvdOsuSnmez0G054xSNJYSMUOHYF/W8olUVemZKZwq4RRnVk+BrNxY9F0O9+SxRqK0AQjenh
lJ84pNNVOkOUrGLQE9JdfGaJtW8Lpdu3tlV8/fhZvDfbHawuGNLRLqiH0R1mz6o07LEPDVTRChpE
pYhCA0UTYpmpOqOXarrBvRSd5WnR7SOYF8P242/wg/rws2ttfeGIjWw63QNFRkLxdjq0JDn1tYNR
mDd2eUbardw69D/fO3Gab5puXoK6k9ZFpy5NaBU1Mm6ecCj6PqeUgsDp46/z3uSk1YxLnA0swjxE
8SDgj6Nap8S8jEl5Vs5yvhlUzBVKYn3Jm9ihxjSJI3PzvTFBPhD7AolltzrYpsZCVRdljGWIMygL
zFkf1lKUdG6y2R1yn+Id2YQyMp0jO8e749IsYCVVIks47IimUQVfEtJsNC83bOoHslrBsT19SKmm
JNhmFTXZZrkwjzzyd8cFbriuchi5D594LZMp7a1KhqpeGHsny20bWbHMziJc35uhnjWKIpjJjqw7
6208nGi8WmxhALEBOK7vwk9B8Yi8t9cNnB4AM4eHNJ26jd7b1sPHE+idN4rGPtjGeYHhRR5yBNCS
Fpb0li602zoLPahDJ9gCEFF08Xdsy0PQ6ZMeEBoY8Px74+Tj0d+5tbg1VRp4mhqqvcO4gzhhbnMt
YSoVmX2W2ajmXXoy7YhQu1BWOvwA0R0D5ryzaDEo2RSigtXFfjB/2ckgzXrsWX1PDRlyCrvzTFI9
d6I0cKxx+P13FNSRvm7SdF1WD/dIt1uBy7YrQ7OYlbPO7tqbBGVvvVXxRqaBWsh4O3vOfP3795aT
PyEdN1anFfPb+SNxTFio6WWo9IvczbVW7qXVqCEuW/daR6+OQbCdb/4bg5qkN3TQKGvs/HbQpuxS
tbDYme08qc8mk7x361rK17hppp1a6Zc01p3zI2/KO+EAYQBTWOc+6hD43w46R5ljF2YkwzoqO5Lc
Rn8n6bFZsD+0WFA/vsJ3gnQaW+CmZtYy2OGhf5AoCPthJOCa8RYb2MdOrXEx7hTqmL7EvR0YMLq3
Ml/ap49H/qX5KFsPhVA6yK7grLXl7dvrVKuFLX720BORKaA+MYtLQRHyOwaMeZs0Bu1Rjaa1vrpN
1OBdR6OMmEPR1dOCxt8PVGMQJOpjlWxQNeEX+PjbvfdWsS/zYpGk5BBx8BCsYVQVVm72RRexmkuv
dMxDsX1BZVz1o3j4XbLfj5tB7poMLDEZvTLe3ow5cTVHCI4sSU/O2pLQC3SSk7tUl/rvbwArHxjd
qLXSiw+b4VArMroEP1gYoTHfEfJ+qnjLdywwnF281rry9DIPf/920hAX7h0IffrvHLxIWNpqGxF3
H1plTa5Aq/qrMa3m0IsQlpj0erv9eLz3VmIYe65nEMy5dIF6ezvdSqXv5lwN4WBG6n5Keg0PfScf
cD9qsKfL6NKu6/xY3uC9SQPIlD4uIC9XauLbUYc08cYYT0FY9ZYR2J5AWVakygZhoLIiCYwjT/Kd
lcJAIWwaPE+agRyO17iswJSdx9Ca4/yisdL2sdXNeUc+LX/++Ia+c2lkykHBcX2kfO3185+2b2sh
17ks2UgZEvml4woHG7GNAVHpEX+Dil+OhGXvDGjismYTp9a3sv3eDljVJg4UzBJhLuJoW9nja2mm
+p5WaQ30o7o5MkHfuZXgNOH6UuGFKXF4LKKQ3lP3VcewY9EKUfblO3QNJupy+xg8/AfV7SAUWuMg
OqCB+SKbfLDw2QnSMTudplBmyby3DKgFIlX6m6zPtI09yo7jp1pdp32nnnYN/hqr85Yrdezjzykk
7C+4uk0IB0a7H9aGLI5hRXdx1PaXLoe+U+ZDtq8wsezjOJfH8GTvHRjwKXBIJelo/drkatEMWmii
fwuttquRCEUYsSx9ss5oUVc91ig5iGLnKX7y2I9PapHCHUEqpLxKo04xhQAE6DYfz8139jCqAZTJ
NGIdhwLW26miKjVg1JapotlSQWxUuit9aYDKgqKr0cx8vyheh7myNo4c4N4bmdw8iWxqEZCKDpcZ
q6cffBJPYaY632g4YRKwL/ISR7kValIvHu1uSP2x8/ojkeY705USCHUljmxMV11/e8kx7q9KNtoU
AkVPkJfZuU+PQCO0xHCsDfc7SymU7XUccuHwTQ6u0ZBFbLAdTjAbolWcb47lDqXORA13Qtw4L+3e
Efpw5ALfef3XlYYWFAQGqn6YQ581q2/zGmN7M0M4UVHEotUG17FfxqliBQDt0QQfT6Nf7imzmQDT
WmsTpPMOTyiU/mttcvuZty/tLjstqXZ6bY47pJS/WxfUGYoJC6GCKMb9pR9dkxWDnTlwMFbR5Sne
u9TPBxedERntI4HMe1cFacrgCbpAaw53+0pr5sy1lTnECkyGvmzNPrAQrSTIlMYi/PgWrtv4m5UN
iCCJSSjpJFgR3h68iS42GZSwYBNS5NKXKLAp9S9LDYDl43HeuSjWHg48OveP/7y301+LgR7EwpjD
YoCDYOL5wv9Cn9/Yq8XLx0P9Mv1XLqJNaMyKzdHjB9vyp43Pzj0QBGvCHNuq2Mu+a8IOd+VG9sq8
JfU9P6paMW4/HvS96yM9Z6w4WU4Ch82wEhh5mFU1REfI1+Bm6OltNZOzcyTi2P/OUAYtCNaLI1Z6
eyttfG8aqsVV3yTpUmt1qJbgzyGJ95x/1uP+7ev07/Frff3PidD94z/499e6mUF8JfLgn/+4al6r
O9m+vsqLl+Y/1l/9rx99+4v/uEi/tnVXf5eHP/Xml/j7f42/eZEvb/6BBQJf0E3/2s63rx3OnR8D
8E3Xn/x//fBvrz/+CrD117//8bXuK7n+tTitqz/++ujk29//WCfgv/385//67PKl5NfYWarXl7/d
/q//OVZpXo/MwH/+1f/81deXTv79D03706QeuraGgSLFysCsGF/XT6w/VzQpBNU19iJ9soazVd3K
5O9/GH/++Gk+gi0NwnqFe3V1v36k8PfWuhxnCgiz0KSJD//zO755WP96eH8DI3Rdp5Xs+MsHk5I8
JcchTqTEgZzWAFe9nSn4uM2mq+ZAaarcDc2INWznojO0kWWm1ZMC3Owzdo1aBKzZeCimHj3arqw0
2V7AT4CcWtpQ8XydA6bqT44FMzBCUf1UdU6XIsBUJzTNntJ/TWtVebGEpRZnJl0A0LEZ6gqR1y2l
D3GNuvdqNaPNhmxjym2WJu0VqHJPJxBxSYFE1UJxokDovY3MZDoxG0OvznsHmhvJbbM9thkfRAEG
nT55bBSZeVuJjQ/7pcLCmqwGNyQcvvFUTev+SdP68mQCmHJeZIqGiQWMpI+bNn78aR799Yx+fiYH
6+2PkVkmyJSzTPCED6LyROtNFIGKP2PtDnq7kZe4IY81nfqBnP1pVee8tk46Yn9OGJrLMvj2wQM0
mNGA50FHfAp7zxHjCA4kt25U2t7mxolFY8fhzEE8nd8ogzrc4FdNiPUSzgZ52I2L3ZLH7pscSfvc
4rD0uyVu6VLaQZKkpot8FjOKQbxWkHzdlqx0jq9VTm/6ydiZMjAt4TxoVPGRnbYSStKiTJMJzcQa
ik0vR2ltJYWxjTPM5l3e1Oa3uSlEvVETavTjbb44xW0/atNzK5zkMk8S/TvmazvdNDHxCx0AdfWF
M0GdBwlNKFpf12bAErWLQBULe/OFhGLxipUfnDrFMkOclkZsZhtlnpSMXN9CZ6yJTC+O1LocMQq3
QxWHwlSRqbK0inBBmP7qQjSRARwlVw/zJUqFX2edg2I2LsBn1Shb1b0pim6mrK3W115cIHIu9HrI
QrPRtSe9G6IoiBTQ3H4aD/Vr2evLRHlMTHdLJVVzVzbeikZKs0TZWJmWeitrPsrP8ojTRjAuOBU2
jttqs99gbMdMg61pwi3zxbRgUwS6hzE1/HiC/pBz/GvuUH/lgMOqZlPf4NTAZv127ihLneZF9w2T
T31qiVa5GRDZI1XHQ7AZi8FfEJ35PRf8PKJa8gvXuCyrQt2MNMVG3J3E+x9f6Lf2oP/rzvJmN/pw
p/r/cA/i8PPTs1n3uDeb0OP//h/112T+eev58Rt/7T3un5zqaAGDjMNEsLbqDP+599jsPdbaQJJy
wRoJaQQIf+09pvMniSq6qFDBQJOFRum/9h7D+pNst7dWGFAusXKYv7P1HMZg5AhJVVEg4/v9EPS8
nUS1VQqMfS7G8FSOZwTOL7Y3cqyUurFf9KwLEktLjoiH2HnZOt9Gszo6SFBfyJVIkaLQeDusTuGg
NTWp+tC2uuWhAflRAU91G2cDwtTrNwNGTPu8jjCVX2aZWztXYHg0C4qXWYkzuKhWe2pALWu3xtC6
pBU6R5uCgTYXywniozZsuLfftFinEUSWxy3sqzbx6m1WYHJ9hlamGvvGa2FYYV0u6fpnIKXFYDVM
mzwHYnPW5GSo/Qxm3yPM8PkbkmxDBEunpps4VzEhRE43PA15lgzbEe0/pQ8vGdvrDA/tnQ3IDGv2
2Cz2KWJoCfGlKyID6axnPrHTLvFOocPWzFebRpI8vOiOQX6ERsVBBSVA9ynPYoeiKKGgnPRmEg+s
b3M6b7SlTZ2zZBhs3F8S0T9NrNrWHE9oIz6Vt7BtI32DZcTblVpP4gMV+pUOHjMJqFSqz2WpXili
ggKrLDGUJTTX26S1EdvZUBuekLZ3JrrszqyvoxEUFCaselLu4HjMRihHg14l6hKpOuaDbMp2WqLl
z6NW2Y/waqIQhIa9IprK5tlt3PZKrdzxy9rLCa23lYMUilL8WmE9UifHnjXr5Reij3KEPUnWz8fO
mAD8wYvrBlIpdW2v5gr/vzUSb9MrJS1eU6GSTF/meIyDSDfuaKToWFujKowmiGxKjfFagF/6sVgj
ktwT/TXp7GG460qwuvxIKZ5VC9yQLeYZgXFnmLkfg9o7zVJZX+Zdp5inbl2m9zTC1tItPeHHKpy7
KPuqllKAhMQLk4K0KHQbOp9s2kBAUFpJFmWVt7sFm8mSBHjVjOiqzfAzfXONdtKMU88D07XARlgA
ikGcKGv8+R16zl6kWXddqnXzrKK7765zhUNkMJjC7LYyLVCm+IOT1vUVQ88CaGMUVXmoEBO113kH
delaGD1ZtWgup6YKAFUm2U5C5mO2WKXa3UzsDnHjQx+r+nEz0rJpvFZFX2UPZaMnxTmpjYlZaOfr
T/u12rFr+H/9T3fR0mE/ebRvABDg8ZejZXKcfNPmLk7GgPCThjm+hjd0oLLqVXF/YuHOsj+bsYJt
eF69i9vGsRPlsRUJd21JBmYz4LLmeUgH2wgVMZawusaeqybVxYcUgdwbOEZp4uPIFt0zVjK8z2y2
9YY3Be83SHE5hVh4vCqoBpPfV/pWqrvambT8YSggCm/UZgKxY/Z1kX1yZNLm1yOtzMt7ia2sC0EP
s27IjuNCmHlemtK1O+vuUxOl9olASj9vxEya4Sunh8zZ2BM5w12FkeZVdgqIkVbzbqVeN9ZzUqFm
yPpak1uq76drv6+tAhj6k5EROm+hSpr3sUidS/iE6gU0iX0CGUaoGMvJDQUJHRg2OvGVD71rl3bO
CV4l+bnHIrTT7H67xNaDMePaI5Q4t+QPi1MB6mDoHUKZurgmmleQlrspOeMlnc6MXIs+DQu+8zDX
4W3c2Hp1Xxnld1FHo/TrdLJ21BK1k34ZKg/KWc/dT43LhMW4wFRtjneVxkJYpHr9DSai5ueTat8U
dbnH4dqiLbMeh4yDbAXjETOV9qnBOFrynC8cQSPBxNT2yjR2OwK86MSp+i+VLK84lLmhLoHtqpFy
pxC4k72jlzBQvvzam4UvwZGdtrO3Ecr0MGKfgMCbbDs6d9G0a3QuBnycTIdhB9/EV+ZUCz0aKfl2
X186VcXCSgazmfw+Ti+9LPnklgaSmIU2PbHO8b4GAwFkp3nS4LuCjPiEifuMrjc2qub4tF/cna2C
lpQ2Pafs3DyZPbGFsnW+0FQbXxZ7gdFDoK27YluSfPERoQJkExOcHEOekcpjEeuzW3awcdPS84Fs
XnmqNyyjeIm2LFXW4+LM9/S1cn1ZVuo+6fTSj/SlPaF78EkskZSn9XJO/vdzsyh10FZYm4UwARTY
NqjrHIO+57UAGXtj16dkfzx3Y9T9BpPrN3IsJ4pW7KtUB3/RlfNzlHPIDaKEp5SMKmg9tdo2mnJO
dufe8Fa4DX0aKAdmOJlayn+RWwpzMxPh5sSz+HjVwXBvhOoplm9IcQGZ9DTOK++yjzidNMMYYCeW
eDP7x2FwblQiY59mOed0CtsPlOZ9L6fOlkYs3JNXBgT1u5h8WWjktIGd5+LaUpJyo3V6SCnciE89
JbfA/nRsVEpepSeAIr9kQwekw5RpVoGustUF+kLGiSZexhvAvhoEIncJrbG40QB4ZZsYo66PF1YO
Ab1uqhdaF7A0YbcslU0zYaVMFwtXWyYGAS6vGHeDVln7sbKzh1mNxpKvGrvc6naExWHaJNpn0C0z
iERgG1pPB/VE7/PTNpqa+0o62osnyvizpzSNHdhO6+WhNjfnrBzzVduB7wW36T45bqWdmktevUC0
aLVtmcxQKcsMdMTccM+mFrGogxoPt1AE3T0zmizshe7ed2CksJFlYwJYEjMa5z2vDiP2i4sE7AJr
IwSfjToN3fOUSG3fqonzubF1QUISnCsOHYNtIh+GrT3N9lWveS+qJYrQBQhrwJiui3wHzK62v1i5
JyEGSn7Nh6YXq4AOCBh9xx3AedoDHdRlbwfxoiRXQoun755IdXCWdS44Xinpo+VygEN9mtmBaGvk
r71mdXj9I4zT5DMMQDkdNtnE11VaEwY8RvdRzQp5ifKMpgMV8Ed3i8FNvYlLOY0bmFVcNIJ2ZQMQ
Edf9ktiEXE3r7PqhWiFcbXJVKloH0mB0vnjqQCVCHdVTN8+dwHMQuLWdlJsiTlaY21RyBpuyiXNP
WgiWXlsQYXjWDTDKjpNovxgbG9KluEBgkwZFMjicIfOu2VptLu4Ejs69zv+doK3V2omaTvqm0TrO
UaQHhq8YwuYdGn/tSTT0/GFJLPDSwj9KhF8VfbKP68x86np7ABzeU3Wmh5gH9k2k6idn9HbCsyj0
lULC4IS2rZb/h7kzW44bybLtD12UYR5egQjExCEoiZKoFxhFUZhnhzuAr+8VzO57pchsyvLtmlWl
lUlZQGDy4Zy919ZnkGPs4YktSpzISZV9a8DlP6bwGz76s/clrwYdzos0QJjKcV9O2P8h0eoR2Q67
kXFx5+CFNjeDpRmfhjExt0yxOFMTCvxrP6sdhS3rIa/sfG8zgO5FbxYHkrYrbCaew3CYO2HHdHjy
em3YNZMVsNip5EEMU4Mtt3QfJGvth2mYABOmvXsSjvNzpsp0wKrNIIzZCEANstoWu6TXBtQ8U+O2
KCf96I7TepeZeVVvtKDI9S2cn/ql98exBiIrmwPC2AY8UhBP7ZDsyEkBo52t08inbYnS+wBpjhVW
6hbJDjCaAOhVaN9ROmdfdRypbFiwix88nAvJ3pNGsAHd7IeBBj5uHdz2NHq1fokNyV6ZUzE++0Jg
glczDvmMTQX1oCCylLLDenHUA0MPkXlMQmTY6N3CujcDLw87qdpJbZ1wM475sBGWV8AZyOdjUpVa
XJireBQWXARgs9qyL0a9OAkgbXFtKuspYKPTvtogEPQIvEVwSSJZxX05BupzpyOmw3zjok7FBdxJ
7DCJ+Ohj37q1BhD49lTJD+wo9YxSjad2eiLZpPlzeuFlTgzWi722IFj0cf6kdNgJfNB+9tOtdV7p
ol7Mb6lnOBRSXJDl+hLgbbUpHMUTVb08QpsR7DpMKlOIH8jfSAKPo96Sy/dOmV0RB0C2Mqj4oEyR
YPnWsUz9fNi7wqlUOEPU807j6jxgXkf4PpOeO+wGOXjHjN7mJwqwNik09XicSms+NnVVhGPrF9vK
K166XgBHW4UB+JvUdy3iVP0DiCN1LBwq9cFgVVszF/gd9RJlA3Z4I15tDHyRJRnUW/ijwDPzpVii
KZGpvZUsd9L7jMcPH6tz/WiBMc3mBoZ0aNk9fklz8sxNwpu5p3j6PCLQ+5C7oipjpSCFAvXyKJCJ
rrpVSaMdBCP1zZThaptk/jlxs/zEqG6c/Hp17mQ+GOHAqLkL/N6M5eQktzaj+L2jGm9r+rnGGiDN
Hx3VN5HXAzhqASHdSrbYG/q29otPNM4XOjPjzQxP5UFL9HLXtP4jSZj9QV+s8sbBS/8Ik3OM127O
tyDRxp1mN+0+MQGwxoxBAC2aiRoesNQu7HwwHXSpmaiXQG+3bZ6z0Ac1HE6wUbE/zR8wciJQbHQW
GnnbZ6RyVck4nWAgQnmHd7VBAkJfMmfK381mLw96Iy14MVmixZdqx9FvXFFGfDJQ6yjPxdbQzKFP
YwkAygKbMYQf0uaRNbXOZ3dEwJ807LuLlK92coTJJI6ekF2lUYZJxQWXiHPOyey6MKpN87bqG+9z
mizrzyLQIOUI9KT3tT7cs4HEjNfza7dBJe0IbL9B+FmvlQBNtSk4JQVrRc0VrX7y/YaY7sK3eVpd
Hg35sH4QA4QIVIOkFlZKK8/gaWQQgkknqASMEQNY6gSpBa7AyI5TpVrSXLx53Zp9ISKVVPmPvl3p
Zk42JJoM4XWsai0TMVB6S0atY15eSLaZJwU0ToPQJNobjRTnwzLWSdi7lYxIkhT3xG/Y391lcj4S
0rUe8aPSbdYnSPASXvRCC7gAKJWywbjAa3yZbosWn+qMXuqLlZb9kwNTBWa+bX0wrKm/iFWSA42o
/Nh0tC3CYazqT5MasUm6zQw3aC3b4KfDUPRJ173XOp2ZdWXKIjijBkrsEAIxUCuUEL4sqY/d3yw6
62VAsksmIhMcywC4iMOczexPRdmdstUsD+OQS4DvWQ+7knQuGud6Gml5ATMLYVAbc+YM3zuRhyYg
3JAugbXRnGmEr+KQLaEG625aZ7EftL6Fas47Q9CBaqqPQYH2BhRy/omUg/LOXuB2y06s3H3/5PFY
jkkxlDHdytnYJpitRzZAAwuFQS+LHxX84FhWU269LJNVPlfAoHiwi/ed3tZ87Jyu2xUNWaj6EOTk
4xHiZwAEKHNYwnWqHsSQeHVYZV49HyZpOB9XT5ly35mi+SIkDz2CwW3dqFLXYDwj0GQTyGLqBJFH
r+K1EoG+mcq83Jl91ucRupf8oTDZE22T0nS/VUaKsYSaTU38yNqBtYN2Jqq9Z8Lwjisxet8VidT9
TUlTx4v8ZZ2tQzZmzXPVLP2zrtXr46xPK5jPVgsGPiPWpdy9DLOfIuAkjWQJvfZUlouKsZtkXzKX
0j2L+VJf9wMrzp8sztA+tl4GZgYEe35rjsDrNjSrhvvZAsRDdYpCtnBUevJyC8xH7X1i/taZOdTY
/lCTp2dR1wS9w5u1jM8l9f6jyhq248lbfcupJP+71rvmhXlBZgelad6Dbxmy2zBaDo95OUGTNDOr
yKKeksuejJF1iETeySMOrn6bGbr6lAsNmm3t0D/AX5J9mdBnHYsKO2o0JE76LDrSg3aOloAsIcNd
o9Ywq86qDpPlN1+ka9ZOnK1gxLFGe1QGyiWbSW7xIOWFuAerbDPnPv/sGdQpU2T03yNRG/m32a6Y
YIappRKRBdiuADxkZDuZg2N0x2QMkEq0Khte+H+z6KdpAlymrLonkWnJCa50otg6FGAkt+zdOEjn
MEXhpu3x2VWdZ7OyX8ZqC0jGfvQNwkuYmfjX+CYtXt4A5FJI+6aoLzMWf1681Z2cS+3EzGvr4Pvp
MU2bdAmDwjWrAwYpva7CUg3M1qGb1BOSMni1xrqv0GeXOZht2bX3dQr/MDLhXOhLmMEjrk9VIJUH
eX9RlJ0sr9PW2KvbUgNhW6fj2V0DyjNLMHdPje1wrzriDml9+An/JM4E9hk1a719pCE4mj7bX6t6
pCHC4x9E54NzyyZmIVKaFn4gECqrvB1pi/Xf64YG3LZOqLD+dymH+hU3yRQFpaCpHvLqJiu03Nk0
vZe026C2kGHpStPnyHWmYn6Yk7570hyLA5gOPUsm4kttx+pYL580HA5jrEadZ+B2KRfnghejqNrS
CNmOTmq4uwWcKSUvNQTcqKkcuCQxWhxf8JyovHYAF+61i8M/pNBmgHkb+np8qlBHMjx3ydo+6uZU
zQ8Ml5dkFlSa5a2GH8fdZWzXy9t6me3CIdqrmMo7g6GnvpH4976w8B/FZwIRk+ERj/naxQqK7GVC
I/hlN+m215Od3nE0gm34oYOCTnWHmJBfhWxxcg+UAbU+amqxREzpY3NXDBBtNpLfMJ/8OWsD6loW
ZTsarIkdKVrM0zZ30eOQIIXCE/bnpGYWSEO6w7zQMmfY9Y3mLiIchtn+nM8+mO3JL/a1Y8Rl4631
JzuRyg3/j25mDeU2sLytSBwAvGDuVya7YuzubdUY7cFvR+fpl9bKP/Rlr9RLmPSACqC240M3Xb7D
K7lroVIzAMPMW2ta/X2Do9OgniLdOSRvcchji/6w+IN86Q1w8f9abReGCP5RE7E6Iat0Zf7msdIv
ugAWTwTAad0T1TupRwlvwytoogmzxeoc7WXs+9CXAHnZ9zSaFi+UWkIBSPOhUnXRYZXWHbyhZHg0
s17Hi9U733rlkxrjkJ+Whf3aMdlDS20aNi7Cf7RdTX6E+QbA0eiNI0Jp9NKBWwz1HzQ/V132y+UF
eIMw6fg6sp/re7pqZmcwfSwhe+Ccd7sdDmlW9pvRcuYz0C91a8HMiQpkOp/+5dMkHvDi0iIbkF47
rajf+0A9n5pErLzCagZkpZeVe6BqnL1mTscGIqADVfzhWV61TS/PkkWrj9/s0pCj/37RYvyiOhoI
u5hkTRlpqKuENGAJK9nRguNcrHRP+yTwb+qy9+41R3bHxh+CkPo9OlJQb6MWa6JVtN8zy/yTKfRK
A8Lv8g3KyfT86BZeaCu//66mH8yS9AF2zYk5n+EIzWfwXCwXByicxR+e+JW64e1kGEyob15yefme
fj9ZgMSjbUcDgFJQs7nKqs6aSBxK7cP7z/f6ogz8QtAd0MfwZiGioY35681e5Apo1wJPGuhglFjP
agSfDW0mp4hSBnPD+6e7fpE5HToedDR0SOkDBFeKKwCwecN4BFr9beLJ55zew7JQBNr5Scmgjwbg
UoRiYqCyvLLG2rz/A/CXcUW/DhX0OhH/k3cPpuCi67/qbOaKqLqSvlDI+r6fvmSAWrVtYdvCpQOp
pfesOVCxa2Pa0S3IxvIpWSto6E7aTxT0vEGnOIgvLwB+ka/AjrM2AXbtwYIUZDCkoeVDio8SYdkt
Ko1EUmQTjB9RD5WZPcZqrvvZKpTHhjhbWgrA0I7DRW9Nfd+lnZZt8Nww9v/VlnGkYKKlkXBZg9oW
LSaT2vRAS8AeQHRp8/jNTxc7PzUsZM07OhEuKBB4qQvGTaGLc6VmHmIwApt4ZG/BhErnhu5gX8xM
ukLqHBjHAHd+nJKmjmc9v0y9Cmh92EqtLbdQy51TT7riQxos/CngNscJB2V5U2gz4hk7hWyGmZgA
eqZ3WfPj0W/lOwFmlEP5VvqcdsQFxHlh+Md6GCkEo3KZbgoYRT/BtjBVco9z1gAJbYbjJNBYf2mC
BBzckGXZ53UQ64OnLYLJ1LT5CU6V0JUyqb9XkL47JvTKI7DvRvjavO4zZ1mmV6eyWUUT7QQzci6s
RByWVjLdj/jjKU6AuDI2LRCxOm4tn+NYOZWkrbn2zRLaoFjraIGDlm1KgkzHmDpNvtPmgnuZ0M1Z
98kIQfYg6pkJGsN0Tj/vbT2CDijIj3Nra3OcW4JS6tjMs74HoqfXp9lTNdSUvKd8PQVL12/l2xEm
IqzGeKJBU8Brg/8ZzmmeB3t6e283AUZwiE6Ms7caoEHSuNEjRaqWmJfhm3dP41oImjfdnFBpVkGc
o0j5YloDb00BEQ62pOrvEiGaepuQB0hXH3JaUs63Y9HQW3CbYrnDXscGshoJ9jr+tUqbVSFbHiz4
Hq2X9camsvnTaEvzAc+FAWDXR0q8SepmrY5sm5o/TXtX2gesWQwVLKEuYmF0tW96/F9mgsAty45w
HZNshJw1PfQn74FrZJzyiRsmparP0JtPPIL3B4nrwffCFWGa9Tg/2h0Mfb8PiqZif5j4in43+UAJ
0EtKy5uW3e0ffH3XSyVATIhEfP6JFQyX3dVoSCsqQ9tIIaSx/eJkGSzz+XgvXd+qGZ5kmsOGev/K
LsP5b4MfOvbL9Bognzd0NB6/XxmVXFuKoh1C29K8z1lg1K+Fbg39PisCB2R447FVRtSl+6dkNdqv
gs/w5/s/4W8zDk5YlAwBwjoHacm1b0DxFc1AU8hryfLgfl4S1W3S2XoNloGP+v1z/e0F4lwO9xhT
NQINoC2/X242pY092CS6zGQ6fHeci/LMzir+AEFdF3okZf74S/Hw78+Lbhp/koVeFMvo7+ddg8XU
mtqlHUYazZkcO+4q6RMPyFuRmljO8qNOF96s98/KB3n1ePFfocf08N8idkfRf/14M7KLR6xtLElE
da/r43hcbH0gKHmpmm5r2q37I4fh9tPJW+OHowGyjMzCH5/HDEzWltjP/ofZFoO5RULiEIuU02Tv
kqB68GppPXaNV98EM0VHghBl8ZlYseK5zk0dymRyoTUXFN2YAQHzdFGed4qYYSmfq9y/KGnyYD7i
WnPajamC5RljxdhHWqH1xQ2DJp2f3m2/K5Fo/W41zPmAZKLxz7PhMYss+ZDmX9vAr4WIMng7GAVd
zautnfe27Z2Yr7Woo78FAF7WXnIQlKqm18AUjA5j4q/dUbUrRvbRbaS2RwfDYJrZhZhgymtESdtv
2/dg6Pjz5q3mo1ks928B4Kz+2ZYLR0irLm/udNEmH6CkGnRXVyX0+kgCcuFvRx8a8w4AGAhvDQA/
x2yy1mQ+C9ZzCh4ZtYdvoyFZAdyEhDPJ214ONfzy1WZ8ATKq3Y+07T/Ob/WZLB1AvNJK/VGI5lL4
ygP9fnRqwYWgnqEUDDZ1ExT+vHPKyu7JPEJuYzTyZ0UOFgkBJdk9kbn4+hiNAKn0m9G5wLid0hab
bugme992DTQxV3OSL3nWNF5M0Hqwn9fU+jp2ufrs+Ez4G19zyW/VWguf05DaZCxmBfDNJvBHsl8v
r7ZAJLeni0xQY048LFWIwhZ2RNiGHE4jEtRN0Cnn9NdQ7VC0G/gwEq28+atWU9h5Mz51mbo8qsBn
qu4IrgG2+Ta006Dx05OeY4++ycXg2zcelcSvswOHHn343O3FsgYEHFWj9qTRNvlEFnRJUceG6voN
tUp5agxCGSlMQqHdClafO2cJnFgtgRJxBUeVAMR1mpLboqEuHA+1GPst4oy6vs3VuMioml3b2Djo
bi6pOA4v81+qlHVY+MlNI9Ju59Y+heRqYUajKt2RlTfwjQCDe3u4xUAKVdThzCfnfpnn3ftf/t+/
e2yXuJihg0LFQrP4+3jTIJMLxFz0YRpQ/AipI5baQ0uYUvP97UT/SkL6qa35z7Uz4Tf96P+qMv3/
UTt6MZD97waG4zMxNvlvtgXkkEhJ//ItONZ/0P5RdPgfzSh/+R+ctyxbeCBoSfmL/5GMOv9BTalD
ZoKvQ/X+MvP9t13B1P9Du4T9EEYlpPQIKv6NZBQH3u/zAMfHRIFnn5cCj+WbbvXXXV2zjHJaZNmc
8Q2aJ19ji4Le0Q7dXJ/jloSUyCNXjlKZevQDdUeCRrLshicb9VbluIdctTcTQlOK0bo3vXYzTeQg
q8KRANE6jymdr3ez1Xwjcz5M8ofABK5PnPrGpD4QrbNWb1C4zCiwnYToGeixBMU0oecUz3bhaqG3
kpyiUqok7NAMyMo17U42AJFPpEVURUmaV1/BsawbUjN/pMtSR4k/kIWW3o+pOOVF+yJWYvzqhWjH
1YIPnHYfTb0n3CSzZSQGQiYDZX7x2+XFNmt7H0CwvQMNXgGMlhWRkk19a7G53heD2JXn4gydaC+C
9Gatb1Iby3upH4L1JMv0g1YhPPJUDxdlMKqNXs7allSmr71urKFgLRrWLwEht546WhWo9sMCzwyz
c5GhRQ2AwtsvU9kg7M8cku9GrISzhazRQV6fJCTeHxSVqI0GiC/Eo0nZ1YWToUWu+QJnlQQkl8QB
gpjYMV4SiduwH1tj3xAYitdDWD87bRjuU9rcm0Sz7K/aoD3Xlp1EgFptata6EdVwxsgzr38UsFQv
FE5zKwZSDOlCpztTJyuPYuFAXbejAbq2L3Ka/c3K/nZ7UT0eRzJzNrNL5WywHbXpaBoQbKDnt7Ua
1VYRxLEJjMGMaHL3n0Q1FPdUYbzdOpOxByU5u8lR/24MUX5NezVuPK36LiudPlRRIa+URCqZskBC
hw/wK4tGY9sIo76j8mGepq7/RjpNEjZLU2yMXiw3lpqJD07a71jZDcDR3lNTpSO30ScYDgL8trCa
OfLElME7cz7y8PKoGdP0KC6CTQ+w6p7izsOCpgRdJMCh3m4JOneW9iMy1XRHQ/zRsfQytmvB1rww
DcRcjb3xlRqPq8qTsy4SH8nbYp8aW6VPlnI86CbrvOkhY4pocHBC6MToPE9u6m0xVPCST6WNTKMh
Wbui+2A1OvIhoCFHrCPegX4jazA5uhGEf3QzCJaiSS32DUsZn7ha4sAzE/VqDkg9ZDKjbqFNANVT
T27zom/Yig+9JM4hl7d4jEiBIGoal4WiEE/BmlQcL86NOAYzRfQz5ouNSSrx/UXdvM1LNoi+RiR9
yRKN+Hgi4U0aufGoeXyvhj2Glec20ZjUWWy30tpXINwjQboKGqyy/0oQbx9Skgecq4txZ6J2Phkj
1li3uGSFgyxH4ULUd9S2tAG5D3rYkD+5JUpIRMWlSeHn1XTITHOMaNLN+KaSdCvS1jrMUOUjTUK/
WMjKpRxiEQkCb3zjpfKR9EEWmNL67Grw3YURLEd2UDnBfu4XOurGbm4Jas+9/Kdnp+NGSCRMyuFy
YMrfN0PHNK6l+TYYavsu8/iS7SYlGzxVqCvXoNiygWKJC7oG2ApprJLMyNuqrazDELAgdibUP7kx
11tTJsaWejh5UvScjw0RKeHAHj8c0nTdLrUqSYzi+23KHp1IytrYrfNnpTl4f0qvPaZcblhqwxL7
+tDsWX3IQz2tTxQEqebaAeIxopY22jxQh1Ho0HzLabdDN3p7ZMxu3AOw+sMm4qo89jZ1BMQrkJ4E
ada/drppTVf2CpnAmV35qUbo7/Al6J2/QaDzeBFwR62R/KEI+baR/2Vbyq9mC8w5A9ZR4HWuT1oq
YnL7eTbOdovckWArdK4MET+E4s6wnanHjzqbfu/B4nuyMvcPu+Kr5ROnfzMKMilTeL5QJX5fPpWd
3k0A9vRzgXaXZHNexF+WDP/QE/nbfOyinXWhXFJQ0AERXNwWvxQyFnpAvHWedR7K4huN96+9ZRMY
Jqw/rAOvCgq0CEAw8V0ipMXTCn349/P0VY1BpK+cc4MyeZEbdehmdgrZ/v3L+dv9uhQtWGfaFBAu
p7wqGidGk4Ad6IMz2Zdgll/07A8AjH+4X7+e4BpGtxA5afYmJxit22K8K+yHomaJ9n9Xcf/wSK5K
A5dbhbWNF512A1WIa4MLGntXEyjyzhPJppk82TRyZ/tBt3922cv7p/qH2wVy8AIyxs+MzZPV469P
n9tV6fAfAlwAR9XEgXn6t8enS0JLAhYKF0Ny2u/HN5N+IFSn186aERKcwELj/eP//VZRUgD9QUnB
eSMZ/n78DocbOr6yfbDg6xJzm8V6tsPOoYzt+yf6+2O/VMQgkxtcDZany9//8pnAfnLXKZXFgx+I
WGrjxyBfngblf3//NH//SrD08J1ckAAgVpyr6owXTMSLW1n+YIoP1vo5RaFjTC8ZCRzvn+f6vtnU
DvETuDwSkGh/g0qnFuspmnbVOetuq+peTjHkCILGR+0Pfq3r+8aJiEgD+krFiS3vZXvy630DHz0a
5OLkZ7LFyQt91vKPCOTfv5hreD31MwppF9oa/Dy+mGsYgLSHlNabnZ6bQiKBmuhZnIsAiepNo8tj
7U2R7xRRkXx+/7zXHw+OvMtuiQH0Ilija/P7tWWN6ubStYszYbPJa0O29vvHty5P+9e5hxPYbJKo
gKAm402+unm5jxp8zYriPKdEwAop29sBgwZrCfJATcBuMDEa+PWy1beKbXYkXd36Zk4M4EJrv5q6
suiUOG2E9sx5wJ8lD4tOgnDq5Oe8RVnvBcLbNZSbt4Z0SOHWWEKMiF3YkvWK3KicBTI24ZLIMirb
Y+Ak9740RCjtcY1JqHX2remou/cv+++vzOWqqXKbtI1s57oyWiYLXr7ey8+tvg/6Y9DeGeUfqtv/
8OQ4Bd8sBVCssNeYfICZg6XctDg3Nw47Ghm9fwXXX/HFqgmWns8KRC8XcjUJdWQLwqznJrfFbWb9
1KafYvYQcf3LZgDvPYXjv7h7oD0wYf7+ApL/NIO26qcz9cPQ/+RBQ3v/Qv5+n34/wdXwjZICZe/l
BDM1I/zJYvP+8RncLu/w7+84swL20Qvujtare7X+QF9SkOdJz9wraYtXDdGvplfme2EW876du3FD
ZmH5Fa1rFgnmmJ1CK6+j+goSXl96lY2B0I9tdSp7oMgFyXOrxF5DIfPFGS33HGAzOWYVaZmxq8wn
XS/yaCI7x9rQ6rIPQyuTG4+9KqUFZd7peTFH44Tmf0A/t0lHxz+lfeHhHprG1jwAP1DbhptyJ1tR
fyL8p9stasZTlVnpz7mf6x2xfIU6XgptW0RdbPGpg8aDmlCOK4ugEG14xDYjaWvWY0q0Emt5mAnt
qo4lBbnYGmvK4TITG9fvnjpyVHeyM+uoYw6MZnMO7nLS+AhxGBBkzW6G6pFBFtmWSL5YBJ2HBZ3K
HeT97HasegorlmzvQcD0H7wSEVXTjP63i9yRqK4uyW5chHKPqH/6WyIy3aPnpsN2GpsAObAiy9DM
iCfnqR59p5mgYMly51S+9wM/lYpAx+lkTSrg6JRMUCgZ6RYqgo60jA2JlloqHvzlpc5LxNqNfPKy
1t7YJeDGAAtkVC1ZvxvyyQ/NNPugm91X1Kroq8fZjXHU0kX0i/mUUj7fiF6Wzsa80MnbvuJOEax9
gW03W+GS9T37CNnZm9HArLPgtq3s9a7PZRMjvMFuVWN4SIel3/eYA/E/eQCPC+RzFHqmPZFj2dbo
LLTOVEunsNdaSkpC98gpLKtDX5nUEfzKf4ARzQmK2YR21IjPOJDxb6LPi0eSp0Ag6tQ4e18cjLog
cama7BvMQPoNBCysx5WzHlnSBTsHW1Xsygovxaz77M0DYqm0sfPt12JybtlaLuFaExuPprn9gPSF
FM50sl89Nqz2NvOH6XUkRqvxq+RA6oY6LoC7b9YEVEclg/VDaxFWNNWN+plO/nda3kOkl4MbjwHj
vZV1c8yN1u4FlemHUjkosFM32xsNBiS/na17ytYGz9Sz7imvuIfCG604a122Hl7PHjHtrU2DHxdE
dfoZ0QdpZiPjZyvmDPmUV/+kqY4Q0KHfXqMV35JK7p7YPvkHQvuqY6lndpTWS3do2owHXKxm6FL3
jsfCloeG1/fDPM11TiNltB4GKbHYTf4aGZpDZG0ik4giREfIocNizyNesipHLxwXZ4rwaz/jC2+2
jSVyCgHduJ/0hVwzeqTsEIt6R6UvffXwd4ZWizPa8WtySktysEkue/YXutSNoz+07tpQUE/FAfld
e6fNsj+UdiaxPi3Ovgxwy7ELXW4GNHVxj2fnYJBFyL/sEtbXinWDihhn4TKpIrTXhbh4y6sjJjx1
gjyIW5Jk2thIBxJMB1JnWnAoNjGEUeGiSPXEkh/70XY3U7IccTA1dLHcRyomd2wJsC0neXvjsqC6
KS0S+0ok/HHKEwx97PZF88lXzgZ4+BYS2WV/T+KYtMofLI8+CgsKGyNma38z03nYeKN8VO7S0iNI
jIOdYd/JRr+4X/Ms2dPOn0JjXMajU3ra1lVFdhio2+7rNul2RCeL24lgp6hSVgsvAgFPSM40NQyB
/YD+zcuCAHajEuGfqQBRpKLViegTKXg+AhVdaLQeLAT29HqnYj9VWrBVFS4UPfEwbDaD3FSgrIj2
ymf41phpPpD3qaFmmG6XVHcPg2AkM4SmP9MAGk+rP4/b7tJuGjLRk2aYeBEMP75TGWQkcPQ1aap1
F4Nzh4d7cW35UE/OhqIsV+cW1ke3cW+ldNY46/sfa9EFN0GhaUcr16kw5EEZtkYbHKc2+YpG49tS
6U/kwLWRm3dodqs8jx1JTGQzNy8m1O5oNe01UsJnsCyr8jspgoQAN3X7YPRKvq46efMYG2wIau4k
P8muL04Mi/1BYEm58zqju09b9koK0+luCfIPxuSR57pWc8Ti6KOjDLkn6NKL28nJD9SL9Gi8lG4n
WuU77E4zGQBtHk/WUtxh+ddCpXFfp14LnvKlGbZtkdaYVJcOA9ecPhmz8LZE3SsspVNxVq7mb/Mu
oW2HNj5cnXS6WxT9ormz0bf3RMxisqaj0+CO/IQ7Jo2qNhn3aISZBhPGu8gh1DYiFkd8hUTjIJLw
NcVwz/yARnF+sVzuWKUP7l5H4PoxaAu/Qjmz5JQDE/2IyUy/E9UZIVNZUM311MtYe/qncqXmMxRE
nVL0/UB83hpbgGFiI7MxkWfqFWS3ChV+3uNAWls0U6HGSCOxubIkw2riUYEvstcuKHjF3dUPHTwl
ey1rzA36fhkxkebn2bO+t/mY/jCl0jbWmIz3l1TW7wUidByVrpZvNHPu7rzCMhm+nWpXW3I8LJlp
RJqhitPs69w6tMXR1BYv02xjJh6w2juAlsbyIfNdDMu0VNNdKZfcDJnJ+40upnxXo/o8L4G0Zdgg
6I1b1hh3ZANmWyiCVTQKH/9hgI+xGtsiRh/1Qi0PTdDcm8dCs7+ooTVu2zb9rnMRmxrTOWQfqtkN
IcFDPYVBMzJDJlb7kdBfNPN5xRzedKChnMQVD6B9kD8LR78zclGdfD3NSDF2Fh8wUB2Euj11RujV
wj5qJB9uxtnTzhjR0GbICygAx16Yoqa+Gxvmdd8vR9zcehqj+R/BFSc1RmqZf1XsMg71pZQLVYND
O+Y3fRG0UV0QtMQQa6RotkZssPcJpczUppeY0UF6/CzsZHiGKfKqLv9VBFry4ohjNopgigbND25x
Oz4XLi0hI0MCVvlmtZ+HvnqluWWwrsCNbVj6i11kz62ytGfJLjmebB8sVambnwBo+qSYNgtjn7YO
d0Wp0edBr0xMkJXuIQWQUi18BY430yOVd2OU+4sWjb3Zbkd8RBt/aFhujHI5T5X+nLYXxB7N8u+G
tb7aDj4winmDCG2saZGeevlprpp8S4D6EClXfrcAjIQSetZK1K/GfllMTJlwIO7cKsVKTVzzBhD+
3GwIg/B3gXTvVbrcWfSRhG5vB/vzkH7102CbG74kIdLDvCbt+d5eqEsmU/cT38froGmC6u6YhheS
X8TnDLsF8TZZXdjL9Ykm8dKqaTOWOk4jl6hF3x1kZAcCj5BXaLc4znjxl77Zsy4ub1tGnjvaaQ1B
jNRjCRqtLgampI20xe2f6CnoLK0cY8B7n2KbDpJ8w4Yg3dRFssRTYKakzpBd4pT6twb/w35B5x5h
Uu+PVmlNO62riTcQrs7MmXLboGXjIl38uJqddWevZJzO2GvjvHJfLEQTkaU3OJGLyT2BLHB2htNn
j1pA+bSzWMCXopwO5ZBT1acRhucnCG4yzbsbAmy3bbNqn4Eu2duJNs7nnBBOPlX6mT1TLbXzoinw
dKGGp12xuPy0+b9IO4/luJFo234RIoCEn1YBZemKXpogRFKCBxLefP1d0H0vWiwqyFDcHnT0pImC
S5w8Z++1x0NI5OAar71zOzm08YWujLRUxnBNXsprAXjgYuhm4xK/7A9Lo/yKUSHiBIGiu0I5Uu4w
j3SLra70ZmlIAIZ26hNZZu6AX7Qv01gEV6NwqotokgPCV6nd1gZFrcbaz0c3IpS7PPHEGZ6KQOE6
IRzhJmuoY62xfBiJAOW5rwV5CUq9L2r9CTuF4QdRPvp1ULxNFEu+5eK2img9bR10uCgbm6jzytyY
rtG9MJsyMPqoEjJ1NATTXishwGBzrsRjY+jzBk0XexlmPDXdozI4RiKNRt6zrtmk8HU8hBbBDa61
4bIPzfCShW7a9VWm7AJyGTcGkfYMbJi4aTLueH6zuGPVD9rLuKrR69TS2mOKEu5KU5GBYOh3q9sG
cfkryJTEz6WBDrKQ3T1sXoOvZtVvSVl37kueFd/BahuCKZPI5h1h7stGNdYKW6YD/ipz2zS8hpVm
tAdNdd7IAbD8qmDgC4Qr4hMT4ezp9XBDlWD6xWgqqwDp8NowIHhNs9gFM2SgOC4NnzmEvMRYwRtr
wU2fCAoR7XoKop7RXxVvxmp6SenkrJJEThi6w59m7syXbsOz35aRu8ciHMGIM1OQzUgV7ZpaUjd6
ZRMhYMQLK8K1kA1+09mJyCrGI3xHMHh1DfCBKdeMWgQhLvnaHbl0rzp+uI2OjHiLVZR5rgySXTZp
/Utc6POlpZahL1K121V4wW4cPZoeE9APh2ruJ89QwFO44VRdKoFi7uvJqI5y6t3nzKqSB0VBa8oS
iMk+UhTMaWy+tozd8Ve5+i3ikzJkIAt2YQ7M9FbX5I74SHpHGsZZ3l+2YeWW0i1Ca6Xnj4laUeI1
RfDcMwqDGZEVWxNRjFfAW0UyFNPjGhTcSXMH4COago1U5zu2YxYD78lcceWmmOmuG+0mQqDXc6wN
P4qmsPxOD5vruSjJytUmvOka+2VIHa9h5d4x3QVG7AC3C4bU2mV6Yl7i2E9uLZ6lvRVU4dZo+H5R
qCZXCLXHq2o2jY2mj9/ihsFhQXUJDV5MW9eqpT/P9AN6LYrW+cCkl411vsLQbB0GONFeDF0d4bqt
X9at9oug93w/8BpvLWV2vAFX46ZmzfTYrJ9iLRz2kQNzI8uG+mipY7rpG4KxWNvEhY0cYM1OOLpC
RlefCpHpB60oTH+yOqg9pLd7WBaLXS25fwioWxh9cT8z0uxQM9JMS1dz6SJkin8qaIVWoGfMHVZy
uCaK+73NK5REmvFkIVvYVVOhERvtNkeho7EKO/eR7Rbz/Z5Kqm8j18fvaXBbKs0L+qJcz4FOuPpM
1W4ZvblPhAIJWHQsEo7OShBzXQojRtOMtBWlhKYy9rGQJsz3SkwMIIm4HRnU83CZuD1NSJxdhz43
rQdSyntYBLq5JQpUYFEqSfvu0O8l2N23C1YItIUi0UMp5sPY5oLQuTlcD4P2huQgXUskmBd5kr1M
gVnvSRbv1/ocjNdtFRITkQ4/O7tzrwBpVF7CkIE1shz3YQ4iIqpZ7CMlKY6lbru7XNSDH/I+r5vJ
ltgBEvZTkeEcUL8bz8Ok23gAhflNuJ2znyBx3HLhQi75mL5WIzwWK82/G70+sl7pV7wn0MkykW5U
RW3B2pgm9CpdrrrS0uG/sD+NgCWuu0JAFSHnZ9M5bOSInA/Yl6KFxD0bENTdkbHdscSIgU001mUm
x/bcrMeg61dW3/4Mypo2kewsr1F5HgwnRAjYQQwIQJbvXK3ASA0J4VCGQ7ohENUzGDMopdbs1aoQ
O16MdTwYezQC5rWOHfQeT6W1lq18TN068I1Choi1CQx2ozjZVKLgDDTYgXiXB99WGmMvE+3ZiEI6
BpRwG1dNzdUsU8yLeWSBJFOHSwmumC+VeE7rWvHVJG8YN+vDli6/2NC/pqdul2Lc0g5zkfQX2O9n
dsv7QU2XBVYptvi/e9RCaEcIPizWWrZUqhFgLgrVigSnBmkBLoCruAFCToqRSnuwoPIXobK3y+6X
3pjksdYdUCpipf1GA4KaOjmivd5Ib8uEGsqummIbEby5V4ap2TblUOxIrQl3VtU7m97AQJu7fXvJ
KRR+he3z0kAweEF0X/sDC8s3lAItisM28U28tSQFk9yRYPBfV5FtbBPgkswmwmlHF4vdewzGjMcY
NWsTyfsyTMprZsO/SmgrK61Ku7XVo3fCcpVcu0ZS7PidpHamgkKFFqrfD2V9JSSoDdN2m5u4btLj
YHQvC1yb5Y0OClCw9Jp9zISyxgmv4mlOKYiUiUTyNMVxrQwuPP+mPIYtnf+hRUkVBVzurKmSgy1y
+9kNVfGjnQE91+PYAY+fwFxUur2TCS9mEklwES30j4sgDMK1HE26aizMK0P2GFUTsS6qBKhL3Ypd
2Ez53uYqAdLXeQ+cpN6qSaWdJGzxjYCZR4EZxNvBSjCAaqq1CYPO3WBxa1a4eDibysCKjUZyZ4VZ
v6li51tliHZb0Be7qaZ49N240jej4NkdUd9cJ2bcb8tg1Lahtnyq2NttbAgMPnIKl92uZSxy3+e+
rssdiWjTKmfvss6LKTqFBr5EHX3KJQqbxgv0odrPo7CQivTZxmlHZEsRsodAxukemgddCIwkXjcJ
AwVHbO1ChPqrMu+kzzPJqohPeCMxkG4KR9ZvQ1BFd7AKCs/iQQW1Sis7iJcmMtvFYa3U+maOaHEM
20hBmF5Bm8GEXAIE0sFhLaJZMmgv0j7D02kDoVck8QPoPYrimJsq5JhOewaMoa7DJHBWNHG6VTzM
JbAaBRsXinSc/C7qXPQeF8i5x4Md6fk2YCvkS7uUF8JpQTNlRrEtmypdmYZVXs6ZOngtoPt1ZaXa
TYTcaTeEfNdnpfg5hylEmnToNmVBw27Ou+kA1oyebhtQR8Ct2nIjg10fLntFs3E9OZvKM7AYx8tt
haJUt8YDAqfyEDeKuK8Ig+YPh4ignEiFm9C80DxX6cDMyiq0B7YIuYS6hPXP3Dj0xtadkmrbzgDN
0A42IhyRSRrD9aOKlcGb2E+RJJFABGOIvQ8xJd8OU71qNGNYTYocVikV1Eoz5LTOHXdas41s6fGx
fc/YFT/lsxgvpK7cWzbtwcYO1LUMB5XvA9qiULVz6gzQrXKuXo2M3gFjY9sf1EpbFclc3yw9/rXb
OHymhT39HKI2p/2kMsLUkeWTJZ6GO5A/mVeBlXsK2DFciJreJORWSgY29yt9VI0NavHuNklv1OKY
Joby4uRwxRSjcf06Trm2mrSuaGTimdK4uZgrpkvAi+mGgCbcxm5n78fc7u7NKECaGKvdcYxVY9vo
YbsJxgIKTV3VnHm2DB/w4xBOLz1Xh2jbQ8PZBlYXH/EdK14PfXeVGFb9HKdo0OpMq+9ATTvwgxtn
XMss7S6hWyieSFN9rSileGQM069im0JwVZRVyHihwKit57EPlPkANR5/WpbdjErzVPfLFGCYqzWR
T/BpxVBfQF2oPCiR9Vsq3f46AHN0LUq2szaonK0zx4/JHLRHlHyYk7ICrgnd6JIufZzYnk0TF+Yk
pY7RheUDaFDxi1Aap+VJcRcAr4IuCyic35qlelWM7o8JE8y2SgaNxlRGWajWjWeOk3PUhnnGcW5X
20QkED3Z2K9pu6qrRpnSDRSB9GJMxGtkgaOg34H/eOqjHI3cnIXjynJDeQ0aKfzWpaVy1ZlUWe04
62s1QGXPixPcgFMY2Sln2gmwqYShY9Mvo4kA/CvCBeVAXD62hLJcIZtqNuDb56eGR/e6VSWBjgoG
S+SJ8okQCmRaWi3vDYZ5BsICEpws5hV8bHQzzn44iSr2WhAN1xYF10oPAAcG0Qy2uIm1746bq7/Y
Jn4D0ThcMX9Tv7vjnDwmVtkpfLJ692BB9MEUbke3Fb24rTKo94YGz67S2SNI29lobqNf8eA96sB7
Bk8buvxe7aTE+iIzDHDznFObzvk2q5ixeuWUScefpZwodXhW8qSkrV3b5jW7zDcWxO46wMS9Lsb2
lhlitMv4EtDcpWzoBZPxHtMHA7BWX01mYnluWxP4kxgJe+Jc86rZSi9AG7ypQ5wd2V4y3amC/rpW
iYPXKiAIEVYJbJAGrrRqeCFI0/IjMjK33QKhWMkMJt7E8IEgKjl6DU/KTTLQRugbs2cvTQ9Awz8A
w6HWL3J16n9oM9/l1AjNF9sKoCdgXRmv49pSfKlH4oDblQZHpiCNVehZNzRG63Uese5rYHh+zTl0
XWxZ2a1Is+QuBg3yYBlme6mn+bylquhh4rntt5ZZvbBjP/uuaJgOlaTt95FaQfIexhFSYELQL5rA
7qXVMmNPj3m4yVRC8lbOoLsHVqRsndp19OTGqTzoc9ceB76PZC3PpZdEjnKJfeVmbLR2J2BGeg7z
Lp/NWE1zSkkSCLDQ6Esp4OD2stlKB+6N1NWM+j+1Ac/jDu1CMY2emw3TQ6c5CRyEigZtbUdyj3Qc
9bLTaluA+M6q7PTWm8va+alMfbuxymD5RrPnEsu/irhUtm5ccr46czOZyu+BDs1OE8nbqKfzgQnh
8+jOj05SvtmKSqu6ixzsymOVQS2nO1I+OJ17V5aj2m55VLOtQvDCehjbZlyrtAseK0Uz3pJKTLHX
hsK5CNJIp3ygf1XGVs5HPw0vmqzUT1M258y3KhsM2AIkvYwdIbcqPMZLftO8qrB6ZluRV+lasR1U
Sily6WYO8PKx5enRXCShjm0nHadtyy3aWuSZfYsSPbnAwFiBl2VEU2jIOOPcyjzi35IruhwEgKZW
Hxa+wxTSg5qVM7NzlacSD9KahjNIXZpYaxGW9SZmhLzptYI5YoRXmDC7yHeUKDoGiAAPahSGuyig
g9J1TsWOxk7hkxCASqeFJ5J5yMmAv7qT5Aj5ORTmWzZkiF4ro9+MrjXsTI0q2giEu3iW7U0OsGdT
5pBdw541oMtm6ZGswWxuKucdpq0A8bKg6g+NbN2HTrq2U11fdXDRvX6gszTqTrO234Iccv23vpIk
aBkRvTe9AviSu/WvWHFnCTjHEHS4hcrMfqnX9CLEtZzNP4yqVt9ocuMB6/mu3/V14fhdR+A1ETbt
JkrbgZ1DTuiBGtWXbZAxgJoG4SkOUji7sc2jPdrj2rBaQf1Hl3xsYjxolvCGOUH1uhRpjZvXXhzS
uoD4L9cqmMqd2k4/HC1im52Du2UW6Iaxs0pRrq7bbnrBSwRAoFYtmj3hHd894zFYjAT0X9Mnrrr2
6lZ5S7ekQrGQ6jH7tSRloEkDiqX9NbPs9EZfsmHzMbPWBKFkt1Pnms8plt9HpTGhqPYjPVhQ9cJr
+kauctk3q6qlhWyn1rPZlNCpCnbPrhXCrRG9OM6FksI3JGkVtRjDSDZEPY0emyo9kbG6Vhno/FAm
QF+bpFQgn7VqWnhjOn4fAl7w1ZyU7d5tLNKdiiHVVyNFyFWn90iIKRykWFiDmlVvhDO0OyWYW35A
1+9AJYVw/km4swpbPE+ZZqqrJDIoVlx7uO4qaXq6NUVHK9TV70pmUDGZTVBuzIK8UJ453RuhKewB
/Sn3ACfNdRTmzhEoFooDRyuf3JonOcF17U2WgQY+UAOPTUSz6nCEH2ALATfMkN7PjGvBRuv2pjV0
zVeGst3ya8btpHTOxlID9akuIDiramAcksmQd5mjGfdhjgEwSLqWwXgYsl1uX4IR4CdOvny9aHc9
ZMr9MSKgY5Pgr0RdH0cHBXAE83RB0WQzuS6BpNVm69lyyu6VKUvemAw6L1FgABQLxv6XlHG5YSM/
bHFkp3fJFLg7Ta3ilzFN6eJD0NrScBvYRBI3OmOivreZlN4yZGSk2isYCQDWaCJFpK5edwJQ6KD2
qPH1OZ5O9MMZ1apNB54mwPv9mzpEMxfzS2fnVIkTCeOmrDZup6u+Q++j8wGLT0dag7PXRzZDu86Y
NqaeXemIlK9HRZoYXfS33C5UKkX614NegLmd82Q/L2w1l9oA8Y1ivkKypr0pbZW2oPkyEXrj29Ew
1xhv1J+ETJSrYVLIthClvQCFiEYoVhCg131sWqs+B8RQKCMmngX4Dbg8SO5g1ti3aTYkb3Tmum5j
yjm+YaiITJ/XZdt3CyWsykIv4xGP1gRsTKsSM/pVxlCPNvys7rOMNrlWZtgNtbQ5FVUvckCI4iZW
dQaU0rruKXtOJhs3CKZj1m/BqgabWSAUoQhWfaHq1b5Ms9rX6h1h6ccwxmOUDhB8yGSRk2fpauMD
+cppjto4xVcqM4uLuBCs2FWUH/QuKN8Mmzb6OCn60QJQ9Q2AKObFENKvzJbqjSJlwyCAgR0Z3j4D
YvfQai1JwYyaIqtWFnPHROZLzXICFY2mYBitC3SKccirbpS6uGY2Ib7lbLtMr54p3hvcnWvmHEgH
MjOGUWY5w/QoZdvscFHSdLDUONjmkU7LvtaUqzTuEGLZUe0rbWMywcJnQ5wV1yLQp3Zr1m32q9eM
4DloxHxKkth6dFPodkoSKvQdiR23Mvt2gHTdrCk9v0rg/YssFCMARA3eWIPBxbmQsFKNUG2BY9zE
tri0mQp3oA/NLj+a1XRt6MVDGwbfVVQIpez9z4VtH4Vzi+QZZskSz4ai90yZ17sVaQIsbjfg3Out
O/yjyh1JNTYPzHpoXZnSGWeiOVJcmOWbfXBN6Agq0Mk6/OvPh1jE0GNJr0R7+kEfORbqQOpLcA2V
9TJ1e69Vvoo4P49bRERtoQXDCECoLiJ39+wc0m6azNCqqysBVZu+kgKgBIj4cMzqFt+NlTe4fozZ
Dw17gCVYGVeBCr+QvBewzAnJL13vgN51+0g99GFn+u44xrvRwMUuINHdlEhVvlMQMAWwSyqYL6SR
i4bzT93i759P/AZmAFjI+jkrIBNqLUc7r64YI6764roZtjGsmtZ5BMC7LgWvE0EJn9+W/70o74+6
SJ1pRGBIUW3dXJ67P2ToqhKGJp3e9iq0mhp/k03DNNWop5BYzMOLqtF5yQxDkgTB5Esk0XKFEJ+t
KDpouxH6xpTRHSFQ5+YupjW/fD+Hx0CHDttJrE6dWPrImDXuIhooGwXQ4I5wOQAMbdLme9Qk1kbD
AX0B2ZrpVkv9xny08+ZcY77kNvuMXbJXCMVdM3l+7EVXeLhApce5KqgvantXKhNdy5w2iBLS6i/q
4iEYbZMaDcdlGUaCCCEN/RGFIAsg3sAtyVFo5mQR+ACRW3CCgCFjO0+vWl6Qu6nr6it74Ckt5uo+
JZD4OtbUhuRLxFbOXpMYp0H2gYBG07MD0Kl4AP5eqSbcVSeqBoyygvYsHFuvRrrhJWrqAMKsDxTJ
1O1RXA4Hxch+8qw6p6h3mN9b/XxpAz3f25o7PMfMI+hB9xYu9Qm0Xw9TxpsM6nXQVJjLbMf9NWUm
LGlLVYhQ0LNNU9BJqsymuSsX3+vY9slVhtLjJGWYmhsoFPN+qtljFli7fHJJczIgJnIY9FqL7zFI
mhDjlQXDZr0Kq7L28yJymnDyHmDuW+1qJG2Awcyow9/PrEsc+ayv7GIoAkD4c22zbK8oU3LblLLz
Blvrfb3ECY+fKSATKYv8ob7WKsMHQ7PSw+g4xYLBS5xjuVSH8maiw/hTWAX96JHRmlylFk3gYEZw
CojU3iPVmS5CIQDhF1mxklAm164Cw5cPNi0YhyL96FrdG24H/eQmttw39kxprynJlTaX2X6Gf4Kl
w8237NqpRqa0wYIYkFYwEMJ3ShriDNWmYiTukIqwbnozMDaTQ+t1pZl5dwTWMHtaG+Drw1tpEWHm
TMwRrPm1x36/Knj+UnKsUiYjtpDGpptLKuJIxpLZQNQ9ow/n62nP6bZNp/JoFu13hifxQ1j29HlS
RE54K8KrqlVHL8FDf1nZJt1/grY8yAu4aaJSEsGagAZ08NicpPJtap7adSzEvEVOihEQgtCDo8sb
pS4vYrY/fR5g6587pIFR5qHkKx+LqNG/16BM78KqAT7hhtFeavlw6LQuunIH6VxQO9Dc4xfMDEQy
c2STYFvHeGqlbzAPfyrRJD4UOvXP3OxqbaiZ/iWF5sd4ChgW2eNJtRnnkWj4rZ7G16DR5YtSO8E6
0ZZhIq1K5wrMgYuM1NSZ+oU0TpgVk7ahZnt6xWSr2dHE4Kpj298U3bxFqO5s66oj/EE0XiL8rPYs
cimenB5taW5QF6woU/AlAE9lvu0qJkNKN9A3jHXEZdRPgCkt5Y3cLMYjTfEzRGDkNRnCFn5C8Ash
jdyMStija6uBgU34sye7+jX1bD2tyKbBHS6a1Ey1d5mUrtebYjgIvjDc6thCHKeJe0ewER+s8YdF
9fam1aE4hKkdYxkujEslcusjHMPCn2FnXgTl0PsSgv4FEQ5s7t2qWQ0mDkpYKinNfwyduSHpF7dz
El58vuafVRLkder480zHMZk0LhjB9yu+1pQmYSs4nHiaKtvnvvzf/v65xJ+YCXJ/+PtZdnJpdskv
fH9nps0FpIPJf7EX8pWgEjv7zMduQP4NhcyNOQfHNgq3ptERFW8vo4tiVTPTLFjmPz+nvx0TYD3U
OOLx8ACendNcD0EdWq12I6LIHn30aOQ0B0V8FxrSfmkdq3moHUSdBRr/+ItjL/fjvy80xQylzOL+
MBhRGi4Bnu/vF0lGAIRGVPpVsY3J5c427b+lti+H0FUgf9g/hIWx6rdt6I8igLDIQJva3r3CxT++
1bMHyrr7qj5772H5eJCzSmPOs5LsBQ4C+TmrPMb3OmGQyRcVzVdHOXu66R9lSZoP7hVbn3m4CkjC
QhDZ/ZMLkXMhAxpSIVdM53KJJYzzz6oJwdo8GX0U87GNu004AhxLpj784kk/PxcYjCCObN3Agkp5
dn7nm1RrpKpW8w1DZkIs5indpnFdbFTkEQc4XekXT9r7CtTRUNID5oKk8fvdogx9f1baEJoO4478
VEZPqNDn4dlt6D3eiOY5iAvkn1/50d6foE3FvkDBHAKu+beJW/T9AVPA/BrBV4JBd+QjQWtVj0Qz
1sB/W5I+HGd5vf94vgdcQvQeSnFpzL1zHc/O5EP7C75/vkh8dTZnl68jxw3hNGcjAV5EdPJeFVTs
3fTFXTpfv4VjombSoaihcVqIbe9PZoz1KpN11NzFZoZbvlprtfPF4312Juwxbf68hqMMhzpkF/H+
EFhxAj0CC3fHnJ3OMM3RyaaF7H9+vd4vbMtOmuVU4ENn7TFN2zg7kcKASq1WZXnbCm9Rotje9JXJ
dnmA/ls7l0PopG9jE7WQ4XKXz1YDfNWGzoiuug2oymJdekF0qMddwn8NMII/P5/zG8PBDGA0eMXx
Gi7e/vdXTa+6zHBkV96K7wzX64d//ussAhhS2QGAPjLPlhxl0EFrBWp+m6t7tkjqvzUAuFL4XReK
Gp4avKfnDFbTHA2YFKZy2w/uKj7h4fji6ny827bgTYeSzN1ADHn2rlcxKaAGoYm3myl9VCMdxU3x
b056ZsTgCwEEuSwoS5Vw9ppHzE90WD/1iXxYRC1+j7+Nbcg/3gfBI4VXBEIxKxdHen+XqyQ3DHLc
mxMZXYlP1/7/9ufPXorGTY1AWf683m/sbSQ2n//58zcb4AR9GO41BSAwz/NLNFZ5EKtikCfVHPwW
DViv4jZ4zNHcf36g31bid6+eWCRVGNx5YmlXEQz6bs0lL0806ZzqJysjmC8W2qE2MT2aLZrUssuv
F5khY4Rj0+D9m0dKj+ERV9S/9Z14JEj2tDRWtGWtdM6bKqk0zLypxv423AXKtlD+9a1Z/jyrF6/j
giU4bwhqShWhmzL7W6HOP0xpPkNC+vw6flhUOAK0N9Z5Kj+AB2evfaY1VdgLpwPCN+6+KUwWPv/7
yzvx7jb9ft/5QvIsG0ut+f42jcOIfJll6y6Tlae06ZHhmYedaA14Z9+kpR8qjNo+P+ZZH/VDoXGO
vEAxDD9XFDk0rRpEgJFc1K61qqboLR0apIeSaRWCNTh8zTGX3emLwy/X7L9z/v+Hxwfv8BLAhD57
hSfwjwggQ6aAVX3g6/DczYj80dn0McGLfR9Y9F4wsk3SOlhdcq8wWPriJ/yt1GIZp7JnxYUEc1Yr
xGmtay1DrJNQ9KtRaS/7DD47mrJfTjk/U62sLTf6MY71ZTmanglzd0FAooZJfiSKtauTRaSqrcfc
WWuiPiII/mId+usP1OgIgq+2HVU7W667PsQ3ipPglOW8wvOI5MJdMNAoqgpMTFY5ebXVvuLX+KL2
+OvDwYBOW5ZyoLTO2d1pZKOlRpLlpxT7VjMxGSAWkk6sn5sPvGF6/91pLpTxi4XibL3634fiz8Oe
LbwTs50IvHJ+Cgxib4kQ6l/G4fsUnszI9eLxOQgWXvA1Sh18qNEXb7n7/jX8ePSzyw0ypcTilucn
JWWWij32mNmVyXAHJ5WVv/QWpt02JMhwgOGNJaR4Zbj7M+utOzMjjkVXN9VsX0hMXKxCe0NlSDxq
Er9E9UogCIGckXpj0p3baF3hy4Fj1HN+4ywSDrqZW2B0xO0IZzP13a8yxyhlFrAvkQIOtGK1AmuQ
YvlJgQN98TFFI8C1eX7G9HJ0UiRHziDxdDZeXkabqS08XeeBgdpPa23cdQEROtjNHrIgvLcK9SZI
iQFp+N8wHiFfAhUqi4NTab4xVXeD5W5AUjc0HOHmDrkFxbuPIGAxmzOwEa+J6aF5pyVeVYot4V8/
+8r4gdcL6+vQ+nWur2vaazG6VIQviK7D8L6Csr9OGvGkNWTHOD9Thvw0ax8tYxHzdv1WzrzuA8JL
uMsaeqv+YiqN+1EZLoqEAEPklusejze5OLdfLATvP8j/78Yzz6H+olAV5+8Z6wC9SbqJJ3Iebhgh
gzQj1QQdk3IYQ7El+Mo3c/xN1rzVk/mojcFDFA9rDVkCw7YfRaeccLh8tUIuq/77FRKpK9Om39Ua
tJCz5UkvGUjHRilPafVmsgHkPhnoVxTtgcRfFzmFMv1o+3u9o2NVb7+4JB/fBWRPDNcWsq+1/Nf7
T5KKmq4nYYkahfyK44wYbKMrovbj1pgRqo7qrxop1Mvstpg/7Fpet9n8grgiOsyaqvpKpluHbnDb
67qaMK3FYXswmD1s1CHt3j7/rbr6lwtF7Ae4I0RoBmq497/VwY+BQtMsT7W7j/u3uHxyZuARxMmW
7o2BUiXpLkP1O9rVVVld6bb6UkM/NOfioh6vA4goGG483flREIbTF7/GJRRSqXl3sVFnzBZBS4T6
BaB6muLpjZv8ExllefqWwR87yuVe0/w5W2vjJJSM1CZ5mo32GEzpTQquHYoB0WWfX6i/rOrUSRoF
BmNG4BznhRi8R60WaAZPBWnuy7AmekO5k+3IUnobYRBfx64xXiYWOgAk6dgM4tH4ovb9y3O15Euw
QaOSos11dq8sO86HoGvkKa4ep8G8LfIZFQ4ZVPbOzV4NNfviI//xE8op8/2kcWMyWDuPm1AITlDN
lIsbFq71agxzhuYGIGBI/PPOLEfxQO48AZajhuOhRdrw+SX/6+nq1L2urTKL+81N/aPpoagdqsGq
kOwkVJzczDZXYVncxm0OHnhS90ZYeJ1rffH2vq9Xfz9RjoB2ToOWN0IXZytHQxwfc5LlIkfATRs6
FPb47xUCF/a/Y/x+Kf84s9gOyIPqW3kyxNZFStFOxlqaj8iYMdSNXu/6hRbvp6744gFa3oazVZEu
KVBjF9S5yR72/csOnh/XdeBwRTX3vnc01Gb9w4wG7/Mbp308DuU4OHUa9Br95vO+XxWjroZOX58a
zbxuguJBKckQxnoc0vXB5+MBeLqHt7Fvyforh5kKuga1ikPXzeXtkH4F0l8W3Pfn/f73LE/aH9c7
G2Q+zY5TU5Fdmw2rE08OcusVAOrNkN5/fvYfP4jLwWxGmDQK8KmdXeQRKtGMLw5LWhzv1RJ9e9fu
Zyffobf/Yh/yl0NpAH5oPC5tSIJ/3p9XTL50OKFkO3VxcmeZpXtKNeluwkT8IufxqzSWv9xVjma7
/KPrC+z3/dFgBnda0rfL0Si2JDkbduHn4otF5+Nbz1aUvh0dahWlxQchh4tNsI3G5iTN2m/y7ocN
QMAkPFvvUz9pmwssKl+8Fh9f+eWQgJaWl55e9dkrr0y1nY0ah0znQUDS0JSjWinD0+fPxV+PAr6Q
TZOqOh82bboLahnLMI0RWZyK3rjT9eiLa/d7dHT2oNNxp8GDONkwsQm+v0WIyg1sYDO9nfxXLcp1
NUwIid9Ghy2gROcwekZxmrGMJW7k/fvp/Xnos3dMx6oTOs5y3xq5q7QWtWGPe+jzg/zlEVw6IXz9
QPgQXnb2CBYSHxUSd/PG7vsKAJNuXeJWz49zDOT680N9fLeo3ODYQVOkofjhdilJ7zaTlcSnzrRn
Hjxk3ZEONWlijO3JKp2/WDTP1igUcKRsOCRQWKqgVXK+bKQE52ld2U+nXgMnSyCF3M6dChs4m6Tv
It9hU9HoX4xSPxwUdTFjM4zYMAIWtN775yXIRIbnqSNDkqTaTaC5bHiiKT325mBvRq7vISXQ9aun
9KyuAKqq0n1ceqmggRjGn62QekXrJBtV5STQeu/VWks3hN0o+67UAAs1oXat2PHwxIYSbhKl8sEJ
mzRf1yRwPs92ii1TRHOydglWOMUSUEaOZeFmDmMqlbGMDiVSgs8fhrN3V6CYo8NEmazxSPHrz67T
SBxGHZo5fx/EkBVte3H3+QHOnrazA1Dlv78RBuZjp7eodUKLoPYcOWLM5NmoIXV9BQg9e4f+91DI
y2j60TrjHrw/FJ9aFDukO5/KGQPDa0LA8fjVyPevp/PfMc6bfn2TgmdBbXzCtGMYT6AY0M0Euv7F
ckBH5cMTvNyZ/450XqPa6mhNQa6XJ1XLS/TWrnOVJXnnjRVjgAZT0X7gcbtKMcYfG+N/ODqP5cht
KIp+EasYAIYtm53VynnD0igwR4Dx633aS5dnbLXYBF6491ybeBNlbC0PwY/s+jxqYW4xlOIvgM/z
j31nITGu1FURXDLFPghHE7HbCiPErSpg9SS1/5dZtXtoJu8D+gN74Hb9La45rOR1uFG+dJ2MhtRj
KJw5UoMbsYMD4dwgCfuk2KZ4j3b9BJqII+Qqyk+t0Jotj4jkiYxI7GFYDl9KRBwLWL8Ix227R6j8
7euebFjaqk3SZZ8Ic34mvAXbfO70tsoUCCwlcI6tk/uLBI5mzS4gDzDc3lcFYDtJSwO5J08f1nk5
1Wt1mJQ2N0S9NAYWBNgBrrL9TZPWhFp2Q/tMalppX8ARZDCseuRB2FPAMGRCh5kNDcQuXGLora6O
PAmVgfM6AAcDpaaw5/jgyry9t5vy26mIDscC4H14GFLh0BbNvu7S4S4xTJTANpIsdipY5UyCG5Vf
2VuVceqYRQEhJWM/YbhaPipnVGezxcBZD1QAkHLaYwEEn4DyThwsK24+PJ2ovZxIbfZsXJNBg2ze
Tx3vVFtDEK1laWx7jKiR52BNj/vxU4nE3dRysP5iAXTC7uX0snQuWatymQcAWiCkFrLco3W9asr7
NsZE4zvFNhuHLFq7xIJAvExdiOhM7pMOsFEQ1Pql0a6ICmIAgekB67opp9S+sZPqr7MI/2VY4h/H
YWwIHwFB15MEFg41Xna8KzZASd7+KfPnz2wMQAdhhN6afuxulzpzDq3AC4jwvL9khU8229TrgwwW
VrWsOnmUrnVOk+4f3wtvV9qL85GsLlYYG8LROCTesUPdGiZ6Kbd5v/zY03mCZz7WyzM5sFCkUoZm
bZqOt3HcxnuZx2SiBqs8zMPyg4TcwEFLuLzh113kwmm4ZtpAWWuRM+4Jbs23vqr1UbmIrKYWGW52
MxanrAuhwmMiGSqPjBvL3iOjTg61msQhbgZ4XkAtUNiXDv6rSRA+Xwx//WR8douk5eu9eB97vX1L
iCpTP9WmnIuL9w5LZnFD0rjxBWfsqou5X/eq7D1k48rCN0vs8pilxn09EW2NnkfvtMznsLbxLwxD
Np8nADfoJ4Hk6bRLLsoTv0ZgInf3tSSpDH/WSC5PKArvc7ZyZtTUupsa9feuZOcbxoT+Ha2sIrGX
LKZLX6TjkSin+DFO1uyo2gbw/9w1d8GClTZYoWNiWwTIWAOUN2zs9UJAYCnwK26rkshVRZblbaZT
kgNw1ez9VH67kDPx6CGCKzr/H+zEK0BekNNT2HhYqpj+omn7M3ZzLj0zuUwgLo517DNvxQnKCCS9
981xjtLGr1+TyvVCh3/cOWKQ0Qy0bjfmq4dxrFkZTxp49fIYH5Ux2bv26rWVbd1G3WCSCxBgyc7s
q11xxh5UlVeOXcVgCpVtcuPyj5tMwURKiXUGtda334mBExfwF3hF4RkMJ4Zu2WjpocJ36zBR1/AB
AqhIj0jKjaP9GiVtMSP/d8FM+j55CWPSRKk2Xbw3Wp3dOBMhGsBxMyXd8JQwINvpq/N2aNfmlPro
ycca7IPbrB2ue6KbiDuIQ/5EfG+tkHzMtP3ISS7fFEsCQEJlgh+ZoC3DAaYFq0IDkUM3Tnwhft2A
qA8iBIJtk6HhWyGM7Sqj6Biz1uJfFc/mpsM/tck677PHBLoRWfEz1eq3xeDDbiH/GaXx5rQD/MXZ
+a7jKgY7xwcdWR+S4919S8nMxrPjdmORY7TxnDyPVijXaDvb9ImusghjD6pMrY3nvpj5MTu3RHuY
IjOszBW5KuiuRFe8N1WPj9Ovnb0LRSKcOgqHUYiEnQvMo3pcUHSBMVAv/EHexDKb8fZmPX0BJ8ZL
5im8Q7IrX72qenFRa74Ng1GdJyx7p2VtknMCWZ4MNnDVu+Gqc/WunAVsaca3SPwgqmosjFgNEX4G
CfrOwMDORLsfWWngnurE+xU+WqwVF++N8gLIY5MyQopg4n6lmvGY0+Il/ch21W3zvT0JsR3zCl4G
78kOUoL7mA/WtEdgpC7Az/Rt24r81FecvdeC9oZKuYgKMhSxtco/DqE2Gkny4Lgj1WZ0NQLnws93
7Rgse9Au8y5lUcRXexoYHuEUwziGnVM4y4a7dj3Z4zBFq1L2U5un7ohUeRggZ4Ot3GcIs/EIBfmr
iBW3ut3I+ttogZqEgL4wdYmeX6Y5JQ/5fMXy2iOOvYAlV9D4XwGxjSFcTBggwYpov2wKsEaEdYQ2
XkrQoKK4gd7/7hHvLIfhdZFQYXqnzB5hWxZ4GagB5UjJ4LpLEMLY6c/lYCT3MoM5EGDw3Wjl0JLP
Bd6XKZ6vSJ6+woqUWcI5xGXOQ1gS2Z/qVrB7QZ6DASxJ7myeGrsGEPFeUZN1Q4m70yXWo/pK74GD
X4b0WTH5mwlgbG+AgJLWZVgSoXKaPTHv7N7Jjwpv3u1YCFaNCQGTdix+q45tl8KUeDK11tvJKv33
GPIUfL2qOZSSbQg+AWdHgh0mL6Im3hUwNchHaMnw3KzyeV18fM+DyPHPJNb4WMEn4jtv1hdLYFyY
jPKvXTkg0xy5ojLdHt6qkd2tDZLrSo7Fgc3Ieteyp+dfOyq5Ee6EWBsL6Hm5jk3hTyURN178pHQp
9olUYq9NEGAlBnXcSEP7WncMrIaq8zf8qNbOQOi21zUOyk1j6B448xjc4UXne7x0wbffY3Xwe8OK
4LQF93B0/a0wJwTTs+ZtLSmegDanGF3bV7s29JeL+xBvVrFUMBfXSmK5XDns7WKAYCAm88Hquvg5
HhJYI0M374vaiqMkqJetm7BUC+qVUzn2CXORRjXsV70kzyYck8d+Rjk4Oa3PW8kOKa1ij4i2Md7S
TraEjWPRBF3ub7XBCQSYia3g7OQ75Mj+PvPNPMq7Eb9vwHw7H/wnt1ZQp2JqyHTyp4Y8qO7XwUUE
hbOc0Mfiuy8t99cUrMA6skVD1bPlM7mDSe4ei+YflFa5Y5NlhihBBbmyK4lTy9rfmXpEf5wHfGDU
3U11zjNLP3ekDbrKVJRAw88yw0dbZqe/jL1tRoVp/czy+uRm5mtua2Ofm3wybkBcAPRY0sM8s+lh
IYWTwudsb7vUuk1ZyIRGzYnq62zdtb1kQ4BPdicWa36K56XdGClvZFqWLxMaeJAbuY7qznJJrd2T
OfvdmumziVwW1DG9OX6UZT91hABNcChCc56GPUpsnDb5UrDCca0doLZ5CwquxCQQl1ukY1jHVAKR
xqf4PS/Som/IS33KsrJ7lF2VH7rZdTaAqKYL7Gr9xS972dtjgZ1tAnm/zb3/u+RO8bHn8kx8Uo7L
uYifsZbjdAdgtK9pYWEo+oBpqT0sHAVpf7Zza3jTjQ/WFU0z0X61f0HLnuzkSs3ktK6+h5BFE2CC
t/9UOQ3HruiX6aEFXtFTpY7dB0FBN/MsPwlCnpyfXDiT9Sw7nTns9Z2mPGQg2uKdJLryE5ft9ctI
XCK2CcfB2y7Hbefqa6BOLYNNOczASommHedXBRbp4k5cy6MrvLDC2n+UGtNo5QXpfVELdxv4bXMo
1swNpWV8lEoXYdVlwW7tKuer6Cz6FlIJM+yQuGg3SVZf/YG5SRVFqn2IPUeHcQmzf1NqpzgyK1jI
8M3Te6slnAhzQO89kWsK3LIXTyPh8ax82Xxx1vv3boYBh/RDQD19h/MKcrinP5Aaoodk1+GfWiq/
ozMa2a6DLHHMS9buBiV1VDqqjbJx+gFGIslfVOj5VQHQSwAfZahVgXum5jHdIsDh2jrHvPXeiILl
LfF7Pv3U46/lNAvrNP4oY11vRCFsYLF2HhXT9RzETxq2bp7SMfkApOYlvVTag8BJPm11W8GoyqMA
4BxVvW/wk1olNQzAEo5LmS8XEDBg26xcrhffau+LrvwYYLgdJhcvZjg4uCyNMujhJ0Df8Wazj1I4
BFvUg+QvmzC/rqRdDJF8O7HRpq+UAQyOAJP+uGkyf3tmPN4v7OoP/AdmaDk6vYXNiKQtWaUF+Nkb
Yw6Ea2BthVPVrn0H3tHsHew1dULjmiRNyTEe7Wzw7oq45yWvr8DFkdgF0F5dFfVqAcDjx8EdcyvY
aVJ9JJ73a5QMHG06kNNMUNtbYPvGvl+M5ouAdiAPbLEivAXtJtXgL4wq1VggY4O1p4NxlANhI43O
OGCQY/bFsi80gdFHXZz0N+6ENcJ0iPzyUaqELU29TX4qNR74QmMvpolYLhek272pZj+E2WNvrRiu
kEzyNawKiIcErTHmcrx1A6nHioK0/g0SQCJtAzrcqhNBrrBIokzgV8lTcsRTrD4YogwRNcGw3tty
sY9rBvARXN9ySZzCpccIWkZnfb8Xsk1ueiUx3VfSB/yXDXdFJYc9ArPhE1C6f3bn3Lid8DHypLJx
V4H5f085Zs7gCYoonwsgsXyd7HuKWugbTQr3LmiGJ0hvv+PU98dUj0HIRmy9sdOnodwR85dvaH14
FHZhfVC8jpwv1DytIfVmGhQ7Yt1625T/X2Qntgwt3dLyYZQtoixNi8hc/OCdmFus6RK2wr819r5w
VU0viV03Ry0NwgDMammyIysNOEWys6DV+6l2/9JCzsein50onvNyW5psmFuCsiuomFpuq0U1t0rb
P67jGCcwezNByaONxQJHH+9VBqtg5L1fCXCAL+F+1q6nD07ZMCDxSMzFpYbBvHHYMNY5yzmcya+B
ubx5mJGoqxZgf6qlujNKY+8NZPgV1Qwur6ZaRYcFEqlo8PKQVMB7B1wF468CkbA+MLoYUaghFWHV
7N45I467zGPRl3dkBmSVmR4yEScHv6v7x9T2vSc+FOm5Hl/LzEc1pKZPkGT49QQ2bZMCKmSGCyhE
j8N2KirxNmRttl106Xzq1LZvg7yws7BTif+36pJ0NU7T8yjQ3JSaRN/CjN8wj6GOSA1S9jhGIy1g
rtVlbx9UMCYRdtt/a1+MW9A3uLl9h3MTqeMuD7wYR1z7b4YL9sJoCZQNmWk7BvTQ2gSPeFkW8Vh7
6cuaT+RLGiaMJsdvcKUvVcTM0cE1OPxO5NBtWqtoD+nQE11e8vTMdLCPzSLVoxxr4wyTxDvDUU5v
PVGuO/Koi+0K/Zh5bcvHsK4dv/ERNE5zh8iQKlXXPUM9wdgiiXkt5Te3yi9RLdCvEEFsxIJpXhsz
hrNJBpF7lQqR4O5xeUKV79ypufMyAytjDZWhhh/Cz+em5GfY3TYxgy8Wx93OGOqZxlCqr3Vk+oha
lLJKTTtbNNUtFeH4NteQs5w+TkMaxgaWoez3cTUUVzwJDcHausUH8WnJrq6JDrcXWW1pZQgtMBcs
7a0u84NuYKwnnv0H6gN1XbsSS9sRF8xQ9K9tzQ7uclmQF7/IC9qhOhJ6QhCVJE7/2FXDTO9eahx8
vYB5i7Fk52ML3hgAvHctrsbQyat/qF9TXtv+J52hzYA4sJyTW/PtH1br+2rrD1OTbGgFSJpSmvyH
3yLGp9Yoad1V2Pq3ILQZxInRiQZ9hYnm/o23AgV2EGGeAp9DgYnWQNpR4cOnAGzB9hugl5Ear+Wi
zIfRsdKHXjn1JSh87x2bJJMpOtKQXy7U9xXQAcgYeRCeWq6eWWcLE77aCheyo2lTqRnJYMPFalT1
obUbn6ER9oeUsMNDbKn0HlijimpiD/czj2Uz5JN9dkYeTeImHOJmJ7fNBFirivN13+QEftngD+D4
WXhLHRDwQWA1+/+zRPpE7dZ6/TLSwWPg2s7uUU8i3WE5gT5FxbazFIQG1RrTgS0cXC0/5XGUE8kl
mXCP0ywOfps9dy6whrRRw7YUmmbMTPMja/HuNgCHfrIZzZ5XwKdcKb0l/sbSaz9cX7/HbZmeLWhg
+0JBRJqz/CdR88SPz8BXrNfswlgPeGUzFcOQcWcirF1GVF0LrNorzDvA87zfEtrBkgTmtmocfeDl
dHaEnQhMgHZ7Mvq5fiKZ23ufV/+fV898X0zOG1yketd4YKBmo/aPQnYNZ0lXPyvDV5EtKCjMmrwl
qzCyj9H29A2BpOVGZgaQZIq+jbGSu5m3JX7Eymhf1kwTucBEAni8q+P4iYdBGPJQtgEhoNAZPKsF
yOwi/bOUKz+WVY4nyYEBs3C24UH35vTCVSeuE137iNjCvEtbhhKUQONhGb0rxpErErY0204BAaZq
qfsls/afHGULSdCjorhOE/Ar9VBWf4xcEYT5PSfyMszuxSfN6ZEKvI8cWbivs0AlnYMxIeUxJqWE
mNodzjbAD4Jv9l0/G2WUeHPD3EL3Gz9eZiI79Cgvg8sUbrVBGhKU+o4rFVXA3P1itpwO5PxAWZkn
jTzCxC64YzEB/mdq651jOenF7psJXqwHGTkAtd5jB3lzF/HO8sykUGs/ZZEqkAQdPT8MG30UHUJP
g+BaO46HH6cKrIQpLi5YNpitPvmEwBPpAdBRm7p/tysbMk5fqWjEi23X71ek36Se7IaE8kLX8s/n
0L/xqukDxWZ7IssHDD8zJkaXH1mF6HhOiPdhZKA35PfQSRIVs4WJzPlL3fuRe5Cy7Ap386C9/Gm0
mp7VQMdYoSe/PM7r9DC1ls3aAS0IAS3VSbksWHnlZIr4cXAb0GlDcG4Dq/2Qa9vHkNeVvVtE9jIE
Ke2JM32k7ZUCLvj9bbgBxJPPlACG8lBmEXL8Ffp1VQnwz5UTh2YePxJdPl1SskvzLXPoTr1kKKmH
Xa57/eLYYtiYKgsgKinSD7rUMU8wTP3jDAr2Le5NFfHasoF0VXxMFobFdpC+skEwN7WfEIZCttw+
hhhwoLGJj3gEiCLPE5KbG9KByMvTGyNR5T4fJiZ3wdhcsbcy6vz2X2XW/4qmsjYgSDHkS4/J2nmk
key3ZTzclz40ysGHe02OS063lNrbDuwTY93i32BxLI5tVV5TmlmimIMXv3Xm0lBEz0F3IN5iG+Sf
zM2a+KauB8+5wLCe0I6OOsv2PSvg2xV3L4Inke2R1BHvDHaHKNSeAVdlkRzgGu7PWgABrjHy4P5v
vuMyuU4jX/u3Kj+73c56un4AFM9R0+xc9yzAp8H+h7IlZjgJ3CJhvsqnrgNh0cTEwFhOZ+1dCzau
ZokEggpod1W3MA0Ex8TSDvpEejxC+tEIl7x4wQBwHbT11i4vfflIbNW/xbbOS1E8r7zwexMxIykn
zOJL8PKkuV3EtFhEEynSQMzsF1Azlg3v7I33Fd5DCeCSIadduZTsVRm/r1RjF7tiv7PxFiP9a8U0
POeurz4tgHRRsABXwP1trdzvfi62eaXHB8901pNvZ5++o16T1oQTX4Kc0NbI9MszoL/PTc8DrrNN
AO312WmgT4QCXt3d0JrTWTRQ2xgJT2GTGZjIDAbRdcY4YqibhKmv7omnpikFxcR6xIHl6Yzw8IFC
TGFZkydUWkz0mROVbDY4hRd+WxsxwZgaW3skFmHIdgC60CirijyWpU7BtzKhIXmEW014w7Oa2aN0
Weqdy3z54Dy39x6rjg3HnnkHlj2PYsQxmxoNssuLjzmc/podU0pP/iUw87EgtK9zH+6esKxG9Vth
NAmdwm+2jaJWA79AFtWU/M7enG5J5FrrLeuN947zZ8NiBaJVPH8R0ACFkMkQSxiTkgQw9M42BC1h
1s7mj2UodW41QIycBJ4wYXYT9iPJvwyeYL0zKHhwlkY/5lmK2ns0LefRs6ua0nhtu81ST58Ox1RU
QhzfwEb6Imedfavtdgsz2kEA3s7Fl5341oV9TXORHCX8IPJfQyt8zhN3gTQrBQuTAEm2slJM2hYb
2Sou6MzLDzNJOiD+eXBi5PxPpwPDXt+/bihjHCK5peIlKvWonzqgzyBqih7OGTTLrCRCWnpJ+jy2
yXBXV/0XIHx7K7oA6WHOVU0dR7wuVNsRbq/XLyxfhjdREZYAjLO6GENftefKLqqLyQbJQ1muZzC/
Y74rRhK9DGgFXO1pfTPGc/zQMsMH5ldTK5qDfplw00dObszw6ttrioT92ghGeouNv3+QMj+tXlCc
XPNabvc8Cxap9M520u26pEijPtB6149ef2BRQ5pWV6c7ag5IGk1gc/LVZhgwVo/iXL6TrPpKOJ/P
S63S7ZrF9oGUL3kIZpv6Ldazv2NFuTyODgov7U3OEYDGvJ2Uqm6auQf/qfw1QkSzQCmF5lY4SUBY
mosAVrjzxVgD/+wl/A1ykj8bBXdxLiz2AKZN5rzqiYchuX1D38uZCUH3IbX6tI/M2O2DsDeL5NKD
WGcn49kha3SY3Cq+5zARpGTF1sm1yuIwapEdrgxgmhsyIa08oEEgiWRbzBCs0cKTs7owwQImhYxT
IjBAqd+zASQYS6bdh7CsOsyuGVMzU9ydTpiJjzms+IA6JRyLtjrZFEZsN5JiM1udOs84XM6mzOyv
gjQs/ghy9amHagaYtTn4OPkeLOqzfZIPDwVprPvc7Ui/EKV10flVtC2cMYKzup6RT4uT68r2KAyc
Do0fE2jWZ/1nmmXtlulcuRFUops1qGyuF+4BojAKwnHM8ckZWcgAlFFnUg56cL5abWW9cpakFrJu
SxID166aT7qQHRUU63oIgsTdjqNI91M5sWJe39Zu7A/klDRbbxTDI4f1wroIf2OO8fTgWHF209p9
ewYYA0/SGbuHVuY+W61loMhb2cZ2SX6n+ulJUHgejNlhKKYNQbzgdTstzC8Z9OqyCKwVtafdo1rs
5akdB6ZNFBgbj6KmhormpHl116cur0Uw/WSAS96TqXbTcLniLdyCc6Gdkp9qXNxd4Wcx3fNUsNQ2
+QvjFYZYT+KBhiL50tKp9wTckbqkC5a6CWHYRe6Nt2iHgfubncl9FndouJLgRKRVcOJKto9Jkbfo
fSs4PW1BGALX8qqKZU8MXR9R43ckT7fTpbaq4sAhMlzLRGNDUhCl8mAsB8toayQNLvXx0kDUnpY0
dHP5UrZDsGfF059aV12T5TqT7nfEhOFquKFxAFGmiTdGNs237Zw0gL+v5HEnaIgqCv4Itvzu6UnY
T39LhwAn1zfKt8kRxcO4LNPG7JNh63AJ3xEqK7bFyGrXlkl9yoNCngDOZfu8Kl5y4ZU0opZ5VtKe
+QVoWDR1AVSGjQ3rJjRt7oSkju3VcrRlnLwVyfJT6+4DS026sagANlWjmJiNlALsBGn9jF6SxSt7
FC2eeZfESJYDr1C7Rq52SByOHWWcRJe6VGlYLAsLcnd+GZtS7Y0gJXuH3ent5MYVNG7LeCXL6ogS
83ZprGzHJuCWdE1/t47yc7R1GsmFm9a3+IqDvEtvAp7qnj7Nug0gGT6gXS02YoYiRTRxsIuH0v+h
YLPgmnoN+6IChJLh98dFQdtxFvkJI6k9oC9FThLEQKaH2QlreuNdSiIqr4Lz6WPJZQvYd6Bsr71Z
Z76vYspugjoeTjQ1OBpYhmchdpIJBRrTgQzN/cYSNV+XNnceiIsrLlYLSHRNMQitadptrawlM7Lp
rTv7ujoIarpDgToulC5Ji1iZqwc3cX1YDNNbR8kegaXsEQVcw5gsJQ9rHLB+dw3xF+OPvb4ICE28
/BUi67hZPeNHuqYHVrP9CGYIN+k0DJeCk/uQG3yaxGEA1Crxio4gvXqS1sNKWO/GXasHf1r1m8tP
FjGc4oGbdnw2CIGMCp1+oOABBi3ksz1mXmQl6fTsN57Hh4BgLAtmS8Co9LHV3rpToIt8Pb42MbvE
fCIeyuqHDJBOEESsPeKN34/VNkgtfbSHUt8PZqz3qsjqZxBpTkS6jr2xEknqItjAehN3k/spbVMd
Rn9x3hOIIi9G6yegPhsiFdma+NjBSklti1RK0Vpt/ZRZ4dJdK6LehU3fusND79Tr4ziO+IuYRRG8
cKXqWsXFcTv1RTpafcNYSrDi9+JnmFG8ut0ENjOpNxMtA7tNtmA0n735XSifjgfn1L9Vx917afnr
YU5zb+ekDtNFNo+NITZNgDgLtAr1+q9uprfUSJ6JICOj46rPmUvGgbCLfDRo7vTqJ/wfADQ2206x
QKQ9GiKBdfdO5lP/z9Td+GqZdD453W5YNjOQSBPAlKW5ZZVvmLc0iwkxAYO3GYoJOC6okijwBmub
BIgP5rhOAJa59rM1OL+mDHLk/QQqz7aTbyyrix8CXE+hko1FSDy2SO2ywCBHgiAfm6oH7Sl4Z9YV
B8tpWeYbY37nxBNfuJzqRFV9PoQjxPd3ZFD2Lhu9F1+59qMjWvtA54U6xy06DviWm8WX8U2cd+tu
maqczJj4KYNaemZVWL1oiayiXvzyxnJPqKLIVSqM/I18EG/TNh7xpg3dj/ARk7GgMB+d4hOlLOOc
B1BqlAObnpfVZPicQWcqWPpPr3m1s5ATsT+8dPX3aOW38boAQ74ncxtHv2mfGdOQPU3dkvwAo+eq
ZPRbQsq77vT9y7C8IGTcSbc/CPeZhBvSyngp5VNrnaW88eq7JD352QGIdMYKyQSyG/gH2VHl3RCh
ERNqElQ17Y8Iq+xdEATlGPx6D2t5cKufwHug7Qozk85B3TCItFZaIfOsGX3WwzbruVRgPPG0vmrv
oTFfHHqq+i7N9sqjiJXHpSEeqPytpkPJEEoZG1uxoGpuFqZK2dGa7zVDpoENYzlqliLM47jaev0H
RIwa4VcZEbjwfriZq58BD6Qd367Jt1X1xGIRqBOgVkn7XdI8J+Ld6G6sNj9KFtWuePC6YMetd9PE
V3VNs235zUOIjgglPZvDblY/C/MLWSBjpK8yp9eFyZRKttOIvIDGCORdzWS7nA5WfhLL2U/ZtYoy
kuJglg91+1zz6vQ02hdfM+gHEDrqMmodgtL9ja/9qBl/rk/NTf9oMkkfxdm8ksCxlf5d07+ZnJdJ
W5wKez9ZZ1KBjlUJKpUmmpNhML/zlKxJRKgW3OYFAuD0FCdYlwYAwfMPJ1BYQXocmMWJ9tRP3Dvg
9wsM62b92rhHl0kEyZlhFk9h55xSlEZ8Y7hHIn7qIt111r1Bnq74SJr70jrq9OfKlsdctJkkv8CL
YRMsdQmq6/brgxnL5D0EYGqUJAL+W1jPy/yKBSpkzaHEJfb3LWss5O0GYhy9z9HPVHKrrZ8SlWLF
rQroPFsNks0uTXybCTK00GoVF5973CXDSiiz2zW0u/D30X5VjdGzwR3FSzrK+sh098su7OIWxubW
W+muistEXrRPOB/Fl+5npFDi3id+vHJIby6J8OXQgabu3sR2d06hXFrlofTqcCKYDS4dSQ7k+gAT
QpzLcqkqIm++OMRNCY684GXsOHkD9molg9Q4FOMLpPIIItGmoxrMi33GXnnCVYaK9bAkGTbGp5n8
r+riEq0z0+BL9Z7DDQe5wn7Xdy4FhKSggOmm7+T8YgaPXbzPEWCu7R/zyb3Rv5rrox28JP1+Lf8m
EihYYDWddbWdH8wxR422v2ab2BJq/fKRdS8ZKY+jeYiT+ehO5qZAutE1OGYDIP0M7SkW2CAcF1Q3
AvlbQHZBXz8p61U5lJfGgdr22NjXQA3CQ7JfMQRs7CtCAnDlkRXajnVYuf9m6IdVfrPytIYMLQgj
nSXeyLpknmTcIyqKAF7OsoqC4IewPq7fe8/9Qfy3SVLo+x78QAbuq70fIF/lHLcLO/njVQXJbrJK
L8FiUZFwIPIdoGmKjLLeZsp4HZGfgfEN/fihkPdzWhwK59NG1L7UYIgZvibtZzMm6LOeQSter8L5
OgIQTlQaKAHaMCCIJi+pSCsLacoz2bQmnSIpFvVyEeRKOlgj5vhNBigz0vgUA1f24lBnP55BoIqz
NfJzR3yYf2V1jvcWhMKxZxPOwoiSlXO/i4iJP/ckaS1EI6YySpzXuiEQnd/ITMODIKBx4QbtWHry
wJ7dROF2vAVSLLDuJv6ntq8y1Pm2WHRUGfE/NbZRkbJkqC/ucjSqt2H6luZhqfZWDncStGfw1ch7
jMCbDKZw4YBHdU89fWIt9zVJURNpXYWF+/eBezWDtCg35WRsZu975cyduu++ePbkDe1FKNuPZPhA
SraVqAZQMCC5vF1zNOyHybj48wFnufZ5H+4Hsrmqd6P5YGoVtYIe1/sy1FPCm6KzXVXt7fxVjd9e
3e4XJLaIDdC3PQkIOh36wtoYyDzOObKB01VfIrn3FDTV5sh+Bjf/k2rfFv9cEe3wv1uZdB/aP/7D
qBjHf628v6YoBsZBuo/l/Mfyo1E/6GsPMMvpn6vQtH+qhcjIYL90N3nH5ckprkFie8gUnXy/Vs8D
c5RsvXPlPbfbjnp6A9sg/usYmfwBNP6PpPNqblTp1vAvoorQNHArhLJtOdv7hvI4EJvcpF9/Hn3n
btcu14zGgu613kjn8O9ANkrylo+P5vKhUIlYw9lgyEq8YDjchMXIMzJOJEkSc45wKaLxajiVNDft
+fYH0lVreuAdmZ5bp7xOuKP44tMd80sop8dxQjmowQjVvRWAQOZ40d6yiUJQ99ubf3sEKDm54u5M
FPSa3DqjIh6GcMl/DXgHn2KnAW31lIotCtLFNfaAi/SUvCMpi2S83tM9tF9n+RDT0g2vHVkFHnVU
TqXUn4vl7PrkqPwP+AJW6XKn3Pc0/pX3A9mEpjr0X/6xHR5kw/84sytvRrUfYOTWMTlO6VFSo9AQ
6Jyul5ueZ1xeHU7VQnFm3A4I8aO4p2gkJ1jq6im8YdTN1U8+tR1NwZf8ySEW0DhI2F1VlFtJfTNn
i2/hvlk/E/e515c8+KVmoRxPyXyhunAjh7vbmwYjzUt0DJi47fuseYptCHnXi6hg40/7rctoYcoD
K5n6fwGIGCQKV08XdglJ2NlXXtw1aA+IPVhlpP13w7237YfFOnY9q6x5ELO3G7k2HP9kGfAR/U7k
9xKOZFofEaeiS79fuqdl+vIsnpjPMvvPSCmd9xHUUxjUGHe63cL+RySJhub4OXnntb6SsFlDDDbp
Zcoo3vwC+zGq+UD2qmpfTAfV5ZfpnaV4iqdXKozq5Li6uy49K0Kt1j1e9VCo+wBgtp4eyvwqUNpm
w39lNvAQnF3/dXT3M7dYlmBUeXXtlyS/6vFiJjTWo5IaPnJ5IhJCrz7zSpRhUOUJJUb2KbApPCXu
cidHl/fxY7UeAh2xyG3d4Zv7CK6bLEJq4+LfWdKvU118GpLdkqIFs4w6AmPZ88XwmBaEnNrkH+di
Y5k72WKRQRcVczmbt0KyO0UZV1IftfeUm9NltP9LdLwv7QComtay7p6NJpRex95TbUYYjNncYyqk
qbGJGNMZmMGu2QAMadLFzFqS3tNtsvG4gP3qCccz4tNXKrg57fLTTFh+2X9nqKZVRZB7dVTWbzp6
m9Z+zzkAbDPH/5mHYNKKAX6GTUymX72kWyNbsPAuD3mvSAEBxQVUU/zzrf6NjLe+mY46uGKoYCRI
dis9bQsTx+xFHkm4jXy2ZbnLpv5JJ5QGrIJTJtl28efsItqfXuPmrozd0GhpAQOqWt2/sVfbNX2e
mq84JaEESWfOeVADYXbGNjMf+sC9rkFxGRqaUQU3VqI2RGBh37DDiSLiwEaXKDnxtP3aljzNdUme
ffItHBir/LcdK7gIJPvIabgR6aHXpxFTG9Q2Zy5R/wDOFX9khbYlpgfYAzzKu+dx/KDmTQ4PBOMj
vuDEjndd9eNAsJMhC+X5V/uR1GJvxTFp0jmbeHtMPb0brZ+27Yh+pp3wltOjVXdsgEBNfDmkiqPn
NT6MfD7WlT4iNQFdnZO/Lt77/sFC3WbQZ7TMXGTpy2KTJ1x3EcDfZcB+vPdWFzn9X+NT5dm9DdJ5
s4v2azXlpqTwWjg/rfpLXe/s0pSREL2hyo+py9jQ0bvBAsI1ryMVgtfG4OJN37LgNbWtSHdoetd/
M7qQ+KVa/oKWGjLcNtanJipX84nTg1iPtybvhS2xlP8llLp223w1D6M3XrR8mdqdzJhViJ/JjY0F
JczGY3Y/1Fnq9st1HlsawaHb0vnc1rvSetAewchH17OottjiwohQT4QDM6Kssr2mk3NC1Webj0N3
1uLcQYvL9Ec5bjgDIQ/G0YYpbQByc+vV8+5Gw9oj/NyY7FIkTBAazTePWwVlQJjdNjKAG/02O5Rm
aBpay8fZ/6Fy7N9Kv4ZQgijd+9p5Qai6yeoZ3OeXM17E951xtryjyve6oDOUzwZt7q5PgfunKX2G
BSi7nUrfJy8mSZTTCBvSyeApgjGg9uQC/+y4v1XSoBR9gS7J0LlhXCGoJS//zPnObF9ctKrVxcp5
OPEJJua9bJB9HbpbeYp/bnp2H/cyqj9Hym1CyUkHXpW9SA3bRL9E015j+VpMbjgu90MbQ/czlr1b
KL8WckE8gHaWPh6APr7zSJmuq2c1vhnts989Tct+7B7ppQxBf8HQT27JDzTXrv+02WBEcO4z81iD
ZhQLExA+Q1W+UdD7MGf3jXHGEUhF+1PpnZX8yImfX5ch9CT1r1R5pQQ006e3WvDy2O8cwFXFSp0y
15n530i9RqMPSXOXU5yZ1ay53N5V9RNQs0GB+j6z9tQqOjZ18SRzJ8u2zSl3TJqDzt5GyjRwtkFe
f2fTVzDwL0R1YDgflf2v7cZ96ixbxzzSGIGmi+d49fWjNmgeJoVV1gg2iBkfugqb4LhbqRKSLf4L
QWFWMf0TCPsWsyBhSV9wdZ2AG+INVr43KkfClZMaLXVxigOwfcO/xzAYrkV1KesFvhyXI3gPZTDZ
Etljf+qJ7uL34SFu8ItbAVd3dQh70ZaBHa6NVIyzvxVhkZh/fockyZ4jMsI/gwTzEFhsRb38qKo9
woqTNyyHgX4a86ZromAMbfxAQn1hm4ik128rth86dOjkorOCBXunHyhjvzWJjNu2Eod24WX3luno
18mHnusPIYxDsI6RL81LXdPD2qwhcNhGLuUVPDNyxvkExv/pMiDKYDxNTv5Ig+J2mpZd1lBgbns1
wU6SYGjzOPjGRRXJOXWMXQX7v4HN+O0MudNqfkoWEyIfwmqyw9Xtjz1vTRagm1fOJ8oXZgmabriN
u01WGCFpPc/CQwGWymPltP/NhY9AvCYxICiDE43fVKuWoamdTWs40Uq0e0ggNva+v0U9Dv2zFCMj
8lpt7OC2zZUf0EPXKSt21oxVwFtO65ocUMNdy8AIMyfYV50FU0l1jtXfVQp6r4Kk191hjuOrnY1k
rpC4ptf+Xq/qXBkjrd/VNjbpYgJcpjb57HNAb5I1vqIovJsJ8qkS991uhs3IpTkUNk4/dDl2csae
tNVL/moRizXb62u/9lHAz5ioI/WShMGcR4KDo6XPcV1WBDr09CQB+op1b7jWpa/Vwel5T5FUThTZ
dr4XQV1+toZ/KOrprrPmsMZf2dOPB6tJhTP93G+o+Q+ym5+AI9+nUZ9EEW/pVqNekqJg8lFYe257
7VQz2/XA8tQC+UuNhFc8mPpHxy7ZKcYh4z5JTTdyoZwpwwMrMnco2h8NlytY8vYOy3pOS6b3Ag/c
IK2rY46R/F+PE5F9ot+iLgvTtDu0/UBv1bDX5kxvEWV2MHx03B49u95K7H9OcXt/+OxczOiZfwNK
8CbLO/XWuiWp6V7WTGyjPT2PgEiD1+wSA0zOBPmZ3XlbAsIDTf2aS/CUkVgUuiN16sxwv13N9+2r
qHG5opDYtjaiM4cRkiZnOr1FvESEmyKuQfsxDfmxmMpt0JVH06xwd+b7dq4+YZVLutDThH+Nses6
qJib5tCuqBygs2frTTNJgPEO2lhEGtd9midE/te0psXcBpK91JbZufAnComSfTzONJ8HBqKiNirn
5lwnnOX++ipQvo4DA3FLfQE9d9Bf463vOAANNM3ujL7oWCzEu2Lli4OUhYS6+3o9ohzSrHX08Ern
mSa9LXVVD1RFlcT0r3vVJe8tDy9dESTf6MfK8YjpE6qhbSN/doa3YmTL67HEWxJnIL9Ojoy2eXaH
4jNfJFpAWuvd6jCrhM4MJivdMNZhCEUAWSE6U9sZUim2yksHG9YMHMlMPzweOfdHq5uHBdVkn/JS
WFXoo4JAwIppGwn4yikfZ5Sd8SY0LQMGC47bpacqHjZ53GyrGm4bdwPNdEgim7CruYiINkN2DTjf
RGnnH2wAVuIao3yco2LwNnbh7KnK2Npudc+YecLly6bFUDwYYUJulm9jXe8kXiGclh4myKwCDxOU
jEIQIDbI69AtMWQN7SmgGrW+7WwpVcjK6g+CqbfT6o8eDVrqnPXDmqDbxuVuZDNcgWUbmsUtn3RZ
lMb+QCh3xYkp8Q5VugDZs3H5ERF/Zwc+OtsWdKU+9yyEfV2GljHtOBmON+X50ndbG21eMJVvjc5P
es7NEL3sw5rGdLoJ9VS7yBRRUbAZ4lzLRfXRWwJVCAaa2EETm1vmXTsClvt8ULpj+JEBepaR7Fay
ne6xZUVTDvO78i0CjGJN2sbxHBI9tnNib6Olj5qAXsZSYiGj/HdCGu4ByReNA2aCH5Xvc0HilE35
tEHoxZdzq3Jf46ghnqtcJxVKwwXXyNVW4kxuOpNrF9NQ6m9RbIXJfNvX29Cpqovp4zK2OFnqvkKs
ZFPwLX8crCXhUogwFQgATB/lNFepSTNgKTHr9/1vzSDe8HmNdeILbc6z7KJ4NSMHeK+xnDsL6L+l
RH2TjKSGJp19rsT64uTOAXX3nvKZZ/I8H2GFaQXHkTzLvTaiOajBRPPpkNJPnQxyj1Fqi48sioP8
0RwYVeEhfZyBhHA8esr4bCY0oj7Mn2WuLBzYMGQKcxxsqeINBTNcqo2nwGF9m6rjwMROHyZdlO5M
KwEN9n2H1dn29sH8T3B7jbSt9pgjezS6tIePajtIzA78X4tKr2xgFBbJivZdfC+EdCG4/+LZ44DF
OyxQHw/e8FGidHTK/GECoBtm2luXCm9Xcs66do+PH4pnCOVcPAhRHy2NHa4e97bMn/B+g4fCzkLc
H01pHy0R/LUyo/e3wHyTVs812aI3it0xAzAZXoo5GI4aulzF4lpbwxb7PJ+yVxSWojZ0OJBc72Mx
AOKH3rtn9vickBJSMToC8iDKKm5/YGVDLAXvRRNfVo0zbRpQVabJS1DNd0OpcQ4i/ncb2hv0wq/I
Ges9EDO0RoZNkALbLIdi4HIQGBMRXt8IFSPKRhyO81TTJ7t82jnV2P6IqMf1iM/DuW2HWakZoQfz
ROUJVEDckMTgoufuYFijdJjpFEO4FrOk2sF6uEk3F6+/o7B6T3jR2dOLPkCx/fizs3Oz/DKDMiph
R00i381k3Om4E/fTVAMf+oRY1AE7jb/14JRjSffRSCKm1/rb5LY6qoVdHk+qyTohu/6+LWM2cOvi
NNlf7fi/gb/edSR8NrTiCdEzF1anqSPtwnfC2U5PLp1JNzUMM+928RGk3UAgMCUJEGPZHZjJvG4c
N6G0FAC+NrixfYBcAMrkdhkauG0y1lXRLYiPqNxui5RRbtKbXJKUodokQtSwm236vxuKJ6Htd2MJ
8dpjJq/mrj6KVIQ2aQrt7DJ0C+AV4hJWB0x8GPdeWaGx1EjO80qoSJMA82QsePNz3HT3dSNJE6Vv
hDXJfAx4QZtSdXTg+jeaaLQfLb9u/B1dp8NeZSl2zrH0v/Pe/2d2ZnBvui0chEUE2dvqQGPZ7qXv
c697rdF9vJOVU+6nhdtgcjXSaIlayCHV9BB79PFs2rr4yilJfaglMjDyC0ib3cdpUl2EJgoQJ4PB
tuN+6FG0Z9pzvtei13sshhmG8UrihusKug3T+IH0ZKydyZrOvEGpjSAPIM8mqcL035qmsz+sJfGv
tlhUEeq5s/cCTDs0fFpXrQrEoRjj/DTa7qkJSMMQHWbq1Z6s/zVkHvC5qLuWHJB9vwo8btguDzCx
Q9QWHpqlHtHeLLEUD1giEQ/hYcKc1t8p+5eseFS2OT05ju/ZX9SOotoa0cQnzQDXlyfxqc9Y6lWh
Z2yogQ31hIn6CWVaesw7PAZgJFkLGtvmL7rQ3aPqXcT8yGvnhywAPyZenwgXG7vOY04Mh098STJd
pybzvqVySSlZNLCnT11tMdKibLkippKpN9BiT8sz1P8uSejc9BaPiIeezqaB+hFQqXFS3761rjud
8+2ZJfEduJO+9GxMCdqoHnBnJGwAG+U2p4MIWnFeeo7PJX301qH+K9aBHTerK7ZQYcsAIbZH0Ah+
YXt5KRBLRJM2n9U8/TRml58q17pTbkkwR+oxD+ZVQdD97b4dfEzGLuEq1yBrvL1rDdgju8n6gH4O
XlAoz2+kvJBbTl8EL8Uynru+G3cJDU9nM5D6dehtqOBArUf2SHw9yLIeeVbEtSKFIKpNu/0xEUzu
23UeDxXUKbGIMuNdyWPonS5xGNEnx/jxZFUerQITrs7YK7AV/O+xr8ij4Fgr8hbTcmvy9zXTd2GS
hRLMpBQ7i/Oc+a1NdgsKEmaXpjBOiFVMwOkewNpNFIeUBSgMHli+4aG9iT/Xyt0hmcsuyGLsLT1G
+tRUhKdAiw7zcbQVsg+p9es4jzgzAh8M0AzqV5oNGU9HgzO6wNpibspc4J3LMb2jZOwFkhB32Nc3
mqeZAu9fkHVldDOAkQUwtjgSC7JPZc9YVjbuDJCRMFFnqR8SuD8B2HL8VKRWPfNXcDzZMOC1qfS9
TZgOB+h846JlgssOYGHfj9kv4dMZ8uYJWKgqAswKLfxX2ir+a20okyxrPo3l9D75rzSnlmrhyu1J
elhSVLc+cGie6+XBoOwtA0A/6Wyi6K27pUeRt517TBZe0Byauvh24vVFFTM+lrsxk1c/JQQOSyZx
HMG8oPRDWnNIupqj3G6ec+YoqptSjlLli+nBjd3qsZgdnwuJXHw2UhEfqU29ZUpY7qsxa1BNykx3
bsxvuogDvCG9XK6Dp2gxq0cf0S4Qw3a2aS0OWGE18+9HsVg1Rkt7PE6vpAek446P3h2zfm15/cFf
mQh1vVVUoVFRWyY/TpD8x3yy3llzVX+UAENieU3KBsA73qSEasTkGeAsT0IspxxwKo7/OqpNn0zt
x7/DIq0EUjzOjl7sP8Tcgc/TJLqzMJAVKoNGNQLeAs6T23lRrlY0u1nYx/vFYaQVPg7UsuvHo4uI
c6MTKsu3TD25G5rpFFjkLWupo74ryTHA7NocHAxFIVm4QKxLssCQ5K3Z4cAFas1nG60jwBX9g0m6
42tNjgbl5RRncTE7ucUDuBqWe56Ic0D2xKZwKbsP1X3s8I9sp7hK71qBlthmPlv9GIJ2JHiZcH1z
UwwGQ7Ns1w9jhe4Wk+HwTLj/LTNPy2Bn0UiEEspYlhbCmmOgfAMMbZoZ9Ejjhi6u+7DtRLzvjU4A
/OTtTi89wSGtHzNuTJZi7EZzNWQWzhVVMtbhn2BAx9tHsrhJXlUaS3y4qH14681ihz6W90crnETw
3JvOzriIaNZFFU1xtE5MdhjFhJwY3teK62Fbmpou8YKeBSY4xtQiEKCFQ9yHTbaQT2Rir4gDzLfo
7NqwT7sE4YJ8THCNJGHaoJfQ3YBVpKjymrqpOO6249rcNdPwaxLLOz5JJjIkCHF+7SanPPadgCTC
qSRA0dN7BG6CfcKwpz/FNU7Sl2P/o9LxBwgriJpJsVox6RdhEMP6Bcl4Gr1/NJahLVCt3RBzYBso
a4kg5jZX71Xr2o/4G/QHjiMznEhKQHVg/zcMde5EWTlZDH0DgWMJWWZHCIPh6K+obQThrNf2JnrM
bQAqj70m8oZC7cqEGxhjFgZl0QfXtrQRMPbWuSzm/gGXQIO0MmsBbKSBx6YpP/y1JJPHb77YWjWa
pKRoeO2ZSjxyQ0QYlD2nsZ+nxR05BcwfZonEwRXLQ7PKv1hnt7nWnb/R9v40C+KnufUeAmnMd3Ea
Y+i1ArYkz2zHISLHTiTEMcieZ+PW7xTkgPrzLG9seWCYB6fOrS906FRCyoTg6CVQVzyU7kVp8ho2
UzCl8J/27L4pNLCRa90AMEqQjTs7RffoTzRvkyQEPYxbIsxN4goutZR58JglAVy1oAFySSQAvwFH
IsljSebgsx2Qa5JNgQjbzR4SUO1WW2Fif8QDawQgS1ynUANzYP/SDPpEFNhTKzTgYDNencm4VF3R
vsWxmyN5aAEE9Oi8OCiuYUD68UfZvQlnLF6nge7rylNvtAukdyJN9KvL/sEOPwPUOpjT6al+XBoK
gyr3pfTxTwk8k1zfnKKbtW3fh3yW9ypn8hPSIMYoI1GnEPX02TqoUr+x47ysWATVg9mUb21ys4kt
HnRWNRmWh+6doiMiklTY6hViwOem8EEmNmoc/spKEdKRV4BRyIOkCwXdEkDFu5InegwbxyCDweQx
jfdWRoMuRbUCQT/tQ5tpwD49Mo+GbWtUe5np/1zSSvbkZwTnZUhuVQoB4gWRE9jWpQCHC9tRSEoX
kWm9Yx+0UyPfz8agtrZzrhwLjlVYRObn/R8N4yoqi5GMhhXBdbl63xlI3K6qs8+mqXCULCw+TWms
m5xsllAvXgt4sMJ1+CReRNWSqu9GmeqLfLSbiLsAlYxEB2PmJR4yfCkazmt7gX10tNc8WXZusdWb
absSrpa/AGewcXJ7IUfoadzN6nRsD8YUuMtOd4Wg/tSfrSMNkRNvf2yhMuyWmCCdBIH4G7uHPHZN
Q7DEYKEZnOu5iiw5pnv0tCYZjhT2Xq1k0t8lr3YRGb7xPi3ynypgegmNq3akaRMV5Y3u7+iUug4r
e3qYxn58c60A1bPs0Udl6S1FgIRV1sP+Bfr2xcQjSemU4WFIsoddW0LjM3KnmBzMNyeliuSAcERQ
gOr/jj6XA4uOF42KzXnXEsZ0dNwVB3DpL+qhX8DeWi/o+SGXzcmBF6ebML9Li/5x7bD3McPZDGRF
Kx4VEYHQrYsJT8rMtCkqTQAAhgzoJ74TqirVNusHD/ykfV3k5D8a1I/sxnRU51hqO2KgacE5iY73
XULyN55Ig10bB91vcQtlQ3bCoDh6xlWTJ/VDMNZ8GYQYz47dd8dZe6DBsV/9k2IVW0OZAyuIqS+8
XXVYCh4z4rCmg0SPdDcGsj1mfuYfy47SWV/kGFenoQYtswT8xlw9dBOnihrB1UAonRtWjN2oI4kE
FM9A13k7M4h3Gj/Ir5Fh4Wn3vq7s9rMw+/7UdkHx2M95fGc7Y/5uenT32pOhw6nIlt24FNBNRFmd
PGgM5kEtUtwn3XISrvm9Ik4zSH3bmDXB6SoPjOOI1fwgEltHLqBYmHtOcwAZQadgm5zkPh8tTh37
NFWZ/NJma4WLm01bm5iDrWnkr8X/K7pQBmJawLdH2YWO5swAWguseGeN1u+qhw+5YLg3c3P5zwex
OTszzm0I+PpEuH3xvJpI6cxyni8ouOUQ4kSBbu7Vy+pmA6cJ0KQwUI8ZMv/XiI7BiFlr0weD+PMG
l9eR6TmkD315wsBlhzP81AaTmbWBwwdaVacsWG6JQUYTzgXNyTnaSs79dUqjXnPk0szR0VSLb6hP
Gmvnz4G1NU0YVd0vDdkIQFcuchblDhEvPiEfceOdO8+y/yYbc3M/a9ahITPWXcbY/VOQwXRdAhOh
Wtoy9ZPac9GzdS1N8UtIWb/p0gFiitE2YF4oJBFrtyyb2UsE7ENrPDde4W4LOeOOiZ2KlqnJlv6X
1E36xowRfGAu/C8jDx999eRM750S+b7GQIPLDxsx+E9bv6ft0EPQFUXYk0O606Ml/zL5JOriEEt3
emxLgiJ3KoEUbIKEW8JeulPrGDmhAKaB4ZIZmyS18kNMLSERNV4JYMUle6edZ2HtwAhJu7Wm0X4F
vbmlpZ6lUYGhpKiamLJZscFJTpVRfRKsV2ypC34pe+PdCuhSQUQ9Xsin6l7RPPf3ENAO1sMExMoq
4nOAlQ/DYJt8A9lQaG9iSfGbuPtuFzJEbAqpN5pl8bOuVxPAagJXWTv3wuPVEGnh/JZt54bMauqQ
KrHaZ9dO6uFn9gyZRXXu9xftJRboup2dOwRbJ1JApr0a5YSGKa9e1ICJ1Cup5e3yBXzJXOyRGRfb
UhwGrNbOoSI3F4O3KlBvgKqM5a5TnK+RK2b/PunzCSDacs6twPK4qHg5rCjgnwUMKUL7vtzRb0RJ
CzaDi1WskJi5rLd2YFj0GwSknJZZGpVrY2xXz5s88CQTkXu3NM7G8yWpTIXpIq9d/PchA3kvbCcp
tpWzvjmrA2FEZpQDPBon6DwX5EdN3BSHwbK+ipSLaWkWmIa+XVaIzrzpPtYi08jn7RqpgJpTmj8b
TWSTZzlX3+pGQHZb3Kf0Jz/GJuFL84gkZtZwbwR4rZFK+26fT8ntbwhevaEc/tkW+FrfYwOw0Zht
IQhUOGgRRGotyh/6hbtL0eQxeXFxOcmwd+D9Ok9aD6tofMzcnbtrhtyPSta1k2rSAaYPAqqXFZNB
arn3NOQEj63p6m0gB1LuDfC5CXHekhF6Oq/l+krKbn1Y68m6Wo4hw8DPhyve7GrX2KsKl96izJDl
M2ykiP+VI9MGuCSzwuqYe7yviDV6jvgsz0jbqtDHxSQX7ku/tsg2B0nHM44+i9o0SnpcBrZ++pry
vnnIK+V+ExxAWJsLdK8IdVz5yDB769wa+7T30lAyLmzx7Y9bOVvqbm0WhApOweNEfiH13SORMgUx
9btqsTLM60m8HTyZvDo57BuXhuG8mZ2hMK4PxoW6VcZ6roY9EF29n3tT7bK5sq68BTe2CRRTpSCg
BJ3RPzCqgKQg/Z9uY39j4DTbA9+WkWVm6fvsLeZJmbp7UZonBIWFQk4pqRU3DDjRUpgGas20IfCU
dGOfWBNSZSHAiqr7z0qz9mda1PwM9q6ps6cPrU1Uc1+N87cpZXLPFKF4rlAwB13bYopaq0Mgm+m6
NpU84wQmIA/KcSsHl2gZJ6lwC2KIG32O9aaD36jHls7rBC4uyMC4soH267LuceO0BP4i4Vsn9Mdk
I5M7TPtztWwWohx2Sc/LZgHRb63OZKQsktsDzEG2LGAXA6aa9aNItHjtUwY1Kp+8sBoHSbqjH+xK
V6iDCVC1ybPlnbET/JtFmCwOaYJT0Imy9YTdvM5zwc3EmAL5Q/ILBvp5LwhJ/EuRjWFnmeKDqXCO
ugrN3UiuB6A/+4yVEZMvZDEBdgfZDibM2espZcDkq3y4nVsbD4/lpuK6jSrqETAe10RT6e6/xUSJ
m7nxfSyxscdLlW87gqVQqqR/GaPqRlrzxzIiJu662DmkU/nKlDSEvmk8lw4D20ZNon3XskTiY03W
RRfdr6BZg4wE7PV3no1B1l8MdW87mD4HGi4fPJLpP9qmBJUWDqK4xoLaSrNftfoQwlTDvTXcIFub
2oujuQjjmMSC1Rm2NepMQVCe56kT+XyIRtI1sW/3GheWO/vmP1ZX0CPHQJkyD44dGTwfYSoZ2Fph
yb1fswBPjjW+JXkV3/u97i51Vo0RCxEqvkllzxAZOMc71MAZIcXpZsUFtVm77F+gsvo81l15RobB
Ryc6iZU/QRZd68G6lEUDrOIPJEc5CXGFjASifCZxzDnotbIeYX7Qc/cV6rMRYwIKndv3kFg508c6
uD3wauv8505mdc8zR9RCmv6SnYFQLXOI84kdpBBZTT1dlg3OtneASgE5CNcbMNK4jWFvfFExmZMd
HfvKiWYM2PuxpTMqaTt4Va8GTLerFmboVg+me4ccRts+ryaKGidFa4xeE+nXUGOxQI60mQnP2tvr
8FQCn4CGqOdZi2upkyYy62TaE+ppfnk3ATnxXsHt7WFuFG6HINc17+Ro/LPKqdtlvZhbQl2bLspz
azwROzKRfJ9/YbCOQ6VMlLu2j2s3ac1dELTLOV0FsMJIVhHZcuOu1bbJtkUUrqfTL1Jt1C5BTkG4
WTFf6qpmsRgCBEwGo/82FQ1zvIlyIpC22mdr70XJUnbDDhkaZPQazKEjDZZGG72W381Ql/NwDnDE
Lhd/qQjyikWQ3o7+4pqC8f9L3PUVgAq7V8/kdG7q2qYYrxyILYcuRcxPImB/sAkx+7X6IX3MpO9f
4xTlcEeB0gMtaLdIKjz03EdFDiqeL3WNTB2NLm4jXDTpTUg+oO34gSV27+NqTh8sHwdgBX5MiAkR
XHZT/popjCpgNRY+eGwo8QRTpVrFW0uZ2yElsWSPERZXv0xM8kYoXp0aok9lsrJDMZnvDRv3T28B
1aKVlVvhJF8TO/pBjM30mBKPtM07fBCGbrNw4lQOizmQ57GiBcqbq/eEEtFdEmDrLZZ6whmU+tFg
Lc5LV9NZPkwMV5YxlDt7mW7SS75WJerPPPERAfsGz/PIK+VY/Q/bLCTqauOhyVfspCSUPNvjEPBu
mzcTArp73g9yiqZ+xLPB2OMKwOIyJtxUDc5AlIfbB0cXDB2VqPLIckrgQV4cPPFj1K/Z8oGPow+D
HlszOYrjJpa3lHJrYdbrfDQUTsOQM5UFs+Mw5afAmZdQVPq5agGcdMnE6k0GzC85UQfbG/3LJPAA
bETdwr21dc9Dkyf2DKHdmXI5q8wmInac85e4UT8cwKSXV/JGA9X5k17i+dlVuuZUyrFr+h6KcJna
HwuBaxcxLwWDPdqegGmdjMk0e63anPz9Fe1G7M3pLjUB74WMTTQdq1Pv0R4w2f8faWeyHLexretX
ObHHBxFoEsjE4EyK1bBXFSmRoiYIipbQ9z2e/n7QvrE3CVVUhWwPHA7LRlb2K9f6G+X+8GX62vC6
ZFCMcDdhiHBTDCUmhb0kzisqhGQDVO+4+kLAAOQY9S8+QhRA1YD06ghlkyqd/LU1OIZaRdQU1n45
heSQNashgVqmxoVuMWTNJM1HiJzGg5VGAD0svhOF38gVuLyi026d9B4RAfJCoFdz73KCQgDGF8Tc
UJCx0zzqG1FHCVf3OLCTULtM2yr4lmgOVQKyY5emNlTXbiLzNfgKcNMZIo7XSWo0XKtaMzA1hLQI
Fsa32HSCSOlqe8sg4XNouz/wTgX4XfruTWJVvLHZMyiGFxNP7lAjaesmFde+hxa470FMJXPdjTdJ
VyKdH+b+zuDhtR3HjnTl4M8aIAPmTp4TlWhx+/VGWHW+i1RkP/aWkzyOoY+YgiyiWaPCWtk1xEq/
p7LTEqFIk5d9UJkvHU54n0bkY5HNNmAYe4J7yxLbXlx55o+eLPVa71oHtT3HNx79IaifDBWDwITA
Q668bkgZ1fSq1oA86E1bXVdCiz4LRYxsNpZDhqRtN1UGnEyzouSHp0XxIW98pDq5v19VCEE17nga
og4+XJAZh5YlahP53BEtawWsL+sca0fun8C4QjUSUZ+BWl80HJCKNq41x25evdK2Z0mxodp3Blog
morrCyMp/iK1YP3oWoPjnGrbxjEj3swKoYZJi4FrwBWA+SKclVfyODbaIH11ktjatP3QfM1aHhUI
kBBj9+rNQNkRW0zP2hJCgGhRdkVavh7aQ1DK8CZvyZIaQNMGq5spLFYfcOoY8YuigM+DHWxCM5ba
vgxU+ilRTnkwSWCRQZ0zwIaA0eNMoC6H0QEMH4eYLaCUD+2jl9lWWTz+KLW1GFX0ch3o5nTv2oQS
sAPJ7/jIm+SC06ot0WZA4Ko1ye5Fww/Q5Nml0hq5hTw87hAerC67Eu8AHTTWa2L2/QTQWtSXOSfG
Wkw156kY4tuxB/Mx6gZWuxE69F6Jq1aSkLu0QHPc8VpGpb6HcYMiFadfbvwg9CFIs5P5Gq6q61oj
oJgwj9sgE4k/poEKxUOU+bztZBHsDWjlaPAj03bVWpHatbJPoas75c4rpwa5DTm+VrhAbOHEc16g
A8jxD3WV6kDzlAQj0lkidcj+z1wSwoNLg7LS56EBKq73+nQ3lA32n/id7hB5RQJY5/rtDVO7N5Xo
tjy9zMu+aoLvhTfVl7bRphdTPnzvbGz1mjwNf2bo7IFvHOqtEfXFtsdedmuT4UK/yre2xgQ4NxUE
uCnC/1uB9wYoVDBoQW7UYpeMpBej0NwNKHCvRgs2dufbSCxEXrOZrFqCJ8UcI28652tV9KTm5sN2
hMN31Vmad60Gct6rcKi+xZpQ38RYUTnMnSK/Quu3WjumzXygFOD7L2k7iyeXTrah7OBdygiOjYcd
yibDLxk1CKldxoEfbUK/1Thc/WxjjcCQS1P9bISGANQs/UV2B7meIEa1xIi42aeSHCHqGvwjqQUq
m7X24Ou5uJndfR/MMg02KK7HK4gm4BJa27jyYup1vWOqA5UcHHSU80JkYd6i+6/dOEgJEqSgKXVh
IaS8hhj8g2rcDJdypLwIdYnWUp3j0hHHLZqPsRtdJTZo7QTNNMe9AWgJsS2Jkq8y05BezL0CMy+Y
NgEiLzdaXBTPdovMjAPBbNOynD5ZhEDXEZz/i8oBgZJEkX8nqUDd9ix9LqmmB+cA+j+Lp3Xa5UgF
BvZ36kHWHpL5G+A+8nHYF++63mnWpW85O5fn3zVuE8aNMsd6y/1b7JKJwy+qMhd+Z9oDUhbhNoxr
94Xq27DiHamvyhSYr+tgUJGNUX0RVqRMWIAXqJWRL0nBThbog6wouUTfSbaigQTo/44QMb7gNQ7L
DDfriyHPwVhqHYl8lYk5kpOfEQKACYFOEFJzKB5CYglmEvoY7AKnx6sxyvKLyNHeuORDgZwYB1Mf
TWIbedK/BdUK7m8iN8ppDJDWyMXW1NNnEl7+piSReDF2pkbAqYU3ZO6CzahJAqa00H9OgfulguLy
xUk0tpSHwPRBtoN+B5e42rpJSEwFtQ3ivIXrLiLFq0mC38NcTK2rCRBNkA72pW8CJfERTqhQ8pDU
W+8t5BKeDR+daF4l3Y2pszqmfCrWQTSh4hXADsx0/wHdkcsJVzwYWiX1OTxAicHGhOQXfEVTy5Jd
nMKkJjSAE1Br+qZOUP8NpN5f5HqmX5HgRYQiCYsbXXIOXbizr47Vj/KTpoMAasgIIfwFYSfO5a4f
auMeYUu18tPgR1ok6P5Qt7tFb3u6CA3yBK4T5pcuJYxL8LUIGhjENdvURCFgCLOnOqM+zskbXFno
J0qQ/SPRc4Gi5WpQjVz3eNJsrKwMn0U24vxB1hCgJjn8a6XZ1jO4Jntbz+FF13XFrjHJPpMSEzcT
/PHLCCGubToAng3DDp2NHsTwINL8KQ5l9qDZEG15O48Atch+x0nx2R0Hc8txgQYclZfLJtblIQm0
fAt8Qz6B5ETAI1FUokAkUOrMDfiqFGiGpEVFHtnlrR6j4LEaqJOu1VwVcibXmhBxjcEsZ0YJtKN2
STqrhksCBOnsV6hrX0ScIlKRBNUXLR2QxqJGeI9ANGPdFOkB+XbEOATykfVU1GvP7gsEwHXy73GV
3HpJMX3OicRu8Zve94hUrKOs/cHpwlvZ9VsCQ2ThPZxMEBIh3LWB96wcIkYcMkgzo71GcgKnjCbp
rgoUAm+9lPRNVZKcZDBBGg+WAXy40XdIan8NFPfDKmsDhI4BfnlJV+hracc/EfzMb8NCtcRDcbWr
a1C7yHEYh8HvX2GTfKuRtbjqp2B8akiWr6nHdtvRR7guzBqX0CBw7qio5bva63ijQI9GSQF/HB/X
o19ILGjRCLK5JC8u0JJxV3FMUTEtnPzCqp0SjWHuogrb9jdss9PbUoXUDjsCW12fgjsedyXPFMBu
D4WK053qXLH2RvJEvYHGR9FZ0SPwvv6i53wjagbl0+VqQJaTfGadhUDAc0/eDmYBQTa+ncpDrSNz
gmK//mIXrf09NGftLAkXyEFn5SJC6vTO8Hp54bTxuM0mz9kq3a2eo74mpyB5ImPEjB68HQy3IMyN
N04BSKa1PlAjzIYXRNPFHcKNXKimX0PNofycZG56C140JbrKiUDKQnvjKCbqQnoEVobu7vDkljcU
+OKNOVioJVU+elEeGZUo9sKtUYYdtouz0GXcgYAG7IaatUVKqyvapxA417NO4AbuFnKp7MharVwP
86GoaIMv1II9QvMkfuhxETm4SNCDrB+br8C6zS1yazxMHAHMhr9FT720xKUNIuKqbElaXsRkbIC+
Jwn41zCpytsyzkryJmV6xZE1fTGtQrs2qdvvkrLlnCFiMVrCJ4AwPBEjCdHO01/RpnkGE3Bo0W5H
wp8kU+J+KfovuSS5Z5DJ+VQOUt34AMwv2gbwHFXXgKWS52+RMSSb2I9zrJDlzBjH2O/BnXL9ykxb
vBNI2O4sMw4/mzMFTJdGcEvSLP6RWhShdUBj93oOuLQy2mHjNkNyw4Mj309DKrYa7mZbBFnwI3Di
p1CzyvyivoxyjFzQiXPJ1SpS7LigrG0f5eTLVG0sAI7iKkjv4KsiRNJ6lEaKxoTTEZGMUCj8zJIo
zVPYzbIaCmnTqk9Bk4DtpBQAdG+wwglV/SrfcJKEmyYDPglPw96yFvCCxFVzm1VWBbY+96Y3L08E
S2AGdGRhee3XfgS0VUOZXeffoYwsDvY0WRRlh3ztisbdKYvpcioUCHQPKS90fZ7IMeuvuBjZl06U
P3jDVG01YVi/8HKQs7ETXxmDi6lRPLyoXhV38JqCN6644Q4oCEAdxEBTcpVQqFqcAda42KR7EsPj
c5dzFlB9zS/7RH4py6FaVZKPdIb3Zk2GWeJwwxsPvWnAA2J8HnmLr2xrCA8adZndZJnIFiQNq4WN
dhO1DANy8DisQDxp2R4CEcPZUoVUVHHjg59fhQ5xltsEmxZF4gyuLEF7MP8LFHbcoL9o5L6Lg/JL
LpDfQYs38G/cIRbXgPeKtTOOlD11a7wro1RxgTfq3sjIleHXl+z81mXBdNIFBUTdnVogPhujW92W
ZJ73FDVC5GCz7/BU/A1a0f7eCUrjcujQi4uoHgIlMtNr5fvwbVMz33UWanJeW/mfhtJ5Q5E+uzby
DjKv1SuE9b1pNfJ0u8dOimMZ/DjnBS92Y8i9B8cBEunLgsxKhphjTBmTXEhF9Yh3z36Q8AlCg/yD
1SM61ESFuq+6muvTFXOcBs8jGvSYzCGzNuoQluIY6wQWu7bBETK8DBVoKp5v5izxnF22bEfkbTms
+sbFkzSEeYJWRv1gjwqnKS7LO83Hawnsogb1BpVMHq4hN6kqvvtzBJ2VZfdDmV37ljqtv02w90JM
DvWVQPO6HQnM7FHvRh/3F9FQ4EJrNoqA5khLH0lZIzXoAS65aSQcawxD8ZEwERMQI500q+amlnAD
bFeMT7UsTRKMnrgGhgMX3DFeFPoRUUTKCYHDxkauDR9xVDTdnQ1U4h7JrhASFhgOvOz6NaZdLaiL
gnRaAnZYgz1teBDKVFJgpJB5AzpPqPY0bqJjg2iI6wIE/taxOveqTKdipxmAZ9pJqy7ZeETVNcn2
JpLh2jdTdZMAgF0T3nEaNe3XAhThZQ1g5qFUU83awhsR1YRoSz66v0Ljk+0qa+L2UVdfPEN/kInd
r6N8FLeTtL+anY2CfMKt2mQUKQBYqocWAt1t3KRgtxvWR2mDxk60NrikuhIh0oAzxuhif12VBfpu
ackmIWtKzKVZSNZSd7rD3SpY97EF2waNbd42MLDrsR457+v8xnBhBlgt/FCENFvkHrLsEg0tHaR3
G1EWtctXAleiHMCn6L/EScsRKPTmCk0tFi56QBpQJd6w6XchKmqqXdptC7cq7llX1hWGbBPCUZOE
OBjUePHl2V+EQDBiZVO8yLiDKdxprVwZvFBBKJpQSyqgH+T1eKVLy+CsBGI0xBX8oxiijAbe/MFi
c3EEGmLtTLBUOlFBqwq9+rmqqvqg13g4+qWKd/44YE4eCHsNIPeVyj9lQXQ2b3PunY3T+AitFzVq
CzCyL8DzyMskQjjAal0O+9H81g6yvK0p3UMqogRUGyCVExDcqw5zonVv9K/4o+k72PVqq1LR/sCY
yLk23Ijqkau/yc5KtxVSqw9u774GUgFmq8ggUED7CzyvsaF6w0M1TLDA1tB0U0UPFkS0WGZ1Drk/
Pd/ZAuUoA943wjS2t5UjDECBU9da+Bo8eRf3rXwwc3Z8YaWXrWb5e9Nu0gfBuxGQeDOQuCdFfc2i
eisb6hRFmvOAUAEXkdfpm97UQZDWhr6SUsvWA6TdlRgz9AgJ3y6GCRImSMB80/rcfI1HxQk3vgA6
XDjsBi0wIf2QkCGbMzZYYyF66NqyuY6wuVgzFTzFA33cqCT7aWKXuEbTKfnejCS6bdlqryWGXiQb
rAbGoXgoCSzvKbChOaV7wzeivRfQZQ5JVygwOJsO66olcdR3YBWiKP+LzrGl8wFax+wxkkdUo1QR
1NdDIsSqrsrqEHDsXAYFopjg/KhQUFc1MyjrQHBwUaGQYUJ/i+3o3sb4eW2kEGZFyAtKDjilrExv
9K5MDE0IsOQIipg7TZ+Qmmlx+gAkBZKpltV07bod+saBip8bj8y1Mik61DFXg633uLAimHiRhBHI
ZtLAKOhWNbic/gVvSVLLcSIRE9GR7oc1Mgz5JWUa7SKOoTt2hjVugE4r6CMQJ/Qef6Epgynp4vC0
brrG2plxDRu9GjFEoNZ4A9fkUxTH6gswoOiizEq5A9uClBMqHhek+wNoAi1XP7h6CDI6+GKp1bd2
45QUHQDYUCYQvC/asfA3qpM/fbftfCqkwzA/9zVkq2BHwZix13k/CpK/HshkZHDRmIucsb12wKX7
BIB221T4WfmccheOIp6kPGo8Azd6Lm+xiSQvZWHaUyMHDmzBtTtKrTaai9qc8QvdOn7p2wZJUEdD
3xzBQrBqvn1dFz4ZFQAbfzn90P70HVQKBdq+WlL8UCRmd2BvsLoe1Tj/uvRnbaRi3VkU8wOT3Y0o
BMqBs06pzgF8ESpEu9MAjR/9c4lQ5iqvqFCqRPTr0tHjXQUM90oQVOGGSNS2qrlu4bjJ+LLC2gkJ
UwTNQgVHpXVNBIFjp7qliDU9OXghPPLfYlbQBNombUNtI9pghLYHAAkEov6X1oK8JCFX/hU7Vsgr
IcZDYCgZGmvWOhAdrH3HUtzzgmog3Pn4ucaXNuJa92e0cA155YqXaQe3IKqv4pZ8D1LyamNSv0Ms
xJIog0T2tWnEIV6gw9Yq4SAXlErRq+86zXying0nUphkKB3pXAuPyJLrAkIT4eGmSMfqDvVwe1NN
aYkyBPYAsgrhs3HmpYOFJJDNR7yqLrH4nIU/yFaDQQvDC1G1aNY4NjhO39Z2yujCHVAaKgpw3Kn8
WN1LLUT72USfCzVV0kyH0gJhlmM2dDEVHpLLFmuxCkfgAmH1pKiKb6X3yYXEQIw3W5LoExDXUgNO
gw4ytTsMXzY+tDBQn3PZNGvFN59Y4WuZUR2bukS/7YPM3gcpmVkNrP2DXhSw0wbXhVoPpBUwZEVy
3qbASxEczhWAb2kbxo3TQ5VEpPxlame4pIkOrR5CI+ch2W6aJnwRXIurpCNZQY5d7Fj8ZOZEL1Cg
AbAWogO+Q8gOtISOFtusx6ppxCCR7lJ3NeAbEcu5dzYWJGBjhuqJV7Cx6+CEw4JWnnddGgb7JsJt
zjOi4dLkAgMJqw33kjS3fjmUYJCxGItlccgH6LsemCrOI5Jlpkl2RyUJqg+FYtpSjHtC10YA387S
Z/DkT7JxOHK6FBvjEAthxwUsgEgvyCdevzXqsU68ntIRKTEMiFduCSN2DDjNtQF9soYfehGVmv0w
AZAClBdWz1jDmDtVJP1jHNgOtwrLrjYpqFJJm6gpIyGjQlPcmCZodu5uA9SK1VJaJaUlZjGEsM7y
3dRY6i2PGqw10exd+R7IqdP26Ef91y2lBERTIfnrX/9TvL0+hIS5//cv43/BvmGXHKJTjCoa+oTO
859+3rZMyzVtiyqQberGx8+3bFhe3GN+gP782Z+Ki9wYv51u4ndHdJqwXWJ1y3RsoS9c18mzyTYq
u/xgTLejeoIb58Rwk6E8/mE7DJGuXCGUSb4arNbHrhR6YlKPyjWUvF7jcY1FOCWoeLz5Z62YH1sR
pT3FM33r0LvqkZ2ZPzoBSV5wdNotoby1Pd3cseln4hEqNpVrCWF9bC7WeetboSwPXDxc4aN3xkf+
3PfnP3+3vFAKSI1Sd8tD+Y1KDYY+/+zn2x8/X5CmhIfNzxfjRia73Fuf/r4x9z9HXDPPrv76v38p
U7eZ7nfjMy++d78fNrGEYeaVqOvu1ZNrHPwOBTMwhFBWLxAxQxajBrf7PGkPp1s+N3CLfdmAsuQm
EeVBs9GAXRftmZ6d+7762LGiSPvA0W0mBqwlxPLgH078YleOiJlo+sTMZBPc7wdoMP9ofGz94++X
LgFR3vB9n2qzIeDq7k43MC+d32deYtKFcIZBavNjAzWl56J1tPKg1GMJ7BC5r/rtdBPzHJ5owlj0
gUw7BlS5jxiTGDZgMFZtS0ilnjUAjxkvmNOtnemQsTi/FNAkQPhsRcgxwOH7+qoSZxbVuSbMj2OW
W4lrjfNuB1CRQQsHdDedaeL4uv3PtPzasO82JIJZvgFQsDyAmsy7FUWJ06N07vvzn7/7vodqeQa0
qTz0BLYw1h9Pf/7cCM1//u7zhsaTKZ6YcgSNwpaqJDC5f9iDxZGFVWHihIkqDxVRJafTmQmY//ff
Fq0StnQJ8JQtFp8vuOwpd9bVYUjxACAyj6KLjreLNx5OD9XRmXjX0OIEVLWWguGrqoNL2Q53ezSc
TjdwdC4UvuTg9gWPjcXdl0qKtUYdoSA+6xvDD3bKT6m8+2eNLNaT8uCdOZiGH5wQOd7JhsEsqQFm
16ebOXqUuEIpIOum5diLzd2mU4f3osVptQOyCOJ8b41IaO5Pt3J07l1FCwYaILqxmBK7qzWFfxHX
Lep93o2F8eXa+Xq6jWPTbpmmJYXLi9t2F23gm9Y0ntVVBw11P7UtoDr+swYWN59DqbWaHBpw64u2
/BaW1ZkGjo2S0A2hm5Zp0IVlD6hZMYJTcUhfaywEhx2Z4iK/Pd2LY4tXGMpWpgHHRi2HyUsaDx3a
pjg47a2WfB2q+8Y4E4rOA7Hc6cK0BbRrSxmOtTirlJsov0tjUBgDphFueavp6t5GzDr2/WvoGxNe
W0N2ZvCOTf/7RhfHC5npriSRV5APe1uZ7vfTo3Z0at51aTE1I3W1Pu2S4kBS3fGvvJDs3LppP/2N
VgRhg9DxEBJycbBkvoqITP3yQLYq/KSCNxF/ncwzN8nRgXIoDLmYj1uOWux4Uye7XgBQPzjxNTx9
58zkH11f7z5vfryoJlV3MKR0Jp8CfGQeuKwQaTo9TkcXmOM48yomNyAWIdaUFnlkiqE4+JQXqcaR
HkFpcS5axyTyLm3rbw3Zf9pbxoxAT51kjGkvISxJp8cRqMXpHv0K2X7bMy6zLh0xn5GLPSObFNHr
1ssPlQRmsguAA6stCm6UrSFzpt/RSTrd4tF5etfgYr+EQZ46aUWDCGJi6REgsJRfnm7i6KZxqY26
NveLtXz42naFM3dGEzhjGgMysOVfpS1X8up0M0dXw7tmFiuObW9PMqUZNBjwgdsh9V+aSERE645K
mU/Dp9ub9/pyqmzd0IVtM0/SXKy+Ej0GaJ1BcaizfewBMtjE8rZEIb87M37Hduq7hqxFmE/ZDk6O
oiH1M8xvLXF/uh/HVoCtk5YwbLKvujuP67uQUgdfZuA4yOctDOLAMGMRdKYHixUgdKEDQ9N1lIx0
kh/OogdxGg4QjzS5bwTmX0GEkjcEF28tZP+EgqVzZiWYi6Xw7/ZcnWeXa86X3OKY9mFsyFamai/c
KfhsIz7xieSL8SBTy/gZ4nPDsW3az01pUWDNye6tdMRH7nToN1io1gayy22o7lRoUUoMJcLxgY7A
ilb34LKoJlFGH1ZNhTAYzL7+NqBudoAd61M8hE8KtsUlW4pNT6pTjsHf0tj80ZT96h9jScJFOtLU
ncUpAaDKT50mVvuwW7d1ya9n7X3+O20IiwcsJ5GwFpcQHEvHwxtT7RWOQkjRbNPyk43C++lWFpvo
//dEKiCcIJeJpT8uPghnsILLSO0t6t/o8OO3Ie6VjoVlTDnfAJd6ur1fr9R3u/bfDZrCgQTKrrWt
xdKYVAhi3G/VHtrYty60HgGC3Qxxehgns14leGYUyPXqFSpwkXhI3OxMPL/YzL+1v9htcebFemj3
aj80iImjf9vY8kwsf2y3Gb9iOxsYPqTGj2Pa+81UGazyvVdn5rXmmtXjkLdqVzqxugI5L86M6dEu
2Ww3RbzCq24xpKHZdcIIhLs39Hs7nlD3s86sknMtLAYtKTqhlbrp7q1hazob/UyscvTzjk2NgCyz
7drzn787AYNhGNwsyN09hfaVNrarn2cW3bxXflt00iW7bArLJTz92MCIM2PeQ5jf92h0+NftT5nd
oHMQYm81bvrvyMgWSCTItfZyuuH5Clq2a5I4J5zglABk9bFdUxFM5CW0rUS/T70n0/4sKE6UOVWE
/Gs/fW/PLb15In5rkOcw8mSusLlQPjYYaG6uD9RK9xmmW37k3Zpaep2nhGQgsTrA4p690bzmTNR0
bP4w5vlPq4v5cyuINRAJ3D11lM/p2H5tCwqMf2Mo7Rk6RPxHJWJxUFEAi8LUcrlSSH8BF12FoF61
6SVtDq14aOtoPQ5vp5ucZ+e3wQTx7JBgMJjBRYDRU0mSZWBzAmc3It451RXiiP+oiWVogfpBD8Nf
V3s/ir4Dy30EQjmtAk+eefgfO+ZNMj4QZBRVnOVr005DUcSWVKhqF2+WXVxlgMswlXJ+YNRKpa0Q
+u50z46uRFLvliU4mqBWfFyJxfy4VlMHY1FSBHU7EA+up0IIoREWbU2jb0BQF+tRYAJ6uuVjfbVs
khzcZzS+DHe9pPRGEzDdwZuuKnQ2gnVj76r4SiZ/49gSDn106B/ShotzF9MO3euKKjjgedhbN8I+
kyI4tq0ElVkhXdeanwgfhxAJHzTT0As4iPxGm/kJZ7bUkXtKGtLkFlaCVI1YbCl8TCyfqB2gYTfs
/E5fDQaElOHQDH9+IUqiQGjH87uKY+ljR7oGBbkSksbeKxBxMKIrfZiuWgFCf3166o+MmDQtwiUm
w7Cc5YiFdikQMmzsfRvhugtfDMvs0y3MP3VxJmAGLJWgqkDIZC1uQkAAeT9Fpr0Xdr8vsQLstepz
k+R/HqVITlRzXsW6beuLERtEDHhYSmyd+pvKAiD85yf2HJiYyjFJA/L3jzMSlnjJ1kNo71G4wV43
bx5PD9OR3f/h+4ulG6GjZoJAsvc6CbRvaR1v6iraKAUzDMyPqv98J0ry1vhYGvMt6y6aI80cTypy
xV7sPP8yi8+cZb8W6HLWeZmh06cTj/8Wi2tTnhYFOCBc6lL9fvAm90XhqLtqRIm5U84RI3vwMirj
SWClGXovQB124LPCnWrBgJcg8nel6wy3bo+m0emxPrYkBe8logyFrI01b4p30RMZ+JJCXSP2fq8e
CdMubT/P11LDqud0Q0cOVokiqeGgAUV2VywWZZoA2vKcTOxRAkF9FFuvBNdinkCwhKUZnenWsdPJ
tiy2MnkL47f82JS4I7idVOxNbW+C07FyZLHEl7N5uGNL1cYbGeNF8AEkEhbDp7Ja+EFp7033MQD2
aep3k/4lFre5dtOeCwiPzZXNueSysy2e+4sjtwji3MG+3t7bfg/4RE/LtR3CmXdKlMROz9axs/B9
U4stjsWHA4oSd8FoeBTFgws4/nQDR5cDpXWH45CRW8YUYCw61Vdsup5i1UaocdZ+1UfIW9BWu86W
t1hHqDNb8Wijc52EXz9fWos16KRJi2q3y/mLm4c328sTxgt122QPQfR2uoPHVgby9sCZBC99Y1kp
s9GCyeJa2fvMzH4KrAQyCfOzMp6Eal7HPvvslfhOnG7z2ALhXaw4ZMjVOcu3nGY2I3BUVmMOB6CE
nWBeWpjunm7k2NJwhEPKlkKQVMvnUOalmd+XttjX2X0BHMspzlz4R3sxJ7YpMhGALc/jFqAS1lhS
7Av01/JtiUa5uz3dhyNPK1K0/21i7uO7Uy8ywgpPLSH2LSCvMdVWEDFINP7s5H2XvXYTdqTD19NN
mnOabHkNzJuXVJpJEOAsHgR40tZt6nINAMVpPiH6HFyHQezshFGKtV2gg4KOEKwC7LVQpXDqm0q1
9X2VjybmhdGPQhbDPvbX4PiRec8Rj/M9uSt6sJNlasKr6RTWRH9jl7IVLd693A08Yz6Ok7A72FX9
/JvxKeIFaF26ZM3Ae5/DDhxdVGSGCFYlJdnlzhRwWfsYKbM9pvCoZwAkFQ68gtNTcGz7O0SrBjwJ
HnvLAM/UcxO0EGoxk/48ouNC6Lzqyu9mBdDP6M6cNcd7NAes7rxLlvGxmZDD1BHb2evTJ8C18JtO
d+bY96WJp6/lkLtxljfPLFKFlC5BEijKL1Xc3ycgYE83cewSfd/EfMS92yVBMCAQWGPwANlgWrmd
tg0cDktC2A2lwfXpxpbFkzm3BrDOsglcHeq/ywGzLC2BN2DLPfQu5yIfsdDRmpsgyhBst75piXUX
puXGzMInhIv+rGb377Y5NueaLck3uehpMaWa0Vc6bedNBVJ/qDdwejlHhdFvQTCWZy6HY0cc6VKd
04BTBgn+jyNbQGNo4L3KvYaEf+tbu34EM+4Of2MNsqncX5l7wzDnNfRuAlE0RNnGqeXewWVIu0sO
p6fs2BJUqB7OiXqLt8C8ft59figtGSSSGRPjDiayf3X686bF/788Md9/fzFKxgS+XER8P0Gh38Yc
IUr35TQ6n1Rk4NsEwcXCkkNH25UKCRgUjBhcJ0UETQbaRYkiGRababCVs7RTbGBhI/S++wqoJEJR
BJ2cAO/za8wo3Uu0fbuV5QIPxuLCO9OP+WcuuwFswpiTT1IqtTj4EcTJfRpV+xbz7hgJqyo5FDg0
Dcq/FtEfInR+LWXgsPNjBukwgoGPk2KZkV7V/qj2BaKn7tN4EyYH81xJ6Mj6pSDEc5zkFvfZMnpz
i8owCpPyQpo8Jri5QNRCpfjMpjzXyKInuh+3XYLs2d4MsGXE4bujjOFenl5kR9aw0ueHLFEhINhl
mi51MmXWhSv3rt59GfH4s5PgD9GK85S8b2OZp/N8HBGrScn9kEHibFD0iqcvp7tx5KimCddxAGVR
VFqWAR0Az62oGKsk+GJmT418bLKn8PF0I0fHyuVFRQ6VyGyZldPwhIlcS9KPbmVaF+aZUuaxz8/I
H64BAktjmaT1qctNqqucPWa5GawV50xcOe+zxT5U779vftwZKFH1BZkLZ9/h+AtH76ar+4chS2HF
OHeaml6VGb+Yln2m2XmZLprl/iddQuiBJOpyhUF/xz4nKNUeOFCarTGp/KrBCK4vPO9M+H9kEbxv
abnOIi1SAeIVau+W2gGzgEfPLi79yfoUmeNfp5fCuaYWT1FpeVoQp4XC2xohtcRGwGn2EiexPn4/
3dKRVfGhU4tZMzJz0GDGqP0IaRFtiXPVqaM94TVNPMi7+rdq7Jihu1l6HGUtHKESnRYdvhAk2sHX
/s5CeNfS/EveX5coC+FnRUt184pkwqpz35QY1mD+V1b9V3SuOnB04N41t7g9cRhCQlIkHAkOqA1Y
fNEfQih/XTVUU/4zdIsDGuW0FG0ODh0El5GYN/vn5FwMcK4Ty7szGqOKJw4XTf8gGxi1ZyKkI3eM
fNcFucA2cCN0ErdEbkv3y2B/00NkTZJz2GtjXqO/HQH/HSi52C3Is6iqHnPSe/XA4634IsT0NVLV
bZcbWCE1j0KVPwpP21l2uIFVh95Htzm9jY53dK5pSDBXvyUhE1ShGmUOcg9t8D6CCem7/kvR66t/
1sw8n+/WuI8As6i1EayIi5mua74Jw6Xoa57ZSkd7Awr5F/DAMpZvacMdClPBkt6H/nMefiv8n1gg
n+7J0XMBHMkMNTDQpVxsH1TkkDHufLUPtDs7x8sRdpmKPpvJ59PtHMM0kHX+b0OLXRQXbdOLAniN
N1brEmFUpWB6d58g9a3M8dnH5BY6eA1nZUy/nm776DDaDmhV8J1zue3jbDmBEbdFGCosqe6m9CpE
ZEOcWRBHN/C7JhYLwowN5JMamqjxnMKnufzzoGHO2aPdCkKNhb3YWlYyoTfnE5OEnnwpou7ZtLwz
W+f4DBGTzK0A5VpCxe06KAwrMZ29r7/4fjCstKJsLpDVwek0rDcNStGBHD+lOV4DU7Mdpvjp9Dwd
XYsE3PRvDiOW0MXEDHle2JHct1jX2YCuEwAH+Zno4Uh4xOPkv40sRtIr8EHWBI30po5MkN4V3xsN
7V54Nv0D9P32FVMl3FZHnC3DyJvORPtHyyScT7ZOatahRL/YcAmALDNKC7k3Buc6yOOdRAwNDWqE
CKrPrpy52+Nb4Ud/WcP/I+28duRGlm79RATozS3LdLVRq7opOzfEbM2I3ns+/fmoH3urKpunCEnA
3AwaYlS6yMiIFWs196YVvcRp/2Bn/Uuv9g/I3Hy/PeeLuTc+e2krXHAxnI7l7Fx4smEIZqi7fPM8
S5DHx2HbPwVFlJ3luJlem9DR72C62ErqrBoFi2OB3MIzilgWaYoSGdIS62ynD5H2CL8XhXZdP83p
6fbo1hYbn2b8wLRolphjjZG0TvkR5pnmfAk6mXLhAgfqm/evcw//+6Siz6d0p3BUXm9bXhsiWB08
KkusUg66ntfAsSFqmgNuiPyvVv9WNu/MrjqazmnaCrzXXM+lpeVWvljBeIY/ERV08wxhluZDq7a/
PRJl7Vg6is52JccnG2JkL/vpDM2yYp4tCDxKF45guCmmujrUUVP+PYfVJ+78xFUruTkM8Os/wBWe
Pg0Gkond0Pf3bRxOKNRr5W6SkFaoUvPl9i9c8+8XP1B8EJhhLJlqxyqDo31oC/Ik0BaX5m+44Esr
woqGiZJIFhXvs59RC95rW2nb1VFwyePhTWoO4mWfNrqMPguXPVoLfzW6/wAnPApTWwnI1Y2p06rs
OMYCahCGkYKUNFF6IxNgII6H5nRYTs+16X9T8uGLViOWdHtxVrfnhT1he1qtY7QSPB7nYEaBOSue
/eo3YDQWgyE5bFuW/Kbmyiu7ValHIEsIpZu/h6BgMA+Qg6v1o7b1jlpdpQtby2G5OG39BPerkeMv
y8RGH/5vEzEodStcXz1xJLVIcCwlFLHtQU9sPwsiEppSeV/A3jLm9amKJVfr0/vbq7M6HFCFzB3Z
tDfdCdkMzWBmDNYZrYNvJTrK2mx5YDru/siMeLPT2B7DpIsZRZ/OlR6dyPUf4HT+cNvM6l6zTCI8
oIQKWqvXixPlyVhHGngqeDv/DdLiSU31DdDJ6vG5MLFM6MX6V20Ox0C1mCA5ZOxsJLkkOEB25Vbr
y8oeYPGpuAOm4P5yhCdbH6K4SGnMPJuL+hZrv9D3Hir94+0pWxkPZuiNd0yuxzcodBo1/aopY5OX
p3zPE1hHix5R5ak7amF7osFrA2S3dpssm9pSOK+0wIl11SpM5E6yi8WNqq+6+rkMvwVPZjrvK8sM
X5HVDB/aFHLO2elQnsqUM5ybRzjBi0Oop/LfXSJn97pubCUvVw4CNV72DMlkJtwRto4KyVCJSBmR
gvko+V9HCR5KKoC/MdkmGXJCHhKYjvDMR3snVgGhmGcFiUU6GNK7WU4/zrn1iVV4MKg73ra3Ev7A
4/Bfe5Ys7KGysos5LnGMQUIIube7FhE2lMF2kx3TrbOr5w13snIAeV/ZJvhhBeSViPzKSBBHrTUS
i1h7rXHz19vj2fq8MH9jm1i5LPN5o/syPsjW73yewgXNbIBPKP5fn207L/palvh8Zj06xTPV2d/4
+RffX87ihe9AMKqcGhiFz+m9qhyr6Hj782urrRHp0sVC8dcUmyGmypBiglrjDB9F6zYmlHpz81W1
LWSOepTVpH8huoeNvd+KjNZc1aVh4ezAckbCR53AgJQQdaE01EMQrqvfBnuLqmJtAwBcAUkKLO9t
M12CUIgJuMXgpv8Uo6a+cU1tfF68poYqywe14vPozgLaMl3519GqvLWWRC+OD9cuZiIate1h+dfO
ulXbuwZk6R0ihu2GlbX1wL/KS8mKd6aY72jDgJdHKWlnNFjS+ThUJ7U5TfHGQ3rVCrB9ldKnYr3Z
booN/1PaF+q5JDEwata9namwFEvNnmLWlnteskPCM5XENR1a3ITacr9fH50YQPQoTa16biaoTJFA
ecg063PVFV9rMNuwsjkBWnzTt18/UVRmZTAUiqwADLm2miV6AMp01ECel48VME27pGNAi/+eekiI
u6j4ojlk6rsUirLbltd2ImC7pRnNAgIi3pI0niWTCT3/We66D5C5PSZztnETr914JOTgWaK1mteA
MLg8Gqs0tEPtnDcnaZpcX9p34dfbw1hbtgVquijmgNMSn459BNOQ5hRgnAKyCq6C6H3mIOys5ibc
gO2YoDIaBnsfDrTDbcuro+MqZ79w770p3eZFY2hwdmtnpRn7v0q0hj7ZpZnuS3WYNw7CqqkfOCvq
0RrX+vUuSWdzUi2p0s/wfL6L7OyUKPDrI1lwe0SrW+KnGTGHTwF/rMuwxkx2V+W7pNzYcuvDYB/Q
i+MARxOOmBJbTTGafH+u31XTQ+f/bSsfbw9h1YQD5pwDRce9SDeDTknUFNRWzwh5fTL0AZZZ/5+q
s//MjEg5M1Pn8ofa1LjHF61YFYFYOMQdkhawl//RiH7kVC+u9NCUuznMbe0MReaiHxOZkWuZGxts
mXnR+YGW+++0/ai7XBhpSF9H8hSArI7MSnV5gaLiYxUoSzVdspMzYDwDtPy/sR/I0fEsNElsU9K9
3tbI+6YLPF0/y9lB0k9h8C5ONlIqa/sBRLqCBS50MFHXJkqYhfUxk4Evz+mXwa+etTQ7GPFWs8uW
meUmu5g/U4Hy0YD88IwQXvUhiZAio59Y+jrMSnfY2A9L+kRcK/p5yeDgUqFVEtIroyIjKxoGxtmi
4QcqXxRaEJ1pdpVlpJ0bBXHxlM3TdCzyqtjbjW/uyhLRcej0Ew72BN45aZHgtKTsgP610cGpjWJl
043FTi3k5sGeFPSrzRaWQ6uLHsyieonLwnwvx0gUt5nhnwK6jaCmpKV8Kjpkn2knmUyUQqQaYurI
Rjg5mlr51WwQXHKGAdk4mDL/lTIVAGoh/2Wglv6FxyLqfUimPzUTSgwu9UP96EPrcyB3rrgJZA2e
4QfQ00YoAOhILd7XRhEd5d7fyletuD1w+8wodQmAReKbXkpU9OotAIClcpj2yN/dXrCVKIbP07WA
RK+O6xOcdz2UKdi70ThXzZMcvhTFY1OfoszeOEyroyBwMTlORBQijDEpq9Si5dQ4p9oOJudS3njp
rWxxxwCcJi9tSgBvhS3eV02cVENjnBcprPbjjORntBEcr5og9cMjGPjAm6bkKSgzdfQz44zUUDUY
OxM9GWXeMLKyHAtFH3lmhkGtbvkRF0e1qKKx0VtHB6fk7DWYP2HhptsVkYrE2ViSlfFcmRKmDLZ4
vXKG0DgHzi4138HRH6rH25trzXGTjgQ5qDGcN6grNNrmOLW4Uou+fVpSxyi0BYe+MN7nvQ2TrmFv
VJdWtpnNDqOAJ6u2wh17PX0djNZNJ+naGUzb35Y1HUF5vdwe0+q0XZgQps2JAh9GN42wUYHZVjFe
nVE51fl4f9vMWuToMBbbhJFh0Si+HslcJKOUd5Z2HofsU6uUDzPiGYheAsQPy30boNQF/fpGvX11
+vBtJEN1x9TfcLVIgZr0EfG+mb2ik2F0G3O38n2HKhsU0XAZERQLy5NOhpF0ZqmdJ5NuSLRIaz/a
2NUrB4hXw1K/tfn9XK7X81aMficVIwGJaTvfArWVvU7LSlTHJP2gD4q58dRcHRGVTEAKPM408REx
tE0/dj19VZYWH3zV2Ff9xjNldUAXFpZfcOERBimdnSHFApInr0g0nTopfKy7eWd1+VYIvDoauDCR
cOJNS3v4tS1HKrp5CY3PVu9WlnTwDWXDI6ycnoXJ6r8WxCA+MWEJjlWeJVPs/x2YwH3Hofxsj3i5
2+dn1RBt2QCvibbf9MWatjzUqe9r56Et4adXUEWYtUXjDX2+25aWSREiHuDdPy0JC1TSazqrEztO
+tLGB/0TPDaVtevifZkf5mnjhK4Oi62Lb8PFkWO8XiHbKuibmQmF9ab9pMfJwYYZfZjsjevUWtsJ
0JpZoC3UBS8nHCNdnes2Mgf13I5yiq5GBsBYh/zbtpvuHLWGsc8LxKScZtZetajpPhjyCHU3AXnr
mnWM5JJpVSSxW8l+QiAyOsURHG9m5KN6b7Tjl9Qezd0YNzZyqHVzDwtz8UFG2GaHTHjpsXjJYzbj
YNGrQ1hSq9B96H14Wvwpy46qr+ePfkIRz7XK3NpZoQ4lTt3W7w0JgWQn8MP9lJzmtruvacC0g72d
7qEDuAtQrBsVSKp3I2rkkNw9xkGlvyNqIwudlfVehvvmNdQcGhMkuX5U7N54MRo7+E6gah8M5MGO
dTzMR7jnEbpGt5M+SvTISqRJdp2JdC0BkPV9KtDkdqC9ctWyk/a63owHzbfT46Jk/WolUnBKlTY9
tL08byzcmrcwrAVXQIJQNvXlWrnwFno1xxXtRbQ0ADx/hVQ8jw/72/t91QS9BrZCqlXn8XJtovHr
UNci3zib/sHK0M/gpsjib3359207a+cKuo//2RG2uoW4GhoGdGeE8ccQ4dXmMJeHJB52EaocStmS
zt/Ksq2drkuTwuwBktCKApqCszMcgQia8xHFn9ujWp89W6Zr1QJTL16xFcpGEJn0RJEyD5OoIjkd
aqd5iL9KerrxOBfCLwJIytwKeFdIrZceWWEGo7CejSlz8pcyfo8Il14Ge5j9yNt9rcpf9IJvbAlT
V4++Fsmyn79M49c8+O4AD3A4Dwpakmn2rmkeFWPj8SzM5A+LpF/pdyG/xgAFv6t36DIQLucvkLS0
aEsVz0i90HZxe72W333h3RcrC1KdrjiwLFSshDisU8p6MiIpf9G1BwOtiujQfJmcU6qequGf26Z+
xHS3bAkjClojpXCIrWKoDilHq5tfcB5ubP07VwgOSEgoItw5/OM43pigGPiLWIX/Gyx5ZvqVVID5
snC0A7+g877I4Il/sBBJyU+3B7iyYhR0f35e2I+OVja1NiXFi1w+RRUKYXdS8FCaGwGTcIjfDELY
icTUim0PWKmyhyDczzosEhuuaWUgPx41S/uaRsVUiJPSEbU41Ljzl/+kxV99gCiUgwTIhp8V4cTL
QJa0EKnChbz2jauI0RTUG40jlfxtuf8i0BP9AIwRX3TSg949oxseOp9uL9GKy7i0KVaA0CrXsj63
8xcr6A6T/TkpnUOAbllaeL6zkdBdWagrW0KMEfuOSkiGe7JR+hsSCwWeaqdMX35jRAvDDMwiFBTE
Rql8tlD7MzhUqvOpyfYo8Em9s+sMxNDn/9w29eN1LhzgJZcCmgTHRAV1GfHF7dvEuTXILSNCx8V6
TF+So3Y0vxvtPt19qPQPBpjVvvsYGvdjjp76SLWIxvT0vVO8Q7Ui8lHVep9O7+PxfrM2uriOq18G
IISyPl18IEiX/65/2ZhWrSSFjvpq9M2XWv2o5eb324PfsiA4r/Z/FrTiJXfOf/h1YWb7WnbkMOb3
1wpq98leQsjk9u9/c6aFGVr+frF2tW+imUg0/GqhfFm4QeSmxmOydaZXrSyNlObiXtGzubbSKxUK
Pk2qvaLzZbuZkZ9Uvz+YvXZC6PubpDpHRLxe1DH9S0G6djQqD50/ym/pnWkjM9VnyBchP3R3e+xv
1w7CDjaIAZsAlX+xzy8pfPK2oIG9zvlsmh/jjUfL1ueFQeszKd0BTVKvNg9mduw2ruiVz5NDZz41
En/Gmyd/lUQlhHmG/2rOp268i8eNnbH+fTIWSymNQy1cW1GOeJkvKf4rco65a/5iapRpX3pqSSiT
saAcaavXW0LNK6W05MZ6rZt39WMRbnjZtV8PLwUcVGxwwkDh5CS6FgfKNPqvXfAwHest2qa1z5Mu
+gFKoJQpXoVKWRhlLKWBZ2oADjk4v3zwKf6CF6CvFuYaMizXs6OFPJ5SyZJeIxBJQfGhkjaC5NUB
/DSgCxihsTOVKa9tVNHROgvu8mIjTF3m99rzmkCQyKYogATowRB2zxggy6K1ReA5HTy3sFC4k/Eb
G5SkHTWXJamG6v31HJVyGQNzQti9Cf5x3qnt1rPordOCcpas3UJSCNWJmAwwpLaVJmRbPTzQFByT
ytXmk6P++ka9siKcA0WaeMFrWuRF+aGd0HH7dTdx9X3hCkQPJi2anu+39X0b3SNB+MtO9Or7wirw
ywltqa150ycrPNrVho9eWQSuCxKnsAADBLEFJxoZtt/Oo5Z6Rb5XTTd95IUlRbvbY1g2o7BZuQDQ
aoX3BVYx8XXaVHDJUSpKPZk8jo9WZ/4USY81ogZbAI+VY8GJoKoFYnnpuxLcUhZ1pWXFXeNl9jPv
RGS4dWejGCAkEBbHemVimdGLG70qwpibuGq8xCyC45ijOmsHU/UOPTP57CSd1zRG9MHUe7D7foZ4
4u25XDPP+wDIDmA0HWjEtfkWOGed5GqN6ivK1vVcFztTCoznEgjk+7g0ujt5jmIk52XjviHq/rXM
9I/RX5oXRp+H8izrklJ7x2r8kkgbUfWy24SNAnQF7AwcZeTlRCCXUY3GpLZa7Y3Kp3r26JOalM5t
+nvH7g7SVnvo2mYhjUs7OrnItyIedlgHiHnbtdelgasiCFwZ/2rlFjxxZfNDGkW3IZBAE5Zt4apJ
27yw7cKoPb9+8vtoP2b/DkPlOt0B/cPbe2Pl0gGwT0cb3H30HolpXNStq8oextobwvK1hm12MLSN
e21tzgxotwiKQFC96WaryTNBd1fXXuEE/avvhOo5UVoJSUdJ3rji1jYDFJEMB8FxKpfCQy6A8k2O
NfgBe00qXEv7IvnqaTAbpFOzYJ9ayvvRzw+3Z1BZm0JKhipx3w+HKKyWFuRdq0sYzRC1dsvBhLXm
QUm/z2p4DLDfd/3nIe7OZGuj3jkoZXTKHP1YtVuo2bWJvvghItqmrYY6RIWx9dqoc83+ZUKxqKg+
3x7umjO5NCJMcdWVTVLGdet17X6W3ifTg2Eh0ay5vuzF4UOzdb5XZ3dh1VOpoS0I6mvnFSWJkZQT
g5JRdq/bl3iTxWDLguCfrNzvFT3LW6+u0D+dqQy6o79xzH7Mveim2P2QJ0GUtiDwrofhAEIZdGNq
vEY6o7leIBQfKfAmfFW0/KT7pwaqAaXZIr1bXawLq8t5ubh4fKvJ8nyaGy8dc4R773P9kz88yPN9
MqAB26Vuhfz47f0hNq/+cPcAzi0CAyB4NKELNn2K7U0Uth6Uk3tZuc+Gr6F/Lv27Kjhk4T1VXTeW
/m1glb5teHUZL+wuf78YaxBNk1IGEXZD/T3CvJ/9fCu1vHrAKORBcQQhIvQn1ybCom0GqfQbT+P9
Yr7Lwrt2C6jwNvW6FGaWyaNWiMiCmOb17VxKIjyK12Y9ornOLnZezOasdk8U53dK872w/qME76We
UsQzZEO/PonU2GBIRKKK1ljhtAWZ5MyVxlmYxj0aBm31G4t0+X3hrNnxNESBzvc1bYdGut5tPPDX
LoDL7wvHDDXzJE2UGO80kbn2Y/TeKz2gidlS2l02LlLS6RR60ox07J/NnHDU9HCo4tRmZAWQn3lR
cyjub1tY5kZ0ISwM756F04966PXuUyab45yV7Azz5Jif7IYQ5yVS/rlt5e0xsmS4dgA7UxjiGSeM
A/lbRPVivfGUo6T1+1Qd9rcNvD1EiwFIUoFGLJe0sMVmKwDLXfUYGNHrvlPl2iXu/Q0bS1ILOMRC
fyz4An1Ix0QNg8aDQb9KDql6N2xp77xdDYbBO3ppngZGIt5LTjD6yAxgokDbqd3LAbfhIUk2YqfV
1biwIpwXcF5a3elS7WX6l1h772SH2xP19oJgFHSbEWr+mClhMbpRI3wuDS6I6gtVOqKXO9Ts3TF9
ymhUqJ5tZStcWlv+JTKDhZXJe0NORjkEzSLVbrxpKPeSdrQGVJP7jdfjhhGxZU/padmfUqvxwvL9
bNw5/b7Zait/62l4LrIBYO/jDfyGiNeP4woRbc57RB6/PRj1rkeLOd4PIaxBG15tfTg/bQlnUh7t
MK3rjAilhbqYQtIxtjdO5dsnx/VwBOcSx5Ccm1XK7Tm1u7gt3c6ikGSorto6bl1vPUlXooQre6LG
zxj1ajCrTF8YvPp4y0h6WMrQDQwM9sliJ0rpYzU+jMrGgVo7thfLJrIBxH6FfMdIOKkpT33yXg32
unPXbsndbllRr111b3Q1eAGsEO2N8dcgfgrrV+6i24d3Y1uYQqRVtmrUOQFWQunBAaRp7+xfVvdc
kiI/d7kpONLRrAy7mtgWgCTVwW3UjSEs//76Trv+/jLEi6CthhVx9puKIYyfR38nyxsl2NXvL8AD
eJHJDYjLDYaikNOBkzNUM/SLz3Pzz+01WDVAFy2JMAoTb7pbpDjU5KHSyB7Fn8NjXH76jc9DRUBj
uEH7uZjdqEc57vpBaTwdTRT621//7PPL6C6mH3CVZs8jn5dVFIzupS473jawehAAjS+9W5T9xAd5
5Kva1Ct+7Vlx8ZDPn2pyT2QbDt0m+G3VgS0ZeocEgPrmndjZciXRbEdYMcQH2QyOignyqFbHzG27
nNfjFsBp5UnH3gVFSnstyI83r4GkjUl3m3rt9alxP+nDLp76feDcadZDYr0bMma0l9xNTarVKV0E
c0DhrwCz6TXwg84nmzckMBwptqv3z3n21TY2ws0177KUBknCGtSyxFJcMMTRZOYZScuEl77uH6JE
vU9GfcPM2gFSUY9YEskrMFnJNjopt7QWroPZ2RnzcJciRrURD65tjksjgj8udQlVj1RvvYqkYKce
J6iem+pr0R/LeiP0WHnAEUxdDEjwyrVV+V0dW9jKz6H/YWhS14iOk5y7kuzJ1hPpn5b/T2W3R9Mu
yjYuuPX5pOt7UePAbwgvILWntgrre+sZcribm+6d7vdfbx/qNRNQeSD0A5cwoaPgtLWmUBKtyTqP
tJ579mm2uv39tR1++f3l7xdeKRwiX290vm9pIQ0BsytVz1Z3yLW723bWdjhYNB4JBMALkvXaTlpZ
dqdmRedBuHOa42CXzbxKu+F428zqcOgG0Zeip/OGZlSeIOWPgdB7vCPcwDw6044On4Yc3W07KxEp
fmgBtHPXweUkDKcfRg2yMHn0Cr3c0Zd0mJX7obq3omcVnretmHRlE8AtyvtwkWgijBcCRikeh7jM
2skzg3/aXZ3/KrAJXgqgMqoBPprn6JuLLzan3gitEce974cjZHHtfIc7vT1lP9JuQvyBGVIuKlDV
Bch8vQUyubNSqZ+ZM3DfWvAxLsd9brxKyYtuPavB0SjCHag7t4Sqgb7PfV7LOz3Ym82zqe+1eqsC
v7JVwFPD24xgD4k0sQRcoAdkVm00eR3MRvMhGYBYPMR/3R706spdGBEyuHKi98ogxxMOKnM/FvNv
PL6vBiHMadSTdjGCfPLi5n4IdlRHoNe4PYSteRK2+lSCUOy1jCHE35x4B7Lb2EX9VrV5a6KWv1/4
oZg+97kyWY2wOY3ka5uXPxuF4Ef1dlSCFo1gL+7gn9v7/bvZeXKsw59ZWebyYhTmhJJaHCWTFxmP
JjzlRp8ha/Sgb9Ve1meL00rIsIgjCqOBQdSf5LCYvAZSMmunbpFqbH1fGAeYBoWeSbaVMh9H7RSn
G0+FlduAbfvz9wsXp5/aEBko9eQF88GHFKR3y/J4eylWTaCQpsGICojHEqZIs4MsDTt/9Ew6FMrD
QAvVltbr6ixdmBBmqdLqMWuyYPKy+tkcdnP1ensIW98XZimstcQIB4bgdDur33Pubn9/bYrAsWoI
Qyk0v4tIcXmkVti36uwZ5mssf5vK3o23+veX3yg6fbqKlkZTbkmAVNcnYpqMMR+jUvYAtbqS6gUo
QMfxybIeIhjfb49nbb7oyOJ2IWRnRIKnUpoyzIqB5i9leGxkCZ7VaesOW3BB4nB+9OMC7+FCFqkd
ankei4A3ihfoxd3EKc8TRXaNVoNfKHpvxfOdpDb/6SLjYY63AHVrMQfjgjYM1QeUE4UdTftNG1Sg
GzyHzvf8ZMcPavCQ6kfHP6j+xkDXppI2ICJDWN+IbQVbWTRMMxlX1et0ed+BVax/UcSLG3fhT/lp
QdgYzUxrT2lhYRj2wXN8HL8HW1J2a/ubmj4FMnbeW2qgYcqz2UTlw5OzveXv8uS0yZK9Nk/0tZGX
ptOCUFCYJ8v39XE2wtlDfYauc2rf1sYhXbXAXqbcbdBvKO44KZbKcM6K2WvpnAzb2P3n9qFZmySq
TwaJA8IgRiEcUCXVWl0mtjToY1Oyd34soQZ0um1kbRCXRpa/X9yLkb9kqdty8mbf9TVXVQ9/9n1h
Gdp0ogPKYRBacNfKu9HY3/7+shnFY3/5+4XNmk6qb8Q595XD80iBGdZQX1ojO5TaL8PhwAwugC+q
kTxjRNCdpvp+NST95CXxfIjVhpP960MhOQdukB4u4NNiXZUYa7QGbRhIQyVHpZDfabAqpKNxAJqy
8Txee57ToQPZDX00oF7E05FloZYaWjV4I3rXe5meabcoBt3Vc1s+5GoW7bReRZVdqttjpZfOS9eM
1QfVzKXTSD58N/UyahS/vJRXv0lYysmQwcK0/KYqj3Zt9k8vvVYquuYbb6q1jNWVHeHyjkZYN2Sl
HjxUH90xeZHjjwH0d2N5ruyXXjoM7Ufd3AIzve0egYuVVzZJWJui8puasqGQe62ToPcSDbJ7h5Ji
TTvm3qoO5XhnBSkKZM5Ozj/o87nWthqJV+56lTIgGUhYyha2m+tTLjnp4Ei21XmK83esJC6ou9yG
gu3R32L/XTmPKqpl5LHoin3bJ9+MiU+3Q957s/o9tRt3wcSUk+XG5S/j6dB01WmpXCqPMk/+6yHF
aTN3htL13lAfpcwN5w3HteJ9AdhyPdkLDfWbtIilVbBCjuPgdTVc2Jp+Nyv1rta2ytlrZhatWKIH
0i9vQgdZm7Ki0qvRi7J9Fp0a/VXRvNvnasuEcK7qOkroHsLE6LiRvJOUB2srg7BlQjhS0EhOzThj
QpOOU/RII5yytYVXLirSIHjFJeGrUWO4Xu8wmwtULxp0Me9ieW9Lv36ZX37+h9O4uAdD1cpLWePz
wydbf26TX39WXX1eyDboZpvBhMDnjfYQS480SefDxk2+dvIuJkhkZZKLoKfhkzUIPtWtOxdu17n5
VsPMxiqIycJ5bnOnCevR66z9EMc4rX9vb9YtA8vfL9YhUsKmt5bzoI9/Sf9J8++/8fkFNE/KDnyP
+PvDttRtaMUGT8rdtKOV0/+NdAll8J8WhAGoehXITY6FqNyp91py+J0BLO8MnjhL0vF6frJJ1fM5
bAavnKudHGW7rVrV2lUBEva/BizhnFV2ChWMz+1oW89puhtBvwRztpdGt9hih1mNQtBmW+TMoYQA
l309mGKMZ2dup85Law8Z86C/1+KPTnnXq0+tpR1a9S6IENs1DgPNt7H16fZUrrzalgAI5ws581ue
vDLQ8qJWo8pT0wmZRcSh0m63uMkwdBGO3s1ba7cytWQ08WA2uB8kDwUvaU4x5OOKU3oK6k2Nf9LD
d1I9unUVuom51Si9rJMQGF8ZW0Z/cZAqW/ODTLNLT+ddX+QPfXeUmpcg/ScJP1pQVJqjtuFC1+bz
cnjCzkkJcbowgi7Cz9MvTYsDgsCobaYHTTfdSppcdR42rrYVb0H+aEHzo2nMQ1LYQFHjVM4oK6WX
q+70T7Hx9RWPevV14axpvaRC+cPX+/fp+Gmy7pXkzsk/3t6FaxiQKyva9UI1g5PrtYaVaToNSezq
0ecmiPad870GQ+04rjTe+c1Do6cb8fbW5AmeyqhHOzNHDJf0spPq+40r9WpgS9BwsQOlpqmymWY6
D9BBm7nBVqVn+ffiDoddDBXWH03sYibED7O+papeeIb9NaqeVPuhTv5ze3HWpoguQCJneemM0Zak
08UQ0ra3Ii1MSy99kua9MW6cmK3PC9tXtmKalKas9OTJ7fsvPSRSv/H70a4hHkeHAL6669/fDWgQ
SZJWeJP+7DRnvzY3DKy5NFjLHIKbhUNcVAbIp0brDZ4yXgRT3RjFxzZuoOMr3aCxD2o5bDzC107k
gjVw4B0FDyJ6UHLTeduG9Gn09qtU+LusSPed7Fkbb4uVnbXo4ejUw3hZvGkVSiOpDNARr7zoO2QC
zbdNbY0VV0nXNxcB1GgKNO/CmSfDNkvtnFYeQpuJW0v6QzEkh7jrjoOj7GvIOxPpl8kkFgL0C5vC
cU/gxXV8O6u8KvvXl6R9GPxGavLKgnDgM8Xyc3VgVOXku3Z2TOytnsGV7XZlQdjP2WAXXVwxhqRu
3DA6dr0r13c0DFjm59snZ20LkF1dOoK4riHPvD45jS1Z4+AHlWeMnt2+gyO4M+5um1hLRCA58D8b
IrnDKPXVEOtcmDAutU24M6SPqdO5kP7r/vusP8fV2UDw87bVFZ8DCw2vZpj4bZI/wsDkojeT2VKJ
C+y9b99p7f6Pvi+CTqNWxaHVfD+13+navhn/vf39FRdw+fsdwWeGfVQrZqCXXtguBSrV3ifJE5P1
Z1bU6+UPwr4YgkjDSrZrwntd3fvtzt+SRt1YC7EskqhSBXs8Y+n79kulFU9+GZ9uD2TLxPL3ixuM
6m31f9NVhgeou6J2YzttLYdw5iPJbPRCY6LmhrrRQaoeAsmdt07j1iiEc+/7fitXMlas4C5Ld2q5
/7NZWvzOxSx1RafKebCEQjw96TAMuqeRm+zTbSur3uvn0RPVguumnM0+YxRJtevlJ5UmevkYx+d4
C9IjirotJZyrQyIc8gI8CWSlHEKH6hAkv3fDnKaurbR7VYv0A3o+5WFO1DtfTu4RdHRVp/mcRvKp
koqnoQ/UXR9aX28P/vZGASV6PcVxocCTkTPFRXYI813bPCVfaX+8bWQty3oxcEjyr63MVRbJacKJ
8jvY6gh+oKgrg26fNNHghmU6u4R7rwmLfYjCuXbtyB7dzjEqN6AXecPBr+9ayp7wUS4qhsKuUkLT
qYaK955fH5PiKG3hq9fez4z2pwHhjeeUpTITw5derNXw2LWHSJfubGgxqkY56Gp8knTn2I/Gw8Ao
F9pxcph3dSW/3J719aX9+TOE3TbLCQzSBvdY0T1ZPaSOpeaCaOYBbW2s7/oJ+p8lES8PNdtgGjWW
Zv3THD4W8jkPT0XwuNmhtXr9/5xZ8WHpWH7ddT0z26t7+BUa1HHUDc+5fv1f2BDumMRPhhwFZN5H
xQQE4qNZPFfZcyS/08unWr4bgv8gvXi4vVRb4xKug0C125IED7e/86Q1z5nN4/y3rs6fayTcCFZb
mWq9mJA05aDU3YthBvdTAVPjYB1vj+b/c9x/2lp25oXfnoMJqERlcE2Hz636T6Z/tKxPg1+7cgvf
XfmtVz8601+pcQeVzMZW3Nj0pnC4LcRSUhTMS69R7pr2KDsfc/+QdBsjXF0vA7wkBHBk5USQhpRq
5Zy3M+tlNTu0N7tut3H1LYdTeEVThf9pQRiH7RvIfwZcFUZ973QnHbXC8kMiHavwECiPU7NReVz1
iRfmBJel9bXTmdbAHWi6U+mSdbu9Jba+L/iiMk2CMjKZsCq5+9xuefSNyRLzAYAvEnlSmKwQKlTT
rRFC/hfKZKt4Cna/g/S4XBlNuMtSK+oVbRmKoSK5B9NCuOG3NzaXJjigKlX0xuwmTmp67AKg0u/H
/v6PlkPEMCRpP4Zxx4QV9eS+9hDR3v7++hB0MohQh0DJLzykSzWLx8nhvtfqEzzgbmffBfMWtmh9
T/00svz9wssYY+FoabvEuDWyRefB+J0Y3fj5fcFj9krWdHnB9yfjaET32W80abKRfn5f8JIN3Ybc
0UyS0rwk0oMVflWDOyub/3AtBE9iOdQK7GSZpuAQG3e5SUy1YWL1/odP1170xAAICzvWp44GBQgp
e3s8SMP3JL9DnWOnWn8VhO23d9aqf78wJeysnspsNBgkAIL4NOmf2/5LR7N+Y/16UyNr83NEwt7K
LSUcrIyIpgm+mMVOMh+TZOMO2Zo0YXupXY7usEkYOrRPlX0A2u/qCAI1/4+0K+1xG1e2v0iA9uWr
ZLndWzotu9NJvgiTTQuphdqlX/8O+z7csSnBhHOBwWCAxqhMslis5dQpN7C9v7Io/65G0LSZlaDc
+siaeD5lKNsEUlqnzXPBLDwLVMdgmRMbcooR40kQ3sDAM7JLjCe3fK4YhhlLOFS27jwaHsBbD4SB
tiKxm5yiqvt8gvFNQ5DYqbJz3/T+zgUIqux4i0fzGA9h3zyR4kdf3VEHA1mGqHNAcf3TGeiuGiSL
2tq7c5mCTjPT0KfMHeqjbe3L0o/JXnfConm/fnO29O1ciqDSqPJgNnGPlenKO5vv8gKY7n2m7RYZ
S4RsOYJiF52dNy1tEbV78bHoxgfGmj3VUtMn5SzxarlfIrpJ54sSNNtxequoOizKqvyUBDF5WKZQ
n3aj+tnV365voGxdfIPP3httSgCmGLAuTd/NGQDMh2V6JtNfJLnPVyR4YmWvtsZMoeFozXLqnTEj
iSoJcbYXApJm3rQNGifBGdOYOnnExYvQ2/aTVdeR5o53GTxLcEv9BXrMMtH48/+yxLxj1cfJpHFv
qblPDioQzbk/S6oP2zbhXxGCQ6aAQ0YveqQw3OJO6z655l/4AedLEExCn2R0mXOeIgHJj8r+aZtE
ciCyFQgGYJm6qc9TSHCOxuJr367rrezrwsXvgZIC8gH+ZFHd2W1Y/s2TfL4/wn3vC0xeshOuTupB
6b/Y5HNT/8hSCU0d/8r6pv97ysJNt1K7z3VbrY9J9bkgX9QsUobwf9so4YJns+MAsoqrN80Y3xjI
quKb6b/zjRKutqXGZPBiHHNPyI7l2S4hX1JAHMv6USk+Y8TZHrBj33V+mNPDoD+n3m/D2BeWLESW
6YNw/asW9BdOgivZA1HRJXu1OV7fx+v2BaCwS0OZ1HVvJDyA0bXXycSYrP2Uvmj5l+tSri8DePVL
KTHcs6UqIMVApGccDNkMEdn3hWuv2dlImxoxks7QGHFPZUjJTYU2gCwGjhGzkMVcFjqVbJfWDcK8
YgDY1fDdqfkR17rEYd5cxpkYYRlVpumzbeDVapvPTfYeg53/L87hTIBgvLJZzxkYQODH1nirut92
9fV/E8BXePbuLm43dsOEFRQTJomB1V1ifTfVFdRnmIKL0rUqgq4HLQcYCoQvwP8EeYMhsXeaEtJR
4oPLpPC/n61CV1zkulv+EKItYdLC0fpWweWnjqySKBMkWDFvKLMhjbFdSTL5bXIyy9MA1s55/PIX
xwL3wcT4DPwj9tjOI8ZsLznM/qIAR2xCfwGfui5i84r8VwTAEpd7VhGVZvECm696SO34S/zeyJL1
m9fjTIRgRQoHQ20AG4QD+XMBGcPv6wuQfV24fLGjuNM0I8TvkghQOSIxtLLPC1evURqT6SWOQHHu
SgMc6ZL931Sls80Rbl7cGXqTOdDZ0r5z99W3V0NWGZKdMP/72a1I6qFgNi9LWzSY80+o5lay12h7
k0Dm5YCYWce0pksR6twBQmRhEahMkzEg0oLB5hpwAfhkSPBEOMKzzuCAFpQw5IkKzLQCg6A9Pmb2
pzHV9lrmYQ7rsNOqyOl+LNYDiZ9q9PXl3hOwj5LTkv0O4V03xo7RdqjxO+LPc7e3MYFFphBbe+mC
SJQz4GPYpvjmlnncldYwFgD6aAePljuz/X39xmwt4lyCcGOqeCkmrx+K42L8SapPJrs3QE5xowyM
VAcIEzNDLM71JWYnLRrr4zC31RupleyQVon9iGyPc1/Ptid5WzR++Bdu64csy0NeDOjdFRRyIqA4
o9VSvRWtHuQ5mnqmALwlu7449O1TTw2/UkjQznVQdSTCWIuM1gctK59MUvuxowdtRoBOVyVbsEoG
4GdhUDBALmiUQ4eDaDlov8xKPbC3pHV8w+5CJT9VAPZq+e/OlUS0KysiyBKsCB0alznFxN5c9z31
MJDRqIIUU7+yRTbVcKU8giT+9zNrMqs2YQy13Tc7icM5zX2oajhKm4Y2N89FByDiYSAQxZ4HmPTC
6ivG3tTytzrVQaG9ZAnG5y4Kxr3J5tusrhzWhHZsqKmN/1qBsZkT5xl4iuo30HN/sbrscSCpREll
IoQ7B8pi21RQ/HmLu+oHUdxDH8eSPM2GCJC+8NGzloEe2Y/Q6OxkzHlgllKU9VtH1KB+d8tWsoYN
JbsQwP9+JgAFB11T8qp+0/PYJ+MDrMZ+Gr3Qkr256+ImyFLOlyL4VwmKDujcITiQ5cXSUjCfdj74
RnzatLuluscYiX3edTuDpne9l/ukubVUB1ITDEbTLPCa4B+xw4pZlTNU6Vi9GUt5n2KxvSpJfm/o
Nwe8uyAPBH4U3NiXe+kUtWbNTVq/TVN8N+Q6xhSOiz9gMo5ftFbsVy2RSNxQD97srpnIEwHpIRJ9
u4qbpHkMiaWi44X+Mcm87y0BGPxgfAzVRJ+SYBmcAYWY3LKqt777PqcsHDwZI9WGAmLiMZ9v6iKl
Zoub1pGhq9DcXL1ZCHfVV3+nZV+uP1v8/RaeEkjw0ASOQWtrujJqgYJ/qtTqLcN0OpONmBP5s7Ta
x45OgTbageaGk2ws1Paq/pUpmAYydQZF4xeeygnNn2bUqadMKwNruru+tk05nHkCGufwYfKXKlcM
dQ9mhR5KDejTOC1NmOSAxo21MwQFyCwlz9/GQ+Ghu5ajldH3iT6XS3Fp21MK5kDytowM5RYaYn6s
z9SbCQpBGgafE3cVLIUqCqGXYpSelIoXexjMCA62XSVrUtxS6vPPC4ejJ+nSg6Q/f6tpU740llk/
OLY0vbfeqw/QNUbLeIYNWLSwiGYudAVo//StG9O9kpYhJqCEjSZjRV07SmgXtdGHi6GcaOkWb2hj
TBWG/0zdG/q/drlxmMl3J32wrEfV25f0x3V1W+8cjIEFsC2nvgAthWDDW7voFzuBBzjPSdADc33z
hBAXo6LAH4y8CGZToyx2efIDBtD246LUwLmYe2v8UtGn3ATX0PLdGW9N7wqihKszjVndNbVTvxW2
7xU+k/VzbOyVBlwiRusBcw3qLuE1SAwKPjWgYd/yIh59V7Gp3zblzc83tAaUKjDNLhwEkR4MapXP
ndr1b5ido9Z7u0E/e+DK6O82loI2Be71orMXXo0QIbWAFmrZuKRvcTzqn5qpLELLzWpJpnotxUEq
CWBuODsgDBDRcBaCsKWJWXxKms7aYaZC05q7W/X3UoRwJ101VUYNZD0nK42K6dge/rfPC4YlVsjM
MDs9PtUfWkvJzT1OiB/RLoIh2cBPoWIsXA+ztIph6ph7igcWzp+S1gxvXsGFAOFS2AaYSZukcU+L
C3V1MULw1pqtsALBgjSYd2ki2nBPU9XugNbxf3oF/KTlZhpd+Ho6jzUwQUaz0ZJ+aUgyMqqYBe4W
b+X8OJcp8Y0Z+W79dp29FCMo1DyN1Qy+o+JNv2PptDNVGSHI+lIAJYe2HSRYEXAiU3K5DmPW1aUZ
PfKG5l/fPQzqePOTzgXwTCRuOBw98cStOCZGr5A3i76gaSvXvmf98bpS8U9cOmB4L0CpDeZK3qQh
Pudlq1UFcQeCs+jQ/hpUZtClYe0RiTHc2KsLOcL1y7WYzphGQ95iy/Prf7JcxjgqEyAchkuctm5n
CKgnxMmTGWjZrTVZUEmayHnwyVUG3GHhNEjCjFkb7PEEJjGEyjt3kXGJrdwSSLBU3ivOH4zVGKLC
9arJpeN0Mvtdl+wSJxwbiVO62qZLEeLdQ6SVl3YOERoKcy+ejHxgpU7C54U7l3exk7gjPh9rD/2f
OEcnQP1Q3dxDwaXAwsITBcfxarAetUhhY7DFdMoeFMyoH9Fdf+OtgAAehqKyCUu16sqb1KVtM2MZ
TvPrYN8P8Vs8v/ey8Yzrdly8FDBR6CvlLZ+r/qgS4jFbftRBQIAXY7Qei4EFGFn7eem70Aa/saLE
e3M2/1Ro1VIV2YO7rt1+yLeQLwPvCOeVurRfJVuS3GWFDrYO6teWtjOMA53nACW8YDQf6vR5mJ+y
LsFk3rsYnJxTdrC7qJfZ6bXO8G3AblsfkxHEwIWyFAFgPuhHp0qCDpTObUp3DvrtyulWH4AvWEPA
iUm92G4RIsrQk6CmbNaP1rs6HFTr1iyG8Hl+987yNcuoYQ5Gjc8b4xQCVp92skmA2yoDfQE7lIp0
rwhJs5jSui6zsIIRAd5Y+RXauOMsND30JoSACtf2vhwdv5b2Q6xtE/buTDKPdc4WFy8jMehi6sdW
fWiW5zF5dLPX67dubZsgAnEylqeDBUdcHJotWV+lun7MWn9wArLsrn9/Q9F0FVcarx1ICBHHXi4B
pCVxUsNlR1Ej7NiBPrYMkw8kD93GPoGnGblNLIGT5gmXyowVI82M0jwqzXifKcNTZkzPjC3762tZ
JU44wz76rF3EFpiNJLr9pEnVTlMbEyCxb715bxl/OrTDxN5Lq+8pAyBJvbnBGxLh3aJPGdcUXUbC
wli3lKVXGtaxytKg0V8nJsmnbhwPclk6TAHiTFQwBA1bGqeZWJzaxzZ9HYfFr743gHTW1un6zm1o
GewtZzo2waKomcI6LGNxnIoq1nHw9roSGJJVyD4vrILoHkPSFp9v1VcL2ReySEoPWwIwYhwFarCJ
gD1VeGIb5mWNGsfW0W4q/5dDZNiHDQXmGT8VE9N5MUU8Z+LFQ1P21D6S6a3JYvA1aDvPudmXwuAA
DSqMucfo6F8N8ykW1KmqyT6qQNJ7VUCTXzefsgPvAAqlYvaxY/FdPDNXs15m2jQy52hq+z7dmTJC
5I1TQA4Eu696fDSAWC8pdXU0UqTyjgV6cVBWDPPw1gWA6Ru9QjAiEILTuFyA3XuMTmAAPRrxri0D
Rm9+rC6+v3IEYzxUFOmEo6o9dr9pJbFP68uMmVkAn/B7jHmyhrD/pTe2Tmdr8XEsMp95yydvaj85
w3dHNthmra6Xgvjfzw7abNx0ADt7fMyTsHpQplA2rnZrJZzcHZO6dWPNuDrpTjokjAJ04pWBln+z
zbdk8LVWlTwca41CKgoyEGKA3GJF2dOheVrLzTo5LWZQxo+pebxZobgFt3Ec6F6B13e5UbSedNb2
XXJCYpAMh1xGCrb1++FVIYmDPAgutqCw7ohNqowsOSljGVnd9EBALCnxyyUyRKUtwZGTtBhod5rR
Tzuqe8+R6e1aApDpiOddx8Kthlt8uUtekXtK6WnusdsBe93JtJVb/4twG1mC889zZTvTVkPPyhRJ
Efc4k3DUp8Ao1MDoP3WGE8SGFiS3h3uQB28EM9Th767IN7skq9mgZx4ol9293Xl7iR1f377L7wvr
sb2FtmUdYz0LxuXs4v5Zvf29uxQhvtczLQyNQIRu75XOr/X76/eC///ikXBaak5EZtir9zRepjZZ
HKIc9WXCyAH4ndXBTQ5j/MmLk5s9XOSJzmQJWZApI7SZZshy2whZYa+UoQU21BcIFh1lfASPKDsK
zkHsDI5XK1Z8dL/koOdX05u5EeFzfkRrgHJu0HuqiYl5J04XH9uHyvTCxRjD68excUMuBPAVnt2Q
BqCKtonb+Kjl5C7pnQfMjLGKXaPvbL07xIa7vy5vQ4Mv5AkX3lYmSm2CBVFL/ZWS/pClxWGm9Pd1
MVsHYwJzoPHB3OCfEy5KP7GyyQosK6evYN+wJanbzc9jDgniGmjyiiA6L8wMWIE6xuSEbyWa78ub
y344d4CLwLyEYaXwqgTFGjOtZbZbxsdmAFBqz/SbvVpMFMegTdQxQLuzSn1lZj/3dutZR6PZDVpA
6e76/m8dMyIlnnAG1/0qzzlUwB0ktW0eaVJ+IiZ90o3+LmHerUV/HpKdiREveNpUY4/wEDw7O/Wn
KmtK5Foi2KqLzwtJTgsk42A49MxjCUpGlpFgcfIgsfBQyQgEN/cLjAGwVi4KpGKxrwNbVF7luYWe
xOWHSrznFo1BXZ7fXT+WLb1FrQ9BNyJZoDIE4z7UXe+A69o+akMXtNV+pM7fHLyHDBcvzHB42KU9
AW9FVoNeCYq1LBjKw8AlGs4yI7K5jDMhwjJMtaDmOEAI+JhRmnktslvrb1yvzgQIUWWdly5JEgjo
5wLdFLn/F47ChQDBe1PbCs0bfJvAJLbznh3v9niG84+Bl5pXp5G1FeysWtHcTGPHOBrVcj9mSrjU
ksh7Q2UvJAgnrZtDH/MBSsdYeZ/bsKGH21UJxtWAlQJNnwYYkaBKFa11tcvsYxJP9wqGCVQT8/Vh
f/OVwLQFE00UwDGCW0fQJb3NOKd3bB/r9Ml8way52z+PDChGOoCRC9UGofhW2G08DXppH8f8i/ui
GO9/8XlACJHH4eBh8Z1IK60qxx56hHSx8T2bf1z//IYBdDRAOzGxG6HlCuOZGF5Bl1pRjvZ32xoC
jdpBbc1B5cnK6uumWYDEdA3PNafgB35L2KdKc+iyWL1yVLMlVMewLB9V9imb7jKNBI6xU5EQdyvJ
87Ghwh+s6UhSexgg4ghCF71RFUYW7zgm78y2QrOuDzS5ORA0L4QIT3liqBi9xoWU1ku1pzdDY8EV
jI0DIpJzsq/0dzZUJV3Atnt0CGbh9c0zSdWwHYpnELpKQmZ+FYTnENgHQHkAsXHQpi1cFTI2ZMn6
2Dsu6Jd3vB+2HcX03viSazJA/MbBcHUGs5JmoTonlkpUO+saPC5w3If5rkEcpTVoY2v1u+vqvX5H
kHrTMN0ayBQgB8Ws0qRY1lINRXcqjV/FnVX/vP3zfDYozC/GaIOV+tKA9ZhaM02l25686bObBlr1
P35fMJBxvVRG0+L7iRs4bzePZvVsDHLB/EP++xHbCPZ99JZpmWIveZvV+8batzc/seDEx9YjPOdA
UXHvvSIG4sjJmtNwcOwi9BoZIdL6cD/cZ3jRpoasp1hqV/Q5Rjq6YCcg4L00VOObM3qX3xd8z05N
7Ni0KAOlDnku/KxkEgHrS4CdB+EB0mnIPuti+cwlWrK4ZVefKq/+p+vnwBs4lt/8fl1L1zYeBpcb
ENRgUeIQUacpUP5qOdD21I7fiGkEMzC6MQr6BZMVhNYn8mHabQfsbR4QWvzvZ7Gm1zTpaNVdd0qH
O+b5TMZYKPs+39Cz72ftoGRGh+8byW5y/OzX9Y2SfV64EJPlYpji2HYnBTVa6zumbPk3CwCg0EQ0
ZiGVvpqlZY9tzWJX7U4FiL2bew2T428XgMcVjTcfN0KsZVTlYGbL3NJTXnztwvLmuanwEHDbUCpF
jwEfq3u5/4vtznZR1/mpd3ctpiFIrPXGfbj4vLD/WaJAfoXP76j1nd2X/bebd+fi+8LzRovWiJUR
39dB1PJP7ab769/f+v2Wh4YPmw+tQnL4cnvmWdOXRSH5iaahOd9pcTjpkvzgOpsDTJkGbCJHvyLO
E16E3ivcZFHzHJCyk5tVQdekQZeDh9h1ANIp/VHW+LpxJ4DrBAwaVgoTW8S41Rwq2ixump/UUfXL
9L4ZTtc3bS3AAxkMKrsIJVA8FFGdYxuje1Sx0IBKXmPf7G4OYi4/z8WfmYw5IzkSMfj8kk97a5r9
SuswSsWWHL1sFcLNwI1vKwT+5Yn5Vb7DcKDrm8Q1/9Ixu1yFcDMW8A0i0MDnqTn7lvlFCef+K7C4
N5sPZDlRAUcsA28ZtcrLzQI2DxQTGZ1OTVX7Ds38RvIUbWwTr8GhxRIZuzUOqKK2Y/X61J/swOxf
qX6zJ84nzKBEicmz8PjFmLhVMA1+KNTxpGVPVeEFaVLefs7c2QeiQsVPXUF8UG1o5rn15lOWPSR3
qXdz1o47+/9+XnAo03xK0mTA53X7vS9OdnhdjdYGCn4YCDDQQ4Ghd/CIL8+3qWemWHalnkAurzxU
qlb4SEW5QAl1jZSHUzxrFFkxkxgRn23BGK6m/pgUcVHBjOXEtPvPVDtcX4p4Iz6+DvcOA7yRVYN3
c7kUW5vHJa/ZcnKL2X0BsXwdaQpt72ymYsgyJTELrgtcLwdLccGDwuvfgNUIe9e7zoI+imyM0q+V
GyZMEqmu13P5eeHtSIFsz/MGnzdmjHrqvuomGoL3qaw4I1uFsG1ETRstsSBmMIPa9RdPomGy7/O/
n5lbBByJ12b4fumhTD0/tlQSVYgqDM8S0FrcPaCE0d0mVkW1GNHvMI1DpLGT5u1cFZf89eaTPhch
ZioSI1VIg/RjpOl+w4JU4uVsbBGf6oB2GI9fQ7FXIveMnhGjGKJevXPLJ09WEt36PnAGKCrwQj5Q
l5dH0CuNVnVZOkTIQILJLfdv3x4gKD568AzcBk1wQXRQHbkGSPwj3vSXoVe3+Hl9/7kbdv7Y4YhR
dkGwjoffBEBK0NEuG9rMArwhsup7JUaXph+793jriHK6Lmhjp9Dlx3ni4M3yeUKXOwXgLsWNjrso
s/042WkS10P2ef73s7tAHBdTz2p8fqTvyvjdvJW04GOfzn4+vyrn35+zoRxHfF9Vv2lNlEfXd2fD
IgF+gJwpMtS8u1jwlhXbat2ZlH0EYpXvrG73zqj4Su/sMSNA4ndsXOoLUcKzVxiFgWR/0UcZ22vD
L0rDqk8kMmTLEdS2sobKticsR0t3cb5TaOgxX8kkl1v0zz/O5N9NE20HpmhkDRrZ+2hqRj+rFB+s
Ov5itUGe/dHYfZfJlrV1WeDo8YNC18Gq8262awxTTJo8qhMn/q65EwY2pjUx71Maz49TzuYHqo1U
Ro+wwjpjoZzOAqC5/7C2Cdup1DnwEbWTR01DzBdMHbdjvCalA2KLEXNXHO/P2KX9PqY2e6qx9alf
Kt3c+pNrj3ul6THnLs6XEoNG2mLfWE4ieSfWxw2dBTjZ4S2JaCnhfz+/HIORZR3Dvnjs0E5hNzzb
Vr5rKtkUnfWBQw6ysmgp4VZEDF+abnEt0uZ5ZHdP+ZTel0q9G0FtmYEnoYiAzZWo8aY8NMCiVRR1
UfQSX66rHdDBORlZHrEi9YFlf3DIuz59Vuwwru/1MZWIW9swHLKO+A/2GDkkcXn5TAprWlIcc76P
fVU2Ynh98WFdMAwU2S+Uf5AZuVxNoqlDMQ00jzB4ZFe6j235usiCgi1N8PDMqiiHIzoQg5q2rc0m
RbUsqp0uqMHLFw8nGLeAEGV33WJ+QDmFlwsxkooCBwShz0HwET3KCpqnBYlYV7M7B/3DmW93mv1Q
l6MRzjp4ezvXBNElm/oDc9GiTTUt2WP4zjfga9XfA10wpkyplecSaSI/px4Bcrdgv6//zvWuAw98
9jP1y13X0CoWM7QpRe2cfurN8reCISn64NxfF7PWHT53C54CeMswM88VxOR5N3mzjpdJf3W08OYZ
ZbBADmb88LZpAJo8MZhZss6yp0Zvom6vxCevjm7/9aikA1+GXpJ1wT7VtYKZLWsiOgQW3VljcPv3
UUWHFwtHDbG2cJGLcXBUNpA2MrPH/NAXf7H5558XntQ4b63KaPH52TpZxTuT5KE2zpYz8PBaEcAr
qy7ZuciULlPUNmqMnZuHiSNJjUu+LxbuWKuUWRrj+yPZmbE/SnzYjRtw/vMd4aKWXVZXI+h9IrNt
72mP+ZVeF8yLc7h+xmvToyFCgeEBSBRgiY+a6NkjlLNm7irVaqLSOiyZ5S9NlFlN4OU/rsv5yCwK
hgcNLLYJAhgbXaVijbs0YpslWldG+DVG4HauEWilTQKvovo+VTIvqEHRFVJYrsfUK5udTacBtgk8
xr/Q+dAcnXT6ZsRz8WeZs/wF80fGU8XS7E4bEveF5c60b3N4MWoyFbo/NYYjcyg2TgQVNM6CwHMr
QBVc2qRRKUw1cUsaDf14b2I2/IHRbNk1sfH1+l5tCUKfLKr1AF0ZqwfbLKrC8bKWRm1dDp/Rg6E+
OpgM8LpotaynZOP4cerAvppACa/JOAx3ollRK2VEpkNP7pP6ache51qSOdi4KhyIwx9QpFExkvVy
51BBwsTTwimjOnvS3D2RNXpvbdj59wVLwjBK03YrfD9nr7r3zPJPLpFcR9kSBGfSYP2EjmWIULW7
+cVudtePfO0jo4MIoSr3mSyUXgQvwyt6Pe1sY4oy09fNb6g2w5FJ0h/Lr+ty1svgnUoqH+9rGDyj
fXkS3ZIVjgWan6jKD1lIGok12fg8cHZ83jiAtSgcCgfR6ixzW7Ndoqn/kx6aWzs8MKeEuyx4SIGb
hy4JejQN1kDUxBuiFvMqjPfyZiztfwSA2wmwYOQEV/7AAIpJ26JjNLa/dOcXvflBRVcEMr9ISsBX
Qhr1cvebeUEtWJmRoEvigNxhBoFEwPoiQAAPswDiQx3JELR0dEgCODCbIotYftJErnqMi1vbrrFJ
JqgGgewC7B/vqoBYoeipyx2WWVGHmaiwf50kA7+2SRiICIIgpGRBbYMi5OUuLT1N0atV2JH11Kpf
3JqGxKtCS3u/fhVWcB++DiQNcBuwZdzDEeTEZtylLHOiJo20n2DdVsx982eYf4G56ZBUkmhv42pA
GqeFQhZnjfMYyxSJ8xnS+hT8slFV/sWxYDHASqB4i0dWTHotiedW6lR2EdVs/9ljt/ItY7vwfVTa
eBTJgViX2zVgTkyTpl0XAYce6CGGWEmUlxuHSw+BF26hVK4OVgIgmi8FgBPKydBK3kV2OgLp+tJl
L2316L4pX2qyhNcPf+M0LmQJOlYWSur1MWQpFRKoWaCwW3G7fLvACYJgzuNpCJFvyJwU057bpYss
9VPfGgeXDP7kaCCdkU1x2loLCiZgNQKqnbegCvvW0AIhTINs6j+dfZc4d7dvFcIjGC4PfW8ozlx+
PkGSRElywrNSfu+Ednuznw4g19n3haOotBSYuzjvo3J5VPKAOhL045Zawb1FlxUigXUyu64NjAob
yBDl5u9q/tamv+rmB1W/F9MfS5MNiFoRZfJjRzcEphXDIQFzErfQZ/60NSjjgixCH3mT55dmqOaH
9nUG92envts08Oh9SR/qH4wF9RyM8S4vjmitRvyGDtvr57ZqHBd/iqAXVeV5va4YfTQ7NSakfxqU
73P2PVc+Ecrnc1hdtKQvena6LnbjCcIFBrMIUL9wK0UaWRDoG01BUpihr+13IGCAU7kuYOs8QSGJ
mhqUhhc5L3d4qlVDMUFNGDlOF7Ls0HjN/bA0gW4eCi/bV+636/I2F2TxNgLwdPCWoUt5qssy2mpe
G8WW9dIo8W6q57fhZrYUfloIL5CNQA6LW8FLMeOUl0yvEX6B+EGp7xQZGJv//6J1RdstPDN4mEh2
CK6BuYBNQkniJlKbpza1d+P8uXef7PqlY93+9h0DcNKzef2WI0Ivl1LWZtwnuo7APmVGuJiV7qfz
yDAT1JER0/LDFlYFEkneQ45UCxxOQZQVW5WdTWMfjeD3+lqSqQ219L2KR2Ons0RG4b6xhxyIqKO4
CqwJnIbLhdkA5jgFSNcihQHimoHD/cHVD+kCgr+bIybsHdTho7EHz6HgSKe5k5rDwpP0SUi7Lhhc
y79+SBuvhvsBcUBeE5GHSMHRanFWpLPTRXEV42HapY2sMY1rlHg2wDxCD6DQ6+ntXk7zqVLKMeqS
Yg+WQt/Jp0/qkB+G2XshTvVsG4z5aqLern4IZTFgHUEIug9U4SbpajJjFMkyRFNs+E7/FaOWg2TW
bt8/HoMgdQhcPe/ButSFZuriwaiR28u+aD+Wf249HGTr0XoMM4q+vhWknnequjXq09EwkEc4RY9I
ZEmexbVZuxQhPOt91bpxC4MJLswxWCr3gJnkzxgbJYGL6Nw8XmoB5CBawK1BvLmCwPZsMmeDtllE
47bCrLNpAAF+bAbO0n9yvOre1L4mrN21ehK6jZ08sZjM/yRZXv5wMVVi7xF79CfQrNw1tpmAGkIb
/KoqzV1fusneo6YMIbd+XsChiuPkKHNk/sUHPNHpaM5LkkVZXtwlZhO42l25zPeDO93bcHuBTL1+
1ht1KkiEleRsezwRJ2hSPzDqgaA0jwhVtcDUiF/pT/6uq71drtZj6NBk9HXFM3a5awMdlhg/G2ZO
eMPJEI5d1kse2A3HAT+IE4M5AFGidVx4KpaWoR6NNrMoz99mimKdGjLyWMUP7vicdoZPNTXsmh+e
LSuyru0ruq9hLD6YM+1VP3m66OPCHEIiC/S8Sz29g3i089PRbXzSGa+l0e4ke79x2kh9IfmFWWwb
7pqu13WBudF5hNGC/tw+LjUJUu8wpNbOnN57d28qz5iXtTP0BwoC7lL76nmgWrV2KF9mc6AXX6//
oLVV5p0GGOmM+Arda2KWlBSg6VjigWDe8r5NDoksSNy49RffF94VBn5KTyU9iTr2StrSb3vmEykv
rWwVggLVxPIImvZJlGRWWLN/NCnxu2QdpuCUTcVsJ9bckmh2g6a6n/Q7RwZo3FwEmPK4y4dHX2xr
SgxEa0Uzk2j4lbt7T5OEPZsrOPu8YH9bOJseBcNShJhwACoWFHky+p4Vxzd4SHnRHRVmqBSsmnAO
o2XTxFZMEmXzw+jVfmfti+EJ/3bMQ1mQHSkDp381l69TLCP/27jKIEvhnaQw+ojvBKNWWvpkNW5N
It17ssg+W4rAgaukvqCbQ/Leb4riTzAPB5DLFkSZ+oBigMlwUPUuiXc98eP4QGK/Hm6u+BjghftX
EHdGz2K7XrdYadYQZGqvbv3c3t9+92087EjOIrnmiAWlaWwGpnf04+73ZD9KFG5zm2wDxwGiaAQA
/O9nv74ZO/TLWg2JFCPAzGrlk/EPptiVsql8W3qN2A9JTu2jmC3onJ2ZrKYmHo952jkearY+uvmv
b9TmSv4VsapZVVqhD7adR0kZ4rQr/dXNgiEOqdSF5ScqOC/gQP/vYj5eyrM9y+M5HlPbA0RD87t8
T4f9jIGdt04D5df0XIpgCpq6ZW45uHnUZf44+pWscLW5CoRJCCgA6gPQ4PLkieqOimqnJIqXwEAG
avLL4t6qouunsnnwgGEhzQJY9gooAd7lCvVFC6eCOcx28sWZ7kGHdl3Glk0GlxsnPAeEAaIuVwLf
qDdmqy4jjJvSsv0gw4Zu7dT59/nfz867bMBbtWhtGS3emwV21AxJuwSIfOLJJgZ9BMGCankfKULk
pQACEnEldVHEmeMmVZTTtPWd0fxGUxezRfRArYHR76uDDWwWMdK7su78jpl+a+Rh69zaQgblQ+sh
Jh7D5CCnIqZTMmoS185R2NLjsHH2bi7xJjfUwoNHA4cGni3CMmFLCZl6xqyiiHRaf6rj+Cfxuvti
yiThzIZm8I4lB5Esr5iKobletMAN5y3EpD//sWTVa9nX+d/P9CJbmgZ9iE0Rpfpn4kQy0Lvs84Ja
GxOgCg3SZpG3vHuhTd+u35qtIzgHmgm/fsTsq2Tu2jyyergaJ8U63dqnyZXoXIKwgAWNSnrLuAQz
LMxwfL91AZycDlUa3gXK0TSX2z+YjQeXEqZFJ82dXr71ugay+z/XhawP4VKI8D7OdtNhvCheFWAw
A2qczEqWMlifw6UEwfmOp1hpzQkS6DBikN2L5wV2Vd983y6FCMbebtvSLhO8v5hZn9b3S/Woyrh4
N9eB8qjKibxRJRUKZ9qcLOCOwHE4yn5ZNH9EX7yn3xwJYR1nQoRHcUq8Ghk/CBnz9yz9P9Kua8d1
HIl+kQAFKr1KcujotvvmF+FGSSQVqCx+/R717M7YtGChZ2eB2YfGqMxULFadOudXHa8kJpYHgRh1
Bg5aV+wzkhJb6CPmSTNZWOcCnf0oBbVrd+/CY3oex992VLgtYsYOnOEIIdovtAsIiwqxG9uttx3c
sPkM2VRzDW+7UNi8NKmsj232MkPXMz1lRRPQKQXE/q7PHzXqh6gOlcaWg0WWta+3z898CC8vtEur
yoJZ4yDbYYTVfiYFi6pp7/KAvL/YBZAE2grB1AbVsyuJnalu3aQtNUznADb8+NlIf94expIbgMSe
j0B/Bo+pyWuN1GWXZhpHmJwGRvwSp9G/MGAj5zrTxQITo6yOjAdIFlGRn7TqPva1yCu63W0L1/Ex
gY/EdWiANwMZJcXC6E6mhNAwP3VtxAkPPfpYtfeSZqGfvX8wc37Sm9NXqHeqWIA8B27bqYbklBjl
xkofXOmsDGZhPS4sKIPxEznxVoOF8rm2NpW7vT1XC59HJn8WBiG4Ya7S4BoVdKp6PT0VzV0ZVuzd
ASvxkMVFDg1t56j7KRdjQWRm6CmvTmL4zsFl9+P2r19wYhefVy5GKFtWaVPh8ywLYxxv6gyR815N
MtSwQYIJKiIE9jPBnHIxIknax17Tl686icqiiqDfENl035rvDuEu7SjXIxlZlWsd7Lj161Dhgvx1
e7KulxrJCJSIfCSkgStRK2y+k3PArFj22v50nAdU5m9//tr/IbM2Yy9wGGauCmWjdtQd9B5dQYBW
eV8dfdrSFy2tdyhyfL1t6HrRYQhvH7B6YsdCSvwyGkoE86Ys7+JTo70U3TaRW2ctaF+YKmgkIW4H
BAr+Vh2LWVr+WKHs/5qMm+pHudZJuPZ55aogBRGl6ePzmvjs/ajaFajNtf9DgQQgG9Q5Z4EcFXZd
1E1h1mbDXyFZZVmvaf7F569OFsXvdx7gbMGrZoa84WwQZRw2EMzuYLf5a6Xlge1ogetubq/1wkyB
sQk9IrgwkJO3lQPeEytzOuIVrwfwVwcjZJ7+v+8rZ7vye6LxKi5eidyQYV8MK0ux9vuVMw2E94D0
O36/Oe7ZuPVWpmfhKKCajWvHQjM11EmVYFcYQsdNWvJX6n0XWh3YFIDibE01YWEQ51bUxFxTjEWd
GxV/1fyg/Ol8fvcSXHxd8RuMNF6ZOwV/BWOFHDcNefcVBFouUCXNXHhIwKjg214MWF8/46/QKRU0
mtYYVRbX4Oz7yhJbRtwybqf81YWeWo8HQZivJZPXTCjLPEoNZS7Uk19NsvXTKPN2xprS2YL3Pp8l
FeVBez6WLoCHr8xz+18ThMBPREAYw26qeIMQS+5vr/o8K5fR8ix7CYIV9MNBm0INM0cQSmgSzTOv
9jhCW5lGybgr7d+NzYLC+lLL95K4AvYBEn9gxGAMYbN6aTAzzinU1PlrrX3PmmGdxeL6kFwamP9+
liLpupRbZiWwzeqjI+7EsL09YWvfn/fI2fdte0zKacRRj+UeiqGrMLfrPXb5+xVPWyZUyM7HBCV5
VFlR7z/z94q0Yw3gw+cYwbYQm5uKsy1ie7AmdBickIQFAKvM3+3M8X3keFG5RvsA4s3LKXLTpMyT
PHFOZv1c7Z21vvbra/Xi82qsL6uqJgXT7FNZV88e0X77Lr0HZVSElMbO62l0e8GvTyTeYODhAAs7
3vnw75ej4YJ3o9HF04lH6Y8q3fZFOPkrNhY2FbpR5p4O1Pnw3FMu8BzkzH5j9/qJVS/juLHW4Elr
31dCNQHZeZNr+H5qnar2xbRWVnyeg0sv4uMhPNNLoP8Lcdps//xQ0PlJxp3+VJRHS0/quzGrn0Gp
+xsdY3/EWN93pE3v/fT1nUuDzhRwMQIHha0GFhZlaVKj1yaZmt1Jb2lQksCu00B3PyX9r39hB1g4
ZGdmvUN1eLXVjZqnoyE6QyN000e5iCpSBcfbVq5OPkYBGmVzDnZBVqq+0eKxc0VOy+7Eih1KiKkb
WdV7nRdMzP3pM3vQDK1Q7kh06nWpAZbrE2SpZZh10ZT608peuNprsw2k8sEvA0EBdN9e7gXaexzK
UgTAy3iXt/tPtydp4evoMIQO6AxIumab9hpwamlTPp3QrN1vE7H5vz5vKT9e6/u+4RKfH7xHY9fR
94ah6MQ8+/Uq1J8WseXUPT7fattkY5P3Ly8+jxIemLjn/hfl13NeAUvumNOpfzTKfZ/c3Z6chQ16
8XklQuSmE/exi89DQcDzngh9yt7LoQWkMp72oPUBXA99QapShKNlaKorhX7KmjjI7yd/DY28MAYY
AM4JpxkHQQVqtuVoVsOU6ugzjINEs4IxF2E/rOUqFrYpZCZxWQD+R2ZK0stDYPtIIOA866fciaox
8taaIJaGcf792f6Zwx173a/SEd9v9EOevRTlVmYrkeEb+8mFU8daoB48rwNKWVe9YKDg9tBYaskT
Szp5p+lVtTUbk0dx0ycpfG1zTBtvR7zuC+6W4ZcwJUUwMeiCBYyZxinTsiIkhBlkA/bPFJ3eHgv8
pqF3NE14CMxi8Zw2afYLr1Z/DBjRB21rgmsz6tzBufek22/71Cx2yO1BrmIq+Tc0MfNDVgzVCCSv
bJ/d0W8CQ3OTkHmDfWKW2bT3uV1Fviui1pqEHTr64OWRW0zNNm70aUOnRDvirWxtO26kO4iY86jS
hzQNLEBRttAuTn6YYzoc49H+pjX9GNgAvgVU7zu5qRoXIFszCXVj5Hvp15IGlkmNR/QVakFby7YK
a424n9My5RuSZulDzWgb1ilvjlU5yV8JsfoH6M0D9JLLLvQyIw09rdG3NThAQ2AgxWvu0SSsedkE
Xm70WxDsN0GL1oqf+uCCUqR0yGm0KjkEoCeKw2kqnQPEMIyfzPNGGlZ8Ekf4fj0B7MHu7UCLY/9l
oCPdCjf50ZLYWwPYXm9GXPo4ucjKYcPjMXG5GWvJSVv1GTlZBNwV0A3MNrHz87bvuT5QlzbUDT90
oq4B6jgZWeQ/p+LdnhOfn5NMSHKA3lXtqfWsyirL0bVOzqjdN2EJnOG/+P3AQM1Nx9AyUx2bRsq6
aBMsXYLAwTNPHV0ZgYNJvjytGMGZgfnvZx6hR6NPYow2OUn7N1iHgpomgWDo91hLBS0aQu4S7bp4
Ll4hqnoCOQYeC3Ji3usw7qwYqt9fPHNN+2hpU0GhFxCO2Y1eFdKdnpvDgPcvOtSaIK3vKQCftP54
e1WunhIzDcysV4JmOIRdKjpMMKhu1PVoneRoRdLNg3J8FuTO6D5S9vu2qaUNDAgfwJ3AUwLnoNzN
TakPrd4NxskSH0btpd/d/vxbMUVdf6jsILJDfh8PFuVRx80xM4y4N04dHwN/+sPEsEMNKUzZve/9
Mpt7Kh4HPQm1xt1U1cPYfkSrQiCceiOLk1E8D+1zIX5aEoLFK0HP0kr+88vA/365M2XTeVbiY+QZ
fREymIDA61dC56XJnRsa0aSJ6xZMVZcmuDPSnA61ia7ovT49yJfbk/v2xlMnF+ECDpjjoC9QpZLR
9U43caVhz1t66JZeUJg8HEGrRvecN6E58UhoT64HFrok6octr7ytkf2OwSaQlN/KYm/We20tHLse
NPpfwaYNDtVZG11NpbiO9JwGj7GjTuswYKvy7tcH/fL7isutjD6jDcX3J/FnsNwNMdvNxO+8tn/3
i+HSkLp6IrZINcCQhasJvM4sk8HtBVwcCuYJcDDAN66ogNK5vp+gX+5ISPkCoqfXtqruBtF+q8c1
3MOSqbndDN4RZEdXxKAdHl9x1pUO2GiGZ6dNdk2NAm7j89A0k4+3h3V9ssyZwvhvW0raoC6T1ucc
tjrts4XTDGVUsVZOX9plyNgCNgdtmZlF8vJoMX8YSJzF9lG4kEts22BNWG1pEKDaRhUdBwiVNyV6
KFIKXQXcN8eUjIEOL1/FwwaH5/ZULQ4DyMNZQwhBrQr/0rRxkgzstkcfNMB6oEEs5baBxWHM1wgU
fqBtoWalHEqa2G4lhtFxaA7oEaPNh04bV87KNY4DijXIf/1tR3mEuWbvAR6o28fMi8N8hjPnxsYS
rx06EPmm77tw0sugyb9Y3qfbI1yYwrl/FdsNuQN0GykL5Rs0RdeLox9FgpdT4Bvb299fmMGL7yv+
Jk3a0REjvq91oeVHhIXZ59sWFs7mhYX5F5zFSG7G/CxpYWGot4b3NQOo8iddA9QvTZMFxkrcFgAl
IclyaaSPwRrrdYN+dN0DTw/v7ipDvtZCezoKruhtRbR6+XktcUTaWb1+9C3oMPUbGnsBXatnXVUF
FCNKYi0eKq3VY4whkwUeED/4VIau82KILc32jVhZlqWFPxuSenTq2u0NvRyxLJk4uIXz3RvEvVen
m9urf23mjWhsbh2HtatLAD02idBZLAFv3mTDXWIFIl9B5i+aQD0FNw2olT21tJ/aRUoMISUQTzu8
Enu2z7oVP3O9h1E5QRPbLKSD1Kcasibov68sZktAHJ3QqLdMe7bNYzG+V3VtzsSc25l/x9lZqbGN
JWOOPBmgQPol12Tur0/JrLllgVwNfGeAOiunJCspWAe1GgQUIpQ8Qk/T7cVe+75yNYrRa5EhadwT
yze2DSImTtY88cJKIBxEWXymRZ0RiJczNLapmTKHxqfRkMn3hsXxMffc7xy97p/zHhKezCpNcGwA
LBrknSa3cydt4FPzIU6Lu97Uw15ov2sb8o+T9+H28OeY+jJgvfASKgXzVIPdb5hwgGX/YMW7rDnp
2ZPpp0AXrqW6Fk0BCYdmZCCwwFd+OQ3S1IzEapl+dNifKf8szTwaxn6XJaei4is5qespx7AcYCXR
PIBeXvUWRztcAyK+Qj+iLz8q9O/xHIIjujK+356+ZTuIrIGpQBegrzhZNwdTlO60+pEnO8PNwpJu
UvJq0V+3zVy7i3k4/5hR3OxEJrMz20Y/dkka5lrWBIWtBYORrAxnyc4MxXNmWm4gwObDcnaWcUtR
JxGZcXS9fWJGlQz8lf22ZkE5CzY6aQ3k8oxj6wKDW+ybGMDLlVHMv1Ld0+ejUDwSJOBlkUvYYCRw
pyhfIwBZHAPcHgokyHZevdCTCRlVI+bGUZLvUGlExO73K/t3cQggMpx9HvJMav0lT4bS79PCOFa8
D/q9h8ze7R21ZkDZUWahMztvG+M42J+7bdusUCJdd1EjMEDTy/8G8Pb3s51EuFMLsxNY56Z4EKgf
tx3uOcsdvrii3zseelJlsYvH9nPeuRHVIDRL3I0OUpHKYRtG0FnECqgN0DFKIdrbNlnEWbUCqV6c
BKQDZrIMzLFafwbdfVbblW8c+3TjJRHYX//FJP/zfTVeSaCAOcXMMY6ZsaPZnVjzqIu/HxgZkNYi
9X6lqIqqBE/62MTvdz567YePt3/9km8jHi4u/INISL22HOnzqS4Scw4g7+Toh5Oz64Z0Mwx9dNvS
UhSJluY3th70cKspL7NrbCtpdHjrid65fr4xCvtuIl44GFoXTCMacr01SvfF0Z3ZVG4jO/eabGKw
iQJZoPl3sngwLRG49e/bY1t0Fmd2lPiCxk4+cSH141R8AieCbX9Lkn+RtQA51D/zpzy4eqNpsdFg
A9mnp26YnjoDRbEKNZd4DT993QY2H+wzW/OePDvYOevceOon/aiPWTSr87FHV2wyB7oBU7WREDlJ
QDZY1F/K8VOl4w3wens+l9YNipCIH5CGQfZSuXFbvZAWWFownzaCpQO48qFg26/JJi3tSAi2IFhB
ER//p1ghZWOjKoVRDukTo4e6fdL6D036AQQhG71ZedZccxxjTs+tKc6YCisexwHW0EV4b0NAIgPh
yEhEiBhmY+jVnbD7fZlVkVfXoe7Jb+PIo1Yke90yoi6XX5PaC1shVtzjdV/G5e9SnfhUJW1qzWvt
sjLw/d9WfMdcZPm6QOf7lPmBbtBNvNb3u7jC/8y9GiemnpllscDJNMkUVSn55AxaVGXNJqFr4oxr
ppTD2QIQ63CGg9NO22J4qYaoFHtrrXVy8TI8W1+VxHIoJimgoqMfY6jeUWPcxg4Pqrx8NOo4mBJ0
uCbgzs6mk13wbcuLl2Z07icBRgWab2lS72u0QtCURVbCA0rHOhR5sr99rpbyRdD8xnMUDM1owlcZ
PYes8hvqz1ue35cl9AW1rUHuuvpxqtF1ncePqUDsWYhgRAn0tu2le+zc9PxyOPMpHusyB9tfP9bN
ht1TbXP784uHGWRVb1l5oGYUV++gXqvhOQCXxf/4CNLzvAsyiop++80av6fpGjZkwd4s9wTaUjwK
gE2Yd93ZcBjr/UbzKZIi8YaVW/1PNe4ma2sbH5I1kOHsGZRQF4+pmbPPArEY+KsuTaWc6b6T5pg5
Z/pTezKg4DgpvOzkxTo6tfo8AlRzO2rT9vaULtxqsIvhwUOgjqvqRKKDJq3jPNWPfbJzaGSnobWm
7r2wKS5MKGcTidPe7giGpg1FaIjPQNa9f9tdWFCuzUzva5flWCcXLDVgGQFPT/9/mlBuS15ow2BO
MBGz16a5z96NkoX+5Kzbg12NA+SqOCEzSRKeU443NTWjXm6AiYnev9Jg9gIAdG5WvqpHt72ddsy3
5LEQ5BsbeAR04O9iFaG3tKE8A891VCkgT6PmjGmd0jZnrjxq/r3v7ISWBRJNf7fHsuDuwcb7jxFl
NbQCXhhFUXn03CrQSshlQAHaeGTZisNZG8z89zMHwIuhoD4jGAzZpE3o5+hhXDGxkEyZJUpQ8wZC
eq57X5oYUYApW+LLY2LcTeM9Qq7+02C/O0sJ9mLANVGnmAEbV1nKunVSt9flcTJ2db2rix2gPbeX
ZCmeBD0yiLZdQBnBCqrMFdWtBtfRNB2pae5jPQky1h06oHV66m76Enhzw9zlTfentZoHl5Kwr/Ow
tdaWbMHb4GcAp4C8FNiIVWiK7veaR4Q1HZ2QchYSWYa3B7qw9y4MKHsvNUgPyLE7HQkwyHxTkR8N
14O8fi8PH7Y3sINoLUHDJqAXynTGTVL1qMSBex0cfIHPVrzBUpQAtma8OQmakOeW1st9h0JyC5I5
bUIo04P6lO6FlYel+8AsbYtW12Aynp2YB7X9ors/3z+D6HEFKgYADNyrypbvYpMhaaFbx8bZtt5P
t0qRl99aKyX8hYOFqhnqi5A2QclUZZ3pgVyUghnWkfLHvK2jespAQPKnKP0QVdN/MaKZNgvaZQ6y
PErcb4IH15o6ixy94SDj70534AbQYXQNIrO094DyBO4HqJKFPEFtkpTzEXZosyH2fVMGVhegmWNl
jy8dojM7Kii2mUzu9migOg7es5uJoHs3qT1297kBJZJDsQn4KAsGdHaPDlu+BuG/JqCaDYDUbkYN
E2CJlEg0G1IQupU6OZYm13eN3dVBZXRZgIp3/mglyBPFshE74ZTfzWYwAjwdq7ABliDw036tgjOf
VSW4wzGGPj0YQpAVIUpwl9uxVabaYB/L9lFAvKF4NNqVJ96yCdy5c9Eerd2KV+raNgHqoLKPTlN9
5yR59PwSBLX25vZGX9wYwNL+z4zilQaWpLLVYSYj4Dv1hmj8F/lMzNU/FuYjcHbl5pnXZo5T2kcO
Hd/NaL7eHsBCSA/KvZkbDIXt68dRZsg0KyqDHJ02suMHkiFI2VL2AK3EVTjN4pqc2VL24NSMuCpw
SR2Lzgy4GXoVcK5rKaPFFTkzouytrqsn2rwZacPf+vvR2ThG6PSwwW6G4FQNHByK4nafpXA4WGur
1B5Nd7q7vSKLPu3MhDIAdzD1QhMZTmpaeg/orW1CRwMVcQO1sKAixbh9vz0XKX8HEGfcfrpy+wCv
1TidXsBeSyIIrAUW6UJI+UXN+7H/mDADGmtz4R7CBYqTc6dq1PyqIkdN7Cu6398ex9LC42rDTYC3
DxiilaPILIfnuZHAhfJA+56v0Ycsbd7zzyvnsCg7Z8rmZenJxmbQ0n70yApMcOHNi2DxnxEo58NL
8hgCXhhBUuyAly8LVAj2hbZBY3YZjGtidGsDUvYZdB3yBApn5GhVHjLgz4NhANi3u70o80dUTw/9
Ecudy5XohFECAdBQkbawKDlm7LXXIP+J1uDE/mFanyrvhcEN3Da3dHZQUwdiFi/4WeTh0lmi37/2
QdpFgDwxAcH/5PRalA0UQoKb24bmD12P6x9DyuTF4PfmwoShCb149w0dD10KZjKW8k85shmRJ6y1
WGdxf4MCAEyVxvw/5ZyWfjNUbGTkOI4vXrrJupWYbfn7BG9UJD/Q5KWczpKNs/SeJEc73VU88IeV
KVvab6C+gwcw5z2unk8Uz4XHq8o8WsO2K7YoSTC+8qxbWv5zE8oZ5ekwcLQAmccUNP4yGs37MkVf
xMomW5ooMD4Y4DSAYC6KbJebrJMJ6JFN0zyyVtRBZlgy9FuxBgpc2mEzURt4YxC34f12aUXPKssa
mwyMioa1yaRz53M/siYNb8S03lruOyWr0XEJgnjAst9E0a+BO47TdhStvf4BKTWdvEze8faJeYu4
zo7MmwEsDvD/iGZw26gDqoyqNdPGPxR5WBvhAEoiciemkJFXYkXiq15uKytosxB6S3KNiEJZsyvj
89/Poiivnaa6slr/QEspfvii5VtBvTXBbMXbXVlRdkZOvNKC8pl/sFMSdNINjO7Fl/uCPxvUQSD9
ujKl85v0akoRugFChLQIUNmXoxqA8BKiHryDE5sAERGgW4D9AiObDQ7emtVG4PGmeQBsoNkZpvDu
cp3VH27/CGWf/jXms9+gnrnMabys77yDDVS0SSXersQP0bWE3gvzyG0R3banuJH/2gNqCgyW6PFT
82k9tGkgesm9AxHNpqAiyOI4qpO1FKpaIvrLDnqRcSwgnnqVCG6RijD7GHbGpHgGwzEETevyofUB
Mu6t9KUr3e/ol/nWxnZImnxlUufteLWwZ8bNy4XVW5StSz/zDpb0nmhN73yar+RT1Bfh2wABIcKu
QZX9OtHGBNEKVrvOwdZf/KKMZHw/jEdTHlgpgyHfmN2wiU0/NJxk1xprdCeKq/7LuoNXxwxIB+2T
ctv4HkA/YoT1vIc3k/kf16+30o6jnIuVxMfiUuLx+7ctZTaZA6btsvedQ40nboC0465NyAezkB/a
FtipZCzvqqrbuqO+k0jGve+6+GukEJBElmIeq8qBk6Zx3JpUcw7p+NB8tNYeuktbxT/7vDI4PeZo
wUvxefAuB1sb/3rvecNtDfeCZw+WCSxHl1tR4OtDPA7uoax+Fe0Qjvne1n7ftnE9hjkiAKgGsHH0
f6vJiXqy28l1e+fAAmrfQT7m9uev99rl55VgzZnMMmE+Pm+l2tfCbJ8TUT5qZvMgnGrl8bY4Eoh4
YEHm7leVrola0oTayeQcpN9CkjcN2K/bY7l2txgLWHaQOnEdFEbmv59dZBq43O2CdGh4hCYC6pUC
NXNcm331YHlrrnZxMGe2lHkTpcxoD7T4wSySbZk3kb3G8nt9YV6ORtlcaVO3Y+pgNBSttG5UQF+l
8Z86ECU63W9vTUB6aTygYEfiH0HITPdyOXeSu23qjtQ59OhXFbG/k8OH26vzV4P5pecG1zbob3E9
/KVHcmkj0SZvbMmUvAADL1wollvFPjerLmpxWzfhaHc2cNee3OTmUH8Y3D6N6CiSu6qxxqAHx97L
qAn7Thc8fykKkG0kHiOfaUbH17Jopx082PC588D9UUBnZ98DrrevLAdSHtKPQ6E30C3PWFoFMWof
G6YbYsPcdnptigZrGKcE0LQ0fhSt6Heg2en3HI1ckedA4s1qUm9TNC7dWj0bAqmz9J5xhm4Rd+xQ
vXb7r2hA/ePC+kNjcP2ldWq2zU3mbwzuf5VCb3c1pz0EbABo0zoit2CzJw8dGEr7IBY9oru+nA58
dJKDnTcslCBDCgVUlbd2Sn+MUBEI3DI1wqSyuoiIWHv2p2J4RM8C29TounowKgYhkgH0dzIbyshB
NQOYVIIuPq6XYTl2cWBmabrxY2ptJ9esTnGX5mHaM/dTrDnlNkYxbk96W9uVTcIfKkFRFpGjeSdc
8qWyxzRE4zAJplImR1eP+1BLzDY0mowHXm3kD5rQfySDkUZFo70iMSp/g8z/9h5aOuFzawMKNmgn
htu93EFuix5fAgTsS9zbkFVhD7ZjBcwkH72p2RVG/75EKa6nma4EEFzA0EEnodbbWrcx7MGwkxc3
Tbe5VqBHPHng7rgyquuwDWbmgp4DVS00CClnL2lBe65LJ3khoJJBaiN9xOIfhs7Z3p69pTOOVqo5
Hp61JNXh0JgmzWTj/EEsZYyRxl7rclq6TED/NnNIoh8SOYbL5QErYgx+6yZ5oXEblLoMQB0eVi5o
XO3d7aGoJam3pUGnE3InqFai20GZM7+Mx2m02uQF/fV7n447nNyHCllTvOECjepRkw/AR5DvrM2f
Yq6vpKOWluzcvBJZdEnXZWM2wpVN3ldpm5/stN0N/VrOZmnFoEcNSs43kTLVK/c0zS23jOND6ZU/
CXgJgtaIV4LdJRtI2sIKMEDwzsqZqlsz11F61Q7mpAUmUjM1X8meLASZ5pt86X9NvP397GI2upwg
jum0Q+9UTpCAzw+0UmyP/sSPpuiOTu1GXTPdOSPcm2avWF/alMivzfEAaudXyQJGpWdnbhUfRpdv
Kf9etWzDp+9Urszjoh0k2JAthh7RVQNc1o5Wp+cyPogCVPzNR1AeBZ17IsWX21t/cb1ccMFaM1Ee
EkaXh6yaeNU46Cc5xHxjsSe2xpu98H1c3XOrBhzSTBx5+X2c6wxd/H586PITWpnz0+2fv3Ry8X3g
OAEsgXdVcx2ZJn2viDPtAGduYkf0VlhoVnIvATt+6izWR3qTewFEXJs9EA9GVAyjt0cNfw3VujhQ
EFLgHYu5vKIPHSR6zwuTYVc2kftkr/VivsGwlHAHwDogC5DVAwpAzVKVpB6s0bLiw9Sm1cbMHBmW
to/sWwFeEMoN/mUaiiIyC+Ht0FgJbpA+prsq023csXH6q0WQsR1ZUoVuI0DdYXR8B2aPr16deBEz
YkQGjE1BXmpQ36u6P5lvP2S9/btjHXmSjdlFPc3QAWpPw/svLIzMnnMMaJq7UogmwigyqnvxQQN5
dpxZm4S7R70o97e3yuIC4TKBB0R3ChSwLnciolRTui12iuXFQclpKFYMqBjN+RaZsY//s6ACG4ak
4gPXUu0Qx0NUMMAciYlYyXJfcmmHXls8dI0W1GYRMWnsiNu99Lb3MA3+PnGKO8fuwpk81xuHJ5Si
NizP9ka+xvm4cNWAPAVhwawk4uHfl7Ng2ELQxPCwTasnx4tKA8wd00qgsxBXzZ0tug+OFrzGVYY5
XtvDVOmGdpi6U6x/LDiPTF0E0ocU07TiABbeNWijsUCXhgQuXrZKkOAwMthFxpOXrMKqip+a50Qp
23XZbtLM0Gnv3r+JYM/DCUfKD9iOy+mjXSEacLNqh3F6pkCu/Lr9+cUthMf5jOTA0xZ4i8vvI8FX
Nr05aIdhtI0HLXb0MLWtJqQV+I6oRE9f3vrmUZY1fYxdr90R6fIoaeMveMUmkeyseJOjPf8VCJr4
58hdI6xy0geDq7UoBPTuA6lFspIdXdpTxsz270GadsZhXf5ogdjSHDgmpfU+Jg5adEygd+I1CO7C
jQhu97+tqIy09qQxVmW2dtANbKyQfuuGB0pXMliLRsDWBfLvOX+urm/r2cIZiwJOorH9CE/MPGoz
SBZDB8XYeKJeg+8sHRU8zOHUkfOZg/bLqZOQOcQrqNQOmkODCindwf/D2XMroDutrxyVZVvIQFqz
4i5eIJe2LCvN/abE2LT5odYlgZF3USkd3AVgce7XyipLJxNoob/NzX8/C9M4JHArm2NoktpBYuz8
qQ1c/1NrHrPaDOoivH10Fs0BvgqQ/IyEUotq1mD4tKnmwLMArQw8KASMgh2xwdK4hmddmEh4euis
ztm6OV13OTK769NaGIjNunQA1Ur2rY+t3aBlm7rJUNCTK+504eI6N6du/HrI8jL1Rtz8MgAPWfdO
/cX52rr4vrIHudvk7uTg+7JEnBTka+VUldHmLwPgVPdNQI1RZVNjwHYGaBYdBtCQX6YbJWUgd3aP
4GQDN52yIBtw9Q3ORs/9V5OKb3reB7bBEWy4n8ZheBRVBVxntnLWF3YMBo6GBfhZFHbced7PNqgz
jaaelYioZLztobnJxb0GABZL0/2Y5ADlrOEAFvfNmUFlHoyJ9szy9Pjgaf2Tzfz7osC4fURW0xRJ
zVg5EW8hoRIygtwTiXCQQ0BuTX2LAd0SF0wOmPfeRm940T1ZstjqzTeHv5aBAM3dAEqtfl9JsmMm
1j2p1lSeFucYVFTQKATf2VUSddLaFKy58zMmiwOiPXcj6Ea3TgsdoM+8WLmH5nN3Nd5ZzwvveHCC
qiFyXQGUy+a3GUA2EeH2xjMek/FXSbIghh/IvTB2Vp5pb0IQVzbnrnxIswHM+taXdbaJjN7Tp66s
40PqnMqRBZVjRBmIZSQBsq89uuMXb9pp4KrDf7vpOz/ooUBaTVnYGGWoFU3I8iQoU7zx5BNz9ciH
7m1tkGfI3u7Kcd+iWyuXVtjMtALxXhvMkJIHVzxk+oS7Ig20Fiz5eaDHO89+pnhzJ8Nzln23473N
oN37XfM/T/adFHfpOES3Pe5bB5s6dmwvuFzUWzAByn5u0gGPjT6LD8n4rek3+XRAS3DgpjIw5E9n
KoLO2JtO/6LZzwWgISVLkUeZNiYIGKtBDxydgjHO29/+VW+M0le/Cj8JuAEQD+DheXmsY8Inx8gN
/+AkT6PZRmP32UfEzwy0PEGafZIaEMbbSj6U1TfLxJ00QaJIfNV0Gdo2FAHoj6QRIcmqUI7HvvUi
Ar3IZtpO7Z+YPvoliWKxlpl50+u8/tGIYbFrQWSrhuVtLNyOUhsa4fg1Ba1AAYCKQ/KnGGRkGvfa
8KkgLR58n9vqqczdDbM2PfI3Zrqz9G1OKNKXFoh4vtlOASXQB0PjO14/S/dD1e96cmjKY+N/Gshe
jt/6lt85xa9c/Ie081qSG1m27BfBDFq8IkUJFllEFYvqBcZmk9Ba4+tngefc25mRmMRkj1mTL7SG
Z0R4eLjYvn0ktWvfl+GGi7xS7lSX5KMDXGKhFzaE59G257wNG1+nTs2Y1/CD1Dxmybup9gxUPi4/
t9UvPXqg0HHzEN7lpdEx6WDeaGmx4K05P/umnoa6D4CLmf7Hrnxfetd1a8XRhfEN1xwmDlIzosLr
TdKHXVkZzzCVvXdGGD1N8nTzjXQo/1mFtixgSUheNLJYDVOiy6o2nmE63Lf+U6tUGyH3ikvBQv6R
IDx9IySrfdN0xjMw5cBgYJb25fpOrQmA8pmOIqQAQxFNg27m49gaxjP9Y65rNem/WIBNpw0HQUxw
kR7TcghlGrLTzxl8pffZz3/x60++LmxPXTeO1rV8vaw+5eoHu9mqya88i2S2SbgtnSIorbA9Tjdp
fZBX5nPZ6+/1sXuOR/stHstPservJyu4H41miyl/TXlJfQBzYkwWJDja+d0A7ToofYzy9nHDo9gw
cajox+CQM3Bl43QuRHHxl2llvPi8/NQ7zkXFJkmQqOpST9Ye6xxs4HHuNgBoWyLUcxEqg0L7ntEL
XphP/UOn0jtYM47huVDtLVjBhdvGakhfLvkFWLCoCZ+LmoMij4MQUfIQ7KuhvZPj2HIdswjps9D+
7sCQXle/iyB0EQgfElNi6Mtjzs65QGWoDM13ysRLoi+h+aiEP2ouULSVr1pbF4BRyK95ci7HyjE1
Qc26zkk8UBv1sQ2zY2k37+xy+EnYdm+01u/ry1o7Mg2adrLmJJ8uMFTVrA2B75iJ10wm1H5h8qkJ
9OdS3QL3rsphthmxGR0J9DSeb1+qZkTb85x4dKe4dYPD+bNqN+zbxQXmiLQTGYL6xQHI9NiXE48I
8W9dD77MmvkI8oHaevtTDYoPUPMaG7dqXabOAD10AkoXUQ+pe0zFqCe8o/QTha/mUMI7/Z1CiN6/
g6x+Q9z6Nv6vOJF5REqnnq4OLYFcEl4TYkO5r5il+C+UAoY5HHZsE0e2KOmJ/wxSOUi6tE69lJGU
+Wh5xuR487CV9ly7UkBq6HXkOdIu7vBgT76ixWXpJQ3s4HowG1/iKrzru0+Rj8m9ruirwiwmNgNZ
pYVBBM5NRh6kpAcKb6rrfaFTmiqiB2fI3EnawsqviVq6v8BZMHucKs759qV6qUVd1pRe12CNhs8T
Az2b+SehwvUlrene0iG+UA2CXhVzR5lRdImmSYVXpYFylJKF3Hc2mJys/G2q8Ste65Pc6u3GRl54
EdwykLm8kyClaWMSDGEoxY1sxUht1SdFenI2EgBbn18290T3yiTq8qgKSq9yh3gPkPP6nq1doNNf
L6i2GReNpBb8evt7URG39ePO3Cgcb61gObaTFcRGnXbmsoI5OkjNZiPj1ucFizPEep3V9C5ACnMv
faCJ9voGLf/7WdDD8dKVBgKeyQXAlIUNkkF39Japl14rzXdF9jgOxzL7Ghcv+XhvqHfVtCVw5bbw
4BGdgL/Ge3eW9Z5sVwf7dt7Fde7lcgVYtw2kJyupadwvVGkfTPS/X1/gqrylEZDHiJK46DmM9Vz4
VTcizznGr5Q/f+Vb7RF/mCCETeQdwjcxgUlcNpsakxKZEjxfXmbSxe9Cyy/tBu7UDpASPeof61A6
xMWwk1Lnrc2kQ21Ez2kyQbcACGioPqoGVcMyUmIXM919KuZ5fNfZYRJA/RCUrxyhAo+2nWoPyGHI
fUmDVNln8lOpGdG+rEz5UOZR7Zr8Lw9+rg+u2XTRuyCM/d1YD8nHpjL5VinF+a6Uajqr5KCKYZ+r
Q0672JmBvk/Jm5rzfMjJoPQubabMM4gD5z6U5fmJgE56AHnn7zmm+Bmyglw5aoNG/hoIiks5wo9d
tcq+D3anPMuV8t0u/G9lJDGFIc5aMIhRIh8GyWLosMVMTwgSLT13tdj+rWi9/1mTZNV1xsBUDgT+
n8yySV7SUo89WQmddB+bzCv257B+iBVtckMlUB7pL/V/OImq9m4XMIJUSiJ1l+q58Zil1jKNVKld
hUkTH7Jx0vZDkQwf6iyz2J6h3lCxlSsKPJHSy5LKpOgmWgCrH1ON+Ip3s3v6lTXKRvJ5RYVpYgVP
RP0eehCR3NFobSZVGHrmBXrhRvN3JXkfDY89G3j9qqwYSxKV2ACK5zgCYkQUD3NX+22Ue+kEpXzy
VNY2KI4N8MbKZuEDEJHwVBJ0aYLXFioaPLNlnXlZ+OC/WtNWMvDSntFaDl5+YdsjKhUe42Iy5kap
pNSzgrch8V0GPRyu79LaAqCFoQubtMBlfoOWPjmSwjz3ompndJ/NrWrqxvfFCnaZRVPm93xfdw7O
gRTk/9fPNwTPPHAS35AnPm+9A/zdbrVeL++FYAphHqIDjlk+JIDE96SZ0qAOkzL1ZrPbNWX3oGnP
uOhYvAd5kxx7batOhQkXzx5SI0ucIoXY4p2NOVFfr+/V2sVbUHWkCaAdItdx/lbpSTaaNogCrw0O
RdK4XVy4mbIvjtfFrNw7+OhpFsIHl+FnEY6kD1uN6k/GlZiDvabkz3pt3Puj+v3fiAGjQ9MbxEbi
0eAnVpKhR5kXap1HrcEdBvW+NLY4hVY8ioWwgkAdJbiEWAa032TLTDhvkgZXdbqDOcQHXXkfzs9m
DFdLP7j+VivciiIsR4SrT9oWsjfBSYr1HJ1TitoLP0pZfqiL4vZLv8xlX6ha4J9iaMy5JmRWXNtW
UVSeVpKvc42tssnKtTE0svcLCRSXRiQAigpHS5JWLT1D3WcvL+PnetxvDVde0WYDhBlU1XQTAd8T
1lDpnZLGqV96EEK+9uWByVtAUiXbnW/kfOINIRu4EE6i1fwtRkRWruhVzOAtb8zKXccf77omrx33
wkC8UAUwOE+s2E8NR5QzBcObwnQ37cdpa6tWBTBnkMFkOMbk686PW5aw8MCja496ULVP+XP7AnjP
iRcxX7zrwo1PlcKxhqxmgyz1vmvDo6Y8XJewdtinEoRntrUqpbaDnqgErrnAUvc4TQep/4tZJtcF
rW0VrfSOQ1BPskeEIIfRPNUTJIde8KMK750tYqHVz+O+U5JZ4NSyEJ9YUh/Ik2lWXlN8nqqdam11
/GwJEI46HpKyCzUE6NmdIt/5tw2XX64CZVfSRXT6MA1IzEPoXZXpZiWVXhPVv7UG517Nb3d5CAAY
VbNUQ7AfgjLRZjyDVhpKT+uAZgN42zjhFVU6+76gSo0id2Gb8v0hbB4SaXgjh3M0/eieLN/GS7hy
GGeiBO+NFmByRCGiptqVGXj2dl1XVx7as88v4k9iz6Kb1aKWuBQW43ls16c6tdX3vboCWsdlSFJI
9IvnLUV1FraBU3i6WVBtB9kjOdONM2cWpSL1CQyVDmabuEN47jKrkwrTLzgRvTrMTfO90fVj12YH
v9yacLC6ngVGjmZRTRSTTspohYB67dKLk6f5vks2QpvVEzn5vHD7TLlinKtp8vkmebDkQ6MchjrZ
sIVbaxC2SzGzfiQXXnp5drTT43B/Xas2Pi+O8CYaGKo0tkrPzHcQrEpb+I21+0fKRKMLziKBIaZn
Vb8tk7BApaq8jz6MjfpLivzoY5sE8oOuDfPG47psueDB43/IwMYWkpwLi1U0Uz9qRJoQiObK+7m1
wp2a9I6bTZ21U3is9n4S2d9TLVK34GrCTlKIgyadSgh5GgWAsFg6HvyAriUFqmoDcNyXfov1TNjI
/35+Qd3CiU+DifCWqHXtzJNCn7Y1Bf5nKxs1PMU6i1xj0qWdYwzGbZrxH4FLRA3xog3kb9H+E3sz
zFKh6FoDVlR/ssoPxhaqS7g9//0+Lwx5pwVFteznyfdrhoLmbSbTeK5k+yr86Ie/ltb76+q9umsU
jAD0kYC4GDtWW50q5YPJrpWGS1PTXvPlo56AztywBWuCcN4JHzE1+ETCapredCY74vS7HtxZYiRv
6qA2rqow8UZLlHZ3fV2Cy/1n807FCYdDYdyMs24RZ3wL7bc0O/rpMe/fNOfrdUFrp0R5APee+WBw
NQnvswI1V6I5EvTu3Vdr+O7Pxzra8DLWt+4fEcITXamMO5l7RFj1Q+QcyvlBbx6U6O76QhY7eWIZ
/rtj/0gRXmclb+w4K9gxxtzN4zF4R+PlYN2BKtN+Q0vwL4Sh1PRDwlmPB3Wu22Upqa0mcVmzqp0e
ZDM1XmO5saDtypQHmDtgMK6qwdzDNhrL4G1Ga+MHrO4pSVpML/jZC2RVZduJH9qZ6ilB976qk7/G
xqedAC5Nt/e3lHFVR06ELT/m5CYHFTWzSUqxfPWh/juP74ut5N5yey4Oj4gJPh6oWZnvey4hM9K5
cBbb2hsvUfTBLDYe2fUV/PN9YQUpCYUik2PVAwfpNurfdX4//YupI7SK/iND0IlsiufG6ZHR+PNI
d/H8Bc1X3ajov1xXvq3FLG/kyXH0dAPGisl9AsN9B3kqsMl+H0kbGrZ1JIJfUoUjcBMdKdj3iCq5
de/n9r8xquALIAnjL/olzleS9ZNW9kwpRbH2wXtJ3tXvx25jHau7dSJD2C2LScaSBJaf+RXfw/HY
Kvdd//tfHIixTOwFrqNeNNSmTh4kSsFWqelj7n9b4KTy4G+8dKvrOBEiWFEIe1Kl1XzWASirdtx4
POiRufHsrB76iRDBiMZdFWWagRBV+mjBIXs7Zx+ldeIP0lVUvC6yPMy87uNxMDQCZjpAfgwAPK8f
xeUCNJxDxqGQYIfVUizgzbIK2b6kaN74bqb3M29vTL7wzGByGVgCOwZ+mu0I18JXprGWqHd4Riwf
7DHZkTm8voRL004ZhWhcXhJu0OTL55eiGscZKgZwd1o5BU90uL+RyWIiSlq8OHW04QQuN+zc8BIM
kjSktRn/ls7Ec2GBPyRmAm7Eq9r9nHyrZwzJTg6+a9rGNVw7GG4yMoCmXGJ7AF6GTlS3uue/Z+6A
n28Y+PXP0yNIjhrYjRjZjq3a9EYMY5qcvANQGDWv1w9l9fskC0ENMnISvobzfarz3jekiKmwzbRL
+zt6VK5///J2sy+ATxaEOKPLxaRhaKWjHTuh4VUW3ND3kclkotuvBn1wjOclEUMhWIxfjIIZdBWc
Y56SjcqnMnKG79IYbhG8/EEJChqFdww/Dc1KpKJFcK+TU/lq20nxpNFhIBOpEln7MY4WfsnnytCp
P2d3dfTYjHSrwL9e/p12Gxdo5awAuzCXkpDUgF9ZuKJKL5WBoUuyd/R1+a6IbgQJLCbg9PtiDWyG
kKKTVUZ/Tcp0DJrmMOahq9bSAVz1da1YWwkMmjrTcGCFIHFzrnVGOddSkfN26c10+NBV4+Hm76vg
33h+yfPSryi8KYqex0U0JJon2d96r9sao7Py88F30uJJPyTjJ1XhIDpLzhQdcKFnM3Fr+Kzf7nEB
3v/n+xdU0EGaW2Zta+T+fk/FE3NzKNPf3b5FPCh0LhIlQyQjHEFN72hoKIMG1NJ0I3JZWxHs5c0H
kwEpPMkF7ArX//yMZfr427aMe09KjxnjISI3Cva3rgERsOQuiTKVZibBzQpCP+1LPRzgLX7zw3jX
tBsO0OWThQB2CJo0wGxUoM7XYHWQ7I1kwz0tLY48Uruq2DfSMbU37sOWnOXfTzzfkmlySjIiJ8CN
r6W9ppVH37jPNmu3q4fCaELa/EE0XNQNWkXN0rFQe0Y75vu6lX/2neVqZvjz+sFsiVku0Ml6VDhE
JyNWei9v9aNGajEti79sLf1xXczatjFjliIxowTlixKukhP7z2XXeXHsWVrECJIMcq9p39S3D1lb
4JPAmUBPkSsRGVkYOd2araW1nmHe5cbH3rk3g9a1k09D8GOKb05dLMKAT9KKC6WcyBzRGG0Cll1q
vWq+Dy0PCiat2XhK1g6IO09V2qG4ekGUSQZSTbsq6bww1t1Sflmo8+3ycP141oXQqEACdWnFE6ww
YKgikXW99Ugs6eOevjDD3rAAayIWCg9cb0JUMljniiaHAMAkHX1Oy08t+Kxcfta3KKXXtMwm808A
ZCzt9oKMuKaCS2lgwBonj1apf3AK41j29b407IfrO3bpteJB0pwCrxf5gotcaUQPH6mZdPTsuXOt
7GGIDoaj7rXhE5XwDbdpbetOZQnxo1877cD0o9HThzfb/syYe7eKPl1fz/rWLUpG4pdhTstvOLED
YFLUkQavwaNPTomOY/xYzjt7K4G9JWX59xMphhLkStwiRZfGOyWAHIyhl5b6QW5ug83iIHE86BnV
b3qfCWPOBQ1B54S11oweXLzuTF4qnTZe5dVDOZEgHIoxlk4SO/Xo1drPsXj0Y6bXbXV1rHiyOshp
YPjcG66lKexX7re1nU45QsYv4fQ5Ux/nxDzoTso4tdily7rNvtL6sZPUx1p9qrtqY5Eidc2ffQQ2
QiMEfSXwhgiugR3YYdxb6uA1Zvm1t7THOFdek7J6nm3toFG9myrtnbFkGE3mvc1m/e26Wv5ffgBI
OBmeePsiOVwajKwZVDTGrl9y9bfS9/s6O1bSg9x9seNDV963ypOu3ZwVYt+Zefs/UgV7mE/t1GQm
UiejdCsco2o/RX8FxoYRWbsOp2IEz66K086IJ3PwKvurmX8r4Txm4Id1vL6HyxN+Hg6dL0Z84qfC
CMEIDJ5jxW5YRm64AZxas4XMKzF5CcHmXKSiaxovgngaUJI6Lnfy2OyDOb2THPsQycE3yQq+XF/Q
crUuFkRwt7wjlJBFW6Vhp6bQnwfPh99UrR6UrHC78UEZ1D30g256I7jpP5dgYVwz4TWi9CJog5OB
w9WCYPTKr7H/ppsbLtjyKl0s5+TzghakdHfYfcHn5fJj3oV7OFJCCOspKbktQGAHeihpozPtUvGW
maIEXIuZvIy6tDqMSN8GVOGLN2dQXT0+RIG2K6PP10/qUvWWdAhUZOSpFuisoHpS1+cd1Fq5V7jm
FOwc/lwXcKl6fJxaGFAkPAtAs+d2fg7VfIznKffCo6MczN/ORD3skG6YwUtbv0ghtUOai/9Ev4L5
w+Ec9UiB/tJ1NYhPbgTooWJnEsSAvkj61LAXCYp9TANc4419WjkIIjsQWwufEvkp4SDCRmu6knnh
eJEv2U4LvH9xDLyz+tL3BZ+SeAyZMQ+hNvB5C3quSHGT/psk7RVnD55kf13W2mFo9MwvM9sYfiDe
/nFIIVgJk5yBia8W0UR+YDrGdRGXBgZuY8oozBejLM1s8nOtqnvDSsJ+KDw5SvZK99jMXw2rJIjo
DlF+lOCmvy5vTYtP5IlZhNjsxnJMaYCvQOvDnuoWRvSqZ47iymV2H+Q0EF8XuLaHTLknGbdYAVVM
KbRm7MAbLOdeLEdf1DHGTYp3U+psrGtN65YM2DLXCbC5LhhOPc7trIssrv+cuw9TuJVPXF0G8cTS
JA6mXYwppH7K7GyQcg8YECMqrF9KDgXV6A+b/O+LDT630WQTAbjCVgqokl071whtVDEBYQxFQZ26
bfkgVQ/5PLmyOR406d40HyB9nzuFH1G46vic5ofrB7amIafyRW9Tj7oOEr3CM5PyR60rTxnctS7g
z2NQ5x/13NnAzK3tLJVlZtBRlV8orc7Xq8KcajdTAA9zustBg7XKdF/F/0I9ToUImzpD29fAKNrQ
6rSXKtd/ub5nK9qHTgAsJIeCxRNtXjNpHYXorPYMN6JStWWHVj/Px9UlqQWcbdnCk1iGvpt69vOp
ZMJQ4Db9l2LD9V39/kIXRykBuLgjXJ5a8uMxrvm+X37O6Od+u747Kye8MN9BewN5A61tws/3fcUK
uiwG7dyFR1OuDwlM2FuGbW0NC8MvAczySIvTpABFNhXJMuBrwY+2j9x23HBktgQs/35yCHLfGD3e
U+mp5pdK/+0or9d3adFz4d4vL9r/LkDYpbjpw8FoF8Bl5ru9cTfS4WW8k8uv18WsXG8QsKCUAEWS
fxVBwsWQ9UU7G4WXyTWzWmu9ctU8pIla++L39lcpaDfuxurp07ABjAwOORzp832jO6hIW1spPAMO
blLWlHqqwHonOfWN+OHFs2HkE1BuSpYwFIjT/aYCVu18VCsv6vbTp3yLmHNNAXQN1ZJpZqLxVzgg
x0/SzDa5JQETZR7HKRtfii68EbD/ZxGnUgRzmIdT7zPXpPQKWXpMBv192W3hQ1YWAhkApRC8WObh
iEBu3QTY2wdq68nfx+ZxzG9OiFA7OPm88IDMFQYmjPh8B/fkx1m+u67Aq79+YdIAgr5kq4V7COkt
aZ2Kzwff9e6bJoXu9e+v6CtvOK4YXC0g7URjGJe2VIVT2nkyI8NkavZpsbe28Ftri2DmKu0MmEQq
4ELZ24pkqa+GrPMyo9wlBz9qNrzwFWtC/XZpmCJeWUhYz29dUURZ2Bl+603mu7F8jMZ3E7Pj9P3t
ewXuZqGdYbwB1YNzKU7bVEEssVcTVJxB/gtArMqwtetC1vbqRIi9OEwnhrcH0FKYPXvVGF+rXZdv
PH4r581UQEJuZk8t91rQp5GJoHUnK40n+Xexuqu3QLxb3xfMhlLKdlYYfL9sHyXn06Dt5nLDxK7Y
dIJ6Ew7GZWT9xTGoMFkqo520XsMJ18q019WvTf4y5i9B9+Xmw3AgLLFBnzLC+iLbKTe1Qgd3WXtf
FYfm1I3g7vKoARvQuwJWBlzARQquaxyjVSNZ9xjN09z77YarufJ53DOeIBDVNIzqgm1VZtUow3zU
sOCBW9exu4UPXxXA02BCU06UJXZbdbLEmA9jAmAS/Hrsw79v3fv/jMoEwkKV+YLxJO2rVlHi3vCm
92nzwS83HJCVH7/glGggItQlhhIUVddo1oZ3TaUpTT1q+fxZsba4aC6tEkzgRLt/EPSXsO84N5pI
zxVQg7UbGrvagUn23riRDAlbRPy3kKeATwRmInZXTlHYylk3KJ5Ns2hqHmJLPuamfbOFRQoPKFsl
Y55ETq9Kr0bblyoVEMvgFtaDNB3KyZP1jYzn2pZB4YYRh2YEz1awfkVgWhPTWVSvUPJ72SASpI3s
AzlWRp3bt89sJ7NK5yZQeAw6LXHnpta2gzCV/EbyLAgJvoT+5+sKfGkKYfSDa2LJBcBP/ycDf2LJ
mQVtV0pV2l7Ut28dLeF5rbmOIr1dF7OiyGdi1PNVRKmhT5lV2V6mFnAvuv24cSYrAkyqJOQAFwqs
i+JfZ7bMj1G4iHr9U/2kJhu/f9nl80iAGwKo708WjVhGuIi+FqtmXqiGl6U/g/ZYfpWLp1E9yvMx
Gn/fvFWcNyhkVaZ6fFFVhli9iZJKA4l1kIPH+MZ+nOUmYgipxS6Di8nYC27ObGjh3MuS6eWqG1M/
2cqWrh3E6feFZKAdyfEkK5HlKa+1n7h2sDUwfOX24daQvAJDtvB5C0fRO42TW0WgeDntREPRQocb
u1WZwR9yf/NJAN7Cp2VsA3nyP1ToJ3cjTqSsmcpK9prHuP/ob5HQr+zU2eeFnerVKo6kpJE9GEl9
N643jOHW54UrB+1SLWcjn4+MfRzuoi2qimWfhSsBoSygAVgeAN+IRdYq7ow5DuLZy7qXzvyoJ9/H
+HbjRDsSWWU8/yXJLxz1JJV9JRU1kOPYdhvGnEKIoY8b1b7VdRBT4G1ClU04fG6aQl1OZjONFSic
AjcZvbHR4Br/dF2VVoXQ68r7B1iEosi5kFKzOymufdkrs+fZ+AWDBewYN2NFaN6icInTTMEYUN25
jC5uSBEawAJN9TFIWteYnwd1i/lz5fYteQpotiiFcDGEhYxZ5cd+EsuMv/hdqE8+NCUSiKu369u1
ortnUpZfcXLz5MnS66IKZU8zfhXyx8Q/Xv/+ijmHuWJh/1yoOEjyn38/TGPA4WkuA6J+0ePPUvPg
ZA8a7OWtUbn5Vv/R2mp0HB+gjoSVF2X0gYGDFhRysscUr4M1wHfcbSnxSqWcIddLLxAjH6iUi0Uq
v6e8W2W17Kny9Fc9qIcug1B69sv7lCJ2aFT39qgfzMI8qHSn1bxmGyHhiobTxAC+D9g4/qRYi6uG
KZYl3Zm9Wnozpvda+JD2D9dPbW0fqSaQ7qdRbDm781NrI7+U8kCdPTO2nrS+/eA7/UYstabegKCX
fBKe5AXMWvGZcFqni4jqLzXT3NLJ3WEyKJFuXNZVQeSPwSktnrdodVpOwSirAeMvM2K1zC3dladx
b0ZatCvL8fP1nVs7HErzxNJLj4glTlyzIzgnbIiwaHuIdkZPAiV69aNwf13KZcyLQ3EiRXhx7CKS
jJqxnl4mGe+zonNb2OON/ocUtXemvGEiLpf0x/UG9Qm7As0Di7KcmAhox4M6GsPZi7uSSrmyU3Tm
1Epfry9pVcpCabI4+3DACY+DH5oUsVJr8hRfCpjaPH+ch5yBa0Ww8QqJM8OWbA1TYf9X0kUNWI6m
km49JCmqm2WvvvXFyX4b0aemgTy9o58v/H9IU1yqIW0esLNhMvj7Qt+7RJL1dFAn2pndLjlUHcxW
LqOAbt/FpXdhMbXEGGKQ76vmSO/byK2Chi2dJgL9j07887qQS+vAUk6ECNbB6KoG4qxp9qROZrjW
8GRozYaCr2nDn8eVhA5gdVEboiHuZrMxJs9y7rKZ6ejPXX938yoWNoxlBgWAaer152o9J3RZNXFT
vDzbte4SiGyY6ZVdsggsyEqB98aQCrvE3Dvwxk5YvBh+7toKQ3Y3znpNwDLhhEQn+UdLbL9QayPO
iILzly7dT/kx3Lj2G58Xs7SJX2FNLT4fqm/BfDTDT7fvP4O+QPUuJKwXUOVorCEatJXsZW7hZ6Km
W2xAyNcWQAT2p3+LdJolWBQ1yNJ6CrLsJXEb/2tR3BwHA/CADIZRc3RukY4X9EfOS8se5epFzfUd
/eFyvtXPeOk7IcEiH0/KiFhbfIVzfVRapVCqF6aBhbJbOO9ixZWzpzwGBrvxSl5uFrLA/S2lHdg1
xHdL66OhLOS2Bvf8VE7vqrm++TrQNQBVHbUwHXiX6AiqIVC/cDaql3BK9vBTuuEWgvvyUVwkgLfS
se5L8uv8QLpWymfGJFYv+8b54Dj7rtuZrrI1UnVto0ii4hQBer0kIslkK2qCwSlf9Eze+7Oz49G4
9WKwjhMJi1qcvLejnVLlGZGQdvluiOT9sAU3vXyLkEC58M9QBsZjLGs8keBklpEUjly+VMljVgBJ
u2+6x/ZGChreWVJES4qQfDMpNVkwsMEElnXmmr80bXlkBlNubAUXK2eBEKb2AHxZgHaCibXCOByd
wK5etOgtLz42N3vBjHZgCocDqRGJc9GCS34xK2kUZS+T/3GMd/ntBorvU4NcpuORcrwMVdvWclI/
fWnDau8bDGqW7q+r0spBM0qMvAqQuuUkhOhLMaLZnFozfen0Yym9N+tHJ9mn1cZDtCJlwa4Y3LsF
J+Ysj/mJOvmmkqb20OcvkpvUv34lzs8t47EqAQZt0hNQBmANzyWYXVlUcjlyEtpjaf8Io0/0+NNy
uLFdKwZ3yX8sGEQb/JGIZEnIQo8GxKMvkpE8xYOxlwZ9X7XOcZRpwnar5uv141nR3zN5wsalYeX3
dYy8PpwOpt4e5K1GgEs/CgQfF53M2jJAQGRm6eV4HpPRyl/86mj7TB6y3Uq/2ZGiYAx6ZmE5B4D2
ZwbMyfEHhQILqa8UL930XVV/MYL0+i6trQFkjoO5YpQbOZfzw1dSy+pSW81frFetdZ36XZRuVN5W
JUAvTqYTlwae7nMJKYyzY6NXuDr0/thRtHMMxpLFW7XcNS0Gt/0/YkTK2Sqhm6o2EFNkBz3/KMWv
NABtTfpa0ylq91TXqeOTeFbP1wIvW2lnbZK/VM6v7LXb6sRa/TzlMWI07jyv1Pnn67S3wDjIKJSD
RzKkB6gcN857JUBDoei3R3WXsF3MfMlqJdlNrOQvtiy5Sndv2P4+KH/FcXzIJGiXqf4MpeyW4xaf
2ZoeLD2y2IA1niQ7DfO6mY3spZx/ac6bUn1Wp9/XlXnFScHe48wBGwDlKHav62HUBdmA12tmzk4p
tO9WkNzNRv63XcE8HdzO58IUYu4lY5EZwoKjfX5cekuA0zR+9tLTzaqVsIJVykFzNh6AtX1b2sGW
dBEpZNF5LOKwT6cKKVX/ZFt3/bhXt/qj1+4OpKQ0eoPSQy8E524MUim2Kt6YLnsHsuMQVZnbDB+a
YQucsnJA5ImI0RlaxaOvCzs2qHoO2nEKX9ps/Nrnyh5XEJpyyTXb/jAO1peb9YE0IsBPXAyidnGA
uVO1GtzrefriZJ6MvsVvpaq5E39k/9N1UStXFwwy8+mwDct8iOXfT+x0MmY4yL2BM2B9Md1evf0x
o1UEDjC6efACRCXwp9mvW47lJf0UdTtGil7/9St5VzKFKBe4PaaJGaK3FBQzJ1PjFsfmX4G1y8b4
zm6zXdIfW/kucI5+Ex+K/IOvbnn8K6p3Jnj595N9q02rmS3NL19GaXjfmsPeGrWnIvMfoGjZuEji
vLTFZ0YWUwuXBm5cW8Fhk4swhYIJz1yDZyyIP9jqe71/H5ffss45mPYP0/mkReXeN9tdt3XFVrwf
UrEyuoFdZ+KQcMXo6AyU2rTLl1L/u63fOdoTbRgHa7rzq/tgmLeWuqKO+AuLxSA0Ny4mp9aVM5bB
OBDmzB8pQuxKeyQxW+6CJNulxi8zuIdUsqHPQYXeq6w+OtqhcL5tKNXKbSePisFfkulMgxB8i6is
rERXh/qln6VnxUdrqVDt/TA6qoH2ScvUY9doXymN0X/KvGVNPvTM1ggICLKJmXst8xKUCOa+Wit+
XP9pF7+MEHnpeF5Og65kcXJRkNl9OPty9TqMzyBjXOYU1vVBD+/k4OZMFQJ4k5yFpmdBUQmGQRvL
oavrrnzVsmx3VwbJxlGvLYUYZyljkdfFBJ1fIHOSJjW0W76vuIUKT3Je75ufTfUjLP66vmkXOrVs
lUy8Zi7POIs6l5QmcauNuV6/mrt5PGTh8frnL24I4ZpOvmoBgVEBFHMYRq5Oylyb/auh/U7y12i8
k2uG/b74BvxD+sbLsLIWCCIN2jGhi7icZq520lBrZlG/5pDEyo/Kx+trWfs8gTPc+GR7ADEKt73J
Er/X07B+rbXfwUHLf9/+eUpHYKqoUzENVTCaS+7eTky1fqVZ+2e75XCs/fjTry8ad2KSyy4zOyvS
6tcq+7EztY3M3oU7Qz7h9OuCj6vHbdDrNr/9ezy9SN+H7vPte0P+CIOjw/hyUdmVmiHtKVRVr2n+
rWXsa6foNyvq0sZMFEBilc4jseZVQCcjKRGHGzrvxxG32Xwa9L81690030vNzXENXhKPMngwokzS
JMKjJek8jHYR169DSMIta3dZfjSsN3+rm/Ly1JEDpz9ACJ20ieg7g3Vxij7o6lclOhTRYbg1X7ws
4+Tzi/gTpRplOW3ylM93zVNUvqU3E3At3zfplYc2w+FeiEqrO3EY+HxfZpDsWATPVZXtFCXbyTaE
vZr96bqWXWoxoB08CNLTCL2YPJY6TWsF8zi8gmt0leFXYH02hw2+z5UTWUgxcf2Z2AYbnrCkYQ4S
3Mp4fB0YdWMU9V692QhSIsYZZ8v4/kX/ROA3KbzP3YAiM+bufSjd/n3KwpBRLmELZBnCAti6arLl
xHhtj41Tgpe7GUPFkEPe8OW2M4H4ouNkzpJ0Uq3QeHWS70b8GmVHhvRu9TSsHDV3j4tOTE6HlOi5
AXWf8G8i/bV50bRx3zbZIbyZL5CFnMoQ8gp9a7VoGzKiSN1Hw+dK28p7X76uSABQSFVuyemKIZ5e
dB0trUgow32mfeBhOab5L3l6kPRDIm9BHFb2jGiLhqNlMumSHDu/7XLXF8BSNPXVnuX7RGb+MfOz
g7vrdxBnbeWKLNizpZ0CwroLxsiq7mZ/8E3ttRlb/TUP5PR+jJhoBRJNfaG5sHj24yH/P6RdV2/j
Orf9RQIkUvVVklviFMdOfSEmmYxEUYVqpKRff5fnAOdLFCNGzsU8BiOafXPvVSLCPLpqyAg9VA0i
VxhMxVBEwWCOcIsL3Ho1OEW+rbvutfW9V1MAxyadPOgWVpF4vyYr5fcTfFAbWG6j7BXZlLGNremb
a4PiAiwR3dSi9HgYBEMWZ7DeWui+NFZB4w536dAPd8YYuL9sPB7rsM89Y9lZ0gIDJPkj63TZexnE
qjjgDHVtCHwdBtoq8ZAkCwZrw1n2mhkCHl6d24SBLXL4SKT1uxisfjtADvCy9DskHhvCX9IShIMw
HUeCNdrhLMwTezk1IDZHdeq8NEXnoDTk8aem7lwRgju/t3z9kOu2iidvEo9F4FVxzy21RPcpbMPK
IVIWm9Y8F2YI2y+xkMzANdeJewiHJNt2NMwF7Y3XabT9JlTdRNLQS/zijzEOadi7ii9sId1rOVr3
8IQS9w1Ef9eWbEjkO72XR0k+wck9BaGHLvoQ9jWPveiCJ40qVrvwi8xcWbL/JWr1aAXlEFrVSC79
AIMelgHMEZtODs+ZrDxMTuVMIGAWxf0oK7x3iBGwzUhpGxUks289ruGs5TdlkcdlSf2d3RONqkBa
RKwugEwQVpPcerQa37ip3mWTtMtati/lhFxYmFIjsULbTFFJyJX/oGX+MLT+I5mmMQ1B2TJ3nSdk
CAQeZK2NMYnNqfRlWKgE+n1uMFRN1BtG+dv1gcPJE5ZEqmXlHUdeZm0HzQHY8hfHGnZJmaUk1u2w
4K353lm6CVnlDjdBO+kubv3eqa5ao+pXuin/5Nr22BLgfVD6W+UcXK7qPmISzO/Y6ijEUxPlt37k
DyPfAx/xVLpdibvEcAekQfSdaPiLVXu7MetkG8I57klb8m1IayOsRWpHLBjA5Ct7HTGbeyGXqb9s
pdtsAqN36YJzWS5ymaVFbIJbdtlNKa9DSWvoSyQUBnScqYXrZnxVZVMSKqeTsQXy7x8pBrkRoriH
CVkSmpWwYUmXPPatQR/cklSbcWx/127XqtCVSXkh89GI+s556RM6ebHh0dZfF3yyfisHytRAnw6w
oOHdgkDHt9mZnYB2Wg2BpkL3GuKIokJMw3mcJ3iAombzUFgAvq+hf5qkoHSL3r5hJlAEU9tMYe10
VTwwKqJBBW7s5fyPm9Vl7LVZ3y0q38lDp+urfOkPasJSckhItLnNRmqWoT3adb1px8IOIedmRW6m
66hMaqiE5RUE4i3Ia5kgiURII3WxOYodSSEA0tnDKyRj65WbF0mkme1EAakpWeoUta2oHf3fdDLa
YqtFcyWgZ39V6jIjWBrNPSmK7ZgZu9yrpLGalCyLqLVNBaVIfmBD/mz5GQ4ezR17ih2unySUmPRF
4/Ns66gGx1pfCmWFhqQP7UAwdMjHwC+YmmAUiUDo+9IsEr3pHCNZa0cm+xEKCQboQL1EqOWUoTAS
uvInlmzqrij5IjO8nq2wUm9EY646BmO/nognzwSnHddgE7v4AVHrySpKhdH3YZIQfkX8Ib1tBiZi
rZSqF6OjL7VZY/OVXJoyhtG5/0ZwUS6HlJlvrFn2+VIBnb0wmcb6Bwv7ZshswoDLgRNi2Zn+dcNJ
wWNROc2j39DxgGLgK1SfzcuiU7dljskw4Bv+BGCSDycS3qZRADOgJJQ2uL5p2pbhpPMhyoH92SYO
fCVyxxx+9V3DVlT5xT3szu6nMnsGeUZufFI7W5K7dOvXWB7YzUakHMVCILK6MDNMHiM7ykDkLsfl
BJDU1hDMKC+pq9QQ5sX0CqWgzFhRJLHJ77r1fAjndTaJhR503OOwD/PUdmMUCu24d+saEKTOmcwo
d6sg1NoOQurnb6qmOsoNhbO1BMMDlo6pVVyJo6bGti8AxxlRo27jJjfsChLkThosqgKyBh0xcQ8R
V+OuHiAGxyUU19s17cfnasz9GA4bPJRkKi6Tqdm2Ou3CTuUA4Vn5a+CnOCNletN5E4nh/UgXjgPB
fVPjYHW0ssPWlsYz7o0/o825GXVV1cc+GRuMsEKQF5a9KSW6zri18nD9iXiCP6VYjWNZYJmmSQWj
lY6mUdfzPEzLAPxDp7o3x1pK2E0imUY7NsTAjKwzz4imHBxXqyyhAomfaNICqyrXdFUZlCx4SvyI
9352RQdRhHmfr6TDQmZhXjqFH4abut8DiGzekiYpI5BzsUdtVUM/I4Muc1jnXfkAQdF8KUeTLBwu
GBYta/fuMEDokMl6p1H6XlOof2+BkUxW+TClod/pPyOGMsKFKyMfRbBbFwT/1TFzGBcB1YtEZQz7
0eiea5kLzAbTz3UOLTPTym6BVmGL0si6Z5yH+hnmomOMo7q6qPy0vfNh8olDwrPriHlaXHeEWQvI
uPVtBEHEsqvWPM0remX0ln6BVDEJp6ahETCV2IWdxZ6bpnizWtdZujgpQvNotakGwmAm2osNvEbz
VeD1v23a3ZnaeiDSroEFMfy9LzO69PvUbSI+oP5NUaxAxsZla4s2bcxkWkUQmuSRzQKyHVM3CxO3
bDc4m8uwzPxqIXjjHXDB1deaiv7CEVDaEAR7pieVl0UF3mErLex+xYjQl0HAktBPB58gcu2msPTL
+grMY/uZquyxI376oDuY+DmDX1/mOFlCkmXgabWIpqRXYz8NCPFu/akOJNyyBhomGS1/t53pxfit
uOXbNoeHNDN/JzmKfbGS5sHuhnZYG64S3Y2yrfStJYhvFG0umoDsOrvg23oa82Jj95kQoQWnhiaa
qmZrcu9OuFpggVt56DrNc+J3tzKrq7URFBy2K+kKQZzvDBDIHJZZylZN26uNcA07tozB3UA7rYuA
Sq7DxlRELXkF2bLGmo5AJdzjdCzaiJQgjvdOcZ1MNFkwO20Wg2Ep/I82DpJfTesVUV8bzQLrBfov
Lo25lFk4BP60wh38h47Wq5Z6CT2FEiByVABEsLIzP66Z8zuhpQn/OAYsPph8oddwUD2yAok6noZB
Bg9x4sougqwWRhnSpZFtwdVW6vQdTMh8OUi4KirSPlJR8ygn7vM0OvxCdM6NpgRSUb78U1Slf50l
Zv8bVBVzy33WHyafsZWVl+D3Gzq7L5OuWhTMHNeJdHWwGO3czK6g4V+HRhEkl2YdTJBKBSvZ93QV
xKTpnS6klYGoTIAJsAj0CAiqj5vOKfvqBVVO7oRwXC2e5IhrMDRrmu5tCMmOkcFr+qvXXvNMRPsC
RdZfOnFZVExpi4gug5WIPjB4xN/VTYeAMMXRszXbTsk4F25uRlmmhybycVn9HvzJX0GUWv1CNNHE
yOY4YWFzFFKyrqkXaWLUC4fl4wI2t9kl+O3NDSm0edt2Ll/WrnQwFa4QUZa0RRBKPrJ70Ukg+hhp
c2/b9V5FwsRW0xQnnkGWBjH/sLRTNzkp7xvXLRY4kvGWMHm9tkqXQQqlAl5IGUXyi7dlh+C1cRuM
ThukK3ioI/oAKODFNprqEu8JaHhNRjrobWkXNTnk0i3LNdQ8OdzBEPRCxJtlS5HXIhY8PaDg9rsS
CP8qJ4uo0484C3s8NILpTxCoDse7gxPHw6+HEaKzKIQvHgHI8reTJNliyICDHrGn9507IbSv6u6F
E6c7GLZxUzcKKKfA6/A2GvvIdHpshYzh6SPL1DpgNv1uZY0Zz1hYlbAyviRjUaaQx1dG0CNqRTWh
6+saseRULhNtgh7TG+6zwgQ9szxwkiunQ6rZAwBtbfKhsjdSWdeoZCroEipaRYUNd+48c2i/SP0G
eZ9kRAEFAG77una5D3ZS/kYyB3EupPeurYBrKFzq9ALuzlUdWkhQPRh9lWw4ZYmOJYFmhVG60EkC
GaC6COoChw4O/fRxcBM/NLwc4wBgDqS0ZAUWgkWrBeg/v1xnEibw6IiN7cG/lV0rw7ZJYZvXTjwS
SXYwrZFHcN/eF2Z3XyGrf2EHEqFfMnW4+/02YmlR3FRmUUYD6oqPpVveTjJFkGbC/cntTezqtEo3
FoHgJLekv4KkA8Fmpn4McHJ5ATlDs7kDt4WEvs3q8irRaV1cQ7PirnPNF/gHtf2WJZ3t75hpQmxo
Mvs8ZHX+Vjj9waT5PakbB+vVVo+p6ch7P28tGRpknB6l3Q/Xqm62fpG4MS5RgVUf+C+KT4+2/1qm
ZY93iGGuE9cxXrIyM0PozgDuzb2apEsOy8U7BlWYRzfBr7eryntVU49r0KY7iDY7i3GUD1XW86jM
sC8Kv31vlZ9gl1WPth7KyJrwTEyHugo9WKmuajcvo5aC8tIPgXlATHyf+jZ/hHK59wsaXunF5Fg1
rtHWy8N8YNU1q8jQR1WOx20OIsYiR/1+20N7yVxaU8LuKr8MyhjmBKVcT3Z/15au0FsujqqUuYv3
XhqAwtVr9m6p8V10/aWqMwhBu8Wv0Zv2lUugb60ceINf9an/RuEFHhY14JSLOu1xKWnT6iFV5wNi
43sldN58KD+hfNtVmHCorpNN0FUeyDN2vXEq89UcnFc76LOoKnFAOoX5SlpwEgmOonDiGAxUnwrU
gYcUY1az7mECRCUafYthB+XqT21PRpg7XhKNjTflSEWkybYrVX8hqdHTUGi5ZVNigLvnAGWSEeVY
sUjcx0ECRm/x8XbIXS/Gqx+vQM0zHCzBoTHZowFv8dBzcns18VxG40Tz9aT9dFllrMdP4/XO1aXC
814eyQYsa15AQu9iPiH6LoXEgZ2O1fXgU/RBg3snplwdDD3lvwRMtZ7A/SvVGmmi5iYD2jgkuHpU
pD17P0E56r6GUsHa0w3PIpKaYgtpMedeioRjh7tNB8QaDItCxJL0WQLutpnIoPuYVYZXL8uqcFeq
r5eOLM1HvJV1XAADda2glrloi6oF8p5av/Kq68e1SkBYxrsKCL8EJwVuwSAMOrOOWj+YVnLwnzD0
LERUAvqEjyB2nMxDldt6LTgSA55a45G4DHgXXJiNp2F8wHh/3XWisbcB/BAXvcPJBW/9JkKpuYlt
3T0ga0rXrkGeg7QewqEK7lOFjlHhwGDe2bLM3GvWITgXyZvXymcEZt5iSmmw0Q3ehgEq9YMn9F4m
adctmsbMo8bUTR4ZplnGNWU8bny8dbqRvXqQsIocI4dmn52vi5ysSe2uK2Msmgjhcx167rSoEV4F
br6mzZNP153bhtbovJMhaZZtLa1LmqZAJSIb++4gKfIr9To8zUsz6WM3P0rJ5uUNnqEPpE3EQihV
IO5ss6UOvDYUfZtvbY3s6libz6PB5SVM4r0i1kz+CsqOXli5ahdNOrnXzLb1TjcJw3MTKjOmlx2K
bnrLkspZKchWj2FLU7ybTaR5VCoDrPzWGQ5+HtyXhpmngFS5yMblXMUC+yISnRVs6two4gwqRVXI
cLG8Mdwi94BiKGs9ZdmbRIhwmQzUvOKJW8eDHlRo4pC5nHxJbjqrsJHHKQwzVDaDRq1vPAVE39rT
ZK2a0taLKuv4VhOI6TLQsELel3/81HhvnMoOAz/bewLiXhIBcwxa8ytjJeRFGXBEbOLeJnEK170Y
IN71YE/IhVm9ETwNfeOKWCWN70dOYnUwq84myAM4EnFAYMAskBVe2FtKQis8k/e8TNBU6j2qgKhY
5b51pzWV77yv4SLCcHKCKz9NTxLXwaqjeO4uBzwPd41L8KZ0XSnfWiogF9rWd43VEYjwQrA36rJU
d5FFykMp3OECtywKemOQD1uVc285KPk6JAKHkat0v+tbUj9BNWaCxmFTLJLGCK7TsjZx1oDEkYFY
6IUNKwakD4MXJAeyKOmK9nECsuvGHUiSRL7PJnQLocqFS2puwjyEeUvNRh2ZfQZpeeI/jG3D3wNk
Qm8hp/QI5JG7nshII2SGJxwe6WgvJuY+Wkjl5RMOVRdK7pDUS8Vb35AOvz5rc6QXVMbjpO3pi1Ux
92EckUTiTOMADBL60uERemlMfv2b9ccZN+1b/O42Hho2dlGNxFkMz221ACyoPrAAD1xLBXdEpSxS
duWFhFbYiGWhw9zmdjTgwFl2dpX8yoB5uIOAQXdnte20JFN3pVxNb4Fky/pQE358XhjCxkqiw4Aj
Fq/jWjXWquQTciFA7QJlIJGoupioO6xssxhvQZfzr2wN46yxcMrV8aC46xodTHFmln6YB4YKUxMO
OaHVTQZeGMJ2o9qi4kxZ9lTNAQoj1rG6AUbHHOwlpW0hrhrp3lOPk7dQdF3pnxe0oF4CaAJ0LEAc
sWdlGuH5iCwKQVGRi61snZxjJZ8qZwAo8heGZX3FrDvIZVHknOi+MBatE1nnhGZPfP9YQgaIA3h+
uEnOADmFMFkg2sDfd84rjlAsxO8rMiem4OP354BIt/U0EnD4fi4Vckdru9wkyMR938iZTsxd1JGk
H32kf3wUqre4RowzVaVTnweiAhLygNuBAHb8+4dCNUHWB1Yirgf48MV7ck5x/+vXIXcHNDeALnAn
hTbU56/7Y0ANynu6BwbM2PjF+vuxOQI/PokZgF/08fMz3AmebzZpU3zelNvA26hpo8eVh3zE982c
68VsHyBTifKH0dF9Ob1Nw4G//v8+P4M8ENnKBMViupfdGoluemaGTw4SypNQF0ApFAy2z3MAwa/S
5dLBrzeXvghHGdrv1Tnt0VNDBID4Ua8YT8QvGj5MWqmQGWrfBay6g7EKYWX581E6KlYc5S+BdZ5T
LHnWlgWHBO7eRm6S24ui+ilrDYvpYwPebJyyasokdLP2PVWh9mNmngNQnxokIOlhPUHB2UVbn1sw
akWRayL2/kHCG9Fl58gNp74PXY+jhdUR6z4veuvAF5zK3t1r3IeI2D1tnJmE4xjMNtwRn4GfD6zl
VwPTXtgop9qdt1f6ekpiyC/oVXMXlD/fEZ+amYGmjCITSeCjGYkSQpzkZzCEJ3YEAT7RAYkFoPkv
tiZ1hXRHmlYeAmTnSgyxU6xsVI4bJGG+X7NfLwhoZgGmCHw0WLsgInye8M61qCpkgLeFPfHt6JR7
1CqcG9kr+0xLJ7oE9hfoRiCdHHWIZi0lKWrXRPjm3rLeUdOK9MBQzuPgOPQ/bwl4syOw+AichlTv
5z5pDkUKLL5x340Ez4FaN+oSgAPyIjRHFjL12Y/BhUhoQDgCwF4sOwjSf24QdbYR6LfO3qftolWL
7pyu9l+qzGxRA0hKAHwFd/gIrPncQEM9vFIqhCFWgCRdYjh5VPDcB2S4aa+mYkoGMPsl3KhR9Eli
Y7A00BC2F3aTVV9Oli82KEHyOwsogzDB+3mFJJN3jdB13NJiNI3V6Lr9jYUq7TUdXuA4BtEudy0s
p1vmZqIXZQOWEDelV4bMydobc/KSxeCYxmubC+suyxB6fr8uT6wWEE5BvIFjOADTcxnkAFYMpjs1
dO/jLA3yw0hIOEwrpPG+b+crBP3IbEVTqPghBsC6+Ty0gwAXq+c23aNuHVJ920OOAVmtsUWCCpXw
ZNj2/YoUGzwDkWc+c1h95f4As4ZF6uJiAgEDh/vn1ukx8VT6JttbN63nQJ03wQC/Sfs+4FVkSLz9
kGo7owjx9QzGUgU6BwQWNEzmBDPWu5XvDZLt0yRZMcNY7r4f0hPfB60a3IWjJRfk5WYj6o2mzl0m
+aGu9HVpFRfU+qk8M370xxaOi+dDRFgVXdBC3pEfepRbu4Xh/hgaie8DW3bEmEGa0p/NinBgi9RT
wQ9ZhighOkvxOzlC0Ht3seKAl5uT1oJe9mYOTby9RQCSKVYQuP0PU/ChgdmB1LLBlmONBqS5bA8m
OXPAfv39eLCgeAS8LSjoX3QKTdUxWiE7tgezT0gIC/84zsH3MQOQzD0+HedkAGElRldpZuwL77K0
Vto/s+2+XnoApP7ddkctWOjWfF4/xOjgAWE54uBPmzI4ZO6yHC9+OgOfm5jFB+VQOybgMeLgGDHY
TcU5WZcTU/CXggqaG2LaL5ssgXCxcEr4z9nmpriokh/vgAByfkdRlaORw5cLR+k018VkZIfyLQXA
Wf18AYFmDuAjDgicfd5sdERdkKIeA3GgSI6TsHr8+eB//PzsVU1U43aewueL8tLvrxrvzM8/ro/P
1/GRJf/vz58bGduoIgpl4/tWH0kPcAUSIj2PmnnE/XNagSfWKjInwH8DUwlG8xwFPmSum+ZBUR48
977qVTjA4ewcOenrZXtUmf1fG8fF9uE8rYsWuioIzw7GQmoeqoV1zFwufjwpnxqZXQu+W4L7z9BI
ReGdll1O5Y/vNfQCMlTg6oIyh1Bz1ovaYUObleUBB/pisscLlver/9CHD03MzlXdMrdkLC8PD+14
NWQ/vtZgPAUFIAjcOLh85seSyFUzJCjw7gvx2lURJWdinRNnBhhogGcHGChQ2GfTnFfABg1Ibu4H
M+YboGR+PDifPj+bYGGAzArEv7tXfFhCB6wS45l9d7IDUEuFEgniFsT3n2c4J9yd1KQxQA2gjx78
bPSZFo6/cbazgSTCvQZjKaQT5+/TjLUWErK+t9fNEoA3VyyZWn4/TCc2G3w98MZG2u/vrv7ciQpQ
HlKhwLmHrm1kZ9eVcSmTJsp/bGEARUhkLGHkCeHGI7nyczsSDwQOdUh/n2Tykl0UZ6OkE6fgpwZm
h3hK0rQZUazfiz8AFaXB0uGRl4MuembTzYNkUC4ABoF0FfJDx8fPnCCvLJu1cvCMQ+chHiOLKicX
Rv/ggb3Q95spGGPgvlCUSNffz9RfIsGH1XDkkuANiccB5LDwap1zcMuOUythAz2MA6AlYGYKO0yA
f7gPppGuODymUb6oHnjn6HdWkP5dV25wWUrN/hSBW1yUzHyQ8MRYFoQFoUEngmquAjKNGnhadHUL
iYoxT/27tKthY9aT9AYivRou71Dbj4oLRSMQTXSdAIYw3Bt+CXiCbBewmw9WAEHIldVTYNMASNy0
wKrA3UMMQK4Xgci3QJ6mdzpwDmB2mvH3AzNbwv+MC0XCFDRH6LnMdaoTEqgi9RQ9cOfyaVWVW/H0
fQOzjf5PAza0RmFYcSL8yNu2C0yzpwdTJTFw940iZ7pwroXZZdHCb5nYKboAXwljxf5DBwgkbJGu
Q/x6lFn/vPnSEmm0qrXwedtY8Sxdn4nP6IkpAG0P3EwbXEnzC/WTao48ml/TA2y8oP3JhLhOPEve
W12V3JoOlI4MZ4JzTcWymEE5KHKEdK5QkE6cUGmvXXq0dy4kEe5d0VbdCikD8sfV+ooBMrc2ifaR
nDGyuM4MuQmm1lpljgGagNcjHLRaIOn8Vi5VB1CVAgthZdnpEI0czLgIxf42lKI3f9cQIg57BnrF
NA70Esikc/KkJ6YRxwMGwUI6EUtlfudkoJKm7mAfKPkT/Erow/frcHYdHNchJhDCgiBN0a8cHdkx
Pyh8Rg/IKYY2YAfDcAGA+PeN/FVanx0zR1IOGD7QbUOlbNaJYvK6QQSJffBGL67yFWufgpVC9sZ+
ARgPaHBaxeL9CHx342L87Vo713tRSJQb6kwINVcd+KfDUFCCFoSHiHD+8iJByyCjWNkH0ldXTZ0v
tJ3eWvDsVQn8idLpmjIgnSB4QCtrQarqzK48saqPgmz/Nj/blUAW9X3G0bxqAaUUIDrcGvIysacz
D8Av/UTq+cioJJA9OsoFzYnwU9sHDsPuvUau8MaAWIgrcZhrKZY0r7OFzsRN7fOnwVhYrbg1bX6m
o+RY0vg455Bn/UdvAylDZCrnB4TQFG905NZuSI+Sb9UHVkQME4jBSh6K2syv4HtUbdJM2Md0Htlg
7XRAamIHCmS0HXPd+3kSJSr4M3UZdLiLRAIwOEA1oVF6Dcj7udhrthWQ1MRA4dGPfAVIvEiafT7R
2kKUWTHU5W60IVjQrZt8nQCc8P1WONUInuNQND5e+ODHfW4kL+B+BtPwoyPmeyFfmIbzxeP3TRw/
8WHg//bjYxOzfvgCWMrARROS/3Ip3+TBymdBhJErSLLs03MJ9pPtIZdPQSTAy2Tu8poWk18Sg5c7
ZcDib7IjGwp6RgG/YXUj0zcj23zfv9mJ+Ld/iO0puPTwfPqi0zjaowH2QgprMZCaZBt74w99a/9p
4a+xx19hn3mMbDBfuzStAQJmy8R4197PUidfvj87BDJpi65EuntnCxqS4V1MZzbfqSGykW+1UB9C
+mQu4NZ3Gal604DJJ40ajNK5YuypVQxYG0j12C0U8iafVzEXpmWU0EzfiSBiamMYi5quv5/lc03M
CwIJK80ggcOm1vXC7/XO6usbXntnQu9TzeA9BHUo66j/MFcc5NLlplf1YgdzlSBf6m5VnCsLnWti
tuXTPiBDkGqxy9UkVz7km1YIZdlCtGfD1nNNzbZ+fQR5DTXub8zbrafTa3fYTOru+5mZXWF/V+/x
9Q5C73Hu50oQtQJCsFGm2LXlIqPryQ3NJmKv3zdyagV/bOT4NPuQsJGob/lJQAQYN8FvsNBGMGX0
mbk/1QYyvABF4PFDUAf83AZUlS3wabJ8B6ngIxr3nCDxidnAjQJkDeSt/qrwfP5+g9sOvBEud0b7
ZAwdwvy7DjSSHw/Up0ZmZ8nQpH6WWBnsKLsF8MPEOHNhnRikT9+fDVJqTI32HXTCpVnsqDvRuGd6
cHKYjjJFiEZ8CE3NppoXhSqKxIeH4xSOz+CEijNr6XQDgC3gMYd8ezDrgkdBXSrUVO165W6dUV74
XbWtWbn/fiZO3IMeKk7/NnMcyQ9LVijk+aGeAPNjCtikWk0uQTTdh2NybVvPPH3+vrmTEwMthaNL
Gl5J82RgiauxMi30SnPwYDw/JO1/6dCHFmbjxirHrNvWrHZW6a8DKONa7k2byGjwbm0/C3nx9H2P
Ts4TnsQw+bARus6hXG3igI3jymo3kQx8j+nPqGvUpphxJoA4LqhZgOQhVPm3ndnVwoGzl07dVzvv
yIfIiXIRA4+gzA5AjiuvM+4ANirOvGdPdw5WpYDpekeg1+fVgaRIrRIXq0Mj+1GvenaR9GfCinNN
zC4aXleWBI2y2gXAsLsXySGT/2mvHvF2eJICyDQvWjuDq2jXQD0rc+5K9R7U11wuvl8FJ2fnQxPH
6+fDNpLFBLyERHhXVVMknB3vgEZ1f6fit5XFP28KSCbI6cAoEb5RxwH90FQJoVs7b1i569MgIlV+
xYoK9A+rDfPJfrQKUBK/b/DUDCFuso/BBpSI549PeoRr2yN8vQkelzwFa7kCiVicM3M718z8TsCR
baUe+mWQ31mlQ1q/OeSMptKpafrYldnhUEzVWDe2jzagyN0SGTs5jNDqsDOThTvdfT9uJ0IOGKH/
b9xmR6uRTEWV5OhQgLmxmwdnBOKbVAsmz2yhU4eqDdl0nJeoOX4xJTRJATdYM6l2pHQuDZpsQQE4
08SpyUECAKAL/IOC82zgvMQds+To7S6CCkTKm8l46H/oH38M0Y72xP+2MRuvxtIGA32o3BVDLJsQ
KhLfz8e5Phz//mHjOKNrgwCH7+PZF7YT+J5KgW195pw+NeuQc0F6n+KpB5Tp51YUtcDZcIdiZw1k
Zdg30N2IafFW/bCs889oQYsaEaALSZf5MdBCKwBC2KLYMeOOOxt2Lhdzsh8uThjIHf09Nz/3gxa6
DTioVDtzWnW5DPsU+d589fv7OTkVfkAXClB0wKyRKpxdMMhOJgPUDaqdMZVRKtf99EJr2Haq2KNJ
bLfnAs+/taj5NYolBripB+HbLznyino5RA/yageT0OnSQzY2yoyGxuZgGavMr+21q9Q9ik3VQhJn
XCTUzRYgTZhhAyJ+aNXI4IwU6X3CjSriJKguGJSj4u+H5dRShdMCMGvHN94X2UUPXAM9dgGO3PJB
EAk5yCfS/4e7/WMbs/MWauamYZlGuTPJzqhvQIKBsMXy+36cnN4P/ZhtBtSAygSU42oHWasLj+g7
j05HouVFnckYWdf6/0i7riZJcWb7i4jAg16BMu2r2ox7IXackEAYgYT59fcwG7FfN00U0XP3YV96
lyy5VCrz5DkQWso3kqVbc7dwI8KyddGHmDv5RQT3UiS6+RsLAIjhjTSjM5fOEGnDKbAagpCvEnGj
rzL9vRz1X3greNr/jCyGMYhwCsYxrc66rGPXYGBbkVHLny8v0OpkIboDLhclI0Tkb095gNZ3sFX4
WCA0MffTYbKD2MKT5rKVtWsXwZfjIp+Opopg4Xl53TiqHwPEeBr8SeBaqQ6CyGhsnrPi52VT87Qs
z/drU7Nbe+Xk+Ux37SvEesPwqdf3zsbn1+YLrh15apQ8Z3Gtt58PSq8IcqCskHkpbmlo762eXhlZ
+DHk6h/nDvoxULzMLbnv5AODtEGOR084my7IByBDfzLC8PvlmVoZClJhWA4QqCMh8icX/2qmZEXL
1HCC/Jx3Pwq+a6x9HmzM1rx7FosB6CbiEjRe4Xm0fD6Qihte4Bn52a9/9yl6FUlMDPTNl1cgSEos
8tBsaWyu3FpvLC5eE3mON1qOtcHyD1Hu3DU0i8Tkx745buzptemDcrwP3mwUK945gYxpYTKQ/pw7
Q0QD30sQOolwI+xaHY77R7oQHevY12+3G5hwsymQGZI99Isn6kPuH3nbJVa1pZKyOhogHv1ZnBvA
8/lYvdoMSjYl6FywGVzjM5pMIyv80jUbwfeqDbCWA76Joj3I6N7aoOC+oFOGtYES7WQkTvZg9r8u
7+m1+Zrf4UBwzr0My6SJXzUshI5WgWyGF0ONPTKtITHBa6HGjdPjrzgaAjGIEAqIKBQh2Hs7GpDL
6EkqWZyJy9pT46tvjUjLKvYcLoDSEsYpLdMHgD32xpmjR8AovH2FuAScAuB1AwJcfEGpL9+Rbmqj
puY+no1T+UWkIzv2k53/LpDM35PJJne5L51rDTYHUEeBmcSrPdQPDLs7QnBlOAOEUUay74dDbrg8
wRtOnyXEJO50b6C32ARDUlV0xo1fWwboLVqH/DBr5Q6gQglV4ihlJ9PU9L87F5K0Tj32vyQ4MF6o
8PgPWlXkWIFp6NqrhJGE6GI/AKHzwnWpo4pO9MgMfzqAMNzdg9AAlBNGNuFRqiH6nLr5schZ+Us5
YLoywAwGNhsgd8DwuNWKtrrsOIeQlyF4Ay2XveUg+4PiOM5ic4BYw/1gRDU/XN5aq+sN6iekllwP
WKBFpFpNReCAzSg/C0A97s1S7i5///0YwFuLsUOUYRaPWvZh+H5jlG6LEwi6lF9gSth1svjcZ9at
sIMN1/V+KMDsQMRmbqA0gYNYOEmvQn+HrnOYOqQKdZCNF9ASu4/ba8YEoRI6oyzwdlgc9KqyJlAx
oTwhUDQEYWqL4KWZUNSp9B7cfNe0Gm4GaX4b0/C2yKcDunC/mDzf+BlrE4raCDozADoMyVIJwMxL
6CEHSMajjec8MH40Nd7hXtUewacYX16893HuPOL/2bLfOgMP8D3HY05+VpPcV+Cr86erfIJuuHwM
ZXjHt9z16goiIQMkgA2g8fJiBVF64CJ+xwzrdI8ewFtt+x/e7xgSkhfYlej1eCeMZ+WSdCESgBAs
haugv1qxpXOyOohZyhOpRYxjmVfSmVGyrnf4edoT/1puQb3X1h9IJQtuAQAOFBXfrgk1pF15GrU4
kamHoiA7i4M9goGnQIbBRry2amuGos1XJ6oyC1s9aO1zAqXkM594fwXquGEvg3ZIdACWs4w09QY2
Zf7e28AK3Yx49+MBAkwtWrfeji3XY0oI0BBn1z7kIbi5kL3aX97Sa6uD3ps5g4F3AboK3prwVePz
KqhgYqDBngZ2vVMgWdt4hM5feTuQOXwClTb6qOBcl4CPwhZlCz4nVMzGZ67jDmyEOd9wd+9tYLIQ
Z3rIz0LZYslLXBWWm4PqAaVMgBRN8clrvofT3kJJiPpbjemrtmZBPpQB4f28RZa+7QBx97osR6pZ
6Gcf6cbYwyMYJS5Q4R7ArhZ8n9LM23B1q9vhldWF+yEIPKwUrY/nLhuOcwQR+46yYlBaVxtzuWoJ
aCiof8zY1WXWCUxBed5ymp+96ms5tCA6eLT9Dbz1ig1saVCFu1gvbPPF5u5BQzPKjLAzw/Nq0gkp
7cTdStivbO83Rua/vwp46QyW4BxGxD9QSk448hGXz8/qKFChxbJ4GM0ydDfHyixq1fBz3TdJ15mf
67G4s6nayEWsjQM9MUDC+kg1v0M0AgmsWgYE9lmA0eXFYE+XR7H6eRs+FAB4ZC6XyJ/Q1h2Canw+
BeGyf7TBMXXZwFqwgNfnXMgGyH5uo367ECAEbifbHNjZAeHvLaBUT4Dhi71E/AlmWoTvwVB9l4bn
3YG7RIP9tiuvw6rwb2vNrS2IyOpwAfAGqMJFLW/5RCmNEbRBg8vOg20ketB3WZ++XB7wSqhgzQ+g
ubURKPDlCRp7aTWjgY1XOJ/QQ5IUpnvI2tuGk8QCn3HtbKzg2j7EAxwQMbCCo1y9mN+s9gtdBgJX
UyofhSfvScOOXU+/XB7Wyg04N94glkIBYqVIlA6j6mqHnWUqj1Sb37IqBUB1ODPlfr1sanVEZH5z
wYGhCrYYUdiy0qtYyM5BkwQmAAr3fRtfNrG6D16ZmP/+yjs0c6xvotX+rHurSmboFviJi629v2Vl
HugrK3KQ1KRNAEeXH23n3uuP/79RzGv26vui07JqQ3x/AoWTYw4nDyDkj5vAqgO2BbCIje7AtyZa
z9HgBE/hfsqdkAnfiHNWrlMobSLJArA20I3LnljqtPCvboj0V3e0/Rs7fCIglBtuAufj0Q6cHHIT
UFqddVcW40DukndDl2dnKDDtNSE7xyk+1j05v4pgAhk3vB6RA1leCMB+d2gAYNk5ewYJ8QepQN59
fbHWBRmZTxm+TjrQ09221u7yQi+hue8MzEv1ajPJuh0Lr51/vtUkFWQD89aKDT6i7QPSUBn4voQa
fo26u6Pu8FLXW+nKtYsCiCRIuwK9BxaPpdI1fH7RjaqhZ5rbD54Gn+P3Eu0mdgHK2I4VMXe8Q9lB
V9ACMR61nnLrL87r61+wJE5CY33auCV+Qeu7J7NKXzQjH4/kgFBD2Qd7BD1hS5ga9d2m76VNzya5
HYw7Ic8j2ThTK+4TJtDibCHXB3e98G1Z6DdB4fj0zLx9K8BPdW1s9RSur5U9o/MBiAFdwAJqCV7k
XIE+g55BOFt+tQMNsrbR0kcj7IxbwL7pwQXJW1QFqRH3BGmprAEndzBS4yp3IDB2ee+ujnhWNQzA
1TBnu99u3b6ubAnuxuzcWadCfPGaX7TaSNQum6Hm4wGZUKS4wauFPrglHgxCwBqRccnO8Lc/UUv8
kVEXnHa/ukbtLV/cqFK+gLgNohMduosuj2/lHkFyGDFLSDA4RBZvx9eFwKM7eZidQ83i4fPEso3r
cHUCXxmYY5pXZ9+QI/o20a5yrqdbK4csEaqFH2uC/Hf+QNUBxATAbu/CZWX2qWW2NQLNqdn1IIIT
zfNfzFIIphO03aFGsAw0w1yVXWtodqa8T6F0BDXlqoD6wP/PyuJ0ddx10GgGK1zbkQtoiWrsDRMr
ESRav9GpgGQkKtnL9yypw4oEUjAkucEFGTHwND5xsGjfTFOWH8faGh8g+GEnTjBsZQ5Xojxc8mCZ
x9MPeYFluR4Eppz0LoJ1o1HX/tBdF+H0bPf6hY7uxoZY3XOvTC32XDoAhgomcoRgQZdGWmX1vV1N
fRyafGt7r54flNlArAS5y3fY4MmrHCh6IOoP1KF8yruNMGxt0tDwCWUydEIhWlm4n5TltCZqYmc0
JxbVcB86t1ah4qb1N4KYLUP222PqmBOYhkMYksVLqtwbo30EYh+tFFsoirUJQw+rjWR14OPduXDv
6cA7XlZGdk6Lg7SP40ZSaPXzSJ4gRgL5yjvNsJEWuZjQJwnUwH3/kjZ/cQECtPunfRWoqaV4NMpG
tcXHOjtDdgRtjBOtXwbq9be+RBvIZW+wehFC7xz8QDiqyAMs3ir1CG7VerCz89gaXZyWgOwNeS7v
g7Qb6sjhVpSx7DD4kN5gSiceh+BJnZv+L6dXWwQzcwz7NteGzkcgheaiJRJUzuJEDZlf9wqyI2dV
ADGIMkcXZ85U762wDJMg0GKWXymgcUJeII41bHittfMMqwhpAAGYUS1vNyfalMBmnIb07A/hjVUw
iAOlSVYcLk/46hEIsKbzPYgE3CKOzwQ4ziddZmez6n6EvAIDMPmVNyi4de1G5mV1QCHQpK6FNkc0
rLwdUIUb2etDnp2tnOhd34z1g4Ks+nXf9FvybWsef85jI7qA28fivTU1Gko3I8Muynw1PLQFsDNe
c/Jaf0woutDuJG3cxJHNuPFkWd2+EKUFLQHKwnNt6q1hYjC/MfmQAS1VnuqMJAUac7piBBdgnXQo
QxYB1FOClqCjxu4ScCbv09H5OH43BH1XEMytGyayaYtF5VkV1lNdCDz4oVAAbhL6tdl68a9tnFc2
ls1BNYi3UjuEjUEdql5Hnl9H/njl9HzDJaw5N+BG0MKKhJYHwqe3U2qjK8jKSxsl6vwYuHEgnj5+
AmYmCaCQcD+DB+jt95FiHuXoc3EuMn1omy8oi4JP9pO9xdC1tv3BHuuDNhBceK638CbUhnaXTkdx
drIpmhkPgak2AOr5+GjwSIEHtfAwfydc6Dm0pCTX4iwhBGSDx+UKLG7ulubf2uK/tjKv2av4Fuwb
snScXpx7KAdJTybF8A/Psqg0fv7FcJArAVYXYo/B8u2lTbcsBcT3ztxJAhl3BLpU/4zd3/haZEzm
dyQyZO/SJikQENJv2uKsLGhGEQnFAaf7prx849Wztgdg4w9fGQLRZRmSs8EhA6jtz+XU4jXn0CZy
SHWYRPtyed5WHdFrS4vdBriElsQairPlgDN+yKEuFN72BonywrtizE98au6nKXyafA/aEAzCGtbG
wVo7uHN6E0dr5iFZ1vhoy1vLKKbiHITdN7BZnypwa2wMcw4Hllc0Ch4gvQMkC3C5xSVp1R4Ur1gp
zqTxnt1mSvKJgWgCw8urGJcN8OpuC3bO4dYBDCgfyLWo+NXQbtEwrC4s3hYo+6Jz4H2uhYMSA3QW
4lzZDbT0jCaBMkSWtMAAXx7xqiGEIn/wdIiQFt4qFzlj6C3HyRtysFp5jO7RpQlijVSF6Yat1QUE
GBXgvTk0WN6i+SRpB1U/ILPbA7nvir+IWlFm/O/ziy0q0iD11IAbRFt+1EOYRH2+PFfzLf9uc8wa
3EhCoTa/rBxIrnxd2lScaT39DOpr4seGKK+dydv1bbe7bGx1YUC3BooX4ETeoScsQrvBIkAgBuED
+k0is30owIR42Yi1bgXBGiIbiAQv2+1bxUgBmqsSulBmEZFqevDS8AC9vb1L9d5lUNGMxgjqedCi
sifjrsqsh7TKjq0C3f3l37I2uyijQRIO2UU0c80/9dUdINK0p6WFRvoQXfRktL42FfS3RjwWdkMT
/FZZYfzFFKMgE/wBeQJQNDuDVxa52YNzBsWM82jczqAiwr649j+XR7V2s3k4w4A9+sAlLB1KDXmg
Tg+I+Z3wYOc7K9vb5OB8UMX2T/JmzshC8h7ZcxD8vh1JQKF0UDSuOKOAeICy4QHKKvdTscXOsBYG
e0hxIT00B6SB/dYMSy2E2oSIs7C+Ej+LU/rLhLhPFnxRvoiUNW5szzWH8dreYoFcqKRB/y6Ew4BA
jffbhhTV5dVZMzAXBKDHHaK4utwBlcb5a7x8vqevGL3xTn/x+ZmvEeEzmDOXjyEhQj3zXeSIm/vI
B2FJ3WxR1K2O4H8mlilx5NqhexIC4Vtmnbgah6a4tzO6Rf+1ml1FtISONxQA4IwWDyCc9lGaEjAR
j4ng65gO7GgwQ8SeC1aNIU/zA5iPLIhqFilgPszdl2qEEM7l6VxzVkibo3Q7c6KjaeXt9qO6UUXn
a0Q7xhQD2PMln4ZjCdHLy2bWpnTmN7URVwF8tUwZBJCGtSYxN6alaTwiH9BvZSW2LMx/f+V4FKpQ
hstgoXbisIiG/Pg3IwAVBWIY4G3Mxfe9tA2zoDKK8xTeFZDj3MgMruUxUNCe24dRo39H/1U4leZt
jehWu7ch7yI/8GLIjkW4GzLjlnA79qyNwGzNjb42uXBwFKE2qwjAvh1Ck7AaYiGvbFTxHL0xdX8Q
BstL/rWlxSab3A5wPtHheciCYynzI/Qhd0rwvWLedQ+ClKgI6HUIagFidJ/L0k/K0HhWKd94+q/u
EYSgCGRxJeJufrtHAgpp0apHaO8O7Qsp+msg0TfGumYCHQ4oDyHwwz8LE15j+FUtABNFR1b2HKYi
hSChHj5d3oxrlwYa9OewCa30aHh6OxBdATMzhlN+HvwhyeiLy5F9vau8287TUWA8XrY2f225fDOL
M5A4wLOAwPqtNWpOtB0EUHOOX4IdThOoOJGrLC/uaO7cEFBJblwha3XZmfnyP4uLw0aMFvVzDnTb
yNs7XYssLk15PeoJXQlC3QwN3Rvaj0apoQUKzdMo6Prk8qBXF/LVT1iETrYYp4lNAtwaMhqcJBMb
z8z17yMStVD38IASejupnnZABWQ1uMfoo138mIx6YxLXPDv6VP4zYC8MdHlncIlVY2KEwFhVXoEI
+ofjbpEtLE83gAUzgSXYt+fSTfgO2mZKnSPXi86HtjO8HRus5pHJYUw0JyC2BNn7Pco3ZdLKMoh4
5kNKwun3NTRKzVr/ZKXKN1Zu4dfQ6gHM8pwOBk4WSNll0Otws5CFKNi5p3Z5Vfd5dxdYzIsLBcqP
iflbYh+r9oAXgUXgst+VQojZKiFpxc9ZltRWJP2zA7lh5+pD+/HfUb2yslhObtfjVClYsayfZOoi
PJQuG1jsl3cGFqdc6mJAqRcGZDojil8s/Sj17rKN5cH+Y2TG3M0KA4h33+WXWyuTpBxQp+/Hm5xV
967hHAID+qu1Ug8DJM8tL01Slp4QOUVtGb5c/gFrg/zDjQVKJvyYJRau60IGUTjU8ItMJZQ5hzZ4
qMcvl42sbYjXRuaj/yoUCbiROxY05s/2iJ5sxqNshEaLcTb082VDq6NBCZvg3YyTtwzelNcTyJmS
7Cyb4HvGqp9oRQG7mD5fNrO4bf5dNBSZwc2ETPW7rjCrHPqKlU525ozhSZJpPFUheMisp7rooRji
/G6sDz6L/th0kSFFNhmR/rt2CyxPhYgChQjifyfekbNnwa5dSaKGtFEf5Bsbc20mUXpGogPhHfj6
5r+/WrK2ctqQ9k127iF8Kp+5/AQOycuzuHD4/45oZowGS0yI+t/izs6tvgFTO2pFkK4PraeSf+xh
NH8/wLMI0wVw2UzG+3YIpZVNI4HC6KnhFArUz7baCFFXBjA3Pdpz3yMurOVuK8pSGXbrkpPod+Y+
2PINa5/Hmx7Nm3N8bS9z71ZYB6NFPXIq9P2t/iAU48/sAMUJeSybADCzJO8cTKe0zCogJyMDlfNn
pMUvr+7KmQ/R6QTwES4AdAgtvCf3De6MWQ8YlRel/AewlTaJJP1Y0DCP4o2VeQ5fbVNKBlb2VMN9
FeUB4tb/BDLfAKqvLANMoK4PrnxA4pccgtpM8eoEdcjZH9Ga56Q3qMAlfzNX/zOxmCtB266eBpig
9rWDBjwvzspDt1UZXjnSqBb8YYECNSEO9tu5Io6uGw1Uzmku743OY9pcNU+XB7IyV4Agw/uCuRUn
YpkissK0myQqnKeui115hFrk5e+vbCoyX/moQqCRBKN4OwT04ob52Jk4cdUv0+gjk1zX2o5782Oh
IrYVlhxIL2C40TIPrPNbO0MRetSWlJymH13+UHxS+sOuAwY8pETxfsCaOAv3Sr2wlB4Nw1NJb9lV
s9Vc8X4d5k61WQwNjeV4Pi82lIXnQo1+gfAE9t/xztuiuXy3k5CxQM3xj0AQBEiWCd3BM8K0YI19
UtWN+8vub6xwd3mh3w0AFiw8/WfSNVCAL2UHpTGk0hhb91TLDAQh0MudPvb0dbCPsMRzQxq2Ezzs
YooMX4eZ5JZ7EkWkxZUIN7bq+1cAVhjHzJlbq1CgW15vnqa6LdN6OmWFSgTEbHh2ANVwZLDrshmj
PLxn41NvfqXeTqbHtNlwW+8jy9m+DW0x5FLBtbkEJGlvAgmSYNPJ8h5daSdZ6sXTcDNBARsE5g9S
JqCvpR8NyrHvZigoEt6gxnkPwrQMdNGn9nDyy11p3OTdhoNZ2Xn4KlA92NQrkqOq4IYrVD2ezCJJ
1Z3bXhvZR8MGDAGXInCkSEWi7L0IS9KyJ07qAkdf2D8thyWW8evy3l6WOeetBwsAyWAojveOqcym
UO+lTT9gc8sIzZGQE4vxgOm7B2M6OT/8rx73d94gorGlx8u2V+cPb2sQTkCgD5HFW8cGfuHKrFg9
nBxFPukR2c3Rf3LkFkf9yvF1bARdIUh4XESrizkUI+QegcEbT21jaiwUk1dFXmxJ3C7SMH/mEVsb
WRFshRl59XYwjAij1dwYT38UzTv4IvOXycfYM0HYMj5enrnVIb0yNl9NryINn0JhvAS1wSlrofIs
EqjHbnmM+fZ6lVb6dzxzOhhXDxoeluOxJJ4cxPCwuclTWEBd3i8OqvlaW30k7SwWI41EuzfbjTh8
dRpn3CKabcBzsKQU1j0yAihGjqdMtTzytf88QDss96sYpc5DW5hbngk5gOVIgzlwQ1AOBShc5kvN
Pl1DItrLp+lkTB3bt2k+/gazdUAhj2xJsGzmYG0NMcdsKO6nvGwSgxdFUnloe8ihRQymJKXjoQYu
tvPTaYcM3AiaVOh7T6UqUSNCxDbzLzdHje71qHBK9USVAwlqVcgjE3a4o33r3rtjb50dUCsmXaHD
u2oI9bGw6CenbvvPwnWGn7knyNGjzPiUj+5PI+iLHQSO+KOf5WLXDgBkBfDyseX1WJuw/F4rCzLT
wGjWIlGVKlmUDyI9TqQWe4N21VXDBv9IXamjTvlT0vlgcyRsHHeN6VUvQZuz2G24CwY+R58dMXiR
Ywsn6fUIAeesru/UVBEQ+Phk3xYquE41hOKtqqwTSJOC35pwM7KE2e+CZhbv051h7+3UAMG5RcfH
gHH22JuSPRB3FJHr0t9VaCJb6MnioRg8dJUgIRWnJpiIaA42swpY0zvh5O6uFjlJBsfrkwZ68jsl
u3/Qi8Fj1xNWIsPRSuBTAQ/JRHoLIjnzXtil+dgK95Yi9VNPOzWWw7VLUrFjJPejrJT0yqfdeHQQ
sqMcY+2pH8yUDuFPzxNTwrhkEehzaFJwZu646WFKe27siGrzL1DqqW4HrzSRtIDYSuT6Q2Dddow9
oqHMiQt/SM/o/PzuVHl/HHNda0x9S6Akj/zA0XBVFnVe9pWMEm526Osv1sTCPu4ql6pYyunrKLnX
xqUVigcjNPoEsHz7O3h5WzfpQ5t8YyE1v9oAHO6MXho8NsYgeLFHu/yeBsJ6JmFb3ZoCu7GxyS9p
lt3nyZmyCFPzhI0x7lLR/RLGYDyleTrdCjrm30JRueGVw7wu8QI1+InrsTDCXrSrI/JQvzM9+Y99
i6I4o6RPRDjSI2oDOvaZ9g9I42SPpcnDOiINV5+QM26/s5rp2DQy5F2k3f+TtqirQoHCSFK87WnM
g8yI9VAEd07TPwXGkN1IBkaih9pV9MBqA7S3A4gdoDdCrwYhJDg1O3dndfCy2bxJRi+okqEfT7Vb
acwz+5E7I/9W0lA9zLDTCE2J1gtHUdS/SgHE3/dO7T+NKeY+8lFDBPBAZfeGVdLnoqm/2UEtPre1
/TVPgfAZ+7GOtTtBUr432n2OVZqMwdtjkYYHzC357IydHUOIzUqYW3UJ5DSrPfTNwqTKza/ehH7S
ZOxaaJwxVceIifEvCY5TWnTkExjZWGQpUSYmOtB2wWC23yhOZh2TQNA7t+kUBorKWRf26Gv5HvDv
Gl4Y5N+Rdn7RwpsiD/QaidULhUWu8R96qoj8NuAHS/A2Dnuik8lPq8TrCN93o1vEJXhbYjxjrL2j
ZXPlVMRNcpoFL63LzWvNUhoXdKRx2TouGOhCEvVTWkQ1Hcx4alqQD7FAXkvVGzEvfJ7DE7bQ8mU9
O4Cwvfncatf47qN+GU0uZ4kIah3brAAvTMb6w1SEAkWt0o1whs2YeVzEdqugstgwt31Cw1Ab2ykL
D6KQVSxVMPzWCA5uJB4x31XFiivHzryIdFVOIXcjuniE/PgRjseMKy/r0eaqrU/cKdsqRjVJ3QrW
ZN89A3dPxPCcih0upwORvr52eOMd6t4Idn1h6c+2ylUXD2FtJYbW3YGOfXisvcxNmorrJ4hehBHP
Zf5si44dJEOZW4No/0YDwXUeUlXDjRvDEaXlMOaWMu9Vzr19YQAcL3x/PPOiVYnqQiiwlpOfqDCv
Ttro/GsDdKjHThnTjtZ+/qWlvTjycbTiofVKgGDN4GZkVXXtt6kZpaggAKjSTNWv1ing7MaCJ4bZ
nT1rKGOekjM1rDSBaPpPiK2xiPUlcIxF8Rk5XgEmHQNKsanfJVq4bG8aAbwGKaf7vO9YZISVFeVN
g4uhndhd24RtjHeRjuwCDR5Vl4Ob0E3LXVtUNaqgrcevZWPjN+FH3WreqT3rcnU32S0BU08odw7E
8XbgshljqBJUSeaN7pFS09qnAFvugOlDkEQt9Q23b7EbM85204C3UGDUbjwwg+/qHHtaV65/JQEM
jQffhRySAcL+DJihu0arIvZlSeKWuL8L4k9PMqTysea1OLQOzAZKevswNcuI0Hz4VHZFkDR9N0Wg
iDDv0wy4SEdx8yonaXeojbbeZfB616Rj/a4Q2t9LoOr3LRz/lZzpSQyZ+1cuRJaelFB9bLRAYCFz
jfbgGnunzQN7F2TaTyYBSRxjRIdL3NdQ0RmcliYAOgFGmHbubTGGBlrc8S8vDcp4zIBDIhV0IUQP
pzEaubz2yWDteFPmjy1HF5vTNvWjrIoanB+Temkkyl/WGLpn2Vr40aUsdtrQ3T+5GrNoCMcmIhbU
arnX9YdS2RQds5isyCa03HlFW0Z5Tcqrwk4BD3Wq5qYu8SZzRsKOEpsYR5p1Ty76039wX/FEy0Af
bUb6KLVBQsYn9bPynDaCHhePbAvbbMgr6wZHNo2RMLT3dZBnB/CJwXd34XQEAh+HDJj8hJedEw+i
mSJnKtyrrjT0PYJ4371GDWjso4ynfO+0/lPOaX09aNXsqs7EnvUndLCnFcgylelf19TR+0Z4QRRq
W9xN6DKM/bYOEqPyBAS4EF2B4deMnaFGCEnLr3lpAjzsTu4VslPpvgEeZt+HropMswijsfRbAG8U
MGC1R3b14BPovvo/wkn/kGhu+qp1aiEUZXB5yjYPUlccNSWI0I2sBt2crN0bPmb0rjUydnByVX3K
JyONbU91h7wonVi0RCYNZTwxoZy198xKHkpILd0iKsAeHNGjOKjM3IO5iOygwnNWNCNeBF4eFheN
9A4sraAbVqFtMxnnywasYFjTcUAMMeTu4+CiYO/mBrQGAKYzYlejUbWxdZ+kfj7s0rZlx7LN1Gni
RXqsWtXeiwmyQobs/Huco3E3cEofqjY372VZZaCstY09t4weIHXUDUfoQAWRKEyeIJ1R73nepV2i
VKCeRnD2FF4VF4730CC+3Fkq6z/7IdNjXIFG7JsTjO3JalT+0627/AuZfLrzOJmS3sx+5FZuRanR
FzFiECcuG+LErUYoCwCdfQSvDtl3MjV3qLlnUaPbIPGmcNh1ig1xKtDBqWuX7rkBghVwi7lHYqlu
VxgWNh2ebJGlq69jRdD9MhDxEKKtLHHKDAVzdxrBylKH0YD8yY66lbHLrJHtfI9mZtxbte0d3HKc
9B4E/zXYvIc0cjP6mU4u2gK6Tn5FGJF5OxdlxlPmcn3rQe2quOaE1zWCWch+ocipEu6CUs2TpL0n
NPjZy7yP6gqb3k3rbD+oAUEpIJzHlPS4dgSuQVZU/m7kurtCk5d66itA6QJalV8duwhuUcronoPO
KK7btppOvkGZH+XgGK5uJJ08E+W5tIl5205WDKQcf2gHOITMnoZYIS2CKwXqRuBW6dBN7eWnFpRJ
j4jMQNeW1sU+Q0L1thx0+KKsIq1j3tfqehgomHK61OybCOwv7BdoHtTJNdBQUNAgv+kajQZHrimL
+jAf4g7tP3GDCO+QVp2xJ3KEe/CYH4OZK0wm2+qPRdVkx4r0beLmwbcOe+EuresO9FWp+DSAD+hW
ZxUEVcWcLxo1e8m4GveD41eJmkIHjN2N+RzaNTvZ1GDgs2MZnkONOjhjGe5sqqsXXTR4hU+ijEmd
z0GPCqCW5JHrrJvKXUXrz0Yr213JfXFbclXfQFuyu8OLh+LOd5oHr5DDU+A39MqUHFuldfKrxuO/
8X/xJOsdBSFCnE0vG/WBQMT7Cs+t5tTUDSJ7aYXQknL7dJflVJ+KsTIiow/4zrG7IhIunhgC2LUX
J/XsvS8984HgYD93pl/tsiwVScn7LGGmAPXd0OgbM5/K/ejr8ZG5ont0gdWG+3StqOxVu5d5Goc8
vEIP46c8dY1EcYhJUbvPYy5KfW8PeCu1cIcxmgLavW0X7v+Rdl69cWPLFv5FBJjDK9lJki2xbcvp
hfA4MOfMX38/+uCeUbOJJqSDATwwDLB6p9q1q1atdZhl5B2lFvtjoHXSzmuy315ctTiLrrzPq1B6
zGUzchKx3g06jJbV1HfIfpnNO0UKmh9JVgPUDUvlPRS7JkChTNrFoMe5qof4PhDz2PGboABULh4D
SbAhyS1sYZKn+56C377xovJesFr/oGge/NtARz9QGgBOBVx9NzRV+jADMQ5JEfmOOfXmO6mI4l0R
Wdah00OudegmPqlS9isKG/NJVHBzulUQtvSlQFFXSe5GPzR/yJWUUtD22p3cVM2Tnmbqg5RZzb3R
ir91I8dBt5V0Hw0KHO1DpNok5JLDpCH5GVBpcaysUW2tyse93rYhfIqmvheGQTr6mtjaYWJGf1S5
Jfev+MJTqcfRfZi36SH2e9GhHhjs6z6abFy4sK8rLoZQqzMQqw1BqIWEJc1llZtL2nQSRtW0g7gw
dzB9Ck5sBckdcvTaw2AGhe31RWADWC++NSU0CDQwe3eTTBfdJCbTvSWP8Q+U2fSDWUnDO8jt/4xR
nDyrisBcavHn3qqFQ956P9u6Tj9WSlS4oBdRsxxk2c1lo7MJR/19J+vZkUDcd2Ye1x35kX5HQ5Ri
S6zPXRsKqEvqpXDf+lD62WROxEeRLKXTNn2zS6TsMZB66c6jf23vW6PwpDYkJfRIzR/IQOfvOzXq
z2koDM9aI32cmhQpz0JMrY+epT4pnSg8Q1UjIRuY5JD4RVbgBnH/zQqC4X1Oq4cTqd4fK4vbBzr/
hnu5K7M7lSvLCYOht3NEzxQUCfuZ8jOtnZzJETDfisad7vn9Lo4iZCWyqHCyUDTtvq58xwu14kEp
JfHYZaLplIXZHdLAi51S0T4rFH9OU5hkf6BA0+xpbOYnV5DsY83veIpV5ZPewArUyNak2XkhTR90
BOXu9FaKHCJe8WgY6Z8qia1TJ5fxbvB14rKwVh5KOJ0PqSC9C4o+dUy/EN1S6eYpNMa7xhKsHfR+
P1L6FY4Jj69DVCUtSQUldhKJBFSWCUTcvMC0ezANw3MO2uzgTSIvyiFKv8aCUH0Btarf65yNIzW9
0s5Lq3sSiKfsMPb8nVmWpLe6VDohsT49cqWWdhem+rkMEZvj5eo9xKYp79NiEE5qYySl3ct1QHRh
BAfRr3LCgKSxwyK19hnJT9tvy99m2JZ2whE/CeSZ9ohgwLIwVMJ+KoriTMA82QKIJLsU2VG+pfW2
XA3Se5M+hndBWoWfX5kpnZN71t8Gf0maAf+XmdJq6HVtsszJBe+sy++mfCNPupY8nFUQ+DLdyfDW
XX4/q/1aBzIzuU37OER3gbxRY9j4vrooMvZIZppSyPetp8Rzhi2Y81UKnumxqDtBrkZ/0VWDymCY
3HGDN7l9npApvFfEwxhtYd3WxvDSyKKAWWup1usdRuLAiQV7i2xv6/OLJbAAjdVDw+cNUo75ufS/
vX4LWXOBB0S7NIOkL5d4NMpRj8k+uWn93a2VH6/+Om0MNHnBGGrObY2XX/eqvhGqThddyCO/y6SH
yIC9trpID++cxqfIQi0ZK5cmkJju46IuNNcT0ydKQOTVR+XP7WGsbCRsgEmgvsJbZNljSgXBUkAL
ai4U21LtVhmZik+3Tej8zIuKxDwMhRZTOMVAVZnzv78oerRqriLymmtuyx0JS9NHLenI0SffDXpb
N2ru16CqmRBkbvugmZHk28JtjCQay6nINC7I4RSn3f3ktWc6Rj/Jtf9THFvSka8VsJ07rWdgJITY
2KR35nJ4YiEMZqSWmpv7kZ3cB/6v29M3H4Pl9FEe54wDEwKusNgFiRwTz2Se4crZrwn5vnC0yaXa
AwdflMgCbVHELDsowC3M6vLQuc5V+Zn853JAWmFZSRaIupt1hrQvZY8+br261zzSw3mwj8OOlG32
aVCEfZ8VnnN7uCteASgRr3cmFfzHsmhPVrcRdM6zC0TDGfv7SH+lHMp/xvfCwsIvdNzpQR/JuuuD
WkrZksYbNjw8ZHN1ChlU0BOXE5gTLJtkk9gRCDtTY+lVKjiQ8/vtK8Xr5mIfbR9M11/hFWrml5ZG
ibi/N1rFrUmhBaMtkMe9vRxrCAR6CClhg0Y26Fhc7AbaOyuxKSvZnSiZ+e0xzdys6m2aCqeiPGhp
/UVo0q+ipx5rKzsG5PPU4fft33C1JSh148ZB3wFxVbRlLBCLpcYz1hpdOmmcOEjfTUq9UU5cNYF8
Dd32dMKDJbycyIK3GLkEZXT7uvgjVt69kZrH26O4coPzKF6YWJSzQRpFflLJoxs3P6QM1qLsacgS
O9AOt+1sDWVxa/P+MM3cww7t4zydQwLvDSe7ZoHweVaVlKhSLal9AoAPED2EWJhTgT499nR2b3Yr
rBSy4SzmGM1MbtyzS786lmpZpnLvVrXhZ2DN0LIuh8rkxW/VtZ0FQXlKojx5GAc5fM710DwoffbP
7clcKWtDTTYTSdBPJsOEcrkvUsHPIrrWgTqQAzHo8jRlAl81shWpdrr4leon83lWFazMPYt/+7ou
zdE2LhutrvSuBv8wVOdDi1QbOfy6/aJu8ZBd3SuzLcBjtEmYbMzlwTYqpBGkfOjdYRA/y5p/qHS9
sjUKVYQZY2RrfbYL9eSnNG3Jt61apjceTBbR6xUsuFeVoqJBs3dbBML71kDUU3L07M6D7ag7133m
eEK5v72QV4EBo6WJYgYUIYF11U4QdJpOWcnsXRVqqF02po86LOVBDkGh2dDzgjNDPlp+Jdv73wXV
oInCS8O+zTa6XFC1rluYLiz4NLkDUv0YyL4dCTLvWmnHX/NX6rv9tTcDc+bGb8KfZayVWAMvaUNh
v9J9lpIV3MLUXcWLzCMof4ptM7yRivrlgChYaVnb5Zx9HtWmBfFFQ+K4eXUUMJuhzsb9D/4XsrxL
MxwB4BZyPbiTauyGSXuCZP7u9o5Y8WKYwH8BGp+bahf+OBgFahxVN7hxkbfn0SSTzHvE/3jbytq+
g3SZ2ibs+6BxFlZSy6s0TcgHly1JCfSkVXM97b5oW6fVTkP37ba5lUtGfWlu4fybduzG0CsHVwqA
cAy/TfnTaOmHKfp52848/xdBKesDRSLAU2Js6ap5rRULK/C1bHBJbX3QvAInPH6LCvWzUUvonYWO
1RmPKZhq57bd6+B0NqzCks21QAP38kDlSZckKAKPboiypOQJZILKvabVZOp+ldZzTmzqK/+oW31C
a9ueTgBCLdoBrnGQgmBpTR1KQBKnZ4lXi1b9KbYYX9ZCLWQB2IogLdnyS0SsLobUL/tpcH3xScMD
y3XoCMlT6+lOaNS2NJ317KSI7wP5j9Dfvb4XCleMV+ZPlccy9HOXZ07t8ypRQlF2ywyGVpK+fhic
bi/fypm7MDFP84unoNmUc956kl0zrek5PAry+baBlfv6wsAijqtUJWm1gDFIEaUj5RC0dz190VH0
rZU3QoPVsSgSvNxcYzzPFi4KBj1ZiagMuob+U/d+bOESNz4vLxJIQ2xN5pglfN4u5Miekq30y8qW
psmVt8Ps/3hGLAL7sFMpY9E/7loV0OFybKXnEpTQfdxL2kaDhTR/a+EuDJScieHh74AjbGFrzOts
knJxAtJv2VL4TVXeTUJ4CPLPavDLnOaaWXkyAbapGymUFfd7YVi+3HCRFiv+oLWTW0X+R2DF+0D5
4vVuI9eIy53aZOMZseaesEf7AhsDRPiyE68QIIcqk3pyC9n/R4/FfwrEMKhkUXoIfDuMsiPN2j8n
r3yndOBdbm/+lS0zK6SQMaKTCK2exY5srUIz0xYMpky3DPRnG3fLxueXdGFdFodjIPN5sgakpPeN
+ecNv5+Qn/cmiFwem5eL5ddhHZl9O7qpj2bsIBJx++YWkcz8keVWpGHi/40oi3PVdGIkWn0JUNXD
AEDmD1msPZO1/zUElDtE8ZtgTZGdmcPx9ujWzhuEMeTxdNboisGjqigeSF4ElL7+qhNjN0eKqbdN
rNz+MyfNf03MK/jCvaq1rg9dnU5uaOzUH5UEz/qp1jb2+Oo2oBEfxwHhE1HmpZFaSmWlnjCiTDtt
RFR8Y57WB/Hv9xdH1hsFsdDgLXL74tBZR1869DC6b2Xt1lfjXyvKYhSNObZZhxWl3IuKHX5Vtsax
auFvADtL71xlVnN9pFc8+PveB76emMH3RK4fpUrb3170DTtLXiwzCGp1KsfR1XjHDZD3+dSxbS2o
3bfY4c0G1Nq4Jlbxshp8XwscX8vfZwCnaxeAym0Tq1vL/NfEInq1/MqAVhQTPkinOs5tbUuabXVz
ETbSUC9bRLCLzSsAfMjrSCcJQ/iY9TKYHX2HynYvV28YC46YVKqMgiEO7XKDxfREj6OgUjwhfQr0
buPza6v+8vOLd0XCo9VKgbWCtzd28u8OQK76Bm8yk1wxS4Q3FCEuRwANrRKOUS66QbkLC8e/A4Ki
b73L15Z8Lg2QyESgmv7XSyNGJ0xRXlMnMycwSmJT2JGpPd/eVmuLTuaNzkvSsaQbFnNlJp4X+pIv
uqbR762oOkVeboeWtDejw21La6Ph5ieKJ29l8Ty6HA3oWRIQwkhJqzK7o4Rm1c4n37hBJ7tmBbYV
2nkN5GWv9NZEpKh1ISSa6uuDsAeAdHsQa9PFWkgaHdXUXpdMD3oKOMKbtMkdFYCjfukkhrFv85Pe
bISFa3uYpAxCojwjTSpNl7Ml15mmopozuJT07S7+kYHwydKNJ8eGkaV7BH9cK20xG8nhSy6/dCpJ
ka10xaoRnk1zNxbytcsdRqyedYQqAytSOanwB1t2udW2trrsBHgkXkm9XrVdyeTrIjr1BtcEJHxf
T4V89Pz2z+3Fn8/CMjxiNf5rZLGDvdLw2krnoZvGpB7Lbxmgg0L5xspY+VtMUT+FwJL62dUDpFe7
1JoMYP/RMKJ6JlYPliCdu3x6j8TpcwUG+vbQVufPomMMhh94yJaupkgqtYpLlc4orbBNiYehsuGU
V0/OvxaWzMAxWcCaZvzRtYxjJOwmqHwABm4FYNLqbiO3N5O2Emsv2bk9ZL6LRmXismCEV9l83+uj
nST1F79KmgevLUHSUDAhc5yaX4UWGfoUCISdDoN5bK2W9ppuFxlpuxG4rb21oNia8QjkZmBkuDzO
Hep5sdBSFijS6p9UCt9rRRs4gtGETkM5zLYQvjiWWfr6dzi0eP+aXezY0S96UDbB6FZa7wBL3G92
7f3l2l0eCm1us2TfUNL7++p7EVcbVthaAX02jMzryXgCVMtGMz0QbOsP4ijVD4hFWI8g32m1CMHH
DJmQ7qM0pjkeRcejL+elI7Rq9O32jl7bCHOXLFX1+R2/LMRoEwSXiBFwgvqH4Gtb7sRg/wYLMDtA
UgKnNpm+yzUNA1raQlhlXAkQamxWAH2f83oLzbJ2bhAO1ch70cxHr/OlldIESd5Z+OhkkHbZ1NyT
7K0b+i1eKUoxp8fJdfxraLFXfDPLmi7CkDcC3BDzHdiopyEdIJSx1C+3p27tOMxEx+QoSQ9B6385
qD70J/w1JcVMEN7LPepHlnCEG+5cStSNkj76Iorh99s21yZyXifaWOlMuEqb+2UXeGZFS2TiPeUq
/KSiDSs5Ouq3zaw1HxO2/NfO8lIVrTGSq5GoLUa0NKcRqQaRZqGlLMafjeRBycmwcOCj+y4R74pm
i3N4bWpfml9E8elYeh4guskFtVqPTjV9yet7Sdulsi0aG/HD2q3BfchkcrfT27rYm2E8lKHeyjwU
K7hHCrWxeTmGGxO6OiAqcbDWA/QBr3S5V8woNHLLZ914e3VHRRCmd0rpe46nNKSP4sTYR2off6zT
YIs1ZNUygQuhnsUfyyBfSeiyUzWmsqpPldw4FXWDSf4USipKu65kbISuK+EFkb5BfZNy2PysuBxo
NRNFtR6YL00487hPx0NRPTCv+qvJN8xZiJhIjH7kmVhncfrURh9q+BJEl64HZ6p+0QbRBJ9vH4OV
rUGbNdsCKgEwA0sFrlqUxngEiezm0ydvOmj93Ru+T//7HOrzklyyOBe5n0rdUEpujRTIaJem/b99
f/YmL641sZr8rFUSyZWtyImlwUYz4Q0WYGzEDRLmc0MtLJD/SJNREV0xiG3E418rLzM7dBN+OJgx
kOKbiyaXBgqz7tNUMSTXfD9Gii3Q+XR7BPMHFlc/W3X+NHf/LGV7aaARu6T21E521SQ2dq2V3nmR
Rrdu+6AM2qnSmtipemuiFzL+etvyii+H9whU2Vxho2S9GBoqxGImzPDIiVaE3tE/C9a+yz68xQi4
MlSVqTgti6BK7EmRMQSim4gtOivjeNd6oucE1vSsK+lGgLg6Ikif0efgWF69ktTekgURZJnb1voH
qNw/zp2EtpBGT6O5xbSw4tcogv9ra/73F3tbqOlslYeYN3/3PUm+S9UZ4RxwIjBWpHCd3Z7FlTgM
qUES1rASce8umXIUIzONygBp2pVAbmTZhqPc7oJXik/93eyU5kCzQhg3S8hfjkmmN8TwJooLmdI4
lkVj+etTuyQVEPAFDjL7s8Vmr3yVXniIwN25V0B7iIYtdZo1j/nSwMLjKPoErKBRJlctD3p/3/x+
/TrwsMPTMEUGfGGXEzRUvdGMHiWt6Nso3puK621pv6wOAFZAiT1MCXqZ/LaMPkDXjHqSmf4qMltL
tvSyri9IyFxQtJ4Ji/n/0udLspdEUAoZT1pIq4B/71tfQ1q5lWDYDa/mtgNkhDGYe1X4dq68c57R
KymFo/6US/fhQ+i9ejddfn5xBMMelo0p4/PZO5NW7q2YaaVcPjPVk2UDgUaxbXm5WMWo0/XdaE+0
9wQV/BHTU+v7dFbfSdpdIYs7vfklzb3TwoNEY6k0fHrtbru0vxifNY457XO99iRYzyW9zVV436bS
q10LRkDczHU98EtLQHNn9Vk5xQxSCj+ULe2ZqR0b59sD+Qv1urzkZlQlvVngsYg0llCwfAJsEREC
P5GbLw9Vl+o9uD5F+xi0YfSFWab9NU8/WGPdfG4LWSEQLcLAFhLJc6akoBG/seqHQTaqR4C1VB8n
Lwq/tEJrHht1aB/UMPDdJmvTuyny06PmV/GxUIC4iSOIAxrF5eZEKFKPOy0bh/uB2PHk8+K3a/AQ
dwjFJj+6MvTPVJ4Gavmm9AU+deGLP2owJo5B4XYBlJltNSW2pyc0K/hTbGdofqOZNBq7Pm6l7MjF
09HeNhWPEb2OQJlV5XmIrI9N3vwJe0G2hUBM6JibwmY6kAcL7qpx9L/lMEI/VKPZ3qGGGoJ16kr9
zwCW7Hcij8Lu9kpcXyRzjkHEyZPhg/93cecbGd1WYqqx2uVTQtcozdyvJoTk0L8wsXy6KbVXZUGB
CevQxrRLHW6PYM1/kY+Yxc6Q274KKPKcmRxaX38Sxf4QCqep/F2kja169z5diLdtXTvjeSj/2loc
wKFs1MSvsDV25tGHtkmXN95lKxZASEC9Rp6NIHBZLpJyP1NKbv4nqTsUe22LSOs6ICIqxsvPJggf
lqyQhl+QLvQlZFOGjy1PoFKbUT4ndSuLszYM+FeJYKGgnJkVL+/FOgr9UpA68ykUv3cPmfn19jqs
DYNx0H1MpHwt9Ul6XygC39KfJPhez4M5Qd8BZfunKVH6R60Tkw2uKVnm9176K/SOuByBcoKuB29x
OR6vbf1uSqoMlFRZnvtivJNMOqT3VRhPsBeZIuxN2TdTLOJ9P8X1o9HAoRRlWWB7DTRlYki6oDZr
62OOizL3pp6Uh7FSMybfNBylkOMfKC7I55n6wMmFvP10e8Kuj/ns0aHJAoUwV1kWv99PpKYT0il9
gjRAnLnla8WuXl1cQYQPp04+gWgRyMHlHAXE2ioNndGTIZbOBFCu1gfYJHa3R3K9s2Yr5GKIh1bC
lawKcjlqjehJ6B4kK3D66fUuEQuEpBTuaEG46ugJfH8cVDGLn5RUtDWDxn+xtfvhz+vHoWhQLYJt
nd+Uy8gxHzWKd3nyNIZOfh63eJfnBV1sWA7Iv5+fp/HFaySSmj7oNT7vad+mcC807yDTOJfNMWqO
Uvlqt6giH0tEh9cicbVceaopxigO7C45S94bNHdDxPba2YLD1iDfTNkWovplYxpUm0ZkNnn9VMgo
fh3z/HT7+7M/upwuvs8TxAKKCER3eT5CVQxCS4nqJ0muo/edaAafRKEL7mNNr96pXtffKYJo2EPQ
b/WPXe/n2fJcrtcRELjiHAzUQq6Tpqyfml9dYkfPt8e19fWFHxbHGHaOqKqfyih09Oaue0M+hFII
fSaED4hw8uflRrPiBA4LXN7TAF/BaEfKVjy6NgRcFqtCtpCZWhwUxZfUTFJZ+rF6FLx3orK5AvMr
drH4aD9p5AdQ9GUbL4YgtTKcC6YvPzXY2vtZrzleBRuTIyapYZ38qQ0/8c7LHfp3VacQeGU4VtOV
vLo9lE/xDZrwI/csNBNFr3I42c/sGAkRWb8TaRvR24NAHfUcd7K5C/LAPJRWIkAGMSY7Kg6RMyjy
R79vtEfT04RTFGQg9+Bqn54HSx91W8pl/1TTF1LAJGdApZhH00Mvl/1z2nCH93rYAy2pBUNw6koc
d1lVGK9+Wc1OV8ercwsaVwSpMmcBzZBAfgrkXanAHf9qD3L5/fn+feGuwqro61qfl2D8mKpfVO3H
7XNwHSRefn+xiZpOirJUFaSnPglFt6+a+r0EYgLSRbFTaFYP5PARYvHy1W6LDYVgG7cIKjxX/bRi
Gcjt2Iyl2053RvTJLDeu3Ouzcfn9xbSVZtV6Rcv3O9p1JdzHsOEXV+ClWOBYE8PM2aZldqAO/KEf
YOAG3vwhAZ2hDRDnQeOQwPgmvC+DBAXIb2OW7m6v11+w8YszSYIA2T0MowhtQYS/PJNF7Ke+BEnI
2ZMC+AdShKiLEVLAPNRHwR68sX+U4tzcl634Leri1FE9/SwGEb9H6QBiw3lwV6JSsUsz8yNv0Hin
tD6sZ+nUPHR++2wk8Jbd/s3LGtXVb56j1hebWIJGQpNSLTsXagGDlvDFaoIHr5S+IFV8qJTOyVBw
tdThZKbaOxBBTjvJd7d/w2JDXP2ERQw2Wl6MUAXTJk7fBOFegZjvfzOwuFC0LhjEYB5j+xkmrTLe
+PwiTv3P7yeI5EE6b4BlXZZLIG0KWFrOeZnB2vS+SD+02HnDGF4YmSfxxTpVESqKoYgReARHnS7W
jc27NYjFfRLCdFcn8yBmVr9pN8JWuCXUvPBnV/O02GowcZpm1IvZOe2/R+2dKpX7tnynBvlBFrZw
hcu015WxxaYygVHIVqUwnvF7LTx4WgE5w+eMXG3aPOfWExSwh1r904nGIcy/Rv7h9nLNY7lyBS+W
a7HlBjlXE9HDfK/ZhkIH5n0S76Z+w5WuWpmTkjQLwGW8jDD7JPfKpDez85Q4qLRJxTFuif73t8ey
ujUAtHKDkjO+agHTPcEnWcHxqdO9LB2s8pBv8SKvuoAXJhbTNU05HHWmnp2h54y7b5ax8RZemyhz
Bn1zo83R/uIpCeVQXQZSnSN3+KQOR5A/w7GKNi7Otf0NFYtCdYPHPIpMl0cUMiOfChKDKMynbnrw
ZDpq8s+J/2mApuf2kszzsdxe1FAoD5lz0mX5eFFbWcnU2MrPBlSLfu5zvX3y+/t6/Jk3p1TbwEv8
/eVX5nT6Jah2QEC35NcvJzIGvspuTryms/W+gFk1yrTqxG8r7GSAczDQ2tiZSB5AX2bWO4CM/THt
YcLxBCE5WdC8wHnIlWL2aXCvK21yiDUzccC7JY4QFJDNtWJZfKoLrf8oIbK6h1HYeKy1Mvsg1uUn
LSrjvVo3/2hj0n5CYMv4lOl6tMtkc7gbpNCAYbXOSrvMTbjToOz9WYVRg3Jb6R1H3aONqiGLUBVT
9olm6XqrHnG9f80Z+cAWg56TIvQiVFOg/vTHihp3Nnz20m9gQzfc//UZvDSwcP+AR8xiCjFgjkfY
ZnYwNIrNlnjZuhEuMnC5pBD0RWQGE1o66Y0luqOa7cqpcSbhg1pvXDTXRxE8AzisWSKN/ttlFRCJ
J72RhbY8syqOor8fs+faevbUfOOIXC+JLJGRhH8MWAAgwHmwLy5MUW6CTmATnHPTSXVn7Da+fz1Z
l9+fx/ni+1NhNMGQ8f05kW8erGFvZRswkNUh8IDBcaE6T+Xh0sSgoUIoWF54DhpjV9MTFuQbfnFt
EEh/zGUTzvYVNC7VCzFQyyw8l+ZDGB2zbBenG6+wLRML1975Qgy1VBqeu9aRczgMeaxuHI61eXo5
ioV3H41MbJSAUej1oUkh9Nrd9rYb3zcXFeUcfUEl1xH1U5M/fprCsbsRAW/M0fIeH4xRr2CsDUmp
fdGLP11VOeJWkn7LxuJwm2WhyUaCjbZ0xBHOtXt1K4aUVs42dytH7j9kK8szN8INWwilEJyNHPZ3
qXBQwkVwJ0L+0XtOFdlplDv43Nvgd6v/EqzfWXgK2kNc1YfbC7Y+1n9/x+JsWkpXe1B4BudJ3rXy
wQx2evcGEzS08s6DP+Aa8imQLBmLJgrPMJYr+rHzPlZbXThro3hpYnH8jarrjDgOQt4Vjgg1YXPa
1OlcW7CXJuaf8MKJeYFaVwKUjefQ+CqleyE7GaWja8fby7F2fl5aWSwHt4HkC6nPXHk0oJ/KLTWP
1YkC6UGVAw2Uq9s31KYxQg02OOfiHbSvBfyO0v4NQ3hhYrEWConcrk5kdnYDv6JjZqc3fB95KpW4
EQyxugggakGKyybUg7Ov24IIw/bGbbW60C++v/j9llK0Oemw4NxajxTHo+zRhJ4qfMuheGFlsZ0Q
BNHCytOCs5Yc5OghxuObW1V4duRlKEq0+8LEYi/1IyRbVWqwEF/RbjNNB/hs1m8YmS+MW0YWj8fe
TIBXZ8xWH2SHshHhpYLcVfvRqvvWOMNml+Qf/rf1X9yS2hBIAXiX4DyMBzjEoy3XvHoEX0zb4ors
FBoT9WH+Pgrliqu/UrmP5/bFsizr5UKYWWZo8H1oM+vfyRbjz8bP1xZPK6WJjKqKWJBJtsuv+j//
0+Rri6tRjhvFxNcG56a518rDJh3H6uGDM4uWN8o1wPouvWzT16YxotB4pu6qlXDTPYbQKitf3jCK
F1YWW2joA6OXK7xgbDpaCtP27vb3V73si+8vtlANl1vuG2Jwrqe7zo3Su6HfcLIb87SMs9pc9tS6
ZwQ9sDRKymjq9L8L7+urx0FZgH4QUrXSnHO4XI2yiYGWD75/bnK7HJyiOA7NBp/CynZF/FohH0gu
gGfhYimA4oRqEbQC3fOebRm/SnHY8LQrUyWbaH3wH3auJGpF1RNj3ieeO/TKbowfrOij0Z9SyGlv
T9b8Sxee8MLOPNIXAYKkCGZHEcJzE+E7ZU5ENM6yle909FyG8rucb0zcfBJumVtcILLpD0g3YE5U
vqaR6wXHMf0Wq+/QN924EK9384zhpIRGHxYcx0uIvQdp2jTGnuhq+glRBSN7hMT+9txd74LZBGkz
cgIrSSfd59UAQZPkZrJj+Oq+CbYixA0LS/j+ZCZRnf61EH6bJTi20nJrkwRSBdAKIldkGBfLITWo
v2TZILmjr4OD0j4U6XgS8u54e6KuV51Gc3XG7JJhBI+8OJFFRGcF6D3JzWHuQazpKFTFL8kr9z2w
yLJuN87O6qhgf7Do1oK8bVmmmYphTMeaUaVCd6+Fnm1mIvoYP28P6vrkkLERgRPRXIEE4PItBLc+
AOKAWKEKhoeo7D/URpWQIZt+9p72kE3TRzN4fZoTmxTl57XiYbLswgmCzqqiPqGRIIVKfYrTHyPe
B72pU6XE4YZrWNt8YCH/my1ahKyxolRalAeSa9V3zfREhHR7Ale/D+IeeDr0qle9KZreAbsl8eXG
6scw/JlQmLhtYG0fwKAqczbpAruiGoFapQSJpdG5HyIuYXqBfkRHFqq7TtE3ttzqWObcMFwgwD6W
EUDZ94XUCcyVqtc7CvCOprxltl5YWFw5aH/L/lSabDex+BhE+UdKq1tZzmWHJ5cN+wuJKQhNKKtf
dSAqYt/HQmMwYzo632rEDRCI7+BZfxYCxTakSXX8qv6dT7TIBEGIJGB+8grJriPB1stif3v9ru9A
eq4kABwyzWB08i3chhy2ndgONJ1oilN+FmgAktxyesPKaTN7J41SKvRVi10ujqPRtZ4muZESpCdz
QBmvLIyt1oi1/aEByZ+5CsigLHsWYgthbZFOKTdEZ8z/xJX7hu3x0sBirszC6zrcleQa0btweHgl
xvTvxnj5efkyTKhUzY+rcZLcyQOXsMtfHdqy0i+mZ7EI5dRpHbxYkisYp664y8WN76/uJFCGSBxC
8q0sg4G2GLI4bVUJaT2nKY+19WRJ7xDGub1fVxf5hZXFJHllSgtspuAwy2gnteHuz+3vr9TyoYig
SZHADwbU6yqXoEXEHGBFwvSLJn3M9BjZEzeQH+Uwf1che6s13q5LBuSKnrp+I8+7NjqY/6ArBcAH
Jm0RK+TNhH40PcquacKI6me70+3RrQUJBk6HNksDkP8yR4pEZl4kEs2f8ZB7oa2JZuVoQtx+HghQ
Dp0sZnca+lIbAenazsBd029tATy+wqBmkdTWLbAqt89AobV5Mr3XaqpfeaO19xT72o0a4pq9uSeT
+iH0q1dsD+EYB0rl1yK+TD+mjXmqUS/TD5G3MZtrq/XSzmIvjiP4+Xws53F5X6e4OqH+8vn1Cza3
zrBYyEBdBUAlupKTJcHy4o35UQui9/CloIPaDe8TWXtAj+z1OS6m7IXBeW5fvFWSQIoCU8RgVn/V
uvtcL3fF+KlT+zf4UtrVwTbDlUNb5dIbyYJX9oYoQiBXOK3liFO+uz11a6sDmJfoiso+4NH531+M
RJnGgoLfSJ4pRIKmQFvo9dUrAhsEiHmboi8GYfilBbRKQ1+b5n3dF/RPu4UuIfr4z+1hrARYL40s
b7UxaSojCjCS97TNEiOjbGsAUJDlw1sMzR1/M9j2qj07QoE2Tufyq9WcauGX1zxU/afbJlaWhJuZ
XD94MuiqxEV8FcdpGBpCrLip+tW3fgMlu/39lYPPIwuSTB5btBgtr6BcaqZKEGigj/L3Vf21K49x
oKFD/eG2mZUlIVyCWnJmW+a6W+zdriylfKRx3g3RxkEq6iu6GW+wQCewTP+fPAdOlzsLxSFtJFcE
E8BQ7MO0f98M3r6stvp+1wYyg93hMQXjyaVwaaaQKtUcTe66SXgvTuh3TpFTFRvl0ZVFp7EYYBcl
ClDiy/dvPmST0kzcaV7+KI6Pye/XT5UCBRY1CzSw6P6+HIMuWOjRmnTfJ2jkIZPipoX1PHnihq9f
nSquL3gLIGfB2KWZEQ1ic2h7tlYnH0ehO8RF8zUM4o1q9Vr4AfGCZkoy3fgo4ixiTKCpcaVnPv7X
srxZQXN0lCS8A7VxiFEptZsoOGU+QkXF9C6r8p8wRdR2C+Po7VldCRT4GexAZpSX4xIWP+gBgudW
BLtHNxz6BMljLf3cRvoXxQtI349fb5tbsrbOsS9YH84utRsIYJYNlh19F17SNZA10NV3mAop+tVW
Vof2uSXugnLo9qMFPuv/SPuyHrlxpNtfJEDUQkmvUm61psp2tV1+EVy2WytF7duv/w5r5o4zmUIS
6YvBuIHxtCK5BYMRJ86ZqFZ8a3qHbnhkjY3PoXz8Fz4EWRRBqYZ2losGxbhxGzQA4JfEyeSjLc+f
Iy+IGfr7VD2xMsT2P4M2TRNcTTB0QU4/2yypW+gyhwbl/VMS519zbYohr5j3yb6gnD8Xmknv9cZq
gy6i7qbXnL948uLg40kNWBeg/LIvo1EB2d0efcxTm2xNt3rpTOdmgB3W9sSEdBGXI9qhWhOd2EgJ
+HR6sjxt08QQHIxVgMU1VyOeH+D4QpcQYMTnhzRZPEgrk2IJoQsaT35xI+vtx4IhOMJq4WCApUk6
nPm4IFG1gP9yDIb42dEVcbK4/s4Tt1ASFpxuYHZDq6H8TPYyvJEHAxxLpKiACvueFvq2Jp9ZHKNF
9hP0Cq4furXbEt5MzBP6AoGqO58tSMslXhk1c/hgOF93oO75evv30c1rw4GgJosmtPPv97WF+l/e
zSE6brsNTZ4X4zlVNYGuLDl2l4EbBh5EJO3OjeARNzn1MNshCHOiL1nzen0M658XpBW46hGHyXNk
xT3V0BMNhZPvpX2XImV/3cDKmuP3/zEg/v4kSi3NVmuKEgbgCvaN0WAUw8Zzvxj2sJ1AiDgY8ea6
xdUhoZsdTXSuKKcZ5xaT3B1nPS1s5FS3abxniut+5aJEBs2GeJQ49Xhnnn++G4embJvOgUYV9MSD
4aXM/mIApxakKcuHaqCt3TphufzKUaxJTUexKKoxSJd9n8YgjGwbJ+yjLSFbvdm0irOxbgHoU1C6
4z+OWKSTZTcj0+bIqjth0t4jNcvzR0NFFLlyvLEQf0yIn3BiQitrfW6ReQOc0vOZJryhlX8vX2/f
TadWxK84sWIXrrE0CwaS6gen2BsqNITYLpJPhHAiFAIIiM6BTpG+71FeAnVaOKGd/KD8HlTZVfrD
emuW2/FpqGagmoBEhSg3yA0IpAThjltyJ1yKt1b77VW3JyXOvi+teFX3hMLfOmHkDsGob1uAKSPr
VzUrbtv1CfszDmnZuxYSRcOAcYxkP1iHKIFs8i569/rt9YVf3V64O4iJpkzrAjYPrRNtRsKHhpr9
XqD/zD3mVnBjF6O4cDFpf4xIvqqOeqO03IiGeud+TZhxAGXoj+vjEPNxucH+mJAec9ls6Kk5ahTM
VM5bPeS7uBxm9BmpGqrW3C5uQ3BBC8UNiIudH5SJx1BXAntAqHF/rjexinJ0ZRzg+0TOC8TGiCjl
B0q9QBF3mgcQqXl7m931vxwVhcDKCFAOE1TsKIyhxVi6ag2rHboRdIBhD0Hxn2mq2FBrAwBnMnHx
XwOIAunioLXuQSHWxk1YARif1UHSQLngy/XVvhyDBwu4+eBLBJWlNAYKXigdUsBG2E7BbPrecHf9
+5eDEAyMQppRcD9e4CIWKMJDHgzp6RbdnYAWbLmR7+OE3nzIYQZyIII+F5GuXKN0gdPnDdGMcJ6A
v9B21Hlh5LHL94b+en1Al8f83JKY0BP/nnRUz3kDS9r02avvGYDaBGBK6Pxet3MZB53bERN7Yqei
mcZ44UFNBYQwlnns68KvunAyy03TPHa3o2TQX4J6OcJsE7tZPi2u11gxWNaM0HFi7AJIZsdPkKD0
jeXT9XGtbbgTQ3KKhc9V4erCUASV5Kn/3gAId93CpcMHPAasSugpEogceUuP6M8FSW5tgzG23ixW
DjGfbHyvunyXDvm7sYzfrttbGRFwP0jdilfKpZibBrLIoSfTFDqj86ugcDVOdnMZRPgYKFegRIoE
vkwORkxugVTNmsLM/pTsrESxJiuHlCAwouLhgyDVlPZaB6FbI4nxeedr3j82yVORK9ZkdY5OLEhR
i+30bGIR+LOjPPf77vOsCu7WDECLWfh5/AP+7Py46InrpKZRgo4XCvdVR/0hvlGHCncvkgInJqQg
mMUundCMCQ0WRI7dshmRHyxGRbZlJfEDKxDGpsgPgkdNXuqYz6Yx9NhNQ3sHgfjS9Mt6T+N9rAU4
jva8hWgCVRU5VmYP9TVIjQL2hUejIV018dCwvOk6pLqNMXDbHq3Dt98DsIBEOsreAJfJ+LjImlvS
mxA0KON3NymB89oM+f76QVzJH0G4C8lbCMuJ/KdrnG+CojCjoh9Qq6mqp9medzlatPSS+npxF/dP
Mb8vBnZX8ZsDWVhFvQPpe8EsI+dzkeh1k8lAkr3NIQS7DD/H2trqpfUdRDQ3p8FhCj1hiMhRIUI2
/HyARmozovccSVfvUA6/R/Ks3UisKnb5mQnppGZ5hd6avka+tdM2+Tg/tW2u2Atruw0sAPj9uLHx
4JZijlpjpM61FLnNbIhBC9Y9G7qKv3Xl+kRgCWYc1G0Q38ilqKQczUXoUYfa6O2YVxxZ7QaUgZCy
jjYRgQp22tYKN7o6LhQPkBZBu8rF0c21DM/8EqtjdrFvI0P56/r+XnHT2ExIHAniCTwlJB/HqTuk
tIrmkKdPep1Dhjrzh/T2qwa8H/g4wlpAGGVHCkkIN29jpPQK0AllzRIw1UNpZZrOLEh+dG4XLRsI
LGBF3Lde1cUq/vXz94vgPvPQt4GUDmTPpA1cob3GaGytCxO7vucstfyMcBDHz891Zjy7cU39nFjQ
IFEletbGhe5D5ELRqQQiUsmJ1lPS8KQve4RQY9AmUTDejk3C0PCgAHgWcQCcwPnxNyM6W/2c9KHW
jb7dPs7afhp909te32drd5Dg9BUs5qgTw9ec2+G6BlCEBjsmKAB7vtNb+qRrh6a7p+5yIF2yycty
H7sLGhQVXcEr4bUpUg64aDGPFxll1KsWLTbzHrokr9qSB0V/P/dAthW3g6MwlyeGpLtiNjuRMC/6
cKEmGJi5nxUgkL0+kWs7wgTXGBpGdbxM5AZxlIdSJ6uKMWTFVy0HlE1xVtcmCyEnOJ8Q8gDkKjnS
wuinuMpR4quZu+vgS0lP78zYhfqFwrWJnSUfKnF1Q4MBpbgLViiQBdsgey6HcGw/LfG4zasfsYbi
RRTv0urt+qytuTk8QoBvxetX4AjOd59lMWqVHXafkTgHOoFtiGX8l6brinBh5YpA6eKPHWkHLO1A
RuhC9GH6L43bp+an+b0b+VP98y92ARJ1Dq5tAtwFldx2xzNWmNXUhfmwARujSsVpbboEHxEqJRBJ
NeX+hjFP2VC2bR/2cxFO6IeL6uaT46qg7Wt7GagObDMdvgd5m/NVoQAqGCOjOC95svkdE1Wb+Jrb
RlIT3FnYzCiwyqvO04KMadSHehny7F9r+IoAnvSPFfqxsu9Oubu+ydaODrYy6uRIbwoZ3fPhuJrZ
lEUBPxO1EBxM3prqJ1tQOFalC1YoQz5YMv9nSMzryTveG1HbNlphiD2bbbaxyulxWaKDSavX2ux9
Pe6OVs53DFw1gVX8ymK6wSIr9uBKGR0/gyKvjoeqaJOXro5Wr9yl03E5lUb9ZHfd05iWqOLqQWNT
NP13m44xiGLkj+1Qej5go4fUNb/8xZzDV6EYghDm4mFejcRreI8DZ/SWz4qDO7w4zjceqaQYPzyE
7K1cT+ASAN1CPlbaSwMt7EmL4EHsEQrWcfnA5+lLNQ7ogGxGX5/phmXWJi2/ul38PvWQiLMZlNCX
Mmh096ehQ9WNT8+9i5ImEWy5xdFhZNvqKjaBtaML3A/aBSzIk+MFcb43+jJGyT3FhBT0wOvHHF3g
bn47sExQj4rEAUgvkYKTVh5ZXM8GaHMOLf2pJHvy4/qirvgFpI1QtgGoDNTZcrzIoareg7lvgih0
61df7fl2kDEejHBvuEQB0aSOmMSTA7SAkSyyS/x+nqdBjXyYkrhvxfVY0BFGwPORYpGbKpiex5Ve
j1OoFWbguAzp6Jdu/mnaXxL9PZof3PrzX8zZiUHhnE6GFFfcy90Ib/xae9Raw3fZt78xgKQuPBzW
XfZuqHGCXjHWp9C2to23mf5i4+IVClQzIl0gmBxpAEVtW9Pi0SGspsh/do3XOlJUTVcCDljAznUM
gOTx2JGmyOhc7tT6AOmX7Ju2eLtu6VLfAzAy523iD7ZKHnvlQjg1+JFbOFkTy0rzLm3IEDoQ7imm
HUivgyr9rHe3P+HP7Ei+aeK50zbgTg9z13vSZ/e+Sfovidfsru8A1XCk4KYho1GW4zKE8YiEm/FM
my/l8DapWJzWTr8NMRncK0JuU84cGhQESH2LCBTa74v9GLWKK2PFQ6KHBnygqLOgliOD2fgyZlWd
9FNozYPfGoCwAPrRvl2fq7VBCPkdUB8hjtJlKmhqzf89juWSQvr0E+eK6sSaAaT0kI9GfIPmIMkF
e0nV6MXYjGGfILxsk/3tv//081KA2bhmn/GlHcN62ixOkKsizLWzePp96SzqKXB2y4jvuxb0gP2o
3BNyX1XbUVVyVhjyJLjS2HBKMjTrhma7aQpo6L14c1DYyIAqXpnrhtB74+Fxe1kiKN3O1tyEjyEF
A7RnpUEMFb/c+aSDxX7qFdtrbQ9DcwUvJxBdXTLqjlzD/55OWP3lrco/u/pjZSmcilgBKeDB++J/
JuSJQ9dCO3nuMIZLm+5BdTZ1aAwMGv5QVI+Upv6o2hJr7uXUoOTFmtIibb7AIB1+sOJhTB95/VYQ
xSWwPnNCGwc1xEtGYG12LGBl9THUPFzKaF+yEnBpo+XkL84PLpv/Z0Y6P6hxRwWwwNh2fLPYCJHS
/u66hdX1QZ8H8lHoDUcT9/ltBsUGMjUxHEDd6OMD4Aj1E9K8RRAZTfngTA5Blk0fDk47e4ckn+3D
dfNr84jgH6lJoLMvKUTtOUd+f0JbMo8+E/3enDaDqq9SZUJsmJPrs+XowAVAVw8Jf5vzeEO8zx5a
Ja6PY82PfqAZAWg0LnHmdKpLyloDRQTnrd30uiKUXasfANmLVlcxS5fMh240zlG19OitBkLPrn1I
bpT941z8nO3M5/SHBZpcJ70dXOWh/RHFHnSzgHRZzhtyM4GYirHoYQeGuQC3UfE8UWs4LpWmInSX
2ftFdl+0WkK4EjQCoIQRy3i6TBogx/qEMow7zLu2hSjBC9L9O6SWA7vZdGQJCjhec2z9BsllDRIf
+j2FksS4LVnkW+S9Gh+78qfeo3sov6trlUIGWTspaIIR5QFE4xepR7fy5rIx0aq0WPuocwIekaPZ
0wDPZpDGPlrpHr2uiEzBAPjDtu7y+gWHN7AmhAXmyzDcISDZVIUqZW2IAyo7WJCtIzthAs2Ai1ya
N6eMcig66uIVb7FHL3X9Tj/o2vjC+LtWZi+039Y295nzONVPKX9fEgZo7+BXS7OPTO++7ytfa2LI
Xh/HPntxWxLE7ajwl+vLi+kTMAi0rsqpszYvIVBLsLx19o/nJv68POvdp6Wud1ADCipIAbFo21h3
UfvTKh+ZeV+VYTIleIyXG4M026agge1A54VHPrL0LzR7uX6CV9yEaHkQeXkhnvrRC3yy/6LGHaeI
ofdhaNv50ww670ch87Gl5axCNAivLS0Z8h1o+xGhKbD00pJl8aDZTYslq7S2esxb6B1O2TDf2/PQ
Bu5StV/cvK8+NZqnKbz9quUPCk0kLxFdiD1+MkjbyG2SocYSji6Ywqi+IfNzOz+XTbwbQXaxNLe6
ReTJkf0D2Ak4feeiAFmSPLOqjHVh6j4Y88O/15fs4qrH1yEyIfY9KkI4WuejmRfNGvWcoJ7CbS8o
+zzxgc/tAyjgpgfwhcaKjo+LLSLZk2+Ssdba0Ru7cAQd5VQkhl/qQCQgO6eYtosgUBgSlSJko4Ti
gXQpC6Bm3o1TH5J6oAE4190HdD+Yvqulr8aQzHvMtwqntDqZgscOLS2o4Fz4eq/omUmtLiTTY2tB
gC97WPhre/ODQwztxIwU0SCi6AZjghmztDe6lfvJ9HZ9V6ysEop4OF0iLYPNIe3xlppFRcjShM6S
/NMvdfGprBYSmF5Evl23tDJlaMmCii86IwX2RTrHLqPAOqYlLEX0B/imjhrz7qKx2A5Fr+J8XBmV
BeA/0HYIVwBCl0ZVpgtx4tqu0Y/3wvuXorjTnS/Xh6MwIecZ0E/qZIzDBNHuW0im1eR5VPX7rtow
wOBDcXBF/uf8yDLUN5O0jqqwTZ0RuRI2bCtSFM8sWhzFIVpZHbgExxUivWgslveBEdez1/GqQTF3
u7h39nJoh8NUvF+ftJWjCrAAupcFNByBrLQHWFQhQUezJvQGZjOfd2Q69BpkJwhSKQ+8S4oD7ZdU
Aey4TJp/3FGCUhaVZORJJQ8RzaxPzRiDK4Z7tG1U0UPlHB2C83q0UG/pvuXpMarvmKs4XJZ8dQm7
IN9GOQTPgIusx9IX46wZvAlpl+d3UNFdAtdxVSH7ZbgLngscYdSTRScioprzbVI7UKUf6cLDuO++
FMT4OhgkGMx4E4FWHHCXfJP01YbU9hx4UA69vqSXe9QAWAucwEga2XjeSUeNRKChnPSRhXE2bHI9
BseH7t/OloRu5BMr8mmzTMbrWF9Y6JX664g8WLS42+sDET/0LM6QTEiHLbEpuPxGwkLK/p35px6V
avC97K3+qY+/V0no3IzQkQxKqb2kMg0NDwYWJmbgEcfXblUxwt2EWcNxw7ZAyy1E4c83xuJVdet2
sMD/bR4Kxam63NznH5d+fta5pZvP+HhuPMxkM0Sfrq/HpUc6/750aEGQP0H5Aeuhuff1l5keWHaw
qsN1I6u7lyKBBOlu/EmkCzamnhbbrcnCzLmPm8c5eaC2ori/Mk8ir4reC6HwZbtinCdRZFt6ZU6z
hIU6mBv9IVNs2/XPo54LqA+wPjJiusm4RU0tZ+EE9U7D8ZdElVa5dNrwK4JV878WxC84GQAzhgGI
P8bCwqC7qYBrYcmhypw9odHjPDPFuq8NCKBfFKMA/0ZALHmzJO0pb1F+Cjvu+qOZQ1U7uL7ol7Vc
OEmkccW7FNRlFxGjHnF3zKYJI8qjh8lLv8ULe4zsHvzW+oPWaUFHi71F+vuEaFuyTMFU86eUdopH
lNhcksc5+xnSxELyuPV4rrNwsYc8SNPpCNTotuXd3gGTHiD3v9NmUVxJlyzMH2NHqydiClCJXFAJ
gNTX1dqBhfbghJNXHJI2fYRQwK4BJ+u8sC0EUZ6mZPaJV23MdgnyKUMNOTsmYJ7Vm3xbo1/Zv74g
K6eQQCASGo42gOsXd0jfey1dDL0IydwAWBGCiH9TVKoC5IqDhxUPtTSbCN50aWN1Doecl+MUgCQ9
zi4UGI5J9ikpaVA1ud+Nn5r8n+vDWjWIFwmYm0QfsgyFQPuNtrAhYyFUFp2h9ZN5VzuenyZPjeX4
baUjk5Df7tBAbA+xc6jNrHTLaBpfhqyDOzDrQ19sZxKjz1uRnlhdrj82ZOh/zPH46SjGlSCd5iaw
kH5PF5WA1ooVQcEI5Cd6AETC5tztuAuysJQ5ZRiXX6f6a85ec+P1+gKtuJozE9IBTBfLyclol2Gv
H34b3v7611UDEH9/4jc7HKZIbzCAxHikAPpCAkzLeoUvW7klz4Yg3S58MDJi1jDSka+dzvYmy8Gx
NQexisNXZUg6PXXTNBPuuDK0ez8xNzFghPkdM1XbV6yq5BPPxiNdyFZKzSUvYYYufZDnv5wCapU2
REeTHdLfW6d4d2rkDqFa5471vqSFT9m+HKGhzI9erwUFol/9UWeLT7XHeoEcHX/D4yYYB8f3vPww
5+PWNWp/Ag9xeWewnZF2XxYy7xZvCzkR3zN+gzjEL/OvBaSUS6NESmtTO2QTz/omg2aXa//Sh3/y
Mvbz7NOsv09IbHTcAKLh1UuedKK6fVf2KI4aMhuihH4pV5YOE+TMWVkJjAE1+La1M8Wcr1sQ7JqG
aJaXk43cnsuK2nkVGmQKRhc9giog6spJwBj+WJBCxRj93jN30irk5MsQ7dPpq61trx821SAkb9F3
g+O5TVGFxH03jMem3Fz//sr2PxuCsH9ymIeu0Ss9x/dH/akYgZm9m5dd3ClOs9jd0u4/syK5DJ3a
/WQZWArHpA9IbPlxtEcs5NNqp2nj1uvfr49q1R7YEaHjh0zJhXo9yfVC0w2DA8HPgioufIeHOt1V
Y7QxtIf45g59G5Bq3E5o7QGlDdBj55NoI2NidWPEw2kxH6z2rWA3l9CFBdT+QdoJtWlAAs8tzIaJ
Z2hcVXjUP2aO36kgaavb7OT70gi6We/QBctxGu1vVvHOc0Xwu7rNBGWl4GjBe1py52bRL1PdGNgA
ENjh/afU+KeoUWxQgetVdiRvbo0IgNOIwA48XOr0+7p/iNznRaV6tbrBKEgssNwI7WQEupa1OQhw
aBXm1Ef1p10OJfGr7KvGg0XVxrvqZU5sSUeUsNT0Yo65i2Z3V7Fl0w/53dC6twergm3yf0OSzmi5
VMxNDQxJi/ZuZftTuekyFaW9tD6omdmAGgPvBzQLOnpl4FeZzXU8dJ51tM1h3nRmbT4bVjrvIeNb
PiZTX99Il/MfgyCXwcBwzVyQA6PJWltqFKSORrGhuoHe+hs99IcFIdktqIfw0JbrDzlxSQwSWutY
JeYLmVHO0kqF+5QbHv5jA+E9LCAEBpLx/PgPEKiK6s42j0llLyCGsKafnJX2Hkw9fUCGzn6w8xGy
MkltgDgcAGg7gquLXbtW/BK50Ihf4kJJDuTeqI2hnCPzTKHKOJuF17RhihI9N0oUEUu/jrJtMn1t
oocl3pPo20C/R1UG6PBhdNFVnX12h9elS3zisKAA8GO0/p2K6Y6BEKqqn6xBkboTh/zkthGzZQgk
kwfVAWg8yb3CSW45RRXb5DhzCP0mfuP1Gx5vW29j6bddz/81JXBZDjwzDJ8vTNtYeEqaFmrAFIyV
L0QFjv1I1EhjASAaTc84mh6gWZIBVM14UpUNOTZ6zu71zKp3dj8MLxHtyBZAYnP2+5aljQ+5Vx25
7ZHeZ7NLdi2PDd/SZvvRXrxu1yCafp7Y3Gy5ncRfYuqku6pGKH+bE5G3hwz0aV0+dLTv2rBqt5W2
4c6hyxVTLkZ8PiNnO1AmEEoKk1WoXLdgNfjKU7wHM79VoeJVNqTz5syNlTQmhgH9R4N/Z2bnDyqE
v3SF/HeqQJKOKBjFA1v8/Unkpc1zNvR11oK2PBmfZ6ZrxwzpfL/3RuhaLtzcTIP2OrOiOVwPji4H
hxyBaNJG4+FHQ/K54aidW7OJTPNo2buluke8p5TEkcIJcRDE+xYlfhQJBBXMuYklRaG2QA3umA17
nmxm1RtarnwIA+gVEOBbUcdG1HVuAPqfc1MRZzhCa6KFYm9Uv0KOMCl8j1f5JzNPjC9LRX/Oc8R3
A5vIHhwV3XNGGXh1uBepWCTWHDRaqNBaCSYaDFrGreido41trY3HzMr7TdXrxbZ0B7cBTGVy75oZ
Wt8QZk02buL1n9FUpPlj19oIg53uxhqhmJqznyKFWjb0mI1az6fj0txp3i42H01VSWFleeFbEcuB
+QPoWrlvLJvbZB4bmJjLZ3NOfW14v75FV8KEUwNyuJsvWUz0EgbszyBV7KwDKkzeqDgHilE4Usxr
2L02TjmMaJ6fNSCCvdkXihvof7PkSE6EzlhiIy+no6t/Z2lIk32pElCSMnEfay0sgBNOnAQ5l5RE
HciGR707NsU8WhBsYmz0AdUrf9XUi3/SNo0h/+ktweRwY/ERaamktC+dCR4lApwMBTwUAeQymYn2
hyTtzP44jUYfeHF8JI2DKlbEb57NM0NypWxelsXOI6M/amRDqs1c7CaqCG4u4wZEgKgHIFWAAV3U
G22LTXhAgCB2nH0krkuGDtldZ730qtzHirs4tyT5/mpcOr6YaXf0jH/IsrWTh3Z6NcqdjTxM3m5q
uk+7+wLtNteP1eWOPzcreU3wP/UQPofZzLSXO5ZQ+x4lZBWYdMUKFHrBkAdUvCh1iS1zcrHpJEmt
gdT9EfKm/pJ9Zarn9qV3AM/IiQHJw7G4mZamaPvjnGt1kFfaEKQQD3jVWD6CU8FUqR5enjKE9wRv
bxw08CzLEseuC526PO8woNfolbAAarQ5AH+BWe6bGwnlcaIFugNQPtHdDrYTafLSCeIzi5MbR46H
fr1PVHpWK3OHmhfqT3hM4AqVy2rVmDPuWJVxHNvHLNt5TkDa3fx+fZ+tOAV0ZaMwCzYwdI/J94PG
SbyUuCePs36oswdmbJRcrAoT8g3RxjqKaRTgy7zAOyNIAbWwFKdFZUK6H+aWdaXHBL5zesi/D9ld
o+opXbGAzjQDuHgLf1xwuUJwT+NmXS7HXG+tTVnkd6UBeCu1VayYq4aghgKaK8FkJpeIcqPQvCyf
l6PbVHeLYTwMMUv9bKaq4GPFhQpaZ+SogL/AqTHPz35vtzEYSluMKJ227vLa6lFgpOWTlVTq9Kvw
kucvATy6hBwY5B8Q0F6886KkHbnp8ZBmmR+b/9rRy9R9o/1dyqPAqW9MkOBonpmTy0NDny6c1TDX
L99pcceh9gqC91tPzrkNac8tczkVtqHxsNSeivJgjZ+TGxXzLoZhnC/RBD3EMkmQrNTsO5EVbyfF
6b/0/+djkPZARkndGSSpwnnI9qDBjiBScX2WLp0YPJhIPgjwB7BP8vPCGGhmMTz+nGnU/Rm9dnFs
jn5cObvIQmHlurWV8ZxZky5rq4umdmjqNEzpuHXc7DmxlS2eK1sZfT5IUokXGbCy0s089AOkCVIn
CWe24S7Qxy92FvS6X7cvc/x6fTyXzgDQS0TtgggSvcIyxrMXzfh14qQAbui+Q++bKvYdlWtbmzTh
AkASBYoORALnu8wakr61miENIX782VYJeawO4eTr0h7W0dzTZgRfB33Py+zOz4Rrz5Ee3UhyJ84K
oKPAuKATwQLmTUq7l+nc8mkkaUiS/ZQ9xMVdVmZ+rj0086ZxFMDitT1wakyasqQezN5pdbwUrLfR
PuqL5htFGuQxeGDt31GbKMLd9Un8MzhpEtHki9YvisHlA91EUexnSM+lKrj0+kZAVI1iN4Du8m5j
4FWMEfKk6CFv8tcqq5t7R+uJYk+vWQEsAM0jQH7gWSrGehJzplVvJJYdpaE9fe6nwHO+XT8zqu9L
IediRh0r0zQLmaG/GOytK4x/rltYW43TEUg+TefmZDoEI4jZnZ4dKn2fcgVi6/JyBv+GUOZE0AFf
IxctnCGtJzZgwZvuS1c+CKo7Zhk+hdyK1d7IX/NxdE6NiRk9WRHX1vCCT7GbdTpuZu4G88/rE7Z2
XE4NSEsOij1njFMjDSPt82Rv4mxCIbz0WQWZqST1U02BDlnbAqAoAGYZgRTImyR7RjSTEu/PJIzu
5zclnabq69IGM/SOp3kxJKGpWf5zVauC2bW1P/310vbqFjaPxMOvT3vESv0WWc1c/zHEx9uzHijw
nEyTWLaTdV+skqFJCoaOo/bT3WnFj+vLrpoo6abMtNJJMwvfB/NgPQR0e/3za8cQKTwoK0Aj6DKA
dXhpz6ZbJOhUdTbofNuULbCHpkrDdG058IhFngFdFghlpM00znHsxkOShJm797x7on8yybjXDDOY
sl/XR7RyTlA3QEsTdi5oG+XQgmfQSI7MOQ5LFPWSaNzNnXGvT+0rqSB8b+p3oFbMFCHTyixCEg0U
gEiIioqVNDwSlXpde14cavFGe3fbva0qiq5sA6E6ggoiipYIMqTLMmduB4a+BtA6O35lYOLRF0UV
acUCEPWi0Q8IN4BEpRNpmtqopRaPwyi9j++9SeGML6cIcdEHwQ/2GsiTpQNpTKmrUUvrw4pQX4un
OnDd4UtsqFjfxM88fyTBDhVQG9E+7MkvMosxOhoOGBB47prPbCqHDfLYtR9N3Nk3xqDq8ftIxF0a
FEw+RPAlySSX9qIPejPFQ5g6rh+Z3E/I1u1+ps5jVx2beNpq3RJ0ZHd9l1+uFh6AOrYaqmWo+MkQ
jKLHBWrZ44DW2wWybuUxSdj2uomVrJ2wAaEqvDwArpV7SVxjdtI5nYawKAc/1sDQyANSHTjnouMs
6Evup7HrT+jAtZimiNY+aibyvOKxK/jAHCiqy6hLSCl1NdpmutDt6NOUguOucTeElmANzu5p0nMf
7EV+bZrbudQnP26QtqRM21rQwHWq6neVWvi/6xs0xSo8zNpWRrcYGq1EqRJv8XOXr7Uz44tdd2Gs
m1rA7Mx+SBLX9duo8RSzsLabRekZGTK8+xFOnpvKXLNoQcPTQph0wxMwhyy7Ahh9lbzR2m6C5wIV
lKi4XxA0JW5fpFpmtCGj0x0vyCeiFYpof23SqPFRTkdDLLBK5yNJnKHRaYKmSM3eouXKH9rcL7hi
y66N49SI5CWhtdwgh1V0oVc8DsaTCqR5mRgVZUSsg4NMJahz5YXXO4LitAHuMNv1++Q3uiH9Jf3B
LWdf6y+kCBs3VtwsqyM6MSmFF2xxvLnSiaB+JOADI1+YqVLKVpmQIgyAjCOQvWFU+vJE7PvyRtEj
RMZns0alla+i3opohu/H5W9m/qxUuoCrvx9ZV5xG9OyjL+x8Z3U4pK2l5+C8cccgQ6tUqeqCX7WA
9UZ6F/EwKAHOLRSFbtd0dvowa168IOK3ySp9TBDY/tHiKDDtwEiff560jWMltdkjr5cemIW2qwZN
sMnwyIroNTGzHzkxNwrfLiZd9q6i2UuQX6CfTnYsaWzRpGUebOZ7b/oGATW0cPh5bPljGm/T7i2v
m4PV7K+bXZtIwfEJ2kX0bCAXcz7SkToJ0TMdRHDFMfkxzS//f58X5k9i8WRGn3fvLTifwAt3P/JW
0Sq15sMQG1lg+ES+96KdvxN0nOaCw2g0/6Rodu3tyVfqo6wGFKdWpDwFMIU9mQkmKXLn4kehWdYd
i2L7S1032jNfSBlQSGH6QOq/pV6bHA1zZrcRJH3sSEEriisOUfSFup5VQr2vW0AumVuDX+xsTYXz
WZ/J/xmQcTPu4HAnLtC0yekmMzaGu/+rvXYyBhk3ozlxqk8TTpXVpVuj1TbV79t326kBaZ2Q7IO8
Yo0xdM67/R6Zf/N5NPzhtkR+54I3ucnSTltstMPHB2Lg5ndVed612EJELyZxwGINpoLz0+LYeUo0
b8ZhTN7iOd4yN99T485sFOROa4fehdwI4MIffB3S/UJHKPvVPbynHj2n93r1F97z5POy/qwJmbj/
eE/dZff9WOxbwzvS3Njq1fwc2+gOAkndX6y8CXgamu0FX6l0o3lFCYRaCefpHdKWIShT3fpi6iXv
DOYZ6GuC5wFtf/J7ElrDEag/PMBtHR0tDy9Zc9fX9Z3egwak/BsMm/5RKsN7CcOR9kFbLaM2RG0d
etwCh9iw143psaxUGZk1v4Ys/B8AmLQPjMrTbNqlbeiwLKgtNIE+e2W3TQrDz6zQgX5oFS7Jt5uX
Cg2CCNrAIPTBcnK+yZOibkpiw6hVAhj5QKpf17+/cojAtuAIjTQXLwJbunLGAVeO0QOsnBVtkNb/
R9qX9jaOM93+IgHal6+SvCROYifdmV6+EOnpbonUTm2Ufv09zL3vOzYtWEgunlkeoAcqkyxWFWs5
52druaHQtgP9/5QjDeqZa+sSwx8Tw6pPtr3V3bBwH2gAYKyVnN+CWcZoHZhaZL8ZogMlfq4thxRN
M9Yn3kddfZfPG7KGVHadnvGRYUDTCcBJMbCrtvZqpm3xlkC1c0C8OcaLXx2Bwyz4P2l1R9d6DhdM
z4UwJd4gTM/12YcwewprI8rMFUOwdE/PF6Ocvj3RLKE9vm/Uz0HxY2r2Sfu7NVMUMFaeT0t6hu4F
QFXiISjDxMvzBx1QbZJAb09W+ubRNipRL2NObPF/b+vz0o7B58uQHd3dV/ps1kIAEqhtT6TTwrDP
PgjBLiMLFEagYAB5RvFPBRzCYK49VwGbTsN30zjQ6u7DPx9ZODRsy7fANeNIBsUbS7cCW8JD6v70
7G+f+Px7Shxt1tdsm7RDXFuzQJwS+q2hDHhOnxEAN4mJEfRJXCFcCGRifGMGeu8ANDpN24h21QxL
M6v4FnAiADAcULQYrbEUM+wbuSuKFlixVR8YW2rzLw1pv1lp8yQGL/IocD17/kAmLUTB8aCX/u8J
iS1f4GVQzXsGThUzd+9pwX/Xtgto8DXW1wUNPP99tuJc00Q3tCG1hpONXJpe1+FaS9CSAFSdpWOF
jUPO7vIq2Z3nClFPw8nTvDBDz2qXrZzigllAdfs9fkZb01U6hTVVMfZcGzD8CAyeyWm++H2xb5ou
9NIMvXytiG/r5YJ1gECA/xqBHIhWY6DWNMs8GOh4Ihx0RG0//xr9xosoRjtFO/69LWxp/95zqwAA
AonCO2TcmStKzDrNQDoLXg3QTz8E1YqlW/BBWIdkZwA2HhCTpfizz1vEqYE56gPYvt6UbDtqsb2W
8VjaLjkjieSiBK9R3Zxl1Z1fgHPmNE3G0UuL556NkQBJg6jWkqiLooB7htZw3bwenGKt5mMmvhhO
zGbfm5lixij/6gt/3/VrM7eL5wK/jR400KxdYbklSEuSSQfEcFvn4abGP26f+1IAJ5F3kA6WTd/I
GlyeTGDDAJB+HE9ZBagsvR8fhd48Glayb1JzvsNExnYwsieHWbspLz7+tgcZFnQbsZyObLSSCMuq
fES1VyIPm8+u88JWPPmS1qEOgEoeImAL4O+Xa8s9pvNinMYT6I7DKn3T7SP5IGvcu++THEuwO3CD
aNW4lDHwtpzwhgcGdOfGvzSks28f0JKunX9feZDWM3JXAbjhkZ5gd3NXADYzexuz4WuAWvFtUUu6
hnF+4x2iXQ4dXS6lqvs8mWc2nhztbcj25tr85+JxIBEtK0YY3FCdFEYahe63AW5o/2Dyg0WPffsJ
hZK57v8nQvUzWsp5MGUQUQYMQLaA+l9RqaXjkPQcwOHGCwQ6pezRpBma6Nzp5JCtXzxNJoDF9vr+
9kEsbRQmMlEjQTeIhb6tSyFJ5oKbruunU28+m80z4Ib5WvPR0lnDyhsSwAG3/90snBlkg09NBT7P
6QQcPi3qxZfbK1gqM+H5BHv8f0ft1PSnALroMOcNIEa9pvg+ogU1zm0PDHu0sUK9m8sN8t7TfTdn
bjwOZR0XJW+euQiMlfuzsFCgsKKBK5CUdWA9udzLsrYmDCWbM+BLkGMLurDgm9trXYi9LiQoRkz0
7QjSQkho+LblUaJ9IcZDhhCnD4vsYdRXFrQwTYdO27MVKSqYauiHI8wBvGfSRt30TS+srec8+RkJ
nXRL0jSqppekm7agvogaa0PTFtDbJNSdXTKIXZmfKn2t42DhWuAVg/jZR7EUI1PKLnvgsLapXsMj
mtVD4VX7zv3ekBJ9mfk/t3d76TwRpUsoTgy/A7f+8jyhV7pT2KCw6fgQOcXGpv2KGVy4fe8sQsDa
BxvTVYdRGgB1MfEQqySaD+SIx1x70nm1cooLywD+nER1wIsGwFDKMkarRbDUor4h2FseVsP3D+/S
xecVnWSi9JiX0wF9RUnU7qp8zbUu/X4EWw4KHAi5r3o/uBiEQ6ugO7VTxLbGB4mQpFcFPNp/n5f6
dmaePDZZtKnx+QRgR/oRBM0rh7z2+5X9z2uwhtU5AZzr7IfTj5mtFcgWtAiFbolk7KNn0FAPWLeR
ohpFCvD2NBJ+yMpDJ1YS+osigP6FbD4gk/ByvdykSVjVOGV49PGa7krYVSBIV5/IWKNaj/gQbL8u
+u6Vl9sESirq0AQ0Kk6UhuXaVPjSOZx/Xgmfks7OpznQxpORxFUZfeaaoXZsgkAFRX0MpFxuUT54
vT6aGQLMDiCL+Hsl3lg6AiTawUUvMR6vJpu9tJrRKOaIUzlE4KNsi2j++PA/KjbIqnkmBhJk0fVy
CUMqSOaNM9ITjhFuAgTpHzYVLh7OYE6Tpgh9Nsr3/cTuB7cTJ1NEvRaydEVLpalRUhMYekO9CVTR
QBbwpAacXWU8CV0mcpwwSR5nqwtri0cWffSrA8NQVSZWynkLnuhCnLJdyBeDkpSQERc7+qW/tUAH
dz+zYwBCgxNGhv1qlCof+KADmHk8dfl2Lnbp6+0DWYgnMOGG2yaBUvAuUnS2G0oMvpYNDlwY2gGJ
Q2+fpX77x5xrOwJ4g5aG2lQkh2Su3M2cNelKU9f1lUSaDe8ZCdMiQeKVA8sCzSJC5mpG+kc3QgGM
/tsLXBOgHFHRd51DNBPJoOfJPKTi7hOfByWZzN7DOak1wtIwEH1meMZ4Iyor9jfTWdFo+fsuNRob
dCbAvNToHvC4I/GRmLH5Vgwbzo7C3H1mDS4idNkfqKtNKSNNG7/jPgiMmqdEOzrx7c8vrQBperyT
gN2OvjrFqGu2043FUA2AYKYPYsBoO8J1iryZ+HDeBzkFqcrg/gLdqPo65hwNqgCI70+FXm28gu50
/C2mtYTMgkYBndDBiQPERNLvXZ5IMLW0tFPAp3dHFwBZpr6WXFoToIQLHTPBNZ1bEACyu9EnQFlb
Uar3R52iVYgTkOBG4ANaYDVgGJIu5X0AEaxKN5PzXDtf8/avM34vpr1u92HSNeHUZVHd5mE/8Xgi
fJN/vO0GEQu6VQxka2U3hOIMkIAqtcmv/aPWjKHvN5HrrFR2F1QPL1pHIi9K+6YGLabXt6LvO+9o
1lZo9XxTVuaLA2qE2xq+cGBIa6H3GXEL5hLVhehjH9h13njHwnEio2iiXHQfN2N4OltgJMfQE9JM
SuhiEx/8wwHzj4Vbh1VhRbm+UrlbWgQSczBjGHAC5JQiwaLBqGsGDeQstxwLGT5u6RG6//d9xZB5
WkWcYGDB0Z6iLo/bbx8/g/PPK8pEdW8Ypw6fH+tIFGVE/bUq9+IGecC2lmzdEiTt8t43STfWObBh
jrwooqJA/97aLOiaBMVXcT5VY2NCQlo+z//gmX17i66DI/hY8DkCDwnlMzwTlAWYdVv6JMXnOXuc
bPAXNzQYAI/o/kv9fs9Bm2HYn1nTuVBl19BjjLljngVH0bAIGHNRuTYZsHTJzyUou9ZlJp8CBxLm
fJuwiLZ39ONhK2owcswQ4Nnoo1XvhkhZ1rYo4R8nSw8dHY3DH0404FxgjAEZZzjw96pPsSpERz3x
jmNUia9d8uX2yV/HqZefVzxK7YyzYw74fAnsESb2qQMso7tsbd53QX8xHIeRf4muAWg/5YrTxLLy
0S7IEbyqJn1yyrfby1j7vqLA1VyijxXZveMMnPRma338fYgXDTqMkepBYueqOw/UZPBEMydHT7yw
sGAffr9dfl7ZHpYgi1EO+DwQWvo+9OfY+ng0erEAZYPywcntuYcEzEb0m/zjIwNYAMIG5BqgrJgX
uzQgAzJlrPQ6Aj+nh3d2pq84uQU1ldCAiEnwL0AVKS7Ip5pOSsE12L+Sh2XixEVVntrOClEdWgkW
F2Whh0B6U9Qi1ce64dIcSGQjwt3gV9v/cKwvg/lDW2uHWdJYOO3/kaImNEwwPYxtASmzX8TuEKAc
/Ykjhz/CpYNtx0NBsa8CcxPU6kdyjN2ij/xuDYh0eQX/fV+xrlOdOnrqDwQIKGmYHKz5Ew7CllCn
GExCQxw6Fi6VCuNEWjZgSuJYam9++kbj2zZjwTucf14lU7dbuyVjBtNtiEPu/EqcX6a2Ek0vbZGk
TkQnJLDq0XtxuYI27+rWGmpyzNMKtFz6YwJ029urkAZaiddRuQRmAzrIsVWu/AlneQ0z9xqzTIPg
2GSYCpq9JCpcY+NUwc4zky3QBT8IC4qcqMTOQ+kJ/hlVUzUvIJzeSQYDazI0O2rBOOsDf98qT026
EnYuruw/QWptaC5E3g8CgjT6Yo7PadXGVgdmtTE4amTNwC9deskE+I7ogQkyRddMV6sm24AyW93G
3Qz7fD5M3u/bR7WkDZITEl1w0qyoz92GJD0A4xDEzTlDxgZ8ccnutoSFLcNgPcIRmSa9HlfoicV0
La/co+W/smbfAKEtTb8zjYZOtSJqYTEQBTItCUnnAb/+Uu+qPvMTXg7usX/0zS/OGpHqwnmgeoqt
Qluae81z1ja+ljDOPICbGjEt/i3K6t4fwQlUr3iWdzVSLpArzYtENH2fRbtciOl1Vu7Xo3sUQzWF
5cwOWVre964bp5n4JcZRv8O+vprOGI9uubl9YEvLxFAncngARLmG/0/KfAK4eOodB1Hep/Y+fQqq
bVIEH7dD4GxC+lmGX9f5YfRI27yvIKY3dsmm71d0YXEPz7+vKIMzCmRYCE6LAyo4EzunvRv1kz7d
V00dJkUdDv2erCGXLNjvi0XJy3Bm+ebWrRjhWJR2dIN/0EY2/nP7cBZu04UAJahBPkxogwUBop8i
PUPbKpJTaU1DtDfi/3+9LW3hQoGGB21zkosMg7hKiMNcTlLDxYXS6NHVfjZ0Ld+5tBxgR9goFFhA
j1BTHmUp/ArzlBqA0tywJq9OMoaOI7ZGXm6zrNneXs7S6ZxLU1QiY8Tv8KjUjolp9KDyxnh5kh0A
H7uybUtyEBGipRRoX5KW7FILijIlek4c7Vjz+a6v2weKQfMsX6uuL20euksxngcfixkdJVXZBNY4
JxzLMWkeEsyNHpEGAUE2BkBWDNKCHqDbGykuBAx4j6udUJo7Znlra4CvsRtk26Is+PHhkwEiGiBr
MJCNXmlb7ujZvemD3KOVXQTHJI+dICynjTHtbotYWsO5COXwvbIxHVqXyOg8py6QlVd0a+HzAKyR
E/ioE13joOhzo9l95ftHIP/d8areFEW6kh+U/l7xCijXodCF0ErylinvpRmhpxhSPGgCW4sC+7V2
nyt3awUY//pJ2qd2dSxjaU3nAuWfn50KrWYR2BYEdt/bJI/gA1b0auGigOgYpgk1bQDsq9c/wUO/
1rsSMAmAKNH2QRZq1koyYWkNKBKCVhl1NvS5KUHUMLKxHC0LY/73s4e+j/1trVq4g0DAQ5yLiAPT
6eqEH159xZx0RnISvLSivvPDJhX7evitWbUcmJu/3pa3tByZxZfDRQAuUE1LY4hWoGUoBbfrATy5
5t0nPg8wBDnpA0upYqaiKEyF3XOwxnl/RMfCYOXnLx04vvu/3zcvNWoiRZEMBKx0WT1MkTvVMSXD
Ru/sNrq9kDVByl2pSuBHNAUWgsJgl0dFHrXDiogFkGKMD0lSZrTVSlYqRbXM2fWp1wLkoxLJtvXq
hyIDeZGw4sI3H/LSy0OUw2KMIjVhieJFagTIxE4Y4r+91PdMqGoXzn6H+ihhSdJb80CSk+1p7bG1
MqfagKTvGXzowCrOnWyDokN9sAWCcL9zvueJ2x1moNeGNZ/M3zqoM2//oiVDdf6DFP/XZMmceRU2
Bs5rqzdp2OVfgZ2cJCdTgl2h1X+cVx5mKnG3fAKikxUlc0Ny215hxlWIJkvPxcUIcPJAv/iJ9qLQ
M5ovAsP+oV0P7c4bqzoy/CbZ9llQh2ZFvWju+yFseCFiva2bmCY9jfGgtWPGaH5AYYlvA3ttSOv6
xIDgDBA9YKjI7hRMoV1eA06CxNL4RI6kqzn6IgzjmaTeH7vSyl078WBLec5DYiRVrHv876CVPzCw
luxnb3KOIGwXr7cPTPq+Kw3Cc132GYPuRs21d4xh6h5IvycQzD07+fiSz/SYOFkcBPVKJmvxYp6J
kgbuzKcYQ+JmWsfSU+NZCL/eUnTokWzlai5ZSVk0QI8A2nPQxHgpxJtmPRnbmRzb0oycfF+Va55r
TYISTWhEOARcDeQ49Kdh2jD/n9snsvZ96XfOtqnjGUtzF9/X/xQsdoYVt7X2eeUZMekuwE85Pl8S
5O8ju1553C0p1PkBKArutkzXC98gx9E9tPm062wSZew5t9dgNpb8L0b6kd1FEyuKHnKhZ/tUElYX
pk/I0SGPWnA3Giz2eyNsMqATr8FhLMqCRmHQBXlfdJpeyqKW0JEQtzUsKn0MUgwO1c91NwGT3tiY
3koBcnEHJSih7BsF1LKyg3WT6wFst3YEwNMG7Oqb2ibf0kr7PSbN7rauLYrC8w7Qx4AnvsoI0qHp
S2rrSJS3NLKSB7OdNmbykNO1fq01QfLPzw5rdACCac0QZOb3FNwieXdXOR3Ay1ecwZKNCdACi2Z6
dGBePVtrkDXZwYAs86yld3XBHpPJ2bdTsnJEC53caIQ9k6MoxNjjzUSCXlZggq9pRt9GivGq3gw2
VjE/atSMKq/dVq217XR911nF99sHt6SQODcwhMHjoVat+NnE0fISpQ88CLIhLOsx1Gqw6GmvOXKF
5Zfbst5Tz6qPOBemLLZyBejiJpcck9Ltt7ltJ4gtvN818/t7iwx019SdG1kN1SPNMjDHVgIMah9w
ab6gUaE5dFU4oudm401m9Zum3jfNKA4+cREizO0Dcc0iDKbcfHAMVNzBYMG2Xa454aADt7LCxFGk
IXAJnbkL4gIBDeDwy+TFzTJyV7c8OBQTODGDAthNoOQIojJryZ7rpEcUZpOntGSAMpmM4BAkxVud
CX6Y0W0VA/eB7UZh+yAMzca7prSrp8kd2g0pOzMC+zt55Fn+V/R029O+L0JnLHikM3d40rq2jng2
gRPTRJFsKtvuzuxRNUGvuT2JsMgPbA6GKA0mK6oIypiJy5JNZSfFPhvo90nr0hgM6vjB7vwLsRsP
CzppRwJcxe0820E4tGO6s+cCs7yWGP861B/j28d65QjQo6HDgKKqhHD/CgG1NlMnCYoiA8V4aDnP
pX36+PcxdwbmALzq4Y4VTwzgqLScsyA72aDqOs7ZSpPAlUXBz5e5a9fDICDCMtVKtmkTiMQEEpHz
ZlfRuA3MrUu+3l7D9T2XUuQwCIbNMGqmgqrn2UjMZoIUmf7gXwSLXXbIE4SMsaYZ4djN4QTyXUAU
3xa8dDgAAsMzDC9Y2fR4aS/R+GqA92mGXFyPryO/+/jn0XmGRjr5jrlqnyV5CXInPuYnhucr21L6
68Pfh3XEZAkOHr9VzU9NidPNvkWB4Nm/2D+aZiUdsrA7F59XdifLpnJkAT4P7HFm0xj0YvHtBVz5
EdRCzxag2ldQcHXGmCPt5RL7vuX6FzECidzh1Uq4uigHXABoxEYqz1d79ExMVbSlDQ4RveVx6//p
hge6VnldkyF9yZnvLdjglXNeAbBZgKt4ALEXraNsWPG8i2eCFj0sBIj3ugoOWHOXjobB6KlpZnii
r3q1ErheXXjoagA7AtgrZNmuwK8acJ8wpvmIu4fQnp+30WD+/PChy/ZPYDbi5XDdd2QRuJG+gxn2
tdM4/ASyXtGv+NKFXboQIf/87Cw0H01ArTFrxzyPqjms18iU176vGF17QnGdOvg+kHMP1cctOsJs
Wf9G6921ye0YWMesgGhHnaZ9OOfeo+bzlQ1S2b5xtKgYYhLSRUUXeTt1NG0mrYk6NeySLcB403hp
uUVVltz7vY0yZTKi8u6PeYgGgjqqCjZtS93ku0xnLHKMmv6r150RW7QAOe4MQxFqTbA2bHYVfCk/
UXlCWQNIdnmbJ6chaP4Fz1e3afrp2dOMx7nhES37lYfz4qGebYni6lxdkNnIaHLyaLqx/TSi47+3
NX9xRRJzA3VHjEipbs6smebWqYbSlfttCvSoKw4OZk/m+gWIabdFLS7GQ0SA1IakkVEWk4w2LWYg
vJwIm17zwv4Cbq3tbRELBk9Hs/7/iFAr2wzNAk7vIjPrpA9B+Y/mRjn9zIadiVA8ECUNZ2OlQwV8
QG23v/u0jz3Ah9LvFETpn1gO3APK9HjuXiX/PdDuEb1rE3ARg3KxvDenvx35e1vGogKcyVDsUo2x
RMeq+gQ+QouLCfwX46+K12E7HIS1Nma2eD5yrB6ZUxgSNbgxMYOHmAFXHCSGcWL+HAtz2+jkE9sG
Mhxg70j8SgQjl6YW7GU+cL7wZvcNbZeIOweYX5a3u71vS0s5F2JdCpkTmtrSLqLXNomAMfurpeJN
F+lKvLYmRjkejQ5zrTeyrOi/Ttmpmp+KT0QJ8jaC0UFyfFyBSQ/Izpm1QD12qAcWTVq/N8TAwGS+
dvpLBgBsrTrKinJ2Tu1Csi20F3o2mufcnXD+KY0VJ34VJkieABe5ecxwGwDKlJp+5mHrUQPyVg9T
NkzBkxUY+4Ra93RKY320o08cPprQ4dG9AC0uyuHDmIKtkrjwh8YPN/1NvH36YSxpuRrMDuOhhirD
1URsij6gLjU5vGG2IzS2zU1Sbz6xChTzDIzdYnRYBYlpGsMWoMTUjm3N0rsJFFw7dxBkV7bNWnJW
OsaLRAJiaqCXwl8jyEIWXtmw3AeVXFcBicTopy9ZUDhhXyXf55J+gcX+w2ck1oRvrKH/LUpF5Qwz
HHIwQc2nlZjHB8FcZxzrPt0k+o6VInSafxjZNPNhBtTw7f1cMKXg4ZL05ACNgXYoCuj4JNGGKtCP
pPqblECOoSQcMfZueYcGYJa3hUlvebWjQN6REx3ySinelOgTmN9YCbKsciQHz0Iab6JDvuUGyFNt
jQEx2nM2duHS0GbeGl3bgllCC49MiGJfr9uiAArMxyxhxnEwukg3v3P+QlJtZYnX7TzyJQa85vca
xTVUW8LqNKCtYRx98zmdzbAf781KD5Nhy7w4IRsE0UH26/a+vmu9srHo9UTqQtaOkQGQSz8zIx1B
Ui3PG+doV1mzAckioNwtLd3QptP3hd5acV8Yr9lc8CH0+Nzuhq4ro3nu2j8+90Xs0sp4CuqUh0Ht
9WGmu93O5Cn/MVht96XkfA6tZsoexwYTsvBS5ovZzOXWSBBZ61MBRW0EfeaT+0NMTbEXnjAjXe+H
LdJhReQB1CmPq5xWG5fr6VabM7FpG8yHh0BHSiIBU3Iks+Z+6bkHCEKjXmv0XDCzF/sj//xsf5LO
0tPW7pwj6Ifj1timVeQC7BDZt9sHsaBieExK0EHkkvCyVG5T3ttBJbjhHx1/XxmHCq+BdHtbxMJS
LkQo4XyNkLjIK4hAQsdCY5C4T6c77fcnhOCSoCkd/Q7Y/sv9YnOdgcd78I9+9sU29qyJqgyqka5c
lgV7gB7Y/8QogULXpHOv5xCTO0WMbKlh/UnHWDTHup7CovkBDMLb67ouhaOgeS5RuSi5qWlVW3X+
keRBNHd+5DE0/BK66YIqJMXBnLYWctSm8UsUm979eGAEyAv8z8djEU1kinqIxktqU8v9Y0Odg2jc
A6Ht19Ffa85eskE2mCKBIo32i+uxtpRPduZpGAHMmioKBMAi21BL4Ue0KnTTNzO7L20nXOXDXNL+
c7HmpdYUoMvl2cj9o1d9HfiOpVGwNti8JkJRTDpTjfZzg4G9pPrXmrJfg6AbUaw9YpYu2flKFMUE
O2nlGQk20BLfqnzfyGS5vhutzW11XFoNhpPwsESXFJBXFH/oUcyO1ZPpHYHCE9bmy0C/5v4asODS
Wiz0/ejAIAANtnqXdZhxLxXoxLQHa1NOQWTNZlQXby1dWY29KAmIRwCTRTAJwLvL83cqqy+ZnmDc
CpSVW8F8L6rneXi1igDjsC7l3z2balti6FPYCTpuHbB97VnZBDuQXKZJiAUA/UbTrPuRls1dmdR1
1Fse29ROmt0znpf3LkWbxqjZZjQDX/uH41YicptaD9EJPMa9aN0ta3wHPAb6WCZh5TD+0g2z+4fl
VXMQTu5v8UTMtm1tI0PhAaqz7Yn/kFJtih2f8i2rPPFkzIzeTQGDb2p7+tRNGAfAlFQV1q2rPTLe
fxgiTGZw0S0lDwmjw+qMTuKldpITCwOizowo4W/WNVsb9G4o3NxWuYUzghagEUzGtrKN4vKMTO7h
kED5e7KMX2V+X9F/+RB73Vpb08Kz6T3KM2SUDg5W5Z7qPU8KewbF12hOMQlSDNeutRMtrgRs03Lq
EuAdapV7NnKuu9kEJimU10JXr/c+K18tT9tr9dqQ6sJFxXL+k6Usx5wamvECsvLBDMKgSUhUTxqJ
TYfMK7doIf5/hw37n0ukHJA9c23WNFzXZnwF9rrdPnDXCvv2vp6fx2L7YW2Q/cySagDoqSjBXmpD
lYnRRYTnHgcGzphiX1RvUPVwNF5uy1lQB8yeoTsAuoA6t5pDQQsfZ6y13ePsVFFq/EQlbyWUWJIg
Z2pkfyNwBFRtKJyesalP/GMa8T4Ng9WH0oIKIOEItDi0OLyz31xuVUF69IZUKXw3urSymGV73f/E
aZyLkBp/FqVaASikbSmiNZ4zcGHqEWEPyfePHwVo4zCICWy364SGk7PJnpmOcQPnRSMntqK+S+eA
UW7Z6YK/riLg0aRwdkML9QVKrJsB+WJaOWnpRZS3zkVPmuJlBt55DB025Aieqqgeht8wqHdV64dW
igcFr7uVU1mTp1zIbih0UIiiSUPL+yeL27sy6feJiWI8Ce6rrlupTC3pmYfADe4TUQE0+lIJmM5a
B8iBaBTC0L32Z+gB7rHSD7ImQp7hmZ6lWjt4hS7bpYNHy3jJu5fKX+mrWlID2ewh8+awzWpey2YU
Pc4NJUcqmp9MQzXS9+j+tiYvFV9s8LIALxYNlUBWUtLaANVq59INUGPzZwNUV2D42qNU6KaA6mJ7
jVf3bQ7VoGxHDIBuTMGdq3Wb3iPf8tze3f4xiwtGTeI9f3vNbjeWlj5YVY6miNQAxhbLv7Xt2pzd
0rlJWFxwf8ECwbVenpvW8SaxSxOa6Egw1LrZNr0twlkzVoKERUGYvUSuGM06eMteCko7UfsUoFXH
zisee8PaGln+5M5rT1nTlBZNvcsgbPpfQeoJ2rqRvPc/BoNFD03N3K3p03yXj+Qb8rvzVkdHCdO4
9SgsrdnOk0Xuun6oNzNx3G2ZtnzjO00bz8bQhH2d4UlsO/9aaJrZ5VOT3Jez18cdQcOOZpJig6k5
MCkUotp5ie+PIbCgIat2gx/OWHmgUwuKOG0rdNwgoN7lnk439dTzkHc5jxsT8O55Y4DaM0cXTxkM
wyGngt4FXSCqkPvoufAIeFPQ1cmjgU7Otqyr8r5LrGBr03naikbkwEtxylATmCJvga+yyyoYyIS1
415PmReiojy/+pOHyHUYs53g1NkzwyCRq6N9Z2w7/cX2kPGeUUoE9mDo1fr0pJME9CDO/Frgv3pq
h6DczN4879rC/uG5+a85s72tKTQXxMHswdaLXY5H7kZrrOJIS7/ZjaPII6sZy1DUFmiO5gSF/Ylp
wKfKpygHvFjo98n0AjLFNKzzhEe8ZiR2vRl/gLT2BkTefQzq2+rVKVMe90alx71b5TtMztkRyOVF
hMmq7glD1e4OZIPupvf1ZA9kYhFTjkEad6i/Bpk/GuEMxd8giVKY0dj1boTiFTqo2hoZ/oQmj15W
07ihYg4FprXC3Jr/NJM3w+kb+maszAYTWrwLywzvB/Ri9k9DWekbW0x5PFlpvjELezi0IzUw6tsP
+JHkZ89d85WwwbgPuDcG0ZRpw1tXJoYTl5qFOR+wPQVdVoYGgvctuJn+FsMgQkAxF3+TXnszR14+
zjneL11Q0pd+0hig2scxQrunF1V2p0eY+ci++8E2Ne5H8kWUfnBKtcLdzU5H8Fsn71CXTh8nSYPp
FRAldXHVz85DVtLisUj1ORr6Ogintu5isyzq19T0mtPs51BGqFJ5B3x6Guqj0JHDoHilGJhT8TRu
omFr8IytTnX09/Psh513fz3Oiye/760IRQnzr90k/tYukmQHFI3xIWCWH/dgNdgKu6rjvCunEKiv
7TFvMGahmUm9LZt2uKdlnoHlb27Ljdv2WuzBEx9aZ3TvUTDDQkVB41zP/4yc9LthTOmzxiiNwPmd
vJruaHRhwAbUbpNk0O+8Kpt2Rc2b0EqM9N5gWrA39c6JvDlNQbJk+LuqNURcGeOwaWpuo0e3JdFc
jukdtdp6N8x/h96MUuhtixJbbAE4aCXsWDDwQO7D5BcGjWRqXrGJ3uwRbs4tO3F7g5YRe3PbfyyY
3IvPK5ZQ74GtrxPO8GAi6ORnT8zX70xLX/HLCwb3QoziQkg6tN2YdOzUzqFPftZ0m9ZbQlZizDUp
SgxDJ5xWQBp2mrV7p77T7K9Vu3H1j3upi7UoYYxhp17dBTgRCtjcukGjgf3QBivR31LGEFJkYxiI
a5G9U869atFPqtsGO021keMGgHfBpMigAbNoeuwrpGBxYTKgBRR2EbG+0GNbBCwukmyt+2pZA//7
JYqKgFVTS6oUv8QjsTVtNH1lqWvfV3SjS1M0LHk6O5nTxo0BT3ZbwxfiaEwEohFHxzMQSXLluMYx
00w24rhE+1xkj2b/QrKTRe9AobOiGIsLOZMk79pZfAvAGaOdm4GdbO0PmgPmDwPmyF7Us+9L9T/7
Pi80F/OsuEQBB6AKse0symAwb2/XQm4cQlCukpy8eHQqpz0NGgAPBpx2kcN9iSjVfs092cihgTYZ
wr743a6Nhi6ckOyAdCStq36NtKqPgze6VUWOlVtJAvO+Cdsy3eI//luR7sHla4StcqPU8E8OQ0iY
SlwtNWEokt7iCViHjo0I9laDQbRKtPuKEwQ+5lq+aEErJGKdnIlATHJF4VJNll8BXokc0ySG46nX
BoYWv48KKnqITYk6rSRze87MklGMkhQ2aM258dxO5VqWY8FLSKA0PAtRXEKRXdFsr/w/pH3Xjtw6
0+0TCVAOt1LHCbYmOMy+ERyVRQWKCk//Lxo4djeHR8TMt4E9NwZUTbJYrLgWaFGCIXc/ltVRB2Bw
sdemt9corkQIyo0Zi1JzFogYycFvzNAEwXDz5rEeJDs9RG6ICIAbggjg+gZV8JMNK8txgwDtetMX
ihhachQ4YD6PwqePocrXn2cmYr2ldHB3/MjduW+eqcKvR3cMhnUxO4+OZMFQarqxtrW/4uGph3Dy
UDRdnrcvv2wBCLwwE4bmEKxB2J/a0DI3W5A+HdKoz4A6pTAuqu8LejQbLR1gePLY+1LYh1lT6JDE
kKA/GGlsKCpArcXsb5v2gOzI0cPbOsFNHnwGFkixzhH1UH2mP96xVReyhK2CP+80wTrk8XxY7Cdd
f9z+vHQpKJ7g8Ufq71X/z+xrvu8upIhZ5T1gBAR/7ZwckN3aNSqTr5IlqG3eWG47IUSLLczkR3Na
fF2ZjoY96laRWTZOCAKeL9vLkxgUDyVRODY8n/CqKUjTl9SiS1HEWQNg1+RuyclNnrxsC5FpG58h
BdcOzBaU4vo6Jp616AxOUWwHH5w6rFRjVHxfhGcEAO0YDsHThY5oMQ9kBrlVIA9VgGXJC2fEkFT/
YSTTPgne3q11JUi4+D7Lfb9qcfEt46fvf200O0z6Z0fFtCTRgysxgvsMGg2jyRs4Yvn6H8EQTzt4
IYoPoZM+DOa37bORKMCVLOH6aD5Io0rDLOKxja3kyNo4n47vEIFO0D/TiHzY7fr47Syjttni+Mv8
K7X3BbxLXaHGUg1Al1bAK2ho0hScJWep3QbRAG5pWS3AtauL7BkEzdljN+RgmrdaXZFClYUFgNbl
sLFwXlwAF18vSquKlDoZA9II3P8AXhJAKH75g3ZjNmTnZNlvc9D3M0ohYeIFe5bov0o7UfwIydld
/QbBXjTgoQXSL6pSzGBu1Df+HhjKD4jg3xH7XgniCnvh8K7DWvgJ0TFf4rt3FYX3tA6+tt9WE4mV
wEw8JohQYEEeVZztboaqpiu1sxgclyBFUbH+qD4vKLrnLnOaJi7Khf7OwJP6/R2/Hp4M2lGhh2CE
vN4iIxh73UyB41CD2A2TdfndlAaaIrCRqDkH2vorRFjDCH4dY5rGLNa72LK+Za51NM06Msyn7cVI
FQtRAK8R8aSWIIdkS+0MXE7gnRd6RGoF2RpVj4XsQNBViZNGPx5SwIIQL/fBMtuVGPSxfqN0n+qK
kTvZIpAg4Xgq8JhtsaN6Av3nUBU+DrzZk2oXkD1oU7f3SbqECxHCoWdNvVa0goig26fpztttf16+
AniyfKYOPQHCtUMmzmzTBV5y6wI3FdQRC93XRJGr4WGJ8HgGaD75K0SwzkSvQLLnwgNAWO4MsZ7f
aNqd1p7K6tvYfadM0YGlWhP/ORemhJbdkBYpxBH9OclyIF8cHRUOu/xY/i5J9DcaMteljoIzqGzP
pXfUFMei2DGxV6PW1sYnDMcyO8Zu0ebTks+nTh/3fjXeD3b92E/2AelyxeXnB7FxUGL1p+3Q6zzM
JcRq/6XWGBZJHJhx0UzHeehCdPD+T8pnCrodTMvo6jU2MV20I9HWDNgkZoIBxlERrCk0wuSneaER
05jMeD8hyCU/k+zBBTJ/M5+2FyMznBdKLnbxe6lp9L2RIXmb7vP81LX3QRd2qvq9VO/QR89r3+Ag
F7mAizTPXW9GrKCBISEpix19x0wbpyz5K0F48Q3NQvYfTVaxR9pwesEYR7i9UaolCCbHXfrS9zUo
GS0/NiemQsyWnjUHpQQ5Ad4VkZek9xrknl0NbUG2HebzQ7d8aRLF/Bn/ia/uyYUM/hsu9Cmt6prO
PrD2jYBEDfu1Os/DeNBXDEL/3t4slSThNCxvSCeHpPDTpz1d+7AFCIBpsKhAmWbI1sO2NPnR/Ns7
4WiCgrpWOmDvNO/kgtMlV9gX/mu39k14CNDd61SG5iOQNu6K5LtffCaAMmflj+1lSMWAOwI5TQ7l
6gp2pRtHv/PWGVnmOoinjNyS3Aw7bY2K0lbENtLzAfw7Hz8HZp+YpyGsXio6BnncT/WK+r9J7xhF
sdwux/aW9SlKZhjtUmyj9Jj+UD2hev46DVgSahc6yuexn61gKly0KbQbVcQrFYJYGs2CGC4Gr+y1
js8V5uGR4Mpju/tegKOvYQp3VnpRLwQIyoCxY+IWvZnHeeqdOFpgGbhPTpbut5VBvg6McQGskQdv
gjLkVdUD7gTmppgOOgqcKphT1ff5v1/Ygj5fbbIkeFvKz+A+81Q4MdLPg70AoGqcI07M0Q+ZR3OA
RKM2VH6x6RHu2Tu25+L7Qr5hRtGxpBrC2nKNUvaAdfxv3xe235yH1vWzroj9aRfUe1XIJb3qwGrm
mEfoeBfpcFaHeQSIPcjyrj9NZ4nmBv1Z7pdm1RX7JNVWOPoIJmzQxOn8h1wcczBYaQsHGs+i4YZo
78CkuhE5kwqDRLYedIhgFgwNaMjAC75rO85TUtYTsrIgXkeOqQZGzOrsxsFUvMKGbEEW8Jt0pH4x
giFS1FpF25rpzC1Xxo5Z0jxrA2almFbUAFtD7wMB60eZsV2THadq3Y3BEna1d18m8xEAc0dPBQQn
U3QbpMJoTUZOGnbheoPTFHnJxkdFbZlOL3RSeGeqrwtqbjVdz1iCJ4F+tZadpRrJkm3m5Y8XtNxe
tLZPywVZu+zQDLulAU75y/ZFkmkGh/NDUQYpTsA9XO/P6i/1NHXwOYLSDttn73aso7lXdT5yoyu+
0BybHEzy6OF+hSlREn2m1MN9StIyHJ0PFCOc5Wkij20QAOBAVWySHsuFOOEN6N1+XoDuVsRG/gkB
qEEftzdNFkch84xeCrCPgp+Fn9vlrc1ct8wTP41X3fpojdOyy5JlCQdrummpvQuQkUyT8WVkKn2T
+QVAEINhwiVGjkMQPGm6VgQGoP3wuh7qad5ZxDzMpncyTfrUT8F+e50qcYJ1Ws169tsG4jK0VrfT
fChdbYeqD6hvl4/os9tti5PpInBH0KkMEGSUX/ixXmxryVpAla45kFfN4qWzSvSPlqhXaKEzqhi6
ZDcLZSpQGgTo9HxFZ5Br/eRQNgAl1d2x7giAKnQCba9GIULEDNXbwHapx/FRmxeDfB7SH3Pwc1sE
3xDxWnG8JI7Gj1ZS0djS0qmdIEW1auluy+FrpmIhki0BBWGkcDhKC+Yurg9kzrM69Z28jJsO8YE9
39rGY+urmkNlq0CRBSitkAVIG8GIQsuQJfLLEqzm35v06/xmWGrual58X7CiTasV0FcAcIExEc1D
Za9IZsvU9vL7fH0XalsBrTqxHHx/CJ7QW6hnv3X9h1sqgkPVLvGzupCC6UwfJH1NGU/Dx+XOoYpF
yCz05SKEq56OZVGjeIdF0LsJzBFd8asCMUI63mI0pdVU0bpqzwTN0paWeSaFuHmMQCZCkkdnOSrT
GiopwjsA2rPFSCjXLHsIi+Els/1wRQtt+fnt9/By84RH1PXGrM8HrMZvf/cgxJlU4O2v+RmvdVg0
Jo3OewdJVcalF5wouy2DWy05a8knkv8s9DlizSPtf1jBeTQOlqHdMNUlUmzlHwC3C/UzvHylVYEf
kLTRMu/S7JSumKI+v2MjfU6vjoIoGp6FemtWeaY2mQTdVc7RRjuK4vOy9wz4m38/LziD9RD0nYmW
zRjTQoVzKH/15T4xjnn28tZloNsOuLjoR+IoVOJ0ZLYEVc1WlHURU4c2MpxM4Wa/Pg2M4qIwDII4
IHAiCr02BrA3s5f5tIoxhxlO+VdAI/X6zVypWCZfPwDguQcYGASha+yVd0iWAnU6D/B4bfvClsfe
ujEdheGRiQDjPXAqkOpA7lGwnjY6ISe9Z3ncaBSTASCzVKSDXxtOhOgXAgTDOdlLY5EGAkhNQ/Qj
UOWMnUQCEiZAL0DPiwOYP+E0CsNndM3qOr5d2k/99LytTJINQgsHKiZoSUGUKOKGIDc7BZ2m4ayr
IaRaA8jKKgwaVaX09QMAhQIqjYu0DCA8xJKNm3buWjpZhUL0Q53s0Yz9UOUPMxz1erix6Zvj92tp
gmXWGrd3eh/SypPzIVdN50sOxAJRBO8NQSM4hjivr8dsBvXcpXkba4Ufzo8+nRT3TyVA+PmYcEC/
IYUAv9gBUHAe99tnLrnfVwsQHpRGmz19bfH9pv06OzdTHdH5pnCe3i4F/EOYo0T3IEY3hZuRFzPt
AlJ0MfyW9sSsc5+eyva0LUS2VQi7YQzxBw6ecBZtbyRGkHtt7Pzogs+2+Wn785LbgZ//7/PCSYxT
rpPZcNu4rVhEhqged36yRu8Q4sLLBokG2trE19fztDVv7aKNvfGmz4JwxJxmvigcPOlKgNpjoncW
Ad6fGfWLF5Z4ea5lxCSx1y/zqcwr9mLnxfjJnrpgt70e2ZkAuMkEM7aOtlJxeLZuO8cp8rKNSXkb
m9qby2JoL7n4Olfui4XU7lq5TomvU+emz9vQ0tuwn948DgAhAPQE7y76p4BMfi2kNMCtV7c4EpLO
6MQ8L0tMMMGiYoWU7BQK/NgjWF/0gIlsgY62JJ4HTIXY1h/aJi7ffhBXnxccEg0PrzZU+HyC+9HG
KjMlUSl0ECC3iIFGk7O5X28SIGs8r5stEjMN0zgd2tUdVBN3wWpQhWclleQASBcZUy5KeAIdvagd
q1hJDJ0LS8CaGyyPJoB2bCsuP9XrgJf32fwTw4/rQrUSeKEssSCmbD93/YxOwyA0nY+JfqtpsaXR
aFp+bEuULizg1QoE2DbGjq8ldkPT0HS1cfRzHYJ4ZCEftVphh6VKdiFD2Dzwi+mk5jLy/ifQ23fU
/7W9CMlzwrNhaPABASG6lgU98DW3KSswWcVme7euj1ozHvORnPRpUJyPbCWXgoSr79WFr6FXEzBq
UV5ilm1WOb6S4wC3DYfCcjEJDh/i+jiYV7WYMuXQseaL7h2odbZV/VCSzXJw5eG6o8z7GlkAyOQz
QlMGzq/gyS6Aqu5+p14XrtN++1Ake3UlR9grzGMG9ThAju1OIaleOhXg3OtoBx41Jy/DFDOHtBSe
xibNF7RCgRImMDvcFD9qUzMcBiNCo19o9W/H57gWJ1hkVA+TsmmBWluWX3rnPkj2Q3Zs7N32rkkQ
gnicgJoV7yYAXIKgAZQMtt6ZGRA0DSDx9xgvrQ8GiCho+2n2vnrADC+b56Sd367ZEAtnkiNkoXtS
uKMlOn+Q3m3TGIOd9ctc/I+f58pyYdhWc6yDLiiBc1oOUW7yWVWFheanLZjOqwUINmBw9DIIeiAc
Yp6t2rnkqOVf9Ayjx/sk2j4i6R11MMWAeUPUFMSmZngxZVHlwOqsav3R0ILsDDzC4Ww07yiSQhcu
JAnG2fIIZkg5XYjfA/wqqlqFJyO9ojA0DtAmAJ0hxkQWQBJHZwKAav9Dn495q9Bl2UYhZEQCGuyC
r0Enl6knmV0CyntO2QulZF9awS00X+FYylZxKUawA7SebLoyjhiumS8st5+W8T23A11KOl5JOK+A
8rtW38Rzhn5saB6n5HbpT/NxW6Nklgw07D6A6QA2hL26/vwwWgUhlpPFjcfRFs1dXwS7gtyQLD8b
luI1lp7KP2Eipr6tkzZoiIdW1bXcZ6nzBUQcIZvsX9trkp0KUupgHjbgLHuidQZ4gEEqD2IYvflV
6IrbLv869gtdt+hZEitUftpaGDtGS/Li7gZ2r70dt59Dy/77vvB4mTNtEHehr9qmj4HXHwGaEQFR
QGEVZUdxKUWIHUH953e2jlU45PmgZV9cTyFApljApgX9KupO6MAXFCvXc8YGgqvhmRjF7oHGndSP
VJ/PRaDtM61QJVlkxwJsGQeZHKTV4CldK/LUBK3lJbgncNfCDyNCyW2lkq0HXFz4MhCFwM8srEev
9crOMTkQz/TGZfc+ENox6BHs8p/bcmQHA6PIHXH+qIhdPM64VvZodpDj10XojtnJ1Np731EB2Ur3
C1zPoErmOQqRe0oDME4/d9iv9q5kfpiPrmLD5ALAEAeIAJguEUSWBOi0ao0Z6GV9tvdBAV6owItl
7iQSFBzriwcRYqPQmvuFt/gzbFev7YopCUf7YZyyHfABFGuRS4KvB6YWOMdiT086GP7g0wX+Hrhs
vDpkYQkwhdlVPO8qMea1Dq92Vaa+BzHphLoDep869HeTYTj68+dtLePaKrosoPxEjZYjsr3qwmlB
72fOK+UObEitkzMdbOMOQ2buiIg/SnrFay8hoYEzcSFPeMVIAhBogEWk8QJHuUGjitUfMLDahPmh
Ao7ZLkevH3lHhuFKqHhl3S4rMvRjxlYVtdVOUzGdy66qBzh7DojjIsMrmBwDwFyWQcADEAT3OVt2
TXeb+SqSaZUQrjMX7ivTF7eoAM8Qr90z83pQMZ29RRX8y+4q0ohoUcZ4uQ9P4FqIFZjzVHoILon7
QtnjYp+21U26iMDD0CdyDGDeEBR7DCyTBCCMikcr/zjOy3lsppiBnWRbjGQACykMMBhzXHaEZ66w
Wdpidj5IKSGn1QZwPSc3aZccLK2MV2eOloVX8+yIsDEE0UY0JtPOrd4Odnb9G4SX1TVzpyBOl8Va
cPD124WpCryyl+hykcJdymwnD3oLi2TTbUFeNLs5eKu7A39IaOsKwydTDN/QEWxAv+EiCiHhOLde
OyUe3HR6Wsuzd94+MJleAKYRJJeAlXnd0sZfWx+5rTRujPphmt17zZweBkxMbIuRrgKRAPCxdGS5
xLm8boVbbqDpENQQy3AoC837bfZOroo0ZUYVCGacdNrlDRfCyYNuZAauAXzp3obLRoxj056DKgtT
gI9lzrRzyNPoqPws2ZtxKVTQBo2aNTWpkcU+R7VqMrT/vXRZEmW6Shdkh4VMF18gzAQajK+NxFAn
DaBG0Ngz+eQ+01AyC0ge5cH44+2ndSEnECrVmLNfR4th0AxEK7t0NnaZCpVB+hxxrnak0g1Amb0+
KW1OzGHN4ll3b9u1fUpq/2MzaqHO0hjD+88grEWvqBuX5bjTim6/vULpTiLzDecFlwpNe9c7qfts
SfQy4WeWfUDtMQb/8THxrfc8UIDR9HgXIgosojnEYPKMHtgJVMbtgjLX75n+8lpVYlKyGGg18AjQ
84WSufh2kCJlttlXGK0wQS7qaOd1mI4ge1eYComeQ4wLrmq4e8DzFC5XCnCq2jKxZ/nsoZg9A9jH
jVLtIR1/vvlwAHQC9B4w14GrXOwwYG025YSCz8zsi3PKrCM1nMgcXEWVRWKT4HSjBwDYIOBacAQd
qA0bcAuAu4g1/5RmR1VpXnoq/z4vovWZ2VxQc0H41WoAhFsooBZ/MNNQPA8qKcLz0KC/Nc1LsNgN
zgDPJAg1JMCWRuUDyTKTwM4Hgij4KNAqIY5yaz2gzmZkXeNi/BJo1aFjSVTZ7a5w1pAB9tAonwyz
C+38YVsXJE/tlVzBb0lJMDkOxSE5mKbLSAZouE8JOTcrkOYy1fMh0wgLiwMoAjT9VYS5sHnVOjZp
H1Hu+a+qm2jIp09vXw8aXDFmhb+YphYu0UjdyXRtcKsZ9Gs/9nsdDW/Bd/SV77RKMWkrua8eZtJ4
xIw8nCfe187rCXrDuxT8jPDyfZBxJft1xJjd+o4SMjeiLpo+MeSPIbtra2qnNnLxBKmMehn25Wqc
RjTTBJ2z3967P3loIWa6kiO8tI1Lx5akFrpOF+0+0ZwIzOuHWR+OefcI7JejZVSRnYwRw5QXyk6n
wW+jmajGALhd2PoVgt2gBXiugNOH15FaoU1JVJeomM+35folSKaw1AEFtT5uL52vbEOm2DtWDEaN
lis4Np47IFPwIfWLaB7p/dibR4dMsUsViULJVfDgZQALCMbxNU3f1BQdbVrMUEPDdmU77AZVAKyQ
IC5p7AqLWTSAM5Pfo4k5dOmvd+wZ2hrQpgZ4VkQ+11q5lFY7IcuTxkYDmMTdAjoUYxeUz910nN7R
6IViwD9ZfLEXMWI7BeAOtEDlliz71Lr1qid7VmS6JZYQIpBOBfERnAmxNjSbKD1kgYMwdLo1ikNV
3gNb3f7oqYpQ0nO5kCNsmzYaqZ3wMqcVPKwtKAm+bx+Lah3CVoEWnADuDN/v871nnno3AiIv+xW8
He2Iz3zgf95ahqKW8DJ2Wq+BGKpGZON66clfks/tbH/KmU3DaaH2uQBsn+Ixli0NIQ5YFvFE4rAE
kZPe+K03w4ENnCb94C9BustgszgebRcVbA0OwVSS39v7KfEAPLwnAYh4Aev0ylvqB9scwNgCoSCQ
a/vvKC1+T1LFWyIVggQSUvnw2fHnWr8HA+wsQGtNY334TgMtLOZPAEJSbJ9M84AWxOfSkPzCs3Ut
xGlm6g4LwpukGMLZaUNV/CQ9HwS0HDUKbrLoxDS+N2hoMMxiEnrzbR7c2h0qLV/e7lciy4JmQ+BN
o1lEjC08grEMUjSILfSXor/JurcPHCEZ8E+AiHkKY2NPq14j/eD+zL19WkdWCbCb0Kyi2dlta5f0
TGA8UWjHigDacX0mY1kNwUhTRNTajbb3fUVMIdMrDIXDvqP+9br4RcE/MTadr33sXMDjLC3mYQAY
dDdOiWpsSuYNXUgSK18gErdoSlDB5yN76/DAahqBijasnLd3f3qYbgYOHSpfYFQT3YNFT1y24Cnw
U7AzAWjfv81Wo1H4xTKH4EKK+HrWThWMNc/beH71YlrsAxmdk2k7T2npn+B7RkH5c1sTZEflopjE
k1A+QibhdnYm7frF5fQs9FhnNEzNyLIVeyc7JEzRIXNooSryilLcXUmJRi/0P5jjGhr6h9qAP+UN
oW/stxcjE4QqAuoifxgLRd+AadVUzASCEqe9SUiahJmtHQEpu0vJ+o7CGJ5tnuqAUoDXQzCeaeAy
wB9gbJQYZgSiNu/tyKq8zPpPAF/thfcRYHzBYTqG2ycH0M0AZGbvMAOQAFwtG93mIBAQMkJrmyYa
SW1MvhbAttabUKFckvNAmwC6+ThPEUZ5hRWkzkqpz3gfe7ZUIcUVJaYXeSn71Q/fto9eFsqiqZJH
RlBnVJCFC1qvRTkmLuqICUvu/J78croxygBBj2HHU5quMeuLm6C195QwVbjOvy348ZeyRSvkVnNu
pwSyV5RbrPmuRp/fpN9Sbdo3zkvX55E1KSyFxIJDJFLIfNSNZ2CvlaNCDiRIK6Reuxzw9ctx1oto
e0cllgFQjNANpN2xp+JlGpopmIOkx6Se50RwekJ7cnZVoKqXSsVgWINTYsLbEXPIqAnOuV6uSHNZ
7o0xGpHvJ6fMDhR+tmy/UL1Axp0zYoLG9nq/0KDhEo2DcFreaUiB+K7wciSWG28deqD/JJ5ehSV1
x9oBWomCSFlHTndM2AlgYcz1QwL0mNpRIV9InB4fSUHE54jnMAgtXF2r7gZ9aKwS4SqJlqJERRsA
LObJy9JT7+23VUF6uTArwifSUZZ7hVxJaNJ3RdCVsU7SUANRWFYFYcYMmKUpNAGCH4zgN/lVO6rw
6M+wu3i1UBrmyY4ANVXxWiMp6WWDiRlC9Jp5t2h6qsKs7+1bWs1ziHRPvXOt1kc5ipAoQX4RDBNj
GTJnWm58twb6nNvcJXlf9CHNvOIRuCQDhp3dYN8R/1fmLe3NONnzvoX/qnAYZYrNW7055BqsrOgx
NKY/Ov7Qlnj1ymdiL+hlsvFMEFUjkyx/ggGxv4JEp8EtSbsA6quMOzeYQ6Ln56HL7zxEkgTEveyE
jOhdPzW7GXQZRkoOmlOdB3CsbeuI7IKhiwpJcY4vh3m16wvmNl3KgMlTA7WAHqdMO2XvKAACpPef
BPNagje34zp6kFCRcNBvRxWrjOzA4AHBnfTxH6Ki6+9bfWdVuG51PNbrTV89+4CDSM0f79gmhA82
usqBnSGCY7WGWdaWn9SxwzgSz65S9bnIDBHwtv8KEN7cvLOtrC0hAF0oh7Ea99MCdgzclt+o29xM
vV6HS61lu+1lySrEyC5gCJKTKaFIJ9ijGT3InV8EFWBhSWQVQZS6AJ0qfzl5E1LvBozKAfvoutXB
637maPXZFi87ukvpgvKNFWscJ/EwcNbeJX2wr6304A+qZgvuC4u2CCjUqGIgyQtyNf4rLhwy9D36
YCVIa+RQhtAemxMYRs9J1gEnpDLPE/ICJa982/7NarIvzWLe+nNxT8b01/ZqZW6V7/MeaT4YCtN4
/TsoyIbHumygqB2GhO2gb/daSts9ANHGMEstorjakt0FCD+HekXrFN43IUbQmtqiQ0AalHmbCL17
Ue49Guz5zYuCeUfGg1Mrw3ALtzvQm3peZjygQ4GGI/TphdQFWywYrEOwQG7LktiqK1nCgsCI7NRJ
4pexUR/sICzNaPv7kjuIZQBlg+dYQcQn+KLWiEE7Z8aoYGE95oazT9o7Wv3uqvux/g80mApphsT9
vBQn+gLJ2KNJOoE433wwwGPZnQ0gumbVvaODXnq+zxeQnHxr/TFclieaPi7zvGtAujt9Y8nvxj1o
we/t9Uv399/6xSSdNVorw6hvFc/ssD4Y7Lz9ecX2/rFFl/fQAhlPr5UVIEW0KFgfqA+ypAdGHtPk
c6X/ty1MAg8Ej/FiMYKyeI0xMDfIIS3HHPn6tU9v2+U/XfvV+rdDQkMtua3IECbUjEjxsaJnlGfC
xlb4+7I7ePkr+JZfrLkz4L7gaa9ibXga27BKw1UFnSExK1goTwm5vOTs8W2/ELF4LghkB5xa6Yx7
Z9UOjl6dysD8iO690/amylfzT5RwQUawTzl6DVF6dVsXA4jpz1QFEyTxkJFsQJsk6lcoOIvJTbSQ
tXnjwFq3PojG3P+Cyd8td1U0pC/bi5FpO/xwfNDGwB1Gya73rZw9PGg+nr6qOLTgrdpvf152LJef
FwxjZlPamxbW0RWnvNrpPmBP0XRw3JYiOxG0C+H51vnUlVjBhFIE1KJmGbfZTq/OUw8eZsX7qRIh
6FcVDGtLCESQ3N5V6T3hvvw7uEmRY8KAAjrIMRGli9Nveucu9mR4CBjC3LtLq3c8HbynCi8vgiGk
fq4PW/OLEWOoC5ztdgznD4CzUQSS0l1CzIDeR0SRrwYg7XEonE6fEDakNaiO9Khid7arsCYydw0+
IsYSEXajEiiO0+qGyZYmxS61rX83GvmZ6Oi9dgDcCFR/5NEis9NAh5saYdE1T73bRCaoH7dVTqbY
gAcAyxEQDl3cn+ut7OyJtNNUV6BDGPUDuMucPcgF6lNZg6CMuqx5eoc8eN1oxER4AqiOa3nMDhq7
b6s6zrGjCzIzR5Z9RaFqW4ohe53QaPBXDF/2hRnlYxpWMANaoZi8u6l2Qz+tP1Rltm9s7zYDnIue
lbsG6aHMW2+s1jyzBpj1Nvvm0OKFmtWHMW/3reXeu53/rPht3BQJHiwmdzCtjUE04HSK2V6eIjP1
JaliZH1/uB2l8Fwx+TqCPuQmLYH5wUq7DDt9Ad2NUdy5Q3cEKDZTaJ/04C9+hfCWGXqymqA0hMFc
QLz7edUJaDWHcLA/vWu5UG8+CItTFy5rhue5tTqniq2luNe05qhXxtHK8GgXTQvey+yDO9uPvbd8
LOvmk7uoHBX5Qv/KFzvuqmwBdksK+cH8ZM2PqRXqPchFFBonsxgorOGV8/hdEk13Tuquo3bZYJVd
ZNEPDeaZ9fywvZcqIYLxHmywJepV3sTM+d7Qk8Z+rKbCtMoebI7hijox2lpe1Vm7YQm8NHXr2ES5
Xe/uFi2IdHc+adVN17uK9chaFdFK+k+a8KwCSW22u8arYy/7D6UdjEtlEZLkIbMwbV5kUdoDY7i+
se17DNcqTkxmIi5lW9cmou3sVq9NyC5GJ6ztJxZkEQBmQxeXbyg+oTaneFRkCbyr1QpXzkMOQM96
v45BznuYB4B26k/G3OzH8cHnI+Ld3rBBtDiqWGdlauO4ZsChhXSMJws5FdaT1KtWipwNhjp862ap
vhmjqlVXpjhI+ENnkLnhiB3X2zm13tAuKSxut/ZPqxPc1o1xQ3UX1azZO+eJqpdCqjuXAvmqL0z8
AOhmMgEdPB77Q96FAIxdrd3gH/MSYKghMx8q90RV/aB8FaLt5k81L3diHl4sQFvuOk7AEUCztRaV
R2Luty+49PPoNeDPk2G+GsUJKjsdTBdjRQRoYHV73w2nbQEyVeCdmX9SU0j2C6dUuTSga46eRuY8
MnLWhsekUHgUsjX8sYIAdDSQIOH2+OJcKKFz4VtguTCb25p98XKFByu7t3BU+Fvyh6RS8PSTOTdJ
xrCEBmBixHd27ag9IEGDaYc1tnq2r9f6cXvX/oxwiMd+KVOwU0UF1LkuR9ss0NwPVVNGQOE5ppzy
dyj3JSB4U2S5x7raYcLpQLrskLj5DilhJIIR6/hN3FVrBOTtg0/JXU2zO0CQnBun3WE1UUazn4Vd
7nNzvKWASdPqbuePFAzvwa2VeOfOdvd6ve621yTVBAvWwEVkjbkY4ZjQpb0Cb5ePFLLzSPYeOdZv
x6IGcgSyqwhbYBHQMXStCfBgC8fPW0z3jjtkeDRXcVukJuBCgFg6NTF5lTK06Mau44eOdV4AQOvQ
6uBqD5W3H4YHqv3oAW6m+6rdkyrhv6WJ2T/LXDoMEaADedQAhN+FvfecznE7xAmhUaVCHZVeqQtp
gvrVyeSaqYku9JqyJ5otO1aWqpBHmmK53EzhPXRnNCYGNYqZiVuemsENWe+EpduHeW6fXWDqdc36
Fe0Pn2yzOxS1/1A5mDRyrCibgR04uZ+39VO1Zv7vF2aElagX+by26uVAraSoK62K91h6Ay52lf/7
hQQyJwzTGLjUBviLluS00kdL1dyt0hPhlrlUy01vxMkVhEWJ/bwAqC6tzkvJDiX5YQQKn0a1acJL
P5TUab0EF0Ibby1QZRSdIhEnKwXiTiPqBh7Mn6r39aalBWB9V5B+xyko5ln/NSmekUzQkw+z8dCw
D77zqK1D2JWfWPulrrqwInsbxNW2RcOKHUn11SDf6QxGbUVp2eA7+cpEX/wwwdjki1en3YIfVrof
GCl2Plrm0z7Wl7M5LLvWQlM7iUfz+9r+1JtvrDtkye9iODfsZVtv/z/36P/tEAAdr3cIk/+NkVew
etVqRJ3mfpjR3hfmRnNw4JesVA8HYPWkdr/TZnpc6RDZ+LnAnT4ZiX4DXKef2z9IujFgtXLQnIfq
vhiZsAVcZu2CQeJhGUOLnjFqcJq0ZDc4iodfep8uBPG7cHGf1mm0V2PGQI5tLjcN6tJD09+OSooA
2ZVCryQmyAFChuYc4drOhZZkWYX3f3GcCJN1gztFrZOGYHQCpGV6rBLVgLRUty5FCrd4XbK0X3tY
+2pgUT4eAv+/GXloGjyUuR7NOuY0ymw3D1/n/IBpocjU5r07fRgI3O1ARcEgDSPA8OUAWhl9Vq+6
KIxAs6qWzyQ165elPYJmMqyn09h+dFgesvabTb/OZbytRDLDcilT2AHXzCqDccPiBPmpDbM1O20L
kJ7qxaIEy9WQITHWEotypnaPca+oaV8CVwvXge4M+2lMj9vyZOEKXEiAy1soJr5CKKXDWMzeAi3q
2/zIunk3JQ4KNNO9y8dGSlOxPPn+/RUneiqWyYrRNqFBwBpr0VvOFMuR3T0PwO643+gWAj7I9d1r
SiD+ezqMjon+XocdHUwB581he8/k9+BCiuAiQJftcURfQ9wyVD+WR9u9beryCASauX9q2KNdfEzM
OzCThv9H2pXtxq0r2y8SoJnSq6Tuttu2PMV2nBfB2Uk0D6RESuTX36Wce+/uloUWkoNsYD8YUDWn
YrFq1Vqk+9KBwzbpn6ZhX9fXl3/I6mY5+R3zbJ94GnBhmFoy4HcIdVu/+kUo+kC3dsy7dcnWmLdm
duFueq6bY1HAVpZ9aNWjcH7Af+b511J2kAh8pc7DIA9u8c2jB0G6YG68tbeYEVcDXchrYYWR7Abo
fjHxamiU1oIc6cFqHvXhRZd9WAxXReEEoBIO/QSqcsQOXPex2DqXa8AWPOrnRicASizUn8/n2lOd
ykFkhwakaqS7wTa8p0HIb4XT1QFa63+6Lq12emYke8cdCgCli1+5NNkzz5vvY9FvJVFWlx67HFWF
WZx4iXAh4wRaxblpjdlsR1P9IYO6pYZXWM7KfcXKiIut198KibaBKfjX5uJwwQszvyNo0AN8MwbQ
aSdKc1c1bOfpcq8NIrLr4r6v+4+pSK70No/gKqNuyG+FZUZ/sfNPfspiNVxPmM04vwRsSQKQa4f5
LPjHAjevdqN3pXdvl+2t7v4Te4uTZmii0YQJN6n38PvoL4d6zi9Jqo/LZrZWdXHIPJGNesHnuJVd
NZYfVfy1G+DBEhqmOgpt2GuXDc7R4DJaPF3SxX3mNHQAsz/8cZ42zwltftTTdJ0lbdBIkP7anR3y
RuxQONm4B1btIgmuW+j2RfiySF54mjVWEDRB/ijjd0bV3zZ69w6Bg11dlTe61lznpYqI+It+RR9P
fNNCbgkyIEtUVUuAuzQa9BebfnmVq/aaArM3ACvTOc7GzK7umBNT81Kf+OY2M9rEznBYrEruhKE9
GYpHoqg3wEbzAn1aQHSzEEdHp+enOlI9DblNdZgpmyHo8xsTUIp6x7ZQPqv39omZxT5pJDc7zYcZ
Mxk+Ss3+VbRkYyTrW+LfkcyRyumEWWlSjwoeDVSLd5mV3ZodrwJNOgIAOzQIVuxNlXLXSmiHXj4E
a4PD2NDcZILFCqi7c8sp2D3F2EMmyGFlCNGOIKEbYcmaBd+eUz8Ax0L6duGuxo4XhrAB+CXN9RB3
xX/5+YV38plWIDmBz2v1N5l/JFugntWfP5NtAoeBx8ayODqMGn6+AqQcjeBxnrJHHKGN+GLtuKDW
//8mFkNAX1tlcQMAb9uLciesRZhtzdLaBjs18WmZ2yHnDkfUNiQ3Pli9SCeg0S3va8lDwy5/4hq9
11IWXt5daycUepdzERZUi6D4O99dbapS1mQK+aQcWTk17CyLv9pVGgPcvDGJn00hVw5MHLonACnD
v3NTDbQ6QBwNVTpsQeAe828UkUifkMe29dzo8rBWYrE5MY8w27LAI2suq/ZaXiu/mLWUwLcdKvUD
8IdAySLQ2kM/vulGh2OEXI+b7wpt6yW6OlDwJboIBP1Zved8oIQPyrSTDsJK7oj+UeCYQ33srAMi
NGYELvhstix+3p8YLYr10LMDINBc1o6mEXjpzsSjno7aC0ihIYdbItGzkTpYHdfMke4RQFfRyXM+
rmRUCYVkBMjOJCRMucN2lWEfK+7fmnKLWO3zccCITmwtTpzrasp3GO7CkhTgxtduytqMhPT3HUui
vK53+kAfWS022jxXh4i7d94x0CxabhtVup0Lpgc0SHI7Ys2EftV0DPx8OJYU+n2XN+naqkEvzXUA
A0b2fZnzUcnUOW0D3hyz++FLoDhx0om2Ect89o6gTEL64TcJov6pN8VkiUGzHoklR6oJSS2Kwhvd
4oNaM2LOsPpZygJ7cHE7EpPL0R4QMLXeMzotAqfe4hxYm6tTC4uAZRydMiEzV4kCLU7TonqP6C9P
rN2fLwkkygDedcE//EmCLTUTtENwVA5VcqTadeMG07jhcVdd06mNeQ+ehBIg50p1NiCqlW0RTD4k
Jl5rJiO3OCR8DEbzMRliOfWBYX+5PLh5js6jMUQQJ4NbrBJoHY1KWXiWFBbbdbUdZPp7hobTTpUo
YwoQEGzti/VV+3c6F6umDUbKhAOLXe584TU7UFFFBSjSNk7SSs7jfGiLaywjPXDeEobq+kDTL3rR
hH57ZZi/suw7q8qIVjej/YoGwsC2jjUouW0uQotfk+z58hyvOZCTOV7iWFpIwkEGDeUKorMs0Efn
yWz4sWTVnlPz+rKtjfX0F/dMTlPPR20dWX4/NuQt0vu+XgYJcp6ueidb7a9b+9Y3z/dt3ovUbh08
/5R/X+Y/dZOhoQgbtvuHQ0EsacAB0szY/n+M8fHyQDdNL26eHPImpjnOs0ojvX0DVjrvfo7+g/Bw
oyfvlrqD8kbgjtV/5w6WcAkDrUJlpmHI/rCrxWNnXE98Y2zzobtwKJfddjT/v0OJqOi1tM3rlGVX
RQYhbV5FnGgbJ2XdU///ifQXzkf5k5XYHmZSGL/A2x1I8fXyWq1d3KcHYOFkvExzCp/Bg2qWG2Qa
mJEGENWKfAANRXbTa17M7eFh5H+B05xdAB7QSMFhfEvA3sTaQqsrRCeWlx1KIwuUUR96IcKxaUPV
7UvzWKV5NNT7wrrxxo3K1uoygiHABAMFsv1LZLMyjN6ZajggX4+nJHKTMmzls6t9kQCGXp7hdVNz
ec+ZeyiXUL0mLTohOrwURhDHmeHQRm16yNzI2aphrPoXMFj+r6GlL7NJrk/FjAxIQOhivHatCGYA
Yp3emvYv0j5dHtZKxQQLeGJu4c6oUxel08x6l/5z1QDXVreQKH9xu6Nu/ejJXV1cjXTjWb/qrk9s
Lnxa2qLfv0XWDCS05EC9W5M6QT/cOf5GXLl67E7sLByYtDI9g54wqtgOMoCvdPpxefK2lmq2fxJT
2AXextTEONjEdrwzA4uSHRF+JEErw8w2yhhq2pdtrl7uJ2Oa/35iM5W+1zRQGn9w3KsMOulVWFvR
ZRObe2Lhrhpqcz2vMW+OUveNl0dp4zz2Vn4EiWBU4y3Z6foBJfArY5IbtlcdGaiTUEGfgTfLN1WD
Nlkd3ItwZE0fkuY2BS4IQjHZc1KIvZd8b/9cIgr7H+U7cCGjBIzGufP5BP7ZzIBeysGbYezb2v8Y
6yJCnu7n5Tmdt8KnCwe1grkNFgpLyyIUSPls4TXwVFXRhaP/0ZEN6NeWgcU4OqMVyk1xaQ5a/TaN
UD530++Xx7C63U/GMP+Ek63nacXY1w1MOI4MrPzJU94hFTRoh0ejeLWnrfhy1U2c2Fts9aIkKu1b
zBk1kV36ko1aMPr7bYH11alDKg5Uzi5qQcvMQZaIIe8msEAUPIS8UuIdLs/b6pE9+f7C3Wn6UEjo
VQIQ5YXp+ARVqq2If20EyLrMAcbMh7BkgOozMGT6kmAEubtrUWDR++jPx3BqYTEGLjWeldLDrQTW
Ch8Dsa3ugLLmZStrlyzaVnX0xnj+jBg/32GKd6QYGg2XLLg+TMZ3cnzX0j5QthWW/UYgvz5p/xqb
f8zJdm7xai/MHsbQhr9n+b3mbUkOrlpAGgCtuMjcfAKMD7TzWeW5CPsKP6g5UH4suDxhWxYWy9Ll
1VDTyckfvvjqpSCvl7++dgCBAQC5K4rnPkgOzmcoIeBETYGJfeiDVruSY4iC6rTVg7DmVUATaSIj
g/rLpzy4soULaXnwVuX1z66Gc8zzEHSLQYkT36SBVWzANVb3mIcSEzINaCdbnnafpmNORtiT2FgJ
/dYZdlh4X1vDPkj3/fIEri4P0uOzzOFcjVkEVy0A0c7UIA1Eja8D8D4/Ln9+dX3QZo30OzRcIBxx
vj40sbSqKvF5d3R22jBFyiYgN89DOm5YWlsksCYgxjdnGt5lmE9RtTa5jojAFE7Yj0VYaHdNe9Ox
cS5CxllW/sXGhjQU2rl1GzoVS1oNLj1BQXiJ3FYTiaDSw8szZ64OCOm538IOs8zO+dT5bZUkdVuU
D4XkOtoLKlStU4U8seWgtjmNKupyMM2h9PpmANT+TTTgJcichO4qBXHtOhUqhNy9cRj7YtxpIF8L
0IfbgXtEjve5242BStEDm/jGD7uVLRrlui4COTK6iDR/QqnY0qNK49676BK1scMX942NFDyy4Pgf
UvAEAOaFF6WjNSRazceY0zxs9JjZ32xFN2ZwEaj9NoJcLbLfswYp9InOJ9ADyIFXRSvjgmkdbjYI
ZkumswpoC3M8ZkOrvZW2nT5Zbk1vbFCybAXCa2cL1V93VrKYYdqL6KArBu64ICF+0DJIpejQX8Mp
2CoDLqbSApuafmpkMZXtVGlUVdgm8H+0LAIPCePR+ouL6NTI4iKShOXgw4ARLWi8/bTVObs6UXhP
AhCIN+WnwojV+GDzz1gJ2hC3P+rUgYCJ0oqN+HPNF9keqLRmeTKCbPT5frAls1PAJ9F3qhdHvdKC
WjQ7NEoFqrM3fMPqooCwC01YqM2CR+rcFPH6dHQyp3jQ7U5eTW7Vgok3IYFOuvzqsp/4nWtaxu2A
N+IsgX/aBXPyuS2rIm5ZaTZ6QAe0ITkK57yeiHXv2A00JTJv9ALPaiagDBO+61WCBPLUe18x1e+6
HJpQF3Yb9WBfuiaasLF3hAp0p7OQBfZZjDuXRZaugfJnYOPXKod4bM6YPKKXmwUofJd7u8ETz/fa
7JBIXSQguWL2Pa2Gd13I7MafRB0hxWPvvCpH56bNvTsPJalQZR55qBHfhK5sv4I5Y3pieqMOjsW/
IhX1IXVZPhkpuj4LwKpupOeWuwGNSCCCwjNPlt91SdPDoIqZngeItkYqpPrM6VlkrICuMTdvJ+Ik
waDnTgDlohiE4O7V2BInGMYWXqCq82AQ1bvuy28ZKF9CoEnUPitf6+mLpx5boCXBu3IA+Zrcl4xD
BKZRQZYUYzQCrQXB016AwEmGbeqESQu1MGJ4h86v64j26Pq0Wgs92jbSn61VtWFvDt7RA+wtpKjI
7YuupX/jCoAGAIgQXeif2Xd4WyleCjx+FRg/TFaHyn5rxYbrXgtOTo3M19ZpTMors6/SrACEXA+h
mvxqVv5O1ZCYGdM9VnzjJK0Asmf1N2jZmsB7oq9qYa8aMNahGoqHwhxE0OTJ+OBnWnvdun5y02J7
h0Ympx3RTP/G4Hr23FNU1cJOn8Y7dOa6e4sW1XFCsuAwpJW1kSdaO+goWrt4kyHH9+mguxa6cKRP
i4fJV2Glt1Guo7WofNk445jT5RH3kUFE2xoEFj/xMFRN0hU2w9Mmt91qbi0bvyBI/KfyVBuwwXbv
05qLg4G75tZ1G2fjHl2Mcb5HobSNOBTAJxDLLBuBcPh6LxnTIeZuc8WJfGY+CUcQMG0s9dotAFTX
PE4ka/EcPN9ZXeWV9jC41YMh39Cfl2xM4lo8dfL5JYi3MlCAURk+L/MjnY4ADBNnL7qdlf/T5H+x
LTzA9R004mLVls+Sfmp1ECqhL79yk4eUpHcuSLZ5tYXWWrvRUAsHLgwQaJz6xbXMizY1uD+gOXtG
0DfoKrajrHX2Gt+4ZH4Xapc78NTS4hS6UHpGBZTDkpveF3zUA66Z1wmUWB2Zh8BGR2VfBX4/XllE
7UZ/iDPTenOzKbRkdzVUdaSNZjSOW3f6Ym/+jn7AvzA3EyKWRDR+vmcyU++TMRmrB0b+se1vPv/p
bCk3rTm8UxOLAKuxDEm7Qlbg8P8Y+ufUvze7fVI+peDvu3zMtwazmOQKNKKZSTEYx5aBX18P09zH
vHGa1/cMJmyOgdAItAgXepWDx7XpwRuDBHoyiZAg15OTa1QoNywt4u//XZt/LS3ib83VWZ60sITW
Ej0EdQkLi1xZRzMp8n1i4X7KW2jeph1uR12i7np5NlfWDaBnhN9glEHqdDlQsFN1IAWvwYblANVj
CvdWJcV10jhXtHDfGlvbXba3wiEFii/khUFXBYYKeMrzvZhYoJv1RToBawYhuXK6cbM3jRj7oo8B
i9GSetdnX6nPAkJ/jfYY5vqxY/941jPeDgGmEY3P+b3hbZEbfvZ7iAkhTYNH8fwuXlagILCnZWma
yLgx3kTZ7Vz6VeYWIGQ/VW8fO//p8jR8nnZM9/yyI7gRZ7bn81mYqFtqmq3LuMufxvo7rd8rMHDX
RhnpxsdlU5832JkpZ/FCBnU2a12pZFzWCbA4e7/YlcAae+SFpw9URmDvu2zw8w2Fux6d48g1gf0D
hdfzsRmVZmbQmlBxbe0LEWUbt8bq5xHogisWFbxPeaaukpaUTqVillZRa/yykufLv3+lXo4BeDOj
E4qRSFwsFqeC+Buys5qM+XRvD1DfMa81+ca8uBz2vf1Q2z+r8VE6w4ZjWx3Yv2Z/V3NOYsZOAR/Q
lYWKgXhz/afsL5B1oMYGOAtYRcD6ION3vjAid6qsK4DjLwcW2vQmz+emxYPGXjcm8PfNfX4Rnlta
+GjXlRxvngKtMg3alS0gAfbOqH+3Uua91NACBZNB635lHimu66qzr0vb7SIOusFvTaLYd0Io2o0d
/Dx9Iv1+QNsbOlAsua/1/hVvRicGagtcCHnp7gBwJy9pkv4oOXF4mCsn+Uf5ugQl89TvvYryr1ZO
vhS8NcOud5tD6tjiS21MxbRLCz+/Z61p/srHVPRXLp4DN2hDoS+aYDTsuAsFwDHxbvO6m55oXTPk
hbThMfO014yU/iNUNeqdX7X6oZIT0kRpU2bxmLrsgNqvUwZQV7B2pAb3UShyT1yLvgQttZtpeGxy
4BgrM00DAVDuwRIluhy4BmGJ1Lb2XZ/wmzqbuuvCcFiQUqGOtjum13aLe6BQQ3bQsGFAP4/G+R5k
CHtRUTNKBzN5MBDVo8CCjiTTloh6h74PTStP/YA7uvd1bGrtPiuYpIEzOuL76I3VUVd7j/Ffic8+
bGCwx1y7UoUVEXC+PGWFy256XTxm2mAfmony68Jtp13WAgSFNhUdLzkqQ9HZQ0hArnSfiI7FHGXB
d8fMtR8tGlr2+VSIZ9vXtBvlUxVKayDfqDsXavKhvneYZIfSlQVW2FAyNKSTfWPc8B5b3I8gv8p/
KPBu7nuFDKLn2vm+7mi/M/2M7FXutKFPkvGI+g80+qw6uRozv8MjFuoGAL4AgdiaU2gYZXGN1h0X
XxlFyCbzO2+9BvQDUkXK8bIIgdkQag1wI+GLnhthqU3lkz6Q+kW1zHsqzba4y8BmFbSoPd00JDXu
RVKBjSNhNRAhkGPqjLR7ozXnB+lVJKzASH8gVeLcGVaKPhY0RICWHlkGafZQr4SINvroyRAYTkWO
ldNYH7q0tF/GgDjKL0CH4KLd9ZrVJd+JVm8OOdcx2WMNAQ1vLHZI1kFTQbbDnmiGiEyn59du0hpH
zeLsQFLQ1+YJXuOaNGhI+0SEZlGYB9emCCpqz9nw+59jpvNDv3CbdqJ1hLGyuEeD1970v9L84INN
PvH/uexeyMqNhnQ/eDfQH2rPpO/nfgxptnQqmym/n6zM/aAOKWoIKDn9MbFcjjOAhBW3E29H9EFd
4SJxAzWaftS5lB2JUfrBVJcapL+/IdsYOtAjuZtYUYcmf+9sHeK2ZNjxHK34oxrUQ1br43evx44x
3XzfD6MZQjLFDKk+2vcNXkoH6ApPu2JEi27B6z6irGrvhmSwnlAxogfNVMleJJAKmUw1PuRc06Ku
r96k37Or3EFmRLMLEgkuwOgKwuhDUXf8Ox+qZl+7/j+ygd5fSpF1JSr3w9ZPrDtJkZ5ivrc3Hd4/
6VKNO8/3KFCdpSueqVVWVxZeqjtWDr/q3oJOCQOFgSV1fhBuzRAFaCwL6wobYgIBDBAPOl4iiSUC
0ufDryE37EAvxHhIemgEZSUUVmnV5/e1wbuw6TP6ODZyK5O/2D3/eT9DnxtRKO5dIAbOF1XD+Ikv
+RBTP+sC3rY3iAX3jQn5E52RDQaoxQ76bWyWcUHecaZGXka9flH6tUItPya1E02Odgfa6gcoVdZh
4nklms7MPcR4fpitthFur9zxOLM6cudoGkD5ZXEFG3lbaY4wsnt4uRYEbeita8BNtnFAMFXL2xdt
uPANJoQJP5WTzCQFal6q7N4cI0uAZXOnigil/oJHlw2tjubE0Pz3k4glyQtNwXvCkLhP7Dxo6o3Y
dS0UQ44OQAsUeNDev+TWbDJDQrFUy+6ppeJMZi8VHwUYv8dfKh8fk8xB7ta8Q3PHbZ+NPzs6vWyM
cI6OF3OJJAtm0p5dDmqb50OEHFNhg4gxiYlqZR5kbu0fetAQvDhmbQUUGiCRO/TVlSgcGfWc0FtW
V/1u7EaIgk60eEcjv3EHEepkV0HOMVRul760BqkjX2AHMEjO7pNE969Y4qk9Lohf6KOhd9Sv+ut0
SDsGzI5R7UuHiqemUu5jhg6X0OgreTtmaEE10YIXuTmZIiS3kapVfjm9S6zKYyIFeQQlaforYV77
JdURSV2enCW+6D/HCO8XGzoYeDouc1GlkTiDNP0+tv1nXbtCxBbkrIkSrYSGZJRpb2xM4XI2cquL
p9p/rNrgxATgBx27n0qKJa1I6uk95F26CEGHwOMYhASNhvRO5fiHltTZYUq2sMkrTzZ3Tq0CRz+z
Sy0bcPra6wWwVPl9ZZG7NskgZJKYr5LQo99UhzRLHjdmd34JL7aeCyK4WcwGrSnIL55vvXKiddPo
BL6iI+2tmw/TLUWGazc63NypximOmAVdwFea/r01uP4NV5l2RIE52ZLWmnf5pZ9iLn4KR2+TIdzs
fqaEaOv+6Fvdk7KmP649QTyToCAEMAfBy27pHblTEFE62T0xjBA3VdC7L1SiBDtuPL/XHNepocX7
hJZUkxBwze65/1aA2qgC6PTy6q1ZcGYBcwjuQZFoWUaT1O/c1uNIVRhToDk6BII2vPziGCBx5KNF
CgfPBmc0nNNisnzlt32hYz8qDRGkp8Dv1wRM0wJUwSIQ4IfmlkbGmkWwaQI0i54bdPYufGEtkZXO
+w7LU3nkBg9/cqscXe2Mhvpx1rm4OfWqz57VYG4JCK1dBOBr1JEqAa/bnKk634GVFKXuJcqKTYPK
QzFa5ksN5q8nYqr62qfAermot0Aqy+32aYErNaO5vzeVkf7644VF8RWYIiSUf/NHnv8Qw5PWmHJp
xV1VHfO6PW5lkVd2zizzNLekgSIZ6dpzAyZtyjKVKYmbW8O5b7bapLc+v1zEUZvy3gJlzyCOVXWF
6ufl+VlxFWc/f47zTmKCVtiVAbwfiZH/bcQPUL73W+rb5sqlDKQCdj0OGDzeEvUPEJ5tyDp3445U
ZQJiAI2AjymHFBy4AkZCdwTaBI9z/lEeaA6INyqz3VFLgHHsWfoEUc8AbY/WvhSkfSw0Q98JFMI+
StrId5ojsAoQdiJhbzhbUMjF7P/n7sLp8QG119Exupj90i/UqFHcXUKyICvdZ4Ayvl9egIWJ2S+c
Tc5iAUAxWlQlWvFiQp7Ka8b+DIuNEegA9sEL6Mhfoqa3GIHXAB6Q2NyIeQmlsKK/xQP+7fIIFlto
NuGgkxqwIeTerE8gJWm1hvRlTWIvM3ngD1r2qmfJiAeY4BumFpM1mwKgE4HELH82C1Sf71YwCWgj
wiqBFEPq10GV2fx7riGx8scjgvdCg7ID4ns8WBe+WpgoeONtKIDkAeaozUMu3jLjz59Qv58Uc0w0
k6svN1dOkXRwGjnGyWTtKpDY8Wzn6rcD32q9nLfQSTjwe9ZQsbPxAJ/bhJfwToMNyairYYwNgzfX
HeSUdxkDo17vZe8Gjl7057N3am4xe7QlaAl2YY7SIkBGIJpUurOdH5etfH4TYs7wOENiFBXJT12Y
Jm8IN3VvjMU4C5G7B0/Gtj0GRfHRA/Pp2wxIuXJ/2ejKVkdohxforI0OSYRFIELArjI1bILRiQWT
+eAyGuTWRsC8tskJ0KsgEkMBHrXp802OYzZYPaBssZ2TQL0m/R+2l/7eD6cGFqfIlZTb2ONjrL9C
tj6w97axJYI4r/Fyy52amMd4cq1AckdWlYKJ9EoHF5j2I1QJEnEbvnNtYwOkCBphVJMgQbZIYTX6
4CUthxUlAs0/TJCG2bt/NVtz7gpYYsBJrcWap4TwfsxKEWe9v0ctI5B4S9juz8s7a+VxBjwIFOi8
Oc0AjtrFqXEHj9HSQI930+Ng7nM0GwokRjNAem5KB5Rqr3KLcGxto52aXIws14D7tdJWxPLOandj
c3V5SFufX6zOiIc4NT1MXJ8+Duoesul//n2g1WfuY/hooAXO91jntaaBRlged94QZHNBYotaee24
z5JZNvC3WJllIZ6B2ygFypvHWfFipm5UiW919fUvRjGX32YoIvbx4jCqkkjbcUoe9wHC9NDutnJY
q4NwUSBDBQ5FsuU1M4xJD05xXcS1iZT7denvh+bwF2M4MbGIYThziVFwQ8RDfxTyavizGBX+aq7q
IWOBfzN6fDFFndBLr2Auj/2hPXZDf+f2T8DU/ekYDAhqQ14GwTwqocs7f0L7g9EM0xR3wxGlfGR3
Ln//s0fE93/zkCMCtkEdcL5bjVGWnAO9GNtg4hLuL44aSaaOiS12lV1tFF1XjRFcjz6aq5COmP9+
4n49yNvmelpPsW8017W88wFmlHoe6IMT6P1fzNysm4H7EIEympPPjXWAufpw9TJOPzrryvM2Jm7F
MwJlDLjzLNmDY+Itvm8qq6lKpk0x6mEPlslBruR1IQhCntCjDUJZ5r/YZfmsifQ4WOPL5WX7fHqQ
kDVmlVoUwFAfXzixSbDU5hbnMTfM16rTv6BV5qfVJxuD/Owrz8wscVy2yxQ6fUYejzX5pUvwKyFT
dHkk8yE8v5JhAsJHyGejfxwJufNlKg0qBkjI8DhV3wbL2yPnAY6RPgKdSvQXlpDuQKyOnMon4fW0
93rN8Doel5a8IVSkoXBomDGEgtXUb/QiL1Fcs3eYsYouavy6j7tgXsGTvZ74SUctMvVx147tHpbG
UK8pexyNlNz4ozntuKuHdnkPNHARMK9Jj4XrdKi2svJZQpJ3l5m5H3Sdq3Ytd+0gEWK4vjwjK+fx
7DfOa3PyG23VGlUjRB+zSt+VGZh/q7E5KrDm2EbzJutud9ne2lqjpw4JHjACzWSi5/aQ/vMEirR9
nFKzDcxUuzKp2KE98W6oNtmHZs+13FjgOUK+fRbQBQXsuTHGnUanbdfHhvlTjT9z7SuxXoR8MEC1
2yCffNRL7dphyJ7TH5O18b5dm9lT4/PBOplZZmqan3Hax33To2hmjh+UjC9TqfuhatwrS2x1lC4l
kn7vNwLZQ+R6kVmCcPC5xamcVeasvo8rvenn8qNxRa0cEsgmcgT1xIubrrKKe26CJyJnThr6DNAp
hxk8xN3jbKz0mn9CagWxtm7PqcXFqR5oVVciU0PMRvRI9J12X4rq55Rt4d7WdtSpnUWsCC1mpL50
FB4bemfwItIqLSyqLByaP2SW/8/8Ip5HqDIXkZY1JC+tOi9JGJC5mZZ+B21MH5Rlkf24fEJW5w2V
AWAsXTz1lwAyV/RqcqUxxINPH2Qjr0g37fI+22CRWiK9f4/GQzVgvvSBoVv26/RssLLKtFBzUULt
/LFRu8QAFikZNCtoEPVHKcAQYWp11RfRVPVO2kRFwLMY6CXonICaBjiMGgQlNdf/EDY5/zhQGAGA
gZwABOqWVwLAw9Mg87KPGxCKoEYSWOlRM4/Cebs82Su3G5BMeNmAHtrSkYc6PzK9gxJ4LmBH6G9T
/dNgzcbdthYjnFlYxAgSLdLFWNUAJU77Dl1gBELeIq8B3n1mBjpGxle83QPXVOHlka24nzO7C99X
16jQ1y7s9t0rtdPQ68GGcdWXT0Xy+ueWQIAx090irvvs0pOm8fvZ0TnlB1Q+sikWzc8eb3j1dNnQ
2mKdGFq26HEzscGTyXFXmVDIvt0SjNr6/GIv+HqfFXaCcUyAgdi+ABZiK9+1uhtOh7DYDSh61LWl
zZdCF0vc7aRN0DVY7uvhVZlNhJ0Slkaxl2Rj6lacChoKcJx8eK7PDKCmk2jQ9s56MPLWcsdbe9jN
PBW3qQUNlcurtGYKtC/ODImA5NCyvInG+cpvDWSmfb+8JZl9lSW3zNm4XLeMLOaxqUcT8t1jHyeD
gp7MW08+cjRIXR7J2hE6HcniCLmkR5O+h9go867TGWXhXtnmi2N9sf3ov7M0b82TWIGCv3ToKgxH
ZVFOQry0eydM+7ti2PD6a3v8dEjzvJ4YEpYCplZXKHkn8kZPnSdSWt8vj2XlPgaR3r/rP//9xMRU
QanY0jBrLt5CafM9t4zQBChvi6djdSiEIP+BFD8MLuILc6AkoxWOUllI55i6jh5Nmmp3l0eztgeQ
vkMLI5DIcznofDR1icYbN5/j1ar2nwRDNYeVegs0luVFQ97Q4yAUe7tsdG0KT40udnc2FtmUNDhC
RnULhEpmAXRxqzUvl62sDA19RgRZamBSIDC5CMVZVnoplB55nMtWPZqKTld61XrXHpijIuHJ4bHw
+VZ301qQShDXAAGB5lPM6eJQCR0nSRrYHkp7dPsPRtwblo876EGF6Dg7UFdETnaXZMVdkkwRUxvv
nRXHAWJ2lBvAK43LarlrWu4DGFwMLO6tJhhTG4Jrr+ZW/+7KzMII/sOtaKO9ajFGqDPotKY1izPD
P+YpIHIdu+UTpPqqYyc2Q4x5Dy6eOaAU+A0yRx8A6o3ne9TOx6Eu04LFrC4enSrRA7NgkAotP5x+
hraXZR6kwn6pBQuYm4VTTYv95b20chjnHAR6EFD7sj815okqS5isfYpidvHNp+/5yLfaLec4/tMo
/zWxbD/AAwU0UT2hcWlcIa96V0gXkj3PpiqCzh2ebPsvdgq0M+YlBEsP5G3PZ9Wq0FGa2jaN86b7
cPn0Inj/rE0I3y5P3cphx9nD9xGGz0CMxerxyTGZGlwaG4WNV9pdzb/w4dHN3y+bWVshZFcQ5gL1
gIzxwi0LH91BJGU0Th4H587bUhleGwXeeHP49z+kXWlvpLq2/UVIjMZ8BWpKqkIn6U6n+4vVpwcG
M5nBGH79W0TvvZtQqFCfe6Qrnasj1Y4H7O291wAIydWWH8t+wEoIzJa2G8S9lD9aF7DwjdN45esF
kAHgObwqwZBcVlTAXK/1EbC4hyJ37lqtDaYerkBcbYRZ2WqzuskM0QIgBn7DH5ceUGpeijzW0UxT
v+vE/sY671fX03NRaMwfUdfxDfyn4PYKXUed29RoGgEI517DtFK380ZVj/qDA4XkcOonGgpT80ls
wymCx8HIQIU2xq3q2/XGmMOiAI+ajAEU9IyReHdf52oahFbm+kNthPYXaRxuj+ptsj5+tx9/f3GD
4mGJ+7vG70MYNPchKAxPehjahr3KH+AKuOOFfeiH7qeZVq940fxommlfayjSGFMZaHnLwslw9mqk
D1Ov+V5iQnjM/pQx65hR9VhLD9+K2V7ySchQt/ov0Hj+rOI4MOP6UFG5M0zxzMsawCkJWlysdgx1
uA44fqsnLw0U6vHWTtFL717Khhz54AREswKjM+65lAfcnBsV8CXoBG9bkEpmlW+UBnFSLvsqXklo
RviACa8THk2c9ndD1ZqXUhnyGCem8QQD0FT6IBZUkWfrPzWta57HmHvEJ/2Bkcv0fUj6Og+1lPKL
x0gZkpr+bOoGNdOuHze+husN8vZnzpr3Ljo1y7KSZveVC0gouYwUTJvXOLy9QaDefnWyE7SAAE1E
TRZcene+Tt/tQFfwMRmr1rmUlBSBSOnOycbXtp8Cyxh2MHNJfUPEoWDooZbWHizDO6exoCEpyhMU
LX+A6uC3qgM0uWGPmktPys6OZdmc8HNhBdsRnVcB5BCQuo0dlBqhjFRS3oejwgO8oXGkdx2/A50Q
DjG5/dsc6X1cmehwm82nvo7PRe49iqqJ71XVXPqkQtU4FTtSgTeSpYfMGvs/sSWAaGdZGzawpvZr
F5LFJRsOqqZfy6zLACdSD4kqB58b7U4z8ntzTj5SS1j+kMBEt/em9iRSuI4Vg236kubDTsFcPEw5
D01X+0PrLFCg59C0BG2nghGmJnxXQoQGmkapz8e02zPUi4XPkvybouQsy+5r6njhUNKTXYvIMdqL
k2WhZSVPXZecFNNPdufdM0jpp1l7B8nir+BYnxKbHMEfglhvH07tFPIh3xvEvBSqPWaV+Oyy5jQ5
8XlK8n2F2tTUfasqIxxaZydd7QKPGZzLg7dzhhoWoOOxGt3PBmFPeSLRN/YaPeQTOceNjiqkGH5A
z+JrZQ0h6qUPpDB3YvBAcMkfSj4kp0KTQJ5TtTMT7ARq7pLU+QfmV3d63PVB6WVxUE5e7KsxT/aV
EaegJKQPk5Wh4jhkT6lqQ6uz/9FKx93bcCEKgdWHYMtQfrdit7kTaXYgPezdUM8iNdg/1hjyPrcP
TlycbLcAuQNSmwFoWgAjU/YjS5PmLm88I3SFDgSJO4QUeG8ftLMk6OP6u+ogHUaYs4FnXfkEIYAG
oDJ00FCsWxIJi7IyhpZL52Jr3nejqr4mcuMjf2sXfTymyfsQb5WLdx8hXjJ516reueheqz8w24wh
fjiYX0etKscAHDWcTY4VGvqeoYA9hpFszJOeZvquKf5YOj2U0MnVoHusfgsRdthUl6pv0RW1BHko
9Ab8HRKW1ih3cP+eQmjGTy88M9ozh7fMxp1znYygsOkAoGLhrMVjY1ESTlmiAxphqAshddCqhxY+
U039TONkY9auT66PgRZPKOClHbezJiRt07HSfqMzlvx9peN9CMCkPh6OvTNIDU9odUlhoJB9rsVe
dH9dTPkYYnFD1yU4h/U8XbzYTfCd1L7rW+khXSAtcelhe6FkruPBPpNWFjMFukrNAAl2LqRxS+Ck
p+Zg0v65BKbTSKzAAyXJ8noeTvo07D0jNfdmPXVho2s/zXbc1VYfMp4Uuxj+45OU0JPxyHw5nqTG
nzRSvvaqCUFSG06TynOcsHFyzjr4XI+qE7u6BbuRT+KLggv2iWhZ0DDtmy7qx0HTQQIfnorJetTG
Ehpw9jkdBn5RpizgzDY+Ea/cyd4+mLgA+tp+ZTz/7hXJ1zwuHB8cKyMwmgZJg6d+lJn87hjd2dTr
y2gbYSrri5vXp3iYAp54lk+hbTN26Xc0b5DKOM45RXNvP8ZxBQanee6gN81b+7M+OrjLRGBLK9Cb
Zm8nEoUuYMcSadzj0zym2fRs5JbjD5l3RmH2+faVfP1+xWIBCADvNKBAr6rvSU5BY0oluTidjHGZ
idqv+/GpN9OnStd8RsjGG+g69Z2h5+jROWjTgTS/KHjwkVeF5JNx8aYSiitJQtndWKrueeAenEnB
L8aXlYzdpWzHan97sGT+8Y8nH85oAhY9CjwrmEpqon3h9my4JBBtOwurEV/coitOfSesQKK6dACn
LvmCnqY2G3uQf3IAr+4A8IEIaaxbd7A/aGYrUvoC/q5zbtKOw7q6zm3fcROQfJRIax+MvPR5LHO1
47HzT9WY8XM/VjUPzLqNP6lMl0944Ts7J48h0oAWjP5i1pb+s2VQQLRlh2sY3wF0iycgMqH/943p
Trf3Ktf7QpmJA2jUSpTZxHB2p5ad7baW94Im6UXTUhGixNwdRwNixLJnHTQJjPS+bxV0v0zufmol
Gz8zRoYvsqxxYiMP/m2YLfjS2JlBCr4s80VCtAJi/iQOMiYbaIoq6wCd6K2a63wOLBYDBwTqQji7
IfCz7BryzB7wSqbyYrXda2MmO+HIgAorLHFKFI7YTwN7SjcVjlc2IMRe54erDlmTq4clbV2NpmY6
XCqAePr0T5V+SbpTnqCNCBJE5fzY2HPXo8QTGfsNFUU8aJedRLxXqKT9OOLe2PV9JIsTxNDtrXP9
OmtAK3hmwIDgipN3CRITrhR1TMvxkonHsYz+Hn4IyIsDuyobluj4ehaFiwFm4p3QcW0U3lDAxdjW
fKOPv+oExjd/P124okBjQFMb8OrFBQVV1sJVsaUuhnqm5h6bTrn3wxYcbSVrAJzuP1EWhxB2hVEP
87fkWqkPl8RDbn3r5rK/8+X2cFayhg+BFhOnCQjnVjoC6dUfPCAgm6nrX/+7EPPWeJfNKZMqh5sI
wb0gVpfWDrRhg/p6fUlg+ecn7Ax6v2agdtxmRlfM09XieIOXZPJDdEELpEH69+kcyEkO4qBUbV7J
O9WG6qeuMuSFO678lRb6dOCwjIrSzDJ3kGEB3v727K3shJkNhQ403k64Ceehv5u9vKoau6+JvECx
E/RufrQxrBLIBaa2TMhXZhHgMeC2TZSkHYPOf8q7ULoz2WOBm+4iW2Kepj6dDmVdi19F4qlnq9Oz
wFUD+KK3B7hyMoA7MlfrAFHCIbsYoMUU74WWy4tjN2LXjLq+l+6obazbyj53gL2EE+pM6bxSO3as
podWZy0vxtCMn4QaOeo5sbEbe2sLmvGGG1rcG+g4zkbiKNgBTbbIL7luxCDpcHlJJpk9yMKufAPS
OFFPRPspqSfrJx+76eK6TvzQTJP2I0t4CmthMgBuVpTfuommdwy39q5myRS0Joh8RUvjJ096eI5X
BkMhCbYuVjlNPikcsw/irsh3OZwwfJUn0MhQHbTIRSX2SuY0HJopPuPC74Pa63QfF+dwTFT7s6tt
CbSjhm+mr8RuVNVB6QqvTVlD6tgqIf+Ie9ofido1CbT+BspTZCEq9oH3C+rMife2ctC7yF3vlFod
Tt4pMUNTaM6pL2F2QzI7/wpO8W9Ddc5vT00kaOuu23W20d+ZxsB2adKJQ1YKHullD125Hr2S30DB
a5ecdmbuW0YGnRHStMNjl7Gh3Khzrm0LbAlIOxNgQK/qSXURm5MOdsnF7nR2Gaqq/c4h73I2umrc
qLWtZBMoq6PEBuC6izruYp9PDautRPLh0mp9uZ+IQyPOJIuEBpNIKDVZO9ZV+dk1c/Ybz9DkX4x0
FqOF9i6wEeg2ffy4ecs1IG+b4UKN8WfTg+dNMrhMxfkW4HzlFPnw4F2MszfyxILWkLokzAdnl8Yh
lY9jFsktV+uVk5EAdG5gTj10uJbpGdRahKfllrwM0yPadhDsvC/tr4b26/b5tJaOITmC1DiF9ADK
0x8nbsy0nCqXyQup3IDFduEXY/HqKv5Th2jhrEnzMkGZY+NUXBscRQuLEjgyAJK6mMUkH8DiyuR0
6RKgMuJocr7HBg+mYkvL+ioQQLt45LjYGOgv4IH1cXgAi3tEDCKLbO8MaxXWvZaAgLjfbk/iWhQC
jjnglnDCweH4MYrBwHzjxEkjKeFxP0D9woCVgQvgVrqxz1cj2XgnYjQAIy+XK+O1jS4JS6PMse6w
Fw+2rPw+r+5yQo+3B3V1c2HqqIMGyUwbBO9hsUa9dKaBQO8nGot7d19PG0nN1dmEn/egGYJUE+SK
q0LbaNYmK4DbjBqt3AuXfx5RkSTttAHDeGvqfbiu5jhwgEfLzzWBUF+sjfJ0lCQUPAY8qwitGqK+
KCE/p/zC+icwxrLuuYa6D9oyfqaeIDq0sdOvzou38MD8z0Doa2As7SpedHqXRmJw59r1c6207z08
IjJW300gqt1etNVZxavt/8ItslEIpNR54kD4hZsOhIp4YDivyV/TJBZjWkypbquhcEaZRuXQ+q51
57Ub39PKKLDrLBci8bA3x8p9/J7iBLgFe8AowOwNvMIICvulqE63p2plfyMIpIsBfnSvUbMadxPI
l1HQ/fNvjLxsYQVWFh64LBtdHJDGgEhffD7Yd7pA2pJFtY5igIZe5H0Z2/IHRAZImOVu9uRBpyy8
PabViYNNgA7Gx0zIXazMUNB4GgwcD+BbByYVweidkiT/+0PI1QEXnYH2uJiWuDPiCK1W8YT1txK/
tx9L9ZK1s2bcxgpd3U24/BBlBqbif5CB/bgN7CKBpbzj8qh7Q+pRpe+7GkbBkHH6AgNp4Q9gUAZ2
VjuH29O4lC4AOhWRwfamJir185/wMbImBDCdIGVHlkh2hmYf0MPew2nguzLbk6zq343jXDiZQluU
Z7P/czv89SqilADLD4AIofsHZN/H6BAUyylcoKpIf2xVkHd+/NcgEsBy3kVYdqJLUy/smiACmrrO
UydE+UNxU25tlNWBvBX8cMSjRLwYSJPFzEqMuIqU2pe/VP+b0MfbU3X9EYOsNd9OeNLBD2EJ6ZC9
l4upKevIzrw2yAa7CfV62KJSrOwHhJl9gCFhaaIusiyLKDPjjdHUkZ7nD0w3IQyW7Crvxcq+lJl9
ppMRJgaBgg56gF2x8VFfjREwEqBJ8A8edyuAj4HQSWTGFLWt9E5tprV7dLbbv03gF1Hmv+Ld81ib
JZcLOpuOsUM6Av8AAapipDtRnKr8YE+dj8vz9uJdJTMIiSoTcCyoSIOmttgeAhZT8M0t9ciVip1L
PPiiQrEsNIHPDD2ryTY2y2o8E6Ut5DNQQliW0TyvbKesYVOkmiINhtrZuWVx9ursZw9Nsdtju9r6
89jexVpMp1eVlsW8BA7m9RRRqz3IRj2Rydj9mzC4ImGVAar4sl6n1THa8ziIohw+Mf7UdEGuaOmL
ZthILFbmDmILEF6DkArwOkuuBBzGIH/GRi2yzPNUf+XNg9X9aLNkY9quQYvg2Oq4VyAIj6oQgNQf
t6ElOi6AUdEivTKfXEv5EwdlYrovHXgjFhBalkYZNo1yzonG2qNE63xHJUw3b8/r1dUz/xm4eQCu
heXklXKUpsYKQAyobk694evxLq52MmWQj3ouuYSf9P52uJXdgnBIFYz50gEL4+OouUM0aABg1Gl+
l1EISX/pt6RqN0Is2YWeSDXHZr2GfORB468mObRbOL55T39Itd8m7f9HYS1OyRw8bFS5Bi3K8/1Q
7jnfyDu2hmB+nCWaVvhmG8yS5JUPxCx0RnLfHF5ur8Xa0iOpAbgS9QxUmhajsPWq0AqNsqizfiY0
Dwzv09CdDO3eGye897ek7tcmDXW72UXcg+zU8ilcZolpxZ7JomH6lkIvWzRbeuFLr2iwIGBL9y7E
POJ3R/uoybo3M4SoURY9k8J64WAeDhB8jrS8Lo7tqDyfd1XT+I41fTK9mMOMd/xhKSeEQGjAmPVU
pQRecLSvNz74tTVFLZaaJnV15HiL772xstqOGWNRPt1XEKdSaAV7W0Wb+UeWGxPn/XzHAJd5ZaYG
M2p7bEedRiNKDafP7N7akthBD/N2DG+BHpBJldot0BmRqagRjTlKsKWEpnE9ADTTUhT7ClX/rDPX
20tqDa8VEdWuVZZ7ksBOQDaWfgN/HmrIWfyrRVoYGi3UZnQgcQNHeFkoC0feVQhxZ6IVfhS62Z/i
UmqoWErUIjvTlQdNb6uDUeALj6G91ftU74lvQ2TrBGHmLETDNfXHGZvMiWHAvKAWgWmnus+c9Lsr
ibFTvSxRFXVI2AJ1k8PtGgKJVAvt1AaDNBAGGGL604CuNB1lFcSNSmCm7gWFnkPyN4s1f4wr1+8a
WEJBjdR8sFKb+Nw0Wr82rBpGfKo5D5lRnM3BHY46KIWHzCPVOe28IgBkXLtoZfoqSheY1oqq4rWV
CjVdleZViIL2CN732GgHMdXdTlqZs+t4Un/KYsM6gn/pfi3ixDqg7W2FY592d0PD0ruyIjn4ilp3
p8FH09eLdLxvXb2NksQFpEDWAHxCxu4ASaqXJIWTChtcthtNt7yzpzY7cs9pDn2h1zsvAQkiQXUn
hCMrAWqnzSNwi1iQMicPkEVjPgvShaWGi5hxae0aYpX7AeTYfedqMImjUAhWKh7OVZfYd6kF1Ezc
G/yoTFbv0CpAYyKBAw/0fzzIbCsTdrZ2Eoy1UqECydZPlDue67HpsUD9cGaUF76yB3LQJ73/TLW5
2J25LGrcjO0H1KWi1nVT30mH1M/R7YBKDtAStq7Rve2wB4t1+a5lHGh14PRgOKPrX26fplfPYEAN
5s4HmiBAXiN/+Hj25MQTbUobAhlCJ0gYDTkbD5rLzpKhlZnzTSrRyoGCgPjGoRWLi3SJ+TSMLlbd
1JEogylTrk2fbU2/KM/5c3tcq2HmAhYqtOi8LF8Eej1meJcwEpm20HzNMF970+oOlenUx9uRVg8v
5AUWRKJmzPfiPsoh7i07RmgEC9XATQBPHowiBCr6JevNr7djrd19EMLGmxcVs2umT0qdGplezCJP
ldTHUXpv5/yimQrgP1qBWcRDI/c22PurJyfa26g1Aph/lVrWeQpzp7xjkfmdwu1qd3tIW7++SBoa
y5sqrcKvkwq8F4AynX6jkrmyxTFfEFcEIQMjWG5xYAlzb3IUi4wiv4ut5JCLLCw95xO0bitfS8nG
hlgbEd6iKL+g0wFiz6I4Qd0hmyTaSZE3Fb8hSb9rsvRfDAldYJD558YAKMIfv9oR5apeWgOLYEsV
dLZ+dit4Khi/hNPtEm3LK3zlW4IPDfRZgQrBW3DZIwUBi2VFZXhQIQftGTx27mT7fNpCV2+FWaRB
WTZIaFJOXjS5UWoKXxtOSJo2Hg5rm+H9WBaZfFdYA+AmCGIUUTWcitq31LkG5rbdAKqufarvAr3B
AN8ldXWfTUpSBLL6w+A+DtUTKaCulVhw/fvTOhtl9I25Wx53E+m0Jm1HRJPeF0vLDh0Z7xkus9sf
62oYGI9CpcgDamdZzgGHCnlMrrxonIIq+wTwkaadbodYO05nZTooCEKS9qonCn2V2qbTLL8bs0Dq
zAcOi1ZZADLA7UDzSi+TTnRpoMABYB9sauaxvlsgBvnnsnbhqqQBbjj8SZFnwca9YTsvRS4INgYA
f/9dxHno7yKaTGQ9SxDRa8W+rqCPUz8q5zuMtPyhOiZmDVLLVn9jdRu+G+X8PbyLSQbkss2ImMIu
Al4WSK9eiAeUfV3s21wEg7I3XoGrC4hiGMBcqMkBKv8x4oiuux4nCYPV636C+07sAGbOvmXpz9uz
uRoHqOK5D4HNsoQ2j7KLORpUcMVqCeQLIcNQf4+9ds+6jS957Tyfbw/sRvTOgb35OCBDkxwgROZF
dQM+Id2l/ZZh7HX9Ei9A8KwA98NthP7AYi+iYZ9bjVQkgv5OVAr7UFDyWQwKy+Q8tdm4A7Qn92ef
AGiyJgcvs37dnsyVDxsND+SBlKAbd+XVpPEhdoy0IJExQve1kHEVjBMMJ6nQpt3tUCsnMEKBTQgc
NCDQy8YL563eV6iJRUT7OqljPOAlwckxhXfIpvTD6rBwUAE+CTomXKE+Lt2gC95Wo0miNut8l1l7
OMHvB7FVjVoLAwm6GagJS2H0yz+GAWyqrSuaAIbdt1Grm9K3QJjcSzvZkgOEIjJ+a3FsYaNY7ixd
AOHT5VaZoeHwFR2cqIGu4uOouT1UqZnhp3EDBs+DI2UAYx0NvYJENDtBUvS2YOnsa039u9Bl9RU0
GiV8s2uMI9QqILjvFA1Q4Ib9KHg83COpVHtNVGlIsgIW1vlQTz5ywy5wYKYU4q/6PXIDOBKjkc+x
rFQIzlJ5GkRfn9IkJ37rNQSGKLF3TgRDUdCRbQC4EpRLUq0UD7HmWZ9MloCzEhdjQFKXo2w3OQdm
dknEqo7D2b6LdyZ8eZELVnIXF5OElbbjPMFog5wEQLl+o9syrGEV4BOnKuE32k+XOBv+KQv8BTR1
47sBmO6gxZUIsLYO+xpb8TvQlCEpYMw+JHHjHWqhW5dOtjAjEvJzPOjqoCrcabGT0XsKBNEhiVkV
gKSh7uOcd0h+Y/BAsvg42fsMMILKEPcOqjMpjoW+3KUg++NxSt27Gg2xIxAb8pAB33Nv1JMeja49
PhbN4H1Gx8W8b2NH32maXvqZyXXfVpZ+VxDl/i4ZBsQba7pLAEwKczib3MGg5o154n3mDdyzwPFp
D7M5554CsRXAi9444d8m3+J9HPR12oe51ZVA0Fuxj8ccrOJpC45UbIEo3M3GQnZnhjm8bEOXTX2A
j6cMjCrrQgPcwT+9crVDyVIS6FZK7wpo3FykcOw7+LAMD0QBHRRDzussGngEMDvTjlwOxgtP9A4b
y1LKTyU1vpR5wzaO4pXbDB1HUD8AbAPKfNlxHBxa20VL4IeUTLsy/6L1v6WqwYeA/s7wT91uNYmv
VUrwPH4fcHFlWwlMyzTqOOD4RE3xTVn/lOwhTY6O9Yhyp9/qUyC3oFprp8n7mIsrG1lbTHsNMUGl
iWXYgItH9rfP4JUrDYK8+Ormzg4ggosQadZDmcBhLnKfLpR4ILP6cDvC2iDAkoQqBfyY59X6eCTy
2AQZCNs5ktYvg8GxayqA5NtijL8pty9PQ7h3o+c38yWvhDOV2eNSBeYs4qWj7eGSVR2bGiJbWl/9
o/revoe5j/U1t0kWjNA9D2CZ1oR5kwECx906xAjax6zo6N+n4xA+Bt+NYpvilF5cCM7ATfgfYH4d
6le6DARO6S4O/n6KoQoFIDikDiy6rGhqfa5lcSudKBZ/ZAyTptATv2+HWNsn70Ms3pl1nXeW8hDC
Obc0hyPUFv5r3gbL9UNnDHqhKENdsw2GjPWwSs4dNG6rb2RgEwyt1eizVH9xmhYZebZFsl3dmFBJ
M1FvRr942fOuuZOXis87Rrh/gIGLz6ZFsp3FISG+MXlrp9Xs2YjECuWHa5gMask8mSYaxTQTYTKA
z9VL8RUOvWagp+4vMHiKkAHRv6NisMDtyPihK7NZFQuKgJNnxw+kdwofXQ643KRVum+MSTunSBTR
84JoohyhFFsUXD9pNLNg79mgSA8jOZQwPRVUaWGcqhqceVQryX1MWnLwUhXvwLEpX1JIl+2IpvV7
G/rPRedAPQhV3rAvK/x/vLhQFuUKsFcgclFMVShKKnuHWwUAaR3yZzaooLgGJO7iFkLbtIGKyO35
25i+pcwFUaY15sygkTs40INiXwcpwpSYsQ/A0KEZZWCU8E65HXR1e0BqziJwwbmGdVZWRTrwkRFU
juexrl4AsfsMU0N3I87alzULpv5fnHnw795lXqwLVcIiLxpQFRjT1LenLVfflQcSxF7/E2JR6jC9
HAxpFEEj6J6Z+X3rYJfbzwnSsf9qyt5Y/u+G4oIbVdoNhhKLl54YyE6+bJq/v6XQy4Pi3WCW/W0B
d4ocuSeN6golwrT8nBPNN+32oW/TX7wkzxitgAqKfeRWesky3XeqLhydeiMDWd8fuBeAH7AATpv/
+7vBam0Jo0HS0khqeaCB8liA6Q6Rkd3tOV1NPGZSFE53ePeg1PsxjqOSkufaQCOds5BBXAkWqr40
7KM9Wt8ax/7VZeCTT8MJHnYbFZi1ISIrQHYwwzKv5HQ7vbQknFjm9Qw0qLJibz7dHt16BOB9oSMF
VMQy/TCbaioqr6YRKR/0ocAcPpXt99sx1j4w5B7QakASAkrWIgHRWadLJLduBHO+RO67eGOWrlUj
kRq+D7D4gh3Nqxv4FKJWKR4y7VtBe0gvHB33rPMHynY9Kn2Ddxx6uEk5l76+KN75/fDr9ihX98n7
v2LxkYsCrEY1YZh68QCDVD9LKNwPd7yCUA8NyuS3waB/9Od21I25tRe9VK5MgK1wC0RuUUVDTl7a
nG4cKusDA2Ab6Rveu1fIMVEk8D9IMjfKFI+EGO9pDcCCXdVwNmWvTpr/wLP7uWvYz8ykG7P6hudY
njZz5wia0nMFf/mVJ67OWseokB/3ltCDDp44gTux9kR7uz8SUacBoXH5JU9HFrUJ3qzgZZVwBoG+
BbwC4WNWaz9bGWMFuJRhGrPkaEjThWS5GsJ8dItd7Zk/xrEh6CN73q73SAZ/JV1/kcQBnAWw/z0f
YcnNSviV+4MJ8PXtNbRWP0I0RgA0BJAH4mcfT5iStsAsJa4bmRwHZf+HtFp5lgMxj65ZG/sqK3jQ
V1BzEFOF3L1r6L4uzApv7dHDftaKRxiLaYci6eXjAEUSNDAnF1Rynjq7rO0hSTSywvPRqGDHGOkR
DhKi3ynFmoOBakMAYKUWAM8g7vBIt88ezIfgwep4nxjrq12tCessHDRSczKKF6/ZOB7eLozlEkND
HrBEAvbNFaQn7joI+uctirEl6hHC+6cZjdfJAZC5q57cjqM/yR512kUofTwaWgNQmgWp9in2zXxC
GcR6LXR+6qxM+sIW54T+SWQKoLq19SWsfmwopyIPnyXNzMU6QaajnRokIFEKST/L6XfEOt7eCus7
4T8R5r/g3Z2WdnY5OgZeK3qfhgVvQ62AqkD5921Ej0B0E5MOFeorkIeTJBAcp6Yb0Vp8NuHyNbnm
Roj1Q+M/MZZPonowzKbsHTeqeu0u7wlqpmT6TeFH4CsuI9vIdkppdyXsbKdkS1dsLd96N0Bv8Viy
O9srMnzkkYLifWy9uuSxQmUNWua3l2srzqKoOQng/IwcgxSwwIb3SPdQidDckvRfe5m9EUBga45l
ueqatgnko0VJo/6lmoB/QW9b+JYDZdaNZGB1f89Mk/8NNA/33e4DOhweVEDGR5MdWFgnunHQbf3+
IhFIGtJCGgm//wqZgRn/svFMWfv9WeEVr3y8KK+Mb+ExCnYTr2hkNAyaRR7kqjX+L7JO0JaAiwEC
Cz3YxdYybJVYMccXWrahXjzFr135L1YBr+JZ6W1uKJP5jHi3ClqdxAmRlotKuemTCoofmjT/mmyL
lGmW7oEOOU73K/Y6IDEtLnsDQWR5nCyoNmwJ3a8uBmSsZwlr9DKWIqUmT1Kz4B6eCXG1t9ofLKYb
y732Xcz55AybmZ/2i4RLFzoEgqrEi2L96Jn/II/eZfzObqYjjzeOs7Vz+V2ot9Pu3ZokUPPi6HKh
2xpfDLf0297vrOfbh8nqhKFLB5T3jENcti6Ep8OwveJe5OrjJ7RcP42d+/gvQrjQkkBjy0K1cbF5
vZaMseFIGiU6CnONP6VbjdXVQbyLYH7cvDyb3LyJ8Viqi6BN/X+B/vXmSia6f2g3XrHuk6kfeMFQ
x0GhRcnfTQqnhsPtOVrdVbAXAu0D3KArjAqrjcEgBUMIAaI7zz3cG0Ouh0ZR6UHT9ObBNaH2eTvo
6v6iLs7euf0NbOvHaZNOF5dWPjOBIaUonftK3iu68VS4uqwsUKbRCjbwVn7rkH2MkavMthIt44+x
rhm+M/VPBloZ8FP/YcOP4S/H8xYLbb4ZAXn9rKRl4va6VvJH2JBc3NH+nNpF6Frlr9thrtZqEWbx
8OOKjgVpK/7oEDwtYxO9KWj1xdqO8xLn//52tKtFWkRbnDeGXmrKsTGomoDEAsm2Gk3glGykw7ej
XGtrwf65yKuCP2rynsZ7vYmqLYP4rRCLYwAGuP8bwm2O5nBof5lbYhXzxH9I6T9MFeh1H/da3RRN
hxcpf8yt/qwSA29yAXk159EyWOTGw3Nrmhvztr69Z2z4rLCGJOZjSJLACCPzFH9s4E6THHi1T9AB
JRunw9X5Ng8MjuAw1oJ9JpKAj1EsiwwaFTp/9LRX/olWX29vsdVB4OyBwMd8zC3RZHjq9l6V1PxR
1ib3DRiQodt6VP14oE25UTbZirVYI1V2tCBjyx9dC33rI8wgB2cnpo2bc/UTfTeixYSJhNZjXmBE
LvMyKDapsGvss5zoCQf5vRyncSMrWB0WnJSRn5nOdbWpgMrVqDdx/pjAApg/FvUYNK4GK6WN3H91
J8wcH8BFVpjsMALtiCmK/JGqk5Ee/5oQOG80pLDQYsJTE5WBjxsNJPlJ5Amdt/MPXXuy6p8ye/kX
mw1dQUjm2OZ1XYfVdYuWD0bQFcHknLLcl8UR+ra3o/wPade1I7eubL9IgEQqvkqdJlo9adt+Eeyx
rUiJyuHr76Ivzj7dbKGJmQPs8DCAqossFosV1lpdJ8wmo/MJb00kUM8VqWJaDLHYj47Fv3GHbivN
er8uYnXLMTGOYNkVHPaSJWtR6qW5kxXHfA4qcBQADMVA/7fCsFZ8mkAMRK0bjRdAZZMUKUoS6Vof
ZUejr2+gLUEmpmv8ekRf0OQ+OKX2NmdISlzXTVwqkic9kyp0P4k8q6oobCeO8yO6Nx4r9OjDeQSm
1T+35fKHTNoPjfe7Khk/+swBXyt4BAE1jecUZrskZUtuoQXUzfOj6941PPfb+M4eVSVH8ZEL3WwL
ETzQwATyyrlu8YTAg7kkP9Z0vyyP6JZNVTBNK9YH9AfMyME8UNqUU2u864uSg733WBRBiwaBjxv3
2eelU+qWJc9JhM8vGBeJb2vn404Gnb5Yf5Su0RGjC+96svvdkMxFaQJBv6PACQ5KRfPy2uqcfl6K
n3oOuPLJxudjti2y18nhCutdOZmmiW4A4CwAthHDx+e/P3ZJRLzMTI+YyvTdCuM9JDnMYBqa6uUz
ohCvY0oWPu1iZDXFzFBNUII5Ombi1yUwssgfHQhFE/qXrx/JNUeAaVwx7o5ehwtuoSjPGr1M+vTY
W9WRFvZB7wClOXutb3Lt/+GXx1bhq9eOCk42VNOFv5ajmwXwNoCZ4umRZEU4eeRubJvXEfS611Vb
Mwi8++GqIQgZNOm2NkjFXTPN0uNSH+PlkX78uABAAuQeYLZColfujR6WlPCyJ9ORNDv3W9ptr//6
y+ZNzAaefp+cmxtzx9pBm+R0BO5Ublk7bj5OBPBvrm+w28F7iZuvC+aZqYrCcSXIQcYGr2ogwXm4
rKVlY6AAGLOcjkcGEFhrfC/oHdNuQBHMVbWuFdsDuCEmLgGfg5yKnH5y2EBLPY7H41Idtf5uztBu
tXwHJng9/6NXqm7YFauDNCTm4aERTcnDtpShqjJodDgyL3nQMjtsS+s17VQ4zytWB5tGUg1vUzFJ
IW3bVFuLpQ3dACc9gC/6zesVQahKgLQ/nteRuR5QHQGtYl/tzA834wNz4FQBIf/ETbeAqbZM8X2X
/Yy1zaRvnfjXddte2fgzEZInzSKXxc4yChVe9DHdoB8IrubR1outW97xUt9cl7di0mfypLiji7pk
tOxpwEMHwG+kRElp9vELdnkXNq5CmFgfKRAAFijK64g5MMogT1ynXj8WlcGHY9Y8W3tjeLmuy9ra
nX5eeu/2vW5GzMHnZ4wT5AAy2nggkLaCNtnX7Ot1WStHBqoAVgZ3Hv4nO+rYs4DQV1fDkY6PgKLc
1MsboOUUfnTlWnXRsu0hqAEbCEhuzu0NQHqYyG5IfwR8OTBWAtzBAMwDC4g77q+rs7YzeITYCD3g
3i4gDDU3zwAcHffHBDTuqfm+KO41xfflneelNphTXPTHLmyNTV5trv/8td04+fnynP0IZrk87vDz
qXWTZnfLdNvWihBtZS/QGyIqlxhKAPyIFKK17aR3DqZxjqlxi7uloOgFeWSqzp6/IHbSEYEYlO1Q
C8fEj5whnPOCGQZDAdQ1Bz/DPEJUfy2jnxF5G4tXTKW+JYfB9p0w+a25QWLvWiOw4sP11bxUFe84
YCSiPZAA7+fv9PyJm+OtB+6oJemOJn5DYd5kCXgWflTVh6NSzPYD2QIJd5Ac4TSdWzd+Q1VomB/B
cQUwXIUcmwrh4dLqziVI52civPJqISHh6ML2ea4wu9XvA4gGIQE4nS/S1Frp1JWekfaYvgGBf6p+
XN+HS6vGz8fa/LWFyyCA1EUzcD3rEAwezDTAtCYbPnru8eg0kCfWBY84nk2SVQ9ZN0cW4FhDNCoO
YKJBdfO6DhdLJAR4eGCicINuMtlP8ijW9cLMo7C4B3cJ7pfrn79YIunzwpRPTBUD5mweLHweXGNG
3/qZ9iu2FAk0lQrSGrV9CgTzKIvCqKdgLM7RG6Lw82sS0DKNQ4+k4yWcsUfbWKNx74XV/CNytywp
PrFMpwLEzXmyTHblOYx4HTo9mkrfNS1KsigbmvcceOiK1VrbEXhJB8PmqD1h889FlVSbMtBre6Fp
PBjgL6mNIhhnRdpibcHEDBoMChhQKKecC5mBYmrGNdfC1OmTbW8M1V1RaqXicKypgvQsOuYsaGLI
vnhged6PGP4+uv10NL34zhnp3miLzcdtWOA9A+cGwoBXfK5Miq42NqYkCpEMDL1hfMz00fdKFfvh
hVfHUYEAy0JDiMAZFdqe2AAn3NHA/xqFdGoQS46B1aWPaBAHs0epuEDWtgdNXBiXMoD+Ccd4LqoA
ukg05F58LMtSfy702Hy1Iu/DbTpQ6FSKSKmdKEQXY2bjkCTHjdm+0/b9+q6s6vDX+4IYCv0E0tfN
sZ5BVdDEx2xGg4Q3OPZmictoe13K2qZ4SMFhBhBkooi8znUA2cicd8CFPnrkTzv/mPl3rn+fyp8f
loKkKSY2cCQBuS0/94vZ6rPOLZKj6wCaGvPrHcGUWLXpMlV2RuzsWfgisoknksSqnuwJIMTzSdez
5NiCeddp2HEgc+aDYfZnaaW7jDjPjJNfn9AOYDlARCSYBpTHG8c0s8kcwdpmALKkSG/n1l6fH1JH
NV5wCcUltDuRJNk1B6pdSxonPnbABtxQzy6CDIAl29bUrOdUI6PfzqDKSo1yCTIdndAVXxK/KGq6
RQa+UXn1FeOBuqjxox11BfbAyzBdnOhtfKw8K6jLJ20pfWp+o96f6wu84gcxZEkBK4gpdKBJSxeg
0c3EmFC6PoJJKw4ohhz2xMPYW8nB+3VdlDhVF/ZzIkpa4a5wbW/gc3xc5iHU5rkMqqUABWEX+UWz
AA7Z85cF/ZyDCq5o1XCBNgZkTbhHPE7PDZdlfCYjJs/C3MJ4wJLyP8iai3QmBt+sN33uv7tRY378
WjawqmhrQaERIHySj5nqDGTSJo+P4GLbM4A06qzeRGhVvb6oq3biIWGGFwUSGDJwNq8oM2s7iY/F
NKMENLfGYw5Clm1fz3OQs9RV3JtrmygKm6gpYOYHLVTna1kZdIhssLTB3XjtLcOzc2fHc/U49A/a
tM3qbWlw1AjraThcV3TNUHHlCB4fNDUhMjgXXA5LSZLCiI8UkI3JnOZ+bS9b04wVC7ouB6/+v2LQ
y3ouBxhDI8JmeBxi7VCuafqfnUqVtT1DYP6vCPH3E0cqeGpsM4+TY41m5Dp+b50Hz7rPvZfrK7Zy
y2G9/itGOtodsg7axDVsVaKhE7DIfwCxPrguY3W10Bzyd0fQ+CRFhIWrj3RwXXhNt9suzkOzWFvW
Jwopq5qcSCHnC1YD9rCfDewJrUD4kC9NcVO6psrlqnSRTBvsygsf5gi6xIB0mNGKNlR4JHeoDlxf
tHV1MMwoQB8pIt1zdcxhiJEuFfs/ecdRR7YsaT9KvQbHA8gPjHESjF5dhLc1SqkA8xqj0EVs6Btt
ybbJOH9xJqJ/Ym8ANYcautDlAoTZdjjYoJwSj8A4eWamDaYzovA5axtDANqvAzhd0IpLG5P08Dda
V0Uha2Zv05rzr5HO8Z2H5oePJoKwbHgOYBgaXY/oDJGOTB7VZolR+ShsBZoHJY21B/ljgFiUB3bh
qrqC1xRDJAE6GLQE46KXFGumYqB9A+fdTLuO1b5tHwZUA65bm0qIsMYTb7OYWkfnWtwQgD20H/Pm
IR8UN/uaCAGkhZqGqAnJlxCdADkxGyl8ZrS1f0T5zvr9cR1OBUihw4y3FSg/4vjY5yUJWAR2P3Oy
J9/qS1WDs0oX6XCCrSa3ogq66HCWDrCArd+6Cox9VQbOJaC2ATF70Z/IxtIiVY2AJMFtDcrW9th+
IrEh4p1/RUh3DB+oxRZua2EEbPSsR4ZJ1U+7doudSpDOih03BoknKLHku2k0gnTh2zIqAzop3OVa
yHEqSNr8BTDNhNTYfOYFVX7Lh0evuAXUhun6wBZKVV07a94ZgAEIAQWeHnh/zs9LSV2UmzXoxfyq
RoP+pMoJrAlAez7ezsKngSjhXACJtAZTBy0EVL8M/q6q/64ZF7y+hwoGMk4XEeHYWwP6py3kAri2
iRbyWHSvVaoCchWLLgfzYEIVQK6g2b4ATumx412aloipS84GPyp0ex87FGNKMxC7pzGZ90U6jA2Q
JFymwANYXUDRigDGT+DDyA0hVq4XnWEXWmiCh3MxKt/KFCa3uoZ4uQMWH+AwF8FmnuGmG5tcC7lj
s+NU6dFtkVX0wNqoUPjOtWMkkM0QKXsCwEfyN3aX8nLgixZawJ8d9a+mjQm3/BvOr+IeWF01Fzkb
dFZ46OiXzK7tqgUz8TA7mmydYZOo+oVV35fOTTssScPiTgu9+B6oR079ev0OUH1f8jeUW4gBHHFs
xo03ZD5zv10XYKza9MkKSY6miVqva4WE1A0M5hupn71p7+BvfTf+/jtoG830mz+UY8bcB1F89Hz9
F6yaHVB7MZuGVyqSOeeeAbTrMwUlKZx2vwWPBUjhDBXR0ooIpDtBHgD3gG67i7LjYkwAGUvccO4J
0AfnIFoooPt+XVdE7IXkHc6kSAH7WKKiNpuaEwKh7415bFdNcZgCOCmI2fjbBMHTJ+Qh7kCXJTAo
YN/nC1frTtQ1duWGkRXtvL46WEPul8hVBZgzvCEdaqvXBa4YIx7AwKXE9A1A72QQRwsUX2WSNG7o
ZOOP2WMbfa7/uS5ibafQIoLOPQTWAlhG0gl+vHOXygmd6IEkz3T+MtSKItTaNuEmEkG1wNSQ4882
Gpc5KzMvtLUq88vCeNSSFjBpJvvHAksWEk7ZzXWlLtG5MRdzKlIs7Ek02hJaR3WaAmW8H/cagJdi
q9omzH0c0XZpJPFOy9x9knVv/dB+0ZdpO/LiyZ5BukyKGytpbmauel1ezjmK3wT4ARBngX/nAsSk
nZKFejHeF3SMn7mWHkeWb7OB3XYR8IsH/tuI8ePqctzQRAUVt+JzANomkOJAEYwLW7JccAvlEXoq
vJD2Rbc37agLQJXH90kT823P6uqeJ9nPrPAGhQVfNloJrfFlTKhBOkbtznciK3JQBUWaFxplb94v
SGIeppbpDykY/+4BUJXtK2BT3ffNxJ/Y1OjbDr1tNwbrfitMYtUKQQMAO0TrEO7A8x8y2U7apQ3q
fHZKraDJW9OPFz7egyHZOADQbPjO6iL3gWfTf2napLkvMcC7KevGfIlaUm3iKiuDiE/1Hvhv8eQn
jVY/lHWcf73+Q1e36uR3SgeyNzilYxp5Ifo5kiDhfPYxy2m/dvMYBbyzk/3Y6tbGSyrVXq25AutE
snRojHpExqBPo7Cb6cZNQH82bzRVwXslECGnQsSPODmZUzJGdjFBiBhXJtvE3VVDsDgfbeMSVgfD
Eq0BIkchWV3uWL02ArUzbKi584ZmN6WqlOj6av0rQu5HGdHqUiL2dcNxyd8YWroxUHocR2UIvCbH
RmsdajyYVgEL5PmClaOr2XaXeOEQP8Utkp6TuYv739eNbu2igf+nwA5BsH3RzZkBkqtYDPjLMkMB
AKy7k/d0XcLavp9KkIzLXlqdRDkkVMuBu4fa/sneqQooeO3s2IAPEfiiQKGQu0YdryytpvDcUAfx
YlOhZcP7bvS/FsIAM18FTrq9rtTq3iBVhLElEOIB0ex8b4BWHkXZqHthgTHBrV0MHMFOA3owjBgE
10X9LR/IwQ464P+VJfkvhuwUb4zRCyfT/W0loHpv7QfTmx8qxtFfYx3B7fbDjghgafUDRnY380DC
ySG7679jdR9tJBNc4PxiGET8/eT8DkmrgfZhhqWABrcBEQK13vMGQ9qYRWLvC7hXFXe5SqDw6ycC
s6wBypK1wHBeF1r4lfkj1f36cF2rv2HOxeqC400gnMJ2dKmTqASMVp6luRe2vTPeYG7jbeHEABrG
VDwMeVFt9TafN01tW692VNCbgi0YU1wKHgyYTQjTBBwPS+oOh2Rh/d7kdbNraT8EVumNgYeez92Y
J9GmGmpyj8ulAiGHlyiUWLvhRJufjWw8EKTkaDHrNAB+LE4U5jTbU/tgWQdLBz8ypjGKYXN9wdZ2
5VSWOIknu2KMaY2ZAA9dM5XDn1yjiA79HCe/3KTqAj7UKnLTNQflIMkMuiSUodDici5PqwYjw5R4
FE7jzvjOVbP6q59HJgYvfbQcAAH+/POWxouyatGg4+Z3dmjk4fXVWiv7EjSpYU4L0Qsq9ZKjcNvJ
GDgzo1BL4/nZBmDq/ey4GeboHAAoNMmPYYnsB222nNB1SvfnrOl6DEBrYzg6LHMUQdmqtmDgI+hE
B6OhLRl7F0clyM+QtqfJRreCXFMYx5obRrCPmTRToLHJmfQFQHSdVSdIPGrV9zoa30pebrtq8lsM
RPsN43/SSNVYvyoTtWWQFaPidNGA7gyk7HgHgxy1e4DQ9uY/vGaBNuBd+KPWE0UGf83xO2KwA9E8
wALl9y1HlSN2Ihw1uoQLec+QKMB0kmIZV7fpRIjk8fXK1tLWcqNQB3xslTBflbNfE+CiNcn2kBUS
zVbnVl9mY0f7FLHYvDXojVspFkn1efH3Ex/RGz1HTIRDlUz0D/B9v6Citrl+sNb24VQD8fcTEfUI
MEoWQ8RsfPGs23jcm73i7Kq0kC68v3CQgB9GseZRH56bRPF5lQbS9Rb3NM0cJ4Zj0/XbuI2+L6X+
6IDy6H9bKMlfJ1HZWnMMMWm5j+gm6gPgjn1CBDwKKjQGOv/k8ozXgmwwHhwvnN2Nqx0GFzU0RSyw
uhcnIiQtSkxRdm0LEQleQRRdMgoV1m41lJZwwYAeHPjYkptmuZ1N0zDAiej7KEb2f9cs3+tC0bW8
KgWwM5iXRN8NIqlzo6UZ80pHr3EZ9EHyhZl++8w6Vbgofqoc0KB78l8h0o3WwxcO6AuMwqYsHxOT
+3VOH4Zpekbs3Pm1ixi/F1Qny7SJ+zYouIqqYS0aOfkB8iUziURq1+AHsBJJn7i+m0rrfizpcxFP
YOayPlFXB2gF+GIEQCz0llxBlrdTLmiPwy71MQWvLQHVFOaxan4UDHYQhOyfJ/5+4m1yDwMbVYyn
eZM4u8LCBBL4264forVrDNOCSBDhekEbkWSBC0nRTIEXWtgAYRcZiYy+oq5LdrrTGbdxn3cHZAtB
XFZj4Pa6ZGEQFwYDHAEAIoBxHXnVc+Uo2JNZ4sLPlUP2FVW3o5nRDZ8wL5ZXWw9E4oHmLKAzyBSe
afU0gHUHfOWCD1amzW07ulCnX1DZB6LJodBAT9kirt5PoG8MkCxvdtf1XJWH0Ttg/6MhHrXkcz2N
DrFYliINl9KXOP2TeI9F/NLw1+tS1qwfzLKogiBCwCS4dPwchKtFMRI3RNfb1kDoMwJ0sXrNaiT8
DUUrs0KWnIkYkH7PtIwiLd3/LOLXkfgcmaIEDB71t+tarR2AE61k6ySxPtrDCEkD2Rhu0Ciclurz
5Hxr8rGxtQ7P+jBzf4z11w/PlCIp5P0dI8ANhQhR8rsaEHoIRrCRscn9OPeHcfuZ1RFjCv//fWnP
h06jC9HwfaP8GoG1Jc1Uxa+1YOG/GiAddL5AseHG48hdN7SrR2rvrWirRzfXlVhN2J7KkPxAMzkU
70iRQ9Hjmyo3NgScf3g2vbaV9uR6451hsicjH+xN1ZGveqkCTxCrJPuhU/mSETQtRdkVN2c4gLuh
cF/Zsvcaxx+GR14nfjIex/nXdZUvYSWFYSAjLwhO0P6jS3FwBG+QdmXhhppep8Oeg7EC6d4lfeqb
yPzl4dn5xcgGJId5GiUPnTMv+7aJMtRL8t6PefJ1mMf8gBGA+ouNPPZ24BlYl5No2iRF8k8VM2uv
VXaDTM04fTyWQI3VAigvYI1xY0g2DQBb054jE8/GEQkv9rit8B9H1X+3cjBROBYzGWJk+SKvps8Z
NYbEcMIR5Jlf3eL79Q1YMWtk5VGL9KAKTo8UAy+NPQOKBdVCHvNnK01/zJbegqeBHa7LWVHjbJ/F
30/u76atMIO3ZG5o9bcj9/tIcbWsOmIMq4txSzT8y31dQ+01dezE4vv1DrXJ/RiBOazam6zaANZK
ESqsanMiTdp6PKHR4jHkbpiz2yy/AY7VJ1YLeBiCf0+AnIldO1mtpKK1MRSlG9YevYma9nWg7vt1
EWt3MR6e/4oQfz8R0ZK5aWondUMz4r5evCOxFZjRXTe9XJezYmDEQ94Fg3a2YIWSPHPcZ1ViARcz
RLE4Cwrb0vagk5iA56sVCv+5agMYJPAEQQL+L61aRnENoHDkhoS3D7xnOyRDbocieVrm4maYPowy
JVyXq4uct41xT/kJH2saLRJwaSLTe9NkB+UzQri+C2+M9ICAfgTwjwxlY2mNbqVdg3i0n/PfM8q1
QeUwr/AnfdT2RueR2wVlkAUNxjDAGvOthzJHn4lfZ8bsJy3XgKpa6IqIZ3U/0Q2MwVILP82SDnKh
Va092KgoL8QEd9i0A9lvoz1dN5rV8+UJIhJMEwgY+3Pj1Jw4a7O28EIHKOGPHVfxoKx8Hze4aJJB
2gpjspJRMrMbar1BMKV/z9Dzo0IaWLvIAWzloriPooEgnTz//bwqSWssHq4GY/piZckvCmQ9u8g2
bqq9JAUamx3WbokzPNUlva8WFZTCWsEbrVuWaDPBsDMm0M9/ABnAWcUrG+0Ztus79IGCEaPtnnMm
2p6HHXgvg6R0At05Xt+4Fa9yJleKIBYwq3KtcCHXmX961fyVG+4B+L4LkDizT0ynYmwcsPu4hHHo
5eeLxqt5GNqMhjO5Jc3vuFSRW6yYyZkAaRWLkdEu5xCgj5vo1p4Vd9bq5w1YOMXDETlhyUoG2+Qs
JhUN267+09PhS1+pknQrLlG0IAqMTAwKgLb43A6WmhmTxw0SOl50QHKI686hKl/n5ogst+LSWjM6
CEOGHTEkkMLlEmA1zCjIFYyGnHRbb8leaAL3kHl7MCkfjH74kmGWwwStZ2BM9st1w1ur0UEsIiU0
3IJGSG4ZnLo2t9OK0pDWeQM0GfOuS9w9MRLM4fPt0uaWb+QcfV2u9o1Mlu0nXrxP42zyWTx8bimQ
RkCTKe7vC8IokvR9sjg1De38tuHAAbBqn8c/PdptIrScEPA8Jvwh1X9eX4UV5wzXjMX/S+NwcQNq
FbOM2phJyNw7stzE3W07fDyzfCZCihv4AHI2a5wI6ryv3UORKnKya2fiVAM5Hu1LXlNvJGHSf6XO
V8Xlpfq6FLdZNTcGh+LHkzdr6jZ2TDfXN0AlQLpYqNkX89xBAJsOtg5OXsCdXpew4mEFv4OoG6A7
F8+O8xNtAHvY1AqbhHbW2/6YMnPfzQaqnbqGm9/tPpHbQwOzjjeIwNFGa8e5vJo5S1MuhITIYm8S
wMuwWA+GfPtxrZBcFjUdNIKjIfdcCotNmnLHJSGmL/3GeHLdB1Z+z/OX/02MtD3RDGpCOkPMYDS+
RZ6o8zj1gPCMVVfTmt9FkV6UHAENd1EzxfO8dJKUkzBDi/Zcs33VG+i96AO8beEJImt/XbE1uwNk
sGDmRbc0YMPP1y+PK2Z4HHYHJC2M1Pom3N3/JEFmLWINmDPnWSehNTxP3aulKmGsa4BRCbylPZSB
JTsDSkdaWyXFySm7zWSlj22WKR7slxQ0yByL9miAwgEt62IqA9Fq2/V1a4Rzalsv0eTFW6eq9Ndi
asZNxe38zbAwKa5zk78M2hzflJzMATp0og1jqbFtkrR5LWvde4hrkr5eX+A1kxHIZOBR8cRjX1qA
ZhloDCZ0I0xovk895m500j+QqJn8jLM78ImoUCvXlhyXJS4oD3XUiwFWjZF8ru0aRmPd1ruu//iT
H8lXPF6ABI7mJhmywGVoedWaBHdg6aD8/DPJVb5wbckQZ+P3A9fnMm/OHK8zUycioTaFWfXdAH8M
bzt/MW/78RN5GMSC/5UlRbYzA2etrcfQJglQ0TsULFes13r8dCJCigebsZzm0tEIoLvA/qjNwOzR
ahJh7SwCDINZ31ldWR6qbObATGY1KsfVJzIPSGgB5g2jcUj1ybA+dl9ns5bMVpjrBhpq0u1YKnyw
sGPpWStAt9AqAwAQZM/Epp4kHoiBc17RxQo9tNya1ZNmhzka8a8fpr/h3oUUgboF/A9kzeSEczs5
dcHcxQyNsbS/dKUz+lMy6ZZPtKXngP/r3+OBg1Uh0hefzTawB8bsNrceRmoiczQCAyOwa2Y9xp5G
Wp8MkRloxdLUfjUbGZwgo1/a1qLbqertgKdzCwJ02nR+ZMRmCGdhv8+6k9wsyYA7c57zdDdPtv2V
63iJxcybQQ88V9uB1uSJD9ngx4Q3o+9U0aMH3817HsTxXuv2haP3vxMAExzJkv4iVhO/JaVRbq1h
wng9p5XvFnNxB3cHaJulGndkWgbfw7E46FFWKALMNZfxlwBINKxbF1OntOidruJAOsm6W9e77VWY
T2vGATIKDGfiLrscBM0GY5xKc7LCCI+VptW2gCy+yTB0dN08VtU4ESP+fmKDhVHRLgWeYajXQW9u
Bq542anUkHz5Qpo8Lgm+b5F7ZM8tcuxNhbcQEdG5gQOqQwyY4RoT0+TS29TQpm4sCmaGBY2dG6/X
qJ/M/W5eGMAWOne6S6ex3zQccOHX1+5SNwhGjwGgSIDfg6eWtHbW5BqAHbDCRcezBpNGYAOF070u
5HKDzoVIG7QUDL2yBYRkzZ6xIFbN5aq+L22Qm3JGI/F9/c/QPOft8/Wfv5IAEr8f6THUo4CgI/fM
WXZRYwEzKzRQ1KhA5jUK0mBAnPt1290zIBGRyQRdK18wATSUP7Xl482ikIzhQ1TkgR1xMbGLIqzW
Z6NthnrDbyieDJhoYrumZM9RrYJ0vVxNQPkgbhf1NyBsyvVros8dWbhjhra54/VzZCvenGtvntPv
S3evU42CgTYyw2S+xz8aEp1k56Wb65um0kIy7MRcTNoJLZgdlE+9qvPv8tyIRcLlimwAJukdSQn0
GE2LbkGJpfOR/ujKVxBTXNdgVcRfHmUEuZiUkqyaZb031jCscF5iyy/IhOHZbN7oNFE8N1Y3xEGn
hOmAF/tiwFUDWxB6oiHIi7j5BE6UdDeMUfZjieP4Bay65We2xkUuFQM8sDE5KkHKeerY3MCfRi/W
Ax2/XV+31Z0/+bzkS6kF7kt3wucNwzfuiKfYltXP/2XuhJ8GdYxw5Se3jbnMXmWZlYXWphuzOSjn
/9e/b+JdI6gXL6ZliV1y1MRwac63lRb7Tfz7E8uDpMN/vi/kn/x+lIpKXevwfct3igevUgyMrFrt
yeclq+30joyNuPOHf9zZt/R9MSnMdU0C+vbgnBDWInyRQk4EZ220LDh63L3hxp7yfN9zFYP72i6c
CpF2OYtmK7YohNjlXR3kkyJ1taoDBusw8A23Diyw803gpRMlrs2tkLpfSHXfkmA2tx/fZwFjCK5v
TL1A1rkIveWY6hxdC++PG8S01Wc0wFsQcOxwTZiqOf88wFfQx29zO9TLzZy+ptXjMn0irgNplqjJ
W6BGlOtGjsOs2TARnqJnYNiZndtsx7GpDtfXac37IfBBrRl3HrIu0kWBNzxQkRC+hlq8NL5mJg/T
kOz1uAerZbL5hCxMziE5huw28n3ni0anGb1goHAKtcFtArCQsNvUACXoUgzd6BOMKx6vC7w0Y3TQ
gHAOSVigWmE8/lzgmOaoFS0dDbv2JnUPqkv20ozxeSQT0Q2EcOFi7t5IzMRkSWWGEx0Dt3Q3WWzs
vEVVuRG2JEfHJ2JkYssUXKOtu3BEDFrROfvailhIR6N8A080CeOU5GARL7r0Zqn4/Mcpp+T1E8uI
RkIknBD9XTQTtkxLmoxpNIyQxymnoGxnhWWsbtSJBCmeGLQhQcbIoWHyMoPZhtz8bwpIRh51/1Eg
WzJ/4kFRqtAGhSVd7NGJAkLBk2ul4kbm6ItNkbNMgqLeGS0e0wfzB+YJPuwWYHSIvVw0ucCu5UIh
n6s8KQe8lSzvp3uTGIoempW8Ir6PJAyy8ijWXxbyWIY0mlfg1Upe+u6tRm7D3A9Ib4DCK2CAaZvd
xU8nx88mDlLyXW8n/mP28QwtfoXgIIdjAkaPnFhhszXXTTLgYfZemggunz5uEEDPRteLDZQ9XT5S
sVenLOpLC93yoZb9Y6hYSNbsGclfgiIAaG0wCnRuDvnYOhmGVMxwRN7Vb1WIPOJ+lKwNc/ygAxNg
1cgvS36tqi202YKTOkyR2Snoz+WgfcfAHxCy0UChBE5ecXNALxEEZ2LJLqYTtaa0CpLXXhjX0YZH
+9LluzHSPm7XWCrUF8R9Khh6zpdMn7mpuYvlhtQfapQVxo9nAwExZP4NB9AmjIfkuYA6MSjvK1BX
s/rtfa5frlvUyiKZ6AYW0NsC6EUu+nSg+aZ5OZdHGiHBtinpd29QiFgxqjMRUsxRMZbF1ggR1k7D
DdAoGqhXXBi6YPCsE2ULvE6kDXC7knFUddjRTYebJHIC0wjT4oj0fqAvipySSpbk78XgdlrpAztq
yTYlUCfQfjhoiaTP13dlLXdxppTk+Y0RSJpG17FjX73jSPltmvq0fkhBnWS77BAXNPGHmWOKBY2C
g/dhfmDRGu7g0KBlDDyrF25sAr4Qi1vQpVtfuO/0ii1bV+/k+1IgPZkZq3gHcFu93lnRK3HvrfrB
qg6is6pLbri5tdIHU4WltWKIgusYtiIwaBEdnp8kPE7cybYYOybjLd86teINtWocaPMR0HbikSmO
2sldCiRi2hPgkR4z7WGwF1QoXgAJdtDRnDWp+LTXVLHxCAculIV0j9zc1FRGzeMihlOYAr3XfSvp
FX5txTHgFkU+CeEn5oHkDv6mwSxJOrk4SOCHMzpgTnYIs79dt/M1IXgWi/IA5kpARXi+ZIXeDOOQ
UkFBGGRGkKebRXWlqUSIlTzZFZ5azZwxqzj2Q7HJxle3vUNPnyK7cPkaERg1/9VD2vq81ktWM+gR
FRvL9ftsY7U7BNfXV2vNwE6liF9xokrtsimPZrNAC3gPjLZf7eShZPGeZntbidIkvKZ0VZ9pJH7L
iSx99gAOn0KWu9SHGCidmmFs0N3rz0BqSfp517n9DxLXm9ibQ62IVaNoKl0lD+FwlnhmZhfHuU2D
HOmaprvnzT6uD2amcOqrmwfmbVDrCYcnv4mLFPSRZMTmTWbru/SxcYLR2Fm2QszakQUax3/EyLEb
Q8HDQIUAhpgQ38tqvyOK2vqqqQOcHqBTCEFRxDzfs5RoCUtqgjWbvncUXYbuT6IrnNzqYp3IEH8/
sQsKrnhQORjFsUw2qRNkKKn1gaG6IFY0AUgNAdQyYhOhjCSlrat4YEVxHNBP6KBnuVxevOTDuRBB
ovVfIZJnwFWh64AhL45V9ZinvyZyWw2KTqqVcvK5DGlLSmQ00ciAcIR3e9u51z0fcVZr7JI0cLw7
1/mmnCdbu1uhFlrwMCQCqHEZLLgpgEuR1xx2hkqo1X+totsuvitRpOztn7bzrdMPmr7Rk+115yQu
T8lhnImVQqOs0DIniiG2RfvTAgtHKXQKyOyP/bYjuwhcg9cFrlginhKIXMXzFTeIZCO55eUG8uz5
kRQb+Iho3GdLYP8faV/XHSePbP1XZj33zOH746wzcwF0t9tfaTt2HOeG5SSOkAAJCQSCX//uzpkz
sXEv8yZzk5WkbaqFpFKpqvbezsqwTlxZXllZLJI+bmlXTKC2Qf7enfaRv+/GJ5W0OWUWgHpf3x/T
yXWPsq59JAuD7sMiloVEgpKCWdUNd3849r0jrsc1VPqaicU88VE4dSBgQqitpt9Ys7HNt/dHcXIp
vBjFYmbQq9M1dYSNhSvHmcO/+OxTYrVpO3wP+EPNznmx4pTWxrSYJDPFA2sFZG3Be7Np26eu23Mo
gLw/qpNGwFSJLhogYN8kGCxnAG11bOBdgwuQow8oHfI13qY1G4uBNHXXVb2e4V1raAOkvcj5GpP0
KRO4quJ24aLt/k1cx52KxmjCqG5MeVtzKDp9HNeIik/tTLDy28AMIBH8pvG2HydXOo2uoIiXabp3
5ZkYPhTm91unkPcF7T/wWMcb/jLetioyoMdlgKb9kMnhrLFvf3/CXz5/cdRVSRsElT4+3zwM5aMl
nuN+5Xw4ORkvhrCIssDoMgYjmyrcVnOmrxuau97ZfzaKRSAVdn1fA3gH4d1uQxIH7Fb7nq754hPj
QKof2o4Rku5va4MeeKkbdJPIGx53W2ey8za+kO5aQ8IpKyi7xM4RhfeWBr8JdUiKoJM3Tn8unTNf
7sFY+P7bOrF0EaD97KzwQuSoFq5rsIrWcdpOYekOueefVX29UfQ7eHb/wA7E0I9t+sc2rMXEl9Yo
jeCAAPiJSvspSWOqc06mtLM+v2/p1EsDQAqNEMCgxNBdXYRSQd+wQtvqRvIqb9kTRdt9z90V53gq
0IHu8i8zixcnDXfjsh8xIKfNS8ayMBSpsYaMeJtq0mfA1gOP7aV/QOB5FHz+ZXjhMidlgV4TrGM3
9VxlY3jd+G7K1xLxJ18i4GUQf8epjPrc65cYyYCEYsZ0qcGcD3Tczea+UL8fj+KejdrckRI/QR77
tRG/71tQI/TqRnyybWRdbgqQ1b+/GI4vYxGkQeYGed1j2gDhxWLZoW/ES0yE5T1W0z4J6nzy1lQe
10ws/A2iJXDqJDABDcZvPjHfXfTevT+KE7OBql+CUjiOMDSdLtYatJF1E7elvJlYfaa65hqatVs/
XksX/UxHL97WKzuLpVXXLroNcaOC2m41naPR/Lsaoij3RONdVhF19mhWcTN0sUWbKRiLtCqi+Kr3
o2dvsIMbSezgDExJw/1MKgFdPU7SWPpsM4bRs9UynXrJFOTKbocLf27qvfLJM9NI6kFM4C6U0s86
D5ybnYk/0WGAT438j7PNvJ0lo+QM2M3ibha2exWTsv7kO5xmYZeA/y6YAHCZXKg3a8mzSBZF6iib
IsGik4wnszgrQ662soSCWUdi/2xq5LzlQ2AyBAbkzA1bL0eRQaRDQss7AWqR/dxA0qIcHf9T4kNP
12pkdIc+xA6XGls/DJLrrAhDvSGlSvBpYn8orVZexA6oGLrYIQ+JTcLc9wEUT33ArNBcffwrYX69
EXRTivM47qtzMIIEqSoTUJAKn59XtdRp09dtaiKGJJdxrZ22g27jKXDHTNylKallkjvaXxMoOHEQ
YAdCN/K4W5AYX0TijuyNAOBe3ETicag+dLNJJW5Na6HympmFdzYtDcEbSMTxdG6atKyuSjS7i+37
G+ZnHm25knGNQayETkVsmMW+n0pCLKwScdP4c3RW+BBdkChbZ1yCnCbwjLWbA2rlruRozh0kBZuX
gfQ8DZ3zPlT9Desbeub1ml420p4zXdrzhQn7ajMP0rvtG49loG3xMzrZ6HeE2kbukr7OBIjf7k0f
JDtOxzl1pcRMyvap7enzoDnbjSbRG8uOm5zImGQqCSQY2WY7aydUg1ElitO6cXnm4MqUOu544xf9
lHIOnfIOSpsraenjW1i+pZd+5eh3XuQ2QsLZnHDsd8meOdmACzm1HZm1475M1iKmoxt8Ywu0ET/x
acc8x2tbJOocW7KivXHRRRJON9J68FDkrT1vz5JLh62cLSe8MopTwB4Ck+0hUlssgDbxwc7o+wK6
0Yg0HXrNerlZWWQnRgSwK9oJkKNEiLZ4e81chyGJqvZmlPOwpT6ztj1nvy2A7TuAMxzB5QD2ouN2
MRCmqKBoBBc3as/IJV7VHwzixeMXp9fUlaQ11MLjg6fL5PdVBPHlkVMHO+Wx9WJZqiqpY2lbd+0N
6foA6TMBYaoeLKKisC6Rg8zfH8up5Qy6ccD9HUjfvKlH+DhiKFiAYQ2047N7VimS9jaiCpaB43/l
TD5tLEJ31xGe8yYb41PudVCtbG+43Nf1fYDgnyQAUEiVdvEa9cOpaBPH/y9ri5PZig0BLTCsjZJm
ZTGn0JLv48dY3pDwo2weCfgzhubp/fd5asuicnS8fxwnb5mcccqx0/2YiBufHzQb9ko3aeFbWW/O
qNk14Rod0Kkw58URtIwHp8KNINBZ8JtuJhtrujQgyUOu6/1BrRhZtmX0RPXaMjBSdvaFT9h+tJwr
WcyrYJCld0AzBDQWfeS1AHICz9Zrf4eWDXCa+El7iLnKh6TPQGYHEgq6ctK9WYZHM3ARuLdDC/ZN
DI00UBH7FZWHImzTSn+IS9ywztWEqnB09/6be3N0w9RROhJiCFBFeiNvGoUonBdBLcH35xF0gVV7
XlopG0B/XJOb9229WXpHW95RfhQ9e/jbwuvh/8uWSo5hAUHd5mOzIQ3qwdth/hDTlVPwuHdenUw/
bWGRA+4HOdAlIn4KmRx8UslD3N/bkiM8+IM5CrxfBhabdy4Z8D8FkwfTWXk8XDjs0QesSj633u79
13ZqNby0tDiSEPlCU8bGaws+VmPe4jIqtoXez2v8KiftoJ0FVA+4wcFBvF7cshimhkylPBAPEqX9
aJ/RugCymR9m372AEPyfLD2omjuI5kCLvjxHrLCsbTFgXKX3jdvfIBKd9vqrQ769//rerDrcd48t
li4aEZHIW57oEoIeLuDa9WF24suIO6k9n0Ga5yMkAnZlbV2Acy173yLaZpar76g3BGJtoPbB6YKY
5fWrrGM9ge2/rA8uM87WUaGTiQ6JGPBoNDs5kHBj1ZxkpS74vpgixJiTEg9xUwwXIxtZbuk5OS+9
hG79hsz54FMACSq/y7ykZlvcRftM2QM+TYYsNDyC8nH9UJERZAllaGWMxEPKqOWhYZ+5H4c2Iptu
BrQG2qXjZvBHCVkA1BlM7wypNpOzm8DEks59yS+n2bI2LqX6umdN9FjbtbVhIvgwQSw4K7HQ22rb
Qcu7i/tU1R+FuXTG6laJaP9QbuYy3MeRzOpba2/V401ouXs6uPXGK6N5085Dk8ITISswAoqj3aDJ
qN2i0IKtnVclvq8xhOUUyglZXAudmg7gCdZOduq6tZOVjYBYkBV7OzY1UzbM471nWX1uSS/Mm6Rr
t1AW0hgRsPLgu4EYLvptdi4jdxWfwy215jgTfQfyCl2ABMshz1Ffm1xOvN5YokceGcLYGTQpi7Sn
hdpaAxpWXIMPoETA8q4EQ/rkKS9tQQ0O6EVTnwk7eRY0BGtOM/lbz7QojMV+uR9Z2G4VAUOyV3lu
KgutIT/mTLt2rNXW9iewoLnUzUyAIpo9oOvXklAdiPlcn7UgUkyhyYY7VCjcrArrOuf4yp+DKCjP
dTPQVOlEb6nnWR+QHilJWsTzg21TEKNYNDQ7iBMpVETC4SLpyhZbK/RSxmb/jE2q26DulpBU1Iwe
Oul9m0xgP8Z90O8lYyPux8jZG8dbS+H+7Pd95ZKhkujA7QNMhJ2B7vDXm2Iu6rYYAFE6lJ26DIxM
3TK5aYfHLggvgyBImbBu2tC7iNh1G+2Qs9j1RX87yZ1tg+dirDcN9dImZFgBxVWjkpx1uAAGZcrL
EUuIpvNU5SMjUC6009g86ub76Njp6JtshnvhUIMjGx3XKWIDUl2TMYCDq1O/uCNy2BTyg1sGqd/t
KG5MrR/cOqY7e98xvPGwxzeAmgVScCAHBU/d6zfAJ4g/z8zwQ9d+9/o+awa+KeavpLy2VuG3b0Ki
ha3F+RT1RGJpjPyAZnIXvTUTtgQkuN8f0JtTdmFkcTSVlg9gqICRLniI6o9d9PifPf8Yvby4y9q9
Q+Hm8Hzkr1JNn5K1M29tAMcZe2EgLKHS5gIoeijhlGaAZfP3B/AmvFq8oMWaD/zKJ9GAARiFIOFW
BHmo7rpgZV2tzfXiGl5zE4LZCztLR0d1mRZyVnbeWV/fH8uKlZ/XmRfvquXzGDYWxlLJrJO3g/xU
+CtR28rr+tkV8MKE1wdIK84wIX84cVqJS0vn7hpic83IYhfGUSWCesKc10VKva1DP9QqC3+bQOf1
zL9J7za8K5NR8yM/dMAyX6TWWifV227xhY3FvMuk0UHJbA5sq+1vKt9CnhVeFidm7G3isBtS1FNA
SxTZDWBEVpDbPQ5fwet6w7vuSULrwynjz0imrzmGo+U3vj4BrwyUz2IktxfrnjtTUvthh4lsonui
Dl40boz/iPhioH6WQGzNG1egnSeXZ4KKA/ookFFfhq+Tnlu3A3/dISw22t0CLVs/v78Bfs7ZYlQo
06IXBmQUgO0kC2+Bzui4d01YHaJJ7uP+wiXbkVwil5NxdEgKvu3U50Ddj+yy0Reh0StCzaecFRi+
bMClj4CXZdZIxKB1GDq3ORTRAYzz6VCuSe+sWVhMm64M0hDD3AAKnqs563+7coMF+3IEiwWLOK/w
OYDlB5sN+QyCQUfs3p+jU5v7hYUluYyJRV/3nt0ciHteoo4gwaBMbS8HTH/FtZ9aby8tLa5LHdjv
jIfaN4BB80a44cYPRFa7aw0bpweElAPURdEpsEQbMDuWwRB6zUF3WznckOCMAZYfrlxZTlpBXhWd
alD6eEOTaOumrywS1QcWIuIVT8rcCvu7nm7fn52T6wud2G6CDYoM28L1ThEf+wrt0Yf5s8WywaR/
8Hg4ANz2Yuix+kfzL44PvyBdN6Pp8qDJR8avsRhXDJya85ch7MIB2P7oqKToES4kuzHegKrDVisL
+KQJcHIBCOBFuD4utgiy327BS4cfxjKLRWaZVNh/sHKP4g4IQJEEfJOHafw2bqME4QIprufmpvUe
lfu7mfrjyfTCxMKRmN6GNvZwjPVpXqG+tdZYe/ItYaUi+4wGxzfpnUbMpfYTwg+gWkpH8M76SQ9n
8tvNOcdhoCcEzhbUL2+oMXrp6yqyGIfKa7lpzd4L+crG+ym1tThTXplYbIlOE5yemnIoBVZh3oFF
eR93PqRj3V7nqLuWO2/i9yPHfunndryqQtOcBdPY5S5TZRpPLE5np/wSVTxJ5wDpIdmVKD3VpM5m
6rTZJA3dIB8RbqIRpVMTF1Mejb5Okxh3JQhK/rYgzeKlLZIfBrhMCuv8IBTmpvugu9/tEP5pAFk9
iJSgMrskAo4g5WWqKG4OLHjqJ6g9ir3trkm1nXJVDhDe/zKyjHbB6joD6g0js1M5aWgBh0P8YWX2
TxsBqfGRtRwbceFPuNKIJ0TJkREd0g82cLjvO8Tj779dXL+ev9iGrCh61naIiXA7Jnxn4m2Rj/rc
eXzfzNowFj7L9opRaIJh6OZrwS6D5Mf7z3+rvPVzxv89jnhBmc8rMR5V0JtDVYgLgAfzyp83s8du
G+nkgak3oO46rwo7ylzIwJYh8mC+2Lz/JU66HPSd/GuulvFl5OleFy3QvzUI4kuWTsX9GKzVhE6+
SXS9o7aAQgPoVl6fYAVBD9AUcg56CmT3kIjwArWyJk6O44WJYyjw8pCsKxeuWfGDjeSWMTotonP4
uP/QymJlR6wE8/+AgYBHJANXTAYdmx0x2/fnZO11Lda3S6agcMsWr2vOEbiMbGV/ngqL0Nz27+lY
LOxkVn1XhIIfuHmokhqp0/NE3FXlyv5ZMbMkJeFxA88eYRgVUkFGuOlMQLzofjXeH9wgXoxniYxF
lcGSo4/xKK/AbNBLOVvf3p+SleUVLM4zWqAVpWsxFuVAQ6FCuKpo3rB4pcR92syvC+bikGlgpnFH
XDAdcTUDH127dw5dqVednpZfNo6r78VOCSsoqxWz5BBKCVPWX1lWlJF62vjjWh/F6XX8y9Ji29M+
JJBOwGiK+ZHZ1kM/I6f7/rysmTgO9sVgSJSoydIwIaZ5TC3V3vYiOnvfxulJ+XUFX8w9sWfaTQ42
fddszPdSbfs1Wo5TU+Iif4wOvwjw62XDScENEZWLBVw5u0LUqUuvE74h9W9D4XDguIATe9CHSlA6
WrivNhlJEvIYI0HVROsm68MBfH2X7W+zFC8MLTyY9K1eB20ID2ZfqqjL+ERWfNipiX85lIUPMxMS
EaOABUjrmQlXxz/YiS+ev7xxF8oeXQ7moEMffbPdB09eqGFlXR1fwjKMeWlicdV2qdO0KEZhe4jt
0CCrJZPLDv5eW4+4ZWZSf39/HZ98ZUDXojgJfe4gXuyVGbWLIUJt7jAMDwG4kX2+wvNwKi5DZAmS
hdg5UkksllcCeQnaJI04cAd9M8FuKJ/Kocp18pWjm+b9wZx8eajpov0PzKyAVL3e+OPoxBULcKF0
owvW5QFNrSey855AxPy+oZNv7YWh4+cvPAwkENuRuTAUqxTxkZk37z//5EBCcM8fmwjetmahOiPn
RITNAWSleeERyN0dOP86QSjHGs+s8tP75k4OB6wLaAVCrwdaPl4PBzXryhE8QX4H9T5yH9Xf33/+
yTXw4vmLRVY1oUcLfownUbmyMoRIJtlW8kO7xoh9yiu7LwwtFpuvgQqlAQYiKFToya1tcQiRrmTu
14wcJ+/F5Ls0Tiz0gzcHNal7aClc11OQOWATf/+lHZ3VG08AiCu44pDlfUMXV7gCvYxeg9z9xLYV
yqziuz03WxlBujppsi7gm6kqVoyePHReGF3MVBkypaCDgcwyNCunJp9I3no8D7wuf390J18icBsQ
UYLKAv58/RJVkgzFcFzhvXMddCgK7uiaEOrJsQCygRwfOhDfdB4avxd9azvNgaMwUCSXSvYpbT7E
8d37Qzm5e17YWayHJGSIlMTUHFore6jalRd1+ukAnASgyEL36WJv2mQqdEw0ni6dS+NPd1Y8rYTK
J+cCHAv/Z2Ix6SNF25ose9z/P7vlx6C/ZOGKv1yzsNiX9jDJYG5hoSI3DTjr9GVcrKThTpvAKNB0
BVKXZR+Kjhj1hTU0hyH5arNPIzrW+4c/mehfJo5T9WLjQ9kEfZ/O2BxG57xqntphJdlzascDSeLb
EDdGp9qyZm6Vdh3GBHHr1Nv7sBvTaU7yxPk0BT/ECG6i60D/ya3vpcnFNkQK2eqZixsyJfJy6Ks8
nEF+ETvnyrD799/eqQlCNItWIexHECEvgjMinB5gjBnBGUVriXzyOi9FzfN9I6d2CwBaNnqS0HcH
5vrXUxR7HSROBV5hjI5juw33JIaw4R/YOMplAW4Gdp9lRBMSrau6kPWhSt15t9ptd2oI0I4AT94R
j/lGjqRvBggYoloP3q27QH9wVzb7qccfMy4gEndARLrsERuaeEAnP/ZJV6eNSau1usHa8xfOBGqw
NasJvGFQb2Oeol3o994+8P8h4lSoNUDmCrqvi4sXokinK8OxvwJJXRrFX8WwBoxfnhtLC4s94THQ
OTqt6a+q8cxur8PkXl1Wa9oTP2VbXx7vsILLFrruMQkuGqMXgb6xkinxRtpfydH54LZkOxXkzvH4
rq6eGvIxLtmhTo6Za+fcsj4F3iPavcpUN9XKif8m4Xj8IpC7QnnBQRnJXZJQ1LQTjoFk2FUhk5vG
Tp56Xui0glxfqiu2g3Tx3vj+GTihdpG0v3plVabBHOqVDMTS+f38Gihlg+0H3wcufLFzu0SihQdf
wyHDNomS3dD5Zd5P471pS7QuVSj7x0FTpt4ck/z9NfUzGfR6MoAb80FbAbWnxEPD/2vjBLTWQH1q
dTWjV3lXDLo5jzoOCp14yiJa7KzQ+gT63viqnbrzggVflDc8+0R9d4y+Hwg6mmhSfLRjigZzt7Gv
C6dXW4X67KaYxltoVbt5DU59dOrNuaLWvgzmtDRmK6L53EvmaxxnWdQVea0p6hSG73TYH//Sp/6U
XMhZiBRKL88Apl4GUOrNAdhjWUzodm6DHUWj5VCh9NRJsrWZvU9cHBW2/ti4UQkR5PorcXS18sqW
2xzuA1wVx6gHABxUjBaONtHF7MVzra66Tw0598j/djj81zfz3+RZHP733Xf//B/8+xvIIhUlZb/4
5z+v6DclOvGj/5/jr/37x17/0j+/PHNF+fJHXv0GHvwvw/lT//TqHxve03660c9qun3udN3/fDq+
4vEn/38//Nvzz6fcTe3zP/76JjTvj08jVPC//vXR/vs//jpivP7r5eP/9dn1U4NfuxCciOWPPz91
/T/+cuK/hz4gx2Cut/EnCoF//W18/vmJ83f48CMm+ScfE1SA/vobF6ov//GX93eQGwFJAl0UuHqU
9jCBndDHj6zg79CMPTrQGJpBiI2Tv/7va72amF8T9TeO+FJQ3nf/+Cv6iTh4sXlQzjkCiND7gkdC
s9I7HvwvwiIoCEPhW7XbMJxM7hExkavEnTzv0khkFC8HZdlVGoPHtt6MaK0258Y16nPpa9plYEUR
MgMRf+xn8zROLEevMtiYyBzUoGvADUHkmk1TklWJaD5ODWRNUjMxKTZVN9FPbq3HJAOvlpnQmDCW
DXpQy+IHDypbbSfADO+6CBwTqS4jDdY3UQg0SELA+0yDW8jbRT7U8Da+gYhzyqKZjDnkbcwnSXG9
2+uhc6aHOFJyOncmqGTmgyUAipQUymyuI2qSAYIZ0qxllnOMBVTxxe8pAqix1DU5CtCoNp1nheSd
TcGPkxr4L2AGObjSEmsKcDq6ulWoaaITOR20VX1tAAr/YocDwJvGCyBZwlScfJopo5+l0nzaEpP0
11XM0XwbJ7XzQ/Qg90mnSIkxQyEo3I9mhOsQVNSHUjix2HitK+LMa4lLNwCqimlDRqe3U/TyFCYL
5ri9o8wohSHRyc9DT1px6vfV/HGkNLQzzoNiO4+BEJtRYTC549RWuPEM1fHObrXaAUrUf+noUDcp
MokRupJCdc116NJcdrMFXKIGAUtad2OlM98G/2IKsXgGVhalbkVIcFfvEPKITNXjgIrtHHmX3MN5
t7PngfiZdiiHfncZa5N5PFHOVtkR5KFcGToS8l0hY7dGDX14OzdypGd0sIduP2kravedZkAcAWNe
lUc2BT3n6IB27E2TqAIgENRtnKxD3RBtccoKVDYMrml3QUj9aROQfrZ2VkDt/hJa3Lq/pCGzmi30
S1uTO6Gy4xw5Ty7POxSaPssataWvqFK73abE95C5tpKWpWgQls5GQoK6PCPMkyxvIO4YA8vpzWJT
99JBeyz0CPXlxNDHk3XUk0kqTT21G9kqo86sZhTTNhoYyrNDO1A0DM69JNadEGMYbInTVnUGBsCO
natqtB5oAzQsKIugFZoqXE/pJW3Rw3BLoeOk70GyycrctDhbHxvKmjYrwYtM72qrHNlVxYvu3IzR
0FxQ2rvDNTF1Mn5QfdKPezmaLt62M0coMujKKz73blL5P/C9cYNPJho7eYcFFGy7aXJoHglXtDfB
iOpYRmxAnLelnFCjN9MY6LwtCciEHRa3TapEiblpwknW14FqovhDzdWMU5Ibyzv3ZiKS3CqgHLEr
AcL+EQW8H3MAh3i1sYPGrjO7Yp0H6oemFmgeCktnUwVjU54Zr7fZLoHqrMigEGTUFSkGm2d1oVsA
0Q2B5yqI07vfBRR227SxC90fwA0Y2Jk2hpcAutiMbHqAF0JAimvBs7Kr7X4vLITpm5YfP3U9UQFw
6/uyuXLrsWNnow355mvXgec5M3AW5b7rxro9q3tOg8zFOirOQTw7xDuOipiTsS4AgDzSjkLJF1lg
C0mXsnRy0flGpbWoqf/RZxqitS0F73vegUTnk59U+DqYffwSj7r4HLHDIPMSGr6PlRupH3Iqgh9T
ZYBBApmyeLDHo/Wm8/AfVjmoKTUA3HjYYo3ysxiyxgX8m41Ph9CFuylpX2EmfJlsZBHX9daHhMoH
NziiKUBAHV1Dqcf+jhZyIc+aqWoV/DcrkegdI/rsuDK6ria8V9SstHgoQ6F+9PZsF2do+1A/JvRp
/jimUZO0AotSkHKn87FZgXt+iJ0udrMA8cH3QrhYPnXQYpNybpsuRXFaMQSCAWAE7Tw9JqPNh7QU
oQ2khGuMD85gwuocajXtlNqejuM9GsNHP0V2UNG9imOmtzMvzKfR9kt56TS0umt7UVa7MVCjtR8U
NSLDgWG1Oejpvc+Qm6486wzKo+htSBWAoSxruBaXkBm2XRB0GD1nYB3vgbq3m+G+AcTzmY4IW/Mw
QXPZEHXAURSA648ZAb3HXVkGwT4sgNfZEmEVyZnvdMXVgOTGd6XrEcojTogmduX0HU/7gpkpL3yN
QFBAb/7SFWEAlHUyNXxbdrG41qN2nTQIJu9OkFrRbPDcPgGxBkL+zOeNumxaUKFm2mumGwUVXigg
0kQnKegGKviiyXhR7hjPAw9/kZRVWhvbvZMwj6aThgfldtaTe1EQM4wpDxMQeGlSIZ9rW8181zq0
u4lrEz4wi7qI0RMVnZOCNpB28obyc8UdD85MGfLFhS/HfBtVs7QdZYgAO5FQ7gq9vr6bbVVdQgIy
ZluIUqvH3ovJ1ZiAg3zr1UV1LSfJH5BHGh94bbmfLdskHJBOdCbqUHYkC0Xi4LiRuog2Q0EGCXiP
au6dXjIv9ZzKwxkTQ5QsrwqrhP40E9La+ZNlW37mD8xGlS2S4JkeIGFHAOKBMmhehcwNM4kWtu9o
VxP21ozhcDNEvLtrWQAACQIgEKMD8MealMVj/AFBQK/O7K4EJzfhEsdbG8+4NdW2U9iZ4+roWhsB
frXGUHXbu4X4WukYadYyNDEOZg9qrFkyAKIClI4o0FHNImNSIAScB3/k6lvNj1PpK59CPCa0qh3p
RYe+A0HNLQJ2+yu6Beh9TRNKcx5T6WXASLfDJk5m19tBRkpcCyggXY2dLLu8daumSwsZqC8xtZOv
sw7qO5eI4MIpjfdJJDVuD76pxfcgwuUmbWpaJmkrjAdcCx4st2FSCyutVeA/SPhhmcecHCcZyboz
oWwFVqnY7ZrcPR4coLUYum80iroyQ0dQAkwQbxOT1gxdaWeQhZTTpg/9WqQR2P4+WrRuwdlRN2ij
tXw2HKQ7+P4G64k8B4Em03k9geyJkxHoXgv9zEPWIpJCIDhNMc2DPuxQPbPj8ls3NIKmpbL8Qz8a
MPtFuLiNaWLJqtrOnolZ6gw+69H9VHdsY6p5FmgzU825aC0UEszYznEO7F61AZlr4Z8VdcIOoMV1
x20tsWUz+3icpjYPWuBwQj4+0qAOLzRzvTFViUVNpmY0se3UKP0WNzPBzLZqBgMIVEFktA0U+K9z
L2jrK4twUW0dX4y3fsKjGrn+qjg0dVJ2m4TPxE9jEXYSUQiA+/AVlHy2LOL9UHZpmty2mWmwMBm+
jiFWc4/Ab/wAytN+SEFYNl0luJP5aT95uLG6hcdpCjSk14CWa+b1tmspcKtlMxErhcAaf6K1ls3e
194o86Hu4jGVuMV/aQvjf2KCaQv0hIzXKcMb1cgfejHQeRxIt4bUoK7o+i6J4crM9Mx6PV5Dc0eD
TzykE2AidffNqxPep5Mww+dIdDg+cElvoNUBQbbqGDQjTqWhCxiVaTUTeQQdv4PqLPot9pvg0YmR
sQG9BFCKeQUHizib2KzdGAhtgR+USkA6BWLNG9I01ZyOjSxYqr0YAlO1J0Ng+8vo0Z2GAUGXHZbf
7RIpm1yyYb537FLczx0Z/bxQkCRPbaCug9QuVPu9opGuNwiicAglg6ggMV+TGOCzSXtDSuNq+oJC
LhjbypgDEsEdim79IODNLdE41lJi24MPmUK7ujbgQGYwXsoS8VpZz+h1bBDQF4T431oTAB5IAjF8
7mUHNsqJOe23sVeFAkFTFUK7pnfFvFE44ByU1/TYIxMQx2U2mbbhWYEuKzRPQur2Qfh9Ed52QVd+
VUkzfEF7BAFqeKrmmyAEP0cK3MsIkedCYEa1nWiE61BPvJmS/v9Rd17JcSPpvt/K2QA6gITLfAWq
aKooUhLlXxCSWoT3Hls567n7uj9oOu6owDqsy3k7ER0TE22UlYk0n/mboNxlcVFBTNQbpfv0EYM7
pB0K0xO9ox9aG123azALjcbSLk2/Q7Q+fIfWAWy3MYSA5yORnfyMq0n/FYk5az2lJifcZUs43XVa
z73SpiNN+2A2xzcdaMXsyjHxGEucOf4ZFwZJyRxk4yenavrPk5HUP8Qw4d6b8Dp/KvtG1Ogqd+lj
W2bB4quCp8Iz6yH9nCwFCZGWsHX8nkAVNQAl7mfE0b7mIExXoinI22vRyeGra84pnodlnYW7RQvj
2htqApcaB9zUdyszwp6dnAHmYU/FJpwVjq6DbXXfc/S+f2iRmfxoISR+CdMGQn6m0Y/2e9dO7owG
8WePv128z2VafSO9yQa/kGP/YDdW+0UlSSb0HT3YpP/SD3FIq8okfcMsLm9Wu5Q8/ZhOyvmoF6X2
Q1eDWfmyje0vi5ChRgIs2PbzJJfkKrSiHpJqOsZeQbjzZoaA+rSM0/R5GsLlhzu1WbAno29/9bSZ
xys2FtWuoqDYVGdDAnM2CUDbhq2FjOvY6sMXFHvKb/QowR+4RH6JFxtRL6+kkQ+D19gZNJx84rnd
L2nhfOyE2Yz3KnGdyk+qTMkDiPu43c0joeioTVG412PN+Ds25grcrhlayTs8MwEciXKw1wssH66i
YiEezHGcfWqKUYaknrBi7zEimXMChq78bNk90XplBPjRtroZ/mzTwWiurTZKHwiKhbjvu4A1Dno4
Efsg7crl0RrJpjwVdnXG7dPhS2mKuRU7wbVd+E28cHAjpwpaXjfX6I88qg5syUVCrOhLt9rJmkBx
n4ulDN6opaCDUaedJd/TyW/Xf2mK9K+T6BJiKa3tUaD0UdXJFn9sZBnsTdBb4nNsT/HbsJKzQDnJ
Trv8XyCVV5XOHqpfxWPX/PrVvfle/S+oja1F5/+5NuaV/+e/i/j7f8X/dfOr+fkrLMe4+P5nrWz9
z/+plam/HMQkTInlGWr4pkOn8Z9amf0XNSpKlhxsar1gXf5frcyy/6L+TcPNRBcCkRKT8u8/tTJL
/GVTg0I0QtGsFgY2ZK+olUH+pRb271rZiq6iO8UfqGi84A1mb3rFE07tdk6QQbTZtKu9iRVgcZhn
8o2hL5nlqaJqv3YToTWRR+jCkm4WrFLzOpyQDMC9MrlK8B9aYMH34/ewG42PvF5Dgn7YUth+yWVB
5LKMsOC7wTbC/SS7CU63yGpcvJwMd0uuTTXtJq77BV530DbUiqci2Kl21p90gziG/9QJpj3661nk
OamWfdLstgg8FErDxS/sxLUIupV5cEWn2/uYfh96sVb8uQmj9K4hq8ARLpP24zhC0ecKS7lPymXK
b2Hs9eM+sF1ghWUojBucHkWyqwulH+Qsx+ZNh4fzcp2LtjnKYTQpi8nM2Ydu3xwRN1ePOrKVuCog
247hCn+sWcjhfuyD5D6ezQxj0mSgmsBBRpzL6Zf6uiM92/Pr0y+8ps0xy0seDdKONvXjdLQDNBJm
GpJlbRDKa2ZSv0egsHtqoyIPjhl6eOWuTjWl71ROPL0z4bTLfT20yrxZrFYP7tImjQd/tvWAsFDP
FLpqDZBGt1Lxt9HS3cEbO1c90DexI7/uRgqY0ZCFb7Skdb5pTU4w1bvF8LNMdfenZpHP+kOR1kdU
uKaMsCN2b8IgkQhRS6jB/pAF0UdXW8HSIxZM7m7Q0/Q+l3l334pW1zwhhynz3Shgl0WyG5FHoGd+
56RV8E00fTB7cRGLT4Ky7G2aVBUCJXPW3OSOS/mLxe87n3u8dzwjt+KPA9282uNcVB8TNw9/FPTe
MhLw0pXoAOTL51w2Roi/fZVre3cmTWBoXa+9LC3SwaOojbXOEOcUMipIUrvCydyJN6oRwRH9OWDf
NDcady8DxzhS6J1DIs54zeuTJDKoE0bd47BY/LTa7YVnziq5zRpqCrfVXPc/siQf711nSX/Ek97d
YxZMsTUfQuNuGTMhvN52gsdONaHjDfBADS8LkmLwmzqLzZ0Rx/mXcbDnYq/l2pz60imuw6Bc3s4u
H5FS8uh+a0NhOv4ytZAEyaNnw19kGz1qwOkWeNqzRM5/0D5LbgHEMrVB+85Pmt8VrggGyCvNSsJ3
BnsV1h3TYxWklYEXI86JvqkFerIrsyZU+E04xie7dp3OS4e2+7CWsgdfI5KSvq0NZXtohNPrfk0Z
L99lqZvU94o33fRnGgB/449ckjIqbXmbpqr4HE+Z+KmCvPlVjCbFR0rRLBuytW0xjl/IascvmS7S
9+YYmTOdttVsq52iarwuh5QUVBiBfI+CgamAzFOU8Qx7QsBmMmYnJxOXjfKTQieZEBLpC0XWKLwZ
VTnf7RyvMfvqs9Z2y8+odVNq73rcpPxOvXI9Sp7hBzXZKNZ18MIOXVtlgme1sP4eq9T6anTDYqIO
3hADCzm6tt8MTbiP67I0/TFCEm9fhql617a83LugGomDmmAN8IbJNetrKrwUm9Che69zhfFVAhF6
xCYJqnU1co9eNs9du2+mrp7vOK0259qtpl+LNmbvljGYM7wUqetRHCucO7fsiRdGUWu1lyzp+JNX
QgMNVdYVVtS6qI4a6oyNzxFwY184SRbtNWlMn1tKVmSWVI4Tkqy+hG4/TnF5l5S4hPtqMicbultC
zJMsepff52FT/MSPO2EZx7F/RwUGdcjGLu33FCT0X+2UmrpvLQu9P5C8vAVLtwh0AtSyoEvWqgYp
RplGE0FqkGh+FJdA+Qp9MYQnq6ScfVUpmxs9dLSb1p2a0V9tNshNwlB8wh8rc68jV5B/F2YoH7Us
bRT6E1WGAxAc5Hs2Vq6okEOxeVeDe0/IwfhIvhGGxtNcIHvi12FuJ49LtWTZoVmVVT46iqD7XcRz
pXxXqztjT3Ojk8dQ2SE9kspQ2r7nyf6mRtdsPQMcEn1n1+3cK63XxL3upMv7smw1Y6e0qCc+dJ3p
R18U2Went8r+piwD9xhYRtZ5Rdz2P7soHh8Gvl59tAs3LLxBPUQ6YId9g9ECOVmbhuku6KPoAsb1
FK65vuqUJWi+wp6wkerbNkOtgqJhLinJqC5p3+YoN97yahMDIk2xx2HG3mWDKo5zMrj/QkO8Ktj7
/+uT/q8LCVfFsf85JryKs7iKi/kkDFz/k3/iQOH8hfIW1FiMalwUzP4dBxrOX7REV4QVnj9Igf07
DhS0U0FBgOuxwN0KMET/jgMJK5EBpKiBFK8JasN+TRx42jwHXomwp6mv8BuCUR0Q0WnHNLVFOzdD
AQw+SrUr4Q7osNqquf1jQf7p1P7ZmX0+CrVdNFgMvPto8qoNUsags2NVU77cqcE293Nco2UR5eP1
60fBcAikkgsgALL+6VzmoZOZGtR8VwC58pdOW0hMUaZ9eZSNSca6ZACtJDGIvQrSgfE7HQbILfUu
buo7cyxbfRcptyXGsiLno2ao5mGxnfFJp4XyAQ9xikZOEEp7h6M4F2aspVyVL/+eM2sLIGRtnq8l
jGdS9r3VhojbYqtd0Gqk+IXM1ByYl3h452aNk5yit04vn27+BmXh1PmkIXA53sWdlma7JaWD5xlL
C0vDjBaqMeFoioC3ryDT1dFt/LQsfe/sKCCX0a7UxPgqIOf6GbA35TjpkjTG1Z/Tt+omIJkf7uKl
/OEWFiXKpvx70Jb66uUFPgVh/R4IY0ZuVJjPAr2+DQ0yqnAVj0U93M1hVP4MwyHeZ4uT7+vQnO5L
WaoL451ZanR2yQxd3bHXW2GDPwqzvk1inZkN7lD5ZZQVu4SC1Ff63u1nrQhoV2j54D4FpA5/Izkf
PWWx4/rAuF5JkWLuUBdAhoHpABgGjnGz19tyKuZqquAwcH9QQu1mH5Fq68KReraF1zNL0Wb1AEAE
b70H/4RtGAkJShop+6gBFrkOK+fJKHXn5uXPeGYQXGshL60yvQpy4ekgNDUMtmVV3dU2cVLnGvVH
VFSNzy+Pst6Xf2TVLBjiLuwShN7hrgOSPh2l6fuqrMsguzONMF6uorxI6n3vNoPcL3Uyfq0k0Yq3
BCidXLgHNui59VsRdVA2gNMMKA2k/unQehBVxjK05Z3bVCU1/TBJi11TS/PYDRNiXfbitu+XrGrE
jR25tBgch9Y3MbJjLjuVztE7TXZa9/7VC0KzBMS4JQWooN+ifX9AcrIhB8VfuM1dQj5X+ibxKsyO
Ri+esiSp5ZXIF+upTtCH27888LNju4obYqrJFl4dNt3N945cU9RjFmd3KogskGl2sct7GexanJvu
ahSiLhzb5/trHY+QF1Y5FqtblY3caZuwFkV2l4ej8MdJjJQ2S3P38qw28R0fmRIQ3xiEPD6ocnsZ
IbhA9bios7uyTUxxT6K+RGhoWYAssgBY4HFQ9fQBAb7kV+t2yMa/PPyZSa5acpAYTLX+tXkFEDGa
siYvyzu6GLyuqTZ6Q0Ui+vIoG4mldSuDysY/UNAhBMq1nSX6A+ia17K4E2B2cm8kC4APthTatyjJ
quoWrNX0c3Ao3lIcLuuPg3Lzz8qpAfWEswsO0KkkL2+rlUivpwE5RoprZHTpZ55ZDYQTkUNgb3Pc
f5fY/tjb9HArO81EcacZkfg4djM+T82S76gpxdeuKgaQmuPyUUyrzV5bub5J6oZ3gh5/1oG23pjk
KDtFHeLCJfRbJuHkFkK2BnVB28YzmcqjsflM8zgkoyqS+ZhpXXTfp4MAeiCoKina44dcOssxnPXu
ZnQS58ZCYWwfzXH698tf8dnq/P4RqBCzXdCe2aYidQO4S9RqOoYg3j64WHgf9AQ9yZdHeX7tMcxa
Xl0DMoij2zhgiqSeGu04HYMxpraSDeaKxgY9EPqjNaoPSZRlX3u9MB+rdLZw811it/GFnsirMl2w
UgBaQ0Pk5V+1vlibDwBuAfUgIn/CMmdz+XRNWs6gP6ajNtGdiVoFCMymOQsg6XWmTJwVkjzSAPh5
vNUOQr+n177IzWrsu7o/JqB0dpOYjWM8L9NxkLHz9PKsznxRIMm80qhwmQCUN0PZ7KmKFm5/VP0C
Eop2EaXa+JL3+7o2p2uHXKwOukQyBiYdm82rL4memwAhjz1+VjfZsMbQlTZf9aNFyg+H/oKE2dnx
zNWrdrV25f+cLiB4nUzQc++OukDVdJqgAppzh9B5YNm73ljSC2nKsxDBXR20VjsKyu/K2cZU3egE
I26Y9TGckNg0ZfWuX4xP4EseJ218G8DqvXBEnm/GFavLNYXMMB/N3Syo0SBSg29bcwSiA45zCdrg
6yy78gYIl/7u5S3y++ucfj02JBL1kFLw9OPpP13NsJnDILCL5ag1hB2eFRtgXq28TI3d2NSgospx
XjLqIUYS34IloZLq1IasfSISMwettVBynLuRylGfqN6nfpX1Ptcl8LeoaLXQT+3AsHdVBnzN1+3C
Me4aPSwav2prR9Llov2AlPakpX6Cu/a8m4cJei94pDqndyZmsBmFMYa+BP759eXZPz8gTN7h0cL9
A3yHswnBwBRPbUuF/gjwsrpBRDi7hgL06khjTdZ1Yilkjrnmt6+jFSFJV4SWcVRlPf3Kl97yI9u0
P748l+e7hlEMY71aiWZhIpx+SGsuC62yFuPYNvn4Jgvo1ISo4O6D7KK+wLllI6km+jcRpiYVOB1q
CZ2sDPJZPwLbRqMwppxnOnFw4U4+8yoyI/K4taBCvry9vnLytUA3NP0YI3np1wXkLK9z7NmC3RbZ
CDXN2Vd+ChrMWmL5XQXQwG374lWsp/W+VtBMLUjukkNCXeR0skbjpEQBpXF007G8SpdyRHJTXlSp
XP+Y7TnkDwcS79Dc+91j/DOnEtGyrABR42jKrrod5dRjkyzb+YF2QtLgHQHpDw0vq/i4WtsCzFs0
3fCspM5K38m71nlnZkl/6V0896WpaNHAhOSD3cfmS4uKd3wEJn6soqXw1agcr1D0gV7euudG4cpb
qTuWZVtb9b7Zbswq64RxlGHTep1yg4dxMc0LNM8zo3CbUnsh8Vo9wan4/bnCQa/C3qKpeXSdtPis
USc4jBXdi5fn8ux1gkFIKEx0SbyvP7PfcbRcttBW5qNVptF3vRD2N4gHkBDYaO+7sb8k5fjsdcLH
C7U7gkZIFPggbF7DJMZVm2rLeNQylLt3KnCbD/GSFV/i3mzuSnMO/K6J6wuH4nkUtyp8UsYy6UWj
jrd17dXdWbpD2BnHPF7GY1EVOCapptXfNdncX+mtsZqAiiR+J2BFHBrD7D8ZYuiAUoZ5daMvZn77
8ro/vy2InAk+yOTYp2t4f/p5aSRAhM8y86hGC0OIYrDaXZ7X1ju3BVFa607+BruD8E1HJH271E2u
vFHX3KuXf8azfG/9FRZBAuEti7MNhto8AZUsS/Oo5ZHulS7Nbn+phhUoHkQg+cXigfWxf+hakL62
YLIOrXgAIJr9RhycLoCpilQBXEUavHDSb8E0RT9yLX7/8vyeHSJobpxTghJkNnXegNNBJiXjuXA6
cVzyImu8MNB1vzRL+8erh6GUBlSL1xKK0vZhLskPFgpl4kj/LfualRDfeIy0/atHcVcHG04NATki
KJvJ0ImKBkDFR6dNsk9JU+dozi/jJb+cM2vm4mDDiYHz67J4p8MgJFYVWV2JYxKk1m4MzdhHy/CS
u8vZUQy2HpU5AaZ8c73FEgh8WyTiWMsAvwMdzo6WlcuF6+3sKAK+I703UxHMnM4ldetSdG7NKIkl
D2SKHRK4Ur9wmJ9falwuvIXru0tUthUWckCU5XnemwBgg+p9Yqv5Wy50lJkTChhiyMM3GfKJF0Lh
5zc39wdaoqwgEjBcJKdTa9wJt0Ety8Eux/URprbzictKu+mgP1yHrgbg4OXtd+YShbJK5RHWKGVb
sovTEU1gHeGQRcXRbbEUSJy6fANsZPQyYxA3SlappAUc24cObulRybp9yBttuEmMtL7NsVy6ZLr6
e11PghCS35UcTQEAfiYlndMfNGVFNMuizo+1gyW7J8eqfO80tLPLXh9+STE6D7LPs2Lv9EGYwdhz
OgTIB7393mhVGO7AKdfxvpVmVF2nCpaMv4Zuj2M7JQZIxKK4pKJ55tbnDVrdsx1uP0kQcfqLmwD0
EuJz+TGbakwJ7Di4E80QPtK5sY9hFQ/pvm2n8UkaEAGDfKAjDMr1om7YmpJtFo4M+3eZ2lhVezcL
B2EG+EiaV0e8IXHc1XPpXnWqwrfEGZAeTRwzK/xS6c2bEr+l2oOxFPUXbrNnCQDXJK4JLAYVzdU8
6HQpkEjV+5p+3aF23P42iEcUIAgNvH7Wgwvn8/ktsN5nqyPN2mWhzXI61IRuOY9NJQ5aFrS3IsgM
ryQk+g9GoX2lKMo4xBrPep1trkVtFZkH9rt7XUdDfRskYX7hRju3bOsLgI4wRTiAaKdzGSMIlsms
m4e4ce91Q/3UBqvwjKC+JMN4ZiAoM2uVxHGBTW0XbeV5RUYDd8sqwv4wFp3tdVLLD/EQPr18sZz5
PIB57NU2lQYKtYTTKamsjtB9ztRBanFzbfQT9PEIz8X/ZJSVwQ2FdyUSn44yE1wIO+QViAanubFb
3FLwH75kNXhm1YhqMLPkYuZWMjdvdGnXdYY6szzELYiUuo6rm7jAbNyQgbwwofND0Zxcb0Be0s2y
0dloGm0GdVwGZvUzrtsfLktMEcICK/fy2p0bioid99PlOxG1na5dV9JA0aIEgDMd/J9WbblXpmMB
9k6zS6oa62c4vZp+YxUMClhr2VuuV9cfRe98BU9Z2RwcAHgibKfS4jGh0ErUplX5jiZbd0TjMN7B
PAzrC9NcWeTPB3fJhVYJonWqp4NrpZlKOyqDA+Z9aehzCQM2mxahvqfdMMLgzGPrO5js/NtcWZbu
dX2q/SpLVd3GidSp6bEpHnVHVYjgizgDcY9c9nCVtGn9w2kEtBirnQAm6HkI7t2Yi+YOQvbQeHoC
hYVqgbnwt0Mx/t0kFsRDgrsgw3uIg+HJXKmP3ZIDg5oXSV+6hOyH24wWXadp70bQRwgGd1Wt2vc1
XgqVPwRueM+/H0FukNwS+xqVqPfdBOVrX1Wp/b0GXPY5ido6PZarSC1iNVWgLoQNz4MjKkmoIDuS
ejWp3Wbv1FUTooQayINZqo9ZVX5Q8dx4faG9xf37rRZ11y/v1TO3CaAXtIsoxay7aPMNYWunyAst
8gC8ffAHsLaHHGzpharuuVHIJCm+oy5A5Lf+8z+2qa3rOHyt53xM43RXBNL2E8i8r5JhpJhDgRNU
D7oGpOaKws7pKGKyixCcIGxX4Fi3mmWOb62CfYeI8KVzd+4zrRRJwpN16X6ruPwxoappKmccRnnI
u6XbOdZU3FPk0HvPgFZ2Q1HUviphS/0ny0jojB/iChDaehkjVt4E2sqcgJpZXqcxNKYmnoYLozwP
d1Zsyfowk/6zjOv19sfclmSJzAVm3AEbs8hPW2y25rnqb6uxGd6GS2lwarAuEaEUNx0iDBcu6jNR
Hx1RcvxVFJJcZJuFNIU9ls1UqEMHNHc3UFu+hpMvfANlON9Z5upQKgsUBuaJVd/GD8oMEBR6/bFA
bInfwWNB8XzzMHV9CatFT9WBuK80PGDn4zd449HVy8OceSms39o2tFdpCGxD8qwrg36YMbYsF6j9
GhD1BaRjbN65mqUuVMjOfVYbDsSai0gcAzafFXZ/UMBkUQcBrfhrZnTju4G+8a9+Sqcb0+yCN1Xf
/4jA3T5o4eL8fHmmZ24AWqBUe1c9UXqgm7NZJUWYWaOmHbBvyYS3siP34ZTYl9orZ8eRhGGcSrL/
bcXMDEVtmxgWHJqqme/1Xnd3BFH2+9fPhma4vnY5V0DD5tmNRccfr1RwEADlj06XQW7s7dfXfEAi
gl8hCuNSoyN2ehAhNeUKRHhwgIUvdz1CIrtimOz9y3M584r/RhQBxtFtZCU3kZ4FTz23QaUeipho
fMEe8lfcSPW2xr3pQ2tWF1uKZzY9HUtKAMyNyW0F3gs9d+GxdISW09qSobR1GPsKbZfVYeDluZ3Z
DcAXSB5xvqRutvVgGowgwqS0lofB7Kwb2irylnz2UpX2zIQUjn4UgGgxPz9ZUShmkc+2PBSoptzi
je7c112kjnFZph9fntCZd0fpJDLk8GyIZ+3KeejDvgcsfZDLarVTS32XJM38Nq0092ZAAeSDGfT1
zcuD/lbq2USZCmSfTVGQOE9sezXZQJuekqd7ULNVHKZCaG9WENNT2QrjLpUIdN0OnZs+olLhar6d
toMi9gymI6xEuHDNJJwvtPdBW2ozwCSvbcfl69SVKc1kiBiG3/WZ/gmjcKy5ZNV30D/ToONdpS7Q
eVVng7ZvnNB2rkkO5J2aV/WBauhjyChQC7+aU1G9lUiCfNJMJ/0iuEYtTx/C/Nq2ynoGB4nIyO7l
RTkTefNE0lul9U4y9hs188crGU1zHzTmLA8rSfUaP57ytkdwAO/gRrsWqUIKMumAQMAtty/oQZ7Z
1QxNrIZSExCLrbBSmU9ZXUMCPczFonu1m8rDlI3d698mYCJsM5tOByXO9Vf8McHU5VlNayaIDWfl
o9MBjXuKQ7+zxkvR1LkDtF5xdOFwL0P79XSoqS6LKi0qrqB+Wm5CI+33RhWbvt249oUY8dzawQKE
OI0nLVplm5u7z0tdomPnHmQWuA9DDdlyqt3q9VE102DNVsQEMe8m2URNqUhSkpxDCFHkBu6d2luy
/fbyDjy3aqDO2QArVpyc9nTVCMxiF69P91C6kbUPjMS+tWuRX6eTMN69PNRzFCyIedDvin1Ob+AZ
ZpzrmZBwmrgBumj2i5YtALYN3aMQlaCpFV444zzUWMVNLnpszebjVJWf/oMfgfUIwS90yTWdOJ1w
lYetVo0E3aDkySLQwdhD9wh2UHqyHZUzhXq4862e+vwNH1a7tYMQ7rmExnQhOjy38kCB6SpQKv+X
8NqfR0NapNjaEpPgo2B3bQ9DdtNro+3jeLrsXp70mdeZCJgKDA1HwLjP5gyPGTw3wTg6J3ifW3b4
GI25utGJBo4WUgm3L4937nys1zxsBkI1Bj1d46Ibcicu2LkLlO4r5SYVSrOgGv+TUcAVWsAXCTnW
Wf9xt9h643ZJaLsHkk/3poKRehC5aC7cYOfmsl6RBBqcdRq3p6PENhIzJQ2vQ6sNuk97JiaHsC/1
mc49yZCAOe0EM6Qsm/hJS5CEiRGKgWhVG9dCBJbfWjLxw4XUqLHHZV9ghPkqrfE11QXPQy7NSaQf
xBN0OjWwwkZczpGDHKXR+4PbRDs3T1uPo3Ppcv4dJJ2+/ozFTYYIPG8BWi6nY2ndiN+0SO1DVA1l
AP0uVOJqCRoYrCKjfgApXqUfmnTAh8xwe8DNuRm0d3aPGZEn0MBWAPyi/Dq0Rt2EgVFX9V6mq/bF
0Bbd4i26NkBormrjQsbz/OzA2eb2JawF3EFvc/PDsXqJgO5bByQn6Jnmc/VmtPLlZkwd20sbW3s1
oIKvQpLDFbXC2mGMnw6YxX0Fpqu2DvMKAex6M7ydQlte2NZnEmR0YckXhUXOCNBwcw8m4zLKgqL3
oZMh8PEQhR4E9nqxc+aGvBhJu9vJ0dTeRtLokIXp+KQgTl74Fc8PFz/CAdGNGxSpyXZxFXzZQCWm
dTBzqV9Ptf1zbsdLQda5QVZiFTEnDCuUm08XdIAwrHqyxMOQufiW23LZddYS7V6+jc7tE2Ip3mqC
Tzrfm1ECYD8a1GDnEI4h8U2LdB43ZOXnhOBXpJOXWsbPnw9qYDpkJeqKHN9t6yMyOqM1rcA+LOin
eHA468OYaxIFepVdCN3PLCCNaUq0lPa4M7ZXoFU7/RRWxAh0l/rB6+oRAjn0r0tmhOfHWXN7Lhhy
us2WDERTR/MQOIecPsybFnr8IdHSC1n385uWPxwSAb1A6lK22Ny0eIcj+VF0zsGsWnePohCNiUB3
7rosMHedLaLDvDTWhVDuedmEDUHOxXnmvEHlON2CbqWhIufU6gDkYoEANOj9p6WpqZRMg0LEkX/8
oI3tHO2sJlLfslmI5u3L+/Pc4q40GfpKTJ2m2elPcGQQN6pd1GGcB+uxjgz1YPcX37Ezu3K9VAiJ
iY1XBd/TUUgjEUnrFbWo0XqUmjAf9HpCk6Wby92r5wNpj8OGvwPR65YbQyvGbnOrCA41YaUPUdPY
hYWrXfhwZ1aNUVi2lSfGC7bZkqibdnmdRMEhIR19m8MUg+hr5Bci43OjIEsNKlOnHmts8wko5QuZ
BNvDUWVwjwxB7rWQ7i9kLesX3jzBVDHoXRGDgzHZwuoNK+GvwZGHzK3rGysN22tu2/ToqITa3VBP
d2OjiysxVNar40Hw5RAsBWwtCHArX/bPSG1c5ELNMKXSVUnjvjcRYfCaMW4uPZ3rn7OZ4fqeQNda
+TRk/afjoNepchRxqqOM4/JoolIhPJXWIkVIsEBsL0pblCZ7lKFevRfZiboJHIluKlyh03Ht1CkC
C22HY1YYYh9pOsBMaKsXruHfttjb6ZEJAgb5vVO2QuKO1SEBMQXJMVvgwF83Rayx8ynxo/4njeoa
6UITXePQFE8Nmsfv9clMBq8fx+VY2TBcfazts3gXaXMpPfpbwvQdvcbSkpisS2/CbInS3ZzMyzfN
SrvQj+tKN68GBCMnP00d+QGchKnvDZglgT9JpBc8jN0646qT+Er5tJlFtB/7SHxagmXSvQBNThP9
EWU9aUBVsh1SOLaG8JIb63yRKB3f1nS8zR2a/mV6OyENlXgE2EHvp7EjH7NS7yqvbrI+/BwvEf5E
eY3uxE5Fhv4tnW1D39Ed1/sbXavS8ha1NBzEEQzDxNB08E1EEsDJ3T2Sjqblm1Pdz3sEqoICNeU4
/hbavZHtStnVyGEhPflt7ip3YKLWYPjuNJaPwWCX3U4Grv5gV3YCE2VqzZsY6T4k2bHQeNA6HV23
sDCSzwgWoNGHWYtFWTwXGcLPAbThB8st7C+ImwwW0rAoTKAAofT4zsra1PS1Iq+eIkO+c0GYycKE
TZcqzUCxeIqz7KZ0MjNCmbFSjt+RqqkrqQ/GdRU2ikZpCKrTs4MsezLzXDsujR1MO7AjeQB7LA4+
v7zFf4dim823IrpAP2AXBwhqE8DLMcz7KHH644Dn5XvwQcEbpOfMx6Rv9dwLo767dZZkvHE1bbhy
Jq29MnvNuTe7RmqenYXIEFaJejT0rL+QB579aVzSRM0w73l5Npe00Zcdq19Mxza307fz0oujjtag
5msl1E0Q0H3QPjXgBOZbBCR7oqUcxa6HAOlJdjMqej9KyzH+DnKjbDxTDa3mv7x4z+/3lTqxvvyk
d8A71n/+R6ZqjrxiJUTSY5oHeuP3VPnvbbsqL2XEz19fxrGIb8D4wYzdVqr1vgrVmJj9sa8L97Yt
NOOdUQlxRRnJ+fTylH4j+E/3A2MhdQX+Dp4S/3M6p0pGbYkfQHt0I6RPd0hFDh/UgLglmjtZle1x
oGji/RB1SAQIQT98bAf7zmTvfhQSpRIvRvau3iH3UtxPaN06Xlv0ASqM5MHFbpYzbPsBlSLMwWV0
wMgTzRPA2/ED6sIGApV5jqxnbeSF5U98s9RHEmj6NvYO8gB028LmINtlQL49G5pLrobP3xm6ACsG
zl2bqPBvTufuLFOfOFPWH1GsNnciT4unKu7i63GZiyt0Tx0fg/Zp//KKn/u4pOwrbGflyW+JmqZo
4oTwoT/OaSEOrp3Hd+B6pqskDrULOe+Z/QqgiiIqNANgc9vCgFXE3JZG1B7Z0o3fLiK4rQYxvDoq
oBoFqkquWFQC8c2pWCDpQXA3GkgvRrlKtlSIECeX6LVnlg2yMg/LGvtAfdnEvb1llHFixM0xtVHM
zWbZ+31Xjvsyji4lmmeHgkjLdFCWYYecbovMDdH9q4vmqJUIZ+qpriOADTOxLrTmwo1yppZKLrtK
hhBQUWPb9pbRsKiRuSfUgT5oIg6ayD0qSmjxakP0fqrs7h1NjfYOxmaMimTgoseGTFOy/7+cncly
nci2hp+ICPpmCruRjGXZlmzZnhDuijbpEkjg6c+H78RCO7TDd1JRUeeEcicsMlfzN2lbt6fXA/Nl
ccOoFMYmeQ8YaYg4z7fNdYvNU9AhfzZr3RuncPx3GsxUFIitCqZYunT9qUXu9abivDjq46BduZsu
/QCI6FszlzPvRXvTnBqIBoGBYaYy1KmWnjsfEM1f6kOCivZ37GbZvCGDU813dcqA/V8BO7z8Xrb2
0DZHIQVkwrS7gLTWndcGbljst3YV1mJcj0qzxJXnfGGVbdKJsosFVwxk2PPnXCDpJHsT+LYZjAbA
Dae/qV2k4l9/m5dWIbJg9NC3daCkPV8l8IMJBVXUuBt91I4ufe9ID66eoBdWAa3GGAAINzPP/bwY
/kWZFYtrxQVGehsSdTxyj2hXMuaLq3CSMU8Fi0oR93wvTCFpfGelHWddPtyuuaE+Inb975Ia2ySa
9jojGj59b9+8rXAvcPogQZWhLuV9P2Xp3ToX3pVu7aXNMMQnwnn5FpnEbjNI3JVjqlnxUmnMm5yq
vh+12Xh4/fX/ubue3+vBVrdDUNrG6y8gtcixdtSCuR23eo2wma0r7YPpZMEh95Cf11wZvF9mgQSv
EvNRLlP7C/XnoAlFlzdHRNvFaRyFcbSKdqKiGJdDXhbesa/r+kh6qaFNqfClsO3spPqkPdKJU3em
6hRa+4CCDL3LzmIQ6UGAgr5yaL48n5l4U8NbTO1wI94XwJNnkaV7pRkzTVhgsHoBdhi+DBX9osPr
j/HCUqirII5Ecx14156eMDb5xDFkwHtSgf8tKNwkajnGP5lprl1Z6mUywlboTdO/px34ghaI8mUp
Z2ofoi9Da7BpjfsW1tpj2c0ZnXMn/Q/hX3XllLi0PxARlPUcdzAwtiP5r4wWrWRvaXKfRdululmn
zrlzILKJcJkM/Urf4s/k9llIMv0EsLbRfP5oA+0iH48ZTVS9q2KRte6vGq2D9XYsE1NGCiNudK+1
MgUpXdeyQx8Tibtj6Wseun6rnR8mta7x5s71zRywEoplgKBH0K+Y6gBK7xUqvTJbI+AkyX9DVnbG
gdyvi4Oy1PSwdRrZHRUKiG7Y1ia0sGKhogtHczQDDLc6aziIfkjzqFYS3ULNmSzzNPVq+fh6PL34
+Klu6AuBEiCo6DTshgKDTqvcK7U5trwkfw8kZCWxvdqOf/FWISbAP4ZR60IyfZHAJJpeyBoiQoxb
iHFC4yu962AtnBpM4q8E0MsEhivzT0MUXA1H9L5/l3n6gKSkncd2raMEopvyYFRGft4U1fPIHVv1
Xu/VdFuIwjpqDsqLGSI4Eb61zpXb+yXJhp8Cdpxx8CYx9mIuneVrj4trXsSd7skPVPaYXXhAf2Ph
GWURZpqf1uemls7PHv3FT36DZgvKrq3+fV5WGh9iYPh6pai98CpohIOcIHFlOrIvMYZsBFPre2Xc
G5hFVMNknqq5Lo4l/Y1/zfbZPggQqsbt4Gce+PxbzqcFidjKZ6lpRc91XPKosK38yjF1IYKBMsCk
50lvpfD2v/91YkBw80jGnBKNhMoLjbEqI+mJa97Wl8KKCpvPmVDG3f4P3PyvZQC1ULB2SxFzJxf5
0ZwsrLkkotnh6POKseqtVg8vmiDF2GV1iqhMfe3nUi7tA8SBxf7XnI12HXg4xqvA2y3X2e9aKG50
TSvjpQO+0apBnFEHvTZeuPRstxe3YYnIgvd2j7oQUvOTtoyTtZuOlNebmVIzXjmHt/xydwxTbaBx
DQYu2LqduzcYIJ8xm0kXA6rPDwGl/BHgvrxFnqVGuLkxD6+feRc+AdjKAL2B1JHe77vGS27p/eqi
qqFni3GboD2BtOpav7M1s/3XRBGO3VZbM0rYmOz7Bo3C2MBXqw6nz8QBu0+C5k2FbMWVQ/xScMKK
3RCftgNlZc9ZNTEGGQdU9mKtHfGsKKQtPqWlu1QHbwnSX2bQVGcbqYJfnrF4XTj09KLCMZjbPrJV
aeRXzpgXmQMNPQKT4S+YEG613SXeNIOLtcgs4gH0zXGCk+dHS9kM585AjzocWRPUg2VfK14vrcsN
s8klgK+FkPY8kHx/ABQdaFWsy9a79S10UzWF/nA7rjBAcmPFM0mjDLkST9a2n10AQ+znZNgUxLaB
3PN1k7WUnTlWdZyaPa6BFMWgsqvEMB6IarzzCl8O7ycamtrntMuqn8hFtFWoMtv9qYmuro5OWdex
UbsrjJ8eiGGEH2D1jV2U39ZqHD+U49qeEzObvWhg4gyGAQFLD7Gr3PgKuj//3ksTcQime9VBa/RS
3CDCCH1oaJtVHBtzLpYQVLpaD+RX5U8pfNppnW+hYjzhe/YJp7NE52dClMHEY/HvwRclt3qrrvrD
XzhRKGbRIQKPSoG2bzZVRrqYvVI1GgVOEnn0VI+NZ18LwJcvBGkQrh0Q3UwM7X0gVIjFj7NZF3Fe
wnHK4QJ9AiaSY7Mh7O40zDoS8Sgrr79KYbsonWfd59ePmK018TwimLaBukEpnbJa36exyBH0Rq35
BeouKTe96XZpFga5qn/5TjW8EUgYvsnkgG746mrXDp2XnwGnDfmcAfsJ+N2eW25YDTSntSo2TQv8
XbLixjalcVphYyLivhA96M9dKYFevlfCnrXoDCICA/T1+SdQGR2XrsP1WJaD+94qGlhOIkuyp9ef
6x85st2DpYRkDRBzNGT2wI7Gxep7LLM+7jACO/pFH9TIF07jr8T2ku7Qz77c8nY9wWlk2r4nXS44
BGW10n50jQQ3gZckph8VOoLIb6NH+tPPgmw8cVHUI+RYF2mBiQvi+2QDj7pyUry8edD9g3ANWASI
AFIdz59SElDRmi2zjpy4OCWB/BXk1kdyIvNKenBxIVIE3JrpULxoTlrDTNMj6OnpQsQf0dTebECs
OolF6/v/2j8gC+FtoJZAwJHg7K5vp23tTCCwEWeTr8eqyvRbA/PJawbm2595/ubh/pPTM/0H+Udm
+fzZqT5PAksGIs4KbYSnDkUuTJAjP7YCgGVeaNY1fP6Fh7gNfQC2QMIApre7TvqiGjGydERcFsib
TIEzMXyYzePq6POVG/Pl58Pm/lpqh5hT6+S0SwOXXHe6/rDakA6X8d91JwEb/r2K+fwRLtmAo13m
iVhQhEb66o8HT7uqdXjxsXHwuQgpEH/7boitF8r1Fx6bKIZPAp2rqCsNm75Lsp5fPw0uPjU68Kgr
gzeE8fJ8PyBoyfFsVsIkpbv1NNEf4Ur6Vz7al2c5T+2vVXbvxl7GaqRnLmJv9PRTETTuqWm79NDR
VfhQmkFxAE4ibyER/TN8gyxqwzUACXdoZ/7JO/6qOfICppeYgib2AukcK6NyD+aSfX39IV54Xbyp
TRAWFBHZ0257mehLi5YS25uwyMJUo7iRC050jW4Wx9eXuvC+kCgiO0NBEhkkfxd/wum1uQWkESsz
lT/w8uPffHoP/76KxxunmU1MQEV4HhWKYz7pU1ZZ6pFbCOjGlls13uO/L8NBxEe7CfMBYnu+jCcg
AGZJCpJS941QOZ7CAaKtbl9f5cLbAcRNMxstbYi3ewE34WR+69tMBKt+zD4bU7BiArwsD4hJ/3sh
jYQRyfPGQacltC/Xrc7RpKNRRDSJb57Hwe+PCUIfV76mC8c4wnfsiPoUkOi+/9CSDmWw6ttYNbXz
NPpje1py03s7l1Xx4IlxuMJDuBBz1JRkJDb8KTBqu5iber/Vl8Bt4ykd7beuMLHuFE1xpYS9uArx
9n/zDWRwngdDVmvFUJkL1hqW2eJtCirT17Etej0YXiZ2DOaIuS26HWifW7D8dR5Uro9OwEzy40uR
fyjVyjw7G5eoqLzhXvJYz5N2VYTuQnG58WxBkXGUbkT63aqLg5uQuwaAn4idN66pig7zpzY9GKMz
3adumt4aQNjvjEnvzinDnztPdfKx6JJrcIdLsbOp1ILM36zb981Kb0mQ5JNJG8vEgM+FGem5K8b8
mxjt/gTIwr+Wc1zo4PEugaawJvk8zeLnTxye25b1zk2sV23saYNzNL0lPyyz2x6xmPIxfZx97R5j
ueAoSmsOLdUWZ92fzTGaRXrl/PyTH/6VA9F6QjzDJ9HiVzFH33d9XKPTzLlPnbhDLzecPRvTNxPT
lIPU7PRtt1ZD5KEu9lCks/3gKkscyg4xvyz350dwZpgkroH2b+nfn9/E9ctkeotLOmPPH1FhOorX
P+G7qlPjlDlUL2mO2un10N+dg39WQVgNfWDAwkBydqu0wizc3jPcuKKtuGk1+KcKacRDMljGlSP3
D8Vz95SZhHIOggBl/LEHyotCN4Z1SewYRnt2r8bapEwj8e2jrLPzx3yQFMtIM/o/JkuC9+7s3ioQ
2pm6NMJQOT8pH1OXSNNmXLJ6T3Q/m1qv8ecVKHGH2KH5j8tkIkNaJ0OQHejcyDe4uFe/F1PTH9Pe
cPBFHzLw6uVSO2kE9HbxTtJrhI65s6WrqGvN4Nb3MO5jxmTi8mgiV76GUIGFikjA6DO3o2Bahtmf
gQek7TffxOr3+FAk8/pGVWutDmW5GrEzZf0H0x6lexwGi2lZDhrkWnG45wRsHXlqEGKDp8SD3avC
COEX9iKQIbPruQE0KargDtfYFKtgO1NHbInTWxdrrGhe+Lo2IajmtFbBNWzRxd8BsogJNCOtbfLz
PFZpcKYIXARGXPcm4LLWzvGhUAZOuSdEmPlmQRMGY6hDFUN5f10RDVwzG21ar3GMKzqGuyvjzzMB
10BfkFsdkMEuotEnyJoc2EOcLcp+X1pZ935EtuHKDOLyKpRMoLdgEOzn4SAzhqHQdKbus9+ePBP6
56w3xZVEfH9O/tkMr5Xg4x/YtuzuiBrw6IT5rRlrapnzc1AozEknZcmfYEn6J9+XxqeFIMFMfOmz
79AcMfsecaF94vysH6iLuyJ8/cRgysLb3H3Hm672punBHIah8/O3naFJ6IMxXWM5TfKbxkv4BWm5
eFAAHgK6XYlEdDjAM9BFKFLgVu/jFiY0p67xhBVYL+lumqfHJPNaDHg1aU2nUmOITU8hA39apbQb
I7OctCbUu1VnwKfZyRy6drdyVFje7J2NvlLFQXfm8tZZvPXzOgrEaidzqG68clYf3DEDTtiX6FVj
G69N963QsdHOTR1ie0msjpGXz6rERSzIs2OviuQd0Cp8U3pLyvusz9ZvLgblxgl7xhy8juxQIIPE
pMH5X9exOCxj2qFdi2X4w7LyZ8Oyspl5Kavzf2NpKJxj36egabCZ8382gUIaSiTC/NCzbftooeDR
YA7s4udtdUGrDj3dZ+PAmyyesGtwvog55aDSG7dGkXlu1QKHyi6++H43big9b8BKUfPlndBB9h2V
5tLzap1gfNSYqpohtcdwEuAs2ijItNo65mOP1k6eCPFgKS9TB2H0POBusPsxsjgV+xAuwNQcGkR4
+GDzgV4WNobMXqvAwE1wTr4bTfNbSdP8lGU5A1bVZNk73VLytC56d8K/fAZtjwfOg1149buu7KfH
hBn3U+cOvnVG1tS4HUfREx1ukt/0rhz/w7/Hak6usw7YXQYVg90yGPr7FFdk61AXFqrUle9TO9la
KY03/lw0t9XomMW5FhndRqW6ZT5njjn99Be776O5W7snfVqDm8yT/S83XWcz7OGyg2cd6v674y8t
0ZiM9UPVT8NtYlryV9YX5RBhXO4DUXRW/We9Gtpd36aVGTVzv2BB3NhfMbvtzsxGOeFovTfOYcOM
Z3ggd80Ppuj0FrS8w4PMzNRwBv2rv68sDYlD4QTDV73pih9duqz3xdiu3xXKAR8XjEzWUBY2iOaV
Bxw6S1ajwCny6Zjnbn3b2qXx2OVyaJAJSdxPPt/BGg5SHyrCwXRic1mUHyk1VXcidZuHYLDsMspE
N+EgbTttGw3z2t6rssB7To6291BBb8L+TsuxGvX1JrVvhsrJPgdGrR47oSffUWjzH4SCWHOaAq9c
D4Vvak/DMOpLWLc9RtSmNlkNRnuZqT4szHY+Csf10qhJ8rKNVrZUnn1pjfNdmgFWPNSNGu9E2dtP
a2MC751ljdt9CWblN57PIFFa2FbyBjtkQzxUtjCGO2U25g/MBKZHB1xafjCWDhkBz0j1FCPKLOvf
T4OtP6DtPGzAFi34IhmfORHjOt+IzGnucXbI1YrrtdcE9Tss7Y2Wa1xhwO0U89LdLZk9vM8Kwe8b
J8EpNZeDx4mCofLdUuk1eueoDpBsqFy44eC0MEq4XvsIapA66k4RrMghVmuH/tTaf0Igh55gXzoP
i6u5P5ESLnWufMt7LKe0+VV2NnGQzyNuGQaup4yrFY3WN0OT57/KKVHpx1S2xqM++3Z+dFL4VGFp
IPbwxpCzSw4+dOIOZaKOTLMvdMydB/z9IkaMQx4phFt+mGCWl5Cjz/wOlnFNP+SOIcpjMjVDgBGl
LcFr5aJ6OxvgCd9vGsL62RAS5H4vpZdjsJmW/wHICBKc3p05O5ZN4f/mslcdUTktN3KkuIx0t16T
KOUg+8+Y1DifvAlj46MFVar5icU68sROor6Whlbkh7FwuiYM2BiFjZm03wdI5sBT4f0dYOQHv0tZ
MggR2M43UdLOSoXJ4EgM1LsMNsOATrcIvUUGGDC2dTaF7dxwD1i5hiSQhXrAje11Qx8SlMSjGHXr
xnL6dgC9XvtfslXOkQnLo4+UnmpvKr+evkDb9T5JXa2fQaNo/rvFDLSvul6VxWnGqjk7WeCehkgr
umANawxSMZ5MOw76dC6Tp3W1A9BHI5aehyEpwTBjFrt8SmgzfCu6Yb2r0pU7RaqCCyJDBJASch6S
9tFdFlHddJky6rs6B4ZyMItyfjf2M1SQsdGKL3Bcks85ePTYTh0J6yVFHz8EVWx8NXMRvGl7jWtI
w0j8I44vGiaYAHdiQ3W6BTx9mO0DinsIN0dTV7d5jKthq240uMmY6FYO1jSTkc3O21KOSxBC3y3w
X0JcIwhzrfa/rtVmQdrYa0favCb+TZ376YehtnrM1NDub45uCY4F0n+bTrxR4WbRoKWuGeKCnvAF
41jpH0AS1ER2Kdzg7I/F5uSQcz0dNVnL/J1vZIBg0qAei+PAnrBvzdtyjvylWD+mDkQJcnq52dQW
uokAej4sb6vMEgDFgc0W+K96yL+Jwij+G03y2bDQ6hwOWbcaJO7+4OIr2Sbt0+qVfXfGX1yrT2BM
uelFj9dDhB3JehMkjHTf1QyZqrDxC8N6sJNa68g2qi6/DdpOvxF0pU+d72bZgf+aIN06MKo/y9nr
dFBHcvrVGF1xlw5jUoZOCm8lGkmJB+rUlHidSlXKyGgcxOuw8XNUpPW2+dTbcxfQ+2vXOxuQbc1l
FKzuGXHT5p2QU998zCTtKKSETYTxjQSPynDiNckwWSdQUQwDyvssUNikeJOlUehM+bcuS4t7mMBY
0upoxODLIDK3iqbM7h+gevT6gWFLFvArjVWjUTxhIZ+75nSDuLeNOzID9v9gqg72cfSwazjPzdL6
YerZzY10Gh5xS4bytsZF9SmgdY6DQ22vfG+p594FpV3wl1vq4kPvd9kPS3Pt/2xPY9rDiabpHyde
1czzyLXliHku9xKNlaKL2qVM0jDhYArCZtqeYpM0gRVB3pl+17mY/kscu8d1fRvNh0ADFZNe158P
ud7LD7NfQD6n/V19a20tnY8iLzyI3U0wLzcC173PC7XiDNIscbJviYvH7Z23MNANZ3xNsxChnJYe
CsVgmPql/bgmeYKYhPL0LEQAu+2PdoBP4oERVvZBlUH5YwH2Aw8im942gCu/lynMLQRF+z4c1rz4
mKxOm0V1rizmJsk8NmEytc6XzC4BWCTOoJmhVg3G2zEf0z7UJKpqBznkm/R/uYy3dEf6CVmzvLFO
KwasQ9iRssjQrqcSRIFupM7BxTLscyWDcrhd6nr5SW5UFscJV783dZEa1MgbIgNnoaG4R19hHMK5
rawyhJ2rDAhMzfJ7Ra4gx9E6sJtDPi4ViRqTBqxSpZs+4A2ZFUgKpdp5dGfLP9JKdHBNlVypSE/N
bTQXw3xb6T3mIRix4usxdll/nDAvqiOIRn1z0JNEvSvTYCmP/DX1WUEj7T4EhSCxawaknyJVYHId
2oNAWtZv5oTkrZo2HKDmNADQ/eRrZgdmHsJQQ+ExyVP7gxyD6W06t7kM4ejRlOFKlXaYNUbJEH4S
xW/o+KI/FL1pvMEUVoAgr6yEz2UZSBg0rUUgErbw9A3cymBTzuv1e9Oe+PsKkStkdOqSDw0HbJU/
WIKRZoS1hsI2GxoA8ibprMRNW/kZHm1B7n9zrdzxQtTSF/Qd1JJ/N1ytkQABugADEBsXpNDuUaSP
PCzHZewIe3pfzgv1eMlVQn8l7YOHqlvX/lRR9vVHdPzqX/XMwPtgqTxobpE76p8Wo2jaQ5VhLPRj
GdbGPlsy4xJNO7/C4ThDeiwMZl+osNZcLKXQoWAEXc+U5yFXrmNy/Mr6t7Dq8QNaSEtyrLI2e3TI
f9qzqCZtfhiMMvheD0H6G1fU8qvhCL64ZV5QuU9T71NWqOSn20/BuQhgCx2zDB/xUMy8kLt5Khfc
qjKUoQ+yc20USLOccw6kU6JHcylXKEU1D/mA8bpyjin8LNAIdPu6Y4sQRHqYqsVt70eTVmZEPTjd
0fXcFCJHd/lk44LV3iaohStcu6fpflLeBvHpLD5hl5vuveNLT4XzouE0rnV9lvy2/ZKdF/o6v0u1
shuo6hDEC60CGRIsC5zsEyc4M2u+BjxwJqOyhtCdDffXmBjiTNafqEO6LNpnT1l+8RZpFiwWqk6O
92aiOAY12lYfzUx6wVmCJs9uWrsxP+EDZ7+z+sCRvz2wXOah1CTCc3WR159qTRJdGbRA66iypEhI
kZL2t1Y3tDZV30CCakAh85MA67pHDcmj/ha5A7c5IDKXWe8rT7hf4e0vU9SSDSch5Y//tFQ89jCl
mfnZa6T36BRpoYdB7S9PWeqvRpSVDBZUMJc0W7SVnF/rkl4g0KF338HQ6G9bXx/yw4r/9ndP1t3P
VpU90sjm4rxzeheCaWAuGz2bfC6JcCCvf/iUDu/A+JAkQtuZ0tCtuyS9WSFs3MjB9GXUmOvw37w5
nmEcI5LiVhsSKz1aWFboBwcpjgHCaD1YV7q2u/nh1hsB+QWFEHDihsnYutp/de01nAySsW+teOX/
96Zup3brny+0Y5RYy/kY2FXnkK0NQU7g5Ms1Cb0XrVMGiDR3UYuklW0wQXi+Pg0YFPQawMqu27dR
gcBwJFJ9+KXWtvpH8Yhtr/SAwAv+QRQjivF8rVSKGou4Ro/13rE+opLgoK7iuDd8U9fUKXfDgG0p
xM7ZFSBffBtfoAa3rkwFuDkeWut9b871W3oX+RHwpvFtDOorXe6Lq0GB3Gb0Dn3CXefQBnot29Qx
4qQ176t5M6Fa6JO29F7Ofbs8vd67Ml4uhyIQcEidLjSDv73zz9ANbjcP+RxjpWuWB2cUqXaau6k8
wZfWi4M2pCljaE1WJBOeO/aRxpn7lFW29cUgjVXhmLiVftf7WQoKr1vVF8PFoSnM6jS5RhR4GWAA
QLYY2+x+AYvuno3wlxkrsmnlpcOOXyjaojmZaUFPmvlvczZeOkLptPlp5wEsYN6wiy9fs/CiT+cY
QT/jOGtzc3D80Xr/+uPfzdn+rIL3g0sUsyWcM56vkiUe5vNav8QujNM3C0C5+8lumtDRzP4RAybj
MEh1TVv5ZacWXXasW6AkAG8Cb/B8USgEhhRtu8Ry0Y0oMaYxCmh7HF7f2qVVgMXRFHWY5sHFer6K
n9T+Sqt5iSfPb0ghA/tGZOu/QQr+PD9LR+NnO/WAYOy2Mm5KbXYul5jLQI9RaMiOE6SJJwwmxtPr
+7kQe4zmMAzflEFQOtwt1S26LARVVoxSaHbjNKt69F38dUaL6eCVjvKltTZRIWKQeT+yZs+f3Tp2
Xo6o0BoPVJwHHABpcbVrfWSp4sq2Lnz/sHY44OAUwYF2d9tKGs8YUxePo442gTkM9HsxeU40I6E7
ZBtXguJSvIMBAYDNl8WL222s5+qtvRqFK27MBWuiGeFGMLrJu1Yv6I6vskJyYZ6uRMmlUPx71d1d
ofuFR6ktcDdDI+qxNrvHQKbdj3+PD2YrBOFmFvdi/M/MKxlI4Q08TBZ1YzqdOCdSS74t8zr+9/pS
F/eziTShRgqufG+ysMjcqumoGLGpGRNpsuNESTKtV07AS5EBPgOUse6CN96/K/DcZb14OHf2ky6O
6+CktwWd7zzaDDOmsDMXVOb/cWNMnZm5AnKBv8lUdPeizDIhN0nxgTFyIc/VQLsy6DvjyqH74vFt
q8D3BZoPWgPC7/OvS9pzBog6YOpaiexkiKmLSODLf8Op/pkjb6+I75jkAf7X81Xw16mbcltFZVjr
ZEbbh6Ivxv/PKrYPcICbEcDn9sH9lfL5qT94bePYsTTm7lhVrY71i9vc/vN7QeEZ8BuMeuAQe9kW
hzy+tFbDi3NQ3Qe3LEU0VUF1ZS97/Mf2yIATgz4C3KkDO9jdubbw54ChkRdPtWN+tHqBo2a7BiTn
dnN2fHTksxW2Rq1s8xhUuX/usMY5LwWw9H/cLwcvuH4QtEySmZvufogSRT9I9CZjw8W0vBumz6Yn
kytn4Ysw3BbZUmUu/z/kheevrkxE06X4G8Ydgv0R7VAtzDzc0V/fyqWrBPQTuTKJk83X/HyVpW4q
xiCGEWudTgXNYOFA1pke3dxprlwllw53zN45mPAW5jreLWXatE+Bq3ACGia9T9DVt3piLW9KmHD3
7NSnsyuWebpyaGx3xrPhK7tj4r/NXfk3ktjnOzQbjn6pMHf1S8NFCa1XZ7qjASVWXyVj6Ki8+lyb
a21GtUGJdGX1C5sGskuiE1ioub9wdMcSMMsT6JyxkRbyW4rQs30y5zE96aAo8qjvhV5Fre12V9b9
k2/sto07AJ8Mh4wJNWsXo21v4L1gyCnGVbN6zPsMDb28TfL8OBtWp5/rUXZfBZIlM5VYVkJDCMbm
g+3UqChpy8Z2LdwUSl4W1OIGgUGHyb1ltwjyOMHyBb0VJLwm3xiyg7Rt+VABR/1W5Kb7A6EEZmlL
vTRF2BdTmtx1TYZAVeozXjzYo14h39Mty2dT66o3Y0Gb47DCYV0iSyT2Dz1VjroDG9GmoYXB2hJa
k94/0cLV8kOlT+orMHoKVPrDpn3o04W22JpmaMwlJbjUSO+X4a1o5mUGV+xlX9E2ojXk+BlCyfVk
oYVnd7QSK+rT+cBMK/3qGdVQnRKMb9CHxKH+UzY1Ix1utuuGk1JINlq2/CYnO7vxxUaYQSCtRulr
TrzDyhD8riJwtBjhDbO86yYt+DlriXXXIhLjRTLRpk8IVfTuKV/JoqGxOe0bEmLcwBbUcHP8BFr7
S9Dl9ILMsTSeLFOI4dZkSJdEqjbaD6L0RRHquKj8KKXlibPR2DSxfB1LkrBtDfWJm8r/iCXKUNz5
S90atNOFuldL2RrHUYPmfmRCblnhwIjwmhHFhXOKnMahIoXIiWPQLkPMh4oxqQVRuiAkTrlU/aNa
JCHw+kF16UPiWQabnwCHyB535acasmacD3E7T7TnIAGcEYmq3otm6u/02gPMgOL6lRznUvlLPHuw
yAB8gb7eHR5WZTBdzaY5ruDn3i4qqE5t0Xc/LWW2RznKMoJcox/93lrumHb6J1QQ05vAqp0PtRQK
Qa0WlQBfN1qUrdfmYLuT9uv1B/NHd3P3pXO6gM2GbMMkcK+J5OlpW9llN8egs9qvuraY75YlTX9o
5tBH65T/LKxZixKGHjGhlx5nZY/vApEEtyP2Q4x5fJcZm15HadqY59d/3IUkEYoJHScSepKqvaKH
zD0u7ZwCFvCIcV+q1vyY6uYmhaAPXzIraL/883oblAmzGRIe9Ep2p56aQa5prUkq31aYjpp1YIHb
UMlbJuhTA/4sTa+AvC9coDTTSOwRi9oEJXYrcqI4kmLZiO1k+FWWfg18reoOwquLf+78mAQiCPmN
yrVxpp9fZLopJK/ZsGNzNHxoQiUlWDPPb8TaDKEHSubKei9BniTZNH627hYVLWC15ws6Y0pRy/gg
dkxgDi16L9/bVqfzq9H1CW2pGafWSG2PMVDhvcWWrnqjt1b9I+vm/gnQXMNkQrtKq9+oSbtwBw8J
oQ29Wzq+e9Ks0oGMOJNnxzR1eNjZUB5d7KD+Cwo5f7W81vg8g5ZkIl2Le5yvBoT5pQNcpLHqW19Z
/bsuWYvy39Mo3j7Qws02EmjC7lE1U9dj0pY5cTlRsvY1bXTPyOeQEfI1AviFgNt0fpFfggmG1/l2
Hv+V0rNza+SOs+MusX7qTuXejIHzZMtZXsnqL3y76ExubS62hs3xbk/BnPpFiQJpvOar+aVol/rO
NMtjDrr2uFZGcuXTvbCvP3j8rXW3FWC7fbUodVsTDLrYn+nbZYLpGzIpK5NMXV6pJC4tRfQQQRv8
Eo2e548wTWwBwbRW8bgwcxdydphZTdlRGsm1/sn2q59Hq0W2S6lg0SXesP/Pl8rH7bmleHwg8ejE
PeOIQ96N/ZVj9uXlyFvSqSRpc0E13ZuHz5NToESVLzHwjOC9Tp/kMYVl+xkirf0103X3sfUnxq2v
H7YXV4U76G4RQma/fal/RaKx1pmV6p6KKwT9MZpbdfl5RHP4m9PX4lvhtfXNuhQwkF9f9sIjReMV
Mjdf2x9bh+fLYh+eOVJNIy1p6R+NoUXkRvTX8Kovox94Lnf+JjewMefN3Sq+wnMrGVD/gzB+7BiA
M1JlVPzIaWJ/VElyTSn8ZVBaqLpyhtBn423uNajTyVi4SOYp9kBQnZthDm5gishTMIvmf5ydx47b
yBaGn4gAc9iSkrpFdXL2eFOwPTZzznz6+1WvRpTQQl9g4FkYcIlk1akT/vDPu98gOltwupDT4TrZ
RivPGixTafX+1K2FemdhQRNMs23ev73KlTdIE4VlgOG+unGfv8G5AinZltl6WuNO+2iZs3fI9TG5
S00MaNe1Bqr+/gWl8pFkZNAm2LL9lwpGSlq5ywlj5Lj1aX2od8JsxU5ZcvtYxyAi3l7wyk7EJpk+
OW02+d/mAKAXpSkJYrOnupiiz1o6LuGY1O6NOHwFLC4FnVgFpgXHbcsjmytrYABsLAyYJnjyVEUf
1AEumReXWhDNq3mnJ7F+kIa4YaTD/OpU8U4LUhlVJDiclgezNKzCN5fBiBaknSvzehoJB8fFcdTd
UiBGHQNdf/9bpV7wMLXTTDDc2+hseJHmTKBST6KvlI/lOH4iMW1v3DavrmCbwAyDRSqBEUQgE22y
KW9KIko1ezlF3VjdLWqdfMoBT4Sd62YvVgtob51RB3DcWQHtLKzdXNU6sir5cD8zfR79GK3OsAZZ
iyau4X3X62y6nwy1/SBqJvlLmqO8It2r80qPblDJrmRmiGtAKCTXRSgZeuv50SrqZEXLN5ugusxM
73Ghn6oA0HD6LwxyWOZwiEBjVKlQp+exBYN2By1M+6u1UeQeafmI7lRPKdAR3Z3s8dPbp+LKubew
ztPIiilskIs7/3Gjjf9HupoLZFgbdSo7ae6MEdBT4iCTmApHv5GBXymA5MBFivmxOVlysyCqwnAT
jXw5FQ34NASHUFECyc7k3ann+oOedgCu28xrXhY3cSKoSFN1Z4hsqh66WGi/FJAmf5jAA6dc5sn7
3jsTrYD3vxSyKZjwBET0TTehAiiVyZ3lLej2Jp6vj1Hia/PyeRmydq/HWhW8ezk50XAxIqL7hITZ
+TfAaki1Y5BPJ301G6TqEdNuIpE8Gl6qftRKfbqx3pXLiy4iWgiooEspM/n3/0kFoqkdgEely0mb
5yLQnXnZlVFSBaAUb1nvXFlK0g6hUDJ6INndPJqTKubcxYt5whyxJhF1GgDT7XhUyim+8VRX4jsj
fQI7xCY4r1ua46QKvW6Fbp7cJvvZrUglMHn19F9vf6urq7zynulwo1C12b5wuGwRm5RZWq0P9wat
jMe+bY3Pb69y+dr4p105SJYYWPP1EP3nC0EJKFJgsMYJF6AMuEoEB0tilQ2Ruze6JpcPhFsQWBPI
Lq9ChJsHUuveGrBA009llcBiYAiLHnnb3KAteWyp8wDOOFIefClkIcl451vOXtTRHGZXg91ff3Pj
+BFG7RNeNR29QQS+8sWp/V6/RVK/8mxkFjQHue1l/rkpHaxyVeYcfeZTmYtq187dsptGW929/bHk
b988m41iNsW3JKpxC54/mwkaKyk1RtZiNlN6CXWY2MaEupae09HR9qnrvne2xpyL2AmwhCuRwL0F
zEwpSYOeZd6xTrzpka7vsCuQE7xxorYfTa7i0b8AVAJugg93/mAREPVU07F/LOZsBW9pp+1PHWLi
c6nrHb1lZbWfKz0tjybwS5qW/S1O5cXVyS9g+zuyf4BUg779gFhwm2Wp5OLoVHY6gM0y4KVGS2Ee
EWAH+dpF850Lb+qxH6bys4b3ZkYLVbO/gvWdII4MznML3+fGBycv3nzy199FdidVXG06Lpt8pLKV
BMVJTRxFPSifLPhevT9S8wk/1dbBCByUVNrQKUwEmHI88+B1dBmW6e4wNFDGSg2KZ95FmEIC/TXj
Xd+bCTpX81Bn3PK91QeRohf2rkS/5Gfmxd4nJZ1m725FiTfUcosp5wA+vPbTmMkA3CRPeYwl+iWw
gFs2PuwOFW7GYP/MLc3OkSdPXBuaojmIe/IJ9QgxxfQOauSkOpxUgAv3wnCUx7mLBPBah/QJNO1S
fcFFwNP9IV0FIGA1huQyokq1U2dFiwE3pmseZMJ1dpqRdtXOUDwLXpq61NqxSK38PmmM+GPbDNqH
2qyHJz234QbNZuYGXVVnf2qNjhVd+xWjhSRH/GcvaiU3d7nXVRY9q9aCYJEMHriCOsk+1aYA2rg2
feX5hZ4QHWHODLLH20+hgwJxhoOIhqA+JBBH/WwXaTI+uGtiJIHemdOXOGmsLChqU0fuPaqTf5Qu
GRLfyXXtp2t15aMRwXQB4q9jrTa6RatRqzb2DHF+Wf9YUW48lnFWIxuDG8rfBuIAmPHKGh8bfdXy
oLLr8tTlSpkBs8U+JejTHmMuXMbcwCuX9DvQyfrLai3iRy2GGOpepOQHHcKFOOQ19UggOqOMcXiI
XMPPXIhvtRlpA5LVQBF2aDkv/zirYf2LW9RCuBTjbAZ2PoFOThx9PnhjKUYfggVcAYYp+Yc8BvyY
9Yb30mX4oe9nS1d+VarwRh+eiwERZIzzL10P2ds3hn7pgrmKtM53gcRlOw3y03Pb1+m/M3CI76Y3
wNUzxNRau2pWsenuPWUQh341EVB0h74ZA21Q1x/I3yCeCb67/aVBjUSKt07mLwVAMDTO5ARsJ2Zn
/bEgS5f6Xt7lBRkWqTNuaR6dyiYe9elAwWnkNCmU6IVccWXOqWFAuW+rIo+Dwciqx8HNqs+zOVtw
HcWyQpIQSjIGSlx2P6NhhvzXZWP+0iztCmuz1eJ/rWrQrD3ocEMERju1/+bIp2g7ZzKNP+DMq/lO
05TyFON+V+4Tr2v/ZEUR/e2iTDoAYBpc+VqqaN9SU1Q/rNorPpXcznHQlbn+NBfl9B2mWP+5Hxn+
wF5MM0nXA4NEZMjSmgTfmiG+tZwJTs5ctH5STdOn3nT1hxQARetbSweftV4cZd07fIkxcIsoNQ5a
1yirb8wVwEsFlsBXM0nyv1NmzsMeaLf61HjFUgada1bfI9GUjU+DzG2P2Em7v9zGcZ9MMxefmAJC
uqHtZcD7nOeh2xlGkw1BVM9Tint1k0WMPIB5PWCWiOlEBBL5SVWnWdmptac/49BCmEvi1vnHEcoy
7gtFy56HVhPrvhqNMcPDKq7nHV8Tir3ilfajYEb0zzoavycQ5DWvrPTXzJIqduyrn/Sc5jRY9DLq
/A6F/5dELaIvlOcjEHO10hUfZ4MqOijA58sHq4mSFxgHEYyDQRSND1iZrnWDDOv3Nlf1P+Pope2+
FVX0aUkk16c3iiGC27RE3yAnUM8sVQwUKjYVxfSHwWO7FJqbPiuxgphhYvfRF6tOrBp6aWIC/M3b
6Ftkxt2LlrFpdmXiYYFYeEP+fRCJd+wJwP1+LAhqvmZDu6zs2YGIoiR15edW3nx5O8/YlmqcAbJo
+gqyVqDxurl0WmheBRa90ETd9WHxcvtrZ8fVITb04VhqsXOjI7RNa16Xw9ZcKqRK7YTN7T8Pk25E
AlaqBuL3Gd9n8ZC3pvicUaHvkH01obcnxq3WxTZle10VLrAnWf9AbTa1SaotExW5oYXOqvVhA8Xr
MED0vVHgXVsFbRxyJ9mjYRR6ntlgzlt1qpJroVIL6MVpyX7QsvxGar3N4uWzAH+yZYGNnO8r/f0/
WXyamy4KDjMfDHjzKfb0NSCegp/swby8d29wmFHNBRlCWY0ByvkDxTGCjFL942i31nI3KfHwo0+K
8ndDQ/6pjbP079vrXW4ORoTMCkmEYHsyTTtfbyrMAWqzhpwEnNJfhdN3d1AQqkcLyozhL32LOOME
ovhGGXH53YAaStSwbDlh4KmfL+vp04o0Zu8drZToYCjp/CPOluRGjXf53VgF9CSxmUqFr3i+SiFg
V81qipQlLlMQLxzPj0e4kmqa3ir9rz7Qf5bavEfGv0WR0bw+2tW67HKJ49GM/Ja37wUYS+aryNFI
QQOaGoxcz58oqjOtSPCaOto58BVfBfn1OPPiBp/YJzUXa9VKgmqhQeXnZss14WZQhQKE6c1n0OJ1
caO0uPLcDqBvzgYdWUBZm5qJO16tXC/yjgkM7qO7uNqHvCqVG8f8dRv+tzTjuRkrMxKQjqnAYjfR
hKahhol87xy9tQfPIvCSSA75kuAJlTRaspste/rQ9iXEFKuw0VYnizSeDRUwK32RLPpVgTYVgWpa
OETjTW2gk9KgRgAQCTbMUcvN+f07XPruUnS9tjtfK4//xAxIxkaMa5F7VJrC3GnT4uyWHgbg28f3
8vUzkqasQ0eEipVtfr4fEtqhXL61dVyrZArwqUuCpNbFjY980QuXAZCLA0FJqBZAADdXCDIEwnLb
TA9zSNtPhqokpwZg25esdiiNkygKI8+CeEXufa9HY7Mb0by9MRi/PMw0XUEgUZdjbE+wP3/UDC+U
VrY/w6GEQZN6i/i3S4oomCyl+P72W71SroJk4KqkWJajhq2GYaamyLIuixpamcoZwk12ecIs2fQn
R4Ce6kdxr9RJetA1pwgztL8fZlsvA3ROymevyaonx6jcP2//KHm0z48AfRduBd4BNIGLUrXEX0SJ
nVYN9WaYj2qTAzJyWm/niZpetA4/9e31rrxvaJb0/IidHD9rc7Jt1AcHBSY3QrUFGvpeYfr9sqZ7
At2tNu0F4IedBS+HYSatMouLdhM98VMZTGxE51BT2uzkNQ0iakL37vSZnQaSNgmWJS32ADSWR3sE
5SXwWkd2ops+RxhF7NrVoqaeovRzNXRmADHRu3UE5BbfvH6iD/wMmp+0DbeSvn0aKzl8kD6k3oSr
Opv7sc4/KYP2V0EvxMWgxWrnL1UM51HptUcFc8D92x/k8qzjnsDcF+F3rBoBSZ8fgDIGJtjH1hTW
OcR+x4HxNwsQlW+vcmWbvfYq0XSlKXpBBgDrOqer0czhaorhxTTW+gPZsRa0c5UcsmWdb+RW155K
doawAzPlNbL59ADrInCOxhxWaaZ81mEewrTN3qtSJkMX0REIM2MQ2k9ys/8nGq9aWtfWbNJdsNfh
2FvNeGjrbvj09ru78izoqzJGpvgFubb9QgMKQvqM4mloeaW1g1vpBBXc4/fvA1aR6AZw7LJxeP4s
qoFnYyr4QkVlD4Gd9fWh06r3YmsQ6KZTxxzQkWcSOOv5KlVnKSmOQ0PYoK6zQ4NHvXMSswwGeiY3
Is3lawNaJHlCcqrGH5uNXeRVKmUj9FAMURkusE/9YrDiGxvtMp4B4AKZyxiDPrm5hYyhHjMlmTMY
YU0++jhqTXQ3m81w12CzdffefcBSmILTdaX7D831/N1h29p5yJMYoT7G9m7UqzJAAvwWIuPypLKK
rtOIl/AFxPHOVzHMWbjjwip5q9kz4kFz8pw4Whlg4Nb4Q1slj28/1pVrkRUdxLeR+5Njxs3OM/Vm
6cTCh3Lowj03U5efyrhajlEF/GqpUP1D40XBFyNLnhv0xv+MxULHENL/D3UaspM15enHG79JXvvn
cZnXjBAGtBEk3y+uxXQhIi5Lp4ddGVsvJZO9h1ht+zsrku0xp3btfds0827SW/sDnj11YJZ6Gu9y
w0AbSu216alW2vp7NMb6U1Ia2SfDmB0fyd1u16r5LTbu1Z8LrM+SU3De5CaLcZTMm2ckG8PMiqLd
0BvtP9x27gv8SvtOTy076BSJTVeqW5DJa9sFLAKjd6BKNAI2m7Izranq0ScNyY8d1yfbS8M011sf
RQ7zMW/G6sPbn+b6gtISnGkoQ+LNbqndFdB54urhFE3qMVcUxVe56L9ldM4OBpJxX95e71oYYUBE
i4P8CIeBzQM2Czb1gzHq4YKC4vMoPO1gesmtQ3AljBClyD9Jt7mLtzUl0oDIJdmFEaYxV1XRt/EB
LBSt5Ml7920iQxVQA/k/8B2bpNvGzqJAqFcP0SDKw1yhcV6k4y286ZW3JulkLAORGobIZkNadVH3
QkWXwmrs4hAnVRp6KE3dv/1truwFmghgBRghE0Ac+ff/uX9Lr4pFyQwtpN1knihhczRHavu+RH0O
5bSmv6F7eOUrna23ub2mplwjq6fFVhV9v08jcwk0BR2DYcAi4+1Hu/YCJRUPXwtKYMSazx8NbfMU
i7pYC2kwzkHs6mMAGeCWqcO1ByI9xkcLTDdgq81nmmmaklIWWjgXRQKOfBzJzfrxrkzr9w5bufnx
MoHITV1PjrFNxlOkOZYE4lI49X27UxEu8dMKpbG3X9srOGETuDlDksTNhoDSZZy/txaOe+Z2qhqq
WGPbOxUp+p80+rouINA3B7vHoDtokTb5p2jqzKKvZysob+H6qQc0t9UnOn6WVKqZosXXtXxBXBJG
wBwgwecehyhvml2fuMVvcy2U35IbhdyIqCVEeDL4hzAUVXYUNEwD8NVeh/cnNTJrIouCOUfdtolG
Uz3EUKQtN8zMwd31yxgz/pluCS5cOVecGLntZGVCY+j8JZpmbaxqZnihoiyoOjKHIrx7TbDg1Hoo
apHeSAGubEOYgBTgRARGGVuUmF0pZg342wlngspB7ZTxbrJjNZg627gRMq4tJbFi5O2Ahsmmzx8t
Yb4/WWbihnHbGYeJcYZvMuU7CKv4+/ZWvLIS3wnGLvBu4DRbDDScgXmces8I0eGCOjQgysudrDys
mjsc378Uyt1yDE7zk/Lq/KGcKF1qj9lfqE5l/6PsVM8XEKN+pFXivH8DvgpxQCOQWgZbUkakOLaq
xLkTDl2eMk/VvX1PmXwDBnYl+rlkXUztQBfAONmc4rHHOLCNGjUsu9I52GhXIjSJ+t27X5sclDgy
y2VMv5Xf6LvJXk21U8MMSFdoakq2z5PavIvqtd+/vdSVE4XHOf1V2fRwQWCefyEvhw8HTVkN+7zI
7j1minsPiYR9qY2Iumf2z7eXkxfReRR0qeKkgwUhglO1SeJ7vdCVyukq2grleABzkB0nXY32laIy
/CVIz8hy0Ql5e9XLHQ9xBhgNMCswNfB2zh8yk6YPKfPFsDTtai9Us/laFkbxzUGq7MZSlxtEuo5Q
dvGUTEC39b036R1jwboIe4pWEt6aYWiH0O7bD3SxCgkMygxS1JnbkZ14/kCWvlrdsNhrWIt1gA6W
9yera2+1xC5XIeVj0oR2Bs/kbk8vvvIl481GhMKB6AjNv0QFbTFv7EAZA862hFSzATBGcolzAQ91
/iyGnuJTm7Ze2FRQCBNvaRPfTW1rB/E/37dofOa+oZbFo50Y9o0i+WL3szawO+pkMGRUKZucXUjF
QqsqRLgk6LUVkdf6ttZ+03Xr89xrH9/+aBe78HUhiDsOYhc86OajLXPXDIsxu6GDitSzirDYC2rr
6QEFxfbGvXXly6FQR5KBbgcdXV0/f6c4veL+CXctFCCn/TZR+sCEEnfjy117IBJBBoQM36VGyPkq
CD8TioXlhVkm5mNLpH9AUrPdTVY53khwX2/2zS6B3WKCBZIf7GKqO62pPY2I0IfaEs/3TYQQ6LBo
+UOv29FfBNfte5QactQUdPsBaTIp8+p5H514SANXz4pn0XvWsbSyOGS8uFo+glvoECJwHQNwKNvD
uz81s0yaPLKXzLRxs6/ADJWYNDtOqLjKcm9pTR0a/J7vbjut/8dSTGktdrAtRy+bK3buWtT62oaP
AI1/FxWTcw9oB79DN77FRIAFcHFWpfeV7D7Qtzbc7b7CWSQGI2ESESZnxCW5rdQepPM6oSWpSuxB
OVtCo8IBDX7gHoVRPNVt66DcV+m/56ydvtnzmBt+bS9lepcKEZdBj2Gh569KYn0UaVcwwYLKPfkK
uKFvMTJxD/DqjZKcchEi1GIlA1EuYtHvkN621sDqua4Rl42dLzOUuA/2jCmXJC1Wz8S1BYHvuSk+
6b1L87ys4sSfAdA/KXGkAWJSaxvIlF60pKvIfvwFiFd/F3WbtDuaPxYgrznSn7R4LJ/NVekfzMLL
/ukHTct8DckTZJPLxop2ShKNX+2JFgC6hv30jflR/cFWnPJH7bZmQVSLnL9JVDTpfmKuo3+uPa0q
d3CL1SrI06W/Z9bf/Sk9t/fANHsKPl8AW/LjXC5mH8o5yPNUWZ2zy9FyiPwCK4w66Jp6YEFzLFUf
zkAc3c/gYuBI4a7w10kMBepAns6AY6uEDtkC6cGvptEdD7a6tPemnXU68sidYQRJMisfVh28vq+b
irUD15pMB6MZrG+Gmg+fY8ZU4EQj45uBoloCwqnti4OdJlqzi1oLpWY31fsF6rqnPhYAXxgKl16v
+x7GB53v9dXq7qLUQm7ULqPsI9KvotubAwcSMTyjQ7Zc7fB/HhpMXwK8ZcT64DRG9o/dr+AAlWyt
PtupmXxJKef+TCZcLBBjpf6vg8xXs4sVvAGhQdvOwTGa/qnCEVDiFRvbDXujbgABjobX7KPSrr09
qF1D/aBYuVS7mGL196wrbDjPEsiNZ+QIxl1TIoodOKUJqdPKDUgZRqyV47sDKI0VBJYoLSRGZtt0
tpAohTanlSd0q5Gqtdn2uZ/VLmZ5uoHxx9tB6XKaDuaBrB8CGAx6Er5NGjQDI6SXX7Snta/1z+qy
ajNiHEI4vkJC/a8OVuyPvnIJ7tyVFw6iq1xgYWatC1ypKtBiuPWDLuOJJC4iTQOLmjtxeyUCGQCU
viCk3LqZZe8GJpHLbhCu/avy7KwK3FlVTsqQQ/9ZMlsRR7q+jvpgRugnInuuGaOvF2M57xkPUhw7
XY6Kicolmx4MN9F/JjMexshElPHPFruY9k6P3eErcNLhV5ZPBoT1pcrivZ60+a9m7FOUGaMuekFO
FDkthPMz92NZoYLerYhZc4+uWhGOgEq/NRSc4pRHQk2poKzmT2F6DXhVgBfKXaJWRrpHPlTN9uPk
gk3I2gKNiUbJKjc00ix9cXAnHH2aifZdMXZdustF5P1W6XdF/rA61ffG1ooBPnGjDbvMcpqXRCub
H3m8wH404P/foca71EGO5QnC546Re/vVQGXWX/K8y3yjVBVxZ7sZ72lKvXa+x7PAhCvdoBnqa27h
PnSVwKzB7RfjDuFZsG1xJVIkPTPqjYC8sk+PiPeWX+thxmSaNAyJ1yHO0bsusXh2QPp2QxUgto/G
NJ1f5aXVCjva1e5Uzbtqqdw4oFNk/h7pIEbIy89oUfD7lfI+mrlf/M7KW89vRNpUj1Si2HMXrQLk
1E69ObvzEBF5maWVVTBrbgkH22iUL/OMZeXO6xX3W8+X/IG5QRwHkZ2sHZ89bT9Hi0PoplYaQjqn
Q/MYRe3I8DqKGuwZDPVX5o3TEnqJiPq70i3rQRKr+vI4asoKCjajL32jsL8oeeie0qkgx0SBDu37
TX7bJyjoT1ZVnbo+MgHMRt1XEjbzvgXPG8w4HBwK/ihvnK3LDJBVcQV2cbJiYrKdzc19V4+ZZ1VY
lCTjoWR/fERPuL4RwC7zZ7mKrOPIBhxQGecZIOMHQ5RWV0GTlzIh9BLU5zlxhgPImPFh0PpbiKAr
AQNrSlIrCnBDtba+5Hk5zI2txs0JMbXlBBa4OEXG6j132aDe+G5Xl5KKU9TGEhuxyaENdUY6Au3x
0zRaDi04TALWVGUS3WMx+nYgvLoUk1rPk00ty9os1RY1si722pyg8mGLZFXBqlY46C4gAd5e6cq2
AG4Ad4qRFmMtQ27W/zSmVwPuez4n9amxrPFY2KuDPZKtvLftw0UjhxKyzn815T1fBSHf2YEsx7ZI
kbxt6V76Gm4suwy67o1Xd+2B5CgMkQLDBu+/SX81XW3FKNz6tAyaEs6J6T5Wqv397bf22tY5rz6g
QkrEBmkYw6St9lhf5Qz/zC4+lULpCr+sCpkXGNr6yY6xSQDmTzPHn1crPTVZJ5DuNdr4c2b0Ws2g
rpzU+9nzSpRZKnNU9xipwaPQ8cYBtzXVedhgi43oN3ZRBumXnf7OhT39sCI1CuOC/iTDRh3LnLcf
6srZtUDUyQEFY84L1ZQWeYtOn5b4hFNN/9tQY8N31rz4aIBrPi4JoLK317vypZAykxZQyNTSBd9s
8nn1utUerRilh7T3+2nQvnuF591oMF1bBZ1Pj/YI5TwV0fnWc/Esk7yQ5FSmSrxfphxrLRWN6ref
5UpMR7EHjiXRDzuxbR9a63t1zOKeVTAPCVeNtEC3MxOF7WWsDzpj6a+MFG7JqF15NsmaAhPJSImI
tGk+YrmaKDMdwZPmlC62ScYKuyKhrXdjZ7yKvJxvd+ZwHu0r2Rdhz2+ixGAupmjdPjrhZ9CYvjb2
0XpvimaYgkiz4mhnZUlqfppsPfoupi4yfBdpM9S/13b4Wln5+C3CCAqzjWFaH5GTb90gmaLZ9EtE
pZZ7T8vJlcrGrT/3+SI8TD6Yy/nDaOMghYC6P6iFhKWv8/wbwYkhDtxpdf9B0tv4nlJfjYEem9Mn
Rnzpow0N8E+lUY36A1pInzEKxZZbYxA7+32m9EAePTxsfS2rp/ohiru135V9lP5Yo9Hudhb13kgq
MnvFU1RbybSrmgHfE7N07SiwBX3DYHaiPt+lVTb+qoZitXd4JOhPrd64n5a46dydugzL51nN4ALO
JDVI/s9aVAQmLG8sXESGB5YBW6bfN8Cgy11B/917HJwmT0j+PO1DFSnJt8kqtBd1Gj37gHtAeq9i
yvaQ1VHt3Xt4pDh+3ydW4o/qkBv70ivXPjC8iqcZTC3/rXaY2kMlca32lCxYvPmkdOWEA94QPVNr
Vr+GpVJgQXiJrvmYJWCVvpi5TbwpkzX27aodBoktXF7sOY+erLk3n/hJHQZXtQfRvyxTkxgV8/qx
T8mQTHn7RF1EI3pqxCKajTaSrEyQzs9tw/gAI+U5DRXTS++S2Kj9qdRNrAAWcTfmt6DSlxBPqTgt
p8CA3HSJxjtfL66aSu1QqgvddHVOZu2138BWjL9FA+GoMHJ9b7RVhmWBUJTM5wtEP2lcFzfaWpcn
mtGIBChIOQ4Dea3zX7HGq7umdZSeECoeDunYrA8UbrcYxpfpBc1ARDMlchnZ2223OLHijoPX6KFX
e9G+E1gX9cKcyOkd+72fEYiOiWQQ1ySc0ks5nzSKUKHrjLCLI/N34SzqU29xwuAbF7iz29PXt7fN
K8phE6rYLGiSUUQChNiOo9MKmwsFperQIBO9p8dPSwZK7VGt2a1W4VUHvdOauwZzjiclsZePnlWK
XYGFyrMmTCqlrKg+p0N1E+MpN+z5D5NTXsDKZFpg17aZqqBrICmN6WlODe3rKoStcR2Rgvu5YRp5
MExIDu6TNcUqM7UHc+84I3X2rCnDy413JO+8zU+hwwCwjfSI8+VsdlnBHGF1mjI6GXli88SxWL4y
E3f/Wv1c/C4KU/8GXrx8xKzQHOGKTbglOSpWHL6jDsYvKkzCgAdz4V6Mzvo7TxH+28EFWYbdWAx4
35Sq1ruog62j8/vt3355QABpqPQ1JeYJZePNTYRT4UoHbhVhVqbsItVudvBfjBsX3pVVeD2m5PvD
GboolpDWL9AZKUXoigLZv0L8ViP7nXa+dK3BZDLWA9JA2uVtT6ELej/BdsUN3Rj7v9oQz0MHi3NN
vG95Wd2YU15YVNJzljx8lqH9zMhhkxdn/BwVSQpxXIoqpx4XbRpUbVE8p9GQ/kXLNvcZcop9RcPi
2EOm33WDpT7r3lJFfo7vTXZ455dkyEiUIw+GSM8r3gRcONhi9pbBOsb5DCHSJOq2UyluxJ+LL8nz
MjYlAZS8CeRdzgPqoMTC9gZA6wV8uH07oredjMotkeBrq4AVl4qnUm1j20ibmjpae95maAh3QZNO
RIGYtOHGcOoiySR2SAgvvUFMMy5klWujj9TBrSOepdfvptzVpaVMxB1cNLskWvJ9UprdjcnR6zY8
CxZyVYod2ZQjhqubNzjH9EItvY3CBFS63s9f4tkLzKl+gcsb9h4yQPX0UKXTXT7X/45o9ztRhqVM
9xQP61NrmcFqZMd+sA4I1R3bLpr2VYYFY+3cKCfkBt78TgIsoB1+Ij91S5HxCrxZrHZMQ/TckpiG
12j9qGc7/zUjnXAwIAz86MmMMKzC1fPGS7q4UOU7cgBvoxHO+HWLNQABIA87B4cuhXeo1yTbmwqt
7bbSxYe3j82VvIiTDKeLeZJOx2MTADsLDtQ6iCgcY4RPHUy1YGGkBYBeM/mamFgL3niv13YdomMI
T1BPUwFsLgshdAZ5gjnZgLgiECPT89VFPcDXzny8VcKiEe91NXiFUvxnyc2WsyuEkifUgcMkKb63
habvlwxST+ZGt9KTy4OLqCsyppQ31KDA8M/Dw+INbIxy5m2u2nrMhfgxdvVwg7lziRuWOugkQuQZ
3CrcuOerDE07qa7VZGE6EWP9xoyZ8kyx2xBeteGP0Lx82jMNjm1f75N08qE8mhT5St7pfqIJRIlJ
he1HNQfwtHt7P13ZuhgDSEg4QYVUYPOue02VRtQcG4qJaA8GxXukpGOu1tv5n7eXuvKyKcLlpW0w
bODP89ewmPCmcmNNw7Is0GKDbr/vm/RWR/DqKjZEITAXpH/bRifjSIMT76Sh1WXLzpzm8jmye+29
9DYkKtGsocNk0jSj/j5/lqm2NVFYZRpSkeET7HQjA/XJupGHXDnszLjhu3JDkoyomyKIOD/ErWJn
YWzazaOIVftBnSPlftax8vVj1ZxuXDHXFpQVgQu/gnW3TF+GrTB91awIAbqhBj2qFpEaJUyQ5wOY
5XQ8vHtLMHliLE5KAod5O+/p0Hn1kkqPw4p9HyQrYnlLmpnvf43AVSQhhQakHC+df6y66ppiSeTF
OWnJQen0Y2bq8V5UzYcxZW789jO9Ijc3N5ElsStQIGzCypagEo/KaBuIY4dxrefxfdROzTOef+Jr
FK9juA5SHAGMk/bbapV88Bm4Tv/iOo+QhldGFSKyXl7qB9lrKE7luiC0gu1rp92zUvdBOsmhBdDZ
ahIwaG+wsB+bJhBZPTAztSRdr8LAB2z90s93gzqr+QlymWoFzKxnewe1qdkZ2F7a+27RnMGPU1H8
GBHl/Wjpeb7cuD0uN5TsGoEGAf+OnvX2NDKyTvrUEVo4ZYMTKE4H/rQEC0pNiII62uw3NtQllY7q
j6ElWbXU7YZjcP6t1yTucc301jCplNoM+tEufiSNaKqgjoxp9nVnqi2/U6pR2yWGWZuYCWe6cRj6
wYuA3saOnDLqzYtep4Y4ZCoOq46eMvHOYnpQb2+Vy1jFj5XFDEAWGsr2pjmZZENNccqPbfHUehjc
9LErxfzenoJ8I9zgdEAlzG5bMul636MHo6xhRjt6Zxs4u2uD8z/OzqO5baRbw78IVchhCyaRlCxL
juMNymEGjRwb6dffB7obE2QRpW8zs7DLTTQap094w7DyjV3fIzPId2ay0bIhYC1CVaAXKNZUln5K
YmlucTgtH9Dy7Z5nKM57vaJmOgXBkESY5gJZ9yIHirQCaZFRmqceRyI/suxsq6MXtPJEN65tyPOk
Bkg4AAUjcFweJRc4RMfcsjmRbm8yRSaHuBbbLslPsGr8MhH7eZoqG+uJbtDjFDbHaP64Ji9bA4vf
OCf0pSgXUQ2eQa2LzS0VDfhv5FXAbEiwUVFHNCQz3msOw7ZCrZxjFmXZPHq6fF5y9kQbpV4jlGG7
32oyoc0Qxu+mqbAKoYBwDNQBRJp+uQrK7KNdJ3Z9gr3s7UOlbneQWcP3H3qmq+jAkpbb6IstwgDY
ClEbSlCdbFc4+9zV8mNR0ZO4//3e6Bqi+8qsCUgusDq+4cuH8XTRWpmS16c2tIIj9gfFE/bUNk73
afpByZrooA3Sjn1UdsL9RDn8pPRD8HD/V9z49Bx6hsAHSBJIMhenw+nqscKoojphDWFtbF1kR8W2
g0dN7+KVQd41ZISvbf4cECgmQSeNu3zgytALnR2tTqE1op6VZ1vQLObGCOIP2LAqUMVjMJqKxiCi
MlNo00OJvlrffrn/yNcfBLXejP+bmzMOb/ryZ5ArV1kxGjU4ESM8pLWstgrc6ZUIcH15vYm2zUAc
pnx8E5erOBW+2I7NRW7VoULb33b3htBVpHl08RROTbRyed16KobLFLAITDL+XQQcI+oVNex6ICUi
irY5cifboTOd7bv3jvCMZvysTQPtY3FmGYzTdVKU7CSzNNi4U4nSWQta6v4q14cS4haEbT70WfBu
2b/XOsXJtFTPT5ZEFCCaIn0X25h7CrxWV+qr66VANXDJUXsTIYlcl68pSl2JdJFKRBkGQwEGFlkb
t+2DHX2AVcXC6zYDMXI2vpgJcFQZi8Umw+0sE3z1SY2C7iN4EQ3rMawe7KLinHSt8bkMKnCAXu3a
H+9v6fXxYJA5tzZmGcN5ay+fM8gdJKZEJTkenYGhdpG9ZLltHe6vcms3Zz0hkN7cBFzml6v0ZFBR
kdry5LVe+1QO5rQ13RF2jWNWa/XNG+/8MlW2GPGYJGtMnWFzL8IJTafUtLqsA6xa6tsU15izTMBD
oF+sOk+zQcCRLrKL2FYnhY9OH9JtcAKULyFCUf/myYBftZUQYFtamfneRPh9JQbc2I43fDGWaYQa
vszL7RiHWbgy6bpT3Q4ATMwkO3Q26Heso9LX+zt/4/1CoqPDB+adZHDZaTELWQz6oMoTYpX5rpzc
0ncACO/ur3Id1N7G4NgCGARQGlKXDyRxK5v0kNCJmOpLgMFznDeBP9XGPs1QdLu/2K1Hor3NTIvr
gutxsZhZutJF26s+4ZZmPrdK4B5Kka3F6ZurYBcBl2NOLpYqMGkVoWGpa/XJncbxdbIL/AdN2a5E
51sngYSCSgapSRoziw56ZE5TC7aJVSpv2CTO8A01xXhbO+On+5t2vZBNLDNo8UK/IZ9eLAT/ERN0
ZN5O4NTTYzxO3QFxZ3WPU/saSer6MHCkSW2RsYZFj/br5WFQmEPOuPD6FA5hvkfHcfBtIwEwp03p
zpNiDYV269H+Xm+R/KGYV6Mczx5iI1t/NRG+8GUVB587285WJh7GnPZcxhYsIhASmx2ELQASi7Qo
pkUy6kPcwJcq1PpHAgLgg22klXdE6c/LQVjjQg4SuSFFSUQ6/clhIpuIGU5BckgoqgUu6TFG4NJU
1Ik+SCBaJupaEj86BYrWOw6+4W4MNXPMvWjN8WtIT2W2L5fei4auEhj2zBq/61UuTilMz9SfbLv/
J4hyldtdlvk3nJ31YXYFE9q7PzyuX5eqfbYjIq4aly+2Ek06MdfLTrx295Cnot8Kwtb2/km97g2D
A6bVQZ+N6coVIajq9TDNRZmfMm00Po203T7OFt6hH3S2epCumv4uQXd/vb/qjUML1RjDR1iLtMKX
mm24LTTGFCn5idEytuodApATEO2O3NRvijWG342UFwQCMyRaYgiccQlcbmWY6qVXFXZOZRumj1SL
OBODuvloeUp6kCm0uKhG9VOJocq1rZCnBJ92euNFmq+81JsPTkGD0LVDxbEkanI75C3FfM5YslJD
PzEj45UaNd/JVBQOeF1FXUmt5pRi8Q0Zc1RlgDZDBJfxW+mw0rACI6GbwuZGSf4PamovdW4BCJb/
NMh8+Lpn7ntjen/PbkZskT7Ok+q5gXG564HaRro1ifRkW5045BO2dImi5VuJMt8OEdhwJV+9zuso
e8ksyHtm6MDSeYXSjMkG/gloe2h5vKmZdiA/ONo/AvrIxUbLE4HCMMZEr4M2pisn+voCY3EuSKo4
ygyC8eXDDkMcwHo00pOBLMu3EKT7o5al7xZLI2+06CJQc1PkI250uUquOJMw6zg7KZ0ebeu6KJ9q
sx9XWsi3noW4Y2KkATfoClxSukXq9nB6Tg2A9V0baMZjJMzq4f0xAIIAhFhyYdCDix0L7c4duiam
M44V2EE1h+yo1ULbx/SZH7w28VYi3Y2Li4MxA6fpO+kIHVzuXWs0k8BnDTjSm7iM3aWlnzlgvcYg
tD+//9kgYzBLnMWaWO1yrb4IuMyg/JyqSsFxsQQlsg+zIB+IbtZ4RLANodb7S954aTMNkYKNJiTJ
xGI7PboX7QQZ9wR61tu6RuNtBRq471+FhJOuDBPS+SguGkwR8LQqBo9/SiK98iHf9R87Q1grrZ8b
l9JbggaMa1YQXSKAQmdS+7gm51SNJnsWhqYcpdqOTxP+UB/0So0eVaQ+jvc38Mb54HDMeDWTE0Yd
evnOsCDmGuyK6gTMonsgd7e2cN7qbR6Y7y93yaQNLKkBOPPKlkKAjRNZeqtaxakz1GDTmPlvrPgM
CG6ieP+hn0sEOnX0uOgNLk5FrA8pwu1heUKAPNt16AQcUnhlhyxu15hPt14ax08lX2OehsXB5f4N
uRCjN5jQIkXbb6PW6Z4dlKkg3SRFEvqTVnb7TIq1xuqtZeGQYhXFfnLVLJbVvFCHOtcWp/mb3yp1
Gm4ip/7Y9jFDNk8d96pWvJsRjsobNw1PysqomS52tRgQclaTsTgVevKSouC6EXJ0V17djVSBywxg
P73W2c5hEUOssUUkL2E/lb7OjnU0MgVyFfURm6/03yRqxco89EYnlLn2bGlEdxp51qUZHExuyuii
Lk92n6ejT+DWXoyoU58h94TpVilHJXpI6h5KKAFNP3ZuNBQ+XuRr4IEboewNTQUJGRzIFRYHPpg1
RL1dnmRlaI+ovTuPyMy/mwo/qyHProuzWMJMabg8r3oRj0qHJQffe+M9VIbMH+y6LXb3o8qt4/n3
KvOz/sXOGIvSiLxSL0/OGNqjD4i42dlqTA8kT82jGCEz9xCe1+rpW8GMnAuSP9zeOaBdLtsx+g90
cJSncC4tEHkCO513jLhLcxBrM7BbJ9WhqTz7w9BXW2YlKrK9aqQydYhiKPeDARc7EX3piwrTz4rE
fiWJvnE++ByYh4HUIYIuK6MariAOk0V/ygfP5NnGausq0doQ+MZT0aujSmEX0bM2FveBbtROLbqy
O5Eo1Q+xANRpVzLYxqqSbYppFUx445XNvoGU8TTlgaHNJ+mvk2K1gLHjsu4YcZOodzgGPDRmlO3d
1rb29w/l1QbOFx2ugdxCyIRQ0l4u5bpd3BqZYh5TdP5SvnTD2gsVKvV7s4XFOovDn4Kxbsba5ZxX
VXK2M2ABQdwGK5/YVd7PKjNXjSoZ5NiVMmZu5NiokkQeVSfPrMcysdWX1h4anK61vHnszNYANxzW
9ZfRauKVs3hr8VkleZb3QRxg2f6Er5F1U5eYRzdU8++WHDBirGo71bYy7jzvoYt17WHoBk8+ZHUm
y0/vf5OcGLSuZiUFKoPLN6kiGN2hnmQchRRoXKqj4ltG+L+8R2hS5CzUHXSVF0ezcmGsE0aNI/We
2JhRYu1QKDVWTstVqOQ7gwU4I9TgDQNdWT6LFThe6QRHq1TFYQxj59lwB3jeWf1mVyM2XRrL1/sb
ePXVzYvOTXkMrmAgLjGHeqgbAY3g4OhZYvikFHzbiDWKIwTltbb8NbCdcEyiQpMF7Di58+IBm9pI
a2PInWNnl8ZPnAS7A0id5IuWW8qTEobZh6BOxBMq98UhLWvlEAvbPqReVu4TT1W+dp0WyUMf2c3K
F3QdD/hhnCB+H+0qZKQudz6QY+R0ZGzHEpP5fSri8uM02mtClze2GjzNPPCfwbw0SC9X6XWzkW4X
OUdBR+gfMWnto6T9/++USH0ll3kLzhddj7ebD3Uv9KtnDsHixBqd405tqbOWwD/cTmPCXAtwpN30
Ja66fq/keuurIEx+FKFaP1uYmw8b5LICa0MzXXf4G3H4hN9L1W1xqBZfWSZ7ZopVwoEeveg3niJN
teHfRFduUmo02LxcH3Dnq+gYNrCGjCT2ObpmsMm5LSxYgHrwjS4P1CqRZbL2MQChDxRDKvBb4Bxr
jeHrfI49mNF6sGHIy4EdLPbb8jgpiWEfJ0Wi6ezQG/ki27GMfWkZ7d71kuyBW8180kQ//Jo0vZrQ
GNXD7f0v7NbhoiAAWzsD8cm0Ln9GbEhIbhkGYQIToFlLI4bh1ouVVa6hHjztPHdFFkpHp2l5fQ5p
JPsQvvZx0vg+6EYZ0i+yqsZXJcr3Im2GzwGsc+BEpfeMQHQy4ltfY/A+6bqvU+idQPmIP+9/9lkB
CWHgOXguG49pGqtan+Lsqkcg1vWi1nd1//6WPI/uErqoJdGVBzh1ucNdmorIs0YcOgHCboypQkev
cttNLL21pPnmoeKqQyuGiR/Du0VTb7QmODY5bqB12jmNnxUwJMd+tE5tp+Ll1YTWRuvGHHaO6/ky
cdFIcKTTPNzf1xuhZBbKJ+eEEEGrb/ErFBCVZRXkzAGcyvyOf0D36oweUgegwaJv99e6ygNnss+s
7MyKWBQs1xrTAFcwRj0kS3WLvpmr7ZBHNhNftIa1Mae0e7dWHCvORi0woNBvA2Jz+T4NvQ8bD1FI
QErI3oRWJR/aJPiOT9G7FQpZCcIrkCFELMGeLFZCQCJ08TBTjv3Q4reNFIQCR70zFByGJu1/eGlz
5xvgAmU63+jlY5ENOeOU6soRNTfjuQ3yfpcbnfmSoNWycqHdOh/zDcPFDuQd7/LLpczMFkpleuFp
wOzx7ChmdOgpYncBxtwrgefGUiR/xFe6D1zty1ZfO0+8sywNT/Es7zIoSDTpqIJu60JWKwnSraUo
uvEzAHFIh2r+878qBKPv4SJ7kzipo1Y+jO5kPrpi8p5cAKQrae28QYv7k/benBLBTSaqLg5G5Fql
HtthdJId3s1uLZwDKiOV7peq0n9q1aL4CRxUdJtgkN0XIby1Fst1Xk1bGLaP9TaxIaxdPqucLROm
wI5O49QGe2cm8AoTgTBEuLajwnJkGBsSGnv37q/dmZtJ6JEjYwO45nJdKyeNl0oRHMu0iX/GYW0+
KrGWfkjTyf1ooFiwkqnceKcOIHTmfJgiMKtdPqfWSSVopXKEAvdDj6oIW9JWkIPGyuH+k83X/fKV
UiHMtEq+QjSILp+MKiiEpQa3XWvcyduaRutVD5PnZajgpIb+ufDqCfYfN+M/9xd+SzSuVgZcN+/n
PPBbJCKibp2gJ3c9DXaib3sQ07tJk0gAFl2wTWP9dyqDF+I38lDjMwoMO8dVdkhGgsvRRL6frCjH
bzPs9qGO/rKXe9HKS7h12mmOajM3i6P2dun99WFRPham0RsEXK/WTmkozJ95b6TfbNmph7DzKt9F
8eYMUyt4KSNEfO5v0I0bBsgT4ynwKfMgZJEYZ3wGhlpx5ppGLTd8FekrbnvNI8o1ybfCysTXd6/n
MP/g+6bRx6FbRMfMxTCLYi84Zir+Tjky4DuY/slz7Pb5yqGbY/ri1f+91BLY2OAHm6AdERz7FKMj
txyRD0PP7/0xmFUow6ms6KkvcR1eMRCAY1ZxtDZ8GTLV3U6KUnwcBzxv7+/dNTqdniz+G5CAeGck
IIvDnNO8z1s9D47xpJRHfQiKf6HQYavaVlUL/ilGF3yMpwMt/oICo64eisydDljRt9iZSkcco0TX
z0GZmH4M+virE9bey/0feSN4AptADJIu0nz/LQ6UKuy+VpUhOPJz9mYBoqEvihdn6E8qrkbMe4Pn
ohUrQ5tbkQzeHnwdchfQYItTJdmrsEJL9zgKHEilkduvEbCIRyeuzf9lKfotoJwpKHgdl6GsoU3m
QWVRjsxcv9hWAtEKKN++1YO1a+hWvkvImlFWKHzS818kLVOvdi1mZAHxWZ92UZ9NT1oOJDF3MsiB
Ztg+q27RPgSiGvZuH48PTQ+f7/7rvPURzTIrM4kIe5ElN3XwwrKs0P06Vg5qdlzLwRby/ZqR840o
BKULUtTMcQOdsbiJ1CKFfpm43jF1RoAvTLvLh4Yh564w+I62CIAWK6/x1nMhLQ4WYk4Juf4uX6MM
uhgseQXnEgD0Fn9CXKCEssa5vfVcSMHOhTBaHDCULleBtpOPExDvYx/AgGbqnDyqTpcch6yKPsV2
p7w/zeUah1mGXzSbuZR0QcVyiEuAYUd0DPvvYUKXp6DIfOkRClqJrrc+ObjKdB3QzdLYx8tHi6qi
dhXbUY6VORaPdpnk3x2sRLY4R6wtdetdcVtAMOTmoMRcnI4GtVK0P5MQ1n5kn6SImpOV5mtopJur
cA2T3ULzopq9fCA8h0ojRwDi1GPcsymkIX7Cpkk+3/+e5hC9uJTgFrKESuaObNEiuVVz1PgwiLCP
Zu5Mj43ieTunlgJF/cLsX9oUETfygWztA7t6W1Sr3E+QSOe1r4hUQdWKxMwG1FziztkOVWg8xErp
7nI7m1YOxtU+zoUx54KPFOYEsetyHylT4qAQSn1208F5MjwEbKqyX6MaXgfH2feAcQW1MThHIO+X
y9g9KsRJF9bnINU0nHQR4Ck3o9CrCOuoLB2YYpTGB4xy444GfKcDvjebcJubrvLfO18pv4TcbWZi
EauvesctrXkP42R+iW31cksWPOBcpSXOczzWYjgYseMBxY9stAXvr3yVOzK+nxnIQPUcsoIlmtwr
SnKASW3OwOLRf4xiVUfk0em1nTvq+kPjNsHeUjP7PzNpFGffZK65ApO8ftkMLz0YFMRsctdl+6eM
ZB3UZpGftbz0foPQNz8lMDlWwto10Jvu2tzEoneL3gMyKJcvO+JyL8NqyM9G0dYfvSIwdrXaV9+A
3Bi+nYnYI8kZO9ILevg/R9ulOPQ03KNG6bR7WxYQCRKlfgQHnkGzSp2VbbhxGikxSOLJawlTSGVc
/kCjT7VGtcLiLOBCImKAafwWUnjyqRT8Cgv8wT8dY8wPA74Cj6Mu+gNArncnvA6l44yAmMXluEXn
2+ivUiJxMZB3RVmc26adnq1EuidZR9Z7EVpvq7y5270RApd3Gjrqxdi2xTlWnGpbN0r2VAsj3t4/
2te4yXkZZpE0Ut68CxYlIx1VqfWiL86JpY2vrojFZuwi5VQWPZ/yVHSHtGvCZ8tDYKkyzf5zFsr+
oaPKfHc8m+WOqFq5wmGD2YtA05aano2dlZxp3tvoIyPi+EOzyvbb/Qe+8SXB8wfUAR4NkNM1F4wK
A02T9OykLV19u/KQpln1Ir2+B8iy3vCYYCMZHi+unzhwk9KN8vSc5Lir+pAuted0GC1ov3k6/Lj/
SLcWQ/GSFzl7LhIgLs9jmqitNU6I0eSj7nwB16o8kY15D305dSsf4K3dIzIwCCGDhDi9+P4CsNp9
2XvF2UNw2xjbaqO4UAPvP89VNjcLdDBIgCswdxOWIM/OzROnsLPy3NAd/m2GtrZvh3z4L56mcKua
HMn7670xUS+SBRYEF01PiBScDr5zuYFj6DrYxYj0HOA+poDl97QBCTOylE0yGknuo1SHGKYZ5c5j
Gege7u3phAVQ1vcNwlVCNA5uSojWhCaagv40MgOE24Tk96buE+vPGHcSqERbed8rOu6nqu6th67u
22iraVWNVF8YOIlvVkNwYpRSIRrQ9PGzdCWj0VSYtG3HYjJ+xkUH2wRzr4DWYKpWH/SU4SIaDYmH
GLSSReG2RjMy9pPOis1t2MriWPVVW4H0jkrIfu0kx23RV8MnuzH08GD0XfPDmMXhfAG2rPZV2bsJ
LslC7Y+y9wC3pii3lohs17303U4tNX+oRAT1J+irkNib5b+yvguyl0Y6pTiuvBk2fvFiICZibYvW
AVu3FJ80a2TcRYRMaMmlhSI8tHnHSTLGaqtKdjc+IhrlMwN+lvEFM3R5BhSKC9HDOj+rMnZ2Xgnp
wGpVyKLmGn/wWpbUIfowYEE+m2z7ChrI8FDtp4alLMrSbQP/9aEbUnsX1FI9oebtniplCn+7Umiv
lhfUO70wzdcQjbsfpdtom6zo9AYVgjh8QBU2eUbFK9vkceb4smhTkttJPEJekKcJ5dud6STGH4QO
zI/3382Nr5QBPrMofJ3ZNXsOFX/dgjbmtl4+S7iGimWQFmjJdixbZJGDwNyUcfr9/nK33g/wfl4N
Q3WH83C5XJ0qGpRklSCno3M2GGnnF5Wr7pWgWCOuXzczHTBpKKlBVSQCwem+XMugap2sum7OZsn9
77uhMybbps2913CatGbnFmVbHF3ioPRLb3APqifG3qc6Vbd6BcITy/MgcTatI4NXDw2e3w0MdTpJ
k1bvpBVXcuUWv/EukAeGaT8LkHCdL26AIsicrmzr+hwX7vAfQzsDjZoO4T4ilzo9hbmzljdcp8Qm
mBS+SBoWTEaWxNGJ89WMVa6ew6HWdqgP4QjQd2P3rzYw/d5moKEfU9TDjtHo9CfNDppqf/9AzEF5
ERtmyhCXHq+JEcLimQO4l7OMnXq2WmdrGI26d0XzMTaT/6w8TfYgANYgMjhYX6/JdQSnAxIkk6Bl
7Yr6Yp3nNmsKkeI9UbUReCqCvj49hqkwqm1pY0h7SDgJBycXAQc1dK0ASWgDk7qsaklsJjDcfL3N
0Ft+B6bNg4NiRX8Qn0uOWV6Ng2/aIvig2PEQH9TcHr9N2C+lfjDQY6tsHDNoo6Cj4I9qlr8Q0qfX
MMnkKxrqEp5WgxSAYUUlcxTM4zgGvaN03FRu89m0shHU2TD/9FTvuxe787o/pRFOeH/Aaf5kCTqO
fjUV/fdUT+MfThyI6bW3lTjh1gmSTzm49O9jb4oPcKrcz1Wjt7/s0CzjTZn08VOuhbGyq2Xg/ZqS
0o42RheG6IvnQ/dvHTpN72dopryOSQYMxzaDT3D/G/T/rcn8FUKl5YpVNeWsxlHwU6gyl34nRmCq
WhBmCPbHfZf5Q0qvymf0bX0pvajMtmUddp8NIdHKB6GR+jISbA6sBEAQdQTjCbgGW4UubY2xxaQ5
DX5ImUc312WUrm+iup6e28yR/1LnOgDe67x9dlQlDHa2VfTykPSBaPYyH1y5qZOs4bUVjdf7HYy1
duuIQDtwr6I6kg0OOpZxbDApr5p+2sT8oB69nB4vgaDp+j9K1jHN4hrL6icrzJLhGcuBoj4EEvn/
jVTjlMs3MN1pQ22t6tzp0ssPogNSCjCxCjlVKGdnGzhz6Q+3R3/cNxLN+ZAmPboyYM94fm2wG5T5
JzfaxVai/SA9yUbq8dhuN9zibbGRVRmVG80tE22XdW5cbQejs7JN2+fZY5MadrENcGRAiVdvlf8o
7HnYJgoUG3J9oUcbEQzmb5iBWeYrga4Gj2LqFXfT8T/p543d/JqJQMIvZazLHcinVPeDKM5tn56c
8uQMyRjtEQ3rgn2saOEvgPJ2OzOzRnXDy0NJWDUC/nFEYVo84dyxijANNLuvMfJc/UaS7XJgtQ7T
iKhAL98PyjGIj8Bg2lf0o9Mfieskf7qptzqfxEqmK/npjSSYTgC5AjKNcD+Wc8tqBjmpmlTPNQy3
TeWJ+DEoViPsjQsPCoaJIh1EdiLcHPP/ul/R1ey9sTOnM82fYkfdO21T1C63paM1K6H05lLgYGny
UP0Ac7xcqjCMaWymTD273F1PWYHYkpc040Po4X/w/qg9K2XRCgYBcCXlhl6paMjgp7OuZ9UpZYSw
DVy12wV52v1yEhcO12hVP+8veuP5wM7QqmUOZs9AqcvnKwv6+xPB7RyravmSK0B+fVpYxbdwrNeA
0tcgJYeGHG2quUHANbFk5jvcEW3WqOMZg5+g8U1uDEIcrhuOP01ZPW7gRCnPk2ZFCGS7Uzj5EWys
//By0Ua/41L91BIC/jPTJldW3vP1wQUJOcOHACbOhPhFDpW1YdhM5JZc2lXx3UI/+4QWod3597d7
3s7Lmxk+z/zwnKgZBrnoIo2uk4Zh6MpzgwH8xjSZRBdFlvsl73dbCoL4/fVuPBbrkUejJDXPBxeZ
gJogjFHTkjurAVdMJQyxi/FH3N1fhcb+redCA43+GJISpB2LY4S84shMtT6XzJHHja73yolWPP5Z
mhKnxW7kUmfi3Xtx85ToIjy1zhCjimAHltxadRBlG0DCabn1rHYY9tag6WfTGrp4DzDV+Zybmf6l
QZ/U2app2Uy+FccBg/um1ZttCDoU75ymcL44Zl0iR15GTHCGRBvUbahWQbmJPLP4bYdVqfpdL91k
VxWK+BUEHV26xnDLz7ozBvpGUUtv3FeOo2h+2cqh3NgYfDabZFDcYddihv1DJqEqSCUyPfPjyAbH
OOQdfgmtZtWvTqr1rzklLmXmKA1jn9dDE/OUifEh46odcMIBmL3VFZn+dMOo+ZHqokl2csIoye9i
08UPyPSSdNsyqBk3LVlK7luDa79W2FklmzaL+vYcjgoNviCN3MTv+GURtE48SZ8Tb6r1T2w6RAcl
sds/g/B05dAIUf0eszb6GZa1LHy7DmtG+kPWkoMFlaP6IBQQcXbmuh1tlbDHAM0oig3KLflLX4Lw
2TASkekmwRoFwRVZKmehmeMXBSTMr16z+gezHMPQ5zaS/wzkS/peSBwBZd4q6d6LLF6BqCe00pRe
VSVS1h46wdrUeupOcKCcQ9R3Lco/oaJN5yFJ5uKhRZp524Nh/B2ketSg3DwhLGlnafOgGlLWW8Cb
xZ/cqqPOT+2WYkRGZvrKvSrrnYru1ecyso2fnKpK3yLToegb+MVJvrGNiWJZQzub/yadh8yK0pER
3f8m5oCx/NIZeDCVB809axRcfhHSHLRW80R/rkU0bAVtkyPVVFz5YRcWW5EG08c+qCP8Lv+HJixA
PcCmGgwYXsxSbKt20l7Dg6g/93ml+UBew41atWvQ/xuhDHY/uf4cyq77XR2K+V6iu+05N4LoEWpC
/WLMPZA4G9MtOOd25Xq8Ecro4AE64MYHJ7/sG6qT22siiSREitj6MPW9kvmRG5Tv7i3TWgA1AJAC
dAiPdvnelCTsutKI5Xkag/Q8GTNswUTf+f7peNOsWxyPef7GNGy+7wEpXy5TuU7dNIWQZxTsB2Pj
QZf4gBygWfso/Dq1D+N4OLuKrH+oRV6TdQ46CQBfQBb6ipPa/zSpE3wHr2VK31SqGnbAKMyvWkZK
u5kshGX8iYok35hq4UQw66f4tx7UojmaWCv+yPUqjna4bkzptm8VquEmGKlH8l72gR/jkxBvgwZ0
N+0xWctd6vS4R7RxhVi60oXPoZm5z72atL9lOgX/mbJK9hzEqvFhF0fjXnS4wPhhFHnp1lXRi/V1
OWEAxBUnPRwkaAdsSCElBhqw0NZoute16IyDAa/wxl0iq1lsLqZbTSrU9iwqr8HKQyoNRjVRfGyE
ru9QlMr+y83a/XT/nV6nUqwKypv8ZgZRLWUK6ypPq642+CDMJPgsRqd5xEfeeoJJOaxkKzcfcCYg
M0xlIrCcuuFvlNjeNLRnykw73uuU9i8mIn8vaEh7tDi9Yq5q1rpztx4QPh2YY/YV0N6iwx0nRp8E
gdKeS9o0gx+oZfA06Ub6RQkt/XB/M29lFBRstADhP1PfmsvvMKxTxrjcdq5RWsNmcAPT7+jzb6Sd
KZsqzMfSVwzZ+LEaVnuuD/VjOw7JkySD3uix6u2DqqseEhmpP2hnKfQi0uwZI4DhwUl075eZyvCp
wp7vxbFF9si3oZ2q0sxW3tSNPaMHNItjQkRGTGCRgBl2F7lyaruziXPMmbo0eaAkG051EYqH+1t2
41DMKNwZXEyCTT/w8tSrNY6QvS67s66VzVeaEGm6pRykO6DSr7OTQNlmpoa2+f1lb9wDtHsQpUWq
EBDLEuQvPLsd47bvzlIFt2jVtALcoMnOdqF2X5K+cFce85rcwhn2vP8Pz+DQlh29lulD5KZmdw6L
Rv2lx9ZErFMKO95oRW8+1uD+f0Zm27ym5TRtelxZuzFxf88NB5ocBfpRPraf+T+J6XVfZBA14Q5W
hPxa2135AWt3XKcrsL9fMxHIcjcEdnXqJ614biNF+Vy3TfCh1UT7FfnK9HdkO7Xua7Xy1Y7oFFDx
almxH3P4lJv723x9/RET58HZrF9ImbKIaa4ziNSckv5cKJ6D/WoumC/ra4ZM1y9zRnMD4JlR4+Bq
5j//q7IObdmqRuYm5zTr9sz2S4gNffM1bC39WDCGWHmo6yOLDhUDJkDdQIYQb1gsl6elBd4+PstA
DFwvwz5WgxJkbJr6caB9ATiwBkO5UYSSRqA/P/cpIR0tBydhgqtVYTvpuUQcOt3YUgzxfOlCIITJ
MSV7nZr4ZxX22b8VRWHlm4gPf4dPheS5nvdwqLC7VOSOYYl8t/cbPCEw9DC/mcTPdj6X++EmAO5o
oLd4HHb0NCBlzS3HtS/2etcvV1nMtbUUkyV1JLRyibsHmSljTA0WJmedegGkn+z2vSezw/0DfANB
wU3FLB1kAC+dWHH5cDhTR11tR+1ZSgR1Y3L2F622p22nFNnRZdj+aJsiBzka90ejdbSHyo3Gb6rU
7E3Xqe2hUaV1Tr3E+xiUUbry667j9PzjqMsBRL1RQi5/nMfzDo4j2nMCTgnAvW6hMazKnZfW75bs
5yXzhkme5zYAJj+XSznKkE2jU7bngsQIn7F2oM0rV3Wk53B/mWGyDCPiNwjs/IFdLpPnht6EOfm5
SeG5pRsZfMuZdD5H3VCgERGjjRt47Y6piM5krYt3StMPX+rGTg5g3ar/YX8x+uPd0/2hUTDv/1+B
pQmVllpWo3gVk3KGk9Z9xFCx3g/oU69cudeRkgk54F9YDLiZkCNdLlXXVP94ifARNUbr87eajVMM
8e7+cb6OlDAJAIwyqJzzveWUR3fjOgs0Lnb63dEDZb70DfpZ2xpU4q5qpub/2DuP5riRRM9/lYm+
Qw/ebLyZA4CqohG9DKkLgpIomITNhEt8+v2V1DMrUtrm69seNjqio9UUCwWX5m9f2U++drwXL21H
nFIxsTc51149fsBoM6WunoiP7Y2L1davhQz8RvzCo4MoH7yKGQH6//lVnGkRVn0QTefYcYhOoSOv
i4PCbk561RcfslatQB/FGhzU4rdvpzVoz0khl4k5TtNrtrvfvJxIqmHUjonIvyZ6qjwrraDzQM2g
fuLcqLe3xKmSMDnJ14pwfnUps4RCvu1FmDU9nFrHp+unB3WU0dyNYTaeZ8YQvBPY6ctEKUlFeyBH
H2KrKvVd2FBInhiTbj4YQTh/IJ6E5EnhACsla894ttPseajhA+x/rYfrOEy+eK9JUCNMC88/BPNL
c1fbBKszbUCIfu4Fb+1aV1484AE8a5xhTqzakgeqlGTizdZ299fP/G/eLPqXsGlQM0fN9fcR/qdr
45J6bTEjzudGw84yzxrnYA/ja5ub3x4FCgFTJ3wtlsPnd8DvGi0slc3nBekJaS3n7uCtmXjl/f3N
M4UaGpr2qI3EYfLiPtPCV7fZ8X3yaoI2nbx6cLUMUg/q55VFzm/OhyOxhSE3CqPcy7jiLMitxYVA
O182KqLapZ/TkdbqV47y66QeAluw++RflJy8HGA1X9wMW0Y9hj9GodW1UqwDNEY5eksgUsZDuRmv
ZST/7qCY2rmI7NHAZV6sV0Yg+qqv2IcaqJ/2atIFUtOuT8tVL2fO0vi3UhjmK7r5X+8crh3yLtCI
MC4xpzx/PhDZDRVWJhqTjfVu7AlqG+zunm6I8pUD/ULkM/hxEFxwnB35+S+GwK7XWteN7VH9IOeH
bOwd0qMa8mTsWhnvSormxb5v6uCyIirlbaGMIf3r9+2XM8XcewQSkCAiXPiFLRgMAFQM5MO5GkQY
S+FsqbSVk1QsqF95fH55SDmUfZRJOGiKOOaLc81MI5qMIB/Ox2ipk3wNrGRbaGr/2yeEHoFQHgKk
MBR/r+r6aQBZICyXyGjL88Ac/T3WstuAdvXdWOTv/vpAv+pUoAa5Z6AHRzaS0MvnD8nc0AmUuVV+
bgtUQ9SrFkFPm9VK7EG36q5N6BWtgc83LfK9dkJ9FelBfyC7q7wqnXmuqWfvKI5zhyZoaNuY8q9e
N+ujBbMLXLzsBGSc/PV3/uVlOj7WMJYIa3iHsS89/8qCqsfSzUPjTKNIeCSDShm0mPrleeGOyxWN
dqWf9OYw/93qL4Z0NMpH2wuHhrN9flg/Wogl6fLyvHa8lpQkOSV92Q47+rrr13RRv6A6R0UMZiJg
Hcbeo9Dr+cHWLF+Lxd0c1i1V/VhitbjZ2pUduZ17dLlHtVVXJ3rT+VmGr2hO0Nduzb2at+HWUtI2
bhwyddzrqczLU1EaTR+btvbb1HMbbyEBxxgcoNLIiJKKvM+RWFUzGONMmOqJ5MvsavEq1ABmgzEv
rgytkSg2BIohFVCVB/8T5BT7iqYy062fe//tGHXWUbcg2YkFmduLs9HLxU0ug6BNxNxldK34lSP3
ilRdEvy7bU7XfBm880gr/SFiNW2lxuBn39Rs61sKt6nftUa2OWrU9KtFmbUSeUR54Ke2nw3ztGiI
P+GFqFyZBGXu1fFsTeWUFLZfewml8N3JkpkZ1Tn5kPLeOJ8bt2qOuR5Cvs3sOreTvG76LMES5K1E
L1KOtZ9xMNFYs5VoOJp1Ds9o6sw/Q8VE3j73l75kS4u/K6mV9rITsRloNUqgoss2KCHbWG8MKh28
zb/ysmEbTyJ3G7fEc1EU7Pxyqj6GnejVCTps39xrq+5pg1TT2N66U9WrHSK4/INhTqgTJX0EnJIw
JzM1HbgwrrlUJdKVwvucRUvGC4YBmNSE2q2sOFRdNzA528WXGicBrUP0ppDnZWzUembNuDzUTaOo
NIkUbTx69YyPTiPCvb0p634gWmTZayqBr0xpNMa+Lpv6jpo0tdelF+6FbswiXQiiveZKu5+sUtln
wzQEp3a0RLt5suRNtCzte3bJ7j5SVXPTjiui+iB4r7e+5euRGvNB+/asEoL3eHSw1ZDsrt0nwo4Y
aMxtfAiIHfvUB0iQJeV9Yk9rOmBkZ7fTQ2v7xbY3woXu9L4oi49NMVZfAM7XKLYrBri07QOJSXnq
wSlI0UYkVITOmmhbFi79pQ0K7YGYii61WxU2FBg6vorFYsun4QhR4acdv/W84OwVNtE9bGFRfISC
7fhlgdlo53RZVsYGpfbXKpIzFW7b8ACnaj+6NOY9cMFyATW/eXdOVYbtTtjdgh62bpwmRaNT+Ukx
WO75vFV5lJSZbR8snVsdMSdybblZi85iV0XQ2qTyj9VND8DCElq45hj3IX6tQen+xA96s941RNM/
NlF/vO1dJ1YcDHIKY78yBu51hwQ/qcOw1acZLjk0P5MpHw1/qD/KLRq7lA0fOxRtAHgeHCyK1/VY
1jIeNAqaZJCZgtLdqmZNKms9Xu91nKrTFkWenYRtmH8pRWmNu40C4zxhvTO/txhMGgpas/kyN9z2
wZsG2e7xReV3Zbm1YZKjVowue9TBl1E+6HO7cawlLtAr2ZQ3RqsftxGV6nHoVXrdefTen7OVJC5D
Zbm4WFgZbbiBF3jx2e3Q9AzuLD4UK/mUdPWUozhjF6vKisW9R7SCpx131/MSTslo1dOpsJVf4aBa
7VsZkkCejLU9fqEP0JtINCuI8Mkla6K94pSiQ2SMw7pjz1SPqdUHxR0v4mSebFDVl8ovG8bEnECD
mDrw6drVmV7ShpOKYqW0cpNBZ2G8VsUy73t2R0XsDVU47NbKo7ukx3QSd2Lp110wOtsQj8taEeac
hbkdhwi1/Z1mdCROe1ShSzRQYc1In6qe12Bi9I3DSCIExKycv1v6SthxNSGPSbaVATYxtybsdnnj
oDouKsLUmkJYbhIZvvc5d6vwbmAWyC7muZq/LDxCN+5mbIQge3CgSeZU8lL0mvIcV5brpSmDjns6
Ov6d6OdxSAkAEeDVvlHrgy1RzaaBDrLpoq8JnbkYK42o3MgsZl5E8P1l1Frt/WL1VKZXZd8/jIaN
DB0cgOgAiXJOxSNdELhrMEdjoMgULeuZpZvEaap+hM+XwbkrnKzYjYzPaW5veZFMdoQmPqBv7X4O
LRS8xuqBhfVHBs1v8HYfmro0b32G1XOHOrI2HUFLL9HXuw0592AtZ522TcF44w73frZ1pyVvOwQ7
PQ11bBSdpl6iJmUrQTTG+z7ZeXblhhTBxOYYmAdTs+xIikVbvGhqcW66tuO2FHVfjCnFqbUfo7Ub
b4deONOedbatKLSX3hPTd38Nhru5JxZjj4y5NMtX5EaV3E8ZUOmVO0W9G/tRNeZpVGe8zzIMti6V
plLfIN99fmisYX/sW0USUE5bvTDdIox9G04BbLnn0XmfIsbvwkNVBbSfBno1vgWZ5n/bFf/siQq1
hrTd6HuHNq3L4rqoyM/cLxn9QQfdWlt1LDOZnojDM6v9MEWdl5B7OHoneMeYjvJ5MIMdjXet3EnW
9p+kZ4rbcnKXb5aBrGS/oczQiVMaKBKCEWf9kK/942TX3ReMFxV11y1+eyzwttg3NtMd1y53/J3l
Fbrd2U1XlWll9ez5osE1nNgkfQvla7+uV66Zl3oHDpFZJw49v+xA60EeKGjQDJFwFUM8E13hxn3X
k6ltbeLK8J0JZsdpgi9qq6L7iqytT92yDX5qQUO1+xFbwjvathBNNT0xEoU5LFghCX/fRbQX7Htn
Bs4QRo5atK40NajT1mRGQkGAM6ZQt8019szKTrYSna2tBu0m1Dg6KllQDBaJ3zsEatWedDzCj/rg
3rFb9xKNTlXdSPQxIh1YBZLs6RrbmjbekCEI8KsedS6+/0ssIUxtVD0xFPa9NaD1KKByky0bsOqX
A+O6t4Rzi9NjiK5NAkTvxzEy3nu18oa4N5S1ogpy7So2LL//NpGG9NFUYe0gifWXt6VncXFXNRqX
w2QSs15H2ni0hG1eWU5jLamzTjpLSJrZzn25iTtb20RcqMlBDxuN/WanUJL5NzFL6902meKzYZZh
tHMktX3xGMrumw+k6sQdG8I6loEwdYy8lxaiop6dpxKRTs1oVuoybrNpyBNaX/tzNKa62dEfEjpp
67EzSZbJ4QF3Ouu4yKsZilPVlNmKrb4GQZu1Le7b2eruDC2nPAnqY1Zl3lnG5yavEePUc+afqCxQ
n5vKDx40kwzPv5rgSV0ggCGZpGdlvBFa9jGZVT4GRZAvEFGw9qdill1zskChfcNEUvPwZuNsn8gy
oinC09GIEAGJ653RLHpHAwKfsZll2ydBk6MEiJa2w9/aOOSwW33nstipZXkVYTmAPltygearWuft
DPsL8SVApM3buXCs+9DQNmnI2+ydmnoYgwQ003jXmqjuYjUu9ZcmW2hX7syo6Q6SndCtNyrTSfq6
ZRLMxgCZ0FLR+3RSD2q6cSd7cpJJieLeG7tljClb6GUsiA88gymtvrTTVgRpSbTHQ1WE87n0KgE2
tgHrxQFmVO+6nRd6Dtas90ScE+T6KVROc7Mi5DXidYVITJSdD0aiApbnldYGjWEUA1onhNcaSeXZ
q5u6oarsg0+d2OcuIOVjN+GT+CRoko8Spt/svJk7X9wMmcsYUKhtVImJT/DTCv7wThfNFH6q/VJ9
69p2LBMrI5QRMSsCm0TXJI3FAU9nSfhQ6X2QcxQ82GNQDydFtrAVRT/vbTu3FupSVaEOyddl5kRL
tanPWCLIaQjGqMCuhbrsOtChgdRr7r0uXmgEeGfnZWWgEq6q23qiyTR256qfudem9Q6Q3fk6EQTS
7wc7yL1dUGhs4QDi0WsRJr/ArseNIfEv1jFhDJ7zZY61MIDoTeaXs7JYioOZ5eMHUFDrwpWyvl4a
6krixQ0GCoXKfDt2j6wnWT32j4FbzUkYZN6NhDWFNWw9/Yrw6Dsq8TPi+uO74RpnwoSjfFmV2zXz
vJX+7JwBJeRJPnsThaYrM3w2CtbynpV7e5mFFIYLdzgMIyL5urfyvdh0lJhrZd1AU4SJKnpn5ylr
Y0U3LmeVW8pDbpIoGppseONtkOt+AB/4AXT+15f1f+VP3fWPL6r+9d/8+QuQlCzzYnzxx39d9U/t
3SifnsaLx/6/j7/6n7/6/Bf/dVF+kZ3qvo0v/9azX+Lz/zx++jg+PvvDjid01DfTk9S3T2qqx+8H
4Jse/+b/9If/ePr+Ke90//TPP750wFzHT8vLrv3jzx+dfv3nH/gRf0JYjp//5w8vHxt+75xhrBp/
+YWnRzX+8w83fINK4pjxhS/UYtz74x/L0/cf+G+IXjj6OBEeHqVgIGFtJ8fin3845hvYK9L/vttw
LeCSP/6huun4Izt8w4KQjwOv/p6hH/7x7/N+dof+zx37Rzs11x1hOep4Ig44yE+PnEMJPPl31D+D
8YNQv8SMtQgmt5F2n1qLYieVz100JfMRVoNhiUqnk7GkHnZLMswIC2UfPs2wFB2zcZ8yScXmvOZo
ahm4O43dsmNS8MsiO7M7PZVJO2dDk/jRKrO4KYt+TbypsJh5KtyWF5PwxZDaqlXtCUdav8i8gl8y
wAhLXB6T5aT1OK9nnUkbMHvg8Ph8W/ltyESypETcKXANt583hFdTiB3SqrFJMtNj2jA7IRIHRxbW
k2BoT0dkE0Zs9dK8YGr0wxMmueKtpD0c5RkVx3nqrm553djB1p4u9hageqiUnFPmn1CnYZuNO1Hr
8oqt9uU2ivBy7Uzjwo5yUun9SLrVTZXp8oFmRy/fuUwo84kBOIULho8t1ihDKBOYLTMC/9mOmesl
89C4lHBlq3+txWA4d5mf5dNXJHqGt6vztg7OinYxvLMQvUm+r31J4ia78ywddFfqWAAU4aA5zrvs
HHXnxd4c2qhPzc62Lie8ICGjM4luM8KukxaYdTuw93KKm7aI0FWZuTOeEOQ4ZtejJJh9tzjNeObk
QdieVE7Xn6/D0LqYizReU9ca7W8EUuJGDaLqmiQzv8cFKURa+qV/lxFM8VbJasYCs4J1plDwy8be
2yEUdFv7L4UYt+N6NHDvvdxeTupMDjijdH/pOfrR9dsgRZnvVjGzTAfkc5YxIX0MBLGQSe11GHly
FkE5m0lvh6eFEBFEuGOCWQl5oV6vxjoCkkD75BMkS1M9S4dg6WbU2aqMDlVHHshP7/if79Kzd+cF
jMqrQ9PDcaimB+SYGfSC/qVFIuIRYUPWIz+knrX0DxhxWgoNITLJ+Qp9cJSy4xYNjjvj2UXiHbd4
1068xenPcTYHN30AREJ9XXGRseMD7eHK2Zpsw7/+rt9JmeevOd8VOQ9WCBpFCD97Doe6o85MUYvp
KFM3yqM/KhPXKJLCkDtdoeGsIh/jUEkHtjzpbfVp3TZzPXd6W7AgHdScClm3oDnK3aBjCSv45o9+
/i0ifzfpDTrCjEi4d3YhauTqjbQAFauKiAi79dO2aL/5VXjhLEF3Cc687tui6VkXqEmwNQ2jp0h7
YDb9Nn5q5sgf8E22GrcYjTgBs5mVfWg8w3jSedbdDG5YXzZ+RIsTy/h+ik3FRyT46XK+WEYy1dSI
Gfe2UY/NK9zFd03uy8sIkHsMQUHX47yUEYHoBPNS2FNaidK77Ro530+D/15gxj5B1TqeeqAbCXWk
ejf4stobYgwea3NS14GxWKdo9Mb3mVUYqahnfR4WBgqQYRR7dPbzK7f8BXt7fDp9eE3bY2Qnq+Vl
4HY00zbmG+2UItWfPhbcjd1S9du+m0z7QKjysDeZm7jx9vJaEeRLTuTHsan6xcV/LEV4SaxGkSzC
RiuettXzT1shwxOrklE6brp/Fxqzdek09rifS9Xs9abG3dR1c7JF3b7ptm1niugpa3LjravtZod4
2j5bhSteoSNerrb4liCbmHBwksBo4rl6/k6EVbs2nY+8oQ4rphNZq3TKVXbXoysQCW4sBI3hqguy
BCYaN/1s2mXz0WwWiPsoVwRwlL57jxYFJHSwjUuZGWpnYYg98ctQn6xBPR3ylnIPq8iKP0u4/v9i
64+jzPK//r2m+WWttRuxE5aPPy+2jr/w51oreIPCFnoY0ebxhh4X9z8WW479BpkhtBPcJut+lsH/
WWxZ7hvSjHgU0J+YhKQddwx/LracN0S/8PySYGUjqz02YPz7i/0PFls/ml1+Hj4opMUugY8QAhRn
wUulVFXrFTpyJWtYWF1wNjfSu7Z7bzDcuLBzeSZBr0h4qFuSN2LyHAuiCWZYkgclpVSxrFxb3g+F
ZG2GCxiyIgnmySboKqirBzxPc3FWrE5RpsEqSx8Hk8SBZDEOhKfjUNXlGa6cLCcWvbLcQ7UF2UPg
9dm16jbRJLYQVp8angYF32yr+Tr2rfgkGryt0EFK5oeqRuhRDvagU3r8zCgRLeBm6od9MCb1upQ3
zuCM1xk2bDYrqEbWg4ncjx1hIzxeowHuKK3GXp7bES3gZ/R1AorV5MJ7hwGWwHoPCr30p0NlsLqp
NYaaY4d8np/KboyydHZlnu+JnczFGUGekXnVutqQh8YLBjZBwPXoc5kMVIJYtmUjR881Zt94Wdmx
XVXduB0TGkMTkFVlA4ASmL+P1WcZR6l2PcXIRU/iX1BUO49+Hn+hPMZy13QAfu7jSWPJ2u4CYtPU
O4gly9tOy84rVPjZNst1nc7bFZ/SdIP1H9dNMswGWU2X02L6arm1jabdhgQOCSj6lKIKD7wcGNJt
hu128ysbdJiWqgEoVqhWQkjOlFxHiZq63GLdJKNgL7pGTbgKOhHEjc/kd957UHLn5VSLT5YxdEjD
1qAYwuvlmA0Zbyu9N7EZode+y2vel51bBfiyvNW22ttuGBxx4ahRiUNQz8uSOHUljdRvw61IQctg
sEMZZT7JKFvnpU6JxPV0G6FL/SQDhSf4axmi8kR79nSq2mll/ByzaGNr3JVzKkEslp2byzXY+xrr
MPdmNp0zljdmd9Fp+hV2a1m276K2gTNZLTFeI5PhN62jn5oi48AlmKMO1GHMCQUulFqtVC3UKsQ+
H/WWO1RdlZ5o+5NoCkcrFk653gdBhV0kpjX1+Nz6hK7sgUuq9XRWHc47nHR054ShGhbmQ7Cvw+rB
tHJlSocKrTr02nTx5Gp/smEyREqAENlBnTMjjohWauJjHTb20dCV5b28Qf8U3EaA0SjzZlMhkNqy
LMNDKk1pvTdkZTYH0lMWb1/yrNMvURvddJrXWWGfZlE911PMEtKrLjxcHEsVl9hO/XvTyjsWsI5f
VHSBjyDo9/TUBOMVHONYH8aK7LxPaGLMvoy9mqXRvgS3DMpkpAMsu9rWeXEuPF7++bIYmjxLupZF
9RerarcVR0PhX8Put1HiFFu2m2bhFontN/LSEsNwaQyoiAiXt8KbYRum+qReIYxjt1OY8XD/zcnS
OWA7pZh6CJu1tFiue8K8gVmvrZ1pFJpGtxwrIwCOaPJdsGXh3RRq7yRaIznFk1Uu207XXnGTr444
cNQGriraLPyOiNnaoxZCgbBN7lzszWYqiXgkOTimVRAGvlqmbjogUOo/e+wXo12ZLesGkBRVMBqV
EZ2F7BxJv+MZufF1FtyC0hf+jtG09CG5VSETtyOdJ84DT7i7xutGaqK6MH9Pto9+BAQ0xS5sGlzB
S3nEgAc3411AmVeDHEQNqJ+hw8/rZg1uirTW/OSPhmmlg5WFp24BZpcsjiXOsswMy2SwjBDAWHvH
+gm9DlOSqSK0d12U2fgJBaH3MfSsebblsufBAUj7FhikVslRuu9nrD7FKdRUVnQfRTQsd753HEe0
Fc1PrPUD76x0kATEiFD6d0Cw7mVvmTBwPnt4J3FQ1mzpalX60l9DJgMb22XH4++r8FAw0Km4nH15
s5EjkLGTHH22+w48+Z6ZrNjeYi4V1yRBUUTjbC0vVG7Pc5u6dWQ9+Ma4Mk64k76RXp8bO8363K2S
vLen8IrOr3Ie4rrOcpbzppmHuFMV/GnSR+bqrWkgyDuApld+T0lp4zLThf4SfewrKA/wVwavOLAN
MAmidUhzIV8wX/E9LBHIoFtI+E6yVfybsorK0dm7fk36iTA9KtBJFDc/SqM2xjNfV0CNvj2yRVgi
NFVE9rjWVwIcjHbnBYVqz2DBIVYwQDH71a0c6p0LZ1YnBeDNV4icTULY0Y0WixWrroy1KDN0fCR4
+NCnbXbei41N30LcM13FQjgXA93zQseqx2S/O2oynHgopTO9XyJ3uss2mqxjVdfDNa8A58p2EQom
ksZ8eoTlKQZwrI7AEZ6NGBUL2iBLNZPYVXaOStafNmHj1S0HT3xrizIIT3k2iBppECkJ4MIaH12s
tRReHEVF20Iy+/WHgCwBFVMNP+XvjMIz+kuzHN3hcwVTxdW1MYd3qSCtxHR340Y+La0W4dCVaVMT
YLSHoMvtnQr7tSEDpDfMVFUM00mzWeSb1EsAtotLixiyrhgh0Dez1teCiyeorjBKrITZaGVIRaNC
7IQh6kf+nv4QzGN0qysD8skmmu0dKcABfGMdUla8DMO9ZwHFxO26Bs7ZtmBMjDe5RN8MVZFCJsTU
XkbmUt5F2h2vSVvuw7jNo+1jBLzyia86P1SG3C5KkQMEBLLsb2q/kO+cuYetyZ1VTPvGZXrE0BvJ
8fiIdSJu7ZI4i6boIj9ew3KBY4sUcWMKoSpLGadbQLEi+AxiuRq32C3Nur2FzVxHqm+b/IQZdVzg
ZGdCcMshbw6F745nLaeCPFwIeWtQgjMlpWN2b/G1yg5nstd9UIR5XM55dqQ8t766DRG0fF2U8m6F
yBo3tUyQ3p0OsfPHfjaw9hsLIzugDovGZG5JFN+IQgtO2QlCzNdLb/ls572m3dOW2733zJKGQwzZ
EsBt6b+OWwF76FNofs8KbbJZUBbOFwbYlanY9QqsSasgkswMM3lVoPqFUtzmYU14TtjiWxHRU3B1
xBCO7dFUv1hKvCU3y2bBiUD0iz8UsCtzucgolvQ/g1NpbVZxM/jtuw3kqT1fG6qnAAtghYBFjsWc
0xHhOkRFSL1WIWf/wbSEQmvh0Cn9FlKnJzIikhWDPX7VgkY6y+13mykoO0ZwloepCkZCyWpXzQ+T
7Vb3FS3BfGxTkLkT4o4XsPwjydy8SA0Z/ASfjMkUbMZXBCClGVduUxI5RqAEdFupieBoWgUlCqMW
vj8ef9mpNYP5jWtnGM2kDoAFA1ympHQzYwxk/yy5UUSMcc5gnXT5sjZ7AYl/tWYoJdLRXh0y6KpV
0ErUNcbFFHTSOhisBssDPkvW5r3LfjLNCzQTa5ttKu1IMt3BeWXhvmmM5RbpgcoP2mOxaDBiu1wx
MmI2pyZ9bPKeOk7JvFtWNt99TYroB8xUWx2BcbrAYHNTsY9A7b2Zt4BEVvBOKjcqU78TivyUej4y
92N/Y+Aobzi9RX6MhrqtnUNJWA9yJhqYGJHLoDOwfx4FXesF1eZHWm8hQFilWvDKjzFz9ubtRThE
N4hmwqtcUk1Ersy03ma+AvrpnJ54v5ZoZ6QBLCPRrtldA8BHRwZYcTY2rBaQHcyp2yiKL/O51x9o
xyzBzSi3LnZNQXkmqgVf6RghcP4IAI5REx1tx9IkzOqDvS7CT0VrTRQhNTL/00L1t3bg/1cS4xnx
8ZekyP+DdAfx53+1Bb8r2/wRx8PPe/Dvv/JjE46m9w1+vqNjn+x+uDbIix+bcDiNN0jG2UjjisNQ
fKyu/ZPxsN64oFVOBKaGI/6ouf7PJtx6Q/XrcU9PqPN3EsX+O5tw94W9BT03xqsjeEdCDJ9nvhC/
suNwmRwNmpPaTHwp0CGA4rkoEDB3VuizP9i+bh5HMMAKUNQh3WnNZotHGml27Cm2S2SoZG0TZ6HO
T71FFjtFHgYmp2BaZVLrAHXeMFvBntSjq5XtPRFYuVmxG6/g8GRv5HMCm9deyVpu132fVW0MI1oT
3lga79l413clboWSmCwRMgBH25VJGhCVojTg1kmWbQfLZP8ZV+DuH+vJDVGlkvXAImOKjEQsTDLx
2BBdFlPh0Ce1GLbTGeXJK/kF32XCP6EZXEnQDGAMVON4OH8Jf0MWEIzEXXSHdfNO/IxYQCm98jRU
DWVgrZ/B2utmLzErwJub81lNOllWrQ9ug26N8I/HdTSYLr2ovZSuc+5nY02KVf3U5V60U5Fz42wZ
0qtulnDF/Xax4d9Mg6qcdOxi1lBIC4kQyNztFTX+C+T0x3l5DmCN5WHUe/mE4HXr1Gou3QHu5XOE
8ZsYBOeCMC6WUoXxrmpRlmRieE2y/JyI+3HU43Nu0SOHlPLINvykWPeKoqor8h8OhjMjIweh35c4
qeOomd2Y4Gvr8NM7+xv64gV78f14ASAFrCRKEJTrz48HMOKshuF1B+3a+pqoBfOt7Q0DPGBeoCXb
5EWw2usrl/b4oS8fmZ8P+kKV3VGC48s17A4R6aZx5g+Q1SKzILWqYP/X5/eyQOTHCR4tv0ep+7E5
9PkJtubc5+AXPbdRb3sig5BcOWeK9pktqqyUGJk81XRX7beovhTjmCdFO1dfgl6JtCkMm2VD012w
2SL1Bn3P33PZff92R+rVJRkf6NF/cbsBsogFCJCeTOFHnw3X+Si37dSOquVEytcAeQbPXy47oCNs
wNFkglHh+aXoc1yJpIF2hzDbilOewHy/sP945ZR+90QRj27jl7F5gl9auqXOlCsn1eGCz9xTWbG2
2vxeH2r4mMRbSf5hs7Du/vo2//bUAtLMQhJJ8TK8ODXfLzsxssA9LEtVJWtLPXFnVq81ZXsvHDrc
LtBhTJgEqfAPRqTnV3BcOkHykN+xaT7Np9tQnkJ+I82Mdl1nndeyZxtwu8CCGR8n4FEXcIwauTQy
vpnG3pLR3mhUMmbvSUeK287Zb/Vutb4utjx2IWBRFkmJ9E1Xe3PpUxkcMsc/kQ4ksDofzK/u5O40
/r5cPTbZdkrkVVgHBxcMaNgV0WlWX/Qe5C/i2rq1Dl124+SADbN+S4wii8MlaRovEVvP6hTN7rgA
b0JYjqQdE5n+ylPwnUp8/o4zN1LHERDhiwPjpftaslkytlIMh4oYgz0irgJ9nufdtGCtu6oPdDI4
AzyUw+CPScGK23CheC9EGel5jTw1/zd5Z7bcNpJu6xfa6cCMxOUhCILUPNmSfIOQJ8xTYsbTnw9y
VW/LVW3v2ld94kR31EWVLVIkgMxc/1rfmor0KsUzG0Zi0cI2czk9xu1LmyYc74wF/kuMfPe/edvM
SJmUwRVkW/DTo8mB87CkulLhItEIUBj8bV3+7L43v5UXTr1rAtCLjxgZO7zG8c4Jnbtb53s/1j/a
Uv5ys/hmW/lvN5//gVtKsN4/3Nd/mepcvnCyrn/cUL7+he8bSqG/YzLDlg2AA3NX77Ui/PuOUugu
ThmuNYIR21BFWjwf/jTR2O9oH6GzcnvkQW/kyfCnh0Z7h+FFo8eBFlMWCB4a/2CsA5b4zeMVfsJW
yE6G17F1goLsGd4+HOTqxaJa4hc14EM9J1RqlFeNlS3II9XQtqc4rfBg7eK+tJp9P2/DWnQax+tY
ZFaZ2UUaFimDcs0fuHGH5QYtQTXRBU5Sp8XYhXQEHEIr1bdyhhsB3A0fRv+QTabwIB3VZm1FlD0a
cxPvSrPC0cOK1XntY2zkdWFa+wh/8Kz2rZHOeUxgSWhzJ/dGOcaDfLBETGMOIkei9dWlZ5FcGw/D
Slr1XiXZUNws8TDYTxh+CyNo6tmsbxw3jQhGbAXTL2npldkZigE3dsEQwAm8cq5dP3fxZh7IdWja
WWwA2Map2mtY+RdLfYsS0alwsIxR3bMye82dx5ykv26grj0zyBDuyZ2MTh21ctRADEknfsnKaWh9
mqiQC0qnQjpwYzlTUrDS5sy/V9hpe0F+yMaTepAY7d2dPchqPFRE4Oprd0SrBVnUsNXwLFzdx15x
4rytM7NSvhzbwdknqrcbwBCtfexY5TwfiaznxB4PzrjDPyGS/Szt/KmT+XJpRiyk/tSr+VuDA3+A
kj/k1VUTzZoOeKBDaIMBjWQkzegzZ6OOvMicNtP7BjHGi3YN6jVMvlSTa/pCQsi0zsxSFfJr2yxJ
9uTN1qqu3Sb2unNt5CcFrK0eatHo4hAsl9a6xVDayIMl1fwJTCBSO1oMp+/MtLQ7USNvBpY+Wrih
Ciq7ArIkbu43cTJDEraRfvy01Tlsr6a0P9pVWt2vZQc3GuD7+NBzq+Exz0DT7nK4wTeugVF1p6NO
LKhQ+Wyi15IkwChcG99G8Gy9n2vjyNmlTjm7uBVG6zzR1LVywdnHjLqqqc8CDD1d0x6cqkiwNeam
IuXTtnUVVukiD7qWFt5Zz4QRkV3D/h90XVusl30lhULp4WYmfCV0O0hSMi9X2aA3+WHUi+V9M2jN
ZeKWUXZW2g0DAXJEaXztdilNy7GsAPv1jaN/LCSODaYF+vqNHaI0Q61jed1hizGdy4LhEr2XvVbc
lc2kyxPwN9sOx8Lgm9Zia4lDBzflIS3SzN6nSV3cIZK4626MhGeAIVOiPjiOxWhvdlwyZguFsgVn
OHw1HB57lpcahbr1mXa6IhyaBWrREDX6MwNV3LCiqIm8+QbpN/PUkf3DAmww+cl91M1tvjYMWRRo
0ygUhvoiQdeZrTY9Tcwh1cFS6/S+xcxWhoKB4m2CLiz2csXG5bd8JuPOgmmV7RKXlsd9GTGx3RVl
IS4KA5YmU4EW1EKbg+xAyYwTJpFy6aQ/zw1n47Z29Qcet/G9VQ34RiI5KBkYUTRZD5iwtSlMB3sq
rlLyd8k+jqD27dYpQlk0Sl3roAwnNmOscasKZJOTp1yPAhbpOpf6C5/yNN3MtWPdZn2v0Rs+GULc
e+04HvnFRTBUlXzRpxaAuzWVFnOcqGQ6R0wHxHuqqqYK4hR17TBWpkOp+FAh5GWNnq89NqO5Usd0
rsfuAC1QLw5GTy0ONufN1oXrTBrNR7IT1bkGK8BkIj919aEjTWPvrBniPFKoSF9WxSamhAyWUmPt
DG5Yrw3iMAb79pvbWcZx5CnfPJYD9MBA6mkrw7Rlh3SR95itQZLqOt4kMjhPSxTVDxYOkuIqm0Qz
X3CAwfbiuOPo+uVYyeygZpSFABwwh+d0zGJBssQh9X41jY1lXGaFcNFIu8YxPgyN675Ii8TmYyew
3R/gNrcN4dQkz+9tMqrgSwXhhuPkpLp9smZnHg92bIv6ilSadp+7+Lt29rY9OyMArGmHFA3lEyZ6
mlI4Yrt1oCvGGteEWWlb0kTTEasx8zKBC+IKLOhMso29NvTL4pMfn62vLYRAxkxTqa+j8kc9j2dy
ZbFHL+VOS/J2IThDYtP1o7JLByzkaxpxzsYexJlzZ6QRgvROJYMYt41unBBlWtOU4wSsUfeCmbdQ
n2QcRzE8wwjfNg+FQk04R+0ybr4Y/QyvdNG62vrs5LX2vpNqobMazTQj9eCJEpE9GF2jda9VPCzW
sZ6Kcjm4EHm0/ZQxdTxmC8IvZ0Qe6H5Gfd5wM2L3WMK0Wlgf95Yah4zAh25ETMNsg0Gyb5i5cVc6
cuj9xpjWPJjnWdf3MSGr9SrDxTafGDITlVlca4jDLZE2ED00jVtLpi6u2hyuRnzSYrHqIYWsRo4F
IuvsCwxMyRCuMQmypxzoHHmULM7S0fALr6Y0iyRgIgm4EtNM+q/p5gQ975iEuW5QR8yDqkNkC9m/
SHpCZsmksO+rvT6mCEc7IjdG9QHlYTaNfblKJ7F2Jl9ucyqY7xCWbEjoRXPg9WRlLyuyNBEBw6QE
M9cNnTzrxDI5oWWUKV/cmijNWghuzMMcWKxyXeTzgJBWwOncgMNca3qD5Y/ox4B465o6+TO6Oiud
9BSjPrzpJBm09cSlG/NsMhbPTS7JgArnY9vbS3c5MgUZrqdKTZgETZFG6rExwPZd9HAajEtji+ic
JyLr8xvZ5zVjgXZy8Zg4irz0TeNUYnloObmNz329KdU7oYgZ++yLlvREXqQlgo+dWak7O3KdpqN+
Mja/1dhSo/Oim5gZWqT5o+fIs+sWDVq6D7AHvEs+OHfdr65VfWrom2jREzGNjB8nu0N7p4QgXuBv
5o51lrIbyEliqGR8yce+/NTiBW6ORT0W48XscBufIi2b0gCDjzXd5GUzYhRmk+tAGKyr5HyJTas8
iwjzVvAFq7V/KrnSuQq1NFaPM8hSIpdD9QxYRTfeO6WeMRmQi7LCZsUvcIxze2GED0x4M6pSXrM3
xkkNJ11OqXgoiqJmxkBwrRTcv4wtj9JK0OXHPsFoW/XtdJdoPPS/H+P/0cnn355n3px6fnk++g88
+aAu/ns32/+pvtTqjZmNP/6HjP7OxZUI6xCuLkI1AJl/yejv6LWCTwtXzjNwrm3sgz/OPJbxjnpr
Fwl+c/PTSMuP++PQw38iNkBrhq7r/Pt/eOh5baH74ZTPycNAVbMwFHP42Wxzb888hleJHkxPtmMt
0z6xRLk3iJcUYjgr9FiN4EqnivrEeEy+H6n5OhJQE++jtrloTS0OvULwTFl8miROcHzHa5DtEpl3
Tj9QsTH6KTWYQby2kq06BCASXp9LTX1c42JkbLfcRk0xhi4Z6WAevMRfjTo/FQ6RZa2jDWSMLfVR
6enHdpbPzbRmezSX82WO3mtOAiy7Bx8Ttepclxvhc67eszEcIP1mX/HksNNZ8R7HFor9VD62yzgG
PCbdMwPOQ2ga/RLope4GmcAY1Otz/9kS2h1vpbzErIY5hoXbYwC3qyyA2Xg6jGvsS+mh1EnHVqyV
fu6lODimzagOTXKfTz3qny4OLDdVwKNkPfSTijlrmV9qa4326bRtwu0SrTAZH7KiuTNZ5qJcPFpj
BB68S+1vYtbPAHQnD1GurGPuTkevNoqjwDPiN2Wznq1Uen13wP+jm/ahLvn/zxmeN3fs/+y+Dr/W
W5qm+/lH/Qfe0vBEfnVTn3+t3hpUX//8Hw5V/R3CKNkdNH7qSblL/7yrTZP/stXZgPVlzITK8a+7
2n6HxKExE8CK6lKjuiWF/rirhfUOZdLZ/r2G1RpgtfdPtIyfmZUc4hFugZKZUFMYtv1cIc+5PF3K
Sv9kM3zWjSecQzP5RTPB0sCBlAT+nRf1kzgJ9j+49hfThT2A75HhsYimPcOoVXih5trDEkNx1/vl
+YeP8m/GFpue+8Nz5/UNbkxNFlR3w1r/JMQasVs3UT5AnMcHGdBdY5W+TaMNQLKZnXD461d7q+zQ
cbkB/iBdMQpCpDd/bk4e11kpa+Apl8Y6CaFuLT40c97c/vNXgVWIIIWkwNDpp1lAkiw57oAK4NxC
iBcoTHcqKnf8Li5yq/191uvtWOv772ISezQMsJDMl4y3T2yp1V7MnjfbNXqZHcZm0q68ORmOlWPH
53kivAD761fMBctvfr23X9kfL4zrBI81ByptG+3+ONlqW2/EtVnjnJziIlz0ZTqpTuQHfVGt/+tP
8u1w94+XQnK2nNdOKu2nTxLCD25qmkGJSmaVP/Sc/pK15XjJYZ9I9m8047/8YuAlubcZJW9MYn0b
Z//4i3nEr/WMXCUdDPEjSpEWcAz7ujj6+ptfa3vb/33R82tt2Put74rs6uZs397ID7PBTMM2RKA3
3ZGy2mAEaRlU1mSRMakm39am6txT0XL968/yL9c+dnlEUhu4FVNeLsy3LxpZY5rNBVpOPim3DFb6
Gb7hpcAZ9L94nW0o5TIsYOvy05xuhM7uOdmmGVkJhSiRSZtX2mSffv0qP40DXz9DmsLZE/E/uKA/
E2/p8QDQYsiEA3s/7JKGNq/MG60wjfOHRlmXBWUJDGDDTmHdbtWRy+VILctpxawM7ATLk6qvTGf9
zdj37z5lJpQGM3R2e5CC337KY2pX5MgEZAdY+icdggsSZfS7C+hvrlRaWZi0cyXptM789F1SaFHK
0eIzLifFPkvTa7Q8zAxN7Rfmkg+/+Ur/chty6UA83mwb23Lyc85hQ/oIjGoJfVKxOEyW/KiP8ryT
9lls1/FvntF//2JI/Ox4yXb83KNgo0thD+bFJqusjuWq9bc6qTsHl65p0IrXtr+7lP56OxrchbpL
Ctcm/vczPy2y50wh8qQ7SrnaK9L+T50uz7waC31uArhZQ9E/pd5C4g95KWrWvZlzLB6R4WAQUEcU
826XKvuQCOK1v77O/3o9Ae4GAI/Lhgp0wL9vryecN1CHJVb2IUZD4S1pvmGWy+nXr/LX64lXAeMH
LJBVi5jy21fRI2ZxvBKEpU5zlvO5SeJ5P2b0kYYgVLPflkFuq/rbByCv55Aog+XGM/DnB6AJiYyA
SLyRCVRXno2jgxOmXpP8m6Vqa9rB/YqfYAQxAhaqi2XQmlI8aqhMcq+iqf5NdOzvPmSwHduGi+AY
/bhvf/1+m7+Uil+/zPGHHEFo03w3LyYYol9/zr97oZ/WMwIdiT3h095VxHeONduEQNfV754Of9kZ
cIRkcUa83Y51eEHe/jpGPxFiG/l0q2pM9L2qTBTYnhH0B/hKQ3rsjXRaTlafKWRfqjV/97j4u6vJ
pFAew6G9PZx+Wt5qvXCXtOcZmLti3S88Dxkbu/SfkTs4/voDxRjw86W0rQJ8Z9vh1ePVfvrutM4U
VWYmHMXiqWuPVNhFFJswtaY7cKpibT/AYHkwrJlpelR37ugb86JDTUDK9b7okS7fp2VUCVr/pmrs
dZaSeqVwqRajrD+xv2+rz2RRB/fKUw3Q/x1ymQnBpJnixs+ztY2e+2YZ9DNRdHQKNxomJr+bjDm/
JSJalNBUikW7S+aUhaea2k4hSfVrVIWaaoDR7GI5QSSioW3t95y91yti9THmAdBA0hcIrv3BM4a2
D8bZ6cmvq9kMS+kJ4dMFmH6JRez1+6oTsUPDvIePWupln/AW+jwPOw/kDu4xEmg7A07N6GtpHak9
mnxfhsqTqj3jPrc/siEyywtCwcoIS+aBQKnp1HWxZplMpXBOF24CTHAkuID3N0Gcn6JLBeg5Lm4T
MS7KO9c4Y6vsOQNwFyPZF0k+epB1SABbx8XTIU/T5aQAjeyliFGoXFxwL1ZLwgwWanoL1ZvYWdfR
xLvP1BZHg2rZLERrSanlXt7GoZY1musPW44Nqa38opRgyGK+Bt26xc3oApsi7ybfknDpayiOuBUm
XLivhOWM1+Cc/hqik6+BOpoXCNdZr0E7XP3p8ygcTZ2vFZsoKtv7BSz1yD5QPWmThagOCInsnlnI
1d1LPjZSfaNnCz7gxGrPoimuSP65kbBuYo9e67P21aaKhwPL6tDMGfCvzclKlzWm1uzV4EqqMH5p
acCEUWNFRCHqVzus92qNpVNv+UDDqBzoJNnMs8McWccYFS/C7v7qr4UkgNmWCk2Mt82rCXeQTk28
YvPmJq82XaEv8hrqmndbeu5sH9bvnt7JiplAqW3+CqD71fqbffcBr99dwdmrRZiG5M0vXG7e4XjY
bMTVq6P41Vy8YP+66F4tx+yHsB9X5jprd9OrLbk0BwByzXe/MgHBsfowv/qYXy3NuZwdFUijEnrI
SdRx4zPLqkUlz6vR6UR6yliqUqTjgYA9AwJkzwlEXhnOmdSIX2vZJ0BtfXJZz5j999VYAE/KRSGv
Er2DBeZySCAUUFPT6/PobwsfImjVgCiacOGlS5d8tZeCsTe48tkLioozFtgeu8MGZGSk7fB6rd6u
pmUCU2IlnGjPrLmyaR8iFHhI2pUxoVMBNdvBgtt+JHYjEGR1hqF6aDeUlGHOpA0bAgX50ZE9k0ij
k+sF6D1M8C0WTPiTtGarfbN63TVnudoLGreFI0h/aa7vWhfz6K7T4uLCIW0Y7Xpam5gENQW5y64y
CS7kJRMIP0poqfedOZUCLEe/vujeaj8Wi25NwZyMxSmNTcPYjxWQPIIHonlOpmnynvO1XbtHK2Ly
iJcd+2xbMOh6HlflACWKrco7r1Vtm2dSuY0b4JYo1UE5HQdohYz/ccTiqR9a0hdoCt7cin3kaNnn
RJKEC0tygUeDUwe49QwSCL9O7lCOYBlQKiFLtO2BXYALIA9hhRpTbujF51BCQFtmXQmGgLjFVafX
1lMBQuMbMcWI0E83oArGbeuS4yj18okOP+S9qTQaeHpmxVPCTMwuCYYJst+O2iGQRqKvyz6sk9y+
Q5IrHB+0Zw7mg1wGeNYpq01/XBiQnkM5bJf73gH6pfuy7FsrNIykAksq+kTphy4nB0jCrmD8NE1z
ei1WV4fsw3225h8mh8xCfmTTzyY2oNJO0QYL58sc+v4rvb+2ei6TxqY6XgcRlmxoRoUJf2AvP9zM
Y2ycRLfWH6c4o3lgBtCCPdZu8/wsqUGm8sQhUhNUaU30w1eOB8XaV2Y5OcTzLJcy19AzFi1vv+8N
/5Eq+D+T/P5fk/KNTWn/92L+/Tq9ZJ9f1Fvx7/Uv/emMf2dhSaJKlkPDlixn7/Hdx4RVid06Dic2
uVResd36l/hnue9QhkxsokCMWd83Se5PSd9+Jw0oQVLaqIlbqv2faH+E3t9sjfDlbkdjdEbeGTtt
1LW3+0ATy0qrpwYTWGtNnmgtIi5jZDEBYGvLiJF0pDM7X1njjD5mpXY3t7Bwb8q2iE7oLFrQJB79
0aD7r7yub+7Z+HxsWFJPfTTo19iCvHOeuPGFt1TjJRamuuAJl7HNSbc86epYl6OncAGSM8b24pD8
gml7NqerPGEh6QIH8BBo3lGfzm1TDOEQOflZpii818mwP88uvt6ZQW13wiiznMejaZ+jYN5XXp1e
zvzt0HSVyUCOfCxmylg99Rzmgo2ddDAa0mE2YGoPt8CeQDQubFEmceguUxYUnWnuc2tgzVDsTRhO
p2TWDROUJCrQfMtGg5UcgplPX6+xQwyyQtPKmjMX5TSE5WPCa3QBhxbzcFCm9RXLrwH5OtV8HB8m
4XsvO3OYQu8mzDqBMNV4qXfxeKYXbd4QlNHd0zQa6DATcLkGZz/u2pkuoSetWsQnQ7AZ1BsPml9Z
DL6tp8vZDIe637nso55XpRufSgbux76Hr7ursZU9xzrkV1JOzX2H7Wy/WGNxHLu8+DbHRnzM8U0R
WmKDlQzLcYQXd0pg+Lp76l7CXmnVUZZN835S3brx/+LL2KRzoEuwTu2svBuPNXltkq1pYZ/Xbk2b
WqPWU5F74spMsT8R3cEFjlWX/T4lR7vULCs22UB0dm1Rw4ddGuwutv2tjlvnHFb4RGl7vd6uo2Xf
GmT0dk5TylM9mF4oWyAAHmRm+MD4WQczd86cfCwOxTgzJJ1Kht58qe+NQkyUDepIj4ZuEABhaE43
PJ1EMrL3rSn0B3x+BT6yttgx0sblibkMq54bLirRfZqmq6upbEBq5+6n18EyuUmbj44pqju7jx59
yoep3zxfLuNuSjjdMyuerMuqiyCBblIhvpNy70ag9nK2y6eSofwpoZT+2HgERZzJC4HAaR/Y5uHM
IxJxmBjoCWpRQbkWTiGDHitakNSZ9VQXQ3JUPd5YvBVGdR5R1ZXttG4Z4DJJxnAWGc2npEjWcMnG
8XM8MpzHM2HQyTqxvHfNrJPW2NYXrUqTMCZkxj/sPpjAcQdkymgyT12KWL0Fz50J4B5QC4jo3cJ3
OTLqM/SgnydnIIQ+fzTUqvldn8yfKiOxH6j+/sjWlESMXphXuhrPi3iEBWbremgKW7/2CHoFXbGI
cHLKMaibRDtUJR9RD67qsm1n26+qEmjz7CWIO6qzCYlzmCJvtxTDB4LAzO+pPpcB1b5PwunX99gJ
2e6M1nTo6vKgzXN9rKB47g2hNJ9F+qmWnRaA94seuVWHiyyTxW2ZzB/cyHOPgy3MwDG2qxESlXk9
W6AKU9j9Sz+nB5HmEJPALe6tvJcYCad5uGqRwahuqjMSo1Xd5h8cY56PJobm694c3a/tnOjnixws
v9SdrU/BgLpottGUMK7Q+ovS0jA3kRncvAt9OW6xmI4qePo0Yfy12TlWC4jFtCuHeDwxiw/rJzGp
5XI7dH5p3ZooolU6S9g0XeLPlgOGWYqJxtvC+6pHhdh7/LxQ5AsJ1KKcKCnoLWwry6Ep8ve5sGwq
NKZM4ZQU+FFIzqejd53WC5gb0Q75Y8utflUzfMr8TFTrLRvuSxkra2/CXD6xlCVsW2e4q2y0aq5Q
HBAPm42rORH5rkJyMrQQZ8YcsN4ku7QUZ4ZL7S92Cw5BNo87mizRxzCzFIFMxQcqUpxzaCTZgzE4
h9Kb5EU8KUgCqt7ik1y6eZ1k4czuOuKk1jEM9uKTaSXDBXAJZxeTnwyNprcoTx8/E9JkxRqy8mQO
i3fQdQO7ycIVlMx2Tryx86CCFhkGsoyUsJONwZiWIZSN9OBZFeYh9Vx05cn1xie3KK4sLbl3ROpB
LI6JGDgV6YMdZwXIHWTWj33evIyRuVxiwIkvUA55s6aJhzUtumAwe7Oh7gKcJ2WB7nm2dlfIyuYT
0Oc4iAs8HYms4HnDB33Agrd8TFuCn9niQGzAFeO3wwgTwVrrZ6Non7xxucon71qiDOzUqL4AcFOH
nkpi0u4E6qNkOmS5O1+twrL8mK/1VNjdee+SG14seWsWYCMNMX0i4xQ99jQtoVFW6T6u1pVlm5F7
N6UZOFNv4GGWDNYpylgbBYaFOzLK8XUh8RWDjpC3BfXQQG3zC/AoRUvQYwT5yUVYHkmcavcN7sWX
cq2zbFfI2PUJ4EWnkcLgkLH1zNNuKB6XKKeoUoKnk87S+lqXRn4k3fppaOrKgmiMlAkpzTnpRmN+
isgBH3SHjrHd2pvuOcYg+wsdEsa1V5TarWqAXe0Eb/XaivMFoH13ZshsOZvcOPpQk7XNztO6LW6A
hX3Wp6k4g9lOc00938ZMX+5Rjd0QokR9iLv+tfHIPXl5Ou1lbyfPLUR/DIGNKZ7hGjcneqrnKtAq
++S2rC48lyX/2DyjwuNkWNvzuY1d8DpfKMKjMUFvgF6s7ktlFDej7mjjgW3ViopUdtUlXzHp7t5d
qpsJ6NQHM9ce8fY8zLPsYnyARQ1FYY7BlsfFAUJNjBNhMN8b2Ag45VOd5VdsPSEVWFq7bxWbiF3j
CRDOReM8NalkHWxMdc4xKrrE+tNcJQD77jhTzCfi2+0+Ee3qL6VcGr82iVkb3iw+8x4LjL/aTN9m
OUr3Km4jnXY1KQ5w4/tdB7jWsJURmHEZXaxgE8KkEKa+myAY4GrzSsjjbbQevCEJRddUx3osL7E0
6Oh9hRefjZZb+2JMNCqdlxXdfrDywO0ZNBH9y6MAEylJF0Ib+c6QgtRwpue+pJHuS2Wo+Sgrb7nC
6JZgkZPr2ax09ZCNcmAJ0RfKznUJj0PX2puxFU1/LAiH7mdudvuYZI7Z+mkR6R+JCWCcjqGi+5B6
ZFinkIbcSIr7PIHIgAbmiF0/Oc0HpovtsyLiql0Ucoq+kgQf9PskqmYbKdAl2AKROyJP6n5U6bgW
O31OLeNQxelG9m2r0AaF9x6ayjdliu2Qat5PXoTGRZR5l7Dslzu7b8oXz2xwIxIabcPc7j0iku7A
DqSUH1ZnFUSae02cuYYe6jIp2JEk9b1ldSqki9I+tFCj7uyMS4Vqw5U3PoJz6NVBW1Qm2WsRhq5x
jGNdnPtDzxd+bQvn0WIveZhtLdrk1yRY5zn7KstNu0JAPg0LK6lLhv6IwbcJ+CZamDfr+r6aV8TG
8iPOYxs1q4IDrPHduGl+gYntzClXglmFHerls1tt9WZpemHZ632sHMjjvRhfst6+yvJe3XRFHp/Y
p9wy7oR32VwplXw1kDnkUt21mve1Kta7dLY+47UMRa25x6lejQtGzw90W5yKwr2JIOISMtBPM252
AE5NjskRyc1KnJOig2Q/z/EMFd/IfWWzp5+0fWElobEU66eZmRWPzWlhi+b1WXaIEqe7A9oCPjOi
1bU5ZQOx/dsaOLR7K/L0s8sO9tYQZv/AdNNkrtjTG0dIKb4VcdfyQRSTX7tGgc3ZLO+jklDx6s3r
Hn1WnuVdEQfTOq3Xng0cYQdGdGSbm0bOObACgcZBTJBsr5huJ22Il4NXaGKfABZEluCPRBPUEH25
xE4tjp2XpUfZrJwWABSQV9as5CQQIG/A4DvSBy+7XlnFmH7VwGhx5KopZ7SZaWJOHCGlpvYNdDEV
uE1KccGsrxoPY9PBsXwF42cOC9rC+TwLGHfJ0JYJLBGiz6ZFp/ZaNskRGbsKiigbGSPwBcMnoWuA
Ba49z7YEmi7j+bLsoUhP6ZNTW3wQHb6RE+1o7CBKJ1TRMPvmULqEE5ZMvyFtB6fSkHfFil21Gp5g
a/gsJsN9ma5a4EKSPzpmpA4SKkhMQ91ZVQI7TkyzDydQ1rdJa1wUVntDeHMNOiduHzWhzLs2p4tn
MLJujwaWXDrtSkpiaqvXXoRQkTY72QZgDcDgQIrYgl+7qTQuse8ah7Z0rJBgTLtbMre9zUou79WY
ptPQAfycl/lytBGm7VG/sDaXzNSsxWW00O6hafDIAgesdX7o07G8W/v5y5DV+nEatGm/6OAP4Fxs
pvt0ENWFzW0H4rTrbKgJc/reNSZu2Tj27rBP5I/DXORG0EcY3QJGfN2Dkl7K8aH0rO0HlO5FnFr8
I0/jW9pSKmqtnaoJUN3XPT7OdYfH2PHjhKR2YlVPMWH5K11YXG1jLMYLm95jIBSNeFK1zIKyLPi2
okI7A0S7OclWDqyFecxlU920o3I5RmbxDW5/L+AJV97ZzCYOmIFhJTokIQmDz58ULYHA3wSX3aI1
7ZemKetH0FtIr/3Mc2gXIzHQnV4TF8QE8GFuJVHGzMnvx3bBlk3w6gCYpjjN7ppfppn1wMXA5gfb
Oewk0bVloGjV9utZtKeewUvgakvN+pzx/SZtBxOFB8v2uzCWjihEKJde3quNVsQptZNPJRfGeTfJ
Hr2jaS4H09V84inLg1xtaPTDLD5F62Zxr7r0m9478smhz/aUa9388F/4ZTESAyfc0QqQbHdX5ye0
HBxtb9IpQdVedCCT5/9F1cSaIXTYO830xqPWEjVcYm++ajLnimg7dUqIguwW0luOndmVPuvLd8fB
P9Ln/n907ZES/JV69/CSTS9vqN+vf+EP5c4wyCC6eOYRxihy3Wxn35U7XUe7w66HSMOfNzHe/ku5
M5x37LY8RpAoc4h0P5hxDe0d3gHATljKmMZTLvhPlLufKlQFwUeX/7HleCvYjbEuifJp+kVzoV/P
F/KmPBo31No45/17cfjh0/gb4902av7vEfy/XsPF+vij9wh+n7bZ8fUL53a4Sj7spoP4jaXv1Xrz
dz/6J++Ly65aMHTRL8wL9y66GB/ri/qgfYq/Wb+xvhGm+zfvfvutfnBOTZPt9qvRaRf47fMbdtZR
4MaZCrKBpa4nLVNTP6Rm2BTiuBhdxy4njY5Tp82HwhgSGoIQ8sphdndiynQ/L5p219qdu6eSMUW8
NOXeI1x9XFpoYHbCaA11rjj0mZToDEa3J63RMFtAB4k9mok4BU9soixaYBqajgbFaX9IkiTUlSMf
pV7YhJMoidK1vv42ebnjuwx9j1U7lHuRzrE/amW59xYHVSKrWkYfRaNCxy0vgSxrPnD0Hph6741N
gGLs+NmmEVWSUsd85LmI+OwFMU0/N1qhfWZPXZvb5C+7N8CJHeTgSXZlphWOgzXs8Pr3X7R66III
MFJI6QoZOM+on6hkMs87pZoQRzQYtVzmVzQQiX29AQ263HjJ50mEfS/T/dh3+iV1KdXDohYrEHE6
Ua2tmgsqlygE2yI8lE95vATt1Ix05GeXnMPeRlLjtPF/Obuu3daVZPtFBJjDKzMpKstyeCFs723m
nPn1d1FzMSNzRHFwgME87AO41c3u6uqqFYoOTTzCQ5AV4NfNcAWcw12k6G43QCXN9ZQk9CiICYF/
jyyeQQ+weE+ooN1CakXUUipZc5e+iXo/2qszjASKQi2sxgrKESiHYLeBsClHE8xFYHxElRA2UKLr
AkuUoA4QrIBAfsMz/nPyZiAbyU05PyNixkkYIIs8H4SfeohCaPCD58vTBW0gZYLAHPqX2vOzvjTi
DBvRsJnQALiL7GUbmNCP7WT47qqQmnn+52cSAf+Z0QzoAccrrximAw/rR+h789uw0fpDgukQjS2h
jX/y0w0rA+eYygXE71QKOlmBnRLy2J5WfsNSRJjwIXcRQeJFGNkR0uiIRaBBxvnSTeDGSlL9ItxC
JEtLE2kHugB0qdD8jAThHVDTUPPLMbPLEcSeBPxgwBWoV+iSy0XpKTERgoEgZO/g8m0QUVZWawqw
j3bchIm6+6FCXUOTAHwBB/4zatIeOw61PlVA5h1UG+5PQ69AY2Z62P/5KrNbhBc9CI3SHhrNrVGW
FzxBQFmlx0Z+Qwpa8TrDjmCCQthvI9iwbMU7Frlq8SIQh7oxy+ScR//KUP5HpPK/f8jcbxfSShkx
wljPYY1MVJtOTRm4k31JAHpL3b+6lItj3IDiD5Z1LuEOUBcK6nE0OIxcq9Fm3+qEMyjoAeyibWtx
OhQxlcRq1EzpNFKDL6tM6r2yK1R42x0L/YzHkTVoZzDGd3asQSVms3bTTmpbj774XBNGBCuuCSv8
NEo0INYrSTLFb8HlQm1VzX6Aix15JYWfi4wcH93+r+cnYimL4GenvodJbQsJ2hFvBgU4V+BWJoAD
0CJAiO6yFySo8K8SwxV48VIk5WdBoGqIpK6aHAfQgACIArlBGTYeiDOM7elra7kUam6aDXenp4UW
LWAFGIU3XKO5phZwJwrER033LL2kJoilOvjnGnwXNMIKlZWlnJbs0eaah2xIV0DJoh4doP3lkfsM
wn3IaKUIuR29Bnm3CxWBu0AgkAlKGY5f6HDJImjZ9Mrulpa20Cy6AYiVpW6bjU4KA5O6ia8iye8Y
htXhDSmLUxVfsFppU2YflSepqILKacTqMScYhc8DbgTntgDfZbK4DevPuGRAceIELYk2UfouMaUq
SgMaK6OTDx8gNSlIfVW0rPHYa3WmrbWissTGIkKnyk5iekHLE+28TYEHY5PZRH6tyBPK8XLKHAPu
NYQ6tTdeO7KEzOSRxi/MqE6LAhKoXQ8P3T0DRWSCj9QBhRYUcivXcse3RjTw+N1QcXaAFLc91OiS
EK7eCbXGFEY9opQG+CvjHzy2tvqqU4Gs0qnA8irICPBmz8ETpDsh3en6LXpXSu6SFvRw8KHQHuP4
MxQwX2up+ehb3OQVlIoZVKeYzv/2KdQU0ax4vleWwi43O3aSGMR1A19znIMANWKZ3MYbQM43k23O
gTJhEfopfpNO/8K/1tvuTDvVSsBfijNzOaigGVpIYmJkjzjAjLfuQFUDUw06Qhp/zWhPqTxQz+1p
pYZiSzIfPb1GCVnIMLhZGkXBIUysk3J0+rjZjgxMy6A3i7I98Mp+Z5RiexhDzpK6yR7smsLlB1pC
8JGjFU402OaCmtpbJZ3GfpOW1cckshsGo9YLFw49B0gjwNOiQAEPjWRY5VWNAUhCnEBUs8SGhG1O
z7ZGXkRoWJNTTVQTPV/PoEqHmGuHBQpP0DSlYlQOot3oOZRreyV6btF72Tskv4f/Q86c/Q7yI5k5
sAXKOY3T0EhY0Z2A5t7zfbEUjufg+QBQdqj1EZQDmEF96c+C2b4Sf3lcBtuIwK2zMsxCqGJmkcIn
ohTlKQzjXbPP7gRVqZ/eEUz+TH5nF8Ko9PHanOO/z0djpu/7IDBODLb7ZMaHHihP5RgNZVt8vO0I
xYHvuNnUKDN7JiTZle5A7Fqrh84BvOc5eTTbU6ugnhOQMn2lrCh+ZzIVsYA8uKRc6WkKMaud2B0a
1MX+X9pzMTmY+bz8OwNhZqlQ0rgkwbAu5XT2AKZURsPVlleBLe8ajYFufMZ8N+0BnA0r4zdxI8LZ
59BY+YQn07M1f6GFtZrIhvdrRXVZD3AI1spvDVJS2R54B5ODTk4sNxyysX3g9AWM7bUqAFtsLQtY
ujlmX4hEPV9sa1xdUJlRCjDyIbbvUxH8r7DcyRbF+zoycUBBGge8D/Z4XIdwDdfXZEVXcukHzNbe
7ZKgrGJcLRUctZJeTTuHoYiVU0UvbPebwNtdPhAh7cshiUQ7QQnBdih+j2aJJo9Wt6krw5um1YXW
5fQMCjRwJ+tpW4Derx1TEeTkIS2BltoIEZYYsVIco0CnXF6AJ2aDBhsEpCGq0zVoChIQx26zCIqC
PMy0aqo60YzYI3K1cf0dwTmoW5nO0mym8Ho3mzEhgA9FH9FBnjy0gOIA3DhOCuXfz8/rDQ3/4LzO
KYm9GDcpWyJOo226k3Qo/GuwbVVKXEuU9kP8CXTfTteypoUNPzFf72czBDmAp0CCOEBbNZT7AXqf
RiZHPPndErfTKZU46A+oQIez5SYL9yXzD5eR/j0wHCCpPB6QcKMtB6hvDORHRuzLfu0Jdwumj5Zx
dqgkuAkD+yUOTqIVH6AHvn9XVqdalMxf9cQGCkCP5VwGOsJM5QMplwqtflNKbQhq8xV9IVn88/x7
3mLHox8yO1x8m9eAEAmDE8HpsvseMp3KzAKtuI/kWh0njwwDhtE0HNHl0iDspNWDS7glSAO6EQmp
Ap5H/STvrWdWkBuxm5VQRy98eZCXf3351ivRboBSmgM/QNjMf0TitQ71ZGyN8QecR6XzoNdSfDO7
ojO43IbXGnBK9ADsu4TakVX1EPuy0cAZhC0s6hJu7Y0yLcuD5WJn56vwSCZsQny3UUc8ID4bvdUS
lX7l8VhY+SJLU59VJmnAG8ek5bHpnUqrne5UbQsD+W66gVqBKW35t+IQmsBCK+hPGMkVBiyyp1OH
leEXyroT4PT+zKFuTaawI8IBj18l36hhVJhBlZxjlaBHcckYUwKpkMr46EKKqp9/x2boXuGyDBd5
1hJdNFWPbPAO6Qq1hJvBFzStMJdmJUVdyhfY6ZK4C3AcP/oJlNYGByYaGkds633NwXdx2JQVnHFe
4smSRWNKAQwTvW5tyHIBNwopsdwggx0DIzhfFyO9T69pZgKPXvEqkTJQxyStuN1WnN3BrTaoDxVg
ViVsjLNoJZYtnfg5lyoVUgnIE/zwUu9V4HcUhC4VbXFVkEcVMUytZF6BD66KDq3iWZCmsXjViKxA
GZXcxpNUhpWS8Q8/8iywtlQFygKVItsO/E3J9wAHvCejRQjHgDQHUAMbZldmwMMC4ZpD7WoonaJC
17WGl6YPNgTAAV74MULWHvbiJgfNHt8FI4LHQ7aFkfoR4F+FnLTInv/emX/cv9MvdhaPJ29e0Eam
Y4fcA6hDnUJ1xlPHL7AsVSCbSPTroQG6I4WXiR8gqVS/IlC81Iu4lYvuNlxNuHFHN0i6mL37kqvN
J2yX34HkTXeh9nx2Nzrbo6Ayi8EuhPBoCZBIHDnZ2wVXRi9OuVrZqTGYEH21Rj35jA/UhpfrK7Hl
D5kRvPRKe5VsV/Z3SPXUTve2eKlb2Vlc268LcYCZRWAfqC8CyGjKyXqTL4y0sDNXoSQdrYocGBM5
w+tKG4gf+kDqwMwRrRp4KjzKOIOltHIbtrrU/pD0oYtUntUC6ShCKi6xgdCC1xb4bZ0HspMJvAlw
LeP785WcbHAfhec58Z4B/45rOfxoQJ31eF8YlI66gda8eNorblGjN1id1Cm72qw9YJbqSVMv8T4g
CSXReyUMI5zQQou9d7JNbPR6azFqtQ0AqdShNCApgu1Zw4HS4l5Jvp5Pdmmus0DdEnk8ptPAvM05
KMSpvRaa41ZYybqXNv6cfEmTZEZm03OzQi5fqrwinfIrk6iUFm4D9fkcZubb/z7YtzB/f7oA0ZLG
GINIZwLkMbzVd7yCql8pw+xKzSzvEO3X7o5bAeXBOZvTs/MY5GQQiGiHhPtahLIAsIRqgRcmCNkE
wCkIdVtYUNSNTmPT7qVyS2SHDrhzpBVXujt7EgTvIC4qp9DW0+ljTynIOPIC2Aa9Iwi1iiBrqrPh
O5zkgUAFI4HhDiMKeZLZV2bfydCX9Kb2wd8GhmMC9mV3BdIIGnJejd7Z3oP1miYySjmuxM3bzB7N
eLY5IVNB8AlkMR3YtGqJLemwlzJiPddBAjJGlVd52T8NVr1h1cKpFX9bG+SGOwzGBwTeXp5/41t9
4tGPmG1UvqV7kDex7FyhwqilexsIq4S/p9H80LnCUBrqbhpAcsVZbBXp/ROlFXEPUD6ELJUEOL0r
oFE7gMtJPKcCnDAW9m2iAnWG579vqeoF0d9fJzhAQ14IgPGfytwgYiYCqLFXiPtvexMAIdoSBLXe
4FXIQz13JeQvfpgp+bvb98nY+AJHYcy+MXx9mJD5GlQoQ0HlpuR/8k8jZP48ii+RgXG5/hXl8Fzp
/nqNQpudlTG4kI8Zvycahd+la2XipSxl4jXd/66pZShEJH4Xh25GJvvGldJRhtFaFe7ROJi+jp6Y
/BdMy2OlAusn50ah1epLr+UGeBCWL5+ff5VbyH60a2ZXfgKTGrKZylBZojYmjYCgjDaQiRmIOL4K
ggf6vrKkuNfqNdqxZmjgFdjIaYLztfc0ZoDggx6+AY9aa/150Phzckx+3B1PHPLwFc5o2tpNuVQb
utVx776lF/fwpZ0Cpe9+QXV3rLaoHARKpdK1ghST8dXYromzD0smGbB8f0uMhvQPA+jtWrobnGRy
F8DlaZnkTkt2kZ0pFnfUYEurnQXr+begpzV/8C1u1+3dIGMclRE77dYSm6F1Gg2qk2auRQaJTpir
SttyFxzYN1A6tr7BG6IS6M9HXjqbcw2PhAFKF2BbCrVwRh1VzxR06M4ojI39sI/U1PY1bmUpb3v8
0SxnwZIFyCFMp0wv2NUWa3NqfMkd0U5Q3oD70QXuRgaoXDauJMu7gMi5kVRhZeyFu/xWbblbYBoo
TiCFpmkeKfXSy+zelcF7WMnllq7y2+re/3kAatuyw59ndIB0tb+C0WqSQVhrS7eUn9+u97sBOpps
4mraILUODhFulsrgVfESKLlMqpQCwz6V0P/4a9FzujkefalZlPLcahBLFsPRimjw9uU0Kim6hScW
/zeqlL6HcuzeU0QZ0qVqpV091VXElcEX8uK5uXsIm4tRKjE2TBI00JbkWlsrvTNL85pVhWo4S4v8
9J1qvUSjwxh1GL6opFxopZVoySlWK8XTQXdUOJPRQTbUQtzkB14uP2k108EH2nPbfoO+NB7tKrmy
OW8p/6Plnr1PWCYY6/BfWQSppXrvNNdWBgNRRrfPCkz4umus0YA0r1VXSsZt/pM57h4Weg7w1IaJ
+otFq4JB62D1aJ3pW0DQr4SmpeA7l9jPiyAEKQlLRu1Hp9MgOavk+0IB3VOmLUBVlc4SjsUh34Yr
Ui9LFdC5C1BE9NAJnkbMvVEmhX1I2KN8YFzDrwBHUmHFQSG9hIKEArNQFoillc+wONVZfBJaSDlQ
vUg54zfxNl7Q2MJzvPyDbOGzBRxhnyeqD2FxC7wBi/0qXldC8EJnbu7eAi2wvAYjAcFfTU7Dz6jm
CP3+tOsoBRg1nLAQlShPLdcWeMq7Hmw3cvr3u2AC42KUXiBW5IzoOv11mXNTHGHhiQ125BoVaQfq
vnJdqqyvSpeVSS6Nyf4ek25hDRozWNvhKO2RpyaV7v9pwaQFIhzVDpn5AOAXtJTTwG+DYKWauDTo
LIx1IPNCux1C4Gz/QXFXiH8i5R1Wcv+lduFN7+ZuGWsCNK+yxTJylAzJGnrrnWAzvGXP5Bvk9ajr
85Vb2h2zkNX3XZnxMY/8Y4gFtKQI+EP65BtIKCDYiVCzhk40iLLhynBL7Zq5KJwrcEjxQoxXXAWQ
g3fNzr0W23Af4d5Rm0tpVs5oB1YpBz+VSZu5TevoHaj1i4+XzfMpL0QA0OJ/bxYmCMeRaLBZuh9O
dbd49jNv4QGuMKMBnfz8h7HzU7nzj/zpHw44qzpLPRfz8FnEC2UnfUvuBZxnDMTDVFKSub/0K30O
GtUPFf6P5+Yq9f582IWEiJtrfvqpEI+QfKecfXvOTvW0xtVLvO/UxBp/JNs7p0aLjbXJtAgKJihX
Ffv8JVup9D4+HIBE/17k2oWBsBuzwFWSAP63J7+4NrDRXpna4zo+d4PJ3B0OcISLGnRUFE8M2q6t
QMsUoJumNwaqr/7n5ydpjtqoTddVvhK/2aUxZzEGwjDe0PaYEdbS8UOHBU7UlRMU/LwNfZhoUjIy
S6Xbk6/uq2DXopLm18DiTl0HCwEZiBtwq/EC5hVoFvww1xiGg7b4lXNq9wrCFL3xj8nKFl9a/Flk
yuCi20ONHqnwhtOiS7BylzxOc+EI9vubEk0jQRYNf5bn3txcj4WPvj5576SripFCDcbKx10aZhaT
PCGFH+ot8n0HJ3pHWYxOc3JoQeDA1dILQ8v8hduCBSp7L7wKYZypnunviqkOUW8znUCjK1yrH0+3
83/fZlA9/D3nERKOUHzCThs0QGexv3wF/rA6Z7gyr/5llGrva4FerJyaBfAQ5MF/D0cMYKz0OYYT
ZBhp4Hk26r7OA5zPq4dchjyNBiCFytuQmNbSrbeytxfaMrDP/D1sPFQsjCfwZRt7qqDRMk2aQaDA
ELGVg410ajeNQW3od/pCbIMDoYLI911t/I/8iNwQb2JeB4uHfKvtZFvue83dsN7KUV9Yf3H697uT
zlYtX8P8Dddg/RaLSNcB+6EBtwtJEi0Kf2UUfmmYWbhqpBIigyRFOTEPiBwUy5RRJLaQn9Ii4duF
YokQiluytzgg12FGpIVAMos1qgXZe9mea5rQaEAsxQnJ0oAYjs0KAHEdfQkJaHttDDg/XKTrHVzs
6vAlRzkERKwjATATA0fu0f9iST3hPCVFXRO840YtBk6nuM4MJ6H09zaCdAP8wEn6M0Y3LG5BAjBD
7yoJMjxpANm49MNHGV5Kyobw0jXtKMOPYIbTQFFEou2Ico0wfo2KfeR7CvypdZcvVQJy7AR4bWuv
1Cm4PDgp4hSM7r5UDq97qukqpPLfLCvnuUp8eYlcnmubbozkmwR3ttOy1+dBYuHJCmXg36MlTQyx
fLDdnJL4ggVWTPQa8AawjoeBTqX16YHvzWoLwToCDZ/CaggIvOA/oeEd0vrz3zDtjUcTnkVZsi4F
LnPxE5qSVvoId4Iu0JBiKdKVARb6IZw4C7h9lyUx7N2nwk2rDlpkhsgAa7P9IjTW+g5PU8EOhsgb
4gL8yvNJLZRsIHD3e2HZpINaHATeANYetGrXb6hNePZsX6VsXq8NcEWGTWo8H2wx3M2ia+zH3Qil
M6Ri9HDhBtdivP4yjIHeDZwqhVNlPdwVPgsydK6MA6P1EF6kmD+DOMoQXjDzyXAd4LG6/GABDg14
9NBAX1n5dQvX6JwilaRQ+2kGBrUCJBdb5l0wmXO7D1HbVZnkg88cAUVfiK45GaD1nNacAcmldFgP
jC9QiQkAqerkZGXDT/v6wWab6wnDTSSMGqgtOeLwWYqXRlo7twu3rSD8/t6BmEGpDk5VTgERGcou
UZGm0mvLWZX0wgWZlpTa8+Wc7pJHM5iF2ARmmGXdYwYVMNI+bGI7htBCYVMPsRH726r/eT7OTfz4
0UCzQDTWBB+6GTYVmlL77LOwuxfvKGjxp/g2XtuPaOWLLJRVofP1e+WAwAY5lcPKQVx6Vzqx5Sux
CuMrRcI1zQMQgCdFK0M3eJO/xCYQjq9r9/XSIRVmoadFaxeKOhi6PDAsZLvkqbDjfQin1Oxt+pv5
FGvISK7j35e+3SwQUWXQQ/sC43UKsccTURvV3vT1GGUaSM4YgfouKJ4Cxa2VhGRpvFkQkpoA6owD
xmPQx5DkSy0XzhpbaaGcygmzoMOKRMPFJP54jZL0sIPdkxyaPSgfa1X96eg82IBzvouftRSoXNiA
cfzBdH+4Y2FBjcBvV+oOS1FzTnUJ2KzuvClEt3pm92a5T+zCDtVQB9J2025qLVO7vWiC3GSzgLBu
wjVT1Rte9tHMZsGCg+B/HUJC28FXeYv1Fi6NsIdyoWQhU5w55iYBUjTaJPDLlTkUemKtymXv3etk
r9GGDQPDFbWogYsYYhUKroIa7JnDyrFfuI7ndBehC4vc7bDqBcDeOq8gX/oDszjiBNrXRjpC9nIL
MUq1rFf26FIKMie8FGVeigVF4kF4HZ3og1Fr2O7pwnY03DP6nZKFbhG/q43gPVlLCKYt+mj9ZyFn
QKIeQQIfc9TcY2ROXxu6UzYID/8wqPGzyFJEECyG+Bb2roWKXXesrcRmXtFKVSMHzFozNwe1VDg7
/kzxuCYN4bJaC16a3CzICDBL66Ang1SfgfTWJTMm5Wo4qm56GNht/JUX3bRUj5ZwFlrIaIClIxRV
nainlSFnlLgzn+/ApQrBXGcxHAm6DgO8oqB/GL57MAQ6MZRS7l3mPRmMsoEoLKSVNLgAcFDJKs8e
e5KoI1J84aXtLrTpQnd01+xBT2wgKXakamNkNe+n+gtxYgmiTa6OHrIdotZhQleBLM/Pf/dSQJxj
qCFb7w3DFG0LDSUi2TNCnbaAWDTE0z8cYYrzd2+DJGTyHJIIUzXo24U8DZNDlLuAtJraDjJYY8DY
XNc5vQvxdw5yjosujsSsw3cAAVSDxtceb6BTbaV6ZI1H/+qe6x3gcPlntnIuF66rOeUHBoTRAMHb
qUhQ2FQqcxoHLNHf1QLitDcf7Nk5sYcl2pEacKuAq48t9eqjVZRvSRVBTf6z8oWW1mwWWUI3YFMW
6k5OS6k5jnqoVW0ix7yR4sGZo8QmOfRZLPD2tnE76+yhHCDmVJjlyrFcGn8Wd8h20raiPPQEObn7
ic+tDe25dq0nsXA3cLPQQnnk4OcFQTrjvt+7ny2MVZX4wL90J8/uIKtn9NCgglg25MK+ni/oQlrN
zcKMy3s9KUYYsW0UCSUVpIJ2ZkElMDusoawXnifcLI8JoSrgEzmWDO/dr3jjs/Lzn76wWHPwtjhw
ZeKW+LtuB4mptpJbYufDVDBSn//9pQL8HIWdk1Iu5T2EtkqorO7Si3j0UPZwpGOruA4E9I1US/bE
xV2jRC2EfHbac3fRp2o8OhigD+3EXKZW/bFgCrXjtZrfBT40B9QRAC8KZMlddoHAZdocn89zYUvP
odgUPcIFZlpHtO1fcGC2xerDeaE7xM1x1ASUg5PexRJ6u+EaHrIrg74eMyjjZ7Rfe/8uJThzzHNc
ShTEAWMgYyx4Er0IG+GttyKbzmFDjrorC8fhTbHH/SlCNThf2X0LsZSdBQKoeIwNNCaRnVtoWGQv
lBGbzZew9ueXPsosEgxuG/Zkh/xGkFCbIjkFjAP2qxFWfv3S43OON66Itur5aJg6kUMpTxKSHTTj
ZKBN5HE8uXoR6w2lNvVKpX8BgcndcpG7vQ3X6aKIIGHiCMQW9m7bDsx1GI5Z/hGS9pWO8qEDCObK
aAsRZw4qHmq4l5EV7qHp+Qcu4UritPBN5rBfEa71JUW4iM48zIKHK5HD6OvKQWJfWkHD3viID27Q
Ocw3S9pS6iIB14udAwPHgaUT2PUlPQgboIxt7piq+b4CHiSTc4UEXp/XA9UHSASY3CssjrRGFqw1
DMpCF5S7AUjuPhraM2InhVO5HViQVCdt2ohQ0XMv+aZx0MtQBs3Xa9vf8WZnNiahIv9TWQCzuPfn
oWkhxM/BwYHLiTXV4QVZDgcedIEALbpBI3Amnv/9hUM8xwXnXVgFBZGhBCMzDrGDgIpMHNzT8z++
oDTwXzZUTdbWuEDw18f4I3D8etO7hvDRFleXVqGmHwPX0cCIyVgZbmnXz0MGwROlBB9OB/4Y5KiJ
xzDM5ZKyRl9B8y5Aegm7cxIsECW++mstzqVActvJd3uEqHkyqqZ2Y9F9fTKl3tF6y+uFFeYw9pVZ
sylf3Q88759P8nYQHh2QWTLB01Bsy1MMF4rWKEEq74dOFVg2QLIzg8R1NoJkg8wsg5VzAREX1qZH
k4ysHIreHUwgbKgalokalQ5MOGQuYlB3tzPIITOj7MIQPKLVAiy8psDOJhwQjML6nWU+E5SYwcct
8rfn01ggnnFzjm1NCPCZE/CtQmcEDAsOE9lJ0CFDpJabTu/l/IKmKAp0/KH/8d77z2BfQXjnWh2e
j79UsZ9j1CFBKYQeZKGcXievzbXZeTazQ6tS5bTMCW0Ujr95YG3TE9Qp/2FyS09h9W6n8JUkwTUF
h3nC+kKV3Rb06JhvArQoa4V4Jzf1sTZc7fkMl1AFt5h2NxotFLB7b3EHUPq11fEk2daXwghPwZb7
6h3XyhzfzCzg6NH7MeBgsvsfoLoLFYI51FuqOmZkYc6IR4poUi32kzWmFnzAIYruD1oCYaFi+GcP
ktsOu5sn5aawUo2RNPoMtI219uzG7710pV+fr+PCnXdb3rs/nxeNK1QVNgrcVdEmGySoepxAfoJX
+vMBli6ZW9n6bgSoL0EhreTwoVT2ZbToFzKSE8M9MK9Tko1CGBCkA9CdAF/jXNjh9LGMjxQvoDUf
sIW8e46sJji+aMM6Yx2aDVuZTr1tVrUrN/pSsWWOnE5cLoTpLaYnwlUghGDzhaR1PO1Yi5HUWtJb
Ea7UEAm9dqk6AgKca8VJHJS0eM2KK9T5gTV/E0OoTtrwdUdrEoKcrZyOdouyDR6FnNNycsBavdFJ
skeYNHqIQrLJS90Hgr1oV3bZwkV5iyN3HymD2jWecUgXx33tvTD1aYA2SaBDRZUIVzbC0lthDsLm
c6JjqCCgHPLqXxizRi2vx+tejrdIb5Tnu23prXD79/uJVHwjVE2Nt0IjHBuG/ab8Fxrtes5MJKUf
fibTkajzNfRl3qsgOTUcxKeIQ0WDX8pl+1xayw5uVZ4HN9nt1Xn3S5pU5Px6qmCSESTEQW0j9Ta7
FM2pGPa8S8uE3yvCK7unIe8QhBAhM8oB6s47Hi4iADD4kMEaISIbT0I1NU4m+BOkGe4T9m8exjqk
+iYzQhJMoF6XRC3JSNkHaI14bSQZNqMBjA4aWNxhWrECFVee/kuC1EBBxZWNt6GA8l8HkyTWToNt
WfRq48H1CegBsB7E2iHZj+ffY6H8MIeMx9UocfAOwCIo5Zm3/7Z2ardGuJISLRzsOV58YAeIbbkl
4jD3TdbvrrdyqBfS0lsudPfpoCToFYmHTzcme/QTMh9m54PsrUpULdwfc/D3yIc0l7J4NXehxblq
8tLajE1peHj0yE+fr/xS4nY7hneTgIRvSAgtap2tDvEJOZJzizITC6LTOoqO0iFeOXILaemtmns3
DrSWG6pkIywWA7x8/C6Uk3az9XwWS83NOTBbyryKxC7CBsIrdk9BNRIqdUijErO0gEraoAugYceX
ZnoFbtmur6URXVZRVwthcQ7SpsUSTnqZjwquDOdEZHHsNd2ITgBC9dRfkZTAGDVfA6xYehdW3kRL
Zam5yXQWhT5iB3Z1bLW6a1RG64SXYJNoosoZog5NFPF7cIR/uE/mwGwIg6M4lOKIdna/h2j4FpAi
9kCcoCyvkK/SYTg9/5QLh3WOx/bLrIVLMDY9G3syA8hUyF2e/+WloE9OQ95twb6uaviFIOhTTbON
mAoFYR/4F0hrM1ATgwMTUwlK5r70JK8VcAAgXUaFGYuaJBVe2rWTs4zGtj8rv2aqED0I/OSscuRC
c5UbIb2Nvm6nVadmm2z/1lhMWhXNduuvpNtLW5P+PefIL/KsovHZSipySLpVqj7T2mLcwN1PLdnE
SuG6sDKj6W8+mtGsiNyxJD2hDCb6FGuDv2cD9yM7hJGBLcKtDHJLnh8NMgXLu49IZzSceSeEXWrR
WmVMg3hatKXfWRWIQwM02HIDFqXhnWMjfBEOhOVL8oAnhbTyCxb6T+wckA0EEPAa0zQBPQFFBtYN
wE2APKysxWTp4Tqy0vQt76Y4iGFLlhSKZFEJrXdc3WYF40SdAgOytuFesfK5Hp80dg64Lkco5go9
VhKq/bJ7+2Tgkdhg1kAEAgam+zXc1NJ8pvvzbj4jARsghkZwrisN8BMo9aPEEhzK4xra6PHrBN6T
vwfgXDfxIgED8HYlIzs+9ts1YPjSn57FjLqNGi7M8KcZ4YVhr62rMxHkGPa5v1J2f3xAWWkWBgpG
aOCIiAEGymhOLsQtJFQpClCzFd5duXsX3vnsHArdj2lI4H2FxU80COs12acfKyJKvTaTytGwo/DA
gEETVBK8FLTj4oeWVKghBzArWms6LtQ64ED4+yPBOpAZOwq/IUJDmVXqZC/AILQ3BejdRXJHXuFY
Q1wzONyEvdHUb+Jg8lB4SLai3gI1gLdPviUcqAD9Wdn/j8MVO8dKD27gJXmHHzSeW5XYZDtaC44G
ZXCcDD7FSgFiaennEOnSh1UT2eHJVA+vXGaVAwyHITENPcGR/yjEQWYbM4DnQApmE9qwPm1nojkQ
G6G/kJ9pJwfRGlZyQTyCncOmiVQQPFpCjYDr6EPjlXrwHqSDIgm82XJ6wHTbkNkGzHGAhQOSivAK
mbWEssgaT4ltQkJaYOOm/sqeXDhYc6Q0LJV8yS3wY4ghVeCeIEc0ZM4FEKohxemvYI8eZ+isOIs8
eK0mreAjxOWCOU4+bdyp8FHrWbkKHue07BxD3IwR5L5zzCFtwEaiChhTgcXOrTUCpxDw31cdOwcN
p0VL1NJ00YCDaeTOKLcbZgcrbL3XgNZB+eP5QVgIz+IsAhESqqmJiGFavfmEsrQ80RNIZ60vt5Cb
w93998FHPbVlqelxR0MZ6eCdByXeRzavCm/JZ/tKvwlQYIDOjrellFhSoHkRqR40Btd6XEt7YBZ3
AiqPUzhaYXpAt0S9BVl2yU/UPFzpMi0E8Ln7QRwyROcH0/RADi52SAcUER30lWOykLSyc1RvNXrw
FCSQ5sN3CkYA3TXVxTNE0TWxkxt1tGtFuAwoYXLH2Hy+Hxaon+wcvNuM/pjBbR0zgtsYAoNJmRkh
x1DADOUerSbaLEOV91AwjQ7EFCyHlZEXoIKgXf7eKnRaw+edxsj9N/h2calSwKSh6a15BruPdUIJ
r9ANwUylbQR7Ohn/a7W1NGVBnY4VZtFCCjxpiMAsR9fN+8jwNUedVVwEyLNnuurwHhnDttkCI6uC
vJOeiONYylDB3oYbXs/MRgFw0f+78g2m3fng7AuzlMbzJdanGUSuToHtkN7+H2HnsRw7tmPRL2IE
vZnSps+UUn7CkKX3nl/fS9U96FY/lUYVUXGvdJPJgwNsAHvt15vOBy4ddLu/LH1+/Z5/5DatpGYm
pFTpUJyspxIUaOKMB47iQ+g2DnbJh9DXPBXcta0xxPXHcfklZv6cBZbLtRPTeVUOZiJ/CT2zh+aC
1XBdvv/7k/vluBs/os2C4h9XOg/OOscsY3aHvyY2f0tgjB+BJJsw5ExVCrbyIL8ignMyHvt3iLog
7A/jpTkm97yiXhJUl+ogt5s8cfKd9iwflj8e3S+dRPXnKLDR4BL8z1xzi3nPK27BYCvYPugE+zWZ
nPnThAj5lyD/i74ALvr/nsWlW5u4/WZIjcwC2+no1CwPfMCw72zgS+hc7zhld4/Tbtrpf+qyv9Qk
P2eFZ0MQw+X7leyfioeGNQ7S0XfdVdxw23viPvP/XKv9z+Ka+s9q1f8qSsZakdYGDuZhuBXwa7CN
YOZmLY8NYe6P2vu3D/MjngzmAmwq6Wkpm8WwMeVpdcAbtn9c27/VoT8Hes0GJHcq8T5GrziACd7o
YGsUOffSX8Mnv4Vj/UeAgPayxMPQiAfjGt3SRU7vpi/1gYkkMAVJwuo1u4TSZdmVx8nN4fG65fFP
Zs4v2fnPyd5MTf9nrGulCNi1/mqci8DySowIMt9IvdZt/jhWv0QM/UfE6KQ5zVd1YN4KMXwVO4jC
J3OQbKH8y9D5lwxL/xE5jBSC3iJ/TwDANKw2reAuMUajBRNJQum0+ASlN/8e/X59KX7IIwswobU3
CH/GdJ0TN2xfB0N1DAzwh+hZeBLmp+Qvk8lfEp//N4cbWlquRszhAmxV2DStt33xMVj+bPhzl7v/
/oF++XK071/+v46pWkgmJMhGOYRSLL3qaV04+ZxiS9JO8WDXhTXa//6Lfot3P8dwx1gOI6ke1kPs
pBNjxVkK4eQpD92BkcjCxYPZVXB2qhq7Krfq6o7jc9nCq/3rtP12Hf8cyzVMs8uNdFwPY7ibqv0A
irHE8gqsK4uCuK8CXl7xkt8l87YIt8s7YX+IPov8UIOb/feH8M/c139IO36O7oa9UVj48uMb2t6x
JwiCLnWn9Vk0vFg5pLO3hhjmmetpqE9Z/7I0IUmD6kjVU5H4YVM5Y97cT3PpqCKbm9AM68W4TfON
gkWuNUdeOzReAey0CDcoHbho5pRkAbRqWyr2cl17Rfo60YkqZSwbRU9O7jrjYxn8f/90v37FP+JZ
IipJM2c8YWEf7uSv8o7pip3hLH5+ajfSTXVXZvY1vf/jt/1y6n/6SSfWVEolWGl0wmgj4uA0efR9
/ejbxwezwfgVrRevZeyF7T8Oyy+GaurPweFKCk0JABV+tWx/y3ddh5JUlmc5wuApv+90Vk2ii6rh
8bPelakWxDrb6WXm5Ul50I313DR32JIAKuAI4Ayr616kMK0Q20U6O/i/DYtbq5U9SiVEhNmGzqoO
p6XX/ziD/4SO//T6/QiUppH1q6FMMIDCHrsJ2imr6q/aJksNlIg7c8QEvuNcItEM8hLI8UcmnOqq
/cCl2Y7y9zV7HSopWKJPM38sJQSt7aQKdqtu+vRRSM8DNs2Y91rXMAsyVP0EJwsNIGLBKdcxWe4Y
AAtzt5EedRo5olae1QqouWAL4o0Sf+Jy4tQxVmuxYBfl09zmx1EIcsvrAGUs/DgccSylPBqW6Rit
p7PCO1V/tEh/adTxJf3fSCgkRpP1Gq60IlqA5Aq30qZ0EWwfmm3M3J3wR1Pzl6j+c5w61Rd9aDR1
OZgM1Ks4AtsRGIyoYjV7ubPG538/HL8McKk/h6oTXqh80jAoHt3pCDfF8rOvNmAGVdvIAXdvZ9Mf
XCXTGYL0YDyNkgfRSjNs2YF/a8uHDPHSvxW+0UfdZgTt3CFm4qMxnnocQ8w/XsjfIsbPWexBklRM
+jlQBOSsfMMTe6+eVw+uNRtGT4bT9yzCsyvjSKn7V6Hxy9qa+nMSWwv1XozmVEQSrpn3727UleYC
K4v6OXmsTYio51W6m+r3ofPFmyZ0FtOezSdVmu2urx5lVizZYHsfwtVV6FqJiT9OR5Chce4WiH7a
MY31Pyr230qSn5Pdqcw+tKCQIkrdromga6c8E4zSsFmQvC56ttjaZ+C7fRabvySR397QH1F8rft6
zsCVH7AGu839aKtvustf5elvVd7Pge50Kbus/F5TGFmwCKi+5RPc1cXcjm/qHTI5buR4Ku6XvXZn
3ZRfcMtzZ71IeEAH1f6vLtdvqvFPC+pFV6wq774P+42+S59hDQXpUdpKbrYb9/m5OKJ8CNhiFh8q
/5R/P5Oa/M8b9h/i7/8bBzdVxjp6GTf4Ir1TRetGXJ5qIXsrx+GmUvTeYCoklmwpY6poxaNAGp4U
6TbRItC7ndvCjq+ayJWJguXNEl7MBDz8zVhdUw1UIETuhrYD6ERbgfoUzfMlxHo0KZaPOBx2fbSc
Wq3YmBXd+bSG/pOCHpEBzmQdCVBLsWmFTtGAoUza/Rr2qDCTF32zq/G8zIFAh6z6iv2tIFmL3Vo6
9iOVb8mS28yqi5G7bcrbsjjATT5O1rVh2VMRt8y0eX1pxqzunaXQ62fTEeRXrjy3Dyd/MKvXIdmK
2uhIfFzNfE5TlZEczP9FOxzeigocR54/L1btlMZX1Fkbc+6cbJUbl+sm6/16fhQLX+jR1CuzTZ08
whYhg04tL5dYzQtbkepTVMT4+i0Tc07JVPtrn3n9MO9Ilsx2Cy5rp2r6Sxjle7idj2Oau1ZW3mvx
HNSq+hxbuTN3xVs8T+d+jreSFQw1TqB9KW763rJZeJC79FAnLUZKKqdwkdMSByU1KQe7qzQCl6J7
5YqxPhZX8nOWBYW8S6OPqhtcFQcg0VTtGF67ZpS2MbKqq45spAy12N80k/7SmcrJaq00aI1BLzyj
0NP3sZCbt6FqCmxZGqz6S2vmCeKmBdRJmEs3AiAJFRy0QtF0hs1TXGwAzvzJUdbBXY+2phC8WPT3
Sgu+jdA+wRuPnrSqfEyLlz7voUNnsNxnza3GzNzk6vIidUu+qRSte4pjPMIttfxaqyZYpw7jZC/t
r2F8nob7Vj/HcecIMA1qf8GJohk3mLqT0RtlfIlbJ4MfrURBJjlpuFvKAq/+AsSiaQ10aLbQxnvj
JmsWVs0+QhVo80VhnTjep9G2SDd9vZvbc0cqHGchIPHaBQFNwwfPvHiyxd7FrZVXNyYO624hBDMm
7z0g+uEgLs6g3oDWydUNhSgGcKZwO86HuGOkRQ+01kHANjxIvooTZg/iegR2UExMSbai20p2KCz7
XGyOIaYhBX0UrNAu5hrfWgAbFxZSqvo0Zdea99Z4WkQQYw18y6tmDoeq/Syaz5kzp7bQHeTXeuYl
Ucbbro8DM1MfadexIWZQkgizm6gp435ijH/14FClOzFnXKrvSvWyhnfVJFdboxTPmI2c81Y6tnLr
NVC+tksfPQ6S6Uc6euJ6m0mngsW2eXpZs2rPx1gmepMCxj3dQ9iszmj1+0WMmL+2dpMSWtu+lK/K
ot7CtFXuzHDqNgUoXCF2BWXO91qKKMHhrYsSck6JkRWvhkoDq8XrKbXrSnTU/FFpYnde0jvct6eF
7zwGTdsYftWcxnVtHNMQt4biFWPhzRnEi9Yv5vVxbFhQB/U2WgK5qD1Hp+E5X3QeanEeJxi6An5S
8YhUnjBeDqNDiGhk9Z7Aq6LliU95xtIoRJPpbpZSvzVWt9IUpzI6viSx2UqNW8qe+L3rhetLdSiF
MsKY+ygY7oiqImKq7YHvcb9/jgoVcj6UGibRshWkiWb5jdhVGyVmot3S6+emVi+1vISHIrpO03lo
Pvu0tSEP90uQNXcm37qeoBb1LnsHnI5CrxxjEJ1O2evCJjHLEMj9acWb3EyagxDn2wKxPxKzwmkT
6y4ELuyO3IaKoF/lvsNCW8h2POApaPIjypMVeUNvtweDyHYWka6Ny9hj78zmUpzfiKMt5C9M5pvW
FfSFOL7pVqjZAuMaL7kViMsGBATbxqnu9LkjvfE3m3Wb9k4NGcK0pcmRGGWkIaDYI0wqPTlNgGSq
g7jaUXFbSZcEz6vS6ylgosY3pX0f3gjrV1ywole+SwX2HcAbDFzYsyG6H9t4I6T5Vo/z+z5tcFrP
Kjnoil1Mo6PpisAcY8NX2MIDn+5Msx503FeDIgMfyJxuaGcnw4YWW06NK00jCn5bOe4j5Y5Inixw
bRYsi140WgmRtreor9RywoLCqB1N28Ti2jtlVfMbor4/NqWRvEnXNvFnzQtzdv10R/5uzzJvWQSK
YQQsg2FwOxuOpCc2L48XdaojQHhvEvaQosukye5q9LZgglI0jh2kGDMiiK7b4itf8XZh7eO2ht2W
Ye697fXM6SsYdWk5PavdcJ573NIxJEf6WLwyP4CSy2TsyiDZjd4g7WrFE2KvUegZ42rT83tNy4mn
pGfFgqf2mmSnDqfujLJoYgfzWK5bJaOWVD8VEacB1V2qUyreF6tgVygB/c7QPamjxdLeYx0VaN0h
Ut0oZi+wGW606lSPXodll4oQABi1gE/UX9ebkQGftL9lFbMMW8h5pYdLt2l4QwLtQb1fFuJROfs6
q+edPDj9MgOsdgfxxUw/DEh2PWWMn3wOJkGCTdqKOMXAC0OzGMRL28pSHFn2Jcmz2rs2uteqnfId
Kmx9PFblnm5UVJz0xWvx/UWhVu3KcOqaOPcszNdivasoWtTBHcOtzE7bEJT9xoL8icb3tEZ7+o8q
h2ONX8Eg+aZsHSy9OZLlwe2dUPINqfeGpiAOpcttvWjbiG+0jsSzShWa10l/SOHOlG1LO4r2nKM2
q2et8y7FfMSLxI4rZsnO8NntUoq9VNdfzZe49ZJy5aVNHUWXN1GX77Gi2o3fDx9F15wyf4AQ2qw4
vVf+SKCv+S5Qbvp53uHb4UjN4JbLKadLPzbGpe0dq9/lce/KcxMsw1g6TdscNHQAHZK2qjTnpj/I
wjVU8n0nv4JWLpeQ7fx+vCiJcGHlxGkwCMVl8m4w0JSEnS6AP22wmJwnyVZnJzXT4zQ3CuGp1GF0
Vu1+kI3KsdaFzErayNHTYCAZDapBUiV2JHskZbFs+EsxF2/ryIWfGoqbFj7Dy/jEW1WgRrq/qAMu
TJ07rIo9oP4jWopHo+b8ZlsuAUNlibxad+pi+nJJWSnrQdxM53l6ol9sN2rniHgHtsXkyjAYl0p1
Yu1g5Rpz2eWyt9YGPDGWIlxsiX6tp85nsRJ+JDRZtABLKMAni/FTGRqBEL6KSAaobfZq7SzjBspp
YEUy4NPvl5lFoLBUbfOmbQOtCHe1ZX4tSqS4YypcinIb1uKrlAISSviqtbEJ5HriiaHM3/e0ndbA
vDJIrmmmbRl7Br4bspC1fVmWObBabJ7Gh8J6kcWHfn1QF9I6r85vVnAAUu8vgFSwmg63MZ6VpAKO
rKe3k6x8jux3OSIoQHzfBqbSinOT1MdqtGRbKYWtXvPGCu3GGH25CsQifVeNxoutHgvd77ZitQKP
B87alro35Xpqsz0/A/yJ9k1ZTIdJ76C6lX28jZd5N0JWsVnmvR0r6aj3S7xRxPG54g7fsHtpBVX7
Kq2pV6bW5zzDWK1SZ9QfUp30nZF9dPbkAtodKKdUvGUphclYQG+bcHwZG7fLGd9ahh3Z7LYJhX0p
pZu4DgMwow/Y9+1VVQiWiRRnLJMvxQI9EwFL04DaG+aLuBgkabx2OnxyoiVTElV54nLeK0wXd+1h
TV8S61nUCBUnI7NiO+PAlyNQT0z7M69GZOq0zhMaQsk4Y7NDu3vfrTN4Z1ax7MQa4sPcm5s2VM61
0R40mm5RXezX2WKFjWKgDf08St1KKnl8tbhR+4pG+boc5qjwkzVxtOVRVPWXeqZMk8p9IXGgUFxT
7TPtnmMypL6oIcazCeA1muatQ3eWk94RFT+W3zp6vaZSXgXptsY8pZ3uYaIeCjW/zH3EpoHJTwIM
ehr4DXK3gDHJF5I25bFrq+dFsTZVlz2U8fQgo8/M8qUZDnMZf0IGAd4IugvI07iE3Iv0bwqBZTo7
rO8i0I4Sb+C1BzDEWci8rD4RYavKk7t9RhNa8hcrKPKrRTlArvF9dtV611vyRiqBb3H7NxNvCQTx
O2Notk1C2G00dxGYDJVeJ/FOX9whZXNIlT7lfHjSpg9eQpd6jPjhhEXhtXHqhtnshs27boAbVz6r
0VuN5rCQyHVTcpAU0Rb6T90UbAkqdXmvmDdF4hYGLtxI3RU2FDNaqlI+K1p6sUIJpIeQbRfWSRp9
IcbRQp0qV9af1jjfLWZ13yRMD3TFRhadQsTQmiWaXHMNa2eQJyrvaeQSW/vsRTV4SE7CGkbKkxs2
deKpyV3Idm35FCuuiYGHKBxMcVO80WBsNScCW1o+T8qTZm7JEtY5yDqUDGmXTLA9unhnWL7WcFNT
puy1ebisk3mMMMxg30jsSleg3dv3pLQYpo66M+Jm1Wd4ppIT9R/zCgMW3IXyFC5Bim98y7p4UkSe
nJ7U5lVnfckcU8h+lHajL+rHDOUWE0yAWX3mN8ZOr05Ez5YbZkwPCrua4o2MseTM+al71xQBkQDb
U03XMl8iLHVayNjyVqMHGb4u9zGDCc23/3Ah+8b6MLPS1+VOj+gEBUDa1hyo5hQqvhYeTQtglEOl
U5Px9YI7GKdeKYhF+7zH7Xa1TiZZsJo1noQfFILw0GaulA2QpAjZZNldEW0jKi7FyryIakHOONYi
PbXbpUT07d16iY4Y3QVdT0Ux9zuhj31LwjMz+RYSEjCpjRf1nyFYzCRf/GasiHGVnbTBGAWtluME
ed+qeOwEheQZeciHaPdpHrlVqpAbJ64uzuepMrZaRL9dVT7ECDOqot1wtV+ESfWF3A9xWJyfQvY3
2jLfLqKn6Luq+DIIPXNJ2eFJyKVhupWZrLRN1rbp5GyH5sVQtyPD9dXy2tUXla2P0qa/1IP/IgLk
Ntl3Nnr5YpefIIzsptIfim4rx6deeILuHQgTkAoTkwDM5Hj6Zu8CIjWto5STGYV7i6t2rFhSS+sK
nazSko9va0iqZcMYbuJqmp61Rpyf1bDpkCrNQd0JQuUr0xykZe+hTzROHGe+Dh067Kl8ZVa+0+rL
5KxFZYsh+6Tu8nbeTVESyBZMJH29rJLMxlTm98u4LaX2Y9X15EgKfGeJUblh1MTBsemuV+rbppi+
oojCTcVOIQxjI+jj8rY22Z8KTetWXCzdnvWY6mUJwbAKN5W8OB04aj6XKy7Dm5mPcRCF0pdgSl41
hB/LdJs1p7Vz6heleadHOLD6Qc0zuEru5O86BmPp2HrL8J3AGf2+ehRkOBW40WFRZwbfzRaTikw9
1gkLfp4hQC9zpcleSk+a/b56rRL+9bYq3amdnddOrH6vJ2w5sWrlJfnOlHyti5yw9WEKITEsxRP+
lCSCJSO/bi/uJRS7ugEGv4V5bFmXomJd+kt/k87qg/IsLD5wbymQBlfS3brz8+Q6pMdB6xw6x9ql
57LWIhexgk1WfLHjOMiqU8v/zfl4M2qb3eXHId2WWG+OTpkGDY6X1llJAx14NkPFpeE1YIaogqOd
QKJT3euYSoW3YyN7Q2GP2Xui+yFT59JWPSpMIlYrbotvRprZeUjL86Fha63bpMq+KOptqgdA4Fl1
nfq3eHDlZBumn0L8Gq53Uf8+Zuu2lvwWN6rapfQrkQmjFpNgG6Rq13hWfa6MlXDKOFuEBpbtSOTW
uvJT89Ua01Ou4Sms88c4Hhqggxrgq1o6c8qrkW2zq1JHVKC3TepxlyypK5dYYKXxkWnioOnig2oe
9LNWH9giNzHSYWymdq13YWyosr3IeChQJspzN26lFSJ8Rqse27BGpw7ft+mONEFgbV+Ec8BSpXVf
WNtae4olFhDz6VZX3w0MelMEJiD1E8GsfFJb4ISC7qnNoSjdWPzoZOx+yzeL+bniqx4vGt1/hd3y
ysPoU9IQOI5y8YzO1MfnsN422rXMjq12qNieZwS8YHue4SZR8Lj0lnYryVsSgrX6KEMvh1ueF66B
aNd72KHaMlpVOvffa4g4wsej7sZfXEkhjLhZvS87lTDrDwJCCxDd4Ug6UrNl9k6O5zb1RsKS7bGo
bPONS6V7qD61xo+au1zfquzkw7mH8NGz2YGlca9Y4zksqhsQnLZS8zAB1Yu3VhhAYIzNez6LUd2U
VzV+iOYzXsPCet8qZDZx4qRJeap76niKaj0uGGUaAl3kw63H8LEUVlamgbdoWxWvuKxGudnnVh4Y
ZcqJxyLQcqX4IuxUPKRLnMMPRVM96NySOUmYHFPM5g9adYkWuypuwp5X/qhTzpQq3wAjgaKK/TPg
yMWJzMuSXa11Je070lkf2zPjarZhHJbqUir3TXjSSGgrumC5r4TuKG+KfJ+wZz0oiIeZj26Vltvu
tiIOYs7cybyy1DXXuvQN/WVYd4WAxhs0L122mVj8NV4V2G8ilyZrg/MLn8uIg0kEcya9l+oGcdPO
q52W+JiwgEG3DH/45JQJlterGzqgExnIekmM+7r8HPJXvelu0NuZQlC6Q907asZ398S/tUyfZ6W1
m5aWoXHLsKjF19dZ4iZGi6irm7l4XpLTikNI9NSVkV0oN2kYlNTjkW1Y9+rsIrtZp7RFB1MCpdwy
neUYRKqRQgwRKIfBbjxKzV5n7CiL9yOpLHFEd9qO9/2Qcu8POuW8RExZBRdpiJSiLbdkQBTLCecR
qh7vQjizUW3jzI7qZbHIZvkhd130qlbvU/7UtY7KThEmNNa5rEoHi14drUTadxU6in5miGEsofUF
Rnqhdiplrk09tw3lwSStCJ1qdUQmYrubBi/JgsvjK9MuSnUpckePgkj50Kzc1fS7LHLydBu3waBu
aHJwDY+GM4FzqO/xDU5zbMuE41JeO2DQ9WlIL3H3qJUIuPtOmLyRnYE0f5mtrSJ+kdE1QuToZCky
eUy8z1ZW2DJXmJnBcZoGKoZd8s6TvYjkI3bcmtspVK99FdE/4fNh1ALfTLO7j6nacFLq2E3bwEw3
bUvyctcBhuuiz1Df6+FuZQg2do08GD+alFQNByfW9DUvfpgByc6u3J3ZGyYX7Cjw5DsLxf2gwPE1
KVEQl0TOcsIVGOioJEK6baLczduHTAfnXdDw2KcDSaOxFbrX1TQcPdkV+B2CgReNTcmIM6QNmes0
ME7Z7Knyw/qpJI8yTHCB4vcxZE2euKyXjljw7QNGdKPSNYhYxZFREkH76JBb7xbVRNu2C0zjW+Jo
Dtm19wUWJsF10hGYP2bV6/e4kS8SI0DIi3fcQEaIg528kfX3bH5qLxUXS7xJ8G0hTQs/9fxxYhIY
KSsn1KqO0ocuMzqjTnqO7Ij+YU/ddmFaUjOeI+XYqTjmZP4U85Dme3na8ybkDRqho7CO17hWdxJ7
RjsRe11ZfUwQH4zLOLu4PynUkdKDQL9bRUkWGt0dZyQxhjEM22g+q/A0YSttbdVnHT0nJm3eLOa5
Ahg52LqJ78DDJFQuc4/2unx864HPjP0a4kGcb2ZGiij96ypYOq9OfXFyKsENO6/rt9hWi8mLOW6z
tHTniU6YONwoY2ivhhlEET7z3U05c8IoPzXIBkzpndP6Nhq9tt400669b4Cy4jD/Re0ZMgqpPkZM
K5peeB0YKH82vobMjSWnEnGo38iWzZaPOW3GXU//YPBk7uhPJd1Jn4WKcz9mglGoekP0YvZPs3Sj
3inYEMjjTfekLEHFv0jx1mVFqrwtI2lDDgKK06GKD5OXVREdhZEtzBO00thyJaPLUC3wHILsW7Ij
9J4j7VVKiJReX+wR6y35M47cvHtL8gClFcSzOd9Lwr5r3WzehGJAwad/qZnhtM+p+lEPr4i8MI/t
9AXn/P6alSYvWf0906BUQYHynp/Cudm2+pE+tg1wXuXWFQZUWL9W0Afnq6a8DjgAmDfiV1XdUkrk
+kaNKruZ91rFNT1Tt26N7L2RPhTt9lv/xwiKyCYXl3+Epe9XTrXTQxJvsI6xHK3a0B9giktEGIrX
Nz3diiANxfucr3ziL68sSGdX9GabXqsRXsUrfZMOyKE+B818r+XXlHcqrjETx6p2ulW3fX2qlcBY
3HD2UUsYCAMGgAl3wXQjtQynC3+joBW3jeTzvhnzy8C1EB16zTNCZ4iCsC5dEL3VdF1jLA/2VnNF
Kp7eh6hxqidVvfK1i52b41SuB2PrI1VPrDy8rfo+DcEa6GgJg9OQ1AgN39ryoNGeSR464XMFYM+L
Yyz0PfbfIAL1e47NsaLCUWrPkip3KD5wezAiL72s7aOioq9I3IRY7z/hFSdkG7LoevFG5qUErn/w
84wAAOpr38AJW9o+14I02+SSY5G7gsgxcRfrA9MkRvs5pS9RCO63UGyyIeBo6oWPwi1AMUROyn3R
eohfl55KvaA3JTtjvNGMk8SYn3zsm40lv0/8z3U7Gts6s0vhMazv69dSDndhek/n5LvosQaG9Fts
vrqn7qgi6bez4ij5TavvpZHLXGJt+d4KH+eYoZDK4UsgV5NItFfNTWmJEYk7MmedDvloi+O3AVLi
ZhWz3fzXWsmo6jt1LvazTtGm+hPvVsYaqi3c6Sw7FJ+qIj1XEru3OVreTCOD7apWVrg59kvp9np9
NP77eofYUEGAWqbJiaE0VdWrCv+AzRX9xmjkJwEBwha04buHXRVO19K15xoyUZ61IkMlglYTdXet
0uy6Jd7KZeXoQ71p6/BLTOsXazTfBDkJGlrLdqYnjtpt9Czzi0n1DNOT9ZGLxS4jX6WavTDIxACp
bUpuFX/I8ZvMNIK8D82AEhyKbqtspXr/LcPFrqh/0bIvPsCobxIF02129qpzcx2ayBuWr2FUXCZQ
Oi4uNOeNyk8WFU9alSGY+yZ2sG/zR81rJX81/ZJWizYkX7O+k2mdzObwXKoexXjTOao5HbMGD+Z+
3C89h7hAE5NZr0GklpNTdWt1z5Em+umErVuT+ZGR3SAB+Nnwje+Sb8fxu7BHqJ0hGtftd54sYu/P
FTS3sxc1hNd6PaKphev4LJnXRElvqnCb8qc1TbhVhSveom3GNYHR/SWOj9yb0+KvFjnWQfuKps+J
SesIBcAmwceCwnAldT8xuqjglhXhqOUQar+TXjrD/bf6sCB895cp2pTjbkGJpVlFK0GJbqyS/gV9
nq0m7VcdyV326owouO6qBZlou650447cwsngmLqvztcSv+3WDnWvYkEzhGISjGK3rZZT9WEwc5UZ
4wVxGZViHC/CsBNu1/4AzoIdytF41syIp+vmclAYG6uOmG341LFKqc7ydVa2RYZ33xbInZ3B5ybq
jYNPwa22d6p1y7QLdtKMEwjyVebVJ0/mO5pUd472KVmGSIKAX4uJlRoNowgjqdKeRv4g4nX3lhvP
w7Qx5O2CUxG4rvljZCawoIF3Honl6kC2VngZbeJwxm9ciTfdeC7SB0s/LtMpo8uK0Kvt1J55O8Td
xm3pOjd+PiSo/U9Y49A9uZLkkaJI+DPej8u5ka79l/WRJ7o9JJ4evtczAlaSXGd9eJa4GRb+8hA/
VvVrziSYNe3Hf7i/U+LTFFV6V2C9qx8d89CMEqnEc0b2SBqZ++h3/0XYeSy3ji3b9osQAY+FLgF6
0YmSKKmDkMWC9/br3+B5nXP2LdOqiqpdJREEFjJzjjnTGBfuxmVTVXBKk3WaX93+oe6XSnpS0Za7
ZM/iYmGI2/RaMfX8Uem1mXuuy+8i+LGEl7g0/bDKiepx3VXrOI++xfUePZJzbW8yKVy9/CUa2Jak
ZUsZvZXVQf0U/JkuWY7Zd1C8dCS6msmZFhAREvXINA9zEfutyfsTx2Cj7cKi2Zs1GiCJREiMmbqd
ezoJJseM+lY8yy2108FOX5IZOR2cpQMOSJuVyeVNb0TfjOa0r6jjdNt324dZO6WVNw6EPq8J2liZ
+8C57+42l1P1Nqro/J5p/Ex3nAKixl3SfRhgKxXFxr2/SXQKCyiS1CuY+FEyQPq4GH3jt+ZJozUp
vdbYjPPSeHTPff1S3WLX435gCMqwQgsRt5TfNH8nlazMVu5bTqGpvdaMWcJ4o+auP+WLEEI28w1n
UUrV189Rjhzu32u3t2laBcEGJ5AqPisWiZ+YnmOxRik6ubwOCo2LPqzNdld2dDQuuz/0fdV9Ysl9
cMj8NueVgow5fwY9tET+NLwp9ySY9kGB0qhLFmq2q4hDQ92OtErFTNDfITSgYu/vGVQFvVwG3WEO
j8n0VkWvoVy66ruKRBeZNztx19bDqC5HG+1xnzKBd5F/WNyhRvazq6mfXabsw4o3TUDQ44tgtq+U
r3bMMevL7kMjBL3/IDJfJj69Rg5lKB4mi4grmy8HUN/8GYNdFitrFf1aBlt14ALF166vVm6WrCsH
DQfhbj6VsHQhAiggdv9QBpwToW/zaJfFVyyPEZPpMPRqIJKw3og68ya2s9EwyPrTUp6MbAAOGmDy
sXvyhIQOxTvoYy5X8ZxTQzDXtnlLVfbSSYblZMHjpCGDByM5temwKDXn0KHok++seIZ+6cIrKybR
ukMXQGpBvd07Ne198ihLEgH61KphoJiY6OUmsVluI+jCs3Ql6RVRnpmYtDdRfghtzX1JM85IURkO
dfGRutwTEQMXqlMhi6MmdC8XF6Xx75e6v5jtKeMHhukH/zcnBmMUl9T8DkrSsm+xCp6v0YDrTwr7
46W1GueWmCOaXerkACqcoyLbaL86Q3tXrpiMVNMMDhnopp/bN4V96+6+5CicPwr3swnD+3+y5/6P
oWLskDbhYDrU3ZGnm4/DKCG/sjde2UJjnOjYix5EO3OS98ZmhJqOZNrcmINg0wEgQxh4VZuHXP42
6PAT3W7/O5uN/x9Q5TRbxw5pPaRHqzgTVSFeC0qiqH7t02RnCJgsGe90fvFQOHvWYu6zUbt2ZBIM
u9x8CpKzCcsYBi9qMzT+7Gqnru2DZa3fq83iTabxOtsr45urMb8GdPM6Pkr3ErmPut6vxnTXzOhU
wSUPmSgZlzbcFTrK4aOmbCyxnN3At/ufulhK1BXb2ZqZR7Vr5dtIeY70nkr7yy4+TUZMUbu1TOSW
RVyzcTJn8p6QCJs9tkN7jDP9MTWZVbO+TGY7ixjF7MuswSXaSUV1Zp19Pn8MDS9S6V6JseaZG+tP
e4yeFRetvZytVa716E+Qj0ZdbKuOJ7ztLM4156trmZTwBtYGRWy6RHwEctqxp+8p7Haj/uyAFRdY
CKLqZinhpWGoXdNgRI7SHyLUfcZpQvXyCGE3oWhZWYYqV6VuPTp2GF0NE0CoCqnp87nYmm54LRyW
95iAo8WXHiZL3TK2SgXNmM23Wb2PgDhyQpWt6/oxlSi5gFBmcCcD6RtNt75lLqv0FNHvzKHHC0Cu
2sLM9U3nysCrYifxOrXq17I1P8PaCVcooVALkzyIAIDENHp2h2pU9/kpUFZtujE1F3+bj+9gMIYX
hfd7YJ2n/on2s473rsA7UUV+DpGUf1q26TssQpgXVk07lRCmL3DCeHX4GymPBkuKaEKxyrjGcGFF
EyKcBtiQaHjMxtZgTWBVPKZC2VeaMnhCMZYWuRw6D6rri/baWZGv5ZvJ+LAE+pe+TlvuBv2jHmnx
M2iKMkcrQbMUd4GOFOLC8ByCjOayOtayvNm2dg15b4atvgRmN3exZp16gjcZE0xUsYIRFjvdKYM3
kY1WYLyZkoxKKftt3WQP/dCZqFoBahcBw1Ksq0rly8Qw5zkiC7xAacxFXZnaUoZcb8dFJun0ePIR
eA5NXp8z3fUEp4gylkejeXdjlpwTNFL1XcEGJ8sfXThUyyi/LeXBKbJtFHZ447qI+X62VoOT1a9i
tqC42LIMVlJPyskQBNqSFJAfY4PC2aOKdLQNSygM3hZjeMCnFFF1TtnzZO+UeqW7u8Jah+O1F3uT
babYA3ja2rK9cFuHq5aFHchZ5sysPlaYRxowYBpolraMR4O5v+Y8Y1XnNZ8T0hTN781Y75iv0I0W
rZfVTyVbM0K6mxPytuLsTfloW8uGqInGdyPmTAi9EW+Wjs4inTd0AC4GKSytQiw7HA3GEvxhVRBg
202Ob4R83HIbVmLbTXLVQSB0Oo1l9SKHZdV1myo1tpXZmmhvlEwxzCHQM+fvS/VYME7txJfDuU3x
2/YfaesSWGO8lfU3g7Ogzo9tGB21YpPqw8Ps/piCYXdGh1Lru8lqVpPNdSiVrZCfhsnSFsXHfkZa
1C7VmtJzc/VDddesfPTrEvzFrYOPOq9YoBMHQCTQeKNm+kphf0SONlP5sBiw6W6tpm70WF6nIPGC
SrDtzvSsIIKEKBQ43L6Z1k3tEPc5Fp373deluuzUSfiKFkZLzQp+tAIelYfa6BoWSpYt2HCssm8h
s4yCf4F8IEve5HOmgnQ2bARzQncPgm34KIA8HU2XrZI43nSVu5fjiJLH8hsopgFBvhhDZmOlNXqy
KVaM2orCBDnrGd+IPo/38Vgxl5LnClNbxXikS/KDghhn9NpmhkQcu+Jt0NxVJJITeO4xieJLcDco
GsydOsr7Gd9KBnVj27a6VLu8W9nlnRA7jtZeNWPxOIN2FoPtrvI7tAvn7g2SmPxAbu1+MYts44L6
WxRUJt1JjDepgFIwri2PfIW8FGQ1JVurLu3+o5/fzWqj03ca4GQ1pI2kPMGjp/ih/djox9FxqXVK
n83WgW4t9JZf8bcpif4L7IcEAqGmUM4dqnT7I1EqOhjF9sfslpfJsyYm+zQhczNLSGnN7/S2lhh+
2p+c8mzLF6VmSr1T8+L+wOURuZOZ/Vna3GjGK0zLqkuwo6kQxNKofktQ/sTrxWsUhmsjQqyomMIl
qul6Uyu2rA1i89JvQyZMM1LjuFcQjro/9fl3EnzKnnEnj7CYfoAMBirsLMaP3zKlmFRtWduruVs1
uCPUc2+uneASaEcjaOU5wblpQCFerXH+jsp+2MXNi0jXbWr/WFnEmpV+bYGLsctvBSlfGCd7YG9A
nyKs+G3pJe1TZOueTT6sM3gpNG5itJv2Tt6Rdw0bMrowv2IZtSkjhnNRHSYJ8AS9KvQMlT/zbVlv
bAmJvSTezpnY5MDdtRgIl7oXtTn6hIqyp2zcVME8+crLF+wEhKuGAlHpusv3iGS/TON4NZd1Phzn
YRsFe12cGiv2Qo6YpH/p60dEJ6TlIUNIXbk5kzegUxdbrqdo1qpXea2h0Mg+ee8VeUqoxs16Pyrv
3eCuOLQvkVmtlOHZNEyiVwe8CYafJ4p1saj1shScoW84adNLaAtr09YzGSCU/8si6NBNtQv//16X
HhATBTIPbZG0DxGdWJbNh1AjqZs5hcEQqO1jZNXpJFL7TjFp60zdpMXHPJH4MZpePeuepr21QbFz
x5TPgQs2+XAc2Cn+w+Y+DkSH1H6zDgBWbxYOM/kWr0ZhpJHPMHyebCynTDrSeeeyv1qf/ayUCCQE
eWciHOAKaHtj5ScTNgQpdCOgfRSvZbgqyYcpGGAn0aYvJ0F/t61Efx7VCXdL30QloaoI2nmKcG22
tJ8VgSh2MzFzMFZ9/ysrRzxCBlSLXubduZNM9Dn2R3StUGqTr6r4PFwGVfGD2sWV15fmiwOGgsGj
sK1zmRvrCJ/LrsaVjHFFyTciY52jQuHdTYIHdgaiHPVA+vdEp9eyJPd3mm/J3CvAGxutVXNegExH
6qhd6+FhZJNT6ZhiUenxKVeWKYBIVxAwZxi0i46CsqAKXI9pvdF7BaR1ZAZIIXbplPAa9qk/jYZ4
aMfpY1SYGxqWWvtChx4uHPex0lid5o6PTFyT+lbfO+VGD38Ll5T5SDsbFKJmOSRe4TpnvUFVTk96
8ASlni6T+L1i4ch462pemmV1DcTFIMAanrBT2SQgXsbkK6D5qqubHN40Djcpnlr7NlpMdbVnlaFh
fCeCbrGJWGzwc3xum6M74B0IZFU9OBMiU2Cl2saJpP4R4FbNEE7DGU2uCALfpbhS+5Vxb+46hPNg
rlwmqc52qBPzo52r5aBXGJqDpzHqN0bg+Fkyak+q+A46xeO1YFVR9AIixV4GGyCjNkoHInhQPms1
xIESfzRN9hPOkinZrZybbRUHLwrjBbV7ikZGstIGuGmsNNlIZ9R5fKB6C9XPuP0WnEPCcjSMAOGD
aW9S9WuSLBkUBlyx8ZVF4sDwopuFipxMbYItB/SNc9wqODCddZ7/GrmNwNgSSTRq3V4dpUZY8Fcx
3OwOnxAzedN0ed8l62bKNjZTvLD7KEhJ7+QTTixwdyjEnsvN8TA8dwNoqKnmdCuxbzFR0WfUIceM
Ni1lNBN0ZlPD/dPE9SqvLsiyKZ28K94aR30Mc/c9KzMKaOaX9pQpsAX3cAegx3WW1S+tTXnHwC22
+wOBxLGyghsP23HtYIiCYDYRRIRf13Q7dXzH1FmRsZAK8gaCdmZAvVg2+HcZW8Erg18OsOrH1svP
nm8WjkOToKOE7SVngowZkyiPSncUrKXxGvoLf6pu5DpCsxihlw1MOUlL7rB1aR3nJM1cVliXjL9q
ybxs+3bbqUAgs9iz5XSBrXjUgFpq4aVttI6CiT3GjGeU2xTyjVXaoXQeGEEe6p7Bt7DPWlhswKez
cKhfR/bI5l2BfwhajYRnp+Xvc9QPmuVpXhPPtG1qHiyLaMPydwgY5BWj+9olNdKzpOtWcDhntslc
xixXmBNGMk6PYO3VtkldsZndivGrNB/ymGkftZDqh4VbHYwO0kxoNbCxugt0iuG48ePYoqsLuQsb
tacuxYnSWLDp0kUtNIOLPdgMkBzrqDji6iSVpwXHYqofbCp6Q8hVIxgWC49jbJ+41CsIYGFzqxLg
lGHcFKZxYikg0t0zOuSEx2I9DD965eyz2F0SgPZYoX/x856Y7tbZsAn7ahvxa2kNDH//XGjDyorf
Ofg3U5HtI9fZBM2a5lh2B+s5gNkpS3Z7Q600heYFzHZnp/fAsHcyeAtqTkduFOAaGc0PZWitWtRt
cxwZxYrnkoi4YmArjX22Qb2xWyM9q141/5iQWm3Qbav83WUXE/EP98ppgI3Lv93uppjXzvmGA5PR
R6gipMCxdX6kfAzkdJu2y0dlolGzOiKZ/KHsMZHF0ONoboz4E/NsxG/BcKY8LVpmWCVPMdCF4qzU
VrnqRb1xpbGqiY/3prsWY4zhli59bQgI+KnY9MptqJK1TZKtG+318aXEjKT37HUzVU9EzV3msLW0
9tJeYRh5f+gHDvaYwJbuy7UGuTH1YJtYzrtkv21fpevRMVkrjuEtx3iTAeTpiQ1lBphga/uIOsjE
vBk04aHpr8MQrcsJ659d7gwsBJgClwQq3n3wncmVUnrETrArx1zQI/fY5wumZbRJoTXuEmgPiyld
Jq+1/alEV9X28ReBr71N+qdefjno8lpFqmv3VuQzHtB4+JrGAm99mb9pRXwuI0JsG6M9a6PzLGeV
/IJs9kp32ivpvnSJmGvYbie2GlOxmK7yfh1Cya/pYEGs+Z4wtKih/AZK4n28Z3bMs8XpWTjJOizA
zxOkzENXnmVwpZmRBaLwPgvvtslV1cXL1oq/LAanw3VSnqn3oyo49xbS1UgAgBoOwNZBS7/BSJ7+
f9cmcODWMFxUkNQZ0tad+k1LcyJElC50kR/1avJnK9tN0tIf2ZcFE2u0eCajdlyKDgJX00LO7lRb
l9b0pQvnM9c/nPQ8i85LawXARW9AsjI3PApr/IBgLxJ32QdA5MGoMlUu7tVREWTPWs00nxbYD+O2
477I70r4Pd2BymYsJ3pdYjeMHClroicuQ2ejipVWs2Qxgi7Nj+zLWbV67Tk8zWTjm8LYJxniciuC
3ZgYVzOWq8Qy/NAdMWKsy3itKZCloO2d6ev1Oo+PiggeMUO00dcwOJdwerXCb6y+SPl0obal+Lp8
1KxLrBjnhjl77ZRHZVQ92xSrwlbtR2dMIKGkY6xo4ghwyoYVVsT3aMB1NZDQlonY/HCChLTZvmIZ
aDr8/3JdSYFKtYT2RFQKwlmFFbjr+J6scTVLmCMMk2N+E+ID8m82vkrEAgPkofdHhRqGA6V8Efb8
RM+0tXnr5BraiBuqxx4TlNJ+jnNydNL9VKF0hIUf5SnWCgdoaNok47SWIjwqsAbVGB+suNzpoYVH
ZrRWXanrPv6fZWpVTJ3UXRUwNYhK+VIn6pL8Xi4BvpMIYrhoVm02HMMm8ELklWKe4PLn2DeE46fF
AEPXVNpHObu2ZLRCxKtya5za61xO1A0bHBhcb3XgtoFtADZuNT8NGdKejOGNg7fTbmLamgFfmofN
kmL/cZbEt0CtP1Jgl+GV+8N0L/Dcotm6tMyBeCpzGzXmOtursXhoqSS0iqGB2a4HEVx5vnKVOD3l
pwCSN8bEq82OpyQtARPdElQqLhVfM0TrRWHDBdbybJc2A1l0DHnj2K/p3MPIr9BrqmHYOaX9yPKt
0m+s4tI010muDcM3I2NfMiHWjOe2KiihQxqBZZEGxqKqsKQVKxXV1RCjl97Tl+hWjPwUjx3G8RuW
tq2r5utQS/T1rM1fo/04UJuV89lVvrPxhhxOi353hLIUh2BeS8xeUMQr5Np0suA2xa6CfBDNRpXa
Z9+UQMbZbmQQo+c70X+Hxgx+Hn05esosXOHd55IL9tIW0WEkBJyFdOJTzjRrgTHvTRT8mVqiG0/4
XZiiTMuJF/l0Uniwe9XCiqAtom58xTLUut+R8avZm7lpzpl1QslEJp7wGyvVUda5b+DIj636kM7n
2kzX7Hxd1mhHRnap8zcnfplq3oN4zcU+HWDZa3Bx41iTTZXUgiHlXa9YFQ7WqchP7xQi+qxF0QqF
1szOoVZ+DSJzU3zDdo0N5g4pdVGJN18scRBJcumadsOeIS+L5BKJd2Jjoo7jdgX8rNvCC/veL+aj
aef8YRS5AEEk4t2qVIwWAVGxJObpZiofMv1Bp75R1+28IzOWwf5iJgfJGTG0zi934StcFuUWh27E
VNLaMjAyzXXbn6rOyxhzhVczXFY5RTZ0tvlT3XdjMRgRybMC3QEnAakkH4DJF4nxKeifURPgq5Qe
4bXGoascOwmKwvrbBBjPpSnXDb4j1IHohKKpWLxeISuqIPOiJl8N0/BQNogbh6jbN9PbZPqxbXl6
sm/jSzMebIBRPTqVqsKtKZO3MjO3jhBcvS+3PNdKvrMdVN7ahcrEGql8UnZsacsZ92HUZo60bFLp
z63YFa7LWkCMW7S4RYuuPVovqvlrZTlcl72Lwvk5rj5crcvwrWB1qAbNx53qT3oL/pCslRhAVuzD
+yfqPmnT+ebhpZhOY/3rzGCZt+Wz2ncPEXJM5xAcXe+VPsQmpixlHT6F8f2uiC6WG+0qrrQeaCtU
F8+ou21rHIQ6WSSiUsLGYcO2v2Sjts0RszHF3ZMIi1eMGgAACAIr1rAtY30bJAQl9xZQyTTn/tR/
WpbBuKhjPBCWa3KxmKfWdP5DR1K54+nutNXUafKrwSSSM38o4pRkFkkVlvct0xW7D8dVIFp2rVW0
vdXYrWc2hBlJjbuTyVM3Ns9RXfC0N6HKhjuLjBWz1fVzqGj28z23T/Vt+ns/7K1u62oMDkKXWYLp
wm2KEUwUCxSWFGW6VfMJtDPRXpO68OaGpAJ4+Art+c3h1T6G1woRyMI44darIK4/zPZc25glJvxg
w5j95A1m56kJqFE7yH6tenFYOVxnHeXX0H5JQ3+oK20n7lkQZXYuyS6yCxFtiv5SMzhGU5u1ZBEy
BBMIx47GaxHLzGhZq8r+ZrkROUfxuA2GnxCLsitp4GRwcXvKpFxM5SmvgdTw1/d0nuyftfD2Ddop
uHePJVKIob6lmvVK9JFSdNssjd+MED9unk2PDrsErkxNN5SercnMqz8PKeCThqth2fCs1d2jIK4H
bD+SX1O71SNlqepL4XRb1JV1SdBTmWZXSV4WddMMqka2ICU6mxmg+ybzPUxOWeaH4NlQodEE3TCd
I1LNF9TZ5AeA/krFOWfz7BlD4MXNUjbNl96Wa54lv2/kvqNzMhLFs1AfnRTpugrWOpMhOV7NicLM
vgqmrn4TTLPnZCklNulYStb/ZvcbLlqxtmxt2A8AO1VwHUyWMopqXd7LC6ZuVfmO5bcbViLCzcZ+
KpsZOZ8V60Glr4CIRIFKTZ5R4ZxUGL6Y/kJLCHO28R8H9ThSSmB5w78oo9Sf85z3+NwcnUG5eyIv
THeK+KmqVhhv8eKfI8TQie7tGV6U/ACVTz2GOr4xhgyrMHsS3TKYHjUyWZQtjyWW1tJd1cr70ALW
xKvO8sb6He47ZL+v+tgEOzk8Tdq2DzZJqPhjdA7ihxT21PVH/ZpWq2n4zrOlm39EqPL2e2QhTr20
qKjRm+SsGF7UdOmwhGo46Aw4lZx4mpx+dm7o77PzmDExF9od8oweQofC5pRwaLj9xbb8fDzq/Utu
XkVvn5TQei95d6biSA3sq/0RabJRu+dK7jr3ZlAsl8zB0z4olo1rByfRDZ7e8KVFeDw6HRMYzQor
/8yhc05uRdhhA2VfpI65N+6m2qoSRH4ii3s1GeeZ1lCJNkfXAu2ZY46oOWPGmBmntobGMopp0ykC
JapodoFTcCx0k77uAbC8CtuVlt0q9SuNp3WFl2Qq2dJbzzMBOH3EH7L2kxFstbje1mW1SRXcUqmy
1jABCBJhsgd53wczLuX8LYUngvikFq3LiNnelZpK56FBTzPV3LqI/g1jvXJ4kwmL7HOdAsZG29DW
hutc+4IqHhx4X1sURBN2vCp7J3fuQao00QWe4Fheeifn+J3WgoycMVu39snQT7qxFYyEUCBV5yGl
VW+mg7C0hVVV9c50ZODH0npFmyBwBJm7lkRIISxKvvFeM79CXWxiPF7JjKKdQOCjcsje4BE3FraO
J4uALDX+zATUq0SamXRzzfi2NClqxbyrjeSQGc01MkF+lfRZCaN9AJthKeHRaiJjIUpMaG28cYXc
6DOGCBLWxmLyidroEQDzC9k/C6N+KWP8DMOyUB6CjsjoKbO88m4/SlCJLx23as/hatydynbCQVdV
NnS3bRh8zvaR6TbSfLEI6BalPmIWiJps0VXqq1IFb0qMLIwyZdukHUjr2+ZlXadLDTDfbbZjtLIj
yhU5/YZxvM9dCHaMClRQVsGQbrqTnfm6c7ulA8YmtXwZ2BcZRocWNsdSmVLc6/MUB25uuzutJtTp
SXeIkXNggRIGuyhrbeXHeOLZYW7hLmyUl1CvfRdloE0lwMYl5DcC646typ9ntN18+q5cMBAFSYbQ
l37CECWyB4epYQ1g2kUgRVCBCwM9MEvzZWNWj0GRn+xUnln/vB0zcS67QzwQqtR1P4A0sbIRyilM
LJ/IjVctkPsgs1UvkZgTqPKRId0FM6xDEsA4xSNA8T/HUWl/E39v/hF4l4T5nDnugN1moXqf8w3D
8+IemXgZFngG/yUy8W/iqP/cEVwmcW+pugXBZ66k8lS2j23w8i8f4J5a+BdpWn8uCq5MqU6poWt7
VR3KOyCq14dJlzEoooU6pE1l9dYlA9ZYq7ao6CWa608XCmQlc5bQB//ye/xNhqrxR6p60up53bvQ
OfN4vMfnpvjZkQBXsw/fhU9JX1apx750NM9AOcTMG9R/+dHO312C+6/0X/GtdWvYs+3wZhhNgnXJ
7rLDQMWQNy6Z5UFLXxPWc6LdYK/NunTfG9tB29rdx9gSdNBwgynVunXxKuIGidrXKtWXseJ+8xZr
5Ibnl8FcztW0FxWzB7O56Nbk6ROVmsuHqh7ldMs5hpsPo9I2EfyH6mIyj0P7Qw7PvEMxP2HJ9AQO
s6AcWT3RbWJL2aVmA15P8vvcUdFinOfGNvDiZws7fGIjiVOTcFbxZH+oPbbKfFN19UZL2l0uFVgk
kyWtVIXfKf2BXu10/tmY4rwzUHH/+Sv9z1f3V7fWH/HwfZmkRZarM4sY5cPJz3bBuVhHi0//pdkk
7UJdg5aoi5viYa2DlV3shsW188WC4bQXrn9D7wsP0kGFhV7+82+k/fU3zfjxf7/p3B4CqzO17DBd
OI+xENo/WbnSOZ3ucqHHSIeK+J9/1l8/swSS/u+PcgJZdrnCjypiqW1FXmP1JB1jvI/I//kn/HV0
q2H/cfS0Sp2HThRxhX7NpXK0IaHLA9Tlv0R335MK/++3Z1j3H/tfT4UJXhJqzIUOE3hIOn+mzb8d
OX99Zhp/xiUHblPYaVOkB0tfFEfe7BRYWH073pe/05PJG93yg1v4L+tV/uYyWX8cLEpBfFc08TkS
aoeX+kl5ZAR7DyYs/uUH6PbfnV33S/hfl0oKRW8UJzQeQr3fkHymQg4p1SuLC15rR1+UrsHQO1wy
EL5Lq7DSsMhRPOB7M+j2CAVFE0tbav5dhwja09BsKtYofMbNLaLjy8jJtc6VPLtaunHwD3QhWf4T
2uVALK5q6Ufg6fPwpZbPqbUff63p/gMcYuDmTZY/xsaLQvZmuYSRCk+qJAvtDp0c9UFgm7v1UJ+5
vcNFbXZLINoLe8yXzhWtY5bPk7VSCV1JCKE9KJTJne/QWMA1cFDtwrdWw2cAZIbldTmbOPlX+YCQ
sib28vFu0mX6/zs4EFQYWj32BakH44tgw/I8dB8Gb3sqIo6cLNmnyIhzeULJH0vSI5QdmG8txsVA
NF6/CEgYy5mqMascXpwbUIBlPBgUR3QhXb9BEMNG2QxbmzSqLjnes98y42kkohk4Uf9uSo5WJisB
kArb7GYonOHTMqHcZbeKsvmI8ZW6RUp9oao2x2d4TusQp5n5kurmOYoPYQFp5Z4yoFZiLmIGj82y
nbaNbkIHX4V+7IIfViS148kYq6VVfc75HqMa/MNLjbPPZl1MybFPPBdeK435qH5NOKi16lqbUUee
u7jqZX+uu/xTTxzfpZPWKCSznMkB6Yckjkz7xHI9+tOoXo7kTzDCoC9YiPhTD3JiPcqVRLlng3oZ
brLgo1GPOe0Zw6DSFCQiE6imk5EDLLdJUt5lxpHKaEbzMQC6c36rZFjDLAN7zjHpOCWth8HqPeM2
YTHBBxg3z/W06/K9DrdSQ9BDZlYxYQJRzFvZ6n4FUYCBionWHDwWndszMybWL+KMccZzZx6y7EK2
kBZuXZvgpWhJAzI4+6rB3ZjgtwzfGj16FVK+JPkmVz23fE7aS5nrvtaHjwrdRNb3GOlZMJcLT3b4
lRpDrsciWYDUl4C1XVZc//lc/c/6kv978mES+t/HmVukF+5UAgqT8YP5iTxQpf+IGronGNgePNpG
R5a0AXOqXRTzlGlkCZBHCl0xyHoBOjUa+FkTJmlpcBgq51cxoeaz9m7x+SgZnKoMK+gOe0L85QWc
ndiNvQSTx7GTdGCxdu1BB1cONTKPR7LVmgYR8DAouzY9KGLXZzvX1oB2nlJ03BTkKm0u5bSZ4ubc
M2ZMXQSgsmvXKXLAwpLyYkXuVxFYXiG+m+D/cXZmzXHrSNr+Kx3nnj0gCYLkF9N9oSptlkq2Jdvn
WDcMSba57zt//fdAck9LtKtqpk90dIWlEkEAmYlELu97FVBEJmgaybs7Mg2nVTd9TKfx0Q6GCznN
GxtUhikDhNoKb+RyPxWXdrdzl+U/O7mclcM1ec1YSKBAdhRFLZQQ3qiv1idK9ZcH5wh08x6/3HZW
vkdaG6ZnJwwRPkxPxVP6Q/5oPxq3XLQ689x76nbmsZG07/CrtNjOyviz965lUwC/G39AGof1J8NJ
WfWtJUEs3zTvou/9ERzjfSeyPk9fHTOJIZTwApHujAJj7Z76tnFkQ8x9j9aTe/XoaAysOXOXdBcZ
lOKVIZBxrdPTR9hmoCK2giRyDEhGkS/O6UgQf2t0LkyPqu1vuraU52XWle/MYgmOeGq/956kvZpq
D65uBieXdR2kaEtscIpiuKnNKoFrPKzm3u/nLJ/x6V/NuRA+9fuZMV2TqKNfDCjGBog+ipMBDHbC
5MRrJX3i2Rn1RruCKpoqvTbipwB8eiNYKOibtvlws1ArbnxPazIRcXoZtqT/GuPMK95FKWbWJD9Q
0YXQEvfNh62T+1ub8ulY93vUxXlAEpibOEiLaevdRtmTad5FybAlcrrhUG3MXQtgnN0SLk/jr31x
U1LED6KKn3FmmPcNTKn9dOYbX6royUzFx2Yh+Zvk2yGiStMEj9tPSNoYPWyGX2r5cYBzvctvKLmZ
KqgwpvsqBrweVoyeBNrsvzN8qr2481yPxdO0fLYaEndRftNMtDERCyBXnpC2jLPK3Rzegj3+uLRX
LqzoCMk4qiXJ1J1HBhCHdGX/ZcjwswxpZXoX5CAOA4cwHLmR/N4VlJb++esdL4pxprhGXHVhpe7c
Jm3fk6mkoSQvSx8c/qIARCZzt5TfpQDoea7z4chE93iIloYJfzWyMBaBjZjtK6NtyPIuQXGWzurO
6PFbCqoGC3cKaaV874iOGOn3vBang9FS7zsSVumJgpcEV30Re0eE39r3QiuveIzydgij2r6Kxtag
SzfrAhu2gcL4GpcCtK+YrPC30aKSXw4uKUBlCepgHIyB7DLAX1w5PTVppgursupSgcgPfmrRFlfd
SMtknVrNx8nFc7HKoP00+iqhOno0qa/QSgdMREyxZraA/dN7bXDEij2Lza+mWD5P9tUq96aVJAJk
2p3qFWiNLhG58qwEdJM2uk0fuKRnSeKJ6t6g9tnxSq42YDzN70M71tk6qnra+HvR53dVNp9LCtZz
SiMjuEg9GCVDqo6bpr8YG5J59CmPTUXqBmhPNz7NQ/XusKR4WvR/N4fVwTVJPxBW6pdAg40kMam4
2oiH4AE88oQkESA5nk1vqHfh2IQVtxTNVlTyf3fuqo/x8DB+NrhDkO19HG9QK+Cczpcrg2I2pk/n
AROClAYYpUfVAMpy4SYPRLOBH7ZO/D+7H2l2TfsBcvg9K28UYTduSX82kLxwvXzC5zSox5m5MlNw
ZrSn6bsWiAl632ErPKfHoCuA0Dup72l5b8RJ/gEUU0+epu1HYGyWKKSC9IpkS3GEaeKZ4et366St
+qu9tmazLhdgv66B8z+zL9J3JLCuqbk9ieAZN04+eZDEyY16B9vuJjrzKZc9MWCpq84UhF2KKEO6
DU7wSC+IwOq/2uYb2mO3AOlsJDG8B/uU9sfzbEMf6nsaXm6yc5zka3CxKaM+J218mZ33F/1VdOqd
0XT3n0rw6txTXhg0qmRW8G1vAGc4t87FR5qWQQaHF37cArB1qi5Z5pPpRG5Btd18//o53KZn3G2v
wAOoj7gaprYDv1velUMQL306YfUtqP3IT2/pM9roJVInBEo2QECcxGfR58Mib+pn/m6slb/dYB7S
VI8V7Iy74hICiw/zE1Dsm+L0P4ygWquDxu8oGWqs2b0OfNoJ6vTGs6jbLKbUOrJze+zpM0fCK3Hs
xFB7Uzq616ahm2R7OJHqpARJ3zjzs/ooOdAe6/BMy/RqmML2G4D5F0Jq5MWrsd/K+TP3AwpU3LNR
wW/RXnmEavxjTtKeE/NZPF6N15fjUAcZ7RFDD9kAGKZG/S4nRA/8IDA747ay4KYpjgjCHqfvmd/k
1WA2OXiZZeRWOTjOF/Fggwigji3dHm/PXNnVUKpqTqUNrVLofhxqmjeB0TwswPsCnc9e9asXd93c
K1XUE7tuSrCt0obaizTyVbeh0wZA9EnhNguXxuqKOqz35kRNQOwARwbNQ3SaOxE+J8y/wKHboEv0
dUfEo/TDk2kRPZXkFvAxM2WzsBoBoi+M+Eq1lrjMvEhc9WCLbKeORqeBnn9gyQrvq7RA84STOaAc
MV5899rLTZBggwCwtEz433rgiDdZNdHkkckShAtACw+vxD4tWJkv8uTNQiUqjCAtYEmgsGNDNuBN
nFjOEbu/52Inn43Iq7WOG0fRgsUQkZ3G5w21lOC2R87p4FKa6JiuOB0nt91ZQxW8j6Omf5fl9CAC
wZvQ/FYt2wTDduSs3ievK7sVzTmFCa6a2Leam3f8zqPkbY7rI97xvsVc2SxD2SoRUzhfG/UOvgtr
OvN8sH2OEan83uiKlS/cDoEsJxvqhjhryCmA1tvuBkuc/keCINb+bhfnWU3V8rXywPiRwr9vAbC1
2vExG5IjwraPRlCsfFiagaPFWgSDzIQy+oSa/rwc3iW5xKOLrjx/eb/Ys3sCJv3WkpQLHZ7bHksi
9H69ksAa7J+6DqyJ3sTPff61TI7EkfXa/OYYFCsL5bnkxpua54bmu7TQIIfUzJv0wEanajni9+97
d/3zV++u4q6vi1K/u0HlgHcWp8WRA3Dfk1eq34AU4jY5T9Yodl16N4ojXF971ECsPJEedtc8MEwe
nG0BgJ7NLXXfYBoe3sw9OixWOty0YxgaFk933OgEMpLAArb//PCz923oSoEpmZrCRL+5TweuoI9L
YwYUt57cUNJ6eIjfL47tr7Q4yoNwGTIKjaRFG75NUl8BhPFE7PDw839//tv+So/jYlxCAInLnaJw
PxRLcGK6rnUpB8AOYSr0EFRsr59R61BaoLIeHvX3zif1IW+lNMoog1tkUe76uH8sU9shIm7n52kG
2EWZ9nSggHB8eKg9RsT2V9qs+r6kD2pJdnRFpTfi85LTKL4xPk6f7ZNjqbR9u7TS7CqOvQpO2GTX
2SVOelHHIPrW3mPiUplbgWVwjA/59xJn+yv1zqbYN+2gBRSXFgO6nrL4iztdGTMtgu1fQ1QdiaP8
Xtdtf6XrdW5kUlJ9uxuEF3+u2firwC+Di8Nb8nuVtP2VwkdhEvph1SQ7GZ4N8adkeC+qIxq579Er
bSev3xmBzJKdAWJq7k6gF5/WzZETdZ+urNR9dPHozIFVyb+AWV/Q3wbunAnA42YBNveYnd0zirfS
eMdOBopl9dqT3hrOm2/kPhK4M4KTCciT74e3YJ9WeCu9nz2zG+aMURIQx5ptMkBQAZbFCX2JvfEu
oJGjPmLB9s1npetp3KWQRDMSZdb0KRCwpJfZa09B4G8gzDgyoT0b76203IcDOEhLUDZn/88h+5pl
LWAkT4cXa9+z9c9fnald7vjBFOc5QBIfBnqPQSmPuvjI8uzR6Ofg9auH0w7X2hZF/ju5AzK/p92P
SPMHUZ/K8ogF3KPM3kqZZdcPw1AwQt99ARWObskjr75vXVb6MBeVV0WjQQPJMoFz/NTSP9sdsUB7
pMZdaUFhNGNC9VG6S6wteCAChA6g9XTbxrYGb/AY3fGetXFXaiCzai48nRYpwa8zrPd2dnlYZvac
CO5K6imzk42K+5SeyxxxIVTnSqLvFNM6hfXl8Bh7rkq2uxJ62yTm4SVxuhvDBFh1VQzze9Moeuqg
MUdmRDxvCTWktV8mp1Qljqf+UtgXeCyPaecZF2Y4jEds476FXOmI7wRRX6gq27XTe0New/d0RMj2
pBBsV4/4SkHaaM68OsuzXQWkhk8qlC4JgARO+qfgr5Z+YkjajpUP7ZvESlOqxewjL6+zXUIBfu1+
6dojFmSfNFhv59CTOFsi5ac7bzHOJXA5DWH/GMID99iZquXq17uF/Vz69mqV+kw2RlUwQm/AntCB
Q/MhMH50DcizdrI9LG/7ZrHW9zAmwu9Qj5TQit7LuzSgVIAqh3I5RlG/ZwOeY8GvZpGqclbmFJEB
t/IvWdtRTW18PfzyexZIrTQ9SmzDb5Y02y1PwyfzsfoR/EVr8OFn73vtlbJ3djdk9Ltnu25WDnh4
1p+NNI7EIPa990rHO+ByXorAeorAoMf8os6ij4dfe9+jVzo7CUoy6yREs6D3ID9I8aclQe1ZEgX9
HUjQQeb/hyukV+7VxrpVrvqwY4XoRIK8rAc84/Ac9hyfaqWyRQ0vHYiASExHIc1VcSY++MVV9XDs
HNr3/JXm+n3rFF6IzMNvan4i768Jxxu6r0+o4Dg8hX25ebVyWoeqjCOh6/x65yS/aR+qD8YtB4Z9
b2/Cr97FJjilXPrwWHum46yGkqotO7sy010NjyzlUX+Fnx1du3RCn8HhEfZ5ls7KSrRipHMdMsNd
8USvN8VumXeS/Wk9uR+Dv/CTD4+yR+PW/OB+XboCSoVs50bEHgmGlk1zZAL7Hr02FJUYqXnn/QWx
2tyF0jQJjrz1HodJruyEyO25of8HYVqo7igMOvvtoZpAihzr7eGF2TfEylyUwgUeYhnS3QCaF33y
QHooAsPHLif7Hr8yGXlfzPDpchjnOVmWqzk+H6MjkYg91kiuTEQu7A5KSR49fgSyG0KdZjs95HeH
l2WfFyHttwZoqmPH8EYKPeBsnD4NH6i40GzQ77v79v1w3z4eGUYL+W+OYWm9HSarY+AvUiYBvxvc
MbPmjjgBxsw8j8mpQNpsH5HSPYosV4o8xYEfxJRN7qgtAIPL6QAbPB+Dk/ipOnaq7dPkdeuDJq+W
oN1xZEbQ20K4QscP9u/Ubc5I6YPx7x3LQu3RuXX/Q93nLbTLLFvdgTBlXPRYwsM7skdg190PiTCn
JaiJgg8GUG7QKhtfS4CyDj9832uv9NkejX7x6YC+7kB+ExwLgXn7/OT/epr+X/i9/PAiMu0//5t/
P5XAqsVh1K3++c9PZc7//lv/zf985+1f/HMXPzVlW/7o1t9680c8+OfA24fu4c0/6J6Nu/lj/72Z
b7+3fdY9D8Ar6m/+b3/5t+/PT/k0V9//8cdT2Re0p91+D+Oy+OPnry6//eMPS2v2f71+/s9f3jzk
/N1d91DMf7tPvn8DY3Mpi++//O33h7b7xx+GUn/3XUjBHdezlQ+QCKZu/K5/ZbrW3x3T8oXnUxco
lQ5uFGXTRf/4wzX/TgGfayvbAu0RIWnLXv/c9P7u25Zj+r5puabvWu4f/3rDN5v07037G2UiH8q4
6Np//PFcvfZv9dcjmpagPtO2XOXThbA6QzLa7QDlTB0KJoKu90+tCjzDbCOqgSZxx+mr9EEaDVCH
RT1DSAaN8gSROjS6gXiEWUwWtExYU+q+8yNn7repbxT1xejDXraD6bOicR/2Bad6dOhMm8ota5Ul
OAuuC7WgS3daf5tFk5s9eMBXB092btfqJlRxXdmAtgGGmoGv6DT5+8gUHVx5Ici++ABQpeX5tenO
Na8c5uQUr2hCLJIfRjuU/M2rbf25aK8X6a2dl8oXviV9UEl9xfZZYmXvXTOP+0hF3vdgLIukpnBN
wgWVyaFtXGAEwo6m/SWusvhHJoLYCs4OD78qRmB817Vd25K2R0zY5GXemuolsb0WAI/4WwJ+IBBl
HaTtNFH7vmXU8GNPYwjeZxN1ocToSWOpig+g1c0tYHByUSPU9ioqwJWiZM9uTJo3vZrfHX5JfVq/
kiNXUOMuPURImdLXYvn2HacoNuhktQ1a/ppBWNtwcUMXDHZPdsALFU2n1H3qiKA7ErVY7Y0eV/rS
tSy6zuhRWI9b9TNAuIbtfQtnZA4IZFFlENrLwAJWfEziPn5fBFFHBVAUlRYkFoenrYM7b6cNBpwp
Pfwsx7PQobfTDp0hNsAIs78ZbubSKOGMNCg/oEhGd1kusQsvtWGW5s5O67m/S1shluikxR1kUf6v
b+K5npIKlGBfEG5fObMR7ac01ormm1QjKkdyStHafuY0Y09xVOwFUJCC7WeRnmzpMFP3pQAjFLAb
iuyq8ciuvD3DpEujB7AyjuMpR7E163rWTsUimdMieAoI4zjNeVlXOZzLRpC3/nw+e82EiBye/yq0
pMf0BZWzWlFtzOlzFduri1voL4njV53xGMWNmxsXUxdphcinEqTSTT8mcpEbIBlmqwJ20rJZCCcW
UX+XVyqZNzRINSD151EOBkjtlI11mw9xcczfeusFSdc0bSGlkKT/seG2WtmSfgy8RtTL9Dg1XYMQ
CGD+2R8xjbYDHGZjD8ZdZaW1VppuLPUHWLj9kf35ZbFMU7lS2UL5HpiUmLa3cuvVVtvNLZjZReYY
2PAE67UArDGLjj5sO3Cw+20Iw+dDnjgFFpXoSWM6dLYmxpCC9Iy11ZZ/jvirIl4yiICntAJc8Miu
rhXM1IvkWsr1LHZYrYMhkz0WlV8sNlS7wBzlFJ+1VdZ/qJdOI9WO9VzzckB3D/yunOucfmcvXWZo
OqoquGz9JqNqEZADMV/lUV3QzVj4QgGC3DvCyG4V0E8LYOI2WJ+QNxvJbALJuoAmSi91HIz1sdzC
yq3HUinT85WvhGk7ykFY3648klnUA+3m965TOgmt18JzEMUg6H0fgNgFaEmd/X2xnllPAc1J/2xO
KjPw+NU00iNan/WjfVyH5NqKW3gbPopkmmCxoLsrsUhBiMqDqKzuqwYtqk/tNvXkDspCe76yW3p3
ath7hmz5kkfTTDlDHzUjkFcY/FHdhvWCQ9zkMlm+NEbf0lASK+0gTHLIM/887R29PWULK0V6Mg+u
M9ySW6MgfMkUbb0nIsv0oRWz+mxQWfgRP+QiiicC7uDE3tlOMvPRLjC7etvKaW3IU1zwSKxNOoUx
Dkb9PLzvhcY8QlYwJTyixHngzWOj0L5BVzl5+jC1QHhVkPk05nAnbQKD102TQumaZXlj5dTNBfl0
EUoO16+FVwTyyyAGEyFzvRA/Y6B0ARflsLCvrSar7woXkBHQ3JVj/1J0Fszwb/lVdr+YedtQc2UJ
t6K/qUzK7NLu6xFDcXjEtTWyXGyRZXJum7gZv4zYNqKNxhwYK8DotDCCXa7Nn9W6KYc3mJCOug8S
G2xowGB7cHt3LoYFOT38GtqdfXOMkhBQlstZ4VjCAvtspRSLPfS14av8Sy6LvLOhDuodwK/qqMYa
RaAQAFIMnkT8YWi9EItTRU4ZnoZeZw007LrumEHBbIX1VRZ46m6ym0zDLVHkPdySPRDxpibxU8JZ
MAnYN4UMuOPKQEH4/U5EAjkshwjvAlbUtNOaP0iH0mbO+2rWsDf2NJwfnvFzEeYrx8GzOaBwN5g1
s7W5E7w1A6kKomKsW/fz0BcCJ9ZpqAm9soZFy63EyZIXkTmCtXYypb7NR9g9e7aGAsMGreiT0Qru
gklpkbbqeIHmOK4sW5vIemkFJGJUQrTx+eLMKVoXjLn2qc3Zy9FO16xRo8NTsvRF/vWU8IA8jk2s
GjtomutCq9qmJadMCuuzB5YQutVVoX6BDqwfrbrPemwJAeL0WRBNWsWxldqkNFXNQWNEJm68OTn6
R2WdtilsHIkrL+Ix0+tQz2OpboJ64ltxZOspzmFO7Cg13MY+q7xmsFsq+4uK6R6Z2srL9CQm0ZaW
iaoIR+Lvvd2tbkpNN+vL+bMdDtpSdTCVDLdLtsTlUye8FBjcuSvr5YtrFfp8zI3SZEMmlWfhDPOI
Mum3o0eqHz/jpTYsx+gmNtJnDwvWpIgNHxGTY1Zp69ZjNi9iqxoxax0eCQPGXSD4F3csk6XIQ8lS
dJ0bEUt2sj5BJSLfSjSg4fP6aFOYPhxehJWOergLeFeu5XhcO8Uvrq45LlLNqjY+DblbYh1e3Fsr
8qYh3XCzhM7gmFlYHUd6SAkysiU4loTCa3q77CIp8Vqryf3U9iYS0s1dh0Bx9rM+MqEG1TkNAEad
IBnMbEBmLsC5KXBZMHqsEt0RWffBVS1YMWdBJz2MAQo53DYZuF4PU26g+N1UcFD93LawHguWcsq8
Al1Bi/R2hHQjsvSgfpl8+HPiD7egKJe8CWicnE2p6vQ99fBqy+fKlTfqpPQhgJEwTYkXtL7Z4A62
Riim+VMUzQqCwK5P7QqAQREkN8paJAipdQSQqAd2ruXTkdE0NZ3QIuvtCc5HvB3jqglzQ9L6Cujj
ph6BfXwScSYuAMWVapu6RZl9k0m2NLc5xUDNw7iY2fheDqaYlq2XFL4DgSH+Y9ufjaPjDTdNHQUT
/Ey5yM1rWzSmvy2gFzc3MBr3Dd16sISA+RsVQwMISzilA8owLM04w5lhOAlQSr5lkpBTWTeDayPA
WB7788ofI3CLyjkIu8uOjjGW011gS1641iKK1eWUzuAG122VqLPBp7+dBjZjWj6NqrTiL73MwmBr
g0Fmbmbup0DlqrBrfU0nAYx26Gi4RgvWrroU40KBUCFAfBhNQOhDo6V2+bRKy1zSYg5Mm/EZNOlp
+jR1E52mRtsVtOnLwO2/OY1SzWcgckOaRauyBCH5oz8tcHwFMdENuDilB7mCn5Y2YO6AXrQUVpl5
4hXfIqsqh2mLqMz1d7/vxhFEmGxszQQk6KJ24Kqh/SxT50FupOrGN12DOttBVRaodd8jr7A7Vnky
ba+BycsuB0R6MZu2ij6CxtBBlVAUsqrcy55ga5RdF86UwryXDGE3DtejE4QAcgUyH3vnNigsu6ZP
Skahd4asKLDMq2ERHOtZ68V0d4WGVHUHmGQDxtPlGLZGRPg8zjltNsAUSwzsUMU9WEdGryCoQzhG
I9iMNm6LedNXeF1Qzs9AR6r3meW6fHQvPzRIHvE74XOrp6+4BE7ncelr36JWVjVVaF2Yk2G4Liiq
Tgrj01QkJvj5jhz0uSgcI2Y6oU15k/0wBbMS/iZxIt+Bs2usxsr9kARGMkLNlNqGVV2m/ex7w3uV
2PQcAyHp65iE23ROlH5xwwDAxCsps5aVMuYak73DateRc2XYQeNm12Zcwx4A1vCYeMHpmGAIwEyM
TVofNpgs/UozMMHAsoGKS7X1VoCPA+9Q0QnDKf6yQqtgvDzJfMpzQ6+uAdFyXVbW8vqYE2Rjqkg/
hPfHZQFpydc+vYxaZg+zsFnY6iyJRr1idtalfJRtBMxxkbva5Muhg40JcrqOttHTpcDfAPwFHGhg
cF+mGnUOtFe0x7v8x1kCVhtgYJHJJbMwY709ZiUjy/nTzCa9zoX0NXeMQWqerQCWzItAfqy50NRn
DaWDPGT0zNmFxQt4JxpREfm+7r90SdHHBetlRAvgVf0izWnnwSLEq8TsdLXcKSSLESDCMevHwJi0
gKnG0DvvzAY/y/xcL80wmHyVI9arR95hKFqGBaP4eesaiDrqRwJuET9zpqpUd6kDmIK9kaNPAOik
ciOTtfgpPcHS+jzSpfKV3wVUcvJR90gNjKcvPq7vLI7+l9066c4WcWPc/Vxq4+Xr/1rkl+8RKbDS
nWtVOS9gFkY0PKaxquIG9gF7ZtK1tUwMElp2GIs7LuBgh584LxtVLkOHqHHz7sF0oP1iDhzw0aMB
ohA/70tWabAoVg+JwhJjA2fHpwseeEkxa6c3zB2LH2ZuKOpH/2UFywoNwq69zCmyYu5oULKBLmNe
zL2nb+fiZWtfxEMFacb6KKAe+HDcTE9+UjMgn2eh2ehhIkn9R7Mheybc6PNixLIHqMeIbL28L4K0
9LPm9WSS+ilm3LT8ne24NtLVdpF+9ZcFNZZx4R9lZpekEQFILNLkcrEcd6rOQx1EokUi1p09134S
6shHO7K/8eBa9aOpwgLxaR08VibfDDi771ti2fqB1qA/5BB6fGSF0OpAQ7h+/6JXIWhFoLVnYXxW
hB7PpbvUDOnMa2fX7K7sF1kBKN3v3POfS+4nQ8PrTLGd8hBOAN3mmlRxyjk/mPWiIP9tga0dtlVt
dEW8EW0YMLiTAKIMg2tWEdvMCBgQsmGbov7SLUOtzj3nKz9L515BPp/iLE7zO5ve06m86GijyUlW
+TLLwRZpQ8KGJsijfD/q6pYPnEYnu8nrnv+fwdlX946gtMWAy8byspshpVkWPpQmYXQzCsvhCxDL
E7cAUBm17I8+pjw5m+zawsJ4TZRRuJflHLH56WQUAOBcOj5H1fRVqCnB3oRZWabpxc9wcgJsWgP+
YZRx330CqYn++IsqiVgOIIS1ztSll7FgbTDS5PPFjrxy7D7X9hiN6qJ7mfrkh60G1q1AemZGaTi2
Dn0EwsTKdY3Uy2dOlZYa4lVaxF/ip16bgup8YvaWnm8XxxYfDQLO9+uY6KMB6MpCXNmXVlrQ6hnF
s8p3FA00fEPNpr7DgkDaIlcvQZbFdLImOOuLugmsyzCoF56xvITeAq7lRA1rR6aEKMG75uqbg9AN
r32XEZiA8Q4mQWbayTEmCB+mXoepBNt45sxrZyxNcsZdTy9eH9s6VGD1XkosPoHhkj9v5oxZfh1x
zwLj3RjQfR3fUIujg5Rlz3G3c9PAVh0NVnU+B6dTkBgQWqmxcgDNJXRBy/IJIIeeuge9yeRKzmHo
s/mLIRdmpYAVZUFzJ9Di1liNifC9rCRApkSibUrV7eHdCGB64H5Ml3407hqcaaIKcJ/56h57i3wZ
IzjY83kihZ4DrNMGxp/rpY5SZTH+Kp61n5djRXvtHNXmo5wyld0oVVdzcCatsu2MH2NsJlNwyolm
Zw7IDcS/jY2XmW7zhYjkCC+QCCnooXDHme1ouh1dfJv6mz8APW59bQOP0MR5k/ZDTgujtbTpFwjU
LFme9JwOVGp0plniU4KU5vdmj5RDiAB8ID80XM01RGYKiOGXmbzsZV0lBIjhW7dnPa1nc5Nlg7Z/
/hxqa4L3r5UXPEP9jeI5eh8k0GIJCOgENVmbOZz1FwOb6ER+ys1d5zbiDCi0EshmeOxvlm42q9ME
RdVa6ef6Nz9FFp8SS+Q7JHtIATyH4LU5NTRr5twAuGJajfBgvnFD2JFHURCwl/MS+NblWBday0OD
jjbC9+SJ+JC4Zd1lvQjkWwryDzfELfWbpzGZxvufAzmNz5FWIyrG3cuNDaapxU2hKqx6+TF9MVjp
S6ARrE8djDayWgch20Y1Um7zMK/L4CSqVW/cAQ9ZMeduJIs3vIutULtxkZwYwx3A7iNY+axwRply
jsAB2GslryydZtwCY6dl0g0WC7xTJ2qLHPraJEMbz14WhDiwNnqpp7SLJVvTSK4iy86gpj58vVpd
6InlYB+QYAvjpsxfwspRRw6BeLV1F5Ul2JtQm4cT2jCWmNnakFqDsoHAS3QyxLV+98PD64vrq7ud
Hl7pXI3wHcdk/NXFtumn0hhbl1DVi2lMiAHzFtwD0KTDQ60C6GiToMCIsQhZ8f9KX+tfpUVGL629
AFfyXzIi0qmEd7YKpHzv+uSssMgQ1fPRxwk7XMpGsmU/jePhd3kbQnCEQH4802HypMORc+vtuwSD
bRG+TcI7n6yaRsU1tT/etp5rny4lrvOxdf51QNicCBwoz7cILq47atKoEWaWi+AWOjoOijDlxL90
5xQz91OzD09wVYCiZ0jsVjiuadEKSzpqFcicskSGBexotz8txhgtOmg/K3sGU3qSLVRUSRUszcd+
tOdkS5mStud2g2kw2kVyHh15o7eSzhtxlfIASrZdQHkJ0a0CjbMPYLo72/Vt9qJUI34dOk7fb4Bd
j70hZgsiCUq4tYVwU5+ItRHpF0kqu+6pWQasMThzcrsERx8WKTVvMPU1X0c/IIoDPoP75GZ8yWfB
A6bN7OFJrLeRjZMCKHwyJqZpeussK+du3VmTMdxEbaot0/LsCFUUPPYfZ8Pr5ZH+vt+N5wg2Uv+n
iQbfyqk74Y1Ynuhvfh57E/AkAGWVWFZ6UNo4/D+F1hxByN/0iCxiuFHVX8wB+NtEooc4uXk5lnCS
9W64aYZeFG2tD4zDC/rW/hCf9Uk/wcFJUQqZYv79doIggE9xszjphUv7Athgbp679r1qUJhjKvjr
UGydR9rLk9z03bWpy+G5mvtQhRC36KT44BAdQY6sOufj8Kx+lmL827A6xAoZCuB+S1B+73nrdKEQ
5GWgLWvPm8USUQst7qSrEXohrb780S4FOfQNZVXEVgFBCxZuizDghZ2ZX3FaU4IDB0ZaEfm5tiSx
B/EhD5wQ8qkZ38Apb2iuSU1AyWi5bXFToM/hGtQklizq0zzrNRKCKIVq863XOITa6C4wS1t98F/y
eaniMgLHX5Gb9USBcTRAVoGTo2LYc0VCqcYFFw03zreZkVRsxU8HBY5gLfbpi1uBh+5xWKhnM/Zy
1UhHgekGScdC97gaajdgHKAeNC5Ky+OeUFg9X8DFUr0Lq2ymnTnjxbepSI6i7aLyTLCw07bLTfrY
28Yv4q2q3Czpgch5CXnUHJtQUr44Ms8eFJm1kfVdak8f4m49EFnibpEq67TySoaE+017ClSqBjEQ
qlPecp8inp8l2Wcbt9e3b9Tc+bK6TJQwdDAA/HHirPPLPQw449aut1Ha54RdicC4ZBmAnwFhP9gY
fRmOYLLWNtVD1ge/9itX48cr6dSfnNkflvIT+Qad0cIHFJa6KbuWJMKnuCLaHG4pQqKc4CyCIcCE
3cbE6fwxc/VsPZjpptG6N50Jcs0bwmZB9bHw/SQFTrdoDSrPKwzH1G0o5SKXflqUM3u7HSdrgbcB
zk6ifRDMCNPxNrOcg/E69dsOqiHS0WPMbdr3GvKiFFO3gPtk3fioRJ7O0TaQONzFSe4WefNXQeRF
I12+pNx+2qKafHgIqn6O3U7OiihTVo8X/exnEfjWfiLwQfrQeRGN7NkbLNws5crW+FTEgHLdCJgG
sGSAq/EaVkq70pgag/8JI156d7RnGNlZHjv0eUVhON45c+wkEKOPwXksB/uCftvlMm+m4YJIRkkT
DySfk+9ENy5MnpCAyaH5FCDUFzJ0yvYE7YseYenN/gpFDEYE9MjcRTO7O+eyS0jJAnTYq8R9maKO
xVgp+NHgRHFlBDZgLaAkTtxJniZl3L9fkgzyVrxy8LhmAc9Q2qr8Kar6O8uU1dX/5+7cmuNk0i39
i+jgTHI5QFVJpaMtyZZ8Q0i2zBmSBJKEXz9P9dc7pt0Ru3f0xVzMRF98ES3bqgMk72Gt9WBnKG46
jSEjmC454JNfXGk4uVkZr+JLJKE7NJWsflXTCMO+lAVBiqRTBnk8nsXudsct79kC95L8D+rQDfJw
3RNowj95LejHPhSRDyd0Dzm54U17Am3Y7jgS4MCVtT08SZ/ZPOx6e5yQ0A7Fy2p28d5aMNBib+me
V+FWB9ud7TNJBGUF8svybn3GdEc1T/3nVENfZXhYoVeavfiXw6qHfsaRzlcNExgM/AaM0pm6SxK7
z8CBoyCbNrOcvUldoAwdMIg8ivMSUqy+kD5QICw/J5doscOwyJk2p+rKjXTHQHyKOYi6zMotde5i
5AiZ7wBbMcRK0id1w00w/T02TpTDu11P8hYumX0zQRviCs2Dyw4VW9bZUM7e2VGjr5l+W+eq8Uo3
E5x+v5x1Baa078KBCIeu8G2V4/o5WpZJ3crZ36epHsh7yiXyQQxnXLllK1tgPYNaMrmvxGNgxhiL
xHZkdb85EQcxLVWqV6/1zr6wW3lWZoRYLRf3JiBeg9zp4Fuwbj/tJc/vfYfbR0/LnDFavMARTaej
LNjAHPnR3N/L0ldvmzTUZDbr7QLcSoMGokmjqghkYi2e/85mekg8t+1PA4OCxLW7+Ytx+uYLdi8w
i808F8AWtvFVGQm3E1iKIWRWyTqpeX1sXAUzN248U+6pb8T6GLsTKZ79ruv3uiP8jiVP960fKuzX
UjtfYpYI19IFjbgoOz/7Ve+/T4Jkj5p5v2btAEicoQ+5LAvInw34N8EWEJaT1mnid2VR1GSC+gzP
bz2NjwAIiUwlhSVM42qPrmaHJHV0Omg7yAd9cYdenvRinFMtdfiuvPwFN2P9shNmArpc+iAexq74
3PhATuUcLcuBMnB7mhU+OlyxIxvbBqaIXWp9jW1MnkbqUCcpoil+ifs5/vCM9J5rlQ8fetf758IF
nulocO98hAUnmydFNppxfqK+tIC99frWUlPzY7eH/uS1DqHiPePk+3KzfZ5lhhPJrivIwXPQhFcR
i5lUTn19aoJFvaDt8nj92j07du+Bd/GmN+ZyI0YbKBvO1sZPgDP3m2Kqx4OJOHJpg8EY9749n9Xi
r4/9lKtnJYT/02s0h4M7bvre3zpuHmZaD443LzdGRTCEV+MNzG0E0Ylh52e0xygsGXvE17ul8ts8
L9WX3RXli2B08jbuYn7mgV9ccbNFd7tjzWiYwurYxnlwy4absM65i9tM7Fvvcb2r/rgX1vDYMIJ/
LMwgR4JoW/uo1np8w6cP1DMPCF9Ssb/cIFQCYmN1wzPYLABjZdGZgxc14goUeJFqYDEPQhcek3ll
/bJyFw3aLQlHewU9ujPUulm0MNIWtyDodDQf7OESqJe0scxvV0sWj0xZ2nvL3/pv7aze+TsFg97K
+TZ1VDA1pPZ7E9fILwPpVOd4kO6PxcoXkM/lat8h9VleKlfr8VS6rQcIvXTAvueDAipjd3187koh
QYtPPvln7Lsz8lK6CLjIHIOlg0NyD/ncdm42a4z4rEN7ndXtGGsWPY5Rznrd+2P34Bnf+hL1MUS+
0KhyOJSxVF/rotLdgZXvBoqwaoYqs1QfIELMc8c6RXqa9q8bmehLebqUHnYG/nNoB1jbcliL5tzQ
kyscVRGVSxp0S67vmJbUE+App3heo33Y0sFuw1vkeljsV4cS8WamEZ+/BXAdBXQLS8k5gFxhFz2y
ois9h9E5cI3d18+EwuTEZWxmtOPl7HLY2dfCZyNwGtutB6SiyT59isFb1ChwijZWibLyom1Sy4/N
U4VVMIRJ5Ldfhs2x9hPska1O7Wh07ds1rqHtuoo5/h3JiPuaIZCDmcNk61y7c5WGTtScZ2szU/3Q
Qi6PAWxqUvJNlzGn6ZqLSku6Qfcwz4DX52wjWxG3SL9ACz0MgvVmujib2x18Z2nLWwgXNazgnjEv
gQ8GqIwHkPUJfRYMq77yg+FQsCiE2sGYNKtNZa68wndEFgq7JEQ5rMmMbgolWUcuAWxkd2X7Hc7u
fG8FsYGIVuc+0Gq/8RjFMbP75khL/dIxpYmnJKAZSI2Odyh06S5uSglXWkPKbh4p2grXKfy6Wf4A
4HRcxEbEPifpzB8YSLEy1U8OoRGqdSnJpA6K0THxocFTFRFb7ZohCO4cS4fLC8vcLr+qR+G/F1r/
wCxbvBSl/FHEMiCUeVw7IJ9RfchFrk5AwEabQyJUrL+i/abd3PZeedVy1KWKUzlKYrEiZJoy6bqg
eyKHGAySwiS2iMrnfNVz93MuiHiNBnLHx8Lkd2wYhZ06ZsKItfOw8R/jqfSeIgRE4JM0sx6uBy6Y
BD3c+ssZZPOFfNdJHKYoKm6noR+elnGaiwOJMDqHotQVEdQmE193Qz1m+CzbYzPmwVPfQMWKZyCe
TR5Yd25j/BtXsrQcionldUxblLlurt/7JSJW0bguzMeIh3Bmx3oEL+eEwz36wXW+lgq/TzyttknH
pqhTzH2ktMSXMB3Y4tjAr6eQNwfl1XKe9lxVv+BytuOpZr8GxV7Za7JvjbrnKc/DvwqbNqtq6gte
Qv6Vp051XKI4BPIG+7GuCucHkzdzRLQTnwY7huslo/rRqm2V6i4sX+2+e2lrlGAFjdsxcvP6bVjd
Ge65Nwxvnp2r8+J6ublwpmpByuzin3NJEmlT2Ey4K6NTml3voaYtOevVqX42BGb/aPICjpnjkVDH
5jYL5Dhce4yMvzF8d5vLmWZgs9b2eBfmMBYbNvvr5SL0f/rNpRne+u7y1Dbu9DFoQTB5G1YsQhkm
D+F1H/TVkE6qMjO7pn1gWBittZN6LedIElpVHdy1cnI/oA1dONMtrwGURAQqqeHfTRl/cU2Umwyu
Mbi6ESnzCDkVtVZTnDs5gNqmayvTRnqe/YMH76qSGB+avrLmBlSlBGtTjYH7ctENHB18e0tSbYDP
g8DUH4sWkscDnecRhjtqKOK9vVtWd+pGbohKElVQ0tyaaZEfjTsTDzIxZiQmSLfm5zxv3CvclPRp
i2SK+UuztdIJGzkyeGvtnRlSF0imKrNTzCMb/fSRkObHLirnG3+jf0ssypE5a/PRCg7W2F2SSncd
fJuntn2LpDZpM3nkg9rWaN8va+Q8sV0TMaogargknNeyPa0UVWdOv349mLEsQZSZmNITFYcFGaJc
HYtkk4sSb+vsQB6U1DgMUKRwEaV+2ZW13+hjoUNWKV2T1g1FmoI+Sh2R5ttYudTUMLf3135a+ubB
hecykdo85Q1HWhwOu0yVsxSkvVq2W/f+Q7h4+QUoOVbee4ts1OpTbQlT50cWZo2x75pyCAdg3hZ3
JqSinRxdcgd44BL2UrK/IoNsQc3tb2TDbjlkg03krmeT6kcDJh9bzXTISwwy73g5qkWO1WtRNP5A
HD63CmsU3DherxJtxiGEkkat1l8v5WJ1v6dxMhqyPPqnrj8EI7u2J7Ji2b2cJEKpuc/U5lt2/Vgv
suF78C3kUsSFLAs7AI3Mnbf/2VkxEXlKTkCYQDSVJniF6+OWT38Nay15WTjMbXwZjbpObuRNHGPV
YeXKOc78gvtwj34Vfg618YSueud+G50pJp5arqUFGFkw6LLobPN6DXlEcBzP3xYSLkZxO1NQGmgL
sU12/lKQdNicdrZbfFs88uqh/vDE0usuC9p52fobb+Ht7QkOMtedoO1O5PE/eXMgq/AQIlStvLO9
LOMGMdCrZmoceodiPEopas5jax6yBhUStDe6hiSXINz3DQbENAv/VM1Rt21gE3zNJLVKkVQt7Uqi
bW/8qj3IFcVNzOygH8TtTuknDrkFcZotmM5juSQEhsf+Idp2zz+x9+u+SbHAB0NdMxN6jPks8Rfu
nQNqk+6X3TdUWajfS9UchnCKy0wrdCom2d2R5eMeLtvfVfbnuCr0Y4A69oo5cHU72LmXNm4I7MrZ
tu4gvQ6xlo5ZBEurBdJh1uh6pISDe9jLDYZPvzb9Sc02KkYj5NpjztHNL7nbQNVy+Id5EvIcXbLZ
27evU2VBOSpWmIdUoHSIeS2D4ATtce6yvBPmw9pzs8kEnOTofBVknAfZWvX9T2WzwE6mWtMa9Lul
6UZU7ZQHygkYE0sZNOBkLZL+rZSK2iUDqSmLIz4tnVtHKJkCcY47gqzIbX8YDv5mT1fONERvrW59
Z0qj3AW6wUCxAra9Rdt034nQXjLXDpb5FekDsolESVR2KZoOQMo96c/oihhuQRx2ccT7I3X4nWHh
BkbEayJQb2F7tgpCQSaE15gr0NbJDumGuy1TJvoAqmpkzSXRoxtfDIncVuKhrbsaZTvW6cLA7AM0
hOLayOMvi2UPvM+dQGFHmseNLxvWZg4ntEZb8WkhXmJ4SCYngaMIyn7QXK7ll6ju1KXq8tzqigom
PCs/CqoPjkhvO3nar78Oq5ffIZMsfhUK+FYi1t0gV4MalzT7XplEVvb6IkywPK6qLXkL2NjYDkfd
wGkadZgVIIV8dRgfAhKphxV2hParbEUb8331fHyEpM37Vz2UFOSJKnga82IAk93br6GaHLJT0CGW
qt1R6E/7BjU72O7xVLpV5i6TxtTV9gjk40rH+hqeLuq0qd+Rgxb5ani5MS7gVdENp7KPNvfIhog9
q00azQSb1NMcvRZ+hyqZZYS80IMCTVHQb9Odt8gFhI6jRWYHhYyOCCHk82qiGdXx3PMuUQNEP0hy
FEVC9qb/MFqXincSvugTauoNlFCTx8hRmrEqMx7oNcorxiWPe8cEINlDKcMD+bn1lnl2B4VkNPyd
IkBOh2ykk5n25O91Kkn1zklfX+dge4s4LfSNmXvyvttRi69ToOaFXxcE5MSh6Tl7nTvceW3u3oiy
bSJkQvlGipyTxzeWVbofW1s1Z2PJ6RGtXp2iAXPfccUsPXuGKCZRP5hqIOWrXwHuWbd6Slol5vyw
lJUAoRorr72pHRcWzxyuwTcLtJS5Z3LVgMvzhw7+h+yctypG8QAXxlH3AwoT+xCtAZDQPXZxNYy5
HXQHWBXlcxMYRahzw/NZU59npadGcfncwofVWxlDe2S234u2815HVBZFopf2DQbB8KrmYUjKqmf2
iKISoVShueRb9QbfD+RRMxkrtag87tSCvWdi7vKjLxbrWtXc1JmqmuhhXuBEzMGI10NFBN4qpiNW
botvTIyriMugCD+ku3uHC4rtq1abe92QSeGmtRaEJm693SGd6RnxRNMkrmDAgPTeY4vCqatic+oD
V7dfcctWGZBLyKJc6n46AjU7UL44N+QTlGgDV+e1zDfzGuezA1B3sbFOBs2hE23+G1mxnfmBP78I
yv2T4+fOx4AC/dXmrwQY3PngkPy/4rkRd4Yl/0nqmbtOLO8IlOdHudhkl4l5sB3ug/0xLgCpczX4
3YnngYLkKyYvgy1wwxTNul1HV32vGXZkwtCojHiK98SUzgC0qfWf6tKDOeMz1b+WhAezCkNp2Xje
z21h+q8OjWQepD54QDUAJtiB42J6paMdOvlV+dPgBw+gNUdO+UmIizZJjfifEQmYre5Gdg0sHIcH
f0NKs51WF6+Gm3mDbeby2l7Krt6vEXJv80temTX4GfT+0FzVg+hmP819Zc+wqXXgr4rDq0HNwk6L
fVMdOxVMDYR3zk7ZCFwZEEoTKttcL5thipmELix53+9X8SPs+5lDZYQWB4mcFL2SNC/qPHQKmbUB
Y0LQ4qOxQo5MGY+qasMLzU2DjN0PkIKWcvi0R2uLpoyFJkK9wyTXrSnZWFZFg1pIFvlFRM41OLIG
IV1wt8cvGo47LUzlmVCpb4NYc11nLGIFfR+WocrU93U9TMuQTWsoQO3Y0lum8WNpdu1sCf+KrLZ0
HXxKMshVJSfDVY5Nso5TJtaXd+KHhR235M4bHY3fF6vY3Qv1WzT8DC08ucE31jzRMN/U20TGdmrs
WET6+D+s5/40iLD8w0Ad45VlyYlMD+HDn1vH3qbnqI2Mf9o1LpJ/bL1d2ESsn5TXFag9V6H7LrU7
X7lREqkWkSbAN5un8Oz1Jnqp/77o+vev689tLy8rYk+PXTVm/4oK/F8DBqtgw5pUVNGvZpAXb1P3
l/Cja+KWC9EaWJf9D4vKP3fyl9+IjZtP4+IdZuX7rwEiDA3FbOOX+Oz++o36L1WNF/SK1fwUlT6Q
xVnbxsLyUdUsK//6Kv6jsIb/Nonhj/SG/88iHdhO//eBDv8LQeinqlje/xUPccmA4C/8leLgOH+L
LykORAEIkhzwfv1XiIMl/oaAiK8T57XLZe2F/OgfKQ5e9DdbYFDnf55vk+Tv/RHkEOIdR5sRYCvi
CvxPghwC8eeiPXJpErHx4Si9mPoEbvQ/7y7yOnLVNdV5WK2xaJ6x9vk+qaiG8he45cYwrcqEZDUB
bouR6lifsEw3uDQubxfYMiYMCxgbOyP7rdvWglF30oWSepQhqVd0r0MxmxjUE7WBPTKF5/9T73W5
OPYXRks2O55uYUXo/ghonHX/RuF2IaZzERuqsb0MSv8lQv4fZa1DFMmTN/VBl60dscqEs6+BPggS
4qkqRT/ezKWbw8J0Wl0et8HenzYMYV7mxWVxHzazrFKHxwzRNYie0Kjg3/tVeIKZ0QB3pbz269KS
t6T0EI+n0SQC95rqwEJniqD5inx2+NNj7Oj5jn2a1VopD4BgrN/82UgDYKVUO9sFF8nuN39wUcwc
Wh2tzpMlNyNOE+n9xR1ZMOszI/J4uvIZksSPI3pM+1DOveku6PLQPq7zEvZXHbtNto56bo5uj/rq
osAPCIPq5U45NHeMzBYiHQgnZz5zxQFJpDRFzw4qdWA3fXI2XxSZZPWNR8ybWOVYZrbC7ihQ8C/6
OFNaKCgCI2kpCxn+rl3sZ6oBncuknqVvn9ugMtciREqMMNRRH03jMHsau4hs/JF94GLj13ArYiyP
XhsWW5shyad7OjPcqFuUeIXfm6dN2lHx2Cl+dszxiJAvFjemdyEZOogFOLrH7t6Oq6GgoFbueqTD
3zyaz+ZCGPScxbYAAmoiMWmstUg71woBnVhCyKsObQI+7NAem2MTmmiHM1RjLGNPG+ts36ZxPRd7
ON2jkZusk83gE38M/465Wpm2iy9OF+/bAaWuo7O80HgtJi0unMOxC5w0drf+JcS/9oWFNOyDJp5h
94WCeRap7dR0TSQfd4v8Rsx1w3xr5Qr2cMnDIomqnKYhnnygO0vAUCLbCT+IE6dt+m+z0KV/bbNH
/k0BW/cnlpRGJCovfPsWiVkzpW1t8CUjRmnDqxA2YYuvpovjbBpC6yG0hpEcPkQBDmVoHffnQLbl
q+HMdw8k1ytqZy8UgMl9uqgk6NcpP9qdmX42qN2ddNcoLS9oLOvRkcHcp4VbMGdBER9PR4Pvgd7b
keEPB38BPOGwiAEahisL3MLyQAALQeQQm0LstGggq8UGP0/USTogS+Z1lZGlAFY74fvE73zVNIO/
G1ETvevVTlFlduS2OAa6dW3TYp4pfdUkrOI44pH+Gg/dgrxFVIN3O0A9eGvVGNHUITlecX5VVXHw
JExgy+CJyUjv9sajpTgxmR4O6hTYPVjCiJL/WzA0kcMcc0J2z9263/ThNL7XKC8KPCsO/T+8Vj7f
Yj3Y5e7rM7Y8sFVN7zsF8zqMi5iZXVMzdFlik2M/krN4LwXq4jOqu063CP4Hh//43GvrgW52Cp8X
PdT2Q87Tt/0ikO/NOmkitDtZHDOXHw5KtEv+vupVG+hkxDkv+DS9oix/mZFTghtrH3cI8ORtF1kc
WvEePIiyYlrHUEnZ3hW7W7f5zhhY9Fex5Y6EbjXzpJ6MtSmGa8wnqptoX4bmR8nQ39sS2Jrz+HQZ
NtPD6Lq9HLm+Zj97zf3J6c15wf5QHIi3GLrMTMxp1jN1FfDjLEK3tuBKmzi/D3nvW9FZxmEuv+W1
Dv2TmJ0yvq+cnmmLdlmuQu2gnN1eu5Wx5RdBwKJOnDlu1iWxcoFex7jOHH2PKnd2ry5Hb0eXyNQa
WncNAKP41VncWipZCWNgMdJpK0zoQI2H3qaXPYkkfhORO1GrJvPWzg8Tex0HeT33vXif68p906tr
WU9aXzJ78UT4X3BsL+sjVbvzXu5WI7J9lRA7F220c/Aaxy1fnQ4F83HD4OgiK1mRZpQWzUNWLsHa
3gvyiNbTEnqL/xyLRQmii8OQmYy/Fk/oaJzn1nYYuNRim0TKcqVE6NNUUZ1GYryQSXH1bAgzovy2
zUH5Jm1tdQWqCdnxOJHuqplAMffnhhykldEOsXxB+9KdPLWvL3oISnWMjT9W103dlnGyr5objPap
ynELlGbKsDLoqEmVilBmOEE+YkoHwOJzIcGjZ+SXS+ctV20vrmptBdapGLl70rZCRX2atgJpkplB
yyftwrCZDH4fVOZK+spwXHLcVngzW8GnUg4tlD+2BlngV+po+6spTmvLoyMde1UUV33pj2i5msF5
DjCo+pmDKDy8cyZ/8RNHS+GdPK/df3diGdn75sr5wXVcwYGdkIWDZ2TZ/bBobMNJFXV5fY7XUd6t
Tru9WFhfmmPL59jcb1rYuHgjEZfM7arSmQ5liZ4c/G3VxmdETwKSzIgYwK1qtFVBj2gHLp1HgcSK
yg1oaOvSVg99OPt2yiqecU5ra/1Uh/U8c/z7zu9F1G1H/kO7ehlS6Wk79Is0flKrInps6efrRCKA
aY4jO7HnrZvwl/p91T/pWoU/8DhgbSUKgXnVXG+mSUp0hIhEDJEch8JngnapbsLy0FADfpW9gije
ul3H+UbSzccOFlccXSv3vmAAWbzzInsxHByqqvCg8aFNN9RVRuEB23mQZy5tnX8e2UNXOODHaWoO
M+lcgkTyOuzWF9yVCsGDM+SkklnBkNrVVDzP2MmcmyLaq/5+1nJcfg4mWn8zMuArZSMatmnbNlaZ
tUsIum3BNkYSHIXMxUE5BleVYph9mjo1h5msmfunqAic9kvub4111QRVFR2FHqj8dnZJwwN+qk4f
p5aZWBJO/XjEkzlOWV51uE6YYOMJh0t5UZVvTFO64SLsQcC4jGBfw+Ld6bQ9ZH3D1vKqUIMVXTPT
bN4YuGzzgwPXUX5FODqrJ6u0JnVyvEH9jttpJ228d3PSA1cUy+dmFVV7RHfTRzRKag0PZLwhUN6w
V9XnStRb/F71BknEjDtveCRKCwlfZZFo9tp7bOAekfnWy1NQUz1XFYG4SjebdbA6SSlQnkrW94NZ
TuHA25i4d8kyqBzuQrusqwCNwF54022uyvp3YaGLoRnHNIc8zIFFvDNXR94zDvO9VDa79RFL2oDs
MopgVwhMH8kcD/yRteWReGb45TKMkSw2r9QU+ozZCzRDVD6Yv609LL/jNG6+UF0h/sEBvZD3WeTC
vva4skI2UawQUh26/ptohMDVFwxunjZ2yD7dxFTPLH6keJd56YHDG7CepU4xWDXFVQd4jwfcehdp
rR6WHtEcgTSOfqdq2cyxKss2SPfNH39EclPP0YiPK82xAH7Bw+yabAhzJkWh013GXPWwv3EiQo7S
cWkTRxGhDM21xZO48/hcj15VRq9IXuyFg8knYp/NMGDAxbPr32g4tGSK1U2ENde++maM18ChrAai
tMu2a9yjKFT1mw03B8MysgdMyDgSKF2CSBbZHrn2hxNgmgIQztotVYxznxiGAZdByer9YhUb0QCh
G5VpFEpVpe1QoNUDicXzvUAn0qVlGe5XRacLXL49fJFTY1tOxTOkUa8bC4Q+tV02J+g6+r5Nl3L0
3+fK2J91npNDMlTRog51W1Om+pZeFkYsoQ6TmEbjHzru/wt9/IP87FFlfX7Od+/y/4HsRWws/6ZR
74uh/aNN54//1aa7Pg03kgkUv5eGnFSb/2rTaeBDuuQwxqIQ8GcuuIp/dOmW/zdCsCLWhyQl+GSX
BDTPiL0veYsWgYs2c0HbdrCRXH7k/Sd9evjntEnYAjJObLsk3ni2Z5Pr8GebPpQ220E/OkZIcBDk
tui1YEVJ8DLtSXit/UiHFDxt0+XRXBvAKYbdtpWyoNrYYiGmgSQvuvdxw2GTLFNjXtVerg9EF1g/
5opWN3PxXn5XdTT66TTX671P/J+4aZdZMb2NKfYSXO7WT+1bAMJji8VdsnR9zwrGwk6XqHprZdo2
S/xUB2ZRScQZaVA8DLBb9GWKdspXUcTfbQKVIuC/FFND0Njq6Ddl/rto7KLLGhRo28Fpl5UF9QT7
ZdvqceDkrfgNUSXr54heBu86q4shQ9zS4gnIl6VmGWmbOmNqAZsoYP7PcB+zCYif3pm/Yb0szFmy
V+wO0xShjhiLIYg5D826FndWo9pTZPd6MNm6CQlAZ7Xcujp0EgD373+65B7/MhX8cyrkn/MWvsiA
ISVvndEOOR1BfPn5PxurpNzdLQyvK7uPHho7Wr/nuYFH+u9/y79eLrGIiT7DwON7TJbsf6UqxS3L
Ge06D6tm0p5ZA0K3KzUsU3mli72qHv/9b2MKzav+PwYK/FkB1yZXJb+QURKRUH++KyJ8mjyvlg9m
TarNRq9pX/s46t6rOJ6Gq72yhhJ9X++Oh2gK2aW6Ycmu0mxkfBxKU8kbTM8Xze9crm9EIfiU3nxp
4/TJaEI4AwqDLe5PsnWKR9MsA8urYhY27ceWixue0fNKNcFDJ3HDnGuvMKycEm/0oL1Wypizp0zP
g69rEWhQY8q7GHjE/Oiha/0ufOQWidCzB03CxzO47+jL0tZCyZEtTJi6pKDRFs/56smIzZbvdYc9
2j3qXyFVxpYciT49lpJXrfLW7RxVoZaZJTvPOSIKWH7ZRKm8blxbqDkAWmCU2HxdXk3Mma6WXTG+
+Xt88ykI2uBzJiPhvAaIEbK1YVqf1A1DmXg+oJ7YzZa5Iw2dXi4xenWf1gyFHlS0WRWaE/wldB57
99GM++4nxcgsIJlMaLHmwkcdndBNBo8GzHF8rsLKw36/8xFQCjfNx1yQUEJ6V1iJdHejxs6iwMnH
NGBDR9Kc7bnvWMW3NV2abnPS0FKVTygl6YzHltRG9+u+M7bErltGhOHIYblH7TAFt+GMXiW19Zqf
JxJFYh7ISxPfKLcVLss9f/leemhfkk1FZPMNgtd59qW31yg26vF2R2XTXddEwz0rBlJAcAuc20eq
Gu/7Th0sEAUs1pa6tQjnA2qWiH2u35WXdyUahVJlXGf0ioKPIkQQ+MQ2xa0oU6VXkaM4236yeb0w
J+P4FcMLXedTijFlpfRXWxGdvb6Jboe57Xo2jZ6xrlFK1SX7NlnJUz3igoSNRL59Ssi53R+wVNi0
dcxdvkEDHz/XYms+S18siFQtnh3cjXs4nmWhumvlWuzxGzHJMOPo269mTIK3gs000jVlt+kEB82t
qR3OhEXUDk7xujmz86VnmbY9+O6J3bwwCpMwTdf5IM28fhoGkN8rPkW8YL6qYbOT2zBkBRICl61I
t3QpNgWf2aSr1WMomk2ktLx9f1j7rXZxzjOdymYSnR5mZ/d/hnzG31vLKi5uiziuUlc5DQaVjRCT
014osOfBuECdx6rDt9G6JG9kGDaQsKIQWZ8QRnTLUXqMiBK/2aolreCUZ7m9rIQwoKlsjvMaies5
3MffLQcMCrShX51snANyc4RlnEPvuerZKRvzGeCAxHbihSQQGMcqTjiWVUDp3rWffItNlOUbSQHk
BVilxOuhBz8btzD/MrSlV1/Vu9Rk4Ha7NaVYwaG4EBs8K4YXg/gQ7gJnYduMc7PsUvw2XsBK2S7k
J/kkUiERY9eS2aptLe4tVZVJu7b9nhKB1byU+6LuIrmb35iOLtwWNAKvstOI87g84J4XjuSY2p3V
fYr9SX7d5MYf4ybyEIwvMavzrZLRA4IpGuG2WFV0bP83e2eyJCeydet3OXNkgIM7TIGIyL5Ttppg
ypRE3/c8/f1Q1TlXmdKfafWb3cE1O9MqSQQE4b5977W+1aPf2jtLHb2UcNcfRIzbx+vVioWg1czc
DfCJ0hazx5D3b8Xdw0CZc+CevpR7EzoMm71SoU/itZ4HPu4C4iooQ725C9keMzpHVvidbFeZMtAU
cG4rN9cX38pHtE6mqJzhpZxLSmmtadICcvkAbb+ausI542xYXevdXJOygAq2PXKxzA7Ci6LVqg4C
VpYJM8lct44pM3Na6fjFxpNm2EbAOX0rLbBNxhIey4NSnlW46jTLN+XVarX1tbkg/fEFy8CIsoVg
+VXZExLtSovOZ9SaalfjUfmCtrJwjphXlt8TyfF+D8VjuWsbLZQclrSSSZjTJkd92XUIi2WWlkEV
pSjZD2Un6gt3GQcVcBBN6IC0y2Ic8iyqC87/law5W1ELBGFMtHMwhQTKQ6509Pup643vbdg43+zC
5qn2SxRfCtvUHucxNXnJQy35kUaLWL1QEp18MmW0CeihNfgiGqcr+Ak5gz34RRUPP1CG0SaJNIAm
e6ew6H1ZC21PDzXG3Oxyq+nwciUJKpFxhUzjTXMzp7SRpWV6YwhHggOTy+qfLGt5S0dZe6EhbD25
a99fcvxTD1Xb6i9lGJIE79JWpOoRK5zD3KTvEuSdMfW+gciNkXWkk3y5Sa5QL7Vh+pAqTSOB3I3s
JLDGcap8DlshoJKqsJtdYlniOZaFSSffXCZKuC3EtNH0/hJREwCMKO+psSwkjvqpXVT2faT3yeee
9x0YwmJn121msu7jTwgv597Np8Dt0SMCqJg1A/NePj3V0WhzVtLWuApoz8Hpt4q6OLFnfl0ezR/s
eGyC2dWUdgObzuJWtp9kcX9lrNSStE+N/AXmbN16G2H3RwN84TEbo/Cbk+kkqMk0ch6dceDLh8qj
IyUJC2wppqrktzy2Uao786ZJE25fmrs8m+Xt2ubya08P9qkArkcCd9fTS9Kzrun3tr7Jg81opeVD
t0AXXuKQtBGQTjY+FmUoH/uWVXvPfMtVyALzrJnz02yayKfxaGzTk7fpb/wATL41rq3OvJj5lX1h
3CtebDX1WwdOQ8GnJALyIAV7ngUFgp3xrHZU3rKn4865QqKa0nRfeyZBSZYyJFkZH1hTM9CZG+My
8+dmzLs94qUs37mZM64+glJV0jwGPYItsMmZM9XJapzZBF2pg+pzrT91166uH5ZIhERUaYk23sxx
6Y5+NE3lZxv4lXkxad3cHLXa2vNGlpaJ6cUbqjXEU4fIojeQScrWNp7LsIlGvNEmiJPShy1LZwRZ
31LawyFrUnOBCMHoEoGqWTOWesgQxOYnjY3ajZhAaJ4ZOs3NFgCVZeS4gK6qXZNnpHaxdbREuZh9
VP14ZHL05CZyqsJUtJgpccLiSpNQvxZfo4wwUULbdswpnyZJOvm4ShRJEDJPTO1qWQcirR0MyGGE
tqFb429ma+eo/5CeqauspXv3jYwA7scJyySxdoBoC+dYd0bd3eLJ5kwf/HUqYYxAIa+w4YUmGqwK
zVYIRdpZOMow4FvUoVNDk9x1Lg3BPMAmkA73K66L6o7me2Hu8y7Tw9shLWxheJlYEzKSwC7SA3Px
JA3491rHvE5iATiUfFOIczfJyuEj8hOQmRVyNpyQxk5DqELoSIaSEXtJKKvubkEJ5jL0iiV6cAEq
RO3o/FnduRZXcXkG8maczjvVKHTuteZkCkzfzMH3GO1Mo18OjUU/qwDeMF3X9Rian82uduR50UY5
blyxjPeutvXzjQwmIzSjgvIGQWDhG2FqiYcpnpcfHSND1BtZO25js8bMj8pITI+dUQ/hjqnweNrI
JXG8LgsnyhPRshuWjPNuNWrr2cNvvcpdEhYkL0obnutZCg9EZ6FcVt2vmD0cCsMUwq+dyXwkcLlu
grYbLOOowQGz7pxqtWsMj6AwTwy4xBhRaQoyQ8JxEfN+hZI1qlcdh1bAKgkYAbycl02fi3gHlmLM
dktLSR4QRmPVJymKlGSXuoz2qg2I6dHedlPylLr2BgVbsh4tnV2YO/THlPaLAWtyhvsxmdVpOmLb
ZOtWITeikaSAqdWiDG5CuNkBnev8ZmIC/GJif/62cu6NHjUd+XVet9F1VJXoY1EZ0UXGwNbONBLn
6ZupYwC9ClFRNTtE0opuWukOC7deMfNF+MnPlFf7Ox7+OvYMbU6OHHRnzKxax+YwoeN+85Rjt/Px
GKvhbrYEDiV2QYYza1PSNMdYoeheddO1U1Vd6lmz1M0Dcunc8TVOu7RHmW5cGmDdUEXi/7jVW1k8
rZRLdLfYIbSAuaXI9w3ia35CcbQ+rypFIMlInZDOqgvpI6BISKxjJNbOSxOq6DqUyRwGab0ycQJA
gO2LgDJCJZO0oE2aCWPu/5+JX/5/a5qRbvvLeX8LRHkdWFIVX/PX8paff+OvzpltfLIMAbOfY78L
Am8LoPkrpcTSP9GGMJAtsR7YmOLpjv3dOdtUMVB/FeoW89/Sl/80zpDFmLokqIS+m43V/R8llbxu
tyC8MZQByAXQAKgMyLBv5C04HaYONZWJkWtpn5NJdF46cBz3fnkif+jq8MB+6X/8fRmMDyapG3QK
9TeXYcjUhSGYJYiyaXemOV103E69EYwcHnaxWtTn969HLN2rK9JRpO+IAs02TJPSEgni645LmPXr
FLa0hhsUD3ofhJwHmZtgUuJYG8Oi6jVP6VvUO+OJOt0SaXGxUyEo9njfYoQAgb0sZH9NGkvhnFjG
DNTAssalcg64R+l5Qn4ssxX3E5HDGq20JEVOHFDSQFIMNCvG8hTMCuc7Av+I8E2Xxrw2jO0Bi2eK
D57902LHb8WgiMNTtZ2o6XSblEwvhlGPIzs5kRSUnwVQFeqIUYeYbQY5IFa1Qox0CymeWvhkyQS5
TbcixS6sawQF210OWxJPn1Ktwd6aOIV7NJd5RGUcZ6UIH+2FauleNQYdGZ+RttCP+g1FWcBe6PTo
oFuNFClWiFUx5ikzUYWJN3IAnvUAXRPGAx9iLnHLxJ+ojGMihiWQZI4+qex4w8dZgd4KSVUYzzng
MM9MChuALp+F3d7RLIFUyIpxBwdZ1phOggo919prDiN6fFIMI9KpPOPGQ2S/VVucIjfJHywwjvI4
SvGm7VjbsOEFha2M6EvHMYcDr+ssJPSpFrn2jyXtORIXFKbHWorly2vm1WyDpRExGe22QQsVYY1j
3mJGqOdNmFwOTFVkkn7jBES4H+AMpR945sQi0vtwWsqT2o1fpsx0xPey4hgH2KNfDdTCaSmK0x4c
ohasZAEISmJGHM5zZhlmtkdI2sd7i8kb/Zbc5NShMeMSRnGRWMhhPYTSYXg6ozQtbupV06oT+ZMg
4xX6iCSYbixxDEBPymGgO9PqEk8atL2bJcWdGmRanukX+aRP4rQyDJeJlJ2wUdFsBuAHJ0CrBcJn
xqLspwzTLTKAoKhU+6RzQ3kqe9Ael7B46sHwO3ym1Sl1g4vtMEGcAf5woQlt+2NeVPCNpkFy0Lc2
9y8TmNSsqUvzJlfVPmrnbn1yR2FqNDYya9BviqyTmd/TrwRoWPC1XYmqMd2LNuprzdMqJys+awll
xAVuYGHcWgzoMHlx8NKOtXAtjhaJy8aWtevHBseIXYnPIQKUPIV5eYErs0jOxwTLKg99oUZpZlVE
zfkYWdOQ+YhB3GZT3XN2PTjOWi/HiJaEBInbr8sF+pXY8QZVS+zF3TAC8AB0ucY52JUGD+AB/mai
jmp0Pu3TNi+erqNRD3OBGr0tx88tihOMEBg7Klgu8ZBnX0ieKPpTSOWZc8fJSSpWn5UAqDBgCofH
BGAV2qWB875VNOsNPQe7Q0eAc4y65LNVWFiaPy9uLxL3gjWrakO/3ezJwzUag3IeTptaLa3zvPa0
ftbj0kSbeDvALtCWz001cxoYEzpwgaS3hDcXwUiU7hr0IjFFtdviHlWM76FKqnRklDchSULHZ9ST
YCzIUupe2o4B38JbwBdRlGn0HDqf2jqaYa+LOtqvbYOpUHW90i9dALDpyUrOibYTOK7CgJKIqIq5
j3IqyFRLNmaLPtTHkoXDuNMyrbEPZU58D9oMFVonCA7b0zKCABXgngJspzSDrEWi583FCZaQU1Ls
rwQvuUAKQDoCbRVtN0dUmlVE6w5bwri07ukIlCbKr93SwRF7Ho2YT3BlTtg0hw/mBq/3sb93FYSg
nA3YXtRbGL+CkdBQfnIG34IVjil1Txu9Oe5auz2zYms0/yqq0AL/OUhs26V+nRugYIWmZ2wpEohj
HfftLlapaF4lPROBKRm5O5lk3mpXjPiVgdmmiPBB46z6mqGn+uBW34xIDC7NJsrPjoMSovK3tK4t
xwjEBl9Kb4f5jnSEfN8D+t7rejsF7+/Wr4sQniqXMgFnoQF22NEYBb6a+bC72QXHX+rrvg0vl9jM
zsLBiT64od+f5XYjpiDXitIJUOHrqwxoBDtaO/SfprWjETPX3ExY2I+WhcLPqdB60t9lAiTy4oOv
8fcbFEzIcUFBJoSkKd6QzyQA4Z5hKF/jYEftroBKTINJrsnDP32QXMdhmMoEyjRt680tcvt6j7kO
8mlWY7LFdI9gp2r/DvH973z8X4pv5n8ekO+6vipfV/rbX/h7RO58gk2om7rO3FLHivAfJbtpfPrL
pMH/pmFLqfCfQt92P0mH+QK+D4ps/g6F8d+Fvq0+2Rtl0HWYnm8z939U57/JFgZPs3kwtuvzcvBT
c9+8gpzqTQq81AhKLLfoH7vHOpLdQTNW+4ztkHmXUZSnLmP2g2PkCmndQu9RqbypEWYpN7CrcDgp
yyi9++URfnw02D6Yw4LOB+NE4zL5ff2zVPB4MTxZOryaujllLlvQ7u8Yb6BiCn1CWz+yibz+MW5P
AqcMSwDUBMPm3PXmR2LpU5t0c870pw4HX2+d9qQVWn///m29Xm040uk4BnTdxjKwmQjeBsFaA51S
pp9OkOBxPpvDFXkQ6bB0RDVh3tHUBnAxNOZVvUzxBwudsa2X/3fX2K5NHwscG4N8a7vTN3dIoFUz
Vrhbd2KV2ZcIldhJhyrew041jsDSRHkoejntXcnMgqSGskdpN5gHuuvyImcCfYktyHl6/4EY21Xf
fipkDLTgWO7pvr9Z5VVtRZAtSZQIZ6Htbb6aIwy8Xe+VWokIl97eTTpPl0kzdOANcCjFixEfSTnq
D1mZ8QIa7rU2sLcHrVDFR2nPb+Ig/3poLgoXQSYInOef//8X4YGzKodhXcmRLXKdPcYDRI2p1X6l
mTUfATc1OH1sQCiZVKRcGGnvu60dH7asoNO6i/rT9x/X60rj58fBv7IlSHFghnr65mnJVc5L3LXx
jpbOBlSKi2FX44vdqVrXHmPbXS7fv+Cf3hrOSixCjsJww7vw+odoKuiBSdwkO8K18z31hjK9rGr1
z23LUDsuEwwc5TT9aPgKvDjt+guwF5jdTaM+wbGq3elA2T7oG2yynTfvDK+yiWPAZmVg/379meau
s+l3SqTVSqrrtg/nXaubTOujcD4qE+bmHPbcDx792wVCGDRk6K2wKvH7YcF8fVFzwAhI3ke6q1QY
oR7qxsNq59UHz/sPV7G2dY8ODmoXUrpeX6VEH+AmWZjt5qzjgco+lT4hM8XN+1/rb08QGDMrLFDS
TYiF5+jNZQAE2RkKV0JSlvy8wlN9XMqQ+UVGfBTC/UTCgynk1ftX3fRgr7+4jQFt6Nwa3S/CRN/c
XW+RcgMbzgoqRsnhkRbb2g9aKHG5h5aEQXcyuoj+d27rwaS1S4t2vio6cADIy7FPaC2htuyNiOPd
tv/MySGOD5VgHuAsFTDOzkaOhTd6qW9aRRoIrY51vklTOzrjVYIhwwHuurEFRHxa0xwimyXsziLO
3LOfDjaM8xp+8XnshNV8GFgODh3uyeqCx2jb3jjG8w47er1vYGfOXjubVeoxS6D6lpxE7+N6lhe6
VkwlyCGzOuE9YXoyK5ppjKViuL1wFKqJsbXKPxP+ggzLMZrIhNU91OMxwgJZAgQso6NaVrlzEMZi
Jz7G0/xLb9truHPFkt/jN0hC38k05Cn4utFKhqjcCl+AHn5GgAWZSCtoNEvmVl3thp+nJGzuc2Yv
BHK2ZRe8/53+6U3aBFMGi6QyWJxev0l5lyK5BgcdKLPQggpAO2YS2E4Sx1YgyKq8iEl42r1/0d82
je09MulLWoJ/yxFvlsEpDKNBRLUdFKKVO0iS7g5UZx2YWvlR6Owf7o+agItx5DHEzxbur8qzrovA
cAiXS/GrODWWVidQLc78WtTWCe/5sgf281Eg1Z8uymiVlj9rPUSutw81YuJGfoMMjMrtz7Nlvgxj
bCiWEbbYgKhPZI9Z6R8/0y3pjkKQSpAg0DeLamUJjseLxY0ykyM/zZB+nTjlXjSROnr/Ur/tYqRp
I8rk+Ci4IoXQ63emS62iMgYQmJ0Ef8au1R7rTAJ3qe6upAJhM3v/eluR/XbdcQxow2zhW/6q/eZ9
yZXdVEMWq4DOLQVO4bg/nHXKn2HGJbcIs8xHSBLDdNA57q1BQVDDjR5uuSk6jD7lo2qpDnLKRvSe
aatfNYhSmKmX3XLclRqwtvc/7h/ebsjmKKm3/hZ777ZH/FJzhJ1b4y+qVFA2pXs2DEnhN3WI36Lu
5v/FpahHGThwAGUrfbMgj+NIlEYZqcCIC9yBWIqOU01zaLYYH30Jf/oO1NZzB5+EtOdna/6Xu+L8
3jnpmKoAdVZ4NqwhXA5qVrTjXSK9qc/TU2GJ8YOv/g/P0rV1C1QR8uQttPj1s6xQXkGmW1UwqKzc
kZMAkcDsYL5Fs3l4/2v7/a3mBLGRsC2mMGiit83vlxuMGfkzyR5lUArHClIrRHvIuO6AqVMPjKzP
z9+/3vbRX1VBtN+pAy0hDZvtdHM7/3o9rAUIZGQhg0o29r7Tlv7MZYf94A35010xosF0tK3u8m1m
fZP0Wo3wigmGXIgHwUx8EHhYL4CdV77MGueD6/FP/n5frAwMn7bvy6TafX1feea6nMNKPeglJO4g
TeayB/Zjje7e6GckAmUl4jDolrg+QTex6YtwpaIawoI3evhb0xumNW4L+ULqeTBLWdxWyYiGaUFt
kaHas/HFdEzIPb1YwyMgeczbWxutULjU+UsSVssBxtT0A81RdRkNfW7uGwXdx2N4PQ37amJv9ToH
WDlwoSa5mHFOfZlT9BiBpqziCtWbGzFN6PKnBkOq9Cwd6QtZqO3wnQyMBMxXHeWMeIU5PYcV5Zfv
hpUCQ7ymzSmHNP0FMdc8+3z1xV0H6uoOH2L2I4u78AKBk8vQBVlT5jltj0coaTQ4Dhm4zpgfk4HJ
AyJf9WxXVh+euMRObQ8xXK4IdFMglmWeEwGSJQvi0SJuL+gvg6ZItQG/aJ+tmLe0PlFAuLIq89w5
mr+bfaM470ey+CrrviHMaKjNWw4L40OeAYfc0vWM6GxAQBJ5LkrA55B8p9xD1ECKDK3mzNqmRP1D
PKqSrNIVXKo3V8Rv7TPkyqtvxMuagUlBp74fZ9HjY9ZaFqS5zYsX/MjaDSbiNEUDEvJBJjvjEQ7t
Iq19mEf8F0pC+6Vow/gHkZMT95UlEZi1ZIpu8oXIGBT9U33ZSq2+p3SDOqKFiY1XjkBQBBJFgy+o
KbSO7jCRBxHgMTPFq88YjueyErHjjVDqIf+JUldn+SYiOB6k099hYMG/G+M7B+CGDucEnBLzsWx1
3BtXlI17aGY5nZKLsVGcDSznPlpQ2LVuAprdS9IyPOUbnA2f6hM107IWzGaWSEMLzHfLH1QwXlc/
JQXnYsBHNCDib9VtqpdaHSQV3qPzCRD0MQl4yGwq080OaSXC47Wf5LLL0qY8TkRZNv4o9Oh6lKt5
y4WQyM5dW91Pc7ne8F4nlQdbaPze0BRESVQhdfbMgk3Og4vSXMqW5vwH1cbvJwEKCIIRmC7j9IAH
8vpHnswM7oifgEcM9uXQlLIK2ILN80FqE3ZVuPNCn6ZAhZvNObeO3186fz/VUsyh9UeCTwOWo+1b
5b1JsqtZVGZA4hI6JsxUzCaYwQXOYtR+gTtvP1hYnDqplUENn//ShWZ6afKFBw5i2rPa0JYPTrW/
b1X8nJneb1UKlZj9ZqvqtcKZtMKQQeNwurAsI7vSnIYkxdjNrz+4/z/sHZRd283/lBq8LTG21MzB
Uj0WOFNOx3M1IqNFPnxGjr11usi5+xrbqgzGdMTA0ibajgNI5S/MZ/g5hzibSQY7HR2Inu9/sN+L
hM0J8fP4q1MCbeKHX/e0JJcTMZ0lSugWMABaZ6BeQtbaHoE7KD+giPdaP04fvIy/d3mYpfBGUG9x
9nZoN76+7JrWOiI4uIX4gaKLOmHBpw1YH5dDT2snlMOeUSLmNy1TV3jXFLPsAdMcSsbui4ba9fH9
p8AQjQu+2ttpGCuHXiR8NHrAb8/nBu4LTYwCBtI6DidWnKN/zCTHQvIXQngcRNUm5qFVw3ARRfgQ
fLPm9fFCKqqTiHf420guAYsF3ln4SQb+O0wcGT+qFRnGrmmpLxEsZm19zJGZta50w/kkqh0A063R
YEmqUQXfZ4OuH8EMmkz234Y5W4Ho7MhMcQFANALc7A2pwTaKXrnD/bvY8iG2o1L6OprgLrCxcIf8
mIbkIjfNuPPw1oA+KFCRdj5tM/lSlzOLTF/AqToWMkfahAoPyp3TVoKsgJ5EgBq7+LHB9/AokDv1
GF2jCuMjM/qFP0x+2AuuJCvfEXyiOyf5MuOqwH3sGHDcUO/llYUHUpmXtqg7+BPT2gNUFc0lFoZG
+GEvjWhvEQGzBglIqNtO0UrYDSa+9yPiA7Q16G39vKhaWV6NrCm9N89KGD7WsvwenYjw4xmGzYFo
YxpecY1gOmg0h2l6lZA/6c/QG21fDE1/NVe9/Q2GVqkd2Bfz4nsxLnp/CyheF3erG9vmEUhLQhii
pU31HfpbNZywcXfHaFaaixm7w3jWKGTKfibCNQsQ4lfWMfIS3OgL9opkr+yxNa7NzBn2qMLI8hha
R0cwkiCg8O2hBs5X5V18SfAbKOsaw9otU1wbDByJ7CbfZiSbgMBM6AZVUhsQinVIo/tW6N1LHIbT
NRt19KJ4iRD0EdDzTNEL1tR1ywU6jKXVj7YBOcXD2NE9cZ4caF6Bo0/9GOR+eIx0M0Fn100jvboi
o1Pg9knqJVmnWTs0hP1t18FI9sS85IceSU2HuaJQt1UzqTro2nxGNJFUqV8pgdVTR36LXVubB32P
TzqbvKQDqesxcVWXKdpH08+YvS8QQnBIeaXZd/dUDZ2OLdiNHK9qk2LBC0D/c9/mSXHXg8Unrm6a
bMo7bay/T0ij46PaqodN5GoQ/rHxkDe/f5tD0UXsTFJA68JiTiLHPIPBz3VwFXVH0ERjFKbVYkJS
tDp5ILES5wPyo5EEvRXyDYDeUL8jLIwXkDmI9iyRmyqvdPHiALEj7vGowuT3GNnzdMTM3YlQa5JZ
GygjF49rucinAVoqcP4hlJZvkggpAnzTlIUwfxN9O7VuoQWLjiw4Wsr5y0TGAj2ZOZ8fVw0AqR+5
vGmehMR5aNp5q2wQdmsVKhEPs6OLacO10MmOdaffDWCsOx/bRXMyr1b63Vaddh11+kiTPk9GEkRh
JviTyvWnrHG123FOkC9RVWrXBR4xRN20aT7zUwcdPMkxf4KyIR9JzRhAHqTZj2mU4znkYqw0Wgf4
B9hGt96ZKEKf8XMozRtAvhawY3pU0XYbm9B8SKMqdks5VfkubwyH+rmGBuJzsO5bz5GgYPwQLh72
JDUjyNwGTTvTirIsMEOwSPwsc+Myp6jOfdK8q+KA40R8AYoPLAOV+XLiIIjgZ2HjfTjWNDhLu6Ev
Ea6jTHJeutmGgUK8YjafqlxZ437lZHkVzs30OBcl1k9Tls5dNkT2Sdc0hggARSO1auI1OjcIlSav
AtTK4jf55ORBPXXAjQ1EmQ1zmUXYR2wsbQxrjsiW4wj0dHJcD6rRAFkSo1CUbTMhy+IE6AMEcYxd
KyN8F6WBa6cmMPveiGNdegkIknVnmmP3TWga65kTpdrlyCoZ0dIvh9HvebCD37RpyhQK8fX91BOZ
4+HY19qDu9Lg9BPTiu91gMY5W0pbun6FwP9QJXrVBJOeMb6KHLI4LxUzcxk4bj8vh5UU4R9iaUiO
mMAYPvBNtw1zAWzpPAKwpAhrcgjn8Wgk5JY7hvs4cEbwGFGn2S51UloDeZFCenCzQd4RNs+eFQ2k
qJNmomNy0VT20JNseU1oDeMfYyjLs2ZBwe2T+QZQB7EyrJjeAlIBiKLX2h0BKSS/tk41P0fSrEbP
3JKjQwJnn/FjheMR/gt20Z5MlhLwUDeczVZTMWOCtE4OYwVscEeCQDApuPKgHrfqDFul8QjIoW6P
4lLIKNDNYkRjGyaT5QO7CukAFwwP/J8lwn+H7f9CdPpLtfSbrvYsef5a/gqN+/nn/xq2C/mJTvO/
lbTC/sTIhoEhZR0OWqSX/xmwC+sTv3XKX2hKdJKVpMfw94BdiE+4BS3OJDS1N1Cc8U8c6Ej2X1dy
DKkYnOF/B++NiAWB0OvSsu1Hp4qKjDz5zTFHSHwWfUN0PcZ+oZzsnPgqYFBpnz0ViraDhpIrDQYo
IF+U00rSg9Oo+jakiTH5Y53ndwnBF8+ZayoraJVjXIWhyiwg1gjjgqIsSmIXdaw4OclJ2Gu07IzZ
fVYiw9sIZ5Rv+CkXbQX5kuIbAHJepyx+kTSmmsU+nH7kjWvflbmb3qZjmd2G5RjDWF419blSk5V5
1WjVZyhVpluAIckFyIWlD9Ix4fTfGr3c523Ob1HIIQyQxWNhGO2lfeyFEfJTdFv2FGkPEdmCq9qY
EJ28G0ZTd4IWl8V8WOuhrk8NGE+Q7+al3AR0NCE4cdXSY96YPUVJ/S2f2izFngg+2rDMdteAoc0J
09ARB0HnjqiGQU58sdZFnCs5VxgAjYvcLu14pxHNVPrM1xZMoYPalVgw2X7jihx2p29MLyQ9YMZh
Q5SoZ9mInfwO9exJnY9k3AiziL+wFEQUEznyMrAXBs0BUgOF5pHGnAsoH2XaB/zX5ivYp6byI9zf
EqFiPgG4cdILZpf6pdC1VOPmlg7mb0XUGdJiYB8Bs209REg32TcJe8AXiGGFe+AQC/4tpDkELtUF
mV/kdMAw9Mj5Mh1otPhEZyCcFTaNloAsreEBelNUBuY0iSfYSbCGqVEr8h9U0RwNxmC+5FgeDmTY
hs1+cY3sR8Ek4lsS52lzskL32gBgmvzO42qImFi1BZoBcCautBTHwiTMmtH8UDxTTXE4k0SC1ztr
dl2KgTQiBAJ/ZpwGKXERjIfTrL3G7G10AJUSYQeR7oS3hJo1PypRWXSkRhjklGpZd2ux533OycHL
AxLziE2Tom5OSE90Hudlsq1DBLS3/atH/N+19F+4AN4RLh2+PlevltLtj/+1khrWJ07h+jYGsplu
Mvn/96rqfKJtQFIfcyKkjjYOgf+squYnDkC6hdSJYE3Gu6zE/7YniE/YStEsKFAgeBeE849W1Ted
EiCuUklW0w0xwi/xrYrfyh3VdJhX4rZJr8HIdwHJAPVu7kzxQaDv6ytxACeAg6dgoLkykWG5b3rR
PcrasACr6GD58RXJ0B45CMQtIrHd/fLor/46279HuPh5JVQmklujqf92n3DQWBSzTeZZTFaemVo9
8+Xln417ft6OdPg66Xih6GAq8nozimynbVrl4qJTDS64KrrssLLtHRbA9KNulvN65+Ni1tbFNx0b
CjFKNrX1en6Zh4Sijil9sx0OR0dQJ/VNeO42xELt8G8SQRUCTYYAv3ZyB6tdDKfgjBkKQfITILMI
+iI8YJz7rUcHK95zor7JOf63bF5u1lfrZ3dIdLELF9hYPs0r07yIyKy9JMjexE2hi+ilgcUe7Wx7
IAxGq1T1QHIJS1lE49O40JqJ/2mic/8BezulYNRjKFuiGu0fCfAN5fNPWOn1UjRc2Eg045vF0SiC
KG6yKWnTZEMhqHPXOQlxCNQ+OTbtdKFnJZtaP/JvC33NfkbvbPqqtlcvyiUb0h/N0EjB9YM89rNM
LU8zx6jHuLNg37kpgCs6niNrvcOW2Hu9EsXJGNvNtA8VnrMym6D/5XSAnkcgKA/zVBQ/CpInz5sq
A5NHeOlwM8/Omu4zAJUjN27hLHC7xH6kVWzV/kq+/XM3NOou5BR+F/bEGXlEIBkO0gQDJ29Bwvvw
6KQpiLptMtg/0pokDdKpeNIlZtcvDHXLGwDzOWehfkrPCsg+TFYsiGheT+7zI47P7LnskuSZX83w
NV5AZNNLryQ9l8qsGb0Is/uKXHmF3UXW4IOuRQmZ9xEktwD8Iod5pg7Tk8nv0j7Q7Fk6f1XCeYpE
KS5M0bnXbYsZlocpej5EM2YPs+lw1BXZfLmCAan8deizz+XQctIts8K6p67QNEANS/MMYaV/mMN8
um8yCIsew63kxebIgy5Dmvme6OzpvM0wQ9LvkRT/2RrNICZmCnymAkW3HTX177So05cRflLqQ1NF
I6KPmArNyGyGYGA+DGrbdthowzI1ThryTOiV9Il2lps589wsKWvqQrcPK8i8dnndk0s2+PlKMiCd
G0jZHv0yRgvOuhbrNdje6Io02/FLNqn4OWqRvN/Q2IkeB5lspoI+hpbVNo4T+4vGTMxrBn3CJ9Kb
1bobOYjB9EdKDdwjNeoXYmXElvOjhkeQisBhTDWJl6zqS2C1ko4jjc+5oWWhKuyreqplF3hS6QdX
vYTAAASiuGHSGZ9tcnDTdzF4kd2ITx8QBXSML2OaWCPiRqDcHkiIDHFNmPMrQ+k/5DuUDPU3I+50
yPqtneJLHrSJZD/I63dtOq53DN4dN8DVEn8brByXVNzF6gnvtrw2W8b8NLK2mocPgyG0bN32mhRK
2zxdQrLumWMZWb3jzMz7r9eA0km4FPPkuVZhP3Wdlrw4mEqulnpIschXNe+N25Fb4icw5Uj2dMl2
YPpGriCmgnl8JAS76mkj0AebeYFuRGo+Vi4MJeIhh+miI6f4O+nevElDE2aTH8ZllQduFjq7DI/p
AGpOL2Hy/R/2zmTHciRtrq/S0EpasEDnTED4F5d3jnkeNkREDpxHJ+lO7vRwei8dRla3qkr6W+il
gF50A1mZGRmZl/TBPrNjhEKMbRdr57lnyXzvYyNQG3e06RdjwYFtAiW0/kCWSowNbSEQ881VDdyj
eVKLYsc22dE0bVeoBOdFQDKlPV8Bmhn4azoGZCqKCZ9sI+cXCDMHjcyahsUiSVL75yJ4VHSoGVCF
ENW6rc5iw+YkC99glzEnu7MwtJUoJI26T/gLFPupMBeQUN60pZaPWi0nTjp/Dy9PxeuNP9d72wWn
HtUweoLDJF2kZGAOEHK8bPIumHeoNwGkU0eiImPKOCkAXtu2A7xiSJvFrUsvoHO0yHrsqBLkHuCU
pF42pttX5wFOFQH/RhD+zjLUNBAOMDVKm/XZjym2pP6YNoTe3k3Cr8mvKA1ZWcyde9tPFZ5Mmt+z
bw5PKzG6FRVCBW0A/jkvRnstVlP4ttIxBJXbJtl81pBjf2RYrugCcvPpFoUWiEaSly3JNHPQD6Pn
oHgTKO7mXYV45RwLaoo1amUD3iWzSXNFBaDJb7Bkgb+mYD1Q28qWxVcagzjS02GFsBTrrNu2fu+8
1E4NUpequGmbZob5Y4ybDqyOcOCPTL53tIM59TYcgipz4yyDfVxFu1Ph1EEYdehtlxNZelB+MSOb
0S0fzaIMP0nT9O8AD+E0OEw05Vb1Q3LlkvS6HnBb2IcQEOFEo2CG/E3wP8vwu5TZk4GD9FM1mb53
hAJexu5uFAeMuNktDAbq0JzZ6r+1hRIvVGmjzw3KQNiNIbUgaeUTDMrR87tPk7VtV46BTb+YRRFp
rUp1h18UyGfVi1u2Bf9agmhUcLUpiTF8/5vi688bIdMJjqw3jP2RIrvgZlarETkGE4jUl7s1g1+/
lo+xrNL7kNjgvIfhSJGAE1teJNqSxJYPBJJt12f9gi7c9mdyZK7P/daHy8nck92nt4YAtKhI+9PA
w/fJ9GDCtOuJhiuk7S9H34LxBJi6z7Z1KN0b+mcz6i1HaR7dWvBGTkC4HhLoKx9Z10k/ihfC/q3j
wS2lKmtwd/aQV3QrWvJQYWEFYJjlywvPpvhows6B1KIFG0jOLX/A4zfxOJE/pQkR58LwRvdegrRP
B6wBSWnCqkLOSa/KmlNdNrML6aUHYeVEVJ91b4AmeE3pxSzvZpK8P1MTPAv0rWTFMzHaiIhAZe/W
sL4fkANGHGVm0vvcvO36Bf0ge/dymbKwT65xZODp0oxRxXJrQOQCV5EFxNNoGGR3IFjqPSVKOrSu
1/7obKDiDLBGe7wAe38eLZrCc2iu/EIqERG6k/5y7u2pWTNiWcNK5JlMErcDVTDFbhoYeNBcq8zp
ri5BTt+JDnzOhWQuW9inLnGdO6zHSnEVJ3gagaKXkoMclW0RK3z3iYwCDmchhMmwiGIOjdOQ2q8p
zajvwVZXXNSTrbxTn7Ju8eA0dFUOKptu88SymsNI8NG4gHyyMvOVj7IYdMmioED4/SMIDwawOb+F
mGHRDreDqup0F1RBf2xrS2POreCmbWY3z+sNYVU+eaa1+rM2lOVt58Ayz7kB+ocsXQG2xinG1L6x
c944NhLDurOkherQTDlUUqmBE94OlseZSHaYuzfmYgWXfWvSCZINtIBu84QG9evUb0umtMQp8/2o
hVdeV52nP0CAIlu47IslmU/bT7d5Hkzfewv/0SZIBwDpzmAPEBWcFfUA0IPveZwT4OtQSHAvJMsw
nR3dyO/jMtGK5HoNPXRFYghwE6Sc0XZlL5GaQ3NqI0N6noz0wBpsNrN5UlCd+m2F7h9AnHbb7m7R
+LOv0FDzcBfK2A73hWtOxxJZPcAhbrRTsS0BI5rAZTz708fz6++oci+cHdxra+1tpxfJvqHc3NpD
EbEoP5+nghcj9diBlmyozzZtq+i5zCeHap/B0BMsOdbkHJE9gDZvZRLW1PPZqyDecKbwYLBx/Iez
yiWEfZlyWO9Ttj6zkE3qB2wHU1KEzhUNaQbfV1y2r5A2ErGDwpWbz7FC7/4gyR12t/BlOv+2RRBn
myJ263Bhabzix7/l3WFeOz7Cfy5JjB/VH8Xd9Vf/XZFwVg2BUyT/b4IVRUj9RUzAQvob8YRfjR8Y
g/+hRwj7N891bD8kSeR5OPb5Yr8LEvwUhm+PCz0/x/2UIM5//Pc/5S/lX378p7v7X6+6gBcQjb++
OYHk+CUC/+Gqi6CFRqeS6ka57fAYgOI/xr2df4qp74NNYk/1CwiBNDyavlme1KIgOjaa8T6mJpdz
5TD3x8y6yua00buOTPM9pQXGvW3O2U1OhdnLDDnoUbgyfk8oits1rdq0tCheizWQuddJHblz4Txx
gh0vBmMy7iGF2Uy0Y/1E0hh0YgDa9zLt/e4bXJB9UEzDXUb5erexqAbl/XOmhlGTuwTnymq13DcD
WdlMqe4SLqcV/BIH/q24/RfsGiYi0X+eFnyAgT0YVx/9kNV/+6/7/qP+ln/8tz8+879/iV+PveFZ
v9GEwwCBe665gnTR234994Zn/8a8wbahh8Aw8OzVtvJ3VEjwG75hqBqreAWBd52p/P3RB7GLFZbT
wBpVdrGZ/CuP/p8FMgAmZEdgkoAjAdDqun/NqxTEVAYEcibPi7COTVc5UWovq3sh0/8PRcla1an/
bYr59WeRVeENw4ZKQm81zfzhLUPeDoWG4rPN5aKOvtxVlNdvLUy9kd3g11M+h6WJyuPeY87QMg7G
DbLnhqw3WCycw/AzMxP3iMcx3AY0Xa4I/K3T43oqTHf/hw/1/ybn/dlh9fXNBsSm1qWKLCMWnj9/
s1YA+4jSV5vqEf85AR6FchiUYJzSK+gqkD4nc9O1wZNXusYWNc405/qQazI/lQzMDWAwqF9jwfXd
BhiRdY8+LryoRShnQAy/l0vj1gookc4XYA9NYe81pTeHJPXPBCfwjxltuXNVHWzza4wPdVTDVEnQ
/yK18IUgy2V7YeVEGPKL3qPUO8u+E3y5t7tQH+igfgy6+OzGjbv713e2f4r6YRX+xoUb3SId/uNm
+gFKq//xN0Da8m9go75D927q/w+Y2tzS/vDE/B9jzP/5P5pBffzxtf/6Db9eeovQMOr2SsX5wmqv
LWm/3nnLZDXAh01aHWs0VnMeu99feZf3OsA4iFaPNE+eknHn76+860LjxrkH25gGLPLI4b/yyvP8
/ulF9M2VdOAQQeZ/NiMA8ZcXsdD+XPsBVn6mB/XPChzVW11hMwASOR5K20h+FPWEnRqTffAWw5wd
d8E86iuzA+a4F2HpPHv9Ko0aAjfrZiXG5LsZbOSBOdKcRj1vPyYPiiPNnSBJKPEWlSXwUzKIbzHr
HUgW8tPeOSSOKKKeEWK3q/zCJy2FwDtyvjWbPZB6qjltGrVVVHASf+RfjQJqKOD6m3aa3jhUrjMQ
cm0DLEFJI9Y7qVJzGQW2zpg9ullH2q/LxJ4lxkSn0SsvFBxy/gqmC2y/49GFupFz17c7205td2Pj
WAcLhVIBIMxDEFsap8dDh6/4HAubSg2pltspjOufgPEMunMwlHKH1vc+st8dljwfBwHWA72vbKv8
qApgoi8z3oYCSoAZXg3gYq4BR2JyU7kzg/qm9HL1Y6enEP4Np2FKfd4gAk6galoHzzxDi+W1x7KX
brH0tB+s2L2HQGbgoClsk/SKh/Uu3qST0YsdfUP+d+yBWRKBlXb6Td2iLPujh80eGRxyZEZh8k9s
ftkzPTj0iJV2AM6FRlME81wlKe4oUxlXNNz4y5kbTvI0tw5c6bBSy8uUlQ2NVPQEw0EPJMdzGuRH
RJ1BJs8DilUS9RW35APTaZztgEmQprE9wiLOkCuHyPkyMNJLgpmR9C3Gxnj1OKovuyN6sPg+jqF9
tr/skEr0DIMn6tOvJTqMdegs/jp8vDYwVTQsuijb1V85fxk0+njErFF8GTfEl4ljkHQVbusvcwd3
YPFKkRWWD/1l/8BITpPYagmBuIdCM39ZRbiujpfjl4GEdQwzyeR3iToijcyf9uo2AVCC8USuHhSn
NakwEF/WlPHLpjL8sqxQfQ7+58vKYq2ulv7L4JJmsrtzVtdL/mWAaUq3+K6+bDFp5ntP1ZdZhsYo
jDN0uGOiWT333Mdx1gwT0cON82W4mf31o290iRHH/jLlEGY2Xpwvqw5YyOSnGRRqPpBKJFwC+ysr
bvSXyQf+Tw0Id/X+pJCeQ3CEqyXIs/r0Of4yCuUO84tD0rcYiHKqpp/bL1tRBuM0i4YZOCHNWz3Z
dviMfroHpDuWUUW6ZcB8qIZLmZcqh4ulegOwZTi867GzX+Kg76n6BqucIh72MZXBnGDBuVLvXB3Y
W/Pq3FR+7ZySpBn7kx1YVU5dSu6svWfaHQ5ljtEQRckYzaPyxQLTSC6YcgQtSXhRVyxt1JfhAhI5
8xOFv3Q1dUIZiNlzEfnqqONmqs9apPGjPze8yebSwBrP2mwCTxU04pwZTukeda8d9QBFpBDvWW07
1c43Sk4nuhS63XYY+17hCrjOJm0g/aCf2BNVbHPOxkwjwpwHsD4ZmFOSI/mAbsCyuvFdoizMdGls
yGkLsCFUl5T/2eJQTbWTXhd2mP0cPI1TA0QqNt1alzh07ayw5QHPv/lM0jAM8FG1+bcCwWHYK0oW
QR3YjZ180pvhvPfNknynst3+3qeVWe7SenTUZTZOSxhNzHuf68Eittuyjux6TxjugUtV8SIa2xs2
bjrldBlQNfPiV5bsLkdhZpgrKEl7qasY2QKNxAEqr3XR7BKGbzVkMKYEFNxaqEFMCD3GJvScc8ql
rqqSOLLCCQPJplewWfDOKNrN2sBdLBBamf24eA5uxNEkRbgtTd/oKDBBgjxYUHHPQyMYtPDHyhdE
Jflp49GLd32DWIcDoQFEFQsH0i7BDoArvTsGAfSBeBQ7P/U4Fo2gkba0wov8ZED7+tlKUhxMBmIw
ovnEKn6K8cvanK4E61UWIy3wOBUc6NCG/V0A7YpFpm0rtUnSNazjpp4ajn3tBK90PitxAPYgPnuz
ZYos2pzKXJDmkzynSzwsR1rL+vA0Ne3wTfbdCGZs6JZHAwfNI+7kQB6rIHgz/AbRqXLy5QD70Tsv
ca8+3bFJLkacT/YGsi/EW1qRo7HRzWPvBMOVkrL6OXZzGBzMtJ6PcJQG1k/+iG9t7rY/NYYd/CjC
9NlMVIkaK4CL09hV5pVeC3X0O8u3j0mbR/TVHRCKgYmK4H4JvOEl6Ohxj6ZMj7e+49BQUCyxAkFr
4NeN4X6xEPeFe/ArPhfapOfytMxxZ0Szmc7Nvu88Ily1n+sRm/9sWVtQHRQWioEaRgj2D83IZGBL
XWwT78C9MhnocKiUG4z04dvUUhWwo4Y9/SjkuGDtbXMsQUsRNnIfxAHjoqnV8NdYjpaf/H2m/oLR
C1STOSfFcBnXJifpuU7VADa71zdpj9F55xZC45JNwlUF7bFCRY2IzY6exBpDl2ugnkepimfv3+a+
7Jf6I7iH/ud3Y6Z1Un3Ufz4W8zt+PxWHv9lMePlULLo5XK5sfz8Vi5C6WBQYDCFrXJZSjX+cig3h
g9lhLQL7uPpSuLD+41hsWN5vIYoLyrsFTAooy790LhYAc/50MHY9H38f5MxVWhIE1O2/RHhUMCRm
P7Cvuv2ip21vc0H9NLATs/eWQpmE7wpGMn7McPPG4JDqhZvQlcF4q6iiyrZuZ8xi2wimTtuEfwTz
CjwuTYdhopJ4v+YPqCqsrHK8TEYEy7M5SHTXQE9yePI1oNGTvfTJSzYKLY8e7V44LlRSfphqofCT
B1iQ4TCm4MO2OS1s0nDErhw4H34OlbeIZfGa+Q00eMX8pCvS4s2Zatj9blx9hqGClc9EgArzMr+m
TiJ7ZdEUG18MwB+xNL4YtVu+Z7Ksd7jGy1umSjXONDHsHFMDK3HmvtzYfZ7e0i8QZ5QPhBiHZ88w
Ij41bgMmzvnNOBrOowX056avKMnYll2T3IHCCy6qMHMPi7foa79uJkoe8oF43oh6LNLJvobILidk
fO19557xFlqJiKinITWkenErUQeaja+o5mucpd7NcQ5c3xk7TIcDFeoRwrA4my7GjfW8GdxIP84+
RU2Ze+yXj25bp6c61cljmLSsBkYXJEfbU8GOSU3wlE0mv6+vZL4jMfezD9q3qi+KaGYUA94zH88S
9g0JGU1OMA3dkwFi/UCjSvHk2WpvqGabNg79C/aSUEOAbXiberW7B65EO2+b0WloVytEUsqngnb1
mzQWV8T/nhhvYfefgz7cWlhTnpe5jy+AscNUbeKp+t4zEGGYUy5HYVfY+g0KMK88hUyIOb1vIj8H
u5fyvUGSFl57I+Wkz9Ln09Ll2oXSgLY8jRBTmZxbxkPosQaGREy3pEyLXUts7xCm6bLv0rGLuHW5
ZwyUAwaAad6v7W9wjkP+PHntQaxjVElfIHXuBzKb4iTt2afH1r6qeyQMrwjny7Dzrsnh2hcmhZyb
vJwNKj1768AoILmKLdU+1rlfXcfNkH9fnIWjxwx941QO2XTQ9gwQxkm7Z68uzfulJuzShUH6jV2v
I3Ru54e6hjkwsNZfdx72/9mw6FPR2W2GbeEkOZFGRMW7c018dN9X1eVSVC1UbdGBIR1z7ogK2jOs
RmobC6vlQ0CK2SCOMcxz53Hn9atjlUnVowMx8R5bqnXI86SjTXF+sjIiwZAJGOjmTTpvgWKcx8oV
FwuNG9vaEu/KdvLTUNnJfZyHat4kHCejpmXoocpW3wS1TndcMvOtaUxuVIbmYVnM6mbgVrFnCmtf
Mc4Mb2RSL9c1rdQRCS55sWQmbDsKFx34pY7NbivVifNMdtHRDLcXvnwVvUi45hbBZuZevzbhDYxO
vOcES6i+YPcrk0iF+RDsNR/9OTGZ51EsO7enOXEeYdL3LFBIy3vQ2vp1WDiYLBkj8hm0Kht9XL4H
2ioj8g54g/q659nRQ8R5k3dLiwJ8yVrVileBs67itmUlUZzUdKJwU8hPcU8kyYuT8oXUtX3ulHAu
Cm0UkZCFfWY/3pl+/92ais9MtP5tN0Mfrwy4KYRI3GQj60Y+6ypf5oOfdma8T3ApFiZHg+poqDpJ
6vUqrMZPKYp0OhDQTDRR0IRIB2NpsWWQdB2OinYkZpLiOEy6+SgcIs/lQGtPlzveVTxNBPwJ+ePJ
TbNO3FP76rcbpkteXxDW8MUl9cGsPriWHLlJKj7IOy3RRjZiNVDZSkBunOjqa8YrvRYcNWZ7BHl/
Aq9/YyxjuYl5/I5Q/6mnruwt0e1nKh7OHYXDHn/GpZlNuzD2P52VpO6k+9Z39vlgWlHnzEezTK8T
q4rp7S4fmARqur8W3DPd1uw41pTpQQoT9E7Mj5tjiXQY+PM3J3uAaroxAvet47akE3Mv+unQTNZV
YPX7OscXUlY7u8o4eQcXbS4J7JQXU2VfxLo5NPSsYb84UHJ9mvMWsHl9HfTwpPs8aqdwVyX2Hl3i
Btb9jnsm7qGU5YMTJ3coznz4i2hrAiYs5ZnSso6bHsh1nFoYbzSLg3Us2IiAzF8q2nYNZ74l3sE5
2XQeWeBCgbAEJ5ldjNpRZYGo8utC0yUyevOdXRFGikfot7i57zrqmSlaq286276E8PtQVAVhsP7Q
G3m/7SrTOrpm6VyXpZt+NywKXs8ZHog70bPZpkYht3UQe0+dlfThDtPREz7IlEIr3Fc5OUFAu948
gMldln2vkGfcsCRMW7Q00SS+u3OH8Cd36uowVZRFL7W4rJ3kW8uMdYPoQfdRSmvEBBL6FGpQATof
rmKyddTl9vap6NL4Bn87iUPf7qPabs46COtIpzSTr3L9PsydM8siHCnFkDhrpSJY20KVSY9JG940
fj9HhMhQhoyg2XYgdXZN7Hc7Kud4k4fpe7w0V4I6c6IK4+dS29u+CW8qe7GOsQp7XqbmwTXjB9eA
0sThhS5hTGb0enYbt0QVgqwWsYbuIdLvVW5cC20uV6XvzxH3/LuJfTF04WDrmsWE4/1LPk3JVk/+
GWf8OYnlnZnYl52yWCSn8hhgdSEWb1YvCvWaqPakjkNX1FddPfsfisHhmQrX+gBaV+IRDXUGvAam
lRpG8ZaCReDaYm6kDRtg5zNg21QTdUVoEtalV1XVzu2y4pV6duNN+csVOwmIhpEegk1MJ/APOknP
Xm1ap6Eb6x1roIrgRRPe8Jz3eLKCXWJyg3SJIqgNgKf6oNLgjQuiGxk+ECZG2xgkWP3IiZCjmCe6
zpp+RQ44TXXrWSPj5HHY5zYbU9YuLzF6GSy58qaABdxiz3gfFskaaK/kA/tyUkt+LmV/mpTxJrJs
j1wGQjiQ+1TjVs2lfeculXVd5fZlNWbOprKEcTDyhZXCMn7KVjlXGB7uF7O4H90Qb00reH7bi6H0
9ga3ap2Gxc8cn3eEy8LbxuiomyRDoZ3C5lhMk79NOaZuwmmmn5wY2mbozPlJEqPbFCUHsXY21GYQ
9lsgqp8u7ez7DtPUcSbf4fmgm1XVvXj0ukYJN116EP3V81v1expU7Ww7OVQ07IO0b6/aWJfnpdS4
exb1aFkcoSge/uBSpyFfyOXExVtv/amLjEncpzK4YaZqU//QifmyT315i8Oq3xdDKnaciOnZiw0P
VnvRfE+wHeDs5QL6JMwhVBEenuTDlfgfmNVQRJQllcQhZ8xrp/pw16wWkTBzOhPzkvlsUUGIH4ye
43zBpTAbEz8eVbcYR1GEFe2ziVMcY8mAZxgbv91lfKYmlkhyv+eS3paoq6o02cxpR7A7B2tyR71S
+e7AYbqkqza4iVGCrgYXhDMJ6fg68fRyO7TlYh+rultUhOmpvpKIa++mVulaoiNOiOYju5GeTqAV
eNAsLEucDIJLw1ih4hYdfFe+UdiYattuz8HbP2NBeYVRPWUbC2nsICdH4MRJnFekbQ48ZUmMcHA7
JkyV3NGqfruk1N9RJ/QJ+VscCxgn9W0yDGa7pXQ7mJ6FDoz80A6xz6JteIpMSS/1wZzy5rqfx/li
FEhIdE3p2ZySSDa1Lxl+NYv4rt1FHo2QBpYrMQjKhaomuI+drFLHEJNitXVG3T+lgckL4w61+JjC
Ln0uCURPxO20e9n6KSS0jTMNNJj4SdKTeyw8CEOFwYc/U1xe7igSzO2zOVaZd9U0TV1fsFYzEGAZ
z4ytkdHdRcUY7XWbmUHh2i48UMK0MWczHg695+Tm3vJl55KSRqV8qTX9VPdl2vORpAiAxr2Wed8e
HeY4hdxoirhGXnbP63Y6kZTBgxJrrddCt8KB9RZkRtS7se9ux7SW71ozkNj4VZX1GJooSz6BsVus
2wkPIIsrOJR65DLF/QyOuJePuwV3RMsLm1DCEheu++kAMH7sLKOfTp7HSvPQAb+2rrlosk1jjivU
ZT3TKLwJIVh2E9tsP33UYwMLg53Rye5SHODtmQC325xwI+N7QrgXm2VG3jkXU9GOF8ge2c7u8des
blx69+aO4HYyJNu+NrjI5E32Y2Yae7IHUXyWVB5t08WaYJYPLkHw2rtNq4CimXHJkIE9I8p9auBj
HEkax3rIhFYb6a22pvKRbPUWanfEY3kKXCKsRbp4m9yQ5rbwDdJqxs1aj20VwjvFtgQgSp+dncvm
hm0D/33NbRbQzWtO6mDnjR0pVFDLmyIc9z6Gs/sxywb8jU14Xaipem2a4COWMjgy3nmuNdi+Cmsu
EmYjbq24Sx9i03soK77Pvq2eljFtdhWTiSLuzmGV0PA9qlvKYbeqbcXeLo0LAbKWb9d+lJaIcqfF
myvLZ+W17X7GhLFbwk5EZuPcoSu/Aa48c0uA8EeAcWO0zcEqhh9D4+10Mz8rFV6rOX+Jx9nBeTSS
D8BY/8xH/TZ06W3a0DlGUPmjbG6boTi59fAtN5tj5c2XeMjd45TLNy/nA9AhYIZl66Q+8i4m8aTt
TnnXrvWPxjPwpftOmvt0Ejdj2IMFqupzHKofZkgOryU4cm0Z8oEaICqgzOoWsv59sXRXorN0JJkj
kT2frnQsL2Lfuh00VpLGHH6GFsJIV5yLWM+XzMs4hU4c5rG8ZIbFwbib7jAyvqJPvnM7V0e7iE9e
Z8+4Fbkh8Rp6ZntYN8E6O1bdzzyGu+jFt4zirhLb3lF6umfxnfD/ee/lsFwQHkS2DKctBXDOHrfq
YeG6kZTB5zDz7+HOp8Cy3/AA4hpQ2RveOx3FKjvNS/xWBvk3NGLrQpj1O/rHibYiCserYYs3mzx1
Uz3rxDJ3ozMdRtP/IIFMZA3heNN7mdpPplodmA2lXjh1kuHaZxaHN9paPgaHxzGrc75vlH+Fzn4a
NSz3zvRw0JLhbyTfssVXsmT9JkwbLBAXV3yO5XdILDhzUnNjs6BHlsgvdGleBr5Bpw+REoNR5soZ
mqhWs++Vnz/VhXsn8+nQuS4ZPOoaIz/gXznwTn6YnSxOt8FC2Rb/vWgdn2bY8qGFXjBklBj59YHc
+4PJ0d3UyXVe6Gei7fFTSei+zOKtby3XhEufbHPCbBGc08k8Na1xyJb+6C/ese+7cq2MYl5W7nCO
1gfTUhfTEB/7mGg9Uz/SOk9ETBh8EAhwklMd1g9W0Eokm/K8mkUFzQ6XeFzOQysOcENPtjSe4mYE
CzJmP7QjnR2drTa9JMM5nusdBut7G6bnMZ15wdnnGSHSjtSJwl15mFE597fBYgQ3k9fdoKOckGxe
c5l9jzkYLmzR22Ao4uvMdsZLU02CoWXzhhRsX4StVR9Ny9/2KSsG2VixzdNZbWlYDW+VwpwMYAy2
ukmaiXvUs9bCjggKOZiodLFldFndIdRbyAXtRdaz/fYDNbv06d1QAPmAHZ/Rq7HJPXkVZPGjW7j7
RYXh/Zik6BZGQWd8a0ZadOgcIXMfO/JRec4LEErhJ5FLn5ZTDMYRgQf4f7lyDtyHYeG5JfDD3pZA
JekuFgyOe8pEqwOyxx1QqTPiFrdwFMrjQvecjg26oCaMzlV96Ex/b5E1IvjufjJ6e5VGePaJVaA3
8aJkTN6dor62c0zVZohnl+UKNxDVoP6ZaTZ+2ZBDTXvKgxDjSXl0tGlcGf01g5jLSnUMsHGbQk9A
FhEBs2maV5z4O+54fJXgB1odcJogXBxThwYYYht2yYtsbJ5YeZBs2Q13Rt91blmvNzSubZWbb/2B
c3zl28aV5Rb3cRzuy9rbzcN92fqnvgueTBhPE8kVplTMC/rTaHFbqzmjC46klLJ4/goWWRgv+I0d
UhXpOtzNF+IKAU+UKrqPIF12yZw89oqreFbm3l4kBqgPgw5AaXbHqbF+1JVxXMTyc8WuUNsLB4OU
Lu90vP4Baw+znh4zf7pKiFyRHuYEXXr3KaaYTZAHO1nT0EchJGQ3v/uOkYIqTPVOe+5VqeL9IKjy
KJeXvi3f1loXN8bp1LcewkzdUPqoboPE3tXucDHX3ZXizOETdKAO5FkzXtoUInvJq+JmEn3kwNSu
O+c6yw1/jQgwlYsRMXowSxvgtTtvdt9ImdwUbn8N4UVvhBVSGWaC4ekHceIg8dw2wd5sOIqPzRt6
2kl71SEeM6IucWKfQMZcmqGkG85D6rUMroR6tJ4SAk9DldBFyZfZeIW+ypfRJ++WPQRm9RYUToh3
0dxLJckFZCZwO9s9D9jvsSwlNvXBdG8JiPDuJDejHsfgJNIcaVU4b47mQNm1idqXGJ43dcZVcJ7a
/txWDv8saU04qsg+Rz6CbRYq/6A8aC2z8wbuwgRE1+8oH4Uu2NRtBBzzrsrLpzoeQ/VK3NDhKJs5
My2hNCnTYkshMYjA2NtqyZhfBMegSozSfKhkWpU0Bwatnkcj8rOeIr1xLZHcLwEGy63V0ry4Vwz1
7mUazPY+o+iwuWCcV6SHkpK/p6XCH8Tngf9u5yhPPFZtmVYAWEojBQTj+j+JzU1snaywkiuXir8D
plbTvigG8ov14N83BBPuO4b5QNNDQ/Oec3ry8R7QHbpJSmdE4WyNRe48BvZvEDkEWNt+NhpuUtDf
t1WlimuCtcwWwsl64uQMeoieYpkysE7nV+23MxfHJDbKvV+NwO3ydB3RZ06QPVl6bQCUsbQBPIFo
9iLmvittsev4GEOd1zwRreP2HdSVxZennFCSYERs2no3MsVD0K8D46Dnpnpf87B3ioq9G6GLhAYu
wZn330O334duqy/0nwzdftTZn1Lg6y//NXGzfwtwWZJFDsnaYR9b3Wa/fGgmQ7UvqAYOUyzZ9Nj9
wXtKDnxF5sMVZ65mkWf+x8TNw9fmAuygUg7av4919F8xolER8Kd5G3lsJskY4SiJCIDY0uHCz//B
EWrNRTxx00S8wFCUHSaXUilmxnYn6v0yW95eau7j0ZQurFUboWia2U24+X8oY2HfK5TU35xKILan
LDVcGtq+GSN8XtzaZMAhJyqNvC63CpRjGnVLZ7m7PghwZZLD1MbWqgPxOGjXu05tWuV2hUrIs7Zl
0DFZ0D0HPXwLCFQFjZQOpxoqaSPMUXl9XNJ4biKXJYRmMrdUzUXjEr5iItUn48mXmZXe5p3B1gGl
q6g4pAP2iHwjpWJN+mb6YqUJnVGStrfgLJVCefhf7J3HkuTIdqZfZaz3aAMcejGbQKjUutQGlqWg
pUM//XzIqmFHIPNmsMhtk2a0y9td5QGXR/yi5CbgiWpqyt6wLLZIq9XIn3KM8KEfjPGC3LPD0kmA
L/E02o0/KzuK71t6F9aGv8IAUFEJnNUDULbhttKN6tHINWpDFQCZJz+UEYUac6C8WqUm0DABL+RB
uEZJEz9oUE83SqlgM1cWPdSomnIvPTXoeYOqIihZTRMuWZEhtZ+ERXVL1RX5tLU5xWm1C5XMKDZD
rAQQt9p2cG6yvIPkpJm+wxUDVbzdwteovrqJsMHWJRJdrToZ4xS3zLb80FR6VuwGcCcl2sVYfW3M
qSuu8dIFUBPgUmpSJe6UCZAwKpMeQr3+uBG1lGIHaZh2j64Yms215Ntf4qrtr6JYtD86NRfphVnH
VYMBRRFTdxV1CrFEMdPxzK06u9m3WJ41W33qZ76YryK8DkMQNbS4De1xrUGEs3a50/o/Rx/C225g
Rj9Rk2lMwvEwwxzM7Il4XKJHh+ixsoenfpCQZSXl42jXiCYGiRfZTYJUqoRwl3Xc+KvG6LJbc7B9
3IfRD4EcIyQGxwkiDLhtd725smWjfynG0n6OBY4nuwHRu1tD00CpiMYyKeu4SGDPhXDe4YpqWIbw
d2ddOp1ZpmtVdgHOJCJJa5oPxkQ5tUpmmIvy0rFobd2/MVsThIoM0gc18NWHnAmy+bu78MmM+/YB
EFzhbiGGYsxVZAkxSAor/XvcSeNj3FPc9kRNj3UmsoZfAfIo15gbw4p26SIBduy6AVJxp+WfEFzQ
P2FvTH0rrRRHvVKAcuwbLfJ/0tsOL4wuDb7n1SjuGywznmEeIYFGWd//2ii5/jPC6PWzaDtUtaLa
ePJ9K/+s6qOs9nrcBRrHJgzGbWFWIt6gTzOcqxZayoTUlpnR+IN/66ybzsbUDTEUpacVUkSfsboe
lS0FQOpgUS3o4Dl4DRbI43R46ypg45BuVWNEAXwgbcjyKs5ER8+q0NvStKjE0dylLWIHaeXN5ij2
OkYQ9Taqcx15KZq94bqE4fm1CJ3uk+5EzRMhYPAAXTXKkEyF0s6yjO0P62WtG62S10HWi1uWF5qx
1JqzLCzrrzXskozOsFF/VeKKj8Lrh2TfljooMVCeius5YBx/4Lre5OuwRvRvJra7BBRdpH1BD6+5
aAiVE3zFDcK40Al8sOM6ojbbREOGF8G3tn2MoGH5nqWA0LzMB+xIYLJNnYs9weyYyJ01MHlK04w3
Djq62bQFN1Cnm5YmchgQZdlRdJvD5KE+XSQ3UrWidmWnFB+3Pe3fr6rhADpSzFIaa9BESb2dgiC7
ckEKWJf00YhYjbKmvW7lWnwfYe2pbc1R68qdVaBBeKZXE9djVpRwAOOxElXszbJCw8aQwJQReDSc
bY3hb7LxAw0cpVYWLj8r1qzqyQE4oa4xDgvPFEjIw1UlOzfcoYzvhLvMH2vtY6kIbfxG1UJ81itA
XRuRcr3tXcMobt2inMl0Dpp+HpQaGm9JmLY3YYkV+SqhVAIWrcdZmxozhB14513zHASqyDeTWSGk
6Pc+WE0e8FAlhU7KpwhszJfAj/0PIqX2wVbnsPiCGjvsh/CaNxeRHrAnNB1F2Jm/5FD+5e38JWaP
hf8cJD38kNOP9MchXv/lT/yKk0ziGkIk3B6A3s84+/+Kkwz+CUoWjquCzZlpZoDyf+P1Ff1vm/q1
izkYgH6Dct4/cZKiqfw5wwbPY+jGDHX6X+jlYBPkmKqmQQ6wMdObrZ+OwyRqvbXwXeGv2tRQtuhq
1qvAp23RjJQBD6blLd7LUUT2eyibpAQJMr7oxXDsICLLDdRIDOHQp/PHcG0rRA+lndonqEBzXPcP
E2gexcZGQHcxLhCgu7SFjk1VVFSiq5R6iQPH3qqpA+VK4Oz+9FtsaFKwJXAho1xig0Q7jC5bZKpG
P60DgMvDtM+AfwIZldH2/VEWQezLxxBLo/ZrwuogOl58DHA2s59S8lL67t+r9rLixhhy3vG49WIK
SMFkk2ZSQh3TSxNdNcDmazMo1gXqamrVUbe6FaV6ZU/hw/u/7BjNNv8wlw4FvBTsaLElfRHqP1jL
JpTUBFTgGHGm+V7VZA9FAFsRTE2/ZieNuCdH0YmVXTjS/RqUuN5FekpjyKUKNjlyjz28D3M9jx2U
qZXiDCSD9MaBFpHpZOWakka/cZK4P4N9oXq1Zl3noTXsoLSHZ6EVU6c1A+cXbemI8nlI8ZxppIst
B+QQtguoPmhuL2Sdw81Q9wILVplTz6EdOGKcOm6NWhNwt+K2sFatRgl5FWijdk+v8sHCGwgUjFt8
pKo3erRR+0tnhsZPNg0/37GDH1As8N1I9SBCYbQsgi/tZCoXjiGm+w57oXyNIGVJ2yCCFy0VgQWz
HkGyf3+JXx8kvmom8LHIQseJ8HiL95bdkAOp1ETsCbsBPUp3FdX89fujzPfL8XFlFAwLwV9C6Ya9
dDzKlOijZUZ66CmmOm3SwhrWUwC3oCxorogEZ6L3x3trrdiYDsd3BnXOl+7hWhlGVJU2vBjPCVPb
66tOWanZCDN/7Mv/wQQ6KDvCkSF5dF6E5g/OSI2OqlpWGpVIi2aIoWq0sWOe7/c/SMwztJhBVMFQ
BxOwr+BfLWZQa8smjAEYeZMBICnq1eHGdpCTBAYDr7G08SzVIn3b4nLipcij0TnWxHaysMPqrzoQ
053dn5XJQ0NHHVpkk9F9c1G7kYq5J/D9Qm4dwd5S2i0eQ7Q3HCEvzHxQ0Z9EjKsLwNKJlK6B4/rp
ifvvOId/OfBY1/MsQUJgg8w1hsPFUkF0D204hF6T6okX2Y70xJSka9tNhdfqjkXm1l4liYxO7JI3
9j4lNGh20GPJOJfeN6LWLYmcDVyUUQ/3bgXcRpnlgN5fujcuUZ5dE7gNzkOars///GCD9DQ/6lwg
md/RbOK9GgGcDug75Z1reU4/hlufC+3EoG/NKVRhVVU5bRqVluNBS7NRO55HNEZRfSAcjJNLJH2T
BzD91b6OKAG3WIltHTuPzt7/3DcmlXeZEAMkNsfBnH/ZwediSEFWOUaAK9ux9XCBHhC4qdoT5+GN
A441DCDK+ZEgiFoccKcxwBvbkPFwirO9RAi8GIGfrEsKCCe250twdHj0iN9mBjUkbGiPqOfNl9vB
F1HpJABpSmOV1NoXrAHWYUsBXgHf0NcCT5BCPgR2I7cUe6Pbsc4fKf0iAg6/ZpdHTrorK709AwCJ
aLKTx3843b9+nE2ZDlE/9AwWC+36RuXoGj9uas3wrqfHe+XLUT1xUsRyVZfDLFa1gC1kTY1qIOzu
jhttxBM+7Eq6JtM4fU1UPzyTJk56Kj4Sj/BEcBpuTah9bdiiMjCCua39b6iDIgKOgPhZ7Wro048U
+lEW2NhOH9x1bozgmx2DKOypxmQxbRytdX+8vznniProGiWmJg4W813N0Ydfe7yWXMxjirmXsWoo
BDpuVH1H3M39wMGN1DW6ZF8bP4+Id0RCAwjZM9PrMRVS4ZMSZ5UyTD+X6CLQ9+Lw0jOn87ZJkgza
eVXo2kOK4Bs8wMLUwEJjxTSg8NYDbtQM9HFXARAKYy0MSYWsDeYmBby1E6/RwteE+eIZBxcAEQKK
POdwPjgHm7WafKRY5GgCDdCAgEdF//lFbm2IQvecqKNYk8d0wC3VekOC099HJjY0ICQ2fgazXNLt
en/K35hxJDpVqoBc8kRP+vEPkqIKXPCykHxhPH7AiugnAlXKasS2aYOe1nhiOG2mHh+fVsQz50qw
6lBZ41U+Hi9rqFPkHOYVJVFv6LRLoD+t1w6J4iEfX2NuoxCYSd+CZFxhU4ouICTI4cSxFHPcdPwz
OBJc+sSv3L70hY9/BlUvBHiIiVZIBpcbJNKDx6a1Go9wG3pomE/UZSfzSqSyuFAmoA29W9VeA9Zp
g/oGFhBlrD2XGCTtyjJLzqO6ohqnGO5jl/yqWPzQhXv5/lItL9VZYAJnacERsTjwS1d5zSxgYPvo
GYNjt7ZurnxLA61fJQjBnVilN0eiqkJiq5qkPYtopqmqsu6qXlkpCvTxLKt2pYnqoBuqyomR5nk+
WgcNUg6pIlq2UHwg5izWoTRGzcSMywOXbe6/nMGRgVWR4Sw0RIBz35/AV3sddahZUAb+MJE0fZHj
wbQJEoTbo6PSyEnsjHDmSqTGrig3DgyFE4O9/jKHnGx2fnNYLwzsjwdzy2qApctl5VuTj0BtV8Al
LPwKRDdQj8RJpwstTOITL8FLZn00odwwFCbIh0HEEfcuXoLBmNSGsip9XJxEAeE9dtlwBYyHDrd7
EUf9eWIbuzik7dslJw7Vq13DcRI6jxxfzNaxFrlKOprt6PawQXXoPnBGSx+YKxxS2+pPreSryWUo
2lsmnS2uVO3lljm4RmNa6hU6cMQXQS7WXU01NxzKmdEqEduIIa/3ZdVs398+CxciLm+BqMlsVIgw
PRfHUmy4E3Vm+qijeYi8yx0UKhS0tTyA89AHuyIR4MNdGDt6eQOiyLissDW50YLWPYPl/nTit7y6
R+ffgpLE7EOk2a8slh0cYqaBNUTqa+5z2XKQtABaFRhNT4sFGzYcTTr1prS2GbBBNOFQBFTbExaH
r98zR58N4LmTdJhirMjxLgdFZagzDxpegGndcpWUV5YooYuSbq11N/gONMHfhUDr0UwetBvLL+Wu
6bVxTeXA/DZk+u5lYv6tgP5FrfFgj7wSLLl9Tp/bw/rny7//q/6p4adgEy5wM3Afqdy5/79PjKkW
QkSq+K0V/hKp/65/IlfCK01VlN4x1lsGF5gs2ib8v3+heERaxn+tcWOTwWMOtxDjek+c6zgXogg5
O1cKSpLEII75q4d8cJbJePysKGzIZRHoPQ2YKVJ4mEcNGrZ3XTniOAIJxUD3cHMwP7e/LsXDktG8
N/+5KueBKRPZBkRQh5IHd9Zi75bB6CZoaV6CGMLgBCU/PEtAkdE4Dk5cy8ZbQ1E9xC/cheawdNPr
0grAW5/Xl4XvpkjSdtaWpnR04oNmBZvlF9FeQFiFeiiJ+tJMNQpk0KopJUqHXg+MaCfcIuCbPtmj
1Z03kdpvkfnVxKapB2fTiBiMFyIoIaYxhktLeACBT5fZsvBWwbIKNVNgswhvgjoFlS5uyqEubGhv
VvS9dJNr9htYrBys5pPWweUn8um/d1GofLYVPV2ZU+Wa4EXi7rqrFXzF3CEc7+NMiCeDpv/nhvD8
Av79V9QE1bs6z/s1ZTVsOEco3HRW4EN+cSeNcPD9ZX9jLXikbCTuSRdpGs9vy8F+ExpEQq1Xm0tU
mtst8QACL+2QnVjx41jjZXPpc2hJsAYGguDmeBSILAgg9I68NKfwAyEh/pBIcpQ7kMPyVAz11hcB
VbQs5H4ouC+lrCQNWUR+ye+AfG8rsksR0IT09W08gm77FsTbUphosksPiwhvNOttixIVaSgWOSgf
17eifU7U+IwW+o8Ap6+wd3aZe6NLntEZlY4KOrKeIQ0JM/vgkDi2QMn7GcirX2r1bRfBc/ZKee/T
XA/x9QDA1p2jNZDmJKCBF6IShEn3JoYD5YATUFAGQRZBC0t230fp38TFeAcqCo9V3Lom1K/vRuuH
33wYp/iij+65lLapdu6Dxi21a7I5GolbHbst0fX8x2dbT2+cUuzz9r6GE/b+bpmF2JZnig4PLSKE
2KADLEXN2ijPu0Jq8rIII23H/7u1nFzdxkn+A7P4EbCaFtHKi9Nt5gbFLqS//qgl4LLyUt2afqis
s9C3Loo661eZj3hlg563ENvO+NFpYPwQQcEZpsvru1iq0S3AavCg8XSBoGC6aUJwaTjlIVfRa99T
6kbQR8zuwi06+8oyUN2HSaqtAfLmDzr+g2fJEPWsUj7uRI7k0Ptz8VKXXdyY+ixaNyONBPPBk3B4
dJJYqHClreYSpoIOSx5aE3fRCMoVYRaD1vhPF3AEip3I5sRQDT8FMhdnuT7M1FzKaZ0P4DfSYm1t
1q3vvdjwaWoHsBT8CLrzZbEHlM7fjOX3xjCSU4u5iI5/nco5YqSnB2UdzNTxByhtCGIVQvxlNiKf
GzdB5SFFijtgORob6fT5LgVtctE7w7AqtfajHYvxV4DyHxsVb7w64AW4pnlwVPpkC22uPjc6NRFJ
e6k4A7ecq8QXSjIh1wKU8MQd9OZQPKsUb4XORy/uIKRnKvhXbQttG6wPCCNtk1E5+RyCdDxxTLS3
xqJ5aRMjk6ba9mIsVWscabalvExLtbnOnMyB4ZHpdz00nwsmQ19BCnE8G2ugyxAU0KYC3bM1EXjZ
w/s1b8CDW1vANPK6TjNxInNe1AjndSfH51UkWOb/kj0frzvk3qmXjlZdBrUvNhK5lxUipkhhxbJ0
EBXT27UdOI7nNvonv4r0td7HPijrvt/OUMadlfbTXlGoG6ZTp14H5ihOrNXrKIgmMo+2bWGrSqN6
EYwg3B5aAok1iGxNcY95HJLWCcQ6Czu3HciB5AxRResSIab8xMjzyhwdahxdHXbjHC/Q5TbF8dwA
C9daG2eCizGRVPvGpFwHLQ3i9++O16MQ4BFQ8r+0mEgEjkeBU1yiohYbF5laD1s1A4Ec27lyIkV7
9eqS9eJhQ3ZPZMd1vThcFkLMUzp200UGFRuwYL1HKwgJas2u1kr/W0Py31zjL0zV3gFbeNPz98NM
Y/63f0vA4CPE/zgOLVia/1Sp/kk0/mZvz8k6sijsc/7I7zxD6H+TVaOkiEIF7UdLZQP+TjTsvw3S
FQrB1CepFapow/xBosEfPd7qREZUDHi+5q45HjtLWEIxWa1RadZ5qyQVyB5Hoxp7Bi7ULc8cP9Q8
JxEZFeLUabLkUcda9C7yMUyZHDQ0YL9WCexBxEkfkeg3jT0kcLLrKMMM5WJqacZdFHlc3Qt7gmaI
YqLrbmOjMn3ujElpECRDa7zcSrpN8CMpnuOWqEQaqH1k8bhyAtTdaSjD7x2T0bNa4OZmXKMJdWb2
CRD7GOkYZT1YaHUbUeAbwkurBJHU0qCxHTpFfhtGZb3Ls5l5ORjqTkZwuHY9KQ28U50WuJGPyHgQ
u2lZoQbXA55u6jVVUM3vV/wq9TK3lOQTuEw32ydpo1mfHIT8noOmnNbK0HQTcIZc3FINkBucSd2i
vi5tc8KY239q83CEFZL5di2xDJlMTfkIs9CaGYCjft+32VRfV0lWKJ/qGsdmHdRnQDaAjkSNNwNs
EjQKm7ZKaVLYGa1hP8j0mxysWnivKsjXA4j0tbz8Tqgb/6gqRaX4j3WLMayB1BnBQxC6jXlvKiii
f0b2uxi34xRiNYmryHeN60+HllgXX8PKHn/C7DGqCZdY8AQbeBrWjTGm6l76JUYnuHpk0RYbuPbK
yfAduqFzSFCjSCFuKoklx36yQgUZ9yDXxienUPsfscDN5C5FdQypjaDpbQfboqB8rCLXP6+RIFyr
o2PtVfoMd/nUJ/se9NvKJHOi+xZLSAK+CPWHsc+kWq54XLNhG6Fzh7Z7WtImAWebwTvEnSl08VTJ
gS+iiAltVVJPDNMhgwiLsKxqXMCJ6YEw4giPHcnYiGrk9oMfWnYrdypdOJGogzRTs7Zzv2R+g8xM
Vy2WdPYGyU3hXDRBH2pr3cDi9yyg6CM3oIUt5aKNLIrdcAYcOJaN1Z7TtIzDc+o5FZbjftN2axm2
TQ0PB/uYvV0nWNvLojc/IG1AeRdPw3VRDOjdNS6upxkAgG6D80t5OcKxvlayTG4B+sGzhtCYXbc6
jrjQnSYFPQXYndsOI5WHsUaHb1PgWLgH2NndBVBybmJUn9YiQYH72pFVe9cXuWZ7eI3lyToDDftB
o4q9x0ELmQocQBFSkmOm7IyupS1n+HX6IAqoI6uwQQujrIRxNwi7fA7ywPrss7VIWmxlij2Z9iTC
GFET66Z5gL38hM0fBt2YliZrB3EUPAZ1TERWuBwnymXcJs1HC7ebx2GEw+MkzHQ9Vztkczbitp1V
T03bx9HwPRRDjF/0ym+ge2bKqqKAC3cN9ca+arpv3Ao4Q+CjVVVYgw2xHuoyWJfZ0LI/V/QuaMTv
3DofHN48tWoGexNqAN2/CE1ItBkwrlKbBxeaoUYP3w0tFfdw3PumjT/UU4EVhgtjufhZouXXxYi+
Jr6NOaBEloAy8ZDHJQx1eERdnW9yl9InPDTEVNzsAs5VpeFiYFUDUNxeGxpji4CMCnN50HtjW7p9
Tr1jsJn8Ff1J/CoDlZ95pffS7PsPmT9za/A+rKkQgUsPU3UX0aQDRhOUBsG51Qlq59JGGeupCNIG
JYJcAJp4NlxSiw9u0+bW5yk1iuTREWk/bFsEB+srN2mi+opMe4oQVQxrLV0VfZu3t3UI34BSeFzU
yMr0uPHWGlx0vzat57YyAXGpSWXvUbICtaHDBiwKNfsSsrhAPwdl1TP7a9Tt4F53qfIATRpr9jBF
ZMXKYrhjUKLXozARgxX8RVdgROtzJ7Gc+zCvgjWBibWpIx2ZrcFxWmXntmq+t4deftZ1PNyzWrg1
/mBTu+76FKnYtkOmE36nthsyN/0QjqZ9A5AfrxC1UF1IrjCscdfC5SO0jTMYuMpNa5UkxbVA18DK
rd1YBs6ZWtKHWFUo0X7pxtb2mh74ctb20xruV7avw664dLnOFRx8pvExqc1woDNiNpssNnXkb+eG
OT18sPjIyNZw24W7NVAK28GC0J7MJEOmoplW+Ki252Wr/rQMRXu0S9TiAFQY0Hdr1FDcsMw/pGNs
ZbjhVObO1+2vUM+r+ksYcBOft4iLVN/9VJfFVRkVA3IXsc2CW7YtP8AzD9EdLXhsP0dQKpAXgXOb
08k2M8O/GmqUb78DwI+fqY4J5ZM1tElwWedJ7mz9OFb8NQdEENazZVYyEDY91iDqHc9AK/BusMdy
F9UqhM+itfJrLKvw8TZyA2UpUEz5uMV9LUIKVg2cqzSa8JBHjQjuMh6ru1hIhCJqiHJD4MYKmlbZ
eNuYyF9t9LxVXbhnSexClEamAS756OhbJcNvRdFC05vcrkKRuXS+mESq66qHEIGllBLfobFpX6Iv
Yd039WSbHn7fQb3SjXz4miqg1SI9KZ/7AUqz10awD3ylH0tQyWPyMOjOzFX2w+YZaVDWfp+HPDMU
XaJk+ibJgcNrHw1XeztmTeXsyOPHCxiO4jIrsZtcxQGKNKjQhj/HyQjGnZzymkMfNnRob18Cx39D
6L8wlHgvhn5o6h8/n//P7nkaD0Pplz/1m9xl/M1eJRf8FUhrc2/0F7mLav6M/dSAlYBLpRJPsvg7
mKacD0rVna0D8HbUXiwHfgfT/KM5/J5dQ/FN1kw6kn8QTOtzWniQNtIxoHRK3wftirkrPdt9HNaC
ctlYtl8GUJzMtNl2rWLn1x2m4W4RI0ZjD+cKZmhYF5fuGU8x9R/+K5Lzel8XbTfgWoiaEZta6Fey
E8mFiSf9uNV6/L8tU59m2ugQ3yBBRy8pzAO8weE+F+syQZK6aAdFgYYgkzM/xRHdG3OCwl0uid78
ElelfSNa6DHIEGqrdJxk8SvN/HfX/mVRDf/PKPsN7s3N4Xad//Xfu9X6ey49E0nTVgGu90/mJ2Yv
b9Iux8AIg8a7yT7+Z7fOLXKTCJSNOYvi/1fqJzQySbqKFMjYFUCn7D/ZrYvqCnUpiyidqiWgN3ql
y5q/o4wFVklW4PWOMVut7LMiPS9n7ZyqRPlTbqvo8WBibn8dhMPm0qLe8WtE0G+zBwCNeGtRiUDv
FnGkCeZ/YjvUvwq4KKfwkS+w3MMj+PJVACLwHdFo4L2AUg86GZbAGcp3MdUu1/EZMhGpWFs//fNo
H61uhtUPvnTVWt/q1XnpuSdKwa9SacZG5N9mzaDLqSzQ8fEfUwzd6hwYuF9/C+VNSpgWWuUFAf0q
CJS1oV5niFZk48/3p/X1uGCH2GUmjlo2ngnLTlrUttTCVMbNG4T2/GKHKP51ETgXFnrPGPYMcXkn
Usqp1pf3R57bQkeTPV+2JDxcdSBhuUaPP7hxaGGNo0i8wkBAcSAYXulIRqVd91gQva3Jos0TlblX
u5YhqaVAn51RuNy1x0NGHXD6oGVIWY5f5TB053bs4JrSKredaj/VPAT3krjzRKnujWHdmbJLW5Ru
MXYUx8OqQ1fZRRQjpjwFOJL1mvia+K0kW0jOYLnR1j83elv59v78vjowWF8I3i6aLTBTXi0sNqRK
lYyYwwCjkpDxtSb9OKYOmfD74yxKhILzyAaaPThoarOU8zofHhok9mtZ5WheyxRYoLYd8J8r1Pyi
H4MTE7moiTMUtB6dQrLtmBZ34mLLWEFHfQH0tpfbzSqargf0dYzpxCCv520eBFCKDsx9vgaOv6dE
56Agw429qI7wo7N9D5/NbvP+pL35JdTNQWaCAoXueDxIhkAnJh46zj1h4dPAG2jdTeWzHiPE/ucj
UYbmJQHEZFCYPR6JqhnE3nZkGyCWxb3tNUXqcfhOfNBbs2ZAEzHB07EP5ofncBfYaGIa4FRiLxDh
o23WD1VanhhiwZQhNmL54eZzdmlvAGFffIrSwwpQB1amk/T5El8Xt6mPhGdXFw8Iw66DvHdxktQo
neiKm+xramqeIGW4F3WHdOjQkIEN0NBP/LA3FhMWHBtG0MED1L8431hB6wAFnNibwJYKUiipQA3H
x+P9lXz9PM1oDvD/nGU6bQBuj+e4UUuEQklNPEpwX2vXHrZBEz+qJJZrNTGVjVCLHy5E3c/k3ZRm
CiuqV6Jq5XlkqsllFVTR3ogH86xCIae1W/1n0+o1Yvd6uJ7UVv3+/s+dV+P4fp+7cjihs8nB5+qL
HWHZyPmC4GBWxod0+G7716kn7kb96f1hFoipl10BmcFEspn4Hfzr4lLQXIi3CWZvntlRiC67fttj
LH/tFD65I3kWOom1JPRGGHDoEZ4Z6GEkot3UShDsRiVBaAyIx4lL8fWVT8wGp2uOxhyBHdbxUmWl
FOrYSh43oC9OPQa3g9s9J7DnTRSPe2WfV5py4nV7YxtSDqNbo9OtYdoXE2EpdKl5XxJEcO1N0Tvo
XEeomBXN+fsz/sZR503hNgGpJLDoWBzDAVXVSVWp3ScY0QRIpfn9Fhyvf/9nw1gEQfz9Yn45oSQu
A6JYg2XcZuyfEo/nGzecLcJ7IU98zPL1Wo4yf+zB6zXhrqDjdcrH4Cq6DiF6eyltjQvR6dUmzer2
xMZYLtJyvPmfH4wXqm4UdB1fZdZXiE5O1QcUcd6fuDeH0DlzOFXB3lhSp6xCbZEnZQg3vbTyaZU5
SBYbp4h0L5DQw/PNl9DhBCMDiAP0qLPY4iJJ2gRNG86dGfSXuMta6PiUw+fODrtrVa3ls5RI6kVT
tRqy4VZqXI4T6ofyxLW4vGdefgcNSns+bgCQFtt+SEeNnseYeIEMd6j3IymFiDy4GRNEltptkNk5
sWdedvirTycQ4TIGZv2KbeSYvW6qOVhRw26HnVFm/l3WzuADC5jWFHXxgy9dc41Yi4HGMF7iwOC2
QxLeJlqAxnN8jVb7XrfvAIBWj+jw/yKt/3cREbAOWZkZls31ChhPXewxKmXkRkbPz/N7+U1x9GRb
uJKn0PcH68Tsv7HZjsaaz9fBfoaMU5gi5vYd8TsaVf27NbrIphYnPmlexFczfvBJiztHtbI+7Cci
9z5wncsgLzES88EqGTejG91T/ReItrXPdo0J/funaXnbvUzmS+ZMrEbsvhiZCl+DNSFm36aF6BkS
N8lFjdfhqS01n5ajD+T1mitJJEPzZy5JV7zBagMxlrBm1tmMsmw/kvatzEL1TJqidRw8FX2wx0ft
vGtRzHLDExfTq0SQ0J2dM3eGoV3CkF3chIGCs/Xk0J0ZguC73aAAriN0UiBa1WbhjVY3j2or1vRA
V6L2z96f5Fe7aDH2Ysc2ReeqicTBrda/9R0eN7M0n/PbhPU/nosF3txGmen4ExebVSv7ouopI3hV
P25su93bSvTcUGJZgbE+tzLITd14hoL2mW4rxqrL83CtyW73/se+urDmXwGYAroMzAlzmWAkNkqj
kWSpmyS+rcIOHy1lo2jxg576G7/I/viCZLz5HqCsyGaGlXl8RB3bHxN9MGsPO+kVV8YO8eK1xZ6C
GTJgV/7+1705yaCW+Lq5zkoidTxcqHSdlAFrWfXuPiyj89Ds7qQbnedGdafF7lVpQcnVJvuypEu7
KkdHrMb61B29DMDmpbYN6KDIJQCqXgZgSWT3bd/AS5vC3GgfGym4oyZF2jdAFYz6Q64D639IDb1A
5TmF2veHj7Ct46k3zzqjA3JclhqasEMMtWcW8gzfmwtXGp4Vmifmet6vh5fGPAhLCtecG2MuaRxP
dWfQTjejOcmJzrIENx1143b6yh5OsWDeGgggEyy5mXj5SnasTIWRifkJMYZqEyj+Ls6T+jpp8+o+
8k9RPN8YzOSqZfWgLiKntnjQMToHJJ82DNahyIuikK1vZVF7ma6fmL9XMQwTCHqNB4wS5sw2X0yg
asf4wmtq7XWf3Jvc31r1k59tyhAUdn2RIqfvmGfgtU8E6q+eFIokDnVYCrvUTkBYHS9bLmkyNQ15
STL1l5zAAKx8+OX9Y/jGJTPzoekuUeyiVLyIzoo4ygox8GXlkH42zZa+ATZEjXtvqcWnxh//J590
MJw4/qQ+wQM5DOLaQ76hxWukOh+69uH9T1rui7m2dPhJi2nDtimkEDWxL+wWddseAdTcRt2Om5r3
4sQHLQdjZ8DcZhsSSFNzXm7CCApdoPoznFiGCEXJSv044Mfj5Qn+G34RKydewOWemMeDFgJr3pwJ
iUuaWUi7GmkFjrKbYDLgTCoNG0PbvD+Dbw8CERgBNLY8rrhHwZqpZrbso772bK3AmqZKzLUeGuOJ
U/XG1GEyRiBBJoq+wbI30LJGsteZuhxRu+4+778b4X2dfnj/WxYqMrZgxhgGmi29jtmZd/GsqZaf
Ye+IXZ1I0YGIkw8y6p9TuyEqTM/1OL4lZNzqaloAS/JXdu0g229dChvvld55EjnTrEhj9NzCvbV7
eWL/wPl5FdJRdNNJjCirw1yAWXc821hKo8aRAWKpLfwTBlwLgGm3GAD/bCcL8UAtVRxlLYGI+RsX
m8YHUPG1uQILZOoriKnlCKJKxiaqCU5c3qBE1oYfw8AxU/RrtRyNnLGL42LVjOb0AJ9kuE57Tfk0
5qp9oU/qlHyRsvLDtdUYxU1fUBBZRaVf0ImO45jhcWHbJ3VV3yLDk5U/cicSN77a1cmTq+HKRUjS
TpfoLN7b8azRayv2E5o+2V0v4DNcRkBhcLfoXdw43EgWO9nL4q5WC/D1mrT8lTV1wwe1Fx3pzuSM
N4aaZajl6iZy0cL/iUNq+Ak0UXklCs2+jm1zBso0eAgkyU/TlJNxJpMB4/Cy07TRC8IpqOC4WZBN
a0NNNmMaBMAxBFUu1FERE9v5uU6RB+ric5o49TZyNXGe01fqN52pIrvmy7D7pJauaFBpzS9nC05n
ZTrlVJ93TaTfJk28xcsrvOhN38drKOm2KeRqSmi19VEFU17vEVlTL1UtN+5cmHbrMZ4erKRorivk
Z89gakoBJs7ZSiyZ/CrO/TMNZyTPF0W4QTI7bPZK4Rf9Vzq8Y+ZhkYFuemugO6tH9k3dNUjH+0nZ
bjIzY0uzomttxA7pIfBz8WQ2g+wpd0eluUbX1s3O0Kz9f9SdyXLcWLZlfyWt5khD35hVTdwB7+h0
NqJIShOYSFHocdFctF9fC4p8L+UuPfJFVU0qIweZFooAHMDtztl7LzyvWaWusloveHBFIIXSAT1r
gFgarRrfDsV0GMxU4qTsCD1U621RZc6zLfL2R6NKI5j65lpDv7F20CTG6lTfFiN5/XyZaGry8Ydr
L8Aj4MPZCoQmYZegeyocCjqpnui1TPt7VUwoSWxkWlk6EwmfDHbgzE5FqokZGacahfyt5ijqHe9L
3oxJomro7uYXknHQP/LS0HeRzduuTOBqMArEAc3XD6MfSRFK3Vux1KyFgrYzjTHJCGSaZa2aT1k7
vxAYaX9Jc6M8au1QBWG53GCSVbBEsW4kwgHkZEfKXq/0H5VhNtaCxa5XbJWCKiLBGfWXkmefgTDn
K7sSe7dHhBZ35n0Yv3lTSzw0YYjK82iJmwksNmyjBU8/QWM1QMkN81QdnAqUHn9I2eGjGQ7NcphQ
5tC9qvijJFV3+k3iEeo8C6wt84JOQNeqbVKtv7HZRa9be9J2Q0F5Mh/YcdTBnKsPuVGT88yoI5Qx
Wkrqfb+qQXR/RcqVrFqr6NZjWL8aapMGNXGP156mzQeOZdlNzgj7PoydOq8NaFCHsPk65+kVRX8N
v7ksI+/ZGScCRosbiAGfC+u5CgOYJsNnwedR3umAyUTgIu7alHnS7eIWBDIDs8w+DQrN4JUK8+AT
kiRz1knNdDsfMqzv5vGXWde/RQqf2ciGauUoSKl49fIho454hVom/9xCNfG1OiV8lQjM7CCZ2mr8
batOqTedYuuvbaIgAK5bb1+AJ3cg5xYIyLTrpjID1GqrKR4QZnrWm9MnV21uHco42vyU6ciWAZRh
tXLtsQh6tFZIz3QsVYYmirUrxWPU55WP11pfaVggtQHhI3SXgioZkIx5mPGvxzvTbYNy9vYxKQmm
6iEi0jdkrvqSDUYOuKM3S3ISu6fRyXw1Tbhc6udaLr93RYRBa0LzqtmBNMFujN2u6napQYi4RUot
OPW2Bzm2Hle9AO+96yvbeKrR+CG8ap+Zx3zPztX+oE7RgUJaQwVr/mG7EMCTiky53HmU1difUGeO
fmRbKfmy8FSAy9vaCyT3gU2kfqPwXRzMxpyv1cyw602SsrFgO0FRpo+69rVN61c3su5mNc93Luyq
AkBwUd9UJsDgHrYtaeCl+4lkbJfvzIxv0m7GMOgStLLpgEbfj5mced8GSEgx6eqtruX52pzM7GWe
nXDfT+F3t4XMUES9/aiWUb6bjfjaBFwm4WyQefkMDXxduSnhoK57S4TZGDitsYumub61cDxCEUTl
BsuK6bVUQHBG9VjzPUWdp+2tWmuKQzON5h3mMChpY9jAoPNq2BMO68Och0+yFPoaIWWaBzCDhhGO
R1huvT7ahiPDGwVs98MsUNURjZlM8UMpy+nWULNxqyiFcoxAw9vbuS2cK1kiQfUnF5tN0hbmdW7q
B4ZcdHRdofgNOXkgq9fkVGHrk26xmjXtte3GJ7Uf7epAs9IMun4IX4HOjEsisTpvZ8u6zQ0AYSMz
qk++JegFMW05MiMIH31qEb6bwYowrVXeAB4oS852xUJEAxdXteMuwZZMIl0TWnQwOlessb+oT2le
CvOg5mVj3reRYbw1Ws0WuRrAojlOoDb2taHG15Rft23YBrMzrMHbh/Up6U9JS1cCUTSEslhA4DOb
dj1Q0yXR167vm6npDoB+CNhVjQSl++Cmz24UT/mhjUfE0KaFODUuxnTVTN6YM6AZolaIG2nfWPs0
MppHb8ysw5L5uEKeqddrtyxzj3BmayZjD7UzH7OakiEBvKmcqBLT6rFXQDZ3MaLbB7fvBD+Q+IHP
czOgmUe5zQG3de0y8CJn3oVRR6zcoL1GqlG+toTAt2CLq2dmqm/00XAAFNJsfW/0prtIVwbk5kV9
ynFNOn4bqngB23AyTlhsybPVohEoQeRlAyiPKcPllbpoJictJJl6VMQ10kbVF5aRflaQv2NB7NNx
l3uoQAVFSvy/qtUkO712uhbinQdGZK7dr3VTDdvRs2aPJcWC66xjjmuRApQa2tTEq5FAW+KJNN41
EbLPLcBp38gVB5loPx6lruytqv6E0ld8TZwF727O9aaygQHz9IYhkOTunAoboWRcOoAlVe/JSGV9
XTnKbiwXbvsYW8XWqQhV4E9FxMoLkawdZmrFIE8cemAxr3QxVxu1LD63VkontR4q1Z/I7b2WhP6j
Yoyi50gXbFDCxGUOLepdJcs4XenW/MWcplM5tm66syNjt6R2KyT95QurV9zKwZVHklvT12IySl8t
2YJTjh7vQjPcOr240ixZ34s4SvyJQqAvYzhiBOzHx9Id9vBfAJEXGFSJe/rSpN1+KPMmDursrgjd
h7Iq2xtokE8FCYOrqDQ2M8m5dB1GCzENjQ/FzKAcRZBBvStIbdm2Yn3AADqHpzYznZ059zdeEX9C
US6g3XTsD0mdUVfQXot7Q+vBhGEFHchHUhy4sLl5n9Y6qEhbUQ/mJJorF/X5cz6N91Gu3Rnh+IRD
Yzs4uYx2ORLYMJcBonaOXBUa+G/ZMBt9EDaEHq8yVUtvjYTFRob7Zjb7W8hMBCallhJ6xOiWzcuA
1PlJhm5zT+SvimOi5IjTztVDN1dXINiKxhdDdZ8kC0RHyq2RSQdnQJX9mGN1C8p2fK4qIOQrJ6ER
VOfmY2ylI7Ui/ZsDU6Yo5vGIYD6qAnDDuCucbskCH7agyowtQCBqMFnyaBhC+E3WFT4SWZT1RFCv
uiG/iixh3UR5qm8tK4PS1bMdb6fkFKnqUTZ6gOGchY1j56caNKaPOp/4XqUi/lkk3+wmRpFeOT9I
t6AQKavopujcg51A2nXtDcUNbDttYHZC2cqU/UBeG+I4aEa5w1PTb2w3hvqsuWSCu27je4qTghdk
GvCVCtaSXaxFbN+S+brqM72+dnKbqGAAYESWY/HYgkVt1kNFJNFaR1bSXxlWT5jNSMCGPdrYgTT5
Y0wFzSR1aup2JUa12GaGnKK1w6HktYscmJsWQnOzjoevTchOyEqiF3tB9nVhRIJp3N57nvhKWHcc
9Go0F4SYNISlTSqQTELysn2Dwv66BraDHFiON6iqI9+1qlFsUg80qd2RSeInmRrR46cXsQL53geV
Zm9qk062mTCfOmPT1GtgJ+UPHYTZvhkrL+hTWK0sm04sMYozqxZeQ9G7TkSgZwVml1mmgZa0L+XE
UV2GyVPmLQjigR3VlNRM4uBhq03edOZOd6LMp0mKYpsU6cfSJB7GFMqJ3PIfQu9wWtuyBOc6ePlN
krBM7iTTKFyMbmAfqoHPQUg3wLX2GTjlt4XzUx84NYfRVT/rVXnEeTPNgo29UeKUshLv3gsX+RdH
zGj0O83t83UCUSjb4cZpyO106rJ2VjA+RnmdFdKh0w6bUPpelXFvE5gY+76hMmxs6Ob2mp9MAHvG
0cj1Q0VEknqLDrfEMA1+bthRR3UBBaYSCLVja0GXT8b0RHa6bq4ja+AGUoWEcHrD8I6kC+JPlh6O
Cls1wifAWH2yVc14qHHgaymS8g63S22HTbRKswzJrglQ9fPUEqmO6JZwB3qH4JDqavLeIj3rpd+b
TnXs8aHcOm2Os8SOui+dbpF1H81TPB6rtB8O/ElN+TpEblSQN9S4j3Ex99jlRT4aL0lSebccOwSz
cpUaxg0bEmd4jDuSOcMoAcUZJsrkPvZKVIakcffQhqNqdBJcNa0dnYQxqZbP9FQxJYFzZ0mSx0rE
2m5shvuhFPNeKWuL39K8NTIb1zGkNZBZBQctMLRWYxyKDGbEkyj7rrui1bVkFVSQm7LM8rYJ+zG5
G+cEuhGwwZVeWVEWsHiHNl+jd5pMOVyj7/k2QPgqFU36YVlDSNOUUjbEtfXZ69BEzedEG+IjxBZk
0HR9mQY7zBCWIHkOIrlhDT0ZPQ+K9ylJmkNiCw7iKbPKvK7Ay7GSbFj4qj4+CdyHKYDTqP7UpBsj
PJBdqBMlIqIDq2nvRyanWHWrqXdWxrEYFnA+BkVjOMUunn0LYESCySVXWs0PY71hCe5UvwUUQ2DE
7NabUmpB7xpz6fOgT1A1rozECioVU0DzZDpfp9lbz42WbELk2KcIWE5+Bz3CDncpgDTwZGAbrJOM
LXFXlRYY0FsuKJ4HXas2Q59CRmK7H80YJLTrOXxqXF+hTG6OV8DBQz9OLSq8aVNv4tR8oeChrId+
MhNq2uWxapMjWGh5LTnV2RAYFJ6SPWDi0ELYTbgSCUBL1G0/zupbS0eyWyXWTAY+9cvmIecsYGUM
PLxkYd9cUZ8z7g1dqx8Hvf5cXVEQbI5OJ3JWSzCPjKk16cSFQniTbsDxBH9IilZUqEGmaye7xvLH
dG57yqYKscltcjULbxIQjisAkrHPiT1Ft56uY+VFhy1il6Nc2XJeq0yy5dwttC3yIiBaawSt9KXN
7J5X66RP1urA7pAnRJYFxAPkD3vLm+scepC9eNWqxGOCi5KaKqUd301qYSgbsxGxvC4s5RDrOlEp
0/gKryDzha5U2BAHwyXQt5QcbpzS/lZm2Kp20LbxetLrK49ulmDXU8Y8DnTGnN97RCILPDCgCrI6
pKBjhIgJYZTy6DUmg652zAeitq8yoGcu6vrqy5ipe6cJB7ZwZjcOgYj44k/KpJG42MUPNQJW0vUc
860FHkA190mCgVB3RSFjh5JVbPsOUoiTVpZQXFmbg4xx8sCeNLqXXrWBUWxGQRiH1p4If4JSB9W4
cae2bTa5EtWk99VFPz7gGiT902zrdaK54eC3uBbVSD6MdlnZLzBHyBXJXIcKCDhbg5WZAFvsETB3
W+a7chNjhlT2naUsKbbaRsTNYRBLas20VN487MJVdepUMsyFqvlT57aZb8m5ryK/UywtQj86GDRh
wJpnR+rA2CtltHAF59K6ruoG7i/bhm/Y+dKRIGcUbk5Z6NQTMtS8FBNGhbTOfLzpy4xZ0U1mzmGO
+JHncZ7elRTXP3khPee11s7YcNRceRLAxo6j4qjlTVaqE7s8OYb7ziXnIVw1elcr8MGabj70Vqse
DeSbbhCGoi3ZLcR8ZXmEG7Zng7vJqF4IvKEZuaiZN+zn2I6fBBT78tjGulDwROe1HkS2ng03U9hH
QBr1yZkOWhU9sH2alMBThlmuzHE0f6jZVAxBm3E+7BU9JYU8qvZeqcvXEDTXQ8ui/z1Xm0zZggUq
7mbq32xMezjuELdrTg8toZxMNQWC/Bk5HM6wrWdN0Ws2SPXK09JoF85QXcCoSoGlOUfMt6cxogUT
KXyWu0lbZ6zLDbXrqrDuK+nEeBx58R7rHd6uitPolwF8ICcvBVcvhk6tdZjjYTtHCBm1TQyL0hnR
hGSK0m1nm2igbVxVFAasMolv2UOZn6mJ3xqYonYZPb6rSW2tm7HgYKR1BqDHLBvSQyTz/CHt+bKo
S2iiXRdq75qcz3DUBXo9UYXfYaKsBlAoRFHOoLkHANxrRTXDvFj142Dl2YoZYNq934f4Q7fjpyiT
xFwT6adz0e4GCDXHsaCn0srGTyh/TczhtvcQjvfvX+iyo813js7RtencqO7S9zhvJ+hjLT2zp/1F
V0GSiqdX60JLn7LYfuLQOvg0uiUaSPPvdit/XtfCi0JXSiVo4qJHGmM2AfFGZ6ovMCyrRO+diklU
HwhgLvuVy1UsxIT0fR3SZy8fYyQVGcc5jzE2SQ0rtXVU6PVmdtxNWdj9XuJJ/z9pUyEYpU3PX4QX
nD/PWGII7BjZnBG1YleVlNX6qSr3DSqdtYHO6IMPZWmunTfrSY35GRMNYAwPwuWHMjiGAFvA+2vT
rReRJOW6J0Ik2S9O+NflZoqbF5nlz+9/Nr9/nyTDIhpe7A5LuNxFzw/sMlJNp6F9XhVb3q4/ynht
tfZ9KD9CBvzxUuYSCUHf1MN6cP5Ex7LO9H45TRSUbjIqtwuCrGEr/MG38vtIQFaBMnRJPbEWqNr5
dUpK0l5boUYw6tSnleLLrqIHNAdDg1sY3yir2Acfy28qY4fBbRA9unAxkO5cZsW6gw3vzGH0wfAx
VtOobcGr40pOOtpZ6udWy760ot1F1B5rlT1lxsnakPdY+usPbuW3X28CG0FrvmS4I6u+fMq9orVT
tnT2rYRfa9yJQV1Tzl8ZDVupfAfa8/0P6LfvdrneEvSDjeRnBOr507aoRauN0KnsBfmtvJpXtY/a
70lu37/MbxMAl1n634u+3SNz5mI4ljabfJu1fU3JChinVTtrhEv3laU8sFCQ16X3/v/dFfXzH+aV
BmRKCu1rG85wjqsAvIpqUChU5IakpQ9e26W+Di28ucg+kOQyidOBX97rL0pJpEq1jFx0LJXoDpod
noy28Cv2kRxhRLTTZ28TVcomJkTh5+/8W+bKB1Hw3/+5/DOvoppIq4jlT7Pqv//f9k2cvhVv7eUf
OvtnyKH813WXvMyz/xOUEvziXffWTPdvbZf/9e+P3sTyJ/+7f/Mfbz//LQ9T9fa//scrXGO5/Nui
RJwDG1Wmnv/aVfnpG+1W5TZ5a5q3fyT/uE7q7i3/w7/hL6OlAswIWdNi90GttoxzRsBfvuDlbyFx
dhn6OFtQTPyn0dJ0/sk49xxypTzsQr8aLSEgMVwWKx+mcGwhZPX/DVswkU58F/9eN/BQ6FgC0WVq
rDs4HLyLz9RUOgMdfx9v49lod86QPHHNTd0WRyeR8Npo9WNEn6KAchVUjvie4/nVXIbuxu3TbZzz
d7pmindWWsQclIyv8PfIrlHBAYPpYwYrrsxiplEYwbVVP3F4+zo0+Q+zMkk2dK46WzkAMlX9HhXG
kj75HdzHfvDMRzcWOPjDUQZ6J569eH70tMoj1Hp+TCMr83EPL4fS6KVoXSyUDs04doS0v8gpmLX2
rcg8JQhtZQxqNq8BJa7c10ztjh98wpb/NVH1nbAyFSByGPmtBaI7NpYNAvmJeTkLX9Wz+ZpA/nmX
5tl1MzKQPGpQay9Jf1B2Tldm1hiwcernvCq+eqIISi08YHqh8J6Gh6l3NlrM5clQf6FqD2U6xPAI
gY9W8nJbiDRJGCFZIe85ZwokuJ5yM1bGLXqGjAO++DpMgDAj0vhamXyPqUXjecmuZ3UUPhNauUqk
+lhQRrs169ClDq2Q3UGG5QoVit856fdwpL0rspcGNvC6qM2BmOXuZArtqSB32QGCzIHgsW15c0lG
NXAq4pdhdvYzghBkBXSIpjyBjxnap3YuAspCREyU+a3izU8EtHnUNXlHpEuRwN/ddbK6zdS6XacT
vyfzqEIMWI62+mw6a1c7NmMnD7mLlHuoN4XjPkuTA3veoYPobWVZ6yCME48wml8cFfjioMSIWMp4
ZYjkJWzH6QrVQBXgsOQMQ0vwEIsa0qMD0G2ezLuFiJzafcehUjEOTTvm+4RIhXszNeSmHA00CJYx
0vucrmWbCd9pG9NnezsG01w0q5K4EF3Bzo7/XF9npTetFa+jsq527UM48XQoH7ZBIyk6MJjp16qx
WEHYPqSNSl7iaJK206YcrMHu5cgk7UKeJkfKlRXzaeaDYq3imY+das7KqSgogL8yCJrQeFmmVn6d
q37wS8vexLV20MzsPk+bW0fl7ce1vC20E+6bjV5nHyj5zndVjH96VEQNEuZrsX1EuHW+btilKkw6
XNHWpQcGpNvaEvmxs5LM4IPKPwr2W3ahZ7PNcjXWYFRoXJXm8fnV+k7D+xiH0dZZaol25G1pCGwV
UT5Di5zD7ES9e414EQpk1n6wVb2QY/7rpzKpshMgToHfe35xELN0GSx9yf7OXrBYCLAj01on1Cmd
B+aany+iaMk1zY9uWRyV2dn8slDc/vVDf3WZn+9C/roDvCRM6YvU0L3MNTQNyyxqKhDbrO+vTb04
kiK4r+tiPZl5IMLsg8f9U+p58bhRebBeoB9DqalfbJlLQ22bPuTlhoSsrWRjw+Z5bLIbid991QzU
mrzWezCz2qPiOjympn0tqxcUSbvcwgovR8wuycaS5RWWkEcSZ4ihuarT/tEV7gan886o6lPh1dv5
uyIpydY5SVXEmmjUildlZ9yVEzL7eXD2Ff2YdGj3StRehXUcMBsFqhu/EUXk+iz3X0fkaiRHa8ep
ZhPDjZuruKe3QFxqiKaehu3wrTa8hyJi1sxUo7nSG0oO/WB+d+rmOV3kNCZL2LbqtLvYRPCTe02y
paCRIiWYH/Wa6dPVH7PJfYhn9RFDyYIadU9spVAAufGhTLqNqJRdhSb6r03u/+s90nXy2ohW/JCX
m6SzfdX/Tzup5Qt/ZyfVf8tfvjXff42oIPPkPzMqjH9CW+JUie2VAwIu8P/YOYFzJAVTJSQUxwFe
kkUE+q+MCheU9nKAYY4hg5C0FTY8/xFPaP4T1+Ti0eCETDmFHJa/sXU63zixxcbqgGQYKyTe9OUO
z2cTRRm7OWtVSlm0H2804aKndDAVGjTyClxEWl1HDJJ2SR4TiZrLI81UzXn65YH9YUa5MIv9dRtL
tsySloEN37mc1JjSW28quI0mwWcYUtbz9sL15pAuyxB+TWbCwcnurPLnrqZ1uOoaL5mC1M6sCWFG
HaKcZLu5DyMe3dqMo/ZgZw1pi4j1luBnxyyj2w/ueZl2/j0t2d5iqCVqQ8PVBxUBstT5o0vT2dNQ
4xmBGy8hhQbxx0noyJOw1eqqj4CCyyyM71tJDxGEmL0vVDcj+wNHI7qflrp/SHuOWiHgzQ9u7VxV
+9etcW9LJYr1iYd6fmudyqPTcFwH1qAVVwSxj3QjojQYY6PftHK+I5TJ2Jet3vqzomm7ZLYaJFoE
IX5wJ+fn8H/dCNE5OAAN8u4XBMCv57lsqMkCrGMzMGePjjieu/JtapT81gKajPzTRfwQzmgcp3kK
PziTny9T/7o2dTL07qzSyIzPr92EyUxh3uH92Mv2f+zHyFwlXapust5FiuNW5NKvRN11/t9//OSj
aEvQP+MKCP35lVtEYOrgVkZQRpERFMro1YhFdXeH8sOh2TYUzV6l1cbihY5y6FAITYTB3zlZ6H1U
mbw4Ui+PwVpWT9X96UTFVHV+M/bsNtasq3qgV4rEauooxJWnmoEiSZB6qfsRYrD00KQ6aLbZHvNv
lTZrxpo6Q/Ttgwfz+yuxiVvVGTOUZZjCLob5YNKQCrPWC9zanKA/9229wRoUXkcEpyFcRVb2JcFn
AJC9QsBthtPnXknqB7TJm5xNHsFolB+/NOaoHMc0wT3qKfGunmX49P6d/v7d/pwXNezBUBwhUpw/
NJmkVgS5wAuUKe4M9EpkodX2WCHXiOAzhfnJ7Ezz00TS3e79K1/s73hfBusBZV6eE9Bg3LrnlxbQ
unqEFNhqMJBvNB0V6Fp0JHavBqVSyaFr9Sety+cfGcGau5E1/2o0ceHQa5I379/LT1zQ2RTHHVCM
Wb6hhdr3815/Kcd0aZSq4xSNNEYS0tWzerQZqoJp7SiNfL4vC69E5swMfcPhxdX3BMu13Uomo+v5
Eo/DXYsaJbkqa0XrnzROqKTnWQpxtDNnM5R2TY/7YNKOCik6UyD0YgQRUAqHaAgnB45HwCZUhvd/
1e8jAv4Gawyjk+6MQdLT+RNGCw13dFGum5ZEYtoN3Y5eILStGGBMD7SNyiQ9Z0If09ex75Wdq5G8
88FdLBc5f7RUPyjMLqRCvp5LyyxTckTzfew2ul2NM2fjWuSrXk3RfUvnc1mAiHr/Z//hZS4FHGcx
hRAqhLfq/GcbaEIqbfK6DZnswxeVU8Qmk7n5oCOJdH1aXx1SzWo81rOojl5lqQc8E/HB0qVzV4ri
e6uP+SNhkvWKRKL0sRJ2FDi9dRVryCvWMTLhHRqOqF8hohMm4asS1aKhOK/v/46LhA8GyLJJoN7E
roqJhFTni9+hGCYktbDfSCJGTR+9lwxs0bXPJt3ZK6H11i70OooBSlTtqjmaCBUVzqehre4ms6k2
Xhx1qxxnw73JshdYiTWs6sxwb8IMG3rFDPrBevCT63b+rhcoF7VNxjRogkufJaHLmTLJZtjQKk1+
GHpOZBzRoDfWlE93MeqInc6AoResF/eOMrx6pfCO5GwShxrVAFvmdFKObjhTvnSxB+iC5HipGAXR
meE8Pc1iRBs3l+NNOsrPTqRk+74JrxX8PRDvHJZYFb/padTm7IM90O8f8TKMSDcDqkvl73J+0KVb
u2mp9ZuwU6djmyld0Bs9RoBCm/ahYaYffMO/X2+hlzJ6Cf+DIv4zHvCX+cjqaFSloTVudOy5z4ZU
vrPpSFq/boYXNVpSX97/1v5wPfi9kL5ZB7DpmhfrVVP1Bf3ybtgk6Lw/u7GVvREp7FxZVp2g94Yg
8P71tOXbPf9SPEKbsFvaKun4+mVKjkNYhBvhp9hUjbDWJEVHKnFRxachybBHUYw7KTHrTt0pfUAc
lsZGuCstHMtoBG47R0YPxlKPQiRnf7AuXR4UQHBgu0MnqMG6dhlY56NukEhkyKEeNx5A3m04edpj
FMYlSk+7O43S9YKCJLM3qh50WUhs/cCV96fLI+hmJ8foZ+xfTF6iLsxYb8nXnhGhf1aVSvtKIspW
QZUmA9kSyzYqElW9VR3iVHE++PEXoIllzuEbAPUKRYkjF7uX81/vurI0sGgMeGzZs6zczrMeGrOq
13k9EZybzu2D15fOLbG4e6Ca5r5Rnf7GmCw3W0OjzzEqViEMxTSX26Qro8/vfze/PR2LE6QGbtok
yhPlwbKd+WVc2DmhyYVaGxubrcCuMVP9RkQiPuZ6XT8PlvHqDkV9T66KgWGlVT+9f/XftyyU8vmL
NRW+oc0QPb980tZiNrwW9E/S6Mq9IjrxGdGMN5zSllHl542waVYj+JfINNqK2LBINDsNFCF68bSV
f3vrzw055D+BILPJeLk81Ubh3KlI7UzmCYxdq14qxSpUhbxGljt8cUCxdEpp7t9/DH94CQ5jhA0/
iXJ8DBdWxmI2UVcamrnJotbgoOf12g9pWfN2KmyH5O+heHW8UttJFw7RJBRy2d6/gYtUAb5S3KpI
zGiGQIAioeLiMxjjwdbjntQCiWYOq5mcSRCHNpuUZH+r9aERalrsp6SrY1IMjelIDoEYbg2pIZ2B
IlAuHy9ctA/G7s+C4Nmsxn0Rm0iLBuECAX+X34c96VLTO2cTIvEi4Cave2vtOR10T5DUcxxQfBeI
lHgwpV8iSTa2Sd+21rpPpL2nr7JkiPe6O+08TdACLLOJ04PRK6rjV3NsIWUk0nyFq3oOt+2g48Mr
6VkMHz3f5Q2e/w6IbdQ+EAiQP2td4lIaURBACXNm02UtpJalWoJ2P60pOYD1nIxVWEYoM0hKlyT9
ee4SPl866trJTAsz5iQJbiYYub3RSv7JdQX9vPKNaUJr/f6X8PunCN+OzhtdMZr/v8WUEG8m86Tg
gSsUf3w4WgRqdeoTgnzvWk8mXE21Nr1YldhOtp5s3r/4b4smGxw2aDTjqI9ztl5u7pfJyGziGB9I
4kA5M5T7rIz6W+xv6jHTODyo+KM+iL35uX06fy1LSADdP4rhOqSoi8+LAkNra7HhLJK67qVSjHGb
c+b1ldRUj6GhmCIITWvYsaa6azfyEFaOmdjrORORo8jiJGacalYUt1dGYVXbAmm3EpQ51ZAimt3n
2KHdPEwt+6spkR9sMS5EE8ughfJFxIFKcgQL/+XCGsdqqqhdom5KvvCT0Xjeg1Ya7RWqxuixGDnz
5gS8F+swmeTRm6xwrUWT9Kuxwg/pGGm/qe0sKj/Ys144x5fbMlj0+A+Zzgsae3nLv7zFhpKJqGZj
3tDzzFsfaSIGTTzJ1efENkPxRCNRFfth0qp4beq9LYKia+yjnA0HjWFo9WB8lQgjZpcSjT/pUbgZ
CmUarobawzZiNASNHisd0837X98fbxzXMhMtsWhLIPX5jfMl6KWNR3WjuSAAVgSjo3LNOtu7LR07
/FLKWk7rkJYc5UOjQ8SXatrwtWt/Ir6pkHYrS+k1dPltqWGLwRyw60K4oRQBlh13q3XWHcH3ivrR
jS97iPPPmNWKJA9kHcve75LSPSy6wQmPKt5O1SS72tDkN8SaN1puRHclmINNEbnKV7NpFSxacfvg
CgQZA6yEUwph4SPI6h9uZzmaLoELJiqaS1i1hMowKez5N7YzTJsoNLBr6GNyELbVgpO3qwL2hnNw
xeAdsB5jrNfgzPM/9o4+RVcfvNXfp14SDBgdpKvwhKzLFX3KRaoX7cgOJxFE15PWs0aCP9wrZhwu
ZQj9yoiyZiNlreJObLrPIxwrvzPbPpi7qV23aTPfCtOAOtn2+Qfb9j/MQJyAXBI3iZwmAuayI6aX
ZeQAoJg3Tdgr5rWgfL3y7DCpbhWkrzAJjSR2MDwpcmthrlM3+LWN8WviRWyA8qJAXx6PjtCuKddT
Sw4tG2ubG7oq7dtsjovDrJcGOeROLSsfuE8sNhht2WYmnFo+etR/ePGE5Sy7SYojTAAX06lbDZmR
4qPYlKVHJxjtPsdQ292MKaE2q4bUgWtDZx8x9NGDwjO5hclg7wwvbLdZzsL+/ptf9COXw4IpXWMT
ZyEN0i/L7DZvD7c532FsF/M+VcvyVOLbcH2IcDOWMEML5GS06xJxJmnBaARpu6m3bjGisa57dScl
WZcrYLB4/ozIMwOExg1xAA1OjTkphmiVG53y4Fi9vkJEkH6tEVWKKJUv8CDSL/+bs/NakhRJu+0T
YYYWtwGESp1Z+gar6qpGOcodx4GnPyv+/1xMZY912TkXYzY2ojOCAOcTe68tuij89O/f6b+c+bSw
oD94b/F4Acz//YySTQtTU4bJEbCj84RGznsIsW4ck16035eIBTxi+BFWaX1DQhQJLgzzgx9izHa1
IV4hy+/w//GRaLCQl7ENYm79TlqGg2vGZLIXx5JB0b0M1Xhfc78eGCvvmbs42ykUQn9JeCs9ci5s
2UoRB0QBJ/fOV3naCa35w2e69XS/H4iM6RBl8kPexKfvT6BFeRMYgKg4DlsQfkYyTPxGGOAuNf6S
V9ZgffQVbpN/vxD/5X5j5Mu9xl6MzcE/9utt0Cy6i+kdqqn0Tww+MWr1Ijo1qlsxL3XdHXD04Ust
m+ZuVHb4t/Ha7+C79gbrRTCckNfLB0skGBhcj5Wzq8JHK8H02u7OLZUkSdQJOxTokMYSl73HjDMs
bvOBF829snYZ/eEqkrT87jr6/Ky3Bxk9NBxzBjW/322tkO7tlWjnCitHAhh3JyZ7Zm3woUnQDWTW
Msr9MLORwFVnB2ObedrFCdbNyjv40Dzcg2hnoqv2zjPjp94dSry5fbPt+aoW230EaYjxwMbSLb+t
DjaghXXEae83XNJLA+Eia/vwQ9BW25fCc0JWL337CaPgcCh1taTTGPR9RqToPOY6EVTvjTf144Ec
kq2F3LJNUAKkb55b7bTMnyv0XYDC/PVb0MdqBDhRO0w12wKkDVQ1UCbDAtQs7FqgBuFk7ShTVish
dicA7DKFvhCXwrfNY+QKSyLg8ooXLl3tYSuW7S+pa685Wu2q6VyXslzu0OuOxdldFDilzp2V4gta
ur1QIbQvDHLk37XrmuSw8eWyzmwQPlgP4N6dHLHn9aCmR79aGjLeRgX6ZVgttabaJFgFJ0ScTgrO
S9AreBuRV8U8fSkKfwxTIu1CuiXLDCz/CzvpU60HXvYd/BZajVDLswqm5aLEjqfGi2Gy7wVWgRw+
jfcEUAPrrQOxos7bXeB6AYsz2Vk1dXZxMvM8EtzUKvHKxeM4JDqLC0VAi53yNLZkYg9h9LOb+q75
U3fyjwE8NyTHOTJWynVaw/fptuMUyr7iSM87p3auDV6fI2lbPC/OVD94eweOaFsF2AZe4ld/8NoL
/aPzh3b9H7M2/gAkqdumhUxWit3bi+c/Klzblzt0n73It2acL6ItymvfQIcTMc5ccrMvXhm+xcBE
mKaW8q5bZXDeosQ6sRRJ8nLeQuZAtfr17+fP++7pfz8VNU5M9iAS/3fd0zhx+k97WeQSU8svAb0i
XXVE3rEuxZegFP83VQStBarS5/89Tv9TzPOP2oUTjk6NFyw0ZNSJ4bvB3tguVR/KJcpjzP/3Dd6Q
qySk9Gu8LG5aBxPPRun3jzvwjgv6OYyJdrXc2iynxnnbOgSMLQ1yxnCT3WuQuM1bANnZIFEOH+xO
c0ZM7Y4b7oY88G3l2H863wAFvj/gKAxxfFBr4Big/Hr3Syb+GoyuBgw5QmMK88GPZAyhcsLJHMtZ
+4dwq6orFpdZnWzh7W8T9195iAg/So4mcMzDWsbKnFqzoph0Fppa9M718JVoJzyMTtRhr8eOmgLR
tb+XbXsTQvcwdKAFyX7IanucP8nev7OKAONpEZmguk4YxvqUtOZqfak6sqMOuICB9+xj1H+pQrRa
gB3USPivrmMHo6ldN2dlylnlQ7MWIl/0gqO0jEU/PydFgbmkwYILuKTCQu3a0gnyXpbDcmn3pfsx
jg05j41A7pkXdBI/Ij314rwquLNZmEgKR6gVWh3C2tn9a7OjjDw4sdzu95bRWNaW/F4M7eRPDggx
f2AII39Usg/5JXHe0U5VndNd+73vN3bprPWyuPOCRxF7Iw+CXSPKaJbdfPftrXOPPkF9ZOYw9zMn
Hd4WTChd+vLi+VG5Yv1hjJ0LtNIqRbYl9GEkSbgm6QwqwWERdWzOzliL/hqBR98eGtlpL+vNPp5g
xBQPLu5sODLjfrvW7msxJBREm4JAe1gK4f/FARQ/g8zG8jAD+cu8tbdwk9JDHDtcjGfmYtObT6qt
dS4GzO5IGIMW/SeD2idjdSPm6aBVMHcS228yoj/cr3FtJc+qKUFGV87Q2jmvokRyDKv9AwgWaYAS
BYhKhxmepXVTxq29gc9Ye3xHwgx7dRZrg1WzgJAg8wKUz5orC9bHkf82SRBYMhg+aIK5xVsku/qR
Oj+qrmtcLqfIkWX/VgPw6vJ9FWr6AMxUq+cowkp8mnxeTPk2VNbPtqF3vZQB70wEocoP8xCT8Eer
nCEBJBPsp3TobhnITMvFijbNZ0o24wS+G8YR5j8RlWFEP0/OGO8cgKT2oQ4TMz17Sy1QetZb/zHB
yC7u15iLQBr3DQ8Q2I0+dTT6BE5IP55PY9OY5X5ZWnwuAQxsyVSvJMMBz1vcHAFoiNee1ywRBH29
kRy+tP2zcmasME2s0f/aq+P2GXdjm7kGWedDTzR4kxf7Wr/2ugMF0ei4WO9d5e3jm7WPRCsLnk1z
qSX2jIO7m806rX0QLwc/1hHrMVgyzf2+RcWc84ATiz57UB+xFbaiOjnhsmSGgX73qw1GgTHP2HCh
unEhtpDpaDydk0Uka+rUCK+hzUwOonAmnX5uxWOrU9ymzv7ErYdOrzP+Vh/8SshjaU1bdAxjiZBK
OfF47qxi4lCna6HJM8k3Q6ppiEWtWLOqjuQ9P6Riz97q9aLxAgaHIq6TN9mzRn7mQFm2DNs0ZJRl
v61iDFvQD8JAkQHmpvAMI4FtU6gLa/swOiTkHfySUvbo+LLYM1zyNwR16Rsfqo0aBdE9wgnS2t+S
tw6XuHPtuy14Iz7B/CQqHaLLNCwdUnFcAeroEg5YnbvCZ8tmMX1Uh0nu8iuBFnBCgIX0U76o0bnZ
dsUAtKMoLeIOYdabi+02WufGyPpTa3T8y0S29wndeT+lgRWQJmsHyALuyJOHKKU79NY5QZzkGbZ6
wT3q116iDxjLmx8FwadzvnuD+hSy7pUnxBtmZ55n7Xu2lJYfnwRJrlXuiHJun/FVrnOq/X6cX6KK
L0oYRE/FSPpKrfImWte7KWnFX42DMTSfkyFokDrABn+x53EGCldQ8YGRcQzbNqnCh8pvqm9W16Li
cXXNOTEEFdUKi3VE5VMQirNUZaQOZAvyqDPJNklWLrON6ZB83xd70gB6lCzmFHrK3MB4axQEI+YF
7sfEU/7fXN2gv+tosEgMp0j6ZG2+NaVo0cAMGqV+eZ4kqAYxdixyD2G2fbGsXVAE15UMX8sgIXUQ
95lxIRjz6J/WG2c4b8RaftQSeypaWPJIL2FZrBcLxKG+tHoa3hRzADxh4dxtD2ttKc1NGYQtjmcH
UXGZ7JCYpmimSIvtm+J/2njPwKOZ51QuVUg8o+fNRELKeK0yD95JRhrpVJ4R9xOiC30ovkUbxtzA
lSr9qyfdrr9aVKcpkD7Jte/3cYZU2CHvD0fb/dBGg6rfCgtx60ULk8jrUOl9PvfUplRss/4wJgIz
fdOXL1vLM5pvYeM8t1UXflnmaFhPrU26xMM2qPUt8lRFAmvnevvTDFA2TEErk3nYKp8jtvL30Er5
LpjoxQS1IJtbWVH7EdiJJGqyUWY0zlxcqzDqDO/o2v1caaAxB29Pau+O+0AV+UAi3atZomJPwygy
8QEVnkCCvK4wWZzVG+MXdgcgS1YMIL+qBh7OIXYnRpTMh0eifg3YwrSpHP4pAZmjl3UJ8Kgsi9FZ
fDu9DnIveQvijxIuukbpVQfT1QzfEs3sezNI6rLWTFt5xHdeDMeZ/8g7i8VfElhYjXOVbj+B1jOV
+LSNHsA7XBLtdpFxJLaUEGqSSQ2b6Ws9C2qdWPh9cCnCHfWHpQXQVd37xNtxWR9bxIVxGnWeS/FD
iXW3RQOtGrAogAS72AM7lV3o3A2hdQvVK4mRuh/HmN3sDivlOEJGYkC2MmC+AjziRdizCaEqqBl4
4XEOX5EdzThhAmGjlRaVIdiLtVl1p0sd/kC7loysvMFQHiop+4ZZRCm7FGzW/L2a/Rbchfb4a3T5
+9fI6qIxX5ZELmk87CrIfFwfc4pjHuzQsk7ba7OF+5yL3Vp/6jWyv0eOeCl5Wvhck4aryenCgEl7
YjlBQITggwfIewFj4er0NuVG0scGynmwGhuGTFi21oPbW8zLo2RdLP5GYkNsWdpuOZJ3bE2HOhZR
1k2A4A4F2vLrHGngiE0vuDa205Ufa6avB+abrT4bX1Xlgyp7JAcuU60udcYhwSUyo2oBRcarYhhK
d37d137Egb9P/q+or1bnSM0HUXK3ZAQBrSzC4th51fziJyyi8qVV3KmUFFRHPe7s8qBU0SR06jsh
zpg1kivvVbibyFS7PltRwi7n3u6j5cipEeIhwe+ypSSs13hSFkZy58JswBgL7fkv0+QZeeDzW+c5
MJOGeKZIVg6NYbwuRn/MimCM/QsMBOeW0ywtFoLxbJ21jPf5O4NP+2EIlWXdqOc2OMOYPMXnsgt1
cSK/GZZm63gtlqLAwezijXVPW11ZybEerHXHBVLPDCAUqaOnYvTDLrdYizYXvmBYvA43cxYCtGJ/
gHFvqic/XgKJrM+x7FOLi/9vhk6eua6wOKzUt0crXwRs7zyaVxaUnUr6T35tz9G5rx2CZfel9r63
dB3EUlpoCLJ5FeSOG2ujshxukcJnX4E8zYrJiXBkMQQgeyYpU3LWUm8DbEqKXSW+l04XfRRJ3JvM
DXVoH1wfCsJzAtCy4HchPumA4yr62jZ+GT+PY99IkCAt51BMhPhyxuIXll+wL9vlOYCk+jRr/OF3
nODMYaLKXR9N3CXt1TM+CAKCe+sdLNJk4DGAsg0OSblrc9/4PKj34CQUtfDo1xiQurIucpdNw3M1
TVQY1Sjh0etVDuy167gy91UCZOZuqivTIIdG33QalA4pMFRtZdOwcabWoLxeueVRtNRIYtFckf9N
E1ZP/nB0hk3cOS6NZrYEWxjlwH7MvesUNBG8gx3noTQ2ZEhO8Pj7XGGAIZnaHn42hSiBrgH8uBS9
Q9oxkK3QP9tEPb1O3uQO58r3LC+nYSmcc9VXZFezXin3w40IVKYgdfgkaxS2Jt26Zv9h1y1cBlNX
UG56O5nTdWy4hBZh46mBuzWnNgqn6bB7PYEENSvg3DgbzL92Lqdfpb+w+MIEYrzHxgq9c+Hu3Q9v
NXSlqxljhFLzQMZdb3XTL6BBbXEZaqGHUwCRjkZ/WhfYXEDnxtyyyKI/JtaCdaz3Nz0cY6AAB3gj
UPKXtlDWa9fPu74SMMSOMOh8+eH2NJh06gI9p40px0/sK6c3hzsa7P0+wjOGBW08zuZ4tVMBqolk
9rhu1KF1fCgljfLm0zyAn83nCmWgcZzyb9PKur2b9NQq1o2ed51F1BEH5Y/EFlhNYsxxikTgZ2BB
b+sZb3EzCBs9irXZ0s+l6eP4OHd2/91pVFufxtq3mzvO3vnF0EoAAm264OfUG8cC37V79lsCa+qu
nsv+zJy7T6lPnIEFpGdH34ED2o/1SuV96IQk22toTPwhmdH6ZfE+sq9QNq1CzkQfh0q4bqrPlYLa
c6otcBq5jv39A5DPcbmwUSqIHg6xEzWug4uuQgarjo4z0c9KqHxxHjY6WiAr7VFzrEvuB0w8ffVd
RyMowtiRMslWl/+Ph6XfzTADAt8tYAz8rLVVf9J+t5A5D0HqjbkddO9psP/irmjbvKJCIkQd9O1+
oZSfq8dynPo6k8EifioHYJu/RQILfWhRH0RbNWwZjGYFC5Daws5cd5gRSXdVN6SBMzkuXNZSAwam
gIvuq7134/uon/g4A0itJK3dhJmBjNiJpKFrYMc0UCHVk9eFCXCgeWsWKo/NAZrM2O7VR9O1Zvuy
x5wT9VQAdkmUW3TPVEHtfe/Hlr6vIis8J9Rx7oNHvLemeibA/Nky7uxmw0JaH15I17xOds3AwPNL
tZ2Idhyij2x5epmDz24xZpRWMudeuU7e09huwWlt9OihVyyS+swTk3z10IHmBXJyXgIULfslcduA
CbprQeOE3C3Lj1VJnmriYpKixOyia0Wk3ZbZoNT8VG7KLnLKa2e4+pWso0yiIOF4YpF3jiPCXBgL
MwXyoMr6j3AxhyFtapRJWFm93Rzx0VZ39lbZ380cxVaqqXSuKI9sc93WQfgpQ4f6/jaWKsF+1s6W
T2TCh6/JxoRfOKFBrTK6nPoBsOf5LrCLZTjtoxc+UWNJK/crx9wVUbjL3B+0I45VL25TX1SUYYT3
ZTERFFI/tg/I/WrJ67CNNRRSRs8KrMs2tZdxaxNxF4yJzZg86TUD57ooXqQqLGLIKxNcpIkkULGi
WL5VJISL48TCf8s0m4DpqRoSMXxIJm0lj56IkhotSxMxa0d/zVsyNl9l0vOyosaiaujZ+UK50yV9
TSkWSEJjVPTPsUXBfJHQvN1LhA1QpdbW80qZHFVNMM1uR6YlpqGn+qBfvsStDoDShp2yP620sls+
GyoffMXjuB/HpnUgAY9t8f3Gd+6Oa0c7xcoB4X1mxUXzxjsmDM+snl195q6yNe4VpmZ3VlB79hMX
OfpRWT1As7Aomi2V00ius7Ni+Mi6fXf+6qDjIN6zt315KcairvI+6Ncej3QdnKJ28Ii2Xc2tR1Sz
uDZ+D6jaYW8CrnR31i+1SaCwrMOqeA2Ksi4xdHOzpqNTYRfuGR5kOkb+ktWRLz/vYVVvtyUjsVur
mjgahmCkd9UIaytSi5TLqylY9fw46x3RO7qaOTNgkGpAqotxKBereAJ5RTf81IP/+rSCYvruLW3Q
HdypqQAjNGGMPRfX6HRZVI2ZuFKm+sJqak5nL1z480m8fdh7UbJXoOlerzQ6mgXeoIu8XwmTzRhU
Vdc6GRcrgyuGr7efppFQgNKBBFfaTfOAU6e4ayIJiM/uJH17MS2jfw14b3ydWZjC7qyM/yNh4Ffm
XVP044PvMRQ5umMNy6Wy6fAPMPd3hnVMJ9c7CMb+/gKOEFV61GNTSRUD+S+gvht5x41pOI+tcIm+
ekp2X5ytYiGJqX3wn2qr2SGXzps2F6cchgcoxF38Sc5ug9AjBKYl+nZ0KAqnGXz1ohgFhmSjQt5G
IypOCqKmm61qEL+WKIywRvlx8zd9/dCfRvK+i8dg3VjBgoX1fizgyPFuBk78WCX8Y4mNJJX65NSS
zwNFoi0OpP9aLygAfXliclTnLKgLirZVGPvB2e14y/hRqMO9yMJPyqwH4Br4nF9o4TSgK9M19rkZ
G3aDBN+J5wp8vGJMwZWkMTSaenfXCe1Tv9zJbncZd0WggHK9Aek6Jg5u9APAUHdL9dACCy8wmUYH
Nt+KZIc66n4htNkvsdDOD2aDyFhEEWNBs3cns+i3tkMDpuvLtrct9OZgq4vnvRrdr41cQ7IR0DOO
2aqV1aa66OaVBh9vB7WWpdS1shXE8jFUfzPqNtFL4tWrPAaxseSrx8spzCXykP4o4RSB+TaFJzJm
EgkoZn3Do1PqxmuaWHFXPXi9WUksEZIwZ6umwznwW5tLUPD+yqIhhqq7zDvV20qz/qY25hnXeJ7W
7jrC63uY8di/GW+kISPsrqHdGTDAz7vlnqQr4zaD7kqFuQXkt9+747IWmV+2dJF0NdVzOUYdUUsq
3uWBMUb0ANainq6sp0N1rDy7N49jIiP5aEdbAHpabwstjTO183dttRWLydjI01ChFBejbX3rQp88
gAaBwYkKsZ+ZiIzjA9rULbkUyFIbKgZrC47J0hCXooSAT+oE8+LfZhZRTHbrsgenCbl19AQMExfO
vA9bxf9r3cLPzDDHLgf12jFqqbtpOvONGyDMKBhJTcZntVwnYQXWW1N49n6dXUcDmBBtmFyiZmkA
OMZ2wQiiVrF1XysiLY6BMQYSLyfafrf0lKjeGCxU2jhVJyqJTrsnaxvcgmFF0gn3iSxz+0JdOTNN
3V35ZKiabqB+N0LADl40eE0Yfapvk0I580iGqhFXcgLGL37bRD9QA7tVCpALAm8oJudD4cnyZSnw
Y6S2tBUtg2yb7Q6T59yfIHYHqZS80w+TPSLewmFd2anT9Xq7D6j2Pu92yLvJlF5DAltAlAfw0Z1v
yLHmt5nP3OwrdMP4c9SvN4l8wQQq62gINyaWastbquEfA8lyP+xBl9+KpVHbObYMMUBW2NU/GfHp
i2+0Ex2lXWzcmgQ0tHDVG/2GXah0DhR8EBUMvwwj38qN0U6UMBmYhNoK+m0gL27jRJ+n1t5/tjUM
hosaA+jYJajZ5sjzPIansmZCnjnL7K3nCahbdDckt+kng2FTPTiruwx5xbeKT/0i7V8MWf3iSzQ1
Q/iN3e1WYPk3fndIGkc7RwIJ+vh1RJPk0ehF6/IrdLcbAbkuEy9zjI9wteFOBNYxQY9IW69mDk4x
p/wjCH3xAFOP/R/r4fb7kFTIjYKNoB+xko8mahP3zCE9CSQCFcuJi8GfmeANMhoPJKMEOSYYFJpi
U4Ap+HHEYxWFZjju7KS/LSvOimecQjW8yGhpIxIDXYISeOfk0u9r6zgxZzMBnKqiAOVQLd3P0VVB
lVn+2M8/t2EmfqEiu6M57LJcbHD2Nn391sNXPDAGaJMHsjj0S9GDTGJHht6DbIdk+exPU73dFwZT
3Xml1sp4RfFGMEza/B8dN+wnVTh6zG2vEeekIUD8WuuZ9b5Xly6oFOET8dc20hZ/r8HeELeIPBNs
ZNCH+11TJ0DZU+bjfoFYSZpzPbAsg2Kvxp90082WbY5r/c3bmH5qtLQSWY1a0X7rd+6exx2TX8ND
nIznugafc99L6FbsUBnYp5FohyTtRGeP2RzO6oPqex7Yrq+Zo9bVGMf5MDduAkG6IABcV+tYksbY
cgsXsdeBqKi5AOBoFoMrFrU01Ptu8q5WVyb8A+ywtw4c2DILNvC4p6az0Z3aqCZvJGrW3ym4Zq/5
YuReuXScpVd8ZP82PKEWmeGCaKC3d3oZPTvt0HODLZjb5AnbGEE3exm6IFbnUkLbX3n1NLiG/4qx
MiUARVb/3DqT9dlMHFwAc3cC3zmji4K2y+VQY7Zs489D0fEKa4JajFmAd7GECYYU46gXplp55WM9
d6Bql03N5gRjhtfNVjh9wssArx0PWMx0zgvLUV2KZYWxInxC/1IVtuhcjK410l9/C4HKx6MF93lB
Ep8N7IF1toeS2dzirFAuZABIOPNlN7zgdoQa6VnQIb+vTqg+TBx9X6TT6jrHQTi5LIxm76GCMKNA
2a37p62aYueKHrhqWSkQbo4S1rOt3BujSl1iPVZdNo9t7AAv2Ye/GDNwrcZqvj1OM4T2TLg1lHwo
g/FJVWzmUltIkZxAAzIhhhdeRodSFesnshmGvwoVGPapLC1h0xZRcTboi6G50uSV7K4j2WSeif27
ZRp3NrEW87JDiTObQi5SFclBVa/9O6pVfHZqCcJfdELTSjL6NgR0HMLEVwxYSEhuYV8nilVJiEfX
lEhhVkc3OVul+DYWdZ0nMXLLp6g3OSjrkGATeWuAHiDthHY+GodEcJGM27ESxVIdVv4nL13ngLSO
BtFWFzOI6t6O6qW6h3wtf60tDJLDAo5MXKncBGML7PjHlpNYH/uOyJFztzC/YbLGGjWrdqKFnqrI
Rqc08D3DU4SE1T/Ggh0gO4Ra3rM+ZE7Yb4X7d1O2Hp8nEmvwJqQHPKQIZ+QLHgyos1NrtukkAjC/
TqW1FXYW0rN6h3qLGcQ4ofDoqaAW5JNeueLdCjBeraNd5moK7W9gqsYAOblZlz9J1/4h9ApwLQPB
AaOA2BF6xO+KlrIlsCRxdAKEhZmSYqaSzUugr7ZVL/gHh/IncW0Ac3cnUsT4hc5xHUK6bb171y2M
i0Nldveq9z08t4MUab/M1ceRZ5YCviy/OrYIcl8NYL27QqiP/y58uX24/1T78bLBZMcHB4KLJCV8
J+IQ3SZCeLTrccD+eWOs1pcqihLWOot3EUqwRAE/ydyU5d0fJCTvCDP4uyP/prQkgZLtMP/+3d9m
SbXDSR324xK46kkHSNSK2XfcAxkctjiGvLHWkrnA1jdkg8SmyGQYbiFwYeN5R8wNIBxqtwvVWY69
HaB0jxnt02UjkTPEJ3DsUGTXd7zoyhdlOvOhiVyzPzp1EzcH6lXTUsSPCJhXp4BOvU7krFLoMaLL
fTEu8lgtBQwal+UPCxaWNEEui7UbH0uxVZ/rwL95tKe9vqzWgjx8m2bzscac7aX9Pv/0kDOlDHT7
z4hg9TOLDgm2hkQnZC1LgPZEzVEIM3ar5pEujUvNjxTWL5Qo+/S9aoowzuyZLdwBF0PzfV93d9hu
QCur/8LQGWe48gMrgr4ztD+7vUef7mye/ayXAtkL69tmea1Kuewnx0d2xQldDN+CNcZxrAZjfUO5
grrcLitfM8r2zcCQleiRc+21hXPslmn62hDJGP9Jcf8P3dDtZw+hjdwAETdb4+/Pi8+sl+l7hL1T
gDPkjI0PLXaki8vlz71ZOJkByPaDtLSvSzjVv/yii459uT+EfsS6ufOXJwOC+g934z/Uwbe7keh4
IACwfyM0+L9/rIqZicvocD0iQhkfeZnZn5KqmU8+cJa3gdX9aeJuODBhgJ6/6ML7FISmSD1Eu6nr
VgvETdN5f5DLvRfj8qF4NLhGLuE5NmiR3z/U7I6TtjHpH6GXlVeZDPrWKUzNpeJQPBiazkuA4uZP
LoTbk/f7qRBg5YOU6uKGJaHznSw5jGYKJ59llhoZatdSUXm2voT2bSEnwe/MBo3u+c2aRH2d/OUz
/5j+SRD6di7DyD5Ky0mITLLJ85EttdK/n1n/7dOB9+CsDTHWgwT7/aI4iKFbtqDOkRP2ybS9UhC/
uulhdAHC/UEI/w+XJdWeHyJzw2PAnYHi4/c/VrFkrjxdcmiDiv+h1eSXuG83lc+LXf90N2o1aFBu
Xvvj9gA0nIm4GCO208We/79+7QhsEXZPVJN2BKbi908yN/NofLtaj0Vt5teW1p1xU50kaTztzc9/
/1v/fC3ELkJIx0amifn4/dHMcFKjrqj2o0f4HhFXyEMP/UJk5QEIGvlbbHu/6JiOX1MM/OFv/0OL
iUI/uV1xhJE4998n36oVrru9cM/rmnRO07EAiN0F6mmshMqdIILt9+/f1nXf3+946Zlou1iucD3A
O/390jq62mN3dIpck83FLwjgqOJQsod89jpqeq/WywVquL0g/munIZ17ZzgxwKLFpyWyL33sU5H0
th7+R9I9B8+kMrYqdaydMWVLOcBdwybAI5+ojLJCCFq+2p+luiIjE9af3CTvryGE4xvPGSYwmm9u
mnd61rlduYumigYeqfMP+p29P/S4Fj9w/Pd3E9EhX6d4QmXZbZxpXVT1KMYSphnyZpDl9RsctLcw
DZ5K+0Fry/u2RmXzB8Tcf/uQt8IDvyL/Quv9+1XnVb92HWvukx6GyDnCi9TbR3uwIjIS5tVRV8xv
ev7+77/1Px5oLg23qAsoGRJOjK/997+KfMmWPsSf00h8zoXJDxF7GBJeqdGKfGdh/uCFxXKWG8uT
g+lvDSN87PLMMvpPdr//MSf/5zkLzxCQFefLzTaK/eddBVRabj3YrJ9OhWMjrxtQB94NSrkPQVvu
0f0Yul19t9PztY88EYVzwoHXRBdJ74SXOGKLcUhwxXsZTsZkuUfwyhIDDZl07pbRYXSzCcV/YkvF
MW61KnhkvyL2Y+jFaroYl+MMwG9lV2dXjcV9UiPgIB1VMTYeV7eWDx0ih+ja+pxz18Zp3eI+2Bmw
Zcow3znsvoGPUDOZc9kzeFZ5oAHdBwpaeqx7xPfqSwBKZvta7sSoPQ2yZ6BL2ux+N5LiEt6Re+l7
j+6MkKkmaC28L7nVCHLRFX484kJpjJHjhh8jPN5FZpIuMM9I26o1ZXyJM0JihD394fZ4fxSEvG6h
koPO5SbhxH93ym5i7pk3rvYJ44FdwBhIRqKp5hWbWWlHEK28Ce9fOgV2TFIWaC8LQaCISbAsai3u
7DU2aH4mWy5/KAXev/U4h10vAsN0Q0Egn39Xn2DztIGvldtpF3OVzXM5YkxteVrLm1P1DwcIL9J3
R+KNYx6w2w5pbag/onfvvWFrrE6FM2zPooqmmwDMGZ6KYWr/Jo9k3HIPUwRSLkIY5xedKPMp0XH9
f5g7kyW5jTRbv0rbXTdkmIfFvQsAMUfOzHEDSzJJzIBjdAee/n4hdVuLKRVlteuNqkxVwWAgEA73
85/zHf84IRCmN8tMIGVHd4ijv6X+xHlbOZiN7tDfsuugxlYX0T8326cST5Lx2mpNpb50WU4LSsc2
WW2EGHp94/jMOGJH6mz3ae6q5qukRW8nyPL7BW+BgF2vepLO0cTVLzaekpRIJKXUzJSXOaXxNOWp
WvbDYFfro2dg/w5lZ1vM9QCaGPugDJqdrRFpo5yk6V8CI/G/j22CipJSDMu1RZVjY9eMdF/Aaavf
zDo1djqMbPdYGQsuXEJaiR51JbklgvYQTdj7WzR+4u53GJ+zt9oxEauzeMiWiRYLTgXDhvKIOXkc
GNrvXHT3KnKWuv2mLH1utniQesp/M9F9CXqTQErXUQsp2tqjZCSQ1TeeGig+dWBN9QtjGrOj5zE3
viwqL5KI7ZDVP4vSSQ8px6f6YE/OfG+1wuWxRi1IcrC8RH1YrKws8S0R+cgqp+mLb1F8R3md4Vgx
U+rh5fKwCsIOhylM/kIafdjamU8ZrV9ZP4zK1JFi83H53uCifLCqsvc+ytLHjq5lndt0lIwlZUGy
W6aU6FK7yRCCm+W8IEiWEdVWyg09n2zpBrtNRWGgnkxb26sb5qu9Qldk+MMpBuvPpEWmn+vQ0+il
lKR92q7lb+FQpZZUXHHyK36R7lwOrLTvGFPz6it04NCrZxM9yxXJGw/IlSr7oMq0Ytcqj1qOAuvN
PlXFYj4RniVxbK7jfLSNPj94s7b6G3x9dNJhymXAn02F8PcVtKM6djJ/+K6KmbljbaScIztoDhoN
aTZzB4xrozx1PICyrUqhboV0xjjtHl3Ca07ZJNKThJ3YHdHYPQJZuZepsAWi/XUsmkIQNZYw4Awj
r+uo7I2W6cW8evTlVitfQ0ZHKVbieWnMmPFlemvmmN/RdegPiTVLFsNGq51FRJY71A86VmcnNBqV
n3zqZ4kPdK7zfS1MhH6SKb6IZJssNzUvL+KWZdW/QSO/lNSt2q1qvf6d078bXJSphTugHr7a5eqY
W7ZRnHU8EueRsG1qNRcqSz0GxNkM8mg2IDs3NdsnmSVmuil6Kz+6RmmUcNhn7HZa3XwJ3GI5NNgI
PvCUdAe39HPGwmZZ2lthwUs5wL/P8LP0FZ5LcjK+iDXOsWtU2O0C6VWUFiXfTsBTem4wAo8O7S5b
n3wsm2/YCsdZ67In5Nipv0pHoe51o6IPb66FccbSqfVUMVDTdka4hBfprZ6X3EtzzYJTMdNqHuNs
4Sb1+9V8bQwdRW3ICRCGCGpc7gbbIpkyI9VV3LONVRu3VIrhFaS6npl3Ut5q1Pks+0UhbWFkK0yq
8VKUDiI85BTCyklGroZDZ2+gBSmrUHCx83iJPZwbkS9yA/Uyt1CiteYO1373YiOSeWFLQ+t9PisX
xK2ftqf1kp4PdbYIFjxuvCNhp0r5LLEDtEffn+24IQrwUrMnbaJl0Zo1bkSRqsNc+NULmpauItQX
O41WhjI1QG63gOkUZLTP0q3lS2HCljGa/LUqCbzsg7rLXwkxEqFJgpROObNaxVNa4AsE2uZRadkw
TWy4Kyrubf54/1Hm+aX30k2K57YHMwTvzFHVZsX5s10LVXcbry47EnZmoCdb+jpzmj59s1juRrvu
g01CKdRtI1JGHHQRtPfQxB0z7inpxB6y4pWOLrMciuWA0uTo96b9TZTs2zdzvXriYNjj+iJdGjAd
C6Z3lEPzcp8rDPnYTbAsFTESPqlEc6Q8LJslA/x2EUsK99yiXDlBCo0MqlE3Gv+ijTzhYcjNdKf7
5mYOeyTV5oA+MM17d7JULD/0qCdvdc2sPppAFLH8+AFGx1E6ZEyoZH9cIXvVobJ784F9W0M5+YwS
cYAUdvGzB+SVotXpWypRmSIiX5kaNa+6Te1EZuoenZYLInOhmJayjiuV3TvpUH70cjXuKr3tsr3b
QOBkwdImWgBVYjjPBnMVEfo9lKAj/AWNXKWb8jhiuvZslA0p/Rk/H3VckIJifWHUQ1WoEs+9yOi1
6P0GVzrLFNNmGyYhfI8lsNfbrtHTrRZgXKISTs/z/TKyVQoxchv6lna9msMpUwATQD0xP2kpSjMz
e8zcbdEafhdlg9l+J/E2YIgBgW/gfcUTgd2mcn0sid6GCNNx6eEvkK6cSIatZq4uGnZLSzRDWB3J
17Rk5C7K8fazayX2FzH4QNp7c5qNW2WuvvuYuNx6EdlfHmqgnNC2gjmBVO5gwIiLIknvzYIwDwnw
We16dg9w/EeiWmGAqY0rMiJ9emJa09uKud91MGAAirm005u1lFpy6WnTQPXnrBK8RhoBDDwaiTa9
p8iG6srUB56mXU/7dK5V+YnubuPRkEtQH5DtyX8h14/fSnxa9CkuXaLf+Xptb7wJsE+MGSnrsYAZ
RRMagqJVwOq0iDeY2baGl5H2WHxAWPhbKUEt2R0zPKvS9L5kVf6G95sOcOhVtruTAxkO7LtNTn2m
mp68TE++OcYaqH3CV7rJylq8lxwU122X1+13L/Ux+fX8MutIpPiviCy09RR3ZIuprrNKtDApc0/H
7cGzixwGDWnRTLBzCqXs1MnjyMM02Fhnude0HizPyOGX0zBAr2uzAtfzCK43YXarqc7bjlPrPoxl
Uadb1y5YxyrXGni9HlSP3rrIgcdPsJ7ntoTPCQyoOVQmRwJ+eBR29RTH42ptHfd8KepjiO0TeNgm
q01mUuU+UT9fmViftWIsQPOKcVnvCPMJoINQ/Kt4zpVd0x9bL8zZ3aAA0Q9I8UP1KaVzCyVF9q5Q
1BRxnw+I+qvu4e0cfe6DIBUPRl2YKXa0aXicxVKt7BgdO6rNi0KU8TujJHwRjMPrYlT4zpDOmnAN
6A3fcqfwC0otjnx1uS7zmXEOrdCESGgXU/rs3GgMlWXk54txvWKoY+lZDXHpZDdy2ofHZqLesVqT
N2dOne8dy4kTzrJw2lOzzOYtYTgGPISfx9I9aQ1t5nEhOlUc/RzUZ1zWLNZnuBhCXBCnhdjwPMjt
jSkNO7nmR7/6+OZmtQlGFq0rjRn8lSGWxjlNgs38nd2mGoGfDJjn0W/4kuLLURobSebPdWTpOMu2
ZtE7Z3bJ6xIHpU79l1W0/ouWquxSeoAFImwAw/j7LC0zEsALPXBsN4ABbRYNdy9dO4xrgmuY/44e
G6ZB27mSZbfelI6rqH63ksnfsKse1z0b9GSY4qydyP2DfjDiwsTdsMEvKbR4VhUbxVQnrPIisJA4
1Ea0ncFjS9OseDDt8QqktFYfawTN91WfTGTgqcu/JS7fdUS6ZhrPrYFN9tTVVuXegDxy5x+Dk8zz
psTGPx+aYrXvtCK3nR07qoFVH4ebonMN70e9YWsTvBqZ3exVlut+yJ9ik3EagN7c5kPmM4KYzUbf
eIgWlGVoGuk22ynG9JzbaVDcV67M9C1FRMl8kH6VZl88wpiXOKSgFyQvC72+yVf8JFc1tNhqSzok
lS/GnAqO48PiZw0eaNA/XpUl844hXpveV+CxiQd0s2VMDH3cYdm6bp0UWAxV5TOazQxil1gxDXb9
HS4VjPyavIXPSr08Ydz2Lh0HbOwevDsZWZLZ1TmV6KXPdma3d7gfybqvGdYAtpd5/aIvtL0O/yDd
/VVDYqePj8XwPdcKoGj8rOY0aU4dPGeqHVa19hoIxJsgwCdDZsZ6LHL1T3Dei3D2Z8UGcghzAjgi
PsAOiFuflPGAw3cll2XaFUs5Pw0W9U88CYp7mY3TlmlFMkVBI1/gzExX7Hf/KTf+d2+PAABcDOkI
pfLTx518F4WZOuCdnkvsS7RPg7gYbLt/lHY2PAXGkP6oqOneZm0+nDVL+/FreeTz+18mNugjmLm5
EOizF/XkT+l95NOlp1USoE7BZCgkwYUKw37sgP1p3EDx6Dar384XNx6eevaWXfzrv8BnWeKigjCf
YbNjoEqb9qcLINhN6EDeF3BhuMmxXKdHLRf6c8BHP/vuNL86PIv/QXn/Czrh8q5IQeDCXMaVbPN/
/tgp0TyTDm1Q81r5xMQmP86SSkMTr2oe6wUhh7Tw/VNhANeosH3fg5ao/0H/+culh4Ln/A5PAGFM
HdTlf//Tpfd9SViYb4aKSq9qj44L1O2ky2mWEQDEbqVbgz3+fdbZ/UcdpPoNSJVx2P768v8uHP/5
/mdTBdQEdAFzWBeR7NOVgMvStIaBTbxYnMXmHJWw/dZ7IdeP3unkfI9txfSiHjnFuWTkxh8mO/F8
WwFrotm3GIzqqrKlqd1Sk9MOPyTVu4SAc9dLT6ntleueLcAyh3MwQoCZxVpRZio8xeKd4UeyM5cF
V+uXaVN22GIibTQq/bQqH0Ot6rJWboWtX9qKgVnVj8Qv7PYFn7hvXvvFRPDCyZIp3aMBC8AXLniq
feVN0o5KFxVkO7WBXREhJ3EYKs1udElg2GmfGbwvlG9PZv1BdFQfQ9ljH4wE4LAvyO8Gxx2oKdWp
rFXi/INK/pfBpGcwWAYg41AHiUZsfbrkOibahb4lkmVgnWOFM2abtD5lz52ZPxUYQc5O1arj1NZ0
+rK7voEm7+xKcZmdT0setbpo97++DYy/3AcMwhjA+ZAvPVQ2yG8/343jSiG3BoduGww+nCdJ0kw7
jk1haE/jUsMF8JOZZCQ+yi5KrWBtNpPHzui6Ry/jN9LACn1SNFT0B2xti77DvWPQGDYjenyQrR6e
fGLz6X6hPSnbyEbrXj1qHnB7KuW8iMnxXfauXvesDfTjHVWBA7gClNttaXBek71tEi0Ip86EBKvM
BnMGnAwcL3WysDdMkf02dF8LfINTOXuUU/N7PqJ+OPadtApFubwNXfbBH920O7DtHHXGN21mbwm6
Sy0ctcI/l/AP7RiUvfNsdmtfYfTtVI9YPiXNqzA86jGW0Z446QLw6LdtgXwSBkThOCLPSE+RMY4O
ngvDHIvbhY2qd+T4w8Ab8PRabBZV9NONa/YNCmLT9ZRRCZ0HKvac5eACAnKfJgNuVqoVFuYp/Bnu
Y8oX9STn1nofNGcSp0Ehv2yyDF4bFlgzybbNyngFh/SAL5fO33XdVtjL8ms59pID8rD6NP3aixOV
Il3vB35YTdQCEXHjgr1Btq0TDVXNc2qZc56bAjLEBTkFzAwMw5gTBvO1MxdBG4NpQDGHD9lv+BbW
JCZjuJTbwfGnd1GlNj0dIFeOykgxxU5ZMWwnRXtUxC6Oj5BNmYuDScLrxCBAIU+Q1Ia2GcDK5zfU
0ZvmsdVrbnMHQ9Ecealo5Td4p7j3Q24A2MzQVkfQPAzCNOuc9sHl/GoMGu+VutUO/6q/3Ipy0EWY
a97wwpGMjTDWF5xwQ2lm6iYdgs69NyidO2JmMnCO+26VEdvJ6QqGiGpsE6NMs12jKcM5kQTkQ+dA
4vJrgAbJC1F3GOhB6ds9SAZoVHVvJN/tbCQPVS0Sw5iE2ngcKuUNx0XrsTJpbiOf6nKYvBAlWJ/+
4Sn2easE4JB9r3Mpv7mUp1ifhpwQz4We5WsKXQs4XqqC/m7taXlhO7MeGm60f3OOe3k/9gkXqBff
h+F9emCxGZ2m2eT9rFqzHuAXf1vIuWQ0pGdfM6eXX3+9Jv1liMv7gcqmJCzAHAoT8NP7eVogKiAx
pOE8CqiU16ubLA22PTnI16KGLAPUaq5OU0BDWJBL2wjHwFQ7Zu3+q+mm7yUV2xyQXTuWqwdiFnZ0
4UdNIvMkDnDKReyH2nMp5uacEYsmb5rbz7/+DJ/H7pePwCcwKcP1+O/6p1WV81mSTSXUvVSBfSFt
YGw9clGx661orrRXeTsdGfA8EUvY/fqtf+/z+vOTHT8OxQy0HjH5D2CxfZrGtu2EL3JK3G2TE7nB
vlgCyB1kQ4Is0Z0puG7MmTwRdmOsroOb4vXQZLG+qLFzptgcoYBHbBohOw2csQnqWZO555BJtgH8
1vrNrVzuNXdFmCDpySEmIt8TZFvfmTAzp52hXYncC8DmoD/N4a8/3V/ufYYAXFtcIyxBlEV/eoZq
zZykTTsL0slLEdN/OP9IC3iuhkHQFCe6VvzDPtW6jON+vpyQBoHY40Jjx8ie+ecHZAprEPxQ2u3k
oqN6Jyl1M/5UQ6kjecmDwO5lfvKQI+qdmfauGRZsrKyYBJBFb++Yl0tktzoBE+gcAXMdt6+fmqGy
RxwIOaEBzmPkkL3MImS0Mqx+0upJPaZml6cHrESI9XmbRRWnYn1Pmq/mzGoX46HEw/FNcDrcyMv0
mNV3ePr9Uv9bfWU34nvzMPbfv49X7+KXhWT/srbs8n7f/rsP9n9Jt+tlfv+vG8mevw/jf4TvTflT
JdnlNX+0uVrOb+zePA6q/MI5sl6cB5LX/N//Y9m/+dyalB2A3OZ4eSnf+K9KMsv8zXFYtTH84Mfx
rcuqNkCFzHiV8RvrqwHk29cNz4GE+u9UklE79tMdy7RXh8bG/gOEL1R5cNs/37FuOVsiywm0kSE5
zon9RIRtuuUMbceTKNO9260SgYkMldNW68lf1a0JYx7fr+5FCnMeiXhCvqBK3POEx2Knaz5Dt9IC
AesCyGc+2dE+hBi3c2zSTKO+nHjKUY5Uu2M4VF0SDqypG3Ogtw8Zv91MTQI5ljRuiDnr1DObjy0T
qW8LUEG7ZpV+0qbAhzJAbmGc3eJHsrD9hVrXPOMxNG5b5qx3Ji7y20nm+tFzZX125hFCT4tEZhFQ
67Nno86GN0/E2XyNb7Tod+DprkAPbzx3PIKT/95ZvCCbvPtU1wjpGeuHZU60CtSXzgVJJMXu38z8
BTLNA1GYM482INf1jijZwc4O5Xti4OfQ1C3h4/fE7d6atfsKP+MImGxD8vMkE3FuPbXNpbj1UvfW
SJvbuiHjBkdjLxPjC11AMTLWzk020rtt/OIh68VDA66KybR3bab1JkWzpvNrM/TpqazUrfRfClK3
Vp6Q3sFrDWPOHdR5lmQimkmEbqu9daNLwsWs78Yhfbic69HFizecDvfOWD+7/nrOyIcsc/LKlOhZ
DgxKOPgv7fAIs5UqVW9rieZuwadMVoF0fcqexmtfh3ojFTQoR0tu5hnHan0pUdJfLdQh4vfLGrdd
ccZEdW9yWiF2kJ68NiBsOtKknZonBqb8TXL/KjPqH5h5rbCC8UlMVvT9vhv8G7PjHX12mN5S7JnA
EpflyTOX8VjcQOjQfeMG48EG1f2dNoKPBtOoNt5pZnFTYP/HfFLKMmLs5pi3UzMwWdyu6+uMhJGp
J4wnTjhafTwv2kOtm++iNfeldWOTJYtWDhlBQIoRfhiI6vFFqzSsjut2SNtHB6CotbPt6p59XqhQ
piez2GkaCe/8lqD8QQts8nDFJpDmtTU61+NMf2Tjb7v2aR2ek4aYU9+/rV4Si9rZ26LctKl7tczr
0avtt7xP4SqVO6VXN4uGR9pueadLaqSDdIaKfNDKt2E2jomY98BEIw+oiyJ0yJwkC2d/1xEZx4KV
XvvKALGVvTnmO3fQaQVLZsz6a0nu0L83Mr4n3B4JU5J6lj+YWtzppXzA+xdLP9uxKQh1ZUEQeeFM
hlPbdU4E0zc+ZhT6jY+FB6l8cuIBSzNZvgELEqHjbW/cB9P8bBTe1pZXvnU1OSd2ISjP3rILFnWe
svLUu0++VhzpWibaP2yYNoVeQwVwTn3FkL4FFeq60yR3SyUfGO7zm/SBts/7brq3u+81agQA0b42
KMIttgqQjdN2ofQPbt9tfX04W22xdUUA4SRQYbnv2yaS2BIuUahONSFYjQ0IntC16htH618qz9kv
ZvLoNZw7hDhrZU3CSAvuCBKcNPdu5mToMeACKXIg3L+R666pAcI1835who2TvS22czsA9IjTgaCT
0p+Sbr6mtO/Z1+1vF9NCJMgrrA3xDdpKVXfluFgevCbdjYOQoSf2dnrMyq09a0/DCKPLZECZFsoP
ezt4xDx5axErQcYlrcqEOuoB+4UuaXZlfF38ZUdtWJwG3nbtdx23b6+7Gw/R0tTTlFUh+QGnKwo4
LUdjW56Cojxg1MFkkiYn0TQfgj0iC3oCzXVy9ogBx36dt24mH1zcN0w2gT/pACw4KVbBs9+IgZVf
vAXAAbB+FeKqH6suGjz9xFb9hrTOGUhSwIRPK06LNvs3E7SB0POsDJpJ8ZFN8w18+DNkMdod4Nef
MM3cUZbshAhO3BzevualocCcHI6G+Qoy52F0qvepna+JccJByUj2j2Oj7zH+zOdRmA7jQbu+pqet
uHdocLuVsGKvTf0lKTbOQKrdIo0sCz1Kc3AGZNLEQNE3pWDGDmvGdgiuZJC/ExENwpJ41NE0UFvT
YZ94DKjrQSACt49aDQmtEhik6/HU7LTSd26KpjyMCtKCx9k6hDzmxGYiTwFgpT0z022Ah2XTpfkz
a34V1cuDmcTr5JLd0tuTWfgvXTY/tnaCr6T3HntgELHkyyoBR8VTN53r5jav8SKYeWIDTTTmCEzy
cTbbD/J039bJ+pL186kpCCohduz9Rr+xiRmFGH5fBI6Yd9GDzck4LI85vw51bOaYn3k4pMzv28pc
o4tXJa4IyYZjww9ETv1zP6HlkEBXoQQ/revFs+6q8UDhVXqgq+2qWN89k/T7wv+LqXVfkJcijclw
i5YT7QOqyKYGipVr6y5oOgn70lq2C8HiEFvFdSMWNh7UI7qA7eZ5fdEn64e2dH24GkwNOMvnPBBT
ys1UP0HBsc+45c9llXyhMPitlABTRXY9N8ELQ7N3EAW3jsMTyh4/MnXozPu0lVB4A+088lD6ggms
2RW6rsWWM+tHmVEgbDKl2MmWSEYmXBqcC80Ii3JqY7A5Fst3hc0JBdGSXR7N1XCNI6Xb2bCAt8nl
ilW6h/UlqABn0+l5NWZUJMFFf2rwm8WzXYE9KTIrRNxlqJOVVzk7ehbmVLw44HTIV3bzd1sbva3f
cDco/H5xJRyyEUE+Hr0x+wAKmrCdWs+cb0EsrDk8EThMhyZxynNGnu66dlHSctsYmf9M2E2GkQlm
gYsNZrFZ9yKcmOBFvsduaSWR6JIApxeWYa4LDxVgT6RPL0K9drl9Th2hRXWQ3BLUYJyX6ke2F8wX
R/+LNhIvrBDuWEYsXcLeG8NWjXDZbP06Lb8GbeCG0LOIHDrLNX1dDx3NcQwZAbrppXZXNklK8q7+
AoH4uBh4drKkj+ZuznD/NA+dys4rQiIL21iBgOsF+svkn5oRtTYaNcu7Fv6grkZfVbeAYFk9uxKD
QDEG9rY1luauxkVSBtZR6M6dny7+QWbiZYQYtrXy/UDxx/2KAfSRQQe1u1YgEK50xdQ1tQEAK8BA
sQRfsAPIOuyyznpuhOdt0Dd//GdNLNjQZksBGPUetHk8LHqtQl8bgW5o06HTXG5ru2IkvlyZvfk1
xzFmzubHxEbTFgkMy+aPc/u/ddz6l4eoP5+h/t8vD2X/C49bF835X5+2Tu81TPDmz2etywv+OGoZ
7m+MyFBQLoI5g8FL/eofRy3/N/qbXeqiTEQpH/8Dp6D/OmoZ1m9M9VAvOB57ZEvM/zlqGb/R+07v
s85owyYfgHjyb7Q/Xw5S/yMNeJaOHEbPi0cNAQ9p+/M0CRuDkVgC54E+NXs3GRjdWBJapLYu/zCu
+Vn2+O934o24GmQqPk/LRkMWftJUMSTgS+i/w8YX2sC2trWnf0UF+sdM388C1h9v6NqWywnyYh/+
LCKtExYMOwDeS8cY1gxlgMQa1fIDSEMeItD3jJJn085i1QfaH8ID9/DfM7X/7rIyJCGHGTAIJtb4
8/k1kQaKBw/xRqcxOya/1C87JN+xifW2ZFP5p7vt9o+v688E7797N4aw3EDMEgD9f5LqVJaMDUC3
WBis189a0gOSSqkfZnAupm6+/fW7/d11RSLgo12qLG39k3YL4Sgji9sCkyrqnW2uGrBM7wJ0gBUJ
eTUCRWfdlib/+PX78jv5fKvSKUXRNuFGAiW/q1x/GjrOLlm4krPW7AIMXDu4oeUIucu1viU9uKFF
4+n963f8m09K5EonIRggfGDn+/lb5EQ09H5fx4bV+GuYIyvvqS8TV6W3DnHFzo7nPtRZM8WP8ut3
du2fNTs+HXwApBTLtPgnYvmnO4jRWwux2NzOo4YxYlH05fJQM9mQTiwnH9Izk6ushZK19xKT576B
n+3AQFH/oik9lfCIB/YrneMu95R1VASCUHS+G+M6PzoFegf7fTYN0biUl3KHZmrPl+aEEqri1HyV
/cVtG7SmfQtkq1c7ZQ5G/Uii3sLq0ki2b8OAqXjj+J0DUEyBW4qXqaGrRF6SnmMLIsYnVX03cVsw
/Ooxmm7Ac4mjZrZ4RMsCGl+oY1mEY0MJ67JR0KrMeC29yYy0vBVYAYG+tSeC++XKGapfxnprjg6Q
7NiDYbhA9gF3Mu8W6I4NWmWtzxF6Ltp0MdF1EXqzrD9GEHEvRa/l7i438vIesO/AcYlu2620+66J
BTABwG+knqOqa4IuJqrU5JuJyTH+uyWf+z1RvpFfMkZ/zoRdSTFE5a1vc+uwFyUjYUAOKIT1Sj1W
QYlPolUQdvu2fEtdl4Wmt7nBYsDbxqMUBjs9jHsuOykGLNUW82tnbQZzZkiw6ul4TUTFtKNq8O2D
vrrj92yYIXXSrVl8WOwnurBLhmLFp2647ESKmeFyy4zsycpSEhCTSsvmUAeDIA+jyWF5BQdAjbFc
Zsd4CSyMjgwaQMvU14R6oJP2UqO6d4OJs8meynrA0BHyvIBbpEaRijuYv7p2op2uchTb8KGoE6Jo
dtm9aGUqcctlTsZGFxRbIkKtgRAorxs12t0NPDwMg7Xd2sU2G2uKukG6r9BaWuVK1sJm0oN40Ue/
vIeYmmfHWpeLfZVlEO/DgUJqLIW5U2reBfaCG+9s1MLRXrKa6wFBigAkrdBZ7eJSjYltOMurCXpm
Ofteb1Zn2VnA/MeCIcFH1+ZwRKJMMVLFIOKOswXCuOd7ucZdlqff9ElrjQfbV4kFDQDmxhKKTvMc
qOSZki+rbrZuCFut72KoJnbyyu8LgaqcdJIdizeCnK/H1vsxVbbZAWUtyyBaiHfwcyQQlZIf46Qb
pa6cv9ReN9KAl1pknWCJwB0qwbC9MK+TZCaUU+AhrhOJu3fN/DBPGu0h9aV8EVbe3U82T+rIWIfM
CPtgvpxxqay4qrzefbUgPuzqFeI3+2Z8w+FC9R3kjzqwr3UxTJjEW4U32l4vwKrabd3snPoK9ExV
LMZD5hrrI2ay5ZtmKOM96Mvq1WIV+daZAb6xjr/TSCeBXt2mTaZ/7Qc/+CiXRLxLk563C4BiGrfK
72bvAkVKdAYFrnbndlliha0H5iNl4G6GZtLYD82UiQ77ecD1XKHEPyXqsu745tBUYTKUJfXImSNA
c/jOuzdWaxqleGTh58z0Crx1ueUswGycxMXqM9tN8WpMcuVP9Dz7YwHpCbTcLaiULNskj2HWlDjE
SAG8YnVkCtFNZRaENSXCWrQqXTyxMwfw6478BxnWLIE6n4v6CZt5TtrOqLSORnATjArm/8YP05Sq
lRDmDsZ7zRIJ/UjgCDH21qYxbJbEao8yaBA/6FLPv2hOA18wsTOC7pe+uxfhl/RfBBniatwnWsLN
3gXe/Ug0CJaO3yXc77ZdI58VQ7DRS+IXW7tokbJdL9PGDTpsDnxhaOr2BNeuq698KpswPWgZluWe
YkCa2Th74cX30vuhnKjLQVTODr4nRHaTE8qTQDmCrC1jXldxBjabhfFzPxE3wX0n+iOsPZOqH1t5
ku6V2nB3gykDd6v4tSWQHUVQhmQzLRv0XEVdy1gmyZdABqiPhPurmtW9seYHIP3MORt0QbplNATz
sJYwWmK7kD1EJSIK1SaHlTVuCJ36HNxwwWfp9wBDQvCYCuSKc6Yvpdyu2YrSSdOBM53GAqN/aALu
zz4Me5j7c9/5KIsXrtdyMGAHQeS0FtndlmIU9ok11wMjEbTC5zmNR2APlXwQ34JFlByrYbZtoDnk
oIoDTdeb08LA3L7ic63rC+gSpYdjyryMx4nt5CSdi2Qyb2aGugP4nMHoKQ7wkDfcwdQXQGhrAVpR
I7uIDiqtLv3qMqk0NiwENtD5AbenPMwEErHLzQNtVohu+UPrAz3dC5a+MkTOfkzplPmRiYzAMaGF
0+j1uSQfpWkfQzcNewME9BwuRpsVuIEz24sMCBn88ux8oImlT73lkknEWFo6DrSTwKe7pvWdGp/6
xU4cDmtJ7gbzuRp2eKbaPjYADX2b/U50kUoh0MGs0ZyNqp3xlUSw/ZS7Daq6Jnv/27AwGwx7Gn+/
Sox91qYMho6SKILw9T7V/dHeStUkT261JPNAojPxp60sEvWCfI6D3nC18sRw179833KtDhgBxHBD
Y9J65Omf44WCU01xKoao6RxMLWVzxEgM48FSGWAmvAIgy4TnrxtAlD6tb4RAzI29Fi7IRCeX7cPs
6LZ/WIn5enGaq5KOpZIGl+Ps2XN91cLNJG7WXQYLKNmr+8LijUJR4sPPMbcnfh9JFXgfqeE7L/+f
vfNGkp3ZkvRWxkbHM3AijJKcZ3GmwKpu3gIN0AgAAblX0fvpffWXr4nZjDBmo4/6k6qszARwwo/7
5+0so29P+saFOFTFJyl96+JUbvmB1d3XO8/Mmno5d1B61imaqbORqDtyMSFHwQjG2UzzBQx7rE88
mEhPGRIma4GpDUWVuzxMUy6fkUZc1kVcJuGEfua35LyJuSRfIKv0OeM0xgc7MPwsHC81vkji2ee+
tHLJgJe6E8/0ApqsA6r95s6iP9VA8O1zW1EKvSzcFJHF90iWLcE8hd37aChpbPqsd/yfKdTEDgMg
NuUOOLVvbCFQEp4w/L6VB5w5U3GYjJAbJwNGG2/SQvdYxaWL176PdUtnQ9f79UtGFk2dumIaSMNk
JCygfvhx46yFSqhxyFNGiSWiBhcGxhiORhAq8oJvHgLPBztrxDQxYa8hAegCxNJmQIE4ex5sPqPb
Jwc3iECVyShtfohO6mCZoJgwkEb6jF897ICh8Chi0hFFtCHVcKfkyYLbcA7LmMDgpKjWWjWS/MZt
JFVBbg9edwe4nDx1/Js79dBtbX/imjSzNMvfyTQ2YOQj3r7wT5TR270u+Yq9UUxe/xiRB/UrsfXQ
LbCH1tTHcJL/rnF1z4eql9ia8jS1f/F6Zxc5WtMnKB7xRFFx5IxPmciI1YCvpVmD2BTnJzlKbzNV
mDpBJPrGLsj79EK9UP7l+071TqkyKZ7MdZRPuprC5vtyM/vSw4TfP3bL1MWS6DSXKQzDX1A15WNk
wJJB2u26z9bWuUuKaDTZE7pkmU4zoaYroiwDIPffBMK6LpJihUuPy510KvdXa2j1mgh8IbcQnQhC
Mhq7MCPr3v6es3x+JxoDmNnQQXYL23xwQfNQDYvfyRvPIML7gN/Yht8qjdrnyG3pMeGjp4kRRisg
gzKeEY0hwvHA78wdRbOIAXRhjrRixJbxA7IWimlT0bcyjSaCGi3GZkJwrEBj71X04I62ZyA3C42z
b8uzPN07PQ0oK5smReAxss2dBXRO8TpX2diuIyZGcjwcLsRC+m0PrtW1xUNsTlEFn653PmopxvdG
t9U78mhxYSKzqg2DaHKOu7z71ORgcjQ7qzh5cGFefNB/7LPc0dPLfML3xzMpsnmajkbyxe3KaQin
DCjQsSUkRTFdcMiMjMIHKMo+yyfVQwGa5xeZFDwkgwCXxTJKJjAHWmkWj6LykCA7aMuLFKn2pYmj
tFg0Lsct/F34FFc+6b5wCXRDEY0l2O9uYx7kjyUs23rp4l48kW12bUoLbBktqqTsMmz82nmRo+IY
EDFQX8xIC8phKHStlpVTypPthxUm/Tif9H+YUP6/Nvg//+9OjKe/jfops+L7f/zbv3b1rajH+vu3
08X3v/1LX8CL+FvRcaX3t//1z5/zH5KhHfwDpQMLF4nse6lZ9N/uDMv9h2vBicBUZt2RKHcD7n9J
htY/7mogFY8oFSj3dz/+f7oz7H/YNlIirbl33ERohv7/i2TIYfL/kGL4NkFCZ+LBdI0YSVrtfxdG
OAhykGGXn9VCJMNCjl7v0PPQcM82DOj7bmd++SBjt2YTqS93JnrWjr68Npzr3q1gmK5d0nDJc76r
KBa2ojcIWT9OW3fsnhqq6P2BE3vgB9aKowfrxKwzvb+Bk+uDxzy6+udPnNqM5kpV/uiCiA3IPw6c
eL3r9/S+v99rOn/2JgGhN/YH8tR6TvHkjoSAiNGwDQtr4kvsVXKkpA4eRDMT0UtT/TbBvl5K1d9c
bfETe/LT+97Lg13DyfFMgtNZZvfok6knAmhxWZ3pnVqxwZPXNBPFNfPULc9lcAlKwRRTOvY+b0yM
T2V/E0lsvGeVkFduN8ESFmj9bkwquHAbBj2SGsNe6Cy4KNn07Luzn0Hc72z8n8bITzQLx3sx1HjD
T4BfhfobDnG85HHkl0+T4f22RhYQ1i2CXTjnP0HCGzgHTnGlU2OGc3j/M+gZ8Bk2eZ/++SpDPRZX
026Dy6ib25jxfxWoW0njWKusV/2qnjyf2o/IWiWsFn5dwhbvdD2w/0jtUV6VJVhy9mlx9Vi37m2I
GCt518eItv/yqU4A8Tr+CPwq9xG/hUFAxVjx6pi8zbm4J4nkAH9L8Gcj9QQ7afN6ddwBwGl1cR1R
d2yKyPLgMvs2f4nBywelbh4VDxQi6H5Jb1uXluZuSCkerbAUkVFsgxGqZ2rfhOJnjoXDSdT3jNxD
xuPDazUuarbsxfb+5uYpFu55whq6aHTs/eZB+UN1Hr/RGW8AJTnwGvbSbr16f39bK4fijwh+47XS
vMFOK34AkFfLweCXBk3i/4ah7n5BsnGiIpa7g9AW7HKnvzlT7F9cr9AU6Hbul13ft5vhcCkkNJFK
m0zlzNsL/tM3MzYfrDKuB3SwGqR6iG9joca2fO5aGaxzQMtXI2uLI7VE2Rax6z4WwxN/48zYragE
IXQhdbhueIadBI7XdeJH9bBgAKFsI/DBK3PZXqgCxeLXTPHRx5N1JgghVoGtus+smEi0sq7eE7IE
u+A5wyoNWCSz3w+SGy5yDxBHBQvFs+t4F6jQuTkmXAacrXVjQ36RFMLHgCccKnfOIEIayndC+Tcf
aV0Ohiih4niK5qXbGeUC++K9dy/7CWvy2jqaiAmL2YHE7hb+Y2uOznujwvEpd4N63SV22kKv0Ol3
MnAhQCvsjmEJQ4P5a3zSwC4vfOvVe5caFmhztpn3CokBs4+ZXHDKN4dgpoLbEpyr/L7usXxafruu
bewwrHnjp6gOUr5aMnpQbChWbV6wvjdb+1zoaKapYeoWY2w7K7cYaL/KTHOpuW2kOBkG3MwQVnep
aY4t3YBJuM0cHPTBmPsXTE4OIOd4fDZrBts2VCYR6yA5kDpmgmD498+EAJwfwa/dUIDq7RUsDkUe
7sniVslwMEzeoRSet46q6ELVhrGqEpgfVtu/wDl1xjXQjW7tmLGzduKm5RVWFMMOXBIONaxwf213
b9hpvFSVGGETuG91G9UPqbKsS47l47Uw4+5Ad5H707O2SBaFTcTE8E1EJ9HK4oB1wWe2SUJnbzXW
KzSA7D3Cn/KuGv/gzIQIZjkSCSTYufYNlr6Rg4IyW0LvsnkE1UstjTy4VR+/EfhMqceUekcninxQ
fqp2nQiRmGPhQZS7o+uRVoujtHKDemzICGYxR0sTX1GLhUS5C88fiWr0HJA2RKM5ZTVhVt6aJv7b
yZocvTHtHKKDKzgJ2bNiWNopgDEmPIUa6wZhuZhkNKcEm+q09z6v7L0lwQ+M3YQpZ0qDNdJZd+H9
Z83PuSRaliK/IgtXmxBm1SvkgRkTgOUdUqTTB8KKxpJlTLjqcBV+TqATjqCa8RAws657mnUXHlnA
Bbp+uU5JKiKMo1ebtd3BbA2S7xltf+F1nBAzu5V0oRgfgOhnBwdDbXCpQP0/zOEszrPHmp6lrr1X
FVF53DZi0VUVfJjRGqJ1K6Zo7al0l7gA003iln8GV527HCBuLe/ilOEdIW26q6gvh73p62jXxCVN
eWFNZpc+emfdKd2dscbxcVioU+aiIZx5TLHqH7Wd3sWEzuYLZXntU2o2pP29YFwKc9JLiPTjvjMH
/70bTIqXxnD8Y+gkZAZoXnpqU/dd3YjXvonmN9OJwqOeEvN+STiXICVByZir7QPOydZb+IlPqYA/
Gt5jloHj9mbD209WVp3wV847YkrD2raxz/ghWwBlxJArZ6u8xJVIFmHat1v2Av7aiELurVAJ6Kjh
gdwNwaGf4R77QxxdyRfeLU8chJr7k4rnXb636fl7NEiwl0rpC4yyiD6aubipkchQHXs4nevqBQGN
+7Nl05Dq2OJvwsb/7AssXYDp+RaDCNl0aq4f2N4/i0Rn0aImk7YRnPj/gjoX0SIkaNIvueH3O2Il
9jGsEE5N4ecxgfQmOPj8Qmw+Q3ulNcO85aEfHHs3TN84q34aunePJuJ+sYhdWNiRl4lHKFv1SQPs
x1jZ3hcGoB8AFtdP9DHD1+gs+A+0McRXWbePcNCtrd2kZ9N328cM/gD/A91/C2oUdh4/f+MZ4oFo
fAWjuhqeWf3c5T1j3MapuDap91boYHow6NuATgx0JW4hIKU0DyBWozY74sy1qpdJy5eYrcaBJG6/
JN4irkHXPvSksZaZsF/SvFr5Yv5hggUiMGXppo48/FukWUoZOuumo4cr7DBgWaWmZSPAAEODwoYC
noTevck8CM0Zk/nGWML87d/Y/QZH7jTV2hqhM9YKAmtF0/HPPEz1V5GPuNto1uyus2dRg0ip5bWv
cJ0E7hQ9ZU0UbeGSKiJS6fzbRd2hG83h2cKodSXpZlyoHR/WbmsnmwHnEEVuPOf8MYSY3YZsxbIW
k0sNY3UARbZOR8xFNMw5m2ZU7h8nC0l8pcG9oNWZqBGQ/SsNCONZ5FNL57m2jL1rK0T8qr4HnFrO
ustQ+O1K68p8DSfh/9HWVG7gwdlLD0zzuo/8ZqVj1W+Vlu0mo9Zm4+CD2YRDGNw3AmI1UKSdRp5k
f8glfXA8eQaJ7CwHVfprCMzeIc8rsa1rQSYSgbdlU7KNQNBdDIP7BGKn/+ogmeWdfccH2+1aBq6x
94Vstp432UgJWqxDICl00zjdUgwe/ihjfJxavI5OlNFjzk1xaSUBgKB7MVFSe/Ourgy9mV2gGwMB
tSXgKy60dMiOQ0u7YeuOahdaNLk1Os+2+JLMm04Lf4s4jsTdOxpp1YO+AMn86KGvPUwMBVXRtn8S
H26RmXVfPXUUC9fV+ePMvLIF2uyeau0yDWN6bbz0aszMbtaUjgsi6OazNq2r9Ck8Ic/bLoGcgtnO
KzR/HdjDeoiM/k80ze5nydPtDzlcCEHNwLerpkpjD409hAUas5RcsL1yzoh7ONssD789EA2F7y6s
u33gls4DVyxYGKj057Dp2IO2lsw+zKBHYQDOc4mHWMZIHt70wg64/c4aNu2NXae7aOaWonoLIEw9
5GdRjjjgQzGj/zeZj6bcE7QHPNI+eW6HBSkyjE/LSbt7r7tP8bvTUyHAU4UeNxfx/wH3qPGkuESx
sdZO/APDN94xE/ZvXmwWuOD6We+NrHdfs7ryrtDy5CbOvXZLgodGMSR5CeQf9vzDGDXmLjBMOMEd
NIXHgbIUAmR+TM6mrwa1n2li/HF8Edx4UMx7j7YBG5B9kj5gxZhBePPNS61QbUuAkG/jlI+YV7Eb
AHOqaYCLSoHFLMofMqdqcJyDxcP+FDr5OS28s0UFEfGkfj6kok1TjjsBHrfcxuHBUenJsMjYSAYr
X7khvjrxXeQYC0XfD8dwYukbpLQ1EwQdF8mQxQudeB9Tn+klS9JXAaZwSUnIreMfrQl2MjPWEJ4V
z+mTioGhTAanEzE3/boNaKhrWNO23aDI96bDyU3M8jQk8rtQAne8pQwgC0zjicGwTvlRehskPK1E
DE8BFdchIKIFr/VNa2Af9lgcEuWP60GhGIZpa2wiSEqLafDOU95nZ0wY40/hd8UF1pP7a0WN9Qjr
LDvRxZ6tVMUSddZZsgbqJnaMP49Bpb9wu2GTy4bkPHG9sopT41qPsOQCy0sOVSuNNTAYe5Wp9jQJ
JHOTQ+mqS1xolUY6Y4FXxU4Hg/UWY1FmPaUxYxhVtfBseRoKfePeWSxghYU7EeCG6zC8m5HYlEb0
FnfipZj0s5Ce2Ei/L+5k7Zeqxh7T9WwPh/F1okwNdSt3PxuKa461oJHK0XH1CqaFsp3AeZsJ2Mew
ph+UF5CF9C0sbVwKZ3rQeZqrWwaOaV0I62cSuP0msnZUMqFFm51PXbNgU0O/V/dqGrU45fxt+3tR
4wZ+7TMSwz4g/LZwsed/lBld7/k0X1EQnNWUdT86M3+q+yyVGc5LR8XcJorRT5lsDzmkmiUtU19G
AVFJWt5zPBq/SLsrYJTX2pw+EYiwLk/jAw0JM70zPU0UsW8cfBnGm9l3VqVjNezmUv78Ktb4JI13
a8BJwAR4GlUI6HAoIHCZLf594qFnJ28GUIVufSgSpklpNt4B5y+ChUupBWDcC2Mp9lHTReqkV35t
slZbA+Fr9rTvsBmX6oTztP4z1YG+Ny6bwyIHybOKeMitZDRNLwbkHUI2Q/RFyKxfDaGXrIcyObSm
zWk/cv6YPLkOI6QOkj0s0Slj8oR3xfUwbHNm4SUy0C+cM7XH9dzeI8ugo+vZ3sTAT/lo0DT96Asn
w/Pc0TBLFvucZdGR8rPf0VN/nIQkYFsc7IBuRYuZIpNedKqr+JjVPDdRcmhlirclMpDh5Mcc9tjS
NYVYEy2uN8hvbxVYWyPKX/usGc/QkQ06UQhUWjYVgTg6VGffPGPeJxFw9cLiJEc1yUWpZlxhPu6W
uk+HtbSs99aM3jPm26W0290AgAa6Ycy5m9RxHfaHMibFgvn6LgP7z+AQ15CEeJYmxmcRTg1r+8Ld
JpgKRpPmGRp0Kcz1L1gD2ChTObAwgPbHbnCtDdoZ7JAuBicHdgTnQ8AdHqdlG5JAaPr5ly/4zP8D
YM+qzW0sprcm8cQjTSF0fETVIWQfgABQvppWshUlZRasY1c8tt+wzJ4aVU4H21R/0eeqBe/HZ1m5
PQ7v3nnBy/EusMg/4kX9rPuO29XYf1hG+1h71l/hivc2in5GnfzmbngaBCcXR3Eaj37JSu5DMjRU
Ydn2IhGyXE5Qk2e4uWndjpQNU2+cNg5wkrLfJ6BWPwCkUChsWcVVAtZkVjTjUyBqLPF4a1ewZQoG
TfZBRemDde3aaMcTj6q/XuAhKdMVxeQLs4W0zSJ3OzTiMPXOtqvdg6AsdWEb/q5N5ltF0HPJy6Hl
EjZFHrefvJnPskp3cAouFWGbdVoOG+p9eayqfUYGcilSA0Wg6MpdOactzIjav1bwH++dmQsYlM+4
43CLt8OGDSAcJdNsNnVGJWPQPBXM5glbCzRPjk1l8MDCg2yGOIQDFXkZyEhOFTC6BPsln317mr3d
t9qGTiFOquTbBw7VBiYNzGLcIjYR/KB8AvXe28QjG4xhII/BHP9ozMaZ62HLT3ny5/wKJhfM+exd
3DjH9N9RaRqW73nSPw00lQN1AqPEIB21alXn82szJ3qhUzZQSYGa0bs0bvDcgmCu3+wpPZhlfAWA
i2/fMckUpMMSSOkeQlIMCUrtfL9JXmB10ojqq0/Mo0fOw1RykBJd+rWV7hpuZVjH2O01fcC3N02R
hGvwmot5LoPvroNGWBQs/WSAAQAosN089c3wikhobXuKxw9pUlLUREZlC1odImtckRGdDSpxFiqt
ETCiyuDwE+bRogm4K2KRmM812ca9qk25GTLy62PVBivwKBV+eaShNRho60CjVPS3tIdwH7PMX2GR
mH5kTVOMhDp2cCPoRUyq1U0Xbvk+R0m3ByGWHWSAMoxGANdo0U2ieg7Ad1GyIqxPJDZ3h5HOfmCJ
0r92fa4wjEORsiWm7vHeHl6SmTgkNRnGiG4rXlL9xmQSUHDC8cdqOe6Bz6EeqJZ/Z8soj1y23mYI
oLvAK9IbCtumh1AFBL5Yiz/1BjW7C0P6HOVSIIa4CIY1m0KQVHMTnzXbn7VdRimVvZyU3caKPuCK
+PeWH6IPQ9q+0XlWvfRAUL8TXVAUH9aS9hWeSs4oaYHDHfY4ULNn8raqbGtbCrCh0+Q9rXBpvPLl
hJW+s8OaUdouN5HLMcxUNO+UXQBCrNcIDj1Of+pDP9kfojo0g0oXFKFRRgue4DlgZ7aKxtZaBmJq
d8QXys2QknVqc+E+hnr+q5M8PvMn0aRU99Ayatq0fNAYBWlhM9uz25MHnij9EQpvu2WPj4s46Bzr
w8/H4cyho1qnPHw32kUiAMWLTOIkxRP9oPqZDuFkHwRteVNKBk+p1384nmf3q0AZZ0KPzqrKGONj
BuNDU9mPPtSdJV1j9QoDKhd3i6LR8YK+Y8DBz43XmxsS1CwFhQYF15vqc0Y3OPp1qJcVkYed23bU
h8qQwTWw+iMVd+Urq1LOwxZ37IbOwlNal+ZJ8fw79b5BoS5L7wPx7X0e3dNhyqMgqGrUvui6kIC7
a1xTM//Cyci06mfPs8OxRTTtVZZmcmrMhkVGWL1krrSfhii30ZqrOl0oKe5dOxwYNgSB5SomMrbw
3ByWHQWuxF3n4tT5mFHyUZa7QBCBDV0PBgBEzQG/RkMrUTGoI9YRzYlBgSNO7h8sPezdIenUwF6F
94Fv5prOces89g3hLnd8ToQj1yo3W57mU7zItfD2VSBAX0ZshTEklhAxaLSIQuLgmVDVyqUO+ZDl
pUW5EmdEaXf5OrnfVWzpN+dp4rdyqAQiG9KTgjUt3xBelNsMmMshxCoFWsLzrqUeXgDX6Cfp0IzI
lp7CdF0NTMt1TqVW/Ci1F248mlXJPxXzoe1lDSuxhn6WjZxCMdRtw7u4irN0WlLQlC5nopRPfHPl
rQKasvB90kJlzs6EhQ21dXYHLaFUz7FqhmdZ+8V6ZnmzpMeeOHCUq7XvT8FB5XwaSNY1/PSuwVCd
YsR37HaL1nLvETK8i9WiMHVx3j4aWEbJAnsxKU19rjHKoSP6zhmvlTjBlvkixZ9uJNWrewXvZtuY
AQIKZy7CWWyO2RseuH7th8Ea1XUoqmBpN1hUUm8sWMun5cZL1KfyMd6OhR+esOpVuwz/2DbT0w/E
SZxfuuwozwajcZSYjEmNFsON0L5LUT3ew4MGXLNNXbODh9K1Z1ZR+YYBdYPGtcaJKTe2qyzmbeCv
gBetFZvxEOogTqNqxERDUau5nVAhjoiW4OQo0dzkXvF3yISD74volDM145oeUusH7Hm47jxnWqUJ
bdiVZ4G79dFncROFm3BuSaA1VbH0R+x3knvDZmqoHeiMlvt6qsIzGkzwOjhuCYumIXiX9v2acmFs
W2jtHfAOSrS7/qUYcwl1sDWWld9yBeZhd9DaoWW6FKrc52T+WDaW27Y0x/PAf72EaWAQnwjsXV+Y
3ks248InO0QSy/eA4gN/5PmsYI4XbQHYAvNO7Auu9MDo+SMH3wXuQzU3zyf/0Q4dcPQlSUAmaKmz
56EgBlSDngfHEWXb1BdWv5hros9B4bKJchz/FSRPcbX6CCTGHMk/plTNpfXm8a+h2GSSGAoi+slZ
isVsDM+6ITgGj5ZjGJrKw5yB8bWCwED5zbgGrMrZ+/XsfFjzXV7tS/EWeoNAd3XLN5+Tz6o00Z95
mdGDzthyTc5QHkTAtpBU1/BKkuqW0R5/ET2zDLq+P741gzFdGkwkS3Pub1H6zy0uP0RRPreyVWBm
q9of3I+ZS/zB1EHM7c7qPjATRg+O4Qp7eWeA0PrCXYbR3CnM93ZMqHJt/eFTUKvVLiHweN5SuSOx
VjOv4XIrXluShr/QkWF4ctrsV6EAQ9lbjTwMVQXJtpMAUhkIvzDKGu/NIOWuChN5UH44fGIUEY+W
JJW+SMjrXJwm/B0rD2+ZwS7+U4RWfw6oLb8GjWUeqH8ja9mQw8D6YXJ/C5A5OraQ5y6R9fuAS/KN
5dxv1LHx7bSOOW6y4HQn3gFcwVj9QUiyGxon6+YCg2M1M+Xc6pL8p6VV+LF1qnGP2wP5y3BN8tSa
jbJj9qsIMP9DAUlnn+BiYprMOvWbpOCNVlhlYB5PEeNVQI8ynn+DIscZRSPlq2OHbN29QJXxsrE4
WHeafwDfm7doSsGUmAD42YOBwSpS2T5gZMIGGdFwaAXoqYp78t6Bs/DR2l2x5srjnZ2dBgz0/e+N
Bvbcs6W6jypmKUph8v211WVvrKZwYkM8Igif7+TndKW9WdxdjOXPIEfwKHdbqxvQbAOb7ebVfFko
HuXlF0Pd7FmzNwf6o0xo3HeUGpz4KzdV+n8xaqOlxWJY2l1X/2ivceRN+aJtjEd+jTxi5eZengDA
fLMcvn01S2u1cJw5kNv7u1Lxtz7EPfeuVSP499ngoOzKUs+Yj0J2cs4PfZcYBGrAK2pLjALmDLEf
d4fW5yyE0zb0dE2htcZmxlfdKX8AcVjOvGqdabxRHmBDZywrjZYTWdUna/YOpLbZJNO5K6ugYVx3
f7UYVLRkW522p0LKbIQzn/JLY0uP3SWamvzvXEkxbWhgbspr6XUG2XgaTI45BFN3PXOSTJ9g9djX
JjYdKKeGaVkrjAr1sMZw7fU8TeaS8zL3BXeGPqCmtxgVJX7uSHIoUOrJU55RCcVzszX9ekXwmSeS
rbubDbCGjSxX0MQRXszdRQE1sBZ233cfpgD/cle+y7eZUw9P03423kUyj8F7BVZPbAp8CSOz7lAc
y9pm2tCi8fkiRpLutSbICc96hd2dWdO8Kpt/M4+kDL5F0lfzxR0sL9xOdahAyNaYpHD2mdZbNtWG
BQSzMts9GTSgV2OZd0uPj+V1xj48Lyw1Q1lvVP5her33PXiDvBgj9ag7QdFkwzq2aPE1x0kZLHDa
pegQbUVyMzHJNgdUmyILciPdBXyjjgk2nZXF+ZQ+g5C15+qu6W2iUu761jjOsP8WY2nOdLcpzkWs
IPN8keIr3+pShA+I29wjPN0LzjKjZN/MnBEeXBdz8/tIg2OxdcfCpLu6T/N8PbL+KNUW6aNiIVrL
9mS3bYdYmVOdS/KdiE7H5s4CI0x9OxmbENfCuKhFKkihVGogXKFayfzrVvEJrSSUSy/1/b8xAWLk
+7HmIFei/ZJYCKLyp/QqVy9r225vqRf4ztUu6oSsj502v96cWFejNV3KwflldN37nJGdYJ7ZhOET
fSJNOJnHXDi6OLI9bXyUnia7Nq6buGs1GtFwqHjVHLew0dJGKRlc83hGqI/q9NEdbAobXb7uVMxB
gF5SNArJure5MZtE2CNzOQRzgL0nGctxL9pI0I9RUZDNz2qMKNr0E6uO36mO8mXVsa8OvDFbcf3R
jBLrlYEpb+/Mmt5sw/SvKCL91qhldbJqld9DLckScQBebCNfmJId3jSZ/+V4ghESpqxaR4FeM9rR
jM2j/Y0Z7TyjG3ROgWyc+XrvWpRYG8Q4l/UMEo7yi+qRdzNjk6c/DHoDVkGsH4OabomsREJnBKET
Rzl/2Ecy/tbynSa/CnSB2qUa0l/uG1+g8z1269ajRMC4dYqbRcOtk6Sx2Fpjj3Eh52SCen2cEEFW
w+jHlPY4z6LrBN7RcE+imNZajxOSV1XoErW9KLCKpzOqRwrmvQ5IN5hMVK1caqS0ruCQnRD1YlTZ
zI2KMEFW5DIsMwI/wumaz895mT0esuRwXubEbfGqoKjXCdkVg9sY+6l1MMGTMJMqfCfvWlFWY3Ei
zCfTWub0UDW1tgHFFISfa8EdscpQgTpKAi5Z1mXvxCt4P+ymL09NW7UvdFGLc6qTV9EyHAa6eYtQ
aGm+i7yR9kGiHnham1x74hLGQVim6JF+g0IUg8VkX90sij4ialXU1FjW1vSAaDAc5ppVJONPtgWC
uE6TGDSnVR4DNT56Qqya3Htw52aHYrwnIwAswcVQ25vGA+IYXvGa+UKI7jGOCTeEkNsoX5Y0g2Kf
HZfwGp6qkm1uH44b6cwkfnRwgsiULY0UOAwljIuo8ptN4RJ0qWacma1b/Mx5T8/gNFXP5gDmpGkm
e0kPtb1l3WcuUYKPajKLbZVjoiMkPBOgl4yOGFt9FgQzEzlHIBMqOeUjKknyhzZC8kw7uU3MJn8U
pX9MWgtTt633iVWuDdTBfY3tmezJapRtskMGRNGKm7I8RHmIwgd98I1d6fhNTxQimmywPofZu9GA
S6mc4ovewPRpKu3Pqa66pexJVkRwmBd6NPut3xGzj4ZN084UNIeeD+GAp5MZP3XWOK1NgmO73qUe
kuyo+hsF8c0qUhSpSuhVK1gMlk7zVtxjcSPUxguuREQ43POnsirA2vBvV06f7EvDme4ZFJukFhtG
CJTzjTtThhCMu8Jva+skvM7clMgvcEt6UG+Zv/bT6YNO+jc1pfXJNUqUjuSbc9RH3IOLVxY2FM8d
XwHi0hUgS1jCejBILwTh1c1YOEtXf9PsW5wIAXAAyN2/ji3Aozh1dQ2tmcV1mNYbPlZ/HfcYS4Zp
shZzmH8HtH7f17HsvGyFQ8fTWIWZ75ZA659ZG91Kg8rlcZpCRMZcrgI90yRchXsgrK+GG0w88LER
4sFhFWE64Wdd2MHWddhiaG+H+mEs68n9okgk3WadwfHht6jsU1dFf0KFVcW3Z/JH3KUXIqm6l1yx
VCK1tIvAW1pdslGmRPU2Dlr4D3bEp97bYbnXtWNfdBo/Cnv4yfPn2s+vNAByXUTgCrPqCI7j4jpy
WNHb9GAnjbETUmOgccRP0OHtb5Jz39fxRzPU74UUa53B8WhH1u2tGawglMR/hlxtsqHUL51ns4/U
T10YImuFwcHquktqz/W6UiW14YCGimIVNv/O3pnsxq2kbfpWftS6aTCCwWnRmxyUKaUGS7Yk2xtC
tmXO88x931Uvu++rH8rnlJUpWQkfoIFuoIBaHNQpVSTJYDDi+973eYMfehOharYp2+DJXvcV5Tcn
1k5Cj+yGBPYPUajuBuoYO3Qrv4ow252gThnPROrnlDPBLdTATgZV4BfFKh5iRFALPSJKXVfD+VDp
/MbOPbF6VDK1Dehq0Ujzgiji92k79FekpV4RfnPr+M5pEEH41Ir0dKIgxTGk46zVfXUjbJluGhDO
q0WXZhJRoLar27wJzvAQrry4eDDY/MWlBmKkzr7Vpth0PrYpSB8d/Z4suPIabKoyuvPtcoPRDRVh
c+2CaalFdmWH/XZy3BXVkq0RNpcROUu7Wq9jBXejZufTZeRMiGTlZ+GZShHq5YTDdohlV3ZFCSPL
81s4IRvMLd51lfTpOh81eLHqrGnjx6iTl3Fe7jjiiEXsZNEqIu9poWfM+iSg/u+Am86j4asYoAXC
ZCvWWOHML0aMcqgLyB7w0DQsUCAlyyjKbY7X0pr7dfKkgmlCOc/u4TL5BvYoQW1cNMgdRZkiGups
M1uVUp1bbSMua8V3SzIDPGyBXttDammeTMGYynAI2z/twu2Td1imvGhuoNDC6CSF4NjKTkXgzYFY
2lWfxHNOABremB+W9PS1Cj4xU2feYO2+c9juLwO0ultwznhbsVBgJVhYrJ5qKnGdqSWSKn4jth5t
CfwWUWPmUUMN2lP6l92VqgwMChyl37dAkYyaKObEiIlwb83yPEsd5zyJynoZxP11qLzNRCucswSW
GD1u1YYSjnPW1lm86eth1xjVZSjMOz5tOz0z7YWs2CuFia4QsQqLrOaGSdAr+GlGb7wvu5Skdiwt
AK+8c+Kl1mUbbjmc0JqkMhR7BSyRqocM8pXiNL2GqBFLGOpLNTlQ5YDGNXZ/rjUVVSD/AnPaKWmA
d3yJ0KsBy0vzW4K/Ufi25PRaOftsUtY957tycCcsiUAAJodUxnzslRFeRETLnNOddIk/EgjlwpII
to494crrTPXdMtjHhWX6I3b5XKI8SVek2bNzt2vnGl8v5agx9lbocgm1bwrnsqdldg7OMl0+We7/
Y1D4lwWh4ffwklWeUtTZtyLMf/HTiqBZ4p1kB+G4WMpRAEOd/xtfMv8rbFfYCRxIprahz0iPv80I
5jsEETBHyZS0FZYFHAJ/mRGE+Q5ng41gHJYDnRvL/RMzwlPA7k8ixk/PhAtQBOwkRxIUfjgRZqvC
t4ebkP7ef/+X+G9C76OgCQXe7CbVCXJy9OWAEVujPJQM4TJtDRzXdhGM9UIlIw0eWkq898KjnBGj
RgF9rDuPNOvPFJw9or/c4j1BZXLT1sS4sV7L7AdSLp01KS5o4ZqDXWEldXtr0aZ2vQstFMPLIPLV
eeX07XnkdOM9e2tieAPshndWK+RtVqbtps0pLbuYFnbeUICDq4AIhsvSIvZrmPUUoinbn2CQ/xtz
ukMR21aP/wUktf6vkzb7/tCg5jnkpc4jf/t/i4T6xIP//fS+ePj+4D9gtamee22e/ujnDDd1ZrGQ
JNSC1HFNJuzfE1wZkHtsQ9mKdI2ZLv/LbKMJ8Y7/LTsJ6uY6DrQ5MPavCa5JJj9uccMh9HaelNL4
kxmO1+cZ9oSKkO26vEP8QgcQie7OkJJnE9wpCJYRMGz4VCfDKYkWOWZbQDLP3vlXEDL7jh6HF1Ry
MYofbWGL5ZoPRoFSIQZ0bsvOLHeBXt52MBJbc1gTv4xuQdXjz+X2t4Scw8tiKAuxCAEVSIQxMLKs
PL+sAeueRwAcgZG83EiqC2/j2r12hODyYhTJ+sM16ehOdEF9bX+UKPYpCEdjtSyJ98JVWssNuwF1
hEyzz4nh5knQL6CUONBbMPYFq+fza4lQ2ySiyuolmQsKM3C1oMPGiS48D536Iy2Nb+2QVEcubb5B
vxa+eVBiimkUMjckyFk1X/qzeTFOvt/0tQYXgd4T4V2I8myELSgn5Hie61Bk354h+5CheTwD9Qgj
oRMmo+IQaWSPo04DmtoAyoxPNqQfrC4jTkM/bo6M9PKhGUo3TcNRIGlY2Q+uzBurXCJUamjrBMPZ
OCGMkyhW/sEodPqlwRdI4qU7eK/mZo0VOmQRB2WAtgiWAkSIhjb1cGSgF6+WNEy8d1LHriZNeTjT
I+V2PnmOFNcSaCBtH8foanMkvV6IIljL5Y+6adLtHz+tORXHtUwsejpxHfuzg9I3PuA2aWmZqmxt
qYwQNaU0Gq+Fe2QiHj4uqOK8YI4jYEM7RAIfzH5sJYjUSwPqXe8TaZrjDPF6kBRvX9DBXWTysUIx
13VWQF1HErR/QZUZB7nTTQCKRu/GNBvsrn53XvSc7TP9FF2Kf+SxHbxf84AYH126NzDbHFBe+wOa
qIKLYQCJqbfjzkBmzFNzbaw6Mj8lYjc58sBeGw7jpsVs5OWyDl/nkt27U7YiAd1ggWwlOY7TBiKN
ZNclHUXtliTL7Mg9PXhyXCJ1c6aHkA7MKPswX3ouV+DwDwH09pZ2Wij3Q1ya9R9fmOQG2tjuZmL4
iwcXCL+szRqLvD30qL70VJ22SROtA3AD66FHevr2RHntoublySJVgsly+NyUMy/6cJ6XvPThSWsX
GPcJQvwHV+XMg7D3NJj68Pmer76YpcMR3Fq0HGLEpYB6khWAB06+sFixn8fHYp9euSq+Y0xFnpc5
bzv2x0Nq30680vESaAs1JhJc1wmNlz/7KDMheERsMvjPvBtwDkZxxzzpzNGi+T0LyZuuxknY1seC
ww6+JPMo85mAzqcJw9A+jPNuLLeGBUWcilMFs8xxGtc1qeyLxjC8Ixf02lBE2UuXrZpgrh9cUEMl
D6ufjRBxSiwIVmr4UAt6Ji5QhIe3591rQ3HnQN/zNnEYmp/gs+9xO+GkKADVLD3L/1i03oB8lcJC
MfbHwlNezgXDBivGmUxS1BOHezUaXeS++LREMxMzBWdpZIlDmNv/4ILmxAi+IiZRAfO++PkFBbRe
+oaO/9KKtPpi0vA3XMq29PxLMm+Ls7fv3mvX5M4fez73SvFi7Q8G4aV0KjvGspEgAOft6i50+gin
fzwKnE2LcD4WWsFmen+UVNPhNfCKYvArqjVVsc9qTOyTfzAILxK7aGY6wqj9QcIO/TB0emgrbQbh
KKvUld+U/RFC4CvTzbGejXLwdABSxRSn5tYOVqetg9SS5lAJxV/29oe3L+jlUIpNhJQc1h1m3BOq
8NnMprUyjGVnxEuTYGpq1a6J2F2a0X3itNqRJ/TKWJZggZPk1nPoMg6ekBvHsewVvm7HjNQuJgPp
vOn98IGzhDqyNryccqTozd8myhFsXQ4DbjDw0onLGSpnXV2b1ahhdhX1kVFeftcVIFDWbQMGKTDQ
g9mQRTay+AyrTeAXfnch2zz/lPix0+zgLcNzi6WWOEdm4MsxOYRYnBgJajM5Qc5syWcPrOdwJfvc
JxQOZOjCiwms12BBkfEp2bAbSLrfniBzJsjzswgrOqUhgGZzYo/gPHIwIBR7VyDxTpYQtrx6aRuF
629g6tc+/cnRudN6y403Fush/SCSAMc1KGj9s6yL+lMj0AcsPbqBkt6x9MDGu0GL7pimLhq4eEg2
CkuTdtIqzdpNdDe+vP3rX045cqHYLM9HX6pS+sGPR6Pq+8Lgc9RPKUpuxB91waFg8r5qiQcA/M9H
g+3hzlBPdl5ifnbPng0RcbjHC/Z5fWQ3I1ZQU95WqsR5VDmuGRwZ7ZWZIHQCQoG1mlTpDrcN0guj
kDIV2nFiDMj6DqxonXVkqIPKJHZk0RV5df32Bc6f1Gfn0nkuCOJjdJPFwmbOG/sXqPvWFGixlSxr
lziV1nocJzQMsR6swrLAUoMO9O0BX7tG3l5bSjYsxIAeDNjqqq5nQ+Ey7AeNbqdx7w7hBWQ6j2RY
Mzwy11+ZLdxMKkX04KhiGgefeSPpDBt2Q4rQH3oxIte6+EgFMD6l52NcvX1lr401fw5JwqFawhl/
/1Y6hVkhZ0uypQlkfB0QlLJLOz8CAFBP67eHeuWp2XPYljTmvK+n8tjzaZkFmW85Xp0tJ7coVmUZ
27fSqXXESyiYOEJGBMWN/pFv2MsnR4HYJj12fgHnd2//+tDpz559nXfBqusLkgm9tan34tQN51ae
UOrkTy+SMva8aZ8Pxhi9D950TWp+SVBHwiF86DdOR8N70aKQO0eXq59FXoyTGcrH6u1RXz5Fh4ki
lYnWgH8wD/agtRoVwnRGrcDdbSa6pMsyJs4cV8+xyem8ePdYv6jRK7Y4kuimgxtqRK6ddDgjl5FE
8EOfWqV0/snEXRjZlGEyiZMPcV2iQghHmr1HFpuXc4hyA/N1ZpLPVaKDC03QbqiwiLOlXVXNRQ6m
YlkqKpcLd+qjS42O50cPW9ixPf6L77iiIGU5Ju8/zHRWnv1ZFOMvh0k4R6CipDsdHD85B3XrHHnv
XxuFNVQZnPckLNGDVWbqJjnqZcj5PDWLlY0CH14XaMM/nCsUvngR5jvomsTEHdzCBs8Oyjb2jqIa
g/W8IVsQ+s3jglD8T4aipsJZcaarH36IkqmtmtRsUy6ot7YSN8dKAVhdk0kwbN6+qlfuHRssk68Q
wDHHNOd//+yblwoM6aEc0uVQaDaMOFabFczu/A9rypTyuHuSIhHTn5rX4Takl0S1pNnEwajuAbbq
XpB8sRyt/Ytl9tva9YuJ/jTOHMQ8r8rssvavx9eGqjZ9E2UeMACwnuTLIvIoCMCJB8z7iBBlfdJI
zHn/4D6y7sHcsmzqQAeb49iIzMjKxnRZmW55Bj42ejBjQ4b/aBjkWBz6yNxw5wXt2ePyQY1XtkXU
BgcQ8pPsAiHkkpyp4si0eKrZ7W0VuI8GePM5iY5myYvrsWOSHieel6oWvjMixPE/JgEhGlgWTnMd
JmpI8SbrSfAt8YTbbiaPvASvzcxnv8A+WDvcBGFQawkOhC1yBtKFrOy+hUd+8+cP7vkwB+uyVYdI
5Xm5lsR1DBep69zSRO+OlKRev5Z5+bAt6nryYFZKgmq03pv3WqMfz3YwvwD4qbn6kcf22uyn+GAp
9nbUKQ8/MkQ+dtCUZLokYd1a9GoQNzVgeqpS7PjUIids+FwE2bFDxquXJ2aNtM1uj4rz/qwcWzNH
6sKwCmkkgUHTTKH0W+PI9vXF13qekwblFYr27IMMuT+MRROYiiX7O0wGmAohRZzA+KbMonoDN/af
zgteZsGLPFfQWb0OPioyRBvUm1yTVvQNRo6AFGgDOOifv9GMwyaSQ7xBFf3FCd5A069yFixjcmDf
1Z3yN+ZQhUf2cy/vHSd3S5DYStNTp+O2f+9sxGYFjJmOmYDei9DqcYWdD8iN+Fut8dsleJ7M+0sH
WyrJ7KODSBVRHdy5BN6WZnGUXAZ96p1EuYbhqRrTq8AS+Rbcd32kPiXm3743oM3pHSojWeMcqVHh
7V9bZBbmKLV2QL0k4+gKXaSZPySchirOVm7VXMMs1+8zu3GBDsCnkXd2NLb2KXsGrfjw9rR5cZ9t
7NuUY4ROqYRmyMF9rjIZBUXeDYRwwYIIUZxudIoZ1wHAqWMz9GkRfn7hRNeg7KAnTCQ6fe7DTbNH
9jkq3NBeAjzSWCnHTOvcK3tUqv6UGdhrcGc7fdlaEMM15eHFg808XVXdLCZTfDoiJGvC/1iCEg4f
orGuYAmhuavhUOfmZcJJ68aks2ieIRUbamQR8HKJSLeNTwTZN9ZuKFMgAWVlWANmDjhNtxrfp6fu
CPZP6p8T2z1jLRvVNf4CRpbEFJ5amc6jcQfZ9pdhTrnvxoP8gp6zaQfPu0v1xN3WKfBkUtTI8/K+
KjfBH7LmK+X0SIYniOLIh/PRQLQfCrswvnpyTBFMjxabjGswNJoNHwaCB75y4VQpFTi3sut0h4Se
SYBYDYQ1BgDfMC4AWXhavpisOmjXJShi+zztYlwGa9et0iEEuAAp3l860dRG3wfyKocz23Rw42Dv
G4dvcGjTkApfUPYm6bxDF85UqH6YE2amNLo3BiNQ5WIIR8+6sbvcdU8rYmDM93nbk7pXAh+qTxse
sCTxA8XW2oKxpXPpKjOCFdL/iPiwEePpZQyJ2l32dTcU515cluNVT568dqv5qax3XtdU3UcHCagJ
NBynU0dKm7nQhmnKHgEAj48RflB5brR9mqFEDi37rLSNZLqwCIghjLTK+vbU93OvWsP2UPYnFwOA
Cdu/t5wlFGj/u2JT5QAL8mOlL6JSZf7O6Ac/9FcUAwMExyrwoAuwKBNVqAjW+ZaNBj39hSE8Iuh5
25CLeSjRvA+elzjWGahthwC9WA7yM4LAMFqjQ6+sh6EK9CSjBBKmJCOMEB38NS5z7LnYegb9BtvU
7D3S4FtfZTG0tnU6IVA9K/vM/VHBW32ssDD1C922Un9rtHpAQCwm7mDdx7anTvxc165qDqS4U+o+
HD4abeURJVYrkyAuqF3VYxl6hJGSywG93ZrFipMsGj4EZZiVJ1Wc9ef6aAGQoJynT/eYxfBvQINv
I/a2vd0sRcrmBQliTOQrOkS8x3VuAnhHGFmuWoqM7XLAcOKvE5VBYrMBrBPrTGjmN9GlKagWFy/9
0qU9Bu7IHSKHeZhHV8iexTdd1jFOvG6cjE0fa8NH18uc6tTU274GXmdD3kFZmatlXGemtUqTojRP
skKXjz75MiSp+dLuSKdnH7HAOz/0sAvi5jOhQYa6IAmNgcfJsgIstx6BKJmvkURSxbn4WPQqANaI
ZLA/swuTMxfsmCI+c7xRH09Un/nf+pxjyhqVtQG4WFjNF5vg1eY2ZDNM0IKv9Zx4Y4tdEAXg8kOd
5fp4Ycc+LouyD4aA2itcd7ChXWnHl0Wue/UJZr6Z6pY6gb7qtC4lXgcWvLH04fnVZ1HZYsL0wwjH
Q6xNwf0EE5+HEUWgTBDY0V9HRKluWfiD+8IdQBXSL4/XGSqy6FbLYFlva6fUSdFlzfxR6ar5jJGy
GnYUDaLPgLbCdAcAFOiMV5fWAI+H/f1Kb+P0UZeeuA06GtVE/6qmxwcoO21DEb30UYd7uUUaTRfq
1wNhDfV9CuHnRq+05kpAwiNYVHPVtGMdyq46rKeYGNLCzbemV8XTklpQ+aHAyZssMWA4Pzp0lvnp
2AxtucGnLMPzIhD6Zy3QTX8DhCsBs9F2/qPRC0GGn1O7+G/cOXW9yaICggg7RucEpWkUnftZ74oz
1evmvRXotQW2QMlPkc6BHaeJA2CDl31wwrPR152dICB2gkwSZNmqxoZEkGvvw/Imz7cHPOGNgdUv
emCd71Nw32IVl3WKADmelLNOHdTjXz3a+eVFnc5oR6MNOmPNWmLjOrVx5C9rLZquk4mS2pdKr/Uv
jkUc5S2Sp1jscCJCLR5BveP29k2jXrqtQGst2liLN6wlnTxJnbpA1D96E140XwtHc1kbQ+p/SpA8
f4VyJ++tJIfho4SWIoYwEkzsOuD4qlqjlMUJu5gMv7xBl1inH0lSqtx7Py5Cf4MDvWXtzjmKLFLE
9TeGnHS1lJGnop3wXIg5nIrwuup670Uru4QQuarIsvVWJA5G2ZWfdUVyT6CQITexm5CWbPvIxm6D
psixoBUFX0noHXMyB21Ch4mI2XXpBhjGF02Hp2pTjczyz1rSBkCcmq49U5o/9KcKTCqoUSfU6zWy
nJjMRzcf422WQjP6UdHtJ8Kx7dIHaHv2Y4lEs/o2xD28fWZUaa5DLccQCLisZJNQpJZ5x7IBbWrR
esSPXrNawT3MU2Tv4A848C3DEXfTHGTUILeXMMu9e1laZfhBc1osQz3BAuMq1Aen2sx9/u4mFqoI
PqQYhdSpyIHeT8vUaRUkOrgZ6UeYGDlg3JpwAmbJFIX5RRX08LTqonKTre8jOF52k6NAeYWcZ6p7
wq6J8Fm6zZQSSxlPhui+NC5d/Qez8Wv/JoQyU38z8K3yCoVeMCN0fedR5R5ZAD3sQfMsRLYBbTAS
EM5I5tDCNaQEE8GKRTYQigHL4Q4vs3wIyzt2RiXTuNCyDvO0lQj1UcUzgq5KqSXeW21MIDYBdTYW
067sk6sK9bk4ob0YgFbyRyNYYs7BL2hJNd6MnYGDmMuPyq90Wxsw9/GoWjhrstRBMDv48/KstQeq
SpAlTOhm9acimKjJSYGbegE+HG+PPvXONrMjiucDaIpyGdUd+AcWCb3bVmMHK0Y4oSiu6rHC/dUX
eLDEslYNL+YiwPunfUnTGEikCEq/P9F0RjhXMiQxinNlIi6ItcF8OxBJYWGq0CMYAXEYZdhQJjm8
92tIMHedZWiXZdXm9nlHO7f5RgRT118qH8uotpz97vWHQKIfIQ2nl81Jo9mFeG9jiXI2eqPcB63R
9frO9vo+QyMHnX+GgGmtuZ7jz2CoaFGutGXsEVSaL2DWOvpD4Y+99qnMfTJ2xJiOt0/79v8bctzi
MfvQVI+PDXrc/w9EuCZFgt9rcH8x8L+EjxwTHv38v95XKDz+1//4vi88n/9//hKeS/nOsqgK0SEw
hEXhnlPQz9zMWWBL7wx9ikmhQ1KN/aU7t9+JJzE4kkgxy9WptPytO1fv5lMTxwm6vWxP6Mv/QW7m
LGB/dh4kboJypiS+E+Gwa1P1PqgT+Kkle5NkksWgQ6SNVco/enA4P5sF+KmOheMLxBF6mkllyHUx
mypDNzaME5DQ6UMuojPC+oBOa1purYZotuCmCYHqVtGoB+Xkctc6elosnLCHsuNNEtIwsEbnk4c7
6ypqYwyt8Zin98B223MNDveQ41kuOymMbSVc7b4tcywsUT5u2DWYXyNdaQ8qHQ1oTKJf02Pn62+B
ZU2Sbjy1dXK0Y0uGP6f8b8/pcr4Pv46P3CdcAHQC0d9QKeWcflD7JaMvKePM+DGrdIC+w+Sok5Lu
i8lmGPFowqKTiRRSsZmxaAZW+80cXRQ6CaLtfAGBd/ig0Q7iKGDL7k634pTYum6oYA0G9Bhy5F18
wDpymqoK0JRo23CdYaY8fzZh3//8wc8jNl+9Drrb9OJ0hEuudVBdM7rax0Sc/8DWH9yknvcYGPG4
SQpsZpBAsZf5+feqQP5LZrqx8bvAunFTYMjNCFdttIto6TW++OolXnfmmQ2Yj1Q/76Jenjp+UO3i
rFPvjSyIsGPm4ZHixX6x5OkZUDVGLjS3nBGkzG2jZwXdCiYJtTn/R5Z66XmmO+ocQzsm36aT53Ne
yurte3VQK5nHm8VWpEPwYsxVtINaydQjjkPT/ghQ7RPCg9sgmcTaLKJmC2Ir2bEiEwmZE+sA9oW5
P6Qnb/+AJ1HF/qSjvz7L2Bw2xbQcDh5WGtVDhQX3MZwSXYDJM2GPEFpRfs+9TP6YEq/Ul17dnYJw
NcM1X6Dxa6owti+n0BwfekHk+RptDRatQV6Zma3TV56S8kuHV3494eAN6JU0UO6nVANVS2M1W+fC
1u7yUFt3lh6bJ77RBM3Cr4ybCf5qu02Tyr/Pssy/0TzHx0mVOMXu7cuW++0/7jtdD4f+CkcGnAxo
dvafswLt7wdB883oONgscmmNZ1Qa+k8UTdjpTXqYn+RGqP/gBCg7CM0D/v1CePVlAreXEMAAF/7Q
1tyyuM9HUiiAXC6qsWjvLU1vLtnbT9PJYDrXAM7Mu4F0xEv+qwquG8wElqEcFG5QXQgwHR8Hx7m2
Edeevn2NL6Yynl1mMMU/l5YVIsL9S+TlyP2uMr8WJVBTwsqndRKz6RC+yDB+k5739nDGa+Mx5CwT
F/N0Pqjcl5FuS2Msv7ZwMAlH9831iGB2lSVNGp22qSsfjNi1tx2O7KDxSDSPvfpG0oOtFrJjPSLZ
qjvPi0rDZYnPe4tTM/bxHittA2zLxlDulMZcMuOo3hKvvpxGWV+HRCl+nBUP2qJs/P6jGIpVY1sN
pwHd3um5za6nyzigVJrRGRzjqzMox+0P3n5xZVodgUlRRfL52zfj5fTCDoNmSqeUDA/8UB2aqlAN
Qzp968FKES1e6aRf4kUcoMHtSJxc1Hxdjgy5X+mcZzRDIpMxnzTmICD3H3cQhnZjFsM3PakcRN7N
TI6y/ZUZ4wZ8++IOmlFPQ82LJI+ZpBxenrnt8WyR5FMNgKCqv41u98mqcnheBerHzyKjBje56Jct
v5+2Mb052GSOnXwJqyi+GBWG4CM/hQTvg28mc/tnM5MGr6LXt/9TYhf2bSDdryQA659hI5Ag1bqq
ei8jymdgf+GYk2eKBzzyekDEmvJJRqXn+UlGaHezpC+vBqPNk5XQ24lZOmSPpuOZzgI5TEfRovPa
LaSGqqaYVGU7VEJGAcEziMAVwaJlyNQ+ZleZt2v7GwG0b1hWcEK4iOmZu/sXpYeTUyaa9ZDEMocp
nQzWd72GjFPxql8B/6acR8YuuxyixcS64O15HJBELeqQisLK9onEKysR05MJ4/5ygm6+FjCOnJWZ
ieyhxzL6g8MWq4LUJgqqwSQ/qDqpL2N/hCUFl+quzD15xVrcyUUktrFXhtfAjHJtYQM7gtmaO9wA
vSE0Z1F5ebaVRHF9TgpNqnWhaR+SeLLPtEma8Mny9lwk9gz7gwxMUjJ92XzhCzIDUJ/CkXLTDsz+
2zNUvthycgcxDKPumEW/Up+nzbMZanRN3de+fKhkoH9WbWWBLQ9UXxOmmpJ9XWcUzVfCHdId+a4D
SCks/mQnJ0CJKz9aIfTVQS1RU07S5N4mS/mmhBdKSCj0lWVRGDWxhb7V7tzBx9iMsim/frqC/5x/
/iVmW95bB6A2w02550Cc/+IvB6L5jh0CRx3S/+gxPZllf550TLyytDtpED55DO151/mXw1aT+jta
MzZ0KUPibuOV+vdRR5PiHRHJs1+Xd4MFhHXzD846xrze/NpO4Q2he8isE6joUfXQQdyfeNQEYDLV
HkmWdhxolzbHfZAJQwa/qxuwPZ3Q0MAErtI0Yk/fuawx9Eq0fif40HFCyqypJI7GjaaN1uWYaL0p
c8GoDlIjlaMEIH9mC1qg0JACOshOiVWdSpOTQIMwdAvTbRXI91llQywjURD6lyKEnq4Ly9R3X0Wu
sUzL1rhpALpXK1UVJAzViQuxLOzbeqv83mhpvRef6tbKv1G7s78qKmff/zO7fybTWazVv5/cq//9
P0P2P+Hz2T3/xc/JjYkWGxVRdQqrJyXv+QD4c3Ir8c62ZxuD43I0MRGb/HtyC/mOriN+w7kjRTd5
9pT9fYzX32H55kzhOubcaxbqT6b2PHN/zWwcQoKtsj27hQRClxfCZTfX/BaInATJ3/tbzLzNKrJT
d/PsfrxyeHx1FOSG7FfZs6LD3X9/yiic3J74CIAkajz3YSrd4ReVR74PbIQPrgbV3fyJnXeqqP+Q
C++Pk3QBDZCe8Oe4bZRcEIg3ihVhSA7UYEr1QOpshevdqUCH4rVb+gXEyZVL3/R94Vo12fBdm33M
xh4oDkmeIr8ARyWNszLWVQc4rBqAEtFC6nE15CFs+MZziVTP2gEYhCnbUxUJL9xO09BuhD0pcKZ+
I8aWFx66FD8FZTWI/9aDXUVgWwlArcDyY1CZh4TGUnHNZ9fMtnrb2dBuwsyiUenRrVLuVDtbNTRi
Y3tGNeNGsmqkn0An3oOvR8o427BdbxvmjUnjNrzS80G/G0kGiheOFcW3XUcG2pqQ7fwSrUqTnDR+
SWIOCElCkMvGAxbftzocJWiysOgqpID9IoZQ4awi4kltCFOOXqyrKhD0WcOB5XI7eIF3l/VNB4uX
8FlCSmInL9Zh4nrRpk2tiu6uF2bdTjNDmPAN2Y10q7LRP61kPzXnvZkqaj25SeaaBXI2u8MrUuyq
aFLlloCq8b0X6tRHRNUb3YKoW5KQbDkSglP5WfkQkQn6UNNruqUvV/zoUsMiBMpvki8+OOYvod6a
3yDoGz8UEq/ss2Z7E2TMZCCPWmQobLZuAF6IzBzgzltaRX2/bmh9R9tCahVMN6vBX0aoSgfysnTq
cqcTdEpnncNIvMJd08ovTaWpbJXTWaWRQAPeXyvBkXmj0wclTYJjREQjt3WJqdE5559WlteFJ5zv
dHtp+FFDBzr2Rf+J6nxD+roZZ8W2LOAJAZjrflZw/rP5+JdNfeX3y/MJO+rkAVL58/V5/pO/6qym
zVoLvQMxKUs0/r9/L9Az4AMSAB5K7GwsuNRO/71CayZxo5im2V7MMniE8KzefwMQTMkajRKZ/QL7
DwRH8k/W6Ccl6q9Fms0MBIZ5iPk8+my/S5+bYlkaJ9t4MK9AZMBBa+JwGZr4poemMr4AN9JuURcM
n0L6w8ucgLmTtBDWciRSZakhZNjoUxGuSRUQdzE1kdWzG/nKun7ge/n1yw4W9AAmegeMLN5yaEp3
dF6K83io6JPwqbuQGXx8nRVkXfo2MWndmHyA/Hbb0bU8kbpfJjQRzQ4dG9xIXU9IwZBhSUxizeqW
O8M64St6c+SX7suXfv3Sg5KQnrdW0OCq2raecJYsnfCEIVOh0osDTtUq2FkoZtbdFMQJ9RS4VU1Z
50eKpwcFwV+jH3yQDKf23C6o4q1eSvPEssnT0EJqKICCqF0EuN5rCrhouPpiRVG62xFqfEz7tl+1
+DX2/LF8NnuAWwFAdWW8nTKf1lJBpOw1wpP6VANNhJXN1W9CgzrlorFJdHj7du+fdX+NeVCu6Nwc
HZaQLKHk/Jz0qDNAOmXJRe7p398e4alm+9pLwUbr+WUh5tZS+nNQ5IQf7KaiDNZDnOUfUwv+V0Rs
zDoilZJyNCmHdpFm23TqyAHzp8s46VeuqQHQhQZw4cb116y0CObBlbUUmvCOPPSD4+qvmzAfY5/d
eE2jA1RbfbRFJzcgxUZwYzl5fZJgst8a2OrPSAAl0ch10yWYguAjrUuo7qIEjNbOKd8e0R1jldgb
4GGEUPRCXhZwaXdGWYyneu22y7i0YRsPY3P59l393XM7ENTRQAyBhLPzmDxU6pFrlqthiLpNVthH
pHtPBsaXz40K2v5daYPYTxSxc9uk05OzwKapH2SOtjXxg+26FLi4JBlko9Vuvpo4yZ+2VZmedalA
4zC04hr6K7TnKjCvCFYHrh908X2T+WrrF1BC0Ro2S1o/2dKbfNhwJhDyYci7jRlAeRR1K9ZxMmLH
kAOhrJ486ZoJznrXlqdDMUSrwuSSq1oMOwCtBGrGebFqffbxKO0vpN86Jz2l7D+yN/09QdDT7d+K
CMRzBAch32beBMyyCJ/yOauFXozHvLi/WXnw3eyPUSJgl+5Ijz6xo/okTEpEPazVcF3by8JP73uv
+qwafAi9YZcLB1DtkQf9VIl+7UEfrLiF5rW2qhQq1NBqh4WFj9Va9hyx73Q/6B7TzoHj4ESJba0c
m3iRZUsyx6Z22ZAuSmsw9e3UCIphb8/s3/6cgyW4GJwiR2fJzS5S47wnuCEhPidMtyTLkSKVqTMg
58m6RBQNJT3v15qIY0Rq5bDtFIXHIz9jfvlfuysHqzFRSbzuOtpc3/XDLQJWkmU7uDz07G5LozdW
mJnJQ9QbJER96aynynU2QJXb5ds/YL+e/2vOHazMaJWVhtIl2Tp9Zy8FUoiVnyfljm5YsqI646/f
Huf1lQQ/3f6886gkNlPnJFvqgummHi2Lj71brnRRfnx7hHkGv3YnD5bXKnHdySvceBs3bUR2hzBX
UayR+WqK9hS2nlhHchT3bw/2u/foUGrcZlkwpeXkb6n2GCcjmrprsgOAW8+rTiysGnK8EZxqqvjR
/h/qziQ5cmy7tlN5AxCeoS66gJesGcFgkNGBkQwG6vLei6qpaWgqv/vm9ZeHpBTlP5xuema/oV5a
WibhqC7uOWfvtZXdr+DU12fepKOx1l/37Nge4tGWnedOatssS2sUO8RzAilcwBA7REUZRr12LDJk
Aek6/RaEckIoO7pGpH84o191vFTgkbnwycoas+CmBlJorXpnVrvMGasNpQuyzQodCzFVQfta6H71
ZGdpuw3QcsI5Miu2amCHYTlnNhm1oTW2820Hv0JuP7+8lOkn7ubxl2ciUgR3TL3DIDD/RIJdJ2HH
mV+4JN3CsXa47kCLXUb7qi+JBEogBq8Qpk6gJZAsk9gr3WlduG3v7jVRXOfuyMOXydiNysEvCPfr
XdJy8ll/I5gvfumq2FArPbVy2vxCPaf6cIg/ks3GUa7OLA+tJUkDxMGgtpMeOSRznR7M20jA73Rf
9XnUkMvaAbX1mLrPk3kt1DDfWHEJ9nEpVbAvZ+GzvcsMjelcBYf5gAltpxVSqHRLmvtCsrxlKbyW
bYdmyqu928TxmR1ZY5pfZoEqDURSFbriWpja99nui1+Br1XTWgYeYX1zNyXPDtu2S5Swk39DCBTj
ZXci05NJb8KEwOrNIFQ5hCdUbl7nrtO2TjbW1CRya6aN+2CREpBxZs3yS4tz7W3Ms2Btxprv7Lq5
tu47f0masA00qH5E0z3MArve2rDjrOWgc03k6FCR1Vw2hBoQfA+4LEg5vVB0wdKjR7R65wpEF70N
3HvY7tMdw/ALYPCEnddThppKup03RIap8pdct1AHZ1VxW4ih3RM9L7doPIlGk73DncdzTIrIUEIx
DE0XbPxOzILUrtoMiPjCj+Nsl6I2nlx9YBo40oYoohHr/K2be4F2kUpHvBM/Uv4iTTu47Dv49+HS
inrNHqxZGyR6EL6V9bKLulrGQxRjCyywIE7+Q0XqHzVMMZZf6qquq9BpCXwK3axyn7QlO7RKhF0Q
XmqBR2SyZFRPI3JY8oiWzDbWNnbQFrpxolW7YEqtJ2Jwh50F5vRbjlLrxShc962yNVi4ijzN+lsn
dfctcLAybRhFTrTjBnNK7kk6R4ZmQMtKoyL32c+bjJG+0HGuHhOzqWF6l2ah74pOdW1kGVLfxGVR
2/tuEOa+IGQGnvDYL+uKHAt0ZlOTXQmEJlZoaUPRhxkeNxKtaH+ocELBdm9L3vuwVno3AgcW5lfo
A2ayyiTGTaRhNWlS7UH1HKRG6PZBcOn0DXhda4nXBikBMsQQQGwSKlACXpJ8eQ5mp4MTGZCjEpnx
JL92LRh20otmLd/oqiXq3LfTLe0n1UU2uLD7BOkd3CfUAs9OKZNfTlq3MrSdcXKixMiddY/RwAk9
tXQ7LTCqzSS6Nr8d8R18lemknshMbuVaI7+FGBSo6StnstgM4UTK7wVI3jIUlcuUkXetCz1Cuw5x
RfUvzRLum58MxKWmqNTfu9lys8joVG/SrFfDN3AwZh4CVAxeQQTJNHKEVb83NOIJiBVkkiX6bJFa
yLTYJq7Rnn8nntYvnZ6oGwUo4/s8KbWhy6Qe3D5rcYKQMLeXfhNDDcb7YERxat74wqdhB2Q/bBH1
/JoSp13nle8Q6+20FwkWoAcJvLlnAF11LwfhH2ySiuQhoperfFOMqVWuUORaz4MA7b2uk+ZirPR0
T7uvJ0sqN7p2508l4bLJnE87CWGLbBllLK9F0LdyN4t8XtZmkmtXsViYs7EoVF/irpxYNWX7jLNx
ri50gjWuM2Ut+06lkrTb1msebZFz4xXsiyuDmBC5LvpuY/vaiPQ1iTNinXh9uZHdzunGCRcdkgmF
WBMKEnPFZTVXWclCQebPbpjtQ7j7FATvTqNn8Zq8X/2tSsqOtqqdOcUe5b567agISKWHk4fg1jMS
sD2gzK9nwgQOI9Ue8XRBKC3dWi/lY5n4Mhy11n5GsVq9DCVZNiEaNAtoetXhaXWLgudZDEMcs4az
ZkYZRnLSqtLUucJIw3v4+SfwxIbJOyoGOkYzjmp79qcopTZObUFxR5IZEjoUrz4/xGGP+Ycd0zFv
alKVqLqqaXZuMffbUc7WLsnneff5XzdPncHRhj9bzCZYiNTZHXJmaa0W+pbthB0qJ5mJJGjE19Ip
x81i2k1I28GOpthyLxjfuiQ9kHReGCRY+44iopVecJjyFdzYSJUJSvKM7SGzbjWVItvljgcjC8HZ
mvKfkDLbFzd6n5+TvBwJIf7abh0DHslaHuJMLuUuV2N+pS+OOPSGs1Vu2sMmW2YDShc8/4kol33H
NnSLjGq6MtrBPLN3PpTCf7pPRzWCxzauKvwu2zlzrt/mgx1fT/Sjn7ROW4gRqMQqS6xkB1Yp3eZE
V27O3MATO2rvqDaYvZnJCQHxuzhHIpZbo3Q2YJtCI/XG9gpsvUuXPFEx0ZZdNX7DRiVeJOUK/Ug1
D/rWbQv68wuZjkHoLROxs8aYZREzEwJOPLLYHqn8Sb0AsDzMRBGUyYNWVgmFPWGLAa7nwX3W5DRc
lqPX8A22rZgFxK6HM8XXqet6VJPUdps3LK7pLlWTya4nPTSK2pIoPoh8TkieskOdClHKDms9rn+m
Im/O0RRPvRxH1crSN7V0LeoHxE/Vs5sQBTdrQMTzNm/PuE9PlHbHzsx+yrye+UTOzs2MplyrtlVN
LkeqZT8na/bOXMQTJ+IfrVNg5DLoIW2xY6JiXyViGlZY/vhqu2wyP38QT72BxwKrul5crbQm+P3O
km5wZ5B7kVn0vWfEhStslWB7nHy+q+ug59lrgv3oL/lWT8z4/cxPODzzf3gHj5WTXksYzkCHirdM
Nvs2nuetGdTpHSEY2T1hXiiRaOh+Q3KjaG1YznXeVc79AtCEkGTW1DYuqzPF0YnX0j/ciQ99xLpP
Mh5MWew0ts2hX0LqYihJolHZANw/hAR7wTz8cz0p/2jtoRvmFblMmp3yrTFyXUKHGqvR1hZKoC+f
X9tTT9DRMiNno/Gm3jo0GTE8dElRs9kpUNKNqJs/P8SJL51/9Ka3c7AMBU1uuoqTSbi7aFaoe4z/
kZz4rw/EMUzZBzS3VJ5b7zocSJEXBA8NLpVLUY5zSB70eOY1OLFcHfNcCE9ABkZ1v0vJbFzrUh9v
ykS7Ttp5uao0h2bazOvtKuzsxCWdm6IfiV3+OrvDhOy/PW4T/ssUp+CuivXusSARhOdAy6lMtNJe
njKk1ehM9Tyh6IVIN4R9GTdWCLMQBWzcacWVLHvih+I4K37VYLofG5tCOBTu0GvbnJyzjg3doaDG
6JgylWASe2k5XbOd22q8a6tpePKmjIH12EO0NU1mFavYw+0aWjHbza1eCGozT+uYIpv+3N8bRQvl
pLJ76eClEcN9FqviET4IUye7JtftzA058SK6R0tfIEemWWWR7+KGJggyuHbTCrkQ/EFoc54V+VOX
Egb/+SN8+KN/WICOtY+ugT+y8dtsV5jLu2XJ+2WBydem+U2pDaRC+2P5wz5gLz8/3Kk191jXr7s5
uVkoIna1Sq8MdBL3elPpHNAn28zM2o0SabApg+IlXjztCfYh2nW+1nefH//EouAeLXKFEQMNnfJi
Z5PYCfzSrUB5L9nerMrszEDm1CGOlraekYs/DYSdM4pT+zgzSdSusuaSYy2rz8/i1BNytLQtfl1U
rdKSnbQIEyIFfFizRhRXbW+0+6kbSPYxbO3t84OdOp+jRa4+KIPmwEeu02ci8kfd3R90dZgDdW/9
+SFObCnco11L6tUY2imBdki0mztjwdjqk3EVSlks2xhv45mn75AW8Men/aj9R7KsM2k92yPyKOrL
vJ2tSLhNvDIa4GdEUGvX6HZwK+rq1uDFv8Nqjo3baNpHVZvGSzOSlamnxjtJjpSLDY4ZX+oPCTjV
HZFg5CXuyrQTZF4UGJYzd7Mc4qsokg+uYG0KZ5UUG62X27RByyrbylkPyJfoewzF7Ww4bzktWCrc
TFJ9aMFuaBKidLy0w77BBmhy0+q+5vau44JgZi8fi0t4wX0khOmuFjf+4cms23jUoGcetFOv6zF3
WZaYtX3dpArwgQmmOeAvrPu9G+G9JdGjZGqQ9qa+60HhbAYEx8+J6FRk4a3aff5snHjWnaPVsBnc
KlgsI4Ee4SU/TG+pv2LOggt2MKgOWkFZ3jf28P750X5TDP+wHh4Mch8/S143kEw4F8mulJ5+7bmi
QUlZL7tW9P1+RHizlS7esdQSJiHCBxkzCbcR0Vw4MjIXOebUfEPoE0SiKvpIHdLP7HGy16Kylx8u
o5bDiBBxsFmaK8pwXJ5z05x5jU5dqqPKGF660DxQxTuPSMK1ZZI6yEI03yyV811mRXYPayI7c1tO
PhmH5eLDdhGvXZGTfU5yHZEtO9uaxVYv5fzqDfNwmSGEuhjcQlym5Kd+HYuqiZY0F6suy86d7YnN
1zHlLMe9kWGT4Wyl5q4INdMiMkX1Mx/hU5MY52iN7Yi9HMyEkUViJLRvTXLammXsgTrwFQ6mybts
tcmEibDk+97pvNDAyHGmxDpcwz89hEdLrm4sWTtgYtnqTomkQU2o+Io8W4212Z85vxNLLu7M/3b7
aDrl9jJrKcmqs/lkxeZ0rYv4TfhLPUT0Ts71m36j9P50LkdLrj8TTgwiMt0RfhmEXTDN9xbk18ux
l3JlYhHY+k6pb+AlEDmbT9l9bZJwn7kZWz7Svxhj0NsPxaQRap5gop4dE2CB58b/3LW2j/ahVoJz
bPb5XBO2nt/HELcjYzFLRiaO8fj5onLidv7+Gn14VbLZb8ilR/Un0yLYShwRUQoIHOYurI7PD3Hi
w2YfLVuC3NvJszIOIXJx4Y0GOhytCDamg7oWnq8ZIfw70KpVe+aIp07qaLGBudCRtS6zHbdPRu5k
FkTA94d4lLY6s5M6Ib5xf3tcPlw4a5LJYJcBHSpPSx9owVbbIejNu7Lv22hOyB6cu2b4ynG7PUP2
dGdOaRc5ib9sIBap1WQbkKa9Q0hMMJUru3ZVRBNBrvp+Olc+nXiR/h8OfdARC5NpGeWTQzeXEOVo
zr2Z/HmmPF5G3Pvnd/jUcY7Wo9jtNMxtrN+9MTsM06v5EtaCsUlpp0VpNZ/Lazl1X4/WnqCq0Yh1
Tkb3FjNTOUx5qMWBtu5H0PSfn8qJlfu31/vDbW2YBkoEsM1uGMZ4DRnGvpZdPa8//+unTuBowTHc
Yap56utd72ZuaGPgXIMeR/0xM7X/pw5xTE0vukYCgUC/RGg5MyXT925Eu9yS1jKe+byeOInfMWwf
LlESzMrv55KTSAP/ti3IFgyafrlDV33uLpx4oH4X5h8OoaWo5BHpV7uki+VjTPzsup0KY+/qAtJM
Gcv95xfrxK7kt+Xzw3H46f2kYGnu0Fl+JYfwJslh0xgNER5DG4c6Cv4zz9Wpi3b49x+OtLh8WMaZ
MsKumQeYdbbgYu8ANulpcOYQpwQEx/56mZi19Nsh38GlU+zqp/hCnwh+zYfa3I6jgHh0GNmYtBfW
WWHIsCfp6QJvs7cucZ2e25efunlHq4GPdntpa8poMPDtFI6BL0VEdJ/xI+6atg3J2+j3gxmrAIWB
eqlEY/xwlGibaFC29SZxC10EBZ45MGHQgdK6pIzwE4MGyud3/Sgw8K/+zjHYsdEyh/Ieza4FbKdA
1P8VMgqz+3zamH3Rr+VEuxXpIaJelyhMYYFBY46sNkGiRrID4ecj3ZpvspLbOALUYtrrdd9VYvhb
6SCABxk1rdFeLqsqHpN1nuRNqIr0sh/FVTdUImzEwkwQQ5TOtPBqmBMXLpI/bEk3LzYq6S+5g912
kFqwsgmjv5l0sTL6c2vEiS/yb8/8h4cRPFduttgVd8z/zX2Oih+XQ47uVu8pFhfzl7a01O59f85Z
S77yn7eNx+hAlJpp4U9pvhsX2C2RrRr/MusqcCvENk/LatIVHEq850HUxlp1bWQNYJxUo7+3tpws
W1E+Ikkh4YBtZsaX1gi9CZQG7PylDnvHCi4Yvg2R6WibocdXAy2PaxtpSTn+qMrZ8sKh0eKtLHyx
NzPqAvhK3vQzHWLST1O+2ndOpw23yJqsr6VFHrjqXOdn2tXwpYQ+lCKSInOvR8bQGNKkUClcJzO+
rQLNaaCEBeOXhNHqsErIFFYbLXljSlo3B6SZeVNL/KmM2MEFhOZSXWCsa/NVQEpHEjogj4hz1lGo
Z4wPJ6ysRZKGM77incK+mm40T1vKVTAbhUdqNOFzoa/51btLI2c1eY7mrbLJEs/9oGcvvvQRUmpd
T8gYwCYd7Ka2xC+6oabHRq++SDcdL5yZ+SrhN7fEUPSMsmdgVnafqjYaZldjskCo8VUz1roeljrR
lWEcCObxnF/2U5WlcUVcX+xEIIFjtUIk02/I005fTK8XzDVjwIWRk1VlCl3PNp4c2ZkXZVp36zTF
O7LVq5pWxSGsLwcuMPYGvOS421kap4NJD4ONz6crvatYDYyojlVuRfTKp/dGh04Gi2/ovuRePjAq
B+B+gFoVwVsXi9KKFudActJtOBag4GIV0imuSA/GrzTeyEArf+LGd57KmSo01FzYfBHepPwRty8A
/9FMi+9jljpeNI0+GBUF/OibbOSUA4ZK2tdczbwqkNOXBrXiPGBbzIlD15mmR2gSOnODRIfg7HIx
XcaUTOHLkAdyfJoNo0kuMmPwv7VYrH9pSJ+ybS1AI628SsS7Cb4CELG+Zixvz8gwQhizOXIHH7BB
6CZS2duymMcHKo4aDZOCqrahInEWFMKVPW2L0c5CyxoOgBkCSO3ISb3senSzxaBSG/X7MUkXj3wT
6YeZGaTfEsvgP/DJN50jvZ100paX5YB7mJMSgkUVoN7qhFa/ZtJ2CQtWMvgxesEm9ul7Ry2REXd+
MM+4dsrA2w46jyVMPHuMclcMC5jMUlyNZTsXG7pa3fM8ZERz6ku20YYyP3SxUmK5XKEHFwPjtCbq
fI+fPjIGvRgzwwQcS6fjXkEv83ds75h8+b3mlWvVt9xQVm+bFO1UfdNiUU0hb4V3kZvGBAi1rnUR
Wp6e37qNo54Aqg2XjBx7CAx+7+QR06Tga5JBlkJvyzyU0XaAyYlOc7Otcw2nlDu3K54FrQJOVhFz
I4su+6bq2PvZKAeKGXws0iqnQIhkncmaAFfRMSnYyKBdElbtuL1OAHIWGwvA2z04Gx02Gn0PJ1oK
0Ilh7/dKwZk6kMkbgFhoKcgCfNC6CTEY3ZvqG5JozQ6nIvVfIeZSaRau3QHpGQ/6HOEQXQ69FxF/
UwxuiU9RxlvEcn261oLYWTYdzcSbspqKIZxYQbKwCBZcuU47aLhLQNwxuysJiJwtrTUOWdR1s24W
X25sPW4fsMwg9x5076qwxsLfpEElfw4DtIRwwcu3mbNAZ8xjABIhmEGU0F7N0g/NnKchkAN9ckuO
14MtYHfy9/zInOJk18ciNy+UWlp7zakjGwQQUv4MgmFUq2o01EbQdHwGbqCzdBWHmHjZDYO/t2z0
UZC9HM6Ax3e4nJYi8UPEOc6tjqU0gbUqQQ9aE559P8ice976DglhGnR5VPEkz6s58cGdLbXqtwld
/FfHGa79qntMdDfrIZj5wSUO5OS94v/nSUDME7pGnd3alWe9xSmY99WQt5A8ctd09pjqDJzOKevU
OlgyJrA1WQ/37QQmc9OAMojEVIIfcDs+qGHaqiFmqyOZG5DiPa+CIE+YvVeG0YV0Z/SneB7Ncier
+LbLLO+2sgbjIWuYNi5kpcC7NVvsfCovodDpNH9itFe1fVUybeNBb8f4btJLxw5t2RrPXhOoZu2Q
7FCgpepuRWzKa2Cw3xAsHmQTQV4/aMVCKB4tW/ET9gLsfYGwq0HzXVQ/yqDkxzVZMRsREJX+gg5j
tUQGj+xqbhsN6ETm6xoZy4X6giJt/JLmwfQjaWwxb31paebaLRyYgmWXkcieD5gVQz7pOuOpJtF3
NZcgHIKyfp0y+LFLU1c3rVVCQUr0ZGnDuh67bDVpsTZELg/OTm/EjKmzaMDL6d6UqijLVGZtWwxp
bynv7jMbAxy0FXrjFpmdiFEcDpDrD3pdEij0IA4kggsv3tuqptnHRFddMdd2QoRc1pbuuQb8Nr/K
hp7MH8yr4su/BAMPBrsGfzvUefUdvQ4/LYXd+f3zLeiJHdhxUA1gQ1co4CpbQqoxr2fGmz2W4jZg
7dpXSWwz3OJLA1w9ONOvOFF/HCM3WDqnOj0ckO9Re18gBP5FnevuvTJ7+/yUTnUlf5uAPuwqR8J3
Upt0pa0HlSesLUsnbzwtNm5miFfpegyg5VCuYCb2uwy54UqWzfR65uAn9pfmUWWtoxJ1Nbp428EY
HxJcpdE8pJhZitGKzEQfVuYA3gmGGFwTVuV92Y365diN/rq1i3pliVLbFPrw8vnPOXF7j6lXE+ze
qh1Gd6uPUDfNZHA3/VKLmyBLmy3CRZIB9UxtEjYpZ454oug65nrx2ZQg2wqMElpePJr4hFZWNbHn
YMHao9qf/rnn6DiVxGigzJjm6G3hltXrtDTLa/aWw6o1s+L+84t34lE9TiMBydUWfev524XQmmsy
oW/LaUbiCm31TKV86ghHxbjIK8PSGB5tSQT5JnPLustLoFGuM+tnGgunbsfhMf3wLnRVXTIzsxkA
ZJ25Hv0DCnxqjA2u0GZrKH86U8qeaGAc4AgfjxP3li1a4C7bpEifKGL3mjGiNa7Sn13WzPvCld4Z
Vczvdu0fmuW/uw4fTgkLe68jyk93scKx2TVlcucF/XDLpAneuxTuznIV6lQwutd40Kyo6RPyotJ0
Wll8PB6DMvhVjT17lkwWV0M8GY95NVp4fKxxZVIZrf0E9YLdaPMqUbJao4l212aZuXeWnFrY9sxa
XfrSKNZqbz+CtYokqUZrjSnkpjNARhuAPW+Txci2ltcW1zEZqpFQ83g1aC2hWcDx91VZMB4uM76q
tb2s6zGv1gVS9ZWnkEpQiUr0hGcTzk9Non7/+w8XrUvKHAkdpOTOraGcsM9cN1OZrjAxipUN1HdV
+zNG26LQLkQm9S+pYbAh86Gvff4ywcL447zm92r94RcUZtKZfVzF22EUgbXyjQWwJOreHpqb3W89
w+3MlS/LwEBtKMTLYA4gCCZXbQEYDFQQc2GsRpj0N0FOf/rMzzrxq47TN600EdLWSKvsy87Y1pDa
79FymqvPT/rE+20ezU1UYWhgt3n7HFwCUVOmAVX2LDcUwedkDr8/nH94HX47lT5cV4XBN7XSpdj1
sEtW3NR50yY02GGYJm9xjz63yZcRb223rJs6Tp6Vi+I4n8AgmOYyX5QmhV3s98l2GSVOTBHE13Gi
sg3NCjyZSXDX2GV5X8jmjYifbPP5lTk18jIPC8mHn502cVKTBQ6ZI17kekS2F5E+MG7+3Ya9SO+O
cIW3CRLdVTnbzi7IGM2YmW7z3faDOwum1A0SWV692A6+2qnjhKYIjDP4whPLpnn49x9+nZ9Mi70E
XNTYb737wFWILeiVRmaw4G/rPftMC/vEsvlbv/3hOEWiV0Ximt42DeY7WDANrGyhQs914pCbuF1A
jJ150k+d0tGXoPIHZRBiH2/1fhquZnRhEbXiuCHTA98hZo9/v3T/P9gWw3svVf/+N7jC4m8bVf98
kZCp/hcgho3Dhuo05uL7/Nov7//4P+9/u2z+8W9v2d++/uNfG6Bb43v+EXzx+6/8J2H47/Yh4zoA
I6QDVkMk9J9oIs3/O9DBQ2QOScFkL0Kl/ot8Yeh/J9nR1HGMQmAEjMX/9R/gCxsssUmTgf+VEBwC
yP3/CffC+W2E/q9lxsGiTCwiyFk4xkykzeORf44WOC67OVJVnMgH6ulAZpFaGlc9CNQgFfVk62r9
s6vndfZDYSAzv4hEmbjHwUwYlVyNQSJz/+eEPDGON2nbOs3PsbICpa6n2K+flrinsROkXatdgeTu
v3ay91qM2UF9x0fBf03EUL7qdZx+91MvLiMSN/xgr6jywEXk45JGMWBTij0SHn4F0o+DkJ+c1sAg
Da9d2fR/syvoyOOEgspQD4Na8i6sOoNgsWWsMAgF8HbudSvt95hSrPeFffvB6G7Y1oqLYqBD0tvc
emhAFBRPpgEV5CZhzrjDK1n9cNKqc2N0WQF4/FSO8y+Cp8x7AkfoyC2+Sn/YnVZTJevwZLDfxDhb
cFqj0jzkDONBTtHk44rOsb8DoS701STor93PVQNmR4qkMCNP+sp4NFWWtVdZa+WNEZataaVr9LyV
v6FehS5ml8n4XaFhKC7nIrVbdKuW/Vh2Hp2axkgKupn4sGGl42Ia90uFO2kPVVqT15avdfKV4Ibc
e7IsyqYQpoPWRu3cp+7KaTAV4Qsf0Cq4BhEta8uqafa4SV8wYGmBEAMzdLD7zJXu16vBMrqfsXf4
pmA4bK+IWxyBigojuYHwVJCSUlplEGmGJR+00WR4Zy1uV0St1JvlRrPz+cGzp7haxROMozcP850d
WenQ+GFQGklymRIb4EZORRL0CjNohnPM7FKxzdWhxl9ICp1DD2cy19wx+MO6TNUtN32s1k2hV2Sy
TqhWwk5XEsWaTTG0zg1VP/d+aZIcyQjfDT1h4ncUehE8HsKHshBLXbwfE9JKwkTz8CmoUflx1IGI
BVBLH6HYmgYPBQ1QQaPQ9TT/51gGPHR0NnovyuqUflBvK/KRSjit3qVNAZhsbG8J7mK4ni8tVggR
zXocGIRMpKAQG/RyHjZJe/rha+b0xeh1D9zSRBvNd5Mso1A342QDNYqp1WxZpNgMyRC/5AYO0NCF
U/eYddLCKGsy/wV1zd/o2kE84VCo7wevTOhhNaJ4zzuz7Kiax+w1mTL76zz6I95bppSwIgQdwV4w
pAp9x7a2IvOSZcfVafFyYuUChmMF37Q0rx75L727Vs/oB3qDkl8LYGBXFZ2fkQfESk3yJGpT0rQs
SeaZbDtRqzYPhufccrGVLgbwai5riR5jTFvzl9Hhr6wtXu4Ih6dJlEWxEPc2F6P8nhCBRF9SSCff
lEZRcj/mrrwhFrFh5JVL8QYqU78tReKCdgA6QcZCubg345QTB9CDE9P3ohI17APEhxHf+PilQgXL
UD9XcL06cpouTYNImUibBFumuSc7AIAxbR0K+xx3tFfPzzrTzVdr8gRNcPLNbhZbMtmo/aUjKqNI
sQoMpN58W4yc6atw6tIneaiXV4Wm6a9lUOOVnZTnYc5H8nvPQW2iqvqanCYHv8Ut9XT23Yx9h4fO
kN2laD33tZk7zKeq4/+jQ5zOj0IF6Q2d4PZrFxQII5vZq78lgy6/kAFkXU6kYpuhZhbGpvEyyXaj
StVTVmHcIPJmrjuCL7JObCohnOcSFF2+R0seT1GixdU9vTmN0KukmpvQ6vwOXHOnd9de4ALOrvWS
gASLEMVVElTqa2VlE0VVk/VfFRMPhqiOrC457wb/upYuPvHaWVAy9TNoBPqEXVTXjlcVz6r368dO
q3ojqsQw6qtgdPURdRP9krVj5GTAkIYBALdgLYoSt7HK0GKuBHjUMpNXzSrrNKQP5OFRibX+reir
fL6itqJvSPFTvk9VenAYLXF8U+kda+mSzUOUKTXeWUzOMtSk/Gqszeyesd+m6ZvpgV8Jx2KQPa3U
mbw/V3UGY5hEuebKDFrPY84U+1sTLKVEkJ93pEb2ZvGLtql6tnJGgGHsiKWIkgQaGTMQx3qwoV25
YPES5YVaO+BcRzQ0RKXfzCBh2Qp8k0VsfeFJiQ9N7NT6GcQNEjuTxNKnJCmth2rSxymK7UY8wjgv
9oUnGDiZxcQkKS+6+LUaadyyO7aq57F0Zm9r2CDw8QJSlNBEddVjz20aCMdDyhtKSOKkCmmF/yZF
Wm9TyxXMguLc91ZJgWd+U2m2g/fSEBUT5bbHPcg/Q/IlnaBNIpH3jF0YKY0XDWoSbHFaZt6RHgpP
KrY1i9vSOfEtKCRaoAIhgAbkpcLkWWj6uJN1QRVDeBoJKarSkzHUrLpVTAz4Gk5Or5ZIsooKnMmH
epUwpPGydSUeQH/xp4M7f+H3iApERCinEt0wEDt3XC1D6T556FMvSlB/vwwmiMRLGWUMF8mO+Y8t
O266tW/IsdtU+ljhgXHlMm1BJUH4k0CoxbVqDs6HGkDgNyPvtHdRL/nD6FoF0WAB2C14cxNUd5Ym
WKH8wZrgOWnV1qVRJgBWCA5EGluDKH2oqoGXYZorh0tVl6WFdTudWew0Pf4B5AEUem2ZzktcLPR7
K8kfWBFyY74mbe+NEbElaKa55uZ9bHfGL3JR8i+GzLx3OscY1JnkFb/SZsRFnjfeQJZLuUyXraH6
X15rqTciaAhwGKHa3Q0TjDW+TsYShwsBTwuXHQf1KhViwVJmFm++vTCKHSzhrA1l8s7FsHsDJAjj
jIjZNfIb2SgSoGrD5/EZYr98sz0NIKMyXTmuzcn2+DwZafsixDiR7GbJ4G10FOaUrrQe+fZ5+SXP
fzyGSbXI/8vemSzHjWxb9lee1Rxp6BwODKoGQDQMMthToqgJTJRI9J2jR1n9ey2E8t4rMvWkyrK6
g2dWlpYDiZIiAuFwHD9n77UvYxCQ9T5fEYQXXu/a/Z7UsemWGevyzTNU+zDUXpEAZ8mda8bXVExV
qUgJj1TLmEWK1n6pPWU7vrLi6ZosnnbaCHY/l6UNZsd30rIgEsaYsQj1Tqrfd70rqvM+NmpvX2ld
d5HoeiQ2gjPSNfP4ufYT1pDFXhMZVym5S5d1suDYJ8S+pW50kEL6yeAaPBPgxGCoX2T3ZIame0ES
0vAhqeXoBhpm8H1ZLCMpO6wYitFB1jeKWL5lw7ZXOgG/Hi/a3uyfNHbKhl0zGi+Qs9kkaDiru85B
wVIFRsJDcx+BeXksRjj4OLp77ZgyNVoCe56rL0DWU/1clavNIdOtL7JT6i4qp9DcDB0iDoqY1r1v
xEwLOq7MVvlkzpCx1I1qXnxkBfZulJoQF3zX4wdwud6rx2i99L3EsfWtNc1Zv7dtEreYicvhs0j7
mtFbpyU8CsLOhJvrjk/RPCtI8XpdPjTsNvei65Zk45YImUYABPM2X7GOuaZvIegSMsW83znonZm/
WHWUPvQZk5qzzOq0RwYh1mPYmN4FA92aA38Ol9fniU4umR45IzEb+TKeRz38XHTAUXHBNFxST0au
9pLWDhVC3eSlRySk4lgtV7X1LrITtY8xX2sBNJM42nmjITIesrK/K6IYL0+pOcvRHRWiiGEJW30T
g31grtgvOuBLJwyLHRZuxfSt6ZydQBAooP2b2Y0ye2QMxkh6ErK3hKLfa5Kpgy0UOcivG5cnx+lU
+e84av8Xy/CBGPurA/b9l6Ts/uPYf02YTryUXfKdDXz6W38eqJ0VSc2wx/X078RGOtPfWb8rSlKX
QCG5VThTG5Bw/3Wgtv8AD2xxoGZJI0lcu5j/gP1af4B9JLHH0R2HkzDv8O9wrN9OZnhjJH8C2gJJ
iUVEEpH8ttOkZsGUHs3IJpmtnTOvzBd03PVOr+Jzr5nEV5zezf0IfOMIn5ekTYIl8z0pOxeJkOVL
nggs/IQBz7fl0rjkT+Ch+NKR33Jktl0eF87h+WapmqaDo8+xx5zU0So8+ybTTO9LGSbJTUR+3J2W
JEYQuSImrW6OC7+B4ZMgZ4DUgbF11nnqD3O57UQzfMRbdZtk5ABiDgsLNCN/OrP/HQv6v2zvaPWE
/+eto338pXyzptc//n1JG8RJeQ5rk5QpGhtCZ8n8uaKtP0zCVgC/A0H1HKn/uKL5axLsOktap7dk
Cf7WP1tEcl1/ukEWoUCTBKP5b6xo+x10ghaRZej8b0hwzB5BVOuS/6GpKbJ6oNP9JcYzmVIp6/bs
A/83A458ifZBNaZ2pMtMaUZaSx0GJao2REoENpJkOFf1oYgtMcL8ZHhDh0K3nswMzysq38Juzo1F
pShJY6fkWDc3WbchCLiybsKiEcN5qy0esrgi7SfDtzry2y7adJqy4xzNa/5dk2UDgbEMczbU5N2G
MWjlBb1H0p9vQWvRDznZWsO5FYk2mPgdOhIAw2/j2LE6xsb6i+lgcD1qc9dDhGkQEu69qWseM/RX
OFwBe3cXkEnw5C9p3Yov+bzM+tXSMIg9c71Ba9FQMZLdTAZhGAFCoeHV5RDfbL00GfRDlSatBReV
C7ORFf1Bn9h5Jzuo3o73pAbmA5Etyt7XFHX91qXQYH6UU/6cpdTq0VbktIFofCHLOk17j1MyWjAz
hlC84I/XLoQoHc5+uTU7gUXC7uhLqBofmAvaJAe1Rn1eOU1KPHbNXOFMZM2kb4c+bj4v4JW+6Kk5
5FC2GmcfhZpHWR7NxZ23EMfrg5iOSZWK7ewDwLf0xY4IVN5ooBQvayhmBO/UnOP1RbdzP9FFrI7T
EmkNs+c5fOkbTpgQ/hxCfUMOQ/xr6BECD5cv64Z8FYEdsEnEKqJQe3Z2zq40BMNm63R292yndog/
tkrlvW6kGIL1BHDWJoStDW2rYpK0XWQhQ8A1Hshzq0BkDDFjbcJFtnruCosuxML30tHh17KneamK
zzV+igGIVEfSUsPujJFumihzwc10pAIqBDFADwYskcZ4CEGVzBvaYHa/SbJSuzaFWqgtwMSBqmJl
XYxZlBD3p8dJfMhqm+RkZ+h5q5CLuHpGrGkQ3/sKFKLTtZmGQqssEnbkPr5ZFi99toYkaQ8RLcyX
gWS6JcDk0z074Vx+YlLStyiutLjYjHocZlssHpyLCLN+LmSVWtuOrvStnripDLRZJC+9UztXTEOh
LGZGMdWBiXYPxM/gqoGwgqj4pnUynpFhSrPly0DBFVjWKD/QQMjoYNEEosuauV11IarOeMyFzK8q
21pILTTsqUSVWFKeVZi/7zG8iMFPYqeq9wg1L5xBtM/EQmVxQJ5y+AkZ34jzoHOoPlHOJDQkASm/
EpRIV8PVY4pDAlUTVGieYBqSOWkf70eaSt8Sb8h4dwx/Ed7NeaiCIes6GQxhG61okz56VXqm5UE0
mClKs6XgCyU3tDmGiNP0fWR5S3wYkywkAY4kFr6SyBvQRWWk8ewrNaj7peJsA92pNd1dONgcqan2
ugxN9RLCtPeSb3kKRcRXAMeqnepqJBWZssetaiqCw8HXaOcG8cCvIeSIIdCy0qQVaqXZfQLJ5VXK
ZHyNG72VPjK/atyAwoY23Jeu8Qkwv/wk+nFA45kZ7keFTElsR52YH1uk1Y1TqYkErdFIX5M4NZMd
gXzel9np6HxIDsC970nbu3QIsH6xWrue7lYeIc1mlmQeaJYozgvCf5dtH02aj8xJIEjOejabQtUz
KCbhaZ8XTWi3tQu39GNU2O4n/BZoWJaBfmtR2kgn2wWqn4wkeRYBLe842ecY/wriWGtH3XWW6ZBX
M5DafU4YgTywa9DHoMweaNhWleUCVarko+S0lF9ZstflTstD9zVr0b7j+e3IP6bTY10aWaINeyI5
vWfDhMawi2gRxvRyRnXNwY2zDMrxchfGNVh73h9KLZsOo7+UvJifLBzdebpo3Y27APbimLi0RI2L
DkZt1k8z5kHBXOCsVQNA6HaSzoOoiDEOBqTR14DYOMIx+VB3JQhv2n6qEcuWHkBVQHnL7duaAHTP
HxJiHun5U4n5qWhLBNFYl+sgL4lgDsJTbzstVfdAM4Xxv3vqfs9rIzw/9cT53qtjT5JZwlIqmm88
DCTJ9KdeOiHY9NXFqcdunvrt4tR7ByJNH76rZUR/+NSf9zSgZYF56tvnpx6+eern26fe/nzq80es
z/GA12Ht/4MmswL4xcwF2rKxPzYhGMQtrEIzuxjteSCYZ50nxGjVXNBQRpwjx67Trw4JR0weQpPb
bRVStMbHKStSiDffRxV5bC23tQpTBFg8YJpNngzd45LOZC0WHk5R2uIr/dmnK8cUxFoHIlGGHgIB
cRR/TmlLomE2avM2Wscok5sxUbG/j1eGpSk+R2lunhmn+Ut5msVMp7kMB8QlY1XowtqUYurnbbWO
cTCBgKYbhbNPkOjdOguSa9+lE9FuuNeOxWPJfARg4DoTauXMpmKdRkXqNDbyTiMkIokZJ1XrZCnM
Ld46TEoGTqYVTjk+inUQBfaHoRQZXfFjpUf5c0uSu57H2meJz/NGnYZZTZqr+/A04kL4um556+SL
YFoyjBGMRQwGN4Tg9eNryoz+ibhl8a2Iiqrcj43tHCNSe3S/KL2ELoS9Jrj//wPl96MhE0vdFnSl
TAC6RGfa9i/L8P95t73f3n3cbv7Xfzy+tN2LKv/jnsb+m8r8p//k91LdEn9wsNSp08iusEx9Nbh8
L9X5CTGUhs3EVpClpK/isj9TlCzrD9vUObASRWFatrVCz/6s1C0yaAhEoKomTkWuyXB/p1I3T/6a
fw1zf/rGf6zUmcpbirRTDn5FSIKHEBi5nXibVPVylnQ8cpNxoO5Eowy8+za1h4/kwwLhNg5Iv9Nz
JqSwNvtynytxBZ7BlxYDOI98s6bNP7s4F6iZ7NQvZuahwGPM/TA5j5ZqY0qKtDqf0Zuipp/ta8Zq
yZZImtdcRE90o8rdvLjjkUcBBddqDMiLu7GWtEKzOLztgQ8EcqjsQ20wj/E6I6PdDjfb8+jPKi/p
cT5VqrkjlYx8+gleOUrdaQ+vjRBXaUzcnemumuSWnBga7q6984aSGj6ubyjM5kDg2fWXRD3wDPkS
q+SqLJw7KpHBF3h/mHqsxM/4igKd0LfkY+clt6lmHDmzXcaJuYfnC9Uza/ujoKAKBoGwzE1rxlNm
2m+UxG2s9+aWg8+lVRevekhEFWloBmAE81j0C5RWHbGazZgdNHdPhLf+0sb5lzZ0rqKYsoLOlsbP
MQ64kxIET4zYjFr3kNei3xpyjo5lLTDwDHMQt9kFHTW6tqV3n4X5ocIrSYNq2RddNb3QM4Vji1s/
FnA7cXYc6DUDaGJHKt0vdTgdQnqVtA4r6vAmxRVge9sxlNdlkr/2M+3itO6xNqNnJldS1dfOUu2i
PtdtP4UnvrFieulBG3XUFliL/Jx0lis8eUUw6Kna21xCUlBttQ316Yy0CXk/Gs8M0tKgj9vkfE7i
+zgyKStdCgpfdJSnE99xXy3pY5IsH4pYMoCMuMq9E26bcqpuOIJUx06N480iMscftFE7R/P61ALN
2Rc1K07mX4fSwiZRMKaPzXBri0GeuyDgN6qZODIajIo0vSQZbPrQdiRoghpz7cCsMVuYPYIq3a8R
ynuyuM7S9iE0li29qU2q936qXksG3QlWQzK99w0yLL/F/wUgcDtwNKW7fSDLO1Dz5wYIadYzZtWc
oJ3L26409spDbV3UFw0pzaX+NFStz6B1KxTywhBDlMWXUTabJhXcHN7N5OZ7qW70eIIheZ4iz/Ku
sp5QRQLKHOsjKM5LyL5bvDKE52nGNR0CMphwAupSBeUw7NWH/4dPjrX/87VCJJBEcdf+j5PAJ3qp
Nl+6L29+sT118m77FzXfvbR93v2jHbH+yf/TH/7ZD3yY65f//t++Vn3Zrf9a9D7yTkeg/Ys2zJiU
L292e2P9C3/2FuUfDs07gpcNW4Dud91/9RYNQW8Rai3bP5IcejX/3N7JEXMkf1yn96jbOlnE/9ze
16BwGotri4YNnp/8rYi8d/ZblBrrv+TormXw3kCBvVMXpx2ZiVYRX2rUyF+mfIBInLju8JJ2S+1s
9KSwb4QBB3qTKT3soa+wpV4knFWfhdsXiHbJdix/o4R81+48vSfDIv8YnRLtzvdoq6IoG92c8stl
nuv7ItfEU41sx9s4dph99pgpffAY730SoEf/LGr+09jvt8K375eDBCCLa0FjjODct22pfDS1cJDp
JdY2bRd5pTiOBWcRDVHhDSC8+PmHhXLz/Sn6Yzr3z16OnprUSYNHFPTe24ro3WKjSS9dO0853cWq
+Jo2Sfk5dKtmM9CN+Pbr11vf/r+e5d8/3o+vx4r78VnOeNlRPa9nmEu8RTVUH5ym1fduyi9//Uqr
UvAvr0Q4HuliNP+ob96+UpwgG5qX7FLLy+4y1bLikAJl/o28+2cLxSRkkk676QqS996+iNamXu+0
yWXl9tDohtR4VSSDHue0zQ9m2JF+3DDWVbnz90ivf17HNeBX8Kp0U99dxzYjDaaM4ktC5lwLeYJt
7axsjO7cRbh35dRj+8L/FBSZo92FaQXU5v/i6hJUxRK1BffJuq5+6J56Us2Z0Hn9rNK3NSKTPeyy
v0e0OX1IZg6rkg9JGrP3dy3ajAIn7ar4klg68bXXZ21v6Et6O2VZfGnWqrv59Wd6Jzv/8/UI9AIn
a/Oi710hJkc3YYrokrS26kJNtfaJiJ/kptKt8NY1tQkUeUEWoIMTl7GC3u4kt40M9LH8HVH3J7cJ
t+P6H7el9ZevdygHds0wuuxWon9X5/YmRCXGEBXP9q8/9E9eySInmcGTpXuCPeftF9krmj0kDRwH
s4s+WVMCAslbnN3Y0Mv+9SudboZ3dyQ0OSYBkMsNAqTefZ1Fw04mU+uIedh46LiUn7EduM8kciz9
+Sgj56MM47Smpirw/mm9N8FfqcfPv34bnJze7wvgm/i0nEuYIrynGUwiEWXtGEcTBDFKTI7QOCt7
+7JesprsxmW5nGGAf1zmfLU/2O3f0mqf1phNIhtHO+TRPFrX7+OHG6eAnSUHyzpWUeaSk+x1uyyP
JUEks9qFRhkdfv1pf3bROfhbDAeZt+g8Zt++Xu/ZMQ9e82jjXCCCUGXAP3u4crZPK6X/NA7WdFSx
2z8mmmucaWFpPaoUtdWv38bPLvqP7+LdKmOjD2Vfm0c1dfW1CXEMe0S4Zq2bzq0uWv0W8eOwnyuv
3neWF/9m5f3kUcAAVBeOxaJzmCG9vQZOiaJvXIxjRwb7edaZ4swYInjOv/6MP7mTOBGv4ykOvd+n
Wj9+swgTAK/UxlGDOQqfdjD3HbzAoDXK7jeET+NnL8VsDM00Fdo6vnr7gVAyDpoYjKOHtAdJRjxL
hWIg7naE2rvSx4GrLme9HQ+JOZub0m6zI0DyRvfLQjQPcqyqK2E31tWUj7jmGQK4v4ufX+/ld/e6
TQLtGrvtYl3U3y07F7UC+qvpaNRqPo7oIMG7e/kNkiBnP3M6vFukil7CSta/W/Drv/z2lZnr2Raj
Rx6M0njv8fLiThsazbnQ5iS7DvMk3eCz77fO4IC1AycfxHK24R9K5nNlMhOcKosD46ZqJx1F/AZj
oPE3VcJPbkJDdxHQE+toWZSU73Y+a+rHCnrRxaCqfBeiTLmMisS7T4ra3ABUi+6UlP2ZZ8w0rXGk
7ZJeDB9/vTp/8nAzDLo7tqSetdDav/tG0rhZvKqUFxpw40tag/JoRsgKRauQtjGkvyOJyN5PwHDO
J3tQNM6tku792AS/eSN/XbynK+E57hqaiXLh7eJl6Ilhu7cvwqJNv4WOqDeRmA5GVtKzIfERHFgx
dfuoI47CavTktbZC65OtCK8z6NQesOU6fjnY6sodZ/t3d9ZPVo/JA2o9KZG+SbTW2zeHbKngAloX
SGIiLQDDIjb9PNsHs5/6y6b4EupLzkRTlBt7GsLtzI4bIAqrLsKqWzWs1jBzUPvnUe7m+8r9sUL/
yQHJWHtyEuWHzdhavrtekd1NWjbrF1af9BCNZVHfLEmrNnVH7RHVdX43e3jo+779EpsTPQgXvHk4
VPNtrKLY2v3m7awv9+7+4u0IToZ8jdSf7yxR9dimDIWsiwjgxB79sWP4ajIQMk+q2y5VVz/YIDnu
pkEjULwurzSLZ82v38NfNxeuiBAuCIV1B3xP4WPcYst2NC/0oZO7JMFm5xq9njGMt9Dkzg54T6N9
IrL5dwao0+bxlw/Pa+J9MfT1vPp2eSSl3eu05i7Ssm3O8CAk+yGq5E7CPbzNkQd/NiZXvXj0e5Sf
ETlymLz8IFMULyhaUDwWXvebveWv12JtFaMOEvSLqcTfbS15CbdKLYQ/VdXyRcf8caAVTwITMkC7
DSzmlczZKPHOnBAkwa+/h78+V3GGG+tuwqUwePK9vRpaPNroYNML16jTu26M5z0TpOz51y/yzoq5
Vky8im3xAtAppPe+YhJJV5vNQmKnnKurGXUdoz96ioMaEj6ftHfAHOQ+RXm8CTNsMYWorQB5sDVt
cnBRT1Vn090t3eZ3SXU/ufQ8agj5pXDmoe+9WwwYr0mH4Y1xdcwz7MrFVWHT2wonM4LJI4EEV2GJ
WDv8zVb+1oa3XhC0YNSvJi+O0eo97i3rLDcuC+3cdTIi+CYY3F1Qj0OJwbxHyLDJxxCjByad6Xen
vtOx7u3656y7VjjU8Dxg33/kjpRee5kgc0lRHa1GY7xDAGggUuNjC1wl6Byj2WJIuI2GxrkYR9q+
QoOepHGc8GtNoTts0AswR+zupd1ce0a53C6GUJcF8JKgGaKvSu8fiFEBDwr2YVvWjRco1Wpbh1/+
plZYD6lvP41ck5Z5Hq5CJbbXt+tXqgRrZy/PzWa9PxDRupslDi064w3pXpa5RLe/Xst/vWHWF3RZ
MhxAXOc9op3lgvvHds4n6UXbqHebXcYg8TcP2J98Ku5KHQecLtYTzru7Uk/o4WupOC9Ipr0ZpE37
uCHIN4CqlMOhWWLt/tef6q8PdEmh5zGuQoTIfrz+/IcjTZmNiqpDnXeIlzYe+R7bPDacnSZK8zcf
jVLl3VdGj4qSl3Yh3xsf0Hp3zxHw1k9pjtF9yeyOKAhhIs+P9PJRL525JHBsEPSUwRA9mjU7F3IZ
TZlbOVpDeXCYTFyaKBFI6dMQMOmEAZkEwpkqDpapifstpuP02gACWmzS0nX2ucQYfSjaufpGL794
0QDLNdDvzAwVc18zv8YUZH0cVY5FfxWMtw2yxI1cZeTGSVHendTlNpS/kYEEonNV97JAgRz3oPFW
WTpxLgDA8Ie0MF5PynU1QRNHO4OenVCw/CukQvIbjGZssb9bDDPICtOZLpw08WOdZzeoo1DKO6to
nptfvTarkD47aerxeaKvx8Ocv7Yn1X2MqOqlWqX4nFD117accP2dlPpxrVDtR6ZhPENgQ8sP+GZh
0kz76kuKNG5gSoHw3y4MPADVyQ8Qjnp6UWZ2dgvoDOKgZHj/QBMAB0GIyAsBdFK208WS2hVxeyfH
QXtyH0QhuiywNSkXr8oTvyOU5ZD2a0DD6llQHH5Aia1GhnhyPFZwPRvDVp5sDvTuU2eXx+rR7Pty
2HgnO0QaR02zbU42CdPCnwXdPJWYoU8mimL1UzDmUefA6ZxPqsy6cWPxoERvf7JhgBjEkqEnhLv6
RoeBwddW1wZcKQThuLswc3R6PixkQ4bNRmoOmnZTlDE0vHLGBoKHD0tIa7njWXsyinQn00h1MpCI
1UtSqAHzhXOymGSr28QOC2IdVTqM593JjmIQ2hkFjpngzctOlhU0N3m0DZ0IK0t8srXAi8PiQqYG
dhfQTDhfVg+MQFljByUpGQVq2NUmAzJo+MjNsJpndGKhfE+otttayp4P1mqyoazCb8P+Ez73gMxR
0ZZk/fnFas7pGZJ9ZGuEDxbNk/VALFD8KSbZVm2zdrK+OSefDypc+07llik3YUcK26ZY5on8Mbhl
a7+qRKmOZkXcj7qtPblw1slNwuiVBrWTjxe52+RiPyScmn3VDU12Fg0MRc+TmGwvdEYw63yt7ZfF
DzupSV+X2fwVyxNmhqbIS9M3UHXskzHLNWLbloJ8DXJvPHi6S60HBtNZWNMsof7CTpMq2UfpSt/3
zKpBnlBNAJxmJUbQMgoFII8xeA1BLV0nD/Ki6FdQXwd7LKsrjF9llA3PTjpI3ddtGX+Wi7CAJM0W
uGt0XdHRHvUFiaWjoyZDKv0UeuRx+TDH8+uakjAOkqowHCaisU34hzc2AMBF1ByMSlhnk5qdCs8V
yrctIG/yBPSpVBfIMxfsV3zJ8EddPXy2nSittxZpq9kGG0klNmNTaB2hfXX3FLpu2l3LLhrvxGSa
ObZ5ZCxQvbI0oi3ghh/LOkvGoMmqxma4ptcuOYMYnxH89E3GSNGigMqxJ0G8q1292HTJcJJZ6ZXl
D60jiU9Qife1nnXD3uZLCAcVN1nhHrOZgFkffjNWlZUMc6UtKW4eG5bZc9TYMYUQrfGvi8zMc1xs
7oOF2ZcsSFakDqkKcNzeQBWmUKM5kJazLDIJGu7r9t5xEqk2uaJNgGKPTEiaZUjGtnnDoNKX9Vpm
J6Swf0j6DJiEMVYlCLMspS7pjRMuX1s+WG7L5hMNJnzcFGwbp7pRe5WJLWbSpcEtQbKZ0A0QDBv6
zkyhHaQz26+fme1w2c8a8Mumrqpbx2pV4svJGx9Jyx2fhKnMS66UMH1opOkHvoDhLgqlfm8mOZG7
blEy2i6iUgcXV1REtbtO6jV+aE2th07QQEBgRom89zjTotYCRcaI1UrNo0OM1RNZuihrO5iNvW8N
xFT6mTAWHSlCreOzSkYsIwDflmIz2zxZgnEMrW/CHZNLi4RQEcx8wvpMaEt8b9pW/diSt/c86NX0
dZJF75CephUfZB+yEaXK+6gRj3oVWXjVMDhhK1kH/w6TYjtaEj8pwPQF+dyIetcl8BF1kiRzLC0e
34wnwcIHilBdvo2oNbCpccfeVK5J6FXX5eNZ4lkpVLDBeKEhG94Qe0Ql4uiTc1eFbGhBsyyS6RqV
9jFP+eYQdy6J3FPcr+mt48Kz0gHtGG0wsjavyG31/oy9d6iAUBp9ukXP6KBoRZGKtYtFWW3qXmXV
eSvE+MkbW4d0jgTj8EGnH/QJ5TDhUdxXfXeY0b2oi9mNtYdZk2KrNb0V7/OxQKeWI2j1gA+X+YfM
QGjsx03oXOtak+eABVaTFnySzgicQrrQyN0C46XdzygsbEHbPtUmfEDjDPA0ECiJccVrocp8gkqr
l4nBTYm2EIdcMC+26gMJt2Q4wG0uz5eUcsJgw7smeTUZXwQa3DODJ06Prlcv+/MJxWIWYFMm9M42
Kvea1PQE1a4VsaVbWW19trUiazaURCi1mhI45CZLneEJkllyGM2WhLwGOzx25sHQ7sq8gKw6m2b2
zWVaNgdI3r1+5+a2xCRuGyD0Sqvo7zhzIz7gxXMtqHtRfG2dYRrxgquhvRxnMVuHKPecs7LJW4Tt
DtUpG1ouvsaoGa+6xam/jonKSANEdnsLLFB7riwvGmiolHaxaXGUKb/rPXpAhp3bXTDHTcOG46X3
ltNNVwW7PDMtqnYeCn1HqKYCO6z5S5Pr5zpnkuU8DOWoPRaVmLI9PlSP2J6xJjmqLAEqIhYNNfvS
YP+hMpw5VtzYtjHoAYgzEmF9ZNvxiOi9TwcMomVubTPc/aZvVixNf0IMZPhxT/d8Sxpt/5G4GeyZ
A6GftNIYSm1zR6hPbWOkhBxLGaU7JZ34Ed6e880BJlCiZaD4WRmT5jcc9eOtYFiI29iED4DpXzm3
QyjJbMqKiEhgNcMlQO/PFQxCl2raF8vI4xwAba37g4wMyiLXEp/I64uxDjju/UK24/1M4/XBMoDL
HSDweTxFWfDSL2BLJluXtERCcOOhvuiQtgAKxvn5aM/Z/CLU2NWbbrDEw9TG0wNBQRb4NyRqpb+Y
eOgQ4dfhdcz0Ztxhm+7Cu0YovK+ZENA1TGgw8IWtBVN51KLMD/B7QrVfy+tLjVoB6GuKbtPHBjvc
ynGOPxfwGzadt9iXrinaLTKpLt5T0bOnwN/GlmFbunkFK3hYdiEmcT3I+J3PZoWmeBNPhDNtU7bf
S9EPoBGFXjSHFKxefdaMc3GbI6nds8kk5T6da+hVUejQCAjN2MblWtnhSxiD+K1zGW9rUr8AaEZu
Nm70ceE5abF9jgFxAIUTwHZokBBpsvZ2S9FppIzmowGtS8/WVCOSu18NEoRd8kmBFm8KEstqfwYD
agA0ss1oV3t25ASlCxt2o/cLuId5CcV9mQ/5B3hkYQtMb8LUj/OiewLEpylc4bIpLtwwmpdAdQl4
SZqj4ls6VylcmglrKYhGOWwcw0WnnrJ1Bl47RuUOrTCNn6HGV8KGTV7FxuuQaEPxpimAW7B40Ake
pEwbqNi3eC7mbKs7YfRYJ6Nxyfh4+Ty5U/aRHGfr3M174EW1Oc53cELcIaiGtt87UyZH36iXhvJn
Hua9Q9s0PLMGXK9V6u0tjQjnIMkotvYEimtbknMb63Li4oCoTRPczIlwjzxv7ZPUnYRInLxdTy2U
DgWKaoYb1V29qOGhtGGO+hynF+SvYE6fC7sansDpz3ck2sX5pvQ6BPja1FflxiOE2zlje0Um2M4G
sYdLmjcXjGFCUsZpN/PtzyRrsW/b07eVfoHzx26nyyXiw2zrth2erGiINLgPkfltIhiHFT1ZpLY1
M9YNz+rCe5wJFVr9ds6umEjnr3JJ9XHjodL9VJligCmbGIiLI6MqBTxBzBgbrUZLfKZk5qJhNBuE
hVWjPPDcdQNyVsunhmYiBh1nY9WTsgOtF4j141ifj7Zu96wonDHZLizDJfIB/hUb0aTRCy0tOZBr
6TjdJu+06ZMDBMLey1EPX3NjMA/CmkM6X+xHT+tQ4iru5jmBH5GNW/Z3jDixaU4fPcWt3eZtce1G
eQ+0YrHj8QhcJb8PI07AZ7IBRb6xvMG5hLDquQG1XztCVZ1tDiV99ByrVo8Cu67IrvJiBB2Yy1dr
kmfkPTFjZUripVloN71pLyBZIk41Gw454+uSKeLF1WzgfkAQAnWkKT35VPI7l/PYtHcwdIybnNBv
Wv5mVtg+zBrvU9uzSaxJetLwh6kCj03WdYEZJeq1T+iV5oZHNQPv3WjpxWsmS+2hIfqcawfGJKdc
Ii3Bb0SerEWoQeS7J6J0wjqSL3kgU2q1bTGO/bDTClGeC8WEdqfIWna5tZO55YwkIag6MRzfoC1j
hKeqBumzdapp8YIOgMln21Rlu6X3QtaWjtT9OgKjjEWicROoIrqqrxb2eA2MRsKZsiIT5wk7SWMF
eTe51W6sUvdBdbFSO4MM+A+nhs2/w7j4X82J+2uh3F1f9OVbXTRzjH8o5UzvD7n29NEErD1nQ5r/
0EGb+h/0tUDiuC46OWmt0TB/6qBtlx/RqFktujAIUKr8UyhnW3+w+7o61AWHsZ/rGX9HB00v/03v
C2IW70HyGGU0tY6XnXeDILfSsg46jAnyP1qaC3bNnkK3tg3rzNHY2W8GQ2W0L2S7pq3XyVDlV/lk
p6bpq3QMx24D2ykzvtFIaIpDl4deetYZg+GBpzRIx8OeEgK+itI45Myla/a2clvhfZlmiB3ExEVG
cy0XKzaOsz4t2lkH15vMevIXovgh45iiXVZQ6D0A8kVeVUeR2RH6zUQaZ9CgI6dF7gwe5mCOcXun
47e/QDZV3jLXapcDJzj7sVKdhuuwqEW0m6OxuJZh27hIueUEobopjap4Ft0C9ciHWDH+b/bOYzty
JMu2X4RcgEEZpg7XpFMzyOAEKxgCWhm0ff3b8MzKrszXXd01rx7UoJlB6W64du45+0S3kZ8rsCsJ
DQTmq8l9PLprpbk0h4TaGG+38G4lrxYx1oXSxw2+Dcyk+ko4I/L2ohjH+VhJXgybPuOatSOVRLZO
D3afbxEEV9uwAQqLE7TyMDEb0oj3pTfFGPNiv262VccT91L0QXABp10+c8HWI5Sebro1i6kWmzyl
OHLDj5B+ABbonxZvgmmzpN1shQbm3v2iMk9y2BjK2TtZnnLMFtJa1kmelimuSNZYXADuTe9NRhiO
Ylrlp7siVtxa3cGwMVkPg/MzXfrlC/TzLbLaUm5pd3T4srH3WOBkIl1d+rCQejJWYZta8Q8Q+Hl2
gBn9RLmfu6ADQLKMCvIgQQ0PCwupc5v0jn5bpLnxYUX4LmD5M4Ks24bd2Kobgm2O2KZCR699hS7f
cAO7CCsYHv1SzHtvNF+IX5pvdJ+Wn7GtSaulMwy00i6+Q31i3IX5WkKfz7Pg3udeO/Nk5vG+tcCb
3ZjZnH1QY8Krx89mkD5NqRt+rGmWv1bOShuO7K9fhmThOlWlEHLaqGJOz5U/iy16Yv1cjnVi7ih+
aw5u4EzZps3tit8Wr9yLNrj1bGKdYDemHYF4TeOag4GaLOiCdEUO9yvu4mWn24Zslun0RhtWmKuP
PARIGBWi7J/mvkYts1JZvw19q5mC01y/OlOhxhAiPyHQ3hlza0NGq7qrU0MgHc1y0HuZjOqloj3v
hxSpS67Lzsa3ibxlu+0be3kZkFqKTaLWxepEIN44LmlPHxW4nvgH0YHkVfHDJ1vBnqk+RBC+uZKB
2PjVdnHBEwou3WNlMKrQ5tAZj23lZv6OgSfyN7LzCpNf9Fh8ncY1lBhwo4k3wqitm7Inm4vQRfd3
VIt+uaXhbBLQNGzv0cry+JW9kENKgDXMgcFLfnNBlQdb1XXyC1B/VDmFDf7JlLEx7rgjZ/fQZCK1
GZWqPsvEiBFUBz7GpEGLF4rdON3GvmO/rBmLJzX4BBjZ6opTXgXRFLqj070Z0AL7W78dFvozHccg
ohoFF6oyuFEXYFTmrVkOytw5jFF56JSeeS+NJgr2GYTYcSOWqRlY7jgzmY/B6H40kzH9rFHQi1PV
50H84DZtCXrNMpdoB9zOaj8Zy2lM6Wim+4j5HuDeeGvljKFLIwpnCtitMLFLcDPkDOc9Ja2NFw6p
4b9yryr9UIiVEpIR6yh37Wjlr5ZnLNG2L4fybQ7wPTBdZfK7qshY0cdrZZvCbWOM7iDK6n05JCwM
Das1+OKR03GHKJoXvx/h25qTNIu9we3llwBO3u7oja3fvZjMwhnKf1+GLcm/2yquZ7lvEIo0MmvU
JbuOyVXuey9PGMs6u5UArKYFpcub5astDG62cYEZb+9aY3mX2PkY7BlpxJGwsAAzD6bkoW0Yqjh8
iugxKsBdhY5dtQ8tocN3T+DQDE1GKqpYtR7x7JkOzLkusQURFf5s/Xa0gyXdtcKuk63TRsU30EW2
HxJ+wCPQ8uZ2sODJrNj7aFht6JmNS7AkbjvSbxZj2xjVniJRgROKuxgKLHePwjg3Tt0wtQFT+u5H
sXytxdD/1KXUl8IXa54jiPOPLhup+rBqLuuAjC2+d28ydLxF9c2fQbFKoi7CadRWBxYoFMST5XlC
TcwOk2vkxSaDSqbITJRZEhqsnAG4BhVUFbtG79nmSVB94a+GX8aN6+iHHDNOo8LVYGcY54BV+HyX
r2jO6mZI5To7zpq2hH6SWXJoutx8inXFPVaWtqrCJoNJvUw+bndPLOOT5kqnNnOUdaAH0JnfCnOI
7/2FBrewWcSIACI7JUNzrvW9002BuZV2PPHQtSb9A07edE79DA7NQHyTPNEMEAC5qewfmRcETss1
vEscxf5qeT15U7cP6OFOJqnI1rMPeaP2wnoiY0ICXHTcazb+2PjHiQ57ylYy14YABwDI2yeGV3BV
CgwnDc3KNr+ZvsM9qyNTPKyhGO+hWtgNMYC3TodWUTQ2yoazPOBs0WWoLCmGbR2L7gsIAfGo+X8Y
e55qJJkXEqKvPLrq/OyOAxQoF3LXjpYO29gFKieRWZWUA2w6nsjNvo4VCzim+oH/UAT+u4YoW+4a
zzHuAupny81USl41ZYujnzIZT/6C1lazxaH129jYGllj3Q4O3/kcUbHDRyq+xk6SPjSDmdo7eEBk
rJtEW2fS5hQqSUToCMKXmz5TUJREvOT5i+wchgi1FSR6bqIIxzCSCLpkmJAiCNCmzfxTu3N21yLV
I/0gyfc8L/grQhas+kergn12LlEd8TV0sg2X2UM5qeXi8UCOBC0sMhNqDpM4yt8tYp3p1rDc9rYY
lgGOqK+5/CNUcIAvbuC/wcLUI0+ozn6t88DSAL+FBkPWG5oekWlWsO0W6gh2LLsQ8WeYGEuYJ1lN
HN1BQzzWFUp/yPo6plk9mdwXmnJYC7QJv39knSR4AAKXsqBrhtS5nYUXkwZikzuQCTIwF0607w6b
SI/iczDmymLGiOQ3AlzxRz8PVnvOXb/zec4XPTK37IynwqpVvk1k4gEf6Bfw/1aeOdSmtOMA6MJQ
8ZlsreGfSmfwxlul5fpWWixquXgkZLfW4jiQytgHmyEOicVAERitp2lZ7CcvsPOPiXADtJm6yw7u
MJTZHmIztVVpU/NqBeWQM3CY1G/sy1QmjLlTH/fuavQnh2ejgHi3OqWS994mU693Bhlf/5O+jZSH
jbYMOTzrgPmoplUYJfeWiq0xgeDO8voQmTDXbsWi7eDMlreunzrVdBOuP3OyTu0k0YOSDHLndxe1
NNmTDZYsTZYqaG9dO1qcJ+71tgh73PDif7ET/dWhwB3DschMsMPnDmRZuPP+usuPMvoVm0zF25IP
XxyVs9HHIPn9XzsG/maIvH4Z6WKSXW1kkAP/7loKAMDRqsPaCUjosjK7ivkZKAlnJyNnZhOnFs0t
qMYM2wLi1r2pWJlFPlnH/9yE/6BLrb7KP32GayTtj6jZ3beSqNlr/A2A9V9wVOs/+DMQTCaLSyYO
TUwkcu0K/z0QzBXZ5fqLd4VMMvEvLFH/uAf/RgqYhZS0fbjQpr92tPyRBzas39gl4xBZjVzYl3D/
/zsXYZhXf7kIY2MndeyYJE9IRtjC+v+qUwryNeSmn9qWDvGTSntpbMxlWHfxQCIuS6yeid1UMFBr
cBubpnHFxWXTAPilqJOvxuSrGSIe3oWNsqgnPvSCDlAOZ8uPQeAFC/nbzCL3DztSe6iRdVcDVtPT
uwnwbznx8IauIGOx0vqCNHoZ+36cd6KVmVwrKkv4FmU8b+LY0e1t65htEh0wH8C62uSWHqPHQGtg
hohNU9VZe1skVdOENJIo55BETSMsMPx9yySCV7q4QUuz8UZ5jJwbl92ZG05Nii7tD1n6rJCW1QEC
DWnjkbGek4q0XLKbcz3HhzjFhxCaY2nSb15a5fs0GD5PI/iuw2r1MGRItDT7ZaLNvbfQL+/yGecv
H4owDtJCVi0hDDvhUcRXSC800d7bPd40OBKL8jwXbZZNx0aYU1aB5W/MIzfQajxEXpZ/z/x5dRdT
80VdXAQSbz9Opv3BirN9bYYuDhMZ12oP7KL1oR8Inu6T02QHgrn8PlrZNcFNliLUHBTX4vTrIKL8
OwtDKiEKaEXdWzpNU/BVmEbzNZuLPN9msS3Eli654lQuIE12c09lepX2+ptPE5OxwRewCFb8qUVe
mz73OTSaosm3kwsyfxJ9xlBQQZnMSzu/VT4o3U3Ok8jatH4LhUKKtg52WKm7+wkRSW0Vr/pkm0Pb
xUTgLPqWalDhbMm6zBRm2gjN27G1GCpoRpwpTWEEh2YUSxRp4ngz5YgW3F386Kga+7zMazc02L5G
2yYYbaZ0F8L/xm4XE27jTFJiW1ZY9KjeqKcAT70dsYXk0f3TYmdrbBTTJBtAqrLYB0dc1pBfmXY3
AZj+adNNk7xTgu30hlEtYKS2sj65VIBePq2msh64TBbloZi5BMquZ3oYgypJd2z/x5e09MXT1PvR
ZG9tEBewN/KUd0AXyiGyWeolBV6Sr7iCg+JXXGLuMPAgeno4xXS5cwNP2CrQHY+2LXkiB0FONA/r
SiyHiXS1OTvdIeHl1tNaOS73ha1tb8cTXbkXg15hM0zqYXxXREgvAWaK5mBqqJp7tJnU3flw33oW
To6ifzxd0rMo5fwD2LKP0oBfWHyJ/TSzDqyrk+JYca90T3qhgstusv4TlpP/kjD6IP50ZfGIp24E
6eqh7CCBGWTT2WcP6W5hdgEhTUESPIEgzTbMcHdg2r18X+ZwIp0CNepQyli/sL/imrI0Ivhlkmu/
AwKllwt07bbbKlt4zz1RiK8m1RAcXS2dazsoAMmXyaRkcZsIv3RC/JG7AeCPwvee9Qz8ZtLcYnBo
26d6smtUNi9jsZ3JqvnqurGoEZpG+2tSedlbW64Fg2Ux2ykaC2VSGxmZ3sPkAZzauK3yt8WMyLbt
Ajd/jYPIie6yJmvp2gtUcVZ1KpuDXnj57gvps5EoDBrOQqshmXWw+n751dRUTHa3Lvd22pogKtQw
SRhryhVAkLabgSqpb9FQ1Pd+4XoV+9CEPsVeJ+BwZT+UFzYV1HbOSceRx2VyuY/7nNkvYgZq925Q
2XQyRqqLwsiVBNmjijwn1PMk6x4dM/EAXqcw3SHVR9xYMkta3daYujI74iXm85R9rsYPsANFs+lG
ufaIgCyaPgOZ4Rv0+mT+3nLOv9uMx1D6S+vJqxK5h1poFrtgVrp7qF22gmgBtoqPNbCaCgkU/4tL
3M/d1r7Op7PsJ8baJe4KeutALE0bOxoxhhVwd45WMEbBzmXr2rLyZaZCnxo9oO20cX9g1OIt4QeJ
0OHABaTaCk93UJ8D4Q+7mabBeC86J4m3rBfbdsUcRZprndHfaApbrLCrzelLE7At2BCgkmd7/RVs
XFfVekMYjP37fyal3yclou//alK6TT9//o2lcv0Xf6brbc/3eZXgwl/dz2tr8u+zkmEx92DUlvih
eHJxX/yvrYH8zUURITVMMopcHFjNP6clqjAwtqLsmkQcXOowgn9rWPpbARWzPEMZny/AC2zxrV4/
/k/uXLkUzmD1LJE72yfjZHg4GXMe5QZgwBTgay9M+EXiCoI1uFtyYK582MANQMU6V2wsRkiF8L3C
ZKMrWLavYhsy8xU4m2s22FveDibi04qk9VY6bSJKjy3379DaIQYyR+5IHVByaOjtmhTUSmHkdUAz
NJSuDfKN8XPGvEGf8crGrRMFLHtYibnmNMwmT0C/x054her63QrYLZGubiZ8om/Fyt8tmXOso7NS
eWVUUPdb1f5JXqG9JfjecuX4zlekb7DSfb0r6HdpouxZrfTfKUUsJUYCE7jPC3Fmgw8oGIgbLqea
PftHTIiMHecVKxxdEcMw7cANN10d/KJmeHydrzjiup2c/XCFFNfQCD2cfyu8WF1Bxv3KNPa7Grxx
ckUdG8g+T8vKP67QB07dFYpM33D9LZ9XVHKJu/G2Qt0dNsnKUp4xrFeHtAO8jr+LlknyQCt6mdLf
8SZuVyBzv7KZMwGVOb8Cmw0rkRpbBxxnjVm42tRXvLNmeDxkzQp9bjpra2fu9ETHkbyJVy50a9lN
SxvlioumlzQVdC/1EuflFSltXwfqlTPdBqmPbLQE4KedlUTt2ZrIFPb9/sbOrfzdF5Uqtm7R+/WZ
ccR87p0Sj2jbg3xAlVpNVIC6LO71TgMBe5y6+b7gU3i0NoDI9mbor9wAkevzrKflwnMZy7HmePfT
la8drajteYVuj+YyP0ZXEjf2H6jcadxA6EYIjHeejNvQJqZubRzsQ/ZT5ELUqFZfd2L0U3QaSVoc
mmgETUhiJrs3vDoedupqDe8ygDfHIi/sY1RRUMZ+DR+5rZuhOuF8xF4+FDEKzzK5y1twNaDLJsWM
bjKTsULhyRyK1hD9Xqyr3O661Y3JB7+UnN7ssd1ZEeFfV8CWRqgJzetmOF+XxDalBBN/sZq/t8n6
6969bpTjqi3xbiRafhDzNKFIVz5LfYw43kh8ebSLde3GjppHBZrj2A5s0bzrHtvXU3Wuponttrxu
uv02YOudQFmnL+G6DU8RFpnuMx05G/O6MW9zpJqNCZvyZV5X6haITYAD1027GbN0X2tkDKwS6y6+
ve7lcXOwo6ecPsAWsW7uE7oIvI1JvJHXIav9el3yq3XdT+UqFLMqCFhAmVdHQBQ18y919QmUusAz
4K72gY40ICLSairor/6CpqrwGvBstmjH1BbjudUbxrcsYXioWtFPfLqrXwE66UVeXQxRxBP/2GA6
rXCXIfNsWmc4Yj3ARqmoEW72xqTrlwDJzt0teIm6s61gF3r0yN5nknsx0iGKXhgEcPufAhEn32TE
QohuWg1emynX1D6uHIslTjMiuT2NVL+m+57C5OGhT4Rz1y6c04+kd1IVBmpBavM5V+SOlUe077VT
g4/0FWldaEpZtV6D1HsJyvPsdchXm7aupvtlaM27VFVK7aSR4A3TgUw/owEn8EjTMu/XgT8/fzVo
jbk305k8cN/9LkdcjrtphmP7lOL3Q9lOTP0FUqb5XlK8B9YnAjLw3Fp0OPe80Rhr76ept5d7nMaU
thVTC5UWg245bLHXW3rfFUju4YwV9F5Fho/xlNm06XZVLKv0keJI3NXB0rHa1J2f4a7uRjoutIvv
aDN3qrk0XcWNIOZN9tFRyzlsjT6DdA/aqPnSLBShhzG205F2aBvPO/ZlYKOhPfZsrhaE4nItsS+N
bdn5sC4toIjmyY+nwdnXqui2nb/0+QnGQP1V4bNlf7Gk5k2VIkLiOVqHSpRI8bJkXK+PGefWZVm6
WD9UkL3UAd5CfojnuIKU2FQ882hCU/Fe1fn85M10VGPIxNO3HuekO24syxMzJuw+Mk+U70L+DME2
NPeu1mraJ0XlmNtB5t2DwR+yCL2RI21pMvyCSdoNw8Gw6vH4n7ntj7nNRWL6nxWuC5mUvv+LxGWt
/+L3uc1xfwOn7to8MCTjMESIf4xtfMRk3UC+jrEMFVQwHf6hcRkrFYmUJf+SdLCk7Y+P/Slyid+Y
6IgzM7s5fBSQ0T+AUH+kfGFJ/R8xQOsX5vYfCCS2gJwt3+dfdVijxb9l5wz3yFaUk7iWDXGTdmA3
p2C7l+Xvr5L/8cv9VfZdv5z0+CL2mrIMpOn9LcLlzCnW2KHBCEEBdpgvgLl4RP5vPJe/yb5/fBnY
KrhlCHB5f49yJoWhW4Nb9cZqA2/nj218zkGqhTY/1s2Sxfkh6jrW9DxUIaVOcryrZ3wG//Qy+G8C
1dev8l+xv9+/C3QTCwYH5zDSwV9/t2qmQmtuJqjVjao/s8KMHzUlhuQLf9V17f7ohhGnZF1059Jb
va9WMu4zYz1qQcI1Dx45hg835YZlUQgjDhlBi59qRDcYWE29DO6UheSg89u0M1qemnVh3ViGaaHX
AXOVSRDJPWFph170cabdzKgxwCcmPGS2jBz3dtZ/H9zCTXakH/j67E5Ya4nhI6Hs+0Or5cEJmujO
a/CYyyKp94EspxefmAKpF5VhFpRrA7k/EWv7z1nyj7OEN9i/OkuK9J+1cmtNvf9xkGD/8kh1Qply
oQpexeh/3P/Eb8IBqYlSvd68sIL9eZIIDhn+j7AXbwLX9KX150Fimb9Z+OrJiErBQfNvniMcZn8V
y4lk8p2hyBNxBR9A2vWvr3aJZBAPebfH52q6RzYqXYX4Y6b9uz3xnRHZMJSsdinLURmmwWzhV83j
tr0JAmMIDq7XNuOTPTfCv5TZ2rJlxlE/goNmdXbjIzLugpK136kj+t2dQEfaUI9br5hPjoybZENk
JYkYcotq+OLnRgec0AYHfWy1qq2tNeOWfG/9tI4SnClpNT3Llo6TH3Ji5YnGNft0+SHQlN2PLMnT
+5IQTrNN6mJKf8wdem2oPKWCU7Y4k3MP9Svd6SS3qnAwM8d/TBPiypu50kW27Yi5RS+mPwXqMNTD
vE0X46Wfgu91MF1GH1utrXKqioxbmqbsaE0FZIwHrtPLA3Z3Cziy2fdNdwGwIL+YpvoYgsaKT3hr
bDMUOCwoWvNfnTR5c9o+YD8ZdNWO8V7zK820LA8D95Ml1A1GEOYjn4MOYr/84tSYe4gFGTNh9qbp
45spAEXtyzTpvjgGJrSD1yVdqAn2TV8wzWp6lfgJVHVCB7bva+7tt4P0fQ4KlOhTURsMXVTrlKdO
eCw1k1ZZL12HxzhMkrHCyzZEMjrp2sCTGrWO9WTjqw5o7SFNnoVWncyfGcLmvK+jaDYP8+LY8YM2
Wpg9RRx0n6Kzojs7oovrUZEoxjQWq6KAe7qIrwK/zre8k+px4p5MIiy5TJHrgeu0DbJl+MKeAmN8
1VUvTtxh7Z+ERRJ9yBINWmLTzB7FN4RSbee7Mw8ud27goOxonWUeLg3OsHKDHjy+E5KUkPqXrjzk
SaGKjyzFJHiIWgsTY9arxtkt/dRGT0mZyfuZZWkGrXiMc/8neJXC+knTnjc/50vfTqeFpkCFWbI0
CRaODZnGmOsbgmR/sLWPL5dUo6Vz+4jLgLzuxhdZbp4awgXi++rDJ7ZpLIjcO8oZy+St6V3tf/XN
xUwfSup8hp+pYWSYmKWd4CoEXVCzIukkJWk1tWo0otRbUdjxZViDFmpvKt6Uu6USQbbL666rP/FE
DfHJHefWf27mXqWvdtx15rRJsxTkM26NGvWwF23fPXAhTIu7XhY+7YiJaRbWkWuytHYIUa69cdMB
adIKbT9DdYEeZKPsnyC91DdkhOQhd0fFtbmr7mQbYCvq7At+IE0WcsiW517H/keTt/FNlFliH/vu
+AG6BbN34Oef5UQ0OG1zGW96cyDGo/VEiHkiN5En1dHI8/KQBVyjQxMwJQanHN8+SalGEEOc9Y0Y
ZTFv/KXKXyQuGJ/dxsDLNx+GL8swqBvOuOxI45l3rrI630YB6GkSanc0dLwUmEae6lzHZxAd/N5r
DER8zyBEiJDxflBe4N2XDXFWCjPJyaYV0rPJSXiepAs+doiyiQvruOzxPHmvpqv0Y9As3bmgbetW
4b8Jl055VAZK49AX1HaFDDnjm1M6zbgbWwzyUP45TPcUTZiHVkzEmjtb3phyWFG/7UIQJZfjUTdL
/VUQxwxHUrs7OTrN3k+kQ3osFYRZyeBtrX6ZAL+xtTNFZ5yoAjEuw9g9WH3C72voTBopJrYpraY8
M8pB4syKWxRj6/ziuw2hDyBeN7OaAywrrH60BYrKG5fLMhvzpwtu9oiZUz313ZweDZKnIfKhiSkV
96Zw8ig0HMO6cVLZn6kLo8NvySllqCeivqan9j7ZjVNats9cVKO9x65vM0mPcm60DOxkQ3aXlhAi
CLKoJ9rK09OYQtgvIXj2EF8N/PhJ8wl+R+1pXhzeY+kPj23PVnaIsZVY7YIXLJkOIneSG7PKBP4o
VI7IKMeTlxXf4F9RSW/xH68veesS65L/RAq9caExbud5EPuy6ZbQ4aZG5YQdHBPhTadh9sVlTgzn
XWTCu3Hk2JxGlTbnPipuRqG6rUYYXB9Z7q4GGX10uqDbtu44XQYvts/z6EaXuF63uYYL86Op1bcF
89fOwlh3wjgRbTtRQnLS/afPn3Dncsl+aqdxX5ZFcpvHWUWOb7FvHCIUXwvTW9MBZeDvHQLhZegQ
oyY0EZgPDULTC9sa56tIMc5uCEvHhx5y3an2e/vBSpaa5jCAuSdCWlidMEtXX5zCfazpoGGkNAU4
J2lvjS5p957ZLFvq+opHAszPo3L9o11m3ofi5kGabrL3qdnl4ZLb8jw5xMGCxXe3+IsWqgfm70Yx
cLSkBHn4fP1KgfYCw/Y2FJ6PWNEz+9nMsSUJOS+K/zWHp5537i6ZCPNxdMlQgarftRESHD0rxoWU
1bBplalZQ6u6v4NPx1PcwRaMww4ovdpX2vYf29hrb+mHzH5NOra728FMspSQb2RgGIeV7dcD7m61
x+RpJf1wmBJan6kr9UjAevH7IGNlxQ+pQulq0KTQ7IxdEhtZW/hk4VM2dRndqioqWI/KxPdRtjc2
rjzbXP/gKjGf4USJzpxPE9DmgdIOMxnu0M278ifEPS/6JrwB6RYfgNt/9J1Vn1qNaGMRYdnPRY2z
t+w/irZE3gmmjOobN33A2ZSEnpcUL/naqnowUm2bexN+X74LRpQFRnxy6IMs66eePOq2yiPrkgVe
v1PKxQDeoJ7u3b7TR6CJxRauBQxsH/bz4mNWdEhnJWEPJOJkpcN4MoCg3aKmll+qYcbpWhCN/T6J
iMHKrZMknKEGbaOq8vd2W7xWrhdsUsfwzzZx9VC5eXahMzj7hkvWfjUG7LO7vncJ7FBley4mTTlE
02jJWz9Y3rqOKp6yzsv9PGn3ZwY1KwRlYBwQlL9RnMAUF/vWo8Q2fJal1z/5A10RGz4hL5uMPeKJ
cqHE2NA7XjGeYT3tcu+56aTculk2Bht3MeR3MafYlvvJf23d8h0hrn+umGuo4oHo9tiJ0d6366Fl
GoLWoGaIin3RT25/02DLC7ZzrMTzBHgBcRswbHbQxB8vA3ihj3kOnq0ykQ8N0+/eS/DRWUuC9zUz
6DObxy5qMFc3RYtxEcu1p7zyYx6d8pJmnjhqtoUXeBLkeAl1HkA6Fsc6GYle+EoOLzL15ts09vsw
MbSAMEHC7SQz8hsA+aBtav1JCSkJ4dESG5dy5/feX9LQj0gzb1iuzi4RzHrt9aFmYzn2HZ40KpUC
G4esNN8Hu6WcqrOaYeQEHb23SbbOd12a3StPxrEK+1njbF+G/C6poE1Gs22dMi+zXpJF4o0xpvhL
WUfZZ64WmgTjoZ5fR2G2R39mmw0hY0p2FUF4rDVFd0m82bzgJYnOtNysllyjMW91qb2XyqLt18Gx
WWwCKrOdraWZYxp3SV7Jz8QXp0tnvde20T+P1gQg0VXUaWFUmWXIrBF1H7E30sCai9qZKL+t5BPf
6ZsyopqK0Gi6loGnlviUGOPdC0kLtdzjb57jtzZHvbnPBmuUVJZ6Us8bEmDT8GKR2WouBgtcQZ5U
2pSGxohynGjcYIh+kPzNxnNQtjzPBzUb7oVEsO52MSv0nBV6M1tnJ578au+PAVCHUcg8Pkrs7zv8
1XpjWMTB5y6NjmiRJ2m3PJC5F0C6b9/4uZpdPAE1AEZc8rfnAUipQEt7mD21tzDfl5tpcD+p9pkv
i3aDx651shug/MkGVpiFT3gCZzO4xHfRiMPCWlEplhFv3YY2UhejEkWRzbFP0vKED8c7uW75dcyR
IsRIkYnDQ5+KEBR2JvSGd/V2ZqF0cNw4OHmDSH7wBrWfY47u0MHu8bWn+fQVbSY/UzQZHVK/9S4c
poQRDRzlYCTM9FvntcXNHI32N7Nx/P5uuhIFOs/XR0cZS8JVacbGOC5cB7cWyKPsjine+yBwZerz
NFosCpwMd9O9Rdl58QZwZP4ZWw6PvpRIb3EElDG2p6SI+M6wnYpjO07+xxCnZbWjrjaI9uxwBgRW
tnnJFlKDe5qamN+Hka50B403RO3MCeRESPxkRUFEXt0eATI19k76gEq4eyW8hH3y1cNpYNvpnMXs
Tt09Wnw7f6NtKxKwtIboe+opghTzFW3R2Tx6qBzzQV4M2JmTb35fOsYlSqRfPhr+yK9O4scPg3yw
Oc5dL5nPOghqnD6WOSchbK7I3zpzY7MssAk1PRYR24wwm7omfrTcwo8ukBcbd9uNlP2GJY4UiAT8
UD9HjzLqO8nVzwtlbmh3P4y6i455Vkhnqw2Ql1uDRuTb5MoZQfjyuax2olXH1sJHvSkxBh+NbPiC
cFWcI4d+BHsZon2aBeZ9k9TpvmXdc8QKpr6b+Jg/hhVW4+vCe0OOJxurreoQGVFzyOBOU05AE9Km
FX6A8YEU2OcyRrjAKiKUR8csxI2cK2xSpvdO6cbIK9/0yzMxUeMcTwJrcF6C1zByuLeQqeCktPUn
fI6ypbFH29/LdPRohhNFsCsXomSI/oU6Gq7qfyyFrlkJu9Fng4LCGeg2YHdyiDN7vL94n1BWKKSo
cJoQ+Ha4BGam3RwMUy97Dx0Et82KjaHlo38sIyu6AfY7HnwjEA+LWendVGtrT0nRF79elr1feNYO
ZU7dUHHAO09X4lZScAz2esXTdI2S70HKKk4Lk0J1EkE3hamS/Sx8jo5cih9G06ubBI3mKV6ExT6t
lRMEUJ/MssXTZjO40NDhLVQs3xyb+ztv+L1bevxSNO7CVkSP9oI9G057tLYcOVuu1/kJuh00nSh3
glvcODjXXOLkNXnl1z6O8xPoDhA8rOuGE6F8st745k/AhTKIeHN0k0xshbAs5Mf+CsOK+2bXjGl/
oTlJRscoarHTpWRosjWlNmC/xeDSn9mtue7/Y+9MuttG0ij7X2oPHwCBQABbEqRIzSMleYNjyRbm
ecav7wtnZbVEu+TOXtcmT1aWZQggCES87737WEjKYDzVpCjVVVmFVJAlRm257InT4m+64f+Sqv/6
Gd/8THHs8K1GXfNBdrT/Y9G1xRcJW5QsqqMLZeguiv5fsqO0v+DYNU1diL8GG+/nF/oXgqiLQdfl
RymURcb8e35BxlWaktmGsxRF6NB3/sn84gg3u0iXOIfRNRmgcCBjsRC/h8LNrLPzJFHjOk+UcapV
anygsrEOvWUlup7bgeBBU9leXLXYtVqaUr4N+qDeqiqc9u+02t8I/sis5Xu9n18FBXY5K2RYy/qF
T8f0UXMUEVaiKs1OYrTylBZ1OwX6IVhnVtjeIFj4r9VI3uvzQx85lfnK2gR/SRUzYVJ09zJ/en8V
UDAxpdE36NF6eHBa0Dh+Pv6IiWgx3RZ/ONjxEIeDSU4Vp4/Lga1jOCONJjaRJaf0Us2a8MB230Sp
JSefn9HvD8JeGgYq95hzdEaoh9QxSlK6JhbaPbMLkMXMle4+P8qRaA2lmL+fT8pdToW86dHdUzZ9
W7BrbL2kL25AGEWrMajugSywUpifsRztnT67hri6+fy4Rxlrsr68uEA0mnRTMpFhzPfxAwP0UmtB
C0yIjKFG5ypdGNM2YTn96NO+1m59cx51PD36N+GDih+1wr0PaQUhC9MXKMhdTCrMZwuQYlkanAfK
/FzMHZk7PkaiRzm0TE0HcJFR/rbKKrMnkmzPeF4bdKkWRfA+rEPM0rzel0JFO/H3VT7Nl3h/EenM
biY/bJoYvFdFrZlq1XcBZW7wfxW719rq5NrNIu2Qx+JQc8mCnag7jFgstZSxkbFksysYuGPvsGU7
/tMbkA+apQW9X/j/Wc8x1Hh/t7MFIqLeB4Dg8gZ371LXAjHsTxDSX75TCouGZIwn+D4TBDi6A4Gf
NJnRGiTV9bYCboLPYdYJCVtjr2/7mTHY5/cEz8QPjw+L3TdfKsHQhwcujWYfz8rWiKNDQSGbrNh0
aV0uGMlVlseSUydWDIbNmEDrf37Q35ykTc6CWhYJkIA6uI8HZWmDk89GyVZJd83Eg1d12NB2KVyS
dFH6h1P85Uu9vEYY9mB75okNX/Pj0cBiGD3qaeepMIZkVQ+GR/tC/YdzOqInL0F6aLl8djyDKYwD
v/nxMK1RYnrmwYXZPsm/YqYxETicEhZcheP4HjXuXOtqG8xXYNK9NVUq2+YRcKwVXAR1b0+9vCLD
5jh/nf7/Vhn/MhYcxX9fZVxGwS/e1uUn/hptGhYdUED0XbFAa3nac+f/OwbE/+HwX13KuvGxyoVZ
/m+PhCG+QLK3xSJTYmH46GwlUsSTFdsrPjKl81NHjohPHRI/n8X/972ucLAjZ0uLOY/kgcNr9uPt
pNLGtGKYfWkfRyW9eTrhuhWOOd3dz6k+OZe0jea8OfqIvpiuxZbjiTatm30c0PTCltymd5msYn2v
oIY0Hpb1YLhyCxlSQyaRBwBZYbNyTsuWJj6XRzdbkoKfwK/pGU05s/3IdC3aJqaq452aLMxPpQ4q
9cLKm0FfgxeF11VHeicxpGuTsSrsrg3X/bjsHkbcPgRChEGqp0GFIGvJiOzCkpRwzlpEtKbqBmIf
UqoJ5cQNviZxJOI1noMJuJa9lMQVmUX3oDUkvG9Yw6hygZKH2YpMIh6AmKQojOwhJuox2RSAL7UH
A5ZfYAPY93r6zje2TuJxrVWJPe2s3EqfGOOYlxbtdMamDdLgqp5bWtINRz4VQet8L30TclEzSfAU
bOioU2QwY9hPPtiE7JEIfSthBg5jdjGxf8vY8Cdpv8oL5lpeB8rc2VvAm4o7QXMFQJJyHsxNosjT
kJRWzrwhEsEkOJadcyiKRhh3CJXdfCHjujt3bd8hGN5qaZmvMEzNpymN3M0V4q5O31LcOe2qtKmD
NW2Bs5m50/iUo5J328p1wgEj5Jj7hyIkEr4lABNmu8YP6eBFaaZ9ugIt+lJPOZC3uXLUK+XtPpto
c7IOQybbZ0bmmtwYadKeQG7GHhuWufPaMMLDRTdEQ3NSz4nEc4jiZMEblxnaMCr0WSwR2FYGarHc
wvugcCax2IUzu7RJnOddRhZ+ZObKkLOxQbfWVdfswEto38New/45DlF0Rs9qeAtwvnkzLOuhxdya
rMIGDPQ6bR1Au2nsRHfUTOQRFyiptmlqYC7R5pqAiT3jkkY+JMWUWHo2MWCT8raz+pjRWNzBborC
dMb7l6LsA0gjQLZqx2x8opicyfYIbfPVbDX8QI5o4VDOtpxvKmh3/G6GEWVbUxROvoI4O1PA7er1
D+zf/qs/ZPkVjgTjJaK2Kd02waJgdqqC2WsvRCv+GQ1feQ2YFUZT3ayXaGxXrqLJBc/aMbX/Zmmy
vAJJ12FLr+oR1aAvqEXXa18SUV9C2+DzIlo6zbYWtGwTRwfeIZeQle4PE2OJCGPoU5qwvs8GjBcn
ZVaY+Zl0ugBGGxjH5i4PTAtos+9G0apv8b4bsTRvIYUl56zSWsx5daJ/r6renLcBQi4sjj52nmJU
rZvWbjG4KoWvui8NFe0L3OjFPhzS7KpKC3iwWWrio23J4S8doE7ww2wmwCMSFBT0dFR0c91UDkwA
KYohWPvjmD4MYYADl1jg3D3ERRo8I5Tx+bhpHFlgjQ1H9+xp4NE3RimZudQeC5AhgnntyjKC6oKU
S/agmxxtQ+PSdJinQYRXfcb4kvvQ7pLbeqSQ1xO6ZjNFdeZgZ5lhNZyA95btJqjtMWW1iIudFXBh
BR5WiIwvVGVDbOWNjArp+mTBGa+y+VtpbidKz8qBCHllj6N0G6GwdauAaSxn50Za4Wlw2yrOt48u
Go3h/grTrsvCdHZK33NqAZBnUlr/rOmqeKaF2aRQdNBK8GgVXnavHSMxr1LsEyAzuoClq60a+ypF
yH1pHDSWcgyQuANX5u0KIO1Yeg3bsVtu2NHYTH6WgrmwAJttoglzihdJzHdeyRcup8aZ7ejaJ7KP
G9OGjrFRqizDK/CA4b6ma3xGfFfBbVRlEHVHn8x8blY8k7EO+ysCFhp5I4bN2YU/Ezs4a7MUk0KF
n63bWLyDlmZ4GWdbx88IlAEnz7/iguCm6KKAEvq2ctVtg7bG9BKOmQ3Ljfcdt/UYPUcRlmeiG7nu
gLk2onvLsttmNfuiOPUz02g2SeDIGPdsyWSVp6mur3hndDU4XlaWq1bL2oAvaaqhBgcFs5MiNrND
1AAa8VSrS3KN/IMoJJ3UBzMqXG1dA2leSsJ15nEphUHPISiYYJ1Cu/RqeynqqwiC0VwP0OH76EZ6
teJdHz8DaLX1fG8NjRyGg29nfKGBpNXG9wHE9iUk5yhZmbBr9rJJMhKikZm8xaOZXsrRlg8ms7Dn
tDPr11DjWbiesEZ8N5pO8+lR0PXDCFkQBklTF2+Yv8OTcVbFWYrB4CsDge7C9Y0K97WPX3JVIjQU
XoVTOVlHsK1uJ9zhj7aMSZxlCgLCCq+BevIrMRQrdqDzLbXt81uitf0p1sWI3tPIak+GNIbMHvbK
vbLY7RIz07F6rfraxHBBprfo6WXtjT0hOO6ZbkjQyWe+NBHma3q1+KL09n0SaIwRkpoMySr1rbaC
8xQwn7fGegBWKxPKeDFwvDaUvDC4qMol+JYCbrwBm4Q43ESwxS4bfEdYTAJnWFzTcb7MBqykj8S3
xNXbkB+cW6M7G9D5x+t5zuRYrhh4d8554Bp9cm5D3oFOywPUz++JsQG4IsRscQ8g0fg7dNEaL4kb
ZDo6oba0mdTsaaCXWDQve1g13BwbuSixPlVOepa3oU3j1Bwbr8oJhuE75PKgOidtnWoeT2AqB6gf
7CIPppMvlp+EYplOoXgJUi0GrqkDnPF5FDHx9qou8n1vHlsdagwydfjIhhj4WKM1eUxPXJ8XXko7
e7wjwBfYULF4yjO4BjcrLt3WnPjYZxTzrxSbNwLlP3etXdEVSP3kV9MeaETBqKzKt7WUvf6jSniM
raC7mzpdfkz3Zq9nz9IOK+lklnPuRq0/vbXuqCeXDQ+IektYxakvIsz09YWvg6zahy45brnJWFvA
d6SLETZPOJSdOkMZFniW5qAIztndp8ELG3Umj2HLcIOPTmbtOrIIDG3MsPOH3eh3liCNPgbC+t6N
FP6dBkk/JddkznRSWyyntRPwSq1+6pdTX62Jucxql1Yac8NKnxMc9TEsjrUgbWQcEH5NWOcVTnuo
CqCxHkDS4F7PpRzIIRK8rtQzwx3jafS10SSs2vmEv0nVnuS4f2CBBXi4Vpmvk5g0Z25mokOY37ZO
1at2l6f1Ur5M1hyOjN5HDUwQFLyrmAdPehbGZvdDYxl94Yy++qrySVdbA8E82hLTacwT4fTutBny
iGaIWQH9XhcStr0H/nlxoMx9cVkyIhebqTP0cl3YMghgL9lseJUm4KI5LLXHVV2q6oVnAlAQ2Te4
wEwDHtk6EEPvXLWq42tuOKkowJnA/2S11gWC9zvK+ca2Hf2tYrLHCp5eetbfQNbFhmFYZdJpAM+E
7IbCcRFNfZuesECwaoYMwLpXPkHvclXy3nyg5oW5LF/V6r6wWE1vuwl4xboeBtCrjBVGe1OSN74t
gdG85Sb2GGoD7C5buaM1nbUl82emtY5sPRq5rAAtpyGDhxyKKbl2gdKcGmHAJa6VHkLBKhWoHjuA
f9uKGntALruEpUqFI+FadHXQ7XNZRCPL26krzmCQVfFqCn08IgCDsZy4QwF7JsljUGd91yX5BSR/
GwopthLzLHELsgiBqDW6nztFqw5UsEHzNJAKBvNFO5EbiyEUbeL8Zamnd+AMSODUAMTiklTPOhia
SRH6CmHH6I07vPbanLKKbsLiR1BGjHHgs1XxC0F7a4L4FJDY2RAJKWf8NkZTzAAIFRXia4H0BtKt
6NturEhXq9Lo8T63rkw9RcRZEqMfhQapbxItPvUkV+rK4Znv053dxvWlqiGsPCo54E9a57WIjRLm
JrHNe5aesWCBUJcZYcifm+b/6Qf/Mpc+0P+uH9wOv1BElh/4Sz4Q+hdS/JC/FMFYxMClq+Xf8oHz
hUU9Og1zT9Qtejj/Ix/ACmEPuIgKdFKj8PFv70YUX/jTPPcQn20CsoAw/4mAYKmPKrNEwbYJ7fI9
Q4pg4GEusti7aGzBVnNqXXXXJqFk7+CmZKkhKO5hQ9UH02x5B7l2ehnaTnEDhtu5GAw5khbnq95T
X4laBu056ERzWZNgezZHf7ibqJe7BzZSEgJtpj2v8pjlt3GvGcH8AFME003YBMSQuvnMYgG2CSdw
hCt8PAwoWYtt8jhp96Kz1FrxBDoXUeicZq3f69D2IxGQRKg7Vq58FzZV2PZPiQOHdxWHYUktSK7k
V5kZY+eBHjHtdUpnwZVZF85ZXMklZ+s32andDS7Ap8puFagnDDxke4XCkpm6CeDpodG8CQ7gTrd0
Npkoo8VEp71V3mQit8N9q+PGbGz2fWTnJusmGxJ1wq/SXGS+Jfkq+8a1VU6k/S285MUk6XgeI02u
ElpleJhiml3lceC1pXHKY4+xsoguLTvUz2LL8DK9HK8H9eQK0nIgFqZYY61fVTy0v6KMDDcsN055
6L/wIjqH/bbxs7O5wMPZtw8M9Ncy6WoCbmqFP/sO5/l3zXf706qGoIk+v+/K3oSWz8tGYddmy6g8
M7ZfTNiM501bgT5wrpzQuhvdqtxYfbdlVzSxfwiDlzjmKRSWlK2Ycb0OpRq/6Vn73bbxziHwG8+j
bJ6jyoWvr51mdcD+PPDT28GY2NhXY/E91+07O6/frNl4AKZ4R+PHDibVJoHy2zBeWOfYJbeV2Vhe
F4mfdlD+6tmHkBKXTrmbMmwJtWbd2mV2D2G7Oo/N4ZsUrL1W2E+qfuKadp031FDJ+8wS5pnosFiN
RXTfwPyDTsDslh3goJsbf6j1t2Lg88JyatmKV5QWjuAu7VTQd5EUJ6TqPCpA9pVo4wOeqel0VDZU
sBrB7Ql4uN19Z4p2VwfKC/LnSrYMH9q+wbeVgY4pJqcxNwA0yQZqFnM/lBZmFAAKfGcleZmj4PhT
d5q7Glu9UbC3OjequPnGBjC/bvrA3jh4JPYyZE7NG99g4duOyHlRnHv44rODRkhhZWLukyF70yro
LqdI8r+Ue61idsLD1Ox4Hz8iIm5qkd0KgG9ZYN7FwDorzItea5Y3sBeirRwbfSXdpDnrBKIJtSjP
+hRvkaeB1xXIacTrTyFkk/Qtu3My7eEOztm56KibcNqZjg+WjdB7HIQB6BVWrm9DVo6XZAX101kk
zjoxg8ITXH7ebThSRjXzD2tWLOJLdZKZzRWJS1SXsQLhCAplDYbkXAMZu8ryGpIhxteN0nKWkRg5
sEIFd1kYOft8Gs17INXBjQ4fYl0mXEphO9PWVUMa4pPrvqdRgMWm3kMqb6fEuE+dmYa2ymZGZFvN
HrPPLiyrRxrEzW2a2TyehLFLMsQ628FUOXI99BgbShNDzevtevD8Bl5Ng3rGFFeH+9k41JbMwtpZ
I8kmIx+MEwH85MXwA7UFytSjtM7m8zS6t0GS73xwgmx04x2eh5cAInxBjeCK/DWEJdKoRXvX9JNL
CSgEzwmc6IrIc3wCLYQZWfzqc+m8JlOotT69En2yn6CIpaBTyJy+QgRJXpK82cW1BZB0MBftau1n
VsR+C2nKZH5gdZe5IW81rSnXutYLfBfdbsREp9d8HXVMjFHSrfAfsvUaRgaQeM/IsO/y3JeXsUrL
a06nXsPqiy4zbDybGL76TrO6AVaMOA3aibw5C3v6GdQOcOBBZ95ctKb57EYmpBv6g/z7Nsemzhgr
hC5nUi1hY2emYSV4YAf1GFfWSauHYHbsZ+U4IAsNx8p3DE+Ev+Fhaz2GvD+vhSjFQ4k5lWx+8EJz
Kd9dK+TCTXhzq7haFbPqT6wokLjYeut1wCPEo4cZltlKjUgsIRKBGRpTfa9339A1szOLmetLMdqQ
2EdTytfc1HKLpbMF9AemrZCswPWKoqdKnQC5JZ8Hoc65oJHBeOgSRbbHijXtJNPlZerG3WXGuJjO
q9oX12NtwDisa8Pjye1uA22iprOW8Rn7gA6ni2DVXrhNelnnQ7gd0LfXWjLAq12gR7EGQWpkm7Yy
ZBTt0Fmnk9Gx1GMJPNXKsks2kru6C1D3dsXYpzvDZN0r5rTvUDhhUjRBv++LYSdS+43QS3UmRl33
gjG1IdLC5d1GlaXt4LnEW0Q7f6s4l8bt57M6q4zrRqMIyx64BJxDP9qHdhxw949ReTs3EjpN862f
Y6of+1JhlJ38LRU7jdcSF4Jq2Qy7mGj3xif6cgj0pPimQZq/x/QebTDSZReiSuIDSm+4n5Ice56I
gtMhLsLTxHS1Sy2tpxsNIs9zNLGPJ2pMwafXTgR4EivD1Di09m1ba/l5hmZzaJkqvISGPd9FeIY8
3R6pjbN8fetkjn9N3iz17HzZahvT/Pq/dfBf+UA2kJ+tg+9+5D+Cb+l7r87Pn/hrIbyAYMjd6Tpz
XMuSUi6thn9nBBWuG1bAugV00tZ/Jor/nqTZX2yWz/idmZo6Np6E/6yEySEzFsK/Q3iFkS0+jH+y
EP444CYTCL+e4S9pAosgo7UM8z4sg2ErjawtbuxIM54wPKYPaPiwsFhGRmJN+m3kkaD8k3dX6Deu
nGVx/X+nd38dleEWWEAuAOnE4+mdE0wRVvmbHkkTETWL7qopiM7+Pw7CToKEJgt9ppEfTw37XOUw
tbqhDNd6mhSsEMzd8Ec+P8rHYf1fpwLJR+eycBhGkR+P0jl+VXeWcwO/GXuGYwbWjeVAQw3cQd/p
ufr6+eGWMPbxlcPyxS0FDIoZ6JE5JomNQTGyvzESozrTR2yy7EvOm84Z/nBev/uI3h1IHJkQ7Nw1
wXGpG6DmwBKUA76jpnn387P53d3HEIhtILNk5slHH5EdNH0WhjZuTMe95Q/16NX44U8ZeGhbqp9w
V1N8F3qfH/WIIfnvz0yZxL/p+sb9cHRYNLMI/odzQ1dj7Q0sUBm3tjjW/VCKLVVsyV1Xuz7NNal6
lE5jb6XIgpcoIO0H5Kvj/RiX2Zmq3ep0AGBDY0KesTr9/Lf87bUBv4nNisy8WAbw77+ZXV13lUuu
oeiqZisoG7KAd7MzxLgcvZlidq/RoPR/xAL4eWUc6J/cWgtnUx5fGQTYkDmJeTPGrXFq1oPrzQxC
//kXE+MiX35623jsuEdWISTRPpw6/cbNILebPouSqO6cP7i55MIjPfqqLDYZNvh8UxyFOenjBSzD
IK7rMjof555yN/Tf4cmNnbQ4rXkbFl7kuCzhwbCrzut/NsnRR0yrnFUJo2MxSNkcXsuldw6kJfxE
ZZWkXXI+Ema9jaIltg79c7uaHTwtlLjE62h27dsERue0Mpequxmcs7Zid8w82nWj8kExt3+oYdUP
yHVV/Rb2FB+tZODo/bItgioQzMug1tRK8TiSFM1ZibXo4KXOhw+Vd6+7tmBGp3dGQl9p1Jiwwu15
w+41N+i37MZzTIfiphzh0nh5ESXfpEE2lh0vev26ULZx4lRCPPhkvZzV4k+7rUm4jltIJRBOaqPO
bhZVfD5J+A8QpIeaNVwzyOGrbVC9yuKSFjoogiUw9aopnWxdTBF/pGr99ocFsEVbJ4B4XoPOhOJD
PnPvUEwae3JAf1876Ix3XEd3b47MMfbGnLmMPJwmOLOrosj2xRS297pIzJiMY+vvc10N9M01Zo5E
So8YM82kGMITBvV94QVsv98IwTHVDkiABJuoaufinPDlMg7mETYxpJGsHoOmpld2RFr3ap4JO9fG
w32K+j4429GR5tfct9FQceph17SqJeFWO2GCVb/N3TsRyeo6YMp3WWQcYR0nKr3PY2BqKwiRzgMv
leCEvx1vn1Paw7OjDd2546Rk8Cilr6/nvpFnle4G30JXZfEqjsPcOLHrMXnCepLH24jYLe2PRJ7P
IwdbxYadbQ2XCcilf6IvSCj83O4AEtsdyoXagz5Q2vS+bJVTV4aHjp5/IxdXssvXIlhmxjyUL0xZ
mDvh1iguGbYQs4Mpwvy6c0MG5HOsSDtPcxK8Eixm+G0Rt0jWAfVLr1AYCUDB1Ik2YkzMR1V2dkY7
NvnrlbKcRbmvBvDvZPj9yyLpzPSiGgjJ0L6+mMudxBnu2ihpzytRiDedO3S6TqQxnJlBMlwWsagM
nA94K7wkZzdBmJD4NykFI81W+eziscgpCWcLO/iGtsW3mKJEWQMY0IE9BOJ3NhUjG9BOv60W9Cmy
Ekm/tdGTbmOcU7DuJ8nERjWAR/k2OOBucWg6tFI35LqZuEs94r0SkS5LKz2ON77oxldY3daDmaTN
16GtojsFI5yQLmMRe21qnfg2EEx9sFQmbxIxRy8u6ajeiyzsl17sFsm+GLmb924WjpDd+eqdRIDc
911WsH/gXMsXdoB8QDPekBdd94NnfoPmMWeyYq/tfFanhCDYzjpG4X51U0GN2QQdr1zDecxqNm/d
9Owv0YaNybUllxW4IG+VpusXKbiwr5EFWGGdj1n8Y+JjoO3MyPt7tkLFq51o/rNDY1i5KpgSfoX5
Zh1GYZXRKnHj/IocBgqj7iYa3RtFkdDnZ/EmXDd84tcOYVfIubmKnn0tDC/wn5JCRoeX9koR/7e3
frEAjoaMXRwjDVHmnkYy/KGw+v5eT5d7cNS7w9iwjyNErbvEJFH/OQMi+/o6mK3hwNDEv6km6qxP
cOK00QogbhKdZAjFzTof+vBCFxGRcRiqVNYUDbO1deJDmVr3VWDE20RGxttQ02WMy6kGSUimP3A9
XmCArELTHK4ZoaY3A7kO6nilZpzbLNXRi/pW6BtoZeQkRs0NXMxYVJpzmfr0JuG+Z2rnwM3b1K0l
r5sho9k1aBcxN8AvddrHQ7LvGVU49Nu1XfmVRpJiDteWGfna1s01gycQyC7i8Wu7kFl07tQ1zgmc
yIwsVuUgM4KnnaoHcSez2qnXhd6Yl21tMbifNAGRTusd1zzVGD81F80SafLyNuebK0uzdNeKf0cW
4FtBcN7FTekpd66Wl11Q89g0Ub0cGg3TTa8p88wQkXrLi86lwneMZ/KPZKfWFlPyZpVadDQOvc/2
WUa9fqYRvB5XugjsZziqdNGVutOv9NkmUNgJW/veg/M40Iftym0zTnO7KWI9+tplWXKt0234AzCZ
8YP1N7Z6lDs++rIOQ1LYfoDUo9FtPm60yrFuStC3ZLvQXHTj4ESNfl+RVUk9wvdBtIPbFrSbmciu
vi5FgWyrhfU0rsIym1KMISllUSqN6b4dY4Ogs6qTcWdDISJXg6zJpHEgIcjOv0y0je3U6jJtxkDt
WgfI92YSVdGvdbfS4ByXQP7WKKfVYwzqZPRMsHaP1KcQoOpV3LVnPrMyDgEFneIha7mzLLuSFGhl
pY20I0Lf9tAfTDKiuf2NEX+Sb/BTMb+zkobhrRsM+OZqm7w51EQ0z+1oZQDwx7YBZ0YKuNQ2cEtC
RI2uI43b6KM94nNK/VcxWtiIEERIXPk13x2j5kW0ZemxNFeZfhivWM1AEsTAkLdE7CTl6SoTyL4y
GjKgnz1FUJQfF72xithW4CaOgoHWjoi7fqMSvzM9NqgJqL4sJawda7AjFu2mqS50cxzabWOAZALR
VPCmslOsOLvIz22NsitGKacjrwJ4yaSGx33WFOJRsTLb20i1vddqdv2ks1QYVq0+0UMlE8zUXh9E
EH5zanHd+4zWNVBpM+jqiPBjLW9I8qmvxHiReH23mlif4AuADk1akpeQQNSChk6VGc6whjObEVWA
/RqTdgX0BE+LQ5dyxYeCJ2clhj7jcvq9BTmhw8S25m3UAV7C+YlSqKwcTVMMY7CCisHYAkOS8TZ2
ouvIxNHBjofGdE7MiaH5dQSQcoS6ZIekP4ux1HaDEWd3NsF0Z1dT36KtySArfohItNmf1iR5wgd/
8jGeWHJ2s5OaMCzcX14iOfHkumv5iFFBvVJveavRMu1Er72DA4ZezMGHtD0YbgNSoqdOG5peJRS9
xHNLWfCWQTk9wRONwfj78tMey2m/H2dM0xA5oAauh8DE17SYTn40f/UPy7BGh6afncTlz45iXLaw
pERHdXEHB7Jn3qK7TGMNnJ3r9mfTMewXNmJAU+2r2Fi6kDN/Th+Snw3JIWVwPJeJt+HKWUqUKTzX
7kciOfVZZvd9uy/jpXF5XsqXaeRQ6f7nNul/89d/mYKN0X+fv94XefDtg+q0/Pm/VSclviihdMav
OpLTO8SdhonpiyBb4wCXEx/JVNTEfFn+NK8UNme8Ak02nf/JiFlfcO1L9uqA7mg11P8Rm9g41hcQ
aNnXLiA9U/L7/SIBJREPqWiUD2BQ3XMSwA0MAFCOrKuDW5mO/Q6rdX5vsZTHI4FPAYeyOQLr0dh4
6H3tde3MYzM06vkPO8djRQe5DessAxkG2K7B9vHjvjEbqVgPIq198PWw9uBdsXq0EYIpqE+2jODS
7buP7f9BDPt5PD4Ok5m3YK1wpLSEvUXH8RT0D0GTU28/4HvM4r8Z3v+V8reIlh+2w8thjEVu5Iwc
wixHegLVEonh05v+wDo/2dASB2ylDjEY0ZQ93NJORxtE7LTnGQZqr1VNjzG87q4/P9ejqTsTC+gY
jPD1RdhA01jkrXdT94gan8Z3neKgSW3aNaapPU2sqz125N3jVOssI5ysu6ZoARcaaK0/KT+/XASi
Qy7JBIXXx7FcOI0fjq9ZspmNwhgPeeti+ywyeBvm6FwLvTUuC0mncidjRqdVM17Sm/fUJXX8B13n
lxvfIdFjGJJQ4M8U3fL/v7sElM9pMy+V9lCbpk9iy2RWUCv7D0dZTuS9TkhIjwymqRRrSb5h5tGJ
wpwfKiMc20NlAwQxIxa1IEzkSc2b/Q+HOor2cMciFZHGYoUmLBOp+kjPmct+MAprmg6T0UjmKl28
Bb1pgIZxXHY1MmS4U4bGk9tqT/ZQ2ydprrW7SMujRz+An7uOmMycfn6jHatny+8E0YGaId22DVPi
P3l/ldmnVTGr8eEAcehrhwy9qf18F4/yZkwZo0Sl+IOU+esFJ1dLGoa1Jc9HxMyPBzSd2ertMp0O
BdrZBvKUCymXkV9IYfAf7uJfDoXUbBjcvibpF8dc4r/vz62t5NRIll2HFAs7hcSW8maX8unRasw/
nNWxhsZLgg/VcHh0IIOgLn08VI6btgzBjx06LQfuolwN1cSu1z5y2m0x2frGULViJZSJzecf4O9O
EukTdcBRBvfx8pu9+5rENCmXVlKPB5zO1o4Mo+bRI5ZuLYAifzjULw/8RbonsIQ7AF1OyaPrOQZh
HrmzOR6owjiH0/kEKS5lTh8JUhbi5fPz+uXG5GC8P5eRDq9aLurH81KwFOme9btDMpZuhGNB5WvE
qGZXTllJrZiWnXU58uQ/PioxaOJ1PHt5x5hHn2M9z8lEEbsOQDDzX5IhfxXQEk8EzLGd1jXYmdhu
vn1+zOWyfXgEscCQfIAEwTlZcVw+wG+BAuBW+qEPgn6NmIOfhb/gHyrW3KFEr1iQ4BxT5NqP3p5I
sy5eSn8+QEl0N3i5WE9Thrn9/Fx+GRlwGK6b1Hms2swM5NEzDj8lCV5UugNunIusg1UY6Gu9La/T
qDtfIGDiuQUoTqtymB5GPQA9Me3GdloBnlhV4+HzX+c3X45lpYDmzXrMgi768SaqRFhqKV11B8IT
qwZr/VywYWVD8flhfnvWS4k1cWwym4Z+dNZw34a5n1r7EIaeGe0HInZn0YUDRWkjbrgI5r56nRFf
v4MC8d0/PHt+d5LvD370TaEtmgxZ3diH3L2wunOlLoM/TSJ+PYRp2owGjSVVzMvr6BA9O3UdU3r7
iCMgPUnnOqPMB8EqTmXyj+9TblK++KwrGXTxbx8/Mm3ISKBAJDxUgw2tf7EyI3mXf7hmy5L/6EtH
HNYAO8udwQr+OCBtqJgNJJPeg+P0BS40WGQ/giHN6dIhdwjw62cjhV3MjK5S+p7Ktg3fqjzVqQw2
xlgh7VrWs95luAQNH+q0V2hW/j2TOWohHr6Zmh6KQYI1KcqoPQkXcA2RuSSlZFu005lVVv01sfMc
vzYZv2iqwVsOnVbouyCiBmnVWADSsTyG7ptDWOBPD7pfHzqcv2CRaWJx4zV5dJkl7PoAXUsdcmKV
m//D3plkx41k23YqubKPWAAMZeN1AC/oLCRSIqmig0WqMNSAwVD3/yDeH8tv5pvX35AyX4qUUlyR
7YxGdEIhuMMBs2v3nrNPWwEt7Vo9vbBj/FTGMlJi7eacEPoU1M8nWISc2p0d6PB+Qcy/A9NWjxH8
Pt8+t8NsOqVoI/tLDJzrdZ4QuA4isKxe/f7d9H76oZ3thEavho/hiOenlBWqBfhGQ967kx2eoB7q
nW0WxZmBDXBfpMWfPqWEHosrtbvJdmy6zvZ5ftiPG9LsKqvri3sTdePOX+nGexUd6N9/q59vLFfh
r0eVYMJAfz5/tGdrSx7WxX3KTi0jKVr3kC8K2NE0utf0qbsLScvzJNTM9ELK9oXR5C+vvx1LiTLk
CPxtQfzhW3aL65SrXxf3kKWyV22PJ03V9kXWUOR4lcGkbwZKHEH7eU/kjHzh7X0GTmFF324ypn/E
INt0FI3zk5s8lxOBDqmX35epg5fLOLK9dhe+NNV+Fkt7m6cMs7wlyS8HQd3A8LE8U4vlvPBs/fwS
4YSwkYYgmsC4/3wsbyet47ZEn91DPViPc4brzB4affz9b/3LqwgcZtQ4rFdkHT35spAdQwwpPFGN
6qs9DeH5HAO1fflvXIX1FuSWCNm3n9UH5VT5tRsUxb3XGyQMTikDNCSEL/xy9q++jMvCi9IHRQvv
ydMvMyQo+MbRzO8XrFwd0Cp9BbOKFGSpXULCq+s1bbdI9cUJ3zWTSq/KKqzuvIpcDjPUWbyxlvei
Tr76/jx+9c3BIDhs8nGaGGu9fLUKwz46wLMLRpLdssfd5n7USWHFyWgx1/n9PfvFW0BhijRn+zbb
cf3plyHTgiZ3MuT3TOfK4+Dzrs8JzRaN2ongHuSRQPkeq9q+acdleGEJ+DaXf1o3srRCsAGEjj7I
e350aypdZi3n7nsMR+6ee5djZWytE8jS/lC0Vn5cxEwQtRrMg2Ku/KoZk+XNnJjZQRZJ+m+8C7Av
mat7aH6d5/fCo/MT4mXO78PS9E/azJrDlDr1C+/Cz6s535na4Nt1NjnM0zs+hoRl9uOa3ZM8Aua0
mNNDhiMPzG61gup25xeu94ub7G/7Bt0msMm8489eC+gNHY9rp+/DafzQ+m4XNantojb1ltM6C++9
hb1gdLTcoZzMT9bAOGA2R30hNqru7x+3n1pT9GGormksoncTqICefXsAhsxwlrq/l45tKczb5Npz
UKoQUWnaymLV77hxNRA3p5IRwo77NFPmCw/9Tx3J7VOwl7s0MDgr8So//Q2Uwe9cCL/fWgZBPJSq
f0d5Kk9ADof9hPMJPbZEodlV9WFxi/KxH8Rymxj2lzqsrpulf7O4XXj9+3vjC676w9vAXrD1V4gT
RfDlUG9s//2HHclqmF8j3hzfEyljXMqhzd97mnxOMjoQFDK9CCqG/J1GU79Mi3slg1K997CFgDLO
V4xeSynKV6oeko+phWabE2fpXoEIRCJBZCyS/corvTZa5WjdEjLLuAuQY/O691bge5Tg5ntbhmie
8EnXtypssCcbwi2ZhmrrhnZbhfBFZM6trVu8jMJVJjZi+NukppXpJywgzm1ZMfSP1IrWgdiflKGo
2a45AdwA6t6Mk1F/rKvOul+CENapOzRAkBzBUCu2vDx9sM1+Jcs0LcIL1Mn1Vdd08tOIH4VdiZyp
R7EuzW1jpeJzj1FQRHlR2Y9iDEAW2N7sPFqhVDfOavakAdeuNMkENilmV56ly6wX6acWVQbKg4ni
HNgAYekqDLtbQzcMGqu8DdeYtC3YvU3a5h+II0i+Hw3+M8L4K2OEHx73n4Ko3w6fH+onI4ztz//d
QUZMYmB5LpsLowifftk/dLO29UcAmIYlA9WsT9uGvfbvslmb1A0WM2xWoLxsnzruf+cXITnU/MPf
wxoiAs//U/6x70q4f76X9FSRLdLF3CSzoI0oVZ++l06gCiwa3nvdrYN3m6pR+QRZqTw3u0veWOl/
kebU5ekOuT+syI94jA172cukrpYzKLkA17u1gZ9uziH6HlVVgYXn3gnTNTxqh3lZnLQCp+MrgU6i
tg9JFkCSz1M3R/xQ4Y/TWDUUkXGkxGGLMZLe0/nVALGBuAUgvzYNbNJp291gkKwBqqUxG784KA/n
AbFWOvAeJe/YUhyCZql1f5gQIhb+mc8cedwpXfoBcAmRenvMNqi06nllWor3NTSbY9B4DbQTNAKZ
PAzuUsouXuU8FUVkbNKqwjPkUO4xU9vEJEuGtNmu3H5LaICt637OqcnMq8btIEovC0kQjHnZVbOD
b+sKof8aAJtQAzrLuKk7C3tuXjMXWR30NLHfYCfYtTwhfSyDtr9SjURGFLjTQoptpfOi/SpQk+G6
Wd0qbTYZA6bhfFhT9cqTOLkxobhuXcckDBdoP2esAl2EM4TJfqWCLePBmYPg1Os8KL4uDZMnHEvb
Mnhh6mqAKj+lZPACucGnQu+0eZdY/Yz6q2P+Cl0B684sTWz45GKo62HTHkVz6Axv+bnc4Q5hVS8u
lOEUBX6eehBXaIkwzKtirXE1KSid+SC1tw2oDUoeuU58PLtExwjXxlw7Gui1/dnt/ZBkYCQlJel/
pg37b0hRSPR0bOpz+M+y2acWf1AmovZjhVU2iP0lx25SF0IO5y6pcO8CDCBB5ADCRYbpWm0PEX6t
kJ2C4ukjFKCk+tWNV8wIJfqAm1lPM6KFsN+yVSy18C39EdXWO9RbNKIN3fvtPijE6EblCi903tXS
SgeiRmYFq6AqYcGjiXFKiCBpaw/Ba0D4GXoNOzAElhuIzZ+nRBAA4HsgZc3TiO9SPEiG/QIVAYly
gO+UQdZnHNJyt091o1eRH8diSqbd3HcNyYdkh8JqkigYd7CDxes6xFy179agISYwB2y/W7OmLePG
ccHhodYpO7wzBD4ci03vRDRxnl4Plqs/O0PHLH/NNxkIVTHSjUW0JnySxUMAAj9WXvPGzvc8tdzG
ydQAcrMF6k9sBFP/uuMgzjaUbmnx+YjUYd+Miw4PGzTlQygmpfcNwebHyUB5skOw2rMVeuZbP1md
jyv66/tWdVWHXFTUl2UnG+tsExdMlwh1Bz/S+IIwnjHxm3bpwGbHG5LzsJVt6SD96OhiRGHVi3Wn
0Ptm536PeDgKJq85MfZvZgQZ8/gmqMLufem2qY7I3ENF1vrEecZ1UvCo4AEfPyiHJQbSx1JOZ2hR
l+ayW4314E9uGXycU5QLRIWyZc+veyBgfWy3MkV7Yk+QtaNyDnR93pOHitNmyhexyxvb7d82JLGV
V7XssZgWBC9WYSzZoI0RekUO3ItDVJVPOqaO9dd3fQG0CQgSqccZk8mJPgEv4LLOA2QLaCxXMBRq
eDja7hK1Exj+s3hcybk+2hSRPmZ2IP7muHMm0+pOM7ej2k1jI7J9hpvSuzCk4fQniH5KXyGDDowL
3tvUP5+cBuXcbgqxzceG35hebNhmF6xxH4w1nGRcRI38RKZcOn6cw6RrEKYAMsJB1FjGuxoEg70Q
Wd92EEFQ9s4LLKrU8VvrMeTstQLsRRhnVx7Njg7OBXEBnrxbTY1dTdL+ROjnO3eTiXLiUmrpiKPt
jV13bKH5ml713lYjC1k4GrVYYC1b60J6gSfZJwLnwgavscZQbPp3uSb38nIc7HZ4U2eIeU9pqglN
9HhhUhyFo+jYkBCy78gNx4AvGhge/Pr9EB5KCY4I3SE98jey0qZP+EnS3xA67YJLIdiojMjozOcj
UbDgPFQ+Va+SUdkB5iPTfsB2lJIhjHC+jmwzrSBrkLbJjVvR8shweyTNzG3sOPS1wno1eXV55aop
N6CJeR4FKTJaRDuEzL8ahbWymWoXfi5Z1679utdlshwVkKLpqCEfXG8xw0mEJnNaTg2h8KSner36
oj2vfY/QEhh0iIj7akRveCXZm7ZHwzTPK1m5JbIokx7+WiRrF0ENW80TukN2z4Z9195Bd5DktRiN
Jw/pUHqljPN2XNLDuvTjA1Ow9rMM6YxeEWIHoiMfGKBFCREOOrZNh8Pz6NGBiEqpExGBhjLPp6XJ
ux2RCwEQiALJLp5KYdQFuiaCpiI0aEBPJCE1RKfjKrzIhFoAMPkIshkPoA+bSbYsD0nddqQkFH7P
qjqWzCZScmjJ9bCT4twhJnhG60sHLyINdTwr+lBPB5m37seZ05SBrBuxowKQbvUt7kajW8/APvfr
G0/p1IsZ5YvjOGRec84DhcFchbMHn6SbvLcgt9tsn88mQPmkVEFsDP1ybpdJHexamqTNQbTt2L0a
6qQ7lyJ5U6q14a+spvJVGCJ0igJjqR+qQbe3k6G9YD+PXqKw7dkZ8QzKlTxjmayt5W7xUiPdteD2
jbME7cBrx3NmHWmFC/N1mRZrc8qJzmliio/0hpVEfBANOtIzJN/ZF4b7LMJ9lQv7PaQvZ7ir6UmR
u+nlxBB1RDDY58HojOax9kelzpCtr6xBCHrRNznKBYnnVao1bmaw4/3nrLY8eyJLmjioeDLD9Srp
MvsxVbN8qwTMDJSKlolnNU0YcJfDwG7TqGrYL9zrN2RVYK9Pps7fNr60u/Umy/wMw3UA1JNKhgOz
KdZPJYZcllm34pAVELKGmNWv/YdipnEXUcdZiKQDIS7M3i34hfVCHxo6N3HANjTGk1txIyKvdrDr
Qw8br1Jp6ZTfrTXvOpr5JAg0IUWFzHvqRGNtLeizSmJirUedsRz3JR8+t1b1iKfd7yMUMf1DaDX9
OVYx6CTged5YqbfYe38pHAjjbTNeZegoTFJse8os0jk88uX6XvW7mh32pHMihEfXTS+13ydfNar5
9wOlX3tcRuEevdIcoDNm66TQ1hPYceoNsD3TMHpWNLsquTeB7X1N3bBJ3qkuFwU7G7ko+3AsUvvD
XNrVeNt4XkF3FApZ7R/trLPMnVFyVnhp5P+0abMdAVCSQCrbaMWe/RMvOByVmxl8qWjLw4PvglK4
3HM+1jeZj6GWBxOw6guNxp+u6fi0xEJkFvQEMAg+awfYnJjGQGd+5FsFll3RBseV2DcoBfO6h7ao
X+jNPG0F8h25nr/Bs7Gacc55fj3XQChc8qjj6Zc3HvttzD0e9rQWwr0kPhsNrjXu7AHiP/aC8fUP
x8Hr78epvwA5vG6Qper/+uvTruq3q29Dh603hBaAAeTTQ9ZaqKVPrYLquUFqQBJOD4Gz/vz7izwd
Am4XQRGExMDZ2rYuh86nF8n7tk5nFvPIGB0vbhdPgTFgwrOHxdQ8/DvXgiK05cSiRHrWY0qsXMsu
I/dtoOja9dKo3qkpNC+HLh/0Sw2tn5+VcNPpOQFnXoHeaPviP7SODEtNazkTHMQxkcDhxa+pWytz
PetIUImrvpz2LVX3Ts05gYOVCB4ZKnn7VCgKzlayLkyBQ46J6h/QwC/nqwHT6IUP+fMvzGdEDIwU
gp+AN+rpZ0QagKp74ubnxJzvhzEjQ4IgqMO32/6fDgsiUfuHJ/CnDsst56EnDZbtj39vsFh/0FSh
cQGsl44nCpj/bbAYJimkDPvh8GwZpJShm9zhH85k6w+0XsxRUDqh4PiWeaobyLX/9VfvDwSGzK74
x8OiSvnxZ5zJCFP47X9osZBQwMKzTcuZqmzyi21t+uH5bc11cf38q58VDoSyqTQuic5wlqthaCio
Oj/s1gdCrZZXYmPiXaYaBjCK9jB9ZdhW9dVP7bmIkJYlmLfm5D6nRv+YTkV7x2qUmnvbHhgxmq6C
eZJK0673Xjj2Dw3pUSIinsejTWmnnFZDS2HtwqM1vG57UI2U9mnvU2H5NcmdjtNcixLN9ZlNsFm7
X6hWP1iTdpZPdbJ01juk5kl67PRImLMk5mq+8pidnzBqVOZuyi1P3RHX2YQb48/y7oRho89sLSM4
OEsxqd0IH3jebz4hlcd101pi70/tErJ5p8Zw8haMX0egJ411oD1q5W+003ZO3EsO6MlgON4letbq
CmR5AUzGb3p8V+OytSRS3T1Stq/qwKyeA5csmuJ1g6jgONGjyK5Hy2HiGC8kSJZ7Dl6iWg9T1o3L
626g1IZa6qMF69U64hMdgJJAnizc5HLJWgQHjvKH25I81ywObWqtw4rfR3MEaKpRfwbIgynEMrz2
ztWz+yqrZ6I5DzrNPOhfZHAON8xLrM+hzBJaD85Uf3X6Wl6MlU/NB+Nj2qu+DcpYwTtuDi1tAoAs
lfzsJAkNZlpNeotVc0wOF1VpBQcU9Wjtpzrv3kKSI7qEICSoOR3MIgHxEmMBB7twTU9h4q7QAfNc
XfYrB6NI4g0BMmMWxmbcSOTXIdGyjThV8RR0S5l0MeELI4KOPMzxBKpVfdbs0ulx4oBCVEy/oVvB
ufkDtHrNSVorHd7lZQcEEvukEYFsXQCN5nIiYrJVyXtdkskS22XuPND/vCCat26PvJEY/+pkKN4S
OMAXI2arwMOB94GzA339V6FrmO+ouTVxntQC0KZd5qqRjSDizhNQKuNpocOGVsFPl1h0svrsKU+z
ga9s7TsdJnNLPUrKA8Vu672i45d9WbMAXYius+bGzqpM7Gm4NI8l7McLmaZhsU82nPJOwEnW+4Xo
j/eza/ePJHo7NCfTyv9ij1hVTwuGgUcZ0lmBdFFR1Puc8GJViO34mBoGPOLWIw/OHwesGHmL9Dsq
Uk+exkJmNsjkOs8vwCGnGMjI5zSIBq2xe9SuQ+Iletdll4t+OuWrPXJi7WhVVWZKD2swZtDDLc4N
LES9aUT9oPlVVe+VH0VoFB+I+CSxb84K6mshne6xXETlRE4FbDinaYrSwCdP5yzA0FHtQ7itBDGB
bjF2q5XzUXvD9t6KHM5G7K1t/0ifKVR7H8SydVjpCBzDeUzdmO/gu8dgMjs7XtDO6ThJ+hR3Sd8b
dz0wawMDVpZ8Yc4YqgM+E9ldrqvp0H+zRA8BGHPfzToY6ZVTtka9ozDLv8ypU9ylZUh4Xstz30V9
W1XkDelwoDu0eESb22MZj51ZPpBEqj7yxMzmHqVI0JzVrCighmXSnvu6cnAuzdK7I3iW+Ly1CWYv
pj9GhGpl1caFA7X5C6hr5ka0vbzLxhroBztl2drwuNNa7ikSOn3mr35PQoU/jhAXw8451hxQx50Y
5/RYcvwsTl6zeVj+s8P/HT8i2Bf/tQ3k3cLP+Jf/+b9T9rf/RsrV/OW2qR70+vCX7C8XOvvb//mf
//e3//5Elfql7rMf/sLvNYD/hwNEZKsDeKYQ+G1Cpu9wEo//gj2EAsCi1OWoQd3wjwoANImDPoWp
B0ATRFb8p79XAFQOKJPZqbfCgVrRcbEP/ZkiYJv//FgDwPkH0uChcgbVZztIK57WAKVj021WMJlg
fIZT354I6tJzPDnizCyz7qpIYAfHEzFl9KFLgmlJaHOdSKypOB9TYyx3CPrgYZOHcu0mdFDYF5f1
46JGYwvzbW7hS/T294fxX3otHG7b009NL4eaChEaZxbPcp+V+YUDVbPzP4wuVK4IhYZ1nWZyyeO+
0DlsX9peKc3DGzqmzHyqLpGvy8BTX1HjiCtRCudcaOTIhtnR15g9kiMlQN6LmS4pLTljnD6MVVvf
4mExnT0F/bLvzcy7xKVmsZdkpfEJRPr0xczG9s1Uz/PBHcT4mDvwtwmO9fdjykkn6ro6v1wa0F/j
hhRlrmDUsb8Weo0CueqvbpEEcctp/lKUBiKWVhvNC6fZrbr/Z4UHLQXQBM8dmnladQGnr6e/bo9d
pfS3++QTz2CGr1Iyd+Kiaxz6F2hnLYt8l/+sE/94rXl3/vU6cfsAMb/Onq0E/C/fVwLH/IMumEAG
D1kGffj2yP4d2IldDK26hXTcgg8fhv9cCXjdcTrSAcGHjaGIM8MW1vSPtQDyETwJ1g5UMxwL+Ev+
zErw9KCIJIMzIk8LsWacBVDfPVsIKNBsSfhDTsZpks/7PKnMMxhCs3xBGfO0G7BdB30jT2Pom/Q7
XH97tX84dCyhhzUX7ROsQQrmKCdG9JOzrs07ZinT7odf4Pql9sb3awluNmpVlME4op5eq7A7aGTI
ayJzTsvdUA3BbqWZ/oIC7mkb4PtV6PYh50Lyg6ON3+/Hb4SFISRAmzo0I8X1xtVoQUCFZOnrIkCU
FgXarF74Xj/dw80/yAOzPSzECj1XcRa2owNFbhHte00BVhJjvUspkDaAo5y/qyf+5WL70sWe3URl
Luu0CE3HHNr0fCztRtwVkrRS+hqE+f7JX4wuH5tQ6G4mOpfn5Nm97E2zHlyCT0SrjJu89eudnNzu
hav84itxrrcClD8eAsnny6IFxa+HEF6AE1nyiyIT/bEjJyXWbLcvrMA/vVZ8oU2SjiACITOnoqdf
yMpKrL/M7aMUJOvJ5cvEvNDTCy/Vr66Ci8hksUCxCmns6VXKaoAhsEDx7FrHOhYDxzYrcfMXPF9b
YfTjdkL9ghoanZS3pQxtopGnl7ENynTTJAu7kIw/dp2ecapzE9u0P1Yc33uw9VBKr9rRVQ8QEvLl
shhqZR1nWKV5VK1V193aM297XOsQaDyzDoil2cg8aqktAAhWnwxMcWhNyxisj0fHmtE4dmvVdEx6
fJPA126y5NdJA2zcMXltODOOefjglT6QibUW2QrDu9JvwtxU6pRl68qYbGj8D5JuyPBCJbJ94x82
2G93hAcVJj4eBzrVz9prrAZSE3kPP2UpyEZ2cWwxPGrKmwYp9xsiaIyo7AfroGcT3qlrZOGf6uCy
+NCq9lEzb97AbZt/9gF6PdL4m1xAtKYRMBDuNqgESJ/fv5a/eGHQayP35+Wklft8iZPraoyYoYto
UANRj3gOLzjpjTuTaKNPv7/UT6vp5nPEwIlQEaXvTw3xnIyUjPEFeetFV39GrEtroHYF5Scjkext
7Sa2+6ckqN/uoWPydgooCHiE3Wf30GiJaifzG0OGxY40kHV3yLJgeWGbeP6OIux3HLSXmyUb7+Rz
3lgm6i4TVrK9o4ZV4IPNNLR9fxqDF3aHny9Eq5ddYduQ7O2xePqWEmyoaVyRkkLrKz23VpcBrKPn
t7//nX51le8FA2EOPHrb7/jDPt7MtUpTg4knokIRDegmdyQQZC88eL+4yrfMSNxnjIN4Ap9eZUsV
6mt7qNBeetUFqSVoRcbSuP79d9l+4B/fYniSaIJRZMN7pBJzn92xPMwGJTMAS6Fe25tsi9oxBnv5
bFWfbcYGc53a+99fEcPF82uyL2AjYqvbLosL8+k3q2eyGSZPKyYGnQGcyqxpdqbQloZ9wJywPgV4
XN85WBmTHaTFyo5ZaXo8Ca6tjmvVDk5kEQZdnqVsX8N+pN8R7JQnA4b6nRqqfeaIKdjrKe+BBA/V
8qhD2IaxVdlAj4umK76uaiqd3ej1nb0LmORDZSY5bI5C0QNdIm9GlucgS1D0izYH0WaJNWBKmNt0
hcq1bmOoSk6PYEdMb13SFz5KvQ3uhyW1gU7JhPbbjAbnrLOJuoqavqumDcOddJjwlf5CpvS0xsZk
e0ucTFPTRUvrizIOAU3Bf2XT/CaLp1fSJmX6njwFSGxW2OZ5jDqwJbhEWd2w1wEh2ej2LGQuiw0E
Pgo7YRXn6yCnkJAd9rGP5Wx5RdyMQWseqpE5J42klGSJLOnMK5zF/iNQdUPdheYQ+FHeT44UUUJ+
RENQKPl0TgmG2yMTzQxpc0bKpWv1DrDOhnROZtZceENZG2eL5bZHIG1E38hynm6Rx+kq3oB0WeyN
y5Qg45nqACvREDAYSloUKTtGxMjtpRZwn8K2Fp8ED0G5M4LRe+zTKp3uET4kD34zonvrDV5tVMDB
8iYswQSBs2OYDRZI3Y5D7hiPrWeutw4lSRb3WgUgez1rekuQ0ShBhUzMUek5Vyusc7A8dyqoZ7jD
Rma9R96YfjSWFj1HG9rtB0W+X4L0GVSBJINtQtvo2EWbxqr2NbYJu5qcWCHYCA6oiKFEx7YalDin
9z3mB2cwxo99PZrtR7+ooP0z/EvSQ04Kmnsc1lYsB8MrHcB2ehQG5DCJBLDSK4oZQmxyzBhIPvFz
mIb/kUQLPUQ18UigrlLJcx4WQrwpTXrZMTwL1X92MsSfFxo7mnEKSIil/WjCAIiN0OzLQ4Hy75r7
buXvNk+b+akDBd3fLV2j9dmgLFLCbTp+1m4hPfw9/UdIQzSl87eVsWQCEnjLja3DUo2nCtIMiQDV
KM2Da06FiNVSkDWek7jhfyWXaUNra+Hkn7RfzsYr+si5jwIOIdQ5Xcs+v1TDQJfEQfbVPhLDU+US
BPawAlUfgd6cubzx7WeG7hkiSombf7cM6wySiFCA9mYJJ2hOaFwNlAToAkhMclN32BVWSUBSPThY
YlI1OHqnlkrdwexz1M4t26q+oEkaJFEbrr7cuwjKg6gjThblDZyy6gqGrK2v0iwrqnqPJXaSzlGL
avJcsr5CH8ZaQzAvz3g4lvOyp2tBwBF3uijOQyckl1dy1NMoGtbm4zJK+1Tl/jxcs+Sk+mAzp0+X
qE5bF/1MkCdu90H7Yuh7EjQHDjIgGcnPbfz97IUyKM7Srs7W4h51KB6weZqz1+NY5k1ktbmzNibD
+VzKcI/rWk2wHu0O6f0FBCaJrqNcyweSGPIg8ttumPdta4e3odwUgjIbZh9pYa/u5wCyGWvvLF1a
saKsD81UjhiYHEJS4q5ywKA4HBOgCn3j6Tvf2PrhN86+tgwTO2bBceEMwZwLK+UbsX9aGVbEYlSD
vuiLzE6jmiqVUcc8yuSKYK0x36PFXAiyZOBFAMC6yfcQsJnO2ewZZrbHAJK/MuaGLdsVkzvt814S
8QC0EL2FaoK2iu2JmNrSkSua5t7i0+dULXPUaihJ/ewG0xvTkxxjGLuo+ejhANDRYDtM9sncU3Ps
oc6/MUpzTc7bekpaXpRWXucemXqcyOlQuWOSveXvQPs0IYFbd0WX6eKCPBvWZmvRDbFswpuCeMqD
1Dqt2pzrA/O14C13yq4gJE7Ve9QMfhJbjVd+6TGhYW2dbJeT6koQYMyiU2fnxBom20Acg1PLSUJE
Ivc9oGqj0T4SW0CIZ5+nxa2wQBUc5mxU5qm3thyyhFnQlTEltX3sdSZHTiNBsr0seGrRjnnlfY8O
s92ZeWffznPNGZKoGyYSnYKdAf3fc6z9uqzeQ8vWCeDBtDP0XIbdfKya3mqYjlnqFKqsQSysOQnR
EhxYrenvrveGTzV+sHuQUnHm9dMFL4dL9pNZt1dOzlAv6gZzMPcrZCs3Tk0lkXa0IM3iuas0X7J3
5d2QawSsVT11RE7NjZN+yRh9dHd8TLc5dRVaRB4gI3ffr+nitRd9ZfrDBeC+qo3hdqlyP3QDqsSh
ttPko8P/Nuwsrfz2ZIERkwiQgnXahd5AZMhIwpwb58q05dthJgB1D2s3oBHZ2Si53AS44ZUuDKD/
6CcRMEPcHDUPaGE350FZN35stgpJdmMrYziGdFTMw5oiezwtOfqyy7poRH4RsPAAXLedJd83zElI
SoGJ4iBTIoVtOlUde/KBscuS3Q+mg1ZY9Tb/nlTlJq/QF/U1CQJF3ZmXofYVg1WGMTq4caVqu8ck
bbzu65QnA+RKUbjVmWR3mImUWlp49dpaUAYXLYx+g7XFOgtDld51pFISI2p40xKvmhwjPH254UQu
07QSwduSsaROKbJjtIVbAqbjocQmh9PV5zkzF+S4tE+nOCVIMIkY09RsqNRO4jYzxUCywVwztK5L
zv5ntUNoFVvzuIq4st3BPuWTGXB3gewj9U+nCUG/YA3NFKfBfe0V7GEckhtqmKyR4zlyK5b7bKYo
W1LDXeO0DieE8/T/XnWZm+T7kbKlI4mOfes4FA3Rs/nsN18XltmAYVkq73zL6HgmWSmSC9y3HVRl
ZH55ZJjMvmE66vCKsZItY0WjiKmmRaLMziKk7S41LSIIVqFd1LBlUWX7dhm2+0sQ2j0GOd6RgMhT
Njm3/KZKlmQ0lKTO4NXq1aWQRsLYLkVgtm+mWQxMRcVyP+jReI3eNPB2pNp6cGQdJosultqG4aeX
mPsxsZMs4VS/9vNX1H4uBEzTG2/ndJ6Nowl/siQ3JViWaJRuR/IMpd87UZBNkblmW18W7cAqT0Bc
wLImxLyciwnuaezURnFsvKkZIKZmtY6RW5AA45YpCbK02RkNd2VKpmqYMhvG5W2+zwefRHqfrZT6
c+7s6mDUhKmS6dOIt2QgwPhBGsx8WXcW+R0MHzjU+1WJwEEDqHSjXvvISRtAplwIMettiezx0fGT
KT8qmax0mFhRzZjUzt7BSmF4/p7u/Bzc+DV9Hax3o/ZfuXXOHmgVJISKgWTluC5tdb5mM4GfjWis
W69vWqBca1E/jL1fc3/6mfhANmJ4lAUCCZvv49Cs6zpIjRFnArjZdGPE50F1DFrrrHTqyEorC67F
0LTvu6kg+NUr14rmYV2ES5wFHfJYywMKyQkjZSvi+F/40LoDfTMIHvKdPQ6QRYM6tZAkaitUERMO
fAGup537lszbMKZaKy9GzjbBwdUtScu9Q0AwlM5sufn9UUo87xhwkEIWw+EQkRPEq+d8L5Ms1cla
0QMaPUXPucPLQbRwnyTLZSM7sk+ztDfCI9JpZ9352aQypAXrcr3iKaGWZxxSHJaMxWSX1uXKBHmu
iI1zvLZvrkvs1fUbZ0RuEDMqd9dDgJzXPklU5x+IEa7HPT6NLLnhqC2zGNwkrgWBQPIDiK7UvyWR
U5yAHHv+Lhhaee/Y+XyfryIJXy8lHqUjmhHpHY0kMZA5oiXBINOhxvzw+3v08y3CdYmskc2KtgrO
rqeHzVSlbSJrt46C2rLuDG9NzpIQS0rkVrl5VxLtcvv7Cz5vGNEnBJ6EccAPmNKJ5wO6ccl9s1jI
f51Ls/y0Gl2149BBndyQpflCj+AX18JhazIhgdTClORZ/73wBFleDlYKt2Ncp1QdHMp1lafVAxD6
+6/186F9c9FuTdDNwIoL7ul9DOvk/7N3HkmWI1mW3UpJzhECKLhIVQ1APjP735gbcZtAjDk4VfAd
9Tp6Y33gEVkdpDqzc16Skwwx8t0AheLpe/eem0qzRJsSOc2Lm+bLecEG+U+u3V8/xGIi/HNOtE19
7O3rv+usoDQiQmjE91MmQ/ajzERy25XNdPxX/xQeFgFxZ3tmLPvP/RtCNznacMjxEmI8D1qKikjD
e7n/x5+i/fXmbL+flgrsBYhp9p/aRKal5q4pu8bbblIdki6kYmJVNAsVuexMkKODKtvbKNVW8ZjP
ijI+ZBzlVgi6GjIHsSyGuObN1FrHZdAW+wgVIrf9yC5nN/jH/9b/7rojN3boATJSA+b0x+uuu40C
dmy77nZ/ryMQOzKQtf/JNOW//RCBc3ILzsBI+acVpI3uKPpmoZspOYZQ1zadEyxNg07/H/81f7nw
Ov1oVilDNgZuSBD/+NeQ3ji2XR+3noKqd4ehrs+9tHUUHx50+8/mzH/9MIabGkfEbQShYg/944cl
60DjysTSQQOpC9dCkX5ByHwnavWf3KS/tOrYv9BFoo9E34ud/E/rSRidjTV9GaDsxoOHU2o68jbL
blIMg2cg8y7qI1f9Vx/7bdMUCA3oTDPC2Qyxv38iY6cbhHQYHqQlgdqo/eudMFjNP+/Y/4ho/8bd
+t3i/YuI9uENdbrivXV98r//V/FVLr9X0/z82V9n6Iol0NTi86OvTeoMvgBuxG9ZP3xpy6DQsQrY
9mYdZon+XU9j/8LcansQkLkwKtlYjb/N0DWbnyJAE0Htr2P5f0lR+3OH+L99ZNYFBQgS3S1Ec3sP
/TnTRXZDylFxEsGiJjRWMw4Xc6+k/L9Hva32aiz2bW9/uVn0zUo5bZR9qoSwxU/20Lt+L9JvEQRz
lJzG4r7QBLODyt3aT5nmAch+4lAb+xg4z25hcibNOU/0HNg32h1iNQLvOk0Z9/ZM3Vplcwd+ey6v
SDE+5ZHy+a+v1Zvmq3rou6+v/vzW/Pu2zD/qZunSOOn/89//8F8341fXD93Xv/GN8t92Q/X51lNQ
/fln/vAr5H/+/HL8VW/r5Q//Ef6UWt0NX91y/yWH4teP++07/3+/+Jtg69vSfP3H3z4gMvfbb4v5
Z/1+9W3yqn8g+vCGLk+rt3/bvck/ysC3H/t10YpfmC3hinfIYaHwwm3xX2vW/GXzfTDo1n6ty7ax
2t/XrPmLSh7rpgHTWaDUUP+1ZjHas/kxZwUbB9zaBTT783Lz99/+uhi5dP/P6T5q77+KqThGoiTW
sJmBK/kznrHIOQ0MrfDtiVkqWJJ2veilq3/1CiSmsZCjZ6zVZnNyrT2JMuJ7FWc7vJsHBb6NL3gR
Cw9IUphEfejaWRRMCscVorUH+nWufbVG9P7iIg87Yhp21uKmh4bzxuZ4AbpOBz7AB85E2Hjsuv60
TIDyC5GkYeHY7WEgJfaqltlDoqwkJsqxCWCa3qQ1btHetXYqDs4OzfC5QVYeOowUbjCZDX7tKsR0
KGlRcQ/7+662Y5D30R1T8ueoGgm9I0O1tXcl9M2dRZziswtv3dfs6nrBcYWqbUU8vlripYSosW+Y
uNDfJutwlfrsR1YLkEyVj+WYmTdTL/RjoaulRwDNj7Kw3TBqJ3mr0rH+wcz3VTggeAWJ84Gs8+xI
1qAMSz70JnMH46pypvwOhb52LBNMopUrx8fULuvJG6JZOxGRozL3wFB/b8Qlgt7YvGvSiaLBeqUZ
q32iysc6JrO5nAKE7urdMldjDGEA2qYj5kbjU431THSLfkaVU9XhFGfWLiYU6geQLVJyE9I2Q+zu
gJXcpoy/144UW36hkLcxJL3noo10xxtSDk2kvZcXnaeCgNeyIbs25oAjaTu2t3Kdq3Pa2T9cwnQN
L+ISjphacYkuqIH26AwtrJWy59S9t2I7nnSf9HTLp1GQEp5STRaYdADowUQn70VkhjO/SxlHeN5b
9aYpdYnofiyE9q1VY/UydvYdgHwEeqtGP8MqCFlkdoDxFWW+wrVrwbanlCOwUQiD6Iq5PM2isG6I
SSdrNk+bMO7T9SbqmoshVM4mGBXmC21O3AltiR0ntp/sqRL5KRUAiWowqWMN2MRhSEF6jngtiyTA
N0VyOOiG5zQSZBnV+N0Jqfca1dy3q6kHkbCPuHnXm4VU8NOyYnviW/T4bvN5E8pSXaLJuDZy9ZrY
G3TywBH75cVus3O8Auhx0itaGk5AQFgYE10wMF+ge0UNXSmHZCE6LCMs3bH9FfA8tiKzPdsw6/XR
3hclgUBkrs+l/AZ430fFUOxnVUDPGufLzHG1t469fj/WD+QX75tx8WPxATc/nJeF66m+cLSW90M+
3ERj5GEC37MdDTuciSCExFXRGZ66RBjDq2CukcHzcvCaTIR9RaKquzqHNCW9syAMZu1weMeKe+Xg
XDhyq3ZMEa4KUk/RzQjYAqbmD/Oi+ZOlHzm+y9MIzP/WTPjcJKORoQD8CFsCQh94bK617HaJCYNT
X9PcoX1FXgrndo5ifju4R1wUnrtWx6XPbtDqk9xq+0tHIjQJZEn6w2BXsWctOUp82I9TRxaRRsZt
mbV7o7YN32Y+GSX2o11EaCVlabLPydcICcg1NI/Rn/P0R10Ut0XWyC3mB5SR2r407fRJGjKNTZ7G
ozCGK7KAgmEuLlUr31Bo7TVlXg+9rr0vVT7HZ1rhejClcsAJUUUIRnI1CnKlRsSloo/BD7+HB4BE
3xHNBSmMX2d1Gh/JaaCTmjWREmRYMhl5kXEN9SHr4kf8Fjp1Afmfbe73oCUVlXhlWTzEOR1mRX2v
Fi6Vljj5XblO/koQUhONK/1Ig6GxPSj3BrzFT0r4e1VRo/uujFLhxUK5ZAlO/jAqsGR6o+qOZzMi
6omZWXeYGlKvPHsojtACtSfkcTg0iKh4Uepq9KnXo1ABX3GPuUCSh6Otb3lHK5Iczh1s6t6ny8ow
soHH7tRWhvPAOFtCfSCGg1FE6rwUikOEcUHuxeRCii9G9bpLs/SU6I17cmKC7empNNeRoAmMTj/M
GseXZDhrxXTLwC5Ad8U8ZyXtu42q7IaIH/b+5BE/bRTUav/cUswb+RsDOihE8YOdLgLjj/rlpNYh
tqJTJesD4si9hiHer3VrvopH4quVvP2gFDw7+fBRzileA2nUjNXzu07TPlqFeKklHnj5aOmhnDWs
B7YIGwvLTLeA+GRs662rAcnDRmxJmC/MhaQykBERG1boJG7oA+5nWCc6sqnmI9LUnDSL6jRjn/8c
p8LZm3X16Xb1aSIIeWfHuV+aht+U4+DTmN70mxdyH2/azVqVdSSGj1US5jaj9rYJGoaUlfEEp31d
v0uiiFoEyviLXrpq8rZFJ+362R0nkBi81XojC/thPpjKd6Diez23aZ2L9dl28n2mfLcwJQztdIbp
8o10NEAvXVsFrBJvBWuFWXk/qNVdV4w7o56Pa2zxOBCfbtjjbdw3N5zjrtJmXNEuVu+2jQyHcddZ
QAYYJCm2ROQuyMPc1niM2uQlMpQTzodTziKusaDEfXZVWS6jEG309Vh9jbrkYpXN0cBKW9rn1R6e
0WWehKJ/U4ANeXanXGy3+lrHh1bayU4bkeRMDdOAcTF+WJEZ6pm5j8SbMRAWlcE0xN0FXMV8wAP6
ssgfsNQOYxmfrZ5tpqvYidXsUhfaoYk6ABROepuhzRBDcovSiVi5BImcuWyGJww4Nhwgx0nOiX41
6bT1y+KjVdNj3JihkJATm8YnKWTlkk87d35NHcfXue1eMps6QTTa2Y3GfVsqTLlVeSwccEARgWca
VrqsgKb9nMzxlb48L2S4YdbazfPiY9YrGFBNzUkVNDyZmN2PJFOP63zHVAxIj1uFQ+R+8tAGiFn3
USGx7dnRcqRvrPrppHwyNDwmrrvjgvksDX8pkmNNKpyzOnsSzcIMtb9qfTOV7q1L1L1OjNLKthGr
acsD2F0iiC5q1d8LpCebxKNS2iMqAd+GSRIxodZaHUSjqvkiy8/bsNNbi/J7Lr+cwrrMlXwR2rIb
2uVg5ObObFbC0qYCbUcdgBXGnHCMbWRUxaoitkg6d98VOreX2Gs3HwLUZGxVxjUntutFhaSsavHd
YA+P9aQrQTl9X8shANJWH/SxtK9mqWT8oe5y6stPbuUxF1yTGm7HUJ63mQ9JW8GYGydLkiGGL/7S
teqG7bHvrJHUPnuYMrr35rmxoSysqR3KRNzHTTRzJ+R9S6Ex9uOtkvBanMmWI7SpW5mMuCqykEnu
tdkMrAknsS4foEyZ5FtPzIacsgkkTo3AQJ/G0Mt4YfpWfRsrg3QnU7pXrsLysyBteIQlmt9AYL1o
9Td3nS99oz/UAKzNUewGpb9LnPbKEuLa7idvAmlfMcEPjE6e+kWDpw3MrRP3ZKweZpG+Msi67Qfm
IS65f0qQYN2D5+MNXPvCkNfl5KA2McYd/DdASKLflchd2EFHzEhu6Xf9I4DXI6dQXFaob4hkdz2C
Cx7dBGCQA4WV6Dt77Hf28owwBRcf+R9Vag576ZyKmo51mx5GaDyhaqckSpkmS71xAjMrQ8UVH3H3
XiVLuqdUT1hKhh6WYniq9PI7U8FXUczRCeNeSHOSLYDZbiwYIVUgE1zriCR+QzXxzmBfGNfK9TVT
8OaA/enpdvTWk6g4jMVFRzRDdeLbjAD1UhJnN+3kZpovz6UeXYz4EqWvFfMPx7gpcrkfK+WIDPy7
RMBSFoziReMrjfqqx0hRVObaZO9NMTgBtQ7N2vGa9deMvR2UkqCPaMuzx7wRLLHPkFo4KTfEVL6B
Cj9uIqPGSvccWw8M2khAcFk8E1PhRuwrsp72KdiwJKMNXphWmNckC/cGM34jurfb16x0Fr9yKnu3
Gve6Q6aA2aIanXJnF9kABOPFH1NTO2Zkkfm2fc0BbxeZAJcg3PhOkT+144actg/p7F7MZYORFO8u
sg9DeyO/83ZBSKXFHwW52HsraTWvzU6D9kz42JuZE8RWMTztcnLZV5u3NmDrDDQJhSUquLpq9dck
0gjSi2lP5pWTtYo3iWWPbYbGGynoXtt1Dx1hyU9JHeGmBRi2nOUMwbgn7y4k+Ks+MsnlhSkZYIkt
3URnYrNJwK50I38H3PEysT97cRwx1FK2JWmNITFot2LR30sCCYI5bR+02d7V9bSe3Ek+iza5n0yj
e87U/DPb3qVRfq0opSe0iZzS9M5ceqzOTXqJBvVTtsqpS0udwEFro8UEWdR9AnfyF5YQ4JoznItL
YRghUXOK70pYWyq0N9784RhDn+RVepu5HPeEpuTnamyzS8PI/UAeBYqouuhcgtSKbHBpCGVld+Gk
q+zGrUmE99R8KHohyc6qEsRcdv4aKSssnGpl3G0IeW0hEff7RllflbhnADyOW2Sb5pzHVXEP6CMR
u2miGSG+RJO168GLXWM6KaZAVwZV8xR7w4lr5Wr8GJsEWhxu8emSZ/pww3iW7GJzdRweqBqdHomg
A73nWOuSNNCGaKL1n4pGuyb+UJ3afZUrQ+0esnrGkxH1eWw+IZ3C7Lzp1Lq9ghqPbm6c7llppRcT
HOvNaUbdsVKC3zbTmCMJZctlPB+lFzfVJw7fSn8k74t5pwTZ5OVFop0cQZqb3xdxQhDZClHda2pD
C7hYGiSX0QbhNtL+oMVBYfE8sI8SGZELjqJGoViHFUmrpJCLptkvVsB3UPirjcsWE8cSJIVh7aac
YgO4jAwoUvuDlaWNcbHbhrDqObNS9DGMsMEUL/Fh6ezuyh0KF4shbwKpWwoocbteSx+dCCs6Lw3M
y9Vc2xcQrQoCE5y/XsEXDwPVrzd2SXUeYjIm4FvkzR0tpGJxwkkqU3aDN820dh32svWbaSDkCpbZ
VDhBui6QUldLjyWNc9rXSrQ8tVWd6DvL4FnqgORRdsZ4ujO1kVcxWLQstO3IhkLPRFHRPhxey6hv
7DoD3VfbZpfrh2zN1Vb3TK3VmrMC6T/WiPzlQh2jyq2K62yaVbAxnbbiLs9WBDjIGWa7uxTMPaYj
FHBrfsjwLWhfHOAS+yslTtYfJ0nuY2JG1vxSQqm57gk4PKiaVQ7UYPOEisZJDwLCkXbfwo7bsPuD
dhUx0mFngqu17Ks+K6K92TskmU5GQaOiZTdhP2sq55zRU2b20ovBDMYtxAfwoeVQEgADxhNtWNwL
a83k2ZJQnjwiO5E6jHluvtfkG8Q+sUb9cIpmZqk7fIHRsTPJJfT1dh7NfRlH1HpLb9KvrQfVviEm
2GwCLFfKvSUL/atq3OGdcba4W7RZftU9FUrh5mbQdw0c3mqRELrH+nujaYzt59wUK3TcRRX+4EaI
qMoCElBlNhU6GLG29wmKrdOYRfFdFkVREjjtCs3KmuNuR9wu6L6lAO/WJulLWmTyapyL5W6Qahca
6mQvQBl62lgMgzk/5LH21VuRe8R84z40venck7NXn0U/mHegtRAD5NWknTrZDF1olab73E+Zedci
7NqO3Vk++QWDvt4DaYVio1yy5WSVZbPd/QmNY5Oa7i3nJ9Mnyjk7EslItmBi15siJ7cNsm9U53k2
k/6HSgd89MiVRIuAJvahglNwU6WdsmvzRVwxnOe8oF2nsJI4p+TUEKXWlEcLSVfB+lD1DApXLB4g
A7ovtOqbU6bV8UPUd9QjxiTRaQwj3TaTYvxS4jN/kQM2TYJ+IIkhAZ3jt6oqkj2SmzXMpNQ+yCPG
Jd6PWvmU5YtJmzFW4OA2SX1BK9Z9aXF1wzoivaNvsh9KhiMD1SJh13vRS14xXGdrZznpRS1gL4cV
+wtFe9wM9xnQf0KFZWyA0pJRB7QNG+c14AXrWZsbqpnYluii9VGj9aNxfFsN5ocsL6x86JBndF5V
n0yP9FwnYrEnlVmu28Ww/QyKZOOG2Eu2Kyyv+0bVI9sjdLHYDTO6V9pwSBPQP952GvxjVG/1UV9f
k+5+6oA/RmQHXdP5XGx7frBH5KstT+FJt1YAljjQTYyCNeWzoqVfWr5S4pAtsIHJuvg2jh3jYdK3
jApjhSJMCvM3AGYcfGlBy108mPO5GGKDY2tzv+bGctFAT/Fw6c6VifjtwPXu74Cxq5QdXRVO8zc9
p0MgaDEcCrcVHnl2CgAqBEvw9VqON406X+XYK8LW6cAT6FnktzrkZmuqVPRIER3V/jJMBN0WvE7N
bM9jVQRql7+0i/nQqVTC9V6Z3asZxEVlFHtZGJ5CaWPL4li6y4FUV4qKiLJjjUI1WofryZERvmly
vxsDly+7DDopm4azVnfj2ain6GR0i8nhJ9c/rbJXnrNYT8qdWk/WU04Q56Rr4Shuo7ZPYU5nVwum
vvcZlcS5XGb9x0ThAIPRUMerthH5S0E86ldh6MV3TBHGKVqUwJmTLuwASQKjRLrcHUZ8We6xZwCb
URPm1bxnfZbJcWQW/VLYVfaJABFnYr7quC7BE7ApE85q50bxCCdK+27VbnPRJURX9J1SwcXVkt+O
/hecYT6gZ0ENj17cHW8WEa93E5Ax2u5qb71nnZGfUFJ2O75pP5iTelBnw/pstMK+TqiQtHAS+cgU
0KA9MfXtjV4V5cFBTL9PV8XmzGWv+0rZ8NfV3TzTHxqiK+b/KxaqRCBknJOXpSu1/ZTghkCqX/ll
fRPzCkRIjxIc6XDsRXHqHtVI30k201ZFN82LHCsMQmSf39nvkrU9o0uS9J5bFMFjfEVbC/obSbyh
UWiaP8YbvBrzxdO0zuFc6YdGKMlnb5uZZ9QoewFZhNEw9Ic6skC9rKYRkMx5bQNE9GLTRTS+5Q30
cjxIpmXUCrBtaIiSiyW8oo4ecbVne+aRGYiHEup701uhVS/rrS3r73PafWXjTIaC5KzSoq8yquo0
0IrHdjXXCL3j09iXT0qhhHrU6m/oZ2ksJZmys7DJ4M/ao+6Mjo2T0YiZrEcGqf2lGyP7ZqgyOi1K
2e3oaYXL0FPSOUrr0+DtgMSaD+MU4ylVCZFiX43ehVNdMYwIJrNf9xjvvrcNHcx6niF3sIxdqIO+
wnQITLsdOuNnhroODI04NBWmB4CNd1FsQbCouC5jUdrh4IzPc5x3PMfmhaZN9kT5iVLPHMeQ7X2P
uAYfWyxzfs1y7+hZwFxoFxdJvSPoqg4NLB4HcqLM42aERKE78ChX3fgdUHBJad3RrECMeFuYL6ZT
7+UAEJHWLuw2Dje6tdxpudvvxji7GhY9PvRw+LHi5+vqqR2kmbnM4yAvHOpfQ9zonUWbONU8DaYA
qlgUj2YVWDTqnOkDea1Jw0PdcbxGdEsQl7fQN8Qjod0XSQ8uwC5DEY9kMGstsL/4dXHqhS5bQ8U0
9M9GTuu8hUISTYJZmmFOt4qDdq+gDvPJ8819FZYCGs35KOf+gLpp8LMk7e4m+GJUtvNlA4Sy11nZ
DvNncV12efPgRurZdaV2HJTyG6rYaxHPn/Nsn9qmvXJW+xrH9ZP7s9U39Q9U8KpX1mVx16B6+cRq
4Iks6S5I3ZTXLM3tG7Q7BT0KyEvsu0NoFkVx5RDVQPHBHzMN9Xpnify9/ymU5ElLmC4Gm/UNz3Me
M9eJL2WXPAI2oTtVl/TvBZX9cERBjSQ3v2NEeCgd+5AkcKVGB2k+ZTxKzvKQyy6UynBTmX3YzNkL
0Q323dISm9st1V0mW/ONJGjnHpBfsTJpYtnOuVpcuT0kJg8Z8jdAxYNfbLy+aTW8zqqrHfY/Gm5M
WfZIkfrrydZPgiaeP6rTRUZyeHLdPLmJFLkDr5Pea9VKy61HWzo0gH+1EYJQ4jpvbctYEXn9Is7o
DunqyDE6qrVBQ0wL+kJ9XdYWSTBxHk7qChqB037SY21XD/q3ga0kmOO5Ow1V2b/P2ULsDWxIFkV1
r6exD33jGo3SvSK1d6HH+4ItEeq6zx096T3kXvchr5jaxClhz5M4kpl8BQfoKCrqc7d+bRYkwNV4
NSllTyHe9YHRkCchV9qJTVPQWmdjd4s5p0eufugj0viCvwYW0yfOyPumQ+ivp8A+uwCQNWSjRrH2
nJaWg5WoyW4UBQEsynFMhP5IhtWJGJUjge4FDqSfbUEehDkR8mleMvk8l0qYE3cVOIls/G5axE5L
VvPK7trvGVljKDUZFjDhXv22n4edPbdxyHs59VV1erGl/SzL+oHjbPHInwPv0SRRu3GOU4MD2aBj
DCw2GLL4WjdP5M5cATVObqeBnJJhMW+y9FMUU5ZizaEv0y7jzkYyP3Mg/J6OYn5Hd2HejOkEajSe
BiuUGXhscp62TnrauhEZLHBdkfRu1gHTNty7sop6ymBndp9ijiDKFRNy5UZfnOp7HZvmm7r13Ar+
lRbftD1P2M2Q5VK3dRKxr2iDpgSjG4hqAYliVAWuplHV9qaY6DpHciRb23ECp0nUs4bveQ06m4GU
gVnjw04oMejHlF8UozFzxGz0e4AsbGCFFsdXsc7wkmbwFwngnqQOSvt62gsKMz/prey7PkzLdI4M
faG5KbNOYYA4az7xZcuvcsz/kTH9jXiafyQGubyV6fufACDbT/ymAzF/ERauZrB/JC5o4ID+rgPZ
OB4ELeA8c0jGMtSNAfqbDAQd5C94oFWNtKhfU6ERb8j6Jw1QEQ5fgxQEU3PLukSB968IQRCo/MED
C5uE/+Hs35KiVNQqf9S4NehUtEX0THYwa93x1nmVmlmHVu6I3e+uym8SlN9DRxnX/fmzLBsd1yba
JgtbIHX942fJttOWjrg6Ty06x0Mx1e4mlY/OinJW/L5i2sIRDjQ5R3zroo5Fwuhsnh7sMqreml6v
LrU6YdkYkvLolEQJjgbe9EwwkSgS8eUqlnFomvk5rV39JAep3KaDYCukCL7Ni4iz1hI7DwAxL4mG
7tqcTTeU5vi1dGMNwS7WP1KSmHwnil8iFwqYZzWM9C2DAsHr02ihqFGYD5INZY03suxvR9H2X5Ee
UduQxvXumIncp64hAXcp0jPm7FSM4NGiGq6cv25Tj27oDHx8SKUWh345mAqsI2PX6AFpDe0DVfeS
BQ2+kiQcqF8455R9/LXG+ToHUMTSHbss1aBuAoRHlkjZ0/VUnuDWtNAuYwxeD25CuoTmHOoypVIN
GEkYRYuDVRErVdBcL/Z0smdHmV6on4hhTjimj57Le9G86VxcZmOuDR/FHNsD96g0Ur9QK/1Nzpg+
w1hlMqI67Li+wR6CyUn2ync3Wqy7tYzqzwGl/702LC6IoygdUcNpcuz9jAid135tLfeIKdF0PajQ
XHNtAs94MhPdfllQUCjI5jazZzWpM6+YDlOx1lnRYY1G+SjrSWNi18G7P3G6bHOmR2q2eAx+gAQs
bu8U3qKp6bNANtSfiFlbVORHI8stbkvbPdUoL5hQOC5hGh3gaDOMy5yxu8sH10HVmW0Lxlo3gR62
cYI2j5apryxZNHn52lVPJsV6D2zR6r9lqjnhEHQXqXqpOmByIW19CdZiLPi0Hm+FrzkJ/MvIKCe4
bjS9Is9QpYCghUYwxg5i688yG5Ma23OK520T0n6NkcQ73aWF+HQaWlB7wO30W3Rb4WAvXKwrepa4
ij9SQY2g0zv3tE4pU4XSNjih6jTxEeAq28qtdVF/ZKVW3Bhq1HYBL8O53dmTXdIQnWDMbcLs9nPN
Lfw9ox3lNeN6u7VokRZDF4jOaMfd2LlLH99JtDzsC2xKSyO/8s4xkkCl+fCdIxZ+KUyp86khs2MN
dStxMXpKS1RYsIqtBlaGKjm1Jp7bg9335ZsFW5rjXNIVQaFrc78Ds8nFQXhGGB/eytj1nIheMfrl
dI6CjpfxnW5mzgdrIjWOjYxULm4x5uwidubEbBjz8t5BMDfCXuSi2GUGxIUQGAq7CcuHeeKqKg8i
o2UUTKTd3qyagSAplXrh+AaYTrF3a9YMBtF4uivH1LK9NLUwxvSMwbeTuN4/ZfVAwAjxIPaxr/Oe
EI7OoQshbWWh9JnMFOjfVONzmFX5VVkaZ8klTfF8Ve6wHPpy5ESEyMNsQ10dRXarjvP0aeuym/2k
3lgXSc1xHiuIotzGWpu+qHM0xC965uqfs2YOH1rRF/ddlJR6UE8GwU3wytIVvZHNUCNnMG3sWnqS
ChBPZumrKLOwXSx5G2G2tzy6dwlxmSa91UM9xN39Bq8lbFcDUAeLvYl/5NgD4c2XitGckO00czBE
KE3Cri90hnDlXA83KJcApbnY9lAsYZYGpKOnQ7Kj2d/VoSB+Dz9lNBLX6dYr/tUWP/5Kox3+xcHt
zZqBb5aJl6FwhO5Pwh3JyzFwFJEFuT1ImD3ia2LrOXzZ7rRY4VqpPQFZQm2VbwKq5kefc3DyKJZo
rVuzO8LwKfsorGN9emFeJoqDlnej481otXLAkAqdgakspfMsqWVpt9NluyYIi30Ab4za8fAW41MF
lxPMgqot/blw8Xm81rTH+i8HBED5gxyIdX6vI5GVAU6r1uS4pmlTB2hmNpw7WZvKavrCrBizkBFA
2A8o+kadHlxlitMLziBtZG2RPILhu5Qi6+nZJNXYoIHSbcaJrawVfT90SzbdcJ3xH5SOQtaChyeu
4WzE74+gPSj5ABd0MfiTZuiQo+0hPIv0H5mSNyUCIwpHbGr9qDCLoVe/MMxq8eRWHglwDDBLZYA3
H8D6itiRVLuVjwCyF1oWtNtK58leKN3ZnOOsvW/oQOmBswixHqrFrI09caxMUye9HdlKGFWy+bUY
Bk9xqjXWwSyEYd8qNOBbou5EzTuUF+3wAkk/r/dqJSDfgv4iVTGOUoMnqrVVF08YOQ40tysaXvc5
ngvjUOXdYB+plWHh00rONfpWk9a6wBotxm1V52JcDRqYQNnHOvai/9YM1ijOC/Da8myajdYiezOW
DsvkVNvJdSO5oftoJLD2Uc3FOgbA38dkL3Cdl/zrZcc4VimnmwnWFYhuh7nBmf13mr56VAXbwJ/4
ijuQFPr1nLC/Xk3QM8ZA5gkZOM5izdV97rpKf0qSyPpoNCNeAqV2syFMZVHZQb/KZLil7yDeTSy6
w4+O1NXkDSBNOZC+XLTxNfInWxxzTDgZM3zV7RN/YhtVbSZdSwuheeQoPIawh+kq+gkWcOPEDOJz
NoGpzjNnYDdLy4ulYOb1qFJKEXRL48JdclfzMBRNQhOB8EcjgIkL8UCXBUKkjIqDGe/BRL2TCav6
PuUtzvioNJswJSWLRK2kAPi8zj/MWi04EbNteaxOuTMq3OEa0T141ubqpoODsBMoiZlRk0CA+rZh
rDlO7dGwrE15qIMAiFozAD3YHMexXp+qHG4HGilUDk7fQpCQuFQWCECVB61JOVfa7Pwf9s5kx3Lk
yrb/UnMGjMZ+8Ca3b92v982E8HAPZ08aexq/vtaNlFSpBEpVmr0HPEAQBGVkhMdtjHb22XvtbUPU
dkGyg0Sz79z4vliUyvN2lrLGk2lStDG03pfS2bCLu85dekyQS8K/agOOItqk3fQ143rYupKVXB/S
coLU27/U6VReApCPy9SLzV3j2ulrOcbh25Qhpiz4u+ICHvwy4E3OCbAuwlnykJOaS6aRO0h9nldD
vnB2NsuGNQ2pnV5RXiX5QCO1C3LgFIWFNpl04c3GZxC6P/mYtJfJxg1mdZj0UUz7c8NkxlSKNYTT
Km/WsdXPF13l2YqTTx1qt3YAE3fGZ2TbJz+eulVtZMWqmC3jNnRlTFS7zg6pp5uHwe3pX0ow8glO
sSbdgkj+7ssrvtcChIcDhwqJKEgc/ITMpURYnjNIGItxupoA2lHcYyscVmCMvH1NFxJQlbJ4wLii
z6Hp1+euS5t9mTtcfgo2V6mGgRFTjcRxyvWpq8Dc4jZMeLLZjUWmVCQns5MPUxdEa5NyP9bxRNFD
Q5XrugXnlU1l9MqXt1l5Ud+9QQhHwDMmeZ4aR32XFXbtULfeQlkop1jpL3FQPklVCjyhhrHL6bew
NWnwMUiASDMu8zsnTN1N1W+9ROjnnNKGehMH9rvDFZeQqjvty9JiMW2LnG4Ff+ZLveoM3/24Ltgu
1sRj3Qta5+zy4Nwqc3ymN7R40wMmiDHrrUM+eTjlirr6qgOJ4aztqoOc83yPSPEQ1KZexiM/OC6O
uFnMxViuU7z00J0T2xiXlKU/BQly/8Jmd/TLrEjJYjcj3C5bmVCmI2H99A5xbeQDAcY6C66HvJWs
yKZ1/Yp4SwaFpUy7X3Ph96uybI11PXA9RQ99TUFUM+PkzspgYUnqFGjzorNG7Amd7r/TOh7+Vqj8
/2f9//jXoz6Jg+6j0dnHn7Mi/zXrG778wUBOSOl3sCKgQevvwz5Aix/AIMmPMvJDIGQM/3vkw/xx
TTUhEBBipfbc+a/Ih/PDvhZ0EHtiCCer+W+BPq+pkj9N+o6D1MCo7wA6E8TamEf553/KlxrF3Itc
B9lmZIt+dVEP3ZroR3MwOm53NAfpCmZBLm8aKf21Ybi0a1U4hGkirX5i3lX/Qzj5r63cDoBaYilU
PVIpT03TX3GM9FS7djb43lpPvvkYt761b9w2WMWkOS4lnRXbgeP/VEkHGr0W4Qu3b3HHV31+/B+U
ib921AI35BlC5sbxPdL30Dz/+bVx2SW2cd3hYQ8cYPJ+YaAODBWbdLqhgHJ+Ma9MLJmbKeI7p83t
NLES8uOB7cYQitPslCYc5Lpc6tmyXmUIJKFupmIzc5nVfcnulYdUvqJ3ODh3XjRtWpfxtJnFfe10
n6Fso3UFL5hAQOrTeFTEN1WrxSGA4LtsLauAMdAkzaXtJ+MeTbC8kYXnYCpRlAeZStM0Fbjy22Lx
ti0y9me5k5VnYpTesurzYzV27Xa8+svZA/Xo0vYn92bE9yp75wexdoYT66+hmxFKW44V1drWkqjG
PRfN4xRE9nPeufUmsYrpIzPteDPFN3lOIV0trE8SaW9YSG6QYp9G6AQbmMpwMsrknFVx/uqnih2K
MuO7CCz7wpt4gVlWOKdG4NkSZq0xsjTtea6deWXRP7fJ2O8+lSNoED8o231LedyizU1rH+h5gpZh
a2tRSu49ZmbdBmNlf/rdkKwdNbn9QqefVE2S5tW+IW7paRjvRjPlQVfRfDsvpNC/yvn3WCC4ETB6
ySXgwbYHAuE29geEsgT6mWeeDJN8/64JzCV46JPrVjvAFswqw7NyxKvr8fapCHoTPVZU3LjFT0M3
8KXjb6C071XNNihjcuJu1okdhU8CCn/VHFPRujvd+0Qn3PyT4sN0RX6MLgwCrUpPbM4HpzuXjJys
UhN1NSdja3DGo0iD+Ekm8CwyuyMEMOfdaphNpkfrZxqEkCZNsadqGrxQZ0CXs2T+6AUJknRcn8B0
qR3mqq+0YN2JjYqL42g0W2mM1KW68S8zVTvaSl9xEbFuT8MOHY3lcpthbQpxmEWMf2xUSVAYAnAS
5cjLfPRuwXDyfDV8v96LToh1Nqn7sG/kuOAmtLSqRlwUY9G06f2QeAKy4CUKI73T7FmfMF3ylmJE
PM1KwLWq2zA5hIkwb6+1mBcYPWWx9LWnjujo7qXMS6gz3dhcP8nNaK+Vl0HT6VlVwPiFbZBhrBvj
I+3C/iqRPgaJUkVUIPT6I4Feemdwlzac62cQ64HhnenxZBHP7s4NoflgbbutBnekdblw0R4YmfHa
UCWmA+BSNhgCajXrybwTtIZT9VM1utp4zsSPY7OYQMHxs9sx3ExOlL2WVKbhVH0EnMU9Y7hGbsI+
ZDfKrSubEThnqjD4pbE6WPbo3Ot0hkVOiGgja8na2qgbhb4mP8iUmR8ceNmlgY0JA4kc/X4Qnh0v
Ixwp74UdGr8EBRgs1XrxaAxRebbCoushmHj1l1HRqlLJrN4Y8MLRLBArGqHic8cAu6inSe68sQ3X
qS+qfRgm8cqjnW5rjSwXlw6Ai50fpPOLLvhi4etqnzTWtC02nZ3kAr6TY+J9Z6g600qYY/tG8qN+
iOm8pb1wKNzj2KgkXczcp24CtK4tdezBFV6shlXi4BIpRVXCiLWGpaP5oDWyGdkhulN2D3SEevqc
j+ulmJzuOWY+zBczUkJJLa6R7oWDZvU8B6PrP6aWWfjbyfQbrPl+7DTq1+zT9rq4JmjDm8S20w37
UTC5aZe6XFMtkXM+KazaJXNoUZSd+0z2w3wMiQFKHdq3GaHAi++MDJKYYuhxzWwTuXReJ1SsjssG
ctvnmJuEUJD+9wTNRhpnoJ3Y5Ci3lQrUlQ+Xjqt0usK8+hZRWaBeWcpLtlnZA+ms26nasG5C6Ayt
ubzOJuZjjt88XNQDJgZsl9HV89xM0yVyondrwoK4bLQ/c06U4almH/Tk+0C7lj0qt0WDTZp+as95
SBrQAIt59KdL6TTT5YpeuHhdHJwouYkxBZexwZq1VeYj0AvzEfbRdAEY7+xH9MclCc+aZhtkCjvK
+ofYb8Yd1ObiIdJF/iBdg5W1P+5jXv9zb/cYeTGSNWc4cBEzr2GuI85cTCR5vksKrAl5WkYfTtUn
26kZ+IAPc3HvugPNFdT5oU7Qh3wKUmuvRovqFSsb1GMz1xbLfROkEClTs3tIjJoMoKmjTVQNV1Yr
JSMZR59Pm7HV2Orsxbb7ojiHKIvpq/QME7Gg9ieP0kXpOe1j3RURRCbAj/f8r3o7NjHtgXjAT2Ol
sjvrmlP3SiEhDqMwky+MUUjzzgCrNwEWWUe1mm+p9fBQeBAzTNewcnYkVn5vUNAhUWufEBSu47Sm
6mccpu6x0N5psgdrw4dQ7DWmOr76156TnOXxSgxjNQDB7PtH3aTZhYra+a4kbUWEDXQcsYT5hL3N
eCbTBO1HClgxVM/nFBAczHEe1xGFI2/5XEORgFX0Jln7LUWfBrhT8HaQ/Cof2yat3yLiEOe4EOqi
/Xy4SY0mADpkEz/TU8BryvcuApcNCYfE+gJS/ABIiZ8dLb0/l2FqcWol6WvjBtl9H3MnZAXTrCFB
hcc587sHITMwim4v8EizU7b2MQtvve5Txtsg9rB4m76t3oJ28k/hWD/SNqM+Ervnczh5AebC3v/A
3sejzkirmN0Dl1TG5xZGhqC0jEBL9OSaJVvfrJTundXUPSUquS5eUmIUMXnFwmGDYBirgUUM4Tav
4tnvYgNduS0rCR6ocXNwWlAEK6u12q9uirB74L2pvYahilK0SzPb/mZUiOeUcJR3gcjVGQiM/Iqz
wBC4xfgOMu3xYYlheGETgahDgd68S3lcHeGTpQxuWuxkXsMBZE2y0vGQHyZKvd9+HxARUvAJbFr4
NucjgZUugH5m1oXFDU7wTQuzMtlrEw17ySerWqNxC6rbaFmKUPit3j6LKpePTUdQgNSsfMz7Fqvv
glcWHEqQ+lb3EMIY+0qGgaPAhTu65c2ZLtT4tslTTGFNy00k9oiyGkQtWWsV8QoWDB/4qQunLQRN
bnVuKafL78dyLducEqW2Dr7LOApOAdHgL0TagDZVK7LNxywVvLbsbwSro6Yx6QT3iFQtQF0Sp55b
gnubIor0pWk7mGc4I1/hxPhLARLxEhduESz66+XewTqJBXJuzyH8145yK3u6/P4/uWnwgUwdi/92
r5XtfFtG9RbDXRxWVe+Q+oSUx1+gsjXnG1hxanon5X7GTpF9uxbuiCmn6XoJ4M1mXRhNEYZCc7oI
urHe/Eyr15ZiVK5eXjqbK7Nz+Ucorm96HsRl4Oa/VVPNH55AoF12fR1QgpzyHHoohmI8NtUwtxhq
OZgizarxwbd7OqvTpv3j5SeUGdyi9/8xqvxbkzc2cf7zV4rCP5EXzsknENPqu/vrr7r+Qf/ANfxf
wlpw/yUlZN2OHwh/yZ9Hbnn9V/7Yr1uS3jw7ABnOEMdSWTL2/sEGsQTUEJbNkD5sLxAwGP4xc9OP
/oMpXDL1UUWB/OJAZ/jHft37AcAK7otpm664Mpr/nf06RIV/nrtd5wproNOHH8aUdBxct+J/mruB
LVlSTaGxiES0rZV6tCeDzHVJXEhvGwcbms9YSv8VOdC+T8tbRSfYcUxrrJ9QlN4nMAKfRtxcqxio
myASntVyTyL9duDau9AVKdSMBxjP3PjFdxMIg8lPH8fPxkntQ0mFzcIK/TVbZqR755E/y9lWJTgC
3Wx6F4YIJaPHVPavfVNfyNG4S+3H8cqe5LSWQ/Fo9RRwWVNjPxeGW69jlq5gkbn1iXXI9qvfskfr
4se0kOFXk2BwJ3YC8+lhAquGC8VEoOf+lLN4JziPm2yml8NwyBwVo6hvotIr6AhruovhFANWWz0V
ckuggDwK5vo6epaVVeJANVqif0kNvmrdjbE5fNl13XNNagfCSVc6CWlw9uDGYphCEzA+Zvq4Xelu
NM9VbNYnXO4Gf1eKsoaXHj9MsEZ3d7f0nwz5QqlIlGvZkHxb4HmL7mK8eecYmT9n3URchw39iEiH
6adYKyOMHmfwd/2NNZX9VoaES4kx+tHV/Ts9y3Cgjx7Pzpkr4pY/+w5tbyYbxzjIY8JajMJouTxX
0YmPznrMQt5FlV4XhE2wNwQXwoVsw13NETeOXGPTZBX18c5O4GjEnkIirj37GMD0VJQysAU/dk32
WBPcgFDWsHjq1CYZ5vmOMlsshUbyMjtBfAZcnW6bhHUF+wBWtKtO20JxUY1pU/QBQxdk6gtq6liD
g1VCnQ3Qtg2GUXLlvxWXf+sY+99zZP7fOs2w8fz3dUHvH8VfvUIu/8LfzjLrB2kHvu02Xhw2r1fQ
0B9nmZQ/BCcYRBn2U2iEVID+XT80/B+UC7Ae//0LUNSumKq/n2Wm/0N4VJEJMAXIiNdz7i+QmH8J
jXF+H1ZVrqOq3H/9n/9wXNaX1E1cbUvQaDgm/3KYgTAzqL4EH91kYYdUx/CUHAKJqyCX3LHoUoh9
h02niXnjG2jm9MKFoAjIeyZmRI40Gb3xa7JAJG1Tv4zqAx06AkMaAo7/ywFkjWLRUBmPvhQXgODh
ZVbVcxKE1HSvMkrg93Oauua7ZIWTXwrH6PCdp4CZgaFqccfa14r2AUXvcFrCOS7PUWJYzYpt5dyv
i358tVVZ6s1s9NqH6ZgX9bzQRVboZSNTs8F70k3WtSwyEM0RezFOb8bXdioWRQQp/i68hgxJRrKn
L9biyt1f9xRg4hmmQTzbujPyiGnVrJBnjpJKusE56Yb4cTbM4Rg7gmxvg24Ge3t6rWmjPOiA8YKW
9v6hoYRgk4TVm62uXAosQrnHOkhqczyOvLgLvq4dSodXf3hXgzuMv3kfBgVzVj02W2di7hGivzUS
xqoc2WPhkcNZmkHcrrN4Yrs6jP2xbbNylQjmqy4ZlqES/pGttHeRhUAHsIFFuHm/CkXd78rJY5cd
Wy84NYcjsMfhENui/CaU3h3ACVhblu1iqQKWxXWLe7ziOc1i3eteneLKHO80mOqKW3+9JNhBmGXh
oNZ1tx2HMA6RtFPMZVd4r5U9TS4gkk3mtbxRnLaiau4MIm3B2wi3oj0GWcu/sijLVLKTYUscTAGh
vKKxvaXEGZZePcLRcJsOvyeJ6GjDVqKCICvqnMhqdSlrEUZr3+1VeAXxku6iwp4QUkDsb4F3z0Eb
LGsWNVJhqMEH95i5LsGOlAuu4HAkvmRr5EsWxmlBtiZsMLfAxegI9EC4x9Zpk6skhOIH90kCb2bj
GkF/blM2a1Mox7sZQz9AksGvrYc4biRpJAfg59CEvs1SE3/ZYU5jK0WXqqvkwBueeScyFD8x4Ap7
b1j0kx4cJZjgR6t5b3GRPlRu6XibiKIhLMMRkaddCDVil/vlncTEsWhixcrI6Zx9xt7imeJQKl6V
NhEGLLLcutwFFhn/ZVCaxRHXgb+UogEJ7fDIrVf5mJC+jww8djMPuvYThf73iB7jjCdhvTVHrs4o
ot6M4Jjr5ho9zLB4+aFW8uLGyu8WiSmxKkl3PtlDdM9N6Kbu53xrs8uyWkW8gzAj1bW19WLw21Wv
rT/X1VGhPHorA/rFwdA6LH9GNR71RZ/balx52s7d1ZSVTn3MPXCSq8TLjYn2VWdMP4c8ywJGYe/G
qCrSqc04OLLiZjWWEIIRN6jSsN916pBQxQv3CYJ7nw2tOnFAmR7UjZb3NKZ0Ilii79KvCt7LebGh
CNn8PUuCn734OejSumpiQ5PQewpw7YuzALNGM3s5Tt6uwY2b5hQwg1uaEpKsgxwJrs/W0B4SVoEp
n4l2XrE0jJufQ46Kswgh+9TszcNUrgJCyg7GQ+FUK54YYbAzkGVSmHFIu4OCM8HuxDl1UF3v+PJO
a8wt1dlzvX6rogSjfpTPbxq/QLLtXFqBvKFljLUo8U1zmBmEwZZtbaMX4+8DgDHOT6Sibrl+YCCw
VIt/2Jw3us9JLnr6CP3N2LDS8I5+2llQyWP7YNeJ8en3icPBGVWopY4LqN1ED6o3ZD9tqN9164D+
7n9lURasTPj373VXvrTG4GySwtOHvK5QwACtH00qUDRSMtgGp1uWlvPFajo5Y9cH8zyWNWmK0X5B
9aUSSCfzwU2IP42/ydgDVh1scfaQIdF788oJ+3aXl+JXkFTxPedteAr8mUsOSC0oABrCSuPDaPLc
wt07cN8XnXLnd3j71cZgYf9uE/XIyW+H6SnNy3zPDiW78xu7PADaumU4/p7qAr+W54f+wYUvfioo
aj6MU99tqtCR99mM86V2cWFz0vr7JBuigz+o8Mma8gjalrJqApA2/ErdjrcJj5gGRd7EJlpK5yMb
nACbahmsA5mMl6FO0zsNgcn2w2LjwcvYTXlS7sjgGifFvneh4itWanR5EYlctvwknnuahu6YJLl3
g7r7WIaF4aC2Ba29tmfnGzPBveOU9p7w3LBt0vAEwhu318BrUVW7SskPhbJpYh5jWUSenedlUZfi
QRLJg6VzV0z1MfKtpee102YO9HiEbDYDJ1LVMra6Xdr09YZ8PH6nHICRSEjqyyoCJBY3m8bW93Be
WdRk7gqXYQ8s39vbJsM0r7/9HNgjvxWNpEs92sE2TrzoPIW+2PDUv4bB8vDgTgVquW1EP22z7w/z
jIPP0Vm2Yh1XnU2QLB5a3LIIqJPJHf1J2Gu888EoNEn82LTaXpSGvHUUyWxVjY89sQDgM7+J8VE8
b0Or/66G6i5T3KZbCCad9d42zSpK40OLuJTF4G1SlgzTHL9E9bgaenGbNObBk6QOOtffWEkSnVPs
jaAL0vvYqxE4x0Psz+laNJFJGLN6xvu/i6HhOq1B0s2BmOB62REIsN5P2ZVpn7Sl3spqfkpJvQJJ
0sXG8cTFHX3+LtMmqCyxoneMJ2/TvLlWS9htGtyV02kCoTS8x+vEjTPOJVvcx1kYPGZB7aCPJRq2
EmOVX5cJhhS71fPGVBGWrnKgV3ClCGtbpEaSLt7PyWCQssxj2C3sYPIPac23iiTy2o0R/S23wSY2
IBp3/czXkA7w+JMqnnxPRQWQpTMLuh67NvGXxWDl+TLG07VJmJM5rDNxjOewePFHX+PKmsOFbiCy
LObaKxJ3yzdIbUxdWHtfQ0430r64bec+hjJlq/4gcRi+NaWkjaXRQc4A2HpwhgLjzig5XRYtIqlJ
XJRBZwu8dvoYNKPblSxhcJGcU1PWS4xxOJ6gA1iwzOTgvQzk1oI1En4KKGRoo4uQXXc7t9Ldkbyx
bvvGAVUCLoOQz0glOy5CNaQAqq4EEzv3Kthi5owIpO0bFdcT7jErAxROmfiAlr6Yet50WZgBZAMX
11CY41kdEyB3UScYz2xrkRdpg0t16J9pBsjvRg1YivDQbQYMkMYlPrszt/3tIJUmMus0Z+3095hn
3mrH54PBFZy9UXbLFXA62X1NIaAVETSfgAltcF4/RG3KB7ozcR+mzbNwp2YFjvIkxUwQ3Y6LNcxA
sYKwEN1ya0Fd98qbsRUjqAcNi6wi3JmQnwJs9ytyDfZTZnyIvSFax14C6AB2spuOHw4UjxVF8Qy3
Yu72U1WT1ZQ8ONkijeUjb+vwBuW6PRlR8DnZmHVga2W7qnVelNE2N4xA1n5kamaxWj5g6uYRpj0N
yEqRELMrTlfIKuAGFzNUXgB5c3yChQ/IYnBUusunwbo0dT4/jA4YVCu2MLtJ/5ybmnp6cvL7weJZ
4iRaPxbIFC9mqMLt6KJE2KmpVoNKgg0hLYeie4OHa9B9jb11B3xSvRbXcJxXQHXpTH/pjqK4A+Ku
1iaVMp9BKvEr+LN4dahGjFlWsOatq1fKCLFmlZF/DyvxQSRl8QpW7MuYBCwnrPRBk+o30Q4b6raS
XR4V9s8qa6uDQ2zuvuvNButjGP1Unef9rCynv21i234KMGX4CzP0Um4qofNQjnzFIrfqHnox50fq
2dm+2UPQfzva0BvHKIZtZop2a3QezzTZGpjjau8d9b2/zWusopErqLCqkpqQqZ0/araU8F+q6YF1
xT5nzbQVFE0CeoGrIH1p4ACfyvc2q+N1pX2T/W+f3g6KpRpW94LyZS3esDzIjXBzTOV++TJYE+YJ
a4DCQVSzGmOcxJRyrCmIava9HfRL5Ul0nnAOl5U3z4dceNV2bs1kWw/JlCxELz1OpID9AzrPsFVA
iu6Cvlv5DUw4mTcFNOpKzJcMuz7e7T45GHhnn+YsvgIUaZbki3ofq6w9aIGDm3qAuxhRZlXFnbma
Ungzoxc7x4mL/AqNdz2wfNoLL2ONl6rXpBHmXddUj2A/6+NkReeIlq9F5vY0+jBr7qyOPTCGXmet
GjiHhhUFH04b833z+zffnuJLYUbuUc2mfDDp/jrZPDrY6WMndZMIamWon8IqOBCuG3dsRKz7lCvS
JjIEgElzylduCVV9yhvQrKSOEyhpoX4chhT/e9YTtgC3g0xk2gx8mgfNV1oSBORqm1wqaofuGdOZ
LkPcbjcuLDsgi1AmUkvRUunH0bGuAD6V9HEckrpFXQvY4AUA6zjvDMUJYs+XhKKvo+GMyak36/vB
AlOByMbsEznIAEbh3GR1Hp39FM0rYsji+cieBtxXtSAoF+xqTSrQBzbAlr5rN2mmnPvyev9JRjBl
tlSfeNr5htaARbIAPFEoaK0ATePtx5FnqlS12FhN+5yC/VjQv8Ac2o2K2VtVO01mlgcR+Bj21/Yv
ysxeoffIpzluqBKrbWArpp5+8n45+J5+D8rJa8vQ/8rHeR9WrOq9OaewrMBJYwyDYj8wu8XeVmm+
LhAKEFEDHeEFAsBGH0hAatESLSUEMeUdrHOtAxYeh2t05GPgTk/R4Pvb0KEHSop7KeFxpghyN33s
P1XJsDJFFexV4J8tlNTlVANqGrOMV6oM7oLQAU2Fv2g918kHOgnh64oeGFdn9hGwyo5k97xI63kv
ovx9KK7YgLpr29tBBATFE7mczdijcKLMjyAqlV6aM1if/DOWZbSLna6/Mtdc1layf6eNhQhpThJm
KuatoYMjwA/1YAC2+Tlcn86dNa17Q2UPMG1OuevBXgRWtIlsr0B6zB4Rjtrntg/G257nAO1lA+Uj
ifPhK+OmMsvPso3LD0i+zSnXWQUzg66cXRUpd0n/gLMwjKxdWXL2D54CswgB5wWDfrL1fOl+pKbr
vE6jzRZU1qccJMCSQwY2h5zJtUKphUcJpmPHEP5OXUpPmWf36trTFx+RkK+FVSGqS2M7haM4JWUF
E87CcGVV6cbpcvsbCtAImhvxGJ8CqdsAdz2YYqycfUgeP8mmXWdYn0ORs2D2izZZyVo4UHeH4una
VMq5HTeXtFUdxoTKXfHgNVa01MBFVdLBJBABNUNFAV2mcdo5ebdxC9inohLGyrFxzc80KC1UYNZP
1N+VS5ihNgincb6Ttp0fqLtnAhbf8wS5MDBFtGELS7eISo32Qen5Kw0lBljt24u2ZBlfGgXPSp+W
zqmS5boxnGkBTaXdVoIskK+H6SjnQGwjmM8m3JFRey9cj7iU20V7oyqwKmRf7BNQ3GpZkWwYFwAf
vPcyYQAOVPw9aZ7lV1Az60i3PHXppNZeGHinir/c0ld6TYPMcx6H9aKHcrdQBap/0ONBcTCRbbO2
nD7yzpxu2rrKdw5AhFVdzK/U4c0bS/feKZnTgj9a2r+MKDSWglzKXU45Ed8e+n/NqCtQ9VvSbYy/
7DgS+ZDgJtm0UnRICte5zpqBN/U+M2GtsDpBtbGZqznjWSx6a9v37mo1ss5uBOBPSWGiDud6X5PD
2psdrq8mkd8oUGA5nfShlXDMcoBgxPdlSMKmBKKYNSZdbOG3pIf4WA6Wuyuk12GNwcdfUzq2LoLm
4hI8QmmRYjm6icMzsC0ORF/Cm8Dv8EnpFjxk4SJ3EG82xxXudyYmKBkQ6Cxn2bJfuIMLUG3IRJTI
dU2APJq3qxzEEHagMQgpcNLeamgnUEcONA+gJEvDoEmD1LIH30rRg+TisCYi9c4Tz1hLNYqjDwJr
H8nR2hSQrHVZ7FXsp0czmtS2qQB34x/i7sj5cEU3++lK25ia/QwKUzqhLAE/N7cWJhYyMcpcQwNp
1wW2vSqannWEsoi8KN+jvPmZV+6tLMIG67ozPndd0F4/W+1emgm9YkLeTjMo8My1fwmessuuirM1
HoxsowyvQ/HREw61sT5IQtinEJDQWtGWRJ4zRXmNhm0bTSN0UTh9Q6dREO34Y6I81Tows3fhUeoY
avJQt3G1zVwoyifJpvehjkvH2cC36+dLGKHEAwIORbnyBokrsZWmo29bWlFPiSV4Zd3QAkuUpXjU
0M2CIX6uPXhDGfSliOxhmpavE2hAJmgxWRCR3cJ/Hee2IreOiPuSm6N6TAY+b7hvFFCVnp1RvWoi
ha0uDSZmQj82BdktHAoDD8vciJgr/fGaXi8UR14rcqaUUacPSrQwm/Ds+sad546jcUibSho89LCJ
ko23pk7edYNg4E5rQgUrMwh7dbZGbL2HmjANY2PQmfFRacca1o7ZZCzvyezMByja8orh1piCASZx
/Z9jt5hOhSt6azEbobztSBx8D/QhkKYYBLzXqb1iDROk5QvKf7Dz2gRoQBk9YjdON4N2uaYV57D3
nvC9ULWeI8BFY97cl5FzqG3zZyhxgmW52a2HIiOZNHkYUc35mQ/C+IR+CzNFTEA2XNYUL2arYQCk
SB1kXjHREt6z1zIrnAWUL3UO0lZEJZWVc3m9lvt1tzLyIX2eiEB2d7LtSz4PoAR3ATgLCWxjKO8T
BKR0HdFFXjyUzaiOAkEIADSyZdtExQtBwmhcFKPqz6OaWUuQGgEpWS/bGCR3LmdjzaOzep6G4SVn
c1/UICQbP7Pve6rS7pWpy6WM9WkCDbtwa5I2cHW5W3TOAxwDxgIOSXx39Kpu616Vl6KL1R7fiYfc
iWT+PLehh3HMdzZ1mjSvkmrAbysswUTLhPirpVyAyVX4CoVOQ5yCUmcNkQl7PcbQZYbpd9D0BvkE
TgyfnUHVmmd/AryMwXkEIi9dwgfzrBz9Ubhkh3ZFAmt9zVW8dnY4T2J21m0YpM9J0oLkAy8wtfsk
hm1gsSmtG+s4EaZK1jjf6d2jYa5hgJAsfhiRSXhRZWFLftzFEKTrIOFAgHM3tNUGRiUOv6qnoeEx
o2VzQlPLEp6qoKuzAuzmilavea53EeXILdeiyBvHk1+PH6yCQjiMvDebbg7iJWCmeT3388sUVxek
6QM7VpBYhIoXnq6anTmj1BYi9QlrFEQsFbymecRczY4isRfgj7l1OuW4Bd7obKwIGdvhtFvIMZuX
feT/J3tnstw4lmXbX6kfQBjaC2BSA4IkSEpU7+omMJe7HM1F3wPD+rf6r7cQUa9STikli6zJe2aV
zSTTPUAAF7c5Z++1j24P6Zd+x2rguPIU1vVlCtQHodyY+TqRwVuZIupVi1G5rDEX0n8vRq9HU0kf
IWEm8YTWV/ugLJ1mVTaZfoZ/qnyG92Q/hgB6zivNjDfabAzPUeVEBxTYWKNJD5y/oZ2nypvN0HA6
19k51RgeusjIOtRKsON4P3EDX1NntS+jUCrrlCHjydo0so0dqTpur1wlUzSQN/ien2cAmLc0BlCW
afthispui8hz+DWja/cR2ZZ8Ean02ILnm14XgZc25NuBxZh0j/WzvMQPA/NjdshTLKlUbQG4GtTj
sdNSw6fk8zA3rlXC2KSMO7K9fQIK99oU1JjTuhXnpQGTm9EE4CdnD5OUenGEod++9KVz2Q4cuJIu
brfs0F1YpON4IOAQ5keY6dfInC+ECyyobiff6eOLSja7uhTumYaEoWY9SqpL1+lpwdMd8KC9odKU
Lvq9NCw1IqBRueYttl+FJfpOsYMLuh0sihymr+HL1yuVIuANpJijqOIt0X4H1IF+rRmMeS3KnyoF
I1U+2d+tkjq1adJlitwkvNGmSOyoAkTXqZ0UG7c3dV+MOtXbiB/tQi+adFe+lDPoO7f/jiJ5WS+o
UBrCQMdG5DAG66xUxx/Mt9kD4QYDX2MVbIU6XZpKY61Du0VtrVAhWNeGpIqEk2TYdWVt3ZIEZWow
+TPEHINm7IxkJB9ilvodVdnXQYTfMkul/cV3d27BFtsRvjCvkZC2mHjdC4G3+ioseYfYBtkrpFZX
g3jJnH010muq4dKtU+IjVkGP+a1oDeWi00i91bQyOxuVathEJvMzH7Sj3KZOUd32vbyJMzaxQQEa
2KG3uYo0qWHQgmgYpgQVaARc7IlYfMgTvHLq5IDIHQaAuorOITCofaykzUtYt5xZu/DCXh5qrdX2
hgNcslYzY1rH7OYAqiBJ1I0dGThs35IChTBsL0nUM6fk4fuQaJijFHbuSPHQ7wqmkLPcyLMj6HGx
NkPxA10oTRp8OXcwZ3VSSPujsIATz5BO90YYbLlBytEi+bNUdpGrktpxPm0AUijPNlmTq5JJ64BG
JYN0Omf5upJRdNdDi2jOyP/s64upYZuEQ70JxFlGtT94riFyWZs2hTdzVgUpCZe9ZrLuGoDkhyEc
QdEZZyC7OXq4qM0BYQziIIJMj5Fez1HiSZeD8E5OQ9GuORFG1Utgq+KMuENEJBVxVeXh7ys1/qn+
4q2Y7N8/1XP8v6g7W0Lp/rlS47b7+T3/t6viP/+j+5nHxTD9JkBb/u5/iTasP9xFr4EGwyYKiin5
v0Ubxh+mCaXJsW3gjcLS/wF40fQ/dL5wF9OXQdPUEv/Qn/GXXIgspAOpRA0KQW7P35Bs/C4+40yH
5wyTlSmcRU7ylzjtjfgsjOj22HX6BJtUvbNkaGzyMU0PpF62a1DJAilDj4TxzYP6gPQCuOs3zdty
WQAvi7xuOQfYQizUmTeXhQCOwgprfVGjNNt0YJFGv5isAPlFXDLNU09czj5AyDhqD61HMdi+08uk
fQE0iSqOcGGcjBR+0x1ejETzy6619PsRyVa40kUz/qSPER/AajTUghKTf0SiVYm1aTr0vduy6/QS
krghjlSg+kekKiZakmmqrSNBJzi9GwSgl2HIY4A9LyxqonY3YKlPpfMDmJ0rj4aukvERO6MsvKzm
t6A0VcrSUiDlWEr6q41pLj7ZiLVAUSSxrjpAI3naerlBbDICRMB2bwMC5hU36Z49lyIeI8D0CxoQ
ZBvdeSiOFrQXR+/cH26BMX+NaqSkd0/k+guQseSpiAhO8ceI2f7GIaviaA7OEN7zf41YVEbHnZVt
XcVEEw2dNrIMaol1SwFkvFccwpS8YUJUwp6nN8qtG5nY65gkeltFjJiFXehnUT3elKjKHSoKjcOy
ZUM0jqJO3VUMqmZtu3MQrsJhtGIf71mpQRrPlGOcjDBvOn00SsoUVqivqYGJy2KohwwOZF1quzFU
ItdzlmhcIGronTYZEcUsM9bSCPCapjOH6zJepIORnb3g/SgHKDQWxh08381qyGbxXMoCU3aShPBO
QvZWCDCsLmq9iLok2ddzy5ZKKiObFoQPEwp7gxYpFcJMPuII6J9am90Tx29tctaqi8x6nbca8Ruq
0tXQkXUDhEY70rlcQcbI1TMVo9ZWVEP5La578RREzoSgUPDckEyyAgLEaWmIFUEaoVNym6yCxx7P
eyxy4Rk1HK4d2clrx5L2mpE2a69ciiChFzVW9NqoE0CckHKkZ4c56wVVBEB7NFx3ZYE7mRSPAtV1
oJsh7htUULWnB9lwvuyNl1K2FUlqLmKkgRgH8U9YEdRuKyOoqZtEFqjDZih/hg0b1LXAeXTIs6n6
ZpZ6RXtlRtAFbcjCfKdmw0ApFYOdn5kcBb1xMgLfDirGy0yQdrWKplINN6kMMnONqtm6cZOy+Zm5
bnwzwPpfDmlZfRFTgbg31R5N6Iw483zZorQkD8n6poB1AIlGDu3Bjqswg7xXym0Sqc3gFTQY2Wy2
IRfOxvncJS8KZeWcpz0JKOgnPQcEHFWymeutXKD7FH/pUYkVqyACUQlKBlK+HBpEUqhE2WIYo+wI
Ilh0Zxyo6zunjsvrRNJ+oa1bz8dqpN80Wo31XITu/GBQC4URoifdFQHR8W0iSWOaM2UO11M9uL/6
uXDBT0BQNA5amC6wSCRMj2ZgwSAYKH1eaDBn7jBQ8BGLvnVv0KNM95QS0u+0W6hfBEGrsXsulBga
YI+Kd4W+ghAtM9MnTI1KA95QGaWySmctEStnbEzIfFRltTVrOqAStPCRvgkSSxKd0DkIgtYYvKXj
pYGVLGm3ZNeXv0w+lltJFFf9GhvgB2ETzO3RxZ/aUropQF8ZVpaThJTkYNsHGdJWrjuGu0edtcZq
RS+Aymtk5vF2hj+lESllcYTZIq1x1GNYl5b1M7OJxjwgSqooe1ol2iMCN2bgABuVygsKBL2GH1N7
6hiacbh1OEsO4Nyr3h63PcL4e14yDKYZZZTpSdBUGBAbTD8A49ul2pBYmrTp2E/4xrZKCXJWbpWh
ccSL6ADZ+wISjy23oF7lgOywdHKmIkiiaBrmaB6a5FjA48/XTT0AddSLXmt2UU4zNUXoUnPmNmkT
5ED0sBC0+oU0HSJvx6knkI5tZObQm+AMLySYAj1i3012KbU615bTLiBlu6ixsRTCPCxLlOY1kk23
vauSroBP42Quc1yESEOtidUAXH6cGpdON+DLphF3YaaZCCUMWjzqMqvmtl/CabGxCad61t8FRDnp
TzjyshFtDzI4bAhVHTxo8dD8mmAj3w+LpXzVKb36WpDppu85OA3Vyk5VohmmZLD8PohM1jorUh+Z
7YJfMyZICrJq9iuRgbNP2pYqSKgo5IU0CU1/FHnoCMDPBpT/6SQk66gGgLAJARjciLiKHjijwM8C
s/29y1pqWgjAqhdzasFoJ7RLXa+nBR5uAox9qKWhfMM6L5aSOdIewE0V6r1vTB515E1Avi6YsRTA
GnI5D09K1OxrW0uGDYuQjpiprwKKX4SvneVaBIsqHQ0H8YOd29+x8EFUt+wSXE820lnfIh+cfzQB
az8mnK7j85aZ+tNwovquy+m2eAYLHWq1VNo3WFbTbiMmvcXsZ5T8+NlN1R+1YdKXcss0vHUp8cJd
ZkxjGBq40W4qR+rHldLXLLrw4aNtSb2HA3wuJ2abKBmvrcFx7mdZtS3yT7xH6xLuJpnuKiQOfywM
wtfqhrCXdZqEQ7NJ86Z/GgybKatIJrBFaWMSO5BWVRZ4VOFsEJeW7Ldu1ohys2Dc2rUbc6pe9YVN
XlroFEAcpwGnq+GG+k84YzqiSoQQ30PB97PKzNzVPfC65QhWD/8AJNYEqnkJxCVFEZHYFyZSOblW
QVeGnu7IEfOvwnFnxRQct6TfFeqZG42QL7s6Zg/ChNzDmHDjUhwxDaSsQmXSBStdYfpiizML9mvK
cu1aUCvbY1NSHiTYb5skCHrJ67nGfQCfyYT/hW6uqHZOGBXuioMwM7qop7QFOqQjZDRSQaGHMif8
ftLuk3I7Fex/xmm20ewiVU33zVD05saBTYJlbba62WsNMHh2ltviEBM0BMHGQmPZ64ELQyqA6KmG
DjNuPYg+JhMlCM5z/jBWsxa43yqYgh6HlBIxUntMpNaOLqrbeKQYJg8YjGImXz3OgHplWvOzaxVb
247a3JNXMkQEaWR5Sj51lY3mVaL1znXfjwolJlXDYDVazB8hqAJPFYp1QXc3f3azaDia2BUdLwGR
dsHQHJ+hM0T6lkCfYUSjkioIxHr7Uh2FiiqB8vlr2c7j1TDTDNgC+FEeuHM8nQ6gvjtFURfQE07P
1tMaWP4rQd/ne2EXOUsU+Z1IxEu+TjPQEi8Z24zZLsqQc+SJ8uwkTv0DwyGgd3x60G0q4FePOO3K
qyCAkj7gkn3gbXX7sregq9hORTcNqwxcFkQMyVpXcJ/V1YzDn94/NewxHevBLxqAtfQAiFfAnutS
/iqc5GkgwxUDKCDU0e8HJ0TiQ9D3DAUKIQn5FqR5eEWVc4BWkSTcpknRhn4RCRxkbPGBErZyTBEI
5QO8NckUQ3RBggFv2eozgwFrZAaA+w92TR8hv4f0UKkG4G6zwGZVmECQbIjzgeiMGyuNEFoEmtln
tIbcJTCliOUVmWPKL0sPlcPcs2EEh6PZj8AFkissbOa127bOvrfpbPDwpYndPgrh/VMCaJp95dqD
5SHMMEh/qGdCUU0YAxeWbN3XPAuN54y5pqdOrAhlC4SHScFiCy5JLJlM+mhokzWUb4Y8T8ZxWXpg
IeXbrICUtXLjGY0F5RVuou1zFTSbomUVdeKJXWgFdAdaHtLBGw0FIficgHTJzdBayx+njBx7Lhs6
GAJa1yF9VjIKjESxcp5xi/qyETJpPAKFSBSckQdgfbXyS3vQ3MesbHvTm2MoFqgl82pftENibpOw
EYg1M015ze0gxJcfh112TihOE60broc900kxPPP9ReLWgcROt4ht4gizJ5tBSgvyrwI0iQQO0BpT
qYz2jXUeC6JNyPKooPviVr1KEdlDizDCNgA+IKTwpC4RppDz6P7UgjR+zPgIvo2oGRdJQoMIvLSx
K3l4crKX0LFHIL8Nj9vR4CI4M0rDFSW5tlnzfavPeeSyby2XCCJmAPNbrWsBUSJKUFz1kHUpIBUF
v0cmcfIiTZUfofeBe6MVJCnzi0vnLq2guKyHOrV9s0FsxF5oUBgWSCnZgmhdRUdUn2uxs628Jtg0
gS4J/ULl3NNWynweskfGAwz8CTkw0yptG4WoW1h1nUFbwQD+laH1XUICoq6kOUDjpBgqARN1XKYp
mtcLvM5UcIYy2fN8XXfSszWLsYshAQLoY5c5E8Eg7EI2fFGy37QgAnnIQ0muL3sqGFZsEZNpm6RQ
m7w8M0paRSCwELWilPYNjUbVarTJQ/JCti5ocFW8jozaaHxsOIrkq/8tMbXTn34Z49MS0yqu/+3u
+xCnb0tLmGv+u7Rk4t7BoqgKsDR/1pb+b2nJMP7QBP+yXXZDxl+ux//iCf1lFVIhN9oGAnND/4cd
SIc4rFsqRiJHA3pr638vQvokQFo3LMaDaeGtpF5FmecEKATQR+rOzJmXfNCGRh5/hnP7TNX9F37d
qMJrwPcGz15L5KI4tEIT7zUUh0QgrqfLIekBUFqxbv7+ePr/rhhJ1fCf1yJXr2k8v74dJTp//q/6
40KWMnkFjoDw82dkOMW2v1xjiuP+oeuWLTCNYZB13lKnHP4SMkpX4zUa7Df+UYDUrD8oWVLCs1w8
Y9Tw/k79cSn0vfGLWSaFHQfwlb5grBiSDMa3hcBOj0NNIJDyWyXag+1cxznpDKg83jyOjyqOH11G
E6qLd44PRVvqkW/qjZx9XVefp8bvFOWMfKVtOjEefxrI7VJTnn1+MW2hQb27KUvlShZh7ZRrf78a
mUmkEetz4zu1fRFqZFnjwHqMadmiDF0gz1SYRklxwCSouXaiK3Iyn7WA/rIdH8s52o/1jYk4exuE
zYvquneEft1/8RuXB/vuNzqmo1nAtTDqMV7ePhGNmFF9dMfGD1xUkxNdSKNkn1KSqbVOUuUWW+pd
pek7K1RukBdxQFdK1HvJeGUm7rmqj3vJWY16QKqvowqZggLN6vPfeMIDx0jI4GCMYVlUlznOOplA
8NgWAIirxjdshHkBaj6tq7dIGaHpJPpBMYtHc2zB6ZNINifjMYxAYBgVmeJkRdRRZ+Ft7Z6iunoe
8vwWBfquKCBE2aRUbz7/qR+9cRdEzmLfNmioLFPhm/GlWDb8U5unGaJrpWwwNZuYPRdK/iVyiYKA
KTgAyDpnezOo688vvryq01fpChXHmo37RBfLj3tzcbVzCBBGx+On6OFyEfAdKU+fX+L0M2VR0FSW
GIsFA3adeXIJiLqxifes8TP8gN3U7GKL6ONCnH9+GW2xh769lT+vw3pFy8Mx0N2fjErRahmx11DS
a7d+DRfJRiPjGCVemq8t0i+hViToQqeUSPU4xPCe1H8tDnSiwtfi6q9r/UahZ2J79xMA8KlMf/Ap
+ffvT5OCGOdqSQ9Rmq48lzGlCBLt+xdOodO2zYpaOYTtMD3EJdauXgm0JwT06OrSzjlXLVmCHMnS
+LUvU8mB3S4cz8qMcT9TQtjRHc3KrbCU5nmsg2NQuRcldoajxfnT12SPeXUu19HStI0hr8O60Xyt
E5ddqWCjD0MV8Y192SP3GpM5+FYUrbZqCbpYvMI7fsa5otY9+gjF2gYoLO7MVjW9cVGQD7BkEXsV
lw67240Zcz6yZJJ4Q417r1Gj80EqAHyxKLQTioABbQ+7CwrTLadLZUDISRReDlVmfDEz9oMaHAEn
UEmK7HeGPugbcOHQOsDSfz4iFiLiu9dhmUzcpq2h4jwdeUXWgaXJGhq/cHE3JNFI5MhDhKRlvrGZ
tfIhvoFdhPx7dEZiS6DZ+nZem/uIkOJXBKb3XWcMl+jz3VXByPbMObPhmSD+pg6gYLgMj2zUV2Ed
LtVaO1Qe6M1MNG9DOjCVFj6HCQKkOOl2LCK02w0cwaHq/Pr8Pj/6wNguGRpxDZixjRPfNMjU0YKK
UjOBNMq3NIzbYzjDJcJj9/mFTuf95QvDtIofXOe/5p80ijeTxUDMQ02QBC1yNZW7vMLp7Dljqkyr
DtrzJu0GhFZN+oRaSP1rH/9PP62P7pGeu0nb0jFsPu/fvywV3ptWtmXtN3EhX6vGOUY0K56CGcrz
5zf5e1eTaUplQ7MQPRzmVePdlYK5QbarBqU/5/aV1VULesi8DdlmmLN5FQflz8+v98FDJc2C/a5G
Gw80+nLnbx6qpvRBDgO69tU2JsTVsA/aSHC5JVoiyLSjCdm6pXPz+UU/eJxc1Eb1CKlkeZu/X1QB
SZ+OMc5uSglyjRDh3KQCRcAtWOTPr/TRtCx0nRe3gEHhap1My9bATrKSFUBAu3wN4Z8apA77rtUR
NYBO3xpG3Djtr0ptcq/J5I/PL//hjRpkWtBBh6p0OmRF5fQ2PYTar41mlVnWUUTttkFp/fllPhg0
RKyZNMIdF82ZeXKTBLCKNiAbyafJ2m9pON3HhBAUEwojkWp3pcZJ/fMrass/8mS5E7oNYYYOuGML
63TcaFVNJ1ipyIN0rQcRUokum30UU6kUU3pDBylaKziw92KAJe3odfLkNCV1HIotlsCxSCdOXHzx
oz5YgwWpQ66KIsF+v3ulAkAPJYx42QSAtnbnripn+l66P4B5pyt7HhWwRrTGqJGtBhqsX+z6PnwN
LjwcTqIawgj992FtB0Zi0WWrfMzaN607+EFGYpnILwgWfElAUaw/v98/3+vJS2CptxxgdjoLjXry
EvB2Z42VR6Xfz67co6mCHs5Nm431YkhkitiPlhYc3A7R7pik17mUZ9okwLMBEPMkaCla12m2RX5L
7bIGIrtqCUvZKAUcnDr5YZolK6rSbEL6Vl5Ol5XCbH0LnvLFle2TXc7GGr/PN0N2pGdq7sVsS8Vv
FPJ5nSL6Xho6JcmkQSgknTNmOyw8pozwmchoQy8B1aZd69sMTei6JyPm88ejL8/73eNhQeJVuAYk
kZP3YRFmXLpjUPhjkyWeaqPt07GXbctm4dMW1sFEj78tA/Uw8RC9iK7NM3l1W9ngr1Mjc91iytzg
uN1bc5FsNJto12Hh9SWx+SQcUhMSshm3hSDr/vOf/sFIojiiL80hkzgk8+TFtqEVR7IusZFh6QNc
SyRcl4PyAtcRnuNBECt8GM7x84u+O/wxajmtcLJyqb+4tnpyFEjT0dLr2Sp8GKTttqNLjOuM77jM
2YEISn3beM5oIlhKQPco1jxTMwsfhbi6NLO/oSB6GYf2HlvPAAhovk5KmotjlVYbrEDKFx/bO8by
8muXB0SP1jZczTxZk8umDSu7M3NfJZilbpM7Aw0GZXHamhX92+V/5mfCRNVSWsRGV4FVR0v4xTd4
enziV9DopA7AQ+PAd4pXHpOq1ALq+PiK5Fk6qRd0uZFYT5s20tb5BFgvnjwLbP0XI+T9wmaoqoNt
nK0C7BHGyu+TDbLi2KJdWPgIY9F+arR8I/Lfiffz1PCFOJVbRulqtLojON3PB8q7Ve3k0idHKrrl
GtjFdMkCnnYyGPdTwS687L94w19c5nRj6SBbxWBOzAbtkWOedmxR4DcUX83a71ay5W40k8VseYWA
en9/kKEKAtZIeJDDaNb7AFPrWaqZ2ebzZ/bx+9Idqpc2NSOsXb9fBllCJ9BwFuz25VZvzdtImBfg
Hl4QEMEmo4fA0fAMc81O75x/6eLI8XTbRiiHCO/3i5dp30ZyCLl4qRzyzrgmAefnJFtsUeX3qq32
EAAwN9V3+VTsv7jxd8eg5fm+ufbJjZNrENNa4tphjCjbTTe1WOodJao5sc77/q4ipwKd7d0IqcTV
rC8+lHdT6XJ5UJSc/tmncHb4/dbD3B7nQbq53zsvEWYLxEdnQ3Wpp8kO3eMXF1vu5bcV5+RiJxvb
WQmRWww28qMcDA/dfkG/ebDwQVnp//BSJ8M2IPvKxYmZ+w2xCsWQ0XpsUaPd6GxtP3+DH9+UpSFE
EhTXxclMY0A0rYTGB9K1NmxqIfLlwDWuLXueLhBx9P/KnS0nIb5IndiAk2Uo41xvURnK/Ql/xzbW
gVLVfVpuYcfr62400i9G6If39+Z6JyPEHhAFwJzP/Tgsr2xtODY1bjlQVjASdv/Co2SeMZGj8bWf
nkaSydW1NAlyX0NasSod88JtCq9OswHq2FclqXdHu2UwsjvXeJQcDk7fW0OCWYC4l/uayO1DbEQk
sbjo3HbTYKylRYa+0Pj2+Q2+X5WpfyFLENpy4iLc4eQLMGtVobm4vLyOyOiJcNgmiF7aKqNLW+7R
WZxXUYW2Jp0wLdAYR0v++S9YprKTT/C3H3DyXXRmaQ7qyPdeEWcYp2Jnss9PneHm88t8sGowZHQ0
TrSH2H6f7D7SSsykuPFwG2CMRBBSgYGD8dXQpG3x/nZMSv/sy9gJan82M96ez5t2ZtqW7GGFrjzH
sRrcmIA/tuwIsLCge1r8GWh7hs1kTD9ALVICoYqCdTGGXDaqt1KpfjkF9e/Y0Xssx+TdtB25xGlV
3kpVF1t7rneT3mCPN47JqF9PObizJCZXpteifjvEyIKjvhpWXT+qHnt8xQv08lvoxM35hOjQRxs2
bsM6N88CcONL4bijkNjKIve6gHFOyQk1RmnI2G/6zAFAo4a7Oo2s86KPd6BCr/rOyPAV4CEtxOzC
qVYPWmc467k3zoIBD3LfuN3VnCuboXeJxqw13c9t7l5m88+yleZFFZiPYVYPsKdKv7Jq3A9Z2/uO
qXwzwHWf85KeLRQ5t62wDI9kRpBoRjmj5K0xKJNGuRNlQRSSlVb7oQemqSht4RFWftbN464okb25
GUkLxNNW11FiOj6Ct+DSNMlup9eEcU8ssZEWpyaBzIlQIOC6gfpUNt3doNBhN3L9kl71XpJoUXJC
1q1t3ZSkZFI2eCLbAC6EpTfnmW2gbwyV6ThJdVhH6Eevo8DqvTxOauhAcDkqvrBDVKvQi+B1rIZI
ylfoW9VB6FN5odZsPTu6+xNReBs3aa2NCPUEhEhYYDU29zXu5Y1J5Bgy2fBcU4xmZ2XpsI/Rbm1y
Q7slSPQ70lzMJsNtrBnDIcbYApmrLjz4Dz9yMy0v+rl+KUii47ZdICvoal1zbn3DwLk6qMVuoEK3
MWmrsAZKjHxU1XYuahDyF7Qdjih0SAahUu5kbMIkIXe8IZMeHsqli2MWd10AUT9eovjmrrAep9JE
IjuGZL1T4kYK7hjBFk8gkR6JXgwbErkPA5Scb6C02NDMFdxmG9KqRiLE2p7N4mB2zbjLopB4yqSq
N0lYPBZQF4ltSKSH7Hy4dto+4HRodHulCY4lCSYPg4KNM9RDAgro+SobxCvAd4hMQOISnAucYsC8
zeEZNQRYMh58s1GppRnbPhdqtetHTTkK6Iz1uh1qsNpaMK3wTgEiD4mdNubmusvBjgAglEzOQN/T
3kJdRGLgyprL8iyjW7NXVCAtpBv70DsEf724t9V2p2VD8d0ikHSPjvaGc7S8p+2J27unj7ivetF+
j4wy2yS6DQwvx5/zakURMunUHHrAlHoFqluZFEw3SXcXT5i2SrzfmO1Icxg3JZT7zHDbLcHv4jDq
1pMdjdpZpWJB6nD9ghGxgSVJvfaGUNl2Ne9kNjpOyMikMFF1nNiADJDCks8kIRKWqTClYIYivj38
3uLv3wQt6yuJpGS1YXecL9uSJo0fOvCu8V2oF3bWQFlE5LrQbqcm9DAAw1pZSGqWE9bkuOiLiTcM
KwLY8TfAicH8qm7wS5WXipL3Rztz+0Oj8c1A0ezyTSYACsSTgi6J7B/iVol//TEWwaUdYW+YkdZs
kOPFWOwD9RpRqgBmWzCTkRCRnwfJsO+H5sKIwsEjC+en1Smj5ZVRHG6wC861p8RWW2GyCMRea6wQ
Ub2shwsrt26kkXlNywnapQpzJmWE5bYMTELPRk+VBDJ0yRUNP7JcQOAG5UNZJz/rqYTa7ypnJNRf
OKG6s+OBaNgS8GUsAOfZUYSkUXtQ5pmyjEohs0PEtRH4XyaK1T7+7DNHpNezCtjRiaGbzaRMrDl/
PFLVayCtCMyIqvZgW6wYFRsfYg2NKxz8EWjiDo5N1F7hevyZOYyLsZmwbA/hXgPu5rHk3MPVAIje
2khyC0LpaQi1VX+GkPkbnNP1YDwQuEM/s+4eGpE9RCAvmQkUDslqeTO47a10jKOS5Uje2+Lcie3N
oJi0DqqbvjVfTJuq+iAGZLjTOSj1XciTwTh5rRCIqQb3bgfMTxHqJiVVBPbMMRfhwUY8Dexy0IjO
Qao34ShGjxmdBzn5bG32Cn7oYLr3iDW9qnS/YWCBNiEIKIt+BUnokyJ4DNMIjmm3GZ3uVU3zb/1g
gjHUhgOKzoN0ll28oPWSGLe2ppyx+hPWinIztnwMNRdG+KSNLZTYIHro0Zca0gY/A+sa6kl+BV1s
58LmXI9hmt8oGl+6nLN7o5/Qejk+udSXMWEhom8tTIfKj6gPembX8MKEH2HG2pNiNtemHIs988yq
c5xnvqlnCWzbht/Tjlr+gtd+haP4TK1rxw/dG2xzW4W0we9ZIY9tJo51q6Ve0jMch1pZcDKHNrC0
Hd56bzTQiRFgn64r0xoBM9aetPpNzIYEuWybrE1yBzzTmX2zam5kPr6iUOsPoPPy9pA2QyhGP0KU
2jxO0djH1xba3bq4Dgp7jDZ0GoFFxnI+UMH89fk27KNj9SIPwSUBDJ2N38lhIRgDGw84lbJER6cO
YCAf6JY5T/pwCZnikp72fWhiKnXir87UHxwsafFjQVNhCQvt9JhSYfZWGEaF30CJcyOH9D7Fk8pt
kZIJE4gro4S6o4boPSvGuXjVYusw1fZ1q9lnc/NdTZV1O35xVHu3K1WZl9iOUhOmS0U14/fD7iQU
sl4tq/LT2T3oVUEmZP/FJd7d9nIJ+kR0NAgX105b9qFIujSYh8oPl1KqiYLT05V62sJ5fAQDf9Yp
X1zwg7Lkb1e0T7baIenQY01eqB8WEG4TAh0vAVAl6yzvvzdWCcu9tvPENwuHIM6B/QzN/U7Ip77R
L1JR7tzEGv3Abr73mX4MUYzy541xl9jx6+eD8d3Rg0eDqJVeL8BGZEEnY3FqNL6Hvqt8qST3djoe
B6O6gKt3/T+7zMl5VbK/FqLrK5+Rpa6VVnphOkrAxjA4Pr/Su5PxyQ2dDCcS9BDrjtwQAukfzE+b
rFcu007ck4v01Vv+qHfzZ+cTqynf1Z8f+ptG5MBpEmNLU/mJAUIpN89lx66vltpF41hH1Un3ikxB
9FFxtq3w757muFFBx5WSAwhw/vP7dzOMcTyoJUMsgyoARNnpX5psLB8/f5wffZ1vr3JyNC3aeNSj
UK38CQE06rHNFKZfyFDeHRc58gMvJ7WIViAbxJOxgdWhCprKgHTTjce+GJ7YUd9oTXJlR8GtWmUp
hJTwq571+0mYx+dwTKXz5bj4RU8KwrnALjmXdukHBNf4Sk4eyTzd5Agd9gjpfSsgnFcVjbZL8tTY
o1S/+/zBvq86LD+AhgXVeENHirAM5DeDJxmnYNTHjPdXaiTUpQ9KJJl5icLVQjhWlYQ8Hv9q9TTf
tFKDeF5k689/gvvBx496isoORTJEX0uMx9ufUMQMLwmAwy+sOvDnOn2NZ+2mhzS+qi0FFuBisbDs
9BqiuXGAtzb45A5voti0N3DZtTXyOnndTEHka1V+QJWeeEXTp9vRddagUEaO81LuUxMs8dKtqov5
wrX6cNv2ym1TRw2Eo+EejTmg9xHI3+hKv20bgi/RqPqcA2JPM3qVw4iyT6scIlUco/IJ48BDp51D
h55uhDJPa6Fo+SrW4TaTxzACtpO3Q5RC5yvMq7K290lUAMZ0rYEC4GIbAHGQh2V7bi7HUX2OOX6G
dyPkZ6+UxmGsx3NqBYDsIljpFCwTD/cr5h5FqmvSmBqQtQBykyhOt5x9bgVEju2khGIfzMZlNBoE
JMIL3VC+zp+0GQq7WgRnFWd9v5nJk2sc57wvrHQ7qYrwRLm4eTQgpmbTagdZO8oiXfuVWfZL3Mj/
Q915LdeNpNn6VSbmHhXwJmJmIgbbcpObViQl3iAoiYJPuETCvNZ5hPNi54Oqqks0Q3b1uZq+qa4o
iUm4NP+/1vrOLTGdpFrGMZ0UjdCoWue0N8CSVzDm338f3lgmfR3ZgeGZS5tKf/GtRxk9s1Kf6p0c
RLaaBwycnD+v9C69jIPsmr/1wVz91oBIcOhh0H5e1CPP3z8Pg4CWJU29E30wkc3kx6s+gWNi5Aef
aNzVQEzq+5f4SuSIVsWnk2Ehs6Xb/tPp/+srb7cJeXe4J5AdNOa6Iah4gxQyu6kE8VZKpI89Ubc7
VxGWWgfOVVmWT3UliV4D5RebtR1GdVKcGESLrp10nC4cKcRXWwPv0hPRHGYgy4cP7tJbMwVtEKYJ
Zil05saLCZIouHwKghhbYV2e+V59wPotDyTWXPgWeWKt72lhlGEHChrzh9L8G7sd+g/mijemCt/R
2SF47B3pHy6P8pfZyh4ay5M94Z+lWa5IzCNiXoI/n3GOvv+ElpfsWS2UB+Tqy3wYcMmIiJ8PZHV1
3Q/VSKMuLx8Ae2+RoHxQbl2m9ldDLCQhmyaLSx/y+RDo1xrCABUJZIN51w0wohIh7ooqgenCEWzZ
/bixdeV1+Izev7i3ljqqdewZHDT61qtFJyfw3Rp1dv5duhzPnoo6+uR05eWUiEunIr5dZOqDFvny
Eb26Wir3ziIwQUX44snlJLHOOufiHTjqdkWs3k3jkEdEmOfWjoYPBnvr1iItRyG86N9f6d36CWYi
OQj1rnDcS1KiiS/qEW1YRKx61almezdW495gPX/4+zc20D2XHiXOBxSMzx+pM7hJpdkGqhIjRPu7
oTQEsLJK+3XdGOTxEyne5vn9+4O++ib4IE0sHUs7e2mMLE/7l29isCstjv1e7OJIrQaTsOySrEjU
oO8P8+qlYRiHKTJAywd05qVSKs/xUkaqEBzZ5SpKTcI5qW/M14rwJ12Rmdh8JOV4fWE6ZyVb92Bx
0Qx7mRdiE2SDNpi+7+C4J76hABj2xxmL9/sX9urNXPouOsmgNuuNRVDS8/uXZKkuWCirner6Qxw4
5F9oqCHbLamOH3x4r7d7P8dCl0KMCx+992K7R0j1kEmPsUg8onSJvW96NMWd3dXzyhIdU4BlE04E
Rdj/aJV79U08H/qlELMq20ikkrs5FdNpnPKOkkJB0bI+GXzc0TOlvD7xDsr2T/6V+/uPa355tuu0
UWvLgaRFi7x5AsW2jqi3fQOtepS/5xL982LTn9dI35ONpI8U9MUkg20b2LCgYa6RyURJ/ormyqry
+4v3r2j5Mc/msmUYuG0Oqkieo768uL98cbFZGS5YFtq6Qx+6wb1ZDEww1j7p8k2ueR8cTN56aXx8
EIuNZ0kOsl584Lrbe2aNwXhH5ejg6upQVkrbkyb4lUyVxT7fkg8yWbdxk8AL+EgH+sZXyKDsU3wb
9w/Jus8vFthZrqqy4vHNJVomSVg/iLR01faG/cGX+HqK0fEeLUoDkw0gHpfnQ001GEtyRKtdQtba
ae2U85accIVsigD03OHIPuPY3BBV5t68/0RfLfcLResfI0PGej5yrQnmBqBSO6/zT5a1Av7O7v0h
3phmlu41jzFgnsaa9XyIeHbJnk/5/sjMPxXu3rfOLRohAOg/GOiNt5OjJOcoAEWm7b00+ZQk4iXR
wBzj5yRDNtftlH+vNH/TdPGp17kffN1vvR74UND/4BJZ0MDPL2vWyDDK6QvsEPutyPPbkjsaxuNH
d++NB7R0tkw05Lj62UY8H6ZNC1IEEj45NqAP7VKIcuwPikNvDoGYCZkR7iy+8OdDwAWd9VpniDGd
jm5JbLkp/U/vvwQfjbG8JM9mjhGKcMAElcEiQTCJmf0judQbDyQwUcAjk+CfP9GXvw7BGWeA5U7H
QAb6nV+l31Vt7xN9+hdWZ37+4gekxYZm+MXtUqNfjiQaCPrJ850qs6/KIn0e1fjm/Vv29vX8Nc6L
W+bZsWqcGlUCBzMNIynpML7/qUGL9P44bz+av8ZZPqtfHo02AGzyGq4Hi98VNtor4rI/Ejm9OQZQ
rZ9+qsB5aRnoJ0KjgmhZn7xo00fmvmk/2mK8PQSaSqQPRMy9rGPX5H0TecplgG4+ZFKcKWXv379T
b8xkiCTYwmMjdLiWF5OlrgJqUQFClWouSEnvj1OZfG268mwOPhIiv3k1xF7abGst45XC0GijwuXx
E7zC/iRMZi5J/e2TCQcgzkIW+ndO/95iov31wRtBlQcqd8WOU+d5sER6Kl9tYVmtiIf94Mz31vUs
mz8sdR42Du/FYuoOsnCCSmcsCZewu46jj2aYtz4XG3uIZ+PfRVv74uFURlu5saN4OFN5tvTDqihH
HJF+cNJ5axjE85AnqbfwdF4MQ351SXQHi4zlgRMh2rZpqRpa7Qe1bfONXSvLpcfuHN2XQefk+cOZ
UfH4UcELgHzmoprQQSRbEyJbXRN7UTtbLVuybby1bIkGpBFtxOZu6L7kBOEJ1wiJpl/l38p52UPM
oU32/WwGu7yq1+yHD2Kwb0RFAL+X71ugRIZ1rhzngwXyjeX42RW8WPc7Ut584p/ErpAWupivkjDY
TK+Opg20xmx373+bb44Ge87S8fizJC/P7ZdZLA56PfVIf96lbbrW5wviDcnyaoj8/5HCUXl/sLde
AnYa/xjsxdRM3A0racpgOsF3rAchwRSh596/P8rbl2QhoWRjSM3sxQ5DJLns/JEbODpTyAezGvVk
F9PlqNnbE4Dz/mhvX9Nfo734QknuiTOC98RurrytZ007R7tLzA+2m28PggLdXGoh2JyfP6VIeaRE
1QjwfW3aaOJKD6p13jYfXMpb8zQ79n+MstzYX96FQs06JA8TQWEWhXpwOks4FYhUDPv/83JevOI1
pXA1WQykrGrtl98K84vTmB+8bG++BngsyLZAlMl+8/nVsNb5quyNZR9AMOfww3KbXaUtPEiAOk3w
waHrzXv312gvO6eortO+GxgttrvNGAfrGT/o5EMy7f92qZH1J1hWUwTuFL1fvgxuo9eW7k68DEBz
aDxtS9/74N69+b79MsSLN6EjsFwHWsWb4JnQdg9+1a8TkIPvfzpv3jMMu2w+Wdzo6Dx/QijR0ghd
luCceiR5jj5dtal1TsUfmSDfHoggQ5Yesh1eHvNje/KE67GKSsSCo+dulmxDCQnWLj/93UuitmZw
+l0cRearEpQw60DPUrY6wnG3ltWcdOQRFk1/kXHwfn+o1ysdQyEOoDFg/XTqPr97wNsSo8fytoOp
ufWb6Q7hNpzw5FzLk11pnSE0FZn8YNDXLwaDUmNzdZ2yLCr/54PmpN+5pZjZLeTzRvfuQQmdl+Rx
vn9prz9dRnFYj1wKlYvd8vkogdFToS95XkM2b2ggIl0sN7l+D2ORqoL7wTN785o4NlMRxRH8qk/R
ICFwyFvj7dCITqStWGgoHYdx8/5FvTGMgZWaD5baIX2qFxeFfrLIk2wq2WgBtK80UKNm2PTig4lo
+THPa00ohVD9Ebq69IpeHhn0GW9imvvlLu504Jg+qVGf/MzNPuoJvHU5qAe8wKO14tJbef6MYqGK
VAbkWJSVfWOTYWUMziWtzL+9AV6aKRadL87xKOtfzBHGnBdW4UH7ybK8JREUdxdAjA/WozfeNzJa
CbDBkEf1/6XBCzKNqkc5A2IIpg3pVWelHpypqdmYZLAIW3x9/034aLgX18TReogQFIDqGMjPMtsL
UrDDRb8UNOm6rbov/8JwJI6Q30OxGnn78yclkko3lasYrm5XJOwAEpt3iSBxKfUJgew++HjfmJeW
QCea84tfD43C8+GmoEuGVi/L3TBDjjLiR2eGvZsmgIXOYSXu+8nba0S9vn+Rr6d449mo5vNRe7fO
iW4W5Q4d9WpJkjPUuJm6dJeX7u8f8hIu/1f6x+9E+29Qids0TuSLf/2vTzBYqvI/ngXS/wxY/8ff
+K9/Lu9+91SdP5ZP3csf9ewnM/ofv936UT4++xesG6mcrvqndrp+6ohC/DPmffmT/+x//Lennz/l
01Q//ee/fwOWIpefFqeV+DUtirYK7SJOVr4XMEvSa+fR/89xU//9dXpKP/z7v8dPLce439OmTO83
msaLcW/Z69KzZW/4RyaZof8eV0bHnYgZmktMSWheZfKf/x78ZtEvQJXCmdxFjcc5+c/7cPn75Pj7
A/zr+f6a7vJTw/LXHOotTmBUUfT2sUWhM3m5mRtjJxq0Wj5MYqzdja0Kt2lXcHx0UpzHnJ3ZisaM
qE+SBeTUWlN7gDNoE4OXl3XrX3ekKRcRmlxW5Pah6sivj8IhzVtvTeSfjjm9wfLsfft5d//Wa/m/
LrBsubX/8yu0mh9bUcX/9/+0j7++SLwXf+aWmfpvlrNklCBKYouPhePPF8kgm2xxLP909LDaLg3k
P14k2/qNFwgdKws+PYqfGrQ/XiTb+A29AGFSS0vI5R0P/s6LxJ9n2vnlTWIryGqybKTJxfg5JT6f
ljRHwyRokSxfIAgCggYoTgJlkzbFqWQcOWfLenyw+cahJanJzIhC5nULCVGQ8b4wwAps6mnswFrV
JnK52HfP2FJ28yZLgaOtZ3zQn2xzzg0U0633Pbf8gVQ8BE7FmWPKYT0UTgkWzyzAKkm7ffJs1Fs7
W4MGWk7SWfte1IKJixJ87008qAvohxlo0AmHUQgIYLrFqq4TutlAbySYkixtv7cJ+ifMcV7ZQ23d
lqWmwNqkPTJ9nXjXLJzG9oGwMPcIINEnV7XzulvLboJ0ZXMHwPAuubKhXVfYIopyph/sGHAD0WrX
hIdDKd1nlmZdVXynT3RBKm1l2C3ekkZD3aYlVVquZz/1v8hRYiUKLFkBI808r4Y5rNllSNAx/tZA
R4+jo8s4LyZp+juvQSph4QAk7nJ2TH1vExbxqQD+SARwT+RXVxSw4zxcBOc5nrN2lXC7v2iFdO67
ji42Tp+pOiXbAil53VcUsSSZ9g2Km2pjDCZozCabaglVsoTJbQ+mutSJHXOATTfqttHcguNgPAGM
YYJBrBZEXQbQ3PO5iNqe8h/I6e3j6Iz5Raxs66uDfbjfkS7uEF9G0K67rnpogMeJRPCDyWY44/H2
Bhwyo1hT2h2vAOb4/UbMY3li5gZwAjUkrrbk13eXohq3DfREeOJxkp9hqknvG6MO7lxqiw7VZd06
eH3vYl1JA1hfDSLrCTdtcE3QRHHHC14kONNcCgK+lqtio0UiiMMuothOOS1v2/N8FO3lLNv51Kxn
fySDusKUa/Py+SeaVxt3pVkYvP6OARhgAC20iZ2mgZsWddgiYi1+1OEwZWtAAMat7WrqMWU5mtfd
SH4sxyjSuIm7sqW7msirB9c2BVoGi8trv+jAisFaY7g7xrnWJYCSrRbXVJXL65wg2OOQTTpjBJBd
V8JPyoGU97Q4KQVQ4VXqZW7AUX1my6L5fX7ZBcID2eONgsxeva7slT/DZAil2dpgMuJKa8MEyDTQ
dY2pBKqA6577QvMWZ44tL+xMVdoGs6BqF29g+pSAXKtOaBipI8n98YHGKVYgE4EcTDopynUFkqA8
VLZVn3RQzZqtUxqZWAUitsTK0BU42Lm3jhPw0bUkg+MqI/WHkIwsgkk7pfbCqk86/apMdV2c4KKC
uAcdlZdY6E5KIZFch0+y9GQLqNJT7u8Hw7+1+vxzO57/bWsUndH31qj/FvKxzeX0/dkS9fMv/b63
IcjqzzVJ+/n//1iFsM38xlJjB9B+aL2SqsE4fyxDmu/8xpzHqkHsD4FfdPL/zjq06G2er0S09+hT
cmwndYFmn4824PlKVE86jM3MDyBdIHfqWrM85LkRpL5RHmKrjUz8KyhE6wHtoJI/ahCMUr+M6Bpo
V67WZLnXhNTAUYPiyspL29xUgIA67YhRq4abWfhBnzUHb8pmOzrX03EJXXTiKIHX1U1QT3YtBUZ7
vOlsx840aB9NP6qDsFxRJufUm6Z4CLGyTH7YwpxPVu0AWvmiwnAzHmsy/Pm6Az1B2Jy0U/td76Qq
N1NpB9M3yaxH3FosJ3x4GCbrTQ/2xNzVYzGX1UGACYFWIaNOi3KEkEhI95ODnxTFLVnnOYY2cPNN
TcK5JfW1mkoj3/bU/88KWon5eS17ZG9dWpB4hBkqbapvHdmR8n6uxuiahwfim3nYI2yHVSA5Rl0V
DPd5B4TQ8ON4bSdDUIQqnogASjzoP+CKnPqWEcRjEDT1+aglfhtCbkjKFSBFt9o7kTfhqGNpCgWC
tWQXtVJ9R4TXyFOaZ+5lN0dOVQI/qiISvWaNcw6hDOqzDLDVIpEycKG59mMu6bIQi+ImJupiXNpa
ST7MDqoO/mKcAXdKqXbapNSEJw/UHdTOPTdLrvJRWjV2t4IQvVy1CDUHZXcHmbTV/VAmcBX7iWpJ
REze6RgsK782e3O3HboyWsPbEduo6iKd9ooTTfvMoS2zgxdAcNANYoMmv+vmWct+dGAxwTBrmmaR
hx6n3oVWJOOyP9a8ZtVaHElOIDfhd5xKGOinrW82+Ve9p+zgSwNeEFx47FVOfKpMGyTo6AY3qtcL
KOfJBJExAZ60btxcu+gHJyVUGwheN3mE4E8a830w5JfzNLRDqOdJ+eA3KtnCOs5stOxoqvCzsizp
mgNzYswXM581MuMXRH1vc2+yTsaib+9N6MNiNbtTyyaEjf1t6XfDJceURZNZz+mnucXnt9LqVo4/
hFHXcuNAqFFXwmG3MWOr7S6ayeJxbjRzaqpoY4mBFEMCLqd9N8Wmv5YW/t7CsKRxZrSltknmsk2P
gKRdXhhykPVTkfMjTtPWa92Nm5CNMYZR0gWFT/BA4ct6U6Y9v2WbqurOrRY7D3sGa6sn+ryPBjCf
h15LoN0Jc4jMJ75gam5ijA5wfTvtLIHE17Fdmkl1FwCrfnJv2rvSK93kckxyBPNtZG06z+q2XSFn
4FW1rZ4Gp7Lugzkt96Yjtc+q7/MIGNHMaUipqjhKcy5uAmjwq4gzqbGOgj7ZVjQheDl7vKoLN6q7
AG5i8+QTgSHS7CNo63Ff05nQGhyV62GgELYJEFbR34tEPK/mOAPZI9LO2vT97O/nYag3akyJzI96
K/ePBG3F+pWu90MaSqfw4m/UBtv7Avt6fQqA0B/3kKK6HG28p+WbPkmtZJ2AiSHUSFTGaow0Mzob
7bQ4KiJPrw2I8/eNiqtbOZnD/YTqeZ2XUEzgSkvstK1JAj0iswSUwlTZfrkRGBc2Rq5H8AJQvsxu
Hl+qgsbpLu47F+e0H2PM0epBI8ZS88+gHWX0/3yMgVCiW6IoAwXRoOJ/4YArX669ROVrymTWzAsx
eeeoIHA1AvQbt6DLvCNdRb/BBOALZIum1QA3n7xopfqZLpLft/5KREV8DvIC30pe2eZWLhqnh9ae
VYAQtdHqjVExd6xUp4HwVLO0Vx1Kjo0GmccN85jwgBDZpMumT2XecWiUcxf5TN+hKbD8rrNpQog/
NmYHWNyAwjCO0eh8Mdsqu5xr+pDrKHcNfBvVaABeKHCJn2nRWN5U7tSdZW003lRekG8L9IHWWi8c
4zppEvtCgPa+E1HZaD/mEtv8ehQVFJYJwYeLl8GDYZ2Y6HvX8EsjE0fEROojK1k69jGZONUc3XWl
lXI8mkiWuGzQ6jZLYix02WHgBHXlOdCV9qYYoESnqfNAnw9PCGMMEDpiAtW2bpk1e5GM1EBFzOOz
gNCsfUdpNs1kW8OPnJqqHaeQLz69duWonc5WLXLIYCI9wBzA8B8sBk5ODlF15Tr1Am+ybLlW1Aqv
Kp/AkVXB2eAqID7fJMp4ir+ABhhugdabsLUFSrGnrjOczwnzUhN25qjzmItipy8fU5wHfrnt+Dzz
TeYnph86kpckzGSXXZDNXONdGLPkGPc2NBzNVUOwUaYna/J0ZuICAo5g+p5dqRwWhzMAMf6mrL42
LiemnS5LVl8zz+K9SZCase+UTlh0ZfWolwP+W22EmnCg1jRAzVneOweUnRFm8ZiWwSdE7TZw1FgR
PdN6CMNQUXH0ArUJwZ5frY2oJFp6NR88zxku4Nf5Yg3aGk3o6Dodv1HPHE81RibsgwVcMmY+K0nW
RiKtLfukedtLpgiTTDGAL7T0+5WnZ5WxJXBTHfyuG03ulebGJ3GPmostviwB51WGnjdrUbJAQ9JO
ImyXnLUux1LXCtbd2Bsu2DNNTH9ZQalTcrfigiSFMEMEg/+xJrkiqYABhbBAUYlwpCeRwRIt5w+i
Nbg3OQuhgMUwasVtAJl93DSa3ncrOUTZys5oJW2JY8vPtaEsENvimXO5KFG20ELSXGARz0BgsH3s
hh1L7nCiQeEpV4Zmky7KWRf+RxGDS4mk41cgMJKuPTRuFMiT2pkNeg/OaH8TBjEQ+9gLiMBbgZVQ
131eDsWRHkZ+KQKmvZBGbT3uhW5VnGQBAl4B3amdldNzNFsZlAvuTb5zqFY2K+1tlFOR0OuZX63P
7OBWh2nir0hLFtcJlOSHQRXal8xKg/oYKeW0FwlT1aqw5TCEdZmBWZXznKcb0+T43FBDZjGGC+Rx
GMu99D4nWeJrmUa2i9e8J/ppyiN6+71mguX2Z83ADtO2gJVFgw42DGLN+s5PCsLZGVNx7VdOM+5G
L2ZXYsID+gxsUNfxf+uyAaKoD6KgAaDP49qX1nQiNd0RG/DIU75KHMpNIVTBeg61YM5A5bHKPdS9
B/i1BSCvbQedII5rZcmYU13pj8PNbLbD9zlNp8+TIZghhRolZDSjwaTkFVQ0w7YO3CvsWEC4usSo
x9spQ2O96Zw54PUF+RtsIwtczJazXHDGIyZJjKRld9/yUV2Rt24+jm6NW5d6gKGv8r5qF/t43vD7
aX2OC3EQ6ODafhEoeWhWg1Vq28rdkKO/2H+CDGcOOWHlkvHiB9VpqzcWYaPWPFMCCftgIBGnqM0B
jGPmDp8mYiW/U9DpKOOQCLzuuk5pq0IkPqxcoM9swcn7vFEmoKSDGO08XeecSCuyOjLAzbh5det8
miO2JkW35BMFnd8eqyL2WLQDFXVH2IrVY9/mpCjFXD65EAahnipvY3lJBGcSHaRT68jSZXTd8vY4
+ABLbwlXA78Yr8mCFhsNmkFzPbr93FwVszszSc6g8oyVMv0Gs2uUW85tMw/EXZhOm5ySIwGnU7kF
/TkrGEcqXm0JcC7x/OFrJDTHOIzoTcWqbgT8575SwS2GHKIWlSHMM4ctF2z7DCBj6M7akmA5qKRb
a1njkkoghxh6MEtSvo1jx843QP/S/aSKYDwUaU96qeXUnh16UZkLGC1qvpZjNwJF1mY4ysLQKVnZ
esGG0tVTfdvYzPg8DuWcRUVmkOjdwBnfQnypf6TEkhMbMrnOJ5RcSJoCwHrnWd9b6RdMhwZwSVtg
5PadOjEv83r2bPhgA1JwT5j+11IWCNpgUEUHJFuZHTatBATFqoyE28b29mAJimynLLtQO/O49bpL
P9Wtp5YjIulo8BAhJXJOOPEaYmFPdYLaHseqTk5n1bpX5ZJRtwU/kyh4bUN65NgJspKfLsOqAnoD
2LriIHCC9Dmwz8zBF8bplJW1te67Svtem0lvHfw+1vOvdkFS/nc9jigdZnVrLcz4lECMYHDLr1Dt
pl3SqOJUtVZ6cCGwsVGL468knjVNKLvSubdGX9qbTNeSO81bnJIIecorshW8O65Zb0O3Zj4IYc02
FPzKjionXGaPAlpUyVulSzM6Fo4MvA2zUtpTwGpL60hskwPUPB2L5m6w3C79lPcWfhcUA0Z+PeoT
QrJSd1MQ71XMmY/kFh9E2RgPun4cRt4H6kZdDG0+atjfuSxmn62s6uIdOfTTJxvVsb6pDW2A2dXS
ucQW4UYP2IIrtrkAH2UWlv08xbDQTAImtMrLyJDQZe3cjm5uks6Pc3hNXJEirayJr/vZ0+8M1Ay3
pXL7k1JP5/qOUuu8bqkMfrFYn/yrrBVzj84RK6qWgQleg5ciAjMy/CZb+bJKCUQejNg/iT2r0UIy
+W2Sh+zyYnTjfO+1wt+RbqUAiiXeDi53dDRGbLJ6lBt3Gs1C3sqlkBh6oumYdHqFJ1GxhcP4WgZ4
Jji+XVKSNcSmTWeLcqhjWzO5Y0RdbHJ31IsQlDu4UdC+wZG9bv+FbWhCcdUtqr3eTNOZlOyCQiEo
aMasXaa3ZfdMsGrjt663imgzNSsWQb5oEThVcZ/wLohjTalyJhWWIy9l1pnNBRK67FMZld20LWrb
5CA8EPJLpTrbRaIbT8iuyr9V7PnXEYirm1EXkX4OaJd02zRwL8bBaI62gc6WAknpcSAnRYZsKr2M
Hn2j4OQCwLO7wPeD35coDXFwKns8H4xq7L9UJEYdHPiLB7OYvOTU9zt12hfd/H2mSe5t5GSU50Vs
q92I7J3aeqZAdPmCus+auOD5WpjQ7QGgpfhW3WAkHQZcHky9rM5INBJk/qxkknTfZydpb+lRK/fQ
tVVi4y/Wm4HjoxfcupEZ3/QJUSbg/0aqMrOtx2GktZCAyYidHh1tMm60wTbuyACKyTqetZkAmUTu
KoLREOAMycDWtjHZlJnZfN6Ngic6+3KCXpoTRpRJ12a/VkAIC1oXy4zZjJnCo5OQNOIb/i5QbRqs
PRTLWwbEgSFxL2+CmdrBWW/2TrRKW1v0vCVmDq4NCN+KUC+IfT2gs5Ved6QSd0mk5Z+dTOPBUaVv
/XWesve/Mhp2sZccqv3oSags/hwPDmfOkbf0gNutus7MqB84kje1WLMPlOKiMmJq+tlYBOaGWrqO
x9Ui5p29QP3NcLEnfJaaciGm9L5rn2lxUS9HVfOYc2odr1nRnIfGyvQTf1JWCsovLT+LoPKnA8x6
KrepE1whW8CZ1OdtfgOPrHE3+TRWUAc7bfAArQ3kdWFn52YPUEZPIk9Un2fbc5qwhsZ4Gc9LDl1a
dJx40J6yuCWs+HsSo/zbMeDj2nSDPRWneeJJdSImD5lcZlJ+d0bHOlquFoHxaKxzOx3Ut9m26wIR
i5tsYhnEOy9V8X1MtHMJynlA22IZMUZ0ZTh72YJSWYG5dW7KwWzXqRePEA77tO4W4bS3Zb0PDJKX
CYljYo3LbRqVAFEaxx7bK71Oh2Y9962WQvUTvDmG1AYHzmaTDKzNjev0tGCFvEh6qgnkkFgJOWpB
vTJ4xaxH2vrtaapI48Mb63jE7YvJv7F09j58LdnOdGKSvGMvuqKG71/iDotJtaPF4u6hI+ZrSU7n
IXDA3lI4MKFpTFV+C0y23Jdlj5xrjjn0bvsB0Sfrstc8lJFfGHfS9QbztO4oAzNZ2BUJjNYgT3qm
qpKUxKUcAUuXpAGosEG0Y60MbpJspqGgZ0U1hEQbzleRTLIHLXKYb5dyw3HRtctVYFcFeFu6Tvxh
2iN7cjroIDWDr31hSyXKE8KmxfeaxWxdiB4ChzJbTuua1h4S2xzp50xUIdk5BFW0RAqRm0Q50TgC
uFTOpnGqGnMmjR7R3nqyqPuLfNbG+UcFUPnSZ1WazrN5ohrmCspzQ2lBPI60RN2DrqX7VSfEOE2e
rjW4bYo0z9Zz6Q7tJmmZo869zJKEHlFHPdaSdLlbi0AGYBrW2BNCxSRF4pNXdJOPfEMjt7Y23fap
FqX+AP/LB6KKqGTcJnZndKBPsZcGCOIN/LJaRAv/sqptKdflFMltnHPIDW1w1ndTCmjZMunNhq2j
dPIAU5KEVv7UiTO3rGH+GUMfrSyqlN8zqiw5DVHOv9uhn/UM2GoQnLHJr/euCeV9m1KlvuBTnm5L
QJfXMiJbl0lxSGzO5J5ap2CXi61Bu2g30WOyKcXlKV47TcUbUgrsz2gPF1pMv8yCbtcTazXxgmwG
cM/+vq5hTIYjdajxxCQlhZ+XDMXnJjbLHIaMLy8tc5K3STHoOWBr385PfGuqSdmyo/RTmSiyusap
V8G6nQ1CY9u2dNVZmggZ1krXHwooOfYG4z+Ukqmb1HA7GX7/oGq//DxU9KXLxCI/3i50NquoGg4k
4jnUk5qhv00myZzZ640+bSzy0Pepa8NBr6IumEhlYn9/FeVa0IF7TLz8yi4Cym9aHDB5j0HjP2YJ
5ZawghULmMcr6gszr4dd6dbiYW5IR9TcclpnidZvAllbEJ6TgPqScgcrpAbi7NMEUs1qoha+0Ju9
/DsZ4+aWYlqyK7JG2/mW1M5EL0dSLnvnxG0N50JVgf6Qt4M647rqi8Qytb1KMApmlTC9nUgMeDnu
pDlPwq8KEZLcvKiT3HoHyjx+Sjvfvs2bWSRHMVajCrthiu6zshBXsdCyfSSl4HAdtN3B6KyIaCBT
Gyp00zMd6KobvJbte0pBwSpM2YXtmPjfrGK2vyI47E5gfHYnjeux2U6nNNta+ZTdpY09C5NUTiWz
LZbR6sGkGM9n5FXGVRs5SXqgpFnZh9Qi/CHMRe+Nm0Ckhr8uZdbtpa+MZh0AZNZXZhLM1laatVns
CltVHXUAs7PWBchKFv+qmtjbG3YSnGIFde8hQmlQgOx5oPRnZtpZn1mN90ShsexYQX1695qpRwqC
QE/puWU2C5NqCIjyZs9Lt7E+j5vCsUPKsfGwbQgxo56gWTOtA9sFwzGRtnjm9m58pbJemjFziBo2
8wxAlGOEJGFw9s3ispr6/nO0NOaBSLsp0xbxiiunHXx37RiT2V/aCR1iX7HpG1dzbeMxTYskTS+V
MXhXTsJ6cW7XJUhy8jkT/QfzXvQZ5K9b4XXN/KPKGvOSCjuPwCpxxcY059f4dl10CpFtHpy0zmpS
GAv/sSdD5hgVlbdx8rz5HNR1Tnxh4LNDnTXl7w2L8M51y8az3KphKVuCph/EnolGOyOuAwWFUUQS
zDSR4Bfu7BdXZPxP4qA1fmmHqVv7jxaft7EpHCtilfl/HJ3Xkp06FoafiCpyuN2wY+dgu9s3lI8D
IoMkkODp5+uZi6kaj89xe2+Q1vrj5Nqinsr2FJH+U0A00cY+KeIH8rUeqAbb9RzbQ9u2KXfLQAoX
sb9GUc3EbydwNalaci7S6LbNnfq17xRN8JYGy6HyYyctMuEElyhzsrVIY6e+6+hr6KneXdRPoVP8
+Oa4Ik4gAtaXXtGGurmmGS7KA2f4dprSwPm7BBtwyjpwkO61BJRhzV7QfvRUXhGZGW7/pQw597Wr
HLBeZ7JP3tqFvyt/GSlGcpZXzhVbmLDry1NJWB0aFRjwIx6rWZxVM4fdYR8ACo7RtJCY2ZGy+7qT
6pIc18Ao/zRLF5hg72yT29TtvsmlVEWvguyf22j3tRqj8UdX7eLUNGs2/ai1R2nT2Dt9e6RGNnpR
qeOPHCCe+0+G8fYAdB6Mt2D1mbvjYdOW07ALx8ucVbQKs+jsU55tIG8vQCNEb5KxUT0nk2gVBQSZ
sndCrUJcmWX0U5A5fvo+oGSdnyMqjEru/cyJn7FoI7ns8CkQYJjMrPZjZO50GPnroUrLpDqnFclu
TYhK42AXciwLCe1C4ZKmFfisU14WDuESuituo+jkrksafIrMzsmR/nfa0xuqaDAoeU4QHtrOa7wC
xFMvQQ5UEd/J2u1pHEkyhX4DIFMzYm4TQhPDjPy73NO5fuzkasZrOJFsWrAPp+ReDjyIHHmt+JGF
s4KAcdblLZgakiqGzokLFkq2rjp0Rp7vDWKI8JnmTZC56RUzDeTMvE26Fli81iM7oV7xeoLJ7UXa
jxGYtEODi39A0ViGdWGpks2QUmSmXmm1B93NYzGbs+Htf9vJ4dKoLVbA6W0dJP2I2ql4klv/vyyo
SUqVYk4++GeXV9Gin7DIfM9wS8uv3df+DzdTGxLoL5oqLGdkPC3NwEvuT8EeMiFZO9yaeN67753J
jENSzSDmlyisYD39GoU9RF08vjvtFL/EclyHW9uE/VCQB5rcb+scsvgn5Ti9DFnqJJeppJuLOppp
/dL8TcnyWarSH3+GFT0wf3dl942DiEiHIvTqZjjN7dR2L0FmUpPvIvNqbv1Wmz9yyKY130vEVkdj
lybOLQwebGYE1UEeSlb+BqcCLmNgMb8mUk+Ty8jHefDCxDyU9EeLx83ETk6HowCVWsTyFQOrBu+Y
elvUfRJpF//y9cZyllmvvYxOSdTwBodyCJtlUtNBI/JvrhKYvLqyhwc3+hSJGo9iH5JjoGeosK1O
Hrp4sBQOb0tEv3C6jk/wDa53DiZQkXcumkSC8sRJl/ND1owooBrLN5QH5X5zSQrA377a+LHSUwZN
2fhIwWhq1ghlfL+OMzJe+c8pbREBAdB4zre69XlK92pd/tnJ3/2bWgdysvhSwzvIBuq8yawiWJqW
4T0sMgRw3ruN19HezDjPX7fyNn6WMPPgpP8H3L9+UmJuY3+hKN2YxWDy6/0jmo3tYyLEqLvb6kCJ
W8dpsV7tXBvvirpMXOPZ2WLYOnCKIO1N+x/gunNcsslH+zROfniOFxJB9yioLcvRZIqWYP+vb4Fd
XgLa3jld5r1ucefkaSt4q9MkWi/opcLj4rr2WjN1jgdlWRFKOgDVO13zW3pcuqF2HqTjGTKdYsJt
I7t6R9N57h2M7PRj023C22vXLdsKr529B89I77XF/LAW45doDTRyi+KCMmZVuDI0be4iOfymLZny
+wGGNio62CHSNNGyftixne8YxSHOKO5oto5xN+6++em2/3LxavD+oFj4zr1XikMGQ9HX93YM3d27
MNy4hqKqECz6o+p6UZ/6Lpjjp53tis0+USMa+FEu9RubauIf6JfOwktZgen0hzjr1/2nUnsQbQV0
0VTfV4vtlyNzRJPFRwLv2eLu+8VPTXMM5bQ66rR7lGZnxDhjnf5MktXQCum0irhbK0cnODCwgMFo
0M71xRXcE3tRLaqvrrYda5GAVuppv4XSCxWnfxVGy51YO52Ox5F4XH+4Ct5M89FGdeU/j+Oa1B9x
XW4dIgDFCtrnvBkxVsPdd51H32ezLlQ8r/q8jVGFoq5uWve8ey7h2QM8TfbpqyUbdY7QgZU333x3
MkdnyRQKllolGTQuwPSJxG2y5cfGSvU2Q8C08LstHNA7ad8VOuS+VWD2t1FMTmvzMYpCvRXrZMbK
zde9qx1RIF4jROqcAUoTAzJGnrlEm8OE9zg0QTL+h+atZMrf7D4ea0YEzVCc+GBJPC5hZO67kmkB
ggmyjBUBDHt+7m0k7POKs6Wf83nuyoogX2Q5SWFDN1yXQ6A6gscPdgJmu5D1no0Hb3O7paWkpPMY
ki3gvJenqFGXiwCytvkSrm191/rjLJ44OTTzNNQudGCv28abUFmr0UQ5H6OiktHxZhIkfGM6NZ2y
QZuxvZWdRVya17Vek79jmMjkG8bToLpnkaUfwRCqUBUtitEQ05lM9ru5XDquR7dMPc37B778HXFq
r4+polX0CNnP4TZESEeu9Mh67SNAWmBPmZbGXHeR6vI8dlRA/JWIdnpVoGCKxvGCj28MinCLtozU
MUuedlWMRNZH5gh5ZZJbbNs+8lDXkAJFo5JfZQwSgoqWjVWuaxoyYpKawEEEZEgPAaRJPqLiKyCm
QTZwY1/DOjFAI8Nz2fvRubOEzhsU6FPl7W+ZS88Y2QFfXDyTkg7dswCNCZjGkZjIQ5XNAXHpyY7a
JR9Jdl0Jng/1cmedWTRHUSLfSq6wF3q8JFllt7OORzc4yrZb2y8HdwscNeqOWGVX1jFhjJwNxlUX
6fISFcqZoYO7dnPMXyiYTlanIF2c6sTfL5JXsaMleTGmtu6/Ji0dsG3eium/uXIgVv5F9axhgMOB
HHxC6+KJvoIq8Oux6YlLdCtuIoSNzeDkFnzD+SvtTARjaoKhPXfoS+TJEThtgISBgiHlwPXQFm/d
8hh0ET+x8KWwtzXdYuexUVs75nb32uyZBt+Ba1RMFKROuZpMM77NhJ1n/xxFZOJFyMkd77u6Z0KN
So1uWPu18H81ce9CdsWgWd5d1dIJApUayeSf6hN86JyDQ3/0AZdVW7S77y+HmSzZhejQcHh3fZZl
gia9rPuvsa4eT5veqEZXRDYCngzQx8RseihILUqE9yXQfamPrXCi5rEFrPdP6wxRcFwS9J9nZxyn
7Ig2bKk+xo4h6BoKUpV+fnEE8VVxYSefHI9IlVPTTe13HISbfFTzlBDz2CuvWvO0m6r9LuutMpQ1
DP5IBBNq3oTbYmns+rVMpP4p3QmGGo+ln4r9lKnKDYtOdpvDVbkL+yuNVeV/asDQ6B4giuH5kLlc
AW/UxTndeWB5cOzZ8ya1R3m8q2bvOLESiGRYQaIDEYaj9+kWMDF3ooiNkJVOIiZwUxIWk92r6Dtb
GHuzG1jOqK878/H+MYXstbfZKRfHRUsl56yYVoo7ruh0/PlhXfCI/uO/NxYtNzSjfkwTWKj+CjTC
cmZHjzbf3t94Ill9yrS5mqYfHBrZHFueECe23as7Ytfql4EtgTPRiUegPseubBVBZ1KWmJKP5nGA
vsp+xMM4b1m+xCtxTCapgv6mkC6UZ9/jrH62Mf/jkri0ktAE4aoNq144jykzVkaAzfKsZy7MfA9l
JQF1Nl+WV5oex/7UGa/r3whCHYJXzg9EFWd49r1/bdqefPFtrTXHuep6uhErJyWRNO3Xut9yjwqe
5XuIwHv8u/bCrf7G07y0r5zII0zUFKqykJw1/r109ByeACpb/Z0VLK0uewXC9CuRJaPKqfXBpp54
yM38bbdTRs/DZkJpXxchdHjfeUbrIyMm/NkW77VH/YKXbP3HVo+wqNvYbNV+22lVi06hRrH+L0zs
tA4HV6cvEUxAPMGxPCXV6iskJk3ED/mEhbIMVc7MOtvh2ifrYk+x1i7J+8CB8/qLPmSNxIwZZil5
nhZvaiFOt000d8AgYp1RcMVR9rTtKd/TYUdpUovfbVrv6/q0LqPtfvtlwlIIDFWPiM27lbk/uPfS
NrJML6BWVLXPi8z91m3INl2S2Dm2a7XARfle6znHrulD/RpiqpiIl/ii59/8dkyni1i4SdHi2K6j
n2LI5NB8xuteTtMxrQ1qzQM6jZWWl9aF57E5H+8cPFSRt4SPbFF9N6OVQbjxPKLr85B9IN1qL8hP
6B/tucOrj9L3N9MeJ91vVDG3q4oZVtc1Se1JhQt/KIWQiMdXkq1pOPBdOJYYZZ2d5/4bme+bR1+j
Cv4II+QnKfPhS++I2BwC4ej7ZaZmsCDihQbXQbpN9ugEgj542ePOwr+RfXkoyzRK96NM+4BVuwcB
1MfYle6Iy6RdxWvpB9I7ZSVBRn/1Cuz3hJbLN5/+YvyM+2euwgRXAe3MEptGGePow8LBQ4vHxatZ
ad1wu/esDB9tP9YnWc6bgTFyEHXWLYI51ytX9kqH7FkMJaF8HlSZXcp0hkOXehaXfdjlo0UX1h8G
T2tqSpyx0KatqkPXmJ3Snyp8EgraCipmbj5l28Tneg3iWxTENT1/mQyuXuQ4n3Ec8o+XDghPvJfV
92khWKSmovIX42Z4xgbm3Xl8G7m7TmRkWm6i0zJC+sVDFN6kS4eNQ5c3vI6qg+dh7dcnIRzHP3T7
4mYHpy1jiMUteqwIZS/8YA8eMjqgIY7BoK9juvZvrrV+HtshefV9QdP4jiE7B6r1Z5buDYEfJ8R3
2q8X6jr25SNBRpyPdT2QJzhVxTSnpNWWRt0c2uBo4ark9MbSRL8Dy4WAlM2G8r73ZifLJ39KcgDH
7oMWSmjlZLD/3KSKtyeonYoJTXbERrWl+KOU6XQe8Yx/nZbC/92Fu9xysgyq8xxvWp74/Yg7K5Hw
VkT1Y0op4M++WlC2EPcXfUMwiy6DHgSmg3UJrjIe0rwvRUnDawDESGSxZOCre75hSS4y5+uE2HJc
kNCUGmvpgnyvEBOm8SXq/Evzf20usHoG8G8x4XAp0CJhWTsPpi2TZ+HX0Ghja+S7qyN0u/zAgloJ
a3yqRHgQK1xDD20LLnP1UJPk1OIMAaRosk8Hf3R8Q6Gf3AtsM9tjrIkAhnvDTVy54ugNGikOlwpB
CuCgwUGUpBQj9EnDy2Dm+NxuaQXbRhwalx54IqwwUHfTwcuT7tjWbOoWOXwkSFo8WECTs4xF+AmU
1Z4C1dhzkO4pzTAOYOFChmRuTVNfLZqMJ2IPhtuWYWOCTY938ElUrPre33lNWe76N5zuBDh7tE2Q
5z9H3Z3earbdeUixp7Ey5gZyF6BS9Gi8YuLw2WpayFkhd4uQgJ6R/VT64EZ5VPnqCFMYDY8gksGd
8Qmpztttpv3Gn1KnYJnvCMUIgmsdtOqyuq0UMBd+eS05e66LltMl2VtNJTuoZDf0y13NL34gnh3e
6oXlNN3DoKBdEcDY7qm41D2V7bNp6/syFdmDu5cG2VeWtY/easCg3ThOXkWfISkLIie8jFhybmVi
w/9cEJ6W4yVOpvC6+WPjngIEDt/G0uneXYpSvvn0id58K/1jpzyIUW/bqwtTK6wGjUmRuNdLSu+A
YcjcyTOqtLffT0An99SQqBH6xvOoIxXTQ42c5SOd58Q/yr4NjkNPWV3+ZXBIL6HOZHsQXdTesA/w
FnpL3z/JTiMoSrlkRMjjfuitJ+4lcpb6pDtPFRaL13LDpCdzBj9Kv1Jp9WMLo/eB5Wk72iQaLyzG
w0lu+wiBSgcROSF6+OR5bu9qvFZb3jBtHKWTtQ9TV5LDDH0QP2ouJ7Sd8JzcEnBSF5Loed3iQZfv
QNH7/cKG/qHdsLvBasvjiJiUErIRdLDyUROLslufsyndi66hvlgB056ioEkeQ0bU+6zbdRHu3d7k
tcfg/KyMniUWgpkY6yQ1zwnfQ86t7VcnjzPn74aWdTr6O7vVjFTuF/NXtl0GagOKsamc1wFjxyVN
E5ZbzI+K6O/Z1j8a7tnPutswnC+tMzE3ubBtGI4NSzW9ZDX1OnqFyo+j35MsyzcxyRCshMEFpEXN
mX8JYD26fCNd0h6BQsKhwAGXPbM4UckzRf03hVb4LpiC7H1JfR1dFVjWeUl2Mz7tyFzocc5C+60q
B/exwuYCQTFlLx4Y0tW10lxHiITpAHKfeqetdMNzBd78FwFmFD1bq/QbCKRy6HGZl6xYmF0N72gF
fLlvTVgVperWQs798Dfy9vUq4si5cf838l02fZBR7+zO47UhqJ4xIJnS9wQdpn8YO+uxRtAQyp+6
RkQOQOfFj50fqgDdlqf+W8PM+/aliEgxxuziOpaCIsOqxVXvzpnYzhVl3/tHrydsbsZa/vkLH3wX
FOBn4fKnsoK2OIF9EJKfVp1j6VofZ0iTuPVV41psj06Y0WED3zGGDIMiU83wpMtmNQCUWdO+lC7c
w9eG75UkNUX4LTVtG1UW3HHdmZDTmFyQr/TSxTAcOehVFOLujuiqcPKRIfd7XS1+Tu1cuTIxUmym
3oMtqu9TfjikCPCEBsKY3/0DITkhBWW7zMsdE1hGCdYSB8+RLZfxxcm60D05SSrT6wjEFbJAchbe
uAVtbqMFBUiZYCMo5irNmJ4cQyUQChiQbbrMZPddOLQTIaxDPn/SHDpYEfWyEPTP/ocWMcvUZ1gn
LIrpGHylktWT/rOyFOZdNsz6xtnl/HIZNeZiw0B8Nzojw49C+MnLNXOIHNp5bRdEnNWWnMImTMSl
tGbHydrXL1X/ZRjZG1eHn5Oe5/lHKmoUDbtxsj4X0vEBR50UQpZ7ihGYINOkvlvQZzb4aMMv5aH1
y3m+qyujkncR8jGcI5+4vn/9urYO0gE+f2bVmWP/kmk1Jz/Bas0JMAPRa58kmeAqmbr2u9o6BLeZ
gaUtdDVEpwqN7/wbT82kua232HudJCDhPeTLMoAyWJVQ0GDHZLxuWmBqOrqLxnOdR5skaw0UUlJf
i88K00c73DyqngTadNdTz8IOGnvrVJoRSdXM/f9dN/T8FdOGU+F35Engyjbp+UJ2GPQNBK0K9XSQ
fp1dmEEcmsBWxQlVuGasQYoTvwyng5OARw74K0r8btOxtYEpn2BHnVOE7fW3DCra15Tr9r+qfWVn
3emngK9oo5JqJzu8JjRT5Jtuuvirn0plF0HD62lZ3NbeO4CvRAiItquPmM2U+Z1Fke3ysin7u8mG
TfJSIr/5iwDZNNdY97OFseOC/rLHYb4Yq+p3r0LFX25vgfFI2LxQH9D8bfDQ3iDX4vhCrud2j/r3
r6uSlIOqSepg+NytxEMH/BX15hSjU8UcG+64wfME1ouDb3aE+4jEahS54AOsfs97GKnz4iQqoGm3
gZlFRbj16hJsooy7fB4jB/05K13mXpaQVTaP8Ta4p74PSwcZjL9a9mAsVEiz2jTr6ufBwDef+2zX
/Yejpw0WbpbZ3p5Wm9TbT6ysYXJoGdun/CvYF7eWP888d8mo/+5JNiuK9IbQ4vozCHLAzim+isTm
cPwEC1iMjYjItqWUw+/J9YS9Qxed4O/IKh053/B6ZH7PMGPW7M8E+bg/TK1G7iNNjYZlQwLWPohB
1EPhrlVLt0e1U/NxdkNQmCOJBGXMLKq6DB4a5b291LLPMp1vKhr+m3cNmHczFk1mWZjY79Utcvqs
3HNFnF/iIgzYW2y7b121Ldt2FyeOBEVh7Fp2Kh5KkG/EKaYb7COJWEgDcwjCcE6Q8OiQ9sUvHHxY
8gi/MS6C2qU2pN63H7FSk3oLloqCyK/GWh5jppe4nuA9Vtld21aHv3c+qY4/yqW9/RjNqSM/B4ns
gDpEKHqJ5D9A1CSTdEO4JJJgkidlpkEfxer0hleiD7fhyRtDwx+7+FHjPehlss6LO4omDr8BVhFc
4KZSZOc6BFxnQwq1RB29RSN5A6nAUHZfoVLWZdHhIO3/6VZ4/m8vE/CYx2FG8OuuEbwKevYXwu+q
4Mbi60W5nwDsvPgEoC/cWoFr7mzNx/MmAcPtMUT5uhzKsg2vUYsE6uCOX/jUbKx78iQAKep4S5XJ
1k3j1cFzdceZVOXpCjd1Q6ePinCq1t8trGJBtXxKZyIDE54m09zo9THuSWZDeArmxLsfkbWvv+Sk
OYOOKsCIfYrEYrzsZMNQcYniSiOBcIs3Ya7TJCIn9/n5WnwRTvxnb0bsOHskm5+Jo/V5NftWEyna
JxFQEUAGD+kGt95JEX85VR3PyyvajA51Y5YT8d7SgvbwBRyjcNEPssP2yKEwDi9IYMubP0Xj24Y0
tmSblPaRArP5QyuogWL0x/CwUlpqcojayTwFjkQlu8nYQ/6EAna5orfY79ogwFSCFpfY93XhmgQi
BiFYD2ufjc15pv2OX2p3faVitnlqM8USpq1fP4Pux+NdOJYrT75rKKmLMjEdIrJPHvwZTQpLNLRp
ACVKdY3alfs0LBCpX9QnivWWLfh18tYUs2sng3xHk0dGdJc2hD1gzHOvgRj9lIwu8JDTEMPPEykh
pmJK/PpH4DVdbrKFQHwhWpi0DrG58xjvxAB2Cyq2Y1iXo1tkFgU8EpiMQtgUrIV+G1IITkPoCVoD
VMgWh9VN7cgVWqgojESWvy6zW/ZphTO9J4JE03zBncM5SBXUfqVkc/XOXCbm1zbiNcCDg0qHRnjx
jWApl1ZY7QyoyvAgybsVBRdG0D0r5nat12LqbHgF7A3EqVTbkAeOgG5roMG/x6Z2U8zFy/ZXRDh2
7+YkW197YSJ1TaJ9ffdMnACyOEtzjqZSjCc6q5LxhNk/vKi68S3rs9eHTwok5Xlo6/k2h2aOHudE
y1vT4RSMSAkodC/tlRyF7Go0ud9R3EW/yf8y4BMCeDwM2+mZ7ZivK6/LpZfHGGfH72SpmkuPG/PC
qyKObCuGAUwBut1quqLmK6lbX0kVrdyzh0kiErzMDoqYkxtszG+UJ8CTOihbkcuUBmK9z0REWIeQ
R7dmTuXSXOe/urKstuzwMcgfHT+FN9fTXQMuz9s8aeczE9A2b16P1qkoVwXgEWJpw78hoI25p32W
hkGfJ9oUSEVZieWzupqYmtbWb45+hIQAtCBbruPiRW2RMQ68yawB1QnmEvyrTxbGy6mfmdx9l2xZ
o0rGa4yWh7UO4pfNa7DxWbsNx26o3O0wLs7yXJI3e9pbp79taymPJlzRHS0EOvWYH3OHSCFMHqvU
j1vX4mvhtZvZOLvEFN7ayCKaGTzgi5P5tEV+/zTzzOUBAGeR+m7d3iTloIWHrtdB5++g3YwBzQWE
sQ6+LRxMCiQ1Cc8idZA31fVK1Y+dqwUEOOhQFQH0jO5VprpxitiZM2QFC63OO/TXzUGaw+y9YAA+
oYZB4LwnDa9v3Y5j3mNJxLrU+IgChavhk/0ljrZLjUAcv7VZUqYMP8wKDwbhol3jndqgBScTXun8
wSguzgQJip+RRJN72IkeufqLQhAzqGRMDhT+IX8JgvJniK/oe9j2VB1KVFM3HGbjSUTLfHTDIWs+
NfVDb5Ef1TsKAViK7zPxnlc1h15wIjkDl11f+5k+8HQQCxDVovvjLEv8PJe70116LMBuPgQOYuCp
Nb/7Gd9giOnxZdimtuhRMw+5UBZdw+T0Uz7D0F5nyNznhrSOZ62DrnytYUWfJkoCBXKGmF2qRXAE
kD8EFBCvqoqOA+vfeKg95LOKflZDH3Qf/I7NsJW/hmEs72ETeMuGIUgClpAqxowNxHXRDaq1/qCR
nT4t/agbTO9IIZzNQhlyGjTvYnaH5kJ0C0HGcEIMP4tfQCZb4DLE0USElGTzeSzAGmsWQrDe1v9o
DtIuIb9g/YcuqDhUMa84RbpgMhRzsLknH93A21ZuiGsB1NyzVDKtODbHniUHo8Xv1Nmxg7krHdkU
ET+5jVfHx2rk2CACxxlAQRg5HnAYT7IAwSwfLbPLdzMTk36IdST4gEpDd30HwuUPzBuSnOvcxO36
ytIr0odE6+rajzK4T31pmxsh6H12mke4+0O8TriT3LD35x/QJA0DKiydvNpA2uGEcahHxgu9mjYF
slXECjgC3IeS52O+oDxYfqEj6O5UskVffhACasROKm7hl+u4nuKZilyna8JHtB4dTWIh9bbXyo7q
YnQz/BoD6uQOwObblf+bSoZxQDPLt+j4N8qJjPcwYVd7NJknbjR+9xdHJ9MHu+ug77c5s9vVTGsE
wj1xi+ImSULzVfI8V6Dk5Dvc9Ney2tOrh4NWkfpyVdZokGe3/Verge1ispH8t6NQDQ8oZWZMr4Q0
cj853erfSo+x4t0k2mVQCOkNiI8UINf4AlqYrX6d0UIgnWwuXSrbZyccw+pMPx5uS+MZbFQezrr5
mxLbXruHjSZb1GX9RizTH0xT8x0JH2rLsWEimVTKjclCQLLaHdFwM42QMqipBWyHKTkQOdAyDPaL
usDfZXhqCAspuLXNE8OrlB94RnCeI1ALxmvK7JRe9nCtbvvm2J+xAi7eJrdHJZSVH92G4+flC0Q2
H3MSb7jRYHlHQqv89rPZwC8OrK/7Nw9FDU80HC/qxZJ97NEXvecWLXYGRHJxUF9kn/jpKRz1esdf
kfQFNgT5jzqT8pu/091IqACKv6ar/RCixyOTABFmS85V6+vknMCJlBRm1lOFTwPpTIUNEX3RWn7J
1YTZPzkcazgctvKggprAPQvhDuN5qSyO6XNGrpwogmFFfEe7FWkTqgsDRUH1ghHivPu1/M+Pl+lF
o0nYD/QGAzryKMD8d4hMX9rUi1+HTpU5RsGl0MPmHZ1pnb4SqJpi81O0uholmX2PVuQY0d5owkyH
bH5NB7eicpky6+kccAE0oK7ttl9NRITHsdrw/BbQS/696mGpHLwx1zEQLoa3ZNwAfQ3sTQb8Gyj+
YqRLLE8lUrtbBTD+2yFC5kMKggi4tNYSo3KKyqbHa3RyV/fr2BRkObBwhCOMT+2cYhWp+GKbkJZT
nBcqN44v+2LbduwkRMDgj1FuvaD7XfjsRuwSG/9e3vuIv/QIvVAs1ZL23aFMbULGJBdN6uCdZ2I6
o9fYfiWlMhc5r4QKMM6SbxN++aBGRA9/eREHgXu/0o+slX5AwXPYvdJsVP4xno14ngBaD3LoVgK9
V/2AogVyV5lyP+IImJ52MJgrxVzrebZ7hzB3GQH4Kh/y8sjn4rxpHeGZFjtq1SaF8Qfa0eNx1TGf
a8cmcHRxJ3y4Fe/mv82dlPvT2ZBM+npH6O1tNVM5vuS+WJN1fsJ0lF4V6U/ZqV11xhZVuRFEV5Up
1LG7BbMZTK7Rcr9JdpqLmsXKNiPo6KUobUTMH22IQicpHefSJR5zxRzh1z852OB0sc9g4tirY77Z
iO5Xxqd25ynjl3G3KNr4pi7rH+U6qIeSL/we3RAGs670Ip47iaFYbD3mtLnCapKkur+xboZHLCHp
H7VEOFKlCoMcFY4sj0a5sKQEbmS4AOmxvkQ4Dd6jPgqm780kQiilNDGHFmSlu0TJhBG3FarjXEgx
ykMWD7FsDklQV6fJCwkQYK0x7SGBAOjePakjkuYGvj2oeFiGyxpQzXP0koEm7kUHIrv0QMnjkR4C
hfQlgVXHC7vG2ewh5zYCfxAZXi5kc9RV58mZXe8Zn+myPiz4SZ56WjGnQ2oA+Z/dRKHgRyQZomqA
Vzt7TlUD9vHNO4cU++pM/oe2edM0+1NljeJfEWPkwVD9w0KWvTNnImYMQxH3d8iaa3PvLluLQM8s
fnPuJ50SsJdGjrqvCWjz7uVO0xNspY/ovtTjfIkAb34gVm1+0j26TmgLU8Sx3EXTN+n8j6QzW24U
abfoExHBnHCrWbJkW57tG8JDF5CMyZAJPP2/dM5tR3WVLEPmN+y9Nn2Uzd0NA3VBl9fvTW1lkA+c
YI9HluFjwIYU72s7IUx05V0xJsVnbkrx50V+eC1Tckgui1OZ/I5+ACEjt/tUbTJmCQxemT3f17Bm
fiOvzB96fp1XJOyQCAtRyoidmDvNhKuPvpMcQb+45BGiRfa2njt08BmYiQ9QZjAxrEOD5oXlBXmn
i01HRowGpbcrVqwbNArDlNJ06hKLYj2edgl/4X9lBb+GrbkVp1sBcJ1eoHOwMspsiKPdnFPx4XpB
YvImJuTqe+D1mGIFOPXjPMpo7/lZ+9CMKifzTgIX2fBpBixFiPOOfW3mbm3mZXw3xdL+CyM1NZty
DrEy1yEV2koU4/yQNogK1pO9gEtoUECdRcjY6X5KF8O34zUoTkXTsVGOMsEgO0mQsF+WKC2vlmhL
cbEWDyVLwEMr9pbJ+pO7gPRvZic8lV6U/NoTYgdO4bAXd0GDZO0C86paNrNtK7FBvls2p6wc7Icy
rzugcSa5AiLsXwokxf0qSJB83TXUFxHEpMVnRVcg9QsXUgTxlVTWWJOIUzE3S5lpm69x5Asqb0bO
BIl7oOzqwBbePKQySUacQFVDcHLRHoKxlpdmgpkIdWl2P1jWR+iqCyqHTKJLpqgb1PBk0dH7a7r+
KDrOMlgObLVmXHBK+8+zPybxA+IIOrq2weZ7ifFfLIz6LW9D2HV+108xu3AX6L13Mpbt76TlIqpa
WwnxiZ+lM3nypav7emIvWk+uxI4Vu9THDT8v23JSRzByqcx5wc3DwYDEwXXvnDGO7otET5s+78eK
GX3IFgRbXviMxD8er6jz4fq1TsYxEDHFY1MB/0xdwYYu6g6/KMBBehzMAfxWuuKfTWnnv3pVa8Xo
8cLAxKtB29GdMSl8nyZrUFRgyR96TtoooUXMATD8Ob7udyIq7eBiqQGVCl6oPsAjMFYLa6wVMyI7
ClaQpKDS33in+UqJcb7woqhtEPQwisop3pRujPw9t8dxv1hMFFeV8qEIEYBbJDvUGsFJztTjLnE8
5wpjB6aK2Uuv+HZb9AUORQL4xuBSJm74bSKpap96AZ/Ko2thKjkAjMIxAPoAI3CzGpH1l5gpq6bU
l0LEtbsV+KC6jWbODvLBmU1+Hukgbrj5gZG31Iy/Vk3h5XrvNRZ+YDkocS66xjZf2GQC71Xhv/pW
AR8066pa7tqRQxATdA9hTRnnduGA50ftPoodc1x7OfrMi1azM5TDCVA4bkcDk+48einySkA7PnuO
epqDr3EyoXNIB0HDjdaJDUfWh9wbtqzH+W+Oiva5Y8FFhBY7DcSE67osGNzPdVGIf+VQN/KdBYSd
HlA2yOr/Ft9oRVQ4+Qj1A9ntotaj2y2C1vc3fTlWEet1oY4+FQUbabftSZ/rEHTx6vs4WyLbVPEd
TfCi+Vmj5TuklT03Y969J2yl8kdhAnHPcGgpNp3uog4eD9svoJMqt/6rTNc56HNEd2KJyUnGbtA6
l7BHt0g8SwyjAoWzI4dD10N5BybUwP5AwA7xP29899UaK7Rf2q/EN4CCW+NmpEzlZx87E0vJGW3b
OE0U1CGvRpo07HHgy3CEuC4+5jc0tSi/wHRxNO/gPqESVYxvxTa2zTIeJiDpe10yWH73ipqxCoNF
MlPRCCdInKrlXDD5AeulUFFt+OEbfLhJzFxmlCy/u46XD8vFUxHLfN/rtGoBsBnGEq1jrOaoe37O
VaBSHcPBwZL6MNazO1wtRySIJMMwRzXa80fC3LkJX4b+yqs8XWExOeQ9VeVjYIxYVo2dBL9M+KML
WvFhU07RMuNCobIE3Ya8+4by6sMPV423iUh+24OSGOUtJ+bC+afXxiBGsdR7923AvpzRyVQVwQ8L
fkRSCbu1lWz84sGrGoFpxfWnLygkMfhR9JPbBbuJjUvTnvcTlNxqP1VW4gNpgQe7LWdpv/Xo6Rko
+j7EvhQd8HDgRRPA4dosr9AmIZqoTktg+rOSpX7pIuTDOEpSU+5h4JhiE8iq6laQm+qnhX55HZis
vO9YfE+rmIiKdYIwBFwE2jSBaHA/INbZWrT6//H644qyepfqy8ENCrBqjJJjO41TdBgLxZYd49fy
2i7aTPuw8i3/qejINAZe0hflOoxhuKxQc4WM4yMwCp/Yyxde2D4N42svmWIRohm27xEffAJ2YXPC
VZQUpzDMEryxmcUA1J96Ilp11C+fiOqHb5qEYmWrYYYOl0wQpETACDFFrrZbaACfnaxYmBewWLB3
AwYzua1Yo97IRsjJk53n2IjjpIOolMVKhmacizPYDRxQ7bVNRY7yzA7lro5qdZlImPCvWJi0e4md
0j/5lV/ZdOPsyo5I3TvvznJCeEsx6TJfEkpF5ODXrlssCVZQtbtMqCi7L9FJy4/Ya8KjChB+QrAa
ewGBIXfMkx6c6jVqqPnKOB237HWK9q4gPkpuRAjHZgYu5dvvBJ1OP0nVWIepb9yM/PJ5fiqtQAws
m/vmX3CT3a5N2XXuI8YCr9xRlFpoAksB4cnP8myGn2u155Ja5gI5gZ1B7Pk9CfAaieQxqsZkKxIG
VuWOHpSSa4hM1e67gWYSQf7iM621YvtaOsvNnTt7ZYuOykz+wcHqeapQ2W/gl7U5zce0HHVC7tIu
QZGITKriWUejG4/NMa2n+OA1cf4YBGiPwHI59UuDJPs39shgctE+nfO27/6bgsJz0NpqGBupbV+4
SDXrSxW/21gtp1WmkCPxdPnmohGunxomlmuQIz0GzoaJ8yO7GhyCjmEnd4oz5pMvs1/nqJtcuCfV
17xY9i6ZcERSoic2/7QNUmmbuS3rDfohBJ0U7U17nlIbbmlu8PcoZhzuNgrj5b0sxuqvmI11smub
BYdSfoDCDJb7KrbS2WMTY+LnnOXEuW3a4jXXIwJivnwoZwEvBIBku9tUsJjEi+wtlqCtCT38igFS
xpv/AuHAMIhjzTZaXRVqeXSyoiv/YCNgl8j8iWGoZ4vbQTmzHYNW1/4scddcl3xefjIt/FcrtkiN
hdVYWxfGJjkvC9tAj7FH7ZltYKOxeTW5H3E5MVu5YdH0dMfiXrQYergUj1Uu9DFlAhjuZqkWa1Pi
yNhzsWYpJ7wcH7iKFZvsNK52UVk586poHbkXYznKnVTSPge64H6wqINAOvJEkYA8xfUPI2KIozHG
C4QQ/W0Glg39YVliRom2hh6B37I88mIO6MaIx+lQewKcjufE3SY1giTQVR1XIXwzrDIpIbbhpoe0
kbGX8eSvbZtsi+Re3HnoAKij/Rhtb+em6OG6AT52pTDH8TCA6E+TGFN3BCj11NaxAGcD7KjGcIup
hsKNXRprIgen1A63yLSu/YjppZly/SxrleFia3HnXMtsoDRP5lnu7BGXezjao/sAhmFx905X9dlx
gSSPrjMOs5eWaTRoHKdT2YVaI73oDFMLOFKKCI77xV75bRzXj6yMl+4BviLKK4h4fXSeOsF+r54r
5Z0atuo8u6AXkXBZqZq3/qAbdbfMc5Wjx7FqvG1ejGE+Ydc1r9PQw0k9KMC3+KlQFm7QDpMdBzID
hWRsp279Ty1RfR9yfX15so+eJsvXB98ynEtFhpDZsd2pZvnbsKb3Efbfy6ZU7Q6xTPQwBE79tgSy
MNtWK/PMPFFkT2D3OVPXVZ3b+jNdCEUELhbF7B5CRzHZGEYs69pn7vAvytPK//JpNf6ZcsaW2slJ
fIrGzdcpApIIS3onWC+Vo3f16qAL+KnNtLxQJ3u3G4uJTblJw34Rh5IGq30NddJ0f6WO0vyHDiPH
3tAvKbD3pcN0zmKIm1ew71sQypaRvyujtAYXIqroX2uC+C1IMwAabLq59lFb8FywZe31C8NA3szt
gAviPrC0kzwgOUSIuKrsmaXxnEfBexiV/nWynKI5aFXOR8+vEUC4c/Ps5xphFUlk2Bd7Az1KxUk7
rOy8m0+yDaIvIt1N+lvjxPipO45Rlplh3f2aoIrb+wSdhXeEZRjUKMvIVwZQw82E2RaNeftFW6fm
PyxUTbHBluz+p0ibrh7FjfJhswvw0EPWyVDvO9RCWMQjGsqVJ5LoJDl5LwFJ0CEcEOF+a1eHBy/2
EJmIto62XhLylPcj4Xi2EMZBueF1WwADNGDNFGOaAYKxHCWqqOlDjX6oPuFtuJI6Z071V+8qY7iV
8/AdrYHpn3hSnO4NiKCCHTHFw0D+HlNADNxN8cgZAQCmMxnSj56RvQq7dNuLOL5T1OEDADQHIBZ2
t9E/VMVUZcdMuuk/JO2i3nBSu48UruMpbhZxm3vHw0+hqvajlROmC5mm6oDDY3jqAQXs26hrvzXQ
p3uFbqJ/juw0R71iufElHFyiF/gUNstm9JDAqqh65A+zeOMku1EiVMFI60U1f00+B1u2o0ECthXJ
3y1voArMX7LkHtDiBpnguImByxefnNz8kwsFU8LsJ/HvVUbnNFM5uafOZ6mC+Gmx2boY28ntTQBv
+q2A8VEwfJOgKzCbCLHma3Q+KfYEJJasJFFgJ7AU80RP1phtBEhhs5MpOpUPTAwSEaClfX21q46n
f+XirGnPIyZAshD6GSZNMGT9PpZCMzBr0AxtsB/mObSuHiOWH+naeQxyXVKQD0wEmy6gbVjyMrLw
2PZdALi1b93mSPRJHaB9bae/oaYcP8ssYgCsO5meJ3wQ33nMrh2gP6s7NGq2yw7VA2c6AZ9IAKf1
5ZJd6dNRQvVdwTasn6Zr4gHPNmt8TfaBASoblBorwHcTdenynNd+BfcVXcfeU6ye2OFx8EByS+yN
cdWsDhmXLsJlnuhq+KqLOrxIrCg1S8MmD/7TSlY2F2pS0LYhKuWZuUEhVXLFhNWUr1UOxXHbUaXJ
3ewWJBK48Il3adLOclt3Mq5BUBRJ9Wtj3nPevXBxkDD4EApfR3wLxXuEBoG1KJrZJDvBrHSfWfpJ
pi05/MbCFnG7aji6tr6fsJdwWpKia4/DtqWnr87CTFisc5Su18rpRb8WxgoemX4n+bZwYNj+Dm42
8oBAEg2HPaUNfhOIizS92j0mFDbuhrUTij0CtTNr48UjNgXURhgvg1ysbFye+7okpYaq0loOixtZ
1ks9gPEmwSNL89vO3knPi2eB2PPI5lR3vWG+fxl4etS+6PuYOtBnPLtJ03w48/wub4C2+pI7qEWM
rAYUJw0pUKxEnFz9ZFM3Fivl1bLAxpFJXovI9/TeDoBXbefRMTDQ5Iy5wqNTh1xUz8dmsuUEp8wt
tzHCb4ZnmDqOjhdATBfRyC6FZAXUfKWTNNvOa9IzSxH5XAUtihDp+dVbXAIxocNpsm+2WekPVE8b
CgnBCzsLDSe/W1gka1SRHpApK0irCg3bEpT9V9HOoT7IiW6/IFTI3wpwO7uUnQUeWHJ6KPgC8H5v
N8yZpHbmbd521DrxyvPYhfJMNW63RRaqN3i+oJDhs4C7xIDptoyHGAnkq6lvSVRhVD8wiMfgn5c1
4+gI5Re6oMDOmaK4uLNqZgUBxk/YmiuvWBQeh14zUUnC2e63i8vckueqm51kE8nFRJ8tBxLY1pZZ
xjNEQSt/CnOGF88sEqkIYgc8+4GqY85eF87BdOumGcYomqZjxT4R+kyi90HWsEsv/PmEFB/wG5TR
w4znt10pX7LUKB0tMM7c3mTbhla/5zLMyYJJ0R8oBu8dTBaEI5P5ifgO5zND2AVkm+PgaENtX/ds
WQeehueFx7Y4DugRcMENuGXRy4bRa1Tm5hs+ite+WxgqMDPUfAziLuCGhkKcJROaf3SWCSrFri/Z
xw+19yYTN/EOTLflOaNVpj8tvC59RJziopSYDcvp1KQX5kXsy2TKYjfAB7ZifO0z4NO+fx1qC1Rk
4Ey4jXzm4ltOrOADxYz11BRE6RBS40PaBTtymUbIJxk4V3bkpm2+GxBdd33d9TvaLtxKvl25B42+
4SXLQONfIvzNG9ARlg2dzM/9NRqX8iFTnbvgwcY/vC4cw+qf3ZdHsKGamy0/oH6eaW5fEMKH9j7E
8sjXZIqWsfhElGMSiOLUB0pYu6ZNxEOoB8FSc07RICIvcIe3LK6aX+MwgcZj3DXI84hRucvFDE6F
9YP76rFIr49TtZjuRvHp8wPEg+SS9lx+uOFu87PVEOMiur1tvfPRCMiG31ShfvwwIBntnqd0LMRd
BK9yeYniLu8/O5Chu7qNgdLGTlP4G3ehrnpYmPhuIqebP1wXb+dt+fUPxiHCJFsBpq1DJFbJ2LVf
fjVTZ7T12AfrvJXFGUpyOF69iQjdqaG4AXkV2Ggq7aA7YKxN3WPXUWqMUcDeXDX8wVVpzd1Xay3T
h2VhPAdppXAjDXoPVCQIeRpUfdSWWzPOC/iIbOHmSN2LSKO3WVQpL04EheYJEoaboAQLyVeXQB5T
BK9oWLYMHMJPG6TFFb9mAeykiRklLb1Lv4jEelNRL8DNsfJxD66Avh7cc/FfFlsTK2VdpPdmqKvp
W8kIkd0UhrOAdDP2e98ZS73TJUjg9Ygo31tT71afKnRhrLYNjnFSmyJvxazOf+CGEM8l3SvCEy/D
81FHxQ+AWnUB6D31uLd77xGKsdxUOef0lkpiefZFXGzmThDr7uHmJ8MwwVSaOHOBxwQSCweTvbcp
tl8zg119lYba/xxm/N80wvyaJvr6jWPR79E7WvmbTTLBM86G9hE3zDeaVPMDzT47TNBmGN4X5alE
KnPwgAkygvdbyfDYBEchBKCf/GZhJkVnsDviahdz5/R57G0HqxCMeqrUvvp+FH73isMa5U/WHcqq
FsAvRvfdZZjAkGhULsfDkISH0A1YbPs3jA8yBT4lo+Ls35L7xQsu1fkHzKQF3SJIPHZ8mFdcGzk1
msk8fpiMXT/3fOxP2LXdIxUqpZgPLghXmp1fS22CbyndFoOA0PEltnU436VeFoo9RltsK5M1hXuT
0/uhUIKTJXDl3PtOTfNFpbD1M7T0a1uB34W5inJUz8vFRXJPpQnxmVU6EjMdZxVrKztdNr7t6XCD
pih/bzKVvZV0/RzyfXyfEVn83LY52CzqmeJ9FMNH3pUBX1eBoIEwqvriJIn/2QByec28CQekGGR+
CCd2+os//7VZZPYyXYIrEXSyOES8eFuPW29YdYErHlTdIbsJMd2dR5tGfGuGcMS5FarjrDy+VdEO
H9Qf87bDGbNzmzSefoKussOdBXNl18AMIKtM5axHkX2jkrUQyfX8tggyiXVyIDw4djfWYD9HsW/u
7VuThW6E5zczYCgRGMd3biWTJ5tJwopLqtz4bL3YbZBgcupbLz8ypd/OfkG+cSaos7CYd5JVXxud
tFYjSBP/qqcMAJw/NydrzNO3WYfPWK2snQuf72Kjej7UtRM9Cszk+6VsZn10iOPbcBa19AtIpeuN
43nuKef3A8GI7QGxZJ7x2cSMDmWGX9ZvM8fwCdwdv1s2TRk7ni6P3hv2mMvBR6Zx9bmsDjJL7Hfk
D0RXIHpmqSrAfoTdMhYb4/mRT/c4fCPN7F9i2SAFKkP5jhDTPdYBDOJydLWHCh80JBLv7JdNUbbN
iWkkugs9XNjzueoJlpUcHXTTNFWbxvOgYBXChAB4DeNgUrCLB4wN40ZnUfyUsWyipdd5iizMCtnY
S7/MyOmB3oWgorIPaLLMn57a6duTTkU5O3yhN5y2bmkmtKpVEr9ZUYJaLbWuy+0nRQTZzERh8I7c
CDDYLioRslgAwQ2olw52RA8wdPpQELGzBlfn3iGnoBGNxDTedp7SXpVTkxMzFnp81AVabpUj47Bd
Sh2wp+teM9H2AVOvHBI0HllQAYtm7iMnCqbOLTyOw7QjEaFvj6APenJexqF/jNPlwHcdb1u1IAcU
Fus/LLXfLtKATedo6zQRYo2lmmllGw7yX+Rk/coaXC6/nm91ga5cPC9zHEWbMTTknkA86LEyqTXt
Z8mFBpDrI6XfvRVsY9fdVkKUh6ikHsnRiD6tPrhkgdJ34AJS9xSnDoeqA8L63h6R8Q9Qn9a44yGY
oqq5UCyVl2C6mc9DpBY/SevwfQdERrZxEYU7kkI6B/oGT7TlWP9JBR7MJTp13+Mz2DF30awckYKV
yhP1GoAoF3EkqueiIbsOKEzpHiOmzZ8RiXd3kxixoFMO/1C5179V1TyUN4clr24i+J8JO1rZjuV8
mbZ8aHqVfkRwzFcDG9GHJAqrHWR0J1uZFKzrWgaxtjHYNFzquf9TW0555cKaTgGVVrsyYHlWY0e2
z0F51M8Ut5DkPAEuhNid2xVacmO9eakNQJdZLt9gPByYUtgMIPmYi2J2oeZ8PqHsQW2dSdwLiELU
JiOZ71FT264o6eN3NaVYCcZGHJABAeCQJRZbWaqXvuxpNgkE6hEfBTdk6mLybRMGOYfM/78RlS7/
WE7F9dafU+de6SV1MTQwMxrSAdq88mBzmbz+gbgyeCsev5vgVQ3Za5Ek7j05LvLJZ22+KfspgjxO
/T+tFeoQsfX6JZObshozWta0ZT0Ls2HFhr+7VRbZ75S4wzO9/mebeMm+l2CPcdRTIbAiJYKgUl8s
4g2pjnar7nQvI3+dscWGDcCA7muGspOtw6Ct9Z3d0/KrsftjOpxs+sgzwKymsX3KyaiHOhXnN+F5
hQJIyBtadAT5jjvcfQk8Q8hO0LXll5JOtifFsV/LzmewDdus2c+QzB7TTrdPdCmcJaFu9R+JHnrV
jgtSAl1XjFraIMjWnAuCuB0AP9t+CbNhd5MrrOkqzVpbwIKaWSUbq7LQd0wpVkS3oPdBy1qzzQjt
k5sw2+0wa20QE/fbRucKQ0OFVdWWuluH00gihGwiNWzzpaWUbVBXkcjVbkaAlRwn8xuwOfSPnrGG
dW9irK3mvc3SgD3+DdSB2gn2TfqhDb5SKHoxJl+Uytk0aXjm7NlDjjM8FY714s6sbTxPF2dbeO4H
M5rsUwu7PcZDHOq9UxZ7CJE3+VHB7wd7uJs9El3vhzvhwl/sFM6dNWljSGOSjhwegwFb5uoI1s06
5iwem701MB70tQifS1zZz8ILsk2M/41crhgGmujd91L19ocFrs3al7ktf0btI7nh1qp+i6A3lxw1
VgzcnZiutcu8/+YXp9gngaPi5Bjz+3oIyzvfRN1a6YhRP9wHDB3Ad5IhpF1usAvlaOP9m44dUmk+
todcRhgFclZdlUh9lH7Tf+mEMAq35EnaGMsbqmMUVfKDwQv/2Bhfq4HNaVxUJ0wC8aqNTP8uodHj
UZlmRutLkfavuphf0uRWI0jetL1By40Q2A82M0yhbThE5RHjWfqoWDl8ysS7pW5UgrH2bdfgThnH
Jx4nSi6g63uWDEw1IrsiX8du77sI8qecC/Vi4FOsi0J73RphgnPTKWYvN63fG5aHuTolDD2optKM
fNAZxOt5AaO+JQil/8GAHWuWWWnNARfnKMEC4c30bq7lbdthmn4bJdldjvwUv4HJebLyKllbrQPo
38Gr89XqwtxVTGe8PSVQBJ6bTTheNB5wBLd5ZTHRRVcCl/sX+sT0zvzE3kdlHCiCrnrvOkZNlx0L
h3X2rl98HyMPRji9crBp/XMdn6toQky6GTN7+OPxdep9xcb+1ZW5qb9sreuHpVvaRwHz4dEgO6G3
U7GDsz8yxQ3TD8LmiJrNJ1UqtoH1SlicZtNDY8fKE7pdWD3ROPod046WGxyRq3QPwqtvFL2kMnd6
MlP8NdLnCYRSPe4NVEvW84Lsdv5TOa/AIgSkWaZNyETGJQNsuGhZ3+VzxM3LL1DK6irMqIFwLG1x
yl2Rwcxr8p/ZzRxuVbTVwQ4gTVA+4gFwzdaAE3snjY5aS2OA22VhXR/oDtFIy7EWD44BvRcNPqmZ
ablEz1laBADlNGK/Z5vRb86xAc+GamL09LhF9lBvk8Gx4jMKGDdcD2UVbHMZ2Fuj6LvRC8IvLHIi
/3Y0rhmjOiQyXtxC2QxCItR8rkNU+E18XrK6tveDnvz/2Js2p8IbcjpAgj0cFNSuOfMW3pDHhBDs
oJb0vzlyzQemOGT5VLHvoxdOPLSZEB1YQEYYi/RGd2QCr21YBYx1sPmvR5+h+i6IxPKJ5ibQK+Ev
4avuy7nepHYdqgczYB4lpK5DjTusSKYFFxh0ubyR4Vw6vWyD1VWRVjjjQb14gPHqFxZZ1ow65+b+
/bJpYpuPzEddgMSgZZmCr4K+nz/euthOg8mqKLlIcOrXbs9USqHkTfv5SK/Ax8QcJZ+hmTCPWrPr
cPh07ENxeWV+EcKRArW6xu9TJ1cvLbJUbhBXZZOitGUAnR84GqzUYULqpd5TjKYCyzD6yOwVjqJM
3pJq1PGnwSQ/nLRBzo9/pbE0Qm0Nja4x3EbkFLp71AGDOWS8q7Jix5NpCzhHk9j5xU0SzwZODdcJ
mltEBkRxLNJcTCRaLYs9kLGkuqkiMmvIS0o4/pNEdR462NkpN9IEGxhtiM7/sY20w/9MCQfFAFrI
pd+i5yhDo56yMlEJ+gr64yIAhwf7pdsxWgYDzsWzPCELiW/+FZIwn2JpW/1BJaCDCFHhOlnRhDlY
7lo73lShIhUpReewwijLXCybUgbIiKT7zyKdbnup0tUXOtwEpDrkCyowHCb+augCVRzGyizDTsd+
9UmYhl0drYKkAgc/0LhxpV3IA9002YnhbBZ5D+dOiv2shBcdJzhrCZLOmpoToIx70t5IjwKlh8VT
QPf6DJoH8uPK8tthuKuGhAkO2vymhrEV5dMTviaUw7UOaaFdbvbxvhgmERyqro7NLrLyRWGwa/Sn
647weVcUTJN/pnsxhx53JHL8shPdc3ejdTTOLaoRzatD43xTAhO8mOSY5FE19Gt8Humwc2B5fTX5
iDjEB2/NXVMF7qPIgvnGzBqQN/UhySlHxGHRfOxaL8x2jmvK6sw/GSoiRRWCXI6DkEhTa3jrrFlc
EUBp80JGUf8QCu3zQxFDA6jE89S+7isPqF3MRMZxFQ1/gLyMgra0DWd71rxSLNTj7wjz55eAOtxQ
LsvxCDsZBv4LEoXuvS2zFrQtw/ZrbY3DP6KHC3PA84qktURSes8c0ZMPvnIpfLxo2vLYZd+4K0RP
WjKhlGGbygfJcVDutSmzYlcTffcThuTkbHI8iMRcMLpMDwVctwwbKBndK/jD1R3AsJCoKsvN/c1S
tO78j3n8+NSlqhn38dxFPxDjSEPGayoZM3oDNXQIXMPeZGnYHBtfNn89cBHmSrZFNl2/GPvOZsv2
hZ90epqn1nrjtSX9CbUQCWfRKEdx7IPEuTd0Lf6udnRxlw2wf6nOWo56fvPS3/mqYEPcMTDAsoHt
nwWGkvGlhMRmbVJsGbSKnEDOnSmX5g2HTsjQn0YJVbXj5jhaJuHQt7mhR5NEQlt3TxKCFEQ4tQhH
ytBV3wkhHOcgCJPTGGAl58I2Bdwbp8FOGPbsLTeitsKXJcXWwd+BC4So0LQBrzQ64kyeAl6p0IIc
eHPoZJoRXhlWG9RtQfFWwUU3h2ocqx+rnBCnjcxmeWbzycE+BKDox5d4VPHRO4l4gWFePPMbrdkJ
dGV/IvZDfDgBPdyBIaCLBqnXiI/zOhp3Xd0G1i6iB272i8eQfYMzhe7Ts31/2nVI4DQ+VxuDX4/n
+zNfTNLelQF04BMi2Cz967qskltrMEO6tYxS5TEBzphDiiWEDavF5DwDOoe9HbLru+V5UqiNmACv
ohsVAxEnccioLykJCU9vibLFD1cU3HJmIGgaTbENcTPfk+k+fROhSM/M/jZ8oioBaKrL2yceRpt5
RW3VxOEEssQVb8aY7UVkUzl4pZzQFlcO57ZeWlfs8blAbuakxF3cc/JecRJUH04TkHnL04uhINUw
kjYkhUFi40okHkJxEB11mufpSzczet6O4LPGNeMD7zEHHNZsFD/DS6qhc20mz0/XoGOdizXkNt6U
dCnORG1TevUMXavPLrC67pVxan22hsWk+LdMm59o+/ytwqkx7Jms8eyxDqsnEKBwIn3k+GcmcvbJ
STk1nCzR304VlRhpyoXZp4OHjm3QDP/y9syl9VGxL0Q9Q7yZg4QSd68ko97tXgGGhfOfm1QEgqwq
hxHet/Q0MgVKTy88UBAS0d13toNmGhZz9jQUNd9GMTuG9CM/nGJoPDGTpGlq4n47Gxz9KwfqqVmX
VqXnvW2sRO51HkXefrAYh7mKZ2fVGjX8RA777V1YtubsIMppv1vmyQWChrQbjkzHrfTcEiga7j0t
w5AKqgQiYxguPJWTF6Fu6ii5sZZKqHwhriGCTdi6wTphJuvwVYc6NfaBtcCQf7HhHdXFD/GbH1zX
b4InybDZXtnd2C6HsunJGPMaUweH2e5kdOS2MAzE8xvUdEjph2HRuOxLPRuk+tpuW/FSY4skbwoo
VPo96LFuTym3/7//cXRmza0y2RL9RURQDAW8SmiWLFue/ULY/nyYoZiK4df3Ur913Iju6yMJalfu
zJUUtbCn4ctun40W92bYQQlZHpy4Mv/hTJ6uQzwClVYpZBeCD8J8nBtoBuE0Qo05trXl/cPHwJZO
OmbqrT1sj/6RtpHF+2qgh4aDjwWqh2LI9FAW6YPXOtrcaE5ig3sRYTiBrXc9F4l3XPyALmRGKxS4
rE2A+sF8D0vqJXkZUJEstpnJvvPZBrh2KEDiMD6M1e/kYYpe6bbHQ6JdeM4bEVdIA70zAEisiqa/
tnBDmChLzUicNqn7wr8pep5cEywcZ3ZggpmLKHPKfL8enlKsgodsYct/h6iZD8Tfk3PdiA+zYdUb
9vAbr8s4wV2hC69ZuUBcNk1tLsTxDfvoAxmMeVFLnO6VH4l38qh99jQPpgugCh18bfHeZQ1iWFcP
upBJ8rmUCGG18SjwoJ8z9NR8XSL0bZWRUUh4731oK0xbmwKZ/IBdIoE0MpXBDtsYe307yMqPpdTk
W0ubyqjdqCcjP7ezjVFJC4hhfRPwWegoWsQGWlqj2HNFS5HjjF2II9WZ9Zc3ZKKScuJEquvqPk35
n3dWzAN/Q/MAoo1dqs2mVWF1KnJrlY41LLOqnL+kXbaAdxeSKibhlKNj2S8xUvcmKv07tUqLI84p
qA11GXzAj/kP1pEDhlWPj/gNef6zYeEhQLd1rxOXqBvY4IkXHorqFtNj/NYbvbPLfX6G+Tgn9FyU
qYChn3ANcJVdXKAY4HWag/5PuX1+rJQpWbvmWDU3QZqX58CK8n1XZPKt9gvOQBbZ5I5aSMGrsSEx
jlvQT7IVZ4K3SV1syYCHomDV9IEFNI0A0S4ZaKTGCU5url9aasDzsfYuqSDjDFID85omLMMmBUqJ
7SwbN3I4SYEZPKR5Iq8JxrezL6gaQp2GXuQhmeK1VM3PwLQxhMxt84tebDBITOKB810jr9qMvPzD
1pNtIU3VHBYIZWpX8BMwtzjXo5pPr+HsmLsGAk+l8qnd9NaQTgfWuWYU6qLsAc8yWZCD4dl45rGm
bhFpOVdb7SWDGXpOo/LvfNbsEVxj4pWbAd4CKFBSUfiS4ozCb6M0bDK80TIB3kHhGwgC3GMHIL0u
IvVk1k6zFYLHL+TyUc4fnamSai2Wzm+vkxH34xmthWCHJLHn8NsPcDas4ohI6i427pxL3gRQqxRC
ir0urBFHAKJPgI3SdIKdo3RxZ9jS8sPxErsP0Cnua7Q++QtiEmWwA9R8LwDiDUILIqZ5sB9WRBvJ
lvU5Rbf4JUpAZQE9aNy5B17JdmVq2vIQzWiz60o8MnqWHv94we3zriNjV1qnSdnMnEalGJCvIJ7h
MMcwHVZW7D1D02KTxv/77L2pal5nsx+oLztizbeGexRwgpDhVbeOnC1f70Q152bCu0veizgysVTy
sqBDfK8bttgtnWdoZAGrOZwbMT6/TKW7JGfk2fDOZkWZ9UngQ8yNcNZ7nEc85vQxQ/VM9AiLMQEd
FDqV5cx7skGjXrfV1Ns7MqpWsLNBHB3qAMALxo5Ea6STpsnOpCOaZtfn7Fg2olO0UQSyU2BSfKO7
OsO9H8Onff6tNBROvp7YyK1xctiyIAWxBWfaT2feJMo0d9TIoCTyS6JzNqWR2D61dCtaRLmqNvkF
1QGGufLn6MsEY4bdpG/SJsyComD7ZEfti0kp4e8ydwC06XXivMewW3PB9xxx/9u0770tcU/2h6mz
IFHXQsE9NnOX0iJIAZ+9reeFviCuIg43JovJjceVProtoMl+CXHEckXEnswYSLuvXkK43RZ8Pjsb
p70CbPHP4ov9qpB9/Us1Z8Z04qVJPJpWOIfAHResJx5v8qze1PrsrALqXpgIgtSgqEbe+QA4F54C
vM7Q5yL2OvyezPwwNuCw1rqbg08jsgxr7WX3zBBO1sqFbTq3FquGTn1iLwXUxoRgbgeuFBThWLgR
qLZug37r4HHC8Gn7c40DY+h89CbuM5u+duA1WQWoqNXgFzA0dGMl+alDHHERvms33bNxM8yDa0kc
fDpSJVBDrX1/M6menxA8EjmsWXHVNnubsru5GRb5e3p0NIHl8fLjnWJjKq6yiuutYMb3Q9ZZvHEK
ISjRick5SvjT9OFu+BzqHDJNpJwD5hU7fnZ8rHVXVu0dBRtu7U6frrDrZgvs0xp2eeFbwRrziHTZ
y2LHonzL774TDpIuBBXg3SVXivbWCb7j5yktKIYkw9e7u1gao7thCG/t1xQ8v/kiuHIZEKK9NCC8
wO8zxIhS5OcBGyA4JAbhYy6N9ney+zvKvJyqHYNg/Dx4BEY2qhbkyiHTTP7ZlCL1S5jUuoDT4Opq
3siphjfr4QdkOd/fXapMpPIfzGGWeUwOrn+cSyv6N7lDRidVYae/cyLUuaS8GikFygvf++IUEf2h
2CmxBAV4gVq2qixZ4Ix9YsOrO2RcC+YRUVfsaklsGJAyvPQbzUBrlFqFTylq5LGMsWYRqFDzM/83
7ynAeKs2i42TbpsgRFtrQvXdD4vYyQgZVRo3HIykG67ItnnCJr2vgLCK0eU22eFKulixX7ofRkSI
5zDnGQKP02oK3qFBDvl6irLhrEcS/uGM7aTaIDGpZh2T9LvhieD2m7UQ+ozEdd6K2Z1PLR79Doys
8h4hNVNNQ/dG0x9mZlNetC3LFlBa2AqhTg7JnraC7p851NmP0aXMwmOHjfJgETAWe5fT+mUGXfkP
TFHUPFYWQdmVssrlYWCIubZd5j5UsWIdEfEyBWYz1sZTPKvaOJddU3wnNMP/OX1MAVijMMciDChq
Gej/dEL4/RJLnu4olAxaA6qaNu2fu3mQx9VIswfJQvE/uEbiF4969ejHM+a0jLDfDrcT1FoztmkQ
Y2EFCa6la4TsX3oHawWeHFij2TnzmiMEwywpUPud4pY+WzM6O09FA+B8k1cSx5oyHFabrQLx9Qw7
01Jhi9nwR5ncyymiMNWboHTMW1OOkXbb1u9Y5mQtKtDdcxbcyGHT1uWKLCYqTl4VCkmKt46wsDa9
0JuThLUqaYRelcF31KQtGgpcpcWeGeka/sKGVc02VVI+SKNzXmFk3vJ6fgHE+Fik2fRoTDPlDe0k
znjLYP20SXwlLzs/tPykUtDWU34oMOIepKWxXOBWTg6d7uSWUybfY8Zunmn4mW9s85cNNzxqKifP
+MLAaJ4o6eX9bA1yozo6uzLAU1vhd/N7LPuXsXJGfAtZtrYT2ztNRIcusurwPee+caz8yQzNzv1c
+KFsIrd/bgDWhBXgPbwJNNvh5KlYzqI8so9tCNEEXqI/CCq8s7D3fwuiTk9GD6mA+T7dJzgp6X0u
gi8lQSXFQrM4U4i3q6guCt6qQ7edA0d+uUCV3o2kutOrBqt8rIRnXuwxidbYub4in3IacJGewrKq
IEAghTRn4k4vCyf+qicdAF3LaEPCGhmthlP6W5vQ5eZ5MI45dSlPZQahwSza+RHzIO0YrUGjkO+3
J3zY5SnPh+xHqRj4R1Zm+5ZOwKuhh+Vd8lCGXGM9EkLu8sWVfT5wfhJtSMCOvk8pyUV0fffPU2Z/
gql0h1220W/GJB/G/tKegsZvzhZpJALzXbXHxDW8DVjEWOx2zTVoPG7XLbRIw/T6l5aqODAaJE5A
68z8u6qfLPGCdd+W1quJaXLtu9I6wOC2947u7bcoi+XfQMZt11q0A2FBEI+W6PJX182aD9v1ud9b
NeljiyW2ao3imZ6wZrc0JoEGUtIbAySKVE22E6X6o3yl2oCRQMQrkCROWsMFj2qc0a62HdReLFy7
CG4C8Reno56HeqPdXGCOZVTBG2ZjQwt1notL0ej0DSZQgVmawRFPybAdhOz3rqzGC0hXmL6DRACg
iwghMUBdJN3H7gLZ5AD9YMb4ko0+K57JXzEuB4+cLLKEaz17D6PjPw8kSy55sjSSt3I3HizTKL7x
497Ij6hPeyCHEyQDNtl6OtDPFL3VebA1ENE+Xa5Dp7krrV2NIYKAKWot+bluzw/okbTwR9pxOIvC
GP4RAySzyp2xcKbukXfcp1ct6XvuOmMInBYpyoIBVVGxCKW5Q11H43qbUsj1SUX6h+nf3VlOw3sB
wiBpVbvz7HVEe9KtACOlAWmUG1EHxR50cPNI9xhJ0HL0DgvZoG0h+gNhOxPXiAqykNZvLm19577O
eEI++SpGGheMZ0U079PIuTJgnqjOFMPRUuPgqQHiNxAmqqh63isrcfYuKDbqvSEVsmSukG3icfkt
RTJj/e/1dhENMapxeBeGiWucNlnJNjaGjBCNAzolFwGOtzGdnyXV4FTgGvG7bJtoPVPZ95LrhELQ
xW28Hygo4zW32UKuqnYhokAmDkUen6j1E3edG0p4TmLlqj6D9h/b6mtR5VOiXLACnTw3wEax2pQ0
ZPC/kZMZa8w1Ba39e5ZU+pnvRK44r72dIPWOwOzq/0zHDD68ESNkMkG7bxq3dDZLjJk/hiIG9xfT
TFgtsXix54YQh2sR8rQqak8pwr6JrMaFncGQWzByetkrdxC1861yCoulgI2H0VwdZAywvFC4FZwa
BVbiYmiAY14L12Qd2tXLpznRAzJFGPJZFlon1rP9xhlpJRQWhgsP2vqhiYKP0QXq33N7uqWxn/5D
9MQ/oVLu/2ZeZ1svlV5IwoCsBzNhhOaq+h/LQ7Rm4qXfBmWeBp/GA/VX21iNOgZVwgGCoCj9Qpgg
1AK/t2mOfoLvJpcBdz+U73UbBc0+Hsv/X0jJZHAnek8HU38Q82N2Z2FVH3kbJ19FLK1T2+o/U+NO
gI/2lTrCPjUW1dgjxQDbCOjcWvSWhvBRxQ+ssIiC2uzMQ9xa5PoLc96afV89kFUBP5G3LFK6hLxo
ncmqISrNag68XvPdZ5lzyXwdXYU7ZVgEjWRtDu4bKNj4DQGGFTSOt6thFOnniLTwNImWJGEJI76B
RXmhduBKa4H9WGhP7Np5Sh9tQ+h3q8CM2+eiv2NJ76hXQ/mnxs/aXRAA7WUQtMl7gZR4IFhC8lcO
eo3GU7/UjokbNh+bTR1E1hquk96it8nHlGeCaTmhBhHLNum5xev+5REQMGw+o31jOxMRJNdi3yAM
hlbRR7el8EE1xLTj4VOMLtqjXpjrNO1IGL3sbzJgxGqmqWNMdAbeVqQzT1BWoN7g0pjeQKnVcSgD
bpwr12TV1se2c57nVF1IL7LLF7EVLojuD0asxBnKZHeaJr85kqVo3r2WC6QUXrNBCZ6/2jh5AhKJ
kzb2H8HjfpmOq/ChItatSouIjkwq6xaBvdj27tydbEtx+nAMbqUc7IOYi9s9HLyhyApCfW4Z7E76
cTcHfCCjVwzNWo0xNzPf7YKVxgF2TYlTHjX+hmfP7cVr37cSarwJ4nATkfbsV5XkAnySmSv3fleZ
B0Z3sZ/mtqEng+v9gTuTydhRW59ysaNDTtL/2CxcfQLWDGEbSb0ZMHQIbMpt+zTXZb+v0ml6J7Ff
7f2+AurGB+tBGGQh+jw1arkELSt1czKSUxvU9ktm+fy1fpcFyEp8wXegxnA12txY50byMqWwDqkN
AAwq4SU569GkIEJrGLMTgS1sr37MUt9BigTN6iTfTRfVoRij6EOb/QP4MPfJSu8cs9KLopPdyeRa
1EP5SmoNG2wBzDQY6J9lZTvUX1WGSMO20fzNLcpVqr4ewtZrCojQNT0XxhDdqPRgowj1+Ifabecb
ostu5OJKigfexlmIct5VcEq4KGKRrtAeBzvsZmrcjlnHnuqO3A/TKLWTkP0R1Y1YNTEwGvWMDTuy
nJQtdLlszKKPd9GEEMovJ1tXmbBnfJecKlHDXGAvsv5NEt3v3Kn33vpJp7/Yg/FXgPQKXYLk/+ZK
YAPgndGueuqCd6lnv/cj4dZVMLvjGJI2L27IJDm8cNc0ni2SKJ9DpTUOCdeItrJ2o4d0lAk+b64J
G8qN35K+6anMkM4j/ibIY7zBcya+qaIlwCGLkVGxQSyHDc1HRJHCC1dSvHB2H4e4E/1tW7rGLi6F
+BdkI5iPO3CdJoCE2TxyXxzq3QkBWc0z9uUWumA0A7SgkTstp542YDp6WBsWA5Pr2N4IyyxPwNQM
bvezh7JXFPqQQh5iops9uhyUH9IsGOHgjIdv1y7NbW2r6lanMkg5QcwkjIVg8Rv71B3UUc140KYJ
VOZAHqi5Dh6arG+/e46i81h43isRrCGc456lABdvl4Ynmx9C0y55sEJMrtcR6vV3rmiPZxU1nQVi
8j4lX3LLEjoSQ9s2q8+MteovqcpkSwEma7bc7B87BYbBypP0V1k2LihjuJdnRc4Ju172sAQTpZWz
4bxVeF/Dui+HbRwI727/U/47ho72ldVkdLDtMnqbm+Ghrpf+2GdA/CtKb35iLs4bkh68NubOWiVA
M+6gFAFqx6cFWuRGf8Qa2f15nR62/PeiF8M3uQ43LrVzA2z9I4xld2tx1yfd5c1nGYnpUMWc22PJ
2gYJ0uofUuYiRXnsncaly//GuRoeKgh+F9clPYbZE6q6ORExLMrsl40/b/c0Me4cXd18DxMlsgh6
xwlY1grkc/yHkpVfuQaoz3nSNNM0WlSvi7beCNOhXnR0D65Vz7AdKG+4BtCO83syvEIcctx3beCz
I5TvjVQtuPLYLmibOuKcrYYyvllKNw9Z02sA9VNTruhfG59AKOotj6hJ8YLhH1HWg37noTRhZvh/
nq2xlu42+bE+9iBHuiMticOefpny0sIBXcmRa9YKMG4PhayoDN67afyZuwOFyATR5KqIp2KbjjE3
TCThN7drKwK0GXtaKK23HHTnjsoxHzKUSf8ooZAJ8yncI03cgszIygI99//uCZIctqYHF2sreTIm
By7l+IfKJIr2uAyD6UbfySDPWIjykFaJ6BnKhmDSh5hUg+G/95K16wKo9LaVdksthH8vZPEz+qCF
1f0HhDO90pPlpl969vm5TdwTeP5fOyvlT2rt/oN1SB4WfFjF2ll8uclcjsUYmfndB2xKQegU16vR
kIy6PbZuZKXRUWgKwt5PslK7KRDdT8Kh/v/dif+FR9ChQB14JK+QYbMQcikPi9G0KWptwNKK/Qz1
j8w3Kt+07BufIpJGv1ELCzVvIgkTr3T+xe7QIsggiZ956wTGyuXJIbHSNQePjL3ctpP3BbYU0nw9
25QNgZTZ29Tr8YtKGNvYNRCOU7NpLKBVIU1KYMh/wFOUuGSK8MQaAFB7WujKeR57sBDkzZJTkE7N
X9K23S0KqpxIbtN+pryVjqRpdRhT1PpM/Ud2CAj1nlmh9jtDMg+lpYsRc3aMauNbfbovzLYtN4Gj
2psw5PJmlLE8zbnh+hjzcA5ibihx5yGlSL6SztzCiU/CfnLTo22V+Mumqb/hCjUPAUr0R95k1oYw
XY6yXXXuQ5EZPcZOJjP5qGyj+UhZVPLSQkJRkTMTJ1lUup+wXn52cTz/SKtYHhu/z6+zWlzeCfRa
+I0prqKT9ETrsnp3qFMN+8j5D75VRy8FSNOu7IxvY6T8ZrJ1uvdgid1N+9VnN1no9/eOiqhMJNKV
m/zkGD/YBFTWSVLouBq1nZLFJ3EGryP2QJqBr3iMEhxTK7CR8hBraYPzqbKnO4BrpRNqpeTILzsT
CrwGMauOWdMq/Efy0/0LceX2UnHHo88z36oRG+9g78HC2LsFrwOikTNfaKDU30uXGbAjFtT+LNBE
LvCbVlXHKIXIGBM0n/zqYHKYkfcPosS+DApLlIn4j42zkG+aW1OwAqf2TiiCNLVB2uQzipR+IK88
Pi1J3B8qjraKNCylIY4kVW7D0sDhC9aBpcvob+hnWLZDKYtdGkTjKxCV/kTpdXkT9/4RUBwOlleW
u2wSAUmhqXUiuBku7g64zVgTM1ICN7ckrUzFDDdv4tY667dUnrpfDFLjtK2Gnq5A/MjiJPF7i61l
sG6Hb8Ao3bLI2w0KSjJntvOBVJsRgE71CBLUnymdcCz/PI+TB0hjSl3U9y4dfgFoCAtrmEz43PHi
bdo6xcUTTJICjHuGZOvgknqv7rT7JwRnITfg4awjfjN2QMjQpUvtn+uawSZlRHph14jy1Jce2780
o6zth9Di+IQCHottUo+NWo+4T6aTnXR4eqmsi7NHnDcWDUrcb35tKUx7XRYsUi54/rsa8HCSfaJE
4nmijDRZVsR9MDSLfHLLdan4MBDcZPGo05bIxZyVNqG1fISHiDCOBZ/nGF8yFUP4lAMuh/0yGRdd
3PEyuGQxmLWcbPQweflzHjg9apZIS3Yzuc4SOnkSfAxl0MZPI26kGwwlDBJJbhCFhs+ygRzI0O/Z
drVXWDuYUIrK7/DniZb1XgAm6VAa4s7P9ILlj+ACuSF/6cdjqxexHGFZqhdAzADhWpbVwBPq+ySW
eSLyH4G8svklRcVp6SSwhoCU5QbftjuSnwy4XaF9VWQZTxZBVx6GtC+pMPLjvthroGDg7yegYCRA
Fdg3CO3mbpQdAZWsyj9GTKqMhYTm5N2TTCecrlVwWtKWbyU1rQVIH9zfNSQ+C+mM7T0OWq7AXhmw
89ROAumjMWBbbKbZN//yzqAKhayUeUpBAnDXrBVwSv6RJG26dBbw8UrXPY7j4HkPJHUUz70SFCmb
hmecZqHLaGNJUZVhCxpFnUoReHsq2czmMOYFFDxvSsX3nW7K9Kvb+p/tjt62lFRhrDL2Cy+sXruF
KhqoCduGCrXxlArT+WfqgatLkfjqAgTCudLR4r3HvMy5wqKDvnQRl6SNwHpMrS+wsp1b1sBsAk5X
yJ3GJ7BT8wCfViO0WmXtbzFdCn/jlSxUQ2QvHBn0HO3GphifLfTWX6PPX6kJBt8SB2ipZNlJNDiQ
U/T8DVr4iOkWT3aUWzO22mZ6hrTin7jSMHjEXM3fMc9T4EA9KqoamPko15sAGOeqsOx3bo4IDLo0
dkzawVvaTv9mO0u3dKdw2ZMD2rpTBvsGmz2jBDEH1O8+ecJ3QfUqDoTkzx7wdfAwAK6WPzOv63eg
TkeXGOlqomq7tsdHGh3WlUtCHDjcIyHJm3+PKwYMkeRu32Xn4l2cxpZOc7i4mxKfVSgGSWwP5iF1
i7G1xUFFyFWqbG91XYElxB92FqWIYCll80CmxXtUPRL8OqKVC3TBPG7JmXxgcBwv6NbmKYuVdzBd
X3w4fR8d4eTRcOUbQf25qCa45PrulYqcl2LA2D6YQfrfzMV+Z5KxJlcLaqTGYFMELKQdvbJy/+xP
1nQREAfXRW1KyKEk2PA0JC8NCzN35fT4Q2Eg3pCXxRuCoH9Br6t/40joR7++DynRBewQAEscHP7J
K4S6MgH47X2UWvb93amfM5VOlvCfEuivYKLgJpTCw7rSqpJY/eJAqyiAXQGJfi/99l/AXn0L2Cb6
msEo/UV0cXMz1s6jC9Rwm0dqWtm+sWcbhuxd+hzYJuGc8yAFkTPZcfCkVf0aG+7TwIh5ELBVti09
kQ9AHXLWqbyi2HPt45xUSRdExrayErXKEKzbcAIqf6m0W564zKLB+Td2hCneikaeoARHhGETM2Eu
HJ/FUszOym/hFxcjRaYVb5wNijI7B5x6OwwmXBfZXaF3DDgSZ/ezJRWx6gf7zWe3tGGtU66Ir189
FUQPxmRdMkJzq4HM9RZQEh9VV/ThvHh6O0+BClGCq81iwBEd3E79gPDrt9hZ+23nOO/JTBySUvY1
czxgSfDFTLAsFgLT8894S+XR1diPW0GFVhvht9MtqWdLBy9FDDOOGmGIMPJnIf4I1FFX9snDSH2o
kkS+sxI/uQtGcdGmKQ3JLprqID7nWf9nNfmlg4HQNdqykVDN5mRHZbazPXnAreqE0ndrNJ0o2WNN
LjZxm6Ai1u68rfvWekTy909uOp+A6qE1R+MLQB2HWWjZ6MSZT/gsvxIxeMRuWuDYuJW3eJ6+gUCy
YIvpk8TGCS6Ckq+7vTAmGLpY8fg4mGgpBZXvvCXMI20cuHom5YXt5AgydvbsNCsvqZpPged4OzY1
dOBmxDV8oqbTk2vtcTbwZABlFWI1+Vh4WfC4O5hI1lNz9zYwvjLOzoWz6TTgifHOyeP1hIu6reVD
g/cTP7pIQpM+XGQ1esqZVkNBCho3vNXvCYthTRuFXiW6+Cttfj69vxi3linw6JtttwfmMq5bP63P
kd2/Buwen+PWRmrKsDhqeke7yN4pz55+hOlynXD8s4cCxh0MZBCIi3YLcw2oFmG9PdSj/KGDGrNT
vfGjgRevqNXqMQmTtfCl7GjK4FW099LW+6FeEJdIXow1VfTEXk3N/qkIhH7AQHYhsEzPuGuyxfHn
qt7YzhwdCs/gtsvknB6TakDeABCwGz1TsMIgxFBSAgA5Mmvor6WpwCFnS3V2Jqg7NOQnqe6+x5hW
uPA0PDFwGceOuYLt1RMgFelDA3FoC1iqCZtApa+JMH6AtQ/j0U8N0Jmko/9hNzbBycCt3uH5r/FN
p5R8G9XkbpeW8lqE03E6MFdzDtb2cIJmY+wzb1CPdLFkn1zo8UeljcNnid6Wqrl+pArCO1u23gbz
r1OnDhpRSz72DhgDRLGQPayJKUppyYMO0C0yc8gf/cJ2V4FvGTeOG4wr43eD8SbbTQiEn47dy//0
4OOdEfE8r3UWd9aB9S/X+vRz6JzoKjmVTuiKW8wE/oWUw9m1PbpWs8qJh5CdwXulMeJzwoKn6rkm
pHT+lFOBDbseiJDy22dJ9l/aeTjKgyYP+Q/B0UwWNZ/EUsXvqUFvtR9Z3hqBzqcXSH7P9vzXjFo/
NQk15g4wEiSD4sf0I3wfyXL2aTC4NgqvlxmX56ZsWraiVo55OTc3JXU96wXnR7FyXV9t53HwX1kL
k+YoBq6UAw0mu8xqOZUaLzj79yX7kKI+0q4ElCOOTXFSU8sBqNzyhf0KnbM81pNj1nA7kvyV6xUv
JDZuRNl4/Ts1ckDmsmMCOypL78oO/xrfx0bwcMUlX4bmaFe9tcWUXz9TzR1RdE0tU2iZlLfLmIBl
ybj2hZ+KtvKhf20NTHFl5Uu6/Wp4ScpjljLZMjfBnTbC9vk2CX00h+ndb+Jt0GOxqgjXLJM9wV2v
FFtoq/wvtmel6PYwIK54jISo2Jc+zby3fKG4ZZqzq+lKjqymdY/VGG2LNv/pjALEDZT/AJSgnPky
SZkRbIr/64xlOJHogbs08r6G66IfnCCwkenTdjcn/f1v6OKrtJL74Sdt92z4cbeLRdq9cJTOG3Os
AYE4ZV98eFLKX3MS2S/+MogqSVpv6Kir/0Ve9JimhGE2w9B/dPZy1TJDXJjYYq17igGSRXY3aand
0MMt8dqfGC/ymlVVRmBqMvejW+kzy7F7gfQd6JKzrhkTvXGxMq45Qn6Y4I4gSadDvfCicYhlH6x2
JjMy9XG66lpK2Aatyg0SbLVzB9MnRzbc9x3qlS3Qs2zziERI3J1ys8pfu4U9zOBpCjxRSTWbwzp/
rW3eq54RE3WF/Lsf/GAHjv0PrXsBZd1tCphjpzTHX5kC9z7wmDiX2kh200z6a7SrKAs7RPCwrSyI
1ukwGqyB2Wu46rXFi7Nibw5WRTD0TmYJpNOltyd37l3qxeI+kLAbTa7NUKGj7jNQeg+Go2S7Utag
ZoLHPCOO5UU4MAjz0MvlzemB5rzsxPgV7yZME2ddfWDlwYY9vBhUlUnoIorUERYFVPQFtsku9mqf
wbvqNE1tEEYNiHu7YcRuWI353uwasW08p3zS5AU3dXrXCrOSBqiuYBgu5TV2sr0gwEe0dOq+8e83
O9sx5i1tfwzflgerbxjURS/JzYdOw0gC0bmE56zuMrgl3PqHjHL62+XdMw+QoLWzmF4qB8M7W1b3
l2s6DQ02sepbror2YpFFpGUU6djyh6/WdQm7rLRIb8lo4aKWQXxXNxmicoCb0LURamSqzkGvr3gI
n5TA9DzTWriCWfIT6Ko+gaGpN/2cMC3qe+t4zuL41BqqOfQyDcIpJoHoVcxtafwzly2HozM5W4wa
L4morkq1HKVIoxMQjtjbj4xDt4FtJjmhCRcye6hiTP1dpz3jmbjjXbxlT21h0L0/++LNvuPpsoAx
B4tmsTfc5GlhvYMTJ6/DGO/0kxH1j0UOZZehwtyg1Zgb5TfZfyY+Al4zPLi9G+S7CQFrwxukhdiE
RWlDzaVLA70xPKXDoKn5IbWxwvSbxTiJ7qV9qUw/lEtmhQqve6l3c4pnVplgALaav1Mpx9sSKOGm
F4Ph5QIMfDtsU6fat1kCwSmCMSP9f1GXnB281JBP2c/k/jfXAXlYoI/srNF2Lx6v9p2RkQCe+F1U
EYcjBBOxwbPLlRaxtB+3KvLHF9+N6zB1/eyF7oNjwzbnYnuN/UeuhlXdkEUfNlHdO2oPBpwa/A07
tbfYNwdStlyKfLI384Rbp15Q1INxHll/4QYOzfvQERoRUyvBfKq04yA+giB+CAxnRGWHBZPbVCUc
F3LRlwJ+/tFbQCfyy1XeV1B63a017AcFzYAVF9L8Acc//sQk6NNT4kPktxg4Vnjas+uSszcZBloF
Mp6O16gt0/WkRPexsKJD/qCAGypNekyHOJaH0sWlWqOHMMujiYGPBtQHu4frplUk9o5kVRHyrNU7
QActiRa4fg5Vc+CZPczKzJ00JgEh5UOZJuMKw45Pxi2MD6ZQYPhEx9bYJP9H0ZktyYlrUfSLiACB
ELzmPNQ8u14It11mBolBDF/fK1+6b0Tftt1ZidDZZ++1H27USDaxor5oPJGkSxZejVeh5vo1mNPh
3RppHtoydQ99tk5vHm0A6HfIRZc+RKeQ9XKtLIU6rai5G9IP/A+Idcx1crplqhTFTjtsgQCw6jQf
qwM9S/rB6N4/jL33u4ybi4yG6Y9lhrsSAPQ4ewm/zGy7/P5fxgddHcs6CPEVGgMXIC/WZDjS7jCx
XU2SJ+zb4zW1aVi8VIg1wWGSqEHn0Os59jUjMwFPVIhNpvveYzXTqg9DemIfUBf9pHIEaWcdcHpj
eGwC3gFl/6xU9Mcb8wytqvOPFTyt/RwueJJLEUu4zOG8Dxi9DisXiWMb8dzUo4KgNBMiSun+wb9u
bvs6dwaGQ+oWw3pQrn/tkJvfS63+Lk0fHivblXv231mJj7DmWUZtO62gY54LWTvfkW4TKqRu+XXs
w0RMI0EfL7Rjw2BajRvgsn9h95KvFLxtbnS1bUkD55HBadiagTIZ/vDQMLLbXM8s3176NtVk6wmW
BykdbVioB7Fd4+IsmxyznOksltjF3HFkwiLALY4V2x2Xz34ULYAhUlQcltRcVm+jz6ryoqapwLbR
NXxNoVthVhwydoIIDPTD5HwiBww7oTpCDujPVYNFaBtiIDviXOtYa+Z190ErDNFemDKBvNSQD9rp
QWHPYufrjDa73ccwTlgir22OEc8d71bsy4BXQiX3a5384ra9vgTkqN0NIXVxQqKy5xG8whuhZQVc
BFPgh1EWTj9WxPrFtdN0LLMYy+XAv+66ffoP/uS4j6nCvBCJ/ya50ZxWDOw3Mx2NsPWtl91ZoIke
IKiYZu+rNnjh9j5cyxnyGOYrBLzYeuljEnbhPo/5XmJ1x6ChJ7RaUXzRE9NfMssCnwG3A1uqWIcR
sh8vLrxRlunokCz+WS+wKc+wIVLHR1sGK+z/yJCRlfWzSGxATVGXRXdjRIoFcQ3FZIPmUB5ZPPjF
vvIwbmDmz7x3UdqPYmmQIZcFxg2xfx/TnjT/+qwG8wmkFNVd7Ce1PJb07G7GDJsRz89ubsboAa9N
eN/h1AViDKTRBCx+F0mnEu+Dv7k/eoekXjI2YNNHKnxQrnDmIMkww53Nuo5YQHSZoMpZNV3opl83
+WqrG+3H866jm6n7novwiWiITzcPZFJw9VTpGABgmNemy+zl5LRYBu0ritlXv11REU6uYQvQxFl2
GiJD2jqH8B1Ufbzr0GGwmXLyfnO7wsyeDMF7kolPPtWbAo43d5M6xd2aqPWzCeAXtv2Epa0T1Gmu
efPkla7dR3bBT12YF3pIWdonYJ1vjRfevxT9AxbgbZ2DvucRjIdEwW9yWzAgmvOmAuoJk0Vx+vLt
Wbpd1GHh0W7LTamgr4zGt5h2PtNcaSEZKaVMIhZLfbkvbjfRBFoh1RhzhNKCzX5HMnbT+gW3yHii
NQpS+KMu1L9ljX4GgvwEaiCTDA6dVziUKtyWQ4AJdKWefT9IJZidJN5P+ISwOPOiPYiouTln1oZf
cJXvZNCocQ9VmP/iRfJMyJN+BY8QO7ByLvyUeq3sMWifTl4WmCAkFpZhfuD9a55nkpnLmci5T5SK
vy14DBZODTTAgcqY4KkQ3mXA+XpCVK1PRTFQESIo6WODF+/YD7SsOT2suiItrjP2jJconncZXOGj
cn3W35X735o6R2s6WiwrKItmqtC3MhE/LxO9CmqmdKRa9DnSdFFhAnO+Usp8QT52bsLTFK6QA433
3fRjpg+0i4INmSCFNqEcjlxCu0u9YvWiGlM/Rt0iTl0+3SgOlMXFwhIj8GN2PEVxZTsVPxWx8zL5
ot0FUHDxxzpouNUkZgqADDb3burBxww0akY33OryreldA7lPgf11qKGt3CIR0XfrW7ns52JZ66sL
8/xVIdW2F8wC6BW268+2bidgpl2UPNiBx/aRhW5b7ee2hPSQLfU4HWS4EovdsfdremI3tbjO3e3w
Nta8zuX8UghX7oSx/xEqmvV2sbgt0Ye4+emVHkig54RiuxTmDh6pFCObBD2wm5kMT3Ue8wOcXfl3
HmJ9SdDpsDUi/XVR9e44JA/TBR3dxQ6WgU7fdATeUyK5MxvteU7RJivMPaVbYrdwK9hECXFg1JrO
q67RSr+rXKrprgwqqG+eSs220lHN27aYXLHFrEAZ9zKJD4719odbwPqpGS7nfbeq+RWt1b4GK/Tx
ghj2yUORvFSO+3EjZO+pl+j3qSviN+zPA1GfbMIc7g89K0pXX0LXRGcuEyAvylntsZsj2AlKWp4g
KiwVmWRTkIdOkzvJW6l8dHzrTVd2wMsFskqIdSvSwwmbxRSz6sDAVDCnnpSdknvPW6FKD6r8Wuoq
/K0pE3oJ1sr/oNmVrYCpbbQRoKF5iizVQVuWVSkZkYQe7BpJIAZwAGxSB917wS/8aapWH0Yb7FEr
aEtcCeoe+CMKrmVWEoLmFE/WS6iS/CUHxnY/RUDM0MQgaYGILOZDvswEVupJlttF2f5v1LKV75VB
fuKkOkQhQ3bLd9ep8yXbg5sA/G7Io51A2Bm+g4x49NbiaKZWtsh3wKOwQufRsnOJiZzyOlYP7Vr+
gi6e7lfixETjlLlkYfdQ9+tbC6pKWFZGQJmop3HW7mdIUQ9j1eLFDido32Gg2C/WlbMJw9qAhMjk
ePu93pImr/7UWEH2sRkNPqw8XgmxOuVh7JLg5MJ3xrNZtZ9rWByDvH4Ks/xfGXIIEMAnjT0UhBNY
Q/D+0pO51WJIRUV47hTbNIOZVIxgd1N4oPumR0Aj4NfXH3YIS3Zl4LfRYTlgO7xMB4ex/+xav7xf
LWn7HvUZ5YZFkU7iU4+F7FQyJSgSbsvrSNv7E7XJLV+aBRV4NPaQx4O8It8wOqt6PLakme9SAEM/
OUwBYMJAn5CTY8aPSrSPalniE1tpgQOLEPo6G3XoVfSjKPy+UgLElQPC+pEjB0KrLPgQeIwPauaO
gKN1JQUWtl+aTUJEDelK/cxg5VZ2o3dqI/HuxXPVkmmpzK8Zew75XUhS2aHKlXjGWf5MiYN/6W+4
hERED5F25AMeQbaZLJbpqfVKoPVZ8pyxpdxRbCnUDif9QBPI6Md7WJDLuxkH7780xAQsIvJRY9F6
j3r0uN8YqM7uqYm7cCe7tn6s42Le+SSbXgAayviw8I+bTe/7Fk42JqcrS0794UtluoO12fRa2ko8
rEXC19XPixPJyOrCXZANSSgIiAOvvO3VudyyOqLfeXLwJISmGuzLpKT+PXRp8It7zHAp08U5ausV
1zgbhhC9wwmOQLa8P4j42Y+7eBjeEcmrpW/u1VzdT4F9bFkkEaWPiYxPVV69rM1YHujzuHWtEHra
xlPow+J1KK+mrOpcM/Hyl6ABO02TNFsFijla85Pn4IBEx7GOEMsLj7g8W8IGOWezNg2Q2Ml76czM
L8IzS3t79eUVvTlMTCvF1nXpupeBSg7T3FAjRoMHbI6YZkM2n+fMwAJFvWrXBZYRC+lTM3tpQqRj
8J2zw2lOBqw100svjDOjwXjJnTGNGE/FwM/idQVcBJazDJmMA4DTFPZQmmlhbezoHsWhkig27gE0
maMEHnn0+gTb7io5F8wEv0xSSoYqbkmG0hocen8ytpaPABIo+9Z8FP8ytVbnsZqUw26H465x6QfZ
TyThHiNcZFdoVfGBb2D1tNTyryX1t088WMiZBGNIqqDbTDxtxUR4egktjergJ6qfWBImIzPCGn5A
Q/pX6BRBfPCq6dhL5yRkXRHfa559Zguc8EQaEHQobEh1hucFVBgrAY8liBc64uhrw4dCcuoV1DqZ
XTqDUEf1DIqKxeYByx4gjbnB4R3acL5fyeuiBRmZIOAi+WFKRDH1oxhSVhO2p7RlfYBv2o/XNzn0
WbjvOtV/W+3WFV0N9ZLvkhkT7JZEHA8d5ojRfgBTwmwTtKN7p2jRvsRF6cSvtLGFe+UZcKwN+JQ9
fdHin0cY+DkM0sRuZqxLO4ux4CvrYe5tyizw702yDDSvYfo+FHG+Jkcc7k2HBlTbW+cgW/pyHtBP
ZtEP+SsD4OzvwWIiZzcmqne9MxdfMhPlwWeKCL+Zx6fx7Fg9FYfA7akihaeFQy3k1L6KJTfPbQee
Cvpxor7h36v6KUPADF57GbBXAvLQZs+Wl0G7j5NYN4/AtiVjHz3So75Ywp/zwcrCkTcRLbvrc6oc
9ZQX/it7TaItvptG/QYSCh2EW+aQ9JAnBJaRaSiSRhgTFETrtbojJ+pTZt04EXf8WS52Qsyg4JdN
FQLGuQ5UieKBKxJ7b2uhaOV0Mkc6sESyK2awjdLr3F2XUHjV6wy6xTkOuZrcZONZ06KH4NKiJ2v9
3dW0010D4EW/iaiKQ9XIdH3Ed1l0+y7p0+WdqxoBfnT2vPkTBb185tJXq2MVRAnRxhEBqa9l/+BU
bunR9F5O4Re55lY/+tqT65F1AO6WzeqhDW6XDNaK3iA2jZAPS9CfiZMQBstFwBuvpQVMb505qGYe
vwGpmnHL5e6FYTem3bz1z0QV5e8gKKg1x8Ymd7wi6H1NCm98yFkkVncpuFqcNBjDzmvR1cGD14Lj
vacroXlh+CvliQFo4tgtZ3LDiQdmdJNl/Nk3ZQS3CnLMCPtx4nWxICfwtozjuuJpDQQ1A6Nqtbfj
1Mm/uB76VCq6un5funI0nwDuVMFPEHs8WAJ77JKCxbuhfDa50CHmeuc6G9L5jkX7Iun7ZdzaAtfP
Ptu6a9VuSkYiLJYP/q7OZTBd8Jw1PSQ5PzphAevFB/FeOk0DqkOPIXfjPwUNHR8sQ4z8k89BfjfJ
gRuqZIe6B95SXmDYDI/V5DUn9xYmaV3aqDaORmJH0Ahv1n4gOR8oaiVFlI1Kk++WG+v0HOI+5gyj
XdqvnYAql7ZvbuNuPZJhCvskn/7NBJ7bXSMzZQ4YcObhv8qxcfpfQcv5dHHFJMq7alDj2YYopjQJ
ddUtiz51eJKdNLloHEfuC9bs+YVAIjDArrf0Y4f1CtSeIpyM6ecB85LA/pZzXMx+jv1rlcGY3zVk
4IoHtxb0N6aLKC4+lnENnSYL2JIxK9sKAZEOh1PjFhh9PZOWuGT89CW1Mc0EsurI2491RUvkUCx3
DibugYWzzD+dtUFpDxrakR+NnzgYYH0gWiFt3+q+mNfocxzxDm+cmdL4BAn+w2gtd82cuC9Rq5uz
zMPhdyriUME3EdLDXEku7BqvUGbzHL4t1LvFNiONrige6MVFmx8Rxajnm2zqZkfhE3DgYCduwIlD
s8vQJXi28TO3336Yjj43hcIS+pvZ1Z916k5/KIgav9YSRTMj8laN8x5yOHpol8K9udkuvESfk94I
LF1Vv+IId43bXgqwHABWy3REbKPopZ5Zu8CUBhlEVN5fxfqfN8ph+qB9Iu0PxdwWN5tHltPhYeY8
Ko7d5Ab3HaP4+uJ72OBKCEeq2ZC7keT+6eWh2shq85QtdDHgI6O0b+ONDs0/TYMItLfsatFg0faH
a+8MY4CgmarowYXKnwCWyMWvlmEG0iI8O++Y0ax1MWjaMx5T4bwDVYNFQFnHGMF7vfGUs23nsa5m
jOsFENlLVGLSN0hIBYXaVZFiK3CT9lZu7TVw8HyYwdgUeHXPQ2feSgNfQd4Mvh967Pz4nyUcPD6S
N23hyUtL2MVhuYkV5sFbehc5s3VVJS8RXa6HNsE1ue1G6FV3+TQKS6eC32RnHXFDOI3s+fc4Fod3
v8sBo+m0ZXi9GW3OKoDYgGMXwA9FVuoP1/9+T/cbpqIUuOZTLFhdXrWHde9lCG8Ow2FpBVzSjtUm
3j6agB5Gr4rIXOckwGnLomqKDoG5Fn5L+s7GuJerxpytdzMGujcnzaHQcfaPhgwvekCuDOsH7JYB
LtDYiwxhYA/lHSmykIowVzHx6lGZO3gHn52nevTjNGOzwrpi56+wVndcUsvlbh54wT65bYfqhdHI
XFU9tR/kO2auSo3Tf1auMPsyr7X3xb2tPufcTtg8yzQE+oJZu3/XRMszFi9+uHM7NpJHkSZQuMIs
Ohd1l/xVoPrR0Ed9BZOdXChtnu5U7tWQcvgTBDQa936HvXMg9lGw34MUKrET9AxiLLv4G1A8P6vg
BSiLPZ7RMTtgpu/nXZBJwIB4qALsY37AApa0YrZPPYLC16aOs1vjxTCu0TUMBAyuaSS7MvBdIPzW
yrE69tAHWBI1yn2Pmhu4GQgW0qJY83pfsqWst7FZwOWTuGSOqzhVtoU1qqKtrvO3GXfnj3xU8SP/
mez1cO6ON5vpkj0qlltiI0Z/yI5cvHtMxJRuyMcOn+7ZiVjMEjSf8RyCPMXrlhrpsrLwlw/fC8IP
kVnvuRxL1ubTrZHgPur8brh36Tpp7gckmORPzYaPk0MozlN4dBRbnRgxURzRmmhpSlVeOfkuJkaZ
Vrwm+P6enCn3eeVgSnlL51rdKTVMTrGhvMap7heXmQc6VQYYfubc15u+dtQXN1PPeXZd1qRfLkTR
I1an6mMkUDf9wZQL+Yz3uZ99qYHryREfu55emmLJqH+ZFV6ecNHLrtOUgdB6qwIyOqp99gHVLiSr
mV13IQ06/Nha4hXXtS4s/q8bs/VzdLpiz1CsX/hOJPaOpJ54o3uEBnKXoeGcs11V7LRl+kVsalh2
OORiHi1+5Mk1gSNJklObPRiQkWKkyVFbv5+bgC2TkFn4IC0D0gUMYy3XDTiVBT+USfMbQMIn+/+O
sJFi1/bR45ckJgDrZvXf0Iv4ZQUmyD37rMnH88UV+pQsIj6Dvh9Y8fOY7N1lNOnVn5mntyU++/qx
MCHsB6Qs7r7VZEJwh4NgjSfcEs5Hq8LeweElpSJTFwkyuKrHkwv9Mg739DiE83cMnvTB8fjpiR3K
8fQxNoPjNzuar/ovWNl0hhvNRcQnU9Ff08GoCwJBVmxxQtzEgjDgCxcUQUci0YM5GW28KBD5WQah
F5+bIlflVji8MTZosNgRMxVOe+Jd6x0S8PqV9p7bHcfFhEgv3UIZ0LhSZUU2bdpi3gvuGoB5cP5k
1hS7kt7QlQBv0jsfuD2Tc6Q6xWEItsp/aUVj5uecvGdbbCvoROTESpNG8uANnu6e62yZWF1AQiVE
ILGg8iUwFgyJb8/osfYOQ5agMnmBLeJIeafgv8Q7rMoSQkXR9t63AS0f7saOW/O2gE2yYFfx8rgC
QaWa6eLFtx1Vmwmpza6FLhIzRqtJLuOumPhOsv2id7qihZvHgfnrQCgw3aXzKP8rSN3fR3xLTxRz
q4Fiv7WdXwLHRQ82UwIIfSCBAlC4KgLi9R2CfOjHc7eTC1y5qjN4anFVT/+xJMqyP5Gmb/ielHRF
8FTQDngQCJkJLsyiL4fnLBhZpvtD1FRH2D+efEEjh14/Kb85ZiZx0ARMUhONo8JOW8Lyp9AlXbov
2qK9YiCo9ta46pTO2E53dYv+NM4S5pRqMnVjTqZ8zGt3TxExd+lUTn2/x1jnH5DSJzxXbAINXJxi
rN+GOSrLu9KNphaD++r+jTPj/UWogejbOn7s8a8DH/w2PDByt3aAbNJ5ABe+ycOa1fJQBe8kOYMd
kYkRnFjjXF0Cz1zq0AZbZ6eryGtgwlUVJJAE5AI+HtEkv9e5n/YWSscYgCNLV8idQ+OIi0kD95ZT
ZL89Ekd7DytHh7/dPuvuMYSvQJd0e8SeQPsJa6TCx/ezjAcoYzPL/nZEt4EWGGR8HoUY9yAGO6Ya
3Q8HabCoo1pG0ws3uKJ9h92G64C3rFVkBwduNVouvAWMjcJo2wR4N5d2xlcO8T/dtrRn4mHWzlI+
Uxy9Rkc7clU790OQyFPUpp5+q27JIqR3EDK/Z7vMMAEbSFPFzTmt9WUFUUYcXLliZCZY0/wZV3gX
PAPQmsiDBTZiGI8zB1YNhdZ6mi5wFbOOdr6Ga88b7DjmqJ0IbyDMNnbkXob5yK515e3YM9boInuK
BkoIN6PFS1hisS5bcnMuKyiqQqik7PdaTcNPUN324AXyzKVTEZwbRlJqr8Rg3ts8jY+59HxzSIWX
RRi5ZPBWz338Oozl8OZ1cfYzA1VwvyVwhhvqPfL+YjuccJmX0j5xac9AkmQzhoRSmokXeQbep+NX
6eMW4dQZ0uzNGRfnFyLR8hKnRZBQNBHBtwXbB/nrLoEn95wwrP8YN0Ys4iwI38Bh04ZUldO4PFaA
0e91PPAfDzTBp3E1sHW6D7QJBF2ohv6nMczabl97BEO3gVctV6dgvUgLqWff5qzLfsc4sLwDHves
foq0S6AkiUll7dGOOdXcmXtEivv4DTylIy9LEI0z954KMDdcK9k2oL5LClLYfLCrc8c4vifrojXF
robSoDpEKrvWWHArqlWp2SR1kgXefqS34yo0C2gAbnRss8vjvbfHDpjMT4SC4i+SINU7K+nJ7ju2
12dVhzD+AQK9rILVy4WRNKwvKZvP/zK3sx+Ra6N7Eg3OgoQRLXRhCyChcepNwzetlmbS19WgCbWY
qHhXPeSWzR9twY62vyi5waCCiWdlZQZmMCFyGbuYx8DcrghkHOsQziMMMUHrmOtMe267ZTHPKigb
+4m9IEVV1PnKKOygDePPmx+sF9tHawb1IPK2fg1hGSaPzlzSTysSO9OarNUQe7vG0z33vkTH7V5A
vcxA7Zv8lI9afmQBXXVnlvSqf+u5vRA6r0Tm7WI6ZBSjtIaeuyEHOYGYcUD1e1QLnpIuyP+TmWfe
ZdABuCms+6cqqviCDcb8G3J3uCvyKLjqKk2ro4gtBUkx4QjkuqnO/9ZLf8O2+mtqKdxxwgeVsNx6
6LMki5kNuRJfF+l24g7Pc29OvuW/GMcWZKM4awhptXOUG2jIIvS/Azs4Z0L2/fRBJi12kd0ZSIG4
d6SOf9qIl/9jHdRovWwl1jb+K4M+KO6raSxQmAR4L4oEeKVgtEv8mfeLx7t/11Af7G1iwGMna9fc
3jN24KYmH8+IMBcFCEOKTPVKcfDKTfMchgWe2GnRMT3ni01fOoJm435cvBKU+Jr5/iNmF2fEksqV
/zJTmcHvsRSEZRI/mh4sr4dnodblkfrgUD/RN1T9apoUSXWK0xDiQ65zAmi3nx2AWpxKDUnmXU/8
xXkJBMCL5uSlFIeAdl+6WD87QQwG2Skk4LyN5cwR7a0WuAA/L7MYpIdKZIsrVU1MCRsWp5MDvUPL
GbYXf95LAumU+gapx9p+OmwEM38rB008DDkqn9MTWjO4aOGvt81vQMnpnWs4fbAwIsghIy3ZRwpU
TpMub9dux16dDDhSyqzeAyrRIIJjHSnugrhXQw4vEOiM3vDKirs7ycrpM0xmUB4DjIgKpaRNGfLr
hZrUAqYD2Ig5aMk4A4BnspSypC1kII7pfdZ1N4BtWWyWuveMkQPWvYq0Jkt0vw1KMhIER7DKRcHq
oMaTjGVvhTZ05r478+H1bXiqvYakRtrNDoV4kTz7oSp78CHcSqDBAj4JX2+xY/0DKrc+ppPUR98w
cv8oefuSjBR0nFUs2Exandd/5sIXBcO9t+4sVedqR48338ZpNAit2Uj92n/rRIL1VLWMHw+5o3T7
KIQzmkOHNSzderYJqrPTz25I/Dpo5H2ZlhgmaeMjeEJnz2nm+w8W059C9yfAkl8dSbJxbBaM9tdw
SqHo5mVlHsFW8ypPSj3ft2wM3HjTDakJ3yoCl8Er6YW6SjeYn5w91jZshBqSFYa/ePpkEwiLIY9d
bPIoRileDu2I+4qr97vHHaR+Xosmfw1RbJnd0I3/UNTB1S4K0u7Z67ui3dGtEF0bnutfxB1XmMnk
d/cMZIhF7DK9udxIRo8Zknpbh9e8TfkHUO5hC9K6EAHq7J1OP7Bey2GfZqtvwo/QU8sJNEFAWrah
pBAxz9+MqoDw25Tm3Pu6dB57ZiAsHJ4v58eW85SNKCuFet3NvUpDXC+x/5aDAsQRlcdNdcnZnW9j
jMmj3k11Ibp73LR5/avJcM9+B2FoR0oMMb1vw6Qfpm2Zu07ylDkEhNisB9wQyMO2IvxqQXooZ5PC
HxOfhIBYkmHqissz5iN9L+YAqA27Bvk7piEuIZJE8zElP5xG4dFZES9qphzE+3vHS8rkJ27RrWCV
cSiD1f3W/ETDE49VN9BcULueufd7mpA/rEQAPxSj0B4hTFepPesoknPpMK17Ugh0Dyv2UOBehmBV
d9EC+QA8xaruGzpWFGugBekj3lfoOexvAFu+oXdl+NfYg3IJiYjkk4TyGaJaQhCqHC9FhGXozIG2
hi/UeZsUOIqT9NyZNXvEito+/7Fa/WarEw9LIxfGrInee1QqJnVdq/kv8jk2VibPBdcCcqMukSGp
xJrtjx/zX7j1ghyNIp7H/q2ssibY1qhBXwtnMetQJ8xqbmDL/NZzuX6qVuvwZGXmE45OcDLaG9c7
Iy1jaQ7u9RCCXUjfA8+dETNWrwz/MmMEhNdYb4nXKjPR50pFRJoehFiBeMyc/mA/lFfCxQqS4q1p
2zR5HMnoH6jMAJjel+vr6EHfu3U023R8D+bKy/axXWCnUllmmuGZ106B4bmum/ZTmJTHkxRM9osj
Jvrql0khuFQrVbT0kAdPniNjlzCCsRZFrVoxTNRB8LwwH7jngWqM7zYao/wTgxEEs1l2JQ3SUeK/
2DYR5IRMyUiUTcGXoKj+Qg6ZTC33VZm+DfC6omfKSZm2eHLi34ud7TH2PULKs66vnXez3COSVp9c
YJcT8i8pysgPhz1lzaASAfsPkMCwDSz3tVy6T4IS+fxaRtW0dJvWCv6fN4UU0ZGr7Z+BXfbNuR/S
egWjBnLSqAnWNXWn9isTM4GXlFlwuw6xn/8kACfv5oWmxotXxC27unII9VGMKxdQqHz6mOVjwVKm
M/BdBJdWYrRsvejxncNg20x99EA9NFduEiBsdsu2jn6xctbPYyAshA1Z297u+fgd966J1dT98uD7
OO8TIXFnu5L42moO6eDsKa+D/9Uqx9LH4Nvsr+J+Wp07Cy9C0Ieh7hCzbXfyCSjbHZC5Gm9U3Jf6
MYqjiTQck5Yj/6E/SYLdDqQF/VLhmW73nlLkEcFiQsgmXjyxXpVOlT75DnQ3N5/petg7a2+il7To
iJRyh0m2rDgBf4DuAluVk5lz9vz5lL7Xk9viP444melTgE7YJoz1u2SV0Z+VlRJVzTwF7ynYDXwW
Jdxl8hQOxZncCkW17dd6infMRML/L24I8G5hJ7MlhvvjLlyG8eaza4JgAFyIJCByASuyV39wqKkw
bEHhPoasKSdR7yWYrpGdkmIOAMaF50RkN0atcgeiKCi76WHyCWlbAKb+1mcb94ZH3i0PBbeT24bc
XaLfDcBZsFaZMM2BpXRCgJUq2Ms8tc17PXQdC49iXFKclTdsJ9Mtjr5DxgWVhO8IVAWkXlp9j5xg
82NUxqK8esWYD/3BXbRyPjXYLfVLjzFcxiHlvXOBuoU7z3j8b0Q85NM3CAcVF2Muz49iHt1y3QQ+
Nq4f1w0LPjcOlhggMVy29YSdf4gAsfAj/tIAsNdP0gJhCkmnqLPxtaU18JXd7ZxSoRCl/wBsj+Wz
MVEA3hunwrFy+Ay5FSv8TpR5yvibviePDgI/X34vA/3GWZWyZSUW6m+iJcWDrdyUEYIFxY2blKbF
vR7T9qdKohgBwJP8lbhBeAgji9Z0W38vF+zdsvvs8jn5YYUXtb8nXhSURuLr5nrkJF331oBmgByP
BviSSIM0UAII4v0hovV36WSaUBwXO4J9dJLTWaM5dOSILfU+nN3pVK2uvnbZlAxvmH1m/+UGCeiO
gxhAFuz0aBbaRMaEcyTISMy/UldUZ6+smAS/p1uSOfUd2mqOlFWEPzQTMYgW0ZCxWirGg4kj9WgC
W56FKs3eeIX7nyLWR5YeZz52NHptzF24CnqqkMUwaK08kgdyCq6LiSpfj17bMASNPBvR7DvIO0GC
pILgBFDDletz52Cz2gW1nL6atJ7jY0lx5QK7KYnpTPAL1IgtSPaGKkIOD/AMUPwTMa9fDUswjKJe
sxYLMQje7Vt2UuENfskNY2OFjPQbC7poPacEQEuGniUCuca5aE6ZtB2ro0Xfs45sOiI5svH/jFmo
3yNn9ALAPcskV4w3Dv/i0Cz2KWy68Q4TjzrRmOOQ3SkFhotmAkWwxCq+Sf4NiNe4seunP+gciJU7
T58ueWiJwkQ81LU1X+GczzU4cVlKKSVs4lcWTHzGtRMVDgdZLIl30sslyeTWhde+prGuKdzjiMMq
ObbcrxPYKBccqKiLKYTsas91a8WHEQfa35a4cJtjO7IFTfEgB/DR8Ree6nCWJc+97eQv3JVtMaA2
FAZdYF0xTvqngLgBv0OxuFn0jAM2v1/7umoBG0TWebJrNFFoZuLQfZyNN7gXzjJChExh3XdH981T
6To6+VB6dOQNOSG6c5YIcTAEMS5U7C4PQbCwk3Xy8H5htOq/bMgOdosSJ/6isrT5O20M67txFLc2
ZkG1bSM+1mfaEfP3ni3OFh+sln/ZPaz6QndmfK1HenW2ME9j9lAFRUREiWk2uILcL594LxBNYiTw
nX2uTMz2uqjJNR76Wq1EWKacR3S+GJB5QIADlF+a7+hEpUn6f87OrMdxJNnSf6XRz0MM6U7SyYu5
8yApJIWUa+ReL0RVZiX3feevn49RF5gQJYiI7q5e0FVdLneam9ty7BzDRtwBKlS3j7ZGQvQgALp0
TFAe40a3VbTzuZ+EuqnVqk9RT2a5q9upJ7uXo/ahcEaNOeN0Lmi/mYCT+4c+YlIHGSXX6v4woF2M
P4/1EPtQ0Ok1ZQmrdxmTYdCKarIP19Sw1zq0NvWtRM4g1TatWdCHKR20QCCzL4Q3dk8MA/hT+Vvp
VdsxttgVI2OUjEU1A3XLHNxaNu66Msga/RN8uRH6355Ga7/+HEqo8r42Tt4NbwHqaIX/yyXYjrw9
/TMuGJjvAbj8wWnBG6OwljLS+45cb0KGw1S66ycQWUAEcURPhNEHayT7fEdN35l2bS7yP8LKyLtD
ZGolDSSjlGZ7iHjIWsb1BgaEsq1KgXDKI+2iIPgRdCYe6ziiHToWeyMDH2c1v//9r//9f//Pz+G/
/L/zD3kyImX0L+ivPgACaer//rdh/PtfuPX5f3789d//Jg2BpdJSMLoQtbkWFS7+/M8/n0I03vir
/5eM/bRh+qr407ObstyR+fSHRE+Mb7Ygn2DajzltBucR5a51dyR7qRw690NMXysEnnT/16jLHyMU
RW60IlxmOm137qBe/hi6d6Pd8+7/iA3gHjvDLNzvBjMtzYPo0jE9IKTCOHAZB4QUr1yZoXzLErqS
toS1X5qXKwuTHpAWaP03YsX4UKUjsiw24DilbP8Nw5E/DQ+Cq/trGu7ldiWEc9IxTGrmcMApxN0v
FwU2RSlJgfdGAKSv3zqytSGObEwr3dCPpfW06bk2uOaitowPlmDuFCJ8y014naWiLFTQTd2h+prr
R5sybUQRq2oJChDYnPGJGnLX8RAV3afeaD3n5KckNm/ub2LxyaTuSiiFHcs1hQnSynUu9yA4oMny
O/1pVEYHPKkY/oA9r3uohQ5VlySo+T4K4T/eX3X+u76wWmkI3UBghSomhmIZ5mzVL6w2n+o4sDw7
/wTVIyIWReakb7qYyULGiKdmSzlY0V9GcfYxcFDnWDFT68bq0lQm1ir4D11crt6Cla3qWs8/eXnf
PMWptD759QzThR9xZanZ4pcblY4lJMA82zXN2YRebLQWUqMhYOaf6obMMgP4sWWYqNq3sTvsK6U7
X+4f7PJzGsLEIMEbOhZ2KfTF57Qg7CkHxh+eUJ1kbiFw5zYLdQyI5cLsSMGfvpFNeHx/1esDZVWL
Ar5pCIJwS7/cJTUONkrz7SmPCdE3k2b/FdRUsOmaadPPV6+FmVIZcywD3tOlj8E2S50Sm/dE61x+
IVCEt4RxtHCuRjFNd3+xG8dpStNQjjBMGq1qYSkmQ+A2petZGGge54e97s9xnsaBCkgwv0ayjqxk
Ehrjw/11jWu7MVnYsfmK+FFXzj/shd1YGuBR4SbeE+irU6HJKtlXEi5en1oLEts1FPVhP1V/prbx
zZw1erZx3aAz4MFYUeFtbQYfevI5F/6XD1CWfHbdzly5xDd+o03CSRXapuio64vfWAaF39eQVzyN
JsokmyC1KcsxL22esxrdxzDJy2/3j2XpcLFuJfBT2BlHggu5PJWAbHlyAs18EtxtgIHMDzQUBcBH
2zA4S1ikjqat0b1n/KTZhwjkbu//gBuGjr80+B1UtwxbLgw97gzGRFpfPdntIB4Ts6aSVCQeYNyu
XVlq+bLjI80ZEoSfBdAGXYa83KwfDV7rpIX9BKGduyuYq90DvycnpJ1/yKLiXBD5bZh/lTvD8GDZ
yHPAAdWUHu/v+dpXW67hWvwYnZ3r1uKVaxBzAcc/WE9a7wr4bgfHeCyS5DvT9ET6OVSsXaKPO2Zk
w5WVrz83z5LDoo7Dk84xXJ6AO/WVaxWm+QTkgw6oZg1qN1B/2jtTbL2hKfU+AWu091p7Boc4xfn+
xq8/tsXzxNNoGIQUoC0ul+eFcpgZqI0nERHJGlGfD5A+BdNOhnX31/21ru+SrZSOUJ0puPa02i7X
QnAa3Y3a8Z504Ix7vXbnhC6wDkCkm22mD9Hh/nrG1VdVYCulwskwkaxDJXW5YArionP0lC6frxnF
GXHDSB47Op6UhkPPqvZ20+uPKTI3kEiNPjJ3arLl44io3fShhnLyrxywvdxkZi3fWFPcfw8tXnEo
jSoGz4siiN65geW+v/+zF8dk24DauRDK1vl3abgLW+zqsYU11sjOYsqmI6Rh1THXUmNHRy558gN9
7RJeryd1YfNd4O51Kdsu1tPBHaGJHpe0KF1karOe6XWYRD3I/ulaQDHu7O9v8NmFvQgY2CGgJd1R
UHo5uAB34VQ7QBM5KKbyTDO5+eKaWnowTZFt7UAfHkM5ye9ab8aIwQ1gQoq0iQ8T7eudThLzYAkx
rLzsSy/0z+9RhA1YJeSG7uIOGgmkKq2AUwnQTJYGCHtW8lcfFV7w2yvowz1WwTAT/ehJdMhAzcA0
DD3qJxOVIuckkTz9snJAi4Tn+QeBQ3KkxCfSWlncSvp1BpjJhk/ip0m3hRUapIKJWBMWakX6ezQk
QRJTnYXRCLnGUe6tVtN/J4UIg12XmrQb7/+iGzZiKNd1LUcXzmwulzfJ1bWeyH9oQATYyd6NjPET
BFPjgeKD/Fs3qBrdX29xc+cD4FEwXNsG7ix0sbDJuEUDp6XWcS6hjYY7GCqn/q2IbTrcpQSYf3TK
yh7eVZS3PyOx2VUrJipm17AwUYJZnn7O3yAQWwTvdZsgG1MH9TkYkvGxQacOdlB9+OqG1TsifhMu
reD9LF77K50bNuTAkseppGZuo556RC8JhnGaO8NGAYSCGdhwfvsdLEu+3UcbL7DDT6NU6hjKBDhI
SpkR3Oyf9w9x+dEc8mY+GIyQJm8M9dXLj1abEBqSuiePBT8dyRvbgsFGhe95A9XWQLPg6f56i7fE
dhzbdC3mo3VBR9w1Ftc6EFWgIATXHh3H7XQmPalADzQbS5+Bt02SjrzgK3Y5/y1ffibHISXl3Zbs
09ANe3FzbQYUKPg7zcls9OKoKHuj+zFCWtSY9da2yuEBwsV8xTgWTzb7dJRFMmDYwprpHBfGiWTe
mIL5RJTAUQ7tw5QRNeu9ndAzOZZ6UY17WL807XGojaKhaw+4YRu1tH9WNi+vf4irwzsieFAth9Bh
8YEzHXxPxeDXCXkfvX9Dsy1onlIw5SnPt93W383WsJntban67aQPU08K2VozjJ9VF1r1m4auq/6V
8q5FlQQqYT380ctZMgdEL7Sb7yKQfvFTCS2Ht9Nprrk/axP2zQcD3D6OJ2gr/amAuTUgjS3By8Fq
AZM92OgmIEwrxhC16LAvDP2xhh8IdZ/UHGicjlGuzYloqIenvk3bDhHHEIj9lmEpzf8se9iZv0QA
7JMPxNdwEg79MLRig4gE3Nz3bfbqjpCgu5aU8NWQ0wl7PuIXOYgAs4cmAjglu87okMZeb29oMUKJ
I6biF4UVZ+WjzcZxabEsyA0x+MPhy82O58WCcc38Nnpk6Unvh+YjhLnFJ4RR/ZVVrp40rhjLkFsL
LgUv7WJfBRQuEaDz9ARgAy1nKoePlSlRazE7ieRzIR61FKJFRMADZp/QLEmKtN6qYIxXAsylJ+eH
kFdaYGQMSjCuuXAKQywhvUQi4OS7Zv/FLJNwn6FNfcpQ4+tgmZ95IMO8OJHyliuHcON6CEpTNuUC
RXKxPGoDdr68CA10Qxgv3NpZFr5P4TJ66GcrHBjseATzoxCLRIQ4oSTz4b5p3fjSJDUSuyKsN+Xz
E/PiSwdpLaYxBU3pZwawVzCh6S8tTMPXW7AA2KbzTILj1e1FrND1eatQI+dLT4wnQm862G+l443W
3o96/xtwfhQA7u/sxqXhiyq4EomZII9ZGFdUB0MRpEFwqk1kccyuPjNBCKy+BV1mCTQx7i93y5jh
YDZ0UOD8gTlf3plKj8eGllhw6u2EZ3SIK/ybh/MYhngP1QNSKUkBz8YYFW98jxbB6DTGe70qf97/
IVdRAcZMiZy6k7LnMvAyLOnMAQRB5acnaFQF+uqDGpwTwzpD/N1EsHTalOhWyT+GGuTelgxKhDs7
p2K8mRxL83/FatCL914roFyFrqWabG1De8OSu8pwfSE3ObFkdIrCqS/eTcCSuveloRj3d3WIjupt
6rWuPOaZWYHCAVYLQef9DV694DymklI7oSehsDQXqT9MkYhIC6oxDoj1v2fG2EPTdVC8Ah5CAPD+
Ysv6D+8op8kfFjhiKivLxANkQ+aEPBIw5yUy2wdwC/1kzhOq7NgZ7SNOTZGSIsI57QXYgXJW5+o+
F0jyJG/4v2afBIAYb6ucOnyLarZR7BHyFT8jYlhjxQRvWDw5GXV3xQ2zKQMuLHDMdQZ76/AEH+Yk
AWujV2v6qv5iTcLJ3zZ0Nn7fP50bftPmVDgWUkApljY/2JGg3q7Fp350ux3aQhawWBWeItzYvpCi
flNLH63Dwo++3F/5yggQBZdwqeK2eaDovFzutU4MlJnKEDu0kZpllEf4KejPNjynQL3f3l/shpMk
wLdIvhjzk5RXLxeTFhMBRlEipSed4bFhyHJrjPF/8Ajhp2gfKVPYJFaLaL5H5aELmXo+1VNMSROU
MwBS3dAQ8oRYCTaFFtWhETCcl6QP9zd46zsSmum2jr+cK9aXG5wA57iNmUcnFIUSangiPzTwDu8C
h+XTmslVZqTMrS+m/nB/5evYmL7D7KcxWN4HY3GZAbLLvnXj+NQ4Zq7eBxo1oAeUUYJPwhd0dgfk
GtG3yAfv9aY7x1Lze0+Wz/DO5ZarwpRjpXnRqUDj5SHuC20zAml/MwyR/feADh1yGH7OYAsF12Ll
zb8y3rlaToVep1tIVU3On+PFowt+3A+ddhInm0m6bc5f9XESHnyAkZ6upFdX50uGQ0vSoBfIJrmi
l0tZADsyikTihKazYAwPYScF7nzj2/XwMMK/R99XT1/riDjUeVVeIUD+xK2Xi1YJmP1Rl+qUQOBx
Js2CygphoE02NeGhoQGycp7Xby9PAomO7VBE022ehssFhUoR0IlTiyeP+QHGI1EQj6LfpY0WARIm
4yYLU3ZfZDC4B4x7MO4o9vkAcc0rrXl+mgxF7YFOAWa1MCrTjmLT8z3zVDele6gb4J1wU2Q7s1Jy
A1xX/5wxpLay+6vLOy/KOzXfH5Z0F6cdevBiDronT0kd2QEI3nYCMdMTr29cQvcTLIdQUisrVccK
/OprIztWp19JpCEIf/DFl0dv6kaFd48saJfoxn+rFAoCUIDk+TuAWTFEGX7NwMHrj5kmkI2PpJNH
fe5yzUlDxzH1O4I5pMOYSimjB0/L3fcOiicHf+Z7AxWbRitWfePWunMkSbvLFAZfd7GqQZej9xvz
NOqp1KGkqmvYnXyPiqwRAKa9v8fZVC5SsPlc4YTkCvGY8/xcrpYmqo00LTNPZoFnaAKVbencG/sw
GP+UMBqe7i93a3PkAYSLBB486AvLbRlnC2GAkrBGjOm2ESFieTqglgyKgpWU45a9zrVVKQiXiZQX
gXlplP1k0mU5JS1SEbps3aMGZfc+U5l8bMC9f2lCw9hRvoQd8f4ujZvbdPBO5FwknMtGRgX/ASSy
gXuSsK+nDhDnqci30OMM1aZktsR7cEOwaA/obegI7CLgayIV4bujS/2rkTZE/R5j+xv+vxFEmXDt
jfp+yiCe+ALEwhMrmIBbRqAgU8C7UWPFjV8agdd4nl+FTARPDkjEDgQodBkqPWYRKc0YxNrK+VwF
OhjdDJ/A4EibXLXIYSaQ+EU5+jCMp03zC1HH6sBUavru/le49REcWzccG6wilrAwbbNxhlLXK/PU
5GXzCZWl9Nw0UDyF9WSu+MbrpaheGJIiJSE8Ac5iQ8gTWBrUFIoAtdO3XtCIh7Y0IXwOO7niCGez
vbywc6FEZ/TYMexr4EvsW3XFSKACv++AufLhQlYibL6CEu/2HhH4A3B6bzfKgiEZHWaW+4d6/dCz
vKJBDvYIaPKz5b+IKSSMSxBPZO5pDJzpTVKYb+MCtltKbB5y9GAPRQCNwP01r28yawIvUtgokbGz
CBthZEQUcJxJKyjVPenTAJeZ6iUijSp7Z+VoLdd9xxR2rv28v/C1nc6xE5YzdyRnsNHlvaidvihL
IEEnO0pt821h1rCkw5lcxl/vL3TLfuZsfk6qKCMs8RSdZnXlKPEXASQRJ/S7izehHXypdI72/kq3
zIdjNOeqLR9wmWfGQaOHo/CdUxFUGjA2u0GSMqyis9H38MbFWdl9jBOV/uhbPfrb4m38eP8H3DrT
OYigQGMLkoDFC0DuWmhaOton6KOm9x4cgagZke+/3seQrxEeOtwUujVLxFEXKVNTECecrCCKOuhN
m9I5xJQXX+1lWIf3E0weRWeaJJc2Qvl2cqZCoW4J1vQPZU7ZmXmiihxO/3X/5G5cA4Jdxxag/+Z/
zEb04uopMzABUbvWaShG7cHTjXRPjXvYdl2JwjYANGJspJctWqUr3+zWyoR+uBxbST7e/OdfrEyf
Z8aI43OYG09/wJsU7dysYdSD9xTe2kilB7j92h3AsrXm042bQW2S9hcNSRAYy5uRhx1DpUGrToGb
MYul0d0amyTetb0THu6f7/UrSLjlMumJs9EpqCzeiyDSuufhyxMDxLSxvDHsj6lJUYU6MYQrGnKB
9xe84UvZlkODiHeXfy6PVYOZqigi3IvhQ6jcWY+t5UJwEkpkFPu82im4P+4veWuPCidjYKpYkSUv
vyR5Q19CziZPbgfRtg+K9mwKBhh0lZsQzcTuiru59fnAOVCmtMlBwdBcrgct9qSPspQnaQogBvwi
mMgmVEl65/W+mq4sya6kInVd1gibcSgLvZOnKbfcb0YXdDvHGvKV237rJsD3YVEUwqWoZY9N1AZM
gFCwnIoSCuXSTbWvCAJkO7/LQbhbtai30DH+ESrvlbhNHAt1CKkcB7CfCdxvEaPBYR+j0kegbgD+
zTbMwtpf69z9JgyA1ubAcEQ1p2WvNhdBOAhn5pwkSHt25i8vft6ooOhiaqAUrA6NH/s70829zy3M
JLuSAc1wJTK8YZ8CSkQq9y4fEvDR5YJQFDDF3ZNkdk1tInIddo8iE94j6kS02q36y/39XaEv5lOF
7ZWEEjZgIH+L+6BH1WiFbitPMPs0W8uP4LkBb7gL+57ZhIHYYNOFEtaNzlSkCl31Np8nfXp6v/A7
BHW/cuA3nmdBgYEmEY8X13PxlQfUFsfc7uUJXduarrmDwPsGTApzqjbikMeqd4t9zTDDsQSO9eTY
UbK/fyQ3biw554xEgTwHVN38hV58ctObHC9sK4EeTu8dQrrpp6Gs6oegzP2Vzd7wf9IAvUrL0QH4
IhZPJxyCEpbSVpyi1NHPTJpAi9q29tc8msK/RxWNbxvZ6Ste/sYJgxwHAEBGMHvdhdNtXEt1arDM
U6bD5gutuNtOiENA5LJJSmRlNx28gu/8Bu6bLQTt6qzMPmhXdj7fm0UQz3sKjseiH8ZdXnxm+Ccj
mPtIgEYkF3+Ede99nLpATK+/TeBmLMqtc5seppnLb5knPTR8uSFPhqfou7SQmuZFLRjPZyxPZnR6
X287Lt4XpApfE1d1uR4yxT0KsnS/Ks1Ifw2aaZ8Qkdfe5cwfrLydN8x0bvSLObsnlFwiQ6Hw87XK
TMyTTuV2C+PrgHplA4myLwIIzO/v64ZXIvgAgjOnICDo58/54k64cTR1suDVTEGrf3Y7sroNQ4BI
LUmEHNB6dR1vZckb+8M4ybG4hLxpSzNlLCbiOXPEiQEu/U2VWwXFvhoKPxuO0/u7u3EjKGVaVKf/
aT0srKQOUXbzIg+tJ2PG6FjQb/QbH2nwHeNzzHnLbvihyd7e9xAbkGKO1tP9H3DDDzAo59Bs4zYA
wVw44TFMVBZ6BfOVQT9pzMjLGfoG8w3cG2IwICkCuRNvmc5yypUbcqOki7dlzgnkNUkRGe3lp2WQ
uazLPEgIgyw1MivowTan20gwTQhoo+ClOZD0hUH8rhdGtO0c9LydKXD+NhtlP9w/hxtegVYqKS5Q
Zwz7efzkhZnFg6aTVevxedJi428sI90WSWS9Pph/ucqyktpBR9RCkR+fLT3ydsIdTLQ/oIZunDT/
qiz3aQqL6tSG2RqY+9Zn5mFR3CQ6XMyCXB61mQHkdJlcP/fMhZnnsYLL4bPrW8YnmpbJH82gwwWo
jEQNK0Hbjbs0N38ol5DIQ7i1eGeiRhM27JTRGR6I6uhktThEkYFwhR+uvd/PjaSFZ3ec50jXUcwI
LQOYpufPSeQuzqpKTBRVQLUi3ROmKSIXbdE2xSMSfq2399GKRNx3yMB6H8uSqeMJ/WjGilae82vX
BW6S7s9csxe4ycVzTtATT96YpueIuL9EJ7Qaw61OzPdxLKz+fdtka6M+16c9Q7dxlkxrzHj2hTth
NMq3dC1ClzYY0kOW6OFDaaX1TglzLVa5tihpuZRn5mEscNTu4sOi09ogNcRsW2SX9Z+BEWbQeXJF
ofXJGgbPA5Hu9NGFOvH+Rb2xxRlIyAsOnofxmYXT6OyijRCT9U4DrHQVL2mVvm3DIMu3RRzTsr+/
2nXOQaWGdjC2azBdu1xNMriK9gjoWthtnXcJfGgPXtEiGIPSNxS6Y9s2W1HMYHXK3d7P+4tf2w/t
vHkigf0qqgsL35wz3qF6RChPVphS4UvacVNZRcegve1uEj8sV0KIax84Zzd0+ikx8hpcjTfKFA47
lHlOjVdSRLUScehBsTzc39X1B+RptSkMz3EgE0yLW9ErAY8vQuankaD6Q1470zuNQfJT0mTuWkpz
ay2eNZ2yDaVuIvtLt6dClRTgncYTREMzsCOFixoKcIaV47Xi7I2lSJxmyDyXCazXIv6KkLNvekjF
T2Orwj8R3Eo+ZJGW7LRpilaM8vZSUOrRCQR3uvRzyHIUOoxXHXMY+fABWpHsKHIze4BbfA3/fMME
mZOYIScEsXPT8/IAnbpDsM9N+1MH5dfBqaDQTsMezEcOS+DUN+3K1p5HIS59uEXbfAbkKJr2UD9e
Lsg4sR70ttedEBVMUdx0rPBxDAbvU26W1g+98oyDH4xdtKlSSie2zzu2K1LRH0WC4gyuvECPFuXd
+zZ77ewsHA6ZC2AkanDLSlhaIRAnImSvIDyAWkOM/oNqvfgUQCgDG8dwgCD0lRNfFB0YIAS9TKF4
dufLgL5NzT5LYOc8SVh8v2sgmr8OZQB9JpQQe6NGse7+Hm9Y1RwaACBg1svG7SxO3h3g10nD9lRD
Fn3KIEV+pMY/HZWqjcN/sBQDMQAXyLXp0l0uFRrt0AWJ0Zwg60pIt33vUWq+uQ9IzFbaa7d2hZsx
5zLKXFtc2BMy3C3sV1FzGrqw/uBohnsg4DU+U+hwVg7whpEoCtEUTsiJlLVseoYwbRR6qZqTXg7Q
zmuVe+wVsqoqiPq3VTlCWDXlr0+pKbjxtYihQbmQcV4epe/WlaNSvTrl/QTcZAfniQcULUG7MUWj
OoBxGRW0ITjQuocQK3dl4v2CnaWoV1q+NzwFsRfvsgEokcrEIh5o2wSt4yoHAw7L7/ixQfMgeMyq
EkY6khwNItTW9JLtqw3JkTimGdTEusvnWdUjhYbJrE9KpsNhRHtrH8IEczQ12JPuL3Vrf/MRk4a6
RJfu4tlCmmuIEY8iOp9Zdzzd/ZVNofcA7m6Ex0Dr9veXuw48LLpevI40peigL9G0ou1IGwOrOrnc
fCj5GXMfEc04Fln+EZGh8FjPel1w/NQrd/PmPgkDSIApIlwBL2AszEYNhd7TUFvhZ+g9ku+9bfk7
KBhmbsWieri/0cV6QDyfq13MDcyBx1UcOSG3OgxlJ88lbIM/Mi0qfiry1adRZH/CQFqs5COLGIfl
JPOqAJQtuu1UxhdeLotrG6V5czpbltmde/gi3vaNXa58vetNSZCLkD7MM8VktwsHl7cF88JxgVrZ
aMVAZEc9RAnCaj4M4QgpC5/+1afIglRSCXMosAG6uHQD0QjTgTuJ7mz200gmVxhI36AFcgC44O+z
KrfXcBYLbzcfJF8OoAy1Ldjtlo5nGLMpR019OKuATv8WbuphAwtmiLB12ozvdbj2dt3oxisnu/Dn
87Lz0D3IK74hVYuFv9NgkhQ+g9Dn2po6qLJgoaW5+7uZ3DV0zo2VbHZI5Y77blKqvjzSBvOPswT9
UMujBAUXpSt2lplEMbQuQbVy657rrS/innlf/Iu5JZDBfMDliKhetIPdJH5z9iLN27VigqFUgyfL
+N5K1VQbwaxxs3H6MfjRNWaXbxq3NV2a48KDUkrSAvrsJ2nZHRH+6sqd2Vox4GmhfVMIU+UPaWO1
6CI3jI/ZBrxjxaaqDPONgsLG3iDsgI4njE7tX2Zm6/GWUkj+kUY0gkO6OY7wpzEKmh48BTvvyn28
PmWiKYe3meCSgEctwmZdNwbLKCv9DPddc0Cz2dl0CM+8I2jvV2LL60tJd4oZPuooxM4k5pcftKo7
wxqzcTjnqvuN3Hj8xut98znIiTYWWqA/73u2663RS5gHX57zf1zb5XqeXnS9HfT09hJh/kbNqXhA
PbIc9qNC+Gxlc/Pf7NJ+WIy2GC8UI2EY0+ViapReCM+oebZA3OxgBCR649qfLQg4wUJ2Y7Rnxrpi
QkEk00GiubWSPF6fLpQNNHKesx+wtvNpvCigpSEMIyPkCWfTdyDJbluzgEVJTL8cu7Lem2gueCtb
vnW+DLaRKlB/cEgbLld0IUhOoNmxz17ZoirKUMKjT2sasvVwWvE6186OuSFgBlQcmMwHQXG5lG91
MKAa8JlKL0bSgN7tsTWHaFsWpB86Qwl/OBrUAPft53lO8eU3BSA3T52CRuRywIAwH/mLI4Uj1/Md
mPDPIB3R5i57hQRHB95meqikNhVvqLyr7wEcnSgb5145HQpoIs0tkCuEXcLRLGBLnnJHvoNDUu0L
nahok7idEnuUbkP9kCDc0T3c/9VLO5h/NIEoY+MWUG/GZy9/tEiJBJHxqc5hBlH5RxibHRiOy9T5
qwiCovjQw7SbrFjC9ZpgUIm9nwESiuTlcs3JGayus8fyHKJN+BfQdjTTNCQL3rpR1NZ71+vGP167
y5nxhd3peJMZaXi5ohrQKRgRLDhXKH28FfWkH0GNVEix6i2NNLmWxizCwZk8gBIUPgvIAljRJXKH
79mJHJqzMySbIxRcyAw3O9+RqYeAABNJG5tO7Rd7KrRtD8vmt1fvlhiUaJBu2VyLX9xtJMX0pOyN
8pz00HM+dNCnOVu3RYDnLYyO+kMEB6H3+Oo1GYOndExUI+bmz+UJz+QjqacsRrrGJP8aDqIEG9WA
jrSMOv0YOlr9dH/BpTvhjVTUwIFG0U+nuLgw3Brleq8Q2niuSlkfk8Sd9pXr+ztEbKfD/aWu7ZVh
CDIWPAnESOQTl3tDsFTU5GzDmZlU+VCaZr7NZwF5P/N/Tih7rYw+3toZIQyrAV0ERrR4+HJZg9iD
t/+c0XxEX6rQslmrz2z+sIrwtY1P2GnmcANOBSyFg5QLY+ncMURUD4GtWTgVfGT6rderYgf/evEm
7lpzZXDnuYr+0kuyHmAFAhxgNTxByyqpQ7jQa35fHnKjDzL4vKSbvmtax202bZZAj5uIsDgMBZO9
aBtlEk3FoUZGayDu/90GOhg40BfMxPT1kH9wjNj5VmoVnVqP5vMnvXa1bJul2lAhhzTozhbajuQB
RlfNQKJLax/8TCLDE3VVFmxHn97GNlDo6d23mOXz/rxJMBIzlkcCrF14OEI6Zue7sjr00GC/8+so
OLa6Xu6lYaJ77DD+MMA0dTSgGD8o1xtXHOzl8mT1c3+OANWGZo6ehr54/zIjQaEHJfv9ONjx0ROp
OI1aHz3Iqs8bCEG0glp4mB2QXyh++LG+htZatAr/+QEAb2nXQyHGBMTChJVVun5MsXwvqU7tMzE6
28iY9KcAqOUOOorp7SAc630j0u6xMmr/oURtYRdBb77yKF864n9+CEMQz0htYMdqEXSg1Nhq7uTo
ULZ4z6JEKS08HwBDiwDmySuM8kPZKn+v+bq54jXmv/X/N3RcBW6fxwZ2AWJYatmLM5hgQYEvNhCH
mHHwz7E3eW9mCsqVT33pLJ5XoZzC40bJdwbiLdxgEuaT3pqTPDj0gs8MDBtPxiiqnRt54f6+UV+6
wf9ZivHVGd1Lo8xdGLXnZjJXyKMeQtWK9+h18XhVxvDD8wdUNCZvLaC62hoVZRKNeVxKMTG8nClx
tK5B9dgxDmHWqYOjh8wslYkGnTFB0/2tLbwSe6PbOuNrFAgQ2gLLiBH1dttmUFMArm+aD1OL7ouh
Oc7GHqlg6030K06D4pH8ePjC/OmEZFDgvNWdMP5sQ8IKb3RRH7DD4BTI3NnBX2qfRhvaGaGi8F0Y
pNrThEb2Q9iDpgGqbB8630lP0fOMb+8MD5ndlivN60Vt/n/2JHEGOKI5KV54AcOqUcoxW3GALTn9
xOscbZ1JTUcZo1hXRciy6mbWHUVXaRAeowmfZHa1N4SGyLIcuwc0V6pXZR3//KSZVWnmMCAHWB4z
Ah4GMCVDHBwZW+8BwHxEC2s8Vhmd9Tyfft//qsvLP39U4gMetWecmLm4/Dl0rqCppDwwpeZ+jl3q
yNgA88B6rR+KyYRpue/NHxG6vA+vXplpFgJAGgLUzZdpchwQn/kjOMCCq3kK4H5FMzLwNkoV4ycd
rbtzUE/i0dMgz3rtylRzKYTA34K/Y+j9MlaRlle5oT/6xwTg4M5o2m4vIyYpcxM9Step8ockSaFN
aOUaNubKPYCTd9nujGaySCoWp90V0CmrkfdmQmpjU+Qqh49WBm9jh/iM2qi2csaL9WjczfDVOW6h
x4P3W6yXDOgumX4xHFtZOE2x75F71ilJNIAmwZ0ME93m1KHEcv+Ar5ed+RyJ7zEdgpglCqZSIeAW
uzKOqSc1hnAZmIK75pdZ9sM+RFtnJV5aPOXskuUogLBV+COpFl5+zzGGUs8E2XNkGqza1a6axec7
CcFfGPxhaW5zjAe0SDlpfZPytVfC+sUVel6ekr3zD18M/+VyeZsZnRaGYXFMeM9PbaygUwmh0S2L
6H2YNvpDEsY/HKxif/+U55D6xeM5r0sGT13EnvHlYPIu1/UzPXRr3zSOSemF3xymc7dm3PsfirIR
h0kS3QGTTFfO+uailEbpP83TFkvvJEIaEo6biuPADPReSxFJg3VlOpp1AEEGidyubIy1Qe8bHxiw
CdeF/JSB/SU6zx8DlFhTUxyDqfYPTId6m8gwyoOM0Fu0Sau2rtfWR2TurB3lf/H7/kFfmzOFdajC
WJ0pQ/D1lwfd03IX4aSsIxic4SFpLQREVR8dHCSFNpMevG5kkzIeNWDABIyy0SmBLGDxYcdQyLgv
Y/sYOYOztZHheBf0aYmseknfb+VZv7U5x8WCqFmCs1lWZGokS7Spa+1jjA0fodWo3oneQm2qN/uv
KRdnJeR7Pq1Ls8XzzfxOgJp5U5bJVJlPA4zCoTpOxQjmPZITQux9+knk3lwTNuShCuzsIBKTATs0
kw4jb+AmImc9dCl6lZEnuqc6gtyGHCH/ADlt+qFRo3EsDCPYMg+VhttKJyRCeQGBtfumsIi35k9D
ZkZKxn+Cb1xCNymuop/sRTBoGH36wYLmfCsNcBFlBbnq/aWu3QpuewaRA7elU79s60wdPIW16uwj
OizR0RUJeksBrOI9Mg6HMEm1LbStzj5Ev+E/2CSkhTxRsHDPTAGX9m7XvJCBk6sjAHbr++TyA6CG
KxWqeobx+f4ub5if+XKtxd0qaJrD+tIodJIMGFsUiiOjau2TbXbGtjI7dby/3gKiz+WiYf7PrDBB
h6RUcbm5cCpa22scKOfhpn9CAO8D2iDxTtRB8xm+0OBX6UZn0RbWY5e0LqyVUM4TqPi7JtbWWMev
rInJBIBtxO28ltDxzYfzohqqOog59EJzjmj2wmNWddYJLsm3AYq7n+5v+3olgty5gw/gg7nAJRLC
jog4NaJbwnO3Qn1t0h76QonHMBb2it0uv+jMF8fNxlFDV82rvNhUi5xsXmau8SjsMj1nTfCn5hS/
wmRIn4xUX2M6Xm5sbtMRws6wGqqlYJUuj5A5i1L5qD8+ljkqO1XtRm8QmSDe6NK1ga7l08dSJAk8
efOcKl3ChVvuqrH6f5Sd547b2NKur4gAc/hLRapb7Xa7bY/9h/CMbeacefXnWe0PZ1uUIKI3MDPY
MOASV6xV9Qag/iyMSG7wWZxaU6yJeZO1vrILJ+1fxBOtlQfKjcFkFEEfiNKzILJcfp4h9NyQSDU8
bM8wfWoKZQu3Gx9ts44w86LKdn+dLA8d8Y0IBZC2cePBr1okjA3mHXHOq8QL7KbadgqmGfLY4BOL
vbv5Xy+BCsQV05k3ad2zVe8HF3/53zfDn+DEVsXSgdN9+bGyn1tdPxqGV2WV/E0rS3nb+TXspPth
bs0jVQceHeDa+N/iyMElxOjwQTI8CHPS3pymz5o0pjtoh4GHxVlwrgKrOtyPeWse6XsIboZYqUta
pwkCoWyTyPRizQ4eAPH1H2MTUxaGp9io2SD/ez/ejW3BU/r/x1vWIfS8VM2ESpJXjMVnuR76xwn/
0199ZNn5ypK5FYpnBsHECcayuZw1VNbHCk9LrCYxAvHStsieLC4qrJcbe+UUuzWKDg1lXie8V2kk
XYaK5SH3bSAAnu33CVKfQkKwitKEvAGAh9ujQ7eS7t76OO56wFYUqqjpLK7CLGh0LZVD0wOUWx84
aKRzp/qGlyi28u5QqIKIvgvECZ73S/rSNGmdESPz6aEx+TNNtelJjqEwlX45rgzj9UfRExB5BY04
Ifu2+KiuH+ymsDrLo3sQfsBoQgMyjvZkaIKHub8Or/caoag/iVv3Dch+OWNJFxeTHwgDJ7U7malQ
rbCHdqMPNpoCVicftdBck/i9XiX0dVBmgo4lcBxL3sPUzZBD7dn32qBWMdEMopNcK9VOVhv9UOKR
tLK3r48tByAzwCYeJxTGlr2IzO9HnJGD4MRdam6nvA6eLT3RVspCCxEQygX0+OkdkTrTPaVks7h+
NCVIjUkfAxibTnaw0rTBIi3tXyJpmtwhzvqnsqJlYMV++FLhgLQhRR3CDSgyXEz5l9s0vXrsQbHR
u1R7a2Wm3+SRLk9vfh8JMmBScDRXQH29H1OjThXJi01s+hoAAj+h4fSPdTd8SQup8aTUxHu8pams
taWF+XXuHAwjb4Qrsnrq0ew85mOiH5FL1zxlTp6rca4eOVwCQI62tqE3Wf9jwBrdQGbk4E57bSdJ
ZrAzjdj8mcSDeS5x/dyh+D6cJX2wvHzMxmNfNs7WqFE8GeJVMdAbW4lmPVK1oqLEthUv178yuMLM
GhL1TvJqfxhPaYhnyxTnxqnllbgywLdDCY4ATQFaX4urGWPBRjeKSfIw47Kf1LbGeBQszyno83ol
1NWuNQXqgSYlxA3EHZamLumMzx4ujtHJ6ptwG8WS6uHrLLtW2EgeNpv1Tsf1bCUzv/o+ggJKotlG
QEH5uBzKTqKrrmpjfPK1pjlEndEcNDvqDzmO1Ss79lYoSp62QNGLdGcRypKmTA1NVNSktoAQMJrj
eVAx3BqbLF8B614dRnzV36EWt2OX9piWjnZ8SrAqdOtQyXdTqGF5KVv/BgENzPvn7UL4kVNCxEO/
DDIjcF1KUpej6EwZpI8K0b++K4xNLhW4oyZhucMUDqqFlQePgwHKw8gtaz9JWndMHWneTnXR7tVY
yT842Ha+TkFfHnscc48FRtnvTWn5hSgv8rYUtlNMwuUv9K28VGItTU4c/9mHuDO+jqoSfMPLrNw7
elqsSP4vKFR/RkTIWPMmoSBJJfQyHkD7YJh04gVZn+/jfK6fYiz3dk2OmZrqFJWEzRJqyjOpW+6O
ehM/mDDyVpbcrZ8BBx2QFhwf8H5LlJ9qVzLun3JywqMt2BWSHOKuVY6z/jSrSQT5Ja2dH2bTRy0V
n2z+D/ciGiyOMYxr2r03Vj/XFRo4BtVvjuzFktSiQDXi0k5OnQzecA5kbNTzKtsb7O6V3HBZuGM1
0mgmjUCpl9fnEmVRt0UfF9AhT2WSqk8I7lsuogbxLlSs4Tz6lblBVKl6DnEnePAD+Fb3d8ONzSfc
obg0eV4LJM3l1I++Qi8XJ/JTrvTj3m7k8FTEcrMrUen6ZNDUXIl3c5IpEHEloGsP02Gx+8Zh9ucy
69NTb44aCxzbvUGd28odHBO73gFLi83cpWGwmdNO3RQjentsyjUa6q1hRxZa9DhIga6EBf2ydnpY
GOnJQkX30wgIbB/AXjvpafeFPxm+apKTbswJOSezhSCxcn3cWmCCBUviJxj/SzpUO1fB5JdzetK7
1KdohPNtY5ZYpc54Fb93hlnCvPyplIKipY5yOcNlX8VlPyL5jaXe5BaDNVAexmVpjLNXtYuSYuXT
rspHkP0FyBpcIskYdMfF6VUoMqhZxWlOY2HZGxkb+32DSOiumXGbx6rOcudMiz25c9Jdr2ndodEq
+yPtR+Or1etrPdmrBUfqQT2SJccm4yZbDjX+i2Y6SeN4TKwU5bcKiMgxpam+YamVbiDP2VPEOHhT
2evfaPNXhyhak7Va7jJKoaJOCSGW4UDwRr2cA7vGoXIompkmkzOCCccw0LCK8AEF1vFhtKq18vgy
O6E0zuVBhYDLg2fZMlFAUIJkKzeUk4Pj/FYH/b7V1LrDCALp9dbGOjgJcnPl/F4URoCoUJVgoFE8
f6sDLT5Sr/y2APgu4UpeaKd8tMJnqZXRuzU62rJtb2B1b08nRNDXCvQ3I6MVADqc/jvvmcvhHceA
8tA0SI9KYsinInDsA0zNxuuLPn+o1RKPdVkJedjAoLy/uRYPG74ZoqZQXwATzwm6LHbHFfolPd2c
cwMuapv0ir+Ph/qdPUoRhU0FDpDnKM/EpeWD0VhN6+Rzdh5hax1DudVwbh3Dc93I8wYnVcm7/1WL
0+ktHvUKRCNpFso8qi7HMwPvMwTGlJ1TG7tS06iDYz22yLHM6lq790YouLbURGC6AsRbYoyqDMGZ
LLWzM69c5qksfMtysyFxPKdCp+n+dy3PAvFhF9EWSxSA9Cw1GdxhGiGatUFlS+hamSlt/OITibz2
zA1dvZZ67ZyRTtZcFDWUlfxzcRb8+Q0cxzz/0PUDnHc5uEOW6EkaWtm5qPUs2GZJNm3w89E+1Zr+
gBlRtsquFF/117PzT0SBmuCaF+WMxXROLZ9sTYyxEczTQ2JMZ/g+zu+8k6pTB4/xI+JO3bGMna+t
Y/nyJjCodNTDkPPjELZfmYPF2fTn1/BE5z2IwDhXxOX3d0JeFemJ/JzMhkTnt07NTV81SOua+DaP
bcxsZGpwUAcr20g+rtauMvnVGUgxBuahHm8LtA+9oLTNL10RVg9WO+IU5aOhulv5qeKRsxw4nOhE
DZTNQDHo8qe2g0LbXJLzc99DJE7aWHFjPTA3iOLLj5FEptKCj/te2Y3+uSlibRfYvd2vHDG3xks8
MeGFiZLX0u4gFdmyjRj6GZmqGUTEYPQ0z83yYFR94vpoLbiWmryzn/w2S9xWcG0AH/JUWqxSX8qs
3s6YpSDRrCeAq//ko1oAcpnmXQ+SdFPo4a+iwl1zrvt5ZZ/eOhT+Di620F8lg8GvRjsImvxc0sh7
agsl29bJbJ4itfx2f4pvbUbSL0wPUSKhoL64OexS8sOinPLzVPn5dwDJyQ7bpIEaEBc1Vizzmrre
9VWFbgJIO3paigDXLD6tNuOyo/CTn+uoKj9gux5sMYDpDsPUPjuSH+2YkPG1Z6ZXzvRbywisC9RC
mccVHZrLMZW1YWrk2MnPkhRHh0iuMJ0bEvTuMyt8kK0kwLoIVMj94b0ZFAAyxs6Aq1GdugxaJwk9
EJyWzyHa1Z9i0yoftQA+qFVnxt7Xg/pjVJrZ4X7QJWz0be3yvuARKRTvuTcvoxap7AfJWLJ8wlTH
TdSUj9xc066p4ualUYzfsNvNJ7uRvlYInJ2jzqkpIpva+8QyyMGEhptgxorESPTgLn+Hj8mL3ZpV
fs5SR9nrk9n9xEudzvSQRt9Hx/AfUZIYVub5bSIXh5YoSQHlJDjKkYuJBpRgJ9NEmV+tp+CEro30
qeqMudna8fhZm2S53QSVPP/AmdvYAzwKD1bkTExJUXi+X5R7mr3hIxO3Vue5sRgwe6T8y0XPS2SZ
iJcmjdXOzMIzvRzssTp72lpGjZhu7WubSbH9wzSl77MhYA7EJUM6ynYDKXLV/PQxKEdjMY7OTR8i
m+4DqXblrkA3nWQge+qHLvqXBMdcmYWrbyXsm4EGqSGbfem7UAa6ZMQIGZ3TVlF+pyh5eMBVklOa
4+IoDjVtnNZy0UVMYAhIOlE9YbHRWoEVfrncyrFJtAG/+Q+l1kfRofbtwU5dULWFUWxo51nts+y3
Hap+ajuZ7ytZEVzUdpHOAvcEU3epehPPOGylidV9KKq5eOAd94UKF+wlXMjcLE7GlUtxcW4DheRx
SRMI3Ifggi1dYruyN41CN9oX/jnUHfzIwUjabZWa6hHsovZ8/0hxGLq/9hThgOIDxBQ8HBL9pUVj
XVh67miD/iKPKlRXlRdMFs/yzsy0mURxGneDXKN8E6b5Y1IM0qf74ReXxv+FZ0nxkhfX1GJLgyHQ
9FaL9JdGm+MdQqI9/lm1DBxycrbxqL4ag21uRqrO2/uBxV98/d3/C7zIArQm0NowKPUXO06KbTPY
7cdYVe3X+1GWC/fP6MKJYaOgprIsPwazOelV2egvsZNI/9Q9VEaJl+Z+wpj8WFSp85DVWr/yadcr
iClFCJ0KBfpYoGwvd0vtNEkgB7P+MrfFsMfm1NyaLYhmzBYNN3P8NczH8lZ6m0SOPoBd9NuEZ95l
wDSyotycTf2l6stukytmtbEzZGhlrZi20IWCvRnX8T7tSvsVBwuh6y3XH6v0ndLpfDOXMVtVGHsq
1HyXqylp7ElJoth4Cc0g3xldFZ3UBh431g7OSrXvxiCjHgN/RWiZkHwsbmIzSCvQYIPxMvbdc2X1
ykkLDON72icgpayxWiP73lhJNH4oo/JqBfG6xC3kauP4c90ZLygWB8c865zfXADSdmiccOdjA7DJ
NH2NO3Fjd6KJaEN/RAZIAEMuJzbG3SBO1M58sdsMQKkTt54zdhCOilY/zz58iqQoXnR5XJUWX971
Yiqp1pNGiqKSQNtdhvYHPAk7DBRfygkKbGpWtHD1PESoQrX3ky8P2yIJop1hRd2WVnm3L8AAYSCc
+B/8NjZ3YV7Kxyao14Drl/PACn9zdRYcN/HC42Fy+buUOAlDajXmT0GUcB4odqbqA46LdeVsfU0D
8Nvjl9J/yTrs3dWVRSf+8v8dWm/BCQsrGtwTNJMlfC0cNKqrXWz9HEsr2idR7Z8YxHCbmNYa/fny
XvgT6s3AgdI59ftlnU2PyVhsbbR/TsDUDqml1PtBTaejY3ZIL0gWzH4nkeXPdp8kblwP6btuXUqi
BBf6ROiagi2BIXU5zkaqjB3l7fhXMUIYOTp2G8jPTRX25tekCpXBx7WrL9Z0kRYVXhGW4iJWQFRt
ufVRiLoMq0ZVPrVIo/9CFleCIeeEZrJDidysPCuty77ZAiCSu08adEP7GRioHD9NTRY2rq76QN4R
kPB3rc8LeiXtujxv+EVId9KQJQXh0UqFZZECkXEB2TMj+RcoSeg1epIo+9hHOH1rNFn1j41X7xoF
f7nagAVj1SswIgJ3fQWWxL/cL3pcmX9T7mh2wTQOnzE+HF0ly8Kf77knKZmLUCIRYdK5spZJZdh2
bDgUhX5D1ou0x9jpwLpBb7LTV0WNreepDx3fZa9ZxrsuSyKTTkJGBo/M45ETdnHOUNtGJ9EZY+wK
eqt7iOxcO0zNQIEsskzpiORA3rxzFwu6kSa2MfRjAWpfTGXv56qUOWERsI1os0tBa2zKgFO9k4vg
cH9gL09wPg8xGnF0U+ug68emulzPEmeYJbVVHbixYfpYHGb09dNicKdSiT4Ms6V/kPCFc5EYy473
Q18tHyC2oiwnTC8oIC9D13NPnRBDpMCddXt6wpDG32W8WT6oFU3Ad8YS8Hxc2UhAuIopdl9+ZhNJ
HaCWHDW3uPPj72YVlqYLWqx7zObGaVZS9Ksvw/uNainEKKTM+PciwUqUmKI5rvVIbvJWt0AZ4ane
xKnjuAOX1Eq0qynk9UNvB8kkjiaN+//y2+RZD+ZATc3QlQNdHojW0LSrjdDX6X+kRiLAvLASHGMq
ztqk2//cH9tFaZk1xMj+UW6gWkhPV7/8AQOV21TrNeSs6YKoMiZzWjxtyyGz01MxOnG6rYsgnnaK
XNs/Q9v2MzdpHfmftm3aNcvS5THIKxs2NlQ9WoyAjZa1npBsebacwQrdztKiQ6em7UNblD1TbuUH
OZ/XpBiuRp/uItUssE0QtzgfFhtI7btgpDAJWSEf2uaFTmq3R3FbcvU09b0QA9yPgakNWwRw55UN
tEw1sDVCbAmaj8DpUR9dLOrCGS18mXtCI2WffcPy9qWqAu1zkct0jy118pIwSlcOjDcZoL9yDJWD
CclW2LIy5VFwe4sbsPcjLqFCk0NXJ4dvPsnCbHxbj9mUb/j/+qtmhmNxHNNR/Wa2WfQRlc0u/2Fi
GfTYoOQ5uEaRTJ8NGVU6d7SyCfuZONf/AbRnnBUUd57rLoS0HgXGIB1Qy7TG75yGw2MrQznetCRv
9bOlBsmapfnimSLsVDgFRdeH76NjvNR+jNH/hB1V9iej1n2cIeMk3eApP1ubaWj10G3qruCai+wn
y8/mESXjLPg3qaXk+6gkzcp9fnmGiB9DekiuSvuLx+FVHhlOqaY2EGURxK+olIZBPz85fVJNB7lR
4KDf38OXq/j/or1droBLhejb5RbuwzoGBVPJJ4UsuXXjJOqHbTs32ucpd5pXx/QjjukxTrZ1l5Qr
2NbLdfwWHKgP/VO6QrzJrMU6ZnUrk2GF8gk0drWxmrj8rgx19KvIpcrFMKHD3LiN7R/3P/nGALNj
IQWKxIkZX2zcOK64gAdpPgWK3xz1uLU/5JlKrRC1rZU9cysUkDwKshRRqESL0f+rqG83RhVyEY6n
oUi077k1Tp4P0MKNZblY6R+Isfrf7vwzlpSFyFjE44PJvAwVIF7ZdjO95mAeyj1+R8Ye9QvjmGLL
eZy6AMeuRsKcLi5H16zKfPfuQaXXRlhYEKDol4eDjehGFkhKeULLtDgAj7bcIVEbt7Ojtd7ejUHF
1g+bEhRaOH6XHapGljS5xCvxVOJSvVOcKf1Ef7FwzbRe4+3fWKAUnzjg6QmxSJforBpd9gK9Mr4K
9jy+24jhnDCjzppDMPbT16xkIz/UbJdipfh2eZu9zeab4BzgMqAFV2g4jGujCY5ucdKqMcJXMLAm
C9VbaEfbVivm/0qHh9UKJO5WTDhXgvYOxpNVe7mCWi1FCWgc81PmDGV2mCvZyfYVbwrrMTO7nHc1
dgwrh92tAQYHRoOGbxSs1cuYCPaDC7GxiJiTTHH9yvgRDVgR2p1lHVWz/JlLaNHdX6k3PxM0PTUa
IXG5tLhRxklXB8fPTnWlNWdzbsp9S4WTOnmVHQapWQNqLOOJHA28OfxSEm2AdYtDTukC8rfR1j2o
FmT22qxNKP7PRRh0T3Erpx1KLixyeWUFLc8DEZY0SPhZCYTdsvMgF0UeUuHTvLzXm/5YTrWWUAmq
zXEDL9na5oEib7XMsLchFJcdSgrDypFwda2y+KnK8zBDGpIjYfkyrclJnDkLVC+X4xY9rmrMh9fa
wFhw78xRJT+P+jybe19yfH9fjqokP+hpmQTnocT8At4BXbsV3O0iZRWdCTqR/CYU3AQs4Oo9GZgB
7rLl5KVlZbhFgHzXmKCxAka9xOMslE5UtBTUHhofcf0kOJQKil4rifv1khDuvqitk71B9VtiXRVu
eClq+94bePDuLEqiG63Kx5Nltf/J1NZWnpXLO158M6k6D1lefAB2Fg3fkC6c1Wdq74XmMNbPSeak
SeCGoJ3NfcMyiS13bKxESzdNG0UTXkRpXa0sx+WhzW8QWiQky+SPcD8W11NMO0riqO29OVfV3+Y8
pV/SOkyf6gbA6/0NLl4df9+EhAIWJfpB9C4o+i5eJbOSDnIzGGjkcWBuIMs0O7Pr1P39KDfmEBCp
gFMLe2hafJcnl5MZORZZQ+/1fTmd67QuXGO0kqONdJJrR/4axPDGJNJXFYAWUVem7rKIF6uplCtz
52nM3vDaJwVCuV2mTWO28bPMTJFECVR/5yvZ3LpB2urySuFteVaDUyZbIpVx6FjQ3l4sI7NMrMzU
gsZjkcUDtT09n9K97U+4vCeVBcchl+gr+26mRTMM/Pvj/dYRuZxWqgUIifH0EHJpy1yqy5Hzy+tx
9uoYG1/n2NcobieuXQrTrgrig/1gY8ojf871wYnxuUDZwhmQIZB7+1unx5HyNMxUtA/0yyLpm9TF
Ubmna+igQSPXZXpoKgXnjk0wwuX5L/TrOH1WKKmmplsAatW/287UqC8w4+15E0bhuGZUdT3DNEm4
JsBmCAWHZQqlR06EEW+AKU1UveZhN+3GFi5LI6XYnPeg+jpLbdHBit7HVBJnIiKGHEW2YJIKee3L
pZVoWhWNyPV4sozFawxnbhOaU/bl/gTe+DyiICGIQoRYPeLP/8qFa8rBhap3vicFvopAWdM5zWbU
+wE5/84o7YNt4tq8s8ZERclMy4JP740PJFZgsCgOU9m7OgWtIh+NQnK8GRm1Tc9JVbtdjxnMHCb+
Dytvgm0SwO3e1CPo55Uz6fq0QNVQlBRZYGRRy2LimIalMw+z4429km8H2cge48rOnntlVDaVTdT7
H3sjHtgLIJpCbIVim/jzvwbbKSQsLePR8pqkAuZSaFRHXCAfyakpJR4ATVCtZI83blZ0pkg44JOD
wbi61EzTJwGvcssL4AmBNZibcC54fiDZVLtW5WtV7FZhgcMILndRRPI80aGpByXMzknjpPk78zz6
jSxrmuUsanLoJW24hnYm4Z7FEKipSi11fPVRMNr5vZycs1KKVrKdGyNOSY9Co4AEk9IuNtGQx1ab
txIUaUDmbtji2F4Ek7lTAmV0Jxnbj/szfJ3fid4XhwWFRq71pafgqDOWfpYEp66gGe/OcNx8l3Kd
8sMs/Pyx6g1z2taT3n+GvCz1LkAr3DPu/4brG4HbgPgABVFfuTo4MhOHJ2hZGCeOSnHsmmx2kyhM
t0ZKkSQPCvmYcty9T0eZ6RQifUCD+a94bi6u9wz3GYoEA7xKZ3S2GUV6JGGtfJ9FRrG//33XSQuh
xPNEvE8oIy/mFKnahu0FosgMI0ndo0ccFDtDLqR416cNignvDgdmWzzgYbQJg5XLTauUIE9TWgAI
NcOLLOJAcvPMTL6BFVgrTNzarQj1UF6i3sWKXXZRS18b6ljpHC8y4CpoSYplvRnMbqnA3wcHq2/i
MUixI4PQl8iZ5iadE77/e7lxeFbzQODFuewD+CnSgWXvOF7bdcV+GIyP9jTHjz7WcO8/CwQXF7oX
7zD8ExYjG6WOMRspAOue8TjYWS4jC671fr3J+7TepEGGQt57J5POA5fqG+yAjuEiP4xgG2fZICle
OSrqWR51YwsNtjpmQd+uoKtvTKbojlFmogctNuNinaoI2ijBnCoeWnrUCaqqkX+hS6r8Y/aJCUJo
mJyTPrUjUkFTJ59nXYq/hqOlrxxJ10cg3B6BK4VjJJ43i5duWcyt1vZO5Y2Il+Cg0Pp4WybJ2S7q
WjB31xbxG43nMiUkHikLDyk0BnhlX26Yom20EKZD6TmwuVBOM5G/KU5WQf36dW71mQ/W/Kz4MVh2
qx9aR6+kl1GyyurRGOSk+u1XuBaczGiSzJdhSnPdcOsm035YcWcGFbqpWoh4lt9FmTeqU9ntHWXI
lY0R1aVPrVRVW2WvDn0m6RTikwjG3BQEjvY1dKxhKg9KXTXh3tCTHiNtTM7Vb3KsK/8p6TxYW7uW
ImuXDnGQPNt5AQI+8ut8jUVxfUIL5AtVMgoAomO7eDUgOwnPTOf3R03pH5xxfpmHFt03Ocz2zYTR
rjz640rucX1qklCKtjQ1T4FLWcSUJL3h4ksKL+zabAsUoaf9YpiujCH87v4mu/48iC+kVRTMeOmB
o7pcAHk8ZXlIE8obq0n9okNSFYI8djNufEvtxkPZj5gHzzXn6Urk62wWsy1otbSB2dsopl1Gzpwg
q2vI0J6p9IQL1EDGFg513k1CMSQBXBVZZHY9WP2ZM27l5Lzx3QL9wqbnFiT4InogaVXNtTV6Rp9p
m4wFv6OSMO56KjvnPLXnj3k4vA9jIp4J7DLRd0KbEaumpZdRh4cxZlhW51nqGFYQgX0/OMpqER5i
vXn/Xei8AceoRiI9Q4//cnyjoMyVSWl6T65kY2c2Q7MjwXHcOdbW6lRXg8ktCGsMaQjIgkJb7TKU
hdLFNBZh65WYoB4RoBeaEN3wNAaycspjKMK5k6yZvV5tEoJSbAXLAiaUXGbRu7V4V+pDETVe6weA
lyiHGU/gHJzSpdwcfL6/TcRyuDgncWghI4c0IYuO/1LDPZrieK6nfvSQCnZ2I/2tp2woHTdIUn83
zVayRSzRp+qaJ9tRq/SV2/f6fhIPL6HFJEr2tE0X91MS4VcYmnHlFRrM1kqynIOeDylk67kOPwA/
TTcTfSedX2Ck9TaL+kp10/jdrtMk5wJPSg5ARQxS1CJ1TBw6p6Ot1F42azE2fJ1xVFIz6Nx00uPX
+2N+dRmKWA7+WJoJWoiX3+Wq6gzVN6eirT1j0rCYRYl7iN28nRNjz4li7PWw8pWVk/dWTBhWApND
wkpL7TJmoMPfqk2/8qrGKMNjmSnh+NmsQQht4JPML5aV9O9t/IgxRXVH5yQSHk76Is/xrXSUks6o
KOx1xS+zN82NOQfm5wlJ8pWU6rqgTCySCxYyuRWZ92JMyxjrDSPrak9ihuOO7myZo3+X1m1DyVby
UfsjIXCynV2WzmcS9dLYhUmkNi9S7Ld+7DZahaLBuyeaxBK+FMoFosq6+FFOgnZJnjmZF1tJ8xWv
0P477/sQ3Vij7g/UpYI1mNCNaaaIzUOTvi3ttqVqVJnPhiUVWuZ1+OA0dKdHJdqGwGfn776e6F+0
Fn7dSo650Gfk9Cce3D2Kquwfyp3iQPuroiAngxYZlMm8Gce1DD4zGycqN8as6BPAD1EmU8MU7caT
ppXB/NE083jYV4ZcG09ThaDCpjWmofhPUXOoD6WhtAHibCrtFinsTKogaO/KTrcbQscpgg1YkcFw
QwAW4auMb1Z9rGazbA/vnjuhqUwOgRoHHdpFTSoUhgE5UjLY5RbRMZcM9ZhI9bhTS+NzaYfxSvdB
nC+X5zBPD9CygpFO83lZaCuzrFDKKG48mf7eKRnb5iG30Ea9/1FvXJ9FGOy4MEDgSuOmXtba69Ax
pGCuBi/P5d7yeOHmI6TvrDP2lW3R5PYlTLbN7Sh1g/RaGfi8nQJytca1tDRPviVzXMXPWW0M/hfK
M074IdbVUpm2Bjrm6k6VusBx64RMGRZ/NZalm+p9a3qIUnCm2zHi0i/FVKXaDmMpvz1gfx1JRydv
qbjlaErUexPIgXqMStQct0kFSMlN5nSyPsqVL0vu5GNJ8b0tms53h2nO439zSZHDXearevkUohIa
7VLd0IZN1LTY36V2NY9fUl2fo02kqv1vRcJU6WnOlbZ7SFGJ1UJ30sJZIT8P81w61U4FC91V1IAK
iguuw3Ce8ijybeqRkxavoByur3oaH+SKTLrwNFgCgzGZ4zfwCICEbtXjsSlVZOWyAITOBi/75tf9
2b9KTBFyAXJALgyohWWwSCzCoQ8mh6a1N5qpVYXbzs706tmuyXswLRij5FcLgbtTtnYuyciqj4Ux
vNz/CTc+WKDtoW6D4rtWtZOGOsUneKqoLYz5Vw2v86913qrnFtfm9xaDyP65cwxBhEdTennjOXlm
TWaU114roXDzdcbJfPgmobU8/h7ruNM/3v+y61SRoRV8VNrk/LM8L4YOXQmAAKaXDkpzzmr7Gz4F
spcqdXeOuyx1sfU0Vk7eGzFF4ZhnPecu0PFF8oTLh2xCiEBIr55wM1G7VgV+LOnZ5z5AmcUvku5T
6JTBz/ufejWJXK+UFUUhipcGn3t53pPWmDSOLROHyVw/W4GjniK61adoxAzifqir++wtFFIsBsYm
pMKLJVvHod8Y0mwem1CqfuiNg5JUg/DTs5q1mgfdaE0Z/GZADn0FkhrF+KV/qSY0CG1NMo+mPv/r
q0NxHjKhbWzPPzNVjj7f/7zr9BeFdQ58gLbMIVAAcS38dXXW2TRnlC31YyFLyUelM+RvekcysYuT
3MT3IM8RuVfjofU9VbJaxZX9sbW3iByru/s/5eohgAoUUCQhAYM2OFf55S+Rbb9BwdNSj0OfhsUv
aQqnxtpltj3E7WM5GjEkvS5I5ac5BuSyMSvcOPdxomXD1/s/5Hp1gekWqG7R6xJmRJc/xOkaGpiR
NR0HpLvdQAvlg2o0+aEHS+O9OxTPRxprCstZhg55GUpVJVvJy3I6jlSSCso2YaqZn9Q6MMevpGm2
83o/3tUBTAmMljBoD9DGZE2LMY7pGU+jLHUHMzaHXZOZ4b9Ta89bSj/1IdTLeKNDWXjQ9TLa3o98
3SJlCyGSCtQChSW078VR8tdCS/PZrtvWbA+h1RSu01fTS9Tn+oOk+eWOISq3aeXMx16xWhyIFWsX
U7N7bBo58syuiF1F77stwIRsO45x61pZWXhpguyNaztV6EZ9Z3w0yiHwZFhx29Sv1Sddia2VA+9q
d4qvANqMHJbNc21JaIqAqwR6FnYHxsl8CKuq8jDkiTH/mZN9ZmdrLPGF2wepLVpElDNAJvAp10cd
yYCZD2UMqEvXw3I/5UVIC13zEYxACGuu1ODTWOR6d6otPwk+dFhgp2QKwHkeoezL8qszhrZ0KGKH
Upsr+UGtr73s3m6Wi5yO38jxAeyWZ5aMFfrl1Er5PBtoPtQHIN7SSWkmFV/LsHabKio24SDB6M1U
bSfPg3YeC59HpjpF27aK9U1WxvFB6WR7q+hBvp3DMP44JqG+bwyj2jZzkXgyZp+PedpIO0WPg89O
W6p7p46MTcrh6JVhY7pGH8x7ICPScczyaWXlXp1L4uu4vjE9ooNIunT5dZBcIiglUn3IAivfll2c
Ptp2pLlFWatbP+na82gb5VZuu/aRZtgahebqNBLhKTfBjBQN+OUFlNRKrkhj2ByyYgJyWkX2Iayr
edOb2to76vp0AFxKVwC4/psG2eLFoaROO0K7jxEzlp263ypJbPn7wajHeK/NhV88wTOOte9+EObz
j7mm/CevDPZVQoGlErsLoolg0YHRuhzsyEgGGes1fkKCqW0YFM0mlarmbGAmgCAJG11q5/dB1tlj
/4+6L1uOHMey/JW0fGc292Wsq8yam7tc7tpDUsQLTYpQgAC4gAAIkPy2ee3/6uNROV0lZU3G1MM8
9EuapSnkdJEgcO+5ZzlfFL0PqAbnDf+jDsNqq2QaE36RSV8bWPHDzqMvYBsBP3lE7m3bV+77EE0X
Aw+lSn8CjPzhASdgA53tIwGBgUDzUbO2Wil8eHQ1e8dO+n6OEvC7DXwvgDPxn9zdP14KSCJmeABx
YCWC4/b93YUVfxTTfs32o4q7PSBE/9bwMCk2ly7Vn+/3f9goccic7fjPjJwfhgvvL0VWz3HdpMn2
C6ekdnt4mabGjy/h+/Aouc//1fEOLgesGTM0FEd/FPPyZQxjp0XWewcwtXIdGRQdhb+X0zbY9UTy
M5bcDwXFP+x5mKGDUXAWS/748zDKf//3Acd0mzCAxVUImkgPdug42WNPJeV1O5t0AnzYJ6TPAacR
CRdLVwzP3mitu+MDQ4RpakNXly2MhsYdfGxit0YdPW+fBZrS72gpV4TZbRE4yxvaV1aFMY/XXQRq
AIwjkB7Cj4vlblx7i+BtntGpmRBHuSxrn5utWZyrLCPRDdw0wnnP4NbjF7ShmHiEDZgN+4SJaCk3
MTUwv9BN0qMF770t+BnT48OGAg9F8DuwAsAoRHeAdv/9TTJRQmIgP+TodkGzk1I+Gh3FD0GzJEUS
zjHy+hLweVbzM9zrwzaCC5/t/DEdhzdXBiH7hwt76GJ/4MpHGhNVtq734jHHqSau/QuvDe3emee4
/vMV/0+uicxK7NHwdAFb6WNkWzu3VEQIjD4uJI33hM5LPswiRSRXuBZwsOQl6Hc/szT5URW/W4cQ
yGHzgKwLFIDzGfz+FhOD4z2S0XYJACeEjNekm//sWN2NmKF5a/tthPPc8wQ/q7BMRtWFRRphokj4
4PmHlLmsKaYpVipfEW97FU7TIOumb5PkRARJH6NN+uRpZL3TaezEIPMhZ6trA5U7fbtONyNiKTAX
yEgj5RUcvDUrzaqT9MGdvHQoJ3fU4jZIxeY9IqTQ9EcEYacckEqzwutm6MCh7vNhy2asRLJwSeCx
LRWJCPy2wTq9A7LneH3hTrEARScR2TKV0PMMspx7zS8VnDl1jXOEPxkxrUGOubm94KuGFwTFsXm9
zIv5xmHT8Zb5UKPm0J03/9pOd84Lh5L+zGbCyA1b3Ycja4QKKNsQ1HbZZ54s8c6+rGtDr0Koc/Yr
ZcFPKtA/LDNcDkUhigH0+GhJP1xOggfXLKA0XmodsUvVmBDD2YYcGsBW9TZH3xD4G/6kTfmwmZ//
RNAx8CqB8w7SwEcf5wzzILXAsORSzHK9i2DO9qz9WV7GAea1mfzpAPO8aN8tajgUQFuLCgAqMhyJ
HzdXVwNwRWl4NbXRunOMZMcNZpU7kJ5/FgL7h0vhvMdGEcMmEYUHaArv35+NN9MwhkNznNBv37ty
WXMet/pztyw/E2x8MDo+rxKM8FAUYZkAggLZ7v21OGLLPLSW6hJ75YgeDCYi/SHyrfMlcFgoclA8
wYOHijeDjUpk58KBZg9uq+Po3iFWaVM1lY6ge50CyYYCykP09Tp7T3rV3u+87H/7uvwv8jbe/O1u
q7/+O/7/Kwy1JCWt/vC/fz3Rr3JU43f97+df++9/9v6X/npt3qSe5dsvpxehfqnn4duLpuPw8Xfe
fQSu9Ps3KV/0y7v/qQZN9Xo7v2Elvam50z8uh+98/pf/rz/85e3Hpzys4u0vv34d50GfP43ga/36
+48uvv3lV7w6//aPn/77j65eevzWf3wnLwMw2pePv/L2ovRffk3C37CzpRHgciA1aGzxMO3b+Sex
+xtcTfHCn9O/ztA9Vu8wSt3igulvZ6I7dHNAbSHb+fUXNc7nH/jZb8A4gTlgYoKN/Pyj//PF3j2q
vz+6X4a5vxnpoNVffsXG86FpOZtpw5gMk03MD1DSfky4mAVxAVs5TeUNlh0xknpbWxKUaMGOIW3j
oovsYdKsPUAsD1Mq037mITuXaFHh+qtfeSAQnMZ4AWyoMNeqQe+e53wmiIorxuYsF55Tmd3METbu
Cg7QCc2tJra74SxSpjoryyYXnzLBwU3mbAG99mukRCi/RWgnLrdlhtuXyPyRPAmm+2ejE3PSYfKa
zN582w296+awrO2GPG175K3HMMknc5xdTHFWmlA3vHQdkt5CP+DEXj4u7iBOFk6jjcrtKOFNrRHa
cMxSmm57GvbFDFvwEgfRfBApDPsU+E4HxMHMRTTZpdAOvUm2xS2jBti7S6erHsyN3JmCy7aZv6wy
HnHgYNCQewuVB1R8RxUNtMs34iVlt4ysHHwZ76Bn47kHw/RWIbW1ndmu4+6kajPpIcozt5nHwskG
pM2ZJhof1abyAS4kCuJJyFTPpDoTrjDE2oL+6MXw1Z4QN17JPkP+Aeni6x7Hbe723vfZWU+sV/ae
TP0V/JYUuRK9RfUXuYl8lDLMI5zFJ4WPnHO43HDvAsJyXHd1W0y1uU+hlO3a/k2tJoxQAnBha+lj
fpEvrW798uwDOhetih4dKVNVWEI2JDO4disW1AwQSti0HmeMzR7X1Wvv5yzQl7DPe5yoReB9PId9
7QmX1bMbissIt+3GZeJinrYSruk34zDravUmv+wwvSxhVVGDq/KCDESWI1rc3UXQRGOOwFXddkAW
IEzULO+8LEfAsHeN1J05qrg/2jgXWDLmYHXU3pCUtLD5gO2WBTDQrZ/AkfSQb0HFlYqSPSxWYEZr
t7ZOCAlhmbh1oqlaiakhKIRgOsw4rnPGUntqmu5Caq5VDqGbFbdd327tATmntC/hLGdlHXU2kWWE
cBxZhI6bo22FnQYy2PMJXuxR4auE7pRDLubFNnAyNKSgrTKFkbOJUSYsFV5rBqjG3e4RQ9HL3Fks
0oO6+cFrtgQu84ZwJIv6I3xTYgrL5hQhjYiWvoa1ST43A4TNIr60G5lLLRCFPITLlEu6foGB6/cB
MnPhjQciNI5OBuPQ7DXmwVJzkei8kdkx8WjzGFqkl8J9T9SuIBYi6AFDH7xHFPgfA1dX70azOP2b
j5epxppeF4RFQqVZbBs/xNEw1C0fhntIpVaaQ2Uxn7YFZPK8xdbDD6OZlhv46jO0YMykax6wwWwF
JeOcL3AFKJeNqYPju/0dMkaTe2LcY+wLf8gb4ayHWRo4rFt2OQaDmvJxyroxxzwW3QqNDaIc7Yje
dVXB1NXwSlK7FPAgcqYS2H7tFrBKXtzJAbcOoKTqi00tmA+GdIkOsz/zWxfpfMj8UFKcyDhSP1fu
Otz48zSPuVhE6+w0RkivhniE14m0S593yZhEcFdZi5CEac2cnnzf2JlHLVddAkaHZ5Pl8a2zkjbI
J6f7ntmQPXcQCzc7Q1uTz+3sDbkjmU3ytOFL5QwtvWsW85ItPDtMkCGXqkPBO/GWFw4Jggd409pD
4hgFibUf7HpKZMm81CJLb6IDr5wVPI6tGzN3P2Xiy9lQ95BhqH2JTFqy5jCS1DYPl47ttGiiJQ8h
LTzPvrsMW5+WS+4jAhk3HGnBnbUvGo7URaCQ3IUbi2VGu2ocjczXbRnNpSPkjCw27g1DbmMitxyW
N9thnJP+iiWheGaJsgjBy9SOz60sLaFyjzTIhyBVc1su0QPsWc4meIrA+qFZ5CcS+tedQCilY9I9
aDjpkLcIcAQg/Iz9VR4UcqeOWWSL0DVc7ckqTlD6RO6Ud/DhOU/h3QW561KTJi37Cd0AJBLrlKvI
L3Uczcd2S+Sl49jrKGsnmaesw/BgDX1Kix6AQrwXlMa33EF6bqDo8BkpTe2nbQb1K598/3OQTbcI
e+/yAfP+vJfiE1Z5mhuT3ILoAv8VL7yNpbe6+dZOpyaL3tjKv/kJ7O+KBEYmJQZI7hX4QnGMLmmA
/srtx00gQEvOUWGnYEBkZniHIyo90KFLSknC5TS5on+A8BsxKWHaV4HjTkcBNTGWcQfqytZIeEmw
2d9egEKWBo39qLy5RGXOci0HHLm0VxB2Z0MOc6C1Ar+zx1TcmFJIGUyFA7DV5AJzLSDlW1j1GZN5
o+xx9APwgcVdo71N11aBChXjbWuap2mANwyCVXqf50OcQRk57Dr0PcXkO4glppQjfZ5685fNM8OD
pqlzQbU/XAOiHp2CIbdjzZEAJzEGh9H8VsRyeGgSyvAg2w27ZjZwNd463rZAgY4s66Ihk2KHFsfY
y6rR3SK0LmjlDtzF9d6HYqrPKUOWTe7781cDRuVUh7APHYo0ntzHDdruQzDEiC6B7+OTMF4wHbSm
V4BzcLBAQWnzRHUFGGHucaGEVfBGOi5p4mR51IJmzlg0OHkM4fpnDjchrzgPA9Iafmb9TbzOQVg1
ndudwGaJ9aXrqWXJ1SKOGWKKPieES/+4KP/Kk5zdqG7csTN9jXXD14G5JTUGesamhfyl8IdJP2yU
uxC+eNkRSHOPAG+UiLyCJeWWxz0jO+CwDJ5wSLsO5mWJipT0MU7HDtkgOCphorTQ49QGd7TxkdiC
ZdJOFVF9dtO6eDg1bVCu5k1nu1fiaT7nsOlkfo5cSakLjDQaUaQCvrslzXr8HdA4SV5CSxOInV4g
T4SrshvqAjSHgTwQvSZv3WBuG+ZqpMoGOlkvQoHKqsQT1FAPr6sYH0ORCAKevhplnfVp8uJT656g
V0/6PERR2ly14ElJpAIyiPAFkgAWMOzObAjrw+xvzyR1NjiDIpW4XmSspp0JHfudecnAsYE6jxTM
0nLFUto7yvVrGKTD5MnRgwkwOxjja+PjpUUeOchHjBzXcUwP8HDQNR3Nk2xbWQvPz50Vm2k7F142
IbiEDuBKY6WVfIk5OH4YhzlhDC7X2ZP4aQENkRRr7C5eCevEG+U1x2H011qMUXPZQMNaO03qtOWQ
znzZbWJ23JK0vYuElr7VBZDIVZRmiUiXT3LbLjDxowfLWt8Bo2ja69m3NQxIZO7R7q2jYQzHi8C/
gktbcmpWY5H3shLMzhwk5SFobTCvUeLJKtg6dXL7CbG7sSpZIthtu/SRwosAdQiGv5cRRzQ7njKK
9qAPT2sQtbtsdu7l4lJSmoSqA0VMYsWY/OSTGMKDjbdft3bdu7wfQMNW6jGxw9LmhqXBK9Lk7H5O
R+87HqzYk47Fu8w6t2g5liynAx1S1ODNkxbJUgF4yr5Mk+eaul0URfSTTe0n7NzpfNBt4x9WaK6r
sbfppxbndJcbFybTJePEvhoH8+6g6fovdrMGGTOB3jWmizCUFYFzkY1B99IGnBfaXWWb+8oTX7dx
8ACXwlQ4ClDFVAObDtyZYcGwEknFbluitTvOQYKdEmkB8VZmlnXP22KQYBckZj2YjYXdbrAzFHGp
IzB2ahxvKsU2UwjHxpk/ePFmMmS+wrF3l/r9PBQWlIs+B90wJqfU36Lo1EbhDG0bH2iwlwy+jiYL
FluswxQOV6Ek01KwFdtV3sbjmDeIt9Ml/p0J7pfk7FgYyoyxyoH1C+yZSGYDP4dn37TlQab9dQdm
lSh0P2U/8pIMfNktK/10iV+Z6c1NB5PnsG4tKj5bEbxjwwpCLZXbfWZAv/wiuwT1dThJUMSZ7Yc8
m8T8soEF5e1n5Mzzo9roCAkvc6DIdzBulRGfbjvMCb7xpPUpBPMZytC1CaMHHUYUheWcRKISU4eD
d13WUz+FoXrAOQL1QOcS2VTO2N171O/GgybtZuoY+ecaF0FY8lI14El+m1qw7CC2EdeZFbskaHsE
Qa7qGequsSsc1aZPkW+wszPZTWenEiWvRTLyy6ah0WsPqkKSGww6P5uwG3R15htFNUcMta57hYIK
tPgbeMfiLQ7a7IV2aI8KFMS3CG2Dk/waa10pgi2lxDAZNLJg4AtinKPGR92ZOSaqeswiW4QiCOrU
Lg6vNvdcPPudazkpGpyqGERrzuCSujVBXEDfECf1ZBmzwIKzuCCO5WGt0TXGXxajprDiYCxieCh0
+AiP99ggEmRVvFp9sMTyMyXltodb01S3ZKHzkbaIkouNJjCNlPT8pvZ9/11CwNHVY8a8T6hgpCxU
aM5lEuH7Adrcq6Yn4+uyJumUew51n2JQ7NBnmXbIjm7IxxueiajbUTjzoYoLRjhOu4GpG4SksFOE
Ti27YJhR4OBXInafs6xr4c/tCefUURLvkerRXEnXgRlP0tLx00DaldYr0ea2azz9KuGKVYgtaL6r
YTI199Y4T7LWHbBaFlSzcCgMrjvXIkxrgdMPwX8T0eZxS9iVC8q3vYts2BXEi7YgF1vkmrKBYXRa
adoM7DRnK51QkyYoIqdWIe61mVN0R40FO69G9KY/VVGjw6aegZY9gRIo77KtmWNMSizdBwabwPOY
NW5zQEqdVajrESJQtr4KZcEi/5Q4cKUFR+7QEZfvPIGqBi41i39jMoHYwLVZZ7VrIWlEkN7a8eU0
ZLB0wzhFu6WnBvrENr30h8xQh18oMLNR9LbrVvJuI+QIUw40QVYuAfzRLAwZ1nKTtL1PEbO6lssE
svh1ENJ1zCfPxvbCMW4C0NUfhT61G5q0G0XgYFA6GfMl8rEC9pUMwNpr3rpNjToXR5myQn/OwoY7
uZ6d+HJhqV8xrFaU6h1zbte2Uzil4J2Ik3C9iyWaqzl1aYkRF7T0jIZXfsLiCyAx6kZ2/JxjPox5
58TDcwJSzhElSHqRoV+5l17QfunIEqJo6FIvD9Ck4yw9E+2w4MxEcvBcMGNN/cWW3O/9oxGeizKn
H6vYH9TBzdbtmoZ4Du1Cr3QLz9TMwTC6wXZQLkOztldJwEK99z1Mye470YXfW2TwwdV1Ml2/z5jD
MX2ZkhZAlTEeeq4hkyUEhPFwk2q6IcK2G2OEMuY6WYbs1YE7kMuxr078i7G9OMoJ7911Ipyo31vq
wCQ9d4d5HzZp5Qa2KYFi3YOccu+meLRZ9M2ZG/fJdgneSW96WEZwTjGAvBkifJTb3VqX7PsUhoJp
w9brGfXevUCpDRvF6NSIfh+lqYPhHXnUHOceghgn07+iaH1x2HSbKXEnfe+t99jRn92k4KyvRrW8
+K1D4VKsL0iz3cHNLsu16l6mM/0BPKMnBwOn3ETjjUzH29TrP0cyvKeuc21BTj2OpGkBqcHlPW7H
635R5+CDS5thkUlve4nG8TMS0NwyTWhU90KoHEE3Om/76OsUc/9bB2UCNroM3nqSvCw+r8aBH51M
AKLJgKN0yVJEM6G5ztQE0Mg/LxgNZB0tde4pJGwhcGrfC/rg9nICDoOqE6v9zcIxLveMf9ey8RGT
9gON1JavsZjRnYMiTyhXINgL9Dl7l7ljRLGaOht9ygaxTdUg1hlfIYllSD7xLYBWZpNHHNBXzSpx
xgWrzrNtuY6mbN9u8R1AndPoDRd2iMEMBu7RRdi3PPQUMCUsm43vxeSqC+sYxJn4rE7c5dJRw1WA
Gr7hLM63GPalCMIo4q492tjpT4NgLiqD8do1HeqS+DxICLaaSzrXfKLZhc8g/MsWcY2CS4FebvI2
GmzVz2lcuVp/ytbkRnrZCNN4ckRc0oOL/SlHTbBMn+Cb9R2WisHRg1/iwRq0uQBtpkuHT9sVFFdX
qLX8fIQ9USo94GjaLVjcvJGzdpA22wtYLp89ZCxXtuMXI3XoUY3kxiwj8iT9K6PX8C7oYIXnRqvM
hTtnCI0axYVCnvc+HHA2xQIIVTKnQY6+R1z6IPhcwHP3OWudWgh8QZz+OQrXA0a6tmg2xxbelOyW
Dl4qXrRcxC27GyOVlGgiGyy+iR5HJ1JBFZyfeYMedevNKwiGYe5DIQn2M+7m2G2i7FnX5H636As4
v197Drvf+g4wEvxNrjNu1lcVphcxaR4RJPaFjvOhxxhtF/D1GmjClAdjcOehenc3jE9Wg8CNfkDL
J7xozzCCOrZeiAloHyE6XG0z1pnZrqPFF3ubiB0de5PjGMJywu4N2lGv7nEZUaUbXo9zQ71PpPcy
dah+4Z9hcy5Ekg9O7+5jBVq5kv5p8O18nQJRy2fBH2Tc30Ws+TynCJ3OcIKj2gAw4DZvHWAYnrmn
uEdl2lCqcV8pjqE5u1WpHA5jGw6oRjpQHTo00qqyZ44+gpKiZ7K6Sw0E5Fq36ZegmS5HL/oyJsZW
IKBk57poLrqM2BxmsZ8V/OoLQrcrcO6xYD11JDHXX7LW8ApSxYupCw+unlI48cAV8xrUJxgjod+G
iQudwtbZK1Axoz1wfgClEFCS4Wsw+FP3TWae3cG1IjtS4W33CrOrfBKtfyvbNHiIN7YdzUD8Qgr3
KUObVbVRhzQENjolWR3WFlatdm8RFfwEyqebDwai4YTKpJ6RknCnmnY7BKLp8XouTj2vAP9dXyav
cw9AAzOTygiURS0TOGnMMt0zeM7UEhnEMHdvLxNr+QUZJq9OGBtyLQC+MXoY+fiQ9tstBngPBHV+
Ps0YsBqQY0GeQN4oClI/9Heo5k5DsEhk6MVN2VJq8ihbY/jEtxZHXPLgcT0VwJmGfKC+dzmhSNmn
PeiNbnuJFzfOOZA5uGxNT9Ld2AVXtN/3Gsp2SE220gh4XXl02we9PiUB0Ime0+uZuZ/WKd67Sogy
BHx2iWzU6c2BA+WezMsGe9PeQrEbHumgIogIloshm+HetBxU3zf3RMzrkRCG2TRslC5IjA6yCbh6
FtEAyHBjV36Q7Fnb81PQWV1JqOqPFJKJz3TqvobpFuUNSEs5ZMqfNs+2DxgFuWU7CV7bVB4WtiBk
vFUPMumHopX+AYS1XEAlB5y8H558miz5Mo+vxCGvQsFfBAKPuo8WXWad/c7xksB+0PNypxv7mobY
aTd0jWgnA+AbaEnxqdw3eJVmReqOhDK3FqRPdMXfGCanCXJ6OuntIuwjFzTsvqHBwQHvgLM79ZiU
ts9L2hSRt34i/YQOmsyf4lDEn+FOG9RYe/jyqSJDARfLE6xhXrfURt9stO2gQf/S0OFpxg1NPQ/f
eZr83bKKi5DHFwtvTqbZ3nzXtEU/wVW2tDQAP9BfZnKBgVhfwEMGoySA5mFNJz7W0wLSYzQOIykx
XWsOM7apx8Cdn5mOdJVO6WPSsM/oTr4H23zNF7qdnYOuUBeuhQkiIDpzUID40pRDC8QGn3mfxhoN
D3QiJym3lzDEBjSzKYGzP6+nMTyZINWAE7zQf+kYyI3woQ+WpiapBmtgnMCjAJBJh7yfE1WGEv0t
vHY0NhY+Zme8Lbm2rcbTTNEt+KqNjhlsJKtFOzsgMElF2mx87tIxPmV4yt8it1EvnhM9u5uyCioc
ZJzhre6YugZ523EwcIwaWmK2l12h4hqCPXKoG/+iCeHTWgmLW1A0vJGPC0Qgty1jNRiP9mDIIKJ8
S5PtE6hfK8stBA4aAyknpnOxdCLrcfB1Zrw2QBUI7nG09U2ah+Oo2Z3ZpiWqZoggWI1OyrZ3veNH
XRFpjGvWyKQHia3jOweEf3Jny978WEN0qa1Hl08R74yLHSEZ9ikM+Q5cbrbLZ88uET/hr0va6xa5
5dGhA0Jb98C2YF3GdbADarZiFXLwRQmYqg1Nv6w9rGQgg+6hY8ZB2oG1Jfy1QLhrl0u4g/gDT2tL
XaDuZlLiykmjU98MzleKtXYDUi3ALOA70l9NndkGUDNowOPmHjAibmqPON+w3VwNW1B1iY5KlRLo
4NppKc3YFpBDsxAAQsYrZrT/LfItfJtWHZYLEgiekVeOQ2C211PDkAk6kjHNN4Q2iqAXqL+xwrSo
YWxGIoxMZOQAX/rexu7msCOSU+G+gmYzGC1qioDUnDVdwnNhNtg85wPsYg1ebt8tooRv9QxYlNQQ
VzXPYuP8lUHBYXLMnRcvb4cxruYY0qOwKX/M7v9/0BnE23Cv5dubBp/hfwCJwU9AI/i/0xjuQRH4
pZrBY9AoB/6R/fDjF/9GZnBi/zcQ9TJ0BqBHJtDzgLPwNzaDEwe/ncm4EG7BjTYAow5Ug9/pDF7y
G8jwEfhniHWCxPYcw/M7oQE/OkcRuHAggN8GvF+9f4XQ8COt6O+EIJBIY9iqYbAL91boVUBRfs+c
Aa185WzwvBKUxaRYkwZ2py9kIXqPs84UKmIlPayBpE8d1DLY/uN7PyKlH/ZuyRhc6CYbPns2ZTVG
q69wre93slM3nnXREKP0SJPx3m8Cdxcweztixq0Z+11V/y8twes/W1zvODb/c1k1f7oc/2N7k69v
7Nt//u/3vBr80t+WYuSCVwOGGZwVYC2Lqgp0+7+txDD8DUx4kIkBWbs/7Dv+eyGG3m8gmkLRAlH7
mR13Ts3+fSGCcgPSFYp9EJ/PzmqwZPoXmDVnhtbf1yFUM7DUwNwDvFbI3qDq+6B02Fq3RUHYulWy
QZPrTM3Zqw+xZf/whv7O53nH33nP8ftxGcRx47XCi+iD3PlhucNN0PM2TJ8r3sCzbMVgtYoHABax
v9qnNQi/Wd8i7V76ODbVsN7EjAgQrT3+Ei+dhm+sIazUAwU2F/GzHFobzPybn6WtnGl4H+4GDOvw
PYKzpQ4YR+/fSgozEeXzwa+gL1U72FQMKu+3jFzOenkjbdecaIqRowYb6ieqvA+ymB93CKF6eOQB
KHvnfen9pQfmWbqm3K/QanR3tlP6SSPGrqIB5tPbnKDSG3Xz0jcEkETralBYW/UUzujy+1hWXmfW
n3Ak/8nSgPcICOjQE2C5eWdG1j/om1gLlr+L7J9qlf4cIajW5XWX9P3XP18b/+wy8LiEmhTr77zm
319mUp7uQ6WXamx7CVgWUyFQBX/mcPJPr4L3BRs3OJjgFr+/yhgLzCnSaalot2UFDAKdOnWb1z//
U/7JKo9BhITXCJZQDMO09xdpJm7TjNO16mgTnMLYXcvVDOOdjzw+cNwbEI6zsKv+/KLn+/NuzWIH
AS8OAVEuxDgwLX1/UR+OcIifaXxgIPaLgM7vZkt9zNKzgXzxx6HJk5XDfqgPBFqCMXr886v/4b6e
r44dJINSCuSCj9aH24bSSU2ZX8Wmu4lgDXcTN2a++/OLQPPw8Y9E/tA5xgQeg+cMDvfD/kEEKlTo
SFk1jc5awqbAnlhM2AGYWAc8Dd3g5yZb0emDYHCSNiC7ze9D7DFbV3azAld60V+Eu2K0NrkgLeSh
CewXMgMu6ZrIXrbcdgdM2AGvU278c4NYJejbQKNKV3YLK1h03802x5+byViwf7gLdk6vIjQYzNDK
RDFQQsyZDUB44s6fQCumldSBf6lk1N2eQf+CtTL+DF/ObcdYlhTgN7PvyRQ6DxhLrLWZrSlXPOa1
4NiUKzbF5hB2yXDqJIuLYF2DOhKSAbjp3jA2FW9zxNDhLmi8MMRcK+s2YwXxdnPVL6MC/rtALOja
LoOtOWIhcm2C7dsWdoCS8NuHFgO2TwrvPzA3h64K2TcxzaE8Bi8Ijh7e5zlmFvTV4ckkyIob0Tzj
3yBp5cj6swou1qBPJuQ8I16BacIlFn2YUqJMMXWrs241TwjlXs8Ei6x0ti68ctGYYjiizPZCvBXR
HVIpeIP2IbgDIqRbJe083kH1Zp5V0CFtbKICSl0ImUsaL/s0RkJBP3YA31cxXQBhAEyloaxKQoeD
Uxw50yHAIyxiujy3ozRVHMgQEpOF7AU28RyntHchnTG+AHnFKzebmv9i7sy248TWbP0q9QCHPWDR
X1ZAdJKsxrYs2zcMuaNvF7CAp68P731qW6Eoxck8N5Vj5E02JoDFav5/zm8eB2ugL8cPJeBM/0qO
yHKPs3i3YB0Ja0fr7zMqVRQle2fb6/V4qK1cDwXCsmiMPsyD9h6Uw3xsdZ2KqDtTZql3SyqrmwHV
vDVS/Yn0kmZA1FiHThsFVXHCcPrJSoOEdGWaZfahn/PpKsuQtmptLb+6Q38wHWg1zcAIagD8Vmh+
yMAJBsVukKqHzPXrIRVUiChhx5Z9TxH5feZkCwG7KXg2RKP3DpElx1qzwIHXxXVS57dGldlbtsrj
AVbPVy871Fn9HQz9jdSGT1XMsTqe+6tIrz7bjTkevZgnVjg23eLSHkNBx3aDtm4OkHrTLc2NEdFT
Zw/btFsDmyeJ/I+quL00m7qfsk1tiQ+1bZGB0GX6wR98gK8W+XAOrJZo7oEP2tHGqiwZ5ol5p3vZ
bbooEWLBK7dAuTPM/SslSXSZvLUilA3S8I8Sm2I4VGJ5L7VJHJN2jO6jLv82eY7cp/MwvhNJMm6r
PJ6wGQ3aZhU6hWMFeaEs53fUVosNLWlObo0cD/C1rudWHVpr+iLJiDh4afW5GvUY9a19ly3Vg0b/
7NFHLnYvCt3/MiL2PHK8vaP/6t9XpT0HKaaO0NC6ZSu68YfdwtMAmbkRdnPvxNO+ytMf0bBEG4no
NKTKIcNRs7uAhukjfN6b2p6K6yjnofnG1zFtxo0r5meO2XOoVR61m+ZgSGOkWruaZpA+if5Dj6qS
WgC2/dFTfFqWVX6PcRVQr7uO20an3FrjzFqaJ43mtuZ5dO1VsoRFoR0s5S63ctK+a4kZBUXlJwUa
RnO+m9n0bRo1mwGjKgOhytDq+0jbTY78BuqHL89J9spPvqJouavr7slLkYc5btHvtFLyga6T4Gwf
OaXkgZ9P2X5OESa10KdyI0LU6mhba5ofjKU4Gu1i72pNFMEICovPqbif9NoLRGbazAeIdxKfCVy6
e9n1V6rNvnF4uRrcwbyy42GxNuX8PLYagEWLFmnDKwbBgQYGX1ou5y+4/W8HaiDbVvlpqHd2tLXM
yvrmlLrkd/jGMdWTx0pmn2elXcIrsFd8tVYROwWXkU/SMThdnqxVhSygHaZus/U1bZmJ24SbtNOn
kX6tXbjaTwqQcYGou5udAVzM2KXbhpY+5dJatNFu6vvkfZqWjIVoMonvLMq6/qYovj1HBXvoHWJi
IM5jrz4Oqpa/YovCWGBomkbQYgHULGjlMH+dUz/5hrlOjwOJfYhNVQV/ZRcDf36HHKN8xhCuDdup
cuzv1cyWO20Kij2q1AyMdFDyf7mFlj8PlBaJpKk9Ek6MbGnaUNezmkJT7EptN6ZT+Y0hJ+56Te/u
cQbSKhTkINs7QDDpfV3Dyw3KGKfTGOkDnneiX8qrVI7KDuYloQ/neZMsQzqO+S06Qe89woEl23tS
jM1xUvH0nOD92pju4CzPaiimmEXHTpeHRMcyvtVbyu5hTVaKF/qWal1aVQoNWMxWDFZTWbkuRd2o
/h6Vbtvs/FETZHV2FZOZFfXlnWdlU0b3tLQfye8rkCyLHkKkRT1539mj5GFq3uRBeBf+jZYnkpQx
AR9p01gWolYZ6ZAs2p5w3A0gk/G9icMWCmPRWS2yLxfdOOcu2m+lnlDhJ6y8fJeKbETy5HQow3ph
Tv0V9AhAcZ2pSIso9ZQyYdNUJnrUKsufJlcTSZgOo5+HWl+vkdaCLORNFJc08IDIAZ/y3YnwkM7u
o4PrxLYRCD13KXAP1uTQX239+VAMQ0E6tViT+1AMNnPguFH8w3arMUExGbdIN8e59kPKzulP8syY
3ssRTLRoKEhuvKKo2BwkpeWuZWgdCb9ObAnLNvL+TZ8h3zvw9/iVKiGe2LQkTmk7CJaKW2fRyvzG
tTsvIu/eqqRxVXhjVaVBpU8dGHRaJXk4ymkeQy0W6TEbxbh88r1RWxvlbfSkScpwSNYA9W/xZVhX
mdNaXTgVhjnRaAFYGdAmtMxtX07DY1fpTMm1G00f1EgidpiwGjSb1lYC1Q/j4KEl97YI4zwGtIs1
v+8BZOXoM5dZGtumW0TMA4z1CSkgODd8hHh/6aV5ccPoyrsPTp32nxPD0B4cxJ2f+SPjIciTLP8+
cFh7bueCbvbc2vcMeZrBo5baw2EW7lSHepyNdzPxE2IzLIgPAmMAj8SkZLlf4pbCE4I0v8s3o3IR
YjBxEkeT4Q/PeBnIMtNBTbyuXKrvMrWZ3LRoQKAImFUBbLKNDggmqp73aex2DmoGZO9wJAgf3DGF
uw5y2jh70lCD0EBIuyHlTLmMYBVU9qzJUUbh5AiWMAtzw8w3JLVPRuTxIEgpnMYtQN3R29RI/2hu
xLW4QpTW53euMYhgijWBzJOt9U2Vu43JeqaimipVnyyb0vNlv9HMOHrX+fpMixErISKqWHpflVm1
DHXhIojvIebd1XGuQJinfm7vZV8ibliZsJSUc9P/vOhuVlwjVxPDFTJHixV+cRIqz16N/jMf9OnI
xsR7tqnAP85dTeaGYRSEwaeqMvsd04T9qZwztHtjXTb5ngbdwgQ29OVG9LhKqO7O7o8CoOp20rq5
vZ6WWrtVsx49LX4hnCuf0ZFu8SlYikUeXf7VZGX4A5YpHjgspBMT0cw4VIfK6Hw7xG5KC4ok+Plu
UkJKvMF59NC6fVQg8hst3KUV3wxdQZIfg5lkCx3lj7YshPumzQ/mV0tsmoZjY9gbrb76PVPrgwkf
ItnOtNTuF2Us6R2OLqPd52RL3lJ4tryAqPRU32AmxXakV+w/0a2s4vqGysZH306tjwVG1DQgCtsD
Z+dNiJ1tt1V3Tjt333xk7jSrY6ctNjre0wdOGdlnKAlNsalH27yzrEh0obEY8TeHIQLiMePw0HrI
3QNfKcomSB+7KoB+QzjEHHkkjhmi6z5hOHBjPkZrqgKM9HlHT1HpGWaTRH1L6kaD5t5p4JvdhpAw
36lipEna5L+v6sWEZOfAB6GS74gbRabMg+dryffG0poP48zBJYi8Sj5HuFeOZe5Z6OP0CrzBVNlj
H3Tc2RfAE4sI3D5rsd3KonmcRdon29EoinRTgWpIjnOjXKRy2WDbe0P20XfRTtZPgFjEdZqmNt73
Xq39hPo2FJz4qO+G6HHV3qthz4dVY9pfdeRp/bZFR/RUMvMT66m3Y73FdoSwv/Kipb4pjc75ugxx
835QfdptCruOOSfMXksvBS17s4ldMgw27mywNLlVSsNIGewcizliHlOmXMY9TeD8seDQoOjdAjI9
uhTH7jAjZg+dnrSsA+iGkdRVOh3EJh8M9K7GgCY4ZvuyHHNrLJ6JGJl2sdJTvoDYY2HyAa5sSjdN
HunixWytnLzot8whdcE3YhrlMZFAucIcK3gT5ItHe21pKB9tqKws23ZO1EciP2jW1HKp36NYXAfW
epbBFvsRpa163zuDCQ3AK8t71fuK/QYLq7uxiEhlX+RwbArTtCi+JaOPqaEm3JfoAtnJTzmeoTsz
yywz6Fwgm3T+kzElvE4lcbCMSfEgutyVm3xaFRc+sh/OMDi5mUqnZP7WjIJeceku+VM/9pxlJrdn
Rde00SIEdhyLdo8JtU0+OmWB5HLIki+AzhxYApk2XpfuUNjXSvfa25xixftuqghQFSJCoU4Q95AE
xWAV0Q7WhY2UdSrqNsC+531guUB4l5N4ZwbaahLepY7q0XZrAxBAmBIRcLwme54mhVy4wsbjPXEw
SmUYedOyPMrIFNURHnB85Soj+jKKGnSHyYI0BTC8onlLtRINVmbTyR+GrHeePG+w4JDmS7UolEDj
vJELuk7k624nd70hos92b7FSl7TIH4rBzr2tywZi2NAZ6+tQtP3IkGYTtzdhjGvbFMTgF9TEqb+b
yaT23zVKLhoiKAz8GxqQq+INCvQ7OcB+D3HWTSnTvtSLnck/2C8ltZ1dJdAvoAmOOBekKvnppoKF
UGEz9zd1ktCYd9jPoU7XOqTGvrSKn1gKmEBEjrB53b1gn4hp3d1ZuLqGDVrk7l99NVoR/4PV9HWp
yfdNyESAcD0AHMZJIRbw6ETsZYxw1rKrj8KK8fOnoBVxHuG4JN/cMj42dmncQEFocKz13XYom6HF
+DDyuRS+9I6tD/63a9Bab2zaoChUpG6Y20ybjB9Z6k3h7/rYX2rE/D9am99q16zX+29P9P8OQzP1
5z9Khath+j/+aYT+p6V5C3/kuZ//4z+7528yT3++6Aau/+u/WjDOP7BeUPt11xhDWJUUZv/ZgrGN
fwDzZ7bzdBBi5CRSF/5XL1A4/9AJ8sJ9CdBsxZ7zx/1fc7P4B8QvlKtAf6k+YX3+/2nBEBcHXxcg
Cq598hlOwSsOcqm2EJkI+S2IiS2/OiIDdi40GE7LxOtV6DMBlPGRNLwCpXkmao6mG0QodFYRrVbm
V5Ah9SHp9fTGcF1t044OtIc+MT/Byb8UsbjW1/+sUnN5C9ELuMwV7oGB+2WVulhwt4BotkJl6voW
JVkdEH5hhmbXXCLZnH7A/7zU2kPBaIsU8+RSZlEkQmiTteLXdla5fFROYQdlVrebxZXpZtQq5BAi
/fLHyDvT42I4vL5DejcuL5EHfUrN6MZOs0lE4A6TjKJd5KMgjKDxv32Vl+AKgAs8R/gzPEuy7Gxq
FS+fY86RZPEiKqK6lqQ381RUXzWui8OmtG70PB8udGdOKNC/L8j3ogMGoIEJaWl92n90gfymrY1B
uWbo9+MUsOEvj1pmGyy3mAi6sAehMgROXq5yNuH8Ukv5NdXragdRvnl8+95fVVa4eX4LrQDa5h6c
+pObl+nsukYSW2FJDNyGXCB8GeldVDphTDk2MDHtIpGGrcVvPnomSum0dr7GRLWFms4M/fbPOTOk
X/wa8fLJUP3XU9/STI7MosT/LJ+xU+lXei0JbX77UmfGFvtyg24wnHHB5/vyUr2V95RCuvXrkaRa
IZQqGikucFjO3g9PxYI9bQNiOVn4CraaQ1UJ3jRfKkUJttuTmyWHfImaC6P40qVOBhWlF4w97OJQ
didJELuJT7GiedfHGEX+xpOjpwqlgq8FIsrLJ2fq8QLi1DPDZpLdtnb19lqZw18jnq0fCVsFvg7m
NfpgtrPe7x8fSY4ECXugV0NbMPVjVS7zccyL8hgNwyUc+etHt2Z9IE5ZNyk+hNOXl0p4TVFluQiI
Vdl/wkupHRavFJ9iGXUXUMqvRx0KlbWnB04ZuvDpXIOOJGs5rzfhvIqG147Kmvp7iau2DquXKwOv
hvqM+L00sDa8vKGZ/ZZu1gZ9I0ifPx1pZli1HD/QHZygSjjGt0yM0eHtYfH6Kb686EmNFtNmWxJM
14Q0WrxP2BUw42U6IAGQgc6Fwf76Ma6vyqDXQWt/DfN4eYN1y/HRxvDJG1sP/ZPfYovvowu089cL
A8kzNIIZff6Kjz8RchARU5TRaMsQuCJgftlA+mMd2axekL1CxHhB0nHmtaFXQJmCvArB1OngsIvJ
TcwOi/Yi8UNDvKrRx7tTcz351XzVZs6wxTR0KZfzzHtzmP95iKAr6XmcTBwuOb6mD600zH1aBU7V
lVcFpJrQQw184QbPPFCEDzAMV2mMLryTB5rQXJrIneYG9YGqlN0NH/Ql9Wg1TBizk9Us+PaYPLPU
sspCqjTYt6xJNyc3J+NcTqJNuzDXoXYI2eNIEk5rYyhX+ACjtCXJ0ak7+7lxrbwMOgCdD76h2gdi
Nb1Lwa7r1U6+S/a961aNhif1x5OZM+2p45UELJAvZyI+nfoCCozR9xyEcE237yVxQJTbJ2qgQZYZ
qDHffhxnBhjzMoMZ9QkP5JQkPFZSIM7m+oPfRzuz0uDpKjylhTSeKfomx5bKyV9d0olaYAuxopJ5
5WjzXn6qGHmNpe8l3G+6pVtEz9Umrz0tmOvq59t39/plcylmcpQi3BsT+cmlmt4EqifLISTjigZW
6YpojyLFP3ZOb+qhapW1n+so21KVBgoiosQ9glgcrtxCtZdYxq8+KwdBJK8ZJKy3SsFOpihVFQtm
bU2GfdnZG1dz2/dgMBLSCvBLvn3jrz4rLrXGQXNwWof5qfBxqbw5wofWh41eJ9suzdygIS7yMUoi
6lDz4H1++3qvZl+uh+JMAK4CVGW7J5+xo42Z20XMGAQ1+N/zaTF2ft9px7ev8vsJvfhauAyiMRpN
iM9tcfo6M3Tf6WIrbgve5bUhkQFtMGFQtdUwTlzNVtdtcxhRkKPMZEdLIdu6KOKvVOP196WWxy2e
gti6oZx2KSvz3BOAvI60yqUsRRzEy0ENVWHE1mjyITMIrkYTZs5SF8mF3eM6Xk8eABPzugXiEvhf
1yH2xxYoHSIN/wwszzlPmyRIxgXTxZKDP2zaQeyRkwNvYkoNRR1pBzv1fS288A7WG3n1E6CO8R7W
ads/2UnErZEbOCQljAJ0dPQ7orCNqjpQNTEBQ9H2m7JIVgC6N7mPjFH/Xir8NV4u81AsnXFodPtS
CMnZx2KTJA0UnU3o6YwSi1q4eTXwZUXU87cWvdKS/ZTewwutk/xgYn08RBGJXgJNwZZGixZdmNRe
TaQwDsGh+JxL0Rxbp/uProCPObnr0MyM9q7haWycfM6P+GH9XwvtTcboYlz4zH+XyV6+DJRhOtow
ghSM9Sj+cjw4tGLoERVqtbk+Wd1tVffvvEgLK+L7HFMLDDIWTCcOqMteZ8turPKj6f6g4xpKlWzs
uKdtvFxIzX39JEzndwYm+m3o06ekSVhgU6J3JLXanTnc0CEWt7Ix2vvFYgtBJ6i7c2e3+fb2sHw9
4TEkYWmueHo6uadblrkFvIBPTg8r6WbX869cbq2pKbcsbeVfXTLhakPbW7OakJcz2b185qWyqgFs
+wLEK+0ezDIbtmYFzSovOvsQFal3s5iWuAAqfj3C14tSJaPkwfphrvf/x4dvWElUtZA5whQcPibz
KruKFykPiLSAQZSVlx7A6+kmRtphvu1Fs1yYe18vXlzXYsPEwkIKwGmFIm4cO+vzdEHpMURBwkn5
OnJr+YVgFHHhUq+nUqDW7EgoC69P+Pei/se9Nlmz7scWXOyFHf0oqyj9VA3ml7cHzOv7sXSE2A6f
n40S8jRXoFFDHMceF1H60H1oDSAUWp2Y33MQ9BcGzOuxyaU4BSBPp+zGLu/lu1NzQpoVAvCQNnRx
dKTV0NkFoxY2sjCJXZ/9SxmSr5/gukIitHPWtYIEgJMrcl/1oPczrQ1DP5hdq70TCkbj24/w/FV+
H7csl57uyWKEQb0bzKbgQ9fyKTQyG/V0Vua7v3EV9sc+ZhFhiNOM9WUYUzWlcg4Lg71LKTPnelgT
5d++ypl3ZLB6kEJAP2ZV/b98YvS0R6prHhtFgeStrluoBVrUvic9IQkN2goXnt2Z4Wd41KOpMFpr
afxkwzTlA/pOYDZh6ZF9YEKZxvgGfcTdgFK6tDyeuznPworDW2K7fZpyKYueqjMCRIQMfQK4SN9n
evwLidE9o6e6MNrPjArOVZwk1plqXZtePkkj9jq622RptF3rc2bqQTok7XB4+32deX7rt2ToxKDT
a9BPnl89jJQoNXsggiT+WUapxWbH/AKTvN7/nQvRgeB8SoH2dJBrAz5tozEH2C5t9b5VVRww8Jcb
ZMp/fUZiNGAEWNdxAoBPyo+aV46ph5glBM/a3Ju1bW41l5771EzmhXf023Dyct+w1rb/fS3x8iUt
VkIb2uXY3TZufDOSgdcFsI3SKUgrI3owezk6O0RqhgxGv1sqtlHN1O/bymXjZ86y9gM3MpFc9XYN
mnFG9dMHlTF642aqaNl+VNCmfqLtEvCHSO7Duk8mhxu+/W5OUoioCOJ0AWTC54OfTHdPc6S0LsmS
UavH0J5jfZskpnw3oOz7PAP23dp+6SMvjzRkPeANb4RMo8NqivkbQ3F9mJhuyEOiwfXyWQ4zB9pZ
gBqpLdQhsWCf2+jOsKd8ZF+41JkPed3nsdPx1pn9NAgNnl2NMBgFe1u0OZ5y0wKHEGsAQ0SpNk2C
BP3CPHX2irQU7NWGwoA5GSh2xSsY834MLcomx9R0hkMHKBxV8hAZ78y8Se7ffqdnpg/yyIgX1dkk
0a87nT4Wib0Jv1KISbgOvZUtEpMecmHknLmtVYXEK/u9CfDXf//HFqMvrJWMZqEqzFA2Zgq5fptn
3YFEi+5Og+Vw4XrnRirRP1gRKa+6PM2Tj7vMRAa8u5+gFagRDXg77JZYVLsxy+qP5Apqz6WpMhyF
tBAf0s73v3kDm6C/8d2zh6N4yUpA2clen/4f9x3HtVOYMSERutMbW4LMq6NGTT0OTCsZbibQvndm
5Y3Xs0hEUDu1g+pw0gMFyoii7dDcQ7HQqUDOFs5qjPeJkkkwj3GNupFPcVO19KlwxgwXlucz0/3a
j4KAzU4Kb+jJdD9zftHzGqli480orirESge/VMZ9VSn1/a+PQEY8nzTUdQPL4MtnhCqLCJKy5Bkl
0MdQS7UbvODx7m9chY+ZNoOnO3QbX15FaT6JC02FlsloogNIsfqq8VGJvn2VMwdE6gXYvdgE0kN/
lbE0k5mNpYiBbpSx80MVqJaDckn8LSQVsNhoqPwhEBR2H+eohH7FbKvfjihKjr7p/NKVC2iIHckO
SWZ8b1swuzYzVY7DBJnv09u/9fW5kZ/Kdp89CmkBhCK8fCJTaoObhVsdUuRY0Iel5U0Rd1kQL1G0
V4WQOOgb69vbFz07sFwar7Axia5elQl/fhB4quyx9uspJBbiqRs8Eeh6qzDoLOX27Sutn9bJkkvZ
5t9XOrk9SYUT9BBXqkZiKKo5K+BwFepCg+L8/SCLpm1teq+SFYcemA2luCmscSRsunjQ0dX0C1+m
8LP8wnRy9pZgz1P6oFP8KoIoy6OhRTc+hbnKjd1c682mk3pz4ZbOXWWtm+IPWsv1p7vX1oV1bdly
Ci2lhi3ZJEiSmumvhZf/3kpwOvv3VU6+x9zQZWuYDQOBc9yHocaN00/1DJA0UvOF53amLI0Qay3R
MujWpJuT6UwZ1qxnAJYZBoMKgUIDytAquUIrSu9Jdb5xNQEI/zw1evEoclu7ifohvbbK2XMuzRDr
ynM6LumcMf6hsRIVdzIuRyLafM1C3DgLo2Cmn9ItasqnyXCJ9nOqX6MJewO4I1GZGNAcoLe72Usv
bDPOvuM1qoy9jYcO5qSmkg3ozqcFtBs67eZgj/hi6laWF1YRY526T++VvpZBRAYOaWQrL792t7G8
2q155LKL3esF0uFDzt71lrVWeiHp5j2uiZgMwTmvvmkenNqIdLfPgpLe8zxSErowEM59rX/+npNd
gdXkrrImBYcn8pbN0PEA6Gc0WxTVf+dbJdPItSnRC0QOJ084z9mW0AphIZhNlK2RNYdIs+MLk9z6
lZw+YKRea02S0yaq3JcPuBtw+9kqUWHGnn0AFVzmFlpTek8P1m8o7OgXzY0+SypVsP3q/G+MI/o8
q0eWDSRLycvr07ON3SXGLVInfnnVjlmHIrfs3r89lZ/pQ/ClILNiL8VfZM28vIxok3zoPYoenTkn
zwVurDR0l0H7OI++fW2AaCuJOxjlLckiyXc7J0xxgyFuIFG+N7QnJOo4Vyb4sERTlklZXHgK51bS
1U1Ox9+lKP7b5/vHLq/NW33KRwgsSujmoYz1eaOr3sWy7JUHp7brDW42++PbD2WdJ05f/bqvtFBL
cFo47STGMWbJvGROm+si3ZJZcD9odRYMjv3F6LVPb1/s3Hzh8uRpQ7CrtvSTSYsYHGfSZz4XGsYC
563Xb/QMavvfuIppQVJgOKNyWz/fP57jaOS2W6Y8R3NytnFflfdLP3Yf3r7IuU/GBU1C74x2u2+d
DNnUmgu22PQHCteUn6LeN25LMnuuKq3rv8KGJVI3MuXG15Vx4fbOvTFs3lTWYF/QiD0ZxTToxowg
rik0gWxRh+ySq7bRDDwu5H4kuKnK/PHtez372lws9JQkUVr9TiX744G2tRhGftEUKuVjgjJzK9RG
7OBvX+XcrModoaQDAANp4mSWT6GJeSrFJhBFpXFrQpe+ohXTH/U+ny58aedenofuCWErJSIEpi9H
CA40R7ONfA692FS3Of6oxwi39GHqYm1b8tqPuL7V5wpIzN94lJRcIZcg1fOJoXp55UZ3JR1Sjf2K
OaWf0roxg7Ik5ePtR3nuhVHToB7FScjl8PnyKguM7nQssBF0Es576SvMXErU2IX+znVQ/7qoayAK
nQzFhkW4chrOpYs/GVsfpOjewX4evn2Vc/MiTUs2kih4eGgnz6wFBWzA9JtC24rUuyGNCpiWA7L4
jtxSJ+zmUgsjvVAXNC5nD//QFIBvsP7S+j8ZJQ0Mll432FuqwdLXtBRYa1E/y0cmR+cQjdN4lEhA
90uNbw33b3VfLO3Xt+/97J6TtFIUhRyxBAWWl6/SWgxZGxNfRaEisSMSZ9yPjt48ZzJK9/NSWT90
sZhfOCdI6Giyx4iY9fY9HLblwq7n3KD685eczHhZ5TikTy5s6CG0XhtVInbY8doLrfIzV0EzztpA
zYDS/ulWwG56C4ZazfZ6GYFvjzHA+w0uS+PC2z1zHfas7J6p57MrOG38NiWuklL2RmgnsryZsnrc
d3R3LjyzM0OXJq+gMcbqSmvsZCmq9KqFrpwQIeBpHZOmM38vy7zad+hzaALGNhx79A77tweNz5g4
WdMZrhblOEykK4/r5ZjJRNJC5S6MULWJeCDEK9n5wpggK1YiGKDjXi3Z1AZ6lMzBAr5Uv3DXZ2Zy
ZDJUHRG1r5Khk7vuki7Jkzg2Qp+s5/uSg9DWrbr5g6u0X2/f6dkrURRjy0gHiAHz8k4BkS1x4S1I
gqQ3X7fW0G6XvNU+6GZ/ac04M2BQyngsTSyCHqrFl5dKVdYoyH5GOCMv20wYwQJRJ5ccNmdWJo+T
GwIL4FcIP09enYcfv+tsywjj1kXJ5DsyeYozb2hC4IB5TlW+T24TYUtrF1dV/q8cwP/Z4HP2Lv+4
/jq0/ljqnVzCLvFToq67tvull8NwN1qi3y6pH424zaxqbw6q3Fra6kldvMnYk99hfcLUdu1F/bZO
PYxdViy/v/2iz/4uiHWrrnGdCk9+lyJJKqsp0oZJXbYI6+YCoKEjLqxn/5TBvPx02HejROEcQsuc
o9DL+9fdQfkaqQBIMRZXHdx5aT8vpDFYxvLFnIGTFl6X7+3Roz9WTbjharfBoS2NxEcFTE7XbQwx
dQz6OjK1Q7cYvf1xIMcxvmM2qt5NwwKSl6gr4j6go3v6VVv6Sb+Z8dE7x9gUZHOlXefGoRODK9nV
eet/jSagwJuyi2p702uzfZ1HyTQflmWYOdT3EBZvyiSZkR76rMU442cNf1kHRG9fQklY0Y8xtpa0
mxCQ6ESGWKEhYonGRQIJnTpP+ltDFemyIW8MtIw/R0SoQN1+VPVClkFcLVwfsLKfgW60VLz1VBf1
V7maGxJlsFgADU3yNX5Q1T1GSOVSL9OHXIHLH4hKCVs/r78ALR3EoSKoo9pJg7JakODKc7fdiNgG
N65svH1hzHlCR4bAuE2fKNPZjypz9xlBPcWV1w1yPuQILjET17SrriXY3DhEvxPHwQiM4UM0YW8J
ralX2qb2/FQFUEGnPKhxhOePJsZd+zH35PIgbAX12igmQgY4d2lELgwpFSO2hRBs01SkT4JiA2Yg
c2zf1a3WfLZtSQKUcLurZkb2v4EZ2tRBoRLzQ0XpIkffPrfalTayX9r4clgOjRXZJE3Esz8TZhd5
bmDHZjZeF2LAAZqOUr6XuI370PByytVxT0N5XwxOngVlFMESclyyDa1oEdNe4p5+EnGZQRSwc/OW
2I4k2/gJc/2Rwk9m4tsVUgTOlBTtTYulSIAolR3oZHNor32AEFg/k2JJQn9waz0wotFtD6OnN8Od
cCvtU9SM4+duzgeirBRdg2v4Cc63mRH77HiVuoP021zDTS5pP+tKgLzuiKTOx0x9hEvj15vM6tSV
W3s4PNDYAG01cPoSaDJPJYbH2Yu9W72XvgZm34+nL4MHN4McDmEuG9X3sNXJMS6zEAir+WuqLI30
d/IN9iP02V91SsmFrED8KjuoMoxYvSrm90yWhb/FyFk+2WVVaJsqplgSUBBMvmZZ4x1NYCE/a9ml
9wqXfnYXxa71lKckhyG5sQwMlkmSgL63zKhjxJQodUu/JzNLxbKQx9Kd5eo/ntMn2DddjlIC5/79
JBaNgOeBDlCw+Ckxl25CrkteVHiTI7cZv/ZpArOv7b0y37pZbD8lWqHGPfDUSAS0kcy7PJlANkBi
SHYJehpt2xf+sgYQznyUI0kfw9YiqQP4YOcWQBe0xb/L44JUYw2qT5BiB8K/y0sjuNKfjR8dR53b
yjfHbzHpHFoglJ2mG9vLracUNT+EJ7fBMw2KIc3DCQ0KXDzMNGuQQ050Rep7bOgqH0JoIImDuRd8
y3EA3qEeAghqjkFs0URIlkGu1dG3UgsqMyQO2lHd0FCzdkRPFMCEuxOvdFZIctQEDeQpSQeLZOi8
akLl2WP2zhEagJN06XwHi2zSDfz+ERdyC6kBAlZGyoRQOkThYSxrSDkkDrc7oSceJmw5RvmhU87Q
bVqRDiu+iEmB7nfUI+zyzephmjz7g5aoVuzaYunABihHGbBx81SF5SDhKURocPH8rgrkDSp97cGw
61ztJ6eb47UV5ixX5SgJFiJhTvlofgdbuiU5VJMWGfIbMrlq0h50TS0OPG7dTLXisZ5yD5M/KADI
ycH/qVp8divmFHZHWt1S+/I/2ExFH23RaVU4tr7cOqlTXGVtQdABeEMmFnIhutYVj3NiZPxrGAGP
blQBjYkKmPwX9oiv/GJkxsJwRApqUaBHQHNyRowRN47VRMgbrLgPPK4ScVNEaAMhFiERL2xMq64N
zSj/waqUgxLRyIJFkLvxLSabZpCPv1f4v+TTfROY+r/Qgcse8H9m8f5nV/6s0uc/bbf89/803VoO
JlmTxgWHOjwbf5huLfMfFEFtxirnBTa1qw7zX6ZbuKe0UpCgYziiVkdP+r9Nt3BPOTJRz1ibAey8
/5rplloLf9SfRwidYo+BPIPS82puoibzch+EI6efNXfItsQQpKDrmoRjnzFumyVxA85TcWC3JozS
1O3/i7sz221by9rtE7HAvrk5F6RIUZ0t980NYcc2+77n05/B5P8LiSqVYN8dHKCwsatSsSyJXFxr
zm+O8cAUjbmVc/2V4tGG1eUUCanOeNwj4IsdCscnZdb3bRQeDBQ3KVHiDocC/Vl/HGMw1cqkepMa
0PUq8scU7dMB5yi0fHSducXgYsMZX7Li7FVhZYaT13pGttwEehVs5EKR95BQkRiGb1IawyZtoDRI
U796NhJ26dN7GJSVrRK3dYQVj4Fl6o55ED9OTB4cffsozDH6+QqHbK0l8jlqpBZYw3Lbddo2hKx6
itXCvNWTvL8ZkyVxxLrLXGxOEtUiUtOwitw2EMrrvrxrg/JhlSUrMDZuZFScrCYJ1IB+Il8TgFXC
ALBDGFV61AaxBjS69UDj7ToMKg1tXnpV9UqHsCKsvGVSsvd2ED3EfMluMHosq6xejlQEgDuEeDcm
8wvGSs2RFNCDSz4dB5nqXy9hNJJSy8visdsCw0+AwIT9oUktuwrMh1YVXLrDHSyw5GEi/+LnyiDd
yG2vu5aCBWtAVSbPAuqFl3KYB7uZgF+g0LB10TI2hBN33WI8VUL7qVAVxEdmyQ7xK5b4Ctq/Mdq4
mrbaqDwXOXALKVpeeR6GTs7gMba9qrELrb+T4wJ6R9EyAjWVrHIiO0hNwGpjGp34zCOIWbNWfLBM
2HfR1UyOhYPJc1HBldDBzEgY6Ro9POpdWzkq4iY7hGNhJ0XidDOWQXWMOZvQ4nwEd2NdtTDBPFwg
ryABx3e1lFu/YMkeGuNWwGqzOFqynNlYQVklILyy3BB9YTpY0Q3Ej6Z5o0BqWdFadrewLWOQGX2m
DLQkLISzFCSfhZVt05l9ZpUzHFoSsDIBE9l1k15RmOJRTGAgSfv3RHwsm+SxMVNMnUk/vEcF/K4g
Tju24aNuq/UYXMsgIGCz5IKXCmPrG1M0PA4ALveMcc5uzSXpkQC5haAvOLWZhWelyIkHAtZweMxq
lO7H4DPOuGLiYHqg2ay4cdIoVwo4TIcyLnFPiNkbs1hkPxybyGWbOt/SGWAHKubMmUDYk5xAD9Gy
QIw8WPVUfwPqkZ4GCaXuEiOKHRL2BDsDoNopa/WYmzR7WKACOKxfToaFNzLC7gbvd/VcTObkZCod
UWMt6ESlxMUpJYkzZyYXipY7hRLmhFH726Ex65MWhsVmZgTxRpPnd0tNx5OplvkeiiJyQimJ0eR1
deVoWQder9EX5ES0Y7ONWBj1KdbqmflymSJdrKIXCeVoT3WveEqZ0zszfAz4hWCvjk24mu2k1fpv
wOFyH5FGVThNomUnzLfLDSsmkHEJyroDDSZ5YPJAuk6pAA6b/DtkJucws14w+nTLlmq67gp9PCCJ
Lm6N74Qa4zutJrVqcskxxCDqLnrEKSrpl+2wyJo71saIyShirWqNQH0FvhPv+6puKjsFysgpMVwo
tjPFJ3NnNspbjO/6qTGqTPEwApVua3YLffWELQ6aOl8W2Nbaqjnlu1af2IUVpci5bmqjx7znzaBU
kOxBFIWjns042ZSAjz5OYu2UmPXIlnZYvrUKKqc4m/rdosXde1KXwCyLLhi9uS+sHVo+VhihTt/V
3pCczmgQEU1Cj71t1Q1ia9OBWCl55C1az5lHkPXhkbNRiD4dJdIaCUk3hroYtpIvqidVpcSvOS7L
RmEfdmAnl2/QsMg7sY6mG2WZ9NupFpuDGmnjZ21BhbMtA5jX3FS6LTJK+WDElbAjxgfdyOjQL3Lf
9QaYr+JjbqPa5zjfHRsFM1oujbKjCsC+hCipD8yBkm1kKb6SNcF8RpCVuULRjVtQWGFoV6MGWklI
8tKRmRx9q9kGy8QRs+E1GaHsyDIs+jqV2hvYdyNikSHbBixxjlxzEg0JvHiRHmUP5B8Ft1+kfqdr
I9RNxp+8lOcq+LzvjKdZAtAz5532iZJXOvbotV+771SoXIrjTZ5p9YMAdccBuwvgEqIeP9yyowjB
o1gV+pE2UHsKWgFSZW7NCLL0QjZ3MzohxwKCaUcysjot6hCcgGgCfomeAr4q1FW4iNGmhymH8Hlp
jyWVXbsaIv0glkb/ZEZQBENNTG/iIHzrgkhi/AysgET5g7oHCIOpT9RNS98JQUhpPGOwbt+pOyT3
oWLOewXewYHkDj9dHWvKVtNYeZTNq10k9SH3Ps4Rvxa1ysNzk52FsEcvvwzjlVaPD5oedyjvNM2p
jADHja7mN2yJjE2XjGzTDQ7MZc5ql1VDfUx7sKUBbfJNNC6M9RaEAJvcFHwzMmQvTEvldUbj6SC0
RxuodKanCOiNzXD+UnMpP/Yyxh6lsW6EKR8eNEGnFNG23qSMrlR2L4HAY7uarYgvwwvYMO9gNe4a
ZbgLY8UFVhchThSZ/TbfGxyUcNA2aWBsUGa/l5Oxn3LSO3hqNiplGk7yKA0wWDpWnmBgCVcXSy1z
fqPz5cEm3EaD/hwOiMVLfQhO/PKOqfXP7aonU6eeg/tK+q3k7HNol/SW9lTy2E1ELXt4SM+BzrSg
IRTX+ayjM08k5URKQgRLrsZP5jRYtzOdAbxTHDtLfbQclTOqzRCjuGcPcavSHUpH9luxpmz1iXFW
QxigdxnXuRp5eWM6EJ9FMkMx0rFI9zJduNUpStlTrd5Ggvoyi0L3rIXJSw7J56gBKPYBwvtV7yuB
vDG11lNxrewykwkKxVycYh4zr8N7acK63FEN+xLqfMNxfHEILKe22IcKHu4A13pbOLqa+Go3AOvW
IbyWKnYfgpaxa+b1Pc3+ymcwk01EGrgpZTrEfgi95/rT5L7txvp2yu966nnMnL4g/nVBBl/hbJNs
FK7Q/Wd0P9q2tz6IDt02TZq7HPxgKrHobwZsgXUzXkVmddWz6epjFN2jOJxbnqTADTIKsa3Ns3Xb
1YjlFGVy9V42NrFqGoc4y71URBUpt9YD4DqoY8b8JbYQ0AY9g/Q0qAz9IVBkh5rENLiMF85tW3PQ
3YJd9B6U3QZ6yVcdQsBRxztO+1CwDLmqr4hYe5U2fU36/NCL2rIhibmwN4LmGIbbVZB01LU8QD9d
VU4xtL3PBEVj67VsbbUYCDrPPuFZ7KR4q4Yjj5sWLnihb8tZo503K7YaposviIt2a8bGoWr7EdNo
cFPKOIBsxnDFbTdqs92ryKFjqbwONbPYay0fV1HFpR3P6qFuyJfnEQu6GUH3GjfybEqlK9XZ/cLY
js3c33w3y/gKSr1n8xaFx8xoSTMly9YS469uSuFlyYO+A2UNbDKDg2uMBcXTSSKPW+jLU2hNUPVA
oJ4qSGg9Sjn9lUG3gyUkpt+RKzloAwlJUOVCSUQLuW045eMO4iZMc3VYcL71yq5smmbbNIXgcO0G
D2Iglc6QWcZ1jx3cScy03DfyTOlMnuB6xdSqqpo5Pa0q1W2YobWty+jaEEvEVVknnyX0sSfFsIbP
pu/r26DQomeVx5snd+JyACW7UI7RzRwfHokaq5jm+8DM6sqVSZI5lYXoF5bmAtHPGJxJCUjxrnpM
dURg1M6p6qgNm9FWwj+KtDwZPkcs1Kt1HBtqvZzrpYYcDBdNuiotzKlGVSV7SK/SoVSCwKnqAsn3
KMpPKOXTo5zpyblgj7WRiq67qipmqjpCj3alwcozysSwZSUTnlkCzNc+TbUDWqzQsQyVEmHHxzPK
Su/Mc/oWKGyB9Xz1Bxq14If1mNpa95GHCJV0EsZ9JT2aVbFNotg1ZLqX8VMZ63tz+QoQGxD9+pLF
eMTTVkOnkSvX6PNjA7dVTsJTILMQpziVk5JZcHqCqWDed/nwyW673ZVSJNmGOr40ahB7TdJdR+l5
lhafMldlD+W8zevVV6Egltk0QUKzbxyQxpqLuQss0LZtw3N1GEFs6n3O9n8ZHLmrz6g0OsUlVpq5
ehOOvgYv/ZmgDODlfAldghiQ2Cft3MRxxOsz/i+KTB6hVRLuhyCDdUR6K/wQ47RysfZggdWHsmQX
nlacYHLDVeIlu4n7SL+OheFeg0eu2I0Ah8ZuZKV+6WUVsGLeTZUTZHX9DkO1da1CzEHOt/VzK1iY
5JUyKLZVO8XbrO0bt5Py8VPOBc7PRRVwHcxje4QCT22n0oKTUCWTh3C7fCTGlh3lunwAqdDdgZGb
NrUEX5Mi6tQeeSbysMANte/bkfMfJe4EB2ZgcTCfVYNGQ4gtAIKgKr7FbS9KrNUYu2upMpmOEktP
r0fzazJVZBI9vTvelh77YBPabWOA9NWqNNk2QdYcixgI3KRV/TbKx2JndFH5KHC+pdRYGszRBB2A
vmHw06Ebtp2FnCqJg8Cvi8x4F+YuPISF2NwSLiIgJ6vSAVRh1OwHLc+2+orAl1YYfrpi8etRf0Y+
CUsAgictd9yUGqjMFUBuurQ3xueB9DwIxnKBW7ei95VmxfCPErj0dGXzL98x/XAUlatoZfcT5ZpZ
mdPhqWWl8IQGxn/HwLsXfAf/50MxADQEHSh0bCazijHTkv0XJ/axahwjyp563RrWO1R6EUz2sei4
qCMK2ONbp2FYi0PZ6iLIecTt59VPQB1U/DACSOS22CHtlFeTQb5oSA1gOQpXw2o6QP+izi5qhGCf
T9lJZ3L3E1/jp7o6EhZa0hD5V2/CalCIV5cCPNLEnb4LFpaMoRha8DNIwka4h66afMWrk0E0wmVb
BKb2Qt6bh4HQZTdF1ssHWWxjtw/F/oH8IJKH/rvwIVrdD3zdGifc1QhhfZdDWKsnIpdWZYQJw/lG
/y6SYGTdpXKEXCIfTepNq3EiXd0T5dRpvrL6KKrvaoryu6aCD6p7jeTqMxV7+VyvSgvSNvXJWjUX
0yq8SL67LwrMCVwICDF0U5s31jy/yeHyMmjBmVYQi6VQHrqMsXyUeD964P+onPn/J3bQIpj136ue
2/i9ecu6t+bnuuf6V/7HPab9C88MDAJ6RCuvzPjJPcYf6cxvWGsGHtInSdB/lz4V/V8SLEFuSTZQ
VKtXyNf/Kp/4I2iUDJmQMicWp/4j9xgzoL9mCjTEUQzZkScAc6kx2fC9NPpTCzxYwijhwf4loajb
LbvqPr+VnnnEW50D1gYqkvuR7vN95CxHye9rG5/uNvWNg3WYP7Xj8NHtqnN7VdxnO+E6+0g+iJj4
7Hci1/g2PnaBXb+1rugUu9mpXcuXnWoX+qprHZbd8MGG3JBtOuj7bFPf1Hv9LTqrX7FfnrSj/MYp
pM98zszyY3PfHdu94PE0uAb74hUbCKu79FG+qY6jG9wkO8XDrePIbnamaISP1S77jXmfu7Gv8vD2
iuvyZnwYJ4c/aW+Wo7mdjv1jt6tvhWvlG/hqJ/LGbXfUt+mV5tXbYNP5qSvuDQ+X9FdyLvf8llfK
wfCDx/yWMVjrm/klMPVlbqLBCf2eahb7W0Db7cbc13t0vCgMm2vL03yU6NN1zeDM+b0/xfucHxte
Red5b13Pj3yER97Dl+wWXrCjiLWnquRqh+LasA278rK74J5R3y2/oNM69xz8XbxYR3GvHKPN4Ihe
dGXeI3f30FQ76gauxXb8LAKv6d3oWfPLPYwTj26b35+CmyahXHwIXg0/3ap3+HCmG47SnJICj0UY
pQv9bWi+IqoXv49OEJ/D90w6KJwwDtoOtp/DSfgAf6iajvPo5I750t3NxQYhCeU87Xk55n58Ux3A
T+d2sqt9baM7aOl2tB/5WJJdtDO83C+34UHeF/ftq3CVn8wzr/BkeRLMcDfaEQM2+djTbbzVN8at
4teAUj5CyxGe0gPBs635NZ+azh6erNvQnp6UQ3fXYB9mz7hlgkRdBSOOrtmCL17FnuSKm2rbO5LX
v5n7ed8VDikTNz9I18Id1+fgxFFxjanW8CS7PPH3N7Ej26Gns2+1Rc/gG9lmm+qltSW7vhnOFJ0I
MChXfGjIW/XN5DPp0Ygb6R73aFQgwPDE2KmOgzc6fW4jO9+wz9hGPCad8HTOHVt1ytvEW+zMM/zs
w+vuqcDoj3Kxofg+mnxMr6VLUMp0A6d3Wld2BWegfb6tX/PTcii8Diy6HeaouW3uNy4j0Zl2E8hk
CWA3dOPimIJgt5vek/Tn3mi4k78EGTyT9ZUFBy23dYoiij8pp84+f6O94EyTmx1U23DsADiJ6CgP
w818pz3kBCDIOuQH/jdtVe04Zea03/oNte2HzDUlx29Kd4EJTyOeazE75jWDQz2AKOredjvYo7XP
sBDOvvhtUmlccu2KbrClhD2/1fvlqRCRU+1DFwA34Kh98K28788TkOwCiRRvY1/vCjc13rJ9fK3d
11+xrDMcexdcGaxLnTfvi6O67TxF/NQeahdKeHvd31WbwqBP4LXXw2m2h9ReTtoj9TcndrINBOeU
5cgrJa+A8ZbQ7lYB4xPxVVObvb8S7UIGTDreMKq5e8YON8NWuccFfF3bOiUuR0LMXd6gfjM4yHGo
NQ07OZVn9cMEpuJOHmB3eV/HXjTtjOyUvcV3wk7fWnSbbaHeTl/CZqar4j6xMbZsGhbpDXkxF5Q2
OYLW7ZQ3Pl/xGTuSrD7pG1pC+WfVPAkuMeR0SxbDHtnT+KruyibKJ7d4J/yBDM9AZRbTVjqwqWpf
Jod6vjve1o65IZmmRwdF8kFyi7HNFdHx8Q0oBZ6wgjtpieuILAzlEOYjvwUxnGZPuSPQkUdnxKXd
sJfd9JFZD+lFPcB1Lh7qfJc/9U9QjnA92aZfjY6IungrnhpTd14NfWvENojuiH7OY5d6lvjENrr0
obmInSPGbrvWrzfLc8+WctmWmCl2s/XGZz3fKXgy/PFuvDMeuaacgqv7qrsV8WBWdJ/sZt/dpJs7
YydR+reZ+S5Nbx4/IvMYWjchQo+n9km8AUQ9eKLs9oKX2N22Fxyf4fjiQTibt63/YW3oi2PPzOy2
Ognqm3ESBc5rz/V1n5Z262kEb6XwtvCU6x4sDaJXVEwPPdPLMcZ3Bn2dchCc6RuVvS1gttw2dvEG
nt8mvh3d2dXBiRunZEMlMLrn5zxnTnQTcYQtR4+bQ9oI0R5SdHWSrZP+ntv82E3iMnTCE5h1g2SM
U+hPZDlsZctulQKCWxKpiW3zNOYqdTGkzDaleeGRZkD+YkHR6WwZncgzxibpmkS+BP+9c3oq0V9E
A+26+qY1D9a1lh4wfllHVdxucHLY3FQgAybnYXDd8VtOF55zMHciRS5bfQqXj+EkZZ1dVfImZKF0
q9NgOizuDpf9ZLCwpvzBTe91CBfmIdVJEolnnlhw+r+1WHbN4pHkhAcS9kmgYHkqgPXdBYkj4DhC
zbQVRjvZo/PeVE79bt6aV0bCR9Gd6tTB3iy/84/ulO3nY3ANtXdTv1PA2/FSfKmVo7vZ0Uw5yrLU
Vzudp4v6Gu36d6JF46F/V86jrx40BnvoRiInP5dHs97Uz6N2lnx9A9fN470SnkGXPm35l0i1RR/f
RhBxoZVeEflcq1WMiN6mlKZRV0i3dbXDqB4sG2jJncaIjBN+9LsAAcniGIJb5Htqf+nklcZ2H+25
yLiah5OakxCyez/evJl+NNkSp0V0yPo+6M5iuc9GB2H4B508Uf0Re/hH2/L7Muc/l7Lfn/ne/2f7
Wa4Q7fby//T/YAZhhcT99+24/VaE2dvHZ7v8vB9f/86P/bgl/0tjpwv+QGcglIkcggA/6N+m+a//
gfCtOWKZTfm/d+PQv6H8yBSKmYPmTLjGbv+X/i39C8Tbj/l8tuLr7vkfCFjXZP9PaczV8cqMGdtw
QyKCAKfr1xRCHsozSjQr9gl/qh6d2AT5vGI4+lJk25A5FO+nz+b84yf/rGLl9/7l9ZhNUkQNeDKZ
acJPl5A00kwc8osi9JFyTI4qtcG9OkT5bl7ILc1mJFIsy4IfJ8X/mrn99byx0l3WkTfm0sh1EPj4
HtT56bwht+bYD6Ua+l3NxGibEYCUCl1h+5n9DcpzEQxfX4pQB+AanLpQRC4pDcWAjq7S5dif+zw5
WovKIsSkK6L4NPUaKK0MHRvUZ9Z/i0xx/BHx+a/v9OLlGZiHAIz4RYRKwTHvMlSi4bgbM81s/LSj
UjtmueJ15SKcZaQZ6AHLZrEpKKpXWADqd+xy7Y+b/7++/sXRDo49A1sMiwAjZiyZf16MGKUjJ/9e
l2o/6NcvOZ3kh74V4td0iOk8zPGCurCJ1EMl15js635b54WGMGuS6XEPXSvdGXo/bU2pH5/HWSF7
+ufr7+J6//77rXRTsuzQZP5zBKrUurjLxNqvTTbRWV4Mm1abdN/Mhsnt1rTBn1/vcrpkfUFTW9EM
oEmIDl1O/zGrZlLh7FsfB6XII07qZcnmnemmSxmJvk5ZJ7dJk3IEigI3N2XOr2lvzMepTNPO/fNv
8x1799PtvoI9OOCDYuQmYErz8vajCFM2q+zMH5i0pB3ZhKRKB0Nu9zV4Dip2gGOOQ4XBL+6rDx0X
+rYd9YXN06zyOAnM6BaRrPhKxKNhq8A0F81KJVYfw66vds3a47dDbCzU1DuJJgZ5RIESvBUf86IW
dnlkjrRwaenS6SuDkyHl4l/Geb6PKl++RcbJpJW1xH14eQdWXSeVccHxSiO/QSyxIPW46bqK40Oj
k1M2qumxtGp2HTMTTldiVqXkGPPw2PRIlymJdbsyD9r3QdIExhqn7C7TevF1smbOAUOS3SWpVL2Y
pUY6o+2TD4XtilMunfzWLwLSyokmt+jU8qA8quRiKHwXS8smahjcOrSyuz9/oxep/e9fKCxTMkrU
ddZBtF/Xb2EYA/ouUeYvq5hQ75EOtbMmOH9+lcu7hsuGMg6JDLhzFtmzi8y+qaVGP7HO+/RMwmdh
bWQHXbsbmkX7NFMK5H9+uYv1en1TEDwZsGEhI9JyORZmTEhwloaXU/IyPOEU3vOLTfSgpuEvy8HF
4+jHK7FMAoQlpWlcTg/lk1yESttmPp6g8JTRJ3pIdDG7W4S63fdKnN3lUhTf/vntXS7S69tjJ8Be
QLJYguSLTxOcoCVmDM36He3ad1ru5rrRq9d8t1YySm9EuvI4W1P1knZrJ7DRCBv/+Vf43SdMvpFK
HMFY9MnrF/7TE1EY156WuLZISkOgFC0ycN72Bdo1mY7mX2Ccv7l6+CaZICLmCBdVunixQUmQ3KVh
41eCkd2p8chKG4/GtmS3YUdZ133785v7Tr67WAIAyMhMhRHZ5AO+uClKTUzi2spLX6zrZXFUglud
Gxkleie1K4fcIVu+nCWDGFQkJEG4CUoTm4Xc0MUcothMdiVZphN8xfa915v+PZergef1GCjeGOtA
J9SuevnzL/3bb0QnrwzbkTvt8slNuDPVZTrgPmFJjdYbO5PAyIoDTKn6/s8v9buLnqaYBcEHYhBW
gl+/fJCYdVvzltgONcFJklvp1LfTuBfk2tyrSlocImXQ/T+/6G/eHzRJtsEwCFZB+fpL/XTFLaNa
MxxH43LCheoZShGc6JrpTKsEwl/Gt39zf63GBYBfZK6ZJbv8+iOGBpa5Kv2gGymP5XqSHHNlMd1B
rQnNd9K8k5WO6L0GzeQ4mnn4lwv+d++VV7fInCvsxC6D3724MIe3TjvnatjTW+QdSnNlXeMDsf4y
ZLm+l8tLfR10ZqIKzut/bG3ZoOvrYpn7Ks+s/VQo7b7VF57Nprgoj6EM9HVjEj/a4xj421f6m8+Z
hDQDFcwms9VVL66j2kwzmNN65ce1SMGKvvBtVBPYIZicBadkmVm74lGeMntuIu69LGS39eer6neX
MqQDJjEIUcNxvPiql9YMhsHUKl+NRBSg5C92YxeIDMm1N3koSJqdydnf9nS/+XrXFgr0cIbMmRe+
ODNBRVDEumXxDBPVugrwatMZR0uKNk4P/jazv36IF18w49Hf+Ugm+M3LxbPihGSmo0mWi73aVZw3
DwxO/O0d/eZF5PVgBrOFRcG8pIjlpB+1JY9YEUJMi7ZUCQyiCehQ/vmDHcgaAXuu2HXo++KTy2gy
IyVjbGdCofqYxuTAqPRg+BxShemVP18bv7k1GAtm583sPOfoy6NIU5I1QMTX+OzQ5W0erTOXlsiO
diEXcsBcJ5yDvhxiwjA6Mwb/rgCcf3w9P59yf/d5Qi9dKZ8MEbAC/LrYYShSqYEVjZ+lurBpBvVd
SHjq/flFfnPtg8S0uPiB1vznM9wSxNqYRDhktaBxGS5sGhZiBfuwG2OvTWsmXpgC+9vm5TcPc+51
aO68s5UofXHAA5AJci4Lcl/oCvWxIGt5Nomt3ZtKmfiJnv/tDl8LJ5c3gMJJVgEAogKeu7wBQk2X
8mzRSz9RFDS/eHqD2k5iIfriZjAeWBgsNKyWNT4slRmcrWK0mPGKywGaoJbUX5UqZXdjInMKaIrZ
2JJtVpCkjtG7psbs/VOtGxWmSQfCUgxgKq6CesMva7m9Z+NSPf35S/vN2gFRCsLi+uyFtXCxYIGm
aTu1QPYuV3gf7SrTlY1RB8ITacLhL4yK37zWujDyYIAXaXH2/PUqhAUOFFBO2dzqQrjppHHxlkYg
JrDWIv7x29Is2s6rrYOXvKywzIxsFLM8Z9T7qXi0IiFnMTCFjRpEif/nl1pLXxcXBFkWGFUw6Tj0
sIv59W3lcSiM4hRwc00hJ+pOV2jQSXq1RWQhvhadvGgbtdHK5brLMJTZPWywDzSo2V0rjAWFZK6z
82wOy7EzqvxBXSambvhKYodMUfn+599WXpe0X9dvlTWInbYoMzgEfe7X37ZW51abIwoiBG/CQzUq
1VuG2vxImijCNhrH4XsPT/G+0+qQ+JUUCE7ZyESDjai+ThY6yZEkdjdN2TGVYnAWKbN+2DBC3u4h
kJg3o1lMWzJdZHIDPT+MOrXjP78FDly/LqXUC9hK0adfqSqEgqXL81/SNkOaylnlt6WgOfLY9C8B
Y290K6sCDbfa1CSIhlbP30f2A3zkaQiMksnuccCzPuSWXU8mbDSzUurYTapJpStuWpHpRKagPkag
npEwq/BTnLLUjXwbGwqwr3lh4wJ7c4JpSSg/8Do1EUxGexj4dfU5bd4i1axiNxUrFNUc3FDiqoTf
VdssD2kqGDdiGhX7msTDaVYn8r5DU0eOpoXydRKya3Lm1qgXB44vwfR67Mp3LcqAjWIgoydgkIcz
Z9ys/ZIY+8BKjQeJgKyN2JzhF7W0XKHGniBLrTvVUtAhDi2zuzgLhQ+zCsgVdUk2fBrtcrukxZco
lfIGvfPiRnS44jmlp1LpIXrloF/ecJELOy0RVbtLS+MqYxiV9z9U9xicP6zAiE9KZYk+BYU2t6FE
qg+RotGKUbJI30EmGU61KSw9491r3q5IsuswqjNGFma+jrEIhPu6nOPnWa5lekIizbtIm4QvTW4r
1wRFPdhiGs/dUYsz6z6uleC6IAfL9aoWJV2/Btdu1TFD1VWttrjCQjQ96SFRMos7dCemFiyS8X0w
vFm1koreQCTImarxtS0n7Z0LgWZSp+XzS0M2ftcmtdC7nELSbR8oxAHMRtfcYmyTW3bNGSNo2fDC
2pl/k6Zu2lFjUxgJyqpHK6TTO2t9d9IL9E74j9OK72iM3nI1uGuN4dHKM1pmhbpYqgdYCk5rwrDa
dTsiC0qmzGrsZV56eu5Wizk5i7PSi0QE3RN5eSwcsuqYpVieBQagjzFP8KcYQhJo/yDem2Rpd4JS
iF6Rq+ZptqAKMQLSmS+6KjS7BemKkwp6yDlxeDYqmpcENaN9omgfSTNoXtDRAs/J+JHUNu/UqXwz
ui73C54Ed92QNvdaYih+u3AI7eUStHXZ5MNV3ot0iUNRiVxYAkNtN7X8zpGlvYmUFE7DoKZ7Snnw
lGp9HaKRBJQ9cnMEPeLqeXK/BEOyYfC+21OvRYmtCwzyFIkMsVBCzlsCVHbjNlgip0ynmg9Jt+KI
KEcye4FEuCQ1E3iZYUQ5mybh0PduJ05VzZhIxgnKnMUucPCrZw4Psa3UCeb7VMcpRx2VwH1B0jyd
AsYMikhyKkxxm3TJwmO/kHM3jGg4gaZmFG2Js2ETEj3aEeCeyQ3UonkAgyw4Raz2tjRo5iuYAhZr
UrhIrnvm9LjGpV3eJBWS20ERHs05OjE8tjw1hGe30xRLnzGJ1K8g1MIHQdTL96W+CRAg85xn5dxK
Vh96QaUm1xOGwSOO60h04LTF2I50Jgg0vea/GyOZcbLuWzMeqysDEvp71cSTX0ThtB8XQbxFExy+
9pIgu0NGtnKupmVPRM+wmWvmMThW0nBbd4P8SexVdBKqrzwfp87TCvmpFRWq5EJR04xopm4hIBuJ
8yElZxvhP6/4uMoSI7Fe1cZDMAr9k5pyzAsLXRtcbdaK3GP7PPhTJ8/fTGMqSD1O7GbSUawzIo8k
4G00HEx+h7NyPQMFoi2Yq9NNEVjLE1w6ydeKSYbv0A/VOcZyxdpdT8K7lMxkUEQ5IjM45I//l7rz
6JHe6LL0Xxn0ng26oFn0Jsn0leX9hqh6DW2QQRN0v76f1KAbkmbwaTCYzWwEAYIqDSMjbtx7znNU
lgXnGYd51HastRhVN7hWDP1lZE6TAwu9Lod9VufFNpkN9E8UMycRJv2zITKBk5y0VMEittW9qJ2M
RKuMJPBNKRMgK9DHrK3Vr1dzwdSO+Y56KLyZZYisReM1yVPlPAsVMuLlOZdHHp7d7hqtxn1aSvnT
47LyNGLZZXb7e55KRgwr0c30Jp2tj66+nG4GNsg4LFzx0DtsvrOf+FGGPp6hsumTcSHD8zDoYOOn
Xo2gehrZzDOnTb48EmHuBlXUp6kZ29NA1nuy8YWp371JzhdLDl4kxuwsurQ6yLlA5mE55c7pIIYu
OKkiq+3aPT9bvfMNW2/X1eWzClsT4TEaO0t67rFdhusJQg3xOXmeWWKumrwnBL9h+V4ZRbErfXs4
WC5MGBa+kpt2QAZnKH0x5so9LiSdfKC5Y2iS6eLBVqLb95AInqAvTlvpG9nPxa3XVzUV1bZt6/1g
29WD9t3XvsvqjWlA2VyneTaxMs3Y87MGC36ky4JPmnC9/nAr173oQKQn6WgvWpGOqs2MVv8oFsfE
u0MPl/n66gxn5Xb5cy1rq9x0vVHeSFgmd+3idc1JD0LY2HlMEdvk2vEQsip9WN3iam3EGiuNhpNN
hNhATUPkzyBOzF2SOvNz1xjBPsmCcRsIhki+rW4NdwROhuuVTnedD8HT6jdEwNDUTIxN5angOfNn
+dAMiWojZZNVu58Gi+q0951fZPCkO7dyejJxljZ/8CyRxZXEtwhjBZ1TsoTqKEQJutsoKoQLxmFh
3PBNujHhp3Is6GS4Ytx7CegCpHhddTMua/8zS1rSRFcl0jWu3FYxA5m4nsWpj2t6RpVLpFBV/64M
bd0qLxMvY1gLvDPWSNBAlTsVtAe7YjNtiB/ALay8bVN7+gGzsk3IZtMcbWwN2Hlz+0wyig8s3ctu
1eJcl7Zez53kYxp9w/VoVp616T0LE63rfPXcA6LAqOpoMXrCzxGBljGpxKjMWyEfiW/CdCoyxTxW
teuZDetX5oT1dqVaOfeE7R3Ar9Vf5BGy4AHnqMYYj2BHAKcE7XiT5gwdnMKp7trBh1xjmQsyzqaI
let8F+PUvZmdmDfFqq33vMc3RhjFq6XI7QvK1t7QRTKHTWb6zjGfw3mzNLKM6josDt5KRFs6Eh2F
vcM4AI8JY8uqnZuEEsGepgbbNFfHKGX32yBGn9BQSLj/bPtPjNHkvki77LIOSPH5z2O9w1sKFaTM
nEennNZbA7oe+xeqU6F9jM8q6Z865nEDGC/85I0E1DqZS3Bk7TdvmdMZ8QCW53Uu2v7BmBoYqjnU
3J28fkW9Xy4HgeU49nOvO/gdEB+nfOf0Yxev7dR6dq1ypexfPA400+RiYqV1fkl7D/l8nZ7Mfv0C
ENJtnB4LHWEJ5sGqmzHCuIEnFBJM90iB89szZPM5rnV3HrPuTSdz9+F34XevFkptnz3QYv+dSoG3
sbM+E1M09w77wrZO5frolwO6/yTZFbaRP2R6ReCjKKb3aSsRb9n1itTMm2KNJ4QihIt1Fw7yYnrQ
YFxvaLdJK7tzEKZilzVVuEM4HxE80x1dP88vXEL2WC9t9CzOYmH4WtO3LjBS3JLZo+vI52rJFLiO
QZ3W2liwSSb1TehIQETWOBCW5n5rjNrUdlBF8QF5W4pNBC4q/8hB450yisfY6rzkUARrE7drFmyN
ojd2OLsRB3kyZDOYkS/K+lpodpel0Ljhu+E1NEc0eI7QJzM0cSWboIIiy8qxDlpeHqK5TLBxuYb3
Qqrkiv7QaAvcJpZy+blZYdSXabitteFdimrIImuFZTdKw9hj1cYnPUqkV9iC72ZkzT9UjcfLr2dY
2YnYWcWKYFbniNemdNxPXH22djM9t+FsM+RR4rXKATp0aTpte3Dhl9SAAGri7HMJMq1MZR7tajJv
O401AwSOPlhQrTYD8TgxzKT+BKzZ+UG6urkbvKKPUqhmm1AH84vrLiG3LENF8KjwaNu9xvLmfOYV
CG/gB+u2GiZWuJV0tASaQycLojRFzqkItYkqyYCrEk6D2pad0Ft7at27oHGQwWXVD6vPB6TWrXtg
Rx9PSTfQNgSLsHW1SL+nBfGR19YZc1CnfO09rb8wpzQPYe7l7/Zo4sMX9V7LACnthAIUpUi3sUU4
Aney6vCQ1/QSGoLKiKRzep5ddcUGZGP9G55GjuFGodDFcqtpM+fmwbS77Db0sjZyUw5d00iMrZHp
9tQtVNPZmIw73yIDjUeGLk4BCgzEYG3CKdg7V6wQh0OARAOcQtsPkZGXYiuQaRYl+kprBE9gLFW3
kxPYKBKw1eNcVulB5eyFkyy7LVFPLm4t9h6PO0xcVLK5eCUS19IMBiMK87LeWUOLOxaBAQ6W1Ek2
LoV9jq6yRDCKkfPe90bvTI+m2y2es7JOvVOHw72OQ2dq7qxcWHc1FeDBoKo7BqXGDzZwI+6xIj5W
3Jk2vMAUD0GAATGvkZzDOztURk833lQWm0prboJkvama/NtcTO+2arEVwg+5HWsK/NFYf7otgmEw
PJcgr0MYY7b9u8nGLCLfZ3lYfVFdGUHYe/LFOFd4mlHFzRpHtOnpl2S06xsseksMFuR2GMdPZgJQ
QXrzrS7xfBmaMEqd2cbGVt4Q9SZWr8rCaQn6rnxQY8O5TRMcrab15VbKmTb4a/TJGm1UyFOb7E0b
MaABaWybuUn4Oll2sa2K/EcppvWm7elXRk2xEmuYM/xwx2HZizWTP0dqq92AquFo2aq4nwqyU2yb
Pdc3KVY2wK3wT7aydT9JczE3k6yMbWLZ8sXo++Qc9IjmyINYonSxkNsPCT7TOV3ukIx8B6laYr3m
MEG6zP8uW1hl3JvQvGau+6wFV95aeiq2dBNuykESqguPyOf4KFa0nTwtS4GwSN08fWnC8MYqNd5j
f8Lt0M/DLdDF+kXWQ82B0iTxqJzyNDEL3/YekR98W94zFmZCWqceWFSGrRTG09eg02FrdvNtU4EZ
MWoWN6AA9eClUvwwq/aVyIv6BvqBivJl7ogkIQU0lIm3K3y8WqWX47afvV7fAMPrnxaS39GUc3+M
pmoOqo2a8/LsJEuJ3Tv7veL92GiMcFur8sxoXUZ5MhP6quC11LwbHIBXAC/WuJDFobFq6DYBfSzb
cEJycno3qgpdHmzhrr9nKtIbI/Gt7bRiocud4cnxUPMyYkIWgxwu7i2/+ekQ6hw5rdFTHfDLo4WE
utxnQHJfIA9A0cPu+Obn87QXrjrpMmtvh3SycazNn2HZ/crywt/5nYUwWHQLzJLQ3IfTJE8zvjR3
Uylv/EXKCdJkeDbjSxEu2VsVFPDH2t9F53PXFFhQ7YSkCsC8WCPsVX6kDSBJ2/H0qRsn94TNb7xf
7YUjZPKwrNs4+g5JYQVQHIbU25vScqP5epdXWdrs6Nslj+nE5pWka3Ug+bh44nQFEqPqJC7SMo0S
Vc7NhrCCZlc1A7+k0lhRZTOFomBsSvWZyGnGKTMkdKLKbDvoHFyFsMAE+OF3h2/51E1hsi9xOL7S
mfbvFsBUcpMV5o1wwvRmaqoCA7jZhLsux9rKDb3LwC5ww7A2lNHgWGocO5iol64ct17bMGQT7uJW
IOg6M+UNtYr0AFCrVMeM4Pq4mVYclmJ6bqYZ7Tud6qNflveZ8J1tk1KCZ2tQRe5SVlFRQg4wm7U8
ohkyOTgC9brKBgMkxeycRlzwSgdORLrsvKErZyh12gJ+UWTWVuf5Iz0rJgLYLwe1UA76fqkoo2cv
djz84Ckcux0vM90mQZ/s4Zvo2zmpzMjOVndbSYT7KLHwupcXX+dfI3wDuogAEmo6ZjuMxtt29dqN
lZi0J9pQnycnJJhmcu+7qQFp1+Fb5u6kXszRbQDEzDYeTp0b22ZK5jeGI3kkBTfpxvTa3xODri8M
4MVDYYxLFFJ9YTRV2R6Gh3PRdK/fa8/HZ5FSaTsbKe3il0pTa38FmISK4M4prO2NRjl6tMyyOvqG
dU4b8Vb3AcZOiTkyb/VLY1nluXKdkTCgvo9F665bGQbDx+hpL9gvyTQApXHZf/vaFfsJCsQTLtsy
rkAZ7sku1JcZUdpJ4ZLcZbabfRJKkOID6LIgbvsRHXmV9Fs/7PPfdpDnt8bYBntuWnCEqPhOmlV6
pjJooFD54aF3U4O8cM89Sbma1LCD80JLIfzyg8Y+d5nXX8Q4+/dhmDKwAYG+65qAOlwvtdp5PT9Z
rlOwJqoZ5E2Se/fzgsp5zejoiLTT11pMnPt5dCnaSkd/gXeBUjWEs0tyON/hkznAkNuYS+r9zJnq
4rXt8+6+tmcOjG7hNkPdcEp02l84rPFhBol/bgdP5Zsrx+Sg7VIeryAme+O39Hda0SfvK0TCY+GP
5jFoUuvVose0K9dyxGFhZpqtdVy5IqN0+ewSFIZFroYdQXrzFqKXxBTVT+6mqf3izQyc7gn+dnub
6o6auyqmFQsAOxmWuNXowCSkZUhQQgEMLW0W/nbnjTKNAT7OFwgRfgzCef4xZDj4vTa7kpIsi9Zs
s053q2F0D01S2ucK0t1zYaUl1US9cBccsUy3mTeeS4APWIWKQQOPWWF1b9bSsn5OOdbhIp3ktyk9
WvOZNxf345KRhgTrKfdu5ADhaBO0TXEDKodpf9nqABjqnNtvbj62v3tddkMEg6U+20XAwYyTNjBI
dLGT+3rKNUcvN+4bU6MOvHR+bWB1mSB/t63p/1xyFLQr++JvCIlpcKYO8w5kLHCuzsD4sSqF1nh1
CXX1WXlAr+K8N9pnI83c17CSww8Tsh/dwgS6L3sYM9KJrepT9+YYr3Lk7ULcy29Sjd6rJCzitQrL
9rcL9PmTh+yDL8zDbjvZJAbrrFAqZkKZQkLwhgqgkGMgA0JcGGC+WTz696V9SDLHfiIxsL9dMtOR
nIz5UpPS1riXrJfMqibonNRLGGmdONNXWTCYzpd6DRBMto1Ep+v+8b6chEzSXhVmsaPAbD/6ZRbh
Bvcu/1QDOx64Kz4JdO87B3nJReisoz0SZuT4zf780iR2Ze4nuYSnolvXdmN7umwvae0DQ0Drk/dP
sJYRTCQmJAtfMibNxzHrn8ZCEVjkAuncycKosfs1TvXkmHVaHsGKZHk0jEHnxGbZdTlMtNrZLEno
0tmw+dUnuiDnu+8ZCnEgZIgm5YKeLQwSefanvnpqgXbtlZaz2A6+5gvpl56v1EJuBPdVKMvdsUoL
a8fAjMpC9oxuy56JF54fuhvkq61YPVwnfacNzw06NJS709Zkfja935/onxdQ3orq1SRkpNyEMICi
ymiGfVIvw49+0sOtBdn4RGQvqUEh495bGrL8eVh4OHuuE8tgCFmn3OgTMFUszAiBPkK8UKsPr6Yy
CQtQCT7a3F1CisohSIh439Twf78tIy1uADqgaRjRBI/bzqPxFJEqyr+XNC3HSJnh0MTmuDRPvlRz
EeV9ucgYBharMU0Ec8o+4F87J8lhFTnOKx2BPI+6XHVsFlU/fzWhaJ+LqR5+4IHHYpcEjvFlQNJ9
F43TPtPVNLjcLY1HIHKJbRKF8/TSmU73hvu+i8DmBK/cGbxb30ln7HxleGk6j/qgBTPGIV9jePJ7
9ivGptTjiX1VTVQq1bsiK1CL9YIksNmgrhzYSG/5HRAGNNOcLaNCV2gYHWtJ+9hWCcMDjdk43YOF
Md9VVeYB4DIUgHSwWFlkbLivAR16cKGtw4NoC8FQAjgmDxM+4XnMkec6S9cnjygsOHdpBsu7HHVr
3I5BdgmrsLoPhzqp8HHSV4Ueyo8e8lpDA1TCmkPBsGQnBGLi1Wkli6D31EdlD95Pz8mKm0ylNm3I
ZWJ7MAdUj4Ph+nJTcTOvmRLlxcKMweTHUzVXnUqhVlfHohLhcwaMh2FsyAo0VMtDqDWTo10Ps6uI
x0KA2wUShfwKULE80KOaXgw4bwcTgcOdw8AAtJGpARuzcDkWkkvme9XTIvz2uQQS259y0fs/uexM
ElAoyWWYBpAgUxCsBiJVA09XNiCn21NHw6pr3MRuopU+4nu1AD47kklq90ccKdkjR1ELia4rk+Lo
Lbo4dIGfdjcpvw+JgbY1PzPSCz9Kple3dcmvc4HUumtUxa5bLikBHYqv07fspb6bIMBTdGQpnj4m
RsXuj8G1RoD2G3RAA4kqGdnuPeWwhMEy8vseFBed2+Aq866XvtxdxSyCS3Zd21urnNjveRH+aLhM
b5UT0haeQrt7GiBqMIpKimFXXHfmmgNgF67zfGOKq825btRjndd4PsF/z1uKek6g0uM/03E293ZR
LxfPDDq+A3S/99DfGvFJDDn5OxSNMGVn+urXDhUPaZbVsCeNiMtQJ6UX4CwtvOouG+Zx3w5tczQN
1RxDODKnYc14FhxyCleyjRGs87ve2YmZf8bZWrK3T2ae3FXCY4/MV4d9TiQNm4jZGs4rV0pzXxWk
d4jUyB471vddO5fJhfi2cTtkYjwYKR5DNVNTR7JZ+ZIWO5fD2R8bcp79uqbTWhvk2J8WaVbLpmlY
cPYoMEOPC8gV22bmGtdlS7Ft0iXdZ4xrAI3rNdgUTslOUpO0g8V2qpA3D7p9nhUxE/GVk3k3Kgym
fA8Eb7ShEZWOhE47dQ3+NNGLU8M8AbgnATIb21Li2WV178vekCl1WSO+Kg4UqmS4EweVTpdCdv14
wyiUI2vwEBnXLuo/iofiEM7QQnQxix3YZpbKyIQ2UgGTD8BDnBdmtkwvrjl41I0dhxTUAvSNzlI9
UWgRWkvZw+IdipAZZaYCGwihX3FgUh3aZ67x+m5pR0glKnPnTdb3yPiL2bqnR3WnSa7CYAxKxas5
GwxjRgKtZuOk9dSfaE3waUTmJD0EaVrOM8QgQO/+yB5PDB3ewGQQbvo/hWr/rx1z/2esi/+vfHWI
Yf5bVhd/DV//41eN/Wa5GgP/49+edfej+AvcFz/Hf7nqXPfficO7JkUQTc6A6arcn371w3/8my3+
HVn7NU+SpK/A9T0UbP+F97UBWcAC9skHQp4CT/W/XXWO4O9xB0W9ZKHMDxCz/t+76oDGoOS+yp19
k6E1jrC/in78UHPUwOqNSlV86GxivhOeZavIMJ/+QWrIBPCvCqM/Xizgj7nXRDPLDv+mhyp1bw91
K66JCIZcn2ShLHUCrg0vSQ8NhlBbzbZ1yURY/O7Wrg72MnMmLL69Dg7ISQz6ABKH4AbTVaIejKDV
4liCeOnv7VYE9aHOmyHbCUQsxpHsQW8+2+h92oPnT/4Fj0TbgFof7BtBTzi9rcGfLzGjsbk9Z8RP
t7vVtSsqSQkRMLYHODo77kqSbABq0y0joLWOZ7Zm/idhg7EH6e+U+0EPw33OzmHtRiTpzonJJx7d
qm4lm8HkQnBV9ni3pJq/hNYSXqqnpPoIy4BtqClX4GEt6h4wT0j6s02he+e+4B5RRKqcgB143RpC
cuMPgNeqRs6XhnZWPJpX2OAAYt+4XKeiR9wwcD26AZQyxgHEGO2+9hq4hqPKRe3GlcaWQzPaSwaE
OHWBeX7RbHqTyuH8EwAREhe5Njkd2slA6tqnPETk2fB+2Fd1+joRAFAfGSm4b4VRuDQvU+M7LeTW
sgw6o8KLEfGrTb0ac5TZI3ThPLHA3V0rE9eAuDVd/1KZ1LEyeMUx8GFsgrYnJYNOfj/QdoXN4A3i
NlT+Y+oxg0Gs9BoaXKEXzu14BW1hZPZ7pv1nbykewXSW286w71jj9qVXgDGrtWZknO7GxDUh5/ag
DX2TyXUgjqEUySanvQhCKkxRwGigBnl7ymmHhQtginG2d/TvGLUAryJbREbMdyMCJ+7GeTqM4zrF
+eQeqp6eWllOD7aTnaHn5THX2V0wYFVuBzkBhvNpPfCwZZ78pH+xcbuQ6txqTxMFNfTn/kBygn2x
Z/Ho1gyhFjv9ynr7tPjpRQUVV5LeIyB8ZTBo1aASW3EfjFVcgNCNCwusk0X0dNA9LlZ6WyKUPKh+
OI1WQYmNgoJYMa4JRXcxkimebXFBTAhbuV72/kRSCOWRtfIOVOPdgJa8p+HzC/dPlGZd99zp8cnR
NMzq5RZPIwlyOnlxhvFsusnBcAtQWOEAu3pNjrO3JvEC5jGoCHmwmXXQSKTT56Hd5AJN2MYELGRY
4MHO9TH152BTD2vHLYW6ndgcCLv8TuKqzt5cWFWA//XdGCwA0QZ6eKFpxiHQB1oZPy2DYh22361P
VsM+E/2vfoaUmS7IC4Fab4mJibtq3SWrBZOn7C/Kks9eCVNQtOF5stcbQkvuGztdKPn9aFxNump1
upGLmHghnMOyLgDA0TXcJRCbN/QdX20FvjMP4AOQxLAPuHkJb3jnjd7YzCvAhpg/CEvYtmbW3K95
9rur+seE1L/NNZWra70zNKx3z5kP9HMwU9YkWFArf2ddOIL/dfROY/6PliaBeNE5Fzo2Z3/hQ9uV
pC3T9t+O4UPjSdZj4eb9zcC8O1684t65YgZpr93TCh9uu4LY2bFdDwQ1BuA5/F/44nayQVW4lOmj
ouaMqJOmLWLJlVEWXUDddUHU1OuNmzrUbnazRo5T/k6ZZwIlCV/XcokGa63PPtV2Eo7Jlpl21FXq
V5OHFj0CA8GQIXbC1Vsx08cZJQA1NJJo1DLAFr59N1JPbrohP/eZqfa54e0cmRMy7tNXrnR45/bW
KVucY5qUZ7OQABlDRgFj8tCXmlTyll+o7csHqmrmHrmYohHAM2WeeE0DBBu2z6hHGQjs6B5kiHC8
T0uMZ1uUwX3i2/52UNSj8OKe59bzj0U7HVpRHvsWwtHAALzIOlJrWpzcvJrTMTOxSzePjMxaH2mv
eJvGlZeZ8Id9CYiya0r/AAL8CKLvJ13FJq6nhfsM/YnRT0n0yLQTOUlmxGwWXOrAutYM41xccVFd
6mGbEj+BCYiSv29F5LpjcaxH4zQHC+8Ut8l1Elqar5lMsoP2NVIStXWdPo/cInmo/PSWvtmPVrC+
G/I9mjwTW/oBW2Bq4EoCMMDmkj9LM4ztnquINzH27UTXs++mt30bbJel87eezOYth0R9y1qHumlO
nXWZqzWkjdUbd/SAetAZGWVzVbQbR7U817EE7NqfUK3P2y6BvluE47lpq1PLpDPqQv+3MzF12Vhk
0MdzalfbPLCGIF7N9hjUxqktavMsAnBZuYuRVzczrf46h5PcfSAMvTTSeh4cCecNIkTnmKRorfDk
a3pOv/pCGre1jXYGm/jFr5pLnWm1aZyV6lksu6Bvv0OVIb5p3F+LrMwYFdwdjuzloWyXaj87+Y7D
7xu5zcegGgbNsl2OhWGigq1ID0zUIdO0p4taBVu640fy6Okh+Mn3MqeHqRW/xyajkz+q4FC4mbof
ZTGd0W472xLzPkdkLZ/ThBOTaZAb6apy+KJ4SHR7XmiVAq0cs23YT/NV5fNoI0CK3dy6rE31W2Kz
3dGmQZu0EN6D+hecdK8jkdct6iSA/HktOGY7fafDPgW4tHQAkGT9RsCiGynVB/zwS+qFUL8mNDQi
D3ojyEUBrlEmy8nv1FmnYXckpSYHMJyfMRWgNU1NpFN+8cGoTh+VKd4DvF5bxhmfCPgeoMR+J9db
zdSF3cVmEhA7eenemE65RvasGZW5rUG4dnEgQeUUNPmDaLpL4NdPIgCATDcFIo/tTwCabPcRbmyy
cbj8gfqmbxl464eY9RWF4u6TBn5U46AdMFIDvNFIoEJLF/GMkPKiehXGMN4+Un4Rm9wy9Y3HBYrd
3PPJlZTGz8mpfuh5bgCO54/AyZFx+JQ8YWBYr7gsdvUkANki/sHt7H2s6DJ2eA783ZDZzcaSPPbW
QGXodHjG1yuOaS2nLazEYwngM5DZ0bX1Ha6gr8mdL6xw94YmNvMC+je6Ai51dbFoufA7wTgWYX3F
OldalMz0o7GPkga+nsldqGmajz8bs9piFjlXuUAxE5ZfXuncEXhzVwz5M2bN2DKrS5eZiFZV9QNI
PMDHlNOt8QjiWc3Dmot7UAYPwyr3i+2+z/BOE5/qgkIuizCCMDiozK8hyJtNo8Urn7ah0z1/j5P9
YvpDRy7HdEZi8xyyEKVtdidXAw8KqslAPpPmd1JKlmLYkenWtx+qMGZ05Il92/Bm5mPRpRRlrloq
vQ+6WWUP2E4lx0pgIBodvan+hXXOL0E0teO1S1LJR/ST5XyRHDxwpUqB3wyNozijwja9PdEyRAc1
BR6NA05ns/4Cb1u+TQUWJ2TCHs0VxBGhc+mJ2qQkxAwWFV3PH3HpK/R3Jj3H8B+cA39zanAzCYFh
4PY0cWCRlnq1Sf3J85nSI8mRhpsRMHFq3mK0m7hh0d3UY0YbZ/ljAl2IpP8H48sftu0/mS54YXIt
accD4xA2bpSrp+hPL6w6hMrwWEgWsBqS2lBYM5KeioFQgyqgLQoVK/SLqFgAokSYlnjutCds9L5L
iBjF9Msneirj3mgr5728HoeTawEOI9YjjddyCEDLLQajyrJYxTm7sk6lU0ISMhbyUjZmJ0xut02q
otQY539ASvyv3yo3W88B9MFoFifR1XHypw/X1n5Gu8MHMCy76rUXYfU6mtXBkDansIEA651RZmBu
/3T3/t9Y2v4Osrg+TMR0wguFTcs7cP7m4mbiPDipCdrAg8idx26tnBentdx+182zhAJm04LaNALc
LmPLmVvGvASGuO4vVcSaZ7D1r9/RX00prCZWl329sBO75QJ3+dsbGtNQjDS+zUizms/Sr5Eo04+6
0KfO7w2ljEvb+EQqGhM9o3/90tc//Zf19UfTgU6C5eCvom/w10dgZUagQ0cNUUUw3veYIrDkKrB2
aUSSE0+98/EY/oOdkYbGX15T8EqgegQdBXyFDOH++pr4aDufIXAKoJL0LP9QJ3qrm/d//cH+eOd/
/mR/gEFh8+CeDrDPX7OR/ry4xOSsvfQbGVtPhIjE6/FOevG+33x/jgAfm3c42Q8cGlYbg6WLggOb
/u5fvwWbMcLfPypNDg9SD4RQ9mC04X99E2XBFc9PmwRcObl6ZfMMop7atORm4vhN8jRnEzFmhjjN
WXmnpDiqga0XRVx/WCq1InaCcU0+a41Umm2uYUx9mv2MuTPgrFRXOKmGggKqccoHuyOvDyFSQc2a
vdGvhgXXumrveuRfhuh5e2/X0zQQzGyaSpxQd96rYooR18ae0dwOnX0YKuRoHh6QpnUaBJU4gWqJ
GmEMOK8dJ8d5YtY3gVfaWy7xqELkdK+d5L0zk20o5FPTNz9WR54DxhqkxCe3lTe9oZk9CST4vPL4
lujpg5ycDzRVb4ljYyqpzwa7a1wMBTr/a/KP1R4Zg6P9NcJnFC+xTHlGibkrc6RB7nw0rfYuHF0U
vUHwA/3nbh06qIMpXan1Gmo8VsWTlclb5Xq7JZ/2vR8g+A6gF3L3Ds3PKWmfssH7ytvkZiph+0zO
I372SI/kkgiv/yBQY1czZ+JbeUbCjFLKDHb4V/d4CU4M6N+p0Lg1wyGVS0xfe1cbKbxSpd9GpP9l
YUFeU+0udY29yIwfWC/ONmR+DkkQ5G7zzD591VGt+ymfcGOZ12AmERtN8oKAzdkEinCIjCCP3H9k
DvsuSvrCWr6uIeJzgkU2SOshrs/QJ4MWESDOoKQES28jrQo/6lkc05VtpGhvUe68kSdzrY0hYk+7
HFuTnMh70U7z6OTT05U63kqHKYj1aXj+4RrvWVo82LFa76CJPGepdZJuW8XDiCPDHSeOBwTcu3St
ucsU9YeX08xJCzoPRH6hIjKzJwrKl2no25iOXBtVAMMjT5jWA6rTm2Ya7ganfk71Mu3adu4JHuqq
HzVqzF1nWjdJ0exXuz57RBo25gRo0DGJpWS6jRvuhPZ83CQ4W+g6wWNs6VMgnd0b3dJsrr4NVV1n
BLkTaad/MLQz3JK+R+U7FLcQos5chO/AobDkFxkQ7uKeCk+duZqewpXfmV78YgcxCP3nuPp73VXO
ltCT/JDJcrkr/5Ok81iOG8mi6BchAt5sq1CepugpbRAkJcElXCYyYb5+TvVsOno0LbIIAoln7j23
g0ta1YcMkxsDioq5vD1VR2HoMAmj2Vjeupx8ab35TMdO/qDJCmzVP4xzKzgo64MEot+dP0YgO5Z1
azfNeNI8bbuyK38BKn8Nm4z14xLOqeJa2NF64DxAcrB0AdDUYts23Z3Vhtsxqx+5rimCONzBIZre
cEXj7S6dAYs1h9tSUvfZ7kJuyyJ3vijvI4XKB5Xj+zITSrYs+pXw14r/O0ubwHQfcX/j/DBmu5No
qzAual52/ShSZLWxhx5TI0kZ/mVucG51PjB0Qc4+OAhZI+nfJ0XyPCn9gQzkeSrkNld4paLMQ4HJ
spLZJqrXLvM/fWkPwBsKHAAkenkF9ssmue+r5ZYt+WoTPSXQc6URlK9txqcPTfBoh+YhmPNfqkYp
5AwH6c5HpwkOfUYlrQLiDpk1rt3yUGrnMUuCPWrwO9mVX10/noW0dq4Fo5H5BP7GfQ9ztV1wdC3l
N86OXYH+rRT+dUbwJ+P1ooi+JbVG7O2kOwyx8ws3I1kBH3olEiGpRl8efFSVxYeSUCLGKVKbyKM9
YLOUKjTVyKQk+Rm9m/PhShCRUXLAF/MXoxp0Sp98TsKs8IQRpLSeMuxDICN1b31FLVYReOzTNpRV
+yKiMnjWUyUZCXPRE87G3O0vjmXap2Es+wfbKufDkqz4a1T97tMbcvMv9XsSgYTGjTuz0nOrVwcR
yJUh8p/RQu5lMMHUCXxpcrUtDeI3i80MYdgrx+m01lm2m+R4jfoOEcPs2f/mlSHJuUB/t60yjKBk
+tr3RF9emph4uK5kgxbkJt4Exbre96X9FrjGebbtSmXMNaM3ZGN6Vym4tUJM7hUphEi2LPenSyyJ
2KHuHb/z2h/ORK8ujCJtoKcirzP2egtczHh8nBbRHtjln/DxXUhU9bfWiDmX3LV1uxKfuyGt8x6x
x7CbcCHHCCfHCddjRnuURiETiCLj/Z7r6tzmDlGtUceubKK0LWr5Pirvc5hZe6PCYysYkYYrw8E6
e/HwAEHmaTHjnb+0FvhKwqJ+3GX8gz5lOjgZ4aZmsBgCN0PGdMsps/EXqvwOVgihst8CI2+zWUZm
nmZFFLt0wy976vuzKf0VSnhMe/4M075k1NGI8pFZlf/XYeuwVw78k101+EC71U0FxCi8wMWy+GPl
pWpddJfGsSfeXRazkqbBOnG0FoZpDMv5VIk4EKhVM1R6eebPv8vC/wG0HzRH7FvOw5g0ej/HBSpc
q8n2ucXAIq2MKtS+tGdkAXXdF/fMT8Bw80+cjN7T0qPi7rKMvktOfYchAcXNjswzZqcidrtH3EL6
Mx/EgLvTybMU665KKze2mZV38bfSxFbURqAz75vslJfISjKKGc+eH+LClNaJja8hynSek2dDffE6
WrkkPkXgMUrGsnkisokbuXLSmblVihm5vuNmhKoq572v4IAjtjsQ1/JuGGjPsUfiyuoS9mi3uLPn
JWCbjOOReBy0idb0gYXvGbtkty0mDsDSTOHTMDRwmU2UfFpjQWizV2b+v9bz/Ne1kQQjLB7cpbl6
bNxsm1TRDmeRfUtL4CsOCFA6JOkWtyPquxYQq5zZCrst8lqJuvWFUoQIngEnczEF4hmjbfFmL3pZ
XhMojoaI7PwURPZ8Twqh/9FqpLM0otnehbdDdkfChqZKSIv25LSN3Wy+VqjKDvWagGdNdD0eUa56
B9qHoWIcaDjQHf9GvuV5Ppqkx+YyMiOdc3PXxvP0yV4M6PaqXyB0YrMa8ap3dpYxH0Gt8cq5/yij
aTiDAexhwFPgbSX0DX9PiV0dYuQUwrMvddB/cWl+zQVSF+3u2X2d5NofqhUSbI70eoimaj/gnLeZ
p8voWLLd/GuCor1DFow6m9xjah57Pkkts0POfXl7e5rV33uuEZfZvYUQWVidUMnICzsiqOEKmEtZ
mS71J7Oe4jh4yupQceVFuEUj0F+7aDnEYK6e2gCp29o4x8gk0HME0FmWdHjyRXfR03rPE4Ja1SH8
xMInv1Gy/uLt3xy1DX24QAVXdvXXmPPLGRMRpIM7XVXTp0Xs3DYCeNUm/TcPg2eiicmGzOTZbau7
CRPXlon3tY6Tn6FK1tQizJPQmiA1AdGnbGEWVkvOEW1QKj1Gv2Ss3MA0073dSrGpYH1XFjhoqxjx
v8fXvLaIPVb10TdER81mPmA3N+RVsNJjl8HbsJRHXFfQdvW6vsUEEfk5Gfes7SCqt9Mr6rNh5wUd
791WtA5rh5vdh0nDRint/p4owtCdUlF6JJUeO5YwNnReZ9r1KGy51klQXjXp2exy8PNBICRFJ4iv
UmQe4mLLP1gmsD8ZV47nDM+032JL791E7EY0z6DBu5wWehBkszMeHrYRQSLRiavQkgk8LBCKo+M0
x+uW7En7R8qiMNAJkvFPWSlxsBhXkJLoPQnhzw91G3sv9mSRrTXH116Rk4X1t/2NReXeYGMEzl4c
Js9anwaylNOc9HYUYu9jUC6bIKs0M1P/McpABLfOAJnCW865ZP6bT/J3HI5q19gjQto5jtRjpxfz
D9lJn3Ky/KpIyjxXccuBbJvPts5oFtYaBGTOc5TZAz455gH7QS5k7ihK1gmLJNrxsoIXAlsbm+m6
aUx+RVqISdCKHrDkiz+qb+Yn162j1IkIlPtv2oAjfw2gQ3PmUWWzhm7GPTlW72sbPXVGcrn7fX6D
8+PfYP6r4m01Of1zqQhHI2T2ZsRGJ5sVBLlaOv4ey46e0cpuGIpbUYLD8lQIslnTgLceLPfQz188
zyDW8oMJWPjY9gf8j5m+mrDrasSZLfK7UWQkplPO64VZYYjNgUk6Bz17Ul6W7pQ9OFO10+hnqK/7
4+qVT6wvcd6qx3AdHmdZ7Wqrf9Y+u2rGOge7Y7MlI1YqUiX/ZB33WOba8cOfLLOd0DAzxrMvcs6s
/eKUPQFOvYV2Ohd7VbXZ1u16TFCru0OX0xxyfF3HEKsXR8uXcRQ0eNu971z/glHlzGTph1WGv+NA
3JV55O/ikPf1xHByE2I92ljTQFDuLK+e61204g7oTPUi2o44I/kKv3TdJJCXgBa2GBjYoyE3exhG
V15nP7kkkayffcgSZF9TO0C4O5lhuoowVxjVh4eBVcQAPmTGLNvbHxApOCVz7zQbvOibrHVS6bpf
g3DfAisLntm8U1D54/Qrcoihw/szc2EwTFRT85E1oC6mZfzVWQXuLhevdFmur9aS4EPLCwp934t3
002BNC7EV/D4nAKVdNvSJR7YqxgJhFkxsHud7ZQ5o/MQcbij5yw+7Y5yMTEtq6KguvOWrNnpgBp7
0ve8+ND/BwMCgzYLL25ovL3LLnwDfuopV8lzZnHZh+ifhBuyjarkKZpJyCuHgFqoA/3uW7ToeKgS
gDoHgV1mJ+xpu7TjtViTSxB2zamkttkUCQ1R5eXrmcyjZVeRWnvm2YWDLsfkL3L3a0MlrtdAbgOn
/fJUeBmaSl5rMCSNid5HXsG0FN5JsoU+CeWdnZb1kuPlMQ+vfB8Wt99g1c2e/bi61uyZ7olOixki
TzhwJn1nLE1+M0LgzcQY1UWOvSKanyTz7oIkpZAXpL/0K29lgpZIPxLHXLvLMTP5C9sNCzcVc3iK
ECAM2GL2dmU9lZLID8s0n+Qd40mrsL8uFr5gHyOMLNhk9qjPRtu8jAT/buNcPQih4lcT4CJ36zVP
0WWU2PHQd6GhR4Toq/dZYavSsSbVuAaEjpCuPcoAuVjRknuGG85f2/lPN/nYANsgIex6/baJizwn
3bIVRfVrGHzGQFH/q/HkdYV4Ayc4tPBaTGJXT4VKm5oEm6r/S8pwsVk5Y/Gsel8Brj9UbaOznVmN
q2KKdnE1s9LDkod6/lwozM+Yya6iJFU5rvk1jZa1hxv6QPSXIZB0gmBiXuJZP3KFytSEzXE2+qg0
+54iCC+eWyzbIBtgxHMcM3h+RBJMNMAAapBB7W97WcGd+PEboNt/7BuJyMJEbrv+tXCMf3Tr8lMw
BzzQ/1q7UqP2y5uwJXvADQ/TRKpNXrF1EWuMiaTgPQWzkxp0+O4VU3OInsQFttaD8v0rk+ph2/b1
oxrgE1RAOTfEI34HUcW3iHxCfkIcDUPfP9fGi8m/5YXjaPtCgjWeJEDMWHurczE57R8hWvcw8ldM
WH1ql4cznyISvbz4XvTzS10wax9iunat+gd39vkkazmnN/8NroE3oAvXHC/zXHYeH8Sd0yyw5BaW
yKsTlI+654G2bPHE2vt3MFILJUF16b152U7esGwksvAbc8bbhMhFeWAQFwaz80iU2p/c58kpUR8X
NaZfhIxIUQb4vmPpMWQ2CdZ1hNTob4ASLJPxqc+zHcmoLX+ejKnPn21EttyppX+DzQOzAHnEUFmv
yogPsmKPXEXy4AL+ZRFXwpLJDRCnBCwUnP/bOFHOdbog4+AeSQh48dCVMkZjxzFau2DoX8wk38TC
mMdSw1NVCsrUXl6qIb/37AnBpZFHAvM6vPb6mhFVmLjxPeiWZ0gqPbyG4N1XzbiVVtFsK7shKCVg
0iqAUBVvkc/6qi/NHvfFCfPUl4/BuKrsQ5ggyiq95jOUonq3/TAk/ADDMxfmjm2BYqSH1yXkrQ09
prqbNbm6DmNGfuN+dbID/2eY+2pbjNXeG9trqSO+r/kEbbRVFdYw1QBqvsW0ugPpuhYq63xlojQH
B9bmj2GO/oG8Pp0QaEPR82Vkd8TYQuVR9d1+EonhfzKc7Xr7xfTFO6jMvzzc/sXH8JayhRK7PBt2
eAyAXTTxUy3MS8Sdm+Bl3kxwrPexgb2hq0cCn1kjB6Sxwk2iD2SnQP3FPp/Gfl/IknhzlDkE2HlU
LPF18RviU1fwQmxMd80Y1p9J5U6bwRNdOnEE+QsrRjFW4c4Lm2G3WDG3U1t9iVzdId4zB9rcfY/h
Nm3aCYUulsIhHJCnq+CBEcIzZO3PIUHLJ8AD8XSlY5uka9jsxcx8ryv5i1XCiA4dOqVzmBw7geJi
8qX8jV75B2BTcKDDIs+0nq2tDzmQwCTPzdy0AMh+njiKU5e0SUp9+xrTet/irGnasgyOjLhbbANT
tb4noXA4A/BoUEjN8XMULG/TPMmdJ/SvpoYzEdNp2YTkoemD7LHyIuwcCvqMODi7IXq+WDFMVTr8
irVD2I/i2zZZn+1iPT05wY2PEaG+Iut23KJXONfJ9G53+WuH8WCTDM1daHtlWtr1K2bEjBuiPYom
lKmuoA6xfWUsOt2DiXvop/gBKBfhyxZabcBPiPLMz6g4AgotXooWabbPHnA1MQXTYE6Tj8+rVtRQ
wAQ3JlO4QzsC0tfOfh993uoFrPZN5ZbEcy4Do3JXpGYqo40V11aa93QUyAw9umCY4ExobEygs4XW
BBXIk7t2BCCxQbqHAPSyDBNZR34eH3MAG/TS7cqlIsGcjASeKZggkf8FAHX8tAcGZ37XcKB51xyj
8WZR7Y1BxJsOGlaJMHzO/hiJ+MEd1uZ7bhzrPhp7scUxuHOm7IISz2MA2i7PmCYYY+Or6CRJvIae
fDsrO7ngPfUObQ83YJLlo6puiJcsYO5Ycs4skX5VGaMEIbSFjrB39pa0MEM4/WPG3brxyzBMwaoZ
Ss4YRZ8qrP4dpax6DTEUXxdhZ9fJIqK2l62e77IQCQVmRY3sO9SEVI5RXVxym5clJ+dhZCBKX07C
Y1Jy9lDGdcN3EGp/67Hvu/OK/6yCHjEqN4BpGhkp74DNPpezTcZx43+JKl6OZo2zIyUfbb792c7Z
j7K68DQEwds6IDhFjYVwPRZ/6oYU+UIycKrD6ddao/xA8X+tZ3tJHVe/I2v4KJPQbCoKiM3/H5ke
/hwrMyJYe8g+enjsQ4oR26+wg7HgODjWHKWjItR2XtzfInew6K38+OE4kk00P0uszieC/Nxd6Ll/
kxqUjnEdOuxCXCyzcn7HyK5slCLwKIaPocBnwxJsZ+OIWzx3PfdW/ubTw+9vHtOhXtsdm0LUkQ4V
uya68pawgMSFuZjKECBnkUcXYd23q5j2a2hoQg3aGAF7CwDsO1tsDkevIm2SiQ4qPeo5iZUiBUOG
bjAKvnWRPfj+RDhPVUYpmqngYXTG/t4OwOVVcgF4HxRcM+fc4+55sBiDpV4umXB75PVslrqt3W0U
SN4NiPEgveQKtUY/PA5T+xZ2wcTBKyDvpHw2INhyHRTz1nzAoRuW7HecEXv+ISBPot1JwBz5xpG3
RVJIW95Q7gThWeEy2eYO0KXsNsEuHEXHWvfHAXRQuwIyC7KQELGBNAwG/cA/Q+869GysOHBOeOP3
/Q1i4Jls3SctJrGNKYNm7/XUQA4TFQgVQABpCFNtLdBGpjPrxw9jhd9Nr7ldow7oUJe8uXihcS69
WEzPRf7G/OEx0Y14WBDZpnpJYEKKskai6R/n1rHRZFmUsYXf3X6YupAbl4xc9mIZwyfLRYM7nMak
Z5rR/Aqy5HAjabFvF/ctBFyimqJgE1njqVlRqSXZjOB7OsgueZUefUq9ur+sybwnU3tvQpoKQFfM
GspFA8zhehHavOQfWWE+zbTSxjF6n8mY3Ttr8hZ56mXivo16DfAA3ppTJru55enEAGvn6jdgDsz/
fuvvsilq09GnzfZj0hez7h2xym407WnBPKaN/UMC6rMkvbwnspwRg8rIDAUkJzzz0KIvSqI1nXxv
p3sMvFiRnkWj5K4eUVfyif8hln2wq0IdRGae6mlySa0iiHltZlzkPnyrxDvma3zJJOI0cIqS+az5
8m5MF4hjqYdmFrMZCzdijoPegMb53XggIZnNnK022UFJSvlkH+ybXzP1d1poeOmZCusGufzBIctb
K3EXECHFsYv8z6krnruIrCw791Jez5ec4akiToOG8qhn+dtZ4TiqdddjKldqZOkaP+v/4DLjeF+H
NsrO4nFmMsBdc6JlOQR9+TtaVb9x0ZKcxBwdx8BBpTmfCsc/QQAtDkkRvawzuiflEq6aLYCNkF/R
Pa7IMsrqr8jyf33Q/LMIqgbG8Eg9/lGX4uL0AO8jC1+aLdCVknCLisynal8tRCtR7Ux3cRQi3g0o
9nx3equa5Yn6i6CvwtnTbFygK6aQrYhUi+B07qsJkjJLiZvRwV4fXb/U9864MF5rjPk1uCENgdbD
c5D32QtnFNtpwu3r7eI757qXbOZH5NWlByEJsCdj/jmWaWtFWuyENYb/lHDzt+TGCgAQwIDOhdXR
aptw8cxutyuGxx2+tDe3XFf0sg4yOda95IHv9GRHfeo1FYam2EHDCQb0YMLeJje6+CxjzMNZFv1k
+TS8dC0DUhy+YUZYbzAxcHIivTNrsMM3wI9b9d42LNbTCNuBWzKIynaLOmbeAoujQZz6G/rc/s2g
FBYAxXvMu/VxjTyOiN52DtR0P0pg1I29/nP12ebYWfkwFjcvkTUqpGlxtbdHvcO2bD+XuRuk3hLe
rcgMUEHsFrY+ox+hse5l/0KQMD7touHJ8yeIncifvd764/ZlnLbwyNJEIVObITU8FD3AEitODkij
D/a8koDsAnmkiPuRNEsPJvdfo6x4yiKKOLn+MMQMdk43gI/0C/KfCixo7a398SLyxpCxp5aKQDkV
2AKq/D1a/JNI+hfVB+cJQmEddLdj0m6+2oZuuVYXd7bFAWOY2KClBzPlyxUjafJDbYIBBPs96tr4
Ty6s7LvCSMzcHqpfP3jY6obBKpHShY3aLHDBd0zJnnyx8BHysb1MdXEUtlWnLKruMD+Q34we2upQ
2FZZWB+LEYdJRzO41VX8aVnW2xr2j/YCGGh22fI1emb5CC8m6Gb8n0G0i1YWsH4FN7qfapkGLh3G
mjxRJaRsVsisK7yXRiQopgkgya32I2/Vz1A3lGsdq8HorlmxckOb3jo1z6w/XnWn3V0kIuJjhd6J
lbc6g3eNhT+UG3BiHCOddal6XB5evkCcjBte6b48r9a0K9YbLigjJcNl5duvyQrmR5+W2GuA30zn
ahmGk+wYkIO7e8BHe7Z87wMKWZgq4sr3pcqvq6fNvbVUv2Q5vnVTtJxGWPnMI+BNFDpYNn0wPkdw
iRJRAHxSxbzVbc2TYvt7SWz5LmBaws4PYOSaoTfQZrjYjv5cq5VbjS/TbTJ+vDR2hNxOfoPjNSMl
uxqtfa9bklGXPHsBFq1vPptPxDTYXUtxhdm5n+owQ9Xjz39sbX0sSvOJoeVQBeoQNzmeZdqp4sDV
IEk7jqvP2bf/FhIgjG9ajAyt4lCu3ZWVPOqQZaa2b7m+NqGhQYW02WusZLsQ8FEWuffs4gEY8XcH
vG1YX28lmv3tLMtkM+b9O8rzuwBqEApI6u4ufleNxGwuaVfrpGaLPvBmHJhgsHNaoPIl5Ul0hYvY
i+Rgaw1PS0mlonX9Gk3uU92ETVomwj3o0UbNMtUMStAW3fTuuhU096rISGE0vY2MzsKLeECN6Rqy
R5XJL/zu12Rf9hGK5tiRKnoERY6RZVryPNtMg7MsF+NHOdPV2POCiyhu0y5b1zr1ULwv27pupPuI
9Z8g0SXs+FbtOuOasXIf7/kAcOp1dhlQ7uYa98mZbX8S7ZygJYLX2AlxxoPHjrzGDlWklEPLV+RG
S7cbOwcWoRPSNe1gY8I/1EsIyzLOu/rR1Fbz12hqG2voOb6HkS96VwbRonZRQHGH0abmgVQJZQZt
VFX9Dcu5at/bmaccphfaItjkpdZ/G6F46ZPqEhwXx1/lh2TcKlgIvjMc5ernerz9Mx8RXrbeUi/M
nwPqpnZwLO8IMBSgJ7O/P772XLY4FZV5p1j/EjXVNHdzERsJmRUB8ejkS/Irly2faw4NjNEcrfv3
4IzV8jO5JEr8zIhP3gl8ITjU50ngY5Hsd1xzitRnMzmdn7orpCzPMdGydSrRHWasFsu9rRPhpzHl
ensIp9wbdiiCPQQ5+YBkI6Zfqrdwymv7JXDMeHCzSMu90UVcHXl7zlz31Z4ysuPDBRxK7CfJpV7t
WP+i6oPMRoobP2QmODo3UxJP1melyt4Gfsdukcd1DG2GDQVDOEutnUf1zE44LVHY73x0YzWKjT6j
OpPeesghhwpM8RNowihLyh0GD2c9GNFa47AxSpf3fQg+9JTgjUU7hA2w+cNMppgPBbMZVEZVqClx
i0nDpmKC2ZrszGodSNospkE+BvimmhdlhSHFFfvi+Qm0o17AFaO6T+GPuf45JzXEvZ8ifHLMRlh4
ZH3FYKSWnmVvrcXGQT07k/lhitVOlFxxb98XJqKqt+26Ym5t16797IRL8Dnmclp23qBRLHiKBfCT
K4FeIqarpn2ch5KFaKEc5BSD46b6ph0921oVEj2MWDJaPN13ehP7xo3wedBruI8OinbzHJI/4B9V
XvKbYV2M2FX3cRfdRbRzpxU1rtxyKeEAYCdeTGqhgIvZcUESf8Skvlp3tRuFfC2AbpfOhplyCoDh
RQ9rKHiJcKwjjk6czkxHfPjIR22jGK5aBWqADewvjg9khMWLX6+MYew67N9amRcBKzOxdveD3ceX
Cn3PH2DfmvcmtMoji4XpDsX+feWygNzwFkR1go15fGr6RgF7ntuefWKwjG9wcH3KhRpBG6M+C0F/
rlasGMyuz6YHQW0cECr7RrWCNehtbQkzjJeiYPIMxXVkN4s+oqUgCnJowdyLDhx4zBrfZcWLZeOZ
/+SY1FbkAXhj4L/3gbHlnk4tgSNUVyVhAYsREqk+V+facJTdxpD9P6+Fhn1oS3TeW5D/SNUqBL3e
KVah+2EFOBk25Rrh8SimGaFOrmJdnVCV0sBXbiNQ9lWjCY59XOJs0KE1Pwdh8VqXM+Lc2Z2sZdq4
2eT2Z0he07+c71s/tIxNGLcVgr5F+p3JaItZV+HO9F8V8w4y2VVNnJTbL9aKOaKUTC4Cv/iJ5iEG
oFHxZtGtE381teivs0nUNfAtpjqFC6r6NsNixgRC7i2qoGhsE1WPLtxIPs6WRZc4BcSBhWlV+eNP
57pozuWshXtvkPodfdFg1FlDYL90Bc14pmyo2cgom8PTnvP6DAemJl828hBwUTyTr45Onv2rX7pc
XwQkHJ0Ouip8Dv+p3sMSMf7SOOgUVJux+5A3UfuSzTplKDU84G3miGS18jaOCteLBzpvp7qhHo7l
4vBrSQDCobWNR+s1wDSUp6R0eMfMa4q7kaHvtbOxQPm0CVC2ECEM+zFqnFd3SbThw9olNhVLnFQ2
LS+66JwrIw0G5v3AtHIr7bZJY1H2+alzPB5NwxTQZ1LFmO0Qajhd+EHzG1sw7D4R23KEMFkitIYQ
CrUcPXstRtDGOecjfVTWb5tm8f7iPvGK1JP4BMeydkxaZYuVMKJAzq1L1nnMfVq57yGG38lyjcdN
kizdqQG+/hmaGBk7+Ze8h+TMcLnrOl64HUQBQKHh9FuGXdUAUmvijm4kCCYIiI66L5bQ/kbnRPXf
wznmUhT5I/oa/prPKYHbZbYhqrTUx8VmyIz9r0F3DDgSazkAWJDSm5jITn+Tr8w0dxwvs9yXLfYx
YAguPZTQiQGX2lKNnO24sZCQ8DRs6kJZX2KtzC9VzUh542m+YnWO45RKX7yzMhTLbnIUas8bMxOP
RJz7D7UOOcMdGz5r2qsu/merfnwwCZYxCuAeTZTixQnnZSS0oWriX6ab+1ckUPoeJKb1LQduhC0O
Be6lxhWYVUsoty+qDRF8IgDExucv8Ve2lv4nCjv+29algrjG9FtFanOws3nJIGQksgf2BAtFvGaF
uvNHochxsxqqdTXOr+24FJ+JGph2wVn2UZrUhWi/lO22TzMQv+8A5sydMLr5LkNnYGwXYNu2aod2
alx7pj9CN89sT1Db2VYPscNMNhCr3jcnpWX4r+x7CqnFvrHEmgmUIVlW70hTC3xIQQGWD07Xum9s
Y3vp5MzBixaDso4+q5YHpjBm5079wE/kFdMz/e7rKCB/E/o8IWQeIQW9LjJr/2ojvjTRhLuQSdy6
W80zZX9+dXkbPcXsDetLFUnE4XNJumRYJBhxZSi3A5tRFCY3p240FFdAWvrO67okrUVEqDwypfEB
rr5Gbl44xU+ZJxm6EV91b6WA3bWuaHu2rPpqDMAGh63trPIJmUT8hx87f/K9DIHRmHfWXdAr+03q
qPzpUJxY2Op0Eu8Na2HWfEyl/RR/rz6VMWNzqgGr3Bc5s13khDa3diV8Xmmud/PkCrnATCQQUz5U
tBVyt6KDng+C8QYP1H+miTXWRh88b4Eu7TTO1Q1X7kuqPe57Z17aEIFoA4Y1JrKT4XeSu2eSiIJ/
LOitRycXFUN92zD+/u/vmRI05hZDyJCiplgvqLuS37ocnR97xZKWMp7rnwtQXFBTR494BLa/8lRb
NmdGOTecMKL1uI0zVKIHL/OQ24AQx49bDbx8oKPOaI4C/jP79jwRcNahx3QXEsNttvuTMgwP0Tui
uxpoZvJspuAuYE3x1ZkVoHrvnAApSlXV38TYj2ngVMHFHkJOXeOLBK4gg7Ez0akxVSuKrR/ijzyA
pjqA5t3gGfhLe5HddziPwYTOAC3zqE4rEA5bygZWgeDc+DWC7ofd2Viw+ZG6Bs4tvqStDk3iGrVR
mHPbHb5M8T21dO8pewV8RUumor3T4UXfJQy9/yFUdskbyZ3wfeJB5ihzxDAdWifyIQy7UTG/KFJk
WOF5rURPOuARSSbbuH/G/y7WCD1nfWeaIt55gAPEiLQi+YYYiZnha4Ypq10dzbuT+jmUcYtJUXBF
RkhgDf8aAwUFf5TaUwzFJknmq7TLpapuie+4EPhsYAbqpsNX1lR5m7yFMWgzXOb+C2EadTrrOXgv
Qo/isqHqsjcVHd2n78CmbCc/RrkUjsVToeb1AYWV+zStYS5Te2xvinXco+VTiE4Wbm9gD/4usXJK
JPJui6cIDJ139sZm3etB9p+CndF7kUTYCkr5JjtUyjIe6j+AcSAX4Sr+ZsIb3rMDoGIvbTSruMZI
/NnrEKvugJ9eEDDCWh9djuF2gYTM87Nm9HbwftgIbrq1089Os8hzL/3ygS3njwP5Q2/t3EliiOlQ
N947t17CHaYNfqGiqXmP1HJ0/aOdFJbc/f/tD4EPrTWWTB6tEoF72vvLfF11UcDPzCR3uGHOYi4+
VCJkPXNARxn953tLbq+a+1ZZ4I8a7hS5gTjAmPm/L8AknCeiw52L5KDq1HwNh5ySywN+hkBdB7yk
JrfjT/x55sGv64T7EuO8Y2/nsCuscfs/9s5cO3IlW7L/0jpqYXQAQisxR3BmclawyCSJeXQ44PCv
fxu3WqjXvVpovdWqvEkmiXD4sWO2DV+W/VWuzwoueyKOgW0vh1GYwr0RYeyXN+MS6eRgaEq/CtQI
LDmoJn5AZdLzlxD75AU1j4suT94A0AsSO2QzpmHFZOyO81Seukzz5/99CrCUScQlgiSQMiCBb93i
YS3Je/5zgBEzCJcAJWoCYEalJI45BYMYiaSCJUlpVM4px8nLl6T3cq2fCA0rHLWNGtX69gkPJ356
/ArWiAltRlkrLyYomSUm7HU2iURRw48m/Yu6v43+uRBKDh/7uR5N2V0hEXj1Pf60uNiOVBaTboCa
WR7SIPRjYMMgUaGHrn7ImQ/q0YB5XLuX+FzgdK7KF6vOe7lF+6WRRuLu4anGp/kTD7xPNxovB4SQ
aRThVo1cpOgESAw1Fhlz1RZaN7/Jxe6q5rpbtFOcFIW07mawSqhRFqS1V54hgbBJzU+615VWKFMJ
6OCNJ5CStq4fp39GCeIWY/KYXjqamYlGCGmTs85pWzn3LrVhrIzwRW+MgfN/zBwI5csGY6A7PgdM
INGeaxEhQtULnFKhtV7fi3CqqCVZf4cDQrw8VDIt1WlqShu+GH+6hQXfxn/ZUk7eESWInbDtSZA2
eVApTpVojLZ2ZtuYWJQmGFRlSUC1lBcHO2CYTffAvJCER6Fzm3DCXNd/wRGjUoG4XuqtCx8uQvob
7ae0gdz5R+POSS5M9jx+/qDZw2CKKl+kF/PI5ygvza4OSyqjsQm4d/gskoo5MQPMgbhYSTaEJTn+
WGng51I73ge3/Oit7JN9Qa8TDjLiNaub1wL3bXU8e3PavKS5Cxq9rW6hDhP08Bh7kCI28VKnj2nB
Fpuk2Yhbafx1h/id+CAnYhDwsj7Q4fP6T2zv/0OsnpYOGNXfFvbusDz+pFhAgVD9w6k6f4ObIof5
f2dY3RTo3f+dYcWf//lcQVU0av+LPjjB4l44thesAdZ/I6xi919O6Ln8AWCjMAHXvrX/hbByo3+x
zYtwUBHCtSPXJhuJ7XzM/uf/iP8VU+ATxJRag8MiOin+XxBW/8Rn/yMJGtkigNtCjW5IuD8mbfzf
Q5hZoBoYDC0NvSBQzM6QObe4YO9cNN3/+JHc//vv/M+2TFd4/0dhZoi3iYAr94Q14Pq/t+Th7iJ8
zKL7qFNDpYh0DS9Ei0QxDAAz1OxNCfuDCXAXcXHAYaQsiCwNxj8zMywa5iTWMSsUqPU793HJwuHV
t8HWk8KZ4J5je3nTy9xVzyZaCtAEA58RLFwdAY4B6ZMCCOL63q7v2AfvzKQ4qBF9yVhj0iQmhql2
oK5gcbFpeAQ+nF3PMf6WsfrjSwKFcjceAHFqTBhDjjVKzmHpF4w53HNSKADgd/Gl0MCB6ZTbSriD
LMyYW5ZVcu3zzXxC5ELLtoaORWo7LxZT6jBbNO1V/R+qwucf4MG+YAjsIlYw1ZgcV1jVta48MRwS
Ouo+nbHSh2gpcQDpMRg9GAxLpnaGQp1wvahim9NlhpN0qDiDdq2v/L/dlMWs6ai335T+7KJi2R4p
PeWmwR1MAuRpqP8BHA1+58OWDE76jqQekawDiuviBB2K9SqcO9zy+2Z67QgdsDVyM/E02PTLkXbx
a1pIk3R4ZiqTL6CM+t9MVxBWB8PYwsZNN5ypdsC3lPmQYrKENR1HdzcZMkQ6aHat3ekvS6Enk2pM
OOOwKvvVjmhne9fm80BDA+MR2cLJgVRY1YOF8Ziz94qNP/gIoNbWss06u/5GX9RcuZgznI2N8fpN
QEN9Ctoe80mpI65nBDaKGyOo4L6bQlj+EIITXt0ReaDvZUBQ3yxFqL7k0NtvpD36+wVj+4xvtCP0
ISu2NAeoneo3dPi4b9JqJtJQyYWlweDL+RKpRARnVhyW/gl6h/s/6F/3V0+Fc2Yma+lX5FJtbUf2
8cxDs7v8GPJc02ZSPWCSYNQYqeppEFdMIgaxWxQE8hbynTVyowXsIorUQs3ApKMO006Bqy3LhX1e
FjaNCBG8HAQcc2T3hPwh5A5W0tvWh/rLi6Wb8IGxgqU3tQam0WOgoMPHstWjQFd7Gwc0tctgW8Wr
0KKM9gnZLCbQWkb4ObqMq3iX1eDPYB7xdV1HVHRgJaXKjm6KeH5fiqmUm2DuiopkK2LrjQlr3Z6C
1J4Ojd9PYpOPEZJJmXf6ccFK2mJ5WVnuPNTNg+szIG3auAr/hoXtOvtwAo8AgxQeJmOSTa5yboET
86scCnvbFcT3cTUaXLYoU9QZFbrWtDp69fyFg3957zUD0aZ2RvyOXKajtcTZnnFt5auLK3Zd+7vF
YnuDNq0/4W9QPiNozyABv3Zw7PBqU1rIRFsBs2J47jYcA6N1a7HnuxVZmI2UK5DX3km4LLgihc+x
0Tl0nDC4NcnRZcZlB9ESjqn6MGEBaYEywogzg0oSlPwksp3PrfTZoCK1hVcwt6PXsu5yorkhvG2W
mIFznVq+jwfIG5/i2gcTRLF6brYJTJliZ3GdemYLNcO5SwtA+rq3McxTNDfd2hHezv0yuvJb6rjr
zuSr3A6rpW3ekhKuxSZcQKzuYj1bz30ldILvgI6oA3mZgYSTK1pz4OTU42ngidQ7kVfTK1+Wn6lV
mLbbWXaUHRW/TKj9INcpKnCVy8YwmtEZOG6s5wnNAm9mn8oUZ41sagBSVXgXE12jlLPt8UygUkbz
NsOr8BCQqafgpaPecLN0jh9hFMzJsSi4dZSy4YJZeXYTHXgoUdhQ7KUT8S6mCuk5aoHXsQTsxq84
szGk2p0luEwNzL5bXyFyYX0LOtoIw+4LxB/P9SgqGseyuqXJre5RWAlOxi7ZhFHymkmBLFZnkRUc
0jD5go81C4rRxVPFTR0CIEITFsWxmDvfPvT5FFdntxNUgoWRY/5Gk2zvkV2JsViZRyXNUNWTwD2o
GCLxCYj0gJCXYbCgdzVmd9Rm8kxxIp5JkcZVu8E63nkbb8zNA6zameo5d9avvqH2lkWViN9D3OAu
KrIXgJSyeRZwb2oObhmZgJs3Nw9NXJsng9DJ1GJqXNz6kTmkS7mmhhp/uSxarIqpUwhM6kH2UepY
vuG50g1UBhFA6Wn1dJcuBdbG0k7cTwMDcM034qo+xiPEok1RZBO6TMgOYI50MB2sUdVnSJNQnfI0
7+Ironsq3rGGlzXTlE6vx9ZDVIrdlAyo6GKffNFQ+eFBBKAWofektBouFscVvOfYbCLFtmbjM+S7
cOpEh2/B6uhySFpvDFmGG1wSpqhhhpdMFXsBScTD99MGhu7GmO/cKLZHrVWOPGltyksOrnp5jSOZ
xpVOobyjxi7JmhIMlbMxYyMevJak4lYi4r2noT9+tk3vTlcodlKdkPsixT2p6pt9R34QxMGMrMyH
hz0iAAAc0ktiszJruJtsHIIf1p2POrhc2lw02ACqBGuKlyYAIHVDdJNyJCIX1Uy9F44tIsB7Xg3D
Hr0g+jIc0CVAiSa7C7gZ2WcskbTuVm4+iH3oQiNCfC6SX2xz2HugaM0nvxxifn+V6v8AM0+nbUUx
orvtrZgLj2QAxvg79yo/mnZGGfIMbQM0AszgjjzpqmWT6oVYDHjVaA9CK5ooSXCirymCJrQezcOx
kF59SRo/vFTwhknhWoW1Je2EWV72ZvkB/b88g0Bq9nbbfYnRp4h9uBklYsFmAkc9AO+LhndwS9a7
HAnWhWFNP+lwyfx63nZBkZ3pi8PakQ+HZvGIs7ZEoMHhH6N4iE9RV53LyB8vStACt6E/kv93rB37
JxAu1X7raZtxE0GCpkiGJT+lL6xyvbT8NUFnII71MI+DmY4aQOKIf0lQ7okKYttlpF8hIYRerp3O
BNUpg2Hnb0TBDLkls0xrxNSJZ28JT7WK78sJoHSVOOFe2a238/r6jrnNpi5lPFQphsPaDiSVFIor
EKKXIswjoiw9dANRiigbkVnDUcSkiDDZgZlLaKJwOOf6xhWPZKLLF1Aly4bLyoDHQMxgowfST8wO
tDfQ5rTXxcwzHNVor3HufCVRGWyLrtPe3iRxx4ZdYSoQoXiP6oZDndqj2udFQelMj860HHi4sNCJ
3uHH0/gHOnwxGGKJx82p6TlMY/e1tih5lU2ZB+zh7ORtdvGNgus6K7q09Km2uSCSf7T9H9jd9W3v
p/nJsaZpLd3451fL+3ZXa4qZQ3w3Ww9S7kbma5I7sTx1Y/AgrbKTrD5FmsYf4zJeevxrgKR4oVLJ
e8uqBJUmi5PbAIsveIjxSPdWuE0KG0ukCwr6pID6H1ngD4iRdFd3+WgOIQ0FD2CcrFOb5gc5VPfI
Zx8xOuWfXqXllZoo6PJMJbd53j8WgI8APNLURQ8D6ip6Q3GgOKrfZaRFT33Y8bW6wLSEOAwftLLf
Qd3F39XJ2n2RgxnBgOZ0Fitqrm/ssi+fPONdYzg1/MGwhj1NopgzFICg6l+SuTrDVKkfDNNefBjg
7Z0XwlHHzkfFJAu8Uy0FZt6IOWIKxH6R5pZKeR4o9ikbzfKab51UIYhHFJU6+C3Umn7FOwFvwvng
Ap+niP0ksZhNpqNE+jogJvCjb1SNAm0me8d1Wz1ru64eAHtwuyu7+KC8IjmNFoeAcvrul7DScuMP
bnogCz3t5Kza/mTXXCH0kHCa9tGwn9oJrTqtaUK0miebI7ikwgFA8IbxgG0+uYciqr+GBv3QS/Gs
0/R6tA1w3nzgMmrjdtjS7zYe+4bjgbYfWsnA4RaZuYsUOcdsNSvbUfBIUceDQ0/xth7xgkuvcW6B
lVjHKaE4RzmvXpyDMxi+ZV7tzWyTFVmwlWGLWAO5xcFfVHVZsuWp5GOlB0teOVS0Y0hf9rVXvMe9
eyaX+Bn47tfiSDSyjHgmdw0+lBCwGAoike2A63JRAXHozTMQeR3pfR2QfBt5Am8Wi68c+TORrrXt
icpWho+wkhsMIbQwjJHpdm0I1pDOmHBlP9BoRL6uueZ25547gcdzrvA1uHPJYqB+oQx7JiFFjqZS
CxQS4y37YRipZ5jQ0VOib/WILxNvZeof8wm3omWZLyJIr7mHsZijY7jjSPrIwulJKAeeaZpRXLFb
8sZTmwTI/k3clFRQSToTa66jG6uqOrrcfSAs4fzUN+Uf1YX3Y+48NMhdVOtUEzkctiK3eSju+6iy
DqNbcNXiLOB5w9tugmWg9yOy42MYNx+yllehLflZl3y8WHW+etSc7LXLmiqk9P3KcubxAyHkOw9X
ICRF5HT3NfYnV4drPjs4ooL0PbKsUxpP96jJGgPAeN0w88kgOFhVO11h9mqIJ1brMDalr6GvzB8M
VG/06TA99Yl3ilzMITks3E/llawn7bwgXRdOU0Ukko0K8wHCpCpFyL+LyG0t42t7bT3LvOgAa/7H
8DLBP5wNuNRb66w6/zIZFyBBHd1z4Ut3TYiDHmPJFiQGg5cDlBOheTd4/o2IocMmOU7KrrUuwH5+
8rDDEFvyPwU1Vp6hiNr9AOXLYC0rKBsnCkqVaeK8u04WPgdRdOnn9qy9UOxROjV3B+5JV2WrcRrT
VLHzPBJOFg3LbAVIGAcNiaowEcdx4FcerAFwCv1yIhhx2F81nbhq4/o90ZpW11D8JY946e35OxYY
V/puvIvcmVzHOONKsiznIUWQv+kXuLFC6QPzwmHwoxOLjYwMbYktslnyWzf1jgO+7A3GinQzZFF0
x30bCEzI1Ra/4BsmhxnESAU+NsehWtrVI8hmn1dR6b95XM647FUn2DZPUZg/mKW9DKuhtG571M9k
6P1tS7szfYC/qZmvS1zOR5dW8oVXWZeh0S6M46nGr1DNuOQHhj3h65Pj1fj5/ILopdvN19qrvB0L
qNdlVNme+5rD/dVKBqAL2NJOlGhd0Qjs4KyP4/nDXXdeUih7p1PmnaBV0znzgLhspyE1bN2YWnYx
ZWF3+Mqa6zqb67eCGq+PNJuWXe3K8p2nSb0pGRJH1Pl91EBfapCFmb1j1rbLdvI7Z+fLFHSTQQK7
XYrlzSKWNx2WsS0eSmYXKsKj3n6osukb98+ujm0D+NwbwcpyyRekxnovvfW88aszQh2x8N90zTju
XKrt3og4PKiZck4e4GtEfespbkR63Qkdbtu4NG+QG82PCxKrjeXM2JUUDz7L31iymSUjQR4DSs6S
HQq4Nz9YBvzzXDl8fMc7D6uBF4H1zpQTvRub3FnokgvPcNhy/vcHJzfjG+0pOmCKEP2ljWmwdtpj
RIPpVd9O4PIxxxs2B6AE8J/WH1jMZiCWw1Gm9VcyNBhrzHVRqle/cdp735fBm9B+RkqlfmUt+YTT
BbcvDbE7sgm//SzymyBDKUuI4CkB5rrO1U+W2OPFQm9x6CFJRHeZHf+ttMbj5PrBMfAWZBLMGpUT
8LRKQleLdLt9UeryblaR9Rwb4i1UhuwiJCa24kNw6GeXX8s0En7A0es9Np7DaKzTkTeXVV+mwE6h
ljFnZDSK7bI8eefOXW7GLH/wZuxUrspebUdVXGtx+A1jCdZiuQyROllORzd7J7vtlKT8B8V4CxTu
o+6tH1RahbV0gOKCSZTCK9jpVg0TfRERIX5nar7SjPZROqBuKho6rdhiG5F0qA0WRULArrLhSUYU
Ku9GMRfwUUWHUzP6LUl6m7iBTdQReLgEIT2+2KjpHUGdQcJz4gMNtv01c+gnr81w3XF98L5rtoHk
S/Ov8d1rm6+9iRt2Fq1j340+fOWkmdhJYyf1NobsN72klM/EPZWd8FVMXDtM6TFchsU+UfVCQBzy
LccBnrerWQjeapbcB0OOOaV+KsOcMAMECQy0MDnMY1p556mEjLHRKs63gad/QtHPByvinxaJ+JZs
CEXOPrT+QD9Bwk/cVXiFKkGFAgtkKPL81IwXoCMv2M/gYLFbHxj686y/n11F8HAa8OkMYW+dQjqD
9gRoodwwW7J690v3ELYMTN2Yrt9+YyBmeXsKsvwdRrrgqTMcUNjmnK0f594p66TZRXlq0zJMWPjG
7vLrPpj+lMu8m/BGtA6rVE8sPzFDCrYX5AtSVshvKVL3ZqhhE/CP4tsPVoauZq2w50A4WF4acMOa
UbrWPM0qBzYL8tc0tcXH0hP13w+14XWlec6KeehPuKgYkNyJCJ8rcVbZWAwAH9sXwleXLg0ZyzPz
aze09biIhsoHpjW+SmS6m6BMMdnPBgDC8DL50194Hfs44SRdx0ZOpaVG1mMlipTK74S8XPI0BNEj
242IHi2nJ3vaTiS5/HjGxdqpjylaUNUsdls8Jz7SexpfRfjWwDsQtGCOCxFrC0Wbo2Q2wbu0lV42
7XJXfMbwUa7aZv6lF/PQtGvHZKuXM5YVCt2r8adxOkkzewlLqDrisHw1cfZFIb3ZzGN3ShgZPxeX
6xSsBN7bTknvwSAPWCvNJbLD57ovzkOxkF8xMJ2hfW0n6ezmErHSIvWMVpw3T3NAHgc2KMemjzJf
vnE4oNelzhu/SSJjoXNX8wKuFgZN7aVrUJsiB5QuNqZVcXRHeUUrAe14YL6IUHvoUyme4W3UmonB
rDFktzPvUlKgfOmbAdzZCMDbtd23Kv3n0Eun4TqfKLgtl/yDKc3eTws+c5b81/Us31IWKbt4jT+z
94weABjMNw1vlWGeww34gKuYGijQjE52MNTPc+0UdwbZ4E87YLomXXcrE1CVuPlXNkH9x6MPZO0B
ZJtJG26qeJc38fJoc6ZmvbhHJrzLZcaUmOvmGFPE8pKE9q8qmlMRaHz89t0So7ktpnvpW/bOHMBw
L5V6BdJF4CWuX8NoCs/D1BIFtiEkKbc9FoMsaMMs3xafs2bFXsVzlu+ndDyngl8Hq9f5OZw6pCrW
b1Qa4rRICeEuvB8ECBGmbNrWLccqH+M+kU8MEvABO+OcsIdDte29hx6T0xVJ5P4u7JwLua3quQ78
9lsOkN03LsQS+OAl4dS+ZTYsAyRS8cnrudk1VJTDE2yX+kADpoQ5V9z5ah7x2GMWGwNOQYjSGOgq
GCYjKnrQ34Fgo+bBLePvyK5orMZKFugovZ3twUE2jeN9zf5kS2iQljs6yI+Za5x9TzqdeTl19mZs
xwu20v6IOPkS0gkL0omCgziIc4Ka8/fS6vgan4wKkDSJzutq/Ki7vptBHEX1YRgVOAaZTEdkgo5u
vuQShtWPJ6qXZplP2ES+sEehJQspX3oiVuWWrHNY7YPOneB5yAg0TJN49j7rcSxa3DqSLQ9kSdp/
LJdXRgiS+TDzy0OfctckZoaF1gotQmT5WkuCEsmsxyv9i84G+ElFu/zR9MhuZ9Uvf2Y1wrBzgsC/
QmBBmqOWriFawsyddHb/1+C3fy5cOH8bpHMbBBnXv5nRCj+omcHITEeeoqUjFIqhh5t+ydpuTOb5
kfefYsc/lMfcgcYaNfG2aLLPBeZRurNDDW3F9/VMAySronwroG3g3G4oCOyx5IG1qLjXUmxh7DTn
OVtbIHhrkoLmsjkEQ/XrmuitcBxv2yZetDHKfI8TKTlX03GQyXJrxFg/uRNDYG1LyJkFNcgpVNaL
n8XpjojB+E1Td3AkuWWfISKPj2ln8LY2zXyrfYsUuI7UHpZRSeosSQ9DkJL5ZQqRTv4Vr5aPwZbH
1HH2bbewwtWWuA2KwTnBGwuOk5U0Z6eO1rQqwKn90jjkD+GgBweoRskfyj/8d6wNP9mcfy5NCl7O
ifdjTs60kekJii2GGVakVzjnnSsd5r9AUDATJfNfMt9fNuYFfGnRH+xb7a4LNYh/maQfiZM9sR68
wzX+APBNPJfA+nZVaUbK1/sXloT8Ii1zhnJKUwz9xOkEJIuaD/e1bbxXhDe5Q9/8awy5ZoxeR9Ez
NoJYij6zgtRWL5AwERJZnOme1K5eeD8GwIzqUJQ3sHowotAgu8t69SFIo+zp5fmCOK9+7K4L+q3y
s+DczM5nlAMP9VXLZYKSoqyfu6MQDaNTnF2nEbXcsi7y1zZgfVcUjwNbQGA14PAbWj2OtJj0XH9X
/5XHBxSkECDN7SjoYZjGfQWo/WpJYLiRtS0VSmhtH3xV3qtl9O5DrRATc1MeQu1dbEEuUtszWQr0
O8nP6MzF7zxJcUctTrkdhzW30be5fpkBUGLNnONjE+NVr3v6AQkyo9EuvsAI1mEr55V+wNB11Xsw
O7zC+9VF9mg5LsuA3j8Uuc+tLY0emeSDTTRxYYMglB00z8kVUPWjjr1zG6qrvlxBzVZC2zZlwEOx
Vd30pEiJbOwxP6cZ2SgMd4aFvfYf8jq7CjNzIvjWn2iZZ1VjPH2h59AjIbtAPVQlOlfCLi/uLe8R
chlU4Gmel4+KhfQtrcz8teSfaP31bqFTfNVcqdkuzC8l+5SD3ebe9xx4LLniUNIOSE7jYoe9d5Zx
c0/BHlRMzGeFaN03XTnFLmnsZlfa0dqP12H72QwxggLOi+FQhiJ7xxWe3SAjzo9NNzD9JdzREHNd
NzjSZzg88r2qb8E285INfXCgKgYgy4CX/isacyvaON56kRHsCpt9SpUmW/RljBlTIDL4EP/YDcDk
hMVWmQQEoLGHH5sMIUnDYZ3hcwt9MisTNund6gBtXIAWA2Bo+LbVreWyreZtjCwnfQKILdhQ0qmI
iUZK/zfoOL0QHT7p4uRST4Dpllymle660gqfYOHjfQoTxzuWOg0ftGzxGIFj8L9WbzzGzCWs/8ay
nU6s2VBwMN2mjS/kVrUh1VpRGu7axr/ufG1djXnzdySaMEtQOLlqyfGJgDtnlNf9H+MWr0DlWcJX
YbZ34+DEIpC3p5dyYbXr+o+qV1hjpbGxFwz/Ce6r5xRt/92SVv02+Podr7JBy6LuZhOrladbGy5x
ma85+6diwUIgiiC7gacIxKIKsR1s/MiMbKYqCxqNS9b5vdVywtVqlfBr4uGtr4l48WnpctYuVtqz
8vD9R6t1EWlcFtOgDTIqcVnpFNFHCGCORS5s8Sd+Khw3ekJNX7CxAq/ocjNv20k0KykK2ZCMm2BO
hc0k/HZYcyH4CKA85gU0E2nz160O0tKwL3Tpfz+taZCn0uf52TFrEEAnnZ1/Z7bOI441fHnYhm9p
CrP2JMGdbe3J7uKWCeBLINWcwMtrM8j6zqSQcdBhc05EzwO6nFJxTlKA31I1ehsX8/lb0NglKV8p
2bho89SlOjv0od3vKJ9k853wJnunAFs+wP9L75UYXpKk4SgZWAJTgy7K/MZvzWjvXSrUTraTqWPp
0TQ09nRCC1C2Nw2NxpgcF6mxhC52drY59LnJt+ZIbwX4kQW4dT2bYecyh930szlUsGS30o39sx/x
9BUO+EcuOuW1NZKsBzKTPGEj8R+zciGGXYi+v3Ewp1xEucJMsUDmYPg2HNbAYUvDk5s66jmsOof9
e0+DDW+3fSusr0I5p2G2f4s0ITBppQ9QCwYEPcgamU04cLcEVvdB3Iar+iJWbaIOmTUrlf6hNx4e
RcZ7HiKN/ad04mQmUzXJ99IioVA1khaOxb2liM/9oUUhfeOuH1GZ7DaSnwCBbVu6FlyfaTqmc8Rt
NKhzykATMbfPsB5GUu9ldnYp2EOlgh7jSrwPYxSzZycqF5slvQVLcqxdFmbBSIjBYi2GPz6aAeWY
9scblbVlhT6d+r7qwDGjTnp9oK4Yz6ctEGE8Awm7bjzOB4kz+Ll0iMVtOFiHXaKrhdhhPh8Git7v
ojCa/xYua6wgYzM0xMk6sJM0Sa1OffX+mABF8ebXqBAeiAGpt7TPZm/pVOlXVPniW7l2oK6LPjRb
mTn6CXdMcClK4sd8DIrsJeE8O+mwIOfd6uioeECeIzC/xS4ATELwC8RmOMZ2D6Gw7rF2w1XDjYBc
cK+oIERZLdlMF4yLaA70fM3xBwPysHDELfaj7p0SX0IOjtLn90VZhtgXXmI2ngdwwNM08KW5LrfK
8qrfpnPU57RU2ankrrehN9K7LWbCxMmCe8kfn6x6DG9Ctxz3hDttLPYFd4rIeF2CXQlQLpdk8uq5
hMJvnEDRq+QE1q3CnfAU49x5pneEhau1aFzgQaN5FxgH31Lij7cY0rOaJXPivmRJXmDBcm3ps7Ry
yzsLOzafewwQV1xujM3VTrP+hHPA66pum4SJM7Pmi+3PwbsgHMgiYqgADZZUCGmCNbhKOT62liS5
uJmyidSSgAaHW5Rs79VYj92fQbaMXJGOqcNN7SIEb4R9ZSdCogRj2vvATzW9uixCG8ofmdOJcfYX
vAm5vfWkx+1VyC+QbPMduS39vCR8JJoxja8try32gl5tmKFz9NcppumKSgtD6p7qiq2aa1pZffcj
7uDMcXKgFbvpqw2p8WZIUCNSFd3joYgVZ3hNKmqwFurJHNWAspYm3qe27q4x2ZfNasZg9VDAWymE
2+Ie0fPZbVO6j2v5xsgGnI3xYbPQ9YZSLC6d8lkfokVSi77cZUn5WORlf3FRhrCMwb6Lav8OExHl
cYB0AVYIf1fi5Vl4jtpHkkkp1rIyYZAVuueOYaL5ZPUtHH1BqwLdYJkHW51xCoY9V/9Gxftgzcd4
aBxbK6s+wDNssWsRXh8Y2V5YQchjggn9NyGIggWoxZy3iciFrTUSJf2FTD6IKFHlX8soeyIVSMQw
ZqOyLSnWC1a9J0j2VYLavSwx+5GpC7Drr2BeJLMCX0eod3lGxJ67J3dAbCbUiAPu3QZ9m7zqWHO/
mrWH2d3DgfZkJVJfinrAOjCuTqGeKhUb59JxWFT92cdt/ipEb706OCT8rYhN/M6+FyaLL/L1rLDj
FzRcxiF3mG6zMcUNHVUJk7Az+k6GRoavI09m7yKjynnNtJs9Bk3rbyzfnrutg374jcQ5XKVOKe4q
HX83tnzOwVsKkPI/JY3PpxkXHAXgDRBye6DEwZEvwO/3PosyyhTo/zo4bLSwfXglKVT13LNsQvP1
sE2bq1EV1xTUsZZtqRPDKS0ZVLHf74JIAviL/3TI5mdDumWCQXA7h0hJ8C/oRpo+lJLfnjPG9/nY
8XaDoU7sB+8eS7JmP2UFCetiOWIjfuNyFj6aqbc+4sxRvPjq3TQ0pzoKF8oIjH2IiuSpg5e7913C
maRcmVE8Ge2J7xYcaJKH1CNWQqLfp4+kCIqvMrGryzxZ76b2fmteXOdytrsN5qr1yve0eLG668qi
vSIucYk0prckdM6zrMHeuuQdI1ofExXc5s3SvxJnuLI87oRKX9oJJjxOCvCuXoZJDttxAriuY5c8
sIxkDnQ795phdIEbVS4oJkjJCAHany7B7LD35Ng6BTGLibgrr5dC4NnR9eOisz9NZvRubOOjTe97
sAZn+SAnfj57W64Jzaf2Z3Nf5uqWdtA73unNd0nE9p2DBf+MtHXxOCOZnmnU6R4gMPIdu8Qw4bmX
JLXiaOIMcrwRIan08vAeR0dRH9HU3auhrHjtoKtBVLiUTUIOkRRaTkwwaF5U4KUGHLSVPXNbqC5J
O/xK0lgHkdQW+RS7gjnW0jpEFDN0l7s8bOWuRb96w7TTAAIExLOx52GI9gr50wCVJmFE4omhlw+5
HdyMPYkal5veLdH/8ql3c8n1SAScv3VfYxPutaf3uC5HFAWrvyJqvsvxp1rtm0ewfNMHnbXPYIWW
HTNEYbr7sZsp1k1hVqmt7BSWwJVZedPZdXBJ53DobjA363bXxw7Mc1e3dEaaOScqlkbr+yyzkmVE
ACioAJdjFeojhyrrqxSO0l8yeAxcEdi3/KtDnze8PaaOEx54QFn/dlaVw5xlumCmo+aTctMsHOlq
TTyYm3GvHwoOz+DDg/T4X9SdR3fcVpim/8qcWQ98cC/yLGZRObCqmClxg0OREnLO+PXzgPbYZFFN
tnvV4yyL5C3gpi+84cbp0Bup+zyoFl7rj7CDIsk8tLhU2ktbtGWx7LI4vapafdKPy900fXHqxI+n
I9cM9ghR6MEWaVK13QYROAi0cQS+qGkF82mJJCtZBTlYOwDJ6of6YiyzVszKsLec5ZDndbIwwXam
KyUwpYYxuePgcVjpmPVUdWTKLcrXZT1H+i9ND6hBUQSL25qaZV8K374HGGa+UOtXuOoLZPZeWOrD
LZBBWhp+PcJddPyoqn8m3EzclwptN8phauRbK6sdBUVOUyYrc8ikvSiD1rD3RtKF/kzBlLd9HCuu
70MexfFNLe3mJohK2vx2yTXLXUOTH/UmvRB7Mw7cYQm8XWq3ftkbA+RkBdHvvoAhNMduo442UHeF
c0WJoianoEpvThIgQOdwSGdbKGDGkW+0RWasUpnmwSawvUi+BJpi3APFjLkE0wkjGblCRVLFBd+5
KKkBwg53o2GgqaeTteD3JRFL8Rrnuwm0JzhEHikNn1hPXrTOL7BIEb4K2FXRu1Xj4TGxR0dJ+xWH
4CJBVdgR/G+Ko2zTUTM3UVcHLLkRBRKAsEEe75wSjRcqBhFIiiEfDDLeqCHZHAxgYrgQgVHawL/x
EEQD9KduIA5auFRSTCrnvYjU4tQXiXgw8C2gS9yHdrXOMkw710BZYmWtx/kAbQgSaDidFJW9jtUa
JjrxG6BSLRAIQiXdICvc6dGvR9K5SRoQSYGJlE7ejXXwKy8RoFtYtQZsCyGAzrwNERqiTCo0qMV5
AyXSYBnIbZXlGgJsZgH/q9MG6ItRNCbNPhj1KF/kZG7mKaWBoJziYBwq7A7iMV929Evx3wSDbq+x
DIiMDYDXHm5n4SNhsek0abscDSCIKfYJWl9hUTgPtYYCxtGzTS3bB4VXcDODPtSXWQo3YA9wtCtm
JFQmYTcB77eBXjcVulBYoAPpa0kqAnGkr7UgKOutE5mGt8YEEFjtaLSKeMHR2bIb0p8y1A9hVXrl
gzaSZn+vczROQB6V3oUbeX2wBd449jcEABnReIhPcrKogzYhcrPAg+PYmJjGugLp1q8U7kyJuAgK
eUdTCxsWryJqc9u6Zp1fZNZg/8i7RohVDdhJX6A/quDYnAGJewDymngHE8lP8MQpQLQ50SkUEExw
ynhBmdr7jhh2LQFA0hW/Y5l1V64b5+hxQuDGZdMH13sM0VQYLhDldjqO08h7pHCCzn6eOeiqaHVm
/Wpt0esPdllauG07RZxd+cgtpttILdWppg0k8+RDwyB7M1VDO4CZBc1HWxDmIjR1yuzxNguR4rwB
oljjYlVZ2jBPi7wCtpmpQzqHIuLRHob0g0+FBl72FPucDRSJM6N5gGWnVQuKLbLflbEZD9e5BpKP
G5buI8FhD3qX0g5tiG9ICLbuXQ70rduEfVvFB9T3QKsYQ28EqwYUpsEcgH9d94mJfzcYaweLGhSz
X1DdaHFLUgs65Ernt3iqB3aFbXCZ692CcnV3BTgabnboB84kE1b1R4rUjQdiWDpg8xBbsn+2nddn
e6GE1S1QbppnvEsCGEU10dzzvcB1rrCc6OO1NRqgLU2DUGTeBn7pryknRcOyVv1JelCD+rsAgl8/
9Y1NimCYEwg1yLkp1g34KXtXei6gMqeoDXRDNOrNvYo2HIVyC0VTvyqRqG9hbLQbI8+5xsxKcElL
MPwdOjlZwwLhyjXnYV0O330wrqhv+ypsY9MKEeABjNw3KxxXJ1urvvR0LM7rmOhDMdwB+qINcCKi
WfyT/BQUFLT2Op/D0xQId6ne+GwC3PW5p3ua0Hrd23cOjtuo6QuglHFciOI4NLYmt6zjKFjVVWY+
6UaixUuIelizD2Am2k1OKv3Ma+oL+qOR/SMbtOBZt7oMuLCuGFCsVJ29zFjjyQmqat05ndYtYyMI
4lMQV8mwpPTdNAdATrEFSLAnBwEtKbVrInJO1f85Udj+FdXvlP9Mb+ry58/68JS/fuszrYMy8Pz6
z5/09y+rv3/y4ql+eveL5SuL7qr5WUKsq5qYb33u/7f3M5u+8j/7m39x8b6g6U2Ms/+YpofEb/30
jtY3ff2fNL2JjCd1JLWBjE5ejyZ+m3/S9Gz7D7hxKsGN1Ehw4PG9pelRBAb2LAGDOQadg79petL8
w0SDhj9NG4Chys/7f4/9F1eON/bna/gNdw68CDy8f3h6ihS6hRsnvNT3/DyPmowO00tuDJNKQGZo
+iLACFcCPy+SjY8wzU4WqvVSpn5uz6lsUKhAcsdEjQPBoRoVCDu6V1TjwdeN0JsFTg5IBTJ+Rbeh
Qo9qHhqWf1WTMsaUXKwWKxMTzJcdgZda+NQov/ci9x+hjZnXtuKYgGB1QPkgnLVGQOfOcvtm7Coq
pDWEGe+C28TYVW0PNTVHLXimIlUuZnhF0ZBAY5K8Pw10YAzkATujld59gXUPKi4pbA7yN9/VsUgq
ypXQ8+HaLI0Bk098r5F10wr0bBBXQhtVGQdE1StzqA18MitAxYFup7cRCjdTBjFegiLsdpoDpMvV
kG1SMekDLmumBypV8WOLT8jOwFb8QkIq3Jh9081BWsLxAKKazQUcrR9uU6WrYSqrFeXYEQj42aHy
k36Phpi/rIVcw1vQrzyLgnRhJWAbRS1Bvmna2KyNopebrgtAfBMVYPh+X+rALgrI7HOa8PZmMAza
VLEZmN9jeOUb9G31i54a8p7MoboijbopaEBtXHwsYa6o49oBAU7LgXKJpxuH1NT6Z5f++SRDMRz1
qGrx9KiHZRwp+m2O8cJpNKi60jMJ2rVmonyT2G3xUCMatytikCXoA9XWdsiwlJrluZVuEQ/ob7Ok
FSebjtadCotzZY0TFyWLxquRlcmpG8XVkqMKJX6u7+oakAuVeYHz36zAUqNa4Io0rjUAHTOsBXXW
j1rsi7DeJBCasZnL1S119nqRtRGMAE/VH7Dv1RbclA8K9LA9FSD90CVgON22gdozcgTPorYgJ83x
xfFqqB8tl8tG5wXMIDracz8xH0JO5xmoAH1jmQ1tch3upU72ZYFyUWgr1XMjUciwFaNDisItbCQ0
M3jyIK1oB7zUdPEgF3hDvlW6LFjC+RZrePOQo3JTHw7k+8peayK6jmPT0A6NhhK5o4DeuNx4cd8D
OAiT5rKDSn4djEaar0ZDcK94biwmxn+hnRqc0UvEP2OsbGo0xPCGM0IkzXPAIfvUT8TBs7rx3jIU
yz5m8ITyTeN54iIuDfUWXQ5lXAcpZWCiKFqOuGLp4rp00C2kqSQdWa+UIhQ1lbNWKnxn4VE3j1AC
SHwj23V5369Sz068hSZ0ZMk9i8K8lNZa1V63XVeoYJeNmhgszA+BrGw4wGiSUpsVnU0/3ayRRTHz
ZMPdmy5Fp4cHpekAxOJCuY9J5qD3AK6nH8MUoSGnF/4qGT3U64hV6yV4JuVOFVp6QKZngsjU6rVu
ZJJDCSQ+PBkwEzMtdbqtiWXHVgMu/csaHPfKE25SLoa8lpjdVzUxd1xLsfDFYFtLLB9QTqMiWZ4K
w0YXKHOFZ6Cdk8tojbxs/9woOM+YNsDSWVUr8SVwumHXxCFoyzCYAOJ9VcFzllhBnUYplKvMlNaK
2g0YPZR/qrUK3h1cNvEtzIBOSSjX0cud2U6IXSqoa/FYo5EJggfBZbp1lCFUzUaioQ6mwmbY2Zhw
kONcyMIqXKqUI8W6yCxRyFXL0AG4KSXYkIAGVEXUtNdgIl7WcciaMwsZz/HbgQnrNq28GNoIj9va
jsIlupx2t3aqxNq6Sod8d9VF8RG4sHWhtgWM55jyCa3QQccd1gCi1fvYrMiiSa5ar6pRuiJs3cLQ
KEHmpnawt42gukhspXwo6h7kKtgu8L9kp9dZJe+swApuTCfpv+e2WfywiQmBZhmK3LRu3/3890EH
pwx/nUcb3JV/Bxv/Z/0zOz4lP6vzL5qCm7+/6r9JSPKpcgCMDCze/8fiqaSI9BQ/JW9FB7R/RASE
8YdmAI7C5+A1OCEM+DM6EUL/g3qW7VhQbS0HP+W/oxPjD+JFXQW27ehC2rrgt/4SEeB7VE0Fqyhs
DSYeEc+/iU7E5NT8T3CCbICmslKRfNMdoiFbn3j/b7zKR+jD0Lq7ZItHyyQedKdQQ8RyI6Up7gz3
HXWUmRNeRO2WUla0tcjVN+OYHwcnfHwT0P0mUHofJv31SYi6pEmGOz33+0+CzmOUuPBFt3mEfPRA
bjBDr/q7QSj/hZzBbx+adyg1HRw4keFZZAbUS1N97Pm2tepykE2C/PKid00NMRqEtHOXfn7kdTTw
BSLLY5BR3sY9ZTVKYg5q4M7y80fX5TTi2TToTANxqjTALk8h7NtpCERl1IHhKJu6UEitB0hN7sZ2
RHrTAhlaRv64j5oajz2CWahviDToi8xW1b1DKWGNOWKyR2cX+euh8q4d33jyUJtNim0bT1LOiLti
suc64RMph0Ar0fSrFxcUCcjoBDm+fEC6bS2xy9g0haTSQz28UEwcYhNzOU6coybZBYoFXvyuIaGD
46b0R0ROyxHO8AGfGAf+zC8hO4q8ut38mM7GWg2PjYsZjl4pqHl644Xaq3TgafQn4W3T7/FZ9FQU
k4FQbhU7vBlTBI2lR1Pdjcdj1jZb06rdH9kIvbrF9kXg+7PXM6W4tJNJI3YQ5qWPahdKunguqC3t
EH/M8dT2y+EH9q149gTosLRgWo0B3yeccS6IvA+FOR5SDO3gpdFSHhJcfDBVaXFQgwUDv80yD6bv
oN/gANRN6BnbaOuGMZY8Vn7Xab6+hCdD2SrkCp1jnY2NNTLcEJyrKlukCe5RJX7BSwOmPmLojrvH
QhOiHsKEyC8B3J9DjDDndhurK+yoH0N0qatZW7gpcScEOKXr4KihUI+Q+nCFAPtDJjNj3pTqrtRz
5aCU4wsdMO+IYGJGXOJQD/UGIiRsEyhloO0q2cnhIPp1QtFsTZvT3pn4ty5Q+6eBVgIwSTxUKf0g
Mef5K3dqwpBkWnmqYujwCGCs4bY+h05+1BI2xmjcDaPYpaq+1WQQLYckedQs9b7062/0nPU5ShbD
zB5MWulmF2zShP4Bli7gopVG7EdQhcTOzCua6upmULFKMpBug9tJpzJCe+sQ1VhxEbffAkWHbW8o
/oUrx/A604hn61g4PzrfUy6dBGwsrecR8SGls3eWXvrPlSurE5oOFshsUEczk4P4sfJCZ4+ib7zj
P0yufdfyt77Csg9HxXsQhe5eI17q4kCeGcMPoELyqIWqf3JU/G1cqqrXAcq1RGFIxabw66Rz47Q+
mIOYDhUYFwGSgnriDycZaMrkvURWPM3xKxiVfuuYoGhrI853tajsbW2BHe48pbuu9QoTFJKwYjNW
QfSUhsP4C4CWC4oFIQ201J9lI8wHVdXLJzjD6WXreN22GX3zuuu97pBU+ngIVAiRSaS0B1x9Rm/W
KXm2NwzDuahyK1sPY21rkE2lbRztoaw3+aAOd3kRaJcAvtuDEQ4gJLzuOarMIplJfNJ+xlI7INjp
34y5AP9RQE9HUGYjoIxhyeb0pY5ipZHXz4WhviBDlT+lav1k9PkJEQHCkHzpA1Jch4VC7yRpsdzR
GyhS1WOKGDwwA9BjDi5i2EDcR4nubkrR9A9WL3Z1K63LMX0wp6/PR6zWGyz2lHifx2HCyVTdaYLY
rBnsDXSUJYTWg8CpXveUKJgNqFhP6njQMtquWNj642AN6rrWixdeibaAercEs4u+u06AnZO8wQ6Y
BV20wFW9XMmeRA4JXbSKIZaNaX1y23GjgTpDDoDUkzUJlmbWKLeumu8nTxPK1Jy0Arch/Ufs1ij/
C5woq2Ah+pWgwzYLQrmzYYyOkXiY9ConYekAXpvio0XZbpsOWQpP2wf9uMqByXa+hV3RqssfinYP
8BxADKAkFMWBqUEDomdmNM9Nl1qzFm3dsVDg9eGEg0S73EQWkImYj9c2B0nVOgx3En6DF1qAG1Gf
NJ58UOVZ4288NfU30szNTQXCkML1PASJirdpKrdoHQJ5aEiyi3zjaQ1elzd0SGmNK7Oq/aXgYLAc
EHzxinqmcMK2arP3oNBP2pRu4F42erk2MDFZ+7B30NRYtCPYM5OTvE74JGlgAkrLkS/HAtohvrUQ
6qZxVWAso5T6LFCvPIitjoY3DwrZIGbHdTzcWhxoWHqFub4n7Z3F7W3sBz+w2zUzBR9nUFzrHHzu
wvXDY9ljsz3c4MZqLQEPxnNLKJe+rBZjPtqHHvxB7wHuyFyCUiSS57kJaZt08limYs8BMv/8Locc
/fEuR9LVADJqI5WkWWhDvb3LhSX81sAZZRsAXGqzgNAJiLiOnljB0ZGXxn2Kvy7mBsoSobkcpMUS
Q5ZvcqgovfZrIsZV1ZrO0hGZt8WbO65prydJGh39DCqqnspF7iHL6w4YlSHgeS0MKS6btEApUtF/
wMA/FSP5cxaKb64zgdnx46K9soFyA4RXL1Z4at2FCjKNdMjZU34JO8+wmQboTqqut1eQ/SiXW+iQ
I4qIErN9JJOWy07DL6as9ZzySJt+l5VC8TTMdoPm32L/XK6MsH1QMNaDpLmLgsAAHSVvxCiHmWN7
/gF0+8HpdRoOdCBcH0oWHBhQLNFONMrKJmHdAMJ2Zjk18TllZfSviTi4u6YEDLB8lrjihrUCgCKF
4gVSrtRqezVMj26NxQxdNxz8DKi4rXONTEI1K1AkpcARcya0IHA4ihrF/15jrA6LfeY75SIxiFX6
wTmWdHztIL9ToQL6DRovUpuMK9ZZ9WzKDqMpJXA3lF+ybZPl+cJToXD3FWJwmdwQqH5rh/oURPJn
FA5oOBkmbDkqB5OiwbwrdPhfJjUfasAblBknRo9253FFl2r1Q3Gh7VVFxoeLHxGhoNKGCGZXA3kE
TrNAZs/nTREPl6aXXBiN9w32pLpuKxxmYKBB1q4QPtBt/aYsp4pdgNe7h5yorRrQSiIaMWrlXkpj
hAit8wWZeW8JFogDZGSpBol9XzcmJuhD+CgzVUKqg14GXBcWcE7QO2qUfRLMQofWAtOP6PUOpRL8
qbv0m5G3T3ll6XdZiZeZKooVTKIYjelqnrbN0saCFS5zz6miLQNgCoMq150CNKRQ+2VabEOreNaR
922i4QplvqXiE8TRmoI/52sLXKN3SgJckctr74sUzKuLl5DdXbuKvELyZTJkVnZwwo4q/BY9q1kD
qEKobS0XDh0AGoTXYyggewcdUJB4g/XDvRyD614zD6QHc6XlwurDB4zQ9pW4kU669foXz5cXMU4k
NA3WcQvow1gARgDdi/TMuDDacov45oH4HsNezBUl3U/f31rZjUcugVHpMgWyhb8mcmDITlvfNCpi
tFeWskAdqlHnVVPNzeQiq5c2Si6j2CpI70eFc4/BfAOP0vGyS9A6sOTXuvHTgrao9ZBCD7aB4y3a
u3p0JDa4yCGZmf5xYlo05XpAnV4rx6U6LlSaUWr/SBWkoXlZRM1FU5yivF1lABzG4tGwhyfdf8qb
FwX+ewN/A/0ZK3ypFXUZi0tP3JV1gdV3NFPlJQCfRZ/TelXyDZ2UznsJkY8t/V/9iB4AFoiYW3f4
eyJllgA0ljgy5jvwJa+tMkcsMdVscxYPyHzdrI9Jwvkj6gUaUDNMQubTvSE1c6k47LrHGFFijSwG
5f/aBaEQob/eX/c6W5RQJeiOOR7Obswbph6NdOvCdqB4oucg1b3OvQl0kU6UvgtUZ6EQf4UE9JHH
qm2Tqbczh19FSHelFc8GSs6DNjEi18rIz6GxhN7wCW8JqCX2Er3PTJrzuqQzWLsL+P6LiZEta7Yi
TfgCZJ6sNjpCMw5m4hHmmIm8NgoErbwbgrBla6PmnedrCo0L5MxXRdGusB5Ag8wD6PkNu0ZUS5aj
A0GKFRijBNL03WZwoHgEchGVROZy2JvyqfVKsP7KrHFUPG/snYc8fbku1PLedBH6T/WDDKOTKjBR
N4yZoV4MCa7aQ7lH+IxtlS2gnW7GVl+O4dLQUSbBBkg3ygsKrztIfAvT3MMjmU4PbMqCmYkblXwU
Ipgn+DUha3AFzunglE9desLgAU+9ZwMH8Kg7BH2F6aWzMFRIi50LRuEIAW0taSbPKkye5gkvD1sV
VF0KI3bWlFOQ29Pg2ORlfoTisATSqa6TKECgwL6CgHQbuAgHDfQQV15DHoEKqslPoXWr+cMqalsK
zGM5bzgZxoEgqE+y+6T0fhVJfeg8f9wFcXfT6zARXQGgGoX6ZJe3E/LjdoAsq8n2Ep6W7phrJM3t
RaCUmD0QHtT2Gs8HVjaxQqvEP92RkybkQ9YBDB0ztPV7URUxVctk/b8qE/yNFVnRtnDL8jgCBzrE
snC+FQX4Xy8Mp1wsUSYP6Dhm6MJboU3sbIFDapea3QePkXDtfVQY4RqIb73/PPwQcioV/FNKoIYD
QJ9mmGZaOnelmKQp34YfedHjRZtKb5uDBkgWnVXgqpCgqZgDHeN/NvnOnfIT5GeHbV6q7WUsoBfx
VAGH15TTuFN2k0x5jvua8thT9pO+JkLha1KkTPkRxvMG5lvkTJCN5bGf8ij9NaXKi0i5xkTKB4XY
Vy+2EsIzET3VV2Ah8a7CI30fJKH+WFlEqpD/dAs7Hb8+wV7wnyPbsHeaQsxgBDSlZ1lZKpcGKlY/
PIRa7ppaCa9zRNYu4ASwfUVzG6mkaFGelAfbTPDtmXLLccoyRx/dWVcaFJjBUZLj9zmV43oYlStU
3JrnOsram1RzHvREKihTcrzm+jeEcxzUObzLqEbA0QCKk8bt02gC3tGrPNz3GcJBVusC6CfNScIl
jBMKF/C0MCuh81aS7gYC775a+pyiNX57lfXQx+jbtlr7DReWlsWJAna4pR3cfPOHqs3mZR9byxHC
mjcDW+/swFAJawZbuI0wvVORN5pYv0tfTnR0rAmd6iphOd1UU0qXTcldNqV51pTwZa+5X/+aB0Kc
zrhFSA47f8SN7jVjpNfUHvwpjYynhJKeX3dA/du8bqZ0U58Sz3FKQcWUjII9TJ9b8lMwGe4mmVLW
YUpetSmN/Xz1UtZ8s3Zfa4AWJUAKnPRd6dtOv/+mGokFdjY4qhpv3awDR2w43zobB6Uy17dgZiyQ
1eib1qp59/mwv6m+vRv2bMsoZgQ+pBjibVdkKIwZxFUiqjTgGPbV5yP9psj5diTrTLMVB10/jkqU
6Xy/+wF3aO0CvqaXZb0A7v3iqcT7RGQ6CehGgeeY3iVlTvXssf45qfwibPbxdOKw1e29Pp1C9XQe
0f53UKnpvBXejPEKSG6yVYLpCBu8Sqyj6VxTO4nb7etr+FcAhf9Er+AQPJdZlf2qz5sFb3sF/z91
FCaN3v8Y5HAAT5ilP8fwnR7x9D1/6RGb2h80EQybYj2CjNoEZ/irlaBZf+hSo+VK2inN1/rxX3rE
Qv0DjAPwA9BkkxrxG6CD4HdMDUk9R8ftgLrYvwI60OF4s3dtfoBjstJ0VQLGsM3XEvebvRtoYZag
Oh8dIMiyc2qSW65TXNbiRELrvn3zZi7/vM/eShKfre0/R7MwPoD4bIDumDbam9EQYBGY57XRIVPa
TdloS129+Jcj0JZBnd5CYc1QaUec7Z6+LRAASxP9oFEOpFndgS3FUumLcsGHt2ZJw2FOhSHoeWja
2YkH4lwBhYqaSk65cBY1hr4sygQtmCbHLBiVzrldCP34+aOJqZfyJkZQhSVN/kEGP42syelTvXl7
sAGDPLOd6kAPVbng+v+VW0MMms+xt2XaDYtS6N7W8HXA7iOoIoRjbYwZW4Aen38S+f7EZ9VMn4Tl
RxvKhLXpnL1lejSd4tRaeajJilcYJ9A0hQf0TYksb4NeNDC8GE95PdDcxehMCmQ4rK47uwVKrbZi
2/cRBWmkDPeW4VImA0uPIcNUy+rbb9AfM8TYOgLVorHXgIFbxI5NnVqbKF2SSB/or+5PXWDXNi8Q
eDO/OO9fV8mHN00vD9UTGjy6fvamYxsEgpeO1aGg2LDSjO4hAxUKik7CzvRqDt4+164aYNOk3ZZ/
NFgR9DIK9+SGmrEQktoPGPdbt7Gzb2WhD5duAhvN7E1/jhBPvf18Pt7fT9N06JwUUPQtc1IUN86m
Az0oagKcMAeBJvoadoYFoRhJzhIbz6VRUhH5fLwP29iy6HkBwLKlCcXIOns95AVpNEZ6cFDBvY/4
U+Byv/h8iKlXerbY349xtsU0JHMGgInBoVomR/ADxgrJoIW3VOasixmUs6W8KHfZAtGKL57u49u0
BP1MFRMFlABta3r6N9sM/q7p0T0JDkENIMe/CCjkknsjull+MZImf/OQxPwaxzm68Op55EReGtG4
lcGhXpnr4Dq8dU7pBRleMBPfwgtovOv0oj/JNdbZq+rO+0lOd3XMj9lWnrB/ghdh/CJRd0/BF29/
WjDv1z+v4M3nOltQEWIRAZ7nwUHrJozQMscfSCnrNc5MpLVofaKeGvqHz6f8w6qy6ckZ4Jo4VVQa
H2dRlj4qdDGboIfnkf7SI2SL3Mz/4o1/mNvXMSx076fgCnH793NLFzhXU6RBDyY4fAHc3QBw1eqX
ffTz84f5eFifjTRN/ZtVhEgvrrklIyGRssh2xiZcPFNZnVen/IvL6MNkMZJFtADI0KQ1LiewwJuR
vCFRY6oK/QGMNEbE3aoDuiWGp3Z8CDDLikM04qzT54/3YXe+jmkAPzA1WwB2fT+mHo9Qt5BnPzio
GeGFCC3KXlr+AVv2Khaw4L641r8a7zxwUGrNaclLDz6MWTXODi1mvp74Zdbu1nu1O/xiwN8tRgIz
fYKSyulf7x9QlS3gQDPrEbTw+20nJjH2GJz456/xw9Q5Jgc3Mb5q4ElhOmcHqTcBqTujKo5UHGa4
aC4K7E8cBUETJCg9Wmp25m/BoX+xYj68zddhifyI+aRQrbO1OQKI13soD0fFCa6wIlrVLue4VS0L
mT06cTTzoL/86ycln1Fxm5gwNRM6990iRV9W6O70pAXS+tSltwBrVxWQR7QZYDonV42R7ipn+/mo
H7Y7WByLSxm0js3GcM4ukSQonbqDAXQM8Nwb9GHplmuLynKYp8+fj3SGFwauTPVEqCBBkAvG2+P8
ToTmVeo+ArQH/YD49K47RjvTmMtbl8sKnuY6X6ZLsLzUkTXji+mcVsnb0/rPoadBBb4ijn52WveZ
BiSxgjkx9uaca3NhhA6VW3BqsKlKRvz8UX87HJe/ikulThJytmidFgJc7ynawaPwHXaXNqodcTfs
A21J6kmW9HcudfnnU3yWMbw+25vBzmbQDGzUKdHhZ7C9rTwK9/rf/nwYrNb0B5tct8+nTVp5rQWq
qSCZ4GJwn8HrHgbYgZ+PMh2H72dI16eAnb8lBCH7bIbgyVEfTjIPG1QH9fKieqTMGW+AoWirz0c6
P7ckcHruUHIrbaodnJcqENtQEwzhgmONgcgBlJS9aJEV+GIJnO8rTn1TOsDPyAMIlMTZEvDEMAaG
AiHEVzRzjdaZdju2ufgBPd6hyh1/ATI7P68YziJRNbjjSOlAf70/PHS82P0xdkoAI85C+P6pS3AC
GARSUPKmA2nWtF9s5988IGnq63SRlxMJvR8xL1Awgo9WnTQNXbxadFvDG6G7eta+aK0v1uCH1TG1
mzmfbDomFoIcZ2u8wmbQ692yOtUcx7rWocmM0HviGF9UmT+sDS4bKvVYI1GjA6Q8PfSbQMGN8hRt
yKo6NTEEt2Y/Mfr+5eo7G+FsXQy0NeEcMkJBF3pUQbZHX6y837wrR2ORcyvj6cHbev8MedZaEim6
6mQRvCnqTlaUvvLF549xBjWcuCe8qX9G0c5C0URUiLlHjKLf5Scq4OMDwsbAgZyr4Jn+WvyTzk8W
fvFo08t5d0icDXoWm1rohWSwmKtTgL5CgILe0tWoSwNc/2Kg32wn9q4Kv0Vo/OP8Vqwc5EVohVYn
/GXJSRF6BdY8C0F/dCkuuLXA4Kx9+fyVTvNy/nCWxQ1scx/rsGvez5vviditnLE8AZWRxcwCt7Wp
NJwwZg0WP80Xp+CHBH6aQBsUvACYycGhn4Ub5uhSjacizARiVH0JMd1ZaXvgmAdvPa6jrbZzduOj
8tLZs/xn9vD5s/5un70d/Ozw0MukK8eWwdFtx8HwMgL9//kIv5tBW6OkyCnMnf+h/kShHekwRuA+
WfhYMALPgs1MJzDUx6M7pI9ZGnxxCP9mUxjTEWULphE/tPPciYKeLVtN6U69EIt4bC9NR17gfoTp
sT5vZUfpUF+V0SNWH0uTfmXXGdAXt58/+cf9bwBSpCoD3gei1yuM580ZppQpnHf8o09ogcyt0l3U
/dZwvlisv3tUbhxVQiYjPKAs+n61FiW1dl79cBIIPtCHRlSWzvGz/a0/drPiR3tf3oG0+vzJPl45
PNmbMc9WTSWiInU7jydLsctMV0mSzJKUwodx+flAU+34bC/CSkMMlXubDE47R48XY0BFMxfjCZfH
GuXIAonUhXyxHrHjwBq8utDuRmv5+aAf98T7Mad5fTNvroH5TKQO48nXBJiOh5x+2OcjvOa574+Y
90OcXW+aAK4W6+p40igVafvigGPSsp2TL+6VrbIItv0sWONNH2SzYFuuk1/+2rm10y+25lcPenYF
VlXukST0MEr9YCd7GFL5F6npa4D94UGnEolFzGBZ6tlFMUorarS+Gk/Djg6juc7u/RfQLf4kITAD
eXZj3xzFUrlSn3GMUK6UK+B29+hlLJylOXP3zRdhxYdSB60LCipoLRoSBjtY+PdzO1KFtQojUU/R
PVUHSnP5Erh6c6MhhPf9q5Tut3vz7Whn00zHWNaWOo32q30xtK1RQM2ZIeyFRBl3s4Hz6CYLVu4X
iYj43cnzdtyzidV8W2+0jnGTX8G1sfJXaBhtzUtr798EF/4eIJv60H+xVT+e89ObxdTJIvQ1PhR2
Varmg6cwpvpLt6BzbJJtrN1wWWtfDPQasZ+vKRSCLSYRoVNsId/PYVMYQPVKczj131CLeLJux2dn
n10j1xTs1TvkzCbhJRYb9rvfms3nO/d3W4Z+kKBlQxlE089mFCU5xwkGd4ASZsJjRBrrq6jxN/EA
SdGbIc4mz0KywlJHDnR1hxzgol8Nv/KL9EKuAexvw62+jjaIB2rHNNwiINt8EXB99YDTNL85/IYO
QkICjPEU434ETlJZFU1s/lcGmZg4BMdUPYyzR7Rj2xZp2YwnRWc7oIBdFQ+fz9PvdoDzZoSzx0D7
vlDymHOnKu/HINrHiNkVifrFavjNPUilyJEQm8hSYFG9f1lB0Iz1MB3jjXN0hlXTPZQwIPMvbovp
bZytd6A2OL3SEcHZVTtb70gYIjgyuOMRIvBx8NB2uEv9+moYLxxFX37+3j7GvlO0RFOfXqEpCF3e
P5E9QusIndT4v9Sdx3bcTLLn32X26ANvFrMBUIa2SNFrg0NKFLz3eLa7nfeaH9Q9LRbIWzjqu5pN
90LnY1Qm0kRG/M21HFkOEM6HwToTwwvL82hQDnYF1mTq1koOX5yTSKuZ5C58MYVW1uJrlSNg+ahs
2+sSgcZims5Gy9ji2vSrRQ3RQL22wdwky7Zd9dahq6OaMi+dbnt66J8/Ji00A1Enmtg6b/fF1aAH
SMJUsThchx4dFNQPt9T+SwfnbJwRhLW2xefMxvjNrxP5X2Vuhy3WToGKkID2i39AlikGIoZ2iwAa
O8nOkEvbgazHOTP6LsrBmel/60AJFghNnx7xp01C50QyadtzYtPbN+fk68Ne97qIdiiSZ9cIJrMH
1YLOiQacTI39cKUh/GUoSxHN+cHKc3jxhZUMrZGQZP3a0yYsM5Oot4EMg1LO6/hvlzAvbSpK+ILS
VDdp/h2PKhkaMWx9cTz002SLdIKG4D0cHiYtusQ7xakkFFxWWgyfds0ccn7nU2icO2SL80yFq1sB
JBgPNSQGqsP7wZLcUFVuqKA4o9yc4dC1m/p2JX+bJ+3oYJir/iq6QXNlC37n4vvlYWEgkNdXh04u
ZWfEVu3CQmpvMwSBjPWieA3jUgJ9M+YrW+WLxUtkyg4SW3bmkS6OCTpeJfjvsiZyvIMEt9cyjSoA
z3JfC95o7Gz8CPIZ0ukaij+eKdk6soOnV+8Xo2dOuT4s1g3SxcvvXFcDLs9ldYgnQQSVn6rxJqmt
Alkoq/6JPA9WQ00h3XRStVaVkOfNuZh5agOAYTi2eNoZi9haF4gIXLfVodKwRbHh4Ce7HDejg2bk
2ZXUgqw18Mq4gMaXOkULErlvJsllHBQtDGtw+jF4wsUSnGmFqp7gQWlA92PahnnkO2BbhzMQuoNt
FGm5Oz1tny54Ayuo+YhT5toGq/Z4ewA9nQAQwosPe6vd9OiWu2jBWys7QprLTssZonDHs5cmA1EW
M6SWxTRkFhWiKLJIkxqp2Oha+4ytrHTRmX3oqtN062ewoPpIMTGBq8q/7NHKDBR+DFRYsEz832KN
Ajb1ghSrzYPeFe3ZVCXZdujNZGU6P299CqLzJlCocVCoXI7TArJgekp9qGtd3SAjnr72Hu4BcK16
RKBiTL+CNtxDxuyvc2hF305/za82AfsQ6weOnbkpcPw1K7UvcVTV60MfqepOz0rFjfJO2RU046Si
j7Z6BylUULHROx14/sOL78txDp9bJrT4qc5tCt6AeGqvX8cNHZzWUsqdXPct5k5WANhfVPZVbP34
y5jIIptMsiFxYersv+PBpnS18DzzFXbdmyBchWDCJVF0cbro/X7ldPl0YS1iLbbJ0Gep0BaejNpS
6uAneoG9AEKga03+T9P4O8zcacSAREFn/3hIOToYEuoh8kFFnOLdp9qIKexV+3R64r4ezJ8oi1WC
3FcDWZqsCSbiPscdM+zOA39aeVx/WouMxeJEBB+i0MBc9qd4GyFROsXyoa+2+rQflXNgzHKzwZ4L
YsPpEc3zcrT8KFoiCsKTUyJN5fY7njehGRMRDUtG9AyTS8MV4dFXVup3n7b2HAP9Axqys3PTslcp
xb2FIkYjHgLVGtH9jx9itGtNMCUTMvuelIt2PcpnWeWv3Oufr9fjyEt4CcWhVpqsUuR9hAQKthN7
8iRHmH5UafgtF41dPdWujGFrg2cpGp5jpJyfnt8v1iUvDoTgFKStEHBYzC+3u4m8XyEdLAOOgeBv
Autp7KMNOiGNr6zstc/5/zze+ZQGKkj+v3wPViSnRhCWEnq/yFob+g4plU0dyG7fRI/q8Owl8nOQ
32Ec7/azGWBboU6UbE8P+aslRQKnM1wN0Ke12IpZKuVxFMjSQZsEt66/4zUA4/4nFqQra/erdQVO
gwyKA0vjsXK8dqfYMiNUL6WDchd127b6Dvcs/5l430r1AMTn70cFVFbiPcMtTGvyOFgoSmMdI1V5
yDrzmzGJF/0QXzUVpgqxsbJfvjhlwGj8CbVYM0MUDqE1yAq9Gvmbr8vbthkuBsRwTo/oq6U5P1oA
KZPJ/FPp4sOrBaOTVoU1yskcqbED+/4ZQSjcn9T2UYn7famHa9CXzyUZ3qZkeSLTx+rkFX48iUWK
A0Islc1h5jI+J6PU2B3eaeeKjMWDn6bVGcfhO8wVY2PEar7psxY56O5SK/DQ8kSuKmRH4GGH5RU2
HwECsPUPXOXDHTag3dPp6flc/DPnRxbqIyafG+jj4otrcS9jaZc03JKd4qgmphRWU2zypkN/ueJI
VklFLzoZQfhAxMghMYpuMyI0j0FqFkB+6hUb6RLoKoklb0//uM/fzgSnyDUhzrowABePJ7LieugL
3DQPdWdaG7mJLiNkF91OG6YNSmQXJvyslefgbwDs8VVBNY1eHmhTgII8k45jWoHc9OGMd+290fgO
tTz42cdNcjf2reBDhuv670OKU5gzTWn6krehottNJMwKYPRv7obSDK9NAeIRIq009u0x8KKHOImE
70UpStji4slt2MJohd/Rk8Ucq2eRWDaalfJtFDSY9Ym4dJ33UaPdqoUMF7XykxpjD3T4I0fEg/7e
VGOBPzwgtO9oulZfZwJUGBuSXPxC9XzEQtsUjO9qJPe3sYQxht0Ubf82YkQcOV0apfciZW3wuone
PQIeSd/6vkXBPStT/zD0tDP+8lShJQugggtYmgvpmrnIjtDjrUGO6OWBo9v1h80IBw/1YWzed6cX
zPJMWQaa//3DZkeGGUOZkkCtKbqN0KElf7AQzzkdZf65H5fIMspiiWTUefIuI4omgqEtgw2ckZVT
a/4TH0NQIKB2xx2nA0gnXV6Ue1QTqVtkU7tDkkbXfpCe/ZYktqoIAmJMde3vBkSrFaQjuwxFSkui
wno8bVEGhK3Aau0QBlR2RhGrnNoE7386yqeLjAIuBRbeVwb4anQxj6N0uj50khAC0gi6TVX3s+2p
8a3BaTM3sPLr0NWxzMxBwOYvVwXvLAIjsyKDIgf1uHgImL0+NDliiIdIxcygymwDL9LOXBnePEnH
n4wodOcpbzCd/5Rh+LD2eM8BYkPD5dAJnSu3BxNNy3xVK2q59n6P5UOU5acKvVlnKOeZGiE6m1re
E72Hfnv6Sy2ZWrSHGcv8RCQST6hlDbnVph6Dm4h34sw1jowDYgB207zTx3Uw9NtEurovLDT08F/m
xoIQqwwD/9LvCxzbTv+Yz8uG3IfuMe03fhftouNlM6ZJmw+qF9ygA+lkln4e54WLnolLpczBt3hb
NrdoV69siU9XD+QXdCl1g3IrFXuoSEcniYq95EjrKLxB+VCztuFwrk2Or56lT6dH9/l7crVRephR
4bQFtMX3VNOqluRMCCG9NsJWRDHeRgFirfT3qb7CC4vnj/ybn/Qbc3g8HF9PcL31ESaqFQufmhjl
wzzqx23325nAEJGKN1XKO/VrPfJiCXMsHv9uoPyC340PMj6RCthS4yzrw7LNMqk5dECvHWwu4W43
ab6SVC6ncxllccZgzQm+ORebw2D5By0F4G/AyPkPhqKp0u85pWb8m/H8YadjPpckAzXcg+LrXJux
mBUPwiSJK7tw/q0fD5R5LFyWGn0DkYRyuQQNkh4Ti7V5ExrZtkTgHG9qAbnNwQy3ZV2WKwfYp7kj
xZJBagCh5qCiq3O8RpRCjTTsp8uDryOR0PwqtYfTS2Bey0cD+h0AtDILgfN4uZPJzfVc7PAtTQwI
0CF5DC2i4PF/FmRxcw5VxgqQCBJiiheVT/10VxrV366AxUgWp0MWa5UvhmQAUv69B0aJQP9KjrE8
9cgx+Bh/5ko5/hhpGejFECjlAaui4QzvWPz6xFltw/YaJCxWltral5mXxocVnXuDmQCyKg+pci/F
+Av0FxQwViZteaQuhzT/iA9BpAKTg2j+/MUPxjOdlSpaJLzQV8J8vYz/zNy8rT6EMdOubaAklYex
e1MAHIZrT4S1yZrH+SGAEsJfFbC7OJjU8oX0xtDuJfPX/2wVL/ZikghpGCXE8EfwwOarkj5q7UrF
e20c8xL8MI4w1ydj6lhiEQIirQQ0K3lKVtvRK59jCTjtpzqq0bcuDx36TqqKRY4arnzx+YueOFeW
8L2kZhBFKeO5LEX70kDBCRy1XGyU4u30V/lyBUMPkFGyhB+6hHqicoSSVsW252mxMenVaP13Y1Q2
hvXN01ZaIl9+nQ+xFrsFI0zPyPL5KVNZTmtcSt0DRsju6QGtBVnslUoQkSiR53Osw31A2Yum4Ej/
yfMPbsCfaVtsGOxXrar+HUUOnNkoFwFOm9BOm/39kgZAOTtbUxvn4lyMRxfkyqoFkcMfiTi1QOTK
iu1sWInyxdlMMQk0EQ9alefSIiNFxyvyClx7D4pFx5jHtV0gW4iJpUJX1THXnptffCTCkZGDiaMo
8akFVyoe/fjZUrx8mShdxTiQwYM9vRI+FVV/P2o/RFmuN4RFEopBJdbAm/nlcl3cxLfRaIvYJ3U2
ZtlXwa289vD8cmgaEAqyUzoaSzZyjKCNIAct3wszbPwA3/W2c9UkWylPfxnmQ/1hcV1j4h20dCJI
PKLXAaxXIlzH7c/TE/jFIXRU41hc2LIqxY0mECPykq2o3lbSQ92EuylNVjKDr7/Uh9EsthM2P33X
1Bx3PcIGMu08ezKHq6qXn/MEWXbUkPSu3dGQ/qYZmNta0XlnKDsMEv7+2D0a8eKOMvKYsmo/n1BR
45amjM8P7HUE1cwiWwn16UG6LLks7iqsUXMJikp5qANHq9wMAb77+puxjx8QnVJSlz5Ynjr51ktX
ZvuL6+vjIK3FXo8lIYn7OTCKu26TeHY33p5eOJ/fZsfVMWuZsbYZJZO5OobYgfXcTrb0Fpc2DqIx
onGoNWkrQ1pZqdZiN2DqjqgNUIiDMmhuPF4hoQu8NNs2wn90cv1ZqUvoZajFnJ4hkdCt2qjheRl3
Wyl+PD1/K5vbmr/ghzQG6Ua/qn9/oWzYY2CL9dCZGK0cj1/c/EfLYHE6ekItq3jGlhAf+p3UVZjd
+xsZqwEhvq4kf3d6SF9eMB/mbf6CH4YkFVWIMwbz1uECOiAhV+e7YspdS30wGvY8TOFWW3vTrC2L
xbHSTf8vKDh2jpVD0D+Yw9NUr5At5lNhkawxk/TMIHbPDOvF2CyIe1nbkJ43Wb6N8WKnFI0HE+7F
VrGlTnfdTk+nZ/PriAYZ25y1gb88ns2cPl2JoTz3Z2G5XhRdFhkmWwisiZr5LbYsp2zWwEafgOP/
PK/+xFzcBo0fWr0e8JbOVMHpleehMlwTq3MsFrd5jvCCfCZZG6U+V1ZJrJ++I2xPkImYdNF5orS0
GG6QG3qCd7R23RQvSoJTN6xc/OJcsPWbv5zYRaTFIC0LJbo+9fXrSrzxSvFMqRlgxFO1CR+awnBp
L2xPR1yKyZEiHA9usdmVUe91ySOkunPl8xrtTIee2YCKSm0DJLGNvb9JHToyj9r5iM0QtKGL0F3r
Z3zq8P3+GQB4oNBIEpyhxa1Q4uuRdBM/I3ysX/tflVud1d+qO//W+FZsktf2rL3LbwhOC81dbX9/
+YE/BF/cF+PQT54uE1y/QhYX7eCtZCuRg8Rpd1G76c2wSx5yBCrf1+RDPq/qefZn7C3AGlLOJSwz
VlB4q61Avx4qt+tsK3DHxq2ETdhskDvFP/JKX1lin87dRcTFvY/l04jVMBHL0bqVs3tpCjeD37mV
9zgFa5/1001yHGzZbhStDPu+el7PsMDMamMaaA1b4srhvhZl8fkSYUJtOWZIObKSET5UtO5y6cfp
jfLpzFsMZXEI9CCTlRRTyusQK3m5yXlqWXulGjYVmtZ6WWFJXq08WL9cliDOWRiIvtA7PT5mzXKq
6It52nWCb3uaDI4WI3l6HqyRvL6evz9xFkcAXqRyN01oyYcohYfKdSHu5HLlwbA2lvk3fLiAMZyd
pDq3OEPz+yRtXcUQ8BPArlxbOdA+J7a/P9Sf0cy/5EOkyROVvKZfhgCpLd5aP5q7TLTDS/kseWt/
9M+IZ2B40q5ltWtzuLjre20YxIo++HWGnn6FJO3UObLwcHoNrgVZvA+UEs3JAtXha1WwULIOtxGK
55G8OR3lvzmU/szg4ogQRGA4lsy6m0211YNQONar+ZOXj/6EK28bbvViZQefXh0Y9h1/s7wGwc1T
QLsu851iXSTGfQ3hIF7DkayFWRwU01ioQeLzkTS/cGTDBwX8nKG7jFX06Sn8lG4ercFPvS4RGlak
YNp1XYQuXrqcRzMxfIdmiYiRXe6cjrY2rMU50YiCmMcms9eoPzxdPS/KN17/Tl8p7ulAnx/KoJhM
8r1Zfxb5gWW5LlUzI6vrQbse4O9FnZN+G9Aos8OfVufq9l2yW2PSzUfPUW47B5z5+/BBaHQv6V7q
CIy8ojd8bSmbsRAo3P4HG5cIc5+QGxjJxcVit8CKK4JABDHABSxRsNMZc0T5jFhbu3q/2L4fQy1z
HCHVOzWAZHSd6hGetJtIrnBA/nX6G60FWaxx00zEsATDci3KuR3XlavXhZMaayt8LcziOpQjcE1Y
IGvXhtE7Ko0HMXzNuzWCzNcLDqALLd2ZaLgsZ+nWlGZNKWrX0l167T2WA0oRvOZVV8NDs7ArfK1R
hV/D7H09uD9RF+dsPo1ijmuzdp3P0KT7RnvW12T4vsq7WQx/YizW3UyAmox80q5Bql1qso3g+Z1x
HbjVXbI13drtfkWv2k5x0q38JmIL95K/5fv/ZKn8+ycsUa6qB7xCKkftepRa3qeWy9M0yR9OB/l6
B/8JsliPuVR6ceYxzl54HIPXqXn5u7+vsXUxeaXFyiExK3keXx1xiS9A6JftTR1NiQtZ8F0YxDWe
4Se+yXw4zLhDtOCAIX6CopgABqWklrqbWMjEwcUrVPhumhVaz+PUviASX0Zo37fVU4RlFsC1QA15
OHhp58a4Nj+GvQS0fEzk/rukFxpO4EmLZn0Bm/VJKcJytnQSqbilCGzhJyNgiAjbvmxWcthl7j+P
AqQv3mu02i10ZI7nymqVovHVpME8JZnuu6zEarEqUyqZRuBkUno2y3jap7/P/Dc/nuC/YyIcwn2B
/xwQ4+OYStJihmUpzQ1nefcu9VHvgIAN7axHdFIrlOklFruHQdHOTsf9YqzG3LbAGkWb8SaLpDay
pIZuv9jfIAh02weYLQTYr7t9S08BCbMAGXvj/e9DMrOsQtQZedEtlvqYgKnsJ62/8UxURwOvexfY
VOg24485XXktquGnAy4vfuZ2/pT/Drg4hCMNId5SMfob+ifBpk+EeyvVe1seoWPVtfeXzxGiMSg0
TnVQ4tgaLtIMySz0yBeH/sbyAtnBZzX6pnv9Y54Y3s+66tZ0S74YHPAdA4Q28UBRLBYrF4ysJxgS
3GgGykDK2DaujxAc3mqx5wp5aa7koJ/SXmh0QOlAqoJqoz20lAvxNa0uAsFUbhLjF/ah3zQ0PONC
3cciuRv+cYNmXsh9ehWVxaWKxfHpb/lpn4Cio/GFiggYFbSfF+eYVZmaEMG0u1EwaRnU2j8bRdTn
+6x5tAqltFELNuyoWFNh+kR1YNRHcefP8OG51Hs4AY2Dwqgj6WkY1W2gKRe9IMNJLewpb+waOG5V
e2dRLwGDHRTIONnKGbG8I7RZNwUWOoi0WUN1iZOpElMUsFzQb7RYNN1c0TK7r8e11tiXUVg0lCzx
EodWcTxSia9bzTS1m0Twyl2GAzxJHhyO09/xk7jfLKxL1w82KLrbmrhk4RhmrrR5K4S3w6C3D3Jq
4uPt9Z54sCYvy+0yzXRc4WrIDUmYY72WJI0pObg8F/f4aA23YhUOu2hszvw6j7eTL5bnUyRE/7wK
/kqf/f83A/k5Yf63HuDsT/8v3/nZbfZ//6+L1/Qt//l//uv1o0vr/J/8S1pdNP4BDAsIEACwI2V1
Uf4HzC9Kj9LcgMYG5d8mrdi3QqZCGFxCHA9pQlbMvzxarX/M5y5VBDpNiOIY8HMWjvGnHOQXDSss
mmdpRBSokLWYn1VL/JtV1unUykO7x5mgvhjKpHXh/VSbcJDJ/xSlusZHInfkQKu2sQ7QbzSTNZjX
4iT4/SMgbDIcjZtaRM/ueH9kZhHivDE0+yRM6byPYuIIaVTBiw9Go3UK7BKx3Cq6N9wCknE7Nr24
TzszxdkCae+HNNbWGrNQE4j5J3tAiBNekoY/LihnPFOhWh//JkvzIRObsEpyqNaiLURAj+0CM0a8
moIyfR761scYLTdCHAXzxInbAK5ziCJb7w6qXBUoGQx96XQoBfbbWBBo8I59pqmvPUT7X5rEL7Dl
KEW4KWt8o6DJW+HkpzbDBM0kby8r2adqVITVaGcqVtd2oyiZuW98E4spOZeTvdTkdYmEfDx0ziw9
+zzWgnmZGNW7Cj3lF8IVQWbPCwn2Qdp7/iYE6hi4k+j34PZNU9DPsziXO9qtuDjsQ6k0r0Wrw+Dc
6iXoDUNsDv6F5Pd6usu1octmD+y2tGtzyjtbnoSiPI8TWfppUAKIMTcNLIZUYeCxkVUvrTdNCkXW
tdoCjmbgCZKw7QYrKx1Tw3fTBmlfpk4zxv3PpJRNG9G88sVXcjpxctJO3lYKEIlExVnDsb6pcJoi
rc2fhULvPNeqLSlytHrCbYI/atgxjp8owlWoV9iCH/B7NL/trJ3UFsgwqqlYnMm4sw52qsoj9OrS
HF7xNTXpl+ZZnW/MHr1ZxjCokCfwo+2QC1czHJnY05Ra87Z6m+pO5WaSmircx7o5FJeRIqXFBmdM
TFoqrVLBwbVTeVOXGgApy6uC1JEB5RwMrx3fvVBp1N0wDuJTVoV+hnFoL6iu53viWVMJeXrZj776
Mquycf13XXWpqlXshmamA69HWuFxdsBptpUnRLeT1yk/KjVFFkRIaGeHiP48qEGMW21t4eQLmcQX
Y3ccDOE6tMRUdYYIM1M+zKSV2yzpcbwLpYj5H2T9QlZxK0aUKE+Ti85LB7pMfOjc1rGZUu2oSakX
VIM0vbVl35tOOw0CADD4Mr1N06p1aEH390Wjsxks0RN2mt6N1U7uQKa7vV7DLVKnKLvnNBMKmyQu
H2xzMOTYaVh+frQRMrVR76cCWPNlOGaAIyssRArbR+vHc+oOKwF8QLMeY+I+GrHZEYrKs6NywKwM
DpZk1/7U3BX6EPSOlegkiUFijr9atZoup1gvE3c0m9TYiFme52e61nR4Y7appWzxOAT2aw2tBjAG
a6vLZtR87XbAGgfp8gGXW0cqRhSrTEyInkxa7fYoBo8wmbZGBMbFEinmmUOwaXEwfQ2E7i5q5dm+
94yqwlsxat2ZMk3iVZ/LPxrIHnp13nqqfIXaHqSJQcA0dzAf/HH4ZeiYo8q1GGwGPa22FZB8vIfc
0etHmk/sqTDWXd9Kf4oITJcGNCMmaNTC86mpt1llXBXS6JScca6eDrdG011GRnMeetJ9XqE2BeEp
U0UsaTlIYM9tcb+1pTzERUvcFgHVwiC8F636WxtHbq41KEnE6aUxTOfAx8EQZ55OuaPTfVfqc+lX
E8LNNMXyQkbgzjS1YK/l5zmPAbvq0ISWBHCtrtoYA38nusRI+rwyIsT/wCQngOLVe9Ony2Rp6RYC
hpNafYwpoEH7LzeYZbE1NpmKnkMw5k5cVhdSJyauVgW3OMF+E/MKwbDSd5vJus3Nvt5k4QjKOR0x
rh+G71UqvYeRWdxKOeZMwag91Wl8hd7rwUiRGiv7Jt4haR07Q114To5JwEWmqodMftb65CYIpf2U
j0gESuLPCQMwGTTlCAfMSXLzvByUobAzOYouAqOtr9qExRf3afgoWcWDV1AurJOtMCmRi3ll67Zq
UQq2NTUxpF2MYItg2NRNilCrknsO3opOjKnzbR2kD16l3Gp1du4b1Ws3NOe+GBW/PC+LN5IXTi+e
OGDsp4byJkglKDY94JJaLJOdoqXWpvKVb2nbILmlA8ftxrvaB12eeOa9MMj4JhbKzg+1/A6ymy3n
QuSK/WaUQtK8EOaFqBS/0PGOXUMdv6mFtLXGGIdCyWOBZWVpl4XSnlkDIifCoNiCkbqtZd0W4fTU
R509pwsmx8olvaRHSU/vPE5sGxf0jTlMCt/F1xypjpvXCcFfvYgOspoJ22D8YVY/pcAC/l5dQbfm
wVGMu9qz8ktUFfJmD23O4jCry2ehly6iXAabF6h7q/AOtdwaka2EU/c2jrD00VpUHL0WH4Q02NVd
dt1a+fh9kAo4joWoXGbtVG0ysaseKYzgSHAl4a/rJyLrTdKQihFVDL2SpN9aGaZtFGWfOr98sQb/
0jBvybgNOKb6ZaH4l0liuHh+qg7qxZtcrM6hX+BCqb4o4nBZxyq+e1lEt3jKBoAlwRZFJdwdwzba
C4HwUMbJZW/4h7H1o/NJtZ6lAfWEUK76DGE4v9uKcV1sIRSWt2LYVO9NQYHHjsImu4y8fKtJIKQ4
wnZDbjx4chxcQWq+lJUcurJYPARKNDmNgt0whp6OH07qrgi7cFfOXoZJNMAy7lFtDCahchq/vs+K
RrMzviuWYaaX3AuAGorIf54E6ywrwhecx8+6zmw3kAj0jUZBjdtdS23N0yLB0fVWvh3E+sbERp6W
migUyp6DVdnRn8QP9dGi1gyPUcI+NQ42ldTtSjlL7Sq0dtwoMFB9sD0Wcq7eI8X28awt672iW+NF
J9QPVm7mdopDaT0ILRlSANBPKm4qw9N400wXAv+shR57oCA3tYEnYYKKuYBHQ+IiTakHlzJYbiNK
trUenvuVqkIYNsKfo+FftFWe2srU78Rpds9UTd+FpomKC3BmHrt0WSeDjrQFAbx1wHdcybgXRBj7
5ogIpVO/KX0v3Kq1Lv1ggAe9StMdUh0Td7n2kCl+S+pi/iqFCrdJpZVFx1cGqE7eTp/icBfr2cVY
iOdSVEsXgy4cSMeMJzke3+W+uqjK1ttlnXDl+YZ5M+TtsC/76ZLjN7sJtaL8MVPI7SHxDmaiFXaH
BifvW8esq0eguNspGFQMtizrUvQ5G8hDHdzu91xeldNZSL0bXr2tR7O2texXXScuFqKi2l3iMEBS
lBS5kytkaUAdaGIGbXEP9eJMinR4RhkXizy+RkIe32h+elOEdADdquhZa5pn95H4c5T6jer/0Jvg
0pjrQml7rufVY8b15Shqtx+j7OeopeOukdQdZTj6YNl0XqfSoais4DlTQq4jshmjyOoLEcask47U
AdLAf21VE56yoJ2JjTZelM2kndexeUGpYiOo3OZ9Gj8YgandjXWtkobmdfGYDGXj2XI51B5ndhm9
C3VOQSMSEi/aNqDyb/tqDJANSrHJdVI/arijY0XZqTWWmHaSlxHeG51BfTQohPJez1PzJTKG8AUL
Zr+GXVmbh6rphV9ROcrdXqzZ8bIVNkhBKW2PxZ4sxKqT1ZEG74OMkbQnCc1iF4tGSL4V1wlihXk9
PZtZkT6b+sAzAO3aF182o60Y5cmb3ojJe5ZMw0PpYcRbFG2C3ztF1EulV9C0wpNPxZweBWVcCkNQ
0tUQ9RyNXQY+uxLNIHatxlBffUsgc0dfDONxfdKVs7gR5k7GVFukmDF2vbtR6YuzLLcqrISFQAmc
pOkjz8ZRJdgg0mAWV/TgEvaLEcD59arIUKkN1eVdjEhbtTXUrPO3pTeUr+owiT8ikQhcr0b4JPmq
2Tu6WYHgzrE4PcsgWcPpmLXSrcoD0SDBkrhOLbNIthjMm/JuQkHgrihE66FrBqpRoScajuwrsXwx
mmU8YEyfdoGD0i8D0qaA6cSKWzkjgw1hL/oNdk4GRvSoQ8W+aGzM1ix50Yhmc2PFY0GWLMi+7NSx
YN6GrTeQQiFXDBPbs6g+CeLImUGKlLmaJrDu8iBiLTdKMD2pudcXO9GThHcpKxCYirOgvR2jQYrd
miQQw14jCyN3klNfsXEDGRKQVEKLKWgwCHdVorx5gZJeirlluW2vng1mKuibwhDam0Qrg5/s9LZ1
FPIAz0nF0p8csTKjtzblXHRKyqy7ZvTT98k0J9U2+gHxPN4kaF6GiPF6m3DSYsGxpB7IqQrmFRpF
k/UY3MpxHzl1HUeF2/rqeK20XofOBpZcvE/jSpU2KcnwW2lpWAjH1RgJhyJSksdM9kJ4GGXXBgjv
Np680ZHth/WtUxm0zUa30r0n6d5L2guWPdV9mNnaZPp0n1VSbAdiKfbdYVCGb3EQyqFr5l5QOUkW
U98Te5VHQ+6Z2nPf6oGx8SIr14DLtt1VnXRZ5gZ+oIuIaImpsK09yQw3StS207MmxtqdXmad6CaZ
z3uk7BTMn63ATJu9gNxN6aakS/diWAR3ZaQnb+nQay9BIeHLLnR52p352K/5vBnb8h1Lk1B0hTr1
vldKh3PxKPnVr8TA+9XRwrz7HmZjobt0aJIXTqio2UBNg6kaJ6LKXRYMZCeYrZU/uiT33v0E4qaD
sRXnnhUEHrdRqkoZ+KrKAtkgl0Hopr3vV7aP+MmrP8bjvdVUI3CRqLS4Yf1Yy250P+IRPA11bAvt
FN5WZtf0Dk8t/KyMugahNzZ6+ahFetVvTSOKX/1Ki8FAlp11oQXTODhi0vU5HpC6+EL8KSJvbEhg
P1S7bv5ZFPnv3S/odWBlN6tgwUgFpEh56rhUIoVt1yAKVe/FKQnPI2vgzRSOfydP+q8oJsRaTTWo
2i5daMppEOWyrOs95X9pa476i2/FqfvXQ8GfaHacIYSE8vzxUHzyqTYKs3ofDRkpPiWXJ7OO4hVI
0lxR/1hbYsJ4GJIOI9w9w6sWle+mHsrRUKp6D2aC11HaaIc2jfozHa2R/ekBfaqtEctAfBFV+7mN
qC9HFBoxXlJA4faIFoEOKsOcFyR0Yck29aK5Qx/MU23ZyPWHYIQwag+8WX8q0RilMAcHo3RiROuk
lRVz3HL4/S0ptsO5wfWGlO63zu+H0v8UNfiZGGG9Z2u8mWO7STrMkHXzx6j773QQ507kmkfLwqvt
X0Ep8oPzRKsKL5Xjbyu3qVRo/5e9L+uNG9fC/CuNeVcgkdQGDOZBtbpsVzmxnaTzIiSOWxJFraTW
Xz+fnJ5cF+OKbgTMwwDz1OhOmlJRPOThOd/SuPW+RK91y6JyvGVZ3x4ICeNDzyV5X0sv3ZBC+Zs0
jpPAL8V4XUJRcfLXcA8eQ6oAJHd3FG6Byh7JYDGNrbjbVh6dw+O+sUQm7RLIO0KKFe1fbYlQAmHD
VDVybwsSXhUOxYmL37XDeT+nOXXenXiZF4ivTvIUkKmAbp42L12ivIYUDtY8/sratlS6cgkMmn+/
EH99CuSB4B2FQi94/8TRnsI7w4K68AjzxJoaWySmcGP3cGr//inTKOeRBWI8VNp9VJMBSve0XpZB
U7usPbjJQxLADaTfgGNlFXZzN7KEPSa4kj9Aoaaf6U++8dsmkAj0BaAGirDWdg2BBDxTfpvvRwel
ErPG9o2NPE/QMPjZVfiv9llADibAAQjr4HbrgCH4OPpND4b6HkDQZOOSnN82dp/OCLe/MYXsxdnX
Q+McHVCtbW6kJPbclsh948XdNvez4cEJrfZq4D7uX2FsBSbk3v54R4QaFgRUXdAIUDLTyX6+B3Nk
0xvknhgujklcR4NYsgEYe6Zm2mS/7j3YCCHEMmnVQSJJRwbbnIWoCUz1BWEUz07KUdNlTFZxIJlv
vIcPKVzNaB4DjYUWWj9zwJz3lqdgwy4MLAPaLtjPPFNboL1ArcqWeDqU6oFcC6P8NCmapwFVYXkL
NrI9pzP4604CAiUMnaDaChUkuI2cb3s2Mh1iJ327z1VOdnlV+FsonpT7AX979bJA/6i199/5Kv8/
1wAkr0L1lwbgfZ38dfM1T88bgPhffjQAPevddP5OaqgIXfRn8Ql+eCu7/jsbXiWQk4GQ4Y/W4L/W
yv47JDpoLWAnw/9lYmP+2QG036FJNm2ljglwCxR+2J90ALXlwTz0fwBB9JD0APSAzfN8eZQo7BKo
qPUbq27t977TV9fKsVD7lzyb06LRFv+PZ6HfPtlaoqmp5z1JL9I8cfMeUmkiRsvCyG/HssTtoS2j
u5QT68d6hEN39Fy8sWG+9duAy5oMA5DQ/bL03d7xUVUuUXItZLRuO2TqWYackYFYPvMobVd5+Wku
RIkBF8HvQ3CfTyNLXNDKHNjLMD/07yxD1t+acGge3I5YVlCJMLytuVcMaCTWcs625K2He0hpIIkM
GVr0mc8fjmaML4fK6De4NeR76qJBF+SjmZ84SYpbtDnlnUm4d8VR93h6tdDfmGLt6Hv53QAMQgsM
KFmobmPRvwZxkMiiBnbbfoOmVHZLnCzd07KZlUyfuq2vzvXpMeiTTg6UAFEwZETnj3HFIOyhUP1G
WH16gDdxc+N1Bd+VWUXu62lJRUleomElhvTOkY3ChUsNdyNvm3YmxXjjF6MtjPUEC0MYiejnY6iY
4n1m9pvKqMCKKByQwuKimOGlvwyj/+Ipb5+U1kCu08mqESl6NDHwTYkHNfMt5G+sm7ESwHRzSPp+
gd5YBjXSDr21rRqd2glwskYQrxDKmjmytITgZe4BFwWUDUgEZIrT6nuVrLOo9lv05/uN30gHcsZZ
9JGpjl0bTR89JV0br3OkRR/+eF1NFxdsSvjkkLHRHup5VWeUaPZvzJDj4/q4Fgz+HDfzrU+JDwgt
WegU/foQaCO6Kaqo7QZt9jBIHTRPsR8tWDDw9oT4m2lif8VGfz5/0Kws4w7uApuK+vF1gzIjYICO
mMmg3vgtyD1xy5sE4ABbmL7iq69EHOCpQDFFwy0FSk16uKvUJPO3v/8sb6wFilxigv8BhIJ71PlT
ale0SE4h8q6kRzeWFbUg0jRJ8TggcV3bvTJ2jsvmbLbf2MeBjAMgD7gFqNvpNxSahqpNaokZ7IZs
C02BYhW12HPMLKUz+/jLfViLO6wEBqtcyL9Nl6LzXyiqkuWZHNtNk6CuHPh5Qr9Cuwlu9aBZAaNq
jazKd73VopJvoEAlVoU78GdgvOQptnhYrfO0ivorr4Am/u73s//GPID/AFAQjn8sKD0o4NBBExQ5
1aa2lXXIOj/fWkXjHzpG4pkP/cb+gw+Jig74D+DOoq51Pg+qNVtZ9N2wAbJ2ZdByh/PlITHag2VG
N3aHWqDN3U1WxtcpQG1/usfi1usi2SXYYSkIilr0t01oDZZnyE3n2hDFJ2G2KTw2d/H9JR2Z4KQ4
UPAMQI9A9jj/iYCN1KBgl2ozGuBcFmU1BEBOoO4/Rt2OenP4PFgkYMCztYXbBvCVuADDbwTkOi0V
72DcCsMCXmxgMULVSvSiqVYmcgqAZmMV0lXsxeQ7ZPdQgkcHViQQOHeTZG+WLnwEHOj40SCSWI1b
YA2H6EDMJicBHKCbG5FZBLde1RZPITQmrXXjoTO6FQLdyCBLZUoDKJIytlE2sCirsG8NESSJjHjg
FqEFJ6oc2IYdg6dnt1boM/WoQGf0fUzrka9cLzM/utxDgx6MwPhz1giLrEiCw3jdZF4cbZXwkL5J
izbWhtueJI91bfQ+5Htsj6+hfpPQtdMSHt/laVkM1yP0cLy7qndC0Gt8wCSCjvH4CVgLX4CeB4AJ
mqZDsc9Zi6ZQ3vvNvewtfg+2UR+tiNWjzt7BTyG7z1ueSMDaUV6AJ1LO7AgCFi22iBKXymjFIkuJ
QEknylcNGvwnr05SBXxpWt7lJkXd2Guc6quA0LS7MoskN4GIxIMKkHJiaBK6/GuoUIkO6jAZnmWU
8WLFTSGfQ+gcjpsGm665NyIWx1doHSQ3vPHHLsjwre2NMfUEh6pFURYyrpAHBkpsrNiRNGNUXFc2
lcUNdD3GZggcDyqy+LqVQcWxQLsSdDfoE9EAdQUCKrbHy2wlGhwca9cuLRp0iPz0qjVCaV6R0Mi/
OFSNeRAlaZSuyrz2v0WFtCYrAAJt4mLMkm2Ncrc6TMYpR0LRclSqbBPgltyQb8wUC+VD61ctP7iK
GO89I0U1qAgL5FK0z7127aFPB5hGjZxjlVrKhHWNJ5t2q+oqQYfEi/yvpeM3Ylf3ykEPBbTbDrgl
lRiHNq2Yi9cHlHqVKyu8Ra9oCK+HFinfqoLd1KHCJKNVCS8DvvWZCotr2hom+rLYdpp1P4TsLo0i
Wh8MUqHtSTGbDxBU7ouDBwmCYUPHtFZQ6WfNKcMdmq2jzEoidDeN8lPK+4FAPjaKzQ08bMkpacPk
poeJiVwbcZP/gxxg+ITNLs4hyxzLv6MhZwKohxBoH0Ua6mzjNKyiXZ15KIvSuEieFOrt4Frmg/oK
1y7bQosHyXUQjhm6BtgB0LgWpbhPHJRQUVOtwJWMYQ/M926sqq0N5IZz34P+RVcVYLrDGlXH0NnU
E2TmbuyhR4wmHCmsGJT/hm19uyyNVVnaUmFFmFI2K9OThr02W5YBY4YOfwOIgim8q8JzOixkbAod
qB2iMo4QzC+bJzeqADKRvQ/xZ99pysfSKZz+cxzl8n3fQiQLoCo67RUxRbcnK0MA8AwbKx3BF8f+
Khywca1SKDVd0QaioklA4lDdMF+FnyiQ2ijZRlx428aPyI/y2v8vK/wPMrko/ywB/lpX+Jrk6q+P
Sf70jH8mf+3q5/zr9yEfXgONX8b4UWgwHOsdKIn2lGmifPCjoPCj0jD9EdIZ6A/7OHsgSDxpq/xb
a7DoO7RUAYEFfHyqnOJP/gUbW+QdKE4ACYMAh+R/Ipb8Adj4hfnyn/PPRjUDF+MXJXW4h6BjpOWo
oW+gNjvKdG1BchltbADSkwAWFRKbNXA+IuAyJY8MHfiPfACDPyCd9O5aJeSjqSr0CtFSDVhBwi2z
64rvwBTmn3kGIG3e98VNmQwKJvZo7D54Tuagw0ab+0EV2bBpwADYo8Q/Uyt9kbnUfhHu2xNoGUnZ
lJedpxCJb7guGBnpukuwmUSDl92xEh03ztE/twFFgHmEBKfYV2xtwrjgFl0f9r4Bq2s3irIGxUG1
QGZadxAI7A4CICeosFuPqRPZm3CUw17laBO9WkNvXNnPc/iXr4BbiIWFACYN2CZa2uPVyLANKImv
B5plW9WNuF912cduzFu0kFH5UaGcK49o6eSPh04aJhbySajt6W4n+Eg+1KwIXwNfTB5TPnwsO4CA
wIH1kUCzE8EVdstRqlqhKp1sS2CIZjxKtOzrxyugAAvuMBYhdMq0b+VWZTegsM3XOB3djUPR4RnQ
FP3cI2lZCTt2b03p1eu4d8Yd2ubGJh1Iv/IHZWwcZ4ivgQykAS3TpxKN7oBTw5y5e5AprdVWE/Q4
oPWCyvDErdLiY3RzI2tyF5NEPybtbdMC4A4hp1ZZQZsDuVgXK8FPDprKo9kfSObcCPod9SggWuBU
E9qQUd4ZUbaD4uRqBOCAopZO/b8HjwcG+1T2blBJY5v497iTzmTs56nty+TCWgqecgSMBJgCaa9e
xTzPM+LwtTQKKxj7OlsD+hGvfAhJB60xlle/X8Sa2ML0QKTQlOGii9KTDSui88jzbGgPN8CArxkx
hi3cna7NoeS7ou2yjYCu+i3O7W+N4m5giqLbeJC6BljC4IG0GqDVpOPsVNiKmdf6dRrwViBnwCIU
jVf88/ytGt+rhdngrfwaoPwRpGvcK1S9xx5brAejkeuXafi/cTS2z7Vq6ue/br+W8q9tk3//qpIi
/5/To56KcgDiPFb/6/xfwST5902mo+nsXza5StTwvnmuhw/PshH4X3+UZae/+d/+4b8smoehBIvm
qWhyQBw+PEd4rdcH3FSSvnxGrkCgPDsPp7/+L/GGsncu1NYIikjoM0ME/Gfdnb6DXx8MZ6DACOLV
S0X+38PQxh/hcIR7lI+FBU7Oq9PQfocWK6idzDbRo8Jh9ien4bTd/CfYDYw9tcBBvjhfImpsMyhE
+9GdmXfdluapuy86Nac5fGn06b+/KgPBSztE+m1Ed6EP7HTHIqT9vJ4zzLk0Oj0fPYVbRxa2lndK
a7jfug3vA6DZy5kD6tLo5Hz0CIQAx4a+7KkMLR/paHJbNbU7s8leGlyr68RZA5qG2dsnW/qPaL08
ovwzx96/NLZ+ovLaSSpG2CmL411Pi+sOkvavFvUbh/bbQ4PXdz4nIzBEqc0ptFBM88EOccVIs/7f
XeRin0Q7nf/PWkTudz56Vzg+d1uDnYaySD/Fqd8calPlX9Aid7cFUsyNKIAHzXJJ9kk14CJfOHym
0n3pl2knRp1GaDPZOPrrAgdayO392JKnZbM2bdOvoiAL/VKGPT6I3XcngGG7ANZZc43VSy+uBbAJ
Llfp2B09KROJXzJGpxx9rZnz9NLg039/9eauQQavtwQ52YPzVFbjoyPo87JJ0YJXWTUwMWFOTmOE
Lwm2+G3ZkTmbn0vvrcVugYrGkICdfVK8ZNvCMsw9MKzxouBFmnE+KwBliQhtFxg/dWRvddH7uPYW
TrgWu+VQwB6yRN6eZWBM9GHEtqBDzpGdL0yLnqXYVDimooa4GzqBwhaxC3nXoNo1J1dyaXwtgG1a
ta3b1vEdaLsxCnKDG1BZPv5+wWg18Z/bg95TMJowt91aRHe5zR9IWvnrpMvsXVtwAq9CI2+3nSEt
kKBA2Ws5EOY+0KAbQMf6e+Xxdm0bJZlTPL30S7WQBpaMid5Q1Sm0+A7OUd6eADM9k75dGlwLabg9
mWCBxxCyFOE9HFkLYKQh/fv7abw0+PTfX4V0RKKx4Kr0TnYFULldld/62Jq53FwaW4tpJFSqKkqv
hCqra+LmnKwSaIzOfP9Lg2sxDcipZRtZX57yxIFuBgO3dc0dCnbHsonRorqiHTLoLCtPbtoAN5o1
8cppY/qwbHQtsFGLdcqmD4tTjp550Pisu7V7Onz+/ejTyvg1i0NV5fyj0q5vR8+X7qlry25dRDQJ
Ooj/Hux6Vtj9wvTr2gQ0rNo4HHrv5HQoBqDAHPh04afVr2u0i8O6rJhzahw/hvBZWq4krGuWbdeu
FqvFQElFLRRaKxcykqG4qaL0y+/n/dKkaJGaTwiIEZXIE+EVYOGG3Qyf6rD8M6vknzueOz32VayC
BCyqurLcE7XCK8946NUcVuPSgtEiNWRJDgri4J4SFrNNmPrOR9IKXJCTxpqJ1xewyVuLUgtYx/DK
EAUm75S5QIAI35KHKgIvVrlqRaHa58DvOco/JkW3asfqn5FHdFf19vg4UEkC3J+tnYpKFIg56nMH
K4klDkTQJgBvT99HUn6DPlEbhGXxAcakV17S+yDHMnVVVxnxD31CPi76yLq7GEvLlCbKtE6diyuS
zYUDd+yabxaN7mrbjum2UV0ZYX5SZBxgwUbUOjfzcKY0eGmBattOVyQt/CvgUQnO31PbdTdpS94v
evEJRvZ6cbYdFXFkVP7JNbpP1EGjYMy/LxtayyMEijf5MBb+qTEJ/A/M8gQ352V30l+gvxm6KTHv
MXhku9fOdWdlM6ff9HZvrHe9qBg2qGorDHpyIdFwtEshN5FpjaCNV2SjuqL6ChiEvYIBH5tB/F6I
Yl3ziyof+I20dE8wXRpuQMlKDyD3QhpYQX992afQtyBmwVcHxMhTgbAKSl/cuq1YdudytE3IyqWd
xqL2T2j784e+qKrPTVjPKTtfWPqOtv1kJESKTnEmeml1qEjxBdTMmS99ad61mKVDnTERZWDbwTv1
aFN4ZoJPS65Dr5mTttJcVH/u/TpOJ43LxstH6p3aVLh/p4MNYq9DYJWKNvmDyu3ivQvdtT1E6kNv
E1vluEuTEET3IgdjnJfWHbiK4BxBs3vTlzx/WrQcbC3oYYxiZFFp2idId5gAKqc76Lh9Wja2FvVp
4ji1jabfCTjJvWeCG1xyuCwtG1y73+eo3dLQlUgx0ppsWQEd/7j1Z9KvC0tNr7OOVhcPndlauG5C
c6CsTf9TC0mBZRstALZnGy1trdIA6Y2cGhRf0AaI2sAozDlN2EvvrgVhDq6Y21qhc4pSoa6yuH4U
ftUsO35sLQZ51LC0tjE4DdsP4OtGQVLbC5eLFoQAKfMOWiPk1Jf9NdgA65xX+98vFq2s/zP4dEXI
FrAyv4gqB76enbiuvS76xho3vndCVq94w+EqCvt59YEJkOlgpefeF6P75Ed59pAnDPazTu99iquh
mpP/v/CVdNi8lzZ9TzNbnEBmAc2xBZnrfdJCBeD3P/jS8FromdHg+1khshMUU3c4dL+NTjPHsro0
thZ5VpV66MI54hShl7TtZD1ZuYg5Q5BLo2vJfQj5FsPwXHGCSI5zCynKoIiYXHZA6Wh0i1sA6uCm
f8pydg8E/C6O/ozi93OFTXX919mT4ZQAuigMjUT4xpIBwGF/BMH8z8haQKescqLRsWBPbIpvYzJu
pTVHyrk02Vo4Z/CllsodxpNhmN/ymoxBDcbZetka1OI59Wpu1gMRJwgdAVDEidx1HgR1l42uJcJS
eKmA+Fl4CvsSsokc5oewTx+WvbvOhXIbBwjBJBlPVun6exALWBBB82VmO5oi5Y3EUleANME4JlVo
eqeQmc8jSM+QuCzyD5XLij2I/XQlk3FcVnvSQRFdabWsd10PoiB5dF2QKNv00IJeOLoWrb5XGPAC
y1LI2yCfN0L1YPI5QMGFxUmnZO3VZbmJgKzMJQoUDS/dK+KzeNv0brtsK5hQKa9Hj9smRe84TE9G
KOQuIxBHiSxzZloufWAtZEFStxxeNuHJtW1OVskgmlu76QQLCojLAeNVJt6UaMV/RoP8uUdQLZBN
uDA3NBzwaxxcCoOGWGodDyXEdxZFm64A6w9VWII3wU8KApDrklXbITKsZTdm3ffRgGVXx2gDyYao
rAJbxcOqVXY/E2yXulA6LNaMmeS0MFB0AZBwA4IQ8A2jle4yaYbbLJbqAEL7gJSb5rD89tmzKixk
fYsm7gWT8WoR1yF0dMCs5adMJYHXgL7i18dlQ2vncFpVZmX2Kj1FnlhDmPm5D+WnZUNrYZ0ZcRV1
lhxPDAi/oEkAG2oAGVw2uBbX0AfqmZVJDttzByolOZCzHZkJvAt7hg7CgX2JRToahkdQ3L4bAre3
orIXXjl0Hm7v9m2Js6w/uV0rA+SQR6fPvGURRrQIxoaf92bBOXrfcVYHaO7bf0Msbg4p9ebETDzp
8+0OsHCw8h1PHHOLfE5E+iUt5+hwl4bW3rwHQQPOO0wcmZtt08zqg7xmXxesFby2lkP4A7CnxYix
R2N4zyngqYC/LYpNDK6lEBW0LxLcviHy5xbX0FYCByNx1HbRm+vVtNyxi3ZQSXZE5JgAZquvcOVe
dHsABEVL7z3oYNcZVFvg2QMzBNNpAaJOyiV3Bwyu7SuAF8VpEUXpMTGGp86qFWjS6dI313aWqvWI
Yak2O3JFttD1+KaSdlFzGy+ubSx2HFed0+N7+qbHAicvPsvIXrLZYmwtXWjboitFNaTHqDfpNgwd
e9UOJNktWyx6dPrEoi4vsuMga+O+Eu2hsNrxftngWnyWvTUMGevSIxvGeF/4nrgq025OGmGa3F9y
WUyMFkTCB5OhEpQfY5MlG9sZ663l2NFmSIt62ezoNSqofEdj6zbpkVbNF7sXH+yWL9tfdJuy0s4b
6fVtcqys8qGv029DM2dGcWFb1FllAvxmUsFd6yh7N94AhNysMi6iJTmTA9rW+X7e5UmBVA8rBgJN
TpAw/wBg4MKNUS9/oaDuiyGzsyOcLK+xb0IIa7AXHf94cy2SzLCVpEQSfLQTm0AEjwcmULpLcgsM
rgUS6h4FpJkYdl3p2jceEbBdLoxsZtKnyX1jrevVr8pKK7dy7fTYt1ZgtPYnQJnXZp09ch9sjUXR
amsn3hAzMZCSpceRPsHcMwrABPx72dBaqLpAqauq9BFHPH8cG1jvtsKccze4sNz1ghZ0zIbRj1R6
zCoOKKyq+iAMVbNe9Op6dcUSzOhl42J0i61RVH4cCFs2K0xbMkBjECI9bI/O2H6W1Tbr3GWbi05e
7ywCkVs34kfeV1ei4w+p6MyZZeK/vRSZtkxqcKNUS2p+JFDBzq6r0nUfI8iKABadyxPkJONw5TlU
2oGbx+QbVNzCJRdn6Ltrq8ijkHyVoKgfZQUWUyPtCg63zT+LvrNed6kYlWHjUyxRSDvtCidlOwWB
yZlJu7BG9bpLVvkiGyBpczQMsm/rMA9af2lmoxdaHNVXHWtMpE1pSx9SUrA1kW07cwZeOGZ1BRsH
0mtQfonFMa16f+/EQ3TnG5n9jxTYlFbLJn969qu7qsdkbzZFi19QQwUyb4SLJGpRXRdMIG3bR2uQ
1axGPlza8XMWesduhEbyshfXQ7iL6gQE7vQ4DOLoQuWSp5C8WTY2OZ+UtvAgf5A02bGOjHIDDY6t
5bKFp7heVunasSRJhhwBxCW0HEl0V+XjTN3j0mLX4tRtWqiwQ9Hy2IHnCTnFivKvADzzmQV5YXi9
qlKwIakZr8QR/M9mJR1IIgcc1oML14teOLGdwZIZK7Nj4rB7M4F9rYAS5LIFA5OLs5Xu4pRNqiRH
Nl9a6QoUD0hKRpWcWTIXYlUXawFNsamaKfMjI0+v4lGNeyPNCFxOibFdtCqJFqpUEZsPQomjyWKQ
SOWqMC218PW1SI3gmRVJSAUeLRPY1QA9/XoDSdT8fRKX7UxPY5roNzIpvZQSm6EAb7nOjtQcy403
ph1sZ60GyRoWUOe6n5uosmaedWmlahFsDx0afLQVRx9KracBAp7AFrGFl5MXg7VXm2btjLkQIO4e
W1HuCv7VgXPusm+sBXA7pkYMbB4/wpYbXnoQbdsZ1SKEHiQSp7zi1WvTurMN0eHaFioXcFQSeeve
6mfgFBdm/EUq8dXgPqu7KoPZyzEkJFuZrsrXBm0+L5oWXdwxzwbhe+HIjz1znrJygHbs6JOZtX/p
zbVrlVkplWaOQmGloNlesBCEdpEvK6y8IENeTUvtGDbL0eM+gj0ARLPyv8VUPi6bFS1oB+hZdMDo
8mPjKf+qHx2w9cy4X7bd6CqfXADbDyI/NnsbMu+k45uSdHNur5fmXItPtzbHGt6s6RGqXdEhhtz5
nYx9ufDVtUR5aKHALU0Hx6AsvnukvwbvZGZjmRbFG5vYS8Ph1fdswG+BGy7HMgciTwXwizC39WiZ
4wr9NrnPC8uZyblf6hFvPMrUwjUBZ980nF4cBzFpeicR9ITg7LRvpWqu7FqBzxT1zxQ052zFhMFg
uOjKoOEQZs2qJrmpoRmy7aOK7CCs7a2g0BffQWCZrYfGbN77SsargYfWvgRGYlsogGnCBvciOODU
uVqTAaL0URjSbQfR0k3utyGkhCvF9m7TDRWsr5Nxw8bhMTbyDISwvmBbqy9KiHz4PtRbmh6+IJtI
lOQhTaB6uAKFDA6ScRYatyQc1X4UGd2YpizzdcJbustA84DbTjy6XuDFtrgC2NrKgwH4i/Aza6zs
nkHBW0AHOCYfPSKHO9c3yBVMoCK4LbjlXQ9jhJmvfGF5mlqtNR6dYshSHLUNcY8Eiht5nc+kaBcS
BVNLQzob+CXDqsXRaBO5dQqoRHGAwza20UZXi/YFU9vQgJerYUqJNUq8EfozlfkJhNE51clLU6Nl
IQa46S6+FPJu1/VXI6hpG5iVlDNgyEujT//9VXhlVei1Fa6ax0wmXvAIouUiQt0klXw+cuuNcPgZ
UFCU6UD3WTEA04nVuSy5NLX9DG1XD+4SyJ/GFlImUKUXm86DBdSyD6rtZxFcP0talvwI/Y58RRv7
JKm78LKjc/dtyA1wFFmR+hnR3oFEwgr1lmUZPRxMz2fdIgK1OZhcHqF/vqW8vUkmH40ls/KLiBzE
jAGls1OsxGiAnw6kXR79NmIPvx/9baYS2LNaoJoqs2mZE9yMWeReU+TFzymjFE5sZR+MQ2h+hM/O
sFIQft3BLmXc5p0JhYbKGpwrnnd9gr+Jv7VogUE863wibWFAStnL4HZTFPyGheSbrNN2ZsN4+1CD
cPP54I4V0pYlYXLMDID5V8QbyLH00HFaV8oGGguKOXJZHHq63JtHM7h32Sk/enF4U9jxndebi1Bq
+GTa7uFTGKPVKuTHLhpTJFsZrqdFbi+KQhh4n89SjjqPiQsYP+aRhOuGJ1mQ5P2iXpPn6xtICbuw
yHWTY15RWBNE8HJDA2f7+7X89q7q6VzHJO46BdWv9Fj4hbUKcxenaN/N3bUuRoq2Nl06jr6oK5TI
2SDvE97bu6Gy6MY1IekHdFnR3kCEPbzN+iw5yUyIu9yrZdC3IqxXpS2aU193dGYtv/1boVp4/pUS
1SLJjuz4euTW0ek+px59XDKLRKcuQksrHAej49chLMtaq/nbM2ZNIi+9tRaBRWpbQ2gb6XXV1/d+
HH5nbbho2f6iX56C/wvTLsDmSw5LNAWE3q6K4fy0bFK0kMtI7+YlZKmuR6Oit71b9JsMJl/rZaNr
IUeh5AlsqJ9cO9w9Qghv1Tji72VDawEH7zOaidFNrjNffQuN+nG02KKrMPG047rEaT0aSZJcY+rv
XAOqZm7WLzv1IENxvr4znhQshBzudQTpeewRsBcu4fy1aFJ0CmLMuOUakKI5MG58SRWVAYvrZfds
6Jeev3mkMmOAp6JxoEPyiUCtjolmJqm+ED469zARMUsjUIgPqpb8ts+Tqyqjzt2ySdFiUxoD7B+9
Nr4GM/lo5nB741DmXJTEENc+nxTYBE3eJGV0DXOlfo3+HISnonFR8YHo1EOaRyxyGmodhJWEG1cJ
cNOyfOZ+emnOtdjMaecUUC2IrjMBIV8oaHnwbxX3y+Zci84R3OaxRxQdqthR8L0cx3UGH9bVstG1
AB3g8CigieUdFJRXb7Mub/Zm5s8pTF+aGD1C44FVPB29Q80g2FNwG1RhmEwu23B/wRgVtZV2A0aX
lg/LKWtc9xUMFBZNjI4xGiJXwtV58A5GUXhQhXa/TO5Ty2ZdxxhJ+KLB+LL3DolB42No0C+Go6pl
q1Hn7XnKEpVnDu7Bifl9WNBuI2wo7v5+WqZg/LUSQ3SQkQd+Wz3S0DkYLqocLqPxoUzsal2UdBHR
zYGzwvk+UJWWkfax6RxU31hrqyJwb+pr/+Pvf4Aml/cvVhjDa8GKDA1pZQzHmdqVxP3C4GVzD/kI
M4DnpHVQMXQYHQrHyLYK0zuWw68KS2u4R8+kfa86O/quZNUKaOQ10ToUgoJBK7sPLoETPKs8d5uw
0Hy0Mj/dtc7orxoDZF4/NnOoV8plTXuig2vsuLVYW6UgxNOsPOLaRW8lFF+ThWtf23IM0wBbHRiv
A+vCz5VR3FuyWJYQ6ALQFoomoC2Y9sEQ1nAYPSjhRrhpz8TVpdWp7Te55wPrD871oXIgURhksKRe
QfvO+mABZrcsMdDhWGg9JX2CK8qhUdHwN5zvho0rYjlzTr3dGSI6IqswTRXmmT8eEpr5H160rmHV
DlHeqvElXZllDb1d+F7NVWumk/uNeNaBVDKFxmwxVvahgzb9usBH2cVw/VsD4pNsc6QpT78Puxd8
xFsP0k53EIdTxTsQ3+E+brX3BYPR5qqscwvmqXW2KrIOdrgUJrpRZptsDcYvSQMBGV58QVkDOuqP
UXoNh1R2NbnKfErsPnpI08F/XxhwGA8YDOoQj5l5pO3YHbweNrxTUvveM0V84hDt2nEhuweI0bpX
TV7HMjCj3Ll2++xx5GhpF3EBUHwbDTUkkkFS3PmQCt1VsNF4FMDP3xTCgQMw1K55UIhEfooIXwYh
JjomLFdpLpIqHA85uoAb25o8PJK5W+ClL6zvd3VbJ9JJnQNHVO8YbEW3dsaKTZbW5QeZDHwm8bxw
9yU6PCweJK9yv8TRYMAC6Ao6jnCnhwWZFaD+B4NtJfJPTiWrJ8jnTh6E8bNFQCyy0NECjTIpdzIe
vEU1BPgCnJ8hnAGsFiWxdZDF+F1CmykIM0ztzFp+O2Z0yJRRFROitCYH1jhf+iwQUs3cxC58Kx0y
RY0ohZUiknfTAPKkzZN6ZZodQEwj81ag4Y4z++SFvEyHT6Vo8iUW2jb4VND4B29pl7vWnzkz/Dxg
dQifIyNY6qaudUAsuf+UrhduAU4xv/1+8qcr0lv7iLbFNw2sIyHqwQ628P2PqKv0B8qd7Aa1+GIj
o6jYdqU3HFx4ou5+/8RLk+Wfr6XabAdnktg+8JSZB4aluv7fnJ3LcqU41KWfiAhAgMSUy7n57sx0
pnOicGWmhQBJSAgQPH0v/6OOjo4e9LCiyi7bB6S91157fQzJ6v9/LdVXZPH/LvMn2KqFRUJlN4u5
8U1qnYDhnJTf/v9+9v9Dud2Btot3wCVv+ghaV86gIhEbS3/8v789Ao2/aoL/y+eRfT3K/9uY4pjm
aQR2NL6ZuOgEyN39AWsMDBkkyuBv7ZiIX49tLea/Mi9NCd720YcDYV1g1mEVTIJkxMHyHnAfTBVP
Z90Xz6JE1TXWDmGioNB6BDqm4K6beYdbJaJkzN78/7yClQ+7iAFXtyV8E8iXXY7Hvhhy8Qf4QaT8
NkGsiMqppkP1+jGFi6Z1e5mexZ7lUTvHBpdFWBd5gRBLkTpAyuSX59ads9LdAxndy0ronVfrpPO4
zlSXNxhajeghO1zAJUjzwL9GLL8fe7K8JDLmyCE+oDEit3HoEAWbfAoZHX/5SuHfQVxqZePS/+Q0
cKTQj8W7KsPyZDsdnzpaHKft4Kr/3OcdaOsxFKBQu9L5Xwqks+jcmXwcn+gy4/GoZlR/Cg+57KNq
AFjyqZSDa2YYH4H1jvAZ78PKGrfkCr0usfcSo8K/0gC+OxTjt2k4svsSv4PCeNGHepwT3hTR0NdD
v6gX6mDZBozc0hNW9I7nWGLF4rEceTCI7Nf505gLjsVBKi8jsI9fG1LgFQzHyOfLMYDV+i2CO9tU
nSp/AcgEMDIVRdoQhfRpIeM/PEs/Cxjkb195CG95yYSBhXuMZR0dKD3KMOaNmpD47DK/nHom5qFl
MuLyQqkZKrfO09s0jymr07EL8s51ZbpcMC5N46cyQkLXuVs3u116xwP5gQQvS9vIaHw9wuFCAKk7
00O90kJdEGOVXPEBIA2k0liDN9dpEyzCmg3UH19Jmkf9GxcwF9zRGRznrsWxibyxOtIj0/cJw5di
9wTk8sOJ+FkqEWf1WOj0xIVBnPYKBPESNX7ejLj6YZTdkw5fvF487/fjDrLsQqb5fjN0oo2ewSjI
0ZToRo/KTS9f/JwYcfaWxkAFpkjKB+oaSOdmUgc0gcqDFo78MLCN2UNuue3etEVu05NhyeGLiqNy
jGvdAZmCEcBiR+BjepoeGtT1bchuRQaT4ynd582d0sgK8rGCBHM8I72HybMsVDT9Std92JJ7Yki6
AVAPTPhaDdO66vs0jUdyH/Zpkn8Q05hg7Vti8fMewAqdv4ymj6Nqx4eRnzqZ6+KEUWzJLpvmjtU6
5sBiVhPCg7FIMu8le4AUX4p3eAuJO/EjJ/qJYRuRNYcyGMRUWwC24IWvBSWnAeix7dSBJSP/DQX4
332F5mwVTxPBg3hGaMla3IyZ+gmCoJLQGyaxLP2DP0Cseh7YItreRRw7IFbY9QtkuW3FT6xTk+nd
7vkwvbBM5ahYYobXE/P2iVwOndHw2addtL4M8Sbtvc4Q93QlasYjm3R931190U3+HzYce/LA4n7w
74MrA7sgKVdGPwTsfCggzUwD+4owIVnN6DbxN3yVXp4nmx8xrTYSMf0oaTwv597vxdJmWNTU30ea
heWBJniu7+iiItratNinn0WCVgSd5tjhOcaqVXmehqW0DwcRvruUfa/sr/hgqXrYs2kWSb1iCL6A
mFx4UlwpULH6r+P9luraJFt67pMxN5cxqF3cTdocCcy2JSr3yrIwHtdQqnUTNYaNRjY+DgjqqaYl
idafGkYBf5oWO5F7QNoR8NIaaXh/G2Cn5T+R7VAMP1ShyyKttN54Jipw1i1/HHFWqGvA79S/uM4b
0yIEYc4xOOSgQWu+z/TWIcHiJB2sEOdxw3/f6OMwvC12zewLB40+Rrp9AtPxBWXMvqkmB7h6vMRl
L4M+HSWb9T18U/CLR0X2BZAXw6KKMy4iGu6TUkp/3cyy6X90gGJwSc2UwuGxqkFUsyuca6Z5GJO/
h1uj5ayS0oe+co6uIIt0edSIOZEIBY+VscuHSWmIn4FyB/OjwkkjRYQ+BqRxyFRAFf6ex7JH2smR
GFxQSOiT/D9RyC16pTZJlpu2RRfOmRopuweVbGV/EFufJD883JP6hIBAz3+RxG3pg6KZRWRHj4f0
c02jlV47bN3YuEK8SpL9l8XpVzT2kUXx3azXAI8nsiPtP7quMAVVZE2J+0lTOScng+z18DD4uAj3
myVojqpxFWz4WPzCy0eWjHP3HvAirMi6oNvMfzDEkUannm/w1aR0D+JeEqOi2pI9ybtGpRm5G320
RecB/O8ckb02lx/QjsDMqJJtTfq5QQRMCZ0lxmUS/zm6Jf4C8swK0flfLwfmyTzDKGirUp06MOZT
REoM9zJNjq8NZiGK9e+h7Dx89MjP9B/+QGIG2rO933/AgDB03wnSyod/yyjJbho4jIslPxWSQE9q
wWZJ2D3CmpR7SfsonruLiuOObbVJvbeXpbOBiMtUflFp1LhpXA8Seem8/YrxUlhlHhF4EaoC4Jcc
zJhOIr4FMJMpWu9TZmFk0SXPKG5bzmeACArnXZ60stwLNjcdQdxRdoZF2S/vs4w3TAm3w0q5IjI/
dvJ3v+TW73WxrHZpFSbn2QJqjxYrOHQ6idha+USGMx+ZmYczJ0UhkkYWJYv0DfL8Ql7SVRXbVpNQ
gr7TK71MoLoMSSdvBthts9eZTEaFFDu20eGWY7P3KBoA0P8nVL5cdHzudYSguCpSpM+vBwPS4EIj
nayfoJsW9LylMprOHaQn1uSwiG/1TFWPginIucslyFmUixFDmbXQbdGvx34ei21I3yPe6bkNC8s+
e0TyJ/+oWslwwZoeJnJpltajl/o5jUIeV8WQ9NkZCQuC3QF8EocLqCws7Jf8SMiNTZ3ecV9vajhx
F63xD00GcbRFGYFccRZpGKL7fY7W5A9TaXwBuTrrzyzH/d0KLed8rUu4TMWD7OIkfTBhD/NYQ6VL
wVKyG38WSmj2LVHraj9mhFteo8Vp0ByWogbzJS5vqxT+XKKMcr8XxKUmN/zKZGZXN5SbLasOYCXa
ggDSl0AiweOnr8jkdDg1ZA+mTxnm8ALwZKmx9a/zLdPnffBp+pocRRCgONPYhpuCL6p/iZI5T+6y
PE1RruHVTRA/TpEV2v0nImLdhUl6S1hmrl3qY4UTtjTvG7IGlzs7H4Nserqn7ApUJZJ9dTnraK4i
qHDyv2HnPLTH2kXdDZV1QX55h5vrqTewbL/y6YiBQfIMD2ARhq/Bhu9zr87BRRY/CThBx3LB54cE
Q3gu51s2K/kXQydchj0/LsLk2yelc7eAR7LqdYLrjuvlnk7d3j+RPerzpz1A3P22k33aL4gUVRJx
QGOXkzs6kn0/GT7M5h+ofFF+GoWP2TuSi5btW76Uin3jQjn+p8fPinpnoPTofsPRGwGqFtTRFU+H
KntjINiMPsZvFgOk08WjvJME/GO8v25eQ1JDsZU7QqwzKq4M+vYJFj7LVAVyqjynw0pnnBVh6J94
sYgIFeUYn20RgVdeKudlu4KL4b6DhWbXpI6x0RB9W4yV09ZiMMHz6TIi2OlcUoar2lPOyq52pY4I
irMjp3+53hgBoR1Zp/EjAixyeU3DARpYuq3hDFhR/432iClDqU/Rx51MbzJYwrZ4idVDxpxGgtLQ
M2UfUz6MAEQsxb4UuJ8jl8744CLRHw8KuKoFcK1pR1CJw3VBvqgcy8uMCwLHn90Cou3BP5OAWuwu
TH9zvkcvxZGhe/9yU95plOn+wImWugN6XRaJ73hqk6yi/VRs15mhiK7iVe3xY+ItwzCWl3kp7oHj
0BlKBqySLC2+8XgZAl7i7x2dyi082DKZ7PNm+E6bcRnH+AWFgozbYx92L06Rigv6upSoVk7aFQt7
cSWAj2dsw/H7jPkZQ+sc7KieIDgQQUxDqc5Ooix5OlAGKhh18VyZ1sX5MNvrmhvA11BRf+l7XbJG
D8iRtOvnvPWe/rclffq2AZr5D80pDrNTuStTVGvKAcmaMpf/3YHTqSVGiSc/x+nOa8cQaa1rHD5k
3dse+ZQDMG8LOmd7FWoytkWDXw6syRa4fb53Uyc232Ai661oouxgRJ6yxaXLc17OW/qcFV30Lu0G
Dlst0BmwmuxaDuwNnTHzd8swCbDX9i2D5bDuI3iql0pBWs3ypsuAoK6CL/1DF0j8AWqUBaYy9FGf
8iZdpyihlepzl/2ySRZt8KQjuwDIMcTArA82bH2QgNOgkl0w7orHtJ2D4NNvJie2tQPeiPz1y7K0
3EoAfnOQGSfim97CSVhlMzNjpbCSe4CO5rskRbs7jeuHASQiOe8M4YW+piFy0RsOWVU49K7RsLcH
oI7Ijy9dGrIcTDAnlnMxdHn3sAdHyGUD82P5tzKkZHTw+CqMW+YDk4n825z3g7tHkFWSltcU9f37
zGNSUTcYXI/QCG7FOA41OqApadm25I0mgqSNAyv0XW4sOoNinj3pZY+iJgr4Z2jv5J9VNJ1Ovrf9
A56V4i5jQ4khlN+j2q8TuSqyr9/7UJhvCzZhQ5U5aBoNvHGZrxJMi/YKmCdqyu9FlgWMIfT0j/Qz
QYjxCMuJdeGogiiLF7aixUJJMtVJgrbwLHHS8kYdmazmbXieicMJH/hBbtIod4e3a05qc4QBQnd5
XAcWq7rwsF1Py7Ze8hgAJxlcXkWAJNU8Eu7cT6tokvyYLzPJ+ZkKvt16iQOKJSDfTMrkDyCMZnXS
TT0Ktr34YBl3d0NyxC2d3RdWuR9qlpKtzsVszuuaTe/zOuPQMmPa9JwmbcFx7EZKIxedbT/hwx7Q
lmUonDxa7mOcY2DZcGbAOnzUgy82ZMtlJWR+CB6+L95Ih+QGkBlDjYOCtxH0kxR/g4if/BA7dEzG
X/co/PHZVKBqhOsbHw9+HmmGANsWIARVJtIEfMLB2ztQP1J0AdnyaW2R/JhGHB8ZmJrvowFxyWau
eC7c1P+AZ51flXD81jOrcZ5g84lEtsB+eoLFfUkOFKKFEq3uA8qmrrTRZZPY5d1tj5KuKLT/veyA
uU287O96+ES+97PEtKkg4sR4qi7DhCKwQlD7kdXI+OZ36KpR28F7dLarL+4QeG2mKsfRcBZmRdAy
EJq+awPPmLrTSx7+y6xDAYzmNnu2g5Fo/7HX929AdOllBqD4Nev4eDaCrkNd6AN/NCHzRvQ2bkdi
pz963djdUhTzNxGmFE9+KjFMwTZN1eFhONlcBHigpuyS9wjEOoC4v8uc0pdRuv2o99JvJwX+clfF
wDT+EyPMan1JxC/zlYSRrpFSLekS8zZqHnaEnvRzcZOxGU5S+WJpEiyNfMuFmF6mbMw/eDLJz1WE
6NltBQozQGB+HAZ0vgdSsO5pdZpft7RDMnIw/daMWYcaYB8Wc8aK/PDhcQ7aS3FA5mr6TvBzn/Ow
1dk0YjP/kHy/8DIRXWviKNoqGg990kzG5BC35nV3kI76RTcDri9Av/ievM8q4F6u5LjHd+DIHP4t
zf1G78p8jSSYHApoVHTrWVbNR9k9koOKB5IUw9JuEPIgIqn9Txzv6h049+6hiOh44LNDi4i2EsCA
Cvdk1HrEmX7zR2pI5RYyj59c9sgBj1FDPYo+DUUjpM+6ig7H/CwSlJj+6JfbvqSjq3TCrHjENAzm
8gPlr2gHn4knsHZ02RwCIdr46VFffNE1948CGMQrfH5f4NLIfXIfuwOa58ZvEyMdxSoraDw1no5e
1GNslr5OU5k9EbrhNdpWFU8NTXLsuo0u2nIAGoAlqBwIsqxGjsCkGuxOEqxwU9x+rVLE3nVFOklU
kCp/6VI7Fw+R8+xvTCUs08XgUNAmWJF+j6eM4inGBCBuYYhBmULxqZp2ZLv/jRpv/smPkv8z1pG8
ApFWpHWxZSiNgY1c09sS0GXW+1piAxqla/wL0drLIw6F5MPZbvvnMJZ73tiyI+UgHvBMRtvhH7at
LG5bJ7o/xejz/1Cy0Z86VhQ9mdBrdLeDJ/7ZcdRvFYIGwOoQqJMe12PujjoLpLxLxJziMPdz+jp4
VG9AXH0Vpcc6irsUFQiMzb1O5xMP86FPYs5Wcy0So242+ZJAKP5nZYVvoT3qTgVRY7TdWBP4v+lP
yUQ2NiJfEIeV5vOQ18tmV/Po83gQqqJTPBzPSMzAyQYirzIIoV549CugqrvlQA+1w9LNRQNAGRRX
VvqhbGHw8N/SCVbTOs4CyytOuChfDsxaL1A80JvhUIw5hCE2mnvr49jWVO/RhXJEaLWdsUX6sxNT
+XSkwXw3iUQHflAPQ2pGO2gf3vL5AB9tDLP9NhbZ8cf7frkEMDKzNtqVfiU+i35HRmFl3TEv7xZL
UP7lNhvmy75J+VYckqxNjH72ZbNC/OuPYRwusNgdS+0CpL1ToRQbKsQlqvdxR1hZOa/6caJcspbn
pnMtNItirTV6EHGDJXhfEBXMylsKi5E+E2ARwSornMHnFEsr6sBiN7VFkY6s7kCnQc8Bz4dvvMvI
S7nt+EDxvbE8Sjt9PMUqwb6QwWXBT4EEXFkmM0zfbaLfPmQ+z66y+4h5RmEzdo4z5yGggADMUPls
WfK2ymGjEGdF13TpHh2tJEGYmzzgBa4GWDXSK/5uomhz4vurLDHh20BqBVsWf7qPCEG4fT2iMHko
SYy6k8fTvF/pMJjsqsuM/nIL9tKfaSFTXS0DUIIouWRU2CvEg25oHYVAdkGw2ArAH4jBd7wLewyv
OsU1pIsVSb6ovXaPLmEFyIStIZZo4fp1a7glX/dvyk1ZXoQXw89Mxt2Enaiki17onqQ7UuitCedo
noQ/DTtNnpdV9x+DB3ijzSUYCq1GmYTZSpIlf8YOOOOasHwWbeInq+vYObI8gBSWe/S0axwaLB/T
p6mP1v8AVZPkkg+mbNHhQViJQXwYK3xg4wdibkhDj6XHIhbb167RBSoDh8bMnFi5dWeHoBZaDTKP
/iAghz5AkWDFeSd2v2IGovo/BNHFr6sTCr2Q4+p+ihdln2lH4iskyOcOG6BPiYiPW4K2G+l3SE+Z
KpdyCrFRA9V6Rv4iLKtaLuIdUeE7sloSsl6/NiQz4GCCOB/p1qFlPlTexnZ2KPDNdj+B84wufQva
NnnIRXyOaDL9tNOclg2qXmdaTcwC6Pe+DriSFzRm1TSkDBjuGfwPZZKevq5ZNz2kCes9oHqgplcZ
Uf6106OBKJlu6myS8fjbERCR67Ert+xxSlfn27Jcv0gZFkc/VF6G6iKXehaonyIUa0jezChWpnOA
EhqwGM3apllZ9pehiFlRQx0lSDHLOrUhtr+QZb0hh7Ip5q3AzGMvdoPtOyg2VRJvOFFJpsvHnEWh
jjIm/wQyDCt6DBmvJ4SfGqxyIanjbEHTPhWpLgFKLAmB0jxNIq5EZ5S/HnraQXU3WEyuxhGRPo2y
sLC1I9SnK11I8QTdOm/6kYhHxjM8J6mkb4VPoVcxtLmI0JFcvYnII+xjCOWIUq8vE1djC68fmhzj
xq9fBSaQaiuxVg20M/FnovURV2omYxvyXL3zpfOndFvQ9HezwpxlLd3r4sz+O4+XPG+owgCh3hxK
bqDrJU4CuMtZ/NyJUHwfj2OYq5lPw2s0rHv2aNkYdjTryB9oDEYTe5vzKEAdhUUZW9IBKm6NF49i
u3ziMkJwKN1fkc+8Lw00fdwD6QL9r8I+zeSvsRjphyi7QX8eZNr6Cu0l1IJ4MvgjabOKO+4IUja1
Bva56pEffDwjMpcPZ2ei1aJC9uU9vPr+mS+Cd22hJWPYM5zRiAYKgmTtQF9+Df2RrfV+UP4dkzX3
b0rozlrUUv0lHwEFwj2Pm0lYdVPQxcKJoGv8miys3ZPc8ExVTuxjfocMsm6+7ZKCUa176AyXRZQq
tCPWRT4sxO5WGC5/bVmxvhOV7ODxzskNAjyeOrKH7wGkcYJSlR3sBCp0BmSCt1e8WnIDUTWzACY7
MHbR3YyU3EZ4lebvicl8cS4Q+Dxdvyzye43hwPaoM/gC7jDA0uXvPRwJpnEO1TcODKf+TZPb/7ij
S8XpK+n8ey8wHRPSJlc4F4q7ZUv4XzQ8+XwOB5eo0DGM+ecLh6dAACEG+wyZKAbDBbi6ipv9Pi8g
/K18lt/Ztj2BnZs1Ks+G9YIC4SsaYu9QU1j/tzRhXh8Ex4yw1Ug2vhuyIr0yS9y934B/6mJ2TDVk
uS6H5kvREFmuwtXgg4ZAahK0oHTGBYdqTs6VCpmD7AC5tB4lFiXOsNenfzuLoQq4oBjOeCyUfq4D
9GIc9euANGnJ3/bRglbqp5maRkRuxcGzWf+QR0F+qqxEEQw0Nc0rDDMxZaFCAmbmtTUX49nwLUTI
OqsRQP8j4GrDZTwDV53rkGEQbJm+cVUmr3tEzF/dRXG7TqlpkxizMsSSxDjoCCpDwjrakjQWtwMw
2tNG8L9PYt+dZmmg+ZUDLhmFIU+lKetOkIUngVyEVdpmgbL2OgwlOjFxSIzeXcwfJgBMDkRFBf+x
9oNtOOJicKtEIxAPLD1OHPzgO8ysBK/NWqaXjer1jSIVaKy9wxmCjRP6sCk6XcjOdYbZjiye0IFh
3o2hWa3H3EEE4IK8z6MEk10J8QLnAGt8QbcmTPn2c4lmcMYxcn61NBqfVA5aFGROc+koj97wtsMu
GjN42qGGJWdwIeJ2myEg4C4U5xHxr3iDJEdbwkBqrJWSeC/VoVHC7dj3KLbuI0msvoP+bdC6yeUR
uHTMITjq3jrBaOuSzl8QZyfkw0J0CpBhGtBy+hlcJiTPVGrEGl4GfHCzK/u6whXSpET7Og80vyjD
wyVLMIzVet/v0WzsWJceo+c1j+QFlqT8Oo6GnbC3fJwLocd7P+Zlq23/R5NuqfGlCImfHJfVYoZk
q3Yj98aUoXwe+jx+26RJGwwm4yeIuggAkCr5g4edNGC4mpqQlfMmmBhTDvC8KvPFYuD64AD5IOqO
CGiGRMXiMksg25GGN+MUj6IP2M04BE35gT1DdS42zk4rgx8Lz0X2l8Y8Wbr2IJAHwdWi40tHpT9B
kcZYlIfQEEeXM/U7jSrJ1/8WYHSr0C/H1ZrsLwruf8iALV4RIL83S6Hjx9BjZrVBp/8eI0jjjLFv
2sgolFdWuuhx3uxHMZmpHSzyezPBy1M2Y7SHFqTHbdnT7DuUhRnRPG64xTnvTjAdWlzke/8vzby5
QIcsXkbnv890lG9jXGRjvaAGwIbSzKuDD8MdmLHsFYQO2hwOesQpQiJMNXQO8Q8GS9rV7mnccJ38
oXDl4O+55s1ROgX/SrcXtNWHG1wNJ4uuyi1ft7qDe6LDZY/VhcYOsDXZ4MVziOR72iuXfHSbJmG4
JTTWRdYKaiLgs49OkfPmF1yEQxFhHvMMcmUs7kEATUl02gusVkGV8l4cOV4Ala8/16MM+oKybQ/f
IKX2BsOq3WXlj25esz/5sJvuCWEN1LYmYbv7RJ7q4YcqYKd1arq5s+nDUR7MfzBpY3PDn7sf/+Qp
nAQYc7upe0rtUJD7w6mhycSq0p87SQ57S4dEYdxI/NbZ1xIrZQ7X3prgloxHm2w/ysV19h+LtsLu
lZ5k4mDnxb9AtRFruVUe7pyuXrJeQNPdk/I3du5RQ2eUiUeMP4ekdavmePDXsW9T6v33blukqoBV
d1HLV9vvNURditIy87CO40b0Ct83n0zafex2yDDz4hFYAo9INLBvaCgn1EgjjhtVy/HY3+IQxe6l
lGzrTgRXY1yXo50eIKqksDMMfJg+V7j39Pepz3f9mqR9ACZQ4uIPjaOb6yuJl7W/N/NkVV0m2SHR
d2KMlVW4lrV+0t5jPTQIxOGN1QBOKWLkt8Rh1EAyWGZuX+j6/b5MDBe/fGR29oRqK5Zv+5YfU3Us
wLG/Ab2FhylNMXpKWrJv6TsGryx5HiCyiM+Oef25UDixW2JgVJfNmscM3ayBwnA1bklIDaXpiJ5R
+njRzqyLvpcbnhJZuWzobAxjgqQDr4TNEbYmokXqE/NeQjf2+Yq0w5p1bAEUscNwppEzXE9RRQ2M
vvDSGh8Uxr4xj5fPZJvg4GsxzzNZfh8Qt7FUc8FhfcC9711b8iRafg15pLd/JSQlllZ75ILTqMe6
sgu1xbUOTRnXk8Twbw6T+En6CBPx2gvCoquaupmppp9gN7uNWFDnA4bxpecP5Z6r5AK/j9uvyDid
lWnorJBHPAcXyjPtkK5vrxtNBMoiwYrjd7aChVRjjxqbuwIZwyUKY1XS7UcHaYu8hAVAMduEmS5I
kfYIE0L5WyRH/hhJ1LkYWqdwaMQZ/kJrlXMYBqYKG83hfk4IJeoOPSm63Uqnehd/8z3PcyylrwVy
mJ+jDtBOe8cJFcadglyhgS2xKMYHi3nY+AcDLH38nHFg5Z994mMMJgs5bjK+xFgDzRRqBQqvHGZb
A373xqdKsqQ9kkJr9E6dj/wmYH+IoDacFT5MMV5xnqCBu2ht0uNXLFY6NWT2TA6vGBbsm3n8QlCr
uGGHtMd/RSKK8DHSpRsw4d6L8b8ARWCxJ0mI6E4T0Gn2i7iXH/ZBHBhgVw5NcNwEyAPqfIi1JK/T
QVCawu/kbY15qEBndOBXwFJoj/2EaoOl7BN6/0BbvH0jWxvmd/cAV/qoH5IcrZk54S6lbKz4kqM/
2QnOCfyl1Tj9h5e5zx5in0pb2Q0cxlPS+w5v/2CxFb8m2AQOsy8/RRfLjxX1T/CYc3U5m+uBwF4g
zlMmjvGVFzOu6yNW7hmHSdFfMdxS+beBSUTrb/G4+odogjv11veTPyV8BhYenvW87fG4oTZZLfvb
lf1QVoH0Fq+oQFmBktH66E3hzDYtfv8RmfCwRo8NbEmkTYr4WB55BkHnIwd2Y/oNx1f615JwMEgL
GKBC1t5Ydp9jSI2eA6MNcuaFg+EqMeX4yqb/xdmZLNeNLFv2i2CGLtBMgdPzHPZiN4FREoW+iwAQ
AL6+1rmjW7R69cw4y7TMVEoEEOHue+3teWjU0eyZnrchXtOWF0aN1VsGZDPehbQXS4ww6veXrM2D
fLc4fL/bLkQEjpxxJg8u7jOsgS+aTQHONrTMWUX0D+vd0rZ6baMJg8caFwXz13sD6kXskJinOiqc
RSwUJHN/09v9OMdJUiXE/bJ3FFUyW4wy4uPBzdnaRPikhnZfTe2Z86fZBLZFDgwNOcPRaXmZbWuS
FMdCNu+TFbb7QUOsOannH0NnYOwnYEtju6zEEAW2yafEIKPgQ88JYYlCLFMx1vJg3bQtFEAk1swf
Dg0vgP2clIIpUVcZVdwnRXWv3ICdPIpql6IlG8YZtbCoT2WZ++vRmyp5BF/3/ohwNrMtwIb5xvq3
6Snlyao40/1CakDtQYP6pnyUMAL+X4/Z/G9S9/36MJeNbja4DZgM+ial4NFHfXdPQAnTg5u7C0P+
ugmSaBTmdKtLoyhvijJrqTacevx0u9CZb8057D7Q8ua/deLXZRx2ScYah9F1UfVSfCIG9Gqsw2QK
4mIqMpY7uMI/MGbkL0cqYaQmHhaLklajunRV4G2btJ72IvDnYtPnmjGEef2QWztEDVk6+ZFptrjH
Cjmdu2LqUp9RqF2+2GpqvyqEwr+tTtv1aXVF/7EY2A4eiqrskxspS0PemIsxhbsEhVxuASfXbhM2
qqYw0U7W3Iol17y2OUOUHZ6vwnj04Dswe62l/I0kd+WMr+N6LPlzOzLRn7MOya5MTZmgxKSFE+t8
hIATi0PiX2AFTsmFKszkjgEuXq8I3rVU/6whS61tBspCsWWGY1huGrHU1t7opGG/mW3S9i98VT7x
XfXCgEv3ZnldcVMSfs+Dq/0vFXbl79xqe4t3aB2znb/qzruBIeOqzhW+L/aK9X68GpZ9AFAqCDzK
GCwMqu0eJs/uGW5KUIX8PiWMM31kUOU9MoIt07+eoqcgL3l6a5vBeMBiOjexRQpajWVqVJz9xlgZ
jyln14ObzKlPotMkgq03ZyXYqd8bbn6jq86pXku3azgu08wQB00D5h9CNgOYO99jPLKD8MrHTWpq
EJV6CfDukDMI4+NXhbk89fzTWUZ6aV3OJd9tgkVt80kKuXFSwpqe65nh7ryv7Hp1NiXGvft0aM1w
60Il8V6tta7jbAlJDY+0HQKuRGJq/fYuW8os+ahEVYgzA6EpCWKvSwI3Yoi09lun93xxCVJK47u6
1PJYt7njIkLLnnNpLEJ1GoJFP3dq7bPIELZiOWxfozq0SJz7ehnTo19z0h+mZVQ6Ymzq5QgcnEM3
3aJW+wZ81CyfSJFvgNobd+GPl3YMKt/EOrbulhgpl9/GpCe50Stbn2Mvr8Ojx0bop3DW/rMZeuEr
USNTGA+WNo1/y9xl/LVoki97cORHYE5+u5tRsKYoS7o53VYro+PYoCzz/ticfUYWjWE2Go+B9sS6
ndj00b+4OPuNXTU3Q/K3oczwX9dOTA8ytasbg1LnUXVBD4NSSp5XlYgFjWEc/cg03IKMrMBfFG/9
WDV9du/2TWXeTRYc6rlKBuPc1RAt3JzNctsZlFXQ2QWRNP2QoalAfmK4qrOq2grfyMgBqIZVoJZb
qfPcwM0dW2vw2IVdyyzWdAlRRzM9RVp44UE28J1TY/RvjlmpMKpSO7vrrMow7wWnYrZZi6F9pzNJ
AQB6l6qrZYjTXMq6kuR1tRqH0VCULEwnGX/mEGNdTxLBPLKNEz1nfSdts43BltV4xeXt+0opM32o
p0K2T4HfZsVRZlV/rf35VEi8cRgvLZMjHmdvyGGvbQC/fUb1Xw+Rnywr7Auzyic6krDd9tKeiCtq
xCXtkv4YUi8AWhDY5TxCtMzuhmZLqZe1ssErfe3V1XPeJWazzdMZYsdCg2EiqBOV3ppOaN6VlkmQ
S+6UqtylOqmDQ9NNIj8D8RUMiKd+SP4hKRTDO4G/XfucOCuqEIXUwBNYa3VJGMi6Oxj4IWD0OI38
QzW0/Z6dxXD/aYbGdAjbYdLHCrL3sRjt0t51dpdUG6RhonetNUHqzgxgzGveNTNN9l7Qm0dOa5v6
cTVYWcRAOx0GXBLcfOKCwM0fosltQMWCrwqnvFBe1JB+1l+cac7qg1uu2YrAMsByMiNf96o16l0F
43PsNUdFVOC3mGIK1eFWGWo8yUDBBLVt+hD6qj0Nk+31UWh40EDGAj0l0VrEVmTSuaToX3E7Gq6+
6WXiOG9UFIsX+4bbOkd3Feu/ouMretZrlV+q2e4/FJaTlMgcPaUx7bpeLsPAyoXI4OoYiEwl63vf
LaZV3IyoQ3pbkwt01DKHQGBnuH8vktWg4h6dkcy6Lv8tQ6/b+/Ng4k8anNk8gPALuQv16hcxHAdB
kc11ynNilklknJlk6961VDp9kRsk/NidtNXEYz40RzAE+di3hptRby7uEm5Ey9UVg4Hp7H4aVygE
vsSBVs03/4FO1HE9tHa55X/O/rFs7D3nxumNLjyqupfVBjtY6sVJSQ/+h7d6/EjXZdjCeWFHcL2k
ldvOqunt3eq6J8pOVUdBaMxsXJ+CXZEWJQuLxlEynrQ4rDZtbw77fiVvkAqr3E6i1GfBypsdjslx
M1PenceUuWaL5+BDh23BC9mVpzFZu3bjqqG+t4qkq/dVzkInpJH6kFkzq/yM3NlyltlojvMy7SS1
UFSEa3gQXbHc81Mexi0lIUFmgj0NQ0yHC13qdOluTNELHjouG1KGMVe5T+acTTdu2I0bkAoVcceN
wKquZIuX15a+ZCy4au4LpVw0kVZeXLGm76JzZ/tXIa3BcvcaF5H9JmWR6xvy76uzrUzxZGde8JpA
vqUxHqNkigIDkdjHvKoiWRf21wwdtUZmOOlLJlp9qJwSCKZm+/u+kdexQVnVN1U9Bik/e+n8cdrS
a3eIq3gHkLerOp6aasqO6Qo/UVt22h3MRIQOJQHrriozdc88McqAWZKySWnZn5LQdG+TIGdE6nWu
MewE7py7OVuGC7/IG9gWwSYEEaxPeA8xtZaBLMlGykbzsApoI6ILS6ONJbzcuvcJMrsJVpUeU23M
UUf7dQAfV09tKZ2EmZI3LY9+0DBoWFk22Eal9I3lFmAWLpyiz/jlTQ5yuJbT9a5f272FC3rYI3Qt
87bhSjS/TFYi6CiBdCpjBhMwhtpxqnUz0OcuLC9cgdU4WHrRbY3VqvVtPVrcFSvGnnY/m41rbHrU
0ewRcSlX59EIaSwixL2ewrIwQyM8JSTES2Cfiu4ohDgSN/4wopAuXNAHjkHArKHpEhpM3U739PPu
Z9gpD8uRO2VzRMZk+uIBt51M3+jvxWgMLhGQsrVuKTfHZGO1IPKvZl4ajAVNI9j6eqZa5qUNDj3v
BHUbBXYWC9pHZDFr7tcNpq5xiWrfa+X92rBEnmHebPVMvlWaQHTA1j5RqUwj/22eYslga94zUaG+
cdIdHd9WhVb/y3XbecOBkj7LCZ8Oo8GRNQos8wu9uG+QpLIITpuDgHEip7iJCHDrBBZFF6r8tOUZ
W58mjck2G10hdlyVsAop2BCaV0klHUldQp7oBcL2MlGwejG36azODVBFsbOAQJZ7a+yVhWhSj+Hu
eg4Ha4QsaQaRqKAYYrwkVrZN18Lz7vV8XSrded3s3YW18Nc7QL5MH+Ei3CVaTL6qS8GnWp8mXyj3
wJa0nN7PnLW7D9vEyr5sLAcsWDdyRh0ZgquOzDIJ3sM2cL37wGpJJ/NaI7NxGrVVuvEycx7jcU5K
j8g6DCKx7AZsJlEP+9Y/LAN3L0d/WgFhxVXN+xQrLhDEiDEZoDnjhaW+9TkcezYxQILntfGLf3dy
jzO242g0neBcy7ZNLpZ0qmSrmzl9ccYm+8QexrjbzYT2N1IugvFt6LrB+IIa6zY3tfYRfRhTgm2C
s/Zw2U6vdp1JBx1NWKZs5qowAJsSOp5hkVK/bEw73a5Wfm7um8CfvtKsC3eZt6ruMDj0CxHbQ5ed
D/WZos6M423fDmO9W6clkI8NGfQG0EueZmGUZJ1kUUvYlH8MRHx122RpoLauGy57j53oS6TbKmN7
/dVlQL1cp7slyXPMI5iVY2/2gr9wZu4jq/Lyc9b6KKBBZtPZBjoHNlnXYdlJSomZnWSj2T2j2/Kj
N1LfZApfN3YRpdXkJIex7erk1jFW8+r2HBoHoJwlJsbFXfXSvLda5XdN0/hLNC6eeBadNhx6dDMo
zrbANXnRCnHiKy19fF5rk/lP8opxIdChIZ9cJtr1zi7EihxlzOuFF8miki71elBKJPfVClr5VNOw
37tcujAE+Oo2iVDzeraLvPR3ATL3B8XWYMV2wymaR3DO66s5iFDiBZSQ18HiTIz6x9yNSnsVvDht
/67CvtlIlJ8vLzUXSpUQ1caYdPaaadU88zUjXIrEPoyovH/6XKxP8yy8s92o9fdCiOmOTKTi7Ju+
9+klMA2oDwCGuSz+EHTBOpPKFgumazGfDcA8FY+yn1H9UvlWY2igNe1G/7bGGcoNwd1pkVaLM7Fk
RO7bQ/ce5p6BnFatL0CM892K+nisDB/vYJ2E+baYF3FjzG1+a1UTnfGaGEy//J5oHFox24cwT8dd
b9nTHnRk+IArM+50lqOwQ2LeYCztwy2GtuYvaJQZ45hhWq+08RxkWj62Szd/elg8zhZmlfvZn08l
L9KeWql/Mqeeu8v05bgHPk9PwSTlsTVs6GqjpMYk/svcWmL6w1wCN47KijNUGC4we7bOaROKd8Dh
jhSfObxejDVQDstZ2uOaCvNg62a5+JzCACd1+9qmQLUGT+RPNuXtv6byMLPMg/E8Qw09kmegz+U0
j0cXCOTsOIX8S4iqcWTYp4/8UnQ2lNXZJfDK8JxOV6JPJVYFSWhh85TUxdXUyQ0nWcDg0WpSxDBz
2aKZokICZAvGYzPMTVigTeKixwWTjl73SCbTPIGABUYf0XrWD7YN4Ci00WztIddv9VQzcmW4lYWb
ZZLZQWXzQFssEfVlQdM3OS6bK/3a5ko1gU6jmXqF45IJd5xWIXjE0MkRBtDv04syelAEmbRVbJbW
pyp945j6RXJKgtl/nw3XYSgXiAsayPB7KYwRaMMsXrTlo7qM2j4jsOijMa3jDUaYZpOEMtimdlic
uusCTaNI5xdk0eZcBOYcDVS+V/ehtXdoXoPVmXcYpD59+NoDqdLTgWbW+Qz6brhRq2gfGBoyfXUU
tTbJdbHR+VOF3GK6HHm5sYeNLbEmmOFuxoSZR16y/lktnGYFZvBXb2jk7xQHzQPSOIZnjVDZGdW0
r4124IbkNYI+luOGAZat4qXx1xfeX6CVvg1+Jehb5caezPTfUjbGFiGAnhXNmshYHH+suEzMgarU
bC5qKYUVC8e1nlJD9DPSvFmflrTsaKSL2b7QhZmnDsGTy2Y20Hw5jzZNA88MV5CLl2xh91zZj2ke
NUw/scprKgh7VZvSHoGAmKosT4MxdsHOLZfqNfBcprCM4Lb0Q7By/qSKe5gwpjoMCozj0oX1oXXQ
AIO8xTjEGd1EVP7lBs/d+MdrvPwNf4ZC9PA1QWNueenSrH4M1eK1D7WLiyDLuvpNNRpnc7iQ1hJl
gxvQ4OCLxlFXQRTZrEDqSgeEC7BsX4miOI11wtg7cYYZDXBeTnnnmjc4tOXeQHupt9S+5fNMUQj/
h8sNM4ZRoTBqigW7c16JzP1oAq/HdzyM15U7XmGebEJSECY9x44tDVx9KBYJpJuNNgo0ru0NVcW0
8ZgpgA+N9d4tFvFpA+XdKrwkGztouGl5rB63iKYFytAmYqriMuYtm19MILORRHN++pjXXGLXzBmY
vFd06JnR5DsNDYGvHb3BP+GHdB5a7cmHdF2XQ2/V5YS6nI1QTb31ryzW+oRF3YTnrw24w5CN1vi8
8z786pmsptFytf7FlpMPN7Y7lhcScAb/BnG3EFjzaQ0PIOoLdBNsURFR7DRJpDGlHSgFg0ufyWTL
MBicRHZOXHey/o2vDSEZEmzYmqoffiV4MK1XogzCB9bhAWqk7IKtishzNB5AzCjjzq8H61hLUB0s
n+NuIT4YDrevkzGezME/9VVKKh+pqc18ssgmoDQbrGY/qNmSTPi69V54FO1l2E3Txveq9TXxWMJU
Z9IO9yVxPB9p66kvigpxWGipdquozC32mfbZXgPreXUm66trca+IMUi4l1YkP+1U6UcmJzsD77Hd
c1Y3w9ZifxepEEUpysjBuccATleod7lhnSAuNHPIwfgYQsx4DJj98leva/fIAlrjkxGD2xwWHNA3
mMvYelnW+VGbvbyI1GiAPMO2P5esNouqJbVus4U/WyiobfmiGEk5VK14mJQOI6Zf8z/Xy9UWx4Hg
92SKZ12lWGiQvNHloHefyABLLibwym1KfPKecVuHH6lfdgPjAzcy0qnLWH09tk9T29OsFRWjmIxl
vbdL3rS/m9xo7o3QMw7C79fnHvoL/yfDqDUewrEr8LoUTCo9L9zZY1k9rKt2dpZeBcOHNvzy8CcR
YLCaVxi7LA8DKUbbEd3p3pFBfi6TRb9ckZhbG2X/l++701uVUX3gp1r/SlYApzhe6B0iGtjqxAht
iR05qpMB//9wNRliezF4KeI+NKfLzLYa1GR7/ZOZjvPog1ofEyeo7wt7HX870tEO5g2vbDntkRog
fZmyErNWIgLQ1CksEBYHoeuPyc6dk+kWko+QQ2LVmiJmgzHDbOAIDzIqDdpfwYRndstNs9ylw1g0
W9U11pNnck2U+FvZ9+WCFs0hQvStiRer+MwTC53JWqDEQ2Yn/0xIw60rx2r9yoki26nBHYO7YLLg
igY2555liu/iNJqG+aIUY6ptJsweBHDo/OKYpTAmLUNhNr5tElXA4OQF0Xh7nNdB/UTUSmht1ZK1
F0hh45fdMYTehY3bZ7vWR8GOS3jHdIeZSPztssRrSQnGKRNlAfc3YUh2bb6UludZeznVTFKXiodA
oMY0rdKD+mtwZc+jkZzUMs1hH3dcA+TWLcJKlpiGT/dnKLulYcwosVMxTiomgecnGxd6UEzSO3c0
nIJ5AJjNvJPDII6Gv/T2R40gHw9VYk2PXIL+8Kx1kGbHtbW1+0C02jpHZW/w5dLMOTf+8h+8XCXL
HehXUJ1ZaVCR5kYhXahbofpiHpjDWeuOpA6Q8FnmbrAxun4y2p0jvH4DhG4XCBW+2XX8q2nLRobN
kvmmfgfOv8qFdLoGlqOuDYg1ISTmXJG/57w06EnhM9ps2XIyVuXy2mVMYPNL5ykHpqHptbU1a6IE
l71aF/pdZNlSXEhLsXXMdKeHjQyvoeyPLJGmDSo94Jc6MV32NhTCVfKCjBYEuE1qIVM4Mh/6jj1J
jVxvujF0msdVQt7dmZ4J/B1jN1zlvRPQt0M5CxE+m40pB6Kd3XE+M21bPkUbAoNE+GTGHWtDM2aa
kj0TPQW1L7wpSthpURJaMMgNMEX7kADgYBvqzPnDmwP8GQwIZydGP8sfa2qUN3TC/sQjVE+hKBPG
CIaLWcMX7u8evfsjxbRyGnsXSt/SRDi0Tc1UKUQx+83nwmBcklRDtynvMmvI41ZAGIpAgqDowcNN
gYHvvXGGhj4xrC4sEgmeuRXCvdsNXEx5yd1rB2q/wq3SIzAD39Axu+9eZTodvgbi1SJIBisu5JWK
YexYx1VAo7XJmZncTGXb7LwKlF2pohLMTZPK3UAg2fdllYqbQU7tCbKtfQSl/211YY5tr1DvlI3F
TtlesV1SPo3Qra0nM+iG+7Asq+d5nJIHRXCAiKGIzYsnffz3plJT8lRex+exZ0zptOlXg5sG3bLd
WeNC4MHap+Wby7oO/aKT3O/2YcGcgKQSTnsi2WTKteda7gSl6ZL+EGj45g23xlTgWpqbbJ8JTmIq
8lx2O6+YuVinBF6RBIOAMft/JqOsRNXWARU+eOB5FNV2nQMrvG2LwCGYYwDr35RVkLV/M8I+kl1O
cot3CzNUL/FYFrK++M2cFzs7W/t+LxCuORlm37hUuFdgs7Cufnjjite3b/NPZYPBbUEvnHsz6Wfq
S6/lOSHsOeE7MUuo0jaATbfry5FPeQ5J6Tl6ib8OR7Q75g5aNupTA9rnR6xVlYHBbW7LrYWflm0X
soBVJKV9qE6N1+nPXvsTuAWohMs8og/MyGGzzQS7nsnyMNUNxwKIhbLv13BMxnsvSIthL4W9+M8+
tNvZHpYu3y4LQSAHhkcT4r0ayyEGbRnqbSpSe92yGzSvH22mCjTdAE4YKIA62reyXpfp3DdYzTdT
VozU0aK1rKgGAqTJoRbozovTUjL5JqLYtmSKEM+6nqf7xvT5XZZFZzSbLmlXset8MXVgNKVaIwxk
Ns1NMXr/nKrmSuGK8V9Gu1OHgVXLHwHTGnEd002c2l54NLlbRBLB/XojBtRSJBd/wlrx3psh7h1z
Rrh4VMK0izOLaAozYuEuI11giEndLxkKf17n1pNyMbBtcDEv+wELlQRQbYIushOYFoZb+M627WzU
fmzPaWODEDPx2DGkMYLI5MECmaQmUjD02Fzc4ULpPjzVEeg4de5IKUTG4RxpAh5QzlLJSaMmv7ny
sdP63KxF+lGUSnM8+g1zRgggjxQcK+9wnuPsmc9ZUflvi85cEZedb+ZHtqUV28KeG+PsdmWp9sM1
gWQPYVl1EUGO6by3GH0aXwSjT0Ws8lRe+ZywSP9UfGxaRd5kL9DnFsGsn4YIO9hV4nia8nEJk5pP
aRxK4gbGxM3cv1Ne9PW/ofZR+Bnsl9VxIbiAEiWZCcfJZJVNm9CWDfBdEEgcHWtW5enNkqm0/cC5
7PvcDn4jusewMTM3i13ap+lUuVr7e5y8o8LA1Cqxd3LtywNxA80jSkr4KDtreh50N9tbyUOpN9zH
c30xhnrUN8xMiocm1PJ1nbylilk2r/Od49U62VUE1Rzazu1uWLrH/JW2H8GFCArrNPPexVnZBy/5
IHGcuBSsf3I7WZKT01JdvBcEAnk4I4gdhdNblk+2qsMsCanVJ7A3EWrTSIl5I2SY+HsGziLZ9qCq
l7S08s8ZM9KTYyzu60Dtg0AO7sKhJLLcPY2EKrATpxtNIpCodIMn1APdPxVJGwODMG6quUe7ILxJ
yBbYBsWIuy3AljFvyViD5gcvGR5bxrc7e1jN24VQggtCooAEMdKBPEcSjcg9Y9TyC4ChAFAt02R3
hargvwrQHfozkcf1KMYj25fEGGltgxmZVfORVtfh5ToF+pMxdPGUjXP1Nc9onjFfGMTcQBG04QCr
D4xukl1iOWWDvzrpXkbiyPaTn3k3dUKAhBvaBrvvuHbGjtnzPrW0Bq01UOJqfuXbcAh8e1+tg7pV
5FJh0VSJf549qJkiZP/ONkuoLuPSLMvncDSstyasHVJ+7dE60skWNOtpMW+1k7bmhjm9QH8C6eeK
WI0CaocB295NHLEJAws9vVv8lggOTCjR2tUWZqh6MBLkWZkzxivwd5SKcALZ+yaq2bocBcZDQnB6
d2V5FbQBucPTZ+93Gqt9OYT6OIaLz9aprNoJWTR38FAE8YC5VKe2mJszCp++reryWikk2W3TFglA
zeD88mvDKk9FVePtHtEoboOhD/dOERobKcKHxXStk0sGD/JcUoYneuHu74BicvCLWXn3TZ+E6oJY
+SulfdkWvt1u+mUmWyo0Mk4mBDM+63594HchLotNQ8DgXhEqqweiwgAXiGKpT/hWXerTRhwVjd5w
VxEyg2mNnOCUaIIADjjJs/rLIK35pp378oThTMerl+DuK1X6B3R0eAvyRsL9YdInTkARKeIF/HgF
gXyRNTGURmqQeFodJyvPvO/DviLNY1tVo6JfwC967QyuAo4eJXZPD8p5k7iO4HdgQgDi3XglpULE
ntP9re3Ouh0agvU4YTAaZ1O9b8JVPI+5qf7UcyBRNIbwKPPSeWphW8g3pqlM+RQsGJuATVFDYHV7
x2AoxmAGXX5bwzXPMW5HLyLVYLlx1KypOajcIr4xVj5T0rkDQGUjE4aCNcOlri0ZvnprdoElDU41
a7/5eyIS1xgvZ/My91a3TchvOWedG3yy8V79bokpYv3INZPGW6CgEJIP2PksgC/kkZPyiAbxbTe9
dXXlPXKzTpvaYrJKFIZ4oksxzl6lx3NvZdWwcXn6zQkA0Dp5rnPNxQyIFGmxp14xgDF8aeDrrXjm
Ts7PblV1n72UbFjLAn6sAqZgm7pDcagJiL0pk1FfrdyDPkxp3hzRg8dNkg72b8qD5dlMbKTuYO5b
yagq7bfYXr2d1gt+zKIID3YB+WKCJ1ByEd/9rkQPs99jH4oEJPGeqSmfY8JitGXr0qymh6At++dA
WvqFbRQsh3UbgwS8DlpgtnkxwRR4gKAyXTSpifJHYRZeKQUfSUpkr7r1H05C2z01l8Ghilxrd1E9
mM0tpdwAdyYYBCQrJHmVyf6wVKq5iCxMtgMrFW/mAmEdujc5ub1h/pLMDyVCl4F1ob1mwUWqN/92
Pe2drvCCWJ6VPXKpl3eel/Wb1Pa6F7McqwOIgndBSFW7xZ45AzrmvPuiH8INs7TyxMGGXONlefPu
gNpM26FePVIrqToS6LqrHMS3ivz8blqLeNVqNHbG7BYXuibM0tZYbX0H/DJtAxZV2aQk/S2xfP9e
r+ft4tvlHb2atWyCvJ4v1tjixRzXodgSFGHhfWnp00jSIrNTs2shJzHVPVY2EVTLLmRFQkHIQk42
+u+iaO3uXHCpZbiRtOgVu2pA7KuI0DAq5kgavkhuzYyijen5EPrjI5Bl7hYUxV3N3LMgCYcURicL
gxrWk7Qw2CeIoPreo08X5Lgk2cDBWnvdqm4Ze9Nf0LoMdXnHPYy7OWq9CsbygryeFMZuJWIk/Vpq
Aqd3wQrt9miAmLVf///M1P8pTvZbEPaQaiAcP7VOVHO3IUhlj5/9Z7/0t2xcchxqXy+dfeKH896r
+dRI82e7hL5vJs+Va/lV1VgnLJJYwvaqGn64lef7WnLDgk4pKaNP87DQuq1epEzd/Syr2fkWgJsa
CbMPWdqnVI13tDuvXH3/S+D1//AgnW/Jt0vCIQaWZ5+IucOsnT4ZJcD3j56k8+0l8bQJK2Jjk2jr
5Lc7LB8+r/oPf+3rn+e/EntRGeBcHH88kWJTcVZbx9z44e4J53vYuIMt02bqfcpg6jdObjtE0ATy
hw/zmkH837/znig1YRKFQEmJyancAT/9LNX/+yryuu8IZshFdyIVOGrfnGL5X37a1yf2/8hHdr59
k5ILNKMn604e7IURV3Bw4DNAODkBsj/cs/J9G7nrC4wXreR/YpX/nK6+wwu8+dGb+H0R+cxwgDu+
6U6sHf4oZXvPJOPfz37p799m7wxl7ZfLiQv1znS3eFz/ly0K/8On+X0F+dyPEkEpX04mQfTBfC+W
8mfB8va3D5PQuRyndLqc0hCrumtdt6vQXPzsBf/PzpL/esH9zjJ7Wxkzn33g3EFL9EeIy/GHj/Lb
x5kp2GIVjPrk6elGWenebIuHnz3Kb18mT3LtyaefTo09bFnf9K784Yc/8W8bigKHAMDBUtMpUWW/
BbQRW79f7B/+xL99nuRh4XYH3jlZLAC+lTMtLrH1+c9uze9rxkvCG3rhwKqqq0+8G72vJPnZDkZ0
hf/7MCxCOAYtSYwVGcp/aLQ0C7X7s1WotvXt25RG3SU1a51JlfQHgGxmSklm/eyRWt9uziBUWUlq
ac3+Fx9YPz1Lt/1ZCfR9ybiRqqCcUtmfwChA7Cts1b1FoNePXvP/w9mZ9batq1H0FwmQREmUXm1n
shM5bZN0eBF62lPN86xff5fP0y2bNAAfiwK0QvGjOOy9tnWZb/6vPp14cUFQQy5nAgcSYcTP2ZLN
ep+g/3I1/q/xFJ227eZjc4ws62JHkyxmc1BKeo+uVKhvISXZZF0f42rzAWVMIYfyehnm4Ih/75cK
BlJmpTw6ZpB8Bxnk2sLkqhdW8UfOeNGn5TjxcUvN4gm6C3cx1Zi90y3ufx/iVz7QphLvgIXLFGvm
0jF4ZJ9sI7upnfGFW0SIaQ05i3Bp6otgWd41cjsudbdf+2q7d/2g3K7hScQvGBrzu8wlz0ZGfcBe
p6v3l40O17T9T3dB4YKEa7wQ57s9V90foo7dLowG1CQG3tJuRZM4ojJ0V9s9tit493n6IRfQqLgX
dxwG+I9zFeTnwkS9iHJtCXFjpEcJTGqXJMZdMTqf0i44ZyRUjfP0eVmT5WrZcg7J2OZtFT/byMqY
n/yqyq8Hz4yvkNUE13kXXG5Vmw859pKrIh4t9MDJdGchEHSRKMBOX0/LIuPrrXbH/pkAgFtRdHO9
w9Zl/AQBLDk5cCcUENB4J6AoiHjETcMd+z1O1JpDqAyQbJKegzaKzvAwr8y4n75mq43DcfAOq4zE
FXr+k+V3Xzaua++csTgb1cTlQ9IaT7Krl+9LwMrAM09llUOSiRp5axkAefBUAiXw0wvpV1oTYIdl
QoBpkEdriQoBCl7dCoMOWfCk66bxiGCzPllNccemtfq0+FF04xrArz1k7CHoMqxtKxK/CSKgYz9O
rnicfHe+ZhNYYhqVC24uDOH7KjKGK5HN497LguJzliKrSgfjxkIi8pgDuILBFnJZVR3KOnsm2d3f
szqr1uutMW7hlTw1xjpzLIKFkvXmIeBGbD3AV350cOHsEYUCO+qW9RZuACj7PPFJOMZfkFnrvYHX
Eu+bu7cIo9/7vP3WEK7Eu+8tNxFk0VtPWJgMKnmN/qp/4ZQROcLEjTLMf04rZekF0GoKVIx7G/jW
HrCJee3Nhu3tcdbiRfPs7uQLCPXQbJwWwjL3doPo3bumXYf7KBjCmsF4gdNeETmcpDd+xyoLjs7s
7stpvR0H736Oq+d5WG+s3B+rq3rC3OQEXvGx56b+fnXNhwwS5VUPLXifyADLkgU6c4Ize8LdNOyH
1ny2UIRcm1CwGWhZUO5dv8yPcuMyVqKr93ycvk58AzCfu8f+cq/r06HN+CvI/fVQSvzYksOnuxFL
1KF1MEjG5EWTaLHBBR7Nfzdn+zAMxE49BrHswZj3HWwha7mHfLfCc64oYS/0bVQ0XLwsDythaLBQ
1nbDH8l9EXbBYRLHmJyKL8444oLsfPMTWArv3p1rjASwa8vPM7QXOsGZ9wReBesn4DUPLuca9nNU
jwQd1He58Mz7FKTrl77tzevRDh5bI2tut5nbIZkcwBjdeYJ7/WCZrvvLXTP2Nuuqdbvd6HB+6aPB
uvHTGD4OvAJ4CYzp/cXagwdm+ZBDArou5/Q45OIEx+wfGU9+aGU29Kaho7LXrdm+bGlRgEVIU/cG
9L+9r2fOTKc2OZam4M6r7FcQEyBuSZkIEJB7riTeu51Sce/aMosP9riY1/CaH9w0sP0D7HGEadC4
rlBVRMahWpvLyupbkhBqAeWk2LuZV/9rRZXBwXnevqQpV95WX3VXCX7P+2mLXorUu/jDtqk8Oxz9
XNtlfeQOntoAvhuMlzOsmlT2AdH8Dm4O00zk3OIy+I5B0noJDDZxSNZJhOX2tD0YnHCiAUQ+y78n
8+wCurha5tXgHr65iJtkZxhXPm6Y5wS31JXfd/Lg5x2sHBl3vIsEc92amtV9vxZnhDXRA7ENZ4Mp
nEj0FniJgTgbDQ1ZIjOIMaYDC4T4V8trbqu8u2WAGecYy851JBOgx1ww+As6rborUQe4LRQtjH6U
c9RuP5sKYVTei/wTAi4bNeEcf7GMYP6UmY73patG48GsUT7u53EIgm9cjo8/DOC7HVSdqn2KuvFf
hGvGCfYdWsmVV4nCdTzGBki6lTdKiLncPrKo2K6HMmm2AxJgJADckv2YnI799OSRx2ZgQDFLHECr
U3zjYHwl0nTKMc819lWwde0hCboKYnv3OMwY8fKBqD3hDDE6k27hzTi1F4AGD75xpBjfmkObfkYS
MNTHyXCmdT+gwLvP5imQexEMX7seHagAJH6cyhk5Xd77Kxc53vB9RP+wr4JhQ5bhuE+BuIhJBgyI
ERcHB/AmOMpgFOP+AEFjgQ7Z92CdboOp8W+2vI7vuTgB+Wx1R3zACd7q1nlEYlEeBNeNd0ZgcuVg
N1fCBSa9X8v4kXNHAoo2Z5xnUD4i4Up1+cX1rSdPBtTw9pvkemefL1184zYSnFfQPU1JYX02eaXo
+krcVuAoaqdxm2fYTdt48NuuFgc/s+WXYgq4aWtN0w/bcruFx7zeOi7an4X4h5s22zC5Gk7+Pc4T
rzxwkF4hOBO/wGr4H+uOG9OhSH8Kk6s6VHVW/WVcK/PUTEH8ZbrckLf4ew8FEzKciTqR2Y41TbFP
0nHA9pHCvcgKazobI37qMSqhU8nBF3dA3Z9waFl3MWpBbKYyeZZts56NrHRuLtccKIKdxboKbExo
AOi4ZQL2d86GaXt0zI2Nh3CPTGgxyMQCAv110xcyI8UCUcdeco/b7kuz6Phk1QItdmBx6VE2VX9C
TQiuimCm8cOM6fGpzqb+3pdT9YxZarwaXBG/IEttWCCghx+uSQVab7n9X+pjbpECBIkvcUmb6rmm
G5OKOSgr6t3csHk2NgcDh5MYB4TrV2nUwtL3VnGYa+dhBpS7wzLNrDYXz04fzUQVRB9aNNwW5qWu
uLH5krKug1UjRn4h/89bkrbPEQuxPVqy6nGNM95cKQ29TExT2ckNNZI2UGHOcaidNt9nduuibO9R
0byzyb3sq15b4iqbOaymA5CBVcAsQfm7A5JAz9vgcICJ2wCc13nW29mZys4uS/C3J6xyjnxhWEWO
PRZOjl8BXGjsYiRCj983Gnw9+2bFYYEJLLlpApxQsr7Ra1o5CWg2IAKx76RnU66mvSuFACfOFYVe
8+pRAJ+zomCOsc/p0tS7bQg+jQsibq1nV88CLCIbEm4Yl3OTuy8DupN9ZeG/0WtcGT0NQEFoRzGO
kB4/kL2ifq0iRyvXXtrqWUCCcW3eLMs6M23A3ZI5Ktxi8l/0nl05rmMxsKLaNrcz93D/WnYLgqR7
Z6hfmvijqHhw5SzAdghDMRturNHTpY+s0bGsu2nxjCypf9J7euXALii80YfWOZwlkacfSOjy9klZ
Op/1WldOBDjrssvVlf058ev0tisb/4GLX/+do69X5xy6R6nUJJ56Q5ptfwaw63z3RFAcEDc0N4j2
xhtuHvP3DjYuw/C196DUrTenbjRAZjjDHAHu2FwWgmXdvCz+Gn8cHA72L7iSWOfSR9rqaQE8rAZO
Z++HTNLXsG72RhrrHC7RtPIZIMWS63yyUc/miKdM+D7AKXey9arYVKo4y2cf1rvlhzlqhNr6ZLWZ
zrkVz63M+V7tgOaHixzCLx8BnhFZ4syV5mMrBZwS6TxtScVjC0JE1pxDsWKNuhutEjCVGnaqqHAb
VvCh4WKe6vt9TR6xXtNK7VYiWIzZRHpELumtDd6Ma1+dAzE6XCncdIxiYIk8tVcuHLlYuyDONDtE
qVrDtyUamI2mx+oTNjGYqeX4zirk0qmvFKqpFKqZeVNSJ+iMYMWIPTtCYzeQmKY1UKxAOcYrbJF6
Xe4aYQpBa4e309qlCK91XqYVKKVJ1pDnSPQRodXY8y6FlRE5maf1Oq1AqcxpClJk744R1sb8bJCC
GeexzspSWoFSmnacRXDTeZ2tX1+ZjntHFNhXvS5RCtMbewgrPk/dc6ZoDS9E8Gn2h1KUkzUSxICW
KzTNkgMBhF1IivQeWilKDvTIt4ioHHtwPkwdCGk56K3BrECpSssc85EoSyNc4vZhgeVVNN4vvcdW
qjK2xYDmejBCt/HjfemOX11kV3ptK1XpBi0ZbVCgQpiI/m6bl0eUjc9abftqTaI+Leae4Sel/DiW
3raLJznovUtfqUmPDSI84YUB2LKjxcgLNlRvBPpKRXoRKDE7C/DYTGjM1pW9xuhM27VeryhFmZei
bcd0ZqDUy61HfKSHTk6vaaUo+5zjWMMxo3CQFfpEfDOB/c5y9/XZm5387zsvvmB2j5qO2ZtgBtYP
xtK8s1J8q2WlKOd8jscumoxwzbDyXL7Cjm9r3WNKy1eqspx6pu1eBqHTrs9W52w7TmUaze5W6rKN
HfA1ZdaSnDEaO2sUz5bhJYe/v8vLO/vzc2n5SmEGeI5hyG3dOd/qlzRzCzR328fgklz99x94o9+l
Up19x6FAwyXyOQeCgeYRuGrisb7Sa10pT7exWJk4XnNOkwSDc2XtwFxqvlWpFKibztY2YdI5Z/54
MUR1wHuKWe+jKdX69N1FrGLjyV0kkJx1+ncOTIh3XuullVdeq1RKFCQmntsyac8k5Izf3OBy5g4D
/dbOiYIgIoYbx7+/gDfGj7y89v+7Tm4gcDQO25+zROLJisjLmqsB78+TRy5Ur/kjSu1GE5RioJnN
uefe/dHZpDwRt4R1dXPfWZFexstr/aUWcJMbcEjd5hw5DtZ0W3hkQsdOFmbNZn1E3A7rJ3D966Ui
eV1z7Cp1nZI2Iomqu3wTxRNpxLC1jO7H31/LW1WnlHUqIbFy1l+dbVuA+mg9bmRzR+h9zT2lpmXm
GmKDzBFCWAjI9IJmnq253irYU0q64XCJrXYcn6siSR4aUjM/bhbRklod4yk1bRNZgSR+mzjsyJ4g
r3ydRzDYem0rJR1zR1MKO+vPyM0eicF6nDxwIHptKwWNBwZaOAS/M/5gAD0Y6sxs+6bXtlLDQ4fr
ts3K/mzG44/ItB+totBsWqncEfBACyytP/ewJO4du225+LHG278/+BuTj6dUbd1PgZsQVHyu/Imz
eFDX9VVqAjojYxjL0t9/5I1S8pQyrSFOgJGvOPXk+o5kZOdk4a7Ta1spU0Qf9mCv7Xo2LXkkn+Xr
6I0/tZp2lRo1+KK481D64dIbaJ1H6x7HsnnQa1ypUbdtE8+a0gSU7EpUDA46UhL1hoyrVOhQciM+
zdGM0GR8zLfomxywPeg9t1KhKDYlLiojCDv8CzvL7j+4vuZZjOUqJTqk24g4qQzChIgouBUVN95B
ITQfXSlSFgtZP3TVcN48/97013sE5096vaIUKYnfmCqFUZ9lzdzirGInOOnUmxRd+/cFQjtFMPLa
APe3G3yNHRFz+R+313pPrtQmEGiWaN5WnUXUPqaclWbJe6X5xgrKVUqz5m3mFtkfZ/CS/2Jkj/GF
el/Hofdua6l5Xmo5SpXC3Ha9iz6L6yBuPjLkfnJ0tKR+0nKUKq0sbx66IcrOXjUNt8h09uCbqndW
TJdx98qKyVHKNIPOFa9Bk51z+Dg3qQH8Fbh8/87M/lbrSqESmZVwd59kZzuR8rqGxrf/75xQa9g4
SqWWde0nVT2kZ0QCT+RBJjvf3O702lbqtHFdcN22mZ6XLb0BtPZjM9pZbw5wlEIty6boMKumZ7tK
PqBJ++UCtdZsW6lTUky4FCP7CC7iKB8CELBfHXKvNN+nUqjo2UvDdOgVLzM+muX8EwzBpPnkSqXK
HvylSOv0XLckivQYL/G5po7eOFctST3pfmT0mcm58M3PsMVfxqLX0pxKS/Ukjd4gPR+8yzlfWwJd
4vTWaaNYb+JVPUkmcX6wuTbW0Qb5pv6CcMargxetUa66kqLBsbPK5cnBK9Z730XtRVx1rvnoSn3i
kiazx5+iMBindN8FfnC1EBuj2bpSoRiS69Uoe87dsuCb7Y8kqpaPet2iFCi68K2os5pzoNS7aUX3
JAs0IHptKwU6Td46NX3qhwbuJDiJQ3yoO7BFeq0rBeo4aZlbay05HoMJT9RIM3nPek0r9dmMZCtF
SNfCvETUW8SI4tJcs8dVTxKaAWi8ixGFdWX0t+Tp3BhroXcNC2bm97VL41QQ9HvoKA6xJd+WbPV+
LR6nzHpv1FY+oXVjWs2cZE5Ixo5/3Y2OdTXmwS+tXlfNSVHSZ8Y8LCLkTvZZrs1paya9FbrqTrK3
jVs2MDBh3AXNDhV6Rgyj3lMrtTn2hGVEdj6HRuFUVxPaS2zy5bVe40p1kp8ZmbUfzzjP/ZPhXD5E
Qu80z1aKsw1AN08wH4j+MINzhyS4vS7igfB6vUdXynMFe1XnBOaE6Zbn3M2k6H2HXm8yt5UCxSNu
FhvmKnC4FzWg2P4NVlNvGKqCJOzxhDkW9hAatX21JASyyhz/tFavqIKkNpvEZAprCOdyuN1IoQD5
81GvaaU2XWQwxJUsQ3gJN99ZG4JjJEpPeo17v88rifCdpQuKIYwr4FRl8CVICNLQa1v5dqb9NCyR
DLC3Z4hEba+4nhKhudRS1UjwRMYtR80eDsJ5zkfCoqdSb1JRfUkEpHQNAZHw3DInIEfYx0qwDgRs
anQLhF+lW0jUncqsgaTeC3tbHyNvKeBrDdFSBpq/oExdRZ0HY0dUyrFKp2E8dQFa12OTxbZOlfIX
KLMXypRVQPITR+leGJxtcCqado7emcAu/fDHdo7WlQkswEIgsnjajvEI2fpOGHAxkyggJddu7HQ6
6L0FZRoDRDrWrhsjEfWd+sXrquUz+MburNe6Mo9Jq0OB6pnrcVw4KjkYXAuf4KqDjtdp/w/xR5Ml
xOQhojjmnTGSg4RlKtl1RpNrjaA/9B+gQ4SYSEnAsAg5KyEcF8h6gUngWu/5lTmNdNiZu0RQAvBF
JDQwUUlUuTU4L7321WmNPB8Sr/3laG6ke7ZzOtwHUxzofAI9K1AqGA5ZB2AvsY6iLHEVla3sDhgw
uDrXe3qlfk1sYqz2uuU4wGtMdw4cr0OayLXWbF+p31gawwb/yjxaZdZj/il7CGEEsfU69yb0j1LB
juj9CNzkdiyQ4FyVfg+pClXO/EGve5TS7UleNq2yno8AEK1He87r6ADpT/qaxaUWbwFOfLSJGXSL
aPxekY90u+Wu+VHr6VWNiD/3jWAfMh/JWIDeVqc8t++Xg5ZYzrNUmQi3bF3A7mY+uhvZVeTuWeZH
0qSXf/UeX6ncohVOB7V6ORblXBygRWFdGvlNLZULj69U7uR6Q+P0Yj5Gmx9/Ylk1rlc5V8XvXUdf
auiPrwusJ2VsEiTtka7gXz7uyU9wienemzHlaXQOjSsjEzsWGMHU7UNyLxdcfAWema3/pNe4Miwt
f8ozrvPqcLEDPJMXr4bdxZoLWFXn67j9xuo7q8MoAME6FgfLMW+0HlzV+WZ+MnSuldYoFQnFHr/b
nC3rtawMRuAUkMMHWu49cOVlvDSHWArNxpWRGLi20w4A5SAzR+U9uXngmcFOg5vXe3jlKzIGuLim
za5C21uj9pDZTr/erI21ac0E8BqVaR6AOQYscxvCaiuYDUaBjw1its7Tm+ocD71rmKFbNaG5Re5+
y/IPRhz8/Hvblx74s0bNQCkjYwZuz8E1bbvCP0aDED8uByAgr2bsoH//jTfmAVUJvfm9ibVeVOHQ
J6dpJP3FN3UWf9JSl8coKXqmMbcKC4FtHfhl5BA+4hq13kSgLpBBoIrCwBEYTg1SKSDlS/XLYsWm
84Hi8ZXet7aRhXBEBrFbTPWL0QDpm4zSfmd1/1a/K7OYKNs+SKy4hATWP+Vu+3N02s86r9RUFdFb
WwC8azIif9ZvVW/+cByptSM0VTn0Bt7bKHJaHmYSLghGqlZzp/fQyhSGimd0OiJWw8nswEA65j6L
O71jPUI0f9/dZ56MZ2Ljh5DQreoH1zXbM2eUT3pPrsxfPimgLrvbKkx9YiVjsX7yNlfr6soMLqPn
/7Rc3uDHKYGSVdishOiUfbHcIhnQYrsxMSpjsCEfMk+duQutzmvgFk5zvZ3TunfXL1pdo67xohIG
Z99tXejHuLNJ9jTdq5UQmZ96zfu/984KA6Gf47kJCZw7E69THZYy01Ojm6oWGKDl6ssMbiCZaQ/2
YpzTKNPZF0hTXdv5pVuOhIOw9pqyp2Dqbly305pWTF8ZjG5Rb2h7cqbxzIDFms9PpWf8o9fdymBM
8P62Fdnm4eQYKDs3TMR9qyemIEPg93e5YSRODBG3Yd6K5QNQ5W2/Zk38ztLrMou88iVV1cDSxVXv
D0YDwNUM6gP5EP63Ok2WBHinHIEqAyjISsJL9npdpXw7th6nbdqWbWgslrOPyByB2oAtpTv8vf3/
7gxe+4OU0u2yyTedqO/I3JGj/L5ZLVkc/hBVX1CO+eNzSW7OhciTxbK6IRk0BZwTd2bzMpvS7o6O
rAlQSi2jbzg6kRkEZTI+1t3Q5BmrC0tcokayogdEMhlPEQHYRTh25tPSd4CH52iV5Sk1BjHeTFWy
7mISa+0LlATE8d//wMuYeuXvUzXKoy0vwWB2EyYXIv9ifOmW987W/+MHvda2Mm34EcBa/MptWLVA
JS5pIab/1TVStj9+PXTBIfPW/rmu13y+a8aqLa67qB9J4ax7obXqMlVFVR/niyBTqA7zqLvmyvCf
qOj1vtGu8q2L68Sfes9qwy3vD35AzAHJOH9/KZdJ5LWOU77RGRkXUedvbQiBfQyuBh8GyGHYwLKz
nTF8PRUuqXa/TwVmXVtNn4s29DfnQFSaPMDzCN6pnLcGljJBtoZNxGput+FqNuNHAjgueZdxr/de
Ve217VkVIOehDUeCa56q8gIMN8b889/7/61nV+ZITxJTLAImd7FG9Q6k0pVnQInRa9z+vdcJq3DS
YWTctEigdiLyj4U09MakVKfDyVg3Yh7odFBS5AZN4EcBYOttwaQyF5qeOyakMrXcr7j9zo7dO2nU
73T5G0Ne1VUT/FlO0RS1YbQV7t7kUuhOpjK5EeUSvTMi/7sbe6WsVHm1XRSOaRPXFBplUH7Pq/4X
2T/VLVN8Cks+Xr7C54lOhhHVh2Ux112fl+PtGJj9tdWOyYdSTMlhAGHj7JZM9ndkOflHMmYu6RH8
1zsd8cbYc5VJswoaYfUNdUNM+K+uKCboO8tyozX2VAm4Rw4oGS0yD2F3ftgEuZvuhLlLr3FlOill
YGSzpCYlSQJJvMK0Cr7oNa1MJtwNlFuyFl3ouMHV6OUngnl/6jV9eQ//t/KXpImQPUpGkF377T0D
L7gd+3J4Z8y98TY9dSbZrJqbPWZy6FIPpnyMXENr02+qAvActjBUmKANg9Z6kmPinQ2ZrZ/0OkWZ
R0AtLLhoYk7QxIWzvvrVfinyJ73GlWkkGhOwqDmHaEFFHKCfEHI6+hTR31uXr387VfF34pLKacRx
F5oj16hG6U4P2WpWx951i2PpiPqFldX4jmfvjVlL1T3HsQOw1+3YGBUQpuqxJGHRqHHRYNTR+1y4
yvhsJWBJQiOb0LGMI/vSm67b9LZHrjI4BWF/TWCyOErl5L6Qa2J8WLxm0JtrVPWz49ZJkhe85sgi
X6xOOfm+RML9/S2/UVeuMkCLLk+X2aBq00vQWTGvEpiY/49e48oA5ZjUSZOorNmuy59ODNh+gdSo
9+Sq7Hmu42g1yVgIvY400mglP5V8Ps39kKp7xlNrtATs1CFh3acNrgzQBbbrWv2i6p43syy4IedC
oN6SLyQl/9MXk95s5ijfjog1UQAytQi91hiOPflXiNs6vXGuap7jJgLLbBZ16AvnUDX+57wqXvS6
RKnOLanRbPg07SHWPqRF/KMmCvudqeyNQa5qntt5aCMSGNi8mPZwWLz4W7/Zmutzx/79uydqk8hx
otTCmoTqW9sxHv2onnVWip5QV3OBOfmG3zXTqRT+57iZU4IHO61tC40rKySkGQGxW25/aoX7r5jz
o1UVvzReJ01fPir/txioAbzOyZBOp7Ylwncnqqn4pyXYS0tERPvKMM+9NCFnT84nu7CLc4xS8QHi
pM6RFI0ri6QqI9N4jPr+5JM9tlXpz66IzB96HaOMc5kExPCMQXdCQfy5tNMPXe1vOsOc51Y/Qwi1
S9snLHYkvWjXs61o8/dM9Zcx8ceSn7aVUZ4MNUyk1q1PcWQNe5Gc7AvIk3sMa5e78zmFN3jtFqPm
X6J8laLKI3PdSfpT6TDzCosIZFLK0lu9d6B8lgIzKMm7W8cTCFBy1srOvJ0sEeu4Qz2hrpsE7M/a
Igb71HNudea7FN1Y0/Ke1/4ywF95D+quZjGdcTICazwNSLnIf5h9sZcCO9TO4sJgX0rb0HsH6okP
98r+XJZmf5ouAde1hR+NsLfqndXYqws+ekkpYM8rDWI1t+5kcof6KYXUiBStsq4Hf4Um9ff3fDFA
vdZXSh0btVGNaBHmE0RGa0+aGVgmuzIeZnvMDnkAPLGepSAgk5zVXRTHvWbPKTUOhtoccg/uibuQ
/bWtIGONRUupQMcpRd5Nk0227WQdjTgRJDeRVTvo+QNoXKnyuXASz3ZpvEgIcd2ieyLy9L4I6kLT
64THhpymA682d/5QwWtuNb9kqtGuWrdpqqU9nYINxdhOyNQ4tbl8D6r0xmBVl5prmnqxdLz2VEzJ
GO3avk7u40qKEyFq4sPfB+uraxRPqAvO3LBJz+Vk5ARj9RcovT15pe+tf/6TsbxSCeqCMyk7q3Li
vjsl1gxke2gdQtGNzPiekMNw5cR+cxvFeXc3r1m5H+KmvDY50bkSdVn+q/fnKfUuc5LHZt7SyS3r
HUr0717UftdrWinz3F6WoVr76QRm+cEPPmYyPuq1rBRy1m4knzoDq5gyf1xkSIq93hJDXZHOLlFq
VdDSHa7xYQ3kdycWB72HVmoY3GhU1HFHLZjpL0/W6Q7gxT96bSvf5WqK6p5ia08ArL/3ywfbGDRL
2FE+ykUxVyMxcNaRI0UWdMuVKAOdO2lPqPY7AjeXolrJMQtKSfRgM++h/n3W6hHVfpcH/ZY4EW3H
I2gaegdWPAmveo0rRbPFMhNWneansSIZr3RPqTC1wDR0ilI1grz4Bo2/eUzG9VPgGM9yfC956PJ4
r8w2QimbtPbmCk6XeYxFO94aGysHp2l86Neme2jxhjzpdY/yKRSkGNabjEh0JBU7yqPQsKNnvaaV
IuI+2susgdcaBdW/aIEOI1COnV7bShFlxrK63uybR/yI/5qSgOIu0oJQ8laVKjKixourmC6JqwZ2
t+0epLC9K60HV31ylCfj0ObB27J5TP22uCI2xNObtlSfXBdFddZGrnkkmPgcC+4L1kDnAM0Tqkcu
iIqg9NEBH/0l3fvC/R575nunpJcx/cpYVy1ydeeQVN07PLbod1FQ/0ADpwWK5LmVEs0FDL3UJ7HU
8/Onqmhe/LrSOcmhabVEZ9JD3I7HFpt1N6XBTde7evsfW6nKbhKGTNtLjyTf647ItMrTmw5Vg5xZ
VvZUWPSHTbi7P+yXMr3WG9lKSQqyNKGR2JeZJCexdNutzfrOyfZbA0SpSHutnKADan/ssguOKN+l
otDbx6q+uHhFSexgLT/15tTs/HLZDhuWTb2CVI1xmyO9ecwz+5jb8VNyiYKxNmy3Wh2uhnYliT0L
s0vtYzBGX7Mp+Orni94XWcV0j347L2K6VE0bhdWMTLwy9Ya2GtlV1knQTzPDJBrZzw0EAO+mSGr2
t1KSZPPla0w87KlLm/Q29itxGDPx3l74jWGoWuOKGOuFUVoUfDB+nYruamnGRfNlKh9Ln0SerM63
/BR0wt+J0vmnmRe9tZsqzM9S24PoXlrHdQLCO40321xqNq1UZpUtEUnQRnay+53ncDfRf9Ua3Koi
n1jRMogWGp6bngm2Jjfe11uXqIp81/fKyEcEdJzcSUDK65ZTgqxC76ugkrcXw84j1woyZNXZg5UV
P1qwO+8cxrwxAFX29uBsuUSQWJ0oIOIvTCfDFwgoYNB7m6o5szDnac7NvjiR/7LderEoD96ke6Sj
is6XOO8DlxubU5Y13zrR/ICdH+mVj6o658KzLMqlwnTVEoK22pNJhLWjt2ZTJedbW092JsvtWIrm
4JTRsxDJe8cKb71S5avZ+qXZrZ5RnQyRf422Loee5mpuY/9gcPe41et6tI/jsCyEMXWZtHcmtiKt
8WirmvNoSpmsrK44RYb7zViqe6LZ9Vb4tqo6XwrD7Cx0jKdMRM3d1vTLtUiD9fD36eWy/PtzyWmr
FG5u4IgXdYP6tDZN/X3OHfNjV4/pJ0wjQmvFbKvycx/DuuNvojpt8/qtyMoHO9XyWHi2asHsbJLx
rGWsTvBo0wenkeYdZoL3yO3/rQVf65zLWP2/iydyBLNlmYvqVKRjeZBL2V6L2lmv44IwItt1pn3c
1qRNWekwPINB225mxvD3Gc7FF64FYtSothkdyrGIbvIp8b4vHUccntUl1U2+VMO+MDIrukIXTiZN
2ntEsLta18J0jbJyFsloDAH9fuTy6bAaWDs7Qo+0ZhmMZr93zEr6nevMbnLyx22Xlc1NPrzHchaX
Nl7rdGUiyDZnHQKrrlHYMgWjsxLyYMT1KG8zS/bEQRnSR4uWtd15Xvr0ljBFo9mjD1v2hEI5V33u
cCroDplxsAvfynbjEvVPorDMUxRP6Q0RHeYhz4R3I63E+zK2vgwtkYl0lwZBd4islRdjXVY1lXCs
l3mMkmvXdruHzg6yqzLtlztZMHlHbfve/cXrc5/9h1EAYFTW9nSnV/7s5uCESEaz9pRlidwIC6qa
vmZZ4pgfWlAMO3sIpM7BozQd5VX13RwFpTCrcBplfbWC0yJSz9dZP9C48uhxZjWNm1+MJcbwj0zi
U9VKnb2ONNUzvNLNpmJZ1iYMkkTczGMMVMBvpM7OktYvt57/N2ukxuwFw4Kjz8oRHaWxcVe1jc4G
kLbl722vbT5DRZir0GgOheO45KUIraUDbSsHhE7t+73vITwyp+pHkfR36ap3IEvbyulDn3SOlQV4
VTKx7jie2XexpsBRPSBM0mnzDC4CwrGXL6692/roy9+/ja+WJQ+tTKE5QLvJqiaGCfPrrt1zaxPo
TKA0rUygUUNcaJOmRej7tNkMUbGfnW9/f+xXP+m0rVSlP9hssiuPMRIHSN9kNi6/upGDpHnY5qe/
/8ZbXaMUZ7BIVP2dLOCKDf/j7Eqa5MS57R96REiApi1k1mAXabendveGcA9mEmJGwK9/p75Vl1xZ
GaGNF16olBfdQVfnnqPPgaw/bMwOPmWmIG5rEINZyioV64vBCEYQ549Lbn3u81ja8c2xPMweEoCl
hGzeRdAMzcXwz9smuWJ2tzE4zgW46/u9u/SALz/OsRnSGnMCj7E4PDfvOGjdkWUDwQoQcHYKz5TJ
OKv7fvL7pG6DsNtH0mLwqLuMcrmL2xEykK0fSgJ2fz5H/4mJdA8oBjOK/mIKdt/wkyn9ZBRAI/9y
5WUMmiJoqvICVieSaDN9npvKL9q6PcLFcLaCALm/BMO+QHRVfJho4JfeXEm/al7rmI6IiBgK+I6u
RFaN47e3T+IV53Tps6YmFILtur9IvXxbdvmJjdVfXku7XcJolRA0HbvnmcN5TZTqMTrFbljk2Qd/
KfwEcXuEUd/Ypu1bPDVQ0qc8KqNPmEuu7yWf1Umy3J62nATpUAy35uL+F1Fe+5NOOmXrgXpOyO6i
h3n/vk8WUg1lm9fnRYnqfVtR/PWVQmYWVCk6GVvVfFIHAR6yE/3v9Si3T9zMSwp4+vKhoXl73+h6
/0LaeEY9Lz5F9ajTrumPdFKqeZohT5I0Tb+cxglarVU/1vejtfKu3vM/u6kN7sm+kcIvxbj68StB
9wUitu2Fcf6bVupvmlOf1iW+lBOIJIMufEDwKBSRuU1AKb0ko/FDEmJ1p1ZQfQVUIscZmyegk8kh
cMUY/aTPiEsYtiqwYZKi6S+8KB42PVXpzprm5OcdTizStSnCXDTmsu/0LHY88uVK+NGnEpeypOtW
ocJq0xfalnUSMPlRRdW/fht3SgZRUws6fNZeCjp850w97GHP/c6h28CEEnDbSAmngW7230XQ/hVa
6VcouA3MHfT9Ct1zfakpm+8acd6AZb/zMonbvqzETPN1EgWEA8PuMSSdfqKruoXquhLr3AYmF8Fq
te7aSx1Sfb/bXT8cmD7vD1GmjYgDKCIbltiV+emwErejGXSmKVcM0F3GNVzL8wK0YspailjkZy4n
wS+laHvSG4OQEN5HgsxJ0HdeAF1IwTh+te+Cz3mLq+BaVV+D2E6noTy8HnSxuFOK7zn0zEf46iUm
Y5SsNSmTivmRNROXReM4MLtGwrK5DJhhAqwg1ElMxG9+NneKcB6Db0m3gLl3wfC92uIwUbPx68cq
t6U5VUcQgR6zu5T1muNa/3TE/XbjsDyn11/SLlduS3PC9H8YloUB2wrE1k9kWqoU5LBDOow8fIzb
ZXrfFcarHMJfc5J8JZoFiu60Bctq9blsH2NOfApyrOzkwQbz0+ADmtvLbk0DXDq3CdnbT29/3edF
XjOSkwZpH5gdCFxQpOxg3VPqxGp5T5T+gx63xsz/l1Jf+xuO15qKVdF8xPgBsyTb2fLqH8NM9THQ
4NEP1pJ+OWzB3xdUznHSrKR5VqxHtm+XaPgY5wI76amt9pTm5fb3OlF9i4jq6tYcnwfkny4EKORL
RY9pADgc2VQXef9UGUhIpS2YD8ndGIfVQ497yn0pxugpFkH43ewVKCmHZn8IrC6zTgh+ApOI39OT
clufKiyqdh2C9nKInZ000eCOnvyatiCHfnmZmcmBt8MYeXiJlLpjeNxKd4U3v7dP1PNXfe1rO/EC
os08mLupgyzmWoKW2ppTDhVOv9XdJuYwhjxCrxFtBwrRjvkoFjyCet07uHLp7GK0udCMR2+KEisS
Xgwcctl+r0PK5ToxOVBrXJD2Eh0WUvfkZx4GfmMUyiU7wfvnMwIWXQE9AS4IaHqNBmx848b0HApe
+aAu3QmAGmPAO4NhvqIu06MMt9TskXy/6daLTwGGdyKENlBSjTveXNpZytM4t+9WIJhvHJlr+3d8
HNKKFcd8WQsidmkfJYSg02agEZx5ED5XFezfye5VFaEE7+r2MnA2fdW2+hgFs/nm5VDScdcGCnwt
ge78BeOtFFwq6lsxg5rAb3HHWy1GqzdjLHb+TMUnuictg49eS7v0IuUWr6PM2yBDF5wneKvMEyGn
v95e/Epyd+WpwsPYcKKmueh5M3Fa9A2543hg+dYN0HxaBN+ftiXSPlcAjgetlxEzB2lpGa5hc8n3
pU0HMn6ZtPAzkwt037sSiG2QtF+WvexSJD6Vzmz2jAzucCVG0A3fawvPikn02Sp0FDA6om+c+ytf
QTh20S16QGaEa+1Hd871+F5O5qGL5LkC9XnIS58SlCtXkXLvR8VIDg9oivw7CKaflJm9KKiwtlNd
tSB7tkckn9de/41J+VAo9uXtM3qltnLVKNcVM9AM1DZo7A1o7ZdRbx4JOCXuTbOo34tYNp/f/kPq
9QjtMqIYQQZBNqUvqmByTDTvBszQ7uZ+Poh9NPuwgext68ZE5qQBqcS03mI2/F9f4JXk4M7XKmZM
iXTfoover9lmd/JJzDH06NbC3M1zsCTgE1BpZSrIerMiSENTV1+4EdVTewS3Zk5fD/HSrQps3Mri
WGR9WZX8cypB/Vn0Jjh1ZptuDCm//i2lWxqsdWsDVbIKZA7tnhI8R+J7FgbdScnWBqzSvV+dIN06
odhovh1M1fCf42nFT0sqHd34Fa/XZnj1eRHH3j5s19Z4/gb/abKLvuMjRJvri+R2TIAdlols/F6S
QYfzcnG2VKtRC67JkMLjZzWw/Sya4OvbO3+dlIpLl/+sPrjdUJ3WFzpRmwKYAw6Kcl1B8QMFOFye
9fQwqkHXySEwbQQF4jELGrCCvv3nrxnOKRJCiPq0S1/VF8PCH3XR3Gsb3ojD15Z2SgQT7XLmPKov
Ol5+EztkeyFL64fpRhPt5TfRw1A3esA3MRO0AyKAULauudW3+19P/9cAIn+pEuy673nQ15duJxpy
w0POP08bGuNJLQ9zJNaw7m8tmilPcwsk4amK6rxPm4PMD7Q/4ns258G3Ym3gJxh6PoV5FL7bEdHR
ApllAgnY4a8xD4kPGIHj2fSlMQijVoAso7qAae5Ozh2Gc4rCqxKQ7nC7OCCJ1+9HAYaeSCQq3mUS
HN+9Dp873R7lnB1lxEuYeUn13n2Nl8Bz6ZdB5f963ANmXdHyAoKh4zTPQ/0ECQIvFAUM7oQbOdkh
EDoPslKZ6OO8sfkv3Yjm3sssbgFjofIAUYO9vvB1+SJrA4bbTcc3Lh5XvNItW9oiYmW7FtVlqNJq
wwMPY8Dt+m3cMbrYVWzrdq4viw338xaGK/CGxY1AeW3jrs3p2DdDjAdO1rb/7Hz5iXEUL0wCl26t
QvNoWySIAC9x0FOMyBcfZkK86kQpnJveYuNjq7q8gppX+4jB7zKpQ0/nFE70ZqEaj3rT1SUXfZEq
INHEYK3nSXHit4Cgz1YsqroA/vtjCus1iYpoPXsdFf78lf+TsHFTAgx4iHEPY/xzIduPnRo++S3t
GLxpTGh4vGFpbfpURZ08TZH0jCuOxSVgDTwseJApYP8wOXPfQ9/Ez+Du9THqWViDjTPIVjy6pzTI
oXzR97ufc3InY5aCNBtqJOxcz/SJwYu+1Ms6+yV7l60BPKpRzkDPcAEfz7nsT2ry4ifi0mVqaI4I
2bIcy0ssh/uhsw97bP/yOim/UDO0QwS9XVuCH34Xp5jPOx7b5eZX17rUDF07HC0B4PXSHOOUxFTo
FANMXjRcMIsTDuNj1H2o8TmX0pInG9cklZjx8CsLXZKvegQQoV7rIBvbKr+HxPl+WnCL8jO746CF
kGKGHlueNUX/EdwS79eBe55yl3mhPPBwA2gjfKgxyG0aDbugHz0PuRMRt+UIOd5Zy0vAwwdGu+Kh
31T54GcVxz9lXyDTY2TpIvZDn2tSyZSZ/RbX5JXs6VIvqKiFXqrF6pP9sKsfc/7Ta9duEwr68VUJ
jH51iYrtgfMlG6pbT5/XbkZuE6pfRUs5DVAeNlP8GwMDddKEqjgNXSPf25X/LBpjsiEv10uwLGu6
rIMXVoJLt0M1I9OV5V6Ul63jB/gGj/VcbMZvJFC6/YmdG7rtEy8uDEabyr1JmqXwizqxk1gDiq88
xBKgMFL1aRQc77aIFCe/r+14LjeFtkUQFxc5Vqc+XlLQCvmlJ5f+Sy1WbJZSLJ3zOqnN8UdUDjce
C64dfsdvyQBeyqDB2s3In1Q1/OwM0C9+JnHcdrG8bMC7XVzCoagSQ7b6waIq87sKuHDt2rbB1sQj
Vp/tmlDFzyZfdr+tu2jtpuG6CBdTXCCCRSB/FfB0mSHA7WUYF69NQcQythsMc4ztN8hlflVz6cUq
yKWL1y461Q6x1ijxOro+xLn5WsbCbxwYc+wvS1NJzWhbsuK0hNGDWIJ3tmp9UJXYt+OcHQok0NNI
pNVtLZKcHGFi5eIlpozVHe9khRk4NCmKiwh2lvY2QhFZjuyG7z///Fd6Ii5uG2oXDaBMKsjqgObJ
Wk0j+Gf0djqA5PRLgS58G3gOZRsaBtkMAcpkbQrwr1vPO55L6SCDTvFZ6+LSrcykR1R9nujgV0i6
sO1woXud61BlJQqZvV4fJFV+TurCtpuo6OvuIEEmMP1wMVQtD7OwsV/nyEVutxjctU25qyzYep2C
3kichnz/6hUBXE4HMVfx0O9LkIVyOufV9n4Ut8aGnjsKrxxGF7Hdhg0w270Nsq0YzF08dfaxzqP5
ceUz+45OVX3n9RNcmB1I1ltMTo0KWIriBMKRHcA07kcdI11k+F5ZIQ9c8zLodi3vagiuPtiuPnvt
3AWHy0LJNuhRZOd7S87zgHmC1QS3pj7/d/xe+wDhyyC5HKKo9AJXRYO3PhFCunfNXvPUNuuPzY4I
PyTcMowxVYnNl48iHj9og4HAXQF916niU2k5v9/2dk3XoSVJ1R2fu4jpdBgYuV90+btedPGZVcMD
nccPUw1EHcGwZsLEWj5R6DamRMhvfrZy6gO77QXeUY48K/GDwm2Yk4kPX/zWduoDHoahlDSQ2V6F
w6nMy4+Qu/VjTUFQefkVjlqbalt23KTi9klugAsbHE+/yOOC0jszQAkEE2RZ3ounOZYfB3P4RQaX
tmI2QRm0vFaZHiM7JXoDiVIK/pfWb3JYujBtpWw9liFVGabd5tQu6k9Al/yCvQvSjugy0kWsMosL
UvDTvFYgx6AmEDcq+CuJ1sVp0zHGY6FFTG6aYkxz4NQeLFvqM3iUDr/g4LJYhOUWVuPMVTZykunB
GHCbtZ6XBBetvbPq2Fe95Bmwc7xNgCUAUm1TfRH7NSd+4bJQPaA/+aayY+YDMPja3JnASC8CBOkO
D4gwX0DfGKisWLZPY0C+7zHz27iLBwdvH2Ik5lKzPNxPrTmTvvTMU89YiP+2Uw9ML0V9B4eK4zuG
t+gL9LVvPdD+71i8EuxdyHYETrlmrWt8URBanLZqkXdTeExpm289SITK5oQcqX/gqYiEiR55/mhF
H5wHofR9rZEv15bdage+LprBpQvnzjkVCygw80z0ZHrXy8aA6grNtqQ6SAGtXR0PuMsU47fRjnmb
UkCb14TZFUjFkPLqHd7rqlMTiWFJFlrv79rimO+en2CrhJRVc08b8Ku/Hftf92ThgmRxSaZLOQ4y
g4SuOefhHD0dZuNfIEIkvNKLcGkAQDupK24jmVVF/HcR9j+GgXtpRXDhatDldYuBn7FF6iq7OCXd
yJJ14161vnCH9KftAJ5gamRWdOFXNoV9upD+j7ft/nyd+vW8YjbkpTcArjxjykiKTI4TP5f6uGfx
ON24B72+OMS2Xi6+ASAcFYtUGYmD92pa7inTn3z2LV2wP0q2QMQC1eZwhF/NOEPxZR39KO2kC/Yv
QVo0HnpSWbTEn5rePrZwVr99O/XTCmK0Me5mhMxcfszb8MeqQr9o7NKX8Dqcooli6Snc39W5/BnU
wmtp4cL8t7lkgNTCdSJmmpSJGYMbQAj7mES4OP+yArntqqXMFLfNKV+WR7YNjVf6Fi6sP47yduvQ
Rs82WZiENO0BrKHwOoTCBWIr6CpGZO9lRo98uc+B8z+NLP78tllev7eBFvOl88QrSGbxBC1x3+Tr
vW1rksSgPD9peyDC1FTduNe+jgEULvYKAzkhaB8WiWp+QSvBQsauBGEA7U+ck+aBqNWAfB2qDm//
rNdjgnCBWFughmNvepENPflTmfoDp9SrA4inkZcWk4AyhmUwiszgwTFhfPlwsOaj37afv9J/qgZg
hjHECDmXbGTb534qfkCS1qvUAS2Js7QoZ17UIfLS1OV/LLysvoLhxUszkgsXkcXDWB1bg43LPV9P
wN//PjBBvaKZcAFZR72GfZ5j8WY4ZPKkYoDJ3ra3xI9/JS+5iGwbxWVYQpM2G+oofh/Vcf2uquv1
PoKcZqKjobpr6BLcGVL0N/ztih+44IMmn8tN2kFklWHoY4IovGqLn2KLMoGXG7DErF/e/mnXPMBJ
AbpSEvfQRWR737BLH0wUDD/CD6UmXLRX9Dx2W/JVZIcQ0WkbngfKtsAvD7hgr6MZFkC4ao4Om9an
YtHTeVpvjTJdsYuL5am7chy56HkGIMWT3pp7M+b/eJncRfKwqgRFm2h5FslKnY5afeyelZn9FndC
Q7NMwxEvnKGzgGiNG2L5Gfib4saDzJWnPczkvwwPjCxhODcdjouKSZeYkk2/l4pFFwX2wI4O+xlE
iPMZzrIkw7bO71Fs+YGrhQv2WSSZNqCrWRbroDjNJmru4lD7EcUJF5KzrF1Y7IdgGd3zCEmfxB8O
0kW3rhRXEqgrqKjDcoT8q+CZGkv2JHdenzCuixtLPpLttwNPRX71onDFFUuSHyHD9SvjNJ4+MT5t
6cZ0fyNBX/ELF7JYFZS0dR3zjJVKnkeMkGzE7zIsfoEsgm96X4+ZZasZ3xV99E+xxF+83MJFLGpS
FQOdQ5aRaV/OLNyjx4nZ/uS3uut0OPILqfdnk29L2sVtfGJQ3fVb3HG5NYj40LQxrGJtk6CzFzxG
rTg8V3/+zv8pJYrR9ONKcVoE7SCb22z0Hg3ov/22Hr1cvFqrOAxqhWAUQJO4CzO8+nlxRXDhCvIs
6tBFUyLQTbwhSX8sd2NbekZRF9E1DnPZr93BsmIKyCnXOWYAoM7seVycYpoNW7dXfIPNbfVTrNym
fbETv8VdQFeXNwStmxZnUZt6SskMlCjPY+bFXcWFC+vSaM4iOGrYfd0/EfTvkjmOPetDF9i1m3Xs
aGNYVpEgf5zH/p8DI6B+ty8X11UcDC9PgMtnat6nx3yV3V01YsTI66y7uC4RNtUc5mGIuzT9E7xz
T9twi0/32dNfKT9/AXVNM++pPMIsbprwN7MR89iP+fhQbE3tF9Z/UdUBkc1AQGCFd7k+SNtaJJB2
5363LBfbFZMGjCltEGcRZUNSsO6O1dGtqevnQPWacZwCNhoP0LDaAYtXdk7UHr7j5vC7Z7myOkGI
vkvAyuezTkDgAFWHBDq6fi0S4UK7gL/KKQaEWVZKcd+1OgUi1W/jLrprYQxHhncsA/vQv2Nd/9GE
7MbN5Iq9XXBXXhY0GjV2HTXyw7HV9yu9pfN+bWknjc5HXpq+rMIs0h07bXbok6EL/HAEwgVv6by0
oo77MAN13R+0Ck4TiX96+b6L3Qo3w9hQgatoUSAqAZ2DSboiPvwiuquVA8GrAwjgLs5man5XTOOU
+3IYCxe+1S8NYyuutxmeA7akqYsiqQCr8/N8l22Tybm3LFjjDMPAfQKm57+Orf3uZ3Qnix6DKMZJ
2TjrWvEzHMlPObCvXku76K2x6qSqVk6zfoTaZ1KSWH+DQtvq12P8BT9Axm4tyBBmU9GxJO7I+0bN
fu7pYsPGUPIRdVGIDEpO3DQk1WXph5kTLjSsm21F8sJEGcv1PzGeXLSfXqb4BRi2Th2NoY+WkSP+
SMf5vaLKs1J0cWHhauu8GCzNwMFuz2LV6OsWMvfL+y40zAwKzNbxSLNG6zTe269gSL/xoHwlHrq4
sA6AgyaiA5aO2b+qKD+1XXznd8LDl5W5CfHQB3B+mHFwI6SIhv/2i2fn00WDyXFcq8juIRj0Z3Ju
O3m3qtJ3ccfrg1YV9dAUUVYa8zU62gL0R/PvXkZx0WB9NPIAYo+4pkybTraRf+zRhvYLhS4ebO82
OSqpw0x03PwVNaT8XNDyX7+dO83mY9Bir0EWn43Bvj1Ayva3bt48Xy1cOFieg+i4WCnN9iHY76Jp
CE7S+s2fCBcQFkd7NNSYaM/m3nxZxQDGo9mLfo4LF0pV9lWLHstMsxXafmkB0s3koIBm+NnccaHi
yNt67nGpBbP2z62w8KAu9uviuUyb66xaftQhyaq6ZfciaCE5KzHh5rdzx4eKqaiKkvYkaw9zmnX4
FMT1X15Lu8CmkoHuPDSaIBoeWcnkt7W1XkMcwoU1WTDnDxvLj6zZQA+cYlI2/jqDKP3L2zu/csly
oU3tHEM73BKSLXYuwZxfQ1MgGUDU/mdRDuZGt+UKw4Fw8U0Ayq7aHAXJorZieRpHvf6kIeyUNEen
U3ksfbLFZrcJLt40BMUCaDm3AGH0CIr9b9aX5fntn/t6bsHL+ssEQNqmV0PcHpkE7+q9DPgfwyLX
+7cXv2bL5///T1OpO+IyWlS+Z309bEM6jQu4/KmhEmwkuTSbXxJzAVf9Bt3tiagjM7vZ7vfB8rT1
LrtdrJXp87mfJpy3drc/FRAoadyUNzLN843mlUurC7Uyq1K72OiRCQUYP6Rg9B/lUoTnnbTs3TJ2
NfNzdRdyRWCPogrFgS4Z2/8QFRtTqkJ66zng+ZL92u9wIkl/rEMl6+rIVKTWMwZY6n+rQfK/A6D4
HrmwJT47GcZztx70xBnYaGJBA1CjHXXkdwhcbFYRjuW0agSzI/7nWeQgGUnl2VtwUcQF3eYOjyck
o1vH0haU+FHVjDc2/j9u41eM59J12oCKHsO6R7ZPpHg4NAgwNlaxp7ncu1Ney+qe9RgMtFtr0jw+
aKJVbdKGduArq1ST8Cnv8MQfTmUixyA677vGW2q5gpIqLvf9vu4JRIByM7ZeF1G8Mr90a7u2XTjp
Zsu2aFrOk8K79kF2vzId5DkvV++rnj9PoWN1U5QJXubXOxFL67n3Z0/8T0giwdjmZNPbM4oG85y7
TkpZ+KVr7oK5dAgY8nRIm9kGL1NG24RulWe32AXxAXGrmmlHHAoo+Jjz+qHDP37hwcXkqf2Yy0p1
R7bG+5+DrjTwpOzj20ng9QwDNYyXFjcxl7ag5shAMPZj/Xg09d9+C0cvF54xbDLKY0JgNu0AAlGO
dnSygPrT66iA+f3l+pocGhPd5ZHFYSvfS9v3aTwutwi8r5nF6Vcu+Wr6Pu+PjMdzmIDEz5z3sLuF
VLi2uhOQm3kIu2HA6iRkecLLgSQra7wqMDCXvTRMgDmAvdR8z4a5YF/qie4f+TT5SSJyF1gIpfW4
DQO5Z6bs9FnvmEdV8ew3M8ddaGFQ67gzdFgzqHr8FdKxPnUV9WOp5C70qmhqwOiGDXMT7Vqnk4V2
EnCLxY1E8Rxef80T3MVeoaKJQlPOW0Z5I+62XEf6pCoinnTD6h9MhOO7TRRAEqh59vxFLg4rl5Ht
17hasq1EsBlGzHqT3atjAuakl8cIzQzIo07FkgGrsDzmEaV3DIPCfoWti7uKYqt5Xg1zFo4UjJuV
EPcUb9SeqztpxPZ0B3yDT1lj4gc9fwY83gt4BWKAl1aZIhXORxdP2dTk/0C5vAJDoFeUx1T0y6Xj
dhNrjptZZthxBxq5MZkt+ekTjDG8+HLtYD0wbRLOE1C170Wz9QnAV7dGi58z/ysH34Vd7WasGUb0
pkz143jH+n0+A/ARPUTgOX8HLfbwhyjWW1Prr0dO7hJj6pXiUlzih0SHpAlr1frbNk31n35mcuKy
VnO/HXM0YiZnOR6Bb18h5tn6gZWA+H75EXbeFZjDascMhOn/2pxkDPPSXht3cVCRaejUiXjIMC3z
jQXbn5UK/JIVd4FQc7MqiBXhyJtp6rI65P3pOez4uarLxdixIMqDYB0z1WFWjRGSqK3a/VzKxUGZ
ulzGDYNPGWJZ/V4cgJLooPfid+fcRTpFUxNsxWxBGFcf9WknCwYhtvk3vy/qeCzAct2hQCGf9c18
F5BWJ+Dx9Js9Q8/t5UkUuOrzaeVDttUieJhq1d7vevL0URdEFQW0yHlYDRlk2D9jCCFtt+3H21a5
0pkBd/LLnW8Yc8KnHIYsCif+kG/iYbArUkeX5lH3MaDsPCrxBy9s+U7PRf0+NgA/7Vt76x3hSpZ3
gVV7uaHlY7chk1TvPUZadHw/DTL825Tl9gSC2oImVkf2RzWUtd9RcAFX4OmO90OqPjN0mp66buzP
xsTjl7dNeiWiupirBXZrJErdjADFfVqD+fde+90BOHfyMLFLTSc999lkvm1ocCTdZKyfb7skcaJj
0OgwcZeBB/U00hmTEbf6PtdM8vz//7mF7lDwA59FA5NY+fmO4h8/Uzs+PfZC7rW2WBcDPyDbb5I4
iP2GVbmLtOqjKVCMb32GMDfcCbCVniMa56nf1p37UMO6/H/FebaInCZ90SYjZkw9F3ecugHH2qID
2mU2bQwRybQbz+Tl4qyAVZhRn0RdNpbEPPFhXJ/Czm/OlrsgqzYcplJWrM2mij4e6/y13dYbLegr
R9CFWEF7uq2hgmCymss/MYZWJIOtPnl9Sxdh1UCcG2iQvctiGX5Zg+2pZqjB/dZ26uMOqFYCIVOd
BTGvddL2dfEEIoHKLxS6GCu1LTHRIdeZ3JYhraCJlW5k90yLLryqlN2em1CZLFb5j6DKj2SZJz/f
d9FVYR2WVSkjjbMy0fMRBdOpodVHP6s73tnlc4yhx2erj+QBV5RvI9RH3176+cO9Ut274Koqiito
IO06w6QD/97JgJ3YgXeCKc+51wM6dxFW4PfZozzvEMnj4MsoIMcRqcDvvuZCrAIRhfXGD53F2ypP
gRgLQEQhw/u2ca54qYuyIi1faEELk0mz7qloh3cH+OlvuNIVy7skWWwu+WaCrs9A5TD9NsehPYlc
Du91DtT+2/u/9iccb30mocdMYdVl4QF3Oqa5TvnQledqI4cXZJG7oKu+WA8r5xo+xbts3ecHSNvc
6Lhcs370Mk2XHTlwQ27abAuh0b13a36ut2i7YZtrq4cvV6+beevzbeqzFmTETZ8rKKPZb352d/xV
VhE4hIKuzUrSHo+FZfKp77f8NLbjrUeRK7fy2MmpFiQgZGV5m9GgJ58Da3WVRI2d3le1BN44qPl5
L0N+I0pcMZb7Ej7V/TQOIJTLdrN/4NVf0+EHv+Su5CRYGaCnt/VtNh7smwq636Im8suxLn6MjEUI
bJrssklM+jyPT8cQ+jG6cxfgFWild/SlUXd0nUjaen1HofrmdzRdgNdckXVQNmqzuSvBABGsTVIM
XvKhIBB3anYpCCi6QAWTMfpzl0AbrhX3bB67GK9mXPsptFWfNXuO9pYKm8dpWW/JfD7v8JVU5WK8
5lBEUxUMOpsBgZHv4pCVdQrUpDVQOWHFv5r1fhwZ3MV8jQCqrXtvNEhwyb2Y18/9mn99OzZccSWX
CMxOMmyizpqsaZsf6KZ97wNQAL299pV472K+OguAdN+hCClVqYdUc2iKNlOB8cgarJh+SdFlAmsX
3eSUokbbJrumUh+XOcpvMSNdsY4L/kIlgjGYPdQZjWKVUr60516O/IZ9rgRNF/0VVwFT7Twhn6th
eG9tDqlE0bXy+TW+XlMaiv5+bzW9EYCufA6XHoxNHbHHsBq8vdEOogc2BEwOQ4xUe8lv4k7oOHNc
MKoxo4oUGTSJDKFdEbLCj5eAu6CwbsqnZcmxuO3i+Kmly/3A61s8Mdds83wA/nMHN3ZS2wzdx6wB
m8tZlcM/0L6t3jVhqG987GtHySkfWiWi1k60zXRo0ymH+kC8tV/edrRrazvFw6zsXgXtpLOVF/+W
Qf91CoYbBdWVM+pit5YhmI5it202MDt/4oBZ/j5g2rOA/i8bk64azIXE0g9LzF0419qu+YiHc3wG
VtF7vv0/Z9/aHDeOZPtXJvrz5SxAgg/c2JkPZFWpJFKW3LbbbX9hePwgwQf4BEnw199T3tm9Nlrl
2kC02xGyJBAFIhOZiZPnDOLAc1bauQoTzbVEcg9QcIerqKavwp3OFCzRdoekieFagq3qd903qFiX
8rCV3lNQz/Jo9X7pZdf+sDs32aBrrsbEm9CNDjzow2MNthW7ar6JmFICgiQuV82jv1WvPOQsMR/n
T3YzN3a9KhktAWJpHrstuO+moIwLXljmQyZgSsidhF3e148rg1YcWR/aWdll/iZESmlVITSh1aMc
SlCaDd0W02k+2S2KESw7LmeqDtfqEZI+bQK0j5MUdLdLQU3oE8px26x2Kh5Hmf9RI0/cm/nG0Fd8
gYl8cuZc9BPaEx+DeSOoRos+v2f9OD+spKPPhePQr23e1B+sVslEQnEwMEmIoYnHLlL87EK1JEE9
M79hr1ccvgmgKaeiCfx6F48KSncfVz2Pp8Kl+mEuHXnDdV7xyiaOxs8rXYhtFo9S5GjPgVps0gyU
HeyW5/LUH3zCnDcRmG0LjO7r+6XbyuM2BJNdgmVyF0FAfuunNijQ07E89b4659NuJ/YTmEgaGmxz
zhqveKyAeEyaIvBiRzA7AHZgChXX6JyVS6iLx5WrP+uyPY1h+cZuxQ2zDVWjQhfIP2C7/Xf5NL5q
PfmnzdC+CbzNWdHPkWgw9BqdVdO9dxvns93QBrBiDHbIfxdD8SjUBH4etiOFC+zgef5f4HneNvR5
5zhZ2EyHtZ3uF9q/t5u3EUu6zkpQQ8PQOXXfuXvQx5UDSTS7wY0DdcBZvQSVKB4dlOyOGwDJoFyA
/K/d6IZp4n5ZdcLlTuYT+SzY9pgrK6V4CNgb52kh0R1WbK6TRaIPn2bdhU+Fyq0OPd+EQ7lqLdq5
L4tH1XnLU1Sy9ThASdWq7uqbeCjthCvVnV8AD0Uv3ecCPLGE3ogzXj6afBMOVQrYT+th6kIJp4y5
w4YnHzzOEnT/7nyncKN9oNy5ldm+fC/rm0goQC+XiKrVyerBEX6yOZ04dEUwf4uaOTih2CZPuh+c
ZGd+aeWSwfr4s7+nDmTrRCicTO+q++ZEznxAQpFbdR/6JkCKbgsttknhA9H+01QWzyFIzqyswVAE
/D9l3vktqINxlgTfQK/fHYTruzcOwWvvwbBj5k0IRaRTPMoIRExt0Pennc71Q9PgNqjxOBS+0db/
gLtauwIz4Ic/v4YgV1AGnScnkxt2cVRN6I/t7Zp6fRM3VTK+YPeitka3/giKzud+LG7Ebpf5/bVa
5ZuwqZzPXgUcIs/Uot+1a/Vqr7RVnIMWlJ+XpFxW4Ui0LDyyXIdxv+r3c+5bbh7jzCWrBrWcxJnL
iH7wwuBby0c7OKNvAqRcF7LeAdinMiWn+0bnbexSSuxOGBMipRi4kP1izbO6bu+biX3Q6F+1MigT
ITWVoTcvhedkwEx+of3a37l0tmMK8U2AFOTk2mHcN57NpP1WUuCFR9TT7A5GEyDFGuxtNx9xBPSg
ZYia5WNIlN1dsP8XfBTvBzGukme60h8gNPN66dc/7VbcOHXZPIt8I36eiR00obu3fNKjX9xwvd/v
ZF8wTRMe1Qw+CwocJBnIduSjpuF8WuZIvSoqRdSDQBJxN6BlPs5lmN+Fhe88w8XJew1pSmhDjmr9
k/K5eHYpRIxiEBqxZN5mHsX9Us9fGNpg3oadV3+ugp0VsVvWwWtVybCIZRugjlNwT30TwAf+6REG
bJMz1A2Qjqt7bIqoSeaIqE9l1O8nXDCgKXht26eypFDd3ap5hTArAuG4d/is4hJb5rEL2J5ox3WT
oIgk+JQassasLHE5v45hCuBF9WGLnBL0nNHin6CMXGdF6zR3Dsh074N17TGllduB5kAb+LNv6lkJ
XQjPyzOoDol4ryZc5dspO/omOEz7E3D6I88zHyIu3Rp0sXLhRH695V6+XfBN5FcfyrJWl4n36Hn/
NiLZu4cs6VcRtsWrwu3m868fc+VYMMFe09aP/sCCPKMDucuj5s2KkP7GR7g29iVW+yFDFUED+hsI
tGc5wb2O0+ijzwY70RjfxHo1bRTsgEzkWaC8TOT+O/AT2gWqJtQrX1CfafgUZQ2N8thz3jiU3mq9
e7ns4JtKiVEXdgTGw7O8Rgv87Onirp0UTeS02wkc+4HhrIJ2mVQ7lHk2B5OMA6YfK+jfWr5T9+d3
uu4A59ZOEGUoytzTvaJJt9DK7ngwCbbcBTjosN6jbPYXfbhIXyVD3Q1Hu61uhBJFJ2anBF97Nkz5
F9HRz1B6/f3XQ1/JPkzYl7/PIKgic56VC2sPonCXY+hBX7uKIN3DpbPf7yDPv/GwK2ZlwsAalGU2
sKXn2dZXLopw8tlvQ6tSsG/iwNBczsZSwOvomU/JwLdjsYZ2kEHfBIItPpsi6U+YeE6aU0/6V8WU
27Ht+SbTFlpTXAgx4+0uMmKgIoiqox+00eHXL/jaml/+/QdX5rdbANYAREXTFOSJQ4cq5rvb2xmV
CQSb+hCyj6HPM9bj2g8aIEu8s+qd3dQNiy0qKi7y1zwLpIIMC/kiWG7nKH3jcFXlNta6xaqAzfgc
DecuHOyyFRMG1hdQj3N2yjMIPT2ixRaEHv742mpBTPxX6IxSsfUy6wAN1iSvkzBy7FoAfBMAFtV0
l0O186yD7kzZO1vMoGlgt09M/Be2XeHlkvFs6/gr2arxUJJK2G1xE/8ltDeBU6AIs03IO1l5S1JF
paXpmzRbU1SVTS2KIBObSL02v482y7DfRHxtpQi6wC+DzFuLMZZ0vXNH/tFuqxhHaU9LCmWDKsjq
6Y+Zyae6W+ycuMmw1YJHm4SVCLJGwNq5G9wTJp/tZm2YZQvPRCPdQxxxdjJn+ejV+xu7kY0jdMtp
Kwm9rLUTkIw6lXPeRpTbrEY3AVJNC+2yUbdBhlqeD2KAdUvqiN4IdL9fWL+QZZkQKdU2G6QeAH0D
WTHMXUtFkq0KinvIuCB89/kX7oRlrKPNT4nfBp9gy+1ZT/A9ZT54Ii5qsh4Db/ZxzeiguaDAgfa0
9W5JcUfd5ImuBmrnWE1giAca82DljZ9tNL5s6snq4tE3ESBBoTq/ajAuCYIVPCYdiWV1I429ckSa
KLHcnZDguV4IO6xT9Fp6sRuGdurlvokSW3vJ/ZLqIEO543NA2g8K1mi364wSooRUeUBd7mdakvUg
yLiePH+/VaC8tipG4FCXVTfRovCzYWFv/LqvYoB+7OpAJips4xRiPcDJZKLlCeLLz3zb7QoeJirM
UZDQ9h3mZxzJM2hoFlRr6sjykDRxYZwXiMwmkFqATu/rEoHTjXl2Wr++CQfbmxp84wtAfoL1Dghz
hg6sETdRHlcawnwTENa43tg1C3bLBYQULxchijCAbFFMcb4lsoi85yJ3x7ckh2Bqks98FDF0rfid
1POa0HnQdtvWhFrl07AQh+fuRSjulbP3GTqrrDr6fRNoJQTKC6NWLJtKL2v7LqN5YTm0YQ6R0CqQ
feRlZAHWzYHgszdXt+B0V2zNZPaCTxNESc/NeqEOXtDc0X2xy0xdI4iee7+fAI50M1ykHoVfpuXm
3xj6SkXgL1hmJnChwLHSQddLyKTqb97kD4e9dhu7xNfENA+ukM3MHDdDIH2/0+nB2tpMdFhXrRUB
SZabzS3WJCCv+4bbbRUTCkYRCPBt0TTzolzFoSNSuhd27s0EghFf9H1PqYZ7G6oDL1UYg8FG2t3U
mVAwx+tdtCOVJOs394seB9yLiBsTv7JZTCCYq0KmQ7XvmSi5Tvv2ssnnpYoXziyjMBMN5jfbXqre
3bMuGNqY5/mHvuK38ugrVU2TPmscRymKaNhxe9YvbyUrqtfNOpQf/E0UZzZUo2VWYELDdhQfGff1
hssA/gb9lcCKznaBjgkNy90WeMjVX7NoafTZKbouCVVo1wcCzaqfKw2E4xKDdhide+Fhjqbh1AjC
7HamiQ2bQ73XxTJhVVS7xs7MnwaU826E71f2pokO2xtVjzuSyEzA2SQtlc15ElFxt5S1e8NXXvHw
JiQMvfuKRxKdz0UHLAuIvZKxc29l19fmbwBOHOI0bq/JmoU6hOo27dsMrCriaclZbxd/m4iwvKwH
iHBMa+aVw3CeHNBYV6hkH6wiWZNbCeQyHSiysToe4Ahx47ofvFDZxZomIGxougpSX82GppUKpAY8
jEfINt3YOddeq3G6Vq4aRsj2bBnxu+XkQQHnjrToW7ZbFjMdJpxGfR0tWRDJwyjGp1VON9zxtYkb
xroMHs/7Vi2ZdPRz1JRR4hZqstrszMSEoVw3zawnY9bMzkHJz9CFsbpUZyZlm8v8YGn2bcoYp1D7
lN1xXWq7C2RmQsKWgc2bq50xY05XJKyIXjtVaSd1y0wNziFkbVSRbspK/q4mrULaU9uu98Uv/FDj
dfhC0MCAsRXrPohi+h3drVaWyUyOrKbu66Epqwm4DkfEoPMcvLmxMh5mIsLK1kP5yy8mZJhAR5Qu
SZxgiKwODGYiwvQm22JcLhMvlz3pu/whmD33aGOY2Gs/L/hWd+AFgapPBpGxx5qEnzSv3tgNbRjm
PoAudUO7XZaD3iWuvPlZcLvzn5nYLzUoHKNRO2aqJV/zJXhLmtUK8sxMjBcqx2O9zhg6n5pXub4j
82SVLjIT36X8vOw5ZKKzkqri0PSCJtBsuHVZ/bIfZCbEq4Go8tBDSjWbcAv26EkanC4lfDtHaJJg
oUjXNX7h9Jnm21tX0seyr99a7RMTzcVIBYmNruizQAf7qWnJF2cP7ZpZmInm2vd+qCt0AWZzsf3L
BTBFzTeDrWsrbhyZYc653LXosi1cH4OxT/S6WRW9mQnnqvyyBu/+JjMFicOUB3y5J7S1I4Bkpvhf
D7yHYsAsZQhtRYLuwwPbINRn9TpNRJfXCEFdFOozCWbkY886dQyjgT7bjR797K/ytYFCw+YOmdb8
3vczbwluhCgv3x8zE9ElF+ZWuMOQGc9rZz4OSwdkz0RU9zmEsO1rupTROVybvbezKBPkFdY8CEs6
Y51YQI55qHhST+Mnu2UyzlHXb8HjG4RNFo7O50GGbRwNeWt3Zpggrxx9o3R3eJsVY/eOQqBYcGoV
zDFTXTMoyD6IuWszJ1TeWU3+ocl3bhX5MxPj5WvB3Xye22zygUmeHTQJRwQVQ7slN05S+Meo71TV
Zn5L+kO3jOi+BD2/5ejGYbpsfdmCU1tmexF+ajud5Qpsgb+e+ffi3F+vZZiJcwL+KOJoQpUZVked
g7wvZTzIUR8Ua9tXYPYSJ3+g+/O4hupxriZ9bGlH733pVPB94Qw9MNG0h4sz5PHKmnxKQMU4pHml
Fnr0R6C+3KHVWG2wUScNQzjQVcXyCMVZO7g/GGx/9gtEQbBpELBeT4dfFkbvBqWtag3MZMsq3bDS
FOpt2TTkcddDXNNXzK4Mz0wIVcv2baAV6kiNm0OBa3jKa0t9cmZiqIQXLR58mU6Xrj030MH9Vq5d
+eXXm+bK4WeCqPher4ui1Z46YvnSTvywutwOi8FM9JRi+YAqdb2nJfFAO0UncFqhO8lOcpKZd5zd
VkdbJPIgBQjhFXCUa1x11R92y2LEBKTbAMDW7Z6CoH5INnRd3k0hs6OFYyY4K1hzJ+L5rNNQbW6a
s7aKweihrAAfOHUMG2rnKOpb3083Jfd76lUiacSu7eICE59V8RyX1kUdpo6/vA1R1IlLnjt27tHE
Y4UQJ+pLvwhAdeL58YpIMq4K3453DoqMPy/M3OJGcgiUToEnH07rVNanNbfTbUXa//Pgow+StSmk
Xrr64YdCihOberuGaGYCsiqi4Mr92ks70LRq/k7mnd1ZarJy4RogCgIZuanHYfthOXoJysp2iZKJ
xVq8CQEGBANTp1JprqCxTULLpgBmsnJVMsgl0nU3ReesPkw8ZIfKsyvRMRONFUUh78phctN9oGOy
dagw5CDFvXFQX/G5JiIrkujjpku+pR0rmz9bN1qnc7mTkthVGkx4hoN+MHBsNF4aluhti0TcktoO
iMxMaEIZdg5ygR3LHvRjTFcwIV6INK28rglNgABcE2jZbylZly3uyik8jDig7JyLCVbbFhdKD5Dk
SmtaiBiUmQ9NdAu1euWVmli1YoWkyN44cOad6OO1n84DWd5ZrYoJVeOLZh54od108Ep2kg6aABaO
ooPd6IbfilavBnfevKXVrN2kduf73JnsUMjMxKpJsQe7KkI3DZJGe30cFKPlRjSxaq3yQn/PuZsW
GzuDLwtyme2t65drb9P72ZdzPYRRPQRB2ij+dp3zE1r6bhG3XRvbiCyWtg/rQq5hSkvvGR3Fb3wd
2h38phhk78lmrCTf0tEpmiIZK/dC8e9r6HHY7RUjsgiopnSExGUKmiPoifnvK9W8txra5JcijSwC
keMgQjkG4iRzF0DNMhB2qa7JLwUmTkDWoBCX+i6SoALXRs9i29TZbu7Gdql61/Nkh0iuc8YpDvvo
BHLm3+3GNrZL0YAt3ZmUm6ptSem8nvW+W3pbI9Mddj/QXC9uCkLR7eQwhSvMaCWWhUwTPcTnDSBY
ijXvNQAeXe5Vb6PQc+zW3AQPDTsHiXcgt7SZQ+8UIeQ91u3W2FmSCRqkk2hBLzTodC4pi3HPvsaS
oJfL6p2a0EFQKlYQgxVb2gZrBaiHO54lLgfsakYmmmlm4dysZeelhJSv1Lo86CW0nblRj+Ij6Vwd
OGvqL4Q/8FIv54BuzK5k715c5g+3Ru0ChSLoza1ptUOla67L5l3IRv9gt+qGlVLOelyCVR4OjOgQ
5OQIVTCrVg9mQpqmNRRMTK1Oqz4YYgd1nQTiR3ay6sxENSFrCYZJY+J8HNx7Hun2mIMpwtKQDJ/u
DT6vCoZFJ34t7qlQY5q3+y1KwsvGeKEkZYKawmUtvQYZHJxAMZ8oCb0vDQ/aN55W440PcAlUXnpE
9POuIfPYOKAUp+kYyuipiMR4aIIxOG5t5OAM8ezArcwEOvEBYuXDGtI07MoPLBye89yzi/BMlFPj
LM40SEYBhavJkxd5Mi7mILArfJlAp8VlSOvEZfQ1fE2408ZqJP+yMioT4TQKvwfB1bqlUC2t37VN
uT6toQee8V8Pf3mHL71bw2ZDrUgILPSatk6v3/QUojYxhJ37Y1O7zmH32vFZjAX6H9qybP/49TPD
F5/p/YX+YsNRBeIulXYN9e+0g9RVOM6JAOT2Hoq++nmmAyqhv37YlWjQxFbp2et0PTI4VH/5HT0A
n0Iu7M4wE1s1BOXq9xKnjFyjRHXTv4p+tzwHTGRVBVXwAapJC8oGTZks/YK7g8hOV4SZyCo/bAho
/IcldetA3UP6bTki1xzsYlgTWkUZ6xU4ZJZ0HkE6cbmIgiSbpSGboCqvCVEmAN4mbfzOiyOKv4rt
xr68slVMli3fzfvNGSgmTlfnsF2QLGPY2nE9MRNOVZEQaDCCXd8W4MFZnSVWZN1eW+1yE001bpDd
aCCfnCKBrc4idPJY6SG6ceN35QAw8VTb1KDJpW/WdAGn2tvZBdtc3FS4x6VzCS67ubKkOmIm3ZYz
OzpHJ+Sait39MPtznC+oa9utkRGNT0DL1VIGS7qIyY/BilIDRzv8aTe4ccj3nd8A9bsuOAIKCQFc
/ripzarK55nYqgW21NbroFIebs0R6iYdSpThF5uJeya8qlUdgASLWtOxYNPd1G8RODQgFWM3+uUI
+CHghCDBGoTesKZDUQQJ2Zc2JpE/Wo5+2a8/jN7lEE7HRdyS7mJQcT2B+73l3S0K9ZcjK8+UxFST
4l0DhvwUBVx2IvDIWcG66KyDvLY6QTwTagVsdLkuRTGlq+O9QjPAt5UGdoqengm1krSogqHGdnf7
aj76iugYXc5216yQTfh56eeWz/mc53PqMN29cnu5nOvZD29EnC97Ys8EW3FeEhxS+5rqse/izeVv
KuG/sdqSJiLqcmAH+Vwt6crIfdV+XAq7LhfPBERFrHYDn7hr2q26S/S8u/Huqc7KfXkmKAqklV5L
V6yJR5rlSPQsDgy9Z1alCs8ERdF6cZ2Bw/ESV1epVCXI8CEcZDn3i4n9YKir8mg4LTVGB/v4SezT
mAzRZJWOeyYsite83hwilnSI6DuQTL4Kd2K3D01QFLa4knWFNe/cVh4rmT9L4uiT3UY0TIhJAWYr
4s2pQBN9UpBRJoO8MfYV32XColpf1UBtcJVC2nBL2n5s7rZ5qg9irexqcp6JjfIZK0Uxizmt8L3T
hKrrnWh8u7DdM8FRspBkG/ZoTiPgWjLH2d/TRXY3IMVXVseku9oXDyltSLYUFdG6PoPmr3ldk6G6
nwo3uPWQKz7MhEmFqpOQg6Zz6lbzWVL2XoelVbQHIrGfzUnpljUXgY+0o6MXz6MzxjXRNwZ/OSNE
jf/nwQXImwm0g+EfhY/++nHhx3VTUG0FmvkNnV2ZuH1BkiFHu6+VIZgwKXRkuWCjXpZ07Ec3UQFp
jqTY7agCPBMp5a6+pqAKGdNKTNnmR89eJW+U067tI8OCBWt6l8woGwfSZffOOgD6rtz+MIBI6EaE
cO0RRtBKInSsNSEu7KLS3b52hFfHVcHq4lHyW2HUlXzcpIaKQIfVuTPyWD5U6rOqSnJUk9cdKqHp
fRFM3tnXpLEKlD3zetNReMfNXtSp3rsvshqqY0CQaH3fSf/xefu/xdfu+b8KF9M//xNff+56PULX
dDa+/OfbrsWf/7z8zv/8zM+/8c+7r92rT+3Xyfyhn34H4/77uYdP86efvjhKrLR+rb6O+vevk2rm
7+Njhpef/N9+829fv4/yVvdf//Hb505JtKv+/hVqp/K3f3/r/ss/fqOXlO4/fhz/39+8fIB//Hbu
ZFHj/785f0tKIfVffvXrp2nGKJT9nbEA//leBNK5Sx11/fpf3/H+DpQdBULc9cOIXvpoZTfO5T9+
c92/++AoRemWBJ7ruRf6h6lT//4WeNqg1spB+hBefu+3/57iTy/p/7+0v0nVPndCztM/fntxj6N1
5PLvP0QHpCjbtRwXkhb+lNT7A5dNguLTD+vx74f9bwa/uOcfBl/01MrBXUl6oTwL1PRHL8CiwK3a
AjB3o362hLMO63oiyM3KeHDinNw6AV/0wxjZcC4RAWGSKhVB6rQfGxdaM9sUV3t3p7dH13cSsXz9
9QpdVuIvJUA8yHAx0qODm+940Bg90jGDUm7864GvvVcjJ+6Uu7vCZSRVroMgnuGl8qSLrLjj0RfE
f36zF9QeXO5lgbZD0L8L+0+/nvb3S4UXFsSM451K5Jr0PU0p20/MKx540cVL65zWsDv79fKk6g1q
tlvibcXZcYfnELWzaOa4Ce6zjftPBc2PThOlETS8K0BEXfIQBMBxbGt/IzB90WXjsxt5ddf70QJy
NpJufvWnzkncVyW6sL9x1j5Qf7FJCvAUI86gUJQG3zxWmMqP3liBRPH46yW+sjPMJolC4hoXmrok
Dckfuq7jYDu1t4pVV+zGTAeKrdvmgGDSADAce+8Y7l1S0c9h+URG95x3Nz7CdzD0S7vEsPxi7tyw
a3aS+t7XYJvSoRGJM4mjbtY8hrjYXQOdJa8LDyDKfOiIfyqoetfW8qhrnhTRdFw1ORTOehjz/E7J
/uSE+xNqyuj6qw+A6J3awjkKBpXLfD1EEVQu83U8b4QnC5rtl945uVED6i3nbix44i3NoRz/2PT7
Xs0nNPynUK2Vuogdt078pXyliXxSTgd4+37q3Cap1fZq3WrMxI89/6Hr3FMz1EeKS7WwHu/geEB9
HNxPpEumen3lqI+Quj4E45fOJZC90keG9uc8/LJB3jnMq2S/QOfZ79WOgNS7xX51bZ8YPlCu6O+I
9oqkWr4Zxo+sAuuoc8M7vQzmxu42/F5VLSP0mGBDKJPELZjm2QwduHYNIfZXnTd9r+fpWDBwopeJ
cstTL/2jp6PDKsq03+rY9wDUbpy33lico1k91Fw+aJxlB6eoEq1uFesv7uylfWZ4UXCoD4iZsJ+X
pT+u7p81KIxG/RFEaUk3/rnvUVyz8MaafIffvfAwM+2CWW47dWaSgsfgva7oaYqeA2TrOfHinTv3
uvlKqxCm5T/NwdzGM6GHIghTT8yHvADx2VwkoG17XzQNmIg6CKhgw4/UTy/XtpGHPKXpz2HeJmCt
TBaxJ50bJVX1wL0hDtkHH3urBK83ndzE779RDDIuYCIJorgCwK6uVSLb7s7d9mQOIuTMb1b6B8Qx
c68ER/vbqP7a4cqhBXnJr/3UlaPRTBQBIlararH24DKIK7Il4ha58Pcr95dW2vTgFD2trUPxWgs/
AeNsoiT4EbdjCfxWTY+b4yR0xLkvE0I/Rvoc7nWiocfhgr51LHkc7O83NH9pkH26hGaVeC1R3FM0
OEp3tqJXQHescQAEXeUNYQDQPcLgc8Fwmt0SerhygJlZJheVynvp4mgpMwgHHB2WCO9LO5xpS21S
J0zeiPz6tagEh6pbOjs4sf9Y1k+e89VuXxi+v+7bBaz62Becx8Ny1v6NA/faqhj+rm96WfUU4wZw
I7lSQPRv8TDeR3N5ZuObX0/+ilM1WYaDRk6QOMZD1vy5C15Vw+egsrmpwJIbvqoL1mDvCk3ScjxI
7zzfRJZcfPIL1mI23gx8gMDRspEULHdJW413Mp+PgW4OkvDYh7BaKD6MUx+74zuBMg7Nk6pjABbO
h7AvEgFBYQqMHmSL43Wsz8siTnzyHwT4T30XWjq5d1r24c5pV3C40rgcg3uhniexvV7CV5BKjKf2
08Tk0dH3s5/0c38viiMn6Bt9D1aQGzHdFWdjduY4S7i1Og8RFI3OyRtOI7eCciGPM3xN0OtpFKK9
JCm/Vzrzulu31Ff2q9mU05d50zIa7Gk7zfG61ieylMcyeL3lEQgvrBrSMf3LRv4hhRvmfQcRew1X
Wd457v3IbhjCtdkbDkK1ooLFIQCoBSr1RbZX73f9TQMBUbdWtS3M3fAUjHWzL6p8T5vis6JpPsjk
11Z8bbeYrgLXr6vb4qQey+MCBfRbLUVXvIPZObNuJQ3D3N3TYOpPAV0PWpZPjpWww6Wi8POr9Hz0
uHlgwk5bXF/MoM/o+I31uDJvs2sGfIcgCKz5nnb5m2lyYpYjCl9vXb5c2Spm2wwB2QIb9Yhgn4PF
vn67keeSiaTCme2uX379Rq99AsNKwWnagpnn8ozxPLN3YT3FYraiGAKZkHGSi64ZIRMHS+3kYYCN
3srxr2xDs3GmxI0utGwwrvrUVAnaz369FteGvfz7DyYPuIEjBu7v6UrOpT7mVpolWAbDHDcOLNPY
YLozKKhW+ma6pdN+7eUZ5ui4EI1Rl4GL4mkhrylyMM8GXYY5G3lKozRwBSvWQvb3znIou9/t1tiw
RRcab051eXUcec1+9m9xxF15d2YXSNHuEE3sL/Mt78Lf0dVuNV2zAcTlyEOGAcPW4lF4yWIF0gbb
iWF29YAgcZwwblu83ryPw/rVbr6Gxc11j85JDofUhJ+2+rGsrIBEmPBlC/5gG2RbB1z/wIdG24EV
h9JKIQLjGjbXFOWeNwvbUxa8cfc3860E9orvZIbNlWLVMpyxEFX/GjKjr9XUohJWHMgY3W8ytPMY
lyL1j6tSzGUuqg5PKQl4cZ2HbrOSjcO6GPbXL2Cv3KeepHt5nPX9tt3IT67ZiWF/bSlq/PGwoRtc
QSYVtzMUs2tXOX2lBoZxNZIGlcyFXXxqNr15Ox0cr4a/WNsHyU65ZdJg3giBQoaqHez9absefHnW
t1pdrxROzF63qJRdNHRYh51/WsdvTDV3GnxXXj4d+PiWFcNJzM9Wtm721tR0hID9GO7Ik1FKUm+p
/NevB77Y9At5j9lW0w5rH849bJL0oAYg5M7VOAb8069Hv7IDTU7eus15QwrEepsbJLRhSfnRbmDD
GCuPeL0MsfTLeAzCc64sJ2yY4iyDQeZbhOA0jOLdfRK2EzZsUXtuQBHIwPf1z157r6zaXMFIZdxR
jJ5qq7DE+5MlWt3KuNS3Gv+u7AyzgWZkxeTxi/fgbIxDJLbKfZbFLW/6nbj0hY1ndtCQ0F2L6BKA
0erjpMvnkjdJqU56kTGl4ZH77zo6xAP4zApHxhoC4QX9vaF3mp08B8BQTc5C3AKbfUc9vzQb4yyF
TGLneCNm8/84+64ex3Wl218kQDm8UsnZ7hxehJkOyiRFKv/6b3nufThHp90GPEAP9mBmyzRFFotV
K8je8ROwEAExJqO26VqTeNgZLRj4nXMPC05y0wI+d0P/8zTpGQSZIcI+bZMqOzWcHW/q52NBLA7Z
sRdWxit8E6eLCwgsseSYFddgVpfWxOKkBaS1yGFijezW0PymKiNXfciVa3qW/+gwP72Fxa6uHNsQ
UujjVheopYA/3DVpRO3Oz9h7IvNA8cCq0JWNPnVbqJST2ioCbuTBACevljvE0vWIafmBUSWoCpuU
jrppp5tUjzGzi9gw25oEcBhbOFMblITWYCPeuBgWwWGcnaZCsoKoM/kaW1PnSjS78LqW1B1zZons
Sjw31zYja4hpT0TNrgm9/NuqP7yupSYx5Nkmap9j2iArkhdVBA0ZFUTBs667o8/xWBjfXvGiAuBT
9H+p82jqsTXgNVE7oM1nNZjb3oQz6AtceEMJ8JhdlzHX7aCY4RNUGWsuny3l/vcNd97JPw12kYUL
tZCeHEDw4mpKyvxODpzUWuubmnHbW1xSgNDu6RppqBM0ARiETL+nmxwOIQy4iBWVZfEsV+m0VdHb
w8Xkxqv1kvkza6xMJ46q3YA+iXJWMLFv0p3HkBeBIq/4qI0FZntiW6v06U1GIXjuIkIYmjUL0WkI
QI6NzuLgu9WNhbT/IdtAeVYzGzZtbTQ9Belefl93F1KgJc/G601F2pU1bWcZ6Kf0GqTqwmOXDBuw
cqtJc81pO9DAOtz82HPP+z+ufl5Rtn0J5N22f5zz/i+v5Mfv03AhFC1pNVCMT1sBHgcStlWhwPMw
DxOjuu3isOTVdAWHCP0wTlsFDo01EbclmUtCTT8hNWYUj4VKFgq4zY2jXZ7QSZueSdXT1thZ98VN
Stmmt6TQDKqSc2FiQdDsZDnOe6XQa026f6omP8TOJWlG2Mb/33WJZL7Wv3k4mq3Wb1gS2fNamSeS
yvROLQRRhEUsZhIYpoWZ+yUT6reMh2XyoCg8YmzruXdYuP6EBof+WIoXOM7iH/dEFjChYZTkc7Me
izGkxccglDVMq1dusrK6+3bY2O6Ke+ukcFuCSmNYaZx4wvSnxiCqHdatJPOsQilFEC/TfCV7Eurr
76v30m5bHP3gHdTC7Ydpazq+tP1EBL8/9188/GlmFyc/qIJ5M6VnoDBwNbbzkGapX2pqVA+viXKn
5p9V9aXUD83wYvXvKdKf3z/35+/jLgk/2Qh3Ptrgpu0qIaUrc7qFRQ2k3yJ8lPmgwpBLQcXhT89W
022nibsUUXa8sUwT6/zYb4ttuv5KevRzSuAu5ZNx4mlTdX6rSfFiI5mr5nvb/kiG25r7uMz8dzA1
6jmF6AuGzZJnwyb5Nev4n+td7pLUY5ucQnBgHtHahkWGmuDHIGZxb9G3vr6WjF9aIosT3KtaAxk4
ioBaH6c9uepM+PNBADDof09K46iyF+b5XdaxraoEaieQxb7WXLo06sVGLSe3q+0So2YAcLD1wNe/
b5h/FYv/3ajuklKcVByYshbCYwzmsKlxp0+bdDCDZHpUs6cMYKzZHAJo2ESQhj/lmkYU7aB5oKJk
GSlks7IysbLMaUPRuDTSMmx4F6jMudMUK1AU3FI4YfSr4yuRP8JTLKCa9Ac0gOYUXPhy9H//Gtq/
s+uH77HENJq91rvQOkExWtrBnA5hx+EPiZ7z0HwWCfxLUV9KUwPt4drPVDesrYbMYxaU47qvXOgt
OmuwNYkUB/hJA5JGA9fsIsWuViUOdnD2dXUGmCcFSs0MDEC3uE7htQhcvOkzhoBdVqGnPY3mp6EX
wNy8Olx5MLU+svT6yMq/avvsdHooR0ay1CK2YkcGFSHtczKZHzzfZZkCRIsdteyUZS9VEblms9f6
ORhH4MOsNQVVtJ/v+gqDbBlhXkGEpRHXfTJ4HYjxT1V1fq++VVT3pQpXQqHiTil8ZTLJ6EjfheRA
Wj/N1slhup+UTmyVBaFuEgxVOKtPyeT6dWqGpWodbPcZ5j0l8wg0cANv8kJniJXE9bNCPbmF7Y+2
EgpdI6z+Vm0rzIp3oy1P0uh8o5G3xdyllupsJilrrHOXxfDRIeuv+cH/S3x/WCpLGAeaym7lDMi1
OX9k7s79ZDuREjf38zni2iot18k1KsuFoLCEdeRWmgFRiJtkUm36LiEyi+3mamfyQrxcYjt6OAwz
oPNQ41Q0Yos/DtKM6bsydrx6rNja69aJcddCbslzPmT6wPiwqeSDUkY1dAubzPF7W/hW0xDP3OPS
tHKr5kHtulWmofTgZL7LOUnce5Gy50xEVVX5trSjWtd8HYhqxQtrXsbAoA2A13WhThuA04bA1DdZ
8Zw7dzSNWydW4M/1+ya/EAOXMA+ox4zJpKhYEGpJEgVd8LvbHry4QicV7CIGBfMIg7V8Oon+8ffn
Xnj7Szj0nNla3pwLK67cFWIzFitlvEIs/7lED9G//z5tAA9vLGiA4j5TmoAKfjZp69NWIzQroh4R
e7KbzeBeYwJdSCiWcObkrMM2JNO4LZOTJR9FuTdtSdr+ype59PhFPuFqOZ97hjMoyUcilDzk07v0
ch8SRFeWzoWdsoQ2y65XYbOOw1mlW5PC78hdJ3KDpWuXV77DhcW5JDzqtFVAc8EBjaua0UXVEP6+
hi49d5FWaFVeGSXHc0srGrOobq+cmJeeu0goBkPvwIFFxdMu16Pqp9aVS+Cld7lI/CnnQqMihd4Q
3NkcQQGfrn1pnjrU0a68zAtrfwm1FUrXQ44RQx+a56p5N5UD7BSIoUr0eVKiTmfA8bXE4sI0LXGs
zC47hRYoUY0t6HudGwNodlvUWdIcoTLBqJnJaetOfppvi2vdxgtrfQk91crKmLJzVzBv5V4bpjVj
ud90Gman2qiKGfy+MP+ZRP50jC52rQ2j9b7SEd0cA8Y44KkYO89p/Fk9zaz1p4rF3PvbTicFWHo3
XxnmSFR5tPqBDM1MChf66FOUCI1AkD0YlDwWueePfH7kzRM123jOC+LSr7LeKzBeVHIRNQJGMG70
+/gvVHndJcp1tEdquAI7i7av1SRJM8ILucMdu+5Dmv0t6hJpjg4Z8RYYsTueHCv7znH/gmoJtnHj
FzVQx3MZ6GWznVFXUzwv6IuoTUuc8nda+VxPQe1ci8AXjpIlF3McFVd4LRqOZhkMbdDHRnGL5RM8
Pc4b+T8qY26mFUp3PqRS8bcbu6AQN8lJ4smLBQJXTFvNmvMCcT8oOynX7FO0CxBwd6kMPrdq1s0e
LrgCzRJdMLjn3pfDe60dBUWdbErfU3QEKv5+ZxHRWYFjbir+rKXvRjOBkVD4DYodILvHpp776fQ9
TFibxSs86nywBgBTe4N6bFBVoWziAqokplKQwel9vbXC3jGhFaqRMQWxZJy+EmVXiW1W7NT6XuN7
q95yulfnfWVt2+mrFStuRpryZpcP+XxSpMyjqn2UKtDnIMTvXS29d4SLlS60l9Iscb/bCPttGo5p
WQSW+96KnbCDtH+hFYw0kswLZy7Dev522nuzFaTN9rM9kMzEBcUE4t3yGzjKGTDtygy5z1oVULhH
Z3rM+UkfHpvhfu66oEtPKn2Y6a5J1qpyKOkqrXe8OU7NQ2FubWMz526QzSlUl7cgmhJvOJZ6iurx
U2luufEp4Vtha5t8SuK86ANXflbtEKqmc3Qb+TKB9JTZLxDo8KVyh6Gb3efve/ZCNF5iQvvUGBqm
IlEDsaRoD7ly4x5YHLImPChrNuK5gw4yyn6+For/9ZR/iJFLTGgDMkiWZiMerCYR2qJE6bwgS+7S
WiGZ9VRpgVG+Fi9vSWSBq++8KdZHUs5kdqGl92LnX9ZY30OC4M5SVlZfrjLnQStEZOF2ylIQ7G4D
RrlLcGmitgOsgoDCgM0ZsZytmr79/sLO9bEfvv8SW9rMuVEUYMZs58pCrz3Imrgfn4xx06vBiPj+
+6dcWBZLjClMqMtOyBb5e4P+eYD7yW3PXSTZrk2p6fAzUqDcFU5Q9VeOzgt1Z3eJKS0r6Jr/A9j0
YKdCFzf0nD9ZH+k4UqhSBp12P6YfhvPRTBueo2sju2Bgm5pOkRArZwRfVna+Y6A52SdEm/+K6YCS
RuWOpG1UsJoCkx4UeTBsMIjCVs+ImlRhrn/rXrGi9Zfi8nVH6YGLhFTaBiIgfuLOUQpJ3pk/SXGs
krDt9k56tIyDZUWeZd34phZHgmcrk1YnuNM3zX2p7RwUMG57Veel8R+nWNGPWmmmWMGaHtofXX4l
Sbi0shbFQsOyDaU+1yBUKEVk9muCytVtA16EnMmtuNIpCZolH0qqHUZHXAG9XsgUlqBX2o2pOsgJ
iA+XnZVhMezHfuyvzPM/ScmfdvQiv89oZqiZZeIqqDREZM7WhMKoX6k6qlJtlBpfLhqYCR2lb0Fh
oy4rpCvQ7c2b4tByHUez8u7Q/MtT1Nti9xI0OwO6XoPkMEGxtv00XjLD/LzpDS1hs+mQlFDfH2Yg
14mTBPq1VO7CmlrCZlNXz7kh8NwO6WwWZF+3DXeRx0EHcp6KEvgY3X4R6uZGULK7BM0yo7YbhWG4
tU1GN+qu9j7OK+aHlbREzfZqAeuIDgNuE8AqnJl49pNbG4TTXen0JO2/6YSLRRsUjeKb2R0KmX4B
Vxx3vKfuR1ZYoPVO4PvqR1aAhVK98ql/GECjbKskwCmT1GD0afHoakRt2UoC9Na/zvphZqe0iatq
1Wnx3OO23h4H+Wqk6pWS+qX3u4gZhV6pRgMDtK35bvBNM9wWipYwXTmNxZzPmC6lPKZ9rMor++fC
dXEJ0s16o9BazUAf3zxC8aUkJUN9JCvQ1nEzpJc37qZF3EgHyOqCjIewpNOgd9pIOo83LfwlapfJ
2VK5c95PI+y8AufGLtcStauwJJ2Zi+dq6q57Ha7xHS7M9xK0OxpGl85OD3S7eLTthlCGHulTl4ZM
Ptw2IYtIYDCd25DLRG2wrfedRAm2u5LOXThblmhdq5k0z9Ixdtt4a+hMdGMHX68rR8uFfbNE7BoW
NV15fvhshd0USfXKcy8NerEfdW6mbZMjB7WKN9v7rtBOEU4W3jbXi2M8T5g1DjoWSQM2duKb1wZ9
aTIW5TlHRd7sMKAe2sgcV5THtw13sQtHb6pUu8NwneRPqu3M9LZezRKtOytCQIS6Q8yrUIgLu+a2
8S6xuu48ohKkwqZL0QJdEusmEX3TXYJ0JwfETgOma9skTk43maHgoYt9l3eWUGcbD+13Irwm+HFh
ISzxtINnenNl/r+Rouzz+zL4V/f+4exdgmkTSXEH0MYRjlDcL0oXCJPa/jtonc9Mualq6dNk29pa
VFQGjFcUktfoftIUXcQThxgSkTaLGW4YxZ0CsBql+4Y+1/y1MtPVQNMgt+YAzgQfAMuFDUQinArS
C0nnW62c/crQNxKSB1b+5OanAowTsbb6g6GjhHJkeh933PId8VL1zbo2UJ4u3oAQ8ak6G+syswB/
tSvNV0GN8UfVIUrK10lZr3smN1kGdYlx4nvZHgadbtw2bpP7cURBZZulK1npsS47STT4e0LUMw1Q
uAx4kp/mgW1zJZzsYaXjRCFyGohZz2uPDWt4sMZmqsVonkd08B693LYIz1J7xYyb7Etgl3p+/f9x
f2FQbXOSgaFVVAYJI/yalumF4LdETzUqVvkII+Nt3u6k/mo7JZQnbgQlLOFTXtrlnBrYndz67PSH
qX78fXleGvQi+EleqkVbzWBXTFHvaqHZvQosqt8ffmFDqYsQKGsxTJae4pgBj7EIcvNK4+PnQUPY
67/foKihuNprmOmsj5GJk7qOzlnU74P+h7X93w0LwevF0/NKtBBQwjkzKtBG1YKWeoi0zyJjZKa9
L7qRSC0N6loPOvdbsV85cK+lTGKz7+9M85rOyc+z5ywRS4Wbam1hI9Cr7qvCnuvbchZnCVnK1Vzz
UqAdoLn7LN2j0d32tvXF4a91cqyLAeHTiNKn6e/vb+PnSXD/yV/952ZVgVLMvBxNoSjdT1fWz/mU
+N837C5R+LDk85quz2C8OHsBlKrJ3AIho9jA/l2J+s6FT1isfKtNoCfdgJphJHZEIYOkWmNQIdvP
5WM1vd40N0tofg5YqTkWmPBq3exv7FEsAfmllthmecaAQujhqcFPeluqvDTOUKRq2Sbq8NvCbMPa
uOcgV/w+Dz+HA3cJmm+6QYwqGMjQ8l93o4kWEmD5xTWKwoUVuETOA9+nj3BbBShWApTzoIKFdtuw
zx/4H0tbd+YpS0dEx8J5b5T5zq06AtGrm5Tk4Tm+2I510siB5lgdzXyU04Ffw/Scg+wPm2cJn1fg
ElUqCXqpiZv4cMM4N4X8EiyaOil9RVUDoeehuMb/voBudZeQ+rRjs91LdIWNLJ65F7TsfUSlzVLH
eKhkbNa9DynJEM4QKMqiK9OdyuS2gLaE3Rs2GwaZI/aU92jZXIkM/5idP8zfEnUvCoDMPI7gQ910
m3VhWzLSudaRoqKeVHnQTPCBMq2QI3eaahaqqoJK9ZqbQJ1QGk+uC87JG57gDzQu3edaPc5sU8KB
YOyfC7dbp2ClJEAQJlr/d+j/lPKhlCt1XndNH42O6wvvU3GuSUv+I3r89HUWp2VRGxM1LDFvDQ21
no0JxDjjdThAAk3t6BYoHLNcT+UR7AWYaflSu8v1+9830IUgu+QDFJkFynOB22ad7Tt4OSbzWuov
lbcd3Bv7qktWwGS5dot1AEjI83xf3lZeWnIChChkVRkuTMtKvEsn7Kdre17Hrx+3p7MEDJsDMDcV
o8hurZ60na+zv/awS9VXV34MQBfWxirtjyX3fOr86bMUTfcNMCTQBBV+Vzqk71dZunP5CK2yl8F5
ce3NoL1ixRK1VmJ4mQRSAZcRcmueetLkzjHWBv6X7kQTIOotvzNEPLMuVgDwY/YK+q4rCTG0Ntt4
+Knse1gqb7jHt5r4cLye5Lz0bUMjyQitFfOLWXKtO4+KcA+sBYrSPKDEHrqWG48qj/UcKhAsD3o2
3c+jHpR80yanQaMoPdpBQpNAVRJfKKvEwdXK5uB/u6Qz6J55TZAOMkTL2QdVPhDFfY3CRD1zf4R6
WZ8O9xlXI0t5pvyLOxoa2viTFw+e41duFerJA003SQVnzyGPRuM0zzsAm33aBJBrJY6yZ2wDo3I/
Gwy/7b8nZadnuc+0lVmkkTBrzOZAGGNhk3ypw58BDhamA8ynVnxzTJHdQ1y9G0JFPXj1Sh2KUDRs
BYdSEKrESM425f2krsdZxpMKSUPla6jH04So29DvRt2UrVwZ7vtwRt7mDCXcyEIvrdBfar71hq9c
Xcv8WWeFr9YchcYsmJTD6PaxLKxnmdyXwPALUd9bNci/2MAeWtnpEEEPIRhKO7C674HxgLYcnEU9
Vq2TV3QkNw5NNRMFYYkMU6SlXlSlamA5wj/7fCuJ8Fuvxbg/ymJvci3WXcPnYD9oIw/cfA5M5wFV
M1SMiBzdOJlav8sr30OfTte3QpSkL7+cJj+YM+SzwOYcjMMMBURXwkfQAwTa+1ONMfDHwSDseM40
4nR1iIMUaBCpBo0XmmFhPlj6SXqP6fjYF7u+OvVTNOKP7fm/LeUsJ+k3DZQln3h5wO8Uv/ePXtyF
cxOhcyq80C+zoEDdvB5a1M5jqQui457d94ceOJQM/Tv7UItto7+2E0zC0dYd6berv8nyw5Dvrhv3
yduUvGndd4W/c7S4hPRd7tR+VSn7qgiLap/M74m+KizghGs/7U9jdeTVQa/WSKd9BROqeQm4y0Bj
Bsmwr+u9yMNBvfdyldhgsjTKIQGWosg4LBeOqONEqdKsGjcNZP3aFxTnC5hSyC7Ee12saSf2STVB
qHCMVJ1GbQNwBUgvmeKtXDquavMIQLDfKger3w9267dtONSgVNd/XOuRTixwZBVMonscIV0G22If
Knl75Elhqx3rFAOWGzErfl2+zGxttWPUp1uIdwd22pDc2gjaExOLVCk9MiLqKFpCvHNjtol0BCIH
XL/CIdIsAcnGlA9FSTrpoTQCgMk8+q4ug8aNjaQkOfZUVnV7Lz9Z5tFRT7ULXHYAQDp6YlqXQTvh
jyPuNH2EKYp+P1ZAoRgmUcpnON3bM5BOFL1d3NNd+lC2+coTSgD5iBACqVRBfxgo3Kq7r/mnGMuT
7VqbAjZRcLCMDeM+cWs48wjCFIiEoEEySgNI84HotYX7aBd4w6PnTYRLM3SaN1uUYLYCf87ToE3H
pwrFlI6JoNAeoMtLLHMgwnvqJDBQ2HtuagZeNvqOeygxA179J7cAvGkcv+D1Cj1+X4HSRwcys2Ht
bCD9mXgyNeDyZL4aq7UF3rnTB+AbAGhVBsJ49uyHRH/ucnHQIT2Zgu/oAdahGzwCtD7k8j3tUXeh
8lWo418NiD7HU/YjfHYInauzdqbP7JokolsVauWnRrsWuDH1JTgIKn9jgMBXY0NUgCS6ygq4e9Zu
KmF9/jg1lHgdnHOnDh7OeeBQKyqmtazaLa+iLI1a+NBh99LxAYYHfl+EtNtW8nUwj13zbOsg8N8p
9AUlVIVvLCQ8+BejVxNDeafZ3YAV1CQerm9nydiaFIDUl8ZRw4rRu4eUoSevp5Hdx5kIXXYsBhSq
nov8wcRmyWiLVv0m0b0tmmM+9YrALt9HxjcI1h44Z4qRoUKnAn+thVy97zU9LnDy9caT4dzPEmDL
KoDDJpmaF5aA6+mV+KT1kO4ZZSF80VBWy0JHHx9z452KjaagXJvxoFZQjQO9DCgtKNAqw7vkn5a+
NiSSPr5m1h1PP7RZYkfsIKKzKppVW/3V2k2BIbF0A7DU2u5bZITb3tJJUjwOU6z0XTAlz0AQaUwL
PFMnnEeqA+xV/jGCZOcNd5YMUvngNa/CjerxqPSbTs/XbXuPYg+O0GoaPmZTI70oQl1R4mrGKnqz
6R+Ju1SmCRTpnE2PEFtwCCoUa70Aq3pPqQZVBYbkS6xSNpGaRdV0YF1BGorolQVSO2kliynUYBs5
R4lTEC1Nw9w6gQy4rtLDjAp2JVeD8mVDwxCgHZVh92sofAofZULcjCwo9KUg+FE6+bz2yDnezEz6
iWwfOxzy8q4uoyk9mkYwlrsMNEsnj1UjxmEM7Jhfwoc7rwJV+6OqK3jzWubT3B0181mrTkbVoT12
1ygAcIHA3Jkk0Y+960YaelDQwShwHA7ZS5sGgq7QSoKow33eP8HGnggXSuoth/7xLFC8xWeA+uHR
9JimwFIXyla0f9JewcY0ydCLtd4lQQFgGVPD3kNC1q8c1u3dSsLHqvZNF3nB3Bx1kVRY0IeqRh8C
WUtdlgHkhf20XSM8Hxy+7RCdGOd+nqZ+5slYGSxfdwakWpBVpX2ogxrf8QdPSaOy3xeDjD2qQCGv
I14egUd2ylC8yiTKs2j75tm3Ou1LfVuzL0hFKtqpyjZt95DUHbGat3ZOwlSe8gYxeNzz/HnOIYk7
i8A1whZlazN/k/VLoUflALm5LurAr3FLRLAUx3tXRA60WtigIoB/i2IFopKf0xyLyAkk7jAwBuHj
i+c9Vs5qbg+NxYImt+IKhotefdD4cChT4LQgDDQq+a6BplgLvL2S43yxRwc3oy8wl+ORyXveND5P
kiCfqzjr+Uc7NquxCx186cQTsBxudvCOhDLuHZJDhAI3AtrGrv7oNSN5ngcTnB0kk5GmPwL9Q+Bh
4M/urrf+6tq6Ts7zapxkopMee0i25bbFFNi4YeRKbBc99KRjqvKIlh8zzrca2cuMnN5wUYPAIjaQ
YcOwPRpKK9CnvwoOOBtqwJ04TOkfhmRahUKFk61mzDJtpJ9Z87Gz1JCa5nkDeFm3SqW3h50dBLA/
HSGj0nHDFE6UeULX7aQSQ3jwOamwM9mq0t5HygO7apEI+Npeaw2SWHoo2jzScjvs5UqIBq6BIBMq
Zy2MTdntYa/4UNjftnlK7PuyPiEBbaWMBRvCudx6KeAlWuOzYgWRGN/uYHswd4jvYKPUe3hjBmaR
kdq29iYrA9kgN2T6quYTkXMdswoHW1PFsgEdzNKwNZivIzy3Jmat00GrMuPe+hw8aP1NaDz0Dn8x
nIMxPvHpFTnDqleHd5hB4OPh2KuVPngpCG4D8FsfE4/V1AoLlGJn+zD2DtF0pPMdFiPSct7AjbKu
fKnf0UEGrsWxMVpfQULV2SNA2gMuBGOsOS9ZbURzR3c9tciUjZB3au4E1CozoZ1MC0fO0BHYmm51
g+Iu4IRpsc2bIEEtwqs8X/au39QQCbNNVIQZ8WZkN8L1Ze74jrpuBLLFEg+oMSlCBlYZzc4IVWl+
mrpjw2nES7nPHerXbrYCjNxXoH7h4qEO8BkFh1C0PaPJ564MXu56CH4bmOZZmXceBX7MtN4qBFQB
eR0NSdGsf7cg+tmJQzxWr+WwtsbKb8AgGj1k+BCi0a0qNOrxvpyHmGJzuqyHCEtHemTyY5mdXG3c
zy3ENwxL9Vv6aTvsqOdbwf5IIwltV8fhNQT2JFeOBEo/O0gGjpO75aVCIEIdQkkPd1vw3FgMaWOS
fMONMUja5872ViqcoyBfDrfQDb5Hpb1kVhZnU+SNoWGMYQLZod6Ip9r9KnpI5Xg0LJ0xyNKAnxnT
u25oIzZFrXN0DAwcrD46AKjedYeGO6E93Ov6FLeoATHVJVDii8ZcvxO83jUtAJECEFYXF0ce6HaG
5thTiytiaj+nGfMbgOORORZpEropC/PZAV11WPdu8+1AG5wMLUKb08k95w9QbyG2ftex/G9tZqcJ
kQYsSNrE+Zz7gC/UNXSRxx3VeiR3kAPXELVzOdJ1DWEZ+LwePHdrgScGgR0y2BScLQZ0srtK+L0U
+yG1ER1fc+8vhPk44RDyLPMMRxpuQHkLCD+iODSBjU47DC7qPLNIfa0ZYanMglIY+wEaA45mBNhb
MZ+fKNiSKQ5ea3iAjGLIXUiVJ+xxsMZHFfrdXVX6aPqA2BhLLa5MfOCskHKcdp4yhP3gRPCKAFDA
74YkbLKO2MWjllaBo3v+NOE+gYvkUMz+gC04JjTs5mdHIiWoTb+27ZVXaDjQPSWmAEHWCJVlC+19
MZ48A6erprVBYyXPsyj92soOs+kFurpWy/LkNd9uYxITBE5pjMEMevIMrPk4mn6Ly8LkyoM5Pc7G
kQ7Jdm71EHZGCbe2XnI341KeZW2ceLgFp02gt6YPn5mYZg7sJ/odZ+a3CVV6qPQ37NQakUMPqbaB
JjTxtDc9f+6zu97LiNfuELeAZhf5vilQ1oCzJW7VNqT1bXV6VLLCTxLdL1l1QpsL+QMnaPPG9uTd
GUW2SiZv3Zbp3qyHyEr1zxIZqt1nu8F5nvoG3SpkDF6NEsxMcmFEXp37FNRYWiJ42EpseNlGBRRL
9hMu5CgwQLcN4tA6MQwo8NQp4bhLoMkb2YmyTeyDgZuG/D/Ozmu5baRr1ze0UYUcTgmAmZRIKlg6
QcmyhZxDA7j6/dBH8/G3rCodTc3YA0FAo3utd73BYpgsHnprJp+Gtt+atVWoHQYTAe7Vy74cFwRi
+6pTLgy7clN2O1VX7mIpOghGxkL2dKRgEpVOHqJRUj1JJWhgMl9H+4N4313dpgsl/tkV8SMJT3eg
Ipg3KNsi4oTLeuto681D2wUr6HZ0C/d2Wd5V0SkZz9fG1M0phuNOcxNxyAoGzJZ6MMXk2npHeTbT
FxFz1hyrgGNgfsMW0bUKbaEWkj/brwmYouArAjeCj5tFjMiHeZExIS5eywzZ+hXJic5d85YA15i6
TmWWeXX4QfoFuFbotnxrLUb1k/Y2QoxUmfqazntgRRd7YAVPK6O312ZPq1Jr+yjVvMq8ZoEipWn8
KDdWueM33JklPkrLXEittTaqI4ijq/DqsRJfhfY6KqyFmQ2uI8VLE+hNH3QafL4JYgE6G432eN14
NlrYrnErMrrnwGzYZD9mNs4OyWcShMdcGtYhRWum0U8oKQzkxFXj7GOsWhdqOuEDpyssonCOCb27
JOraro8M3VDBYG1W/I7rN6cNdrHcrZSac0eZ7uso963sQ5pXRm4s1WCT2dpqjBw3mpuVzKpNNOrP
0VgbVA/0xoo2+9E0s+fJ2qa2bPpaMrbycJ1nw33hvBZKfyxBowxDW/QDtXooH2durUPe2hLFEFs/
8nkrW88DFJ1Q+l1O98Aak30xvNQX8a9GtfcOqFBqHafWWabUVIVIUXm/qsZbHmwFSHuzFl2xavVl
ixZZSg8pldzQ/kiKTQmIofe+IR8C0sU6aLEi+llgpJxE5qLiY2pifTnPHyMFy0x3OWLGrbX7VBF+
DUCcYKpkIHcCX4O2Le5yIT03GFv2aXFM2KfrjPCEPNtENYoWZ14oCXS06lQMo5fG2qKkL51Hj4DL
K/d7Hw723oq0dU4Jl5vhwhlf867fycFdFcco8e/K0Pakuvc6501vdVyz4kPC6ELmfkPZ5OkPm05P
7ySjpjL+yO3B7YLBH2qqv7L10mHwhjAm1ycArnwM5mDt2CubGZdJqk9sZbu8eaqKwHVmaqvS2PU2
khoCVIPu2kcahzqatk7rogtwGwtuupm7Uga1pM3dCZ66k+r7amQTd5qFGbV+WY5ATQriB+HmVAVj
rYPYQUQlcKUeWIC1gu4FpTKVU1OSNFY8WeHVmj65CyfLlw12DdPxjDrw8krwV3svSmo3UsVe2CyU
PN2H03FUs3NSj/fNWKC0ZxNLpKWuxKuhDMAB0PYXYp2yVTXWq2Wmixr+i85yUWXKECnmauwb5nOH
LkuRlFOtO08Gri6gE4+odF283g/17DymhdjorXLo9OEwBeOqhUorg2yr0ibPsN0HgLz+9USXqMYL
3xqTRTZIG45DdWoiekzKsXA4dNPP8Wx32q7ruhdVQEVR6UL7QCxDNQDSLQ30wNIl6oHYGvhoCuCI
Ean3cmNT/TYzBzyeDNYQr8XUvMtOtcrV2atlJHu5vs0Vye9KQ1qJ/HUO9J0B3WAyiC5JfTVOQxRQ
iP/l0JvKl7GFFF1PRzVQvGLYl5h0jC+aNS7S4MEIf4SNs+2rdIe33Us0s3M7YtXMk2skfCDmsz0Q
d6N81MNzTT6HHln+LBGi0wV+lFZ+roq7tsnGhWVGZ5oS2AHeUNCoOz+izt6KqHgbBdRdszxMtbFR
0gZHCZlc6sTqGEkxh6IREmxEaQIPXrC+Jl/okmvVe0kRe63hGU+XcNrb0t2Y8MrWbZRHrhw+JpZf
mpT5TkdMgY1XhVqaxMU2hLnMZDc2JwMPt15KQooow52D47mO549KX1VNRZSKBPrW0mc4TbcU9P2R
8yg3ZyspT1Jd+06qbot2Ar+uly22PqEGG2q8OJSrbe1sm0qlN2OF2YODYVC1MONX0V5ygIvAUbdy
Z4Fs1uWiawxqprn0JP2YpJsQ0vYVrVuGTblW1ZM+HyO4+LYQXklIg69ldQad+myEyFiG4s2+KhvT
fhk5KkOwfnn9d8Jilhqzqpp/dgwJrv9+1YoG5ezPFINCsRcVMrUuLq59D25JXDjvFUrEDE9J/crH
3sjYtWj1vqNgaOfoZKn9QjIisFTjYwxK3IWwomlz2zU7NC3mPXJGL2Wsk+5EDgjTUEqPWnNpS2s1
imYhmDoHo7wMe/An5y6MNU+G9NLLtdtN/YUol7fKQX9A+mufvwaMXMcPo3mwgve555iUrGVnVKta
Bw7G62OoflnVQ21tc2fgzG39RhzGqFi2fexr/Z1pS0uLv17Nv+mO/cGotsRYr1pH9zB7RUPhLCgA
dl1PjtShbpJVOL0W0yYydrmaL/Ji75hPtdz6lVAW4Sx7EqhBIvu2jFZTUd3YtJDmv7Ws/QqIV2HG
pjrU4SWA8YSWQoH1pUSrWGp+xIP6VAkj43MUK6Cvc25vpWqdWqEvus1kzG8yZWczdhhNIYAMN4FY
B3W97iWMPQt5GcWgVH2/DBRjKfMhTDzsPvo1psVb3OZ8YZknmYKj9pc9jW452k+xhs2kY6UXO1Fc
JYVML8E/mxP1gCHMMkwVauvtIHYcGxsW+Kpr5E2jsA+kw4fJLlW21XpWHkKiS0zuv+bpT3EPxBhY
3mTrb103wJSLT05oLrSBM9oocNMqAZDmuVgXg517lqx743wiKEhxHeC+cZz8Qov3uLacyIzZizbd
2+a8jmJ1E0jyWi5sujp9T6LjSYHI1XXtKqAnGHJ9WafDWh9IHmFsoWSHUHtMp+cyeXeS90S8hRwB
Ct4m6b7T3koB1N7dhcZRmKeBnq3AKzgEiQQwkaTMT+f3pH12pue0/xiRWxXTUR/WYPjQBGV7CYKq
RYZvpsgUDtfxdaOESDDvGSgqTcEV7kP1ZIPKOPJG6rajOKXNIayOenZQokOsHOTpfVSvft4XlqE3
VOmyl6QTpqAFW9MsJ24WIExOxfQjQtjZWsfBuMuuJ+BDHaXnyaQhrXM/qweXh/GrLN8bY1lp0Btb
TtzRHwPHH2OXncjGwSW6mNS7BiB8EeHxGXq1Vrkz1BQMAreWTgOGVlbbatnx2l5Ozn0q3TU96FFx
kALtPGvN3uBIC3VGgWtsyRm9rVoD2TDV/3xviE2Qf2BSCt1i38vvihSuNY0PShySxG+lpzF+bEZX
VbZABQWuUam4+tS0O9VYVZrj5eW0pf3P7Ov73vWWdpTiY9vdGTrWJUx7GaaFoJc7kW6L3tZeklld
oS7aZeWrOjp7rT/r7YgXcyHjRuO89WV/Z5A06DnDmyE/dZGypNNahk5M4iFxVx0hpD/Z809z6Kx1
STtc7XGy/mRHz3kPsb1/lOKnnHlRd7ErL6nsrR5tbUrztW79ksTFeCmSjdS0fjvpq1Y+KvkdUn7G
Gm67sgfopqEfBhj2tNrDlCtuxn4sgpp1e9Sy4RSnR6uNfAzSV5kavJjRKWJHkA0MfqgRGRjQ+Nnx
orBWzYZ2Jjd1t7cvvZRtJI3+R+YHVSQzPcCU9OUeVFK6VOGvPMzfnbr058HZy1q4M9V5r1aMnttW
c2sLbi8GrBl1uBPbvsH2HddLk+EjSSgxKMAlpSXVi2QpOiJ0Orv3mwjeUqR56vBILiA+wS0z553c
vauNWMKbWqhAHxlAhpHLXqdIl7H6hfyqbsEyKv6kSB57UV7s/qLIkv9vfsXfmU/WrUeYHoVt0wuI
glnrSQXz+28FMFnODTMpGfOS84/r2u2ydg6V9S1mvHVrCybHsVwaE9dNGGT2a/m7hMkbjmxBhJla
2TDApgYzaV7RFwSwTwR+1q0hWJjX2tjlEoeSZm6S+HWQBl8xFc5YJrKqvhrT2g0zdZk7v+1gvGRR
u6jAX0On8UIk78VPM02/uJdP3vWtpxcqfyNLrr9jbTCa8tLvvepbW54hFaadlrwSOT9OjLIYgH9r
bdpXTtD72zkuQjJ7lf9nz6YzxHmOYkjx+sSPvyL8/J0aat3a78RaY6eBir6Zw6Yw8pVmH2nbF0E2
f0H++UMy/b+EKcu+shj/c+exHHbSEEsCF1Pgutrt524VVtTYDMcHZWMl8mKUyCDUtA0d4y42DF9X
n4Mpowy9KxxmKwP7MMiIEpRHuRnuuvyLrIdPb+2GkZgN6SxHIYzjHNSbuFi06mu8B8Kq2qf9L2bQ
m7pfF90jbB/dPFRYqJu4WEi1hY1DusjoIeiESAXcB/mDanxPvmvd2v3wOkrABAeb2twDcyYp9XtL
6Mqg+s+LqO28b1sZpmvHaHZSf/ff82W/5k3/z4VF2ZRWM3NhfSV1CzJ8vne/N5xiS6SKLjkmlo2q
K2u0od+iOVq3Hj9Wo6e1iBtud1K9EPahAQzyrVu+tfQhEU8t5h4lYtHt5GwZj9/b6W/9fCLiBIpw
mKad8j4/l7/+fbPa3/mE1v9x84lVyTImi+1Yh50FzWMwrm60wCfjHDO4zu7iXKMEDE6OdJ1ZYwzS
MF8U2b7SXxhBSNJeT7Yx1USVEIul6hsmEcuUpNx6/lUM2MqK8XidzseysxqUH3LwNtRnR5VXpvQQ
hQOEqK0ym9gP8zHlyvnfv9aViPmX/ca62W8sNYkUFcR/l4nLhFeJaAayGFrxolX1W1zxK0bB+L0l
euvzM6VGbmY1S8lK7uZmadlP//4dPjmdbi15tELvC0WP2e3DfZlce4V/X/eT3d662QJMva/w2uTZ
DFLJRkwKoxQALNkkgH9lEPtnTf7t+d/sBkMia3Jt8A0kauTOxako97L+UA6vXeaAMgYMkDeDtm/L
vZW9Fu0dx3pZPNeSBNEtXYBiAl1nblm/58OrI10C6zlWX4hXNycAWxI1SEJvr1NLCZudEGinzJZl
/VtjTkoStqlWHOePcfpkxB5c5oXNyCZxVgrmS1YduZ11UPuVJe5lcET5Z5ycDOXdmV9An90hulPG
+9m8ZrHd541zlJrdmBzjEtpBWTNkfK3Ad8y6uQ8LDV4kDJ7wjJ2h3cxk7JaXUZe9Kn8agm0NP9vZ
hv0Xqu9POOGWdbMTmojCuqTHk+jqzUEzCPGJUQ3emtMI0G9CfnRcI1RI3Ci9ik5YB3x3wuhb9nMk
y/7v9t6OTikJhF67sT6EwVp8RaX+ZJHfei6qZahHEvyBXf9hP1RfnOmfbWq3sZpTLJX2UEPXL4Zn
g3hRqKDAYy6uW3qI8rcFjuub5RgqnjKZC1meSZhmIhFaXtVuonRDty+6lZFNgIY8bKYalqEewnL+
IcftnaMXsA3Mk11EHs6CKwVweYzNTTiv81BzozzeT+DJqbbPyWaJta+U3Z89q+sH/Z+zu9MzUcyp
Qk2wxYFAfM+Fxrq10RpaptlNxGXjI9O4+CvHlL8LVKxbD61r2ECa56yYwGAs9wvhxNpsvnkW3ho1
xa3omxrvuV0848Hg58kXhepnN32zNypSjuK64rpRmLvOANIBmUR8LzvRunVrkonryOUe03Llneno
97qNW2+lVlKLNhvRilg/ggfz57/PiE+W2q2vUmqGrTRA07l6k7SJ136z47p1UjJFWwbi+gTmH/Px
K6ePTw4046Ytynt82vUgp5Zz6lXjwEeHg2TJ0CTszvve87j59PSEDUVk2rgrX3uv+P29i94UKQlu
zHJss9iaH7Xlg+J877LXd/qfbSJvYprukjoRFiNjLufl35f97Clr/3tZ1QgbSagqLZzWry0IwHlY
uVarrbTsKwPez37EzdeXqnhr2jBx8ZVnKPF7ME8JQfVO+oVz0Sel7q1zUS8nkSYpHfvnJPZjOCyc
TOxs4MxJvUfM870y/Y8n138ef5LpwhxTnHPVHJr52unC5b9fwCff5K0RkVrrQz+1Cpr6p/BB+t7C
vjUhMvWSga3MiMBQgg2gPpr2f9/tJzvprQuRGYRYb167lThdp5CcqK/KqPD/ffHPHsXN56g6RArn
qB2vaK0YNpP2zadx80VWU2KAjPOI23Y5Xfnii3/f7ycr79aKCAuDWsU/bCISDlJwh3F9CmfuVE+J
H+jzFz/kk69Hv/1AzdQOu4QfAix65XUwX9BhfWnt9w6aW4MgzSAvJGzxdDDrNl6YuuKV0A3//YA+
e6E3/UJo2Era27xQI8ANDueHL6rmz657UzTb+Inn08Q9q4Yn3qVk9e/b/dMd/6W/ufUE0jthOKkj
xp2MJmzCEzCBkzaG+wR3Vmn8NYcDjEd0RS1ajan2pFFGwrUx4VzK6sJknJWVsLnuTNWGAIzMo45W
SaUx9MxXYn7Ui+k66d9FtupClry6g2pV9Ojkum9P5qqcQWW1lWIOHoCZq2OhERQ/r+oIKZWhKrzO
NFmkOexNDPvGOdvpcgdV89JC7Y5N5ue4yebWGyN6X6HLCoH6TEYuUVas5mzcqF3jd/j72YUnzeY+
C6eNk/DH/W+DYWr3OCvhMkKZNOT3LX7+gX62VZgJuYoe9REDO9gFX1QhhnV9/397zjdCS6TCikJt
KnDu7tDaPgXjowHfSIJAWdqXcuL5BK8ikVaqo20mp1t2abOdWpMZxtbqJubyYp1bhyLAuRx+qo5z
+egwKq8Wg/3rikqk5baxEBOp5epqQTJqfgoNIJS3UAVXoY5ghz+d5rs6/ZWob0gfUDg8FAwOC309
M3se++Wow2OZQ+wNPVHnXgzPOxbvJbovLIxcvW0XGWRhaxzRAa11JVmmTDdmSEkZg3rjF6nRpthp
/cuQOavcFisjAiSBoT39LNWfCUklo9gk8DKUuy5bSg68G2a2teI21WZUP4DpXWH2j2lb3FVSt5tS
hkoDk0pEyq1Wug2UsgCOSarhASuepham9HA/QZkPc55EcrSYySFQgyOFC1qM7b7Un9uohgOmr7NI
d8dJOpcdnM83RZkWPc1mFZXLdE6fRvK/s/ipnEe/bHaauSxlZvX4OfZK41n8ocifZqKQhSFOEgry
Wud/VuMBhqwkexqE8X5SF3wGlXnEB2sxVmuz6hZNeyJAwy3i3tf096zeG5PhJWbhakJ5LtoamSKc
dO5qiLWfJjbuRE2tYwfXdTH0S3km2RpNSh6157GuruwvzWjP09B5NkqKXpU8eBurMb6HN23lhZ9h
UG5JiiviYTPAwg+tzCVWcq6InYjmjYTASj8SsOdl0NEdIyUow3YVbsHgR9cwWYYQKtZ1wOireuDp
QbNRgnY5CBOnU2erIPV0ghFNVe5HVrfumbV1ceRnkBXSZlzV5kc3BMs4dtYF3ppqpL0XIdRpBFoh
A1o7l30zVr0iu0yNdrWIcU0Ja98mO2bqr9i6n5AyAJK6wCFQUx3y83LXtvpNFxnudNUdzgFkoh+Z
U53sGU8mJijGQkKPIEkHJ+kOFYPfevRz/cdE/O4c7y3s7/o1jdA9eNmdPYu94pyV6PcYotZUoCRU
MNuN0h31B1mIrZOuQJSYiwYrA74FP3oxhkumdHhwuA4cdGhBTkuEw0EoMnSxAhJm7YtsfuhtBEE1
tFFZXxS8Mb14bsZnmZUINWpkSBAMgZsHJVSpfNGGkttMeJAQ+zI71kITz/get3HkpiMSkxxm6pwv
hbaVoTmYXQSdjallBds3QwTwVqYassJNnWiLyNLIScTmL0fZ2OzjaVziAoX1oJ+klzS3IQ78HjR7
QUKN0m6lAnE6ONE48MIH09XwC9Lks4HqGuEO9uEq9lmt8dqW+TJimmEnD/l0bmUI5qHj8jLgWO1U
FMNOAd/eYR0DRnbps5Q3OBNpaDHUdSbsU2g4l8HaQd/KoT1X8VbgaF6NS7MxDz0btNX+kDI0gSla
0bj15Aqz5oTSCsctxiawZ7Mo9bPux2jwffbQdEgcGbTfODa6qowAa9K9ynirYbd241M3Fis5tpi9
nlIb20x7DTlI6VK3j8iOvIofh3RbzncKR5gSP7c9rPjkzTH1dVWZ0A2btWPJoHPDokTKmRnDQpL5
6BD83Jn5qUxZxqOxsOH1y856cg6BRVxba+EYXbpD92grsDfh2HtlGv2Wk2wbRpec+Trf0vVAFAYE
KOtZFwVbZOHPXfgcMO3qoAXnTn4ww1c7hArPguvgzwnyYRYTpKGKT1S2nxKYHgUROmU635u1/JjD
iZ9y5MVjwb6cOK+5xI4YjWmzykbTM7vRbQywZ6MpX5rB3AzyHlJqhFsMHg9Ih3EgNYulFu+64afS
HOLsoMovthiXScmpPDKUbK+WuWKn6hz7v6au3rSVtkqTM1xDfwqKAx2Aq/PeSINp0otR4cmMDLBz
4Nd2DI+CfK1YzqFRD0Pzs2YiHwq3w7ze7PAxDCt/sjdGMy5q67GzX8GWvCQevNp8MvIPzbwMyQu5
YZ6OlCSk6OiLnxY6hpnkHbW1Tk1yX7XEpYSXpHnK4yVf1EoEXM3I4kOYTveCTLBY2qbCgkvHDgwH
F29Vl4kLQjyjXqRJiybY3raF7Ioc8kDeJn6fnIOy2w0FOg24OCY07xrupkllQjNlOs5LMJ3ltICH
C4EljB7C+cJteDKkI9kefmpDsG/kk6Q/injVgQkjpRpjscmkrRWACTuHlBFSBYn9apeST9Z7X3Li
DL9LtHnxlC3zftx3FlI3h++3/hE4ymaMmLK2MDslFmsmy+hlgoXBkO4aaSvFI6WwoFA7G/1XDnqf
eFpYtx5vEeGJAYIYsXOmY9cqXsze3DYow+sPXSSrgtKqg+gSNwUhUMjZ0Q+Q/uuHpuSKCO1b/DGr
+TkNONyCS5PnXm6E1HmqV/J5JiW4o73p+gHSFYL3uHObSFo3fQkr3EGreXEymKFFuTQ7SFUQg/9d
2erGJyXzH0z1P/1r2UV9WkUDSO8AXzFD9Y55TX2K1H7dSrUXsxmjNF4LbVVX895WXhr7FxzYhZqZ
nlUOi2hGe4kQq4LlMSYGiuw7EkYWM7IIMSMglfxa73fQCuPxlFSZX2E5b6b3fYFoNVF37ZVLWFGg
MurrdFTxVuVmxUOqnDqMD+ZOeHap+XIwefSqv3JEqE46L+MQVyqGBtOJwPRliZAz3gh0YnF3b8Bi
0iYyiOTHAWtGCzFJEhyy6B0qrVENW2GeE86pRBR+SC9p99YhSWGkgeYHVFYI2JgzlCkxiQLpdLvF
KUhZ5HWMpHzZILkXTKcbSEFsB3PzOtc7PH+ohJArW+WzLGF9DZR4taHtpb1Rh+eOjWtCCTC2S6c+
OMaxabwuPqnlvJaTzcR7b1FzBSGsYqlca2roQk6jLtgG1SrINqpoXdOMvJntzLDgcyK2sHXI2Url
6/ZdwaYs1/1C7Up2cSifCIm0N70/i/wcoT8DhS2vUHV8qiDK4ZjhNM4yTilA7ZVkolPT5H2cHWfp
lSMDRqbwNCqnajhPCXPScCkHh5nDs6kv9mx7obqSxoU4W+2hHudFcJ21yLtwPqnFg6XcG2njE3a8
0BmSx/2ht3606DKzzci2ZlIuGwor+cqLx08g5b3P8auN2USK7L+9BOJJlk9R+HNodnHyHKCtjlkL
OetPM45V+NNp0FJx4eShbOJr4jW1BhuujXSfkRb5CkFo30eocEYL3jJBaH6PELHJ5YcxO5XM1S2S
ByDa+naubkitXtpmcCaU20+dHUEYdtosqwr6varuuzLaFHQ/ARTxMjNhTvF6nIlxQf1Utq95cGnj
RyV3toiEMATUHoKx/yHJ1S7jky6t99kcTwPZnyQvEPPmFQSfteBPffmgd+wQMkKGqNwGsD+1mAeA
WjqWwgsEL7dFJjrIHALTqcwDosrGxRAcJ9I7K5hu9VugnAe1XDQIMRwL/wL90cCgNo9Ry8rpXq8e
h2zVjz+SdPLKfotd2TUolLIVFpbOxqhoh4JPUatOpA4v+MjQwKNjJrqBj/1NSc495YXM23ce0XeR
O9KJtybYaUyF1XvgEsp9X4VI3M0HQ9/Hw7iybcfDAaSTdxPnR66/JigdRudJt38rRPqZcemHQ3m2
9PCxQKwdYzOCB0qHDbzXB1DjI06glP4zxNt7xX9UMkwdpmiVK+9BN/n2SBkAK9xt9LUerSZRo2Tf
KQwxM5Pet31OkxJBdApvrkfUjg3D0D7aUruTS0Jj6qijZzaD9Ux5XfbtjwiDbNPp0WBFK93ByIAp
kYkGcejgeeadH6I6aPX6weydDZ76R4Gq35pgtWZebmKfpiC8UxxXELGTXFtxQSmE+r837w3E/1Fw
vKpoME8J7GU3Oszm2MZD1MoYC+RztETQVNMDiGsxR6yeI43LCLpvEY6ejWjCarexvFfLpxEATcsm
hCKzmwZU5Gg5FNM+VzM5Idf36UyrYli3w+Z6CKlZ/RHr2ToJNBfJuWs3CCL0ywSEkIM2SUiy5iz0
EHxgWbGJe2jQ5noct21i31l6jrA2PmgaJrkZpMK686NwlWC6Yrf5OVD0VYcSJmz6Y6BrW3zTVlME
dUoQ9taM61m3N1Yv79qM9ciOZGPELIwXCdlPULBBtecQgn/TvA5NsLRy+M0PZPZUU7CfCuuSpWKt
2DAPMcL54jj7BD+4AQpRLvEw0EzvJoSF6KKj5ve/L/zHb+5vyMQNVCiUwRS6Wo87u+8e2cyOATY9
o0kdqmEMQUbURP1v55A+7d/YNVCDmC7ist0sKXfpaG/kdn6K7I/ECY9O8PHvm7r+7L/d0/VI/8/R
3cxODX/exDYs0xcpRdCVoiyq0vv35f+4v/3t+jcIo57aw1BnjPQqWfO6WX4U4bZQiSoSH7F0CXuF
wfxGETCNu63gTOyn5JhZx/rL+N0/hnx/uwP1f39DDMpLkzXIbwiOMqOwV6ccPUjtwyTbBsJBdUHK
ZHk3kqMQo3RuOatylVOm2HfVDqrriKuCrcrfw/q1G9gyQggWpwzGd5G0UsTjHH+BL3K6fvIqb4BL
yyzQb3Be7RDfL2oydkHj0CWuoUZcaJ4RhxQ7CiCiPDK3YOpfxO91hlG94slzeyk5UeZI92pEapwF
vo5UekS3kBW0v6ehetFCfWmY/VKf9W1UDX4kvegwxEvNvnPKH6Ia3CmM/Tx/qmfLFSlquGrTtvtg
eiq62sPdyEERq3R3TZK4OaYiDUBzHdxr9tZmN2VPcytzj/Kvrp9TuQdew9um4x4QlLG7tyWCoHR2
reoFq5AsQM227QYcuWUPFkifWxSPyOSl7jlioxxRHI1lfkUS3EBqF1eXgbqvqCre0ohiMYWoi4FG
1qEMjexDZ44bSYfRf3Xq8O1s78g+IlZ9Rq5YH6Ny006BawARquAQo5avE4y4UtqCskNMr2z0Kl1g
6IZGtZwek670mj7aYJiK09aLpVG2x5u03lZAbEQtxeHbPH4UZbirEPrUEfxpVIw4tKjayhB7B7vq
klwDRmT7eY6PTRxzGlO3c6oKJeFbyb1wRAEukDOGq2AZGgpuUxavGunr+JLo6qEoP7SyXmf25GX9
Vd2/raKHuJlfUkHxY6IbNBWfltOtYk4cZHpt8TCkBzU9QBTF3ClIls70U8sVf5KTs9X9dqJ3XY28
SmAel1sAHwm9VrpoVNkdi7VUnTur8mat+hBtse6kmZ7txdJ3EMmRu3b7XNN8/Exo5HUXV6XFYOb3
M2Jygd6oGcalKAMApGyP4O1PwngYZS82xIIoK/2++pECEPdXeSVGitacACNZu1w5RvOho3pspvDR
kJ6npNk5xW8rQlVr5N6o1f6ErqAXzlGPtG0Xaj9jDQQC4oYj/5YGDe0xsVqtgW1tRdD6c4JuC3ex
vlo6+GsUuX6fWPIXc5BPhjnqzZlSp8nAkgkEVccAangZw8iTbCgkEeq4+SuGwyd7+a0vN26thYqJ
kNh16WNOzLDR7h1krf/eyT/p8W7tuZ25oEmhktqV8joJCcwbp6/6x7/vW+rNEWGFSqyD7Ird2B76
4cIJ8MWFP5lu3Xrimo5WisICKe+xhxiCGWcwTOQIOy7kr463T4YNfxjC/zk+DavI2nQ2eLEoOaq0
I0PQBC7bJliWxMljJK+mwmafiV1Ht91/v4nPXvPNPl/MimxN11+rid4061oZounDAuDfV//kod2a
5dppFOVzz3sODZkk8t2odghQMaH7/9SdSZPcSJak/0pL3VFtgBkMwEhXHzx8iYUMMp1MLnmBcEvs
+45fPx+C2V3h8Cj3YY/MYQ6VUsxIhsH2Z/r0qQ7fLzfwtOhfuJDXyrmx38KktSU3oJ6Wk/ouqqPH
pFRfzQCQHmveiJO1Nb85/cjzNn3M/E9uzZNkccKj4A6VpW1XIhwWTLdJyYtWFF89nd211FuSvNvX
vbmL4/QhJ5q+8sX/apZXTDahp0D45UiqkQpDHZJW0MWrIX2XhJ+H8lMwtqisBZ9nJLkUoh9egqaP
YyBp1m6MAVZXSWlnQzGSWwhSSl9y41uMCPzlb/tX23KV7Wr82ERdzgVLhHfIJTKBD17+zfay/16a
p+Uwe7a2K97BZqdYCW0ev83s6VBlwc5rhztLT4eCsjTDLDdNkW4RrkflBzWOvPjgUSBkAmoH+a0b
Dzex/sOMYVIW8p5s08YP4aTGN4XzNYg5uZN31SJUAqxpmoQZeIIKKoQHtKCCBjktgaSbn9w2bruT
4efE/5LY5Y76uNtySj4U03ibQDdOo7eSZH6OzWrn/eH76qbxDnmE9MM8flWjOuIaDUogr4zKv9oe
q5N8SrwwqJDkfzDTAhAkvRkRDMbsjUzuX/z1f/82/q/gR/H25xA3//kf/PlbUU51FITt6o//+Tr6
VhdN8Wf7H8tf++//7PQv/efjl57C92L935z8FX7zXy1vv7RfTv5AXVnUTr91P+rpSD162j79er5x
+S//T3/4bz+efsv7qfzxj799K7q8XX4bIpr53/760d13Kk4kq+vfn//+v374+CXj7z2w1b9+aaOz
v/LjS9P+429U5Yq/mx5EVte0PNe1lpKB4cfyI1N7f7ctU9sovJqaRBF7NC/qNvzH39TfwY/5m8K1
lQKUWYprmqJbfmSY5t+VQunCs9CNd23T1n/7r487maB/Tti/5V32tojydqmfsU62Ck1oYUqHmmLX
xPVVrPkOdpQoqtxakqUKuivCelgX9dP3Po2G73hOOHcmGjtbMGkc8YQCQVx4oAP5vQe2kHnlpl6V
pyxfo6WrNApESjPwa4dpc4zSLPTn5O2QAtTXhrw3RZZ+GCm9J2Wb17eZmfMcAJ7dl97cAqvCSqas
/daY8z9kTDaybSiERbWpeU+paU2ti6ru9CDF63b00e7pvU8j9cFXjtlVmdfP7/bwsXNtakKEZy8X
37ODZ+SG6JzeiN8KqLVpLg553lJ3aoKcCk8lvxWoTt2BJbb3rdV7b3MMS2EhJelhKLmJuyaov3VZ
33woU//RHtEPMH88W5R/zfvzeX6KpP55JD59oS1sGCbSAnC01lVVfZEqhbo3x6KZiqPKyv5PZMYU
WIG2MU4UNl4EQFyzQDUVAA21TNAj5OVCJGW8dBs2TfVGZWrAjx7HEiefi0PicUYNxkAVvYAFNkZ9
eluQtXpTtV3wyhvFhHQT4r326PlXbLbs9bKVpmM6Eutby7Rsba59IqIudmoyn/Ub6uuGbNOLWqpF
pFjtXTfzt0EUjgOCDfOxsQ3fxMNJfK2MVr+JmkViJeqnkhxhkB6ctIy3gYHRid0mvA989Ntuqrk0
vmWxQfC+eJreDKkBAmznb2cHfkg+NeTIwy533pf2O4nIwFQ07quK7MVhnlUm4D7VZkuqljPWoAoB
Aw7qBDZuKdOP2ql4iXhGj+nLbH2cYxLMadWQ9y+kEQOYlmH+h1/489a02h/MV4VgcSukTfW56z06
DEe+9dqo/KTacdj5Qe9392lkXkN8Ti9n29GaaiytLUrGhZTek131swUtErtqgiYq3s0mFDECOL1v
3VJdAazWp89ZM6tAmiC6td0iLN61c1QejHgO0aesEWlqioCMvumSuQ//YAUi2BkH2YfcF/l7NKZI
PxufLu+QFY2eLjvKMhVy+hq8TDhqBXMoZxhjOenyOGczAlpSj4/FbDtb7Rbuq840sxsO8fowjKFx
g5KK+edEtcCrjCPrIannmTpjV92rCkKA7SxjFg/9NpoojE/jNkf8rZLfR7TLDpaCrRMM7JVaNw9m
lpi3WvHMDKQLBpDX8206kzsPRT++DnDheVO7MJycMC7QJmrEW/ic5pH/ZeC4cfWB+8y9vTwUT8r7
zw4Lh4vAdqWwPdO1HNM2VyHDOGnpt+HoH0uJ6OM0v44ZhyZOb2bhgTjpe82jEBrePqIwucqu2Sas
FOeZCpd5kJaUwsXx2lnLv5dW1Gr0c9TRn1V1b/sGug/OcE85QoaI5pTeYgQcvYsMZDGHSFPRlVCA
b8s23vLvEW7AvR1tAuyfL4/L2aZYPssRpqVtLVyk6E5P+ai1rU42ozwW5vRRt5b5aEehukLiO30j
/dV3LmJJW5YkYDhtZAoT34/kLI9BhJ6TtobNqLF26ur2yuY7jQeXhvBdlZ4SjkVUYq4fNZaI3UbJ
pDjOiEDdGEVBDXJVo4iNJcP4ISus8cotuXz56arioBaWpVxXe673NOvPzpQ6rPouNWV7DFSzEz1y
1o1JRZz+3lNHV0fZ1nN1dqXNF5aytl33KVSyBFSk1ZzFpUhcz+7L44jg3jDX70Kw07nuDtnYfHVA
EuHZIMKIKkoc/mnBTLy8ZM777EqS5ratNAGgWtNVI52pJlTDeBwM1A57YOvfkqjLb5y+RZuntb7y
Sda9crv+2h5eLVZXWIK4zmKYHZvF+nSDPhttlXdN2SWyfgPFZH4UZXSTGWZxPziWjQLQYkyQNtSV
lD6sA2pY/I+IAvR7rCvJRHVu94XrqHgb+5V1ZURWuQSbo8ViVS+XNoGtsNZwctJH7Gwi4je6nQnx
3d6+zypkLLKs8d/NA9wKREw3rZ/IfVp6D06D/nQyDt/dBOXOCttbpENqvQ8L6FmzcIZtJlhHFaoa
KPyX14q5zWWBPFu1LtvDIxLla6VATnBd525YaWwayWy8yUmLNhLGcd+9Mu3XnsQjG2ZC0Fr7gZI+
6sivTOFq7bjChZupHMfWxOiOvSaX+0Gex8j5TG8msGe3BRe3Gk79dCAbXSLPSjHgHN96IJCX1+zq
BHpqV2rTVNKRBAFrlywzjS1XwQp8Iwc0dCmcanaGQ3EM8HC7v9zU8iB/PrgWJk9KcBhYSkqTxXB6
2HXTYLZOBDECR0Xj0RmMV/lsGDsWNnWafgetWI2fLze5yuu4PDE8k0jY5IYR5GnF6p7PeHJFk1/P
R+EgBCezwsU+HkXbDai2eeukc0buNsjuZNU5d7Bsv/miDvaFk5v3Yq5JRQ5Gv/ezGCqByK66r69M
7p8+jwjdElwzJhYaaxa9PYZxzv01Hck4oJGezLugqyMyzpP3quslotABCVUKrMJPcUSJhx9EzWPU
dTVCdlR6OCm5Z/Ro8GQbSr1z9ZTe6MaEhRjmTfhZ9U1yZ835jRujYutHunzMrHh+XScUm7aj+tS5
s7lPZDfey6aPr53Gp4fSz85pHrbL/cY/3CWsf3YoRQ2WnCLo52MapxAnZdQ9yGFIdiAfMwmUUGHb
kEFIjN2vHcxDFZbjjed12W8sot8tuJtL4eHcfbu8JE43Gl+1vH89oVmGlmRZrGAjaVd90vnwpuI2
kd9tt8vRfESSv8qafBdGxvjZzYp6b/riWqRzNh60rF1NmOU5Ujnrs1A4oyrsvDCPke+ke7hP8Osn
z7xy059u6KV/DgcX5azCtAnl1/3z20APZuXWR464/lBL+2PVVM5WmvpaTdPpfv7Z0jKYGhTXVc4a
cpe6VhwrRX2kijf4ZBcmio45RBMTdGtAqzgKPWo2Ls/eKlpcGnVZUQq0RFrE7mvbJbcqEYMs7O4Y
85bYawOZPl1B27MKAyVNDh9kL6fhQ0dBzU40fYtfOGJXjVbZVqoxuI0QYt8msdNcO2kAcJ6dbv/1
YcselkI45hrNmIcxl03pd0dLKAKQyDL/QDqge/B9Od8VU+nDAsJ2gjsNxrgo83uuFih1eQITGrAi
5BW2T5UdHGxkxNDDb79SxvRD5UaCfvN0rYxdnd50Pz8XoxYLXF+wTLzVNrByzzYNWdbHGlGB/VwN
EMkKPJAPDvZSbl1W92zS7KCQldh7bjce+96FgjlYc/iHDg33ht/Z3Jkoib3yZRM88spqv9pVmx0g
kfsPVNIVP6w8yu6DGkOIBNnOB68EJOhVi9xuaXuvQsvN8amMyse6EH+gF1x94GAAXAUVQzo8Dbnu
5qF+DAffO/ZQevdhjKFCZ9rNfVmpahvKXN/A9QivBOWroOVpbDgeyJkvZzNLbHVpBKMhs8QJq6Mj
4vfeVPjk4ip1PxRufWsUJepniNfeoif+1i7m+aOfuQs/tP+UuHW25+BtUaOCJWXZ9XQzecn0OBlI
YeWt7R3dcrxmJXoa2v/8Wo/Qz+IB73CXLAfCs2M27nLkt0KSnOmkKM6b0vIGylWJ+B4eHi3257vL
W/B82xPRS9tjgIju5RN59Hl7bWrrwEbnmqeG+NRBSSw8wI868oBiplbfeXZtXdn254caTzHOamUL
DyB0LTWVOS6ATR1Ux2I0oWtblA+ErZpu2NLXcmUvDKdjCkGQ4i2L4AzdM/peYyxSHd3MLSDTxcFj
ESfDTRQm+X3a+cmVa/K8PVjm0uO4Bk/UIL2n0+dkOgyJQ4qj23jG+6EcvJvAD6fNJCAxmEZcXpE7
OLv/iMmxWlWe4qnk8ro9ba9pWjJR6NYf2VuQL8y6RB857Pc6gkBQat/fYE5T3NWCZPPlhfOEI/0z
AGSlLkiDUqZ+ehbyYjltetSdhv5MVyN0yT+PVTR+Lc1y/kD9xqNVIaUGdCsQWhHWo4GJBKrCpX2X
hvWwK02kGo3cKlBNyrtPiYVX1aix6lFIOOCJcdD82u04/mGYXDy+C4E9V9KgPqerP3ZpH3zsHLSA
cYe5YT9He1mhf41O0zRQqoDYbzEXV/gzZyt26asD4L9EG7Zc97WsfcQoe5YRZIEGVxs/2mccoQS5
6TX707MNuWpqmfFnG9Lvpnz2TQ4AtxQQ3bHdKfMl8zR4H9uw+mRNrXllza44PE8zyUuF9z1QgnL4
82mTqjdjJF/d9MhSFfejctGUSFN4NrqozO3QoVUsHWpj68F6W9Vzv+WIQOUqK0KYclm46zKXuxCK
gbhTSFIYGRU4htHWey+eo305SH0smggzLkkdy2TjgzAb0DyI6XYajRekteoZwf25mOOHyoV6M7rF
fZvl1zq6ehAuHSXnwg3AaQeOfg5jGFNZFG6XHI2537Wchq/MaZxu+pla/BzJt603qndhLykY6FIP
8uj44fKmOTselg9QZIj4DG6jNaaQUgDWoJCbHEfDD0GiDa1+ZAPKtQTs7e/TAKX0coMrEOVnl13F
q49XoUTVb/VMEzlJoDgM06OMKn3vUsklee3aiwVOPpg4BBmFesz7hYatZr2JKgiYdjheg8bOIz16
jl4wmTQNSmutHRC72nOAS4L0WMcTHCPPCw+JcuCkuz5cia75Yfl+eIv2KKZoPcLKEYBqU/ZMk5/Y
v/V+7X4J42vTcb6tyeTxjCVhBcrirkXMcPbCPtawcwRybPej45AtmQcd7ewE7v3liVjlx54mAkSe
xyFvZjCUNRjhuQI8izfDkUoTuL1umKASS6ZlE9hNIHfo5gX3nVT53nTZYVVhWHvhOd39NITufW6W
8Y2NTCdoAnzogwl7AdIW5UX0ASSuhSfrLAEfbpG2fetjtPBrAmdP3+9K7hrua21JkLnVIWEafqlC
MEflQhjLxxxymYRif3mYVupBfzWzvO0tx+JIWquFcBrYrjVAwO6N4EfUO7dD5H4sKoludmQHt51N
5U0RRv5vWOVU2Bl25kHb5vR7AtBDXY1VX4lVXtpALme+4yiyDDZvoNN++zNpMYo3iyOVdg72eam3
SyYLRbFSv9fSnF/n05smbowHp5rfWxmEgf7aY2QV3QPksEw1cM6Cv/IIXAUVgWFSFdoWw28m2MGu
a+duqxLxZ2Y78S5zmvoQCMfdy7zvdhlwVpb1V9Dz1WuID3ClkprlC62apNJqDCRV42T0RH0sW0oM
yxlRp6KJP+Sx+AJ3AkeMGC5nrCvgWWleE+JcfvmzOONn455aADxWBXja6QQI9FVjrUuY2WP03TIm
9QpAPHt/ed3ZZ2O8xL7LGNNJx2Y3nrai7bqfS+qUj8Cr+BiqIdjj55NvmI6i3kzSWlzWdIHMX1Ds
qY8NcUscsAYNQ0RtkLQ+JgXlqzgpJY+5G48HaSb+p8krg89BI6KDMrGbskKqsXM5oTjetvY+7CwK
g7IGgjCgzW078CDJcCvz4Qk/OF3fPIyhkxwcM/zU6xTVy9HxdiiQ1I86mXBo8AdjN8WT9zDPY/E6
HClQQWssft+PjtyIxsLKz2q8jV/1ahOiqVxV+2J66KeoOfSOql5d0/2wVqGLS9JfsORRW2fBgCMs
y+hZ6JL1ZtLIUc7Hyou+yQnZecszBAYocByhmc7W8q6ncjCOrOHgB1P5RxA2n5MOzLhOk+hrWWTt
676sS1SI0cEPwrDZGxRzb3qIbg8lssdbOyuGN3Y4eYgf2Tk+B74zUKYyWa8p2rO2TR2kuHbNYn95
eZytQVdxcRPZ84gEaFqvDpkZDhZDoTjydmgRHBqN3/Io9N9ebuWlASTNoknekb/l0bIaQB2JwRv9
2jx26UiVXbRbPBwMwHKNF4lrtu9CV98aozpEHHvJgLxynr81s0MefAiaN3meRRs5vXYHeO74NAXt
bVq375NooLA+upmofGazbUo5fLC58a8clC98PMisaRIgmxxXYi3/iGZNMGuvdY+dAxnaKTBLqN2C
0F5Z2F/OsoWDlU6YPJp9YWPnQKpwUwcQYVXVKOQ6QHf6yQ2pqcSrBhn++zl0v/WeU2IEY3v3aHoU
v/WCJINriPR74tXhnlsIwzyrD7Z2YJPqRP3ntoi99MrdvWLzc+aS8yD3oTwbgMUC0D9d2GasMOMJ
TeM4JhJXKlm0pIeDt+ncI8U39+Xr2gi9D42e2q0cOmczOBOK6lUPO3giOxypaF8JQY1fNVsBDjqy
iMkgUd2buNggXl5Eq5iGb9XC4aJeMjWAh2tKpZMUlMV7nXUsDMMEbC68u7rEBSsxLOP2f9AUmKFL
LogQSqzvpWmgTAeex9HKYp/3F5ZyHoSIXcLyOl5uah0//uwW/bJ4XBM+i1Uci2GmOWCBJo+QL7rb
RCGNl02oc4ZSPPD+xReuiJCISILDZHofWm+ybhHhqahcDOatZbI7RFz8WjT/9E0uFd8gs/DEOBdO
l4UqPBJ4cy2PUTj8SSxd5tah1/5vqRycK7O6ejj8bIpLmAkFGCKtddpUYlPnbcNDOI5m9rtB+eom
ySOqww2YiE4R9FdEkV5Y8ZxACtB5gWkk2fzT9hAWYcXPuXf0OolXueF5N2bgIlwfqR5ZAZgPn8bB
cpptFOa3s+8a3127h2Me5SP2DponB9V3wU5B5/poCMe/m6OovDMBQEm9FfF0ZYee3zxgH2SWXJuF
6BEXn37uQOEsmOIcv5tluKjCWMM3aZbyFp6QJOFmdXd1HtlXoqJ1aMikcMvBGANzJao/K7Duy372
zD6r3jWdhVR4Qfopy/E3nzJjelO3MEHybpRfOJbLbYKjz5s5C8Odgv32c7r+H5A335Q/8ndt/eNH
+/pL+f8DhXMZ9H9N4bzLvxf5jzn+csLhXP7OTw6nqcy/C5NXL487MnLWchr+pHB6Nj8wBUWIyiZz
BRXtvymc9t+5vSyLhyHZEAG/nWjgGYWTfABo+EK+8GAvub9C4TyNqx2XBwWZaa56V5iQtRaC6fOA
ya5d5dudZ++zDFr1VpsBFnzW7A3pwwCWlu0bIxTj40DJWnZbhQI/BrdNg/nm2Zi9/RlLP2cYrnCR
n99BypiNQw6PNMzqO0KQ8ZFkh9r3MnWsA6+8IX8Uuk8WNK4Sf04sYS4vv02/zdLjg+wpKrYircJ3
l7/k9JjjQ8h22dIiBOe9I7hrTwdktAKvwRhT7a2q+GbAk/iW2snw2chbaF1efC1dfjb+NMf9RcdB
hkyYFqfN+ZZrsEtHtQ9bx8IqiSqi0KpA2wYR4r8hxh7pq8SYv5JBtqF6+e5vl/t7Glf+7C+pQwfy
GrpDZ+LWjRWmulKD2qsm9fZe2qVHFTTXmCwvtsLblcOcZKu5rOfny8yRRM6k6xlVRH0+Fjoltk7b
+AoUfRp4PPVFW7ZY0lCMJrD0aSsFizcIBixli6FBT0c0mHIJUsXj2F7zATjvkDYV1AqI1oTjrrNa
Jo0XTzOXL+yNNk0e7LrRVOCL6P3lyTnvEGMFTduCAAT5ds0/Ah4rvb6GMTA4cbvThXDuW0P1Gx+R
m8+XmzrrEBGE4lBxeIQu79DVdYutYWKkNuIDyURxIXbb2Y0YS2dzuZWzDpEa1HAoiKHgobPmT2dI
zt5k24Xj75tFgBh3kyqhDLOBxXkzRa75/XJr531aiBqQhCCk2mRClp8/ew1Sc+F6vTb9PTktfO37
KigGJLLa9vdfb8deqHC0RcCyxub7sS40HAp/X1J/9psrUsxWgUc+/t+1shq72kEaQ5WNv+8WF6gi
sad9X8XXjDPWM8Q9QIQHcZLDSNhKrlqpwlhaPT55lJ6X0+ugT3oE0FWOHy5iapc79EJTLkcBxPcl
20+5wun0xHmQJXHdAj37mYUklpFWkME78Ql2cX5twz7pDf4TxHF4IQALLOwROJgQ7ddiy+gstyEl
NuM+n2Uk9w1qJJiKObaPy0qPaaHStYhxzxKxuo+pI7AeVFPa/WM3pHWGJ1yHfa7bzHgjR77ALT1u
5vKjQnAU17MYZOBD1BQFgZhLyczGaRPeuhlGvxP6D0M5w0pKS/QpjMjd1sor27u2cqLPELKb4QCB
F8G0ru5qakPhD+cPUVl6/h3cNDyXQtvrDqUDZ/du0EbbDdRYiLq6nawk/2CJvn6lsbqior6VWMb8
6hRBBFwwV6JMaE9rFlnX+RbMaTHsMx9dsGqUcquqyEW1Jr0mp3MaQC/zs3AOIR1CmgN/WOtVT4Yb
5gH05n1SmQace7ru99WMmWttvBWlWzwYpD2vPOrOl6BFBMZtAYiGW9L6XoJWVo1QV6e9Tgyxi4IO
dR6hfJhcXZldw69fakxxPy0APC2uH6tQ4vOQIR6JzsfuZvSH8W4Zh43s4msg9gtN8Shc8BtO2uXC
Pd1aTQJFMqgQcp8M0hwkYJPPGkbG7ZA28o/LS2Q5EE73FbQnEisedwYUh/XFIagikH05jnvDjikG
nFLvvhycGWJMZr0qhDF+9GCEFhtrio1fPkAWxhWJACYeZHYdNMZ9mTpulo/7OsNAdQumUaYInFTT
fINM4dDvLvf0fFDZCsuFTH95/66bq1yvtoqux1+4LS1K9PRv9Yw1V5bkv1Z0vOyFpXwJtBs8a2Fa
rw5h7UYREizevLc6+3vTovjaGlPyy3ubRugIR7BeXgGrEIYgXANSFGJfRNhmVrWG7NGFKBiKzvnF
IPOpP8+aWmEHRaPLIJoysS97U1FOH5aHEQTyl5cDHSK6AAgCPqc85HTRcy9nrmjdeT9PWYUCUtsh
+YfCtx+Cml9eCuvIgg5BGVPwOiSVZqzB06bIOMSzWUVib5Kr3+Udlb2lquzt5VbWb5GllQXIpJDG
5lJeQyAe8g6A6K7YW3Gcg0FTimZt8lJEX2tzanZymo3oSpMvrHFFchp4CzbOwq447Ri3iRZZpQV2
8tbvgRG1cELDP4BZ6l+fLJ6dRIHQ203W36ohOwOHTfJO7HUeTe/7Keju+7lFrmhRRb08jC/0iQBD
sDTYs7BiVrtJySFO5tma9irAL+o2CJ3SOgDn1UjfSemPt5ebW7789ECELrmgQHBVF8L6KpJGa98o
ssKeidO8Ebva6nM7FNe4ny8sjZNGVu/lmNs0ku7MCWGGA0rZC02iCmFrdNP8XtZJfmVdrNDPpyOJ
BgGfeVgtIOBqEPOmnKvaIV1US1yBkSpKyT35dj+ju2iGukNlLbfdmyntLPZeaWvnJoKBC/HbqdJ3
vimSBxV1xbADzMUiZlJ1+flXx50oicTwwgkn079+Sk+SmpeSYGvfxAM+rk35SZMKugJUnE8uv31B
BqgrMslFroahNuAhxnYy7qFBVqiaOf57/tU1S7Pz2eVoIRxaGFVAe2ckejg3VNQYw36CkY181fgY
T+V3P8NZKhRX7u8nft3peqUx4g5KeC2YIWv+nTmpKsHebdjXuRv0uyKyOuMmyQATceXuIGP0ISmv
Q1k2WXEL8RQtALDO6nUtasN6GxRJiWaBU3u6velgwfcPQVJUGGTlPi7jIwI9aH7Utsp2nbDZB14G
Z/EuZrVMtzKfRziFeDxYC7O4fEeVcPsGScWWgjnybt77pEoIOjbhkOaoTLTRnG9nkUT9dwtXcMNF
Aa2qv/HAKNGJ5STtNwQ9MRKWQXLNfuf8FFELf8WkmAOQV601TQLU0orUUYRUrkp3MvDjmy5S3g0Y
9rWmzhcZcR+Pfq4WoGRzDS6UFWLLVVQNew/d5sM09da2gntw5S1+hrlBdRCCGhFORUw8uchOz3qr
UHFQdhJVISf+mg3z+B3lxGyvA8+4iaa5fBV0U/GqaQuEGq3RIn8Bgn3lI85HVZs8yBQjCgsXes7p
NwyO7JKghCKcUgq5CWKv+xj2JI9b7UdXiOznowrMCcRJipCyaQpGTptKtFdRJZTDTFRdtxEFQTfO
s9OVg/KFDnFvcu0rshZUP66iKoWveR5XdIiXE3lme7aO88zbyYor60qK5OWmbAJ8eIFc2cvPn8Eb
eK03bVA2NBX3MOfSqN8sL9nPwoCSfvlsfbEpaJacEJqrdE1BgZg4GGVU9ntyoM0Bql72qbRs+1EH
lKBeWRLnD0HmiSJJCvYIgr011UOM6B55Nqq7FUIZkRntu8R957U+SXdkHJ1U+VcafKlzy8HnkFjl
jFgTw2bH6SZPLw0WIthy9Ka7XKBZnfOY++VxBF8DLQRg5gqh4Pp0yqpIVVNuWj0G7z7EsxR5zcwO
cbYpx2u1Zx6/6vRYJyEFFZ9THcyDvXXalFc7XVhWIxyuZkadZbDrahHzstuKlGxVGRvut0JuYmuK
HidzxkcBCt88/SIku5TpwFllk1OPxpNi9RVzq5RhuXyFrDBFQNWeWmd3atu70KHC+fIiVS/0GDhd
e/CtUcBYIzxU/gXtkAu5d1p6k8nU3AgDze/LrZyvFtLakJ1BrLgNKHg8HVecpNLGiEoLybD6vdel
NeU+XNLETsHhcksv9QdeNScJYBykzdUjfrLbsMRk3tqPJrJmqW5sXH/daP/LrbhLXQI4NvXJoLKn
/TFzCf8wqo091Kv8JihtC+aQsn75BQjFnxfFQs3gtf4kuvPsrIqcQs7GgIAbiZ4M7V3uf2sD83Mo
rgza+fR4UANZ+VygS95ttcPsrPSS0A7CQ5MX0T0lRYhx848HPfv6yrlxflDRFG8YEmeKS0yuVgL2
qNKfjDk4yCq3UJudOqIDo0nBLhGgMT90g9lFh0llVzt5vjKW5N9ya0MiJt2xusqMMfE9pVHKi4nZ
IPHmUN95GE7Fr64NolDiTxYgUwZKtuphEnLFJXNm7YvGGHfTjD2647u/Rq/jacGFDCJroS5CrHTu
rmf1fuQ0oB35qJEmpuD5ZuB9f+XJfnYeLswg9ACoS11SbevkECGlR3GkGPE2TFr8UczWdDdatCJH
tj3ukzvATc/40VqKKqAlYU+xpu3NcKQv77ezVcN3yKfoQFqUyK7HtC/b2u+TlO9Q2SvSvLju2Pp1
6plvhzztkNptrkmbna0WthxHlqAYBHocsdbpDu9BF6j/BayQI7YeMJyGfTvK4EqBwlkrmlsGXhpQ
4FPd+KoVnfdmrkWuD11WiW3uVOyIYcivrMiz7U0rLBJ2HR2Bh7u6T6KC8cu82T6U3RRu6shFe9Oq
v+dpcc3u66WWHOAC8CTQJOLx01Eb8I/JclTID05mfdfEJB+hNRU38Ry4V1bmMjInNzV9WkraST1r
k9fr6gSujLCm9i2Vh7BQYpOORbQdbYf8G/Zd7zLD1g8S5tYrlLd+GRl5apm+kfLm8F/HCGXXxP1Y
FPJgNTrlYRO4t5BP0UiK22su0ksnzjqJTArx3NJFhKdOgtXRtWbZCZoKEdh4PXkD2pTklH4PjSq9
13OffLu8zV5YjtQJLwpXJtcOBOzT9tp5yFVsV/jBSKPd6r7JdnKEx3i5lZV2E2cXb8tFjwBmB2E4
Ul2nzTTBCOlTgie1voEXhi4TZ5EirxbVzzyb5GYa8pDoCzGCdC+Cyn6cMQn7OEeqyO6cLLPcDScs
5DgTKsC3AnekAE8alLg3o5XY3Rs7bfprnIMXVvYSwnAc8t7nbLdOv9mWfq9IwyJMnyHlV/ppuAt9
ETzYDf7Wl8fnpVmQ4mm3Lknl9aN58mKW/jxYB9/oUtgFU3urjUTcXW7lpQ4BVYKXcygoaCynHXKs
hBIEt4KU2qCr1+HatMltQCrK0uLb/0FT3PiEcxq5pLVzecOLOIvMUh28Hi0lXBvwUY6kcRi84Vef
q6wstsmCuRFAgzWddirs63r0rUwd0kLP95WK1E2SmtmVuOyloYOABApAAEjcvGolTrKQU9aQBzUh
zI5G+SIwGfpbL0yNK8fcqrDi514hOCc0510s4LOe9mhqumbwmljh3KHRPB+0t2vnydzBpGx2ljnm
mLPJ4pVu5vh9XNSYXoVYFDgGx54h7XnRXlTby9P5wqlEooCLmDEmxFkL2LmGNwU+YRb6jk30Rtmj
/pwa1XjLNRPcoCbRXrkkX25PM9BLcS0pq9MhyK3UrJIAvV0zQYW+nvPHzjEWSTrUfqPo++XOvbT5
HAirhPfQH0iLnDbmdV5nUMNiH0LybyTZQ3lsY8+/0qWXVhBiLEQqFNNynKzu/QgS+IzpFZvPrrPH
frabbQlCfGv0gXmlqRc6hMgCUYaJvAX/b3X5B17el1NPU07a6kNmpKydXOorL4izAI0yXfKKQEVC
Q7deZyZUGae2MXKa5IlTbwuUvXYqjLL3M2ofd0WoyodYF9dyiy/EAEvOZUF7CYB5JZ3OFYLWrijq
RB/wRY3Lbdx15deOT2k2Yhjr+i6GWIzPzWT5X4QTz58vr5QX5pAnGSUngFawDdeM7cJG4XrMFLGb
1YLql2H5LtOGOoQUre8uN7XM0SoOoJRp4cqgKMjOW8cBBRL8aGnrA7Pp2rummlEASzCzsB4KqDoW
XjU+njZ1bHVvMW1psH8r++RaociLw03pMCITJONJapwOd1jkRVtMpj7oqUwSHOH8Lt0m6Ry+FshW
YxbiVN2RIL3cOsgw7C8PwUujzXRKFjBZcxCu08YhMVax4ZTOoW+t5tDU5XArDK33hpzjK6P90o55
3tTy8//N2Zktx20sW/uJEIF5uG10E6RIzZIt6wahLW9jKswznv7/Sj7nP+wiohGUw2FfOKzsKmRl
ZWWuXOvZs7ufpoFaXe9FY9W5ob4t5skAWX2+vaA9K0CRISGhk8y/5IKfWcnmbbIqmkCRF+cr+o0i
eDBztJx+wwo5BH850nOUtWTBzKik4Jsh8rk+9Fb+TZatDg7/7lKeGVGWMlub163N4iIxadl3MIB/
1hm/O/gqexEGzgFuAQm9BTV+vV8Wuhe9LbE9xTw8Eb/jE8RZT1TF0lMyZ0gRFeOBy+0tC+Iiphpp
jYFeUE6dmftZ11U8zsABZ39S2y+emGpsjthU5O6ohzsA6wyAlmbhixJ7paWZlWcCM5m3wPMHEK7d
Yu0u1WvzYEUvTXF7go6WZR4m5lSfSyoo1Fcdn2MIYbiTiN5zSd3qtG3l37f9btcS+QrNGNIxikrX
X2tJh2UpC82JMnNuL26laefVgAFnaNGgvW1Kfobr/WNRcGCAFecS4kF4bUowzAmnJypx6+z2XxmD
98J0M+LzOBrmXewO2asTZ+xhiUBoUCtT0d+i7vyNq5RgXOjDJ9khPANkn99NIIIPfP6lB/7qZMHS
Bfcw9TLl0eHxrCxFWeMauUjv9ZaZzUDUR2Qbu1YCk3IVSDK4fZST5W2N3vUbC2JedL0f9XJ6286z
OGi8vLzDqHGYMPbKZzMZgmIlz3WrlxXbyNgs6+SnKD0OczJFVZ7Nd0zYWyF0RR1Kd7N5PxsUm17v
JbRi/kVpUIGTm/As3HqDRqXWm4lREHmGFXDCk96P7ds4i9vIX4sjvtyXlyVkMBQCDca6qOerXI91
V9Y1jyEncnyYde6WWq8FqPyk+LtDkBcSRHP1P4IIjN/1dB2OYsrLYCmtA5gD0gChidpxNyC99mFh
5/gFzjo9FIHbzQ9o2dhlFHepI87DGLh/e2vPU+z2Pu84k2zxM1fMAwlggXJPF6J3LQbencg0K/8c
uE181pfiqNe/E14MzjtMqbzCOP3KmbfzgsELkTpRz1JxHDAjZmUboTkM1YHj7JmyaAkxa8LRYI70
2nHguep04ZgsKJ+9hqktUT0EW7BBawlfxu3N27UlUzwqmBItodjKipKHYFe6UQpfVSg0SFWzmSuv
yZaj4ZFdU5JTlb+pCao95AomZ7DRjRu1nc7QqmPykG1JrzzqGwcusXcULBjRqKeShtjqlFfnoYNo
Wh2ZzuCtb81kNs9mnFio0/j2V9uumvu2tJhBaw5jzp4zUi0mG6AeyRtI2c9Vj2NzWsmbNxsVra5u
yyh3IYa+/dX2rJANA6WUQ8DYu/YQ0XhlttLpiIxpmy/t3KM1OyM2+BtWAtoWkocCgJRyo/KqGNNW
OE4kujx739l2+VYzJuvz6604khSA3paJXyhrYVjatgnVdpRoCSMaOqJbbqF3B1WNHeeD10S6A61j
kjolSFRjYwUwRuSRCcNXyAsmCz1QvrgAqtKvXBBXGukH8+3kv4DZFBegjZrRXe7zKKiZVw/mNIdx
YTkq1L5wAawgEAAVjyRJoXh67QKk+CYXmpdGBKX2fvbW/BxsfnFQ3XqxbViRiahspYInU8eskt7U
q85DtJDEi3FOSFuHn3Ob+GeR6f2rG8PSGJNyPDq5tF9UXaa5gGNlABQGa1L9sxxllX1Kl6POzssC
F8gIdo1+IJx8PKaVLLuO3SmABx5pblkV/gpZu2c0pzVr1/wPzQqS7lxqQ97+0zSJ55yMFRXbMHAG
pJva2l2We2eLde0uXyY3e786QdN+u+1AyrgoFTiqfKSXxA/uGXpBirPqczkIrcdZ2wVZ9xLNg+q/
1up11jnwlslA/K91Jv3rxpGSyp7amn9eKz2zUGRdEHaZDLca0oNL6SWyEJoVOTcruS9wrl+Uq8/S
mTbPgzKAUTQCppst53FoxXSy6xiFZAqGvvsp8/vpZxeXjvGn0PKp/dY4XsNQu5l52RPwUfRJtdSI
3TfIngTeo+HVzRHI/UXGx2/kl8H/QeWXFEjJ+LTWHyGJhEUj6YaivmRxAskI88YwjFZAN6BAqErH
OVGoyCbGCNits5fOenA++IDSztUDgcc15VrCjORiIWO/PpwmIx9tV05FVBf10DELjVdDqRDH4q84
GRfvi7GY9WydkFHMEX4zK8sRP+pab//TVqBCjyQ3XrxX+DlUcwkHLlgY0pfrnwOzmmYVfl1EprMi
WJ4GRhVucIe9h7JzfTsMcXPgLC+DE81befOSUdD6VgtVgD5Gv/G5+wLNSd6XgyF+4umvrmfIFjET
agC5OCV0x5Rl6Sn95xS+k9RHDcoMygpKCP2IvliZcJen0fJAOUHoA5KEKQbFTJ1vtjdAChCRA1JV
RDQXTrl2nMoVpbQMqqp7Z/VmP3REbDiPlMIa8WBzUH6OVbNV75fStDY0M6agCRMEmBhJMtOxPJuD
NbWXXDNQ/6vnXC/tE3xiXneUK7w8E3R72SPZXZYNROWiWL0xdp2mK6PMTWrYUAxJLZyUsaOHsd8w
10IR1ZsucGAn7QVEq+mGhrXY2oFLvLxJeLeCLKLzI4mtXCV/Dig92yt5bTQ6K0p/Xf+zDZL8DYNa
Ry+RHW8HzPSrVyvJDj0lvA/6tOXMExSRQNDvK9OeKATqZfG1MFf3vI2Vdnf7tO84OwoKjsurx8bl
1UI0vOpt021JEeV6mn4Y1hjqTTc3NnG5bWdnXdSGZNee0U9moJR10X9G4C53YFoFR3JZ4cBOTzly
yE9LPmzfJ1EcVSVffjI+lcPpInOSz2e58GcRXxusyoxtRGAQARLvFmvVLo6gZVAF/fBq76AnyFy5
5NAHL6NmM7MZ4KRbXkeoxqUXd/Ud5k1rpHrdKa9emwqCTABdQfUB5nOLkd3rZbUw0yZ+mdXR5kMg
vLpjdhkcJhsHHpIHF8HeDj43Jc/msx2EY2tbna5gB7fKCysT0kpvNhuOnO4c7OBL72BVzGhwwknY
A1OJ8cvCc6F2OxR7HNGGoyPeFAbUPVQh0AQtUHq+7YwvnV6agyqBcRdJJaw4o92X1HDapo7yId8e
855pAl6o/UH6+RL7LL/VMzNK1Bg3cooF9RPmkDpEK+Y8/uEv63Te7KQ9CZpyoUXGNp8SN1/fBFM1
fJ9L4R+sde8r0gfhcUyVgTeEsta1MEaNniMOs2Xje7GCgl81fbqHB7s5OON7pgDwwUZB00Hy5V87
DALUADXjQj4a8w8MvHaR0QGznhY/uLv9Aff8BdAiLItsMTUjxVKr8yqmaCairXXbU+PH6M5u/RtN
B9KPquDft63trQu0NS8I2tdYVLYwGGgiuU1ZRtrkmGc9W417HUWz+2Ey04Mt3PPM56YUlymGxIvd
OpX33UjoX4Ghluepn4R7EEf2dhAYK3SQlJ3gUlIuVs/oArP0kzJi1jf5QqGh+2eAnuPO1PpFCm+6
B19MxqXrpNLmeQTyDlgy7VV1DzctTxj5YA8boddnDZj8g1fF3Yc+0CFA1DW0HMZpetMgYXNQSN3d
UjoSADdwP2BW1165WFm+jBpe2QWj92QtGYQjy4yh3/h0kmWFEVUw1/Tdr+1sleakDswiCLEjAmB7
MTjUIV8P9lE6gLqP5OaUSnn6yTGmaytdU1OALT2skDSfrd5xv6yc/E+G0RmUHnrjsWz8MTvdPgF7
ewj0iCyVHIi+tXLeLGd1mFp2RWRoQCg7GpmXjif0l9tW9s4ZDQka/bzZSVaVtYnChhegYG1VPvU/
nFks4keaAFT6QLUdBZ7b1uSfpu4k0F0qXah0gfNTrjdOgN5mqY/CHeL0X2GlEPdF4HR3cVz3f0L1
dSQrs3MCGAOn3S+L3LT+lRNnlGOpQQQHedgo9PJzW6518yeKajlvGtGh7lFO2mY/9NNWpT+GJm+O
Ltmdjwj2htI6Izm8zdUkloSIUtk6iqj2V/eNnvfNO7uqj5a5ZwXUF29HHjZ4i1J3g+EDael8KyOQ
BT9spmRh29FejScHQiAHpSQ+XqrAKN/OKmDWcWq0kLSmsKCOj33zDc+suD440zseiR2sUK2koKHi
TmrJtojCSxkVeo8sqbmaj0WGjn2ftcXDbXfc3Te03aDJ4b32grWER67mpf1cRolnAStD7Jj5fRhT
6uT+NwxB5kYQZqqNkd/rCLKsVePbOaesr9v4oiVV8pYxwOnj660wJknmTToA35ISdUlgxQrglKgL
nCYc0ryBEtQ76mXubZqcK2AWg6BI5ni9FsoGfWXp3CrZVKbvnASsPNC8GfbE26vZiRWy/GowlAoH
PSXFazstoyxGrukVcr1Wj5yT3aKcZ9tNGiZLw0sGEQPNPEjc9tYGYwTdZxrPLE7ZQbtv/bloyB57
TUrCj9l8KdBCvbu9sl0rdIVI2Gh1wwF0vbLFyeC14Rkb6RO1Hs3kKTFXxlH/aacoyKAhDWebzj2X
pKrXh9AkGsPJUEVMDD2tXrmGmh0AiJs/m8nwRRv6x3Gy39SWc7+tK7oMFkqTv7FQ7k08n3ozOorX
C837pbfKfKsiC0nHy7TxzhgQoDg4XHsBg/SXGi0j57Sh5X9//mba/FEPhKgiwYLvmrHp3zUtHf3a
zY9QontfjqNF94Hcnme1co4dc8kpIHRVlM+Nexo71zstafLqdh6R1gZFCIkD0qwAt64X1JlIx69T
i+f3he+EqRVnw7s6Wcf4UVud6r+v/0i2T55NyMWcr5zntdALaq0VDzPys1MzZd1TA5NwdNvK7kf6
PytqpgZypekNm+dfa9fT3WaYy0U4Sxa643J05+6ka4ZNTsMHgvINcunr7WNeneKfLerInDzjHfRy
SIlDTRVD+h77p5o6+meOxVGzcs8qqHQa6ejiQqut+LpYLVS8C62KGovRycuwDHn/pZ7E9oe7lcH3
lWJbd1pG3Wh/I+rzKpNTXlSUSDKul4uZQuOj8f1yMYYZMInpNDrecDQVtef74GQsWTxl6E/9gkFa
bMPiMfLUtdl6FkXSXximOdL+2I1ahAv0ETnJvCCU0wzCuNA8a6rRfS2ND6NdVJe4tNqwDXr3i1Ym
a7hks/4gGpRB7JRaRb1NazT4g3dwF+x+0Gc/RHWjVG/BUFPMKlHsgX4OKbhA+1Ro3Z9DMTenJTuS
DNjbYApnUg+cLIuhkesPSTCYchyojuymTc9zz9C707dHyOhdK9TAyRN5h5L7XFuJs7R1UUnh8rG9
hXmo4i9doIvy+tMOVuf/G1F80gVc6UIDVkeOmcWX2V77EP2Y+r7zjPb1T00mQtEOwBzIGXXIBtx+
lrkGgcWCSvYr5Z/iZJlxfhAkd1qAMLY8MyO95dklk9ht3BhwHEbTOP8wNjesfPNzoGffPb2/tFry
NPTj+3QZTrE5vIOl91xp/9Tu0bt6L4q6MhkCssP1oF51rraaLnqd5CfrHD/mwVQ/GFPRvBmBgx7s
q3Rv5akmtbTxRxrgjI8qVx3szo5Gg6iMhDX8o1uTdsr16cGolj9yuOQOztquMeoitMCZiaA4fr27
hrv4VdqlVbR5bY8S9lJr7cOseUgSTlC6T/eQoxe/kzeQXwKjd3mNQrZ8bdTrJn/omlXWfbYt9Bhm
DnuIny/JrM8H52Hv0MnbnFE9aOxhCrs2lQ7CbOyJlkq5ND1TQ5sUFHe8ak7vXn/waD/JbItmIn3x
a0Ory9CXcPIqWsgZPvb2bF3EUNfhaq3dwTfbXRNwRpCaEm+tBuq49cyUuYcqGgYvOVlVot05m3AO
amZ7Hs/dxoXOnDSVfuUV0KXBMC1mX0Vw41XRtCwpOu1jd+lLbTvIVvdNgScA20Rt4gX6r14HUW9N
BfyurexT0oJXD5OppRNroq7yatgzYCMIJSi9SDIYNvL6U+lFm6YWqpKRXcTE/NVcQ3+2t4Mn7s6i
eBHCGAcinukHNTzCbM7oD3Acek1ukJ2cca6bh36sLTPUu6U4OsjyRytRg2YC4A8pxkPqpUQNJBed
MtumPNqKRGhvKcb7ySlNiq4J3Ta2xLu6CVxx3xae291bcer3Bydtb71yDlcyxxMnPeUHJA7jo7lp
5ZFeruOHoVuXh0zz/HuTzOuP22dt5wDwEPhVqZCstCo7aGUs8N4zVBK1joG2YFs59Z/EjvQIVb6z
JDAuyIBQwoIRTwV3zE5fWl5hiGhYGYzxqLxHfudaYQ6168ER2FsSI7G/jhrAJ1+Jw8JYXZEJW0SL
6bAiuM/v62B5NRYfNB/+SIIncd4v5hRL063tpcNKLpoynArka4GXDufXfx7Iohi0owL4kmTNHpdO
9l6xAuzyJzNfZegUsffPbSt7H4cpYi4QeDR5ayv+lo/uqA8aVdq4DPLPdMZ96yTMbnwQ2pp8vG1L
7r5yuEjayA2xQ+NY7VOv5HPjPGcimpy+eUqrjjduTdCEUGWKL4PB05BR90OG1Z0lunJmilwcfTOG
bq8D1fwL5pMVNH5EPiPIg15UZc1AJ6xlPvhme+07GB7kF6MpSeNCJgrP0qzWqir0ymLBI8P4j2ak
wE4a98dUdd/8uUTcjR7eOyO0Dy6ZHbeXEGiG6RhBYRBF+YjB2Gb5uC6U56rJu9tcDfU4q/Nen1FJ
Jk3J/ATHO455vbYAplmdDquIMg8hA32rq9McbA/ZTAHNKuPfOMsAr0Bh0q3Da9SisDd6Exhes4j0
1K8/IB9pI/ZOqW253PbKvc3DJ38Ba6BfUquOM8go32aEkxZnMp4AGdYPAEOGg7h+ZEWpUmjw9iQg
tUWkN7V1j7Jb8Wi5xfzaQUSaZLJW9gtUCDpd+URl2jdl71SE2oa3dNGvzSlzxv7Ay/cO1HMrys0/
uQs/3RDEjDGGZDiDPC1f5vJiJpv96oBOqKAGQouYrjuV+2ufm9Yq0z3hWozmLlTuk9b7o4It4udr
XYCnEdmtHP9jnkalvmimIU3WuTejpMQF8s3qL1meHTE97wQH+nwMz0guBTAmnrKYqhvnYtYyA1Ey
JAa19YMrqrt16IZTpjdRYeZvYee+790yAqZ5kO3KwHMde10AapLRUso0gW653kgtSWug08xTC833
xrtisIo/0G5ieBscVvUmLovkiFPqpctDqI6EAKBgGpyUd65NognN8yvBpD8Gw31ZFsul3NLhIEH8
xSlzvTJqVtzILAzI7guf94M8GQMzaxHYyUGHBjIrC0Uy9kWUJmWVngEyiS5agHTk0cAAa3e2EEbv
Ts5sCYSem0RbT3q6iOFNLQxLu0+nutBP9mAW3b09r+RDDAigFpZ5xdQ95pne/sjqtf5nMtamPCfa
wv9f2kaM/NJso4ScdhUaaCWliyIsY1P0d0GVd8Wlr63iZ+MA+T1SW3l5sXpydp1vSzoCaE+5dUZS
t5HyHaUeunV5mNZunTxorTMwkDIMSXIuAIbOYbvN2fvBauohnOdt+xIXkIWeSQsQC/KMWeTn3KqK
4dy344jirC0S4zGeai8LzdIa7AOPfBlF5I+mQ0w2wMypiiKztdrKEtQYo3bVvcc+nbNTNU3pnW6M
xYGpl56IKdyDDEDOEKilP2cAwFwNVh15VtucxbiNYTeV3cH9uG+FXgVdaLrDauNP1FDRLZ1WR64Y
mojexvAujRv91RGRtVjISUgabarsyrcOponHXObXkYBO4mlFThU+1yJ+LT0a5Xt0HWStBsgY3+j6
7Fp5owfdxlqqgoplXVeoFGzVBincdETht+u8TIsR4Hnu0H64NiX8tmrHrW6ibBDd22nRjc99l4+X
xJnXqDNiK8yyvjpIReUfqgQNCe+Q3SvuFeDT10absl1NEBFNNM2L+dnlcr7v+zqBLzQJTomu9Xdj
TQ8y8DTn/vZds1MglnA/QjDcOogzqIX2NvB6LWZgLTJjIZr7opdycLS/qaXMQ9t/s53Y+atMOTH3
86QPqNOJOHcvy6a3XtjTgnAPEqCXVwM/iFkoIAYkdtTHr/disL10oRFXg7xaGIwtgxicu1ENXymU
ibu5Ecv321twZFBJV3UDEYO8wrl0r/g4TpXzPonn6ZPuoCCfxEdzI7vWJPQRxgSe9CovXmPGTteN
LA9d8+ETMPrxow0d1JdJHy+xQJT09uL2ogCUE/iz7GS/mC8zNjutqpSw5k91/GcPVCqc4YX9edvK
XvAkKZIs3JxSuv/X30zPV8uPdcKMQZfwki2F9rlYrP7tumjJt9um9vaPGXqdtBIuTx6k16birLHB
VPqYghDg76Dzq3ukl4ITG+5H/pKUBxDIvaXRy4OHhKImt5nc4GdPqACC2bVN2jpqSle8bWLPDGHR
si6GnjsHucPe0iS2huIpSRkTxNemtCyeNMen9p7S1RjBWG7BAk2YFywn9G285I1ea0F+cFvvOQj1
aNIVidiGbuHaaBprZjGUtPdKa+r7UwdFcfM46/pafXn9hyPJIKRaDih4dZpNK9d5HYuyiXwtLsPC
TZIvTqqLswYHzEUzxHawsL3dhDOP65xBcZpsyofLt62NJ5OD1lFLDUu6RG1YGW59LoEivoEteD0a
bHppkdscv2R8CAYBhICVrVy3ZYWtA9eshh4112A9MYX4E9b7r2jF6wdZxJ41i8Yszgk/Hoxo19a6
pU0Ha+5hqtvMKg+9DoroKVi9vx2t8L8uueZ+uP0BX54EvEM2LEGpQH6inrwmrht2Mu8iq9fsi93r
/ae+mbtzykz319um9tbG7IqUvKHtzLzg9dpcq7cJyU4TNaCjPsdiGYpTHOs28hjciA8eejhHgj4v
zwEjlmDb5EAamARXrv7ZOW+7zdOzlo8H8Ra64otdnLdlsw7Spb09pK5FrQ7cO5wMihUyeUYGkXCL
Eqbmp0ibl/VH2Wr+do4tKz/4YHtLgq6X3EniHmmjXy+pckoxTXQ/o7SKvTBO6+Xcwfr56jwTqNcz
K8o581wouHKtbiMLYo5zZWfWOV8KcbBxL9MyrDBUySdC1Zdy+PVaFnvLunZZ8HarzR/Q9Tb+HI3M
vsxOV39cNaObAf3Ey0EM2d1BJo7ohRpAIFSgWTozH66Jqo0SNIvakzE5MPg7CWNu59sOv+cXcrTp
fw0pob+2Equwh7KNyiEWb+re0S4jJI5/BMMh19zLXJOd5EVAhoU4C4Rv1zvpjYXrOJOLWO9qpOUF
XnojXIzePleGRm/G9kf/bhQ2ctZTuR1kI7tfUdLOyj6XxABf23Yn0MRWkrewkTgPpaX/N0EhBLqm
IWq7/C5L5h+3t3X3+z2zp5yAcfSCLWux58YNUux+hhqrGR+NZu5aoa7gMSyKLrN6s00VNEmVx8eb
pq6CaKIdQfBZxt3ttey5CCgGPhhYKTq78lc8C1BetpmWaOwmqqoxuadbSKhivPJzR/Xt821Tewt6
bkqJUsgT1Gvp4iJjmeROaIHcGMOyteMvv2EHbc5fXN98Jukuz5ZkOJ0HjmlsI8HD/C8AloUbanOc
HgkF7F0npB5ywkm2plVRcG1cpry0CVF63a4/0f4Q1O6ET53Fbb1I61brKFztfSwyCrpMjOtC9KOE
q8RwZzGZuARA9hT9hs65t+tkeTR70/l0exN3Fif5KcmJkR8jgih5gJfFFvMiSxfVdjMwLq1P/VMz
wpBzps88/GzreHh9r1VKSUFlh16MZJBRQsioZ4IeEbi9slzcH9WKesXJt7XqSAlsp0RJOgViT+aM
PIXUx7inj0Qie6kirRiDT0bjZpfOz9pHW2/jJ7AG/h9F3+Z39uL6EbC74A9n1bLXijGSF1MK4G1M
hYN3lPq4SSxrBd8K7NIVQDrTUavv1ilJs5MWe8urXxtXtlRinip2c6/ODHZ2trRwDQqXPHKow61j
qPG23+y4qHxC0TmRqGPA5teHz6rgOyvSvo6QIhvuO2foH8wki7/GaZMfrGonnjDpIdvYUqGdYpRi
qt5GseUr04UZc2qmF9efFjQgX91tkNym/2dFuVwyBlu9rBzluGTu3i9evXyrtMk/OG67a8EXaQWB
2mc47noty+YVll2wFseb5lPrx9Zl9Jr5ILnf83yk0yUnpXxO4PzXZuyST9OYOB3KiV9WR+s+mjR3
6T2kp9Gd37TdfDcbzDIbrhZuVjccXNQ7q8Q8WCXSfJDp6mXT9WW3DrDERpqYsl4StQRnW4xNe7DO
neBFRsewhXxTGECHrpc5D+jk+D3INvBfaRT4W3sRve6fQI5bD3EnXj/hhK4JTxiow9hT0n3F3kSR
GR6jCty2UfxY8kD/pK/bkQb83u49t6J8PD1mjLxz4ypKp7i5jHMzhUPZ/XP7/O4ZYYLK4Egx2MFn
ul7KKBbNqROvisw2Np8qfXIvOMMRh9euFVA1jLxBFIa5ayst8oC5qAj1BkiUx0kM6ZMzLu5BwiEv
jOv6J3AuGl3y8UUxWWUsjbfNzSgogq1nUOI/RZ5P3wxTBN+nIWm7T4giaB2M4oX/SGY7B9Htjdzz
QTj7gXjRseDVqfhEbE+eM+clJezAeqy2OAmbanlnmuO3uidTuG1sbz+RoWEoGUuMoSlBynOqHGge
qNSsLJrHMnHtN1Vv5Edc9jvBneo1qRV5AZVUtdnF5NTUpBPz3EaVrt/nTrPDVhfFOdWz4PVvJMpG
ki+FKhlFDyUZCIJpLHodZ6+3pPzO+I/xUDJrerm9b3sLkuRBwP1YFS+Xaz/USkeUubDww8HUnuK5
Qw+gnKx3yMglBzFp7xNRMmIuFTiZpDK5NtU2BmVEC1N2W5fnEqXZ81YcZoiyhKG6PF+HKS9SKah9
lBJHGqPcnsZBxZCZP5+XIAsnyzuhW/ze9br/8qpG8iah74VS6OuhDBT6cAGo1AxZO1L2MmBC10gb
vljTQ7/XGZP5XYMN/OBM727jMyvKNiablm6iY4FicXKEMzM7e7TzMjmo3u/uI+khME0ZnlR1p6qF
ot1pGPFPq2YGXqCvnaSRT+6ydFw+2FqavkMBpH8jgom80XZH/8Azd2KXLOdTXWdHLWrS1+4yuKOx
pikDXHDeBW/rxMgvk67pH9dudt9WGazxvld7Ef9zkJxefSjApFDYZpzVITdVUv80Q3Sy14CnDoHX
vTMZGvtWGovzvWb0+vVxi+gIghlUOL1dFcrWaU7bDloGZjRwUQAezfqdnpvu19sL2vGZKytKLEHq
MkVJBRDs1nTFY6K3iXPvBk13xGu8a4fgS7ySZHG/RLCfPTyDMZv6omU15ewMJ4uhj+5UrOl6xOu/
E7V4miGprfOJAHspJ61p9NpfaPRE41BfxNrYF3/O/2za+vWoIdq8v8jFoUhAYEHZOMPcDJwBQ1la
BY9p376PjcA7SLD3VoM6LJQdTAJJOPS1p/ukAdm4MbJq6RyloRnfu5ubnssxX/++7QcyQVKCIzPN
zE/LIjCPPyU41hNafnVvYKmdwnhk2ii0at26FOMwjKEw/Ap1XBilHm6b3XMLarMSxyjFC9UaMAph
I7Ekk+wPi3vyjaY421AMvP5+cXlSEq/kkB2trOttFFtQlJoHet3JyzxsLXO+y7zDDGBvLZSjwNOa
MP5QilCsjGBTrHYoIx8+hpPXjvWH2UqKgwLbTvSlnEJtlLl6VJ7UtQyuaBowHVgJxPSkrYPuXHhw
+t+SYqzDJG39rzBQFaGTJlp58tvcONjMHZ+ksI3EBEAzcLZq9NW6zeBFDqB925g1KEdm4KDtWB7X
FgH4V3vHlSklT6ydILfylAFQZv+8s995Pyxu8N8yAkbJ5DqT8fb6s42l3YiBbhEsyqIFy97/mPTE
vf+NlXiUpUAqIWmhJgCN0ZvljPxoVOkpQKWZ28Igy7/ctrL3aRAGknS0UjZebeJYpQU7R85+9SJB
ljnIBi2cHDE8oaI2f71ta8fbpd4BnWcpGPHimZJZrd3PBs/lYWjpKwZyvExPms+/YYUmOpTdAHhB
a1x/nFZbuwYwBs42I9hyMuxWRMWqb/+5bWbnUAH84/UNBJDhHXUsVh/spcmziVw3H9YP25q6Y3vq
ipmBVRuKof5U6um4noOxR6qwSNPxcRrjOVsOjtbenhIJ6Xogrg6yXIkgDVLGaT3HZbQtyX/WPDPe
+UZWHnSP9tZKx5QwyMQmaDllS8teB99ocXEFo5WeIAT0IWmb/nCc4WNqWk9WPr2dBtjlCmM7QCnv
uSc3GQeN9YG6Ua7MmSHqyShLjnPjeGeeY/olGWow4G1xxBy2u8hfgG96LuCilUUy4L81hss8VuwM
f7cC8t3e6+68IP62edudli0wx1h/lbY4OBVyCco1+qsnQcOA9y2l6Gt/HcY4aYuCobO46tsybJ1k
+8tqzf6z32md9zkd9Ny9yxjS6S4UE9bt4HLY3WGuUVDQ1FtekIpBBqJlaRGUsOn7LiqGljaFuiGm
iwMCxTzdPjQ7r3ipJs7EIr0tkhMlcCIUVbSeRS5sZLpzRmHN6pg5mqxTYvO09wrHOapO750PeTxk
4UDq1ytfdY1tcxMzrrvUkq5h1ZzpXMa6NRysbNcOjzUGnOSFrnKzMYI2aqvml9FkBBWCI9MW+mAV
X1+j9cCA8QLilQ1jvrIae2wslgPYt84Y39OcpnlK8uWICXNvLfLMkQxzX/P0vfZIe+vT2hxwiVrT
C0hsmyTy7cL7dNsX9hzvuRX5K56l94Xb02afLOgv+yD/u24gnwiCJPku4ll//bsIsnXKR4yRGEhN
KqacUhsb6rh8nLEPznPbJOcNwO7d7QXtbhtZHH7Na/bFFLce+6KuHLaNjm7xN0Re8cmtfeu/t63s
HSE6GUz68zfVOOXjUPVIEfklXACc+c6A5Sdj6oNQdNp0ypcjJMROig9fI6UwRyZVL1g7mAjQfQGf
RbRO/bvUb+K3WumuH7kQ3c9MCgDysI4EAfbcgroH3CeoDlDBV1y8nBtPg7S8iuhotSE0Qs6pSY0t
lIjjgzO7tzoqEqDh0Ckiw1LKpqlRTG2imVwu2Th+zoyuEqfBdJJLH2/xnwOKcxfYRI5O1/UCfXCT
ElQvhdBIytHVVmIgIuXgWrxxftLKWT95zhQguKBFgV52B26v9Cf+NQVBPqOdpF38W/F7t5v1Bn63
5SluG4BH8dp8zMVfpvCdEYXVfPnmjcnShyR9fnuamIQ6OWlrH8SsX82W/7vg/vdXACSQmGA5N3Z9
0PXY9usSiuonk/d8diqCYLxAZhO8dczSecoS4ztRbZlOWb1k3/KifUh1/4ub2GlxKnyA8OjGhU3C
UzbK2nJ6HfPrv7+OijKJHP+kwaH4G7QjiesU+vJUxqPpvHGacXLCVrCWk+C2NalWdV9k9T4925oA
cC5KBj9elWD9+yNI9WEsZZ4EoK9yqDPHq4NJG5YnnKdbzq4/VKeS4dEHI2fs3g8KSdGk/9N5nfg+
+wP6MK8JKv/axyNdUizoEV6OdQ5+R+V5W56ysXmwJ0FlnZZ1WDLBfd82R/QF1xnP/1ijYSuV1oDX
qlXVsuntysvz9alj+OiBLnEjwqRNM/dkr8k7Xy+bU1zWskEu4qM+sSJy+cs4SCse3Ix/UNNVy3Ex
XNJIbVTrE++T8q4vCifcXFAGYPGaDxo9+tAanNoP29Zu/VNSdfXnQO+14i4nlTfPNfXmJ2ub+ygR
43wxO1rr9VaHVtUcBYrr++TfX0pXnaSC4gCFSyUx9JGYNte1X58Cvs3d2Fn9acht+yBIXKe9/2OF
P96mygZETA2CVjNBJJFm69MKYP+dZjIO01aJcV6qzaYrVqyXoXbaT/QPuv8ILxv/vO15vxiZlOgA
PJLZBNh4GEFXiQZLz1qDJuF7rMm48GZDoMrUURkF6SulIeLxs5UExZeEkBr6DhNqfqI1MNll9l22
aN7ZW6H+XBPHCPOiXy5+d8i4f31N/LtDCORIWQTZblUDdo84TBev2/pkFO72WM3r/yPtvHYkx5V1
/UQC5M2tlLYqs6q62veNMN0zIy/KUPbp96eeDZxOZaIStc8ys4BprGGSIoPBiN/MH0dvCDs/Npom
2pt62H7Lc+1Ox2alvvG/w6JGTf3/t07b6unT1LKUfT9Np0FBFNvqmszv42F85ne+snfdjaxEuXVE
SNPXadUgr9T+U11Z40PPnYePtmMHb3+rG+cWNTfQCFSXl7LHKlS2Q6ZMaKnMJ280U+mrQ1/bvqd0
Gh7hoAmBhzntzsgL1R9cJfv89uC3vgJ4Kpj2JL5wjlchEvusrtHdbD61EEr/mYxuDBwDoHwLOcKv
ci8+53l2r2128yMgf8wrH3Ahj5ZViqDUc46xAPLREODU0+RqHHVe9Kq6z0pdTXzN4vbw9ThR4x1h
M6aQZurlMRu0xNpYIqMOkM+1+0XEQ/Xt7QW5TAT/2x8Iqy4APfrKVw83TyE4xoD6T5FnAplLsVqI
fC128u00N9F5NEbwzW8PeSsi0YkixQUUy+ttVRQ1wlJFfVROp7l1jUdlzO3XuZuLOxXsFdvlf2e2
qC1h3wjDZ10nlwlzK8N6OvEKmcJNSKdxq00RSA5lEG169Jxa/1DWlfmvXcf2v4rTiWjXJEqDBnCn
41Lx9qxvboKFIcdNtWC31tii0TJ7i7f4fEIuzh63SQUI1q8G/JKDthyzHbIW7hc38bJfnlmkcld0
uvpjcMbibHdN1AWVmUU/h8RppnsrdSOXpJYGNGMBMixaCZeplfQAIIWxnOm1GuYX0ZkKJEQTFFJf
muQRljYVJ6xTq20FOPAnwvz7uVe0Y+JFTu13nmN8ncHQ+Ba4ar+F53ynerNyBVi+5GJtwD2PtwKP
yfXva9QRT62yUE9IUajdQ+eFysce2Hp0MGtzzP05y7Onkjiq+YniJR+tsSz/FrlinWvbrV4aOQ2f
ctnA31YmTLn8uZX531qjmY+OAk3LL/Iu7O7kYteb/PI3L3/+x7t09HobhfCY3zy1+bYFbxDoHS6Q
b2+q6y/HKNRASTk5SPDwL0eZ2gi3VwoRJ2MIy/SUcT0OW7olRv6szpVxT6Pkt6XSxTXL5Q6syyJ8
U7W8aqbFhJE0ctjDCtgo5KJkY+DmAo/9wcIQZyclNDrZDi+KMwmSIW1oy02jKsPHfBxScSoMxHXu
nKurzIMcetGXQmkJyesrjY/RBG6G3/h8mtoCm9K+LPPtUHcIbSN0Ez8qjugdFBrLTN0ALEi6T5oZ
V3eqX9ePk+VHsPxcKEBPQeBffodmtInYVqueRJU4tj+klF78yCh2WWyNGcp5Ch0TS895o7ljgB5s
cxyz0d06sUSMSippYCpT/nmckmoTjyi4vr1NrjYjP28RJVlCDyiHNZAtTtWuDXupnnLObeEbMX6+
vtN3xrh5e6Cru30ZCLAcWAfmS9Xnch1cVUHKT/Ssw5DnJBrFr2gcvyqN8k9tiQ2gyh3VujsFk+v3
KfB2hoWTuoje8pfLQW04I5EzzNpp0sKqDGSndJ8t0YTRZurDWgnCsWueyXmVYjNJ+jr+XBh24U8o
JN0zW7y+dPgt4H3Q+6XZTK15fSCNuCw0XDhPjSm9+hlIQuk8aNyiTzWqbt4Ow8c43XTQPsMtUIPK
8s1SaxJSwc4zfMcIza9vf5Ebn56MmLcKjqBweta3YCQ6vernWju1hqwfQ0/tPqTW5N17nS9XxCow
AOlauMGLfCTPostvoHVtNwrexqdpGOy/bTxcml0MJLPaQOO1ikCJpzp5ULPS0DY1r/IQJGPb/Yil
N3loO040APy01KvUh3FL0fBOkPjdR7n4fai+0esF1ssriE2y+n3OXChkAX12Rhoxt7bVoE3Ki54W
SWhupDuUpa/p/Ti9lPw9U/G9NEEFOnRIRR9FNsfZVnWUCcBiA75ksxTam0Mdl2r9taujadwUVZEP
X3B6NYedbg2K8jEP3b7+x53E3J69MHHAHqRIBYhfNWKx3JNUGC18wSOphsXs59lglJuoxHUhsKc5
G3/anmJET3VDxDqVki7ynRW5DuXc+JSOSIW5VimUrR4GSWWPeo3fw9mFYeMgex2rf5uZbXwfZ6wQ
A73Xa803W8ubN6qppMY3lFUj12/gdCyGOvBJPobg7I392/t1+RCXH4prHpgGVCbK7VDNLzcSOhJh
2oCkOTe4RT23lpQ/qrDmLAN4HLzn2BlVI1AcL76naXcVuqhvIXpEsgG4BnWA1Q5RJ2pLUanH5y5O
m/pQo87g7vNiLMTWpvl3VgdPnhMLfijCtZq8V1G4OqfU4oGG8V/QHViornKwfBBEVWxmznXuDbUf
zkn/SXdEt33v8rL7SYe5xNGdoQ93ubyO4JoZLbU8lwA/3MDovKH5oGZjO/ya3Lj8N+Sl8hcY1Oxe
B+UqU+GKRnwEQB/RgTLEMv8/8qG8sSsdvUlxrsbEPTYIgkJiUN29aQnlTlJ0vZRLNoDKNm1imtHr
2q/XD4WrdJ04T7U9HXQ8APaxOsSbt1fyehRI/BgbMAwFL5qmlxNS4lwXddeKs9rkKA1bo7MRBnza
t0e5ep7RSlzmgHQLx+KqziT7OfQyXYpzZ0LsVtyx2w9uaX5y+t7b6ppC2v32gFfp1NK7pJCDjDLE
I3r6l9Oiuyi63OjqM7k+vRSaifB2XaNowt2E+nb4TCKaiNdIyapxK20u3h9Y3MaIj7z9O673y++O
uMc7iVYVwPHL39HPnlF7o1OdqeyKg1rrU7ibDbfS/M7RlHscnhvLDG4LhxEdQhwl5lX+ZunlQJk2
rjHdNPRt2RTNoXQn79BHhp76Wiukdmf73JifBpKFihnFSyQQVtsnzYQ5Va1Vn6MxxQK2SKt466VO
+83Ctuzft9fyxlYlH6G2gf0Ac1yjnjt3xAVGVeuzBnhCBqYR2fVG1Tsq9W8PdGsZF9YMxWeK0FfV
lVSb2h7RuvoMskoNDCcWJ0pT9ZPeSToDGQzYOwPeXEXaWPRLl+NuLn/+R1TB1MOF6DfUZzHwYNf6
Un2AzjY/2C6p5ttzuznUIkO6BEaS6NX94OSkTjPIyPMQenYRzJNqVJvG8uAox9IZvr09GkVzfvrF
RUgniTQSrRX4C3RdVgdAD0U+YD5mn2PXS2BCB7WhiWdAvsXJ7FKxMaw0/+rayklRh79SIKdIHHmI
OtWU9SeyzMCds/5p7DxMoJ2w7H+auA/9M0xlMI0ZJupRrh3jDhmi0qiHFqCdycNATzJfr4TmG12O
N2iRT70vSy/5GmvTqZaG8+R1tsYjX1F8Uabuo5N5+ZmS9vg4tqb73CQx+AJj7F9mMGJ9JeMW6lQ+
naesq7d407sJ28IQJ5AuX3EmqoVvpC2KK3CsArPrFqBLv8N653vRpk/QKsZDpQIDHBJMXPykdorY
d6K2QZxB0yJEg9ziFUPH5nGYs+wxG0N1X1rNRKRQQ3+a3OeSduqWXzWe3SFqd1WXTVUXH1s7G6Ov
KVX8j6GSjz+1GhW5TQUJ69QWrgMtIB5a+8mBbJy8OmEy2w+VjYgfiWHce5+tpieLb7SJz7N05z4N
Za/1fi4Qqz3Ayxc/m3FAialRqwgF9a4Osx0sS0rUflzoOV9kLsnsWG+zrM9QB7TZe0gixSm/iKl2
frnmkCYHd+wzlV5i0Q9NfJZczdMnWw0t5yCwXgm/Ls5qrR10qReXVqB2mhwOlpNV//ajldVbNx5j
cwdkfxR7qc1xG6hJFie72XEzcjcZ2byIOVrNNlRMtBKMqR2SHe6Z9bw1nHFEMV8Wf+ldU+m+isnT
x35u7GgXa4M+BtKRXRLA6RmxmEpVVwRwBM0R/WEjk1upDq3qj1Wf1wes3uLyEU8xTR4smejjhhdC
UX5C9ElKTDv7Hiw3aihh96EzUXQ7p5WpngoFifN9XqZF1fu4y+g6DopK1H6Vedoon4wwG/6VZmNY
n0vCUVsEJh23LNCE2nq72Mucfm/FJpl1r+cwFtEsaXHeGrhjdwC6+nKrDZlAa37o3O+6WTj1CdxK
l/lNZVci8KiAZdveqr3XqqzVDG34KQRm1mKW65teNOT7ClXl7rMp82n+nsTtlLzWeSd+ICNFzlGj
855uSjD3NpbiVlV8CFunUIWfpGg3+HbcUEwzp5QHgJVmc9T4adaletBpkQ4tu2zz/IdRxWXt0xvo
jc7vBzoKgdqn3UekfVzzoUMk9ssw5lEb9DmTfkFieyEu8PoEQZWkYVd9MtBkTp4jd4rCh6gN3emM
+CVsA05Q6MoHjPi69jxjKjD4rXSyGbUjexh249BM+VOYhnH3WXGF+i9pOoZwscWrjQMUISvvavWU
bYxG7ZsPeBU28mPryUpqfm7k6nCuvaQ2/DiEbuPj3JnND45I1SrAZZDCt127dkPnuOu8NkQaW++z
ozuPbCS3zxW7oqI4G5SfZWErj9mUpO4HMYxGPG1HJ8qdDRdBL/42lWzwPseprOJNPdsVbGKpTiql
9K4DmzM6w2M5RjiGTZnlDn+HWiHyJwUNNu/zZOlRvRsGLf+om3jx8Oas65QWcRqn6ZeoadNiZ6Zm
3/u1JrU0wGGp/BpP0JN8y4Fq8Kzr81T66gRM7xGsbJntFXJtZcMLwZr8IetM54M9GYidtV5vOr7q
SLPeTnw36Xtz06QP4GCKbpPrRSWWWysj8bZyEW1z2+zn/VTLvDiFkcS7J8Rkqj52jaUPZ9zw6gSH
gkKlRI9rvOUXyLuFvoiXSkYyV6r+YtlsiiAJi2h+mM0h1vaqiljckYo7eNlupvTg22nefFnQBYZv
KzEeYEqumt3LYpOr+jrnG+vSFjecU1k6hvIqVD1pPvBDWuXb0CNWdXa0cIy3JRvcPjhVbsybRW1a
hzszI+I6N9n81YoqOxR83tiMiRaUvgOnNScrcAYAqZwBzNutoBy61toUhTY1Gzb90G2dIZ3cfTWN
cpGLqavkJbTR3CeIpt3ku0XmDhhh5DryNTxCpY/8yly/4BEh4EOPYaT4Zd0S61r+YeIwSagox1LD
yvORbzfmh7mBW4R6aFV8iUZSWQ5VzWbNqqb50i2+yxuhlrXlqzhv/sBxK/sWuU6obh1paWKXZXoW
PVY0ZHq0mXVifjJ6Sr1xlSrGG3fysKvlDdQ6fibKXPpQKu3pmFhm3HO4hdAeJiES1ZfA2r6rdWO2
IPVySx7UdhzNzUCYVF9FWNGvyEYxxT6Swp7uuyVwOH8sknzejpPdWB8yV07psQUkP5Z+1yvGSG91
Umo9MOO0w3Vd4rv9MzU7sz1XCsJfPkErrH23il25swxhnEQDy3z206lEq9Mdy67fJ2M4KzuUPM35
p5a6WbWzx9D53gtLtBtXjSj26mrdjX4tzbD0lVRx9P1gp7Hua7UK062aYPf5rT6ar2i2lcXO4hd+
nG1NtN+rWZOJDBSEUYyA0JGLnZqL5GuizoUgAs14RkcyQthwkhmmvXQp2wgTQy0DuDEkU7VNWYXl
BCEMh61n1XiIf5a0+adejt8bkDLjTjhWDb1KaHMfxOXg6R9Vem7Fh95Mw6rxBczGLChF0imbiK6D
exJWY3ybB9SOT1btTE9FmkYgsnPD6L/UCbiWBzn3WfdN2lNs+nMEAP0IqdEp/UQbQXc0rhW30H5U
VH71QU2TzVzVdubTfuzmY5i3c/INQSAwoC2t1QSGg9XN5wGq77BT3bZxN4MZedOTZVTeZ8dMy+aA
XQK4zZEKph3olRU2mD8kTRFUIjSUjdLlbv8hioc032WoySiPXCb1t0jPdG3jiSzJd5hIqL8oI6XY
eLLYtLOtTgsPWTTX4klPndL5zvOPFMGQjjFs7b5SurM+5GCYIjchbM2YbSnb0RJ5RkgyRHQGxVD0
W43T6Rw6a1DzQIyRqe/SVCUVpNvRz9uZTGXpLtPTCtyiAoTZjoY5Y8qhR/mzbkiRUJ6P+vbotc2k
PXhzDF0B/yYkRye2Pl2Fqc7aXaxapb1Rtazq97mcSV+Q14y+jC7b4oHdD8AUYd5JbFPHyKfHNGr7
ZjdqBRKwXSbi7BV9neQsC0dDOj3sU8JGaEz5oxtpnWBxhjo86M3Sd+PWM+KNXoiQ2bpO+TIkEBt3
ibkwX0yNJGyHwqfoHqqa7HabQ3JQPhYDtd+N2baxkvmJq/YkekKLvXAOBj3Op78ir00RjMdXHgFD
pc9EHaQ5aEG/zHJR75SmoqXauDMECQcIO4xALVSULyZ01J+A6HX9oxLXzVct1LI4QiRzGluYUTL1
Hq0Y+c+HZEi0b9A8wX2FHdU632vtcNyRhFfTs4f4Bf/0smxepS487xh5cVL6JHhttQVwZ5e7Kozi
xk/wQfe4uKrui0Xd70FLESQ4hvMgEV5gRbL9mLPz/V4dmmGTozD0S8N5y9pggTyaB9HNymeVBMzx
2boWJvUzVJ1gtFNDOeO5WyQ7oxYImxppHu5yDOOwn8EVptxUlVJKP88bwkA+m4CVI0sdi21MOPYe
dK2tiPZh0ZVHm30v/VlrxolMNSteFH2yXRIw0t/zYGi1scl57U0+csaRxV/FaAd9K2mxTG3sOQ8R
lXrTV5Rc/6gro5EezCorHV+ZiD6P1TzZnm/CPluOCYnwni/VhRvKOr32KIrQnB7l3M4D/CMjLvzQ
qkf2mTPjdKqXXk0kase6eIClUIkjCQfaDakZIkmthXL4J5t1Z9gvonzRLqSpPvv2KO1ml9VFYmyH
XtTxB85C2u/rLqYBlGU15VW6ebM4lVqEpHZBv56bKbGGIgvwXeo/GImWpT/Deu67jQYbMB6Doqrr
FxFl9Q/U+02NwJOEVU0gMKT7KKDYRj5FVKVLN7wl03A3mO3yOBTtrMbc41OfPGWq19F+HuiNPkz6
wmWnFuKFzx4JlbHzkK9FxrWM53b0gY6FzXlMDEHuBY4k3arY88YHKYraBsVhRI6xwblmjs+9aOt6
kxbSmQM7HUlU+dtF+6SCjzT2pHB5/0jO6CYPZlmkX4StSzq3qTObH82sHsqznQ71uNVTUpRvAh9u
c6I3oNjePymdNHk2kthSo83Q5QmAKuR+LR56KZq4jQ+CouroPhZe66KakPTZL5CB87vto6jRo7hO
f3uRQkRy/bL4MKf9GA9OWx4ct62e2Z9OIHKeU29XAi6LN6DAGYVeEnbdvAMhei9//keJgwd/o06d
WRw61xjzJ70a5Pzi0PQS76q4/TeQCzeDIajTIpB2OZDS8yJrkzw/4GPQYBVixj4YClK4rL0H4L8x
p0X9iqImxWAayqtid5so+pBSoznwTvFcX4UZsmtGQ//n7aW7LKEsM0IEaDH8oWjjQFhblWwQ9EBy
uI6zA0im+KEcrPA7wasl3lAkCDLNrjZvD3hZI/o9IDVajaGo4wMFXy1hTAi2xq5OD1YcN68elZlf
YT10RwSovTsyuatO4++xwFChK4fLI2W9demrtCZJEaJJD9qI2YoxWsNjn+rTcz+p3fdGGO5WVTrv
kWp4+1hWMjvwikleIuL4nUlff0zQ6tTDFrNCvuVaNqIvrDa0ioJJD4V8UGUmdkma3quXXvaFlumC
ncFoBWirDltuzdekOWP1snKTQ6PqCm+g0X0dvH4KomTuqLao04sYZvXd9PllVKRskOuFs80xvDwT
Lm5wCoCb5KB2U/OxM9TxtYHo//L2trm1gozDwxURXFo/q665gtW6m1tmcqjxow2yWnZ+Tcfvzne6
Pg0omtJTw82XA47R0WoudlFp0WAlh2xwipfGiN3QL73YzFEdrod/LBOVzrfnpd+aGPVLB8/TBZux
7romRd/RNK7Sw6xnWvLFU5qs922tMYxnBfL+fHABqRSBwfNsDjqnd/8aTbsJN0haqOFW5Z0lH3Wk
l5S9wSc2g6aQ1GjmsAf00xEV9Q7NhFQUz2rnpmrtD/pUKrQlPRk+aYM3DI85/sjkNjJTkm0aJn1z
p9d0feJpetPUWtYTNvY6ksGIbGbViBUSqXgQAQZ/2V8eyFdUT520/f72el62KJczAPWEA7bQEelU
rFmW8WBU0VxpKe+Bqto5s6we59Jtnl3R9iczD9W/J7T4oO17/f7tka8/JI1RCtJUpJHzQ3zscu/Y
VNfT1laTA60Xd2u3JRpcaVPeqeZfn3HYgVAudZ5LiICt2U9W5ta21tqc8cib5SM8PT3bITBP6Q4A
uBZukLbqskNt54gZvnOC0NYsgzq7yvlbzvzlBAvQwXD0lOjgKXao+lmv6Jt84LJ97yXrgY1ZLF0B
SmOvs+YQgTVObHByycHoM/cFxi7JrkxcfSd7iYzb25O6OvEMRu9wUdemtw006XJS9WKoXBldclBG
7desSJT1J+1p8JTnWWnu7M2rg8BY7E+etSQQBqNdjtV4cycUYccHoYfNVuahfSA0gzixrH739rSu
tgkQQLpM0FFomJN7rQJZKDRVLWROIJtSLT1Ttbas1yHT3b9Kh8dY0HQK2XYpneIOmPrGHKGQgkkw
CWmYNK4GRjRWL0YzTg5922uB3RCne+lmweiO95B2VweOOXLtgGX3kFBGa3u1nLQPwEhwFNwU9+GW
8pQfakN4Z9ffmhD7HhIlSjvMZ/nzP3JLDH9Nd46y9ABCP+Z5qzAXQ023cybuCSZfT4hFAw8FfY7E
D3zY5VCDMs/Cm8zoUBVjv53BQL/mXnNPZfJ6QhCwHFWFEcj/YN1yOQpkl2hu3FinbpBlP3MX6qRn
VOnnqEF05727kKFwr1oc0xYGyGpCJXlepVqFztVkfSqa6KHqktey1H7UU/nUNtW7z5e5aOot0Z/w
eGW+oCYQ7Kkjafsqlu5hefcHlMOqh5zq9J2wcWMR2RBoo5EosM3XUI1Gq2xq9wylls4nYJ3zEbnf
zNcUGe/fXsMbI8EBQBljeQUQFldr2CGOjzWMRqNnKoxgoocTUMlX92BXlDuf6zoW8uBgB+pcYsSn
NRu1pKcx2K7Q9yLqZdChQ07D5JebKpsGIYY7g93Y7ITbRWGanFjDGOlyG9pGpKstmn77Fmj6s5r0
6UmqYtq+vXo3R6FkA6Z8QUivtWg1pEwpsvGdZGtPTwk2hXRY03v8oZvfCNgoqeNiDLjW/Kqw0OmB
Lml7r0TC3cc2xWj8Gkjbr7q2ocq8Pafboy2etLARuE9WKxe7Efr7laNR4weEpg1as5str9rl1fvt
fHmCkrMtiC+0/q8Iha1hlkqCMtjejRvrManL9FBOjX5ni9/6SDTwl+0NbxF01+VWaBPPzbyUXqbX
a8OxLc1uF851c+cFsRyU/wcWIDOkGwrDwQSShF4Tr8/LUeKwHt0oznQE4hefabVQi5ZGr1Wc9HAs
Nb8vEP73Q9VJ34fT+T0y4iKgyegWoby/3h7YUCpJ2pj4SKeR91jgk+XL0XMf4rm6Ry+8XkpSs0UD
nzcSsKArxNVIL6IzR6xZGiSWNFdageZO/Z0deGsUOnEqku1EWQRpL5cS1U0VKQFv2hdRPvgUICu4
mtN0J4e5NQo0yeVTAcNEnfJyFLpF82R18bw3ZDxAQdL0DbWwe7WjqwcDHjyA9B2Dx+vvp9/lKEql
uF6bj+O+703j0Q1L+1+z06pt6YrkezPP7oYyafktF/KeDPP1OSZi2KQWC+KPjvRqfqo64COD9Pie
MntzKCh/kpY59bao0neLsi3BibuKCKUvW3B1ieRh4wx03qx960LuxR7Fcn0kivLj1LZ1MCeds1t+
TBHIMdW+vR2urj8jFVSydJJR/s1/LhfY1MUM5D6xucC08O8E6fog0mX997tHoTBH9sRQi3bm8iv+
SNMcNXX6sOwsXD9jG1NYWjGfJTCJe+oTNz4a+nJo2/GXxbJmlcPnXpHGdREZ+7KN1S0GJP2mmaZi
k4Bbfd8p43ZcBBGhClhEj+VmuZyS0okpUs0Yq2onDmfwGX0UBSUg3PfdxP+NYwMG1ZkR1gWrD5Q1
hF6Ip/XRmFwl0OLY3MYIWd8ZZRV+/xvFQ3acMqNK6rks7B8fqBLzPMYpozRl2v1CWt/J9mkY9Q11
aX36ty/czDgmkwsQ/l0742rgJev5Y+CI6wVZNrs6VhjqfswphXyS6Pj47x9loY4s6hdwntd+1YAf
1XSkAn8sHR5zpSy8Q9wo01//f6Os5qI4dSXaoqiPlkmHNBau9wLJurrH1F8lgr+XDCYENRSgnASo
1TD6EIpZTugDgOQ62XL4WDIziLHdDGAJy+X3T4qbESUgMlwIp6vR3CgP51QW8ojphDlu3CGtcl+f
ZvUew+HWFiS7JRIyFlWM1dlFQg90nsgkPvMtWnYlvM4U5RUxTh/iru7LsxrGUbU1St2cDm/P8caK
WguxFaIeVWDoFZebUJh9BpZJdMdWohAX0DDU5h28xQ6vOxka1s8McsRo31nZGxNmM6JkAMAbJSBv
9UIWtlbPFlfKMU+j1M8sO9wDWoNeRqaoBqFWp4+uYrb3aJyriL9sH1gTyGHQOrTIHFfDzmMTZQNk
3GOuK4PuS+Elj0U8669vr+nNYZB5XNpLfFJ1NYzXlVXmAaY8WmELR3xuyUk+w6+P7tnR3RwIHU8K
+AaPPm01EOSc0uwTm7PdO4k/RrgTKxBhNu+eDq2ypYK52JNxX19ukWaqwHRCgD8aujjBt+8OljaH
+7cHWWU7fBqYbUuc4hRQrl+f7KxzdOi+bX0cLZk9OlX7s6tr6s3gJB/dXJ+rlzAKrZheti7Sd58B
iN080KlsQJrnnr6coPD0VlJ1qo4p6IfXqspLgK/aMOG67DgToohRK94pPPN7vgvNblHdIrtbv9Mt
u1CdwWC+piARCWqK+a9Vgfr4tsqH6Wg6vdwgPyN/vr3M18edo46YAF2fRbbTWqV2jQKIE7Juc9TQ
Dmr26jgh3lmYpGF4buWJ7ncl2PY75+H6tHukVyYOFKwvO2i1gfDu0Nyo5qKb0rF5qryu0z6UeEPl
Z8XDYtRHqF9JDlzEXvP17eleH5ClZIvc5LJ9qVytDgiSYPbY9oU4RjIsHkOlKOhgVO8Uq1++JbVa
tAFQEuL1sUaX49DQ2FDnxLGrkUBQdJr6g6zvtepufLrFoYTrAdowhfzVp4Mc4JZpnoujimXrIyhc
798CuuaGZ2VZBKpWVO/OT5gWClMqtTie8+uKqWvmSCPrujg20ZBhT9sl+ziJmjvRZZW3/rd4JCcE
FsgiXLSXhw9tcMuUWS+Owp5EICK78/UQ1UQDXM//ZUIohkP44cGBoevlUI0aagBaDFZwsLqd2w3l
0YB+6r+9525OiFYNVi+wKa92OxdqrKFfJY5hSj4UJc286c1+eB2apN29PdTNLcH3oVO1lOLWpao6
tYBlumw8PR6AuhRho+/6asT7Spss5wSjVn9fFf2/r0VVm0ImnDBoN5dLqEeCPNWzgMwYmfMDUjRw
H9VJXgvPye5sjFtnl/jIvsDVgAtulRRlUetOtjqxMYBqQrYe7U2Mpt7/4WshyAxfkeyLwLiaULvo
dY9mVB0hKHefwdbarz0YsIeoVq07YfDWxoC3yYHiqMLeMy7XDnEnG0ooQ8U8uYMI/Cc4aTBZU1fG
d260W2v351DLn//xtOBtNte0/MTRM9JabKh02+mmIhH8+fYGvDUOCBCOFDcoxZDVN9JKbdZGLRJH
G3WAhS9v7xvTvFetv7VwoCVAdNJTWYqZl7MRNSgtQN6C9LiqwhO2LqUZaIBTw8ehdKN72fjN4Sx1
QdKwyZ3fzuF/LF6qDtItnZmNN3XVBoBnfEj1Gs65nuV3DvCt9SNH/M8AYuktXs4M8Wz81FpiOqs2
Q0GE8wDAsN68/ZVuTGjpinINLmUdfV2CkEJ6jFNzaKUyWMGYdPKLRdDvz1R0YOK8PdqN2x4IEgk2
FVrEFNZqTmlqwcQtPWJr6KiHtMABPdInhCZcP8uVNsjMKLuz3a/iIA1ZBKS43+mYEpz0y2VMlEgp
8OYtj06hqC92+lRVQaXOEky2cq/4cXMs2lPcIzSqrpRgelOvlMZly7tzTNak5F1T7UTZ8NXaKDVe
GsUZ7gTdq13CI4KHIekp7YIFr3A5vSqHDRPSwDmqUzKdcyrDQS7b7sPb3+1ql5AoLO0c2okUQhjn
chQlRI3DlTmjCCsK9EaaT0JM5SH16ulO2Lg11MLThqiNWxeqd5dDJQMwfbcs4uM4RsKn+N3sqiW0
yzSJ7nBwbw21gAIWATWu/DV9Ui17vcznNjrCh7MOoaJ6EBqd/NRIW31vsrkU8Ln1l54Obd/1AhqV
GgtnsqJjlDrxBjz/lxIGzJ2IcbX9FhYjqaxOKZTLcc0Bz0sknxKImgfdmp8KTXtIwsH16zb91Cvh
O/sDxPSF1w6Jl5c64gvr0lgI3qM0cimOKen91pZhnAPHTsNNzf9t8N/ef1e7nMEoCSw5NA5uNOkv
N4WpyaidUMI5plaqb4Csev5slPeAkr+L8390W5Y5cV8tcBxuYBLO1WWClcwgPCRGj64uQ2h/ZddW
QdwlhXnILbcVDxILORiRUZxvmorbzS+HJH6qY01ad4Q3rr7l8tglYCE9iVwrwetyxtasoiruuizv
BCQ56BD4OID7s767aTOeW7z77lFur0dcpMKQuSFj5F9rPGqlOqEsISgdE9DM31qoQCcsWIrswe0g
NW2AzyT3aMXXn3U5ejR92UeLtORqvT0pXaupzPzYYGLjF0mhBe5o3vNquDrmsOyxAQLNBd4WpNNq
88Qtm3gMrf44TP/D2Xn1SG4kW/gXEaA3r+XYze5xGiPNvBDSakRPJr359ffL1gJ3iiwUUQvMjhYQ
1NGZjMwMc+IcujFEKv0BXbTmWC1WtpNFvL0m1x5Ezo60J1mYTIvWK2I6Wdeitu6eY6hT35kQbMFK
GrcMKsLT/erlI+ObTLIdDAhDfaGX5St5m/MnKHfnAGVJssfOsN1hammSvVGCEHHuVVoDnzYA0rpo
nsuya76DI9QPjddlO856ywpQSrigCSN0AFDXzqq2WrhMXtQ+94PZx+fJNpSAqU1YB+9fAze+pASB
EItLamNeiWs7C3QrMTNg3bOraN2HorLyy2y02fe8WfTTfVPbJdHCA19FNZCF0U2+NgUz85iPylA+
VylENwd7UazfWl2dvtw3s10RkSt4AlrI0FxtsNlzXhsEegtmOts8EsG06PKQ4SZLap/vm9qcb0oD
rITxfakYSeJ+vaJ5cWukKKrlmcmU+hAL6ACz1MhONCubwBuq7/fNbVYGWgw0L+8enROQaivPa80a
EJdn9M/ZkqaHXEC0gBQz8gBuuQchvmGKAA9aHXlrM924cr+6j1R3tubhueqj+eSw0vd9odUvlQgf
LhpJNDT9YyrxHpxDhvxVfon/47a0e8dL9ee+QBQKSgIBEb5d7AQm8he+ukXoa8FFTw8NyhhgJqvE
k6lXJr+0XCcb7BjMHkPnaZmz5M/BXMqjVQr9lakMb+90yS+ysUohjqayVMZc5zbGZHjK7E36szoY
4Rnqj4bJLze5eHU+vteWbnhxSrN439h5+DfSansFi82Jo8ADMo6o2aSjBwfv9daalUgZuvDmZ6Vh
gL3vmafO9PbhBA4r5B+uLCaz1g07kqu7eaZxCqBmLOERs/+x2lo/jba2V5Nbr4fwiESR1hDjCADA
ndVHDDv4ieHfUQPI0ZUPI+c8EIa518Jbu8qbFSqLKDvyhyrj9a5NhLWFl7hLEKqukPDWL405ftLl
fFUXWz9AMV/un+v1NSINEp1TrCVo5j1dGYTqKp2ZmV2CvLCnQ+TE9mmeYudgGvm3tow/37d2YxPl
0IVO/iapXdfpTVNbwmagcQp61JVOZqOER2ZN652rUX6KXz2fcAeFRRrxFGi5jNf9cYZdDQ343Rgw
A1/9bVWaeaqmZfCnOsyfwro1/sjTtLx01W7IfssyvJxUkmSLA++//nydEdaF5aRjYGppfZrapT3p
ddue+HXmi1s41UdGLR30gxvv6/2dXV+acs3ERXL8QtL6rUE3TT6JxRjHIcjgdDsDxVeOSQRCugyX
R+9nncCDg0AZjconC129PFMCDEXvyy7oxWJ/QW0K8Z1ai78IB3bU+6t6+1nXn5KSEwVwTp0pE8jV
Be11uRong9YHk2GnUFUwmhYHqdLaw1cexzw5xeZYpF/csYmipxlytIVh1iJ132uDF2tHTwUlFBBQ
Rsp5ztUpOllmwct8/7fc7j2kwW8INR6t7YjPaJrjqE9THzBHBe4jGXrxYUjd6uL1+R5U6JYt8kJg
EjgxfdzVhlhDlaSt3vdBUtiQE1NKex0LSLPMRkxf7y9re1hxZCDpDkkoHrXm/82iWCsR/cGlMtF+
9iCi/zrnqes/bIWumBxWIAMiCFwtCFq9qnUjuw0G+GKPSW7DDm+b3c4n2uSCOC0ZCXk0rz0J+9qM
XuohAOO8g2zBqP5UB+hXpggV865Lu3Mm7PkltvPuQj9aPdedGz9b8eg+3V/qjW/HmBsnhvQFfZI1
Z1cRWsuUumobZKlavrdCkb6DHGGilFVMO7S2N0wR0EgeRVYMz/qqjpTYEFW51ewF+bBkgZ4Cpakt
pfdt2ER2tnbrJjQ1qdlTAKQQQtR2fefpS9G1Q1i4gZrD+iVpOS5RJMKdm2AdzTCJIZ93bjjZoOaS
W1lxTIBBhPFBjIrFpWZiFEhSWj3BRB5e2nbIvpoEPIFXMNAsZjvb8dLtxU4uxGCbzAXJ09d9zaUo
h06zQieowQO+m3v7tSbifia3WS5EC/VlGTTtg8Gcw+m+z2zfZz6eVFgBls9p1OUv9kuEqodda1lL
6gamk/8R15NgVDnNYOXM50MbwZ5039yNj4lfusSrFLdAca5SMjQWm4zs0wmUJENFPerHoOXBOd+3
ossfc32tUx3Aa6Q4MSWDdVWQ2n4NkEfRA90YvQW0YWwNAXGq2p8cUMxc3N4U/2yhNNCOyli71YfS
7YzmuSiaKgElyctDy7zTtQ9ZwfA5vCt9+PuY1LD5znDvKU8tWgLvlryyIw3aaaqchxxcQMSwf9jG
Owdg6xughiVFJ9E9zcB1eE9FciYLsrSAjg9TJnPYMTGvFlM+ftCouIyXUmktAAa1QsnJtWeh7cyY
bn2EHJ3mBf7pcLmsi/5juHSNZUV6kGtQAx1sqfDyNYIY73d3chjrjtmXx3izKd5hi2uUI0m8Q2F3
dW0rBAZMtXZp0Cz55GeQF1xaQBA7N+bGHeWKKENQpSbF5R679v7ZDCuLDlAWmEKJw2czrHtxlDzx
+c43vGGIiWBma3B+lrMWvWcArNOyZcyC3BVMz6lld66jJv5y3+9vWoG/nxI/9THosK+X0yRNp0xx
kgfgMhiJtWYYJxKkpu9b2dz91PwYRqJkzI8BdyJ/i1+uDNHAYzONYRJUI6KYdir0d5WOQpmh5+MO
Jf2tBZGtIPMDvovBpNV10eZZbsArkwagiZaTUk/hUXHFY5yrb772L9wVvAWFxTU3cls2cUWXJgkw
VpOaaNBzHLMprvZuP5nsXF1L7BwvtETwUuXgO13vXAmxVekVZRLA5OZ+6jI0UfK0tvzJVKN3o6PU
Pq1R7cHqACeJ4hetBNIFKdu6eqqpgNdTuoxJEKud8idjHPOfMMfEr7EzpJ9rwx4/pjZ65/d95MaH
e6se8dEk5GNdRFWtYYaEwkyDQleKS1hDA1kSdT76mpDkMf7HACAIQDBIxvV+eotLUdZMssBJ4dIw
I+TGQ/gLd87uDX/Hz4nvwHfTx10/kXEcZ/1cOFlQ6+OY+hBfmcvFyNo4OhZesQtfu2WO6h61dYf+
KuiS60U5KLK5hjKKoG4gbBsnnny31eILYKNyJ4rbvCyUeblkeYmBwJKcry7Zah5E20lFptAzRnHy
AGLkHxiIgNcS7LLuHJbEEzrh1gIpVGQINJjvu8l2rUi/AFyjZkX8BVH89VoHoVu9yxxMYAzWcmKn
/1Z5uo/xADP2fUvboydFZlCzkfrfdC5WlqKoKeGl6eoAfbsQKizF9LPBcT4RixtwbFnekwWjy871
dWN5MAnybjNaCRvEukQWDyCZraSrSNyWyWfgEZqvCSzgUGflzoG7ZUrSQFCtteiYmatTHmZq6Gmh
XQW11s+0DCd9SeEhGtv2rMEtruzEqze2k44roTKDUZy7tZOCEAjdxiPesI14vEB0M78CsJk/Okw9
foQhU/uo2dXwn/vfcBOjk5FymzGLQ3RHPWn1WkeePWRl2KaBQ0rwHsFc4+wMU/XMiJ0Gq5KI+/Tz
UtRe9F4g+tH6XVE4O9u8vddIIi2GS8h8aGSuf4WZkXdjHFzlGdna5IgGBkzocbXXWbxhhSePqxqW
etqY6zGuetZpuiRN+LzUUfyR6bpvzLGmn+/v5i0jsvMka+G85+rKYzJ96SxI58LnMinySznn3dHI
knLHUbZ+CbE8eB6mPHiBwExfn/CMKyWG3TQKZg1OiwXh8KCC0BGibGVPXnJrikuTspFM90kY19B3
j6mY0jLGKigYCZuO9jTVxsGzFCuBj2fM90BlW28khcH1ES/S3gg7rlem5PUgScjyQGS5fipgigvy
bAFaj9TFu2RwoovmxM5JtNF4HqNRnO9/vu1qyVZ5Ipj+5kKmknJtvoCqEd7vHnbHackVlOQMYCMm
1Y4B5kFv3tMz3noL5ijWMB/J7gLpuTaXM9+edE61BHABm0+x8KA+U8rkf1gUVzS9dDlFQxB7baUj
ZhjzOV6CKLTplzQGhIUeBKAxJU0R7VX/bm0hLy3zLHA5w+C08s2km1rUgZw50NS69S17EH5Z46Wt
NWvf7n+t7fbxxmkyGaW+QItm9fx4SQkzMUS+lMGNOqIOnqbMB5kgwu/b2S5JvqVQ7EN5JFt38t7+
JTb3SjB6ZGpDYISDCp/pXD3l8BNcul5dnu6burUkUjQy07f6/pqJx4PRsF7AjwSO0hdPqlf2F5iL
90JmuTHXIbP8+SSAJkAL3pnVLSUm+NqYXtECRwVMj3irUSrnPk7S5FAn4zRcCNbVB6ePeWQkKJpY
GWQHydS6Q+iUMRSicMwHGUiNU6q4zjFqEucIiba5E5fc2EU8gnEIvpccEFp5fFMUC7yXiRYYqJ/Q
YMqLS9wZ2c652lqR9yGh69uawGJfu4Wli9mKI0MNBiql5ybS4PQSc3961COwAgRRB7InE/dVthYn
GlQ9kasGThb2MJBby8HoEBq8b2Vb3JFbJTl2JE6DvuNqMfOywAEzTGqwOE00XfBvM/lnygu9hOpX
7yCVoyJjfuyUeaiPTWPBkTMoUP6cqUuhJZKrfR0/iVL07lOUWeAyYyuMYa9Ui7q1mNsscvebNpdZ
cVYHz+Y/GMrFOaVtTGRqtcLbEx249XHk2DTKnEBbaDVef5x00puG0BBCxyKdvkHHP7xIfP7eSdpe
DUwQUWoHG8WjQfX22kxEkJp3cz8HTqiUF8lrS9soQ/sjqpedlPOmKRm4AIJmSHud/fFZwgRCXi5W
swJLLkaGz2CdOhh103687w03No86NL4m2zh432rz4BRNHDji50AlCDzO0N4jaOVGO559Y0GgBagn
okTD/N76/CQ5eoHtME9BV6EJMzcQliQIYxwr2Kl3wrKtKVgC4Kuju0jkxHe6/kyWqXh9lYZ1wNWg
v89zVfuRwqb+wqyNsoPDuWWKUjPxixTp3QZMM6TFzmQ0QUvY/mShzHbsBqv3NeF+uv+VtukCdC9M
P2KLdg8hxPWiOvq+eto3daDrQKsOWVQo9kFpBqU+gEKsisswaXF1AXKceg+/iCSszLPRqkVVh7Di
2nTVVbDecuSDupq1Z/CJ3blVNOdSJLSD7q9y+1a5IOUR4iMsZFRvPRMIy6iCppzdBE2pFE8tUhFP
nVaWx6IvhuPQq/ZO+r71ffpMvPdEf1Rl6ZpeL41KrwW5tVkE8egVz2C/zXOkDF/uL2rrJBjhm9Fb
pFXKK3xtZMyKwqzLpQjKWY2/w3nvnGYmVZ6pJ4znx02RkMjWPfSTG4At+OdEJbcqAppW/THOod/O
pXxbCbH5/2AKjDfTjmSxVPxWq8okj9wYjkXQ29ZPY2n0J6bKolMkuj1F5K1TEIwB8qaVTe98Q77l
zXoFu21SByOd0L8KxyyrINXtfr6oWpvGdCioFO5cV7ds4vDkjhJxAcL3+psBfDNFalkiiJa4/wLT
WgsBqwGJcSqSHyXgqx17N3xEZga4Pf0BSGhWZyyyKlVdlFIEk2fmygGhb2c5mLVaZ2Reqvjnvpvc
WB3SyZSN+ANryzrGHaaRbjnNgYAsv/BJg/JD7Wrfwkl5npZJXO5bu7E20Pny9mJhWxycnYymMCA1
o0+l1pAm9+j0nU2RN9ETMMxO2zF340wDIaQdR7ZMpWHdWHX7dvFEnoAtcfPpixqRwo6iKXcemRtb
SEMcchMIW/jnOh0ZZxOalg6x0xip+AvUuFLXQVh+B4b5GdL16OFXGjCOJK0Ci+lIxrtrhzTLhOpQ
Hw0B4AJk0A1rDiwRtTvv2Y29kxS5wKcY3AC+uHJ7ZywrQ2dIM5jSARwctL/PKc2qnbxn+5YxasBP
54KScdQag5PSKNATJRsCBRTrN3WZh5O5ZLbfhU51QhahfafMhvboVY9PyJFmtpErBE6p6w0s1SRF
E4WljY1mfE50I/7Y1M73+66+2T+MMPqNTiSjUcDaV+9JNLtJV8bKEEQz2IQ5TYtjmcV75Li3rJAH
E+9SSQBmsmqCFDoS7QqxeeBmVX7qCsRBTA89kPtr2RxbeYjgSaOXD48kLbfrDYNNBx1nWMXo2M/O
B2SFSj906vTDWBbR49+GeohUw5VsEhvnTmOlr4usGQNlVFo9UL2im07xHM+PjjVw/ZDvUN7l+1OM
WZcFO1MZ+fLlGHDMzM+OMqALo/QPw3IYmpejO0RL5AqUYq53jomGOu4aXM2aormjYN33z51tW3uC
vRs/4HbjXWTnZCtMX48s9D1KtDwlU5Dg2yeSx+m1iEWzc59u/AAr3HJvKGbaru5qNcwyewOdfTXQ
5jw5LmMLSf/g5WfR7VIb3jTFISVoB9PPAbreuDQy+nnWcjWwoQ8rDoUbDgS5fCAC3pgizPm+h2/q
jxazNLSj+JvwlrrntblpqaBhSVgZKMf0ora98mMYe/NLVyQx0keqC6xTm06GEf5soMJ9vm/9xmKJ
L6iDo3GBs6wrddRlyglcihokMfrZduV4L5FaJsfESOqdx2Nz4bJQi+6lJKcAZLUeSkhtK+0dpgMC
lcrgcS77D6NrnhU9G88OKmiohuxRJG9dUw4bcqDlHC/QtFWqDK19YcygIYKm6acacRztP4zp7arR
bveQkiCQNENyHjLouPbN2UhTjoEaKIYAaTg4nOxKRV5DOO3Oo3XDFMp4ck4HQ9SBVglYClNC1ve5
FqhlGf4cu2k8l8Kpjobo1UeTf4tKKvGLxh0vYemr+90rh0Up3CYMwqlK6kOiTtZZZWD9EKJv8igN
CwV/mZHTiJHoGGp214dgLGOufy8NScyV5B8b2YTA0Ovev+/sW3/gvedMA10CJ0Zd9dpKkzPQiDCc
E2TJWJ57oUvy6abasbL1c8YEAFRIDB9ebsmg7ZfarQvqNA5VJDiUOkFiKImy7mCPmXtmoiR5Dvtx
OlIweLiMi5YADXpmIQg3+f8rXy+jqMt4dpzAEMZ4wHuQFzXFvLO2TcDJO0IXSBqgprphmB1MDbw0
8uyBUSOsaRuIXqQxvZPIUJxXNzKqR99kWWkHpC3BkCQLazqbWPYhiQraF6NOaqkeVkFKEua/3/eL
zanifZRIZVDzvDEMcF1/sTAsR8VKY6xkUfijm83y4BXN+Dr1y7izgdcuyHni6gOhRI4l2WY3wDna
jSF8Slp/Ee5UYAYknYG0xYg89SNr+tcQITScQ5Dz8j+55l+8cCxDsoNlHC6Np5WXaBrAAgx18ppU
FEH/F1NkIbQqJFp/dXhRkI7pZczDZeyM82QY7YdK64bf+mUPQH1r83ghqU1LGDWtkes1RS0zHlnr
sqaOKv7opR16dMYeyYl83/+/VfHvzpEaMIdJLMizvFpOLAw98wqstJ0ZvUSTaV2UxGiPgMLsYw7s
4JNdKdNLp/Y72dx1JPBmmHyYhwr3AB64dsO6YvxLR4PkEmmG4oOojgkMO6H6qj01pzSt1Scwg9ol
4iU/2bkZ7eRd18fgv/a5FuVVLGftVnlD7fVJuizY70oU2tQxy45tUs5BUYp0J+xYAfb/a4uuK61P
2bRe86gKxWyMJBfjZS5hKEE8Du2ishl8w4zakw1f/KHXlvllSj3Q/HAvnBMNBYXZRajb0qbqqUcr
81IumfPlvi/fcDFmRikwyj63zAuvXSzOGsYjhpQ96ErtvERudRiGMtw5MW8tlJWPYYbSB6Ud4vT1
p9bizM7cEs0wswENVAL7eG8yK35MlxapuNHIDlHe2v5ktSistaI5R56eIpDVdL/dX+/1hf7vd+B2
oKIFtEWiIa7XO2VK10ZFOV6cMLYPuecqLzWTUmD0wu6CkNhj8+P/2rMhdCdXgN3WXmP0IngGs5GC
9cVOUpBKEY04hPQELblyj5Zh685ytIzgjxK8CwhjdY7bZdEgyjdYmjUuH4w8874iGpmdU8i9+sP9
bbxti0Yjsy5UxtdNVEgpZ9Sb3PGSmigy1y2MDwdQGOI1crrh631bq2ljuYcsjBYjYZmsxK97JSNN
YC3KmRSy2yUUL/nQRP37mXHc8RLHTmf8Pmeu/VFFajw5WCNQY6vUrPoYoZwujgY6h6RMelYRp+zs
wvbwACYjMICAHrnJDWmhCSJEGLMzXlC/zD65eT6cY897jPvi3+WDAANfACaRJvzqu+ZmoTSdhxUE
CfvAsEv9IFSv2zmiN9dCEUC+AsB613yEmRMNNoD66bLM3j/QPOdHz5zSnWjgDcl7fQ/wZoJclXOJ
ck5qdfwa3hShaPV88ca0FzBWhnF9NOE96w6T0XrKEdo75u2qdnRRmFXDrPBzYUSNH8Ip1r5o86wX
p16NM/MjsWg9H7NOSRr0kCnBH2ZtaPdqSzccHWofOWXwNpy3DjOHZdHjRsDsU0zu76hD6mczHr8D
29xT1rix/wQt0LQx3EgIuO5XGCM4AdNFBy+aKuUgijY7FuG0Z2V7/UlFKUreENMwK7VGTo5aPdlt
hsL0KM9JswDxU4sXI4LD1uqMHfy9DE9WH5vwD3gmAa2Euq4KCxFiE2JmhOhSKHlxdHpXLw+tayxn
y5rTl0y3okvWDsn3+9fFW159bZa8inwE6ghaF0wXX1/xQ+plXU8X/1J3VfhPyHBx65tmOqSHyqs1
7zuPz/gNwpzceamSsY8O0BNn2sVrtcQ7J3Zk/q0AQzePfY60KNoVuRG+TxvHRSwOQs7urLWLjYCt
FvfKT7fXl1caTPm3bqmzLjCrNIIv2irRuqjVwn3RCyUF/tEoRuUnoW5/W9JQaQ/TOMb6h0KIBfFN
aHSSi6QDEU96P9vl5yIUox306CFG2tmYsuKnCn1a6IeFIQSnw0rmZudkbt3PBRFGqeKtoUpAdb1p
qb4MNiORBlM7S/kUA0c8kgw/Bq+WVxmJAJNCyN2Q9NrrXn5sZunk6LNz0Qo1e18xOxRUqtibjtgG
tATNDF3pdP2AFJlyrb+kAl3daLnTOc6lUkTx0Swm5TKiZfk+zkCYNmiffw+Z4jmZzMvsJCE3LDPT
ThmSbFvmVavKSAXJReUOtnsxteHJnszkMAvjLwTGniHsej+FqEOH4YMVSZdtpA1OQ1Cq8lDbX2tD
aKWrT6XdWJcxbxAxHqf5ktSauvPYrW9CrMiBRzk+R/2Ogf3rXY24uiL6nNZFgw71oESJ+1fXFx4N
aSt+KAt+WxBqIbaJNfmXvcp7ZtFU6UD95aJmSGpAUDj8Mafu8uP+RbG+C1kQxR5K7IQwMM+s46Wo
L41GziBc0rax0KFfluZLWI3ZeKjbyfvTtYS6R+d9Yw+l9A8kItRKKGqtrqYxZ9pztnObgAGywj5p
0gsCkPMZgMsedOqWKcbVGB6lsAsabFUfGeyy0ZwZU4Nj9Id00YcjOvewr6fLHqL01kZK14MSUQ7o
r2NqK1pA7yydfYmnKT+6Uab/iESLkALqyx/HpXKOD384euDcIHAoQI25Bh4tZW4JTWIhMnOMjlEN
kbytZbMPnWt7QsJT+x/sEXjRlCaspggp1//LfaIzy5CHQMcudZo4r1gpL8i2Ct92+vlcoO795f76
bnw60nFoWSSxiASvXtszU5uQXdojby1/r+ocamqtnL83LlJ0901t8lIOgWT5kEy4oIL1NR2FBiXn
0NVI3DrT0PyBolJYlXD+9kX3R++K3P2tM93GgvIqrPSnWGshgxLMz47PlhbNLxVPxgDPXB6raMqm
ZiPrpk2180uu3ybqYGSo+BCNMY8q8Oo+NykcidpUnEtiLfnJ7OfuVIztz/s7ccsI7SmNwyKpPa3V
AwinHi0yCDcvZopuABOSymG2u71ai/wpv8Ymcimy1gIfgSyYrq3MkchT+F69Sz6P7fOYt+glxr2K
VnU/fJyrMHo2Fwe19l6PPjuD1p4fXSRvIrWpN2UkiW+/9qwsFWLI+zTy05EcNIsM7WKL7K/7Rm74
FN4pX16aH9w/6/dXLLlbVd4U+Ykyy1iHISTmTOl2JqemX7w/tbBRTX8YO0/7LTQXNUxJh61uPjEE
Du90VLkK9Ygx9brXqdb7n05vjI8JlMknBkEFiaEGh8koyPrOUpI4THsziv12Gm3fSAvL75tCPERb
+F8r7AQjbJxVypLX+12HZmUkSx77cZfUR7XNY0rhcfXwV2UtjM8QcTCsSXn42goN/NmZqyr2Dbcy
DvaUlseRuuHOLbg9ICCKCeclWRR8ZmtwcQHAXUAFE/sFBXH+qt3jZHTlThdmY4VaCZM5NqOGfJcN
fdMweWFkVg1WNC85t+B/jynaP4+uhZ8MntSmJCPZ0ta9HtcIY5GmSuwruR3C/OYpP+purv68fxBW
+qF8/jcztMqotJN1qauHY1EMe+pbhAzUobD/WbzJWr7qTiysAwFH9LEOvbwJlEFZ1NdUmO5Pdc5a
eyQScRwu4Q6h9FM3gaT8C7VtNBYjT8s+i9RkzG0onOFdFE1LFxhxOaaHxVqs2B/AYCfHWaApf1CN
EiY7VY36T63bMwV9f3GbR4q1IQglZ3YZ794QL8vKpB2SMrG2GoJA06xesjJdAqXK9sYlb5mi5S4F
idGqBmZ37d9qliLpxjiMb+U2+ggFkkYJbZQDKvV7cwjrlFWyrSFXIJ9eyfuzfmrK1LHHsfWYpa+L
p06q1ViD9RfX8W9zaX/sEYN4eBffaq+SdB8Jw3VCpMCpKFyzTX0rtevDgjY2pIchAkC0bS/3Td04
WQScEvhD7EkUutrF1INjNM3q1BeZnvue2ownKzMe02N4c3kZddJHQABSEiddf6vGNMmI9S71FcZo
j/DClydHa8Md57u5FvIdyhjMtFF7u7ZiTN08KCnlqYTs7zyO2nhMbXhU7+/YOpvDGWRrgkiMjJWy
2CoNsaAUrJNES/3B4RqqzdJ8afJCY7THVNruoFvt8HPWrPwZBfg9PdJbK8QulSdqNRAsrq6Oqhij
zGmwTfZTn7xRn08KLNA7HZCbVmiAyAINvaz1lFtVj1WtKg5KKxBXn6qY2cBlQXXq/j7etCKZKUHb
0GRYp3N5bkTLUKipnxWWenQWh5mFRfUefQWJYmkjMQhCsZggaxXAZU3fDVqcZ76+KPGTV/Rk4G3+
9f5S5LZfxW+M9NBM5w+4fRoIKyNjYhrzsNS539U9HLAL1ZjOsIr5ACoouTii0f6+b3B791GVgdqZ
6V96J4COrj3dKYaQgRCKR1bcDR+WfjZOQknrv+0s37mKNksjCKJgAoiOViOILfkVf8lyRtiFRrXR
M1+blFZ9McdeSw9lBOn8k6nTL36dyoE5k/vLu2WUBgLxES0ZqKtXy4t6lYm8mEvJraPpNKvj6LvI
QTLezCjkoeMr/Oe+wc1+skrQiFKjGT4DUtbrVRpV7oQhA7d+PunCO4exA/Koih3X78zS2FONvbU8
4l/8kbeLC2S1PALZKHHUGWsQnR0g8e++ijZ0/+KKNt6Fiv2gQgbXL8t76xRz+RLbrnsFnc30SgTJ
ml80U/1OCTXtkwIM/U/RkJRrUbEnKXxrgYxFkIXTNIC4ZnUeOirI2QIeyC/nOa2ZXVUG49R1UfpU
jE74aarH/PnRD0hpiNyCSJQDAZrw+gNGYZ4rGrxKflgudIUh8w0yN0k+KPNcXe6b2i4OUx6DqhCs
UCpfN8bbiDGufDJK3+FDMYKhim+Wk9C2yIYoLJ+0WYhHy7CMRcjJRLpdlL6Y+livjspTYhYdoM9+
jqideF+By7U7Wcn2DFCWBw3kyueTdcl//8tJz9xGnxL6SP6kkVAfFBEmHwceuy+LGS3/3N/Dzd3P
gsDoMH/EpbkV+WEoqM7npKh8Gjvmscm4vE9N7Sl7PAJvpNVXN7M0JGHa4LTxxvXOmUo86Hif8CMv
Tz+PdtK2x3Bxk+mJcBgyuHn0skPlJnUblG7SRu+56qKvwkncGfBLXX/o7czo/xrslPpsmEcWauMq
o0yHKres8INIS+a08riZvoHKsaojQ5zREjCStxjBDLLbhuN/aKxzX2vaj8rt+7g8UACYPHFwzLF6
tJIuHYWkD91cYjopDnj9Db1yWea8dQtfmeiaDVmovRNpsny9//U2EdDKijwhv3gKUCddLzOj4Ot5
KZSzlnusih6FlaLIzm7a5exrLL6Utch3+hHy4lh/Ti5qUENMyckywrVlAZSijXKJfkbl9okZ8ekc
6n191CZh/wavyPxUa1HyxWVm+F00aLjx/ZXftM/AHAEgSpIb4iNhRqMCN20ptSQLuLaK9EesZNOx
EEr+XrR6fLRQjXvXKYP3LeHZfzQNpkDBXA0PB0PrlKZXD0cPgsReyowjGmbus20My4c+I8y4v8jV
SKp8LgDgyDF8wEUS2b76vq2X04BDDgjFak90z+qSd9YhSebWeKbRKuaDnenK8J+4N5TooFbOUjyT
ldZaIPTWVg+VNrpMmCp2LGBtypQUZQt9Ko6iZBD20DrOBK98XqvJccxNJp9br5ztZ/j2yvSlN7LG
3nFX6fTXTiNfWd51bjfy+nUPlR1CUgGUDZXgoTrMee4cc6X/Ai3Ncr6/c9unQRa75X3GhaND+XXt
nk02NrAqAqWEq9jSDl4yK69VaZZ+LUJxMHotf0yl5+1TUUYAyclZoAa6Ds8gGHCXCZoEf66i/Lyk
yRevUbyjp8d7eIvtlU2IywtL7ZlxaMNZJYoTI1M9yVvlRwzln4fRVC+qGPawyturhSISsREAMBfv
W7eT9EW4Sx8bwu+88Dsv/XA0B+3MPaoeIbbSj3qlfJxrcyd6uPHdpKtDBcEQHZXk1XfL2kiIEU5Y
fzHnxDdT6MaaeqiO5lJE52ExxLf7fnJjL6/sra4xVJJjwMOj8DOnVZ8XY0DLmrz2eN/KDb+HDpyY
iHEEgui1N/YuAVA6zpIGovaSU9vkzoy0o2qc4Gtwdm7mG1tIB5dLCdpFyU4qf5lf3oQqLqvOKCrh
V5UBam0a/5mM6FtSlj+XLvzr/sJubB+XP80rrkLG/dbxM6ygSpiVRFmlUJtjhB7oqTC9vdhha4VB
OWojEgbn4t2rPB/hGtNFf6L3c89pJU9upxxCe6gehQuxX1KxBMAosCmiFXkkftm5IS0y1xHYGfRW
O9T2oj3ZUW6c7u/Z1hmoiLwBeyVp24aBsI1DG/GmpfMTfdajYzjxbJ4HS09N314Kd49pfOsONH5l
9Qrfo121RpR0fZP2rTn1vhMzo3RwG7ctn4gZ8uQ94rdZ9VG0WvPYxK28DGVznxYY64Rmcd3HUFQn
t1tNReRcs8uT2yTKMV8Mjdp3v/dGbrdTYrsk9yedaAqQMlD45aPRPxNqrSmqH3bDeIzDJDmJwm2f
Owaydmi3Nn5IMEfFmwzOhA9oM22e4ezlRFXcj5p6OnVRXV8kZnLn0X+DLF29kvx40hkQEm8Ekush
ykYL+wyVBLTbx7L5XbO54H2tjJL2GGdjZJ770mz+mENT75JjmDbj/FppVTs/GRn41Wjnt9mumcYI
8Q1JD42LjTylWdSjYvSR6Xs9pP9h56j+6CLXcP9MvA1/Xa8Z0BnOiY+aXPtr7g1njitbBb7lD4WV
Lee2c6LmfWouSXmiR6W4h8SO8+7Qj+mkvIAH9UzCeaFlry1Ft4WMb9J67auaNKWt+svs1AOzId2s
/N71KuPyLkVb83NpA1I4Qy4zei+xqBiQyWvw9aKu2olkoIq65ZQ5eq3/8JLF+daAFs2TQ9PnwjnG
i1bMLxTQIUAuUDH5VrgpA8KDPQpxEKXdOmchRK091SpIxpdeTbXsPAzC7t8XngBZX1dDGkFmbGbD
aaljXfxdFW33zchbsz0MkRU3fp222nBwa4WJcSE0MAFHj0ZggKRW154iynclk0mmcJ9cZw7zT0sU
dzZhfjjb5/D/ODuP5biVbIt+ESLgzRSmqugkkvKaIGSRCY+Ex9e/Bb3JZRVDFepJR9/u6E4iK83J
fbYxVDp8GHHm8WJeUnJ+6GEeBAcENSREbI43qKSuyzyIF2/WNqCcZZ1Pk23isZOWwvxgBdums2t2
u/6OdMjfbQOl+3OlYwX7LbXSUr8vfZWXiUrHOv3599//cpXt2jaqeQoNeGHn7OulNZY+pw147IO+
jd3ByCJCatrT30fZ74nzRYZ1ESsZiS2tpbOiXY1dKjgp3OM6i/YXRuT1fa7cFtuftrzfhGUkRd3l
yd8HvTifdiE0jMH9wKCQP/csyQOxam1j08PEkfA0u41xrBCoRtNaX3M9fHUWKa8pnVC0XaDFwrYn
FAJsInx4pvsaahv+h7r+P3zQ3paDtgI/B0uRlwfu2paik0XqHoMp2w023DKpYOof6n6dnv8+d699
0C4dQg24h8acw99LMfRGW/vu0SOB8E2Hl+Rt6gTtvx7rPuULeCotLMBV65xZ2+mqHLVm1o5TWZpI
K7Q0hupn/Ou0wdxDYo3GZmd3XuBiwt9QccyGdxz8xvtESzONZecEh8XurgVVXyw5hmIZYGVEZUZ/
Yi8J/nMl6lPPRRk0PvfUnH4302rNccgzJBkLWDhcuSAuB0NTxqfRqAfyg5v8cjC/3SryvLXgWCMX
OU6u5v/Am7WJxEBW5JWxLtYDzAhgvB1tB/DjzftyLOVmmttLNziy+lsYyT1IUtMF11jQrw8DdYnb
CDX5ud9U2/o55FMrOFbVjN7WzRssy1P/nxcEH8PxC6dzFxme65SlFnAeG2lwnO1BhxGw+3Tl0zDG
bdGpa1ner3wS5yo4KcsbusP5TkKZJHWAbT5JdG0Iy3jEjrq4do2/OgpEBxoGuL9eNIKFVeAI1GTp
cWrstIizps5+gM1u11IRLtccP83+nAL5YcWdl5fl4nY45+buMc2lHeYmGpXaHobTohf2FY70K0NR
rUO/An9h3Z37xJENMGN+aAfHXuVzQp29RoZMXRI6RvXPq9tl0sjPgQKEQP18KGS6WEFlfXBs+yEI
9ckOosy4Ss67AM4o51A9Q2Lf/WPgzL3cQ53njzg81OnR7/0s/Zz3ja+/bW0r06G+0lMK5Ta1VQxt
v/gptL2Ltnmmdq3xcjmt0ItRJ3Mg7szOc3s6Z200y8iXgHh3jttWjnZE8nUQjflVpf7louQ5DFi3
yxt51p27T9ROnRcar/OjUfX6kIi50CuyoRvr2vX7yjdhTcZAvL1RiJ6/tFLlZMrTm/TojFUflT5o
U9VW9APddYn/fjG+MhRnO+8EmqlgzOc85p6D3R5tXTsS2oZvWGd+mXUInRWcrH8faYceed7vzU3U
LS+XS1EWiqSvLjv1IzEjRtB6CSbD3mHOtX9+NHIsoRdmRzOeTyTHy6GmdOrq0TCzU2H3Xwofnu/S
r1qy/6+uQCSvLIkd0+LByHCoR87uLKHV0L7lmp0yW/WRcrYxsoM5S/7+I128vPnLKF7gEVJ0Qo48
u4bzRfIcm43s1DbNQYOIFwbC/dkME4+W+t/cT3hx0yyCUr9PH1pUFsbLyXOsekDKMYqTSEc/hHcL
Cj8uwRXY+88aflFCUztzNtHPoKnIc+3sN9JM0Ttao7SjrVl2NYdTsMji7apjyvy4mUQAh2OuJhdA
fsu7sCH76DlXwViHRY957k6gqctjI1zSj/WBbLJvY1l7BvRZ4adXiseLPcIFQUVC2b2z4fC2eTkj
xpzhHJVl1QlDsU9tnfOCqqsvNXFhV9C9i9XExHOmgj+gHAXbOfud02ZC/1W09WkJChF7Te8mwWA1
VzbixWraR0FRTzuJlUvL8+XnqNXY6sZB+2HNploirB2aIdwmzPdDDIOm8nbjj7zmIno5h5RA3LQQ
4rmbMIR7OejotiXtCenzYsInKHKDGcwSO/BlO0h7yK6ZqlzIUGmYcarp2M5B6AE+OlvFwWIEonY3
Dz1QtT3IasluVWpUv/UVg9EEoZ0c8e2dAiKfm1p4pyCQzRxZmib6g9Uh7rnyYry4LLmceLJx8lEG
YtxxVnBWqSRaAaLJcZXpt2Hdjmat3TpZ9iVbinup3E9W591X1rUu8yUExLicGRTxKHH21vbLefd7
qw6aLAuYh9YwQiOrrdCXqR+NvW6cqlEEd0bQy7uyMZcnY9TMz6ldOe//fn5dPJf3P4L2Flw0iFbQ
MV/+EaKZbJusqYBKoZX6AVzEVwlBRZZzqkp8k0NfNP1jISq0UH8f+XJHATUBBOHLvvdvzh0rCNjp
UCGtwbEwurYKndZb6fluzvS/jMNhyYMZswp8Wc6/0G2wjxwCtO3K+54V2/ikW311pYR87WuoCYAM
qevoi56dmfRHpdGzto5N63n3NOIJZi/lGv/7nAEysHWoUjn1zkahUC19M+NttFGzWclcF8YcN8Yy
X+u8Xp4JvPRQS4NO8pAg7/HlpC1ORnNhocjn1SwjOHLtXeCNXZyX3TUv8tdmbk+2wXkNwIaq6uVQ
dlBooyyLlO6Mkp9dNJdHp2jMw7/PHGKfPYcQI1Bg15ej1L1KyYsT6dGaijWRVq6fRi13r9wSl+c3
0/afUc6mrYXv0/MgSo+zJ+u39eY0t62wzcMgNfOBPruX/P2rXtu9u+8zdccubT9PYSfwKVhAg6iw
DXe8cTf/W9FNSwRbBS39eps38GT+PuIrv9bu+LJrF/7AKGeHFhoAfCiMKj1mYu2Pvq7yWCzB9vT3
UV5ZfqhNGMiluwCOd7Ymyi7FDiZv06OW9tmR8y84zZXQE1bHtfDzV4eiIQRYsztpnxtvzcNM2WCN
6dErnA9rvYAse7mi5qnLK/fMq1PnwGvemYuIfM6WoK0VdDbwBj8S1KrC0dSsRLdH598XOhYPe3mI
kIbz9ew2L5Xrrllea8egHDs3St0svbetXSH0zz/R7mpJkcjJuqe0vtxQXPFzHdQiO0HBqN5qeTXf
5VobROvY11//PtQru4omCeIvinkIBecyEatsNyZ0EKexNvW7IV39m1rT+me/dIevjqfUNaxw36Yv
CmDClqmB/3zfDqCfLXLFPYklaSFO5CIvbTh3li9iUwkbsbyrqR9Us6l/aGZH1B+sYvBUiBFCr36O
3qjqhM623uVhm/bVW7Qg1vw4YvqBExjKASesVTPXUe15QxZufjvZsJ3G9FtK9taQcNku4GtY57Vx
n5tZHurF5vrf3c5LdxW0oYs36WxywBhtPw7HbCi1HwHWBD4Xm6qbg9EPIkjyotdR9GeIa9C9TrYe
FvOsFZE1LPwFszX3Y5TNWf65xjycZOJAl+XR10po3H//5V5Z8nCN4dAgtNyFSPt//x+QUkHNtfEa
ggk8i+YZC9T8gEznf7gV99IckhCvRIrms6U4Tl4DU2/Fl70RTgK6UkXdBtTxP3zLf0Y5O9uRT7kW
T1dxSo38mz2OS9yCY8R/H+SV0wggAzsj6BEgDPa+Ff4zYdhNKgG4z1IvpnkXpbe0UysjEc32r+4h
gJE7DZfWLYc5ONHZUEQarXZVlgTKkUFyyh3eGFObG8e9cXdl6i6/ih44ld7+L6Bn5w/KGpZLKV1T
nnKRycTD/iVJl2A5WBu85n+dQNq2MA/3tsUfj4uXE1gi/nb9Et9WzGKtaOk8Jwkyz3kabFteOQEv
FzdD0cTdeSy70fLZKZGnZW91DixbQfcw5IbuQmMMrjHqX5u7XWOLbh/QhO73yw/qhnyqLYnmNK0l
HcM8GCNzlZ8wSrqmm78caccysIrdLbVotZ9duihTC6wE9ebUebORR7BBcPAUtTFPsV4F+rUX9flw
/D77/Y7chq4+BeDZfqLJXdRuGaTHyl9xHvHN0ixOMiszYjL1UWxX4KDzUmkfDv0fT1zaJijBzn4t
pzU73VOgaThCwG6qZHtnTFYZ940cj8pHbtrrpX6ljjm/uf4Mymb+M6+Q1c72mAZWh1Mqvlr9aoh3
mjf1yeoo+6ZFwPBAlXvNP2b/iP9eXIz3R0iyg0Q2n3p2EqaYK2wIwTWagxIPqbb/VZvGx7JXj7Nf
4mhhtIcqn2/sqrjyyHrlx+Tts4OUO/Hvwu4j7aAqZM2WnYRplQGpDVn1vELY7pN5c9trR/Er07rz
nqjmid6hGD2rcbrRTpUxWNnJyMjUm/2ail72hENlxXKYp2Bdrhxg51t9n1eIT6wbeCGXruGuJ4Sm
agbMOn8JA18R9FlW1+J0Xx/ljxUlUCIviZdb3fe7usIEPTvZK/GAJJmpmGzHf1V78C1/aK18DooB
QJiXoxgW7zqnFvLkkvmMfs+u1R0xZNm9cJ3KDUk1cf599nDdoh5FhrxzP85+Ln0lJrWze0Ychuot
WaYjXpjGNRO1V5bg3vIA/UfRDUR/NnulDBZ/xaP+pJVFk+gic96smmkezbG4Bvq+cpbQoOQpyVlJ
d+NcoKgpKLdFoXOfdW33LARkjZYDMrGESstwJRT5ODqdc0UxcLm5+eVwWqAtuhfC55vbWbfAbPQt
P62+3kxHOUzmdGdnjiEPM87h/e3sjuWPIZXkiBWGGr14GVDW/uOtR5A2/Ksds4HJAxp6tnxmqbnG
IKriNDiyeTcLf303jkP7/G/XOKPs80rT2ecFCHr/cpF2OME50rDlSe/68Q5t7RbhiWC+kWntXakY
LncdQ9FjxBRwd+o4r1F7lP9DY3rytNTLz6bRu7gBHjr+/XteG4QDGfRpV2Bw7b38Ht0Zck0RMXrC
zqd+1DwN+zC33r79fZTLc5GGIsfwfhLvcuCzLQDA0tmgqOh+Wkc+6mXmfdScPd4wEwbxJWa2XVmS
rw0IeEqDm8wSwLWzksFWbrFY81pQMjj5vVlmxm0ncvuW5I3hUHtrd/P3D3xlGjkesfHb3RuQuJ4t
i2yFj5hpQ3ly2lodzHkUN6Y05ivT+OooND92MRyNt/M2S64vhlURr3Zq/amNZF7lItRnVXy+8jEX
SDirnI4ldCjOen3v7bxcFaO5WHZnAaYUS12rN5tTTukh0GQ7vW+Jef6lAZtpd0PX5DdLqszg1PHd
202+IVnmtT1kVqINCE7u5972uqdqXM1ShZSs+EpI11VuIopMBMd9mDZZczmXFN5T8GNinU+RWbdz
FyIO8ruj2StlR/q0kebQFFlXf9bTwbTjDEMq913qzNx7yDw6Lx42iM03mWVO6t7YBBbX6bgJ8Yy7
l1t8z+q0zcNstA2tCqdKM/s709o8gddXCiUG3w1/Pea9rw3vUPQYVux0eos1TtoN+tfUzNY1Uea8
9omopFfCRsM5KirQ/TxNgSFRGJvaiPkqvDYe5nna2J6g4bSMJkrgNjPWUJRqlqe68Tr/V5611hQv
wlDGPVYYmxP1rTvV8VxZon9YR3fVj0XZVPqT8El1ietg0ec7UetBeSw4Y714qhvsbALNqaz3hRs0
Qeiyvu2ITlAmwnkg1mkM+5zQize73ZZ+7yDfwIwlMEnnw8Wo/o6hfzW+LabWN8N50RsnGmrV/lo8
Gj23xqat1ZPyfTxsaCKSXqO1RMvEQb6gvKxcFC/xUiyblwx+Ljlz7bSvHzqt8saDprmaeeIdNVfv
1oy+0U2qUre8UVvhzPG8m+O8W3BHMO8hIpZEnfVFYXzB5M+b0e9D7lrfMAoudDoSBvVDo+fofsO8
PKX0mLK6TrAQknVIBHRTJisO8UKEwcJhncGeN8b5je/Q4ktanFyIGS2DjDgmxWUrYJ44bv5oDKul
Y0jpDpjZ9OuKWLuEHzzEc2/03kO+QpBHqJW1ZgzcUsyPpdNkwS+Ew1nw1HWt0T4F1jSVoe5NVuGG
W6X11alwNdv70Qt36JLFtwb1U2lOY61hWoklN6LWMrTm3eANAT+A3w7zctsMo9XflvmwGvcKOU9z
LLVAZknajnkqbgoqV/MjOmPT/DkvVu69cftMtwh5M8zxw2KCTx+UluPOI8rFmD+vECSHm5LetWSv
6eOSJ7vdS3uDh/8iog2roNwMh0ywmcJJ5A3NNFM1y29gtNmMO+qk/l2jpb51oFdQiydtR8YPVQ/R
MxGwC/IoC2aLZ968GvmhWYbpo2oN1SRDMAo3Ys1MKiSxl1Mp3Vp+lalv+uJQdKNVf4VpTlJ2ay+e
dmNq5fC0uTUG+KFdbn46h6bfT8Hbrelr/7keMf971LvZRGMc1LMut1Btvgv4ibSGol1OtfNGn2j/
nhpXzObHyinnNTbJQAhCzCn3/6cBO5TYkLkYbheCRuShtQdHDwdv7f3jZEkvSAAI0/pdS7lphn1v
ya9tMw4WcXhjP1gHzEbFd5AD4kA3oy/S02ZsY5tMbbbMnzVnEHni66XtwG5Toz1ElZjmKjFGs/fw
T5iL9iDgVuVvbbPTLBHSbsy6GBNjNw+t0h/m7zPRXsuNWWEhGNlercAB6slURiylbIxkTpGRYmpU
VOrjNAZG+c1fdblE0yYCDBlhK3i/jEqRwhUulT/LYy0HI5qs/sYxZ3hJfrf6ieX03aOVU2VE9eB2
Wdy47hTEeSGyPsJ7tu+ecqLb78AB5yIxcRuayEJ1c3mfrmqT4aZ5RQ4xLBiHJ39D5x3OVT1pKNvS
7OsO5AoZumpWW8TFmPa/cy1P34+GksvtVo9pOUJV8qe6jD1ZCTsC3Jx8FWZ0zAe8jdaFGj8cJzlU
RchZlusPhizt9cawS3J03NWU+geVtgsLIK3KaYvdutBwYw4QuU91aNiF7j4ys+Z20wTo4N/hjOHM
35dudIe4nnyo1eHQi24M8d2r3aMKKteK6nGYa/Rm7mZ5JQofzHBjq5F9fp9v6dLiP9Cq/fg2axfR
GvTc4lGWSorQ6+ryOx5wU1agfVeDiqU34Aa9OS1/Wz9VLTaS/dK5xl2XamK82ezSZRbbXtV6zrJN
Bz/08I/0b/XNbIzboKia9wHkrulWGGtfhzLYxG3VLbp2yplV59AuY+eGc84wcVFbxuc+sIsxWohq
ohlti1HGG2kO7kPBpau9kRkrYgk7Hd3ng28rx7ztumHKjrWX+973vEjz7Q0x2lPPjdWZqj8t+eq3
mK5PFLtPqRuk6i2aK/M5aArAo3qzh0/+ZBs/UmyZiaPmZkojQpzm+z4bq8/UEOKxnUa7ClVLD+6k
Sd39jKxw+tjV9bJEoPSbfU9qkefc0j2cZCiXZfqdd5vzK50XSkI7H7viVJPazrHUil4HIAgczIPe
FJ69rB+VMaFSglyX+Qe/2jJ2kSU212Oa3HR8Lp3Vknf+YEgiyDvu44o0nHZxH2AcTsXPElcC28Iy
1lLVRwP9RAWZX61eQ1xf7ZpTyI7bqmMLubN6Frrwh7AY0s0+jvjImdtjt//Dx7LJCxxYtLK1R8G6
pVg/BLUap0jHPOdH7aYOgXgTNPow7/NBe9A6a3g0elD6W82TXbaXQ04R5l1mjlQWda3H1jY637Vl
kJha5TJ3fthEBhYRMS6ifdZSpy1Dx4Uv+TCmQvZm7BAo89uYc+M9+0lLP9aTqmSyGqbMfxc8wJao
hu79r/1WKsGAbvhOCATKRgr6shKkgtC5ENf6ZHIrxq2juRGdJEhzpeXGV8pO/q9eYkQvhzqroQ1L
GisAYH2qmLyHRZT1V92fryH/l09kXuAYM0P94w0HTvryg0jdzdtlnaqTRGxzUzkjDRFjc55Xv+4+
SnfQ43wp7Kd//TR6r7tgn0fWLoY6e/+0o64mL6/rkzKWXMS9OaZ7yadf06pdQg0YtdBz3fFESLDn
UEM3Sd2sGluclsouv05lpnrcoBdfj9dN1/6HpzCCWgyu8cODonf2e5nIrq1tTcXJx4ZEY1tZ2fuG
mnqNWuhX19jXF5+201KhK7vANDgGnDNH662l7DXa5rR4HIWZ5pff2ZUWNpnV9u7vv9bF45HVAXaH
rhBflZ0d/XKJFC2W0+BOw2lMuSVtTS8iGcwfsejHKtj6Z40GvoVohJHSuuAnJOWeoVBuK9UyBybD
kb4eiWXrd0sV7Ocd+LB//7KLSQS6YFkAr4EV4h959q7T1z4nTcGBYlCsXsLrxH0fzKW8bdZy+PXP
Q1EewtKzgO1xNT1b8gGKI2/cGGoIWBHF6MtwLAt5bPL2mm31K1+1Y4ZQzHGooS1/9lXa0kyj6Abj
ZNgp+QgG17ncRU+TI6/ZZPnnZxTxIYSVANNTdoNknOEKhrF4WU1D4DSutqFu4BGb32q999rQzLL8
oyXM9ElkfGhSbo2skr/P6cX7fx+dJgGcAOgoGDu8XJiVkQ3SEoye8fo98AT3uJLca7Sz10aBrgxk
yRhk6Oxz8J9WH2+Q1uHJaJ70kmYAhp1jrOMKcuVIPN9k4KEgJfhwwxoFLzknEXMktrvG1T9NteHf
NFa33ZT2+GtEln+wx/ra1J2vEUQpe5uFxchg2LedfdSAg5q31FV6ggbTHJrNX2PdUuooAnHNJe58
/hgKiuqf1rIFGnruMC6XEb7QCvRKbeBEJYzUm1EpcQXuvJy/3cKAY353DKaK2j/4P79SgAlyoC2u
f1qE+2UQxn1fuU3I0/FpdrfsymAXn0T8+X7yclBxKvIPLweTNX7LqblZJ5gF7RwPq6IGbWSZf/v7
Ar/4lWzavohmmT4e9RfVhuBbgtQ18hu1KkwK87ypop3z8F5Mwrlyyl+OBRTJ2cSWguYHcejlNzn+
WLlVa5c3iPCt256L6w3mFdrdDHH6yvTt+/K/lQ1Q8U4F5rwFawGMPIOmC3OdizrQypuOGDsjmQpp
ut9ll4JobGbqPaoWWcBbc0qL/H4STfmsD+00nf51bmlyQGZDVYTgDL7Ky+/ddn5ZZuDRYfWtwMle
jB+NAXZMmDviWtjI5XohdgvfJ35Meou8tF+OxRMNornI6pt2I7N06V0n9hbpHv7+RReuPswrBRwc
YIIhdpLZ2TApf4JrVmZ108w8VElU5mSO10qf8gigxX8/BMRj3QBZkNjWzGpZ7320rtvbtFxzG+Qh
2/TTtvruB2MWAw4PBXEd8YC4S8apmeYEo6ve7z6mWj7rSLGyIijiQHhE2NZe63WJ0y1rc2oXfVhw
Rxq7+T1+jc50H2zkIiW2aq7lTfw/8vpyKdES2Lv6f2QlmFy9nFlzKHmIBH52U5o1pc+Bt9+s5ze6
U8kdilo7f/rk2O24ve+7bbE/L61ZGzLkP5HWG9gOhRO7DoLaN7KEHvOAmlYskZMu/FZE7mzGYyXy
sjiNwETgWAEJe0mTkwAezjA/6x9TCbEnQgCg92+RO4vlphE0bhPDyzsZTWYn0hiASWjvB7P1SVpt
16ZI1tTSpqThoZG7YVDq8++RzokdN6VZ8cwuOt85TTMRyFGTWcaM/cbY5w/bUtbyvmk7DMQaJ6A2
8ovNElG7wohDLFu02RsvwyAzccZ0VqEsdWu9c0qkP/iMSzr1b73e86u3oq8s95GN1pGrmKm0iox5
zdAD+Lz870RVd9rz6gTSvuVM9Zo7O8+zKtwsa/3G673VEzF59fLGIMnBv4EHAPkqNBQa7pODAYX6
XWwLMAaQqE1CRO2lKkqLoqgOAq18Hm88y4wkq/cYI1H63m/2KF89Y3M83uh51Y2HrVrLICJYKf0u
yhJTTEsQCBSuvuaU4by6hInJ0Zz9Y5+axjeuhLpisctanfTNGduY/U7mfNeXg/48N6v7XpuntXwc
ytTREpkWzTdUhfpvOZjZ85rrCkNCrHpBprU969IplrnHlWaQHyRYahB7rts95962PKpGGxFyOot2
P6yDMx9qUlQFHkCUd6E5rV0beVWNsrx0Mk9ElTmVwX1Res4PvQLhTmhQlMYnUBp7vc/aIP2OuWie
xkZjyyEKikBsAhMhb/OjYnL697XbYmhA+IVSka6qoIsNY57BdZFkyulIHkyAr7ou9Pa90IO1vsNk
dibfPFur6Th3KFzvRGpbX2dlb+V3NxN+dQKWa7WTY69W+TwFXPzEyuimFvadFzwqd5usLZoMTRgf
EEeb76tqtfNDiZFUnYUNZUP61W87P/8FGlt9yKXIx6PeFLPzds1opca63cLaqLecn2TdcLN/rlXe
Z1GlOQRYTXIxNl5GeoMXitZqtF/NcvAfalEX45sm1/Sv1Qaz6mSKxs+nCC9Mb3wMFuW1P+agzj/a
JGNlb6el7t7N/moY72pcGRSN/mIFpsqXzb3xVdci8Ne9ufzoBMXqxGsfGARVguH+XmhJT+FqjsQs
Zrjv6WGga/py39h91d0X3iTfY3+kS4gfrPzQytfUfb/MVTD8lmYKr3pZS12Eakrrj7Mt2+FNNkyG
e3D1UdePfle4zm3Twce+h3pb2095k6oHy24drEld9PoPTSp6GRs96kzApA7szqIDsT226IKL9zQH
2I0lyLQRsryER6XEk+zByfz2LckBNEYcnDVUJKzUCEIDj+wqKbUCpwMC/bBNA8pubuaMqOLETEFy
E09H1RpJu66scLD0vIvB30H4hSf9H7rmbMUdoJ5wDivFp4iGKjCfcCkrnXgT1VBiFGIOZBP4/gAY
NWe9iqx551EC2fhvF7uk++F6qzsRvLi2aCNGq5kiafb0luxR66fQGSowpjZzlRX7kOIJLfL8Ir+Z
za7ydwkSNpKd6w4nz09lGUmhkXszFtLB68gzcxEpWiY/zZmUklBhqEDLHLQuj5w8295JajuRWJbS
32YGjcDEMmT3Bmk/szsVg7ohwaz74fZwbRPbkvYj/glNgev+VpXRuujbj24TNOod/JVuTAujxEQM
gQ/0RGEQaiuZMomXt22Cdf/2KRuz0ryzVjO1jh54969CUxVGO1MzOZzFVurGmli8Tws8/y5auZaM
sGyK4YFnUPVlbE1SqYSZT0C4Zvdk0Er7SZ7A9n2oJ/HZHOgNRCoQnRX13uAyc0ZRVvFscj0A0niA
q1J3fhRKZl/ywp+DaBiQ6pPpZE5zqG3olGNa1764m7nPf3F4Wm0Iq2s2wsZeDLpv6DrHWE56+8kZ
Nz8gTmjb0MvU4pPvaWkVywVPmiQf/Rz260Q8PRZkFe1pYXdPdlcF32ZLNWa0OG1119Nt3FDBiO5W
BuZoxEtJMALpI+bWh0aQzjIJcmV+x9qLlAtAAuZTBFpmhEUeBGvoKEBTCLsQTY4z3YGUB6NnzYmp
pB9ElCgbDBfTndq4REJxl5Jo8qOatwmYSuZTyKyi7lrJd/5ZSr2ybwrXGItocBvYug1PjLdOgcAg
sUqkmJGUnv/TM1vzg2evuhZmLGGacCZY17hVvYLTNk0cwJ3U4NsGqePEMp2nPhxIGCfXmcP7azp6
ngXkrBe/gmE2v6QzsUxJ2Q/jp2lSNGCn1gs+lNnqvfPqsSScedrK+3QbIQP63TiqCLsBSijRN3SF
NFhMX8iBM/m3Mwbu8dYTvRZ3mbE8IKgeynikPD1pTcDMoPDk/vU9xd+I20wt4zFzuDCAsHqD+6xZ
/JAVoj91ttv+7DPubthBuVlFac3lk3S+tj7xy82fhr52tNDIVfvOJIGpC5UHhhsqlVkPebZ4SxJ0
fV7HOqStMWzgjhNHhRbzU0Py4hTmMxrk/WilpUvTpeNgmPK2TGCSijdqHjCl3YQSz7qdD+LIu8G5
MbncLUTaXueE/Zy64uBWY/2ubJWHL/ta0jmYTPJ98Z8bOGiWHLzsWVVVlUCYScu49GvnXefRUQwp
Pq0yWubVeZa9NmOVjfm4f9g0u/FwFC6tz9rGDuHTx1ZGfq83H8vVHbBexNn1Z7M2vooQ5U80P9IN
UY4x0sG9U/1afdN46ThsFiNg36a+1JPV6y1mWFvWb1alG2ko3KZJEzjShX6kjYldyLKY9PQKKVQR
krfHtdy1djViXeNuRWR0dXtLl2EtQjWXAreeCQQ3wqSxf8Y8f6W5DV39AUvzsQDYdjo/JKdJL+J+
63wZtaPn9MdtZM6SYrNzFQU2IZfRog3rb+zjnQ8Kz8XPFe3jx9oOpp5e2aSGUAXu1oR1M63ctlPR
/QLWHX/p4GcBZ3ZvfWw7yAW3ul7r5lFMU3tv9Rv0dfSD3Jqbsmkjuakr6QG3dfWOwqv9UBV1/8VJ
TWRvllFOTyTidvUBNMt7V3az8cknfMALpxmYMERYQ5mbV6v2zoNu8DwRII4FuCqw8DAWXZAtKKxF
S8BPrftN2l4fV86GJX8zbfVAP2tjkpTqaF6kjpsuez+0uy2oj8e30qiDjECVsnjO9cHHkX2pTOO0
NeVcxdOsLR3bg7svsibX/GmuHIFxq7b5ixuo9D32xkHDmU5NFQ7/x9l57MaNtG37iApgDluyg9iS
5Szb74awPTZzLpJFHv13cf7NdIAa+gfQLMYYl6pY4Ql3WA28gi3UCKdAH/TOOJKhzCINHWUv1UNu
ejI7jqLmNILNzsaHdrKL+feI2s/yjgDcErvcTCf9S7woxJCZbR8/dF0xrgdWqayOqkocPijeksD7
R6uPfwDvSJf3BA55882yRS/2taesPhz9PldPLXi54SPcZ6fbOdpEltYZVmk1AYanXN7B2OTS2zea
kVVh2g9p8k21eUcznffktxP7a/wC136mZVPHot5LTZvh+0xFLyFJ8oy8A9ZndbvE6F3vJd5E6Q5m
a8h6X3myK05j4pDzzshqrAcnLgzvyaLBJ3/a0hvEXvMKwz/gMjg4vyHUjSyBLhbASnU7lvhW9zKK
c+gSP+waS75nP0nEGq3LMhsRpqLLt57903+13FVvk6CA6tS+qyDPOs+gQqwvlKEMsWeRcicNEhXX
Yyh6bOkiRML94dEZOjIdFN3rMepnvS4eZ6GXHnqZc+099TbOoKE75bZzyApavDzXDeEm7I8kD7V8
bNUDQYQ7U6Bs23qnk1rNvxzDFuYLkl0L4AkSW+/JJQD92jXwVLYuZ81j2ehkH7nV1CRtAqfp7/gY
l8mXUWy+SaEgfWnCqmmG5sWGRa2HNFg63rgEl94JLVw5zvtWTaL5uVQjlFQcl1r/0SJbNZ9xvhTl
sV2MVNGVs2rxjHgVro5sRctgy6eelvh7lTWqjGquy+lZVxWhnym62XvEMXz2151XAQL/OuN3t+w6
vPjKwIjtxn4ET5P1h7zy7fUBOpGNJis1qvqfysiw48YcflyDxJ5iPYTqYlWHGtB6vvNmUtjPpdUO
C7o0i+s8F0XrjrtVSbwbQTKsy5+2UyD9AlUvyOKpobbSPQhIzzvVk8q7fZNo/ad+EI15pBvZksl4
xVBqpzYFivhM6VnnF13r3j8Ic8nTOcDmw29PTt34zZ360o1SFjcmUHwKLjot18taoAmpDx2cKsrG
etzXSRyHHNyvFEKH6PWSy62RXIgFFMyghFE9Oy8/mJmnjdQjq2jWm/Qdvu0/Vjej4NEv394+EFJF
EGeodiMDelFozyyv0TWu6Ij26RzGsYZhPPWMMIVWdaeMdNkRpAiogZi1QT8yItWk8zkpVRAl12UT
+bVvv4Nu4odFObwgeasibhRzD8jj7+uzu66PgUdnGekjWPQrrlCXBFQNiWoVIXri7kYzGbk5JvPN
H4tcib4jQS/9Anp05xMrNIEUSO7WEZYEGcYvsyxPKZWyZWciTXBnD16v4lbIh923FX+QnLjYg4kN
1ySpyca2Wqa3E06DEkSvj8NDsg4JaV9v6yUCQP7yVruezUEJWVN+wP6yJy+K01bPxAo1NpHLfZYH
VU9hOpCdZ6j961/tavNvnU7OGJpW20m7oqTrlrNqIGSiJV6WwIqBcXixX4eCwu2doa6q+9RNYYxt
FgTAf68K7vYCgNVFkzBaVGP8VapywmpsHFzX9I4bsZ3e2o3ZREK4sim6w4djZ55vlQmVQV0b1yJa
0874YnDSXsActL88MeafManO7py56wMASkDbJJJpKvjwQs/Ha+OuN2PwstE8CDN0Wtf73NZ1/eZ2
AqMQxcJZoFVH9H4+ilPHzQqUpowyMKNEmgseuoEp2xQIIyLz92SFridF631TX4aj5CJfcLGIqlM+
8Lkyi8x4xSw29cf+fx6aqm/VxaAljXQSWPdNOYDL8aKSb7VUeYGz5Oglou6epAPvmUHLseqLe1Sy
q324NWQwfkVDcLuuLu/GNo6l1DFbi0TVdLvC8scvut4Nu8nJzJfY9+6B+K+O2DYepSbmRh8agtL5
F5POYsk1GfPI6QkoynWea8R2a+1JVrX48fpxvvpcnC2onzB1UPsgrL3YHYnZI30hxjUarWzea34t
dq5VWXfuxVuj6PDdecpQX9AvBZFTcsBM1wgQJxQRf7dxsXxHqWZ073T2r65fRGhhYAAkQIwHyd2L
99JWdWbMja1F8QxXJpd+F40lHNegqos1yCnqJ8GcJeuft67hJl/BM0NnC3iGfXH3+gV5HGYKfbRI
vz9s7rdh25bZndvpeg23Z5IVBJUOfOZyDfmG5liCh+N2Qr59UBS+BlHcA0fcGIXwiQXkZgcbdPmC
1Rl5Z+HVQ2RZYtwto3RDAAXD7vUVu/5Q29PBMGAuKVtf3rRV2RWU9roh0nrlhnmPpOlcPCZJ8egB
rg3L3rr3Ml+d4Y12tLVU9c3VkG1yfqaczKL6rwgFRT4un6q+k0c/Uf2hcWMzkkUz3wk7rtfRpeMH
GWLb9ty/F/EUJDepr5o+RfngJ6GLt3UAlHB88zpySfBWAVTgnSTqPZ8Vi2eiueDKCPWK5K+bmXQy
UW5JunCcMH5+oFXif9TrxrqnkLz9xWcduC2+2a4LAisoR5dS+9MQj82kSsiKa7P81cyp3cu0Xh+1
Ra8eFhqi6OwWuf2ikwYcX9871yu7DY0GJTsemtO//dD/9PxlU+X5OmRzpPmEjWU9LpGRU/V8fZSr
O3iboP+v6ytvGd2y85VNi7Q3ZDXNUdbrtBTRZ3syO7pg/rDeezFvDYU2DfwmMFCYR15sTd3DRYKe
+xwZrWkFmlL9fvEyN+xj716z2L/x2YgG2JA8MGzQ7ZT8Z+0Q7miI83MA13qZ/4BLmLS0pxyhQnSm
cLuJuzV+r7uj/XNK1VSGWiKbO/pl1weR1j+IKABELC8wkfNfQfZ4Fc7IKUdzCifgYEwIav8sNepx
bmXL5f1MZ6a7w3+9tWW8/3fVwNKG5XU+pikzQ45U+iPPou6hjZAdMdhw33zkAaKg7w6dGNH1q0Br
oaQRjyWjCNDx+6bp6UmW8vPr+/JK/o2gG1Qjmcz2ElhQ/M7n4tLfq9GtmKLUTSFm12LgFovtZV6f
qUJZY1CZUv+APMuic7FqZRwsjoPWXekmYjjoFLj7Y1z20BPSpp1lIFWfFnuw0np+T6iD3+TyjsDM
nhAGwyE0/i729SqyzgLWP0Vs5PlTqjvDn7KZsjurfmNLc0q5DEArEjRdJj5Y8RVOiksfgk527bxn
SydOWGiqynYoZjvZQ2ety+/ZQBfigB3JoIWN7cX3SgI3dhhoMKoPKIcCFLYvIg8975QraaWQy9be
oXC07hHZ0n7/+se/fjY3h2fEhEjViREvGWkJbp7Ym2QqIt6oBj6slumh6kvDD9IONY93aSxE/o5u
dLG8OYJDCc1kjoTA5FyXBP0iBvm0xIWKXL+Xj1QXP/p51b/9nBLdEGhbW1mFrOh8b9emkcxzzvzK
YUHYP9WrfSe4eV9fxev7FhVZHmeuwC3zugLMKLrgSbPA1JMEgzuIN24euGj+23sX6/m3KuUi0AXu
GRjQBh/fwLvnk7LwslYFNhSRXk81im0leXK2GNYphhx4T+fs6l1mMAifJLJsEQRELlawqGNsbxPT
jfLOa/9m1JPr4ygHTzxoE5f9DkqScD/JRi9eTETzzDBFJb8MK5wUWhpRdvEjhZNKkrMkafWe58Bt
PyxT0X4VhtXLsKuK9BNeTr4KFjrdHRQqObXy0ZBFUYcZNZwf0zpn3o5aa/UPfb6yikq/LL+ZqU3L
acZBQewQxQL5b5vL3EQ9Uis2XWutyL5QILdwxKDJUx96R/nJ9xXizx9rlaXxGyfAqozGekmmj0bt
8d53EL1HHD9FZn1acc3sHkeyDKAiBuHrflzjQYaWTq00mJQ73fOTuTqKLLRFPL6ZeG/Vxov4rhrH
Oc0z046E1L6iw2lxnU5HUbTQvkpsXd22v3PRXW1bRuQmpdzI591Y9Of7yM5sb51k50R0Dhf9MLgF
QuIJrJksNNdkenOYBcqcEBERaZCpJsfyfLjMmvtyAbgRlbaHgENLm15W8e/Xj+JVMMAgRJEYvWz5
Lq/m+SA8DDKd8MyOBP6S4VjrQ0Y/zZBPVpF2H7SqcO6c/at7mgGtbRnJ1TiLl9pR6Df4rZdOZIg+
NhJWTEMdTW7jzqe6OQoMb6jeW0HJuvhUc1r4kNF8LfKmYvqgwHx9XebkHivl1ihoDSBXDbTJpux4
vnh08NLGhDUapabRPeRavQY06O8VP663HZR4Hhz8nrdg+1J/1PCTmf2W2hFcW2MvaCOFpV7T8LTM
e8/b9YTgvvxbQKWQCUz5Ysu5tFw5/IYd9WprfCioUDnCvXdesusJUQ2mPUAiSOp5VV3ZxD4TQ65e
ZMUqK79ofoHtmq3nbfEPwjrWp9d3+PWcuPxtzqzNA8Brc7EVJvC9s+o7L9rE0r8BVsxeymK5J7ly
cxQyatM0XX4ulSfrsRvaNp69aNS98aWb0vFRF5l6eX0u/575s4iOogBoUq5kFH2xVry49LC41SyY
yX5EqwOqFTxkmR0WFAi6EKqWaZ5cc/H+SKUX/4tFN+XHNNHkrzpDX+EAmmHVgV2WsX54/de68UEh
AmyCmJvEMD/n52CuysTr4goPwEJPnQ8KwMjwUNlVsX5dQIb8eX20G0sN8hRtKa5FSiRXvJghmdpu
VozmZHbIebEPDjo3u9dHuTUnWDBY2dFkQuxg+/P/JGpjOjZaEQ9+NOPEC+Qr1yIF4xsg3yiD14e6
fskw3KAmBf0AJ2/S0POhtniBdjsf1bby6ugRgAUreimnrNfqQCS29sfM7h7CG6toUWSivgQeeyMI
nA/atGWjwTWLoxEoXdhqZRVq43xPvPT6ecECazN9A4yAgMMlTjgFYyV1M46jFHrnc5NlxW/k2RHI
ntBD7Kj/3HnObiwl4eSm/63TSoPmdj6rdlaxZSOlEMlk9AOhQc3XEif/olFz3Pl6bzw289Tfsz28
tZboLmJ+jYsF3MCLD6jZw5TGcx5HdclL7XmzdvSN9R7p5+YosIhRkHJBmV9qzi5oJljWMsSRuZa/
0ZSZ92nnvTmFxpMZXxQeG3pZNCG3X+I/277SercgNhfRpDxjt1qGOJSlU9yJkm8cLiIodOEpCUAB
8y4WLO1gB/KoiUhZRhb2hl0dKmdFtmStf735bJ2NdPGiaTYCCknMSH6LmJkL2/8x0WyO8Nh4FWCa
Ab/SMhbD/vVhb06QHY/OKPUICp7ny2jUuM2mOstYTln8i2KBPoTz2Hdr6Mxd//PNg0E5w6Vla7vD
qbgIQ4iCsbajHB9ZhCAfTHzQAr1eqt04aPad2tGNPUhvk8iCWhm3/SVzb83MFWSEG0eZ6mMkMzr4
5sp5q44/7yiFb6osPKYwBS8rCpmPDdagLBEhXg8mUMtB2DqjenjzsvnMBEV3wqutnHn+jaQoGidZ
suQUm0O5OeX6+6rpzaeGhsWH14e6vgbp/HHHkkDAZGbfnw81jtkESHBdolGl/7NU/MfPzU+r1mBu
UhbH18e63nqMhafDpgerbayi87GMDnevZJqXCAafCQADzXi04T0kYfx59/pQ17uBoTYFbNJq5IAu
G5tL5mReYRtUEktnDnuwTrtslW9Vx/y3a6VRXULpigLtJawkaRsiq2W2okrocte46W+5+g74LtXc
eYiv50NVh5Koyz9Uy650y+YGUL5OboJUx/oB473iVPiDulNjuf5AvPN04EhNqCAh4nX+gQo3zlL8
0Iwolql1aAf8Y/3Vq4NSX+85yd6YEL5r0Hn5QDRO3e3P/3ObA+ao3apXZoSc2Cbr4QGQVIX75nge
DuDG5GXpiCbcixyydKYJT0vHibBcpSc7ej/T0nm35tZ051a9ng6xL2kQXGhYQeAfzqeD3M1qNm7u
RkOq/5V2kj1YhbLuBLPXIQSDbNOAZUgof9mnipMZpY12cCOUR+opMFsBwaNw1m+kyQIQKzIRyCuA
YXurDOAmvY71KvARqFVkRRexyyyFXvQ98BvVD91D6o6ftLGN78zuegnBGRGhU+SjpgAf8HwJY69E
uauVhCotOUOvVByIThvv3EE3RiFh3UR6we66lNbOR+FmSivKS3FkLXa9m+ymDpMBiPjr1w9lCv6e
83RoI3VzhQMipZJoXBwlDcJDl7ZZHJVSuf5O5JOrPwyTnv5CXUG+JJ2y/qmtRhMHM5Ub9xvV/s7b
nMz8BXiVDfo2dIvJKN8ZGYWjT33ZiunL1qwXhziPR/OdQce33hduWccfSVY9Zz9rsS4PCUI5AmaF
Zo7vwAq09sGjB5bCEKsoqulGA4A8qYthfoSTMy9H5D9GuFV+5Rf7tU1ca6fJ3gZ/mzXjcEKrs9Sf
7MWWThnkTTsUe+hR43Icke5YH5xJL+M9DpWW9dUSYn7J5r6yoSMhr/WxRUzLeqhNkc47t49BvmqL
WZVqN6rJWR/KVS/tyFQUXUJ7qHpaW0vaDZ8WzKRNWCnd8Lev1NC/a5qcnqHRy+TrLFDJ3k1avCbv
5WzicFBBrOt3KzfxCiQbdOTO7Xr7C+e+TR4cUxiU/ZFyCgtiSmtfuyCl3yvXqD8OBjN+l8yGWRwc
JKK7h9G11nnvZ6VCbsUoLT+aLESg8h26+eUSNLVANEfPF/RX3EqOX6dsWv6XtxINHbGOpR1OuW6X
n5RJkwdDUXOGF6QcJxmCEpwZrlZIuypMPU0eIl4uQCNutmLOCN1l6iDcoGNVfYSIlfrvUuh8Fd0I
XahnSpep+8/SCa38ObRKpY+6RAn0aOFcpX033BVui8SuTpwWw3G7QENig/LfHNt5epjnbFYPdHy7
U0d99Js9NEN+qjsbwTXIVKICs2Ipb7fKWR8PeY13yW5G4EsddWsEi191tE5OuY3T7MltgGnubLRj
urAZlRQPVoZqwy4FQVQf85Jg7yQMXfECWnyWJ1Lv5c+42KPx7Cod0o8A1fKz1+zeoz5gO/3D2va1
3Lv1kCDhY+TthHaKuX7M4tjxQoC+afZsTRQcnux10McTMfmYH50cBaFdChIGraAZo1Qb+pVCzmBp
rRrht0WoFm2wrhgeVaWKOFwqS6Ib0RhrFfZjLJJgHMxc7ZST21A6bCGnYO0GJGtaBx/bTTtoLE9D
LCYVZG1h9g9mD3pqVyCrPOx5U8qFvdJqXUjQLsHHC7xjp0+ur/i8Cfg7FS6Z56lHv3cW8zBqa2Kh
mjbOcj+nUzIdm8SGPxHU/mBMH3waQpgTzbEm9gh/t+73GLPT4cmfCu97KnPtMzJsvh9mcZvWT8mE
vkKgleiVBtKEBRUWa89+2jTlqtBzJhEHawIRIZyaVO9CQdYWUwR2VB5mVEOW0CmhARCsWJkK4JD7
GDVSlHlfLyL/bOit+Gwg+ZJ/SDAT07/281qpDzr7BXFpTNiXk9MVyg3qohuqH3Bth3E3AVUTO2su
ge12TuKNI+xJu1z6UGH33ARZZeBvnZqz991247k5ZsrqTEgndLx/yRR7T3DTULJ66oaz9amUafm/
0W719jj15lKClNamF2DHefFpccHAvXfhBMwPA0WP/gsCSHz/bPCbl05Mib6DF+QDG9dn/Ig7XA7e
5xLn3IOPpNrPwV7K+J2Oe2S6zznH6tcy6TPGbDXH/XFCMxbeKsS/4WmUywiEG4xqE4LrL6fj5lLq
7OVg63PAKWEJ4eKk/g+u4bg4wjgb+0BuhpEPixtb8iFOXX84+CXe8mHnYlT+l85G64VyHhMD7cIV
wUgx+zoSdRQC1ydXYuj7MescKF7NMvfGR0fMyXock0mbD2ZhDN/W2JXz+wQyTbfPtLZsdxOfEsv1
btH7fTW1q3rOiiSGWtgL3KlRcJKDhp/IKKzdOIsa1T67b6wnntoYukpFW/KQ2nOhTlgpWO1jqQY5
RxUCXOK9P7aFFfTp7BpPxThDYxlMXw2Rt8bG8kTQbZu/Y8NWL6UyJ/OT3XW++7VoPVF/i6lpap/1
Mh2LqBy1bAjSVdnrsTLq4TlfoWIfnBwi7FeM3ga7C2W32GLnxNMy8+arGC4y2wTNP9QjPUhGKM20
Ow1SUAUjwevFJmk1Joe6RZn4UHVxMYdqENJ4xthkXQ/e3LZNKNtkYWOtcBSPXjs6+F2Wy+B858aS
za8VdVrhho1W1rCL2rieDnTF5BdXLNYSjq0Xu6dB0C7gekjWNOKA6x+d1Wm0/ah6aTz4PSbMP+EK
lf0hzalBHugqlLoZzIVI0g/ZgsYugPbWLmk0WWI9KJtMG7k5kn5EyJL1R2pDhx4CY4lFsbN77k24
AnXTvffp3w4n4Ozme3glbf1LU30S72AbkdhmxBF/aF+RNsnCW5sHAGEdfmMyA00Mta62/7GyhOYb
+htNvyu5m2mZwly3B9Z5Ncs/vD7d9M4XnvCDpa8wlBBVrmchgpxSPA55Do3PX+iv7O0G6bsASVIZ
B/T/bIoimFISYtpidUO/WYwvrV31aL8NDWSudfXc50QbnDxa3DXP92tpCcTZK21o9xpvp3Z0/IW4
Jm80TLUTvtIcQVM07ZD/ySs/CGRul4OnKGnunC71Ma5b05aTpPTxaOWzeOkzjDE+uEuha8GSreZ3
mSQy+5gLr+NYrgizcJshLTb87AS6X2nAHqmnz+skXP+zj7gDbCG6h+beK3uaFcjIo7eG5KXTHFdY
nd8wg7KgT/FLxjz3qWvi2ZgIjMSXRWweX3WpvqKDBwCH+3d9QvzL0qKlzTOxk7DEhn+yOWswx+6n
+iccqBj1WWBYvxQEp18z/JR1v+YbSGh2R4P7OIH9A93P6ItDhlz4P/iLZmpvQKLJP9mpn9VPVVJ1
BsHh1BpNUM4wMXZb8oe3RL002Uuu8qJ/qZHPhBZrTMgyKHRpoD/P5vyBXiN+4PWiVvF5cQxYFUHK
O/bVBoTefVIk/N2uokebQ43rl+fCTWW5H4tlaN7N05SM71yhTeoB2qL2BKMB97bUlXnJMov+06CN
Fh3iHNrPsRmG2A09kAVaCDcXMgjRJb8RJPH6Y4LYYvNRw0bZOXqWsn8jYc5uG4e0Tt/HaaNwbBPI
kD1RCpvWR6LjtX9oYyNTz6WX93WIbvbiHmNt1MdfLup1H6p106nELsmZj82qZ9MHc5LVX2/wBj3q
Lam/iMm3xt9+HHfGvsbeZfns8Z+6YO7zZPm2VAJqP/7l2bEjOI10VBzsEFUSeyZ2y7kr27Ed1UFW
KyIVg9FQJAk62fZ4/7QeKpknE1FPwBUdtJYQtHTMY2vGTbYfNGF+STzqiweFUzvQgbWzMLlBlNFz
g0pYMDhHy8u5sn3RyND0Epn+MNPZMz97qS3bl0GyGSLk5HAzsvnvYpcMm6ZDAMZlqp6cvqxahAXz
itokm9X+mFijqz83bLjui5e0xrjv4lpYx5rbHhiGs9gHskITSYEC2stjXUFKxcPGyqbHwuoL7wmq
0NQ8bHyi9k/pdHG5H6QnHPZzCVNycit0jEtkNeUR8h3QS5wfVBkMo2HUB/DDrvHeEJ2I93WWxqgF
Iq+ojU8tEm9aESgtqRCrUEkm/pZeXMhDJdVKc0hAkTzkECAspHazldOTaJu6IS0mFLA6rrQmVLmK
n8e2sz4n3QDjze4zNbzD97Z2okTg+hsmmqi+objHhit7v9EOcQwlMpjgejTHuY1H9b5ME7dCG5OK
HjoukzWUH21XwYsLpKM2xfcausKTXxX9+nGxHcl2E8qYvlVajapkDq8xDeMkX/0Aol2hBU3jYsyV
8hQ6m29o8rOd57gOiduAD8ern+5mk2soWHRJ2MXj5tyzzNnqs+eJpU9Bn/SV3JJ8+bL3HtdVblex
71OBNJNj5iOjqqRjvltMpDfQPvjYdCliFaJaBqRmrbfa3NAqAbtPTYViysZwuih0JFJOTWv2cQRk
pAoaT2TPsEuwzMMt/fn1JPrf2uPFVNFvoWFChxnFqEuxPuHls9sJP456lGzzQHlK/kqgYXxuIOS6
gTTa4mdTpOscVLwxn/wi0fxwLUT2+/Vf5MaSUxPTqSE59tZwu5gzmpZaAzBQREjNNoFyi+7AR5cH
tG36A3TpMfLTCu+HbEh3MD4/vT769rdfrALoZEowqMXhUHdJZkD2uONhLZMTJ2ztDrJfXZiWhDTf
VnRFEfKpoGXdq19cjkk6AyZ6Y/GAULjC5GtiVhb3bhzBHSfjc+PusHrSerYWxBykpi93qjJbbeds
joxHZR1QEo6FGtgL/vy/1UDSf047u6rO6Ezodmv9liUXaq7UsMO2Ln5HgD79yB15T4jpquS5jezp
dPY3iUEq4Ocj51hwDRRMqNPkTREWqVjeQ15HyBlptx+vf8ir8t02FD0K2qg0AmnInQ810DOe65kO
IIjM5Ts8/Oow9U53qBBKOaaS9A2AGPofr496a2n5gjRSKbvTTLjYvD2hkvQUbaZEL76VPv2lPFWP
+jj+NhuSWcixQeEggfH6qDeWFdoNFXH8nBCjvCyzDaNWCjIrEXWu1PcybokDS1cFMS4A/z9D0UOi
LrppKV62i+cc1m5rzyJy29jbo0IjgwVSNfWE5J566FVRzwVNSjnZ10BscP1eFA8d4VqlECP63N2E
evWE9ru5avWdw3BrFIrJVMahtVEHutgnotGqmmPCF6MksqshgYVgke51FG7sxs0IEnQavsibP875
bkTRKFeGh4NvVov8q0Sb4ZNiJc1Tb+EdK+bZoySDgq/x8PrOuLEfN5oKTRMPHA+X2vm4+tqugPiS
/KRh/gaPtCtP+ahQUbEtBDBrme8Tpc+filR2d87f9Z6ktrzhejCyocR82SEEt+D0C3WQE6LWKuyL
VH0dyb1DCkb3QF7XaBjOOB0hpPqAd25X2/ksY7EgZKeK+mR2PraoWJgW6meihiR7LrReUnWVUrdP
KTh3+0GnVvxlIeEZDp0XS1Q6HBOVCDaiJl9eX/0ba2C4HEx2FScTQMz57+WYW6cKUelTr2H2QVdr
SoKBViR5LmHj4fXBrrcYFx1oBzpWG+7h6rgMs6nRTy9O62wi/DJMvR+MaJk8KgiJiK6YWlo9t3kV
L3f22PUJMqh0QhClQwtq73Jvp6TLfY9t4qluO7FpdpAXELW8+eJhFJ+SpUFDGA7qNv3/PFpmkSOh
4uXlCWkE8bWos3hvLuuI40J87+K5PjQbjo9Db7GaG7j/fKgB82AIyRQl7abVTnmdW8cWpRluiLVD
7ydDjq+ElU0J4813EQNTIsSQjK4TO/li4NIYYJZX5cnIxbhHpWoO2nKJ39p3dBkFVTfgpIQd+Iuf
j+JONlIdCAydkIhw/jErRC09c+2+x94o3wry/HcoCKIb4YsI1jgfSiNv4eAyVOz3BkENnQbPK/55
feNvq3IeznCxIgTqwRfGheYScuehINX33srnKkrvAyrCxroDuEBZuCiA5LZeY9+jvN7a8iQDgGPA
rXCxbn/+n804DLozLHNZniq1Vj/msVwf3RxJnLdPDBzH1oOkhe9fRks0tPSuqbPy1E6ae8CKhNRn
WfjXQORtTYX29vHYE6AxqWIBLro8yEvvtV6VpdUpy3AxXNfyZaDXGchiinw9//v65G4cMgBnGnud
R3Hzmj5fQnt0RoloHlvD21Wuao6NVX42UtKc1jTi/eS1C1W17s4tcuPDAdpGGYD2E3QA8+KlWPxE
1gWaSadCVN73duIyZFeqe2Hg9cW/5Wxwg2DDgPS4jLA7fciLTeXsZBZwYCdq+Ye0NovHwV3vEnq3
R+Ri+xMjE1N4G4bFuyRRrCtlHW2J21OHSM4aVIjWykCzkY2nwu/iUjLTZvii9eXwAQxm/3Pu2klF
Wpzg2MDNnQ87KCDL57pANCzI5sQ3H5bRN8vHvhhM48GzV4G3DFGn2GFAUY17N5PFvBtX2gon3tF2
EwnniB0KEmjXCzR0lNcjr9Fm5T2NUv5KPV/miM3yQcICrMiyp66AaGVhdk1yamqZuCHtwQqLwkxP
lz1SFOTZKBkjAUg1PS4eBMgTPbRh9npgPFcCCqSi+uYRInBzJw++sUN8bgeNhBsVXtRcz/dl7A0W
eySvTzZ9mu8o/6mP2NXccyv9N5u++Gr09+m7b4gjNCq24/GfG0Rn53nlKOsTKlRm+4hmg+d/w66E
7myxUmoPNAPR0RMNQdp0Mu1m+WRkZlLt4Lsv2a5xJvMPmpT9fPTivu2ozy4q3a9JW/0SMGntqMuB
9P+Qk5bKcKQAm0Svn98bWxy6P+yd7RUB4HZxfis0SGNqb/VJiEJ8L9mDE5g2Td8vjrDfLHUBiY+0
CnQKP7gjXjxZmFk5i062esKAcXyQKk/2mWu2Bzpi4s68rr8/1xFaweRupI2g6M4/jDug5WNSiOOG
WB1zj4bvaCJHVM3p4fUFvH62qCxR3WEwEtQrmIeb+7nuZVxFK3GxDNuyxBYhM82giLFqovZJA+P1
Ea8/Gdc78TiBzb9P5UU42iAR2BeLU54azlmIQlPDsaORhl24Hr4+1PXtvkGzgZ8B/AC7d7mKiMNW
fWwt1Unvqn5nLO/qtg4x26E4uJWTsSKtNhnQ+M71fmtN/Y0XpwFyIibdVuA/p6rErSXBCaQ6JVmR
B+nk7TKntEK9s75N3PN33ssbW8UAfo8UuUsCCb78fLR6QxTXmVedCBXSXTWY6aOVlm+mfVB8dJxt
CKJsCDoXB21FjEtHf6w9IZ6D/5RBtRV4C8qpfM47X+3GhDaZ7A2CDi+P7Pt8QuOUIIEsxvY0VUp9
yFw/eYgLLFZe3xs3PhL4R/524Gh4XF8Cqzxkv6GXVe1paA9Sn1i0Op8DS9HWMcWdDXFjRrzymrvh
nDaY3UXWoFJCtQaZvVNCNejQgbc4pEu5fH59Rtep10adIuVi2QigLtkYs8m7GucO67aQ4RLaF7Sy
9BLum93gdKa0uQ0L/IrWOyt540BD/OcdBD4Io+USBze43VijG9ue+rLXDgpYcGBXwt9hKvBm0DlP
FbQj0CxbdgnC/XxrmLmWjN4QN6c0n9dda3dyl3fTvWDmxoQ4twS8JJMUYS+rr2sK3GLtjfa0SjBI
VdJ5nysA9EdzzJ03Z0E8vDroPhJz+ECXXusTArx4j7TdCVHrYU9E44dVl1vhomOt+Pr2uLEJUbmn
CIBIDsohlzWzDUM95lPTnUwkDS0Q7r7w94vZjfeqTLcG4nHc5LVw5UAD5fwjKZVNOYLl3QkHyByp
ixmamBD3MvFbo/igmHm3YMADxT0fpSwXa/Il2nEowWrvU7EaHrqOQNruLNv1PQE/EJIl+MTtTrrk
9/wfZ+exGzfStu0jIsActuwkUrIcZfudDWGPZ5hDMZNH/1+lfzPNbojQBy9mAAOurmKFJ9yh7kqE
W2d9CL0oi50HY15Qek7VPp5Oi+KhrJcujtgLa24nR9DHC4LrA1JGpF3Xk8O+k+7qUg9h13lFOBIr
0Oip6zTfCTNud7p0ZsXQhwwcaPv26LZu33blrA4hgtjiTJF+8OGUdQfI43vV4XtTIj62HY8/4CLk
T/nPo9jp9kAl3B4AOSTZeTT0Ga0VZY/7cndCtnzvIYvwUG0WDjaaA/wxHsNCm8oPigPSAMVZy8CJ
QIHb/faJur1wyeEsab2EewRKPJvbaDSsrGsBE4Wj3VX5cYonzzkbnULyYDnFkIaU33XvshRl/On9
I5MZwLynG8gjKTftfxZzNW1saMSqPOTCqOxDhf5sdTFrDxzLsoB1emp7fOCOuj2P1fntoW9jKllG
YcPRXEDpZavioJl94rpp3gYIT7S+Uxnri5ZYCOmuavyw0qD/1NpGewDvF+0s9+0O4uVElpCDYUKD
27JYWkN0Yi7zLhgUYV6ypuNl09M93PPteWdNubnkkyZz9M29Ms9a04Ps7IJcTb+OWYlvbdn8dJP6
H9vqooe3F/N2u8IokSBU6VNP7WgzmJaawJlUG1WgNkV6e42Xc05egYqHtofzfyWbXed6ciyJi6ee
CGNrs2fiVK8i00yQ6BFx5xxFAibkiCr0oB7nJjVzCfUEMyAhPesRI0b1iQbEOHyV/n/YfwIh1Hrf
TGYjwjtz7nsEtIHWnVNlokE6xob0zpzECC4rc+Jfb6/T64W3/fHgBygok6JQy96c6ynWs0kTTRN0
RbYmYE3b0vhkGggonIqicpvUp9xeJIdprgsnjGB+ZoeiM8bumIo5B1adjQTea7N04xkf6jg+5T1V
k8Kf41JzHxu1Nczmc4nytP7DTEA6XJTWzX5bfJ3VzxNuT5xOyMCPWZFomg/SKbOeAUJg4zhRzS4+
6xhNjMcYbi+SYuDdMow/4qL5+fY63NsvBPkWH1Klx7Z1UerGSgVcYuYw1YC5qEvxg2jB8p2meX8M
5Mj6G/bdRP0UqTaPOJq5qTEBcA5GWbzpJ3O8YDA8YYkZr6e3J3V7rh3UC5BLQ4yTuW1r6qLzPN62
qApqHuIPoIPKY6E7xbtvD0I62dJH2I58aUu8JlnpGsfFd3mY1eKI1mj0oDeltlM7v/OBoLDStad8
SfqyFWUrFcBVVjKIQFhJ8bPV9DU7ouGeXyy9roudwPvOwtGRlF0W2ZBAXez6FRhXrTIWLRFImbo/
JYQyGHnld77O7X0I40m+MaQU9Ha3dXpQ5LUF6qQNsFGaHhC2XVdkurs+DdQ4N/9EtjKIHVrf7SIi
TMnjQlRMZHxDuIMhiRB0wxOTFFnybW7NCYFKxRsw8iaynHY+2Z0JylcFzQ6kAskINzvdmIQgdpRK
cKBKRj+3bNGCG0RB/RwvZmKCPV9oZb+95+9N0aVFDsiDoOiGZK0riyd6rGmCpmqaTxA3xi9F7Yqn
DP+OnVjhdpdAquONgfdChZtr43qXFGbZ4O2x9oGJUbbmt2XuQpFr2yU/vz2n24FwUYRYDbACNaob
mJCiYfJW4t0K56HX/NnIQZ/Gxrs53PC3Ce4oHhGFUPfYvARuGVNgtsw+wC7mV2yJi1bOz1PTw7cZ
1PcX6mVcTBBOxYPQdXtpCOxyVStRerhkffFzAFt9Ahs87STut5uBUWhS05BHxpEa4/UXQt8JSKoq
hmCq5uoRPTTHd2N7lpDEvVz9zjeiUMqciMM5zdsulaNi/EOdYAqmJlcOwDMw+ZZg/HfvBLrgXOgA
J6hHbMFTs1LR+zCp76N3hm0KXqEfFW1dd4Knm7nIdp68nJA6kZ9os2wZVCZnTACv13gCPPeq9LLv
anfnMrq5HiCmcmiACdGmkATT649jFqmX6sM0BbnhUD8ZNPWExxgOJkqRXibM6P231+7ueOgukFLQ
ATO28bWqIuploBYTYD/mfaHCPp3qaW7+jHqSXxQtgjXz9oA3AT0TxDpNEtZkgOhs7r9WKXAo8Iwp
sMRintI4eZjX9Oc8aRdS0I9apD+tpbkXXtwflJOlsxXl4Nerit68UJvV5tup6k/PWQ80GFu/azCF
SZK08p2++ziV004Yqcm5XIWRcq4UDcgeQA8RCVwPi2la1ultPQdtDHh/1NTjOoLt7Eo9f4x6RfmC
Kcr4ba6qFGRn2ZpfbGGaf+bIenl7zW8yR34HWeP/r/BLqefr31FkiwCbbc9BXJk2AruDKD8rtJfj
Qx9plaQ4VcpnaLlkH28PfG93Ie7xSsynSOhszow2D5SHdG8OhmFccOKyfwvAty3ukn5fx3+9PdjN
vcYsPWJHak7cnyRu17Ok5m5PQ4q0Y0IZ/uOAswS4fsX+GUXWn3ePRC4KgArGKvfOVj92ino8D1eU
P2d8G0K8dKCyDVoRzKNun94e6vbWYSQUUnh7EEqm/nQ9qRW52KLJIc97ANt/OIOT/8pbYe3coHeW
ji4qJTmuaKkgvFm6RNMx9qgyNcAuNftUNYXzWJZK9Ekfu3InPrgdSifzBGsLRZY+2rbaSeJZGFWn
zoGbOdMpi9rpOOswjJK0fjdjmuLtq4AN+QQP+DaLozytOTP8oaAexfjVKaLxB6FeuhPQ3R4uHlO+
EbUZdAkpuF9/oWZS01Tk8RJoq1gOunCzlziVsm+joZy1IQXFDQRq5zG6t4pgPblIwbJSyN2EJfD5
3GU2yyVIY8CPHkyk7yOr7it1vL68dwfSEUR4UXb0wTttiz9xvrSdBgcuSGmBPxQ9mFkEwufj26Pc
nZBLsCC11JHA2KyiNryK9WhLgPzztwX5vxOoNkivOIXsjHR7okA8opIKPI04m5v5+nuleuE4yWIs
QT63K85bXuQbPaywt+dze/PxaUDn4Y5KjH8D+l1xkJ1tr1oDWt5f674JejqffrWIfxu0DP8vg3F0
JeqXaW157W2h1W4EMS3wBndB7MJZnW8mEGD4TnBFQ49gT9/pJNydH0+pjFVe3eevV1GyKe1qnNZg
dqH4HRq7nQ9CheoiPL0DylUtO3O83SCmRjMLyDgfjX2y+WyI4LvLAtojcKOqDTR0ws+D52E61nrL
DoDr7lBgxABWoWZJsf96blOH/6q7LlYgafwXMpd/MRKcT9xQ7c6kbvcik0LtxZGcB9nEuB6pq5co
cgUyjrqjpOe0Gky0m6iwvr0X78xHwgdknYBWHdpG16OkSzVqg1m7JLi4Ho1lq/wyS3hHGF1aP94e
6nZbsGhkf+CNXLpmW22jvBg6q6xQt2tMCyzaUEIcLwwjPmm4RuFM6Skvbw94ZwURjZD+xgii0XLe
RBitsXrYNJh2sCqZ8yFewTD0qznt7PZ7o7hcGtzuzuv3ul5Bq4VaiImUExi9W3HLelX1l5rnxc6t
fmcYiqVy08m1o696PUzaujnRqOkGS5HGJ2UoMDymF/3+TScvWim6RsUIdMT1KFnl9ThY5lGgpZjX
56XwTgMh3M6muzMX7lfprUMBnXE2H6autER64rmkfkvyxypX96Oax/nOUb0/Cptb597j2dgcIJEl
rdZbuYsF8tJ/cIraO8boYO98/jsHSIYQ4EdInCmzbV7beM56B06mG6gIqCGHJ7QPCJJibjrne8Ku
rw/ddc5AeY1nkLKDSnC5lRWyq6xR4hJhCI1MKO6eEL/0e+EAIQGvPbja98KBFF36Kt64Y1YfWZcD
eg9YdGQIcC5fE9ztlOX74n5Tl+5QJh96Bf6HXX5LlB+RyB4cD+M6Ycx/tcqft4/i7dkncJSXJhUE
0tftKzQ4cTbgrBDxLUBSGkWThlOjxwejMdECj8Y9T4Xbb8947K3XahrHfxMykKYq45LBIKoNd8by
qKqPdKb2QD1yn15/D0D2FAapK1BBo2R8fVqweemh76xIBXbNGBCR0XFI4bX7MJ29T2DP8tDoW/GE
IV71gyxr2lGLu7OqjMxhpfQq2VmbHQ7stbaxAohDugtJgL4GRsVYLx6J11KepGxP5/eWEkfV2mL/
wdiQjZutYLTapbqDJlwc5m6yzP9qLnbET3EFKvZgYbQ4XHKJWHhYeWmU4wJT849llRLYkpiFe3r3
lgIWLuvAZI+8/ZvJp0MGx7oukhA3VPU4mpMeapkCawSlWXwQvePbw8kds/nWXIl0Gum/03jeQgla
FPLo3CRtAOc+PfVaawbzPOmPnsjEA8DQ7MG11+n724PefmD0zKHekazQAKEsfL3BMBl0st72+gAH
0pZjnyJGDBHRSZ0AWy2U7PJ67fYa19zEN3MlBzMkR0Yi1m6MkqJEaiPTRQ3ibnCVQ4pY9nho227q
Tq9khKdxrNcXVzOEcygnVWQ/V68f7JMNT/BjP1K3Rg1KxTu0SjBayLmPkigvuYGAuVC8auAe5ykq
1QeodqX1kq5NVPtDTMDzrOmj0fr2AG8oEN1g5p/bpaiVn5VC64Je9mwN0n+7xpUNY/P2OFnpUP9d
zEPs0AxIupiMrhnK+phEsGq/Ljo+37ikKtRjnaIby5M6ucmArSxK3GcL9tSLMvVu+9NKkzw/4UTg
eCdbDKp7sWep5IGcQPunhb6bnkUMYfExj8Yx42c6MMnU0XOge0Wzjhujof2ADoJdIoo3w5c0n4YB
o8K6wzV3zAotP4DvWeuLnvaq+j/F1CblQWvWtUPSVGnG77pJppj7UVx46qnpolz7kU2eOz8ngjzi
D5bOOfIBZbzM+b+TEbXJk96hFPMYrwOyqIVWtNNBT21kOtKxiL9neZZol7xcy+TgFgJ4EpUcO1cf
E7V26ZjO2ZLNjJ2j4OScZrdIjbOTO04TDKMzJ19ztY7jBKNUN8ezAFvUFjI5wZMP9k6bPnpeoXMU
vDkXh3lMYRC2VHP1i5c1jvPAtPPhYPRq2nyK1j7Xpcxo1f0YRKF4SFHoa/OAX1D0j1D6tfwBZT/+
x0aTJDmlKLjHH5pGc6PmYFQRXO+pKyD2F0ONlkVHoQppqKHuhD+mg6WeIprBmFLXvWGiiNKp6ktH
kNt/A04Sa18XasvpF9DC/RgY1tIhrITYNf7jQ40ETJKVznBKwYaKT2ORj3+tBhrSH3jDRu+QoAoU
HzO18FYauhNaV9jlRu1xKBDjOHVWlaUXjDaH+XFBm8BC96FamjOfmj1m6Nx9D8Zat/axzWc7CXMn
y6ezyto7uH0rpfMXrWwv/kfM2pAdtcnyBPSWooUDWqll/VF0aVIfV3cS5YNonC5/UhNV/x/29nb+
3Op4Mwd1PwvYI12CE/eQII78LBIBbx+5mKI/1JGifRnNxW2f0gzlkUMx6aP1rPPZaQP2qDE8OXpm
f0AfCtdpgYln9xTT+9TOSAiOzpcFGl7ykmL/XnxMPUAuR7BBov8p4qV8RoEdsZKSheovtaPFSpiM
GVxvVFVs7Xvltu5fOXIjaCqXSJw9KyowiXNCY2S55K29oKmiu5Gu+lVmlNPJMHk9tWDAWNR4aYc2
Sb9NlrJoH62oQYQ0hwWIB2uDUF+q+HgiLTpepFjRnGcPx3SfspSIwtlBNOqwpmhlf6iVSfxIqVFF
hh8ZZfahybXuaZ7qEYHwEo/ei9P2hqX4LlS/n7Tyo7mGQ1J4Y+EjWcaVd0RfKYm/kIDFKR7Aad54
RzNWnO7c4a7a1dKxVGHWSpxHZwOUmfq8FNzOfhSVQxQs1MZ/gJZ3U2SpPOs7gTYq/wAeJ3SHklG3
D/CMFeqciXC940y9UhxnBSkttFDKduE45sOMLYpXo8jmLLiEafjeYgjtWpht92JyAhebXu9xUpPm
HyNhmz/mqI/VvwQlPDdQDNxYf1pLnv3REzPNfsL7idrHTpvHv2HEufgmIxzl+ZPaqO5BcePRPK5W
vLiXkUdfCdMZG6Nn1ZtjI0gE3/aLNeJ3cFEywyn9SotF8iOeLSpzeH6287FFE0MglGP0ZqDmuN0D
tXOq8oPKg7ngBTJZKySWPkUTNan76TA1cbMenWF2zY/Jmk5/g6Ecf4xT36nPY+nmLlJsSDT6VVot
479vP6l3YhjU72VpmU0LaGgLPhQZ2zypVwPWfKae4GPNR2U1qw94AyWBgbrqBQ0pE3+hsf0wmgLp
FxeJtrd/xCsS+jqagE5hganncqEWtI3kQdG1ok5MI8j7GO/IeY3z8kQ8A3dqGvEXXvic9qMYOug/
U0kG9c3QhNN810pl+cRlVIljla4DEh/G2mIJj6N4jhu30J0qS07YRReG43MwqyF03W5ARgIkTPdH
zzmr01y5wznqulE5gaSZMeKGvGWe2QHe90UYLY+6kwHm8ueh6+tDMyDddm5hNegVylb00Vpfn02c
vn07Hp2/y0mL1o8mrfnpvSGe1GOE4wjg+9UHcBPiKYjmpetYpWGF5LhxUHj+W5/zm7iXpW9QPhvs
uVCDt7/NTerAoJKgBySbRJj2zHXMFQOvW1FhSsMu1sbTquDhXNfcXP+HUUDNwdGDzk2V+HoU0SzV
ujpGGjpFMj25LaXM3OqsnbncBK2gMcgWZW8AqBWpwvUo04jZoOnUJoGcbhEBwIHBKlovnqxM6UKC
Vi9gr+/5Ht2uoBxVAgKxEKDpukmJR4+6BFpdZiAQgqtRD8JrxYdoMe+UEe7NDoYjZW5alHRA5N//
B3qYG5SM8GSxAoAgw3jiPR3SLyPOx8ZBb+oFfI1R9OPjKAyl38kGbgJzhBRQj2SK5F0cv80ULYFK
GbsRKZg1/Xsop6e2HX97ufNvkkR7vof3x5JlGRheSIDIv//PNEW1WM1A8zlo4a0hohRF3SVdVQ8H
CgMFACrVP9+7N5kcAmqSW0Hrdwu4QhRusXSFyU1l3xw86XeO9KDYuQPNO9tEciqwjeIulASz63lN
bepEdaV7QW3D7D1B+DJ1v9IBlh0sC7G6w4IuY/toobZZHN26W3nTiwVKHqZayqNIUz156FIrNo9J
kVgp9DkPR/KTtYp5PEZOWy2Ppi1SJK4yZ3QDS3qg2Qc9KhFUU4rOTb/3HE37rCNV+YL42wTtV427
9UC0YnQvGrJa/YuXznF0aWgRD5jKj3EXWHWe9sgb2k5+LMGWEjGT+KFDgwMO0oht7KoHIFdlz+8p
lCVstBXSbTELpXmwojRbT2jnRT8aWylG3xu8OX1vDQ+8lwSKABYAAANy6XpdsyQxsYZXkQ9F9Cg9
2OjDweZHcnMHjnD7/RiH2oMsFwJO3aJ54lnTB6Gjrq7ZXRZ4vVU8orhW720Tfu3VSylnAxiAsidx
EKrx17MxSAEgICA4hETr/FAkbnowjWHvPMuX5GYUJIZlHZcC29YaWLRtQs7PXgSRVP0QiPSezDTq
P9eGl+zcybfLJuMOyU2lmiuBpNcTmlmzHvW2JGyMqnjR9VHMZydFhXfn8ZSf+XpKUFB11IvQQVFB
d8nf8Z9rYzGnQa8nJQtXujT4JWqQLY6EjdCIu9ZcF7+F64ZLlqMMtl/kZb/DG5Uf5nr8V8q+BCCy
OWgTXo9vWLh9Vy0lP1wB5wPKuegdO+mDawwvbjHuvae3HxD3YyokKlEVlZJteRxSaFcNFRI+kRC/
NLWYzhUsIX+1QKO/93aULpGEJLTdpRjV5uW2YyyC6eQS5Rcppbay/MeqpnfDlviXYdxS7Kc/AZBt
8744dp3qbaooFPVS0ppxJoAW47vpbYzyWk3GZcWmkLa5KYbMcYVTLHEYV3PxGzhBHc5WsadxdLvh
KfZTDHI8dKgpgWxGycBZkLA7cajmBXXqqo68IOnsPSfNOztA6pNzHdFeIqTeDBMv7dDlS5mESpWY
n63VMALMtubQHVP9+PYWuDcUSlxUXqkGSmDE9dbO+mJYq85NQuRFp4NKi/2MkG32jORMs7PbXjfu
9TFyJXPelAcZYtQrjug/x7g1OnQcNVixU1ab43HwzGb026rhyi2sgeI2cOW2+NVWWqbZvqahyOjP
RQ9x0EoW1HxXy02Kpx7UQfEo1jjVzvZawTWv8IDRA2PKx2SnKn3ne/NzOY2oj3PNbXMbgMZ13zda
Fg4mNcQHjbq08TCsLWnn25/hdiAZpQBw0IHZ8BJtvrhtlmvb5nERtm5XkyOU+SfLS/cMrG7vMbn8
dNxIQ2i8bPOBPDdx3UCLIRwKNX5GMFL6JXcjwrYazFo0TCOxc3PfmxdoQqQ0wMnSLNkcfhMT1QwL
VUi7w4osFxK86SmNMvP9l4wH9lLijNnEoN0369dmeM8aqQOzn/p8SPUvgFYgdp6B27NCXwT6igwp
dYSrNu936wlHq82hDvWZ5PrQunOG5NegD59V8LN7Pm3y5F2fFqmqwh1D6OrQ3tKvT2burMuQ9nCD
3XoxnxvYCCuV8kEpUQtpEVzUQFMXv5OprGbQfTOlKO5ztA3evTFlwkWOgJ20hDRd/wpHiTpyBgr2
TmfHvrUWyhMam8q3d4/CSwQ6ALyUjKLlyv/nZpjrVJSRbUWBiHPtA6ST3sdZoNz5fjIK/++Kyl4j
kjQQ13mQgCNsVjRyG7WMJhjkCFsM4uLBq1oe4lIdcx/F2XV6SFxkUf3aivDqfXuCcpk2Q8udQ6GG
7AAqw2brqHbsYJvmQLF1MheZ2Fmj5q7pU48av5O0fsJjpflTOqgE2fRbd4bfHkNmbkHGhiJIKQAC
3yY/md1pXMqyrMO+rJVDr0/zQVeXeKdLfWd9ucFUebG84vjkr/jPVyQ5jrFSWeuwWLTmfygkV9Wh
6rvxNFukMeg7a4clS+3/vXdpQT1L7CCxGVfNVqxiXhCa1rSqDaGa/5O1S/NFK8v5pMoucLQ62QVw
0HToO9v9+vbAt4uKhiQoQrYUGh/0tq6nO6kYOqCe0Yap4eH6A3HwWfS1vrNpt3e2nBZNOswNZRmC
nPl6lEaZV6cymy7Eya0PEpfG3NBr0znTi+mwmEZ2ee+sDNplHvE8CBAEfDazGgrky0CGV2GnUl63
+hHEPOXYnVndngcIuHChZPjJzLbgDDSqXTdRXRHGXR/1vm5RxD0I257ro1Noh1F9SNelbYN2UPec
tF5fueuzKPnnNANJKYFObUV1msbKBgRA2jAaVj1+4v9+O3ERn00pKH/UwGUjAtYJWdxtK73z7dxb
moesj2c7zNamzw8kxpruA8XAl4IZkgBlHgS/k7K4a3b27GUoPqyyCh378DfH5FwOqNw8a2mz/Lv2
i/k30f9YU8B3M3R+42jOgtYoLOegWgqFXARg2+7UYjtaQCXX0ugSzWLAuiHu1ZeeGjnF9aZEWwms
Zj/7iFbX00FR3Sj2Z6yJncMUlYb9uESFF31Yp96uztyoi3XorGkpfC6prHsYst7SUIGvdJSd4X23
32bUuL1nL8J8x08Hnc5e36b/GsbsJP/Uxtqv3w3FTLIHcGONoFmHFyWKacn4tSmNtgpnBVH4Yxk3
nvk41bMaHQ0Rz1GgmiMGAi5e0+MTrQjjZY481q0uqVAckV4w6GQoBUqwSmNbP0G6Vl04d9X40+yM
5o8u1NQ6tshXl4e8W5blMSlcsNyZRZobVkDp3iuryAuEXxPhKQ49QLy2b5Fdd16sRYJqc+EtYZ5j
yWt3vfYi1l4N8BqoP4kWCIVPyXvPuGcbYFCjkZaXjCkPBpje67OeOzXX97C0IWFt5rJm7fJLb+xG
8DR4y7juEXFu7xYiJUTiqNzSmCcuvB6vd+ns2pHoQoEWmX1pJsVqn4y1tPNDKoT9Nanyod+pdN6Z
I8ICiAnyCEp7z80cY7BSONmtkOM1niJkG1tfMcjWcmN9r8Yay8nsQBxqXGkQgTaPrh7VCw865PjC
4n2Q/TDxIJBS+lE3XoMLg5cP57cvzzsLisqyBVwHYUiJnL9e0BJ667pSaw8TFSAiSFEodwcraSvj
FMVm5/H01taeBsCdFX1VqmE9EceBkHY96EIjVU86ZwwzFxt3P9XU6KT2PRJKOSS7nYzodob262PE
dpFOxVuBF6tKXNK4eQqJe4vPpMEYksN8uMCFmz4NebYXudwZT2o1QfxExJW13cSfUT4jgqbrazia
uoj9tMTIxx9UOOv+mpQjTaOujPbwqrcrii8mvD7+EJPC6rpeUbqICs4/oxpOll0/F3NVXCo7Tn61
3NI7id+9oUjK0G4CjAPravO8653em5gz6CF68ulftdLNCKrTwA9bqxp2ApbbsRzJnpUqJXQLwbpf
TysR2jhQozHC1ZiGgLBGe0xGrJwmB6mx9x4EwhWCHwo+REcovlwPZYoFhZE0sZFFKSLShmF5qlo9
/7LqfXJCxq5/93ggSbnJpICB1Gzc5Jn1kqBjbip2iK1J5isJQhtlrp8bXf8CjqXbucNetS2vQwgZ
O5ATUaSTJLZNJjFYU6IpQFTCbER774CuwFgciqgplC/RWEQzmKCoU6lX5xTGZy1GJ3o2zTq+KCou
et+TWa3nM7Vf5/fbyy6XdfO7dJR1oC9QrKZdtdm4lOBybahQHZh7bAlKHGrOuuLEO9Vy2jW341CW
pylGfRIm0lbgEYWFjreqT9i1CeimWooRPtjYIBhfB5F1tDbb3sa5o8IBvL8sEaCrYwfVbqHLYYvm
1+QYxXrKm2ZwjognGOrnvncxSkwqd/pWr4Wrv+RuXhhH9pbA/UXVZus82YVLm5cOhXKgf2Q3j81Q
RVAa5rQSf/VTpzYfCiOJ4jN3VF4fY713P+EJnHmnSBolvdh0op/oCnN36KiVq/g2IE7+RH+lxqoN
gb7pMfdMUTwSoNRhDZSLfjKBv3LAj8p9KZ1p/k1yBpZmaWjnH3PdnUyfpmhqH8BmxIaPGQkuHu1s
WH+6IhLuA8jZEuxUtU44Q8Qt9NPWLZT1mGDXWfwpTAwm/uTxuA7BmBh5dKQxbphhGQEGPK9Dwh2u
Dlm5/lM3+Bl9hMEItDhBrrE8G2ApxO+uSMr0MqhlyTsTcTmjbR9hztVTkE958iDnjEEB1zvG5V1v
sin2ESQr+geSerM5ZlppfnTqbOg/Tqln/zCcql3OeI3TyM8RJVDO1uwhvJKA5XCRKmgiepC2E0XH
1iiTz9jgVd4j6B1ceUSLBjbORvFM/rU636lAFc2hINTpTiSfThk4Ud6ZOBFOtThFw6SpT32hRtYJ
fjPQswQFCpgdjiixyXQ6w0ErUiR9dK48tXvGxg/5QaBrinYeYWv9jcapMh0EEa36RMfdiqGOerh3
Vd2CU47qKut6UhL6ZEfpDPLbmoQmLqpeiO8LdjteWFKH/OkluSnI/TM9uRilV2gnGwuq9mWdoR3t
HJrXlGZzNoHvyyqrDU6CY3N9JcbaXOvaSsqTpQaKMqWe1r9STbqPW8gf/5ldFJZPMc4ff+tJNj4a
KZ9X4NJiH5eYbs/BsPLaPY+D6n0xcyPOaAwTFh/MwtS+O4NCObqJ0EMJ3GrisCBV00cXr9OW90o+
UAMCS0DIiCoaBbdtEdFZ+jW2rLoOjbQsAStV7UcbE6qdBPHODUMz1ZI0AWoWYMWvV0vrojG327gJ
exMUsL22ySlqRHsxql1a0b2hmJBM4mVtZJthF6WTQNVdmtBapgprKmf+tOaa9sdTbHenQnLnfnZe
9a4IEGVpb3M/i6wl3rA9EbbeZH5Ak0Q7d1PtPLz3FaA9gQgfuniQcXlor9eOe2zEDLAQoelE1dPs
1uUlJVZ9d+QiR+HzEO/Kmppc1v9WexTT6hYjE2Ezp8vHOG4VYJUFGEK0Yo/vn5BBZUnWsLiXjM2y
lXGvWHqStGEzaOXJLe3uSEi4F4rdfhw6mKR8BgQzap1bz15PQSko12YRrnPt8GrTaxkjM9mJHW4D
WkZxXSIxA9FzYDPXy6ZQgDTbLqVqROPyCcXi5bJoECeXVh8fE2q6l/evHeeUmj9dBf67GS+yQFUA
oWvDzMZ3q6hj49SoY7szq3trZyJUbFiqJKFuN3a/FNUAakB+oTQ7iaEE5dk4exig25MqDQfQiGfb
qSQD8lf8Z8vxlABdL7OWt3mwj6ozeA+Vp42HYa2jnQndFqgYioop1wLFU+6g66GM3iD6SSc+E3it
QzkmP9wxu6yTZvjqqs6EJJWB/Zr25e2vdW+GSDBSn5IUfjTkroftCzuvIltvqYtl2QGRUxWHSrxZ
CWv3NuK9oWhska4ynCT2Xg+lDOuIjwBuppZi4YiGiDPtoaNTztPx7Tnd2/HyXpUZFSx4a3NR2F6i
mPNUtiHe1x8ctKwA46UDIpplyY0R7aXDN21GkkWeDjR+4a1LVeHN9Vf2mZJ2KuNNcZ49aWlffIxd
Z3hQPDyCzaXyjsVAmKmQNf+YgOU/T0mN3yYOtT+juC/PA7iGQ2xAgPNEPvhWFCs7F/SrZ/F1LEC7
CnFKGaeDGNqC2eZu1gslw5swKvt6PXtWTkzq5aqXHkgTK8DqaptFZ0uAZvdd0SbKsW0t7yXppuWX
u+b25CeK01p+Npn1dKL8bc++E3tcjKluIZZVMRHb77R1mv0ZSnzv2/hGfk57MtijM2VWhupPXyc7
n1rume28PFn+BwZI8Xjr1Ux4GPUqYNpQoOd0cJNpOPUlpozv3lASbIWKEfKe7KlNTSBNXMWprboL
l0jvj0aVpF8EUjyYNrT1/5A5JYV+/4BcOC5j4hhBYef6qADmXa1udrswxsEBeDHGk1kzm5913Lz/
0bIo2okVb46m9mowBO2Yu5Rbe3NnC7JKIEnLGFouxHff0Buu7rXFjvJgj47x9e3ZvYp6Xn01RpH1
P7T5XhlYmwNa111kC5xyUeDWWvVZ0H6e4BKI0gPfZVaN5ifToruHFD65c+ptYZW/sX6s0WiPFlsL
eFRn53Hp3Uw7iSTL7Z9jjYibv9SiRMu4s1tckYTmROux7qPRC9ckwpiOVMBOdVAUIPnF49gVM1zd
Ht3sD1qrTOQz8aRhmjgkg3dpylIbAuLiPjl2S+xRWV+ACauf5rmJur8ThZTxT4WppPdSGTXJkKmi
Q/ykJ3Y+fJ7a3vljaXH1FyV52f8CJo/aXFrkw/8y3k387IWRe36B1W50yuzCeZ5BqBRfjdTMfkMB
cL+ZkhT0yVtWy3oa1r6Yn5qZsuN7b3+4NmBXaLgCp+YcyeP1n/dthr8C7mfUQgFW4OR5/egXKVg+
9Pj3OGC3W4yh0PxFMOVVZ3OzpSFNuRgM21pYZkX2TVRKd6SEB8tgMLJiJ+q9eQBkKZ0IEbUn+Itk
P9fTiucFc+qq10JlNq1/valPoHj2rvkVjcPkUmmNubejt9cQ948EpCN9J7V5t+IbitkroOtWI0y5
PsRpXtYuPa1rl33qklJ7r4A9tx2hCDRCkjo69dvaU5WyNUTdWWGexuoRtVDXb9Ux8Q11/v32SQVb
dzszFhL/GpcXDhXgzdXnJrPnIQi9hkSQSvJL72dv/Gyry7SeKIrByYiW0UgOndaL7msL3eb/cXZm
PY4ab9v/REjsyynGdjc93bOvJyiZSdihoNg//fOjX+lVjC2j/itRJkdTBqruupdr+b4g8DmEZQo/
6DCyweE/0NXCqLRPvXeyMge6BZUrRfuig9TyXF8q1bB80OCzLH6MJEj1EXPLtD5UU2O/a+jf56Dx
0R4MFm3MbF9xtBnC5pJDlcjHDoOgOEU2wRdmLCZoKUWcnQC+zHkgeSnViRAz65+WuU6cwNVm1/3Y
m41AvSHvLAO+QukC0x8KjGE7Tph8x/9VxWlS7Gn6SMyPlsPQW3CD1KaV0c/EcJNfKBMyvoqTxcpO
kTeM6llHQN3+VaqpZwAG8WrlE76HrnVUMHuNT5a1AF3FijL3Dg0Te7yDF/zk39WFa/9VDn0ZHcZx
8nI/WyZoCRaF9r9qx1iPOFF19hmXoGoMvNRKtUfNiIcOKMGckUOUUAC0IHPKIsM5rVvBqqnQlegf
SA6a6ae1NdmBrNC4OpVGlqbYX8/JF4zRMVOG3+b924yLsjwXtSheBKqin8hi8AMul7lIjkWvOL8G
un/Q/yLkSvzRGqhO+m6dUKVJ6v7OF3Wmd9JnS+ovsyr0k2TrY90bKclvdLGi0m/AHuFmXaep9jNW
xqE+6knR2+es7Rf34HWpmhxqtyggY2M7Att6stXvpB+d977QEf18Huc+r09ukfXZo4s+UHFSE3Te
sYynUBx9fdCk/d5K9KQ7mkrl4dmcUlLB9JwzaCH3j8MWIbMePAZ8/AOgjHnZtkcAwVxAQbQpOoS3
cJG4HQbDRuKqYACKymbQQ+0z41rR6el5MnBhOAzN3O5hD1/rz8sLlGE5jUCU02iOcGtfBjiYb0yV
oFSGmtUb7kdM1RPvIV/IJQ5mb6jirID/0J5cMaQ1yWeLBScdFGtAYDuOs2OXVdPwHud1tzwXVhWV
50ZRMVVeJWnagCGclfiDLgSSWl6l/CwjMRs0PYfcOwlMX4dD4Xbl97Qfhu9czrieOb0szWCovHw6
qIOi6h+bWjT6x67Mjb/sGHXjkzInlXWoCzF2D5xaI302BdcPRvaznFW/q6oe1HWtNdlObnP90Riq
qjoDCAgp/Lm5eNxyQKWoLfAqrnMn92eryp3PHkPH6HGCXLFgq8PEO0hLVckxTW8RlPH7vrS6H/c3
z1WqyvUK6xugA3g7iB2bHEvA04tTs/PCCceCQ0efi4muuSfnsv4tlzuD7P6Va42eHlSczdU3ebjS
1VLxwiEf9PkEfBSnyEXF4taVVv7OMCujPMZDJJ2dlPX6NVNCkrCS1q087y01rGL4P7WVmj+1zTAw
lU9PneZIyLXdI4sumKvLKqjV9GyJ7vv9N/s6wr186HVtemZk6O4KHrs8Dl4yuT3gwvxJ7aOBjq8+
NL8VV80/2VmMxEOcqvJrVivpd/AEYniY3CQRB0VBawLrotp6NzM1/Qm9wKuAC1ejHrjAeeURoc1p
fE56tUtP93/x9V5giLFq4KzQKEC3mz0J+LnAoDgpnlDJ7TFYb6ZzTn9+J1xd7wXqFY9RO/KygNy2
8Fd6FuYSK035tEglmkIPHuNXjZ5TerJTFbPp+uhN0/zh/qNd5170nCnxAbxAvWfMePktbNGpYtSr
/AmvAOdYT7b+wzEqhTjYZN9MW9Rv1cLEyoe5uwEhcKUlGldIt9wy0hF68pOGVI3wTSI0Dq3KHp/u
xid71Q9ZRdNXWtgmVaYQTqrZHfMnYSGyNvfg+ep42gMrXH8yutx0EOgjoM5A8nr59rxiduMFjMLa
jZ8fNBHP7wfpiA+z7OXHvEiHvy21m76+9ZPxAhkG03cCLIgo++WiDALMXo/i8skt8vacilj77qJ7
9dtTGi2oB6HtpOfXrxKROgSptRUTDN9gLRX+U3V0ZE+yZ5j+BOJL+OlC85M0szzcf6r1b7kMCper
rBv1P6vkmslsCBDik5qayXsbjDvS6PiiSzBf7+8vdUVJBX6I6Sv/QTiOHuu2A5SMWZcv9lw8jaVs
/7Wz3uNKTTphMV9b+vyhxS4+OtmCCdVxycykOdq2TJXPNJZy9xBVOhupSr0Jv6aiBIpexs7w1bKF
+JV2XvEPId1APmJmHGhIU7bHSu2bGRAbkgEv9M9GoDSDprSHuWj62O+kWRaHsopiB3Abs6Wg1hRp
HPHYrv9SRL/Ij/0wZvHvGAf1yI+Uov+KEdqUvdC033XJu/oONBatVcKPPjq601daI9poAiFLkrAl
JQmsBN0L2bf6UQg7e+snf13q1eEQNgszr8tPzuy3xG8tTkJppw4qqyb5Z5T8VZI/n+9/8auyaF2J
yxzUFKMwusOXK+WplZleDWFC4nDkg+VNvttObD2Yma4FUzP3kEHG8cmdvXYnvl4dnteVaeMjMkIW
YW+esUSz3h0Fr3OyOveBE6aeO3C+O7f5rVUYGCBihTPFOj68fD4s86CcLqXy6MZN9yLcaXiO6sx5
6zXIs9BcRwB4vQ3593KVBfyjAvpYeURvOn1p6kk8FZ21h8q68SwWEwLizHoLAni7XAUKFelx3qP0
g22Ac07rRnzQwfPYD/f3xFXsBpgLJ54RlcZIDY7T5TpoZ4wocmRxqNjq8AvpffcnzgYdngb9NDuf
x7qUw3mx8mjvnr9xwkDZsCaMS/7Y4kupSFdST6RAwGtXmFmaCGzmy5aWQOt56U6wu/U6dZqS5JYc
ZorVzWPm1LETKNNQdo43nBiV6XVg1TYh5/77vLUQzQ3k2lAoUokglwuJKE/KIopYyMNMG+ET+cCo
Ofv69lVoHr9yVNZ2yuZxoHuiGFyOcdg7yj9eo2fHXI/2mEg3wgUzy/+/iLs5TsR3GHigcwkX9vyz
9CSNNivqhwdoz8lfTdoZh0azc0KkSSX/9gdcQVYkFJAnr6bNKpOJoXdrIMNCeieHG9FvcAffqbJu
bX4CBnQKVIxgxWwCYoy0x9AkbRJqzixP9VD3QSM+Wc0LuvXmqSAR3nmsG5veRoFwpZxi9AJj5XJ3
MF7C8NJS01CPTPMvz2jxXZ0me9GPDDjmPUOIGx+QfJa29YpTpx+/7tX/JBPtFEPM8tw0nFM6X+OC
9Ac+mCIYCo/5jZppDxFt229ZlmTxzoPeOAYELXRi8XoB/X/FzauURmo5Wl2QHMYHVBwoXaw63jnV
N14ndk4knMy8YS9sR/gNMoxdlkI8g1ipnVVr+m0AHDuKNnXf/jxA9ZCIhRBDK2ULtGgSrR/72cnC
yeubl1xU6i/wSNlOMH79wRfpHz7OK+1vHX4D2trek1NHrJzrLIPN5Cj4QcA3G5OjtNbJxuQ6KCUR
wxl8LbGhWPFh6JR5InMC9s7sc1ImPM6bUQa9btN6W5IR2U0jc2ks6eiKqUFrCk97qkXSdUHUd0yA
VHA/32rXq/7ty2aAcuOl5tcFcJT5nLVKavoLNsRLe4iHzLI/w2UnCyzzwdJPtme13YNdGkXzocoX
43sSq8D674eBq7qMCxYOAhBoBgxYBmzSYWD93MTxiMUqfqRo5cg5kPgM+rOivqR9uccvvN5PpB6Y
L5E80I+AG355YETCxCRDViWUFVwBNUOXBlPDwoezv4cLuT4gLIXaGlNFHJioOS+XgsgYNa2AZTWg
1XpqrSI+i7r6c//1Xcc3hhceig7gHNm7WwHW1qztqFBQQZ1LNz2a3ih/jrpbvKvLWgvQgR1f8mTY
U358NXO63MTsX9p7KzKAi3BLMu7MfG7oa8B1kHlh234+KrF80Vd4yqOSVjJL/NwcPe9Fm/Sk/IBC
ljCBGloSBYVKVaPkC06lg/pNyfR8+VnVg/Lc5kul+xO7Nz3Q7m6/mOYwv6snuIWQpVwUu2JZVdIf
RaSjbGRWsP3UWuY/8hqZW1+iSDyck1gp90rf6xALrX+VEaA7BpJo2zgQ7UiSaLdtaA2OsPzErbun
WU/Uj33czd/UQfTnrsuW8alMZmnshItrgC2ZKEcDwzl6Fhqx43ITaXo+F0Y2MOI1EWMLRseUjIuM
RbE/iczr8699Wgj5rskbt/7Eq5/jR63Pq38AdCfGd7uRs35QU1qwn+7vu+vNvTp9QTEn/6F7uU1P
PDJWr3NlGfYG/Rp9lst7DV2Hf++vcn1aYZV5IKcZODM521qXpM6Qgt+Cy+nMQPh9AWQ0PUwxRe0D
9NNlz6viOhat2Ay0puHorsy9zctG70U3lojDhHWwqI6mqzDusYDPisOS2NN3Kzes3/ef8OaSfFab
zUVU2mLuXFG0k4cGdNji6nXoRtU+NtIdTnUl3GOT5XvmRzfXWyWKwA5xqW5JgjZWCSVyYASlaYzE
KRuT6JueV+VHBr9cMWnLGGXnYr2xJL0bvNth1nOAtklm3aoadU4qQhDS8kFJ2vagG23ygJ16G+SI
7uzk5zc2DQx1NHXIG0C/brVSEDITsnETEZpz3p40rZifx7x1niRCdnvHc60ELwPhSmYluHMUSC63
vsVM5sxJtXsQhnoMwiTrrdmBVeDaX2fEU/swk8L90Jlj/QFYPjOPvGTbHqyuM8tTahhoLFqO7GaM
7+RYHe9vreurgXfAZAjEEe0AaH6XoaOUMs9ptVah25Q9srzGUZZZ8w8NrvIwtTRjgn6UYiffvvXy
/7voGjf+k5CiDCuXLoIFp+JtdZJF6QVaFaO8qWr1//CdST7dVyVVWoTrT/nPUjPC+gZcGajuZqWd
Ku6LUFfLPsA+fU/35LUlvf3O5PQ0c+mrQHfYPhbDLtAtWhVGqKunvqMqyEbGRjS+cH55uS2WO7Wv
91707zzU7vROX+b4J/1Ls/WjosjeqoXsrYoYTPpIYNaRzTZZVZLRa7QImr9AK9JXOrpoS5e+1Q+Z
VUAJrYJ2MMXBam4ymE4xxgS58CpcZI7RqGVKwJpOc76/T29sGVIIdX29JDBEwcvvaI/mooxKA446
lsoDOtcLga9awj4i7t5f6sattXYkSCnJWVTSzsulmAovQ2La0L8Z6wNTEFhyi8J6o1TA+tpg89LX
QeduRTBergI5SkpULBAsGBtE+BVhvPRLLoP7zwKLjr9nsylpjjPSArnCuHvbHy+9wYmABI8h5lTF
8jMF4r78MqA7yHdGGVdFfVgUru8fhcyVkolvKhp5dIdFHw7VjCXoZ3XRMFDD1GYajnaatAqTVowm
H9tRmfV/y1wY3wAB1NmZbhsO83qWq9rB6K0mPixZYnxRzYKqRYIkcZ8p5jPUXO2p0dxjazWAiTo8
FeyHpJq09qm1qO19GiaVRJGLdOW9rbRLnfpWpqVO7MsGuGfmyypTkvPs6LEWFDPaqkHtDmYNkaUq
Ft8ZrLYAByi7bvil1sPsPPRWV1ZhqhRqetBRzBZn0xoHQmw0dD1kvKQpD/MQg4GICiCrYtC15NNQ
lU597EgkPd/QpBW/aNxN/aHKsrn4FMdAtCp/mFI99TNVn4YT2rL2gHdIZFYPVVM49u9K6HMPa8yd
xSMKmpX5qURsDLQ0g17nd2apsR06Wa2WR3gYafSHp22tgyHdyAYvEhkqHfhqQGg77T0kwxakck+C
r/VszrGMf7iNLX5G4yJpSucNIqQtbfPmjG3q+GumtSsCy+tt05/GFn9yJzWV5iExlT796MwouSLp
iB9k6xtY8hVn5CD17/EwwbL27VRkcx8gnNvpf6ARE7XQZUOSVQ6F86XvF89Cc7cFw1K16KPkaYUf
nVv2Dl4YiS1xYMf+rSifl46a/RypUan7Wr1MzcmI1EYJ8j5KnW/TyN3uj7Yhl49gPxuHN4WA0wE0
56z9bAy6uP5gWumvxUgrHXLQYIojEjyu833Wq/5ToRboy3R5K5dnT01kce7Q/piOuK9yU/pO38Kd
9qemy7rHLK6V7mHSxIC0s+MRqaB7sul8AZyg9A1yufGE1Z3+ZzTsJf52/xTeiCirGAFt1XVEdTXF
N9m2ZZUrgoshQ6FfLgNKz3HdeDtJ1I0gyTpgSVe0N339TUzxUNKtsKdswmLKYUQj341E8txDFvLp
kYg9ZOmNx2JqSYUMqw9QybbogXAy6vggNiFUtSZQkyb6qsPI2eHQXvnuEinpytHWIUHEYW+LljdF
ZE+JjWwlcA0v+gg+pvsJvFz7VABs6/6Kmcgt78lky+VhFhWOj3XmNWzZoepd61EYmZU/z7ObNQdP
MFAOW27D7qB0jv4dGT9dvnTzOGeHuMUrN7BTs2wohqLonzQeCtTJG8XIvljdoibv2fFG95wti90/
timATX+yBoioqtKhiYpQgJsGNRyF8vH+/lnbuJsYvlpBrzsI+Ycr0Umt07zWNmfA56bQV6VwJKCy
2GUkaAFEV3IVMdjSBn+kJgY0Nkux/9z/Aa+fcvsL6B/AiqDqAfu62VkWxIh5dR0IkXWwrWBaPPE+
kkpW+kUb4brcJ7mnHmZdWO9cW8mWp75aRBsYw6xrfp2XDAcdV2kNiu+4yg620kX9sTQzaR9QqWuS
cx+16a++mZb3JXDzPXWgG5egbaC7y62OMCKAmsvLtlBxxhoHsv0JzJHf1ENQIyl2iGX7jmzX2slV
buTUDGvYthBWNNbd5Co56rwaYssoUzlL61vs6kCgYb8wujGX5YmDtDNWW0vO7dchwwP7DMSLptX6
+P9JcqkOkjrtc+JLPqvPutFXcBVlh8x90TzgNqaGc764IOM6e2dn3ggB2PoguYJBAuPj7dhIGewY
sbpC8Kj0GwvUFIMm6vb4MjfjGmQZRm2MYq8RY5UxoSQeidCoq+GgSDwil6pVAlfNpp0QeuuB8Lqg
MY9ZEY35zauUvRnT/2ep2I3GxjeySDtXuTnsfLEbG5JaEOESlIYMGnKbwc0EFRfFNkuEfRI9Q9Co
fvSm+4+BptmjOeVxcP/4Xj8U5BiaBzrfiBJ727JwM5GhwOdI6vm2eCzAqj5Pupx38ubrZ1qnDLTH
QTExYNsyV5rYBJiH6kpYTXn09ypTDoTGLsSLFpmRejAir/91/7mu4+J6ujhmcB9pfW37moOGSviY
T32oDmUzHXuz6ceHqh1K8zjkRRz74AWc5qF2HEKkJV2jP+RKH0Vf7v+M6/NOm55npiwBFmVtHXpb
VZ/VWG27cKgy3EQL1XwBXawf6MW9qtOlP5PInndO3q23vQqscc3TOEbv4fLMx54+RHGvdZBHxmwO
m0ztwal5mRL7+LWO8QMIUrFnfPyaQVxGmpUtv1Lm8bwCMb5pFzTAmPocEk3ITZoon7y0b5WvCFL0
/QeIREP8pfaWZAaCVtGjgpGMu/2i9YraQW8Bk3koNLNf6DKU4hfAZy/7keotgOUWd9f4w9h3tnum
nDR/qVEXp7B2aAp/Tc1B8QJrFMX0okRz2u70Z26cDtB3yGFzzkhntjIkUaN4y4BvRehaWFvYY7F8
qOhe7JzB6xi9tppA1wOOYqe8dsv/E6M7KNo4BvV92FB6BRUZQ3OISHwGX5VG+t0qp+IUI/T01CdO
/vYxKotTBOL2RncNKYbLzTLYY9dPiuzDBSD8uaLp49sOGlL3z8GNF8n0FEgE8BVqzu01tKQKo6KE
VexCMUNj0srvqujNnXzw+jJYW+mrsi0qXyu7+vJZ3MmL6yqxeJFVNn8z7GF6pjrUH4waf4j/4YFs
jtcrXIaC/XKphFgx6tLswwG+KbIGEM4ao9BP/8MqtCDX1ic82m0rUqJol5RGMoSkoUMQC2NEvbbe
6wTc/DhgKcHxgv2mX3P5LDqbT88SMYTIb3unTJvlGa+B5ef9Z7n1cdYhncvNBsDoCvbQam2WdO4Q
LmUrP3aDnnJnOzXoMUvZaaBcL0W7CUYb80Dwf7AyLx8o6mtHLtlI8O+16rE03fx3JHUoE4zvdm7r
m0uBDsZrap00bpV/YZfGgyfBRVEW/HEYAfuJ1dAbGJQ9h9DrrwTnk1ba644DYrv5SgCn5q4201Uw
CGWOWakL30Oj5Hj/K13fHf8P+QWgnIT4SpQg1qcow0NlDPte75egZLByhmdRqx/TmE9LndSYWXB/
zetLkowaRvU6wV2hzpv7Crw9pIOCNV0p7Q+zPcx+XzWrcYqeh7ZhpyfFrfeO1o0HBTWFYhAq4mR0
2zk6Lh6oecDwD1WjA86YINpb4OrxMXHt5l1U63v+hjc2CuUwurSraCZSxJuHtJ0ZQsfgjqHSw2Dp
bbyVvKiOT1k7eG++tai8qYwp+GnfExEvt3+O6ghEq3IKpavXD3AYpkcYpHvYn1svEKqGzdQdrSB1
26W0zAH+Q55MYVN3do1fSI57Tt3r6RymutN/LZdCfzvGYuW+0cmEbkcyuZ2+VwPjXjtrEHDOQdhG
sCkRrckLM9+5rm59LMA3HGt0nni4zceazDpDv76bwsio2zCPbf1cGWjZoxjU7Gz+G6+RrIk2ibmK
VjFwuvxY9szAIxKeGkqhWQ/JPORBIl1xSAmOp8Go+p31bjwafSBCI/hyEN/bAV5v1ardIvQZqvgs
/DvjgoWEYGRVTxQA1s59fOvZkMiyzJVXRGt+/S3/SWxkLeOGXaGFU1MrR7fCu7s0i/J9vaCg30S7
IsnXgYQBAB0uEGGw+vQt2KdIiq5RSsZmeu5aLyo9z0Aj3/hR5WX9GAE6/VTM6Afdj17XcXkdhuKu
QK1rrvLslw9ZT2DfsIMaQ5Ju9ahlquLHeFic3rwKBfwKeyWPJlfcgDChv2RLXmJUazZLOz8wHUJ6
AsGQZnhzlQsaBAUw1gAQQjP28nE6G2eNsuVYt0YPB0yzow+LorRvVaUBJcVbY/DPYFFl2Hq5Cr5c
ZlZilBYKl5yGCt4MIoSa/bo23yrMzp0ChJ02IbhiCIzbHIqelJbAM57CDvi6DyuywndGKw6OnYj/
4d2B8XAJv6tS93aaW9R0oKdOncIFdrnfR0qOFoSzd11en+C1h8siJO4k1FuEYCVVbZEzKvZsdwV/
y1HzlXSYzjYOEsf7u+7WUrD1obOTe9Cg3uy60bUK0xHNEgrHZepL5pH0PuSNMT8P4B//vHk1E6gG
WsCrnCVUkctN4enYh/G6VHpVHlJjs10GchzdE3aNb5VTZ1MAq0IhnnABPmRLEJcib+SYj2rYtrEX
6NhGHlC3qt/++gAuc4a4J6mstuCbDrHoSWDLA8SxEgfm7GjjltFyNnJlT97xKgoxy6U+WDs5VAv6
lqmtG5BC8C5zQpc29d/TlHaBGNP80/0vdL0KLBBCK6hiLnyu/csvFI9mnogWhcx2ku2Zvv/y7HYC
9uH9Za62nYEjHaEUOvMK/t4m1WNfuMWo5LQSVjxLmXp4gxoNJjnWvLcRrq4ojpJD5c0gnP8DJXX5
RL1RTu1geUPYZzL6Yg95H3TFop1ntehOUtZ7YPrrR+PoIi/K8B3cE5oxl+vB7Ud+otDGkAGz8mDM
euaPvUhOkyZ3TtOtJ6MeoSxZdbU5V5crzQ00wNxSxzDDjPrISIsxYTrVJ6HV4ruZ1HsV8Wun4KIB
tEYlkqVVep5x/PbRnF5dYodmbxh1SXxIYIM/OSVCdX0d1e9csF4/8362ntC082BV696ZSeh4XoDM
hZmOh+BsVOY7Q533TuFVVsBbxikDRUuNb205m8ZUkjp93RvKFBZOPfuLaSzBVHf1SyLK8dCiuPbZ
ybs9du41dYpOGDeoAX4IVxBmM5evfxJW00AG08Oe3rz3Kcr6ufxSGFBzP9c1FKifsbuYxQlktak/
07eYUXjpGlc+jQn6z0cZdVaEBU9LUu21pvbeQ4zOPIC3Mhem2SWesqMu4uh3R7vV9elyFso/thJb
RY6l6KRCpS+zsj0ko0y9hy7N3ebY4xFcvesxZvG+z1EtsoAcuJY+5V6h/C2Qrk78tOG0BSj8JLGP
48RsDEFDdyo61DRJ27e2BHg74DXA560n4YpCRY+9HEhnjNBFAlQFPKBTD6VYB09GlcmdoHK9DVgM
JDiELap1ypbLDxIVjjTyxVm1rj37L6Nzm/hT045mFeixZVTn1rSiImRqOe8Rda76ezwmdRJIDjIQ
2l+bFL+xKi/OZuw0stY1fcPL5QNOuUDZ+r59lj0amAerEfJY53b06X4kvQ7YPCg4W0prOF08+uVD
IwRcTq4pjLBGMuQAa3Z4LO163iE+XocaVkEtCjcUcPasdrmKLpap0KPUDJNYnzPfq+28/ULHU3is
Bk8d6ZpynHZSyBvfEw8kQL+Ye9Cs2LYULQU90nlkUUrBuT8sNppfDBuVyjwIfVK6Q4GYTQxqj/jz
eP+tXj8v0Ruzc1pLr14emw8qALMs1miaIXgt2wjaOqtnJpz4ChyTKikj32zjpg3uL3p9cwAJWhmH
NIlX95/Np/TcHmAGNHBwTZ77KGOTZeD0P2alu6dMeb1h16k69QyVtglKf3NJGdaUtg3TDBQ2cT02
9Oh9U4iv44KGvzkkX6WCk3M9mDu76Hqv0mZf1R9IACnjtm7qq4THmBngXmYbqEeGx1Ew9Kl8K8CQ
hgh4gVUTcxUJ2vL58TRTYa0hMTE6rjxMwojPnRlbvkCqdOeLXfP3qaJIY7CFek1qtzB3aeqg30Tr
hqUal82/3Ux9cMiBXAFZYdbtnAE/R9GpjMvUCaI2NjQ0zhlHoMlildZ5yuJePNtGpONF3tNleaiM
iEyVKC7rAmkVgQVYZ7VVvkc9WPfS5VW+dnaIl3SQgDFvp2dT5iVF2VReCM5LTmGujhbcCtiheVCM
tpY+Va7Q2gOOuXjZuArGU0fZV/HX+zv+ekMQMRFGRYFo5WtuP9WIwJEDpSsKM7Xuv8W5QMMPRsqX
+6tcQ+RXZCIgSGbIbHku68vopbljtEK0oxBZWQ4V0DEsty2rwJmoHGiHPuAfgSBubq3wj7HCt/KD
2xuo98wgvIZHpW+HR73Nlb3O0I3Hd2n3YsdkAc6DK3H5u+oS348FeYewnGMQCdTMnvDHphzfDNZZ
ORirtAFI5LVdvjnu3VynscBW9wlJ2PygTbI/Kw1CL/ff81XQ5AzAW1qRFrRm6DBcPk48FjVWJYLG
AqPg916TyAcBgflFc8ruCbf7bs+U4SqKsSDaJCCrmARRT2weizxXWSqFdqQ59t5z0uHpc0a1StT+
nHaoXddOlf9rtsuMDhCbayfOXH09RupA1rnx+X4ro+/ycVEUziOlBl+B2Tvpd8VUFo0WL6920pob
r5WbiLx2lYJBqHZz99ZVmTNdLejndcminArdjKSvZ0P9jN5cYpwsI5n27odrODMSpQh1MWJ/neZt
+7DohWLZPaPrP43ZNBzaKmvyYzUk3kdXmxzNd90+/rfAcw+YHpi7AFikcH0sqLPvCfP4KLi/tW68
65X5heOvy/wKm7nLd51LkTglmWZo2BIOgjUkj1FiiYf7q6z75SIo8tBosq5IY2Iw9nKXq0zKAA9T
VlooI5k/dALxjzaNvFBj++1snhtbl6b6yloBlcsdsjn6UbXIkkm9Fo6TOgSpnTmIqVhIUitTeTAr
xwgiTZ3ft3a8R5C/9ZCgBGGDwu5g6U2WkdmjEXtti8QcskrPwH7n9ysL7Xdlj8Nb73sIURSLpDOA
XVbFmMv3WXazBOGraWELhvUB/IDzoBdVsUMAvbE3mKwzJaL9vBLZN00lBcmUhjKG85EJcU5b/W9L
RsbOBrzxvdh1xJm1/8KAbvO9Uhk7dapQ7MX2oB9jqYsnkK1g34zOlv6c687nAsegYxXLaSes3lya
FHjVAFiNCjZ7H9uZUomMWF8BXsUHUSLpbuel9nXp7eG7ijsS5kZeBHLY3lM+vBF58H9aNWNAXtEB
35yHqLW6dIwWLawic3iOU5mchq5LfyJAjbfr0rzVNZDbmTIepAVdcKiKWz8hQGCaturWo8zvaB9L
pekDdWkynBcHsIL3z/qtXbN2wdkxTCSRi7jcm00Xq7RecROJMS0JsjJPTnVC9nN/lVdFmE1IoV9n
0F+FH8gtv7mi5BzZQJlNPbSj+mlCRKUQyqORKO9UNf5aKtZRHZx/GsP80CfeX1rr+hhkHHvLgN5a
6c4hsffwibeeGxwYfUQmlVRV2x+kTbijVZnOxKarDnYX5U8lVN6H+899I8hwLa6NESpx2nybVEAR
WdIvokFWMivLz30e52GcpdZxaZc9eMutTbpS8UDN86KvXNhUtembzGEpFRb/33SohtBIFvtrlETZ
Yx553VtLQyZ5wHhIJomfhJzNcSwiRTUXNzdDWfblexr0eeChQHioFTU6qXbjvD2Irs0t2lrojEI/
38RrLWu1GGs7PcS5ecH91dCDVDXfLEDDUwEQAaXEwJDad/PBWrtfUjgPNGocRaJsqmXBoqOLjKbT
nsj1jR2IOD04dZV/1/N+efKEbkTQzPDWSWTVfBqdOH4Q7ljvRE1tvVw2J4+hBoguYib12dVkY2hG
s4hVI4yXzjszj4ggT1bR+7mch8oHLti1yN8Yia/U8DfyoY+Oo44Px/2DcGN3cgDIJ7hxiV5bVbul
pWda12hrFhOlEJ1SGYUKLA5gPqOHM6mZ7cmx33q9KOKaxBw0y6+mYdNstFqNxCiowGgOrMzVD5Xo
ltP951qT2+3bBauyNrmp3a7U1wenFZmhx2ZoWeMfWyhfmtl6Zibxkev+s5vOH+8v91qPbtZ7RXFQ
yAB2ppi73DROWerGHAsLLAJylWcEp4b0kfppGYOOZkYSFEuG1rwz5eKRyi1Wz2OMb98hX1pR/baS
rLQfFbdvP4p4sMzPAO5SN4imIVUOmlAM9+woo/O+g/O0ZrHphNtEZRd62Clqof8aigyhIpLlPn2W
c5p7eC4a3hfLXmZxEElB5iRxfu0eo0VX8/OcSAt6gDK45QO8/6Hzoa6nww+jmU38b+SgKMT5aKmD
ZJLmDzEWhXucdLVzA6NVTGCTMJpgwyI+7gZ6S2ngZwoqsb7pJDoaW5MTfePLd7+1spjiIG/KLDka
UYY6I4ktalqjoG91KkDcFP4c5eVn14n0PzM96PEw6OZcBhMGNZQOaqT8sAX01PeWKmL9uU5KGeqx
I6pD35jtt2SOInEwErV3fTR7jeKhoU75KRSVjoTdlWbiz8RJ+E+akv8p1GHIz2M66b+HCM7YAcZQ
6xG4RtRXy9LLf8WFB8uz0ctSDbBg652d43Zj89tg/ElWVl3jq74WM1usbUrkjLsBZGklHIA/o70E
93fjrVVWTgrvmJ7oVTJYV3T3vZHNHyu65asztGjFnPd0Ym6twk1N5kXNTmGyCckD8AlnAUoUtrJP
AmOYnOMUDXveBrdWAXdIUUV2uYqoXB6skZvFc5WIZ7HU4cui5uOPcsjj4/039qpVuj2/K3sEm0E+
y1W8mGgvtngM0dusTOSV53U49lxTpdC4RshED/A8Axgj7YRUdulRsQwyvA7/YKApjUDLnEJ+dYTe
/1Hp0WR7v+7GXQE/kqi5znFVQDqXLyGZayBVEbhVG23a79X/cXZmO3LbWrh+IgGah1vV0N0lt+32
ENu5EeIkW/MsUcPTn48+wDkulVBCJRtILrxhFilycXGtf7Ba7dOcKo6D2ohl4GeadqovhYp+zu2Y
nenJzRdaDXsP/a1PgQQcOHqpK3ZDIe7tglwGsduL3hbae8j38Z9oDVg75YSN1IzeJIp2aEVQuFij
uBfXVCiZkAASdv6e0zB6Epz9Qz6IYWdZN+aDgAoVJ7ghEhW3ylwgHQAwaUL9Ek8jhDSrdA+F4nQ7
N9HWKC4nkXMCuYfDcv3thGVlJQFXvySDBo6wgPs2VoSr+xt4474D1vr/RrkF940o/7ajfimqUbzW
WWF/hmGm+8WYLIHWdPWXXFR7j87NqZlQr8iXPDKI1RtliLKliLuCqVXu4CudNz03pWPtLODGhgAI
ClRMZgwUPVZxJlLi3tSrybikoaUfx8j7rqqzcUyqLN5ZRHmMVkEAtUkKAo7NS53dd/2pcGlL7Rbg
GmxxwJhKk9vzqZ/drDuLrsw+2I3yuYyXNkjb0Px2//ttLCVDMzt2PHtkvUsMl8dsThfw0vKAPuWE
8BN2CXsFyVuqnCwOMDmEOsjAqElez7BR5nSqvNy85FH7MbS0/4nCVaDJDWdXsX56SXJMlW9Oo7wn
GH5eaIeiZKO/uaBFfJKsIw3Yyo+G8VPSzW99ay8Hbdk7/1srwQUJGgKlAsnqu/6JBq0QR59ZCdpZ
eBPPi3uOUvzU7q/3VgGRej5/lSUFs5jF9TDkjLSfvMG8hNDpAQuYVYN+sVjMD8mIMfQZWc9oeFfY
Y5m/6ktG7VTTEbI5m/QaNZKhzNl7uG1NnOcTRAgiPRB1mar/hlUEW49MMizOSzFg/IyLR3FSU3dP
DGhzFCk/SRURf8A13GSiEtUzP/PSWFN/rnRhnhPRtP9hO1PIBwyJyCXvXhmufptLsoxzjGqESXk2
F6dGtcsnG3P3nfN6Gxkgc0iEPVAd5rN+6o6ioYdU1ebFHNToLFx4tV6i9ee66h9fNjkU0BJKobQq
1oymGZn83OgqbmA1siDVt8n43Yl3uTBbMwKdA1aL6rYkaV6vmxD5kCgGsc6wzBSVjpSKTJRZHvlr
WO28WbbGgkhIiwDMjEbt53osSKbgz232G0re0bupMbqDObrKZW4rb+e03d5O5Inkby6dSJMy+eqw
DQOq/ZNiWZdqxH/diszqQ2n25RMAJfdnAorab0Sv7uzBX5WH63DOqNAwUEOiZkAn+XqCSdGXmtOp
FqkjL7MPCyX6f9PEK2v7WMU1LuQND4eY95lev+mINCynMG+77yMwYXGYO120vopzzluIOkQKynsc
UQTA3AGWopCMZh5RQ3226mr4GHpx9VfaIh1xGEwzXw4ZLKHFNwovemurKnmzYkv7ShG1bX29S8Mv
9YC3p68rIlWediKbXMz1tPFR4LvCB5Gt7NW0kaZIrM6zL/C+Q58+rvHcEvcPWUhEMXuNB1lqf+pE
ajznIXY+eFZgjTElSfEO47zqeP/n3MYbfgUZgrzcgA2v0zkF70t7KCcbd5o2OuJP6sAsm92dd9XW
BiNnhHJA41zz1mVMfcAxJGt1+2ImyvRjGvXugDNG8Rx2SXJZoBb7QtTeDsNzY2p012gMQwkA/rHu
VAhNHwxrSJBL6qIfGjYgb60o7e/312/jyiZYQywG7yiT1DUU0eqE6S6dCC9lFFntD9VRdGj2HvLz
qZ872AIsk0DALooSV3/iyjajS5tjeOsjipt33aEp9CzxvYge8xds1KuPbtXo2YuThvkIKd+20kuS
LGV0SYcyd3zkFwtjZ0tuRBquAKoi8FC5ctYohGkaS/6JHCQLx+qI9ByeJD0cpQodjcevBJZLWm3J
dtxNS2BZyiXjFDpk27l9bkKvOypFpTxl9dDvDLXx+cGpMymA98Sptf1FI3KBFcLMrEB9oT7T0tyt
nL2UbWsUKkqyPsd8SAuuT3OvCk+PptK9KIsFEsbA80XoS7gToDdGoXLFbcmDiF7Vr2Llb/e1XnR5
3ccSP0Wj6tzbyfQEbmuPFbc1Cl0THQI7nSIamddzmWvPTNIE1FLpDvjaIlP6XFfTngXEbRYv4Zbc
1HwWrtG13+NsZhR3ObiU2QsKqWr21YznZ8dYIJPFyTEJ7RN96v/dP6YyqK6CLsgo+jTgCBE6WEPi
a8dGTt7LrItDZOd4KvFbxln+7ralhq5EzGe7P+DGWpIfgO2BtwNNYk2ZFKIAn5QK5YJaenKoTSM9
Jp1d7Jzc21GQrJXoAajzYCbWylYQSkB0D4tzMZAoOXvRUECdpXD26FygR1hUN8hCaF6sv1hrdU5P
cu1dIoqnb2E16ecE0sTjo0DHJHGSjDvoaat7UbRi0ueQep8j65MD+Me/7Izm6MNzgSfLlwFwAdh3
DQpMUjTNOhAoF+AA0ds0ONM5X7Ls638YBVt4CaqUM1pFhbG1ZvSe0vDSd0P9vLjYCsU8VB9u7dB1
IbJROOZBRip/fV7JCKIaGe3wskCt9qcF3PIYlXs2I7dHB4wBtGlAJLDQ4K1cj2LPfe81g+NBtEzM
5KKOrfGxjiLjdQZdo53N2fM+P7x6oBrkA58qE+/g1SsYyQys1KjEXsCtuS+hmomj3Rh7u/r21gOg
QmsMJgEoUXWNnsIiahBJXoSXeKkUUsY5PYu5zi6jnu65TG4cU7IsnkAwqCVrcN198Iymcs0svITY
u/1DuzF5X1eNu4N33RyFJjE0NXY2j7vrD+WFXrWMThMiUtj0OF/EzbOKXNGX+x9nc9molcm6NS3u
dacvdWNcQWtGwckuPKl6FJ+tZMlfR1l/fXwoAASg7+RRIixcTyjWvaIy+j7kkzTdQdOFeyhDB2vl
Pt+DKmytHWGBh+OvIuC6tGT13djXKs21Es/69+4yJudFT/a0VLbWjp4XpXJOEv9e7YOs0fp4VMgV
49Cpn6PK4+6JbYzKxnJ4ub92WxMiNgBQINVC13a1GYSlK5Bk5/CSIc4HgD2xzk4uhsdjNmY9XNeS
bo4DwyoCqRGWjG5i0JOMl+yPrJy+gm7Wd1LsrQCEfJW8fVg2XivX20AoZpHkTRJemtpQnujTZe+1
Kk78RKjFZ0ddyufHl47CCzcY+5t+oVza35KtGNHBugOcd+nttPosnNh4JUzsufRsfSD4PSBL4ZhL
YOn1KDZYXpHignqhnDGdFhx7Lqa5eJ/uz2Vrxzn0ZmiWoxYJYOt6FDy86Ut2Y3gxhJYcIxyuXyMT
EcwG49nz/aE2J4QMimwa/2pYXw9lthVKuB5DAQzX/6qqdg4ScE1767Y5o9+GWQWFFpuqtOgXgkLV
669qYn1QKi9+qhWspO9PaGvfcYBkI5C8hD1+PaFIC5E96vTwMnT9V2E46VOkTKPfVqI/Icaa+/eH
25oYkqEcIpqCqGCsNsQ846FiFSa3eWY6X7oha75VcHzyY4gj1s7U5CJdp8PSRhWFV14TqAqumVg9
gmvQzEQULI7VnmYqmn931hD+LNKpNOUMeZhOwkGG8/4cN/YIwlgQKgnpwFHWiD4xLtCPhEC5ErXB
U0nw+thPjvH3w6NQRefOAFkL5XqNeLWUvsg1ENGXOF7wRaMgcUr6Sn98LrJYBtVW6gNTe7zeHmPT
hlRmmIuGTpUMRuNr1KjJDtBzY8UAnzigBrHyobRpXI/iTFHtdlj2XMIlFdieTurJbp3+8bOLfQ4I
RWIE+glr8UdrrpusojZwQQlxCtwYO4wQZdMd1ZWtudAlAmYJtYL/rVYsWdIo6bXGuRSLKfxqdMNT
b+2ium/PEWJvvCM4sCyYun4Tecg92hrW2KD1F/wYy8p7pT/rnvK4Vx++ZPn74ViDDiJT5Ttdfxwc
XvJcUWtsUZ3JOKodkh3c/tXOsm1NCKYskRVFC27BVTrc1bqVewaj4LLr+jFqKAdP4BxaYVa9s6dv
4wJTkUkdB+eX4OH1hJRJGXU9Zk/Pg/ttyJSLiJt/Imd4LWZOUjF3OyW6zalJ8TM6lNRp1rtb6TEi
WSamFpeqfpjcUXx2G916lxu9c7wfFPaGkpvzt1u91tAVyzJ5kBR1/jLpI8brhVs+dXmc7Mzq9uJg
c2O/AmUCwN0Nsl9rmqUoMsdG5d96s5z2H3Snv0ed2/mAif65P63bMyXHAuEhWdBc8qv4UNi547Wy
dpcoXuODKGpPQ7fsxe2NxaNPJLMI0Dgkr6stOAyTp3jm5FwqSPDLAb1g6yDGqdKPVDHdnVO1NRgx
mSyBjBK/rVXOgqCwm3aR7VyiaMp9BXCTn+fL3zhVGw+HPfrIbHi+E/ud2sb1nkBP2WvHWHcvMyXp
g5o74tzSu945VBufCJSwXDkKULzSV1GibbAuauLFvYDa9w4zWm5Hpa3+fXgf0JDiMpKCDzxqV/uA
y35Mcp1agNb2it9XffGcV/qe88EvTvh14sCrTyqC07WhirtO+Eecy5URc7ILLtFLeylHkX5qgbB/
GTHJs/1Gn1HC8Zwhfa9knKxjtuRTfKgR0IcmbDS2zqEr+L9oOcbe381xqfVD64RL59tjrzsXdmD9
pnnDsvwVEXfDv3PE7pTeVxNDqUIf78Y4+R5XrdYdQJYjN3V/FeXWuje9VQ6GJJIU8nJ5QpOLF5dJ
dNUpMSbxMs728pYV4VcIdhNl+ST70HVJ/vP+8Bs7H0oShWRZGQWTvIpRZumGg2l1ODZ70Pfapk7P
MYLcQZTbfz8+kmy8gXODvMeb93rnCzc05lg+3FQTl0xXqMqJqrVDZRRa9/2hNrY/iRiNRaQGgKGs
86TQTXtTTUrlokRFdAoxD3tiDR6WeaUcAUIeHQO5fmDrricUtvqi1GWiXIy6nc/uUMNTa6IfZq/u
iTFuzYe7imqrTWebTPZ6JGEURV7MtnKh2uoeBRoaFoghyPc767a1GfgwUg0V4iEF3utx6MjEdV/F
UeA4VXVciq78w3Gj6nlZnPHp/ifaQFuw5ehJ8tglYab0fz2W0SgLNdkWsRgUEYm9n1qj+jrXOmaq
OXxt24lV3y7LT0rZP6Go+TWe5r3ayPZvYJ40ojgAPCOvfwMZR9NqYFsuRm53/7PCvvkxzOpydFGG
Peeh7fla2IVPWdE6x9HV2zd36LVDSgTfef//6nmuogDNSslZodggr9XrX+L0VqoiZd8EC8If+cFE
E8D7Cn0zjc/zpKbmX2o+hT9rc1aWl76L0AapyXCwntTSUgmPJIUIV2EprKPSOYtc+dIls4KsbAwD
57hAHdEugDOVr9BivP4DzrVN8nm0B2U42r0JRTxr1Ko55H3hdJbvzE4zAABu1UsN3EB/D8WeWKqG
SXuyvMTLv49mPX1NW6NND72LkYKv9VPYHI0wwRva5hlrnJVJ/dWYsp3lRR3aSfkC25U6gN8oTbu8
w1A1Lr4kRV2Kj/W4RG+l6CProhWhHR/movS+xGk+aYdQjzIvMPDdqv/I51ktD0CZlNHPjdirC7/j
0Zl9tWAzlU+CnKE68nCJ8UsJs7o/hFXsgUPVpnE4V25fKq/G6OT5k1t3dnaZHauf/MkqNM23FJ1X
gekOOOYitmDM/kjvxHmGTNFHrk8NsP0nVbXCO9M67D3SKm0K+XWTNqXloXILuqW5WnbzR2fOs+ZN
b6uy/EOZ2slA0KF35r8zM43yU67prfZhgvjk+ClI+lo7zqkTlicgHnHlu1HiTE+dVeBNebTryDID
9LeK/NVNvKQ+Rvpi8ZBd7Fzb0+LfCDHYpFPYJzGhuL/OgKKywHQi1MKLtDUOMJ6JgCpEw07282sf
r/Y5WFPoWVTwENxcCwZAbFXyuKsV8IG6Fui52X9NY208JKGEeIOWEC/IVGpvybx4H5ZaHb5gBpl9
vB97tuaK4zcQQnnpoc16fdjqyWgwDfTCi4Mk20GjLH5K9WbcCaZbo/BaB4uMGL5Umb4exdQaW1s8
blY7jd3PURHGtGmbaqchsxGyJQSJegDwDkrk+vUohl4ioqxnUVCEIcQCr9I/y+72a6xF6h5vaWNG
oDbokdBzdoCLrcJl2bfFsoSKcglVQvRBD8UXfBraPTvDXznwapMAuEa2g/c0EJG1RFXq9NnsGoyT
iOUVXZqDYkepn5bxO6LjSzd5z6nqHnnxvJvG5P1sRC+di6FkN0Qfcjs/tsBYem1+QtD3XBbFn33e
nDEdO2UFJIhIqQ6zOh2tbq78xDB3rrWN1yxwTcl6AtTACq1uamRqswlB7SgArvl9IOT7VJGVo9G1
r4XBfyv7cVYgB1Y26qniUTte4zcLmF34ibdRYFhx75uFNr+QaYmdgsDWVckA8qK25MN53fjzmsSe
wqmMAtXFrSYs0qc4zyGPgRW07Pd2KEZsZdyfbVfibGh/HAdn54rc2nysKRckZQnQ2auVzevIKJJ4
jgI4Jto/iZYNmt+0QLkejg1gYGUTg3IomLvVqaU+jtXawgeM0ag5plmr4QcR7Wl5bk6GY8TDBl2q
m1bJLJRRW6owCvLRjKhLVdBOfB2/2+P92dxuRyo4/IOorKT+raFWFYLytlDNJFAbYecn6i8lRqhL
hhJgpA9O+jEfvfiTUSJusrOOt3EJNRPI/2jsUxmjvnMdlwCU5hDjqyzQLeOFFCF7QuLTIXfdk3+7
rXxIFrWEEAHPva3n4BTQqy7AriDh9heHWtXawjcbJ/noaNOMNaeAZrRzyrfGZJdw0MHkki6vNskS
qp21NFEZ1HzGtznX2uQwmD2yVU0+WB/kS/Pt/oe83TB8wV/iXQgRUvxbhV4ndQ3gxSVyGKY2/Ajt
Rn3JtDLf03O+/WqUC3jP0wrnlKEPdf3VyO20XiR2iSDa6GG9LGyezd70VKn144UQmI5wjKVFDkdt
nXuXaWZoc81QmOSE1cusJeH0NPZZsXMENqYE5AJlXgqZqux8XU8pLdsM0ILOpRXNim9YdXKqtHwA
c6bvwRZuPxJtKDBMYPYpLaJjez0U7ApFW5AUDwQcuZ9UXbwnF0TGnhzCTcWAshGoLiIHEFaa1Kuj
VaOPC1Z1HgNNWbAGdJANM16bWB8zv7Si6gfEvTh9XZqiEE/D2IYYAdVlu+etcDNZid8kd6L0I31j
1rZzqYX92wIzIcixstbgyvUakm8w8x/G70lwNUNwwm3ZLl81fB3cFOqIizVQs3o8DlM6f+6GpQni
RVe+3T9lN+caRLK00qNNhDghKI3rD2h6S6MPuSECs7Cjb23uicgHh4QF9WAN1I5QxH/YwEWCoEE1
wONC7eYmp8JSoerLRhdBq6f1e0xtSz9T6+lRwQmMTmyCMeqY9M35CNcTC13MzOzWFIGgi1g/q/lS
fEpQC9vTHd5YQAdML/GJvrmkG16P02AIo6mLMQam0dEDUURvPsVtPkR+2rv9jPzZHuVQfpKrXJGZ
8bGo8WBGgODDKhSPdVEr7SBHbLzh31zrymchtOkptyKkugwt/lHyjjsk+iyS0/3dchNZ5NA8fR06
qNzha7xd41S4A3NnBxaeHM+m3iZ/tBgnPVlts0dG3B6KyE9MJo6tn03q4vT2HIsxGEIbT/parYzi
tOS5+k5Llr1C3cbJRu8e6BWpCfC4NQYmSiKOdtONQVbZxl962ZvBQMJ/fHz1IIPgOypRXoAerrcK
JRabMoaCxXShp/jwxXrJe9ocnfpdpSAe9P3x4VAdpNgDY8xDMeB6uFyf6ngyQwqbkeQSO31zrsPx
+7j0e8qKW2cAuW9K1pKkaq11ymAcI52WZlOgLtPyEzRY/ZeIZm18Rss3T856nZbazk7cHBIQo5QZ
Bxuz1muntS7G0sqnIKJM/5wbamv7pZdaf/b1XOQYiEWk5/9hPX85pUuVI2fd8sy1RE1tJ50CuxTF
T1ub5zO1GLTAxqjbuwFuLzxKkQBOeUxTa6Wlcf3tGMVpSKmmoNeH9JAqxGhfacv4eeC9+zaVjnif
92V7cFOjeqrqeq9VvRVjaHeRPks80E29QLOWQvSUW4NobARWXmHx1BdV9tLOP82B5qXfuTR7ARfq
y84q39ZLJLOWT4owgqySrqdejwWKYDPbdmqaqb9gHB83h8pAgeJQiij8X6RGIvHNqC0/Rl0n3jTF
9GsKDuXh4c/N25LfQGYDxNJb3YxzI3078eXhEk7rcyMW7DaV5G9hhcPz/ZE2FlumnzjR6aTWQDGv
P3YS69BgnGQKcJmZX5TENH7ETVedi3bS3pehGODuKPqJXG8PJb4R9xBkl8bvZAG84lfbrPJS1aAK
O/GSqMVpMvr0PGRhu+M/sBHKyUJRRyEKyT7Ian74sRc1l/4UNHVfn0qtKj/0zjCeyOmSnVt/Y/dI
nVUXFIcsEJnrTq2SYnKmlBHwitaepk963lWOD94tfZ2KTBkPXRi3pW/EM/xFY8IH7aAYUKTOeURn
d2cH3X5Xoq8k01PUAYi//i01VgGaG0fsZLX9WXrDH4Nrv3Tj9K2FAeBTXPZDc/h6fy/dftHrMeWf
/9aAx5e38KjAiUARHNAaXCJiEE2ys2Nvvyhvayod9HXBd9+wq9wuSnAUlpezUzh/1E1n/GlmaZP4
oRtO/96f0eZYIEalDbzO/lntUS1qyWvQiQmwNRsPqjlOJyrXymGMvccjvGTN0NkyaAlxS69yRiNx
8jLSmVYe9srznKT5s60W5Xly3b29sfGd6KzKAgXCpBReVmeCvH6einjkRZPE2bmjznjJ8yrawTXJ
tblOFZkQWiz0VwgsN9x0d547I1enMegdmAt5CTU0/lCrauZPVVwhYberpbU9L+4uDiF+ZmvvD1tp
el3tWcJ+5GZKEJB4V4km3QFhb+4JYBjUHKnNcciudzkbAa8AZGWCdkCvSijRBMe/BrhslA9TTFDg
kxK89FYpNlOPuB4qClU3NqkNBP3QDkhHAg1r6BSf7m/y23SG6gOy7XDoWDZeEtejFDzP6rLSxqAx
BdgZq/cxHc8OHZ7XfjHwQvoPw1FvdoG1SLiE/Dm/RQmtHI3BhtYdJGPqvtLhGz92k+78T6ia8kx5
ad4Zb2tXoK/GHUcayr/16/GcykZiLBNTEDa09/0a8ZfMT9yhe3wZ+fuh0NA2JvivcwdjboFw1coc
GAipOu/cDsLiMXebsWO0cUlQs9Ky6uX+Ym5MTj6LgEKi8Q91XW7W3xaTBjXFlUyoAYVwMMZh8z1B
xOF8f5CNHU9e5KJnRiGEG2VVEmjCbqZ62aqBWWt4C9ux/abz/HoxG7fe8324TT6hU0mWsqz28dxb
xaYlWehARq0AWWzn58lOGSFzk+WEK4wtLWSTEb3jcTikiZL8mFtrz/xma7K//4DVacjLQQvLeBBB
18DMd1Il9Q2hTB8VrZr+w8f7fajVx6tEAQYq60VA1knH24sN38jwIr3/9TYyAQkDJptGJ50u4HpF
Z9cZtXYWQea606Fmx/hjhPtp0c35oYy1v9Ih9fyut3d2zdbW/H3c1ULS3l/CdhxFoFkpbUajyV6x
ft6D8m/cMhIQAriB/Ylm+GoNDYVb34wp6JgYcR9JcuNjaGsh/KUq+ldRRegPbeMeH19S7s9fO5Ri
2bqYGiPtNQuXwpVX9Pn3OR/KwExF/zGlm37mku8Oid1FH2nePYwUlfgXSMhYDyPRQU5yfd5VF/fh
Nme6CtXilygS311Rt88J/dCdBPKX2sXq/kbdXkIPEcziQ672zWgXaWkm1FtSs5ie9KSfgD+0OQq7
hecei2jRDqI0MKvIze4pqUrvbLqx95RGlBeMqetPWuS5J8BdKml375zDpd2j5v7KYm9+I9RsMLfk
GPSqrpejnlPINWY8Ih7d176rFcVrbVJqcLPm6PVGhNVsYh3Rj6rPecWDHbM4/YLpho72Wq+cFjur
v9zfGlvhA+ohVQFqcsCgV9mB1hWW1g6qCNLaip4UN42/6gtqUEvr7fEkNre+7J4R+qmCryX650J1
C/Sdx8BZKGGek6koKlAOUd76rtUbr6qthOMhneI9Fdatk80Vx9uNnr5kIF2vOpzx1HTmjNfpaHfN
yWqxHfKtyVrMna7W5kAUWmSBGMjSumhlK5266G4xBq6LIESKU5/fUinbCcMb+Q/vfak8xlubJGG1
iXo4tsnsmWNQJTaSXZO5kNF1fZX4xE1sp+xW7fZoVVvbRPqB8NlYxRuNLasFYuPKot88at5XoYqZ
Y5bM7zQSo504vDk9l50oeRJgnlYRMi0LrRzyUASlV6rvjXREpKXQ7cJXRYwd/BTvtYA2vxrAXsmK
lRaN8or/LSepha1oeZXK4sWShE9iXvLMF0NW7WnIbs0MnCpNasik+EWtPhycMSSwx543LsgV3bcy
jVx8MObpO9KTZn2ulK7eKSdsDkleQuLPW+2G05UvuHkpCU8nL9bip3Ycyi9Jo7oBuufGp45+0M4J
2BxPEinAilIg/qUe/NtatqLNqnjiBVC05lFt0vlcYyTxotilfTDd8fP94LU9GgRWAAcSnbS6XfTa
8iI7Bo5qFOi442W8fG06pYPGY+M32C3qznhbO4VGiXxEAYSi3HW9U6Kl1OzE9fiASP9rfj2W1Cjm
1PxPw3BtUtmDp7+28iyHMl28hA5e2/XZp0zrpg8obE7/5VOB0yGEAEECQn89mTm2xVKPtEY0pY/+
VGI7Pdmuk/zIx7H6PmbZXvN4c/EkPJWXLljsNcBXC1tzFMSRoBvnLD0rYY9bRTeq3R/3N8VWqJLB
Q77j0Rhe910yvfLGOI+ngLvTPdllVp8Rpu0vGFtZh/tDbe6//z/U+r0b57q1WCXlV3QBkwPdntqP
tOGdGpovTb+raLx1f7J+vJp4yLM5VuFj8TBVqRt2H9Jy9vNY1sPJ63AlFahknGZYTpHfUSI/PT5H
3lD0qxmTM21cbxO9HGCOpJwxF6Ou09j10bEbW/3dEoOr8BGS3LMN3XpRccKkoBWNf0RMrgesrSpU
xML3A8KjY+FScvj9Smj5tz5s8s8jvJ9Tns3Km+Qmtn6tlO6//2HKUgGK/hZX0JpEFbuWMtU5zQtX
jTHdEIWnKgdnpAQwgkt1/KqVtqn3x9zataADiC7SYBT5o+tZK6WlDJBMpmAYI30+hFlmv5Egpe+r
nGtyZ99uHUVovqDBPJxyuI+uB8vCwptClY6FigvHl5YzohxUxRn3Mr7NcaTZMoGD7HJ9G9CWpCBv
txSzcw1Aa4lb5RCLdieQbT0YIW/S3yWlBvuwugXSNjaaWjCKE83io7vM1XloMLrBeCZdjlpvVC/j
UpJfFna4U0Lf+GrQE9FwwZuTduha37/OVGchiacbARCCw+FZByx3In9RuuLxDQJhmkUEHMvlugaq
KG2UGw5dnoBliL45RjEXfq4Uzikt9f7p4c1IP00qKgD3Ae6/ijTW3OO7oyXkeOESISoXjVl1VnJ1
iS+6Jtq9otBGYAMNCRscnzlpH7RKwKLRnQFGwc4OzVZzDyEZ1E+SBU33B9Uc/pH+UsuT7eaOuVMa
3difHG8Qq1xHGEGumw6qKmpXizjoaAZnzw06e69RWeU7+frmKBSHuGpxnEPd4/q00VRqlaVnk4Ct
KF6yXo8Oc5ns6ZdvbEXJyQXyA39Gx0DzepTSKZaybIcpqFrL/jbrZffagUH4pnQlA97fHxv3Hk9G
aqE0HQnVazpCZnZRq9ge235wUCRPetM6eKGFzveYpK1+dBtLe/yQM56UBKPyS79ztUdcb0qwweTZ
QZ++C/F8zO3lnW7kTXEYgI38ELx9Er8s6rg4UA/r97S7tpZXMrhRtZEC/L+cRH9LbDXoNY3SzigI
5HXxaazQBz3GDTaoB7vrp2YnrmycCGrov2DClNQRtLj+mJQfUncG8x9krScQdIw7ZThgBbpUJy3T
5+alrtL6g5PUWnS+/2k3Nqt8CRGxqeMj2bw6+oX0LrTdWYXjYxTHXnXSD05nW4/C0tFp5axzBf0q
BKxv2BRPUJrzlgpesa2DQjX7sxVLxUFVuDtD3UKTGQt3dUIZX47y0Gothdm1mGj2WpBYFPj8JaZC
Co4kwkcVLNI7VBrm6VSMaWEeKAAhBV+GpSJpgn3sp0Lr9lQVtlaYwCrzemxhoF9ef9t0nu2YipQa
tEgB+kOqipOu9Ht+V7ejoL0lGcygubCtXCPN29aaijwd1GBES+/9oPTus+ag0n9/t9wGArC7pGiy
uMcbYv0dvbgBd06FNpg9kAWTpxV/N9U8/VnbSo+ZvZn8c3+8jVnBWZX1ByTNMXWWf/7bKawa3Drp
QZvBPFfz/9Denefj7BnxXmJ/m1Jw7VFdofwMi/4G0pF0OqYaelkGSZUYr8Ieond2qcQveRo1b2ke
Wqc0tvQno7Xqh88fwEldSmfx1SS443qGYnC0pjTLNijSMD051kIHHhEW78ujCynxmeiYk2ziNLPG
52SGNcOAxalysJv0DGR0fF0MZ+8pJrfydbkTQieeRJLgAuxozT7R7Lb11HFoAkux+2ORO7nfztZn
gFgm1Y/y5KCw5ndN+cZn+Pv+BDfADYwtBfpJKWiIq6u3utWm5lDPahO4ygjOO5ZEkcJ12iMs08Ev
q344G3nlHKnDe0cr16ovBtpbj39NcKnkh/QzuJTXiFFjpBC01ErHpbwkk98m6pAd7KVL94zebg+i
zJ5kysbbmur36mAkDuixrlB6+mq68w2KWT8f7Wh2PexCzXk4ppHeLB/vL/HtlcgLm/yJmjs1hBs3
2zozJ8VsauhgNEs+grWqnL/aOc3q41TQ+t2J47ejkf7CQeaJRLIGO+v6YNAVKguiwq/ORfVk9Iv+
cSBUo6ZS7tbpN8aSdRHEZ7FZl6LX12NZTeSZUZJVgTum8bNtp7BOyyJ/VhZd27npbyMamTb0HPTR
eHEiPXw9VEI4G1nhKqjUpjta9dR/WYa8+3T/U91uD0ZB2hdugKTWeavtoepNGUZwOIPM0dpjWdnK
u8hyReAuifKpaDttB0uxMR7PZgILNw8Wh2tzuSxewnnQkzow2t5E6D8x8tlXRIS7NyCBLD1EFszO
88OTZDDeD8CHZKK4OvGQx5vCyOyay8FB8LZfhksPvOIU1kP3LqvtcGf/3366X9IxzFG65UJWuP50
eRYPlIrpqmG89j01euUczc10uj+p25uIVpgUGQM1bSM4t9ofdokuSG+ASlHTTjvEKAx8qtFaeSqj
+YejxXnk107pnug4/3F/4NszQObAi5aXHnVcuOzXsysjUw8RXwGGUJRiee/xMPqaNtosPoCVNR4+
BQRobj04QRLDuT5wkzMmFZRzanZNlAXGnMSHhlL5zrP29oP9X/Es+bYFp7kWRs6bDJSWGy9BOU7R
dISS46YHBM0n7+GdCFkWhAOIeoA3PCyv1y4JxwwvpEEP0mkq3hVuLA6dEzcfMyxIj4K7cuc9dvut
QDuAp6epjDwJ1cHr8RQrSm0siIygsBXdw0rVKOvDFLaN92xWpv326M7Aa4FjBiSGYgSSKNejWS0g
7JRzHThtpx8WJAHOkTXF7/tcVXYWcuMWJxUiVQbryaG+Ucxux17PvTnug1KE+bOb6pCosrj/u9fh
q6NSmIhj1TvKUYLRPmRDnZRQTYzZON2f8sbOAWGMCrEkUlKFWR0GxUtjhT8ZQD5k1bHv80x5tdHB
andCyu2HROoKdCkJmZSaWb8yEz1My8bKRIDakEkTSqeNCApeeYn7Udu5E27nBH6KYgG1JOgzvMeu
PyOQCq0YUIoOjCXyjrpaj6eM9MS/v3K3L1mU4yQnlF6GJKatNgvGS6kusKENmqlS/hz/D2nn0eQ4
zoTpX8QIenMlJZWRqtpMT5u5MHocPUELml+/D3oPO6IUxahvJ/owEWMggEAikfma1J+XDwPlwIei
n5LfgbzlGiLLzrJn16F+/XXqCUeNegjUQl4KcOOuZ2e5reF1opnP69QaD30zTg+wg4tjL4rig4aW
4ruPIMJuBC7Y6+A8ufuuxxu8outJ8Yhg6VIhx5APp7rv7UMGj2Yntb35cAj3gKqHQMCp4GG7uedk
PTsTLB6LJUVGXBqTd+plVrx3y6tReH/AIyPt4hK/nlDqVG4HZsk680761/BbPzRl8+7bjUEUZlCh
SAld29It9ZQWtc7Mhegq0vb3pvK6KolyL62yB2MR7j/VKIL5NSmGon4sGqv0dxKVO2uJpB8wYEoD
6gm7iZytyLtCloV+DugZngZd8yPLTI2dOuPNZlQS6crlj4qHxZtr88USjgY0w0A/S9pDL5k9w4Uz
tL5/sbs2Oy7ulEzv3Y5MBTQr2SuFd/qjm8OdxbLBQcM2zrg3pD/w8PE/VXrhv1bCLP54+4TfWULe
yOoTsmHcG8m5weEh0MS+cR477BnjZQD5CVFn5+6+s4R4e9HEgguHkdhW4yazq5gcwXPORe/OX9JM
N6JZCO2AI2B19CarPL09q5tITCOGdz9pgktSzmP8evvHQ7oE09I7Z0S53eBYWI1B1c1vQP0bqyfz
p7eHu11Erm8AHRSFeCpS3LgeLtBbaxhywzkHZAy4KHYm5uOwldof/8M4xEN6vqAwUbi4HkfPZlQ1
YVydRyOXH6qsI4tsRL9zjd1+LAptQA5oVPLWIHxcjxK3MF2bpnTPHLynTq+Gg+Y059bwtUOet9/f
ntKdL8UN45Iccy8rGsz1YHrst5kvpKPsq7ODFWglvpZmjWx/u8c0ujMULiyUZYm/XC1bNFsSD34g
3cU7lxqAor8qy6vxv2h0FKezkbLUTqJ1ZxlpBAL1oXJCW3AL2xtl6hUO8vBnl3r2M80vrwuNYCgf
3EQHnj502l6r4s4EWUSyOiIGf7ZPmiYgg3Ldxj+7YpxOg5aPp7jEzWyS3bsRRaqbpSgKyHBBEdvC
PAe3dBp9mRgqG/D4QKHNkkc0bbDhFKLUd+L8vYkBu1OwFMrXjHu9SZCGqOUyusHZjFHQGbX2t8zL
ysfeNHcO8p2BmJiSpOPKhPu/yQMyo0vcXMr4XEFROM+ZL53j0PXdV3tItD07vbuDgXTkLwCWoB6v
ZwW3rKxS/ApRo3AbO8xif/xD60vQHOC3/3z3MQNDp6oUXGI8CjcTm9JET0nH43NuOvNhFo147Dwg
slrnHt4e6SZl5AlDycxSVDrltraJHoD528ZrjfjsdiL/TlnfuaC7bhzrdl4OfT6sD00SpI9vD6qW
6ipfVIMqrUKE9ymTbJt0a1262O0yaKVZ5qnw6N9mub+nH397ookfyktEV9gocLGbD5YRnaR0uMXW
6g8xrd+AUyOgKjovXLL2r7endLs7GMxX9Xkq2RAJNns+T/xWGzOicGK08dFonfqJgnDzaK15ugMz
u109NZRCh4B8pK6s5v2furwjg2FcJs2BZp2t+jHmX86hjKmE++053RsItD06jyyeajlcD9QkdtrF
Y+nBILeXxzJ1nEcCzJ6Jye0OpI9KoUxV5ni1bON8R3Nqnv3KU5WIMsQGExH+5s/Z1J+cIfgIaezb
27P65R14vfvgeUAGBhYITBU21fW0Kq11s6ydvHNmyNcx7w55s6BgD/FNXgJ9PGV2jz4R5WmxBq9e
PSVR61l7RBe1H25+BHnqL0MVgv/mhEMRI2RBUz27aN7h3lG2ZWRSnXysuhQ5TIEQ86FImyWMPTl+
fnsF7uxVMOIqX1CmX7ygrhcgLzTbGWLhqb3ahWBgtEdo9ai5dcWe3dm9ofioSjVCYXtuzqDoUpxw
V++cg4Z/9s3CpYRGC7CeYmMnkt3ZrZyoX6xGEG83MTNvag/TGFZUdEX3dwXf59/Oa98t/0g6RzTh
xgEuxeJt1o7H0eAKzLzOxZwWH4U3pa9dPmo7ycjtXBgDS0MSA04eupnXX6iMm7V0iiW/IO1rwbZi
Rnpkp2Lak128MxAJt4qTbEQgx5sjDvq3lVNn5xcgNTqSEFp5QADQDN+74ahMQzhlEPB02KBcTyfT
FrLwxMkvw9zPRzQV1miUtvFAR6P7H4ZSzwhA9gBHbzgQVioWlOxEcUlLzyieZ9eLZURTYbUe6zau
9kjht3cMIQQzWjICxVfbqnSOFeK13MrFBWUL4YZrbzWR1jnWa9KXIPYq0qB3B2U1ohJZItcgiOnX
a4lTQVoU7VRcWOYOm/lgOeY8oHZu6Ntzez3KpqgaFyb0GGMoLiAgAnR93ewAW3IImzYrdya0N9Qm
HAutFV2Gf8hFd5rh4q+d+cFqx/7j4i3jeyvfNCwwyMZP1lHQrq1/Z+01PMIshpoTFMuSfPLCHjzu
TiC6uye4VlSyzYbfgjg1iqy5GPTiInNdC7G0fJgHD3EQ92XshubdtQemxLOFvoVqLW8jBRZ3Tt43
VnGZyLGjoJLLMY7H7NnPp70PdXdergJSkHjcguLELOaKkFVcMmt9Lcv8AE39eUwNJ+pkvEdDvr0f
KXqr4oMJ61RBEK63+SiXyqspH17E6qTfvL5frdDEycQIc6OfrFDWSk0jmOU4H9bS2xU+vLcrEbJR
cyXaA22+Hr/RIQxYVVlculaz2Pfu0EUFOLkhklR5do7AnSis2mhkJbjTQYhW//w/Gd2A40bZ5Zzp
AQXVVxJu8UBxPX54OwrfHQUoM11r3JvBvV6P4qa+O4+4nV2yaQ4w6Lazx3mQe1XGOwuHOjKZPaQL
j4rw5uqyFt2ktmIQgAXKXlnsrYhMxz5Kd94uC+3eWAoxojAMVDb1zSZJhV2VSbmUF9kugXk0qib5
04vjfg0XGYg5GhvBvVl7LvyzFvndf2vYSEZkVJ5Olx5J0BehOeu/Y1cHryL3Ay3kbtftd+frQLkR
OyMUEHXoU12v+zrqxqiVcXEpKHH9BNTcHqdJG/98++veOZ3gnKg/UvkEO7ktruaz1maoPhaXRXN/
L6zs0QfPeVjxPEwKc+8j39tK1IBo/oINAI+0Wfg2TatVdHV5SU1fnNpRKNmIBbDHzm1+dxy1WclV
FZNz8zp12ahG4bflpdXi8pAipxymXmYf3l66e9sIPSe1bGAeAPxef6A2nZpsGJvykjXW62xrGk4/
3RrKJXn/i4pHPRgH1ToHdbZlkwkn6LRJ2uVFW4vpUAXeclqqdD69PZ97q6Z8ypVui8oSNvMp6yYd
qH+Wlzroq0O1lBJxVsv++T+MwvVCcFTdke1B5wa1UnRDygtASXGa/KI72iO4n/+vUbZqaRR/9cZM
tPICwzuLJtmTpQ7Lnr7GvRVTTV3lGcMduq3teAlTTBtGGZCIjYQsTCIButtvz+XOPuN5C7iAP7Su
tk3Ayak1exTF8rxUSYftG84H8kUvrOrLMifWnr7z3dFU0FHtKR1EyvWu9tIss11UWp/7Cb5z6Ne2
G8VGYR36zNZ/vH9mrgKCUNDkqbfVJ0mdMs7pgizPZusPD6CGizI0Wc8fRpnKnWtM/e7rl7Pqo/Ie
AX2tCiCb2NPo01LLxlmf0xyoN5CCoRgu0p/05li4cWYfC61s9cjH73UvKbndJspnxQ0UAoXOyDbs
reUqbFDs5rONU/o3Z0IDMXdgPLy9mLejwHJCRpW9EgAK3hZri27uWE9MNszEXU9mvIgn3ZDNeyFe
gI5VLoDHipL22ObCmlF3a2KPGDmiefFRYLn+NGqNcUIlfe+evv1i6q2sBOx+PQO3zK0EP8Vl9pSD
X1l5kdW41Z+m1tofRjvxD8aiGX+50no3SI/5YeNHp5EGD/WlTbZjQrZe5oL50cfM1tAdg/FgLny+
SGYg6D0pZbpzvu/OE/YnpVQmSn3z+sT5TQxhV3mBW9mkh8nspRAyMW/oMMw8UdNdwtx1v7x7s5Bb
oH+Lmo5l3zR1qzF2zG7CjiKb3emiTcP4gYv43TZklPGhwgF2VGV2kDbXMwvoy3lVpTNKqoHfdjPz
0Yr19uHtufwKE9dHG3U1PAO4IBW9YotfCPys1hMNAfWyt/vptyK1yhrRbtH1XyogdNmTaudNYZWJ
QYYx9MZxitbcRvXNaXVkycnMqzjqjUX9Zz2d5tcgA3t71tPWm0IrqLvyaFvl0IXg+gMH1cGsGiOA
/cXetXUbfJkJG0G1umFVb6/gFSEqYXvMpG8tjNswLrD/xUcZH9O+WMWuSvudkKFeSoDQlaIS+qWb
7xOPdZA6dXpendnVjyOiZu1joCet/+DGvWFc5IRy9lka9hh8RTmvTp74hRUVmDWjuo8ybl2DSXa0
NrIWDHir0ImXNUEgUZu+mKM3apG/WHH9ko2dObwORTzlUdfrs/5H5lZV/OTarZiQFkDk/+s0iEC+
u6WkBP94H1G4NGixb4K+s3Rrq/d6cS6ainf0sGSnOkjK154y2vHtXXibSHNpQlSi4A2SmsTmei3x
OUHSJe/K8xDYM6yvtTx2na+DIWD3xGJ9t3UNqH2IGaD/qOdA3NucLb8JCj021/Is466rDqsTl/5h
wLris2nmjr6TT/0yVLg+Y7A9EY0HII0nMTLy19OLaTjSoWC4ChOMoQ7XsbXG7z4gPe8wFhS66xBt
68CDcGMjARb2ee8k0eTofvMRy3ZQDrkxZj+tzkW8lk59756KPDGsSzq3qMdglxHUX4MsN+dDk3jm
P/jQxhWUaqeGc59YWnp0B2q1v5cmj7GTZq3wMuaUp/2rU8vgH+pNbR6a/J7gvI6L3j+UKDjLnW98
c17QVaDnpaCJXLTwXq8XAZJpnS+izs9yHuxw8bT8UATlHlLwFlAH0ov9SllGsXnpv14P0zfDWlg2
lLcOf5Tj0hkIJzu1c8q7uAplkpohZjf4IdUOAjx0Fx/6Zc124DC3U4Xaix/0LygMJYbNb0h7UZPe
As1HjMF8Mqa4/81I0/63tw/NTbyjrIbElEIo8r6BTnw90zFA1gGxig5Z0Lg5LP7SRHkVmw+Onu51
Tu5MCGYmNztIReXMunndCGH1WF+43bkpzZ+DU9hIuOAR8/Z81P/k6pQwH16dlKJhYqsC2/V8iipt
/GRduzNHobCPzcoRPcR25lgHre0n50mncuAeJ0odf9PiK5aw7y1t7xZR32b7K9A2YXj4acx0E/UQ
1Opbz0Vuu2qFeHUymT/MeTU9YMvoANodveShnv3yn2Jy9R2g0U0U5JWqdPmgGgBqohFxvQALNVS7
w5jtHKfjN1nY44d47L86rW8963la7kQldd42E1Ue39yYvMKU3fz1aOiZxraWZcNZE537GOsWtPMm
F2jqZ6KK+2iZasl7ufPXvXh4O09onKrPjpYeGOKtRBTaeQ4WRgigVB0KnU+TVzDd1jTSk2xlUz53
sWjbnehz+1kZU7VDyIgVDm57WCqc3YY8ns/9KslaynrS9Je6w+MqO/R66/cvMh4W8aFp0uKrEP26
nN7e3benlTyBFzt5G6JYFM+ul1spdhjT7CodIsP5VpSB/mTrK7Qr3O12Lu7b04qUOqEW7WWyVNq8
10MRGc0miZEDKs1s+mKP+fJhATq085i5s6Kq2AEoFMovlLXNhOhhaZ1eEkXdpXC0CJEvfQg1DxbL
sRZy6c5YR3nxp45Hogx1Kq3VTpS93UYkXiCJ2cEQARG2uZ7mOBp2XwoYq3BJNVUIKdw+EolbZS8Q
iBDp7CAN7XEwbj+jemTwtEFUFq2KbZIZoBwI3rZfz0khxSEZpyAMdGCB8D2+vnfDEH0ogsN6wgro
xrk+WecRFRYDCmnmuI+IQvRHqzWSB6OZ7Z3X720owCuT1h0blBPJa/t6JcG52XWxtMbZK50Yna7R
7CGzLOZnUsPss2XI+nXSjHTnSN5ZSs4h0qpQ8MFUbNFfDhpIyzoAGg2m3n9E/CNewjlru0+pQD/x
7cW83ayglVhOZddKqNuGHE+JoJWtY57XikI6PhFGyjM/RYP41Cp38ShJi3H84BrV9COZhLHXQbwz
V14miiP/f6GJmyPpxWYBeVdPzray+LIXOvF4CM1PNYaQO+cScC+f6zqy/6ozKLNJXsbkGNef05DD
Uq/JXJ2hIMn6g9BkPoZJ76SrEboDCmzPSSfX/JAYRt8/ES51LzL71NZ+L+ssT760IxTUsw164Ivs
ESRsoslddbTMJrvO+8Pgx2t29AKlVZsFuSy/urFL31WWYV/zQE3ZRV95VnaRSnajdU5sLxxtrTih
j1E9F1zu/qmY2/43UBBaVLhIBVcy+cO3UxkWGcIPWHt7pYGEO4oQoS3bMRKlUw5hX3SViKrJ9Q69
u/zdFo54oZXpFR8NOzMsTKdk/loP3vwYOKX91A9OnB/iRj95WrD2R2zycljm69AHQPCQww3dLqZa
qzeWkbf8+M7/2JWN7KIqaJMpDS0QuH7Ua4H37GDeCWVnWC6VZU5LNI6L9m83SPL0BHLyT+VNHkdz
ZgSvtT+csglUElLwbeiPRvlbN1i87/xVrlbkcaGGydqmDxYyk2PEe9Z3Q+TNftaxYYWDiSBv7E7O
0SdlnMO1qfUFOBrOG0tsrSCcnOaQeQnHxEfJKIxjd44mXEHGaBDuyVpKtCPtWj/4XKNaBAkOqHmd
41P718h/8NNeWow6+24p7HAMzKKOrDxN82PRjf347KNjNUUIKDZNKIs18B5Lc4BU7laxMzxkyVp1
B6tAjuSIa0diPFJlir/b+px2Bz7OyAmux3Hmp6brWoVpjyJE1Nu6NjyNRlIvJ32p1n4net2cLSCW
cIIogaI6CBF2cxGtozM3mD3CTOj9lNYTuIPfzLzP7XDy9P7L24Hk5m7lPoVkBUbWRs2GWHJ9toK0
MczJHu2zRtXy6OTjt7Ku9pTYbzJhqDEQ/Kgh04ZBm2iTgybukut8E594nKHbaFGaSaLVXnumtJb+
J33xRRz5tuz41o1W1B+1utHTnQTx5n5VvwKzVX4AELEbHr/whaXRvPTPs+3T4U50en5B1784TY5b
eYDL5NtLe/sdSXBRjTRwQ6KydmNlMo0DErIj2m1Gj0Kol8zZX2kdB82BQnv76e3Bbr8jIGdVBaDf
rARnNgFZb4dWT6ngnKVZF5EHveww12IPT30zCnB3pfCqHFrAN2/JjdSSnSQhYJx7keN4abdJnwLm
j+tg51vdrB0iCLwE4fJ6jMg74XpbWqKUcVwJ56xhxuVGpV0kX6W0un8GZ852wO93xgLPzEWmoFgo
T6h//p/O+eIImcrMt7Ds6ds1QhCtd5+WvDSNA06eu1osvz7F1XUGRIpSB9p+ZLOkC5vToE2qblSN
lBSTRo6UFGUQh3pRjdOHIE6xPF3yKvgMxCTLHs3WpObtrH4ln53KkcOhw7PCfREJOdvzijVktrPy
N7kTv45+H0YD6tXKwlyvht8lRcfFD4+CYvARp6b0pev0GWSfJij4zF7zUnWwtXYeyzeHU7372cAK
jwTCZquVNtM7S3Dwcs/LnHoPVReU0/dkbkvvYWxiKY685df39tShVPBuoyAI7Op2M7dFFvf5mAji
rCziU2F7mIr1qz/txIGbXA1cDZ1UdhbaFBCXNis62nXqyzhfzlVtxMcM7n2YT/LvoCmCL561IGYg
YvtTUk97vcLb06p0Wykds7f5Bb9KS//Z2FZeFPB0G+0sB9s998OUPwNcfXftkUoNtFnQxAgLgdDb
ZGejk/mdEecg9fF7YR87w1dvbOPXNdi14rndmxg4YpkNKUCxb7ZI0KAa+6H22oCHYFF+HkfPf0jr
wT+1/tQfvEGP/3GLPV2K2435y92CD0cvTWmGXZ+HcRiyZqFDBIA5tV55LZWYo02GVx78ftGWh1Tr
quC9O4bqKk1xsB7qcc/OuR6zpllR284UnB3DaL4N6+w9WllXRcBv8GZ2k7J8bIuy+LOpB2Mn+biz
ZxiaNpDSmUdEcLNZq3aiECvt4BwXsXnEG9o6BsVs/S+j0FGj2seKQry+niCErKzXeyc4VxSuw0mL
7bBHl2ZnGW8DO3Z63Fb0mlRV3N/00mZdDgUqzMF5NmMRITjlH7pm6i6uoEb+zuuXL8YAPE+ojvK3
m13iNXMgVxdIb1/lxp/UFpuXuq7Sf98e5SaSMApKrYRmUKmgk1We9Z8D7aVCDGug9j818PWnh5PH
B2vt6+lnuaR+H2ke+e/JRlcEzUPNqH6+Pfy9vUGc5RioTIrQcj380ohRF2MScFHGWdRXmJXo6zjv
XEA3ySKTJKTA7WAMaMjqV/xnkuXSrBM6Jf65RB/DPrip14OdK9Z0DMdSD/IwwxXrT6sZ2pVeJUxH
UALFtIeyufMrQKXYpG5U3VHi2BxBcnDIijyzzv0ofedojnP9YdTXRQ9TewouVj+mQVjm5roeUAhP
zW92lWJF/O4FV9K8NEspCeGtuemzGJogOox9cA6WrD7acYyyWFAPO6PciXCENrIsil5Q0rZ1ai32
psbsfA6jL+sQD/MfIjay0LDED2Px3n/R04MD/k7IVG3GbaK6ZLGZL6iJwpGT+it0juQRkO7wanWY
qXl2vEfUvBMEVKmfXFU1nyE3Xm+npkhSym55fJYY3yFFADkpn7Ig9Dp33Sng/Vqp68wOUDCJMcwQ
PCeBt16Plcw6qiK4dV762V/7Q8GdqeRu8EMNk6K2Ps1eEZcnF2Hbf6VAjuCDG6R+Fmo9WqllakoZ
pRa6/gdpTI38Juqib7/qa0GmnaKQW4V14y/eQU+CxPnQsLzzB0PgVP+w2t78k7TOqR4qWY/5QSL+
oV/GavDFoVhiWnQznuLjYXQxnXisZIuOtTX1mEKYkrMcyrYbXqdBS+zI8NbcCItgTPKP9lh74GKc
zs0eGtoZc2TAxBgOEsykfyir2LKPUz/Xf5UeGv4Pa9JZkkNqSxEFmuF8l7hM1+EUDHZ70GGigLzT
RN4+Lpa7irAN3GRESV4FZ6NY5+V5qj1keb2GzGxnj99GTl6fAJjU+0hRFDa1VdnpI1B0qFV+ol8m
T5qR25cWRR4D5fUcvZmPCpjzQhN7z9D9Ts7yizhJ3OR1AfThek+Q7AISbThdUK6XI9obU01rUi9e
xjEbj4VvrR+NuPCTnXz6TqwGx0DTBdqMqplttn0xIY45pYN21rsg677qOJqwCSdTq3ay6NuVBbJF
4OBd76iG8GZlof5NqdHJ5JL6cfu5amWcHZxpWMrHoYv9Ig1NepZD6NR+632SPmTBnVLonZny7IWG
hKw47a0tFQvXSU96bQL7cBzzr2LR7aMlpLtThbw3CoxNJV2ugsmW7zQXLn6rHOXztNjJMUvnLLLt
/t1NFbQ3eLtTjyH3oguxyViCoOXB0kNq7GVXT6HplesjOjtzEmltvWcnd7szucKZDyKnUMjA3F3v
TBwY7akVVXLpk3m8SGyaDnJmT5aVlT5RgBLfcdfac5S9XUe4YmhS0jYnT7qRBejWOSiF9JOLwXsy
CoYuITFr343GVfxrZBSpbClNny3mt6DD0MnUTS5ZlxhPduX3vwf0NsLUnCi7vn1J31lGMjKayRDM
KVZshRspPCcgjazkYhdrJNzhL7RR8GcRw5NLFevgazsH7vZCY240bQB/KumSrUZf5pdGGsdFegkm
X0/CpMzKiC6h/TVoSaPfntttasBVRtdYWTNRsdju+qQQ2tpif3txBo8Wyjp/R1Hq79jVZQgLa88Z
6Rec9Pr+pPKFtRowat7ltDaud+TsIYvUdLF2nvzWyKNRPZvPriMTncsi0/QfcSGJnGh8p0WUAFdC
MhpQmXiQSELpYZ+Whv1gFI4zHAd6Lj+QJ6YxMUymQMVJDL4WufYimr/fXqQ7H0SJOPF76Trx/t2E
Whe1dc/qWxdReZTl6bD/nQOees7Mcif/vg21VIzgKhDN0aiiOHO9PEvA9SiDwj0PQBYgQdJX+kyS
ME9RqvnWB6wcxvNcte7H1k77v96e5J1zi5wvWAkkn38Vrq7H9u2qcOcJoQHevtkpH1w9pOoX7Oy3
O0uJYAgbjlYPqJotsGilvylbGNLnLPPcl2rRaVrAwJ6+QzeJv71/RqwixEUeMwpveT2jdi5NkgLX
o+K01MekrvvnxvL3Ivq9dUPoAiFkhqAKs9nSbT7XbT2n/rkZ6dU0gBBIN+y99ObOOaUkSyMeXzil
4LeZS2+B/epRusdhZvpDa9dPc6OEFnk7hFaLmOb7V459SGAgzPJO21z5ad7kzppI/4xxr/84itw6
Npqzh3C4txcQCYE9Rd8fnZXNKI00K7QxW5oGjjf/vtAl8nnwhhOyEP++PZ9bjBUIK5SgQDH/4lRs
XTiDakpcoZn+2cbjogkR/6nLQ+CPw1PteGNysLpi+i4k78yQxD8XgNCGPot0F3ms49u/5d5+4Wfg
7qfev2Byr3flJPx6KMfVP6eaZvDaS5bIdoX/+PYo99aWe59uDNXPAPmE61H6LvXg27hMWOYy1Nxp
eCjjegy9ddp7f93bmkDDecMqtQE6/9dD5bE1N41FYwJMZPd75evD2ZT2+A1hSzP0hRl8entqd65j
5abKs8Emu+HMXY83msvklGUT4CYyrJOiYLSPYjVAUqRi+I3mbBWlY/NuAX4l18DbWakQ0CHZIuSy
3hDGPCtxFD9H3igetZdJVOLou23yP8Qt1QSnVcGDBu3h6wlOMDPjNOb0rZJ2aWIMXtSvzZ4D3b19
SA8GwCw+Iqr0eT1KmyXp5HTsQ2Pup2etLtIjNPy9bPDe5lCidurcwZvatkISdG+TppqJjpLdPtWZ
/Jilon6ZPb1+TJK6+eftzXFv3/MuVqIXAXW6rehbY7YBb18Oek5y9bgkhvNl0RFGdFPbOr091K/v
sElmqB6BaPzVA2SK1yuY+kgoxasenC1nxiiOn1N+HIPBMsJ1newhqjxvrF67Thhp6GsWOolm265a
mAgt/4i6n/V1kG5tPC9FUX4JnLz8mtjO8r1BguV7HYvlI6yV5EduD7keiV77RinUPFVxDuigD6bm
YYpbZ360h6asjg1e0OjuF+XqHTkLxne79Af90Pv5gONOVlFbM4rK3sH//SK9bZdAYX3oeSDFSHy9
XgIvgbk5xjxnzDL1gzYsy1kfw7yzAPwiluFQZaJlOSc/fbN0rT9SbND9gyUcGxJlBtjhrKMJW3OH
AdT4PJWT20YYmSWP8DIazI+6em1Ocd/n8VOtD3360S618t+3P+PtjlEsGmiKQLNI77faNh1c5ban
SXRpLDf7MmV2HPrFul7wWxp2gvKd9A7lCZhdqv6uxAeuV8tMvRoUNEF5NqsVMIOZGAhKTvNjJxZR
hE02+U/jvMijYYr4/fUCi8IyARpMMyXHLftKRx9rbahin30B0yXIER4gwX5/nkJ+QvsGcBRpLEi7
6ykWhQMxaYZpPhfzSg2OWjNYDHMcqkNeZw2J61i+v5VMDoFAFhJP4FFvmkaeV3VrPScwGXuKS25f
Zw+5aLVwbrA4e3uz3IYzENqEMYAOoLb1LXlHx5u90nFvvuQ0iwD7L/0RjOb45IvZOoiinHcO2G2Q
BvAKMFtnVMwLt8CoJIntoF/UcpazPKaUVQ/Yue2lJHdmRa8BATq6wtR5th9NGIteLCItL06RLTh0
2g9LSYFuruKT5s/eTnJ5bzRgdEqAlLCBNNH1FpnIk0VgCrAZRjEeWr3LT2ZtIABvtH+4ldOd3v5k
v+iy1zEKNWgoJVB2VbVgq2hZzDy22myqLpY1mPkDpQmQVRoEvv4xtv0qv5S9EM3zbMNbCOcV+sFh
WpzAjlI9t3/iwez7x0kXfXl01w5kkdct3esEDwP0cZFPfwrdEh110yrzqIRWc/XnQqLQHfxp7H/a
DdVi1AhG74tjcDMdqlkE2e8poJj1I0nM0h3gxBT60SyQ8zoKLRk/j51rtGE7LWYXVjPRKbLaef07
YaPLcJWD/9EFtYrDpNnKL6Ntw3d2eLrlD66AJ3zYWT6+xmb1eKXx6iBTV0aum0tu1lJztXHbvtDB
SCPDWuWhEtV6fHuUe0FYAXNVd5m6wFbKzADa0oxOW18SzXG+mNrsf42nWHwf7OzdrHQ6BDRd+UOd
j5xEHbn/dJ/MYCYotWN90RPTCdE3yI/OoO9JvtydECkB/VV6EjeyfZk3BiUwzfqyIJN/QqozO9Yg
Ck/VuPuguDcUBFdFQkA6h1fF9YQ0zc1Qf+rqS5rF64OGpwgCsW3x0EDC2PlMd8IRj1DVr1LYdOA0
10OldVBpqWbVF0Rax1Pn+vHJpgi8s+XuTug/o2yaoNSbRS6qub5o6J3/OU5AaHrpGQ+zueQ78fXe
UNT1FMCW6s6NW0qf1b2O+jeboR8+4xuJf9+QpNE8yz2DpntL9980Y5PUF3MxATEkzUgSsziDQ8ii
MtCC57fP0d1R2NfwL3n63RAVEivVWw2P+IuFUXbIW1OPXC3zH94/CgMAfqMNhrDRJo9ppcxdaVri
UpZufNTwJzp2Q73nTnnn28BoYRrkKhT/t11LSgZp1tZGfaloNYU0xKfHyu8+t7FWvrvBgIQMoFVw
i3T4eRJttrVBfWgYfQ5rPcuMBqmRPCXF6O98nPsT+n/DbLZAnPqD7/R6fZFu+beRe+Yjj4ApRLtr
zyHy3kjgIah6wfK0EJe9nhBah6JbRq2+5GPmn6AoNUOUW4nzEYhh7u/c53cGgwDJI49Ixw7f2pwB
+8rysnObi+mX8iHLkFERTVv+aFpvTyJMpQaby4iOPaJW6jJi96nt/5/Y7fVJkAdt2l6UFAdqw7Px
YRgW99wuhRGZVeZcSr+z9xKIO4MqbW+ljWpSZt/kK0K0XuLLob1gC6zJ0+Am8XhI+0D+9vapugUk
4KNGpUbBp3+VxK4nV/IqMrvFrXl5zB/nvkVsU/9ZNAIqZf6cCysLk2X5Dcvur2+PeydmqOqYQiOh
lQDZ53pcv9eWOY97caFqVX1rlzH7iO9OfdwZRQWF629HHgF+Bhk5hZHbQh0yd53KlBN9yZZsMD+b
9eomUWMT6Kkt1k334OtxPn6aGiu1X0YHeGA42DIZooC7Zr7gYZynr+ZKE+N5qMw5eKllIrtPiTlm
4mWNkSIL13lNe9T5R/kVOGD7VxDkefIs7DWpzi5FWu/BGvGQxz7UaUhjEj75MWgBYALXgwJ11kFi
G5E+9TyLplGP/0gnu3JD3V+Sfzw545VkNFK0v01es34ynaqUp7W0tc8lpSrMZvs8+zdom1Qe3Dg3
vxvNMKWHzpvccecdeXviWEowSBgYKSzltouiIc9LZ7gUl6WENu6N7hCN/4ez79qOG8m2/JW76h09
8GbW7X5AJgiapEQWVXIvWJKKggmYsHBfPxvsbokZmSSG6JdqiRQCCHvinG08cBsIcbuVxX06OY6b
0lZcUc9clm7ZHQonIAmMzmXCQO998xJDK0hqL2gunMJ6JoWNIwQTI4Y7eJYbqVU5zo7CHWZDK8hq
4+QCpxmelv7xRFeuKkoYvTFsEtMcXPZOMVIoS0x+tdJpy4P0qY5tbzlUcCHFbfi4oRFTLfM4pnpG
mLXj4Sj2bBzgBu8aXF3BnXi2VlbXuRmBHXhh7iK1jCLBcYsirMte4tJ7cAsZ/u0FFfvodLIzYw+l
iJVufKp3nnwe0KZw2UEoeML6DKKCOIbkDHoBzIN9n0cEvR9DWkwXuD7xz8rKFP0QTlCaQkbKt9q9
kO40pl4Wlp9Y2VAzBg/ZbPdhy6oIBAF/hnzxzIsvNegX0S5kOHt3IGfYDoqrkdfviJzr4YPv9nUQ
y1564UUxg1cQK9lO0Z/YuMmUupBrtXe5yiUIxciJTbEblp6bytznKu6wiao9HJpnY5dTK5hiWP3Z
3b6FAVkexiEyFOrKDMaZ7O22qMibj34QKME6hNASMG8oQxyPDzphcSyaMT5lSRMkKY2ERBWJcdCt
iSCcmXyo+i9AGFx2UYjXYvQOHBxfUpcd+ASPj1r0UIUWTo/K1Gymc52/HVwPxQVIy0N5a7H81SXF
gtwuUDsc2cGrWvJ9hrCYimlOOQrXRmmsYZHP7Ef4tEUZGkJMSwXxuCNLKAf5tERrpjmLHYhj1S4o
MmslzXMaZ+CbAoBjgS1dsBNaFitCooUThNKHEcWaPzFJu49EsWGPXYrEg5PPt7yI6sfXT8gza3i5
ZwcAajwlR7Rz2BlmYpUlGvXq0Y57s1ZYA+HfbjPM+w0tYRoinsEkgVzLcSe2ERuzToXskMsJcDzo
WDDvfdnAIClxSxwtK5P/3JghwMB4QQ8dyXItgEK+qqpMaPkcZnPIEgcmSO+taF4ziDw3ZihALU7d
C/9MrzRElVtlXkP5IWLm7P3wQE0b4lqUcAutaNhFB1h9u2FiIAJbA1GcRm4AGCJ+wuwHGQi38OP+
JNYMx9kh4Ife7tuvBOfzmMcGeIZGbOSdReKiFRLCRlVF5tjJA4PHJXEKf+XYOTeBQHRARIDy1CJK
cPwa3La6ohc1P3hW515Q7nb32eCy995c8qvXZ9C5IUWBBVc/5DcWN6HjpmQJsXnYwPADI1GfpblX
2P7FmEGBIHm9oXO7GYwaF2TCQivW65hcWRAX9zyMKsib13ltSOBCWM+uI3uaP/qAW66Ab840CB00
lGeX1b8U9I+/zDfmGeQYwQ5V0APk45Tfo6IlcZiTEhjlNdDZmSHDJo1MMors+D49n+xl+QDIBc6F
znDYfUGYSkohwnvljmtB45khW84DFPsW0U0gJI8/jFYw4bIHbC9ADgLYTMw6Htvefft4QRwRxw9Q
Fwiy9PpbU5fWgLoiTh+c4g/IdcyoAJWd/c4bRv8vyLKt0dtPayrIff1uUK8+z8BEQLHJZwfZWTVi
keK+q+uHGWBuIKpvgd36ySJvpQJ9ritxlcFNBlUHBOHaaa7KFl0YBPjI2bD4bprmqNlBWsl6ewoE
m8kCdAMiCJkQfee0nKxsJe4/Bx6BlppRacQZs9rdMLG1PO+Z7RNNASMIfhb4FLq5lFFOBs/Ghh8U
dVBLD81hOkQZKa8aOpHrqbJl0pjZGgTkXKu4eSJXAfgMqGHapAwyL8iqsRCHdgryS0WEdZG7g7xQ
tqsObi/YpT80axHL+UZRwUHdD4qeerpnaEgeuXXGDy0qHFeczX1sq8xdlO34vmxx7tbdauXo1PQa
/QpdcwBqsGsiS6IdEtbkVICYdeLQz4zxi8wg9CpEV99DbxzIXb8TLQQo6nbPTYcAUx365ABCErzY
Sg9889e31TP7DsATFlge4CcuMM3jzaDKwR3BkY2XaX0ANdi4lwAZ73JYxq7Aas90NjT9IHYBlhq4
zvrZmPVzzQcI3h0GMdTfSsfMv8KKkV6DpV/dRY7BEYR0efr6551ZoKibocIKcWasHV0Sx2U9Ig23
kwfDncm7uW2Da/DJ25VWnu7ZxxchpBEgObtkbKDaq3+bHQ0w4nTRiz6jPGlGq4Y4Pvch1gDnUXix
VmCt1/O+JqW8RoFy2jeynvZ23aoL2SiohUGEtXnbyIJYDv+EpcC8lLKRztTCfzH7g1/JQN2YITIr
Tkbbq2qOihtvmN/IPlyaAvAct/XFaRj/0ZoqaQmAKi/HG8hCGrEdWXmM3/Yv3jSWT60sbHmEAOhn
yLodT9UaNtZOMLLxxnRqc1d4Jr9A6DOtRPw6kgHNLMJ4YK1gI0JxUk8tgqJAJC/L+cYRyAIf6ogW
PB34FGAvRJkAKHdLiO6Suq3TJD7sSr+VhvB7mOH0CloVKOH97dfV3N63TjEXTSxL6X8h4PM6ieO2
wQGOrVaXEJA0eCJyM3ijtczy/vgCsMdQB4dliZ5CQT01tOjkTTft6CPzDy5GjndQQGU1Tr0y8Z+s
d55N/KUxrGlA93AsYebrSrgRMqGuKSvnhvoW+GLIkHHIB0/QIcE8QJ3fh26cqKvLCkkzO64t5Icv
YAlmsp1lV53aw0XI+1vgMJJ/DQ31y/e5SXqyd1lbQDbVyOc0mqY+iIllqI/SHhjBtav2uR03koZO
IkrJycfemg22dz0lrQungFwJ2p6qbuVjta0SZS4T+jmwIFq0voDa14oDNPORYoY91aHvQ0hJKCVj
GYxfxGyrldjpTEtLVQVye8jgoOSx/PxZdruRoN6HjS0OSB0xnMDmV5dxlIpyY//6kgrwIG34wIVf
Mg7IuYFrqB1FPhi9Fa2Je+NEEHcBn6eS+9kw811tZ95975TNj87jb3R5WSYNJK0XGLWDz8NN8Pjz
BgWNFIPazg1uYJYfu0BHpjNYf03silVSjnYCPDWGCgGI9mByIEm6dMGzvvQcISJSze4NJMMc7MrF
vAeRmq8UjrTLAlpZPDZwAmDd4SakfxL4+jYLysC9mSCNeeX2Rf7g1G5465XWfAn732GFf3auPQA6
FzIfljgm4/FXlXU0QuUDogllmfkxYEvdteWX1ZWjcuANWr4m2KcF10/fF6LgAgcR5KxA6DtuL5OR
6KAT5d3gjYovUHobLijKVVcdiIpxB3Wed6jPzxcCyvUrx5geLv27adizPNGOAL3UBlB0dgiSKzwE
mVHyGMuySGU2PgoodV0NZdEcuOWVe4orWUqyqIXLZQS/hwn9/vpaOVmUi1TYUu+OcPmE+7w2a2UL
GjZHDhF06dq/QOJh3GXgnewN2q2ViLU0wtMnL0pvEH1axLr0S3UvIrObWe7dcERscVN35r5sunbf
DJ15aXN1oxQanmQD97+iy1eyNGfGGuVPcHaAlQEDQLfXbMB7qT1pw4eym/0dK+0+xRJCx3qVhBAQ
LRLw2CG7RNS0su/p6Ozlw4+a1qaZolz4Biv8G87YkEhrguQIMb33rk2DixkI+12GYb/uh1btBFN5
6uZvBFo9vQL2+EVzC7znEyKuC7YvoWHl35RV418wy1K7QrBVrc/lsDjeeVH8AlkdpwnEElDt0xYU
AvoOGqfmDbP8MbjoeYYkg2SwQUz6sjC7OIDAJ41tUVrvXcH6cd9LVM52PAoauZt9GJ2t3GVPhx0E
KtREoCCO26ytM1prG9KfsnbMG1HQmxlH63jtiOAW8TN8uwPvXQW9jJVY63RvRiIC83zpZwAv9OMH
GOsJ4pwuOqHx6sQwCyuGkeG4soOcriZskQhQF7glahR6XnomNUNpL3NuJuUNO0VVfyWA5d23dZZf
dABEQ+d+pt+gU4WEfNGvKdSd+cjlfF3wTA7CSv0+zaYZqauycW86q/OgeRSVhwCAhpWlc7YVFMKx
7+AKHer4wNbyGl4bg3uDuNu8Rq+TD1VOghVHpCdcjzZtUaBDBIRzDilqPbNI4SYMST0a3JhdVPc3
rCRWDgk0BlgbPBmpaN/ZBhXeLYQbZX47VX40xm7R5o/hHFTZnaBUmdi5KpeAnBcIaBwUO2hwdY/t
BEexSwM0QtOLG54FHwpggKcdhIDLz6UZQvOOeR4DhtQgjRncMasWQ1xOSDztoJRR/TCdorev3EBJ
CBYYnT++UUgWGwP2fWxQ6L+n64G2N3kF4HVjXrk3Iwvbdwz65uBSB+TL66fMaUSGEwwVGxRSoPiB
hXi8LyCV6lLIDrg3bZ6NDw2Z5UMeStDle+YkKDz3F9xo+v3rjZ5Z+vB8WPCluFlhe9cade08EPYM
71xqSXpp+40BM0PHuURc4cJHLioTHoXVrpCMrElAnJm3qIziQEVFDDlJ/XS3666EKQ8c/2BN1u+h
HObtiWrWBGPPt4LzDALOSO7rG40pMU+BRQ9uxn6qE1Sm3Gv4r62lqJ84a9rqQDIJsS3S7gvTTLsh
lBaHJUIBBlgFiUG4whjAYw4W3JlGLi6YX5EvMzGdu3Ewy4cIQ/sNZ12x77nov0FCe7p7fVTPTKXl
qozcPJLzyCvr92VWw/pNGDCuBGT1GlWRW0HgJRSCRFqobHwXGU518XqTpzES8lkLqxOsC1Ca9MAl
z3PqgaINHbTWyG6litykHFxx2bqjubKrnw4pRhPXI4wmMqJQXDpeKKXycoZY0LipgXjw40kF1N43
gV/ZK6H96TdhOH3gYUBtwgF5kq4LsxHFMWHcGHwcvzS465M4YNz+KxuiNV3R04W4TB0cFEvlCokk
bSGiRme20Ryiraxqg51Z924bNyTs2B5AqELEpstLsYNoz+RAUL+y32g+hU3OA/YNF0H8F+h9PQiI
unkWudXmB9hNhzFFRn0/juzzW2cJGoFWKy7RqJYhEXo8dEXZSOlCYvIQCOrHjRvID6CDzrtWFf5K
Eefc4AF88QROxOat01IsC2PWwbvg0HWNfclh9XDBZONdd0VurSy3s03BzRfRE4wccA08/ioHBEZc
iSTo7qq956VLL5FK/msOaraSSD2d+ZCrATJ6cQ0BMEk/ImgkqyIXUX6QwjRupdk336zCbfevD9Lp
7oGzDvAzaB09ifRog6SyciTQE20OQRMuNrOq/cylYN9p5Il3o8jlHYNC4MpwnX7acspiu1okqaAw
ppXbmwkuYcQvAVcMgWUCYwj/Fyy74Pvr33amGVAusbwQ4eMj9QrYCJ4DTm5JYTonUNeo3fKdwpGc
vr0VoAVxHmAdIc5fevhZ5qFAiFNlDOiYrFZyRwHF3NWNtUaiOJl2CJ4RFAHHvqihA7Z53Ao0ZBdC
jyEONumzXe3j7MytmkCY463I5ScTCKCjl+TXwt3XNwfg4DglAOTdyF7KB2f26NeeOm8Edjy1gnDd
RayOGXBCo8bdt59w44cKW14OD+0MZdi59OVKJHsyBQAeATILPhpQuEJYsHTrs8ERCGiwD0GrRY5W
t+9pke+jeVUB6XRwcJFG3gn/Q20LeNXjVloIokQTA9UKslGOlZSzT9KoiZxhb1O4hbw+3841hsoZ
ajkQAlwgzMeN+S48FYSTRTflMBf+VRvaIzKpbTNlsQ1m7somfpKBWpw2l1MCSSGcF/r5S42ZdhPA
DDeey/zYrwWJO69IjLH5XEztmrDiudZguIcbFNYsqq3aWhp7A5Lb+ZzdAMlifx3pCDNPQo0riZtd
Hnu598byNWbhwq1Hbhv5D5Q09IuOqZQZGYBwHhwgmvas5jJRXjsJ6DFL2qaIJ98ox7e0uPh3AagF
FgKy6VpGoKxzTw7w2YbfZu89QvXDuOPIAz+8PklO5/2ypsBbxj4LMtRTtu3ZvK/BtrVQimIHKDrZ
HyKasU+gF7HLLa0gNMNOsdAptG9pQUKC5hUgBhHY9glcqZGgY8OaZtrJEYX8MAZnyZ8sgpt6Rg72
YPBC8KU6RO0cvCdmyZIePgbXTgWjJ+IPU1JT640ASwwTboEojiN6gaIEmA/Hq6x2uWdAJ1odIFbX
XFgdqfYmVxCMBnNg/3ovLtHe0XVCa0rb2pWHkhdHTfhgN+H84PiVu5+KBf1tOeW+rEdyF01FfUUM
MiSvt3x6k8EiW2o6uBLiboYc5PFXQurPg3a3rQ5jL4orUgBd5/p1t1chgbtPBu3vXsxxJ7IgZcLo
IXgOPpAA3xeYybgORbPyQqd7GwJGVLNQbbJAZ9BlMtEJdOajGg5WCDcVYDeN90EZtskICeuVeP/M
rALODxDkpZ67VMaPPx0iqsyRbjEeelHVKbiSflzLfoitkdfwueqmpGeFs7JgzjYK9/aFqQ4Dd51a
gNrCUBsQ3TnAHLO9zgETuyDU7Q9I9LO7ANLl36uwWqvDnCTGbMAeIIeMMwN5vxMgEC4yecM70h/8
wmyq9xVrvRiiZY/ZYvI1Q/N8V0PPO1YADFlp7wWrIq9nRhXB5eLcAJmtJa9+3NVeV/aCynyA7lym
LsZgKvesz3HLUfl4tTKjl3WpLSYkNRc1qmChJOskoj5CbmGcnAHGU7lo4zbngRfnqqzvLbKo2zjV
mH1r8ZVzrCy7MPa1dCHnP/cMGaaMV7n379X9f36M/zd/7O7+3bb41//izz86OnHIKEjtj/+6LX/w
TnQ/5f8u/+zXrx3/o3+9p4/tg+SPj/L2G9V/8+gf4vn/aX//TX47+kPSotA83atHPv35KFQtnxrB
my6/+f/7w/95fHrKh4k+/vOPH51q5fK0vOzaP/7zo6u///kH8lbPBmd5/n9++O5bg3931f5dPp78
/uM3If/5RxT8Y6m8QxQIATpOwQUfPTwuP/HDf+DyvTB3cS1A2XAB60AdVxb//MPx/oHluuTlwKZf
bl74kejU8iP/H0j44i8RNeAkBwDE/uO/3300Qr9H7H9a1dx1QFOJf/5xfHgaYFrgSMONS7uWiAwo
WVJG/mVh7SMP7mQrFZfzzz0ReY3ssoc24Rgk0ivqAmIR0/QJ+MlxpVj40uOX8+XZWV8FBpmGsQ2S
gjPO/1ycMPIPOZD5P58N33+66Xm3LMv099L6b7fguDh+ftTMJFQk8xOQycV8T60GylyFA7EH5CnM
xo5dh8k10sFLH6PtFQK6gNWQt34yCiS9YtyIch53kx9+ff1jjnfi3x+z7FXPOisAWJhW0eQnyqLu
rWWB8PMwmJXpH6ZQtmNqBDARixtYUPz5eoMvfdDy988apCHMhYKlwb6OghEZCZWp3VJ+WisNHG/z
v79Iu3zAxnQwpXK8ZCAiGK59ODLaO0qEXYDeX1T2raWIIjsmGDB3sVm7Frsw26LnK2ebVtX7/QJa
/EIDqDp5YvISlec9cAx2mALD85PChGMgMWxK+iZWcNM7dENukUTZsCxpAZQOIauwrY/1YC2fYO3i
wZBkAIFq5/DuZ+AN5cr3vTSA2q6AK50/hJP0EtixBJ9NKHfEWa+qN11Uf3WeHobUYVX6wuFeAnP2
8hGqA92hNUqidpt6Rk/5d5BTpqzwvKSWQf/RGhgUD7I52Lbz6Fl9Xg8VpTbzoM0HGHVigi7J9z6Q
4mtewS/0vX5ZssfcCsF5w27QwSRsN/n+6MaMYSntX++fF/Y2XcytifoBDik5/AlqwbI/YWfL1EeH
zZF5LY0iCu6nvHP8lSDlpa/R9h6AlYy2gxtK2nZT4N+BqlDIj0iSGisb9UvPX/7+2VYjQlOZw+iF
6dxZMJbMwT6DXRURa6mb43ju91zVdpqoI26t7ClLOyOcm4uBgx2Z1MNkIZ4rC/dtMi+/m9H2E8ft
snCgRpBK2HzJy9bvWjOZW6sGcRRMyHHbutarOKzrGZTMmjClNpk/ED4V71vAeT+8PrFe6itt1wCl
N7QGxDgptC3KpBY8cA45pCrZJ+KFbyyv/eqqYDkTno04zAMoCQMaprx2pyujmc33UY6Lf/z6R7ww
ofRqc5eVk4nO8VMVMHuERd7ofoHOM022PV4LLFQfdIu3kJ/2NUZA1nmTuMoI3mZx87tztFBClU47
1VMVpi7cQDAGUzgasTAnqCFte39tPZMIEonRiN6PrIa1V9Ty2iHhFST37rY1oC3owJ4cYRmjn0ai
KD8GoRB3Y5mzNVvTl4ZXW2jBxFEmBtozpY4ry0s5O2MUF6QZzG1LTE+ijOXEfGnzICUip3A7a+w+
jCuF4tZKAyHm+ZnQNNBW2ZRXudkMGGKWTcDyVzlMU+4aY+7961xmDUnG3J7az3UTOl9Vmw/tyk7+
Usyj8zvrEUJo3TxgK6zDml4XBlIkiOwJBGyTELYsroxbWc39rix82sBLboaRsu8OTvfQm3KVIP7C
COqeBlMGYaCQGFnaBIbaw2A+SCGpuWYkrmHzfq2gE1BlL+F2CPJq6pgz76Azl/Uy8bJ5ri8p0o/T
+1w03U9quENz6c5h670bUQtsbxdlxepzSFAW3LbU9Exj2FYe7aDVltIgE87On6NHCtElti1M0kWP
atgfWRBFCFJU9oc0l5Zbx7kT5n9vWse+to4BDIKIZJW7aU7H8IuH0+0danprybOXJoF2LDMnbyvD
CKLUq3GT2SkrbJDcKPkktq0yXV1ElGzy7JGHqZyGzL4KXc7N7yO1sOIKewGxtaUCrwFeTzT/QWGf
Z28cFi2ud4a2xiTifgrhoQYsY2aLBhAA19i4g+tsQxjWgYHn8yBRzLMSf+rz/Qzd2P2mYfe009nP
IghMQMkrhdygTOc2qGKf0zU51heGXWdjwKuzMEaEqmlll83OlhaMJKfO3nY26/7zuPV0oVV2cwoH
tRZwPetTm7trgeRLr66dzJZPgRQBHCjNg0neqqk1cTwzEIS2zRsdn1JUSqJgOUEcK2uiK7tHgSyD
c0e6bViXr3oWdDm096gkeLrMbHc3ONBRF4215tr2Ut9oqzls7TmE+wHeXdrFjjiqj30SrDGYX3q6
duRXJhyRYfY+p8wq6wsRtRDr99z54vWeeSHo1S3f2gwGrrNlDOlgeI+4dpIecmEEdTSQpdfIzy99
gXbkO33QtxXJhtTBwv0zkl2VWG5Htl3HXW3JyhahEPQphrQDffcKZCi1r2BVu+0Uc5cw5tnMsWRT
Z+FcqTQXtXtT1k1wixLnxlfXomkc1BkhliNT1kHQasc9W0AqYSRrxNEXOl6HBYC6LIgxI80DhcPx
mshcHlSWrVGNXnq6FksjP4rykqrkBVf5IB6cwQzr9x6HBuHGvl8aftb3kFqAGmNvjwgJ1bwj1Psy
RVO7MvFfentt0XqVAcfgMOsTgPGsGFZSdsyi6G38u19hmM46cWjl2lkV9uh54wu3Ed9BYndNhO+l
V9fOWIKCm7EQ2/796q7N7Njr/a2vrq9WL8xUWFh9Eg1IGtvL0yGwufHpjrZaidnTrBZ4+lhFBcwl
iILAir2m7vNCz+g2IAWodx0w7Xi6az+y0q0v8jLfmNnSUUNkhN9SmePh0ayatA4ijpuXv1YOe+nV
tQN2lE6Q1RPpE09mQzxavQ0lq2zNZuylp2trFYQFu+0cUyXgOIK4XJSPCjpa29aprm4poD9Fu2JQ
SUMKN4Ys3BejF2u6ci+9ubZOTag0wSXbkEnAIEckxvKbULPY+Ob28Q7DRDSCCqlUAjh8EftVCb0i
bq8BwV56dW2dBk5l5KUR4dUjZd0KlEfusiCvt5WodOuMUbl26+LJ6WyhkhnPLQAZezgtwoLw9dDg
hdfXJRRsoKMaRfM+ndymBbrfoV5KB1v+2PZ4/WSFBx3vxgYnawYQdFQJC27f1Rpx6aWX145WxTPq
5JOnUhk5X63Kvheuc7/txfWVCg3SZpoMOJcXxjtsj18mWERtm5AnQo1l2QQW/N7SCq4We1V4HzoC
Z7ZtL7701bPzFE52BsB1SqVQv4G0aRUcApu9Df3968TTRVlQFh6oGEMjaevx73KyPkF8bwX/8dJY
aqs0LAdIDlewecVjYUM522KBlcPtaSU19NLztXXa5x6YZS6XaQStgs+uxD4Qi3J+m4Le757RDlTF
4HFTQ8wpbTo+77sx+F6UdE2G5IV3P6F/hiUL+pKr1Jv4tGsailcna5XXlx6uLdGo9V2AbhqZotof
3QKsbd3WRkY/bZqOT0ZUz6ajLW3JwefHdCyyInaa4XMQltuG1NLW6Ox2UQV/KpVyr3diKxy/1Cy8
2/be2lkKCtA4lA6ebVTig6umW88Vb0Jb/5oqusJBN2RZLp1cJmZmGDujyg7lbG7MDzxJZTzrb8ui
NJgN20gAo3vfTMGXkE9vo/P8fnFtiRoF4nQAllRaF+19l3cXWbPGwHhpEmqr06XD5IzIqSfd3F/y
wb5xvW0nqK5LBCkG6XcUdzsf/nthN6Ytz7aVWXWNpbKWY6EUXpo2f8093C2Dj5smn04xqKE0RGeC
QXQL8p2P0X04v03N49cY6khexXoyTkBtppOorA/zBJHGSjliv+3FtRXptNnYVmUkU2EASmC35DLK
os/bnq2tSFKXAkIDppF4JaJbw/S/gZm/8WAzl3n5bNlgYjNWmziSoUw6xp5wjT1Ayf22M1m3cw6h
mg5Zn95ImP/Au32ILPa2PtFWZJEXzGXFJFMY+DUQRBQ0tpj/YdvDtTU5oP4+TW0mEqugl0ON2j5z
IFCx7eHaeckB8CZGjYeD7H7nKPqjdCe+qVfg3ng8mICoTSYLI5Hwxrnz8OxR9VufrZ2W1lACdD1a
SBvDCuWgwry6Zu7ob+qVE35vIaCsingWE8Wb/Xg2q79qv9gUYAGvd9wrY6TcgURY+aMzAU9supnf
7W1EQOXFliEFWvC4ATo0boZajUxzl34zhv4Tig9/bXu0tjx7kL6476BflAIQlCloAAIeHmyKI06U
jXjRB8hHj3jxcbxTnXk99mzbCoWN6HGngDwFmajCEWlInFuIA/vJIh68sce1FQqxEWAuVS9Tk9b3
rlHvKl5sClLANTl+b6Ds2yl3GpHaUFDbDQ3k9Sy3+rlpOHVw1YSKgggbKQAw8L/kUDooA+9h26O1
9TlyCYtn2+DpZEG4vO4CdtE21TZkBAhsx73SeQNo0oDvpCghzXuQo94FjthW9gfv5fjhitqCFNbA
0w7wlzoWioOI2pvTn9t6Rlueg+FgV3QVRrSf/haI4EYRft/2aG15Shw8BYVwXkr8/E+YEF6ZzZr5
9fKIUyQBBCaPO6WHsbVfgfWRAgleJP2Q23ujbn9se29tcZazmwk+EpFGBd0Rd3oHruVK2Ln06rn3
1pbmYCAf3NOAp0XTeyrmYEbfMp+O8VDZak007aXO0RapR9qxJVCISuvS+VoX7ieDkg+bukZHMI2L
z5IfZBzrvxeXveBWbPXutlIdKAHHowqpaq/kjo0Xd61PTW+0UGSnH7e9ubZGi5FRws1CpJ5dukMy
O2py4zYEG3+/rQFtnbpFnocqrDElR+O+bOwPEMNeQUG/MKC6l3wNhUlcmPFoqCjdS7N8nzn+pjIU
VBiOuxxS+1AF7ieeOlljp0Zoy3srH8pNSF8wCI6fbge96fUlZmJmzlM8cZbCzHYbYOxEJq0ZM0OO
AjKAbQ/JerMPLtgAmsq20dQWquSuUi48olJsjzf9ZN/U3rhxDWnLMxryWlUs52mQ5S0cX6ebiMOE
bNN760inCLPEHG3CU6vr7xwLGrim3PbeOnqJl6hO+IPBUuGHn6CqcQ/z0E2XOEtHLmUj3K1zWvHU
R8/EEUDoMZuatwkb/fdye8J7lE7FDHjaMdRtCrbjNrlXRrQtBNWhSKaJe1brmSzNS6epYOk094ky
DX9jx2jLs6oioNKqCesmmpod6Pf+n3VpzhtHVFuefeX5GbB2LJ0jbu8s4b7DSbqteg5dweO1D3sj
KOGNHaZLF7kmwV47EQGn1ahfc29YOuHMYapX/xnyWKGhGpo6vAq/whBjhERx019uW0naDgDwrxnl
MA9PczjxBrsWqbk0y1y2rUoBdaHj/pmIUiFvMpqGBhRgdv1Am58qCoaNV1IdzgQBYdMdIoOmvJgE
3HRgo4L+9y429Y4OZ4K/4RiavUlTVfs2jLiBWodG/MbdV4czyRr4PuG0NBVukMvYmm3yjUxj+zbT
1V87gk47HEvu82FE33SwVI5L2fw11ta2E1VHM9V2N0AZUaHf25BeTsKEHGDdFdtmpadtCL3TOxOt
4S4MN4X5kwkf2kso8sAXfduwajuCg13YsycMa9RmDLR6BemmhV7rs40NaLsCSn2ka2mPnnfEcMV5
+FfB6m2ZfwgDHS+pgMBy05ecpoErH8pc3A9EPmzrGG215tk0OHWdszRoo69tN1hxAZ+QbZ2iA42k
aYzT7HhdirUUwXm5Z7ExGW9zh/w12XUWM4dyPPx28HSvn1TsWfSatGsopifo9rk9WIt6WTkCXhfa
XdqDt5zFqBZX2A4CyNTs8ibKySX06YcH1Yj6yhGO4aeyKJj3ARS3gN1BIkjwB2gn+peLK0d3WZHW
9SGyWCIZn0PRzRzi2a0Y/2tgtqF25sRa8g0WOgbb+Qgs7b3lIdeeBBTU/31tIUu281GlHq8UM8Iq
tYOxcK+yrhqmnWUim/DZALJ3urCcSgR7yFbjmUNdyvkiZ9Gi41Tbs7pobHuc96JvnPbrCNG57E66
vlF9F5bHWBrOdtSnfMT37qmcvaQye0izt6A4k50PmXx1mVtdHsGQtQUvzGSz/QBdsgFO0j6/oqXg
cwqZvnC6GGBQ5kJnzM29pA8GFynsGkKHu7ymTYd4NoqmHfS7nSBuupJbN0ObVdFV7VjSTSFZkg87
zyH91TwbcDFve9Pdu2bfz/BHhBLsA1Sdu2BbFKJDa3iT930Pa7WUhLn6COuIGTnUNpTbpr8OrmFt
KYHOj7o0Qi4v9uzqACfOt0na/Zr9OpvdRM95bki7dOpo1uw7E0a8IzPLjcGlLlljtdAShmQbTf28
8cbEFq2a48DwCNtv2nl0hI1s2JAZhexS1Ad+DtS99gyxDUgPkazjDZOqgfdsCrq0MCPAd6QIxnrn
RJX9c9u7a7t977HZ6ZVN05pBQC0OOuagtAmxmG0lcFgYHX/AEIAE3zYc0i98NL431eD84MZQJZte
X3ezakZX+UQ5Xep7RYdsJ9TTcyfaNut1MQ/HzSZcoGqaFn7zmLnkIQvKbetVN5DqUYEcaxjApp7K
UhHV15n3Nl2cX8tJBzd6PRBZFjKnKXjzY5wZEYmj2nqbreHvp2sHODdzx4eGD01zu6pieGv/9Cv+
Ydtgaid4BVp33wZml6pJ0XcgJpaXnSObbXGZjm0s/NJUre2LNOfEPbi4t4HxouSXTe9+YolC29oy
xxw3HVgM/D/OzqxHUpzr1r8IidHALRARGTnWkDXeoK7qatvYBgM2xv71Z8V7pKO34uv6UifUd91q
kjAe9t5eez2NLTHDOec3ZjrXajJdun4IFAECboCWFno10urIxaeb3v1aSuZiNGIXfJzQRivlPcm2
wjRkXsht3QMwjvt9C1iHkUImNWGyj7a8Z2MWf0fG7G+78EivyoblruagVsSrKJTt5z7v7amMTXnb
3n7tN51m0tb8sgcMXNF2dTNtrFFvMUcum+C/xGbXgrJkSXa7Iws/RX7MfjFo2X8FZWFUfduHvdp7
QXEfB6AY9Qmmo1t0FvUIOGvvXPHGzeQfuvZAZ/z9y6KZte+JrEZgEZNsedWCb1Pbl2OqO7dO0Sva
2Z6jqJZDhxhR1C2tkYweGRD1021f/1o2sw75OOVjok4IgZ7LLTzImd5W0/2P19N/Swt23LqQZRpP
656y+0QuVQNHF3fjors6eNG+TGI7ICy/oKiqNlIDhU0GG7W8Lf9Pr3Zq2F0HJFuXyKE3Sf+gOEU7
np+9iW+cXVfbdYjtgkbgdDzBDYqLZneDy5tB5NuN5++1eo6s8G8aU/wBb1OouYP9gqaGnzctjWvH
WGmUN7UN40kv49ruNPsnmOLWF7/akugcgLoRpToh5D/KVNyn6Xpb7eJaOqciUEYcjFVOQDuvrYjg
c4v+mg+3DcrVTaNhcqGJ28ZTb5fqYBksAlXBbwxlry30HAxKq01k6pTBmJc2Q1XN96y0I7ttPl4L
xvJ6nzIyxupUFuPQznV1J/LE3xYLXkvGFj1S2td8PNU5c4/rovK2NMP2/n8f+D9cOl7rxmon/OYS
nMAy5DNCnxic9oOMk2k6EES3423B/rWGrPKkh9cmnU6xzYxuWGGGyxyK6+m20/LaIFZFHMiFmmM3
LtKP1sQfaNLfFulf0whgLmGqeMG7o/5VdHxBKR+AgP8/s/r/F9Zey8hGTMZIQBV4SMql/7D5SH8c
WXFbNxOM+H4/JiUfExunq7xsNtV7rbLiZHhR3TjoVycJTP3AFVSjxGU4qhLTXL2PYAF747y/OkWs
ByDaei6hEICFU4vmw/lbkPW03fj8q0MEhjQg4ZhFnsJS/kDt6EmV7Mv/vqj+PbgCXPb3Uc+3GLfV
6BBE0+rUDxfYz/bLZfNtl5vxtbUiRx1hZP1l2HXV425jrc6KFG8hrf708ldHyJQOFkBvvHxPGcpO
SaobuJzcthXH15KymoTSFyvqb4kzie9gF72PLQhMw3aTMiu+lpRVmwM3b2DylDDiu4rG8bsJ/Xwf
bvuyl0H7r8jME45M381RRxO6T/dDnMTPaaoL+8bb/6c09D/jcjCsf/8DBEDGnRCLqQPUl3oBzWa0
d1xswE4iVbLpEcQjAiY9QNPTY+QRtz9qIOPVN9hz50dL0nAu88gXTR16C3cFHwnxosZiT1s1z563
gbI+/Jh6z+1x1IgyW1sM+89M5fnDpgdz7znbjllvHR4BDwzWxIrn4ZUl6G95Ly4+Fa8jr/TaIaXK
A/7r4loWQ/n5PGgWBTAv85U/ZaDybW9ETP9+RsFt8/cxifsapHI9CwBuMkE6QC0WUDW3BaXMM3fo
F3ojqfjTzL/azqCfnNNL4/OB9snwvNWifkx5Sm87yOFt//vPmCJRTKjCilO6x79IOr8HdfHdbdPy
ai9D1ulVRJw4ZQF6Xpnm53Ra3zLsuJTr/2VKXkvvrI0UDesuTrOGJ8h5WYN0Xe2hrugcQm56hmOp
ZDdVM+BV/fsgJTN8QPOtEKdIR+SQCyePQUv66aZxuhbjMd9bZIuZOG1TzrqoD1/MkL41Tn+appfx
+6+9IYkpt2Kx4kSk5R+h3s5fKkb3v/Yhid6oJP3pU1xtP5AnULsRSQ+UGyGOttgTqMMieeAqVGkL
RfdtdR+wkn//MZShutEvEj9mTCMI3cgXbEQ3HmDV1UKLYDiCVH0UpwQXZiZzR5Mlb2zQf/oIV4us
zKDlDOjB7QSdS3Ou5Vocp6rGzTyhm4zfkOr9YaeortYbQCYl4byMYNMBI0H0utOv9Qxc5k2z9FpI
t/p65twvA6yMC3OE5rpqepbclqzE10K6jaNYmFkw+XheATW/edVVNb+pcgEb/d+nTUx0ImUp+y7Z
+H3cZ00+kdvGvLxaXuBGSdCn8OgQ8kNfz0fF09NtA351wHgYoXEA8/pO8PShLKKHmdxWZwOH6vcB
gawQg0R43+nBzffDuppTVGQfb3vvq0UKAjfbfBZhsid0PWi95I2vZX687elXqzSuxdIXccRPJV/1
A1SvX2bqbzOHBTji93GhpKTRllp+kj6VR1ub8S6e5W1S1PjaTCzyOy721MJPfBjmTrPqMSqX9XDT
uFzL6PYhnu2aTXVnFBCaxzR1n/QixG3VM7Bkfx8ZNtVmlvlYd+M2Pws5nYZluu1wvZbSebbvVFEE
ONJY3ox2jNsgizd23j/side+XhvU+QEdflhE6zY1UI21msBR+LYxv1qhASY962Y0R9eS8u1I9TQ3
/QLy0o3Pv1qmtfLouRBFjUarKaRNBcT8w7QLgLdue/+rlWrJ2I/lnNUAggbcXb2HCuCNN//Pdea/
hGfXWrqcBLRijJSdEh9l20PMVYEGIwovz1c4JU0nXtQhA/9qU8WBoJ7s2tkAbg2HTE38cbZ1PB+C
Tmj6F5iRIIf2VcbLm2rkwGP9PpdDwdxs7LYexpHIFl648JjI+9t8FAAA+P3psjZZyKpiPfByX45F
b+BYHInbro/jawVh5tIsSGHWQ+YUg4YDyKvNvkWA+cNiuVb1WDfDhAcszYMvk9CIWCxtKW7c/a5F
PYWwJMpmjHpQMIBwxv8TL+y27qT42jsIEBk19zKzBwo9flc7xto4RXPYTevk+lY9QFjdc+D1INtJ
f6wq+6hYelvD5v+g7ezRnMAExlxyd1CBzxycLntgq1jfAnH94aNeqzZHDm58lbCy2xdGcFr6wY6g
3pMk+3nT6FzLNhcjbNh6bQ92Yvqgqtx1us5vqu+DR/T7akL+UGQ6U/aQXEzoXAGUJ0BvN4n9YUT6
+8N1ueVrb/DwzcJIXK753Ezg176xB/5h4K8lmzmzsGawoz2kQ6LbDOTIBuWxH7cN+tXRM4kKOPes
NyDVgHdeRRG6Cfc8vi3IutZsUgifY2DOzWGCzKuZxEKfwZAxn29796tjJ3daZwmZzSGqcdeUi0AP
3Bc3Dkz6+zflC0CZuLc3Bximpu9GtYsfJA7lbTH5tQSGKZSUJ53bA4+XuNl12h/6HjK6/31gLh/v
Xw7NaxWMTMSciimrjqSXxfaOWcXV0ZNULsd80TgF//c/84eJea2I6besz5MBPwKw+6jb0oK2425v
U8SABvv7B9CsL40heDqlI+8qyGHaevJ/3/bqV4erGHB4Q8+4HPSufcvVPHSr6m/ba64VMbXOYzAd
i+WwCbsdFavSBgbG4bbN5lqS6BUQcmFxywGISnlMVvEpJENx2ye9FiQGpvIwoRp50BUrWyX3oYUk
9TZhPrhJv3/SsfSlKateHyIVLe0Q9Nhk2t/m3BRf6xH7PJdLMhB94GZmbShAHqzgXN/dNGOuxYg2
8Sg5L7Q6DsMYXkOs988D4KhvrNg/LKVrOWKfOZdYiJUPxZKgH+Wyx2swUW87QbKrvQyEG5SrfV0f
8wil8y36Ocnx9bZhuVqlAuDMHvyM8gifr142W4BM1rB9/Xrb46/WaSKnbArxUh8LrUYIEYedsEeS
yLG6ba1ea7T0WlkETro+1mvSDHV6L+MbD79reRaMuGbjUzxa5QhWLxf/423K2PhamwU+A+9ZOdfH
cLE+Ei65YLErd9t0udZmDbFkJvgp7+DCdTcu+h34gLfN82thFrIcJDVK5R2B4GcYo8d85O9vmirp
ZWn9V4G6gI0QW7Ix71JiVXLKtUTfNXPKfrrt+VfRxqiTeZB2Ko/5lOywUM/X/P7SqveWn+AlWPyX
Qzu9WqQ8AmCtcj05Kh2td6bfNvW8ljGlB/Splv2ZquDYkwn9m8n1Hzad9GpxEQ8Y5zSu8hDXX4f8
lWy3RX3X+qJCZtu+rnhuxj9UEP/w4sZCw7W6aIK2t+55WR7JuMfbUddb/AR0qnjLQPwPwrv42p0L
gvzUYN2WRzSm0GZmEzcPykUTFLProueTS7cBzdOgM6Xv9jU1YwvT0yhup2if3jILTf4Qvl2rPcrB
Z2QDFeUIHiwr4UM6ete4BP/88okhn/NprPFvxjwZyYnr4XUI/DWxMivu+pVb9qNeKDvA5urvfcvg
gdmYMpi3spHk/2LG/m2mXu35pU/7cRtmifRyd+PeJpLLVB+EwFYtj6zfhWzmSYFx1IzZjIBwH/wy
ludJasLUEdWYQahGBrH5M+t91P+VZQ5qShAey0mAfOeDcw0iYz0/CpJU+mlbe5eQ8w6y8CyaJUga
8QYMYp7RZjGlRvQ8Eaz3pqjnif6lF6Zs0uSi5OqcBQGP8M6jClTSzs+bW1rhgdf7WHOgTXlTCHCh
4A3v+Q4QX1LbiOQNMLnpLO4SLQh4CQqFbqMaNKNIixdcy2n8pFOFhGMoh+ofpRX+9WLnfOvAKYbv
rcUIiXbbXMpPwdsdqC4RZ+v414RKf2mbfUnixDVA9FL2beS5qH8qakGHQvdvmBbVwCJu8F8vEsY7
HZTfmxFOY2vrHF8T0ZXotu0PAfdv6SFK+31t+wrbU91uoIwWqku3UMQPSbWR+sgLGxTa/ebJ3wEt
MbYl0Rt5GmLLqy7mmctaVpIZoXulqq5ScE1u9pmSeYQsdwCYvDM18vKyRVltpxPebB6XsqlSUqLZ
aOOnPi+Ra+AAIsre42tNjDdLhXSgqZNIqs6qMf0OyjnpnA97+dPy4LOjXqZCPIcFGOnPbAbe9Dkz
fZY9hp5VlnYSyE+bH2tnE9hoBFJa+YS2ngrfS3Ou8XI0DjW1xxhW2AjhVTwFcedJtrsfc6X4RNsJ
8ER2LtEhW78me7mv4EeOOfBztIou3qHSAtcaofUpQNsK26XSbvbg8S2n6ZwWqL6mZyLGijWCiPpI
BBvbCSBZtaDq4aN1u6Qj2/oQ21Uc3IKD7ZlM1A6v+57SscJ0mFJ7HLJi3duJsjyFtTDzEkTJlVXf
KpON00O9B9T2WBHbfWmcNrgBauoK0EiE3cZkWdbWYIIOQEJWCznClUfsD2PqElyFxAaGfAHaBLNR
tOTFfgWgXDECZ75Y2h+pjNBotWxlrj+WhUqqjvVrMfxAeauSWDQqn7ZuHYppfRY2puQVmr5ZHQdf
oresnuKpuA9FlIrHhDkR/uajnCzarJZoyp9nLFp2GDXz6VmrZJi/sEhVcYozUVBSNKXKa/0cGyOS
H/nQ95VvelorenJu24r7GDD66evgiC9agBJiWBhQlyU1/MALIn/2xlFBGzGL6keRkVl/gSVBYC2u
JBHwoEli8k/oflkr/M9TlP+chmULZ5Vq719FiJOk1Qwr6eeQY5rfUZGGZ1PH9BinczW8VIstySGu
uGYfZsH28M6hOyKNICuA2UTVXeyryXl1Zhz/EbjuYw8DmTN/mqZB9qcZ6NLlwc7AnrdDDnzqt4oA
B/x34kT/DN+B6B53j+En+kJUM7iCdhSuUlG381C5e4BHtnAHx6nsq6x5XndaooH1fQlm7vic0J4n
Zzdx6w/RDDToXe2XmJxKsov4S0x60X9gc011q72JYKQ5xDUQ17UioD9uYS2WpzUOJj5nmmj5CbSX
fnoBG71kx5iJqezMPmzYO11RLewIWXyyPM31Rn5KGEmMbY/Snnthe7xgK2HT7g6kmMxCuxhXnNuD
GOCKfeyp1ehNicqNvrJqrfOz0lqTxvTRQn4wVg+6peMqzNBUY9LHAFbl2X5epVpNZ1waR51ZxxRw
Xhmc/paZGm/QFTFN4IG54y14RNelGfZoHQ/jxcepgQtiEM+zQzfjodCL+57G3hEw+SjAoC34IeQJ
MTb91WMJl+0gWapaolwxffEzoJ5wxVIKPnlNJkLgZ2fQ/PzqATVc+obNptyx3wftpqkZDGI71+Ca
ZFt/OrtlxWdwWxYcCAIWR/UHiadcPqQ2djkUNcH1+GF0qSoatPSOxUmCaSsO20Yz6QFENlV4cPtK
UZjegSOr7+LeI7FA+yNj5xVovqgJC+fRR1KIJe1YTmzUrfGW1F3pQxg+L3HIhrvNBFefrJqivptd
2vvHDMS3d3GyDvwjLgdSLxoupamPQA1Qc18LpL3PHqWr6pgLjvPO9H0xQwV/AQgrGg+incKSmDbX
C8jhwHysPXdouQxr8sHEQqHHZsyNecf3uEzvJugMhucJ9oh8bjafg7oEM/pmdkudnJOsXs1Lsc7R
+FfK90o+EpmtmGMjU5L9nckqYCYo+Pyth4lWfDvil+3DoVAiXz8RsbH+fqV8yM7ojSbyyS4pQG0H
bEeSdOBrZf2vAH9tGOGvbCju1olTCuU32pcwR8DxHe7ZYLy+0+ABQ1GdQmEdH1YQttFxavyYfsTf
rD5vCTP7dwnSAKwG6pRNeTvDs5O2Efanvt17vX8cUmKyu6rW6NQrxhEKZ7UtVdR6bQ04hMvkdvQF
bWXS4haqYu/wukXxsjtP+V00pjmuG3kvIvuqVLjgkveYBURFY9h/4tRYRwFj3ThO3l+u97K4zdhc
hqcArLdasRMH35+rAZ8e7sQElLpHhw15fgEyZV3OsWG1udsNqYvLyb0zGElQDOO6NqbGKo9hckiD
pe3Mnffvs3qXdQP6XUWOZa6wvzUic8PyEpukmv8Ky6rz4cKP3ouzz7N4f84x+9nXYd3BLcKPzKb+
ReDGw32oBAbxPqTDsndjZgtzh/M/0hSDm6rt4EJZOqDuhZkCPuZCt+PmRKQ+lYk36t2GMdvu5wFa
4pdh44y3+cCm9euuy7T4ptLSV6rZATMeNUYqk/TvEUa7MQjiY17/NeWkFt9nOYsUSTlcNLNWDelQ
3qnSrB7xGwOIfWrmyHochXLH8YFoDz7DJCq2slvh7DF5CDvL6AdQBD5vYxzqwznYWbyWFvP7IGIn
Scv3gGs1VY75lyKFmKbNfNUPLQoYeQmM5lTaUyrLgmxNtsdqftZsZuhTB2XdIvkY5PSUKe0i2RD0
j/41TLPZj0XC8+0lGeMFps24nK9f82p07LhJ4JXezSnLvlYr0EDdmveoH1U8MuTZj7pH0rEMLn3B
pWU2fpCiXMNDMozzhA0zx9pA0wDUjdVJwHl3eeqVrPXeVnlO33nIpaJ2J1xtH9bgZnTRo1k6dS28
L3vRAqvO9YtYUZhsmKJyPmQezdjyiAbb5FD12Th2S9yn+BKcyeQpt/qC/yXrJfipoMdltK2rrUg7
Zec4sY0Iu/8yVBJWW01QaPl71WjNzT7TlUyPy2gRcbWMDlGbDLAS9C12960pHcnMl9TCzeKOEqdx
3pd7jDA9Q9e3No3P8sicOV4hfm+n0ZRtWpC5E57Z8SR2LPVvRby47ZiWQibA2SzwyUtynlVdJqEp
b9YsCccah5EzzVL0w/psoYOrx1YRVcpHsfb+pfIXam5YQvawVpWIDxWwRzuOUYQc3RJybPtObhE9
CzIW5tXKPtk+jItNWtxlzOl3L3u3tb1j+R3CNaBWBXqMJlymNss+sDtmNPxScjTj47DN2hBMrZsJ
BC3SmSVO7yjigS9OldkDhf+Wakg9zGvLkpRQGP0iU5umfCD3laP+7xxNXcNTiqWjTmFYQ/00R+ny
LnbwBUYKlJlHSqo0IHZK8uXdFmlovc1etgTeA0+4d0GHP4i3GSzs0cP75Jcq/TS5iB5EOhDRKLWb
h03I+oU6YBc6gWncFiDatynr+V2e5/WjJdTf02SX3z3dho91JpeWx+S9LBb1qRjqsW5orFdolawU
Ym72mNdubSiiXX/0QA76O7Kl9DNJdn1vBl/VHaYzaVWwYT+Oy1Dce2hR808uqsqPVLoMXv7Iqcvo
rlfl5mTTY+ZW8FbwLP6bm96bT0VBgIDfuNor6H+TzfmOX0wkztLvAV471ZJ4DRzzPK8p8hieTUNH
yZZE91uSo5UZTfEuvl9Y0tfPa7Sv5rjBHCL+HIhMSVv7fDMPNtcF/Y7IVc2HwqRReqe55vnjsG8S
hGA6bhLpuF6qz5mVOn6ZM5vpA9w3/Agfi5Ww8xRttfwWMQCoh7bwvOBdvA7MNLbgCEVrY0veLhIx
imv6LMoy2fjCW/5zByt+ftz2aQs/QDJzCIeYqQrMbom1VehmQDvVcID1Up+elkry4f2eoGB0mMY8
U0dTYt/pkNHQ8jxfVMWHuVRp9oKWo6F4gOg6S7qk3ov6nKCpbP+HQ8GvXuxqKh23vqYbu1/nNYtJ
A5+YCteYYUilf4/UuEyRBUN/Gx5Q2FmxL7CxdMmTVliSHwWSVfdNFKI+54C0I0FWrvyWrJmIvitc
hCJN3qcC5EzcXLAWswPBUtPbDbv7uti92xRdqi8ERhDmc+Wwt39d17lOh64o5wjnVT8W0faRuDCg
KBOlaZk1xvSLaus+k+nzGqrd/5PDI0L+vXD0+h2qAfjJD16yvYZLRTEt7wAGL8R+GDdYAp9qHqXT
O4JVhh0xzpa5wvbE9hIVZjaiBnQ3ZDFzd5lgIlZdHhaEAI0khFCwAybkH4j4hrn1m77EImD/GPd+
MMtC3akWVCyf5RpN23EaIlOf17W2Bb5YqN3Szanct++iLtCzT5io1+/GiRmVLBqrqK2FTR74THvS
zriwNo9+GHKKT1Jy9HiuuJppF73NCEpnApegzzbkdQV7h7l/nGiK6lS/Vx/mLPWo9pgiBP3ipZTN
AsZrg5Y5ajNA6aphOnpXFb6lwOLac8hWJGistqg0GTdFujHWuPV9mbiS/bOBh1Mdgohj1hF3OVcb
ugJMcheIKn540BX50GRTVPf3YHjnJG9XGYYI8aiPo9MeMINPOPGT8t5gsx/+qgNnHc74vH+Z0nU5
8GgOFrKZqI/OiG8z08YoPq9NVJm5b+HJlX3KNgPR4uYY1eeaXU4MjJZJYAk8TbzFiaTV5wL3PvFx
YGw0nY4K7g7bju4XJH0RCpChZAl/rgYXI2HmXjyjecCeZc/JiBXZ2/spRqHjqU6pSc+2N/J7hWDF
PY/CrfdmLkfJusr7vS0KbBwoxdD+O7xSBt5Rhb2TD4t4MiZGABdgXuPOsqxYq4MHzAYtQ/EdL5dM
Ps0mW+XT0tv1wWo9DX+ly16Jw1SJ5RVJZ3ZQUYZGI7wPqc4+lKDYyT13nws42PxaUhIDZg/PFo5J
jDijka5UxwyoctvOCO+ntoJ2ZQNPsdpxJYB9c23nedlbaZExIrDR9d6iTcrTJmGYvLMXqWw11FXo
PIApTfo01aNBecVEoVb3pdsK9nV32xweQ7774RO8Yab0URFu+dqabNP8YaqgvYLv3r53MRlQAO23
/CUF97LbpnIf4HrRA7k84pwv3ycsQ/Lar0iNGgJe4n0Y+miHJnWWoRO4py5o0xt0nv3sR/BczqlA
6Nz0cBapfk0GRQicWYj5wXPcY4iKgsH29hRV9WQ+4kYrXR4duvnly+LAGX3OLUyW2qpatHtRuHD8
kYcxgnsRLQz7wiaKhjRhtJbQ2qn8VaW14Q2ou6xxAhwSZMzgLWLv2/QXxpEjoiK3HsVqfdJgj9h7
3gRU7opOlIQx+eBdiTSzQQ9X8h0B9pi1ExLR7cVrGtz7WM9R+dX182hf7MZrfl+xmip+ULYX/LxR
ticM+21a/CMcosnvwlOHADvUGk7UYprDJ9RZFTQ9GxJytTc7zvLlbh9Wh5Wdzp/TjGVH3KMkD7AY
wEFSFbARb0ZHbPkJ68HJQ80Mg7tOlYz7o6vsKL45hQS2WRbU2J6SKCXjLz3UtejE1C/pa5QGtT37
GFnJcz+Bova+QgEq/U/abZ/1mmXjP8W41uXdnlAZt3kOM+pHHGQUhzXdi9R1PSn3SrfgUEFa24YE
crCPG5yD4nsCF6T4AROrFPeWZLkGFi/ex6daoxzVEJ05eIlrtvyKi4yz5zT0IxR2fSzGO5i6R+k7
9BSWZGpBSAoOdyOj10eXwT3uCOGNVi2Kx4X9MTq1RoAHBlOdI4ms8Wss1YzQnSC+65Kl1gMaNRFn
qmeLMolo0XtgVtvAMCdJH2KSFoihCxONdxwahO2HS3294leR3pwc5ZXrlkJrcZBZVs1dClqLEc28
KM+OCHpl/dDnMA+DMFFe0FkgiU3dwHi93/cGovUWXT60Ljr4CMQrPMd7hbteXBNO9J5sexawNRud
32GfnHCTPeMIa1BuSkSDZsowdLMarTzmu03mXyUvhIwQIiW5ycCChdPMP1ooiV4ngdsjs7abwnGY
t5Fc6hNJder3s4CvcPUZfsrKPF7m3K7xw3k+5O2Q7Nn0UpRc7l8i/Jo6alhisskeL07PiLu3Kmz5
s70kCg99NIkdZwy0pDBf8j2lL14lK2KyxWYk3pCTITUvW5SUCwTl8arq8Sf32LIhNfKlin8tZovm
o03KAnEhljnK5iC5TMv9Wk+2einYsFGciNUQ/hYMRdfvw+AmccxpPkYOo6uzEZxisvD3OaIaHA1p
XebFUWNrn38xnReuakxSw8nYlbmtXhOUITjQKChzGlyT5FZ81pGdoncTRV37/XaJx9G27iuZtuU2
w/MXLWV6kWemUN7HJMl1dlxKxHfkAMagnR/QHUcL1waUyicE9HwpednFBTHVg9MomD8iiKjIo7B5
vn4c5SCW+5JmbjpHFhzx77h16eMW11kEDS+Timwjy9RFj1MMB5v3kV0t/xoFMPvaGgHAePBWVcsz
Xw2aQFQRl9trkFBYtVW8opbNMznCIGWhkflZkVX3r5lbWZuO8P4ftnAfBaCtF+RLE5Nnp2nmG4QZ
A4oV5W7sncfFUna3oJjoTlKQEH9G8aQo7rnAhUerY4XL8QN6beOlupzhASn8pXAQHeclTW2bETVE
DdbcE9Grz3GlUsAj4RgnkB3PRx4lKGuTEZVs30jgx6rGz7suuoWVRX5ndluHO53vUTzC7ix1tkbp
goIjNtk6GR6LZFnXz8UKx/FfJc2teoxRAiyPsmC2/ugcKtCdpNVA0bkHaeU7Po6SPPRUjuKjqzAw
Dz6txHofW+Bmnja8awratw/Fu8GWit7vA+4R/w9z57EkOXpm2Vdpqz2qocVYFxdQrj0iPFRmbGCR
IaCBH1o8/RxPFpuV2V3kkKsxI82YDO0O/PjEufc+Us+m0ejJg7mkjZ/Vdsl0Tse/LJW9gZtZSB4G
EOYifNYdlu2EOWDr1d7X+or/ntwpnuNg31gGJRPvbthZ5dTywvZWJtrbueVFYzXElUDgt2o5y73G
y47wyDGSfH1kSBzN4cidHDrrah3pFUzpoEqRw2bLlHF2U6/bClvdyJlpik2eWY1xXIsaVbKiLnX/
dUoHB+eCfMA/IuwJcV4SV5lMw2KVowIkyU1nj55J/9a9lKNuq7c1JhydGl5tUBVat9kg+NxuV2fM
PKecptxfyvaattZ35tloI73a6ahcp21TiUHz43ER1VHtcFlhEiSzVqqX1hrClFml4kqdokghq5g+
9Qs7dqiuRdMJyzW1MtVeZ4uE9UO0xtl8wa5A7xkxJlG7vmuVocXfRF7LxU7WkOftZIZbzQlFfds/
FNg1J491ZejzUdGlbvlcGiMTx2WJpY45xqzaHhUMw3HGaAMj5LTrAOGaXj8NctlNXr8Qqrlr+RUy
f1hVNffgxk1Wg7p+pf1GO3QALc/FSGruozzlcXdq+1Wp9haRcNQF/IUROgCnX0hN7yw9+8Y0Q9L8
zLAl0WE1SiHmdRVXexkwe88ZDnCQXruZ6VqPOFI7at4iSUrLzWI3LVICYVxfQUfQlceu3BrOTWeN
hYQUP7XS9+H6fHy3BqwF0Fkb8a6pHUoRmfOuuNfaVu2592KjbHpX2B2KYzppQpSsRE5lX1MNCfRE
i5vorCZWP4Uco/gEjkWVjh99Nov5WK9WaTxTDJj67GZNNuyXxVrnZ9sqxXjDUzvWth3lilvieNK4
BOXE15mgmEeeuexpbimOHWvfJVD4Z+bBJWJwogFWOvgmpzk3CHXUjf4VsWVju4hu1CmYTZEznGib
5MI2WIn9cSSw+JJB/fFcJH8CX0NntCPnyRKoTYVXyYztx00VtU3duylaON2tbdalmseKrx0+6Jdj
ZlT0pXL/SlO2ppJr9iyMM9fglO0ZlRQ1SggXA3cxxeGMpJHgnGrWzeQr6uNlaN1hIuCl2ZS0HGnm
TQ3e2tOefng2FL/VEjbW/j+mSa7I2/+yQ//ZbyRm8DinUmuFNcGOhZ+CVJ/gqBqPxzNDdSbM9j8R
Xf8JV/KdMvgDF9M23dLpmmaGaKMb675f6mjwRUxZg8CVyt+TUcIXFCHzUv0TIeefgCXfxRx/+JEZ
qAyHh2qEpk08QY8DR9AwQfknf9CfffefQBxBuFlnJY7BPrT8lrfK02SL6N/jk372JqIqa0oRR0a4
kIDgJu2yS+Eq/s1v/hM30StKX9WDaYRMVgLWA6kbKfTT//iC+rNX5SeYJ5rHtDec1AxjWeo4wseI
Po/D/t/67j/btKi50Nh587rQGWBT2jsE7q31/T/+5n9yhf7s0mK2SjmJOeNySSxHfe+qtJw82VxU
IlZstRSuGABTtyD2hvi3kspQKf4IiyV2PFnYVxghyZDGs9603TlTmAZ8/4P+823+P/FHffvX+7j7
y3/x77daLG0aJ/1P//zLQ13yn/+6fs1/f86PX/GXzUd9fi0/up8/6Yev4fv+/nP91/71h38EFDr9
cjd8tMvloxuK/vv35ze8fub/6wf/4+P7d3lYxMdvv7wxpeuv3w3jreqX3z+0e//tF/WqyvjPP37/
3z94/QN+++X+taxf/8fnf7x2/W+/SIql/KorFs0OaIhh2deba/r4/UPqr7asIxZVkOVq15iHinTF
5PpV2q+6LsusVCF9TKzVuOC7evjrx/RfURBaJgFWGOaaMo7Tf/vVfnhz/v5m/Uc1lLd1WvXdb798
x+L/fhbzGxmapSnINxx+CdX5mazWTHvFTXbWHkTaNBLjW57D6UxjwHMvGnd5MRIOTzv6Ctsj2D6V
jRG2jLELz4pW8S5gMoNrvezWarLIlORNC4Ks8BXekqq5tcOqtpkoiNhJsXSiJo+nqVxdgkXMW51I
enYHQEL4B+eEq/oZJd19tkov7djJGVOnqf4GZZIvLqHGHa3vqkkXx7LXxI10Hr0uASuLwIPfSN5L
U9iGO1WVUbhZ0q52WPaFuE01vQybnubbg2Sb/zVTlesLqKuI6RWdt1Ez7J+dolre2HRtCuWhoIr2
OnVoPVjP0f/DJfX7+/bH9+nHR+Zffwp+p+heHZmL6GeauWjRdzYiVR7KCrC2Suo2nEkyDyU1SQJt
LKV/hjFqPzyjrz+QP8XkD4PosFXN+onMHNSyWrXWWB5MWSyHuKrHr7NmS1rIkbF85opm5J6qZCy0
YjnhXVasqWQbJbC2n2s90ESPTQ6GevpbWcn9RwQFQEniQGV4vTXBlcXAtvd6anMlqUJfHgdcZFhN
a9pSB6moSti0CdXYUDrm4OmGkdfIxJXFpNCf1p6q2qpMV2cRd9MpndP4OlQ9rUIUnSVSuxXf1IU4
qJHVXPJ1ml8lZnWZJ3WD9mqkZvtJBAUDQXgZq3T1MRr+mTr8f7xhpmFSZtq6Au9xfRF/PGzhIJQe
BG5+6OPqM1rrQyzx2uAmvUXP+HvY2r905p7SNwCu+rP/+UT94RC+ER/Vfd9+fPSnV/HzZ/5/ePZC
YP7hRrme7T+cvQfaevr+1x/O6+9f89fz15Z/VVXHsExF4VJ2WAz/7fg1nV9VU+cQdZj62KZ1BXZ/
P351jQ+ZtuPwNX/70O+nr+b8qlisWiwQf8NWZaxZ/4XDV1O+11Z/P35Nx7Y025KpRE2b2xpe7MfL
ZJGqHJpIT7Zd21aza6XrGqRRIeGap6pbTXRswUyGHee5X4ctzcO0s5h+BazdpS11uzjg6Vy8F0KV
boq4S29RJtybibLSYOlSE/RZo+z6Qp00dzSH/pQxi/lk/asULlVk5BtVoX+MY9GVrnE9RYaB2XBe
LZbwIFDG2Cvnpt2Us/bU2AvQGq7a6S0IUUU0Gd1C7zpRpX+JdSd6o/6V9tnI/NlNO53VqDFK0U1V
KooLOsKBPco8VOp4K2NvFQ5FcbbqBKS37g31WaSZ/qGkabzppqRihVHCI87OvGtmiweKiR1RsHaW
eVcmLMKcVL16klsdo+qx2zEzsL/Y5sTiRrSDm46F2MqGqvc+wxSi5IdBTh4MNhp7udZkaM6peetK
9tMtvhZQDsnNcn0OMTFT2W6s1RZY4hvD6YzmSaz+2vUJjVCWhjCfrt6ZWThY2VHWFnCLYgxYVo9u
FpvPvfTWNeWNbc80uUYxvEiFI/n4KJku7XHvDVP80uEZdE7Xk6Jv49b8mFiheE2mXJZIvGD79IVz
0/IktQRFAJQxk+uye0iZ8VVW5s22GawVtrG4P81seNpvkyM8tJIudF7jiqwuvqa05yz7bWljJ+nJ
EBroFju0vCoPrcniwMqb5UnvBxxcjaBSr5jiujVLjVdxCnR52Rbghh6w4J75gL6vqvh9mnp/zNj0
5ENkYDpFynoWJEu+6QpbOjZ4pXjSMtE61Ct9OKuLpWQq194Naldv2eS+DsIBy9BZgnSOgb8Uhoea
FjnuUC7bfEq+OJb8hKo2pXWGZSkBNuxtJGuBmUSKl2XltMMhi7hH7q9hS6qXFABSWu7cEqfk5exr
34Qts59larS4pSlzCdxBmOByM2mbTGUm5Thso3XkqfrAYKYu2sEvF6UNWPVyQejMKjaRUdoPnVyk
wTqqzGv0/LKiD0VtNvKCNVP2ViQsiQ0YCHz+M4kcJ1hXyYgsljhtqh0YwV9SLBFdedHsgHyUMWQZ
CuCQl8kYVJpxmlqdja66fAHTmzfzNO9Sp3KNpe7CyDCbnRGl/dlWucWYWUZPQ6yVz71xMdh8b6y2
zzZxYTr3I5ywa0LMLn5pp+2t4COByKdmp+k5AR5MBa+o19g+rsTYZuPAOleuKk8plSLsTTHs20xR
Pq1ojHeZHHmDbA3bmszvGzmRZ5+JNFBMzwSJ7U52J+RG7FU8FDx7crRXycoqXxLzYVaVozoY1Tbv
yssUK4XXMNzbRV1jnhw5ilHvi21RcYQg5T8ZdeFg09nLj4AlkpuVTfdqxFQIheEhyW9A0C1f1QZv
HZxzKy9X8MraSsyc4D/P+SIBe2VVHdi5cNy5uCmq8rOTktplxrNy9RucNiQUxPL0mC2z7InG58hZ
dvym82ly6ue0LyAZgWGLrPkaI7Dyynbcd1N6r1B5MNRT/UyMwNLzPlnsHU4aQVEcVyu6m6fsDGix
7wYr0OLkidG/QR08RedFmb00S16olx1vSuzaLQvxlGajr5nFvmfBJLH3yVzihPMT2PO6hX7YpAWH
M7FI/NbyV9Ns4kM2pNlFgxbDt5Pb3eqBiNrMJygE4ilTjqNTqYcrvu33uh1AIG2ilUFkKa8d9Bw7
Qrxt5jEuEcqIoJZSf1ElATiXlBtJV/wJJsyXsfhyVbvalgVQXS8LV17nZCvLD1LfpVs8JVdOg3Sv
tesXIUuNXyFN3zSY5rrdYnyR0+HZxN5psQpBacUQXHEKTj825BLQ5UGqzNUth+5r3nRfFwnADOh1
8QsDDzlbnVxtGWdPS/VuO03xRSsXuHy9bW5WKz7UeR4kSQvd7tg2fUj3XOIzfbSM9m6Wv0j19UDE
iLvrxejK9rKH0tyg7QsU2z5JWelprcRjxjFh7oThMXvExhYMeeGHhIKIsbM+Dv2+JMyFafeLWkwp
91wTQBUsLGFF/7KoJG3qtvIJx6q9zJJiurDgO7OhxpW78Yuj0M1kufFiE3VuS5EMLVDJX4R5wLRY
upnNcuECTsTFUDaTU+3N/rNz5u6Ju4ODMDWX8wxC4QO6AXVl3c7qjHhjdNMmlp2IZ1tzpn68XZfM
r0oRPdaO9mg5ebbrhDH7qpF3fjZq1nMkT4e1oxVS0vg5maSDOVdBpIPTjCg8/KgZxn0+iCnsRKN6
oKPGY9nO+q3W6+UtACyREiwbI4m8Zb0nkGRhCtzm/ZdGjoBSeObp2Dtbu9E0g0Qv+uubd4ojC3rW
IVGFkOCJfSoEL5r2bps2loKLYdJvIGO8PMXdJoEHZeqYDZ4Sl+CftbWxhXguHHU6Vllx0SawiXbR
DqaKZ1K31N9y0bwMzuQTSQhimZBrNLMTCJO4PVdW4WpQPDigADPlxRL2UbLJrE73akP57HN7p9VM
+hMBlm+Zo87Psv0Mn0XQ7FLxo1y5axDkeJUiITDJmkehZFsl7ge3gi051TCZ9yYrnLCe49RL2mLw
63aUjwqnrWdmiifNlXqJ5aY6RuC3btz36KUjs9qusyyeGq1ZN0kyBKZY3D5m04c4cauWrYvbzBIA
mTgey91Qm/Qgru0U791U94W5Ojfko/oohfBqdMa9qZeBI3e160j5uq0xH1clbPKKyQjXBOgbRQXU
Q0I50MD45qO+bLo42sxtFeYx8DZbyM7Xe/mZnVzmKwAxKuZiaH2UcMaRiVtenHU9fYjgZtg/gg+Q
XYs2g8WeppNkIwP++XKNChfdDEf43HrdGvXbapW83jZtVj/93XXx6fYCVEhpCh/olH1JhepJj4qg
Vm4iO86DIaN+sJxoV+T0wfA1vUsMiLtEa+7pnXzfSvMR8NtyJUU5q/ByrlI1zpHBI2UWuD8Cw4K5
tDW7yISK7aQtVRBTj5xik6ppsM4pxpV26mztaI531kSxMA2L7QprfIgqHlnlVL6MVPu7ThpZLI/J
BSAhsFb2LRibJIQsWbSdahLLO3T2rafLsHlV0SnPcdy03ly3T9wzW0WB5ADgYl8+ZR9sofsQHNHa
GrBxvrkMXHKp+m2w6vqyJs1dR/gyNgyTFXRUWIpjZzx/OXwt1ELSPQXp5F3pF3fVUjbD5gZbn89a
GpQ7CQKDU7s69UWzW6vvNjoMR0X3vewpPLmXlpDtYxsqsz2yiZ53sHUf5jr0uGk7W7KLXspetQ+R
EbXBTL8QAkInr5Nl4ho6mkqIfAXkXxXmuDXVWo5dIa8vEIJEfCVztEljrT+kvbwcWepCckxcVisa
hkenMd+0SO02jdHLLtHgFhVklZIrLc9cIlLc38ttpCWuhkjvphnbr0ZTzpMvQFRfdKO2XCONYtfW
c4Yv15i+zFw3FGC7XmnuLWs5YoUnBTpqunucRceAKD/jfQA+8traqI5S7qwe+p7Mz5FeBZ2IG7cp
unVrLAqri75R2eCQpIcxWtvtDbPeL6PyCf78pqz14DciPnRF7kdR82KkdXRbI4oN0PxYm9LR6m1h
fAKHl16ia7e2vTz3sczuDJpoC1r1xCYfB4nKRADVVbDMQ8+6R1e/JV25JR9wPVEkbixqaitjixBj
uepGuXmoJFkJOsMpA/jtzFUtefTG9Azzw3FTksbQmhTtfbed9RS+3Zb0W2kw3KS4HR0tOUnAwEFv
Fdldlvc6NCrXv7Fc2OA+DLzcJ8OR+a94seVXJ+0RbAzvSiSU22IwGMnlyxOs7LfWzi5drJ2VhpxR
yVLmW4YfleuYKg8v0aa+aQHlN/qE8mWJCdebcnU+LIrBsocq5na1h/UGznMNlD5ODkbMWjyzqO0F
eIXf2qV8HiYlbKbmM3Jir1CqU7mmWAljXAP/R6XG8zwe1snX22S4/gwtiIukPk1DNH3RIrQFRSKN
D/SNAIg1dB+N7PCZWkP0gL5XuRhjNb1rKYSS49jTWRWySmayYhbf4jZSj0mkDSKozCEKliYdqLxG
8SUBRyAcT9XeUsJqDoU2W26SUb6MQroTBWjbmuZh3RZOiEzNhVn9NIXkdqyj3dzgLQAIe0qulng5
XuOcGuKrrqzegJGobwByuXULC0UCTuSPII1IprJ1p8UAiIm2ugqtiU/kWepVIgvZsRZbe1DHY56J
3TBmmcddN5xHORahPpnCj5sZsRWnZ4Vr6RY911uvr0w5lcFnNLu6gzm4UpM9rqnCylZjmuYO3SSf
1lE5F3W6W2DzNgKyem/EsXDVKPZUp6M0ccYgtpreN9qkOwlnOKnFGtqT6jnatARNvH6t1q5jACeZ
zY0T5c5eN6dATJr+bE/ZPZPmcgcXotH3TSiyyuVbmXAfgj1W73nU3hvNHGJ2xsM6s1xA9sCJIY0l
KdfP0Lg0Brts2Erq4tX5zpSKU1qJ3WKY6uvkqEYAQPictPZWS8YzLeqKRV370ZYO/gmclL16bSyv
2t5VcefZ8mNHWYIJ4eoxtyLzUIN5+rSgjT9UreZVeRck9ZB4SbMah6vcw+vkCjycKW1oDKVXLOKm
7quw4NW8FyYDlFI1wah0pIxruavM8iAbVDHTakAmkR/itZIcPRtItdxxmhGcWk2pBDUTTmQfvXYL
GaN5yhjbe613aC5lsPRsoNPMa8JUIbTvOkubWOFkpt9YRu3PwlHunQrko8ezbfbMGNfzcFLrNoiF
MrvKVEb3jiMw64uw1gyYXo3HuVHFQwmGepSXNiFfM54g4XAwv6hRYwY5sqCQbpKMDyevdnahT1u0
x5E/jAoAGpzn8NYlK6SKDioh8tdCwpDM72Kde5fh7AhoON4LpuKHWCGazpB7ihStCBkg10E8GLAi
S/6sGeNtLzCKKgD/ToCe7X1jiSOSaope7mHXaSGyylnO7QDq0zkYY7MfB9LphGysu3yuBfkz9eix
zchCebabK6ufPkULHTcYsbQZYKTe9YyaJhAFIWGz9oJ5acIRz+tNEUDnqiTqs1kUlJuNmQskgw52
QSnxfFG8cdiAk7Q5U4QOe8tEIGJMqULLPkAUQSDDVQ2R1+hSvC/n2fFjvSDoei3tJ+JKnpOZQq0o
zHo7UYn5hsbNjfb5ZRY8aUqhPtRLf+jVvNpgTAIdjtDGXKL6pK7cmbJi7mWLiU41E1cVtaAKNKlS
uAgzfew41Oy2UXmsVsi64nfgVh5G8VjB8tjVTs6a2IfWFK6Sq4/yIHCaiNXCjW1jdhlhLjtZcU5T
x4Mg0WbVk4Ra8Lmwgm7PlF2JYDtszAuOtVJ/6RKUR0uSyXQdg+xaSqOhuBZHlceNmjkj2hl8GgfT
OdemDJeRlt/mQi5DCLo+gABI3AwQUeoczYVJgvU00hNaiLc4qu4iqftA2hDKefxgiSx5ah0j95VG
UjwDlaEbral6h+HsbcH+6gmGl8f9VEzXKVjpLpJq+PWcSO+1ImUb2zYeyY5V3Lq0tKCWrTDO7INW
spdfUP1R0S8QKPkBWQ9cO0hxqMTxvTKqN2U9n9KC3caARo86NXGFAkEpTPup6ZhTziltsRYfI3jk
MtZTPxX2LbasX5puvmRII3jyn4Eb0dGZodHUPrLMLXyBBmsAoWirHrTr1jKnh6hos8RFZdaEiipf
oIuulxQTMLPKOnfkQcEtTpA0hJM7xbBt5FUnr5E+Mzrs2eCGaZHGX2Pkt8QUJYvLaCUOOw3Me+7J
tF5NBJnFelG6WHqNiiw5rUvlJ/yPfTPJFgpl6UlhPvohap47/VDuDTAMtxVIQxtNS8Iofy/nCnF2
rvgxcu54HUMTnW3QDsXTkI1bBjLVh570/HpR3Hi1VMQhmu+wAuR8YH4+enNmW9fiMw1SZ+Apomr9
eTaQzTSppmxKa34QBAbTF7XjM39ivas1/QszXn67KmbOYOFlIU2EF0WWY4ZqaycfLGcuFUMIL595
gFmjFF5fEb9hYOB2KgOFfh0fJsGgCuVzxPlujX49zDgcjIw2WWTFIUnaNxrvNxOq5aJqaKiZ7I0b
DVF0XrXvTGJI0CgWkjuNHpyU1sYzKoUx8JSPLw3Hoctp82C0+g7R1iWzxN11FbhdF6u5U3PeZYQt
z7gI3EoRs5oxRWyaTFpEmKc8+cOklxcswtRLOl2Pzyrd6FP0tRbxaeD6RUomXYYowTu4W5M7a+33
vQVUL2XLblqr0SOkEeFMjaFTPLtLl0rMvMoqSJRx3459YHBbP0pYbn8Tk4ESNy6Y86FRYPxIVKg8
tTfEe7bMctutkMS3YY08KImNUg9WuEY8P1VnPxXr6ooyfWF+/Fhp8ydHfO7SYTXnuhp920LYLPT2
yPbD8sl5ne8qFR1kGkeNR4Q1mlRqoMYjB7UN2syZt7hI9luJWXDqtD0d5jLdNmV9GLus9+d4Kukk
Jvy1S1Hvpmlf5uneSAx41lpaXDxFC1exVqoiDns3jhg25dExsTWMGQz0PlK3+qPSvEhN1QQA7DtK
WslD7afv+QtBqumeDdR4BLJH11YIRpU/MKZTqS9Fv/ZEPlUSFXozPUr4IR6cet3HY5TD2xPGRaHY
MV7OH5OJMWKCqalPIKH10LVcNlIuHfO8b0M0Mdt0dF5gsOJblWCUqDHOjaOPHoKLA+z/a2L1t+qy
fDpUuQjUnaAqo33DhgZpD2MMk/HzZxUpdx0BrD0jTUcWiWf0UdiUsYbE51MfYFAjideVfr3ztU6+
9Lp6U6+TDD7TpyEmlUWQ5dRio3qlf9vooGODfIMHdeF3jVa9lzZbDHW59HHsmSbcMOQdFfvSw9EJ
mEi0XfrJnJCSL+hbAvTECTdvZQd10x5bS+gbA5UqMQkSJ0RX4ycQfRfZsZCv15u84mXnoZqG9SSz
av1K2Ko4VqSKelk9edE8hwWWZK5JHXpvAu/dQkJpQRPRwJRlMtwUbXqQdXEddNHJZNV16kWAZ1wO
94VqnSNKzblmSE4dNbCDKQhhJ41PRN2+wmCe5zmTu5yTSR7uLPMmUVD5KR36L8xyG9eps9nVY+1W
Ahs/ONCvoZkyAWlwqEipi1WpI1R1Ute9jgUGuUuWGUp8f5SEXahrw6lzpB09KlMWY/motOxDQ7OF
j0F+x/OyQJsfb0Td+mlhNVt77FFMPtn4jeJWEuW0DUhPaP7SD3uQvkaUQaB4ir7D21P2ukgZvG6k
YsjTzVRId5JxTWDMmh2WDosr1rHYjMLazdlNZllbbaiP0MambzBj73sZ8jO2aCAUYp1EApHbK+kJ
vWmFUo7bHyeUZKsaY3SE5o23ShWn8ga3g46h0xdClOP9wBCHy3DWHgUdvJto2cGszdUrmjXMbGwq
lL5vjrQXbyjO76H4EpeX9X40bUKF75UqwR8fvB9ap79Ar4NppnEatFC7kQ1umSRJ508UNmh8KKmG
LHot+8UMFnjtAN1ZE6iK2m8RZHPKTXP7NMzI/zlI9OZeXobhgRXqUWTDjQqA/EF7eWnKVTkN/ZSW
Z6PpO0o5yPXXVDV2NaXTfN1mLnV8rGIzuiyiNgMqzY55kLFySM2gnyuO+JvouipoykK6jHFza3Xy
G0rSIpizsmTYP27ZFNTu2Oj3Av9mxpMrx+ewMZyeA7W2jFdJl89WRAi1crSRAeqlLe3mpqA7aSsW
QGMuO/RJ8zeMO9Ygmtcv6lotm74tLwxnOQsGZrjpyCwsaS5wF10oyvLWKWqEcMxK0Vh4NllRASzY
FlQ6zYTPZOzCmSh5XQMM28XxA/YOQTlnhOnmyjgGqt2/o+Ds6fW0/MkwdRrWMQvHIfflHtF+p5Z3
tH1eRGIjK96YbYKU3eaZAaKI5G/M0SBqQxwQYBzOY72VhOJ4soO2hh6I1ldFapND35MJ7xrx+mZT
tu3j4k1BKhNyDhoCDdXE8kQW56XLpY2E9eB56YEH1/TUVLOzRQDP1FDC3NtlWDa42TDau7wF6DWj
9ZzKY7upZ53/P+kjZP6Ogy6E96HklCuN5hzZ3TN0aYamwDCAKuwHPMIad9HNwrWydLlLOzPfpGU0
YeTUGvtkRYal6M6TrOE6k/BA83INraB1K4Z2P9bqXc/G1+WRowIjgwMr62h7y2Ap9P/lKUe3Sur4
TT4w107GzF9piMQY+5haRP6kkUqbyOtWmbTeR8pSESQTdbAWjKjWZGWSIGmSy+pEu49k1fTn3tkn
8cLNbpUeI8bUxwfmRHfvtjgqbU16GM6bYXDteFGOWqV9lp3KyGKmQikqdiIYDEVDHem+A4e0gwIp
KIGGpgvHaUg2KK1iHVZ3UsPWzvWt087KrkIn4rJ+ihZ3oaiPfaUs8ts+E5JvN5n6yAL2gG1LaM6K
11nZLY/MbWcjmkHxCas8xAuS9tSqCzeFtb+PF0ne0Ivw56KPgLARX1VjUO+NuPwyinW6NeQ5FX6p
212AsiSLvT5WjE3qjJPbjMLOAntB1JcBhd1JWXqTqERdVLra+6hm1NtoEstLa9K/I6eQD7ZUPjGx
FT4lquQlkpUeUCkl7J6mxB/X5JLrc+bPZvSqSvpZoTiZqi+8s56TXc1XqiTIprHkV2BDmw6PGY+2
Sc0C2VqYyJTGlkrzuDbXlcCwR7jNHghJYNQhtWZFeiOi4rJ0s7g05J4B6NMu9fOmzhlCFAbAASoc
Oftq8lySi/G2WOcbZ8nz3Bt6Iq6WKX4D+RnMhrUyoUuxS9412803Qz/PlFOjYYXg1He2YDqQZdoe
8n/dOkqX4pUynmzzar101YKEidadQO4P84DQAU9PP2XCdUlr9R0XqukkzVnuf/+V8+XdgW7GHtkv
kMdehXScSMN0G0VFwlE+opIU7iglb5iwPMfmtlrGDVY4PP3pXEtF/UoURoIN9LTDkBBvMEuZnLDg
ZWD9QDrqojABdEYWFLLUk+Mi7aCqmk2lcYzFWs52tnC+Eml1aRtMRxv9XMzzC1lQzLEhaVqR79O+
wsqivmRTZO/JuMU8Y9X2huD1mJZIO+AouP2/3J3ZchvJlmV/pT8goyw8wj2GV8wgQAIgCVHUS5hE
SjHPczzWv/V/9QpmmXWSyhat6rGvXbt2czABiMHdzzl7rz3l5amYGDW+tVrTWVmH/PgsS8W4qUXl
n+lKW9k4NFcuqffEd2AxSkOn/TJmvbuyelfy1172pdfDZukpDUeOsA+ham6HNts5QI96ZV6K2YgT
lZl2yBSZKFrsUNnXFR/WDeOyt8KbZqKZaOMYWCRBxoETMlmkDFadyN8xYGjWTpVTcJe5fWuL1Fjr
eg2e0MZ9pS20ZHrNYlKN6sqvNiYihUd4gimSmirHpFzmZrRwh97Zh1VpPkkDM8BitDp/6wtDu+3e
phGJSggvriDUFAt8xOlzJNCrDO3ks9fm1l0lEXlsQwE/r0y1LzIJ7ctIFs5tVNNS3EQWpTWqNp7a
3GjuACwERx+a+xkAU/2cRLY6VfngvnpdVDiLaejjI80GuEOTw8hiLNs4W+AK4XuVQbpn+OitIXyZ
hzqE6s+8xJOPdUeYs+gGm9mvHa9tLJjLVCXEhvWjtR11Fb8SKdAvTQ93xAL6VLbNI9OhLHWDftuG
XX/Xmsmw1XnsNsIMrVOCn/Orb8xzW70v7rAqcbKxK/UyDOFxMEX3QtM2Xo5esEkYD6V6sSsHcafy
MjpytYojmm/zmy5G/Tx1TbtphJmv87DjWJP4lExauvQ6wyc+IJ6249g0C1WO6t50WoGKU+lr4iuB
wY7eyGGv3joWemicduXRS6wnVzVfUAwYjFG9jQz7cgOCTv4oZL639VvdHW5H6THPsEX0LVIjpwj7
rIb0IdOGpw4H82JQgb0dCg79rizmAat17yW0HCP+Ey8aMoV+ZX7vn7Ko5Ed2g3d0qy6eraFrO3Fd
mqQDapuNh8n4mOnXukBYvaoHLQwXJQYKRFsw6zQSVceo7JiSBEwdSuC2MrWoRJJ0OERiPOiG4y+Z
DLnY8OoV4KmVY2rBmlDg+bWqmfmi3XqVRok+EpvRl8BAaMBGgKWySr6FBuVsN3Q9dVzdrI04Mi8O
YE5YD1O6DJto14Z+R3cOaztDQ2tPu95ZI3UQHP0dWzwGedLh6oErt2A9ZhpghHXENM4JfwYliKMR
H1MD7yOny43cl8bN38dqtaqTQD53auhQhRTMDpR86VJ7iZsm3TlzqyWYOiydtpatGK5RD+tOctM3
DMLsip5uiq/5Bmmatu/i0XkqKwB0mSoZU9ujdhPHdnrRTQeFp0y18a4aeMOZBmRzz3hcTDUnZn+y
wFeP1DiLtqmycWG1Rvbix0W6xmvTHey+njaFQc5kkpnygOE/XDv1qD9Nk3plW/pmm+4edJA60n1g
my9Nzfo+hr5zqBKoMB0Nmluae2RL8zIfYWKq27Yrh4ecdjS319XoNEhx1Xqj9FY0Z7tj1xb5Kynk
9U7YTjqDGqyGXbk6QClitcm0KL8tTJSmnee1r1ETxA/Katuvg1GqYCWLdpyAMvn0641+8rqVDxjn
cTCsfhe2VbijXRWtbL+5z5K+ughLikPJi78fxJjvG5blA/6f6ghfDbGRUl68MesUa42eaa9BjVar
ilv/hx46uPKNomempw8m229D0vKI/e4+C4xy1UcYoNdJPXinQGbGJtUwEWWxk4Ddq9nGkIvMwLiT
CLnzTXFrcHheU1zb4Kb8+RRoh3us5NE6tbziUhXgxRsLvYu0S/EwijTYqyZtGFFR3ywGC1BDRuNk
1ybjhC6s682FYfrfE3w0y1BkqOXivtirSCZP6O/KpWwql++sXmstrJaqKItbXQCmE5oZXIE/9TbR
kBAy7TY4IczS57MfEuOFsv1un/lN/8Nus+JRILO8BWfRL/38FtEa91vo2hJdeXKe3LB79vMq/6UX
jUBup5J0Z5ZGe2si3qHRoAfdVyB82bS0NOzTQgS0lLP2VwDH5M5LJn1NE3dYRxWCOZVa0T3aYDBK
SYpIZOiiS5coSskmTqNd1ArqfR+G3sXoWYpqnVdbjzJx5P2qV5Oj2yCH6HmNriX3ZtuYs7E84Y7V
g8MvcP1nrbHH28y1kYXRI1lUVhXudXTvm7Axq+U0ZO3GULI9OH2lcSAMglXQefzupMZNrdnDBfF+
90Urw/TCnxQfqOysH8oC68icCGP0IqlScUUlENF1BGl2ChzrHNj1kwQctwxQ264SC+7llDvuLmiF
c6/TLau2mm7EJ9Af3W0K1fQbGRGMfOMpfcZgGTMqNN07C9TQjpyUZlVjvL1UVqRvzLhK74o8t2iF
Vf4Sh/OcoNvkx5S6YpHjiVyHUe6hlIuDs+kkGOzcIthNngEaN2zTiwdbYdv7aYRGPWOCMOX2nUjq
8ICn3V33JYEPUW1idJZo3toxONbgwZZy6NQyAkpBKjsztoUbS/+Ec6v/5quBruBYApio6sb90XmD
95D6RnXtCZ5b5WXpvvihAmGQJN1lMEfvVKuh7NdMvpIdEwU4SDztcPCicj4MOU5ywYMfAPYnmf01
nbrwi8aAbh1os5rQreI7Lai/RK7uLrU4sb9H7TATLnCS4f9z/JUn8uFogqyk5T3RIVUJsBMzj5d1
WvH39MLa9BprPQhS43FS5MItIriTOPwGS4CdsVBaUdMWzm045XKXG2a/8iGN/IKqKzejDgO0yenR
sQTyFWzYI7uUCBQIDoO1wqAEC8BIaJDCsqUeDPUTxWsQ7jS6UNUCaaY9RzRD2EyNZhM1rk17beQo
h/cj33dBnhU3nUUEMBJaU1D+581r43SluQAnKQ6FZObZ0QXfTzB7Vq6PPG/wQeYzSZgW2GPVDbTb
ZtPgeNyPSPyPyPYjlK+t6hjWNXKt9YX+1Svccc3UjNFbfTErn0Y+JSyQEbiUMB1K50GMpn9SpCE8
jpaqjzV8kWDZKDnr8LL0MiYS3WaXiQO2+HTdFKjxpEZvPhSJtsn9vj4IuCznLDTNFSyeYdHpQH8t
Lyt3cVIB9RKD8g9ENnUQ9ajvEMPN/uy8fwoJgl0UUCXn4R6Kp1DPXs3Ici44T9OXYeZKLm1ApcTh
0UipU/01Ur1Bwy51xi3H3GqjQegce5jq+FEBl3CccvMXo7O0FdQgcyUtE42K6pKvdVhm51G15Q+K
f5QyyAn9wsBT/JL3QAdMNFHjEEe/RJOnK5z94+1YWmW9yC23vNhIA+dnilwXkXTWXeSd69Dv6cea
xYMLqYd6W4v1K6EANbem0dxHpnpoa3HLr0d4njuQEUpfsF+GP4EhAHRKhJoeoEkGYIjT4bUwESUI
O9J/0PsN7hn90BgGI4jKKteewpbFNoG3irgk6VCaYg9iBmvdxanPOMAY4WT0hnH1077d+GXiHMe0
5VBh5dNBoS7Y6XXNBC2vUPLoDHXwBLGEMAYnEWSI8vii8Qtv0GUYMDK15iw0Z7r3NfCBLci7WeoF
Esat0mJlaL5a+Q7ZSMlIzJdIvWHdo1izGLxBnoBbIdlWNFKT9OgyDOZKM/Xynohra1Z9RvxkpHWr
KYSLVkm04oferwCuJHZx9ih/4TgngthdkxQq8C19sKAV2D4YIT3RRd7X6uJoDM7qamyvmtFYV0lI
6LabYP+CAGjoJQxFMi3GbNihZK9vAFxmL63k6GnBI6RmrNttZkwx20LpXqu0tV41j1OwV45bLQ/E
OuEPXPntUB843yHvx73uLyyNttBMwLvXY6Wtwa/QcrdDLpY78iSnjvqKdsk/Uozk9yKZUlqf0Xzg
HPB1ac7gXnwn1i45rM91D+kVFUie3OtN+c2pkdqOE8c6sgKTNS+/u8y9fGCU0oTHaBL2Qy7n0Wal
z4P8urCQaaGBp5bCKWkmffQV3N6N6PPqljoFQAKRss9dUUSrLm7Cnwi8BokizG/24wB8JaoE1CbV
CEJPfDqg5yhD84RQQDsmiZfQKDfraEfIU36Xd4hZMChNKWIDyw9BctAO48RcG8+ysYKXwIu4AuBF
f5BFSLsOqus2SEJv4ziIjCSvWnUjDVqatHp7/6tZoohSmZPeOrlT7UMPW/VitM1gpxLfrHeuRjd+
oNxb9GlKhWQF1gnqYbJyvAQScIFnezkFjo6kLWT3w0Zy7aeh+KbRx7u33aA6WDVi4DTGRb9QhgD5
kXHsGoYS4EdBm0kLBeMC/ilGAddNTpEHKmaRgQG9OjSuHxPmOAMDGmF3N20Prpr+WWOu6n5I19Eo
EeyVAGe3ZtjQ10SwwJAl6kVybX3/2Z4omOEnqOEZWSxtnRxM9e2kGMAuMwMoRZyPAm5lXAXgowN1
5GF34VgM7XlIC8GPp9ZcaHlKHeI0gq61FTkokr3WWTdGJW+g5tRXj59+wBADoKZMmq80k2PUXS1C
YxONJoilgfYrfpUHM4zFgkTwbDm0gHds0GHbsk8fHKM5QQLwDm0fmuvB8aaDbevpUzHhNAuanP+x
aRTWEcbD3qfspFiNkbFlxfc2guG+bEZnnuEb0a7SCaUTQxht8gx1Vkzf5zFRMiBqW00gcoJiNWAV
PolGC/e49rvDGPJHj+CiN+2EGjuobW8Jk4vacELEmtJW0oZHn4P0oRCatkhr07hKt5AYKLT07Dvw
zdrCzR8APaSveYcbaZHqXXgrFY7qRY2CaA1j05pHUBLN0+Tr30wkSqe08vDrCXaM2Tt6iYRsl3Ty
9W9R3XdHKVM2wbHVT45PdBHPeHoyieo8Q82KnszIbzY14pqjm6XhqedsccP4nq6zUcHbManY2DuY
qvuOHq5pEDjrLFb2ye3tYRXBJH4sOVg9FQUdbHj+3rHzi3ETlZbzCmg6epZojn/2GeQ5HwXO0prM
jAIKe6ab4DlawIax7sB02t8sOIGLQcYx5pgxxDkIwC3YOZEdXEMyIaA4efSFtR6F7qhqIMokne3p
CHvPOoTSi286w7aoovDrZMXpKsvt6YdfmjmiBtkcIq23d3U2i63k5I+0ljt90Wo0EvWQL64pLXpJ
kas+Kidpj10hqpsxN4ubMJs4BUCZOGvwoLHfCLnCxwEVAhz7kvKv+dkHQ3ToZRu99B2ZzkM8c1+k
Uu6SA0vIml67QbyGckzB3aLJ+5FWeMwX0hD4Alw6hgV72ncBKhuoX3zPAXDY1b0Ccs5I4gVRen2I
2yjekwdh1Uj7eE/ZZTHdAsbtgu9OmXfbANzcwq2dfEOLrrlxaCctWU6ZUHsYCmpsL8usQdYYW4O5
73GpfOMoH/x0UTVeDdSvwVZLXYjljs8G5ZZMGmZPkougL/Uf/YjoROhCmrsz7UGuCC9gZG9Lh8Fg
P2wp0vPbwcBsM1TQgVZ2a2GsseycckjttRHuM7vVRPKa19sP0PuZ4WE1881efK8NV34phNXsYDyZ
S98Kg0cR5pT/Q61oU8Y0Z8o8QHFW+B0XtJXDeZZ688J3Y4zcoRsAwampXGQ8vdt+GHvqB++Ghd5g
jm54pxDx4y/NKemSNAJKtaH1GI3KMuTZFsApIOo7XfAaqkzuzBwmioEUmnmMm+1E5BdLCBU9h23X
GkjjdBiwB20a76u5xqKxMt6oquxePNfwrj5sVkWXlondYDvlKzB3e6OAPG4MsIorpY/ifkoGeiXG
3A+uhur0V94xXx3Lyd02Zhqdersz+yVelmlV0k19tNsoWQS0vnf0zl+NQJjp0mYho79icKD0vJkc
B4w0WE9al+6MSAfRayBLQf9XeuUNG5BxMR0807uZ1nu1yjb5yvkFpLzuVKu/mFm7Va4H/q713GqX
FmbzK5pQ36BrZqFMcxg7jPSRmoieWD5dINRqvWndlsBX6KpoW5C59b5Gpr0qaiOntzX9rBjv31lu
hlyzT3vGOW1mcRp0hMlYVabJY8scNFnHTCNwCWZMiNNGFgx+GfsYIDAj46irNtmNsSaPVT/X0XHc
3yQ+2I6oMUNKbZ/hi2MP4dNkF8wueQqZWHEsunCSuHWasP0RuvGwgYherQHQBI9hgyh5XdhM2gcT
OWNklu0xLRHbO4jIVl3GC1I3fviQDtpXK+EkCVTRuLFdPbghDKO+DlMw4NhI5QWqp3OTVTJf2ToU
5Cgag8tfZtNRk0s73NUT6XZmqbmbAsP1xrToWIUFGt9IXNmfmMbDfZ39CiEirkpNVBta2bz4YPFX
5NnhljCLdBoXfsYTZttG9Y3VIVtTukwb0AzmCuS/USz+kip0MCqaLraYttiwd4mLycTyaBD4dhto
XveE6r+4+ghlVn+FiG+GXO+tbcTpZws/EjFITWH8V1MHlhOYSbCb88TPkYf+WLPGGFhd1G9hNpfb
FmfR/wAY8f+reRm78f8bHHHIq5/f/9c5/9//2b5m9HXfQSTE7Bj/28SMn/k/XEP/FxMz3vL/YBeH
3KDrDuStOTXnv0zMpvMf1PQmiHTTNpWpZtgOO/eMkDDxN5Nvqbu2Mmc2BXHX/w0T81v+0P+1MNuO
yVdz+XaStqllQBV6b2FGl2b5k6b55wgu1TlQHBc7hQxMtb0GdHTKeZpINagcCiaqSNIUtKJJdnR3
m6NFs2vlyUQy+4mr/raYG5EybtAxecQ4bDVDbz6DxbwRGT58YYzWUtq60i2bAvD9F0ZaZ9kus/Iz
LmLtgkO4AYYF3DypGElYbfqVMFDzkbxuN1hqvpWDOABJ9o87/S88h/fYl/miYWjESM6u+gbe+HDR
GjayRtpJcqbPLE/eZJPVjHxqL8PYzWkGoi2SJdzOP3/qh3Sl+WO5QeR18Mvn//NbBGc41Bxn6/wc
AJyxTk1vZ880Ko270cjpddkA2Kai8B/DOEUkqnc5baM5IcChAATcuUGJ6FyMpif1DkZYtjbsSnxC
p5lDad/fHcPVQdzYOvZ8hOcf7k7qmYyBiyw5N2Dxj72E6x64NZuGZWBz2+n4zvZ9M6g7swtwDH1y
geY//eOnOyyl9NB5o6Q7YzH+QXGq9SoygZRk5yCs7iLUX48cQqO7llYzXsMyvLGshJ19ov+Og0RU
DBGJAHdhUt/EYyBWn3yd9xQO7pfpCIGwFaGs7vIXHx4TDSuUO1NNTrGm2r2FVW2XOUn2UnpjjftA
rcRoyNMsGP/S4d25NUYszG7ZYgnoyYGpuu6Tu/P7EzR/IyJUyDi2XINZw/sLBOJAL8zCsk4M6q1r
FSFiXrjUDW9bHJ1Gy/4lZWRjqEMvQs7VjviBZiuAFONRNQiqFE0Q/uh1v38ZJsZ4yz9fMagN7++f
Cc6BFREwDgI/9TEQr2Bb1nzTdk5SICJdtOzNe2rE/iUiD2sfi3h4afzcWHZekq2HgVbjZ7dsviXv
niAiSFhbHCWUYDD6MVyxgX7ihkGrTk4XjUw7RthrcwIJ6vpDrhqi1ShgGLMO3i4chmQbAyr5bIkz
/uVL2LagrpAGNGzzI10KvCLSsUiGZ1e1N5x1s1tNDA2dI88+J9o0fXWYei/KKkDLaXRy2BjhhcSn
9mCSfRWhW4jLNTLe760vshXz+vCVeUV7sjSB38ibkPHCWTU+efl+WxNBYTh8Ywuyp2tC23//aCWq
l9qAIOBc9446TOlkQxAw1EEWRPqi2cYigk3Bufz5iXkDs72/YbotdYvmhG0Zpv5bQHlku4Vq8vAs
i4RtqwPG+zLJVtwxSq7TTUAL8PvkaDW+XORHMe5crpkqxqOv5Zl/G9PwCHBhjM1V/3w1/H2zgixk
ma6JMGlG/DofLgq1qAqHtnFOZaHne7RJ053ToxzAMhJu4Yq6C6d1IYVMFLZJFGk3+APiT57ptyv/
/hJxR5D78A24O4b1AeIWRE0vp9oIzkNR+VtLtcUVQwAyYU2zL1Af2StQ5DkXHz8w0SKBgj9Qd4gN
2Gfz8xgERENpUWLjufKTLzAnHzzWslntWnPibyWY/rphipnX/YuH8+cyyLJYQm+xNmM8PJZENCCf
zm2sca5od15UHnpdgOZoBexSZPlZ+iXzRjarcb5ROqFQ13IaJ2C9KIv9pmzvmUflz14wm0gpYSmN
imgUqwnF2a7Kw/Hk+ln/8ucn61/WIs5FrmXDxea50j/cuhSGZCUHnmdECtZRZXq8C5g2fSUWTRAz
HHd3AT1YrBAFCKK6/gxE+G8frxSHDMswLNbCmVD0j63Md5PJlH0fnum6azd6SYQe80p14ClFdd4T
3IWAJSkB89kvYCmN859/vfz9811dZ4+grAFsA2Tn/eePHVJhSO3Jme2Jp6ILIoiIrppPFGrqXwDk
Fs9vD/Uw6oKOcJD9ElgLpkVWJq6zIA7HvhSWX25zz1H9CpRXUCGRqsVdZ028qKMxchulF9CehiJd
7rUQDUpT6uHWb0P+EWr6DkioxzvDVNytHpgPjk9TWxdI+9rEEStHuTQSQzXwpbQ0E7jT6IVAT0UO
jx2tqeKZEiHuiM7ShyVMiOaqUF7dacLtX+KxVYegRHEX6F15JTDQu7G0fjwEb4cnq9LtS27UxXMa
Fvz5f766v19cx3Xo6kqLlgyr5odzSqewo/SVis8ax2hMPwQsngth+vhEQrET3jT+yGC4LFKT/rtG
ruYnlMv3eKv5YMKKZDgmRwEebvPjoT81Ug77yqtJUvGL59FN5jdqXqHwE2GhzGr1yYFZzGvM+zXI
nJdAqgx6eeyv8xX5x+OMnIfEFU31J2oIXuI4cKubJCti5nKU6DkAipUKQxp0uk0ggARQjjxio0X4
A/986f9lwzA5R0vJFm/T53A/cBS9ckBoUDjDKaBbcmycmvq+LXXOFH5AJo7Sw9skqr11H6cxSiie
JiAQrjXnA6yTiMkbWWfdVyf0P4lz/u3kbFLOWfOeT3XH7fnwwqWMFAsKC/2ErSnciqGbBxJmgDgo
t55FDjhFzghdP5/CT56GfzkVmtJSnHz41Jlj9WGpE5hCnFw28uTUhX0tAEqBdcqY52E86V86oxR3
ErntGTFts/S9RC4mTcU986aejM1AL0Br9/1uQLGxo+9I0sOf79nvrwuPDAuRALSlz2/M+4en1Om7
9uV8VIa0f0VMAXWQVvU3jkbVMVBhc7JJTMU3xwPPgCqxfvz5899qyg9P73xtAIdJvgbl+vsvoFug
xUfabicvd7WnekwRuTiIvIThD9iTm3CLSia89SsNQUUZjf4XmtkRAj9WmqubV/pnW/rvb9O77/Nh
R28xFHSQl+QJDNZXhvg3wo1+ffKb30f5vq0RVC48lNTYlFQfHwpHdFidfXTbdjWCEkfT1W48VuN9
VnnhsfUT/xjF+CczPS+eB/jUO7xt5d7usngfgOeFIyJF80oWA6MXvCKfPLT/9vVm5BrnK05+uvXh
dakjE4mKFZknXpLmWvVVuR1lgkwYaApD1z9fjPkPe3//XbiNVLUOYgZpiQ/rtd/nNDlkkp/9ASu7
ZAwBLitMCcEYWS+SRaK7BNKQyeZgW43NTxbP31drV8BypB7id7qGMt4/fRaIiQmydnmuesI7ENJa
zdUhR+/OrluY/w0tv0+eL2P+Qe9+sJSktCIlnEt4zo4frm4QGwayhTa6qJAErTbwUcDUUW5unDzP
1m9rNg0OwlFa0dwmdkPuC7iJc5W12trGO/Y8ZdAUjMrWCSFxUTwP2GEDe8pvEZbYFw6aw6H3MLfg
hPny1oaI81Z//OSufXxGYKzaDC9Y2wRH398Ovjb8yGKGZJ9A6xXIQI3yoGRZbWQtH8aGmKHCF/Ex
B509LZh+xy9tXF4rMbEl+qWPf5dj7R6HE+SYUKP7m3sDivneOvejm97mUfYVHh8njk7E0zd9aHPA
LhxtmF+Vj3Ri+58xXvjz23Ejj6x8TwbndD9w6H11E48MMt2CKBAPCoH3ZBhPs81yT5wJR+kwHHb0
9fmGTmnujLHUdiKOMbL1nbUCcp9t0s52Tx6z9KVCE7JqRuWsUZIUBOuGLuHJfZltHHcMv9vOgIYI
Vw5oCifAHRUOBGuR4tGfHTAYbGfFF40l9Rg1WrXGTtI+pJJT3qROBj6XTefh+MmGTPueKmo6LOnp
2kox7ztNI9ptXOmBtbKD8K4wmvgX6RvZ1ZZmvvebwohvfSwwVyMr9APZZGy3bYTjJTDEM/YSe+9I
VW5cj5NhVirofX++/x/fG4zF0hZ0oUzcTSRmfFi1lYtwJBIVaWeZ4tQ3tFQmeFDvIqmg9nTR8PLn
z5uhk+/fGhOErAkrWPBfx/hYi2qqGQzGo/I0qo4TVVjU3ReSEYODk9bDS0qRhcndQQRI7Ey8o+js
1tKuuyPn6KsTBk6LIYgL4js0+gOrxjMu/CrZj7pPnjSpsDt9DLr/Ij6/Az7/k037xm1/967zogOn
FSarzL/UqJNyVa+MWpDiWPT4eRHELAGelMd8GPhKGQMz1NwV0gvMQe2jLeWrOx+JW+Z8v5re6m8M
3t2Vm6J1t2oteex4b66fXNrfFiS+5MxjpUFtgfaUH3a8yUFd4sV8yRolBph7MxJApuJsI0XSAtYr
XFRlrveYEPhyN4m2f8xivOV5Ui9R0v1UOrKaT04l/3rhWGI4PjP/4RLOz98/zrR85oQSWhinelKK
kDnRXAdhs6iFuf0QcU47AB8Y9omBScLWkvxbhzIJE03nbB09Mh+0pjWPUd5QlvRO/yIZ5fxPLtvb
iIFgZ966j50kNeimUWaJoFfci7uymJKzirwnF3j5oa2J+YaNkuzsGiMx6OL7oio4702Ws6c8b05Y
oG//fB9/bxLxLpKjw/WeT+Ef28O+hV07dntxgqxEaygLi+fOK1gzgTOiZmZI9kAsxKfVx+8NNT7W
kULRKQK9/bE3RepEm1TE3gLIcf0fBHoCgmw7KE2GqNdER5GFN2XqgLzTvpjGlO//LgL//Nv/pRnE
jmoqy+XLSDJH5u3qH8+LG/coIodInGLHKCCwmuSdtRo62chCt0WY8w+sON53k3iHZTT//QwEwva/
/SUYGqEDkPPgyRUf+wp2W7W2ORjTic5DAJ2FLVlMjnyJQymwYvb5sRiSOzzY4apXit4ZOqVPvsNb
KfN+xeE7SDZkyZGe89SHYtAmibLhsKSfBgoPpD1Aqp/T+cWFX8S66aUhp3zyOa1NNk7BHeZO8TCQ
KvszJ8SJxFypimfPn9vPdV8119hs673WSeNil4U6EPOlDkjA8n0l0CGlGclFRTLKfqFGJNgbMO80
P/MmZOfGO04fbJ6F2FP/aZnPZf14BOH8zM/kjkP/tljCPuxBEDRLYrqIyH1bIwjzoJRi0r0NkFtd
RrrAhyrTgG74JXphO7lno3Uukgb+odU43OW+kttQN0Yyag1sw5ZcD9jXFzlGujUBdBNQCdn/rOre
vIPE+7UyO7oaZBjuSRSyz6FW1184PhOgM6O7/26RInQ0T+XUOyNQpD5i0Q7LbjsFEg2uMYz3I0vG
qgmgm7BZI9dCgiTuhljRxdXA6hw4VMR3ndGtS2si5BCfy01bQ4pxY9JlUc9lX7Hb089wSLUcBark
HG30hewbnwdf8GzFVvpKwpW4Z98jVIpbtbfsUNy4xVg+jm7R/powCK2LKddBOhn+bcC+s3UTY9rg
08m/wKvQfkDkxSQQzN0Dk7+mYjXms1eRq25lhxng2MAub70EKRE1G48KVZlz6fos3zvM7i6lWwcH
4E+baoq9G+nbT3qoXRjFSLiOPr49rSDcNEfZdnw7y3ZTw8lBFGCEyjy6qew63Co6ykMaBUQqNfbN
aATDukL0vzW8bjhMvZHss7kNhj0XbahbYnlHtgByid5vmnkc/dKkP5RmWe+HUGpPZC7/zKbYvUNn
FRULDYPWvvKAnQRm+j2NW/eGmgzIcxN3KKpEcHLcVjum3oSiLGvDcSdzdRYJAFOrmNDsa24NZE/k
ezXvLGlpdvdp1LADMfH9YoukPCROjQCnQh5KC3j+lyQW2SOdOvUAKOjGI5pgXdkRKROyD/0Ddp7k
773KKmbIzdz1nXOG7rTZwkpEo9qnnHPPMbKQLQAmXrlS4VSgowyh3Z2Lx3Ae5Lz1jMu25DK83TRC
ZIylxxT8RxTHZB6VIEKzeoBbMbNTF9y5cjcCdZlQbzco87+ZXnebdBgSuafNUqnMW7LBWRzsVbrw
ogTvJsb0rZJj81hMwwBtSqljqGrnpoqTYdkUpKPGRkksKcfZ+PC2G/kladSLooTbkWmZ+UjFV9yK
MSZvVDraTYEMdm33EgWTEebLkV7wjz4v83OGGHTvK41UzSELUaCQ6TyGfbGyO7/ZGnYOTBB9l7Y2
09rFwO3edyTSHTO3HHZVLyFGaAOOQZ7khW74HZHmMhC4LRwoV/pY1qs2xXK6ato2WpI7EVxt06a3
MIZasBLw1JZGUcmnugyHX3avwcyV3l6PXecQWAUWu5KA06BPwdTYBksp4AA/ie+bwba/43f+6pFh
vnYgDm0hHzFeKskYR4fc795WxYDX7Mo2tGGMwhcLs3bVDwm0n8T4jhN/uit11tK67r6ZVWBgDCJp
4KVyajhicw0QNTrvpBZ0aLmbzvzeq76+cuzlQZv7q3+38vH78xDqUk77dMyD73HF6qdFiBX5nfOA
y3a2ogzi5UQg5WYcK7hBXim3FpXJtUzgtiBsHjdD2hHg0Or1OernMGfZ+CfCAsmgtLPiroMXcNAE
cgJoMSCuFo6c2HRtOY1rtFg45CqnfHIAKt95hRXQtLFZXsJIDWu7Ge89wy1vet0qnslTZyFsyNgo
/w91Z7YkJ7Jt2y9iG+CAw2sQfTaRfaMXTMpM0bdO//VnENp2TcrSlW6dt/u0y6q0RQQB7svXmnNM
v+K5BmjjMOQWNruMapL6NaoF3/ncKTnfvWwiKmPGKB/h0HoL6hi3RQ5rYZdneFLhXqdM9/rszbJM
+0XYanjPEfhcYUh0T05eavdmV09HtWQTNaMSB1w6w8EgHXQlA7Scc5xXW8AzDpEMGmyvAC1+3zY1
ENSsfTyP3YpspmSeI/o056VsGs32sarQda2sODP3Ua6QBSSF5AQw2ke2HPPJyVnVAS4+mDEAu5Fd
dgZ5g5lVa23MhgBFuzK9FDgrjvlUl7uUcNZL5aY8zSG4BH+ajOrJ0jr6uNgMBr5naa4Vhr9LZ/Re
FpnYB7pEZnGyAh1QEDPyWjrxXTGYaNuHfBsQw37hhiLcO2lmbRsy5K5apscHyzDtPWgJUr97QL+Z
O/hlXLX3k4lg0Wtce2MauXuVR/kNeJbkAngwOvyl2vQ6yS937nCrhCBhn4pQ7kyW2yHv70kL4HwP
U4aidP6IPTlf9bCif7Qck6U4SmLN2mkR0/GYn2qX9YIGnwi1AR0ydHMPujfi+0i/pAWWrTuSkne9
Xmq+WSche5sWvbhudelodrIdwnC4QGfewWQo9Qdop+OO9ODpraDuW9MswSiRzE1IDrDbqkcMiMg7
Oq+O11VgvJOtpp6tstJwjSX6dCECA2e9VtOaU8l0RIjZMcCX+a6fFsFmUKdXTaxtcCxBZ/Ws9NoY
iVUOirQ+dIxKdnWva2sEbR+lM45XhifcY8pIaiNqjs2ZtOJ7M9WdYzl1LGxmj2beNIO7TCOO3cTh
Bc17osVngevhreKtz1n+H2mbZCdkpOA/o8novwCCVA/nVum53KudMr6tRZp/zIFAMlMUjV8opPNK
c5x1aVtQnRDaXWOeF4BlkrEhL7SWJxAjNAssUj1bb5ieMjSBx7la4lZts7kuWZp3HGsWL3EBpV6v
XSh03MhDV1NqriGE0IXhBX8OcECvmJp6V/15h6wBQyrmlodKiEV5gDIA+1eX8JbP0JN2IMdN1MOE
4SX98i4T0gwPshR33dLPKjydbr2NSzrBf75OM+5U57q0yIkYXVIHYte7n8TgXHRVpe0og4xHXXMO
pDXbM4+dDQWmjCUKqz5xbwuIw1TFS1U6hI7zRc9Gja+fRu7taBq8M16mm6/QXOjTEzzB3l2XA+9c
yzmuQfZDXvVqGGpOlEsdWcx99eo1yyFrDGZUqLHjdneJ4t/OgU6lLCeFLyPkCfTckmBHZ7aONFWi
Y5wYzptnju114xG3vHKVOx+yVlMXsSqBexLNWX+zrJrLZcxm6YLOw0OLjO0hrFzt5JZEe9ViRudP
olBxKM8jXlOTHRY1YfJ5jB4J9I2V0reC7jNqHV6loQV9k453QxGf0gBMs9/3XG4V27K/Z8Ck3nXE
3i8tk7JLKKS4FZyaCbSrj7M8nHvB6HDN90IF2otO1Vuu9FrgJeuq+qNsTCbRigDkQ4Js40tvyqGD
VaBa1OyhifS/NbdxYc+XDR/nlZWnaVe9Y9PQFm55Vc8u4tem0r/EA2Q1v8ij4WKczUcFxwNBcHUz
JfajBPL/OInRPbCO9vAJBz48JlWqroK3DLxzGTBbNyk0NpOT4P2ygGX41CshSZ25QfRHaWrrPICF
jbr6ziZH+MDcBiGwwo6Xodx5jWQ1XBqpa8G16IetWECbcxkdIYQXFBFx/AJo4SsaKSq3KGDWhdAb
dp5Zu+twRDCXtouzN+oR7cdTLzck9TZvIxSNBe/kzNO6LbTmGwDsmqierA0AHwyI/dtRWO88e4F3
GPl8yVVJUGzjO+WEgykX4UvhVPY1Vp3qe+FVDsTLKY6e69yzkucMgyI7AM1I8j1H0byg1VaQvwbs
5vCCzLy+BEClfSESRK4rQwEKG8dplxFS4RPaC65BhgRji+M05N3RdIfxenCMZGsmWX2FB/6jjhXH
oSSJs9uscNm82QfSr6yIJMam8QiikIQKaW2czjYvJzc3vNVQefKr6qnlgaGoSB3TorCeshBp8hrW
3njqlfK6G5IWMGCt6CHU6c6yTTJmJxIMfMcdacSj38e2LeZ4NxA5u8lqDhco2qFY9oHFtDDjBDDr
OCD98/D5R/2QOTXIJdxQwamKxWL7YC59bpvWWoARvu/KQ+1wjjWnkSo6DzTebzPveXXIVuHVOf+x
RDfiCSdrWx70MOEMJCIDsd+59iBWIob+wSnl/EcVHp7bbJl5hzSw3bVn5f3Wasyl0Sjam3Tm0Wj0
3Lhm02T66NCUyvO4fo1xQ2OT1QfANxzl2Ia5YrCcmsO8oihwS+8Z/nigY7vCxu0XIqteu3TKGtAc
sfO9iweb1WhZy4i15asUgHwvhFPaF44DUimrRySl2FXKp3Y58CKRZnqDBgUpSeyy1pESzTndiyWT
j24k3BYKMPtCm1osO2PltBUvVQVmgBqFoAS63bdwzdVJs2T7KOzA2jpeyGsYBeaPj1FWir9QC6vz
Kmlx14ZF2zBXEzTm0EvdI9olA69JFV/Xc13CiZQFfVFDi5YOGt8c2RUoDLeut8qbx/2UR9+7HpxH
V0OuZDu4GUCJ+D1e9UMeecGe1UE+hkNDoQAQ4Bp4vFxR7oZLllR21EhwvswIUMB8l4X3qszNK95Z
OcBRJnUhsVrjrgQs+8jPzv2j2kw3zRiFmzadQ8hu4KhyK8DbImahH6tI2w6dXV/lrcquIbPwD2H2
9dwJMQabw7jCyWbqabD2Zk4RrpGG7x4OyqvJrZGHeeSBfStinZujAiAlcP25OdJdHrFC9Tf0gsXF
qEGezabFIHj+YYEkPhqjQetQps4+Z0fndEJmOT0o+w6ww/78086JrnOCSXWw86SE4+tUbf5NUnjf
9wWEkXjInzWI0we7D8PcHxIj31hG4jzkemocOP+Zq2bWaX4AFt8Qcx1dJxFY9JkK4V7DWQnuhAxW
xi9BbG5HfDW7fGAscX6Ck5SmXpjSzpZTvEDslqHhjx1VBEPi10zeD/XSsYhg2GPBdgiqGMrHSIu/
STz0p6SeWwD2yprWrsmRfOjN7nJQgVyRSy5uu6lp3jwrcO9UVANidpYbZhGp9KHIUc6It0XNQ1Yx
4qgBsPp1OGFn1xwYB6s5icWbHZv63h1Vu9K8ZaBY5fX4zZBdSl8LCPVq6oJsS6Z47AdhP++tKNMP
mEuzzeCO6WluMFIsIbVfzg2aMNN4WQLAtvAHazk9/RBOScdZwC2ZeKSN9QynLY9XaW2nXzSVumvV
CsQ0Z4kRmdTFezYGwc35cSf2PbgtqS1goC9vd5qlnk83RNziLXxIl/617pRBuMYG5WD70GgIOCHd
knrQWI1weqrH2tFiHnDoG1c/liMDfL4t54oWV6VauRpaTO2QVttHZ+kbExdNlOYYlPq2NVL8dxRl
t7E1UcDb2tAQZ5BljClmjt35WgDsWMFqAqY4BjXFjp7S5msjbXnSAzOHPKx6n7o2Op1XN+CEFTQ/
+z5uYve6V5R823OX8HxEotNRY/SQmXETiMp+bJZy8ny8Yz+iWYiYjkMpuplbt0wFSZ+K4OISovLt
gBLhkWxolpRG50sXQXSRtKUOh29E5dShBgCdMvYAGtvqejRJuBrHlH8118e6rPtvduMEGxHX+o2u
N9G2zLT01caTeohHawMr076mOabdkRbO4WXp9FUCKVZrFPhgeNbyq8GumtfMahzfQOrnZ00HTnfp
bHuB3V7A/+VQM+bbobatAwE36lSc9VFLa+vckER+Vz5nVjQeHRWWHMQmzW+qINxo5dIiUn2p7lK8
69cZuhqi52EtMfbsrzvUIjtXLgtrBdVPmDK70JeNL4Ksex15SQ20JBm+M7rRaYv0BlzZ0draQqds
BBMarLOBCnrM9fwG3Ga5B24YMYMQ3hsZUfRs0G/3hey+TbneHUhcujbEbOBPa3PQenpAVWS4W02h
Z5SJzUNn11TlPYEZ2NqJqbwm5BFd07jwNs8CYmWl/EptCwnTZpGa1jS/iH5KvQw2v5WE1rGbEr5N
NybDW2cz7UzPssPzPg+ShD1KzksjQNZETm0dmfE7LAOg0oOXW3q23JBdGt6SETLu6B5Jmhf6dHd+
llDoG9vSWzCBZV8cRec1u4Ie7AHAibt3a7s61EGeHICpbqoiINNE76MH8juh3ODtpKChKLOT9FJv
531q9eY3VVntI0lY1atbSeugY2LbYoCPrgxOB0AAxukhNb3xIbD09NrzKAycQrg7O2mtY96Tu17i
AJQcqi+9UjPfeZ7iV7Iv7IvzE/+XAcRvOuLI2ZDEYxMjIvVzR7xuE7ck+J1xo2yzB5rn7+4cl0c1
EG/QG3ZxxMbm7oYcxmMc9c99T9aSYWqwn0nbCj5+KHhrdFo7AHbBzZ8/3T+FHgyHgLOAPULlIT+P
aLqxIdq6SueTzvPqp6hr0vPk37IiM/f7Mk0uIG5HxVqv6sC7/PPFfyMzQmmpWxQ0zIlc+3NMaEC2
kwP61zr1IZEOGL/H6vW8ItOlgqoVp/UVGV9PQ5ElnCLaStyIqow+Uj0rEWHk/82l/L9Ohj/PzwVe
Cd2l7yQ9+RuVYtx4Q98FmnvCbQc3Lq+YW+jLkVGXdAVTcEX+v74B0nMNBwuJ8DzdlJ+EXpTbcNTy
UCM3iL0ro6dIplCse++GOeknMKTWnVaO/Y4dyruKYmD8usmHWw112xyd2PGe/vyBfqPE5wMxNVzG
u/ixPhsSSFuhJmhn7TRb9MhkEHlvzUx/V2+CYdsq9T3re28XCnc6yHmcwXmFt1PrVt89GJ2L0Fzv
/MkhzoyIkQSaOTxhnbSbBEmh+2jxwu+7oYv/Ml/7jQ7B5SnSpYEknx/vs/BB7z0za4mFPbVFh19Z
VS2Ul4i+UQpjFZbwF3TP7U1YLDxLywEbFRSFdilhDPhdycy38GbiLFDkRKswNoybRm+b/RDK9OK8
X7j5/0bGz0dGk6l7DPkJCPk0EiyttIgiyv6TTGV2KXUltn1kQSHFNgSIk5NQiyX4ANPTfh1HcMJp
OLwaLty3ejno0FNyt+kEFejPD8BZWvjrqJLPxY5hSNxmfLpP2iuMYJXDWdg6DaC4nspSBjuMGd2j
gpIMpzg0b0HHrpOGQMcycDx8pjVpYhlamiujm52juxRCAsUoNFlHvXX4o9Zn98pfPuc/9bX4Zkym
27aOWFx+1iIs4toBfhaU1fOE59wDi6e0eo0p81d8sp5GJAc40WRfixjYJZTmhSIi/jZr/+ei4XKj
lneFR1DIz1JJai42HZ2B53mgC3JrfvcW+Cyt3Pw6WCZGf/7m/9TccD20cR4iRex47idhyGDW2ADx
Xp9EGZCooIo3xjEgEqvEQi+HE2XIvOYwEBfHEIai4M9X/4101iVoank6TN3D0fBpvhsDEYYSzas2
BkZ7PbQOHe3Jca87L6OJ3fZHJgzppZtbMbgQBHOpXde3duQBEyhy7Q1Y7YM75OEtmsW/3Znf/BIG
0hR+hEXd63w2MDRlVNr6oJxTnKGaPWv2ztIvBsbVqxKB+ovY5De/BGuORNSx7BfIO36VN0wUvuAp
UvvksXfubcEJr4cAcJ9nJWOcXGjMlTprk2FWOdqWLX/Icf5VivLD35Pr/9+8yrv/f/Lt+X1/emb/
mbH8df76Fv0zZJn/039DluV/kEXjDuJR+TXj3nL+g3LBRKrhuAjakNL9H3+ybRNxbyKJZnF0Fpsc
f91//cmW/h/boYChW0X/HPWl9W/8yfw9P0vqFoOCaaOdWLxlaFbM5b//pJkpIivvwF3gmAe9hMd/
DNIPo7JJ8yAg2bxoAVNcY9CBg/nTTbr5scL/rIr7VKX+uO7y4SWyc4mb9dfrxujNyZ3QURw4AbmV
zFS3UCA4Ng6Zc/zzpT69p+dLAYXDk0D7GkHzpxUsnxkMdq0+bftqkMdMdE8eiQpbc55RtJvav6tw
f1wNObFHiYmv5POGNtQUXkk74q2QIDJSaYTrnqMaQa3EH1TDAGEwrjE4OeX9v/6a7E6sSNR2+Lzs
5Y7/9EvGgyHgDGn8kq4sV5Fy9O8d0ZtQAWfC1zKyhv/99bzFR7q4l0wM279er2HuGgUpg5g8Atq6
YnVKCKdq5v7WaVzQvvArCBT88zUt/s6fqgVuLqULuk+TB5YX57N7VDktepHBbrbwrGAzOExY3dL4
m37q81UcVnWoQGywvLiG9VkLSTUyOlYjhy2EG2fjVm20r5PE+Usx/vkN4CrS5AvhecB1wV7+6/2L
LAWuzhlGBMA5yEwQw/FzUlWkJOAm1A9/vnG/uxhueopWTj//LLPaiLN+4GCm0AMOGU40PoYmzBUR
m69/vtBv7h12UYsWHSI86sNPT2EFu6eIZT5uNU+eMC00uzoiXOV/cRHLXtYtDnEsW7/eOp5ozr8K
pEggrDdhpSMkWVjdf77I724ZFTN3i1URbdmni4gImjLk0HFruE6/q+b5Lja98jJDJLb985WWN+Wn
p5rJ92IVpzx34C1wPv60BjvmNLiandHS2TBd+ssr8+kvF5TV7Cw63QBcYfz2n/7ygQIRumyebnEH
QDibYz1o7gQJru1tmYP/3I8tRzy/mIPExt1b9tUTfTGot3/+jp/2meVjYEY+26D4huhAfv3JNA01
5jwa6bbVhxSDdRnUUBNiYAt+PKZutZdFRLhwD33i3z365yuz7JvgNwwwHJ/LJnueRNbMXbZl3pHt
JsaP2ylxJ7/h4Xr491+SZYNdfjGyGGfP509LMAO/QjCqTrd1pEkCjlTzhg29OzComnezmXd3ae12
f2EO/O7OLq+0wzqMldT6ZCWBu6fHsm+ybQkXuNh0sm2fey+tiPJrx4boIrOrSDUoxce//LKsvw4O
XnpN/J4UEb/+ooGpl0WqV/k29Ig81RxJgy0qileVDfVuUB3CLTOznv980U/Li7CZv3MSAK8gBHCH
hQLz8yZnDaYlC8/It/Vk0BBu3SFbE5ws+r+8NZ9e/h/XocpCWsqbT6n163XIavYGpbR8C3c4uLLT
3rqpTGnTb53Kv7z9n38/EDQOJ0vMqtxLntBPlRCjBgcpQmccotZvv8R/cT0u50I+60/Li0BLYLKy
oOmn2QfQ5tOSLDrLiGn6W7u+jeib6tNcHPsoJdiDHJ8sXyVpD5aVfqZXr2WZmAwNC5e5PQssYSGD
ERL3mimNkpBBjfYoK5BzqzEJvRertS0GcZECqcaQFwtS7xK9uc7tJmSpKWv5irGrO5LJPoW+cMfx
w5iFMtadAO4LRb+VPsysfE/0t8QTnzbi2M2Nsq/QomoY5plao9aL6aXmmjM8y1AS/hZXZnRXpB69
Q2UTVASx+NpIWvtNTrZ813u9uMXNRQK8ZPDxGkNgJNRQF8A003C2CTWaKw/Fogpny68QbRL92pbT
vo1KZWOYQqK5yWkA3PMSE5KnGhKkle2ChIuLtADGPIMW64ve8nwl+hBst7LR8hhtDJTGCNJx78RV
QuBR6knsEljIYCvWo+PbcMDlhjPCaO0LXlCsZZ42fWMsZL5EmQDqMxXknqwwesSTb4VmfUxY2qcN
J18bZ0vXlRWI27CF4o2n/yUEoZhvAk3PbmvpVOg6aoOYFLtmmJol9hzsg9Yhl6t2B3jxTa2w04Uc
5bs9h2QIe9Q5QOv7QaqHIMV7V8R0lNfehLwZtrXOlM1OnWTcB/wHDv5kCu0yQRQw9UmeHUCURibs
tVZLt0PmVu8B9qUTcwDd3IqpEe1BS6vsCo5jIG7SJhxumOkPRMOFTLQuu3guRlZ+RqmEajRFsbfc
znifY6dUG1EU2es4meKLacQkUroRR/gFzK1JVI5FpPwQK1W1roPQYOJGEhMhOHYeh0yS+4FITVf0
5dZh4nDXp2kTby1o34SaJURIZIFbFKTkpO1rIMFUHmQZVskNOq/xoj5nVTBcodYz7ZEsC4wDYlca
caK2KAU1tc9CqwY7NywpGZaj+ISjGHB1qVlo+3bBL6w7NU3IHbsaIiT0XntTpk5GymhZa/pGi22T
mXNed29CCwzdH2hwAOYUvUl6oxnJbWV0KQjCrtNv+TgQnBtddRgBg44D/qBqgywBwjkhotUMOvxw
qOCjjNIZTnMB1MUHdjB9IX+2AqwSylFtCJlr1WUakKC20+I6sTfwGYnHMSep1rlhK/JNaQrnAGTD
NjhI9Cgt2o5ZhbfaOcZnwlJ95E5MySalSr0IxsaDX1d2oOjdyM4ejcCzYUEVBM0eA4Ng49Ui6bL9
uaRNt5HCG1hSRCQnEudieLjRMJOuoDGXwUzXqhopCnqfgDOEJXCOWYoBEPrfCqbgrLfht6bpB3ud
E4FqbaERmKZfZ2KIdvkIL/vBs8oOeVeVtu7GmnuUEnrrGsM6apqcxLBMDi/41OTs2yLqng3UavYj
czz5RAIYwWupIJFG81rbXM2W3loHBRmDsBmXqNslllwdx1oS45QobOJBPgbtIdQzhn8l8arPGetb
uu4xar/HgV2I9UQeioYeJnU6Vi7Uc76sO2teIcqio+0SWvhsUfkTOac308YuzAjYnocibUXRH1rb
Qc/L1i+cOts100Tihd2XE6okR7PCLXT07vvQj4SNGoi4rgPTRpxqq2z+qOqCP2aZnQ0kMjc63wUo
DuxXCa1dS9lGX3svKu96GcP8NjIYhqusBO9xAWoeIzoJpPGE7s9phhUpuiN8UCfq7UMYeBqJdmmc
c1aeZ9YoxwiabjVXuFCPKgM5lbujEWyg5qCWYzCmE/NlOsWhHc6Pmsprpl8z0/ow7XpzbSaBZfrG
WKJ0zqI8MMk9s4Ibx1LZW5+O0VU7Sf5YrSc0VOs5xV+GLLQV7FKt/dHpjiYvMTDx5Mdh5Hkk+OAH
WmW0DsCcW1nEv5+KOPLdphcOsoCOWE8MEIRTGewDzt6ovdTeoQsz8D6UCDZQ9qtGW5FqgVlryR8b
lDbhHEjIhpejHawKUi9eqoaYyCxBV+zbXasBxfCABvUtiFJLvHNWGEiSDPRTjgVpVSBO34k5SyOA
4ThK8PrdMYokHK3M9KhbU7owd1qaLH6RBVpAKJg7cGdx8l4pSgU+0zRiHpjivtp5ueoW92x/DNDl
XHaUYywM5aazva+Fhu/FzpecxvwdTT22BeKgcT+27yRCzveDmX43XcKZdBA4sXufQe2li6+/oPFe
Ywh7aYlaYMx0Z4dl6eu1IoDOTZIrwewVZq79CJQbAysaqVWu1Zd11EwXU8pKV8a8WhO7nC9tDYzB
0B7J58P4kModI8nSxygOXrmXzRPiATI80vwGo0K4QWERkB3foHXvoV4iCTIJD8qB3oWFOiYTv1NX
hFutmqeDwYT1FOWyvxymalYbFbHwgSNuimat27zzhVvWH6I2qndH5R3BEm5TPjTQRo65nNyVIt/L
Q+yXTTvlGChwMWK+qbk0Z747z9qqDmvzfo6D9s7KBXVs7E0PsYH7nsd7CX7hi+ywlug7wyuSk0VO
+JOljC9eGshLuuH9aeQNIrBnNuKXsApRHZEik51qNwg16qkhj/2hba332slpkADoCPSHBlsMfmfi
Zr3HoZ++BpB5g8m+czo80inCfcgPZHlG5n3r6qWfqtG8A+NBCjKBWvXB6YW8k/EgUESRrkjTf9ro
KqL8iPX1PC5pKsCXwboYBrHPDAqabwGlbOKDqwom300XdeLcN/rGTgWujoL/0dZIdMwvQgn9EmVk
QqizZ+b7WireBjDrNwzvzLWc2voaRY34lqBAGZ7afBrEBpdxE26Ie8sSv9Jx4MymGo/TOH+Utuw2
pPW0VwEdAOS3uf3ch3oM6niyP1Tvtuu6TCksuqh8GiGp3Y7wmoflFeFxS3Rsr30I6Q4Ml0CMq/fd
wRss/bsbxl9GrxC3JnhkXObTnvIo2xiaoX3X0ry7LImA9afUeIncunnG8HpO2z4aNVC1VYomnGWK
fIhr0h4PSe25Pvrc+rZuh3iGe0MM+kDA2p758fceDuiqnkhLChBQbtJWzhvkRmCIOw1rAa4z5v6e
Va1TZOobYQkooIzffZ2Z8gcmaPfGrYAxG3ptcmGjuHPiYe/p88nVZrCsqJTlsbbLBtFo4DgfxCMX
bKOwWrBZwXf4CkcwI3uxKYcNVam+cpq83U5O722GQWc6ZortENDnh6tukiGXZ5spaGzyM6B1HOAt
iIiMlrE6BnPOK2tU47buyNbrO8dbp11go4RVuonCOHB8Lxqfgs5J76tSYbcIyYk41jo6PLDI6EeH
oHgVaWc8tMyXL91kolhNR+eGTAjxUBBkcIegqFfsFG6AraM1egL5PO0UzypBgN3yUOUu4V0We9pK
NlV3rABm7RphDWtnJmVonARLit3yyuEpt/caXPJUwx7l9v3k852j7TgDRolhsVKvtKnvKfIJ0QBO
5BzlXXHExK1OFIGk3+S58oPKdvjhctiUFNcasPEus28SZJlPIHRH4mrTuK79wMlAMFeokdFH4Vec
CEnekLephu08m+GJbu7s+b2Ycrnykh6BsFlOrBqtOx8HfqVt5BmR5lMEkmUhJrlte6pA0jUzQaE8
m1Hm244GCFgiluMcMjDRJLZibvd47uy33Cj7+CLPSSs7CIft9Ao5e9uGq77uh0tBGC6SW8AHVCxG
ITa0f2u1gWNN/eGmbHlxqRkPVqQVO/JTCl4WGZGbi3aTQDNsmHO+JV0Bpw6OGHOqWNgga/IdusRJ
2lPHqg/1N3cK/TCARVwUsSmPgttEDw6Cve621q0KaI32UVU65JepNjZCEdChOlvbClHmfIywfSTv
q/uoS6/Ld2SLknNCVUegmdJPg5W8dgISeIOMLsaugkg4go2MUpjAq9BtpD/EDofNxq3G3SIV7JAY
Rxgzwo6CazWF3vg6px1SLkbWxW4cYFmPbLKZjyKQKEuXWIa85vxaxBqRX8Wy0Do0PKLQkIciMq6K
OXkONQRHUYhkmEzcjUPxc8yiikQ8vQ4ve63o7vGVuMXOgqYPeiyP9mGAZq1PG6JEYqeKfYRMsbrB
5Vpdxp2Vbnh5zBv8kK6zcSoE8ttGh/MfeA7/3VLOtT0a1Vqzm32/pEXMSajPPpFj4Q0nKnj+ZaNW
tGfqvTbys6z0ISM2N9eem0qVOyEn46028unJFmnEqcTkdETkEJhz/JQXgvWJMCfLrbbcgSdmDXq9
FiDt5apgwlESPJDm1mrAKS1WYQbUaMO7QER6Z8udaGqSi0q7hFOXRJdN4r6Zc+gdOLpcWQW85NWY
9WG6Koij28tYey4mVMixofXXbuDqN1iZio1Cl4eUcPxGKnx+qgw7P4GzHN95sp7otCGenoyIGHmU
I5f94DlHrJE48qP+junIQQ6xFvvEFXBvCVnQD0ZB2mhclK/ofpd9Ux93RuZiWokMY76Frc753RQz
hAtUKXsRdo6PnL70iyI3nyke4oc26wqg94gPR6JX2rACfB1kw85TY/jgEkgK0Wzqw+ssDEDvLZX9
F3bGiIuibnZZS6mkcgoM2VdEsYSnUS+Cg9s49ctQ1XpE/lFbPAIY0LmtZmv6kM6C+xD1OY4sJ0Ah
J3NJ5KoRj5eRsLsNEmLt0SgmfVyhxnVjv8/zZj10+suizr3PSocchiHrv04Kn0pH2R+mAUElAbF+
tsBgGxfYQwGtDdXWRa4RE0lCiQ5Bix9GjvViy2L/cXL9Aeft8BH3cbxHL/6sFqqwT/KIljBT69lI
U4nsrqDm+KiI6UMSF6WTuiI1tRof9abJ3iMbEyN94OI1lNgc29BDnC8WeDj8S/ebHKdgUzROw18z
t7rRQqqwp23Y62gOZJHrJ/LK8YO6cfnhJCF5oEaoXRFv5+ZHrDrabZ0tZwfUvNOra5s51ThFxHWQ
e0FPUjcv7CYfJvsxjjTFsYLq7gtofWud5FP2YSqsVXXgTk+D3ev3wqjkqqNhNGxAhXrZCo9TFqIX
BrKvawb2sDkp3FMzJUW0qlpxEUSiC7ZRNMOBlIUpCyIq0dxUyaytqwI+u+/NkaT45HYgrFUt8STa
CGkfgTy/vp/HunuBHJCQIcuehblO+x687dQ57VPnhpT66Auco1LSebaiVCJE7WqnZ8V2u2aDV9Lm
9wzHc2oeZmmJhD7c8oBkA0zcPL8ynRTfClyXIvUbvPdfOyIlYj+umvImmFxnZCpkGkDXS8NI1rDO
J7JjjVl/ixWL+hr5GgGsxkAbBZ9Jlz+QjZVRhFa62WEL1Aes/ChMww2rByZUWbvqbhgTgEMmyvDC
l1WP6A6qpQH2X89bbn+LZ9NWsiY4agyiEI9YpmMfIJ1NUd9Rf63r2ip3tBTSiq0gcfRNJmX1PWBO
PKyDPs+IK6DfdIXi0b0k9IFjcJJIVnUXW+qNJ+bUWEPnNW40ZPnjyvY6uGJD3XCUoJYb20tvDMdm
X3A4mn16vZwKzYTDSRT01kOfpRxR0CDPBAYhdSV5w+rmFxo2PVFpg2rR+YuuWGP4GvutTPFF8+ds
AsvYwOddOcJa5CQzRlTujQfbPhnmiNEHymHaSzJjmogEuvMtGMtwRFqiD1eNNYXFAU8MJAsypYOO
6tGwL0sElB59KNndkpKoNBoxIwc8i6V2XBVSZmQyEVKmXdTZJJONbNqqWjVR2TxkmXLGlTNqdKrk
mBGctsBjcMTFHDxo/ZGdJgR5IGuvdKqTnuhsmqhtWJEc4ZU5IZp0K9YpMq+IEqvPv+BvqVlAxz7v
/bHv7O9LaPZL7VnkqqvKS7SNkdk9wZZa2dm+EPp0ZeFXM8BCihqymyQSMzWIQORvdL6Xkfk/lJ1J
b9zMmqX/SqH2LASH4AB09SKTOSlTs2QNG8KWJQ7B4BScf30/WXWB7tu96Crczf1gW5acHN447znP
YdRMRpN+SKcPfwzlfuRAdTXvXUu3kDMAgCyHJVI0KnSLoYy9YutIDjJ3aNSt/QnNlpBD79IZr6J8
TyzUfQdpQKCr8S0hj35b0fKUY0EkUCo8dAcl6MCTfWv3VxEMdSNp1nTcoWyN9+myzOHWCqNZkxmy
rDBuuxoffyT1TKSGqYjbviKceYB9GbWnamhTieJXeo+Z8nP35JOMXDfpmFUHiYOJoO7cgri0a4vm
00AWbre1ELfKHVZydlKEQLkTkOJ8sSldf/kMgly+8jNHz3m4gOBp6WH0t3Medd1NNYz8WJjmFl6c
QaO8M8UFCiSN6r130Wac6nuOse+AaSwiMIlPv/a1Rvc5LByKidoUawWRAbtfIKcUY7stI2f4lYsO
171P74z3ZwkxUNyFFmHMW6Zet90UADO/Z3uwc5qSR0IbE3A079I3SORkYWVNR7CL9OXFrcmEofSg
dc4kRF3+CoDlEARWAO4/TKk0k28FEWxDYWMyB3b7kCofgsc5wmmteWfiCJvqnRhJqpSbUbJG7I+5
4p/V34LXqK30WNeyxPM4Et6nj1hhiXqgFabCmYnszmm6URzZHQGzNC5Z6vg7qukU0YohxPVRucz2
cSVcULVNJ6g892qj9RthLnKBtc35/JCqdgy2QzSXSczK0NhbH12voSRMhGOsVEs51MjDmp+8J49H
YJeG4RuDMcrejqpKr1L4ivPyrHEvtrukLdOZDvDWXk9Or8IC5ZGjZkwqBYWaxpMi22lrHcEpdEnT
RbHnjf4hcye3fuupeWD+wLCZc/kXlUNqUdTZRyenbCVzQH5t1zZ2U//mPTK4Z8CS9d/RTtsCVSXn
nLZMFksXJGEMDK5JOd7PDVPtQQGtAvrWKTd9Qzvokjs1hJpht16oy6xc0RJi5NxjbWbFHh+ZYEzb
b+UZoq5BF1Zy18zajT7gMrBIVS313CgrXpXFip8ou/GrYnijvZcoIaktD3Qwr8U8tqyiJ7O/LLRb
jzrxoFkE19PW/ZpdAWVhmoQ92pX0XlzZkDZSkB2++1GKp4YERL0Z8wU8RlJSmUbnXO+dcTOL/JDY
cxVdvALhhodaFtxY0qV8OR/HgEKqERjew6Dq9And91oHls3GsvaiSZyad2WYRlxT8IwpJKsjB4Mb
lpn3BHdvevHk6A0PHpqCOvhBYsEvsDypNk3lL78J9sNz5VISPpIZDoGdlxbBTzENNooz2kYEAiLk
dbEhT+F78ch1Im4g17agSvxAtbz+FSP2ZPtsw0VfwPyo3SokOJu6ebUtk3TWx4Zbst8ns26qI0by
+YexO/d4x9AS/phPszt/5hX1tLu0scUc4+uo6p0iyO2SISaMBhFJB2751wHyuTDoLG60Q8u0DA/Y
a1qUFCJdvuzPs+dwvSadMeCSFoXr2nVkdNom+8ZfBCkPY6l5BuwGPt1bAvt59eDPbIIanAGdTXZ9
qCufcFsv08AcnFUH/bYNgC3Hdk2ScbPKtshP/kSfV1KBXjgbm1bFjRGr+6C9xnsufS+gwVXo4W+U
YmI6r2zO8s1StNZD444T71/QmM8eh+Hf0snq4nahY+vHFQCGNvCtG+spoUftyaqUzR/rTRR9LC6w
4Qfk1Ol5iZzWv2lCv13PEbye9DgunCEvg5V5al/2oo4OuOeHmtdKSVPSrsORL+9blZfPcxqM9t64
iyA77ID2j66SEIdpwAlRQYEwGhkn8LXL1vAwdwgksD8Gu7pLsiHlKM+VNm7p/6ZXK6tW6W0NV/f9
apLujjmMEBa0hq46tE0VYo8Wiz/RNFbwhscrJD9yN6eujOXX0O5swlBiE3KU5Z5si+SL0WU4a3A8
DVwBWnhuwq7Lxv2cetlz2ka8mSNKpzaL1WtU8taiGcesTKe7qk3Va2uKPDuAjuoYUgZBredMmRpq
jg2LSOFt+9uks6FsNhNJvsWwK/M69vzEqs48U5Vzx6mYrYhAqu250W13Dy9P/4iUap447CNZclmu
lbvvHDHqGJKctk9qKcpyLweYklufJFiTbvjtejyCMuNb9ZuUFqWLWxUM/UU/BjNdC8RltjNl5tk+
yPO2fq4Gu5x2HZwc9h9L4g4EdKZu3bZOlb7rKiR4EmmW1JuIS3U8Y8zlmB2gQHgwYqQqOZYPptyS
Ly4+o3lt7LiD4vJJ8R+zi6DuJNsB3BBcf0AfdclNl+TTXUqGkBmY1Jk49wqg0UZ6q/8tVyGbbc1/
F3EiuqG/Vf0wBxt3dVsKiLNA3/QLO9PYFe78x9NrcWaRp9ihGSXOmtw6t/w0tx9k7gIO0CO6NWPh
lL3aJKyquyhjb81+QNE5ysAUIn5amb+zUQ6DOLLMesz70meVn9RygYuzRtZu0Jpq744fhOna9Uyx
YRjuYLvLrMlu2lm6+rDW9DmBMyAafJgJRIPlWW1U/0k0nKAN70T4/uS0P51JswFm94HMjtqDjsKK
08ILPJTraw2yXNxEhRdS+JlwAD2tYcB0mJJmoeRRWlQImpCAxM11/43ps0AepRkUtW+GDL0ehQGb
sst6uj120puMvRlJqx6ncqq+hXFwM2bYOVfGpKwg9ds0NH0A4KiPk0yZkLtmmS8J52fqW5eBT2wk
WF8fgfRTxdZKhux9ze6Wcjak1wBGhkd/UkltvLXlIUc/bZtcceSqWtMbzar7zxKls9oR+KIPEsvX
df5ChdE7oOG+fZvzcmz2OFihtXS8e58oBa9CoB9MbrG1tJVPas7Nok0e8TDn7d+400M5NlyRROVa
+4NdrfPSEcp4ckVCa5u/ypAOM8jvFm+sVdZxXyhquTsmHPZmiba+18WnAI2YlDyVVev8YihRMi55
resY8mfy6tXOomL+ra8H0lXxcLiijYdt7ybesguVsyTHYR5JupYg2fUJlZ76ZpLCeWaOiuvtLWD7
vmwKg4i0w9QBVqQXJRlMXdqZes7xiLPi9ytnIkbvy7Xbr5Mvy9+445P+UYJ4vyQ5J5HLgJ0/3RJb
lpznLCefr0Au+Vmp2e7j6zCZnNrGY4XQMkOOewe+lf8siy66Hxw5TrvS8cwTmJCFWG9TNmT76B/v
tuwbG5fNtT+9KFss0yETPf3DneWFydHCHRhRazLxLTLeLDDEXBgEe0J+LiEee52ae9USGt6vKSf5
u7HUyxzD7iPDx4LELbZ5ApBpN1izjeS6yLAmhlqBTy2TLjgEQ2Laz6ZVNEJsdYUiAVwBQecdS4D5
nLMxGLb8O7KwL4L6ms8d2uBWJYX3BXG2eFn59KjFUYtDY5r0uWd3cJuCu6VMicfSGFij6MLlxSwj
Ez0ccjjT7qlWnPDZ7EsUoJ27TEBhGbCDP23oUQLfN+BkgClowv6yLOrfqQVw/1jh+Im2S9kMxWHk
TdreOKWFLL622CJv1jTzxGdiZ8a+WJkc5IJilwDe9hqQVL+C1UEkvmAwpkDRa0C7/goyzSRCg1s6
9+WmCEfjbadAc/6ynVxP52xddLQZoUcNe3BFQM+auXZoiVYc83bBsGbT0eedNmqMNp7zTQWxJNuf
UYW2oRPZLk7Uuk1iCwqj+KJMlgUpGVeJVXn2O/88Maz9VXIquzhvwe5tSjKCweOw5qt8Bpk0lZuF
inXQ87OvvkcsEi7rCM5hNyDHnO+euti/LDjRYDrQKe0Rl8rQHBCzugGU0ko1Kl3h0003d87wNDnj
/MHqL6MF13MT+DXj2CLhi8z7MUpZ1h23VPlq5lG8ZtKfPoM+lw89Zy/GWiAOfzAzQWKZ3AAowCSl
fhzJul3Jhu3EfoBcdBYHVFwssBxYnW1yx55//K64Ms1qEZhTkUpn2lUze3HadX1QaUlNU+K1GdH7
ZAxDb6ghXukLUieDE3YbMs3czPqd2gX+r8WpD+t1F7rsooANZ6wiunYQWwWtNN/Z/IP7lyWwinAP
CMvubrFHQunFKwZRiOwv2qg75yRHMUSbdNvqwfD8a9UKvdYZioFkkfTKXYPqTx+X62BRAnvcb8PJ
TYutbzluxUwd8BimXiQNjiJNFedZCbBlk2ftHF1wbft2nCrgpUeG5uQdocEwFSiQUzsfQ+FfXxKg
MTxaao7GVDzsoAkZsrjYun4bbbe0mdHaQyModLoOvtwk2+VYRoOznk1Wq/5KNWCcsPyuZkm6jOCJ
F4c2GLb1weSc1zLxUOynpj6nSOw6Ft7oPdF9y9JWe1F15tMvqHrPUt7bCm7N31wZKEa1zUy7mdtq
bbZlHkE/CFCrrW2VIw9u85EpfLuWrea7ZppDwlr5nM6Fd61lr5w8wYo/8KdPGdAuebAqlpnb0hma
e78XKw3j+A9Dvrwq7dguwP6A5lNtsLW6kH0+ec72MgFhbmMRltlXGJhZM04P6i0wC1N+V5qkZ0nN
VnNbdIVzC9rE+qImrX3FGwGMKPFU+WN7uGX2fRsi1E30obOflctyl2VV5NxjwUWH5tsCJQ1yQ21w
BJicrKPlP8wjE2BcVfX0OSBHONuQyempb6ZS0oIctinCuuvQxcm6FVwJB56HMa38u57d5S8uY3wx
UzHVHATTuU03LatZBARqVl88r6tpdmT/G/Jo7yeO2H5dPdB+OyNcleF1pCkxDW5aX4zvCaf/GpZC
k5rrvtTcZ3DAZvxhigvMAai+z31v+SJSJx8DV7kfrSxZ1xRWwvATobHeK+qavR0dyr9RNIOTmoZ5
eRuzUP4GdJJ+B2igNDfXvXdJBgH+uClL50nMQZndV01rIR0O3FxxgeD2RS5KuXFHzpkjZ6r9Lwno
znroIre3N8rGDXX0isT/CaEn6q0FJ3BPsrDBBLWONWPY4uS3/pwj1BseDREHSMtOboYcXPmnb9wO
MT0paOhKG0XLUlFTL7zVKjHTxm4h/Ty2qyUCujcTXuOp4XvcJDIhgqbBVTkXFifBGtvKQDCkPbnj
XvWgljLHN/I2VNITOFRAoGxwFTNkdGuf/zjcwvTXc1g0MS6Zvtnj6wqtU1c7Pp+xyZFndOqNYQxn
QhwLjt8UpWqUrVsJV4NMQZVHW6cInEtWUDKxX6LMeai1LX4iW/URD9Sl4JNKTX1LXxdZ/5R47Y/U
Sr3CZuTxDufH/OV1NuCmsIgwbHpvmtZdL1e7wm7QF90LaC6vhlogU5cK17JoL+tVgf7J80LkX23Y
5mqndaa6be/Vs9qWOsr/sB7Vmt35ALm5TpmAN0E5Yr7Konm5vWo0fayHqbhtMT8V2ExFnb869OQy
HZhMroegyVLnC3fBOOxy9Ln1ja+4QLIVM8ecpA5QPVmMAB9epwpbTl2HGr8KJIM94LlQxlZZ9ove
9tos3pGfAy1wlE0IVi0KZpR/A77sRlPbzYfp5F3rAs2J+N/GeEkBqaHLuCHQ99i/sbXJhq0UaPfY
FBL/rfETLT8iEOTrxSiKTPBaBHIXFPh8KNmpqBSvgOnk9NDgvno2TtWfTQLVJVYgIpGMm+Fa4jdY
RXpk7SdVLAJ/UceV6wyyQD5bJQQesNjM7JCCNoRVx4SOhFSUDP0VbJrWZQ7lpFY4abadFvTpBskX
KQ2GQ8rA99mWwboexygV3a9RgMK6Z8Ihh1XwJtNfxQpl7UZ3tuxurXKG73K7lHnNBtRW9dwknMzq
cI1lSnV1bKmycXYhZ/aQhtia7xmjXl1dLKChSCnSLHVCGNfqQSAPPbZBRqWQME3jCwueURSKFHwJ
gx9cIvqNUl6SSo489/bs6QpvO/bTkkumCKuqMVn4fGRfmdcW/Q1cDmPgx80TVJq0m6svZpGx23cz
NdotCGi1H+CSdseZCwT8H1aRuGcFhWJvzd1vsVZp+WDjjAl2E2YdfY4oFtE44qYJ9d/3ZlLm9dRN
7zlkseF2qZx6OOL3A2dRTWuC03TOa+EcFiXke5Gm7o/hKtbbFiDSHKe1U16XkiPlnHyuhh2P4H3Y
8bCy2vKp4VYENoWrdornlbTxRfDSfuPynbtDwpLlu/R1npyhvI94MxdTIf2WHPhOSeGDLeFn9ENu
KSw12wJeKlxvj1Pmbz2noReTLA/CbYYBOhO8RARLf0s3vD/ykeuEYt4gKTjVJv0bRjaMb26hWIfT
uZWnR1guIbKsxafLu6PQwx85gN/FurQ2Pl6KDNwZQkc13gAi88N0S7ItMMfVaSSN3/OYV8EjrhSN
LLF67leC7lvsROF5An2n4h8YKSPNd3QxG1ywgnJ0LKQlrq4mhrPYrHsvGIP3LHexKBQaM8C+VXBM
EKL9ZryRZVQtez+tg3rfI5XoGyCTRXVMPH6cuNGq5GVvqWKK7XkxEQLdUNAFkM5LZHaRXKzhEPQE
Bs7YChuxzdYe5Kr2lwqDkEPT8qZPuyk6JBH2qg8KAZlgOP8s3dFZtMjOmLMrJ86AJDZsTvI13bFf
CtcdbkfNbLSgeG50xkH9fhC971LY0QiB0avvzC08S3yRfNSiOM/ORFNEi0WWxww5z+mZu0HZL8KZ
rwtKsDuCYYPq1cRpGv9iW4kAWNGt7fpbhbzMTq3VDfbG541uwbAISULBnwm59XIELe1W74nfpe25
5nSKgAMqSz02TrLknORcNKDaaSz9ZsyKTo//PTW/rYIt4YNqktr8ou0ttS+RUyyEF6OGpuitXYNX
/JvDZRhoL8gQxG3mMY1M7UzezL5vqqrq0Uy1PbwNqRs4FfEPDzTdhj7Fft3ZdISaDx9ZkSGPpT2k
EVKxJWDslSGHq3+y7eB9wnXiMwQ2dWJi+JfN8ML1L0aITKKM+hF2zOzoO4/0Qgl4s8QQZGXDkmIa
Qn4c4yi3uu5UQMNKb5YywM2xNE2HRsEeP/xb59AS32AyC+s0+JzDHte+o7F92yYqs+/XiUYDHCJm
HT7qXtnObSPyMIyTNQ8gJGIXxyV/JVyzAy4pmO6Xc536qVJnr04N3PsxKmkYxRlvJV0MYzpTh8aj
R+8Ola2rL6wsZf7mB9hoznmdmeV+MjWOvUpHdXR99TkXvQogpwYg3imHHtNufERSTIhRUUBmgTtz
5ADM4jBnisMJ0mFWvAIhLbkRnIq+yr7BNwjEht71CO0XGqvHIbgf+YXzIDhgWcGR0TANcDBJrAHJ
oQdy5s2HZGJabZ6jIkd6OhVDUcnqyCLE0d3vUOQ1d6QqcS0u57CxiQascuyGx1GIwUFLkroM+l8j
WovLikirolm+tKk5/e15tPmiv4HjnLXhfpp7ZDJeYNJLY9dewZfuwQpkNraHfDHlbtSLjxG0aZKI
MTZrJX4AY8K05enpsA/kbZx2gCzLItOLiWt6xtlDZv2YRvluEq7xnxJq3otuw4ozdM0Jg5icH0rX
EbwqRr636Nn182Q6dixWALsHbYouCmiwg+ZpwkNfu8WvVg2sgXORisfJXfVPTiqG2pBikt+81kaP
kbQN3wJgvZ8RJt1h02ArfimGMDrMwl5phncs9Wl3rXyDOx+90yScjQRiNO0++476PCSxnhLoHUki
mxRLXgNArdhu/2e69L+V1v+vRfHvm+/que++v/vb383/uP4FX7Sjd9in+//5z/9p/vO/0+/6moL/
p/+40pb65XH47panbzOU/NH/xOBcf+d/9Rf/5fs/vsrL0nz/+79+1bhorl8tzeuKLP1//NLp77//
K9CV/yMzdv36//jFu9+aP3f5XZv/57f/oylcBP/mUyHjCxumhU9hwL/+y/Rter6mEP8mKKzjTeRR
xxQGZKT+0RTuOP8miVTTHk4tCmaLiMjZP5L4tvtvEbt5YmgwKK/h/vC/k8T/52ibRVwwuP7P/r+i
Zk1t5RGQmOjkrfcYX4z4/+TLSJL+cwLsf39p559TbCpLaUEcrBIlqCLS4AyYGOmiCIn0qHXXuZnz
VEelvLONiG7toiDvn1ewXZ2VYUDna47ggdrbs/PGML1xG5j28dq5yz4AxbkHY96uGzFL72YhLfvN
WXF5MHaJrGKWMHvrkyjcCTca79e+bx5CnU6vbrvSxjT53Qd10fWvlurj57AN+++VLEA8EStIWfa7
zWNh9dFz2K/LkxF6esdvOd/zjoURuA7JR8uuEUCfRH6beSoLtu+5+jGQ3p5y33K3tbHdZymH9k+E
aBrXeT8ZHFTCBnLFToceHVP1R6eFD7ZqdvG0GcjupDHpct5HQ9utMkm2JWOwijXEnLde4BMShkRQ
vCgd7aExIjhhnvhTNdGwi3hLQwkf8vZUWHa+M/6iaQAh02I42f+dV63iIZlzpgjeHV5Uo+/SWOEd
CVL7x9YyLRGIyEbF6bxb7RTFOQIrl8bl7Kbf5Ein31666mw7RhHbIhXMd1dsBMttLCl3BcoyLC2a
q/AOO7uob5NbDEIgjUEe3/stm01iQcv8NaEbfwy5xwa8L9aHSidqxxlTPmGfD2I+PvZbTe48B0UW
DaxvZHiMljHhrM6GfuElrFEvA2DPllh2c24piseqloOnHeoT35AEme7Y25l/2xssw8ExxwVLkbLd
mx/HWhrkEVp8XjCchK+gVTHAOKVBEOITTJ+HQSaHxFH+cVQOWpXwLFjsoxr3mhvkBV+PTyuAHt0H
yBTDbd7MzJyry2M1pALvWeWBtannMD/yIxTnzlXiMnBkLONVltrbDg07I8q1xb2Eo3I9aoWK2l1r
Sn7wb/QUr9ni4I0syPY5nPXjEGbo4mE/PWLy7OI0ygBSV/6w8afQiC3QyeR1rZd2O1UcXIl4VkdM
FN4viDXpQz04+Wdhr9mtpN7l3qEIwCCyGnWcy8HZJwS+UYKwlr/6/hz+mYwZqk3PWBzDi2xu00Vl
P6PMvbimQpw9YLMK8lltHTwsw2ydlp7dfjKk+J/AzuCzKf2/2njZ49BBdW4ynR9QJ+Fmhbr9Y4LM
OxdFk+DZkBhtu7J9HCO+cW2FBZkZ1YPyjawIW2iTdHvq3WlI5eTIEYCf72/odeakLZbbG2KAfbvp
nMCOGxZE2AUqZlF6NIIGzB8MpiImuoerU5cFNZH59LkwJr8Lok8XJg76iCCgvuaC9STre31fhCRp
apyXb71Tea+RWVIg8Ovwe8T4anNk8M3e51/mZlxT8Sy5Hh9ah5YDdwy0xX4pJ2XUjg0SMdjimjXP
rqVz9zlteE0H1Wzfe4t223MDLZxvCv77k0W2aS/LwbrFvgeAfBR6ZP6qxshjty1rckMcaR8oMQnO
XAqcoxruL39x50cHOw+ZEhW5H7YO8M3h2XD4G0aMo6VMhhNfkVuKTdaHv1jza2Jx3pjdYX4ZmoAP
D814q8Zy9jfDsM5XIwqE6HwJkYfFACSTcGCrlPsugEK+p56yD3k3G70Zu06eBnSp/exnRM0Cbc7e
rIO9bCaJ4TErb4LCYhmdF9N7hKcipl/P3qMj2P5mXK3pvDDT82gshvGpJ+VP/1A/8ZQDGvC8zkK8
LK6PygT5pcVTbzNFYjENTmWG0LAJRTA/FLgwLibr+G7YaqXf2WIVPy7Y6z4uoXPurIRudCoIZ/uQ
0nf1OOcr5kyxht0T5hQZt7mTHsa0MPeFbZlHcrHjqR+W/lgNKyDUwcrvyTfJW4qLo71vjeMbDslw
s6xpszy6dkpP20qGkTTg7NQCfyGyHgO/SZI9Kzqv2+o6oSAxbepmE8q6+C1tZ+xQLBLsklDP7/PO
wx2tq8Jhs45m9G3ltY/rP12aw5qrhjN1WXSP8AC7Uzt78nku5vE4elZ46US5gMz0nDevHZd8q2Zd
vk5KjJcVJ8onHcvrntUT9bb24t6jQbEqmMZ0vUQ8CB6pjrz6FfNuz0eLpXJSTwwfn3m+uHdLoBa4
IkQMMdaO8se3inlP+Fbt7UJHL0nlwxHwiujqb1Fn4WNYjqOBx0wzdsVX02TTqUcBBIJV6I+MA9Gr
M/nmBvyzIAqFteElU2p6yNrMnEazrH+wa1rxAFD6dpgr/MJYESoSLykhD15509lmpXnwXHfmAZxH
3KzpikNt7kBdhvmbzeC0G9uufZ5kEP3JHIeHCZdT9qo95cQUniOe8zBLL/1SjxfR6vV79EwQbUSa
rFS3BlE84AuOxZSMH/XsWtCzKbK0wn7ZTdhPiX/m9B1ZBcs3MCKA5Dsp8GERsdKYz6vpHoUrYYyZ
muiuNjghI38Ul6sD8DRyJOA3EohwzOii/UCwdgXtFFaU+R/YH0nbRCu2vagFyeeLhYiURy4VqrW7
zoeo1eFjE+Y5LzHFgrUZslM4dc7JtbryeWpm99b3au+GdWpAumRpUQB48ZALy3psB4Q0dkFa2YBJ
3YRop/azdzMy27oTjZycb4g885Cp1NmuJjchHdtET7J3i0dvtKsXns3tAbsAxvIZyDrRzoVwc2JH
mApZUgDdlnUtzgk7rVsJWvPGEMq8BAtr6cRio8w8hMM46fvoNgF5uMW2Dw8hkHVy7ySyuJGm6L/w
fOBMCPNdCz8uJ9SoSPVEg/+WzcX4BcrYvU2M511WplyiYCUHbj3a7soMlMxHrBbsxBz9jSubbUky
0OqmFKcn/shTpIox3aJ+1ygZYfREiL24ns0pq2qAQpCb1vdtpylwosWKaIxky0n21v/0Uvo6hrln
AQVinK0skhJAANO9AQYt4Bj54syNux6qtIC1ni3ZTV9E9k8N6QizWB3ByqG1MMBG1w2X0Q/Iq/m4
CD4oeCsgD9ThHnMLpRHpkt6WZZAcg5KtO9sH93a2I3Pqs9HQkZ4GxRae5MTi319A6SLlljeUf1nc
bwPGcAzucAm8zv5FBWJ4cTt7fmqLyT2pxnhvkmIe/MRO84jXSB6jmuj0QTbCekOn7Rk5rGE9YLWK
DhnPjoeZCNqTjkq1x04yZhuu6fZZZn4a115GdqwxZMlk03op4byijBPYs5S8+OPvfrIBeejxrmPE
OPAES04rbuWJQdL19lgT7BOP6ORttsX0a0BefBEmSl+mZMovkG/7T5Tfdjf5lTxhYyaXqxr/OwlH
hhLPvEEJ2K0N4a0avSVu8jKRWwbN4Ck3lLGMXKg3Yd6jaOKpodKFIh8I2IN1F0puh13qgCoejUy2
5DOG12IFYrA1maYmEpzTY+4m6ksqJ/2Nv6TF9kMnGDKxsz4SNdW7CSvvXehU0Y9adQuAHHV3xvml
UfSk39NP4lpodcHE235TZ9q/6RPMdBt4DsgCfjUte2z24y+qjOpfosaHWWQORnqOdOSc17BovjrL
T27LdqGQtet89hsmcZajgybxsFatvoiQdR72abZ5dW/GaqftvtpGhGqPVc7yZJvohbgjbs7jOgxd
PFRFeMdKcTqzjvfRXLCEHTInsRMSc4SyE/YTLsp75r+EdTiem0qG56a7/kRBq4OtvXDcwaae/sFu
1T3QlkEoZp79v0U5eM8ZRO3jrFkNbpSb1dYOWrR+BJ2Q3ylvpRM8KbicYG38WpaUW9WdquCFuYrY
H7mc2ypzYJuVeCIv08CWrRodFGdiKiMgT+omiFfWmLxdRuKdE7I95W8x4i/0inDbWmMrNgForf0y
rfrSsAU+WHZFXQmGZH9bJau/iwZ3fbGjPD0ZmjIe5IJTKsqd+rHTEzCOKETcm8QEOjzp+oM9tii8
42DaG6AuwdHK+vxMHQssj8CprWPS2fVLuVqEJjmmbWtZpJfIIonpjJbzEwy5OdS+277njcQ91sPj
aFTi/KWUgPvQq+TdlGb06PHYXNbdODf6Eqh5OhDuGt6yMJt5VXcpaT0neOgG0zyTZslxk/YtYFtX
UhPnwbLkuZj+derC/eWsdgE3Z3EWm1PInMGFp8Ijo0uOuHMIUqfCV9RDwkyinekkIFLDAnFDpzON
SoXj3g6FiQ4eGIUtifGl2po1SvdDITmCusK+rud79922Wxp5aMrttmzRFjxHASmyZFQf7GHrX2z9
ecEVnnA3tkcQrvYlvkOGOkm6SIQEV3TwjV2bVplGqC2iYnW3pvZ6JnQt+JRnrPiFMyFJE+F4wY1I
IIVzqzyssNl+Gpw+/Wa+Og0jlgZvDvlO+maijt3yIquXjuLC0xAl0WtSOwGn0qJftm2I84jHw9Ul
gAUwQYKWA5tKshE4nHz7YTEi+GKlTHxM2QTHJZPuHSwAok2T3+iH0rDnTYnpTViUl43kSmLgnnX/
y9V5+Cdl7dWd+4WimO2IpwxRO/V/O4Uq6dCxnQdIwcFL1RfsLzC+hrHiu7hGc3mkmzUZLrmjFGaN
nsGCFlA+kH5Nbx1Q/YC/fXmRQ8Agzbs8VsX/ou48lmRHsiP6RRiDCASAbUKkzqosXbWBlYTWGl/P
k83ZkAsaueRmrMf69bMSyMCN6+7HneQCEUq+gyRIP7UqJxmbmfIBNFbkTQVF1ihckbk3Oju/Bxyv
bjM0qB9bK4yg1hkzNnY5vg1IYIWxDqym296g5wbKBC4EPaTcLGrO1PxYZxx76qVmMxh002rd6abC
U5FREnW3GANCbgvShBpG7Xm1y3Y7o08Dixm6R3pr1BP+3hnXeZU2rkLBynnS2/KgW9iQBeD9fMrA
sqdwn3Se03RvVkQ6zHZ2fi38jB/k9DE+r90a4fccjafQ6TpaTIrsEZgK2QDTIdtiamOwok29GCTu
/8DidNs+suLLAn7fheiEH9o2i48JxDuvHmb/jdLVxVHyhvdsluMu80B+QuNKIR/EE+6k1QFfPRYr
rB26X2YuASNX74VlNdGi7KjzpWzFrA6BkzjGCzsmWoqSSNkxOD+hQqyPdtkIwDVDF5Rj2ZxLzr/b
S30I2pZ5kbePVe9Hh1a5iLHSX1ZjdCMMUBes3LwKgWqQY0nbd8sEDOGLVh/eY/aymwT6yhvbBq6r
ZX979u0ZEENjlW9DFz7S7zaSj9KWM0Up3Pp456XMXmW166RCoo4iM3YoEmg+cqOmrF+WlT13alb5
ijFrcdDLQbkCblHOVdXVr6Ohdb+pUoqfOLt90c3Ykbmq1DBQeVf5CxE2VyW/wLIbEOVSLyuXE+cw
a12MD5Qjg6ng9n2LYqyPN4WKd4GT70hTKWcTpwBNF6UDR2HFArrolfxAmwnxH5AMBKNMSd3Y0lCO
0hlE9Hle+kbm2zQdhnNXjPllZKM9e8akktEM1WoNVjJd3QYPGVK3rTb1fYcEim+psLsdk4l24D7O
wEVSunjsjSx6j7OKBU/Tjx4fqvIhpyr9xyLdgaqJofVEeAYBsa1juj2SzKAAc8xt/vuG65eF2n2H
QqhvmfEwK2RW46u19hrdnIJmW5f4t/rxaFQl/licFnMUzKygNF4ni37QFsHIlFUk8xmQq+bBKGpz
S5aEaH/H0Ge6Xc+PVZuJHwYNere+KYROWyG3HM5CXfA69PrJSnddChoBKte8VUuLgznlgg74INJ5
Nfew8eYbPOJ2znXhJiHMds/N1Tk6bVxialHLOmDF316MXpGnHvFBZfQyJh96xuAxNOWI19hM5Mau
E8hzNA7L4gCeQfurkyx/hYdCtCWJMqXftFCcfqWFdrsBoNWcqX+0742hSzRvjvti/bHCdbkfU0tW
AQcAnkjKC7jPjMlEx6ZhSZ6lNDGjh8HS2OHoq0lDG6yRkt1gJV5EXk/7EifYzeAMI0PSPPQahWiV
GorQ0dSy4gAEK6YyLyYNUzfOeKkbslIOjakgndfEHIOS9we2NEyMr8mIRwNHEgUqbmSWfVA2oalt
nK6Uz4bgiLgPkfC3hZaaJzYOVuH3Bjp3gQ/2mo2ovoOcuh+xdtMRy9st0Nq1lMxYvVkGUo7T82wO
iss1UjxPilR+bLKvW4mSd5YFfVMbBjAqR6kr2lqiqO56GpXfS7K94FNU5eYwL9ZrrYnxaipjdFBv
OR3md5umIOomZleUYnxooir5LXTC7NlqZfpGl/QROfUqvTZTkNkTcL6fmKRhEVHLYTXkOCpymyH5
GVLl62Ncdz1Wg4QSmLxUlL+GA45KksYpD+ZsZYFT8MkvMlTvfmGgJQ3HLVCnWflYqZVyyfAn7IEB
VNg0O2ThJTLXD3uO+dxZLPtwOSs3ejVJZZ01LCaPhVo4cFLhI+pZ9T6Ae/hlRWm9STFGuz4v2591
UMRZxaj7sUYr9SkUk24tdXoztRWb7JgazYnSZvFR6d3ygCQAVMwaCuNAaXf+CvBo2ILFytDQ8a4l
qaFx6667qHsO0wYlu8yb6g63fvstJPZRfI56f0ekI/fUkJl0s46JgB5VVRyhuv1CHheIWWaJ86To
pj+qGQiGJdllXXQXYsKgJir36G7ZaSgTfRy+6X2S/KQVbWvWZI+PId4nytOI022qUWXJVZPM9JMO
B5pa5/Yru/NIcHIVaIe2jdsZ50Flv1E+t/6NkzY/L0U5HORs1qiEbdlvI6fi8TV5qR10daLllX3f
+jm0EUeOKPB5OvS78WSmIj+zJzW/qfZlqK6GKfTIMBKd17SQHLDlbFM5r81Ww326uAXfh0/SL61u
rVoUlQpOAldRIQJtKCvI4UhQVXBUSGVwupKkC5pRRO+QEYv31orWR501zIPD08ZyoozOSexgvWE1
tJ16RdnW3HyGTapxJ+DmxGWmWSAdDfEc55tVWsPTYKkpWSRFHqg9GFmXgcvArY9hayGI+2SunH5R
JEnV1QDbEzEufq6CK++aub8uBOpdaqqwX41N4pZtqSMWp5afUxp6BZEAZSNeFVoJBOU9rcbdJxyH
Q5GV1WViK/qaqv3APDwo5T5LcRwypMYvJPmNu4KkdRv0ldYGEpdXt8mXSnzixWh2cJEXPxM9HUKx
YXtm3LUEPP5J6ZUaeVIxpI3HD6zYaetI4kyEpC6nJL+oeYhzMRpwwutCXlCC213UTYnPC0GccMq2
hEgX9SU3VcRgO0LTDbEFBS3SyTGfi+KaVz0xhjiLuAsb5Gk0u0rh5yj2V75wG3U1aXfNFgp2uqXJ
sv/Flmuf+3iwUg+XVkSAmTPuc4pz+gDLMtXecm20n8oWksuhrFCU9yTWpOrK3EqwGKu2fFksazoV
pPX2WjyNJ6UTueIKbFHirSsnzPvNCMkm0PRqKveslcbndVRUyvZk9zSqtA3A4M5ob8Vtj8414s6J
faZ7OZJyNLRPErTDC5tKGH7JEp5ScBWvqQzNczuKmE00WQpfBSnAnn7F+LaxDJv45BKnlh30Nk1g
txtT75AuS/IdUXtGZl47Suc55Fkf00EDCyO0PlQ82fXTE0hM7UJ1m/JRCgPnSdOvLBplIyYHfc2o
dpzKw8D5vrav7VyYE4kGnT+B01AT1Bix/PAVs86eKtGGmis4ab/7cBnVTY9jPObi0lUmaEIALJxf
BrSiEb2Pk4QcdOHOEl4MVOvQuZaAzPJgqWho2nGWhduKwqzoyJ+tp89FaEX4YUK7G3ddh/Uax4qy
csPlyXJoqUqISnFs57JtfVncTmsxmcVnQn9Ye4kVSrq3sbPqeGrjHp1jLaXV8arUaMgE0jH/Kq1C
sIgbXFf7pt1ySRPOajh7/LaUViuZ0mCfrbtp3veJXRhuU3G+WBrtToFNzu+hsBlTff7qqsEhYgm2
nHbUalvqT9NgUNGR3KhUtK2q8iFZFZBZtIot8S7F5zsHcNhbMFyjke/YFxYPVeq0bpjHynOS6Mqd
lpGjcBm5q9fSstP1SFSofmjrPP1ZCblsicK297Tl0o/CTWBLMRocPgxhcPiWyZqPpqK3WHSqdP0r
UopgNpCuejbFQ0xSxiC6u6lpVwY/ITsuSjkBqWczKgvLb+fVUqkehCa6rOsznVI5QZ20tgiBk3/Y
WROJLhSrZDjm+jw+Jbe6xlht5V6Fz2IGXTT2GyNnuFpUk/k77vutTSnfGZ+FTlsJ+VU8N22Q6gAB
Ceg56ZGMTvNKEmrd87ktL7UVxTtQSvkVwTU6xE7DUga/u3iq81L8DWpRvPfTeOu5lCYxLIOVlHvr
EG44URodFEND8iOf05Rgg97+9pySdKE5DnaxReseE01PfTJXFJivJmTw3OwfC2IPZIIGoWzgfwyP
7TIkD6COFpe1b/Wgx7N25GNFkN2Oi3Mkm8I1qKx4ygEvQK7K5Kkz9GU/mysC3TzqbpateaDGhGvG
ujb/TBIRFycqF7SO1UB/SyKkinS1m5cFxAj07iY7jKqhwxFY2O/0GbXUSVZOL31S2P0mGZt0j2np
Bo0o5SeuQQsvXd5pwQzb4D4xukb6fFKU1z4LsTeHzRDDfYuiMTBUAEhjJVL2HpN4ifqWLskObN4d
XIr4bOs3RhEFywYComwuwCO4QZBSUPzSymFqEQ+LjE1vmGj6Kv2oBH6G0zLgm7ZKjLt2Aalkg5tN
9cdpWF2sCLF3M2C/k+jGON1V+fhBe05m+8g/9oF68qjFEjjkKP2mtsg7/KQa1Aul0X7aUqs8YFfr
E95fauD/cY/8n4w0/4vai/9PhRbW/2igufzWn/l/cdDc/vy/uyzsf1FKYViWQZufYTo3K85/Omhs
DDR4ayCZ3/6HUA7/5t8OGkP9l7jR9AEcC/OG/sZ2828HjS7/ZSDOYr2RBuRioev/FwcNX8p/hSn/
2+lCMdN/gyinSsEedEpbNvxme2XHPNzFcUi2ziHNYtqKclWZStlP4GHQNgnOLGertx2rosgaHirG
frdRK/gAbRHuEqZVH4vi8FcUifQyc8m+JmMYqUXHQUjTQTr+5jHOZPWW462mATpeVE1BYTn6VpWE
fZsw7S5xhWdGxCVWf8K4lasP03y2izB6pNFm9aNVU3+zqXI8TgwWcWT+rJ1RJdnVUYvkUI2T+rTW
aaVhxaf3MitsbQ8Twn4bSVXs0yLPv1ZzTt+7bJhzr1GoS5UVscepLxg6Acaom4jWxLPeMNSbHeO9
3SrlYZotepwJ7u6bIrYeSJYtF4M2jtdGp559008OFw8S6KRZtZ7Zb26a6jdJy/naQOqs3GGIlXdu
zE6MNB3WlyYBWibV0fTTpMASY1ugR9Xo2CUZLbKFOe8o+lgeuJHmb4VuRs9J1kg8iIQSdsj1nFsi
NtaPsep7OGgKjGJwvgkBk6yZfZXmlC399DdgsF5/zOY0McfL7g/kiXIB5jb8ZFCJTixcZ0ChkUnx
7Byr+WbIRm2PuGq/MluQJ+b8PCxzjclXH2ISAjBZdJZgsWhfsQ/bnYvXRfuum6X4rvSi3K+8338y
s8ZZlCojQNsRybwsVVaNmjSCzhCtz8DyCPCx2BrcSMEmbWBvCmL+1etMpkoulJ2SZCF7mqGsr7wG
HyK1vNbC2WvmU1njJGIlbPnLMhVbi20IDEzHQ39kcRGLXUzdkaGlm2EFVhRZuvNQJYu2C9GdPKX6
izD1bwmj0yhmRGSwjMEv0/ULnW6nOQUL+6z1LJPkyphVnk44bxzEQ1cK8jsEfHdhpvixE/lT4nxO
aYqfxb7XF2n+pQwfrkWBNBw1Xag/kz6EgDZZXNTj9KIyJGOKIdcIR2NEOWMTOmufxjwlOyePXyen
mO4IzGTHFvfs3H1JVj6OaEe3V5ytNVl0FHEhUPUPkzObfe2KGVzZJ1m6tRSn/IA0agZ28cAFvg5K
JXvOsGfk6hOVxF5F32I92BK4CquvxHK70oagU45XuB+3i9x0j7iKvNMP26hjomWaaFDBKJCFMaWF
r7Kc6RlNY9Z7SNUlN4cNjM19qzZ3olGSQ2wlWPfNdzuJfiwtvRsQitizmr+JJe8zjKObYqprT7PA
KIhFogHPOEIsmiduIPWj0keYeNkJdJnGNz3dWxhSYuLZQtWhz7a5wteYPACcuhah1T5TKIo3v0+y
bUtCFL9aeDFxO8Nc99iMpd4t0zwDYPFyiJWTQRi/Z6bb1RpPohSCQEMCKkXFiGLcGLsDQRAiumJf
iPxRb8q/AZ+CzSUvNHGp4tlzNgafT51swY3PKHxV6yvCoSDflMWgkbcHKc2n7skadft+ogiYqt5f
uS7JwbbCZ4U9wz3eI751+DJ1wh2CQlSv54zNrDGIC+71yWA84ghyoRNebYvMUqLM6hXWrPVHx1+4
iUGJDWMxe7jqDNq4108rrAHyhMQYPwWgOdDQwBMSFzOe9FjsF1fG9OGTxV4MMrhswQma0RYTT3rB
EuwkBLJWkEFYNCHQkNjKKjUForGu2jObg9qLOWKPTszv15zqb+Qs41OppuR7jZ3yF96kcR+1ndgn
TTMFoVOR4raheRICeTFJEyM6hebOVLSXvGq4h2g1j1uK4dqGsgYjdWoPBAngtC3AEFyZCQJms3Fs
owoiSBcJBnG18rsB4dVuvX4pwUMp63zUDCzqZa1y155Fz7qxu9gG+/a+AHFVO/Vw1cV8LEurvk/m
kYuzlt1TJ4r+OYJ6BfIR3oWWLL7DKrS+8wJhcoM5TlyclI8qwphSYyVr7fJmJJh9W0mr67yU3KSi
lCB32D0pgGfdOdKuRaR9rywjg9hMtIBVr/40KjV2ZbxwjHdIiRxn2XzKdTsGprZab/3cPDYFjn1M
Qn34SRVG7dbYj9gxTds5Sk9pFU/hhtcHRyrprqBD2DhMjpbv4CItGzRN1rWO4THWgf5M5s7UvCW2
TOmGsWy/KAO0dmSjpmM/inVf5vZ0IWqIK5OX+42bi1O/9jnGck8kQ+nAVYWZ5oG1vbbtWUOg5i8a
90LP1WAg5OQ5aQNwoxyAAYmTUfSSLt23HCH2q2qZs9NMaL4K68yHWWD6dPby+Yb/FJN1ZCU4FLyM
y8lNqYIORKrs+CXyq88WH0yWckc2hYYE1QDQrGEPbWyjJNKdrdSXCnXN3HlyXtM4M+CKrozemLOm
DUgZ9ogtaswGzFHlin50vPUfOEN8HxGlc20nOpcipEg3L7dxpwze2JuYHNLSBdAZYKt6a7MeZ5P4
swlEbvjyNT+WXchPZ3ymFpOXNDbN880GwjhPmVhwY5KT2CA3pWSbhGHsSPCElVGR6a5k/+e2Ji+O
9fa3KsV7VjUhqtKPYvWjX0TO52zxdd58Awz7/A6H6avImpNdWZZL7Vzuzfn0i4MIR2CrsK/DbOvr
hGT9UbCcg/UOfRr9nmR4gqgEFYVLqoNlhI214olGYrvQKREIawfBnDlfMdUDqHEvTnJW1+OLuigf
M9Swy4oH28W+mx4XYr4INMafpRt3K0xfrzSmAzygHW6Ucwomor+Z58iANYA21W8LxZx1x9pvqPMk
ac4/aNMtFm90f4sqL/N8J832fSyM+xkgwrYylIarlbYJMcHFKPa/YKxxQ5G3TOPERd/7YMjpj0Pv
8H3UWbJ1SEd4qzGdh9HMrtFwVMmtgSadAXnE9dFaKFko0Uy1jrx7c+6kMb4l47Az5gdtKFTYB99x
w2UXrInfQzbrc+A8gF1d0fWXUomDUbWA1I1B15evcTmwqC2LF9ibLlfv/YI8OogzycY9Kz71kDaa
A8pzYsUWfyZqYV+EkFBRishDF7yakix2Ul263LpHbilJmordyBm9M/X8daW6IsDdtzez7mwnUhth
mkTWQYzjphF4o0aazWcmgAOlPS9drohHFII/WED0RjyiuDcufMC3eqYWJIrDb4f9k68WpwxEngtf
9EuuydUgeMcswsOqkOEbRPFhT0l6ahrTzVQVgI62XuPQvEDSg0GSGHDC5jckKfytg8CPy4/J1FE/
ZWE2ZyEUccnkY5OnL/bMMk2Z/KZJ8gf8l3+zRD4SWKg2Iwbx/YSj9YceBjYIqbHBO/U8JurTZAkV
CFN34pnNGLqKN9tJUo6ACYdmjltXbVgVZdXEK4+VPtSNe1uWCK6VSe3ELczkKJkNFiJ/t3LEKPyH
EVD7QDMnlJOFTxoSnxJuzSIWLiaj2s/K9ILR9FRAuNrgyHsYIglgChOKYuN2npg0NBk/DlpGPUo8
M2OUXkdchHfkAkv2J7XN+8FQt1MkvdiseZ5RuEhxOietXrdCNJ7Uhnt4bsfMMc/xisEKnQypJinH
3a0toQI7rZ8WLKSsidGLKBzhlyEVrNFmSjBfEb45Z1bgjN8pn6rAtOp1w8463ppy2APsjbnX4NmY
tkoRHRdm0f2wLAc9woeE2ay4pQd4rYDTnF3AxfWjuUTUIWSqfFYy46CaFtkv0v/QgykcSR90/jZP
EzkMgZszwz6igT+1jDx6Y3w1mB45K827seMQrUfDxaZxF94CAGNanXgnndh1viis510C/IeIQ9y2
4WCp2i7OsfbYAI9V7S6x9T0ur2uZAt0qSomhcND5sOq0uJL9PoaW8kgNBM6OLv5QuuKcrtRiwTKh
0XcDhBeITls/yQ7KIWKzU17GKaQXgkiwmeKbgtr8xQPLe3hp422CCQIjHGlz3f6DbtG7vB6hYhKO
jfTooszCwmH7xjCF78ommwwTmsHHUVkZtuUj2tOlKnWNYxWJfpSwzgah3c6klMfhRsOWFJiUFPhW
ABD3TvtDv/1EvQC/atSmR4t3C8UhL4pGTarMxa7In4wZDiV76Aq4F28WWUPKztgChpkes2A3V7e0
dfubYNL8ASf8kiiHROmRi2Xkr4VxQjLtNn2PD2vRbYV7b8MA1Ivci1N7Cqy+3TpZ9azMcjdJ/Scb
lIyzYFz3RiZcpRHbso6ey+42hjhN4HR9v7fx+9zYODzdLTu1yYj5iAFiNFOc8qmUV6RwdM2kv4OC
8G31yhWIzI5YdbGVOiL54hy0FoPxja4xSZthWZmQ5ONkdNmTImuPF511PcHlxjX06kQpye9srcml
dmARkLL+Wvgjfajn3jhigM9QnxRHexvBFno8zN2DFiXzflYJp+FnBbmTS5CxmfOROFL3qzka7wsb
2dEGYYuZAQmgNTGgs2vdWHWJf6R/SEgeuU6B9FSP5cmoZbsfa1xk0Ce+iiH+WZv40xJZ5yo3URf6
GWtZ2b5ZVd2+lZN1R8dG4nGPqL2od/g2agh4Wn5SLcj+kpp5yNDCfsDS8dQo+bK7QRGwa9jHyal/
27ifiNe28xGiGnU5RgfqNtSibZQ3G7OeDzgBHvjNF740TXz8NBrkXb8gf/W2p3b0uPB4Fue+Z/WR
scxmnxG5ZBUsTyb6Pu9bsNON7rHYeOwEK2rIoltFAdAOLuyIVr0DC/ykwWzc4m7tt51eqGgp1nVl
EkhH8d0lwyZy7oA7u9Fgf0cpR5zTp78Y7DD+tcInlRWzr4a45+j3hTO5WMfxMjJ5LQDUbLpo5qh6
Hm/2F8vGgh4nxybFZ4dWz5Ut1WxsfZpL82bMSAq1YlpEv+lTlQ+qbvlQYAB1NHBSnNXDkzZ4q9pq
u1W5UdkQfxj9vRAuENvUHli6grg3jol2qhX5hwJ3pPVo9NGa74QKehuXj9vcZCl+qyjCry2n9H4C
9+LFEtwpaMB3jtqLcKBA6wQQmpTdUcYLQ28pOoJmd1eF+lupz/cQlDJfTlN3iqk2JDj6lUz271CR
oqbQL3UBxBW4yuerVmrE51ObYcNkyOS9GmChGK5kSF+10XjGAMdDMvfbJhx8XLlbVWO26usMnkcR
OLN4KvrB16mjSiDo8iGN90qS3Au9++qL7DnNGlek1T3bssGNMptSnDJ5ypf82urNXxhGtycFsQaN
u+KQTSCLwHNUzBKdIvvLsC24qGwPhpLeq/XKk15oLpBSTD0DL56Vd1/G0yPIj3FxU74marb5BikN
sNYchMkwdd+dhhBbUP4T6dA5I9MJ1FWcqyX2m6gNQhH/pVoSTPD/8HOMz1E7bjOFYbRmvbIZKm4n
MJVe6Lr8ym8mz7Hu+JNdnvqpqt8VprS2daOq+3xGnd4QO4qvEGNxBznMD1ycvGhc327ZEGMsHoqi
8ftM0DtTtHchLLiD0ScNjh8T20lnswTqk/fBXu+XhSar1pCPFWi/dNVnsjoMAXpsvtQzFVDZYnn5
xNIHyMgjKQ4/DpO3kr6tbdHKp1azINdP5zQZuRwU59x8Fjiz4c6VrwnG9AyzZGc6p05p7+I+80Fx
NAGAkJX7xdD7iiLeMSF4ioVqkfDzkDd+Mwc9UZXRs8BrVWMFhELZOalB62Rj+AX1SMyXEdyXKDzI
W46YbU/m9agvr+3tcIE0hcH5NcmrDfUOcWAp9b4rAV3INSAh8DDadekuYfySDXEAaQQ9S2THphkv
4BeDSWuuQzScucJWF8rl7+BIcOOYQhcCWXZiL8DPtTzCEekCzANes04Bwe97yFToMCZtATpZo7lO
Ib+o1WVQ7DsHxh/zc3YXCoE/fAFgUJZBLljW8n5C53vI1/JVzLMaSCIsnmkhcfb9RHWFlrl2qV4j
7ggG8BSsxeG0rRWOHtiq6uPcvQ6y3CVGoNvScQeTVomC3Q88VnUzFd8sxHwcRL2PMmbdTyZpvrUy
t1pEe70e2oHdMqjwqO+h7tIPf1QgZFhOdcfF81D05k8IdCQm8z+PeeerufISV6ywugpjfLm8wiLY
6abODFA/kpi4tfK9glt+6YD1brp2MXbT/Khi9sHmtTDBJoRYNPCMAJw+ck37UNTuiO3Rp2GsPbA9
xVKrys0Mk9bj/9xDggQKFy9P+bTcjX1/4CN1Asz9PAJn3UzW9FJSYLdZiAlkS3U0S/tSgdLEOVRu
wrXWQGMMOverxTXH/siHwksIBmqa8RJyJ9gIRdkZaX2fTu1bSgLf1ax22OrSualuYX3U2+YIOSGw
TXGXmMajquc3HvDdjenTUj4IoPzXggADTgx8t8aOLG+42um3u3L7UQOiyAfYzJhbt0W0VfXlYi4l
p0CHNzItVg8+M+1POqN9RGeTRc7KUxn0hWT4hC1ysQzufsUNBN51xMwbGBrZAfoKiC8j34+p9q3G
yovRl6rb1H3lEWD9TeKh2rQOz7c63oTpLF8ehm5IfKXq61d2i6RBQi/+h0bCdB7TstIs5rs19u9g
QRIvp/QULGKKg2Vto4vttDszmw6yWdMg0QuPiBZj1gjxvOgMZMxH3MkHCGd/UzXEz1KVLQB6q92t
K7+UMXPGa7kihy/Jwr6za5CyAVtsneKW2EqHo6WT2VXy7GSE2q4kv8/1w186NOw1/0aJw6rC8gzi
7Gaex60imZTa+tk2w3cQPZrH/oUE/KeTR0/qOJ/sMQyK9SHXGRwb01NHGwLn4gmUCdsyPvS8/S6h
MMZr4s9m52em8mq21l7q0l+nfGdjzAeIsF/L9AfY6O9iMq708aOiXxXueb2wjqrMr7qaY+6Qxokc
3SlMa7+GLJKqdE/2moL0qkMc7lLWqYkcl6OaROKc0KfjtjG/BYfF1PKSIuS6LKynmxfrvlrB/bX5
PfoI462NKBCyOmq53gUjlIPNPEVPEuc5EwRnChsjzjuAO43Qt0MZf/YqJKQ5DCwnNwJpiGcZwpIz
O+0+I1K2UQQoSfwIU5BM4MUrXD3BwkrTb5azntjfc/3Q3ujHLEUBOy3lN29vroR9BJFi4NHV4wgo
F01xpvVJsAO41mQGlpr5k8ZyxOqYS3pXV4p4awvTcGNsxB1PVifnRy5w9CyWC/9ayhN8xD00Xd9J
mF1NoUcn2HIWfSvKx9Bm5zFh1a0kP4yULzaCFJkcnhkyn+VeWTATtrMegjBRD+i87EBbuUEYp1iq
ZIsIOMtPnF/d5myy4nQ3x8lVzng89FEzCW6qO53tN2vi9g+XCD8SJfZGkZRH7N/shAYvwed5rVbK
Kbjx10cnYURjEc2Ey/sShrFT+8Cb3Jartttpqtyi2VWbYZQ7GKVBpcIahihNmDtkvzqruzjUJaAi
yiwT/cMY+OCstFfhRjqaDRV9s5rc6l96Pn25XjG34JdVz6NpdrtCpOxz0lU+lRSx0zm82vX9bFTm
fmHD82HpWH/bsKw+yesSnejn6KZCaxooRVkQenW6mGh+NsMrqkC4iOg6LZOjenSqwORwplk+5bUK
FVAh/HHGYwbqGb/viD9SE82ec4flgT4EekJj3KKStDS7e2eoYk+T6be65KdKs4L5Zhaes/WsQZDE
8JN79IvUl5V1wVdTh+U9McWIj2dKNaoYWdwPC6u03G4Exq8oT7d1n/O7ivT2M1VHytELZmDdVVuA
Z6GW6F6llSs4Lyu1uMDMDCC1bEhmCphqy6A+xrEhtrJZVByfFSZAFiTOT62lYMYnFtdtn9rHyoDg
k3Px8kNraIIZnOFtzND8tR+SU+Zo9iUmTOPVExL9RpjAZ8Oybn8XLEJQyVuwgESrN1k50HM3r1O/
M7lHHKY8yi6g9tUHyhxAT+M7X/chtGLecuSSCV4OnS6JCA79flzl8IWdIt9LC/Rq6oBoof2JUp6a
y7/CSFk3eNMxUk8nfqJku3kf64GS3jpHZ363u545B2KhTokEZTyCku/VkhQnlXmLIdhMCuz5s30K
Fcvu3ajW2r85asBTWTUfGQf/ME6tjno3MeBuZOpUrFf8RZPfZXW1a0FAwiwlKbwvsNMeu5bZKoD9
xJvIjMsE7k0ntFMTTcxNY9EzM0V5oA928oFbVPlRNFBIm7gdZEDULNqH2j8ljwX/YTU4gCF5Yj+j
eeZvA0VzMet4DVBqgQexddPfcRnPV7HWxItGBx8eH5FsQ3FFt10kLJiIRdCOFOu73UxkeDSFwiGH
Wwbvq/C0Ls18sZln7tlhLPu0mkkuazS8aQTngsqsBSUUQ/wwscW6iwfIvNTEqtubvdvclHElpjvu
Oshydl+2DO8d1KD/IO+8eiPH0jT9Vxp7PaylNxd7sUETVqEIeemGkJQpkkHvza/fh1ndU6mQRtoa
YIBZLFDIzsqu1AkyjvnO+71mjfdXAKLO6n+pIJ/tCdcYDlouWFemwoUdHyho7QrYDjb20UgwKPKM
x8YKqwvslZPLHv+hrdRb1aNl+dW4iWtclFY5VfEOjB16tojgsX40YjzOp26gqsxhJ78FQqEssVb3
B4+kIfSuZhBIA72mUwcoEoy0H7NtkkGZhNInRLg8NLNeAoI43XJ50A5sIDoYTVyaaFjKKFwlkKkC
bEPpZkMk0mVPBr9YTlj+XIkFfuf077OFYLIt+lIG3buxhrtJ6Op7EyzXLRNCORODwOCyiIeLysyV
pWw+pWapLXWiebFubSTYjpOCjbCsFO5E0DgcsyYKj3XcoYqzMENE/lal8bJli7/yMdk5jA2RuUtW
ux/s1K7nKkgcDFi72SO5WQwwXdeJ4k9bKN46MGNblSQoEGY8efCMD7KekAGIVdiFyTWyWoiCMLpd
it2lgsIs+cGfFcorbn6JDfE+r5ZVmo2AHEQykdHXJxAcxL65wRYJAVgc9dpdy+XqvtSNHnDDGPtN
q7bDDpStWTe5Rr7gOPhPrVBrQCLg53aeYW9vhpJ/URkWZKIYFB+kmipCPAXPqdrGV5jyFt1cfZvb
wErUh3LA1LPDXGkhZll7LA30ImTLa16cDcNdXYbXJo5Ix1PQBZ4UVSCe7J/GI4SBoPd6lA10BDPD
Uztizw4YbbXC9Vj1xt7ojUcV9+yfLVjxIqp7On0aRo0LqADc1yrV0mz8dq01BreFf5CSTL+ZYB3d
phxKeg1bDN7ILf1K6xo+NPK6TgAVLsa5zTdixYZ5H0hFRuSMU2Or9YDXq3o1NrlwH6mj6vYJebOa
SQaJrZysFmWRPt7zutNdr1oAegTioQLn4msTKJPOCbGV3TVxuBsRP4VctVTlUQxN636izbDUZnd7
zCfdoDMCJwMtu2+tFHe2FAXxGlE0JEsRjoQbDVA701OvbToYL26sz84krTbnE1rq6UbBpQevb3q2
kYLm3kDY4Z1OtIfqtEEpKxioaIwyTsli5upfW6ZymchdTUpo4h9rua9vxjAADU2a9ALRFllCZJJy
p8XRIgc7ghqjY2TPnQqzRPcEo3ZfxDLM1CHLlTnZYcKefEqI/1gEzJeLSq2aajXSY4zh+6fdATtn
oFPfKNSLcYJch7pnRG0gGpPkZkXBbUNXdNQd8qDuuOc1blBmR6Bt/AkSggcWuNXCMldmV9Ia53r2
PjooRlX2L75AaWiEQ3eZjyo+aj5hPFpOVrOApQHu8ZWEBC3CcvamyxO69JahR7iWcLA860i9cldR
qY3ytAZvhdGMZXstlbMqkvOIzPEo8mQsIO9Hs8JaMoSvcjFWXfesYT52PCUSfSsoyqpHdkf/cPrV
alM0M3ADM+bGT+sXexm11euVbFWiozDFllMBR0BG8b43SGt3AImzzdj01ZtOg2rR58Z0kDWx3ql4
yqxFqlNX0ZA/Lv6/58tp0leGUxfP8XP7D+Ef0Eay8R1vbv57/3SewipKF/Eds3RFUlRD/8t5iv9H
A3jVDUMUJdY8f+cv5ykZ6gI2GyJ0OxN23F+8OfkPymEIdZKi6LoO7/Tv8OZ+WUwRexvk2Wyo9U/W
nCaKZ/5QAfVsUVpltzU61fWtfZwrt3gd9AENih4hD11c/77tPLrxGaWd8vjbezr8OcA/OEEPOUF6
9f/6H8r88z8bl2cuXp+viEbhv5L+Db+6upHrvNvSupjaTSJdi32+z4JbKTRXIpe4S62pnv2kcHSa
W7UxrIx8g0EKFKayWcHPtQnAs/Xpp8iG0iaZa41EPuiXfQJ6pZoroJalGT+2sY22YDvHb4/Dy9ef
XTY/NdXipc1//tuHNyygqlMQdts4oinw86S9JNET+gh1TOxT9qihJS1eM+kNj6buVdJXYeBM/WEm
pljD3hoPVDK2keyFx+iFf5vFfjlAmLyT5N1FI2zK9BptIVf8RZV6Msk8PoCcndXYNWzyp/ItRu46
i1vXaBNX2UX2BCWExoRHMptXLUnDdTWncGq3dQdncghj2SF+XLBxuGxXtmCfnNjNLoXFC4YoC2rm
eEFHaiePdqO6uX+v0R43KG2SG7nfD/DOS+rPRy4hSXKbDRucLg3lNqZh14scWffWAEhEO8fM4NTB
n2ntursEDDADryMMJNk81WiXN7iEazRu6aBfYc7FxR4aAVYCSKA0/M58f9+MRNIOC8R9pXKMx0tA
9xyusL5KqhsGpEPdVPhx1zoopnfCrxQXbswgm7sy22CjomgrqVjpSIrU1dAdYH+aAaThpditle6H
no+OLHCvXKXEX88J2HTrxquZqGKd7JzO7Apf/+IldNrbWiGV8CqcLjQwV09FPuiClmtXML0J8izc
AZ7OHWIrveaWCAhSXVJj84+0me9yOL+X7NzRY6/rC7lfdM/qq/jawoRGdER1qMOdwoWFiFKYZhgc
2NLVYNCiI1WRG+4rzB7zRQ2Tx2xZ82JrfS0Mq/46ehjkxist6b7XoeUE+9pfjvUNLFcbM2YoMKUD
CG7HfO3CRdSS8bPFndoeo2ed3nNgV8tEc3hPocuVj6rmpEP6d8JkpRjQjBzlDsIKQUQIEECitHU0
3rWYdyrxXsdowbqrO6/0ZK9z67XiYoxxa63kjeZZnuaJLoxFAjDVZfySRfuvl9gv0u6H7UHFo+H9
ChuQF4eNabVb4To5+JtyQwv3UtlrF8om2w/7bJNdSId0+81oEJQ/bkaMNv/5b+sZ/YwCJsRo2a69
K/fVYbjOn8jrWcJo3Vf79HG8ztzqAhD0PzviTGL+bUR5NMg0ImViK12KG7D2u2ldLsPL+ELfmZfa
BrXTTl/J9+ZeufnmGfHK/w+e8owg3SV9Kw2S1m6VSyBPqhFsh6AgSfe0eDfDWt8kNwMmNbi+3I0b
qLMrwDsvXrEENpXXbvgzr3KUdb3JdtYr0bi76tBcwvDbZoeIMKKECFHgmQucxQeJWpemxQIMFN5F
78lYnVOIxlROkHfAlG1uamXqhrjp+gu0gvIFnbD2RSJ6+xgNYDeUZYtydGiXnlzJJUXFwGnY3u1z
70icFQ5J7bjWuKY9FDt5iQNsOeya7ihWaOS8ooGesJIwQtpb/davd7C+uZzQ6xzfRtTFPPYdJe74
NsCcQV+HLvmNHlUYLtJlehRRUS5mW6Tn8qrcW9ubeqlwQ8SJXkLAbccXzQoUteNq+1CRrXAgzRpw
FDMyzW4Zcs0Al4g9YVm4qPZBQXBUOjkCcie2Ery7m1UbeKa8LNNNW/602H3z4s16iOvXpHhs8J7I
3gIoqcYK2sPwKl/0W+ExFmz4GGQon5Y4n5CV1cLU/Cm+nC6UNcZeGu18p3oNXqZH2l14sA10Al+G
g3jEi45NazvETx2tu9SpFOgdK35Dj7zCviVZ0RbgN0XjzuXpm4Gh02u0J7diFaxomJVHS53PEewU
oT+uqOq3EKv6e4wSrsRjsg5vlIfWhVDmhSzJ5CJftXbFImqcH8jdHd0jBefSOvD2pZ7t0bPAUmAK
Mldkp2DvpRmzpiXhxctshWrNnRZwJj0ZaG1B2IWLYZYb77kPiXaxI0XLsy7Ft/CwDZzTorIjhy9q
0TP8ycat7AEE9LK907koYQrkzIC/219w6K0N1/dIjtrwiMUaMhfu+Ux+h5ObJNj78VLaB091vGys
Y0Dm8HhXsw6Cm4xuRQ4OLur2mL2IP61teVU8Vo9MAlgyZeyqp2U1QSxfEVehukxPza3SBeqtN9Az
0vxuk61OI9Ts1lgRNzcaid3hpVTSLb3VgF0niGRLPbNBh6Urcbw2UYkfxYOJai670kxPuRLXwhEc
b68dywd6LpfmTnDZoV04GG5pY2DoNIuTMy1udJscxivhAUu43fwyBRu3ms1Ts7b4r7HQtjMn80Iv
vsBbafHI9d9rb3SvWYbuuCq9x8F+hSXqjbv4B1JBkJfn6JDs/ev2AQ4Tdjjwm6A/b0iLmH8aaTOb
acOZ5WAvXy/U51hZNpEDNzEsHeTdde9KL6QEQ4HkMknXZdtZXOS44HLwi7SSJ8qLhT5eMe8GzmAM
1VWquYW1sLzMQ/iPoO4HHr75gzhn9sJT7G0qRRvg0uYWrHv1dXGhYys/LtGupo6wzHesRBTnJJq4
RYhmbae5wj44RsJd/kQe+66DrEasd+r0bz2tYGs9MvHlC6Fb1oonDjZdvsGi0edqtR0/kUmxwunL
O1Et6WvpXrpXVqrbrLkDmsukXkteu0eOvS/32HffCdvp0B+7VxjeuM3XoV2VDisSdxNAORnfDoIU
XsmFTY8zeIl9Rg5MtixNJ0jWMEWqFloBsaY7M962mDe0QANHTVlV9XYCnUF3QBNKhnCDejNx5IlU
4P2A49cSxmc/bIr77DreBtuGsIFNXtzJ0mNhvFjxky7cGw/BFD/iyLLCxcOPSLEGb61vgvGNbOiM
3vdtckyG5qbOkhfcAdwmsHP4Flxh+Ryr08UAX/IFkcegm0gUFlCEEBGEP4SH7oYc3/suKVI7L6FB
yjWtTU8HbxQQq/IwfPHxovyZ/jQfjSv5IB7Gy3QaaMTDk1v4r81z8NhcdcfgoSSLq29QzGDbNpT2
AGFboiaU3bYsV0lj+9FTkCw1WHZ0A9uZ1WwTBqFW6zAmesuJKKGqK9zq7eba/Nn8UPUFVTPi27jb
tfvmUn3Uryly2vFBFfS1AX+zHuT17H42skdAnB2fo+iy65ZBRwdllQSeepX/ICq0y+CsLIpr807s
XuL6xyithYf0rnlQjyIzroNbA1ZDcQt4ab0Q4aJgi8P7YYljyQ8tDs7q1Ho+TqI0UeCyDVSfZCcY
NNMKSmGcwy+s+odi2fSbIJwXPakTZAesw9si6dwcg6zmXnWMCyKVJ2j1bNsza9cuo6VuXaWSl/lb
pTmUklcoly3uTKJbbamecf7Qd0STXZbXvgcsEt5poQ3LKMHrs0XwAA3C6dJFU1DqkXFHDjayWicg
H7rb0hUjirtXXQgUOHJNSwTnj5xuPJq/Ux3r6L8GP0IQKhI772A1jemjDkc8bL1ktIVx3akecXeQ
gqgye9qyCtzAhcIGoSxwjeOSgSeadDVZR63ZYqXOPsd3enrrxkV8kHfNcWTuFauwelaUbeLvUvUF
S06fC6C2Rv/H3U6qbqMKw3p4fSiHYryVhkVKbgCQbu5o0lahLZO8SGSG6LTy6NrA+7XD+C4d6oU+
/Ij8G45NgwKm8YTL8Y698UiTtGbVC1ul3WvtPj6qbnQVP2uXxYOSPyXExC7y++g6v1Ru/SmgsXSH
bUa+rh0ou08H9iS3sYvbCIqQW5TctMLEDok1IPordkFc6LKTl4BVOXlo4EqYA5J3N9Pz6BVk2wAi
nwgUDXeXU29JjsChmqXyq/ElyI/ytUYUCWlhBCkRUXvTXof8NCiN99KFeFMeZA6zycYFh1vHQED9
uBiO/asysk0smHRl5HbJmh5IZbceEzJ+zd3Zj8NW740b06sPiWaflrSsMTnGTT6+bp5MfE5ED+6b
BVlZvamKbQRlDQpb6mJpQit2Bcj3QqMpuaUJa27b6+yY/JwhzQtmOO4l8Gv5Tf4SvZ12hHdhAgU/
8Tbcxfc+LEYUSig3bSmAcbKYfpT36KUSDJBguaqOLK9KA78yVEXwJReVJ17N9M3ZoMD+NzxSyRf0
424bIX5CrDIuxFZZ6ebpKDygUL8NzQUnQEz8PH590Br3p/pCoG/sbyquS3V9B/dGo8rxeqHDyj+D
u+OIInQP0i9U4VEqn9skcfsWlg1uilynIf+Rt+oO+duv8vtvSUn/7zzZ989kZbzl7+3X/3u6seOU
/j9/N3t/Z8b+v7OgjZLk+T0s9i9UTNDlPyxZ0xBbWoammWAL/5KTCrryh6xDcjFUXTNlADCwo3/i
YhIiVEvXSbU24IiI8C/+HRfj/5L4aTpQNVDzrEP9W7jYjEP9dQHlE5GpxM8wLJJdIdZKZzjVlOKm
UeuYsucK3F6sJe6R+SX4N+WvudW8mJF5bFGHrzAbLMicJh5jVDlafntjn6Bk0nugaf4UGm9BUXVZ
RSurGmeAk0o8kmHCWndge4vb1uxgq6Q/sSK/GYR6G+EzBe+OdZ9DJq8nBDbfjP9eU/vn+AZvGc98
ycAV+OzqaOFGimihVB04ptzsEPGS5K7G5WWRatRbvjgh3FKIjUMJpRvIriKzBGWY6ph+CwY5iybt
I21B/qJVOKRJho5ecgOB0FOtkqQocue/aplddj9RA1Y//0HyQf0Pr81+PDekDfy/sOz0L9fdxXPy
80fUj+/W3fxX/oSjDdBo5oyh8Y2KCpP73+FoQ/4DNJkEAZmQQVnX9L+WnfEHQQcKAAmQM1i0bvCX
/injFsQ/QK817DR11gmdDku2/s7Cew/FEIKACIdRmHGWYZqWygf/HSBBtjZGet2IEMto/yHPDiBe
NRwOUsIhYVRVtJWs3dfT/H38AmOaEpuMqciSac0PeLbKfGsIs9wKRKcpkUpDkW25+MmN+/UoxqfD
qAT9SIYuY4p4lvYgoXVUsMoTHZb9gq6pq/irGl4jgO2IX/8jLaE4weDPrpNNCZvIsqPCFmOHgN+R
1vEtUIJgbPRkXwiEndm4CTbUzJQSgW2qC8geOG2WXMPIFSTcKMe+l39cEApzJ+3BGmlM9biRjnAH
0SItZs4nKVLP8Q/lGdAc+r8guKKMoaJ3Agx8HV/LHk24c6I4BhzSZSeatoa1yxCx4wY49O5cv8au
0a3iyfH/DDH5Mxnkk63vwzzgO5EN6G0m/RFVk892nr6KSlHqmAelPPX0Kwkm7nF6QX9/FcOCsbUp
GOxx0o9ff0mffUeqIVmSxeC6qpwNm2SFNuYBw+KQN8A1bqVFZtXFN/DmfEz9drr8OeMMmRNOo4fD
1GOp/T7Luxq1c6n6kxMa665ySsNRZ73fRQ9BKu/w2loUuBDq1XOaIbLaS9pliul1cfJMpv9oEy4H
YVJdSzcAEuZwqKz7mMosEy8NeSMZ26i6jEgOJq5sPfSPo3KrI1kxuseg3Q/xCzKEr1/ap49jYmuE
14Mkz6vo/eNUqDixpT+JDkR+Sb/M6QUYyckLg10/ilzcQM9OMzaXoGMdnCG3Flp/OGn8KzNZXOXm
kgzOVPTCcptMz1r0JiA049RJDAwE61sUa0kFLa5fxyU0dsc47S3VoYGJ+yZqmPiot16Ep6XRrr9+
sPfH359fk8m5xV7IJJR+9YF+Q2vJhPKHPtYnh3MYw71y8qLBxDTWnH1I247VUqrfzPtfhcVfhcef
Y8KU0iyNTVpW9bN3qWhkfWSyRkiRCjgaPSd4COxDTd31WkFoRQnmHsXtivAWBfWhAklwMv48Rf/D
tTdP8rOPgP0QzUVN0y2e+2yjoideoEHSBweHRy4o8k7BqysdsleiIcRvSozPxjIpMVjp83I/B/xV
EgDFjLxEx4z80Rkg4ZuG4Zl+DqLTi5339Rf6ybrjFOPos5iooiTOy/+3L3QsFMyWcIhy5EZBDVQC
NuHAsUhlDYw4qe5iZK2nuHZNHJ6/HvmTjYWRDYJcYDXoonZ2rg1wtuKy0XhE/PnpVDan5dghrPrb
o3CwQ8c3cGSUtPMJq7YiaRo8oxMSaLdoszJwfVUZv5kfZ2XprzkKV8SyOMsUyRB/nXS/vcYYPl+m
tOLkWB0pzWPM5bWFc94iPIX3bKLou8TBQbOxIQX3Ikfl66f85GxANGioKhsnyifprG0zWX3SqHqH
Zied+KrE5xK+lSOOHWAmqe6bQIscZvA3o36yGWgS1QHUCyTcWJe/nztWUiPDICvcybMhxu9bmiC9
kHFIq81HZKSjvPqm/P90RHZVQ5RlEebS2R0klpBb9dBlnFPeEtQg9WzioQ8qM6WSXQhkxhG6Gnzz
5X6yIH+REjRlnkiWPn+o375b8sbzuumG0UmlS62ioRHodHc7K38bTeWb6frpWNyx5nXPYpypEb+P
5at9SJYAY/kFV/QxEpDU0RsmExyNoSB9swQ/G42RRGumO7DbnL1Ov4mSIGGCOHF72420aFXM4WwZ
B1EUx+o3r/GT9U7qEeQOWecfNtL3j6aIwUCzD668HPW9LQ8CBPIkVL+ZIR8fifsxuWEa+zVmX9bZ
Tt0GUx+IFqOAkSDZTZ66Ln4ZNbB2WYm+OZk+7J0QWDRVtVRu3rrK6fT+iaLSQplcG6JjEYYLhGf2
q7adk2Zj8W6syfqopGldIxCs9XDz9YKfb/zvTyTG1lUT0ye8hNm4z9YeYeNFq/TyXGBg4VFltzUm
SPag9tCk8x7VOEatI+Bx2KdeF9SVU031bRkRN/j1B/mwIvkcFupkmZwTk8r07Fv1h0DP6h7WVT81
P2RWh1vQAB/9eBnLqKYiYWq/eeufPjrlKIWAzm1IU8++4lNpTunQkYKtxK1PZovv9KV11Eu0TKWl
ws6P5GPU5j0B8ihnW0t9g/jpNuUYf/dJ5pHelQWcK7x6bn8Whs6qdXZNIuCDsE5o2g4RxwQwp80s
ZRY24qkU7kpTuxwDiJCJqWAPI9JSHnqB3pi50WClCVBIvyk6PxwCXDi5JIIhKaLKfnx2CECqaSPc
+udwMnLj4jCcd2O7xDGv7JEyjHK4SYvw7evvX/2wrC1DVC2Z6BEuB9x2zyaiHOgDAb/m6IgSaoX0
reOCEAQPefGTNQM6rUHRBv13hdCtdc+a7lJ9r8Z7EXVWd9e2a1l4Cmm7zykyxeIYzS3/fhVgo0lm
hpFB7kUV8hN7KnoiKv3L5NoPQY3dQiYw++40PnbhG3k1fXxBjPrXjyb92v/ef79UunPhpxDgQyDt
2UybBF06IbLjuKlWqrgRuH0a2o/RPKQ9RvL1Y5nRi9dxAbzJk61vcmu9oXfVF14acoXR9lV/JwWY
pJdHlYZW1Dzo7bIxHsxilXGtzZcpiLjlleVSW5MMV5GIntgCTRPBDtxSPwS9WzXrvPbwWPRPUJdx
9T/C8hXIZkguOnmrFM95dgGr4HGIV0gXDZ1UoaMym2U7ysPwmMhe25Ajf50kexltQbsDb9Y1cGkt
fBiiBzRWuvAWhNeTulZoZ0Y2XIOURrLvjlejZJN5JParDJfJUTs01VZG1lne5taK/JEyu+lfTycb
F6fMd6MAZzLbxx72lhwauMThtKccT1Cl0qWcXMAu+mJcszVlWwRHE2/yjM4wfYT+1vCvy9Y2jR2J
HJQvgrmeS1E6U6WxNSuQ71X3WJfuoC9ocloNZCEHLtmOeBW9vRRlL43pGiwKbZEKm5O1P42vunQI
/diLmvXUvaThy5C5o7HIigucGFRS3VJ6GXRcJB2FmPIs6hflOqblYnIZc/1hC60OSY+vrrFoycxv
TviPGyZzymDNAy2JIlfe94eGyemUZhgeO2GOFQ7OdFtKwpMbCOl9d0rwnGdf/+ZM/GyJ6tS/YMdA
pqZ0doGKMYevqmGu8fmNnXbdbHyJV9Y3y+UXKnS+XKjMRCBqTiZJPNsKSrj2BNUbo9N3iDu5t9i6
fCTiid7H9Ar1zRSfiupmbK8G9Yei/sQNFBOSlYm8UhbXYe1A38qQQmN30jmt6QrFqkGCby17aWnI
mF7Vjm4+zEYIWet23UN4hBXtXwnbFHUz3Bk3PHJpUeUFNuETbWAcWUiPXIS6F26bi0ZzmplgssAT
w1rCsNiX1zLcg8TWadUheYCadwRSyLFzQze/75Jd0a7IuED7tKYRn+Eh/9o1N2Z0ndGuGd+IOpvF
wg4tTyEnrNMruMWPZbrAotkWtftiem3yleZvazo9nWOO+6heC+h5g4eq2hfhCpkQ3k8D7qcis3+B
cLkZlu3kdP0FDm8TUSlY0ZSeam7q+lGjNXX0p/s8IWIMhR6rrJOezJTuaNpvGmladPDtdOEZxqda
XCo1cBj+TVV56NLNnNc+Mwl/fP2Nf6i1uDOKHDVAlKo+/+/7qdzkTWKQlsD3reNUrUXdq1ZBkBA0
dTv5o+/8/dEImAV6t3DPBA94PxrRKWpXqz2hLD1WVbPkoS9pbhq1L+HJd/pmtI83OiBfsCjTQlnC
irXOauMqhjau4P3sECpOa47uBwbZBo4YU3yhtsw8PTYGz4S079fStVWp2jfHz/z2zlYTZTK1rCZh
Rauf91tORpHDhOd5BxJz7DiJTk6GyOabVfvZKCYw9q8uESXz+WOKeJLFZklTMCfWvB/pI+NG9c2e
98lEkS1DkXUs0OZv7uwclROrU9Q64AZlaF4yVYbdEmcCUovrkWFO8jff3cdCaB4LsEjVRA1g46ws
O5U57iIdnLkq18vVSdhYIjAatx2oIxgvZ9i0GSQa/M2HxMCbjpQM7A/qL/G79/PTLPyp1AaM2pWs
fyzyHgIefqPTS4mN+DcPeH7xYCiGkam7FcpuxTpbCqduyAIdNTRWxhY5JhMNdlNZ6KV1i7BpIfub
LsLwUolG7+sleH52zV0Bk0ejN6BQX/6qzH+7CZP1oshDQST9CR9F/KoQDqcSxCYjmy0JeocEduOb
IT+sQ1PitLRwYdMps7n6n01QJRQlunwGwLpW6JtWqC7ELnKMfrQJXIvdiSxnLPeRKbclDPRJ+mZ9
nE9dhre4YpngOlS3XPTef6tRIgQ59ja5YyFYNE6jBnWHsqkawRqaybr6+gWfz9x5NHyEFfqrdHv0
8+IAeEn3iTEqHHG4rHsoCSKe6OQEQs5rDHRNpvnUZG9fj/nhS5W5xAJekddIlfsr0vt3yKHQsTqj
kIWjZg4VBCu4bYav5U4pQDGqivYtTvPomwn8Cxr6fXMzZYXSB9CBS4ABAHi2WCKtRlHU+qmTm4cp
wuPCwp1/Z1a3RgmLBy6CWFAx4n5SZZ5pQdYp1nim8S+dcJj6J3xhiWMIibMTn8Lu9iQVnpB7BNXj
4bNr8wt+HfOT21tceUl/hFnGf2sVh1a65WfAPecHaAKHPW5U8fxXBbTGEpLP/Pbrl/th+vCc5KEr
FF4gc7QC308fzOdVEkvizBmL6trvKwEbBbW1iwGKlKbjufj1cB82BjAcZs7cRrEskIn5u/5tgeI6
OOoDiccOBYEztimcpNJaCGkhu0mSvKHQy22MMw5dph7+EyNLDE9xi1JKORt5knDGQ64XOYQK/sTr
HdOuHhV62YXCEkkP7lYTcUquPFnfDPzxDfPIAIIg5hQHqny2P5AtHdcKcQ10KcXlKM7ZFJHBZWts
LPhR351kH5oRJu+W94pFFdgLmOvZfpBoyGq0ZhqcHPpjV9VOVen6Kq2HtdbrI1Gsg5dZXbanURY4
elLjqBB8h7n8gsbfrx4QZ/qhoM18Fpox779mpTC0Ia0GjMgkiKjJuhSFRdDdSh3VqIy2Q41csb9F
yCEFeJjSPaXDGq1VaGdZgmOwN+UQ8sR42wjuGD+n+U6wiITBv1iAWMUCya5DOlNm44n6wSrXXOy5
h6YwzUl1LfLSaYhaKZ9pvsDGZDHxK4tQ6nK7AuAogvWU3KHxb6yOmjghWZHBdj4/mginDX6wX8+8
z74Sbf722UdoUtJLeP82OkytgpSgJWDofSQNAZa0abNNuIjA7sPrKhMXeYufbRVoR+IsyVnHB/Kb
De3Dxj03y6ERAKTCTZHMc+zF16KmnLgKSB3WxlMkklwHzbG7MwYjsKMKmmogeF8/+MeZz0kMUUj+
1RdmH33/3Ng3laemKvHoaianbaGUTif8ygIVWEQVF18PRhODH/du0hHHyPEwUyT+5Xb/+97SZ201
YUjVOOJRec2v2FvEO8w4dDJsgqNvOP7o8q/Ca4b9De3MysmJoQX0IfM5thGW1upCvJ22wXrAVjZ1
Uv+y1H7wazvct9YlxMlTuTQlSHfYkla4nyjPQ7vHTRk0RNaAWNcopmDOJFiRyVf5+DhA7gxH3NKA
yJl4NrahXIz4FV8NnfRlEtPI4S5tEhph2VglgAzog6vhD1Y6ZuYY7YrM7hqplbISiAkDygi9RFgh
QfdPtoLEnKrbJ7pvkR2wVT00hImQh3Fj3MPohoEQwjoXVlK2grtuqUs1+JGZ3lAswZ6nvcWVDmX9
L1BLvp7zbPVVVdiJtS80r6o8nIDwijuJ66L2GmmZiatx2kNixGqutJZ1sOQPMRmwsuUkL8dmHWeE
utp6752e6tOlEmwgN0cLeMzhTt4PD/0bOYRPWPXtsp8lOEusuYF2CQ+xH3c5Fj/IFmN4m+NrVd4W
8WuUHlPBBgaQDgViOGkjWmhBHAJ7rB/hxfTNDv3hUJonjkx7yhIpW+nCvZ+nQkJQXepPTJwat5Xa
KkxbMQB1FOKG8VYPN1NKRFxEYLEj0s1dfzNxP523dDeYvDNafg7SRlo+mHIrNVDWMjfHBH4ErOxH
rH7qk8m3pdHL6WKkOD4uun2Xpn/3XsDj61ABwHwM1QSsf//4Eg980quAqSbUm5Q0l5nxdZ1MEJux
4PhmsA/7EHU5QI/G2YRBj6Gd7QlmFBqNUSsNMQpVsELFfQFC7xWjBrtlTJ6DhslwGsvum91Bnm9w
Z5sD40IWMjkXTVoB7x8yjaOyqnq9cdKT5pNxS06qmsky0doEmLNrp9tIU2YOhIQPdDxcNomOMAHr
QJse6eSklGlunoRbpGC1k7Xyz3TKzA11m4wwSesIlYwE8MWowQl65g1/PUc+vjVKCCbnXOGr+LHM
M/i3smmi29gJFsrBTii3ldauaMFhAEjNSNAQfKQ+v+9P31zv52/i/RtjTDidlPQcHJZ5dmrpaWHW
WGaUlGkljGdtWOp6u8E8cksjR2BbTb+jW304L5SZVEq7RpZISKBd8f4pO7+xgFCgRAF8NJtEeEmw
NTL7Vtj3Y3nzd9/o3AuCRjZPQ8kSz+ZhlOcd7qBV7gicRctSBI0zBjojFrIdo3WywLJwvsag7uth
P75U5p4ocQJjRQfUeXYxtqLG0rERxqpU7spFLdUudBtxmRBv7SaS+BCfsDj5esiP5YfChJkxT1rh
tB7NeWn8NnkyXLA03B1J3RnIxqAHBEe9A9PUiaJfZzJJ1o2e9Ju4SBHJtnLpZSbmmx0+9l9/kI/b
rMXRTO3PXdVS5Zk+/PvnwNZA0eMSwxSRFMeh0Uj7tDDjUiNsTkvEcCVTeNBhyGvT8euRP06s9yOf
vXVMPFqjMeeRDccYTN/tyLPFSl0z3OD0zev+7inPlk0B/mywnZG6XApPZEFKdtgq0CCx02v2U7NT
5VPpQWAOvxl3fnvvlyvPyLbKVgBKBuPz/dvFb0izijYEBAykAtNV/D/hGgff1LKfvUnKeq4YHBSw
Is+WaDCR9i2EcuZoKQLQSNSdEWM18sUi29TC78gGn0xdS4VlxMRVDHrz50fTaaw1a8pRD50GrPD0
+C0XanvsMKDpOTlyv3RzauowISSHzmOwohW6/nrqyB9P5/kjaGyACp4xMBvfv9egolnJ4Zg5efdU
EA+EEZER0rf/P9R9SXPcOBbmX5mYOztIkADBw8whM6kltVibLdsXhmzLILiCO8hfPx9V7ioJVjqn
EDGHiehLd3UhIRAPeHjvW7LqEupEoBy2I+zRHdCt+sB7CmYHHFM0AooUFhp5702XLQobW/xEGw8D
bLTaDDknHMbUFnLx0DGB78yfZ/z7XYEJh2SFoODphWV7O+EBpim+B1gsNJ6dD2pswOII1Alrc1jA
zScoV8GUR4Ke/+df/W1jBOgvoyQEMC5K7pQZORSHkhpQKBkUSJkcT2qVfXUmvYVoy6Nf5tzmx3wk
+gQFRjxrjJOkTnjQj12a7yIoBuH2ztHTyL0vg1KnHfq2//YvAz4yQn2dodBNfoMaA7fkTm2KhocW
7be26aozxaPToQx3lQdHtn//YyviDLkoyAxoU739eEk3pL0DVbgd6pdnnLFTmgRwtUF+utGS/fzz
j/12GQH8H6KLgHwM921gRtfsaIDaPLSWGjQPTsIMLKwm4k8VdB28MhzPyxSKt3/+Se/YbxqXkVOi
WTNKVEP4qho+svy0VmBKrQJz8PYGR2vRaGODLJd7MHn1UhiHpiTa50jdoff2uCx4nDHtBBdhwotN
5YdHcCu/RQ/WBGAB1GnQMGKuCVTT85Dg/AvkDq8AB9Rrv/hA+m9NDVvjeoC1X57e8GJSR06Z9bO+
ObwB7gnWujx+dn3DmtmpZq0vSAH9agTSeQHLci86Wv9/aaP+8ysc1SCfhUDqo169bmQTTcWBPRKE
JOBiF6k6cWUNYG+K8rRbTrcd/qdvVc9uYSjmnc3OnO2GyPsBOc7Pc7BcpOkMsPm0qHMCiwocvOp8
ckG9Vp5/37V+diQM3l6if82UI64JIgHQevM0GWA6OiVOmqEqya78qIQpelIh1xXZucIbF9o2qRSX
ks3Bkc/vvf0S+GWCEjoq6ugB+S+MpbcBmFYiGNAOQkzI/izTDCQhPZ+1TfHiYQrDOKCiOwpEMTTZ
IRyu01jOF2V9XtG2/QqNwE9H4uXt9fMyHxahfrJe68BOUuPC1ZkzhW6bg98cwGXJb8DU5PDcDds4
6sAAFXV9Cum6z0DeuJsyR335z7//Nlx//TyKRgHYHciSTQSlTAawHjP8/NgB1TDP+sHRHcgE7k2z
esp1I2SA//yLbwPwv7+IVxpF0xYmzUYoKD2wGU0FhEKVAaFGlxDWl9ul5iXkGCGm3IzhuZ+E9K8d
9/+A7fdBPVf3ffv83IOH9P8D+Wit9R0m/T3OnZr/x81T+/T9uehy+fyGhbT+u/8VxQL9D/hSNPVw
E2JH4p/8ZSYJpt1/gHYDvHBNN1ZVrH/If+F/gP1DgoPsCTktEpK/WUgeBXcJTasXgPVKseH/hoNk
3Cu/RLFWDPXbeHUSIes8Gbs93POus7zckqTc570Ldaxgt2hwNXznM6QerzVyL9LCgSJCGUf6yBUT
NmwmH+pPOtlCfvLs1Sre/HWsvpbLoliPV2f6PzNaI/rVc0vTHg7R4dztM+XuudMIAGkUXGeAqrng
YGAP8L2F3XUJiYW5v+Q047Dp6RC9y/ADBgPA5fUEOMll743IJ0N0uzyH493SEbgplWF54lWo8UV9
eAL/IBB6lwyyfDUMWeBqeecFeNglpbsvBvkl8Jf9stQPS5ld4w/6NC+d2BDdAjFVdOKsbB0aLzDu
hfgJJgjhrWfKk3NR1rtsETduXT/AnPEBXdTrsMxDkMLBH5xo9tmHsfG2cbzvgFV+8gbNULV372cK
u14I1WOknn1Ylm735wV9IfL8c339vaCucQR6vYKBc6PHfZShdD3Csnnw8DeLlMP3c/I2CiAVVkAO
SnobmaCxprIvdRUCfpcDgq0Fzi64w9GJ4Jldn5WCPbcUYrvjVzhabSpH3/QZdUB1hKQAr6byfBIK
aSyB12WUkTFuZ1SSp2UErzrQxXZpZkAmA/YASwtYHYXjbdOER9IBQt/fO4iJN3sHvg/uCHfTEZ7w
UFtAuamtslvkBldY5DM4P0GmMhjBW6dJ+Jj42L9zOH2BvVoWjwtUW2nfwMgFIuVK3EPv85RG5PvA
++R06QiapqIAUx4QOWz26jadxc0gmuXI8W0U2v75SutN8mrb55CsnjPHbfZtIlArhtw73Utw0yLc
lUBDnLpBcseBThEQcoFK95eRuZ8YhAGiMt3l7QT0f1dsixzb12ugJzZh06I+4F1GfreNwvpO6On+
zxvqgGJV6BovpLRSKc3DtN2jJ7H1JARXUKPPx2Q3jzD0geLw95Zi+/D6ofCz+6WFETmaQ+5ZMLJt
W6vLctWo0+2x1PPQR1//91crxyCkiYIp/N64PwAaBimCAZF17F59ac2/Fz7Gk6JKI1i6uC1U2GZ1
CX39y66HmkTDUO+mq573GFb9NnVhwN0GKPS/9GRTCXtKUt6LsoNLlZt+SFb3tK5rN6LIT30K3Yaw
kF/cIr/3SHdWZyGulb/voHdOz7d5xz+7yHgehDnoYXNdt3tdwTNQPEdlC/QEBJ3QXMAr/8iRYmA3
/vkZ8nbJKc4/WcoBWmX1dL5q1cPtG+sjTkfCN8EqJdqq6yGAeAVkMv78l730e9/7DsZNlUBOsdJF
1cBfcbkPZhhm5XzcAA9ebLqJ/cxllezaWTsfczFs5ZydZYxCsNuBLCCkULExeqjgj5DjL4T7OWsA
bena8VsEh8xNyed2i6z/GGLyfYNmVBKMO4zR2WGwDlf7fhrRx5kJHJ2g+gU7uWXDg4VsZFOcMhF9
JKSDHeWiQWctH1sCRRgugF7C9RLPbv8ZFuO7REA734PMawQcfAC/uJRdTFp+byS5m1btbOQc7k55
TtyV7tWRxV73y++LDSTr2w+8wGV+SgO/2S8SYrE5/Fe7CsAjnz24C3mkaBI2ZDgtg3w7inZ9ZZyA
OAclXVRMou5qLiS8Ddktct0NeqZ3Uw3noC78joP2LCklSnmiOda/9A9N1TjzqwoeUGUSNfusc+C6
NRB+ufRq2ixQ3oUo2sJiARlmaJWAcjyCWwRt3fyuZsr9QD3B0F2H3V04Qng/F4Czl/B9oAnUc6qk
9OHR0nVnBYEh7JR9gr3Ex7n2v0YeOrFTXpxC8PvJhZg1MhGk2FK7KBGH8wUvUQAHdfzBr4Yjt8ML
D/G972HcDkmzOtgFnoLpRwqdFXnBWLIvWfQ8Uu+sriDn0n7G57qgi38C1eALqIyfVFAjOBLwLw/H
937fOPIr3rcDwc6E6WzhbotlLrdjiaQHBo/pjUJKEQX5BHwvWFqOO33L/eC7cmBdIIewxnXlt6fg
1wAwPMOsYKYI2+GHLqEdCXv7AZLTGUy4S28QW9UCM5zqptzB6/ZWqRwKl2Iblni6qfaiLMaLAEXZ
TVCl065KOY0jjnYo+kmXXE35aeSIM/QCnhbicKRmACw00IZEAohsCmrSHxdenPudrze4lKDO1Lh3
dUumkzFtv9IkgwQbTW7oDM6SXzvXY9V/zIvwMfXzLyMOcSjPwb9Q+GcqhTzpBJcSOGp/ORJwb9+r
/z1Rkdm/DbjQ7SbORjLsXY2EthPNQzfC1FCNIE1ACQPi5ilUMf0Wom3O0ENNZqpIzHAo7nAT5yeo
TUDnMA+eUPZAeq5WQexEwLUAhjftpHs4XyAR/vNcg/czdHB03s4V5uWiGf1h3EOH87odr8Lx2odI
UuAXUP+H6Xgw0D3MqMhOh17cIi/gHgigEXyxIyQMHVSudAnrqHSB/3b7IddfFlFchQ4/bSB9rnhz
pkDdnyTbdGFw1i7+aREI/K3JHo4dSHHYDpiIOK+/whkA+G3ibeewvctZeFH78H6CO8+ceDEMVwp2
ibMXWuKX5fhDk/BEMNh+wXzqz+tglLj/+WbGZZssOOfSaWz31AE+AIYQxUNewcyph+rWuceBgk0g
mgKpIL1Ar5dvsTPdnbOg+OnR5Uk6aOAG2QIoU1kVceeCEu83cO/2CGSr/ACu6N2sl2OTXa/m9yLY
uLKdmUNSHD6R+6zMAZGoIwgsSJbNV0mVJsiV+Qc45E27eg1A1x/CbQDrwK2I6ks04wTM1CVQ+ClN
5Q2Hp879VHIYDC1BewUwFEgNVd1voV8Ox3OVZzHrjuQz7NDpbtz6M8zupEOjeg8fhH63BID+533O
zvIOZptjpJbYT6HoiBIatKYCGJaOZcU3bIB7ZCmay2yRd2GTwEV1PqPeKlZGkTOrIoM67MACCG0m
cPAFIGzrl1kPDB2cj1kIXThCoBurwhIyT4CBw68FPmeRuOnrUsBXjwRnYPuCkgMPnk3jjAREGPyD
xgMdQbrQbFI9VGLaObujCZK+NWtMuqLepZCWGufiC2/TGwnWgwoKKMUH6XmTwCfJqeIsgVcjWP0o
XgrfrbagCHbnyZzniKM1q3crfdqN7LHPV7PLsBbxCKvPLSmKFY/H/ZMjW/vQbjESGNBw2YDHq9on
DkQ3lMJjousmhXuvTPSqxA8YkgA0PqyHZx2QdtM7ALd4ulNxVA1TXPsdjZvae/Q6us8X/3bMfLhu
pQ1eJz79oMl4GVTwT6vAZfrzlA+8SoDrf3sq1ZOqgjBTxT7P+WM69l97jW9A3QnYHJLegJL7iBrh
Y0nSDxqWj6cFjNt3kjkwKKmAv22IvOlK72nO5J3ljIzMxMeRm+qwQiWj8eQHb4YB31aOpL9P/Oos
ddj0iRLAlgjanXHqBd5OZtUEwW9n3wZ1Gp7igIHT7YKa0ZVIFnnaDok4ElcH6j7A0r9dLTLOYQ/N
GbUX6So24gNFSn3AkvwX3MZANBBJ/iZ02Ide4Nm8RL0L0BUFBa30Rtga69URpYaE2jQQ1BPcGgd3
1m+OrNyB29DETngwXQRNCkauVZCfk8U7neoVO8SvQl6fM4Q6H5YTaDltSy+9PfKbayrzzgFpQgtK
UroeKWDikUjvtM+TUxeCTxsp+QUsKUEWc0+7KNo1FKJ/GhZbWfKxgzI1kXODCgqE2xd/ueFpbyeb
DPX7tx8IH51OjefpfTiOH/2sYFu/h35gneubBCrOm7xDHYXm1TMMji4qnBKA/t4HePWDOrPQ2O9h
IzZ74nstA/h3tdkT484RdjlZ5/DeUv1+8blqcPSwH1Ioz6GGI75C1Tv96c1etG/HGj4NcMrdNEhG
pYR0PKphRdd9dSnUSyWqAaPnAx7GR3WCioHcI7ucbnvBJOCuxR0d/Xhh2ZcwxIOucmdQsPoj0JxD
N7YpQgPoPegWPR+glj5+pH3E4w5uaLp3+Ea15Rcv779OAhcELEpgzNLDpbaAL5SCuiQd0usSzj3d
qsMZDKF/IhbsdywCgRasfBYVstojO3E9sd5bXuPOY8pZUjjLD3viweQ6crMrrwHEUrrVD7+B7Jpf
iw/IyiAduMCXPqgvvRrXXehyzKzE9HDCPiwcF1aTPIYtkrNh2jmK9Kcv8/tXJf+HusR/zCo+ZFe+
1wqWiSLt//ejzKWCPteT+f9af+jv/1v3l96feK53T/3Tm/8SV73s59vhuZ3vnruh6F8L8P3f/sNf
Qn0Ps3r+X//zO3xc+nU0FLerN/X6FTz4d51lnckbgb+bp1x2/dPv/8ovobHwP4AArnz9FWQGrBA+
3F8lfub+h/MAxEkWgtgOfBY+9S99Px9KY/hXVoUUULT8F1XAX0JjxIfQGNrzUB3h6G6uzI3//uk3
f+0TrNpBiZt3gxUNf+OkB188hZ5PxeIajB8AVKFCDjftI4nCocGNdyFjBWyxEgzuOeUn9Mg/kqD9
a5v963nTtwdgX/tBnkUljQOKd7SGoxj8CxZmObpxvIIyK8GvqlnMmf6ggujCl3gRvtocv77A6xbG
oUUxjsd55ozDOojFw+h8LaEDCkrwv4Mr/Xpz4GuSt6uSTlmXJwMaDzUJ7gudP3XTYPktjWNHBHAs
X3TJYqSg7hZetXQ3UZx/dotiZJT+2DkT7MdZnMC2byvC+hzOgGxnNbiJfPQVDeexhoVL2CINnwb6
s/EHtbUb3Ejjomiahhw3Ryy6AG+e0oFKVHUM639gr5gY/5C0AxpWSRDDHtG5hfobPw/KAShxu7kb
8dmJlI1cDzSm5fAlGSeQr/2PdkMb8VlPqKGUCkOH5ZytrRPIGDfndmMb0Vm0RVUsBE8IpQQyYIJH
Wtv2R3LfQ0tuhGeSDTppkxrf06t+ZHiaybK5sZu3EZ3YJRHMjXBmibmJk4Lvpi45khCuy/pbUgBg
kxGdS6BYR9wMNh1I7UCeSJcPQooWfgfJkaLvoXUxIjT1UyfzZgkfJM89D13nQkw/rJblRUzvVYcG
VYJomdyUxt7E9i0dn5T4lYz821vCN4JzHNOGwscbhcDSnSCyAdu4wSNH8sUDK2Jy3tgM77fCTXQM
dvMlW8qzsjmG2T40tBGYcIKHr/ca9wFcalNC9jmEOOxW2whMLxnQN3RQG20cxvcidLqfkQ8TT7vR
1z/o1beEbuXoqgyjk2R+DIb2GpXu2G5oIzAJK4c5ceUcOy75sUD7ckMd74vd2EZkpvlcUT2IOZ64
nk/oqKIdIGWN3TG7Jn6vF6XiijVi7DQM59lNElFYlB8D3B/aKEZUOhXIu/6sIdauyMeJBtB2P6qF
cGBsyNi+mXYR5D4UrQcdy4ZeBAW9HvPxCCDs0NBGXJYwrXUKyA3EqIpCCb7Prosp+mH1LV+6bq+2
4OxDwaB2od5f4QGy4fA0APXkyW5sIy6Jy9KGSa1xnsBJvgmjn065WK6JEZhdO9WqxiM+bt3pWTnd
J+F/tZv1+hVerQgEQ7wlyrDarVdeD/Vw7Qro1dqNbUSll/mBitBWjtGDKi8qyYaHgdTCLg83CfGs
nR3IiSsdTz7/XtDgviyiIzfmoS1oBGVbQ6wmn4Y5JgzWDm7q7ask5XZJ4UuF4dWKj+BD+yDE6jgZ
plOvIyiQ653Vgv+u5gNm6RCpOfbRw/DhHg3TT7vdbaJzi4QuTSsaXGghuqGSyst0gGOf3byNh2Ym
2oRRBSaskvnnihUXXintboaXmu+r1RY8gozhuktydHshwYmHLAdi1G6Hm1J7CZQ9ugQ7MeZihLhQ
ClINRJftQvMFMPtq6n5FSp432Cjj4JzLyv8s0GewW3AjMoWTj4HjYYPngQucVQVrDL84xjo6ED0m
uD3LadU4fo8rTfWf3RqiYoPrHhG0OzS2EZlFs6RtAA4w2Jro7lahv1skMLJ2q2JcmE0dul6jcKnB
9feuF+nnIT/GMjgwbxNJl3loZqZY59hHMnvndHJ8zIrW7rgysWuN7+cB78s5TpPqgWp2t8BhxWpJ
TLKezuqwC0W53vOgeswjfw6o3ac0sWBBpVnfdYVG98nfl3Cx8Qr/wW7WxnWZQrvJhWGxjjtawXBK
lQ9pvliOvX7hV1EpcqocT2JFai6XuOihG1/UpV0hxTXiEpkg0NlRjtynDX9mGnr1BbCHloMbiezU
j2EufIk9SEbgL0T1BAHIW7sVN+IyJU06NS5WPPX6Kz/3YtpJu/zbRERFg+sXKUyaY7k4z3qKvgfu
YhM4qK4aWWxa0y5Mg24G8XR0d0lIgONwjjXx3g15DG7ksaM3q57i9RDzar6DT+20AcbuSB/l0NjG
hdkWABtJD1cDZJ+bE00ZsHTl5NgEPWZuZLKh27cZT7DF+9SNYjENxW52KmlT6cDoRnCGeeb4KoNn
w7Ro90vh9dFTkkzTucVGxOhGeGZMeyXvqI6Xmn50WXYX9jbhg5GN2Ox9b8i0oKgqO/2JnKS/aX3H
qtqGwY3Y7NqicdGTWWKigttqhuZgWx15O6xf7bfyD4Y2QtMh2QjH9WaO3UHGanRjt5++TbD58+RR
7aYDP2FcnIBBo6c41Eusm/TEo+LE5cfEtg7sdLM3z2gSDcLB7AVRMMdSw8cJFRWrvWIqs0B0WoRq
qec4HJQTBznM90bqPNsNboRo7rYzy+t2AaABfmjt9LVRNg8fGJ4b4ZmERUpG4uMcn4ofRR8+4y17
jEt9aLmN4ExdDjaHXnTslvWXmiQ3bvrNbj2MwJyXTLsRtB/jIetvuqx6TJdjFOlDkzYis3Dhf1JB
+DnuBFrEOurobgbVwm7eRmT6i1/M2YTIXOR8Lyp17/bHdF8PzduIzDBtVvU6B31qVZ4FFbvvQBe2
m7UZkaViHCcKHFB7BxlWwqaY2M7bpKKPveNAUwkx2TRk7ybuQwTOotW8Q+PSTJfei1qK1j1dxkck
zXvWHxOFOrDaoRGQQJ/yKXIB+1rK8D4T7GmpQ8tTarV8ep0UMok6WyiZjlu09TcBC9uNTIOPdmti
xCTQAkGeu9Bpo0pfaO7eLlB2tBt6XatXyewsWyXdADuw9NWD03R5LIaR2qURoRGWWS2aQEHYP55r
eQVe7Jkj+ju7eRtByXoua7fE0F5FPstA3wMEfwwWfmifGFEpUwCSCUXoaAJ9DIb6Y8iHR7t5G2E5
uh1geeByxrWc4WS9fOEOtCOtxja9cJDGyU7nqFNHc/6hFpAUmfHwsRvbCMsCuioVSeA4Gw4FXFXH
M3jpHDmp1vB7Jz0xVR4YpF4WxeDQ6WaF/02OybZqvTMw6jYhQp8G3DKMTDsC0s6FA/8D3PZ+8WWC
HlvRJz/slseI0KQnubss2I4uHt5MBx8XqFHbDb3u0lcRCnS3nsMAywPAzF2uq61TR5ZDG/Ep2DCC
PYpqoXCHD4JFO1BkLIc24jML5Nx1ErNWUk3bmoJ6AKdYuxUx4rOFiBUEKLIllpnSu6yY9XlVO/OR
bHld1/e2oxGhoM+MvAhbnIjO3H8BXK67KhPZHdnsB0b/jVM+c+qFAg/OinnfRZ+BjzCyJ6t1eWHF
vtopQUkn1a+ZsirL20EDdzvB6sxubOPu1JCa1CxCOxN1znRT5FAJc2m1sRvcuDw74A3BeEXzLhzD
KwIgv/B9u/vNNJLyQcBhUI5B7w5eybCQUpu2yx/spm1E5lSwZRqiFAltcV/x5qnsI5uKx1+s7tcx
j/u+gxSGWOJ+qvhpOVTZRcL65ciarIfSOzvcxAGRAKqXPtgNcS9TaJCKtNAfCrr0d10aHRW/PLDR
zb59ttKwR4o/gfIGLor80VP81Grdzb59qvwWB3mK1Zm9J6d14OpA7Moq1Dha4FdbQa0KzdikgeHA
6Nbfh1naHYnUOFh6l5VgSaAqTtz+FLqkJ8Q/Vtg78EVNDFOVwkVzqXHz8y6rzymV2xF88ZA5id2h
+ELneXW0gDfPCvAiUWCu8/uUOB+Xmf+w+pq/oZjCXHtBWqFlVQ30PPBHsXWk0HZ7JTCOlsFNAqEK
VMaLtHuOJAUJaIG6vN3UjVsffkqdk0R4XrmpauAzVn0UANzajW0cLpCfhCbjvO5EGd1ORXuaQKjG
ct7Gva8dUdUzw6EYOdC59lL2fWLlMQOsA4EfGDc/yUgBhRdMvExneKbq7KRc5UrsVsWIzx5Ctp6Y
UXYH4w6cQECBmg42F3aDGwGaOlE/pjn2SgXqLaRh4cADBQu7jWjigboOCtgjQ/RP7nwmqjIu2/HG
at4v4g2vgnOCpdRchvicxFXbJoJQZJ59shva2OGsGAlQ+Ei1llXwHUL88B4hqV3x3Te2eJ/7k/Zz
5BRtkn8ApeS6pZbn1Qvh99WSiCKlRVVhtRuWffOQqEDr6NZuSYz9DSQdl1GDWas0OdX4mAV37ErX
JhTIyyvw78NJxxDF/Ujm4QIIB7sD3Df2NmOjDrPKw94OlpOky6+HLLJLaU0kUJ10cuBztcSh41cb
VEIuxrCwm7ZpW+a0NUCRks6oK4/bUif3HZgqVt/RRAIlZQfZVw9ZRALg7FmYLOk5H6at3eDGtVPD
6ahXUYRDkDqnao7OGueY2vyB8/VFv+TV1m5UraM2xRE4BVpdj5Mk50Wj7Y6SF9bOq8HTxc+8ACBX
uJU5kJgqZ5DZq9ou3l/kS14NjgeE06QhR5rfeFduW10kdRvbrbcRlDpFt7dpfSRAPgjLwM//DOHJ
ZDe2cefwzGdZ32APqole97K7gODXkaHfJxVBn9UIS9/lKYPGjo4py2GoFoHBUm8qT0Z7WCp192NQ
uFfhovmtAx9rNhfTlQf62mMakOkCdJ6u2dACjpono/aD4VSPsDGbyNR9gFsp9Hvb3oWindumt/Pk
OrUNshVuNsZTsO77TkOkCmsd+o8BSS6oqs6sltrE6pBkZFCKrsc484pPBL4CSd5bMSswbeMqm1NV
qcIvx3iJvqmG3faL5TvQhOlMHvq7vVOreC49SNJNO8IzywUxMrUCglFD7mkVh1V+qRoo1Ctmd7Wb
IB3oa1cs0aj8Tg4rd6SRYEeHx3R+DhxSpjQYhMax37pFxUnYwZtx1YsEacaKgINPaUQNiPMCJGas
SuOW5cmSgN/Jc3IkUVuP6HdexyZQhxSJ68HVV8UaCO67qB4feT9vc0gAlEUb2TUeTcBOFyZNDeii
ipephx/EBPltuIIs7S9pvX8HbccKGbiGKJxytaTox7IpuSzouBeRd+SoXePlnfUxcYBAeaimd3Ec
cmjkf2odpCybruFesSEVVs3qIDBRR8kcyaojjQKJo59hegcDPsgBWaENIa1o3s5R1gU5bVXcJXBq
KsL+tC7kg93MzWMGvGuP5Ji5OzinORwoq6z5aje0kS8v4+RJ3YAmv0QFXEu6vdMou7qHCTsqHSHB
249w8BYdhW9eu1JENWC1djM3ruekpU6NiQcAGobBbkIle1s65JjiwIHDxvSQaKRgfcmA6fbn6ZGA
lJu2nmU73MQeLfkCvSpUVuPFbS8hicvhKhVYfU8Y7SHCXuVDs1CUVxx2HCofoCKXym5baGo5OH87
eODmzdy3FdQBKIMbmVyuWlpbvVO46SQlwkCPULyi8dTCu3OszkPJrbJybiKPGggRQYMBJHThOB2U
arppM3WzFZEQjhRGcIalX4BEjtElyWPo7O6lPx25Nt7fhNyEHdUyWcJsgBoDCJyPKWOXXFsRZVcf
jbef0uvCUAcJ+KZpNEBHRUTPCZQUrE5a6F6/HTwDmw1yM5i3O4hz+INcjb5dXHITd9RCiz33c9A2
/ZY4cZOV2zQs+c7mSIHJwtt5B0XTD+WoWNwtCz9zJbmfgvmYPM+Bj2lijvKFaMAyMgyu1Kdh9B6X
arTK6LgJOYKHR6YmBRDZMsmHhsFHObLrdcBw/e2SSMlG15fYJ6yCy9s8BicBLeyKY9zEHAULHAnL
DtwtcIiXrd/lH0nNWruPaepn0EXkgq3Cwq5wr3nlwsDPtdvfphbGhMuB0gZKbhplrPO+7QMgU1Ni
d8qa/h74mO4YCExcJ+Mn1MgfVcs+Wm1wU28iHelMYA+DoacQNoUwZ5ZtaHUfc24+aXmh9BwULJa1
unBnGKA2oeV6G3E5zTzLumwCgT30oDDU5rd9Qbwj7+UDcWnijkSui2GssSb54lzIcIS3c+BaPWuh
P/42elKXAoo+YOIuX/Kdi9r1XDtWPHBY9hqhGUpRBgsssKFaPmwZJJFpWd9Y7RMTedQPlJVCjnBM
murLZHHiPLQDMPOQGkvi5AlbgGGOG0Tn6XqgCG+2w77Bxfjt4L0oii4NsCR0aj9B6/yUtKVViRZl
iLdDMyh2zYE/0Rj0nAryUls9Qn7KbrmN+zIcXJJPI9aEzwDqlpn7aYShyGe7wY24TKaOw1AF37KF
ShIUegp306pjCjaHgseITO451ahzkO6dhl+Vc/Qw2SkReHCvf7vgLgh4dVmOLC6H+jTL5I3k/MRq
SZgRlo4MXQco61UqQEEmlHosAt20Tvd2wxuBKUQ69Nm6xeegP6HaLWJHeFYERSyL8c7Ujhd29Yy5
B84n0sO+PnIGux4eZ0ZsegDQy75AwWBOgiedo7w8lpEdhh7Gym+/J+W9O0XrVhngO/EgJWWnrivU
zm7NzfAkWGfqQKEBElXXflBcLXYNFM6M4PQ08BgIIhY77bBf5uks6ZVd3mbaYnSNW3d+NrA4KMjV
SEQMXJrlehiB6aLLJvla+4HTe31G/E6eQHLT7l1iAo5qTXrSLSmLCyIukiF7yOfCbklMvFEpKumF
vUR+D+1eP8/nTZaLf+dB/0usBrbwRmB6K/ExqZCihBLydVEnzue2PSZCfeAoNH2axhp+c0RhxSsG
Wfmy1vLbLJ3ILrsyMUdp3eIYDyD6olQabiGNV96g95ZYflAjNlXt6VS4WHUPhuMnCcqVH4a8pt+s
YnP1k3hdk0iGMZgGIAIgGeCTbcdzuJTOnV3dwAQeJbBs0XBZYhBgTb5D4HXYlNOytZu4cXUqgj6V
FHiywQECVgluXq0m08debeup+nvREyZ6b5dFB06INgoOxDLwYYIqMwGyb+n740azUdllciaKB+bf
Df4GME7zJL1OGwhjup1V6w0OL2/nz+DOgctiPQVa6m3LVoxbOFIfE4g9EE4mhIeQGrVrhS1ZpEgP
86QptoNeArsMwITwqAqD97CJj/MWtgY9e9BV+MVq05gWO3kpwrmlWBZ/ZMF1ykr1qc+n9N5udCNS
M9CsoiLHloT35pexWk5V1VnVa3lghGnmFEhaKsiEQVu73haSIFtUtV3RE+Jzb3dLqFUosM9ZDPKs
3iZ9DrMWtliuuRGobV2MvQYnPB6Sge4UgSd3wJfU7nQMjEB12oqEEP1F2TOjl8hjzhi1Q2RxE9FY
TNKZXiRO6VpV8aDHi86+Z9fx4CaocYLDHcyAUVNlLICqMHT+wTVMNlY70QQfBcWS5JVAIhqJQOwS
4j0VtV0fkZvoI/h0pQvTeJMn83jhQZstmY8RFw+cK76R46YOHX5tlag8gYHqTxhi3dmtiBGbhY6E
kxDMOmdJeRKm8nvFodpsN7gRnY3w1UgLH0/bfjmPJKCYXlD//PPYB24i34hN6sxlCUgzNJR0mn5S
S5Vc4naSJ/U4WumTeHCPehv+muC5zyusTReAPE/ysN9Hbd/aZY0mEolHmsmqcrHyQ3KdQ/ZNM26X
X5hIpLTJie8sGJq7IXhv/FtWjlZwTG4CkbwQMDi4kOOTdu7ViEJfmKjcLnUxkUhuoGDBGKIr4cAD
fT/phZ9AnNdK/8SDs9/br5lCiQM2NFiUwuGfdIVCCByZrQR+MLgRoZWgJQV1Bw2VYi7OawIUKd4y
nd1WMdFIUZYEJVmPlkj6TyKfWlAYSWM5uBGkU5DyWvYYPOX9Tvb+Bc+PQcsOxKgpTKTkIASkWYNY
5L4fbqqAdN915UBj1+97z/JQfzG7ed0+1EmTkA6/Moksu2wrZ9zCJMtKIAZf1rhI6zqDmj/BptT+
PG+HkU07QeiRTPfAApnwhDoMc7dscUBOzljdzel3GKDuio4FR8Y/cHGYGIUiVP+HsyttstNW03/l
Vr5zR0IsUtXkfgDO6T69b24vXyjbaQsQIEAIAb9+npN7ZyomcTxFJZVU233UtNDyLs+Csnx+fnhp
n6OuP8FgcV/4skU/BUHuNXI61xY7SNfr3j9VXJh9F8cW/zRImi8jleFh7NpbodfLgvHHv783fjQl
m50KuHTTzRGeu2xhVmL6sU9QB9xXO98ioHoNqOPSopabA7B2aFpy1XrrPlAY/93X5g/rvKL9ODqN
l2m1voVn7n1Ui31UT1BQvz8ciR9Mng48yMGJ8i4K5GW8S2iO8i0Caq3NSkZyPtR58GTD5pa3sdq5
TDZ706eSmyBAmXguujipbP8e3rk7g/8t/mn2hgFUfUzJ5JbnYixOQnc7i5Zb2FMYeF2/eHhwM69n
H8ZnT6t963uLGKIUboOhw2kYt/4ZG7sePcgI7ruht4AhFsAsZ4qj4MA5RKci4h1sZ9Z9b5NsdiYt
+pnnLVbKkBePU2Pvu4K+27Xpt5bWyJwDHQ7YlwAjPC2EmEMFsk3294P/4BDfYoaUagBHAGAFRWL/
fe4XCbhwF82w7rufyWZrAp1dTMMAgdCoGBdoLrTjU8ec2hcqbjFDY99PXT7ijY6wo8gmKQDYKvxm
X7llixryItIqcp6aRvVPcDs+RWRfwyLegoa81rgepqsIn1WXJ1URPshJ8F1L8U8GwEIigC4dsmcY
xlxVbf0K15VdnXJYn39/0nozMMtK4HXaBm525eq6dIaB598vxb++3GDH8v3gLYw5Bzogluucl/Wj
voY5zK5XGW8hQ5Gnkc3BlvzA9NomzMD9tAqXt33Pff59/nC11bDsIYLhuX2hbmX/oQ3Y876RN9Gt
isi0VuccjpdjFutwBczR7UPEx1vMEOHMiynqFIeOerdN+zoH3cu+x96knjhjSRTHDCOL6Es1xG9u
jb/sG3pzaU60DtwAQdIDaF4iYTBBOkz7JMpovAUM1bAPZVIH51g8fkIX6mjKYR/nLd4ihuw0RYU2
Pg5CmNAC26P8BODefdtyixkqxDTNkcWsyJCkQTvetzbadYDHW8TQ6JeD9BcawJEFvlRqHB7NPO5q
24JP+P3GIUUxMM4w33DmhGNWx5KF6Z9ZcP7gNNlChgJuFWxFzjeP6ofHSrH6hS9jvnf4zdb0JkXH
vMO8VA2cH5V/24h9hfh4ixkaJmkbCuwDzpNF08SDpcE1d4AN7rsftrghI2DZVAckOMBk+C4wRSYK
vu+c5ZvtSYdgVZwNaMlZTyd6Lb4WbHndtfW3sKE1FOinMsw4DLzuJhKRa051tG8pbnFDU0+JIDMe
3EbxHdyAniE+ftj33Js7Mzyb/g0WwGaYpk0kgXWiPVXxXP2MfvSDhb6FDoXRIsMoB/QrNtMrPIcL
dKCbnWtlCx5aI0CnmwJoxDnnh57Ju9ztk22Lt9AhCL96bdCjN9z1k38V2ZykNGh+5hb813Etbpvv
z5bRgzW26wbgBP0igA95x96kX+oyEWNR7Hyzm+C2sAMEneAJAj69gwd97JLJi3W6b9lsLlFSLCty
TaAgSN0Ht9qDJjEIM/vonnG82aiaL9AZsZgelM+uF8W+iL5p9z35FkdkaFSVpUEHtA8HnhLFT0Ol
p2zXtGyRRAT9z0bUCG4XE2VTkVdpoKKfGW/9YCttRYxC2GnwgpwZDoqWXVKZEnwqK92+03GLJGqM
mZre72H5YMsjkc3zuu6jIsFN6vvl3k3Uc1DTQSsx5yqRZaOTfNmnr4oM+fvBVVNL+Fqik+iJZUx5
DS9dw8u9b3SzU6OZzJOLYYQRxTIVg7gn0b6GObDN3z847VEeVoqiXBbVMsHC/M39zKHwR0tlsz2b
3iklHeAhTSX6ZK0rdailt68Binj5+wdfZNSLGWjLQxG4ImGkvPZGu0/wIt6CidpaxYukJDrA97W9
C1ppD0Mkh327f4sngpu9ZeFMMbo/DgmBBbfuh6ddm38LJ1rbGfaeIxCKU7PAF3EdeVLO5bAvBtji
ifqwYBVrziH68NWvxIea7/IeofEWS9TPbST7/oxKXvLPdVQYlM6KfWJUcbjZncg9m37VNWpmcgVQ
Ni6X4caLZvFu35xvtqfovEYN6A+B3ggwCxnDS6gCdftC0S2WqIvg79bm/bmFwC4gWHqwP2WA/mCD
bkWA8o63MFI9J6E2zG/XZvzCWa72ZUVbJNGI4EJRi1iU2d47EG2/GT2uu9AP8Z8QRJORYz4oFFms
KA9V1FdAb4h9yi7xFkSkYCQ5CI7R28ZkqgqWxOmd9Oz4TxiisdAL/kHpaaVjUlH2kRXTLrQMUJTf
n4laWyVg64wXOpJr1fufuVQ7Z3xze1JYAonwXEekef5wHjoK3XHX9gk2u1NI0ZKxx0k+ziLjXXUr
g25X9TPewodq1kZe6DhS83wa0xmhkKhJv+8Y36KHtGlsv/bg2bSqesjb/tb9LI87T+qfUXjx1sdM
SiOitVoRmZeMHGBPF36xxkM1Zy2ceNk369v7U+fE85BiHQB5OOWGqaREHXTX2FsEkUdc06mmwBst
1PhYK5gTAw7VZn8/Ov/r2dkiiNqmD1neIjmv87m6abshfwmHCQBLEC28OhG1H9/UmNRvcxexncWp
LbJobPKp6ieJ1No0N+u5BpND5ewnZ7z4wW+02bdDxODRVuJaBXmYvDRD2PiHSvABnNAZumyH3s2h
l7TDanSa53EAwUPmmX0LYQs+0ksjTMk9GAoDJZjCZPW1H0P2k3cV/OA3O//5Hwq/pASleGrwrjo/
eq+HUaWU5vukn+Ot+BGzQx0ImbPDbJyCB3jgZ7Ww8b7tvQUgobHulcuCRRxW5D7oVv8yWvpg38G0
hR5BnXnOxYhH75fhNHXAe+Z038W7xR3Ncxu0Hq3OHR8UmLBc3SPwwvVPBB1+sPm20KMINryiqww/
zCA2tIeSU/6OKI2W73R2KE5wZZL+GLf1gr6Hbfiw72rb4pKI0TO8IlHCETYIYRYSeOImp60h+xbq
n7BJ6EfCyAO7IKqmLmk76hKPqn3n4RaatAq4yMd5HR9Y1/gvU2Cr+3IaqmrfSt2Ck1hJpPJKLKY4
KlIj+ZqYju5slW2xSX43+k5KTEztXJUtBbvqZLGzmrBVSooiT9R8weBUVP2ReM3ncV324YbiLToJ
OZY3TN75YCt4flG3r4bpdl84tMUkTYCVdMWC6yAX5lGrprmnitBdGLx4C0ky58O9lDVsTAnc7F3E
P515OH9/ef4gtNgikmZNl1oRAXxf0dsvMCKqSILAvGfZ2NXL89//kB+c+ltYklFdoYiH2VHe/IoA
ekxoS/cluFtcEjGgES0TjmUSDSptSgCT2zrcudq3wKSINELPBodnFDKZaChIHge/qX4y+T+al/NL
+cNtOLOmjEZYWCFycV/8XN1AJX3f+bWVCoKiFPM45BMO00zTeeF3Wgb7kv4tUCam6DlrhjlZV4Li
cCl9SBGZfRSleAuVGQOjY12jtlWvzCUcmTlddrn10niLldErIQ2pgJXxRvMCPcN7HXvlT2K2H7zL
LVSmgVv80NvmXB5WHrig/FDm9mcFi98BZX+RAWyxMms5jlU5BUA/NANvLq0kLk48UXjBRVOb+qEl
ebMkWuAETXlRxu88IEinjIZQQkj6RhU2swDBnT8PB6Wj63L/ZxoGlP5+WPzF021hcFLwlcgJLQ9w
kHh+I01kxqTkle8ldrQyTsqhiZ5KaVWR0kiH+rLVbNbdhT+NdlqTblmhhgtgVLVQ/NkMVkcV0OJU
2nj5tpRtLBKgp1UmpbCnSY/+cixCT41Zt7RAIy+wuLeQWbeQiwud10Jjx5Zxkkdd86rXKuIH4cq5
yap1ylXq2zb/Ek5L12alUu7dTDolbwE/jG2S877o02WZ7JNbpjX+5qsmLyCAVanhqtWNu19g6xfc
VYXi0Q3EuFZ5s4YwZbhWXltI2NiuQ/uK7mPsrhdXad0kjoZjviZ8GLoZRugEhoDxPDaQjYQBFJ+P
sNZeFfCxmgJAyOp8vIRNqyovtEMB7L1Z/EVcLAuv/XQwQy7fwcexf2g0Er/7lYd1nSgWteWVIEFF
7tpqoCwVHarZN54uGvcQDn07s6SALE6IA4xqgaJoDbfWJq1VzaYbO4i5/OSoT7uTXFRkKUhk0VA+
egwuOzeFv1qoLlFLYv1oAys7tG0pYNqJb91EHwdLWnNCRC950syaGzj+1Mt6hLssTLezcMhrcwgK
qcNPY+u5Pk6Gyvr1khkSG86heK6Mg+OBbZT46ro+p9/gtDD0LywG8ummq0PX3ntB7InrwXmiubd8
nfAC+KRym8C1eWrDFHT9ZT0/JNp4TRqD1VC8TJUN9b2sQl4FadDDcqtLmpHq8QZeAhF/Vf6AxpM1
as2Ly4pglsERKeWRF2uuuyQCyutJ2pC6+7FpUISI22KqUte41vwmtMsHexj7Ftr+bOjNNZDOfGSI
rkMeEdCd5+m5zSv0FSDSVNOXOi+Yn3Va8mwwHakyb20o3noYELj0tYEuUrK6akV7phnv+tjv7+RU
BpBElI34mAe8k1cRjwdkeiaXw4pfyKtq5H59oNOIN+fJ6S40ZoFmjLrBZKMKy/dk1dpcMNF4V6hI
Dh7KtEVDDsvQBQ+0b+hp5BPr07bRlZ/QpbHxUTOpeCIC2EknvK/hkSmCMNfJNNWoTdewd/jYlK1b
Ei65pEnjoV+lDBkuOEwyjpCQiz+C+o2ebTesOm2LsayzIHfDklDedBdD59gHN0RLmJiw6xSAyiV3
GbyOpb3owoD9Vo6TByfUKnqOB6E1XKGrNc/COJD6UvcdujTTsMqETKF4YUtoslZEbj4ayJ0Ud7MU
3tGDs0N7ArzQfOx7Kq9KWxSffUXxVEpBrjCtXeTYaRR5qZ86DxZeaUGhqZOtddOLhHaNGB77havH
WoMnnwwupw9zrniRmYoQnkU1r+Dc1uiTFmv3mHcekrUl9PIpG1vzVJs+ulxiOGxlM4vdcPSadumO
40AXd0D0HKoEUhv2bZAtI7ekULpIgEDpq2vZWPTQNAhi7tRWSqdD7tXtJVvz1hxw5y7mFqjgU8vd
8EZXidlpZJUZb5IS50zPTkrT8bUtAnw7Ohb9mFboEz0WYOPzxCdL+DBPfayu4L8UAgsgKxMeWTDz
Z9VTZa8D04EKVOjOqaO1a+nd6Lqy5hJ+M/N1W8MuOeEdVJnSSTLfPfisgsYh69f62AzLPMP5mSzr
u67l80WMHslNGRRVm1EGgnEYoKhxI9aoJukcLRpsSa3MTR25qP02uLqNjzK08ZwIxQc/8XRbzo+9
KNALkWxt8N8AjGV0ABWnB+rCXGVL005ABM2iXJ90WDiWQUYYzDpih/UpCHFkwGJCdOqjFSOksuGI
N7GsbAt3mwPdiwY3H+f64BafLSkvIQWVKBspe1HWNbxtk5BNdcLA9L6mrGDHqamGV7HAy9AtAx8u
ewVE79WwLMvw4Jq2y9FzAsg3euz0Utlb3EV5eGtGsbxbREfLo7eCeH1RcQ+aC6nqGWzRYFITfZNx
ZMAfF4TloAOWSlzVFuJ8pxbqvEollexZl9kRKli341SKErZQlFTXWFH9bcHLErR210h0X2HVc1j6
grrH9uySds/CSrPUqo5+CmIoz6Gc10hIzJ91U97xLu6L+ppJaJ9kkMEkeQnVjZFmZcDJYdTyW9V5
4ysK9msGMgoWeiFEn3oxtOyQHgTxY42e1fvI6OmrWOu5T2hlY5HmIg9PXck6aPC7+TYwxD6VVcCj
VA+QBOxUxa7NNE1tEjjdXKNiI9MRNLqUdjU5BaYV17NeR5I5CD/AcwPfVH3sTNF9CsDffVC6K+Yq
CfIu0lmgse6fABAzweXAVtImc2xIcaxqJaq0cvUUZr1vo480FxEq6944ryl2deAl2rc9fcWmsnk2
C+X1N7JeC0joVas+KpOXwQVgVlWXYOmZ6zowUEQnK61OBYOBcOpxG/QJpPfiS11U65hCimIoLrkS
8S1c5Hqb6NKr54uwqMrgipUT7Ww6zMMyumQgi2H3nSriIHUtDIsyoWr5WPdd1GedIeWL9AdTJyR3
bExNVY9Ja2EHlgxRpNydV4nYpqUR6qTbummu5zhe64sxVp558n262hRwHLT7mEQIIvlSsiPnnacv
y6qKUfmxQZNA5+e3hk5texzCsDKZCCW9UrOuygsO/5r+oB0pszriJmXBhHDKqFC/n+BuPCWjwR2Q
LLT+WPNBXJdghCfQwn2oVA8j25JVPk56UGhUVsyUm6OPiCOZsRnzhC0Ul/REeHU310WTlEQ5Ai/w
6XJUyCFiR+OEacoS/CSdDSK/n235YelgG8zmkF3O5cRRheki9LzZiHvMBhXUPb0ZuPTHkdgmvMpt
Ecp0mjtjb8d1yKc0MhKGSl1feNGRdT3opRIUP98mCGKkO1HSxn1aj02lktlfZ3XseDT2d2wqrE3H
sWHyUq8KmsJzKYr4aowRjyR930322+LXoUiCtYa134Qg3GUmd7zO+l76JC0pYgfor89keM+L3DNZ
T3luMy1h1IkHms0L6mRdma4Qn75BUA/OPgvz6TdnOfRpdJCTMnUKq+k6intxh4rsml94IYKri1qb
cHkRw1CHWMu+I2krx6V56IuJfejCzsceWTyNCEXkXp9ySNA26Iv7usyMgcTbBfOgQnBkuQjoCV6Q
tcgYJ1I+SXCfyF0jwjVOEA7Iy6alno8ZaPzxDlypvMkK53KRdrWg723szQq1tzJS7aVn4bKZtCXi
1lSEZcPuaiAUilSVBrybaTbqfvJHtEGLACIOSbQCqncZikLV133B6Qtq81Oc4txsL2Kf8vtqXsiY
VVFXmqeVDu4Jz02+MJ5DFFFD9KA8kRVeKAlEavn0dZ0W7h/g5o063dyMbsmquDTxK8jF0XAZ4e2r
OB1iKuQX24xwRl1LdGkTObfiJeR6riDqXETk4MEUt0wXbyTtUbZQ183sMNrlGhpTdkgD2fp9Vlso
2aUI+slNKdt5QvRr6va6gc7VeyilcJLozkJ7su/GGcKicTd/Fn470wIgE+faSzPhgL409djqgxkU
2HF41knAX74KC4AjcfUeLOu9+h7nuJqftQXH6HpdCuSq/ryo5jTPofCzIYZnU5bPdOUZHf0gSFca
9cFl6XyO82byC0h2j+MyXtI1QhroKrgfv+Kds/AaTuLN8Na1uEIvwihY+8/KB70oZRGV88MSFgt9
ZJNniwNkgnKetRVpjlEQ0w/ap+NdwXD3Zz7tbYhsoRnBf2AgFWd10OdrJlpt7WVn5oplPKha7yQK
oO0eEYgym8Josxze8WbtulsFtTdEXFM7o/RRjMORYOS7Nl8RYDZNwep3lR829qZqw1h88Oow0B8m
vyHRPZ1Hxy8XsHhfJhayDuus7u71NITl5QB/nzBDWE1V2kPvvz3MVrR+CvIDEW+MAVuok5KuDrC/
xXo3Xhzl41XQoe2RrnVfd9gxnV6TvgoFELwxIHfxFVa9wPxDwMe7L0meew/whUI4UOUedhBedlVE
NehUeE9HtpDFoXUC8bOERqMl4CsEw0sw1hEWHXjjs/7YaVu5rwIilPnXUeV0/U1MWLnmm+9jo5Kz
V2M9IEWFC2qe2tonNlliPbOD6c8WcWUp3LVVZqiyesbtlahBIrmV5Vh+Dpoo+jDDwOtcle8kiWAX
H2MHoEvk5NE2uDOXjHn4fw4TAGXdfJ0HrtfLA4XDZbGkYmJq6jKcBUWLl2o5JFEqJE068yuD7GUs
Fh+yfOhBigNkfo3KWKkWk8IHwScJkDiyw6kwQyVkQrL9OimQzlGEBjWxiTOEjQRi71GcAwyc8Kle
gg/Ur1iMSENTLw2KupT3E3VMvuGY7dvMCaylY2H7mJ94OHVwWwjFPIiPohh882QLVAieWh13dWrC
qJXIMqSFkXDNcPjFOEfzQ0ipLAUAXiNbb/Fao/J6he/Js99GZXVBJzb1955h1M8mnDDVlda9e4YB
Khxbu9YWwWNXqgnRKWoF5M2GLKCHmIBaeAlQ07SmA0Lu6dkshkxJuDZNfbUYl08XhaEMba7V/wZk
jyOJ03L+TEAieOZWWtBBvM4MUDa1rM1qbYPuOnaufGvbJTddYnxoiyGE1wqrkMLiUB1dTeIKvyWH
1r/p7pqO60tsQvuhIHXOEzZZfulHK/9WkRjpakTqOEwXNEvMgakyrm9HvJWuSlRvUaVOlrHRdbJW
juFN2DV8gPs1SG/LGswJwevNnBmDKfPD3n+IxOi31wztOobYB9dbIus2HADgrK0P6WGDSw/Ol4Id
/R6aqgfR+Ux9nals7QG6oiaAvWFBBfYWAuy06wb0VUaPgFwyh3V47wvY2z2EcMzSKUMZuk1XJMl1
Vq6jKa7XuQwNzre6YAnA0iCJl8g/xxODAP3tYq2sErhKOX5jgmVADuVpVpoErrLR+7A2/Dc2e2T8
SKgx830Rg4l3RFEXorK+DnP8CnMbwgkM6LQijWBE/4gh+vBm4h4fcQ5RajHlUJGDnnDTV+qSRK6B
YbrlOmIptCvoKyWoPCUzpCaeFY1RlYGlS45Mc440P+G+AZ0wAFjqhMq6jmBspphAPQcSDCnx+qEE
VADHHIRephlpQNSRIOtzDRybbWSfXw+0XeFETuPcT5Hi8SdX9CJOiHC8TTtuyg8RRNFOo84HP5V+
w9/llgMt3XeieOllH71XNlZhSokqP4P+tT5z2ETgIR0udGQ+gUimgomHaMrLTzGxNc08p9oTfsjy
wBbmHXCwqkclq9FHsDS7JrU5NxehnEdyaqoFCOoAegp52qkQhiXVxENzXBEGyCPEtDuJe87Cfcrl
ODKvvMHp4lmegb+fOtUhzPHRiQm+gZYri+cG8Hq0aChuKdRroMealjkKbXdKjPWNWUJyqKwHGZ8S
09EfhqFS/AmiuMSlsefj1M1xa7U2Q/s8zLPBIrjvscA8ilKaVw9JOKOKlK5z0UB0GtWRJCzngxL6
zg/j5Z3zlb2UNSfL9Sh1O3w1M8lxWTTjKK+8xTRgQRJeMjElFSg1DzNhrE6F6ps+CWLmeQ+sX4rb
kRWcpHLs4tPKZy8/mXaG/rdWuSzfNRLueQ85LwMfMSqd5tSWUj6S2IcDkzC2uQvNxGBAUud6uZ2R
VJ9Y7/rrJfcDmyJ3gspQmOMiHZGSqYc2CPgX2tR1makYkUmiw1I8M7iLXqEV3kHGyk4DosypnF9R
o2kRQXsguiK1qfR47Q1xhMbs4Jb3RDt3yr1hZUkt8uqum3TzraZx3LeoQ1CcFvlSr811MyHhu54G
LqrErtTO6aJm5PlhW3sQhwrxzi54VU+mSCCjU+bPcSg7fu1VXnlVd6p26RCo2bvyc2s7zGY8vsFE
UMkktGMRJ3QNlv4igMjUR8vneUoRx+X3pe/8myAXj9YWAI9C8I7PGY7N9dawsvNvajS530Ckjx8h
BCE+LhzJxVVb0Dq/HGhNwgsSRIu9gM3LMCZj78qnEPTEx2DMiz4Z8nj5CNpi/MFvXXulRtYeSDsd
lwK1lrD96hi2RBIY4z6gfxAkQMcgWkO3HienJncS+eU9Q/0b3lkGEIHDhPDptaDrfOpxdz6CQ2O8
UxPNKJHWUe4eA+GvV5OJwzJZclFfye7ia7e6ZFzgdDYHxGXxxSggLZFG50pwQSv57Ney+EA5FlfJ
yxbYpSC0F/COBC1vAHyxS8dG4VVUsCG6W2Tt30VyXT7nKPK9a8Lc3C+dGOmlaOmrIEuyuOFbKKeX
ta4pCsujlFdVuELzjAPSeR32RXHCi/GSzsBkBTga1yzZaAbXJJj+8F3urfOURQieh9R6dQmsEGps
39gKgTnsBoYaNJwcxZNA0nxfCsvvPVY1BrfOIk1CsWyxT81SP1bEzdNx7VigDkW5oO46kaD/CBcX
4uPmZgzV+cZ7pMIbT5SREdYuuWu/BuG6vPFl6ggKkEvY40po+LcWSmi/BeFU4aNRP6k0x7mbo+6B
0jwqkYX/7EsUqEGxc/Zj77eNn7iWQcygHoYxz7SIqyHxZZjPCA6X+cbOc1mlIerzL0DBsBlKPF4r
kZQa9wklwq49TlHP37Cx/MsoWu9ajzV3oqLqlq3DpJKoY/a+j4S8xXEdf1ENzMh/grr4QbNpKw0A
XefRdGEJWHw8+SdwV5eUMbFPByfeigPUBKUNX7VAjGCJexPCrdr3Pu5rBW9A4LLsyn6qzs1DWl1W
E44j6rt9VjfxlvbdT0GpDUyDD/N8Xj8dnMPL1Xr7uAhb3jdleilyXKMHaG1SfllGZL3yDTqh+3CP
W+I30OoVCt6AVDoXPZH8xhfVh12TviV9L0uFUkuxAnUVmGSV0YMX+ftW4pbxjeYSCB8t1oqU+ZfO
NR/pwH8G7PvrVR5tKd+2jeucFRg7lPl7w9e0ivdZ8EXiDGf6Q+e9NGUdVjO6tYXXfgob9LHk9GnP
ZEdbwjfD+cqgDABBsxZODqGLGJqgb/vG3gAD2dgXAlkhSNmN/7aiwSJ6Ou9qYAO49f2UoHUEQkx/
pmfG3heYxI0ZlXWwC4QGCaDvB0dmMzcsBEET6jdVViGBfkULrd+FSIgE+350FiwoIJrzIrQ0v6Eo
VXRs3Tu4//3gBU5x1ygNMKY1d9FSpX5ndsnHRFujCGhFovAegTwVjPMrSotwUC/e71spGzgvH9Er
88DmOeTDwh5KVQSJW6XddaBEW9o32qKRWIsCLHsPrRzXe6e4KvYpMEVb3nfoCBER6SDcxVCbRe8C
0AXk1bvmZcv7nuScxyvkuwC9E69Tj54UCnQ7x97szmaGMj8q3YCXDP5lHdtD3dJdd0+05X1P0drn
Mcdjo5Z7dG31SSj9ed+MbLbmAPnMKDwL68XMrqljarksjVmzfaNvtiZfACyQOeQdKysMDMOHjMKU
4ic3Zowt+GfcSbSlfYeo40CyF1yY2lnEjpLlMFIdyAzYBevQF0ZZq1LdZRPR+T8WWv/1ncOY+dd/
4+uvukPNAN5Mmy//9aIb/Pvf58/83/d8/4l/Xbzpu8/Nm9l+03efwbj/+bnZ5/Hzd1/Achco2Uc0
g5enNwMXxN/Hl2/6/J3/37/8x9vvo7ws3duvv3zVth3Po8lSt7/8569Ov/36i3/GuP7XH8f/z1+e
f4Fff3n5XNWf299KrKp/D/d/n3n7bMZff4GR7D8jFkUsQIYVReQMlXNv578R8T9ZwKAEhYIYPTt3
/PKPFtDuAj+S/DOIkI8J2NhQFqH8/ss/jEaa9+svGIz6CKsRfbIYMmwgIv7voz38+9X/+21gKv7z
9T9a2zxo5D4Gn/5ugUCCwRdx+D+cncly3TgTrJ+IEQRAEuSW5Bk0WZJlWbY3DNttcwTn+envd/67
uG3Z0QrfTW+6WzwggUJVVmaWjW4PcNkN1GudGhMumMLjF8N5NtZ4V0i0mWEJKB4WKjPZG7TbyzH/
f7vxfw9j1hE/P/B925Xuqy1PvZHTiVPd2WTZGOO22Z2tnA24j3t6Xhy4SW/Emz89EKPwQPIPJZ3X
QzYKMTXK7/P+LANLYHPo5NY7W2LOBvxXA1Mv6o0HXrKjVysMHJgOQvJdXf91ng2LKKuLtWKFU0P/
by89fWNnfv0wzOkWNUkGyiyn9p/ULec3Xu6vuSAvV7EZZBA4TK8DAnot84TxltTC7nilhaLL69E4
rKzsraf8tl94CgvjbUrt0fq6BJx/pYdGAYDuLk/p1nm8znXnfjSpJY99l5u3LCR/DV7/d0VMjrAd
vPgwUHltsJ+0jVvv49Kdl6UhQK5DOM7D06SSIszK5P1SJ29kG39aXEAPTdDd402+1suopbf2PTUd
nm8WlLcsy842qNhp0+73f0WIPxw76ISXPOOXreJrz8Ufk5SPaYw88tc3mQPfph7DJE+lv8x3sqys
z1Oh6z0qs3F/7AxAUTgnWh0aeChF1GZpPBa+lmFQONY/VhBYX+pt7v/pac07aHlg3EVWH2jrmIsg
7yOT7dNydE0JcGrZys7Cedjmp0xC3o9W8OL94IhOPKXdsL6Tu7SbcOry7dMy48oe2o2iwb43SjyW
3VBMzIuz1JM95o5Lg6JSQ7ilndRhUwsDfSyv6i7WxKE5LgMHB9oyE0N6rmhepOgdht0Ji2WXjyJL
JQ1usLW+gXRXViO/S+aWc4EWZuNn13stmfARBvxW+uuF8D/JC+B7tuxOr0el5Vi+yEyWWxtuUpOh
DGrP5opuZNWMdVQMe5/dd7DiNoaL1W67vDDBp3PdcGew+HIzF3kAAoGyPTPx7HgGxllJ/ypWXd19
9jF1HSnA5VxzUXbQbOJqKafqc11UaWGFtFi64bjVPYCSLIzWt4vtDNa9XWz2fNuoACGuSjKdX09S
Wh862LoKtMNMezg3QjvHOmumB8m7zGOSznTEPm70M4QzDAa4dtui/9IltjvREFUw1GreSSX3I2M9
kFZ6wVCbG6BcsxyVXew5ACAzP46b24rhJllKs0QCa14YEWtVOLFt1157EK7svChRxg4i5A+9/WTX
SheQUDfkD26QShUWs11On+Qq8ucmGPT0Ma132eKBrOCvpO3WDbAzIBXdZJ1x/TsQyMA5lVlX53Hd
W6MVBpD/QJy8LO2POk3t7ZuTlV1FG6W2vPyaP+w8zFaa0XqCMrXFjclnOFxltu6Pgd8k7vOW9u0c
11lezYdSpqW5EUBZ+uADuVdLOASLDr6IbJHWGDLWeQ5us4XRZjHAeJtEu+t00wkGV8aY5CRw5zBb
gyR9NxjlT2GbKJcpKxmzBvwwqxKah0Um1orJebKWRVSrNi+qOEh9IC+7M1APpDXvvHEPPsljmTX+
dEsZvNgfa1dMFv+NDN5NYwUULa1t799XIgiGSz9A04ZI3fq5b/M0j0xnVHuc6G0rNEbt9KLKPfBi
Ucs5w1qp7DMIEE55165DV4Rtlej6jOO/lb2fdWrv8crxMBEY6+JcOUapu6zKmFGqTD90x1zbsor9
1au6D+z24DnFp0SFtOHGZ+Ye2PA/sl0uUJ9B9qEQ15CPU/hUvtAn7DKzfzq/Lmk6lwTEd0OvdUVS
qIsmcoi5e4hmz60fPaC6JUy7dhDxuNLhCu1NOnsWCtWK9axms2jWCckGv6W1pPM9G6c6OlMy0zBM
ne3dOJRFGxeMSCqAU2uAUrcUVnFOxFJKiMduaUWFwcH6ULsGBo8ywzK9U9UGnOwWi/mxjdl6ms1s
DREISvGttrsUmmeq+yRye5N0J0779ND2adscgS/G77Xykm92YU1+vPrNVkW2NKkKta5zOIHaHwls
uB6WcYm/wCNT/QYaQImwfrhNAll0Utn+0mbQDa4919qnEG6TrGMGXeXXG5bDNBIISD2OdcU+HMfS
Asg2ayajhKBURpVTTw9oUHsDqTLFdlpBYJ3DKgPrp3/ogvBWQ6KuAl/lyUWeWNbRahl2RI6mfA0d
7iYFqbZjJCoTgpJnexrXp7bPEnlKmqyvjtOc1da7OoeySfci6O+zYPTJafIgKOkVrMEStbXOX9QE
pSZqZC6+e1Paf533ni633Wy6PyaD0z1NpExOOOuMNv0OfaKOGSAQtHfpMGaHVZoSapKVqSzS8zY4
YecjN87dyp5O2Q7RKh623dtCvXvqCkCKdTSw1juIJ9r52jHIvGQ71DKL1GAvRVi0eTuFQNoQvGop
nLteLvUczbLab+vdq3W4o7N9zq3C/KB9UH1roOscaxCAz4G3tifuPvPJZYb0JzEENBKHYC2SUFe5
f/lmC5eWGQp3vVKNVznRCDihOZ6Cry0Yd3Oci0TN525crJ+rPfj35N6Mpsn1mn92G+N/rlTffxjF
7EN3bLqijxqUYkh+EhybTzLfxu+LsZIsSo2XttFg8uIRLltS8Cob1YVGdsUPKWpw9dZPJ95cM7Qf
6dC5duhnvvu0D0v7ZbPTg8rHJp7a0T/Auk8vpDDVf6tyVd76wj2WgRDQtpsBPiVNbEijXfkBfgc0
mmWNRFXD+luPcqSrlZiMmQCjVBCPO+vF7gPvZdzdW4ZWTHcW2kMNmRAu6Ti4Jpz9Yo0nCS8i6uu9
nsKVXsbtaLXLobcm874rrf2GkXR3zO6YYjPI5k44YGFh0Mv9Ie+88exWsNR0QpewTQp9DFxLvUjG
ji4qe99CnHww/hb4B4XN5c9uk8X9mAhzbTOexo3w2clCH5eNeNoDEyutmsjY5TObQqShp4z/QdFS
Y8qe+8jUqunaETO8ncGqb4rGu2EJ6bWin0PE3fVna2/du8Yx/E0EA861pccMi50mgznQV1P/AwNV
+d2ySueHnKRIjnqbfe6z9SVf9E8MhOZrJ9jVw1BX9tnouY6hxXY/3C2jxbQMxRYAOPWpiaTu/TRs
J6z73NqbLpwqQUvYGsVLm7T2OyxEMqj87nhtQVxOw3zZ/RRmkLDOVaCHw67gcoe5a28f1Dgz0yLj
JP7IKzgGJ1iR3qPmvbxrXAmuvWbfGR4HbyB30vHGQF65ayU+HA99y5RxB/bnUVb+TqLUwTcIq2pT
77qebJz7KL3oHMr0kOQiqc+Lf6EtdJPBNx6YoUnCvpPw4QsoS5CZbewPQoiarX0al6Ii/WjdlhPs
Z1G2ZJM8LHu9P7a42zsMElmMOFboIgRlGirfqJ82PJJGIXF5KRusK8JEAZPA1tT3bp+XJiLFcj+1
0g/optXNfOvU6/QJhuvgfyYJgvTXNEv9VJpSfDNj2/TnoVyX5chUyLV9l4m0ifxy7udH6DKWH5kd
Q5x73el+P+1OGeRXljNPM3C6Es4/mUWL/Gpr1foJpq9pPjVbMF2vnRBDVDNuDZJSaWdNuAfjvkbt
zDygMCHDPraFHJ+cwNVhahU5TAclS30qab3XIcSt/BNMJzrQpXQHxcQmK1jh4rOoSK65+QzVo8dD
68IHMHOHY0LXyO6nGdP5roCodU2u075XE2On31tuwOWeM9Xs54pTDuIBWNP1AVKHo6O6KcyDPWzB
JwkVKI0BZ9qXC4EeMpOXXVjKzvTcu9TikYRBhsgBhxYrgnFjyL2Xsa9CD/pVCltoz+rIqXqPo54U
+XcHbsZjNzClNigvl8vWjPmRrqe5SQYJf5saL6qTpOT4m27+WDrF9n1YfAaLNpWubm1rSu73VpZE
QKTjfST8NllvjJ9cKM1TnhRfvQDJa5y7PfypYBPFPXM+rQ9ev6VrRFJLTISS19X3VWLK8US3LP3E
iSXb7c04vawY48VZJcuvXWJRJExoeB6aRBBX7P3JzXRDHptP6rYLZjFAUu6C942/DkFYMmjhefMh
KodjPdfHMnGmm9Hrg0g4Yzvg4bUs560RyylX2Xpl6sA87lTtHGkvvTaju8a2VbcR03GTG68sXtAJ
UUDJYvvYITYOiZ7l7ZSTaDaWROSAJHwOl8zIZzr1Vbh5ZBdwi9EmiIkEG/MduLty8T72Jng0XGfH
YJE0U3Xf/Vzr3uM9UP+cJ0HKW69tFzJNa3wxWZs9KxjKdVB3V3vfwMFJbhQDNu59g4V8kjN8UBvi
eF2iZ0PwQ3EYQ3W+SRPh/ESaeiVyj3wWWiicu2Ne7XNo+QXUE3EPKYawE3Cl6jp9KesqjdCGCVxC
YRJmiX0Mti50s0a/s8bhmEDBcEJnK+IUBvG+6unkSfORTB0fZEucUltlRxjTQ5T6ydEu7Id9IgC5
KTIcbHuLr12AZEdoc+OWzge0RtlzNu+0s1t62pYjqlMakP2TdHVXufQfNnheYwjHhNHpvgUT2KmD
j9OM8gX7KCtM9vY+68sb7okBldCwnjvp1WFKen9XX8bfytrdwunCAq94OVE6r8t7KPpoOrrsDGXB
vbJ6dzlZU/nUkXaFps6u/T7ju0wFPJFlkWcHz+SwVd1HeHlHv+D/ZWzaEC66r4/Ie9cQG7unIeNg
FxNZHkJBsX8OdPdOOB2lW7Wk3/nz20FUQ3ORekOC6NsfF/3BOiTTwz4MwRgJXd72OjgaNYqok81K
cjgE1yWMyyPNsCRcm+ybt9On1m7nwvre8mNdLQmcMT8/KKxvYrsdHu16eUpzqz/CaL/bfDHejZC9
nrCpXiEWBo115bQyOWAgaH+oQDVUXEAHLdjHzQLiPqkrSGeTF2+9lY1IOXKy0cZ22lOWj8tLbvYu
44FD9oJWpSLCVGhmkkC9K5ex+qBqPccLaVHO39u/+aL8YTtGADUMDOCrfcHJIe2HF+yFfpIcoTJS
LA5+92UK3PJupayO93wejpMqD0WXuMdqDMoiKq0txkCj3JdPxKgpdPI1ODi5bA+j3ijiALAZStbd
4xiJVNKz/TtdWQYjAwm9F4Th0FmL9UNxOSD7Xtp3uzY/OWq3jdneF6oZI3K6O1GTxiILGj19BTj4
RPX9oYP4dxs05rmcijmcVDsfyxEC5EXRRgkCKthaLxDrDgh8po9mspvigOykvaosqBmqVS8FMpSI
aPYTlt8aN35wpMaA37P6wT2k8uZJLLK6RiUHO2rjnKRThcywnsujhxMTPsP9e6+TfAMBETIUZmn+
0b7jPehpJpNLrZfZyZIbZmJ1H+ip20dGh5zzciAwdv2MtC116kdmODqRR8Eaujp9KofmqctK9RHd
6zMMTljJs1DXultv3InL2pPaR0w3+I8aOuZnEKP6e11mV2nSt++qbiTACHYdRjc3qZW+n6r0C9T+
Kq5EU4bJmHDl6kl8EYkJYDkXGh9ZtVZfeMZVX5dpPA+T/X3wXH1cSHqRcoiWVonVD6cy31dKJFEe
uZEdICjUG89lbuarWkz1t9J2jbqDB7z2B7ZrEoAPJL6OqwwtkPJ2cSwBsCQsi04cyguNPqd+uhdj
OTzCeVrKuPVg+CS+b764mOferVPnnssUSt40F+aOvN+PxrF6mmC38hEQOX4Tue29E8Ho8VKL+kOF
7tOLcPesTkl6AYk3Ev77dhnqkaypMBlVhWRNq0bMACYvjmmwDOfRU+t3jRSWpDrlS9fau65l35/p
ijYopewdzlMxDtdbNdsbk0yK5WXuevS75GnuQ+eONfS2KTMP5b49pYBwyKc8c8vgRtlFHq2hHUqr
JeZwsEx+2qY0i7ONmRQRxzM3KHEDqQ923/Rxh6nqUe25/Tg2sPdCLy3MMzib+9mIcXqXmt3uIrvJ
tp/I7PZ42LfpCYhloanq1R03e+BOR262DjZ420GQx0Kwg+w3Snu+cdpu/NpRDXw29rjV0exp9xFl
3CjYv7spIxQqUMAamRRWjH1HdqubFEFAiwh5Cuets9/Pe1AmkQOau1+7F9gVIQ7jKg92YaqnoU6d
JZy0QibvYTTXRNbutczI3AdHErB9Zw5tRwQAaJexvCE8owrqChyccNwTqY9uC6ofZhONOfRXqhAh
jYDiFmEgpPPdycYg3soR+RRmd9XlTBhztQyDMx9dV8PEc9q8/7mOQcEJyRkUe6pdVAjhkC6SGnaF
lmt5jbhvIcJ24dbMSw13NRg+yaHPvnSpIJ9k7CaUUZmYFXCW4iulipHmfd7MTU0FvJR4uaoUOsLo
A1QxnQNtWdjZCFXR7CTOEHmQrWTs2kPwGVlX77Lfl/XFSrypOjtjvj8OLduKCzeomnBw51GHk8Sz
4wqJbxGEmQXD/lj6lUt3YSHrP6p8Kr3Ym+3KRHtfkaUMU9Y8KMfs30XrtXOEeMivrvKldeyj7Wbl
qdLrpsLVL4u7rUwSgYY3c78g1FqsKO2RUl0B4+J4mcMs78K6Q8CGMHaxoVz6hZ4ZsDUrxb/V7bcN
ASsKt7VvopQ3raO9zYgxqk3KJqyGdvxW5glYlI8S93nfWi+IHW8iu1nRLF/ehusQdnZQHJiexIpw
bYXjx4tpECkxLWnrLoKF+dE1xl/IvDswGn5EsdMSr/R9I8BJD3WXDmSV4K3kIArc8BkosX9c1CQs
dgSINVs3b7ej3lF3JYDoLRgwAEToCTW9dHPvrWxoex0v6UezH5sRl+EoNx38xwkCS3726Q08e1ud
1xQ/ZbGHGJ3tn6AXrDUiKqGWK5sA/h2ia1Ydqn6U9y14wA8OHUo7a25xxdobmV2XEwNWYgYssgLf
OKMfj0s/frASx7lu5CxuDYJwbm7GdkFJ31v/pet7fVMPFwuDYGiWq9YzzZcA/C9K2uFl2fKhg1Ko
kz5awEUQ/Mt2++wtbntOvZGe0Ow5mYj7pKlQrPHl2piEG7ypmPPp3e7I0Xrn22JH27VcIKl6QkN8
IGsDonWrJkczOueejIXn79+UktkdeFjyTzvgXUUO16xTyMS4AAGUGKlctnUD3pfoGT67vpq/4XO4
5LFYa59rfNg7Pup+6SuUcNkRwTazz6BT5IM4JdmWn3DyV98+zssqBBTFSn8nQ0S3aI/aPHokWdB0
h44pZmUdLO89u4Fvbpxu9gi13nyclZ6b80bXj025tIjD/TQoyE5Tx/YevEvMOiVlUVVRljOFNuwy
UySRWpe8COcAJlQ0iEZw0eKz4B8G2ypepr6Q5toDI/wEY39633lOW8RO58p7F4x5DpO0nTk2dgDh
vq32nkw1CbLgmGcTxiBQzvOK4mgcvkOetK+apLg8t+L9hohVOYbJpjd4+0iwkXZ7RS0OgZohNQ2J
l99ypZNFTlNXOhTY3C+hVZr9x+DqcYp7KSrqw9xr2vMyF+JqF4P8qdvRwZdALNP0Q0+J51712equ
10mQ67NVLsEes+txi0qKdfrZo9OejnPdrhkGKTvhq1J299D3nf0JJHj6xslGG+BvpfsPGihaZZPu
mTa0eRv6FMqq/K5Y/Q4xIhcQYasU9QeUe82njDgiEOiYtaetYJt/gLOTLXLLFhSBVZU3pelxqcAO
g0QJ7MV4YYoMUbIFTHPfMFShiqXVAm4kk96GsMYd7JunV7eOTd7ilzHSaW+j1BH7ewYK0tyR1Vo3
YbdfCDMisTvkIhSlP0tVjB8zDAOeS98xKNLszAU/xJf4Q5MnXIo5x/ylL3LRROj2cG5OpeUglJqB
8kL4k+lnzPO455RVACF0a+vI0whF9t4tUnZe2xcDkcxUkx2Kfvc/OzRuv1udqos4UPW+RE0NHBVy
ixcYPyCNmnBkmwd10jhNmKOLMwBFmpN+rZjp3B/r3Ra3Hl2z5KSL1r9iQYqnIMX+gRdF98QoPDbc
Qn/7BzndbEdyq3LkgJvvfwXbD249oJg6bGu4vLE7oyAMA2Ya12cSkRRQv01NBcU56I6Vv4iTRj4x
Ipy3FO4HpunouTS29bKvXHhorhGE8FXp/5wQelJN1Hjn00mYp01wRfplHnsg+iq2RjR/x7xuhyHU
W0VHTvlWDs0ce6nqeV+c/tPspO53dle9RZsY+5eaWuY9Lq7cNEve7Bw+v11uVjtf+zjT9BQPJi1X
79rtFKmYSVJz32MWMoWlO4odTNIHcFrTkR0WLMauHnLmM4GrzGP6vR2z7tO8jJfEfJXLfvRg3IAy
oOu3gHjW8cUptA1ugWS7eEjpBi9fEbOnH4EFeRHelEFhX6FmfE8ryoKnwRn8gpsVA/Rw6aW9HOZA
wPEsBtHLY1O383BKC+1kRz1USh27OenQG1zEKmHvzFysTa1SZMj94HymPFytuC632bvLulygKA7w
Ix4OPe3N9mhKbbVRLRiqGEoPhJKku2CRfdUt1Q081lmhFqQ6uof4OHybRVa5x0DXzSfaCV1zvGg1
k0NK56wDeuIuu+KS2DT7vJLeNXUxcjbkZaKmWOAOoduBwvswsju+dJls9xjB76VmGVJalJ0cSJ/y
Ti53OnP3NCYlTgWem4CtF6cP2Txs3sQK8kUk4yE1a/UBAqX+hMB08Y4LFpHTpR9Md4K32dXnyfHH
l8CUS3NbSmS+h1o2gnSrbWoTp26PLB5IE9n6XhBIr6hEZRLvjuuLuNh6waZA9dDcJ/5S/zNiEbm8
N561B8dBM9Dl2Hi59dmTGZ4yjnRI1cBcL6rmDOHL0WNrfcuqxnkRXIQWOST+1e9pAHDOh6LRwQcN
UYAsf5XkCbmd7ffGxlYr9P1EZwQOhWTajInbRLMLJB2jnJjI4O3eufIdOsFF04stZOzJeJ1kwf4t
lXJE/ZmV7nPvd0V7rFuz9eFU9EBDFId2BSs2qIuwcxemCtN9tbmOUtQHfZsNxT2v1xWRGgGGl4au
aLj4QnwxSIXLCFNr8Ihm7dVXkk+k6r4ZL686tZohste5eOgWF4QwSQMKZxwzU3ravoMDYVHJhIBC
n/WKHGDYo0CQIMYumn9mHKUeLjtkRPKmqGxrjVlRe4uqpfPZjEX5hPafZkthFoAZusVY6nUA5eLY
ByI5URoEmGdsufdeYcDjH0xS9c+zVThJ3O2D/J5mgC9U+3v9BvvtN/oPtArKIKUDx1HSf21F6grL
9aa2oVqbFvezZ0/bS9mN6wsKHRqcuV2kb3BwfrUlhbESSE/x+imopXbogv/K6TA0rHptWePZScT0
NbNRt9G79lKrjWE+Bj7CuXnNebeUPqe8VqA09VQZ6411/8Zj4Wc4Nhb1nk05haHHrz9DXYhuNNun
s92K+QO73Irbye8O4Hj1XznvXVashO0EPEq70tfi8lP+zQfqlbeRXYxnfE28IcRsungE+6veYEf/
/iWVACAIwMcpy/Rrnr7XNcZahD2eZ8kdhdKwCtMmyCjZkvY053n2hnnm72+Q5wW2C1mPRBfS2q/L
IsyONFLz8cyUuTqm9Sqfh7zuQ69LnI9vUIEuwo5fiEC8QklyxauE6SRfrw1doNa5RIxeBqV7yvfN
Pi3rMBw7CF08cQmSAwhafaM3dwOGd3fk5fNw3ctWP/33T/nTW5aOHwjF7yH7ffUxqxaqAF3g6WxM
cWW7zQ9mkXxOEB0fW/v/Y98oLxBaKshd8jVBlb7pnurUH88yTYrzmrTu2UIu+lfai/+7O+FOeo7w
XGiYr+0Ve4eMbETYBhgFfYqTNt3oWvRvrOVPr03/j3nnasSQr32Bs6Ig8Zmy8bytiUpOfRlYw8OG
KnO9SYHnmhgFLN3e//5Wr3corE3BbXVZnXJd9uqvO9RrbWrQdrVP1DTjT+16OJqCKWXlod2s5A1N
0v9kU//eo5enwTi1CWlMHHBfC07QZJe97w/ria6f+Vqj5uNy13ZxwOvBvgrshcRI2fJZDoP7vU0X
sjnjqXOC4fehVmt7K8kf3//3GxCvD87/fhRpKsEWsZ37Wqri2/AdwWPWU7ohhh0Qqz2puQTml/sW
UUm0hzZz5nsH64xYV/TWx7pLjthEv3WE//AtFEGQUEvEpev4Kt66+14gWRz2k7sO6UnkSfPTFMXy
aI+e9/Dfi37N8mTNykaAeWH/OoKl//rZ103XCxy3/eTT4oiaYZJXiHLlG3KRPy2IDx2gJhCerf1X
m2sZadE4e7Cecs8GjpyZ4E3uZYItPW3UB29Zhf/pcZeHEd61A/3y1eNK7GVEJebttCc5RL0thciG
gNVPdXf669fneRpXBgVdFubz5Sj/67paA6u2NGN4T9KfIbQoGxxAmPX430/5w3o8lAgAp3CPIX7L
X59iBLk/5eh4wtdi+dl7hX8OUnv9x2Py0huE4z/sB4RUhB1FFND6tWpDLQtdMof+qu3YewRC9kmZ
pjn893r+8BDsRrW0MYyGJv6aiDsy55IUJhhO3d7+KPI6OGzOOP39p9HC4Y+z4RRb7pJb/evTuHhX
wgfUw2m3QDkRb2fXdRX0byQSf1qKFFqTqUDR5rz++hQfiCjRkzOfIMcV8e6X9bUAHPn7DeDDb2A2
KLYwPOZV+lBxf7dWn22nYWvkYy4MOvNBetZtAXngLcHO5Se/is2+8j3blp5E9f96BI+qcXhSeb+e
yOZncCRIiHYs602u1+m0zVjY9fXyxpX3h9dI8cKtwyFyGLZ4Cc3/+ljs7rKHe7Ji5+pt7wR+mqdi
c3zz97vbx7BHeFzeZEevPdT3vDEgv/RyZ1jv3WNLB8o7zoNd23/J/CasArrbUrjsb+7KVxGoMQHo
RZAsJ+2t85fFdsd/BOXh93zWbw2++j04CBe7RlQd6LIDcqBfXx0IN0ggiOjJ+K46KRxxorke8ajE
ee6NcuT3r0Ql4vvEVMdVru2+uiy6IFlnOmIYeC5egXMaFNoqyJof/x0dfl+QtMmthEIO4JAtvzpS
eQDLpNP40yaTXZxMU683svO8qHTM8PL/8yiCBCHPp8R5FVjHFUfYNnHFybHaKQ5yQ5MYm5lYKzw8
/vtRlyP666liVfoS72i2ecA+v34m0IspwzlWnJoA8HeasXOIA13Jrz2S9fWA1+6Heoe8kNCseCN6
/P7ZKAI4zUy1vRQGr6c1QKD3ikQmjAJRRfUU7AmeRLMt/zoSwrHkIgwudRtg2at9SNvTZrRWqk8G
JOhc7xpdtezfkvz8YS2XgI7M6H/Pef0UZ/WgTlQZT8HBLZZlOR5slAR/nRVx/cHVckgEyVBfa63h
l/K5VlvzxvIEvu/iiS2as2L7W/mLdpVPnkcr22VP+K+9rCH1VgNtWRv/oqCI8YcpY2dVGj0KRm//
vQF/f3NcHAAX0sM0iWvxdYhdmlnXzuZeer9p3Dt5fbQnHCr+/ima4HkJEBj/vz5RtN9bNxC9e3Iu
rcl0G2F24Mj7xmH601oQ8CDEkpedpl+FV3TH0O2C0T1NolgO1C3/JFnx1kCK3+MQiIuN0M4RzCn3
X/ujW7hFYoNduydYq+N9qmr/VgXNRCVSYaj016+NobYX4R5hjyP66uOg7W/pyGjnZF9ooJFH5pLH
vVLzX29sx2XGAHtaAA1wy/8ahfI5YZZEtTgnLHA2Brfg4dhANH3j8/yeQZDYwTEBydG067xX94TC
XRc4pGU1m+/eDA5e/t2c2RENvRrT7dV+43l/2A4uQVXa3iWdpHL7dVWq7zGg07ZzsrglUen4+5ku
/lvTLH5flQsWh0gNeIqc53URQ1jj/kPEfCr7usmvliZBHwQDh9mw0O23+QD1dCzfqJwuP/3XawO4
zXUuzGhiBDnFr0szcpp9OvDuSa6Yk74vh30CyJ8mbc4obgtwbIwXmxP2DWjafEB158HszTy8sT8v
X+z1zyBBkw6yzosc8dUXnbAohbLTuifj9cM1fC1x71pNcsSQaH10xLzed6r7+3sLIALVCYc8IId/
nRR2JcZHQ1m5pwIZYuTCR49EvUyH/z568nLz/rq2/0PdmSzHjW3t9VXuC6ACfTPxAE0iGyZ7UqIm
CIqk0Pc9XstTzxx+Ly+wyv8Vk7QYvCM7QmKUJBZPAjjYZ7frM3UFk0h2jgydcqqCthStkNSx2Ppx
M9K42RhaBeU6ndYRn8IMzs22TE1HiNVAdUFwlItPk0P6BJxYkHYgYOmh0YtKrhwt0obGLcWynt2q
QxJiN+dTd991McjmJVX10NOUdWjGCkcgiY2RMLAxaIs+7CQSsJ/JIr9/ZkwEcnjxi3wqkfDbrZN2
ba0lg9oxENg2LrMFUK/xqCdjhiRmzabTh3P8ydT8+3eENTWFPLm4DqyeKrPN8VTrFZOcvpUnyzW+
vOAU4mw9Srk5PJtNr3wSN3ywHk4ij408CRm5d+shOhDJs9D6PTG/2zMethnKQPBmUdP2Jj2UN3/e
LO/PBA4CrpCLIzNHgfTtPY0nNU8zMMU+OMh8R8f4bGf0J9NXiQT1n5d6f2mMGXP+4NobEqO4J0cC
Lj1jokLGtqyb7ldWhNBOuwKRa/wjNw71rwFDiPSJiChvMGRsSrpKPuPtpfXGQBE4gC8fl6K+Z+ZF
93VtpbL/+bLe22pLkck54QNbIkWNk8tCnzdb4nhsfA0o+LeJoRonhY/+idl8t4ouEz5IEq4IRzfb
/+3FZNCrU5nGbV9sy/Cgkh/YWo2k7/58Le92A6vg8pJm0JmRpkLydhUmctbibzv4VFGzLUNy0dYy
YzppskH3/7zURxdEuQI7QPCqM//wdqlsCRsIDPLgT4Em30G4EndCnZfu11fRVfxe1TJXX/50D7S0
yTLlOfiBSI+X2Q/q/VTnzdd0idlq3DfKOyQ3JSIFbNPbi6GjpTcqwex92oBASIUxcyFTUHwxWf+6
CqE3maoVEiCd7AFgnv1UDNng62FJrjaoBxflCP2r+3m9FoIElXVkVT21CMxYaomuWj1N82V4Q7t+
aANFTn5+/cGwjTXcNh4OFujtHZtVEM0z/eMkg6Oapq2mlS/CGE7/l5dZT3ht9XAQrDmVHAsWAa8O
+rc/1+FU7osClt5ZGBv514QDX3cAlAhsABEpGabTSmqJUItEZ+LKCTTDo0ADzyaZjOkTb/ddzE0W
n7Ib2TlaTLEEp++nyKCQmZc9MG9FSjahAuDPi9AQKI5TWMqXWSgOxnFsB8C9cqpV4ddf2jXaJ8/E
OIimnmqTFwPTSCNj5H4P+wXuJdOJZTt9lk19TWe/cWDWYoWo6xIn0uu5+3ZzMEM9TSg9QCmE5rqX
EVe5TxEi7DdL1ERXkTxR3NTM6HsJPQKOZ2B5Whpbn9zr9V6efAhy90ijkD9T8O5P3ulhSMnP6PHo
a8FSnkdtW25onAt28sQgEs0N9XhpMPQyOn/esR+Y4DUlhU9K/oZD8uTF4LoD3kxr8AFsh2doVlSu
qA3CsWN06T9YivvMOCkPlV6QkyhDyy2ToSIR1rBG/YpOl7F9mpljPWvzMPvM9/3odpKltHie7BxT
PbmdxZxWlJikwa8tM9kuHMRnBRoYlS13UrUB7ceDbsXs+c9384NThm1EKmxNE0mcn293kklfJxX6
YSBtCaktCfoRznY7fd0wr0G1JRFYi2SmTm6kkYaTojXh6Hcp+PihEttDxJD0J49rffKnG5LXgSMG
D3E1m2+vhXehj5HiwfxP9bzFUzAT5rQaubTVii5xF1hl/Ovrt4/uHZGEBFQT3vq3S07KDOxSWwZf
rIP0joolsqikLr//J6vgZbMAsfUphKaj3ADvgEN6ZtZ4Zy1q7YZZ9plM4UdbgWLTf62y2tbfMvJx
3hQKg2GDXwWwKUvcHKcfZcv96rUoIiAjbTVdFB1Ot8JESxI9mHHvU20tvaVS6GaVevmTVd4bCYqo
bAWcDY1J4NN6U8bpIDe1MviNFW7o2zXduYBkkIZwWL98PaxEbpzMFA71accD2stdLaYTzwYBZkZq
+24n0hfxSSrv/bmmoGnB0ckZKvKunhiHrEGNyQhSUC/Toqu0eDZkrxmIrZlWjvviuxmIl0E+BAxo
ZOX4H1wipYb1eRGWcOi83RhmnqtSgFyQb7RMT4fIfNr9PFben2/k+2I8BdXflzkx7MksUxyEnItQ
iqZSiExmhsrI7vRonyFPh3w2OmYNfZJdbkfLEjFBQ2PxAj3j4c+f5P2LQFhE+I3BojUJ7+jt9cZN
yOZFYdBPA3DuzJ2rV5ZQ6nd/XuW9vWcVxs6Ii3AmKX68XcWsJqsR07n3yeeM6blcChAO5tocHzhd
pkMyC4PpgWM36k/O7Q8uj+q/rsprsLnuqbcLt00B+1vpO38Yw/pC7wLBVZTU+GTHrjfprTGmf5j6
HldHTxL2+O0qY5QEuVi2qyc0lX4SMZeTTXnh09/afLJzPlqKigY9emTOKCCdLNVlizoOKXYfghXz
CkKXkyCm978ZJPOr2Q7yRtQr6TbiFtKfd/IeBlYz9OTcBr+LwiO6DDB8J+mlxNUEPSZ/cl0fPCiS
9/Qa4OqodDmt//6bQR5pmSR1I/f+hJjNJgsq5qHqPmrv/7wRP7At1CvxpNY4gzTxyXvHMFcCjJTY
bF5kSABJ1Hp00OquOgjqN4R3CQsrA7R8X8Sf1Ew/uEANBqVJxpjkCmXatxdIpl0vLEYKfGAdlTcg
vPWgJOgcfGK/PtgfxIQ0b3IbKbWdhlJZttAHB8nNZ8Z/jneyQEe1JzN5Xbslcz0//nw719t1svGp
9dGXhul4fbffXpSWNxZ6fgRubajkTtssDaBNo56RCHntlJ+GODA+ucL3a5IEX+tw2Czqwae9cIXc
JoJFQdMfGtpFSfY0fiCYz0hTjHsVHaFPHK33zw1/mAYIOG4SDWQrdfD3jRllldnUNXnGSKvIVi1G
uS/JXbl/vpEfRDkacTSlMkTMuK5TYdY4EaZGNIhyLDP1oZ09ilOTOEAOXsJQ99Qx/qlaA+OIhHzr
KPqXQ7l1dTKp686hB+fkItGiCUd8FOwzM5C/Gktuz6Awzd/+fJEf3UqK0TKsRu6mctp9A8yJkYuB
VyChYIvwUTJ5rUrH+9dX0dcaBv4QSe/TUnTRdmWLnAvXIijhAaiEtc3Gz/ip718zXmb8IDB7ZDAp
m7zdFWNjxUlX5I1Px0Dk1EmpPaOxtqqwqsnVn6/ng/3OUkQt+I88ntN0UtyJmWYkfeMXSxO3KGNM
+a1hVqKy1eTBuM7rpnr884ofXpyFncRlVcg8n+yGuIV8Skm48cPKSG6sGFoHwwX9XLkMQbTdJ1v/
g9UwH9S1TLL4ZGdPVpMY4V1Qvmr9RtUabxLnxtWTcl7VEZIvn9NUbfHqKN/yC4fn7VOrAFaYwOca
P+l6lW49KbmjJ3TadUFYf3JV7z0emtk4oQ2qq7xXpzXcvm6CQphI3Q+UUCqnyYGpXkqp3McbJo7q
5KKYZPF5FINs+aQZ+wNTQlqQIugqbsC+UU9uaF1LSR0iSOVLRtVcimLdn42Jqwn38ZCGDkNQugur
qXLqdnCZQw6/HP+yvMkNZunVsVyP4N9OcjmS5CZboF6BE428uQ1EP46STw6e95tmXQRgNGlwqkCn
Hecdtfmo1XvQG0iD2h0DNV6fWMxU15/VRd8bLVYiLwL5la+wZN9ejmSOjKjrCxAvcFmbsCXXXsP5
/eRQ++h6cByJ4XjXSRmu2+m3m8ZYpZKnFe7PLEvrIOU6ppi0lmMlQ/KJW/fBBdEBTC2EtLFJgL3+
+29LNYrQyrXB+UljVfojjnttN4xZ7r3akH/4wpd/OwEnIOOTP/63Y/zUlG35qzulFr8BHV9UL8VN
17y8dMfH6vQ7/x/kG9M3igEhH67hzVnUytaetP8779h9zF7S+OVf3+a2mv91LOIXGo5f/nXTPRb/
87+P//qRvDwX5dNSFvNT9DsS+cNl/kYkC4b2F/2LEq0mGDOcobWo+zcjmQjkL+oOHOL0npPk+h2S
bP6F7VPJJFKiIk+wuhj/QJIF8S9M/XpYYu2h/8JYNb6CSX711v/tF+J4ci7iGFKrow92jSHe7jG5
J6xj5jl8qIeqsHHUtGupRQqoXQ7oKL2MVe6Vy3IDOnWmfqui8sL0nFkD80okEEuF8vzbLf9nM/7O
bX5rjf/5PHj9pK1oBSfEePt5CKNVATX28IGXrN4IDGjZr19SCcimgOatDbrkE2/nxA5zCymb0KeN
daLrknPtJNZoFbkQZiFWbmddOGgSzI58bO7DOULzFb6O19QTaD8IC05dRPd6+5nnuubjfn8IDHLQ
5EWuBoOikjw4eQh5VDDF1Ezm9cKcmcUIQlQr80ZNY1sXdmtiFpVN5XyWxWX357v9fmEcorXARiDC
+XfaTtG0IWcAZJ1renjRETdSgFBAxG0lGG6sdty0qn6jSdW2LtWHP69M9ePNRbODecB0GfGciV3h
iJ8YUjoCNNyyKL9KbRgK/D4ef+x2iLk7oc+k+Zl2Tn3gvNuivr3Td7Gv75qDvoPs5EWu6WJwPcFZ
/379vmrbbIttZ182247/tDwkci6Zx7XBtzlPg/N0qbvFVnxoDsB4XIN/Tn6OD/Nldlj86Wq61o7h
DqTs+XIenll309V4WZL1uJR3GHens9G/tqlYeE+X/NCnp47/BHLicp+c2L3S3N4xPWETOIGDBqRH
9L3VvcYVfdEvPdEfNs0m/5Xsaq9zR8faWlvNTfxyC8bBKOzlWTyXdvP1dDFdCIf8oHvGmXwUtqI/
74FAeL1T8tOkHWhLfr7pAYHaKLa1XS7Vc2W3/iSIzs6v7QHMsW06hrt+m+UCsj6028y5ye3EMR1l
BwzA0Xb6eeRbt+12tItPoq/XDqB/b+J/nietT7QRYs/YT2/fXESfKG3SKHC1cS9uGUc/1E7ph1fD
z3hylI6kmW1VHvKY02HZht5ix55kQ1LYLNvYK32+1audZPPin+/JsNmNc8Pw8Zb0uMPopY1KqocA
OJ8645YX6+/jLDmjfRVx/NpMVRd3FspogDpsNAy3ghtuCmf9f7fbP2/c1xTRyXUqa5Mkldx1MEY5
OZUrNR+7YFDyqymzQkfRRnOPxnqys8rCH+OodZEDn+0wNH92Ylef/f0lj/ZRn0e71z+18/hQhAxR
1zlD4xWxpBeDvHYkpu0dcyitymaCW9yBknUg65SMxPFFSrqnSK5Cx+h5Q1f/hBYhTAOvkXropPGC
bIK4D3hQeyts//lSlHplL0FoQAH+P3/3+n014eknO+C1ve3kzrzOUK31dA6vU38lYEo3meMmuSIf
sBdUAUBidJ100ZmZvwhddyMFmmvE6bkiSEdZW25QX90s9W4ILW9BVx6JtER8DiPlrFDHWyMpHsvS
uqoZNZZS69Dn3be+nFARQzyq+BmrZCS7fAsZyNXmZhM3/bmF0GIs3ZvI43qSYl2Sk/PralpgrkS+
DlQ56KezqUs3iRp7oxp4ZXShpWgmd5UHfcorDd3p9GHLKLZHFt9V1e6QaPGFAjdHqrNrpShuxq7c
j2DR/rypTk6g15fHfM3urhUbDO5JvJMnZk8mP4+uSNrDeAU8Y6MKC7Dxl9gZ7SHufEm7nDt9M4Gc
+2Tx9Uj97bGtGS78ZloGGBxBClg+OX3MgOlmuEdIpmqwm2prjJ1kGZERRGPd09quu67UyFPaxPhk
w7w9fV7dJorh6xDE2nKqnr5J2tgweTdqy0XSyi9wxehzG+p8s4TyRRC2SDV0KEIuVhWDhm8l/5Nb
/nZ14mVzTYfJFBctuvvxE9/aqwqWM0KlmnhbE+xtQVJcIxiRHqS+FW0xELINOVd4oFp5LKtyFy9x
f0SlfDNI+SEiqXHU1eJRVRcAyh342HCqnqqkam9zo/msiejjT0qtlz5jiTTaiU9UmGJcklkQb3sp
fiAvC3UWBjrozZWVEz/0KZrgcD1cMLbaJ3vjNQT99+YgJCV1zcishVWnQ4Ze9Ld3SRrzxpS7vrzK
kNjMUAL3wJHsNm5sVLkfNRqnDoX+XZ4u7XkeA6vNjeIObFR/CAugJGPdW5CzsPhN1B0GVfpuzsV4
1Y1y4zdN2jqvf9TLqPY0lenKYjZivxPnux5wxzn1rQuzJk9jdFVwp3bnSz7OZ0m4t4xouCmlqHGi
KpzshLYU1Oc1dHIhL4PaL0SXdsru2giDc1g5mhvOyt3r/vlS2HT7uRzM/28xE+WX396jVXPmRBPm
+X/9jxkFd4Ki32Og1//t75iHkEciZcPxuAb8lAXZMn+HPDqyMOwiKtxr3nQNXv5LF0aV/lpfQUbL
aJ0gr7n6/f+EPApxEo2HBCpMKKgSP/ErAc9bY0cSeu2TY3yNTmYa80gYv93PqhabWbUolq+aE69u
MFR3XduO3wL6LY4GKm5nXVJLV/TXf9ZqxKu6viz/fplYnL4YCiY6ncSrzTstCaELI0LlmiRfHo10
K8Vtdcc1G/0BCF8gbQKkkb2A9uvZ1QO9GzZZFRxmvYBft8zZU7vq7JW9qFz15jL65mQZ91a0hDei
ZbawOopRwYJqkQkNJA6votKSt6OsDFcAmfPC7jWtkdyoUyPkGpZpuJRg7P8MAjJOScZUp4NQ1lll
Lih+wphDpLG1AXE3P3WgeNsJ0PyGrLv5ONFJsNhCN4LBGGrEzRtd06BfT/mY7FGRpfQEMB8GGrCw
YQV0R60a36zaqYdJNeNf5HwzhIvDXGr8eQyb0m3lPr9SuxLoC9Tos2oMwqMkNMxKdgN8VDiJ1YWS
TJCxsr6qn6xxqW7SkrjG7aU6eirBY32vk7DwDOgGrtlKuGVqF2rIQ2kqstQTFWrJrTB1d8I4tN/V
bIS/nmbLytQld5PbYYB4JHxYpFVHmP33iENBEwetBTrJGFPPmHPzaJZTsTPaIPEGjtNtCO3W5Yzp
nKqZhW1apsnlbKYl02JhvMFAJ78g/AgeWuK0bgdJo9hqKPdQrgz5CClFcHEFpqNkBdVtZsTCZlzE
ZpsGaQr+ZJX2bUEA1+Wg4N2O00OnwV5EimDIn6d0yr7j00mHWezV4zCECNcmSn2PhK60UbQhvINW
ARoj5iS1Zzx1e5ISeEXkSYi1wLE8k9/XLgK16Vz2zwDUMOSQXaIydDOBrg47EZu9wOzBedXT1D9n
weSavdxt0PJsHzvTciGHn1ti40mcgE4B6nPLNHy7IzNeX3WVrFwUUj25eUgWM6vCZ+yFsM+MMnXq
RQo3USF2h0LI1Q34P2GXFBleG2P4tlYqnV/GEoLSmZj/SNXOuGqNef6VxwpgOzWd45sKIPTiILvb
gwNTO7eS5uFsQdun3xelOD8YabfYIrhyw45BssJN1LrFU5Qg3+RFWO3gRO5AwT3B0wlQv6hKlxfj
Z817bOs5Yn+KAqZRHYBYScJ8qemC+aKY3TGCnN9JVulpw7SpNXq7tZZCdTgAJli4ZUENWwlkTbqq
5GqHepI8KdQbP4qCfRdK1xXS5FD2Foal1V0/cY6WVX+WWG2+KXKkzyHWWKkM03+uh2+jLMEwk5+a
LJFdRQxfBOkGdT9osFBmgAPbgHqIP+L7sptvG73ZByQvYHPfgCC9lqN6m/QA7hWkvpPR1/v4qMCy
DoIJZZCETuq842VKCyQcwua2KJpHIRnvGwMCNhA1Rv+QyUpDiWGOu9nSYOUMPyNFvY1S+ccczd1R
hxx5gSRP4MRap1y2cvI8R2FMw+k0nVedcJbO+n4QKltqpa06RrSJvjAQktiZKuwrclHoHYUrIqdx
9Ky9FS2o4dwCJSjYhD3UXrUyz7o4Q98naW7VOTsrLdVWxMmLRlAsi7YVa2CssWRzU6PYwbVQPLiK
T5muJ44AQ+9IG1e0y8o83QLju1XTQNs3E5hA8Hv1k4IEqJvA29pMkuam6Qx4tfwObNJ8ESyF4L3R
9sk43o6r3i4js5BvtQE6cxZ+kyeY5+1gObjRkO2i/ZAvtpp8G8uu83Wp90rQgU6K/QRkDR/yhzYU
KIgooROmyUsh1ziZCtLNFta+08/nMWuAoISIh+R3jN3cRuZ5FEe3KI3DJU6L5wACHooGkClBIR9p
ubLVTkJYpB+vjZy0kJ6DbuodqVZNx9SQ20aehPnOH0spXiCJe6SuAAhxOAN5LBwHfRy8Oa6QdZfc
qTG30YCMizgZEUCJ9hqQvJuIBozQklq7HnklEG0U3BfA9PGxbjRPKyWHA5TKsTWhVF8v5zKWakzK
K3lBj0Yo4Z3LNG4Yevw9jPXvcgWa0OJZxQ14YVAhsVVcwYa9SBvpSuqZNBTNZN/oHTO8gnWWCG3k
wNCCa1chVhFOMXX/+CJRhAte6hvG62Bz8NNCXUfgwtpJSIsj1GSgzDEVTrvIpCYH7WIwAZfHVXUx
DsNZJfQP1VicB6bmUDx67JTYAR1JHBlZhj+L8WExW8GugQBQozxKs4GISqNfh31/oLfhvFiYT0mE
e00pzqRRsJNIXewoH65SDgtdKjNXNGavjToRcI+yG8ORmGGxIM+BkTQyQJ+dV0zTttPuoE+SvhAM
IHxTT26LrCIEKyvYdlJzNuXacar0xFerF96vyKUbXXEWZTIOQdcXjhYmCGZj4M/QaCVRMosSs/DT
bVSNqpuK7QzVXRaLy6LsptvF1IV9oavXGRAzRIxUEaI8qy2JMrtWnoVs+pHdI+QW+1vkGDTYrGFn
bpNFhMxb6oEz4WjsY7GYKZxGkt32s9cpjxUD1+6sMo6vWVA5LQvUWh0H6SE2haMRzgIbJ4WmFido
Zad1eENWNWyohU7L42D010GZ30udfrEouXI/Gdlkns2BeWfS1QfndTOMhk3uhYkZ7lSmeQyjbuhe
tOw8mY6mctbV92ZFWnRQeUytEF/m4vpOM8dczudqmLkjcueGYNyhKO8sA+NSlpo8EFePWL8oRTWM
1iljKvKLLoNzPyrtD0NvLpcpiOwCWtjc6Ptw4URapK0hdfdmHcDlD5PHvlmwWrK56ZjxrKWosI01
WRqPBWLy2oDhrNTnoTDuQGbDNtMAirZV9tPIMwd8KWoCeVI7bTftFqEJ2VA17lYIvjmUd5WgbwmV
Ltu0uomS6C5r40MgqM5sROjBwe02tOy8aG56kXzelLhTDtQb7mgWFbdzjSyNRFMkO8XyEbnYpxpJ
az2v9wkFasjXGu5t9WBBmB6Ccic34gb8ecS9Eb8jG+WmcYn2T/crCaqj1dX7Rs19q7EepiS+rgSB
yyKVkmgaDOnuWimzCiWNWiXqin+AUWvtUgU3ogvGPjRmQmdUy/IRW9Wx82chD/xSFLd1FOhOs0hO
JUbuMk1umMcupHLNmYzirJ2CxjWEYHEqNqqtjrt4Ihqsk/qMpAiEYSyYXlvoQQDWs2uhuQR197MR
O56WWsRUvpveZXAOyNs8IUc13YQNQ23ySN20EvWN2VeHVBCduNfle7BFKMv08XUydIMbUzHcijBN
2fFg4FCJsOVx2A6inNhiXKsblaF/uwer4qCoFvo0VN1NGoG2njWbvkcgRus9ie5nH6kv5EFkCSSv
GSq22EryNs6lypHxvb18jr7TLe1HWbYXsuJKjXDJRiyK3XfGD6vJE7shjaXP5JXCijE+AffCHfS4
3tAWy02Ow580/SFQl2EpGTDxrLoWHfqN7xEQvQqW5QiAZHRLoyYtHlAymevgZao0V8jnq5IhJ7id
huBnArJDs8wNnrCJFJqxTbC3v+dtHJPUwgFnb6FPNrf3Oa7blhzmLohB1w5NsxErU7WjsnT6Jfol
WQmCQUVzn64KVYZ8T3F5GwaMoaKoMaHG43TrptSRO6sjpLESy7iYMtMpyyjdwdSvbVpKj1DszI2S
Vz+YDCDnIqPkJjZ0JJUMmdlJBs+vzNXeCUukagCzXi1dfE86cUt97IjWqaPptRN3YK9D4xvycjWm
bVB85gxSNyvFbTuld8Yixo5STR5aISq+VXevZ/NRpem21hcUe4dvOqJbea5dyr21jevpbkRLTU0E
v+y051k/hGGbQOaYkZMal8MyTIdYEV/q1hzcVfYN3+wgB92D0uLmWEt+AMg6Oq2GiBQk563Sau1j
1Qee0fAZhlqmb7SZfxQ14PUxWR75rI/miH5IK57XcQRTFdKiLSsChOhi+Gnm2ZUyR2dNi7aHgMl0
Ee6tIDxqISoMjcK9MeR4LyySG5jhrlOls1gU7SKp/TafzgrwAY5ah7eFPkd+pcWTnY6pHTVNbY/q
fIToCsbXkrxQ4WBP4x6wK8Y1VN1Wuab/c98YiLrp8bKBoxmpnp5idsRGx9AntwocdIfJX3fRlF/0
1sNTHcDARJ4uz7eCqM9ebXS+Usb3jYKQXFrj12Ny+y51+7YebFXoNuPaodwjb3SbKaFYuG2mKZ1L
Y2q5HS3eazuNegLG3PxuGXm7k6IenrfZjZsSXN4OoLl+VeN2e81kNAgIIMi0E+eg2ImRkW/kOA59
FBqVl6rTZMR5opkmtNFYtkUZbo0ISbyOWMJOpolCxCQGpCHVtMaLoU8HaRNR2EeqFTxpma58Z5aD
VD1uBpTNqgriSyIqxCKKqSaKZR4qdDJSV5Wzsk9udTRnN+OQEVlak6S8pEQa2IxYymy8hubXqPdr
PBGNkPu1SNqVqlB7Y1VJ00arG+FiQg7huRyD8jCUsbAVqBV76ZCMu7Fb+m29QLE2etKPSB+krT0F
U3ZNskPZBIz6xnZZF/p35EgG+MM66iS5NJauHonmhhEKYzMbZv2sYevPSjEpNCRY5OBOb+rhSQbI
sTe7tPoOFVFHDAS+vS1m87SnUDukTmQYpWOMUrGV4yK4SbrS3MSWoGx7MYye5WnpZmTHmlSwFWHM
zW2M2hAGzapNhwnB6VeXRsIFjEwZAnKwn6Z59EqryMEcagsHqIXQmTnMOOVtJ+Kf9ep0iWfRW05T
Rup5KCwxMczUavspRcwy0vGTu1RXnFpCw6uTLfV+rAXpsVR4DuCIXpbCMm5QfOo8uU2ZHayn8LxT
lF0WpfdmLFawPGPRh0gIJbc2S9lTyqg8CtY4+U3dmwRbiJiCO17zDIK1HaltsX9LXbjpoN9aTlAj
eScRZ1LtKSxtH1S9TJXNUJq72DKjl3EZhh+JPiEmoeUUAXMKVppaC8elz4WjGCDP0ARjt48sqUR8
YSHNTbzvT0MUPWYY95pAbMZ1W4bM2A6mkV4ilpHspFJrD1YfTpt5jABe079pD1I1oY4VBKicaOW3
OszHR73tvrUTr0A5HkLCKr9oFMrLIM/jn6KSYGIriD0pgVMPUVlFXtKZ0wbdu2lgiGNS++RJjcrk
oJbqONpoyvDuM4GK5KEBElVJgktdRD6cHES1H9qhPtaqnrq0KF/wsafbRC90v5G6egMOsXFaXTuv
FcK6kvT6mMvTeVf0Om+4MBpUQofuUOpjuVmQO/hJ6ShzaRFnUmyQJp/DJruqhzB4SBir2Okhzj6/
5esWGbZjjcAOoXOCOI+FJdk24BESu9PrRHRmPZrR/2kNwjBDO5/SMZ+pbav5hr5H8JfIejklkph2
CajyJY+15IFownzuQ/j5czAGZ2Wl1nYdRgBWZzm8DUYDZZRUMy7UbjS9iMy8Vyld66lDOjsL7VQC
RkJiEIboch8UeXwBKh8DPmntpmmm5JtqdcVlKov5hRECvYjVRATkZ4xXaTsOZ5GxLD9SiUNPj3rt
KpLM2ZdTaT6og9VfWOW8/OCoUHGSzUJ301LtvTFCBYLjNIuP1UDnnq3TwfLctxXeJO7rWQWH+FKz
qCwWrSLf1RJeXSR31YG2wflWNFoOHII+qN4WMDRnWMAx06Ugb5Y4aJ1SbIcDgQvzPUalX1h6VIEe
FxY319TIMRdRvq2KKNtGQZlsalFrPbQukm2PjJU7JHVfOp0oVY8C77XLqSp6LQwzNzT40cCaAycb
Aorahph/m80AnT6pVDxJE4KDIXeIleQ3OvU/3wpQLDNM/As5JqHT9Ll6sxjt4MhaRK4UZAVBchmy
RLh035nC6G0LHMKhKYtu7RtU91IAfFnQEpMQ0sQXI2s5S7eBIFo1jvQkbaXR7C8FSFL34dRoZyhw
gAyiuVHaLmVrugPN97pTwE2mv14jhQLcZHoo0J6pN0MYPih5nOP7S7lwtkgp0pxFgWK2H/P+3qC+
mnviCBy5G/NC3jLORON62ofoHopN0d3mTZnewfdp4d5bVnZRa3OBsGm8hoVgaO1xqskMSFV9BWTQ
JLPAvyPkNJuebkXNwRg1DTGSqfqRkQG8lxEGklH9WBJBs8EGtVvOSURss/SoWSgCgklFwTsuxsxt
9Ui/ULW2R9kLIQtTKEenkxu13ea1LniZIW30PiAitEqz2WUgVI9qPY1kCfBZNDmmuW6IskHYDvSp
5JGyuv9icCkhXbtJh6VgIshM2O2deDsozUuqo2VSdlVMHVtgShS4WokyK3nR9GfTCIqHZlRB5oxW
lGlhl3k9QmvdvjJjYa/Heic6WEmkIkzBWgGy5HWrTZ3F071hobvrBiHmm1xJw+swSsj5qj2xaIwm
w4rwR1bazMLysU2i7GcgkQb1EnjN28EKaWGd4y4gRhyteBulmXULu3jZdJPRxpeFOAHkVY2QKbrG
qLGNw9wT8WXodO9UKIW4rmFbEQzEYe8ROys88Wn0R2HWLqNENlE74sfDr+v7s4J5jM1o4HCCVrIQ
yiANnmwbSuD3ep0aqOkq0mYhz47IQ19PWJeqoqBFpwzOsBrVNYF4Gcge4+Ty4X+zdybNcSvnmv4v
dw8HgMQY0d0LADWxSBZHUeIGIVESgERiToy/vp+Sb4fP0elrX287emOHHccuFgpIfN870snYHxcK
xGMFqXagMNB5T3Vpf3GMaTyoyqpvnE26dtzSnAdC6a3V9wx+87TUVnqhMsL5ZDDYXNyBHJWo4P8f
f1MRnIZG8kaw2la8Et1REDzabcVLqyzvMOdojKkulF6srveXkjSAkQN9sGrLOVEAwrthbd2egjIK
jyGITJKgiZe/9Ftr3BW1t3zgfrbBu7bmuVjaJkjog7Tvx7aeH7K1spN69ge6z6qyiVuleju+ZluG
lN+U+UuHneBkmmp8JVbYOK0kYw1RAAz7OZDj92xaScAfG6T48Sp37Zx4t4Zhx5bEcD/VD2mWtUeD
/uFdSAvUabVwCVz7gBa8CAzeRgl0n5r3pdf6Z2cxVQ06U/S3XW/Z5xRWmF8UwWzEPdHEJoqwxJQg
Rxx337OxBcpuLHEn3KV/GdqufW0yE8gpN+btZtPAeLFvFMbOKkHBCNLx6fgbne0y+yld2/gy7H09
k+jS2zNjgMNcVmOyotOozJMJUPmVZTA9T97UnFlM+71Nst7zHBrWzaI62wIQEe4jsFtzI1pBRFjp
LOc+HFiEtHPdA3N6CKyh4q4QYJp52/nPWZMS5VEbxfjSNsJ7k1kwHCjtbV770MjzgwAp/opywjBo
QXFp7HPzyt/iuaYcpF/rXU5tF9H6EFiR4xThdQgJOhSEQ+nucP/ZBwFAvnyiz8O7sJFYCHZs5DRJ
ijeuxGKZLntUdk13cYq+uQRmO/rExNfUsnAO9V+GxpUfXRdQiOvVeX4u2kF/siWlxNR4ASUT4fSx
ybb+WdlDu2dcGV/pleVRUKHzheIuVHR+2VDElHvNcRGVf6LjAeDWkqVxV9uZugxqHO9Th565wZUj
jaBOfmncjmbGkf6k3pzsqFRmewGU4obSof21CKRdH5ReGQRxZutdmU3TKyjaQPN6kQ27rC4FlHZz
NfKE1T4zxvxUcBidS+aiV26L70PtMTwARlHNE+onQ4f6ZRso6YwWsv8eK06YPLE2wR2g0AU+BiEs
hQnQSbs28/XU9NMOzqD+DunQHeaaZB8oFmulD8/gkRng202UG3N1q2pAfjJBH/sRsMzC4fqi89bc
OXVo30AqDmuE4U7t/IGfPKe7Zc8Z1x9I5OiSwlkpv8MYlH1D32SrnV00XWLRsTB6gEwUZ/Qf/K6C
Da7VP3x64RKtDfPBC5ftXpu+vScjxE582hLu6tlk13L8QYOqKJd5rmsYuOb+gZZO40Ga20tYhC+9
TJenClXBzjU8vUT8qW7GGoYKlNiM7VVdXU3sIPM8UpaGnSlOZyfoqd8JjNO2wacag5UmVhO0T33Q
gzX0fp+oIKvfqyIY3jlb5lvHW7c7k8Lkc84adFvUzvaa2by3tO+17yUVULzWCGGgHWj6pmRjvdTp
8L0KM0DdJk/3LQjMre1AuUVmJxRVaBVc1EiL99ly0uoyyUV8JdfuSJzEcmP3/K2qbAhwQu3VnQCw
lwevDhxqcwYAQySlBYHvORE+tykL2eYt6kHSXoKgoWrPlem3M1xCrXnPG+2HQSAKae0Y0SQb7YFN
jAnM3s6rFTSJKbIatFB8L8mACaKJyhfIlFL0VdxjLzsKXkF7byvoh6gb1XwyiCr74fngjnYDsbek
at2zDc93/bZNO7nSg6Orob5ZevusfNlzm3hvwump1RGT2K+llT4Uc9cyHRNIdegE7QAxSaTV/Yho
PcI3eq8oV/7IPPNrGeT5p7ABJutTF6aDmGK3AvVjLfNu2zL073jg3ohJGa4xYqtDQzUVkJHHjw1U
vgIfbYxpQSvIG+qCTxn92ElWbn68aBn703gSZkNn71zfzfTWQhcYT9PQi/NUAt+xLc9Rnl7X/ZG6
M6Tfb7WEfqFIGf1lwNf24VgTCl251Hh3/H72nhcbPShZXRF8/sbiusVNTueOX71SLfjaqS04XTUn
J2aLm1Us7wYdYvztShuPmQwuSrb3s6x3QLy3ojHf07o+B50ZLbY6LVb4JJf6Uc79HUXrFZdCqGMQ
po/Z2PufyIemsKmeUjpJ6ewyeu8kmVW9yJwX8y2sQENHwwEd0k+z17XR5BrmvjeWFxYSUADVHLyZ
qRurefWxgU7fbHIVdA55/TRHkmQ/5JjUKDNzhX5sLEVzGByXjpxG0ou0BzpbbxZDENM1D+3bzNF3
2LDTxVsRiLewKHWc5VsaQ9ldkal2frp6nqq4HF1IU8ypYN9DKbJoWCX9DEFIY5VM5e3izVSHLXN1
0g3WIdSD1TucOHu3Gvp9J1w4I5yPqKice5P986DV2h5DdrsxokPup2wXvoTZYFFsNkZH2uU5JYdc
PZa86u5ZW8GG+3CtD5aXbvcTZ+GBktkbXljTmxwbKvRg7pOt1CD/bO+kgeTpJ7PzGHDnEKJROw6L
RWmC0kQ29fK0CAXznsI1XlLGNLSPGb0j8xFNcxYREFxykRq4ODqkDzKQGyHxYTjihuJojq1spjS0
NXX/isl0i+nHLs+rGNZbNkpn166AqDXrNMr2fB4/h9CN38smB04j7Ua/0xTePJGjt0AxWWNMXc16
BjlG0uS6jXuqNlW4PBY0XpiGYVEZ5w5IovL5VRlDf0veyfjVM8YBSJDhIoxdSw/fu1YvN4v08jfU
3cOZtPUGfngt3FMIN32oTYeanQElRxZPRSuYvMys4KAYm4peWWKxoq0gRCA2GTYAYdbZegaqm15J
k6UeLpRk4mMQDOvbdbGMZpfpxU5vukwYHbWHTl/tof1pfpFwt88qmORNsPnOnR9QdMmibJyMtRwh
oRZapZ2iA3KoNwJ3i/Sce7bhAVZm1U1qFq2Kp9AI7qi0DaBUVrvYlaUTfKLkjY0IDrPhiaEM9ZPa
vJIANg7iqevqR2uxLBeRMKWl9hZad8yJzgmc28ipgGmwF4eNyVyW42gL95WavR1gb7NzZgfNgQpt
fG468G/M1n9RKgDPcvNM3vfsrufC7aifNixoKzbgYtUOL1jTPHhp6f+0+7J4QJQ3Qwn3rbiIkQcw
ngTNYoPvqWtnAzkTme4usuUEhKOb9uTjGYlXFnbMG5vvBw+JWoCvV8zO9DilNcRznnXGLvDn9aV2
x+bVS9PsuCLCiIIw0PvNc1G9WWl7TK+pO827qIs3t6P2rwmuKmzXnJ6p/W2O9Idbnx2q+h6oq9YJ
s9f0PlA8Th6KNG7beqCVtTQbL25pp3vYdF48r8PYPk6049kFIN8OdLAFoKLNleo8Qh6QvhcScozC
nJIRaZPlua5L76FzSh/pb9Uh7scR8zEXrjrJtZngyx0LUoJDzOhM46fFjxibrsw/kfi07jkPxCnr
6bgus0rk9LVtOXSq5d1RD5gjWQinm3asWFna3vrWGqmfwAC7tyYcw00zTfX9WnXBCWox22d+/S1P
22eVmk0VteyJoLF8Rle6EoSv4QKM6E3bgbp4pw+qXW+FP4dy216kndvxGBQ/RNsNZ8NXaseavt4F
VSGphcuCF6h28ykPxvFxhQW6K1QJXJpuGi4EJi3KzTJ8FobfOdHoy/Cr2irWJrIe2fJ05T0udg0w
tW19H9u2ZKH0kUUe85lePpfk0h/c/yhEWu18GrI6O46byMGjjHDPHnoMZbEdR7eynChoPH8/GRu1
qWENGacIFqf3D/rIxceS0mxX5fd1qNMEYN17pJUSzpOFbjv4VUFnFu1xdOJ1LqlChJ+AECorc08g
XdZDVQfNwyjz8Z5mvuZOzrmYeRgRBVCzYJ0KVcFIzLgWC9UNPyuzyN9Gw12LiCsooUZmI9g1qnql
NNJ6A7IDX8NUckuJKwvi1na7ZkZOpLKKyqZu8m8LofSFjs5p3/YUIQbaHT/SzmmTvqCHcLPL+pbi
wPSkqA69We2eYzb09dPobvW9WGWRdMRdxmZVW1NUDrw/hVlBbNhMcvPWWddOuEeRO2tShEo8NW25
XhvJ/Xhug+6TP+86tAyUTuoHL52XaETdYLYE4rZooXbNiI8qVt4UgruFXDLmk/Rcb46fjKtJZ5sW
fnFWzqTO3qTXZBSFRPpwXZUzcohTamZvesLF3wAgkdRkEuau4UkBzLngBC3w6Hfl67YJfVndWdJV
aFZfLLa7Q9Zs3ed0yIM3qr+8707VXweKBqG4LZc4WFwrqXNLvRLz9ToPFTCKqC/BOnQ3ZjX596O5
gepknXNnO3rZj8XYndehMQ5Q+BScqal5gCPgu1piscbERxZwAnxOP/nSXA5labZYb1Bs8Xru2su4
cTz2lgB+ded6vAydH37Ns9w/WqLTWSTAjgRLmHwWPb9XBDXm3cF/zMdQW9XITd7Pt3Zm0z7acHZg
KQsL8Z0UqjGBHLgLp8oBcXEyH/HEtfPEvjLuRrm6N+PEnKmHGZ5mdtsxIgvWfbEsZAaOUe8mo0+/
ldVyPVspQfveIPd5GFngg8RSJk3gbiu7XU1VIILKH7piDMm39WWiznjpremGzxHnEjhul+aUN0Sl
13TveBU60guyDZzUsfOnctBxyNq8o+y6vVtq8MGkrzCXu0WOAsBltLvvhSXvJ/RiOzJsup3o+lOn
aJyNMuYfuHXHQSNZZg48vxHg9eCBMf5VYO4v9f6fNaeA8qRHo+w3ybP4vRiimehzXLstPACGD8g0
EQqtqa8+q3VyXn1vmKtjGhj2Y9+lHe4RloWdkCZ9HmJoqqNhFiHeGxoG62iAoY3JK0pvrNwiRKKB
9clsvRwnncGKMUi9UNq5JSYK2mL/B5Xx/8UW+JtBwieCgDQ3hzocTO74FN3fbPy6MpeC87U4jmme
kaZC9PGpkDYnpoYL3CPN6XcOAotdw/Z5GwRjTklujx7x3/Pk/v53/F6oUBQWgYTm7B0oRBVxmed6
V2CN+Ls54d8Sl/+/6ckl6/sPv/xf9eVjX1Y/6uIv+vLr/+zv+vKrb/aapEozyDVNDZn1/9GXu/bf
0JDjYrwaWqCCQlw0NVnX+f/8D8f+m4+PmuoBmnivIvA/6MvRq9vkNWDmIhrxmmz9v/4HtufsR/Of
9+XfzdL/+M9/tK/+FgFBWh3BOKSDoHvl36zrx/zRsj2lmahpEcWA2PbDfnZgcnLSiOJ1nt3D3OXj
v2fh//V513QLj7i8q3P0t8+jMTOsw8pFFVrik0CWnW5JYGSc5n/4Ff47z9/1i2GNvQYB41jGV/bn
L2ZLGFIDa8pOmWzkR6idQR06p/DvNbmc1p1sjGv+tH/tjLdKL7VuVBmidIRFQhz7z/+YP8vo+Qkd
2uv43S1xzXgk5+zPfwtoYwD65qUM7Ft5DDore6GKqD5XK8Xt/+KzrhfwH8fnr8+6xvNgSfCxSdv+
bxd46f2xg80K4SIWI5rqznxAio2AfQqrN4up6lznW/Fg2NPw8c+/pXU90n7/aO5YzNmAt95f0iGk
SZWmxZCxa31rvlX0rT5qy+vv4EmRw1oTqaIRCPtyM6XTcMm5zogjUvZujDAVSdBeepZtU73+iz/r
6pD4y59F+PT1QLbwtv/mf7TaWhLB5CJgpBF8H5S872tBindANzzqI0L1F7GEe9FnGLbbcTlo6kTO
jM4ewkHWl3/xA/3liXNAC0zcayYNFtfMuz/fDHXlZjDg/EDNtiKClGXngRrJfgvjuZrnU5NlvHH/
+TW4fsXfL0HAs4cdhecCHP/Pn6mravXszeAzl07fknkoEg91cPLPP+Uvtx5TAcPzr8x0PCvWb4ba
iqhDWoUXd+fnbS/uR2vS+WNrlmNNta9RfSwGyXOnya799tiU1dD9i1cdGZi/fU8Olavxi9uP6cEn
PefP35PEEbak1Br2cKieCJnlyQeP8AVgl8C8NX6daCd4h6tz3ztrKl6d0oSzDFfkaYTCtM3XGknb
D5WlgPgqr9x615rFuO1zDEJhkhYD+pCUfCCL0lIjty+17anLLLs532Wls76wDpjd6xpo79GeV2jv
CgvFTwDsRV8M2Awz8jwGxFdJYxPCzmXpzG4X1OPqvprT2rtF5GvVb0cjL4f+NPWo8RK/mwaiNyF1
WsZOEd4WrV9p4PNyNCLPBV0h2tTTD7IsCi7xii+0gw/PmXxMAWFpD3l6lTp3NB/AjnnepXNU+0kg
Ibj114XfB9C66sJvVeMBoEdmU4uwjPvW8OsHxqjwmsxfzihqB0ubuBfsaZIUWFvOz9TkSz9P/eTq
42YOanjIO2v7Wa2tfe1arPKPzswW7N85jr3dEKiAPWYGqYuwI2sr4ql08ESv2n6fnV814mm+vRe2
hqZyt9FY9hwk6bbv51Z/KbFmak6NKh+5cKb8Mm8GnFbjsLpFHab9LFnhSxDrBLYRnD2yhupopjVa
s7lyGEZVJ4rwbBai12eb5nkk70aIE1ducOfxZpgIZ4ZcdBVYyOQYx9a1jX1FkcSKjn1mBakGm7ER
nJ9JjfTqETVMq9DkCc/HsQvEzy6uEeYK0TF9pshi0tNK1DnaoMabfvb0pJpPA8eix3bjNgstOSjy
AQXKXnyxRYqdgU6DOX/IXbMxd0L1lfsERyDzBMItN79tKF0NFUNC1c9rW6TW2fVxD901JGUU/oGf
Z5Gx5M6Y30auHn2MribG2zRnMIJobjgbjKvzMqzP25yJgaZon0No2K045NudGvTkcEpWGh//knLX
aUdfG5+lr4drKDH071g66Yc/GUV5UypayJNtMnI3wXx+1WwboXSTZZgCxbJkQ27BnSGax9Ar5a4Z
mMoPG/I0HfWDstLzAM0VxtJyqyHuHVm8WD7+IApWmjkZCSFBk+iKzI+bIvT2qgpQm6fdQtd0AK1R
7kB6TLTp4VKivmHDu2+wEmG1r/PxxFFq8F2updbJ2ilsNyLY1FdGX289hF3Zy/22KGVeeitvaGmz
pH0evC3gCSUw/IfkX76WqbDmiBHBsinMRrR1u+Z1bZ11bWwN4Av6k2hDn6cOHBjD9F6IGmYzmPw5
+7bUxJ7FriR1/rjRyl4fJsDDL1R7lpBT3rAYB6inXO4gThA7rETr4hPImsXcbWJmeW00covrOTbf
zqWc0kOWCcGugqE0jRY/W+xjXypv77oKo0/p1zliy1G3HiYiaO2IJjDcwEMuJ9wbo2tYO5VyZeO6
LG3QE9WI2JvI3McUgqoxMt0mayJVmMHnLSuKewWo3IGjFSYASx6siI+9LW2Sbu2s7yp17NNcbCi3
ZYmGsyEv+50mbyEOMA0d9ZtCGz+NZsIn4hG+PN93GeQhAnjCi++zzFrd/SzFdKtK5oPPLvWS5pF8
pTQHJM1cPDEbdrgyQOVQBTLmR5soW3e78rmGuv86VF5wKeoCjQ1K0smPyqaxx3gGsdBJ3zjF1VGP
sicluZODDNVF8wy4IXsuR5pS0r4FOo+0Zcn11pdKVzfhPDcv4J4IaexNtPQvaRr8oPYtVcR07KkW
FVbbqv2wbPw2QY266ZY8kGA5GJ5foN5BMhnuhlqpN5Lz7TWhSXx6WSlg9ek4EMYPjuWQDTqlvnHf
5rb4HoIDQ726pjfsrUJbW5SZYvrM8N31MX1Tot5xDFv6TDt1nR77ZeuN4+agiTptfpU3N23u96gh
6YARiBG33Cnh+90eVIx+ZITco23AB3stfF/oNCK/Fa2hf2SmVbdPIDXURxhZ6T/2XthuOBdFMd56
Q+fdtcGMcFo5rK1Rz788B62CHK/cztRRaNfyp+G2SpNrgJsMkZUbnAsCPYM7s3D8zdjbHgKENhpJ
b2zPS78VAw31y3SGee3KqNKtO2BIWsVHBbjjRqMagzUqOP1weKnUw2JCTuZxmlvsJGs42EWEMo+v
WMI/n+rNRPCr68a+pSqwCXl1NYWZoKMb1ovvg3idV0I9ijdtkIt82zmVoe4RT+TlIVOh0SeQJ9NG
zmGTDbV9UcYyb4nTck6C5xYW9itHizkMk7zXcsI2ivbDTnQFjzjE6TJjJSU5UfpB4nZ6tD7zpkCX
T0yB752bvm8xo4LYwF30JGuMn4njcEtcgBMuwaJd7ABMyqpOFcmScofxQK8fqz/49cXyMux8GvNP
B/PcNTMK+7E2q5vFaovx0uIuTJOZ2/atb3nvxd0s6upU+AV18MYi5+e+37L1VeckItzhY0mNh9ou
hgd/yiAm584SxQ3N3e4dUJNacVEUCP+6vCqy55CExp/VuFXdbd94oU7spdfZfptaJRF9IRX6SO25
QxKulnz43JMBvsQLko/5weuc4QFspsq/4PRP3wp0kPKoOiSqSWqQVRDncO5lInIe+Tf0bq773pYw
NftgszZGw8J70tbCdaYzKPX3ZmlBCodlHVwgNgIbi1SbcXy1YYZKp9O2vFj9qj4j1wLsdK2BMyVN
04IGoY5I6hi59WhHlFqk+J6Q+mG2muDkcKa04YdTyOl1Kafa2w1GGDzw5NvfaE7Oz9129XEpIvG/
24QFPIatLL3ISEX/LLtcbuyEW3cvU89vz9kiF/XDmZrsSYceZiU9qqy9ncfCw/yFbg2CHwnKt9XO
mfnG0ldMIXxz68tcE7S884pK98+Dm5t30guWNdaGMzRnq7cR/Ba9rowkt5UXJkqUUNo4UKrHwpxQ
ZkvXZzfPM//NNIn/Q3kV4I69Fi5i7COuCYFXYPbdyV15tyP58ok6kNRpLtdoa9uIja7P3dgN09yK
/cxsZWL4pYFSkKNuTphYsHfY/qRh+YO0UMdSOijcM5CICatD5Yac9SL/pEpKp9FAFfOLMYp+wW2T
lz9RFVtN3K1V832GbfksRy+keYpXHhyPzi2P5yXjD8pMaSIN8nuiUlY0JK22rc9bAwUT+/mWf2NV
a/VdtjGdTVFbzX7/GLoo8A5TnSLd9zpc1W/cD0PwvXR6t/1imp09npgdQyQlfTplDKoSgZZMaOOV
5ActaYjDDQu/ux4LRb7pV0aj5h5KHRId+0U+MKQrET5PeenlZzGWgaVjdw1N/HBVnaaHLZhShwNN
2W5voCKjAoJ3JLVCP1y7xQOWVX7KpdbKtCPX38rbfJzmd2PDn7AvZmQ+BpK+6j5kXP1mFHY/7rtK
lOU+X5fKTHqoxFfc9ItISOpbSD5aHYwnLvNrs6OnOMh3vqU8hHerHi8SUQmK2bQaOVU9CHX+8ar1
o9a4asJYu9IfkFH4ysplCG+h2Hycfd1ijpi+fBzdZp1Wx9VF1X8oaGTi+K0q8XmCofWTrXfEO943
4wsvG+fqAkzVHNs5a0hctsX07jsS34DphngygqEIUWitg6sicrZ5mwjCc2Sild/rve/hMUjqRuL/
7AKxfIf/q1BDNpKgw/CK3tb0TEiM2lgYokasUx+7KXG/AOCDZe1wsussac3O/zC5TwY8sjzlFDrp
QUR2qBZeUNnme5HN2wwEuwlvndTH34sITcyRaDZU+LIt7BZX2+A/+gV1pUea4AMSPnxLv4k18/19
M0NtR3R6kKMjKu6mZi6mbZeNjfVDN7WDs6c2ESc0i0QjbOt+W6FN9WbeaMNwvoD2CeeY8hzf5zr3
f7o2Zp/IwgtKIA2SjQdEBqa9C0p6yKPNab3bETPgQrtIJvPTWk/rT8xYHDWDKBY+NuvC4gDXYr9B
DaFaDbRBjwQJRWsYb/Bdt1tjBYQB+WVl3dANM7LFz9bs3RU6V/6JOHJ0Jrp0BvuKKg9kvtM3Wk67
yengHBaNWDXG3bxy4JmdRghok3awFTRpocrwjRwcxEHt5FtGsbe7mSwAKmVRgWRWmb8BheQokheX
JVahFeSH7YvJSdJmyL4KiV4Z45ld+gdk8tOXSZamiOt52r6RsTSFCbdqGUbrSu9y1A24bxOT7HlB
3L8JAij6ehyONnZj9b1yvaz+MFWwqJPn9qZ7zDsnN4659OwUMojpel+7UGEXzicP0wj/hYeaq5ya
+Bee8f9B7f+wHbCZ/zpY8nX7RrDkXyDt6//oPyNTBIGPDjVuoJbwW7/ST/4emeK6f6M4zIU/t1zi
u0lT+Qek7f6NFhhOWsBQoiKIMvpHZIr/N8JX3DAgGFiQ7Qdq+W9g2lec6R9o1zW1hIGLYFWqmBDw
8CD8GQXSKCiDnAysY5UWbCi49w6L0c0HjC/lrh5s+4Xld/wXdQB/zjz6FZXClwbLZ+rHvPh7pL0A
X/Wl4xdHb6y8LemmEFfFpj2OjMYqUw6s0FJ3pbAzRgtFwuxVib5Y/xYE9/e/whZ0S4DB8iP7v2VE
iXmZCYYwJR5WxsNGRKmNbyjbbHTyXvVe2WgXiWn4w83x8Pcr+0cOwSJo+y+X3LeB0QB/KWJwyVz+
8yUvSBRZDZfoDcPV8+uIwmcNVrE+TfiHNn4HxEGeHtm90qt4qGjIQWCVRFfkW+PKqY+u4aPXy+y8
T31rvzFht/OxkJvwXhEO0VkBGTK2ieW5dX/MXWmrZ8xio33L9Ij4qiPVSrRVfQ/BPxZohtHIR8bo
PYCX33e/BF6pZS52gnYGd1F61YUZ6yjeasdkeGzXABKAjvuE345kvLoKhYrlL93ZmHFyX19l17eB
ifiICAgbeXOY1z9KakvsaMP7nA3eaSN/91SPc/aDvooUTzMyOWMuSTxss/Bgb+VDG44P4XyVQmhC
Ha/iOxzAactaqJ9BBDsk3kTHwBEIcMLa/KmMaiA5o36GePaeM0cZx7S1dUxrNW6VlA+RvsT4stXl
we/WX+vpxeu22U1yYgSsjpiQNP1sKOHuZmzph/AqSTRQzUb2WvqIFIyfbP94dNHuoQec7MqPBi+o
b1yhvG96DW6wPpPNmPMVPRRRP2g5cj+CqW0T+PjJfJoy5626qi2x1Z3JqxjlfjaIUN/hTOW8r5mK
j6NiV7kbx7q5INjtqAGeOjS1xvpjQ+Y1nGbSRpHPjhNRJGvYZuphJN26jM1S2xc5Tu5PwsQauBrV
lfLMPzxfZqFdi0SEFRNIs3oO1vA1wJwYjNIna2uc/Uv+S3KrS+pIo7apeV33i1Uie07Hqnuyi23u
n+mhMZejKqfs2xgaw3TXdXSzRO4vwTHQZhEjEZv0TvOgBfHyS7u8LXM7Ht3a9u+MpZGsIcW4EB42
ootOSWF6ykuSOohiAYGIjRQ9NRYhne1y2yQvbrGLKufvvMqy/bxA1NZ2tf+EV8ATR7/RYX1aJpkZ
+7LvrI9w8cdXtcH8M2QaIaqSpg+wpc+Ta8bWNCoG/UZeleopnsKLMwerJHfkl7g9qPLNTVAJrtM3
9JOzT7oJjSyoadkm9in6qT6SM5jebs2b9qn8Jbu3PVm/X7P80XDIFkNLarQ0rztFvj6NXoqFQTW1
1b5MJJ6pc7usvH/x6fSoHEdNGAqmN5tIzx4uAnu6gTJWBrlX79G9NtnOGr2hubGvxgicAHgk9Eit
FGZmDpVEYVi3T4CAQG4NyEf3XGQyW/cCKmHfSA8XR66VAxpVKZJzUHpX5snUuLF5cjMCN5oMwzRY
eYXaphJBuiOP3dY7EH8NCERy+/oFU7BH/QCBla+LVwr1vGzoohJo+eClq9P5k76aYdCbLax79bio
RDC2cI3zwrWJauiL8gsPtJag/babvU2im0hyRJZHxkqfB+GxKkV9RzxQsMSZtFfFIS8H73lsDaTF
uOhWc2dW6+Lf8HYUCACA2apzaDoDtIjPVIvma66SkQoRlXhVaE0vaW+vH1dxa37ue/bruOpUvUVw
njZSqVX3eITzcNtTTj2fxUCApUuylbs3vABDiQPCne/dtsd7ANi2JrXJWsuVLAhY0P06vq7S7WFj
pT0+D3UZ6MgF1DZPAEIlYMZWyfrMQyvS27kASduBaG5PBGzNioXyqvzW9RJS0bdUKzEOoT3fEDax
ycSx1/5HCMzdJ+yd1gVQxp0OhkPAR7JyAH2Yk4M5miTn9mVF2l19b23Xuye6h6CATul+wBIpZn/n
O/701V5kH9z0koCtyAuyposyYRKT4FdyPWKSrDeUMhBpKI/86sMXKnxsLH9Akm2G+RK3sKBR7vnL
Vww6rY7WQeU7oyyw9U+oL4jGCIwX19rsBwPzVBPlDv6NksKmPG4EQAKJTCuhLV1ReEmzzMORR4jM
0yqDwb+Z8I+QDZjJZXxUCJubO6st5+2up9cSG0GL6x7epUAZb3tDcfHXuVYHo/NRgCMjLEqcpgKR
+6qlcxUG/2/2zmNJbmRtsu8y68E1aLFNAClLV5ElNrBikQUZACKAgHr6/yTvNfunx2zGbPaz6FWT
3SmQIfxzP95rvoKqXR9qQFT3BmFyuetINjUnZigRG4N5rWuyFx6cpJgHPmqjs53ugDeKQcPoLXJG
zl+ze3rd1Y0if5E/jGuZbWnHHPqgeCEfrJv5vd00XYn9EcYDDveC/uYR1Fi3neQiQJB2+BeJf6ux
fetho/XwU0aJPUwRavCmsnupcgfozeAD6uqw0BNEjeSn1MhfXAItaaUEHjeKHrQVPo26Bx68sLQ3
jnlj25a6EyZlBa9RZROOtRk2Ffsx7PSPmkznA6q3dnYqH/0HTbKBtHtBcvUwuwRMEukTKD0YVIXa
iQ16u+EKrJnXld6q79hPrwefybeDS82wMttLuTIImEnrg9CrFzXQm0dICE9w89tr2CkSim0oVILN
0NG57IZ5eVIYOdTFDNuhOEOlWPmX4xTPYW1DrmmM8E5a6/KEslSqSxiqutjP0+iMALDdZjt3oOEO
3epK8piNpdQt8YVti1WrwuwCXrQZTgN2Y84Frtv91os53YSVsS5HreZoSjZLerfs2HOUykEHn31N
CiZZh20weMitzbybxjL7o0M8ZRdddkuYDNIirusrbcp9XVGSzfJgzX8qsOTVDc7oBlsxqROd2JoD
7G4tLCaNTMaa61yxyePan/+0kxQ7YkjT1xh490VvGZdO0zFF2CT8QIaN7dV6HV0njTysqjiLsb/Z
mkhmxH0fmbmJ0U3OM+O5IwZumgakZKzgIxqaMVdRtkTTAIDAMKGvbrZmCD8phcx2M9fYb7uIsnM9
F+2pnzv3iIA0nsmLYTOUc78jqGHdOW09Ev8QKlknmf0woqZ+zzEbkC1B3Lz0kgBsHJD6v3GLxvo9
FkIChMNrQJyYnRqoz97GePqBXm3+qLz+aVahzXy2ZjwpMs4IszU9bdFwx4EUjF3f3GSO89FdddpG
XH9xRs9Ath5xpAG+PVZr3sUV/i1gQmN+QPE/03lhHnUOuXilU3XXYKQ8FuZYXoKR8lTDN0jURQa+
yhBJugnFPcegLhmHSu1dM3xSY80JYJitg5+XxGSiW4kIACajPntWe6iLvN+vq/SSsGmP5PGOjB8u
rgYdot35LXTc7A5wCljpDo6MO7K8u2KoUmdR0S0zI71nUDIdWR6+ddTVB9SgjyGPErIF2dEkRWxK
MD0+McTFmrr7OhtEai3FmT+TnddB9V+5Xb91OatzV7b2oV6LS+gxgyqG/RCJRw7IhAQM8zFTE6cm
wzvmBE3hwbtsU7THnhkEagbVDOLzKxDJW2Ff8SJiSD/+OSNyBGuueugtcF7F2NFDWoiMpKZVPRUb
KTsmvB4BIWPObg1zy3BwzCrmp8QICGvTvlUWWlvfP3BwX0jTTzOxBnvUnP0M73O0ivlig5l4cezZ
/6y2trhDJP+gcdJ7cAoiUjo0r4C7AN6NazzYjl6SwcteLA/HfTb5xIZJn5hr8BYg3CoViiO3oPGz
t9z25An/UAjsoB1xhzOuaaZYM47zqd4OkvSvjIp3W/sW3DGoGso+GKOBtTjr38ZWXU2kQXSr+60/
YBx28FOPt9sCNaFYSmZJxVNoQFSc+uWUYWdFHorq28j8HTIXGSgG2AmjOPYWkUjls9Hx3zrjiK/j
wBV3vj+ZuyG0Xjm54HltZp6+Viz+20hup8IknV4xNl6f9Qe/zZdUgyNnG4LAoXnM1/HidH4RI0c7
O6cRzpMrRHexQ/dx3YInZvr6IDbbvyMqE5K6Y04y+2uwp7H2wjOqX3xV32CCwZdPQ3VRGnjKqtvW
oY8hqntGlqZwdowE1tMAFeMEBspJnSl/arBQ63FaE7XNezOyBPtxLRF3mpwWrojAn+s+GTbtDuXU
HgeAmRfTQShc8Yq/hfOUv+SO8jk3Rs3b2gb2XREsDWnnNXDvikLDAOxVwSDKtx5hm9WpkS1WjPF3
w4QDRTMkQ3MwttX5nTll+VOUnKWYWIQ3REeyxIjMep9t888Gjl7aR31/xoFx7iCTkJfO9GNPePE8
F9uLSe7jaOK6eF8slHVfIQFATg/SdgrGPaPYsytre5c1Rnlua9s5EmbL0wAXRQxJJc+51xTic+vN
51XO7ot22O4Itvi7jNU/qQr/RQVW/gRlJWMVo9QFF0OTZOa4kNUpu2Sts5/YTS/SLMv9KqoA5nI7
ewW/SGQBnEf+e2772e3GAn5xQsHlq4cVg0WivBValTTxOYeZryY2Z1IqXeGYaeDrBOezxI1vKDZl
Buf4ta17XE4s9R15SWJ02aGMaiZn2qVSKrMczNnr1p6tlWk6zFdj+gyifHyscvIlfqkrYuJjtnMd
I7+4ayX341LBYDJKKOmL8ZJtVUvbgm69X0GwPEYQMj/xKmwFl0udh9XdXGCAj0sOvlOC8+1k+eYZ
0PLCgRxs6xKZZsxUxHsN+Jpvp8Co4i4Y29sCp5eI2yCER+PkYm+tpLRk6AP8hFX00lbNDWg2J8Zb
0OIZr12MDpwGti2rn5T227Mv/ASfdchADtliN6Ec3DvO5B+FiVy7elwJBH15l6JgGCmX8XvQHB9s
BmopgTTYKcU4k7VjBlLLcrill/YL4Fe2mzrzFIzusTWdw9ZX+6XhUrjrJxWlWbT159Lr7HPT8rgO
C3iNxKTmY0FMcJCe5wmD1XOBgXsACNQjvD9gsg6d4WQwW2f+vZj4H55KaJYRSX38B+564H6m1iGx
cgVBwVSDzdB+wFIuDVAEoBa4MTNcwsKMhwzw15aVHJ/TubGLq5ln7eUvsoB68uGnNZ6bY4UfC2rl
jM3vw73pICCymQ8d+Yt9NebI+V/WbOXA7gf5Y5zJ7KSlXXrIwtXGnwpvZ9PU2DZNb1KaUZzFWZSI
9IBsHYEVn4I3RnC2UJ+1hgbUHpc+GPzxFDVahRyQStWWYt9jgHKWw7Z5Fs6JyXfAHO2kZs6woWwP
edmcmfbRAqYTAVluox06HBfH2Bd/J9kV805/31lN95EPfQYqFbyIUzAKIDKp6ADoKiuRc+bFg5tj
4s/UIRIAWnWJxx47xrOS1QTYCNtt6pYGiU13mdHbYSJ4Uffd9VNPaovPdAjkDyYYKTTYbjcDKVXa
OFfkitLqCphzJWOYaatc6HNEAiVrAEAh03nHA6NSAnktxw/wRKYHFkA5TcOU0JqA0WoHqB0dz2/C
GwSVkwTw84Jhf+kA8pk3rCaWZlJLhMWPRe6HhIVNXE2zZ8AkG/2L2twSS5c0+T3hUY2Xhp1k9MfH
Ug8UvQTD0r+GtE1ucTYq+HHD4vpp1kvuTuTpqvuIGu53y8gqEJYE26QbdDJV0vCZ4y/4ExLTtnhe
c+wpTWKgWG47lCQUifVKX4PQFRAlRXDkLGFFPV6TIioOXkkYJunXwHktSlxRCRaR4mzz1SYM3/Id
sGZAg8Hc/DAZPFGsoZYbOcw+mPn1bgGVdRq1+iOFv6MjF2+OmuDlYQxi1JAWyypPTjvMKYbUAttS
tz2625wdKfzL79tMjT+MwowN1XDWaLbiriZGwuFi7r6B7ub1bpgpNlTjZEFwMJ7KEiuMAW87GViG
9nNT3M4kKPaETxJlme25ISB5iCaOtrtONUFCVRZSFjiT4Mn0IF2a0nDiHErms3QW/5MRvQQJ0jin
YfKvzMFrBpLQ5Hko7dfeifqTpRnKIcP+8MV2S8uxv13HMepgVvLRmUloeYSwbsxt+mY+08ZkSrvT
GLgyrYdwOLnueqxaa3ns5jyMS37q93AzKKupI/vQ+/2K37Dr/OUYOI5B+FlnOpkRMh6IbAJnZHgD
LtXHI4ABVx4N0Yq4cM0AzGHAQNMNshfOitXJBwqRx7bRPcjJfoLFPqWNVYtHwN8BB55sOTckE/EL
diUUX1/0CVVKYg9KmRIRg0lj+NetYxgQbFA4i+AWvA8gaCwd2dnu3fDQuNG8pi7m6MOc6fImrwcj
FZQeP/d2s5EHHSre36RArrTdDE1aTe+mF/Q/t5q/4lURSdrgr3nIm+vbjrqsB6E5D1NGKp/xgNKb
TIwtjkrYnMgaltqxHlgJVE9AqAX5/+qKGRe2THtf7lU0jr+06ULEQaw9kuvlcmCILfGWDBIXV8Tf
FVeMS6XzNtGmVxxGkyuIa8HEo5ym2RvRxuJfr/qVG/vVEFX82x4FLhGvlAUTwTziKMFDRb6WyShi
cpoF/UD10tXXyut/QdtYKMoQ5sfoI0rCZV1+em0d5btaw8804MOQWlzYCwsolsZYLEcLJXqaLSDN
uEno5sFz9XM1Sbg2/I7ToSEkC/bJPQyLlICKBMwkcgNwO7n8OnVp/bY39Z0PHJJRi1svgTU5PeOx
eVrNnPjLVq8JNaf6Nus25zTDasLhw1GiJagz5msO9xvKQ1W5bwwcul29gcpUK4d8mHeacxw7cEj3
6wH2mH0jhnE7ZksYApcdcepsxGwUlv+9wKB5v+SUzjhhQ60KG+jP9epsC5T3h4Bq+wBYpDkEvsUx
hLP2V4+TZ984hrqbGpiflTlsadD2yw5vUH60GZM8ztn4hhJ1APWDP5FTnRfmZ+CY685k5J9krUJ6
UO2TNzTtSf813VkEq7A/z/hMufZkXHx6ft5tOMqn0VhIdMkAWn4pi+NABTpvdnwXtlpOkQiLGzRS
cDN94ZwY2fcPps7qeJMR8KhCBvXeIJMGz3auifdyCpzrANRiqJXzi44D4yCUBfep65yuBmrXDb+R
oravuvb8M744Nm/BtmCt2IqHYtBp5vvGPamI6USgt74zka8EG/xYvCADtHubSUO8FT0AN6VvhCXE
BZ0Ri6hwjzgOw7uygMWAPzsO5wJaobGeRjksD1VWFsd2zfLX8K/fUXVhU8T9ZvXTbiFN8Ihf60qc
blhOu3UqD4scToJ1VC72M7I1iM5K0a4hAyjsfDozJLZVm/pYQ4hTbcsMwvUesUnyRBfeJp0YCWq4
LYgT/5I2WQc8cBbGF7yZQ733AwC9/HXzAwUBy+b6177JIaQ/ovGDXKFIRcUG2IJ45bRuXfCYOmeS
0m1+8v4aQetoTja8NcifcOI5WKyf2ovYs8wrRiDyYDoDyk4bvbxOleAmvtwgggwxY0c/h3TZ33SO
16Sh52I8GTwOwqvTIUn+NaMWHcfgfRAVGF+tgCuOLa14MLKG0735y87Ldp9FY/BndcTAXtwtCaJm
e4fL2n7JcMyewaFze6ocCFKzNLzHbPhL94Y8LlHaIOVN9IRtnAXiRkyKnDE/TK8vrp7lan1ue7vn
sdmsx85bxnQIDDbgssucA0aZhhfpjtWTayxhk+TlzK11rMYj3Cw8N9HMSGuxUEkb0+0eFqPpXi32
t52Nmnz1XlPfXOrCScUw5elokTNCYi5e0F80tRG462bDIZ1OHROMkqKj34LlnYFSdF4b235aW9N7
uipGwGgb70zoWJ7Xv1ZisDH6GJTghEH7uI8Tu9pLx/uGGq+q+shxtU+invFHM1fLkx3ZH4Pf1u8E
dvAnz3+9yhYdVhzX1Wp9bH+NzEXZsq3wirisjN76MU5qe7VqIFfW1FsDh0YlvlYfNNY2hSHPB9fT
EMM66tvgHLljAxbKu9I9ayc3bqy+AW9sudNNXTnZK/hLDf4YPgIu74CLU1VPL6MOugOtQRUuQ4ff
D5IMTKkZD2Zt0LGwW/9t1IZbsOafGF5uuy6MDWPFgNX+NXTjXkJj2hVsT7z1znH7Eb2z09uh/GsI
N/+awwVqYBYrrsrfehm53AAmrNDeQjMcL4sZutMe3Hu97uRmG9ZFZLAGKy1xVf7bes48zW9xz5ei
TbWl+udVD2BpI41DFZP/PldOUO19hBRQ8bL9cHoSEjv23ysE1pH2vayxsc8qmBI/7Jx9tCj7LrA1
x3/MNEjsf73w8mqLnw3FYIDZi41vuLJA45jBdM4504xZB5hv7JfxT0gG2XzCJousK8X2omogKfDd
0dZtTHSzax6iTj5PZjnuGp8MwlrcAQ7hPhU9UQmR0v+B13NrX0p1BRt/bkTAbsdZHkNCE94u4wlP
xsW9sDbGKNv1eSSV7i00UNBI8nSd8x5C9FCUveoMvcLf5U12s1ZMn/3c486rL7zhnYd1LPGJQylb
rvvKXDvINvMY644+If86zelcoBRgD0HmxEuGH3ws7vK+2+tlY5nUi3OctP20LMy/pPKpjANkWQzK
3/lD9S6iqE1qn62i9BwiBEwf0SqO8AnTXBQXY+r1Ht8r/55/oh6Zm1Hyyb4WfBgWDbok4GZDXjMt
2Zw65KOeA26BaVUs96ZB/DuM2jjiN5JMNV7Xub+D4H83ZcHGZjN8R237sHGTiAmaVI/4omIF4cb2
qtsGvGOylhLlnCLrfqlhXZrBQz6HF6vR8O/sHg9V88sJw3tvBcE0+XdZI2QCovSbTC+eO5p5nqiI
yB/Fat72YvlqcjXHPSspIgnMEic4iF5vqYTqlYQ4/89Q5ES6oZLtqI2DCQQOGOYFMRNu7hiHmiLA
G6eL2zwqAIRKhxFGO/eJk8lmL5D9II/eoFaXGCZy52vzkN7hb9Vt9Sgc1BdQxHwizKPBMgo+yNwU
sd2R6xZieOXzOVJ0gZvTeXWioofL4MrgolhCDpz4MvYUpk/we8vbcFbzKz+EaBdZLamiYeIJ3chX
wwHwCfBH0nNjOPYLP0WYUPyUV+ee+6ulkJ1Xpj7ItGRdyJiTewlqy7xzOdig+VoRvsmuwk3REk+w
dPZp9AL+HvrEjhH3B5BB5/u6fsXaFPVXxgRGneue5AZvnXMYBEC8z7cZg7EFYXH255NyZy52s7R9
9z5o1o7jmyqLZ8JT0crhTvuC3FLE4nWGzFXmN8yIShHn3mR+a9bT3f/87zB0QTKoebftdtpnnhz7
t/+7E8X+Z7gO/wu1uWiKHsonszfKsf/pQyFMF6nOLPKjM0bFY+M249NsSS5PJteJJVnC1gwAkk98
4qXWaNASB8AYizHK3lvd4Qh3WteIaVNrgsPiet78hFOR3h0MGNjfiY6atKs600KpDuZKKCpRC4Y6
KxZ54/gt/5EVpCX37wl3COglK+359v8TIfz/xrT/YXtEoP/PxrTX8s/Yfop/FHld/8a/XWmWGZGn
BjQcQW+3/9egtWXa/yKUSoNX6Dt2+I/uYudfTmRzdcN/ZtLBFPDI/KfIK/yXR3yfnHXgBES0I9qY
/x9caTYWt3+4pAJuO77nXUOflucx5PT+tyRqoEVBHVPYH/umoH+PFpTa3n50vVP1t8MEOuNeLxic
fs79sDh3QlJL5zIzqQtCOAvKsLJ2/pgH1sFhbYkuKPDqdx+6m3ictgItJGO4vX4EWGWNuyicZZAU
mao8LPV2PsIfmR1qn3dr1nS/zLKKdCrXcjHJR3HDSVrP7PHU9GoB/lpR13QOw7Z/CLNJEPMYjPmA
+EMhF17T5ZfEhPrs+SvL5FZOxvytS1x9KZEjgYgYoCGCrSIGTqTJdzP0W97qm9X1wfSjd0qzJEJT
imFIawwQ4RnlOkKwadg8gPBYqxheTC27/qQil0AIP135U+Kf9Y6dU260T4gp60mrAN48FeASxYGB
T/HMABfC6YTFvDyA+AvR5sNrYAMJlclrlUHeAmE1sAQdMkbnyy9t5QHmdiE3vOELg0JSgKTAU5Jn
rrFfugD9dLLnEE3HCadDMCqTflyMqF4M8NaE4J7XnYUkYG7u02T7vZUOxRy8uq1dbBfX6yoabhv6
gBLcZ8Ya0xY19QkdZRAhdDFe1erKVQVuojCCXkXijms4TFc+5In0IfKSKgr63USAxmLkUG463LKc
3bvV2PK4UpPRnYXfaNxZAAop84GxxPqPm3ghO5UBOsMzZq1xKKIN2g5XlOtVcOzGV6PbeqziCNGn
pRpmbiaaqtbd1jN7O9C6Yg093Bfb+t0NllntLRpNM3hyhAvYqjoXdjLjGNpB+DP0cC7lKggE4TiJ
pzZ3bcyOuZxjQTbgM5+m9Xo/sLfPpRAu1Omezo+f3aJKnBfbUvwsV0lNtsqIvu5NcGj0Va4eHNPJ
rb33oZrXXxbrc31iA766xQtRFR8uJ1GeVpKJAPysAWZRuGW626vF756LodDN7Rj1S/tburk1/Kna
TnQnLjr5tgf4BYIHADqY5VAClAXS6HFGpFls3NmwmyqM5tD+04jF4ctrwFMzPLSWwGMXwNh8ZyjT
nX+6FLKGF6KLzPOpo9w+Mwem8b63ZWEdOErDbHRatPD9uE4YVsrGLa2bbcvn9R79yQThq7gUPQgH
or6590lyrkaCs2LqHolOYTEsgAS3iV265C2wU1vb0YFKg5TnkvLaKNfAthCFkCnzCmJB0RX+NeqE
mH/joEaiqvjTdc7QTIUh8es3onvBfNKRlh14SQScr2BpsRtBr4pzq7hp1bIbwpfM9XIOI1a5sRLU
Sz5o/AqeTd12YxQ9DMgVGfbqBuouWM3C57rS2gbFLq/s/q3vsDWBpbGfkdvdz3ZrsFzQaoA+4oym
9qgFG83254rh7dYOIOkDiDP6+TSVGwC9ICOJ3WwIjAcN04V7dEa4IB6iCZ4fYqH21G+GBRWMVSBD
V+D8jGuTcYegQk/p0fqLzMtuFiXyLS0BvIsz5ye87Sy5pCIrxxNB3FyhfrwdOhz2WWd3VxPbVFVX
6/uKbwULEGUhZqOiQ7V1hv+ipQ85etPTKJhhLE6ThMJ0XrYpCzfsdp1wz7YDhi3Jw34lkmnO1BpQ
sayKNxWutIr6k202x8AuuvrIhM35I5EHudRt3XjJTLMnriQo/kjKMhuHQ0RJR78PSLAyrTMEdwPi
GNR1CAuxaz81a1Rc/MZinJZ7WnSpAX71s/AlX5ELU7BJyafyoXV21H84BDFGYh9b+xkpGh+4YXHj
ewSw005pvVZksS0ZjD8aHBQtnYMrGdwM7vZKWtO3Tbjh83jUYeWWcW1HP8QM/7ODxZjqcsWiM5AU
HacnXfSnHDfiuWaa6c+SgYLaBtxDXRqiLOyVbGkNkz8tUxs3oZEhtcMPayb/t4Xgd297rYF7s8lu
Q+w1b3IJaqRj6MOuxxywqMlueJ4ih045RwW9Nqk2bk0plEpIXUCb6u+KPsWE8/nH2m5vTjgeAw9v
2K7EI/lcMerYFc68MtvvmhS5dBd4/mPZtu8MYbCEVQ3NLpQvJZ4BjrRy/e/cDG5XLpZ54+sbV48R
acOVNLOkB8RQ4ja79lYAo3zjvMnMFKdgTAo6P7SB9xxIanla4tgu3S5LHWa7OhpepT/d5YFOUcr9
JCCxQ2UOJVtRa6e0GF5pbXnCRl7TKF0cwBD3R2K4THZbx6RUDmsF6CfulPODXVJVxIjsBisDV8Nt
bL+p1+YPuOpgVYGfFuT+P7rOKP8IyXXR4LGItzbblav9RTrqQg7Wfpi0BLg4kGPeKYEW6GTryRA0
9myml24jaRRL51lCTyeaWMauIcHcAc68WOTZE4/xATddp401J/4ThEJxyUPT6JFAl57h0oD9wl7d
ywBMoGFcMTD2kR5hpZYv2ySrO0k3UXZ+Rj0kseZvE9194ozpKSFfiPdiXA/OMhi3C/WjxwkW/zDx
f8N1eenw35+ENrYnWaFyTQoyv7V26VIRiaIrguHl4EKv3JafvaCyhQHohtuEtanNs/EUZlwDKk5c
DKqmHK+vqr+BSJVpyIJPbGF+d+egu6Fn1fuRRUN26i2sBVN9TfcRsv7jT2S3MMAt/Rvu1/a3315b
fKmCnVJjs58jaxsPk8kl2MWd8MoHXP4aSIUmuAQYhrb2kzczzW/EzFEhUBdh4Lrih86GbEAjsTVj
qAWteMnH+tzm44XsugeMN69PsMzgjKGMfmaAtwNeQ82bJZ/j/EHO92Kzs+AYatlcAFgCY+xURWUC
JThdSPmcFxb7jtxAjD+l3CPxYQTehj+YMMAgWEw7WYYiRpDrgH01w58EtEMy3kWM9JZdvpa3pnLe
S03uEncekPPMCk6uZEXDFW8vj5JAAo9jueBAKrbTimEFDxR55RR/lst3wu13yLbPkfrYjwYrmbFQ
6rOFNhtRsPSIg3hAmH78DCcXBEr1i6kMGaEs4EKslvuhMLuzVtFpKeBGoId0yVy7D6VX3AND6JNc
QldAGol+kI0sj9j9hnQxSVIjwEVsfv731PiESJ1CPi65nzMjkPcRY/k0bNC+HXe94aeM+IFkEqr3
NrTg5yE/wZdnPOtxNqBlaCH3aizffeidWQvP7M45ntBOJ4OLJzLwzhv9cdPmZMe8I89Nw8Qhy9Q5
d6c7r/TVB8Fd9zcC3edsrtthwWgRNs4xoq8owQKcdmBAPqg4aXcgXLA++RAI7MW1dm6DD9oIMg92
tCV5gbUdhxjTWC+y07ZqtR9rvmOOxhS8Ab1LTRvGuXKc2xaEQVyHOoK/yxBZmJ+jNF6MLjdOjpaf
WuThm+0208Wttoe6Uc6Nl3uP0Ac5iHE6DaLWP84Bi6xdBcPBdGwv7qnQoyi0D4dbV2zejdY0ZWUD
6Dpb4Bwwfe09dqjS5BZKwMh2PyRBIAU/6XInW6N7yTvsOnFrDnnCDf6+36h88ZEijuwCdTLK7AjI
f8/lmf5DfDivwsETQDA6FvWkXuARgtzLGp3USHCXQUYTNUe8zfds9BhEDO9zA/JSGD2ffbmcTTej
apM6jnRrSGwK6Nt1HDEvORoMgTDauXb+OtTZD/bTp1IxqqMcHTsup6mFI54koHt1nxlerZDOhqaL
HVxeCZvkqRvEG+tTeF57QaPltnx3nnm0NNbVDJPq85obzgvzTevkl1g2d2Fp+zRTQfWrlkH+6Agb
MPiCvkxXcERZYBF9EsuO7qmRLB8N1wetp+AEmemEjv6wuKZxNzEKSKLIfMClpFjVXPMRI+KbSxH8
jreW+ri39nbIec9manBcMxvzigovHPF+keJy4gZTvn3MKwdj7XYvjeylpoYoUs1zXkbZK2LtPB+i
WS1fLF94dA259yusF2vmQplQrDu3nGIaBgnloaP34mdd5pxvODq/wAXKvlkLSGfMjfln7afnKSv3
82ozWKWUjJ+hJk6xnxBEZWX9bifn6DvjRyAC5z00WVVrF6K+7WlKMAuTJ6qlPuKeLkiLE0e4pnW5
oHwSZfyQG3ZTppsRQ9OwOOVLmH+NIFljfNNX2uj8leWuuMjsqkw5nBk/NP6exHTHZ6A+CuRkSBdv
2z6tfv9YYaDjJoXPZUY59eArzIiS8DOgVgTDSyvHGyef7itciZzD+uFHaXn2fW0FRtLlzjMAfBak
gWoXyTbNmzMPdVS+RL7FqaO3Qkb9ZpUOVUtKvasD3z/UMBEOZjPsK412uxkhR21bHnyJvyyX15/6
Mv4a65JartxImWfcejbn4TCgoklN14aQoSUQepXgVr+mIywos+VrWb0gLSj94X6f0QFEL0Pzqx6s
/o0oMLcyYVokLeZfua68y7WXCH+BpAkQJjCICv/KwiI9zecFQ+Zej1T0cMmmCNUfu9vRZQIxDuP7
wlHoUAbO27y1ewoKJxy6gUkywirSdYDRYlsfkaj7hBoEBrQ4Hrja7zj7vmd04QieUoo9HsnbPpQt
9DXExzevmUjFmbFHe0SlxIs/kqZhXhrtuoXLbQCFWeJNPq8jC3+z1u0BGtFyLq2lxliqiudZTnRa
5yZofYMepHzvE/7yLlgpPBDrtK/20XYxcYozIF2imK6++9wzT41vnTzQsWPS0gNNXF8yAQ1/Te0g
nhmo8LJrl+j9OFwssBFbUL8yTUrxcv4kyfM9cL+lyKzFd5GbZzDUguUJdoGorDZeBvwPgRUhIPLK
qpk5VBqUAR2kHb9nQirdsN4y+jld7VjvgkLJxECCpt3wwexY20sXDAWuvydj8Ji6ga/gcRyK8mAU
oGRDAkOxHIvtO4Pgs+frO0eKepNaQpAo7dWPsYxw5WBccTN4s3hzxXgQdNDVOVVXq28cyScyDRvq
g82HuF+jFqH9ehOUFsii2C/N5Za5UnEnFVKD11pHCipjijPfh3JTZ6epTLoeaHmR9GAkfUT9SGIt
Phlnkk9fTp2fdVF8lSantylnXwoWVcCBIRR6yXq8/ISfqcW1shguDgcJiGQJnVMzBeKrd1+Psv+K
jBrD0ljOnx0JuIsbEjNy+a6zXZAzzo6R1yih9qcCQ4fv6YtY2YnZ6e/WYqCrwQ0bfAMqqg/IW9VJ
LMN8at1iYLxPCsklhEyigms/XqP6IrXdfdlud1P5K1d7gp0JufFLledjkiFb3YmcWxPNLwOri7P+
ypjUonlpKus4quJLCeYzVPrphkzArapU8+Gz7GBkau9yvFMMXgzzS/PcHlmDfk55M/yx3TVLycPr
ODJoZ1aDv7w1znromoUUd+gN/8XemfXIrVxb+q80/Nw8CAaDE3DdD8x5rFGlUr0QKpWK8zzz1/dH
+RiWhCOrfYF+uzAgWNJRZSaTjIi991rfesKMQJk/DcKLa1SUratxeUKxqyYkwETj2Xcy4uBkwW5a
YwnPzvQOMyZu/JJKVGHCZm6HR+6FB/2ZPPP3Mi4++Wx9EefwbHzM64RlSqgtg797OyqnI6UtK2Lw
ajNtvSVuJ9m0IjuEdkJlmm3YTaJVVvvvUcY4QG9LOEJBShpMVhR4TOzgjGpzqhDqBjOKANSsOLbU
I508d903/lnFKtwyxetICkUzQiAMoj6r/FDj5dkB7XDXuuEHD0BMaM9XRjKSW6ek6fVLOLOBo5AS
Niwae50zjda8zJTBCTr6vErLovho1L28BZpbbRACnXUaRGcnnJujyeB0g/YUTDPQ5S0spvo6mq28
TqoGZ8LokIk2ZokoaZ7HeloyYe2vHcDdbVdRocl+CW+0uRP96S51cGD6ru+shxpFWY3WAUYRXzGu
dNgPLmThmMY0FvdYm7m9J47gTU+omVcGgTqMSL3vQ2dI72Vo+4qRnsG0JplKvG0GKaflVOIwmVNr
bPeMv0e+/Givyrg12dfpPrJ3yuKQOyhFxyTMm1VQF9pWBc4avfoUb+PAd14Sv6j2gY3JYkT1jl4v
WTJX44+TNXyBaSgeczWQv0hfx33rMJeZG+Iz46sp55cw0e7zZFLPxBhhjSqCD5YE2c4sMboNWp9q
CXaNb+E5giKgwEG8tAGQoa62Gk8m0CkM0AW93R3UAOEWXwy2jdYcNpLDJ+kLE3I2XMjfMqLeDQ4Q
N1qSdFfOtOoW/n396JTZ1wjRIa0xezS9GkzFoYry+VoMupmvtBR+NWy0g9PI7r5oh3KF6d+h5QOE
onRNMjfTfdwg6ybh7NXq1b1bxOkVKMC1qMPxQJEWwGEwWeTGwvwaqGEmwy9NsJ+IUwTkhx6zsU1n
xqEUaQeHb7Mq8mAT5W38CAGd9C68WqFa97Z9bPPEdFazO0a3tsWYzTMQbO6NZiICx6xU9wak2Ae3
PSsL9AttA0tySx7sLk7uemcEG4Ixg3FypLvjqoiJsvfmqchuNX8xI0ddLt8jvMmf2CxSAyNdxSDQ
yfqDmTcw53iKtwQ9pth49AhDd0XKuUH8TCFltEZyRP7ShEycx8ogPWxfFzpLSeXzLHhJQylCBB0l
hFGG6TrH2zmuMozVDlvnUN6Nqi5OYU4HNSlwr0SC6PCmTUttU48RG1NSZpxM/VgGKyTR0lNF3eNG
QrjmJfaUmRu96qzHTMagm0ILXvq6iCJiPPrERP8aICYft2kXB7ekjzyBTqnIptW+ONloYjxQCWF+
tcYtzYlKu2XGppbc5tF4IJtQPAHv675KXScmSfpNzRMS9qjei8asn2UpcsRYKcAhyGTzcnrXuUtZ
9OLHpDCtU0IBsfhM5ztLdyICIKqQI1IAOube9qX/bInpqkkFl86KSoxoWKWYq7AnFW7sMIB289Bz
WGM3OR23wmuGJiUvW4YEqhQFR0livcDUZ+vcF+VzL50pYrgt6IBFaZDka3r3RNxMY3yf+B29rJ7Y
BGApJ4XS64Vyw90XFYBw0w+vDrvHxu1LSRYgd6JIxGNWOZc2jU4ayjPuxMzzteoeTWWz4QnHCZMr
9WGe8olfsnav2eOJaTX+crOAg0k3ObA67S0WxcfYbICgajRfOT9/WY5KqAuYLADNqkacKLZsmGX2
SUCwCK5nJOkzbp1pVCEBXA1EIMMibjYX5V6O6CEkXRrytgvnXBmIOxe0AYHLUGk2uesetEHjXOEE
jvsxct1P9Rgcq7Ku9ourkyfCStdhKsG1dXQEIYAhl4V35dLiAmTDyUBHiIIqBwBkcp2zZgN15yhz
o1/j2Q4JJscIqlrOn7E7XSyf+QdBCQ2+36VrmW/xvtZ7zAQP4SieVUOPtNc53GfMsniiVHSHtOax
Au1+r3QZfQrtiDaGNadQiQvbc8vE5yrnfkDAItgG1H15/ei3s41ka3ZxhVbYmhGRxLN2r3oTQl86
hAejHto7VScj9QCsfe6vcgK7BKdgayBMsDMy3JAbJpvaZJSMpXdyPBu7yL5yysbfTXpKNxn04fBG
rAteJ/S1GCyRZva0AND55TRqctJMUM4Z9ob1p+mRBZnOi5z85qMWtw3kymhyLqpvl0FSgNdZQ49j
e4Mwoy0tP17EJjCESRdZo9AKQH8CboTXWqZybYbzQEkv85Ov0pzenyX5DCYt3hypOcvyymrzoN+a
JML5YGPyXenYLVZIR3/p8LQSCMZ47Ck0lHwu8za6yJ6tlMy5Lt03LbBEr80xwqHnjj40AcK5VdyM
4rPZDF86LY69zq3Z4GiraZSCWZO1r+AZ2XmswVDzjq3PaVcGh7obJ3ZsFB9Y+DcTUYsrtGDgo0Yj
bhKvH2r9Nk0aPzzIdo5XTcTJPHKKA1euuavFMH6MdVeRfmw2Eb6wUm7juuTMWOFrOVnSpVFqaGb+
ikaru+VdRgONWJZ6L7cB2gC4SYC82iiIdDUbK9qA605aA6EENDlRmIUGon3XRTgRy3AdRjMeWqOO
573Fz0q8Lp6jzViFr9RxR8IeFzhCg5YwoVLoNhndbyQc0DyPFtXpWpMCLEUbyj0ug+JmMBW2sJRO
0ioEWye8fuq1Z1/3k8vUQkkYY9u+uMlYbTkSyq8d2/GJ22MFtUs/l07nOIuQ6trWHZpIMXSPtgaz
09GJGIULQHcwmtDzj6r5QEM5S9lXpTixAK9mgTLVbC0fqujMSHNu7fZB0yr/LSDojQSTOiX/Nkzh
ksKvFfy8bnYn7aR1Ok40zpHOq0CU6R8tw/K1DKJR2ZYbLU/7ZoXGIpmP/Tj0t/XYMK5ywaF6Ik7H
TZQMxZ2im/EaJvUhcDKuMr0vzwx7857sdvNCpPIBPp5919jusEoHVBkuoyKd7ocOobAqTN7LqAmF
R9rchIApVvVkTm85sDBz26LzPcdM3wE+Z+FAiFVkfUjzLHmFTVW7UP2KFn2ISU5Rt4CriweBC/nY
tTOZyfYiAizZC1DZagyveqO5d0wQCIKB9JWOOUQASZS6Fn/EBim2k8Ku64myTi8xzzgx9kw/XRv8
qc3hYEMB/YzW2MWsZvSHJBwYe4gs2uhpBuOk7CFCa1WdNni4nA9JOdwn+SRRdNfRNcnFOY4JW4KW
srEa8+DoaAD68TbRmogWa+DcEkL90bFjcUmYS6+aXL0JRnRe1kz216GQn4gJb9mQ6s/uNDxCMH7W
zbjYhBA7yGAs6PhqmY6wXCmXDa1SOzwowis7nhXBVrVJKX83ZWqCyxhijWaIuXApXYgZrPwPuJC1
zVyRquLVSZucGYV/0hU1FVCIpyKj7T+3s7yimAnXddWomtythZcz6W2Fj5HWN4rVSWnlpp6LBbiZ
ORGNvri6AfbyKW5y84DAoyexCCcjPeCyswmPrdiDVvR+6f4Vo06jsI1Fw6HEMj5oc34qjOZUBHip
wdYAdqHf29xTGDL2JBjE+NDVeOlpQb3nbKLGBR0fzWpNCI2fbMTxS1ERszERqwqsEpZ2PSuO27Hv
W8e2mpj/84jtdS3Iodr5OmP1wjBoGbUmguFBn21UZEVCQDBFCrsuTxunS04YdT08xLpwGHu1SAbA
Bz/IOqNCDDtuND+nK8X0sn3SHY0Qq77JDT5DWRw0jVjINEkvciCCntglvCJ6ajy3yqWYnWh6OKY9
cTTSnmtdd59CoskNXHE9gd5FBGLGiLVhNU00MEnUIiMS7xpLWcAUCTD0aoaVuTiAPJCQ8S1Nj4Tz
ktwE+NF71viVFffmlsM7ElsyeLYM6W/MqPTX8KOIZfN7MlGMsVvZUfTiAPrZyi4wMUA6rANuzZpk
Kv8ju4x5k2VztVKWTzrxKOtnw6J3bpOmhU3YXFFWiQvsEHk/BJl7ASgn6Efa+X0jzXbLddAPc236
z/jpR5KUdJuZgf+Q+fJdjvadr6l9Z/c0lXyZvTPMaxxv6JrhHOH4uLOodxlOKXhEejpfkWCc69L3
idpx0sOSf8JdAO9RJN3Ehei67QzX6WZ0+iW2ByMxj5Lwiw9KGhEy5sS66bvuKZUqeRCghTAGj33G
31BQTl4YKl/dVV1Zn7GdU6s5CNR6hOGBY2xNs+3tNZG8iBUineyVzURxlTIwhGC9oq1BrhO4FVQ3
dTC3Dx3NE3JwqzG5mgJ+rpcPGNO9pigAs9V9wwaAwtysbqcyDeTZz1WrHin1yoCG1GhLBllxB5Qf
spPGJpAb2WPlTzrilLRtWQAtmOS7EU8ENGIwt6teOE7MGy6HgTb5SE/Ax2/mAIvW51fDbBEnWrNg
Xp3PyHfoHDSDudI1kMcn5p4z3GIYmKcy0hHGz6lEbKpms0IEzOO3iWorVat5tLVriQgpXSvEzrjN
jSbAlBkk2Qdg5RFIlsIxCKlBnKlNgmbi4Lj4aY2wfiJSgQYxlIhkPfodMs6gRiIA5M/4VFplnp3d
wBeHxh59sOF1tKBG0VV8ZKzfqJ3jd9PXwBiMm4pMDHLECOGE/au6ubrt0bQfSsyECG8ngZk4Bt1Z
noXe1tHegCRJtdtp1WuOAG3ESwYJEcy2hrbIKVGFIH7BsAmlGBvkphY6G1zNYf41spEtQcTNUOsY
WIgOJc0HCB9B16M8YBCGWIdRmOtRuIJabvoRlZRT2u6zPmAxobPI7HvN4LR4buqkO7cO3BE2oGxG
K8AG4W81WXSDh+O4+pRUkmdtSoY33kVFf5I1ZpmkuXm1Cr65rpwOXDGrcqFITiUctNkAW22iTWuH
RLQCVTWTpSeqv+kINqpj7cxFzxvkq/ZKJNFYRILBynZT4ozBibuaYlug8MCsolfOtczCiuBo3ZYs
JI6jwUAXKIg2VaZzUgpi/BubMpeTeRenNYdrkzbBO5EF42PQGQA3OV2jui6GqrpMspDpviTL8r4z
jNzZg+1uqEZrWU8eg9/2CytcewYCihbAFj4p0ajmSsbjGU4KpTPm9Xosre+VIaT6LPDGRCzGZD5u
q4HibJVKkiIOaODweqRdCLUeyVy66uLRilaEeQa3I7X5s2sHMmRVzAYS/0BqEyw3tGPJReoM7Je4
O/CGijqmStLxiBBExiwBTV3h7rn2iIdmiDLNjvkKOnBJ7EPIDLCT6Wd6XWHCFDTX2/tpUK27oVAn
YRN9WBg++PqID2Tu68z8kicsu/cN8XSgHBEKlvXnypURedWTr4VMCdSc32F0YYXGr+vo21YnbWBj
1t1Ur3xSsBbRA2Rc7CmtiG6+02b+BRfuRw6fzWU0MBpJJMgWiRe6+glGp0KVQTEvpoN5io4s/v4/
YHf/I4P9GxMkwdX8tRD2gFW1K7/Xwf75T/5UwirnDwfTJBJTpO0Q+dBJ/4PPqCvrD1YhZVlIUG2S
MgjxyP+MHILPaJr4AU2InzoBMiAO/1TCKvWHQt1tu4bhmt+E1f+JEtZyfhLCugZgRt6ALQQ7hpLy
p0Cccspy+pep9aE2l0EgLGoL5/mqBiV8KWZXQsiP30OQXDiU7OusZ/PWp6vbCtAFkd5funBSb5xz
WMKj2U3J1ZWY82R11zTEAGSTMx6YOrT3tKryHW5C80bEmXmT4nv3mJqfm560R9A0zXrupmADx2k6
dbP/JRXGnV2St5Dl1XMWUhVJvPhrWwRvdNsCxv8+eZRO+ZBNwQEr6Se9N+7KUkV72E4wJvKeORAj
Yc5pxl2Qxq9dkb748GW8yeEhE4PzyJkFyZWuLf2qFgFbOgsUFJwx3Cl+AZzwJKvggwyzl4Kyk/aK
c5CZ9jlc1BZd+t7R4vVioa7RzKBXM+oDRUrtGbL5ONUlc/q61J+zKnmNdOexmdQeYb/GMsyLjw11
idKOorO1jZGXhhfn4SnsGqI6qLLWflWLtR47ZLXqc74TSFC3Xci7i3Wm+eMonvwlmCbN/MfOSnFC
aZFF1i0Xq8rTd7wcYt264klgo9pNfbOocvR2g2eu3QwqfrM1RECp4HMLYFg3PhzMlW8PdPvM/LaZ
sUJOLQdckRWEtIEIRUuSd3vF9OBlKDnXgYQMGZ733W3apyFbcqnWQaGtS73MOGAhvnM7ZjTYtdXR
bef64BL2RLx4Um50C3lMHPH69izKV8skRbQruQMiO8BkP6clca+oFC0RvdFpvnNt7agPfGgIfdlK
K8L3XAvfQQi9R+UgiUPNz7R1HRQIXKLAxsgX1Z1/EOOk7aNeGzfcJhFDm0Dsg6G8t6nlvabUzf00
47npanZ0jsuMNEc+Ps8C3dO+X1p8nA7p5gGpXJpHkmmRE6pdDwPaw9RfH+J2So44GJJt3kTGxxQX
uxeE3GCB3+xmMTxhW5hWdtOHa9yDd41CMYKMwtgFwrpqTW9eo1JVX3ItZ8dGQEKDSt1R5ZUotvW7
pIjfcMg9xRXvm8iE+VIO2vgBRRE8HSZQXrDsGQZeKbgyctMBLtlzwmfIHZHCWBuMdStY8+PAt8jc
s1m75EkuoqtHv4pftbl8yDu+/SLmGiTIXFbfrnle0sViAbvT8CyhOIIhAnN9CQu4FUN/6a30rEd6
sYZxiSCZyHW8UstgN+dmRw2Jt2o0d4oGuxcX3LomiuO1pg3BGQPtwc0FN3eR31bkW97hbrniPafO
mspnjWhrT+tRlxsFsvKW4p4O/36ci5eqmZ9AxabeJOSTz6bqgWwjQSdz2jVO13Na52obBXBGyyjn
tlMkyRAizRMROc0jQGd7EZL5j2XL+hJX9CRJBduk5P1Fis9ei+4SOOl5Rke0sif3sZHlbdFzP2Fn
uVYzn0kQWUqhgAm1GQSVZNAOa1syICpM0hfK7lKlRbOm35px9Jb9Ksa16rX1MqPDhP/ybf2jdLM8
lS8lRBBZq1pwF6X+/KQx6l8JLHTL2KBZWRWSXl3nO65SCkUleFSsNHptpLoTGtIvYu2KmzzLFQZH
eFQiwk6AFheVvyaoHKu0XGUa30hR64CXgj6RdH19Lkmh8/dB0aaHuUW7iAIdpVdVP+d6/cxUl8zY
jiWf6CVnPU75g00bzjPoPt0nyxcJBRod7Sg3WpQ5a9bUp8Ti7skXfXLPLiB4M56d189dyE5R+p+V
Fb5n5lAfirSJWTdpYH/72aRxJ7CmzUPf2Y9+MgcbMGnJOpmTV0TQgmIra9YNadneQEboNhw4u7eD
scvD6cmP4nd64tgCfKEf3X64VIjHGT3xyKY5/Y4iTM/VlJyrjH/P7nl1m+FiAHPfzDXbkqPiF3SZ
z3WXyWPrAEwR2vxUNpwiacyzWpvOtDKGDlJcblluvc0BhFUAvrV8WjXxXF9c8na2EdhIb+hltBp7
52qUxh1tzthDJPzgZvlLpcUf4gr+dhByLyBjwxDW8dUqvzI8fWApMmf4NYTFXHUC3vcARdsHIynt
jWxjgkI0vkvJdjB2zXNaDclx0OO3kgYCxJRWroYO58KAUeaYok7fB1KNG3xY+iNHeSifA6jPdlZ3
g5G4O5NEpYNNtlmAjmI1NCXfrW89QiRm8IZkwBs07pem5WTf5w/zYhQ2k5eRt7WaAv7j2Ixeg2kZ
b8r8HFfTk9ZaV9Tz1S6Wvb2PHLoQ9JeRiQX1M8HiLswmrgQDm68ufLI1rdlD7qYv3AfP+chNbSv7
0c3cLxyG34RjjxspZ1bviMm6Mc3+vT/mtIunpyAtiamdqDDw918Mcq0XJRCbsqV9ZadBylxE75pA
T1ohyWUTzF7Am6D8sohjCoM3LVguPQFaK9zUeANzqXnDyFh5IOYrCniPOpe5n3wGI/b0NOJexHTb
FzSnMkyTCc7CXA9Olgi1x2ECU12rmrdgJm/pGLxPY7BFcvuWdKwyZRF2e61Mi/1UopEDhN5QkrPX
kTgCFEnRIlNilpvKJOzJqPhi2bDQcQeDWmcFAeapFr+7EU9brfHd6QN7YISNFK9g9ErU9zFDyrhy
M+2xM1nKwd05HlU67wZ1GR1s7n16rsniTvaCgdUgn+gsC4sO2VAvVzDsC0IlAkpx+tc4cZXpo4zo
dfWkw/4jWmex9AxlOK1VEb2axuIP0NLbEjTYWqBSqpnnU5kvOkhtRGBGfWkCACNyDAe7TPxH0CJ3
bUSMjDsTs+uYPBhzZRu7Op3La9Dq6ObSMLxJ3XxE/E9t1TXjU0SqxWfa7nyYtHlezncNrS9kp0OO
yp+pDHQFTNz0gDFVsuRIREBb5kJiTe8HbZTwUQFyENzAzTw3mf65mBa0c1+8kPvebTk371okCRv8
L2+LoCAfWa6ShNVfAFzeVAzoUVnnxd5EXXkRhW0QKF2j/lZus8NelHtxzy+y5Na01Zh6sWLt1nom
rAOWCQpWcSdim/aa1M+RzVPTcjGxHE4rRre3/cD7ozcBPc+C94Api82AVgcYHC63MKLXOmPZSTM2
3rE1iQGb+JdOy3IW6AzxUzt86DXZbaeaGxW9IIPiZX+xjOCNsOmXYGDS3i9H7BAe4oW4oHLFkpWs
CYijDQQKAq+Z8+iEBsdpK4cDNOsEocN5A/s6v/o1ZT+2Iu01EGxmqoRq2mg86ERJjYdvi2EESGND
EOgxC5nn5z3JBwVuIQ49TxA72/0wSqwRdNY3Uc9k1jVTdwt101xJxegmyNnfloUFiXvjVSPSbkZm
jyCl0GktQVVVZKl1JEcirGp2ojgeuYwJcAca9u3uWy32/6Ew/RglUfn1Lfr8X8sP/1KUOGeDsP0/
P/6WQNc/X3vJn/3hNxsmae10132tp/uvDX25fzoUl//y//Uv/9fXbz+FPKqvf//bl6LL2+WnBVGR
/1Bh2soCpf/rovTU5Z+bear/4h/9syy1lggAlKCWsBSQfOrCf5alJjZMslolWXA2dSnWyH+WpeoP
TqsGc0r+3oaSQS37z7LU+MPih9C3MMhYVa6U/0lZSvH7oz8Ti6exmIYNxVZgS+pm/v7L53t03M3f
/6b/76pwLKgH4EbMnlF9qyn2e6Bolhm/FiBseVYjSkPEQa+AL9xtktvFmg3auliyLD8TXTJt2iqf
t+xT5hXLwYxrj7N2DsLpoihDPdjsT4rm9qZO8m7b1S0reVhzvkFktutHI9rPAJY2pvCxMLhDcYYz
C84eff9ulgUFT6PuIMFa20FPPht2Ph0yNHkr3D3dNuvZzDOLxPOipYMH6S7dZzbFwoxcAdUSu29C
1USUCklJZcnTPxfhiZMvKePE69nTUoMGHCcazjLuDCkHwUzNbp6+6pNx59A/jer4LcPRQH4PiqSl
oeqLJxWyNhNuuXWK+VPDXNVrgHd3bnrWBHQ9+MnRzho51WJWfIGVQzZRwfQeZ32JOI5aFJ0MKZcl
Rw1gp+/S8Y8K7NDRRv29j8zkNZwIc2nC4oG56wUdHmVcROUc9dTHtBGW5T1+tZf9MsSnsHNC3n9Z
i/ix4hBziLIovHFafDJAzubp5Jt4S6yp5xDM8eNb/UqjkOPRaDu7hfvv1crXz2NpXbukopS1xtuy
ehEtrwbW5yXtKUQgrbPlDVyF5Y8KK30B8POA+Pjkz4w2JYGfbN55hmk+ZovutS/fihhHF/2Kpt4l
pA+7rrPQhk2FJxVG+mOXU3xabLgAw14qzg1brPbjEdNvxHc/IrmcWhiNBdiODTIZzoeLVW6MBJsJ
X490ORGNImT3qnvGnEn8vhT7ybS8xy59cV2EQW6gk9YjwG8tVUYUh6BX8qZ8KWOXGgjhHNgPQz9j
zir2g2Oq67TcOqPRXFyov55b9N35W2fdRqbBQGzmzOI1dibvUw5Qr7ouqrto7p5BHO1k1DlrcBpI
W6LXkkgQKjWcmch7r+WYvzR+/YCmPFsZcf7Q8G7jij1TZLd43JZUxRG9YK0lm1hmr3aXvE3As1Bu
pLBVlUGQntGMx7yAxqaWToYbslVloXYMQZKQ6YlGCD/0GqXWmyxMTqr6HYcQIM9ZwaA74rCTJOxn
tMOjayEoAApppivUcOZTF8UcPX2bka+fsDvGU3ora3PfjtriMMsf6onnDAveuznpODWdkUFSym0X
5e9mCYElDYG0K5lxE1oih76iJqZd1GZNDKzXzYZLHIVwZuiXMCEs9mnMpR1LNAWrUOn4QdqhID1t
Cs7WzGSr901r0wbzZTC5Z0aT71OgwN6mZAlyLVpG+7hubiIJtnRusIq6ic/s3mzA1ruIEMF0m6tB
p6QSCT/ANCrCvpx4JjWCIhOJ/TMYGJR8k7UELtFIqIogfGsL9wt8rOroa9G776jdt2OtbsNLVJyQ
gr4yb22WRUMK42DlmVqnDU0jN+ACdFhq1jLgFSuXbsZS8nAlQUK64oJ2WO0LJxHrnnEraiHJwKIJ
3/pouIxZ8k7oT/+UxpxsJPhitBScmqCuB+vGDbPVELf5rgsk3b0UEbHBkDBxgtdais+O6CEJGlUE
F2859vldstVpTnkqocGQKJTGzsRJxTF7VtqcBkYBiJnxLQe8cjKrY4dQBYVTXt44jjHvndGvnjvq
u43jlPk56/P6tSyszusjqiq/7xBwc9+YsLmXhy1khMwj5dYophAvT3uBJxngOSpOzaF6U1FEdaS6
y/8cNP7+N0O3FnTCrw8aD4wx2nT6/pzx57/585yhW38o23CEsMxvUej0l/88Z+j6HwhbpSXwo5GG
rXidP88Z/I3C0co/ErpjEGFDhs2f5wzrD0PaoMHAQ8CWkIZj/CfnDH2Ze/wrn0hbkpP4n2Es8JLv
jhd1OBg9eBAbpdixMXNiFa11Jv0Pua7vtLpYqbIgifSmA8v93dX5i0HMj1SUf73gT6k8eNf6VDY8
LrMwGFQTQtMJrOBzhOW+fP33r6H/eHj614v8BLUQgT6EUKWmQ9LdD7Naq7xdD6a1DgJ2+vHVh0bV
I6ivjZmqBPwfG7Hyrd98Qv3HAKJ/vfryrr67pqmV6VOEdPQgYrKumfxCkKQXNeNBzThU3AqkvHzg
ZTa20sbsnGf733zu5VD4V9/m8o6+e2XD1ZCFVhpsXZZHp9gxCz6YPZ7sgFmC6G/Bb5zsxFrX4BJ9
WmO/edlf3UQ/nVEThh6V6VTFYaINc9Nd05v2I66N/KlAAv+bF/kx0P1fF/WnwZ2mhxLHfuEf8Gjh
CUed7w67qb5hIrHuCoBZtJN+83F+cff8PAmK8Di41TCOh8FydjDi6S3S4vFJUkR5npocM/15x/JL
7fFoGoiusnrzm5f+xRcol0//3RdozdoYzvrQHhR8yF7ctmT1mnWwJzichgP0jYYrqk5Aodehpf/m
0i4Trr+4a+QyM/3uRR131HD+zO0hkUioBndtCCRNvdq5PDJq9Hf+LBcJzz8qUmrG4CtfbIrLL/8h
outXH/KnNYeuweRUreMcyufyIfqKDRplE9MbJDcXRK6Isv6bV/OntYaw0tgxEqM6uJqN3ukxw41s
TO632wcF5TowVhWoPz02PojfLnD6t7Xzr67nT6uPOXBSGvwamO3WIvr4SX/OL0V4CfFwOdvwNj/I
44CrMJlX4Mu+INCic3vNL32zH4kt9r74mKRDkqKPwPmuZrdqnmIobJ/7s+YRkIt+2bhUn4trcZ/i
El5jANuZ5kXbUJBsa/74Lo4P7cUp9Y9pxRjyIz0+74vjVRKP59pp9q1xbNSK1GQv+tTe9/eNc9E3
+qo4I2a1d80h3kx786CdsN+P23GtVoa/nXb1scB+s1Xr6ZDvYW/6zZfwUl+bfZQd2319de8ROWPB
yr3xMbvXtt1NdYuZNI/ulP8afzTOwQ5cDV6QU7FH6QvSAhf2W3oH+kPU6/5VKRaMq3ZEZTju6h1R
VPGp2zf/zZVR/rQm60PmBik+0wMnPgShC4aPUVHro4no41t7KTh9g+xV6Tn8f7rbv7sHl3vtr24G
+ePDpRmoQxLc6QdQ615JHCsmPOaLQLPlSwh7tVg0FPVLpCPoYFnp2/I2i+RuYk7W/vYJt3/1yP28
QuPhaWbZ+9hISCYoGGm6HK8xDsEIbEC/gwTCC5F+TAdx8jNSDwozOM6hudI4vSOGQzla6qAKcxTV
6INGcDohB2oAS944DRoH4N7FHFPdoz6rA0B3nIj7I3EO0ZbD+QZX3po9sVtXEpuNhsZ70Gi/SyqF
DMkbrVco5E2PGhMFdhp8tCckPmL6EAf6YYzABNBxQdncTZ/A6d00Iyk2C107DdTtqJsXXC5rMMzV
1iArjqz39UTn0raza9ijWI6zNfX2A3Hc+0BviJfVM9JFkmpLMBmO+si8Et0NHhy6XvkaOC96+xvN
ya+OIfKnPStWhpuqqvQPfrSPq2fXDV4dTazHqLu1S67gjFuivEcd75DIWPONsw7/ZhP7xZquL3/+
3ZrehYHozQSxgu5Xr6Ghr3PHWEcGRwAfsndgn3BFM54zfrem/2LP1H/auFTtjJEl8P5XaPDZKRcQ
Ijf5smuC+70Pe5iG0X1YTSzvAVxb+zef81cHWP2nzWumc5WNAfgWMiRu86TzcpxDKSalkNmNG5cn
NZ96kyyY+99sKr/6pD/tXsrI+sYw6/hIMpDrHtOm/gCher98qTFWTsCMfZ3emjo7tSVPc3B0D//+
lX9xAtJ/2s0mwsuTprTiY++4J+j/zD37U+MSzm1Np5LfL8egf/9Sv7yqP21hhRhSh+G/PBSTuA19
cXTMx2Wm3AXNB+ignIwIa2pnWhrp744+y4L4Fwvlt4fouzt2RHecI/XRD73fnjQkev5w7wBzzEJ8
n7p+ilgN/cm++Vb581aSyf7dIi2dX734T6u0Ai9hpBFHvrHHmOXuffQXDptDXLSZp48uDoyCtiJE
Jro07TkPk1MGFiEjcaSqr3BXT3M6HNLK/1QaBRgceoPJDv8hxtF4pbVIcbZOs02MY9Vsi+I0zSxF
mO63Gt+evtVan5x4nDNyDySGedK8crQFrzeyyu5Dvlmf3CH0ymhJl417Ff5f6s5rSW4kWdOvcl4A
s9DiFhopqrIkxQ2MqqATWj79fqie6SZrmqTNmK3ZHusZa3YxKwEEIjw83H+x0di6V7bj3HxWaVOR
JKbBNAWIkQA9BCuxGOHWhcbii9guU3K1BQqeJHSoN63xcS3eK/LNXMGqea+p96P8aC3vGvVlUJ+r
64M0BYUCcfJlQrKojyakxLCbkQLkMMQqkJb9pvvU77BlnkJhCtMkSrRIS2kA+pTGgNjaTUxRT2jk
02SuHESmHGD5VQhzRbktuvEReU9sRnIea6P9Wxytpo3QLg+h53lUUlANmfxitKIJRf2pvVnWItpy
5QFiYzCukShuN6r5TtGfpppa1rqGJfrBe193aNRjXmp+CvEzNReEnOi2muuDhc6W3Svmi3CV7tfe
fFKHG6kGp1Tqj0imnwEZf0Gb82hky72EPhHVnwjpAC8tOzepIJChTS1Zgoe1+JdZMH2LLKfqO7fJ
r5820ULsI0vvMpPC7LYSc9SnCh/xrb3SCWYwcDGlt2OKJzEtHvPWiOB6a+U3zAxstYe411J4fMmS
EBP20nLLaa3sTpnP6QgaHRc/sdY2r7zOgIb1sIWbPICJWDCXRXv/MCtylEBDwET3suKDZVJYmpqZ
vvtuEAcbvjyajXknpV14HQC2jji6t9ispM6WsN1A45n6+qFcrrf5BHENVRxDEiM8Q1FwgFLR7kNz
y5nycSjeKQU47g1cH6182gN7O6KavzQQMpKr6FtbExnqGJVNf9ZL0Vtz9O9UA2H0zPymygt+k2e0
n1ALZNHUBYq5Bj27aQ1lMTvMiXoP3+hMxe9hTozPJujjrRhwtpPDtCz9VdNOCNHr66Ut8CFptbtJ
nE8yxJsrBNxZHAONeoVSSaEQ15EGMTc2zFBPL0j0YjSgHU18AvOxwPH0g9DErN/lLk3UxCbdjnMg
QWqRfaLpiSMJFQH8ZRTxPZHVLgzDuWYXSc9+t0/+LNC8ScQk6AXU/cYxatdo65fQbCea38BwUhN3
CY6bL1UeO0NMSqVvB7Tyfx3Q1Z/lA29SEQNMn2r08HhMhcZxEp+TgQVeTX6dizcKstJoBjpqP9hj
cwP7y66rB8SB3YSET9Qf4Pjj246LatK6Tak7YoOD0TC6xpXCP3SMejeSIIOUFrgom1uauVOAKFev
j/31gyiS7XzNZhlla40ukcoeWbAuhQA1f2ciRQPl4Y2wV2brLplout8XBi4CWCgZj9W8Ob8egjd6
vH9WEMQ3KdGWThuYNlSrFKDcO6WwPJTy41X8wA6DQjUkgmWkcy9g+4Ko0nrpgR1Z5Kwi9WORducS
iVdnmXP7qsOgHzIXLcYTmRuiqLp3h8zAbzZf6yclMvFtLiWpKeQd+GXVqkQpm7AhIEeRzAHQokG9
F62bDsFNJBKQv7vraL3T9oqK63CS48GvZsPpsivv8ZLJZ4SfZyaZfCxFJA4ahjntYGs444i3Zvle
GZhun2keYm8aBz12OwUCrQvKHb0FBB+asB5f8Tio0Q1IscABForU9FXweswaaUGCw9ylQx4raOnW
5lRKT1v/S1m97EcAXJacbEi9HvJsgc6VtCLYouLf0InoctKKGD4J80cpmWGhnBqNprmw3g3KiiGV
CGj0rhiiEspkfqsCi9NhUEs9s1BYHMSpT/W7pYFiI5u+CbYoy1unnbG4ynv/ytd36DQscYnUuO5Y
w4frAEfKeFTZvREdMgi649b9Zlppe6L5N3nLjpH+PtMWjGuioGnDuRnLTCmor5sYlLJ+WXHcxOqF
zmOkQYvJnxOcKdrlQ5veadXk7NCXVR+9bTSdcugf1THxzRKND7cvMlDHr4cs9NvXB61FJBo4VtKB
AkI9Yiz2XtNIvycOoAvfWgXNIdzVCH12pctRpcUg5CaXvqaLIZCz2w7MeKZdcQ1upy3E481BLhbM
SXUoLCMs5NbNK/ZVDUHEtvbyDFvka4I4PHoTpCO/Xn7GT/Jm8W3eHHcSAl1xh8LNh7iHuN/qZzbv
ozhttpoMIV2rmzaz7uRR/doI2eMoBqkBvYoXVyTljdJhAKO3d1IXqUzzfBVuN72mM1o89an6Tq76
SE8GD3QY0OHaAQbiaNf9ED0lnEk+6H13mpPlaAo1kqWqLZafoP9CnICPkMDNWYXAzLFBYzauV+FW
QIqtmfUowa84RbKtHccQCqMKxBGdcntaao+u4blBXWLNGqh/cVBVYNb4dyvqNEP1QEQaL39u59zT
9xNz/RDnDdKAOzzNhriEpGcRINrgLvDNYvpmvx5m6WfB480pAd1GmgY0mQ54Jbmm1ZGn93cYs1K0
nI7rcLsI/Lg0A7xv3LZHPTNGBQMQUykNl3a1sF77XVlR+UnpQ3xziNjWKaYpDRXVzMETAcc9iutt
v9YS5Uz6fMU2fsYf7FQa8yPpd6RsD0OUFOYRLDTxl95uO9zBRUTZb5NVETLgu7V82gB8wbElzlWf
q3GLKOsfZMve9e8jzRzut7rODwowO9kKZy1CbeM3A/uz+bv//LvzidEg8z3MpY72pEptLH2vUNFq
dHeQUNR3p1w/Xofkmd7jsV6OuiK42wBK7L+8+J5OfHfxYmsB8iJqE2E/DStfBt9uHuvG+lSp4zFt
ZQBv0xEbDuRoh4uVl8eO1yrAAP3N9X9S4RffpC3lFcyJ3IFkRPf5Fh7iUcH1lX7mJc4pBSPP8lq7
mjVcF/LnX1/zJxmL+CZj6Qp8LbEa0PCqt7AIV1zTvOzn+r1yUpKazKloA2n59cV+UqpBi/DHAYYO
PZg7DCfK9fZJJzZrWF012lcZTXPNfKyyxq01w0Xx6SJo6xGa7FHjHPTrq//9yV623mz4U3uVAHnI
WqQDvp+xbt1wjdZB8vGY6AAGMvzmX19J2tfev+9W8lszAjjJa7oNnBPb9VaaFTc3qyeRZ9xHFr5g
0L30LSRpKWer7BW0jXCUVElNc+V3U+nvS5Eo2P840leAXoOibGZUsFtWsupiNuRIBbVyxhOAqDsM
Em5WpgN60C+4rd88+c+u+yYwluUkdbO6mtFuk14Y7/e128bPvfxq4nSUGHr9KrhLU1za+rfj/bNX
+yYGWhlOwLtJerTAl3aoA/bX573pD2FGRsHRsHUJtAUpJwLCY3K4mipaoO8x9fqIu+oloR6tdGCs
YIf+ehj+flUBLvtx9MtdskYDPxshr/EJcT2vx7I5E7WgiFeSfvEIjOcoxdrv5tvfBw6cjH68XqtU
dJGnxopmOf9s0nqsYFAjgLfHK1NJPWw2kVB+l3EY/vUD7t35v53hb0JVryWJJpjMcOSFgkwVXRm/
FGV+Hyemm8r9ZV4pFjfvWyPASOa/ilWy9SZWVemImBCsJjL26ZhsiBnSLRtZwXtYNK/GUaRZiZbK
fzmq5ptoNWoAfjv8AKKE0t8eMGrW6bIp7N7rUe5EO1ZheKCmrGnxH9f8j3Ckj3XF/37Eg75iPP8C
i/5vApFiywK8kzH8Obrjth+Ypv/zkGaoTH26/s//+euPUV9+un79Hvfx5/f9hTBFlgREqGyowDv2
zPdfCFOwp6bG+jcMCdug74mPyj/wjQH0KUmS9m8IU3IeET6DqqsKv238J8iPtzVPkkFgqirfJwN+
5UymGD8uUQx+kSC8ZtsTfkvv1FU+QHW+yzuJc1xZQX9QjpK5G8ApR4Duhofe7DdwUg+xWT+PinaW
dhxZ3lPrE87Zlt7H24ROImJo1xnuRfZc1Bvyj3AYfD3O0ZnKF8CWO3qyTij6rQ9rV9xZ8/WZnnZk
tOtHE6FMcPGPK6A3zjNoZFobAknWjq2v629IQdHcyRsEEAbrUcmlB/SqvQwJyV3YkfNpJwGq1F+I
50iGKqcFG09TMh5rQ3gEBXwbV7QIUOtokQAaTSHEWuRDxSH4WnMcQMMZAU8ZegqiS986mFlIigCw
GmY6ReoVyoSWYScn0pudMURwpnr9WF8pIqVL8UEgmbW7vEL5eYUyIi0PGLvAaJC0yYG44c4T589E
qZ/NGQ37ZjRv9x223xn8hTzcCz0FUqn358p47qUlcVLYgh4lOl9V4xC3OEqYXa+gJTA/JAX1cbS9
D9Yav8gznWCJURGmMrYti7FdKCJSExxbBywZJ2SNe+5InIui56A8CFOAD+AdPFIciOHdYzT7zO9S
6TaNcNUR71zxQStN4GLawI9N1bgBwYqLYMZ5yczb1qnM9ltecuvIRZbOhNe8baiQiZadfo7/aE8Z
rX3Ok+3drMTeKgq3FAWPZc4Z9bq198IsftFqIHXmora2JEv4T/bdvYRUm2ghwke3YV6/UdO9ZEn2
ASkMLAf767cEFzYKQz7Y0NWOzerbVnWJK5p4TXCkwk6tzOEIlCjxNj0KZug/vrNyBfOz5aM2Jpc6
M25KQ7Ag8gsvY9oHZb09JHiiIELQN8AFhczTVitU8WyxGzwayAJBPuftPRyrUJrEd1PZPhcSJw2j
fi7F4S7eRqj/13upRphhrqvneFsfZKtMIPxtD9mu+Yk6qLtlQ+mUa45GFXJRjp5SbJ1k7f1kdkjR
xnEoUtbUUvVkIYZjxz3q4W3efSsk3nAnH4W0uJus2KOY7hg48YHHOIxt9w3xzLAwJc/Mq7OU7a8g
NhHMQwnKnDrP6FH0NCcNvc6Bcv6u5iudcPjGinmMbxXOZA5r7AMiXQG3Zy/a+iJLfTDJQojWUSg2
qL7i5BY34scZoLlJlWacyzvg3/CLZqhYwmg9trP6xWokyuda1AzV663NJMxXUXgpUswfSyNqBAZH
naWTaqWfV1F7xCbiuE5V4m6zeijFIkSt4r4vlgexFUItr8LVZFZgvPMZS/R7pNw/1rP5MnEun1vI
ETJSqOv2Ma/1qMAIcb5W3xbE6WaNU993Qf7yRz78A0RlT0/+SpP/GRthpUMIZ4cw3nYXwd5lGooQ
29N1x4fGbfM+l8Crm9fcrZrky7xQejF0f4uvp2To3+cV6sOz7v/mLn48cv5xF1DcNQvSAYVs400S
VYFGatuuE7mLqvEUpDFs/GrCFhGjRC5PCIk+5E31sYKt1azxoe7AXicZhJXqj+bcf7T5n7MvANjr
l+GX+/9PP7Vf68804f8PEokhmqAo2ZV/vv+Hnz7X1afs+13+z9/6a5dnu9ZkduRXvzfyzn/t8to/
TF2FsEBbG4KHwcnjXzySnSwiInpg/VMSgTf7F49E0UW+0TBlC4MuU/1Pdvkf0/1XozASDPIcVAwt
WCRvEtTVKrpSvordkx6DFsI7s1J1F9KnW4ujyxnNL6omyOv1d8iHN+fpPy5sWZLOClItxfw3QJsl
ye0wKMMT3DqvM+CxogyZWYUn7JRYEV9EYYY9sW7TGRAhXgGYutr4eSBfBEacXT/Y9UB6tT+oi45e
SPUx31YvpeZ2laf7vBO9Mh/dBKEaGGmXuf4sVVqAlIOjJ9pdVRaPdfM5pfWqt9VJrTevr/RH1L/O
lk6wwLUYM6EasDhlnG0JlFz/gHlTamuq9SgO6P4io9rRiM4/p2oTiH15Y210UNXsk4LoZjR15mNS
UWbumg8Ufp5UlQIN0tFlln1N2UKKFB2nbrmf9JFOFacg7LHMm7k0sPZc7/evJO2MJggZEM/mqOjM
29lCkvsqx6mP+AUlXQxsBwarwEeE48QyCoecI/OAMIZHSfx0FeMvawMP/zpfw6uQf03TMfcB1auB
MTfvrTj2GmX7uKzs9H0qpPSD0T/fJk9GdOzVFFeFDGQonYBfNuySluIkQsyAoaC/0IxHyIl2X9kf
Gk7LV7U6ofOFewceXtnqYUTzu1Ppj6XC1+mCyggQaY2cQv+342nbt9W4IG7+BE3HFRcNP7net9oV
BJGGK/OY24o+3yLm+jjpyTG1Sk9FBxzBv5uMLRXg+0MzGH67LrsaZP8+KZfnErGMoW6CVNBCGiT4
9MReKiHamakhNJE7yDFBBgd25axqVzVIPL291PHyXPXkdSmvPddPAD7eSxjMK3haj5SR2ysCwDMQ
+/3toAXiUXVE3WqX/ZDGe1HbJzjmUFliYnaVTk5ZcsJOQVMijYBmvl2U2qnt2Yonofo47wodI2I5
O5dhXJsPpdYd8P7BhFYLkRC/s/TqUsnGCQXC20RZbpu2fUA3Cu9UAS9X9SnNKGpb8tPUJb5EprHG
1cVgmSypelPInQ938zwlXwCAu3pVXZKGe0WesoQq2UrMEGnwlbKKzOt4YIKeUpzrvwuWf7ePim+3
MGKILCnYFqKRpCow5H48ZExF11XXWe+fOtF6bHTrMce0kjo0xtdw0UX4S7MEY2TRvGbIcbulw9bV
9/EU1Cpu29pyi5R30LX5KYPJLdaJj5AuxFT53Ggl+njNBRXHR3Ud3aw0Ts0GngBPI7GkayRIy7Fr
20jbRRlga1XLFevyyRmM2eub4V1MJOzjykEkNLiy3nJjPWYFnGH0iuMSw/kld5HL/BzDq58nndZB
mlN+nZ87M3ebUeGOwFhkFTqHGIAMg0/yHGD75Mvk8Mg1IHI6kXMj2rHsQw8tdrqGqzaeG2tylkZn
DReeQRSqhysItP6cKNNtpdA8oEdWGQvn+Y1jANYM0nyuLDlAZmJzBgmdhQ4U4ZhTP0GjsX1GGu02
npuwLr5apgGZjRPBYtii+aWTeQQZ5lXXHca+CWnwXvKdksZBKWoUIn8sXH79xt+AX/9YyRKwPInt
hsRJflNuIyuqdCT3+ifGGlNuQkqiBcmqOb16DVuqj9asYQec3EEaAsBieULeBAMix8LCMDI5ABZ8
gIzlWWrW4MNVhw0cQ9Jnv1PVMNZVdCiKG7PCf6ge3/UmqFpFeWrj7Mu+SmTWLcdBv0OlP16tCMOh
mw4l9F8/JCnCD9nhPqkVzu6wOmBg6GzRP1Tl1VJuDb3Yhqc0N9Dq45qzPGJEO2MsHee/iY2v+K7v
c9HXq6maBu0UCSXYpz9ebUI3F1M6tlK1Hg6wxnzDNlyFk7aRHIcWaygDzddJOyHk6CyYD4gjfC9p
ilOOBdc/EsGfYrd3ku0Pj07RYH9gU4K5IlK4eFOBUjQ6uso8zU8zR5wtbyMB599y31Tbqw7sR4fO
SZZRqkFnqOHUNOE8YNSjaX7FehKL0dVr/SYflJsBfjjx+pCOxqmG+rXg3Yy1/bElosrTNaqtEdne
+qLJ1iXTunfqlhyheoHLkJ8qYbrXBx7zuo7vqjG/UWDnd6Vy6nCPSvLka1W1wUSny1zHs1hqrlJk
33p2bVlfbvuci5ACVeb1AU4iSi8Jjnqr0WKAHa/PEp9BpLz5kKCbhNUxVh4lcV4WHntRPy1Kemyw
zPrNS95nzPfvmAKMrJoKnGNxr/u8dvW+6/M0UgydN2VYdUEJKVcHShn/8er+H+Tw/5tqeJZBlWzv
Nf88h3/HGX79nwecxz4V4/eZ/J+/+89MXobdzW7FS/izKvfPTF5WdjNfWFIYPRg/WvZq/4CqLRoW
HC1MdSF//5nJy9o/wHRbpigrWP2akv4fZfKkzT/MkT/wKyYnzz0afTc3NA7LRjblyjmPsmN76G9o
U4eK3QBDs82zfNj/U70xb3QP1dPJx+QkXA/SA+RM6Ta+y26wt/auZ5qoYewtPpLHt9jnHmSnc/tD
fio+lRESCYplA8RpIsrXx9xL3MXXHQxdnMKVXd3TD1NUeFOoOiN/Xlw5aNziPj6g7BEsx9RZnTZs
j72nOpAOjmBwIyGE0+3S8Q27CCa6LwbqoQ2KIHdXT/DrUD80D8lBcSW3uOmDbLHHs+SiOuk3PqHi
JkFpxZZ8xR1CBJPPO4IC06pTcUah/EY+GLd60N6s59TVI9XdDuVNFk1h41chtR2f6lk4HsxDfRdf
hJvyoThYN/W5CtudsOBljsRzAqvwhLMWGA7YeEBvhl2dkemgJU+XnoLZU3wZQQQun2E5RCCXvJyv
Vfze/hZ5vRv7j6hDO1Kgu5kne/GL7jCufhPqr7ehelLIN7htQAkoxCY26n1PvGAFesCqKiBHdNAZ
Ccfg6qY+Qo/R5qEYchxdKehC/UN3BG3gK47uKofiZHizbwRFJAXz5RpO/NZ8X92l/hZYd2Nm9xHc
kjs0mZwiqA7Ae4qAsqNzDVZ3clDDsPNDesgPpq+8SIfiAgn5i/VxCGvuo3c7e3x0Emd2B9twJk87
9KfZ12/rSPVjG0/OoAlFv3LTcDyhW3u7nla3dUVfdBUHSz5Xv83vxVP1dXumE01akexCHXY7Od2N
6HaedoMI0bmPiofmCd32aHkR/cHRIsOt+JLskh6nQA7zQIN6MniSV/j5WT1rbhnE4J+wPVDt7MG4
GFHH1ZDXCfCP87ficj1kLk3SIHPFd6jKHSgBvaMF44Ig4mZNb/iS8efVFUP1vjoq0RhaOSrEjnmj
3ksXZmIQe5lfei3rBK/6+6/jsXySLtln1g+fzO+AagZZb+sHNRD87LZ4yM/5ST6UJ/1cH837/Gyw
ArpTHqWH6wFnyeN34elvsmbkJH6y1N8kT3ONs4pet9IZlSMP5NXiDy5Glk4fjrZhN9xD5768ULfz
DVZlGTXR5qoeoEtncIVHoBR271Wf0gsC5A5ene7gY3viiE5hP2Po6o/27MgOeDyIzKHkdhErzC9C
CUKMnX/JPEyzncJBRM/BYNc3/MIzed8Ks3w4qsmhCgoHhJyDYYADEDRYwvpOO4K99GBYBkmQBRk+
n8i3HBAb7b9tn6unKRyOwF2ekOpdwixYb/HVZfYXuJMd7wXHcIRn1IH52RDGH1Jfj8qjGhVO7NZP
5ofkLEfSTZKdTObSWb9lQkZJJD9u99o9/Qh/OhjnygiTaDokJ6wmb2K/99VbLVDqi8mnYxtfals6
LwHSQkzvZV8P/uRgcsbPX0a7dD59KO0v8Jo8JBBsHDjd3hMPg6vYX19yfn92WZN8NnbgpzirjXcm
DKY+0g7zCS/QICewmjcYScCX0vwJEKwtubM38uHMv6IbHlrMR+GYvGPGuY3zSbfFCIUgB9IbN/eV
GH5SA17KWTheT/jpuqMHVNYbj9aldDT+C8cJf/BNz7wHlVUGcNiYenKgubA5XBimHg67DkX0SLhd
D/t1y/P6ObnV8US92rDondyr/dRjCURtWHtqkISit7iFjdiW290MTuYiNuB17uyojnREeshB1tIv
/Nme7Q7+18hW03v4HNmj/ZKwI0wuUd9e3GukuVDp6AREOZ9qQ/G+DXOgm8aHxO2Yftn7jm8n94oE
diCBaZzzaIBJ3fjeiMDa2nIghA1fkh6ap8QdnV8vIzpsP6ZVf22Z+8+/2zJnA4cYhez93Hr6eWMr
A8gYIEvntmHF6Yh3go2a37mmwxMwlCiCn1LeBCdEBmfmp4L7APDQHz2NP+IcaD+j/OSvXmV/vTp4
zdq1nTpxMDGShtsE5WENx+PIMkQlwd+XLM0jd3E/moEeTD5bMxS+3Kftzq7Ye51fzvY+bfZNkr9w
EUhwEA/xJn5bDyS/i8xDTKDqfJNQHntoQNvix/FQRvsX9qHOHBOd6mbxW/6UEjRbr+ef0evAugXw
A22ksF9/UHza53Mf0m/nv8FIRsU91feohSCA2Ysnc5k8mp2Fh92/vPWkKGeyDO4fD5KTKFA1IRik
rumW7saszCN+6wxUw8Ei63nk6WSmj87DMLVuGDQ2ccUnevHkrA2//pQ/8v2Mq2yj9evpnhgM/sZ4
Sm7lZfyjO2QVB76P4WZOCZfyib6H13JL6wuvxWlcFuBneGfJQ5zY6VN/bJk7arC5gFYd9BYcPap4
z4DPiZ2Lf+V1WkxTy4fNhhk1gc8MYIOTqzDRXZws3ZWFszo7uXL/u33MQB/zMhOf3lJIeY+NEakK
FgK8NVYjiy6i6OTvU7n2LH5PcmsucuUZKohsJ0wB3diNo/1x9lRp8Mcj1kU+v8SF4oAB4hOCvU89
VE0YvGu0vcdS9LAyHLjE+ibvnnwiiIPmlEb9od0nqqsHwu3+pg13DRG2YMKiTuV3Qel1zgN0Op4B
5S376rxQ9rDR6LZTokLBmt3HgkYQN03v5nWQcZIjqcMHi31AJKMBVbUxYbmdUD4OgR7q4cCujGmQ
Z4XCkRh0FC5z2IdIVfj7tVSyvH2NJG7upa8TU2KrmLnR3GmCTneECJo7V5M9g5W3T4nridgUlvtM
JrpgHeelBI/Y64KBISbvcBo2rN7b3m/v0wiI5eqmUEZrfLGIQQZbvcH8VgOMS0tmnsiu3H4G6BF1
PmURfpIGeKiyiveZilZQAIXWp8Xrh7EzH60ILk2wL4eBj0CisTFPYTuAYuSmpLqEaEcI02j4ohKG
rdMeq8pgZEhlpvT+qBgZuFdGlCYslzCYVTJjuXqMaMCSujOf5jv1hpjGu65c6Vy5+3g33Az2ZCHp
r8u32YWLwDpRL3bIkXyMU+xrUO7j4WR8BgUYFiShPph5L/ONxG/vgV/hd5poZCXExCKFu5rYKFgX
pNFiYJ61LzrLV7xbA5MtpnNWt/mERj5hreZ3Rq9+ZgaQ9eNuSOCZicEmUxowOFe2bMNHVJFEgvzV
IW0LYxfjdR/zZQdUMoHA9Cy3dknmnJJBHnwG1hUPymtsE19n+OJLRKx959lX64pJx2uUQbSXDU4h
/2x4dJgt+D8ySQSiJqgAZ7JjF2sUDxHwlGEk3dl3PW5lOqXkFrjG2Rg/3adf65t9qNsDmuFOyTAQ
Pfn7xrNIyc0gf4xJsZvbKmhJVFJXIT61wXbc9PP1trpbvy3hnigg/etlpCtdSORgqceBxMesG6uy
pyOnEq9kHRfn5FACMfABZrn14eqDkj4khzoo1xNU9fSW6u+5P/ff0PKxV98KoKI5JEFAzJ9KnyNV
yL34iNk5lAp9JpidunPQOsjeQdKebOQLyZLqoPFR1iKDIrklz8k5UmR25XRkRXvaJXA+aZ10/8fH
aPCr4CScGSyn8fa8BeMT9+qv5/FmOelO7kN9gk9tBVhHu0sIAbLn62XI4ZmHr33sWDdNqAQYFJGy
F44YNUftJn7UEnvgD+KD8dTqT2vn6ScSMS+lRGNXgclRQgt0xeEUYGcMC3RKT3+cCCbRcMRq+Inx
ZaKornyL+0RwPcqXWcALwM6e1Egmg1M+ql/NRxyxA4aHz+YPCbejf8i+wWA46pcqAK/qY0GUYSrg
obeZ3Akevm5hFbBFkmbueSim1ZqXBILX8pxYBDgJP445L1VOadPKdiHMD2FBJqUF/MBund6+kJt+
Qheutgcsek/ZKcEEyEEQMZj9xiPNC8H0qG2IhV4WWR81zU75tffyQ4xlDfOEP9SPfJicb3+9MI58
JDs0yH7MZJMxrKP9HGa9vjeLL6Q4+0ldjsJH0lMmoNCf4rB3TTt5VBJbjrIu2gK8zh3sZD9IzIcv
GGfY8ZfZnf3F+0T9i6DQ2aZtshK5R8MxPNXWbZ3Z1bsNc3fgv1Z3T0MpXNvqa9ZIdZlLUAuu4EFx
5uJ4KbroqfhQofjpKgz28NITVofWWWt7zrgd+UsVZVHnpTeb5i8vq995MZfbs1u46AvHr5YrlHy/
zLI1uRJ3YVvUUkPhTvZ1H9Y0t4F8NuVpO/la3pc3axKofs3mtqd1JEGEtZg53YQcRM+Gx2wnrCd+
7lUuBVyuJfoSn2nYBthzeHHMXefT4ChstNy8sy8anD/4//4CkCr192R7n9zbYXOeXvJgz2f34dqP
IIPNEZqLrGzRjSO+E4hRuj0doIzYHVv2flMEFBtNaJ5ptXMCEtk5BwE8Mvk3qo3sPgW7i+WCgCST
3rM64Zg7bGocRnEhQjiBPbUgk+I5GHSOocHVG7jZ0d24EUSgCfJ7Ogh9j1Q390y/fawJ/lZUBqgZ
vKodgK3lk2y/znKr8QBqaB2YR49txHixKdGNeN58mPMEZZO9N/emwAyR9bLZSIO9/jIE6R6GvX2U
OQIQlEkLThMaAi89GaPgo5rs5d7M3kLiYvML3DCJlJ9G4iG7yaM9x6YzkPmyzQlEdRceBhq613zj
qM0Osx8XBbKKX+fflMJ/cozdf/5d+g1XJ6vWupHOJKlkmhWqgBSW2Ne9r+QpHmTWlT3kqjgcAHgB
BpnVzLmCQyfrGy1zIiBCFWx1kPZJVDY3CcvLnm8tEZ69VDhQXmNXkKglkZna2238FJ/jc3eybrsI
2dMI0CUVDouMFSt6VyKpng8aNaP+uXxcvSQcoph8D+8/Ijad5L1QE1aH/lz60xHGJP+n+7lvGufh
iNEnEXH0zYdpP7Zxh9O75d1iXww2oSronzb7etuf84f+274NSI/7/oZYKQIdWijZNVtAf2ccF/vL
xOIGdPUaqsAi8Y+4x3l2O5XpnLpaSJN5469phxOCkcdzcjelN0Seue8r6NMfBaKh5JoHgG4kvtSP
3GYgaOf+lcGjsESRbt9SNg6WMykq13eonDirX3KJ3O33pNXfNyU8pfzZJUzwmT1Hi+8Wf89uNAoN
ZM22/Ly5e26wl+9kr/F7Atk+EOylgRDoPjLor4+DlBFJYUuY4o30bCMqu3MdbYerctfrLHe7ppQ1
EdHxsyKTJpIvuBcHIwUi2vMPPDphgLatNz0LdxsLTfEWTzlkHPU1du0pZGMOVuKl4rE4OGdlPhYh
bP4L+U/n73kkPAEyxD3H5rTAMyCK7GjDrXVpzuK7/K6CqCOS6uXnmeW9BxEg2InjVCRhmJyih8IU
7Nx9TmLA63YctY6ouPpPdJ2dMeps+rbEiPJu0Z300O0BJNyPthyuWbMz75HE3GYB3u4p4kj+s6d4
itcimwLg71B6MBacPTFcGLgxYmslljREjT2la0jLqOSQ1DXKaT+U4JFISN0jF3HshBHETXKZ3YWY
tJccQGYSqUry2V+vVnp0P1mtb1FGRaMVZWoa5/ibdIthQW1ThtjzvSfxfnvA4x06ob+5eyJrEhr3
1FLyrxdAWVSZhw9alD1ol/pIVe1u+4LS5u38QgvbV0L2eM88QDny01vcM7w9e4gvgN0fpmNzlALl
sL3U1DchETqbJ1PlXP0s0kkMhxMHaNIYjsbRRErMIc7vwvW2JNfQL93ReNr+L3ln1hw3zqTrX8QO
ElxA3pyLWrXLlmTJ1g1D3rgT3EHy189DuxdVWS0dfxETMWdOR184LKtQBIFEIvNdzqjvbdpTDs1t
dqZYIskFXhpcMS8/cTgS+jfmFZYZrKstNg+n4p341J0VF5xCJLSCsyzc9RQ5a0oT3kl7Grz3o43+
glxFfVrvUFo6D67zU+I7UZzyOZU3+1pctefylKv3drngp/vg5Mcr+K0Ozf8yiDXAIzqXdDL+vT2z
oS+tDtsyf/7On20Z2/rDlzadFCTx/MD0WJ9/tmWWnwCwEiatM3osDmWePwFWtvwDuIFEce8fa5k/
AVbLj3B8cXABMoVr84G/A7A6EnuTNGRcxwdC7aMHbLtI9h2edeCrZ2W4Oda2xXcUAEazgZrYboCE
Yc9WblUToczPcZwTRihslGHzRjP6GGr1yzc4Ij7E2ELYQcM3QHFmlcOgbyFxKkAK+nI6dQH1+Cih
9o+F160XZaHA+Prfsmz/FRn4HBj4f/5f6j1arCBIlay6f1/d508YjCfZ8/X9z6/9XODS/wN/Kuma
4idLQFD1/7nA+YkDMt+Rposcr+ssLkh/LXDBAvdsGYA8FMEPuem/EIQ/9gs2MvAEpMnChFb2lxD3
n80H4Jf/2vH/FzkzUy4alM+zuFCmUqt2CvdRri9bb+Y6inHLGqvrz4g37yGc7gf0oOqhXyeJPE0Q
Weu94kxltzisU3+23usINmc6eFw2zPApEjBAZS6opfgZRpquhUosNqJCF+J8zFFF5Q9buy0/Zp7Y
BcH7bkA9P/YvpNXss9q4m53+g5XNMM/zd3NXUyLw03gts2vsncEGaq72Dh4W/o1w468jDHbcGnv+
rv2QpeUXzE9Oo8BKN2OconnmiivPai+6xbOh8JuFCp1SbYrrXWRLNCMMlChgd2zSyAO3wK6ygslf
I0qxDboFtxe134ymuglyvQ87bnAVro2qSs617h6GiJR0QrUj/irReTVKLCpNU94ugltd+jGMv/f4
I8+l/1GjOruWY/KQWNe17VZbpx+e3LDjNqQ+NI746qZo5IGtem+ZWAyjVxmoFiPxwheXjZuZZ6C3
r6eogZkf5aR6JT0zf+oesSan0dApazsJfV9U7tUMbOMMJ67qo8Rdc43Vw7DviqZ5xDhyPYhxAsPU
NCS9iWorOP4e8KvIc+jb+GKbhk28F7J2SL/n1n834xN51Xs1/9Bq74pMA9NMMQcBr4x3FWyNKUwq
UBoi+eCpOT2xlHmRg3/cKHyCYUmHP5HSv3Vy/t/Fl5fP1/+B4OQ/o8Sr6OR3T0aeGF/i5Ak5tgNo
wz+//WeMCf4AAbwAgcFlLXDcv1HKMviDMOYLZG5N/+gQtf9YtOxlIG3P5leWwPTXISr+AL2MMZu0
OEfBYPxejAEK8Rz/8k+j5uj0DMRUpRX41ROlnGQfekDjSgNL0UnMzWMQgYkdRQAu19Bot6kEgigU
9204JWToIhfVKR3TeZX5fvIkh0adNeYY3buOcs/wB/uY6vZx7Ov2qtKSUnZZ3HnNwHbyGyxgyHmx
by4meBhVtZ59g1t0nOb7PAvO4jiXN7E9GhT4A/CDqvWvjbDXF3nQZfduljkfgTU6eIsgbrca+PKX
GI9hfoWogz+jhtGGVbhzhAGf2HZvLfdJ5EWzHixcq+KkpUdQO+tS6HZjtW16CTBIXZZhPJ2oKkTn
oplqOJkl33LiX5+4gIS/uEkZ3sbQs9ApwaPmQk+e9xiRLZ1F2Sy3VS1rQN0z97B2wp0uVyQBJdpW
QJ9C9c1OHeQXMdA4UYZsYAuU5ZcZAsqumb3oLoR7cC87C+vI2kzQocqaMyOwrJMySuz3tZrsLVe5
eZfnWX8WW6XcWHIixAcmf8zCCCE/1tfak2WAWJM/61XY1ehZlS11JCeIrnRUokNhOcNp6IbcVHXV
f2nBbPnI9bkSfynfrHFoafRZzWSewUf1tm7Q2nsHBd900415ejlUZXU5GV75Dn3P8iRMFkeYPOvM
Xexl/d5uVHnpdJ44qVIzvfJgzT/0yVCtlRHKGy+Ng2sILMZFGanhw6Ty/KxRLq0zVB4Qci3y67lS
2VUw1tSskZS7cEKBCkplDR6uqGG46iJ62FrF8WVfEdO7dKAy7yHQApoZhxGYmSvHny3ifD1jWhKn
KG2bjdkiONyt/dEmGobceAN/uteDnX6OkIe/dJPhPdQOuqsNx18SJP61bADutSmCEmHH67IFDPRw
ar+5RUhnzQG+K2Oh/4Obx//O+Amy4t+Ts9unMnohM+N3/o6aDrgu+sp4ccPxWFK9vzMzGDkIA4Du
Ig9DifufzAztbiQD+M8DSuZaLiH8r6hp/QGvA5oo1xjyLGLxb2Vmy83nGWrwr6iJV8lhZqbDyCGb
T2hjiPHjkPT0iqKu3ndNiLhchOZZ6sADdL0EpMzsR8iPjpjdlWa37qMEZbHA6ddVtEhwIFO6qaeU
0nWhCipy5WNSKGs14Np0VvtV8dRE4XCaGGGxs9y5244kq4h1tt7JiHDNGlWwkWZQCw8vzVzO+uQL
RtF0tyNRXREsUNjKgu4pCfR0SYwr1gA+k11VIz2zko2nP0+6w8W+RBgW3WzzrKwDtW76gVSQrPes
8gZn69dVg55uICjEFg56paZK2ZmuaSEf7HvvgwzTqVEq775ORL8ulFshJGfSo9Gz2pS95rywQuot
QUFVDsk+MlUUKoehejDSoEMf1Fm4nxh8JcGITGUST9+gQPS7oJFUfX30QXE799aiXXgCWQp8RpWL
MV313cB1GfYlaRAAQb6O10trpSQsSweQ+2Sit+RawC9ceAtRPvkLT6+nbimTfo2qxk3uuPE2RohO
z33AQ9QolPaRzk/Q3BgRMJoptHcQvPI0kjc+9kp7T+n50hXTsDG6Zrwok1bvMqmMne8P7Rn6Aiel
Jz76YxZvrTamgOr0+P52JsCm0EFPzXHobOH3IFZZk8ldP850nPV4hx/y3h/BumJKQYfZaS69DNsl
JKhjbJEGA6m9EcnW0d/bmHWjK27ezcDfPZ2Gp5OM6JD0Lr1JvytWUYUxWj1IA7rtGJ3UUC0wz+5X
RaKbix4bDKgx3Q+BWermXR48tnZHRQxE/Vk0coN1ZgVwODSr+wEqy+0wwK2Lo17CeIDOtcrtLiQJ
hXya65FuxJg0933f9ns5awCIhlecBIXIH37Ehf+vE8xXQ+PqKW6e0iPPpb/iomv+4QthYc/re0Dh
/eDvbJKf2BDXvMAKkNfzKM78HRcFzgX8jI3gm/guwYv6Oy6ClCWDpBQD4ddZPH2t34qLh2FR2otl
k2Uv92LSU4sK0WF4dA3XTmU+gU+MfUzEpFFvyjS3oZ748mKuDXzbUyjSWTpSs4yD+VHEEGjMKUTt
3dbO6bMj5QU0n7Pgc59hu398HZwpqVORdy8w76OvU5XaoCNCjK3mnrty2gewe/tu3OaqBzQ5JuGT
4dQDx343YEZf5TiEVai8QfICeOj28aM72c47AuFnL0EZFXUl+zac5rlfZ5V27i3UDtdG5Bif7CZp
k1XTwCfFCcTBBXyEQH4vIgJ+KwdjP8kuQVEpMZpglXqeIclrwmDxsZG30+yCEApTvW69LEEnDtMK
ZwXf5tJF6NZZN1IO33K/6pyVZTpcm4Wnp++WLVGULLOCg2AIJu9xarpgVRhmar5R6PrBGTyeyMX8
AuUUBuCMPZxIjJPy1MBWfFPLfmtRKxA44E5jABFocVQywsuh+GpVCOjnA3WEx7Lw9zK+qQdIeGa0
U/I2BE0id0mFtkA6ntZ5j6Wgi2pps0vadh1myca3cGxz/BNHGT/9Uf61kHJ4xfm5KtkAgUuZh3rN
ovnwvJwy11mnorTl22dDsoE1DAwpS8r966tt+ZTjOcLRbDHHJkFBKeJwFEtyfhUN+qVyKsFBu7zS
MnzfF6htFY+z1ACQ6kS90TsQS4nxYFSWwmJx4vJ4puvZS2vhWcMvwjcxrbyOzktZF9vKKcwLXUzd
4rZhjk+uSG2OVAdtocCK1HungCiGYoIZf6lUUVy4yaQucrw0gVybBXiKODYuzFSkD2ltZR/iCTGg
GnLNfvQml6asHzlvLa0lYzp+AKIZTFVfcM/FVOXgAQgksztFWbOJ82HcIMMKTjkbUEuFJbgSqad2
DcSy9TyEYJrMPt8lk82eMyu5VpY/nrptDELMQBV5BL+76kTVYp9mZJsCUvx+gk7mei281G5YFwvB
pYBncGkpQ19raOB7DJhuunkqr7M0Kje9G3dvPCCx/fD5XJxkiNVQlrjP/yJz5Q4GpONeU+UanOZE
NA2i7T5ihML5Dt+F5vD8lt7fL1GPEXE7hMSMrpX0j8Usc/yqwqFgxKpp7qYaPdyp12KTGdzuWnv7
+qo/Ev1hczHaQtWnHIGuCqfI4ftTWWY2rUMVzzU9ZBXdblfhTLUuncSgsGfTl58KxE3fmSeej2FI
Mn5//Qv8COIHC4h8k7DE0+IiH+Dpc/gF+tBopt6J6k3kBRH6EgUQyx5Z9FzOIaqXLn3jSYDHKhu5
6us6WCu7JtK4ssKFJkduJJvbC3MI6PNLqIR2dwcRdNo63FsxcepQM4odst4M91Qb3xFyqxiccemh
69tCXIpy5BWK8b3jp7D7tGW8K8qsRjDPdbd6CKKbNjX8uwGD7X0eVvAOU4oLM4nS1h1jhIe7zlcf
WJNguhpwYCOFviS30/OR73afxHV/ZqmKtrTk1Y0Zstc/pu+/Ib26rr6Vt13z7Vt3+VQdKxH8Tyzj
WWyMf7+BnjZPhznW8s9/Xj69pfomfoRU4bN/li7az8un4/yBWo9cHKVgIXo/dCH+agsE9BLoRgV4
V5rLrx8kWfCPqUY4jvnz134nyToOKPjueuZSE2SpI1L3i5rbDF02rYXYFllfhWdDK5LzOG2t8GT0
BxtslVKVPBFl1JnGG7Fs6Ts832rL0AgAOD8IiKSTR1utrPGDzJzQpFaepBujTKc77QygpwcTgd9n
b+Pdz099LgRy/JiETIcmDzo03NqF54rDbT0UreXC3waPqgu9a1sbPeNm3M155D1YdVddxVGqL/6D
MS3Gsj0BzfT4CHeNbBxVIQF5OZMNR3+sv5F/RQ+YZRpXWV3dUGJz3hjzOFovz0k913JITuyF3Xn4
nG7fSbN1yC2dKkIVOexSFNsnWwCUKMf8FrUd9f71p3xpREdwT5CcEpIe7uGIGutQnJEV8C1dZ+e2
WafnnpzFzqxtfU+jqX8jMXphvCVHWXpiLFdM7w/Ha/O0pTxXg+KyERAYsrU/xPFV40XJqW0K/UZG
9MK6QbQFvQ2ByJZLW/hwtKYN2iQZBRiFDOFkNSK6aOSXSdEb2CS7J7Yf374+ncfZJS8QV6ZgkRmj
vOT8MIB5loHR0on8fMombIW9DziqBGfuPBVvzOFLg3j0uSl7we/GAvfwqYQx0qNvm2kzh4tQcKvV
1K9mhaPT6w/z6+xJ1gRdz+VQRQxtSTefPUydVbXp2da0iXQzg0lviiG5tj0lol1vBHDGuZTEEH7S
thjdze+NTVjlakFrg+jpLne3w7FFkeLHHTfzZhgmYz1EVffBigcT3yOrXkVJCRaxZKLfiDPHM7uM
is4Psdkjg3Fopxw88ZzNoQQeMJOZlGGxcbzQo1PgW9G8e/3xfhmISEYAldTjWSsQVg8H6gyvUbF0
500naXfqGMk3UZj1G/ovL40SuBDFbfREWP3LZnz2AtF417nhxiYca2t6zJCc8jduFFveb24zuWjk
Lb2FJcdcBjocZ6i9KkpVOG/c3su+OsTUrelaxbXpFf15abtyzWUBD9fX5/DHCfP8BAKNQnkBvZKl
KGzSND0c1u/DPGrTbKD2v68ASPkkVC3YLmGftKiN6DTYhlW/N+23lsnxxsD12uf9uVQTyOXZI4cD
O/3UGmjCwMKUNi2gzI42JG7wdv2SSmmEhz2kgQkp4Ncf+PjEldxXIfxzA3NhMnOJPRyWts6gBdFu
E/rNhHkq/olhv0rDqca/rVRG8rtXZcZD6kBwVUEJiVBzOF6hGm3WIY5JUVNbG8TU1EkYZOkbW+H4
REBNQQqfGwPZkMVAx081WOxppEg2VTK552Mip3fNVM57wzTGbTwm8xsn3i+zyHj0U6kBIXSDLOTR
YjUwgEBRDL8HOw7gujTBGK1krBPA6B3HxRuL9JctyGikhiZXaRI1WhWHc9g7Y9ElFAk2Lb7bp03n
A7GMx+YNqupLz4RRKRPpUnHAlPRwlArfZteYfTC8YSW/lKZSX5y0LdtVLt5USX55LKqE7Dm0N8TR
++pGOSL64snNYCLxX+s2uYTOn6CYg2nD6wv+xcnjOkmlxrdIpo8eK5LZnHozkycinKS4MULbk0X7
u1FyeUVsKpQByMopiR5OnmjdQPdpBpVWDupuKKv0rIjS8o1X9NIyfz7K0bN4BRdN22XZ4REAEzVl
sia7x9UhjkAMU7L48PrcHePRFpUSHksSbJeLhusfvafGcELkcpi8xuv0h6pKE7xdlH2eJRM+yClK
OvxU7PysNc+QNkH1ZejhyYuean7m7sxoyN6QIVpGPIjXyzciDwMSuCydH9WDZ8dRnFVSTgUrR7ZD
sTMsq7mgyyV3rS7jdWP2X03diPvXp2HZzb+M6SJ9xI3Ld8gDD19uX5SzGgtLYlku4HhpF75+bhT7
XPbGPWqgNxF4gssux7Hp9YFf3CZgEknO0Y/lwDgcOG4wyzIKF4mYerBPrCqft0k/zOs8MeUbt4Yl
Dv/6jP8MdRSn/XLOEz3zjH2sx4s4tm5ED6cnLl0g63Zx4rfmfFsnhtgpm7b+68/54h516TVw3/Wo
3B8NroAHoL3MS8UzI9lrxGL3UxuUm9dHeXk2/x7lGN6JNIwX60HKzWwP47nTx1BCAr9au5XzlpPI
iw+0hGwiAh3iRZj4edKUz9qoyZx4cSIY9qWU6lGq/q2Lwovr0nO5J3BtXwpmh6MYfRK5Ucq0jUC8
zgJ7lmdDqKOHMZDOk7Lc8oz7vLv3F6O516fy5ZF9l2PJI0Yc11hjvzQB+DFyrjMLv/UaOKBnJsbO
xdv8bKydZuN5ybzTzZB9eX3ol6aWlJckkS0BMvLoMJwTszK0MTC0nQDDA7lzliDT9Ubke2mtPB/l
aGon2WrTbmeYN5WV7kJDOevaauktjEH/hl/BWw90dHR0RVAgJ8fOKyU+bWmdIn3Q9W+VxV86OiQV
CCoRgef53vLzZ3FTlmarKsEDTXWJ8bJwhsUfyNpYckjS1ezjivL6e3pxBp8NeHR0mHZjul0iYPt6
ef6lBFQDvAgt6Vb39vr1oV6aQcpXPpUAj7vDj5bGs2eraSL0Y8CxODSN/UU2w3Ta6PEtC9CXHohq
CkB0yu/IQC4/fz5K68Q1svSgpJwA4JlphecCIAK9KD/evv5ALw4lwMk7XMzR3DtaEk1sRnGlUhQ7
yoWLWRjqq0Rc8KQP4+6NTPbFuaN0g4cBuewv6yJ30rnhUoBlg+2AVK1qjOgMN3tjMbw8Cvg4c2nn
ksQezp0fZKASG9T7vbByd5btVxeT0v3p69P21ihH6dGUtdxjDN7Q1KRE+Qht3cRWxX80Cn0QyonA
to+x1HXom8k4EPtUPUtUp0exsrI0eWMJvPQsCFF59K+4a3IpPpyxbAhnZy54Fm7KzioQUUFst9+q
zryw0Ci6curS66DFv4DSn6/pVuAjkerKwvEwxVKjQflyBJLpwsXCzyh4Y5/+OtpSBDK57KKRtnQ1
D0ebXSfrs9BFwYF7SIJZiO3VZJHaNE5xSGzLN1KaX6cQjVdrQXaZUEd4VYfDWQI7R9PEetNoCvSv
JolEUuS/ZYLywkOBHlvSUWD9SwH9cJTW75FApey4UV2dQzmSld2sANsgFF+Djc9+e11AIrCpU1BM
Q5rxuFiPUx8pRSYAsyam+5UCF3riUznqt8oxP773YULoLVqfiPui+0sd6yj3rMB3TBXOB5t5mDL9
OSxrr5ZbSxrmdJoFUweu1W8dO8NuQDoYcQy2BhVbCJpRqQi5S3AX4Cc3FL1FslNczutdYGVmsFKh
HyAAwjIpi11ogoHc4iU3I0GPvctbbsa/vp6lUQrlwTc5+H65O0dNihtEY3Nf6NmzQAbcIVr3tlMn
uzF701H4+JT1LW4nFFURnQMYQMPncDHwxmbuPXQIS5fa1UoXRvapr2OVbyJ+j4agj6jkb+4qxgyE
v4g5WnhTBMcVrL6NEpWXTkD3cA7880rbtkUpyTbSTdaXaOT8XpDFaAGh7QAY+SJvGBzfdN0gGesg
W3wlm1hSiDA951PjDeKNKPvrTC6kLmdZfNC6qAoezqTh49SgujjcGLms0w0QPfltKlIo7W5YPbpZ
b/2mbqPtW9Brlv8546lJHCMxqQRrasUCvapONydVW0K21q3/xvQt24ev/nxncZ3j4x3gTABIiINH
qVjb6LakC6S2WuQIHeaYU9YnErn/5iYRMyjAqDZHTBbQSv4Iih33ul5k13lT+NfRYI8w2+PZTlZy
CvA6ilTc3dZpFj7NuNfhOmiA2yMaqo9zFp0HkXUHSto5sQR4xZWThjbE2CIIr6yCzNzzCv2ORDcH
O0Tl5R5P4m5bJXN6K3yzvTFEUJfYxQKpOk/NuarONZaWm5HcKj6Z+pFGXWZZ01UpG5e+s5cUd27X
670dJs6pmRP+tolMXTg0AQI3YT1dGaL+VgkDNVi/n5EuCWPra5HiKK6tNn20pqA9r1qZI0Jhcawa
qonv7D4pdtIuUYngmwBYDZEKcqfPGfqoyap3pu4W2JBCu2qYSoHxZWmhd1cbcsRt18HLfor8CCGg
THvR1pwLv11V84BFKPAnKMKdM594uvDPsdRA+Ce3Zb6OjYUL5XbzVdGqdCvdvlkbQwvScmpqEzmm
0gQDO/RqBwgzg+KahcW8soHKpFunRXgQkG17OSE6mq5xdjQ/yXAY71OHikgmhLvO3BYloioFmGrE
sY217iDQETaMuFjFfYJYl6rgI0SiO0lj8t37rpKQnA3LXWaqjCKsPFINR8rVxozudEQlchd6BaAc
XIxd+WDbuXZXKqjNe60cCTVJoySsDCsoNpVvqac8LUEaZLALv+edVZ63vOL+zrByBeCrgY6m6HQp
WozRygMhDIo47iv9rZhlbL1rscQE+N8I71pOVhCe8bEtxck5cygYjJ7AdzufaI+lusuty9ruBQo9
eVOdhFHuNNsaICzQBxXB1yhCyzuPTBhMoBLiobquCTruXhZuYn4dejzbdmVQy4fMjo2zRnRzsu39
qHgQY3pjxZPaTKpvP4pJyGLRX5dgU1VaIUPRzch9jIMKvsxWl72bqh5Jtj6P0YzArvpSGyIcV0An
nLVj5t30vkERFsFls/L0hqJnHSGCm0TRuC51oRCpwOYyOgE9pN02Am5Xu2rYJdKKUbPMnAmxzWqO
i12ZBFC81ZyZq0yNLbaodVtddS2DrVHZTfBqUX6Sb1JP4OapOHeny7RKMru4UVxjqLWMUZiNH2wU
1NlHulLtOs2Bbq5RwZ3iGw5ItOGF0LO7lUFapTeeOxfsbO27fgQUDXtzdR3UqYHuZocXSr9mOkS3
Ht2oRemi8yt3FeDr66yAr7T3tfZrVNzwSY4e0bAu7RMJvQNcVBoZoHv8rr02vAl/eqhiug0w+ZzM
mJZnVYTrxEzomQyynYdNoKTyV4bsBj5YhBOCJDjPyK3nQxvcAGQK2GpZHQA7AYW/c9ir/UabZYrm
yORX7/yBnbSLx3x+FwWzX25CbyjpM40TVy27jryvRYhxztoAkR+DAA1ta1fEHa60fq3BelbY9ZRb
G1hUtfFNQ/jbuM3meyMyMIYx7ADWi0zSCFx3PsbXCabfMx62ZfXkYE997Y6hTjY9ziXTRlmtg+qI
pC0fW3OCZaHW2akUkTTO/MSKvkYNp9+macXsb2ZcaZDuYFkDwSxTjZxXE86fdZqZ9roq/eHTMItM
7p0U4XnCWRs9eaDLnE2hIpN2K4bx5qpOk5Tva2Xxg9cYtYlhgdbGlha/kewAi4577UojXuNvaKOw
MCoPCabZrDuMiOoJP9B5KNdg+ysUz6SdDdvKbMG3VZFdiBHtEx+x5sQbU3kqtaW9S852arSsgcI6
M0G8ZTuzSORFNiVTAIrb6AEjBRI8tuOM4iGOapzYOzsZZ/BwYeqt5nKYvpuAJeLTAarkuBviyLsI
soQja3Ar+JG2P1rvRF1N6LM2cxsTZWP5vbey4IrUyXZOYgzsPnleN6M/1TUzTa8xDdITp2oHte5V
SRxRqWN9q3QyIE1RuOjpF6XHQ+lJqZUzRUA/R2l1D3PQIc/vJ3NWnXQcHe+zKhEcEAoU/rqZcxtJ
h1AG2HFzb7sI6dt8NTIlIQJZWjurtO5alFaQHK/2Ftwo1Od66X1hkXXRxucctrbWDPp+VdnT0KwB
rbZIwHYO3vDxgEVLrNIUr/raKEzMi9X4FQ8BYpDvTW286aFPdDtoT3G6KaNRy3VVSAfzoxbk79oU
iJ+vfCclH21ZDY82nyjAF4S5XoPMt7tt3LTGJ7Nx7EedJ1SBh6KwP6ZOkbnMaJtle4sGM0rwskEf
uB6XFYV1dLAyKxFcWG4a5ZukasJvteGMaBu6WskV3uUu/lFe3LW7jEKHgPmU9Ne+hfD3CvYBtQwq
dy3ykpODgWNIZRbZwjgasbkypuxDl8w5GmKFnaG3Y+u637mOHj/PIcH6yhNx/yGcswTGRRbrR0fi
b5F1uSlWKMCzProyKr4ZPbERJkMXB++Vp2fkxhIDsXNravE/6otOq7XdjrG/UmbM+TYYNS8wKAJt
b6Yhk0ii4Y4ALLhMa7Rx1ZyoXc9kIx6UTTyitqLKXKVjbs4rnLu8Ly6cLfu8lkqiIFQuvNrS9meo
geYEFjrTua/WbLEkWeej0fvY1hNn1/lgx5CWZWSn2Flb6ioewgyyBRWGgBQiiQJuE5hYnTQTBl2q
UYW1loFu+o8iJNKfDlUGQ3lqtYtLYz+l1nZ2RJtd4S5Nw34F/ayatkk5aJRfotyu38+1O2dIZbQq
Tj9LkSTqa4fVb0j5EZZJvne0N8wQoLMsn9WVll1vZLuyN+cI2mQdOWn5vtWzFuiiugt/aBuOja64
1RtWQ+UlE3hSrBzmT/VbE38Fz1wrz/DafDFOGZKvSR6L7KO0SgHYvGtdTSgiYXPYaRDydlXhTWjP
lEkTbtwua1HSi4quug5FjlsvX8BbQny6eF85+TfidRdtZd1U8JPieMbMu6AMBa68VghHJjr+hnh7
iFGMGOtbswDLtHPc2d2XdBryXUyDM1l1PX+DgZcUlwVtHQ7VgRe6sgl8WJhXJEKXEKvTYDcVUfPJ
4bONrR9Xxh4Hl0HvjaLr1MZvSEpXmHNk/jYsRv0+TzvHOx91ZnyEfsk+cCJpoRo1l7Pe6iJrrGBX
p+7Y0E+KIBXZRdpDSS/SaV0Yfj/s8jmNzsyotsrTXlU4SzXNEKMT4TuV/5ArA0OwSsnkaQALOC++
qJx+czDMwS7ri8Ze657q6FrPk3875l1ZY3eWwnSK+zELd9EY9/HaFtCLVnZSWihRiSG4ieoJtezK
S91zIzGGc1AzaNvTc4w/TZltf0rTUsV3EHCzeo/3fHodjy0Rq6mT7qyZtEZ0OEB+YmsEeUrKSLPr
k8xHUawF9QoEKC1Lpcy375Q7CAH+u3Jq8+9WVkxyXUBYNlcDsGpSZxug/sZJ5XiTy6r8TEQUd0Vp
TYCsRdhE+9lOU0wNbMuj4Tp7EK7KDo48KAtnX2Si/zoZrULPOPYpb4bVVJ1MaVehH+k7+fdAce4j
39+YCOZk3fBudDJYYq6ywm+p8DruLpVH6l5Pc/Zt9DnOttgNNIBtAVyve0NwMqsuh5SrQqs5K8uY
tHBobVntsIkj286oF21sK7WRBcewDDFwrjx61WIW8lHN7gPWbwiQ5dGTq20YnsXy4I7XtcEGX5Lv
XV2hHhpqPjnMh2sLsv914/dfqy5Aktmf0ssxKnmApG38KOPgUe27mL1+V+kx+Q7LVfSnsdeXYLT7
eucVcYOcWOlbOB11cwuhY0C3zpPGLs0WCz67novPfT7UD6nh3I5chBYTeLKjVQWUU66mMnP2A87D
m9Rs543ZJDVyOZ6A+tVHnrkhH+cuM2ArChk6vCm0b6KOBg7/wg+N0zn1ETWcRuvOMSGEzVmDIFs3
+Zd+LOudmILgPqABeR6QI0A4KeHT9aY27qqkND4VTlbewvxFUls0zl0j9PB+8AuBvHKQPJbQFriE
zoZGXDjl9rq8tmZTzf4M5dhy8erBoImAJR8w+NC3BSZO6xBLoyvHLZAWrXE8VwbsZc8t7uaxPLH6
qgCw0s0XYvCGtW7Y2ajmTSgzmqpfk/r068FPnYekzlHDVkX6Eeb2uDW6LMC1rkZWORz9S8+gVMLa
FHjKGyGPpbLptpWch6CinTM9Jd1pTAUbRyDzAobKuSwRKkVjYQVGtUPvBVP6MqbUF3jQTTJtwVZp
E/FgcsU+kWrM9kqN4tMMBZUKYJ7elyXMu5UXmfJ6jvHUbEb/fJzC8sPCfea7Q1LJJq85D53gzKAb
830a2vpUD8nHoHDiK9s0inXlmND+EkSGx9w1HmLTri+mxi3v/P9i70x260aydf0qBzWPBPtmcCfc
3I36xpJs54SQbZkMNsGeDPLp70e78pYl17GRFziDAs4kq5CNqb1FMtb6W9cZ7kkIXLzD5CQlG+ts
EZNeLsPe4Fa018k+2IX/cWLdjNbFOINmqt93I7DuWqp8bw0iiJap7ekmzOQC7WqEH2Wb+/RWYe3c
ZX1IwFzVBac1zdN4mWuCFv3Quyj7av0aBLRbFG3JSF0QAxKyRq+z8afXeOKeUqLkZKUDCXwykyfZ
AEdEmZD5jk7M23pw+1unNOWDlF5PQtpYXGVaizNwCX1a/IZ32bS8jCg1DlWizcjNvfEDeBRulLEY
6Izsi89Jka7nNbTjZenWz4rZi83C9qO8oci9x8pPpa4iayGt6gdkv9a5El2/b5PNkb14Ht9xYJQo
ZNvpkDNSlrvEEdQhuqBOh5ylnqYt7JBIse7WsAsvnAnZ687xSJtcV8UNrIrZ2mfeRAMbxOy5oZTA
4mqeT9SanzleXVyMhfvkJLa4XQNTR9jnCew0MoP7cdX1ey9r/Gvfs+55YfgvVe5wNnipfesXydfB
6d+PfIZn1o+621UkEv2pyzDbXOk5Zvoi799ZazWcl6vsTrYx35ZqtHlueKlGS0trDV4i+xY5BmOX
M8wf5SQJhlzZgPWYSGJVbDYRziXbzHZVgxI6YtGnNbVwquSDaS8F6dBYI8zdQtPQ1gMweCQjO+Z6
KpuWI1vqYmBCl53ujtjiiWFgfhvvM1XTxJIE5v2U1obe8+O7HTkmoArxSNH8EjltKcg3Bnu417PL
1Ep3pnXh1QC3Ee43+0NDJw6tqKlnfUKRXR0yJ+yTQ+HQ/LpbRy+/1mmoiL4HqUiioE3nNG75bZFW
zCuCxLZyK2ly5ib4bPKKLXj0PKrkwtEiC2LShE379KqxXfYFpmIcFB4B6Y4Ckp0z0J4sFFUYSe6h
NiqoN3UOTpUBFLtdbpLAXHY5EXONPZpnhQrmcbe6fHmRWDQBM3M24c4ujGyqiRoo/VuRSI+g4lX4
LqEW9kJJp7Vkuzz3Elp2RGq/r0Vq1hHchCdZAq1hiALDna9qp/WXXW5W4ZeuFv0nbxiG2xL/TR8l
wknTeOKt/ZlojaCIOdsq+zB0YcuNidaOvM/ct3q6dGvnUTWCVxuaSklcMXXaHEzMls3VCIyy7Iph
LprDxEoUxv1Stvk+773+nZrooY5C9BhkBzrFwK0Ab/dcWktOhGzV+XjE54FutlQOLoAY1X7gUGYa
uHfD4iRXQ29SqaYgncj7kPl8HbqNKXinp7iXC2JmHv1hATdWa5+8d9xCc952i0xjh1Hs69gVLmmf
1dQ818XUVmeakh103nNi+VckEbHiYHsMCKGskxo1sVNw0FhqYaQcGf2JEE3a9mMzBXyGagE1DSeQ
o4g3Ld+elTZk+AW1VREHrZuGnGGzCK4mVQb3azuF3aHKk8ID3ekWHfuaXTz2cR0ZZ+3EjI3goJsP
OZYZ2tlo4iW8cZx4RUqFrD9G7KH9Y6gCutGtsjOqY23QBrwk7kfbraxs75ZpXuxnYFjS2CcsrbuF
wqL1NFbpMOxL3ttPXmsnL2nOybNbvFbdB1L22aXFUJfHLLEmKdxhGXxpoCanfeoPBrdgmiX3uLMC
Un8tC+dXjfaTQkZpJ+vOYd16LKcEJJsbMGftC1Iv26P0qptIABS30ZwWk46cwel4Oq3FLg5BEk5X
a92xkIVTD4DUBBW9xdJQSCktAKRg1zdU+1E36Y/WQx2IMf2a50VBgmtZWf2ZCeh2pZa0Gd8Z+L+b
o6h5pFhD2s3BRAGhRfqkNOYGhIRC4hgbIgeIYU+uG8uVyjaar0jP2NnJLC58tpUvOQQOCesrLb2R
2eXKiBfkIddtofJnU4e52rU4/W8IPuIFOGKOy6JkVYqYbccdrsfMVzLO7FJwR2aV+TCNfuofh3GZ
nBhJH7lIZYNCd+ekxLZEU8dKdt4qk1983GZzM3gRlU4jp8/QaOdxgAEq7rq2V+1VjrCHFrOMKveV
8a2EBQ6oF/zaLiXLD56sWkZJ1RhelFbNWG6A9rg8BkMpiKjlXQde6/kFew7M9W09lgaDcVvivm1D
C7vdkNJbsw+9uUyu2sUlkABYlNbkjHCdng65oke8jpTeQpnV9POI13heCVZfsCXXt/7AezRyJncN
dtVaFc3tUpideWUsCmNmOA01W0nVjQbYuE3qiof4mlV0bvmeEjut/DM9EUKFqIJJ4f0CPEiW5Mx0
eHBrVGgqSjANGU8aHy+VYFpDCFyEi5/rc4DMabjte8S4e1751vTO7QP2qv1o2aRUgGXKfOu7T7r2
IS9dp+LOEfN8lyy2kX7taqMS5xmisOY80NifD7xY2u4dtZoWyrQGG92nOrMbomcJlLHHamdKR7hH
F2ZInfVMubiIlek1KuLJk+21BPMjESNsssmsdwZN4RYl180418ZuWOuGOhmKSr2v2Hj1p8JlU9ux
jmlgOmPpvdI5n5pSl2fAM0P4WNoQXrzJKrGSMqTCxGuniF1QAJWXvdl7j6Eu6Hdce+GH97K0AH9M
KScmIhJfiPeKIPLYA5bQLdy9ZpGuPoCfl+SpZ04vqqg1c9IbolysbnFNAZ8BNAVdaa9H0zW74lRb
oEW7VLSCFdKdp1CyWy7aY85TsE0kBva97iNfuXl7bLLaX/aG3wn/fE4SIZrIXuwGmzgjYFo9Va2e
x6Pf6olpW3CUi/vZkpkoaLyshX5EeJxn1ATl1VCJXbeE9XzsE7cOb6t8WJaLpA5leuGx5JNMPU5O
EdswBTJum6nLaVIHsylOouyG5h52KrEOrirc6br0rBoiPhzbJjgvEgS1azT2KlA3zVD77bMyIbve
LaXRVi7HnRZNc/zGYv6vS/EfBNX8QOjGz8Pzf72oQQ7L9XP18n/+cXqWg3wdlMO//92mKHyTaDF8
rwRqIjbdFE7fXYrCd/7YiG3kAL6HfgNR47+yIAyCcIItthD4mTNoU+T+MyPHDP6gMA3BVEBzMmyn
4/4dm+ImpPgXbUoEBTJKHF+I/PFM8D8b0/+D/moNOltsr5+9mibSh2Ut66MsgvCsXiSxLynZTVf+
NIkX3RfDjae79Hf1ja+1BH/9BJgVtxxUOPc37L6Vt0XdtQTrpaouDl1r2ztCnMy9VSR/S07+/Uoo
p+lkhA/k+3sjcnTbjpgeY/b2lWny+DWgYJkqq/iH3/zt9+/uR0fkz98o3ylxlFuykY2g7Q3HngWl
UVujAyg0FcZNVy9smm1dkwGW05zsHCxM7vR8KnHt6REaV9coOX79I2xf2etfqosYlVpMmH6EK1vs
64+/1NBXrZ9Th7yHWe33jdd7V+XC60mzZJIR4DLTG4k4/fqiCHB+uiypTqQDUABo8Pt8q0QK4R3b
0ujcPa21eKfqTGbGmXAIpNmtGaq+fajNLj0bOnNedxksuB8haVkoimuK+obN1nlsVmNmWthagFXj
lQSAT177XMgh5CCoU7jpvAtBnc0VNKPJV9YfvSoL+s1eQeNllqz0jiwqBa/noRqOXZA5D0ZQV/oo
XW2RzeTn0vmSZ71od0Ej1HxIzDl5zGyZf+CXld/7BC18CgpCKA4LwqThVOUmkI/Xht59SoAQIREo
g+8GNyurR6fQLLjg1W1+CkbhfUzdJXGubRbL8REKE3y5zsEoAlWw6preFn1n0Mv53p8zuDVTO2Fz
nYyl9S4lHK4neMTPH1dvHSlRcEpAE2+myzmqO8db97Rfj880iZqfKdk2Yjxcs31RT1LrKNEhEM7q
GAPh6sZkkqJvTv4VeoB+2TPjdCxpeZbAI+YD7RZ5UJbNruKmsA8qF/DiDd5ZGg4GPVYxS5PVQPnO
LU0edZOeqW4NKIqCKMmB9N3qIAO/Q3A2LiTZlcnoXgeZ1A9pk84kqlfrSq9QuZJLOlcStNSUweeq
1G6xcwK3AxyVJp2EJI0eDVkkJtDBSuCmx4NCdV/ZvAhSi9+tBWXW0aTh/0iWqqqvMGYsGumigbD5
Oqdb1U2f6lwimSrz2qEdIHCzlG1et5+Tgd7iVfTmqRPzRC2GM8i7cvCzy7D3wg/oyLKXuZNVH9nC
COn2C1b7Q2lPnO19ORx9RwQXVQF0eJGL0PnYNqKEerMZ8GVvOedqJA4jgk2yrrQON+PQaoZ3k+f5
KLQlARcRkIx1SAvaj+Pa8sk7R9nl7WZlOKBrgTNfazMjYcehcxmZYD0CJbiWyJ4aMjXumrIoEVk6
TTie0iTwYFD6Mt2D7er8qWKoKGguk37hnY9j1rXQJq2jzjU6lBXGUOfIEayKMckPW/L7RFix/EHc
HnvdCYCHJXBboAOyD+N1FCuFMRmdeidnLtNPzrRgP1HA2aR6JA0U+TARZ0PqWP658eui2tnwi0zt
zKL1ziLfz77JCQNJkMuNaqA0vq+vczIJQS+qZL1fWCA/AjFan9NhI+o1c/Ddggj3JitoQo5Mt0kf
25ENDF2D2b9AeKvbUGJ6I7Ghz+8WaTLz54lBYIslq7w/BK4AAhJG9WdnafU1VBvgFrbl9Ge/Bskn
MzU0yGNoZkBcM43lUe8UlXFq8D4mN1PZkTpIXam0d4afAnDmZQ0YxrscWs4w9EzCbV3wnJh+Ht56
E0EjMV275vukSuxiZ6qRiOq0cklq66Wyrg1mZbaFYDBx6YwLAI7XCkPHmTXyi7EZLq2DZDGkC2a2
2IYmGa4fW+EJ1mdIimc3rUmes7KhpqCgGvUGEgjLPtSTxVQ55kFngYHbWRYnY7dQRKBQFcA94a+/
sZs+p72hqCZ4KGQ31XGcbDQgYCywHzj7SuO4NhreZODZWSl4bKHeQlNlvAYMafFymQL9rEfm2Bj6
tjH2hiZvhgJwW6C8CYFF9m3OlhjraTaycwfMAzpwzm0Vz0WgnpGIV7crdy+rYZvh4iFjcr3xFqHM
XRlMyedwbEi95XEbP5apMB5agsChERgCCF5y/R5CAms5bQV5Y6Yxdqku2AE8ICwMu64IYzRdpHbU
+eCfVG3nXay8YKrP53HgztRF5z2O5GzBPxoqqIil7AvzN6faa8UcCV3o8baYLNSoDl63t4LNoOYN
NKrS3Yt2dO/K/g7WxD3P17K5d3y+q1+fof/uanQcm2QgMpAxFb4+uFfC62qvz6l1gPC6na1qjVEt
BIfJLp2rLB9efn05a/vzfhwUsAWFvHNRy9nEK7vf/vkP01/XqbXjFeLsgWLGuyyQpKdk7ujTfdGF
6whIrDZOLcvzeZ+LxVCPYBUiiYeJG38/hC00Z+t4zRIPbe9cGaPqUUildpog7VLLfGWHKfAlAGVP
q9wCuvWiOPn838n/fv4cqBm3FApE7kTqbOG9Pw48pheMksWc9oVxRtPl9OA6n5xsQlyj1wJ0nVlJ
W2eE7Bh9rE2jp8tytYR7aHlbj98HwP+JLWh66Yaxe/kvolr6/zqM6svzIGv1H5Hawsz5i9SWtXt+
KV8tRJsV+/tCZLt/UJDOQ8U2xF+w2f+1EdnOH1BsDpO5iQWACZbZ+a/cFvsPXssOgnpse+SMbFGf
/1yIrPAPhnpUXTYpvBin/mbUcvh6Idn8SbwzcI9vHizS498+hE5W9dL3hw7ViM7zeHXL9UOXVN1d
oK31Q1KPDE12MvUvi283T8oSS3lIZ2v27/yM43hn156Z7Zct8C1e0YEc2kz09HAllXttbqSmUYTV
A6niBmVOvbs2e9J71ZNRdEcfOaXi6WK/iF0SXOjtsoceJXct2voAT06NjOOTE4WxpNbGZcrZS/kP
PBup7YUUJpNZQEOsWfcEK+XW1aq6UZ1cNJQinp2KNPgJUzrEsKjbF6e3+yFyK92oi8FxOJMQmjvh
UUDwW8C4lVO/s+zESs+I9W3KPe7BgWc8S+qzBCOhif6Vu/tg2+Ow7FIZjiudqmZAi4JCWbkxdIBe
deGZ48lGHlGcaQ40bLZz3n7isSspftPKJWS6Lk2kKykK0HjCwHxeeNMALbb0RMZLx0gM0uNRz+yS
KgAxNCu34KghRfOu7dqEomot52PulWSlrCoJx50ex15CChglTXOzMq/apFdPfaP86tgs4fInzJJP
ih+yX07kFZzECir30h70rA6hMdv1VWKPz8hEh/lExmAGxlm5HVo8J/Cz2Mtl2Ox6QyG453gkqX/2
CZK+G9B4fAmFv95XNmqGCEVcckrTlvUkt2VwWeM1RctagyzvRj00lIovSXABAqbo+qpSiN4mkSEB
eAQFQdhIb6E1unZRueli4iywZu67neV3fC4TgB9Co+OjQnePNVROJ8MXwkZqqrG61KL+LE/rL9NU
uzQ+L4X4E7YN0Xfp18vR7waMmqUfFFdVCLq0s5UpPodD1lOBBj9P4zBkqXPsVzf40ExOcz7nE8lZ
2TKnNpnUuVK3Y9rk131uzNyZvH5prhQIYCMjMcXXZSEhmgRHczk6bbZoRBBDhyxvscOpOzl+Wk6n
KnBrGsXr1navzLUO5wtiGsFltwqQhY4Dox2DmKykNjlHG79SN+2q0Dg2q594R6jCUaP4zJAEWOaK
HgbBrj6fULjm97mt65EsvUUJHpoho1zTUGV2siyAO9rZGkcRuS8K1pluDlLNs4PmCHxShvdYQVR1
mpW1rKjmVqtRl3YRpP0XrLoUMwzSPcnWYnKb25oyMbh9+t8bFlLiMk3KzbgJrpXU8rIFPuI09We6
GcYmPKx4THbhFFa/QTV+fl0RBeEhr0fSb5I08GZmqOrQNgUK9h3Ybr/X7JVRHy4rXRSJ+f+RQvYf
ly9mMWT99yfVed19eYazfnVWbf/JP8+qkGOHQwB4m6QWYphAe76jd5xVISMHAA/xGAaQx6uzasvF
wYoVMIpgIuE/+tdZxd/ABmGRZ8METcfUm6qRX1WPfI9G/dcA51u+gb372+xGzLZLQtXrwWfSMuR8
GIddCAx/cq1qvMzX2uIt03ahfxo6UdIgmxr5mdOjyjkIv4oRPJCy33fOcJESeHnWm/YTvmMkEjLQ
d1Y7fBxrUvExBF+rSS6PovLtB4tAVLWrRz0fGzunuJi35qW2TJe7rRluSRCh+9OtvP7cns2Q+krd
81NYpA13h7CBTz2ncnrYQg3sCqkgs5wEUyGT8Go0vHGghcRTMmGTMpPipXQ3/QGSBIdYHJvYLSCi
NAsEfBlg/56MbIsKjiGvCPqKaycFAMH41FMxCPIU2bPjX8wtwNFF42fBfm0WolZBcVjIEhe2y+iq
ii0kTd3rspvns6BWLEMSsW1kDqsihYpApV2mbTnuVcEGuukq59W75gzKaIvXXUurLsuac0+qYYN8
geBc+o1oXTjrB00R/LxKk8D+NSuHGb+pL9Ozzm7CB7sfE2OG5/B6BxAOFuDCZX+LhCmqj22ltX9Z
to26bluN0ytFBH6jEbTu8oWgiMCozPzKCXM9Xpdhw58LZeyzu6rQfbbHtOMzYCMqHwwPMurcW8Vo
A02YeVqlB17sSR5u7HxFVZ2ekikjmS7Iw5g1OnkEIMrcsyYPkj7ngPE8cR4WWJ8I7sYHgvaRsetz
6qHrxsGQu/6FgTAJJIebaOAQ8kqNg2BUFMcHJtFhmos2QDFkDx3cPh8PjRo6Y1eW3lo9r+Nk8uI1
k2mKXNx99gvv5jVCvFERmD4vqERn6VZiNxcVkEEj3ZI/UayfBysnWktrQtV3yIaMj8gdZLqvIPuM
d1ZX0rfJdJk8DcGUPpcOSiaUOKigIlcWIQrjPCvekR7uMvMEC0co0RKQVbR3jPUuM/KAz9bU40Xg
6ZlfyTj6N67TgA9viT83feojb4cSA6ow0feQVpxV8iyZA+er79iVF1nbYY4hEi01YQ4c1E7dFHTR
Cce/hCNiCpCtH57Kb7NBVsyMCasvqIFPHb6sBSjwqjACpJ4lNNJZ0dkSxdiaOx3I57o8dC7dOzs5
F+OnQDaUPvAL979kfj+GHOTa+EAS2PJoN7VFKZu91PQ4k53ixAn7ZrJz2roqLi2FtOtqXDI7PBJA
yMSHGUypi5RGriFqt6Fw/DYfTt9mxYGyC4wGcOnMkIR7XjlTipl+GzFNiDjzIJpt8qwtZ6IhsVgm
JtLAGKiO6zA28oV4TX1YEeRZe+fbNNt/m2yVhyQk7gPU4YVVPYlum4FXf+JuY1mrHoxtSPZQTV57
hmJynrxVHqRSKJVz6Rloqb/N2Y5rjP7d2vi6REzLKO53dA6NoQrtAzI5/UF2VXEfoGRGN6Zt80T8
HcrFjJUeGTp/kH9ofZ/OUcjv04SMCN/+Yibw8SOS/O7oJuABhzWB+TjY1qWlCbIiiQH+bfCCA0rO
CnTad9L9t/Pnf2J9/E+L+tyCxv/7o/imehP1uf3r349hN/wj2MIeca9uMZPfoqG+H8MbvfLPFXHL
Tyc+PESLgTV4O5L/37Fren94LhpDMP/tzP6bx+63hJgfTl3IN5IytoqKIPTxXtvbSPYDbCIHbC9V
jovXFMHW8kIMKaX3KVaSmIYE85adQgxn0xRM7RXxkKGKilGjPEYThwtHNJwFkdB287URCXYFQzTJ
dW7VlPm01YiMB5yO9PABbAt9JGEjn4N+gBax06khYiwMClRvRUV8LVZm952AunsyljZz0VHV+RL5
naWcGGYBfbJntMbdMIjsg1pXFxNFFrCv9NT06QjQh6Bv3lJWcSLyxy0vmB0yK9J9pz9WCMvBXHWH
PaYIfTxysm078+C6wiv3w2DW48HiKDgnOSlPjlXLdIIGu1nX887uNl3f0pvFPmzWyonYoWVx6Asp
7YcQDRKxuQUokIMLgP+vc4Q2Em5lIWy9dU0s0CPCRxKInMjhdSTO/TqxiriYM/vdZPIhd/VCICAg
bfebzJy3bYXfUpmo98Cus9nbmeBe/2rLxCyNkQimeE7ChtfCiNorSuaqmk9eUnp34MW0krq8vwYr
86+NfmNcvFIiTjVnPzjxB6vbH56Cf0MovgYF8VkDXzGCOkyfvGQJfXz9I5llk1bZHLI4j4V9bQpP
E5IwB7gY9XBu4cA5/O3rAcv4DheluQCq+fX15sSYSmttuZ7u1wN7m/yYBPUQV0PdfzY5g4+/vt6b
BYbPx0MEEIkOj2fbfpvLMTZ9EUBiBjGZsZrArXQ+Jwgup3c7KX/z0Tbi88cH99ulttgnLN3UUrpv
cMKeFWnrpAliseAOQ3tVf5ZzQ2Herz/RT5fh9UP+Ln+FC/1WoPn6/TAD568wNHEqMM2RWtkeMkbt
31wFLvf1xyFtkMRpMDT0VFyOO+T1b6qYtTPLdXZ29C/1EyX02hU6NtPZXs4BjmT7iEbTcD+WDgMm
gUmW/Jqq3Gr2iIzqIEF23bmOjmhZoQHAyIjVvdEzbk60U7OTfMydFE8xrYS4gtHvNVYSLVY1J1A1
RqpOhVuLlzD32uoqTG0xnShL8d47M+Lp/TqM3EAFL0mYR0XwWB/hjMTLsw4uSTVzMK/Vx8x0WjFD
1hDEymKACnVAdshxfEDQVL6bbcE7Ypi6Ai0+VWbhkQ6CxLlTgiqIHZ4sz5gQgmV2BUY3pd2Fl4zo
xEiZHwXC7X7iBeyCGUF/bgKlzF1QxQjt7tLC86mQUQTaH5RZ1TW8jjdV1+aK5yIevDFXFcqZwk8u
RiLKuBOrqjD2qWEOOZOwbEoFdTIvySVknCf3LkrG8jqZsbk+ehVj7S5AQ+V+YqhS5PCxq7THLOh7
dWHUKvkAyCb6mFZUOX7QCCI+rwBVd3Sm4QaM+taUw+2qCgHVF1Jndmcv7Tg9GKHfQDFLKMWrtVBE
jfelqspNpj97VGfkpCWbB6dPlvE0rM3U4j3QefGUysXJ71traBuKo7tMXq+jEhbRsHpcPsHGKH6U
IWjDm4mph9xMqh6zA1cM6ggZqcSOKR3301KUJfbedJmjbIL8g4LK++YLHs0CVCin+2s8sVaGdrR6
yLVcmog6IR7FWIb+I75NvGBSjkF5qOUaOltAZjU89tlYO+8mDOj6CZVfqvZ9GmicmVVJHJsZiGW6
KdtVpTS6oSxIPiAYt71zAhu6IcJ2YFLG1JTYvE7ZMPsQSC05FNazRReOGI6Nqav2M6G//jzv0nRb
o1QQUp0HgjUJxHjStGKf/eAd8BsCaiJZizSm12NSF6WdBC2uvrFfTli7QrrQ8EsfcZna3rFxatTS
jcb3zCHQN8Gxn8YAc5cQtr8f+LnZbtSaqUPbrSN1a2FRf1ws7kn41gKGcRxCpWNws4F+tj5Nkr0s
Rqzk+bw0ww7AKBnOg4FZe182COf2jkHjX+QlASrHJUkvDYWJcK9tF1Kv5KOG+yHo6aZzZ6fDgeLD
Nmadxl4jEkUI2yhMK6NQwcZKodUiJKtuAySnsgwThtcgD7xEC6dpeGF5W05INdyLnJQpBcrWhn/K
2k9pqO4w7cXIYfPm0LbS9868qqWGwUdBbpwDBNhgmL4QU0TIj7qyiilMbybwYfchy7QlTrU9GhP6
eENd9xOx/ryPKJTD9JikD87E592h9+NwCThnKqjWMber9WpxuqYU2OBDu+JHpoxv9PnJS5/rjEht
M1mt6lqLnKyASnfSCk/UxZS8gZyVBemIfs6z0vYc8K0FHYnh8sr0UAay7WOQ2qZyjnJWiZn+hsn7
Vqjww1FDbojjk7hLFC1HDaEvbwYJXiGDQp9IzgQEIhNg4EErXxOl1Rb7sfHD5klXYl7PLE818miI
1Ppz4DEJL1XdTsNlW5D6c2yVNoKdOeAWJ5wAp/fjrw+qN0evY3mk3AWcwCYnIpH5b7BDpZI0k12e
IVBVzk2ojYq9K5kjezXFb47ebxmSP34h27VsEKtvBz1D+JvDimmy4cUAfG50kzqwBFeYS2YM0Vbt
Pi0koNw3aCj5e1Z6nQTC2Ncag2pXZM3Zrz/0m3lq+9AUW29LBIo3csDefGjyGyjU2tTLFiE73omj
Bt0D70PoCHJzwsugS5zfBf+8mQi4G7byJpcsoyAkj3FTE/64MeQJ3Y7CcebYbGfIUsXbtdT134wx
2u45cmTIMmXOgboO2Y1+vMoEYpU1E9L+et7Sjol+Pk4h7Mavv7+fP4uzEfTIFb/NpG+TVtqauaes
5BKrbDCIeHCss1n0/udfX2WbMn+8Xewt9Z5VDR6cm5Prvf4sdm/NYFllHo8U5u3dkD5QtynNQ0jf
6PEbaE+giPz+1P7v7v0P+IEfvv+fBKwXKFq7Vxj49u//c/m2/mDtZuNFoImyj6jYvzBwysy2Xhki
xuEdXB5sbpV/LeNAfSzjFpMw28SGTP+FgW+yV/Suf3U8kvP8NzDwN3ejDe2xXXmD4WGV+Ule3ye+
w1vUbJI+7rvGuTL9Kj+XhnX3w5fxb1awny7Ck4vojDcYxLNJcNzri4ysmwIZRRdvqe3nbme6KDiX
5O+9mIAV+OOR/fJlcomfcoHzoBc1b64OMUViXGhPPmREnh3kJJibDPE7aQu/gR+fsO+Xg9jgqyN/
N3jLHSQ6FbDguouToXge/b4AUQybeA3QGeE+mHFLLfI3+zXMx7+5Jk81jzX6lrcR3/WQGAsDB9cs
p/Iyb9PwbCi6ZW8N9kQm2kSuiGuDNTrLWe6iGfn1r/HNcfftE/tcmhxux2N7evMWnhaTTCEUqnHY
4mqcZ3wyICo9PQJD+psP+vOl0HZxDc+mKmG7e17fMZLw4nIixg5yfgGuMJig2rDvdi4C//jXnwo4
4KdvFXqSNC9uQaI+iOt8fbGKraLvJdBSiZdmRm08VsS3+uk7aWae2jMGdn8GRopbS7a2KensJCWy
dEeKM9vEPqJym/Moxy6PIWZKnqCcsjrulkJ+JWDOjjRs+QeNTBtrp6bowQp2uRVwXHY2lvKmZgej
lK/vPyzI0t47cAt/CjOTDwnad5uaMNSsuyQZto6msneSXZ9klrvPHA1zHKQdRDX5hpdZ4Mpk563J
QI9m4qnIGUm8jUw8G08ux/nnBK0SSqVQlj1/1+K8njIr/KprGQrkuf2Sx23bp1gQlZdc+DkVf80U
BldhbqdkRXThE1RZ8tWv06ncjWWjvgBXtebZnPekJ1IyVT3KDOw9xjuOebAb10cJ/f2wuIvzmHW1
jQEm8TTbtm9RI51yon/MA3P5TNuoKePKnXOTKbfKr6U3iwXGycfguAxZqfYp68oYu1SqUAWYuHqI
bA2thF+vH2J38BhnUfiS/mAg73zuGaoB+rwMDsmdPXExhuxTsWqG5XPjqfTF8EV7NRV5S4dC12Yf
jK1A1ZhlDx3Uud7DOtgzsy4lj18COePVA/AyruZckHaQL+t+8I2UIlIJpbeuWXaDB8c4rxoLFa0j
hMBj0gXs/Iy3kDkzTJJH3s8wHwgYSrDR1VTd7ia4mNG1xamtSu/atDHIRFWYh1/w3fR30tgsNgZG
HdTLZQcOSvgEdhbyINCkNmv+lIzkLmDYGpJwP+eq20qdIWoRIjvYDFvtXhTE2CQHk4wYGhlVo2+s
nmCk/WTibTIkCodTRhF1nCYticI0rRSngf6AL0uVqynSyzpQeWSWC97k2dNfp6Crn8o5X577qpve
C6P7v+ydWW/cyLal/0qj31ngPLxcoJM5KlOZmmXrhZAHcQzOwenX90fZddpK1bGub6OBbqAP6hRc
ZauYQzC4Y++1vjUVizyf8FuyJ2OZHrTS/oQ2Vp/takWHNtTp9EeO3ZlvlFqG6rlobQAktbuhau6+
SLc1bmq1bJZxMXUvbdswk0HEaqLfyNVrXWofwjfPOz7sYFg+2LDpTRJeSNPs7Z0Ob6swWjqry7Ga
/AR5WzW6eMzv81DH+DOsEhSoDVAbRdqwqG7L6isScSYVfuUdLe8wiBPim+VoXLrBHW0aQgjWQ5Nt
Xjek/19F/XcS7H7Zm99VUYf4a4SCsZna82TY+ed+VFPeXzYsZQYHlsqTgYHFv6opZGwExoInZoyP
lkM3/lc1ZTp/6RwmTRUSJaj110Czn9UUv8XTZXbvIP6wX6uzP6imXp9Lv5TdCO+YkAC/Zb7BOWke
lLw5QgCjQPVQM7xDQl4vJcil/dSapyJNsDsHrVyHVmYcqUvkoqVnsDIG6NdGPqZLVZX2ncM9C1/Z
lJhdG3OTTsiV2vALlfonF5qMr1vC9IVtnTwbqkgalPSO0kM3oVqO0/oxtTEQ1Jmr70gkAGeYlGO7
wCHer0pUFsAY4qBCvyOKl8jKZiBVh5xTZGDTFHZrIrrzeJHqDoNshnPo++xFjqpszcDSPI0VcmOX
wDLAHtGVohR0EFSee6nWz7G2CTwu0CbQVPNoEwBsuDGR1f14VP8fuDPuCsFf50pQslS/Yp2s4zBq
/+Pf5tHPL+dffww9yc+XNy/XN/8ApiwGwie/1+PN90Zm7d8LZ/6T/9nf/OmDuxtLfHBfC0T+838N
5Meb2D50m7+7cf5H/fwlfv5vt8+QapImff71JPL6oz9PIihH+R+Bny6+ph+GuX+pcTgHMEjAe/W3
Tudv5aj+l0bz02G3pPNvGXMW8897h7Eg5juLUwo5gepsaPr7E/h5JvidGOcHb/uXe4ceFycefAQG
StQ5ZPCswxGS841Z1QSCWZFcuglCsFwxkD53SaildYHrlp5DPU2qryu62i80ox0fJprf2q7j0ez5
OHqyF9AF420YeiAIdLNNttLVk40eTU2KlxQlYuwQb08LL6wwNYSzdn6sCiJY6/CblYfVjlPEfT7R
+a5dNd8TfdyqsCmC+jFOeE7qeax8CzgP3AAa0ta9NSQ+H/RnGueJD/4C1ZwrezqqVW40u7JOw+dB
z+zPc/YrzTYnu6HiySHStGm6S0MT5BrPFV438ew8umg31igdXlAMoJPI6q5fVjI3ryxAmugDifQt
A6O/tgwLKWoqQyfGkV50m8bs5ByPHJlkVLSEFTPbYoNAjiMAxlZiMvdBw5D/AkwXplo3qpNbbhK9
A+c4jOXSaYK0vWSCEW8KWgeXeJrSCYiAY31SmdYO9zq40Xw3BQn8GcYI34PIxpsVZSrmbDca0Fjo
VXaPpTnm2ap5DBpRT4LC2OJ4D9KvaVWkTrcA7yoz8QDJcvS6ZdAHwq42rjuZwV3HuSkEqwUBAfWv
2XWy6l76aKCPQhC06pYNHAlLSNSR3zWvUCSGIgvBlMcXhstyhfpJFrWyFJRepXqJ3tTFbRNO9MWP
7G6wWH2Wt1Igggh1W6apCXMz97RL5BioLqdO1iiLpRmEOChIbME3MPKCWUGXFPZNvesr6dl+ZyWF
e3CnRoddZ3ddsAIKaz8GgC6VRWO7VbespgGzYt+73jPhz5O2KKzU2zt1Z7WHMgPt6i6GGl3xGm6+
UNfdILHlZYw5fCkNPbsE5Gd2N7YpOpYWScbmZ8uKcKFNgYCUJOvOe/S81L1zOVEcbZzncq1GbXrt
2CRj3lDv59auD0pAmlgf7Idg8pJvkZob5qkquvJpGNM83qCcoR08xFnoV4Pn9f5QCOvKpaRMfVkq
AgFJJdLovumddNzQnwdh0jt5/9WurTT0U1rqtMkQwH5tqihkZg7PM9oH+jD1vlaiSPFbS2m8C6I4
pk8thfBlFWlNuJ/0vgQ5QEs/wwAW6/GqzpVJkrIZ9icCJ7ph25VM1Se6Kd7acMb6uhRSv7csJgDL
IK7Gz7lEVbeExBkVfgO7fd3B6AFAg4noQoPZSZcbsYAfWJ1xV8Vj0PgdVcN9Ek0o6qpijHb4FHsV
+kiJz8IKex7DUwik4Fl1+7pfET4WJovIARZxESVp1WwbEUfQVnHZE84SQpdDZadWy2FS0ukuj0pm
/sXIWgTyV2nmCcCCbBcqNpxv9ZBntq9k3Yg9p6/LO5klYbsrkc9Mfi1FRPAn8jaBlswG3apBIWYk
h3Z41RKj1y9KzY6ey1SY20LroxPRQ525FjkAb2Z1CVrc3DOVxu81nS8FI2azD0sAGyiMY/P7xGzi
qtQH/cKzenQWRVglL44LknHdZ0U2LVpPH6XvTJEKikLJ4uIC8la5HEO1tpdD44itUCXmxrEI8wfG
SfqniQECUGWSOR6ZElufB022YBtqG1aKhmEFM50VNJKl4qQAUEGFtKg2wjCi0LEN2Aixma7HypQh
p5MyIA4hrE5MQLxHhY21XPQMmN111Jpih6HKi9dupaGMFvP8aiF6z4Nfn1QTecYDcyaxrsggQygV
51nujwH8mjVzn2KZdy3z4z1gmdDZ6bjvgGUqsYmWs2GinLeLLg9YPhtDwh+wlzFxRsGaSWk0+bPF
mfFWPOvosMC59lT35HDjoz2UhZ2g7Axpt4JRR17YPwk6MKsYayMmQ6mrjeJ2S5EUZYJajWgfJSiv
nF43UrNbVJaoOgtUW8Vn2nCT9CC5jsjwshwUk5qrrI6q1htMkgpeAoXxoSZdsiI4horl8KrPzF+1
mgi+qzqlwaNUiA15LGqHXM2B0pDDpPHfXUVhN6vKR7PJF2w7ZHFRNxKnu8jSECMvUDvwvMg4ZeB0
yxCesJQrgCQGCnIrCqD2xEZqD+mVYk6Bi4LQ9EQFiAeFu8W0GKdoHw7VwUz4QpU8155geI7p7ego
DEMtV47eMoRjextXnlP4diTVFry3Ndq+Goi2vk4AOctDgPm73yYW0+utNTTNS2blzR0JoO2watGZ
hLzAUnyPRMTACSBz0/ralFWjX8Duf2JuGU138DlE7ofgSvpFB2jP2ggaJM5JT4243IemXqP9HFR0
hWHJmBwkK70WvoIMhabvKo3ebqo5ZDRZcA829rIRbmd96kC7Iu0ba3tqTy3dl5n/GWImKRN4R2uH
syz+RwBuE5TWhO3YwIBo74xptMUhUmW4G2M2EhLqpWqtaDtBO9moeZyZR6b9g341qbkw/CGro3Rd
DSBkr5Mh1Awcmp3+FM5kwEWGJt9j4OwmzbG3vXTr9qN7anlH3gPD4sJlU4GicsyyoCMJXO14QqV1
qnQQ+hjf5KeWunxcuL1qndTcwQgyyRY+XTK3G78SoxwWvitk/zmrFM4VWCfDo9Up461VBnCSI5Nt
EwJShGUYlqVotYWmS/1Ji+uonDcds3iCbBR/yrQ2DmHmpC5i0QQBw04oYRVfwzXJb7VR1a0HJRmc
kSx7XOn6BTsH8+ussqFw+6Hm1S9mwZt6KFyRe6siEV2EsrGtLNRJ0m2CfZ05prpJyj6b1jDWkDO2
QUPn0Y+5I2LiISswJBehqWKwzTq7XCFehTgUsRbHq04MUfgkYRc9JYg7DJ/UPV5ogjSK7zQjRmxV
UPLGu9HoGusuzBWrFPBsrFbA30wwjohBDuuyjbTgIMGqTDeaO4Gvj0cEr6upKjwHbbVX6U85lNnm
SoxWfgWRx3lKMlOtVmgfdWMj4dMa0F/0sl4xZEZ80DO/T/nYpn5A7aqJuHuSCd4tdocms9aj68lu
G6E+N/yZLQsSSQ1HF6O2kX1i8k6BIyJRWxvDC6ZoB/9oRDJglzwK7MlJhLPIupa3aFRzI8NqvBow
bWhBqo+V0VxTd0WX2tDrj3k2JCcd9fSdW7j4YawALsOqrVDA+I3dUYW3Go9gtaAebqKRXi8GUiQp
VWYa9EFSr37E/11il4+kBHTVW46yyqbUTk+pVbbpCbAiZDGZ5t52iqFsXox4o30Y0ANRF0jFLgK0
dM8BwQadj1TMfarm2LqlYNHYt+DtBQfjwAF9R/SwRDVPgW+3ZbgNpEKnMpFm81Ko1nBfIoredHNu
xzbTRXkzcauOa2NsWKKxg7Td5i3sQr3LVl0Qq9cB0oITDNrmmxPFMGU1NZa6P9eOPgwd1WLVG2br
Q31mvSjE2HKaDtFGLhvapR4OkR6ktK3kU+igAwxCe82kwNxPdGVVoO9Qer+JFFHfGvF1AOXLxBbq
O0I03q7qDPtToaTJvsCpxnEcSXvrpziPgEim6vBs1dVoLgynouHXUi9GC63JbEFdHdTOwbWL6FLR
AkQ5RVOj9sM2oMLZK6RzRZXuPSO2KSCCtSyJltCDBtGR5H4xEhrGS6rc7i6aYNJvJ4w9WLQlG88I
9nKLmE2y+GeO0wr7HtQhNfGKnUDamy2IhTWISik0p1jAg5PFRTtITax6LALQ5gc29g/GpGejDvo1
VIXMGXA4qgy+zz2pBZzsosrh5w1DxvaeTlZ4m+QBTfoM6GAkiLn2OyrVKyNuiy1kI73/4BWcTa3m
VwArmbYQYXY2YTrz7/8iU+VhWUGNZqMshRocwSCZhDSPzcsvJ/Wf5+BfeSfng/3XN2rMBqTZIq2+
mz5M2XwY6YFqWgNTgKVTNaL0pR17SKb7Qll4eP8QasHn6Odaittaq2wDAgjj3zsSmKPygzHP+/dN
vDcHcLyb8HZIPXr7vttEKYLMjAt/Gg1zrdkcovNgDP9sJsjbJq2W6adLcBCNt/OrpKQUdBg+gVzD
I95xPDEpNIKPwknnOdGvPYW56wfmB32kTtIOWWJv34s1uBzeEjenN8DpmW1U10lky6vxPhnDsPjR
uaUfFH4v/uG7fP/JOXgVmPACcWHS+Rqy8suKMVzO6W3Q55RFHjfNiDpwpQZl13ywMs8kGHx2sJB0
4EcuAaA2ofNv3xVDN8lDh3sjCPIuWRcECpSLYKSpqBplvqKJGH80XD2bkc2XZDIGR4zhH36NWVv+
683gaQ5IFjgis9GoealjWJ5WFHV7NaJtqU69+Mqmj+9dYZ1+sB7PBq10c9lriawhS5I+Lcvl7aVT
Uxt0C3Ghn5oeT82UQ8XLAAicXWBQ2b1aZrQD82syBz74Pt+tHj5kRvAOH7Olcrg6u3Jhq6VnjyZ9
hDRj+heiD6VV1GDXXABy0p8+2AnmG+vNYmWmajO8Zp5MyBWigLdvVC/jUsQaJIa4AwXP8WzgwZBk
43hvdYIyi+s714EVWQ8EZAT5xqqd4BiXafzp9y/k3fLidbDtQgPwdA/Qxdl3PTZqohuKJfykZWRK
uMvEEUKrqaV8tUrBuWEy/nBN/8O3bLPP09yft0Jm6m/ffBwgV0vdnm2wtawHUSBI1Pw48Swcd7na
hRsvdCconmntheKDtMt337OlGioTdWTi1DfvdjwtqeczcCTA6yNaVa2J+W2suM1LGEGp+GA5n326
BuwsbZ4yazqBaXzEZ4tqbGypDiaU24zz6V7KzkkJZbM/Z02aLEkSYon//us825XmC/LwYqtFcsQ7
PL9g6SVtpONJ9Auw31uZWN0y+3g/f/e2bN1xuEfndjCWqHc7LQkyUekRCdKmolzVXqItJ7OJHL/o
9WRrq8NHD86zBUOfmgvOl2OxAhc932xtEXZYPkrSpUJDf8o4sD7ixF/RMbGWMqQPFDFu/Sj1/Gyl
cFHUYZw4mGSZ1CbnOwKzwZoR6KwFVvpvAS0YH/rQt0y3hw++tH+4kKU7qOz5i2fKuS05gtxT6nUS
+iO3xQLR5Yj9j+lkoqd/KuuYRRbz2Ar1g4Nz4Vz21oMMA2ejKYshKGG6zm8qozxdevOvfr8U3/lD
uBZqoxnjR7d13tXf3uVZYFtJY0DJLA3ekUbmjUvDs2+7y4SgieQimJzw2iia4DgJjloLJuUt/OBB
TMGmMzM7u0SXDJfy9y/r/YfN0NBmWgd4DRLKObIibzu3TJqYFvHEsS5Qa8DKrkxW3vyrP7+Uwcrh
iEyR8O7DJqgkGkguiXyt6u4d2d93Qt6r/PrPL0PxyrOLrEkNoebbz5n0HrPEnhD6rZYgmdCybGUm
c2ZnW2f/hQ+PdGycNQYrlUX09lKxxErWYfH3+waGcRRPwRE3DgCr+Ve/f1fvb3lCOBlBsVHjYuNZ
8fZSNFiytCYqi2iCINnSbeb+Hjo57QhxSLbMN8JLCzvX199f9ewkwj1P+c/DAbkVCwRT+turdpgJ
gsQATs4O52GF4Kx57C0pT17Tsk6jqH+EeY4iyGWcgxdAfFAp/8PqdFifLkcDPPHUym+vz2GZQCw4
0zz/u1K/ctRMfyqyuTYQtuAF/f7dvr8abxUhHT4euE3m+alHiKwEz1aRZ1HP3nWFxrfd3v8n9oL3
F2LUBxgKYxsQTXt2Iv5aURKx6sKRG2l0TsPrncDg7L90J9izjuy1HCfG6/zTAxMyxLYlmXPYZILF
fEcP1SA7xlb86k8/Opu6HO0Ba4X3db5Q+rZ1Q0Mr+eia5GK+t4UaX/xX7m0WwiwJRVXKju2cfXCZ
ZVEBV8xJXTMq9vRbvwnDzPdJ1H77/ft5Vzgw4ocHhcR71jRwDnv7DVmkI9RJS7sjMTWCsOD6Lj9+
N/9wEUJekF9Qa7vvL9I6YowB2gWkHOb5rWlFzQt3lLn+47dCJClbOxAkpqPn1YnoC/SmzUCcQGeE
1zxf8n3Vyo/OtO+XtDN/XjpidYgNjKjefmDUtzGQxTZY6IWtG0uT99ZtsHhTPntpQwX/+zf1j5eb
sa+c0j2G9GeXC8YmD5yRVqle9ON9hnhrV420KjJkqas/vxTaeypJDtMEQJ+tOVJfRo3RAOw8kQbD
MvPiYq+mHNyLCpjl4vcXe7ckaD/AosIebiDjeXfWxPbmITkD1Ae40FwrnP9WasTi+8OrUDWaiCE4
p7MerHM0nUK4TEd6FdkK83Jr6Lguy9H94w+Oq/ChzTphHsc8s94uCQB+nWLXKShgDu39Vs4eIU7p
wrmhljSrH4SZf9uAeFeEczVEHGxCFPyUjmd37CCNxrVJjmOekcYPRGqgXVCN6mbUOubtiR1e/vln
OOf8on5m33tXZqhJ4laM1D0CiGgpK7beLQfPTbZ/fBXeF7gXVoNqvKuZAo42JASRBRKByx/3qhg4
DrrBUI3hn648vihaRS71GX0jSz3TBxJbiAo+xqKpi0qmDNf0toD2Krz6gwu9hi7/ctYHKzxT2mYh
m4G6hr+/XRdN2PdEo3DvgsvN9x3c0cs4CPQvAjXCoWwMImF6kjZPJTGyDARNaKNaSNzFZiSHijQ4
+J82Rm9qVXLjVGWvjrBr0DcQ4qq1Il5pYM6Osu2sJ6uwDcVPo6w5OsBlHyKPsJ8Njc/x3jbh0+6r
QDKIciqkZAxuzfiakTYdxza0OPxHxGOEu7Rh0rBlfvlYBb2RXIjACj83VjtEa30+Zd0PuO6O9NSJ
bWF4U3S+BXrivp9KNzw2rYAIyhjQuKpC3QWYiqDhAMwY775LvsHM9DKAvvLFAODqBqIk2ctJ9Apr
eyDnZyzcYxs32lOClZCxlSNp+vzpCsPDRaCLTu+OB+v5fUM8boPNzPHIqKKGbVIlZ/D04Tp+f3eC
teZZynSRRi/69rffecDHAbiHx4PpFrSTjGwIjrknqSF7hfDjsZx2f/a2MOFz0EJUpVKg4w0/u2BR
9xktIktBNpI2LwNIsk2Wdx9p9c+3a67CRkp/lQ7ZLKI8q48TV0HnjdxjASWEUjymzJosRdz+/r2c
P+y4CqJOj94jGwEtubOrBFmsyyZSiVGG1rbHPRuWeHgDTgAC0fsHB41/eEuc0LhBKf0phM/LhTQh
O6AopLKAhwn5RvBYCBlc/tgE/kjO+L8jVPxVp/gfm+/FDNNvzjWP/zeqGWeX0b8Hmdwi0Hx+I2Gc
//wPCaOpIzmcOy8Ak4BsUGT9baYCi8nABv8G1rpX1wh7998SRucv2JYIv/lJrBAcIf8lYTT471Fq
QE6grWMQMOD9iYaRpcEre9PDpWC2eQnzVkKpyezh7T3eSFg5SavofmwoM4/JQEcHJEidKU0jStmc
AFySoeBgi2dN5I3qmzPgyXhlPWVkFpULBqeYrQM7Jb3YaF0xrAh7hlEGhzkXfhHyAvbkRMKSciJC
pdwhzYP1UENEAnksAcxeeFKJ28SPrI7IT1j1wT3DhBSAPVaAHp7x5Jak/MV25ERsDao9EHjTVloV
r0atrfKvtsh5Ri6Q6keeWAPdRNpLOLtjytvYgdCFEHhshxbbkW0T0w6bOhQvhqj7zvA9YIOrShrt
sBWZI5ubIagwasPOtIxlVYPLIvWkTQfrxdAk8VQInImYvJTeUKtXLoPNLwkVjoZzY2QsMCzkkCft
Q5UJme/sfAAdNrYOTCItCaCkZPAQ3conIBWpykLApXhCzzLeZYndnBAg44IJSNfuh3Dr5Fr0tVHs
hyIwjm3YLTr66QcdXvlIxE0yGN8BMV9XWY+oEvAA3AWJMDSvNLCLrcfgIykuFfgN9xN4GTq2TX2Y
WTorKIy0izzlwMt6DFKTzzQuobmlZLQk4T5s2+ehP9IzXKOP3sMuW6aVI32yqMYdiEvS483IubFb
6+CFhC7q7oHYpRWqcdL70Ic0NrKFtHwYp+qy5BPWL9FpVxd93ZymMTK75TgyCYEKfN0Dp1jjEEkM
0oDlxTA0xynQrXXjmOTi0LBYmYj/Pk1mMRxpkppHZuYHtcVdzcLgILGNUuu250UivQgfgEQZ25rU
lWuhd2hLx05fhBQBYV/XGzHAkRvmNDY6z/ctFDe/g2oJADWiT1cS1VK1wUWWJDU/iJ4UzL/tbenx
qweyvG/pVC/1WoBrJ9GYSRaAn1pasW/LoSRWYCqj+67WiwvbrgHij5UboaaK9qr33XbcEIq15QjC
e4mkSvv60BNFAB6ESlfRV31wgZLhGOaEkq4KwzDvipAg8VWposBdolVHoctCALBQbmOrvonNqV44
TpCvu3o4zlR4opBzcOqk2XaGCgu09ZZR4vlFHRVbyx5vuopcxTJul/3U5hvm1/da1q9FqLQLEYj+
ahYR8MjQTB/3GGshntO+MT/urLSkK12JUV5mlNL8y/EiyuS0D4h8WzeSvzmNQ0lY2PaVpOek7NRK
OxoMvWFxhslAplD5RctBqudV/KUeUrMEXJh8c4ggLH2UAs9NYxmHti+H5VxyXsxMvr1jY+y0Z5ED
aQtb9MMVac+yanw3nfQI2ZwJN6zs63WTk/E6CeMyoXRZ2IkSXDbSJD4AVcuSd+Vd6bDWuhWtfbtY
m83wnGrZt97QiOFthXY0XT3Lt2ahjAeEptomyRCY+mPETzPId5Z9ryqrXsGqf+GE2Bo2kx3FPmN1
ixFTuyNsrl/lkvbeWjdoEi/7vNqMyA+42XIp2QlcHSgKuUJGt0Dv2MkDpWgiTqJSXjRFnpqofLED
GyGtESvMJ8eivQPV5y4BKNylDioVDcRu1LZ0mQhXdNlrD6oVXMA5+DQ6eaZ8EUZFxKntLmq32CUa
GvPYVQUVNbT/r9B7qVH73AWXUHuXuqsd44KtMI29jPk8wHHTji7quDzGeWPuYfctZIlxIusS/hCJ
ZOxoiLrVjkAAReXbDCGl0AfXXkic95Z25qYLo6u+170IXurIeco8ZWV0xNN7RioWk1pCTRuCx6Ab
L8FAKLuhFdO9nqNEVgOv2iWdccRZBmY/Kiio/aYU6XMRKPkpzIkk1IidWtYm3Jk8uQI3cxzTsEa4
im523TmgjxWpsbJmaRmWUnfmBoYLuDk4FC1iUtN+ryXTJUJzY8X9xG/Zg/qogbLwTa+JlGstrKw9
h/qMrQZGR5kUt04bLN1J5R8aaDfkV3gKrjo3giHSqORHldYRyApy2KBtlrYduf22BJi/wP7HgJcQ
zrGzllPDAyMsGqaio3MbGNFnK+g/OVbhHEYsiXm1LdxqPXTVXA42hykgSyGZdoi15Sei89SF40kS
OA7WtBs8wuCz6pRWJAMTvgdr2mLtF9VDWKvQPIljJWPE9VaRXu6Rbg2+jL+y08lFEoXWJbAZ88aA
T/nN6L5nAJ0N7mp9oTRNehWzOQB5ufZast21YdMG6YGTBrSGsjrFDMIWGalZT1bDWdzLD1lk3Nju
c9la3QG6KGLbeltPwQkD5qVayGarjAIzZ1FlayaFxRcvlKcSD0QfaZeI8S7GJLtO9Z2qDKioCGoM
Lggq9Acjpw4olpHaXyqxPISjJn3AxPfjaKEUV05Vy4wzzOud0MPvbL59uAMGnGMrik50rrI1Y7uD
q7yU2rWcBdpNtqY4eOy8iV6MncAGxWxI2ow39xc2poizeNlX6deSfbIo73Tji4sjqCMgoU6+oRxm
Yl6cqA3WJEP4an0ZoJscsCeWeXg3p5HUrsZWhI4L6HzTaL5CMKvdHmvlVij1YyV3MW19ZnlsycEy
nL67NnlfJWIuR1nKoVpnSb8VuTzaE5vP0wS0WrKjoMtfdLbjO+6Ro94lt+wV9aSfCUoegmOrCTmd
7HkMsBnHyTJtyk0YdxeNPmxbrYKB+TWrrZMbG1eRKFZpRVId/CWQI9QXny3lIAxSSLRK1SgJJK5r
71LIeVd8TDNnaQuN7thKN78RzcA+pcdXElEmCNOLAV2wX0/2qg6w9SrNylWqg4fneBGEfdfx0PaK
6wlOtxmZEGH0daRTfwzeqYQ11aRiK+2righYi9sBZ2yU6JeovhAa94A+UNiU1wkB9/CcqZr93kK3
bMOPWs4ALCjcYjcZG2vMGZgYG5oBS61ktSAGLTH0EgmRpUsnGDZIME79AJjGrrSg5csueQyHU3M9
VYq+s8w+v0BuEm/DkbrURUleNc0lCRPc+3n7qRlNY4fGFFWk7UBhgroT19d6H9+I+uRESbHtBNlR
sppOutvstbrb6+2qNtxxqQMT7RbkN7JFFumNBef2YQB3vaWf5fq4R9DDJhV5MPBCx/TK84ZdyI8s
eqJCeyFukWWb/mhZcktyAkHBo7Ym3W9fewQd9uV4cNXotjIydWnxvOP+22XZpiB+pPXNvlzxf5zW
+Scz76OLvm9Y3VhBkHnYlD0J83rf1aPnSLd3jpM8FiFJOfA0b4MxWkWxtzEqAg6dZmda2Z3OlfM6
rheKjXBVdx/MWC49fMyLST+a7XUFbxigebYspQGW0/F5FiN4jH2EyActVtHthXwwi7RIdpGjJDwx
fFG62zguxvUUtquA4niMLd/rWazxsM2I1caJ0y5mHTeC6GUUiHWpqJ8MUrZRkS+DsbwFRn9MBvhT
imPcN2r9OP+UXWcP6pDexonyRPQfSWXtjaKpL63S3fdeRbwIJcHCg8XaVqlJR8hTTlOPL3YM1lWW
rMVQXaqZdqEYAj4x0byRimx70G81s7kf8AYZxZcm4/ZycKLDGNqrmc0KsJ+0ZvjsoT52a+cylOrK
nnJCbwdvTWLhJo/L+6EIjqa0trJAWplIT3AYya1V2KrGfe9gL7FtJVhZrjXysxV7LjxGBe+3b0Vp
ttNjc+Ug5lcVGVV0Xu1xKUKMygneG2sK1xwKYnwvwwb1z1PbxfU+0odqGxDKVFLRVz3W3jFeybZC
ip5BJr7wcuMzHcd9ylppB6C5GKBA7qq8WHSgWe2t8QVdhIDPFFFWMC2HrSU5TiXR58m1RzKcx2ab
l+qzDuRy0IkSx/rhsjsmAdZ1PAjz2KM1LwqnWGJle3Ya5c4LnDtA72RgagtYZcgd7eGLle4DRfcW
ZonjW9ciKDLeyU66YSk84siNaZ946iKcLOsCIFeytweqa9Mqtxj/2IUMKmVwX6kO/BJvV69uYFmt
dF2sHaScBFz2a8cZyT6KdzixGW7mB2C0i4BKhV1mVTXFU5baK1zny55Rue4gWJyBbVZ2ALR5EU2n
glgGx/zEoH1ltC9hoazklF/HYwddU4Ljryn+2uXAZ2TmJxU3gcjbYmlRGQc9VVWoXk+6vcU5vzV5
uqUhqQFpu1RFwsyzpsWsPDTtieT328qKLhvihLTwuaeeXA6jtw5t+zKNumXS9g8F6Hsf80AHFVdJ
7+jt83ww6ong+PCYNIiZglh5sQ2AtS686q6ekHeG497WBitbZsC9VA4vVfY1DT0Tv4JjUeapacEJ
J6gbogVCw00eHZkybHHNgVocd3nwNYtiAABo9IfphrzQDEpBXnrmxiEJAkkMjP7vBPfoX7W+DW/q
KDd541psP0dlLZ48tcHga2SteKkDcjz9Kkl4vAjDG29JQ3MMUj3HsbqMei/ZGS1W1yVQuRzGr2fh
7NVVJWEsKFLt1HGGI9Xa0hrbT2yChXAOtvUz4MGEKo+UPcN3gpAhYgr7kAYhFqX5qBWGPc8sET1l
ZL5xKDFr9cKwxg7vhpQEYnuZng4YixtF9WmRt+HaMaSzUotgWDt2reZ+apFJsdIj7WjbZIrjijAI
d47UJ6PyQsxlQuXMDyATHeugkDa8wgGximqK5KURkTPGy6djvYix7KX8CQWOQinqANokpK89LqGM
6qrDEbhUkHLdA/l22LoZ8B6tuIPhIcE1Bzz+xvqTKaRNTFudBThgDNnY67SLw8Pk9kO7xKMcH3lh
/V2oyPLQ6wpJVHiLnFvhOCyamLn/XTKU6R0QN+t+8oL+RbG0HsKLWnsZhzvY5r6qqYIMt2Y+WfQD
KbZo40j9WVdmRgGnFyaYroke9wRbA0G3H3Z4GJcOG4bjmx3HTQ7KtX0TQKq7g10Ns46RIcwHrbR6
5ZA0wCB8KOWWvW7svAegoxKauzKmHMC5ZcdWv3DomJ7MV9B2MDO3XbJ6aTOVhdxTWQLlnrQZ0J2+
wrrNV3B3+wrxDmMtudVapkiUBDPmu4TDAEERA8VzTJTsg/aKBM9e8eD9D1T4TA1nzAhAHDw9AIse
rDi5ZADGu1fY+Gw9UfxxNk/9mHX+Ua/03zq23zRC/19LWMBv/btu6MV38f2tF3z+8z8N3eZflgED
AWXKmaHb1P4CcsHqU3+2SfmZn93QuSX5t4Ebbzdd1Hkw+Ypa1f+k+flDSvFmpoUih2MvkCs0XsCr
5q76L/Ln8n+Sdx7LcaPbln6VEz1HBbwZ9AQmPTOTTjQTBEmJ8N5jeF+pH6Hjvld/oHTqiFSVFDpx
B7e7oyoohSQSicwfv9l7rW+1/UgUNBWUAh2gsIbPX5fnOVHDyC0DIih7dGxQ+2I7qBohOsgaSXBr
SjnzyZiNNNjqbOyWlpAsVGtZyauO2Pu5LV0cHUydRpZncCB7xXAWy+ldwsz7YBbJTA3BT4o7k/wU
jYI9gTVgEapCIKKmC4rWZIVXlpHt16aKp7auNYLfachPEz8khDd6K+kBpbYgrUKldCLg0cJrknZq
VvOMhhKsI3EMQYfaUEVlDl9CJDcRMzH4ameAGJ8cTD9mM0f8dnhoxU4YLtKBLDDyjEWZBTWd4szW
lNlszpoY6eo2mCiu5WRo1ZSAygkj75PZimbkmKGukMacG5EZ0sITElAyRqLJzoRhNpTX8QDb5xB2
bUtNyBcjHkHMGNqTT0iNeONbkTaKToKDlRJJpEUCBce4jgss1wrW5MdpJMPwlkrxKDllPWZMV8Ab
Sfy2QgRUVOKIsM4cY9KV6YjXTg4vrdm3HseMjKOtPxZ9eDFGVKdSe9D0JU9O0QTC5FcBtxDLTvyV
BIlOd+FCZm+QSD8glmBVK1/xkcVgMjKorpV1kF1bkxSrpAz4JJYjvLOJikcs/wo0f2IJwRjYySq2
0jIMb4WvXnEEwC3O8UDJcoNDHg1IpSXy4c1cXrw5zXH44CHWEBayycqwz2QbPF919EoxWJCvyQrI
13Nk1CEnMCu59cWyfcoNnWDONzO7lbe+QD0Fn3uVdmW8BTJaZxdGOIisDosfHlplrWwCC3ftLh8y
Kdg0IdEFTjGrCSY7K70cEGa4rWpVl2XXMZfruOKh8wy6dAmYt922cj94Fe67W7kcrPtWzMpnTtcn
uS6NOzGIYR/piaJeFkqdvchmQH1bVToV5bnY1fccNaL6NMZqel+Ko3hdBez9ck5HD3MgBxdBIBs5
NnpJq51Ks4qaAn++GiLhWin72aZ4me6nKNVbW5209hGAQXmZIoB4lNWampTMEuxT+V78vOmsrMyB
I3orIMvOyODeJ7korJa1X8GZs/XR39uY+VmzR4VNZ6a9zmpdeCzPGshR8YaMRk65nawfMJHwI1S5
vgIoctU32JHlVB1fORLX+2kqZA8Il+rwcCQIFcUuuW6yBrKwNWoAckW5Wk7JCYklXponor43ihT3
aYIMMNlVGlGd+yiSLMU166El78/ym+SYitIYe4pehtk94yAePiMTsywna2B0H/s+SyuoU4FA6my8
hNbH00jpn8KHxlY7nLEa5XOaCcd59BuMwXStjJMltIZO34NsV7uYk/A1UXTKDYKvl1e93ltnjG31
syklrbG0zo0Q7Wort/ykqLi1BLPWORIKPS+ipjd/j9M7z71a7CWRwOZ2Lt0C3rB8boY2xH0WSzCY
xECU7wepr9E2SwruXCz0CA2TOk6MVagWUf6UNWFS73ARFfFGKDEoekiAOARmcxgoeKWtIezvFL0y
x3WQ9IXsEHcSh4eqNBGI+GPdzK1d+5WefjFIborPalmV5YqMtLoWNzNCwPmalKRWoLlTyem+zuno
525jKlT6lL6nrPbdCvdrH42y9HppnS2gcaAXNHvfLyQcxvDyGp1PGQn0vpMbsbhE7Nbty79xHdiy
CDuRdWO6eH8dbZDA7yjkBiA2rp7LcJiepTrsv25d/laU81G1utyNhjqGvjVJ5fJCLPp+WZyRbaY6
+ohlm6VsAJxFGOnS/KrBMGNXZdJckHySX/381qRF6vP9YrxcdRE+oljFw4b0//1V0yG3TD6hRcqS
y0675CXYmUj5QDXm2EOUFq05i9KpKSqrYgNfwmcrRdX49PPX8Vdte4PYCCC5ZGXq+oe3GPWKgXaW
pkaQB3emGAcHllrOx+ZUb39+pR979jKyfO4Yz8qbc+X9DZvMm1EhUalsg9y6AZchreZmkg4/v8qP
90MdaeH603xE4fnRdUAEXtxToyNqyeJ5aCy5ccMg9w/0Q8vffgpwbmC7guEKm+cHHO08aXGg6blv
a7WPznOSPoeDHKx++37oVeP1ozeO0Ur9IBFJdU1sSaCAhCb4bH4ClcNT65vtWU7Sdvr9O4L/yViU
DeBdiHjef0QcuvU+sESLGOrqXhD7BQCRRL8YB3/xCYEIk8kVwb2EpufDHZVapcB6AIQ1K3ER2pxb
22Sf9ES12nnRAGj5+Rv4F8OOyy10YvQFnLXYaH//dOsTHUAeQstO9IZIjxqcuE++sPfzqywv+vun
GbkYifBIh5gRuchHgZJhDdag5ioJVFpBZFgfJnt9iaeqhb7bFbn4+bcvx7FAJ/9kkZWCmn1/U0Zr
YjJvdHzksRDdjZWq7IXUkvd1ZxVHhXTCX+gWf5wiwdyis9EWhxJnmQ9vYjAPsQiB0qDKTl0tbYMn
3HGlrffScdKpP8l99osr/jhKuCJJN0tmhojR94NSMogChRM+V6zkgpAloxptlgjLqUVYCT9/M//y
5pZJQ4Gwa+rah1GvqXnTp0AQCIYZqWglw7BCYNvdGBAVV4EUR7dGMyi/wkz/1Q0y+HkKsLQhRPkw
8ZIpFjCDQHtH+davBRQnnlwm1aop02b98xv88RFAmsXsztdFnql9eC+NgAmQTS/Ihj7o9hFcePaZ
Tb/5+VU+PgLLgoZVmM44v/AkfNgU5ED6KWIALqnTPnxeYBdrCwWN105pf8o0wV/9G9czVAyZ2D6W
Cfj9MxATzjCZMVpay4jB9Kh1su4idbrvmVbgfBpB9ou38cdxwt4Apzs+ZRZuBETvLxh1s9AbcKRt
aQDAKZPVLRFtbiQ3Kg6QXQ2lKXEmvaKR//Mb/cvrMquIy32qoFXeX7cde6mG/skSMGTqTVpOkpOn
tKLyWmtfJknsr4WCdsbPL/rjmAGDuzilEa+zLfi4L1AjC15Mg7egjeoeYkIqKs8yTBX355f58SlA
l7hEgi8sbWbPD/eWsvd6M6CQd0HLh8SSz8xBxTq2sAL8G1fiI6HgwsUI43n/LvaxWE9VLVl2IUrN
A8fpmgS/uVE3GqXYX7nIlpf9/XKALn7x5bKvYngucrf3Fxv1oO5A4nAxP13L6QxjCoI8yRzNmhLG
L1jMP35UqDsXRRs5M4iVP0qVY6Oo/RlHO7WVnry/0adFoRXWL96/twnp/T0tlwHELLJNxkr24Q0E
sTGmYW6Y9uTPgw87c6Dj2k1yN7m6UOQWcgCT9zSGGnAvQKOlpCoiWbGXmJtyNfF4aI7shyrZM0Eu
Gr8YSH/5JixbCjToANu1D69O46TpNwp3bZR6RRh1J64m3R9/8Sb8+Cii2jcwfbI3Ylx+NCuZ5eCH
5HKYdogG+UBsYXEORCVxJbMpryejre4jwjJ+U8TPsrvsmTWsECAeub/3g2kQDL/r8V4D+ejNNTk/
hAtaafiL2W2Znt99vEifuQgmQZ4wGUj7+6sYKaowYWx0m3Di+kWLQMLbUUp70okQ21dujVRNOIZk
zKsHHE7Eofz8+fzhkZEIkcAJCfiSNcr4OLwM1AEED5Zcn3bCoQtmyhZqLY0bMl2IgptbKGw/v+Iy
JD7cMaamxcrCJhpZ9IeHFF5QGYVM83YFTym/Vf3Chz1UdIG6JVV0sH6xPv4wQqUF3YlpD8Mw1100
s99vROUSrahqkB0ktWjnLZ9WSkH80i8+xh9G6HIVZlQ28QA13pIEv78Kga94ZUNFgyWWNCslL6S1
lqjwzApZctAplZ8ryHu/+Ox+PMxKzAcQ71Gdalz+YxpMPrc+Zh16gYmF9Ahg2n2kS59yyziaYXOj
Zf2zSpC5asC2KfTuV1dfdp/vP0joL2AvUPTCOVU+PiBtO7eDNKUa7Sit9gQV21MYxB3MHm086xVl
NKNq48uq6YY1ULFm0znEW6uffz6cPny+7B8lICgLfYPz/LIRev/5xlKRE80JBiM2CIpFI9w61MJ/
5Tv/q6tgdmUiUKBA4MB6fxWgN9NcRshdNew1TlSFJRKuRPrFW/phMlh8XQSuLTsAtqjY2z9MBlEu
D0xEQ+1YyGcQxsIcempB8KeOICv19IRNfIhXTVhpijd0Uzo//fy9/PBoLtcHG7BsediOc1ZcRvl3
nQpNDkoznEmLUuJAuGLlQOWBB2WUV0KNdPn3TqRcDWW5yD4SPz8OsI8HAJ0SWZCPeuu0C5os4a1H
ZJjE0JZ0YzBj9+f39rZP/G64cjmVpg9PC1I1YrTVD0vVKM1+DT2gd0TFFArmg97Kyb+qG2NY9wgP
2x1IQUt2G6nWpxvk2jIShpzKPGLWFMS9WltzDCqKzoj+VJNHb7hqj+PUNeRAuun1IguRzEZGmVwm
+YA0ZgqlDjQuDaPHKZVr0YsTicR23ZdgTMG5rpPi3o9FNf76Kf5WT/D/tm6fJjIv/7334TH6kkFy
zqOXeVreji9vjOnt5//5P96+8WvbD6uDJGoUodgoLKWb5WjyJ8cZjyaTA3ABNhK4nv9s+ykSgesL
H50AFqjpbzP3tzYgf0V1ASoDvCseSXblv9MHNN6W8u8GIHZKECdMULigl/aj+qF6kPZDJ8ga8kn0
h9s4OlS1cgzK4pmkVPS3csrzHp1Z4W8739xRd9wZc3dRgqdUk72ksETPovhglARQCHpjh8r4JaAV
MWXBQXWwXswu4YsriZyHVn4UfGlygFUFdg+U0In79qmPZKcS7SZBxj03zSHXELEGZKTKavUkq2tZ
3sTXVnxC5FWX7qDaU7nyTU8HqLYjwKVu1pq5q8zzCeM70nA0KU4YHsbQ7taV6kFuHALPbx1ZQkZo
C+0KfKTdGGh96E0gybTH0hNV1F1nK7lE+hUVV368jwgwgXXlu0uHM6HssJaTI7IhS92m1+l17MZu
evKD1+pWEa+qC43EdXjHoq0kLLXzIV2lK+1O8AkusLNHc1qX15RFssS+ESRHLJwKAWX0JZSu8mu0
uzdVeiyET3QUIJjOdgA6gAAKgF5gmsuLKib1wlzPsK+FEcx2hB2FXMJsdrfpeCCpb6N3l6D/AAtX
HVYTyU7zFE52YUvrxs1b2RlDp7ufXoRH4XF6Ed9+Fd9+Xb6GT+3r16/hk/zSvsov//yvf42faPiu
1Zf+VX3RmG7sYcG26dOxb1b+tLLWFSHb+AhUCxkjgi2lU2xll5YkrSDZWYlU9eTioZJtqPnkvsv3
6ZMKIrFL7eSGqLirUdwmLfLdtS05xTacPZwtA+igGoPqCR60pK2G0O3pyRWnmsiK+YS7QpEv+VmG
tObrYicrTma9MeibzDTisDTwJddWoeDBz3sYHbNfGPs2hMR5V/Hd/Jpcjw4MbJLErUdyy0927fHv
zKdC9RCZGo/rrN7EJb28k1Yi3Jw8RSRZzzEMRx+JcnOnM/cZovZBPtO6WBYGW72ZzuGzL66s5pwh
4s93o7zJ977ilpuwQ47Y9LaeXgXCS9CcMv0gb1PCBdZ8exF+GserUXnU8t1ZF1excM9QDVTmb9Vw
0AlDImZtoNlnTsVqFAI3CA07WyS1/TZJoP06kbqvkd0r4znsNkq/Fmdcl24leDk3XGgrYkWrizEE
6olm3SkDsr4vFP+iPKCQGleo2NqDefmoUXG1JFcNHYuElF0Y4qHj+XYm+aYRzg0JIdlSra8JFDjT
5Btew5voeOGuXDPdma+ripxe4Tg8XQgE0NvUVy0nV515XuHSgZPXq05zFL2Q5KrZs5QDisn0Rjj1
ocdPlOFlB14zeSN6/sWJIh+S7NWP7sxQtpPJU4XD4KgYcxARNrS8VVFZy2jByae3NTlDBYjjJMqd
OhJdYxY2VrhPMVRJ0TPCLtTauzo+JO0hRxpeJgeLY6lPU5TXZrVeeRaf2KRGdDg/WWizr7LqNQG9
Au8mS0fPYKdxNbMZwGTrEi5XmkwwJ1ndxY24yT/jq8eUQUhODywZXVZrORJDCq7I5xMKBV4an2hs
j1tkxgoNHUcyHhMf7orxxRqEOxJWU22TlhBN91CxOXXBrbwJpTvV1LjTdS6ukvxTLn4SU6/s99PR
fJJjCsohAmcB/M1uSPfK4igwPQ7gdr7q0rM43dDcV8tVHxy6C+NuYD6U7OIyu0RpyP/AKoW33+Sn
7qK5ePtj/uzr34hMr8jBc5t8yYDm6rf/tcZpvhQXAFybYcvEOO/nuwkNbgD2WFzaca6JSNA2z5V6
1HxHmp4Z9krkCiOC0oym81GbSNKR7wg6DFQ36nimKhI0sUKRImqnIj6ZmfzgK6MWSC/dBlA5VF6F
kW+buLWh2WCvxtM17Xx01uW21m4zzx88wgYSisLx3CEl9fV7/HlwgUj5vOJdzSmMoYdd5KYB782z
aftc2UWcOluyA5WXXFdrXaD172za1VZ5nw76KnVzdGdGiS7etp70Q/zckTGVNI6Kjg+Ce/CpYHkk
k8DKN2wGDQNz92o+AkFHCojSdZTv81p1YZ+iHhNo145eBN88Q5BgyrM3JfK5RfCdIaAQqicqUF6+
03hoo/ZO1UavVJHst9pKNmYvLvxVOpSvhJA4ZcwUS7Ek7gr8eISJyLe+lDyzsD/ArrU464z4lCMH
QY9bd+IZcrPnd+gAESzOM0hYmu1B7wRk1poEVHWqtG1y3RPScr9Ii7XJdBUhdbOi9obhdQgOZnOX
CMMaFFViR2K4iq2zoHSZF0pqZNOzdtUpuoy0XPUELBgjQbdObeG+lRpE4tYpG6+lYLRxeXqJrHpi
XrnsPmgNEO9tD/28EqjPCuOjJvXHJJYOiDhPRjp+Il3ps5yrh0A9hfn/BxvQxebOcezvt6AXTy9f
PpP08vSP8//+X//5H3nxsrwt/9qIfvsBX7eisvIHJX8qdpRxOTNQE/jnVlQW/4C0Atd0OTG/ZQz+
uRV9M/HCAeNIz7maghOH0G9bUVX8A1yGakDqAQ8GHui3dqJvDfzvd6KghTD2ErcJWRXc3seMPpFy
OWzukWOlUfTmRuSkcogn+QsmLSRk9/EC+kf74ZBThia9vA9DYavrg/40C8K0BqD1GY0aT67ZYe4C
RUjEg1bQwjdQ1tLQ76wHhYxyjAYSPArpUkL4A5z9zA77vtRKcn/QcbwiN0vsuq62CeemSCtxwzTH
In1VFBK/6Mb4Xipa0XXbGsVpDndiskWNkl0nIYZBfLMas1HmCOxwLXVKroqqZtGT3cTM1gDpTwFa
VksiEU0aC3k1mcJ8ATzOuogAaqe22tcO4Q+N3ea3aVF/IgrkguiRC9IE8N9N6GxzYRVjAcoiY7K7
Ilc8fAyJOxaFfgLTIF8YwQS8PNlmFjaE1t92dXrbBopF5ggm50h9UVreQL+u2WNkAbvqovpiWWCR
M0QzvV87gtSWh7bqDplRfA4j6XNlCptSI38gFrM7oxc9lGLSTVWxx+8CvJNk6V4rkpBjZkbBTBD2
CtjVXc3WYwrmmyopvyih0B+ENL9JCuNhzoydlhG/rMTy53ykPiIpIWpw4ZJMkH2RY6AbayIq8hLy
NPmF1jGIFOZTH7dsV2JgKr/4teg2JSTpehW1RvMlkwTRrZA3cX6oLiBQ2DDfwxtINTpdwkb0jI7N
aVszBY1y/tnIwMTpA5lHHG5uwvqKQ3Bi+6lf0N2oxuto5PBBwsuNIStPLXukVI1XYyEMdlzzUjNi
WlZWHMFoLrBwa+ZEBEBUH5taRumuzqrbTy3zedZLeD/0kpca6I7cBRDCU90jo8JTQDs6QMLIXzAy
y4kwZazHJURvpFKIVMGoPLThSOnzIrdF3Nn2OISPmEgyyudsh8vBOGu4ZMegN/eCKZgeNnAE7roK
v36WbVnBXtKbmcp8DpOwKLNnHG/bQZpx9pX1xo/MozHNp85cJmxiZaaF4B50/maIcdHoo+HEkQ5S
PoMW3bEHFmWOg9SxXLXtS7uec9PpUXlzW72vP+ANejBCuk70gwN2OzLtjrU/XoaFcRk3zd2QKhmq
eSDZTbefiGBkmLu1WLFLMeIbeqITz0daPccD6RBoC3U30AT1AekhpH825WMlXEux0rMRELqR6Lek
Bf4j8wkIQnbWilMa+g8FOYms4TsCsOL5rkuoqbKFtTBSSXFH9UQwwqMWzpdNqk4bn0iQU1xvoA/k
jgWRbsojT7TqDGBS8UWoVaqHfB6e0ZSkCVmPgbF0UlpXApSBRfgBpz6TVFBMi7OndnQxUT0Lw3zS
ypUDuXvaII4tsUUYw1nJNGNdjGXgZk2VrpVeuk5ZeTs2XGMYbqg0iZ5YG6/qrFxYchGwHM5P2uQb
x7DULMcvjibJQ3ZGZI9DI8lVh2A1xtbO7w+kAuIVi8Xci7NMuupmiE8jYUAoJ9Tk0CSQcWqNR8wa
LTcJlG2h9qrNcf+FqGEbgWWyKqHS6xY7uhyFxmKDNvld+TLJIfuFjjiQVPzS19GuC8NzyMvYJBMy
P3l8stow9yLk7oHciydTkV1VEvY+ZlEq87ZlYZ8l32dAR0T4oyCtBWt8lCpcBGyCOJsrZrupcI/i
XqAAHKfYYNVmuENTf4iHip4QoQsIbo0dOIJ7ZQw502A6nGP83AkmLisRNnoeSzZ/Gu3zQl6b+ghv
O200J6UVY6YtoPVqcAXLmB/FRNi1ivE4Zdl+FIPoWGd57BlaNngkhj1IkUEo5XgIUqF3JnV8sQLR
TlSa/ZaEvHm+EMIwc0lgM5y60DZB25yjbogYzUz0oHduRExBAwmFpf4YlBJpTmWlXRj6mqPI/Rga
ihOO86ZigxaKzRMs4HVb9Tcj+ypzGu+Ewuo9sRofpg6qZlS5aP7tIgoqdw4F6yIwhu6YqrmwE9hi
z1E8okvLc0Jzh8jT8jx/KXpJwIzTBzyuw1M0A6s0rfnSaJrJNaTe411/lXql3ftVLruFIb+ga1Bs
NrJDMMUXipiMj1GVZCs91u/w6nNWGP2z3t8IWqDuOjmtbL8iGtcvEZggM27P5hBeq1mor0RyudwJ
DsJ2tNiFpxxLCoGIlVxlKdT16qTCuC7G51RrOzcOsgfDGitqNA94bPo1Rjs4/LPXtiIKS7khx1GM
jpRCz5LQ7BEuvwYlRW0RWcmSYbGLYsYzvIrITWKOk0bZv5QR9ruotFoyX8LbwGgJkdf1l6lp65VF
kOm1KI7VZYCkw+6kia2BBPOPmkOluopfCrcpoCKvw3PrFWWpubFmkHC0jDRLDctPkqS2F0RtdejA
BXxJUVYddT+pr8YwFo5BBq2DSD7xMhjM8NWX2/TQ6lN+rlIfIXcoBM3aslrjPpTGkNpxN6sHqWnm
FTFC4V0pa8YWKPjsVPOsPOOY9Q8pywhbigSh2jQyWqk7SzCBeMPy7i4wg+KprgSVKsZi7ZL0bteg
6PVGLUmuzL5oXfqopKyKeZpt8HukVwk8iZMpCNEuxVYfyzmJEXhlN13UlisrIrDFVsKiebXMwsIw
FOeOavrJk67Go1vJjbZTSUA4tVkt72dlehJoUn1OLOSAY5xVN1bXECEh85kjSd3F+kT4WR4Pl2Iw
h94gZv5LNw600BoYfIDuWgObV4XhUJObHJdvWO6VpG48VavEkwhndRfwVDOv13V7xvyOVbEB05un
VNK6J80cHT+wWJzyrE3JhQpPwCs6hNWmlnh1pVeRq9V1fTmMlrBrynbGXilra2mGRIcZWh2OVlxW
mNNISrFm7L0C2nJQiRHFpiJGLG/7kB+8Lo30exyD4ylMqqfWQr2eTu3wPGiyYLN3LNZtMNEwi3Jl
oASo5/oVRut5Jxt+dRV1bOmAwWgPSSVnhc2s2KRkeMwkqBYUhUJRJ/jh6BuYAk26cb6rs4ZZzVMv
jeK6a7OXdElemXR3SNBMT/Rbcjndwrttb6N0PEKkIbBneIyzdC9MCgt1OmxlCMenrss012gDlS1Z
yaSkvb2xLeFU4tqXU9lta/FQhHDX51De0YzCSVDjgyDD1Rjb4tKAnrQv09lT0+aKjoqj9JrkmQ3j
Frbwag5plQ1x+lkfgbh0o5HeTn7/qfHnjiYi4vB2DjOPfKwNUMhgVRTWnuQDbFWlXJyAgF2AZNqY
unpbJUlnsbeqrsdh8JJev6RUg1K98WbIB/jCVLvJc/EIiZpSnlWuQDmdq6pd3OhSkbAPRWpQRTzI
GMvIE1OE4lajlIPD2lHladtFVHhEY1WmZbT2hehqCJYYAT0YV8FA5m/kk0CIf9EoWyzyBADtjLHT
7b4rrMsx4HSry/5aTUTP1MJPil5XB2NgrixDKY1JmJ3uOVTcs0jvYx1oR9dqG9l8rehEngwQF9uR
5Cpv4N8+CbmpkyTNKhENjVuPk1vr7UtQSfOus27GJDgUg7AiLq7xrLEZNi0lGSUiJrobxYI7p0ah
gKFo7kYrDx3g5pjWLJdz3ZnMthx/JRv2ojr55rAzWoMKR+VHVJQoBPhWfFG1y+LSfpLCSjgoZnKR
a9HskZ6FHgPmbnMLd5AyQtRfiOSRTuq8U+aOcOQCOIGcJteWhozbandTxSnDKFDWS2TDSRPro9hO
EjgFDPnSMI6PSV1FazqseykVbHZjpTOYDKOutdDJ13DqEiKC7JHaptqz92btEgIdQEhG4Y1mAead
kYWBHyGMGAxrnZJNrh+blMur86mZzYwaEC/TaoliVaO7JIqpHU4VcIO3Q/N/XXPqnWntb61ty/Ve
/plZ+t8jjFQlEYVj/t9XENZF+pT/47p7/gyIto5e2u/LB9+++89OFtrmRR+vvOndvnWxyClFmonc
j3oCmq3vu1jKH2g2dZpeKIXYQS7ZBP/sYsl/oF9BWoKjn57ob0SR0mp+3/Gng0U9FIorBnLOOOS5
ve8Pw2+C2EPpwql8YsOqTFeZY+KaYmW37c10ha3/MBvSHUFR51qldhJ03lQYFyi1VK9om72W6Zus
gKc4ZydB0HdFrx7ROOzNIfkUleFRDOdbSIcjhXRjx+Bf93WzkcjMY4J+nsRgVxMxyp6b3LqElHE1
0z6zP7IJ0OTEJr3qJu5Nu8mGdZriry/i+NlIEv1L2fek9HJik25HyIJrTavyI6EV2q43jdYhYV3Z
sncg/C3Vu09tUmk2kZPjozj5GKhBLnBaF8xLEuCfk+YpSABQBjU8qbDUgXxEIyQkst6nuslYXId+
lWtGeCLNNdyoMStTSQQ67ao2MLfYw1KnXrytMKeuA1ErXkgKIsMtaCWX+Fb12MadtsLGk3du/eaN
DSu2vUluahsSy+6qjELq1Fkmxx+K4ZnJI0zRBe+KWJ5rcv2UeOQQGFfJ2ujq61KmcNrrTfiipb5X
F/wb+t27JGuCSysrt21V0DmjMIvckCNQsrb6zEuLaTuQF+iL4W4CasE62gzJ3ozzrakQxZrhNW+3
hangtcuRBrACa/MxijhmT7RrYj/8NAU9/6A4hiq7aasmADYtm2ctMFa53J356B/GciYmKXAk8x6r
4Gq2KjtSyVJN1w0lDcG4Xk7syOscPYfzxD2pmH5iSz9IVDkgqHRn4mryhxKiGV2n3mgbeERB+dIo
87LBpMklqWWzleQ8+aQsXqM0949ZmWxJUKpXYy4+jqoi3S4QCOzt4mb04/hUJRcsdTvNj7+o/R6o
yIqHbWXE+EEEmcCBNtCuewxGDOCXOmnSM90RbdN00S7uNScB2IP9uxdcQCoJa/u0SiQAEaCgPjMO
BGc2wE7wspKVTP7NPkvTU+ob+OhkGqdNpR3GWs62ijph+RKhqRhVg1C5DU7qPFN3SEKYBdZwjxjO
+CrG/q+blv8bTrgS4kvydZiE/n7OvZuacvrHTZc/fz/Z/us7v863mvYH8i0KDIslZ9H7UQn+Oufy
N2jH3lQqyGEMiq9/lmtl/Y9Fr4cVy0BCi7aMb/o25y5/BYqcRGnUgxIeCP135t0PqiCqvRwGF5m3
htwUE8AHVZAkZzwcGqnhhgifqQOaNBThfawkz1kX1mvSx8ZVWv3C0CN90AK9XRVblvpmGIEb8OGq
/EGkw+nQXKkE8NWahobkIN3FU5TtejU6TnVBw0lX1uySz4EWGg4xSFgh6/A2Zo51WUUgjeTxN2T5
/9MjVeHN/fsxanf/+R/B0we45/It33oJ5h8Q0tHYsvSLiF//NThl+Q8GmMQIXD4mDVz3n4NTVf9g
KDNkkbws429RQ30bnHjg0erqfJeIww/Jy2+xPdHXfNgUqPC8lhdHMILIADU+bArUIfIHRFHQywLq
3L1CRVATNGYvfBziGrrD2Dtl4humCylT/5KA0PCdhBaX5EZiE9+RDq1LXl9qCD/UiGPjpHJEdiO6
nawlcjvfS6oAoUWrC+zlbAYg2Zn8sQG8QZMLp5XH2tqWKQfDWckty7XA8QGyMEuZNkYomZedQP4i
jQCZ9FS/LqbO5rhH31mxAsruUho8xZk2forDyT+0/sxlYWDCJq/L0hC3AE7YnSf+F1lKIjIbgzKw
SQ4NV/WQ3/UZFC9DO8lKdgq19l6Y8TMO5oUAyjmhhmRljTv0ycqnra+hFJCD0fNlunvluPEBQcmN
tOHfLaUWpffSURO3lRlgqyV/sz2PKC+fNflTbRWchUXaDgu5KreQpvi1B/5+04jlU9UaR18Y3NyM
92Vl3VJoupzIQwQt1HpAKZBvcHIRgtJbCI4SNDe4YzS3Yf8vX7wqMMCehqbICV6Z+BZ1dv1QcEoo
k0an3MOTWk15tq0rNR9XWUWhkSWuNefNGNH1TEPtUa5G6yGNIsKa21it7ILSl+YWhUopVTCDO0EZ
gnupKsZomUSEL4M8/R/uziQ5ciTN0lfpCyAF87BpkTIYbOZMOoeNCul0x6iYFIACWPY1+jx1r/4s
MqsyOkWqRLJ2VZtYhE8kDVD9h/e+5+KLyRf3Zuol6aXuXDBSRV6LvAIYDWubLJ9TKifZBptoMsuX
nKnDLVBlpt+YlNzLklXBfgCgeK5KPJo2wsGTLif0Djb8xEdEStkLJWW6sLnWGria6oCKggRqd72l
MbrXMkvzba6c/DGF9sOMRln5ueJh3guffrEMBvlg+uOyI7Pa3GliOjdmPz/pqatCzmLAJ8zloPf5
kziUVp2STG+IIGGPV/9eMi3PPPmw01LwS6Unom3o1dORbZY6kGY6AVOlKluG2rVAXlKFTbYs79JC
r0kq2p+pO+qkmMX4u+6B6kSdG+yUkIRm4u5ZQvrpZgb6PRMxHOcaUcYmGDTjPdTUzfeAqvIt00P7
avfBWB9w2aaEBkGkf3CAw2Fdp4HGtuxb/XcfOf2PeY2qVzz/6CLE5Hn3cAO5ZlZcmB9NJtVrv0jv
ayEXHuDU0i/5ti5UffGcwmTvzzA+RXLReXdCFIsXM5qNfjpSL1cBhR29LBErmliCMINpwOzyS6Xr
GIIiSxmtFgKiaZIRGJ3vKr/AZcyYUV/ccih0Ms9m+Uu5gVax3c79RWlXmHGlRr71yVwWpiatPWWX
pnLlL9IH9c/A6c0MJm/e9F/lVW8ZZ1rV+87UxconarTjnoSTqtsFfSPCQ9CllrtF6T647BRc0cM3
XJw3Hh6+R04nFFXotuGKzS73X+6X9bwN9CSbC+DdIj+WZu0rYAhBGd5YtfTi2ltL66Ea+5ETiEg+
Zvi8AGDe8bLNAHPLxTg4cCKty1qQdr7X0CqvhWufoVUZIlIqVjU0/lb2psFCBju62CJFE6iTCrul
/EuBkzJjnSxkP8go+DEqB9piDQsMXFqGRww2nk6z29Titd7yo+rQdCjlHAqHx+7kWq35PrkNQhcT
Cp95FUKM9QaP3tjv8xLz3d51jFnvRqY5Vwf/6Pg7ugWrTTLXbNtEu56YX7NM6bscriWe+kUu85YT
1m+SyO1N5xCuTOi2lh7m7jzXYfQTwWs/8bW0ktxkFlNI5YZagYolz3mGw2QiUXR5vLpLFxFzfGxH
MVhxVNVFtmsYeb9FTRQB6JoYxm17HQq167pqso62WQPSxN7CKtmICC5mTcjq6OQsqxOdDFPU+iLT
sa4SQL814jLFynqulHO7NAsilgXzfEruMnGmBx8Qq2YzGFjGrke4Dr7KEq2dgFYR1t7hvbVYSZEy
lIAP0NaWFtlrL/Mw5L/WDhkxLSm16F2AENi/BBMQsgSgdHE0Jx5j1EoyYHSIwNpNoJf6RODCMHRZ
dZZ6OGomN58RDr6L6BBtABitxpNMK99BL0RE7YY/OFm7ZVIVkqF5mM5tC2Q1Bk7AK6nMAcXQ0BOs
ezQic2RlVq4BqywfSieYitL96CnE0qRIJ7PamubSR7RDiACdYvLP0IXJb9RG6V+08qqCaOGMjGcu
dfLZDVxaJTTHGeZ0atM7IT40GBR6nK1MeLl3+D8S7sW2m4MB2V6obdqjDNrvlk3b1GxU5KiPZQwm
NvWtwOVp5QVNd1iIMtjWbmG5iQB3YtGm5hkwbkblTPGFz6AqaLqgT2A3N9/s9Kav0YGkE3fj6PPE
KuFd8mhsf6kuhRoz4Y9AmV9PYty6bHWUZT91EX+5xYQg3ZpFZj6VnjMSgFcxuB+r6x6xd6rlsqZa
v7quxEdhD0xuLTSdW1Vo+8trG2KLU6FzvW21lZ8m4u3P1aRUhTRc1NVeNjLP90TeGA8LdXqOGKxJ
373gR+qVWZxJd/yWc79Ut+Hkzi9cTw555ikwNHKp0+gnqey5u/HXYblbFmOQMQNg+0fBuUwCRsHm
bGNUYyo2/ID9p6B1nZ+stIkstPV101Obuv0Z1iC3E+LpG2dP/kRFjrspHAPhZmges25GbiBnObwt
psFiLV808tJosHyma6HzG2is841pMxjg6yGOtLXjFcmAEmWEueGzxmTYojn6YAyQOInR73eqW8TB
YFNslKnga6tNtzaMbNgOBQOTAIaOoOWa4LFR7gwabS3VzxlHGitnfaVZD53PhrloTD4kx7e5jUyi
GBPHJlcd+jC9RlBVj07fdTLuCXJnb9BFDcy6YEU5oIKoLzbdUpQjBGbdVFsF/VyxK7cAi7cOceBe
DR0x7sJS75Y2QKvFBW3MW+003UMG3G5gA19kH7yz0feqVrRt3uoLeAIY6XRcpNlEEeKDxN61djY/
VqZbPwy5Y32S9tbwQq6Mm5N17Ul/n6+48mTlujyB4aP2IMTOMuJGtjNKt6ZAEBvIaek3iiWmm6xm
06EAVKv9FeZh+TXw3yFORWD8wWFFUUcAS+7+F3r7/3CQ+uc56v/+7+Ya+Fsf/59aB/7la/xfN6P6
/7Vaf50c8Of+vf/H7MdQlRcVfEV0HZ/+e/9vmuRZ0tYE10zNCEvM34BhtvcXtFoOrq8//GN/brGu
v8Rf45o0Zh4zin+uxbL+0VyGBxF/IAbIgKhk/jG+uj/bcgwAitqAQbXthpSrDSnjUghwps6KUta2
Eu+qddFe9hSx9zdWXx8miCZIrsodwWHlzlut5TCn/pHLkjmTF/4tHO9/dE+OBeQ/bsn/pfr6ROr3
55kRv/9v/bj1F9ML6MVJxQSQwMf7bw+LFf2FUESQJEBJoAdb/t+HRWj78CQTbmTDEsGpH/y9H3ei
vzBLJ7qRUOarAYVf+ieG9Pw9fzbl2ddQy6vXMQJaAvPFvo7w/2Th6sYu74B1QfGklsaINCArCKaC
xTtE5Xrzpx/K/V8Vg38OaWdu8I//HKMvKD7sBXx+FI79D49m50nqioWrbugb922NhvzLpOXvWKON
zQ2yp3HY6bDGJ99IW38hKg/TTYWW5XZhLeiAqa5YXeejV9zNhO9WSZqpkRYextiDO0IQ2WaDn0Nj
ciJ5Vu4gm1jWrT5Oo1nXcR55ePAQ9oRvpUihz1BcejOlgN0vHKtWg67JLuQPL+uvmgRG9g+l3zf3
kcYaqRxQlwxV8wAh+VARGWEg7H3rRYsuOh8R2nneCBdLufRkbK0RLtD/1XYECF7YH5FjBF28LEH2
Q+Hexm5iVSgL51rOXEGecRW+G4Mjt0wcOd5DUg5u075qXonbk+dGt8VjWgd9QV2+uFNcAXQbN4Pu
RhGbE6y/jTF23f004S5LrD+WgQVTBz8ZKKY/SN3x7jKRXf0/c++9hWpE1Tb1JO5eWaQa4/tadz9M
SE75wVASjPaKhfEhKIda0u/YLb1ja3TvCFHFax7NVbNl60NoiVebCjWRuaIIcUytP1yTjCmAC1b4
ai8TS9qFluVLEk+od427YKcdO0UKqGLaNMUzWp4HbaTSObiDp6h4V2t8KLTjE/+oRznA2MpD7A2B
O5l0P/4Iil334ZmntjU3Yb9Ez5BQsmtUBEsFZE0t0AffCPyPbAYPsZGD7X4aUhElc430SBMfnVIP
WXrp7hcCc7+KXpNvMkbrgCQmH2cPvpqauo1LjtaLa3r9ikF1BoaGsjJDZaCRAjRaLy9DS8gH37/L
zhNF43Q3iYyOVSHA62KRNR5jrYj9Bdzhee9g30MuazZ14oI9Qyaug+oS9hBoY7sP/W94dcimFoQG
z3UKF3FrZn2PLJ3Ue/NgmegG2HVP45urr2RIe8kYVpFPP9hJVQb6I81mFDxi9h1Km6bn2E47YOkb
F+e/txFwfORRLsqtjj6xKFnMY2J8hQVkta1tGLRWPHXC26gBPSL/tIBuW4YLMWSzVQGgHzOje3J6
j8PBIcC83lkA/CtYazA1YhHU6PhVp2e49RH4vo4WvyTvAPlmMq0O8S+dkdMbm+0VTDlapZLUcL7+
HY1Fi+o8rHib+TKePWfW2KbyDB8YK0qXBBZjabNYm0tkxIGsBmtnR3p8Zl9KWh5HF5g8yJ4gtz3I
W4Al5/BWziTCJdnqdd/0EyOMeWFRTIYUhUvSB/nw2RKsDCfcTJsgIS2h+tDLwMzaHpmSbUWeB2ni
rqnzi9pWDjdFi5R3N7e9avZrZuXeKTJWzCA4AHRiz3Vf77y8GyAWX+0o4yRN52ZYFPybZp5CqLZ9
NsJ3U1SAG9ev/I/VN3pu26K3scYFy48gV+ZzW001c6UMQ4NJX3fvRaQYJWtHWMfWK51Abv84iv+p
K/h/ZpFn/6dL9U3++a//p+nHf/2/f76sr3/mr7c1SVZsMRiNw6i4ZqT9vbRDo28RnwiPlWSqq6r+
79Nzz+eXbBbPSOT/zS/6t+m5x/QcWB2z1WvqMeP4f2p6jlGfr+zPFza5qz5wFByrlHhUnt51vP6n
C5sTlSsIyMPWErx+Sd5X0c5iaLMnAic4pKol1dAP8F6OFoYTIzx6VXo3MfG7WuPWK48zD/a1W390
5upvrGglrKbxhrhYjGO0ovG3WxvnF9/IZkRDhzdrOciwqZ4INwmSSrt4T6f+hDDRA2BNHItCJJvM
RoFfh1sFx0qqEPv2e18SSCxClq8ZMxdH+GrL7/Lh7cPThwMyM7Ap1h03AhdZOLQ4mwJrZPLlyYeZ
HhvCffveugpufIHZcEROLzDp1dX6wyu1C+kiMy/IqjscdWAnTcR+iRkMu7Br273vQFfYLFqdJVEl
cYuUfscCGnF9l+qzzJdvndVhgnYaNvwMR7LSNwyHFA46o9u76XXxbPXNqU5r5+hkUGlr5ZQHP5Ig
5Bw7vcqkr+juyjigXMsPdpMbcW1m43kuR8bLZZBlu9Ctx32jBRM4WLLMTwk+iKe+K35Yoeg25qrX
Z6irPqynlkjdjCEYALP5OF3xBOG0XlwvH38PY3gYonx9rAmYcP2BzlZanPIhHoxu9WL8ChfHt5ZT
IUWpuNQ7HII6GJKpDH+h9JIVINwJrHoD/DPK6hm1l/tNpFF/RqTf7KK+909rK9qDWKNPz1jvaoUj
yXFLezfViJaJeO0w/WBIN2ZCmLRHeeOvjUNp0d/PzlTeYAvh3o8ODH1yHgOnio5Lh/AxU0UQzyIg
s2odjw4xgxj8RoizzXVAUuLJTSkz427Iz3lvfUTIopLWyAmnmPuNhRuMT1BuVwTnzwQ3DfdFGPUf
llmtMTrc6pDpTpzJy7l6nlE4b5YQj+XgfzIi2rpYUBfLQDyMIwpCaVni/CDYdee16oJrI0aoeeGS
voYNvPrI7XnY+CwI2nLXQ9Ej/FA1BlqPebXM8E90PcY79zBRmd/JOl9iq7fWg3Ak0Eevqu/IaMIO
0Iy9x2tBwc/r6aofeGa8EPJVY54qpu7nnMyjl4kQumqlRuDVwmnqIvBqxZl1BaI/sPoEqxTYyWy0
LHhxVUs+SueGB1Xn4R3AV+dnYQw19jzy7xQDysQ1x3bnMrC2Ntk1kaexjeFimbNzQmnNbiVCFpI0
FpeaNIk3GDR+6BJiuotO++Qq3gnlTPlNIRz/AdAssxrgcd+6XG4j1GBjofZN7jRbgp2IdQiJpjW9
wtzaAs9E5a/yxW2Ywcgm7d+GNi3uZYucM7QhMuuyzWMxZT1053Hel+uIJXkcJ4yJyLrvebgvgbLH
pxXYLk5iQleTSBVvtlC4GovhgLLlVMFm2FrNgvqvM9gDdiE2C4zK3olAOnDsqyb/U+t9liJer+hi
42wqhpMTfAZ+F5ynqTMPhOwwAVv6+aZnzM4zBTtsF7gtkHsLg0nkr8ZDbiuq6angJMrsmiXAjPol
91/8bHlfVYYw3g73USnFMZ1wztXhuAEb8UhtN6FfwfMpI4/8N08GeIdMDthiTi+5MoqkDEV06oSg
0PFTy7ttWmE82qQbxIiAxH2DiimwORw87OdM+I3bIot+t+Q4yBZL+ZSXH14Pq4iJ6oaiz78xA42C
JGDxQeaFdzHCaxoQWXY9dO3aw6k0jndkgzSXwquHQzZjv506eVsM7OCiSHW3GSkTL1YwhYiU8B3P
AsbubLRXNFrQJkAG2r3DauuyooTeM4wGeAp8nEpODmOAOyFImYi64IUd5N0TtRHa36YBhNxP2OuF
+mSvD1xXJmVm3aGYfF+WEQ/5+lxyT6Q91oEWtEXtxxYCe5fUA/DbV6FOXAxYe+cMCwsKxNFXXz4z
afwWfNn5RcDzHl37tprDe3Y/J9hGm24aeSubByLeuu1gGz2ZUUWK65hydJzQZA3ju8yNu2F61W72
5FVIXIuFPhECbrPY7N9CjMrwOjdzVN2ztrxqJ2MXwavmcIqX0f02i/ZYWF9TEd4sNmtGLxtW/AId
5ukgc8y7qGmcS7tWVG2ooBpM8CxylllqvB1NdVygbz23afjdMFPdDqb3ItpZ770uYmbo0VUSf2PP
+8XrpvME9g8sF1SEwcx+84SFB2LDrtvxrs1v6Q8l1Sa5UGJwl3nDG2S80nqIbVH24o7eAGu04itX
s8f4t7POSz3ckCPISsBSOj1UQ5nf2N3CwBdZoNxnCxb+QHfhY9uE6afhl9YPP8y5qzrG7Xu3l7mJ
TjnIb2bHKkluEVi4UJ28DYVzmIfF+cqCBSKCKvyvvkQSr8aMJyfS1AzObASJGmzvYPh05psS4sCx
7Y3l0NVV90zfFN0ugdneKXUVf2clE/zI9+t92cqOZ+76/3yytZpeY+uJ/GPPuorNBFz3+7Lw3mxD
LUfpe8Q+hNMpA3b0TtqXu21S2leg8LycVT8+9D2aMWWyLB8IWFhX9NGcTISUzNkoL5ml8g/N0b9r
nPCpIYMoBtj6Jep02Kw18nlZlQvIzNU6YqdjA9hEUIt8X35NU0aaSG58NB5BunxEaUchdV3F5xVK
3d4LHzM5BregPgnzUSthPRgoRJi9S9wIR5Rs77UnD9WMFxhLlrnpe9ageinNZ13AXhjKqDqMS10j
DJybVykb3DNcznzoWXdj6AmJeZWv4riOOoSoYUaJweY6bnFp75jYDxi4M7Ia62EFEyz7vSaAhjeq
vSsihu1DmZoxxwRLbjdC1lDkeCM97GdMS6pX/Jmb0ouuK4RNGiyf+SSadyQE/c5tw/kkgH9V2xBr
ZawyXCZQidPDGHk0g074AK8bnYOSeIg9JNeUXeuRNMN8P1pa/pCWTaL1wO01aRkm+dSLrepaCVii
Ynt6osTrb1SK/a6jsNyyObwxBrAg4G9emHgCzvGeukZ+dNn0VJUmS4ZgNwzTfaWw3GW+uE8tkR/5
EIH1uG62tSwJ2cBcnte19F7/aO2XfNkDUy5+hl3K1pQl34m0gem+UeGdvzSIz0svLLFxDl/FKjTb
VctAqcKsJvHasI6rLL1nN1m+BobrvTiyse78VrKdoSGmcsbe17MbfCam85pDioow90zkDVNQgoVY
2ERAbCpjL0LziS5xO0xi/i5FaJ5xc+6cld3+QGO5KYT8meJrhXGfbTz09kGpwZzgnQO4iLM2tnOf
wD4eUq9tH4N5Pbrl8tbg0PdHJ6MacBPFrjevSUArwrd8nl+11+57z7wl9onibk73+HfomE1ySsOF
ELl0jPZL1kwHMpnYKHkJSanQYLrxQY8rdZtUJy+PTtZibkMwpahU8mm/ruNj2PpJ6VU7pY2kq3+a
MIxUZsK4xy/FF9N/SCP8GBtxzCoW0lPYvOCA/B0u9k4UfrapeVuhJt06baHjVRk39cS4JBxODE2T
rEmTtW6ewOdyXVh+3K4WsEb7MdWp/DXpyt82czCfWPF5l7YkAmvN/OKsDIgASqPRqEJ3W+To60mD
oWhKA4qkIFM3qN2Rlpj+XZCa74bi/p2lje/RJdGp4azjS8qrAyHBr8wiu42yOMWIzOQuzZtTCfpS
rrBxam+5r5i75HN1JMs0qU3wjmWmUuQ5S3Vz5f8epja37ts6Lw510Jb3M1SCMdW3hvYuDsOvdwvl
7MdAjGwK835T6NneC0n8XJ/XyJItJ32UUpufeumr3VoWUVKY49W52yX1HAgUE+m4tfqRcZAI9N1S
RksSFRBQotVz7qR0b51wfJiJQtoQEsBOKq8gUIxV9qtg0LHhuCm+6lXdzvXE+RXw6kzTKzK8+iWy
2p12i61fZ3sLs8M1SIhLAaNQaek4KNv5Vgbdt09OCDOYfritV25Sx8zLTV2iCu49H5JOQ701XW1M
LcyYzglulqYKIYRgxTt7tiBctW5+iRGT2bos9k3kpC/K7s+5YMWfj+qrKJbhJMfKSSyUJPvcKm/s
oUg/owJ+HvNPVaxx4/YiFhZojgrryCd51yjHcUfuJlxspZPrhNLTJlunyu5mFex0IBkvcu3Jw9K7
B+U1N8Ts6SdilB78sGUHV3cPDfuRLM3egmq48fuB9Vyaf7EdIQgtzRNtRAejINNv5KswTAS9DG3c
m3CiXuA4ys+Zk9abUA3+1pQmlpOiughF5RZ19YrP1uL4K0LnVfSzuSVUzv+ECTO89661dQb2546x
LaYooIMfEnRXUE68H5JZZkwbdHC1c6g8FEljHx3IL7D3ZC1MMbM3pFthc8aJ+sK40jjN4fJgV/mX
74o6MWVY7v2p/ZwIQhOj9wuH1ueg0cq0sxM856Vt7jyPMlq1HEUCIIU7IjOycjlfTJ+hY1dW9wbn
pBBmwObbOVjG5ySNjTSmnadd/5Db7WmWxr1X+9UnPFwgkdjdjqGrqWbxmfOT83yS46bykGvPefYI
DN6QsBHufGyQPcNHlHJoBbrWMmMIlD/HvD86QSfPtmkWt+4K9yUKWOQW9RhiT+qfopK2xhNXgmvQ
foRaRIdwCv0DYn+YGQPz9a6wOFuj9d4x5Itn1UEyue0NGajTlu/n5OTdDzJB8hgCeH9guoHZIKep
O68pki7ElaQ6TyuyNKAZdM9OX4SbkKyqUy/dF5Bi1UugLEX5ZRvHgeDUV7cK6osReJA41QTgJ5DD
wzAu3VXdsIrkGoRDmHFFh1pZ0FtqaWf3eQvoprPyZqszSo4B3dcFW/v0K1pkcVgGkCS+mS8X6fkv
XVC3B8wG8ks0Vv9cGr6ddGte/+oxLSG0XepdMLvgh2xBUogjMxCWI8IN2xGcOU65a/y6fCN1MHpv
HTl+2kGIay73fhX2CPUJgy7joKDbGcXVXh4yNskk8/cpM5uDIglsH8zcOg02wZN5BR8JLMLJKtf1
q8xaY98ZeAO9BQAr0i2jfeSjQchTRSBpBOt6SBLzFI8jfmiznoInlJvd1QVI6nbROI+YgXMc6MYs
D4Qg0UqRWs4ng+GONex470xde083Hl5AtWtGyENwng2UUBWZsXEZshtYCiQEiBgoQJpm3RpZmyYg
65ddFfj5McwN0lRCK78RlS1IiwzKm8LOtwvsgJjwIXUCVx1m/JNyeusmPoZhjpajazbmcTG9p7zq
9kiVcggyw7QLU2LRKOc5WuvZ1eextgmfIbfcm8D5JUNQwIYxF4wabbfqLzfo2j0lTA1408wOQW8V
j2O2vjmmvEn12N2aVRuCICh5MtNg3utmQG0qeoGlq+D6B8FI9Coh9TU9/qyqp7mav9rSWONIdukT
IqVqmy7oy7dRKt4tPJGQbAQzBJve+trTd/s2M2Qi6wbRAxxXvZ2FDm4XFwYNLrl3Ow8F5TZSpC0N
zk1kIM/A8O+wi2sK+12MlTqkPhZ/Z2j5ubn5uyvbYZML80t4C/Nzfjxn6s0MVNGafw5t9ZSJ5d0g
WzwSAsybN8lthxx3k/rLyaiv62iFC3saJwvFW5eup0WGwWEip+Q1LA0m/AhCQrKbDHc+drrCF6pD
DS4IZ9rWUlYKnoLJxTCZ4cFvxurVGS2M+7m0+IlZ67nn4T6LIcvvcMjPj3mROa9hZYIsa92UY05w
MHcrW85QmYwkU1gDhtcimWyFfSEibuIpXJdbj+goero6e2iaTp7MlcAANzWcXYbjsKQ8Q28FoeQX
UxqSGMhCOblGZh/EaMDkMvTZLxxjb3a2dbdISKtsmLo63DkOsSXNPIvntm5+N5RpWzFSJ8SFLlcA
SJm371ebiJElRelaYuwrTWUce4vG94/p9MZnIxnbBmn3sxJtskQWjeSM6FQ3+b7EWqjjfAj1Bdbt
TvS+iJkMxgWCv84MqLfLyo27CIGcNNr5qcIMc2HVaO9GQ6TH1SaMnYTi6t0vVFINznro4bicUWlS
RrkeRDTrtsyC6rn1FP1Si8GThRiGJQ/RTzwHzo3wO+dsu4Lrc1bmaRiW+Yak4+WuwSMEgC6093Y7
SPzPCJZKtz+MxjoseBWCnYfMaWvJ6dO0g28cN+8IoKhwa2h+ZvduVQ7kk8jnbZqluemu2MyNEopM
oGns4AxUV7xI9jHbV5I1ZL98K9ZTqpvt5FnIVOditR7cuTmiA1p3Tcn+te4i0mctzJfK6h6iHBrh
MNx1fn1jru0dGa7pBjdZ4nZsp11GLREpvpxb7Zj4cvzBI03vmHnw7xALich8ozE74fpMFBo+jptp
34R585sZBkho46mWQUrd2qXfwueDCCt/V2dYRNkQ2RvNEf5KEMZpmNxH02OrhWv/d5ZR+TFzr3/I
DIWze+U2+as1bTpnhtFViJ3Q5WMt0ikhp1G/+j1cxMHuzCouKkxBk0y3vpW9t4xTdOs+GiGKOEkG
cXFG57UPoir6TYTDjtnIVQxoYzv3EbNmitx7p6etZxvtowK7wqKQS/Z9vIbeJczwckXFaKCxW57Q
5A3Jki5vbu9lWzqL31avsKaZYp+3bDsrdMmZocO9Zhx9yIsatWdbG0j5sY0Fy3iz4MQ7OCOpyTns
8XMZBe+Br8W3zZQTx/qLxWz7OfUrdE955VhnLRUguRawIoFugCoD7pIlt3adt8QN9S+Gvyl373vB
/p56OgfC6xhevVzUaJbQVhxggrTBiBmdYMjvzHzlyOkXy1Es8MxmpyaA/huSG9kWTuVoddd1bCa/
/LBmTdfIay7K2IzIUxcnxVdcAMa4DqRxA8T5lK974XgGXYEWsNfWrmq//SFyb0G/GOVJhEUxJgJF
1zsUCIWQmoHmzznqoxCTf59/DUU9n2yV6ngyrAwGzchmv0Wh8WOBLR676/wxoPfd8Ky8mkEzAmPg
hDuFhvPoNSuWgxFLgQllB2SsezFpTZ5q9MuxS8jYnihXk3d1gOKTKvmk6zI7rzKPBmSxhMYZmTC3
09WE4Bgu25saFNhubJbgPrJo80Izzc7Iv4t96xf+EWnLFk0RSg0SYx7IXzgTk/PRZuDRRLieVgQo
m9YJ9kvwPbi8SrPVMAtbfo15IV9HRsp3gULeb8B34eOvsYkPMOZANnT7aLFZ+6xGFK8951mUtSEi
3BTuiNIfOvIeBmsqjmtLwni66PQxMthAseHaeAbHkFGvZNOBnN+Idgh2gi2ZTQXG6aqL/epdNfv1
qS/dCqEmnZ6VWogTigkQlLMklqiK/Wyz56gkE+6COJ+tV3SPVuczc8seYANEPzGKzp9qMYrbfOX+
gzHlTfBRiga9J6+crYc13Ey1GB/kuNxLr+DYcK7FSunfLkOvE7fRvMXoEjW1nL138jU7qrR4ob95
4SG14x6NVuOY75ktkgAI4Riux76OHupMO78ZemGvIE/V3JodbxBhqlUyGpLHQnj9MxwTDJ6m+Y1q
gZERtH/Unk5xaNyc70qY9mYOWvKsvV9IbwkCMEbnrmfF4/q5zwwUJEssVjLPNwtP9Ii+4oOpO/lp
sN55tkskn1QjG2Ub9dYfM1Y2pQXFom+2ja/mOHNXPx7htvbGcBRKsCuKaJo57gmpnuSUtHMGCHYN
ir2hgXhsuib07wepofIJOe78KU3fmYKX2BZ6pGlz4L9FRuNzxpji91hWBpe4NN7MfhHcJ1znAKaC
vH4su7F6Y+1Wb8HxV7TI9Y2a899rS5ZfZfy02sZLHERG72ZVfDCaH/dtU3+HPN1c6xsbZwkC7WNF
/HVHvdWQaN3QRw9rF+1p/Z/JWiO4pKf0afLwm+uvSvJWxNJakyoU9U1B0u+Z6fuc9Kbqn1y/tG+u
n+AQgIDxeocE8K56NE3zKoVZwSCQ5IgKQRCFfIUnGDlwqVCsd7Jo632r1DUb2kdBikVW+UiQGln+
nNzgxZ/rk86A0RrlIXU8xtkZtuahwljdyf5HyHYoKflhUzIX3Q44CbvZzrgPXKRVvBCuvLNnOdFq
5wdPqgW2qQOTsAdkobQZPFnOYP7QReFvUtzVVz/B/2PuTJYrR7Ij+kWQBQLzlgDePHEmcwNjMpmY
ZwSmr9d51VpIMpPMtNO+rar6EUDc8Ot+XD1VJf0mc05GFek8w8oC0ZdVY/KEwbbzdVZUj3Dq1IlM
ghPUo7drYU5sqjnW/SIVGmrP2hQvPYNiUJIJD+bS0/bu4GXPA2XIG547RVqIBkESW+ayKZ2yCfju
GYGY7PwY2y1GFU1+c1rKbZvdmyo6lpkP/0S3vDraDm36DK3bPhqltdFsUBpNgpdnahLm2aJ/Iw2B
+iZhf9kt+axhTzsjZ31JVXqXuOdB9OCVauYXiwBFowV1hLXXkl8KnHzYURZcZrF+oV0b2p+lqEl1
DEhLqgBO6XAXHDD47HkYq4tLqfARg1oHaBTbRxk/RfyHH+Le85f8vsPCEi4Dwe6Y62VlHj1cIhzS
GUyw7B1oGG8rVEbfNIZzPd/ZMnY77Zp6gdw5VC9cC+FeTvJFG7QUo019q/S+Dt2U9UDswVpyuE1R
+sG2KsGBb3ZgVAwjQtstCdhnjLIcMdE/oMdvW8l0eKjwAD7a1E8/NFoltjSlfea29kdTMfYv/mls
NuF9ZlnrnWXVtSs6ujTZEbfz2WzZ40KZeRuU+hkmnD91xR29L7gS1PWHG89Y6DWUWFkY/S0hwDF3
yYEe6HCA2Tf2lK+XSMZ+3cqXNin9asiObWvDfKXdYX2M18y+cOjX4So7w89EEyT5dGoJXz1QvcyT
3JHVH8p4L10VBY7NU5YP7CM6HHWjZvT7YSy4m6lHb7TzAxGbUzq2l7i103NK0QZb0TKnHLtF9YBl
yiLYMV9HliW7eNKyK3AmLcB2h3Sr5R2qKBWwh2FGU/a4Hs3p8lmysoh5Q/f8Qld3MnXfoT+bS4lx
r+TAPH9f/ZksaXZTH5lbPcnUnyUbuE7P8fCUe2vDzDpaC1hRIgyKaDf8qNqhCFsnEJiuzi8LQfCo
9yOC9UCDdUXTNI8MwjYEq5Tpw60789mtk4zt9dxgpKvthymuqqObqOzSpjq4sIzQ3KqJzKetVn8Q
LdovzsB415T6ra287qgAgweJNRfkIQui6zUGvcCpzAGWaW7uvMz+nO6fujwqYoD7ioWFzb6RVsRy
b2JmD8lTxcfI6Q76WmlAHxEoc/fzH+TPOEO6VdkY4oRUIekZ+tIXzThPFLxRrrmLIUT20uEXWXxC
QNtsKJ4c+GP5SD0bkSy5vBgtCmfKuvdO7ouaD7KVmAoAGmfFGSOi9Bv9o2jQk932WbNQUcgKMrz0
3M9QfwebjAxVCJNEXW3ldqhhV9OKNswursRxJHblTe+8rodJDM+rq4hwNXKf9zaCGhiwZQzKEZob
7xEUyrCRA1xAcX/9WQYXSVgR1AKpYqAkcI71DV/pFSBsW8p9A3ci1fTfTqb7kjclc1kOxuTg8JOR
9LcgRiGYrvyXJ0O7XaeUayXQYtfYcx1AXtAOCUFz9s8l2j4LQpqKdAbN/Vqb+lWWauCZKev0tXZm
vHXakIZFQR0pQukN95m7zXMIRckQhXJq1C6z2A4hK/EbCvG6TuDJ67m6xVoKU0IRFm1MN7lK1VIU
6mH/w3uzBHJQYmdTcLzLkRWBXspfjpNiDKn1fM+7AdMujcv2ZmBm8Ic0i8BEKCb/mtNM9P3v2ba0
LZ/G61qlMoCjhFsQ+WxwWZzQ7VJ8cFpgEqjq1ecm422TLv+se3aCTZsUUD2bNXB68eNW5nJNnQZe
5twrLo/pAtxOxUjWjv2+looXuGCvh5beLmJr1xARM+hWmvFJBsmv62rryQ5rKp87iMWaQQm9ah32
6ov0cz6LoVXru8hpA9PGyae76R/uLUCs6q1jLN4uTvuD3sCAdPMZKHJK2w/XTpjOthHlUL6T/oMq
5r2RSjbTU5DVihuU2xCdoo+e9oZbnd6/i9nP0no0zkI1Ge2ET226+qswznTGokExEPV98owLxdpS
9lytzNTj2bbNjSVQ9mv5RN5Mf+y51XG7cZ+IR39oZj75xYwqGykmDJ11TUY9F1ce78ZfQrs2XBQ+
Db3nok0DjLtVZoXjxuxTeZnQe+5bGJbyKnBwfDV/Da51rBDxJe/GUfSArxZzn2fCV1aC8j97aX1f
AL+yCT/2MUt8qXOsZcaiwqRw45OnFc8eRdNHRRTSt2yXu5LCOZqRpWGKSZAvimPMDR++FwB1+2bP
6dVJiWNr6Vujjdu5j7dU/N5S03mCJmkAsiZ9KkZcsbHuPceS1uB4GO1Qz7ySDVuyHiuzxeck+HsB
NUrEX3zz2figa073rpNIDYWeGJ5PTWj2WumcZdsxoXtmwyJaeRdgVgkjn3ERLPoQqZ3HGoMy9dOb
sgFgnemcep7gjzhl1lqHjKAeSXFLIEI7EM/uqE4v2YJ6Q71fZbvaLx7tTBDk+2TfjbF4ndM5y+Cx
A6QK+JfzOlukSZ8IX/GmC7vZWMNaP4KijQ9MkljPPOOuYQm+S6Ouxz+JE2HXi9yHhbouqrSh1Dt5
ERC6LUPnLmzqeAz8emEg0szxYvUORQNCv1I5xke04VWtILHWXvScN/b9EwtJDO5svHeSuDsnuB1D
hyY5dKTsHW9cQnBreMc+xpXAAMJZd2X8uBQczeC37r05cN6GH9GDQoQRBu3dBRvet4j8qwHA0Bub
0LUzOOh9I7albr0sdXITfIbmYXrMeOD8JOoOTVFfxCyvTl6/3vXPTe/o9R6IkOcbkyg2wmA74Cl6
tPs6JRU8zx1QNO3S5ZKPgo3EoNjksUDvnrCZsc6kpgC5/aEu4g2x1yt0Tn+176thPMhBrRtPOuRQ
ZFEHr03xklfYFeDpPNdatLIldsC8a9BWpQEmhp4Dq+MMRzAr2167NP2QbLXEU8DmeFiCpF5+l9qc
BY2zeBSEq9g3EpQ1SHqn0WFerdo1D+MeD+LkLPUT8yTgOCWIijNPnPSSt7uQ/7xSY7xpzFZu6goi
rPLm5wqKBgt8lGYXRrkTidZXyYixT6LUNxpEmXY0PV6pCceTroTvUDIa0DIOtjidD8wl7T3tqW3p
ixlO/CLOQ2oU5WesEuk7a+OeqpSJr22mj8Y2pl1GTNfXoh7fN1E9X63dumVb517Svv0ZWSY8VE08
heOcpjdtxMZt8X3GdS7C3ou+y0ox0yVxUGHb2mmjN23K8T65mkxlCDTRyRPTLxav/Q5PJ8enoxmB
RqI1gCcX76bVRptfp/im0GODjCLVIFfsW6LaFBfMdEBcZTO/9EwtB/5dryk0NmB5i3bNF5dWHlSk
6LZqZhdaGd+HTnZiYztj/sKkT3MK0jEcJ8O7dUnaPdLaXnCwMwpx+zB/x52YjpaQ69lrZiAKNpTB
0HMja2/aDaORp4ptpivF6r/MSMJb8ig8OZ0bXJo44/G3YCtfiEK6dttBVV6WR9gEw5+ptBruz1nk
vlijvDFGri6FH2NOh3g6sCQVIE2bD3II8xDmGNsKYIaFCDSWwqwr2IGCdsrnYOxoXFmMrvpL5UvS
/moid9H8AlPwXzm2Fh81rFwPibfg4WsgaBAgTWb9SHawZj5q+nM3JGO6GZa766PgIXUf0tqIb7ms
18dGwr4Ao2ozjNXEMBISA0nTQ/S0cdMaMmWQgakhoD9kNt7Vrg0bo3E2vM9dQFziu7GWYWutCbT+
0sGzYaZMbSYc8J1Fflat7k1WxSZxuK/Qyek9KlvvaeCLxNHs2I+FJtlbY5+bE2WPhYsfREPfC7x8
pp1DvjS1V1yTiXFoGfPTZHrNoz5KtckK9UUo8mpq3HCye1dNiUX+UOalBpKJNXVZ044jY2SzxOSf
TIjvc6hX/awP6T7WaniSrn4DerXsxprwQOVcKxfp3Rk/EmbayFOh4c2bfhiPgr9OmrVftRe/Zx0r
7CTpA5SAU2R7+1ndA/HoesyGYZMBUHjQR5CMitMR8qZtxIc2VqPvkEDmkrNox7UnwJoNibllCqIn
p5iMY5xZ/Dtx8N53RuMv2S8bIsQknNbJ2egJRAs7ZgTy2AEexjm2ntqEBehDnUT6V+9kCl9DA/Bx
zTTnPFVR9jXkGfejZfBssspREXaGUP7AcJtgGemiE2kOor329Gi47T3GP8fuDiDquM25uTxkYKk5
2VT2Y5dpHiJwP9UGQW4EjWsixU9tSTbR2l5k40lk9YaH9NLSkNVPHS4+86TV3XNUWb/JJHJEk4xh
BvEMc5O4kQYbWWtebclu+AEPNzTlFEpDmwNOVmUGFcgKm3Hm0MZkb8tAuXPhfhWdw2LAGO4UsbUy
vjqtKz8BYzYPsDiIh3QS4OyoFXtjqqxQymq+1ZV+VVOnpsBDgTzZE9LzA5f7+DNZ709pUdtv+URU
KJ+rYo9iUjODGszDnInONFzLRMjXMi8Y7JMUs0+rkqOTeCbLBT3aGJomP5FZnwS7oINT8HpwQdD+
lMrScD6ntfdaEnQP8nopD7Jxsx1JfSgbpbF+JClZjpKd8Q8Oivpslkv2kmKXZS2haftKtndqhf41
WvK78Zh+3bTKrjKqPlWhzDPXleWduGC0w0LdAWxJ+m2Pi+U3xEttr5q2vQrRmDfc9fIo7Sw79fy4
V77K7C7IRaNg85fMu2raO1lOlrjzcATjzPBmPeNvgMpnLJ06VXJNLqW2lGFcdsFix1nYdbq3o0JF
vFO//Juc4HAEVq1jssPVPfODXzJr8QJrNh/LIc6nXd4Wxq+46oFfpHXyzPvqsyWtuFnaYo87mhaZ
6W9lTft1iIfjQoM5rpIxW3aFaroxtMz5Z6pwgKXFcs9LLZs6Ul1gqeWP5oxD2KdN/UjkD0t/PqSc
WHrx6IwL2qJw9U1UFyC8gb3ZzxR1xNyELdsvRN0H0snfsWpavwYzz5eggbLaD6764/CBo7oSAzJX
aV4vRH5Eqn7Vm23qSHlpJgZX3ch+1zGY8W4y3YOd9D99AWdjhwBVbmpNOc/cwGSoQ8HY1Bm/Tpo2
v7KRFeOk0aSVuK4ImnJ5rTU6qj3kIZ8w/F5qQO/Qg8yjwc0HawHv/pKtd2y7fV8eez1KS/Xs6DlH
QV/Yy66fiLaRMzxBb1hQRqvqlW4Ok+oPQgMrNYBcu7GeOBQr858w/tS2sfiwYt6QThGB10rIDcoe
VixF58nWoOAyqAxt3Uy9wHVfgsnZDbWF/DIbfQWNeyx3NO9ZLNR1tlPO6lBsgkwmB3uvG+o4tBKf
VROZamcLKzrqeWtuHSASe+gMgBgjPdovJewJpatx03rZ0SJmc5H14KJPAMXNJ2fbVxDqGoGsAzSZ
EoAscW/RSmBeDo625Y1YWUGt0YssGDkghAwHegftHeNCsVtXN/MnB9O1YOD6wgOIE1Ki9Tr3tH+t
68upxS8VWl3CKRjr76Dx460hPdy8Eyoj320R/0IzYTCyO/Fcsrz3Y3DZfg/W5wm+6wGaFST2dD7X
TvKdro3yWUZmJ5ah1ArlkxFmuCVIAVbcdwyns3duOq5hgy3CH+f82yqmN4rDf88qzrHJtWrfWx6k
H9Ku4bxa+qbulxfqRpa3OdGuOLARpB3vVaWAWeEefI7eyrHFbADl724ebr09kMNLVZjPnqf3+Jn6
KuAE7P2REBDauvVKCj3eVlUkwrGtnyTH9OPU5/221Mwo1BORQZWxawKUWKGCnPTLq6yaR9wGFkAD
r8c1e9/ALqixIls8KgzyCyuEcGoL86X95+GoKusJ1nINK3ZZwzphUpMSBcrLUBqx6rrgC5d+CkQH
OllwfU07m5yu4Tzouhj2eDjTHbM2nx17dd9IYkHAb6gki2qt3QFRd8EN5RVew5QciaZZO6vLrFMy
8Ey6MfECHLcDLUJOZ1Tf+GecXZqbn3EJQWes87PQUnFRila3pDXhcxVy2ZacPRtPELGoLSYabCFc
ywfF9wYL7my0eRCDguQp5Y5r94JKE725TbI1rr2L096IF1b32jCrN2zj064bm/nE6NWxUdO+1zG5
a0P0cvFQX5u+ZdZZshJd6T5rxeW89VZjOtl9tlz+70m+/xXE8F+QDf9j5u+eHPx/Rsgl2f6/ZO79
9ec7Wf5ziu/+v/9Xik93ASp4EmYdtDswc3cM478ADbr8NwHZlgJYYTp3HAPNrP8BaLDuQX3Lcrkx
39sb7Ts47z9SfKb7b5YFAMUxSd2RvreM/0vmXuLq+W8pPgkH4h94hMG/h23of6MlLnHOlsK+S4Nd
jfmcg76HqbXjtYWGqPVw2eGbLhnOry6Nar9TzhdYWfeWloIQnuZlQef+Fmb+mLZpGM98RUnKncaG
oVgbzDOJPoC1pnd0Sujx+T02YFfOxVGJeLD6er+ynjNHbiJxPx+Lrt9B0rYwuIaZlRUPXn3u4vqs
EYDKkvoMW/uXXYpvkmxoy93fnvoDpzcOork3tYwbZaL7vCXeTz0fR+9tWMXOivBbHCpKK3X3NUdZ
6TOWc61ZQHhcHiI82Jw/rWF9e81v/uvg552xGFaUkawhCupt8OZAyDx0EVLT9o1s7H7JASwpjInx
scc455gY19fntTgz12JpxyVlad9Zjqhpr/vJWy+uR66jLXea9zLhSSL0SbPI51oBHCvEQ7Nw4pO/
iOHbz/UZsbiz061j/8Y3vqg36oq2/JYTXxjvnoC4yOFAYNIf3AqPiPWjxdpL1StJ7ofwmXlb6JSk
HeGli79cC0Eo8uPiOapxzcpsp7fzZtFlUGFRZ2EX0gcUuJ04J2azW0XMygFAw9lZ8y3FyN/RHB9I
ZLEOAom3zNPJEdM1gQkzL8luTNPfOTja/Ktu8rt9u/QX7rQVoTmk7TRuHrko7zwKzgztag4Zvrup
HPbSFNljzL82iQ1YigdjvHVwgzjkFUNEM92K4cAZ9lCNI6Y7UbFK9JI9gcTTmEOWz2lesKLuKS5S
39FvjPgh9RkBBJtbbI/PnZurB6aRbW+wEaARjT7PhTm9jusHx14e49o9GpCkaLvFauOuGzHQSjZz
KDSTeOotfuQ1zz+MmfSatEB7rTRjiB9Tp5tA1uN5yd5EX27jEVXLAfIzvjcEHve40PyMWjWBOw7C
j3ztWV9xuAM0uq85HPbwe28YSU1UiJ1t5o99jcn/bNjqb+bMl95jbddh0BnqbURc0MrZNnckTaeg
d8sj7mMycsclee4oLGnx8ivra1HFaxejBeMpKPBVWmK8kWEBP+Cy9FQ+EdPQ7lO/Sv4k+rox9eJ9
IOIWpRU5CIKPCAHLMly85YVWeq7M1mPvNL7eFPvC1HaTMeGPFt9kvz+TRf/Oug8wZr3G7YTiBK/s
2LS8OUSoRg7GsmJX7zyTNi3JLyVYo3gM7XHn5tFjNJZ/k9jirwKYjk2hrvOUK8RJ66JWul0d2X17
xFuTf/4YA/YjtpQp8C12jRzISXtwl+wz0aJ3z+UlgeL9t/fEjy4FZlGaO8MCV4IXpcTss6PU8Bx0
REHi8kacOBSz+zgD/dqU1trQ6gnzmVzVs5PFn/A3UM7b3LnSkyBJlrr7pAb9eddOAkq3aNBJiuvs
eODgxu514T3qZr4NotjhamNL+bk2YWpZ4DuqHZv7no/Iczp869GyolivmNUpmGiS37pL0A0Mp5zw
sCSKRRE3OhzlmsYnKAJhXyhrfuI7OgW6s5z0itcaQOqficZGws7YZ7hEFU77XCfaKTWFueeDbm7b
5VVVLNJMOd4waX5EegmIsTafc0c+OGuaMlDQKOoWZAZE1D8DnYSqttCM2lfXtsm3K9fxyp7dg1tM
OBzihgxp55RhrWs2dQ68mo6asnDK01+57I81FX5EJ65oywA+KIaozYWedvHeFQtJqOyYOdZFr3o/
Mo9Ki9egGdOfIdGe1iky78mpny4iJzrnuAt7dMUdfhoznAo3g4xekga15tvI1fXTGDyW0nZC9mWx
JKHu++g3dvgGbOwuDtgSZN7oFE1rd0nblsa1McYnaRYnx4owSAwLvsyGyNllaE0WqwSdaBpVrKRR
RQXlWGxn0V5EY7w6TEP7DO/lffFvP2udxeIBqATfb3GOlij6GFTVb2y2Am8dnsKNtSTNIw9IFvZD
TGa0TOdjbHpWEPcmGL6Cka8ioBUWMbe4kg9swN0v4lTMQFHo69mhH7hdO/54mhtoKtnGhubzWfu2
xKRYMncLfbUif44JZYed6lygMk2917EqUJP7h+XJs66BYSSAulnkU4+GdorMAXdPhwGw44t1AyvB
awOmr7rg7xg2RgJZhJognJHUWun7xaGMg3kEx4Alq4szIa1P69gS6F3ZyNt0+szNfs4cvo8LFrw5
/kt96H3Q/WVWQgSJS/RnwrCXN8O8BSfKj0ypndlG4FXyfD+wqA1psinRfvLPgUgYjnwMKo6XvBeA
RhdhnOK5UXtzcZ7TfKnOJiLA9yAqchDalB2iHJ9SXVqu32ZzEywwQx/M1nP5ZQp9OxFS3/C7MxbY
8neJDeDBjHUeWLstNlybb5apMUbD5vHNRmN/3ZTDhvsp/zSD2TqC2XqtKvll6MW8tRrwn0Rqd2Xr
vkyGvAJjmHyjttqTEgwKzpt0cGNSF2f4XTbDtkVslxmXLlxI6dGlaoStorvsSuaubc+f2tfa8zJT
RcWwtP6NhxQLtMa1o7C797Wq/ox2/JhTZwPso+RrIIszo/mrkfY4rZYzafrHVXMw5Fa7wVIvsoPB
Y3KiROv37OS/asI0BPS3HT97mhZblkhbGwdQOm8i8zTPNvnk+8xk4S2wyAjTFEgEJtMntMKIPGZy
WGnme2AVsy1Y4bRLe64tApVzeY095RfTte2tXVVpRIMbbFWUf46AgyMGtx5cppbzakDhvPDbM0E8
ayYdY01ROZ91RKXnOhKfvvviWnYYo34tNI0dYwm+FCMDy7u87OhfWIUZ7R304m0ey3nTkbEKhgQp
ggQNu8BwaFdB0H7yCsgnPfFLox9p1KLg6G5HSjNsSzSNtJj4jgzJtBpod3+XiOrj2Nm5n8SD2NYN
l0xbdzgZE1mTByMbEsA3ZhMbw6iQJfLTOA5Yr3pikf3KwQTBcz2Oiak96YmXbdW0Yh9Lcv00dnX2
a0nX9qlmERwmAFdooCHy+NxGdUXmG6M4YklmmH7VzuPVQtrZt40ldhl5rPfOnNcHUjJ3CYWYmr9o
VbVrwM+8ZOuinzvPoqMJ3tDfUk+oK8e0Qgev9mWxgmaaa7Ph4g6YSee4vjscWkEom0jWRuEZexFq
EnjqQAuSiWBTqO4FSmNs7QvdaXaz17ZhTZbEp+OJyzNbocCeuDdOBCAPHTf6HEq/sWz4fhjGzmiM
3VzY8WH00g/Z97O50UkJv5MnSRFzsMb0jspunk0zzZ0NbZBsJb/2kDVu9GqPytuTVl75o2I2iEkK
8OWrJl8Hd3SsclI3a+YZ7wZgiI/SAOZqGBNL5rJcGRWh2nytI4Ox1urET0yHlTrBKHUGn5N9dF7h
7mfdQoGWU0mOpiqa8c9aNOZuHjXT15Lhl2UPgg8iUSVHQ6CUtfsEYGtLZJXcAA79znY3bYeUKzS0
8JEaoXQuEXrBKVD3eY6oXHK7+c1k0zEt00XOFHUQ35/nI+N7T1KgWu9UkhWGdvTLMKdNoduARPLq
BF3y5CWcgItb7IWqX9ypfDWKdZMNSFEmiTyzfuFcPdCnQ8XtSAdyN5PgZAuuKR3hUtM3M06CsBU1
rRJZf5OqAAlB145zD5Z7fC8xO0XnQtbnRk/2dEHxDNZ4y6cm9O5dw5j3mzK69hjBGQAFUN86SQ6Z
iz8ulyM2PI11HsSI93USMlSj5MfH5JBL97c32+S0LCK59pLSBLGYzYuUqJdEB8yXtUhBf9sOq4uJ
mx+8U3aDmY4zI+te12L1nlDIcDDEq+sPhX0oHS9QIIs2UVTUiEcAS5ucB9+NIZILh2DA3GiH2DE3
svGeFv1XjfRoNBBZx25LH4fPiRI6aEdmhTHIJhD44MkGJ8m8pXLEB5E9BPfFC55iQkp4/WPcPSaE
34unj39Ujy7pMmEHSUHtZ5HyqOu0sk28VendxMv/Ye4AtIGIVY3BPNZxILAmB4o5lHNCK4+0vhxc
XV5irVeHSqhbk8D4xJrlbgvPwAveJ9uGKIWFRxjMqo3jMUJaDouxLLmodE614XRwzvloMV/JGDdj
ahjvouOTQF0V6waAU/bGLIV1KQYaHsu+gGdipFTw6QXxByI/R65yvAQgdcoNuNVsA+/Y3NFqkxy0
tKheZ03zQlbTya2Q1J8OieG8GwX4Dlt03XaIGjrG53X23ltg7Dd7tMfXzF5g5lhK7oQ1DhvVIbT6
LhTZd2kNxRlbYnYuKg1TdqElPptJYGW9i8NeULS410Vavk8kHsHTVOUXyfXh98h8cRhWpR2ETXh9
o1p9ePVGR10VauRBS9zilx3nIHzGfKTGr+qgSFhe6V28Cb73YEn2/10WP+kq5SAa+4g5V0Zp+aKM
xQBLZSY5q0yHpsRZtlGA6X/eqSyPEPYq58Xq2FLjfJ8vudWI46qnXMEcHkzbKfXnSLbYJdOO/C6A
v33ZOe0FoDULI3apfOqpkhwE7dutfeKjT0+5iWmFJ6er3gewGjw0CzK16O6SppV8AHHuusBIlv6d
cPkgN9jd5RsCwrzv4swM3TLHiGFh/cYBuZ/jFMeKN3TyadbB1XCPVVYg4XTz04wczC4GFemmyVvB
yjAk1xHfPDkmf5U50iXZx+wDEB5XxNPISaIt7LCR6IjUNwRHuRnCAV+II8ScCV7uHvp5hNoPyq1q
e7TfqTolPLVQ8fb6nPmQvkjBsuvMiVc9mIP9UmrdjXOWHo6R6YAwAHgX81lQy9ZGeRSQ10h3+qxR
XNtiXjSqVf8DAp0QC/n4lvwqInJW/izUA17GItunEd7pigt6qCzsKhE1s7T/fRCLLraS/D050DAz
+GY7efqYWYQjgZwxduWfVQ0cQlvkR1eWlwbyLq+5iF9cE+4s2j2SQ4VhpHTk5DfVOh4LLAZl8ndF
KzHhmQNRfFdJtGcvHuJzVA+yBxTYUXfP3iIKhsI4zPeS5hTeAPSE6VTLYjPmDqIwFzCjgYDBBoL7
46PrkCf11mnEVga+cRkf7fUVcw0APNQG9CSXCGOtkheRDogDRk25UL7uiTkgA3d4CScdQP2gN2fZ
/AzyuoKGmSyaRouspBEJcLGe2xb9nkBVtAklg+zdg+1CEgEcuDFkW/AOYYLoRfyTUYiXlc5PM6fF
a1VqeMVZZzotFiCvjMydLnumbMl9it3qlZvUnp/yj2a48sFQkYbLY9jk8fwFBezGR45v/LCyS2v+
LDgGRfMRaevi28gl8FomegbvtXyYGX12nS4fhJyiVzz2DAjsY21Nexti5Pey5U7qNUfVreoocptQ
S5JsezbPYYejFmN7OaLbIxJaEX+7DsuLezKKDTW/n62tX+O8+cavMgV0eQp85TkhSY0AA+E/c8up
4z50RUVBY43PPqEhm8GhMVgHlmjvvEJ+KWvAW6sOOrl3+bTgxdN7eqLnU6Twc0FTeutYZ3uN+wUR
afSHCsiDLvIz2V6PXZgaqFWV+XrWO4T0ElB15p3jCE8sTMd812YEUUjaWWFvNMgt3vI7KsRJeREl
c4k9hSwPjyZLlAcgXPSWepg/UXp9Us8ngQ4U2rGZfWEN5iG02/p9ree/8OOtzXq/eALQy8LYlRf8
iAcvpklhyb5omxAnM7ZPqgfVmcNpvarK9s7zZMzXvO8cApdNIJPlCKEnpLBQcipZfyki5pBxvLPN
c8BW7dnrmvrNmFaHTkb020mD5ug1MBvmke2HSOCvDcUMmAfF6Zm1xoivgu370A84l9atncaPZcVI
b4zybeGuTXrXu0AU4/eqylUgyWBP6c0KG03O0xK/5rVRbD142EdKEBnYKwIia70BwtCFXTLf6NS2
XkrkxdQ1tE1MFNc3i4Rq47p1NrJe2K1XrMCZ491HLcm/W8w2cjUP/Je8cSaeNRbEpeN+gc9H1yJv
w+WFs5G4+/7Olpa6mfrktERIAdoN0z7youXFD26eboFAKfq2BoJRpnv0mHjaal5+cVjRF+jhe0AK
OqmcxDM4uywA49jdxlRvrowGGDL6IxxlIxgnE9f9lD3mRE4PfRT/6GMCb8hev20LM6Wtxy5hV8gP
Kq8fNaPjI9nNahMXXf1o5+xtkgKD4QMsJnfTE147NLRsnZbCi6+1JtNdr1MWkWIxY6Fa1X5rGj4H
162wo8ZPG/vNUPl2Wigek07T3Dh4tlULzUwn4nYdLNJmFd9gB+SsbpfPAMv5Xhl/xmb951TiLxIt
LSUrJAvw7OdUXbSvFmbcXWzyRV2GjaDMrcxkMKj2zbB/pSZKdDwL45qoffzv7J3JctzIlm3/pea4
5nA0DgxqEn0Egwz2ojSBkSKJvm8dX18Lmc+sUrxpSrs1fjnKTgQDAbgfP2fvtQNCL+UdA2d0rqRT
Ap1H1bSonL36ZDYzlKDGtB+01One6+bhEZlViap06i8JU9st4ZvHBo/OtRP1ekEKfO8JMkaE2zzX
tMRos7Pw9sVyZMI/u1qM2GT3Av1UU3VOxJRiD+c/9jJKryIEWIW4DNKZTomB9b9JSRNT6DtBRyH6
3wq3tFFF8EIkLk65ztAZhQpN2b4+pn5wFKZxPRIFO1hoKgiGlfETRS/ghUYe6ga/iON022TmQEzb
9Zvw3PYaiSTMqlw567ZmZp6iRGlYc7GbYYizPfytnPat/NB0NEUqrCjtS1oDkHHq0iFfmqTbIO7t
Q2EjwMSyPzyRGthes11CYRs0+2BSfcLK2ExlWm9jT0QMSuZk52Ip5KQXGc5JpEwmAkcJND/5Txmq
q7QuzpNLLHfapy8NZqOroXebU5qOxzwPq0OypHz2ARgDGF3ZhpkFWv2+NT88kXX7UfZnQCfxysh5
S5BFnsgk77am1ttBWtzL5s03A+amRjAF5H+M5xHqEi5qwFhj0pCsClmYiI7wBOXvZ5+p9jEJIGkU
zmZYcp/pIIMuNHZDj/A0JT5w3Sc9m2TRCXMzMQR+qz3nNa1qf536g/VYeeMjj8Ftn7vxprLCD6of
eQa+f7JG17maHOMqHBhUipAWsK9B1RcWMXsDADSByG9j4m6OemM8hpVVrOXMAbLMrWtCiG6lgn4T
ht+MXtNysHPUYGGCL0cSRUHADET+dJXl0Vkm48nOodYY0sfaRGkL8omj7JRYLFXONs+TU9qOPs6f
66g/qfyg0scive6q5sIxdeNJvHua9CKncbPdQogoSsSoYJJXdVPKTc7pl57hzquaa1tEl8E273qD
fuYiVOyaGdiA418sRejAPE7Tzs8+DG/l5Dz4pShRhk95ui7j9mCJ7nbqkgdnsZM4/Xgxm/rUjKVe
I0K56VPGRrXAtBuz0sexs6/jLlwn/A8XBdNllbokMswO3vLM0ptM/WD2/UmpfVDYbTfa6HeG9h78
OjkXOr50Qf9eYMQj7Rfvb0wGAGlPDggXI7xqNCe4Ss3fCBBkSF+VbNw3IDTu/BDVwsSyNfsI2PWh
6CC0zH67dyf/NPpk0XL7YeUQJIwg927wxKVizxsF4AheTPRxCWmXedriZczQ/zTtA1/rikIpB9VH
kdQG/q1OlxcY8N5g8sblTXqxyxmDiNwovs0wpCEGMgZWRxC9yygkyYZTL+mgNICz8hg6/jfFtrlw
LG5UAy4ovHWX/rxpfCPPwcVNQexXmcwbz+Ll75NyJhmGV4rAhQDxp3KO9FRe/Lq8Kwc+yzT5xwKC
XB/u6xkcZTQZ+9zxv1v8yJ5nGqgFM8/+fYBLoWqxaRyCgW58P9+FbrQjwu+6DoiVIoAr49RY9bz3
5vdMmtM6d9/GKECoJLYuLN+5QEFmPurm2i2Ma3vqT8yD154wDv2gLnEcXCHaxpJaJAklYLzOhTC3
OJfGB7fkxbdL6QFOqGm/uRyVMzE/+Ax2H+t2ch7QCSdrwwrNR6sc0fe2TkhKJw2rEv81b0cBic/x
QXaEiBZO2nbGjcVTnHD+oENto12qSUY2Z+MYkuR+qE3vw8dXvDYZ3q6QbKEgLYEGJYMGHoUY1U1z
7CaIW4Yq8dbweJxTRazNsc6TjT/0F+ifVFToi6gDM/SKpXGX9s3JyMK7JoEs49mXyMjSE5qZPVZh
6H5+dyWlh3HLNsbdREZXWkUX3aRHE0r5psomtaV9p2CGtQBalsAqcJNXOT3Ep6SsP4WgpaoV585k
5gLG6AOUDaZNXHY0uZCy7A3Lrq4M2SFIRrYzzPcAmQB85/ndAFL9LgKMhZzI4DOhpelupG9g7kOi
n3aXGd1IBCjMwHPd6Z9dgBbOuS/K4NDnEMdyyEkU0jdehmSxlXsc9vceIeuyw52VvqPt3lHWHzov
ZWVh6TrGCdaAftgD6N/FtNvqsGbKjXgkAfFpNgiixQZ+UwL8UZVXhIptIvvRTduLxXIeRvVNLI3N
hDNHWSMceeTJ332rING+TTHI9Kl8NjoXybgbcpYZxyBQ67nn06Eu3sXuYwSULW2eAXXvAlLuIjvc
hc0RX3I2nUmKBU/7E5nsTa8hSVANGHqhviIhzT4l5pihAVST+lsnjV/cJWGn+xnZqOmrlyxpXgNt
3Ipx0RZYm3CA/RvRAUqhNXXnLMX2H78WUbauOG4mLMPwDshL3XaATHKaMpmL2w2OD9odImx9IPXx
ibg7VPDEBNVODMuiLmGFmXTuUttUi6JaHGcc3viRK1fcJ5kKH5qwrW8L/FTQvGo8rY3hY8v25Vpa
2N6Fj0mu6HmijZ51aN20IxzsHFEP8dR2uMBqhHcFVdNetAR8VB3p66rq21NgQczqBqfalnlhP6Oy
5fA2tSz1iaSf6DdALCfEOXZSmETu8AY7le5o3GbhZwvW8ihSlmjk8OW33uwGTb0a4eEFNHU/ZYG7
nsGUox/zVoRd57xrNiaiSSU5P769TSkHHieK+nUIegivDYM856X2g4PK4Zc1xpMiZYFJf/YdoMUW
lS9TL0hRq1L2d62wPTarZwbm5b4EyILaCwZZzjGhABTqkv2zojcdnBCeg7INsp8S2wzDumf0r0dM
uJ9Q4TliLESsJqMtyEm+d+8RYeGzpK9bTc7FV/RySfoBc8Db0gJE3lZMvqrghVUeRGLZ0xO2NohM
VsOCwFMBAWS14G0Zo0PFFMOWJamAVnenwfCvvJLI5rE7zL51E2b2pXbUD0MukjDjlFjdmdDcPWYz
7FZEAfNVzsYhTJNb1LeKujB8gDt2yq3uxWZ3XWwt7OB25ByqzNjRHx1XPsBOAoZucxFtPIOudGlZ
63Fi3kg+HTHq10GAfC1W/ZuTfjYm/i5BcY8LsEVJQosXugrRd7367CL6WcHI1hbi1VVmtQEpm631
RHGK7RJranRjW/2dRzDXKpiDvTWlP3o/TVZVWH30QfRmiZLy2gXxNclibxXGIQidbjVG06EwSPqy
YUPO4QlNJ00kp2SiHV4h5nymMLyxTCOhQohvgQVQb+obYgVgmjoYO/P8nFhsp9AnefuakB7Bsiab
+cYNok0war0qWjokZc0HTYP0pZrV3ouGk2lPy0AxWFWFvxFlle0rhyNL0P3QVX5Jgpa934seRITI
ra495pLBfW8RrprJH1jojmjeLl2R7EJ6FUFUfUrbELtQ+o/x4htt610HvbMRUqAKrvfkRVkHpQu9
wxFmbeeEQIvIttmuM/tmolLscut2yNujm+SwQ9rw1YQYtRKu8cPsNaK+1vxMTISSRfLH1Jsmsodl
ZDIvgT/dSBFeDGiCbtu9QPW8FEOzM5S+V/6b3+/iTNwwLqzWqku3jrtgL8nrzLA5dZx9UjEcsiT+
cBiH4nZbfJQJLq21XIxf5nXGgNpuabFgwkxorpFkcK/7B08ddSwPXgFlPH+QKRDGzl2kAMgrZ+E0
CPqxYusgPYb+dFVrlW6jkQyFKYIFneCbUzNpXrUZXJLFqJ+YdK3muWSMxMmWjjLFrejaaVcBm0gI
n1rXKSd3n9htkcC6DnP33ZjzM9KPB6cHODQTyFb22HEF3bquxbhsJHoXTfTNB/a0NUnfGFv1KVP2
e9h0YBHNe0ZrGwWSlh7HieOqZh7GXJPz5aokrgQ6Va722Jiw75Z7XSHdJSWPWVBj4j8ALF2Ykga7
AROcMcOiWUGlUJfDuffEu52AQLatp7qCMKbyK+0PH5j33g0j2Is+gCKDjGAt++Ynjv07A6n2hr31
/g8jCh7ouBpRWuEBxKBu5tl66hMmep/C6GD9qo829Z6aKb1pTb10vHJ505BE3MHaicYZnjqpf9Xg
52t8jlRCc3lVRrQg8UXTf0qyF4rco6ib16yPXjBTW8whIICN5rMe6s+CQe5K0sCj/W08Cl5tkwbU
ftYfswPcOS1ZJUO56PXdV9rHxNzE6G/jqL5lLz5JT996oL8oMPaLKkNl5o6h/rix80jzEWEyeXyj
jpbnpMgvtOzUOkrRfPpjdTZylEtRapTryNSfuF145alUu5FUtEwwmc3aaoOk+Ny01ZJhR73fSlhH
cRvna9XTwSuh73v1IFZAbWce5emEoxYpq03nFm2Kuatc/2I6vjgHaUR8h5/nT62bLbDvt7nrEERF
j72h9rCG+IlDEm2t1Iuu4khz+yqmYqG0Sp5H86pg8AAJKiQIFzwuXE90GxwC9xXann1Dgts6kPGn
k/gPGlPAJkskfTsQreHwo3P7jWefi4oRjG640VESb9TQ/Cia6WxzToiwsmngWBWSDNd59pGWMyR1
6HK0w1YPsAp0Eb0aTfKEVyC6ItBQbnDzOW+WIT7domFNNV/HkXMWtgh4ZMk51njiJxkuA6m3roXz
ix3OYXKadGhxeRdQE9WscC+zj0xizCiicEqfg6lGyAAzypO3fF1Xho8UjZHSbZLZm0rwNJEeB4Td
AxxfwdW+9O21H+FPfI5VYm861z0mwAzDuTnU9XDvZVl1FBWvlmMGj3j5EEf0iGC0iajRH0+uNb04
Se0ufka1YYL7MFfwNIggMqfhpovVYy25hTj0FNkzNh2x1QiCct/h/DJC63tQ3jUGWrfKn3eGRWRp
3TPPysFq0JumJbeyI//ORNfYhdM3WAg/iKKx9t2YPLQGLBAEh4H6sCgboEqcRgdkFPU+HnVj3BNg
rx0CFmKmrml2vbwWGHfIKoEk+dQz1/P7+5h+wIgRbaPJ9Y0FQ46FdkpHBEPIbtL0jLo8lieIF+Lk
jek5UkjCPLF9ipC/X5xlwo4YLUzv6siNHuM6Cu5JVW14GOB+SU3gpUqL+ZD3lvGRqgzzYDQUDzPy
x08r8thhZLczwQd+5mMc3cS5M+I5B9XFqFV331JEWjeoaPN94QkAGHOfXJF96B0B1Fo7Lyras144
JLmTRtCbwdBEBudWC+QZR6dJ7PJANAdDeQ5WkDR4Iaf0NfDRsjjJq6qZJUnSbZm1dAx6DCW3yAGr
8xDNzXWWROmNsnJxBL7w3C6BSyKgC7q1jOJZVanDcFz21snE9cxAM31vQlwHBXqF0NjNIB6n3t1E
+JFIz/1GOAEiNve5jRcycVzUyyHqVhUSR3zB+mYxXH+scaLcLeY613rFeUVwRaxWaS+u8RfcLpyN
sA8OBg2IA30kY89EOd/WsHsO8dDd1rG6x+gU348gEsgUQS+FIerUIJTeTFmLVj7rb0rXfMH+eVXK
nwneURjM1ErIdZg2d8zjk3SfaghNzKgCEb944hqmJrjmM76WnWLmErq3pRoODMVXNYWdMj+Mkdli
ZBwSwj+0Vf/AJzPjLEziZ97bNf1gH7HQ/AMbu4YtR7cvbA0UIi0SGk/Pr7h8rzroVCvHLd11wICd
alGdFrAnnZKbEKCqIxni6hDBoIy/NX7QLaeXmlUl3MzQ6ciC5osukGMZtyVZdQ0LH1BHWx7LPL+t
SY7aeXG/tQCRvaToG3dWSWEN9Wsas2gzzeW3qNiD6b0qY32XLM2kKSkCEK9ee9Stzwl3WnANw0PW
++dg8LBDdGBBZy+ejnJOwi0hzOixsZKtC3Szt4EwvGc6gxFAZ5+6v4oIfR4FYRrLHADdWlqlSEEJ
i9uQMLgloZyahbCBde2xtWaTq1ZZNq6BqF2H6bwbJvPb3DVXWBKJ1Xb2sQ4RKyf+uy9ZImmvGN+V
OQEaj5zwOnHha3nGfGWU437INKAv0BdGnGL9TKaBOkuO0CagSCs/eI8wmPQdOlfDH64xup1V90EY
EcIcmxLJdvS87qfslS2XV2dE/VZOLwUO+LJA4uqxpTMqhyjl48cbagqz3Pypkp9NBTiCVt/1qKj/
e/7BQTK6Ikv1LquaDp8PsKEgyxIWkhEOLlEtNyjpVqzNYMcxxxMiDM7LDx91F0K18Sz1kTfENQj6
bRAAqhPj/+smFs9MuKN1b4NtXZlOrkFxtISO5oxp/7/FotPH9//+L7w2v/NYHNvstXj/Ndjwjz/y
p83CMK1/IbQ0hRDSJHvVEvgc/vRZGNL+l2NJgQVD+UIp0/7fuCRX/QsNiG25tuBPgWL4X6OFa/1L
+u4i8BNKStdx5X9itPg1CNOxTRLe+Iu2CWmJaOi/hBtqsPqCZ2nYqjK6NCUwcZ3U0772JtoBes4Y
2OB4/ssN+puMQ3Ie/5LPtFzT9SxWJGX5JvmN5vI7/SWfqQdMEHCqarcNyRivwzgt6mfzDpPxcDuM
wvmHy/1qJPnzckRROcqSrkuP1fz1cp3ogjIlqXtbKPTJrY0UnYE8oc1J5f4ZGYbvhySFv/lkf3sp
UidNUq4sqdQXz0rQZzBC0NJsQ9MQEwvIMroBMuWvBMqt7e9v468xV//vc/mWY3uYhc0/QjP/ehvb
vClNsHvttrQaWmAW6kmIpdaPOknzh84Y8TdnksOGdHua/sRb/sP1/+5rxIjoCgHaC5/Ql0dnEGJJ
lDYIaKDyuKK9RP2fNs0Z/Q2DzBrl5O8/799ez2XMZEtfUbd+eWzAYVVS5laznYOgvvfmugabamFC
Hz0POpjxf7qcb9qCIQ318pcUsTrvffyEUBMqpiioZQGydRWHrpZH7TD6Xnb4zz+e6zjC8lGA8uYv
H/8vb0Wrq7iIYdhvtTe5uy50TbqQGSkaZGdcRokT6ffX+/qs2kIx03FduhS2b7nel6+P1KV+RljY
bItktm/TNkp2rWS3XyZz339/KXN5xf7MOl1WUMf+ei0cZX/9bL4cXWaxdbNlztoeUxcVYZi1NBJS
hmBGGPYwNuUt0MvpDh98j514giFQBb78P3xoHlhhERsLrNb/shaMiR6yPOMX0T5ma60MLBN+FDO+
rMe333/o5fn48pmlbQrFWm05LLNfPrPnQJzBVFpvHfATtGR9BtWgjx868P4YZ7vxJwdOJ6cSroPd
7y/9dWWwBcZoU3i2h3qCJK0vy1Blpj4a6hCQ9TPtkxtbrvsXY99zSH/4Dy/ESsfmxmdxLIcV5EtW
bUifzEBcFW3TkfKp5D1ad9ChorWCYbJluquOXhpZW4OA95eqy/r976//b/fYNHm4JMdC5J4SCfOv
z9UQ0/CCqIBJNRviKytyxWF2+gnqLkjMOjTfx8jujuEM0/73F/63O2yabJYue7RgCC8XW+VfH+g+
swuzbpEkDFnRHLhIw2KPZUSD1UJlQsoQdpRhj0DX3Vgh9o//9PLY0UjzkGxpbKJq+fX+slbUDC9M
upjRtp2dGTkmfnkrACGAaNU1oQi6JKJZ2ilXbtd5h5LyovyHF+nf77ytXMs02X7IlcEQ+utv0JJY
I6CxIZ1FC79uveQ9BpK+rl0OCmYzlJvaL/zdSCzrPzzbf39hAiqUjduUkJhfLwxFG1sFNoCtm5j5
zvfRPqUEJ2AbsgqOQr39BPH83ovINPr9PV8+0S/vs2krLrjkU1uuYH//9cJCB3QuAepsaSu2QCZ1
tRMeomCRy2wzAfJbVcgj//Pb7KHa8l3lmGx63tf1yjVIJWt0iY6StLQx8p1d68rhWOU+sYG4BO5H
r/UeCjLu/+EJ//f7TP3pUR0y/vUw+355xJDBq6kVZJRZuaORFhrl91Ckz5W2rYPX27D3mCNkIYrh
39/mr7s8My/TM/leHQubhPz6SmMmh/DKlrB16kZBevfMrZgd68rT1p0ZwkL9/eXMv7mebUmTrxYL
NHSxLw9yjPyJQ3RrkDZrzq+YR03URhHtQBWP4uBNQXMODIVkp6JleA5n2iLKMKy3DhQgnEaywgYb
+Fs1Vu0jjKWBiA9//Ifv4t8ePd5xW+Kr5n3zBUeGXx+9VMdNlAQMvN2KzqaBWWdj+yPGLjtLDsZE
0B1rUbf/hzsj/9gnfnnkJdMy3/uj5qLK9L88Awq3VxdiKYD9MxXoX9DDzz9MC7Xdp512eX2DC7GY
zvlEaMQVpqIEqW+QzC44ighFXjWPEj40epLsAUvY3OCfDjEKbuiSyxhQci/EDfAbG200cWP+2qb5
OyHxLR3rBHsmag+BXRfOj0HqsjgIjvqkdrS6ASEP9CEETKoI/QJ0YeWkgVmmGNfkcCM2NZIsy2+s
0fJe23rO3W9BRwrQdWUPDUbR0qKzmYYx8pfE6Lo3MblaouAMwQTpVoo1WnoSnQse9XgtoNXdh9bU
Y7yYLJ6DHPmfvZ2sRY2O0iy4BZ2BMyIvKQ7B0plaPPaQgj7SqmT6BUv9BVNW0aw93WCs7sGPPHFA
ooNA7onHFL8avTX8daO4pWM59kcjqn04KFnuDizvlXGuWQTCndHl7SvxNVa1i5wGgYpPWXGsw4Th
O0JkRpizivRLn9vijjjLmpC12Ql+6HGsh1O4BIbglm7UzeRNRrgZOQvBrAbkVe3RpeHp5TFSKEds
y4BN7WUFGtGB/3c7xTLdN/SCrTUwxPa1aPLGZFBhdM9e37TQt5McG5rBeG46Jm0yvU5eMdz0JZaG
HdLPYLgMw1STGUMOEPMqoieMtTarnkh01zOOWRc7Z3OG0R3x81CzeYkiJykqPy1HdMVeNp7vkBKI
fgWL1Rhjl8W/GB7AwsujCmAenRVhIXqDcb+qT1EoDHJ80EkS5eV04Q5pAbKHAkiiTbCadpdU3NC9
UZnPv3AbcMibimloAtVsYLbCIAtHF0piT+5GF3PbKbYBGq8jJAQ7Nn0rWOR5NXSUPJ9wxuqoTLd0
a8aryQ77aGvUSdgd3TYvCHEx8SCuMsra/uibpRvv4MAEH75vEFXSChLIE7xw4xZRKiiVVKFdtBg4
B6u4ojW2yUeIZoB6jSDfBO5QfsvIEsc+23QmXhJWs2Jnk7j7aBUh9JymYXhOlF6AtXKOO4gmfULv
3OxkmNyJ0Wq30kmn/EpoOOKAPpLOu0D98oajxRnyBomFFV7VlFsPJKQbtB9Ln+xvoWEqPlRd0RDh
ONXW1o9UyRUaxKCbjjAJkxmWBqZTgNlt9iQDjHtRIFja944d3Npob/IDFQRivqxKBl6nuqVV5uQV
Nmk4anjVoynp2GAykTyZ4PKAcntJSK6C8IIVRG7/tgda1lDJkH6IZD5jyO1WsherJNTlmxu27FFU
qFDs1OjreFeIpB5uIwSE4k5GGemzNDmyO1iOjBOsUlQ7opKKfJvBlei4HaJHzlW5tb9EkPn0k1va
bTTm1PQAU27JdcxFfyZ8N2q2aEyLn1MaAxPtpn4AF+6R2gb2xpzX00IQWPuxqfjXqcTBOWQCdTi2
SkbvQWBNJMRCl9ZoyDP0q5w4BoMxhBu+J50U8xa7krw2Mrv0N2jXABloOjYr6Pji0jXJmuyd+DaK
mhpocgDakdWEw1OU26pjbl04PrrxxGy+AaqFVtpVbTHgLKjQPTKV65jfVCbma7OJyJIALlV1+LFG
XvOoBAJC23SA7RSSabK4iSto+VnuY4WHnqOfUsBY+ClYbBiQdcBB7m2ndgZSg0WXrJFoex85hCpG
KC5H5G3s1qiwXXK7aBMziGUUXc0PXWqg4CILbSKkbRGYT6Pq5a5uMJSvUm/x1LQFBCNEfVEljjJJ
kkuhK6QiGTJl69ILu39WeJbEIcRheIc8I3oE9+e+5EXOCWso2haDGI/NIcUciOp9CJBBR1NaMUuk
MEQHRypMvXXVNKaYgiEKbzBgonILhria2XfGMV9jOCueYMJDm46DIrl1m4TEurKOyLnw8k7RD6i9
/GEqPc0Cql3zQRVF+JMQpwpKAcO4duM2uvpINfXkEcp/qSHD+mm4K0IfifLcd0N7tDHJ7MaS7i79
5hiCaurF4UcepgjTSuSfCPk6Uz35UxyhuR7N1GJhxPi9UnkwzGuwAX2/qmheT21XELEWYOoXZdA9
VFMJEKQlRASano1LTYNDBrTTQW/ca/wvdOBLZbw07Tx/Frk1JSBipWse+jnw1i0mL4dMxKhCh0Mc
MKj/aszjHY8Uy1JIK/969puxxfEYGB9m5HR3eZXr6qgHXHSOpWy2VHOZHtpJguAgMoQ8MXxBrxun
mKk2gI+8mlTDgBdjbC1nglJisRP1RamJZ5tMhZZlbEiIiFwLfY9NXky/CmOKDt4PLd9GBsVnEbX+
m4Mno0YFUGDBDoas3umqATc6gR+sMNbH81sIbrBal5XAPhm641xuUkO5l1r+ofsu3cHZKsEMmP+o
cft1WPfJKIjaU1SW7yGUZ2trqVLdoNBuHzsUsK99mEVkRkeFwAlc2ouY3ynenCED0mUMdnjNLtji
OiHz962061YSg2OSxzFBkEcG4mdEw+s0Jypvmr1UnOOuJmIj0U17bZvx/Biqqf6egTIk5H1uveZB
K4ZL+8oDn7lWoRm+g5v33L3RY7R7yps5vZQzwRhr30a/BYQik9SjqBJ/ajAIx8YNe3cbuGRw77EV
+o/IajSxaokggrtrl+YLVBHixNwh/UkISL14WPoI77nnpuOpHKalzkX7z7fkolQGbeBcadX32RGr
cpvtxtlPT6Izp+8Y8eSh8lLPRPU1USxkfOH5Bt7BEl9jeuFTOKlhJ5mYVFskpeZH0ImREBoDfsGG
5pp/Cz3ViQ6zWjy9GdjAadUaERqCqlA621AxeaeyMDqs2o0I7yo749vCDtjwDJlzY2I/cdt2Bx+P
4J65sVBvocZMAJFlZhHuTaj3ajPZloWE0iQqnEV2kK/4zLOaTOWJ1Stzm8I+1Ng5CmK2faQGch50
tJN9iLqkDjP/GQMMUA/vjWrStq5hk8dYDQi5Wlkd0NZ4Rj2P9vjbYEJmYEKEyDVsyjClc6hQ0w+d
PT0ZuHG3pO54j8WMDnXj14EeTxH19zuqMaCCTIjlY2EMDHfGoi0p8LP821yVY/UOsMnc+3Y3Wzu/
nab8ughcaEQgZckhmTOJWSEow7o7t3OUnPuudarL4KDQBrQ6VLuKZDxWMaOy4ApiJ1EYpnV+mI2c
6SHyf0xs2WBNDA+dwSX2Bc1OhACmorNgjIvbK8UA1uyioDPym2YQQ7TzjJZB+ei2Q3+oxnqqcENl
aXQgjH4EAFvbdn4ktA3wXpiPmYlbeRi/ZyHxVciFigbqzdh38QF46AyGBvQUpG/pda8A2GEb28EA
lzVGgHslOS+22LibnMrGC8IDtnLGg1jxiX4cp8g6kN1Xsq0DcUPKYprtm2H15k/YFAwPdbioE2On
sTZjX4DWwVKfQ+xh9PIoiPnUINYMA3Is8FHESiI20ffbYUYSg+rznXJq8khrwopXU+PxwCq/RowP
UJZfL5KRzw8UM7BEUsgqtD8dARbbSQeLuKWqkruk7lgTJVqFg2zZGA/kulQoBFDoQlnT0nvvIHlr
Hk89YUqz+5Zal6yZlbJHFCJRBXodg8xYUnFG8KwOTP1y0mAGsHHwOtXYbcZckrTcqMT6YZFy9Dqk
NINgP7R4+JjKFtdxFpDOPFUqRqE7WNm3hA4LKQzwLg18Hz2+HCsc5bGprI6y06bUpZw0CXihMdGT
yNLkgOAxnIBmJ+MSk4Mk44dgP3+qCwrhokmO3mzCGGz9BKOCnTrdRXsz6EG76mJCF+zWoAoZR6ps
RO4hQhlV6a3WhnA2dVem35C8x9MmakzMI/bkYkwE+8Oo3U9ieCtM3YvTlIkBPQKl3riqqF5Xg5XW
t1Heq0cMQ0hKu4mE53QMOOi5YiK6wHYMscWdQg0pCU8RFGfwvzbgRAo4tk12ACaGHq43+v45pSei
sLBVYKuSynBJJTNtgN6S28qDCacaicA0E+dbhXJ4T6BelkTZFa24SmKcru+e1+kDjtmy3yZZXLx5
dVbbuz6Y8p8JTylvit337BWFgqeagl9YoDHsdJu6xCKwQmObYVmxupm8sa6TW1KGwiUpIjRR5xUT
mmts+MamQolwJCUgm4kCzI2f3FOMgI4qcF00FWdfYASDf2IYre85xeKqiOeE4sh2ectIWZmSizH7
w7GRuV+szDqcr0CR4Dzta8sYYVSredxmZDncp0OFr8gbHfBJDrBAkCoxLFtsDhCCyia14Yxx7n4a
EuoE/rj2E36lob+FHxI8G26GXHBgVCRQhcvgrrcFSu6iZsfcxohT5g0ufUrfaAryc0/zALsLs7Wn
NBcxj0kIvWbp78Kg6WQsVzIjO3Q98do2Bx+7dItbpaOki6rCynkFCyoW0xvkRHkOWqHt2HIajnSL
kFhC5mqwqj04+UJt8RBJPwFVDjcDSi9v2+t2IHY2aG3+tjbaUxs7vk8eJgskMbiiXofOBNCkq5Dt
9CHEgJWYOulAPZ28ZIWhnpYzkzg4ckjaVb3GKj4fktyFAW+FNmSUyC/MN7efohGnqlQPXjvAabA7
nd9hdPYC0NTJojootY8x1PQ6uSHsk13Poi0SXphHuY92P2tMQk1oXdttj/dCk6DtrygKcrV1DRoX
V0a+xMrYUR8g/sU4P25L3TU4KYauuoGN3OtjVckRrQqhZzi+WrB3xPlKL7ySdaR6XJHRDHS/ADax
z4EJoMoNfXfLHQ0CvH243Tmglg5U2SS3251TkRp16V2jjT+yOAmJnHd61mqgFjnKeYYcHLb6XGOl
ZjKa+sc6UaHG+kRu8cFBthGvOxTlwIkkQtF9WFJe03ervEeEmv38WA+BGVMU9/rZE+kodwjMxiOM
kwiFykRBt57GePoxywq8tRmxIgHkZU8i6aD/sNOWgHe01SwjNnGP55gYEdAqyDrwrKZlawKsiZ0J
H7YJ+IZBAWnCwmwZfJcey/CmDf+HvTPZjVzJtuyvJHLOWzQaW6DyDZzeqe/bCREKRbA19v3X16Ju
op7kiichZzUoJHCBzBuR7qSTZnbO2XvtItCOStcgiU6S7XEV6CRrkKesQqS4Gjv4otqQ8TmK4Mjb
umxkGkJMwwn3eRcyEq1Szau2GWdjpCWFBzN01upJ94MGS0Fgm6HEpzbhmNTkqH6bGZjq0jMwTkqU
mOEJdv+QHb8HMWVTYpFlF9Kh9mVIk3LFY9A8ObTDIHKlgo2QV7MnHtlrB+N4Cubq2Z0dTmgoCTX7
biT/w6L0NsTx2M2kISTMqK+cSYbRzRiZ9eRbnRcjzjMFvozcBXl+ClbF+Fmomuw5lmICrGgWKGxp
IoOSx99B1Yj9k9wWvP61i9JTw5/BbqWoftsAX03TluGdzglMg57R1xGQd7JfAMm5LUO4eXCjnW6B
Ckbs7WJaDCttAAyjdGgW8xRES3YMNSSlBXa//ZCmbrhB3M0MUfJX10kydGf0EpyZNgKMAISjljWu
RZkDO0DZqJaUxhjaAZO++MdoNN059BTJi1pImwBw2mnhiu5GDNJb1bAexDSH9wJ8Fm56MY6ndRam
RKrrkXM6m1oLTc8ug98xK+8LQUModaH8mAsqP+YKzJ6Jy4zF7oaPtCZyBip80EWE20TaEVqiqS7m
felNmrGPqCTZURq86X6OEPqCE+I87e2eLOnLpp7DccVsEvJ1YioXrwstENae2a1hWyZtc540YTT4
KLHqF0fEpC8qTma/sJs6L3pbFRcwijq6FqPrcprPcd1xpKbrclLQuEH5Gll4c0JmzPvWNub4qKpK
/b5my3kwe/hgeHKH9K5xYv21QjllnJdVTousj2Dzr3WTv3g0Z0O4K8oqtLcRPCCkUKHB2JpeGfFk
s/mTkeGuZLvBbRPi4vEhYsU7lE7UsEXNwR6OnoADMiTm0ZRM6askpBQFfKWJF5aPrrrmDB3Z+wZX
I/p8hwPEmj5DyvNOORZthI6BeEVrCAALNXL1imQuGH2q5pQ85FbgxUYoXm8aZ+aHJmZPe24oDSmY
wfVNO2eqzeIknjOYMqbedxJ2GIeokoYJWB2QY4Atm0Yz95Me6Zuyi8tkrctspJ0oiUq2YkWvgd5j
32xKIFuUrrhboKPHTgtHKNV6nGzsxtte9PpL55nsELQwGYtZKFFuiHNOid2tx8FdGSYeTsR52bA4
yCgkT2zLxWwAaYdJRBtCu9ZDh0jhWi7v7KTV/TEbk0q3PAvM9jA3jNBeZHqRyXnkHFO0JI4mYWME
O8MlQniLDYlQjsS0qaJ62sXPLHVgg3kewvMUZMcvRwsjwaG3SZCTgjTlJ6tg7O1K5k3ojENeByRk
88ToAUBcwfxe8cL0nDA6yEAMp1J+Rr8gVLEC5Cmpp5BLQtav+hZ0SFp3gthlG5Uw7TuHFIiqL560
ODHnrQ3v4Tp3VD8hzpntGs6IKyAMRSOgkFbV9BwqW6l92tDH4xOWDMw0T8v7UGf2deT1LPo3NGxq
j5As0+bYQxvT3PZzZzV+HWJs2ZhekRZbDPZTvKMTQuXOSiHIrDOLwsGXBF7dh7CB+aUixAOmkdb3
GTmcbnuhk2WMai7zKA1jUWGUnJFDm0HZN+uJ4Fc6t+4MHj7WQtShNHjVeVR25JD2kTXf08theObq
kM+iGWbKWneS4bEhjdJvDTt66Lyut3wrsRHotdQh1SqUWpLD92jI0qrpGgeLQbunI4mv+DVhwaKp
5JjkSs4J7lPoP9VuSOvqjrsjSl9qWXRSMqryVk4/tydOwREIET16SBYEKpl+mMfOL1XmFiT4zUQq
UvGV0SYrPV5HrbTJXwtMA4AIJwudo8VcdUCgREnnPef4TEXjJnjWo3BGUSBmhXuNCWjfnRIFN11o
cRB422nJbN+y0PfFqV6wqO/c2fY8kFi64lQT4iBck/dQt1tDlNUT/dyUCmi2LQOvXV7tJ4fHxR+Y
zPY7rTKy2zaZIrW3LPDVEfIfAXayc59SurnI8DW9ubJlbRUnSaaHZ9z7dlwnSEgucBkBRvLYFALM
e5HO+SXEmgIWDyJdPAUh0AQL1iUO0IocB7pcKPZbR/IzuAzdvRVy9MDcAsWXkR+HYXrthSqiCsnc
4UeEFdlaxXngaKtskP39GCMoXc9zM7PLMg1al61bP2phQbk90XcAtcjcEyKpY+XNOpmGCO8UOdDd
vuX5eK6nmqRut2/y/KxNZp5CsnmNnwaxvwUTrdz9CcPBuDVneN+rpdeLgdAYgfcmoZGifo/kL6ep
8ZNOeVc92PWC36tcWoleoIG9LR1yFNgg7QDGQySlvmGWLUeUTMMj2ob+ZRwG+iQBGOW11gAw36lq
BvfLVsfqHNACkXhHceL5nZdlNtpWjLQb+PUlVjxNxcepTf6374Vz5e5VM1nX6NHjhHW0s4kzpFJe
si2b8IoG93xteQ3ei9KMiOCegFAb5KTrVCz43vrgxJQFXqyY+USzzmA9DL8rjYxtfPej0zh3jFtQ
B2ckzVOaVbyvJ9o0JtGVQQ6mPO/GsZ8uSA0G41UYsBlOzRSGzbOVejigU5HQXWZK2VwKiyS6FYPH
0v5OVvVpnsyEFk2ELaTj4vE6FFSS9z7ZFI3jWgbxcDS20r7A8kBykurllpyd9m+FwMIa/2/NYfNf
//uAPf7+v/7X/0gs//CnviSg/z/INl/EDv/r7cK5Eesf7Y9//MrbuJ3Of6hf//rnw0Rn5x8Xw8/5
13vA+fKX/q28tf9CFcTU2mWe47lvEpV/C2+dv0iDQzjjmR6qHMtFtvRvwLlt/CVRE9n8j5ahk9SN
LKKhkxT965+24F+ZKE5Yi22pA0//T3S3Ypmdv5+tY85A64exACWJawjjQMeSUL8Is8tNn8NbQ1id
J47MOmSgQTxh35NL6tUxM7tu5vRaaiTdAfo+p5dvHMdJimC2HtZuaUc3iDLM/YwpxCVl9hQXWXpF
F/3y3a29/Ptr/SPvFPl6nL//9U/5p2/LfXEWpTKvpH2gBBhcloKCw4TP3tncBzkkR78save2lAVW
1MIs8d8m3pHBvKBY0eSoriOQpiNLagIDLY6bZuMJqbZJJN09SbwSq2fWIr7zOrz+Vjx3+CEmzC9M
A8/1SrXnSUUDELlJGnFGSuaryMYx3hUzpADaf0QKeEtMSBIoEiU0I3jl6MB+547erzYIxuuIyLGE
jo+WXtJ4wMaROTi/8zrInr2UNMhvhDriUC/DeRb1NMIgulZo0uwDpU47ZLNJZwFTHscKIvOa0yjF
MNgLMhH3ET5pP8KpwsruDvIoDg2lrxpaE9dl6RQ0R/OYsoc/AONm4tSSM+IEXM+8kKa+pdY0cf6t
2P+wbrz/Td8UPB+fQAuEP192UdoIftuPqhLdFI3b2Jbwa1iTN20eAIokvugn8cj0ymqa8cc6kdF3
sbV4eV2w8oTPhL/NoGgRegHfrkHW1WdO0oXAI8KKzXCQ+nSvV7K9D7Cn0SHArNJA/2mi675sxqux
77qRnKKJPurUT6Vv4bHAdMQY6nlOUg6AWZBpm3bR6wAlHzin8cBEr91skwOY9KaVr/Qhx6E4tZxm
aYGXV3SA2k2glR0TEg0EPlO+6NbhIPiIIgSiuR2pa/xl5Y9O5zISC3suOJCy25O5HNHfVbhDItya
+0m4zWuT0dhpxyziy1P3TmQP296ZtBztcvCc8oISIoN+2Yr46utXbFmoDhYEutsIcXX+s7xoywP2
TtOnEUhd44vh8COplGoHIPqK2B1OqkRmw/gIwchuBoMWgJbb7oYodm/LKMa8ptGe4fTT7BWiArrW
dX+JRc+BAAhjj/ZJOM6rzJXVBV5Yr/Ft2aJKd4cwOfNIcIXiOwd1tBnoH5x1QbEvacsPdBFjfiSY
uD0yM7L7BtGfTvQsmG8QtcRfIkbVB5OUbaIoxSFBFhEZBAVR0YDPkIJSnp7lVNTEUNppcsPwXror
qjU6CHpCFmjTh0XKRU0TWM1Bm04d5kuiNOkNuAElBVRYfUMXKfXTxsCdGKrmzOlIJdkaiNrPZ20E
ldgP0XExDJibYlAS6RqSdHUaKf6AD/ZEXsaGfUGrelznhBuDEkyvjK6iEQ+CfQvqlpEsUZIPzFw4
stqFFd3U7gipw4m1E70I6dMK5icEOiVPUJwX/6bMro3Z4wz8zW//h5/ew9GxVHaLnPRgdc2MObV1
Opw+MdnQ/6ZaP02RiZ9XSHt3M13iNebh5qVAFHH29SeLRaF7uAgsGi8hpeGBGDuQvylEBwEoZGTt
BpN7SyvHpwQ30UltGSdkumSLFb7aWUQc8eJhvfIg7RtxF53R1TI3XsmjMjR6fvL113rzZBx8LVsA
SeM94MoRmX58GcRoFqObTQJXWCw3ken0u6Rs6lUQOx027WHeSgIOfFFix8wxmayoYbM7enWtT6Yo
4gPZ6zuAooQwhVKHUEqbMEoDJJSEbHLWzOVPjgc4YBtr/GYncIzPt3TREeJsobDRPxkHpu7N58uZ
NwBEfWrnZLVvAmFM+T5IxU0eRG1DN6T2Hjn1amiAiCBLSxhcKlmI8FbUoz0cOgcID64d/qmUfmGm
ooLJBUyADGwjPp/0ikQ/gvyi9cDsDzxNPkBmFwJUejw35zK3q3VgMmu1uI8PmeVMvvDAhAwFwhj6
tzqtoHqaXg29r6FfjvNw0tQaaIThYrZr4LS67cS3JFiRkaWnXn2heK+fBiHmxI+TcjyjpcpGr7qR
WC4zIKiV8FKFKPh0gYWZLFa0eUJxotnTDJd/8LBomCYZV5wQ4i0Sn3lfp6xUpmymR6MFxpAFiXhU
sTAAPxhRTwfFnuU1DdzCd2prPMrmyT7V2/iOjgDxDLDrGDo1aBPf9g2KFHq+Xz+Ff9rTMZqwHBOk
upx+DnSXXWLmDBKFIG0VcIvRCXOf5XmH9CZDm9c6TOkY+vkj2+hJlczVFiEaIArqoF3cdXiIlf5j
akWyjSpIZLVCglLDZ1yVQFW+USfL5bscvDEOyptFJmxYNL+Wp/Ld9tGE/SSRwLF99Cp9qCrpnmhE
sTF6ENs8sW1KWU8SAVuITRfRjwM99lT1TPk9BsE7eoC0+TGk+VCZgRuBcjwi96mCYevC2CAHWLiR
eYdwwoK37Wlrot/q6zJKtM3ia3hKGd2dt4qwZuV0sOi0Svvux/i0UqG3Z2MkYkJwZraMA/21Bl3K
VdXABYrUuCxKQZxvMQ8Pxth6p7VKHUh/GM6Rl8plIj7GG9vu+fKdBd2zs191trXv3vVPxhYOT7zk
y0YqdQMJ8cEpvnRVQDoxIClBlOOl6eT9RiMi0BdOf4QWItuDcUTD5T7aOjulMOm8D943ivjlMz78
8ubiiSIrSfcEy419cHCI46Rlzg7CviyHn/Ao7X3v9WKLb2j+ZlmWn84ofJRBE8Rhp/CWwuXjQzYS
kKFldPP9JhwzkCaOd8+Fcf52HJ4hUK/PzFc0ODu5VV7SemqeC2Id7tG7hvU6oP++6i1oemgXmUo7
XiZegOrsPTIO4xW5aQB95wmS1qyyeZcsLfplUp0mO8Waecb0FmKebJD31DjuIZQW9Y88cxhWwIIm
ahIaibsxZXLx9TJgHZb0/Mgu2SUGTjsbX5Z78ORRxPU6bnTdx9TWrrFrK4aUdo4c353vuglc8hA6
w3VdAITH7JwAzR3Mi6I3HcX8qOKPW0mNj4tPWOduPt1UmRaTWzoJ7SUc4obsjPJE7+riVtWI2FBK
9oW1mpRb/8C57t5zbrC2Pd0kmoxZymHb6rvVIEhphaxMrqFXxd2aXgYJ41E8XEg1l69DrWmvuqfi
p5DYvscMf86J1AznhXkpp+oS/f0pPSUbNlbRLcHLFjTLJsLJPbcEkSsGYcQCu0/K6LPHchQ5EavF
HVVaL3YwxYqdKRI+SQ+wNzVG/Pcj/f+bGv/0eGX+56bGrv71M/nxvp+x/Pm/+xmG95dtsry7LnZd
NEhL1+Lvfobw/pIoF1mB6FksRhFWiH/3M0zxl4NyCOk+zmOPdYJn99/9DGn+hfeWkmM5drLDif/I
R7yYot+tQizLVNcUMK6DJdmRrIofl4YBA1au2ZYGKG8qjoPRni88vYpQL3ntxpjr7tx0hv6Klh1Q
j66L4TEU1v7dzbr8e837UNL+4TvQebOwpNF++7RFjHY8SAW4xecMJvbFrONQEIzE6SK43+y3H3ej
vy+X+8rV0sex3UPbyKi0xup1Zr3kSoCjSnN8/LDOYWJ9fUlvMXf/vbrzQZ7uUorbJj8WTcXDJTdt
A3dwda6pGANrA/Bn3OP7o0LM2t4+J44C+Cj5QmD3qjx2kQJPYFOOmN9MPy1rSs5qIu9vg5Cw17W0
a7xaSz/+FnXqKPZDn1P+V0NLIyUsBFNY5PoNdSTp4KjaETzZq2mQMYtzapdPWAGsTYGILN6MmUBR
jtJseHVy29kABEcE3ifLaS1ymRuujGlEQju7HRBHEdrlSQ2Ic97WGsdcn2B2Zni1PpfmMdVWE31z
WPj069ClElDwsUUv2YaHXq1RGhm9eT1kVjH+tLFObQOSp4+//mnEx40X8/2yCeKNWvxgJPAcuh/h
WA5GrKUhysxG7LXQHE6mgHHwxMtC6gBOZaGRAI7grkj2XghOe0Bv4se14pwv2m6tJGfL1i1h3aCR
8b55dD5uW8vXgzqAX405t4Nb7tDBVRtpC5SHrzc3YDfLxl7grJpOwmxVE/STJdrt1zfkzYf0/lnl
E2l82UjDiI5ErHdwXh4Vkx0JPpFMqD6+Y8qI9ivSZ7UPi6z6GaYmNKWcAfMD4gUMNtLtuxewBDay
9CS2IEUO9JzQswQK5bqCTp/V5gKHA+71ww1mg5QLIyV6XW8aVCl6WYJu+/oS/nDPMIEBY5By0RnJ
g3K4m/OkTeecB0dXd3MNszQ2yWnpWnOJtH/9+sM+Pz+YSB3y7liAJaX/8hS/O7JrnA2zWdI2M1MZ
nBG5ht4mzyZkJYE8/fqjzI8nt7eHgb4tDW8Ptxul7UF5EOU4+GzMuhgOYr3YKIZ+8RYiiQ0EU2jT
vnIZgq5AlyNTneDzQgSrvUv6M6QOq7wUFnOnUIfIgxnJPUJmk941jGQubQbKTDEJsMQw1PaphTwg
kww7vSk7D5Xukq1uxSDeOQwxRh7ivr8srLKGeicJsgP4bLT4gYJGn/xB9ZW2KsLcuGxNO/Au+Jf2
1TBP1stoQSYlKUIr0QBTXTCVblioWrugHg3jiFQsHhI8E1RawzdGuINmxN/3jtrKYGSgc+Y9/J1S
16uMpShGVFXAyRVGqWoyp0cESO7YW3d5kdWPIcBdhuhNa+9IJWKsWtHwuai9KXmFLETfMu5k/QKq
P3jEHGRf2oCMLh1gYmB9kiE10Km13n1dxGm7AkmYckr4v+eIP2yNb3SEg3eTnd5wlsPAUkktD+O7
h63N6rTPABr7TO8Shccj7zkQMvEjy5ixaB4BwIc14u5aq2rXjSnGVWYBd6gxc5CzlCMzJqHIpiXs
dnfShoM5aGw7a9Uu8Pqvv+zh8s064tFA8WwXj7FDNfvxuwZuzTqzLKwJMp81TufMtxon2Xz9KUux
8vGOGJA6IFcsuAXpHnbsyxiCeVAVIV2kRZOoO+OpqJiPQlYrSLdIB9TwMpT8K9euL7/+7E/HpWXz
EBbnNdYZXknrYKFp6qmHaP/Ghoymlwof+9pC5nuO2jS8o/eY5dh5pGD7Ja0LMYk2El+qW9033+Pz
esc3cGGJoDQl8fet9Hn3VDgVsK6OScpKi2ZiLpqkOqUQKFfwf8ma1XNhf7Mz/+kDmb0tE1Li3DmV
fvxpRyQzPW1dcE4TzpZ8Kux9a1c1AMOGmUDrqG/2pM+PkqFzYZToNg1FSqyPn9fy2EQMC2hgZxXk
RAFSt+E49x8/sHwKx0DLshmPceD4+CnZ6CEkHriqqPbMfTPoyPrh3nxzvP3jtbxNHy0OBuKtOn/3
Yw1u7riTx7XQuUSsp6WIBnU+6utH80+fQgvJ4r2j3MXa//FaVMAS3ZvYVdIKTYPJdGCDjzL75uX7
46e4DvAhzuuwDA5+FyvEp+qSt+CjtYZIaLUy2w9tN15/fTGf33FaM9QjCyiBPfaQ/aMbY2zZih9m
SDG2FXKU25I/uktpGh7xWk/3XmLSrklz+c0Fvl3Bx+VFUoTIt54+/3gbAL/7tUpSU6o6YBFD+So3
5PkWty2SfsCCU74pZg/vCzE4/rxg+TvzZ5N5txyCApyCcfHNS7eslwdfRdLiZ/mmbGTUt/z7d1/F
ovESYyrAclx25Y+wYkI5SZKVPewG37SI3h71j59FsUIlyr0WHKDsgzMgkSn4/kyFyg8T4z1vuwd9
Pel6ByOWYyIqAXLjEDWi68dWncLuc7MkOFWA7SV1Qhfdl+3gBBeK/5fr0ewYIaMPtbStIvUwW3d1
R8gJFlZiBDzZIJcykUjVK02kQbNquhFctKh1pHidWXAfs8Szd41ey73p9kP4zWv/+b5CWLFMjJ3O
UqQ5y0P+7r6ONTlseOqg3eGFwd8nha+Fbbefpa2+eSs/r5scH6TNs2mDlDHkwbpJtZCN6HIDMjNK
/RdE6PZUaxdjkeH9Jn7zO/P/5ytbaC7IEqgdPJ6dgyeGPHMlGayS6jQheUsYCxFW0CZipTUgb765
jQdd1OWAxUVRr7MH00R13zbLd/dR9U5An3/JizbqeYWcNz9u3aY8nsss2AZzrm+HTDr3KNeM667x
6iNdEruRouI5+k+XC6zeBqWj4ESwAMo+/qCyd+PerHh4HYbTD0Y4NLt4rIGnVNhuu1UngxkWuo7o
P1bWN0f0z7fclhZdHNqr1PyfatZ0MoVSHbec0G6T4Hbq+ibGEB9p43c3/HDxNUEfmYKygzYlQ7ZP
VU5AVGejIflSSfeTzrUG4MEIvzs2Lzfr/UpAoUHnlMWdIhR1xFv5/O5XTVKrMBR+axj2Crq9xqgf
B6qkRdRPI0FktkwtuYfAqMdHmp1jKOogh2OCAudIcnHieuRyt5Hd+Ci2CYUu67w6rdoU3RtWmt65
YjEgGDm3Mkun46zFDz1xU1jHa7yZl2FXpeU2IzPkO6nH4Q/FdVHiOiY1IiMTtsiPDwkTy1JUzEb8
hDz6cxK2gE6OZGD30iq+uYeffyigFYzGKd4RNBtvmoH3t9A0SYIm0QNouGr3S8QiwAhyxb9+6j8V
ODzs5iLsMdmKlxrh4G2fIno4XQZ30gJ9/IT4IUlWtJ20hHKPuJU+sZTr64Ri3LQNiULUkBpLQZRF
zaNqWkgOaC1nWj52bKAXhnwE5RypeOZX5qAs4K3kyKzLLqhRVZMhTOs/R5vrdzOxPf7X1/LpYM21
0HigacAkHSqVsSyk724Z82ISFBmvgvhPbgWB8D+aobM50MbOsUlo2IaAP+N6LFV8G5AweWobpfxm
YPD5V+MFY5t1BQ0Ei8Lx41foUDn3WSBLf8CXvEUWW7JezOE3O8IfPoVjIFfIz7Z80ME5Lexb3A9F
3vqiomYBjWcd9UGvb76+n29NrI9vMTMf1HAO0DSb1eLgaY/aIo6JRWl93H9BvQrdATRp66T1jdmb
45MzNP0FsonmGmPheJ4n6XhXjrYcdnXplemKgxnJzq7GQYhxgj7sm94tS7irpf676iEIkyeQ2ds0
m/VwWye9eg5qiJB+RLzvRJaJRWqDoDi/o39NzCr8jPIc8gtDtb6ugrM4Eu1DkUHAWA0BElU/RBN0
Nqe16frxODHnbIY+ewKdMLZH1qiPZPjgPntRpZx/ZsWIfVcQW7Kwa738DrMHTsZQOd/Rsj7tcCZs
Ic9hCGc6/FMYB48E5gAKHzGS0GU0w0PlKO83ibSMB6vAve1ima5roynGjRd7EJoVDZScLQLrZTd3
3ylUxeeFeTlDOGztS/3JYe3j8xkJ5c1JbkHaMa4xc/ntvMIiy1l8+mZh+cPLSCeNBjnuJjK/eYY+
fhLJVL0Kgb/5gIKsDguNNWPPyi06s4jfHLJzoz7Er+GY+bQB6mEna7sjXPNS70Lj9usn+fNls44a
6DY5lHLR9uEpY2ygjk6OgW91QC1ByCgTC56XARKzHcbd78axmpF0cSsr17EeGyeML1D9jyZdEbYg
Pb5n/mESZldq3Td7/+fng+8GhYrakeXCge/68UYpwWAboTPBBCOpSlsxxcFmTNzut1WmRXYUV15m
4NDWC287T+iVcAa4bbcxRaCdlAO5Gt/8cn+f8D6+9w4LC/eKx9Yy2B4+fqNOdaINQ/IJZqTYTHAC
aEJ4fckY3I7ES8QbKgj3CkZDUmOJcIenpM1bRNapoz2peNLv2q4wHszcTm5UCtVy9PLsLusW8Kqn
dcOD0Jvxlj5VcBtYpsJ7DDvmDP4kzgZO1FwQVn3tFj+mFl4WeH8zxCYaluCKAa97bBEYfmZwiHpO
Y6H9hgrKFJpYPmJXPTcI7oEsjiw+oAOOGtF6hMSNLtZVVizURO5MlgzZAZBkXHg2hLdxXmLq4ank
ZRkCH2P9Als/GWhlIIJb2q/YqIabOWnNYGPq4WyshsqCBCBZVR5xIofzNnei/LmyWG3oS4sIvIue
0e027BoLqqgm62fFvJsFzAW0vYaRVdvb3JpIBEsLsBDrtnBH3W8s1Q6neCWy+AibkvVsRcOw9OWi
/N5kgrFY/rABktiZpdWqN4YhJtCKcOWd0Udusk9ARwFWIUPXI5+UfsGa2D7vDl/BpO2IbCqvO1nU
dwGKzXRFHgCNF8pRDhRF0KXnuPvbe8kmUq57IjZ/IQ5sn10SNk4LFJyDD3YFz52t5vwnyCyiwIAH
kJUS1gyzvQ7UybpOqvqEHCcPJ1ZRaL9I5KrQe8b5fK+hHACT0IeacdRYBtOPFBVNsDJwVMTbFumg
tuK4ADfDmkcCdALvysKEhMdmYuWnQ9x1P1rB84ORGIuEL4nx+aGsnBSBJJnns5xcv3nXd3p7TkMp
f4xAjj5UZZF2foi9ovbLjpndFg2SQb1vazi5c0lbmfwM0h5wfgTqrKiVN67H0SDFQfeCPlxNHTHA
nqoISZ9ziEsE/hVdfd51UhFfl2bokLUpgKxuYTyvVgnu+BaaV8Ol6vbswWKEHKOvC+mxsyh8Nb8Q
MOMOMwsD1kyRp3gDA7uzwbqbNN8vHDk5jOiwzDq73s1tG52slsYrYHgkb01MB4g7TgSDut6K8cLo
rYlfPEslaI0MzY4avXq5efm8KVpBnHRi6bOz0qcYEr2JuADquUcaj4ZeZtyOKmhvCeaGQ2SoJHos
6rJ1/GGe+2f8W7Xr2/BIom1nOwGQeyqmU6xH0V1vtCQxdb0+aQRNlAPsrHRBFlQqJSGcvIK826C2
TsCoE5KxCO8E3Y5+tL36hF53eYfjFrmK6BeorcK4e5URKU0UzRRPv8beJV+yBEW7Q8Tb36Yqrxsf
ea9Fjqqj8qcWPgj5wNhBTkPXLTkeAPE5ErHlwJWIukecwxJYAmcwnUlG0vJii9ZSKwdWyW2nQwA7
SSe7JYqvdfPTfijJxcxSzqLo2lh7V+g5iIppG90AmzN24xPC0GlaOWU/XcajqZcr3ak78xhGl0F2
AyI+KFJhaDFzTTq5RbcogT71aX4dG25QHA2lNmLejXJPnsDEdAqfErjngF1Tf+ORab0dVhrs+2rM
ymHbwFQmqaaSfb1mjFCcTdnIhITgSxhH5L8rHMtJoO88EQoHb18JRMV1p+h1DKs53ORu0Gw1u3KO
7Zz4N0PSMMQ0GJQv1FZoCgN0BZdZ2JdE/tqs3YCHlPEzjLCy4NrTNJcYU04mK/xB0dmQITSeUhyz
PstE4m3g0Ocjk848CbadC6fpCAhoIBA49arc67qK76AWkN5g5XiGST+UgItYwuEtYUqu3nRZMzNl
zKrAk5D4GmuzTQl6ML0aKQoJ6ZLZctk1r7Gnk79iGIPEFKjsVt/DkMMkXkkrv3bmavqV5U5M1GXb
ykc89FHld6Fk8xia2Ev8BsuNwpeY4iIq6rlfKzWREUXVmHcgteI+XS9Jc/Nl7tbRS+fg6jq1PDa9
fevqDYF47cCMJ/YoXVcJVXKwJgoCfpDOtkvWZzz/nvE93IyGRiFLJiWmu9FmQoV/mBQbd9cnXXUz
64mF9E+c0YlCzxP0J05NGF2l9HOQiRusei9a6bwoomXykIlRQtif4nVfaTYpjKa2Uml3m8cOgZv5
rdvzzDCfXM35RVyVT5mZHlE1bvBE/9LjBKiZeWT1uu8yZkYmfR7YOmNLL1u7xGUpnmXXKmBijd7O
iewbUD8PDZu7WTYnE4rQG8gb58PUn1g4m8nAWVl1cTaLp6K7TeEIu/KnaNsVjr8jk/+HBswapJRN
rOSWndUhBghbX2ySntQ1NkYGLHmrqOUyVmEeyOeQGCASAelcl4F+0SEhg5oiou46yB3O3rQoxj2z
hhPU0fxZnA6ObgnyIRtdXYawJ9eoXXcxEKauV1sdKZnoVHEWDBnLbsSv5DhX5pgdtRrsFnsEfl7X
D5w3bol+ob/YRsOznkOM0Ccin6f52Y6sTdUQtm0QkOvW18Th3JFZsrfI31ilrXHtluFVYjtHVnrn
hoj/Vb3uQJauFDvdCU9Zi1/wd1qFx4Q13gbKw9gatnfwns/MCORWMg7zTs7RUTNKl+nkcKMasRt6
TaxKmGC1Lu+CJvkhakCDECTWWV/ucsAGAUOeFcXM1hHycdSMSxHRe4uYzuiFfmOQ7OARReyXrkX/
WsMcXKOy1WZj1xbRjcScGCHdXgMOSoiknzeAVMEUzpe2sgiwGx606lEinwy15GfSZq9NwIBrbPIz
IxlPwyTdeOi7XU9dBBk20UwTR3i55bMb88OP5MYBBhmPRZSvw2A6wUrqRzOYd0N/LXiANlU2v8by
GWThbrCmiyG0HvDNAvYiOG8Gyxx2VnU9ACLuaWjZRci7Pmx0t3g1RbqfiACiJbCzqspCsZrQLGjr
J0NrQFHG6SWkvn1h8VQkoe6TH//Ci38Bfy07Kgir3nSgUjhujNddPVSrgDBHUolRyMVawixVKKCR
qxHfcV/kZ0Nb6qc1DBJivyv3ARyGYx7pg3WGjGLvTs1eD0b4tmV9mvYMmR33tLIIDWoLku8yqZ3b
CdlTgS0Zo8bjPuAcs4ua9JWyl5xIVf9KDHULshYoA9aSpvnR90A5Vk1J/OPREI5UW1YLAgUGWxGc
psoa720yqp8N1CGvcITDycf6AmkOyyCGKtUkqAMynB5XnluiBScOTXKG5IDlrdtmqq5HD1roEfGc
RuGT7jeRuIUxGpNHXTTxKmoySFyp0c6PCXZdeD64oPM1rDZ8IFh003PHrQBGwzuJHzK57C2NgYie
4GDT/uUNge2CxS2G3vfqQt9h7jcZWJSaWJuNiEmnW9LPFW8FmD30No7fuYsEyWM1wFOaGi86FmrI
QbKZcaPg8qZRXyQ1x81SoMUl6QoW6GBInOE4narjCXjfBO4X/z45gzlByyADC7niqsUPpZv5VWVE
47VpD32yTcOIxj8pffVAxmsKV0Bv4EmsqxqSVoSr7Lk1e4JwRllU/4ey81iOW0mi6BchAt5s0UA3
m95IpKgNQhbeFAr+6+eAsxHBDna8xWjzJoiGK2Rl3nvugwMLcApEkbtAYNx8ZPnqFAufsTETIkdf
6LKrJoGM3lgADgKwoGzME7CLRGItUU19nNdgrouCFojZCgGNh4/LowvXcuE7SHKd4slwydNR86vc
wCTRC3tA+jOS57vDDkoZYk1a+6uR5sT/pXTtR88S0KNQOtgdKIGaxbKZ65xE1KHRiLcbm9H0S5DQ
f+fINEpetZZkqlgUg4mMB45LYIyGlfEZwSbFVczLmTW3yIYr4WAQ92dtMB6NArXHrWCBzXcqNZoT
MpaKrzzyFuGEqKOECqv01t8M8AITGtHHACBc4rEsp0h+ah7An9DOu5Y0VgxA9SzjVZ3Qz4wf8cxz
2otUkbvqMrtx3JJPu511SosE3lmSXZ3FS70brRHJauOIkmfHa+T9whAT7gzMzK9FtgJ40F1Ez46Q
kPSUVNdxvFXaD4xOYNWUXiWNlLb4TT4bWnksh6WkLDMKxEGpWAd7SdV72Z5ic4gv8et7c+D2sYce
Vgp0CTRw1Wt6IVDQaXnk7S62vfQxHzUsRaKoX5y8GW6xOnDyBGZxlZlDKms3eQTNIGvVLRB6KKtI
bmE0ZdUV1XmfR/p3Fm/d25FfyZfd7Vf6kgk9BYQxZq3KF1ETH7NySL+B/jWGQMlSGBFuaSOlm3Sj
/wlDo75X28zgxTaLhkDArHwe86LOyPhZp7tobXCmFBFvI/idyv2WeQh1kEe7ZbUrqmY8SkMr1gpJ
La/Szk5hwtDI0gIri9IHJZa9F9ARY26b2n12F9mjB9csm20D5k473LZGCRlkbKvxJ/uMFD2LsXTd
HgBGfaNB8Be+USrJT8zMxjc7N1Ayq8LVRSAYta8QgdqlhpAkRBHr7XX3WlRUPxavYNg39ApYPTuq
b5Ah9Th4BoV+mkLh/UuhcH4gyHphZ+CUmnsoiS0u2C9hu9pRdjZk1Wf6mzuNrRi4kx4SWIs73Ngr
dQ3SBUicBnFjQUV+ETfIF+8Ns4H05YxL/4vmjNoFbml4T3Y8Vvf82eG10Gq28jlypKcEYCgbbTaS
ue9K0f3VRBU9ijqTr11rayTfyHVtymgasAnCoG77dIqIfcrGLrloW1J/97E6x03Y1iYVrR3ljDU8
L6XtgY1tboIxNZVpjdLtspDsifRFi5PihRSLhVXDmfhvc0NqcVnY5V2rkGDF219QUCoQHoRf0Spw
/KZc1rTKroRV1Cr47IfZhck5dGzZwf5MK7CKMuDoxmxq2Eo0Fboosai/R0cF3jNYavtSN2YNjMQr
IAXZdp9cLvBjzN1EDplLKiYPgB8r06SRLFjaODasq0zC14B/jPdjRMd7BXJdYb5huTcFAB3ASJ7W
/0qnAWpShaylwEFF5ShVxcKgBDqNyNIo4wVvDWIPOJNs+oXQnbXfxYhJZZtP/TMVrSKh9wAU8OPF
mviqEBh6P89V/CVWbfm1lk3CBwxQoBnSseCZEBmYnJ030e8IOmV2un2Cs5uUW42YS565fPLtcmos
vx3zWfq1ZSXawQKgeql1SIyCSTraCLMngdgPqzK+T0C4ScB1M4TjocsJXpODxV5EejVekRXxc4Xs
wTDDomQzEjTJ4NyoZqZAHdKE8yoqGygpSmh8Paxn+n5oWvUVuNzyR5+H5mcUR6Y8Akp2brrRThzf
GOPoYU5STz8Uc9s9KVQSYlfIlEcsau2mgO/jxALUSrZ2uPBG/tGKHghFlYh0DkZJ98knU6r/WbBw
ZZgk6pnctkl4KdaCXqrUE313IKa3xZ4gl16Grg0jLKSN2mCXUwjK5eNVZQ+0A0yVfApsprzK8SIP
wsmXIJdmfNfR8yZFTI0obqCgExxb0/Inukjw/QrqPo7vrbbhYbAlPdEVrgoYPZuXXvd7hWRXgpm1
4lvZ9dZvTeUjw/ep16mZjYYvuEIbe8JfBFxtsevvWe6VRuhMYIHnQlnEBWiw/Bf9R/uGWOHutsaS
zP6Zmtim0diOP4hTFDdD7NFkQk74pgcwlfI/Smv4xDAywkaDWGidQa/yyX+mRnq2gFvJUlLoZJVd
TeU43bA5PqON+DCx4SCGo7sm0TM6Vq31v/9zEG3wmCJX7E7ZeqZhW3ChcKInZ2bYH2TJJm8AWeAW
gwY8Ae5WWqMrcI9o9TSQ2ePmZtZshy+BNF+qiU4URGztqsk8484A+cZQR69IZykxt030CaiOL7ES
WVD2JVs9k6Lq8yb8h9np22/D0ok+e41w2nSVp6omVZhyeDev7Su9apO9VUePlZtNZwZXG/PeqtZE
Voca0dVdfBMYlt5fbRQSmQ7qvWH5GLEIzbJ1/npQcXdWWcPpNlYY01rg1Znd7W3H8HbEzsevGN7w
i6GYtvzB6dRrGRtz2E95del2Kv2ujKZD3erR188vzIYH8f+fy7YWJTn5DusQ9v3PnZiFFxoO6p1i
wrtJIYbCofTkfmqlfuxToIMJrqEgY8G5tPnxIcVEf5mq0YtXxl6QU7480qKK2dgY6o0r4e7hozIT
BPsuGa6TJs5MWk88zajKeXpsNIzMCdZb/c/TTFVItPeMDsfECvxHVoX3M2m07r8fhYgbcoxWVAYC
5s2sSjXasslSSWJ7F6XXNHa7AIvCsP/86n+cgDPGp922GleYikFxeH8ybDyg3RNWvXNzAh8bV/f2
6Inb39DydCYgiXdTTZWzW1qyU6Omtm8EzJw1C6I0cx+trII3d4iDHGrTAQeb4+6WiIhJmn7JJcxK
eZCTaz2B4BpDMtb/W+zcmzAZiQDGG6Q6uH+2j3pa69KtVFHx7aZ24H4ptCtRB0pL/leB/PpWsfnD
Aq4iesIQ+v5CNTB8x27E5dEstbOvISPtYsIt8TzYv+pePZdCc2IwZppgUnDgrWpRXGnvj9erCpt5
bVrDkqPhNuPjHNYm2Ep0Be0RaY61F/2iPo4Onn9aZTXIzKE9MKMu/6NSlhNHHoGjxAHSgF5/836q
2lxODr3qnaX13R8lkxHmlrHa2/TYaLtX9hnpx3pi7+ZvqGRXeQlojnV4ulUnT5FqJe3M/snr2+rO
NmX1jUQQ53o08+zMd+nUofharEvzemu3KhNXSegrjDSmaWPXJu5rkinyiD64TyDCObfqx2WDDS2X
UbVd4COc3Psbyi5pMgw+TNhgMEu5mKID0IvJmRf61HKKs40nlE+Ah2xus27U+Zi5mUFaiDJ1kbUj
ICl6cZGZRaE+VAtGqtzQeuBf9gQNaunTCdAbwhC/YAoLASKfFGrAZhC3+kKv3G+xo9zps2t/GWRG
OK8dlWQ9MX2In5dBtcczq96JO4Lti0AeXjZ8NFuVtNKQP2wOCYECDoZrfZqU27TSqutI6+3nz5e+
dbL8/jnjz7vo3agY8Abom6IEumqrQWkud82YDxdJmy9HRSubozCYR8KQzoL/fry3aotlne8c6aXv
PhtZVEfgFMEZ99FsHcY+hibKNDTEq+repQumoTMlx1pSbE/Q05muU3QhDDI3K8jQaaOjSb5TBdps
dgF69JTprrhxWs05AKSlrdbH3RP0l4W+aZUX52b7b3dr8wvepMBk5PEwYlB8f8omO/AOMSzZEl1V
/k4yzbsC/+TRGhaKZQbxnI8KMtip1UF15urv1otNeV02LhBQg9cQ5kocT+SGKI37YpPjTLJo1Eqa
nqXDSATEYARztpw1uupQFStGS0Xyy0kTdAIyrQgJh2Ur7SPjTqI2rFnkr0QWKaCn03yebvI0ok3N
tB7Ut5MSorBzog76vuNlqhP0eaMQTyGm7gZmKcwPmAHOk9YvCLhQwcFcNOZKV6+ofdcNKoologV0
lR4hYof4ue89/e8yRjTUs8R8kcDLBz/qM/lXVov8iYM862GHLhOQlhxf465sS/sPzk0CIjzDnURg
sgn2Xoa2q1FF6p3l7LwVU0TkWh8B37XH9LXTK/FK96O7j9kUqgFf+e456TuasnOdkc3g0fLT97VE
HHa9ENkOGCo28S1RcBE2EFVW5+2Kwiy+tWmODLVuLSejt8WW+2Kku0wuPNMKZZcuQ3eUjev9Np22
fowBt2tho1XL65Sh9/eVbqm0vTqT0e7rjhQRvsghpWHObtKfXUbf/owF80XVzPGrbtYDUNw6Y+Yo
BlsTcGc0Ns8jSpnYJ3uDGINCkYAbMVxqtyaJe1E4E0wdB0jGC8hGfVI95fTD6PvRpLzm7LK/aTPQ
B4QpPSihJPPkr9KXApTDBCili6fkS0ZYIFDOEbYwAVjSz5uWcWobmQxcOpguxFFXTvFTA5y6Sztr
+PL56/9x+bd14kYtTUXzi+948zaKSU+9Mk0w9FiTDBntwzgf8Y59fpS35f39K0etSBmHSIoD2e66
6v1TnMbeUKLmYKYLd7oNpGLnP2auTwu93FOPbMfTsCNNPpxWaGwl0jYYEP6isGzqHW1C54qMv+mm
o9TaNQxSU1+TsXqNBQ5pROs1AWzS7pKNehMIpRZBOdAu+fwUTqzL7OJYsih8yMPbltdNVDUmb1kJ
2LeyiDLL4qDSRXsJzoYRjMGj8/nxPvgVMOXgt+KIPKkc9o0U9M8lG+NaTVyTUk4LlMflwvpW7MtD
dLH8LS5B0xJ2c+Z4J9Zlag3dwp3jsu64mw9BnVVDr/dVswu+Hx//PB6PBz/cXYx+8DD6Zwqcjw8d
p/bPoTY1B9OzUm0HDjXJlwn0G53Ac2dz4na9O8T6E/65enPMKqquZ3O1/7LnVA6Hw9+nq4czJ3Li
uV7PBG0rZn6Xr9pm/1yPaozglsOIUH6drsVuvh8urKtiP+2Qk+xkMB1QmxwZ9MfBcq/svdfP79rH
woRj4y9nL8ZP+OCZozXTYu6G7GbSiITnNbhH3qVm34KmPnOuH2/a/w9BBjoF3AfjexP1htIKKGOz
0OMXiRibot/7r0YHilGV/7GdB+zosgF/f990UTKjnWHQM3stvoi4sghMyJhn5sk5mfVHNSTHAhXD
846Bg47CZpO52CP5HpaA5Tbb/SV5QlB4BsYZAglKwehJjb9DhBqDDCfIPqv0pA9SvbHPIL9O3UKs
8SZvHvU3Iarvz5jxHTMDbiQNd60LGTaORzOrnr02Uc9sYU7dQcYBPCU01Sz2Te+PhGksI/SOL2mm
gEJFprwcm2kxzi1c685rs9ZrPJP0IQgjw0GyWUgQ+rj64KykuAUY8cEhY3IVl3gdWh5D6cNa8bQv
dZfHhOKSK/EK/Mp9KssmeSJfQr9m3gPtn7pColQqVmGKxVyt85sIUg9pBN1/b2nAjMC/57Ds0YTe
YgOIIptndEhrG1DSV179nQ4g9TMX/9RVQZnqEKbKWkGD5v3F71VPajNjJcb0Q3kd2ZXzkBjgyqFM
ZF9bnk8DqcMkzzxcJ245cFRuB7sXdi5bi6ILBJJcDlqcVtJbR084UNudqDxzbqfepLVZ47FHpqP6
Ibs81QoGdGvgRgZ2CeTmlGfTLjZFxp6stKVHO6JJ9JBIQzC/Wr2gMXazYrjymlmVZ5b+E++TjokY
rZLnUd1uNzQKOVeE6qFlZrOcBa5OExmJ6nxwddIO/vPqS3MQKyF1JU3Nt2bJPx8ZA5EpCRekYejS
cfYkAggfZRRwRErAz4906gqjR+YJpceHg/ItNvffQyGCsqj3WavAzpO5OSDMwibd3Cn0fB4yspGO
+pK0D3m72Ed05swZlco7kwX8tvncvNpr449NMGsV/ZBNGdfYE4obl/3H1OW2BI3eLDdWPRO8JiPZ
BCSP/22Jfgrhc6sHRR/TB14t8ze5pcAg6ULzj/ACWZdYf+vCPLYL3k8N6Yk4RIOxhlSQX0sOk8No
mchYyLvqqu8rRfY8zQQSfn5RT7ySBmGlWGqt9RPubM4m0gSeYI3AArM25mfmHO4TM8vBN2h/h5o6
el8BICRnruGJxxNXsuaixuYD98EBW9QdkuORjw7gDXQbvZZdy14gpCMi+8xOl031x6WYIQqjB4jG
+Ja21T2jZxKhgMIR/IW+xrcI4Bv9JGE/M2QFcjN1IFrWl6aKuA3Rd/4lzRcvVGNDPJD26yEQMIKZ
tILrtieTg9IXwFRQwRz8stirKtHqClSd/arqDUU2FvKA7Vczd2pUG9ZlDBvvh57X2g+CJ4yfNS6d
MlS6Wb8dULkr7BgtG6txxMQRM5ks4XpotYpSjSS1r3NalpQ1DdQxHz+xck94AKkGGsjzW/ys9jcl
r5yrOm/It1kidbrNxYJef3CFdos8PO4Cc9CVZOd0ovnT231d+1Op1wisZ9jsyHuVpvCbPrO/9J2l
vUBlbb4ZyMWJNWiIwXpUHLeK9pCO17CiUiiX3dgwkmRikF16XjKzW2fg+wjmHuLXyj6OUPCM5PrQ
/1SsuzoHIgJlvlsDAK0YoQnOnUumc8gwRTyLG+jDKUlEcmmiYJ5dydvkjmSYEbHHr14bLy5WGENx
9mVUou3zSpRTOz67SPdsr2JkY5Ekq/oqqm9SEhFf3rkxWH6fiDE4g54c59vennNjPysD4vQit8kg
9oo4e26jMp4DhtLtD7suoWYAHM6z0CGcKPXtouKvetW06ARvW+01gilXCYqlVRMful4Hy1Uh/GlP
Mio7W56uBqOv2QzTzp26pTss5DwA1UEEXgca04LL0SujOWgad/gKfwWxlcKcTARgYptjQfBcSWD1
AKJqzTbyczqrv+kRLAssUDUtgryzk5uhT21oqDjHbkgmnPWDRJqFBG5SEUUjSXX/kNXEVrng1K6d
RtWb0CRkjWd1yqWFcHEYEE1OQi38aVRqpAxmM5nhTNrkb9q9U37Z6nOrw9JFhmP1zawEaMknK3SV
cXltphhKcqcOBNqkjIUQDwCds/2kSpHQ6tNK8KSFRRdjtLz4Tu1mg4fYjAziYMd2RmyjM8UMa9Uu
frGi0GETdV4pZGWtl7q2taE7AKDryM3N9anZL9gpRdg3UoiLCEsZGRfM/+BaCk8s+9IeIe4R0DnY
F0QMprRrpNYYPPlrsA0PYslwLamNq2VQzC4Qaj5/b1stIqZEX6MjlNwuHJiT62wIxnTT+IvhJRiZ
RWXSZGoLz4ImTbb3YSagGnghko3m1u0rNJMeuursIi+jEXlLozh6kLepUx2XZkDeG/P6zmHWuuNT
7NQxGPSBDjdxgeQ8AbWzXwY+WD8SbDVtmPORRIhVegJuMNoqLVRiuzfuvD6HpZVOpAsRUBP/Tju1
+jLWOWW4IzWrvjblyELZqj0PS2bT5gndwewRcbdR9NOc5+5ZOrkOeHwcnT+CugO32yDzMazQpl6P
Wlqrr4PL6BVIIaM9HAWR94qQMULRM2T3FgKbr0Q/6Y8J+Yj7Uh1za1WTVtVOcYsFoYXVaZdZX7ZG
mKtkBc+Y6b+ii6ifP/84najcKNWxR+HXpW++pUhaOG0twIHpDpW+uyson25LRc1/f34U4+Nh+Ns4
imgHshvCfva+LLVdiM9Lx2HA/YRLQOTOrrgxjqBAAiOo9uLGu9UOymN+MV0ke8BAe+8ARzXUwnpv
hRhM/OpmvnBDNAxnvpMnxubvf9n6y/+peNrG6QHW8sty3/GL4A9ItPAPWhb/Kd+nAYaeM9XAidHW
+wNutp41A4cxXQ9Y+j8f/ePrLnx4+Pxqf/z2vz/CpuBICYdrh4kjKE7n6+I6BmwFRvjzg5y6o4xy
DHsF//E92JyG1hkdsyK+1g0jyNAR5Izygp9zyJ04FfZK1Nl0qDxmtZtTySQyuQQm0C5XivZodZa6
t7OpvJdNXQefn9DHxhTUPXWdaBODSzTTZtuaW2Rpa/BcEM7WSIvilr52M9j1zzFa7MtymDCTAEeQ
XwQ5fOOFlcXKuUdD/1BH4QHEo8n2hiwncKjvn0V0hszJ5FjshqHN1EfciGWzk71GpDJb+wjLD5FN
9yNCk1clMexLZcCCT0xcLMIGrxZby3hJz70gJ24000HHoaDi6uCjfP+j6sTtWzDrBXoqaX4lQKtC
ZsU1vLJrosFxaZjmr7EvGqId+oEyzY61wvP1dETI1atG+cNK1PmbCZh9JjM8qc4Qrk6MWWBfrl0+
dqBr12HT2MCfPDvagKhey62sumbmgTZTSg33WDWjk0ZBm1qot93IaX0xy+63NUVuEVbEa3SItWX+
Q5Ruej8Mclm13xC7KRm7Bp+4tiwHopXJmIR5gGnNEUIRB8WDl2q7JFr7SQNLORC9ID7s86fxA7iL
KSn6FSaBFn1SGwv2+8teLUvc45XEtprnjPPzLjeI/ZXDb1KDxnvK6ibaDcBlCTo25uZXReJeClmw
MZ8UIn86FF7GFBoAuJWjpeX9Y0J6V0UmPDzAXYVBwgzP/OBVWPN+0+bwKxkoQvVxeYg3CwKdM9FP
HhO+YlXNgPNbnlyDcEXhVPmTHPoZSa2q/VryJf2esFXe4zDSyzOr0okNrINdhPaADjSTD85m6NY3
4Hdi+DG0CEZPuaJ4R+40Dkv6XBjUXjtChebvE6mzNjT0ZRrDkh7MD7lU+c8z12N97jbXAw0SHlo2
nHz4tiyVoYDnlzPwI9K3g8fZdLWvw0e9inVzusyMxjlqrlDDvErn+y5Lpq88EDhztFy5c6ooCkY6
ICTV6vMFO6l872mRfWCobd50TOrPPG3rMrr9rfAI0Wax0MJQ2LzjKjAwema8QygC4n0vohLkjmLs
QQDEO9Ib5JmLc2JN8UCu0CjyGAxy298/3ENPCHUZTcXOZix0u4ZUX4huni7O3IITj6TnrC03KCSI
M7dD7kXEpZfFabFLSUGedtEkQRNosaWgW50UUrpNXgfiNuwOHxkJw9VMJE3avcaLap9ZRj9eYXIB
eBzQGIKIYNry/owXp5hmIouwnBIA9y3ViJ6VRTc/W4tlXCLSTL9+fu4npE0s2IjKNHoPmMC2UE6v
JxQXcXdG9o0roz1bW6aTXa6ofzN3XJKwbD37l200lc7GsWvvLSwLf+28bHF02T1TYseozRuAD2PL
YNgA/7GgFGVlrVfzFcId8SMu2viBgEDnZzva6hT2uHzPds8/VgCcBxiUFbAGt2b7QouoJV23os3r
DJ7yp5BwFPhMaw8io0cgksK8oegUuBzMIegyKztGrjPCgsff6iuzUt4vWjFfAGmiNUQe35nG54n1
hk8PHTNuKw8ytK3393XOWk+PEwabMicT7cKIEmW4met46vjiOAaZoYp8lP0YPxPuWSGAbxWdAJa2
PsekP3GddJqvqyoPghFFzPsfInVyHKdZp6U9edZFh9sKE1ZnXtF5P6fmPPFtQpmHahYOMuKsD+os
3UhnzCfgGeWS2Xt1crtLsvyKJ8vJ0ycNqEzv8/oTYEu4rg8PXxJSacVXUrObC4dEwSN63Oo294gw
zlNBpLVCLoTGvis/MyT4uAbTAKMnzfhFpUjYzoO7BHVCB/5yNxuj+mpMssNHqHZXdQZIyyGOFFPt
0BxRrJrnKMEfu34celV9uNQGTH82ZUmvRka7GGQ8NU5LziV735SQHPSeeOCmomaC7KbTXafG6VWU
LR3zd0d4P4dsGL966iDVcEBN7eJmq+R1lSZVFSyydGy/GGbEF4D1NePMR+Djooy8zaHtyiAI3v92
iXIIwl4SVsqdkbvFNV2MOLA14oE/X5hO3RKXXEcSqFaownbyRjYuXbIBX5Ib18NTTm4EJEjN/j1R
tdx3UkxshiPZ+RXl+BlAzwkUiMuXmFwP7grt9K0IzUbwXiijm+8ipkQXFiCgK2lnw67Dh/UXaWEW
Tl4dTXvsyPNd4SGGI2jMEF+xMNgHsl+jB5Ev7bn+8KmfxdzdMNdYOt7g7c4j1r2W6Vxd7OiVZGZQ
Yv95qglD8B0CDJFu69lPk7DLnV7qLGJtpX3pczWfQvBMzjESZYMbL5bntPEnFhT6/+Ag4fohTN7W
/cqEtjJP8OksWb88lfRfQvqEFvkWzNk+fyZOHIpNJNMNSDnA1bdDKxIRDNAskdzVHhCKFmQDYUNp
flOP9jm9w1u82ftSZ5XYEZ3wtiAgMX6/TiZRLyNiWbrd1BTmfIdNsAw9RonZMdHi5hY3OLFXedJg
3FLqDs1Ha0cYSKVnvORZS3+mLpfki0BAqPmp2if3hlvHyKsc/mNgOsrq/iMT5pJojPll0Q2A1x61
joUvp1SdW3foDPKSkaZ8R8+qvUBZkS8F9sxnTdF+6V6jPmO5U7+3trxkwlfsl0HkQ7h4Qwq8pFqA
hUS5GInWkS1BzJkj1X1EPPOD9KRqIedS0RJ1guff74wU6xH+IzArSoFae6c0A5O5QSmTwZ8aL/qj
jRgkD3nhTdo+QaPT+0D2Yd3UVekVfjyC3KCvRg78bnZy64+H/PU5jVpd4GuKp5+jzdXzs3HqJjSj
w/JizRMUBK3EouXXaqpQLnS2QOo3GtPfQmc5OZhIWmaMpXbxxYht+9wu/uOyy5QM7tCKMX1L7nh/
e3G7Y88yaYZyOaMje2czMFtv3De5pV/ALYmxNE7yzJr2NhbbPFRs3BnwrNS2dTT5/qj5SLK6bClD
vBk3nYX865qsaON+yVSbvuzk2IHEyIkITxkuRmZbAbPM/lAYpf7Qqt6yRzRmHmM8WmznVOFdk8Rj
nalA36TKmx+5JjUwGF41AJSGmx/ZjKqeJqvWzspqLaDXNxBNy6P+px+bhr2xMK0uTCbVeJyxwnyZ
3TrVEWh6CmgSdbJaH/rOBNGPt8Dza09gNTa9Za0GJel8fk9KAYUYVr0bQyNxGsU8aSSBZoGygCft
UlPizE+n0BR96l1gTosfHUItf+MBndOdm3rG73Rhr+YveZ7dtbMd/ZJd1ff72LPnOwgu4pIvIZFK
emQof7oOP8u5r/b69m+u0dqiXEl/a9mwLecMKyqVnlHDzgFXEDqqlwe0a7OwQtjxPY2d4Ra1sIsk
k8GMQel+V1NjXheDPR2WUk92uUZ64Jmn68QjzXQN+fnKiEIZvCkxETTGbmQLAvMWpQ8E0L3fa3J3
0JZxRLChNjDVSs7pdT8syQ7SDcQVdH5QbZvb1T+S5AuJNYe4LZTyGDmZvMSnRzXTOOcq14/lJMdy
dZh9KqoFWh2bB5MvLGMViwBwt4IjFUaTIn4zuNC+pFGSfVfMnnrSigHDM2Mdn1DNkjNBu9q6SfRF
+93q2l+77SEQzsbyxRLO/Ad4ZPeQte7y8vl3ahObh+MCXQVCKMtgFQT4+HYm/zSL2QR0jmzEmrpN
jMBhiTsxkmpB1sbe1MSc3mgZhpKg0ZoKokG7ROOa2Dwy5nT7hFYpKMdlV9Phn/0+S/v6rhwa48yW
5A11+O4Z5kcyvWd+75FixnP8/j2veDG4ewamZ1JUf0y0q/7OVok+1yv16MWxFqC8zmTPv+Imy56H
RQV4hJWbYqdCPW/uYg3b3q5wCoEkVhvL+KgODQ6IsQeceIRDSSXvvW0hO9wgB84PdklsNqiGIczk
QwAHyW1C3SwYILkK6sWDZ9SLeaZc/dhId0jFoVe7Iubw+G5NZabTVc6YI6ORQ2keh0xj7mIIc+8m
zkC/pXADgIBD2NMo2iVkyH/1sNHiv2PYfOaxWN/AzRXHr017mugRasutiavjI2oU+F45TPnqMgz1
dUseEl25jNNYO+jDtEercnRmeJhiKRmrFedWrrfV++NvsFEXWaZJ83Cz/4tYPmvprL9Bl+PtGKMY
BIys2692bLqRL2PSypCPUEQ4KgOnGETMqGokpKB6uF/lJYFMquU4km5+QYqneuOZzCGjXk2u29Hq
98SeC6A603QohEHYSURrj4Gaio0/L0K7Nts9b3cclqLFVC87sXcreAi12oErr139ym3b7vnzC/9x
kdKRRIIuYtOLxF/dNFWyDECl9CwKG+lFXxZ1GsKu7p09bFnx+N8PxYVdfYWIElHIvH+pINnkbZfi
puvNkYFzYU/7psMHjoS9vvj8UG9qqfe3kg0Y8kdeYYIQuJvvj9WRZxsLkfEtrRa4uGIkjlbBwlLQ
hwi0PIEGW3sV/XZwS/7APifAwD0RzkNbh5S8Ffw0zb7qCDXjw21/V5uiPy41+fTDWIsX3UDrn7rc
TjfWzPsyKZU7mt/afew5ZK9kaXNhEh+7n/KyL0AxVOrRsGdxrEgTuRZz3ZzTj3xo0zF4gZxKHjYD
nnXw8f58tbmZidWky547s/1HTaqiCqAvKfd5hJ5kz7d6UA4FebQ4jmmipRdskMFWxsyHQUhNcfyb
wkSYO66pdjF1fZz4WmVZTTCNpnpBYiAuA0E8cAmApLCe9a4xfn1+yz58ojkD8oD4hvH60RHZfKIp
CdslWXLAPtmQ3mp9NN01vTMevUXP0Vp6NEmW9Nyyc/Kg9E55AVZ/yRZITA5Hl5oEK6ErHbt7tnEV
OEEgYrD/7G9LPi1fzM5tzshzP+rFOVXqXCRveKzAiG6+LmkN95A+H6ZDI68viD/QLpqWmt5HseJd
RrlZ7xb+YYOhwCGcV54NKdgALnqtxbyQKeda/h/aFvwgng4aSoj+KZI2i4BhAqAcC/ieVsqxBKP+
wyoaPfNSnihSdIDv62nzpfnI6bbitKk8EwrHBNj/CaRomflqlLl2kDHvupyTEclCOcl52Cck9sKh
HZIR9U4vpq8UFLIK4d30Saj0DQKZJXbnyKediICQ3SiKiiRpaLh8/lieulmrk4AQw7Ws0t/igf6p
V+g15DmTSzTic+tey7SMv866KHaYOZNj50kriPLSvK0Bq93P5Bz7cGSma7sd5B7U1Pz6+c85sVzT
9qHtT5PyLf7o/XveL+k4AnIjXznts1c7KwGDx3b0XY09SqrPj/WxMUsHi68hd4r5GVOAtdL/59Rn
UAK8GywqsRdNYZLal3jr9nSrCbGOZEVvOH3lsQTt5EKQKIvDmeOvi9ZmEddtpPImy9qaw7ddEooc
eSjwGdKys/Ips0QSmlBokH7zVWzIMn6ZGW7fkQDTh5pszMOSVi2QrFL/IkdrPlMUnnhJ2DugwOAf
XpNth0VpB6FVRlKxQUGVE9uKdWFBVz/3kqwXdXvSa/9GowJBRLpFYDvmkpDh6zErZstL4JErH/VZ
b79pXszwUVO60tmrnQLehdaBA91QlYkvjZx87dnkY5ZXKpmz4JoLEX5+P05cAL7bhO4Qeo3eZTtx
SnpXRUfL7Ygtmosd8NUrOxfW8fOjnHjCOQbXFwAB6uCtWxh/zuyYKSE+swv5aRlSovCKDDE2UIQz
7/apE0K0w87MJDcAdfD759utPSbEHsseOQneFTtwZK0u5rqnz8/o1GFcnBgerQ3MlNvrRv4E1LYO
P1K9oJN1peldQaY5l7V14rrR/KRRzkOzSmXXT90/L2ud1LrbpbQ4My2uIMCpMjQUsxRIdBftzKvw
UfGDnpAdPt8KDoTQY1MptxbAn4T5OWqnke2BAm21bLXqrirBmBa1BhlwMZbArWrnRjfIUszrStlF
sendMVFUgl4dKIdbr3uYEH6d60CcuBQo3PmBTLEZ3W0/Z1qDZgGfVgULtI0IPUd0+kdfYvvnqtBw
b+aImvGYYV2+bTLDrMOuqIZH/hLzTYcHLgLgpJbSd50Jcoqh88XyWwTI57QqJ54LjMqrIh3txQoV
39yxOKVniOxwR8+iPfY6XvzFOPdp/9gZZ8Dksr0DRk3Lnj/1P8rOY0tu5kzTt9JHe6jhzZzuXgBp
yrHI8iQ3ODRFeG8CwNXPE5RmhonMkzn8F5J+kVUBBMJ85jWHo+Dl4gERHVpsulqk/dGSpW65DBsd
h0BQtUmycZDyuk+rLr6v0MrNN2icx1+Qyn1bNMXY2NSwL51xx8ke780FhjCBTSCxNvgpx6oFzWqi
m1Q54qE2eylB12S/0HBedqaYMTZu862SFu+YI4xbc/LqvaAsdOFAO6a6wz0g+5WrBOzoUZqv9qEC
JlSlvChgdtJM+uWJptojV5VvaW+ln1qqw49ltPSo8qJNmo7zDCZe/Mxc/UEXaPS47Wj+atUGjRGw
MVu7qZbrqY+RSqkd58J9KL/U4c0A7RsEkTSS5kpe+wkgdetZdclHVBRgsH1XuR/QU/Vuc2PCBwlu
2V7JhXuh4XNiUIT32enQJvBYMVeLdKnLsbMGlJe6cOHQRwbrA2o8/b6ZqjloQqXcVHQIL0UeR61+
THlZINjbsH2hvK4i5DG2M90cuiaY2qL7ErOInipAcp/dWpj3qD0ii4YCnPfNtmMEZqm26FpQWghf
wU4O81c77uPvHQov96AIdIk5c+Yvg17ab+dP9hMRLc5Y3NPYCrOWj4BdDTCIJrXqJjBHsM8c9Nj6
5Zq5fHb1Niq4s/Tie22m8ydNiaa3GSE6ST03C3cT1r21TYDq61dVVRTptiV6vWnDNHtHkbFA3yid
EHY+/7xy2lYriNUOoofQkfrWuiLpVHNTi5LHTXKj3aQqhOgcOtdOiQvjRZSd8dXpE9SkY5Bo50c+
PpLR47A1DSQPUYLqyGX2x+2E9zadGJdCvqaoghAyiu+jnirHAKr2wq1+aiikXGQjjEQYst7hUKh7
Uxc0qOKM0Ny3CCl6fu2moz+jb3vhrU5sDi4ZJFaIUiVSZNWziDE6jBSVnoVTIQ8KeL1yvy+GHt0o
njqjBIwSNlhwo1UvuWKceEe2hWTAEbhQQ11NJ5JeOYKHKsItWttso270NqVZZr5njtGFeOwYHOgA
AgOMAowOYCeh0uF8umUKwgfxbiDoWekGNYjs97KFqCc9T1G4zSaDBFqHn+jtJie0xNbhbFqu6txG
UV9REML0ieiwnYVRpKBvW9CltAs3jgJU8Vr9OsLaELntaGi2XqQ34UZBP/Vrbadl649A6z1cEoi+
L5wxJ74drWLJ25Zea6yXw9eqGw8URRHWQTZZ8SsR6XArCah3FmaEj6BL1E2xpOnD+W1wfOUTLoH1
JeknpwErezioG1HZw68FCZemCrc1FVHfSIX69+EZw9ARAFIMCQzJocNhJm0QUOs8WNvJrENhmO0H
e1pgp0NWoRtJk/YacU1Yhmbd3NSq1bBgU6yEZREYRUkkigit/Dnpwr0mdErQ52fh+HQ3gVRRqAL2
IvUMVjvUzU3Sl1qF2oO/wVc7jyEkIE20mW10Xf0+t+P9+QFPxKvQaFWpIEdOxBdfFTgUHDhmXA7a
QI9ddUQZ2vY2eDpYHpI92uIFaSwgGMS4y6q+GRnObtCGZkFLr8lzFEZDJ/LLLne+xmqRfUzCbkCw
csgvlGJPhGosMwkER+ZB6gis5oVjPxp7BVvVomqMLSpz9k5XwVakKI58JVqOU6i1rYvls9ncWPkk
dm2HBSMi89EjQFf7ltb0JRDcsRgc/TK+FF+JSI/0d3XUFEqpoT+sI9yDuU8Nf9J1fmR1nH6JrXp5
rzIawjuPEk24zWpIKNuxGoYnCldFtQtDFweFnFYK6hHoVr4pbW/8BPLemRu3WzQ1mBawxBoNiB8X
PvhxhElcSd2AdYZfG1CFwx0gGkBuaqsqCKaMuI2MXU6Tabama72Zsy1wXxNaYzzttNYW943n9NZm
VGvjJ5LI9u78sxyf1fLcBE/2O0KgQXf4KDWSvMTgiFF2Uf0Nkq926w3GDzE1/YW64vHhwkBS8oLi
Kb01V/75H3esEjtJgW0oA7UiDDQtS+n60rc4/zqnRgHhxCpFmUf2wA9H6fQwjZueZCjrYhbFWLrb
qUL/+fwox5OGyxDNAniHrD1u8sNR9LFCE8LWsiCJqzaQgMkdSpjRTadbP8+PdPw+9Adsg8NB2pYT
FR2O1JA3S+l5rGGzsrz1TIuaPk4I2/OjnDiBAFSb1BFlFERYuzr5e+yoDK0J4eOKzPuQ1JN4jwCK
bNoO2SbB0nyL8j714eTimjwsY5Brw7hBfbUJorKl44m6zm0eJejCZ4Nz4Y4/nm1AXRqRLBomKL6s
m0D0FbQwzHPIp2bzM8xyHQHMznhM3az/emEejjcmGhhS/Y5GH9jl9cY0UP/hCMkUH2nCnu23aJmf
anp3A/gz3Yp0wp1e4U4LQMPqm9COu+cBmM4robP+1yoLdPognwM60dDJAzd2+OnTksRQ0Cjiukvw
uVOX6drWo+xStnvcmyE69EjDgfZLP+XVWo6UYQZvhBBjqbfZi0cQ4Ccu/RmklwGxmGpKhQLJ/Kwf
h58G2eUGGYzx+/l5P/7CIKMh39AJo6+Nws/hq0Jjhu/IlQXfwU528UyySHFjQKO/uTSrJ64x3pGM
iJsM2gWDHo6Fgx9nboGHoRtX2AFZVS6r9Unea7djZZWI9caW9SuvFifxZRDzYZ65noNQNQFPmTjT
4teljrRDls5NnQth36mnYxpk1Pwbqb/+6OVshELrioKqy0D4NaLIuNfh/j73oC2fkXVvb1J1VJMg
MmAvuXkS7dHpfnRLFwrJTCJxHRmIFlx4rONTCAwwGHsaDIRE7IzDOcN4Io+VPiuwXxlysG1mcW0j
x/23VxEYa2DNINn5T7kgDkfRprRXaW+VAX0p5XudJ9UtrfSFdr+lXijCHb0QQ0lOpDzEKZmvXwj9
K7MuXQApnsCSb0yNaE/W/tcVXJoT4GBtKSOB4uNa6qkMFawKBWLuMBTqKxBXaHe3rrM5v3nk5jhI
m4nXpbILi4YdfFT4TnJnmUK0b4PcLaeXJkuMFwNNslfH6NRrcNC2H9lqezUhz47G5VL9/VczDduk
BcUnk9nm4VdLwtGrSpscC7CKLLZ65b52BwxiKoyczr/pUVIEGIRMls8mrTGJnA6HomJQxEqHDoeu
VwhXFX6pa1hU3cREykZ/SREVYNLxzJJ8QUzkH0Kk3/WVP0IWV3DIuw2eIOTm+EaIAdG9gGqaCgSl
1IUXWNmEh8RUGNFHeygwsZtBd3/LWypkvlsZ5s8kAhS4j61IfFt6Y76lhzzsG+RQ9aDQbB3sfFFy
xUS1NUP+p/+9ANHxFgjVeg6oc4m04RHog93DIGlU6wlLicH0IR8A1KIuivtWrM3tcxzqvRWYkUB0
IuwFSndOK+bixnR0cJolB14AGxs1NjVSMGLuxajBY+7NLNnEdqXfd4oXpmiBjN3tgF4SEvhl7L4X
8Txe2fWUK5gdpQti+OBKIUuPdnsvdZ1SVA0FhoteOxhxQCdf+ZY6ibj1YhxxIMInBushirDMHoSj
fK1QSXyLnFCnid3OnwenM35GaaV8rdXEKpH0seLKH/TM8Th3B+Ueh1wFf3VT1CgGEpE0d6NUu9nU
Y4/CJ/EMknyZuiDjA9YlVa4XNU72k4kAz76I7HjxG71GA9Ktasj+eMipG6XTva8FfgO8IGSxzzWm
t6avDipmVsoMi+tjH5scCho6iYDxiglbpCGfbXs7WA1eU3m6oOOMci2facIpPd3RTa2/jEVV6Iie
dwsyXX06Pfd5o5sbB1GBF3wYinIzeD2GJaBvW8evwKI3G0gvtBwsbUa8qIO2XftirofXBXvDZ9TQ
6S6nddOXu5xVEgEErKdq6+GhWN0sNdJFqPSWBf2AAX1ZPAoorm9GlLdHn1VmWxt0lelO4SKEy9VU
1gjLkTzq08aWdLVN5iz5z3TpJjYRuva6H02u9sXQgJz4kWfhMgSEangdvGJR0RYcieoo/WYuRmai
+gk8YpiePHVoXjPTMsH0AYNihZD13VGgV7Wg1zpQ1QkBSwwiyhg/qT2Si0EZO60ky7sIcRRzXEvL
8wwRCfZT7EehcF5Q+EirwIg9975e2vHOYDb5dU4kTeWM0Vy2CxxHPHGbRQAlz6VJAQvRkVi7DEOz
qsJag7osR975g+f4iOVi0jQZhcvS3fpmMgEBLENOsKs1EGIC+rjxzgMmeNckifmwTNb8IvIaoRLc
Bv2CysqFCPgYlih1lyS9jGqQJtObw5OvQ+rJq0fKdQWKFtDZvHLDvi2uG1u44DAWe6Nn6bhH7NcI
DBfXMMjLFG9coFkaEBWfOD7ZckSNj+cn5sQ9SgnUgP/4L73wVWAAkGmhS28iu67W7seqzKenrlO9
C9N/HBXx+uQAlI0ksQRg5uHrU4jRCzVOi0ARtD7EsgtND1Nk9dmKrJ1TWq9gie5Sd0EVEtPX2QSW
0UTqx7YYL9SujgJVsNVQx4GCw2zRCJoPH0TTa7cXOiym0JjD7x6mEJuyWrrbxsbf6G+nlq1AfwFX
AQJ06kKHQwmzETnxp3QuqJ19beThr7pz/tq6gPaebC5RQ4Wgwuo6HMX0Zsvp6CjhnNlnO2FG5nOS
dNGF3P/EtAGtkRpuDiUuuomrUeyJHLemPtOGY4ZXR7vssDeTqqfOhQzueEEC0pKdO5A8J/AwrUGH
3MGYO7BcNkWWOPMurIHknv82x7Abvgi2mDQHUReUcPvDFxqsLu7SBP92Dw0S3JJK6jbBomaLux3C
Mqz9qpmGBmEWfAl8JZ3FW2PYogomS6RSaL4ZrgdjyMcLG+XE27NLwANS0eGcWndQurjJzXYUSIy0
pb2FlOhuMw3lnwtvfxwXcesQFVEdpUh6tGh0moeJXknzJ5FgaTDF2RO6MlDt+7rZ0ci17ikWeg/a
ZGDDXVpQ5HSlj/GeqK1PjpanL8wN7mnU671nI/dsn0K7+PupQNidvqAn9UgI9w+/ULhMaZtmNJO8
CKsTVe2Jwj3YMuen4sSE89t/l26JS0mSDkfJ9KbDnJPKrZNrWMp5g7hX81y7sNxObB8gRrgq8Y8s
vq42qTVk9ihSrZaGNy3qOGDtrCJprvLQLC9926MKiOToy48LcAKg45EPQFhV3OcN2YQzqp9inGNe
08WbX4bEiq90PN0/DYOWPURhlGBhodtv5phZz81Itnx+an+nuod5DU9C1QtcgHRvWX/BuEb1O0zA
49loiyU3c7ion+Ns6L+TiySgvuDMd75oROneogpmvGqiSeOb0U7mPCjc3nwK6dS8aFmFAWCZDaqf
69VwPffOFG9z1Dp/IMgKplSnyHube3Pd7ZZFqD+zXmCLStxKVT2ti+KXG4pW31RRRUExMRf75fx7
Hn9cGi2AG+k0aJLGvVpCfWpPtQbYMEBqNt1wtZvoFqf6Zw3GyIWhjvMneOlooZI8gV5CgeRwtVqU
kKG09AxlGIl+06r64vp1Wpn3rkHj7Mrhv8CGC6u55ClyYmSYJjRWqfJQP1gDgO22mZEHwlxo0kX/
WqaIX2Ou0e0MpzG+6nE27cywyV7Pz+zxMUX5DEcHviPnlfq7dfhH+oYcdscKQhDVXTqAo6GwrDcU
vawPXZgshBLZJTLysUyelJpF/5MCBl1PPuvhBGfkPGpuwqTIMq15KtwFk2QNnqexayJ3MK7nyIha
fNoM5THWPSiDblbnT45XDliS9Xn8KREh2U5VK6h6aeBInzJkvTcGZqIdYAOUZK/p/DQ/qq5sH2Nu
F9qAVpx8wbHJQ/YTN65PHfRnfB5LGknYYSmDbwxKmm/rqMqyuynMbMXHDrKBuzXULZQwVym0jW0C
ptmQhpm/FGfuyqsUP2jTJ9pFQ7ZpMSpNlmz+3CqtE0toYzhcTRFhgl+SrA9/e9qBqWDby8KJdIda
B3uthSkpBoZ4ky1dd0ehf4CugIGyCVNhc36FHCEOKFm4Eq3KR0N/wJPH+x8rJIJq5arJOFDTdvIP
mQ4xTGp0tVd4kzRXZNwRFApHvw+rDHXA82MfXR2MzWlO9EC9j771aq3A91IiGJXIp8AIuwGBAAdP
94x/ZQ7/+WP6X9F79elf52X3P//Fv/+oMK5Jorhf/ev/fEh+4Apa/er/S/7Y//1rhz/0Px/r9/Kp
b9/f+w/f6vXfPPhBfv+/x998678d/AtFg6SfH4b3dn5874a8/z0ITyr/5v/vH/7H++/f8jzX7//9
D8xlyl7+tgiXnn/8+4+uf/73P4iO/5hw+fv//Yf33wp+LqDzIr79SL8d/cz7t67nx71/UvoDwIue
DaVWFts//kO8//4T459c5TJuAFLAt5FlppKiQPzf/zDtf1rgaWwwB2io8D85Qbtq+P1H+j8leJxi
EUcAQusgY//Pux98pf/31f6jHIpPVVL2Hb+YhffH3cdZRXmSX2TTFJaqsKuAWUWckCZlEgdxXQJH
6OZ0E+ndeGH5/0aArIeh5WcwBeiwklsdrv9c6BhOhaiu4lAwPNp6p742tqqo3HNN+xhO1fCiU9G6
HayqVv2yL8fJH1UPI9DUxb8edUlHfYs7bi48X0eX7H6Wdt+2niu3VmkXz3E258VtZkGmxvVBte49
MdInpsyu4Ig8TGm1NfTRFT6SnsqXItS0J5EncNYyjAX3s3BALMVF7z0lFYQomt+WusGRMr1tMmR0
ArPL3I8crGgk/bFW/v09/pz/1dUh559UE0w3YQeZ0VpXho5IaQEUpSYW4n2I/q2zuE9m+RJZrLf/
XH34PweSV+7qCxwMtPoCS8xNIToGQs3xba6xdM1d3zbQ3RTGljjNh9py06NZdn7Y9X3MspaxO0hc
l1b+EbgzSpJhNEoV1thMgDVC+dhS48dyOXTCnYnnO/y23rlw4h3x+eSodBCkqogsq65F7huivNAT
U4hQ5OBJKYBkm+UORJO50D81ICBKv3Ns0tBMXza0cav9NJv1JmezXEhIzXXXC2UioLGIK5EgwPZY
Qy66osS9tpgUv7creETwNqwPFEj1yU+MqTF81B2pnM6goe/dKBLTxuzy4kOTpFZyFY25h115P6h3
cIZ6ALlhO78llQgfzSYbHpSh8uabutWwqBwzafRqwiGe9yYC4fWuaW3wiukyGx86/v8PFsqSt04c
2p8mxRiFXxj41nH1OtZ3edqoO7XQNLSEW9OeMShN58c6GilSwh8vYDFDyN9R9+oomo45Ej2e1aVf
yUbV5sJhIVfiHysV+pMhgQJ4CqFyLO0HD88K6uOY/s4D5vWU96F92s3rHCrz93rSLymI/L7i12Oh
tkPcRsZjQXE9HKuA32pH5NcI3GiIZni9awduN/R3Bg5Kn9IeHyvoB0rQObp6r2RKvYVP0D7Ael+u
WqSfc6I7ZbizjLjCe7pFMtVI082UmfSwz2+k1UHxe1ao0lCdYhnpFAQOn9TFUCrDeTQK5lIR+yL1
shHNHPz8ODDrR/ixotqeH/HU5FCBhAspK4K0QVaBwxDjNNPPI4qP7LFHK3fc91AvyvHrXLdR6VMK
Qz68UeP8Cr60pyIgi4NQYCC7+rmXKj3BqITzdbMkWeEL+NgWarPF+JLQcQSTnoydvj//xKvLTM6R
tAJB3gm7B46dFbhgmcc+DU2+JpvjsTHQp/MNq2Sznx/m6EyTaC0AAjQoEZKiXHv4KeYRybd8AVGy
mMh+4IzTb1H4fWqUpf+U6wSrdT31F47vIxIS78aeoJWM44LUo1h9f4uKr6IPheKrQCohhITzku4t
r5FMh2qov5j1vCy+6JzIAGY45eO+w0aQO8U20ufz739imiEnS5q0LFbTRD18f3MepcVlpfgGujvB
hE/sLk6WZHd+lKNStHxjCbWCL6IbSL6uksjCykFjWjUIm2VUr3M7q7ZZBnM8iI3QyfwkMs2vo5jy
61AHW4w4FOS0MSviH9T/kvsqd3GHGyAzQFNGivb8w52cAiI3kBNU6+nvHk7BXOH+FhvYOjV53G8s
TAavCXGivx9F1vyoRENqlZfZ4Sh11GIN5LWKH6Va/8mpROHTaTLezr/LOjdhniUWh12Djg391dU2
d+AXacvEPGtGXOwUu8v2AJuKq7AxlvvJzqIrwxzwsCyc8F85w0HKcCYmkfuVuJMcljKq5PGt9quO
HbSFDjFK7qizIlBVxVnis96Uh9ScvQ3yKtUHZFKUz84svTJFHV0Coh7hkeQjQEaiPy+rPzzH4RR3
UaMOpisvG5EYARJZ+aZNwUAmmZ0+KoPIoaT20b4bDKTGnLq9hRAyXGWaPW2W3OlvtFxws0YImvdA
+S6VWeVOWl1P7DCekcYHbeF1yxt1amQTEzdCfrfVPma2PTxEgMBkk3UZ79xcq9sLu+7UYuAelAcb
QdTRNTOVU2KUhgYMzEWktqGbeWuiP/69hOUPls7oNonhGB8gHM6fzy/DE6cqijdEGlSpZH1qtRg8
NEoLq6IHbqCBuslbLEg1WFUbrOzaBJSdDVAYbZsLZ9mJUVmAlG0oGXGqrtsSqHa3Yz6h09SoReKr
oom+iLFotG1rCLAFFvxSaknjcsmA5KiCw0cFV0C5CBdnfBWM1QnSwugQg92gOz8vprtJaTH2V7Zd
NjdRWYUWxEq1VrY0RbUbNP+N8cYoBuXX3EvfcVHAHLhqRlX9lYBDjK4wAnK1IMpwkw0G+qo0Rb15
+Y5u0KJfeUPThaieAEaiemw2OdjUcBE7LXfdZzcyi9HHW7YbrjRzsObrTi+ACEzF0pVBZ9htddvh
jG7t5ooSPCe+N28a3CledHcy8L9UdJSo4nzwcMWo6IIPZWoPfu8MKGBOXh4Dep8yr/XnabDQdSzE
JcOYI8UkOZOOpI+zjyUFYXUdGZ6SD5a6sIU9vb8NIyG28KhHg0i2igEtlUOQFpm6waxO3GGXWN16
86Tee15qXs0ZmoHuPNTXKfSd+6ZX9Y+jIUgwzy/uE/eF5JwB8qCBCbp5dZLPuhV15QjUX1dL+ydt
GoGyQjNe6Emtcjx5ngLc5KaQbHqAtqvAxPTaaebrE3jFNakG3ALUz4QN0A7n6WTjhtV8BwfPsDcu
9oxBkjnqhXTv5HuCzwF5i1QonkqHx2kvsiGZZ0p/dqponzV97oIUVcsL8JxTkSmpFKxgwKqcVWvS
AglcoZI3U06oLXtn5qKi3T8gSxOaxW62BtQ05qL2ritT1feW3iY7t5mST3q3eNd1kuFwUcxt+Qq7
HhC8ihKap8Vm5M/pxY7K8XnKJscejOqizvGiriZk9tQs6TMuV/wuuCMgTqMWraZvdSWi+2X2NEq1
6dvUq/aFu/WocwhikDBVBu6MTPFxda3THfO8KsZpFuKKdZXrkfWxBEF1rc6RdeUtCNc6yWj/shXk
P6CrdsD9UnHfVgOu5mXcXOIIHa8MHoc+GbeYDM9/P+4fFdBZm0MdWxyCRsVqN0UFrqKYwSWd32dH
MH351igNysOVqi7H6+ECjDu9Fo7ADXWK9X5rZAJztHZGakxrRn1f4LT5SZDwY9Ku0rttU4HPHcan
G1hylbnLYXZv0fPCabVLrUIEUxp/153F2ePwaFLPNt0LW/Y42eV5f6ee9N2AQ69uPZElRdX3lAeE
qL6bsE9rP1eVPkisKesvTM7xXUeBl/YEa0IH6b3ujUSFWeG3ztwsiE18HJY2T+BUGC/NrNovSSVp
zJhJfL/wReSMH8YwtPvlYQCOAVXZowiroOzWTlAQcDJ/cei+7GiVcDrrmVoG+ZyhNAPaSwsUUirp
wGaWvtG5IwJoUwIvxbLrC5DMU1NOBk2xk/ICu2N185ZGNQETI7yYKhQPo2aiCKXUoq18kUzhhXjq
1ILEFh5sBWI/qEjYq21oxDZ1AY9J10vFeBzEBEHOSKeGaMNTYy+7qnQFQWEpSSSuoiSErl0U9K1w
knP7NqDvNOV4gpnJ3rGXePqMHw6acnCD+vSj12AsuoNSj+/QbNmxdnX+2504vFAApgRDcYQWwlp4
olAiREUGnt0ZNfGAeF16Vbkzgn0IYuyr1sw/6OGQooOgm5eID8dXGWcFZY7fJXMmbnWVpdrSUpWg
HzS4oEsDnRDstU+LHlNdZUyUBzzTu7s2jSzrXTXE8jyNWtpuzr/+iQyUhwCiTxOT/Ii75vAwma0s
nOoRjsdglskzXV+LakvkwE6wXtyu7a7GxSVVUI1+i4XS+LkG4Y0frjanL43opiC10Ay/CmsksM4/
2YnZsXAeokSGfgw4rdWiSuZaze0owsQs0pYvg6C3u+sqXfuQjEq37EXttdF2SprxOvRmI7muSS7q
l/PPcOJAl0wJKte0wY+pKbMSohPqJBGVa7PxWSB4HczRpXzkxGa1ddlFBoHkyGV4+AlKF38cFyVS
XzheVPsWnfeAMNMpfKWypwvRy8nBiKKoOEBPxBpwNVhhez19RpqQ1VihVpq63/Db/iwgx7/+9eRR
4GTWIN5zR3urD5ihbm1pkdxZaKFdxwBn8ebJkwvF5yNiP7chcrtQ6Cgb0vhbZzdOnoyzidQukbid
+G29CEytx864TpKq+2ojM6lf4z3kbeZcyyUIOK39SIl+6mIYIJ32+Td30Kinwfj+VSQR3lGqnQwB
v8yQznd6ghoQGnBPfz851DvAsfPEoKzk6v8jVKCqaLkz/sR+Dlx0m/Te7EPUMC8cbvJjru4lqoTU
C0FJAhWzVpFZXjSUPSJGUWiKB51kWyZ6p70YVezcEcd2F24CXV7l6wEpmvEZpBUhAPrD12riTOkI
hhWfPKD066lR3nQdUxFj6YZ91E6Rn2BkcEc/MAuiHPHDHuGt1E8wt97UWbJcDwL0spW5xZXdudGu
cVvd90iPryvFuDO9HnnvtO/aC8H2iX1uAxYBDMlaBSC8Wqr6Uk1a7YSKX5EskZa2yZUyq38LQpQr
lS4pd4zko8CMP5ycuG+VwcrJbQE5WjftYsVgs9t+e35lndrgFnQ9hFWp3R5daAsey6ZAFBTrgdDb
tJMNwb/2DClWUGCK+feDIdokRRfo8GFafvhK02KpRZvPil/jaHiX4B1+XXXUkswq8i4E+6e+EVsc
3TsOFC6G1TdC9gh0ErB4f7Fc9M61trvO+8J8OP9CJ+JHEC6gUeF+/G7OHL5QhoVgC8mWBZw4fUCo
3+6qpY+DsnucOnT2xuRvpZbgxYH6QzkW6MRvKfnDES0YszXoRQT6SGj9zJzqj1avTBdW+PGqACiE
NAxg299J6+q80TSYEXPHTTYO6FmqihPiG7hozlZz4mh/fg6Pv5R0hKKpIjHe3DCrQ2BIkfJSAFcE
Euy8ARTT+BFQ7wtn24mokwoeVnXUV1nsMAQOJy6b0WGoQum4MnbKjxaNSR9aTnSDm6m4GlIz8bs0
bx/VLErvRRE3t1aK2gzlZsghEVZMWWoD6G6HH5kovacJxMQHU1/S104tw0ug6xPTD8iTpjwEVNng
WIV6+VgZSeGxrDqsJvwGhU9YJb3waMeG+pfz03+8hKkWoOaGqBgROXC/w3kxrZCaiEaFpFMd+NAl
nb5ZsYugNNpJXn1t9JS4orf888OeiCQPx129I6yMYaqQzQzwDAy3Vmt8S+sa7VRU0TeOW1jPOT3R
fYosM0SG3v7ojdm3IvMWiBOQQHZjDzt2zkT17fxzcc/xwoeXEg8mW0tkKEAf1nzcwp5pKXuI9Npq
3NQP3bwoyotaL3l+g3KLlT4t5YgTiB5F2i8sP5M2aJPQBj6IE1H9YNVjiQ5dq6j3pV3n1i6NB3Qq
qOK6T7T5bPOKD587+ySK9NfUamdkDZyppVs9IhxHZOxZWw9c4BxU6qLpPmFJbPhuHaZK4KInTgjd
eW12M6JQZm1oZyEXD3YQPom1LFq66afMIDkQtvreWZX1OHjkVcEixPBAkSrV/TJqyx9jpSXdbT9Y
0lnRqs0M2wxjsgKecsY5UrC873KHiid3rWzc9pWOvQqIkPnNsCEkbr1Ww8c4Chc42FgS1rfUDps5
AE6P7k+2ZOLHpGPnBQNomFp+0LPuALf0Nt4x/UzMBJngAZSKeG/VHFxJN/XNjKq7OnTbqM1Cx5/H
MB226jAQVqlVN79ZBAuPoTaUvpgco9kbsdlHHEqVWQd9Z+gzcLHRexAahL9t3FSVEXQjMb/mCoRX
3Zpk2lf7EX3iqtSNLw5OmT+7rs71zWSN5k0UjhUCZdY47su6xNdWU2vHp0bYEnrgRglor+uXH40x
1G82BJ8kbQ0MuetQh/UykQrqRKx+KwyMsrXCcIqdVaaIoupp25sAC1rT8zUtdB+huFJLhc1di33i
xiZOCMiuG/u4TfLHAprz5w6gxudpLh6MZkiv28Ruta0bFu170+naj2xsqrfQU5ZPiN9VGbS33vrp
igngLPreaXNf01EoNqUOVTUwlbHqbkKD1DEodLugQR5F/bM2Dk7v506nvZbYDHHvlw5rx0lrbwrQ
+K81fLBEdhvaowXSB3nL3G81CHXYhor5wdZC5Zva2jNYDc1V3vpkdn+kdWvCoHOj+MkoZdd7njrY
6WooTDswM+F8nUvXaZFwqZZPjl3uEYMHuC96eym3apIUn5smR8Y1C9NyDBw36jWflR6BULfs8Aku
p67jzxJpdwJjg9xPJ7W/H+ck/56lhbjPTaf/nrVzlV47QkuvG5iA/lJONutT07qnKk1jzW/aJLF8
6rEzB7oxabfwllpna9mDjpGwUdXxztYm1d7GnoowvQ0SpELdJgS8joVyXOIXnICEFE0dfjOnRUGi
GLOTOYgWbNED1l+BVEgd7yd0uGzfcxbryRqVqEdH0GmppjoCnWBzctt8nw7p+LPsUhAjTafBN6xV
pNgqraQMQqGrfs2LtKw2edPBAFdoVH4fHBwKcYRM2iGo0Z1egq5AwGCPPS6mNbVAtmY7AcEubhO1
wRmj8cC/Ximjlcl9OGOx0XZV4hfabNzOIZ11CRYbf2WaUz5rA/kmDEBLDAEiPeIGRLzjbBY9FrAO
RZG8V54mME1RlfCzXUbVXQnjWQCVCr2valWOn02Q4hwRCwVvn+oWNCBqa/CkE9I9K1C9ofio5EVl
BgplyGcVNPTnQZYpBgSDOoASZYUPRq/n8SbGgfhVbQTWu2NsdR8XzZrhVi6W/sUZ4/BTwqmNPHaX
DI8UBJYHb45ymJbARGY/aRZj3gNR4MaGJ2SON41rJjWfvNVwFNRK72PZVfmPvtPicSPSRWytOoXC
FyWKeFjaxPrejHn3URVwS/zaHNXvohlyRyoPZSqVcSn73HFT4VWbZL+G1lLf5lTVMT02u+gBNBem
nUpidTY2OMJiimtXXfyqWmxzo9OXeRRoMdeBNo1TGqB04Nygude3G7MxoUoOfWhvLHNsxG2oDMW0
UdMkf44M0bh7qlzms6b3nHp2k6WPqtvE30nZKKKHoel+A8uUvSXz0D+Z+jgtV+iU6lAbHUqbkjXf
v6H9HP4+fgpOdQ6K1sH/20eNHGdG11DCXxVkujcof0b2ZBtL/pnD23PvVET2cEaq6+pHb4dZfIV7
QwMWUcwI7fd2/uLmyK7vQrbp9MmOEnwfZxBu+kdt/N/snVeS3cbWpSfUuAFvXmGOL3eKxariC4JO
SHgkbAIz6fn0wPo7uhH9i6RCDL136E2iiAMgkbn32ss0zbAjQR4fA6lbWGii9cYAr1BMQULYJPWF
mNP+QqSgf1kypeFfl0lo8b1hI/bdmps5tlYXOH5C0UJpmLeT+Rk8uCFJsliyc9qXQ32aChM3/hSn
ybgIcuN+rBB+hqNjDcbBJOaCrcJKy4dhgioWwySCE0ZOkj2GAmyygDzE1hkjsfDuJgI03BDqsWK6
qq0InTH1x0NVMUF6rqVMr8xBU4ubxuFkJ/zRaBOvt8TL4m+9uU9h7/QF1mwVt3nKFr61VeuZZ7Kl
YRo5+XlH6PWE7VXcsvrWQ+Zv2v3gBkJE2dS4X6Tw6pH/ZsoHo+PnJ8YkxMEZBZCaz4ohUk8Zcgw3
0W/LXsdt5VriwZPv2AZyKgivwSSpltZchXPlpV8zNtiPG437N1vz8KNtkbEzdnQX83F0zbaIbEKX
zYRjSbphw3SJQPugglQ3jI4GjWVzNn9fL7b/Znq3u9FcDo6QuYX3qAyDWazS04p/3UiBMUPqEemM
VlaLO11rH7LVDvIoV86o78mGXLLDZMzB22z6U34sZK/ufJYA2cOiaoP7qjHquDbHOiCh6UYYGpzG
fkDzupLcjPxyCTP4b6Q0dfrmhmW5TRjlGY5fo5odZbqTtpYXoScAPTE986vpkuZe8M3pveUdFNMm
TrtIvefA34qZhPGiQqEpJfGpllOZMB2CgRU92zhAGc5ifV5VxVkpqPM0nNCVTqS6pxwjLDSfrTad
ArOL3aAw791hCh60YhyvXSrEvYuH6YMQhreeGmyHP5irhatFbRnq2jd9kIVqLmy8I2Z4jFGxDusn
Cj6/Czs8TIo41RcOCd3IyxmdrVpxQXLm4SlbK/O9JAOcXWpbSzsuJ9e7r0gUiAJ7WphmCz1GsBD8
UQyu9nkymWnq2yocuI+EbUUGhyYumk3W7MycImlnWatBxG6/EEhjapBb0E6YO4/ZtLy6g66K2BnN
ObvyfQicwsYsbaPWYScKy0zz35e1FNWJeIumOlckA874Y05rccYhoIenUulVT9xBVZTHEseJuwnD
JyPqPDk5kUYRIUMTdkF/5+AMReiBrMs6kU5FGJecZDPuTW2d/L1nNnl3Un5RmuCARZ/ttFR3in0w
9zakp2kdiUmf1EvVa8UzUToBKTjME8j2HjTbCT2scV70Fhdmgl2cmTQpo8RTXI5BVibKKco1nuag
fIURhQg7DVr9o1N72QenVbV5MtEpnVrlGVvslB1J82UAC3xkqTz2Xil6WKd+cSACbSlOPnmbdw0w
GWMqTHKqEMbG1MQLdrFjOCuvmpLBHbwbBU0GMGbyTR2a0qdEswLFul4dzbuUSjfqxKsIobtULUm8
IcXURL0itCCLFgKyrkbtLf6upS7+Ns9j5u02VWUVCTKO2RzMyYHH3LS++GP2ipTfRnVyR2qGfu+k
5na7OESGWCy++ZXjUn3kY3IUWXRr9dRaiwM20tWPnSFEeuzMtH/Xu6B5gJtdpkmtL3LfLnMJb4GQ
tCkcOmNWUUY1n/RTxhSdeQBiEXsa58jp9LW+9NukZcmmp0afdKMil9BtiyG2F6qAUF8dc9tVw+oN
u96tS/RdcNIcvrCpZEtCjTERULBS/Xdpo6IeFM51wnKq2PbtRWwf4crLewfmunUQ24qYEa/1sn4q
F1F2ia9X6Yzv5yxlmBoSowpoDPaKIffK//+/sq0v8ROEzdM6VFMhVSE2SuNMChMTl8H8DcL5NyNn
IA28o26KAmgtPyuJywp122wunAGr08FCHr9Nwqa3WwVEKd9IeQ6+A+C86F+GfupPQp+HU9Wp9Lvr
KvHvUR1sGnXPZuh4o4Tehlt/QZHJvdCbvu4zhpqm2HdaOXz3yiZFU2+T6vCbPvrvuuibYptBCDL1
n+kdjpVSTlsjN04rFmJbPsTLUAx/NJrphIy9zd/07X9DWyN368YJgyh1o+j+BJdiyWOWnQ2MZLuM
ien0Gg5KbQtIjKvUt1SQueU6DVugUcuXUvO7B7kGdjI55oxn/YbAXaRBJ8NKI4WlxIHI/s0T+Tug
BVO0G5wLHQVHlh+fPhRNvXUH7MRWcmsgUAka0kAVHd4fvvZI2o8eTU27/mYF/jqwhDGKDS2+Lf81
ivnxql7G6cgXxVWtdjprysC0oBwLTA7xON8NHuK83LemLZKt+p2/1a/XZvHfeKqeTqgT44sfr20S
DlD6Ddfut2I9teXiH0gTGt4Hs/lMGZw+qhpwYNC0fy2xcDAmht/BhIyhNnPBHy+sco1MpMWhkNGW
6US/U58sPZXJBugpwmat3hiGF7950rf39yNuBPUVBg6jWYipCMF/vKjWG0G1bX9ygAvrhIiFzmCj
+GmdXFz4D78NQfgVJWRjIaSJcTRMCVCWny6o55OSHVTIQWvbXTsiNcxscmM3RY3JmeamRuwpm5PS
p/+2aUgkPQ1UTnENdNnsNki6J0NNcJPsPBDRYtpUxf92G4ASDeoKFA9cjWr9x9+4FLPfCVNlFCGd
Gy4lALneXkRh7XRpfPvna93e6k8vgEV2W+g3HuEvgdSLple1ajwoUHPbXogK67VDYWsBQd8CB69o
DOzsddqUlgEeYaoS4gGBR+E//4hfhTbAN+g/GGCSY0Q78dOMA26d42Y3SomZrmN9as3N9aNe5PZz
bfTLVZPS+KTSeavihmMHa1PLpLBCW+F/0zQ9+J0f8N/grD4ySUYF5M9CZv4z0Owvm35u+Vr3p2Rh
LnozkdVmIwGiwOi20n+qRQuoXYtun7XSDwtJJFI1WXInp3Q+9EUxv8/gf8nUDWn8zw/q18/l9rsY
OUGCQtHyM8e6N1VgrSMro6jqKlYblAaP5OMky3ztUG3yd3zDXzcjKK3MGW6+Hje21U/vZdRmXbIQ
mZU3i/+6Mp4K83EcSqqHW0uQrVTXRQm8aBGn928dEehEYPqgDGBF3EaHt4fxl5fgTkVhdekKtXVZ
+32P1zZ++2SF/OtHysrjg0MUg1TyF2ad6xabcaMaCnuzP5RQqB97Qvx2BFcMR79y198pcH7dgW5j
PCw/GIGB4vw8OyjBJTTN4UibZJ89OJgnxU3ReJE9QjL753v7m0shE7ZQeN40bIj2f3yCc232xoiH
NSSgaYu3cbjFCYMIbjJVvxlI/Q1HgCuwWKhv/zR1u/2Wv7ytzENrNgudQ1qJ+uxOTfeKkKfqmCU2
OOvPmVrClIzYSx1o+mHZzD/MOW9jSJV61I0AxpOHWZTdQ6qUk7YlQDTpzp1s5OVAtMuJUInf+Rj/
7eMxLRxrOGgRR/xU2s2BgvuZ8TUBVhXfmRjNZ6NdjB1OUNvxn9/ErzsKw2jeNXllbHUeleSPj2dG
H1fidycihtN6/dDjBeHjKybVt0IQJo88ba7eyVgt8EtUNn5puG+J+bPEa2BM+q2XdeTXsMBii5GF
+dSJIAsO//wb/yRE/HAWQJPAYhJjNQpQ5Fo//UZr1Ie00jcRbYwD19csV5h9Lcg3gqgCrlZxps1r
tXeNRiz7UZm4bEAgGqAIl14aKzK6FMJ0t2dUwRa/k51sUfnhHbNQTraQx5n8aPcYs5r9bi7lSO6R
neZmaCJI6kKFEc1yqh2rv5vqfCjJEclUMmS6UEdtSnVmDlqp1vtBmZP5mw/lzyH6T7eOOOg28+YJ
4K/4016TpjXtaptSdVHW7RdNaiqudL/8BPZgtfHmT2QKABh6ZVyudtXtOFNvqXvIGe8Q9qgVZ62W
nGPyob3nYfIK61PFfOHZyov1K8HLoIVFYG9t5I68+pDqa/pU1K0JxEA2MB5RKhcD08RcPP/zS73t
0D/fGPvozWiRfzCf/nHdSfIbSupNEWk6jR4RpV7U9evyGy7kr43ELSsPW0pMEHyqyJvO/K9fP0/K
zw3S36JiSrtLUU+B2g/NOggSEex+n2++tr2sfdqAbedNfej9AsOEfOraeO6YaEaCcHUtztSIEhuk
IzWT2VfF9hsm069PA9EbBFnmlNiJkEv54890wbYNxRgvYnKj9tk0MN6iwUv+7TPnQ2cb9FF13b6k
nxYTmIhT8LECIgkvAwSHMBDNGymGv1m1t4f647uFFXJzeLuZnN8alh/vRuPfmwMGtNHSdSImbM4I
MQpRyVqPTbsvMoWFeW8QODYoezj1Tl46u3++01/qA2QCPE8k2ZCfyJj6aXUtejNbcuMX2Gar7Qab
ZAYPpdmF6Ww2A+GNRCtrRrA3mQs+/vOlbw/x55sPbj4YXBWd888SAQz3+4k8b+api9yiBeXJ3S0F
4MqmYzzhG1JH/3y9v1k6ty4UlxRshmjPf3rYKV85dFrAlrEr9aOq7G8rGvvfvNE/mXQ/3tVNtE0n
dNNm3iryH19pSic8VuuMZZ9bO6+l36MuF8EN2e+pGkRSDGVWxgMJIzOE0akhhx3p6NrBBFvAliBg
tNb80ObD9FWzjWoMbQaIZ2+y2+nAZKF6hU2ivqSamNgH2gFUfTCX7Qp/zbyvPG/0duaSe8Sjb601
hODO3ifcfgItmUpCzOONb8rl49FwRJf6UIO2OV47PbRrh8cClp06M/5G054JmS3S735lyfmAasbN
dvWirCBhDpui4oUlXMWlBikgHm1SihKA59qOgzLL7B0HvcJ8kpPq1UzRVcd915lP9CRL+6EF/lnP
yiw3WOZqHmUC7VrRpgyqMsKmGwmXKudseNugYxmxwKhUxYUQCExzF9x+P5ZbQEWxWe2DpqXeiA0l
SQTxwMfylEG0soioHbuvAfKX9CBMpDDvHaPmo+N1I+HiQmz9f3eL/+94guMJO9b/M5f4xfHk9f/8
76xff7Q74X/4r92Jaf6HngPLKDj/Pp3YX+xO3P8gEOTf05jQHGNu8j92J/5/ABOwUEJ9ijc8eML/
2J04//GANkA20NGY7IzGv7E7IQDnp/3npiXGM+lmSXG7Ej6XP36pLdjs1AQBSU6+9oly2pDVsyDU
6cCk1DlY5i1yb6z1nT8wkDTT+9kR+sGrsVItPGHtMG92ohLwOS7K+iVl5rbDwBxozSvgJC+LHqZN
a+04ApcE5NW66yxzPCBT+nyzy3z0Cq87uRuepGPb+qFTue9Efn+bvX09pZ/7wayStvOnM2YO2yNA
iARyT63I7BtxNnNNS7p8MJhj+io4USFnjyprgbZHx9zjlnQcO6QuMJwfHS34VKwNU91ug3uoLpqh
ylAzR20vXGwM0snQdrOmWXfKvZnfarJnYtxsbZz6KbHHVVrvhT6UV+VmVIdTUPgfMvrnRKeLTCTN
z0c1++nBcgrbiK0hB9zvoQWbMQRh/UOnmTUqwFb70Pmwu7CUkg1nTTa/lgMlcpVjHhzmFLQHf+oJ
kva9rAqVnPTt2HmB9mHiT9weZzcuDDCElUz66OhJo7aUoR8cznOukTONG6YhIkPnC/cyNpx1zZc6
zgbHVqEmmvYNh+B947VaItjpPpFky2QFK9wBRoutDaE7e+Wznc02FrHtBh1n8hmIrHqRBYnGjWJJ
n+baBRbxEKZzVa8E4+V5ko68Ojt3mZFDdACEmgwiDcPON3A8mzzzdUbtiKJwxTe1lOtBddVXa7W+
t9UG1WRzkwq3xj9Ay0H6hTbJCL6GvFu27Wx0T0Z2QO1dYyKBoVgrKyZz5dgwhpuwgvfEtL6thhjO
ipr2szbpZ9w5wg3DAby/B2u/Sfg3/mo/r1nbHIfZ+SolgWia9q687Wh66Ze2zB7Kfts3Sj/URn3t
A48bqEbeKrDA44Rl3/dBuHbYt1t/Kz7qyM2EjeGwrmgHjJhogA6yyHw2C7/aT0YdPHIUxD4kBOX0
yZoeAk6iS9ZZ9d43NBk3Tv8F0dZhayz9swo0m2pT9BmAsIl8JZ/15ki9FDBPZDodVpO5fkQZxl9n
6aW2I5iyukBg7BO9lE+DrGAjLJ3/YZVD/aRWuNvNDPXAmBftgNH0fB/0qAOoBSwAQg92qivWc9nA
aVLZHs6qeWTQmiWFmetJhT/cC0NrshecMb9MHShFL/X06A5VdjTTyn+btda6W+YW9ksxdXOkj90L
iUzvHlbLJAhyzEUjR044za4Xk6SgRZJws8Iu3rqlbtGgSmMfFJYf1zYcMhTOLzNN4T0DyoysQ2aC
5W2w1dJahcpy8osn569rhadEuPb8rrRYRTStOlvFoM9+1NqQU+njwjEntzCodBHlraETY9i6d0wg
sus2dOriDPTqyGKbCxnf7jv6oWeYKB4JIsVzLpqT1ll6mAGtRFZAmJU1zuK63Lhp6ESaI7UCFrvB
HiNCqB7jGqalSa9/t1kijy3luWd/WuRdfaOsB89tXwcJrJIB01XYGjb5hVtBc6ihCClnU985ftY+
pFK/TPri7oEy1dHaPO+ao84Kb9v0qWPvZw3aWeKUtXcnx6EKc5d9NtOgLJTJsmBJOfsHrIjvAiPf
S7/Z49rPDuHOR7+x7tKR721YviJYsWAmo1aG8xHWE1Ql9Clz3Hji4nRPQrOnMBj6ZJuCMiFFxIuU
X7qXtHdixsTfpQ+Uye2c5rWvo6BZyDkXVYe5NoNcfXCvdVfnT0GzOfhll4yFSfbZKdfCrFqhC6q6
cnnEMLM44OnTfXD0nmg7FeMlkEcCBh0kl4+E025hz4y2dJxTM1fJ1hjvq6GzVfjemS7KjvSWoCAk
VcGRKbwOROfmH0StqjRsGn08SqdmVIwSoCn8BL5JF+nMtXD89+01NmfvRTUNf72fawnKHd4BEXpR
Ow2C59/cmcOSw52r0oPtbG5krd8whYJfMXX1no9OHXJre53nyeR0cHClW+X06gR1PFvt7MCDGRYW
cTA/Fj18gmzK0IWPXVLMY56MmxP186JOImX66FU1NLKuDmFt3q/M4Ecr0x4NaACPqcRavyMntcbs
yk/FuTRafphext6QP2pp975YKmeYKtbENWX+5mRw4Oy85ibZfSIPTpHpQbExJxaPNYzzg6sNcFxW
GdOrJwytrXvAYQtjL2u7CwpDfZwzOR6qajv6S1HuHVHAVJj0KRZmN51AyBOj0pm7XlZ/cMMCY8w+
FH5n7NM1MEMhhzbsOIKxkT/c4PWwqLu3eVjNUBu7ZxK1/FNDWwHninMTLUd6XPp82LdTnbKH9wuO
7s0TTjQJeNZ4yqxmX7dDdSDWTT+NGAB8GI17XLeXeNpmOFEVSZvCLvSkRWJ9GYr3zYelueqp54VF
O15xHnEOKWSeuB81fNFKEbMIjYMn9eBxKpEY4p5HuJnt23i3FoxgMzPY6Q0VccQtuHt3WVKJea/e
h46WFfzf8Bosv6ZRmO7wgWoecJB/sYp8b7ljIm0yP/ByJPVePARZ/a03vZgkF84NkX6teBbwfcZ3
OFv82UItqBZx93K3PH2T2rxcM5+DLy10J3LhSu63QKjLqHcMLmdXfsJfb8bMfOvTBHeqLU8KthuQ
m/xQb5kViaWDedeymlQ27djWXxc57tbR2K+5dt664qLKt6zmwCzegrG6d52KYeeQ2KrdO0XBxyas
K9AXZgavql2fm8J5ysovQQ0pJqiIhsKpv9dio7wLUkJgrWPZTm/mxOE6D/E8tg8IqA6yntHgYB8n
pPITnP/ZF63xipZEP8kGMN1gtpcTX+sW2auNRBFXevcqZzEexMKYw++txxbAksjXRJstPRmJQEjy
bm8twa51q5Odv63S2U160O8x8v9cqupBH8y46sxnGqi3Thcnx57uh9F+6Fv5OLJgtiWH+tUHbTyg
IUoQ4/VJurQLWnjnqFG2Eou45nE6Q9nHZSS7r0R22DrYPEwKI92/hTXUzSe/hBEtcv+TVi5mMgws
F3/keJhbPFkk35oKSx2KLydZG87lkCbQPx1YTa55WMpmT9L2+yY7+DmEfkSpSh+lp+UH222MeNJS
4hGU/YyIA8quvk6JZ+Xy2vX8Xa7ssq+51n8SYi4S06w4sfvSOTtT2+yDiZwNr1kjnIhTMpLFXb1q
30Xg3fXOwuKCeW3J/tsqgjty6JktizgYxa68mc5Ky06svB8i6/azPNm/UbDxd+hR1sk4vzmbaEqs
b5Ux8h6LuX5jodUMw7vXqlzuJ9/92kz6c00bc8+c7TvVWXdq0Ui9Wb31VOsjvwoi1SJE6GrPdm08
+SSr7TJzTh+MYblKYVwBRfc9m8HQrreHaO0mRzX7lQsddD1rP+OrVTwj5lXHvPg+wRQ1a3/HEK25
2yqqHiQb0WRDmdJtUd/5c4m1ftcFD3VVYl6w1fLKN/Xo19U3+L9JayNSbbVaP85rqRJ4EXCDZtOy
455Z6sVKhwUNq+0kUs/O7TCUWwiF+HnUfKGjKFvXF+h63hfUMT52l0t5SdFZxjeIPZQrXkuu9MdY
zMSqg3xPsQEkAH5gVZB++yYMyhwhoOs+6Ou2JmmJhkJk4og+sLu0bWne0ylNydiW71OaXgEh8/e0
FxePk37s5iARHVW4Kyp5romv33Ei9zBj+I1GC/7ZLpP9GbKyeagXpj3EemjH1oewGBpwv8PiJuHz
ikWecd3+oBERIENMOOqzGVTzOScvDBnPzRi8d6ZTu3T9sxLb8DCnkB/BXesP2gof2fVkPYZZzeNg
phocOS3lGd12tssBlnCb1ILEInZsIgUm+OR3ebYbM7ONBvb0/bbYbTTXBUkegz+H2dK2MaD0dCJZ
qAIqNz9jZBN8W/k+ZkhlxbWpgC4LSZq78kY9XHTxLvzSwnspM46M3ZtT3U4kMWfe1B/7PjNelOFu
MSrklkUa9F/NdJa7cljPDR5RVdiURvDSA38kc6DBP9dH74Tzi4hbv14T39/W0KvnNZr4VR8hjEHz
XqTjPSjBlmQuhncovcE+TO5ShzMe0drBN40Utvr6uqzKiDOvg1OIQ970UAQdVM5SvQvchptYorJA
cCZXeYd1QPrQlzDY+spb9ys7ZTJ22nZXTkMQG1sn9+uwWZ9Ag8zd5I7LybhxAiPfZicmxwQTjj6D
X1nCe5zdJR4BmXZTM8jTEATaKZjpijHwePGMUn9dZtOIHHznP26U2x8RHjPw2NCssrvXe8MHqYYU
N0WtQGegQyzcSCCR+jmV0xAbTQN/zkuHuwr/zVghynqQgYlSzyv6P2ZrXCIZlOZdb4373GiuKnit
GqGZ4Vh/9Bh2fTZETcyjJzVO8tQ8mBqM7K2RX4NmsPfLmgVdmK7pEnbI1vaerqxLQbQX7qqG/Qgl
/538V+elnY0e1imMyZHv7HU1bzRrx20uKRzMfSq6njglzbkrhfxQ9M5NbmE7R0auNau1fh9r1lfa
q3glo+7kVlMVmgOlPImt/tm8fZHY7nwsja58mixdwUAojRjK0KOVwUuC5hgvVt1cWs9Rd3Tn6lHO
RpCMU/M2O+SdzpCkLt1cjmgriMHoq2w5e0x0LsWSFnNSl06Kr+pWQDtct/sKVjjnLLX+gJPCnhNk
E4gr/Nm07xejT9/8qZWH2YFEl8+pswtajhx98byDR2MYeZ4wwsUlGRf54kkzuJd0JopoZpp+JMjB
fbKyYD1Ib6737Uq1Gzdyc95MGaxPeKeaVwo154vl9+O90qd8ogi0lgfJns5OJOxvWoMuwqpvkWWd
TCRDo6fa/SokfgvdI15nXzPUZrUkFPMq2jHy3YM1Nl9WzvRTvWE4F7RdfQi8Qe4CUHLKzoUUkEA6
2hNO706YAbF+hHaXx5rMmq+sSIyOfPgYNdTXizblsa0V27UgvemNB1+cleWV3+3UVpgA9c7eL4Pq
A9YbbKwFNGypbx9MnGJwxEjVR1EbwVuzjPQtiynf1Zw3xzW1ik+9DXF0C1KDbWfGTgqPsLo9rJMR
ly2O8vMkq28tcbZ5NDLfHNiWjK2M+mmd9EQT8EXC1LdIuL/ZgIa2m43nUViZmbi+phv7kUjVMrKV
rV0VRS19HfKiN9vOtJL6v5reMywsmlDoqr02btM+ltzjvmopGyPs0MrLatkLWpNGGg/IufRjbtXQ
RVdf1oLmXBh3puqsVzcv6ntVmYrqwQApDqvKFn3ULOnyPKlm2WKLS4qkle69nhvVR60z7GNtaNu1
HgY6U8OrumNv+W0QK4E7mFggAoSk13uP9lY639NJMBCkJOYQ8yGBL0Ppgo87hXcmGDzftyZWqZGU
wo9pRM0vuFwSXqVSbVcS7HJgX+oSR2pWvBqbR7PQ0jIV2FktXjue9G4ijQBEQ5ZnF3WeFtHCB1+y
YHusSal6aUt6i7qRw9nsUyAbWquQYy7wYsKQMjcSvtvHuVzpqo1qG/Zm6n8mm+o4TwHpT1NLkgAB
spENEHASEz7rVtV2d1lXqCMeRydV0DAV2rkR1oe+NyJbojTA0W430o5M2ZA+4bLbHeybgFY27RCR
IEnnvqEFDfo+Xv1t39t3XY3ePK84IVPzibs4ms74ZrseKhI7KSZfxJMrj37f4DN5WwZvciGK1zP2
dUCWbIpfau6H43KfUbpeV98bYgcHBYcsB8xbMHThWCfGt4icvOKIWfLGjNFm1EnPsERXH8vKfcK6
MjbrZYey6oOt10ku05nJ0GGpvpcDB9psL6Gbu1dnG9oPdIbzXlf+H0g+kCjpNLez7yA7m6wcaGSW
29kVrnsKCLOI8qLY+Xr2dcnEd8tY14udlwdndZYI8gUpaiZam9yuPoJelGEHsBhiICrCwF/3jsqb
veMHZ7QC9IrCOfuW89UfbjXdnAuCxv2ACl6HGEDraXMmPJVisyLiNL+vJsW3h2HalRM48bpVRQaK
wYMHHxEKCXiHCWIpbHjoVvVQ3zY8Bwo5pLVijf3GsEPXpc7THf+z1ZVxXpg70L2kDqC0+eSjqZ48
5taUkerSeCpptDPn6jCUKYBQ6oWMtHz4ZirvYfONO4K2IMwHLw28z0iDEXftaQF3LNDPeLhY4W09
tqjGuNx632YrvYmP+EJfWRUNAy3r+4DVsLnuCEhDSMZcn09JJZVFUJirP9tOm/hYbZuDc1ZB9snz
DxKPiE3CM/KCD5t2w8b8s7GgRGH+j0dd2HvdefNnmPfCf0k75yo1IyNFjIHoqD1YprWfWvVZF+Vd
VnDHo6loBdzEXtUnAjlC6oadqjwO9/q+SC+9ECoc8vS0VP2VSvW+tAGJ28otkib132XuLPG23vb0
7Do3E/KfnAwDtIzHdW1FiNw4zhd0PKa9QdDX9k3BBK2E4BgGtDBh20v7yKn/scAwKgV5jGeF0QKm
u2qLs8o8GvT99IhxqzuE0CCKYmJFzeioDYjbtliN5HrP3gmoBnV177H99Bjua015GLPx5JJqCHCI
5d/YkUmmMah05mj128PiNehI68NqPYI8UvYvate1nCYpMrV1aZCB8WjAwMZTVdLfwrcNR0iuUbU0
6tCvXYhPDAgWBI8I8O9x8avdUI58a5AJxjmA9QDOBlB2nDPcz7Tluln6nriAOHM/L4tPo9enHObB
Nw8+p1XANK7K712fAtjb23inI7t86od1jj3RsbXKucQwi0BIhER23NpmfuhSOGYYdXUhfdDnypz4
bASru9Xu3JoNr1Lk5s1zjHQ1hWrBYPQkpIzhKr/3/UfDR5MfBA8M7SOZBztPIn+dp3IHn/CmcLOI
XskvQe7H7YxH5GKnMW5RwWKgWXztjO9QGz5TnC/hYMg+0Qb/sWys9Jg56kwYKx+8nLazYjzqpfpj
Pcq7wgFyZZP/0ujqgQ7kWC/L66D6i76+BuZwbSREOhAmL1kGSgJ8F16LvNgL2hS346V0cEGqtD/l
08iBq7QXzbwjvImZBtR+fTrjcBn6NYwu/J1MHePY+rKWzVHL/QPhxtm5588t0xEFDUZYj3W27tp5
r/UXG5yKIsg++YReptULuENYpi9yuZ9ddhRvezbMCaR/3OXBfgYX7UYkvCvJfIAsSveitPbvGKmE
YjoX8pWtKKTmQAPEWAOBh/d/yTuTHbuxLMv+SqLmFNg3QGUN+Pj4WusbSTYhzNSwb+8lL8lh/Vv9
Vy26e2SGHBmBdKAGARQQCCAgycLsGZtz99l77eExZyKdbRUtLrnm1bp3nRd/FDvD/OosH6V4Yd3C
YY/jIO8DwXO3XefLQHuk18XC/yJ0jfW6gW9CHvVtWJDNrdTQ3LDMlA3PNM6Tn2dNGDu/rS6rPnph
lwfzs7AX0mg0huxNtjW7yvSfJ7bmcTObj7Y3Lje9GDiHmERyVvnDnr1zDQXYNse7iiNeHJBXPtsd
uwbml0jLfOPSJuq568RtT0/j0OfbVd3wK8uCmkMjXYuZ165Xm2zcatF3UozeMdM5hrKvJqrhPxSr
7e5dbVEdPwPnu8VNL6YxvjWOhY1dG0bvxqoJdNJfdvSls1yRs+zqgZz3D15BqB8ek4ydjVechAQo
y+1JLhf/LinkfCDYgv+9RPjg8ctG40uSphM9IKt4UPqLpzW3dA2EFVHQncgs9y6n1eVEFQcS7vhk
l6jDLseavufVMa9GtCbpFynt5eopJ2a2Zl8HgqpbQnaiHjio9mqa9+vAm9Y8lHm50LczBzGmELU3
Zu+ZNEnkB9ZFL/S7rntVw4TCXT+XmheKSUa0xPjE5IyzKuxY1WzYmvU30dRc0nOuSEc7lZ/ESOHF
kcwaeI5x7W5sfXZP5Hlvct1BzO2iTM8eO4RcZBaMJUETPNQkuTnLODP/llFMQ3HXLUIzSY2mFBAe
abfUsl6y5xBEotGQi+omTS6F6YzHalpSziFJTw6sHR6MwPtS5Gl+EoL+BmPICbxiPzznXrnL+BR2
bP+9G6AApzpviarFvUWZJWa6j5Z/FjpmpR+0qUx2CxapOeQzNo4N2urBCJRL1C8Yjq2bMwBxEXp5
G64p/nLL1b46zIZloGVHhge536psQvYH1W4OpjnufYYj4mY6g4U/ytuUofl52RpFyfwwh3r141wE
72QND4Y5kfD28wPYu89Lpd0iJbxQAXMksHQ0Ov9hpV4xkvqIYhVMqPvOec38B4uxbhTsarEvh5m0
8n3dy5e6pwYE58fOWqWN+JtTWAoY5sYQ0tw7tpr2RGV/ZozQ4Vr4w3Fty49sSZgQHd5XU8lchTPn
HeqVt/YPHrYjJAduJ325Abb94nNS1JDfD7nF1JQCnIo5y5M9751TjalwV3R2thu6/imBGIxVy1+r
s6DM+RCI7Fvls8rLNjgNb8JUf4KcdmpW1vAtHao7feFqozKUFgqu7qSN9LS8ah6eac4C7BBqrcnO
7lSckdiSWLXTcph60sNQ4KpdaluHdl13mTvwdxa8eu6oTnnba7u1WvWXtPaNcFbuLcBcphu3C3bb
CYV0NaH7BpjExK51l/vbyq1/4E2bh3SC5TvAue6hb9SPDvBjOLpUhialZcSrSIvdQPHSPl2c4bas
rLu8UJKeSK7ZQfr1SQ5dfU57i+dNN49RMg7UIwnLO7qGfEuytYsRLMxIDUkWaaKOZ8144ua7H3Kk
GnQsesMwFO37VbLbXVHCEr2cv7gV4yN1u4qT2tBfVKUX393BBmDbZ8N5payXxOVoo+AtZpzD7SLP
pzv7fB1zsmeZOvWzI06a61Nz29Tlri2HbbwrDLgNxbjb4kORNc+CaB1uBz1HfB3zpt8PKWVlc/5Z
q5npsMkfjAnPgWmpaucONBBIv/uSsjK6NzluRD5i1KM/280e2ajYmX2lRQrC9o212uwr2okqqWJD
MAXF0zIOz4uXfK1GXYvtYQ2ujIZwWSSr75xcHZWUm/FQd29aDsC5PwwXDUjLiZBc8QK81b+KsXNO
w4iejQUMhXnR781tl7x21V3rms0hD2T7XZIIPM7moF/NPg0+FiW0z23ZzF9yvVkBMo0LumeK+l/3
b4bWuBx11tvOze6WzHzUoF0gyvIN+O3aPs29pRA/2VhgMA2buSdnbQTfy86KsmBq9p459DtkaIaf
vAywKDAy1Mzi5OILuzrZFUAMz1TuY5rbZlR73YsbMM8Upo+7wE6mvZj99Zg2wfIsZ2BbPrTbF4Kr
N7Wh528sUWjYJu8ZGoSKa5fPkMqJw5Tn3cmDHrmjjJAQKk6WBLxraJHnRIQCslJbe9yF9SmTixEN
lspPbVbEmLrKTfW6aZNquIOb8p44otpjfeCJJlZT7FTG2EAiQkRBN5wD/bqk+rtEPcg0I9bwiUqr
2bQp7h6M+DOAkNGyQlawT0IX46GtqvZIWN/63RD6l8xX/7RI6pcCqn9YTPWvWDe11cf9Y/PV+ccg
fvxqvtr+we/mK838RF0ADDAyHzCV6GbADfl72RR/9JsxEe4Njw6I8gSo/lY2FXwi7vlbAwo4VMP3
8NuLP8qmgk+Ga9moih5cHZNIwl9xX23f2N95P/Fng9vj/yKA1I1REkj1r94r6txK2BR0hw+bN5TE
YivAnGhtt6dKlzh61TblV26y8YhvFAGBLR/XVQ+wCbVQzd9FqZDABtwjXH7lc6LGegjBozefBx0v
ctFWwVe7DLx7f0zML8JQ7k9CG+92Bh/gtw/9/9319y95ZfGL/SdX1nvzbzfvy49fy8+2xtk/Li7v
08bMNQPPCraCZN/ESvvHxRV8IhthYOwj2oQbyt0MhH9cXZ7BJURmD+wZWSRMv1hj/7i6PP0T5nMu
1d8vuj+1Wf3eLvdf15j9yX+LgAntjBAkF5ejg1b7cyA2t6HiYrRdoxoXETjHdklPxWTYsXC98phV
icehldzKtKdbcLztU2fML5C/IzYeWEaro6blOe/eBC8iUAwHEFMmFUgoDT0SHpkX5J8nR3Ox6uSe
equMLPfiTCYzBe2FzppnNvSKhLWZjptjY5Lh2K56yLKVs5Sezz+NS88OYjYqJkVwNcHIuvaw4s7u
6TbsmvdilasHQKgYnzhXRNJbsEiXudBfkP3Tmid8UF9I/a1DZGXaEou1Z+2JiEB9Vz2I7Kxcp/iG
Vs8CyRX1riD+de5me0ZLcLvxFUA50Iks7fuDwA/IIl03qkMTyOegyesq9mnC6uc+O9oJ1uVGo3pi
X9BPH6886N9N5JAFw4QPhqwX5vvcFfKtYYN8bJXdh46s6+P/BzfYZvv+xzfYNZfq/Rfb7Pb3/7DN
up+QD6mhZOEBBxxj/t/uLVP/RFAAKxyPaNDd+sby++PWclyqBbnnvL9ZY3mm/3FrORY2XOytgQPL
9rcv9xfuLpNv6++e28TDAtDtvFEMQud8C38OXNmJU2HuoL7M80B4RB0KZQtjg82mBrqqjFq2i5+r
Lpueh3l+q4gj7fSVQ1i85mtl7DEsIguXXCWXSeAW2a+gHxjzWs3XOJOkstmPwIqD+yZlJXiZZ0Nb
okG48+vffdz3v9vx/75vxvL+FAbQOZS4tO35kGU3MO6fwwC+IDe6asMUuYoN1XFN+2w8+CuTy7lX
Azc9Ya/8e24OAYAPvf+RAyxxdyk0Z9KMbH0hg3m5ZYMwWfssmswufZH1kN+7FA9YO15cFR53A6Ao
WU/5qKeSoyw9K26OlWvxy+38aRLp8f0qPWo4+vujMOXSh0rXNz6DSkETLH1bfUlGpZ9VvclavlDY
TSxY9eY9HdP1K5um2cPGBnpkl62bcTdtZfWtA2047VXqAQzP2GxyZiWDz4kkl0C1ihk3MQdYt3D2
ZEJrDHbLVGa7WrNQ0iYypCQZ4QDhtx/S7j5jC1rtgq5k0hQeueZYpInqw5Jf8pWttf/g0pWcsqK2
OFcWRs4yAPoaeqKsXUMc3SDVVDz6argiuS7+2XFoKz8YwlxNTsBV993Pvf7cr4FzKQa/3pUQVoYT
SLrha8FAauPQpcOWx3LfD6EPy8rbBVawHnsoHF+dVcl7zDXWGFezmU9R7fvTrb965BrQEFUWmdqq
uXi6PJ06LrC6PMgX3GohhuHirs4nyw8nfHzfEzkMEnVfWT/7cggEP0Slntl0T9qusjLzR2puyOms
HPC3LVpxi8RVmHft3JjXXrkKt23VcgcovmP2e1hMOq/Q69DRoX0B37DUI9QBCVpQUJIWgzYGt1Vz
KAkNtXqozxY2DZwsuXP1BSYduAyt30Z+PdZpbAy289pwpP9GXe/i7lwty/DOciYyCPZyfe6MgdAF
R5egYz9fGnPPby9b0j10tPluJe4nI63Rix7FccJJpmmg3g9zVUzDpR+K9afqZq7mIPHxX+q4A0TM
lahvXJkRNJU9qeyd43fm7Rk5g68LLED+zCbfj9Bdtsk+xdnAJrlw7CdTTgdmU7dhhb+YZuTNHCdC
K6ncNVz1bGljfUk4kvOarU5cfxwwFG6fg0bdbrmrco3tXLUm6rNv24PaD7U/3ge9IdqdNkn5OSkM
/9GwENWfLVMUXyiR9Ag1+7N6s4GYzQyEGk6lrhnoqgJ94WanRZvZe7K87X5q/Wh8G7VMIsBlzXKs
O8xNh3T1q5+Ns8ib2ivbZ9ecdqUgC87tEJhWWHETX/RkUB91lrpnp7aL9ZD6ILUa3/8qyRaI44qA
8rzInl82Tm622G0nv1UdRJlTMOJ34P7GR3Y2u8IF/Kizsd97XmN8LADxjIMmev9LMI4TNrFsDqgE
6Loat1swEUIj2uJtJ7EJITFhYbsznAR5DEuVZ+3LybCW0zJ0Ftwc0c88pAzN+ynGChzgxOcd+Znb
5vGoedLYCwejZKQPA2YkjWc3jDGiDZso3wsvXAN2hXtw/uLDdErx2QGeRHtOpSfndGr68lDrHnTL
0bIlqT+St7RB8q56llrJzQxha0TWX1Pyp/DzgAeaykMzTsy22SczEUkidyngHYPgAEXPSHNoskYT
5rOilXWyB3sBNcVFg+dvkJ9LHq3BrjTzDVoGNrXZYWVj+yOJGKBWenW9FznpBzqNWSllQNrgwCkm
IpfSOyuc2Us7nAmq9DELZDHtjJE47M4QftNcAn0BepI5Ekqc3eP3C+c84dDcWtbIWsqd4Z+5rpEb
92li2Gmc1TmQMd0w6jZ2yw5YK9xL2wORZNR5HDgyvUWmwFiqDRRbhKOnPJ+cdMk8GAyVejfNIXum
wMCGMEuc87s5gira61M1TVeXB3r93c0zhCvucZfFXiLZPQOYAM05mMF6ZiatUEELl4hVZzbLJVUm
Hk3qieb3Ep3lJp9lN4KDU/Y3B94tjgx/U7FYI+Kbyl2hh7jUzacgd+VF9dXyki0Wrs1SiOaBImf/
zstK88FMZvFz8FvzQ03NPMRlaTlWyN2LkT0RwqvQakoaYjPN4vaXiXSHfcWDe+SFlaV3BawmxmLg
5IjdXF1huUFYrn4nxftCnbe3b8YA/6xvLVSsDajBbBalJ19y2yuCcBYrKDYxkcg9JkzwOl8qH/vY
p83xrc/0AggbC0sWjLTDzRgcnfJbRpxtjigCHqFcEVAuSB9U9nOeAFIKq5oF5hlQJZBKm/vjHuvH
jM0t1eiD7NWCzkIOBuGUiYaioJRLLKIyRshdNeYESyfHdsqrObTBvRqkfJ5rnY6/RqrkHn3QIIRm
ZZW5M/pm+IOn8ZdOlf9Qq/hF0fin2se/4tnTJmf1T0ZjYvM/6o9xSH+dj/lHv8/H9GFz5Gf6ZDfp
e1x//zEfb/kw27HphuCZDOxC/7v5WP9kAMLcyt3xZDNC8+X+U9iAAc3X2qAlZMuYBP/CgIzl/s8T
Mu5J2/ltdif7Rqb0V2Vj6ZwstcbUZg0uWRGMM0JzTbgT4/Lwrce5yape1ceswCy6BGySN1PJnsol
zmRGXVBcufJcSxj38sE3ieoH/mtgVh+OWOVhNZSKrI5mzyCV73ntvgPkf2V5/3Wl8zLrLS8GZ/gT
Vs+zvoCDxEvZhEbG7s8cLIDBzVVmTnD2lvTR0/zvtp3DNbO7/jSvPZu4LPMiNvruDgsubpJgGUCx
JR/9HKiv0hgWXGpZ/jSrfNnRwDgyRG4rMwM2pOsu7K6JX4YgK8Z9g8eTn5M19NKINfZTgilZW9t3
eqIHx8QlhhYMFD+lmSgiIZsDAv+L3yRvaT3JM0irhyzBZRnyuvFxE0/9oXCW8jxqeK7KnMU2udU3
jkoPZkYKnFfTNxiI1RnXdxHWot3PRnLxsxlnU2r5cdPWH06urAMNEmjaA8aYwgySUAl3jfXVkvi6
Kgpsu0kwuaeYBWtH50fy38H0mkQdchkVbibP81ynFyH9t06AE5uJEH202E7qKBk852ib9XDJihUS
pt6a2Ky8l0avprDR6gWDodR2nQlGtbDMcmdoAwstQgi1r10VSb6YNuH+VrVostIHSw6sV0Uknh4z
e3YQYAGJddSbw5QwbyoKl/lGB4OJPnNxVXPKd7rh1VpMlr3M2PzXppIHPcb9hbxEuiy4iJxX8rPP
+pT42AuxLFTZ9MozWMb01Nw4ip0sQ+B4ayZ5z/ICIZxPmoRetoAR1JZjzpIytBPCFpkxfZaK4KNt
9k9s1BNaq6cbCQkvbJum3esDMN+8W+KusWJ48qBI/eo92aKOiXF1eiw6Ba/NzWx1u05JFYnE/KCN
zN2PfcGn17VxZ+tfR2isYWnS/lhTX8eT4EI2bQ3TbfXWBMbHMHHsqJr1Tkubl9V343I75JizJsFo
fsbAkcRwZed4cfweKwsSdtvhjoOXaO5ri4WD6vSjDyQpHBL7e6oc3l2N+uwK20ZApMg1E1sKDc4B
1IXxK4fC5y6bkyeHvr5jnhYWgKXs4NN0Hy029EThHwm7MvUmnXtqew9HBj8lMJKWY21Q2Zyfulmc
9AZDiZ8PX3mf2qGCMcNrzUuOxQgoZ5DTWZ/G+ThJ66QXvn+ktufQkfDBiGnWn3U5fEiXfIzRtGPU
br+ENLMULvh+IUDnv+lj+s2f+peJ82VIZJPVbkW9luB7CutgpZxxxLmWeXyf1VTdQr4GFmLzQbfC
u5SjEZw4y67Xmdz1WTRIQQ0p3qhw4IBYc4ZRxMh5FydMeD6/12w29chwy88DbOc4t3GWekI9kQX9
mueKHFC3Ulk1WQfNGqoIK2sZTgZTP89G82ALRtnWAegc1D1YYhcKTuxr8tYZ1v1CUm0nV/xHftNZ
R4f2TXAkZD9ShEU+tdJ+hKToPHtN40dlqioCMxWu6pWnf2QYywV0wUlsjFxDcxGwqmylaIzczTjl
D0SDL2YD37HQcmPXvNtqnR/7lAJhqzNxW8LrToichMGqe0Td5W2QLh9DosqDJjeulZMk39kS4Zii
NqTPvRcw8ExfPcYPM01kmI/ry9h4H1NSXytcq4wmqcvWp7fiJOk/VyooI86mADEDXFq9/sE62TpU
nksWuSqSOGG+rAY54+Qfl0vhaU6k1BRw+/D9GBxGjqTtf5TgE0K92jDX1nQzm/P3loNOuAFLLSXa
k5Xm3t5LWBX+dUHuua35z//8Zb747bX5rcWHkKeZ/F//vfHl8KO9fa9/iD9/qV++MgLwH5PTFkH/
5X/wKsnl8jD+GJZH7GeV/NvLe/ub/90//Lcfv32V56X78e//41s7NnL7aillFr8MIQ6q2j+eXG7a
//O/v7+r/Fdhb/s3vw8uFjMIatMGJNQpst6ann7XzE33E5c2wBFLR7T20Oj+Q9ez/U82O0NaNC3H
I2SyyVR/m1ucT3gvCWZyutw4Yk7wV+YWwzH+rIhBOvEs1DCb0l1YJH8muIHBJaKa2Xmku9OFDG2t
9rZY5ENREt0KFfwj7cDoca+Zth/q+D73eTmCrFeuvCsxa1IJl7s6cNMx99td6WfSxGCZzLiClzPn
hSLW/Om7RfoilLKg/E9k5eYk4gkmZudVx2S9a4fuYnaLRoxLBQfGo+JxnRpsWY1947hacKhK+il1
4Y+EM7WfZqfmG8NdnjC8fU9Me7IgPzFe8XqQivSTGIlXJn2/2ueMBzZ7SXN8WfEZ3NL/ISIPUUa/
d4iGNJHBTqCMCj0xeQb1SpPf2gnm/XO5GlUWKzjVRwLc5Q53SP281urNbDt/xpHIqBPSWIGkHvTJ
4sXGFOhHHrKE25tFoxc3dVrEGBo+aWBvl5vJ7F/lUmvDwTQXYCetSNf9NDsJbHfNs8Mmn/OToY0k
0d3CFeRgYSsXQr6YdWZ+9tPRvs6uIGyjAoM/TBekNwt+NT8tyfrRGiE9ss7nF/ZeQV+l7AsKOi/W
xrurprrC4zUnLijhObkTWd19kLFRBOm3t0VHTYd0tOSOU382UfsROC9ODYgHhbKvic57yfwcaIbz
IDC7cAB0HOObzrspcsGvBRt3mdYFaVvMWICd95UeTND1R5bJEHWqayY0Byt/auMK7p2NNmIX+97v
Jo5xQ3kqRl4y+TA0b2Xi8IpMCYOGoKyZ9og/XCZJIiwrBu2OGlV3PKkgmS6eqikR5Vzwkmzf/Oi6
O5kKTBZi66gaoFI8LsF9m+JmRRGagqjEUfBmsibBG4nMJEh3lBNluSGUq5yAZZAf5wmWWVG6NPOu
WN8dbcZp2dQucILUPU7cjpBcKwe1pRypx8COKIdZ4PyEYirq8TK3/ufURSGpEBopLGtl6DQq1jjM
xs5gR2m/3Ljl1iIR4DFrvSIi2OgcAi1JqIFoqN/AudNw2B7cIrYXYt++MEmiaO5DsjmzCRhfubwi
a9ikKcov9uWaG5z4Wb+zFkpobV1x5a9mBDk+C7F3LYeOAEXU21O8uuizDrWg8ZSspDxXh0B/p9MM
mBZXJZNzUD6oqnGIFpDy1OW6+VUcJyJXLM9+j6vYtUbtLE1VUo0ePDkZZD/Ar30oR0pFqmCWR4oq
Xw2oyLY0oTMFxkaysO290rDw5tRf0CcnujSaXby+XYUbjJ6Rgl/yctH89k4s+d0yJ9ekxV7aTlLF
cLF26TTsHEqJ6BJ4CfQmf1FtlZ+UXZAsN168hez21CM5Nj7e9HQwN88xVt7Myn+uxVrvBl99rJ2H
3W4aXlhiIfL03sPiZV/SYKpu2l5yhdRrNxCU21Ks8/yQdWt2T6JpOaV1yRi16HFOv++HnDb1z6o5
i2hDA+1Bk8de8/VXwn3cgU3jvAwAIHBGdd7OLHo0DW63n07SIEGjiaMyj9NMii3VWxW5ZdHsmD2n
uBMtkk6S364rtzoOFifBgwpLLtsjgVQvC4nNkqSz6PCOEsi5a3wrkkYJOntKru6i0CtFTWG4XR1m
C1sPUtbDOmnrAxK4D4Mx/TGqrj1XmaOOIMndQwWlQA8X0+2OtFkut0aOVGUlhnvpSelUXZWRru78
PWz1sb3JFa7gsOGCf3U6d3OqaFX5JL183taPc2Xx4LHSGBWoD63eNvZoiMUDFwp9DKs0v2Ik908t
F/d+Vr39QGyD0ohadkg01dC9UlVDEjnPdMuJyccF/r5mtxj6Jkczk3yiCKGKG/peDQMOSnqJwo57
I27bzDhVHGSZFmdEsmzZBv2qxYIthfvOHoXNZVfZm7HUOXptkBF3Qa1cPWqxeGSxhkEVNUbs+zW2
M5kE9UGfOoStaU54+bEqAI5n3nZ90F21GlNUxilk4y3Z1zGwkn2g85AD1Z9eSTgOUUocp4POQMdr
zrKrxW+W204kJy9/c5fVu+vnkQS2U+Npp1Z0xwYEw+Tq3Ihy+KKW01TxnTvucLSMBliJm990rnvf
jn27pzSIPFk1rZdSM6s7X6GzaUMyDDuabMuoKmEc9K5dR/7ompGZFq6MG65ViVl66MmHN0mqwdoW
7X2VGk6MfT65XwXPs5y2Y5eryRw5m1lue817h2u1Jpg/IdwOdt3dgdqPy0mLrElFelXxutPwlTlm
ul+yydovhJ2uCTuSuBmRUPVCECs3cLULBNjE5b3jOU8IsB85lY67fJq0o/DIODszwrMBrL4Oh6UI
qj3g3PvA4tJbsu4WVt09Bcbd2apseRpnzX4qqv6nKI2fk2G0146mn2/LCnneI5W+G4tbz5+zQ9+W
7tHhyiNQwA9NtH19AnSGYjHL7Jo2jRZ7wjSPgVvUV89q9XvO1kDtHWgtVcUHb9Zpf1c0dXevVUTj
PVEbH4ZPX0TbJBMs361mprBvcnINQbO0X02DhTknR67H0XwdtJUkQNvx/oIeaCKxONwSWXJE/Fp5
tnT9Q48C9lRh6nylMOjnyNFpZyold3Orktu8K3ugYZTz9DXoRem6jxN9KXzJMTvSrJwfXImNyy+G
6mOykBg6WkTOvVT6joS+uGmc7GrVykfc75Ydp9T3TBu6J12fiqeyVN3FJVDLfd+sJ71jUGoAP9xY
zljv+TycWAEKqXAZHPglbZj0xeCRzdbwmth48jp9Pre6V1x1nRd5zvHw5JZE6oj/Vd+EMu2wxXwH
hV69dK33WtC/UGEzO5Ny3PYPQXPvTclMm6fX7mXWeC9KBequYTC+Q616MXzOL4CgIlaxmIJ5rT9q
S5Lv9XRqjy2k4MvAY+XJ99N5y/yTncfuSFLUZ6EWsknLvxL6hoomuTucQ77k3UULkuZJSphJiEhb
rTIL7ktnULgdgS1VF26kimIL6pXeS0cng9UOwftKnP6LofScwo7VVyeJXLLXrGp9V5NV4lFdxPhW
C+I27rxy88m5fa1rx75faI9BeHMEm07vBdkHlhRv8wt2K3SVOdMfWGYhYXQiy57HJUu/Kjejjwgv
3x6lHOPKAGGBNkqtvF3Huj+urLZ+AsmYHieWn5eyB8aQaMGyz/jj77U39me8NtlPVro/4DYmGGXd
8TiMtRvjbpVXPVXuo7QcCVWBvJPtde0STbAFduZig3utWs08wlVECF8dX7uR7Iu0yK0c77mg/ybs
CsVDUCdyFsIscaKJGG7cCNMiqOJwZAAKWxSnxPHnyywd6+yJ7HbOx+Ho+jwZtUBreD7JNcZPa92u
Q29+K12iPtLijNnIVfzkHoFab7OrivPeY8UtsRCd3WEG0+BtPsbyh3R4NreV5b7KnpUl119HikV+
FN6UnuaUcaHwyLVppttGYGBJ6JbO+NKh68W2n3/1tpySCbIz3jImKWGjdCJSYesn3C9nx4Wn47de
cshM0R06tW2xyms9mj2foC6egbk/9RI7cZvd8L4LZVHc42kEFqStu3EVt37lt+is0jukNFnDisro
p2rEfePr47H31ndy6rd5JYglS2JBHdUITLZ1EtnMlGzndcQwbL6aLZivTW8vbPYM9XBgBMlPDeLa
AEj5UIhJYNa0yzPXcX3XKEsd+wl3kMHfv2iSu44QOGbMxWiiUff8h4yKKDhMgRbXa5HdkJNCq8sD
ES9rExxzfNQRa+KciJLBQy6bX50tTMSoA8GpnK6az0iXrbSvzRCwksl8WAqnQbGA3rDVB1Vutbdm
te8JjMU600ajl7TXsUs6Q4f4SYnwuWclfUo4ROy0hRQuLoXktCjDJ3mYDlFdTtVZlhuOmkat88gO
OS4L/MptthHd14YeFjNJ9pWn8qNjaGcNxiz9HVjVJ2dtrmmLWcJ2HNa1+vBhZItNJmwGZGCJ/bDF
4Ex6gK79aE07OYBlW7ifBXMDVo4Fiw77vOKmhn12x5P4cyP7YYOCJAdTmkxaC1wfb7GPLLnniL/E
C72SPXdO1VyhWiMbBpDOU6LqtG+QWvPm+1H4wWaEeq4y0+CKDo7Dlqmzxp3y4TskWEWSoSAYQCJb
8jyh7NK9IqxTT2ZPbugsfPBDmtIBAuqMNOvMGn7VeIC245aR09YjBSUfWg+KBWkcm/Lc+FfDtJM7
31+++gTMYErMZ0SfCPLNnlc+RgEC+YM4wgSTMacljzyl1R4S6umABGd7RzNIddt6f5wZ+SPWjcOx
WroXNMFxV/caRTtCxj5tTS+VVlZvQXqDQZ7LpXOVz//TNF2aEq1ausLcJUXG8ixIHnnHT/Fi91dD
8YVFN/G2AQeW8ivBMx5Onrbvx5ZfafPi9AWvONQ0ZpT+2CKK7nU1xvMQxKB4sQUZ9aGyyiUeSuu1
KjCpy0KVJ9S28aKN0AMSSRuyW7IrkUwYHuHB0hDn2Stis/SyvbcWDdbnlbGbdHWTantNZ8xP6uQ4
TCCN7USyg2gauTfQPKkIE5FGQA7k31BG/WJWsaaNGVC9EYefzTfPM/9EX/POamRzLhYXGJKeO0DN
RI8FkMWNaTT3S9UNx3LdYkW1JI1diOToOoHkya0Ne3NpmTc9ZuUVPnKznIr5t4wqQY1cK77PmXUv
7LgWbnGfOnpxVISlj6WQX4bO0HZWbb31/GyUFVOOpHg0XIP6bpx+KM6qoWY51OuYxiko6JXdulaG
7kvp0l3j1m9l0bXH1SRSWCmUHMAveuN+b2X9pnnmxD/hJGzW40vZ9iZrEFK7Ala/c6PG4Db33c/W
7H8kaZDvFxw+UeW4F7klWaZivlFoPbsgM+bQJWOtmQXLd7JsJ6vjrtS6AosSN0SUZf+XuvNYjh07
u+y79LihgDeD7gFsWmbSJc0EQfJewnuPp++FkvR31VV3lTT8I0qhW4ZMZCbMOfvbe21xPqbS3Ptj
3ig2ftHaWRCAbWFgfrBGeIIJki7OMrZYNAb8I+xri2MsinQXaf09xpPBSfvxTlr7N0NeSGc00+Mc
lqrHw2tkVwlRgDo6IkvNZGeAVB1tJD5Tdp3Pp0AbIbrJEGeRl5vrftU1L2NwuDOkvkc/wLHfIYKx
nIilXVxVZNSNBdMOmtgrV8TdZvyq5mHXy8a8QVBxtJBed2rWqcg1wEzDkRpHes+YVdxMK8vcceym
q4xuxR0Py6YqVcc8BMHaxFbqis2y7peqoO1WLqqjVMwW6bWt8Ktr2ajowGKZqlnqPUBZoqHdQWoa
01vSrHVnocH41F2KerpEtC1FpJV7k0gYQeOJajyA69xvIgbaZGaR647jNhuzBsALEbdfihyegDSe
Y/QaW9fiwYXPRG30Qp1pH0umJy2VuqOQFsDWWDyU5F64TuCcTONJradshwflYlk1HYadWX/WFH7a
ylgndxhCY8xa6XdisIkdlLreNytYKktb0SgE3tusAbFTFm6ZpSYylZjL9zGe2GpsDZhJrwoHSRD1
Q4FbAo1F+JKA1jOjqFbbqJhAlBuCJKlkCBDSIjuJRs9TjNPMI63LDiDp50u4ipZrTdhi2XRkZ5bx
245UeeTMvTfNwV+ysD8b60rfaR2NXig0fDQznTRwkp+MOjxPue6FlfYVNh3oKOEBzk68a/rkgTEZ
0qOYP7R4zo5yjvOmiO7NqhSZ9RSHpW/9SItu2J9+iADJfYlaK7fd6mLVohyIf7QEQWRuhzIO2r0e
3rfQ0VilAusMi+JepsuSpV0faFaz0dLFII5N21LoomUYdCbA7wH3zcA8lg+pXDxFrU6A2eRQJgYz
MKIYmA0qbWHzy2jRJVEPhNZmYJlOGzEHIDLoxkZ+seJEd8empCBSHXR2D+pFidOD0UfPxjQGuPFH
m7bLa475b6+uuujAJ/8uoxkIXuZhFmxYXoxvqLU7piKXVRxxOAq0RVY/aUr96Ahsok4xHxEjEZzY
mD6YYNHT1fxUO0OEeLYYroILZEcHj+UPY/SRK7k/xRuyVG0ObcvIK2VKOqqjjH6XsZGJGf0UYnTf
JdmWqxPeRjN/x+F5RZwGbmTk9HFBBSsk6Gg4UfGIFETc+3uhH2/IEgR1ajgqMw7nDXHBVY1R05YX
YmX5moVBtpSXftSY6b7QjfrdMkBFIYBrRIPSlfQ3kGrZyK94cwVfkfImiAnoMGwiVA3E2RYXEG91
Uvh6F1m+Tg0sFkBbi1uM5EJ7FJP+PORpYktZ83OW+1vUdoBh5Y+lyDoaUwgChaqMTJgYuxY1xlUQ
wuBdFY3b5cXqjARH82R+35gSMVVttpKxYsR/+DUatcGpu9buFI09i22WmIyvAAg0GDhLufcjnUDd
kpp7+oNHHvnDfR4xJo3FJvIqhRM/T/vHHKkFyqFcecuiD6Ds6AaRxWZwZglhGMiIBNJRIK+aN8/C
JL5nKoupEIwFddX1jW0bVuBBNziu9K6phMdqVd/7vvwyANNFEtk+sHJMQxeCSBmCDNZIKJejYvwg
J0C1AC1srJ5Tv52Ki7709KJEnLdI1okDdude4AcdUA0i5kp5H4rlodRGJFIdYAc4asEpSRYT+p4j
T4Qv6Cm4CVmrU4KnrEJE5N+k5VwIOW8a4YcaVgZTdA0jljnT+qqAUtpq2hzg2iqRb3xnsspSQGFj
TpuAXKM26LyakPBUy3NzF3HR2cwIZbjly33eMm9sSjFAYnoMyzZ1axrO/TiFwwhALbWXxWrcqRa+
jXTcwwf5aWJOFHXpGs7ZvjWGD7qnpy1pfaMnu3IA/V+WtLRbIqXD3B8lGR7ZOjEkzXs+R8Tt4ZJV
VbijpGLm4Z2KfjEOhWsU8eLHIiQKCwULOqIKmlDiYWrM2QOahS1WZAkFaZcurX5L4/y41OInu2vq
mMXTOI9BbLXXLd05U49wHMdok4/DA7VBdpf/XKTkS6rTQ6yNr0PEt9V8JLL1gjv1HWaufiv6tsIT
vhoHSeRZBJx03zcxvXYdw+d4GbIgw3FnN5Tdu51R7iSQI3Ov3zRZ/YRgd8vSLt4xYyLw35i7FZMh
9xIq4uQ6zplv5Jkrt8t7jxWctJ38ylay4J3JGqAd7KmIXJnbk4VzOPXdSVcOnV5/1TwaXdHIhkMO
ZifIsNrv1WYC1xZa2k6XpsuE0EfegtVgU7T3lAOiz+dP5qTcU5z9qtE7YteZUHmySBlQU7Mc0rT1
RywCCAhHge9heDcrwOTmuE1iTcLpcAszL040zNYCQOh5NZnOCmp7RF4/zrl1pMjkBDBEchJjJeAk
TLZcxZZdGTwdC6PIgBoLzU9jnWZgq21MXFO7UDOX2l2Y3c9Dz2xGBUM2RE9VqF6LQb3OKTdqCdLQ
SJeQZk7rriy0S18x0y81rBx4TVUnH/WF+tu+2JksOWwh7bCYJqzVtEm6H4dk5cWxlk9xSics4Baw
IZxcJD3oxs7cuKPIcdYx94lmZz3E6BXo3FN1oab58z8fLv97k+P/dsY3jeHtn42PYTlWf5w38wN/
nx0bf+O8MOieJrIjMaBV8K/9fXjMvxEt0SIYQlfFNiL+v3krVfkb1Vf4uA0JQ5xJluT/Do/5V7JK
fEs01H9Esf45N/9HeuLPMlcETf5oeoMGSKRQlWFu0oSBv/QX05sRIwCEI2HwRr5H9wUzc7zXXOBf
fuyk7rg788CHOWtHj6ZDmsErXRY9AVSaxV+59U6LfbxFo+wUlRMoQe+NmKNesW8dBpy3bupPr1RZ
HkavP1Coq+kHcK2saru7W+d1drEDhuCZ/tqesGXaNTEofScXNxF3t6PgfWNNTK2yXZxH7aFO7JED
w8rmj64pebMPni1619zBuR84ivvBQdJ38yDeU4ceJG5mV8f4XpkcfTkNR8BCg30b7Pgk3sn3+V7k
7bD/8+VDfdIDOahd7e0ouDm/RHDFF3XXHnJP/kz80Bt2t8kRHvFT29srsPE0LrColVPoE9tPDFt8
GN/k8+AM9n3odJ50waWq2bfD/e1m2efj9jeL057yfee9qw49HXZ7ak+Icocs56iOLJDsV//pKbI/
Z7c+9e7ggR3iH2a3hg4mAxeQYR+pJYa+ZbgJthvLHm6xX6Ij8LsN+z2xn/is7HTfuz3/bHaNL8sW
bPoiTPuzfaOl/oGiZrs8YcO5Wyyi2c8SFrUEvFKQ4nYcoolRPfeR++ZrDcR9veuP24QOSVjxJV6E
nztp98mVPveg2w22dOlX5mSdBxlHvjDDGboDf+nmZTKu7St9qa7pJicA2X58oxbF1lz9PQe0SnSO
tbXLDJ91wHSlUDcHqGcLnZPd15/qxADGHn7WFwl02U/Nb+6HYAhyt/9icdVm9rFM+Npgyr3P4JMF
LLzuwnfNGmX9OZ41gguBYqddwE7ypWTzwOPzGTQFjmrjPDpU27TvyI4UYMR7TDrx/lrG+7d23sff
AwacAfa1nfqR1x/FPZmOU/u2vE/Mr5gEMNUl89fsgPqSN+ShBUMzaMBtnzrRG8eXNXK0/M66T20K
pQPzpT7HJ/msPLanKRiedeMqfFqfFXFF0UxA4tiscfiDeMjuAAhcyGI5qXCeJk+ES8BACpSTT7Ab
mid/bql8ZndeB9PJ2LMyg9IsxZ5quQsDD+msdHs2A9Awh2+mmizQ8KkBFKmfhg+oTtqpv6DTtdV+
Wg74/Kt4p7jhIb6m+/SEp2P4Du/5le4nvmn7ej0dOP7GER8bV+AWUGGVYNH5yhqyfmJOrTACYqv9
rb/rZzb3ARqhiQXSETw6JH2BE2wzwCLYf3X8tOlKgYuSQ0jJCSufDMFq92xRJleg6OSVs67R7ORF
umZs9t9cJszho/iV+jZGQRuWxU49j4qDwwzr1hdvzLJLP/YH/7rscLM7UXYk6cKng0UPdfhOuYTP
YN/c7QoWleflJaawRbS7T46LtWvp1K9AS0LDGV+ZEF6j4/xDN73mp/CJJMwigH1np/gQtLWgjF5o
QpeXJ7I90m45l77q+Iu3eCMq8n51L7WvHT9hIJy5bJJj+iO70w8CvdsfWFLs7GdI6AE5zDHf8k9U
gnYnv12js/VBKmRDXF7lB+WaWNg8se29rcu+d6R75Sy/maeaNFNU2SRvvsS9tJ7Ni7c6RmC+0nBw
Lk5M5+36U77ulYeAQMld/K3cmVfAct7yqBzumj12Hp8xhIhTONszdlRvassbau+2Lf8uc7ktex8f
8Q5dx9qL9mO8q66H1FOcF6+2Y/tucT0Ne673xSTSpazzh3ziT7boqq/lx5vCzRyVvrQXv/cGd/Lj
D0R3m6WcLTmzB1RspzmrN53uZF9y7lgP3yAMqJf1wFuwk9GB4nMa3N4zL9Ve5D+p+dnaHh0dV49t
8d/gFdLt/E47TC4HxF8vJ8khs1TtWBNZyl4tneysv2V7NTz035pm88f8+80IfjuKu/7GJg4VJ8AB
ezNIJWJFsJnpd6fmRJwNVzAAP3v8TuVD54LuRBBdncXH6jfwf71X7PnjCQYTZjyNRxU0S80OL3nh
4puRgmHxgTy2NppvkGu+kLur6cycnuJZ/YqYONaaDwT5qgVvwhn0jmupLoFAvLcBZ6VrBJJXuR/K
x3Nqp4dHZ/ct7MvBlY8A+f3nO8DyJCmwT2gfoPP3Lc9N4yzdZThargkf0eA3buMqwfY/oDX3Ru0I
7zxjOXzqR7AuP7FWoXTKCroTB2W+Yha9m04M/3X2InYMSOd9CR3hx0bM6t2tTFe9hN695TJfIncB
kPsyRjsV3ATPw5xDFgh5soY1/VrYKeMODGxPRXkF80yw//MF5L/hTvzv5DvUsQr+ycLxI+//6Dnc
/vu/rxsl9W8asy2F8jhDlCUo7/9cN/JvMA2qGhFYVof4kllR/iNMrOh/Yz3HVN2QWc2JNCv+17pR
0f5GzausAZTQZFxVyn8UlvhtBfr7ODELRSAUiq4a1J9pInCJP4YlxCkqhCjDsA1Viwif4cmTisrL
CBOdoqRkI1k+ekW5SvkHXhxzeB6qoGczpC/xvTikoOgYEKUnlDZw5Y8Tfpmq27XijbXqDo0Et5Hk
RU3ltCnu43VnSver3Du69gqhCuKos730VD/Jc4CPxhmPQv1VIVUKqJ+76Fmf78U8MFpON7dAAojn
ct9HSIk1yEWsX1XoVqjpDYWKdaAjFuTQdyr+kZGLtN+QbSyYpzA6RWVJ2p95kbrMroFrXWvocr36
U62uOgpzwtxpxEWX1d/rxF3Cel02QaRoPqnKuvTismfuDJMK33O0azXlnImFDy7dnotXM/s0KPll
CE6PLLoEdyYAmS7Q5mqyvBarhZh9yTX8be0Rc2NAIyXjnxtNHN4cTr62MGRXpmpXhDeYNb5U0/NV
UW/Q8LjFzCPN0h41kA+R4ZE0+lW0TZVYFcOdIqzgSvP3PGEUgHiHmyohgbmn+wujwtsQHWPUaADk
ILxaaMR3ROgoGYHvhzQyhV/cZ4qFDai8y8Wf0vplrk+C9SHpGHkYXUkFfsjlU8Opw2zoaoXMys0Y
1vJOAxEIXToQQUbPxquYoKDTY8/skPmpYDMjYHMOfY/GBiQPNIgOcLVVQodaswCN8DJvj1qV5vtu
9qE4UV1APcTYIOIPXluPnjHXdwqbFaD7EoqYmE9ejPtoEoh6kSSIm48Sjirioo2zxxGP0xgf6H4M
SH44HXO6cUmOtSiT0HhUtonQD/b7TkOmozQmFxfLbFKp076L2AplWCXETtHgoPZyc50iJZg7zm8t
97ZKZwZ0zDFkB1TzXu8CoRLdGfAfQN2TXuB+jPBchSpLEggS5qXuNUcxaDPB0SHnh0i/jeNbvQKW
y885Sfwh5hi4ErZXjLR3aSDpAtezKN+y7WEH411U9mnyRWDXq9uFpo8ZsRouIxOOqFndkefSiml3
CQnWqrQF4mdXE/SGeJutTRx95KwSNSc9kTzlq8gSpAgm3XNJvXJJPQ4SVTNLrNtmF02DAdhVx7wk
oD9Jj3U2XxiI/+5O+P/I+RtYp//1BoPbWt4SYaq4AW1+32qJgiPDGiPlJOffCZuTrnjOWIlPIVIt
MFD5GsEowtLqrq15Upt0vxiFJ42xV6+zL4QT2KKQXpfaH8F9jZj4I0SXMPZp0eXHaOCTPsv5Yc1t
igT7n7HMloifkchjW5jLFqaIlT/RMNJmli2Pxyp+WBu/MgQH2xloT2bE+CgN5Z0JsAx3DhOhtelN
XM06ce7R5BpHQFpPuvojRj9OS+God8cG50re7dP4Q7FwusY41AJheso5iNLsNng46SXsvQ8FCUvt
L4uCeZz86Yf6C7xnMJCtKxx39po/i312VavU3aIdK8Vi1Egs8B9L8RU5eDUDaaEIqin+4ntVfhUc
tgeHSoztN81D5Sn1x++1HAmwQ3Ae7Ewikq4js8ZOhtbcMbMgq/XJTKggzBUbHkVU7H40MJL6vhRe
G2M/g2ynzIP7knwTkxNXvbBAZThGZpBjENYT5NldLSKDD5c/Px1/yQZujztLlEXOxe3IUWT+eNS0
MBqJZOVMkKzPAZl7EBlsGZA/17/4fLZf9PsSyr+/kALoDJ1Xlaxfv6FoAKQ2UbzGVSazhwZbHDnm
HIAXjZq/ei3jX94WnB0LyZpWCF3FO6z+8W1tKWRBDuPBboSTWeoPRijtk27aRWDIR53OJXi6JeNM
KVVepxpWnKYEkka9iqcVVO1MZ3or7b5EosmW9Nlkq0Wlkh+hgi85kacIDC3P+XhL7YrFLi+rxzTC
KavcYi5ewnk/sOF63P8dK2/2tIg54nY3H3AuRXdT9yWpSdBryxVSZmdO1Ny1h/miiveNOXgKu8Fo
uW9jyTYkzbX070XDiKAABuTCFIzMNhlsjkjXIh3KxDXfx0LZV+J8mrdqTolbyTR7Rpvv5OiWs78c
4mZftxuDVNhFRN7X70K4Rll3aImKdXAoTXT5cMYPekdaSa6gwxYo7RIZOx6IZtM6ffgk5vvErIHp
7Azi2QoWPuiqpARtyejslo/BeBuj1p/qF0G7bY9hZO9AY5+q6sw5FyCv686Cnj6qj7VBxjqZsaGf
p5nN8vJDEk+Z2bj6tpAXnpYU61H+YzGLA7xtmCCHZWBIY32b0g+Dj4CGGgEH81R+QOwiN3YxpIe0
uMApGET4ng8jTw6dUoVGeImykYH2b0+AonrpByadpuaIzCUHoXY6+QSOF3YwRiA0u0ogWTfQnLIE
q7K4elwz7zI8lUVbbx4yRo0drhtxwxRgxFfZdqkUC+hkoNbZblZl36/Fk5nDOmV+Qo2g5qr4UnND
3YG7JFJKzhLXBW9eyWo6YSJ7HQZOqS+54brPpePKBkpSHOz+cRsAb3bSUAqM5Stltpmy4FG4TrYs
PuV1zoD1PDrlkQXKGL2EtRkvV8Y6sUAVthQ46/aWGSvgJUKAQakEXazZJYILgxGI+R4E/p2hX/tB
5VZu7LZHqjL9NnGmSog7d9nuRExyOU0vln6nJT/CAS0l80JCBlLaB5x6vpj5hfxqSqTYNGZMQ7RT
ZjWINNMZiUaYLB4XeoFSa0/SgnicblMaiPWf+Acu57J7WGXtMVeeR208K+qA9qgfpDoIo2czLmH5
UppKLU9HPS3OF5ALdhE+gEgOTOEKHBN0AobVL4xDrL7Au4hAE0Sq0VgSQE6YDH8yu0NnsSNkFSsX
3wPtbgQyPUgCD6WKlbqe9hLSiVx/V+JO7x/qdrRTBesKCV24FRMjjQxPpRW9JtRHUrtIkIAem0re
x9aV5d9k/lx1+tM3qrJF9SKPSOnWmJdBk1xt3cETIO/HQ7yweFALT1ryMsxPoiLuBZNvZ4ofM1p6
1hH6Q9kTAL2EouAZGHSG7otWv6BTX6cNl2nF7jJNtJZFj9uSEiuQN1j43To8KfHox/VX2b3UWb2T
WWsu2YWYut8Pb3R+P6sYsFcGMDpjVdZ3SrcTwnNneZF5Gw2elC31fBGBJZaaGmHchIEiDGRcgyy6
t3bOhfqXanMJFzoGLYNT9ZqTplTAYivLw8py1BxeDPkccZvtxhc8+tSgcV6CawE37Km6vM0z3UV+
rcRDRzuoxjU/Qouu9iV6Wyj0viJfpV2G04MshhzfGiE+RB332Cq7WaB7Jhx3ZgIllMXHIOUXwyDr
QapUAYzZFIBscEgpC3raoLpFnLsCRZdzvthi2F0ayXQifd6lFuVJ+l5pWbfoBYsQLmOk0nbxcfjs
+bZww9+G9Fkqv0vWSgI4P03HSi6qe4gNQPpv+AO8tZLc9DGff2hsexoYgDOkKD4FQdADOtIOcYFs
QnJejNt7oXtowHOHMmteJlhQUB092SXrRCwVIQNLEbgMe1VmzywfeTR0UgzOJX8Sp2Pccpbme5D0
kAGlCSGYQ+mr3pWEa0ag1GC/QtjYg8/hCDg4TI2Qj/Y1TRp2CC5bEQAbZytCxjLXnszLNZpAVEz1
Y1a1EUVjA8+hjJ0t4VgvQmKSjRdtoU2qdE1otQCgD6n5Q8JexC1vCKUjG/IgYsQQI5Q3jvFprofR
2k0qIo52ZuxyDPvnTKQ7AeWpDbJxN4pvRNNsTL5NgmZk0NioXqAWz8RHpnvKzJJxFzGbDg9qf1Lm
R0bYTbjbZtemdDLaGrgz7YZE8jsk6E742c2vIXsv1j6WhrpO+1qGUzrT7FQPpuZ9LW/19jpFfle0
6bsA6WTUmned9kjw7k56A8EB9hWjuiH73fzUGtGJIDuuEX6hyNg7RfKLRGeAqQ7aDrCIY9SRs9TG
ncD+u58aIHNbKWL1TukblZGuMDfHfiJKtvoqe1iqGsX5Sar2lX43Zm+j8S7J+bPUUnUkfdNfYi/Y
jNPKXWKSUTPnKQOoOIQ6xMYkpkrunWwXQHUfWTVkQxQnewVXnxBSjdTZA6ZAwhOLyJzF4AaecSeq
ATfcg2R20xXhTDJcHIC2zKk6Dx32DzIydARiOpN4yMhco23vN9sYGGk/lg4tN1OtDope2Y3S84qP
S640bzbp3tMZSLcjFVfW5vR+abjVAzP2F7ZXcf1Ir8Aw4F6yiDGF9UnKH4ky2j3TYnOKPVjXbO7v
FBOdpHkO55+CsNx1SrEXGHzIGPCXLvvGkmg3Pckb6MqWhyrBF/MmKIQvLcsrEy68fHZ6eiAtPMEh
s7YwG5j7sp1/miAiYGVHXhi8TmG/wmld67A6ZwwyvH9zYX8UR/DM8F2KvVM1UTCU6ROgZe4m20Mu
O6zkvQlhIpmGHpBfTxfJCOHlA+APyKfg8yGp5sEvsFNgATOfrsI71DAqNCvdlJSt6DGGBR4x+cg8
hoqQFLJVRf9kKWKpTA+9CF+mXhjBYEbE/6ZUx7Hk4Qs8PqNeBM18STSnEOc7gWs5Rlfpw+9mLlya
lXdxSUrOuAIPqnWgYsqWZeO9KE6hEu1SBZeiME59LShaCdivZq/FelLY8Qth+nOkvnAcTTsr6qBl
KqTS+FaI5l28rVKU7pImM8Mi0U3UnbQUPmwEl/4vRxehokeVy9yeTTvFYMNtDjGsdamnh5ypzINo
l9HT+W5rdgP2e677S5Gx/Chab952rXP5QZzsjuTIHm8q3GFoNNnIQmL40XHLHPX8QOB1T/+xb6oT
21VqpZrruiReV6R+qq97i4UobgOzjjxDL34oRkwMMKcTRkJ0eQd34MszlRd8j1Rgu6HB06GQQDCx
+uQzMjHNjFjJa68Xj4q4YlCb8Tclvqq/FeYj2SFnjHj8la+czWroSIsYqEVnp33sZoJOTD928/C9
k1iZCMVOXdgqV6s7VbdWXn0yp9QhP6/lM5sCue4gc2i+mq/cw/y2/ohypPnxXKyEg4H9DyoczfQ1
Ml+LbONIjcG0nJW5wtbQ5Rdhau8m5llr3wSJPAWIcJqaH2j7cYsyefhtV/ePxPk/VIa/z8P/K93+
y9/+739Dcf73XA3/nXTpbSP4/9eld8Rlyh+/xOG3H/mnpUEmCgEcQ4QpL5vsH/8pTSt/I38DrXLb
KUu/gSv/S5oGZgnQSRT5QVXbCLLoPf/Iw2sibgcFtA9a9m9xePU/ycPLvwhHoohkjmnXMrFq8us2
jO3vhSP8Sd28ZC3ySt2wS+o0BN8eKTZDO2oYO2c9YdNM7XraNqGApNQPFeD/281RIyuY5+YB7XGS
D6YeWm9rOpcvzTznZG/pWsx9iHxgIaLaCp9UhW4/qxax67Ff8X/3kf/j1Pw96HI7zN8JAdvb0GAD
oKxDulT+xZghqvRsKWZrso1dFb9WRrgwYqSi+UZ9uJkLm4eKgOluEqxsL66i6Pz56yubEPMvB2CK
ss7AQJGJhP3xcyQCUBUtqC38S3l6alMxO/cThel232BqDcMtr95FY3igVFXYGfRzgaYVHnMdxbOs
mZOuLTUG4B45yu6yjllzka25C6a2sYLa7Nq9AupT9aqu5K5S1gLpYAW2oKpbb+nQrepZbaWUuIfB
Y1/7LeD820ddrONfvFVpG1b88lY3oijqDi42ZJdftMYSMgkt8tBwhiSrHzKy5HfdLGqdv661pfsx
TSl3k2lRspbNUCpRrGdWX3QUKU5OvuLFIlnyYbRbVlKcFavDuAHXhEWsNmgCe6WUM+7Pvx1J3I7p
j8esm2iVuoXuwHWocRH+/jSfFHWk+xTIX09L3J0kzT8J168I6RSnWnI2HgvyiIfemh/lWV13RjGx
P4967XMpRlQAZS5zt4KvxCAgbgIwSHl9Ryx8OIKCmZ6hRZlfUVcvvUeFPNQoyrSbZ3Ut2fzT8HEA
Azf4il6KVxMqZIqHP+BrbHyh6HW3rGmxn5Os+czmvj1LltJizVSW70qxhIdGKkjnJCS6wrAmnSt0
AvNElW3dOINXarPuCGzHuJhLaXrVMJWPhjZaP6pwfW4zc70RqC1fqrgsb4KRMxGVeL7pERVlScSu
LYRUeu3iMt/Ek6rkkVjMNACm+l291N25Wsvy0soNJRfhqLwQxA9PVN4Sf7CyB2MkEBb2yQQNl85c
P4P/96goAh1tsRBu1QvU5bGewJEzLtPZMBDNZMYCUbfink+7y5hbpF80/Dnw/6xBfMODGqMaQfRz
WUqhZZRg6zw1t8R7CeJhycJgJG82U+9VzGbKHjEizogxmRoxbBqTDrPFbloECTOrX0wqTH1kuf7a
GIAYM3E4NFkj+e1cVN5fnF+/3n6kTevUFeaOWBottsN/PL1qPUrmSoNrRB3qxLR7Bn+mVR08L0ZS
LWYZWdwtPZ5tIU0W7JhZe15046UXZIHRWTbin57hHkguTtatmzpi0m5VyW7crn7ZKDr8ooZ0+ouj
/kVcBhsu6wwlNQjBGw5lM9v9/qKAZq3Q7on+XtSC6KY1iFgLQhA39cXazZxBBtzYn1I4TgE5aoVo
6kIpAq1Kb39+IL/eULbjUDXF1CDyQ4j59d45K0IVrwaDAuy5zZOV8P2mRpO48bBIvtw2+pNaS/1f
fWf/+qo8LAxDxWYIUFqWt0/n6+MhKaPuf/0P6X+Kkh7JwkAWpKC8bvTicWpeVaONvoYMOKatA7Ob
CEWwTsuyygrCLcpe2/MwhG9jQ9Snp7fpjXbV7iSATMaOJ5lHvZldhpbs7f78EwK5ydH8/gYmQcbZ
Hm86QU3E9W198fujbeFsloxC8S0xvnS0wbhw8JTZ1EjDmUyk06LQUWobcBt1ojE9HvXjGMsRMZSc
fRgMAgnVSv4AUFGBgslpcZEXgz2/nASCllMgRkfUZ6kIO7i0yWEc+9bJtfJFWRoMDFKDkbfswkdd
l3F8NIUYkF97boUIrXM1wyVQwX25YVSbj1S8ICBOEVUziA24ontjuDNF/sYhVkCJcSeQ3Ihy2FtE
AQQVHW8GUWmvzTi8kLYlp0J71VWToEi0QyiGMOoBZq3iGr8nlrEcKh2SLXzM1uusKPSzKGtXB0ot
9pKp0R87Mmc7AXZXQI8I6+EEeCckDZ7MBJ7eNHZIkMByfvmaSvrrXAlMtZoqRepbsulUCgxXHUNH
yJ7k9qppTXffC+X4Q41AnHE7y+7EGvgVW+hxPRTxAGg5rWmHJ6KJj5CulHOsybBG0ymoZaV+1UPm
8lEYaXdaNyRXASzeIQpLdoss/vZzmofeXOGemasNepEVMZ7udj20uT4GBWNkgk8jfjRdjNBjKTvH
wVUbWrVjJqJ+do0ueX2k4w0XBkbWWqqMlT8odRJAE5vsFleCs6hCRzbRpBg5yZLQLUu2GVJU1TSZ
0P0qrum+oOj5bkkm3TWTkMrb3txTWt37RUjprBgqR6WJb3qUCjbBHtx9I2nxhZViU2zkk6ns7nJB
q04k2fsAnK2Fh8uAta83m/AHLnpLOtQVMtLA96xV5rk32+d1yZEOAWVczJGhw5iV+dkYqb8JpVoL
EMiuYie8x7BvHxaiRZuZGw9rPSKXxA3BJSioLae8HKR0LbtdGr5GmVLdTxO2ylzfGOOshZ4JiEg3
AiXyvgJld6Rmaa8ovw3siHDGZrY8UdMqOBEJ8Id+mbMjUVOwj6n+UrKhhkCtTtdWr5crTdPJQShN
grIFy9m8MimmGycGMKA+XMisQF5IKEh2PJolZxgkwzQpJ2Z1c//Odzg95hpdSGyR4TfO8nUcQWBr
UBwPPOaM1ybTMFOS6/Z1nflwEQmpqwwkEoRFIEk0zODAZ4WgeVrm8mFtCDcXUPocPUWaJp3+swJD
U6IyGIlPuxNg6FF6CksSJUm0NudBZHXqt3Il3PdcMPdbN+5nWUVneKJ0Q6tt9cVajLQNLYmcQf+H
vTPZzRvZsvWrXNT4MkEGu+Cg7kB/K8nqO8sTQrJk9mQwGGyfvj46zzllK7OcyEldFFCJRDawLfbR
7L3Wt2Qgz1xgSbceyKLNInX/WLfiLleJd1aJzm5PSpcds4BxvluyJqfmp9ilVz1M25IHcFlbqffi
MOg/WTAcjoQ/igcC3NWV6kTzmaVquluANn7q3KRgZUwIW36gJoBoDMdmvYO+kqLawCWfYIN16F4V
URp/tkBEYJzOs3cdarfamrSqL7KOqL6s8cbTMqGwyDvWvlJP+xq2pENLLbBkh4AhyzQKDg4gKeQE
iTnPymy56oT2z0MfWK4Mlyc3C74Reg81Ew0CU2O0T2xRbRxc8KLsq00VYVuMSyc49FHovQxZcGwi
Wio2uMUjq5kifAyjVQwCaD1igbZk42Mo+tZFzECZkZ2506JngWhDXG/ydcZXsSNbBE1JNxKSR/z3
cuiTlgKUD546UgYncU5W7roUuExTMke4USORae1Q36X0yBkWVJcdStYOrK9tcHlLj2kKuMXJ4JiM
Ot08Ad5OqPyqpr6wiKclchvSI5jIqXzLAlVsOr1UTxLPG3DywHvt47m/S3uLgZ803Liz5Es0eONF
HrT6yAeNui5S0W4MI57MgOoloNkIsfNsmGoPhWnY55uk9imDZd5EmCakZCyhzP/NM5ZLQkOhZ+sz
h3GMMFxPWHwB67evFHJLgfeLNEW7usrKlaulfCeOdkPsinmXwZ+fHjJaqntl15XZTn6PMci4tvM2
9lTSrwa8Hur3I+VjHlygeEgwc66fwQxF4ww3PxXPvgcTC45tHsWNBnPUvPURlaGGM74cmtitUFSv
pJEksJdPLNQx4/Kt7brOgBNffCbgPB+yg6r76Xqs5w7FC9TxQz4tDkgWslIXkn5Oc5/BFzBFVdHk
cKbrOmwEAzFGF3+nSLBX+05Pnrsfh6xdKTOsUc6brC95X03F3bWL7EBwcHaY4PyT2yaiRw5etrd2
keb5azzViXvtBa3oNx6LkYJVsKMAU+rYBjbrSNWj1q7M26Bs4LhV51yqPNPH76cKi9GjdWuywyxG
517ZFXrXunQuq57X2NGJcwkRHya7w2TM5k3L7WyYqmJmmU9OVWNNatarh2Ye7SqvmG91NONFlqJp
iChbUPWKZGYJ5DbDdG187pZlwmC4nawK/e3SWKhTE8d7yaHXUFydZpSsnuXHzj5nQ0mnuRizQxev
P8iuS33ssMh/8v0Oh5vrls8qjjgPMuvwydpaPUe9Nu1GN1LdChWFSFLKxEDTHXJeWCgSp33WcyFd
vfA0OpUj5BQkUYz8t6IknOcY61D0TdelZkfUl9a4kn5GfdSd8K8a1om0LJ2oIgC5hspSTjbs2tC3
oscoabh1ICOWE6VF9+Y1YfQ4L3OKHnyRa+dqnvyXMnbsJycauhmo6DQpEm294Rq/UfxtkVZ+4UWN
3IMXCk8aFfGCptNWiuqM1Fma5D0Y4+s6Wqwd4BjomKE3NrsiMCVRoITmdcO8uuHqG1sv3kuJZmGF
IJyOVg2CZulqECwT3S9rGS/TPsV21g0L6uApjO/xmulp5+U+SkDjoC9gNwV9qJyPgNyLqxDJ4Q2k
M+9iichtbUpKp6VxNZnDTrYbo2jdqQFIweidNHsZxuGr07WYV12Fyq7tSnXumJlQhDgr37qQVUcr
DkVqR/knd5asVIgYPDpOSINsbsh1i40NdTbtibEE17AQIqqdbF+3qn9eDNQa4yo6Wrh/mUHigpp/
VrXAzRa3ng+6dY9UVTxevBBi8ZrmV9J9TWPcuWRkn4uWaTo0jXOalx56pUA5mrvtxDCHVODER3ta
eTOdNb17UHC3XglVQLsAJpx8QAbgaUHAEjv/Y+MtyYVX8GXjNJsfQTE+sca8C9MEaQUBilar9Hk3
Eydf9ubWc0NK/S6txT7Vr0lDzR4YkA+6K0yu1MRCavYr68YaSXCcIOUe5sW6SUcbAUbKXtIK/Jm+
BMDEEkTXxgh/ukrM0J83TQ4+rlqmI1UE+cVNa0GY75qgPhbuVZ7IeufB1tk5foaiYdbJRVcW8WVA
L+emTtv8gQL8k2ps7+h2srl06/7FGmKq077C4mKlCjxhnmGznk12jOLuMSGN/hkoVbTpvES/6Qzp
wbLIjvfA4ERaghFUoJbeQVhqv0jUgrTzzQ3UIxsdR4P+JHXc8AAyyuPpu28Z6LhIzBeLSRsq8Hr3
f2nGNmMuPf/E7+QlmxdMu6OHrsTIh5plZzbbVzYAw5N6YsfmOvq1o70ue2wOhfNEJAieS1vd6ri/
K6z8Pk1R/hXZC6nkD993Yv9bBP8rKGyEOu6/LoJfN9r02Nc/lMHXP/R7GdwK0GGjBosCig1wEqlL
/rMOTt7ObyJ0qJ5EPjoufHr/qoN74jfH8wMqjQ413Z+i1MDMImygDu4HvsfG8e/x7H8u4HAEh7ND
DS4wLVOD+KizG5u6XChth5ukK8JL4ObZDcwUMhmGJDujldKw6/JAlbZ1kV3YfZDe/XC3rn/fyP9Y
vxY/1485Ac+RkjJ24MMrohjBjftxfz+qJKtTFwAEZ0qKdmcsSpW0OJVXT6cD5cQTaFYO+gzTZZeM
GhDLYaFFO1LlcX3Dm1jOJz9Qj9UcPMeZ6vgeJne8B47HotJSpU9zqSaYYmJp++tTd/546tLxqG5w
36gIO86H0kQbzA3SbFAmwPEnwtvtzAn2rMU8+sqQ2j/PLFOYrybL4ZriRRDE6U5OcT5Pgt70r0/m
Z0EgtzFAri+IAXMQ74dh8OFcrIKuWCumCfiGb+HCq3snOAI8Q7GmmoIMr6JOEGQ4CfFNtFRtAuh/
fQIfquPrg0RqC+M4IGSBVoC/lp1+KCuB0eyqFVWOEW0al1009LTcPZzh9n7C+/+aS+PvQ8fL5TYu
qqWBMDYMIHqiytiHSVVZegbTEWqXYEnErsWy83JXjgmFQC/rsu5c2OP4V9pGZ21P/Gd5ab1vOFr5
LGki+Ovd+/D6DQscWAfe0Kb107hiC7ugY4bSMpH9UQ5449uGiJUzm6qHdV15xNUjzQD+C4ECzjoa
KlGO3c54JRlUcCMkmkKAoObxL27un5wmNzgQPF3OkaLlzzdXkuuS2WxyNnxJBZMBgOQ7m4LvXvU2
2gdbtAaCg+gbccwXS6SXyJvT/EDxASi/sJd2YlmkHdrPdUtuDKyoUfye00oWSfLe/MmX/KETtN5K
VK8sxqRnS8m9/CB+5TUXs25AHESNn2is467SG3hRQH/7eQwWlBI0Aaoh8rIdCmMJNEJCRfUskiOP
dU8NgUiFXBJvHPevXYpWxFO0xc9bv3zNSXkH4zAV+rbxTSsRzvugKmsQlcBBrDG2d7Nmfb/r2QMO
V3r0Y6xsQgTxA5P/+BCSa0fUeB+Sbhv0lUy2f/GAfm4ncvGhw76YT281YofiYyk3XEpkSH1Y0iDP
QW3wrSTQYGwbx8poV6Cpm7hlxzwCtN2Ns7CfUorQn7TRVNSGJqgBe4qcatqvTwts4of3O2RkdV2b
l4f+HE3VDw+lRaLRSwp8WB+bMjx1mrE9HSn35OBzmrZ+BTKzhl7GWd2fE6dzWmd9k+/y0YUjZ+R1
VNtUWZxhGk9DhZ4EYOS+y7V+7O1+vJ/d6HNU++5pGWcjVhBCO9KNqRR8OxiunyJDQklWo3oPRX2V
OR6SmkzA1ILAaw6urXMEhNK+b4b6ra6R7Lhh+VAmS3A561U4Ausj31kxFgofrTPEk3E32yQKOJ5B
9koogi7nb0MbEMek6i+TrdkPQllS56OlqSNUyrOPxDKVWxHq6pwEA87Esm0W12YpNrwu6VvxneQ5
tJwvr2ood509pemJBR71IprLlaPHglSEfX82T/gA7Mg/JC4LyEVN6o5K+l23KIfMAvoc5ZQvF95U
tgj64xo5Z9LCGpxIGbHa0tkQcpdexORFQLqIgy8MpWedCy2aSJvoSOkW33st6rMJiRXG4XDlSRny
IClGJwOmwkT4T22QTJsitO6WvKVxnZv6tHTm5IDXrtpXkNHAmQHPCmGjwx0XD1HcFldCgaV0MnQu
SB7xl0MdtLKacGcr/KyryfqiIXanvKv5GoCVmwXDO3F3/lkUFP371LftW0Ub05+6nXS74tCVU3lt
STPtWhlXd1S/vmR0bPd2X7+7k2i7HXsvoO9T0bkIrexgubEcnb/a2lELATMrhUeNcf6tM1341sKt
vo6AFD3pKZbvSi8IOO1gxPxrUuvSywNqDt0F6w7hVf1pEC71iu0aT3y7Pqf3Gp0qHOpQ6nkOO8/D
hUukg0ugxZTCzaE9dTMaM54mi45P4VFWzYEoMn05DLk8cULUhGSiDYdgIN6ePUGAtVjVBzEE6aM7
x4ekXtzznNStXRSN3hkVO0uejFXpHfohxSs2ECe7zMBKTix/aB5UO3wdikSzcfFr/SIdX7+K0cUu
3I8eKTmZqO98AxbMCMhqGNMagPMLgOOXqE7mQ5+u9TwD2kx2yjxZITI+JvMMtQytnJJCg2U3myHI
x2tJ2xArsEPnqu1LCuRB4fU5X1JRQ0GbglCv4SbZoc89fPJV9jmxfPdOGg22YKBMyMBaoDsU7ZcU
zvY1+0QsyATggfBB7cZNp5hXsScqGGDvsTYJWhVhAPlEeinlIIGu1xKFePBXOW+qE8byYOKTjQon
Pq3avsDz0C4XiWbv2vuk/ok0I9YGN3eUetFxrZOdU9OtN9lke4d27F+VvfQPjuCNBRcgpjM0BHo/
SIJwqgplTxmP19U4PKOxRlRnSxQVs0z9TcgqeUe47ghrpchuooEwzGgsnBs5eult0g3WqRjGmurb
XB90FaKEHFN9Tzqj3W3JAvSOLGqu+b/sMQe2cyxCFNREHlrhKcTC5B7nwvQ6WEH+2VC1R4OL0gqU
imou58FZjk5h+MeUahxA8azfnKYAvBKScPlsink4znCc6cQMBJ7pCS6BKSHynLi1Lh+KZbpxS6T2
kxXMr9GSmE07m9fK89+jtkWZr1wrPXdhkd1Vui0ue5EP36astVn7unnzyfISmnM5GKFOLvAwFpfH
5xajHLfxNKJ/ZJ57qLqFXWvWf/Ys09xWDpGDXunKMzpqEwWH9SbQg0q/VjlxwmFVYbKx2a4AeXCq
3ZRDz0oIUlhnD28+JE6a7Bwvco+OsLAcLEM2truuNfWjKKSL5JPilx9W0ye36YKjY4MJJXvwxTHx
cFObKT/zCcg5dKoI94EP/VZPgb1TI7lTfa27x7hW8adyRUDNMp8Rz60tbAj+V53haCO/G6k9altg
xOB3BoK3wrgsD0nnlGiky/EJjZ+5LHQ1+IeAEpW/j8s1AWousvZKTmxlMj0afVL5SfJuZ8rAVbYZ
94squww6NhJjYKIdcFlqKBBwp6V8j0QwXFQECu7I4tLXRDmSwjVIuYHcmJ8k7fyogERu/cbEOFOn
AIYgf9KL+Z7XcDw0pzGtq01n566F+cV3Vj7tTaJFceEPaXrr0Gs7zZuYKjh6hwA8VDRkpyEEvceW
jRmMfPihTcusRyQPqn0OLQ5lhm5Trywxp5msrzoc3rMIKX2cCXnGin+GATHwjzBmRFs5zRp7ZJYf
u5l9gKYivoM0qZEgSHGvSOCFI9R7b1YHuUimFXodz/QDsA6xB64MAlf1D11VOwd/sIN71fhibybV
nyJvFl/CqNp3MlTcFrM4774i2jIEPH0dUzA5sAidnqdeLZcqdvpLGtxYOZIMr6MaQdm1CoQXaObp
3M0WjLB6bo+Dab1tHVDiYgRwzzOUpA+wsZ/olEVnlptgNB/DGTB47KFiTolHIGupoKvBrmvhPTkQ
tlifeTUm9GoaLJpqZaNZdoh3FXjjHRBEiMHr2CIHwthkO8l733EDkpmGEg30JJx9Jb3mji+7PCdy
13QbrQvMVazA0Ty6CC2sxdvNaGYfMR3Zl6SLhM/g+EOcVzElQjeOIyreE5aHoWAj1DqDvLfjRj+2
ie1+tsaJUZ4q4/hOpCsGyXqRGOerPtl5k0Gaz9f8IgbvrpIgmhSTEBm80V1cTPpLTyTn3YAA+Nu4
NMU7WbDpTZbFxT4wVnCUKLBIButSekZKAttxlmw6DQI0wplK30yAUrgosMu5Mf6OLIsUHOwUudb6
zAjuXHMbauaqgvjjYx5g2SrAcOJOsNu7Jms6dhYeq4vJk+73sv8G5BuyaJeUrhshNCkYlV9k2I8i
cS5EV7Nzry3/q8LAexcjTPN2MIDnx3FQFPuAYwP3IGfFOVHRjF+bZNlNhe/wbnD99qltsplUtEq+
pcK35RanOyMACjEcTrU9X/sN+tEuq5R7Rs6lvLKygms3dUoAKB8W0uSIr37fT3P6qSK/9ra3ChuX
sD2/9Y0P/WSqZi324LPCZ5GAXCSNk7j3E5Z/8sFz4pA2jhvl8ZaXlYAMX+dmHxEOMJ2l6LTkI7Rq
vNRlHzFjhgQeJ5wc6YMM2rpCmct2HJYbHVh+QU9NG90MxKUhUVhMoABNJgPTeQwnMiArr5yveTuK
5FOUzcm4z1uoh9vRngd/L7KAAScRsjn2nYkenBQguHANdGQ2e9+SFg01a4vKXEz9klxXi0M7YliV
5UT+zj3jTgROOQ3h352QW3GRhv2aCOtEb7Vt5GrRGVjyJGH7zMybflKhYx/tLI+STT5lHmAV26OW
bHeGeUOgpwRuC7r+hJp0+imPHLpvOsdXUxjWN4SVjs1z1SbhtKO8HT8EWnb93pao4wAVlkRhUIPH
wkHrrBX7hFSONzO68gHGmHU5jZof3FNvHfiZjfVCQGKGcBnmGhRuGSb3xeTFL7QX4LLOrlUddFyC
hS9lKx/GrBjrQ9+V4TPRODBiJss15kCQfaS3GctyjSEnDV+i3ICkLu9ZEcKlyawB53Ro7HRjN11x
CQQYpuNs+TXegEmkEgexbm4nFtusSaSL38W26Dlsx1byfqhMpGsyh0X7zE/LzTpdl5t5zDAYkfIi
H5zWnfzDUkS+A8e4V7Qq+yLKv9RUxT/xKdfWmW0DOD6wPOiXA2TeRuzYZWOMNxhMyvMxXbC5teOI
jqWnw/UouwJHMaIqKRhGLd5XUYdYu8iH9psN4kCQAV6toD+6rFsyJNxV+IgqEP6xNfFEd/TH/HEf
tpLFcT1WOAjjxkSsyu0yvEFrlF1ijyp3QZTztMrSzjEvYOQ48UVLF7Wf5HOqEaht455ORh1gBUXz
iA89Da5b4ANnUGItas8OmnBMS9ywvMzR7Y0qwOyVjin2/GK680m0OCwEpdAE0170pHra6LJBXbNr
plmf9yg6XiYG78umVMO3iFokhvrJao4i9QxDXqoRuOZVxZ6z12JUBxpDvSFPYqFivsh+9vecuhvs
MTNA80E6WAMrwnTT/YWW6oNNmYoRjEA2FVBmpU/t0lvLqz8WvYp06IbY6SCv4vLAg8LuJ0sg8xR5
pA5RlUMxKxcrwsbf58ELwTKujQ2mRPcWDCIypIOgtrxCtWh5O0f6kBddsjLMbvRFyoSW4T7rxYRx
0CrG6tyeEyJnDJKtjvbBhBUjQCkoNoPdljSoSs86MLSQHCBRUOD2Txfix1tjWpwYfgY0M6tK6AO/
LjL8oYYGgITSNkVH3js/EN8lXD/ehDoLiaBq8cs0efIVnB3JA0PcNe/zGCY3nMq4seli3WBtY8HP
hF6cFMHimI3xC+cCxUp+5ZQZeGOX1vnlX5zcxyItJycj6VBNl07kex9Pzm7laFTLqq+raAAR9szG
T2O4zHkD22r4NCYyP5TeZGekGRKDiL6rhS5heWsY2K/PZa3B/lhrDKWNJF6SUsvpUDb+UGtMFFDx
fBggf8yz2rbEHIBrnnZJALh9KXL/L15O/08Oh7aQqqGLkB49wM/vpldH3ZhlNuKp2Xsx1qQeQbgv
m8YE0cuvL+xPj0Qor41FHNBLuBbHfngBqqSxcgK4KuomETbIObLP2iodNwYFxen3Q/23taHWA/1o
8vjHgf9/xg6C7fnhdq9n8o+4wjU38d//7e6l/j8XLzqrf2JHfv9D/2AAid98B0tE5LmocQP66/9s
MDkCeKSHnQJDRUD1L+LB/YMBBDsyYkFC70WsCAH+/S+jBb/Eu2mvH3MkQtR0f8to8b3C+J9vfciJ
QqiEaonSFSBl+BEBZAiUEAEWx5MwBExaUyY4ROsWxaeIvW1mGFQidXd8l8OVxcbNabNTLzdqb4vi
vszFDg7pnZ9hcfVRoH/Sjf/oVrTB3YqMCgub5S6NoKDrwdWnAVWCk9JbA2dbxFxpkctNaMXvpRhh
QQ9uDgKGFetkh99COJHZEIFLjeqnEBHcdpgk+6beuRsCZJRhQiPJQn41VPwev3tWSX9at1/6JhlJ
6AyqreXF99UgfidI/Le93z++3v/vf5DXSHgMT/91m/Wh0C9ZzbD0e5Dn6du//9v3P/H7F+DZv60D
66oPDmybqfhfLVZBH5V2CQ1WLMb06GyGpn98Ab74jV9xaHmGwco0XV/Mf0Zver+5CP3WKHEX28Hf
jN5cezM/fAC2T1fTWfurNsalMAg/rBGQyra56PW4zQsRnSVh7oE/AOP9w/34k/bLnx5lnVlsNkTg
uz4o8cNMySpT2KKtOJtBIOSFOU6mml9/fZif+4whFwMuzMVsROUDKIj8cDHGZ8vlggfeBmGDDDal
IElitIV2JszOwr7uHiwCwc+bwoGS+etDOz9PM78fm3FuxZDQMZbhh15GhS+rtFlxb5uEAfG1bBsJ
/4BuEDtea6iJ2jAULKZDLrC+bpmIk0dDJtVzLao23qYVZSTUwi5tDGrfxJpV2m7qS7SaKdCuX5/r
H58GA2+0trRphvLk10v5YUb0qPIUAQj9rQNh/1YsTp6cBvZcuhe/Ps7P7Z31lvj22rlcgW0hh/nw
OPJOSGS/C7iRsjBwG10x+Vd4vtvxQjZjoPsT1dPj/JxGSWaCv3uREhkrPWdn/ZvY5Q89556UV/Y4
9HPDDjXkgroHuTSFpV9f4h+e+opEFkTgMlnxIUcfjtK6cx4nTgsxIMy75yEAuD34rnr0s+Xzr4+0
/qSfPlRgQ7RWsXaFWOlotf780Pw5UhWNHGebtZR0mapiHNZDHG7lNFnnZUFqyd+/gxHvMr45LJJs
Ij70zLO+93oRAMrwZ08eU9oQm4lsrr/wu/zhJWFAtCVaEhLtQ1bAH74b9rOUb3OO4toqvs2DpNiX
YYbxBb7/qbDbR7eZy+tf38u/OuaHF7PKUJB6C8ckt40OdBUvW7IRQLYHwZORkO5kEoZnf/eYDElc
Ky6R0GZM/7C+DpOJal2OSl5IKz5jr2WuHZf9KYR3yi0+oUIGUX42xrtfH/eP7w3WHfQrDE28oO7H
MRG7jCXz1hATMLXl7eDr9KVc4oD+HdltJ0NQFX+BmfrDJ8EIyF+UJSWGWNQWP7+oTSFj1B6EtjpG
gkCOVKu2PQHNwbaVuXX666tz/OjDoE9lB1kJB4o8aJG+7364sU7Tqjlsof90Acp/Ci0kLp2pnKz0
JyoqZcqmE+n+PqkWQfPMkBpG5gVpgQQA09v0Hd06LxP6UZ/8sgLT11mnSoTJsw5nwAN6aWnqujNd
LFSioFJ0mXvNztE+Ocb10NTDgWHNQVQTdgBq+j5snM2gs5Hyh+xhpFR6Jr5SIwz0zuchdOqzcYEc
9SSXKWwhMJebDp5QhA6e6IgK9SNqpgS2Q54SZvvqZS3qe4w4Y/NppAgRAN3oI+csD2KiaTSGyG2W
WepzU4vQPw2QFRngGSnlUX/osSTFpqGmRtQrqJoZ+2p8MmhaijiNWO7GlTIwlkrVFxc5xTh8udJN
gIBYfn49tmBZSCERcrhme5+CFBah+qzmwrL2OZtRtZ+ohsOtCy1q/6W2iVJytJ1eITNz3GOQ2DRN
AKmF0D7wNlBaw1GbfGV09CZvh1tHQE2L445kgxM1ihUxoJfQezD2BNmB7uPCLTSEK5zQvxBih65D
ANIgPv0RQVOdHCLk6CBdKMM0Jwn5KPp8Yd9wFJjBLFBOIQTaxfXiGyT7o31AHxx9iWVoIHM1M435
cxQ7OqQmVU7SuRuZLpwbr/Xz7lDNcyUOS+sZNZ5YtECTHQZlMx6nJVrEPp0QGnwiLwbwm2Wxyr6H
1wDJu1kStzthmkjGXWNMAE3aycGtxcIExbVw0DqfDq3x8C7YJf8do+wn8GBca5Iyr52nPLdksY1H
kqa7judOzWGxVPcpzrPoPpmRyp4kedwDF1FD+yhjLWxMxyaLNpMbe8Wlr3I179lTxaexxwRIOzMl
KrUxKrjTGMAmcEdF25wzrrPYqFSUzFtaW5gpAl37L7ruWDC1UoLsLpSr5GeKMx4Q6BTvbDUvg7O3
rbLKNoKSngVacmofBwPwSIh2KvaYTFFUQCxkEzMXA7Iy1CYYhKqkIOt6fW1oDKQNKIpGDahFuzh+
LGDUsOUJEIvjEZgytV1wbbXbLEbg1yz+mG6mwagbBGPkU1o9Gb1bi48IVIaOevcQ4pV5QgWt+SGF
BSec7qxLfWQ1m7jJ4BAbBk6LnqgI5nAz4SuC+NEPxEkt0PlGFC+x8xZZva42nmLfx+vl4s3iOOar
j4uK6CGyfYDTeCMfQ2/pudlWo0sTnGdXkCBEtdrbd26NwnZ25eov9cTSXykWVvAe01IRJ4faTt1X
CNiTWybBnMI/dEVaFZnbXpKOSLvQyUwFsnS0P1tDm19RMPJp4meTT/oIIVzZKX3WcTqJSGeUDwJF
zRmfrv1sxmGGRqoscVd3yRJ9wTwokz2GOt+iVyodHX1xk7RKr93OjiFyDU5NtAcV2aIDJq1ivyWs
dvAqQOX2qJ8cr9LdtRv2uqNl5fR0OxI/PbUbjY7spDdxStXJLpiU93IuRXLqihK3R1H3af5JwTUq
sDLNnbhukyzsbkfsFYBO6etbtLuWluYozY1Cv+VF4Uz3gN3y+si3WRMr5XWefMcxlxEYx9o034g+
Tm2kWdaUwtcghhBYqOrq2zBCy4aR2ysBY9K23UD5qQ5LFtpfMsTm9WZ2Arj4iC+KG2nRwARGq4pb
FtH2Y7p4pkIYokDthSCEtvZYtiASHPu5qTCfBz2SnZpVgHvw8W4hBpeZuq5sULi5VasvfuOON6JQ
UbfxEir7dm/8R1sbwFLgquwd7psFFaMVytscgtibiprlcze6DXx/tohYZ4zfhWdNPLUHh8Fz2KKt
JaRHY2INyZlJ8mMFEa86ugoju1WHLkmguVhIYM9HlKLzCqUTRRqR+EyMJreQYjsSWAmkByOWvkeX
w4g1tIyMUOdoBCZ2OoLl9f3qcbRHhtUyNEt8MJUIQSXhqtKAeIb+fYyyDt9YpK3HpC3EdW31FhgJ
FKIJCC1XvGOn8Ou9aBvXEDoohqOkXpoQuYD0n2g2WR4bTIz6tOtN8DIi+ydLK536z3S/MVBWHrza
rcrn6bL31HJTdrT4cVEkoYQvEKQWrESILrsKPRfxMljpmpUN27xXpZ+/EOsEoJQLxgTQpoozLzFt
AYJbhLYPpd1DCqbGJ2+QOLb6frQNLSKnd4eX9dF+pecMyMunq2KfuBZXeuIECMIgoRX9xRjSU9sY
aE2HaqhdSAF5l1zbXsXkk9dz+nn2uf6txIBQk4M+0o4RkyYdLS00alIso8X1YtGJ3ZrOzPI4VBaD
chx5LTN4qGbUNEtmveo6HtVmtJoIUA6thmBXzG79xWARji7nqQR+1HrMIfc01jy8z2sofD32jrNL
a6l2NR36+Bh2dfaelgEKvtoKu4QISF99DeoI02HR5xa8dO7otxxmpLWNZ3yzjKy1xxN19bDzA5PQ
rsUgqZh856tYjrBZ2zBagpNonmEGNlVQPokpz7p9TUbRAI9p/O7ar0nryA1L5pN8cfx07/gjLXXL
QScFJKrJrietXBIps8Z56RK7pO1oZwC3/KIIaM0tuNXKso4/N7T1BMTNRqhN7E3uwzI69HWzCPEd
zce+ebHAEGPJswXOpUmLYT6haQ4+J9Dd9IUs9jjZ6yjTt0keLumWvYvqN7KImvFQj5A7N0qpcNoi
NiynXYEUdG91wvQbvpD2LIBRNe/Q/JAk7LHkec0YFG8lkzN5MNisSY6QY9AhyC5SOkSsvgxFd8mw
6aDpoksvdejuO2+xzemAdwp4kiy851IOHdEk/RJPoEREDrQqnsk2iZehYwJXvY0jqhB4fQuj8byl
uX0a12UPcJ+CwbSNskXZlyiJ6QLRvuSpFsaktyHrUrAbcYEZcBJ6huLUZ3DoNBSN/YJwHMnyULBk
bTK0OUiAgFMiDPHzTZwF4Bw9uivVZq76gWUV/dvL3JVyPBqnB8HcgRCh3UtP7TSrlWANqQBZoeKo
p+cy9YLmJEVtM8BuCM1tnHi1OcOwj3sVnVn6qKhVLidy8lDvouZ1r7ADwc6wxyAJjqFb5ZD68pYF
cOZ02dO4xMMLfbBc7moHyDqkzCz8Flc57DJsNCl8AYbpb4NfR3eEa0ZnNg25fDt1Sj8Orl08GpGA
PBdEWyHmWirnYKLOtzdNFCKJTpogUBuvn/Xj2NY9c3zYq9epSZu7OhuGh04rog0GrdQxbAwXrfHh
oxzzJXqncEyQu81ehD8QyxxTchHUN/WEZ3GDPhiudEsW9lNXDP9B3XnlSo6kWXorswEWqI0EGv3g
2q/71TLihbiSRk0jzaiee2uzr/m8qiurs4EeTGGAES+FyszIiJvupNkvzvlO6zLgJfkNwcsSQkBw
YFGzoBUvlizaiwohjeBMOks8bt1q4Cei26M2DRhvAGXsXYX8r2MyxZsWO0SV1eGIntiPxMmtaJBW
MnS866XArb1hvoUNapkcQI2DoBUG13uhyGlt98jggqGNr+ZkHoatk4ThYy0mv9i3TlBfB1GyvHVU
eORgTBVlot3HFHRuBh6ILDqFShbvz2syk5gNArWqbvg6FVkSF/E7MlLp3oe6n3/Lpe7qTT2U1aMe
cvvRdef6mRuo0msPhM33kE2KdI9sNoDRpwVYYIRSlWdtjm6iRPeASLopfYkXdUEYqpLIaUrs6XPA
Fnzje9Ol5+CLZWa+ZH2/HZCcUACnWEepFWXEqaXt+thGmaYBYO2cYwezYJnPYnJfLd8EKBaDrkmp
jnM+/CFvAA/mIa8OuYn6fuGEJPDSDE2+i+MseZwRH74zWGPniHvWVdvMMe2Pw9/O1qS3qw+WVAOS
Tul1t2Oe0BJMCIfQLvboPvjcY7S0LigVATvNXpVmoQLJJuSxsII03uyMbLJfaRqgGYprFVzjHPPq
DdZySMEmtTic28ynz0jhggFA9NPqCvPshUzOUfQ8kFj6wZy/nQ5llfi32I1LeeKIrH71s4ckVBOh
+lgmXGMrayLzTXdhwP9NR28/9uBcNj6BfC8RDwJpIm5Tvcb2MILUSXJHr2ztW+dWzZyhqOjiB1IA
/GbjI6FswNbaAf0g9TRVU5HbvLBTCsVwDDPEPahjBKUJntC3sJf9MSgFx71suwaGadll2DFpFr/z
jk5rBUorIZQ7teNpmztV2B8Wp2mpaRAX72H66GZDUriaiF7OKhYZk1/SBYmpsiFQ22Lvl5y566aP
JqxxJhBy36WY31Y1a+0nx284nIMxCn5Rt/hw8YO8ZSvNVhWhndYeCuf8khlEJXBSA1rNNUwC+M3Z
6PTJvWlLG8NvaMZfgxfXSDU8djDcXTUsOydUN4wFYw6YDocMx4NbUVFNTdhuDS0q/Im0VyAy9WIQ
aGO5Q088wUJOrZgFv6y0gRKVI9yD/hFVT4Q4+0+2sYlbiXTkPZL0W6DlxZw801lRNNKd9/HFg2qy
dykK5OF+XC7v2K1pz6Iq4kjHrY+MJEtiZHsmcfOfcAok31xm5C5hP/1bodn8bl0z1btJZlxNfB8X
7GZPlD3jR59vtQkKWI6jtsOfMLfn5raePR912LDM8aohyVVsEppWscnd2a12l//Sb2nlUGck6Yzw
sdH9XiXQMrcERI8gougvCrhWc/6dWTCfIa1TAq8qx13mtUh98qMF4ajdyh3n8uxpv3kzpvTOaW9f
cPN2S8Mpo9B9d53KOg/dpGFI25m1Eh3HCQFduX5Qmn3xKmptsjgH1yE/ugguxohoTpsaFVmbfFAe
XLb0wmZFl1ghP8dltQuY+8I8WeGEim6EKMQjMhnrGcODek+ScuFm97L0yVSXbiZPGlb+Fir3x4ki
Sq5jkiGS66ouY28fDzG/D8UBU4uZpuTL7X351gZ2+5wIN2OeD2dHH9LCJTRV9wsQY/on4pbcKFz0
kSaV8rJzOzLHgB1Fyb4l9PCp4IuuiGUOgkNBOKW6QgUh8YUirjh1SwomF6vriaVEAMgVo9Z44ERd
cP0IJDgIrFrvYQyBJG0zXQ7wNetAPRQoLijnSYXmTAkqdAPpsqTLRhh4+KtZpRSgVgFSok7QJgJR
5CGgUOccZi/ZZGiL2GcCzkT0Cozecn/FWruwYFqL4pFzmVSdyBjGSy0zlLOp5sbaJ0KYZWN8iZAL
KmnADKET5DIlcZJF7zV7LhdffjXbcHYb/3XomqZdhfEYEUCP3hbSshfkt5OJAgXZ2FnKLQ6QSRJ/
WcXHDDt7uOnqGWywKKfhRYucUY2vB+fdUJ9adEHzgqCs5dm8qp3CSQ9DjPKP3alVIKbjwbvEpMbh
Gl6Lbk8VHlt+RUCHGrGdeBunNg3Wl2Wtdww6wc8AV0e+Ew/NH1MXQxWfsJo31qFrJlkB+7wEifvY
qfC+zy0qJwl0Ozh4ycJHa+a4Rg3TxTrb0RH215ntyOo4xj0u6d4QCQMgA+3iSrdytkj1ViM59xl2
o62fQkPbVLGXblK+vmGX+4oEprDnWdnaPlOEN5thVb6rasnJjKJJRygCgxYXIl0kDgrl9Hsn70Ny
FlSeJxxaiRthLhmnZ95guJVez8xENibIDx0tVLirqwSYIE5iwKRdEE7fhdN4bzQbM/b3QC+fvg6D
K9cJJ4drLw3fAn8Wr13udp9phXJwPQD/KVf2NAbfTI9LyhHIO92GSQzQQDG65msUU/DXQl39ilHI
3ka6xQ/iZmn0zK3ViJVf8Jzuh2Fo7tlx2OI66vz2WXuYzFE2qviuFHXxxlwjKTbCkppCWvW92fRO
L9VKicu9b00RAXaecjprhS26hqVBd/G5JC0jmVyyxgQlgDMgmZo5AC8MngeZfup/eLmdPOJLA4Rd
CaBR1/ikmxLomzP/FohIy7WjS6ZNVjd44wGZXpnd9eibyOtbJOGynuiFe8i0QuFLdM+8QRzY1sFm
Seqc/Rbv7527uLwRpgjbn7rpzXDA3UcVwZUKfnVoZEYYpb0M1bNV5M0z9ksb6v6ipyeoDz4aOo8w
4I0OaEIPg9DYYviwA5C/JIOfm6nnOPfHIeZUGNgwXGCDLR93oFwqIKafZ4PLr2RsIlt0oWDakHaJ
LLvvQibnK9+kJB1qJyneJUYBs8P/GMw70CPkx07kx7/aYFQwt7stmixkBAN/cJPPlAR9Fd7OSwRg
p/SZfPAQyfQ1thjurM2MoQ7Eb8PIrc+E/8WuoXOArGZMJfKu9btN3ZT5r0yRSUvgTR5JSH2AW1aN
uxTRgaN5eIuqGmKsPQc19bfN6IlIAqgTAJRrk4DkVe1ro5rm209s5zGvI51sQyNHvkzGV2vj9uqZ
E3O4cQcRINqi0QSBwAH94yHO/3Bnr6EQKAkS3s8Vbc/WxxrxlgTplK+NQQS6HsbMXAcqwqkIO1CF
27G4jE6sJsj4/VhaEvSD0jQ5BoyAmXYRHpAeiGNuiVBB8v3mebW6i0ur6khuGJP7GXL9vJLOlN/F
pGz7jO1q95B6xYD23hmqG6uYq36XW2BUVrOfRM8iH2fe4t7DOtgzveop20o32mHhhInP6H6hohFm
jnZ0VckZlSfYG2wCur/Kq7Z5SxizKoKNXPljx6lb7mrXQno7xWX75LNz5UvLA+t3ogNsbAsfQrNr
Gf1B4QUbAeG9ies7teTR5xh7gwN+KSX3IrTmZAOmpXjOhqYjlgY1J/D3aajQ+GWWQPdeKG59zodp
V3pO8cmymSESQOUU5W1XBgvEbLBTPDFu/btGYEyNlNme+hhaH/qyVgQOrzgp4/SuGQK7PDajNX57
gdFfjoJov+Km6cxVptnKrHoLSOiukaVzewE4FGsIj2RWBgZD70apGImpy9TiuuOcIDNUmfkgfOPp
s8/9/GrjCSHHgXLl6I2GqPKg7fzP0kvxeSqVMLe1wqh+ze0sgiFmE3ieh20A4Eq5nzajMOZJk7A+
JFysYA0bNov2QC01Iw5HtD+9ZC26YRWQ3qDppPEKes89sNQu2ytXhdEpnQ0CxKolKYm6vGq/Y9gh
nE/Gqs6W1YpkXfVlgIUU699HOnb5xPvU1Ez3TcNCp1FZQFRrnFFpj7nHMQvFnzh1zGPoyunbIkrA
yGn0ocEGe2WRk/6VB7YkWRViNLKCiaiobRXxLe1wWwY1toa6U5S8WAJO4H9I2x4Wkf1yIsXDQseG
K4QinrcYl4a+9QN3/j1hrabVQ3dO85hdMpuZ4vdqT6iMbTHwmbsn2br+t1svGSattockrTy88YDK
xo6LAHDmShWW8+BJQ3WRgCUrcLRJchE8vAekc3FwDFsEThSqM412fmTLFtyOnh56WlVvYNoxMlnc
hl3EhABH0eJuqR1aInBd7k1+FDliNzZL/DRWVUriQ8LgnhwAU4enNuzIzTBYmZyj7qPgZmxa+865
PNuUWFy4G6Vbh5Fs6TF4TlkKX9xIbXAeyVphZVQHi3WLtJtQSTQmxFqMWKjiXdk1rr11LMIhKAes
JNpLyZpyh7Q94Xiq8Qhv275kNB4T38EuK2q6HGcUM41zyCtLGelyPV4XzEUtgkrzbNlU4VCDtA4t
a03+NQkmCc3mPfUI4UyUm1RfYh4woyr6gi3KbGy8/Egi2zq8Kc2+XxZR3o2uysZtVKE8WguGwTbB
WS0DkKRktLND9NH7DLDaNMT72eXJOuILRpR7MU8xJkV8RK79AhTdjIy88KlU8Q+2hTDaa2FVrEGb
ThwT79Kpw/AOrzEouO4mQWPE6dXOXU/G1OBBm2MF0m2GOBlOpmhDc9TStdDStRUTNRmRSwaZCWZ9
rDL57S8dUM2MlWC5izr66h2dJ5AAW04dMSDgAJuV7rr5ife2IibP11zKYKZkuWuFnQCo8vwbG6LL
x8AyAOU4Mxux9vOipbMj8Z6d70IptHbKPGw2Ae9csioVO6kd2TrWzBk3Jw9BmcTdPlayuJzieeOt
CDqjdbWH2D5QDROPQSlDF22X1mJdUQYLBzZ4Zssnm4G2/sQLz+HdetD0N1aVRMTJS/7U4raByNXt
KfYZ0jdMPStE9Dbbz8D1seZfXAiQJWbasl079t0pQkr9yp2pSRNsFfdtnYV2v2ObX+YHrynNrRMG
xtzQJiTqwqCiHWo4tyA7p2J4QxLAFHlhDUZ8qFtGzkwIZpEBQeeW9ncZO4eIsAvj7Sj3J3J07LJy
L64Y/YBqKfvdN1jzCNliXLtSqh85zTOqVRPE1SNcm/gaycsMdyf12/ZSzkrM12wF5K5y6hAouqpj
s5onRe/uBYspNhMtnF4DJgauWAGdjVdOOQzTwZNVghreW6pfuEp7ewORhniSYRnCXx3G+5LNQYah
dHCbmNiNvNK40ua0/BUPln0aVM9+Fq9W/hMTJvI2ZejqVu1Sms84MG33RReDGAseUxb4vxpOK6gd
o8sAWaE2riowDmHMFbGgT083YYlraI3DoJuvmI2BgutCwwIRGH3Z08ugKFiJqeWEwNjDA9J5WTT8
oCeGa6/6jsGrB8sCjpNTSk1PNXbvoy84PywpVLpycxyW+1Gyl1nRa0bWWsXJEhC+k/uH1DKpwyQ5
zqKt3SFe2ubclI91RCrQiqmTOU6xgAYcwJ54WaTp6w16uKY/RSz8vW28oE5dKy6I5XHOHG/a+zLi
tU9Qry4bf7HsmZk9Dp+rpmMXudEUQZLZbYghqbMUET9FaTzr2I5BfBdR7FVbYfUOPolQ5klwYC4z
XNKEU0qs9zjWZnlpU6zbpGHIdikQFjA4pU53W9r3JAIXp3K4d7bg3biMqbHWEVWUMHEdcFZxY/W1
5/LeGrxZEjoeIc812M+dk40GtHHZhePVOCJBr4eqiHdJy2XGnsjXYC+KkKZh0rKXoDhiknrYES7m
yP/AplpFoLQ6AlUYivDBzY5H3SL95nJMD8tyxcdFIHnppJqOpmFpvmaLQ2pO24b9l+aaeoTMldAT
Wt48kFE9tf66nP2ArN5Ri62llWG+WCekOTjMeonw8m0XzW8PWosgIQb5JMlP7FCxWUfjCfM15xtM
pnbZOwb/0hVgTPd6mbWLF1eUDpb/PJTrsKguWOG8InHRVwZXcyZhPdFH5ozfzQUJi+Qu5Df3i2Z5
JsQT16RsCGncGEfFHUNnnsvpqIoy/GxEE386So/LakSzMMZM3qwmvKZ3MJyhaBeIIW5tUT1jI9GS
jLCpbH8i4pL2RT/m1c1YsgI4DsxLMaZO7ATAiAh5y4gJ6DxzFOAjjsW8LiVxpzT1y0z72jAkX3px
1Cgtp4fEnUZCjR28dXtuczsEhId8YDs5EUN/bVBMr/2MxLqzk+KqWy/Mt+y9x0ZR3k7ArOKt9DGu
vLlcivWdZ8UYuoIJ6cea0QVTQLiQ6m+6sH9K3/y/FpRw237Xj7r7/tbX7+2/XP6AP3T7//rnvySr
4d///P+rMv4AWdR/rWC+e//v/9brsflvr+96Li5/UWTff9IzX/79PxT92FX8GCVb5BOlc6H5jN+9
Bs+Mop/iFzFWwFMD8+cPObPv/AXdG1p7JIyomr1L9uDf5cyXf4Qu52LQcQSSzX8q1Nf/s6MGQX8Q
Mz0gdcCBehKinv6z+kwjhkjHiVSvmCO2M/eZf59opoBqBWGwr+Eg7cX0aAOMjA+3hIk8xNmt6xEL
S0BPAIXdYtDvpezMY0AZ3VON/hA15/wsx2d7uZHqzmgi2igPgLpOxO4So3kfNp+RuEmns6B6cB7/
+kX8U8/k/06+x5+ezf83HsYYveV//Szux3f9Xb2Xf9LTX/6Vvz1+VhT9BdtGHGFj5CkMyZj4+/Nn
xS5S+yC8KMECtvo8Cn88gY74CwJINMio3QOfX/CPJ9Dx/sJzhxg64LF27JDohH/9F97of5CF/pa3
8o+//o/MMJ73Pyl1A+IMeJZRHvOzwfSIov+k1GUwWwzeUhd7X+FqrFty7JmxkVlf6zsazGqrnYDk
hTz9iXKHlb/orJ0erPspEYc8n7uNiwF550MTxZfnzsckKIjcKQQb1agX26SQ+7FWFzdoCniGHMEP
d5mASFCHcduNvxuAnatUS9C1gTnD/UN3Q0G/xqFzX0TDW11BiYiT8d1px4vmcUh/xBQNWyBZqBtG
9cPAgcQw7iS8tJeI0Jbk4rZk1WgRiQNhATKwmcETM0IDjGngG/ceCDHKOdke6t6kOwR3T6mTO5jm
ELGUMopedawgVpYsk0HjdnSlQIuKz5mS8Dw7s7fjH4fXLtyEe1RsKTVjn5eHJPMukV6VTyxd0ixk
W2Q3onVu0P/payJYa9zy7dWgRLb3IlQZedLBhma0sfLGtj8xCsjwkkrV7FnuBb8V4rlNZ2v7Onc6
4KvOs01xtCLDhyy22kp/4oAB4KqN45smJa7YzK2fbuLc/RUVZb9x4IfDdyiwrPu1dRgLag1CMt7S
Krv2IfbufPgYz+xBn2Hquwc12ul1jSn62NeR+950BDfDwNE+rt9A/i5HTUnvLC7laDH0V8FU/mKH
Pn8FQvXnzCfJjuprfmuU1X+4jcJePNeX1CmfxbTwFHpVl5JrX+Clnvg0CQlYjdUocEd32XEEhXqL
qtRjO9CoK3aXTEWqWj1pGrw1lQ70xrhe961bvi1+Uh2jwjEbdqn0Hf0YfqVdZFY1aZ9fWUfRgpFh
MO69DJmZE6Gicn2Alk0GtS6m6kxdZOXbIACpsZByREAVeAzinzrUhwzgyX6e0DcchsZK2tckKouc
AbpbP0hqyXzlTnpc2aPA/RcIfV7SwDub2jw4gTttg4GdVF0L8MuLpBPsotdwLG9i7FBM39AltmhW
uNk21dy+9Al4b6+bHy3l+6QuesVJkLLRrhxVVPbG9DPYTlvCnX5tbc9Xb4NVNsz+vOig2SRumUH2
r5M1ZrvMycRnNOV5uylia3kM+yK5qqhhN2kazq92MvY7osf1I6u/+kxcGbGpTRXvc4sKfU1UWXRy
OyY6BpXGjl2D+1A0XXnLiq5686hIP0rT2GcB5d3bZmaGHOrOyIPWdeXBV2XK8YoaZ7ozTPJQU7qK
VXiUDyMRg5WV7+l7mkMb9PddN/3YCcGC6IMd0EqxWIURDdPiOCQAZB7Ts8hm8yar2zJJ3gr0Jqx7
cZCNt6oRBlyzXxzDLswOqqu+2aFM6zD26h0z5h2b4pg1X2k2yBtpTzEjUfX605ND7GKdkGwuOndb
V+nO5Kn1kGTpjZv3X4nt6W8s4u3O0OJKkuP9IrGGk+9IaT0XtPMyO7PdLcv+pvVhxs7bdESzPW97
4QdZDHwlceNm04+tecE4cEKs7n16ZK5/aQYNb8ANwjvmov6VUg7TAH23MEtbm5QtSazDaWVFS3lQ
yKlo1hEu/nU0cp9nwafWRL/m02VBlLT7Wg7xtvSJNE1SObz0MvHAoz+Eqp/ZH4SihaHbjtdGTWzK
6zw/x1Ehf+UsZW89tQzXSVal18bUpdq6Xp2QumiFwJp7DXTG8nZBs5wZu511Ik6sHRrU4/VlGn0E
rUVids/qwiBecrMpOyZJ9zilpD2g17gPlumUtLXYjK1e1hTGwMBzotGsQhVXjfoFOnideWCAUhSX
p3pW0V3H4GzL4H+4jXNGqhZRhC+VAEDC5pt+kekAMHP2qYAeNdwZu2CCRIgwS2Y2etXecZom2yYV
ieTd8om27n5qGUOvbG8cjm3Vups6k94P8/WtVRpKIzPM95cz88I3ul58MRyCxTnxfXlrfFkNmiJW
uoFSSJ8n2TyxutyJ7LISKq36UE/29OUGRCyPfR/eoUF2riadPfY4w9cCge0T0zXQ32bU6xZR/gYh
PiM0t0sPFcjDLc8vOvPMdexVre1HNt/Nw9BPRHBM6s0m3eqkVS620OQBOKgdxDKabNwKH7RkyNVM
XJFOKdXyqJ34JUgbsatruaM6IEF1KF/TNmM44xN24oXEl0/MNe9Sd+J5nCa9LglWQEl9DrJ0/k0G
cLaJUjYtCArsHZHG+0qUNUM8vYdrg/eTWPpb7VRriDrPfjmke3XphTulJiLyimjHeit9Ejp9Tnyo
0ugb8ZyyvR7G5W0ZxuJx6HNFpMU4nIkhJLJuoN9tJmQAxk5o/hE1ozdmfMpE0cGiSwlqbvrYZViv
3OgUQ7MmpnWajxr830lGrnMoDbPYxOcesxEArhqkKqs6RpqaIbEk3MEmjY85a6as+4hlDEfKzEgj
T26LBMY8S7BtY/phV/isHSOBSRyI4QSSkoOpWzipdJE8Eb6xy43/tiwVmsDBUuoBKSiSzxVKqACD
oTdIH9UzzrYIQvHstHIrWcqhpipTkk098DAXmWuk3/u+rW/nGPmC4+5cSoyirF84ugn4CwE760E7
2ymz6q3uEA34iXvQ9eC/OtoNEMfIw8SYCj35PWLSce0MZPQ1fse4WXIDhtcNY4Uwu2jgibax4Wta
2THt6o7hHFkRkVPvoPUgdHrlWn0fhnSbu9PAOofstJnHIppYps6K/l8jSbb1Tc8ekpNRnsJ4PqKa
J0IEjdvQfZo2ldfpQI6VNco7StGHbHDkTuJcY0nf2Bu3RzHQw9+GeMLum4h2VjO4MZLiUzXSecSn
sRPlpU6TOBfdMQme0WBKFJpqJuPExI+jy66RPv87iE19bdiZrobJ/5z6pdo1jEPurc4MXCKJBtVd
5OcwjmxtWLEMoys3CECzHMo6hfe2ZTUYsHRgY7lcd13qmo2GT1XcoHPwguvC9BVCIC+YcnG0mHCh
ysuS2Tr6M/yA1wJZTPwJbnV2k7/50f6PdUJ/atL/f3Ifi/+p+/jxu/v4M+AZbPPfuyXX+4tt04lj
TaQviV2HPurfm/WIhog2ii4e2yKSgz9aJR8oNGMXIbAs015hzftHs06D5TnU+A5/BjhRev9/olXC
gPafrKiuI1zsjFHo0y35se3wg/9HKypCM8KD0g5CX5cPV5ksrC3JNMEVFvfm3Wsc8+p2vAnzX5uR
efrNvNNaS1d3twClkjM6bv+DFTFpZXkWHUs5y1eZL2TtGfhkTM4y3mqYEG/M8ft9W+JlOQWCdWeM
EQxDVZ/9jEzv7kmTDo7xoq0blindg9WP6oY99QhuajR38A1hGIWGAnOx0nU9SjCpxOJtXJaC20Jn
/baLXes519DBWkQHR030KiiwjG32Yk/qnmW7/+ijRd17bP8/GkFxLWQ2Hgm9qQ/whfX9OI/AopFh
HJhruudFOsu2uby96OOLc9OP125gcxU523QSD6WTZGvIgo+UW8RTxKHH2TsZPgYveY8psZhscjQm
rND9jLaOieNXQrdYj2m2zQBltaW4gjio9my1d0T1cNqE8sr1ytswfQZ9/0D8VHeQaTDemTkB4Bkj
liW8cRxf626Yz3Ud4f/wjP6OxtbHUFYSHLC4eJMoGFb2PM4fpMnYj74hetua/SdS68ZfRRJj3SHi
dj866WaU3g0LcjBEwMbuk6phKoo8/XkEorUVoUFN3FjDE5SrCr8NjAMkfiUB6WoM17rozYv2pgDB
oETtnfqKfsfITwOox8krfEeMm8gvrry1FaFqrIVOPklbkPtKefre87gcacisfZsYxNWtfxtYib9x
G30neo0Rh7hjqbw1PNxgjSXtSKW7mXy1GQPJzsVML2mL5nqebPJVzIfwsoeg8Djzi+KaBVB7Fc05
NJ1qkTvPzxvW+MtJD9OJ4PO1VTHyb7sP6TKmTk1aUEYPz4N78Yr3KQAmC+pUS8/V8kP0Tmc2bs3C
ShQEQCGEeTEiL04OUtlTEvHpsBZFdBRWCrpJ5e1slmublBQmgo62o/pyVVStWHyOK89Np6NQVwlq
bpjqXr+lurX2TNo3EQLHi8g6uWqM3BLpV1x3MQnZWRwRfddH+yj3GJGnqG2c0fJ3jeK2Zawuos3g
OOYOtRx3crpnjQ5gTsz7zMboH8zlsCZ2BZSShbZp2JWXBBIG3xiRQH+qZjooN1NX7hB/d51zRN+D
vinXJySe02qiU+JyFdO1BLIHJChFF3jBLI75aXDZKC0m4IXzyIkb/eJEvpZzNbDPg8Fu74LO6Qmi
qb1jxtrzpm/am36IqG2tEgCSUJ+91T0L0Kq3ThTc1y5CXva8BbH1ZE/3Dqn2ZCO+T21XnHsUPw+d
zc2bz569ET5aAx+lKuSjMlyJcKYvRaO64kXo3hfth6cOFOm+gAeMHBOylk7SW/zopD/l8pdbktM2
lM74YkLP30EVM4/GDQjfsvisJNzotr4SaL3L2vtBTXHsfJldA9f1X4p6cUlzvtV9rDYRVzZrf5Cn
3jh+1jMo5FTZ3kswVWqDsiU7MTHfeRlSSUTAbyxYgQt3xbKxO/mULN0m1Fmzr+fqIBzeJuxAmThn
Wda++OiX10wCPkuZ32PQNndZ768I1rsmNOAi1HtphFutspSsc3Zbj4nMvkiPfRdG3QQD1iWRIT8J
y7JEZp4cZJkB12y1z6MedkerLIYXZVXVtRvBnZTCqvGIKLFL8MF8ekPcnbOUEGb27ssPtLViU3sl
jkpCWU8FvrI9EiuOux6RHBYdNtet41tX7O5L4M/ThAys5H1SLXoPtAj7bkaqCRcvQCsbcxrGiYS3
KsXF5TmSxp6GW7vyPpbRD1flCET1wvYnhZsCGsXKcmLJKB9msEK/CbMKkKaRy3KDo7i77ZPsyk+L
+wR5f70tyzjbpf5yXRYzyZcRqaa1E8qv0CqgjQ4xadFBNt+Iru++46IKvie+tqtiie+dIffXmDOm
jwAD6PvcFhDyguTEf8giLmzlTapS5jOs8wcVkIESpVBXRfalQTCj/ibJytJO/dLoZXi46Jdf+rla
8FMuR9nZjAJTt763msHJ1nMeu/TAS/hmTbSQdcwwsp1+z6J+TipW2mO+WDRxMrkZVPHJdhr4YwZf
WREct7FlSeGM15q8Qpn17dpYbv+SRRI1R+1c7Howab0da3ZMC25N2V8vIfuqfiytaN/Pln+MrMn6
5Q1tfab8KKJNQaP75NO1kRxTt+aXQIl6iJegvtN0mUdK7eZMgJG16f2cjZObVQwb2Wh3xKH3KSU9
HthndHjj3QDwboCDaoYPY0cjqMkafj+u/vYFYEfw5COPadeItpZ01Zc1zm/NSOxdEUP0MLhu90jb
URNVJPtHSpFLKV2TJhOafkVwABH1DgYE5Hs+utBgug0DsVyzeTZXsijbfZAsxXPjOy8odXjETNWc
4nbyrrKlm975PNh3LaECObZgVVazBI7IL5o3Jaj7ZzFPKbDD1OWExDGLPa3z7op634CzwiNUDw+u
CXAtkvh2iYLbpEn8SNoVhG37RnXJg1UIbuKGIZse852Jy+cQGPAPNNkQT6p16Pt5XwZfUVRvLKT2
2h82LPI/bJctrSAVVmY+U804mZFPNMk5KoDVDfl49B0MdIM1VWi0souNxGo/LuXiyaPfuKtSJh2r
aUn6Nbw+On3cW+AorM2cIqfl8WWsZvax4B1FX7eBJjfsLUZ78CsN6Xvj6F3bJcexXUzprga8iG15
2Tq26O+H3AmfO14n7D16Uo852RIYpP34TqZ1/848ElSc4ZpJSswcZqEdq8BeHmWAcSnzqP5S3XY7
HY/hdyj6j7kUC2IZM/LhwBdvbeN/BTPSGWqvnhsUAZDpKNJ65ZwY25SP+NbELiPoaQPVdz82i9kL
6XyI3H6JPW02XR/UN03csbIH/Y96PcE2lWQHeyZZlvcysOozyZd7NxGckjGM+cX17ZeM77hb1Xgx
TlxC9feQI8muFlbhi9ume7yPo3dhEqZfqi/ehRV1ty55QXk7BWcPWcFD0ApEoL4r7xwIWb9UNwyn
2gLtnYaldzsa3R/gddaAEJBztCOeRlXq/HOo42Q7YIRbLYXnPY8p+i4ozyr68aoSU64bqPB/MHde
S25jWRb9lfmAQQXMvTCPQwK0mSmlk1J6QcjCe4+vnwV1T7RIscmofpqH7o6q6hII4OKac/Zee6tj
iuVLC1yJPz3UUiB4/bspOKhJV7h5tpUDdmldmDu0GpEH2Dl9D8Q4JA9Br4mxXIpvTRy8UwF8Zl40
Z6VnIW9ztQBfiGSF3ed69NjNqIoh2jgPw4ypgso0fmyOwsUrTJ8Gz2fWdOpKhrBOmMYjAxs/YvaY
VFBJe06JPw9TsjOU1rM0/9lJ7yIbV/EqGE2+inauAIrbSBBMzs1kSvXaz0Q0za7MwqMV4VutYWYf
0xLbQkUa9C4Jp2xf1yWs4M7SP1Y2hRqo2Sl6OYQmYP3JCVdXWdXYiIwjCmwWRP81ZyMI+AiH7oKu
SWK293HgeHrka4caRG7jiVkQT2CRxc1XSsYnUrIpoAi3jPOomMrPNQULr5TtlmyZ4m1oU+Cx8xQN
GdV3NsWqilWCXRRhBTxlePxN7h8zPjQKhkktVE4eEMnqMW/wmg3DosnDE/2CdXea9+hnAkQNpE7T
35TGrmyQAKzSZkRIX87dx6GucnwoRoTf3ayB2FpRp77kyGWpuDQLLn2OUQkiEVJ9Hpxqf9BaUprD
cNGXlob1MpnBku/nBMnTGBvZVrF9awOIHjXUJMgWmHBq8eapsfWlbazLKaJH0hTkeaaD1axNA6Q4
83+wiQM2ck1bq96Ms+Wdjxucvqusv+gxLjxySpLip64085ekQO9ImOqwAVX70jdFDc7WqYf1nLPR
EC27OZ0oSmq6lfEAb1zOk3mXSdYkA9j2g6i7+hDnZfqicwxgYuJQxwIi1hlYZW+gH/WZp9PtkXth
7IOyjAtJGTYlaa53ftN9Kg1Vuqndwmp2ukjCC+nnfZf5THm5alKc6iJ9N4Zdi9UzcNYtgGevMJT+
oLE4Hyq4xlukwaqLbl0h+sFGYw0SadM1tnrETqZ4KPONfY7EZxdLAsRDgg6Q/Vld9tZMpdzHpY3l
wm4cVhBtcksrm3b8LRZUFVMjieXg5OmI9HPicmB9QkdPyiuqbDx7KIwGDLRtRtG0rQhN1Tknk/vA
sSgcVaYeLL3vEPsa6xDlLZB+RTlSfyqbZwAlT0MtDvjOpdeaGrxs8blzvhsjjUgAGX03YNjIIva4
Gs5sdXgqOPHhshmcgxMa1mr0RbRnfCRraLbtGz/0k9/nEhdx8ZH2igN+PG6/mIn4McThsUfYRjQr
6Lps3ji2cT9Wo7KKfaRxjRX+NCRfhKLif4BHxIHB6aVnxdnH0S6tu1F0H5xG0T1cHOSVZ/59neKR
4HifPtSGyJmBUpsYhBFhL+diea+GJvZ5/ipP5PjaTkW18pEhUhBXGMRk8LE7NOA40zVS2PXSmTDu
RJdvo1zLj5WeUm1NoK/n8rmeM2VDAsi8rTT5qfdD+42JkOSCKPksaJQF60IpbW460pQPaj7NVLEL
ueXVF66vN3LX+snL0HNCZGqL2F44LWcFDvQ4Wsr8qfB9ZVxpMzwQFIIE9waOGsdepfbkYamFD9jA
jLf8i5U3U1mM4vkb9IeWmHfsBKs87lzkY/77Clk8j9v6YEQEJa4s6cd74cTd17jX1LXUWiATfDqe
UY5gj+Ny1eujgouqd550p+dUVPv2PSx07EDtfZRk6Tvy6xpYWpG5ITrU3Jiws6WsiZ5AreOOBqcj
o5nu/ckiLV2ywazaB6dyvsXE17L5gZUI5tUbFf1oRLRsscA57mRXrzRrnynmIxWuUAOFWvMJhsqw
41DJeJW8jsrBglL1Zr+rBEX3paSLi/LBh2d66OU0v9PG9PMsVPI2jN7atT0HUA4v6roDrdtX0YOu
1MF+Me9ZJX+GbkdbmvnQNya0UxRXdC8GJUGjwi0l2X/4MzBVtVy9b7QvUQuuDJTH5xirgJcP0Rpa
bo1AHoQ1gsbc4+0BDlFSnF991nq2DZe5SOdHrcufK63aI7QLIDFMjmuAUlhXdJc2WiDuWG+xsvnP
if5V0Yd+i8962hCuGX3Fw9HR8fcPaW99tpr+2LJdrzQt3Q6Uh0my0p5ZK5p3XdqVh4wIw7WK9yHo
BnFEWExigp/vKM/DHBf+pqdRhiLTmxAwZoMz7bqEOr8/mKuaaLN1GeT5PqTet65a2W8B1EisIyLa
0jacNs5QTq4ZNx8HJJXvmgRleh7Zb45gVsmLeJv4HQ6FxL9P2I/vSj+t19OMgM3Imtchizc0KO6K
rP5eIurwkNxxUuW+ttMYzYe8qd4MLa8fs8Z6QZOIHDbFucsM025zUHUPKfUCXAvKrhNVs+eIvji3
i4m+SB2sUxGYG0SvOF3jdvK6TH90arIH8DtoXzm+fTUtpLX6kOn7MoXOozezCwWJ9HJKMGDHeo92
Pt9TENLm6GEWRJWU63AEkE4ODTHZgbonapQ8RPSjmLWDd4uWmADwCXY6EuQkiugdCFO9L3HvoiCK
X0caiSoYhJ1dd7TrK0o8Tl9zpDenkRZTFiIQBpmCJ6OVXwIDek8S5s+lPn5pDVR5eOFA5OcZzwjL
JXD8kYCcmCpGjey1MscaiS7GkUZTnnSzOpBAxnETGM26MIJdkFLRg9ASIcBn94r6lpg1ZMGBVD9p
LDzvRGbfq2ysnX5y41arSNRIjuTBf+xqLd4pphrRf62jO83GYSI6b2BGedB9E7EB4yTf4d5much8
Z0sA0yMbDxU3joPr1OjWGYZely/9ME4Y9vuCA2a32JzZAv4M2ZT9sKfwG5AIk+iBKVvBNq5XTFFo
4lV7eldVBrZHPk72U9G26sAhhE77JNERmHPXEFog26cMy4UTpW+GHlf7WSc6NgttdF7anaqUjyC/
t7WhmD/pm6xERNR8OX+qB7YTEe0mG4+/gZoFMS5nHnKGTPHWSj347DhYEKzZx16X3pV9+M1iUVx1
cOfYxsXam5bx4Ht4G2Yq17PW948oEo96i0anhHVRJxIm+mhQM0BYEY6pG1h5/iIIjd+OYjw2QUPS
M+39zTwZX5CuHnC83Wn+Z1LV8bKN0Y80g4qkLCNQ9BQr2xK8WMkeHXR/e5SdabkkxifHOTQfx57X
5Qw1GdAhW6cs2/rtPNM+AxPRIiniyJl7ur+JzOwlMp29lqQ60xDnPpQW6IPGduJMrzuT8Yrf/Sdw
Q+0unDQBLJMMZyU067uug/FnN5/Vqn9TROs6BLS7sq6+W7QGN2XTpuuOs6Cnz3HmhkNJO1sM+VfW
WdS/MlkPhlHvEkgSI8ohN2yRJtXVj1roHvbCB4rQ4DDSb10zvumxNFet6eBjy0JjF9dBfB/Blb+j
fSlf5oDJXSEhqE/ERwULf4GhYOf09102d7uqDL4lBVTNqVLHu2FqRrcjqHxD/ZttS0OWdH+nReoR
1XLFKXrC4Y7jZS7p0WfmfYhr2wmTmaeHjcsZ9Hmz6Mo+RfQa7FGXXlf6zc6YMuyXP5rCAzixqsb3
KA+9Qau3evJzmj906qe+0Bd2Bgcr+r6ZkfzAxraxy5QNJOSy9+bcpC4ZgyjH26ynhBV+RNWk7AP0
sIzHO4vZ/EVVBORhQ0m/I6UyUYmBd7L0en6knGm4cOygcah1SglfgWtnqP7dwJdF0/PZiv0HsjWG
bY/X4z6FCrzGdvM60JFtZXgMg4C5v1MUEJFKjeDZf9NRRXRz3HjFTHyPSOL0nsePuKCTO78T/FDk
Mi+1MzJTYdZ465Q36fQbfVF7pZaJJCDr19D0FmqGVj+LjGLaYOuHQJv3NGzDLVuSb6aCmiAJjmqt
Y7Hrv+d+8SCIcIAX13xHr75FzNSvAPgflSLYpk7AE5tjL4MKQwooGgOIQTGUDAEh/mDO0gZpkuJS
sNRtN/raMYQU4cEdEh8BEbEtsAcCOGnRrjGL0LudVaKd/MLejX4DqBkrHRvtsnnUe+iDER0DLPdp
TvXWbFm6bfGjkSQjUF3RxvEbMqpgY0Go+5TwsXMAidfz8DwFcmdGDEKk0ylgrmSvxRDZWXGR0K8i
61MJvJHlaGN1ZncIhpAQXTpFG+xzHuJ1IDbWWp2oqFAWx4jG+S7r3nfQZCYnfq475Pl1HmSfQcAe
Y1+h9jU8gZaqsDgNrMp185qza6JDj4W3rvp1JqFT0iXu3dyuKfcjVRpTJHImW4lJbZRtbFXyWBOo
TFaUXx/FlKOx6aD6FxQQKosPwanEsaIwa7DqRUWxUq3ZxG9f5YVY1zIf5Mqc9Yn+cG8hLKL8V96P
c10fE7WfqZsMTCo91Tm0M809BdKfWFvqteJXTLwaOz9vxrX7ru1V00tDRcHmyDKJRynYTeDAAIrO
Lxa2ul2rZNVOUbQoQKDCvkdoBESN4dAiJyic+wbRGY5vHCObOCfGgq4G0pBKi61Xa2SdHjqs7QXb
qX1vxWa2nisiRwjOogPuawUTE2tQ4KmABQiw4OiMDGzCp6c572Nq718VFREU1B9CIBBvAfjAPIHj
pVC/iKK7UzITP1Me7fF0hx91CUKTDr6x7ccK/6yo4r0+Oj5WYy4xaf1zy7r8g5dbeX1uAw6xSIZA
WhirH5W0Ub+H7G1AZflp+KPAD8tpkooYFvtyjT8/+SYbod6FqaV+qaPZ3II2G94Kaxw/JNSe1yme
pg0cjfQQmhT38XlIyqGR8UkXQrunJCS3cc1Gs2MifOc70Ws2t/7dmDj5Y9jo5tdebdApOJwTXOko
pYvnL/zQxlAiyILo54e8ypL7tEVloI1NtY7JqL6fhq5866zZOQy4mDZUp8jYs9PWhdyn3+djTVrJ
nH8Jqvq9iOgfYHtDQiIrhXC32HpgQHQbzaGfwAtTi+fFaXHsokx+IpQW+lwog+HDiJvw0GVCo84E
+2QqsR5TixzUA+g0cSSBYX4eY/YjZqoRCYbqc2Kp1YN3Vsp+OC0Cc4sFEhqKVdsfBzHW33uJZRzT
VbEpfHPyBtIUNjCGxQoXCMvigLsuyLQn1DfFXtfL5i3X5XSHSLE4FtHsf691SifUgPKAuNygrQWj
Ostxt1PIFouYtZyb11bRMNI3SjB/76JiSRbQfER5o3Esxg8A+5Qv1tj6nIzMdgcssXtsAnSkED/p
yeVRuoWmFq/NxiGV3G9GljA2F9gulo9nCXZIM/yfPfsi9niV7r+P/H7YqWgzjloA4mgaZc4OwUq/
lTyAw5zTeqXEAAvP6ouW/mSSPNWc8L3/FnzINVFNxXqOEX+Qbpof/bmR1DXnwDOQLrmpEoRMMaL+
D6wUV00SJ2qMf2u6+H+oXtektsCk/72A/ePUlF9IRch/N1D889/6p4YdhLsmLOEsuawatV8dd8U/
ZBmK+MumpGQ4oP8M09GEyrX+Dwov/hKaBTGVWriwyQb+l4Zdir9ULK4E3FoC6ZPtaH9HmIEo5DfW
tBTovEhmJZsEVwZzx3lebI3/V5/bABAdWwzKFF8AvC2HeZUUqyKSj1YQb+3RwZteYr797VldQMXL
UwfHr4uj0bdZaaXBrahn8nlVV5DoLRGvRck811FE73f5TBReDhx631RqShmPMLxDFgb9o9Jx9MGO
rAECHJpDw0YZjVyWNL/OL84aISOKwIG/iZbwrZ9o4odhWBHwSMQEvWNLo+Gc8I1p2fhtQIJLfpCK
DzMDDucFtWw/1qoeTahvs3aXTZH+PdJ6ZLJFg4ptA2IsWAkl0gvPTieUkkk93fl+6DySFhahEBQh
bFqFthN9/WH8sDR8TSWVXxSVeYCEqxYGVUoZHjtghc221q3i54Q/4N6WgyP+AwHVv/3STr7Hq1/u
/8Nv0hIknRNeSPy0TaGGr+OqxWT5Qqf/+p/0S/6d3M0To9PFP+kfX62u/aVpqk0aCTx5TarGv7RU
Dt+zwTejM14XUwoypn9+s6b6F7YSW5rom7RT55N0/iJbWNMwUhnSxDll/J1vdjE2/c6HJ1lCE8v1
LbwsDiaXUyWVqAEERT3ucb0Ywc503bBrWvNQxRgafGGOm+uf6aXLSQj/hqA1g+kK+djvwq3WrIQt
nXB2SVoLvbIA7NgvtfhazXyvISz6xrRwOiUxIXF7yJgcQ9o8LSnOrpc0uH3I2kZ9ofBfw6C194hL
0Gal4+ROTZNSRSumdu/QpN442Nt31+/3TKj26/oYhLhdfoHFJHx6v0nGFGPTEXExu5r7CgAy85FM
t9evsryks5eoQ8emj2apAr3e+VXqoNR0mlCuXhILG+tNsYFdUALQiibv+qUuPFDmVpshIxkxxFCd
3lBdgmMxyolymLAxc2By8DJJcLM9FelOA2y8hmVP9X9Q5uUcUty400V4+MetQm8DP8ChbnFenV5f
2AjCKsl+rKIViPCFHd6TyU8yVknHx8b+kF5txeEIqXJVxvcZ9AT68AUoDZy5Vfg8mgNFpyQRCRzR
IozXQU+52s06JXhPv3X6Hvmd9Q1/PRag64/uj6wPnptObhVes+XpUfw6/e2xg/uafA4GPxBtzwxB
v1RdG3hObCvvs5FlclSVez/3NRabuF6ZfYy80HTyXVMoFNCdMNpBh0+JQ/FvEfGXIXI+hEhBQTqs
GiZ+4LPfNkZ2S1ItiQaKBpJiqKxyS6eSlr7fryMsG24V0eOoK1KMrz+VCzMCdnOJK4eJ0GE6Pn0o
hYhyTn7G7OLU7jYIx2eqZgPq6n78rvbNP2yRrEL/xmZ3fpvcG9JGBK24/IRpnN1mkxWDo5C6iMtl
kABvaiQJPl51R++L9fUb++PTXy4lYCngaiVR5PyjpM3SQNyahVuU6KV8e37X9VV2437OIynIBmIy
tST/S+IPmVenTw/lOA3ZEAEi2FnS7TVsJLGovzsUY9cWKQRroB7djSngjze2XJPEO8FEoJKltfzz
33JgFK0jkAI0kNsXBFjD4a7ue0FFx0kQxNOBbl6uP8hfat6TsblckO0z5mFLB4l39s1nSYeA0uSC
UQY7IS1zgu6zIHI1YUcuxuRPTR+Mx86s2ueMj2qX5WjiYfklNybzyz+EwUPk169MsrPFUppDRkdQ
ES5Ql3nXxU11T+ncoB+Mii7TyuygdEq7CRpYwbMcq31NhqfX0fe88Uv+fO2aMFFfaxhSpcY3e/oK
zLIsQ87e0i0rBMMm6JBtIegeCfpITqTiLwR/e2vq/WOKMLko4m1E3gbS8HOPNK1JTpmWg9iVgE84
8T5KRorddI8matwxwhhQ4aRALL/Bpn6SjUzKUjgbI5zp4UPO3PVDpbpQJ4BnVvXRMQPDZT/f3hgw
F54OiSWoxk3OQhxGzqaUrhK5SQUY516XPpkm3bTA8LOntDQ/FW1UR6CK7PDGNf9Yl0yQ/Sz3vx4O
FpqzDxE0auDbqgaFJKmqY9/gmmKWjVzw83j8wvFboSywDYJjUPsV2Y255lfczeknwuWXmYYxASDu
PI/L1ItwInuOh6s2Fo+ZxiipVgIAoBBukxrdJkoVSJBQr2kiF5nbAnTdTiqqFBNnsyfHRt90MOzd
emAhT4qy84jLIguiRGFy/Xu++KgsU8NYTXCBcR4QNE1FGaUQjt3YgDGXgZV5mAvKZLRIsE0W0b4K
7DVkqx9sFZPj9WtfGMMOVmODvacubebm0w/HipwIABivqW2b7oG+IyQQ4lkPJVWZVUDgyCZgIXwZ
ZWncuOvlT/7jDf125bNZk5NFp7cV1VKsVAlZpmzPuryPPSWfvly/x0vDn0XOZD1g28nJ5vQeq0KC
n5471UWt0XpVXbKdGIH2BJoWbqWuRwfavOLGCLz0Un+/6NntIZpzWkhvMMFt9D2aKK1d7uffZlW8
N0tr4ZpOlYti0aIfVf7dLQTfnjRsleMVpQx9Sd37fUHqOquhi8z3XiDZhupW1XfkR+b7JEc6ngPw
uTGILr1KcveEya6FC8vlWfy2AE4YndNKt1RXZHCiKAMkWz8xv1psWW9tGZeffj5q5HI6JNJvwWOc
nV8UmjwQs6SKli5r3SgJKN7nPcEQjci2zjR364rq/BYffu6OysL1cjoL8H+o33jGZ4G4nKSWh2xx
VFXtpfxkn71gKdSsyEOg7/j36xViLOzakWVjsk5SzypK8sq7vsS50AlvzlUfZjmisWhqwncGXrWN
0NvxUHBS3l8f7dryCM4fEXQQ3vtCa8NndPo2wqkT0HFQnwGmJS0u1FE6l4/6NOvAu4D4Ym4Y0ChA
cUPEAnijrmrPqZkCc80YvOs/5tKnZ1pSEFjKZpqAqdPfouNzxYDTa+5gaRi4NbRipbkkz0+K9Yiv
M3jn5+RIX7/opU+PudgUS4CgIYU4vSigKYKbcFO4hGVxohC9vTOz6V5p0e3AR4QlIelPdjXxRqB9
klvbguXFnz9/QLgCfiIbQsxYp5e3I8KpU6gbGApzc0+FrrzTVMXciAH/iELjwiMrZFznyxktsIb6
0Br++MD/baZi7QwU00poqyXcArMRpKpzarsxN136Xi1JVLgjTQ435w8oS8x6DIOOtL0819a4YKKN
wFaxaWTr3Egxu/QwKLRihONizBFnc68Ox6ZJE9wekIblj95J1XVKHPaa6NZhMwEgvDHg/lzPdOYF
NmYUhMHXnMcvD8z+U2JaGt2v0MeJokI6q/ORkCisTHql3TtmDoVbCz5cH3PLmDp96Vx32RnwRLGe
nx9uMPGY1QxLnZ6cHj0hMSvWvQ1L8fpV/hzZXIWIX2EIokx5e6dDSwebiwiJDDK8pdZ7uzSttWN0
yTpMRbv3kwlhWBFi2Jf+d3u07RvT/J/vcrk6e302duypzt8l/LZsKAg5dB0ldNi1gqkOEzt4TXM2
B0EVKze+4z8nD101KNTDu1429/rZdzxoqXQwEgB5LthMVxVsOIlalV12FruRRI85N5G4cZK49CKp
PC6HCQpy5vlJwvD1OouXi6q5GO4Ddm1uA9Dtb3+BTA2ayqGRb4NV0zh9kZ0EmdpApXEdjggemHiL
7tXUIbdGpnp9zPz5sS+XshYq1LIfOF8xDXwDOGu4IWhtk6tlZb+FYtm6XfH3i5lLm0FyADP40GFo
Ly/0t31AAyIxFOlEg1fFPTCkydew9wM3MlsKYBPqoP/gzrBkkoSrU28+jyadTX9uyTshkjFGX9BU
HEF1BxKmjoDnxqUunHR1iEa8LoRu7CHPxyLGKoKKJIZ6cMrJBohO74W2wpZSs6GsDhlCD6hd+E2K
0g0cjChmOelgjxX88Nfv+uZPOZ9SlbJyshbFTDOooGbs0l4HLN8bo4VMaCs5HG3gKiuWx+jNZqPg
ltlYrLW6ljceyqXvEzI5GDIqLtSPzgYxvFJsi3miuQSKxDs7JgxTfwddBusB6m40f6Cor9/7pRmI
hV0z+Q89uvOdvBJocI4omrmlkKqXxKbuNQbGSrUMn/0Evcz1y126QUfnzmxWEjw5Z+PZnpJRi+A+
ut0URXtDHQFupqBvsi5/lInSc6CIwhuv99ICxh6aYigtSxwdZw8V2WySU79aFhJC6RSkzwcdS9a2
MET9SHMCcIIG388kX/DGlS8+XNNaVhckuXSATr/eKjQ6AcUR+lOpIwfp6snLBi13u7AIPV7mrW/q
0sQEfowaAE549mlnNZuhHWMxKDxdw2+I2sk6CUwVhohmMbavv0jjwpvkwMCOQPBYder0p/dm+Ko+
EJrHN9Mo433ZVvtWXQC9deS4WYVdWEFGjOeHAFHNuZ9K1blDwfCq2iU0VkQNK844AOqCAf8mSyBA
W3QMM9mdxjzGu4FErS2h1abbG9Gr6gfGTpWh9qorc3iMFuiEbJHx5hjqtn6BSL5JHXoFDcUiBffk
PopDa09MYn2Ugz1jDcQGFBhat7n+FC48cE1lmuSwogIcPD+m9X2uJ/PI0ApBq7lmqTePVDkKL6yC
+caXo1184P+61vkymkRklQShziGkMZS7zJk6JJ+YZqPMrPZEXtauMzftpjTwQPs+oGeEoaiT4iTd
U0VExF8Z3RYjcb3u6x7DAGY/fmdv3ngkF8Y8jwR1psFDkZAaTscFzrc6KUvOSgPj9GCn80uNLvpD
S/OM+X2eo7//jdH6JDFc42iGpujsetiKyIBdNnBO1/uPmTq0O2BbclN3GM5FNSQ33sPFV05lUlL2
4C7PRQBKQJpIayogkWotuI+ntFwrFJWxsSGivj66fk2+Z1tgSm3SWUqiHL/ksrP6bfVXRDwo8VJm
yeqsBazrI2QNZ0N5wiILT7wgGu19MlrWe6dVnwgHIBgvSSKCQBTiRdOqfCu1cRVW+o+4a7T7enQa
fM+NMMU6RBTOMIFTaxzKcoQy7xchlbGy9ZxErV1lhJ+y5og5IjvLMI+Qh1sOEmmi3+urVslnjAJV
aX1A3EMMZBX68oBTarQImcxsLL5zM7wfCcQ7OCkJ8/SZjO65sqiWrKiYgqRkTy42OYFS79KUrM4V
ZmLzi0yNkYgYaUA7H2SREkaJYFmCo9GJdGSV6myM+wG6RWklQIz9NPkJJ72jN9EF5bYC2vpRCQ37
oz20w5OM9e6BQLPpLSP6DCWmqtebEi6/zpre6h8zTj0pDgIJxcDwy8ZYR4RBfh7iqnom9UHbDJXO
v0ZQpEAzZpWfHODFTy0QISzgxARQD5pVouNGQEStaaByIiSs+R7IDgEF9XpfxZNHnNK64fCxJUeS
jK7rA+TSlMDZSOUsiCrlz9YMewic7XCpKbUuymbzrUq7yDM6Yt9tM8kRKDfGjWteGv+oifncFowk
FzgdkwF4KzuTXNPAILrPGbkAEUMYaSNKu+u3d/FSKG1sk70o26qzhRtOl2/rfbtgt5lK8lJttmHe
FeCbeDnXL6VdmrbYZVsaRTfOZNbZcqYv0RVd2ROo6ySWazitPKpZiGUkcO6awureAeTOwX7Z1caZ
As2rjQnoHIW/w8QGcU2iwuBVqTHvhxkDpa93zvb6L7z0rjFTAbhVlyqIs9zAb3PBbDejTriU6vpB
VrhoxlM4ULhiyHPGrEAE4V0fWzc2hxcqcvoiG8GGjq7ApiVzetGhE4BkMBkBOkAYSDQxxtdUAAIN
8778li2w+lVpxMmrtIGDrAgKDV4J7Rs/kFPtPw9VisMrwqf7nlBZLb/x6xYp2nmFQNcoFbKzY29F
Z/n012V6C4dE81EHQ2gOECYuAX6FBnpyFRqjfewGTXtLOM3jqdQNdBHKmMYPoWFUC8FKj97ysKxx
GuTZXRCBHyejWagPaCHx5VhW84m0YuexnEMyqXw2Kl/BXVqvI5F53ztjqs0bt3NhBOr0H1UEMpQi
DONssicjkRThbKTGhlcWLN30uSk7sR7BJG7IldT//njSdVpJSHAR5VG7On14LEPIobOZV9uowkut
sSIxhaQZ0w/N99jMF1ACn/X1QXzhi6Z6SkMXixoVAWf5578N4nq2+wrcDaeNKgqo1xYN5lHHgcst
qhuXulC05RBFmQM1FFtwGnWn17KsqujniBtEEoM+ewpKD/b7kq3Z4pNSdN+1isb3gJNy0szs4zio
+UapphhHWzHeeLkXyky/TnQc6sjOBEh5+mPiBmOwLwEphjmAlIZyzwq/1XwgKQoOgTrkx570hLUZ
DpFbyri9cfk/dSEmY0u1VJ4ESghp6KfXH6xY6m1IAdeoTet7Bu39eRYzae54OLdOJo3HpLUpbSdZ
/WoDWngu55KWFewSYHgmwXMtrAB855xiGnW6MfleGvl8vr/kNsgZzofiTByQj+IbH31WaVAQ4ntR
j1tc0eEhDQgOvD4GL532UcRBGKPlwZs4n9QgLRjYuqipjI1fuvTLSP4t8eiTv9DgeBO8AepIK4v4
RoVSSF5pwqUaGdxY3Zbv+Wxzh1BnEYxRb0F9cPZKdFmCm6KF4AbLF46/B6z+0Ou763d7YeAZnFBY
1bBeWMhgTl+8aUEbaNIBhHhqao/FpOPUJvRnlfbtuEFMlLsYJ+p9jg1i31VDeuMmL11eo2EAq81B
tnreNKZTFKb9RAzx3FOV8+dxdnO1INzRz5KNgFZA3jmu4TitXsrQUt5fv/lLw36pLHE0M+jeISk7
vXt4O5YadVTqIp8w6bRKzWOn9ourV8sgW9vTbukKUI4cbWSymLSkFWMi8zlaxoO5qIjTBJy/fLLL
obzxaC4s6BwhoHAv1W02UmcTcOT0sygCQ3cnTL9uCDLtfc32ZG80tJUSI+1XE7mJNyaCSxeli4IA
kuFPCfhsUhxBYvswhhh0WFLrOnkwunze4B6IAHDO1nFqbzX1lj/xfJizzWXO43yGaPzsisBRFkQW
VyQnyUG5l8cbXYVaOmR1dRdaobG0FwF8GWG2nSdlSc11xpfEqb+kDkQERWIXvT4qLkw3BvZpitGL
jJyq1+mgSIl1A22FJBqHI3QdcG5bUn9eiXUGNpLhm7x+uQtrHsdhgIUm52JKxmdFmYQkEt+AmOVG
wNVhpkjOSB17SdPp7BtvV1v+rPOHjV6XsoyD3Ba91umtQdiExemkhkv7uD1GsqRnErbxehg1jHEk
MK6KocH3XytUq3Hi7Eu42Tdm80tDjB0Zuk0eMNKLszU+CmTT5Ejh3ZnMYb77AuzHbL3mKu5hrLw4
uuPi6/VHfPGSKJUWXcqCtT97xLEWFSOGVia5OWwfcgi3bGNqlCWwblxELRO8eAIwb4yji7MLM8si
FEUBjFj19GkXtYjqRPMZSInh76s0Kb1k7Mxj5U/z1q4I7SX0yvYMU6Ci99vY3swI6XDu5yDOJizv
Kv5sbzAsLN0WL+j6Q7k0zFntmfhY+VGhi9Nf16azLRrcq66YNNQgDl4cqyQKfqLC7wlo07e+9OUP
PB98iNYgemL4oWBxNqExFMjjWngtvAUbfy91ATPWkg2Wp3LrG+UPsDXjIQmwqpdJ0ewBIDrrsrdz
LFtygPsfrNgdDvvrj+HS50eLATMLjaGl83X6GGQ5QMLuIuSYiBZnX0c+1qST2y6ZltevdGkUsr9D
ZGqhi0EPfnqlwGlg1KHVcyslsO4skqOp8c4L14o8HuAF6hFP/S3Nz6WLouShV7Nos8T5+h4jUY5I
HhKugqXKA9i1nVswIEvYBDKK4gWJ0sv127z0QNG9WUzlgFjFeVFqJLsrzusYvGFgpesBXMS6a0iQ
ShqS965f6oLmjB0LvTZSCWiJ0PU+faSREQZSqwdc3olqfDaDPtpJ1TmCdQcoWnZMbJkTeSFHzi2u
M31NVNcIAHRSN7bs2qOI0xmNtlLuSza2Xj5rKaJfatNTEd6Yei9tdNhQosB3kLGwnJ/+0jhogiRp
WsO1lYlw+Cr4kndafQhrCLJ+nySHTs79SgOZ7CGO029cfXkO558eYllH4IpirT2vQ+ONzbugCAR7
yQmUZcuc2zVq/wTcutxSXVTv1Sx+MW2I29ff0KXB4HC2YgjSWKFpeHrbIbDZSPopFw4lRRHVDo4W
MQUuB4f2P7mUvdjMDGxotnU2nwkoEqFfMdIbH0evrfbZKg31ybMroCbX7+pX7/GP5+lQ3OWO7MW4
cnZbdorbYaSuSPx386CVXYc4vZk9B3ZHaOfVPcTG+FCN1Tc6ajo7GAnvHA/rNp11dIUdKBFF3TpN
k5D9aeAhYN7V0lolX94mEqFOh2PAcrENTHCSRegT+00wxI27uDQ1OAj0sPIwKYlf5ZPfDtsTmVZz
EPdi6buPpABkyGdzMr4rC6R7FzTEdI61duuTvbAFQaS6iKSoEC6KudNHZyhTl0AA49FBMDwmzFyr
zEczMlpF5NY0VF0jFR+6DCJrUeCA7wts3Ndf34VByeQkLRZlfsD/Undmy3EjVxp+lQnfw4F9iRjP
Ra0kRVI71dINgt1NAUgsCSAT69PPlyTtEUu0anruxmG7Q02xgMrl5Mlz/gVzp5evkNPtSsuIlYJI
rQKQVCMsHkdfi7kurn/9pNcSLh8cDoGQRphp8718FJVdnHRT10fMaQR7i+IFFeb5e4lRxiEspT5G
A9rHdo2Jp2dcM5F9d8/si9cKHVztKabYIfe8nxYrYigjqvvMM2SOEmcWZLMiVAY2YzBNF6y+eJtH
aJihxGJdS035vi6CBLRfYnxDkMU8MyRmgk/2DgVD1lwc+MCGTg9cWeOIXpTcmdHuQjdBYwdbONLC
2VAHu4Y8YINzynrwyNj2EzXXywpZjm2LFvh24Ww9M0OvZEFgDGwOZM4Q3seslR82QYFKlaVt29+V
Ih7erA4BasUx/iawxn4vpHMGnPXa0gOEYlpRUAMeHaB+fBx+nwH2xzXHMZ1TlCOt8lLkSPZB6rfP
DPSrj6LNZrpt2HCe5tkqi5Zmcnt/19spQQTz6zdRgOrE3Fnnltgrmd0jRfCfjzKD/MMgNlO10B9i
QwkjXYBlmr131dSdyZ8e6/mnK+exIvMIeoHp+/IxEYp9KkY3fbc0CxpsFIJQAUMmVgEJvFRjSZRE
6efSzrzmGHuoBycWpeZiAG2J9kuOZgGyh2dWs0laf3on1k1EU51K+Cl4AHtX1c3mgAvpFgH8BTmY
ey0lA7fvDi5iu39gMeBv9NqsN/j2SiOKkR/FpN39r9/ktYVMPR8yBmGG7XVyJAULfK9emm0lWsQQ
607ccKOuNiHkY46QMjiXzr+2j6GhcD82tTnfO3lg6wXYmM+Qi1r7nY/OMSaY87fMmtCJW0RsHEqR
Zu+CMt4jt9zdTH2eHIpZlXeY3ednttWrXx5mDoCRx3bESURvCxlUq1QswBVacpKiXaiqrtt1KpIH
PEaH6sy8v3J20gYijhkCgblJv1yKLQpYle7QL+bGhqTYFCIggZXo1pLyK9VBscMBtzvzzNc29CMA
GxY/W/qUOGAto2yVHL2djf7BVV01E5pVqL9ERXfulH48l06XNTQnIjS7lVKoeZcfdnTko2FkIee7
Qxc62NuwjmgJI/hA/Oo3Y5OpXSipUSelTnZyIV+thhoHdfySDj3iJDsK2tneLRGSDHTbXjbIdFzH
PgTImPbQwTiN7mjKV5sRpeuLKQ+WDeaH3nbxK3nsghrjrNmLD7kVdW8rqJSHvGhcsCrRuSLbK4kx
etiGfm26pD/dyVY/Rm7QXz0Aj1ji4EaX4GGXh8eOAhN65ZoyM2qrl/2w6jPR7LUlSy4OFTWmCUF8
fjnC0JaSGH10H2CpUQZvpXqXhRa+Wzjtcjux7f/DFvEpZuMOhsdk5J88rxyx2XZ9bB5yFS1oIs/h
xpUYIwRt6mAb44UXv45Hr43sj8872ZJea69BDpwa+hEmb3rskX618mvAOPpS+VN5O/TY8UkkDG9/
/WBzkzpduqaWxv8iaEinN948ELTJbAAY4IPL73HQxFcCr5ttvC7TZ9q15U3NatoWXZQdJpGcw3S9
1imGAE3ZHsdGMNGnuGSr76265OawW8WA70Qqi68pafiVrJL5MkdgZ6uViyLDjLbh5GORjThZd18s
wM6ipr9OsFKm0K+i7TT11e1YlM2ZmXn1DQ3LlrsSRX+G6eXSE8itDv6CguXqgyLEsv1Pb+64KEWB
OnYGAN9GOCyli8CjcZjdQ6zpPUCutq+VG2IWsETiZupaxAKzEH1KEu2Pv57C11owPjYtDB8HjJHm
fvmGjrLQeuWpNFcQM0Ssu/L3skbBYvWWw4QbyQ7wR/wF06Xw4FmUgTF1rd7aad6fOVVfW0wQPhM6
/zbB8DQOYjHi6NkIKPkO13YEZUs8fEvk4Nc0uwqHMDwOo/91JYM8YFdA9/DXA/FayP/x8SeJVZ0H
/YKoIK2oWfmfU6oUEFson23ILT//+lGPYMPTfQM/6DE22DaAxJdjXozCToJcAswqEe6f3KXeD4gp
73o/kJcD7JUPWeyqa6R4G/IcsRwzu8kvUfQtt3OTBtgE6j9rV3xMuE5egdUMdoEzR7+RFwLXbazg
lhbQcm9VIZB5gf0smoaoWk6lvs6H1flqN5Wzdxpk54SMjIJgKY9zMoLacbPmOqU7ekAsIT50GA1e
B7Sir4LB7Q44Pw171wmn7a+H47G9djocMVVqiP7gPn4CvjIWfuMMYCU5rIb3eQ7ZF+JeBAQ4S7eI
AnjXYztEV269dDcIUbWHOG+nN2uhQ0zu/PWtjJDopL2EUGIXRbuhHdY77F/ct6jMN0dcwxu2uVge
EIF398EYnWusvLZ0IIE4JifiJD+FA1KLmhwXJ5kdFh7FbqlzxP/ssDzS8ujPHC0mXvw0VPSO4UgD
c4Qk/XLlBH4xxsNIF23BW+9AjwfRYzHUty2V/E00Dzi8wte9+fUEvfr9iBAOFUCsmE6JGUgV1I4/
0KUJomo4eGNQ301TdO8AFztzRXztScAuzJyikf7THd7BkDBFpJN6aT/pSzDrV2kyuu/KyDuXE7z6
JPrcdEIBmwHcejmQkF06eLoEZrTV20u3buQeJle6d6PJOrO+X30Uoj10JqjUEttePmrtKNcBpGPO
fNxpw7CrDpEiBSryuDtzU3hlecDRoccKGwJqWHhy3NQYFuA8SBukV5m+1JmXHQMHtWQgqnCvUXLc
LtbZVtcr3y+gt0SZh80PbedkKBNfZXHTJu4unOJk32Z+BRormBFQTM6Vdl+rBtLcoYMHZgWlnPgk
cipERjChoJOCA0xzXEJAlQXYkb2d2+GNVXj9foYPfrCsfvom8qbb5LHRKojzcgdVRR2xcqUInGTA
GZEK2XFqB4e1s+LrCBHfD9IVLtBoTz60rqY6gWTzkb5RdixU++3Xe+q1zAA8DK052p9YpZ0ed06L
HcAj0gLWkbwo4FxsWktl133VZ1dj2pIdD6LZRKoSBxQJl2M42+W1jwzsNm0RVbUnoXd9PXk3amyM
FXko7379imZdnsSakDoW2xBQFzdPc2D/cDGhkuUYoi2w8gUItR/NaOTnKIv++imvrJ4fnvLTRozH
Qky2ZHcMMreu8rwSWx99AZwXrHPkklcyDNYNDWejZMGKPUl1qolqm+Y+D+QBu4AsKsej6oYWDFCU
7IvQTd+Tz4oPSeO1l+Bx6zOb87VvCueL5ijtAQphJ2vXHhbW9YIIAqqIBV8Xw6PV139YU6+Of31M
AX+i3eDRb0NT6uXMOdoDQ2JQPLnM5EfpRdOxx4N713ne9JQ2/SW/xf9vQmAmx/33ynzH/qExol8v
7RLN7zzr8jkOCnvwjzG/pNMMic/9ly5f5OISz/UWODrUdHR/yCKfNb5i7+9ELlOcjpGCgG3Fj5Qc
dP6Pv6HxBYjXIRZwOQUS8pes5V8uckIw5WeKqOYEBb/onMqnyFAvtPHEdNPNQwcHb4jxFtr4aMhx
o3dV5hHskJ1DoALLjwkTlAmTi+4uRZC+PXM9PMGsmncBJBvR34QFAwDhNFshuApl8oobEsvQFfvK
s3MsVnQxWZ91HbXhDWRxRc40aUHh6Jgt3Si+FNUcf0LeogA1oOtSXlpxYi3HZCy8+L2ymmK9/GF+
3z2FtP9ohvqdLBqt/vG3n4YshnEamp6dYepAjXy5XcbZjtI58KobC+vAbOMkAzSamTAwfaGbh/dr
jfasQFDfzajI4AbQw7Sho/vlr78GvF5mjisBA3aSJ3hLJ9GbqaqbOiuL5vfew9X84Hq1KNHIh/d/
wO14DlFsb7I2eSPssdJXeB/J+Pdfv8dJJ8Wo/RgBI5cLCj1l3uVkPFKhBVVubDpqZF9y5yqUukRs
Vw91Yr9pi2x1P+minBAT6RYL5k+Tl+2lwEVgO6e4Mp45IF57HRInegYI19FvPFWRm5MgSyfhRVdt
7UbN+yHz8gVl4Rofzw0ydqrxD9nKTcoUoWmDoV47YqlDh7csZPleKuEtZ671ZgD+52RES4QOKzB4
2O0oDVDlOcl4Kg8nHhT8o8sB/jcuAzLr+uwodAZtFw1HEbXzxq6qRbko+Aa1+B7o3hrP3Vgf68wv
XoMKLJoUYHu4unvJ6fbSnrX2oHvXy3RJ8gat+N5ThVHDUIkxx0itArcT1+4wUL+NEJDG/iv3IR37
OPBELQpS5TB14rvtz4G9bRYpxLKdLOqqGPOg+AouDZePZXmT6cgK7/N5jtW+hyBLCXHUUVfe18Lj
LrJNEkuW97S9+H+Nw4qOd2dW5MkONfI+QORAcgAWQ7z0FEyVumIqqbCrAwLUydtYDmhmD04h6ksY
MXhdZHM+vg/btUcOKu8cAF1ieF+LXoXbPI7Wr1DC0vAhsUR44yq7wjIKJTkawmGJXyXy9N6Mq1OE
44aXFdr6a/vavDxXQ8TgSMlhPZ7SNJyl8ycUzfsDDhjx+L6cMEVOt7pAJhofd+3eYUa0zm8xOSjk
92nsJTLhZRw8nBlDTqUfF615Da4FRqOQOjOzdHI3AJhiW92adXQGEIWZS895P0zcj7YiG7vMODXC
MdpX3M7a66rQInsToFYOlW1O5xk/VIxPv1c9HrPy3Oy+TIwIMyFFVk5F3g5lV1CiL+MvnpGDcJOw
PeRuMA6o83C73GZVhzuNE+X4lFqBXrwjpp1wbss0H7qdDnBXP1TCr6JPvo+3WgbjZ2k/VrIqg7fc
WIPyLfeIWp3J4R7f5Yc9Z97ViPFClaaOTHJ88q7wRqsFBuOAx0FUf9YRqNr9UvVjD2tSteVV7TgD
iuDcXmBrpdC0vHBxsgu3hQj0JVo8dF3q1KuRoa8nNCJUgK385Ax406ZYi/l+tzZYkwoLE5N0je5R
PSjmqxle+4cpsrtk3xW01rDqGMOrgtPOx32knS0aUG6UKVB9c9Z9jLxpQD6+9XlC1Eh+C2+QVd//
ekGZ9XIyEjH3Pv7D/7EpT06JjNjft3GgDrODM9l7G2iz2FS674J3HpPXXRZrUFxHtlV//j88GCwH
vD+WNGqfL5eLjmUGhwyRK93UJY2ZQGFQjLpYfrDrphuufATSKpIbR+sz1ZdXwhCynobiaOQ+fupg
R42rEVPKhwN8gWD+WIsg+pLMff2wIjqefI2WiHKenltY4zXEJsiuaQ9q+S9/fUI9pQsq7o5NEvry
60sPOzILVt2hKuxOHTAZRp3YCjCv3raBk03v2yTENNMrMXb4608G00W9nWOYsT9JUJxubqc4bvWB
zjGeTjg51ul3xZ5GM3IKM3wPYgcfDPAD/ZkD96RK/RgiSI5Br4PvpBt9qkIoy3Jo5iVRhygY0Fel
GD6b3NFJrvp2QBvJtgRdANd15SFzorQ6qtFCC8VRZareSNtmcP76WFAJAwtHmYV04GQWBFbBdZNP
ijggm+C6jJP2oYrr5LpzLat9GDGFvFpjPN/OzP5J6kH8IbuHK+QaouHPsnxr29htH3ASBn41xbtl
buJPPWTnT1PbWTj10Cyotn3mUmnKhtAS+19/7dOU/vH5MLw8eqK0XThJXq4+SDxF766tOpSLrpJh
kzXduB/hKGEyK6hPAxKwceASbgsOCz9S662kEf1GTnqdrjzi0NtRtwktDzyP1MZZ1FnW889xyQwP
VCofTLlhVL18w6GPh9ZKc96woE+wK8swXn5bZ8fCKTZ11G/WhAP3Lo7Hc2D218aGaw6wH1pRkEhO
C2F+TfcblS6Yrd7UfRoyneOfxGZKt6FTh+AdMQ3+UmIBhrmYMPwH5HquQydz39s19kUZip5gR64D
yMT3LhTq+MzhdZpJm8mj1mjezCDT/eDk8GrzcV39Ke0OuljLP0bPyM4GS1OCVsWBgGp64IqvBRP/
AVNtcVlR1xu3HoZ75/AlPwdSIFIQ9xyEdnid01PU1eXYtm3dH7IkzC3WMv4DmM9I18ICVDoU0acA
ZgLdCzW1V5mbInXmAzb5cGY1m6Pi5RlGRgmehhzerJbTsJIgGoOcsUVvI5QryOBywF9WjHCgNphm
jvEuUun4u+ymOsJccEy/NiV50GGpquYGtveKtd5aNtiXOdFwLuSZyTh5t8hQ5iB80ihwT98tlzUu
9cEKtAVFHwj7Y1xdWzY93M62szekFvXnQYvmsyXjpd0Flu7xdcPm5OjIqX7oi24pzsS8n9YPuZmB
nyQGEcH0nV44rEDA2ComfD4ggKNjENUwiuSlF6iSy0KtnMbCgijrRvOzaqw87Eg7XCWjA/D8BMtK
t++Ncu2vZ/E0JJJ6UIZhgEyHgtk8XdUB9uUwycdDrQVqFBbCi+2V5axZhURNFt7OOZfojZ/l+GF2
8dBk5y6op/krHg2AYQxvjA4JhYSTczGY0imSlIEODr1UfTPHK01cnMODP313squbHOSqftcXLv86
Kmd9l2dla29UU6H4rGEATtcZDYH2aFN/WMSusuf1K65Q83pmAk0P8+WSojkAIcAc4LQjTgUhorhS
8CwXNGtbK4wPnI5uDkA6V+qmqXX1EWb9OJ9bx+YkfPlQJoeiJ5RlVg4i9vz8hzKyRkjAiiaSpgHX
pfgW9aQi/JwKupZv/VxN64EBkNlH+lp+dxH1TVrddH3gq412a6rPZxbLCY6dTIKZoscMw5EG08+8
nNkG2jOPbPl4Uh4ddrxiP6eJ8it6qB7KQusc+8ehCovf46mabyCr1VBYQpvre4NUV8w1RBMCRhKM
bivnCJ88vxHLXpcy77drXduHYXDx/Pn1Iv85AyLZQ2zQRCsoPczjy2FE4RAdZguVBH8K4Xnvoppy
9ucB/lIOoVAt0Qc9z+38p/ayprzvJxHn7yhkz/1XDHK0tXFr8MDP1d9/K7D9yltxlwTWAOCVCf5J
esZvm9bywro4KFvKyNrMqhrY4JaLS99bN63i8GoYlGWRoS7cbe4quUbjh3UacAvcR7VchT7Mvt/I
j78eLvenVUdB9RFSRcIK2ui0RNOE+TrSjUv3+Gz3rbfxWEpUPnH1LbFKhUkf+BfSXfJ12owRaIL7
BhEdwhaSFqFCGzfgXwm7paIhcD+85ffm4AIkfaCv22Ka/KsFOkYf4MqJ3ssFfs/C/jMMY6Aam05h
pVafSbx+ymrojhPcSPoo6UPsOclqlhVoAn6RyR71gXg+SCyZ5RtLN2m/L+OpLySuUSgtbvFiks0Z
aTzANC/3MLBd9NUIbLTcWHo/NWmQjZs9DkRxXNpuFslbBCZWBiuZrJl/oHiRSQDVVjKN87fCG/1o
vCxJaTqkhVbRvA3pxuuv02PNSHiKmlPujxPrxBlyUyRDpUPO8day58wWF3ars3k40sQZrPYCZFu9
3s3NLMV3L2qt6lNmyzX4KjpyynRDlTT8qDD4BAc5A4db4q1TU05IP9brmKZ6i1JPs955C0+AgFZW
PlODX2+SJvtayN5mc5eaj92Wfo+P3rYAOsFfmWppdzjDVUNXJUd7ECW/viw93GyQj6V5dBoAQYjR
QO9SFWMohtEF7sTUBga6SUlllg5mVByMLVaR/EUUoTKKhR52aKo4ZsJCm2dDBb8J5w/1GIXTvGth
iizfsKJd9BdHZovTXPkhpxqJCD6QfNRsh13qHdPRssS8zeB/1ZBpq8b3t1OOgmK1rbsG0RFAkVap
xCYoU0ZuN4yJ+Vlbhiq87YMiN/+OEoUTXMR4iSqM+Xy9gtKKGOy5eoutWTh5763Ey1z7KDqNjPNl
G/ppKrqNhZBWYOanoDqBXbXLDntnOyM3wNvntwUmSUvgsK5zxOEv5iEIcozl1OQiLDWExXqXLsT4
CKRY7ljBBuM2xe5MQdXylVlG1STf2LiMlfcB7Fy819LApbxyyAbsz4crRw4eCy+nKsrQz56wGXM8
EgUDm7vzOlC16jXf2FAuAYOsmWKHl2ErvieZEMxT+7z35YQVMr5aNTJyu7QBVYyM+dOf5AIiILhA
/qHm24dul8g7N3MrKMjKq9Y7/Jd7XIsxz/0e0hpQn5E3nNr7Ymwwm2ydGZOJDeWQAVWMzllzfwBr
luTM5VBa5qEQVzimoEc20b2PnbH13lkKkzqBEDOz1cPeKEFZNHbwOXQpvB7aYhmn3YAYxHAXupXg
laund8196rf3kUybRWAaW5I2v2/dySqTo7ZsR6UbMawSg15wQjG7QkvbxGlfZxQ/N3GcdeFtkqxF
4l2602JStXKCEJ1c2X6T6OoGs/vU26RF0KsF99mqkvCTnVAWmzGNJvVuDMQYNvuisDUKeRmE6vm6
Gy0dpxi7EyvErkvA+R+zPvCICjkM5STYYh8QBZ+mpe7lndM7I818LYlAG1Xocp43kbtK79sqMZDX
W8Fe4uI2y3AtMRJux6keUI+TfEdM+fAnXHZwL4Pxg121GTG+CbpyvWsR+Gasp7ViHQAzNn/N71g8
VBtBWzntu9gpVpZgBWSHf+nQOW09usG6DK3bKkpk8WFtU3OEFA1MvAuRZprFFgVQa/CGxrGcf5Tj
3DCcykpK8f1pl3ngMPklnwIQ+9ZdEzEi9OBNjpVsyHLa8n5AipP3DPJiYa8QYsykFz5sWcKa7Fmr
ohee+M2x0r67SFbfH7+NhD4cpXNk25ML4c9F+qEZXeOCUHLiTdglxLH7YM94ibCOsszsC+TNiZ0Z
jQQ0WYpSh6O7bevRnHbY61rxdhDUwd8nuAAVd6072OXR6chW4w0+OQ4eDL4nF/GRCIjdt7N4Kz+J
Sm9FhSbnyiav0457fLd9nieE42jHbPjbNqG9nkcO/KcvXOQYCoxoVzhTcjMsuqP/V/nt8Eek52z4
0pdZgf5q4E00BiGGNrO9iTsJCG7vTO3Q7v2MNfSn7J3OunH6vimbA23DuH+vVQJiIGznEIR4jgMn
1njDar0p9ZCN+S6ucJm/GDPaZrc9rQN6WWlaaoFdqWVhah+0RZrd+Vnv8sKpqGk2PG8JDzvGf/U0
GL/GtTZO42bz52KNJE4iK3gbWe7cpTf7aNLDurzpkk7zh1RmpuczZJE5KuMxdpY3OoKmfA/P0izD
uRm64DIrVQBREI+XOvmgO1/xq7ReZuaU64G5UE14/jGgdYCXaLVNG9oeA4Fl1SHtEKRVrr1hLIpr
FmyDBwU8MmfjOBXVR8UyieMrDJhjNrQ/Cbq+2zwsTIxrlXY55jzOIrxfG0A8FZ2Ap4ON5CKYx2Pe
etgSU2rvnfxdBfVi+n1dlTmvn3Ml30lNuH4+y8tKpCSYjTWZfZQvi8fns/dNh+j5+BUGj8CbPB1p
LigMtmbv+CZdekq8Ah2a82rEfYJfi3Rogng9SLMn7NUxZ7HoCnOoNpMy52cD5I7pqnQqzFD5kdn6
z6ceqBLsfbb0d9PC/WevLrRyEzcjTLITPEfh7WC7yqiviKo83U5B+z9+snbNjkrwceYjs2AxN94m
RmLKQiTDJonR9ZTxUUFTMU/bPhRs2QBzUZV9WOx0rfrPArdTK9xOdim7Q+7IsiU6+wpL0n0XWxnR
1n/KS+mPo1ZI4W5KmmWn2IOxdyVS/izfaN31BIjZ8iW/ENH24gyxdcBte2unyuQUztPRV0a1WTfk
NWbrFY0fWvN+BFZvItDTE6ISzCji6AuFM3tfF5U5QAN03EpIkt7cZlQ3QpA4mkQiCDv9uXR7q63u
egAkDEOSFpYtvuUuTp+4xK5RT7jcDnOVYt2OgPEy9c4tButxT2wctVnmnnTMsayamdrkQXpNzV9Z
xtJh0u0yMd+CjLpiIFuWtH/R2qO3Ou/crqp7cY//k9c7b7MmKBkKWYwBePPNOFl8erMBDUzuV2yw
23scqSaPzPNzgFvpt8IKVVfdPacFTlEW+vdWLfHwebE8j82IjY02zZaKssrWr7UJw0UeFealW9/k
hJ5BSGi0gHyPHipKlhz7xQDfpr/QS1gyHc+5R+H2mDZt0acxX7LOEzLij1PfheOHPsbhwrsak7pJ
Ie5U5gMR7B74OgE22mwi0ATWTGq1gaXqhnTUCRjS9yFqQGlkIgO7MVWTosMXfTHLzXxEVJPsysu+
1ZJXCzwF1H275Kpmi+B8JfkYRxYYsxnibNePN5humPXcKGmmDhFvs4ueASFtXod8pld75AFeMT4+
DjQEH1lSvqPlF3SyEd8hVGEKtSPDh01vVoj5mqLqtVp32OKW7puqylQBrdsuSrveW54VZbfk/bK4
i0arb35L8jTuHqKE520Hp7F9fUwi1Ta/YZNu09fvBKLbuHnZdd+OF87cIhAQ1FWgajYOmedO0K4s
vwBE6yDMQiNdwbjkHaV6uSmUSoZ3slzX5QsmxV6NvGufr3jbNX3pkobhyETOdZNriCYKC9lAFthy
S6ROhj0LOs6rz3O2uPyjXvu6C3FRRR17BjmZzlGy6YaxnvfdTKM02YDorDC5KCsW1Ds+N6D8loOj
B1gEIUkjzZ+7a9ptGJsycq5RuJGi/RADyrFROrSrMdBv/QS1m+HYYq3kEOzQ63jvOBRd9UWZKPN8
UP/xLPadJc2f/Mpp/QuU0MvawgnbHeq3rRoLGxfrDsmo9SqOFt149OPX3HPQD+/LIt1iGel3zoH+
drpwRjZCiotZSZt3y7sGZEKxSWYc6/tN7eWN1SNO2ZiFMrG8TcQDIz5+SJ+y5ueQ3RZuAiyG3Maq
iMRhaGI8LcnEmfY6Fou4V6oN8ga6MXIEzl5zHao/ihrp2ZzgXGUBzm1QCb8It4yZ2QkdylBvhmR1
sDLQTjWFm8CK7KpGw7INWnsbR8WkEZNcHdZNWKS9cqnoOUVw4waDSVdr2Ztrm/d0yImZc6baumJZ
+Are019p7MyPoTDWq6WrHXACcynjAqIIGU9306BvzGf56Gotb/omYPcK2FHr/C5NZ18dWLQJRzoL
hWRyfbyeiEQ8ngu4Ny9vhtYzZ723UBbxMO40N13Xz8zpDYVyHMC1L24q5wPNi1QUt8/hAhBGw4kw
tK2J+iR+aY+RsaQTn/fXqobCUnzgnpiOziYsfRQftqVTmPtKH40mtC/KMjmmiGtzAEdxxk4lXkVE
dlQB3FR/Q2gIFRqIZOVjTpqCpMfn/qlQa4eSaxaS7SbgxdMQcWao0eYbIuswMqZu0xqwiKitthkP
5eCLvrwIEelb4mMCqmzeIwrZdO897XUucz0wbEQNVk1gp6XLueq0s2FzPB3jTShmYuQShI/j8nSN
sZTKnA5wdKiaXa/iMd/S5dRENntNWGXbNU9WfsuTgLguYLyaEFiQt3JBekqcdZZQsuktzwByGmjI
/IX6KeTpHD7QeHw+XNPWKpiQMrasRwvnmorKRuLYxhpunzKfQqcm5nmLbVIFN85MUNVP6XqW1uY6
KOk4mgvF4nJFRNrFlBrwhjcnXTwUAwdErByTaNkd0sdyXxVWkr+Z2iVd3G+LlczTesQAYJinHSsk
Tj7afqdltmsQtcgekATQ6cdkXLryYi1yK123GNOPHvrYrJ/a3/h55y/bjBKF0+MSGJfxA2UC+1Mn
027+lk/IXc07rG9tcfTrsQDhPmbpctemZT2h87d66zFrtbd+Yk7WzjoqmQRzcbVQfuzQBijlWt7N
mB7YX920dpq9O8JKsWiQJBO2K5kzqL7doOg7yA9F3a2h2BSVV8QX9G6sgoNsXZZyr+Xs3ztpNbuX
VqM78bvQaCYLTG6iY+PNSddcIY0zhperHq3xY01XOX07ZoXZl6rJBIM+dyR439N1FFmyCxWC7Duf
WnnInQXRhuBikUQsvVN1ayPrxDHpp8WNuZohWY3QZdNQI2PkSB6REVYHj565U10HeafW359vXM9Z
NmmAyXqeigRP9xXLS82B6w85t8osaUngIyQsrQa5wgEAHTzNJmJRqqeLesb3lbun9T8/5VDu066a
l5Vy40T1iOVRAL4s75+u3GW6mlTzOc993hJQx01a3dm1ycItT3f2V8oG7e/duBQRXULfzPth9VBC
Q+siGurWhd2TTiNB241ZYbtcj8/piEmtC9GZaKHKtRfXmhKZeCvdOB/aTW3haX8VjWtYhrslm03I
oKZr7kEWFwQen/gtLuWbUtZIp2yoZXCVbLvS6UhBBycpAUdiV8+ng77BAHRXFoOTfScuVYSutV2c
ZF92czFj0iznqfrElgpz4+Sx9Pa0UQFop8vUx7Tnlglsp9uslDH6cIXtrZiq4SCLri/oy1k9wAoY
1AO5xCAQ/oAWdYcRkM0yVP2ixe9aWIhNbXREU6HkvAh7f9gOq23uU8UymYYLxPBm+YbFmSl/zZgZ
hA8CGFQhjqmqR/6ev9gmCNrZbOK3bEfbYZU/Fo8i8Ciyp2cDwlFsSqs1w9F0s00g7ckYyI26IuAP
o4r78BbXG3MSzI6Lw83hOYax42LKE7kaPTKcwumcEvXYIE3ExgmQCKnfdbTTmbDw6RwabK/mdaqn
dL63PXPbwD7ThK/EWclFA8tlUyD/o2ofT83nQ9oUnRh2WZo1UDoBZZBwcoewPy6BDXSRomncutdN
IM3iKzpbMt8o1I9MtKs8U9DowlYpHkZ3GsLEHHkjROswmFMW5vwMHqQIXCXUPGo8aXYSQZ8k2bhD
UkJdWJ5qALXdUDHB3JhLNIrU7J+0Qash3CaOxoY31uNof1nbgoo7QMs2vI2K1mXY0P/Lpk+Z7wzj
p+cz1W7ax+LpBNBz2adR2i6/p37WOcPeo4tkBg0tRcZ6oi/C1yblNsOU5rNFZLZsdrnc8Kuq3XIE
mlOzd9xFc2p6PsXgbWS5NYNhF72j9AYVwmpo9nOCfrfiF1Dmm948QxsBFJhMgwJESXDon2t51GHJ
HLSOTBB5vixmY6q4UtRDWK9AoxAimXG17MaZBazHJVyOUeeNMWnysiCvvO1VMJnqUKaoiF0Ubjsx
L4D5Q6R7KY3GSCGW6CsZsX10vOB6OXMHdY41lNdMXQ8Iia+QWaFJ8OuiYd4L6Zk/WHkTcAUoomKs
dbdFdePx/CzHyLtm3GV7W2nqfQ9rUWU2uZczr7d+7k6j2HpJPM3ul8f2zF9iDXySNf/9zxdG4f/1
ny8cxv93PuTHB3l7Xz+o04968cnqvx5/jG/s7l7fv/jDvtGFXt4PD/3y4UENlX58i+e/+b/94X88
PH7Kp6V9+Mff/pBDo82nZYVs4A08/ujyz3/8DdWIH/pY5k2ef2i+wD/+dvNQqqX86ReeeQdx+PfI
RVcPrUQX2BEIoH/xDiAP/B3egB+DL8UVj8r5v3gHHpQEB7qBwekBGCLx+RfvwPH/jnQ+uFpQoQ4Q
eCxt/vnV3z11cBm1f9sLPGnDI3ZDVznEOS6kw2ykql82KHtvdAqg4N1NPpEV7jq6a87b0u9K9w+r
x0FqU1lw5SmBuYF1SKue9OmHsXp+oR9h/KfNSKP7g7owNGto9wnwuJNOczEVVU4vZ/xv9s5jyW4k
S9OvMtZ7lEE41GI2wNUitCC5gQXJILRyh376/kDm2DCjupPW+95UmhWTGTcuAMc5v7zUqmVLNQfp
+I8iZqw4ztQpN6dpRtd0F0k5KS3Isgl/YVFaHQWdsSFX0NJRiDP/VHryIUwFrxGcHRk8CFyx5Pz7
5zJ1y+54NxkXE7Oh2ng19aGhTL1xCPOMkr+AdYJ3hposdoy8nHwgS6ucUzSMuKPu6GElb0UIIhpO
dq164w/U4ofwRAhS1IyreAHzg4OC4iO1TMCpMBsL2W8KM9Nv9FoHHbEazbvTJr1sfkxk8nZnI0fn
sRtMBCDBJNzK+8q500sKgWz54OemN5xjkySSXWEPfno3VkNq3/3hCn9gdQ2cmhiFuWkJzaPu9WPy
ulEzoGqTaZwXfSqm48CBt6Y9eoB3cYuUeps4ZfVe10l/n1N1gfxqbJV9aMXUpX8gRdeb6TdZA5Ih
tPd4RbDqc+P9m2mkSpNoKhxjPJuRO1D5ZtBheh3HxbKDJe+z5nMKepbEf7hWH4RT609dVRRrDoqN
/+An7f2bmKICYydlZu7QNBr2sOkXSRs7m5Sus+wsdvu02DLTCUsW6bSvEXURcaZlTB3/fCE+8MF8
DK4DQn/sdEhR/Y+98Cy4RZK0TXkG9srzOeybWvDebv0qmfb//KM+iGvWH0Wcl8fV5slBc/vhWCkR
zQ2qGlvowMzUTrwwnf4oymxagrap0/oPYp4PPDuyWrE+AxCnXNj1aPz7KdZGIC6xoPc8z4hP2zS/
vkIjcaxz6TLrPMuKUes4g8X/qZzt3360IC8QOzK/JN4b/vH3H62RTWr5ECknRzOyae85Jbth3pjO
bZ0ufK9ahpx428a99qfohY/f8U+rMG+AVc++1k+tj91vdxXwJ9pxq2pOioFKD9uOVondr+OIxHHu
pH++pNSlWR+eHt5hBnMff+KsOfsfzQgqbaaI9icMmLU219tYU/MP1tF5OFgx2WFbnuu6CpGbLaH0
M2ebFYM4l4Ub2duoaedby6VqYciFf5ybudi4rXCYeGrvHEFcbUezGkOJWSpoZDecClFar63vjIdW
15yH0XfScJKVsbX67mayo+RxJTHpTy78CDXgrmVdycVJ13BnaO9DUahQMVL/8LtIfm16NexizSiO
ibXYN9wOX0sEp3tbz7sreKUXNrYuQ/Z040Dua2kjsDK9s0SEs/cW33vSJtu7TWu/wrFQ09nc4OzS
cTlc5FS3G+B1MieyisTSWDMrbCnpM4GP8iFxzTyYB7K6697OTg5yAHrmy+exyZf7YTSnrUN57GZg
h953vnIOsaqTt6bvfrgdrplgFHkb+mO+BNGoLZsSgnPv+5MIAXEHFm0bfrdKRHPDpikCAz11EjSN
cehAj4PR1puXyBgBg5wp9wIJ9f0m897cR7Pt7io7qp9idC/bRY+qDa9nA/UUDHtAGgz4FMqFq7Dz
O0Vk7b3tddBXTmfcexjHHoZaH35AV06hlxFJfaKi0Qvy2R6re4sk3cDlk+DlimddhXblACD2CDm/
2BGbSYgbqL2Y9WyfpqZbQjuJuj3xXP6+dxrwxso61YkDPiVacLG6xf+U8K9VverarYO6QTvD2y+X
DEbtKfLy5HM2VEW04XjIbnMQ/kfDi6xbvFDDSykMIpuTAeYGCODcOgK1U+pRPTL7wpBBSwDEHvY+
2bLIdXUgcxxNGyCc7Fs+2WeT6HflbFCnxRl8tdZmdvnYUp9eqJsJA1Z/qqP5G0jZWuyjjKDIZgVq
QtP94Av3E4RHSn8Q7Y2HBDVVHHSp2x1qXaJI0Ivv5AsY5IOocZ9ZbR4kTjHctC4dYM2Y7XQ3Z/vW
WyjXqYu5qHb1PIslJRWaKzSIxd0VZsoGCNe5y3qXyg2TREo5zstVgDYBUBnDFh1vVAaguo9QLJfM
hIqc3fq7A+IUjE18NJq5fASxfCXiGGzdQ9iFH20MZmPSPxuptyc2wgo7Ijkuc9zTx5P2t5jexz1S
9WlrFTmodDwN29TMUZFr0cxdhwkR3JoNjEVkWTFaf2+aGZqgsqkRt83q0Vmi8ialweIOCne+ZLHV
biXO17PWOIjOlDugsFhGSRxWR8go4YbmMMRb2y0jGbg0Rg1hlCTTuwWkbYd1n/twSVNxNdCN5Gcv
GYviU5JHhfY5HehR4T/ijWRpzb6bJdfGB03/bkSZ8aPlymHkqiz5UM0Ax5uxarvuxsMV6bz6sGTR
C2YZk77EdEmz9DQ4ukliUj0MKOPMWTmPaP/079KD9GIc7OVyNwgvJhMr9daCn5jqo92vwazSnL4i
bI7tWRynRPCp1JxZW0ozcj2lWGUUaeipQaa7ldhImDETpjrVw9Lt/Kw2k+OoiojYuLnkvzBY2toQ
N6f5NTFiJDlExPfeJa50WsPVVKX5idBuZER0XE21vGC3E8ONy0ksxLataRVD9CQ5V176JJ/YOyOC
sWiDA8wPraKM1VZwjlKO49ajuNhNYedXlDTtcicgsPqNqVHg9L7MPB/XssnFmykZHE/NrJbnyucW
i8OMXdu5cZyYtxJKj8j+NLUG343yODtCpeGDXUzawGO0VQ6oWdAs+BLrMgB3K5ZoZxkdYHRZtjHZ
vwk2wTsqNDznqXS8utgalj/6fcjdOdhAmjROBlzYCJFDy5u+el+bsZCGE/pcn038lclRJysnzkgn
8tIRDl7nCiVbt0p9Kcnvd6qr042mtatUaz0gm+N6X1q9moUTaviisvJqFNQG46/rid12w3acBs4u
Tnl4jtkadS5uX7XVjlg8v6ILox4Uz/7gWVRceUDS8Fh53iBVTcCsQQFy3f2OOM9LyoCQL5cKvmno
Zm3rZmpw93ZM4EidJrGbbcQg8n5Py+/oBZqVePWFIpQ8PvmTK8SLP6EkfC+rkcuieXozqA1jXsbb
cuR/pj3rZ+a127ju0uxiUgXef+nGsUK539Z6AbUyD1Et3kWprziEtUQ2Icx4pHQAQcOSzT34o74c
OSSFegBH9wz6xBnbD3XSxOlz05mo0yhvW/imEqO1kNvLueLIivoSoUuLzZx8R0WAinCDkaVKVEEx
J5As6M0oQkaOQr4XXFAk2rrb1GpewSR0JH32pLV+8urGmbHVUhKAC89vqYpVeXuMZRGpsG8jAWpn
T19swONnYx78U1MlcPep0aAgMZwXxvLXFrf6kV+v2o0VO1DgW1BVeA7PaOPGYtf2+hwFTVl3d34/
vbUD/HJBNv0+8jKPju4yQqIwc5+ZjTo6U6Q96ki29gtJT1iZhQwd4db8yEm/p00p2/hEU9ym7gCn
l/rOBrmkDdlJBqGksh3xqe/225Zc/x1qav+0Rv9sGz9eEJVNHCxePeWk/utd8UApVEEeNmQpZZCQ
7cixsuKUeF5hBT3c7tW1SUE+IjLSjybCyUNa5sbBMgaMFyWC/zQZXwxiA9zA8WMV+pXTBnop7PMw
yfkkUBudTQyNAdeEHOGKu9ru+K6TpnY8DOKN/dWMm2JvkbwRFFO/wML11bGrvPYe5HAKPCRGR7mk
alup7F0spXxoY7sKFMYKsEVUHMZUJw91xn+OWF332S56gzp64TUXqVeVFcxJ495mo6TYorLsmBfe
YoS+7IwhtOmqf0aaJ4HCweh552F9mUMLNEzfym40fvgR6sNsFtYLmmU050VVF6FqtFYPfJ0C8T5V
3RCwW8l2S/W2/ZIDHto7149L77OQaApvhnHOVOBx+LJ12ipjBFRJsqlsrzKDpvIkw5DZQ7YujAdo
Zou+eUx5WZ/iODW/WnEdnXNrNI/mVNRDONCyu7caUqcCzzbnQ97Fs7aRNb7mIBtkf5rijnSCTtZ3
6HMYqPjtPeRD8C9B47j5U4UIZALSH8zXFN32c+pmExHoqn7o6MA4JutivxHzpI56OwE1SKnS7YKO
LQ/T1BY73WkaZ4vcsIOnF3n0vSO+5MU20tYLnb7p9KAHtUwDAB6/CiQ64CpovaQOij7rDvyHvTho
Bz0tNqoDiJ8mtzN2vexJ06QCPGgsi/fWkGFcJyBRpn1IwFR/mVMpvwxemj8aBYqIwG/75dVaZfnY
3gjCcfH7Wzcekka8Y3rZjiGO5AzCh8f+5Hmzeu5Y+O850Kl5MAB9byWJsYeupzJmmjBX7BQsSbol
JRUIXsOiEoL5O/3OL+fpGltOrA6Zn4wj3y8gL8R4bmtrPF9xNudY2xrJMr2h1XW3k0yNx6FXfoha
pQoJfY13Sk72XkZxvVNRmT7lxIwg+YGuTKU9hDjArVe+2tbezBjoNmadknEGNeBgWUnIeEsUVaDs
TSSW9fGmtVwLAkEWyXDjMx/etak+PjupO1Ycx9H4PFlVd6KpKr/kfV5em6q8UpnVfRvbLro6ZPbd
Qtp1O32a7QMOacRq1uhCAaTxib6QDIwpF3j380xeFj3jFlOmYqfSO+3QEKZ7a9eL9uaxqExhoS3L
Nx5Wk9ghy6k+F+ncvIE8j3vRe9/NigGTX6f3+q22WIIKx3hkuUr97CBS1rFSelq7gcV5b+lRPmkj
z4WsUmOfqWLZz4Mh2a8qdTW7Qm4Nu/nadzmh3RMmbqzfg/HosAVvhrJMDuzkzbaa7Xd70pKNocpz
7Pbxrh0j/16PTP2pYwc46UyxoSn98QZUW4SLV5vUxi3dluQ995OtInWjZahNPa1L9rXIseWIxj3a
Ohl4pVD21ihTfVN4QOWaaC/EUJlMP0gc22lUaGfhtL3cKU71GPGMtJXxGXGdvmsg5o5osXXM/UUa
Dp46RJFjMY0NjW/tLJuJauED7by0jDaLnn+TlpsgJtP87QDTzqDTzYfKiYrN7PSso9D629KPu3Y/
Gdb4bR7FcyNkfsqVE5/srI5XycSDU1juD3as+nFgj7yBndfVFnYhr7ajp40PkWBA3niqb24JP6jc
61zydOHRiL1zUk56miJI9eyegp/Opmirnp27tLK1J6K+fG/vDVGaHbKKkL0ANW30hdmHTsvOX6Ai
nfJBt3Tz0yxbta/TBhWHF+csZYaRv3gT1TOk98pNvqYW6jnVIkvuF8e0Nj/349A8jMnEHNVGw13V
tOMJl0PMme0a58iZUUkxJzxGukdof42WJ50MRjqbTtHWkV6IBlu7TTPzJesM8+AkMyCgXiQO5H9x
7XEl7zzZuecW7damG5ryG0cZ1HWiTa819ZI5gki3OC5rvgtWVvQJ6FioVPSG6WaS7nzh2aabcBD+
ZWoTBzFe/pXVOKOdzfWxGrTmfUWqzoaOvf4wVaazi/WYoYz7JAGAaPNjiXIQY2WRPmZ+M9wIxv/m
MKAYCHH2ll9EqzWfmrZtbwSmj9BoyvZQpK32BnDKIb4U1Y472s0PHk3LOyDrBcLfiowfchRduLhu
sW2EiOkLtMVW+TJ1SDyRFqqv3FVseZyMW1Fj4OzShLyBvH5NOpnfmXkhH2ijygnPhsJMtFmvEG3m
Vz9lNtORVR6aZvieilx24dAqp0a6lyIYdfPmy+JmIkD4z4Ja8d7m/kPPtGUafkPVI8swpZY1yHTj
Dh94fULpQkR5a6qzJVrvOg2muFn7ye7VYBJttpSueRiS6IywW+ClWgo3ZKtJLCR5hrXvUm2ctthT
u8ck86rbHqb2zS86HsB00X8kABpM9hHr6ohscQNQFz0KvdNvamcw6R9hJrxUwux2Mm0GPYRSd05N
pLu4P/xxj7rkOOh06sWo//DDKbsMVGcsImBF7957sPJ1mxw21TTU+6IWS7CIzPmict18W8Bi8PD2
nGPM+3xhnnJ3kpF1yxfwXgj/tYlzJPSl8B/EYjTolylxnKOyOBgj8SRGm6v92MrsGAtKSeJ4muZA
KmO+aIWJfJcJ0X7Vzba7X9XTQCK2zUdwz6y09rMm5+nNodhpBwJciu1kyYUtym0+l/E433ntbA+B
piEeQE9IP+sGuLGnaigvvhRLMarPGBMhOhfDH3ZGlfOLVbIW3/wynt55WVIRwIW9YG/LkG7iRwrs
cRaPvcDXg7ZIry8Fdj5OTBzKdAp48bhJ6yFPz0BGUXyJHA89Yw5y9FUf48Y9WBx2PTXrjv2Kn3x8
LnKLUHKD5cXXKj/IDKdrL2T6RH33OjnGMLaw/2IwrTYNO8PrmpLAtFSRPsNoOI3X2UiM12wwyftt
xKvkTXvVZV6+g5UwcjRorsVd3hntVEcod+DAmxATspadhp87jExABm6w8bJLItMrxB4EpnMChzxq
Xg0uY9K5NVP+1MShXF3b3JNIpeaI/2dWSQTJCxG3tDxhuiuHAqW+7t8sPaQ8CbqDGJ5ivxPXgl5m
59qMUne+9JVl5tdlHOdoGzmF525cbBLVHh3nKhBfWo+/NbcFIGKSorC5+MgZ7YfZtCaYqYq6GK4J
H4wdIYW6pr/45/rMwR1N37SEYHDoYQLio2eJv8faGRABCntj7JXvqa+65cFd8EQIzhTM6yEumFnu
FyRKydlb4iU7Ezw+uHeW1pkkRVoJth6wATPhH8LAisKkH3sth+FU6m589Oa0zw6rZ/mmwMyx3C2Z
HaW4NEoLSDNaWB772VIu4Uymcr0TwgxzujUtxeJPSKtlnhEtrZlkFoKbkrRjVQNPNC1Oo9DDZVLe
jYvW6LvaFQoUJGeWPrZ9MZdnFNNA37o/IiroOWngNoYonl7tOKs8ERpYMeotrEQk9p7Rmd2e0RSw
IM4n3TjOKR7VEFao8+NA2HN50oEX+o1wfZFfx5/+Mi2VDUvQwIR+bAzaJndLrxOiEIAxd/MPKivk
QsxqvHjOD+IFUVKGa62Pc2MYyUqZ1TVfvKVJ/hehIDI4W6eDvQLtXGD2nEio9FKgXM3OpWHxsyuX
0fYTh3Fm3jELZZIJ2Wjvzbow3vIE3r8NSrY1yQ5vyYlwf1ZjnpwGQiZaZxndmQmE6YYV2JV2HwWW
rzk/WqUZw9Nf8s1i8FaJCvrY9WaxcS06QUcmKMNT6UZsIw0lxkESMWI+KSOKgYen2WsCdxmzk6kS
V+xklHFIGbJbLMK3lrretVFjVjvG5Dnb0vVW2YEWO0t1l2UZv2ei6hxgcTEJ4DwVaWx8ijK3oyNC
xaOdMMfBkoUOt8aBV+DoXxZGXW27El/iWi1KtAEv/sW8T4Qi935M0e8mEfIKYC7P35EEUna7Vl/4
rQE7/LMh+8kjbHRYkbM85mKSGoNkLeqYCHap5Ywl5FhWRZtRGXkSjm3DbMXBN7WnahD8LeEOrsfM
B+d2Qlm4eCc7wmR1ZOKhHgUv0MqKip+XVVr4Kx7NovfLsMWz1x4jaesoKnJtWC6aKpwhqMumG3Zz
X3rm1l+GsboZVbuGLU+9dubmohG+l6I+InZ15YOgl61585WBDWN2SQ0GyM6aE6umOZ8hxnr8c9Jz
qgPpy6X+kCA6qTYchPay8YkkyG5Q39k+sIKhquskKn+DVrqJdgvDPjNs5Tv+hcWoTQNPz6cSMyLW
QaoCzBRwV/jy9Zcw/Zc+Dpim88N8ouDhm8hyTNGGGNqvM9qgu7jkEh3QO0r1nXh/kTOU1lzuPpYl
gnnSYV/douR5Q1XEMmUucfPd4lK/gRHl1qHzp3reOZPvoahM68jazBwM0XZ9wjiiPZb6AxIZbo0u
K+avvx7OThrco54u/fagY1BMcsRWeMYP1WAgDE8cE2AQXemiTmZW2uOuYFB0dp0ESYQUQsm2zTOV
nbEHVNjvLKurNgnyrvnkzKaMby0y49tzplXU3jOKrpY4ldQZe2WXGt5AI/NI7yfV2m66zbhxKYPu
/LwPURdn52H22/joohH74Sp9TH5YtW0sIM9m5GR8cQJkhwIYgusgRcryk5A9z3xqtqtnV5ar+jWu
C+JlwsXil7szzYGDo1nb6vbmUsb70cRWuFH0w3pLQChgW+ztzq1n2q5m6OHV0o3SNwPbyU+8Bpz8
alNdjCjJ1rlNd9C/IOua3dAr2WT+/NJS5nIx5xxSHCJCcn7+Ul1NecXcncmxjcPcd53yZC+ZTkqI
SFfLeNdQ4vSSuond7n3N9jQDoJxJm3O6jMbbgvzf9Naf0qTeeRlGop3Zdam1n4oBPiuxJwzgYaFy
jd+hIdG9DMjlK4qTKj3N3Yy6lx0W5OT2wUiKLjuybvjPRHqJtacRcm/t5O14XvHqJptyUe1XfUhZ
uztFiefOABL7JFsvGjeCeGMz/PWO+EWVTiW6vC05q8ajnTp1fOVLsuv7WswRkAVkavfSzEnn3Pw6
Md0Wr/HzIJE4kmlFn3yIxdG0Fgyv1pDsNdVz4Wg2hPgVCbYNTmBi2Q80WSzZ0eRSHpshEVk491an
vmMJjboNyTgrNe8U0iGt2OyfcRl7aw1YoT43hquTnTN7C7Fmbt2MZhcmU+8wKXORdWa2GAXugZJu
bgtjjpiJNaISmjtcToAnxdxN2l6v0sm/1UA+MYjUce99KQhYL65iyp1vwAztfFFaJ6hr4bU4PDER
2WhZmXyXu8hEUPzkxn3L4zvVw1FkmjNciirWlwckgvyhg7SoBwbhTkqPkSYT8S2rnHn1ySDO784W
Vov2nfdJkfNC0ZG2FgH49aLdEAtlNPsRo5R+IMxhBYS13iT2f8MKHU1jmAx4Tr9FpYwx2xHOUV88
aZd1sh5TxrLRdK9ekk09mRrGDcOHUBjPFbLRBgOhV484RUqrHLYOdj7ziyxp2NpEhFDxUEEO+FAE
qY8OJTCAzZmHpZtUw6OSxdDcs0zMWDbx8hP7XPSjCLPMLMtDE5XZ51ySfMMtiq1wxbAnWI5DVbae
cQP+VLZbNr3OOsWQpoDtGG2Xl79mJFvvLaauOcbCpGiS4NWFKsPteIrLcrmJ9Xz4bqQzJ4DmGKtI
kJKMqPkiKQOnEFPH8nxdLeHTo9cQsblJ4577rPIqLpqe4VQ5Al00zUHTtFiGhT3l/eOiM9Mc9IKt
5zAsrvYC0aQO46jPTSiIhsku0WAT0BLGzjBPSHe0+N114T7f2Fm16lNMIN9XhI9Z+01HqMseOE6J
43bB2CYTMwCcZULnU1ea8VdM2GPyafSnNnqz54h7IwLe9H9AsEztYe6SaDjKOUs31qLlCxg29QZM
RBU5ZFeyyA1vGw2O0h9n8KwmiNcv9kBapdZdKswI1U2EFgNNM4r9/NWG5+egz/HI1IFBR4wqdrR8
mQL6kKHre5KkzuCh2a+RklYzEc6XIlNsVMpIYr7X8s7Cbczj6y7+sJ/5yGMa9FaeLfdolHmt1lQH
qK9l1csZYVU8pmh2YKH6M0laTX2QaOyMlWRJl8siO9O8wcHvVYFGps1M9OjIehYFi0bdwicsmW0K
OlLZ47Vsu0o8DERQiwMmN87mlg09v2b+6CynYSgq9EANDml3CrV8VukxVVHt32WRK9wbbyFcDqqF
icUBFGmIK2eUJ7TjzM7Q02NogIm8uraW+ltg4LJX27+Uwf1oS7DCIi6jdtN3QC8S5LR24mJboqnQ
mltLGzrDv2qoQZNVqs+g228XfiyNH/+s7figAlzXdxu/gUv6BcYwFC1/l5LYzNTSGeS0H+rSsR47
QWjba5UJFMBTYkPa+QaM+91ScIU++YXP8PzzA/yvtPQP0lIXpdJ/H2r9+FaMb99r+bu2dP0b/09a
6v4LcxYyUKJtLeJV15Ce8V11//c/NF//l4EcCWkgZZ825fGIh/6KtEY/KgQPHpn//Mkq0fr/0lLr
X6vqh+QVnU4reMr/ibL0o0ARPSsxYcjsfFSKOkVoq5roN30SVGM621g/d0Pi3zQxB3Pr8EB0xG2m
5slZZzuiEkhq8OJt6prs5sQF7nL5RPjla16BfjrYe/4gRkQayo/9TQK4JuChYMISY5ukqhI29/eP
RXMXglKm7102RE89oWuP+aTVENjOcujwIMPYQ4Fue5+VFJdClFnhgA38Io1S3nUMDDjZPDKh1mRW
Ss1Mqs8DzLnz59pQPPVOQ7RP5cTTbey5URLqylZHw++mDdh59WzYRfoFeLl6UI61pCCbtXGPIVMP
pG/k56YGLnfjeDymtokSqpySJnRlW9O/5bpfWYOzjWmvm001D062JalSbntyX+swjXXrNUmR667d
MPOnKlPMYXni6NckUjR4tUup3WfYLu5Lo7S/N2lF2RWmQ7MJetVGJCDJVFBDPABhBT3zYbbFrlAf
rMK0yzDi93A3hU3SyiGbcOnwKjedJjCmrP0sa3e5oPDMd61rii9pxwoUYgJHAcuozMKNNAh4DRT9
LS/t+RQVxEEWXjV+Mfs5glhSFrFxtD5mju+CLXjNd6Z7JFU2okU+UiPsYsMFKLeIM7vbwqQyIiLd
BumWnmTbCh/0aWyGfTV2pyqHc10c74ce291TzLidBUQNUD7B2AO9NZlZFqL+XQl9LbupmvJOYGf7
XjvsEkGGIZzKY79GHeqWKi7hIQv9OQYKizZu09dvJCPqFjJlPzkgSGg+6XP3acrbhkCdSjsUZd4w
e+MY79QoN1Fmfi4F6U4bYqZRL9vaTWRr7MbsqDikiJHb5xrhH21mPOeGZADr9KuMesBv6Ysvg0y+
5Mm6XfECcQOyqtUZFVJC0XdBr107khTfuuneSunGGgEXR9wEV8KQr1ARNzFEDZkPJbtK6U2KLwVc
GomoRhgIFtD7qNWdKzOPG8Reqp4Wt8y/2R3GbHseS5zg7LQdN5DnvS6LYW0SI8O728xPC4EAO7NI
GmRm5N0GZeUZVWDxEgaMpQMvlh1y7CyhpUMW2ePgpmydnh2yi9KIR1kWL7jqhzOickEWPGxjwgze
bUPpwaT6N1kRUaH33Sfe+fdFbdkho2UaVMbQX1bnd50B7ZhJ/8WZygZZHNbDyrC+wi6QxMtuSXg2
akBXuVtCgEaXwB9PO0DczseYdFUmE2IwK19J+vXcw9T59yrK+fczo3rKW/9dGdzsUE+UO9XyrrG7
fFM3RhsQwebDwmuUaki3Xh6WDiM0ahJXDBAYmgasb0wHfC7pF/BX/ZMU5rKLzXE0ISspNModlICi
MO9rYgVoa81q2BgjJaxbH287Gs53Rem8kBdG/l09WV/NdbcPBkNZnyTIMjdQJMkHnr28CdsKD1VQ
IZkLS9O4k73N05RrgnuVxpjZXktGNc/edFZBmmoLjSmdeYBR08xTLL1kS0EIaZ8gKqFVmf6DG/Xo
qqCht3IWfphqEqc0jr0dDmeUPCOhKlGQVMp/MSfXuGhes8JggDlboGfP2lhFGz0Jv6TSaiHqOL7R
R0/txGwve43GdgW06D6ItRfLa9you5uw8p38tlWvFGtEj9MMR3ZX+0O3xVubhtTffgXhpl5Zn3Ny
hcbprigy5xH/iw28PYrpLk8TtvXYmI3DguXpMW786Kkb3OUg8s7fwyGpTS7c/IQgRm0yTo2d4/pp
CGGsPYxDl+dEnaB6J1SL9s8ZIzUjaeXvhyUj03ucjEs9FQ1ZqMWEVHAxqr09ToToNPgRURRM0Ymo
7uluzjIQrkzWw7vdr0/YpIgSqgTvDJ/Orx/4DZv8LgKIfZXl1PAEO43zWLWuMi6Fi68s/G08+C/M
FD+zHP/+coO5MoRjG6tWV/w0Nfz2zrUyoevJnNq7Xkss+K6IsXx8WeoRUS1JBMfBWJ4Ifub5qr5Z
XPagLWpF97j2lKcAohZMIAWEfQgDhZ6q9lGFlmXA8PuEKgwPqup/lDUptUplp/Uy/fPH/1Cvg5+B
kWHtBDRwpNjYLph1fh8ZHEmoQBwJPn4/V3u/TU7jrK6ERLx5hOOQkxM9OX5NrAnSKqp49iyq4mhn
Eytfu+2B4TBvlQeCf//QpfVB5P3rc60R7OT1O/a/VRYKzfH9jny/nVs0REA11QvqMmuFZMnSdZ2t
1Q2/Ahj/dyD+w0AMevLbPfNvXqubenz7P+e34v17Xf296uXnX/w1GBsUuugeDUgGWe90W1k06fya
i+ko+5eJ3cmCtfXY49cmqr/GYm01Y60h1T7j4Vr3sxqRVP2z6kUzVzsWRWDImHVc/jDo/5PJ+O8T
KBPnGjxK/vRamoe762Mga+25XSziJnoom68jBk39FRzlt2/lvzgI/n7D/vUj+D35xDbGiI+WG01C
vSRiih6sVN9mzafOT7fCfzNiDkkR/PPP+uDg+vXDzP+k7kyW48ayLftFSEPfTAFv2ZPuLkqawESJ
RN/jovv6t8DMfEmCLHopa1STMItQmOAALm5zzt5rz9kaHB/5dl933G8mHT9CuWPTrXugvhN6441D
waWimeNaTLiUQ7aqdeaSn92eyvlGxoeAdGBpfZARD5QUG6UH8VL8LE76gR3R2Yu89wr987Yc3bRR
cOJ1IJXv/WRklHFva4jkH8qYLHgs3Bk1HN2INxNbpK8f4Sf3M7sDGRQ2eROms7iUj8GF3bvpP7Ry
jnjlVKbfUXKxkSGthd781xd7bwN6vS/8hGTF2KB3kU8voJQWjoWyqNroENpU4upbrT6HWV8OcMJ3
Gd0mp0wbYi0R0O+fXA+pJR/CMTjQub+yVWJQjZUk+vXX9/G+aEEYxuIq80N9M+x0DBodGWfBwe/W
vuSa2qN/a246m61MfmZdXT6y+VLwgknX4cvFeLe4IaUJBOkQQXhoyg6OB8ccQ03OXGOx+P3zfiwT
T6eGj4nVT31/PwP4hzzm9Hio/9hYzAdvLDd1vh+eir36FMJ9KSg0u+pjjzyDDpuz+fpxLof76z0S
kkBKBnFKqrU4F6ulluetWmCrSTEaVAcwZIAhEpRp5ZkXtyBS/+tO31xqHj9v3lyDEtlCUhHCykBR
4FoP8ia7BZl9NVxnZwx/n765N5davLmm7nANRFxKMSl1hpMXtOfgxMuPlwdHjxE9BhZWdaZZv78b
hIiKcNKau5ED1x6NS0idM9YFIYSyC/Nzc9/Hj2t+P1iC5wIP3dXZbPj24TWGVuKIDQ4QsteQIlWr
XXG6/XowfHYRvlvCt1kNmWMXWXQinCCaEPl1KMLkRVJ3kxGfAOieGfIfX441L7cUoXRY0+Bq398K
JX1ZVUI1PFStER91JUTeZPnU4L++mU8vQzwWOwKg6x8WQ7SUtUbmSXiwMw5QKDc8BUnqmXv57Inh
eZy3FoSg0mJ5fy8zy7ADpsqs2lORSW/CNLrrwnj717eiK5T8HE0GCc4u+f1VZmjLZBh9hNIW5USi
eOC1xjN3on6cCax3F1ncSltlJQ1fLrK6vj1qO1V3ncfuVlvpXrB7ergjIGUlrwC/XeiX9eAWB/Vy
dO//i/tkpyXLjqk67L3e32dSQ2IJpSY6aIGEbSopboK8Xf+/XWPx3YZNGjm+XPHG9HRnj8O67s9E
N3wy8ADb/+cutPd3McYjUtW2jA59a9fr0BBUder4zKf6+UWIrJ9d6sx0ixmub7qitzMRHfKk3sUR
zKVzeejnrrBYaNshLrJhBIQKi8tt5MBDIfL1q1gUZecVgSGH2/7fN7Hck1jCiTFQRId6o26Hjbmd
VpF7pBCzip59dC0P0enut7XtVzejOz71sus/2J5+Jvnw0/sEeE+otU2yxBK0b4QUBmpA9weRiH0w
JatAKv5+KuJQ/r+XeF0Z30zeQVQVEuTY6EAemj3jFaXNmSf5cVfEk9Q1+kp4vQl0mOepN1fQq9JC
Z67x8T6lK7GlQbpB43uNyuDGP1rr3z8udujXA9d8SK+TjborNvWWMCz3z9e/49Nn+eZnLEZlmMXo
C6jbHWzqHWLexhqrr6+gznPAf2od/xozby6xGJapokx9TobNYfT8rX8xPjfJGt7e1LrBGk2qC1Bs
jdp2mwqUzG5G6/E22MRnJstP79Mw2bchGWHntrjPCZ1chKwnOgRmte1Flf2Cou8/f32r81/y4U4t
ckhNGtc0beYf8eadtqUI2ceb0SEqbnwtRtl/iVyBHIPgvxmeby60GDxQPSGoUa89IBdEJQpq6uwl
XpN8ljdDpJOs02Ai0sJaTIpDSGEfZUZ8uH7KLtKNcqk8EgLZ7ax1tcJ86GWr3ANptxaXwSr1hCvc
+34XXsiXu/9ijWFDb4Oggp5BLtL7pyryiD3BlMUHvWhutDi7QRm1/vrFGfPf8f5mbQIA4C7wUOk5
LWONzEJEU2wlzSHIO+u5mQCmQQnABV9oUEo9Q++HH11lTC8lmK3vAMfaXw1kj1Opd/G1qQ3qQ0Ss
6EWtjUGA+EUim6Wgb/XbHqqK2XGaqXJZ3OIS9mP5ZaAg+rszM/LlTVgP172MJG6ubmoY8m3mBbzI
OBagZjf6Ma3UAgRvKuX3Zm7I1ySB8u9GPWmO10Aeq9wELjW4WOx7A3TKZmhchxbWDY2XNHPx/esP
U5WF13aDNmJO4Biws9JBKyBB1egRABHhPSZ4qo+Q+YRV6uKuowUP7W3KXBU54/fRnvOCaG9iPo2z
uRFCn8J++folfKhPGHwyFgcahTRH6BDLegv6vAizQu8cReMApGvNuGiuG8cvad+lojuKMRmjFYEq
dG0mwdkVX2FDnsjUY5b3/NEX377+RR9ODPAxKE6hSeeDVmkxvh950DHKPIri7qAa/s1YPhS68eKk
o9uHNywdf7uqEanB8UQxLNjAFkGI7y82RREdJCIauJjsWmC0pfr569vR553Su1EOf4LviJHOWWHO
qHp/CbnU1SAr9OiIMXE2lLZp+cO0e+1PMfoo/209lx8krZYQAaF7h4eZGtZFHYfxSxYlwZ1wKjZ5
xEupNZ4GchlPAMCb2IsA1nzzW5+zL1k1xR9oWxlwm6F8aenb/lGbSfwcM7V3EFJ3WkQ5dmgGLxN2
Wa3lSeT0ZWMjeTARLVQYLDRlxIU4BJeBoWb3duIMJzu0tdCzZjg1RHctT9eSn6vIzBJE5EGdtyQS
ZkpibIeIgzltUkiEZ6bc1+Ph+4dHLXJmh8Blea0xvn94tPOasK266Di3Va7lmeMgK6L2RJAW0HH7
tP1pWg1GOb/AouQH2kOQB7+DvurXIfHx26/fpfqeVcOqytTsvAZRE5NNKtrieGmVhSMAGSdHAlTK
TZUpwQpPn42HSy7XRasElyQG4fWn4X+oS1oayMaLkybHFc1BHXlLU9kdaRX+cOE3MGCnIpUOTknO
o2PjbRqq3jrAHtxI/Vhca74q8Loh2U5H2sLMkQAPezFddzD8waDSW9PjVjs3K8+npPeP3DIJVJt5
U5w6Oba/f+R9Kwe10yry0bHSeVoq9Palszs0bWWhqJcA1/UfWdlNe02ppR6ncKvf99oYd7saC8Bt
wPH7mNtj/UuY03hHllj4jZVOOTZjSWbVGKD5gdbWl3dtlrFOj2xStM4DGKwcR2Sc92RwsLO0MoHq
Wa5pbk6V78uecAL7WdGs4TuWz9pyKchEz10Rwuo2AT/KNMaqipgPE+OkF8nSkLp8A8Ez1BXnUUpi
5y5saIK4ctyprdtlVvJd7aLqNz0vH7t/WcrfKmqqh16K22s1EQiqof9KKz9N0BSdG9cfHjKzLgk+
bKSpQxOJMS+NbzYtXeOn5UDszDFBAbWB7dWsMVrjXMbULV2L2tJv2SlJlxkcresGKSMqgMx5/Ho4
f9iekUCrUcdQ2R5ZxKAtJ79EL32hd8mxEbGzY7miKZpb1t3XV1kk7cwfDW1zlQ0NdUL+uTyDyTCN
JSPK8qPvY06qemFeQbbvQDzKu4Sb9jJyaxAZbtGKzRrCdrjtM+AMUTOilA57467hu9t8/as+uXc4
T5bOnRsUsJfUqaINQiPT+vwIwtDe1LCP1tOUTWfe88f9HF0T5M7MXpRWWGoWR/UsQb9nKmVxBILR
XCI38W+Q85o7ez60l2NyaIsqu0Iorq97BBco8CJtnQV02QVy1/Uo2sGtZjfukKrQQ3w52ymypK2m
LCGyRY1d0Q/09Ezf2IkG5S7Q2fKyNaoK9EzSYKlTlTU7jchrfC09s7v/sH2b741VGsrSDMlbhkDj
TTLo1VbFEZE1mm7TkrxGlykwJ0Z4ZuL9MO9yKR4eJT1GET2NxbzbTgxTsraKo03OwqXjg0+yStnB
VadR1E5zwO1dmhwdxXc8pPr1/i8Hy3x5ZF8g71QqZcZiVw5oGpKN2ZZHNqaEQkE5uJHDSJxpS6kf
dgpchvbGvBsxFUqmi50PIlm5KZ22OpYT6o++DR3M6FM7gZs1w62aRe1Gp1jwgCjSZFVXrmstVsAp
6dJOJZr9IhMjOJshUS7SdgC5Dy/7BUYzAqOpGtycXTTohizDvCsH6oZG7bD6+jnNE8a7pYOTNQOd
Gp9iMbLUxYSCQy+X8qirjg48BE8xaqyHMjp8ozEOLZwdV0Uc+/UlP5zoXy8JeWu+LDDIxauBUh1S
oZ2qI7gIoqcixd/ZuHrWvYJAzJcEEhdgrO6YpMqZ4f/ZzVpckp0ADi8WyvdTeKs6nRpUU310kkxx
gY/OwUDTlK51onBWoJLEobDV8sxVP8xb3K9F41Kh+cbdLhcOuc50uVG0+khcbwvMHxq+PobGmXnr
46fNcZrjpzODCcl/XExbigj0lkQ+5RgMMbl8Q/jUtvPOv0/8vx4yswtK5vRBrw2e53y/bxZCqOBd
aYaGdgxyPi3Hif016zsWevK6yCi01JUhaWfjLedR8X6gMkQpBNH9VhQO2ouBik0ci05fSMc4GrAU
S8a+6TIY336zAnRz0Tr2pRKKY63iGCHcAfiM8dD6OoqqJDyz3/r4QjldUxRHBUpVStfmSeHNA6i1
BhuqOUjHsKWxpcTWy0Acx5mnPI/Fxf3SbWTMIPO2qb8vnnKqyVnThnFwqi2i003ABjgZA5TtBaje
DpPr9uuv8uO+nf3NqySA3Y2G13txQXvUbUnG2XNsIvNnUWnbwK8TRIDh/eAfjJ7IAqpOeY+BKU8U
khNUTHDVmU/l400b9BzQbVtICfhcFr+BshTHTM20jlpOMFeujhM4GdmiK1CM27iw5DOrxKdHaZNM
b055iCDUZbkLNhuJg8gnjmEkj8oqJLz7R46W4q5RJ0gDNS2dBx0ggHBTzAITlCyi2jZ+lOp/Wtb9
vy6nsiqTLIa8Gf0zmqfFIM+QZ3WWUTpHE+MIhleJoLpUefn6Tb8GLL8fWjSzVcQUpkEHmLX5/fiF
eV6nka9np8gvO07pXca4ApW2K+tJgQGF1Wsvj6Gib4Gm6L2XVNYIUqshH7NLiTuA8Wx3T3IJHhWF
YjgEK1uHdUJugUqvi+PqrZwWxoYTcvIde71VuIYoqXGHClFLbmD69h0HsvyxDOt+cOmN1M4KdGCD
0m9I7mIOIrfqlOMbbFNAGxyho26vijhs3DTxpW8cm0ESxtivfkS6BNzNUawSMJiBVHklEY38oNeT
eioc3GuokHMI7rNlml/mlyBNIKfjaWjiSEP+ljjO7ahWpBjyDZKRBCrogVQl+c/Xj/yTcWYRoMxg
ApsKYsFYPHIgB2bTVW15glMrNpUjl54zaVLqyjN1AfY3ulwfbbIV44rsSOIK4jI5VX57rq03f0Hv
371NyYVPnD4lqK5ZnfR27iqqMrNKpYxPspUGl6MZlC4qjvrcZPLxsMRlOKPo7CmQGSz3RbLRyEqd
+PGpB/i1Axpjg0gB/mIpcUKV0E92PhLddYSs70ERqFoZaM3q64f+cTKxWWwoYSNNgvK5FMYXfmoS
8mBGJ9mpnWua2cOpH2r5JiucozYOdX1mBf7ketTMcZ7YLFSc0eYV7M2yUALKJbFiiE5Aq6SVRO4F
lsJ5JTLkYWME4blu3EeBBeswxgZk/5xLacstZguO9dIAwzQ+4dBvd2PTdp4giGoNxM30GlIkKZX2
fHxOYbqD6cBf8xG3Sn5Hao1dhN5gRfmhH9pmHwZBuIJBr53pg33c6s2/kHmckxTntuUjAU4WCqph
8clWeAVGDWdp5PIeWz191ybT4EEIq064B/+68s+z4aWjdOKwjHJufllvXoZcGVWsTXZ8okwV7sCn
+Ruqieca/p8smlwG05fNCYB917I7RdLfoHe2iZjAonRlyuCl6JKOGxLk4m0gIm1TdhZZnolZX42G
gGIYxNYqD1Hc9yg3zoz4+YUvPm7qwog3KP+jubEWs0wFib+WIOKdomxOxx1fQAseSQb94VvxTVN0
T19/YB+3nLMbHhqFgb4HGvRiLgE+RApEUSSnnrRFsCCB8SDZ03fKlsqZG/t4mET+yNEV5jzyNRbr
92+zDXxku1AGT8bk/EwCub0Dv5DexGDsvFpp+rXia/0+a5VmFdmReWa/98l9cmKgFmA7eDZtczGW
bGGT0EWn82RNlnyR1ZT9SmI611ZmnNMeavLHfa6DLJcyOlIVOu2zPertwDVLtYgnx69PJZ9oucNm
rK1ku9JdrYgbjPO6hGC+yLX+52SMmryFGce+jDiS4he4uFhcWn6aZts+IpCTLLsyA6RaFgYM2Sq4
GxVpCtYYddSNZhYprYqor4/k4RbrThahtpb0PL0xI97ECgOR/AsSiv4Sp9QqOqWsdVxOIvw1JH5b
upFscaa1Mqphbm6J3OdbZkewQpAf/XAKXOZbq0f713MqfrJVAptcMon0u0GM+lMOnilCiG7Hawx6
de21qdVfaWXuEDHZ5OMDkRlidDuO+A9OHmvHlGOGcJ3Ur04EUI9uzue4IuNQwNkqc6l1DW6tcSvd
6IQLRb41va5PrUNTGBVYQWHYmzBuws4dhOpr12aVZ0RuUoLYjSWvwZ3bClSuqODtLSGwFVDdPBaV
5L9wAMb2Ew1Ctlw2F933SRH0nCZYQ1gqAPyhnyO7m6DDgv8iI5kh11eepQWymEIZi2/Zl3j121B4
8tizoZnaMWSDWfQWTnaaTbwFWgIQGMbpFiOy9KOyW5kQIIC3AgFRBamORtNor/oiVumuwDsxQB00
oeqyY9TlFSWoZG3mfvk4Gb6pAszjgOmRJeSbdxI2iJZSZKwS2OHIonNtglCAN2izAwg7FRAuv6vz
R2bqljxmyH8WOaGK1K5JSYc/CstuTkwJnKeIIu6TD6ziehwDMk5tpy7MtSEFeeXKfQa1KMmJZFwJ
3cBU6ggJmWmmRyfWCDXD4UP2nOtYnXYD8ReDjUU4NXQcoYNym0S8aQsq1PIwNGumAANjhxQdJzJa
CDKJhpU66fAUhxC0y0rthxs+Prm8NZsZNmUhlILMVVhJ7QFtjB4cWnoHFStVi3VtCi7CCS4dUqfx
F+Gi2Idwy2f2LjZI5nEbycJRFYhR2TRKnj3bRkYI4kBN/ViTz81rtIPwvuXD+yES3/pRCru6k9ox
fRYiTa9q3YyQCQd6cTlAmXIwVjfBU9U2wSMtSwnYcpnLdxOiZtxETXTSIUZtlbQqMIBpSPk8zl3Z
N6vQxWVljuHWrspQuLrahzAm8VZD+MD39q3A3JzziJLJ9DDAN2QnqqCkRmekjzOwr3nEHlc9FIkq
/6ya2qlZ+yPwlTUWBLcGXBS4Ez7sa6eNIGrFBM5tSoI583Xc6rhk2uQ0qhB1SyXqJcD9QVveRsqk
kN2NtIwrAGD/mUu2eRtMefCUR6bg25dMLb1Ik2h+0c5tl9vmd59ueM2WB3j8ygK5+5MuKmf2yR5K
F2O8Fq/qNDUdSlkKXAZfSjrTJVBo/FPZTntJKI1KZFnPYxgrmMFNEqx6sgWvkl42/4S1nYNXLYT2
KGtTf8vrYOQFFN2M9SB1DV6qoNC+RfxZsyLdFs9elJriOA1s849JPym910CM+0MOnHIrbCf9E6hO
IbmpWZYHJ0itI0mm05NlDDpdNlUxvDbv0u0YWME60LWcEm1VTi8d1Ismk2662Nk7cga0UPdBLdCr
WOkZliyIh/EjCBiz8hjYauFqra1dSwEnG/TjfnWRkXMuc7wDOem2tjIWhCR3Wuup9ii/qF3l37Fb
6w+BL43fMqUaL5yc3borAfpjO0l9jjJSWI3Pse2QUhVUQvd55Mz6MDIGyYOfovLK/DTSYXtU4EPZ
v8TBSp8Ye8xxEZ4y5sn4PreT6Eru4wLECHAX243sVn+sFcMf/7rm5xgyWwWHsturI+H9qtbGrQRu
bKxOPuEmF0FjgDIE+7ri1ZHpB4xmBYlv3InAOLcrf63GvN8UYf+lV05NYw6FWUqU6gHKXDCmQC84
XMeez7K7C/U8WCdCBdcgF1gnKc22aQKpeWRJg1aOIV/SstJL86a5bXw5uVb1WIUqYVBqkhNr+sVa
1+xHq7G6Td5DrAZTQArFNs0I1HSYpq0VDwRoRdvX0YmMx3z0VJX9Z6NY0CkoeqfhNrQHU2J8g2H2
1IEqstvCk78XJvyeM4WVj4I0njrlaU5ECHo5gC7OCgAAYtURSn1S1dJ3RTya932r/wKDWt8YTiWv
i5qoA63KMSFpfbuqiaL3+gy8H/sRvgPTalERtNqV3ncsn+mY7sqGAFJ8BOoNXpZuWyKc3xLQRfCB
Ptn7dgjKB+o2wYVOffnMfvDjjmyu1WgOzpM59sRZNBdAfZnDSOLLqSMrCk5/gcmPxG1PZKZx5snN
W8vF8HlzqQ+bXEclhyaQrPo0CrgJ5FgZeIwn58zZ8ZMbwsKOYwL4CAWg14bcm+PKIOvhmMsg8X2p
/NV3jsBtbVeeJknGy9eb9k/uB4EQLgZ6fAiVly2gElm8CODQnEimsNyB8i5ZqHp6pgDwyVXYwc4H
Ijaz1HwXJ5HIB9FtdkF5CgeWuDb12TuZ+Ev/7l7A05sGchMqFMxgfOHvZ5VRBtBfal31LWGlAAeE
17JsEV18fZWF8d+m38sZkkdGwYyOEn2D95eZitZoSUztvhXuz1XlYph0C8/ySvclXOfeWQHFciws
L7d4djjuQeqRs/pN9kB0e2zVvGgtrZnLuVa8vpDdaPP1Hc4HmLdjfL4iBX2EEibjgsny/Q2yEUBL
A4Hkm1k6t63Gzlwr46c0Ec9SU5wpuS5HxvJai/ONHztpo+pS963LrnTjdxQfv76XV/XTVzczH7De
fEqq0lNFHHh8l2Qlu47brsS6W+2fdC91bVfxHkJvy9S2UjewcVaye8agsSwJcHqTafXgg5ufp/xB
n4QVpDBzVRtOSZXLiueDSqPMN2Jv9cpEbS4ArSEpI7OhlUlHJF8PMdkIp9CADK2vOTMYt6ncTPn6
6+eiLGoxr7+L+YW9MI1K4ksWp1i5JitKKqrxBBV6+C4UcN0JGaVrSwqnvah03yOs2n+wighwu+m0
ewjDvksmTn875qW5EU5d31ZVd98TknDVjgSejpUMI0hPkoevf+tijLz+VE1/7TApOCaWuTwT50t2
deZwcuAJYbYGGzcNHC2/vspi1PMpo2VnEeFQj9vvgzm30TtNyjphnUb22vcRKaReUjbCSygt7Xyz
L/85j/yVBfb/LkvwtnzOD239/Nxe/yr/fwgUnBV//2fsy67I/4j6V/MW+0Jt+D/cFzAtOFlY9+g6
OfRhGA//4r7Yzj80/EgoFmT0pjTYmSz/zX2x/kHPelbnAbEjJ2uuuf/L36qo/5hlsExnNOdnXoz+
N/bWRZ11TqWjf8uQn/X8CEOWdS7d1gSRfqa5GcZ+XEPwYPecG5etHN9rUgMh2xxWgswP17DhOlSP
fl+ZF1OQqftuABUKz3LF+VPbZEp05kNZiFX4afRD8ahScqbIjflosTRFVtOrrd4FaDsV/0fq58iu
JM4guVdqGhTHvgmGtQWLcQ/jQU6vMMLkiWvi6NrLnC4OEwz1daWJ5iiFXWO4TdHoQCaVYlcq/XSn
tq1yRa5OGN3FxUTRB36MDnihyNSnyIxl5tbC95/pATj1OiYYyKfd6kNU0PVzgo7Xj/4/8/rrrZpo
XTGFICtBODAvm2/m9SastSwMBn8TEp91HHLR9hsC0UMA3Yq1MyMcIxE1oL0tJdK2lkT0IzNKqYPX
GdoCpocVEX2hxrcktyhb23fsP2yRFGSJZ+2A7xfw119K846jBi9mblkvllNigdVOdqJwG/eEtseZ
lZ3odq7rkGFhkHpy29WjfRpC6IhT3em3k1Pa+3hCK5ggckKhSxFm3/pFdIkcr9+8+fTu/vnA3uVT
vm/N8Ov4QbC82TjTN5i1Oe+fo1kMkLyG2NiUZdMeirYaVlgvbGryabZDv8q+Y0xudRAYFw0Esiuj
6ZVzp8GFJev1R3AgwV02b+BZjBY7NxC5dH/rQNtYjSml1/kQBPDsMrtcx3ryPYDUtRq1dPRmHC30
xkZHAIOa2wpOE1SfVUJu2mVSTeq6sXr5SjLEVq6w82kdZNwm6IoHMCql4RLrtqPOmWxQhKt3WmT0
20FX2CXGP8emxm1WyPG3wmCBbso8+daMNQ5vq9umPZg3pJLH0AzL66qniKqP6tS5piKiY6j1If7c
QO1yAGPWr9gIlBBgiZpufEk1CATrunxl+iI8ZTK4TLmWrwiUmmxarTqMDgp74GVIxdgXtZPQER1b
2Ysbw34UfiS5Y+y32AbYmZO9CbN/4xAQ4ijx0bKSYdVIyJaJftZ/92aW/rSVpNohB0f6rbTmiuwI
mSjoiX2924CLQaJmNOw2wh42tYSgpkL9S1WE59u3te9aZQz0qXOq6Bsm9NEleLDfURyrfjpmrd9I
WTpeBqU9bltV+OuSXLs9LM1iRyBB88u3Gy8m4ffKRgG4qYiFuxAJ5Y5Ya2IXJF29z5riZsiTbNUM
lXGVt128LTjdPihGTHG6k0oSAoBahqOSX1m6Gj47HMPXNM26vSKVB8J10lVWd9/ZT9Ub8FP9Vhbj
9J3KYbnOCtO5BeBWryJKRJB+G8f52fb+D9vu76ZRRlPaCVQqBQwbz7a7Y9QPJRUHwtKOcS/ZL0Fa
xuHlIDnmjaZx2oV+i8VfpTLQSVOWI0Di2cPHG24CFXOdJ9VqdjBBP67GXDG3hIZH22FoDyM5YJvE
qnwXX3Xl0pxJsew44khqkbMKUmUU3gjQHyFXIa2diJc44Eve0K5R9vB+omdAW4YH+TBdY337MU7U
SdOi/5ECJ3+WQnwV2dCEd4ZW/BwonHpmwUOeErlfm7Hpb1Gq/JZGWDP+4OyHtK9v/bF9UqoZP++Q
5EYTR/IKum5FHHSUa0NjnYI7X09xTruEgZQ1g3rZTdI9IUb31Pqbu2ROYK+JuEwTYnz4Gv2NLvz2
T5Iad4biT2Djw5usDPoNtlD7WZqs37D9CJvog5zihg2MjOgeBMARb4zgEU8lrYkYbJ84P7VRL4fO
B1Rbj80Ncw2iQEmE6o9+ImQJh7a5UYhk20VTira0mGpkGXpALk9fG2updJ5Zqhu3MQLqZQLyK5LM
aZPEUXtEae/MBS/9rtIM8jkmBURhimq1BunpRsqoXRkVlHbXyKFIsGoMP7N8cJ60rNL3cRea3ylo
6j/LXNPJVtOjKz8DjeWJNMl6NwoAZBnN9FCozoS1xs62gMfNW7vKfwOIfQwacDpzjOhVUyrBTrUM
fyMRSPqt1qbmQFzPxeSn00WRZf59MoAXa7Mey5Nj7pSpi7wYtSIYd0WNd4kTSxhXYhsJSEmI7Ash
oNFPFQS47fqpmt2mwRDs6JeRmNf2gYeQe486G0oyGPVtW2sOqrZ4KB8FjZM9wUl8bql+AUFDvMjG
1N8Uel2vjanOpzVNckwqgZnEd07TUDo01e9xOV7Vfm/tw4ZpzNb8yiVUuLog1bZbZ6A0L8dGSiBF
BiZJMjZwgqof8kuay4Rd6NGPZpYv1jT2pdImViII0t3UpSJ0sz6/UCwgbZaNeaXPaaEw7yoPjUrj
QVYb4ORmyBZKHnxC3BVQcSsjiG6DUGgb2MePhW4q0Uqh0luu2LhP93C+qbAFnURDO1fqbTxV5raw
2vpChuq5AkyK9apGW2FRxqF+GqQmzLH0vooastSsLNxTXY2/97GCSCDJ5ZcymPprOLNPyeREl/Q9
y73uS8aRVkq6ogWi7pU+fnHM6iBSOlWKI75D7GdHhaYdFDnhbtfBGOf7JDctLFGldV1ZIHXyuvNv
YzO7z6b2W6wXtkvD+sAyFV5o2oDcF3j4nuD6jUyA3IVZ91ex2dxao4EoctRuyshRXE7ihpdEdb23
SqIMBr1SdqBBrUs9mC78Tr7PRYo2y+bYUpg9GuS6bqX7ziAnkz6t72kDTZT5ELjxY/8pH32L9hkq
46wy012AHcsjSeGxroLil1JV5SlS43Qd6aIgXawjO4WmzhaqIYCDVI8vcxMPlaaH2s5MnIAPVFfJ
qe/CvR5W1r3e2iFaKhLfsjQfIURTCE3tWr8VWVylXkUPE2FO0u2kvEsuC3Z8p9HJD3GYWX9A7V5j
1D+JWBk8eMN3VdeVazCs8cuoZ+I6183sGlZptCPHPves1u+hxw2R8Zw3UfoCSLi/qboqWNVlG7tg
XfHiKXRgUO6XzTpB8Ar5m3MrJDmpjC1UhP6AzC2AFu0hBFMF0TFDZ191QSHqjSTyhtjUqMslUu8C
4FhVN8o6wLFOUrZtNxSEKYqGiJnDGFl1GLiRDwR5OxHBuSItk9QtQ7R14KaG4qRbgZ/id87ilF5X
XdyTpZFpleopNsT5P5lGusIqMipYzTIDqNjlDj3XbTlkbXIocwvVuZ8K5icHK1BnGkQ7tpZWELIK
OhoGHgWJYC9jPzE3ak++xb0AS1u6GDq5t9JqtEvaacq1ovfBi6hHyjxOGPYHlbwA/YZhLjjA1OW2
wdJ4ZeCPo8c28DzUceQJjYIWOxuwuLsi9Y3e8qSOzaOupMpJkFew1SHL3pAwxqQ7GhLhEpnzizBa
bQddTlvnsU0fKuymxuKDLcNknRuCANFODlrU54T7aSLU12IaIVF2TQA7mO7YsPUVMGMehPlBW9Vk
dBbrcGyC2p0KqwdI0bbxyaJ6Kd1lCIgwu5m4r4iO2HQQ/9bMMvLlJGTtWkNXeJX2hf/DiuiNrVuV
HJlVZ3XFSJJaxNzk1DFgrqGEI0dz27+QCHK5SFSrklem3uT7Mjf7Azk81YUqRE1dTu4sN4zI/Kl1
MT7xBNin0QQnjISIj4eCQNKLEF01y1jWs3salI0/5d1T2ajRhZgk0qZqP4ruyDPVHotS1n6y19bW
/C/TE8jLae1bAcEkhVRYz0RshZZnRY1+sLL+UPsOBLoi/5ZVdbHynegx4rl5vj24phrfoKp+bKbQ
9iaA4S5bUZidBsG8hMU8dFWnXRX52F5NvTV5IiKRts3lBAAhHfEHn1mWkCV1sksOsUqRQ6PufE+p
iO2LpRRUDPggiORYL+KLLGx9ghcsQSGvTHEpG74ftjslEYoEobNt1PtocgD90odM/vSOLlyZ7eWf
OpCI0bY7iHuKmu2BHRNuSg5xYTZk2U4wliKUfEepMCUYwf/D2XntyI1sa/pV5gV4QG8Gg32RZCYr
y6qkkr0h1DL03vPpzxfVjRklMyd5qhsb3dgoqYLhV6z1m7C+rQaH892SERgfkvhI3Gq5yVyNyy7B
5mPaKc00+CY1cbKjlR51O3QxCwoyavF9HMf2L9tp5y9oIphH3arbeyrG888sSb5O6dDelsoCSyNC
QQjyCuqUZlzyAF4aCo/y0qnfE6Q9jyAEw4cOOPtNHAwfw7oxPmptsxzGPnxohWamItQzi1chTVNo
aiKTQHFdF0qbBSZnGB+Z0di58asYZ/EqzKkJjc4csU7EFgHnSDPmaa9Snj2fj4UMeQ1PUoTY5xIa
xDYIgOZCCTRHEnSoBj8XGqHyq1wo1W7tISVERpKh7p4wgc/RyBISozrJCowrX6VHIaJWP2OhR1oh
TFoKhdJcKyUHl1x0Sx2hYCrb3bMWhPyVIrUHT8au4nP6qncqFTaexjqbxpr6/Gkuq5tCxaUjs7hS
gShAAAZtAG5gkNwwdvJ7u26IPm0JB7kQq6HGkXZ6Jf3Khn56SvFS4d7llAuK7jeGWoivVtZgOze9
qXeW10idmbtT0ZU33atsa5aNjuICQq39EF+Z9ljpVfvAmP8u5HguXAdzOa1sZRdA+r6RdBi7eeaO
QByOOFJ2zxRpqXbhApim9uewrhdXb2uCSa35HmIHspMS9pcxoMYXTNlzmqTKw5RbxUdbhWFFsgf1
2fBViDZzqLT2tZMfzCyb/uJEWfyhTUlRAm/lvUh7mVK5STUaO8fkjdr2dnQMOYC9ICL+8rTQJnFE
MY7FrxkEXvDmHCcihySEcckdJ5+yMUpcoybkJPge7kuhoEtIl97pQlW37qbxxTT0YzZ1SPjW2YeZ
oudOzfIZT3KTxxzqjcXHasF3MZqsYUC3tKVenYGU/dBNafx5zHvQGPjD4TkyNWpzF+kzh3zNae7M
ivE4JRjyhRnk51bVgI4RuXkODDy/qaYOC9dB9vTStL7LffOpykzr0QTn+Vee5u1dPjrj3qjTiJC1
PYZopeqgk74GEZRwHx/E8OjAf/mB6mv7GW338RCbY/iJwFa6g6Wp3Ff5MH7vl7Z5QtC/9WQt5sLl
y9LoWGHmgMFYASUKUpH6Qx7DAXPFubIPeWNagytzGRz1DDlPE807DzhXeYcvW/LrNX3ypiTuS5nz
v3Ve9sf0v3+UFRmCMOr+8z/L8/q/ysfv+a92/avE1/zf39X+5/XH4a9SqAee/J990cXd/Nz/aub3
v9o+6/7zf/ib//zJ/+kP/9ev19+yoWMomE///wzv7nv0PZ//zO+KP/+PrDfqheCERMZOiBUJHOj/
S+/K/0UaiLgEW2ENyaQ/0ruqJZQNHdOmWCn+jvjRP+ldVf4vfo0CCR6iADxFS3tLeve02GBQoFRs
WSOJC98R2veaIGw0YztTMql8JxpK19DYukVjVhtpN5GI/TN7+XcrNhV4noBUE1eJ2pBoR9cmrYJV
EbhDh/ZuIPMwIY+DVYQw00G0P3pTefSfnpGFlCH7OWjXrZJsSxlxleimcJNUy/0MB5dICvnYP2b6
QkJxBS34uxmNPDywcmSiDHNVr+yBtmFK0lZ+qWBu7aHmj+W8HDmlhylZl6NqW8qkzLs4vJ9xJJu5
0KTsVpCB0VNWauNYyzXctz7L/4ohv8OZLID4fEjMTut9tRJUXoI+6X6OCkl910MiULHCnefkjveg
/dBD/n6qFFzt2hah6OudW1XzROdAD8MYQz6H1D8SgKfZUg54BwQz5ntoXejvENYMZ96aET71dqR+
7E3sruaR4AFcUYBFkjzc6HqVHEho9Vg11Na4Mdorrbm/Pwh8uSOK9/AahRD+n2lw5GKj2Ebb2F9A
Y90iQjR9jacBS0u5nD/NkpO9kxYy/zjQAfq2C4IIIMobNc7zLQOABPUPWAQYYlDkPP0Go9QDMpxW
4YM1HT/HQHoeEFmZ/66X/X1CXVhYoicnW4ZHMGe1AoQb3IpprnoqxQJEOYaZH8NSce2xzG5fcyAZ
es4bo3q2Ozl8BJ+aw4aGYHaddkg3OhW57iLy9byo7/Kpmz53pFmLnc1dCiRR+qmEDeCh64vrbBhp
FYsKINRsUlU9gy9UGpcuRnB+aGAHBc19ykigtvnN9WbOxhFOIAQIwBgcopbtrMYxVK2hVjql9mNs
g3iUdCn+ouyeDnfet/botSmsG0iNYP+mrU65oHJSfWrH2pe6NnmJAv0OdGXzdL0/YnWdrAsaYZ7Q
VEYLF13JNfinULNRS6rKj0FR7YCxpDdqNw1POS+7h6w3rLce3RZQbIiHBgVjBRrP6giIubwcc0YB
tiSxrGrxPRacPMAkkmGT9MOYeIxf7+DZuqDBf1gLQoVkzesIOAWXwrQ5t20zROI7CbxCi94GbKI3
r60gvIewqVA0WA0jiG01NzWr8pVCdXaLitSFogT521cE5EVRY4eRwDtzVQuz4o4Rpdzgj00d7FGL
+GtSrHajkRW96p++sIMJC2AHoiZ4un8D9EZqViV90ZEGGhXcqVWFJyl8tk+5Mpv3dpCkN7W64POd
9fGhFln+EkzpxjlyaeZgPGHHwUIBuy9+/keNUgUtaqgBMzdWbUXxCr/lhSfzxoJcAZL+7i5FM3Y0
SgVIPq26iz2nabcK3QWfXCG7jzpGEg17leTAnA8vUY0SUKxhHCWXPhJtR0Qcvk3wgndhY2RuqaAu
64TNxldd7DsHGeNPqgIPl9O+g85OqayqlT9r/YsUqNJBr1F8ffvWgFnGIc2q5W42TxvRDMipckMj
VYV3qSQNZACxH95YTxdOTOhixA0QqjnmnVVE07ZoPST1VPlBU8g3fVrFLymn2u3UQma73iHxq1aH
mbjIAbIxZCAkVzfPzGQMfdNXFBI7PN4LyL3o4BVepSaV209UB428nveNcNO63vL5pkExHHweHD3w
sdx+q6YDMwyo7JSVb6K5+DXpjeK2aEPJrzAT9TSis7veGktEvgrjgQooSG9dC1x0K94GP2M52zIq
MJbK+QBxibjidFIl2dTKrnRKH3L+b1mWkn01DxnWmQHMqX5INzbp2WUvngyQa+k+55K6vuzbwA7b
HJkwP9Fz2IhNgekrTJMwfaTwOt6kOcoR+xwKxcfrA362QWjXIZYBEwaWEOzRaTc7wxybZOwLvNhs
9QHqYrfLnNDYuB1fwXonK0o0QxzOiwtld27+02Ymk2IN3BnKU73Ufaxtez46wJ9vgiZHZq+qB9fu
5vEY5VHkd5iJPVqtjYAJ7nIuLnvLVwZuPsJJMIA/G6MJPG1M8EABY/ti9fqXXMdpJcUG4563C3k3
tRX0tro+InjZeVMTVrea1EMJkidM5kgqP2uWPuzTEDJ5kQ3yXQEr5i6QgY/ZuhTvNbxV3MgGd9x1
nEkpjB4/z6b0scoX05sXzrU3TwM664jz8nrkn3XwKjkt1X0LO4YIC2oPM+HRq5Ph6/VGzjBDrGla
sQi3wA0pPDFPZwFKFY406VT4TZD9CKv4aTJN9HHiGMUEZQDBMBTvIk1CgnTZJ3AYEYox/ajHh0aD
zqUUFYYdMFSnytmKLs5OHPFlPJuRv8D/gmfb6ZcBMRhKu15Y/urUHxelabylgmKkqq/KJCE7QOUU
0LEe3dh4Z8fqquXVmBi1k9j9KBd+PuK90WOWSJ5xtrwc9YR/M8kYExAhkpZF4fy0k+GwqCNejQXO
KROlYBMyCYIsW5obF3a0xkKC78sZRlC6GspUqzRkkcSObnvF13LmVVuCT9eX0qVGIHUCDwfPRtC7
OjZkyYA+PUm530Dh8+CTUFkcxy0w5KVVQV4CjgDkcB4Lq7mBgxdaQZUwNwQXB0q56ZcoAOs+t2P5
kCSjeQtfdYCsD0Nw9/YOmsRLOjcBgai1utNxbY/7rJhyPyr0+JOeyYUnNaNxc70V8VtWxyKvVSBy
IqEEpnAVMy1tMIM/jHNEeWrzrsDk95FTEW/PMAbqE+rR9+vtXRhQJozkCw0iabHWEFThZNWqmeQ+
5WrJNzS8jpoh1FCxAI3W9UXvqYPFPVPMW3h1EbivegrfmswYxTwhmSsW1B9BqJPZ2YDqaeYvc97g
w6xp7tIvjaelTfLBZFL3oVU0XtjG9Q6X5C1w14X1etL8auv1LKJKQlnQl2pqxHlZp8gvNVs6Bhem
E2EyblOBGoUFsGoFgDc8ltagFRRUbiYiz5uERBN2WCjwGVqzJa59PqgclhwoUJCJl8CWng7qIk1E
1WWU+SU/8/AB/jJyKoA1SkzX6U3uwDLSccC1SsA6g31862JSACMSjSLvSkpnLZk04qYxlKZc+Umd
Pg0Kop96b0lPdQ9zNquK3GWRyY9wxLzr7WrnwwwympQeIQU3GWpap91WtHoM4zAo/RqH9/YhzZug
BEekW9LdlNXaL5Xp5QXSIPr4PPVR+8AzwGjdcQ7kElG0yfk8ZYvt9hae4DsTU86vTasMloe8jvQd
X14rIYePFsOuSzDehTHbkQW1lrl7L6cSpcCq73m2qCG8KHdCzlo5qHbSfiqMrj9C6yq/9aEVj25l
V9iLhGNrP/HOob4vmfZXai02vmEItnxL7XxTJPRslwldHt5fXO9o0qxtC8Yun5JgSCrfwgD9K8xR
bPLiptyII85jVQQlqFcg0sLZz3FyOv5Ug7VcqrvSl0hwBOF0r4wOKCCteEElBUOV1t5iIp0nGNF1
Ek8S2hM6NOvHTy3HbWQ3ceHLht4fzXxEilqmmsT+CG8dFW5skI4IX2LvTvalAVELBnMrSDvvt/gI
rm+CFPFGWZ3W4N1gsrZB7gNNJDrPnKG+7WtoZeidYveVW6FyJwf28vP6er/UeS5AFjoyYbxGXt9M
f5ydqPJF4WLoud/FVnpIqlJ+5OqXPN1C534aQVxgXWt/CzrQDFaJQWFSJ4t//SPOjxoVCokjC6ok
nV9HFY4EjlpGyNmXCq16yTQrpoLYdXtrrBPgyhHVenL5yV0SgYCGfGFttH95EP74gFUsQGk4h4Oq
5n6PiuVz3S3J80QRFKfxUfISA62HEPnwg4Swszvo8GdjuIdvDgpOB0EM0h8Tgek68gKzlvt13H+H
Pmm/N/Sl3bijz68qVVVeFZTJ7vHf1aGOi6ZuDqosVpkGI39ABwBIgrYReVxuxRaxDTPKwjrtShSm
kP4b4hsrgKvfKbn6rglmeyPiPU8KIbMDohq/WxIwsClWR4UGIbXR7ZowKsFHMtfH6AMOf51HFUF6
6IwYmF4/De+KgOd8ASKA0G5Kf9l6BupkkkyMQ40UIFifwkfqkg3E96Ux+PPjVmPQm1GZOErLdGKo
7qugwp6lwOq96ztHXPqnkQ9DgB4JXBGLvMba4Qowk1b3CkOAIHX2UYPNer/gnw2mPNp4ZZ/fi7Rk
Qmg2kGcTemmncxpU6DT0OoxrWPaKazeFBgrCifZV3HzrrGLrDbDV3OpNL6ncalwuNCdnQPlAzHmg
54MjdL7k6ASStDGQF9ujwoPaqvDMWeuwtV041vGQ5748BOFHYCKKL7WR6QHu68hKl8FGLupye69y
d1wj1EROh3MMctMOZ9oLil4CqBVa+3TW0ciy29lXg3GLDn2hPU2wbMFYqDwR1zXfomjlaJwpLUVx
scB266O9bZTfUT/Dj3bJy8P1dbmydhAZLqo7KPIgMaehI7P225LCUk2DUkL4wZDBZCXp766ysW4C
TxEWT5Icg4SDuaDE6X0i1bdxYHsWOMUGA2KpDO9Lan0gMBPwEoUH9v2gZaVPKOZFmRxtTP2Fm5e0
MgtHOKlRfFhNxRBQexgqKohgKYTER7XTtCcq9ZVrz50DGl9xNiZf7P3VrqU0xX0rTNaoK64OLtyh
lahzMLvU5Gb0NUsSGao4xWk6eQBxad6G1iKTOjHbjSPzwqFEyY/iG4wipPDWTzQQnkshlVPqo8qC
oVuV1F5bgh+7PvmvHqWr/ul0DHIWmwnbhFUsI1kyKlxBlPpdWthuRkHrYBVR+zR1jnUzNkt8qwYo
CmQgXDxH6eVH0I7OEfpE6mGbYD/GGcD3698kJnH9SZZgzouEJNlGsT/+uF1bpymCfElS3yoN+Qi+
kAhHjhWMb+2tIufFpgRDD91sxO/WS7/OBpvkLr1POz32Ed/j4Rt2+bFLnc/XO3VhOjmvKKcSvIrU
z2od5aB6dbu1E94qQe6VWt0cuhSBoeutXDg6ICJSgeBRjyjVOlvR4h4hCB+Jnw+sHIRynA99Aiaq
D6BFFPUQvVxv78L4oXdFg+xGFtDaxIe6+sB7UEt8J1T0Wwog0wEM63xr98WW5OjFpugZdQ8Ua3FA
OF0VvYQtUqx2iR/lA84lZQTOFmn4o9kn+sb9+brCVitQKJlTfWRlWBCST9vKW6Xs+8FBbUJXxhec
cXXXGdLSNyrA5nA02ptGbuSbpZijg1mb+sMimcURqsN4p9lR8BzFur6fyYj91CxErXfSZICSCgev
mOCHyQPsE3BplMBAV96ZaWa6cxEMT+miBh5a/liCzE32VliE0AbQMGHlraaRLRDj+8eu6mUzrVuI
A/5EscMzhwoRYzTfNo5LMTKnI0fOES87QCA6kiHr54GSB+Dchyr2y3oZDqVRmfvBsHuIbQkKdDhb
H2oupI0b7HxpcCmQVBK9ojC2doPT5qgb8iyKfbIt6SFGYXlfl+B1LGvYWO8XXh+8egjj/q7vI75w
OooTYEw5srTI75tS8sceVomideptjybtfkS9xq1x+3wyRioI4+ioromxhXd9050fJdRnAIQJ/Uju
tjX0BNuGtgaPFPsNkKODgWHC3pgg9l1vZSWzL8ICmkHKmGoU1wNx+2lX+14CLwH808/AxhEChBKO
5YkceNISTBRrA+0mAyECLrIsjlHQhE/QJL6FQWWA3x603cwivtNwAPQ3PkykdVZrjCMbAIcQsxRf
efphCrUXFGRVMQdScJRgzrn1FLY3Rr6ou7kopsdCxd08T4bcy9TFulmq0tgtTQxuHfD+xg16afGR
dLO5PDnbeducfo1hTqNel+iph61pfA3mWcYVVVXBt6bGhrnMeSzCrNNf8tHEa2db2Gi5njU8f6CT
ljkZ07baJT2Vqxla2c4sdDyyw6nYkQDZSrVdWve8XSA4o4ZGom3tO6D2XTzMWp36auJI+wksOBaw
ik7eZRhvuqW612fpITCwIIJupvp2pDUfrk/7hXHmTQPX1+YWJTRenV/W2Pfw8MKUKLwu9xo1OlDV
kBcbW9kyO7twiKlcNEATMbQgfba6arQ4icz59VZTkcSQItO+zYeiQ2vNTvetMdQ7xOjejEUB48mO
Bk0qJHDPgEOWWVRzknKVziqMyAYOhkeRcjPeuzSMOL4jJ/rqarnWvkEmDDpPrSc+F9/jMiX205zb
8tGJ7NCtlLSDIFt1CE8FCoG8LMVHs9VmD2nEdlcEYU3h05buKR3cKQj1fnr7FOMPQ2WAUjvIn1Xg
F2lQ4OwJmuCSzY+prdf3iT1UO8Ca+ob064UjFE2e1xI0qgnyWr9cT5WuMrM88bXaTJadmec2On09
Im3Xe3Qej4Gio8Ji2fhMA3JdLVqCMWlRIG/7tjajtqKbaJvF7a9ElZ84t7KN1i6tW1HpU8DscTOs
aytdg6igAZbI5wUZHJZWJ2aOa7jCel4fIguezNBn+sY9cWlBAVTgiSJkm+z1AymBGQjD0iHkLMoY
2r4ZHkyH6FYbtK266Uol5vVKEm8CNDioM9Dc6kpCtkCJRjlggUjKh6gz8TvrHglA7wND3Q+RhWhi
fWxxjE4CZacN1nsZmeEJwznknGFIknUfm0c9mD5a1XBzfabPsbjsX2it+MSqoDaQ2Dm9B6C/SzPB
XuJnpD7hQuq4IqIjiKh0PHpmnhqHMWmqx8VQyyNdDPd9sAy+JaHLV6nhVg7hwrtOfM4r2olgmULA
6ecIm6shbdhLyYCIRoyGyd2UN9+zvkrfhe34fkwM2QMNTmEA6q6bmt10mw1Gs9dQhzxEKYWx6wN0
njjmgxBq4kUr0H36anMX4D5kdeTgSSpLPwL3cHAQkWs3wJb4WME09JbIMT+XajTczEv1L4ImYbRC
UYSVI1BFp+MxIPQeyQPT44zwATWl1uF0meZGbHKxk0JaHAQ0bheqdtpKUBZEvzjr+Ry+qhuR8fwk
20j3k402dhnbXnDtYYKNeo7ksa5tjPFrL1ahEVG+jgUdL0wqJKtFOCV5KDklQgZ1pvB4iZ77YYES
ZB5HJXUr2UZNBRYBE2z2zpNWcAKhf/1ETvClGSt/QYe6ki2vaxX4mkAt4vRWtbNbKEF3LZgUvYAe
k1b3VjjcA1x0azl9lqvxtzFX94VKoUuN94YRvoTl9G6Ww0elwI4LVCOoGQcbusSfnNRdHPXdNKWf
87r8IaJWq8GLvJZvgeweeMo9aDb7Y+6OqRT4Mgr8NYCcsRAvJPuY1tVh1IybBAlCdMjuptC5NYEr
jV1/6FG0ySXlXWXm+AOEP6R0vMPTbA97/0lNZxUNypJDEJvWrnRHs/zSSdrNYBt+MBXHQOnTnT3W
R6mtP1xf9xfPRxxWRNkZ6KWzWveW1of1OLIRo4J6aKxN2K93ETq0HbKf15u6dKvx+AKtRhpPo2Rw
uvqm2Fl6JxX3p6TYfuTMMcqx2RbI/3IrOu2QYiCSWIXfNQoAoNDkxIdyXt+OrKSdifPEv7ihHRS1
9VcmAVC4077Uk5apmTkmvt4rixcGcuJJ+ZQdr4/YhclhI6rcKCQVSH6tRqya0EkuKOL64KR0kEbV
vEOwOjik1VZFVvym1c6kJSr0lHSQEFvj64yh0aNE52SAK7ncD1Kqu3Ja2kethG6XpFW58Va4MEu4
lgvfPWBkMIhXkUdOqq/rVXqGSWRy14998jibwRa2+XIrnJNkq0VldnXekUToc5ko0s/7BhZ9bpj7
cODOvT5LF1tBR1H+O/BfrwWLKHXMxNgV5lzfmbEzeLz38o2sz8W1QN4RrhcIHMhgpyuOG3tRtahP
fMj94UHv8tlDMKTaG1YV7q936DVZdbYaeFmjzA9gmAk6bWsYZJSMOygdyczxsKOekSPfC4l6vGmU
KnpCw7tc9jFE8OYANKwz3IUk8Xjb6Lmd7Bp0pu8sSdbrHfukjD1u1vRzgz74C9IQP41gWfbS1Bmf
ptiss31qSYD1itnJHpQZgMMO1+oByQ2jUo0df6L7EMpjL+GAMg5IEM1mQqxvKXPo6rzsfligUQ9p
7EA9k0PdKW7Z8bXyHKiNo++HIR++mE2c9GhZwP71awPROuRM8np0C2Uw/awEX+wGTal+lXm34zBX
6jnSFvg8kOUwfgBIMaadllNRKKwyf2rq+aAWiJ657YSf7w6FU+PdaAPHAHioZt+qzlHF983TjYmk
SLvrHGNI3dbOzS9ZJcvvOxNz1J3ddc3nqFbav5aFCq0b9VHleNzZ2DRCUOVvFigKZIa+1+TMQLy9
MpLOddTB/Kqlifa+4RlkgIIa09QtBhOnszpF4Wg3Y6Xw3ID+vOlznEq8doEaypj1y21TYYhUp3Z9
xCe1fpebUbPv5wjvyXJR0WlScN805vzGia1YhoisTs6uqRSymZZZL5+1drIpLgRSlHvXl9uFd4Hw
aiJXQomXlM5qZUuNEtSlbMR+bpAarhz7V6+14c5ukndyU/W3ZYv/7vUmL21ZAm/0HAXCkTLd6QJv
sHflXUlO3epyyZtaadlHsRlt5DQvHarsIoy+SPpxIa0OuT7sGE+qx/7IW49YRjUGf6mM6aAqwfyw
jEp9uN6tS2cEKVQHpBMkN2RJT7sly6M8tkhf+VpHNsyGSLzTSxIyY25/vN7SpTkTrusAtgR9cS0i
XAz5QrJqin2U7LqDFGr2e6mYSa/n8+jXvPT+yswl2DiXLo0nZJhXB22St2sbs6xXsXbELdkvxkm9
ZX0OR7SnSr9Mph/U1+SNRXJhNEkSY4EIUAl6q72KVpugt5TCbHmFV6gQOKlRengW/lygH2107NLr
jKYo8pCZBuywrhnDlW/atOTBb9pN/hKgK+TLNuJNNVAaN9Zra6cAA9ijDYYyCkIQd42KIEu4EHyG
g7zFRrkwuSdfIwbmj1y8jdCMJQfUMqZpdIcS4z0j13MPT1yQwKmUHx2d4+76gro42Gg4C5cnqISv
CI0/2oSATqm5Yf9D1Xb2uoF+UV/NxmFBAWXjvLmwjHQq1zaxIfqXnDqn3ePYD21uN0LeJc1ugKHL
OEYlhdvVeruXW3L017t2gSxCoeaPBlfX6Wgn/aQCEPatBZxemExAj/A82GtNUHtG0Q4uNU7pWCZF
cVArlK0w9MC2bp42gi5xqq2udRLmAC5IKZFfW9uKjhiCmKnCQ0eQO7yh6SqS0sU3NZvkfeJY+b5r
9RrFvRSDzarf2k6vHrPr5snUo9JI3RRy0CpmBvY0FYmlcmbIqD5JOBEKl4Exre87s/+1WOZen+OD
mTafgjE5gke5J4BzWQ6e1FVfJyziLTU4Zmb+hGQ6DrH9i9o788amv3Az6JgeUVwTWUjwQKeLY4Aa
FdaiQjSayNY1SeGgdV+OG6v9QiuOoYjKvQJWDGrkaSspkHe5kEJqJLM97vBMKf3UTpWNvlxYeIJn
zPGMQi+KrmsiBQbLcNaFfVODpCdhnJPvzbRLb/JlCo7Ug617R0qq92WRBXu5QdtONRvZz9v49/Ud
cL7jRKGSR5/F2UhlZHWgjEHfzlZQk/SL1PI+RVXxpkaK0edJWH6va83ayHZttSd+/sdhIvdq2CDR
ERwsDKU8PQHJNS1puK8jtAIrtak3mO6vxPHTpS1UdLG0JDCHxGeujhTVYdFQUNEPsKKi95UWLQYa
BSkk6MDuNGuHMs/YP7bVUL2A04jJZbdG+RIHrdbhTRSg0YaiXpHsLGduBgKyQrvrotaevQVMZYt1
tDna+whxpMpd5tZCE0czcnk3oBf7PqjYLrsMrcXEdTLsE+7tZq5rEqx9Eu6ivpFbr+0n7XvvGGWH
+UbRRDsZLPJPxNfG7xCc8y+xVXYEvOApyl2jJ83goRSzHDFLwRI0aRdS7oU82pmrI9Rp7hRJWg7z
lMnvHSoy8g44c2ff2kWQ5jeBUdY4CjBU90PcZb2HTkvOK0Uylp2S6UblmZOzDKi0hNi4YMhaQVnL
JzP1JrJTz1Nq9fF+nuPPqSG11V5GpjZzrUCSv+B+pj9PdowsF16+U4a02DLZHqX80RpabOM1U849
E1sP0EBDPj3w9cn90OSN7qZzkQZuip7VFtr2AnaQkFVgTrGRx65PW53uqpQl4PIsBwUD9ZhqvYYH
jN44ya4rtcTV57lBqhxbMyoGQuUyRfpKVys2fRwjgBgMt7GDsZRXtH2N6MMWGu01wb1amoAtqItZ
kF1F9uV0LyTI1HRxbTuH1kJksQ5lF3QjtiqF4ZWRpbjEwe/hN+oUzEYJNB7qiVVPD1AEm9+bCBwG
QXtXWcUHVuZG2HNhm0JqppqEvAY30toM16rqWQm4iw5WF92Pi2bN6AAhxoeM1GdFYvteP4XOrj9i
VZJcikx8rJIcWgX9YVcnUVQvsa+HxeiyopD5ipLhwdZJBE5JCHYiwFYxVb5O1dJtBB1imE+mQTRO
F6mzULc+Q80hC6v1Q9TGPpx+1By18J05Fp+UFEXNqq9+G/rw7npvLzZI2Re4hEGVXF5Fr7G02PVY
DVxkaDP5WVp06K9CXXFm8qx6jaxRb3dvTrgA6qc4yC3PIBOhr87BQoIbFw30Uu5NIpgxc9wimLfW
9Nm6Ea0Qw3CXaADQ1olEBwlQRwrpWh0q1TE0ZNK2Uhbto3bu92OQphu3tRiq1dyR3KFIQQGUa3tN
ei0m7DqzqBbvOOuxLmH9klSyHwITfUYKv5Y7qJUhyhZbVZuzMEF09I+GV0dLPYTN1FvCViaP5V2+
hMMhGNot5O+F4eRmJuwGuw/4a42xm0y9HdQY+yx08XpfWlLr0C1TvDfleXrA3H6L+XcelkBW1mmP
zShwCWsYmBSGkpoEdeQHFX5CZp9p76tw0m6rkJXa2nF17OYe66jBCO6UEGnvINaiXYK068v1PXJh
fIVnMnEvjA3q2qswrJqSWoqKMCIgnn8UhhY+xoay5ZN8pjOPk8VJK6tNgWiR0Ug2jOEgwrMKNkzi
qlL7iywN7Byujx11mKNTT4ckpCBBis+byzlxLSqaWHQnLk7ZzZ5amu6NqbxHKx8K1Rzt55iKQ8yN
Psny89gm7zqMKzUAj7u4thpUUvU7kirmvu26dmNDXFoxQA9ELRGkB3vw9E6p+2oILDWNfGRv9d3I
E2afmvJHYGmDp+qbNlTnz2MxgihjwlojvYFxwWl7k5VLydJZoY8Y2k88oFQvmXXtHVYXo5cHxntD
m/HwG6rongO4I3MUZIfZhGc1aMabMb7iW2yg6yAhOOKMVY6l0OyuhOkf+g6O8cjgjSEqQe3iBupI
+gPb3IOdoa1+faFeOIFEBQDNAQFeg11zOgC8GMNc6Viocds9F2Givjhhn39AdT55USK9doue5PAu
q6zgeL3l16TK6vCjaQeha7APwK9Xq5fkz6LMMYL8o1XehcqC8UuAqnE6ogyfWKQQO7wfi2z6Mlk9
51TwnFnWUTPrH+QzftYGQddYD+Teh99mlFLOzQj3pOE7VY+b0LFlr236BygUCYJP9XfLKNt9nxfd
Pqwk93pPLmx2CMC8fgXOUNQ/T8ew70vTmB3GcCrU7uBYnXVwFIQa/kUrPB6ZJ0AV1jpNT5IzjmEX
hP7IMxL5U4TEpWG2NzbghctdsH2pOJgQKNgWq76kaUoBEfUjwDCLixyB7EVpphxzk651i3hJWKq1
sRQuDiC8DaEyAf5lXVlL8VN0BksL/RbR9LpTlD0K0/nGSj/PEhBIs8vBv5AUFrXC066VmGQkNpAD
lB6S6kmvTQV1/kXeh0XUH4pQQ00VaY898D/po1TVnVs3mbwHuxl/AJw2uuMw6WS8deNpWDod9cUU
I8agsZa7pCqy3ZT2/FvCtXAjurw4OuBLECwgi0369fS7kySOg06SmZIedWtTReIIef7f/2J1kXcV
eXJx8q42I+ZHQWMjwOzLZtv5WpIbe7MpKu/trRAlCwsmFPeU9ZbXLExbqWkx0QsCFcVsNW4vooLr
rZw/nJhpAZURYj9QJtcRat6nKIJaHSdpiJNEPS4Ic8pUl0z8ZHcxORpPsWyoEyOo5qWantFxsUAI
AKVMQcLfjNM87MoUR860KOqNDMKlGIWkPZZyxAU2IlWrkVZDCvUh7PMDd0n/HTSZtgshfrlyvtS3
WLQnPKS5WyAZoHdvZlANe/OQJFW7NUqiodX5S/0AEiASTRQy11noZSnjok876TDjvf6EHOp9HUr2
zSLn+sFItPypqFBzjhzMdhUr/x3oKDzHyzA9V0apPF+fsgtrHDk/InsqJkJw0jxd46HTjk1rl9Kh
yubaQ2BL2UUB1Jq3tiLwk0TbQKiE6OPqsmtLBYYFZrzoxKrTTu6S5hhl6ZagxvkRSiuMpzhB2U9r
ZqEuz2ZaKAvmDMDHEDyfZyFQPOA0GU83KvgSdMTVaWNnkeI7m06apXTBnUpdAT2b0yFs41lrjKkL
DlmPmFSMbitemT+oBdnyXtbT0a/AJeNd4JQN7gl5m703Amsadk2OM/hulBcu4cqS3wO0m5/BiUlc
wvKTmTgOmvh6+m0qQcLtHUC2VIEWNcdIQ1N/1Jo5L8iY97Pp4pggf+szxMG9WrdniSxSl+vHqZkQ
wHUo2GZuEKRq72Xakrz8N2fnsSu30YbpG/oJMIctu5unT1awJEsbQpZtpmIqZl79PCVgADVPT3Pk
jaCF7OoqVvjCG3K5CNSYabAuYVamcRJ6FpjBY2fkwYzgep3ER7xxteDga6ZEANsVyfO49NmTLIf4
6zxpqSr4NN+zZMAqpsghMoYmWNn349DYn4xpLv+terP6K28SZVWW6M5EW9IZ2c5BRl6gZX/h+Bq8
YLzauseu0hkqpsw9s8vdmQjMmxogKy6E93Us0h+YJ3IC6qLLvmtTYGA2rc3Zl8Ssh88uktf3FuSP
z0a9NmsoLfbAXZ6aWNGY/QBCCFzrD0xuhlc3qwKAl44rz4the+9L5bEF6sjUngxpZ/HJArxzxlyB
HrWp6eJbqvnTl6qxu/fCNtawjfXuvU/36JA65VMxlLhsS3/Q0cBfGwou1RT/4Y6t88jt4v2BM3f8
vs3z+FRSLuqOsgqWx5q2d3DutTzDGxo5NO0o/a7R/2q8ovdDewoynC+C3JHIaRakCui1aV1YanEw
RfC8k29GtY7tcTCM4QWDjmK5k06j2Yf/iT5HXKc1wZFkXgoXu7GD91rhVi+jXjmfBColZYj6Zvxu
boP+QwL+ClFrvwA9bZRoEock3MknX7ja+ykry8+3T7863Zf3HTUqyOO0wxCHeUMfSGTgzXGRx1HS
IQ0apwg0DLVh3nmd++n3RwK5oxioaGCQ2V8eRSKL1pRJSXUcsZHHpkv/7YeifdGDLtsJPa/NCYCY
qeO+RY9rGxTiHZOkI/bbkSQ1iNqklI9rEzuHbtD+vD2nt0h44LUok6F4w91Jd3YThhR+4/saGzRq
kg6ZJmst/9A8Ov3cDdaZh2TBb6Kj0w/A+JjioqH4QntX68/5bL4hP4IfoBMD0+rZXHJTYwGlm+Ig
KhN3jcTsYhszB3NU29UncxkeIUrL0I396eDE3Xf8DShuDEH9iHj5P0nwLdemx76Pv2a+++imlvvv
0KzJucutZueVv/JdKCSBSCST1bmSN4s1t95q6zV7rde68U6m/t+iK4cT/Oj4twN2PouywVPMEFpv
m4zZT2KAW5aIo9hx6+NYOrT7Bs87UsjWUYIQ1hzaIEF+f9/R/FFqVUpPC7za5Q5P4gx/6kGVpr1E
/3PsjQXn83w682/d/7CUsJyoH3FwkXzeHCbP6O0grRgqKHC3H7IiDQEMtehJ9uvOrK7ucaJS9rcP
xwby6eW0AqcYJrQ8gmiUEzCZOi69U6A53albzeAkgFncTzy+J80xxmOLh/x9SySx85SrtdvucSR0
yPHQvsVAaLO2bpIlC5WKIFpzQ0QUDWmQo8seZSsNazRx5R/tTHYinGrvq14dmbbKzwQQbMLmdDl6
mWIoQdkc+5bxVFWyDXGO8R9weOiORTYln5Y6l3hWOObOR34b/wGk86CeOPTx6OdtRvYT5FRkAgd3
AOV+WprGoL8R7KlNXTuVBsE3H9djN21RwlNLmybDWyqqtDg7dth0fYft9QS6zttpiF+dD1kIiBmK
Km8Eqm2CoBbruSCyM7d9oWtYs3OzPbCRWpU3OwXsvcMjY1BqVL/il26kA2ICQf2VUSqknEZpdZFl
zOJZb3L5XFF53blr1K21Hc9UuuUgc6jNvWGhyzydQRkFkVal7WuwIHqTNH1zqusRQ4Z1NI9jb5Wh
hcXDayWnvT7/lcBa1enIE9grprNFGWTOKlK9ZPjY8qZ7L52Dd2buaeFgIstCvwsymJ7NX26/e9fO
xC+DbiWmpgZjtcFgUOyE9B+dG+ePlldmETy88v0S2BJOs7SPmuf+cXvgq7OlEgouE2oQWfnlx+3d
eZXgkvi49M8QDcFVxreEOOs9Jh5Ln9YfkeD6cXvMKxVlSjBKfUX1ksgkNudwcJ08RsqJE2Kk32tB
/kJ6nv492q52GKxljBBKWWU4VrYZeXlSPUg0e5UdcRnFvcMdvZQdmEZtoXnifXE02b7rnN59MVcE
Ckq2SASM3z23dgD+h/5wRPvevBcU14Bloq2KHFzFf2oNP2RVJh9uz+7q9lXaAuArgedsEel2Ptdp
PbGiTqUVXaiDt3ocuoBAHqeEH5lAR7UwkvRR9xIrNIJY7smtXLl/qO7yuNgUXClDbW72VK4e2RbP
S1/L/lnXM/Gczf7wLD27PKxWVT/rDr49fu8FYYd0fdim7fROI4/DmKTA86jwxH05zP55QloM86cx
PokSFnWxtM5h1EFU9qs/PZraqocTkls4NsszKlvoSK6l+5wJIzmhb6F/cpTzYdd03jFA5O+kJ116
xOYM1wN+y8FdTUxSphrVNMOitTxnKx3u02DRRLFR+KKBiqNPe+eXa/Vso/r/p2Ekxf3tr3XlCkX5
ELlfYA8UvrZBtD6IVtMle8rpy/G58cfgpGeptXOlXTneSuqdDhWK1/QzNxs+LZ0sNv2WgNLRvFNS
4v5aNEZ+TGRHqWgpxNEs+zKqeUyi2/O7Fssq3Aq6n9zeJCab27vOjHEaHV5bMLnlfZNa7fgIUd0c
Dr476zEqnM3yTTi5cd8kHAgzLdBlE7N3ggk2LwdwH/bXKpPDx77BBeGA5JP+5OtpXaEy3XVIMGcG
vqCrN/02o0mxLBSTiXuJKHzbqCiWwteEptYMu5wz/n39wTPnBnh2W2NAZg9H17GQmyOhiLQAv7bb
C3ftFGH5pt47VeXbYlETsB7zImuCtBKI7WLGdtg3nThjgblzBV/bggC2KBVxAQHmtS6v4KzzPWTw
mKiRjUmU+WjoJXqi72zBt5Q11pPgXQVAeFnjUH85zJyVWdmtkghPTlMWGV3myxC8LQJ8M6GaOGRj
Pn7spEzed4GzPkyxyMQ500RG+wNsJzlQvfRF2M9B9vH2Wl9p0ijeBtIdyrWbwpJ6pX4JMerA07D1
E0E04WPbasG3OQdpqA/lqUqcc1MXj2MtXgIsC9fE/lBO+l/FuD43S/mQyOb90OJ122QHR68+jhTG
Gyx0C28+Y2V9MpEy1gJo9QkbZrDGIxweGZpIy+ys75WHlKKfgg1A1qQet0kgMuEOBRQHPyJBAuk6
gE8pm8E+dLbzZAR9f/QUMHRn3dTW2IRKDEovWvFRCeQ394pY9ALLMNePFm/o/oiz3HkNgE1UFL1n
nKkgG2IjBzLkL4jr5p8gricZdkPwXZOUpMJ2zJbXBbL5jxhsozza8/ycU50vw9TJ8q+mZiBwuaCU
+kUUTp+GskZD9bDEsfkntk/Yud6ezZWHk8nQOkFVEajTNi+Ysaaa0mrxoz74LkS5PiJ9W95XDYgy
f0SpWeoFfmOYuJ6sBObD7cGv9GiVNhMG7zQNuGa3BFMRG7HXwCeJcvrBoZe3j0bc3Wm5/ENPfFrf
RoUhpPhYBcaH1NX+taHKmFm3J8V7dRd5tI7Ij34+35cHwUAOOSkAo0VrErwYWE1Tv195L6ssOQVx
i19i/M/tiV+7fUDbkw6pKBA40+WI0yDQeiIvjhpjQoOo9L1DnXIF3R7lJ3Jmu1O54fBggF4Mk3l7
wjMdJZeB561Plm+Qdv2oKiXEFADiR7Mos7ApaIY3NFTu56KSZxDHwyEwUueTH8+QVzPPvnONpL1b
V9W4zarpTCs7fVpQbHxEjNCKREP5dnZT8YKq++83LJWousIEKZAJ3kKXq9StllZ1jeVH7WgWj7T4
zEg3J1wtE1PeBWuuPSeaNu8ciKufhhgZxjMMMxAul4NSD19RZln9iMoMdqZ+6wK2bJ2dh+7asaNQ
CVuKdiVZ3uZdcFfZSCue/EgYfh3BWnIpi05BhNVa/slxsu4pW7PgsaxG/6MU+Lre3hnXqiEUQZTA
DMoEijx8OctYjm0gNMYvlhypFcIxYskiu69BRhz6OA0+eiKbiAIwfdS9guq5O5g7P+LqSivYF0g+
Xsdt81NrMqBXI9UPP7WNEH9cG/fBXdzX7VECfXPUHPCKM5VzP8J8sHsaugrFgEDr/8tcwMsZAMyA
7fub9aRqs1Bg6diqxoDVwGB4x8RHxOX2Z7s6F7As6B0R0gJlu/xqwiksbFdH9maWJlzI7scKNcSd
S/na1gSEB18QnpPSQL8cxPSrHslgbkNcac1X4a/ZyxoQiGmLn58t4aEZMncIP7S1eQpAm+3M8Vqe
Sq+LX4CCH9zSLcs/9qyitlFb5mikHjpTuVzheRcD5gat73/r3SD/07aKucbheNHXMNMdraCdm7T2
AxlnEYRY9zQJLjtV/O8wUnMLA60e/SNAI49eR+WgPGoszCNpawO1PYlX9YOb22I8FK3XvK74xGHy
PfBnqBWt6qR4QfmB6zP5YAWi+3b7o15LU4i16RsTg4Hs32SOoDLSZmwFMUwNPRyIu0P0wKsARXPC
GjbwTr01OIdZ95aPt0e+9u4pkjAdRe4gGBaXX7owzdaloc4rtCbpO4kdxLF1iz8NKT/6g/8h9dY9
UKTL/3H7IP064mYD28IH4IJLeISW8pE2yg/hmesZ5tdhnVZt50xeC77x3gADhqwvvLYtYa+VQzYU
A6+smLTqz1LWcxs26Hqf2g6tipTI42ntUJ+tFu1z6vbBw4Q65XG2/OIw+MPfoOt/2yAQcjnPumL3
gZQAT3y54piy+oNGEyRKUH07V5U9Pvx/ZB1XvuvFKJsTvI6pTBJ1sS6IEtyhJm5HqAK6dBW77l2R
LNmrpv+HfAoNNh8EE0Ut0m7rcmbs3UkL1DVr1etEIoA/squKG7d37FsBLxYQHR1sVtTDySJeDuPi
S2jUQBUpLpnje2cIUuKVsj3OqZGeusTwP8u8X6Kli+WxsxfrobYq+zv9x/HVcGLxkOJHflgHYBe3
f9iVS5NEQKFCyZ51ioqXvwu1WLsfaxRq0tWVIZdkpzwnyZQG3Tlg1UrzzNKMaHSsL74ux0+3R38r
IhMg6aTWBIkEGPlby4qSRGSlmRFHpIyYRgd5MuEI7Yw43MLfQKIPf8Nj4XfJB6NV2imK1J+GmaZ5
j2vfOjg9ghkO/YoE5ajRNT5hxiTSKK8zoc4CpwvTYmHv/OwrNx9kWnJjRQoFGLm5f7zZdLR8UhWn
wJyel2EoH1qtHT4HIkVeZEQvxaPwFeld7O5wb648pLQj6BVDVQcysu2tFrpB4QzzcII8b/jbyOfh
kI+rv8O+vzLKTwgkJ91TyrfO5aYIcpGP7up7kbHg1RoGfmN1oWM3ZXj7878979BNAVoqnh633Lac
rAtPYsY8elHcBeKoa0X6Ic0lnsb27N3NpD1hiZ3xh98eVDVbQBcBhVGgmMvJsR2bpjCwLrFjs2vD
1Q+Wd3VgfIldUz7VzVr9kN7s7gQHV650yoaQMFXBAl2xbZsHT6OM+lPqRYhnJw8UXLsPi0NtwU8M
C21V6qWt0cQvMgBzMs9u8IJ8SBPVLk1M3LhdZOWb308YKJNx9KllKqjrFhOUDn6c+J3lRiKIxdkq
2uEOh9v2dHu5376cjALPFT0+cF3Q7C6XuxF2muFd5kY43omzJJ44oiRyRFFvJkmp90Rk94bbbN3O
CrqeXeVGsIDcQ6c38hSMIHh1b4iPZjbusTPeHhWOP8keHTULIcqf3/2XWlQmNKmt2uJGs9XIu7mn
BysabdrZPm8vHEZRATp3tK3MRy8XUXYuZutz50ZubBZHK+7m96OVWEDwNMbDEvnJA3FwWLN5j1yo
1usy8KHQCBabV5+iMA3vy5FF0gSlWBo3AgGtHRbRIYdni/Y+K7xxrxXxdiimB5yDBYU4tK1sNgJ5
HAJIJ8rqybyHkRff63PR5juXzpUZKQEgbDLo3hPTbUIZagZlAunKiUSqJY8Fzt/nERhRVLdevXNb
XxkKVi2NGoVkhIW1eVztIUVsokrhdWe4t6fB2h5wHgmOTb3ulYKuDqWE7ZRXGfCszXdKuzTr5BTY
UeVkdaRNSOAmkzndGfAIdzbjlVsbTzBXx/VCAQK2cGwaabJPV9uOcMGGZ1vEiD+mifOir1nxxZCG
fkfJbt35alc6Eywjp8CGUQ0JakuZ1w2SJtypLXRsSYLbCWm7ufGPsfDsh1EUEh3M0f4wJeaPPLCy
j4UFjBAvmCya1yC4SwvHeFjREjm6wu6jxC9E1HRSD3vEjJ68ePp8+9a7skY/i2TEy7jHIXR2eWzI
SGKSwJVeQ2n7XHbcDdHBBol2lmWcnm8PduXOI++k/czaKJy02hu/3EH06AIf+Sc7whXdeiT0cO60
RRvROcQAZdHK6bdR/4RZwHvIdpHmBGF5Od4kmokjDCI3XoFtSgOWc+mX2c6sruzon2wlDJ2VLMX2
8Hj5mLeNyBjFXewPbiCWUyLWHrl/rvPbC3jlEieRhaBO8wgI+BamiiO5qKzcoyq4SOM1DroEUYJs
L9S+AvbHX45bHBFumtm0tC/XrS292UGy1YwwK9YetMCPP3RF0tCVQsekCDNbq09+28z3uI/N/5S1
XKJqtud7iT7EKy0a5zFwaYc6WVuviO4IgT6FUeC9kqXh4KVrdwAU6b5zRLpEv7tANIcpZ6qaL4fP
21xkvdXWvdv4ZlQ4FNlFE//wfZn8l0GUlAtioJaKCC+Xx2jXckBE2Yzw8x6ByNXdNzdpqz9uT+Xt
YcEmmTQPbSmKRPTdL0exy6TIESOgtIzCXkgfJj2sfU+aAIwClehsl//39u2+HNC8HFCbIHnns+sh
dqH1D4uQNbXLtPxnqovsIX1K4foZw3ggPfOQehnIxLI5jZCFmr6WOF3BBveCD11Xtycvo8ZJDlnd
dQ0Ce7fX5e1x42fSVlPlYxoq24afla0toD3Pi5asaA/tQCDYTPoQggWwdj70FboBY6EdQBGX+4qn
5HJJ8C0KwHBhv50lSCFCPZNHo66Ng9bmcxRXDZVy5Lvv9abujig1LcexsLWDW7XVzh3z9uDzQzA3
UJVcErottc8OyNBgfHgRjmTjeYrRlreWYK94dKVozTAwCWgHQJh5g1FKqlV0Me1rug4JdH/ISuck
Toew9VuyK6dB/WVBslHgQvbYgIZGIdIwdr7vtakqV03Vb0T5c4vLqvOUtIeef5Qmno3nalofLH2w
f/smJdBXIGPgC6QW2xaj3vhGrQyZoqyfvGO8TMs5r7zqdHuvXjtSNKUJ4dRIMKgu948+yBkWjako
bR4gQN+Yz8bq/TOlHkm3acB4morywSQG2Al9rh0SJXOuSrxKu0f9sF9eWiRl+1i0Nou4Nt5j3znx
qYsFVuFGtTfUtXuK24nQG4gp4iTW5VB4Klhas/C9pmGujmNOR8swshxX5Z5H3bF/P5H5maLRIgJB
qwg4l+MZKF132jx5kWsu9b05ZCIUY+rvhA5XZ8X9rk69uoA3sxqNRQH3ZyoLlecf6Jo0pOFZdc7K
6ZM1t+Ld7Y3ykyJ2mb4wK9WIo1RD+Lg94Bl1vxR8ICcPUNOprtr5EAeDCQZ5iSMzsZL71RppIVGJ
ALyazQ8m3pCQPhpxLmf0eAkU+6Oh9/a9nluoRpSjOPZa9jdMRPOZTp4B5Nepz0ZvNA99MX5dBfSK
wACbMMbl8FpVnnWC9JCEaIEkRwMp9mNvgENJ8rgC6b+md7cnfG19qaIRnCmqj77tS1vtYDXLSkVF
k8KMhCjiiLID48EJoP1oGXuYUvXBtgvMtaa8NekDIPV/uW0KGoB6nPputPR1hc7+EBw81vGY4qlx
SBKrCTvoMWc0d93zRPwVwTzBGGCS6WtmT/65HUYr1JJ1iZwVQx0x2NNh0WGSjF1phGjpj88Dpj9P
Ce8jfRO/ewhifz777jgdh1WBPadkuffWQB6AgOl1GKAmfG5kjD8yzh5Wh2qtW/sho/huPWO7lTt3
5mLlj/WMtsD/GkP2SSalFxUlBMpGW7sHkfPurTQZv9z+ONeurV/XarP5G6NN2WM0iLrAbEPZl9Zn
p3eM1zbOrUOLIv0d8nLOIQA0dbg98pXLHzwXXoUBKS9FBLVtfrm35qQO7M7LuJZHp30aZrTVDdF1
59ujXLkdQcfxpKNnqu7ITWgFSnYuXNjN0Sh6bB+F05wzq36anbnbuUbeplfYcf0y0mbXlaWF1LlI
uEaSxDlYZjVhiQFIW1uBHHkalrlS1+R/WUS4E8TAKkjdOpto8Dn6tst5dZxqvquCRqNnkO/hma8t
ItV42mOqAeRsC4VpmyaN3VAoLOSAQo2uVeilTeZDrzl7mLmrQ3FbKAANWN6t0XGqySxxDOERbBbt
sQ3Mj7B983NXg1K4vTOutD9IeX4ZSm3QXzZgXYoBzK7rRprreM+BlzZRF9fFkw0HK5qDuPmm1eLf
3J/70B3b9CHzifWGSnphK3T5OFTuDwHgfycm+n/8LPof6MRdoe70YxVkfVlyLqxK1+88A9PM4+LX
pnnKat0NfbhfyFJk0/LalKstw9hpu0d/spvu2OKAcXaXGugZOkftn0Wvz3vF0yspI9V31eQEHoyX
1FY0CIErPv7IJ7JTF+mJNGrq+XENvG9GsL6mGqgq3SCBsWG+pfk7a5jPo5k+TwrxPBTZu6XR7l2j
+lw7/WGx9JfO0w7TigDt7c/79noh2qNwx8MDGwZxsMuv29F+7M3aWSME9eN7VN6Gg44O4M4mevu2
qVHI0JXPMEnipgjqx7ozIEa2Rk6XtmQD4jku4hdj7NyDp0P1/N058RpRsgaEBK/lTQWnGeLMgahk
RoNptRFkQgGJtdM+3R7lZ9i9eT9V+gHDnYiIysNmUhSJvLUTlMd9TYtBBgzT8hg4yXjqsx7lL/yo
otLsmnOC80nYrPV0xt6uPRIXi9MyW9NJwzLgVJRLftaEsF+CIV+f3MkF+87zesrd1fjyP+gYBih4
B7v2BtNrvfKmE7gWO4QxtYdsvAKNY8tS7UcfTCGItzJ8y9ouiVfYbqQ09n4sTVeH6OuMx1y30XaP
5/6gWaN5p5nl+i4NKkCXQUbxoyydM439Xd79273Jz6FIpZjtML22Phz4785LngdulCpsSydLVIzM
xL5zYrsMc7Ei+Otr2aFU+oS6cP+RYzVCPBdFSGQ/hpPUh0hCY93ZXuq7vvnuFFOAkpN38mBeHplA
A9UjCBaiLo2fCImqj26RtB/7ETHjRtf/cTOvOZdQfiNrRaHy9q67tiZkabT30OmCqbN5qM1pLHI3
j92IVHE5Gtm8YlaU7flDvz2v8NVQAqVeRDSKKuPlFAcjnjqK3zTaatx5nXiYnqpFfLLhaZzyPvh9
JBPD4RIHHtMjP9tCFBRVY8ik50ZDGnuneLayY2uipH176a408hgGzwqbWjSZ51b0q+xSy9AmGkxV
UQwhMkriQMn9y2q2wXHh79+mBckNKZ0HK6nRnfaffc05psP8+fYPebu6WMwjM4kUEgw1hF0vV1ea
neEmYjKjeRFfSVbNg6NBgE4C4QNJq/qd/fo2VmA4OGN8T8r+KKxdDtc6o00vtTIje9W0IaSANISj
KNNH063t324EXY613Z68qag+FhQCY31+ct3xb89ETvM/rJ9PFYGomGByKy4i6rhwpAsyc1ngqPpD
oJ+spalPnuzJSb1lrzJybQEdyNdqEQHu2yqk/SUCwpJ3UYBhI5q9pg9r9OpeCSOrU+cY8+n21K4N
RQFPp0BCTZvuw+VQlV6iKIG2F/CESj8NGRAyvfexXvPiYmeoa7vQVdPiEoEquW1/ousLgRxXCFJN
23616qZ5QOa3OSXAAB/jpmp3tqHa1ZfXJm8xRREYKoqcucX4cV0vRZrVTG3VKQlOlPVOGdavZHx9
eYr1tjxqsBKPswj2TsDbS5OhTXoEMHGJP7Y+lADOM7NLhBFhdC/vahxMwgqDm50FvT4K5xlWIep7
27LP2mtLa/iZgZuvYR/6gQoT2gd7/mbXdgg9UFJBZIcgt212SDPIBvlSPptyBYDltaxYdzaYyNit
3JnQtR0CKIeXl8QJxMrmMCOlbcAsa41IzzsR5snsHmU6mMeEzD/sIRHvpIZX4g/gwQa2ash4OUhO
qbn/ctAUSm+dNGSuhdFn7zQfwSBbT5ywwJPhVLKB0tBCT/zoBrF51lt9vbfNtj3IyusO8dRUOzv2
7fz5OeQ+yMgoUbdt6yTuSFNpausRlST3tNT+AIqvwNQN2ugJutX33z37l8NtnoVKr42RKwjfw86H
AqW3WTTxXkawjP+4PdLbnUq8z8FXijHEZdsLrUNJoSwrRlJ6H3dBG08nYVTtjvXM251KK5GXh3or
GSTMtMuv6XcVErt1sCI211X3hORJVAH/vKf0ttdi/omQv7xcQKIhP4R+LLAgWlCXYwVVWyZkm3o0
DF1sHSZ9jr+tlelYx3ZC+ScctS4ujpOIV6IyXNUfc4CmTZTIOh0e+CdTcqo7M9XutLhoRoQJNfl+
mX3r62jnVntYa289pnj2vbTpNFQYqKxggXu3l6jUVpnffTC14YeTj80nvMJyI4ybYf2Sr7Gcwl4O
UCLTUTPpUOSTEK+pP5EHlEbeGuj/aixLIYG+zl79SReTAd/NmuxvTjdwB8+q33L83c/vks8DRaFu
oJjrmysEVyd6pu6oR3NX9ndyznRy1DT9enuUK7JZ3LmqnknHgqLIVv0gJTiFioaGfDxr9H2zKX2p
qlUioIcqQv7kNIuWw3OonPyIlVkLxdQf+3dBPljUXGNreco0Z3oshrh/7dcihhkIzmovMVV32OXG
Yd9Q8lKNFeyetuCLFdKTkI3RU1Ge0ZZ3m/RA/8NHc3jy1/k417a2ho5m+vpdOwrsOuM4ANLbCdeZ
qINMdn8MwIU+UhKJvzudzEpljtWL+8aNrfLsBT0xQt63FtiGrDs5nYdMqNU22XcaxWNwl2QOA6SI
yK5hZ+EcCSXLh5hZg72qQpKZygiBIDTtwe7q+Gz1VAFhPpvmCzSf9SnzOu+Dbs84kOltX3XH2MMx
LEStLK0OqE0OJ8NErORgxE4wh3mtj7C7RrN7WvJGHHL4qjCFy6L63jkV5q6drhlfMwKU56zGceW8
lAvVGxTmzZOP9nsNZASk+iHO0SMOu1Ta81H4zjA+WUHZkXFZKXopKe1IKsGU5W9vqLcBBEgcAjBQ
CyCa7C20cdKLzJyrYoms2a0eFaf1aE1p+SJ7DUBLGaSQwbvq1S3mPeHZt/clI4PPoIJI4vCGaYFb
Km3ggNa8dPTxbAJLPVp+Ne7sxSujkDVauKvw8nmoVlzeYQSZtjblFEn6IZ+Qkl2xPrBn97cBophW
qLOv2JcEfptb2XBaD2G+fo2Sus8eXTBih8wt/f8wl19H2YQORQtV3JJyhVzUDseyXeoosOBz3d4R
b18Y5gLog1iBBUNB4nLFJr+YNJSvWLGiasNaZlZoF9V6SLjhdpLHn5aDm4sCIB1YQe5Mi7xtU7du
hbTGdjHBddgDxYV0LsUXSVYlH4RmrtwImmifullPqketkLCmU2vCZybRl1oLc0vz3VO/2v33pknH
p8C30/jOjpf2U0DdOz3IRoP71kAKRMurDbQwkOuAaV9dmS99DGf2OLZGvldFvnKi2G2qkqCMF8C7
Xa5fUWAQtVAdjRa/8B+WqU9o43SKWKub1aHyO+2klQsV+TT1fvsNUqg6BgZjRRCzJWKJaspxxMn5
dImtH0UOPZ4Ssv5fRlGIQQV280kVLyeYgOv1ssVfIhIh6qxOOR01K95LL97GiYoYQL72f5Epl6NI
XZaQGG0oAIuVfl6dsb8DpyjuagSADmWA8NztbX+FY0mFj0aNqmKAF9wGptPqCjnQi41KkM+PojfH
+mBk65fEihHe5nCHc0M0HCyG8xm2VPAOF/nmzgMrGVr+WH2Q1drd63UyYgWGd4M26si/ZTWYpsls
z7ZsicCb/G+719NP0IeqnSvo7Xqp24fblAoIsIVtJ9ntGm/QW3uOpG1M0SSr4ildMvdj7Mwmxr6D
uxNYXwGtqM4WnEOEKVF+sDf3BMHNGKPsMqP5FIDgzrPkIUu7+GE29U/ubOURIiUQSNA8PJNzlAej
tofnrLE+3f5u134HDRsVdKtOPVXNy43SLnHu6nM/AVitmj+BbQnIQXT/3tVNIv/VNIoygASmsjpZ
7bS8rwxPevjBed8reyr3pCreXp7kdkrrjTBQcSE3IfMsMoet8VPNm56iJb3hyUFo7lguwvzt1wC4
ECUNXm2FKHc2b46Xp5hGCYYaxyn5Ni7acOyA7+zkG9eWl+o19SBiA8Ut3ywvPliBO7piiihw/4Go
TnwQI93aZUUwZhZPa+88zN5kHzRzvHf6/C/KDXtAuCspLKkiSRVpFbE1oOjLT2wujjeKJWVbF2go
OewkPBbN5FXYVhtS26tpAgRWNFdDeeinpXuIc7wc6izpD2U22js3hdrYl48Wv4aKFd0dui+k1Ze/
pmgofYyaM0Zl5lofmq5Zj9NQJztswis7CY131NRUz5Nq/eYZMVofekTHKFprtgjxJ93HfnWHPNQ1
q9uZ0Zuui6IsqmKbkiQldd3WcqYJSjjxdAudrWzxGg3K7ItorOVf18xSIuZErnXoIqE8ELI2A2r5
+M+YZTnYJ7jPOblcWxc2wL1kLcMhsabPshoN7QE3wVyilCAqIliYLO9rX68/eCj8/C3GGnunCkPc
fNTZMjh/uXvJ0vYpVtOiBsf1pNodgHMvv5TeVJqNbhgmNoDNTmSd/tcZaeYfQ2Vhw9en/nsRO+Kb
rxXJvV1P3rPdaE2IjDPNowyZ68Ye5aMsPXMJ80IPmJThnYHfgpBO4ZTfvsi220r9WMqgVGiAGynA
wOWPlU2jufE8tNFkV94hXVePqGVad6K77TPBKOwlREwoWiMftW3ax55UAgF5GwEagyU6kOOItKnD
OFu+VQBJbs/pDZ9NDUd9F2IZGHyFgrucFMGY36cK1YR88Q8ncftobQlNDENrHiw5i7O/Oh2YytZ6
b8+pfdZ1TE2DMtfOndP+lcuJ19RMulNQw/Po5tJ7LGf9Phi0Ze+eu7L8Jl1lhelFx5v+/+UvFaCU
05FoNKpTN33xljZ7skQavDd7V94bWk1zqLdiiRGFrD9Ax1w+5F6tiv4LEJXczhvzsHa19X4N7D1V
9Gs/jQuYehnZBWWYzYVTLdihO03ZRjMu7bD4rDQq6mTP1uHKYSH8YRR4BdSXtgUMr9VxhIkbfKgX
KV5QZ++esZkaD0NWOc9NXLnPyNAWpxRd3Z0c9A0elF2CkwAuSuDNAYNvmVdxaSK+h9VJJJzyc+nW
QZhYOjosstCHjzMOYS9xB//V7uKvTeEizlzM087331636EhSs9d9CulQiqiwXH5+PJwdc/KsMRpX
XMgz6XYPraR0hZLGnrr41aFUo0opFing9eVQSKBqWe8js7YW/j9dsVj3S539H+bOazluJE3btzLR
5+iFNxs7cwAUytFTJEXxBEFJFDyQABL26v8HGvOLRQU5s0fb0aFodomVQCaQ+ZnXfLZL8REP4s28
rjdlkwyQXJERoEH6eiSkwutSOOWwbSJ8SNUEVx4nz41P9tzGYZOj1DKhmreJxqK9y9VqCU3jP+YS
cA0kxWtk5hHKG6dHix0z29rg9dvFBXRhpKXksJAfbZ6/mdM19XZNqq8qPsknc5pZiwdvMuphulY5
OMouCsiQ+rOS5H/z/p72u6HgZFnMK/V0OqyvJzXpQOM5td0DPSnYycy4ONb13Byn8SMtvNM3cp06
IKG8FxTLIUmfPJOLZUxjEtNvTxy1CmKFNkvvWvm+xTXbNxaju8W8V24BCX1kkvnGN2wdGj0pKs0c
FbTNTm4SvzajHUXbb+N07vEMMzTfEj2cei9ufS1ZKgq1SdV86pI1+VaXnd0DPOu1VpzNiSf2kU5y
y+tmbQ2jzLE3NJe7JqqyD5Ke360FaS6FVwTyae6tn//a26CFESXgSbfqCCLBRqF+18ZiCMEKWx8s
++kmDGKCI4B1oGa1qo2dZL2E8nOPt3yz9aRQg9kkIOrH6KMD86fyx6/BJcNY1MWom65wN3i5r++I
gif4iLheq+hTnoR164mnCGD5Am87047015sqyHPLi79Us95qPrXsLEVT0xgjZHBtY5M0+Vyikmfk
oVok+m4cY036VtPDJBEDFHa/rIsBoho19gl4KK4rvlI6lQL3tks/SysiK8oQ+r+uMwrNlNelBdYq
a9MuKOzK/c53qC+W2ct7YRpxvMmGbqhoq8KB83ma2Gg6RX3oLSkJKzIrAWxqTkoW6mVrlVsvshDv
cCutv7EGDWtdXZ0GzVe0tD5rlKXddlVpBQ2rcF72HYaB9AriLEih1Qm/5HW4kuaAqcf7L/VpWMS0
I5i6nv0rs/Pt9u9l5mhmltgW9TBtVCMXu9Hz8WESWup8MNa6F50sMeEX5XuSdYBU9skSoxEyA80u
xRaIa7spPT3aIOObA62hRS0cJdqg+fnR6f5T/+v1qFDUbLxX1woRcd9JENELKJ5Au1PusFOAh6Zm
kW9Ku12Nx4fFu7KawutpCo4ZWN+Ij1E4bNVvlpPgJb3M8FJSe46eEOFZxnC20/my6fPa2pm17JKt
qaNwG7WRndOYKhYRTmjmzwfba9PbGaLu4CsJLO4wbWSk+xXeDmHkJWilGeTnU6BkxoSPEMmfvqFN
C8feKWUMK5qIsd86Y5zmCEVoKurzPP+5jznYtISjmxrzoc2n+ZtqlgO9Jbs+mKut5axihcUwZn+n
8FLjJL8MXs25YMEyef/J+dk/fTWxHoEZbwkCfByxRJCv39iqkWqpiC6n3sFyZkpG37Ts++U6XURe
Qiqpc19XW6PiHcoTuZdSGJKKmVSelgJZqoO6DPWL0S8p+DZKpX5flug0zUnmOH7UDP1tD3T4StWG
JvS6pZOhqUW2tkPxinkqByMfYXOv9g1jNdfl9fu39yb3ZhviYVmtYAwAgCzA69tLkt6Qed+mW4kf
NuSkweyXjWkozXU0e4qDV2TqiSBXEs6JAtZcuxkm4RWBmCCPhbVralSqo/rvIeN/fZv+O35hZynm
uK66v/0PP3+rxQzwNpEnP/7tIv3W1l39Q/7P+mv/+muvf+lvV8NLK/v25S8Xz6L7y7avvj/LtK5O
f+fVVzDSP65k8yyfX/0QVgAN55v+pZ1vX8hJ5c/huOb1b/67H/7l5ee33M3i5a9/fKt7hJj4tpjL
+uMfHx2+//UPJC1+Wav1+//x4eVzye9dpvlz+xz31O3+/nX/+p2X507+9Q/F1f8ExguwBHUwakQ8
pn/8ZXz5+0fOn+h4g3FeWcsgR1eV2wo924RRrT9pY6+0QzQKUMBdsw14sj8/Uv8ktLIo9tEtokxK
NvfPu3+1Yv9/Bf9CxeUaixrZ/fWPN2c3wdPP1gxRBsnNacjmFKDxYM53WwqnVPoby/rkmIQzRkTp
8peJ+cfQvw71ZscFn0JjnvIGGzzFspPGSW0bwspSr6X1Xx+aUt5kIt8lrn5nttGZdD6CE74djimn
MAo1FCtt9zTpzYXqzhAn263dG3dm5IaGthR+qmGbDuDvYslo2r9/g2/nkhFZ4bV6g7DOqWnO0HZW
O/eMmJhWEYxwFSd2i6ioPsIwvgFgWzxO8K84SXgSVs2Q19uBJWpcsd25xcci6vZGm+eANiTN5UHE
87HWkvyM813eWfRCt1U1HJJ5/MQ3PQ2meKTxuatqGp8YZ2KwMtvtlWpGIrRBSVdWk99afdl8hH9Z
Q9VX+zPHHvVYWvI8Y8zQycGXgfqEfxQX20yRF3bdnAMGv3Zibz6Hf+wPiTpsBnSQ2Em1KlzGbgzf
X5ufetxvLgAeKS8b5UJi1ddTNsXAe+rCRXdRa+k2VROCrDViK1tvkpsUdgZKCPHB02A3wHBYSudc
j7zjFFvPqjpiBDMpgVSXb3qtfWREvt76yZUBRdWBd5Ae8lqfHF2pm2SJ5ZRgo7EL6MMlsmuEwg2r
O8i+UgMb9ZewNCAP+aNujSaSrKbxwflCnH5yEWxEq0YjGRWpPy/NyfRki1OblG/TbTn28Q8lm62n
ZZ4t9KBKRz3QBiyQikA67hqD6PKLErV30bgsm0ipYpRawe6GA9rKAeKxFhIyicCfawF7QbNnazjD
XR/1UdAPcRq4vCEbT9R39VIfZivOHyc4b4Ph3pEuJkqIzbaZErjow7grOMZB5c5ZinI+Ds39uV43
GtVOc1C/2kI6wy1mdNpXtyqyyyqqm8LXZsX70jap/Nzxz2eljtSvMwB1cYlu8OJsKsMhZ5jmZrrO
qrTUfeFF87YTmbcbemDYjN918H7V6swCSHTpwFqgaooe0Eu6GH3ij3YfNYHTtflzp8jooc2r+cA2
lBthM03LrpIFPtNVo+xUHL2nz10/a9lujuACHC0bWMSE4MLBsVtj9B2B4Y/blXU45Ip4KRnszrAK
20aDxi3Ok0br0BRV5Q99xibVzzU3uiw6WX+e4649hzirmr4pUDT38QLjfU4Hgphd0dfFOZmS/JHo
MF1tpfY+V14UpT7xSflYOXZ0WS3eeKE5FM0GrUBWXkKv9hUqrZsKS000K3NX5gGa4tYxISYoSR7q
eY9HvaZvu3QYFN8qe2sKChBWqt/Y3rhL9Gnod91IOT10Sf+gnzr2ubd0OQC7Qu++ijRRruIecMwh
EZWYwywmlAvdzgEu2U42oPfIyBK5ZS7HelOaaiaPZaO2By9OBTdpoTtmb/pRNvOhIUzPD4LjBDiB
TCwEXyGSJRZtyaERTcJRBhTsSk/TOd7rsw6ighjNOFt6u16CqrW11jcNeW/GVqZuIqObnnWzIerW
MlKDY95qnh3iXjjHFwtWo9lGzTIT58I8u4lyU3hBP5fKXVy7U+63jZw20MA1I+zzAbMsa3FlGkx2
gfNO6Qi9Jih3rJtJmaPk4Mb9eFl3afGDZNZ8cXEQiblajYQyclJM5fLqorFcecHEZT/aYRChNbvE
eehfGkV8TzJzkSel833xqk8CFtG9U5X5GTpjPcQ2rKEitQUAA0vfvIrEVGIMikcyRPpiOw5Ggm5j
ZGPHMCQHbZn10KJvuDHNxNgvQp3Q0jGzs8TR0cvuTQuxDoz/ErOv/UzPijBZvPq+wzX+Ocqqz8oU
x4FuzMW+EDZkBTRHN4hCfkVsGJ7jBN+yIFlB/gGmYweU5QYHng6ojjsKEuaUuZ7NGzK9o2vAWx7N
RtsrRLqbAubjIattM6itVvdr+KG1EhuhovdXs9afI+0hjiXmADGN9kOmtloIS3PZL5r7SXFy19cR
JgAXhxh9VShXam2QeWNXEE6d1A6YRZcHWbviopjSamtAByA18PpH3SYDxpPrWh+zH5mm6gctjYuN
FSnWHSqD4pAtXno2ZfnXJl7GC7Uylh9TpqX3JfvmY+uUyYHsHAsaWd3ESYHQrVOykyONRts1daug
Y07Ag8n2aJSZvSPHa3ddDHoOkQ1esWrol5spWrUcBQ3mdDOCwzDRFd0iunmlTwmOb6L2PN+yE5di
Q14StekS+yih3Y5piliH647ene7QPKrG6ljlGorXVhwXq1Vhe1m0SnKbl9gam+kXM9dNQqMauJGV
O1WgZov1eVXuuIyyPj8DODOEcL+a45DIflOnegl/vcZWdh7PBY4J26ou0suqTFHa1abMR4OX0qUw
25Y3WoyXtAr7HziyGcdJpt1O1UfXl9kkPvetgV+DjpT/zhZagW4lTg1yjAPLww42Ft33zBROQBrX
XGk5kOANcG5l1wBn/CFj5tovcKHO/YUC+d4ZV2K9mNo0qM2HqULHVXWn5RxwkXdTld581GzZbCrP
zI4OWioPcMKSXRzXUH1aoZ9rcnICp6m+5ZZhX+EAWO7qelkuzW65xd883rvQClpsa3tfN6bFCGgs
pOdNRaQSUyJ6KhcxPxaGrI6YQ3hf7VZOTwUiryFEStTmEVgyzqWsSg7PlHPFxbRxJ0rDugb+4vkY
lsq7es6XrdZH45Vb4A/QOFgaD02jhbEJh3hMPNQ1dLWeAj2qh31MmXIrp64OtWwx/MhIvrQwqHd5
B+/YN9u5u+RINr9NqVf7Vt4252pZdKGb6qlvT+BDmiRZdmkKC5m27dehWo5DvTzngvS8ijIyRm6h
9t3oa8f2FLpldet1xgIJyYDIpwdFkrTPZT9mu7hBZzRDDOMgqGNrQ9peL4l9JZLxU9VN+lkj9G+x
4ZKJgiEKkyqzNmqUAxvStKBDCShoBuH4VoYkYqk0X+dibK/aaPIOkVrQ+xyOZup8S1GK2lV5P4Y2
pk4Io4xVwHQ+lXOSXC9zhV+gkMqL7mS3cWX5MZCjQLhJEYJ7tAJl7NIXuxHaQbZpsk09Okl9W+Dz
lbpoFBa9527AipmQKTEx9VXBRlWYFJWzuccbzdO+znrTPyd60hXBbHXTJchab5vgN0M7Vm/NR6IN
+3Lh7UowoOeV2U99VtynimyKjecOd2LM4wDPQONuKNy+CVyvv44kqPYwyTHEKWrbu2rjdPF7LvpT
UafDk9cq6VWltXkfDHWdpmdLrWvnIwXdL0u+2KavRWaBRJSiqw+8CemhSICj+YVSNS+55fIIeYkl
HykWJTdwgqZdKqLY2dRlxaYo+lyLAh5fiP7pYFiKr6Ez424ABDfEEqlBTJcKlSKIngA72ZCh5m2g
QwIrAwoE+hVW9PW1sky96iN+Xj9EtgK0SQBvafbLBFjZp2eX3tVpttA07PA+CzphZw8GoGwEVNy2
+9H1PRYYo4JNpm/kblr7rdWJu6LBsjtL2uIJCEm/wcKIXUgo2nlpNOZlipS3ecyN2ImOqHJO3c6m
kHnhumn23S7cArcWLzEOnS2N8xIXub2ITXkLvdDlLeR8/pyxB2BkIKtPU1+HCD9PZyIxIc/aKrRw
t1OjL3M+mbuyjMazLivG/ShicZHO0vyaJ2uE6Vtd5T3NYnR/FGUD17qblpvRiaM9lsiZthFdY+z0
ycYsmfceddJomD26Z4XT+wXK0lTmiyUO3TmfrzM9tofbFAPRZNOnaskRaFub2JEGX9tlQzD1DgUd
G9HkEOwc/9nrbDI1tpHnueNm0462+vSojaV3oTa9ldA/klLFgRLgqw5Ar0rK+8Ippm8OqdWL6N35
k5YPqLxJNOYPrtZ41saa4lxs9FZVv6bdxB5OmFR/asB3JddDu24GtYcNaMC+wSk819Tuumiub3Fy
y+Pd3NTKpWymuQqacirCTB+rUNeS7lFJdO+x47uTkPpFubFlMdxo5AjHtE7kbZUuyq6YC3nujE33
uXNbgiWnW9DUU9VhesAG1sUYtOkj6pXxMlGHVr2amqJRxyZx52IsQRlNg/0AzodArF2sCx1GIe4f
MrNDF9AyUGPTzLbwT7XocqiTOfKdxGrFCzt8C4YsNTRwoQaFPvdO7YqkeJBopx7mAWQyCaGn0I+f
LPmQZ2V8XTpuiZm3PeW3jY5Xl28i8r4fG2MISrWumIh25kIHfDkyGeX+lOrJbtAVzsAWYQffKDzr
LK467pJUvPm0aGP3JZMS81dtTJ0fOj6N+3zu9406k4VManc/lRw4jpctn2Uq0r0+FmUf2IVcduiJ
JxvATfXBHrsoFNOk7xMK9j7BQ3KRt/gxR9hsYJTcNlv6GEvgRU7zXY9K2fvREFe8MpAulsTpb35m
2P9RMfCuLvn3tKr3qi7479ULdy/1Wl/rTr/q/2KBcFVN/q9/luDeFAivn6vn8nV1cP2Ff1QHHedP
GsNrrx+lEMw6V1PKf1YHjT+pVFAVAFaA1Q2olH9VB70/oXpi1EKXZC2loVn1r+og30eTFyEbVI4A
/q+A7n9e2r9RHfwpjvFrbWLtW1OT4A8QCWxBJ2WBynIg0nmTGTYySZCYMLVPujOPewxbmo3uTvql
Ug7yMJBJGEFU6d6tJ2z7wlKL7NxQ1Hyj950ZZFIdQvQErB0ShA2i8ZNUNh773s5O+B5kYFwaxVN1
+GWif1Nw/OkSdnL1K+Top5Iv4hWnuk9aoWAhFnlGWCi2e41zcnrmeaWeBSWq3RtZWV/qrFP9ec6o
2zt5lRznjCqoIeg8Q1NIrV3mJtV27dcsGZMwmX3uN7LMjx2O32sp4KlL6lvgHM0jSSyHMpbFT4g/
0pHOIMRs9CnzArbIadeAazlLPHXeRBy49Js6QNNVUl+qAxqFda10GIQqA7Ql9Owa4MMgnsqP+pqn
rex1DVc3t5UPQgPqdD6sVi3rvqBS4QLrvStwjKDL1DfxGV2g1p9TI3+EeYbhd98OX99fizcIRriJ
6CQgmki9Eur1KbCKJLSM3b7Twn7kjwWz7HtZLPMGP55pKwRm3E5bbJx+rbYMw4NCqn2cNfHt/cs4
LQqvSqQGhVOXNuNq0XNSOK0TgR7S5MqQVJh2Z0vXVR2LH4rjPphQ/w/MQ+q/P+RpVXgl2K0qI1Q+
EcKkxve68DgISFqycWTojqod0EJ/LJv2tnOrjwZ6u7orFGIVFID2StvppMRaCXZ3a7HpTGWcrv5i
LfUuQmNjS04LVNOhudm1rn5EwtL6T8u7601SueT5Wv06EOZ9fZMRKxsL0aODGcl6VwrItq5d5Rs0
0p0Q9todzM7In4pu02nLw5pofDDLv7v5daJX/xOEFU5nuVNipJ2GVoa1FT2qUf08NfZjZhAoN6MM
RgmptPrId/IUjMBNr6CHn01r9PpOH+lUGUe16lOJJGFnHdI07gIb8+f7//T5IchmMwcJAtqFPfj1
1PaTiUWd47WAhlJkYDyzYsOSHaZ35kce2W+gSnTCqWutKLCfGLCfn/+C5HDsccwbuhgso3nWN859
o1kvCrlbkKqq8BcsbQlSKCeQt+uy+/z+nf5cpNf7NfhiSKkchyCN3/hXdSbq7jxhbSgN/Xub1+fq
1D45qnwy4n6vRdRzRBz5KWTdLHE+4UL/NGbeHFiLLvi/1q6JvRRkXp7imPDl/Wt7+xa/vrSTB5wS
KED7mEujBX3UK+/aM+VXlmb//jC/2SYZh+YO3T+2J/bL16ttK6U7QZRqw8ycPjmy27m18VCsCZ7b
92GnZNtETS5c6Gg+Qfjsj5P7kU/U28eaS2CDBom8SiucglNTQlMcqyceArdBeYBi52YUxkf4uzcN
B1oeq4MpfAlEAXjgXt8olt8FHngDo2TOfTw7d7KQDxWnbTt14fuT+nbTBznPow12nvOHbuzrobCi
8dTG6tvQWES7X2LnEQpg5+t9Yu4GS4JLcMEWvz/m724P4gybA4Uj2rQn6+i1moZMSteGpujvYs/L
fTtpv0rToZ5mfH9/rN+9tjqgqBX/wEhob7y+wUbBhpS6YRsWc1ZsqKYAz3frErIYZaNEZONOSBwQ
R+k+1vEYqJRm/jfPLSwI7haPoRWn8PoSAGEpsDTh6be2eeFxxJ+lzZBhj71sprl/gTtgnGtalm6m
tN4Rt96mQ/uhCsraQT7dP8yf+z/4UQ6hk4Wmkl03elK1oTXVj8hD3M7QPWdN3glNPBDaXXN2LX5j
/TATbI2mmrD9X4H9b+LNNzhrnrHVXJ5NihgL+snJOgwYTPZxF7chWCzaG4Ny7uVqvcNoMAmlVW07
s6PTA4rGXnlwkwf9jVTdSjaKroRSUlSsZi3ITUiyUaPkeweCywbC3UfcsbcPJ4w4yH5EJFwknPLX
i6W6FbrMNOg5uMz7tDfcY+a5O4d+ub8MH9oEvN06V9nHNY1YOQ1v8K8Qr+xeZoUWelY3fM/z9JNl
1MaPQfkovH3jdWWvfX4GWy1qdesNfizLIi2fclMNIfsclEI8LkZuBnPVXU8xcWUKxNaP27naNmVF
a1f3NojjjntRFpuecjrq1QaNDhzkN1XuPEnbHfZyNGNfVKW+lxbBBLqdN+3A+phF6fqWjuOkkCgB
G7hkOur0LaZI8/5DdbpWoM2RdOVeeLV5qk53Yyj5CcztZgl7EqjQskr3BuFEy3cXM9qkY/XRvny6
+/99PPgaZJ4kkur6+S8hQFJKmCCiXcKW6PyszlTrposje/P+XZ1uyesoII4ROPZ4Ct/QxQozxSZS
LZdQjxaqvSL5ihrXkzTFeVeqoSeX8oMBT+NDBkTRCvABCRAQqlOcyyTGBF3bfA712IkfRZPrYdI3
z2A3v2no9IM7SKFpIqb4wbhvcAfrwMTEK4USWPQbVL2VuTKTrjuFRQP9Bo2TUK+NOwTAcj8fO+Oo
09/LrOzeXX4ktvupUtMr263OIyKgpS4fkSHI/MFL6g/Op9OXkssiUWCPQsXPApO4bqW/LPNUxbKr
eBfwnOvwK5hi80CZ2As8MYvD+2v9Rs+QsVZHojUBwsjYOAWv5ZDiZKGkE3tgXATtUsVBbAApxazM
RyUnD3EVx7J70Z6tMcJsau4CMj8Fn+ZVzB/lqGJMv75/Tb95HODMgtLhuCDOOuXT9Y2ZMFaOfgEV
4y3lXiCCTUen1Vme6Wg+Zj1QBSQKku374745qkEIcUiSCVpswWvS8Hreqdmwn08Z4M0u/0F/OI99
D1WpcuPhjxrqLjp5Y9XXZ3ZhUHjI8hatybKR39+/jJ+GlL+elOtlwCJc6cMqG+bpkvQF1cu4V4bQ
LEbjuyWiL/mQXo2q3u8QWHjJx96+G4ht6EzDJLxtMzHvQZRuSt1LbhS3PVDVds/7Ia/3+KDDbHXi
FQei1O0Z7Nd2i7REfeMo6OmCCrEOuAprB68Cs1qrRfXFKhtrXxuL+oQht76LzNrb9UnfU3eomm3j
lF0A3dxHNqDcFN1QXtZjtWvougX6TCOCJpB+AEbxtVIc54gppwEUT5tuZVlzkb258TJa7giyPDSj
Md3OxVL57pgPe93urMumtjKQEkV9VXYUVBMALiFICzr8Q1vgsTyO00WR03KQLt0I2gOtezaNWn6f
OzUqvfRvgYG/vxy/eSpYCcIncp6VTXpKvUFdCXZR741hXBl3VmzeM6lfa0c89V2OCuHaHF26Pa3B
MJ6VD0oibw8YTmUgUQCAeENhs75+Iim7u2ZetEM4guj47hZNdK9rUbUvF/XBar2PZMDeIHUphKH+
hTizBngNNuBJ8FGmS+UmdjGEgtbJQ68J3S9TB6dpR42+pXTR0k0xNUqgF8p0a4/R+LlQjOwugSx8
FkP5+DHgLbahBaScybITlY+7t9EHbVPTRovW3SxX5+mWWroe0I9KA6CF/Gh16k4YtUZrt09376/f
290EDLkFkPNnQcA+FZ4orHn22hEMlNnGuMmLNr1uvdS9csXEs2Mn0cEdpjiUulPoHz06LBEL9Ppd
XtVHOb24AmxWTt/lREOQAnSPDKMESNMWI4nch95QHvQa2p8vhC2+1ClOEqgRT86BnoRV+naplFeR
VVbfJzdNP8eVLckl0/RQddZ0vUS4+/lL3ptndHjnR9emt6aL4UfRT9pllrjdmZ5rxaU7amROUEos
Ewyf6+1lX06QZfHWup4a60ulaZeqU2h7Xa/NM+HWgEnG8h5m67NRVZhGNrI+GF2nfwY+4TzRYhKB
qOviopqM6VCAmtlDIm+uZaE7eFGo3u0wm+JyNPXOxTIVjHYoStM4KF7R7hM30+9q1anrzaAY4cJ5
u6+sXnxJpKrtEJasgoK2mm9UokEHiWPmMSnr8Z66jRfm4CHakO5WGogmg+rgATrwQmGoTERJp/M8
7YruaoXwFD6N+PosykZanE43LM9K3ivPxNnaXTca1rM1NbR6FS/n1NY6vUQkRxNfEH/LNkszTjd5
1hdb14iWg4pq+1URufONNoDOHgQyBkqnO9TJkVraJIhK0n3ugRyiTgo/13etxQoFXGtj0zVVc9nG
VJO3eVNFQTJn04UllHpjJWoM21YkRRpEioKC9xxJ5oKO0V0pJTJFY6yKL8tQoHfclNglaYaCVXeq
iYuunyL4B2n15BpNcmaB/oKrQP8YEoCOhzkossF2ZBa2NVgoH4ua8guxjEXPsU1HPwH2sC/oLoUV
OKdwxuv5OOdZttfTJv+uxkN/TXcPR/bcK30aYcklxIPsOJt6unOydKSHsGSBi6x90Kkljxqa6GEi
NOwXVZAYSp0nGzlgOOMbnasctSKxXiaJnCuBhBongEJqXjRXUubapcCmzMAGR7KTmK1B8GtJire1
PdCrwA8jJ3YHUJXRlXabvUrbL4QaoKCCP6S7HI2jg1s26c500/4S9B62KFns7osWaIiq6ElLA92D
wROPxXxcnDm+cWyClsUS3nlu0JtbsvQTwibaeWOJaidFqz60nlEBrRFWWI9I/Xctzomhmlb9cWpX
sevK9ug5esN2al3nKe1tmuqVOaGQtKCkAt21/Jz21cLxWs0XkTIACtEV6foq/JXjaAFMTBcn1JA6
3iyTrfCSaeltpk/iaNaO9zAPgxe2aFHctgrxhb/UbnPRzgVGlwPIj2F2mBGpXUrcf4Fy6uYFNOtw
arrxWOeac1nXrRtMsattbE+muy4te+m3oCZssHSYB8l5bC4tO2s/8Zp86Z0WYysgLxuFnGInW905
eDL3jqqbKvvFkulmsRTnLs2lE05x5D1OWEfeTom+fBMFiznEGKAKNs3bnPryRa8KuamK3L2cy8K+
cJxouGj7xfmqcwp88yqsSOOozB6FlevgylnTscvtsJg68zJKJ6BYpGr1mSa8ZNo7MofKXLakfnM6
yAt0ielWpdhr3tEnJ2ioXLlfeTxBmqrNmQuu+krJyxBC7nTdl/p0W6PlehZNWb0dKOxvdSeaQai5
SliMno2/sOWeNWTDRwBXz6M9QeuRUaYEqiKNPRJbN3bZcRiJ1gv11M6uU1LU6yrOo86n1qgOvr4o
y5WsF+NilE4W+5VWEyxmkM4QAdDytPSt3riwkbrofJQh7iulCcE2Lp+QT9YunYznlyFa6qaDQDUg
V41N27aGEfw8BQEl0e4a+iEiIUn1egwjztovhcPvVng7ftH7NjvrjMT+Pk4VoJtmrM8MR6S7EoxZ
WFallvop1OA4GJmIx1o1uUZtGqpLq+73rYyGY1OADUrc+Grw3Ha1mGyOKNgKKBWFe6NkgDyquW9u
e9ddnpYW1ps9m0iDeMmnaqyVF3txTPYecBPU0LRLY1bLAAvQKsjmpb92oi7RDkqMEc+FqGiz96JD
nW6qMuFciSxrtf0yVO4txRRxRAdM39ozAjFk6aZzPzjDBMhY9UZ9U/XxMGEe3MY3aWFO3taRHjp1
Wj5apIhapW2o0mbTBpCi4o/NbA+73kbkP8mBT/i4GuPnkjfDchCLJpCyrqob6NEDWJ/GroM2a++L
SR2DpG3tq3qM6pcMeZvPkNoVhu6GcTtoU/TZUPAe8hOlTrZjN9SPGdVxJ7AHxa7DZLKAKHttDvo4
kR5cCfX70tdO2A8SfShr8Q0AY5h2R9ZFl03ZZ09FoieNHGS0C1yTA06Z8Zri+PDk5Er+nKslCB0x
xRjSGwBmvWnUUYmbdJSKEowjvyjmUDUbM5cunCJrKfcWVhgX4LIOI1JXN/RH6x9LZeQBAEFE3Jiv
8R6xmflaKANVkRikamVadenrmTCOWoLQAUSj/myw6clA6gNdP4YT6cnz6OnyEuD/dI/4nFi2k6Yk
l1FtGi+qmn4VzuBcxdJqvyuiIE5Encq6/3/sndly28iWrl+lXwAOTInhsgGQFEmJlkxKHm4QsuzC
PM94+v6gqtrbpHzEUx3RFx3R+26HwgUwkblyDf8wDsQUprPTeF8qkNqcpLTMx3lWmR4WQj6UJfhq
pPZUGo/teKIOMp2mTNI9V2r6tVtE3vq+Dh0k5TKCWebWRXCUk35PvdO42igpLlZr+xSdDEP0uWP3
lX0r4dF+6ANZ29J1tLSV4VPgbJRWYsxdwpGXxJh/mmTkZWRlaL2QCeS3MZ6z6Algy9cp0kN5zSWd
B5Q4S3Kh93ygpuB0hqG9m0Z1F5D24+5SV5Qc1DwbUC33i9E2yBXRUsCEasUtpzUaIVhHpRvITM4c
gTWxxvsBkygkM5YsyMYsYNOHpdgWfZMglxRl1Y0yRjsEn8c70pXmnkCaOmZrPmViyWNQ/N7jbojM
Xtw/DIs5IVd3vB/beS93WeC1RmWdMIhzkRtpNmZHSi2lPfimML0BjJ0RQPGRpMxD3V81P+d+thpC
ZlOdZCpcyOofPnvqRoh8dko5EyurNFeZhGd0GWYRSMPcAn43fDHiTrpJwVQ541DyQJGET6xQ8j2r
ED9JcuybEssMDpVdkV1b9jYR/QhAUW3golrGtluaRnUVjp8NI4t2KJwSgWp/epLltN0XJkelAGk/
pIDblEEuvK4ZQfGNBQDQ0Uq2KGdsqg7oFe4sxapEzaYcJ08P4hOHOXWTYD4kZW65tlwmq2bS7ltj
kDn5iv5g+QuBX4xysR2nqFu3yLV8TIZyulfnssnWdV2Gh0khggoGhg9gtIrNDLfnME/xR+425NBY
GTJYsHObrCYdHWBRryLTyFybQPcgxo5ZapqJW9TEqk+DFti3lpK9+H0+7VMMdWrP6Azrdlz+INdt
HLi6DPdSKQIFrQhdX+Cn1qoZE1wxF70Ms6/GXTiMgn5Y0D3y39n3nK5dz7Rt6dor7XOQPU9mJNZy
iy5swa7ddclERqb54abSU5082Y9v1Q4p9aEp+YaBX60iPzuMIlcOks7ejMkxpE7Nb/zGH9dhY+eO
D92Mfz68aIaEG4sIp0PoazNwP2XYykOiPWI4UN2meTB96iMl2sJ7lO8DOBebXpUpcooukQxPkYcx
8xiYIrykKNOtOavZpqr16dEYELKO7SL+pMcGsI4q0xvX7NUCdBmCnHdakCeaA35eT51CYtfPFG5g
rcxqz4wkqh0bqTPTqSOdw9PNSjy5Si4nazvsw1WgAWtzB0zVoJhq808jNsoB/q4Nx2EO/J48vWqN
e2D+GlvHqotvsZkGx15Kyi3g57FYB/5gBR4ti/4Bf0cyu1iehwN8XNBihTquK1UqEyeAL2K7RT1n
py6NpdsUTReu+9kgASgUiZ4RPUzwNV6nzyX2H3x6GUTjJ3gs4nnsMwg8ldDXdLI0PjpsUDWSTUBt
1lA2oFKmMt0MurBuaUVJu2BGJkxJ8vhThPGgo1SK/TXMjPxz1kstuLch2hTLna+EOelLGrGoMzhj
w2nNwgLdSyaIKDZFWFMGH2Ujb0mx52gxbMnp5ApYyKlUHcbMdvNeQOduZcyPGmFtYsmK3J5Z0NTO
0yqbqnKt2JLlu02bIDAdaeZNHwbtypjS8mVie3lyYAoYvpK5FmSNzPbbCcpG5U/SvcgCUOZSV96+
gmlaHVZAMmfg4RS/kJ+LsTA8o7YUVKnakslYaLklfW6HAsdaN3NeOjFs67hKsWMYBEmdNoaQPvzh
GbeVep2qfJxiMHaVPR0Y7SlPcyn9MPM4eOoHLfret7K8nrsge+mkDHiHnBQgrNv804DP1q4RRXiL
+SmxHUA/cruT5gh9QBJuyG3laOtBNLrlLPBFXV6pMWj09Omt1dZKCdm6xpULv2i3Rkv/trdQE9DI
6aAwSzcVJjmrXDW7nUz3ejMK298ps5ZuAqktPSX3ZS+wSg5rzcRJDfJh3xGsENGrqV+kBvSozfgc
oaManAhN1xvR2njUkjGYzEMKsMpOUgXtSUVqLMSzShkGJ8nCapUM6aamJXJny3Roa02AtB/azazV
pLeBhgzaoBX6dhi7GjLbZDhFpPWfdTUZtmgsVaqLBjX7N6/Fig4bypKZzX1Xq14fnmahhzsoF4Xs
IEdUHvzUYnxTcp86vVWT3eUahUB8CobI3/qKHHg5LQk6ENMR8QRjN/VB7UWWHUxLD7nb+prSr3Mt
Www1cjBWSEDe2GmBHY0so1jBohUbOgOFa5O7r+IY92DZsUy/nGjYc0fFjWLe1kl76EbKRa4dt7e1
/iVgUg+pzf9qq0DDp9SgGQVg7z5Y0NV0RnSnMLBQ733/1jYBnBltM6xnP7ZXmlRs5xkpBUmXvox1
DG45/JkrGaxRfSnihkL12ng2VuOMBgHZgr3BAGCrd/iCDn41n/qcf6yF8ey2oyJvAyVaxTLDK2oV
t+mTHo3foKINMs2cWDteYd0krQt5XtPfD5g5LjcCrLpNNSbDLQqB8Hj0Qri+5cde6k+nCaa8JyNT
s5Ilw7xTtES4IipvtTyJVknEVhChAj1gkhmdROMdumUBETD95EMcwws2s9liLfnuuEG/7ZGP8IyS
wBML9TShnTLo9QadgP0A0/Su4kbWVz2SIZUXwRDyQcxpNinKPNnC6UwAxpYujfcaUpo7RSUJmmfw
uETKwal0IVnAedPp3prr8UGPKrDlZZ9Ln3QBpa0KYvVgUdH/jJCAcGUl/zwzoywQU20GtwlontgY
DK4mvQ1cP/K7TTza+gvnCXbGEvYnNgsMGU1tnZJmkRtQW+a53YLbM+791MAxTem1z72inawZGewh
y8qDANTngPL6DMEw8kx7SsB7KfMeTC7MBL7mTQSm30Utj8rM7hsyIQ2jTSWgno80+5vazI8prLNV
StXOLRrTaJniHzQnEjQ5okd1lDrAmGHvosf8o/PjNdGOLadTXNPeVO+F2uMVFdvyXWjq1oNmddYh
CpXCU8ouvgEblx0CSdmCa7cAKad+6ODxmnI/pNGTP00F13ciDm3YqneYg6YHuarBS1bBWh60L1ag
BK6WkzvABhR3xlhnHK7BuDFErH8xlRHfyw6rPAblh57UAHRfO363B6n8VMQjUwOD0sWflXlHm5n5
gaHRLRMYUEBHqpobuKnZAc9V/64NU/u7WdSKCrCysGWHBaCblgIoqN2gyiVuilA2oseWJo9BGwec
+ouYTS4ovIvKYCmQtUMv6yTEARIppdyFzyY9kT0qG/GDyTfYB0OV73NZmyzPms3mp21MIY8LY8YS
U9ve5PEUfDRNCE2CO/nHiLf9say15A+/zKbbESf6rw0iL58A38MeM2U6WmbFwH7CjHrT+mbHwL9R
vYRmzUoLEILJi0B4Wl1ZHEW1/hKozXRS8qjejHbSPzazXsAT7FoZl4UovPF9Ep8gXtzA4UmtGNWX
+7yI/XRFvTM6pD7GHtYgztBVq7swMofa1fB391QefdfmY7TYYXfbuBpT+o4x0K1Gt9YTHiPAAvv2
YCeG5gT9FN53vpQds7qvb+pIkNVYScC4tIKpwAiC+mj8FOEn6q8rGz1WuKi1eA7mxRMZRKW96rOR
z9SRMsR7tSW8qJaZfrdr7qnZHMrYGYWwT5UBU7PSstKd00x/yict+CyR2pjFZK+spCpUh+ac5FlV
VZTONHJNZLNku2ULdStqNNpo5hgcifGf6Oi5sk5JzMif1OSY0H0kURPryqg2o1bHAI6tbRBxgeEK
7ZhKKLuKwjbp7PRbm9F8aIrRZAgh/aEloMrksKTDjejOPKOnSFv7JmTY4EIRzD3JQnQZjOParpL2
CRe4LUe3e6k7mjV1OjQeanWYiwEFLouKjqAPPa0KI7FL+OmOOQlxWyNetwlNu1jNY9p6aZ+025Au
toc4uf9T9rmiW5EtRjZC/JxGxXZFN2peR6Jn9BgAx4Pd76O8KG8XAOiWfr3kSoEqvBrKb+PofZa5
oZ2nbsi/22kVEAuWjk4fLdjm2MGKd2hf9XdlQKCADauckq6zV3KnYf/Qizwkyw0ojBor9cnOZMkB
tGqwmUbroaKtdftacE9hPjwGYa7calrQe3oTtw4q0OGNFaeCa3ew9lFj7FTdShc/izW6g/SsKrDt
G7VQu6OiK9mm16d+TbM6lRwA0PFG61P7Rh+6caVqbfk1rgtUYeMo+VIrbfNEX81AlQcab+zFaljs
s35sfqCQV+xzhmpbKM3KYSLjua1mo7y3MdLe5FNwP1l57Gn5FD69P+t5o72w4CIWijyuGeh2gDM6
n5cNDKOSUFarlaLHCK421UIutR/zhJ50Wn7MfaU8Ct7qkZnLT64nkhY1k02geloqno0lnR4Cy9iY
FaV+KqePCiSpXVPMgZNEeUh/TdhX3vk3E3hBnAdIohkMfBl4n7+zTofJH7QE9GYR649TNNpuOGoh
RUCZuKkOUKtZIo7aFT9CjYPUMDTYx1mj35VW3jizCuiT5Ki+ggx4OzcTaLjylZAB4K0u1ZA0OYdJ
awbVSqXl3YA0YR714FNgQsMNdU/HSc+pGil13/+Eb+S9+IQAXOBILFPIRbPsfDlMMbOj26hazYWS
7uwCub3JGPvY80PzVMbaM/D0xwk8sWvVMYLoIYm6YGDgtJWV3yOslIJaFM+0HpI7BpHWYYj0YmtW
k+bNEtO2bFYL4LPyMqSqFYYJCPzB9Qn/qAHfOnS0TTK1kjAgB+qLX1cHHwUXRymVVR4O9iabge0J
xvOw5/PsRZpgDZhpou6ggyGr180FZbdhnGjHhFu5n/uvdaLMXo2370aKG80DT5SSzWRfLagHiILE
ivEyc3Zg8dMA1+dg+vn+ir6BrZro18AuQPcPeP9b5K49FSBGB+CipYR321BPGxtRlgOd+GQDyZFu
UGWY4anD1I5wk/yIFENG00wM11zN9cthKMAKFXUtQD6McNBuO/+0PX9Bal4uVu2kGQ+GH1jMKrTh
T72M/+M6na6IIZms978gkW+4Tk/POXl8dyaFtPyLP8lOGGN9AKYKOUnn8gfNxl/+5DphX/UB6pC5
8Bd0XaCI+y+qk6RAgzJVgDIyewvIzmJj8pcSEgzXDyowP6beoCfQPodY9Q/ITq/h5t+DdMvSrQX8
Dj0E2pQls5/P9048qGaCEU59RNfM+Gz5OtZTkqxvJK69m9bC+TKMNO22aRJ1G9W0SJF3V5/NzFBJ
E4piJXEZ3Ansdz4Gul16WqDNHxdCyKaxdO79eG6//7K6vwGcnkM3/nxhm+UCb8v/0Dk6f+Fghqgr
wqQ5+hM423Sc51VflLJXqI29ZjZ6TXTzwinirweyNHB5KO3RpTx/YNyIzppTuTn2kS0/6ZX90cjm
yRkR+Fx1o/U5SfVi11Ka39hm1Hnwtkcnp9fNBNy0HKYDd0kLSwJ2re9CEupuEU1vVnWbkstNVPCF
jZGxPunmJsaNeKuFpGHvL9n5lbP8AhCvAFFxGaNnpl5qVc5KZ+iMUdtjLLLQsWGyoy8I1ou5Htal
qXmU47qhldUd33/uRYR8fTDi7fBdgQEswn8X30oa4z6b87E9Fv7U7SaJgbcalNGeEWq3s2lXOYMp
dduCBuEN9kGSl80WggFWfVXn9xwl/fomPH/RGwL9twhqnn/EFFPf0k+r7ihy0dzEKRIFVjj3t1FX
tTeT0BkQWDijtQ3KK4zz0WNpuId19Beu3MMXeOnXN0F9kXzKxm0WqPwFCLHUx0RBano+JlPRuSAr
JtcemCVV7KCNOaXjCTKACbVDtlxlyssDpylZZRFoE7+v/G0n99bDQCfqM7BsStWm658sDGcPcmBr
VzA+F0DO5WUXZDm7Bn6TRkZ38QG1zFTQZ0jUo1UN0Z0ZVuVLWGYgs/KouaN+n8mVa2PT+VN+jEuj
3hl9zhab5hyXuQLhA4226Jo/RxvUfcRHKbpqqH4O6nx9RQDQfFfoZjLqYBfQKqkLKj3IY+2oUytt
wOxNpG6R5sZ2chV39Db2kECZHCHuWKiNl/JqFNCwGUddPfYVho6OlUXMd4wiHGgUZGmkurEkZfSp
WgFqOpDlT2hXjVhad1AUVjbtR6adSqQ2K3KKblyTBQpjL0W28rnXqmsMiXOI1LIwyxsKbhdEhwRI
3PMt34hazG2oaMc0m6NN3fszGm19uZHbqUKHIlbpCMzTNsKXD90hX7my0V/dL85uFuh/S96t0CmC
z3uZcHZ6WnYppMwjjUjxNSXZ9Hc9DWto9XjVHVs/oCHc5HAemYfpCe44qWbrnhkvKI1YbsS3zE6n
3GtLxd4qfilSZ5RG/1HTU/PFlkPGeWMj9kmmIHtpJPDYHcDEI40zOUREA04G2MowsIJVk1kdLRtf
65zJHuJmWweGXzp2VxWVM8yJgmDN2A+z13YqgkxNkVNYqv6on3obHAsmBIKCp8Y4/UdVKPYPE114
3/GnjLmIZSXNyRQhR8G2lflnohlIiQSDoVYo2kxo1qDJkMibCeQU4iRlmfaLjq+trtohKzcBA9jW
tfoZf5cUW4OIJoFmUtz3Kfx2WPZR4k0dAgPrAKu1vWzSUXJkv9YAaEEySu7iArys25mNBpKD9Fd4
OboSsVGDDmAsmiBqWmsKzQ9V9Tc9OKjRq5I5lralGOLtILd1wfwlA7PagP5wB3UQsps3Q6p4Vy6D
JVac7wd0Ai2C3iL6SFC5CHwBWhhDHHfm0chAHUlzANi1M6J1jwTXt0Ko2b1c85vnQogjrsLhjzFk
4Pb+S7w5wJAJoRMAzFEtSCuXZ0IpijALi9Y8SlmVbBhUMrSXTA3UDU053BaGKz/6TXDieSR9qkbi
j9HYJUzRpH0/tWqIRBNohBs0FxJPACxbWzaV7z/+aUyvkLNErhvI/yVrnRgb468320c8EMH7hSJY
J5JCntKoYB5UO12//7zf/DSuMRJH8iLSxktedY4XSeCPln1MZhEgrK4bHNrkZw4e4J9/NLJdiGUs
pS5zZ54HMmDriu5nsn8cwGAwL0W7KwA0eNNzIVB2+Vd9S3+zUwWIGCh6JHwQ2RYixy88gQz5OTMC
W3XUU7W4SZpaW/XYkB8Vi1OaG9xoUQumshoRf6rSSr+xk7i8snMu1G8J36T+tC+42DCXBjV/cfUi
xNM3dSGJI0gDQl8lmQAxkgppOLTCmFkwemfKu619fW6Qv0jtwW3ZhCjvwOh5nFsmF2jt4TJy7cXe
pFK2YtECgnbMRSigbJ6vDqrqVhJXvn0UYPXc0fYhUdj5VqkM5cioxNwXfWQ6Nt5VniyZyPwVE3Ne
RA+ubMC3iTn5HNLHNtueYsi85DMQ/QAbRVZySttMevGZgn0Rha1/rEKNAQGLgaH61EZMTOMUpTto
cpkrd1GgePC6JeWL3djJUwgFk2mDCJ7QQ6gmZ0IFW7lLmlJ+1FR+oBeFphm7lGq+SdsvY5lLzH8C
NyrLKf/HZ5g9DpML9YuFMmIv4euXjdfVDA3KpvOPUgjXtTQKjWm8oeBMn3dr+rvXzvDbcMixQuwX
6i00PngRF8/TUgM+kuEfbbW+QZ0bclWSfJqj7GPdAqd8P2D85nvhto0eKiUB8h1vlP1VJGDUEATr
Mbf09IhAHQJvfrAM94zSzbsp2IY0vhxaeiCm63bwtJG6QOvUl4bIfBe0UuhEk99vUlWkN3Zs4EUQ
2g1SWpCU0VmaGmtrglRdpWU17wGvVl+0mYPy/s/43Zqx3dj3Ok5tpJzna5aROsjYaASkebA/IsP/
1sfzj6ZXv6eQ8N5/1tsYy4ppMJXQj6QRIGvnzwJKolbQ7KWjNmAolWfat3DA0dQU2tf3H/S2UiPA
wkGHc4QCM62Ki0M9dE2bTcIOTgXw9G/4O87PmpgQaSwwI5Vc5DaBceZ4W0UU2n0Ph0lpjW+DkiGm
mymM3Q9XXuhtDOaFSBKWREFdCKbnP13PWyXKyjw4pQaAeFMqhvt2moU71GZ8g4F1u2orOb3tdFx7
LNu3PlKWlFfEm3WecZ6xaDqu3LBTCMYq1dr5OwxhHFsIJYUnNHyZ4KcA+ESEMv/7P/U3T1mYURQV
dIjgUVwc+rypGyOpxug0J20I/H0QXtQl/41tSzt8EaqgkiNoXmwlwPwIWahRfGoRnYK01BwF9i9t
UfUeaNKf7/+ki3nBcnlRe3KF0vVapHnE8pt/CWRTbqgQpsoYEnLh5YGcB7eAIiAjoN5fK5s6bMVB
x83N9PwU+PIDuGspdutSme6Haqjl1Wy302OqlvZ9b0nFdzUv9a3BkNysNlpmNBrJci5FrmjN+kqz
ZDm/5x+djsXSjsPdgy65dpGmGjg42+Cy4lMjN7vYAFBWmc1jkep7/P1eVAXRyvcX6+0hXx6IlQiL
hgbE5TUm4jCZwwa2z2DhRFCNGEjjKyKvSr+3r8Su3z2KniPEmYWYSFl//lnSXGDO0SnJCZiejeep
ZXgDM01nUtLyyq7+3aMMZVELWcwfiCznj6rVGMWWhsuZ/HehgBTBxqgTifmf0l9ZwFc68OUn4xl0
BBXiMZTr82eNIYwDTW+LU6JX3YNl1OqXAFWN70YuK187ZdJ+aH0n3cVM3hQAnYn5BcQvk40sSQB0
iy6SHnvEVmER1SZw4zooXpJk1hOMbxBbdUszBqKDKFxFHjgP7a1fJvWMaDDeKCvUFpv7PBEYAyod
Xlwoz7b1V0Mqje81phTLBAx8uItKyxzsYsWChwfIZ/iIWqK5jUNQ/beo4o23chOk6HuiBE1lx6ha
Y/oxI24+xuHAUHNWDaATozrtEZoFJM3laT3UwyjPaDDiQ7iumZfPjm6U1Vcp0xGZxJ4m/CaXo9Y4
aVzU6aoy1YLBNTzMP5Qh0Li2KkQfJTqmTl/YQG7AkaUBirZAIerFVsJTjNomtUflDcCLkWBpC7yi
udWqFo9rcMbjIVGqx1by/XiVmhOozLaUr5gRvgpVXHxcZL8WUXuol+BmLhrUqpbqKLTW5SkLshDW
Dnt1cAv0fAB0IRnvA4ucY5lq3DJ6pwbU+t03ahQFcPitEdqtByKGVpmfZ3L2FuxVK69Vq4phWvhj
s8X/UNsyOi2fgM6ClcGZ5pDUYYEMYaeB0q6AiKxaFIEf4CvYL80w0spVswU+Oepm8rMSMhzqIgNy
7oJTxxzcHNr4S4TY17Uy6NXO42IlKCdZC6jctDDl5cj9ElRRj4qR7czrE7QtLO3ylmu4bjokV5W+
LHveIgrZQmHH4H6SyxKlMWloWwdRLigdTKGLdZZZdouAdYZ9jzwW/gvSwZoF0rVSDRBF8td2TDW4
SJWe3/GTELTGl5DBXYySI6NaKaGH3aaBgjFzJvJDywdgWBkZxvb9mPg2CC+ekGIxKoOvjazb+U8t
uyLGUssuTzKuiQAkc38XKv1LK2mIiFqTuTeT7FoB/TZi0Rp/nRRbtDoZiJw/UxV23YJLKk4KXWuv
Qnt+rWa6CVJvmI7v/7y3Vz5V3dJF1BbJDNy7zx9V9wq4NSWuToGC05KhNN3KRkf9Sgh+0/bnEa/t
SoQUUBa6bLjQQBatCKvqNAIZ8RrZ+hh28GWA7MZu2E6fcvTZAPYBJXn/1/2mdGUuRWHBh1v63Jfx
eFL0MspMsznBNSqeZXOW78wCBZ/J1Nmls6Tcl0mbAnGFiJSgHnWgV2r/jMPQvInqzL9yof/2dTgy
iwfk65pf3Oht35I9pkZ7Gktl3OhRdlLrOgNB3A3fJ+y7gY1DRrQKBR0eYBCbcZ76h8xP5J1aRvmV
xPY3n14wSELvSMPpDGTk+ac3Yr2G3CY3p6HqAfpUA4DbvL9qlvGbA0QmidobGxmxxEsXtQq+WjdE
/XCKoli5g4M4vbRJQdJsp3q7Qmd8qkGCg0KQC73ZIc5sTSvQAyEzaxnA5YLR4CIyQPTST5W62tpW
QdBmDnKC80uXNg1itYYEgM8IqtDwYDw0+1GWJvDpPv/HU8O+xC4OudoXWLqKq7ZgXV3kq+PiSk7z
ZqBCE4KtxmJCIQded2mP1ilWD5R4Gk8AWf2N2jfcmkmjVdsqxI6cPs4mh217yxd5nPM+fsxytdwU
qizQS02mdRbESH70VbEbfXCyRdgouyHwCy8Z5PFKQXGBSWHCsUgxIcdBu0yGhPMqUfBLCMfB24ha
hINPAeCYJyyUe8TnFxAi9DBYik0seYkl3+DTAs+IvfIJ1WFpCzWt2FUYh3xUQ7v9Cmu+Xb9/ZC9j
3/Jey9ngyKoaTmQX1VbZd2EjjHw6VaiJO2UV9ftO7cFGdtM1NYjfPYr9aNmIgyx56EUhgpegBlxe
nU5dVAFyk0XlDpqfbToNdun7v+ryECy/irkHcl6cOEBAF79KbmUJtrcxnZab0e3NsDlNg29Bdq36
u4VUeacYJDXvP3Q5wL/e0stDEZeQ6QgZSJJedisVu+oiw+x5KIQRBLNH9In1UVqhXzt5chVeazG/
CW88kF1vUrWrjHlBaZ1HFF1R07YBPHnKGntaayQnC5AmCm/LvtY9NQFMKS/DhHkU9EN65bGvi+6x
1FBRHlBDubLFf7PmfFo6/LSVWPYFCfFrktKVtsTZ0uUT7UpsKaIO0ig9B2cYMmVd1eq4Aq85XVnz
38UAEBZ8agAB/O/yXFm1riVqac0njAuk/WzjL4pSYOVBjG43jSqMlVZLxams83Qtz4l8ahi9efSS
yj1srjuJccde1Lr80JVSu5Xkcr4l0y+8ypDElWrlN/ufwRhTCPAW6BZc5rNzwhwEVY35VIdR9oTo
HJShObLXdQ9q+P2teJkAsDNIAcidNbYG7eSLnVEooJRrPVVOutkh8wkzZov7mboWaQ3+deplaoxi
XI0+uMz3n7x85fNDwHHDzVAsDqLgLC8SHKAkMr1ne4ZGNsk7WNDTPTzg5/cf8vbnwdAjbln0Zxgo
vQqM/BJMpzHNKHFT+ZTjdof3W5p9znHjgzpQJGutKcddXWX9IQva/kqG86rsdvH7Xmv1V1yhgPx4
vsvhWlR+FmnqqZz1yWstSf+UCcQW6Ed26DJmegQ7bUYj/zlvIDk67YIU81rbVDrXlxFfYYYpy6j2
95rNwQzLR7UJBbIyY1O7RTDzX9Jj+6ABBJe9OZ8w3VAXR+RSsuajZUTdEbLwV4Fe/L1Vg1xYsw0C
xdXRO/kDNG2xx1VSzLs2MjGtwME4+tYFUoRVB9gGePWp9tRiWDRCnSjHj6ltFpKjAVmpruz112bJ
2TpZGK3J4E8I9IyJ9IvUy0r7ZRJnJI9IDlf7JFflzotFMd5CDUG+PrTTSv2InQB2jLmpZw+Ygcay
W/hZqmDY22DsN84Zwl96pQWS47dS3oKxr56lrIN5nY2qBXQZdhYUaCDLcd6PtsM4Piv2UtsCmwAJ
GCO1klX9pxm6W7CGegtm1/aD1lGEhDo5/Z7mhkmK1R/0vIq/vr9FL9TZOOG4bCowS7j1ab/Z4iLd
K6RsKAatrR5NLQz3ZZmh6SliBDdiRKACIhBuB3iLdtWBsia+QVehheABWwAWTyVJlVMAHw7degq1
BA5IihnGmNirFH5uiDAGh95D9He6syqLUbNpJ0XpWdIQfsffjkTPqpMYX2l6J4hMmDX8TNxR4O7N
ertWsMa+Uqwvx/r8cy863GTZi9AwY4WLz838ouyTwCoe+76q1wG3i+bw5cKdH4GGZpcUq0xYzQ2q
FXrrQFCvrsSdN31stOts0GX8cLRhLHBt5wcTrequ6ayof7TFIjBfZNUKFmxy08qt8OZAdFtpSBq4
fSqXcQpefCiM+CE0s2nz/pd/hRefrcWi8/k6oAKCscCvzt+kl8cIuZdifJyyof1qKoMFYg7TJijr
CchxNygF86NRLdUvszxTGAVmEnzMUQ/q14tRwEOm9aYrJ1P650f6RzjO/z9B+o/lz/zY1j9/tjhY
/m9Qpf/lE73Baf5n3X3ngvn56n/5alj5N0ZTMuwP6EdTHRqLbrrCzPdvkCZD1Q/ykq2i4siojGDG
n/62q1Q/0EIFzUC+zI4jef4XSFNRP+gMSZmpgVhB8Iz74x9gNC8GZ7wW0zIg29zi9IdN7rzzrSRZ
cctYMsHIjYHLg4AxbBD2gpsBrEW4zTDE2IKwhzZrScFOmapu3ggiKbfFnJyipux3ckSpHdBXJyfF
1CMaK+UjNg1l5ylc4Lu68KODgfHcJ3Ww8mNv4cG8Vg3c915X/H9i6/2v9U4lyfp/g4X/k92Hb+p/
RP/hPNffux9nG5J/+ZdDgqF8oF+xfOlFLIxtyRf/yyGBP2EoiuLV0jpiCq+Tev29Ic0PRF8cFdgl
QDPIwf+9IY0PTDM0kkD+WwQm7qF/siHPh3PYJeLHi/Yu0Aj0/EAC8OZnSb6KJkAZ1xOUnsw8RmPX
IINjTYVLXit/10A3dUtjyV8PstLd5bOVTU47TJXuJH1obtXRrqD31/52imb9M17kDa7D7dgyT8Vv
8nui+unGn6UuB+KVW1c6MK/Nw39HZt6eVhgCgEtOQoMMSbbzt5fkGWPCQgxe2InpGSUX9ZgYYoJ3
awPRCm27flL6EJha6kcYPmeqR8K1nuQBVUruH31bw+uOHImIwP1BPIGwKSUaHCHY17BeDsx4pvuu
1YYvWq1MwqlmTbpHfGVem5iTrAwzrTsnhpb7ZYbFK38M0hxtDhlz0wcjjsNbX81R88DqK4JaqTMU
aqekQnlI7q8hGs+LkT+XAtYB4NxFxRdNzPOlYGLRIytUjKDEhO+WLcihjjYOipjI9v+y0e//XN/3
nHCXVUfHHBQu8ZWy52LVoyLTFVwkRs8wJ0Sb81LeNZKP5J2NfIrZ+OYm6PKH/4s3b72af/kOb269
Jcw8/yias4uPuPBXoBH2B+a0C9AJZMZyhXGS/wo0/GkZqTEpVsikBL34fwca7cOCBl6Gewu09HWY
/LdRM8wFcML4IixAP4tR1D8KNEsg+fWo8lKEFypXNg64PfuijswZN9Gt0yU3FsotmV/QejHNvtWc
CL9bQQ3S65Xkq4yjbEJJ9F/snUeS5EiSrq8yF0ALONkC7g734BlJozaQSFLgHAa2fHd793ofoqpf
hyN8ApM9qxGZXYlkZZrDiJqa6k+8FhKX5EW60XR0rNTmijp3+6cx97i4qWk2/OqluffmptR5fGD0
h46Ppgw/lcA2aKVU5ufSKJLbxqT19lc++L9X36uMyia8/Od336F5Ln6g3Rn/+o9Pv5qpK5v4+T8e
yv/7f8TPIi6HX1yKXI/PSApMP+bi1+sdu/zDf+1YvIOoaQD3ZrPysAI//88Nq7FfuQ/ZcZT8YJMt
ze2/L0ZJUf6BHAhEBP4ej1AeJ///ZpR05x+LSwsy2jRirN/yFV9S+n/tVpvEEUQp/xL7npIAcfU8
miYUodEuA9FEWtZ+SjUrve9mxXyGjY3Vi0YXdQYKvH81iRfi6kvB9GxUUkOQ3gCSGN521FUMR6Up
yEbdSbwsFbta3CnGTWZ9b5ybeZGDWVrPH1r1sUa+MC+RpXAyfHqo84KXT3f98CSMwS2xO86b741a
oywjcUkfscXOrPGEAcTJFB+KtsfZLeGyA/eG/g2kZsXeF23qSjzDnXTe6y02qqJAhElB1qfeJ5WP
lbQHPMN9/3PXpT6eu+efu3pXwSIvTUIShp4f7dv4rnaFi6riDqUHD5WMvfYh+9IgAuSprrPxuFzV
m96MvHpbDuMsyXg1Jl5gIturjcN9AJddSfZ1Ef8pRuOkt39ufOyydu+t7Sr+lYY55rnGkNWp3R/q
/aHbYYnsZgfDD47Yobn54eP7Q77Zw+fTu24cwWkcTHnZTdEp3mf3s6cfhg3jnItDkBXhuEIm+/Kk
ep09KqKflW7B+4zWj9mO96bxENa1V5Zf8s36y/kFwpFcPufVWKvdkhmNBdWBscK7onCrn7Zff26O
43XpD9+Ku/BXeKXe67GrXxcfsEilV/5pRCn06/tzuq5KLL8Cyw/Q2Qv+ikRr9St0SDoNOgSp10p7
DYPJL3AVZsvFL6FCwiF0YwWZmo2DcmHrnI252q05tH+5U1PG1FLgywKTboDCSH/lXon56sYXvh0N
oA9a/bxViHwo8p6HPlCdUi5l0OwpJepeiE7Dh9Cxg0M60R0sSk07iqlFbWeu8lt4gu1Oo6vxDL9B
HNtaq6+rvBX3+PNQDQTR+2tKTf33dh3hETABmGX2A9AnXi7nv5BqHwCIhlKhbtDlbEDE7hwnDq41
aQLwEEjxLggbYyNkrOrgSy+NRxLDwuak47tm3sngI6Ge5aYnIhCquY2oEsTG+Pj+7C9R4FWUoLzI
N0EBBqW43Iz2sjivCuHZNPRJbLfYntuTknoqzr1gms3C+NTIcnU/lgAmmlzhhZM2phV7MpDfx/d/
wrrcRW+dfibsY2S1YYVT7zr/DQiM9pqaOKge25W9N5SMQmwzVEcdKVEEoBChm8Pqj8hE1om+X3Od
RHF1SLG69Rwc5a96YaYb77xVmAEtayoO1RmAugBJSSLPf9FcOki64tB16DQMUCTMwNF1ruuT3ti/
tNgajl1kJxuX8boZtwzKPUzjD8IHT/F1wlpqZUKROmLQacw/Uu6VD7Fw0s+WmqTHSNPAHajRNCOx
FwC+M5D6pQivtc3k2XNf6S7gvC3EwUpoHRcC5P4N3ICWqgD4Qm0VfZCQi8qhnutDRDLvxfmUIp/S
a16dAnGRA/snZEIEAeLSU2gK0aWozb/eYXhchr/KCznK22mhyk8VzV4qYtBBjdXuMOagVqSmHg+A
qChn60OhsCuyXua9bZXRY2HipHqwIx2raFI8+VsQNfWzhXWfeXCKYSZKjnXwfWPPLjvg1bl58Zik
b0SJjloLBZXVxOjh0CIuRr1VirVhPMymMz8mRRajoN3mj0hQxrUrQ5lToDVP448OEqa9yyxtQuKx
aZIHO89zxYVBLWEZVc/z51jVwni38StXoXW5Jqm0AOKA+wIcbe2eQLO1swarMI/EgAD1nSbHAhdy
6ggU3ZP6STmkmtIi3QWhykBn9VRPaDm2doeM76QKTw9024MP8sCJS30aomLDreXN6i6/EBo7ypsk
0dT/V92wdNJaS8iKeSyCycpcvTCVvVK3swdsT3UHZURKWQm0Yxk3PcvbIA4e2grPtAAVZ5w1Ny6j
9bIuP4ddD3qXhguk39Vmq2oNlbhQNo+JbqEMpkU51m5YVwrAMhuX7IWhlk4/wR2PRayoVkUNmgoi
zrvQOsLn+gV9rdsNWoPSJwiLjZHWAZZtQDMdB1Q4dIj4UOg7D2dKW9eoy6fBEQzNj8mJE7/LlWin
Qrlx46zQP1mWUz8LDcNrs6P7CJi18QyMDrxhREfbQqhi41SvUd4vP4kC5cJOUkBnruvSKHIGNhbD
wREb5uQnyEH9gyOMkxxmPNi1tPQJ8uV1hnzvoZAa9bMyDcIdkrk7jJSrd1UgievWhBqENCf2lM2A
kVA6t7nflUnyWHMdw4OctwRY3q7Zi70rkGSDdxOVj/OJzLi+bFR/g6PorfkmBiDkjuiWHDOqgltn
d1n/1xGGRQMGoQJ1IQBa8lKsfX0zG2nomCOGzcey0sUnhFVCvOwwuT6mOS6DrnC68A9cC9pf6IFq
BzVR0mM5wQU9NFjH2977kURVL/wagicmYLTM0X1Y/ZrBgK5nARfGsaCpP6LLnH7QR6P9UKGLkyKB
p0dYBBiT6LzO6KWfBUcrdisdobrZljFr7fB6pkJSGfapH9B98BOUZysvgnyWHvqu1zBHaZLn3KDF
e7RyQ658gKY8AWECzBu3+5tbbZlah5OgANLnab9+9nYRUl4I0y2bL7IOuZgsLxiC7piIWuyNPCsO
OcDtfWuhKNg1GC6FCNz578/oha3Eg5s246LfYbxpzJgtuhd2ywFwRqs/oG4z+0Gfmde5mmobi7cc
79VOIrtD84LQZmGBttq1CdJ7NtoX0jFaKH1C66MdpYZ2n+Bivxt1OQLz9gI0sLaQ/KvscjnldFNp
XePTovGUWcW4zC6GKUlr6VhgKnaU5Pi5rHLV0+qZKI868E7KC3mPX091X1bN73k2MSSjLz0LMugF
NrRG9sRNBU5rTsJThYbcTSAm+aFg77kSRciNKV4njOuhltV+lUbTnM1lBODCE0fWxpg8MhBbMLPD
RFa36yk47lBOSjdCxIUtRIpKD5E+BFiWdQWeJi/Xh0jDUxfa/b5rpa9AIAwMRIYtRunFz7PRmyEP
hJSxpnjR0VA7QK58Hq+SnaEj/wbN9cma++BKywP9oyHPG3iAtx9H6ANH4PAGWoCFq5tYT7CJCJnS
E+jG6mBlToPilQhpC+XOxhvo7flYhuIMgixivy4ds9eLBxS1AWfBPmmTBBF22Sx57sczkBa6pAVA
COibuT3zKpGija98O7GQnBagxwIwBnmwhN3X+2bOEodwHiLdYhcn9H0zFOj78a6xlswxroKdDIpl
K+l6e7VwIIA6LGk95/NNsTGxM5QQ7fCEv/M4MqJKzXtu5imn30RH2MpDCht4ODT9yVYD5SqbHMCO
SlKET+UINPb9UPgCMzwPUBRdF5K7BuAHFusqPyFEQ4dOHedY22a5G/Q2P0YN6acJqdPTiSBei+7t
Docj4+S0yXSVRrzNzFBa3Lfk2u37LPgAIwdJNkQ7j0PViqs6GaZvOfSbfVvI7T4fNfM6DpLqIdNt
cbKKND1lxTTuMl5dp27CTALRN+0WGazsStZiZZ8MfX01TnbmxXZnnd7/5LfrTjhUgbjxpKKpuia5
DXqMWDWdruMool2j3s0NIprGNxxqcHTaSP8ujLUkK0vb0uSNvabv4bhhgeUrQhyXrei2Fg6ao6GM
r4c5uMjGfmrnLNq//3kXbliooIh32Ao2qxBOVisaZyqcpc4JT2ES/KwULTyaHZixJVDdz7Joj8IK
HDfD53Vnd5p1E5RTsDHFb98+/AQiPwUUmkDkUOdHq4zrpJtViQBiw12iyvYsYd2+M6dZ3ZtDukXF
fBuvoNsyufS9sAIGVX4+XFFg8FCFYXSyMem4UiCE386j2t9kmE/fvz+7b2/VpVtAI5Qvg2C6hkpN
3SSmISqi02ibV2EZNG5i5dZO19vMb5lN8vcg+GjKg7lDOT7ZOK3riiTX6lKWImyBe+HNtoZGA2nR
pH4GEoimpO0VU7wA/LVoXzpa47Hf52M75dL3tsfC1KZpfV+U0tfY7JHmfX8e3m5syrMEbt5rEGyR
yDifcjtDk2qMHDy41MUEokYzMMeNQ2DRd9tEmtzjfLJFGFzy3PNQtYyJaeoC0KIcsbqWgiYZWhSR
45OpZTGCvkmEgpkxbOzdt5uJpjlsfuAaC8vn5fX06loQji2korbj04BC6z5Ta/WoNTMy/LPcbdQ2
L2ymZQapr1BkvEAraLRBH6wsOcHhx88gMD5lsplel0EgHxWeUZ7el9lNQlN/0d6Zbt9fwreHlA8l
NwRkTFphvjw7Xn0oFF/oyuBBsFEbM9DENYoygVG7Y6md5t5qN07Omgf3snfJRqmKEH6pOa6Cgt51
g5jGMjmh/h3tBhO5nF6fwj0OBOExKWzpLhBxeyWHTXLgtoJJgSXcMeq6HmRlUxw6WQRuIuL4uywa
gClpaR2nzgh2pLTBPhiM5FqZe5SFqwRbCzkJfSkoxlsAKUhbUn99Nvrug2a23ef35/FCwGUiibP0
KblRqNWdn4UwRedHFG1you2Jt49t5ntbRZMiwkPFT6zmuo5a+WoYO7GzR/5wjKctl+SLk2vCSyIk
oHkHgv/8N7TSAKFmitPTGCj1fqS6vavUUbPdslW+AFVL7qUaJiz1uFI/GpbU3aiFYX9TlH7y5d6O
juhsPIkBl9s2MmO3Nc2FI2QYR1vSsJTRw2pnkV9fFQqPzb42aEBKko6WVjWgOFC7OVrVfmvO8u/x
El42DXAqcnyiDen2KrTXOXC3KBqRPELC9tBVSrGf6ynaS+j279Q2qNHaL6bn91f0UggAmU5Ugw8P
IWT581cnQ1cSqTeojZxqUxiujB8DZd5B2zmNUW48Xi4cQqrvBuGGKi8er8ufvxoKPz+hJMg7nVSp
VHB9lsNrEcrZQdXG0U9JxDfGuxBDVa7kBZjIt3Eaz8dzygYFAB7AJ6VVzJ2mN9goGXWz8TpajvIq
UjMEdxSSTVSQ16FFmq2qk8I5OQWD2R8piUReFy8i9hnv7U4unDtJhabBuQk28uuL30f93mLLQGBf
S7Eg3N9XCda0p1ZBPExByfrLUDrNw/sb5NKq0YsijWdfEstWr/opFBHFDYlQNjrKvgzl4Haaeuko
AfdEyLWtNm7by+MBE1hg6bzpVxEGTE/eDIL57ONkDxJ7QXkKON+spmvjZvD+111aPZIMGp6kVHS/
VoE6Rb8zdCxGs1olv44G/HxwhJ+PYzp7AONuzXr8FkphuX9/2IsfSReMUw4eQ7aXpX11FBz6PQ3u
nMkpqtTITxILJy4lE0iUT9KtFcvGh39jPNQMluGwd12337q6wFugj9KTUSkZFnYZTtYJSzc4lDL7
ctgSs7xw2yMotlCdlkuX/Pj8+7QiK22cJdMTdU7JGxTcDcaWtLEDsAV3CdlVeIYlNVYnOg6yFG0k
GxeCGvk4zp40IzBoX+fkSVCYXL9meqr4NjcQxng3Js0fyHt0x/cn9vJIbB2ERGSS8tXpQBQjddI6
yk5KnwT7MHYWmX565Rbm0RvH/dLdi2oa3DE4OOBj1/fDlPSj0lJ3PkVyF31Ptbk+TVNtHeo5Qfne
FNUpBIp6O5Rz4JEMtd+wINx8cS2X0DrccfHD8l8qtPrLj3y1cyuNUkWgTMlJloBjymbLnapJwR6u
HuKNVq8gs5ArR/Z+6C1qFl5oahHbIKiOTi71/vvTDwTwze+BRExfF1UqneLUumCsSxq6DPUsHeOk
VsDKWVH5Z97pyr1VWtHsA2ua9GNXpfrPDEON2jf1YLgZ68F4arsKY5IRSTCzGJvbbmym2UXzUv2a
SFZ/ZQy99mXSh1R2p6rLHmakT0IMF6IpctU+pGKRPvUYCVHUEPeimoV9oMGZ/wriYkAyvxqNpzHU
kBpv8LDm4egqUTU/qgJ73qLL2n1AUvGY63r1IGEYk+D0kXeTmxpIumOfQmK6q1HYR04qxOQaXk3R
7XoTQ8UbHcHIcYfefbuQwRP+dyx7Wl8kdUXOY+Br6aZJazOo0WU/sPO2vyDayI2bj7DJ7WrKbm05
i77iBW5GXoVp0HViwm91hbBozUeiBE4cFrWJYxnOs5g9dCj2JyOm9y3RsGnC0fRpNvLb4C4J4Md6
1O4VO3CeEWVqv+AMYVg7BS6YgZtvJ33s+NmR26ZhruwQ7lKecsR2PooRYTRX6swUfQa5iz9KRllJ
Ps02e3RxbCoxC0mMm8Gufg1x8iW0JMvAsqpQvtVdXIxHdaLnekeBffheyzbK73KAZQbFYQx6w8TS
sPCrZus+H+Fo4c8Yimubuk7hIehoWF6MNEYL4zKevtppn363IrXH0Yqb5glL1iHc5Z05PTkoSFlX
NLz1bCeQjLur5il6NtI4cE4NNnonqcGQB5x0L+7mrmwdlIuHInebOm4CvzBK+weg4pHly0oAPpIp
gltnNJuPASwn4JzAHpT9KAWz7eIfa3HVScmk7JBbnT9C0KNlKoLSTvdpZ/Wzl0V98TnXqrH0oXx0
Rz0qy8ehSc3THBlUmBJTvgUlWz1adkOROxA1DQer7/sPVTHXaBchJte52SyUTzJSjP0RudDkZpYb
+cFk0UG+B2NauKYkoXQ6mYMc+VUsh0dh1trkBfkk7J3SmrclOqk/ihq1IK/TcXtFSrTuILKqcpaz
gXP5ZzQHKYglyIX2ThVh9U0dqv572OKhC/TOqhMXi93qSTPi8pejZ91HzZjFM7LZWGAFLf4aOt7B
/JJwSO5xMJoMr8Ws47vRobvkBWMtV54KnmdgG0ZA/0aj+SjqFHaZHYBCRKjNMJ/bFuUabyIEPadJ
OiR7CR7JNzW1Ej+m+Ki5mh1XuRfGy7+TJZlA1lQp9JM8lMp3g2Jp6gfDaD/QXApVFxsJPfFSnjQ7
p4v0L7Fu2VdFjWSql8WKCDD9KDAdjlW9+MMZqK26Ng6pgvruBBZYUzPtKuL6KOnw1mjKNnWqGXud
W/mbNeURsrBOxUnSsbztPSFHTXgQyM1N+yyKBczkCVqdGydm9pBrRftQJiHELG20wh1hoPlRtmP+
FQMM/ZSXDhQAOQLT6RZB354cyANfYPT2PwdKwOC44rAPPSXG0NZrUwWntxk+MoCyKBNPzSA7KaxG
rf0jRNmtcdVhhrmJ6HLwY0hE92XATWvy0LCGJxFqmRoAwxdRvosAm+oUkvWpPjki6b60RZTfZQMU
VNeumxFQZ94Zj5jqaTy6K2d55xbN+BDpQ7XQfwYWVLB1D6LJ1V8RJps/5YDHjztj8PuAWSv+z1Kf
dMWubXqDrR5X8QMBPAQpbWhzz16bwueBctvssfV6+iB9l970STp+74Mi+m5NyqC6cg/GxA0a2el3
Wjo7j1M7OFh2lzSQrnkdaZ8yYUFmQFWOCvlgtrKy5+SNKC5NIvVo1mcfcrnufhhVct3N8VcZSzRx
qFJQPDxoRKifUqtB6b2ShnqXgzoddgEot8HN+rFqduyFMnqoIl0+5EptFcdSnXts6CQEHHd0rKQP
YtbMBIuouXlsYxE9OnbvfB+YzE9h3t7khvOVp2OSYCvJZeN1BHegsIW4kTUZr76EDfxUib5ChChl
b8lZKM28bdVJ97AGhthhp0KN9yKN40+IGIdPqCNFX/jnGwsElMM6zekUXKGn5KDvDZ+LvWTb5Z+l
HsCXwVc1/4z+efxZtFmNaFOfjaarTKNU7RxJwkV1sQnnEmoN3My0WTMe7UmUfjZW6k1Wpzp7e5Rw
uS9EJzV7e3Ca0K2NIGAzRWmGsljROWgC0xwZugiTs6kpKmxcLPKrOW97yx3rqIuoeuSidFNnwIxa
tkfn1LWl8tT3OA0O4QBXw1SqXIGkLA3XbGYkZCytsnp8fYeq2pllN1ouxMrurhNoM7pIwZVPeV23
9xUJovAgImC1Z0YUnD0Vdx7ZHaoQEKha98o3KTLsW7uanb9FQn4Lff8/jc245PX/OZr++jnJn4vp
NUp++Qt/8zosByrYQvlnX/F2hnDzT5i8ZCsL5YNe6r+oYP/EySv8LQOHH9pJQHlA9PC3/snrcP5B
4wHCmWLRx3vB3f8Ogez8dU2XbGkpgIdAB5TmLhWS8ydMMfZDUVQRfrpYWvrYbZX3aFC746xYB6XF
pBlaRvxEEfunjWHkgyWPE+bALfoZyuxVaR/snLB0jkiZo7XdTInGXWCrGHLNwUOr41XIi+EkzP4p
k1PlhxNNCk1dpAFezfjDX4n5a0rTi4LSv/L1vz4DbB1FJV4OGvWy88+I6iyNG63BBFP7UVYhML9q
qlw0O0nfzDESd9M0+VGNBJ6nRlWBjhZ6bBydsj9GaRPfE6EqP1NG86aWRu1KllH5xHxoJJ/NevGx
sdPqcZyrr3K21el4Q4KDUgOPwkFRWaEv+0bxRbXTGJEgUzu0wBmjvaI3n+w2HJ9Kve4rz2kU2TPH
qnwuJ714rOrhc1TH8m0RKuIuJtppHkpkyUMv59WXpJ6zyVVbJ+hckjwZjkE+/CLnc05F1D1NZaOd
cjnqnyWtwcnQnjA8Ql629CQZRMFulK1T45Q4VjtRFGBQ2wVYFUIQO0wRl4CZBTR8dBzdXQnNAsfV
4i75/rKQvxUe/ouU6P+xvNRFeuCdcLIiRy//9z9jif4PRMwpYtLJgNOPMua/Yon+DxB2tI/gUi5i
L4u7zN+cG1X7xwK4hlbz4vwB+vl1LFm6mNDGTAssKISW3wgl60iydDsWKWqMtBap0XVFq6y7Lm0p
7ftta08HpO5DFJvVefdqMi6c9PNKBK0VRnEAEtMehC5HL/v8oFdSaVUDeFVfqnqNixKfWxWL911M
UXv/3xuK2X5dvUoSZ6DjnPc8phH56xRnh9g3kPoGPbL3RzqvI7181MLRoy4t87anuno+km0PGQLn
qvAxDw53SmlIN3k/tBBMuqjye8cBvoUI6gGGYPtEOqFtVMcvLN0CjF9mlRY6ZZ7z8RW1CZyMfoNv
CtQHZYnsxAqA2rz/lReWjgDNBoYShkjYGpHdVgh6BWktfKVapIGSOr4KSQbdppu2KK6XPgjq2YIG
QUwLXOjqg4bclmbMzv127G3f0gIsPyNHc9//oAujLBq+9NoI3EhtrPZioQkSJivofBwNnXvk3KyP
KIkXv1Xff9kcZALWUrrFWAVzsfNvEdYQx1mld35ld/r1VI7Bh8mB5PX+t5xXiP8eBYEEeO7MFwf5
fJSyU230UdTOD9WiOWErj+MsBYdT1mXWFQQSC2eLyNnlvJQ3Rr40i1zdwIVgbJOGrEaWKUPlXdF1
vhCozEilXmG+bU6/fZipXNLVlvGNAbO7BumgfAiEIUdvjrJe6ZVjLd0oY2x6Sj03G23Rt/ucrg9h
CrjEAhRZt5sDBwY7mkfYGyu5dTWrwuK9ajZ3tWUUp/dX7dJQyHfBaUJ+ADrmau66AnPOOY8rtriM
KEXbQCmS1OQgAdX47WVClufVUKtEUatHXIrzjKG6FgA5Dr3XY5hvfdDbzXA+yioS9T3StxUCYX7O
deWCw1Ru4zJMf6ucvWx2RkG2lSY9kAtQW+ebPc6TKUdFkW/BjPBoRCrQHcmId4mcb5EGLn7Qv4Za
R6I+iLoAL+USP18MYa3QmH0zVn/9G9vg1SCrQGQKra5K3mp+leS2HwVYYkSDpOzatu82Yt6yzK8T
7Zepo18Fo43j6qzV4GVZwe1NtkGUt0YDTy83jrHc5YfYzn8QDbONlbo4fc6CpFAQuqCrer5SEQ/7
pLMtHtdWLB0ksMZeilLu7v35ezsK9h48GwwSqKVZupq/upcsjIaswk+j7osY+3RfOfrvkSHYdAt9
n/sCuTm2LVf1+aeUXaLGQSfTHbL73jOVqPupRV19CKrG3HoPvfmgl7EwkvjLH8taTRu3VVCSKWZ+
1Zvjc4DQrMsjJN6CBL/4r5ztBsZZHrAIyyPrCH1n9U20HPOIOr8PXDe6Q94nvikoNu0H6qM3c1OI
e8WMxlswofUNTzT1PkVk4KsQ1E88RbJLF07IfGsJ/CSsYEyuuQHaj4U2VRudsje7dvmdTDpoAw22
+rp/RVUnNuIuznwRCuePpguMO8Usa18KdWsnJ/1v5x8wL3nLsZXQ3UVtbRVgdDXukZuzMl9VpC/o
lWi7TLbG3921DAKKGK4nfX/UklaJQToXgZHKdeanQdYcLKTV9oHRi42pW3FLXvbtcmWiHUdLlVLG
KvBj1afJErIqfssyPVdZpE07BGcLqsW6jdt9myBOXS0l62LOx2/UoRwfNzX5E5FcdSO1rT7aSqje
oDpj3eQaE4GFTo/1at7jEEJVojwMVamUyGD31YffPNgLFAqYPlCTxbBondWgswj5EOtcP80mG5Or
rjw20mQf3h/lTe7EKCDmgHKraOzxMjs/BVLoyCj/CSrpTRU8TVVCUW6YwsPUm/F10zfNTTBMv6w5
6j6+P/BLbnR+/hgZwB4nHfDcX23DV21Kyn2FZJsddoVRtMiwj7jvGfNkQAxoJjRrhGVRoje18cOE
JRQqmtVUpx6K8uF8U2G9E6Hk1zp/pKNd/xFG5jR6qdGiCfe7lwYTxArgq8AsQZhaJvDVzxQGylhj
GKf+bGbabsiSP4yo0NwCpxMP82yxMdyl9VhAUyR7cN0oCJ0Ply0VqQYtej8VgUZF2Oj2xvL08Mwu
DnwzxeVMpKnpV5NZfH5/Rd4GXmSi8EFaKjo0bNfo4EhtkqmNROKPgYkLcNSZHpYqqf/+KC9He7Xu
PDtgEJCt03JY+2Kh4oHMWINNZQ23rEAjWplcs8/Hx7Yd9SuLUtjVNCnR55k6jgc7RT8NdR/oOwwR
xxPopS3M/4XPXmjii+IfexEKzvmMx+WsKGVlxn6bg/IrB2nwGur6G+t6aRQoUwC90cMBcLEKeCDq
x1lkRuyLSBr3oZpXeyURyX9zlNXdqcQ4pFZcF/4wWfAVuc9dVKCkjZhx6egu6GZqJSiFLaC08ykL
KO/Zgp6yP/X5vV3I2scoDiElG4C3Mri4tWi9qp4wc6skM/6UlTIE0lIto4NNB/QUO/Aq+E9H/aly
qP6sRiu2d+9vs0vzDTOPuhIBFE3v1Xx3ZSwpEAtB7ohhOtIRmR90TAn274+yfOh6LwOBYivrvNWZ
jvOJSGEvhQmSQX6c5sOV4dS1Kzki2pO5b8GNl3RkPRQsMQVYJ4VWdtL5UNGQtWoKBNWnuvLnmFj3
bawnbtZZn6sqOCS2+v39T1uBu5e7E6U3APMUqwAJoV24GtBeWJNjEfmYjKR+LmiT0kBDO6nmCX+v
KPPgS43ZXY8JPVPc+4pDVWrRA0tpfH3/p7ydZU4OB4caMjwVwMHnv0RRS3ly0pheN36Wn0wb+EBk
j8hsxGa+kbMv/9T5LJ8PtU4KZ62Lkp6hVNLqg4Vr/NHA2cgfYye8MQUufe9/2tZ4q9tF0dtergPG
o4idHsyy0n5injZiJmCOLsBzbePovqnWgZYD7IV/EzADZnMVIBJync6Ry8jXokA51qmMunhsxagN
BVOv3EpFk3qDBR0vCDr7KUsC5c/3P/jStmKKkdjnrkEBcK36hwKtVLfox/phrdaYz4jyi4XeoSeC
QLseWGUsZvLMzyY9vXIQSN4LO3JSt+p/t/zATACQAk/4Up9aw/dBHlsYcjWRPw6IFdGpkD3RC7rg
ZrYFh760f6l/LUeKQikFt/P9G4x9o4RlGPlNg3DrDC7aTafJ9nCmmtz3p/fSftIWs16wfUtPbBUl
gJ6Ntsis0Id4GF1p0TjscU8IIHiiWTJF2RYF5G2YpeS6dAHp9kF8Xxf40r6RnDrWQh/3qfK6wJPk
T9kqio2q1NvYxyjkDFSZwZSD5T2fwHpMqq6t5dCXy6D/WmWS6ooQP1rV6iMPJWN7V21bQlz8NHYo
yQGcEqqY54NC9JVJNcHMZ5pcfZxLMXyIFG3YCAAX0iEwmAtUn6Ib2eyaGCtJ9jhmCGD5c4Z0dUpz
/0dIWLiiHRncqUNtXbWTFQFEUSvqY4sSV2GND5Zm565VYhz9/v5ZCQS8RH34RBQSOJ+UUtf5Z4TK
JAosOVOtOeV9SgYH9gDsXj63tefgkPUo24XRuPi+1b/KRNH2cg58Lw2S5LZSob2iJAAm//1fdWkp
8HngqY4c2lJvPV8KPIoHPL/r0G8qR/slY3Xi5WaPtcj7w6zgm39/POpD+Kjx8uW6OR9nGrSphZ0W
+oL98L1UKzSym6a6dvLZuAZ5UJ4mp4lOTogCU5VX1Yd5nECe/Du/AmFRdOhUmjTr0jx7wRGBJUkH
bUrmb8XQ6F5SFmLXRVnr1aKzKQHDloNHn9zNsVW4eeyU397/ERdmnJIDTV0KI9Cn1w/n3iJkVbot
HVAiTT9INK3xR0y3XPIuRCsaeIRWtEz52Bfz71dvq+XYRSZEbGypuy9SN7a3cZQfitoYiV/OxoPz
0mAcL9SWF/dfELrniwuFVptTXHwOY5KKA09Sa08+YTwYWWFfE/XTx9+fQqI+GlEWuCSMg87Hi5zE
NkQm+DjNmXHISwdPiq10gzZ1aaEWWQiUNZlDygTno4gCp21TNNLBEmXmVmZCLhiMW+WaCwEYt2ue
v5AYOB9rVyuaHNHc1IzSA2d9CCc73zvtcvZljMxEWQ/XTdnGG5+2/PRVLnY26OphFmZTI7qZ1wvs
Tf22q4buuu4mx8ddS/9uaUNwbG2794MqsA6/vXTAMvBBWcxM0adYlcDSQqKeE4fSwUFiHkISUX/u
q9l/f5QLaQGbES9bvpIVXKudxampDEYzOgclNzNvbObQw3kYxeBY2QJqXNgl3GOL5RuP7iW2n++S
Pmjwu4sa5xBFvf3ZRsfpuqm6La7i0qhfrxhpJYpIFNt4Gq5bOmpXLubrmXMwG208jCY+6XslSEq3
iEf5BxqpxQGXvfinCe189kajD3+UulDu1FlOfctM+93EnfvQCk0KXWW2GmQgCYRei7P9bQRDDBd7
MWxwul5ITat9BjkIIivyxctLbjU5Mo+awMJb4GCkWYWh6NAG/qxozQJWzUWeHxNJRBN8AXl6jLNF
ZN+Ro/hHKpXpo4qE7EM0WSryylgINm7GkleuqZda4YFRFOEG1+fCpllS56UaRbmfXsb5StapI0xJ
Acku9YWydyq0VaZByvZW06QbF9HGUOu2ozw4odl0I6D5Nh7vuSbak6qOw209zsHGGmwNtTrqUz8E
gVV29iFK7fZTkTby0aJ3clNHYvh3vmpxp4KXuHSCVmFZlGmYOHSHD0JuGrHTqiQSXqo1zmNg5+b+
/SN+4dzBvKInTUOVy3Rd9ZGo+PTj1NiHzuhmT4rsee8M1lbSdnkUmB4AmFAid1Z3QMbwU4KBy4HK
vXCdAvvrKvp/nJ3Zjty2toZf6AjQPNxKVVIPdrsdT0luBNuJNc8SKenpz6c+F8elKrTQwUY29k4Q
s0iRi4tr/UNdBa/P5VZ2xGT+f5jd1itca1XnsnNDQ3TdV3SkaHvHivlOa9VfQMC17wZmeNQEMhww
J7uagHENxdsjM/xkPAe3wInb7XbJ/5YxQE/WYlMd2P59pfgIgy54dkrrYKo3F9QhV6DvtVFWdgu6
rh6WrkXLztcyLeL/paxqldy9vqC3R6HealNVpv6+2/Q4tWAdVdVuSJH8F8p0SaihRnTQArl5sjYR
M6rsPNTMXX1/oojDe5PtnnWT+ZSmSvlVKq4VDW18VHI7Gmo3n6av3D6xOcRdMVaPsL68aDTlGuRz
W51eX7pbQ4FT2C5Pnk6crcttoNsC0x9FuqFQkwbadT6gz1FnJ0+Ozn84wnQnyANARvBM2y3gQNON
2iZHuEEwjgyuARXtvlGZ4+XlgfUYAhlIsdCv2tsPxvUwQgDI+UxSWA/dkmUPJWi1O2jIBpQFt38U
6EF+e30Vb2R1m94M7VzkbiiD7A6TmDSlFoXthLmQ7XnrgJ292JSPzTgi1VAoI60GIzsI9dsfur9t
PXwpXsRAkGPfna22RzzMXdj1bV7YT3jgoljmKu3ZAtf/3kEF7O0RA0+3rbxPdR9hn+0U/hYxRGGt
rTpylpESr09TNjYnCyHLg1vlxlJSB0c5CPQg4IL9WUbKRl1UwSiaWoizTGDV1LwpTlrb1QFi5d2X
zoM98vr3u1U7oF9D5RmuHhWY/d5EoqjtBSsN/9bEwLdT9OGjnmR1E9pT7SJ/QYw0W6N+TobWDtts
66hJ9BAe6yLR7xXyloNfdONcAiZDvQBUJrnzPnAa6mQui244oYcXzAk6Uh+oatyFOD39l+8KAhw0
Oag/j4rX5Xc1AWn2BXJ5UDv67KOQVuqbiXDvX1/iGzGauh25Oe0O9PdehA5+2z02nq/qQAAKR4c9
Oql5dcqmIX37fQOLmjITCR0lyX0TNpnWIY+hroQtuPkwdyBa9aI+eG7cmgpETJMnDV39K7GWwhFq
W1ZA47MhX8/GUrp+b2GK8PYFo1DPf4Aq8IbeDspvC+Z6q56VpXRCw0M50tMb15duOh18llv7DDQK
krSQere+9eUohqaUvZ0OTjgMi3snlUR7iJW0+ohO+JF4wK2heAMCDtq6dxzxy6HWpC4NuSAO2KOe
erITOzsrvELCOlXNgy90ayg4E6gv0HLW2AiXQxWphpbknDghiIX2tJZjdddqTnWCJHOYzG035C4M
00Yim6Pr6ZDW7Y6PpuVwNoB5hBpy1Rme3L7eKGgHpH+ixpH4SuJ8qdGeCbpaJWYM+t9y7H68vlVu
TheUCRsF0W86zpfTjWUWFwW9wE09oA4by6WqV5j1ue+8I3vTLTW9mi3ZMaULQjTaFpdDIVk5QhJa
7HBodeUxaSz9BGUwxSNQ095bmY54p6y7cz+m4qPbDcl/uIO4XxHX5vlNir7LIRJvLBSOnh2Wbmn6
jrn5DxIrD4LvdWsF8XSK1dtFgN4EGq+Xs2wUDwkm0dmh0nimL+ssrv2BbsA/itbpj9aqmad2iO1z
3+TNl0maiE3W0/Bs5qs+H/yWq2DDTyFoApUBvUTzbnfrrp2mzwVk/nB01erRtLPywRbqt9c30Isc
38VnfZEExCkWHxnKDfvGoGxnxRDg2kPTbqYFKRaom77sK+CXqpjm0K215Z/YgEr30KkKzNXWkenT
4q2tA98sLXsf+TVtPo0SCnAkRkiHkbCG+lcjncLy0ePkVu3jVjyqE+Q4KIZaIT7Nva5+cQbadmeh
ycb0a0sTNSYWanEQ5rZg+fv8XiT5qMCyjpsZzj7NTRZPtm4nROS4XfN+4LUQ1LWbmezWVb1rBWmF
muvKv68v6/5cvoxKkQj5F/AutOout1FrJUWla5Ah7L5DGrQoYc6MQvXrfhjOrw+1/VG7CRKFuIyo
6vMM2je1YVzElstdBxak8kJh6unzuppOMCe68py2kDCLxHS/j6t7JNWwX1qqouRMCL+CLib27NF/
XgpLUK9XAT7AXH5Rl/1nVWEeVn3S3RWIpN7N6zB/f322+4V9GZPKMyniNrCzO5+ps9S9Dtk7Mste
x0cSkwhE1d0AeN1ycA3vs2wqcAgqA2okuBLgX6xnf7uGLTdXEqO2uwjGvROWGlObGpXzD+LRV+za
eyMLZBuPUj5bFfdktBu35f5tPD1rlkqIqYtmbNKjZtbXe4FB9uxPWTGftVTmPi10+x7hcfuRFntq
Hkx4H3BefgAPwU1URN+6y5c/oPPy0o1RfouWcXAK3+KC8yt1rrKDwHa9b7g9aExgzr3B5vZwMHfC
FI7I20aemyWYI9a6+DnbYqMcNHV272qTcarAkUZv3ToMS919Y0Nxbe9ZNnB7eT3SkokKUf5dui5S
AW33GaLjEUfpxjpSLoJwRYmM6tj+QxqtK5VOW5oIcqV1X3V24y+Jsty9eTo4ZQJn3brhPF12F+Ka
SNVucRCPqPXIbyhbKPfk3vVJrSE0H3yx6xlBK/NosiKGgoqet53K37bmqhW9h5ZCHaVKNfimM2g+
xZjy9PqMrg8cmD20S3lxkF9c8WnUZlEzighV1CVTfkKVwgxorkXS1BL8WuIjU/pbk+LlQ8WPdx+5
/G67I5WzMdqzOlIa4QWAhpKwRPrg4FDdmBQPV4tIhb4k+PL9Z9Ig61ep1UT4anyzq9UI8sK8G0b0
S6Sii4MlvDEnPjJEY32DlkHouvxQYzY6FplZE/Wzun40xmYJpae+FVa7PbDwbwHahGsQFf/tV/y2
HcxYsYTWaU3UtaX5TsKb/Wo0anewctehnlGoCKgaF4xFDL4cpVxqjBdHE6rBqsYhDCjK9Jowo7ky
hrfvb1CUQN0Iv9Sn9qlWrlqoOClqE4kWQ0gV/B99+ulImffWx2F3A2DReRDb+1REoZBtlXMJTUNK
bLHadYRwoBw13m5tOKSoANuSJm8ywJfL5s0QeOvWqyNZdO6f6TJo52nx7HPhiSLone5IGfbWrF54
adwa1Of3WNRy0nCP1tcaaR66Vq6jpEGVKv/hsLIRwHawpykj7lWl56mVei3LOmrAFmF4VoLbtxvn
7VuOhpC6AeQ4RSRxl2uHhlnSa5nRRKkU1R2PjOq8smwATvHweD3YXbUCOEQ8HBFqpv6ImcgeANqW
Y1ahg4PKjaePvpvj1TMY3+jV/ujT8ldVisd0qj81i/fYZv1BW/jGN9uuDhC7DL4RMi/nKfsYVVeP
u8ObkiXINdGCOK2PpnjjAPPHg04G3QmxcJM++D1M6ITFITYbRmlQCuxHAmw+lB8ztz8Ke/u36baW
6L5t7yUH8fE9hMpbO1uBDNFEwNDTMO7QeHQHAz3rcsifjDXRgwZ8xx2wz+SPrjSHg6v41nLS06fb
AUkTivb2z3+Lh1B6nbabsiZyGm8JekW3Qpqh48GOuXGwN28PatzEKiAlu+Uk0ahUS8BSSkdreM5X
BZA3rr0ozcjCQG2kQKL39T16nai5tCRhEaFDSpjfV9QLraoVQRyOymHpHnkf8vpLGvM9Wl8rvmmw
hX0ABt2hs+B2J/7+pNk+J2465NxsGx5Pu+1pzclQK3FKCJtXmlNTpnxJ+rp4cHvd/IncaYaIV2o8
I5DVP+hkil8nUD4HV8KNuW+imlwHJIv0H7ev8ds3zcxKapPqVZE2espDPufle1Ol5j1YI/zRXBfv
QQS8FWPAxMHobbcD6qGE712eBeF97GVLBtSDHLtbCkQWHCUZ375dUWIj9SZgkyRcgSaI1q5V6VWk
dkvycU3b8aRQWTi/vnm2e2b3ESmjkBywV7fvePVSc+qpLmUVxSiZfWjWVv8AX7U+zcOYnuIWziWm
JYrfdFNyen3kG3EHhTzeFmwg3sV7rOhYTXpu9F0VVa3e+SoPJb8wliZEIl4evNmusH7bF6PgjFCh
A9+EZOhym/B3AQ/JtooU2/6ptfU7Sxnfj5l3ysv+WR/FnS0rj4wCVe+lOxUKHpXIt/dt8+31Od8I
QZSlyZkpRIJt2Je/9bpL6pFLK5qmngiIMAhyysV6sHNurCwc4P+Ttt3gz7sQVFhu3WrJWkaKtPu7
GG+Bu1qKb1gOHhn23Ah2LCivjg3nTBF8t67jUip1UQNinmsN8WIHUTZQLP6SzWGF3Wn45tXbiHRs
VhIM8phdkm7EszaNrVNEuJyopxLRrr9MIY+ccm6ElO0RBXGFSxdD5d01UTmJzAytKCLLK+a/01kf
zsuKF20z595DiezSQy4S7YgL+nL77A7ilqNveuAcRRKOyy2arh4KlfA2IiCp6IQqU1FGFYydO6e0
kfzJE3lG9U7/uGooF8JJoOWs9GUoB5NerYVjQ9JiwmzFnXOQhVz13jg83Gb0fLeX99bquPxli4KD
DkjXIsLXRfi5gjNIkaKvBXTnnWvmT3GcZaGuJh+ctHqX1/Kp6lzdz635nzd//s19HmYolZytVHj5
O/K+NoXVwU9T7FF7mAavC5dlEgcB8cYR3d6ZNq099gDX6eUolBrnyaqVPDI7OYCItvuHeLR+vj6V
GycUQuP2qUFDb2Ixl4MMdem25mLnUQza7jSn6Rp4AxypyZsORtr+pN22oqXDRqZLyeHZg66NGfjt
mi95ZM9rgcAgIW5wEr4eyf/6bU2Ko/fgVW2e7QJdCt89MgL+x74DMdSyKEUG681ds+TBMmZ0nKpE
yT7JMbGi1pvLkzJn/WkoXc+flyV97JcmD1Y7qw527q1PiWrOxifejAX03UnekqVZi6s80lTRn9em
QrcPcOUBZP/WtzQB9YJ+pfEOVufyW+LolpRpo+YwbxuUEivRnTwQNSeEoNQDE6/rCb0UcKkceC8l
yF0AVJfUlE5cVREcLOXejOcfgzTV+4O9uT2fLrcMo2Cct13MNLf3E6q72PAmZPiitkbhI5BLm3Uf
TXK55QzPDKnGWqI5dS7S2U18Kdqh87lS9Q8boh6MbCzXH5R/SxEMIMd1akI0xE6pOfcf1aEYZoJH
0/6wGif5p0ihFIP1r+LxcbWHaTl5pKs2+tq59s88GtlnWfXz/dJUy1moev8BYfbewMvKGMyQpkZd
RdJZVuT9slI0dwoR8Ks6DrKJEP3r0cuyvdMSa8bfnQHgBEUCozq3dqd+z2JZ/qssJg52zogoZeD2
nvoj7RQkUMdyiu9MxVq7s9421eqLwgG9qZuowJp172QHAefGE5P15ulFKNiguPtC66J2eT7qBgzx
vF2/id6z/+pySwlcLEA/Iomrvdcq0w2BKOoPTq3GJ80t3tqQJZPlN1A3BLpHMr1/Q/AELfUlt7hy
7DUJZ12sKGNiwTuaztFz5dYm3jYWVHgG1PeqB5MsJnXwUD3QO4TU8MApTjw03v7Yw+yO7BLtqY0E
tleK91rDQhW2L6O0wEnTqqR4wtCpODj7t+ZCPrmZJYPNoEl/efbNpGBJVwmJq20+qwI+RRxXykH2
eh1gEI75bRDjcpBUX7K0WBikyHLanLlbIIWLWjK98yOS082heEjSMaK6e8U/rJN1wjhJlJFIVMyv
7S4OMQlEjXlexoNZXV9MzAq0zktNlybFLmyuoHUWxOr4QH1bPwztqMOnbSo1KKe+Tf2yno9IL9eJ
HSNyp1PQ2Z5U+/Qxj3sU0XNGtLrBeO9Q9Q+sRTqn3m30YBNnCUVuvL1WxaCbazsFS+Au+7SuQGUY
7+O0jGyRyQfRGBn92Ax7emc5atjc2IwQTNjwvOfoEO/ZNO4sxVrXXhEtWSXfl5Vufy86B++/1++H
W8OgUwSHi3Egje0uIWeowAf2BsNYunzSh2b4C+Po6uAWuvGxOFFkEbwtoE7u4UhDVZH/QyWJ8qZM
grTttHsEFbU5gFatvZcis0+id9wDyN7NUbGm22AiAPv3uT+syMleuqWIEthpYWcaXaCNc/5kx4Ua
NomZf7VXz4r+w4IioY/4BSJHUAwvzze2PfpWmCoiXFbEXeaNsd852VsFyojwGm0oiqbAQrjUd1GE
pTS1oRmLSK5d8m5uY/SxG0s0BxFxO7a75OFimG33/FaQWcbUNmfE9yJrxAzEJs9FKHesfqIrU4Re
NtjIWyPPGyA07T4YI2q7ry/mjS+I6j9tYIB5WALscXlDrWNr1MV5tNbm+CQQ+QpmM+mCWUz6SQxm
f69UVfL19UFvPJHoIlI7pSKEmhgJ/eWsUXWvNq90tCwskXVnLhrvKWt7J0zjwfgl8XD+KXrVeSSt
Er6u5vNdqih6ZMNyfK9WRXywo26EcZqAgGNsFz8Pvvvlz6mInTo6yHmUuhqa4EpenutFU09div3B
61O/EQ3QJNyUTdi8QHR30aBy40UvZx5lZBWjn6ddca7xijrIkW5NyNnqUyYJ6QYgvJyQmam9GsO8
jOIihdG9rm1Yq7n73rDkUSfw5oS2hu2mB0wnevcpnUbFyMliqLTz/k5st35Qs/SI8HVrlwKMgFDM
HQhWa/eBpjmF9OLqeWS4cQZsvJvPuCkl2CksSpAmtn0P5PPoZXZrZlSJybgow9OJ3iUreVw1k8ey
IS4QSx8bGvnHLJruy+sb4sa9TjuQS/alSOrtH11Im8WmXvHgdKxMfsAetn+useYLmqn2MEqODesg
4tya1ubLRzcN3jRowsu9kS9dOwq8y6Jca9zIUswhVBb1SJnwVpbOSxJxM5YONO6++lAqaiXMQuSR
Vwr5oKZyvpeVlr0z0Mp/ThIo2yQy5T2I8gy5/9UKk7Raj1yrbpwDlhaNNRSyKIPshdaGHL8zd02I
M+5qfvWUHJlyFeGKPhZHdIoby8phw2B3E09A9Hh35CY5YThQLVlUN2r93ctMdufg1afXd8utUcjG
aJ4ZcN5xyNl9PF2C4V4KxGIU7e+uAphpdCgVvD7IrVUD6rHRkrgYKFXuBkF9MSnqNIvmIlECynoi
qDV78SvdGA/mc3Mo8j0sxSgGXPFpqlXWdt86aaSlyl9dMsenTOrPeBrEwX+YE9ueIRCqo9JyOSdu
v1YsDsI0jYO5TbMM6tmYcTbR4jfzQsgcoO68lN7oh1/psZgoriCsgDXUYnbU/3ogrKaSuOfXJ3Qj
cUB8inKrQ999g69eTijvLVHpQP4i+oDIRsCeiLPQaQsbZxTPmM9ysR2MPwDArL4sIXnwGFesAw7R
VfDi7UPlY+vsbJzY/dt0g5COycD5QkSz+ZCJfAgE4F2fTNE5VVUdH1Tqr7b/Nh5g+620unGwdiHZ
G7Ueyas6jwQeTaGnysl3zTE52P83RqEfwFD0yVS2ym7/mzaqujy4s0jz5M9OmcRJ1fr4IPF6Yfhd
ZH6kqdT8eBdQZwR9tHWafsv81LmnhJx1WaRQS2jpAQxgQhTk7kqMqf5wM694smUen3SzVyIn16bM
r3q9eu/oyAwmw1BUgaeJKVwH/CvKDtVXbDrn8wyYMCwtRTn1WWoFaTetSuAY3fKsLJn99fVNeHV8
tzl4WxmGLA4B5N1KVShL9vrISpnpOAynDqsysmTXxg5iJqE9vT7ai/XX5ZJBVeZA0RJ3aBrvWS1m
ZhZ5okiUWXQdjYdk6fKzG1MifVCpncQPg7OBbst+hlqA08w/PcYiT14jG5RrlkbBYUZzHyBt1/+k
tqFEzaLPlT8kVvM+qx3xlBZmcp6mOHvfrNIB1TrVvkA8MKiN1bzHZ9GNaqH2d5U0jfsuVr6Dqj7i
01/vPaaItAN0SqhXRPnLXZFpaq2BjEDMqSmtp6UYMIQy2+zgHN1wFkBpjbxj81tgPfflHjs3sKzL
pzSK9czzp1UP1Vb/I+1GgO/e12HSHzEHekaJr/TNygx5Fd/j9SPwCOmDtF6e51p8jgWdDalK1e9l
H3blZPgLcj2NMR+UPq7XZKtIbdwUEkyAh7uTAvvbU0yajaFZC8x668asOh+mhXKwv66jGeNsDwAA
JLA79ylLUiCZgYCBG2K2YnzKnLz+0VD2r+jVl9UfK1XcgwFvTWyjddDcBA3GX5cfuxicuZ+4GsLY
E8q9l/PuMua0fGvCB25uQzts3Lqte7zbUpaXwUqk2QHFoZf35jRmp01p77/MBawICfpWDdhzwm0s
Wda2Yi75uKTvE7WTflsV2cHz6TrgkGSBJ96ejWTce2Ji6uqNKCTMkLFru5Pdpb5wm39rACoH07mx
F7ZsDoAeImeUK3cvjtFIxiYdXDusk2R5lF3JE9xweHsIS37pFvvo3N8ej7tmwx+CAN/dbJlpjVVH
lhVWsHv+xoA4Ce0KESi8tPIzrlbWQeS+sfU2Ih6AVO5tOOi7M4Wp1Kih62Xjezfqj3Fq5WdqRnP4
esS++blIhcCJQl5DOvxyg0Pe95Av22ZlgB5KwaTcDcYyoxFkHxHqby0gdxGBc0O6AVe6HMpYXKQH
jRWKC9Xfh3XtjA9ipt+xvrP6vD3Yhtert8kHIgNEZ50gukdmjZnVNEacGWGvL7af9pvNM6Z+Byne
9eq9+HtT6CIbAeG9+0ZNbq1YCcZ66Hbej9UutMCiThv2UE4O6ni35gMAwiQ75lEISv5y8cZOlEQE
XQ97TykBylvTqUrK+M2BiPkAfqUnzWfierscZTESVSaJodOGxjMxKybtizJo0+e37jlgQLRnQK1R
DIUHejmKhwRl2sRSD/HKiUO0aLIwby3106Bb8cFQN5aNu3Mj2YI/wKpyt+dWEzHkxp118u7ufhCm
9ThVzpEQ4M1B+DiA/HE1oq9xOZ+5i1UkihnELuuFaj/edZlUjrpM1yW5LetgR5N6bLCKfVW1FiUa
r1Wlhatb95/7dCwRWlGRlfyo4GyXP2uxHAa/UHHjRNW6blW/hVud3DfrsCI0tSL7eV5tSxwFxuvp
kwW9wAMBdG78g8vpq0k1ygxuRWgmdvFvCeiS/r/aHXSKr6MHZXOVSvZGf6XtvyuKeNVSDaVVqywy
/TXXxchxSMp3Iu3awKrK/uBk3xwOOied6U3LfK+kDTULpkuVqCEHZr2vW1MPMxttpkRsLlVqdaTL
erWIGweHBIDchvsTvP7lIoo4M3sMC63QFDYORw7u5OpqHqkZXs2KUYCJcivzNINtuIsirboiQDe5
Vjgs2T+mGJ2gHxYT+YDxp4Jz3MHb89acKFLwFLCNreyyO3wzhutD16tWOLdmGaBC354TzygPIv2t
OYE7I+kEOk2BYvsVv73SOpiKWauYZuildhLNHl0AU6zyfmgdYKNmeiTDeSU+/0K8dTe7bnYhohK7
nZhNtG0m9FLDvIvpJLarGDGobIayD9bOBA5gmm2bUprW0Xcf1hJz2q5P5FfMOKz8hPRc0waG0PUp
cFM54ujbaIrBxdE1oz/JEVB2KdvlqMm1he6LlxmtAx4uYNkhhNCc353SKSeTyrXODPuknL/VgC7O
S61g3N5CZUM3yX03Axs4eEJfx6yXUVEZpgKykUl3F8o0u6vqJLxPkjUtn5pFeI8eYh+Yxbo4oHXY
R/iF3ciTlbRKzRrYbkghsHkymzz+IQx7unv96rmxJSlsgEeDOL2JOe+OWYLOgzBziPpenZpPCypC
vlouw1uvUWa9+S4Acd3S031EpFw2Yi8zoo4xmss7U7bYOMaO/vbjBcSC+0DblLivLPR6Q88Q/yjM
cMGEI7AECtiTyQ57fcVu7RtUFAApauSHaCVfHi+9VgvHkK4RYuzQxEHllvNJ8yBK+b299Hc8icx7
Knpvbv1upW8IZpBiNjvCPcF8LrAULXGXDBUaiT5gBAi7o9cfLOGNybk6PWwiPNGQwHs5OVmbk9pN
qh6am7K3pzHOGbE17RRL7nMsOhULX0F7/Pr6mm5hdncWUT9gh4BKIqPeC//ZS2mit7mQMGhz4uOl
Xn7O5eyctXZxKWnF07nBavdj7C6/Xh94+1jXA2/NEtgfmyrn5Xw7zUG3nNhDVjwN51FU01OBNv39
MtnawUl7KVDsx0IbYHvBEHNQr7gcq+inrJ2mRQvrTIVn3adtGaDANjDruVWKU0zJ7Wdq5tbJcWr3
TJN6Otu5k5uBuTbjGUm5/oErwwnykaLPkJvaY08p/aFMUrxfnBG5X4WumTc12WPHKfHTRa+CKdPa
4aAyfSNo0HgFpUvgoIO/p515KHSpfB8t9KzevlPmIg9iGicHB+3mKMiI6IywkUl26zVUpkoVZdRC
xe4/9EPsPI9xrh3svO0P2X0Ursgt/DMCd8EuAWgGCpqzOmlhpmCea2Xih4cxLpJj4n4ZeKu/vt1u
Tomc0KErSDVgDw6vMyOd4qHVwhEjFF8dDee+WDGoen2UF5u4/aQosXMjEwup5+8mVeMN1GOCq4Zq
bdVWAEO6/wtjMcqCVEPcH3jMpl+bVM+zYDbQcqOeOMshLAWFSj/JJxVqpKsNvzpjjlsf127lX8MZ
1u8y7kXhz/hkmmcoEX0WKL1plUEPzjqLEPPj8irNaW0R3Pbs71bVet7JNBZ0zfgvyLeNoWFa3Rox
JuZZjnV1JWP3H4/O3r8ab+DPwnTll3lUMhPYjmH+hXUD1uCwvK1vZjJAIYAGM2q+CmsPdKvuAmEr
zUSdgwqp2z8wVlfdAEsT2iPwO5tPZSaLv5K+m5PAMCtdBEJt1j7QWneuN9JMOfr88MU6/4/bOE7q
DjXuqzG+5jiBAxL2VXyafxx8mqvtBnaWAEvRicsWdvVlDPDcsl0BP6khTzPnrM9l689K1mIQNR+p
OF0zInhJUisFtb+pDWO/cTmWak19MazdGqY8hrqAd996z7O95u6tqqy/n/tcKKgFpvl0KqfE/or5
SPtDb2T1OGV1PAVLKamSmkXd/HzzKmwiTzRgkDpio+725zx3bd5AXQKv2emBBynyRANR8/W2OyrA
Xwd47urNCASMDUF+r5hF7Eu83krXsI81eUYt1wwV1ZVgBsXRgl/fnQy1PeC5yTZA8i4NntRRGd3G
WpDejHl3al3cftRWEz9e00yUZ8S7sOFJFgMdq9eX8zqqUJlAOQ7+C7oTALYuP7Q1WmUam/MSLtJb
H4om/uVZUj3IDNg113uXS2vLWTdqBozjy2HatR77WfOGMG5k4d113rgo58rU1uJsxMv8t2l14IfV
JjEa3x49+6vI3FxlHaQN+rYb4viUNnOpnYRV5bqP8K1i+tlodLiHa1JLz7PXWvqZy382z6k1d59n
b23SQMbZnINRRpfhDutAalZd5c1dmJQDfHQLHeJzXcaLcbfKtC2CeaDc6hPwUUTBMyBPgiym8PXU
VhVGKDjbO3lQWXryZ7cIVwlaV6Tuyatb9x0wtMS8s5MONKnTN57fFlL/rE5Tl/hCVgpZSJwn4izs
virOcVJlH21QxBUdl8Qdgxdh91M8qck26V4WwSa/uvU5tbg8GdpiY4Qc69Wf2TLGn8Dqlx+Fm9j/
dPGkfAKVphaInrXaJ6fTtG+TMbmKP/duOWHn1PDG7obGsgEG6/K9WWo6iGFr9j7UU9/EvodzuhUs
S+PM4YAHM2LGjrI27yqUguirrg1kFpEpU0LXzeVB1rWulz3x/qowahba+EzteoDzsabql064ZRYU
rSEKZC/WqvLXzKpiPzOQ2og6u00rWFx6nJ/oB2p/mLLPjLMs9aG9q9J++mpYqfGdZuiIQMeG+s56
WzzZipKWvptwar7EWTs8Zumqr+fO9CSe6nnaGNHYtHUduGphn3J3rlzftBLzl9fHtoUAjrWALTPT
xMAlbNE+CEmI9YtMql/xYjH7kBwk8c5slf5j2SiiQVNfwz5JW/WRuoideqPvLLlyN3R0IH1EHZWY
KL8ufxVD0bForsI5TSdlwU2rHXiPCa/lDGcZ7SQvNqafbmyZP5TJHhHHqJzsYeXf/iGSbuHL9C5J
m1yL4R0VktUI20EYn4XwyokcTE1HTn0ivcDWZ93GaGtKf9VGY77TLZk90ztEyUEp3ey5JB39w026
krzQc2pxGjuXqr2aa+3PfpX4GE1OKZmaMsRNQLCTSItPhnho0sL6UQALoLlF8Y+ZVd5qnpM8WX61
fWF90qWwHaTVdY0u1Ggv8iQdMv0A01SqjljgpASpxp3WO3A2QxXEY6I+C1uBp27TsufukEl2bqC0
31euO4N8ybP2l95Y8d+o/XR/1S4MQ3/gVfRxoOBtBLrHUxJAv9a/H+wPjkjedVkbf5Ztp/ziwTQU
QSemoQ4QXnX+lRAH/srzSdei3ivNJdSFUVWPpW2y2DLL+5+wk6wao7rUTUN9SovM712RP9UgbPPA
MRf3e9t14t+MCstHFieGLsAemgMV7dN/Gy+dnACSuVL7EvfM72jPT5+XRapt1CCYzN91PDGejEoz
mmBCyTn217bIP1M+zMpApb+l+TXE+h+DR63jjOW2bp2mJWaDFKUV/8m/loHrmqTtF4nM0yCzOucM
8M8mJbcU549RWVCNs/LC9Q1tGJ9Lo0WgC2dNh105pJt4e+bxCYbaSVvfAI766Ek97u5j5MhFyIny
PtiJ6eISNi/0xk2t6RN/sHWaihnid45PaUx+JhVae58vKHPyJ814dBt7+cOocjWQuQExV6qL+dCt
nsae1VJXPgy6bGG28gQaA4RVk8pnghKzOMceHhXLzj7G9jjXp6IuLQxVhGp+itO4+min3WDzCRsN
Ly971O4siv7PjWfD/HFolJBeIV3TnQcTrwHFG2sAcFP2bkUE9XNn6toa2k5rdQ81dnMdSB0FXkgv
CaVBJor03Wbfwt4wpT2HDadNhOs8NnUkprytKWbVbn1XtL0ANpJVYD7nZvizpIo/BCldxciNE5OA
29bouVeDtN65Uw8lu9Q77UkF5WQHssqn91o3oOlVYXwYYWVJFK1x1Mse8ERORoxGUqlFli2ImR1M
kc99kZc/U12RSWRl7pyEo8jrLCoRr+IdRF5rRJklPXLUNiU05UnW/s0AM2XLlPQE+qmnfcIBo6Aj
3StkAj2ZWA1yVVmKAD12/dta4Rca9ZNw1DsMXvXUt/iKBR8mg2Mze9Vs+cYUu40Pt3H8s3IzFamC
XIUcUzvm+icW1bicrdWof3T1orw3Jhr+fia7ZvYNAwb+OXeSbLiLCcbqSU8mR0FRrXE+JSiA277H
nfW+59A5D47TKioa4WZZ+npel/+W2dQj1IVK0F90vPvHBv3WGKyV1lPGbB3y8GVtl+fYWxWBHUxd
EcP72Jp9J8+hTueKWXfBgCb1fTnHlt/wGoimzlGDNRnfQTsanv+XvTPpbhvJ0vZfqZPrhhvz0Kez
FgBIapZoybbsDY5GzGMExl//PVDaXRJdZX3e5yJPplOmSAKIiHvf+w4Dd5+ziFou83UCv8TWapqB
S4DjA7lf8ZpRyVC4vzLTKc582F7xV2EpZR9Y3QABHpVfdqL2VvNYA7HRwFm9lfmZqVJhUwcrTVhk
FVVwNM+t5seNXafhPDvKWV9i7wmoYiVfDVPa58vcjumOjdKYwkbROc8SLVN8x8sISexLs2W/bLPp
yuoz8bWso6IOjNpJZ/ZSK0csNWpNFC7wNHK/HkdrCFkwhbeJy0HeLYwfdlhKz+7JmKT5UdtxdISZ
Q5F6l1u5vWzSfIy146RSkm+OOphN2IyD1gcMptKj2s76jZzSeivSBu2VaeStFlRzU55xLTP6sLQW
dZAuStwEOl51F0uB3PTenCcA1j6X9k3TWcZT4tkoXG1RjOqmkC6e8BVftvczjePaV92O7UHWtrjM
u659ki0H3Q4zQRhbhohmmju2XfEUj73LqaSCy1aROn/RjKl8GhZNpzpou9m8yQdlfJDdY1Jstaxc
Hglidr9OxVJR0TWgv1MkYWfo0AhcXxkcuw25bxbjT4Ih923vygfZF8OXGk/rwm/R7H5OJ2d4pD+h
vGtsrRn9WReUdyYugcX1Wp7sk35Wkt1QJFhAeqRfDT6MfvQYnSX7McAEY0qCZVrQ2KheOtx0ne58
aVxL3uZuKvoLJP7VA8rf3A5coTmdX0ZKd+FMIn22ZKXf6obZdEFsRtEzGxtHs9BNYBdSVMvY5/dU
H3uz0j7laulcD+2sQoQpFRzZmfwXbTillGAhq7Hwjqmi7GmT19p0bC88TrBo16cnRyaA20iCYtSN
pbMnPSsv/ClpEtSTmGTt1bow4nBUZPW1iXLrKUePRxGdDd4nxdITAxW/VT6JyFMuq26uzrNRmzbp
oOXzptK6cg0vSPu7sqzbh7mVSLLKKGqWmxFFGo9EOiXX9ehRtDtxrjkEFiIU9IcIQ0G+Qz4jCK7q
/BMXLB9OBpxRPie1khYIGmqluVjaTlPCQQWgDB32+8YHt+JAyvLUcnaNpoFb4qsQW2ERSz2lURFl
dqmO9lx/EimbRiA6w1zCfFKhOrITyD1G4l0TVJ4zS7/kUb2ouk7dI0m3SZZQR7Y3Kq9q9huQ0NLX
EjJSfbfPvNnPPYz/fIZwVnyke8S6Efc2danPQLfpN7l0488ExnqPNTMmWHPOlCy+hPt2nbc2KTjS
VpVvJQkkC5V0kXwcdU5RP01BoqbOjBZfT2DJ+FMd17WvRNxOlmMVVyeW1KaEnIjBuCgxyNV3wu7T
50lWPZ21nkehl02lg8RrWnuPzNBkQEpE0wcdnprKyUj+VIopg5vcZE4xmOx/szJ9JsF3Ho48d5Hz
pqQLJA5RtVsG0mSMcsx4umKBYNp9s7WjJa2OWvj8Z3on5RzmRgZcvBRevo1SvRYYyRnW85qyTCk6
Vq51XPf19AjR0mlOStOIO18oTgQ0o8dlkCMzuDWMmpWUS4eDpO76SVzqZPaWR3HXF17QjVaah9q0
TJ8rQ/Z3ERTEOMj7IRGBPsrmLvXSLg5gKDoPVbYQe9pX1WL7bsH9C1JirC3fVGT3RaoMx6BKle5d
UffY7aElBW8qSys+w3a9VTaqtLVsY4gmIdiNk9nwJ2jhcVjYmRqHyhIPXJ4lXf354nwpd4NeoljQ
nSFLySXBymNnOwV2FKPdg7rGWW2MF/hGVOPVIBz7k+JgHRNoo2TXVtXUORqk0QtfjVxQK7xjMaxD
HzLDFwUHC6x4aNWjVhSG/rUgLKS/UIRo3ACbouo8meO2PvbyObkoqRNsv88rs/LpQ+VXbHfkVacR
Qe5PS21lgadQjAasbORqi6X3UVDRZtQULAySfbedM6r2rMivcVwqDL8fKo9QTNGL0bcxWq6YQXhi
3Elut7tLPZIuAjdOhuRUrwxvPqUyIknBaTT3uGgbFTZahadqUGROd11oef9c5eyI4ZjP7ceRCdG+
7HNq/iymPTzNIlGwd6AqIKKrqWVypjRKN/nu3DUD+ZBljit2OrHipmSsOx/3HfMOKbhIwty2mqtp
ImPkSKEM2OU5E8RNPajRtznnSocdpV0euLJV903fUjQao1pnm6EflG69NE6/B3+uvVDmvRS+u3it
4WeVwYWThh431JNq3VPDTDxIYDyMwSG/WdppnrLxnCRDJ2sqkLj54iiqTI9zhDtfXRWXgXBZ4m4J
S68ikLsYZ3wOqaDkTvagnxgHR4RrytmZnkq8Ck7EYNG8DguZWT7aMMx31KYtI7Yrtxx8pO3xuUCz
eeUmjb3XFZctW2vjUt3Mbhvp/mBTPQOjZrkDUJImHu/V503gJa4HIrCM6oM7dNir6c0kH9uMudMR
CrFoW0+LF4V2JaqHXhidGv6XkQx1Q3zYuM3XhrjOdYrHVplUK/ivxqZlb0sG8cDzDiW7HI0bpwF5
ii1M1QKcZInXwk7BS3xA6NjkvhnFNZ/Ze8+/8mfQDcNOOKFY/+OqhQjmLVJkkyc9uHoBIBUzxGXn
4Cywa1dAErPe87b6GfxitojWGGgPidJPQ78epsmoZc28TeuBs7k3vctkTIrH34XYwLsYpbuwqwFT
D+diWjrMtTFX07YbzHP8NG3qCwFi/NtInuNAqMPv2EaVD0T69sJlc68MjaaOWxVNKQxgpE+VOr9n
tf/zzIPAYoIV0dAxL2UJvX0XThGRxJjBkwjVZ+dllpRXXekVJ1pkGdu2do13TBr+zdB7ZfxDiF0N
FDBZO0BGl7Q1FsuKx+1okvRnsTOV3cB5bUyfFQxQfLdqzaDFyNm3FtqRMttnNn1BV4e/exfxlVn1
e8Y6vYLi9/aLd3KgRol1iQFRNh6NDblNFU4Hv30TeRccc+Aq8421Q3OFXEdYExuj3CLURFfdOYKC
hwSZX3+Xn9YYjpkMreDiqyuL4ZC8CtJXpHU84DUejcN5VhAjA75s7WgQiuDXb/XTEiPZGkYps6EX
25TDt5KTbOJlKMptKx0RdEmVXokpHd9ZYivo/3ZohaIGshROeGDMmCS8vTl8eLMU3BduTsFcZ6B4
tbOHKRpAEJWvKM7gd79HKv/pIuLtpbqrWg7VEJDwwXorevIepWpxq6osD7QyU0IHPlyAT/9vS/PQ
GvBcUFyxBCjRDtaAvghriSw5b03SavyU5mu3YNH9zlPx0616eRekHgg0GGgfZjQVWVmNvdkyg2iU
ZUNHsPiLVv+2r9f6Lvyzhquz9x7ymOLSGR1NVjOjlMn2LXC5bSrJeFyE8t37+b8fpv+Jn+qrvx4A
8c//5c8PdTN3pPPKgz/+8zx9IHGvfpb/u77s//7a2xf983J46mTfPf3j/K4R/9j21eOdTOvq8DVv
fgXv9P2ThHfy7s0fNuT0ynnfP3XzxydUQfLl7fjM69/8//3hP55efsvN3Dz9+ccD+ke5/raYj/XH
9x8dP/75h81j+d+vf/33n13clbwsrMu0SvO76u7wNU93Qv75h2K7H6AiY++4erogG1xJDOPTy48c
/QMHFkpGZo6rRezKOahqmvU//9C8D6tODjYOdgJM2NcjTdT9y4+cD1CC9HXAb650P0j+Pz7dmxv2
rxv4j6ovr+q0kuLPPyCdHaxs1O3YgCDWZv+HgnxIXWmUQs9moxg3TKpc5zQDjZu3tcSuaJvnRXaj
M70YNxiEgK0tkciGrYDN0Pq9aItToam1HhpKHtcnwipm/qKnDrteAxEMiLZP75ZeZyywFLXxyMCB
eKacGXTpN43Zf6oyFkngjBAHfF3GSkaDnHbVMdOy2g4Lp3M/pZVWg/LiZ0NlLw05+2nlmjlWZ1mL
Rb0zgy4hUXPz86ooRex3w+gRTNY7URYwxJ7jnagzR2EGnRsXuS6tz5qdySYg1w7Dbq2c8GHtFuE0
m6h2hievtxzQKaWabjp6jPIod90VajJtc7hokxITvmgQTRsoXoJfjedFj6trWO+jV9LNcKCluobn
WdjnlSYaL8gpgc9Hb/D6E6Il9dmfG+HSLXdTWbJIFh0RxQgojUETEvZAo/XutlJz0/KC51SOocB6
9LrMwN+ONLXo1154gHDJYOlqsDC3DkfCWe+0CRc437F5dQAvcxIbXPBw9jHsSNGDUU2rMawn2Sff
Elmpl7TEauOni1sDwXLoDxcU2ea4E+nYfRGlNTCE8uDzDxslhSp+1DZNfkOfnpvBkHrlmZEmw+Qz
+CvPI2dQ70bHzS6JMXDucYo2hR9R/iL7J8d48kmtNzXENXN2WZie/Ny0Xu4GRuOqqV9NKPPCJFKM
+8WZ4tkXU7Z8ipmPjqD+0cSkzoaXs20hYAPaKouSBnMt4Ap0Db7AxJ22lrPPHAAOn+DGwdotSt0a
J6aZJDot0xgNQY3+j7wiSxMfkeE77RbHuei8sQaph+BFztM69C8uwLH0j3IgxvssMwfdPmp6Q8/D
xVxcwoinKC9Dt5wKvK8jlIKnNc4q43GlgMEFgz7rI/1tJGQo5NTEQSFjzEUyDUfHQBtaz9xiIZko
YV9aRR42uVFEO6V1zXPTLjMZxFJAfOjISjN2k8bEaZunMxy5pBb9R6ElDl1U5IwPWjlOg2+z5Zg+
qHAynFWS8Q7cXzwTE/qsKfCAmRvf0TvXCpR8WI57UwjMVexRxWfFNgYtlFqF5B3ou/VCt8vra/yi
IkYOlRJ7AdZ3GtLBAh7Y195SIpeBGIbmvjXlyhcpsNz1hTUpn7t0GMcwLR3rszuO6hePCWzk0/FU
Dnd8TcUAruw2WsrQy3Cn9sGrWzzPzEwli6TK0hkkvhvunSofrpRpmvCsHmaDiSCM8WeQMJzG5xwK
DBY4KzAvy6c5gv24m+xlnoIlzSPNHzwXZ7GUqBE20a4MimIi8zxPYvEg4ZrIYCwW96yJYTD4dday
bJwknW6SPrcuTGbiIJSV12ohfKBy6+B3AooXzw5zkbqJj8uCbxtqUiKl7LGkK8O6IU8+pApp6lC3
Og+ynybpFEs2amJszI4kFDRtzH48UpbmDVCic85oQ2sCxbGYyHgT2G5QDek0QXApR+NUjy1MIUpV
fSj1qL+rOhOU2RpJnEOGWpimP9tLr+0mpGOfzCyrwGxIALm2eAgbxJxJyvwitvovqg3S6McS2xH4
PvOEiQ+C8iZMBx5dfzQTJvquOYIepdwCDf5qHN/HUWKeqzK3Rl/tdYNk+iH3yiCebLX13VrBTM0c
iFXaur2RZ++woH4+dQx4oLgTEH6NJ9ChoYSNHGpZLImn4tJom0iPPB8E9L2IgRea/euyFUOMVXhH
UedAtiFt/G3Zqndq0oupg1uCS5BkttMpdqBKFkPfL9l5kqkdg98s+jbmiXWqLYxKQxPd2fZVTfD9
1H19yh5WsjbfEtEBKjb8iOkcD8rLRBjt2NpGu7HrUjsBAx2+Wk0mPrVpZT78+q1WYvTbb4wPKFRU
RBeIVuD1vv3GVRV5mijSBp52n5bBYE6W2OTayF32ZONqZ11bQPxKSh3+HP252gciq9PvtrZ/V4av
KsO1IfnPleFuvHt8KvrmTWG4vuRHYahR/dF/4qdCiNJKv/6/wtDWPnATV/s/lUIPiQ6P7Y/C0P4A
R41Ohc4Sriov+1dhaH1wERaukhPaJg2rlt8pDPlgb54jmkkIxkghcK+kITpkKdqUPN5sDH04ldqX
qNMXvyZaIBwnagMGre90Ri+/7vVju74dhDg8gjFH+llkRdHCHIP6LOwi02aeZ7lyQw08fouJ9jtZ
RoH8E8ISwUpW7CSPZDA11VHTGdqxmi9S9W0tVRM/dXr9a6cXDD2qSPmIuQpTkUybzb1escWFlcEB
HGR85R0Uxm4Hyqtyorcu5OkW1sjMjKAodP0mgR7ZBBN29qk3IHGYSvV4npdJBLYVyT6cLSqJ2J6T
GKXSzJSefNV8PyaJyxzOG7L9qyfn3+wfL9mph5eHIGEeEjoIbgrPymvViBJhvUu1yOXxivZb1ZXN
J3tEwrKxFfigeovhsG9Pg0OESqV847/MeKubBRNDhRqBEjlLIDAtGZfAmVRKxdwGVPZEHX/KmhJY
nOAqESC8R3i4VIvm26CS0BeyoYebBAlpo9W29iiGIcu2fe/ZzEKyGcQ6s1pfVvbRpEqoVg5x26dq
CtlonA3lrIaxvV2chd/kjHoB76DU4r0RJ/ktc2t/ibAVCn99pX4KBudBWttf9lhywTljDlCkhVDw
BoK3gP+0uP4wFJpvMa0ryZkjTJVojKw5w39O2WkQQqTWW/7SxxuZYHynp5p+WmnTdC1H1dqB+8Ms
E9DS1Fz9DC033pViKjbvfGAW7OFCg66NIz4lo0ezd6B0KWJnbHK9kCFbN6ORxY2Ohsm7TbuIAb2J
BSSRX0zGJjUJq3SR6HkxQCvybngHBzw8kblwCAu4eNh2rfDYwSMmC4uyyopluEhpbKj9DKgfwnnv
/qy/5uBJXsUs3ALWMKDVejle6Z+yrG3dIs9kiDPRWkx2U+jCVAOEM0UgpDEdeYCjm1UN5hNJEJ3g
WKCTVo/JilZE9XtX/+dtbrUihF2O8bNBcMXBx4E6Vzl6jQYQZlN7ptdFcwxDUh+DZG1ComQs9yph
0/qmKhmWZfpyMnPWn/Z5V106utwZg7tU24zfnvjjUEXnY9+172kpD7mrL1oWLDHQuFKMOodefJNk
YthFqgihmelh4aXni1adSIr6k969lIvU/7osf5/er05vDpxXK3XFjd4AOyd35V2W371GdV5e8f30
duwPKCt0liwGo9+P6B+wDogPQpk1aBIxECpYVvSP09v9wG1cn3/DYbG/nPn/gnVeMGl2d2uVjLre
75zeCD0O1hkiJlXDdhWICKkBcra360yXzHW8Rsu2i6biGoQYO70jz482YSRCHp5/XTXr+vO0jzVJ
wgz/BZHgIcEqw+wXKvyDAIUHzrxlKRpmaopmErHGGA+gJXHOwGWNkhHdOoOfDJqt3i6UIyctsDgZ
+2Em0tNbIj9CDqUHM6TfL43E9npD1MtJEiXlx7nIjCYAs8YHyo7dAg4xqT8mx6mJ+rKASlf5OjaM
8WZxIEL6aWwZn0tcgtdT3DTOikivb9uCoxfE1uYD6kZ06RZ1xQQ1RzmNSXnvZbvWEtqVGNXSO0qM
cvpsuwqcIAinSwvPVO3LoGxHEyKWmJ2BSbd7UcMwmUBytOkp1rwJnKQtp09ahtXApOVFGajkfB3z
R842HVe/L1h46/dwt9BDkoCQ3vW63Y1+q+cx+vrY0tON7PUp22hLr35mhmR+yUVapkdQUr17J23b
UxMqkrPBLERpApJzW5MJalZkYb+4yo1mwUAOMNjIbz3HNkEdoNjCgewTbo4w3Oy2cYQCx2slsvkM
XYUOfzCKZt+RgMsBDbTyDY7FoIHYQJPdMi1wN53ROXe1ortIrZVU3jKLTx4iai/Xr+0mutSxiEgJ
vNc7I8QaX36DcmUYtK062rmG82w5Q8yX3SrQ+wNhD+4QpmR49YAW0ppoPJX0W2cqTe4rpSVMSJee
8TS0/ZQGyJinGsJzl22FsNLbQY+MYmPHIFWKCffMnyJ9xOIKdjQ8PMUbo2CIkjWuoR/MvS2gMpHt
kown5mxiac4bINJ5Z6hy2LAhFUCzTgvFSiVo8FADkdUCiglkhS0gfbVJuYk+C1vfSg9GwKtt5d/U
docNG8MGLGjQyqN0Zd84HL8VfVrEHUq3LZTLK8VZMoDPEfNpq1M2sE9neMbpcNbwn1dapo5/nfp/
7/Svd/q1Cf7Pjdr5XScR8R7s9etrfnRq6gfsNdcmzaN5x3qQIuL7Xk+nhk0lqhKHLglYfp0J/9jr
zQ9rGQqyruIxRm3xr0bN/MD0kR9hC7QaCXIQ/QaC/2JP/raiYmrLzHiN++TUOVQuFqKHl1EnVZhU
LeQoz3Gio4xpeO/btCw35ZCYsE1zZzuNxhImcT9+sRdhPpV2Et01inNELCmBM3qTeWjRJ72FLajs
KsJXUMVMyrUpUVsvWefdpBl+vM6YFbteH71wypvqW9sL9abGUeFJNNY+jp3W9mdDHUIcndrTbNCT
SxDl6ATqRxLYdecYvj4L88JdlRFOCfsYmpCrPdplb92yPrqreTAS4dNrXceNLiDYyZLE9SU15HWm
VOQHW03xDI4Om7edNWkxETDVz5reGo9LBh3ZH1mkexD23o+NRkKSnUyzDnSYNjAOLWbchRysemsM
As5Nrc2byIiXW9uOEP1xgpzXrTp8i8rW8b1uhNaLfTRB2bMDQJ0znD+uvVx/LOoh3rW5t4WTctVE
o/YJKkjzaFCifzaUGnobZDb1yNHJC5uWhhTWooHhMUxZewxwWagQlxfzBH0LgoJ56kc/gTn/Dhj0
c00PeLA+tXiqrRGE689fFdtQhzSzijGNtGzhhRD91GN1Vr6ruP7eQ97sIRwRv9hDaqZrT113J98U
jKvj149NRP8AHQBXazgO7Agv1nY/NhH9g27Qz7x0RYTarmYHPzYR+wOAIX2JilQU7Rhj9x/1ov0B
dIbKjv9JahRjgd/ZRH5yiaCKxXgIbosB94RA5oMudHBHYU86hU9vG+JTBuX9a5JPu94sVBhs5qid
jMpo7NeU1ifIhPYVitzppDIy5QS6cP/VjnMdZlfen+qIPo/nVC8+kkBXZH8BRX8/a6+eNczIfvWs
XTEirrs5r18/ai+v+fGoWRxK4Ptr+W/xr9fnlfOBu7xaynJgfQcdfzxq9CbMonGPhK5iUei9etac
D5wuEG4xdeMwYxf+nWftBXR/fWDBMWJyTbvNXNvFH+qgNanSIcYcSJQI9mxlg+R2DE2BagsuKD6P
WHQXYUvk1cmsO9eu2kMez6tNY2QJ2NyiYl9op3QajKAT6QLxZIp7ZhfJ/Qz79SRJWurRqj3VesTJ
qTJ4lzFw6UlbzPKvJvkN9+E1qH/YldON4x3NBkuIhskw44ASMzamlkZaWoK0E7qrzL0Iyyi9skpV
BNhuwm/OtPGvx/8/vudhXUpBSrkAXAGlAGT4UHWPXgly+VzFm6hR89DwimdSTL95avm77nuHb3QA
o/XetKRuVMQburFvXQbZ2C29m1eP7b+pfA9Pp/U9+DbqaqFLkW0enE6yN9IqkXR4kFZdvxsFU1TZ
Ne/cppdO9/XjxtvQXBCxp/Ls4i578FXspEFY3pT4l7q9FzKcP61L70uUWsR6drdD13/qCH91crwM
skXbl+509evveYgxvXwA/Dr+yoD/yYHHrgfNazLUBV5enxUoJM5BbFo/HxA/MkZ9j3P509Dr5f3Y
xjkboIaRFP321Id2bmChtQp6+3YOoFTcJ8x18RFwFz8qnMvKA1XsLHOPSuZ5sNvrX39djEEOsAc+
AJG6JGKyxCmcgTLelB1GNSnmYkbpJvWaE9qai0JZ9I1pZ89x3yx7qMd7pDTVrhwaw++c4h4h8DMR
QmeNLjM/KRsR5jM2orW6JFsUYOZVb7oXbQr52SnPXMW+WLL8WaWKrFIXWvEM73oeFfjvPbR7Lafc
LCGAXuUaw2wYNI9DAXOgU1f6QGTsFyM3/GpJry2t/ZZH9o1wzX3dWXtX5Z1NB0zcGAuQ/uzeobf2
26UDTubdRokccf0Yrmczbq2cmxHbPr+ZtL3Zx/cR1jfMftWv7px5/rD+yMp161qNJrkhB7zzi8Tt
jmwx6UGS8VaFqJrARIwUYpi+7M2udkMSGoTfDOVZmun7TNCfv3wzPTPPZ1Qrp2a77nmpgs2/MuJT
67T5eZqLW3wA+FYoO5ZzBC/BOI1uqGArscHD+qI1xhLyuv1VcUT1RdJShygAvaDGtIb+Gf2KlQ8G
30h4Oz2qM79qy3u7cC4ozS+sTNZHuaiX8yLvve1suTf2iriwhy/nbmMOgZMkuJoZcYp5CsJYTp4L
zarWQt+julcwtlocY9/k5X0+G5/1VNdDzxG3UZkUm9LhI2hpNX9a72vkVGeZdFyfAOjksveiDUR4
LegbV4ABl2o4NKayMZPO8E2xUFmvF/nlMk4mzraZi0VBAvvik4MtIGp3LsIMR31baZW3mxPVC9zU
uSAOxttZ3TzvMN50sRNJ780KraqRy2arQpfyYxSeG6HgTDAKYzmqa2tfF7YF74NHgfrHOh25DAlG
FtsOufUmW7z5PIqB7FvFyEMLSCiISv4YVRxxbVs8u2NzqyfO8ctnB/SvdmrlHFflAkVlwr1j0J8h
69zgD9ZsE9j9iEb5kkObPNtzDBUrHnVMmmd0yho8pT4d5MbFev8oH4p9aROq69aTvkkNPnfupcvW
i8QtwgE1tDI7B5vxJr9A8B5qkOF9L0njrZFV846ehaemkreLxQOgWOmzEpvER8/drZycfDO5MP9H
pWgCerUKX5yJ49VLGzTQ2t7TkD7CBAG4yVpeHVVn66JRB37xiJ9OAPxnQM+y9qiCOygeMDwG8gFg
S0X86h6Ify7zZ2tgkRVLeY8Y/SIZtXM9Gi9b1bspe3ybcvTI5y0UszVAztulkS78fjT3SwRJpBWT
i7uefVFVGEhUReowjfIutNnY4xQifN2O7w2PCzPXGu8Rdbekvp+BS90qCldqdtIvgGd9qI7cMG3h
a+peotxk5K6dJ04y+2YOWcYa1iXqLA8DySPB5Lo36rJgCVQqN1T6E9JL98aIoUiK4r6KWbJ4zNyI
RFM26+YrpZOHrehus1Lfd2nDokX6gSqUB1+NEBbjBQ6lUUHFpY8WEjSU0IbJlrE43XTSpHI6mUry
7EpbAYCLVelrjplcoOZZogDnlQyVMrfGEnxIFaf7cxUyFRbtLku0Ke4tafMNSlRrML7irdK2yJmG
unwol+Q4N10y3BtWvMi6285JcDHrb7uyu4U+sDpFk8zk2B2bssNz4iZ87tpNnosU45KXdao0zk1Z
qMuuzwAGY/QLQVd39VGDRfAmQzYXwpnXA3dQbqY55+FSvBMvL5qtS+rAR8zNis+DE6GTUKNs3hVe
9KSCi4b6ZCgbxeRVkarvi7w0fI7M6E6Qaulba9kXeevW2E7ameEgc0PLZ2k7Q4yExlnOeKlJ7uUS
99OVa7AJorTLN1B2jOO1H/bHjkebwF0x+9wU5ShOUXoWnXI3T3FyZbilji9vXR/1Oht+btW3NhgD
y4YO7szEImhLuqv+UVtSiFODMnengzOz0xq5Qp5soqioKhKLV2q9clSafGRsBeZdjFhg080DO31p
7LsEKGOZ+iGARJTbgLOZ+NIVSXKZK1WxsTrrDpZ8HppaKcLRE26IglC9BcuwTvGjaRC6qs1XTXGn
nVtF87lSMD/CjiC5F7GSf0xV5U5rUfJAg1zvX6biNIiaUNnoo6ZvhrE1H6H1YdqhGUOQxyyWoQCg
wJ642ExoN0MsWdyt0w7qLYjP/TRxPK+bE36A04nBgc3YLuOk6m5fjkXq1v08dgzKRNYEQl3PxTzq
ThHEoWpzLfLFeQ4rh2XQsGEYgNChXlrdqalJJRBivISSl36rK3bwlz0iT+0LVTTVtVJl93HRRDSa
SP1lradbtvj1TCluSB0s/Mx2UF2yH0+QTYO8Tp/7Rr9qjP68q50HMym+Vk5+miM+9ZeFKkFMqJ7r
qgS7GVQdYS4LTmeL2/YpEE+tFrCmkXX7Rl7Op1Or5mfz5NCoRG4X1iqzCBbdsZ4P15kYyq1eqH0o
J2u6IksjC8Qo6ItxWQyoKG/dav2aYPK8KeuxyNvlW596UJKT+xRnJT/v0ueVvx9o7bpo1wLjpVxA
D3o72/k90YQNZ5ZgIusO76WZrB3K28oY2QfQJMYxdIVQxg/qtJJWr5qWZFMQdbixHeVm5J3YNLPn
Me10eHYYVOuqkQa/rhBfOMVv3tjGGtjEZGnN1aMNPCgQme2IHnsY+PzOcJmkTihlcmKYwz7KsUto
NMgBMT5svtoVIfXIuS2Vz5rT3mbkbTh5xczC5DxfTIOSDXsztWsRwbXbrFuuY6YSPk4mWpAIcRxJ
9QEqiYK2T/kCsnJtNd1pq7nNtp0sMMn4kyb6x0wvjrTYgZ/IYz0U0XPTQctMyvQEuxnKtGKYLixF
5iflzFquIjZu5nvH41q7j4xt/PWZszLzwqjYdTJjdd4p2CGFzC9nt7ELv0OEF8DYoWpkfBuko1iC
0Z1Lv2zyKVhzMze9or9jc/9Tg/rCgQCypseGAHdoll03TmOL1FVCW6cIQSJCkabZx4sTP2cNuycH
6/Ovb+yLy/fBjcVXH7IdAASP1CH7Qu+NSrZRoYTVeqW4OSY2/5S2RuJhiieWr73rHLcZp0pZmLsh
ci/WcpKgddcvIdoEqCQp4CGGBGvNpI6UQOtd7igGZiO/J4siD0v2EEwmwJiGUCCTPK714rltuluj
odLpF/qazNiTjeqhAoOfmaaEVa/Hvp6kxWaQkIFMSse13FSW/8feeS43bqXr+lZ8A3Ahh78EQFIk
ldXqbv1BdUTOGVd/nqW2xyKlEafn1Knap2pXjcczbksLWFjhC28gcsgJwluZ3YkAS+q3GWdANMgd
URtJy3NMNzRAuRfVfrBbtojE/ZSmjbRVRr52WxhX1cK/SSL1aUqU9qHEaydGbkUAbEKBIQ64xn/d
jORc4cjFMM6y5E9TBHnMaRsHJm7FwYpmBKxSbgXHmSUR2NHw56UB76Y0/ZVbLa4/IUPQ+QTPwS5E
zfvp+fP9VnHtocz5zykv44jZ8Z8xPjY/SkGRaE9/lXiaf7FE/mdQPEhIXqzzV1CA+y9wJ/7Yx13X
/hH/cfVjiNvj0hs//XfpTf3ToMhLJwYAJmBPUdP4p8qLcZQidM6EIDRw1H+qvFA6FBjpcN/QyQZj
TgXh7zKv9SfwO/4QcJwomsm/BQtQX5UiGB3mp9C4o9NunrrFJVU8K7Edyh56r8mlWerpnVZouPCi
4KDeJOgZYFlXRjujjJXQ14xyaFdJGyCHiOFJAXZA6ibCiFH5VkLuWMt0xB/jecZhWmirXan46bC6
1aXmZDNyaY/O4ZMdDtNX5B3Nyiuwp3PhRjU/0GHuvRcf5Y1y0isiI4xMGs9Ctxe9flAy4uVfdDsc
s6TVMU6LF6KN8wV6v/JzUkzpkACyjFeOBFoMWoNyIaHCf+9Qz1KQoVjiT0s9XOhIrna/rrnf2k7/
2V75/5cd9Sz9/e/7Ig/IWMTfv3xn3zyUX7+ExzVrIRv+98aR/9TZMMLHUDQzjmrWyjMXSrTI4TnC
BGRP/V2zVv4U3mjotbKt6H4KqM3fG0f+Eza8rMvsJwG/pv/6G01WUYp8ea9hk8ziEr+IrS0MIY6X
Fv3fcKpD6NHROPabYSAeG6fpnH2LLQKuF8Ogco4vg4AuGhpcROqVx8M0Y6xI5pSizx0kwUOsgfHw
Mwjuzcoem+hzGumShLGTVJuePCeT4i9DnMKS6abpejaKeF7DYiRuMit5gAO0oBOznuMefpFmwkVp
I1mdDpWm99e4pM+Zz707fdURlqG7Q4a9Cae8e6Q3TL+TFFU2vKFWZ+64TGk/L4RON0jHhOG+NRec
emD5kGXHPaXMHs/gzqXjPTfAFTH45ELlfroIULDpLxKSiJtEa9EraoZquhrgFJm+Q/NU2kzYvTZu
HejFIS9A0qAgUPTZqoSSguiRzuu5MrqJP0drrENXpTBCehTFjzHyqomrot/xWNNxGl0QxHEDgKeY
D5iIJRoCsY1+oSYpiD1itGWFVNqw0G0w6nGV1xnaFUKiyXDLNBom6l/lLNhNPYoA9Ewf8B9YJK+k
T3IVIetEEXA0oluKT2OKEF8WrLWiQHgwmPTAdvUuo7Qa12mO7o+UqlfSkKpf09DWUjc3J/v7+wfd
yWIUsTMQMaIsoDuqTIfneJUgGtip1txIJFGts20nBJUcpGvX74+iCKbA0WIUw9AGInRElwtY7fEw
cxHYndO3+NS0xXiBl9FdOyiqV3Z6u7c1ZItj9OT3SlL2Lts2OUwBQh7vP8PJdfX8piBRDS5APOb4
7+NHCJMqQFmrwm/MiNrLbGq0bdzGKjFhVPl9DBjy/fFO2ivP43HI8OJsRQ6Vk/E6XYPjhha6W+VA
ilAR6rysQw6vKCxl8/5Qp10wMRYpEOOoAPoN0P7H71ZXURC3Nr6Ec1fE0qZW4/aTNA9o50AVQ1oP
XRBjoYSbGClo7PamBE7wY4SOmq41sHMHJCoj252KcriuB557EwDTckhhhtjtUEnpXGANdYxGlbPY
7gwy25/QmtyDqUhvI1R7YHCXzS/bi/+98l62Z8WneufKE8K93Hful/hbeRwoih/8676zlD9x0MIc
TDSmQI6Jm+uvQBFaMCwhk2hQLH2x9/5136lchZCYQBxBHydOFEiBv+47/ghtdpgL1Kfh/3Dh/c59
d1oZMOBgoNIPGJWgyiZFP16cszRLQdRRLlTHtHuccwhuCr0Oz8wE97aLfw54ID1qSgmA9l9T9UYM
d7IBQXUzLpQYWYcqJfQGjsddZqsYUbfDq0qXkQ5steYuodjlxnLR/zYbn7HwOxASKGKyT52qmcp+
GAZ8sTI7ROgmpySOaOM5Cpp44hen6PMbAbkiy+VaJ3gRp+yLoLRtdSs3FeG+ZVu537X5uLYCJd1S
ySzQmZvyg1QGvqpvmnb8bQ93AKHI0usw7AhgCKCOxzZQuljsjLEnlEZ8K9IPjbRcIoYUr9UmVvym
Ahf12x+QahLBtwHqSLEFiu7l62oYN6O2BE92DOrYDQpZY3oT/B5qIzpjW/HGzIIgwXEY8RJw1vbJ
/eQ4UYUqpUSduK3iGxW6sOcsRXwRGFT7pHZ+MlJ5byONsc06QKrvv+ez69PJd2UHCmwVYSlobxHK
vfiuptSmjG1QFhxK240qa9kAmtZWwO1sDB2VxtPUxUI8Ze7XcbJQVesGyVPsEVYDSF4wOG4kx+e8
mN/YP9jLQ3wBBojz0KnCxKJwT9ISo0WmZ87arJcMu12aoCHKoWfu5rdmADiIwJgQglP6PrkslToZ
40yPo/UQOuW+HALja1Ta2RO4PwOdYiCAjjm6lZwUF316kKC5ukRSiR8jK7teho5GsBIoyxmExKsU
lyPEoTCuYAIC1IoQ6fjDAL+owq4V/KdJI29tMivHAWm2Sy+uHKVcQT+xHyjyKFfasGgoA45z5CK0
N2PsqY27UR2lj7058VNYekReCyXXDYuigh3S4zRWaFbgdXnooS+lH+JQ+pqnALGjKKIOKCHvsk3M
0bin5Ut6eWbNiRV9vOZs9FBI2+HxAig9DRlSq4zIUPi6DXWwtTEs/R7ly5zicinD+Q3KSP45BSXq
bcjSTR6KmYISPg/qCrp3Za0aKk6XSB4QG1RD5XwE2m/OXh2GEaJ42nyOXPNMXTp5XgJUC5ovtxjp
08kKwWnMmMvJCOjcBaXXNUlfu2VRoBoHX3uPrrRy12aRUnL4Fv3lAovmJlH7EY/jOUAjEo12KGW6
1qGqNqEPsRrTFlbCmPEPOtWRandSUb2F2Rze4ykz3sS1HN02lOzilVROFjLWqXFD5TW7izPDDbNi
HRLyd6iAd/qmjlp1B3TEuIvNwJ5cpZ0o/iuQxUcYcB9SmBUfEqLEb53e9Wulb84Bv0/CeG4GCCIy
FzVehtTC9ZNkTxuMwQg1PQB+Gg8fsmqWN4VdG2dC2rdHsSnzg96y4Vwdb4dqiZJAcuTAd0KbPpI6
/ygr0z5zGr4OFwTXhXcRNCpIxycZCaIL8VIbY4BmodnRcV6sT42q5aswLDK4AFTW+2ps3Lkp1Iv3
98QbIwtDIch+oF0UOr3Hr5e0nQPWsHX8wdCSFEHvlBQ9hQ3RtMUqtD7AeY8eJbuwzrzxs8PZ8doW
ZwzLmwgC8bFTfk0TmbEUJZrja6WMpL422cGjNjTtF1RPcbTD1kDyckWW0HIYc5JYAB7bkj6u4faJ
WrX0jK3qEKXy/J362qEeafKpsDy7FWrOzUOgJtJ+iCztQejF5ih7FtGdlBb5N2g2+rVWOcnN1KfB
maTk9ZX66+CEeEzZhMV5PJtTha1zVcmOH1XOsNZH27kHvnPXph0HPFZsa8jHV3T6oo2Dr8x/NaVs
OJOukHCjP/mWKcwfbHkbxy/Tqt90jR65gYQ/MLQYa5Ok9XCdIUi2qmbgK1JScsMqRrpeMlm7QT5h
9uvCfkytoETsMFg8XV0gUMoWNOFSp9xAa9jNm1H1Krn6EaKOsOrz5gtM+eCqE+oH76/LV6gzdje7
gbOabBKwIuH4UXwQTpMyRINl+XWoWncLx8kq0J14H+Wd0oHpob1GJ8W5iLtA9zKjdi6mvClvgqYN
H/+LR8FkRMVTEqwiYlrHjzIVIN/jtGSPNOhBVnLffBl6dKlNrW8v7EWRrq0IXGWtozAOTkFoRFsH
RWu6uzMPIk60kz0jQmBhhWGCTztdXg5fEwhKxIPUzQFC9gUSEPKFopnxgQgNIznq3y4Suoe5lfQt
JQZnQ3kh86pYNc4stjdWOiU2TipREBcKSMdzEmGRkEsEdj7GDdoHGMn2pclORdCoqOGChhbccOWL
gwjVHsxUfcau441DWeOLcFqSw+lEbMejlzVuAEnN6JMTBJdB69hrLdebX2vwf5Pxl8m4yDD+lWG+
at2g79nNSZvGP/74OLfV/Ie3xD/G+Nvy46iDI37J34Vo/U+VDgQ9GCqwlvKsvfB3BwdGD9B4WMsq
0SV9bz7b34Vo+0/CHEJO4PPE3oQ7/0rMFeigMrVr8P1EQCS3v6XXJc7Al1sIaCVVA/YBke1zU+h4
5cxL01RTazrEpWgv68gxuEVrQtHf9Nnv2q+JsWgdIyUBc5D74CTBkluEiYc2IdwtjB7kUZj4Zi1X
vhO1Z46o57zk9LUwLScmIhSitiFOjhfZ1LRAFw1iXguXGBdd3P1gPxb5NHpoN6TrvEEbehqGCzMN
JMzuqk+zNdFXlW/AsZVPufZzCO8gqCbQ1sEIQn1ECh2VLC1VEUDRcj9KzkRVp5G4mBraFSIAoH4A
VfD4eRO7yQ3E5B2MJuj1Lm1NbjOWKC+N5HwVqsmeRNXHf7F0b35Nx0vA+XNEeDRLJFusMKFAShYA
uvZ41CyLjayfc8erEgrXdl3ehvXwM1Od7NacmssxiASbcywvoxg02aQpvj6bzuWgoyxOs8TD2MmL
Y/s2gluJl4vmai1eLGF9WQ2Pk5SO61hRZnCveLrMC3h8I8cYgD7602yYYFeq8n5szNtpaCe/0wGj
zUBz3d60I9+wsBgzkCgIcvAxiOzPbtMgwpCHlZBTyj62olw9DfEZn+k3en6UwzCUZIkK9t2pJiv8
rHCM0w5BG7ufvMbKDVeb0++IwcWrmPvZ69vwU95hvaAQZsmBs8sQ4EN+LjTPxE6vHL1sUZljn1Cp
5pEozh9/nblMLR1Es+OhXg+/VUR0c0VOkeQ24Ns64X7LCK1i1UsjBYGstuvcWW/gPdcfcYA5Zxb5
6qQ4fhzrpBLj6JhHpAP6zI5g4SKVFnqDBtZA6x+bcfndZEa8vGAPod4io2lz2iDD9gF18sGxvRr4
x8oZu8HHxmE4swM4K0+OP4YRXtyI4wp6+2kEkevVnCH363hShljGMHVPGsA014r7y1xCHC1MFm+e
bG1XRYR0gWLsZquaPbo/FjaMLRLdEJStdmNO+V2lCR3tbNhS3f+Ooh4AOOeyz5TgEtHn0JW0fh0U
6uBj5rmRdAlbdsKSlTOAZIsHt46cD42hXNMb0vdAfGpvAWyyqsMInGCMMWeF0Pls5h1gVM9W4v4C
0ekcvwni1lyySPWi3NentsG+J/giycn3tBg/h0gyH2yQepITLghjyPTTHI6UNP4wxEKL16zRZilB
DzFO5KcFuGhnKM5l7m+uZeBIcAYVCmtM9/FajqasHs00Qww7Q2AcybUyCRdkB41y2xnSA/Ll5V6R
I3ONBA72G6EHVWYijLXdgR/7Fcf8W9LLaY4n1hYHHk0ZcgINUZfjh7Gcqu/sILA9q8FkB4yniUx+
CTrsmzOuKgB3ILg7+UyA+OaghGgIPUPXQ6rheFB5GVEAChm0CG+GrnNQ+8F0UG/qyyVuqOvBdWe1
fX7/hH/zODMpRbOBYBWD2joetRippgyIjHut0V+01OV9e6a1MzCn5SA5rtT2T1a5SLALrKdZTuN9
PhhbYEnRmddXRKp3ctcgagmUAk1cqpHWyWkWdMZSVn0IYaYZdXfOsegJZPDbkQWVQK4B/C84N7t1
ODW7oEkmEM6d7auWdFURlexsk9ZVTyoGSHT7/iS9MtAU64F1SYmZujYNNBFdvwgWUgjzyCpw1jj5
Z82qs+tsvppT1BdGc41hucLmwQ2g1LULTXMXE2wsiu6cFkbc+0lOTy8NuaMUtPaRN2hWZeV8bnPN
cLM2ykHv3cVqg1dRmzgbLO74bSpZiVWYrmb3q2BILmt7tH0IRZ+nePYwMER6Kf1iYoe6kmZWB0DZ
dEy2kCyClYZniYvla7LqpLpajWb0hcauvIqWed2WynKwwuvaKoAA5ogdYIm0l+S697CzS9yMiQ7D
KfFokVse2G00kOsM5ox+ppD+1k1h0WQVpyph3qntpRHVVdEHlu2NiTN4Wi+5GOb5ahd/gKnxl1P9
/yYlR0kJ8eu/T0pOMpE/PrRfjrMRfvqfbATNH+pL6L09Q19Y639nI8afInlELQ3baWSFRYXqn2wE
GJkjEJjE1BxebN6/YTEWtGGs4AGxiICJvvPvtAlP81gRBgPghTVKPs/TnFwTxLjqGBYqvinpsFbj
eTPbwZkr/9U5dDLESaTNYak4kFoCb4rQ9q+mTVwBVR6c+xdf4I3Y+tUeeB4GDBHVPMT91ZPjvgOx
EXayHHhBNq5LPT+UJe4shvPIKXbx/lDPJM2jo5WxwCwJ/19RHNdPjlbHKJtaXubAs4dhHyndHidb
uAIogQYwkgo8xbRhXyJdrEfpLs7nq27Wt3OobcXsOuO8kSXzzOu/uu3EIwk6OTklB5CjHR+pChq9
GNBOgbDoIDDKttEYohrZ70PxYdFhDrPpF1TgP7/VT4Y8OcV1HMVpXlLKy+XwYzEzLAilqcBQs0/g
E4VozjpnsoW3luvLtxRr7cXF0dlQkZqat6yQG0rkaBfp6ZnL6VXd7zlBp6XPxsDGAYuB4zESa6Yf
GHZ83KC8WeTiCbnqrcRYNAIuzVy/HMx+33b4ynTljazr58YXmfLp4qISL9pf3Evo2R+P3+hGr4JO
xplkeKr05nrpcm9us21aOAc7iHdzGO8Sw7kbnWxb5/aHqO3OXCfPpc1Xj0BVS2gK0P45xZ07wWyH
2pDDMcxpey/JZ7XJDxVNAGQrP0CN8Mo4RHJ29LUQrWYFPpeN4ZQN7btXYELBTwpR2QFXdMFSOGRO
v0/hNw1yuh2qEc+l8ub9DSn22+vn5ZuJAJNtefLJ6qYqTDw2+WSzedm13LwSvGcVWNPo3GMbtKc8
clnI7df3h33rZCOJ0cBqkDFiuHz8pfLAYsONBauxGL/ikHVTlYPfmNHd+8M8h0Onr0edkZQU5jjX
wsmK0EIbw/GOMk6KUEta3RQ6zig5jIOqK7EyMXbJgO9kGK7lVDqIIwYxGR8E+gH65mEsstuqWDZU
aldSvHiTFd6a6ejn6K50EtqIGixKeYaDlMAtK7OtU9XXEFo8hJrRJs+RYdR2MkriDI415+b9d0M2
441vR4JCYU1IE9AGOp7EJbLtVOosxysU5yGy8ht1GvYANS/NNvCywPToYKcrVcOkMu4uJrMKV136
haKA7+TJLtF0OoXx52kaKT4HfkVndJyua5YfFGa3mmmCBIYLxQtzT1TwrQY7PgwvM4Bo0WhulyW5
mxvWZYP3UCpBIkdNV5k3CBlsJ1LHCcGdsA03RW6s4O/4YiZlSEKBysmKWr3Sjl+tFnXi2tg2zGjI
P4+c8cqo6+sgf6qtCfRhe4Ep2WFWpXU/RXfzCH+SnNALSgRu0iGBu5UfHGvwg9ZwnTr5DPMBtUJs
u/Lyhl1+6OfQtWAvh9h/dmb2uZ67fW7Z30dNWrfttKlj052jZLdM6g4K5ypYFg/U2lYgFwy5+QJ4
ehcnxc0Qh7krRc01RbFLO5w3gxltDPzIyzajWh7c4wD1RaqIuatmulJHtq1uP+ZKfAcT6jquM8Or
lvRhmDGib4rsJnH0raPD/g8jvw+7a9uWAArE323YP1xGmxJT26wa0EVTP8YJX9S0HxNxLxi012bH
7yzX7Cn5bQztMm1scJuBLw6S0vwZMbfi3BVzXc0VYE1fr5+orMIGKfhHmvF9CnWcFWkwc+1tLbO6
wwbx0GAFnS/WvTSO+yyW1k0hHcTvKqmvhkt77aTRzooCv+2yA+Zmu3wUHlbGvEHV7QHzDH8Io52Q
qhWs0VxaPgSacWkaLDxpuaDLe9mFPSJnMOmcaVPgAof52LaWnFtx6kixvAkV7dLOog28VR9t1S1G
miu9x+GuoFBH169wqXh9nbGRSuxB/LWqpIJrswVlmzn3tDs+0FH3pw4TsAGFutWo5IekljdVb6ww
BvFzpb1oazSwAx2PsWgndeO6SJOdaYT+aA17rYSK1s5eFXQX2YAx1rggas/EwneKw/4uAHVr1801
PXe/1GcPf1svrHOvGPkZ3LfRqe8waFG+tUWOx6aMaq/aXPStvhOfOsr4/0AOUlt6lIbuYtRHH5Li
Vg4xgK2FVwP+WOG0pvNpr1ooQ8XQX3RjeEdwvEvnBYBP8LwG4LTugCL/nNNlU6uwxKPFs9Tw3gTJ
oGfcLlyspvpgKz0c92RnQA4OmdZGfBqRRzXx5xa8hp6DBWadDNhsGkrwIVenMyfUW4c8kD0KF9ht
IVt8cvguDe6XNmAFT7ObawudxLBAVcdQz1z7qrgsTg950mHyYiJYwBYnoU0S6FlVo8oAUzT9GbGL
GzOEa1beZMbstYq+i+d82xcmQvtl79dScYNVwydxp8pG8DFCvw+GYn5n2t1HvIsOAZ5lyTR77x/X
r8tKxHwghTDAQZ2StvlJmImqYVTkgU35TpkN6uRytpqd5dto6NtE1XYTf5ccZQdb9uuiqZcwZzdW
Al4kLM/VK19XWsSjOJbo5HBrAJY6vjhUIxszLaPjMI/RXdzZD3qxfO3TedNRpTMt8l+t2xdj/SW2
Ore2OCwQHnh/Ot5cGy8e4WQ2piGX8pY6smdo05VVY5wblWjMttbD++O8tThgHOkgQGDmsUZOFuGQ
1bGkdprormSfK1m/hOoJW9nYdovzvEeKIfAta6ZYnri1Fn2am2sMudcap5ATNBeSPKwbxzmUTbzL
e7Zt1J9piL4VNnN/002hr+HwP07mwgxngFqNaKiUKDrOgx/hANgC7kvwkzWzYS1I8r2EkWpIEQrX
ydX7c/RG/ifkkHAKMOiuUMY+Xg5SYmlRPckOmI2nqY18O1C/xcRBWXEu/Xsj1aIPCEgPUyDCstPS
qlTpVplmmG+oyUXea76ZqF5CnbFS541W6ZzIv1h9/zbRosX++nBgSAyDUDDkDU8BAJmJGF4XMyRi
HX7KxdEbtI8akK8Euo2Cl7VVA2TkD0XWKVQCes2uoHmlW7EiZpIyvaaUro3+rA8oUKtbY862ppkd
EKPe4V5y0XbhJ0pfsMPlTZ8Pfj0OfmLm3sTP5NPgW0RBTRhe2mZ+yGPpkfLZ/ZRGflK318qcuIPt
HOKUyy8ydl0zuMi9ovwc79ocLGOT3GKBs7IoddZmQt2zeIKR/Shn9aHhocXPd9OwnqmId5W2Bf23
g46G8Ujv432xk6bok4jGesaDeLw36sivsu5iKMLLKUnwAuqu9TnwB6LAGU0+BTkDmzRb7BI0ZLkP
m2uZE9PJ9K0Ilsaxx7A5/BTqEkVOod2Q7EAQ/BzsdKuRK+v9dFc7y01f4GCTYphkVoSIcXuhEAeL
SMvisu2Ggdst2waR5EeydGenWJcr4YbbDmHT6ZuudvslnK7E+T03+i5Qn+I6uFuqzCfi3bcORjIB
wrwiFAkG+6AlIfbdl2ZUPCl9uAnQuqnL4FFuCcFN+0AZwp0HQHB8h2Dp3LZiFTjxbUj0WRP1WiX8
3M45zJa+yppoN+I5L+Zw6OprOQ/vHHoAiupsxM/FC4EhN6o8GVsUgi8lh79G6X6s8dJl/sqk3+f2
QzPMZHqGqzv9upMhPXPhqynNmCC9TUF1gFa5WyzHR52T5nXmjfK8EYGMnjiPtk451Ay0y1aaYNFa
HwLykcDprq1ivhriYa+nXPgJ35S1FmLUJqf5wTChaefXi5XcJQ1Bd/sEWtIFWnUjakZ2QFhljBul
0nZjPlxUM5RzbqEOU2Pss2+XOXbDctwXJKelkd4WJKyJgy6E1DBt/HCE9v1uqaJ7UQsRa8Sc0HTg
mBpGjifWoLhi0R26mC0UA9plo8s563X0Hb27MDldu4D1iXeP2mDZHRmu+DaN1PtmbiKhI91bJRMk
kXYCIsVwZ6s0RHLjA1v6w/uH3evLT+AHRKMSRCDdule9QUVOet6d3mAo3Yt8QNX7/UJUKZZBkejb
OA3vLSDNsT5v2oAwUHPOpKWvDlwegaIlWC9MLjkIT8o/pVzLjaxNdDoQGRuKDuazDqUs2875XzzM
dw5AcXofRUeiGAMEUpVBCAocxvHpjviPhK1uaHu6kewktHro5XWY4bTRnSUvnrYQxrd6eotGqQ/j
bZPUymMdTU8YT91VM7bVVGB3QSUdhmhck8gA9B2/mnrs2hN2vnpJysnZoCRcTfNApC4J1mka74YF
a7DOFmGOmFySNHpKmz7GzGsmKaBNbKujMDx2RbFrMYnCEBfamBX6OaOOoVKeboOg34MG3pWWdonE
087QqB9Z8R35x13L1gHTduWYrChgcSjijSscqwj+Z/2yzMLCi+HRIa63uH0UfkzsJVqZ5nJVKDNq
ViIDzTijNLVDxKbgFFzyg96Yl2MXfSq0+FZKy5uuyYuVPQV+Y5BUVJyXeDByxrJW6YnManDXKMG9
jIJJMUo+5/Dz23fYK2WFdC9x2bpqHt1hAwezSc62ut59lZroxzyZaAPZ2tYsqhvb7C8Gtq9EKQL5
krs0SWkgDcF9aRquovEFwlo65Gn4sdPICMkci6HAs60efE6CXRhjGx0nu8AubjqDpA66wS4iWVML
cuByWIOTmNw2DO/qTkb1Y62l3HWdfZBU5z5lTEpmt0rQreUlO9SytoOBc2mTT2eS44t90QK61god
BfDZY5ntZpJ9bGa3SH5ue2NYd1W0q3DHTJvwThyz6IZ9wL8bCe7eHRqaTHolec+/3Em2dIjSFbrP
rgWm2aizbadyKS5CGYw/6OGb1XZ3r1ZAFIMRaS7N+W6ZXej12IErET3oLqq1LVgEGz/ulGbNTxiP
1aoF67vSA1QSpRS9rulKs2fP6Ay4mMWXNLXv46a/0jKBFUm3VlceROKdcCgvJFKV3H2NmsxGDQx7
51Ra5h2t9lu0ix6RwL5rVfuu5nD2nT7nwLLzm7ANPogUO8L62p3QCZEaUNKcaOpE79xMkUsJfTPj
piyBvI4YA1bk1qXkA0S/kMmTUUp7MmPSeOLtTHFi1IrbBdWrYF8q2o6S/y6zzAfcy/AmW6ar1EKJ
t7Tw00ZqKuNuTz47xYA8XJJ7PS2SvbjpmyI8Ezu/cXKA3iRmptdK9HRaq+8ob+Vzi1+U7YxER0wm
Fy/AyX0LYzWlOvH+yfx6OKHqSMwPbBRU4imGRI5NVN1RsALf0O9FfBKRNdtF8UWs9Goazwz3xkWA
WgHINMHfAKH2jLd4URGfQbsBNxstr+TQz0iwm9gC/7nIyKx02L+nT/Ic3Y92eoijHO5l707OX+Y2
/w86gv832hTicf7HyU68WByvoYs/mrz/Ph91Brm3/mkMmiB5WShUPkUbj+Ty78YgMMVn2B7EPVqH
LxuDmvonbUH4WRDjbeFFStb7V2OQP6KrDlYZlSjRlgKi9xt8eRRhj29c0II4OYGtpQdCNeKUiFT3
uWRimN6sUYi4iIx0U9E8pyPu6kW0wi5xMu4gdXlDOl+FhM350G14qFWHEpITKZeJlW5KSV/V8+Ow
UK9pa7dAQSdKsSjs2m2AGpYtCelhwkjtu949ORZC4XW/tbnlqrT50PcFAlnmGpgMcZTsFqNrJeV6
ovsg9NCkQAK90QkfgY+hjqSf2XhLiaJsgrpFnHGFaZtk0g4YPWjOtjHHHOjN6DoxlkBGHiJVWyQP
4Is/Bc5wt0QRt4+E7l63N42NUJfscpRo+D3K2JypoZzGTacTe5IoU1YZzDxocQmtS47oFEzBjU4Z
FNLV+sVyu/kVHh3BDc98wpMIraqrNJoqPqGj3kjq50E5k/Prr18F41k0FYByAGhF+uQ4KqstqRCW
0s3aDi9jOXFz+35J15DCXFNf0S8I1RJtunFl1+lVFVGaxBgTv9Akue6APTVd7msg25BM27WSQb/r
Y6+h06kAZdSppASkRsEq5OdhJLrid3X1fHAMcO9cu5Z2i+bmqqewlCBBH0B+oi7ttwnighy5jYZZ
Fdco9yuoJwqZxg5dPvf9CX7FoKNlDhyF81fsYzx9xQS9OH0BuFlBNQ7NWhTrImBm07cklF2n/9iX
wzZVChffKh1dsCYLVvSoVpkarAMe7/3nePM7vHgMsZdfPEZO5dKcQ75D4gQrimbo9+PGyD1gGOqZ
NcWpdBSIn76xKI68GKqkxuBEQIbWojOiKjIRP8Ac+dwbvap4/RoHgC7y6ODG5JOA34kaEvyUmW3x
cquMi0QOVhmAPCmvNlL0sXEOprK4nb5r5P5uka5KWm/t8lFFmwvh2lVRySsS+yD4itvvmUrTaTHm
9NFOOlZ62wOgTfpmjS6yG00WaFD82XoZzdXQD9uatgqUVoL7/+Yj/zMjnPwvZx6+zhxUAx+ZgrRn
lOWqVBGrI5vPgvbMuhb79mW2dfqGJ0dUYaC4FfYMNU/FqkUQKMzPlLTOjXByckR9I6d4MzTrcX5q
rAdqOv/NZGH/AviGjukpDI++ul0lFodsr1x387eexK0NjZUTfHt/nDe3gxD8xwtKwHJOtgOlZWfK
W8apM+LhgS7No7zcvz+G/hyjvvoeAIGwVVTQZD6tbbYGyhH0ghpw9OibkaWQ0q6i2L5QF9nrUtkr
7GBlLwuEKCDg5r41ZND+mO9a2iO4Xs5Q66dqxNfx2K/spkpWvTR9GDoAs2bctIj38q/a8eimwbCV
MuOAXVKSylsdvmWkIJ6BpKWEllnep/TzjI1cfQ/pOsnIvPTOctVZ3+T6u4SES2pVO6mSd0qERAwO
uGWE1Ofo6hmMTF/Svrf6B7iiFBs7A1UqHVHVxaGIx/ODOc+oYEogJPFBx+EoWI85tsVLdRFME0Rr
ywtizBOXx1pSdtqQbBFt3HbjBrKbT/vySi1+yLtYKZGgtX4a+vBoGsu9HUx3nbXp1Ksxnm7JsX4m
PUBzaXQHpfGDRL6PBiYuifYdE9dG1n4B3Iv39CruEeLIZXIeyzPHm4aOlDQ+NSmFA12jZ2psympZ
VfAC0/BKrSERGs5N3qVXaase0vp7TwixbK3brv5GgyvgbhSvMBbGWhCmwcr05ZfC/BYiJql/bFKH
y+mLEec3wZSRRmFhS10lpXOH74hXjonfOQ4gXnM9tsnlMtl76LSbMfow1vW6TsudiepzbgPJqDG3
Si6TeVyr5IdiuUjx9zrO15OcbBCdvePzeDZ3JsrMK8QQvbA0DnOkfgd8v9bt4B44foZYg4XOoZIe
NFW9LCGz4L04wrYe76t63PbAr6f6PsBK2pn3OUKjVR37PZZ7qmxSN6ThCffXNrcyRf5RXA8xX3tq
VhaJJGIqqz5ovEmWWBtfpTzxYG9DRnDj+jtY01VMsaIpQFx/7RxwYuFIsUC5qDv9wgr3JbvMsKKL
JPmCYA3Bmbxmzovw/7B3XUty40r2V+4PUEFP8GUjFjTlukx788JoJ3oHen79HrY0V1VotSrEfbob
GzMxo5GmQRBEJhKZJ89BHFpvVfFHRJDoViQ0S8OPLAb2QBnpwLRQnDRP7boFJ3G7r7TORhxiDpVd
Ieyrmxc5cFjEqCnv8sbtROB6QDVaClaEBFOeIt2gqHZfpLagtA+Rr+L0U2mOxMsIWfG8gWq9n7ly
1FIP/NoQNtuaQWuXiexqebJjhvoci9FTqI77TM93aHS+qjpykSKUFdVXyfORT9agbR0s6ua1UU2a
ZgwSNIntGbdtidgFWF0/f6mHd1yRLbEAR1EfLRnKn3o94NpeXctjhhz0CE5nZgeHBjxKVfQmeSpV
AMkaJckJMX2UwRA4LdROxzoUC0lHJG2Gu14QLCnOwfVtTZCPCESiKMZeFEm8ZEhhpyXU1uRi2/vZ
0wTwamTZIfk+B+kuMyDNGlGApfZ5XGEdkCOIcqSnkGEWAnuI7hINd4cSdUsBNKu15sbFkzcUBw9V
k0BX3bwbbOYXII2MtoRcd3LuTHVLQTQWLWSvB6g2VkhmTMGkDOFWP7lE1w5YOxtkapVV7PdOyDI3
0QVLE9G8qyIBE+kAAXXulCHMAicdQuAG+gtzMNB6iuwaQOdakRa0GLEt02plgldKQNYXRFsWS0Zr
esMYuRsdsIpWfmoBoosyyHWDDnhRF92uyrMDpN9WqII+ESZchjVb9+hLkQfJivxu0QsXgi5bJQi7
qvEpAnmkgq+gwV3XA0OLc2fBxuoidyU8SAJnJArYK9VLXFahX9JrkFI0YcJArTRoskR6b+r6JOIB
gaatlCPuCqCpgs7akEZLsK+OfnehkNJBx9HCi41NwPx7Ew5KiOuLVP4u9hDXQ48VAFhDGyCpU9LB
v9BC/9KQ0QVRPmmyf8WaftW2WxC0AwtgOgKQ6oOcuQxkX2K2yqCenicxClt4eIT8XhTdMQ85HCnY
ML3dS0a6HWOUmTTwpWuhAxreVVhdM789UyD/oG46OQRxqUW3LzCOSDsD58jF2sIwVkHY5MzVwnwd
ybgFhHAGcmHlxKSinLhphiuhHNn9AExQgyQPenVUEmziVtz2iJUYgVR9cBd3xpmpfQoIuZlx4bcR
A/CCgIy5ekpshXl7EQ1scjSC0fsuwbc0q9St68T+c1jwKfTgnsqFHkoT1Qwdk8ydGrlN9a5uooUq
n2vd+ACOflp2IF3hmKd01kRzdBx2BkY1EV/GeDlkKPVGX0LBBE6yPjQic3IBiafedKSu208BQBRU
zoAygAlii7YkDz4+RQKcmlxaLRr7DYgL1eCwhRrYdEcPOmCcsK/URr1VSwWXxpoyVMsUjFqKb1qA
2s4All79rr6qw5sa7I+96VtxJVH0VbRLBVdC6B5ZEG/RgpiKeexI6kPhOYqK6MSvnKZQaUE6dwi0
BYgydkypD6oxukR5R33kEAjVYbI5XWrvND99ACOMrY3+IQEbQWKmW6/NXNPv7sDZ4SB7eFkV8lOX
Dij1XOv+CFIS1rvpMF5XgmgHbQO8lXc3dPpDUvtXI64moswWgiyjIdqkhRF970sETA2x/bS06jy2
qxSBBg4SBfq4Q6CcCeI/YTWUaYP8+nIfV6yjqxpcoMeQr5+25U6ETwzYtSq4UxqHjOSixRqPd826
qaA8QK4980xk/Cl/hNLQj2SUjjq5xuNZqpL0GlPx9DxfVGHjFqtgF6baRZ01P+5jf5V+/N8kFo/z
iv/1n0R6O+Fyv25SAAH6c8jeT9KP00/8k38k3yAHBTIa3FLxC2QZf+UfybePBgOoPCkyktmTzf/T
mID8I5qngdeEM/hBUvZP/lGSv4H+FkRZIEQDawJ++G/yj5/05EGPhqTKpMykAE7yKbGdD3IEzp9U
sgvwLdwHOkRf+xrtdtBAZ2h+jHsce6Y2WiZLyjvw14jXTFW9VRXqZKOZaNUBa/WD16nQSihj0lgi
2kdB9yZKwSSC26VOl0gpwlMlcKt2uhGgKO6MmVijcB/rSD/6UNftoJbxGCcZ2aI7Un8XQj9KKNTm
y1WPEwXNUTFBrW3QdXcg7UCHJg1cLAwINbu88x7hO89dBievfuyOp2UBFg0USTgBkXHj3DEuIiP0
ZGXJrtrSA7JSye0kawtHq5TSRoyWryrQVTupoKWLj93zV2b2f54Md0LWfG1SFog1Xp9PKXCnn/hl
UmB2Au8J0uboxEBO/5dJmd/AUYffVlDB/kkvcGRS0/5EGxC4QDVUa/6d0pfAFogeBFzuwaQHxKP5
Vyn9D0az070DlkIVQoPoiRThm7mc2hCKKgRxwLkpybLwNpZtsItZVxebtmAi6MpxJcp1I3OLQtWt
bBQfRyJHGzSLG2g6HktvpL5e2iDiktAEXbXKZQiuW1wvCtZRtauywFKLil37EtJ2auaZkNaIcmMp
BSbaFzLJQpd/K4arEWA1zclJjoM0DZ02Qg5wWwfhJoaoB+R3wvGRqCUrAZLuKsMRKwBFSIB6aS6h
ORxUsagedm2TpHYE0FkAVAyAUH3tNWfY9/ms6mRqQFhgMQzw4GHNTiOfZiJeEutMtoUmWaPDp7O6
Vr8Tw6KfJHOKGTq+++I9u67Z+3u9fS542vWTY+o/mG/awP7+2sSun1+eT48s/O//2JfybWLkQbMF
Gsh/0nf8UzLDH02MHmj8+tD3Pe6lQ8OcBhUfsFKA8eMH6cJRLx1iE9jX1J6MJPlfySJ+uqHgPJzo
r6EHDKIugmP1dMNIUaEbo0dke0TqYjHExlIpM5OSpvsuIzlXdTfoXqjQoNq9Vr60MqVQXAljAdEJ
3BvykV3Ak8tbEEgA1qeoW61+/H8PDlX27Hi/YGvgK/5pg01SANvnZ1a//+4Hf201OHDsCrDxwS2f
REfKN2kih0DdB5HRxFnxKzoi31BqAWcm6MzIx4/9cuX4IxGUmiL873QyaH8THP2mtxuKsSYaQFXE
SPBO3F24zvMADHuqgj5jH5zckt5SUyvvtJCqeXFXQz6Ienl202RDB6oRX7XiJEysAtAPJAGi+zps
kJXVg3Pw8A/o6/EJAwuYeAKBiYUl4lfcvLoECNxMaxW7iLuO1lWbLTUmbsBs84IeZcERE+8J1MgS
DZLxUBQMGHajoWqS3w2jOKwMtKEkoF1jBbmVJCbSDsU/wMu24FJI0GkNzWUQUGoU9nIYR6+yjc6A
0FLcliArUSLX9mM1sUwygscFylcWdIIWMiSidAI1Z2i0DGDVFDdA2fy8i/9/bHTUE41r3AQ0QT0O
HXYE7F8TX+vXjnyXs+9IDB3b5m9H+GFw2DTfoDipypPmDHLl03Xgh2v/+BMAEExYI8As6vQnPyMn
QSb4oQkmNTUj/JAI+Oc2AtwXzFTXVKCmQSgqgdz0b9AQJ1H3VOP+GEkF4TDIUgFFPPXs4BcmKvhw
g/tmDYL8hEKZ70ywwZG1f34EF9gjuVEzacQjbPTqPrcPyb418KTOzs4RrJ4mjj49iQ8DEwPwdZPg
SbnDlofkXNphiiJ/+YCfw3/wm4LnBRh5xMfHCSM/a7JYDbrgHpT+EAPejfeeK94Uu3PU8h9kqX96
EAKF4wepUk+iQu6D+0y1FOR6R2q4DIogL4G7ailwlut6XWy8Q2Oj4LVCpnmnALxNkSB24xVCXRf6
YZLhHG3yw4/HH2MuONf8+fWn1T/KuiQRAKVjMqBETZaAacdLN383HQConc5mz/1d+9SrVJfOrfrp
vfDzYznPGzBPVksDj0X1zWY3/Wq8iFAtv69u2420BpTiULVWBNe5Xp/rTvntKwN2NJ2IuJqiS+r0
lYVSiHQ1AhBHes1aFBhp/pRbzSOoXtQbhmrQPnZD2dHQufXy58WeBuZ3wPGDObM0ZSYzUZq22uBM
3cmMjnev+fLPD+Egdj+W9vgpnGVWCprZVPzjXkcJK6TFo1hSpA6gL4cHgpkLPbShYLUK/fNzlel+
8fntkC0AtQc60D7mdbSTQBcUETTFBvdq6rCsql3fH0anIybKF8AE4sqlgLTM0C9TLUqsoV8p0Ayh
KdPrjSEJidWERkn9tmGWGPT5NpHUnVnHkL7qjetIYE/CxLaZkshJIXQKrq2poVH4ng9GsDRyAwCS
VghR6ALbVVbdj0i/O9JY+Paf35KD0Pyzur/eknMXmRQYQy/Kwb28EPb1AQ0dV6iM7Hza3g0v0iPk
Ks9AA7i86Ocncn4jw62xbeUxuFeuVWKBUFqgqpM6PiV7sPCQByKf+5LTiH/6kpxP8IaEtayUgvvS
SZ/LpecMxGqc3k0uwEtTWahTtIeRAl3rQGhysJTEntqbQcUUL1Hj6MCbvAwWyapaJgv8d7wXbHlz
jqbjdw7kI6kEfiZl4gE+NeKRtGKQ1Zgjuxg35g6X6zOQj4/gj1+FiYpQAm+oiHTGtN+P9vNQ5yVK
dGF4D2JuS1+ApnQbX+VX7K0u6EhLS3BeAfApb8njuEH1cF/fS6i6O+FTvRmabU1cfTUc5GtIX9HC
Gu5923P6iHqAgq0EV7ruD+VSBEfrO5gZHsEy8MZUO5acS7ByHJq3+ODRiHabgRYUnSn+4RmwsjNO
+EO35U9vyO3lJCglEeqhwT1q3E6wau1sL9DRBWd2QlHrdborEaXMdXBNVhMy0h0tj8p26qovOmVW
8AQ0Ff5dXqOdmqKR7sz0Pko1f5oe94mHYRgzVfKCe/RHXAxrMbCqO1TuFu2yzm2kXki96NfSWrxA
X83BvCjOUbZqv7OD4x3A2QHylJ3YetgBMS0u1HXwmNjgVLbYpjvE1o2xRO1uQ+zYumfryoZgHzZF
uUatZF1tA5dt+svs5fD82l8mTugmVmQ9AJtvK48kxWoFPY22+b18VW06kRbbbvOzzvB1F8rvHDJB
tw3i0IlO0+TWL5BjsDJCg/C+tms7WzHZ1hfmq+ZKduZGruHAJxeOfj06zT58q6361re/n/GW0w76
9AkR1gKhhUgZUzm1ITnwhYHoUXgf3sl38rtwpb7pAa3XWeqgn0pF34RCAXU989QpcfGnp3LBxVj5
sYYkRXgfucVeWwr0UF0AervuNudMiGsj/eGcgab89wtysQQrjAIsw3gUYB01TbfwCJ4brjLH28Fx
nqPJk3+7I48ex0UQpWKC9DHPwnvUz9e9DUnonWfVdn8BOjRL2PUvgjM8iisQQdqMdqvqOrbB5HV/
Zn2nCOJP68tFGMaQJqOR4qVhlAtgmpbjInkJ9sGLufPXmoMC6raFNvrW24nwnYs/P51je/m55Mh0
qOivwtbmia6zJOul1MMaoP5hJ3a0B+P7JrEDG5gcq/jePZZ2Y3u0WMsb32a1vSWW6J/ZYsaU5f68
BlNtf0qFT/j20509NKYPmm+swcPqJaUhfbjevty54a6kmY0dV1lgVKIvq+2LQTcVRXRip5YjU2e9
KGhADyvVSq29bIlWuk7pg754AubITRc38CGBe+XE1vIisF0oF2C81cFR8X4tfbnz3euU7lE3wk+6
Gwv0DHZFFbr18YiKPl1uDXeTL54uY7of8bMadQ2q2epCpJegS7zo3e2+tTunsjzbSqi1GOzDu3t4
vHp1hj2JqOyMbki3e9HSqGzldNPa+nq/VZ2nm8BS6PcYb7q9e7JLenNX4tevzB6s/RY18VVKlzm9
SSieTyVXoQ+ut4Is7ccCSK5uBTZGhUA63OT7/snA5C5zO6XXu4G+bZ9GvIK9EWznak8ZvQDDJtVW
tnu5vstpR7d4nzdgrdzb5ZvvEkwO2SG6vG0sz3p78Jy7J28V0tw6aDi+EusaGCQrt/ZYy2l39JsX
fA8QdNAU75xbAl1p9HJ7bbf2dlXTm0VPn4bF08Z6g4QFfuupx0uJFuBGNs5yNAHY1WL/hJsaYi7T
clNrMeIN421Nr3R81eGgY5TUUm3YnYvxa+qgsYDG0y9eHc1xFoRa/VqxrGtnvdNpvFgd3J4+Lm8x
VcVatNaqogfkwrBvL+5315vE2tHDxYjtfLFcg4PRKm1nfbF2ri4IXZv2Q0k3y4ZeM2elORd4iIVI
i1oQ9aHfn4ldWYhIAQ2ii0eVqthxBzT/rgmFe982dJdRZ6khlgCCymqs3bVMl05A30ZXw4Iq69fA
XnSusFbWVHaf6e4W5Bk3Pn2CZMlCx8I5V/hXQdf+9O0iemdSw4aItwWKW3rxbljOulh4G2ctWdPM
3nPLtSEUYreWvt9d4EGYp1VY231oO98de714nwIdZ/e2baw1ur3oLRwaEmkHJ3MW76MVLUtn26wv
B2vb2q3b2pJb28uYLrcQuLHk9R2se8C22u5vWtsdrMFh9u3ddq/Rh6UBi2htshAXzrK2DXq33Vxi
5rGNiMwpLKi5003j7O9im+b2d4VeP7xhJ09mZNDvqe0sb+8s57AesAF3i0csX0q/3y0fOorVBfBs
93wBmUS6e/Stx8HtnbVTXwIHSEendYRFbgc02ngUZzv+WkDwm/ruEotdrAPq2xh1Gq+xQMZgC9OE
bp1bzK521p51ffnw0tFNb1dYEIPC8tyKstXNnYgvpi8IlvDSsJNbkSbLYsfWmbWuztwiueLbTy97
5N+44oAsED1US/g3A+7lQdg8jPbLtsKuucOXgsGuAmurWjKWPrdebha1k65ekTYoV/eEXkyxK1ry
XcW6nhcVooMBV1zoPaGB6NTxFhFIdgWBhcgcZCvR8SH6tChWPhocryO3RgKq2+tLAgJqR7GAMjzj
+D+wy5/OvqPHcyewGZhAAmbVFBPKl0/5rl8Z8IOL0FF23lLf626xjvflma8xDco/FIInEO5D/hzq
R9w7i0EctkTpwvuKhYUTaN7BhDIlFaTyOQMRA83GAh0nPTPOZfl+F79BEw49ebjPg61sCjGP7kBp
SvJOEvDgzhlX4nfyXX3sHuQH3EiKrXEQbn7quvxVYvq/m6qedDCes3/Rhr0/N//Kv//run6uQ+i8
vX6Sdz6pM/4HwWGmUPLrdPR/M/89q4fs+TghPf3Iz4KPpnxDp4AISn5oCU+UmNgyP2uLhvJN09BV
96tV7ygDLX1DB74qQkQG/XKo7OPHfhYXBQ38nlNZEeJx6PCFztZf1XxO4yNhKnyqE0iAi4vUsoH0
ErDWoD9q7oHpevGau6OFOPzY9scpyy9G5ltVE3QV1KCmShyk4GkU9nQEB9e8oSf7O9rm4TjUgN0q
sTOYxkFUhEMiKecEWr6aNme7RWPImRd7sSN2CrTwNLm3kGDR7Xkz5646HlrdqiQkQBK2rgi8uh/+
5M/98hr51by5q1seieBjIhCoH/usXQNp1NhJPJyjQf1q9On3j1Zc9tjYZUaegLWcGVaogkZdF9T7
eYvC5TWQVjY6FU3nIOuI9aWf1c+dGBNn3uCcSxxJhXPREBNHqUpkc8aLkPnLeUNzZ66W9T2pxToB
mnNhVnCRMy2Hs0l8tqJAigC9OH4l7yota16VKBT7MwmbL77lpBF6/C090hokCpvEgTbFCiDfm1g7
p3711dCcYRplB1r4JEucCA0fG/C8SFuPCGeIYb8anLNMrTbUhg1YlkB+LQsfgP1zJE9fjcxbpa57
vRHJ+JDoCdILkqDFJD0Hdf5qcM4ww7aKKxVSC05YgLRRbv2lVvSiO2sLfqTEjuwSfWh5UUng/GHD
kLyOLPVXVSSbq3mjc4apQsy1z9sKNfCHsbCUYp771jiT9EBJPYQRhu2qAt04EIqElLI0z955lEym
QALByLBLwIwORqlOhuJmP3fmnGW2sVSjGYklDiTrKpr0oWd1pCnnLTcPvgyyxEPHBQ4HYiZwKCS0
0BP4U/Tpb88HXpFmTNOx86sxQSUrTMFzo+M+ZdT1zKlztqnLTZOOOUYvoouqucmLM5HtF8bz0SJ+
tL9VWc2iUYASfSi329RLIjRvFWf4iL8amzNMXRkD0RwhCgRUwCqP0/Q5yDXlTFniq8Gn3z+aeKmT
quo7JQLJmR4/MV2sYmqi13We3fPqsmMqhmWo6hFIXUN37HLwf0vCOW7Kr+bO2WeSD43ki1gYOUly
29MysJPpYFOd5VR4NuVIUoF6jMD+zFhBRXR1yO3bvJE564TqMBqjwjpyqkYFB26jvine34lC/ztO
/qDQO/qeWT1GQhKQEC2bog3x96dAAuPcrHl/YNWPxpYgSFyOShk5U88DRcvsMjXSwp43OGeZdWug
NYxh4jGI46BiEdEkii/njc2dmy1Bn5qsYeIRhhWV7LZK08O8oTnjzPpJFTXD0MyojVWtGGuR9cY8
61E444yBn1BZhcFTiPFoms3UmbPmDsy+UiuW4jxzhqRDWyOct25E52R+vzDLj4L+0TapoGg5iHqA
bVKCe7oKRNXRzeF23npzsWziCUUWNykU3KJETRaeZA7ao5FDs2xe9KZwxglUEDiw6iRyAsBWiHAf
MGXe1/wA8hyty2AITe8pGDkXhnXtFxJNq/Fm1rLwDfiFFkRNa4zgwUq7F0FoLjytKOc5QpmzzFw0
mr4PAC1qlV6/isT+VtV8+a8kDf7tr3jqEC8rw1Axm9DxpWCbCTXuPWJXzTuVJzT08eFmyrUgqmEK
lszunfkrks27UH2U046+ZKUESdn6GNfrRMAWBBsStvO236cqVJ3gSimB4LPLnA5dNiZwRPO2CHda
yr4qRQP4GRwxJChIZNkjLrTn8phf2DxPX+8VMaZdg3UwrOPMIUJlgvOPzQuA+A6+TECeKoQivFOE
j2aARGUgzgsHP6ACRx9SEEEDCOnqALuvJ5QV4O3VBSmft7c/gPJHo4uRqBUdweieX1zAgC5BRnAO
VPPFgvNcGDXrfKERYJS9/4xDGUBnsMLO2ykfui9H805IKHVNOu2UBK3o6Gu/q3yTzLOdDxTd0eBd
G6ayDA5zx4BOQKQt5Hxm6MNDd9B6jbsDtBlgN7WlmWJHGz0+V5n/ar25ExPNgGodtFjvlJQipBBz
2fJNoZu5DznbjKJeiAYB7Avy0KZU7MDZUPRhu5hl+R9gg6Ml19q2aXuC0UFjv0vi7r0coQI4b2zu
uIw85rVyAFfIBDDCAqwBAEblzTt5RPPUf6s+6doy0APItaKhHT0ntSWlZTDLPFHxPx29NnW/rtMa
JlR4DXgDhtKCUMq5kv4XG2bKiB+fPTLzG18csDBEgMRccdCLh1krzqvZspSMte8bgaOEAtAQndle
th0hM0fnQmWhk4soDkAY7g0j2hNAPEbmBeG85CUoibMuLjFyVILshC0T9ALNW5HpExztbzZ4Zlea
GDkVQLUTKC99g/zYvLE5u0ff8JAI06kZd0yyg0GDDF6f/mh6+9tch8jtQAgdKEmeVzDMxgTV7YhS
NNR9Zs6ci5SDKtHTQABFeF5fQNEsbecFVSJn8YYM1oN2bEABnQ+gR0m24zny0N+bDDoWTr+jyAg4
fUwYJHCCwDxWs8IHNE+cDpupXVMFFTioEfeA5KDeKF5gz9kd0Ik6Hdosa8ifQkTUUUZ9nXZbZQjP
wHS/WgvODpNBEbtexWFWBlF0BfGc26mhYKbn4+LiPmU+aGjxCfNEvWZkW5TeLPeBkuDpgvSqYtRM
xTGpDjd+42TBrE1HPug5jkxcSlSBsUkRBqpXrwO4o8ZRmRcYg8jwdM5oHYsrsZ+2XS4wZ5QnAS1o
R87bIZy1KKmhDHkJDp7cz4pngxTSRaCNwjkyvi+2CeFMJjF11kYmhm/KkdA26BfoejtHofHV4Jzh
FBAShDY34lctZuX96OWN7ipGo/Xz9vjUSHXst8HmFkMfr0DskESXsQTkKhmWs5ad7wzMWyOA5Dt2
eJpKyyAZMitM43nZdRDSnc47L/XWYN1kPinIxIb90P/sgv7LAwF67KcjD5GihdDkhj/JCJTuxnIB
avloVv4BrWung8dpHFW6Aj841HIxuIY/DhU1ogZkErMWfWpAPf6eIpxK2Y+F7tZN31xqQtkvk8Do
D/NG5zxiCKdgaGoG8reGgNqsrclDqjbNrKMYDZync2fpGPRxk+huBsaNpRAHyqEt63pW7APGitPR
AWo1a7mOdDeP5UnDPgaiV9aEmXbEhRFMTAfcjvFhmaCOmzhp3qJSVq9mLTvhvGNTjNAX70R4dOlG
Ax+e1M/DGKB38XRRGi+RO7RB4tITAAypgL5TN1Nx3l7kZZ+NMgdIvcfgSZcvg3A7CuGs2xT53AQp
10gh47iISXVIiAAQajAY9qzV5hWOjGGUZC9rDKc16/aiEcXsokQNz5k3OmdCulj4cVqPuhtCV8Rm
rZqthq7UZo7OmVCcSWinYjW4qtsiXZisHlde7Z/DaX9xGE30CcfOxTCKugdbHE4gr2vR7+UP4M6L
+plz532jQMahM5nuxmbVLBnYZdwe6ZV5QQAvJCp6qWCyDCzepCnSHaibATAfonrm3DkLzTQvHDzP
190AFG/ofICKoRBI57b7tDd+YQX/SdB+khzJEGBkGjob3TTKo1dIfY6HqFJGmpdl5EpFqM90wFwk
o4Ojuy5A0uQaHpM2iJrQBRT63jy7Qhv0ye7Jwe3Zd0OOtzD17LIEzdoqTsx4nrPRud0jZIJSilBW
xxo1gIgWejluxVoTZp4enH8XK08VBgHDE1nK3VIgAP2jFXvm5LntY0gDtGZCnNpdGVyWAiQ6C7DJ
zbt76ZyPTxRkDiMfx2oMusi1Umn90hP1mQEHjxDSRCk1Mx92pal9eaPlmfwd7OPGvIXRuD0Ttn5Y
9j4Wpq+b1PZEI182iPrmHdq8oKIpVoqRT1abkqF2+y5H75s+6vMOKZ74OVWGOA06T3P9pgkWPUlU
pyVivJp1jmicp1eB14uYCk9fR7EM3jCldioVxLvzRuc8fdghId8EAuaulb1di1BmbXRtHmgNok2n
nkCPy7KKjBR7RmvlJcICYo3yEM+LsXnIUD+WekUaEcYEjZF9oPm+PSrSuX6tL85AHjOUghUCQKdO
d1mXXZWCpq6bTNXnXZn4zqMmjrNCBrWTK9b5W1wV5kqpo3Nd5F/MnIcM+SnEYMWRaG6TaLrtK3Gz
CARhHhYWGOXTb6o0ZTjGOnihh0wMnko1geiFUYSzSnKQKTkdPVYjpiSpooOslgiL1FONtTAoaHef
td156FAWCGYRqRXuBmUzWB5RBpoYfTrPVFXOVD1QIyeQDdNAy5yiKSwbdIuMkTfPzaicqbZeUUSK
DFNVY+ggegCa2lJBzHOdl1/tGs5WidGofatgSzKUtjdRFvaWCBHGeVEZ34gtJ2ad9jGsqQxlnYpp
HLoCCc4J2U8L/Ju4iYcPkUgO81STdbcJqor2VVltYq1vV3FeEnvezuEO1x68caNXwJVBgml4gAot
uzRTcwjPbMwv3oCHEoXoF0FlHm/AzDzbQVI6s5DEwuYvDeg1znoFHlIUFDrBptE1Vyl6fWUGgv+A
Y7x7nTc6Z7lZG2YS/tZcnTThspBCY1Ght3/e8ivcbSo1olCGzpvmjiOJFj1TU9dsdW/eSfLRZH+U
8ZR9TBzHngZRmdDAZcQzFsAFJPMywDyyCITkDS462DqBKuiOWskhZGMKeZ5lKZzdaoEogKl+1NxB
DzonA/2WpcSlOXN0+dQfayIJ9GrETVCo/HSZh8yjo1aM84JthQuHg6mPxQgTwx00+EqgFckSLHfz
SlXgtDydu1R7HchTEfWJdVq89UUFvTc/G25m7XceYVRrUK6QCkR9NRQLwEHeQfKpDo15ESuPMWrF
Eo5PQLQd1S3U0oXIYO+Fn8vzEIBogD5dm97QWQeKeN2thok8m4yGsfBaVZjpa3ioUS8UcQalP2hP
+EV9T8QqvBgT6BP9ee2nWf7G3/NYI6Bo21CfdmWlxK1vJaiRWaaZm/tUCRXbiyvIkqCY6M8zAh6C
1KJCEclGbLgKCrZ2pbJih5a66PDnl/ni4OVRSLi0jSTzkCjyk7IEhzv0FiRIRDrzRucMWO87vRcL
BMkDAAm3ONUZhLBH9Xre6JwBa9gwAwiS8SHErt2g7le7I6vnwQNBtXm6SVE9YnHva7qrAyEjWRnL
IekGH6R48ypdPCRJQlk88eF63DKVQUxOPPU7M8nMJDoPSYozpWtbEPe6Xdv31y14UPZq5SdnbOCL
bcODklI5l2MDHb5Qq5LqQytADcJIk3zeicjDkoioCQGU1gzXrLvcW3lEyq9rbNRzcvZfzZ4LlQV0
dxWiDDY0jUH2xkMDnCsMiHdmbUsenRSVakPUIjfdqoqUXZqk4oVZxcbDvNG5E1eNNQJ5ImK6pEJD
ndAY5q3Pim5ebo6n4KpEtERKjWK6hlpGk+D0pKXUt/OcDQ9Pyrx8bIigm64HGRkKnd30NfCV/H3e
ynAGO6DnwGwbGeuuC8MdAGF1SiOAN69mDc9DlHQDUo6hMZiuEMtlDd2ERIcMhWcO8xJoPIxIEzOw
d5Lcc8FaJEE3uYbIh8iUeZ6YxxJBgrmr5Szz3EQD71kpdp6da1Ftz1sbLkCGZrqZg3/bhEpxLUCU
SxSWRZ2cE+D+wlx5PFFYQV4c3cpQyGpIsoHSs7IGfKSeZ67i9NSj8DtN0LLmx8xzgwKxMWi8lB0k
G9R56DAicvYaBp6ZEqhuuWUuitAEE6LnNEvrl3kLzx2wTKkGv5EzwQ07wAn1NoICU4s62LzRuQPW
6M3cQ8JCcAMzlW51JU/soguqt3mjc/Y6FjGI4GtIVXvp0DsNkbxFV0PsbM7oIA/mPmsmsKgyE8/1
qySBZtQQHwzonL7OG52cjj70edxPxR43URJ5G0hCeYMr+jlq0d9veIMHG41ikNZ6MwhuCxHwB8hT
x2sPqu+zEkWGyRmraoBENG4Kz83GUXa7ItqFXprPyhMZJne0emknlRWkIFxDEwpHGqBq1UNtdpYX
M3jQkddCeV2IW8FVW61wgPmPFp0MrfJ5H5UzVdlTGl8bNcGtM6hOrMqkKK8VT4eU2rzxOWP10xoV
O18Bd58RKwB8dF0hWXITirMMCtyGp5syMv6HuzNZslRHtvYTcY1GIJgCu40uo8tugmVkI0AgIdQh
nv6uOGZlf1XeKjtWOfzHGbkjNqhx9+W+vqxMFMHfP8emaFFC7j5lZBj+cEP9tl15bsWmexw1Nqzq
pg9hvBC2/V1S9R+W/O/tTbinUxrKHKdwsNMlxbzcR174+e8ywve1/X9zNqTx//polgWZWpA+Opa9
zVnT2S0+YcrNHrmCNUpdAAOxN3/0ln/vdUKzcTnNZIuOQVNfS5alGDCS/x2x9B8iLf293WmQRTwN
bMeRnG3ZNSaM1Cty9D8K/wD2+NfHNKCXqopmxk7a5x48pywvXiUKI+sfBfYw4PnXz+8rGcxWxupk
bNIdYT3tz+Oi//B0+L3tyUQpkTOV+iQ5KNs2OA6ephz2X3/2Yn/bvsTmPXibiz7Raltb0+cAhPZ8
/LPD4ffum7EPUTGkc3QiFtFlLyd/UmP+Z5Nd/4eE0vUV+OFZ3p3yIBxw5mNU/CTAiPxRwYj+3oMT
Y+ig19ywM0+jWLSLgCxe8HX7w1X/eyeO00rKroRNBl1IXLvU2VuzcPZnq/L3VpwdiJsBgIP1rC24
nO0yMYAqi37+s9FoGOT866rnVmQzt6U6e56vzVLirQr4lfzZwqG/7VkF76W44yw/LyNcP9A/sDzy
zPg/Kh/T35txJLce63KLzoNaPgWfi58T9frLH+2od7LQP4fe4BOOfh7m5eIyMn3NwRP5sRjxd82b
oLDhc/7Nqf97Nw4Q1WkgqQWJLZiM3eSoFnXJiRr4AYvbkPY2qjDgo0cgEkpJyR0YDlF5SpMsdD99
Ci4JBDoxrrAgjrVc7Fj30R6Zu4hQ4UQT8ZDRIy2ifnxTwoe5pmm8heydr1mk115avszgCHVVfBwH
l/G3aMsWzIXtpPDJF/r+X2CJnA1qfyq2sE5XIISG+Y72dBTXnJUL+2KFVRYW3FJv63OslJ2Whgdj
yFjjS3TsLUp9wjqw51M5/oh8ZPzebJXd2GsXeq9cTYBAwqKTAZhGmZBxu53NthdroxNXmjYhM++e
FgeTijsJ3XaHlRx6RscnqixPXA08bgzid1hCvn6cVqDrT5gKEMulKm2Z18y42cnWxdM04/v3dleX
fSUV2vrjqFef02XKxP07QEkNjV9JYW5l5VI1N95vZfljJkui7mmfq/jzbCaXxq1L5gHZl4SVDV0b
AQdYhi9rSh7sxeEzlWrB2iPJ2z7FeQ/wWKnGAf7I2dbBLBQ9yymV4NoiVFxR2umACmOd7+T9GITJ
H1eWa3xCCQc4gHkn2Irn4cDQPJA/jFrw8b5KdzedK+QmC75QR2Q4GhAhp5u9LIfpcdzmxcPCmGxy
P/V5yPWdttkE0OEAfyz3vFd5aqbGgBjHAHTadracewBSoi9zZoIW9YDuNgpQ1DaLTaIGsuXv4JBy
8dq26KvLVlCX7Byy7CaMk0NZLU6C2etuEzQfT3CVmkDUUbuOcoghwGAXMA+Hc+/yzWXa+1c7pGX/
qrpcuRXOAPC7GQA+STeYJUQZy/pLYWVefB10Oo2/TEyjHZ53LNpTUYPijv/WFL0bt/O44VslpzB3
eorqEe4ISVwnguL3HkSFdi3sCS9t+SvWrAeZeBhVh9lEVVoRfY52Y3PwR/s9278DYxGiH2BMgF+F
OQcDe9JxqeZDtni1iRsR+PsGo8r06oB5clltbS+kq7YbMsgsWY9jTAsjDlHVG/i/5zbrOwFA1jD7
nynqDfapnFkYdGuk6YqGW/al2FZJD6M2parjNcYyXxUdzPdE4xn9UKNOF4aHNyfhKmIx01sMsev0
qVTQO5MaeeP0OBfFcPUJj2GUV03kh/RO8gYWX/v3dNdjm5FAYfuTsP2F8MSzHwycAHJitOpB2GXZ
1qvubpuk4bfe8ECA8N1IV3H22fZYVPyO7H2VDle42Wwg1XjA4ftPGqcDAaRi3OjQt2lXeHmd3t3b
VYuWPDaqlkyh8J+KCIywn1u0uuW10FVEx9r0KCLHtc2I2R97eF4D7TnhZkhEM3nKx73G6RFtqpYx
ZMbl6KDjr+mZxg4OVyeMOhYafGy4DqlfGN9agq8ZHFnMghZyGLOUtSGhTF1N7TiqLyAOoXvhuCGY
m6oGDkLcyVqLyrKq3iOiwAuIAyyuPsNUOlRPayp88SULkWEpmPHzChD65J0nvyazZvJx6HWpPm9y
Bu+sJhtZ7D0A4un2zTM3TrBqC/EynKYud+80eLXAKQrkb6DUkqNnBUWbAA9rxsEhd0nsknoiQmWu
XcsuQx/BlEY6+bxZH+IDJbwgv2yEJAzu8pJVcjpSjkL/EZQrvd4rN1ohQTrYHOxMIYTQ5x7ODPEb
Xqv1IKdvJaDlNa4GX32wwqQU3VYSPSn4P1Rs/m3M5MqwmsctBishYmJL7YmrxUQKjkJLwR6KPotU
Czb0Hl/igRjcF7RwYIhHync/Ap9c/8jp5O2D7FSenvBsGPk+lWQGeXos85K94qK3I+wqAflhru71
LPylVGRXG/qqSw+vYuhD0MBBGXcClHJqJ8teSZVIc47XVPvPevJEwBU2H3ruD5PZFKj1i99i92gV
zpk7PfbTuzFPPCRNgnCSt2zaK/iOaymTR9oTY2sxhSGFNT3x2/Qp6myxy0fE9uME62jwHcblJtBl
pwef6GW7gdIX5XGdpkLDgH2ZExLqDrWxqaznWIb5LZ82MoDXUfUexclerWQBxqSHIxCHOwPrH0Zq
VxzZXbeRbzAfm8Tc7m40ia8xe7MuRS1SfMYnXdJKP8ycj1Kc+njseXkSIPSV8SFhSTTcpFLEOjz4
0vFUNJUOKdvvsn3Hu6pVYqYVDQQmxF3cgvk9j3MrCrxc0ajlPbmuzZ5Fy+NiSo1th9nJkKrD7lHk
E7VZcybKh0l59qWLZI6QYFtNuv1M8N33rgYQcXQ/iPcVmtI2nQhfT9EmzJmkpc8aFsWdVzW8BH35
FNsEswOs0oOr6nwKSOl/Dd3ugjouUI6qV5yAcTrUjgxVdIzTwlogBorF8bEWok/DW1D7st50KQ/x
dVR09y9i2rUDNj5IEzdG8SHPEFvsOATgT4/9uPevm9dYIE2qDU3WJsvBU5dAbaTz9hGn+hh9tTRQ
sKjHdEafAhurrP85VpNYX9bSZhK0dZn1ZdKoqVDVbR6rkhWNtZI73QzJIodzENsQV23lErE40A9x
Oj35iDocyYQoIj5khS/spas2UzzuMY8dyNd0yMFATY1hQjcrnkkJ71KWocsDISnYXrxnEmNFNEmz
6bkSEld5LcFTNl+jzTv2E6avRC+Yx5i9DbWDGj9+qfgCp5g68tOYfUpcNWZ9rVaJBKbuSrtHoJ32
8JBKDnoXC8d+CwgI89pNJIw3eeHW4gnibFY9D3uuJoM3kSYKRdhCDQLlr7LA5xU748u1JF0ONvxu
c/GdpsOShpqIbEtUDX59UnwfcoZroE6HYho+scA6QGRYGSH2qbcl79Rl1kAzwt85Q3fzRz2pIYaP
NvgVER5gYQyWVhcGyk75gDg2bQbYdo44B10eARtdwQPGIoJakRbXwzwt3aXvrcYT5GFLbhFzkPJj
NuFsPC578m4jJnZYxH0OMuP8uKnUr7wmes66L/NeSf2IPyXHIdeBSPnOHpA6/VDMpIzqCp15SU1n
YeGRXXGTgFkA773uSXZkWy/JNk3pcSd4Pwi4naxeDe23FUOJmoUv3U5XbuvQR9ls6qSPJbmLduyJ
xziMaD6rF1XtXNYDK/JpwBE7mQpfP0gGyg+6x8QsEJKQgfBDVmlGf2oOdzR4J4NSh5+fRwis53zG
LfVpDx2l120sZf6ZJThPvu8SD+yRryZ3D72cM3e/obGlv6IVimLcDumzL69G6NX8ShbwPA8gmNLc
1s4mvTx3LhvtZ77AduM5Q1Ni/+R8lFlZS4wSh4980Fydocf2PqkB9qLy4xpDM/2xz2UikkO2uq3w
dQqR0L/wSqUI6B3zS34JavQDPc+g8GI0dOgjO9dJt9j8Z2L5mON+5Wz+6HGI4PmgIjfkeAZb1OEt
YD8rdbPtcNr/FqN57zEg1cpvqY1WDCAbG3/YpMXwQzasQ/U6DMPo5gYZ0prfRbzi/AvA9v34wFGE
SI/riH34jWmFPdnwvKtyTAclVYYZyoT8dJ2MqscAh4ANyZOP4vwsYhj1XCBCl+ZFTqnp30K1lvj6
OOp5eKBeTGCBqykYcQfCw2jrlPVefM42hJH1Aq5kfBkXtqjbFSyf7OTswPlLni/9zGvHQzqfp4VI
hVNAZx8turGWB9s5x096NFGkaheLMnrpF8XSn3wy3p5w86mtFmigS2pcixSrMhlT3cbGjfHtSmxX
fRSLmAjO7DJf2mSw5fK6CYJ6JJ7yjk2gd2ow1WULhGSPkfYGpWfLOzEeXK4i3rrSGfoUMb2l19Ux
AsDH7qcJs2BbNd1n0853Vs87Tp+XrQpb3kixWonbhnXAPBejtjdx7PviCT5+s+NNJyjQ6ocyKS15
Qhku18dxcxwnoQcLaTySHViB06LnEtTYRTumWwwRE3+AUUMvbhF8UnelJUuKw6wtY8cxww69zrso
ukNO9hHJLh0Sdds5Hr+bkVo58JthJuAa1niT3FziYABwT5HvTvcOzVf6Apg0NNain+TMaou/sDhT
wYbifssxiXg7x5BE2ryIxgV/LMaQYP/Nyj2+6daCy++smEv92dJEJQ/JhCgaCRxGZYoHtmi+HlY4
O7vbwqfFciGdMjjzE+viy0DWZLvFBCkcKOpiNKT6yiXAtMdy2J144djFMF4Y90Sd1gxJzUPhNFkQ
WpUj7R0qRinw9hMX6X7vCjxoAVpUBArTeMkDI9Heop1vEHACjwKt4LqZFtHf4a3+Q2Wb/laVz2eV
RHIk7LLhRoR7yywVumCgG3/9syLKb3V5lXbYV27tL9MWqxvI6/E9F/LPBgDg7YzSyj+po+lsLEWc
tF9y2eva60S9hHLpHv/ob/99WIfm+6pEJv1FFUNyTftp/PQeMf+N0PVXR9a/qf/8PqbKfLKyEAZ+
meTUL+OBAFQ31glZu0uOXiSMUMHMkbWmSCMs+zCjjzEWZvg5VBy51ihZfj9gIRkUTBF67Rtwz9Ua
6oisIcNFVGIMriV2LvEDeiGsO6VKAlY28iUFynBCj+tdVFGhr8wNSY9lraGJxXuY/s7J9b2C+O++
4G+VRTRLB8PGzV8qivTh6NbKbGfdJf6XjE0C8hlMVP5OC/4P6/j3udlN8SxyOuiLg+9ddJ0GWUV5
mw1JLNtK7ijD1Hm3k7xFNSECf74nFepnaJFLohwlMeBOa9wYHlC13ETrcZs6vZ6rGWzh28J1EW8W
gckteyCGR5VFQWCdhL4f0qlAQGbMYksDt2Stl/UBDYPe3sPMpUfyoPtSXd/7y2TU0o4jqz4MY2R5
fpg2OdI2XfvgcWLi3ElPvGDpdnJsTfzLLDW0jXoq3AyWUjd1MORCNov8PZxUlicoxKid6b6Ju6Bk
m3q4Dh1mFm3aXUm5Ve5+LgsGPzDutRdD+9eW+K+M7P+/p89jvf5nB/taToMfvv2zf/17J+c//Ovp
/xBU58BgTABiBIMa6/QfbOzq3dq+oNCvCkLyv1jG/yCo4p8KzI9XcIUi+TuaGJ/4D//6NP0feIak
BShT/2Ag/xcI1TT7q4P4/21LwF1zoN+yjAC5gIl1FAP+9fCEp9GaeqCDD2ASbuzQIUOeMdCertbd
4cpM/Uv0V3aGdB/XTdzLYm9XFGnDWw4/+TfGlo5+NYkZ2QFVnsg0WVEE2GUWhGW2WcLO89rISDwZ
WfXDEWEex7CKGTF3CtUdVn613INIHtRUGtDFtsXvdb5mubqNEV2XSzNntEdamCw5uFNeCUSyay6z
g+P5vpFmN0rpg3Eq8I8TxkD5hSi5At+2Uv/Lz4v5OrI1pccSgnk9BFocYPwztqhi32+wM3hZ7Syw
oVCLG0b5EMED9cBn6/Gjw0fkq/I7TIjyVrsVNDYW3mBXl93sOFtYzLqmp5hx7Q3S2V1wVS8DnJnf
ywYn+J7exEm53HCe64Yybo5JgaQmuOom1/n0kHHBiranWUMz8qjDPrR8XVQ7BM8ODv269zvPUEJC
T1Eraf+IpoWiLsf1PrdbfzF9WJ+tW4pD6Vh5QWadNknIzTHLQdieEwy+KPqAJGS9KBddoRz8SqLw
mOV8b3LJouO6Da+TdfaExHM/0jDKx2RK36pxJM2KWmJLukW9LjOM9nk6iwNi67eIlV9RD85qQLbl
qYj371nRRw9xZpdDitpqTdYdtC4IJnUqB/fMK/s5YBM8LQu+6lpGFkoF6145Bty+wnC2OmPOczlE
utgag8C7SdiMmK7Eubm9gHzZxz/8rvjH1MUDEISe2uJZiSFcMJjfZVftnMl+dG4qKRakjKJGZ3Pu
0/txyEh1XIbcmBM0xPh2SXdSHqqJqf7a25I+R5sRCbLhELlphLygYDHXZi4pgTQsDemLDzSYqoTb
HOofeflriZkJ4ZZRq6v0Q09Y5BkKWCZOhqte80W0iHKdOql8xow/Ybt9YjHkjJtSosSGy2ZNnpEq
pd/oTssGtpLb2Y69ekzAb4VdFu6YAfT6BmYGOxJ/0/VNMZjiM5Zt1uyRLWsJWhoq8PFszj3cT+7W
blx+oVRuasGERD0cpIurFyzcWwSzWh/k0k2R/qiHDtMOdORdw5FPNIz54T7Zsg+MyqxVRTY3mCJz
Q13NRQ8yYzdiFZcIdt3NjPOivKbJFBZUMFCW3c8atbIG/RTRjU+m+AxzpK1G1SBrSBSFQ9WngH4N
ndK3GikNlMoFKVmrxdatyDIxpflWoeB8nnK32Mb3nTE1Yaw72y5idVD6tV9l/jXycM0qZ9djctlH
/hjs0n8gsggnGqFSUEVJdZSliI9ErQDhAFDWlF1Z1OlMphrztvBcRwGsM0JdEv+OLR/VXnOgeOtK
DPxxGPf9+j4eSjiqx9lYPughHW7WbhGXBU2qGItC7lnGq8eoC1k/yzlEN9J4UN2lKe/K3Y/fGKZh
ar5h2YP9ioeRoaRM8vcf2XtRew8n2JL78qR10rOar3S4KVcHRJNcy1OJUu8FsXvcjDbfaz0s1S1H
2fJeCqDjZTXGZ7iEjje+99FNSTLyOuRwmoOCoWutYaIe9vGi+009x9gn9V+/kpugnknoyjqu/vqr
qo8McFNAxVw1FC1eB37vYNbPf71BqZf4LLc9a8v0/ROiAn6k2woq/Nx/4xLVx82T6LrK3l9YL7aX
MuCR4OztHgy6g1Br1VPTrwsAgM6YoyYFvp/y/ogyS3XKLQfzeamyC5L2GdpcSB8Udf5QTlg9A7xh
GwxXfSm7MH776/fLqgArmBbTiWv8RKxYdf/XM5RMbi/xNptLuZJ+u2NTDpIytt4PpvPyTmR99mMb
TfyoJzp+03QSrV738Ru32foZbaT72za7uZ0pug/r0gUcfWjE/8KTaLtATqpeKKYkntddRB+HpUed
C72z9ZjA8kxNorz1CXpn57T0vwaPIJmjZntTJXvVJKuolvJTludQNS5Lhzo6f3/GRZq+x5VycldY
0y5jjypEnDBZo+aW9qjNLdZcSZzotV5ozi8RMqAXPeTZdQNt92R88dDJ+Bk1z6dQiPMmsr2VpQcJ
yZ/SSV8EtcfUhrPNsrelLGUTj4y0JdPiGlOIe/1SPvhMYaGXyYeS7Z/cUMn3USdIqwUKZ/uc6BO0
YeQDzmIxoSx8HFaz1hXT/IjWkeXQyTJDJRXVpDIaGLBTVVyjM5Tc6AwtK2DRgszlhqwpBEUNjeXs
vBZY4toXc9IEbb5RlaTNZldXdz58hBv1gOcvX3jafbVr9z2HMV6biOg5Wb26x11SNdA8xDlJ0vkw
Wo/VTXEUW+hOB7eX0DgNL143mW9t2u/6c+ih9lBHo5t1cNFJS3TtCWTdp0L3F+i3AQc3KX9tsT7u
gZ5jiMMzTKVxZQ37kzadvUFl6aS7rHW+yNolJPwh5RG9W/Ktb0tvWKPpUN6EScQN5+B9zQX4oUv/
2gkovJHvwElT+oqk/5My+2mBalkXkytOpoQLhUr494EMAWrJu6Yl0xXyJYwoI6LjttKwVV+HBFlX
Es67jdTB5nQ+xNUGqbAAAY/48siIvJDg0jaMxXTLJpR/wQ7dWowhlgcx9TgGcxpdXbxvkA0tBjij
8YQZk+Jgk+UCSRdntewbOJ2Ib2OAtKQzkz0CFJOdmHddg0pt9WGGwvmU6AKDcHSKW1FO5bNcaXrC
8Fd25nMH1Teahq1lsx5aHScUFiGUCBjaJ9Vjx7ILosFybIfKp3CugFiAxdcP97uep4dqSuYjzmq0
8CQBlVFIXOunNZBCoQtssJdyoFWLgBQgRiZxjRQhNVdadT9QMA/3HUo6d0hwp0ZykrTlssyPQ6xk
syvFLgku6UM3Y/oTV15h2o7Y7LRSjvVKXA9FTqjjGo/ry7xw2Ij7SMrWwv/iq6hEdIJZ2Npu+aqb
HcSIi3NzcQ3Z6I7DpiKUlEp+yYVObrJipGeP8+rHZiXURTpGD7ARd1imjN8m1bofcS4mF1eQgPL5
5rdmwdw0pB6CQwYze1mAeAbNBdchTfd6NEto2RB5lM+LvroddspaulCLWFEud3KQaztyjhoc9Kda
bPH6LPzA0S6AiLEoMaW1cBq+ujQy9TilA2vYStlTGme+pbnbD1D1oHDkModPsx1PSvVTUfdojDvY
AIkPw315HSNSb7vdhw/oDagel06/h9AbBhF4dO/RDfsdH8w/VB5kHqNw/rvY7K9uC6eiI6YuYO95
gYR0zXwgbcFD+MnSufhRLjQ+RQWF8sR4O/CMnIcRlcK86/xpg9s/LkQoI2gW6wziY9xJ5dj9qsBV
PRQTpTXu5M+Ge32XrIN8JFxUjRfyI3Ah/LD08XYVK+9fKoSMLYjsw6WAYtVkBgGoCbY4jAEfVFLx
Czf6056ukEVwldVVXN67yj51MQGqO4XTNK7lFFY6K26TrurnR0jFA4SdDaea2ugnTF+/jAjtr2i9
+EEr+z2eCsReeZS1gi8E+nSCy4yle2FwXIr16NLxrfAjgNBs/EanHbffPoMJatXDij1W85KQOuQW
N+2CeTWEGoBzlkVaFzyekK3HACgaejcLkd6+d9ScxIaS6RZP/ceYkASSVzWVNyzDeSxhfYdQOW2q
924M20t/3ATO0RW5Xc0isRwhsn0rIbieEXCJb5j1w6FYTdewwFE76mV17siwPKI7wzc2mdQNWgIF
XlMKmsRUuauNN2A44/AcRFmciYKl8JDRtHbaT203kXuRF9/KSb+OgqTHmPIdirvNm4QX0VGrrmB1
PHFs+n15iihiStjBvL/Un9lQghuoCvsBfqvbwXD1E+UlBLpqneFvDf1LZ048pz21jy4SBrTOAV1J
e5QuTa7KEYvNdh+hpkcL2CuYjfeIluqwoIGHDys5VRRtQ5D3v2Okhje8sKIhcFiv9Zp2F4er7jxl
0QuX2SWLUIDpiI/PJhuKB8cVOqSSHdZEM7smFWHtJEWFU6QHYZZB+lyiNW0mq/eTx2OscW1n4oAk
nV1YTrCcEYG3Ztjjpw5a+ScPNkftuu0xCPst2ZfpVfi1JoYsTzrKxhdG0vTkyJp9QV6lj2gv/aEA
3L2i1oSzkKoHCCIPeyzvZypOvkSkJRiMeiGJiAsv5nBJJAwmsXDf+Dbcxniun7qkgGM1NJthhLoM
PFp15agD1munk8bkLLT5BFiQSyd+yk2axnUFNeLWEyOePCkNnHtG1YQO7Qw85fHRVbs582nvDkSw
6sZ1DOFZ9JWK3t7RysGjfY7cz24s14+op81tOQ/VkUQ+x8yzZLgsl+5jhlrl/QTL/NNe5N2dTyJc
YV0Zt+ijmlCGQ8zT4WEWsJT+4GkmWnj+5Q+D7PnSFLCebdC04e9yA+9wkWT5XZ6lc9PP1tyPOJwb
qG7g4YVZoeIW5tO6bKi6JcjiG7h5/BCk2ttx693jBpNcuMwgD0WwUtSBGKhUTtk30pMN4Vsa2ikp
YDdYzb1otsi89Q4KckbRpwTvuvRUDLm9hWb3zUMv+5LvHqoTtLfrkCuC9Y9BQpQ+Pgc/sUaNG68h
F8efRETXk1cdfZk0jR+ZM+R2rBYUFzYfITCv9gb93exmEPzRwfMafWlFdhTp9KkcesA8yZK38Dqi
GNZV7uJdqeuyVx7HRjGoY4EphQ/4dsMBowv3ZH/3j7SZz5/3kXxZC7LXG0yrbG0XUn0QQuyHoUr1
m4To2YixxEOfk47XeYxIxFoBHQUCdg240XRGqTO+EcX4bjSKHArRRvVIssk96zJlyNnHMW0XmYWn
XrLkgFyYn6XI0UDCRnuLFNUcJGX04vpEt3b1/EVWs3zKRMA1QHDO3imoSucZfTQ3mcz5vQVL7UfY
OM7xWaG9h0/seQZ7vJ4w5nvYJIk+G2hAZ1nZrJ7eyUVzxNWXWJHlOtioX2rGx+2YKBwuBqa0HyE8
P0KKvSNI/lkff50gAb2WKGc1PKXTcfGIXUXVqdO+5a+DmvIDR9vDZ5VO6pazpayzxA+f1EKnWzsi
CEiS/duaoilvnLpwQkPHfkvQVBqjHeCG+X6/7XzqUaK32znjm0E0YcGvLbHl4C6lz0Qk7JBHZK6X
jn2XW6YP3di9OYWmkmmd71akX3rX8mGlm3ikRSh+dejHhwTF0DKMiO8xWrvhRAe7DzU6C5avQuTT
LR7d0FI02ZxoSKs2jnv9SBGMf7BItsCC7dAhiqJDg5afKalzZYs2KrBZ3p8R2jqqKoXg2u2CYkP8
L3tnstzGknTpV2n791mW87DoTU5AAgRnURQ3aaKkm/M859P3l6yy/kWITbR63XWtJIoEEcgIDw8P
93OOW5IrxrrmrnGDQMeCBvY9nKl5j0SFAcFJ6h1LK6adVRqCY7WN8GzVoeqI2hq7VRMWD1QMZyeK
aSTA/DeHmnDIp7pArJzKU8+9R5MxQmWmBJs1CBIXizzuKiVFGbYPm+ssHcLr2co6h4AW7AoFzJdq
4UNRHkw78hyNvpfrprhfCauR7ZWEL3rP9SRu594dIJrvyi1LIEaD6Aspp+2SiYHViP2ezxUH1kwy
iVxDflLHvN1Fap/8k69JThvZGjhW1ud7oyq63dgUy7euxvmIkdXSvq4ExaTLjQIUdTW/m1qVeWld
DvtV68293pWVv5C2ec7FYfFSAKCxnQy99NMaxPKpN+sORGkyWPeIzog3zZqKP0qrp4g5mq3T04fv
10A6yY2yJXKr1JztYUlL3xrI0MghRmnFc/1ECip8Hcq0ug7TvnfK3qgoKQJIjBAs/5EADFAiNbue
UAPbD31HYKNZc/WyzLN6L890GVDndP5mguDEhajm65igVVML4rjPOLgLB905/b5DQu9h7EKccNXU
lB22i3a5CIdqllaQqzF4zJpDqIq5NdtRUYqKrVaSecoyMzkC2ExelWzK2+3YiXQql0V627cr3ZoB
GdS23iWo/3atca3o4DeO02ol9S7WlQ5oh+4Jcp+5am10CgiKhEMnlcYjMOeGaqopcVeLGuumnFPj
nmxbdpIA0X/PZSB1AJGKxG6ntXXG2By/FvTbcmkzav1oybk9qpEeHi19EJAzFGRftqLpUCXAbgel
pI6PwNOvoa5AxonJbddE461cGPOhCgvyZxRq6d7T4Buz9WRJVrQbyTdepUYW3gksG0HpYt3KcyGR
4NTpxg3I+VSHYnjAtxbXcSYpXqE18w3bo7eNJep/WgRCdRW9KrL1CqrsQSW5eiWU5ddeCh8SZSUe
GsXRBV07uwZmYsbyz6IYBkdWrBd9SL08B07TKkV0JLmYP/aSKhMFya6YGV/0qU4ctIANR1wiX5J6
xZ5UUXEldoOnLLKrEcjaQh1HTpzLdOVGt5cy4rIDc4uLrycCzKU+jFXUP9ArAbPpstMYRzLuLl/9
MS3pxCTJ8qFR5NHN++UpKofnqrFAxmqD15WjX3EbBeghjidJIoMYhsWeDb7aiSSEp7rvZZdGIOXR
EEtjP0s5SGV5IlyDyOpGAFAdOe3TQNf1fr/M3bJbWlQ8RCs7VG3Yn7gm0fpZmtXX0UhTFwb2zF6T
75SqmfYNYDJ1VBJHTpRoV7er+gsx0fZBzzrBWzOA2RMyUEQKeeooYJf2U0w/FQF5OIDDmuxxt0Li
1Riy01Ra5F4BdU92o4EgNdP0eUAP1wU9KN6mwDROSSNsoMZ1UD2OFOtGN0jxWsn4WCS55EqdEVI4
nAobeV4QZZqS+40exndjT/ZAnAzBBc97WiMi+i4nfTsMtP6xOr06leSSfJSbuUcpXLLbirk3Rc1p
dYnG9G9Phjk8zuVyb5WEysmYqTZxJ1FfQ3V+u1nJVkwDck2kt6w2H8JBppm6UdbXU1oFYO2/1l10
GmvhZz1SBBYSGUjQYiTXYtSBVwKCuXU5cyIxNPZAwnVXjEyiP818NfWu5bZSPpPiaZxR1LEuINvB
AkrCqcMtbi9kv5rJ/65D4QmIRN+NtYIBTMCiShDQHdcJhx6EjZMLo2BnllKZ9jyZNzGb21HlOvHG
NCsCE2Bz33dINFTPgF81e0Hrploa08nU5GuXJpXH9SG0dcpDPvDRztcyvaG6sdJPLmlPalo9zlrK
+daSky0V/aq0stZWWioGSBBMXqMYs7cWc0Jz1drXc5XsXlzTzz0ESSm3mfJoCN23wSJNJ9ONHXyj
MXNiAgWBVuKkizlBoDK7o2pOX7rFSkhuVaJf1OJzaioRriUb9/pgPVY6IVfTK/NJjoFSoeLX7iyl
Vg61Ntwbek11ZM7Ha+iakUIWgBq7Vc2Jr5WLDw/gZYytBy0kJQKGeoenH9ysl0N8b20Gw5yJj4SP
6S6xfqBap5C/K0lAi9YjceTXKJlvuGhUALqr+CEZyp8L9ZzrTDJEf0AH9KQK0k8jBH1j1a6YrLaE
/sjOatZyP6Ebd1DMeceJmePTMAlDSqbdsl0DAEz6uVr/HPsiiCv5S9iEqltl4v0KNvyQRkV61Rbc
bC0pdWWr/K7DILfbgnuPlIyUtgAzBhkK4vYScnwIpVlerWl64JYUHSZDrHeyIP3IpfoxypLvYwK2
IqoFaZ/RZ2pfWDmVJALWY9RH2k4hVAP/nrUx9+pp30HP8BZ9tW4WRf6pFGP+ALdkDiqhWRwtrus7
xYRVggZF5UaINzpc3tu7CGHFXVkO32AKFcnVFE1uEj/i0qcgL6baVvJh2ckQCyEZVNFLPdeSO1Ql
Ji52qUPcFfRTmvI0Ago32rhTyiLIp/VbMUhXXTT4qzLPdjMPhzwDFz1ggIkWAtrO029Lpd4x38Gs
qJ4G5UPB7mxlaUSPrOuuy5KHuQvdOaX01wxleJvEvGgcimPbdIsrdPU9lbZ7ZW79QY6DWjNduhYB
Hm1CT6JPq70C3j6qYe+WQ3w7WNKTELHV6znIMvCdazP8zPI5c0NBeu0KMdDYDSOmsZuG9FSLZiDI
5oOkK7kzqsVh7qKDRpdwQ1Xs1crk2zmtJJv62kBDncl0dVE85BUttay80Z/itnxGo4Hwt6y/NbNw
q2Wxo0rdg9rEi9OtUjBRiYy5LXrUeetncU2v43C2haJ3OaLcOa+/iDH0IaJYv9SVa0WqgV+AxA4G
K1yuo7DaVz0dY2nGqHpJUYRUZql1yULiTtH8utLj4SC0ZnYYBfgLfR8+owuu2JpABKXngwuXZLLr
Ieq8fJm/FbE4efManmSuLdqI2kHbhPgG9lFuGVRwkUiKKCD4ZmMcIjO2jk0nJdzwlNL4SkJMgyyb
JnYZ9tMN6sRH+hyQAOaq6RV6n/ikGupnkDf97Wyo6UFIk+RkCXQBzgcjJZuqt3au6DvyLEkQdwKS
pXIOLYHCYv2EmMn0qjYE7LRAzV2MvMy/J7rGbZ24GqAZZQP4CZ7YtbU3E8qhIPVT10fVKZIopiCD
1MpsraDt9Y6abiF21PNIPcWjangKK6MbVgovRuH0JjRRQ8k1utbTBjLJEdmMZDQeElD0+xG2AiJs
ww81y8g8UKQiZ2EPQxKwgg7RYEVSfSjdZqpanIamHeSpuJcKfaSkAel3WJ7UsDw0Rtbbgyje6sOa
ebJR504RNk95PNxOo/yFUmhG12jq/4Kupm4jRW1Qru3iQhb80UaNxMVcBIWf6tXjUI0GAOX0vl/1
wAwtxR8aJXRAJy/2oK53cr3WXtGOFYhGWJH5klOPl74hyt+Bj6lTRyM536lidqexooaR6TY4UwLX
yNgtFEZtkwStEludU+Rh5s5meA1t4d4oSVp0BvSFPu5tTp/9GOcIQUehXw3aS2dKL8M4505LTdEb
62Sj5fRPUTX8sMTebUKLUoqueaMaJdixcgs9o/arnJ62eS7+0BEh3gs6fAXVoD5nZLFB6CCjjLs2
7pDnx7Yf3WiY9KAy0m9CRTEiy2VCxf66FSZlp8aN5K9dc2+GEldu7b7XjfYmmo3ZbcNZv2ordXDD
nvT2WHAq4z6Vg1kajjFFlUsNOj70Y6L6wBErqGSE7ZTPSaaHXEINvSqcNjKfJCvtrgGWa6e4T44d
tAgPHOUeOPJNisgX4QQHTcgFo00zD6ySR+USuH+mtGSAqOBmcnoziUZiV50o26lB54spSTJ/oGDv
xSqBQkYnMHbdkgS5SdJa1GXDFbgWgHUarzQawozrqHsQ0O6AO5FnNMQnJItAxUW1yh9VHCSj/F2Z
SWNUxQnofeEtcpmfxEjNCUCt3JFULirGonC7KQSjJIvLxQ4215SS91SeRqWe8+K2impJ+bXKddi4
YUP1Hlg8cmyBUg1GdpxhIy6Au7tcOVGThXUgaWPWBh2C+9JVU7exUJOqaKhEtZEgpL7WWRP860Zt
v6d1nJOn77v1a0yqbr7rSCXVdkIyctrxw0k79dw/Kw8q1BLfcr6H7U0rVMs/azabrUepvSZfX9D8
aV8UGjygJCyRIrBnSiWVU0RNJbqp1grSFegPAkJ9MeJvTT1FiMRoqlHfyxTFiKax+yy5mrWkGu7H
NrQIXCN6/7oDGKXyUEaxNfgW5W6S95o16E6tNKO4g8zfUmvO1ioTjhG51+V6mkMeLgwrUlqaona9
m5optwV4U6OUzHbb0yzouWymVTxYtMeBepfOqtR7xD26eZMAnsCOp4K2bwCGFxcmUDLaUmFat6Ap
zGvVkF7nRrs1W6Di6jjqTq6Xya7PuuneVKCVNmndACEMQyBzyRC9FOlU3wqZAEWkpeew7MgiZ6kj
lpIZAPS4X0dDeyyi7DlqDV9PYxLgUujIxTD6UabcmlNBz2OEqkDgIMe0tOodhfPqEAlmbTp4w2F9
UkFam/+MbStv44/60Sq7L1MN1HxqYl+Iwh+xOki7Ijd2qFHv6pEYuM2vFi2R3DCVerD9VUIpJF4p
wiRkHQ3Zp3gBw2vkh2VKewKpQLumbSxgP0Y/PzUrdOl2ro5hL3N5I+w9TsVS2oU1y8dCi2PX2Cap
1EqF1He7awWlCjow27tJqV9LwbyOARRzR2oOU02Mx+0IrnsBA4ttSSsnIcKP6nLdOmLMDpkg03wJ
O2ifwizrp1wVVZfs5QKUIQ0DYWzVr8s8QAGb1q91n/2sCDrcfm53abeGe6OmHX3UW3S2WTUAsrX1
U17MNBiq4bqCM7GrxukxnpP5OJL5umsaM/e0yYA4mYgvZV/GThJ3nDKKQD66XWtg4FzQSjse04o+
RVxorXX11Zk6+Rx3dHKIZ68Eu8alqqEQ0SwHinbK3rA4BK1Frj1VmpZdHuU6UYIBnzHlpox41R0g
bN3WtSJydNmiL5sURpBTDesEkfdeLc360bDgiKbDqt+B6bP2UxMZLsWV5kc45Zk9JVbkWQ1dhyKl
k/bdCMaLXlDcJVIqtXEL7Ujh6aGIKYhMgRwO2O3kXU3zmACm+dlQOCC5v9JTZ5rWG1NeRKfM4CqE
miDbU5h9y3Tun13C0VbJ6UOWjrNTwOnzKMM+rHNRnKwspKxrNUSDxtBbrlak81OlKgXBDBipAwVv
pJuTmrm3SYtCB0L1av0OPEx+za1cq+56i8uhTFZf8sscksStuVRp5/diLB60tKhf19EiH2iPPOiV
mtOj3hFy9WuWSAkVxqr+ArJNOwJ6HCDsUuAc1vawbi7L7rsQ2qhZl5TDyqscuKDTiORcaqvu3GkL
bqROWPfEHOkTEGSEHOd4OshdOB9wYATWZphnTltjB14ZtlPstINE1NWVUy0eJJn+6rbSD7P5k0sf
NKtx0CzPnMPyqrUyt1Kb6TBHlXovaHp3MIdCdudY0G+tYl58ahLpdb/E5X1clz9oiSif2MSlkxW5
cEcn+zuZhlhBS9uaB8oisA7yX1qbmi4iTaB/ITFUq6re1QNgfzeRQsFd9SgNwQDFa38EZftC+7wv
VB4Hd0lWb2hEIUhDrshyktzPGYU8dSE3xTm8NxtF+FU2YAwqy3C6pdqlclk5c7NOAR7C1zRwRCab
xCvoxDlg5JnqSloocTLr2SkyxIfRorYnwn6m8lXbsjoda7WXA1kROicULdkZk8lfzYy5n6YuuTVE
dSScL6lH9rEBJamIXA2AwBe57o3rSC8MmunAbHCqtBUdw5T7QIqzxe5iuf2yptmTYkJEnIbmJxeg
/h4IHiiHanqIcbu0ZoQJ/0s31EcSRIk/UG+hUn8fFWLshK1lEH9Pj4SgKTRK/ASs/clH3enrikA0
6dl8OoSdyNJIPTXxSYcaZ9lTO4lAcZbZ6tOrSNM0yOuT8UWBHHvKJy33ATIkuxkkdQoOaLGK1dtS
+YxNfstMV/Lgg155Bfja/sqIm1L1ZUl4HURT98gTmYEMxe/aHBaVXYeFhRI4lQmCoAOeS7S7VNP3
CuiAydb7hU6fayZdr1X/kmnNdEJ2INvlabd4sFbVI8XI7hpakLpRen6W2KNbQwY6Ni2wVbsoo196
nIAUarypn30y+gg7sNOs5gHGNnA2ihb7ohmvDMFwJWuM94UCoEPpV4lgHMZHpYgJpi53xD8W0Ayd
vhsUGjqQP5TeD9Yg7QdKcvLS5y4kGgcOsskTSA9W1F8bRX1VyOBeIaaNfl1EAGxhUEFvVo3Bi1ar
vkrTVgC+k8a2BlLJpTkM1VSYCQiMhJXdJGa476C67gcSbzwvwK/EWp4Kqa+c3IhJ5zNLWZdEwHpT
5A3m9F7ohCcBTjn1LcgGlobEVj8tK0e9dltBGzrmJTrYCxVzdL26o5BNpQ8YdE+pDmq9REheVSQq
FZiVgB/Mb+j1p2RQhB+KtDys9SDDG45oegQRZ5pSwRdGDX7zsnI91EzYXiSfg2k1fknQcExH0see
lpkJxiWta1AyWSf6GpXcQP4/ID5KqvJ3fLuCptAngPj2O3nV94j47Tf+g4iXzX/RskAHtSyLuqhx
c/3fiHhD+ZeFBLWsapYBMN7afvQfRLz2LwDvmmGZJhrvVNo3kgy19j7+n/8lKMq/DE2SJFEEIyWq
MkJ0fwGI34Ro/hsNrwFfUuj0aUCal5UNfXtGhFJgw6dyBH+m0focAEjc9+2OeikZr4jApvd/m5vb
f7/x/ygHrg9Urrv/+V9/DqcicSYxFNwAQG6bKMxvzKVaMGiU3aszZbJu0X7OeSatOdmFhDMoUgEa
/ZUU4PZ4qiZuIpeGxDbQzslGIrVn0uxEgA0M4vveUPTHJtHTS7p6b3qUv02jAd5cNKj2Q2sQdV06
V0rjWxKXOOnuGNz4N3vX923bP55833X9k8O/Ty5/uq5j7/nKPR39wA54zenEPw+uy8/27oGfeQe+
5NV+ENy4e3564pcDXuo4Ae/m72zekrffXuJX/H7w6N8EAe9m83a2t/3YD3znhZfwEWxn+w5f8w/P
tp29s2dcXss73u5uePuj6/JWL3wn8GzP4x2f3ZMdBI924Dn8jud5juc4zvYyj9/n/bY3c6744sST
8Inut+F3e+fw5B22l3qHwPaca8fla556v6t4eIdP53v7K8fxg5O/fVA+247fvHe+8657Xnq4ftjv
H7ZpYqK233ZPp8Lehn1w+Pbnhvim0P3JillnDL0ibcmPpNLdyb95CfxHHspzvjv7g/NwYaQ3YeTP
RjrbYj3XIri20p3v3j2/3kT2je19u3ZE+8I4b+L1n41zJoVGi4s6NrZxWKLn4P6edXaYb5Zkfzy5
R8e5oCv2pgz82YBnSlGh1DfpyoAn9+URa2GdPl8j/Nx773S+rc6lJZGEQSsoYYS7o3/cDNo/vf3H
3zcvPnvjBls9vZz8l9NNY7NxTi8vrKV9tcOwgvtdsNvtvN3uyr7Gwg7OcY85f7u6ejPHK9u53rPe
7Dy2hevcHR2b/ekd7pzjEes77C+Q9C4awpkomCqOY0ja4M59dh/ZN8zYJavWzvzrHxO2Tehv/nXF
k4NUwQ/5LzeRx7Zku99sG55pu+d/gb3jq21XRzZPePhnTzXc/sfd7/f/TPbdwyUTeeuj9ZmNnDn8
AjxDSvLhDi/1eOM7/+yDxPZ3/jbpJx8f5z6cNjfJwrAQno0PdLZ/ujf+o/sY3J/c5wrftrOfj68+
b8Cj3Ozs3ePtyPS5eJH7YIfdeQfsvLa96++pfXhgqV1Xtt07DOLFsr9413gS37X3rneHHzqcNgfz
uam+9a367DnPtCxBJc+KhKXisE/2Mz53tPnc33a+ff9vz8zj4USPjnv0+RAefvfzT6C8SdN/9hHO
WMGrsUzLtE31M+79xCycNr92enBvXOcYBHjr/Qu7BWeNx+eU2Hleg3v1feaco2e/nQLuM4vjv7jB
zQ0OG7u5uY9s+ytW5LMmnBLegV34jNc+2G++LNgFN8H9ryCyf91vb/r6ePOS2I+r/RrZAc4OP3Rz
zz9//cIa8fl75/oBH8vfd/sH72H/j4PL3z/Yj5wis21H9o6t+vXq+vrr9WHvfQkO+58Pd5wUzh3H
geN5D679/YqDaH93dB/YorZ3OFzhsw97pt5lVt+mmSf/h+nmcGVEzpb9iXP5dHT23jVb/e2FTw98
e3MKD+7x7vkZQ3R+XliRz72XLJ4dMSalHFSgNpvwj/wf292dXI48tr7tuId/H3LOBTuQ3kSU/892
IItn5002GsZYMSxjMh2nG/Y/W20bdTu9G5tdZL9uZz3ukn0R2LwQ7+Dfb6cyC83C89U9vxDY1wQE
Pl9tvxsEu2v+3j8wae7BuXsLbJhWfzs12VHX7NzgLVzYHw5syM3U/c0Gb/zNncb2HhNi+vHWvos/
Pm7L6O6fT0Q67v7G5Xc+XwD13emhKzRwhjkqkSKQ4Z2K50zPEUGeSBxKYIU0CnKXvh437uGlvp/v
V/k/o8AANFTCPlk+78tShV2N7lbR2UhOWF44QKxuyzl/iehGBz7cEv6qD9o2HiQaURRNUVLptXau
z5hL6EtQvkbkorVUPzGn2afZtvTvi93/ZQvsf4+iaPTaQcdCl7Vz4XtpMBPyIiGwCzWWv4pJUwR9
Pa8XjPXPuYOKa2mawSWE8Pw8bG4bEma9YbX2nKkgZGKQXQP8MQ0Rl8paKjI0zRQ/fm4V74/ItyeT
RPB4pmhyj5LFszDJKpWmLsalpZpcygdaJWkuwjrpSaSv9YXH+2Aobn7ccyyoxlwRzg4FuUZEqxiA
Z0CRqkkulisszaF2urTILwhAfzCTumqpKnxmzTT+kITQavTghLKgip50ZKGTVN+T/euvUH6ybiaU
9y4EM3/uLWjc/z2ecebblr5aKx3VOGwd+Pe+QOpD8NJRTy6M89EUarJkgUJmOJTS3gc0YUFn4KQi
00zxPR6dNF3TBRz6sL4o0XhJRuGjSdQMqOgi93JU27af/xY9kWHWzW7jTkSLnLnD2MrXsa7DIVIp
2uizqV5wUB8+nAnMWn6jxZ83rh2RtzH7BNqMlA8U96wUlYQelYooQZLmr61e39okIE4tS5ohnx0K
EjqYGdoqIEdbMXepwuvXXbpSwSqi9sIG20K6/z5/3jbYu6HONti4GnXbSTwVGaqbOEYBC5nQ5smQ
lA2NnzVP5ByfP3+6j6zx96dT3i/cqNJtfMqQ7pJikUo/mDE/6frownb+cBRJ1U2diz4CVWe22Fl1
3K4It0LrsYbbrKLOLpil8letRv4zfRg7m0tXtT9VobUQJMkGzag6wJ/KTNfkZKwudab9yNR1aock
pSQLLPTZ/iVHDVu1gaImtJZCU0orzw65XoT/FEh/P1r4q/7/YSczdbhDi3dU1bMRU4GiW6IrGzzb
0Hf5OHzTVPVVbmTD+3tjILsvytvJRR+zbdf9tot1TYyjSduKUyHUm6noTBQ6qTl+PsrZ7XdbJ5I6
lmoqlq5vB8lZuB0LJpKXG7ipUVqFeo0yOcDFU6+G/b/BtVHM0rVdGGbZjjI1jIhmLCEgQNC64EX+
NEudraOLMsoW28fafv7b88Kl4mJJcR4l2D7X78pOpWAYK0PRXVhBadtG73c2I+nEOrJiapp0HnoA
lDJjaa5aaH5xdhBzefSbplYeq7E9RbpASaurUUrNgE8pjO/MC9go1gB8vRXQOqO5EAr96WksDld2
JFIjqqgpZ9t+WoiPhBH9VDBdcF6nCFa/LfcAAVwEN2HnJ+0I+Hug0eiF1f9zzhlZNjnd0S35Mzxa
ZGUGBsdJMYPzdNoKpO2qwMb63MY+fL7fRjkzsWWsgTc1OG2udSPEu1ym+B7SBBfE72J9q1AHcT8f
8cPnYoGZON2QKJu9tyWkKFCHm5hRZQHDL1jojYwQqC7M3p/Oh9nTaSSD3KJEVvzsnC0rmYZ8Rg9p
EObZfWUuQLizLt2JQ56+9gl008+f6qN5xGQB6jGW+IdHCLMKMoTGiaSnk1q7Y2MKRzkUI8c0i+4k
j4vVu3NEFHjhOS+Ne/ac+hDNTUON1s6Lsj2mU1UFNWrcpxS9vyNK3TBM4AJccH8fTe4WbYoKnSDA
LJ65v7k2iwYSEZObSNpzLwzz4MnWuKFsLVA+NAvpv34+vds7vncL1laQUBSuQByL57HgoERTqXUo
a49hV7o6YG1XKdIRCOz892EnoTQRjK5ooqgDy3lvn5m6rrQMVmt7mYbcA6Qz0B5e+/tg2tJUiYCE
QFDeijbvRykXBHVVealtwainnZLBbMpS405skPbJW/GCdX6w596NtlnRb/57imS9m8Gl2GKSh5Kj
JMD10G9u1+WCZWzxydk6GZDlxc06VMpKZ/EL+zjJ43gFuDWK3SE2hWJXlYUITEwzvRrB40eIe0IG
2BEtjr/fCpa4VauIr7mQK2cPaYDsWrOe0x+SqvUAhkW+Qd0ZvSRZa4Kq1Vc0i+NQu/DEH1imRd6F
E4J6L3ZzdkBwJ9F7uG6EolII+Rx0nF1LVH0TcRT+3lcjM/EWXetcU94ys7+tolmjwqaijbnxj8ej
PjRDgLi8dkhUS973oYEcXQ4h7sK0frCkpDjIOxCImJr8VuX4bdQ2buS17xlVGXQ5svMkMd0pqboD
glGIsakVrAATmGeTwFj5fNf/YbbboaurigwNR+IMPFtRLUSRHOY05ESIBnCMSgW8gTFeaHrzxwoy
CtkHa7uTEW6d+xaAnYjvr9jsmvQSeuZDiixk0uV7pTbKv2qnQei0jUVoyg3QIJcjnUWoEDDQuq77
GvZGOdd2MwjryyjIuXHBVD58JnVTfDDJDOjnTixZ0xpB8KHGKrMFIZVFPYr5UARg6bsLvuWjoQzs
X1T07aA97wHTT2FZVUXBUOAnbNIedFJZl29xJS4XgsOPzIFYiC2AvJqF/Ph7L9agmpLMcl3brSom
XisQ68YT3QP+2ui2Y4ajkckTjXPdThSEYwA3CS4MLTTAsx08t6ow/36BCKi3fB5jmPJ5UXyRolpO
O5AgkzYSXOKovGo20ztwsuu3zx/ogwVSyFJqKicONeS3usJvG9iQiwZFShBNajOEPhyqzsmUcVNY
tS7UYj5YoHcjbT//baQSklG4ItqMIPT4hIIEPFM5rC/Y23YyvjtiLIIObpT4P/wuJf73g0iI1tMw
AJVuSa/EK7jizUOhTFVgISKworw8z7vP50+SPxoRYp6loBLBqGcRwdrkaT41jKhGFhPY0F9+hj3m
hBZKAHashfG+nMfIW2iHuSvFRv5HgPfZaahIxMqU3X/+cT6aZBYSrUKJ/CyQivfPH6GgTM9gLAes
4eoKtZB6pAh+/f0ghqbLKnrlZE/Vs1NNB2ecdLWGFHrSyjD4pxRlmA62k35hH3y0moYF8BXKJv7j
j76BqJOIyoJxlmk5O8DOwKtPdMrTxn3ZC8uF0T6aOxOkhGUaKqTC8xBhmNHFo29NDRhYC48ZovpB
jRd1/37yaDZgqcRAxJHniW0jN1plifCIaVe0VxUdKwDbK8mFdOwHz8K0cYnCI7JQ5zOH1i963QnM
/WUCL5ZPlupIiRb/baoI/A+CiOSiFO425lv5/Lctba4j4lab7WeJUpxo2IluQViaF3zun5mObRjw
QZpBLYWb2/awvw1ToJCpiahaARIOkythocuI1OSHatIsWxfHa3PS7mFch14TG+GRfPdBt+r6wvmy
hRNnnoX9LSmUCci2QDV6/yHWRhysHnkoJLlHWfJ6UNHlrTprIqyJYZoUiN4oygftaMmX0rQfbANu
A2CxZFQHCbM2H/7b8wtVrIlDAQ5xKVIFVQ5RB8JfJ1cKjf6coQv5869tlMNHJget0OYMMPb7AQfZ
mItVxIuocQyGvlNa3yiQr/t8lD+PHiRFDDJkWJCmW+fXAXLO0dwaLCtYzQi+n1EFS7kakNKtS83/
/pxBhjIVwkTuH2CWt5//NoP4SkgVtCNGFVFLBHep8sa0RbAjX6xO0X7GU0F3kc+fbpuj9/ZCqkpW
t0wj7ks9b9caZ0DWowZF6LosEIAD2P3UDNP62gxG7kpSKcNTF+djHSvVnqY73QXh7z/NVVJIoMjc
dIgk8Wrvn7goGzEaJ7oNiHmL1o5u/Mxb40UrSVA1FpycQb0UVf7pcrYRubRSTSPLuknv/j7H3QQT
SYbbZJe0H4NBOiDjoI/lBWfwx4XDklQ0ojnhsE/OnrMwDw47KLgK4aI2FdrVMcskeW6QqFHdFsWM
2yYb0fDIzJickZHn3aUz4gOb1USdcJYYkOzROX4QooSRlZS3UWsLG19DWgLljlCKH6uuVdIL2/AD
x0ephKsy6nXkUbgTvJ9SOPWZiugpG1/vbvGL2aNEtyh3VFuY8GoXaw+ZUnBVhh7U9b4MP8ewha5r
EPZUL3bM+2DmqceC0TQJrzfQ6PsPI+cdihNQEO2sQeSA/Hn/OunE86U4W7RBgYbQwV9rovivjzIm
gTI6mTPwmlT93o8rQk3WGrgVtraoeYXQXqisu//F2Xntxq103faJCmAm65ZkdyvakizJlm8IOTHn
Yqqn/0f7nAurJUjY3wYMbMChRLLCqrXmmoNOivwjjuRb35aLFxpUm+uk6Rx//59NAmewIkF5Snfo
OCUP81bY/m4zZXKpcmfyP4gb3xpMkrYiAylp5z8lUSv8qTL02m2oyaxfdCZtOwvmLyAH2uX+/Z3o
jc3POw5hUFD0KfbZL5/LTBx3A1VETFj4ya9CmdtDoPz5UDZVdUZBM/v6/nhvPBo5elTHLhmBAKnA
y/EqR+T1tLXs661PM0dGAXMY8DVq+TsfrJA3hgooOXMk8mhki0/mRu7VXTqqArQfjBJQQeuEdYGr
G/vcBCnVxO8/2Bt7KiZyPBi7nHFMOL58sGJtvCqdBD1MdV1ECewDHCp7Cn9Rgo38L7UNtO/1nDUf
3JzeGpd0I0Paf8UkJytvUrj/4pXAuAsNoeE65c4n2pjoGG3y7GFpnfYqmDGGfv9p33q3kEIoDxN8
8T/H3/9nOcw+velKYNNwbCuIk4ZV3pX4Qvr+6H2Qynljhgbscy7CbLLGiNJfDqVxnfNnTHHCZNSa
1m1tHTbwZ2c4mBYxLsvig0TLW4/GtfpYPiFfzGXx5Xg4W6f9Gkh6HvDSPbcAHcZ16rZ3GpjjBzP0
OANPwgAAJza1BgC4vMuTcxgTTgtr0AQCT5pXnxw6l+MCC6f9+9/qzVE4d10Lhhqh1MkoBu6bteey
mwBa63d9YgSXmciW/5wLMyk6kpHA5sZwLf94Ff5nRuCBTKJ0w/gCR68VPxmDxu8zp6CuFm9uYPQf
bJFvzQoyVMd7DEGFE5w+lAGQdMrZt4RSX2alb4Gk0BxEPBX6PVZ677/Ct0Yjx3eUUJEm5l738uG6
Ziw8u2NxD1ufXjT5YO/HEpc1Y127S73o6YOne+OTsSOTiZa0EFE6PdklS9/qFhruceucu466bGbg
+wOvjBbb9x/sjcnOEMfEGDlaxzjVMK+dY9JLzjpe59nHnRntQOyXbZCHeZ4MX94f7I23yEukNEml
HQrD6WDJakKuw8gm9GTm4tJuyP5nMxz90JIjvpzMv5P9992RE5tsKTEJIffpsQ2kq16zFVRpMeNa
UYo0dix8nMbJFTsHc9JwXXE4fv8x33qnBNXwIiznmGc6voZ/VkIG866rhUOMOVYXFtXEXVXbOI/D
Ff5ga/xopOPZ8M9IXocsDFUQlINJ5fM5WzV2seBRZ6y9y45P+f6DvXHUSP9YGD3GJpwpJw9WgwWo
MkzTQnDA6qA3V9xoL5F4RIz9TtDrfOH3efL1fxjUO24rLAduSyeDDrXELyawG2yteYk5UpCHevMe
MmC9e8Pr7f0yZs4HY75xPWPjJ6pGn4ps4S8d+p/3Oga6HQsb+1puSmaInd6FxJbg65ZkxU9Qb/V3
tzaG2BXGcG4ta/3BmnwdSx+rQmyhRNT0XZ0ufsNp/dWuMFCa/NW8nawGpnQ2pM8i6adrHYhkN2Lr
fy268YOT7/Wuc5yurBTiaBIKp8dRAyMrV+Qnw8RCOERJI90VdmHdvv9BX+8C3Dp98pDIysijnZ6v
tFBOeW5hR0FAnX1PdTZngHjHttk7OF1/x8o2fX5/xNcv9HjPJaXme5yB7um+k6laZMZABFErEMB0
UDbujcQGJQ0Hyip7125oym5SA5t0/OM/Ui28NfrfKN50HTre3ePv/zOZZtEaORRtLts4l1exL1iY
5O7x84/kUmFTkmOOv8TYp3Yl/e3C/P3+07/eJDB2ZyJzSpJrIFP6cnyPigRhMpuEtZb2Ob+ey87B
wz4Lgv1/HokUKZkhSjl/E+wvR+LuYEldcUpCJfebuNHBsoWypKa/p2N7yz7Yjl6vUpt5FLCvE6ex
MZy82LEQGI8qANke1qG/OEBi3KrK2CwTMnCqaQ9pvfVP3eJ3h2Kzncf3H/b1YmF0UukIng3fJCF2
8rATvd8TPb8hyrHi0uw8XFAK7KP/l1ECCv1Ue5CYngQCrJAAlTbmcqS25UWxOZ/mYBXn/8MggXVc
9ag9sR59+SgjWj+BKo0XuejuBlE6vvq5YcwfacHeWPkkty1Slb5EOnhaTqJ+io0pjb5hCmkplj2t
jtKs03P0futFEGDv9/5zvTHzqcMdix0+naSvFGFjam1tf/xEeMDYu2oOqk8ueS+IXKtz8/5Qb81F
lJfG/0tYokt/+QprjDO4b+EH4vvLeG4UvRORTDg2gS/VeTcOBtaNsORxMOie6IPrPlgKb+wxhHG8
UrJOCOJPtcFuVWKtahB8Y+eGcUVPRvHGwTKfPObqD/cWMOEZdF3e3zt5ug0fPPzruIAIixZWij1k
wL1TxVSLpZblkn4JTd0aT3wMbJ4bi8UYTVlajUgdy/IOCpr7P2w4DIy+gI/MtnOa+1d5fnQO5RKw
mf0YCX7Cc/yasm8mbpIfxK4ny52VB+MLVSEXAPZwIruXHziZs6aWzpbHxjK6sYn/+sFs5+KDHfQ0
qff/hwnYzwwsHLjUvxwGlGBt5DYOlAU1CiVxTIMIJXatUcDe9rBloJ7YXMDVu0nWZN33VDtvk0n9
x+n86sc42RGczlgUwW0e53j0h6uLlzaB4XJo/dqOS6l3rQftiNVM4g0x4+79xXSybv+OjsAPxYpJ
JpUMzsuXMGBhnoPuzqGppNOF23vbDnNhPE7z+aMyw1uf9d+hjuv6n8PZ07a/ufWcx5OU+U7ZFeTS
dWw/+KwnG9/fB5LHxHBANMfF5/j7/4wCfKN0s7zI4iSHg3aB9Y2TROPW4Vllb4U0vvidSv5jNHcc
FCU9q5Eec/zMg+Oq/WdQe3N6yGwyjZckS7Fxt/v4mLn6IFh949FgkHN4IJ/hv9NQeaJZJBEkmGK5
bkF9CdDALnH1r33rjHb9kR4gv2PHf3+CnGw4fx+N0uVRqcXYXEZePlqb+EmWbxj/16uB22hT4O+h
I1+P4DtBQfmrBKSVzcshnXqq7e8P/mrKUM9n7qOLQGzPXntyJA+AIhyRNE7k9io9M4ZkizyErx+M
crKjOx5ZdMMijKJMa1MLPhllqnIaWFrLjNJ8S+dow83mc9Gvcie8VezGjdO6hj28x/An/WA7f7X8
GDqg+IwezqKc4pxsdbJojaQsajsyjTYzbyy3m/vHHAth4UBj8Ef1QTXqrfFYF5z5xHLI1U/WYKad
ykoERI2txBUHE88gxvahivBCHOL3v90bQ5G7l6TwETixDk8eraOjayiR1IAYxAc96Rsdr5zLbGlg
md4f6iQiOH5AVBCU2Pnl45d/MkcLHMLMdVp4qtFoL7Ok6Q4i0TiACWAxaqbGn2D4GRX1al8ttrt8
8BFfrcvj8JRGCOpQ7jBTXy4RS0hJDJxZEZM0OAitrNDxBhLTBtzI3mmN2/cf9/WqsImweK1MHuLF
v/2//+w2XbqCq0vY1iBcOJArAJ73eaY+eKmvn+rFKNbJqsC4WAqosklERd8/ElywvFlR3pmZvJ1n
2/1gn3lrOLKzR3E2jRQ838uX6DbkTnO8pGI2MaMp9h1mojkeni7A6glHWwdzQ+ArFcaN//1twosl
DUDoT+L7dEmQakTDbwn8uVvvKSspY7bjf5QD8ZFwO0EUTUaHChAr/uXTVe1WZV5gONHG4zxJo20A
djTdBxm41xODBgjDIwPHfYlY/OQdFtgKpJB5cCW2qPq4AR7SAnvh8//6whjlmCOiJEpi6jQ1Nbb2
knUBXsCdYxGZ0fIKhmf8aD683j48tkSuuLRoUnE9BRqTqk82GxJOLOatDbPM4HjDLvFsTSjWv/9A
r464o6KJmMrm8kKz0OkRB9OVr4Y5Z9zTKvZTl1N977ppv+8LLJnGoAV5ShL1g/n+1vOhhLCp3yIL
oPX15YwYsLP2Ukg0cZFnPSVjpOyjBaJiFaCN33++t4ZiRXG+cF8hL3IyLdwKyAutX1RwtK0+dxkW
p+0cmE8OAsP/vJiO3XtokMioH9N6J/Pc0H2+dVNQxsBs24Mcqz+D7X0kPXj9vZgPlCPQ/R+PzdP9
drTNUjl0tjIB/e1harWOtXCyK/pex2sj66rrRovho9rY68X1ctSTfSLxoFg7WZLHtjnjh9vl6tCO
s3X2/rd6HYtQ1CSDxrFJCzr1zZfTwl0BoveCSwmQ7vymLicdbsBSotrprEszK5I6zJfEPnMylTy/
P/RbD8ghxs3WIgZCaP1y6FWPnRDryn3I81bco63yqsQYMf4fRiGpTXWfbC9tZC9HcYsJxVPiAnSx
5nlvdy1G4b35UV739ZTnTsNGaB+ds6jFnVyqWt+oG1NlRWxMOpkO7dKN1l4XQ1mf9bWl1Adb4nFa
/1Nc5DEYjoYUDLS4RXGbfPlQc9o4fa8xc0507xzSste3jZtXcTEcc1VymuUH0+SNJUDWDwnOMW9O
eHzyrTLlOGL2lyIOfKINpUxqVr5ogzMuKgqIRRdczf441rv3P94br5X9GNENo3qcmScfT4lj8NXP
GHpz+GDhX+jzBN99vMG5zH/UNP/GSyX4hx163P65VZ28VBwbN1+m2PSOSqUt7WeEfhHqg8CLck+O
2VnptCDP/vMTco0jjcUBh01YcBLLOT6ekeM0geahGBqRW0ruvUXZZ9pu55/vD/XGeqNwxTInUUw5
91RBpSafKkAGpxUdvR/N5uxGlZa//pdByEST56AV7PQ6bJhdip5P1TECaICqjQH0cpH6gxP01bwg
fcIxRt2PnM1R6Ppy/q9c3iguFm1Mb3l/W5F2jzFrXw7ZZnpf33+gVxsk8909FsSIEmnnOVW3NUMz
HMXVfVy0rn2foMxKznO90eQat8lgYAqb9kuAE//S9eX3Ypmk/cEUoYT66tNxf0IqSYB8VILQTP/y
ebnOlTR9lv1ucw0Iy6HQdmVVN3OlxxTUSu2MtQYcWesKaF8wjAU886DGABXXV7nhhilzw6xxtcXu
MnvOS7QYzvlSBZ14zHxYTeprspVFU5z5Yh7Fr6YuRAI+OzdAMIQ5vu1lsQMlZyQA4LZmht6jZsq9
xUFhwWzfz2snRQvyJVuOfz7Tvf3U+1mt/pjK6JavGpqj/Wmo/aH+1ZeOgrwzbbm5K0Sb91hWw7Sv
L6auyC8Mv/AKimPFvH1bs0ZRIG+mdCj8veXkMHHByM6LDKmwBcO1UR3dEgo7q4JH0juWc+nRS2n8
kiO9Tw8lF0L8sFvaokDE8mZqP54rUeCnr+Z2TS6wUq8VhJSpWb7AT/Vol2xVkSRxTZG8hEii5PCw
OvZQfAaXLeyzSsqEBCHP0rpPfbVNYIPtfll992zodaptOEMFkLuoMirp+GcD4IHloGqkVli+r1Sr
wS3kAc20texlHW4bXKO4zRKIb+2kzeZX1TWehf82ToFf+5HrLESgoe3EJ/SybfJJ5RJcSD+ZY85F
BaxUXHsoS76ZU2rQ1GpraHRfOg+gVCxTrCN262j0Kpp8typux6MPTR0LW0zyq5ts/vi9A0GUTRFJ
pmb6MrYFSddwbopqyLjKJtI8y2xLrXdevqqSW0Sqp556ZWEIvIEra5j0V2/1qxRudjD3Yp+w5Ofq
/Ei7z279bOrmOaRtJsDkG/wV5B9VpctWYBJKHIUf6eat7dfBp2OfexdWzupRb/YCsiLHY1TcBqOd
Vj/hrZRWGtVCwF+O9TIUVkDF33CnL62XGe5vS2snLUlKQ9MyoiwFY4THdTAP5ggzoW8H8BeyBUIS
4llfyfsi2bB2rqfOC/RhS92meQrc0ijKEL1EhodzC0JiwSrbmS0jVJNT6pt+CpBBHsQoN4gXVtEM
LiDGVNnTEOaBtpLf49BYLlM58UbaFsS2mca3AEjtSM+6s+phjtICaMpTl0ltXixW5+gHpxmm9Ist
Qajf0926VrErE7FEtEVoPwwMlTTx3OabcV1j6UTDP8l4/VgJ1CMqbiePwYE7+1cbBGPnURXBpPdB
0rIDgRSYxgwkfNKaqTjrt4rKa9j0zrY9NQ4E+gxqxYZNQ+iXhkYi0hSiGYxLe7DqTkbHErg04kyJ
bARvkgWkAUNtldQCwIfRyQmae64n/cvNBFWsOMlGVECh2W5G6+yRCDUBHXOm0JsZFoZulicUlgJj
fLrKMZC2rCNLNcTnB1lyuLVBWj67/bAC2vJTA9Knl3WYJ9C1syWyCLVCIjOFbLDu9LMuAMPhnG7B
kZuiox5iHC98UKuO+lS2hlsN54Oqsm46DCutwfhWcynwvbizvcS9auzCqye8i+C+ZOeK3bpAI21K
BZQGDxs3shwB7CPKpyXorHON03e3PICM26bprintvpQwPaS/mA9D0nL3IboDI1Aca5KwrVel1/US
cr0erV2XamcJF7lN5m4cN2yBYimWYripi37rz3r8PCDXmLVqywLfXmuRv4LaouaxVwWgQtXli39p
GuVofPdza2zva5+OfFR/iJUQHtJI2v6yMFBOQmsmWoiWNZ/nS8PDufB+44I8PRqqHapDVaWedTkG
+FFFbF/GD1/Bj4DxtWHBnejqsGB3jUkE9utm6KVLeu0lVvYZf/d6b1Wy/ExdraPeU/tydO+D3K3L
HemmAaoTRe82++x180LzbmfDMv5m2eS+f/JMuf1NecVIWmASQh74sSg5YHSNYTo6hMo+ILc2qstx
axI3hu87OVFZSKv/Zk9WIAywNXXfXQm3lNWdVeYAJE1O4OSmd/J1u2K/675px9wycGmyT376Og/q
26IUgX+rekPLb2iB+nY/tiL38Tnu5u1ArLqpcAbpuzm7XtTJ71aO5nCDbDWv9yt4J/mDKdsy5/Co
7vPbwbOa5pdMnMKjsXDgPYDWmQf7d+7MZKdD0Q4Ws5o5Yqy3rl1TnhLNprwvzaZ7fZGJAtgb4lSc
1h+TNFBGc+Ysozf6e8Md0tU8W7koYDGvsdEe/gDlXozfsMf6Bso3ELpJRKMC+fXDGtZ1sumgb1ZP
x3RozCMQKdWm6RpKmeWgn6A0HlWpQ2b3sAe8Dc/z3/5UG0YVtkE/0i0Lck7J594pjO7Rz50aPpXX
MtEzCC1Se1ZUtpsNBgLX9Vo1bKTBOhyCYK7oQafu0V/nwl1sqEwZlkFBu7KfIz0YpycMzT0Ahd6K
67OFBb8ZlehA0FiaLRhtd21zZEVGmTvB45pSOH1MFlH/SpuuCMhWVnNJNrgzH01BxiyymYt25Pfp
UP8cJx3cIfDixJYYnK+3XrOsZynrK7kqMxuiLLtP/y0wKfwe+cbl04io567CYv8XYFlVn3UwQW+7
ZfFuaTxN1d9j4SkNTIClFlT2iwakxPSFSAEol5u5sj70GnOLA4YmCVA5P4Fia7dycM/0iMN+iNy3
fmxNn4+1aYGD/WYcoRNJZoBlx/EgQoiHHYHbV1WxLyDzXnG72TDlryv9nAvO7/NOWb0DcHtckGAr
Ve8GWPZ72OOms3eMJj1w+cA1pNvKDmYLuqAs7gABGRGcO0jUVC+mw8Lx9mSjxayiPuGMidxy5qPk
W4Uz0IyqVUXbsEzl+QhqaAPsEaAdwy1OpjgIrQum+rBH1osU24stLAqwgWU9qBXLmiWAVyo4hrCo
Z6hoaq0SzYc5ASUdzNYTsb1aq4nILs3u2O6sr6PdNnNobXJ8cAo/fXDTNfmTUdm5hX5Wr7wRIYx9
lrfUkQx/MFgPbSGXUAYjwSrGMZ131SX1Wt62rW7Gg+WMRXe+tvTo7CdbWetDSad5Hzu9L/KwcEew
Z2XL1PRGWTu7ZAuMNir4O5+P34FM+Ib5eqSSxIIqbeE/FjuaWARd4lZziBR+Dbapmaxnubg1aIlW
A4X0eVEhXTnKPuRC93SV67z43vJp8ihfKrG36fx2+WkbJEWu2zXI/urSirjs1PvCqfhf0rDE4GkJ
Cy20CzN9HDBrT86cFIRt6BOpIMEoAtlGEkLj57IC4rb3LWD3oRwnT+1twD2U9KUuZdhC7tjASaHs
DYVrZtAIsUtwdyAAu7vFH2v3S12mBaxMT0AEq1cfoEeZ9et67fqw3eIutWUaNenim3HL9+w+gfGz
ziBq1e55a1eYxNercIgufaAPoU1n0BwqX7GZjTp3qn1Tz+KzhbSq/WG2wAlEwJ4Z9h5cEhCRPf+s
Xfqy3M2AaKpzsPNuilK88S9lVfjOgRg3gGJWyab8XYJrW357GK98q6uO86TI8hzY+yjlsFc6NXgW
EzgE0RJM5GZB7nGRrIP7aLnbGFw0CX0AUWbP6Z3208YIO5T3l+ucEFzOy0KQN+tOWrHXOukaYTwl
jzTnNb/Zesv6Pjoyu8qrtnZCZdipYjOURR41yczGuGjTeRgsY/su2jKRocDOy7yzJmhNoYvEof5W
Dj30y7gc1dR8YlnCaEUPz8nnJbkhbjLi2ns9CaxdjNbKL1vTnWTU4vxNwF+2JfzNNAvsMz6VO+/1
lMGYLogf7mbaTYpdsuYqCVNq1NlZvoje25dIdUqoTgGEqkQlpIO1SOrsSH0wvzmLOAqi6OYs9iQh
x520Z9SgyZolB23NoP8WN03rgyCe7iAg2dDYAr/MI5h57F1UNsDSAn2QXX020O96Q+7NqmLqR7N5
3vvKpENMcGdhfXm5mA8YnK/FWeMEQ3dJrMKtreSzFNj7Sf4do5iAyo2rQzs8DSzZV8r69W/L1Omv
rGuXX9i/ZM9LWlZXjYs2b29zS7/RxVTeN4mAOWgwob7BizXGg1Hazf1QCoM9swZitPdXryIoMBIp
YpeAwj545mqW53ZVj/fU2d1UR9z3ub1p1dh3Az12244OpA4WYuFxFghOrQgZL/5YSeUEOcFgwwV1
Bgl3Q1UecwpNM5Pco9E3hr3wB399KBoJkVo5JeGwmg1/p6uZcygc8waCXYdfXR56QmRPRUrnfIho
zajvC5jCYzzXfWIf2Irba0QUCS2+tvZou5mkFzq6wCsAIYX8YwzW+sdQQv4ZHZeb7QxCdosmY3Ip
WgYj5xkCuyrnHlJbu8Tleo7u5WgYuZp1/7wsC50uaWbXQEGltn9SLOEOpCTQG63E8BAkfvujBi5s
X9h0px9MwwvAC3vB0OPFQRZ4T+cKCObCTdCeZEDNHuc2mVkurU6/e023fPK0kzxLtYnbybamWynk
UkJYGmzkkwreY+gfKR+7vCj6/eLUY76TJgy3EKzgdr301WoAslzWHz6WpKB4xKZ+FjY+CTi9QAyN
IYH6h8oYZoPETaqfRwNsNCdn0ADELkf7x7I4AL7ltrXPHZuH3vlTUFxbhWX8saZ6+TQL8uB7ux+9
5zmtivsMlE9FS2M1XkxeSojkUkyZww2Nz3xWIcIFcrfk9Z+1N8QPoESFxf62bV/yVmHLMra6yj4X
ee9QNq3n5rdZjcMWLZssy90mnKpCuVlNl6JeO1CSzdb/ST0n+b7ZXXo7cYTfeFWmnjLlgpabeWs/
/V4Nl2vdm8T6Dd88xINlNaOqFMSBVZUd23adEdmC4WwVLIIsmz7JgWs42K5ScavasuM1IXDzG9Oq
V0gdRu6SkTdxNNrP4zZPIGlz1z9QuTSfPFW6Hv4ko/jsDC7L3aLt0idRxR0+XmlrH0LHX31upSgJ
AqpNYpO7BXimz0pe2wtNzdfZL+Cb9c7qFWVP5Sh18AvedShVDXKrnSxIVNPoM8mS2XE+J32QPaK8
qO4XayIPxMVvAibVyR5cHw4M8P68YL2DNO/+hrhSXYPEAXMJGwgipwwIYvbDWgeQy8Ecki5PzPTc
7P1K7ddVynvO9DaPZzdvLgs6vNX50Fbe93a2xfVaCO3uzSDLALFKPV346SDvMtCVMC7Hkh4Dcixu
Em1Z3+8Cc/XLs950GmBZTuf8AgQEi1M1SXXp6AHK2DJ1Khrc0WuwPNrEEm58mUNNKXLZz3OmvyUp
DKwrdgu3BhxbWgBuArUAHu5gphhdyuUu4eF5O5vcvnHptu/d0k6/lAONvmGuehcYtCAGiK1yM/5U
eVFf0u533MLJXnn7Yc47P6KLRt0AB54x78XbgRegFy/StGV9xtfNXqOs014TzoHw+l1K2O4eAVGQ
ReeFx5Q0QeAFWS++H7KenZ9U+JIHo3PGrw5y+u+UCbbLtJqKNVJZJb/C8Wp/kQmsboapq38UrrbP
Wx5ziKiSc/1dqRLhloHmHx3cIpNzuxmrgHGnjRklYHHuQMzOVmhCyeTNsmeQB7Hc8a7C3IPLvoUq
gt3T72+gIZdLiJFvYV52m3C/z9voXvteMTxXeel8tX1KaKAiK/UDoA18mLUi/xmNdesB3HSLygqH
aQyeqTATJE+ZTK802O8h3HiJ18A8jJzWqnW66qaUIMUwJzPeEr+Cx4wzgQfOqM2fBNIsEO2ew88N
fw2AaG+2B6crEkCj87ByBaKtlMu/ztv+kNRiuQaMDhjEoxQLiDKz/DQaszaYdkRNMBWdURffkOkn
N9bkLXNYcz/SkAGPUVvvzO1Z4+FJGM6d57dRatOwfxEM2/BszZtzD0fXYe8WurltGxV8dVPb3M5l
mZb3nSranwqJ9TX2Ee22z71crmGLC8Y3YyWRGlqcwDT/5715V80NR0CSYZ3JFuv5t2tj+F8nu+Mq
h4rYecxmWGnR0m50/XhDuVYXyijsy2rkkkzsa7dTbDem+JYHLdZ03BkSLqSBg5nTSNRyVWsIK2Hn
VJB9WeLeDyGWKt1l/YL5Efgsjqm0LD83NvcJ8kDUlA9Vn8Ao1hglHBIhzfNgLP3fae00F+jXiWKq
mRDDVMF6T2bZB7rZJMkSrYEIsjhwOwT0FQkx7DLpm7/OKTb9XColgbaq1tq73kxE36hCwyEfhvHJ
6Bd54yHuQ2vfYEkSlm5dDZHE//GSUmYLt3uA9JvWpeqiTjVWhSnrTOwFObe3Q2Wn9RcAS/4SQSO2
daQcc71ygnSTHIUqvwtw4vXDulO5v7eDydzzjTtN5Earc22N4glxEe3uNL1bY+xW7nhV0R23nJVU
ie59sQzZBc6RHI4ZYXUWsheJM5kZ63ww0s7348EN6FJ3UzYZh2TZRWJW+vOoql7u9JqVl1uzDS4X
MHezQym2EY6jx6nWwAjP42oamrPcp1AEZsrNvrlJp597uRp9zDcsr6ZVWWYsl5HJXZVJ/VWJsvsh
68oBxEeE8pMiw3Zd+IvKYu7MzSe1bqK6MbBiUOmd7EgCx2trK8g8yZQPT6YNwAxj4MmZPjmJlXpx
0AT99qPUwhjDplSsAhEovoJBqM7NcLRL+3AUANDinA/yp+fmQ7Prh1EvT0symV8CCodn22xkLBw9
w7qvF/mzntoq2wdm0zxinu58nVpRDNFii/rJyDl1Q4Mb94MWhcR4yZPt3hw8Zqn0pqXaiXGSwW6d
ki4/G8h1j6HVOKa+SitJzAJFqfviOSPpRXO1cAawSWBXcQ7tag2xK23XXRAUbUmaw66/lCvGCdin
60aE65CtT8opCEMt32z8XV3xw8Tt3DP0GvT+GBt6W68Jnnvuslu19VFNRi/f0Z1fQ6qnJvQsttkL
0p+VPqYUNqPvb4NCBMHOwq6HYGPptyXSuduQmQIyaERiWwFskZ0buqilpv3H2nzjL5G4zq0zVy7d
9z6ZcDpN/Kk/ou4015rNtycyPfDKuovRsUSFTadtkx3CXI8s8dBlddRo7d5MxVJezYZYmniFsp1H
qUa2F2XrgJF8Nqhu2VsWMQYKmBQZcN3VA4xGmvvuimGyDP743H4y7YK4bSu0UUO1bTcnghrq3dYV
qoFw3aaOjFtZ+5+wpbP9UHXe9IuG+HUKSYYYXezxmbu4HkRGwqqT6c28YYwTkigpjcOManeJ3RWH
TvLQEixrTybiukqS8Y6iSs3dfmsb87h9A21enYltGn81/npONB2KxJzvLe3Iz129qvWAXL+4GZvU
tGIXj4hbJTFwxNMbNF/UeItFucrMJiIBYwRat58kKaPHOitSNB5FOptR2za5vi6dkquayzFYh4Ga
3HXXaYF5p6j0Ul3mQ2CeDV2n5rCj/n+fMasUypoqAKNOl3bKZpyzoHK0Mmm4IvfiIuq56WFK7UDH
mBN3lDKTQqVhgPF4EnlTsj47TaWMQ8Yt9Zycqv259RfvT2ZLWJD1kiqY30wgP3SrShv7UqelBkds
zfeLK2oRmma+jXhjOJVPESb366irOwTfG95Ya4DowtYLaV70sOWnBQ81N6JOu/RE+0twTZFoeEiQ
yBkU/EmF4Ge7aLJ+pqIQkC+9BmKXjOhHzZyzqQL8+0NkuSYp6cjyPqFCDyXaF3KLBPeDG7kWRE50
Fw1ZaBigykNvq8rzxLbo61UrZZnQxZmhiX0i1yGaqPHVfEndcgFYHXeI3KJzvsjB5F5t0nR5R8nH
JIXRmxOB0DSVoSqBVrMKVHcz5YS8IO378rwuM2KMORVzH89LNv+wks2oiPcWSHzAKM1zSyXifgBt
fov2V9ehqxJJhtVohmFXU+271q1LAixLXfXwt8gAeVd2v61pWD8L2OSPImn7aieHvvgNyp3jtJtX
/WPZxPDZ3prsd99i4cHlwE4+d1vjsQUlrfU4Vw6evTPZpzPfaq2fCay/rzwqc4y6qJ7i/+PsvHrj
Rpo1/IsaYJPNdEtOUE6WZUk3hOTAnDN//Xm43401Gmjgg13sjeHtIdldXVVvqH4qmle7EDTml2XA
cat3ogxJMlYu+LUl5pZ7Tt2CoLUPlKqMPTdCc36GJC1eC5AJLjI3mlov66VIrnEsBU8Ku3r4Vs1O
NMP3Xxh9UOl287vR8GwhW7d+C4wcNZ9i1LnR9TGh09tM7Xcx5WTWUddr11myRpopioL7guuz88dO
DpeAI6hvITLbwgviVlrXk7koC2gmz+4nOZPvsmRxq0/Cwtpw4L5z7IFg1diW9lA7RVJftoGtTwBM
+WBuQjujTYmNtqOf9bXCKsvEYcXcdLKY//CG1mBFqpn6Fe3UJzlGNEvTnmrLMxVtjxBrEvOMS1DS
184DgHB9ycv7dHUa2LmFPl8R9gxGkeJBNHuWI8o/gciV8ospqimFB6N8SCa3HX3w8rjduarA9IUJ
lvKegceJ5luwfO5a0v+GcOBEgE/IR3qU8ZPWkGSHEw7wQV4NXkqsQ540xPZ8rlAE/nbMJFFeLnuV
+2yS+XnoE/EYyqSJgYKb5q1IA7q1A8PkUkY7DtWdhT3pz4ab55ZOs7zDs7fU72q48AEtuzxl/MaK
EE9JIZsfAZ0/bZ8Yc3+Xa7LNLwOrWxav5nhZO8SI4H+JWE2PV7/hbd625PKGE7sxbJ5WMPRyMKL3
IqU3i4iyoaAVTZoCE1VpdKejhu23TTc02zBogfgnqHy831knqWgyzbpnSmda86pDcoUSNui7lgJM
b4uWUOzPycSOdUrN/tMZ2vzAdNahvawciytnRnMjfXswpzf64LbyW0jIewvrW+aNK+jx6zWHJ2ZV
lQbpXxnSt8OGRg982rrLczIN8mVOM0d6g87YbETv5W+LideTj9EzhqsMda1/9Jk92F6m5WD4ZmjX
53kr+D8zx74mpVV2Zvp16ph/wD1M0A5YBCtYnKO5KlRLmYVxvPaT3glt8YKgNvgp8KF+NTe59j0T
qtYZ8byYMSOyM2ftIweA8XZE/3eDl1z5kI7G/D7B5HrhgZjSQrGRFVsbdYjlq3pou/2If/oFDR9t
9Eq20DeypSLbhEYgGFzrLMLYM7HVeNHMIn6CpRq99vRmX7DzlNEenDp/qpPY/N0sZTR5JD0aPX+w
ufeqrNX15Dr12GzNwZU/IY5Xi6cHCSYATKNQ6bmWZuOPgvFd5oUeMQd408EGYSMj7PzDeZxquoc1
OHE8ZDMpHsybemulIqq2bROryxa3CeCmqVC/AyOnEyBLJ9hEzWiNOzteYBPGvakJKoZStOF1yMxj
nhlkQPgT+3XelX1vZH7Ot7soZKmBJSPI/J1WY3dfFQtJrQjawPRn2tXG1izMKfErLTO0yyXImoAB
1rX5IvQJRKgIGaW7SyhgH+xUyMp3TSHm87iJ9EfosDgDaDIiN7BLPFzKTtKdCdc8wAuDoLrNCqPK
CO5j8U00wGPc0kz88BZZ2fdaaw3hbhRd/mpXZEd+XNCs9jIRmtxnelY9dvVk/kJzQX+mSPvS9pqu
QHzxrAKVymtjnvXlKm0YFsGc1YBu0xCa9i1c3SrdONzDC1C7UxOUhNkjrxtwh9iFDHDJ9kFW28ml
Tvig8xzVndwyqzJ+TNJwpt1jjiLelvCSFO08nbZy1VmLr8897GGZLukTui4r93L8LEL+erNsrEJf
Oo8rEoyj56b53WKiqzYgPvLCGvMgxcPStS6s1BETDf1x+hbxKp+qZUFkPCVuzHzqlNjnD5EeYTlc
lHW1oyUU3rWMes5ReFjySWhR/wO9B8ev6AMIKHNeTe0mUk6r/FBUUDFU4OjnbcL5e4MnQIBUdgHQ
pRsE25Q0i8NZ6E3lyZgWA+YmkCPxTWwpYmOr7pgNlEtjn3X4vnEb2MFWTRQRnkpnd1cMnUiuzHlk
/LgzaVPshQPORH5W0FA9c2bL/F2ZdfSjIKREvAS7Py8lKdHGgQOlHpY0669mpZXxFdmZdTVWml3s
zaEYYt80c0g1ZA50a6QcZLPJB13QgFlCNk9kmuXLMPc8SG3E4X1O0fVjoiZA4iNKDA4Wpwq+p05Y
zagpF9v2afwDAwD1NpdVRZqyy+mpp35WzU2PfNZobmQ/lj9FJsz4klnx5hnq6/6nNWTmVtOjvr6h
dQ/m1SGKnAlKtfXHHfL41wy2+juj+/qkKgvqRFDh6OMbaUj21tWk5pt4qNRtB90DhhgYLD5KwzwB
OQwq9WcdG3JMN8fmzU5KgmAf0S3nJunsxk/SuOVTjDZbv2P6uPKKqFVPLtSjt4gJ509abTu9l+vF
9FZgEi03STSIe/KJBYZKzY+3nfy7Un3zlE6l5nrEapmggYJ3AnNMNSQtc1jFWB5ZxULttrSdF2MA
Q6sBB3naXJXdOJ7sJ/Vmyk59NzS7v1eCAtVrnaH9qWthQT5CEVRtAmDN85wHJKULeuMyJiW1/Cwe
2hLOCr7VmH0aGNMOFSQLjn5e7bkLo3dbjWaHvfS8GPg81bG1UcK0403AC5Q+tFybsxqwD/xYN2Jo
y3iGgZ9XELa8NSYjWuEDK69hrNRV4dDuBJFLqycMprJf6TQ0JSz8JbstMjLP7cyYamAt4N184yaD
mnZTAqxdT1Ze+7OdKp4sQCW6XQIuGLBxZ3qtUi19oyBAxx3nYnnU5ayhWhH1+KjCOXnQ50HSNJIj
KBzXR1n58DVApjOnK2+HLqhvcqUb35uCSv+etpOh/Brm1euMsu4lLOf8W2ulpNgwwBM4YXFgPEXm
XKLAn2PjRgBzR2dlEdZv0VCuDERqkNQbsXHr9r1WpMIbepf7Qsx9ApwEmPhoWZBakgibS2+si+73
gODi1aIEDck3DM6nQZJANgHG5W5La4w7v26X8LvsJGSiCkRnnaoRAVeY5ch7jnPsp72+1+X9ZIzT
fc5wsorWpUreYNRRhMzd8GuCWZx7Ubvu4rZVcXm2VGnxXAIIs6HdbIp9QWNA88AOIiahZ7Th8PlM
o+uoqwrbb5TecA+P/KVdHak+YrxHRHM808Scnak8gDjUhlN3H7YBFItkJdp7So3RDB+tF8/U5tmt
YdLq5s0n4rZquvAOOQ3muYEs1LkuO3rAzUpR4sCZJgaRadk7G5um2hNNxepFC0fd3NpaRl92aGJ5
A2eysHx0JTSuqNcsUOlE2rNPnIW8QepV3M89I2I2ojb44FEHlLzhCKDyCGHsPYvIqKaNEc3a2SiA
34nh4fTmVGbwaJLF8J4s0b9LYwHlx8EzZsyMNGcKdTFGTzKIzeACS9bxtqhxjNlxFAhsUPO4K0uT
WcggsEMdkrkbDf2mvLK4KuayuRKK2OLZXdilmy5T9cJs9Tm4RW8xPAy6070PqlPNmcQz5LLIgOLJ
3MoAWFKZb/TxRsKf3YRnpYHCnl5sXO61sYbZMylRXfKoLdQGW48if0Zy9Ttm/7ACHu67VsutP5WK
MmsrmqF4W8MDVRqYB17eZBLndjDl2BqCl77UzijRO0RGWHBDCYf2DD2Km6xBXAA9xgpuFjtjot9C
Iw4uQrSUw8YNyrAiJVLxxWIWdLCrAJ46DQzYH7tazOlN6pZcnnmdjzrbpzEuUhPMCc8brcyooaz0
Qeum5OdYLvZrBB8cQmZkaD/apaYoMjNcd9QUwbYJdQ2NYdhrAWm5NRg/2IXJFVT8n1PQZrVvFBXZ
nh2Tn9uLo+MIWWTaWaJX8JmmBZCTgJ3U0TZxSNm9QVCJeglwHWQjd9TPIeVEzhanO2YzWYUw3grI
cEQrg2s4KQbtLGprjgSNf/eu1SvjrqIDXWyC0Rhfap1bk82nxne9YNyQl6SJdTm0cL+8wi3jp3EG
LqMnNZrXaLBHdjjkymjbQ+xr8IaqFNW8nYJiWI3ULvhwDVyNdBKPqTuFENlWAmJpMnFoP9RDTMAN
ipcGEenzaLTlTaHFk3GWZJW2K8TUqT3BtU59uyu7SMGaoCXIOCD6CdlwkRbgn3JFEuHUOZ6NonQ4
m1wzB2/IY6slAuk0exmUgtABr3zg7cFIOU98hKCBx9SZFsDH4Fwz5p6JZq1Be/waURndg2JKLZvZ
Mg38XNoSdCu4N6JuO1R2ZuyYFERLO+mN5rlM9PH3WHAH4cgF4rxJurn+ZrtSZFcQfePLhGiR+/a4
VlVgzPwI6DJx6NnkXs/4kIpLVIvA2PYyJm8qUuNvMD5WbdI2dTf0rTLntlE5DWEmHC7UA/jfgroW
jtn8QAdXmZeRWcbfIR10HQnXUPVQZmIBZ2RCypL6TQUD6yykpdZeIadtrweI5r3v0O5azpiQWMXR
LVjrpD/CsFjeSbwG+PCTrYL2qQtTpCDbBgsu+1wA5b/h8j0+T6Ex9XsweafcuFTFcCx6gTsk9TXN
7dBexIuLJRq2XY7l3kR96kawwSKH5Losv7XA+BCrtFh7F9Ajis0Sp2awhRziQo2iNM03qoUjBNK9
HgDVz5gV6oUz1L7DnWKRYdswzUD63MeurJ37pTdGDbBy4TFRKNd7mLbj9TK0C+23hciwARjpH0JI
0z34kExreppO+hRjj2Bs+rJscP2BBUiSmeYzveLWJOQ0MqXodyCGSChjXdfBSxFRCsQg2Dbgt9g4
ptViB2c1veUYkyISXL/UdCBDILjC2mE7VuHNhJWas6Nzn3I3GTrQnIJGjmdcs1AuF82gA1oZIvxG
8jgO2wgH1QvMZCQdFq0QguK4ZfuOk4arQp3kc+ClM+EdHJGGzzmu4BTTEE5suF1LIt/MVE/RDxfY
aOK2OqTTJjcG9StaCmKgiJlG4wkjp0frJnCAvZ5g/dBkdfYdYqJRbanqp6chjPLoXJB4g23ElXFv
hzoOW5Os2JGdVXQS1FDK65Hk5q1OBucbdsEu5COmFQXbzF2QdC6G3t00Tqy/RqVum5skmbTzxQzL
6rZxy+Z+nAtTg7vhwGAv19Q+D4y08ZXWwwojIxcorwur/VFEGXVugi0oQR4SZ7ChM67uCQdgSGjM
oOQaRSYE5DfR3xGmlsE3khSOY5XgaDTW/90DqnMHr9TK7prQCE4Mjyh4RomRnc04q04bCA/Ag9B8
6pcZfVy7qSG81RfMTdH+hFPhGHtN0OPzaRNIrhLNYoIkwUU4WzkalJ+4n3e/8lBvRxLqNHzCY3e4
n6Nm4IaprPCt7ub5T2hDs9uljZu+u1zSzdbiYIFE1IlTY0GT2PBCZ1JOnx0P2K0iwblBxUDiR+md
/qRHX7yVlR2PnsQa/gkUlx7N2HbzdVmO7hveL7B5QIzNGhRgSaAsG8L5lSX58h5TW/FUMoPT1uf2
oPwkTsxuhfPMwddiO3uN8XZlcI9ckNsrOnWgnvGq6WgHF7JoUS455BNN4+OHwHYX7TjrnafZ+mhy
DpSIYBklYbN1KhfaNXcLI5WcUC2hDyBb3zB5TJs3tmZpV2ZYMGwglmNW7skf0x91SVQmiYN61OsV
oR/CY/4Tumlyh661g2cY67nYwggP7jriU+ST5kvKtLjsv+lwxb9XYDePpgWOoLgdr/IyMx6SzFDF
fZ2MPVY7bjzMZ7ozTN/aqG2xQV0aAxugKuuC/VwayUNfGS2dp3FGtDJrC91GchdMUxfdSZ0tVZKw
trEqKRentraajd5xarZhF0/ER3dsivNCTXqPHHdUjktv1SQ+mEbHH0fIeX5W8VIJH6+1EkeDRM7J
u1NCnNhjkTEE1wM1DoQuJtU/TPDmfitKAz61XM1cipBee6Ai6GQzDBjoDZ2WvY/NFDwGZPq/MIVa
26zzNCoCATngFimO8YIeBKZHjjzopY4nLvKmk+6+zsYUlBWFUH42we98oFapGGyc6C30eRNx0CiX
WvpthhLRS3U9y2CY0CTZBAEyGfJI276jN022aaIKuEwa6HebmBGTDuBBz/UEucZ40uc6fp8cmL1+
ltlkuaj/mtqvNSe4KxIFz4jMnyQX2DVKd6WRW99ErkPk6TENuWuF7Ba/doJ+9JC/wWaqbK18TO14
fnV6S36zALS0rQwWTWwi1wWcYDZUGPtpk5OaZsIo7qXTOQ9MbyxfNNGaEJbKMtR94iHtQ6bDFVdI
0kSBrrkx3vCTh/AJHTc/bxBeDVuJ73vn83u0xwDN88WyjCUcERqov9o0Dl90umkwauspj0Fi2WKe
buRihik4rLxLCG6QA6DA/wiKOVIbGEkLMLztVHsY9vxNA25dyb0H+kZyDCXf6w180rZh09k3XWKK
iVCdSZPeX5I8N1UaP7pB6t4BG9JxGYNgEWuDayo9xxJIW6ZYke7PRLY3kgZKDR2WpdeViB08hFXB
uxXRqti1bp2ozQwXwoXn1c0XarFyvC609YZJtDqLt2qIaMtmMDqMrcwd+3atO02CSr+ct2UbNn7Q
D/T28G/Sr9phUd/DlCjmYXAZM4GIsmTnNBXpDObNzZ8Rwd9VXOedvhkaDbw8dlAV8KbZkL7Z1WHm
DcssnhEg8o2nGUt0J17kozHZWLXU8C51WmOkaN6YljrCm7Rw77s0WEyPYj0iaQik5EBouvg+xsby
PYiHXkIIX/vMmMH1byppjdpfRvow/sIEimD1FZwB3OgZ3eVzFQros5TV3mzY8hq5WHPjuCGEY1vm
ZPahsjuGRbnVOBHpgecBnYF6lykdgx1EURWeZbJ170UR4aLhuiD2l8YwgmYAh7ebgLDfIrHgrj/X
E+UKr+2YpdwVjaAW7YDdtxSrRYIMMSnLe32W0ALgjLWIaAINvAuNXL+tp2iuNo02SeU7CxJof9L6
/m0wRjFux76Ryc6N3JQzFbkWmRYE1AX6XBgmG0lLMP41hTRmtv0i5ODnJQJ4ErM5hXLh1np8gf+Y
m1+PQ+zcmXGa1RtjWDJkWiUcu1skP4DaPToFXkZt5L9kWsh2N0dLMG3miZbVLoxIjDeSt9hsFoI4
uUUCSsWLzSoh6QrpwUNc2+QSNaMvBETPgSRk5qz+zoqJgeoxuo+HsptxeFnHAFwzEKF7hjOrACHL
1rquTXBn31jmCmqxUyV4MapAwrwlcnkCIOVGBhLKy0QnFSbeCC17k6Ef+lUG1fy9zGRyq2Clayth
kN4x3VibQrSs/jjBQPFHX5deId1DMq7EBLDp7Ex7JeMbO58SpSAFHRrnVlZGLfeBcpbXUIzaNRLT
QbtETGb8Gk1prM2ZDHoms4TCcxrD0QI+qhW3iAsMCYff6CNgdgYc+JCAOFH2lGj3EUMPUr9UGh9s
0DTzsW8bYOW6t4B3U611z2cRduN+5Ht/W7jBpzNFN+M8oXty3xkDPSQ8zvorCBHckiXskxuyA66L
TGvLwVtamhh7J64bGlg6aoJv9CQzUpBy0OFLFalzb+UlZFium/C2zmASewNv+QcM9eF2LfSg4mgZ
ejAhyvYOnWTwM63oIPuDMVFhqMnJoIkwUuXFjWYOc1hFsw0/K6NdkScY625xw1M/M5ptOMPqVfQY
qaKj8tXc+gWfISujyVZkP0NZN7AggpSWEmrurIKTXlSPsoQBQJCFf6FMPI+9uGUo+YZTPL+6s7UM
5PEGXJCRVq0JC4e0EZ60yh5UjJbBB4Wy3k2nse+5g1pjVwYhODdbt9lqXdiQ4jeVUflrdJ53ekJz
Z5tMHW1s01kgRkZOfrtyUOdNNNXTNZlL0VpnIYj2vI2UdGqs5Wpx3Q7cmmdpWRrnDj0R3XMwmKeE
L6dK3raIAX81gbbcWqhFO2+EWNGfdQv9tzu0ZwHepsIueTeRMsstU7w6+2rprKx6oi4QT8KlMQoM
VGnw862ELLcbK/mSFYvSyAEpj366YTIIj/ILjmIgEU3tqxrW+A+bqaEukItbmAQJg9YYPNuQJjwE
oHj+Drt0YN6Gi3RpZ1Roebyyn5lF+7XievUS+NvcgOEBWH9i16BhckYX8kDcncnZdGuIPwDCSn8V
fRl4fVr3ezsdpzshMsxeRRDy6bp+k6W93H+9/KHge12eWa3I8R1sbEHBPmqt0bA2HbSV3EN6RTmU
QWXuzzRYggbqzuoWjML1FlOFl82UQQv+evHDqWIMmGN1XdNAHQ1r9U/5uDpzwiwT6K7w0oArd9vI
gIOUMxZwm1JVxNCa6KKFKLPBz2MqKjSi27SAbUISQ8O7trrnE7/oUHt++IsOLFYgPAd1k/M5wlIR
h4EwN0no6j6p0lNNKkzgAQtvUKNts2408fdy5n1R0AHQxxBq+EzLAT6Je+JNHVoA/PezGGK4ut5K
45OzWD0RoXtFSVzkIe1WtHMhxI6MbmTalla5+fotHHpDrKutDh/26m4KJ+bAJqUaVcGYd5gg0IGd
dxXbBvQ45FKkhZM5vTPoVz9honNsG2K5Jy1z3YPSPLC+gCDZlmkLDo8cUL+zoJmQ5kq4uJ02ncOe
c/dVgXa7NKx/G/+wjji0YBpb6w5kfXmwA50SBSL8F+A+jPCQXNH+javvueIuOKcTBLT99av9/KAf
1zvYX7MlEKZUFcLDQhupaMf5embdS/gYBlzxutvUTl0/uGYW7r5e+fPOZmXMZ0xMjW3mUa2/7C9f
s3Y2SxkrdjYTkrSLEG4rF29V/qNXy3/vkyGBbBsUGTRxPq7C0rHh1pxoY5TdhblS35xcXgDKj99s
+NYn9s3nc4H7NuED9BhAkK/5cTlHuYGbC3Zq03GbdbSGfTqOPxDXyLOvX9/nM6Hw2bCZRg7cg7/v
+nr/en1IuZpmirkbglqvz8lg0GIhH459CJ6okhvauSfGrh9d0cCICQU80oRD90JJhV3nPWe+isT4
M5hpdLldsnYSmyi9w63ROeEzcmyHMDrBQQjhYP906C4+MhFCgdwSjZueesVdqrbaVHY7FP+PrcgI
IjzhpVJ8tYN3GUMmJ6PgXS61XcN17lw4R1N9YpVj7w+7cgl5iikocOI/frHRhqebRqzSwRCwkBa6
y1kS6c12oscKgk8v7OstcmwzupoLe4C0jGh2cMKssjHD2Vm3iBzc+7HAGMSfwtAW2z4jqTkRSQ5N
itaT5hq2xltUuEYcjikp3T4jB0Z53Mgwf4sB9OCHplBXlurKaYt1JLHohqevH/FI+OJiwIRMEisZ
/KZ/fKdL4CyGCUnUw1MARae0g30702818mRXZ4FDF8JQe2VAeDzxuEe+JiawoM14MhFc1EGiMuhx
GTk1J70NeudFR3idcBfL4YxhZf0uRB+9/fpRj5yGNSFjNIshuZIOQ0s7uh0cuwwsC3roxsTZctcL
49RU8iNf0dZxdLMkLkVYPx88FnY1YVKsZy7QUznBek/bZG+0rdR2stBgI8eJNt9K+L/RiYB2dGUu
AiRsDAvEL/3jpwzg/U8d08C8xOmpoxHDBJug5WzQJGnlO7EdsuuIlDM4sfCRY8J6GtkFZtfw29Yf
9lckbZC82yhMebFpNV20hTZscYIV9y4dlBMR7cgzYv9nMMCEo7KOC/+4VJ1p+jKaOep8tH8b0UAt
m8wG4W0MgHRfQVN+TqV7yq/4yAO6qzc884NMOijawTdFMI0H88AhiSUGOloDHQlpS7APNVQK/7xJ
XTgfLlM2GHuDCebHB0wQndNP4gEDDIE2bgePaazNU35vn4/COnFBY8iqieObdWgJqA0OUzxq5sAI
DARu0zGFzxclw4lU7Mgqqzce/xA9sdA/CJ89epW8MF3AaBuOaCULE7ZOZP3zsSaL5sjpeCjqGu5n
H9/YpEXDRPoOyQLSSH7bYK5TbspGdKfO15HHITBL3Ow1Ljl2wseFQJRUWNA/9ZYRZ9I41xsfwuIJ
x+HPUfG/kaL4ZTEinvTn4Gl0EpZxKmhy8rjpBcEznrdxC/+jmlD9b1FYV/PLv245zHgZ1ghF3VxH
qxzEjRhaN/0DMmbDqCjZIqfaVfM0bb5e5ciD2Q5xUWlcbhZ13se3N+LfGjZpTSnu1kCGWWRfMUym
3Tl2H/nVFJ4aznN8PUoABpmS3x264g+61ts2fR0oCKIF/2OcKOhqEKK0SbSkvO+nxvj59SMe2SA8
ImPMuGXw/P9UeuOPj2qFFzlHRYxytwRdKLvl3/c7njw0xkxjjbrugdGw21po3BEdeH2mBXfOhOCp
TdL5xPTKz3kBrSiTq8TmrkQSf3B2AyvCbmq1zzQYbQdTG1cWVDPjNyj77t4dHTS4aTgB4bVdvv/6
NR75cqRb+AWazCqU9FI+7pQh1uK6ZmCJV1oqfEYCZD4jzVPtLiux7fCsFErR7uslP18rDKbgVa5I
Drfn4aUdjXrhjkzR9gKjWPYmrKzXTIBIXgmd8vwuQMErvbKO6Od+vfCRLeNg6+lwAB3O36HXLHMv
SWDxG/QG3KpuElPlXltV4z/nsTyei++ljuAKy++D+6usJrT8DsQvN3OKPbrGAJM3UdgchSzLzRMb
9NjW4WqmG7i+UUhzH79fbzASC54qdakzxXu8veDWZbHAlT6wk2v8COdrk6bd3iC5fvz312nzGpk2
4rB9zHVr/ZWJ2DG969AyYf9DZrqTeD5tSzwVT9SoxzaorVMTk0OalKoHOTOeT5WB4zzMZCu1vRbC
wqsx4eoJ/7Y+QyfSnv0/nopSGqNbyh5C9cenWrBTKZEIsjtVWcUbVO6VBc0Lk6wTu/Hog1Hlr8kH
/3UOan2cqaCF4tCAg0uAhoDJwAAmbelO2Vmam1r7sKD8OdUJO7LoOiSFuoeXyRV+cDEsOjTlakFn
MzOxDYwKCdcMD77E1ybM883Xr/JzJsfmoEI1qVO5FYyD2JKPKSpbbHWQRHWIi/x4mersGe2XXU8o
xOdRP1XV/TcX5WM/eB2ZQmXl8F7JHg6+3pS7UWgBTXguxy7fxkOnXY8TDmJu3BVngQN0JOO63Ucw
I5kBKICnvHC2AQRzPPJObN0j8cbF+ISQbljE9sP0MhphZjIdqoRb04RbBulC4Qtxiv/6LR9/5r+W
WT/DX+cwsbps0AKm3wTLMlle06/mWoyKVKafG253a+aRONdG8DUnw7G2yoCiMS53mMqTaCfmVB3b
X3zx/w1WIDIcnNYSM7nAVjxyCHfcV7BVfxtNnUIJ08KLoaVG+/rhj71imt/cJdyc61C3j8+urIXZ
FNgyerZp1PiuoSCy53w88VTHNrLNIHGJOb7Bt1yf+q83DDNYZVNPnYCFXv0SJCE4Yq2HbwzePpUK
HH0gaq7VoRxur3bwAnFHhiAgSTgahohvggZGIEBNdCLhOLoKohICD70P4vfHB0LXFFQ6Y1MZExzG
zg6bItVvqLRQQH/9fY69Ocb3cLXSeKf5cJDGNyT3DqJWFhKdthMw0zd2Odj3FYrhb/+fpTB+dtfE
mhngH58pb6e2cwUfqZq66tYJugiE04HGC5toTL7/PxZj2hUtOFJseViFY2cT4Q5NwjsAwOz6vmPw
JQzxzdBl+e7rpY59K1I0LkDsmLnhD54LDpOy2pzWjWGY+T1WFs6N5QzOiVi1/l8OAycmyfbaHuKG
OPRiLrLBmuOFfVe08Ca9Hq7oOcFxfIroUO2qHrXP1491bGfQ7IOiCFsJDOvg+jM6ROO5BXSGn1bh
JwvyuCZhSBh5fXTiY31+Nrolik3BxUcn4/DZRiXdrIVTvaqpm30U1Pel01xAlbPOtCYeTjzYkdUc
fJcZn8DMl5Vu9nEfjr0hmDYOvG6OwroIc1c8MtoJ6Y7slzss+oIT+ebn/UFnXTI4hzxCR+l6cJZj
zYKwL0pE7WDsL5VcZnpu+vjw9ec6ugpTDjnGtDLAPD8+lRCDNS24M8Fow4FVDWFzA4Xz1EylI+9u
zYUAWigOaDqvf/5XoKVdjzrKgVdfDPNwJ2WwUiZQ/V6ofLR+6HWQ/fnnx2IL0mTScasH4Tl4LMPK
mjiMKAlwGCNZz/VfcWH/44xqGgvUA4qwREDn8jhMKXWB2USxDJR3pYGLbot3DN1lVfhQMRCoaXyz
E6f589cirpuM36SmJMU8BATroUKBM7jw+bK6v7KXJLjW+tEY/zm6I6nQbCaX20R33TmI7k4O3wcC
SIozRldu8zT/vaxUs8ZKTo3B+vRAliGpwG2NEllnevnBocLptxG9hhBR1nP8kpei2qZd9M/9eVah
NCWdWIcl8EAftx9EUNjeNnbDDTLc2ksLByuccR5T43roK2h7SetCokMnz+HH6bI+iZMde841bFCR
E0FAHD/+goxKZxX8wl5qMrgycWNEVyo283+9/7lO1hlbXMzczITGj8to2MP3am3jIQtzNq4x/i4g
GZ99fbbWXPvDlULHcx0XsmLh7vrvx0WauGibrrVeezTCVSnurfgs1+xdKXWPiTckOIi+mNdwYk9+
6i6sqyI2oq2rVsOgg28IlxC33sl6nfoLN3Ku8mGrl4GfWclmWZ6/fsDDpegda6APDMmh44oC+iB4
xPhKLFBDUQVbU3iD20ng92M+XAr81reahU6Nzl60/XrRwx3y36Jg/GCaOinGYWsvwXXIHMsp8vDv
SO/RB2TbxZmdzderHN7O/1vFIec1jHWw3sF5A4QOsQPm0SJkTiOkErG2YnFR8tGVnyJMHFlsHRaC
Dg3EmxEZB1G/KUvGlJkrGzEKWGusnAcuNG7MqQv+cePzXB+WOtj4phUE9lKzFNrEERFDHuwxV/nX
lG1dhc4PszHoqxFJDuJi38sI5j3ujAQZcz+CGgO2Lfbu62/0eSeAzqKCIE7RbaI/8vF8oThYEtNC
nBjEVUUV20Y4LGb/GnlBfj6scnCKKUjwBJgoHjEEDTx8s160VL58/SSfNwDtCKxZGc6xok32wVeZ
MtHp4YKVGkOLrF9yws8hQ6C7+krYp0Yl/bd1/w5LJBgsRosAtAR86XBC3YhHgpoHUCxQdFxkyBkF
Ym27vWpEXt9Avi13ndX3Z5i/6v4UJ/o5LrnZidj46dtRIzPzRMLeclYN58ET5zUO63lkP7sxCoAa
m0V/stJT2dTRRWB48E5BbCztcBFsX7ARDl/Suc7drVEb5kXBrDp3/09fb2XEKAohIBQWYv7JQazo
s2xyI2saPYbhRTCXK+c7vilISFUSnajxDp7of0uR5TKqFQybcYYft7wR2HFakNx6Vo74u+UBN30m
5L8Fif9WAfr572EYgXnIRFjKEhupIkJpE+k4sKGIvjK05RRgd0jf+98yoAvr8D3KVfPgveGbM4Cf
CWj0g9mcJVM9X+Ei19+Yffh/nJ1Zb9xYsq3/SqOeL/twHg5O90OSmUlJ1uTZfiFkl815nvnr77dV
3fcomQnxqlFAAbasjNxT7NgRK9YyjhEPZjq7JoNGTPq3xhQRFRql+/DKgLfFZUm3DvrqED5/HZNS
gDiCBMRn+Ui7UKHQgyqinKds1+ppdjNBZ3CI6W3bEOR+xoW9OIPPtoDJqWwcivfExqfrqOs51M8z
6xglzcee5h6os7TjEqQ+lMW+UTbf+3j83ivI5+jBh8Lov05UoGeivrpLr+Cl38pTCF+5+kJc5DYX
uiO0ctdoIVos6Mq1ociXlcbRfuXwv6bXRUuV8wHuzCI9pPGSq+/hhIt/LjFs1BtopQuTL2RsZaBK
ACYg3zudkKBZ1B76z2EHNAwOX7MsPfDDlVdHSea9flwvnKETU+KrvHhj1cqsRrPYdlFnSlcpG+Id
wWj/9pOKFYczCpJN3IWnVhraWoMi4wz1SxgdVGeSDpUK19R/MBaeVQolQIoQ5mofOagsZFCvsY/K
JPlOV3R7Jw2S+f51K5c2B1APjgT5EWq3K68D4CKshpyu6jRWkiOSrZFFR4gS7kM97N7JFawOal9V
19qQDJ/ebpo7ClQZWI/zg0JrdaGMOa2FGsm520kxxid0EaQrWr2NhxxWOajTTPMB37+FDTzfJgDn
eW8BVyKYxiWcLqA0UtqRmgT+Dluvb5O0KP3IabeqLedTa1MBZOlkW+aBt87XR3I9mHKVzzva8t7L
pvE06PbHYDGvBxhc4GztfEtv3gZrwfmQkVRhCyDNqgLRXV2L9B+NPLuLmc5TyAq+OhXE4H6laLHp
QjFbRXA2tiFFGCg6k8+vL6fYKaduxla4t8AzUH4BUrMyDXiGZrIU07YJIFubgmRfVlG9R+uIZoeu
2co8iM87t6dTCgGTDHh1tXNnZQn0UIUPpx2hO1CnPPmShWFwAGed0NxoVT5cxFv6f+e+TJQDgSgB
K2XnrLPlEVqDNEbDrwihkeSmcil5qd46hwp+rQ1fdtEUb3aaQOEy5MY+3aQQtS3oNUIyA3PgqHKB
yKm8D5y4yA9Ksijm26I2VGZs7moAFWxZUatf3djSRO+0bdCBYUxwd0gN/FZVinDaGzeJQKpjAu8J
SpGX5emgnADA2QIHFUR5ud3u5zFKCi8zI+NPesNsuNCqZEtn+GweVybX85jRAGijaODS6ll5ip7+
Siyl8/I6GzYGd+ZWnmH4QByIrqhbm6t7IVrmSIYSCS7Rue6v4CrJXXqDio19cW6FvAZVeAqdXKlw
t59OIayiQ2LVdCk7aWvs62hYYGwyl+PrC7U+XcQunCrOFbtctWEiPbVCZ5aC5hNIlz4I5PeTMyCa
FPZXs2YNOwSIpvdDuVUeOjPJjPFwEbBtgdpev/kyxdImraWRIm4bxZvgLzdcp+ykBwVmpXvH7gRf
3dztXx+oWP6XboSkmEqYJmCHGAVseTrQbBr7QU4RguoO8a53x3151G5Vbyu1sa5k4jRO7azuHKLF
3qwz7FTe98+Fh/bG7s/rh6fXB/P8HnltNNrpaCazjej8w4p6BFCwQ8tjr9xB8+Khf+Iae0pvu5tm
dw19/m7+8rrt9ePzbIRi474Ivng+Z3ojJLUkX3dHFxD87qd1a12/9V5dz6Q48C/sTFkBH0SBHf0x
ONa01X8G0HwdbOyL9e29trK6XmjHTzJJjGY5oA3iQhzoFm61cZbP3klrK+JMvBiLFjeKnoj1uq33
P1L34y/j+PT5w5Zy5rO472vbYuV2ATJnsxJjpt4DO3XhH9h9hmzzfnGtT/B3Xm3sBLGXXzO3crkO
ipW4D8yN7g9IX3c/i931b/fDRsChXHAYL4/u+nGet0VrQQUqRgUDlkuyyEUzyLU903s6fmu9T3AF
bS3YhrtYN0B1tlY5kbA5eDzsOGDx/suy+/npLto9tN4Tb4IdZJsbF8vW+q3B9RokHWom1m92fywH
+Ygi1r49RHfxVbDLjv1uY/3EXf/K+qkrL5Lq9FDSXigGGbk5/+k7GD9dyNk2pnN9N6+2/xqyo0tI
EUVULncC0b4bAlohyqa/HlJra0xbe2XlNGwrae1CHDTb+NoHfgxXcqUidlakUJFsFZyf82yvTeDK
eSS2pBoQjv01gdk9Og2edUADzv0Ue7H3m6Z7HLG8+701yuf48zXDK38yhjlaAjWGtQ/qdfu5vKuv
tR/BA+lGaLerp/ljcR3faw/Gx40dszW9KwcTdlNslmLHaOwZmBfYn4NPlOcGO8ut9sU+9GzXdrcg
22fJlvUGWnmaWS3SrBUHgwLkIfYV72PuLrtfwa5iesuDutu8xy85AAqCgPhFtxw47lOP3aZ2Xshi
yyJCvFc4H5rnEDnornOTu0j4PbYPMFofm6P+zrnamOVLfvWl7dUswyczZxRIiFW8cW9+zg7RYTzM
Xnpor1R/K2d2aUmpJ1C0AFRHUXz1IEggqk7mpmp3DezvskL3LfRU+vyrLxovWR5fH9raERD2k/ck
2aFpgPwBLZzOqtnFahBl+uJKWqcd4EeCVVlpYjTW5mXD5+gr54YpkJ0U+ulBsi14sU5NZbZqTuqA
clZAl/pN6RQFeGAt2/Ch69kTVnQqWLwGRLfsOq+io1KNHiR0Rx1dufeQTlrXzZC1rjyr+X1S5fkn
WpmUhzfPIhkcnlUE7RRBTbF/XkQTJUQJTVuh1YjgZLWHlxWfqnf5I3T12dZeFC7spadhgLzhSNwA
xDdov1qdA9R4msWxpNm1iqFwXLgv2k+Qv8Gh1Billn7MlKGD8DW3qnFHZruVdnAj5g9ZMgefja7o
SggEhmG4qnNTfQRNUqMx1MSVvatkdJNen5ez4JuaK7UxUyHVBC6M2tXpxOiIaBSdZSFiqQwDmiNS
Fs54QzhrI29q0XmFBtoYpuSAwunw1FB5/Bm2Tmh7CtXB5ZBUmrnV4b6OL8VX0tgflLegekXH6PQr
SZA0xajETy4SCylEw5q6Q4wi/0biHzKCsRrs67lSuXbjYdoIbc8Pm8aiAU8jH0yGXlvdTjC5SuNM
d4jbdPb3GvDGpw7yoXsYN7dQohcsiU4akzI8WQWwPKeDDFsheeeoC3R6iQmUgl4nr5wT2EKpU/16
fZHPzzUpTHJe0AbQqyGvS/KhJU95CZWVa0GFs++aCYGnOtwon5w9clg2uio1IJkUkLkCxIhfHLGQ
4oSWLP3gBlIU7CYURXdJHmo7NlR+HfdLubeyINurcqLfUs3Pfhn5rGx4sPOjx3cAdyO6lYCZrTNt
8zKMYVlzumy4nM19WAbSBz2VwQQ6HVw4V9AXQ+Xy5tkVfowGH6A+Cpn603HnRpRrZRbQaN+WMODM
enrIc0vz324FcLMoFoA5oFP21Eo4DtSm5mSA5gU9T5iQYBlGTPvN86fLGgNRyKxRq3xe4xdrmM5a
anUAQ9x4rIrbTG8VL5ZgnxlhD/XyfgoObx2VwGyAqKQCws7RV3tGneU2Q4sWfvglDq+TUlquAjRZ
Nh4J5w7FVg16NhkUJbcz0CFdv5T0Zrt10YctPFmG/yaDpN2XbUPa27kxwgw7tcNVILX/gmT918/p
v8Nf5cNfbr/95//w558lZE8CNrb64z9v458Na/+7+x/xa//vn53+0j/vh19N1ze//nb7VLV/O/TF
n09dXBbr3zn5CCz965t4T93TyR/2RRd382P/q5nf/2r7rHs2x3cW//L/94d/+/X8KR/n6tc//vhZ
9kUnPi3ka/3xrx9d/fmPP0Q99r9efvy/fnb3lPNrbhRn+Ku/Punf//zXU9v94w/JNP9OMovqsQht
/vjb+Ov5b8Hy/h0PbNM+CTLkrxaTomy6iN9QrL/zE7Yo6DYTHIwoHXCsnn9mmH8n7QySgAI/Hfkq
PAr//lYnC/W/C/e3os8fyhixsn/8sXIlpHSpUYBKIQGG32TjnB44DT7WBGma5UaBcq+Aiaw0s8cO
RuPgk1ogY/gpCpPyx4uZ+dd3eGlzfRsTSoomcWRHqd4DeFtXumEKCfMgzOxra3cf7t5/eXf34XGr
KVxEcS/CkzMbq4EhTgHlu5Ha1+nu6/eP4e5dsNu6CsQr+DUTq2h8Nqu8XhxMtPvHr7cfHxLvYXG/
ybutoazvnLOxrCLWWm+y2ZgxdOPseOFEHoPJvWLDfzznV18ZzzoiQexeoZ+RZUmD0avKo5VDSrtE
B7DgO4seVYQtPMf2HesDUsgume6dNBkulMtul0Jfql+nubPrq606yMZKrqut+vzvaV4O9/eOe7yD
f2LjQtgysbrc6hnGriBj5Pnue+R+7HZ3KumO13e9cPIvZlf4ZRrzKLWC/RXRyepqq8JgoYMHXvgS
Vv29lAaRZ8ZAZutQsjaeAau3x7MpMCtIPFPHoQtidd9UUqBOmVN3R8kIyo+hgXj0goLxKIXp9eiM
HSpRqJS+PryVIwFnrNBtbnOguVhxJ+KwnNyperKkoM38uoXhbpFHc2cMPcIQqlpc56oVH1+3p63n
UxiEFUEcDtDA+pogKpCSWm1UFYM55HBqo5t7vWhQajVSy+ursfbgjA6OXRI5KEvU1o1hNJXfKqPt
pk5YH8K0G5+gS0VdrlOU3gXGbHtZHE9UAeJp8SQKmO8lM7d3BLHOrRWEJtyvMOeHTQVN2DR0tFMP
1hWU6PmNBGfunreg5ml9XR8MtbVRLIDYm7ge/jorz/ZU2beaTcWWebmlKJXQ4cKtLxvwdPGgPZ1z
uj2tPO+dEA6ySD449GAdoLId3ha9MLOWAMYTcBKV6ea6022WDC1I5aU+0ImpuqMRDAfwys2GlbPl
BBGvAxkkeNcFBn9VhgECjXwqhH4HKF+azyghS9dZbYwfetIGG0HmBVNg42A141bmml2/XGH0zBEl
CvQDWl2Fl2L505x3/R7sXP/+9V16yRTvO6JMlHV4d65ORZnPdhnzGDvQ9oR6QY3CjRLHygHRGGfD
v5xtBt613N9kbFguSuKrCUSPdKkCiIoPos8Z2Gw1oi8gRRvHfO1awH7TQcPZE8RsoMfEgF8c86Dt
47Ybnd63AkX9XYDujxC+0uPfWeDg1pbWqj44cB5vAXtWwa1OK43gOwKrKKBxJIlO7ULJKtcIPMGU
EUK/tkP5pfkK4e6YHuC8j790htV8g3xAR9lDadWt+2Ht3PBuhGI62Pnnl98Z2DBXo2rQ28yH1RwB
FuhnFcOfWgDmrtWk8nt1cELljTMNaJiHs0Yih7YeCsqrEds5SpSoT5nHoS5jH68bfq1QJnLhuNRu
FpuHJhFst3E01puIdATgXtEtL2iDQGKfTrORB0uuGXbpI58e8lw3ytu6jOINiNz6VDxbAXhtasB+
INtYnQrwluHMASx95EPzGyVHfwGd++6QtpP0xlOBKWCobB4OBDfwOngIB0OZJ5sBmQ16hqOFjqC1
LMP+bcdcWCGxhCsG4U2782qtkrKerCUqKn8sVCFe0y5ZfAgdPVLppcQPbdChnM8fdzo4PohRwYWY
a0Bdb5fBlKrd5EMfAq7Y0KIbW4NMuUADdgO7d74h4NgA0sM+5FaHZul0Qyy91NGDas6+HATNnYHW
2FGunGkjlL5khYw6YFEad2XSwKdWJJroQovavq+gIHDoxrjxpbr48foiXTBCPw/XBahvEkTrXkMo
aVuSecnoV6WywElezhAcxVH/+3UzZ76C2aLhHaovwhPedqsZK23oynQlG32JPXlv9XXwToW9+xbF
ycVt52n++bq9VezKLiApw+oIwhoIEtfQVsXIqrCfy8k3Cz18NNOOij9aAGSl8tqrnRGZmapT93YS
mFcdejEbS3dhL5K3t+hGcWTej7L4+YsLgbSlYkXqMPrIPkh7hIdhShzReN5ltbkFGLywgvRiCTpS
XCL5y/U7aJbzrBiU0Q8L0s30f8G+6YRyvFUuvzQmMmyyDMSG3b+mZQiqVksSzZl90lzFEzNqtb5d
tLFyLDG2xYu4fg7rRHHMnkgncqsqZ1CbNu6BRmuZ5A/hqNlQpJi1/SBLYfm5CCXpblmKvP2WIAH8
cQxs+33RlJoN7gekH7SzmbMJYD7bwbQKarQpwoxFqyI56tMlDScz0ZNRlv2QeUDGEbpx5yhZhZUd
1CXSG6/uZqPdxypBr4d7l5VDihRp5epo7FjHlNwWJRXDkqYdklxgfMnlSZ+VMJ4f1KnQEu+NB4Cv
C06JVwcMjByB1YGbTCvpc22ZfWBd1p8FUpGjG6lIGUeNatyMagjBN1iz294aLfKy87jhjdchkeis
tEB5smNYvTNuRAjLKthW6tlHkDJAasXRXQU+8KOW583XAODZu4KxX70+6LMtilGBLhW9sSTwnNWg
EZTsJrWQZj+Ok+F76gxZD797C0XwoBT/zu+dpPdeZmwuWoNxAoQUxIyOszrk1ZhOzWAas4/433Bl
wU0Ns0RbW64aqfJGcHBpOilJ4Dqh7RTtA6e7j2MfjD3q1H7WSUju8eTCTc9x7yOfBDjLUqf9ZCH/
sxFurSvJnEKBcyMtRauWg/NePaYiBdJxq51mfyk7tL6WKOuPKnLFD1psow2RyIWfzcOhgrrgC2Jk
1b0+kXovtNTVoob8/zTEtwrPlsyluNSpG4HZpTNJGAjFGkBNMPyrWZFiS8pGOZFRXOkMNyra+WPW
w6S+k7quudHkbOvlcmkZ6PqDP4HgRuQtTpcBgp3Ylsdc9o3MRMQiL5xbxMXKT5Veh/u+gcqxHE3p
bejl5zUQjpDkJvly4o1To6iQDehEqYuP0EaGAGiiC71Wtf6gonj3HjGwCGwNArjWxuJf2N8kL8jN
ixifJO2qFoccBY+qLpb9eIRqEAFJp5X2WTDYf5os7pfXj+6FmdWISSnPUn8jUlhFv9LkBBmUsLMf
pbLELuoy1EBis78boxb2PLMTOpV9+9ZATtxjRIwUCIznntXTqUUmDVUXZJR9mbwoTcCKXtcu3BFW
uH99eGeX9LMhvLGYSEpFqzW00XzX0L9c/DyRe48HVeojCb0FdLlkxeScMih6Wux1ClmuA2tSulKB
Db5BfA6y8kL2KIvkm6w7YjleJllEAAA4gZwdXA68i1YnDx04RwrQ0UWoSpan/dIgpOxVjg6AQAvF
9CnkgT9C46/b6KFQ7NhVDXIwoI0bK3K7MZMtuuCNNPZjOza2qsiX5oEInaKnqCxxZE6XNXCCoorz
SkH0Dekgr0xSoz2YerRspRcuHZGXhlbLyls1C2YNQ0YB/95uKWoJOBicR++Vpta2yCvPnvuiTYnr
GkJJnm2kt06HVdddj8RNgfeRJMsNI036YiYdSrnTlH/Ijda6jxu18Zxc0+INX3AWT2PaAIxCrxhB
Jg2Vp6bnYEznzMIXzLDNf0TMoJPdpnam99wLerjLOkd+F0rBDKWiUaFkRgfZxje4sKaC34CiDKgK
ejlXa2qpZV87Ziv7Zg40FILQth0pLbeVs0H9c8EQO5v3J29xiBzWeeJiRqy0SDsLVn9D97IMPUzw
1fnbry5eKERI3K2Uds1V8NBq/dg5U2D5gSGZ5O7zcXI8VF5QdTIrWDbop9C/vu6DLmxWiE/hJRUl
ZApoK5OIWkVVHWWWX0ojTY6hhVLMPMvXPAG3mq4vXMwOt6QgJyFmJoN5ul2IjGwF/WWdNHTXfc/T
sHjQnABtTKfOodBpSqvpN2K/dT1IXJMUx9mgtOYLHMDKJi2E1awooe7nKjTZh3Ze1HkX1Xn60ChR
fbOMRfU+rMP+t95pY76j6qw8lkO2KQZAGyyjWzlH0UPNPqXviJleOUeS8EYOGbnpD13vJOhIEY0c
OqWrHyU51M07RUYo7GgbVZcc494Bj5ROqvGzCzVHPqhpZ6J4jKK0sYc5NP2chFFdei03SHlFb/KM
UGcGi+h+SLTuc1HETe/GMVgddB0BTbtysQQfSlXJviDmkd/JEdpiX7UlbTTfgTH5HgaesXLtFkIq
byCxZR5pAAmqg5RBcYG6s6SPN1FadzZiDo0+ukg/W4lrQEr/J9Ck7jcBaF2+i1RDat1sVNPPtRTB
buLkIIn2cdaW741+0C30uCV52VVtaw37Uu30n4Njj7MLWxjcK3WhMCUjcotfId4DgWToU9p4SE1K
9mHiZIyuNCRT4+apFtxTHxrK9wlsuwBGtQFVQIkcnHHQkrrNdjqPQAUBVVsN9guCad+VLpK6+yTu
m9thNOAqoZGm+Z5UBOhuRq7rSegl21dzHo8zciXG/Lkbqv5j1RXo8sDHCTVcnEi/5kbVf9ptp9fH
Fl2kR9PJKmScJ2BPuyVQnRkBaV52hOGToT1mitmE3jCrwWMTo/8L3V7nPHRtpSDDUYTBz6joJms3
IBJy18nBYPmMafgEuMgI7tE45PYwTPSy9lnZ5Hd9oVSti8CQChxJG6VmPxpF/n2ko06D7drOPk0j
JI97xNr6P3V5mNHU5TOE1F4bgQ4JZOOnHSows2h1VRQ3Ud7JhWvBxgd1RZlSEjH1HngXwltJcGjz
0K4PMVqP2aO8jCBZ8qJWVPLJUytUPTU5uJLyZB7cTpVH0KPakNLHkEeqnyLMJR8n1YFxo1TzVvPC
epSRFR1S7WdphIazSxVlhM7Uaob82paq7GkCTPKTEHK5Qr7apktBEYyBhlo3KDrYU/AjtOXyh651
uXIA95zJrhXIUgHVpC19lULZbL20zZrHijCCKAKVWD9ln4V7W+4Q7TQkbaTbQp6os43ZlOv7kEvy
9/8Z0mmc2qTWuD5b8dEz2U9IFOIq20ivXrin6aEzQNLwEqWFVPz8RfYnAQxfS0Gr+/qoIZzUyMjN
7lOIQb42IY01u9BoCh9u7ZCYFrXtraf/JfdDp7VAl/EVCAZPzUO/HhSjXKl+h5u8a6hYeHmWRd7r
t4lwp2snh49jfDwPKeOsBjnNPQoSWq76aivR9YSCaMbNb8s9XIMyN2iGsERm/Ygs5OJ/v2760u3C
9UxdDJieuEVPB6j3ZShCBdWfswSOr4KmzmNLv/57o7KtI8jFb6/bOx+q6BSnTxyiNNKT65slqIJC
UqLR8JcgRxMLxXo5dp16rPobKV0MpBJaY5kO0YJC9pu3Ei1Q5MBol4W986yeS9EJ8kppSq6qOUxg
W+0s7UcYp3KC7uGI5G1eWkW/7+lkRi8wipytt+eFNByJW0p14tHC22z9cOnmyNTRr8yvzBjBP38w
7QgFirhAcEYLibP3HU86Bckp5LEAVZmVdBj0Bo7TpJW7T0jFFFvNkudhDKU8wfbJgxi6lfVqpBJK
lFMWQwrQtNShnbZxbuZWMa4RQLefXl/5852GLc4yZLSCXWhNOV2FRl2UcpZeIdfa7yMEAveAf/vb
SB+dg2GjGvq6vfOdxpsFyABTTuYaAtXTnT0MsW7H2WL7dpykUO+HNgjcJb/Vklk5xm2q0IWutRsn
+cKEigQh8gKMETjGyijqvGAzIG328dzZHRc53V0ooe3REpc3xnfumgB94zDYE5BunRVOmjAyrc5o
Hb80KvWAglZ63QGnP7w+ixdWDUwmp4Z0LZXsdfwFRxOPhaoHlCMnElcIQNA2Qgc5HuWRU6pEG1mE
50ajU19IJE89jdogR4Vs/OmyJdOijROvNnLDKqrtWkRTjUs+Q6tvprHWHsu6GM2rsUvb3B2VIAiO
SaRE9+3YWA8wN5fazh4nSotJ0Egfg9lCN1VptTy7TVQd4uNAi5f+2FZG95jI3RDcWcWsf+uC2fm0
hIRCG9N3YT8ABOC1R+kOOOi6mh3PKqGl0QX+JKuTAg4ECsM9OE4LDoTQmN5KC8lrxAb+Q94CkyKV
dzp5EoKC1QLyx6/q3qZPvijQ5SVr3HzU6baS3vyMBI4jCpJCN0H41VNr9aygjhcpgd/lLeFlOJjf
eqhlNrBGF/Y5VuiiAGpEXWZdk3EaLGRIG/qlKaFsL6Va0n+SJ6D4G4bOQw2Gw/RBF0GNGod4OpzU
0ofa1KvAX6zYWjzCZZXoD7hr0/a5AWOYOe4re4rexfOSbyUFLm0UkQ7g+cq2hzji1HhGvlgaWjXw
ZamLPxIRderXNNGKT6rU6NXH1w/1JWOkBnnk8YYFMLZKfoStHY7ONEi+1HTSbqgTJ4EyvpavBsWJ
N07ABQfCxn9uIxfomzPYzbQUKb0qkh9mTo6eNULtcqiOByCyP2aOx4ZXvOD1KVYIDL2Ip868oiF3
3eTkCg3CIGDuVbluPHMxs3cIa8LOWg3SVaPk5sbOOc/ogFMhpc/1TjoH/sPTxetgxJ+4uyVfrXIT
GflcjgI3rVFg2fdmO4HDg4DTQRO3GJ8kNbCPatvO+ptT2zCAgakANCMag9ZpxLSYzNwwe8kncZkr
flQGAMOG0BjHg5YNQNwXJwxb1w7m5sPr2+nSCYVoge4XkU0CO3M6fI5iNPRtLvlZvZg3ebJIbshz
dmN8l6zYnE2hDiCupFWk2krVYjR2ycqmMxQyI3U4zUPtprU2DF3asXBwEKBR+qZAsRqOOTh6agQR
w7HIJiVOV7nIk/+ph+RcmzDfAt9eOowcC0NERdSe1+Y6J06yimYFEDGt7ula2VJ+6kz0D4f/4HBQ
Qxe1V2BpbJWVw7YNcKhqnwV+D/2n4/Z20j/S1KGDZMz7HESqXjG8pHactzsB/CmdJEK2BQzGyvBS
svW7hTH2QQcpjWJlu0VZzE/wJpMPaa0tVvcLc8pcct/S6iH0ulZ7xchIqovHJOrPxrRTAyXx5sjW
SD62W0IEF7YlRRbcKFwtIsm5OvuU8gtNyWrHrxIjvsvoLrnuzSE5vn7ELg2IEIzEHNBF9v5qQCHQ
gBHqT6KiNJtu7Dbp9mGthL+c0Nhi/1gzBmCD0BX2D2hc+R875fQ4I+/bKGOWOH7itOWVTn7lMM1q
Ih7fZujKsD94GWKoLjq6oPTaAVFfuEq+NNoSHoNMsjfwHxeuZYe3Ig5NnP6zZ1tGYiNvJnH/t1VK
odAuq2PZN8N1SB7NjaUw28eNScTHhVZ7b592wcODcBzn5axUHAMfs/oc29RamuTdaE7AoexCB5Vr
StM0bARUl1YZwBWNlcARgd2sVjnW4qovNINoUXKqK1gBNdtjucaHsZqNcMPYBTcHvytRPf+Hpm8d
7oywr472wDIvFlBqZZqkHRGPhsZkB+NRJm+xjV1IKhOZUhkEpIzUMBnG031lSsOYFUbn+PQqdcsO
1Xktd3s10pf9HMiNdDBRgE5uSPO36TEP2wHF5UJD5d3J6bfbOFDPj+3VO4Ov8sxaB8/uWYo7GfVW
h5wr8NtkzOmtJglTXzd0mEf3TdmQbo2yxEbBfpGGyZOyNL0Z8mT6Zc5m/zWq4JGFlDQzwx3CMfSQ
NaGS50e5663rmbQ6JA3BWG8RhlxaMRFdPKfmRWXydAKLIA4neYkC30ma5leF4BZsomn5DbxcNqMG
PBjqxv4/P3uCHk40AQlRtDM8lMU5NyIltwEFLGN91NtB+RYYQS17hAFZt0fYvEk9QDn6h6VtHXVj
i577VpsuM1lcHbJ4566ujR45dAdaQ5u4Smsc9CzNxDqkEwC/jfvpsiFUzPB3PGXW4N8I5G/fhbbl
12FoHyWUF6/6Tt/qcDw/3gyHWwLAGskW9tzp+rVZ2KBn0mIljbKDsqDwnTdFdACXOG1s74sD4glE
8xNwRICPp6aiuewjcMqWnwWAaBz6A/xKHd7YfIvrYUCEESQOyeoQlZ1aAWQrL+1sWn5kNYXXOkrt
NoOsXVlS8/YoCVM8pUlG0lx9BoBVtdCIp2ok1Y+rcO1CnvfQpEwuUu2K+1anL0yBhOE25/pb339F
ToAt1Mb8JZq+KICFAGKP7dFOq3Hjajs/0AJhhcoBMTPV2HXIHhugDBdzsgB2ld1VrBT2Qc7T0Z2c
QqXXSduSu7pgDxAxYE5ggMDJ1rmVINLUAnSR7RelKV+XcpDu6mxp94XWDq5ijlsu/5I9ok0OFcIK
NvDR0/1RpLTaqkmH+7AS+aGn1P3Iu61u3wWQmP2UgzJRN15iF44YPRCANwHsiS6l1RELx65Je6my
fRR2511cjiVyDprlzdX8RmYZsfkFay/BAaEmgrSrwVld2YEf02x/KRb7OoKNxaMENHmFXmyJYlw4
zWQNOcgiBBIh4Ok8pk6tmR2Xjq8NZGm7pk29qZHGjX1/abVeWHm+v1+UWjSFrvlubm2fowH40lFn
an7z8BFZ4c6fcnOLWuWiPeD5QmKBRO0aHDASvs1Uc1mrckF4syidx9mc5l04lcVB1xP57TkWVoyE
Kf3sRD1nqUXJHixyfKXtW0MQ7q3W6Q8mgDyqXNNWN4lYkdPogiSwoDPkriYL7Kz8b28kLQFBwVw2
sup2FYWpVGdHpvmSusuoyX5lU32u6VTwjKRR/3zdhV2I4YWKClcnlXMdYoTVjulK1KdhlLD90Ur0
yo+VMP3l1Euve1AVWpmbq2ZbPsx12oxHu1FRwnYmrf0AU0Z7XZEio9oMceKWpNmFcAJfAMKTPhcw
VetnWdHMSd9MmkXeyZirHXgB5TZpAuup7+t2dCk7O9AnaUP/W6kNSsCvT8qlU0SVi0YXUmx0Eq7i
z1xAo2uHgNdspNabMjN2aSOWrl63cskDsbk0cGO0RvIBp2c1Ci19iiXKDlZaz3doZCf7ZEBhwJ6q
n69buhBQi+ZsbqrnjiXeC6emOo7UQoLH9oE8DPdQe0CDoVDnMN0J1oZvetEmiGA44Xglyzy2HWWk
2ttJW0WkC/MqZIhsUdPjQXEWpWmxRoPN7PiFE6V38FEPu2Eu3gzNh9sDGhiNapWQw1h79sbUU3Vs
FMcPiiQOnrMjoLBnu3sjr47w6wKYTosFVQaRbjqd1SgPBa4iDHyaDKDNzlpJq70ma9LPWRaY8fWY
ZPWtpnTyVvL+gj+EORzeUhhSuaTXt/MMKQzS6Rn7M0uVdx2zfT1ZUXirh03nFrNtHv+D/SPwhkD7
mFXqzqcjtUqVGDFVyJLo2vAttYPqFnZHmxoJtYNoDKa9EROj0u7qHNs0yQ+j0m1tnkuDpnzA/oEe
AI7M1WxPeodmZEwVq2+M9NsE751zRNcqcXZVgZ7lnr9Y0v3rA79wRAnBoUug4C7oyleOgLTHqOUO
F53dWb3bLFGMtpBTHZJmLv8DU9gidSPcMFHy6RRrxtwXvRFxxwFk+JTFjg53Q7kYuyg3wnrjuXTB
vYJV/V9j4qC+uMBlGTlmY+YVY/boF7oSUfi3fsnaqwn4WLGLllB5AOxhW7sShPDkvz6rl9wAzw1R
2KdXDeqyU+sqtUfdmSXbl9SxvIv1dHxHp4C6ETJfWjveUMLRoOHCGp5akVPiiaqfca+wMO91LQ7d
aTb1fVRXwcZ0XhoQmVJKyABFz7tm9AhRDTkj6gr6pL5KgyX27EIr/wMrQDDF61oUcs9AAV1Cj12R
mn6U5dERdqvSW+K62tiHa9q+Z68myoKExZDKkz4/nTcS2BOEWrnpl3VW0WuntO9nTYJcctDJ6emp
6VbBHB0rFRm+tgrknUSr2zvAYxQt9V7yZGlUEGSpm7s8CYVYZmJsrOw6IyNiaTLuAqAhalMUTE+/
YqnMKj1HjnRFiqP+FFu51nm80bR3Spcsw67I+2Hw4qyHSj4wgCDu2sjsrgujDt8najK9V4tJ/gB+
rItQpJ+kfocyTmLvobgvfihTvkkPvtoff31fC1gr1OC0B63VrclfJ1NnatKVlRfJo9z08fdcTeWN
gviahuDZDCZE6hxFVhKDp9NC5CbR6eYEV7YtxZXbRNTuvKkj/YLMVULFMB0me9m1AalQdw4Dynph
IJmdryqd/ZSj8x09avR5DV4uDcZXI4J+B8b/1tF8sLmQNurAZ609eIUyvBlSgHKuERlN9KjQA2q4
9IaZya4DdmgcpTgGqRjMZvpUTPowu+1gyNl+7rICIo80bbW9QT9iffi/nJ3XjtxGFoafiABzuCU7
TPeMRrKCFW4ISZaLoZgzn34/zt6oOUQT8gLGLqSFq1nxhD9EFDGLA3seaDpMnPlfV3Or6a80DHU9
+KNr52V6COp1/lnIDmu9b8VKCHmqKbzMCcY3WlmBmw6rco+Wvrp3/j8ManTUojim3G+3q0BrFtRg
l4fYZyj5zw5G7JtSkyNE8biH7XD/m7YGWzDp4Io5rKQQt4NpPSApdZDhRSZ9eirsGc10XWZPltwl
Fq/ejJfvolkK/5wWOx+2GmoOnS40wii8TPGIpjLWGTjRSfdIZad/akhGz0oOCa8CkvHr/kcuL/tv
KdLLyCQDkGI4w+S1q33dR9mYKe7gXSqvTFGOmlLrIc7i8TCowKIUN8J7zJZaYGTWfGyUYo8VuXV8
MS4k2uLF4spZXTeDNpM9dWhYWXkYXYfInvGJt/fMrLbml2wAZTqELV7b1MBZnXsrVLyL6eBX6IfF
2J+lFcmviYx5KpXhez2ApcVxqf0Pm8gjVua+x7ABPffbTaQUXjQnbhZerGE2zmVtgC1FmvBIHSvf
iSQ39istsOVkALTC03yZ6t8Cj8bs1SFf9mvo1ulTrqv5Y151zqkue/PPjztbdcniiFdtGm63Q03h
COoqluLqDlXzd2VgST25Wb9DEdxYteWNRBECvTPaiKu5swskNUfTEZiSuOm/Qu+HM8TEKD6W9eB9
m7UMgphh5dE5S8s/1HJbzgVj08mn3A7q1Fp9oZMqrou/hriWRWedVaMzhoNqxuleUWn5htX546UF
i0iI82LpcTuTXguw1OpncZ1LMR5DJCBm7P5w+h4fdJHvVcs2ZhQlHUplNAbA8a/vmcmYYlOPRHwl
EAaYLR0cLbrJPmYg9D8ZlV5ddBc2a4vF987mXOLO1Xcu7peLRgrXnLmm/o9p4bkRTrVXafetP2q9
dYYQl340J8N4lHP9b1br4Q6E4OWGfjUojVqQL1wtiNrcTu6U2Zg1OlJe7dAuw2Omm4rr524hGh/P
yG48ot2cJac2TgrjIRy1pr9mNUTUAzhI8Rmj8WT0p1x3fzZUZyw0VuO8PJKyzu+l7nWWDzegaX2j
Z5v6jamIs6aMNq6QXm2hPpRa6tsxoi2NIqzdltcmqsMWt8rW1SENYNPqZlP91Va8+NKXXa2jg+jF
z1VSiC/2HA5fQqEO/8aCAq0vKpeMMGo9/aen6PJrTnosjnbTqdGzZU3Ntza1zPcIKszPDhsW3tas
2lOgy7n6eP+92FxHzj04XaJkb61QXnm5hvoEZt5tlKT6N3y+W6gKujdYPqD70j4PE/y3YEwW7Pv9
oTeeKliADIwiJrmysTqSc6PEXjJl0TVxUAg8yz4VFbQPkNPvi7Sp37Dhhx+Knlpvoz7v9KdqDOGO
3f8N65Leci/wVLKn6B9SMV2DxGMU9jGhjePrlKRt+pdENCk6ySjLhN8UXEt+h0QI8sahJn6AyR/f
jdbY06ijpBcFWuX0H+YeKb6d+3hdhHr5WegpLfIdQGXMtaAmznWhaFquyiJvmv7IQE0Z9FWpFTTk
c1Oje6vF1lnT+rJFnaKy4KI2NumoK80967mtdYIWSi1qkSgCSXd76swuF3o5jOKqe4lzKJp8PCbl
FD4jvKYdw8y2fE/JccYYR/gxuRv+vL9EyzZYH3qI8liN0zJ9ncCEU18MtZeJa26i9ekqk/UUElTv
nIONxxY9R9J8lfiQiHcVN01u0ru2aBkFRN0Zw3EgxoxyGqp57+rcHmpRjoQrTX66CnpBjTdO6KU8
EanuHdtuNP8yEm2glB1Wx/tztz0UFRI+y6P1torGUBghikkE4qXZ0B7iWKU3ms+z3/XdXp1tc8uC
I4VPR5nPe3Wc60FGedG3ykWSdz8CY8mPSmhYHw0lb55HNI8usQroWHVm9dSOGkYmRij/vv+9m8d5
Kbzh3QUrnPfpdq9WYZ/FkUYg02mT87VLk5gYuKrLt40qk+Y0zUWXncfUhJDeplxvbyYQQPOhEMbw
taBs7fm6vS91sXXJsoNpWNDdWkxlb3+VSn/C4RYRV+6h/geaVKMR5FKon5ywbR5lVwK91gfwIvdn
46U4tDo6RD2QfIjHKWmvxf20UEP9gfz2GrZVlR0q12t/FKaVfS/GSf2a6131vp8cmb/Xk75IwKhA
VYJvZCfT8ywp5wde2zrvR8tNPtERrqSfObPyHbufPg/yudM+Un7DjzfOq6r3VVhglMc4ZNDHbez8
EOct61NfmPqb0vR4WOGjIEARdYnzIYkdaV0N8NRNMER14gbRHDXfmizP5WNmG/IfUMs9mb90yqNJ
38XzR2uuukB6cEjQMZbJ+2Sqqn+UhHYk4sZGkfquCCMr0LIoMY54w4UNN+NUfG9crdCo2E+V4zuJ
kb0jNVSKL41rFY9D6DXGBzGP6TEzm7l5rJox+QkH1fqFmO7wz86CvL7KbtZjuep+i+hLMblTarA7
Byv9rvexc5xqmkS5mc4PfzwS2FEoGjCiF7LpasdRyuPxJA4CN9PA20Oh5iEfeueQI+L67v5QG/cz
nTAiCPJ4uiXrNCVvsCdHtz6+9oVXPLZzOAZ2Uf+hH/PyINL3IRda0AoOiLXbqXPCPrUnY0yudhV2
n80wjZ9zL4xP+TCkO2HmmlH0MhZBJowJRCBdEpbbsUK67nhYieQ6KF71vRnU+dtkmunfaiP0Dx2k
vrdDXWbftaqPaQKq0YBc/2B05XEw3fDb/dnduDp4d5lZQDRAdNeZWWR5ZddXxCcU3Otnt51tX6fZ
eFo4/0eLVv8XD6WPnSVdXvTVvQHNARtitJQWOdLVBNSeVPKq0KJrJfL82LVThm9e1D2Ljp4Jtivi
03/4SCrsaG0DtH6V6aqFhSMnX3lN4pga0+DmyQeh5Q7/U8bh14w9NfsmVag9xaitvUvni8DvpVOz
XmnuQg9YA7NLywvygZGj9ZXNkfv+/ve9NJnWE0q+QuJCORq9qNWzNCWe1jr6FF3rKER03hvT/iMa
cMVD2oYmltylkO+gyeg/qzwcLw0OopFvQxvLj0M2VEHbqol2QvG/2lnojfiAXWUu4EE2O9H47U4X
etpndRcR/eta+jwoznBGq8p7Sud0D4W5MdUeQQjJInHIUp26HUpGvZ0XsPuvetSr35xaN07trIw7
dd2N4+Khq0Q4z2UB4WS1c0E3VN6MyMe10nlwRmM+xF0YTGoyBWFqj37nFPHh/uJuzCEaqDyztPwo
sa+vWrpDQwb+ksjRkvJg2kI929oAp1vPop1bfeNcAj2gkYnTIyOul0uvYYupcoiv5dQoj33ids8z
RPApkET97SlXCn1PsGXZmaudS1IITYhwarGdWE1oWUAUEmifXlVD1m8qIu8PjeNOj1nXqNcIGb5H
y25cJUjmROmOfz6zLOQCa+XoAK+63TK9PtOzVG3KiKWRnU0n/tpXSvFOr6pf9wfa2ptACyALwN5B
oH21N6dUV5t+OZ6FrSdvgVl8V+t+D5a2NciCskNsj7Febc2wcAdjphBx1ZokfxybsInga5q1er7/
MVtHgMfAW2w6F67O6kwrlpbHEazYa9f2HyrK0GdTKZ2T2coYYYZBLYO4Hql93x916xSQq2LC4yyG
xNbqhrPzyBsggnKTKGb4ri5RPHU1jFlszG323uetPUljm1LeIjfzqjmRyMhohF1K5LFDTB/0rqmS
t3U2dv/WphV/kNMw4l0zIu1zMKg3IoBgRu27UmTNB9Weo69J0ocm5jZh+R3bReOnKkT3IZdt0yMr
YJUYSnilsxeMv15+AJY8bmBkgFvC6LndzBwhs5mySV5Lw20QAAy1YwU2YKdwsDXK0jdDZgFCyKup
cb2OYNcRVMiGPMbuyYGoWKV7fc/Xi802XgBHLLVNerE6mGUXjVHbVvIKAEae2PDyXNdaeUlrezjc
31dbH0SNnyojMRDX0GpfVbWb6M0wJFdHcaxDKZvyCJy8+jMtQCI+MOtUgDguNMFfdQOzqe0y0SbJ
VW0jHOD1tprbILSF8zZsQ4+ksBy1+giFCeH8ne8zXl2wdKQIC5Y+EYDHdW5ok0xFjoizqz7oxhKI
NNja9TqIrgO2H4gzJNpsegNJliiAy9poSS3SEer3Uurdp1zOZX8Yks7MD7ymNs2mvsl+Imqjmb4C
7rpCCyPuxRMqfPje6Kri/aIMOb61VCWhO41E3lvTi+L3lWYvqie6V2eYSWTGeJhbTWYH4JiufXRE
Z6BVEQl9OtNcy1FJkcjiv0NU3JVBPTZmHdSalrWBi2rEQCE1w7i3KFXz79kozMnvPYsrJykmEkAT
sMSjm1v88f253NqWNrIKQPSIlLHHuD1iie6G1AR0nscc3RpcycqjXpRpUDipt9NWf33JsmoL4G7B
GCAeuT4BdPUHxRjj61jREk+Zox9mWkvUW/r6Q11VWuCOzbhzFl4//wxKWreompFGr6+Qvms1o0oJ
k/VZ1x6aqQRqV6AsU4+6ciiKcY+n87rwBxqBhA5uIGbWMLtu57NuagRnrDy5am5hyUOcRubPpLZD
OP6Fkqa+5AU6OZOXD8fFsu2nLipvj1z3+q6n/q4T7mhUQ4lBVhNdJVGqNGFP/FEmeRj04SQ+UouW
j800ZE92q1YXU687ROT4/Ttnc2s/kW7S5mDawYyu7p56ouauIwl6zaX0UJLsHd8LB9O3ZrlX8N26
5iCWUx+iBk1NfDXVqVKR4mTsp1Cd6+PookldoHNwvH9ANjYQkepS6raoCIEqul1QORkz59ZOr7qS
BYWEWxNSf/fVapwCYBc7sfhamnO5VRezm6XyRf1RX8cEIpGpYhVdchV6p5sUloT9gD6v89FFCDME
hDZxRCzRdNYRytRU+XWVKk99NkAnjmMZ5EpXoQA+KIMdhFHsPSaqyHa01F40xW4DXHBP9M9g5MA+
QCHhdk5GwY2njB1vmUDW4jwDfwEJQ0dAO4h2cOMnTRpCPVZd2b0VIci6AAgVJKq4K+VH9DvTfz2r
yOZHW42LC+K8LchnWZvfXBioDvpYk5cc1D52MfeTallcJPUv5eo5PTbmIMKjMgjdOR2PWWg36VUh
Nml2tvHG3sLuD6lnUJcURtd3lU0lI546lkHLPfnRzEw408CX957QBYK7nkjaqxiQw/AwYTjdTuQM
zW7RoVUungux8BoXMtb8wqY/5rupktdonVulCLq4srS/rLIwlcBIaV/4jTVK1dfrHLfTUpmGMEgc
Nf8Qitkc/KbRSNvGTm0p6TZmd4Bd5xa+XkSACrxO5c5NRC7rQIyT+4Z8RE/9yS7VOejUNP6ZArOi
FTnbP7JuNt5jSjYYvtaOqF2rTRQnR/SrXPsgOsVqDo104+KodZWtH4ae9i5VFmf8u0Asxgz6AQmr
orCG1s9iTf1WlXH4KytDxNJs/C9AcRn2x3iQxg+kal00u3Ov9B7DfHYwNaXwGZ6mdO6/gotEi4xL
HPVLKZA1P2adZXlPjqA66BcDSloHD9jvJyIsJT3NOGpeplSq/7hh7iAba9btj6zqJ86vMrniOGZ9
L33oXjGgb7Ma/9bqqfFObhi7FnHBZOyluxvVMbIYDaIVgiIs2fqVnezInUu39i51M+oIHETygN6r
CISajW+XOuGzB0Kajlmbv8mUtju09FACx+n0ndvs5e5f7zjQTktCBY7rVc5BNc6A1zO5lyzODPPo
iT4qD1XSAKebvbHiZOlRLB5TkKnJOWuJDgKyVBQ9G4TbLL8Fh+edgWmF08kwhuRLkzlV7qeiRdHE
ojTvPtE2mbpfKo6mbaBnNmXvjO3ySYVDJx8ad46GYyPwBw1GpVeL92Xn9uWpaNPhRyYdmfgOeXnx
xnVn742NYo15qCO7fpdYSvLFLZHM9RNp4rzpyLHhl7fZNAVK4yCKpuhG8zUuZhW7PkdttcOICljl
I+OdDe/B4XNgJiQH8ms/dcV1QIs8Czhx6niQ3qS9VY25cX3HY5/tXCYbgQ/JxQLt4ZgTGKxirL7S
lGQeC++CCIR3rvSs8vyWHOswaOwBJW2qQ0SkuzPq1qZjWKRyLF4tXsnV5RIWcyLqWnEvkYJmYmKD
3hgWUCfUXrpZHZI2btaEQYvwXKDq5fDoaEN9NpppDym7EY/wPJOO8FscZMVWD7UTTVlC64MfEo7G
YajS+VnRx/ZIL8p6bjsVkS0nc06WtVcI3ghG4AMsoNmF3QZo8fZ6dcANeEa5bHbVy09hk6gBkgLm
Se2FsVNB2ChX8lDRM1xg7ADl1oWXMafVasoBcCTKkH+Z1BPyIEEbMfUbY6YHbGfp/FcCyFX6TqXS
yYyNsYs/doMyfzP0ujSQ3godA9JRHKr55X4Qs/Gc8YrBfyMeJJN+VawZxUBDOPIurlLLYxpn89UY
h2xnlK19vnTOuN+ID17hvPiLDANQ17kkSaLQ3AI4+3FKvXp5PTrvOnap4/qJFcV7keDag3yJmpBw
I+hE2BwhmTWCzmrcwWmrSLmIUDbj0ahFQ3SbeUguTPyV6ddTWyK5ZPXTjxH65i/uovY9+4bmap5O
muPXkdF6R1sLreqBaDPVD6FT9p8ngGY08xwUp9yxpn+fkJO+v784279+yWYJt1/4xbfblHLyoOmi
UC7lzE0FjpSetpXIBpCAlplPkyGMt7YeihNuHurjGAq99smLrUCaivk8JJ4MUOtT3nrGqJxmt1M/
iKnBpSITyhfDbMZzJJV0Z603wmKDNgd9Y1RuKWqsLpfOQ0Dei4Acc4/ISzKDGB9KM/uVjGP6Mc4U
bWeSNo4yViYuyRXVk9flRrRLhRG2jKcbqfwJ3d2ogqLv6neCR/8PKb4v24mkGKOPhXvDoLcL0oYR
eXxkK5dp7BKkOrLoILCAeJiteU+Wa+NkopzG1cgGppCxjveLdPAKpeS7aCSPgTbrHabBlnG4v8W2
VmvBOLOj+RzW7faD+ELCqSgnR5BAT8pqlkeTEtFZEAgdokLfw9htrRavHVVwFU2H1/XUuUNCNAGG
CVmzO1hEVkelx1pRNMWfF1G52V1MuenGQEtdg5HMEJEhKZZPi6f2yRtM9cOQuunFk/0fGlG8bAu4
ZagLOWSbwAdvZ1FrB9qsXapczBIDhE7xxgtVy+ZbpqECdH/BNifwt6FWCzaCQYlGkXC89FyckGKg
tObZ8ScRxtrxz4fiWYCpvGBZwTbcfpUDBnCAhhZeElMNI7+bjBoPhASuucMlcn+sjReCsggU5SWh
pn+2VE9+a+Yj8qUnYEq8S5Z24tiYc/IcZX1ycKz5W9VFv8xGG3Ye5o2Z/H1Id3WWh3y20GmYvYtm
x2j85rY+fih6ckmC02YPQrD1fdZSdYE7R9yxDrmqBWKjTkV4KV07f1bcUD6mVWM+5naTnHAlHngE
Z2enrrb1hYvY1VJ1oa62BrTyh3PbdKF7UQoVd/Woo/ZazPoJwa09itDGPYIYNzDShVcKnXi1LVGH
jbWmJaQseqU9zKUpDoPRhoFmxnFAqv6HxOzlxBEHW5TwwI+br7BYnTdBZM8r75IiaXyK22H+Z2is
r2bb6tcYeaydfHxjJsnOqPTQBiVcVVeBeqzFeJrUC9YkiuQTj0MRZHGbnztS8p2TsDkUa/XyfvKg
rbblWMRplsE2uHL5Dk8GbLlnqj72u86Fa3T/0G0AvCz0fCHr49rjLl3r21Nn2VIYsx3yxoAZREEp
U4JyzM3DCC7jrGjORCIyD37tRuVzbZTt3xl+BIGulcqjEFS87/+crS9/YXou19vrTpRRMX7h6ZCr
HMj9U56B8vZU5Sio1O50vTaOowt4CMEknj2ev1WQ0td9ODj9qFxaWUxPZVOIBy1W1FM9I9VUN9a7
USmSHfDJcgRWCTaoAN4h2vXUT50V61ptUGXW50m5JE0ujt6Up3/Ri6h3SnCbk/jbKKsvK9WssHu3
Uy7IlsXk4zqNisSrYr+Ke8BL91dsK5MEn48SJc0xYrD1BupCOcOOpcSIoaLzfTZK6zIgo4DSPAwB
QlHPeFeprvvYhqP3t1alphPEswGUrAqT0/3fsjm9C4UV9RD3dS5t1CTviUFoVk6qvLa2I6+e8PZ8
mDen10EfWl1cXV5lrIqK2UmSleKKoP54dWWFlqsVtc8ejg47p3Pzg2hBLWESYJL184uLIpzOChCt
O0ZAMHUP76U++3B/1jYPAioHS1+Cwvz6iWiNxKvdEGh0WBvCn5wJryE7NQ9K0lVBL+Mm6NLo+/0x
t+bw5eJe2KQc9dVlCjhJGx20E67mJBpqgzpuMTOzmYZyz7hmcyhKWjr3G/+1TkYKrk+ZCDYFYoow
D6c0C2SjZpdQEc3O/lvuyvXxBtSBjhEEktfAbjpodaFW5GqtNstz17nqxRm69DQ0KPtl3ZB8JQGz
PrVi/A8lacCJ+E5QQ3QWNsftLT6MyHEN0JovYVR658LM0oMTd9NOA2JrO5JgLWJAC+x2/QSmItIG
y+WoAzy2L8jqqpdU1/e49trWhiRxRFsZ0uXC+rv9GKfTaLd6Jg4EtTULP9ejChRt20+ab2OIVSMd
Ohu/aJDRSK1nbSwPdTP19TmTs7XUrca+9OkEtN4BuTDgtMveiPxCztk/WGXUzZHypr7XCtraZpTR
ljIPlRRC2NsfreMIOKKppVzyXp2us1vLn8gjGUfbGbX/cGAdoPt08VxQUuvKlTap9aCWkoJGkbmH
BUblx7banbGz6E9pip1nVhR7bohbi4IqJ464SwCETPTt94Fs9KJaBW6mhEMfFDA3fDPK+2NqKX/Z
7gRdAUrWztuyNaceWoo26SlFunVlytPh0eiJJq4OJi8f0qKOA9PI65+TM3+9fx9tnFzsnCl6MwpZ
6XpnIwarlU0CzE3JdSFoJ5iYycVCe9bAkOZ+bInsg92a5XwGWrqX+GwcK3JTLngqkS+airdT6yRt
NaQqg1sj4Ftfq1Uwm0k27VnTb45DDYxK2IIzWVcuzCK0o6qxxLVHw2Pwe2twTsMkwx9/PpfsEx5h
mn9IKa/u9igr9Wk2e4qY0qquNJu7I13R2KffG15r5JvwKoUmGOOtsrNftj6Q0iLx7CLf/6o0o9Ps
spuQMmvdZf17GloVdJN671HeinjIhzFxQi7M4QyuPhBll8qZKiirUZTY0FriqkEA0/DGzFfKaaaM
ifGQc0QdJAt9qCnDSPU2GmiWzEbnBEadG+VOMLv15UDgEKOHarMw8G+3EGa7wkqQy7hkpjo9N1Qf
YASMe9H55peT4JEsLGBQvv92GEsOk1pCVrnAjtAeRirTVzcfi4OwcTPFuVUHD5qJZ9A3o+9FXX9R
W686dNhW7FQYN38JRxV0MyIMvLmrXzJYHW5Bs+ZepDKlPK4REAZ44VZcHXJ7cuyHWpTdN1VRq8kP
sT61j6WWW/XJAGrg+qliD8nOT1pdkP+XrgBLAsId6w72/+3chP2iIRbhh+4legeOJJO+djiqeaQe
eRjcna3+kgP+Fmu8Gm7ZEb9VSzDZzmJwdvZD2ffa97A1jX/QcOmzUwfLzg6y2kwfkjIqPuIgabJM
htPT0Qvnas8vZHVJv/wQinggShcuGXJZtz8ENgrtYbu3H5Qhab94kRbT0K/E2xTi8fH+zbLa5S9D
kedzS8PAQBttNcVIgkR27k4Oft+KESSNOh9EhBnW/VGW47ueWV4C8hmWkpbUahT89YbYBVL1EEWT
c4kaVz/QMxjRvyzyd5XZRztnd2PjUI/nJcdckzdubdIGxKBsSy+00Xubu8ewjzyimkx5ZgbGYLSs
HGOz5j8o/iywGBQNAM/yrK8uDD31QuEqDGq0MvTTvKRDPyjWg95Z8U46ujGf5C5UhfhGHjh9vVOj
uW/TKmLV4tILgO7Fh74sxDlymzTA3XmvpLGxIW/GW/7+t5Mh1W5O+iRxHoRN4amOdf3ZKZoR6bgq
ebi/VTaHAgcCxgaBCLTFbocqR0d2GLHZD1mZZDTnZPN2qJThU2GHh/sjbU0iT85i2069go7W7Ui8
R02F44+4DEXc+2E8VNQo3PZxHtwEeIe1x6lcfvnqENCUXQDPpPSLz/jteD1dGmM2WnExagjilzbs
809JrmlFkBbG8M21R08ekQp1CZYSQ39s037vQt047TCIXTYE4R93y3JuflvHNhpVhJlccenKRjta
JaqAhE/VzmlfRX7LncLVtRT0wFrT0FntFgRLYlkh0ID6VFs+GWXUv7Hd2Xnj1Lb9JMK28A7MUCt8
B0rC+/uL+gJ4W8/y0tsDsKrzmjmrSKJF6BGsVB5dIqfwKiSiMORDJjxzzaeuGfCe06oC4dixJFWG
dAa4+mpRAND9XsnK4qCHnXmuAanOJ7uX9exXLtTv80DhJaWxUgIgmLXFws4ZzMr8cv/Hb02cBYKQ
uVv+WQuL0sQxqPV4yPig7xv5jq44pxDqyzsZz+3VU8F8uGmjHp0pc4/3h946djwClLThNzHyameE
ThFKF8zRg5qpw8HrYBSHmTUe0mIcLveH2joHMF85cjqFQtp+t5vQ4dCpMHzjS95FKfgMrEAQYKlL
2X6zQ0P/5vaG9nVUTKxJ4sh0n1INabw/qzy/bFEX/Nci9Ie2/FoC3ZBeW5txF1HBGOMjaLDwODni
ZzNF884ts/EUIW4FFQDJjcV6enXqkzQRqjnFOK7AkrN9wD7458adUs9BlIEf8Hvba4djXA1dsnMO
Ny44KEYo61E3IWtYXzj6QBPP6BvlwUDYuHuT9W4CfhGqenMo+Lv3DXy5audl2thHVGMps6N7Bxp+
LYI5RrFeekmqQOVUP8mqzT+pMvsEsKnfWcGteWU2CQBdGrmvNqx0CFc1vQgfpKxH8KFKhswdJt/X
ihI0ZEc8J/Lj6BSUbe5v360vpDZLAZHlBGa22r6TCriiBXjyUMg2cg9pqeQgA20tMXxnrOedZtPG
lYASDatn8GwsmIvVYekUyVOCD0E9lro4e60DLdyderd9KBKrLs4F1/2vyJHiQ071bdrZQpvDU/yF
OEv1+5Wqcqr0EcfVDR8ItZRPmpdh9CqcZpJ+Q5gxPnXUsYsH002K+lLNQ6/8fX+yN+4KVI8pPBsA
aThDq8+HPow4XJ1ElyTrnf4fulItDCj2X3+Y9QFHzNJ1khxfzLSjlYolZOlrXlP+YX99uS4WH0j4
qja1QCiCt6uAQ1I1pSU+N8rYiEfpdgkiFh1UJWcX7LtGJP9/rEXpg4CZnb3WOSxyV6az4igPdWUr
4o1XAu09kbZFud9PhnkpnKI0Yr8DhCdPka1mzWeUJ5IRTJmQzqkC3pKcHYy0qX0oSvc4KMr0PHYI
f+9sza2DwMpwtQGjeZ2lWNlQql4tFGz2BoRpOrpr35S+r01ojHVh7mRnW5cZmxCBDS5TFmN17LI0
1NMwReIuym0SI6sqLN90o9m4CKMU32POz3S6v/k2oiVeRCpXC8oM7ObqTSTGaUddqPHFnLTs1JRO
cZoHew8iqi+/fBWxEKjAz4AOh2Ph2kwtded4LGh3XKK6jbJ/KpFq8WNjaVPs1zqwaz82dOFdp9bL
x3OHNoVyKTqydeBV1ZRcQJjK5HNlmhFyFbVRDwB6++45GmK7DVqjL61gAhA34fBpd9NVT5yyfh8j
42j/UojCWn/IypGoBm/MYmeHrEsKy15+OTQIIVA9enV8B1MbU5zP4oviSWOBBMzOiL4k5Ca/miZP
vOkStawDPfSEGnRzwwxnltnoYF0V+Vx6KTjkP1/TBSzHGDx+1CZvT7KtKY06GHZ80ZywvMSVXQaR
xOfp/igbR4O4BioYBXdEztf5blXpbl/bbnzJHAvCFuHwu7Sdy7MT59rX+0NtbVICN0ibKATxn9W5
mLOkjqnYxxeKrON5xJEj0Nxmj4S+8dou/26OOT6qRIire1iqVaoiZxtf2g7DP8WpEdoYalwmihIj
4dLU2zdCi8rzf/k2JnGpfeqvJILRPDTyquUA6kJD7s2bTCU5FJUrd+Zw45VDdo2YBRjC4nW5/P1v
aVE4uE1hC5lcaMeQEvGNqNfG9A9LP0thu5+90I3LZ+Sg+09mViV/7pRHvrM0I230HJY64O34oprL
0UzFctHUpGU08oMqq8rnvFbDh7xt/5Cj/XIsEV+gQ28vtkprRe0hakRJrTm6QApPTjN+cQ8Q0YxD
PEXTZ3VM9gjaG3c3gkWLdhGmIchjrHZPS5UGd8pKAEOCGymjxPKHJM7PYRmPD2qV/4eXCQQ2Pu8u
hdOF0Ho7n44xCAlvVVxoYWEU0sryNHGVn/AV33Mt3TjpDMULSA2XOuWr4xePyRBVqbg0duyhTmPr
j5VaapdyiOvL/dOwORQ6vmzVxaFkHYTMY6LJQic77AdsyOekkY9hJdyrQht0pyu5cdxp7VITpH3C
jlxng3OhZQPyS9Flnqwpf+yb0Kj9koTQOABmhIQ5RUkSfrGydo4+3//Kdaty2ZxgZ7BqWHJRYt9V
rKVZaaVb2BZcwNOn1RksIg7fNGOLf5qo1R/TkcDz1M2wxsFCqZMMWg/C38mx40jCEOs6+AlGaX7u
G1Q5D1XXOU+dzR8cbSuJnwUc22gnSN1amKVtCHeaH08F8Ha7pSikYnfSew8DiiyBwNH5gSoQbC0J
8mdndpYi4ipYoLoC9H1RTkWfcrW1FROfDNT+vQf87fTnuK5MAuFiOPYAmoOsiiLUOEBkV2EcH6o6
UoOqjffQGhvX5RIPAxBDrpLyzuq6akB/14laL4L8Zf8vpM7+2oyjeYAkZgaTGQ/vXSv7FSZVv7M3
Nt46AgrqE5iJkfKt/QbmyCrieMQJIO3D9iGcDPudMw7e3hzrW3OMQBi1tsXAZl2/GqeyM0Zam5jz
mGnulw1yAYcpbrvopGdG/RV/lORzi6byZ6vt+T+YSYQEzRgVRXFS5ii1z047e9FONLpxiS6Q4sVx
BnQHlMXbXSY1CRkM7M1DU9fpm9gR87+2J+ZzMdCPR+uu/HJ/q22sMtAVJpoJMGhPr3Z1NDgCkFuJ
kUhN38Wz/3W0+G1U228qYX+uNeN7kSMnfX/MjXvHoRO2sKPpQL3KdhtUDvM6HXGmE0bxtQmzKQCK
qx/F6FCmnct/1NQ2d+66jdPL0SWx4ODyseuCs21kKFGIAhdOL/lKpQmtwizHhKCe94QclxVanV1C
Qa412CoL3XT1DNq1ZRdWauJ4EJt9HCit3nZ+Yyf/4+y8luTGkbZ9RYygN6csy1bLtOxIJ4xxSxL0
3lz996AP/lCx+BejZ2d39kARQgEEkInM11STX0OTcWEidtZwLGOt/itqFrhCXt4onx4v8dZ0qb1Z
gADoWd9dVmWTKUOCavYVuKEOrStV7Q+tY4U4xtpdXe6cpc3RiCPIPVBzvkuErXZaBtOkWDImfYZF
SRl9b6xYHBLjrTpBMm5Ieab/N5S8PH5L4oZEGSKYhuE1QbvkUvfKT6MS43nW0vE/nEQKOjRJNdA0
2O3cjpSPPDBE2GOmmoN1rPRYfV5QKDq7c4m4AEIDl//wyci52ZvS/2wdESvDoJiW1eHVUFO0CUpg
DP1Jb7v8XwMCw55119YZ5G3Ei43GyH3vLCnUWm07GxNQ2wLa2E1JLj54gIbToz7PFQUWoWuxb2HL
9kbNjtdPSBqOIgyXvGxH3i4sfBp7jGeF44/U5QmTJfdDUebqAXmGN6pOvg5FBY+2MtwCjuPqLCpT
Ys9ujCFuXUbLGRwZx96M1KvWu3sV4K0zwNakQoLWgISk3M6qQ0uqmiDaXNNyzD7lqgYqtpqdw7BU
9R50dOuKIXGiLSjbrXeZ9uh4RbqoNAYrs3c+1Uq0BH1oqi94Nho5tLCxfc8zqw1wHB9/jrRm9t7X
W1EDky1I9fDUSeJWUSMyU2VBa4qHYRyGaqDXYdGfF8om/6pZFP6vjquhPUZQkH+QLWR7Rk9bSw3q
ElQihX1+wXoD0cOj7eA5Vyef849dbk/nym1tn+KO9ePth5LyI/4umF+jVCh/ym/XjQOpOLFo+F7L
fgjPjUDGC6299Elt9f9g3oeiBvV7BuKbrvNLQ595WykM1Xru8gyDfTh0uB8d4hqt6CFt9jbsxiZi
8WhBSdj4fXME2EvRJ4vrXkVXdS1CA9byrcbeqqESVUY/ZyslejWFbv3NI6J8mvU2+ffx4m4keoAS
CMncshK+tToyc9Q1aLLgKKNXlnNo2i47Drmzh33Y2C2yUSnPCdGVhPL2Exru1IGGw8evn1xgW7UZ
Yy+pTxfRpHvKSq+p6Sr2k7ajBoWvJOo9d9lU7vYoCHredYDzP1ytMUmNwu/obfwFO330fmhVFrrH
rO+z5t9I6aznZTKTD1oVGtX3xaxoEZlD5YwfRiRMp/PY1XP2XRkHpwnSbna0gzKUUf4ealT+BQm7
rvBF0ywf7KHtlcM8NunyPFQaLim0L5qTgmB0f1mgZ//jiWqID0nYInanjzPQIm1si8M4d3ESlJkW
oUE+G9p8bPCej5+QPkBrPPP+0Jxxnl6sYvLaA6JApnYtkjb7oi3IXvmthu3MUW+98n/oIWS431Ut
ItAixyHgOttJ96dS1np4bKKereTWbfzZTl0UzStQ0kWQdUM90GcwqwQzKK+pDmovOpxpkM5DxyWv
rMV3K9f8IDwksX+UIHXU0+MduJFtY/rMY5tTwAZcH++5GRbRyzNHVUs5IO5UBQoKyFJ8awkGvdjD
gW3tRQk2o8kD1PXujCekoKGFNic7Q3VeUMzJn7oKR55B9XbO1tZI3IFobMAscnnl3+76blCSul7i
KIgtMy3PDtLZ0UFLI7c964ko9qypNtIJIh/5NQUZOAnrpHeuATvwdlauPcCgM+Ex+mrNU+uLNLYR
ZTDNI5XjcecdsTlH/laUHKn+3DXSa7upW4yq6EIOYxvw8cIPulfaH/ss3AMpb12WUnyIFiuC6vRC
bpezdSZzHtuGvgSAlYGOEApDF9dqEttvFESDwfDNpYkWlWo+6UPvTAcRO0Z9fbxdtyYM7ki2XBG+
uIv7Yazksz1RLaziMfqGJGFxMJfG/Z4r+h4u/jWIrq8ydqnE9cqm8jrE50njGJ3oaFCRCM5feq8o
f9EPdSq/yhITZfpsGedzr4fIJC+JIp6jjgaaL/rU/iN1DPdDnlVeFxiZpRRHZ5kAkqsWiCa8aRVT
vCSR7RUHNICdxFfivvlWI9btHsa2U1Xf6lJkgQp6I3+C3RDfSVUL5Yyyj/aUew6KpOiyFu8aaJtv
5CjLhBE8CywE7ENhWKz38URNTgEqqlw9Nf+WpoZ3qWZ8F5CzMHa+5Ubwg1MPjp5qokSar8JSNwjd
g2TLiUm77BRWOXdviY7W4x2zhXak1IwMDo0ZboN1j6KsKmhSuclnTMzpuS4RT7OtMvQHT2OJRWGa
f1WwnU6Tnf4xDjigRL327+PfsHHJ8hOoIuHponPrrcK81lPILDyFY1oayVUxUwy+yqRaTgCFtLOW
FtEOaGDjmHDtUeAn2JtU0OSf/5a0tehKjVk7K9cU30O/CFFFMT0FQpdC7H08t82vKLWaKGLKOtnq
XqiXyRBWbyhXK3KKa4LY+HX0GmsH6Lg1itS5kY9r/b4ohKq5HldjqFyxpMCUq8ExUe9QiH88l829
IkFyUEgoqZPA3K5biT67O80U8NWwcQIPzb5rMRnmx8Gm8m150/I/etaq7ZuDZz9L26b4CALMfnn8
MzZCiQcbB/45Nzo1jNV2mbwx7zIloayfTvF1xn78gCKBOJGaLlRvpv5C21DsfMetQSVWSRLQCSfr
qntNZyo3o5EudxzZp0hVwidDa4v3GRIJ1yEq6s9I1Hc7FYaNoAKlgA3KRQBHdJ2ZNm2d2NNUAgSL
k+q7FscGdE3060MUrI6T0uTvJuGah3gicmrFf7HmlHgTEzg6wKG7qo2azHoVWTXnkibn+6KriqPm
Vf+GLpVG6ca+s8T3m5i6hpQKhjgO9WZdTxZap1W63obXeHH0r2iyxNIHfd45+3cvU16lFlAsVOUs
WVyQv+K3s4/FYFd3dDWuXtW6L82A4ULv6e2xz3rnQ42vE+7MFaBE8EtvfmgwNDKwvEqpL0q80u3Q
ee+FAg+V/oqOZq/6C5yRX224LLPvFFa4R9m4P61cBZQ0oNEYtGtpS9wOFyGsv+C+Pl5BY7Bp6r5U
MpTtxBJ9HJypto9aRSEUf78qnf2ah4fuZzrEfTiXlhA7gLCNZeeB7NGz5PSQKK2e5EJ0thqJYmDu
hbf4KcD9/BSxGj9E3bt/uGrdm+eoNRAOm2OLx8TjO2NjeCrKMsCQHhFNV9dwv8TGMNLhv5K2GIey
o7DkI1DfYlqYYHNXgOqs8KR60vv8x9tHlrw1XpbE8rtmBSq3JUWWZiQAhCg8uFX2Ti3MGo5XXowX
bYncd01T90eg1WHweOhXFtdNiuZwnADhQVxBAu7OviV0kaOE0DteUdcdntKmM9PjXIT6UR/i5TJp
rfJcid746c39QNcoac9CNUK/tttF9jAbv62s+O8+LLydi+3uNuWHyXDIv0AOQca/3ZowRxc3Fvpw
RYfJ/u4WtucX1eJc4CAsXxsEbr71iDp9e7wcd2kGxTepZg23iIcPAfl20ApwTWS1en+tskpVT8aU
IYzmxMlHqQUDfyUxzD3TyLsrTdb7YITJjo3kdq53/ZhyAKNquHoF715LT+aTShn89Hhim6OAHVJl
NZ94sQrLXduYRRi2w7Vpeuuvykqrj5QXjP8wCm80KTGK0wLVs9vlq83MLRpc6K7N6FqXdpjKMw3I
vU7B1lxo2COYjXQbLZLVXNrZMqt5GIer2SEWXzVzfBydOLs8XrF7RBIfBlgOyDpiAbn8apiqplJh
hznDjI576fUyao5FaGufRFRbybECHO/5FEAsVOvL8lOd96V7rGlZxYe5yty90He3NWFvgCOBrU1C
Q0dBXl+/BSWEJ+PK0erlGit9qmPuQNXF7zK1xFvBK3WFxvc0//N4De5WWo5Jec3hHIJ5uatHV2U8
tADArgrp6afe7NoPaESOO7tmc2a4qMOEkcKl62TNLRPLGhJzIYWJlkNpev1VoKv5mfatftGS2Et2
ktS7m55+OEeNvhpJGlnT6pRHUwc+XrPm65KZ4uQBZ3t2ikZ8mYy48ictci66VtbXqEuit3YQ5cj0
EviHGEMt+fYj2gnNIFAgKqaedXU2cyN5gYOvXm1PwZH48ceTf9fNzS7HIp7x9SQodv04dA1MvLtK
WVALKs1TE3rzc9fY8ZexMWFGPh7rPpFgMCzA4BmR/JLBrG7riQ6h02Hiex0zpf5hoHrxjnzUTc75
2Awe3oQt8qlda3V/j5FnfnAHb/qIf6HX7uQQ9ztWNmhl11Qy8WnZ3C6wG3XVEAmSfL3Wi0+QNboz
SLBdGbKtYSTZEOoj/4a5cjvMkHelJRy2LBssFBggzq178LRo2nt77w20ig6ppudKnRnLVcsV851o
hlpa774ZdUVz67fpvOJOf7tbMP4lPxTzcsWFvvUhli8vlSn+DvVlONaaPu1kWnehXQ6HUaLk/Ei7
cTnp34ZrloyqoqMuV3u2l1OZW22QmOZ0GcVS+zD4jWDMKQo/3qKbK/nboKuVLIpZsyBGL1fXmjSE
kef8KapHfWf/3R86GOwUvPgf9xlN89uppTqva6yYl2uoT/OnWJ/rU+eI8hpBddgZ6n5CJOwYqEDF
RNwMBOntUIoi4q41B+NaKGl8xANOPZh9u0d9u5+QHEUeaSrOyIWsbixZsQRzWBvXTuC4rM/ZeBiN
qfqSoNG/k4vexwEAK1KGyyODuH/Kot+YYYSlGtcZf1DfDVP1NCP8euryPDmOoHF/PN4R99vQoGdE
4i05EwBj9dsF7Njdmd3HJgWBbLiMuVr/QrlhOWIUGiUnkXnYDQBlVXcKMVsrKvsEr35cxNbVFimh
CDtxHplXgJzxEaTecMg0muWlYqg7e35rRanFSDgFy0pp6XaGBS+5Wi2Eea2ztA7irk+/RbW9PC9C
n//1Zkq2O3FAHqLbmAPWjKSJaEDkwT/xdkBL+nhWMezPUU+aP7MkdeqnBV3RwjeqvNRJb1vFumRN
7hywIEKuw9TLvx9/1Y3llf1csiTSCTLdVSQK9bHNqqRwrkuoKX7vOdXBTLEncV0xXR4PtXECqW6D
+GfKG43deY7pUkW5fV1KI75AirOPC2tzejzKxkeEGsOhAKBKLX1dHoQCauUD1yjZSu3QmrPy81hZ
/RHiaHUZMyn+/XjA1bToxBLYXDxd6OhysayPvAMKoKDDlAVUVtxnK0Q9ojPjvffdxihQoIksIEgA
GK+3Stb0hje3UqEU4PQHLUqa41K6eyTP1RmXc0GohdSVhgtdrLu5mHWaVkA/A1Mreh99e+3UL9lf
zqAtlY+7M5lQBBJiZwVXx+B1VAAxPOqoIdPHXVVx+q7TYFk0WTBaSfFV0MR6GkJDCH8s0InwS4Ss
qdD1CahxZJGMT6lLP+2//AZY0exNyWFYl8oUw8Sd3JyyYJhV97OFQMbHKcQ9qI5CcbCTpXmv4Afo
27PI/8jMpvr2eBNtLTxvHdp5PKZ5b8o//y3GVxmt3wHjxIA2s3ZoEKr/GTp27ZOfIT6u6MV7yGHc
em8eFUN28CwAoKharDkby4h5C86YZbBANnuJOlW/1PbUfm/VyX0vqvTfBAzGH4/H3NjI7C869g5N
rvvqjVbitbQ0QxF4ZW18RIAKkxp8za6PR9nYUsAPpF4XtRoQ96tK3UBZYkI+oggwVnR/uZh/p6cR
5ZrqSmbTRMccP/bSHwRiGz5u5lZzQqS/SXbq6qvLVW5scGyU9sn0aWOtW1tjhyWTZmVlIIsJf4Tm
8PdczJavJL3+9fF8t1b1FXRIhshFvo6SsVYtS5fkZVCHYXf2ssg6L8aU7tzgm/PhjnsNFZSWV/Eq
bpO4MZulCFrB05MWZOOXaH3zUlHeCHd6XTpMvigpQPTBPmR1IFoLe8sirvPAcSb9+2hkMEJ7hbP7
3lYmmQHr5WAHkYhFdaQQae0psW0cSEozVDJAlEj1mNWdNKp0uYBTVAEKwMqx7Yc5yNyqP43olR37
XCfjmbo9mceNrwhAAUstquhAINcoqxG3+KLAjTcYI9U4G2Ff4hY5LjunfuMrwoqhByL7+ODnVlMz
qkHhrR8WAV7Jpp8mVXWpDH3BfkMZTo+35boqJD8jY1EQQa+PMtcaA5xm1O5VhdPe1nEzXYwmrFs/
qfHhzUYsBs4VwPPnyG6G+ThU+pQ+6zD2lFMzO/WI6Y5XZMfHv2hriW35PgO5QllovYWnPI76RZuZ
/DAVf9f62EGGx3Jp5822OQzxE4QVhTdaI7f3eT+1aU2+UwZp3TYv0Zg6AW5Zys5kVpWZ19XlrweR
KPsgd2T7Osn0ZvLqIrAGL0USmGKmfTTyHr/QDgNjBAvjSfHFoIhLqbv5nuDyxiQ9PAIc6uFQkNiw
t5P0sCuJlHZpAlofxlfcfsYnzev1naXc2kOIipOQS/EJyqSrYeg0jLxL8iaIFFP95ilN+LFqVOei
NFp7qFKsZKouVg7DsHTnrNO8g55O9VdLydOdJ+TGwaFHC2GanqW0NlrdScnUN3oXR00ACqT4MNhW
8YMyEbb0RjTs3LRbSwvmhNcqSAL+K3/Kb/mAqJIFl3S7Dnp6WqehgDzHHnpjC1aClUjGpQ4UpBNp
+XA7CnTnUOGlnAaqUyCxnLHTmM3oDZxRwqd6phTffor0cIx2Loa7+TEymY7EJkACvgPLZwWpkKgh
BlKvjD4bHbxv6Kn9Dk12axTAQwQQirHklasPFnp4mLlaKuCQOb2PXR7QhLneO+v3G5TJSEkU2K+Y
CN5t0DyLEjLUMAmioeaMYwg0JL7V5F71YUjzMfymx92iPo2j3hrnAT8owOy5VSgnOgBL6voIcgg9
eHzPreVaXr+tbItKQi4PlHVuF1ZFqztxK4Kimo2JuKWSPs5mlNMbndhwJzUP56BqysXxY1d4fxtk
v6EPP0wV7zDcko2sDp83tdF4Mk220f7UZshJ5yXM469tU6GsrEQptqKPf/jdIWMxUYEAgw5hlBRj
9c1MZLLjQRhpgArM9E7YRRJMZRa+NFnuva208LpEAI5ooEpHm7v7S/FoEufekgawkdIr5l+6P5Wp
c02W7NvbJ8X9LOnuwJ3u+LZRXgJhw2OSg5bbfmc0XZBhIYOwQqbsnKxXNbnfigqvs4LuyjNOFqK4
NW8P9dC0aeSpIg3INfV/SpM+GdQ1w/umwOia/azL8l813+CXEGoqLdVF4vpa1Ks/IbkhTFc3vWnQ
206V/r1VDdZLl3WWcnKyxCkPk+4Wf6lhaGr+0E7G99IdwsXXsxy06RgZ895stnYDIEfe86CL7u9+
vQbJT8NdBM6IzQ8YYuHXaoPUL42VnY23dVnwhEcTE8I3Z3kVsqNpjAtwyyIwE828Lv2cPAPdis6P
d8LWKIRsth1iVXisr0YBkNt5meOIwBaeexQxskdlMtvHt4/CySc2A3SRlhy3e6BFnY1ifp8EVj5b
R6x7jTO8w/btK8YNDvZDgl0la+d2lAS+SlzOrNiY6tGnye3ao2X3+dsvcUaRgt2w5CH9r+YyI39Y
GH3EKCpqz/CQ0rMZjsZOlrGx0eiDUAFDo1a6iK6unUbBd01Q/Qggxs8OnqdpW/rh5LqFb1e9u6f+
fZe58UqTbBJJbCWHWsf3NMcRHSVyEQAPma/94BaQSDJYed7gLT8mLW5PiSqMP9VM7L2s5A5b3Q/I
Q2Ew9Hrt3amltbFjy4KKCEoMjY7IaNcKzCdtMa6Tq5bvsesYvxdA3f6HBZ3zT61a/zzem1vjU2Li
H5XHMUKMt7vGDq20KBovDYYiL+czWZ/bwB7OsNWyvTSN3gu9bl5a4Hf9iRurKY44Z6flToIlv+d6
FTz+o5NXIlW3Do8ZFjNGWHdpEKtDfjGmlosYWVT3c6eJ4kucikR/qk3Mlx5PfmObGZRqeX6QSbLL
VttMwQe89KhJBvZoGdjSu0Vt+QnVb7C30BjeHuB4RHLRyJIS7/Z1fmc4oDGsogjKelR1Hy/h5nPt
1tE/kzHbeyndxoreDKbfftfUDGvLakJe7H2av1NcER2trlX9VnxThPpHGVrlzl26KvXKSIc8AK0W
bOG4UteHqMdGo/YqMw3w3EwHP83E+LUtcqBOmKmqrlRSyqf3jz/gnQeFHJTmPt4BEgAEaPJ2mmWL
nOdQxWmQu/Xy4tWIfsfJNF/RujPQli3G85DV6XEStnbFJWjAobJuTuSPzV/tXOzRX7YWncAILt2V
WZO5qnOxe5IJz2gSC0swYXXonybPrZ77KBbHkHcTcPG0nN9+8cuLkrSakq1D/nS7Bug4pYWtlGkQ
dvny0uGReahVxf3r8VJvfV46MVAIpUAKcvG3oyDRM41dRyKzxK5yLpSwPaNIUH9pQB98TpN+j0W8
dTY5IxxLzgtHffVl7Y70vPUU1hLTbHTOpvJkRb17Uew8/w/XgFw3KUxP0FnHZ3WyJ6Vy8zSwGx27
yXr6qzK15TB7lrYT10wWaXXPAemFjYV3CDXX9RUg2kRRMkD7Ac6zxbPqKONTSG1tp9y6Ec6koihZ
tGSV4TRx+6k8tWl7Z+ShZYp8GT4WYRvh2+olS41VbiGawE4iQz964VQ7T0Vcxv97vFXW2l7yKkC3
g5sAQSRyq/WrYTFbx2kXUvm0wFzcBzmuXiMFrYFAWZp0/MPQEif7UdRlkR5ciupYqitzHtGq8Zzy
25wI7DlFJZr2sFjCLE7FUqT2GRNXbXj72eGXepADiAH3/CdwxoURN5ydtuVVk2ZJ/o7ixs7R2fjq
NLnZxJAcSGjWN+MQmlR/QVcHCe37Cw+b1LeWudqph2wcUPm2ZBODX6dWuvrqKAgVg5QFDayxcT5r
4Zx8bK0p+XOu3OxbTa6e7azd1oBSK4l6wWvHchXPHBCNCjZbEQZRZX3sErQ0uyma37vK8tOg+X16
vKteU8vV4SFTpzcK0lW+8FepZxW6jT6WQxx0eV2+GDYOrD5Uvtg60vMuvmhjOGDwGqo2XEE6ntex
XwbK++Y4P9nzoltno09dcSxky+1PIXIjBxcg4vlod/lg+OqcRtiWimIyD/2ka2CJNSOOTraXGClV
bdegDgPHR/GLXGjKoWyiFAFdKcFzzjDOOXvYOTZPdegand9MmTCOuXAautbgL51zo2HO9PaLi4I4
CQXxj/flekVKvTBdaKxoyMzmfBrddER7wDCOYdfOO0NtfWy6quTiHGtZoLq9UzL+CJs6+G3u5M1B
WOjF164rs19wF9VDkir6f9ld1DIRAkEzisC+2s4hvAozxwz6Omq9c4xK40Okmbw3zXZ4WhZlT/pw
64zS8KTWz+VFOXq1uZY8VXvAO8o1VNX2mBhWdKzKpdi5mTeCGjhppKhkh/q+O62iQx7Vnq1cNb1T
oXbV2rs2b9rPCIKkXx4fl60J/T6U/KC/1SwhiKHO7CKj1BpZdzCVNL84JWJU/2EUmAYUBYBMIKJ0
O4ptL1M8SMZMlDWNn1IXv9DFEzujbAQ0moaADqV7Jg/PVS6QJfGUaWYRBTjZdjirasoJOnhyhlar
P+V2E18iN1OPUcad93h+W9vee0XlmXA20Aa9nV+vdjq8I05Yj+vzoeXIX8oh03wvZbrjkFuHx+PJ
Xb264yhdevAaJLTsTnPIgxbGO9RBssyclRd8C91zSvnvPEdafUBDJYM4i/fvfxgUPz/ZFeL/1jWq
jmZrJiw3xn1LD0/puAyHvomtAEka5ziUVnf1qKnuDLpxFJB3wnMDPTg4qndWPa1dh4rSonfjFtqH
KrU7HrtO/10ZPOP8eH6bQ8GjAp1LmOeI335EPA7twc2Iv0WSuOfeDjM/VzCbcOvhn/8wEm88IOQE
YGtNaBKFl1t5hSKba9V1f9ASDBRosJX5z7wPxz3s8Rq4KvMsCD4keJw9YvCdfsAUxVWXxnHQdn3/
bLq41DtmluMq5kb2l3ZEze9k5cuSH8ywNX+ZpVE/10ue77Vn/z8/RDa/OCy0FleXdVTVTl1mqJEn
Wm0cY7zaLlUo+vOoV+UpHjyFN2CNt1Kile4B1SxupbBvTo8Xf+OsytuBGAV77t6YHFZPMVoTeuxt
2iOlJpx/ckNvkXRKLQor9lu9VOXi8/akRknNgs7q6rGXlaOphxhWXhVZ3zuW2G5DT+zivzrw0XvC
lBu3ObuJPhdVZArW667bVC51FZaVck3ycTzAzGue5lRVg8cruHVQJHhRqrOCC14HwTmv7d7KIP9O
VdIORwu81nVOoXX5Q5cYPx8Ptvm5eAehvyPFztbtrnhU7bLUYRzG0LesQ9GVfLlQowsiSu04LrwL
dq6crRGhICC4RaELj6FVDlOZzkRsgcMOEwGdfNfMe2AMIsJ/W7Hn7mhluaPuXOhbH44aBS18CQq9
g6DWlcJDLeujQCSCY5ibHiQBe2+UrbBBWkZeQeXhvo4dwi2itUcq3hRKDxDDNpL60kBYO6My373r
6EJk/mLE1k5g3tgwstWMviaMP8hOqxX1sKjL40JlW1pCe4rjMjmlxuj4IbCBnY+nbXw96fcHkpcm
KE81+ee/JTSofi+zJ3BfHuIoVy96Hnb1MS+ycDlgVNko38PRqu2zket5ci1sS6kPYdGCjNGXEGiM
KlT3i+piCHeOUqO8phg9fcvyVthnYYWWupM4bK3M7792dSM2yiyyrs3RFgE4cjTnAfG6sdN9hzfs
zhbb+PhgKOgtodauEeZWQ2WtoH9Hj5r6zzJ8VaelPJQFrWNDaeuPZV+Zx7br+p0vL7/sKlGRJCky
SLDVvPZXjz+kl5u6xNo1cApPvHSjNvu2osUYPhr6wbUz5YgGhvmTz6Meh97LX958eYDKkcIM1Brl
TXy7GYYytrtRRHFg64VRHKMmo3HqWl2uX6IJYw5/Vp1+7w20kYbyPAAERaLLq2T9js8RJAOIiZuC
p+jJO60v27MlbdcWJdPYRJRYtbQagArGb6TeyEDPvQWGjiNGlX493SmqRKqDwQyUKrQ/lo5a0fCL
tYMuGmfnw24dM0g3KEtJMB5tkduVdfBBm5Zc9kJEKFP62tAuuZ3qF7uichmp9bJzUrZWFS4FryIp
jXCnuSz6XBggBEUQR0P0Y2zTCsBVLU6Npc3OU9L2XulzZXpnXu9KvjP4a8VttY8d+a5AJJCUgW97
O12r10K62jUr28eihziqmPUxg8cRPxmInjSnSJQD/c4hio9Gx5OXLkis6n5juMVHJW7Hb1GD77Cf
RnpbfIRy2liHKtLCJ8fou/QlDJPuBZPU5j2avKp+qCq3Ws6Na5XFzonYCDTQTaExcUPa9+X3qYlr
U9RUR+pKTB+tudIiv8eC6vz44G0N49Ez4X1C5f2uygTtKUWBMIsxq1TmZ7dHVKkwnT0R0I3bE+lY
JDPYgmgpr/NJu7WW3h7tPKgsWC9HAwYKuthKBULOpCz86/Gc9I0t6KLBBcCH5ikIqlUYGzB5qlLZ
LAmN1o3OYVtNgw9CS/+S5ObYH+y4KiKfbdrpl1mfK+Gjz+nBsG6nOfuV65ZYzswjyY6zmPt/DDTf
loM56U12dUqHv2DKFRToe88N20u5RNPLCDVj/GiqcTR+6Ww7Sg9mgZ/Hoa/DSHlC0bYmYg199s6M
+uIFZtNS73zIjSWGyYeIDtA7iizrywwhlLx3eiMnWy7y5RDWw3gxIjOugl7w750YtaZqyxvM5fXP
7cUTgfi9urCXrOgG7A5Z4mTQ3AM6V5l26HO1yX1cdqP+EOtd/qtLzLR6VqGOq5cqUsTo25FDgQlc
aev6ytBoPfV5A13Gccmr+vh4H2wtCYw4cP3k9AhhrH5joWr5Mg3g7Qvh8v3Vqj8r09z6Vpa9Uevy
dTkgjQL7hEcG4ns1VGeWWMHjCR8glKqdEUPr/g7zsDj0+lL87+2zQj0arofsrtLnuL3hItndrpCA
wVGxdM9zatjHDp2Tg50WXx+PtHWMiE8A5CjPIqlr3I40hmmfLhiVB1RjfmV54p481Cd9FdGUF9OT
3q8Cdc1Rq8TPxwNvXEqv7j+oNKGqfZeMhJ0VqbnFapZlV52MeXbez4C/3t6/laowVGXAwKAasrol
stbMirZp2R7YtV2XVKlO8YTfl9Jre8ruMuqsohJDUY8kMgFRWqd0SaeGuaYKJuRG8VOcj8WhsXmR
YcysEYCU+ADFv/z2eBU3tr8HAoIdAhzhHu8cdtIAZYA6k8xNCxiqDd8JDcO20kl2QCQbG0XyDDFQ
Ise419npEt1ruI3TYJyUYQk8Hbnep5jLtDrUxgS7YxHlNH0YgJraX6LI1cO962gjy5HdGC5lAsw9
7KGbm1yNShUCj2omf+M3b3RX1HbEV83OshrrVTv/ilgXlVqk/4T9WZkriDYNGa/t95aZfNS7zC4v
A4oM78B4uQ7ZfRSZfhZCrz09/i4bm4FHD41JIiLM4HVRKXHMoRcp3bSKlOyS65Ptl2q6XEvLWA5Z
Tn4fJtOwQ/be/ESANHlNUl+iy3B7lt2qHNXQGdKgdzLjp+aV2be5LEbe5WZ8EW2XPuesL+FNtYLH
090qJpFhcIoJx7yY10NTPZoLzCDTQMeCu/STHCq2D1NlEYcMKfb6SKTJMgRFyqo4DEOqGdjcuQYU
7aFWPj/+MVtnAgqAhI6THNKovF2GrjB4OztWhvqkXbs+73v9jyQya2ndonbTzpfeuMdgyUCSoRYr
0x/5a3574vLKzuOyIgAB/XOgObQIMaIvd3z7nMh3qUZI+tqdDlFEvkLhsGeUTHNeANEafqzOxSki
Lu5MaOuYkYxS0IaGLUuitxPCfTCtlc6GwWaF6aXNcyc5GFPs/JjSMTboF/TFt7dODhYuOCLwVCRz
ZDa3IyIKDGnfE3mgZ4i3+66JuyHSi1Vn+eWy2DujbRQlyITpflJYtrnO1sSUwqQMqITcI+7goire
lwIt6SK30u8pHOAqMPPWrQ8dBMHqxSvHOPLD0AM+PjeWMl9sAvFMfTgawlMx2iI+2bU5Fqe60LvQ
x4aiNt/8QVAsRppJZh2Q29avO71F16RA5jOATt6cEm+ynpBTqa4cqfRj53XLzngWy30byACW050E
owN16M7MAzxdRd2lFEGIdPCBtKM5CBdbh8IYnOvjL6/J+Lsei+yDAinFKGgeq/iMchh+aVqXBVwq
c3vERBpBdlvKUvuoSKhfS57tP8OsrcvL4jRJf5iha2Cw3TgigitdV6lfd3lsvwOVPj1lU+T9A4ip
6RGCnVR4DNE4RkeorvZ4HMRINN75/fr976ch8qqvCUyUZurt1nUWNHCdGgBV4mjNp5By219jSF4H
1VNf7EMTWua/PBw9WFC5xw2UOqb4kqdpPj/bRYZGcgyfJtlJeu5PMDI17G+AMRTe7rTKWc8epzkZ
qrWy+qoliu0bo+edhnzQvlX99OPxImwMJyv3XLjkWPea84mijmM2JBnMOd4jMarlH3qxAGjybIo6
5iL2WDP3wZWjS1YMIMDdwMoIkyteSS2wP0mXfB5jMNmTqs6Q900Xa9C5vyJ3Lnbyn/t7HkwzguzY
EpGw0lO//dKwAUo4bOkQVKlanxa3zaTOtLMTSOURu99StEx51JLlwJ9bd77sPAnVIc28oI0aIz7b
sFiiD8XsWCdPm5XYz0dl1A5jPDk/tW4s21NsTa1zRDZhmP3cVYb/4+g6tuPGteAX8RzmsCXZ3cqS
ZSuMNjy2ZREgkYhAAPz6V3qbWczMsbsl8oaqulWfCGER+fdZWv1uQzU/qokR/lBtBllqOuP7doer
EmsGL0KUoJk1mSHpyWdzmeIEs7NttmF/Ml6wuqcHcsaHsE4M6cMu5RqO9033W6cseS+3ij9xdNkZ
MF4+vbfzTI6+ZhirRsgOk68DzmZxFMcuHzI+298xBsbvuiOEv1W27wtOI6pdDMWKu44BX4WwHo57
8AyEYMy8fr/CpA+ARavzZisSh6Nr4voEpzL2KxV8fW+WXL5n4Vj0heTMvJIWuPYpo8dx9Ex7jzQg
N63rP1jEEHntgA0lfdsx4ntVIdP1p5+ERYAIbiPX8uJ9DeqkS1xUv2daACOMcauek1S2f6jvtupE
MYf7S45kthU2CqvVd2sCqvSO41xqHl0V2HrreBLTW4jGi+LPzjqa9DBX8sdfVLQVblsbyyFXzw4x
DbSL7J7ndYKOp7XKnpiYtp+8SqZ5x7VI6NLPI2yduEryzRf3SyHBzSIKOKQ5SnOTCKavkakNYepn
3hJXD9BhiYB5t6g+wSyI+hYLfLys8djM4L6zcq4CEKf9irU7+yRT7t5BGGNS4ZAzvLgUFtxXgeF/
6KGy9GJcbMxDD4fFBsFB0NwrZOERvw0QEM1frVBFOeDecTl6Jzj7kHH2OO7mswdpsbXtM4yNMwZF
GCdvWzWpDSdmmv1n4ejKhrw1mMkjml0HjRuEeyeEj/Cth5onO3p+MEh1mBYdNFe4mP+cZtivDVkG
sQfk+HOcR+jUOjYC7g2vUyTZA8YY+x9ERFaciDKrPu1s9rrXyLpzfQ27fza0Hax+B10d5gvveDXu
kFf8iKYTtKfR1neJcC2kdg2IRy6zNRuwiazDMqnaDXtH6I/EaNj+VvBTdn1Tbu52XVomEbYp9eu8
rex2qQpxSQRXf2JR8+6SrzFTo0FuBhs6mBD/oFbWS5+IfA8DHv91QUwiHF16fVTNv2wvpvcDSXk3
cgk0nHBVg2wwkbKCjTZFn7kj25bjuGRV5Q0BXi37VHlz6+gSodxt5ulHdqT0vUMLZbBVp/NPuU7L
r7Tajg+SLOYYKkqyOCz5NP9FEhJJeprvjA4rriznPkEMWRyntRHtlcpseC3yrXjqFCtcT+W8vob1
qF66uXR+OLZYPzgOZelIaOv/yjKJee92CfxSt60kuOByBU7/jVpg4N1wmo5E7tH1nTz2BP/edael
dXpC0oRcHmHQOmf4ZrTZltEZWW1jEQ2Nf3G2h1fZdLQiowT/x64Su5V3HJTZ4zGRbuS4UIeTCUIn
Yw/ZYXkM8Cje5ShB7vGew7tv4Mz456SotRmj9fljORcM/6iEHrk6Wj6Ew1dk4J0T73TV7AuxuQXO
hoXK8NuNc2PxFArxtEWk2g9VpO6NzMzMwxZmfvTIP8ELsutg4Qxdie3PWiH0qp9QzPhokFA7nS2p
69c6XfyXqVv2Wgi3hpOtd1sNnanJU6WSer5AT45DoCg2N4+E6cpBogUgcMTA32WYcubJ9H5O8ktp
Vj6fCwkSqd9no+/DmqcrKh33L1OeA/wSJebmXjZL8ZemdCanqGEYdV7X2ALaAfvyX3GIhYwtoDLE
tcIE7sUkZHIDp3X1BnxP29OSzFr2uMs8vhLwvN9nbKE9+iNL4huCt4UeujnhV7rEUj34bc1gNgFf
1nWs8cx0fZYo8YQbt+UdAgtowHZj99B3XWo/5nnaEJ4kZPobeRH2jUFrAQsDk68frIr1dpph61f3
nbfwfWwo/q5hofT7xgLXZlW/TFR9eQoJ0aireuGnfQ9NM2xtyh5znAP8yHCVEAYbCLEIXSPFKy65
gUGm1LXqZbJpbaFI28Xv41tggtcxS/TpmAWiE/MGSYNlxm06IunN6qFtSHhVuNLBaIrI2gppTwIR
1Su8NeGHghSDrD90DuNMgLbw+K3FcTSnNvENNDhNAvkCdKowUS1LFa9lOlXTxUj1ffHXlBQ/lDwA
8R+qdc2TQag846fFJ/kr4AG5wezVQ6DnpCw+De+6e1wf4dywibhx6TcunUC2JYs/irCru2olpunL
WUPchBa5PsZcx5dSrseLZBueVRiF1V/thDnuJA+M06gda34TlhWer0zP7XYuA2Lr+k45GyGrhB1o
nyy8ZHfFtpfXdHbk9yxRFpCOSMg6xGXfXkxZkPW87Dhy2QHzyxtY8Rwb6J/SXAdlst8IH1wQj6Hw
Jzi4vVOUeZfOJ6Eb/6X2o4ClNg57gCZzgzKYGtnd48hhmsfoYnPJcmG2oZiqWgzw/LT/KjGxqj9U
Ssh5ibbheMvm7gtH3BoRsqgmSX9IdMuBQwZIEOZKEQUKDpp/OVrvB2YLIoFFS1bGPoOswA7ZrGfW
Z150j2QmME1JYxWGyBBu1ZfFtrzvzJF/UuV+H6eGtxGodlL/mItU4v2vklKAcWIVBgy4mkKghMa6
bvg996UT5vFoc2eGiJH5eUpwDnc2qP3Xrg5TNwY+YThW6EQ5sMLoWsipKZxvcaqHrlvXk37LS5kf
EOHM6y8dj46dhIQAtkeaVPuo4Dewj02Y8EzK3AZzteJa7V8hEvG0JgKBOhUvuR/mtlXr4JduD2Nc
v6sWWIz4I8yS1ldLvtB7WFUhvsIgrg96jkrvTysSJOIlShz5n1El0qcWifABQ0EWT9Jx1T1ghV9+
IN4Cu68ut4aPooqQusXkWy6BfhNRkY+ZqVNKU2Z7NadoO0hsIw0McVhK75JkVrK3WjI1eBxboD/u
QeEVRbX/Jw67PMEuDdt/VhJkxiKV5MivDivCZ5e5+WJqUXV4X2z4Jesob0ks7K805WiDsNwH/yA2
s029zFFhB+RJcN/zMkXzT9YVNiltA91BrX39H2sXvGHpoYubaeGtxTcA9NlPGkV5yJhXyM9LyC77
OZf1PXY5GvoGBrZqLJfCpadjlXk+BLKhLuoiVNUIkQ5kRAzuDDleka59hAgIyRzNRKa1T3ycBB4/
ktwZmFLwXm1mx3+ke/coGXg79JkGqcKT77y/7BacIfgzhsFrQWrAP5VXjuIyH0Ms5JQcQaXM5HhW
pujWT+TfhglWyST7ybmaX5LKde+NSdHkZ4aa7hbEPF08IZM+a6RkwpqozjMNhFolEik2oU7wwIsE
FEot5PvepbsCcre6K+S+EnHFAi1+ce1Ygf0jo0WvdA5NY+d0Js7plpQQdFfQaIxgNWB+mHoxPZbt
d6QyKcEUQ4tUweoSGxZDWGfMiT8TUDUWHmQJbKADzstcn9TV+sfl4tBXoiTJM+cpTIoMhOov2bdA
ZKg0DNT6pYZ8vIc6Ir8SPAng7+AAi+ix4N3PjqotHVbb7h8mzeY7giyZOKy6YNsV9uRsGXBSgU6S
YNlZMR7y8kGXkwA32JLsxsck8xcO2Z3pWevdL9ikVPjUacUQ9BXr9GNVy3Lj68mvg2hgVjrYTYW3
DaI925PM1B5BwEUIA3F6tz1sYCaFxHG/klPmMIgPncBmM+JRzcQAKkn/JWu5w62oo83So8sk6X2W
QAhyi+WgYX0O2zSsUnvOnzdKpelh/ZP/xdl5hRGkEzCrbjbFT34ReMhKBLX4HoYf29MMSaPs4Tww
/SlcZl8PxXUYA4YPgZ/T9yageeB63ONqAZy3YdX9BNIS6pttoz/NcnSPOFhA/z/qqP3ZYEwq+2Xr
5r92K6bfoD0zPlTtlu5DPZUKfy1shB8keKRPXVaYsElaP3MYBupeJHp9mFUKAjaKKvxGoBCc4bsM
d9BDKZXxY8Tk9aesMv327TCWnD3mkffkyNwXXPv4ihtS134XaR5tv2J6+c3Zjq+Xm7gDXcYdwMME
Psaf84TRv1jRwhdTjBgQAgyPaMmVXrFN7JvvF1KiCE+hwgf2PoNpC8OOwQ0gpqmw91A0VOWwCsX+
IjxK/y3nDl2DlTB46zdiDjraJSnfS4fdbChD49+x0KKQoWBBJ9miPN+tMy/pEDO6kxFjnvr++XBY
itiDxY8q1JvqEd+D3bLKj+IDh6KYfBK62zCuVcc07pd2+U4n6j8rxyHlWDhWpx7ilOQRE3uF9dVt
bLrsG89875wN+DWzaqMnBM0bHC9AZ2nRFUP8j1OY0PW20WkyoMEvNxPCUFBt9Br/JH6mtzIPZvkh
MkiBZMLrV4JD8fWsfOxwjCBVV9zCAJ2qsTV8vrSTtuuIuVNBwJLFXV34DnuGPuhYzJizJykgO8kd
Nmde5niteWBDOtXfgDGf0caRzKL/ITS3XXsfD4odENgfO3037Y8jKYPta0iD1hE1enoIW0G/6tqW
y1iZhD3veUrF+P1Q30pkqWBw3+p0G3BXkCPSYWkAtBkL9ZzH9PizjbXTg/E+pAMkIQnaX7K6z3U6
cJPWJYeseiy54Uos3Zb1GK30y9zGNgzNAgeKPtE6+c3QNP5MoZYfazEfcF1mnUPtr2SFjbjG1JWV
IWtR/lTSDQtT5i2ypqKI1Qm6OaPvx59LKulvyGS2H/Bf4h+6PrLmEvZss0MHM/i5N3VU6BhcODmQ
gzco/xxy4J5jw8FyvJLyt3PaPhQUf29PkQjyGdTKGbbuw0/wEVgKtBr06mpIt+CfGP7bM6NJl1xq
nsX/Js6752m3SzdOCYRXeBM2jc5cAsDv/38i1BPIGq73ZTrIkDBXQA7WHlU+ei/oy4rZ99Lxtvvw
R12ijndiqVDvYFPfKzV1/+D5s609hkGtT52eSnaGL0K7DEVLUFDj5PkbpsbszsM/3fWlqjKksTeZ
MWeZbu3vMC3xo/S5vamyb486RLfGT5RrPCutrfAXdtwJVEkoBuc+AwTwaWPVPrrm2I4B5rH0D+aj
ruxjm4gbHGXYBiiFg+IAeMA2XRN1AEcyW3r4y9L5BZB9uqB71IduOiy0Bb8s2MzDlUbGWIKj+CrJ
TsQwcw/dSowDtS2VaEwbICiRzPjtL5vTrDe5YGhnRfTtbaJ8+uKIdo84+cYwdJSc3GFoxroWCZsF
VBJmRyD1ngOwo0dSYC6E0o/1RMF//8SrfP6RIjfkSuS5fPaHMQnCLBA7009ZG+ToJ9Ko/mh3L2AQ
0bZ0ICTi7XA4qQBctufx1JaE/Tn2rPtIE6sX5O51GQjZ7ehcv7cxn3vVAiQfnFPFryLd5cdiu4CQ
U916D/DZqPQae6PzmFi9pgPS7dJsIACW575qYbs6lwr7Rr1v5CFNOrYNmOhIcsZhItgO3EFWzwup
MzGy3MFLtwDAFfsyq2F4sjRBftZsR0zfvDcHen3Xmtd1CdOzD8U0jSAZ8n8G3+Zh7XLcEzYZa38E
agM+I1++r5Hz5mOCJIv364KlrDcTQO2+1N3828LOcR643BQ6zEza7aSwtf/LC9+S0Sop0VbsXhx9
pQqchUoIix+mgqOnbgBozDn7vrC7sce2PyZs4QR6QNs9qVo7FOgkPQBsNLqwYwK0VZyOSiZ4GMB4
Z33Kj/xGOlmX+MBT/Q4vF1yztWznP5IyI/eIBwk1EL0g35roTDmkNQ2//JLP+HnNsb5JtEyaG8iP
2wzEkpsDTG7npr5Bjnn4UvBmQ+wD9HNfqoyAZeYyhZ01hxwF84pl7lNV3uk+2jW/w2QW3YV/n/r1
HQXGMwShwqPGGPshutrBpwZk/EuHuDiChdwsEn6Qrv1Abh37tSNbAa0iwCYVOsgWu9h6yP2p6+RC
sGnLPDuV/OA1Tqqa9CcIwURfC4vduu+mvH5g1VTcwGi4y/t2n91HmCv+BxNc/lXwCC6AIEcY4XSq
gJGPmpqVYGI7Mn2ZBE1vcUOqNITVkwxj62f1mxYutqDQutnAxKGrzckes37dgbXlGN7nVZ0wCwBa
bNxBYRjNyfbF0i014IAm/nfXM8onA2bbjr6VCd68I/Ans2bkCwod7Nj55vZfR2bCYyyJ/w/PR/Fc
I4TuDwHKufbBQB0Ka8xp++Dwi7ifZznnl2Pd598RE2M76CWCB+waLGP9sebybfa7+O9Ys/R9F5n6
qeEV9J5wo+uLh37wEff6zW9K50nBFjGuy7gBgRPjkWThAl0aVIUYMvN/B1Tg/xmYGL0zEXgYYHWE
xRWTav7JI3D+EU5SNZ45h5fEtcUK47w0W3/V5QT7vDWfICop0f/TvoM1c9dHzjo9VGkI4dJpICwY
W6R9BXGd/1iaTv50FZG32Uab9cryNCXjCm+QcvBoJqG3pEiRgpIjJ7GPvpx/TckWZ/Bw+fLmO5Kg
bAaPCAcpdfVPJE0EnArK5/2gDo6bhFFVAtpeU3UC5+NvVO1DA9VDY1+zOScbitpcNBcBC+m2x3MJ
yTO+HawGokvvUIhQ3ugkJzCvKtu/ICVEVUkjQX4kyCWZnPHz+mb78Jj/iqoJ2BcstpzrQgVf9VGC
R+xVt4a2x+ixf2y4GhA9zl5aYHELZtmegRUQ/aZoiWATiwrTcwiwKSgThwermHP2zwBgAJ6dpRBj
alOIcwltYTaUFqHrYyQa57g4E0Fp3BKGlfhQcFXpKwCFcZRAT2dISRh7cuuGyGrieS3Rc2XXDfOy
6Rufw94NH3HZl5EjwPyebbyrB4Q1pa9T0PWXAX3xU8w7Zgy74vl0UPpq4ISVLFGeTNIhr4+Jt9zC
rLwPtKEvuyv24gVBLuXzBimZEudWgfR+A2dt/rktT1DjTeuQjHox6HXVBXkA6n7NO4d9ZuP6LqPQ
c1zBgG/np7jL6cOhdlxjMgz8vChoKAZWW/lZ0mmBb/rEWt3DQh3QM6LuOqzOcncvm/EEKCtqNrns
jXX3nbW4BUcK/P5FNv+9sWFB/FHFVT1FmjUCTge68Bj+F37vVZY/rXtI6WnDgRbtW2ni18Lr4laS
Jv6qVLa+cTylFZyON/8UQ6F/y2WrXwWIdiBotMa6KYrFvTDIreVdg9wcjY2IeayVW47heefZAkho
3yvsEiikdHtQQFd1dsVkW+wrQJgqVgWg/TRKm0LN1OS8BligzXwCKyAaTDlLxOSeQhi8nojOJuxc
WUFvFPL/8K8FYtT6pA1ZOmrU15clWYunFsgpxg1Icf55uIG+udUk7xqfJesFPPwjeCGT4TwR2/pn
Y4sS9ApW5GKA4mC5scC01EiM+sYBUWUeYCzLJK6wcr+dlgkfB6xGqG9wGiHKc0pwIPTJMlwr9yXI
bwvXuWnHJNNhoIQjFzZ6FAfI0Cw83KaaTg9VKNMw7JF3P4XfwnaVw6o3XnYOl9dvcCFVV7nHEneq
ch72EyvE/CYS6GQBX2hAOohRJPWQwvZ1GUkkh71N63mZTqE4mm4Uom5tT41q/CghxWgxlljxjIuN
uICYjxuk2I3HD2LttP8JIEKaYelY2n6SlFVgBVui0xvjsqPqG3RPMhhVYDyz7cRWvEwY0y8ghhCG
YBwWh61WGx83zrcI/BSnG6ciEykWQDqncOPqIgQeZ8TFhuwJaTg7pJvocW95nFqA/6L6dnVUZcHT
U82X8Lo3znajLxqLC+YaVFZfQnxxPOLXt+WDrcG4jXZv1S2aNn/ftS+uuoVtf1d0MHK1Q5m7nlsf
+XKut6175Lvh64iXBRDCkjcbwZpRr91JZrgW7amrMCBSAOzq/N0es+vZU9ncL1gU/k6sRHjdthf/
SUuiHBeWCdEHuLPIoWO4VYHr3JF9VaLEZNMDDrP1JWtUbp9iRd3xDtAjmPsDEHh9KjHGkH5ifv6H
K745XjJQd/yWI/IIK4EjDX+V8CDNz9kGK4wRoGC5XUNavMznvdFEPpRRTaGf/dGIaw84XWMTLZEU
jvcCQzDQaBpveFGa7B1lCxtNp3CFQHvqtat7RtGDH0LKaPWUdDA+Kfqki8GecDzKfmGqmurrNHCp
H2X+LRBb2yrmI0/l8SkpoMDf7vt482LxoFm88imIO0LT7FSg5C0nOuPeb9gtItNRdQXPzls7O+ym
eH5ApWYeJm4U1sEW/6ecyhu4UdX2tvseul+QG9KGvwtLnMEbjOLTr1gf8fMy1IQHeK86lDaZLhpe
vawo7psQanqDbZevA84jFgDp3hM4h07o+PVfWVequwDK5/PAWgN+hFRzt5/ATXSvJHYJtIDbkf8t
YmnCM5tq407Sr2uHjOQdI6rZwOQOPJM0v3gVN38Pg9kkuyQLBamXIE1FnlHntq9QJDpFLvQE2wYL
LvTMjsx/qnkBDrJOMXgML132teMP3+8AwW3ruQCIaV8aghp0iYfA8oifT/YoU1yfDQoXCphwYcNT
DBnsRexdngh65dSOgD3Y9bi7DKmK+hONpfUDmCeRPSXT1hYDaVWXPJUY4BTMGg63P3STb0FR4v33
PzLptL8HVt2U7xkMQZqTCaYE0yJj7m+W2Hp7j3cgswO2TAWfTosXYiwlruT7fTdV+jcDz63HlgKa
vy48Y+oasC7cBaC/RxOxuEcwqFtoFle6soqMVU29ueQOcqIelysx/8UAD5merz4FuJMCSh+2KIO4
F41BL2DYY83otYBAPcC7hvcMTtCsh1AivU2zfQHoRAsdh1yVncVqBIPUmw7A2+ehIjhmaNONPWFx
nYrzvE1wApxRL/Y70W14jkBxH2G0GH3kz+X7eAK9isIWJ7jgklEiUnrFx3TT0p2gCajDMEm7f+Tr
sZdDh8Poo8cDZ+urmTWLPZv1qLFFdMirP+ViF3bQJbJrR4OEwnia4DCXj8SWW3xbW56nICtLV/+q
jMqamw7cKpZE+BoORSLwwZF8Z1/0FiZcuCCmWg47jkzDYJDtfIyU7TvCb220Ntx8+3rHMRwlXU64
qsnxteoD9zQk0V4+dF5Uz/jD0SAlvtyrsd5k42FdB3sL8Pqf2KTMA0yQ5ngFko+8ldN3O0KyeJve
pSSk/qw6j8mi8pg3wdglGPNIPXN1s8wWfXElyVGPUIAcYL9tU6g4AEbdihtkGJU/S6y3UN8tFgZ3
PcDKVWBtmNzxKmO68R7Bi+0EekGA+ZWdm6ZzuqelegERYfCL2Rc+3wLIgArAUGuBMYPfqk8sEAgR
oTszoLJnlu2vgOHJfD7CBLdRXErU26iQ/QOdd9Xa8CBck9xXkFe014ATatUnKqXZbQXs48XtUwWw
lEAQBg7VJKhguhOA5sq1REJSA+XhwGIBa3yTcwWELuMTOdtmrnm/UGyTN+qo4AmMVMDsGcgsVgzO
NLz1bCeApHI9mQ9SZvIYpT/oNPD6UAZRebKk4yKg3/lPcY7JtwA9tfRNwQS70pKa9LFbcUN55jtv
0/sUfneo4DsgA3Ca4Ekw9eA0oKhOGCFg6sMmX9sLHsYDMeza4LSHLAwgbwblb/JQTJCf/6i+HTne
VksIARm8g609qWXC3ltCeV39VDVN99HtMBj+XOzUbiALUEcZ5nPgNwBnUzzoW4ol7FJqQJYPR54t
dEwgfC1OtvKdvRJzady5gz6Q/HQ6aIwTuIoT55DASVyxPcorjzTmXxx+1LcaEdd6zKk9wCpC5zEW
JKvEXVMsUl2jy3EoDQMFREKtAVGoabEjvb6g/B1411QPdGsngliYyn3xw9YUBgHMlddq1jBl2nEK
8qlUZh49yK933LaH/+MmKYgAa2NxBlSc5IgZAjzwC8Ftbey9KZttzNWSTPASwkgcYIIM0gvqguIs
BKwDf8G7BpL1BlmE/xZnwnEjUAT9KfG0hQoEJQ8++Aq0jcfrlj9DfyFlOvAV8Pc/yTxbLrg4Xfmg
wWM3Yy6aej9vJWh6nJWFxG2yb45lRfx3mu67up9hK77DrhgQzR00r3Q/14vcPqyGNgoYlaNAFrtU
wD4D1p4TKuKMOHaTHzjQZ/uh37BN8P1RVx25w1Wxni9Ex704S4DEQAn2Fbyt6Y5MQGYjigkBduuK
5HFvW6h7ag1Q0Gxp2fQVrtJ4H5LC31Nw9t2FehSTITOgDIeKhzwiXEtjm3OJoe4s1k1dLMRW81Ag
qIrc5SDN+Dg5XAxftTDIggo3ijWOiFp2apB5zI7RzpV0AzgGdGy0eVqA1y5dMsSqme8D4oZgpC58
C2SvW8mDhYQTSiLiKnwxmh2nmma2uMRO6P8WoeeHHVfL0MJQfO4MhsD8fGCPeiVkqx8iPrcYuql1
2L5nKt98YPlvmCCsz2XF1Mc8ZRzKi/0oj6dv5U17nxU7QFdolwxMbAB6K8T5tfLoPRxkP+haKdIX
tmUGEEiCaLrZ1N1xOUIi/mUUL/aZhcmKM3IQq+qCl9G2p5w0OzvDOQIiKStjVJc8qddwqaEoMIOh
c1OdcRBkpl+7w7I86rL8bgjCpm/4wzJ9ZzGwZr+ROdtVFymTLB8l8Qc5q7Y23TkuCDN5dtNOX8ql
xKtLpZ7+W9vOAMEIZfEBugc6rgW2YT9tBGB4CrOvPvSME5J+w4IHrhhDC155FKZXA8yNDBPR25dH
7C8fKbihByCCK2Q1tW2eYA2gIW5oq305g10PeJNyMqV9WkgKvZF0qYBZ4FwDGeepeCEydC9LrNUX
VMMluy9jSiFe5rh8yHfJ+NBIAoytSqnCTduGT/bTVpskV5BuIdsw7ECuf7nmm7TApO1+1H6LfzJo
cTjMJlvsrG0it08QdAu9QygiGv5U16a8LaI15t1DL9mcJ+RylRdNUF9u8gQQ72U+TOHGzRQ7NDO5
5zhBnbDYLICUwrWjjf0Ja148oklSqw+OW7Y/HsrrH0kHJ+dBzDCZwRuJNOmrJcAuYCTbjpQRdUxp
+a3OKpBaCk2suExq358Pu3Ps01rBFMaCoe/GvI3gjuaEWcB1hCIrQCmstxBz+GiuIGRyfkz2LX3C
iRHQMkk2DV9R7LvkzLEO/pN7G0BOxQZktJ7x6P1dRdBzX+ThyIFi7mG7hugPPwQMEqo3iAjh54LY
jIx1sOV/2C8gGQCIFvmrk9ajg7sdPQlBtGC1e9yGSPgjq9yQkwMIu9yvcqGvxK9sHTfZZelpbZyW
7802iRq/tAIsSoGUXHuVZrb0cBbi6R87eQh3IMavDkiq/P7H2OSAm8JGnb2CUgiRCU1VIU299Ujj
GZt8rR5TzMP+kyGHuOxdAXpu8KnBBTETCZFQeOmankm5wFu2g+ce3PkKpV59Dqfrs/YaCbqoSWtx
wj8ZeBOscAK8Tobn2Wzcetyj0uM9I8skLnD4hfcZZHulPU14UAH7Qmn/srA5bf5H2Zntxo1DafiF
RoBESqR0W1WqzbvjJHZuBGfTvu96+vnUAww6FcNGoy8b3XRJFHnOf/7lplZBCFch7KzQn6IODN30
DHWejb4CLIp0nTHDadYKFVNMZ0sUHISREOE54GpoBjCSGMAUpyIjEmY3FG447eC+RRE0kwoYa6jC
jvTcygUdtEptfJmLnE6Kx/ViGi7Bun2FjIzJPuPf3TREjIngWpqQIDihCfoMecu7pc90c4wZrr8u
bQx8psGOB+q4MKXQiKP6aRhibzhN0WT9Um2kAr8B/35IlhaSEVdlhLKi0modT+a9jyxbISmZInvH
PNF5qqHTKB9JQ/ALL0K4OauJzv2iRJ4cvCA39Znjc0h3lNtScEVUNR2xs5hwiOjno31I2egeHF78
b5PnVVPfdjo+ZBCVs9e2wSl/Q8nBTHoT60IcGQuEZ5TxRn9CVOqlKw9mqbYqn+jvBRBk/Vgq0PSN
KFxAvjZxremKczMZt45Xub67asc2HRMF6+hg3JofaIwi1H5hGmVnmMvpBCnTaRGma5C2PTu8SG8s
CKY5XyAoh49gPzgXzdzcRB2vf7+o3vzE8Gx49FzpfROFYOodtdyOJvi0yeaBqGj+jhvPSDcdg81o
xyDIkvvUmxhugMJnMMImgPC+jptHPdrmuCM1Z0LS2ReVu+kgzo0Ql9tR+KDuKUM/Kxbwx8Ho46uU
TJMGuZzVhQzywbWedSFL4zqWFAI7r2YMvLXNFLs6EQljeYCzAfLW1YGndmNmOjcZHLDocS7xNkrI
sc7bfgsrJb7Juskq7uQyNgz52jnyDtKI49VJv7UeTXSYmPMZsZgeaq8MEQ+bVfdrKrtkvJrAgMs7
SpJ59TRwA+rhwizNA6NXyhFbdbW4B5kqO9+gk644Xd3ka9mOqb2RgXCapwX8l3IqDcGGKcIn46tV
18ZwPWcW07kFcYlzC/yVDXvSBBz7s1Fmi9xB65qAjlUs3bVLGdFuQFqKdi2FbbxJx6QzeEyVd5/Q
oAFfMxg1jxCavRcJ+zvZd73NvvG8bILKKOX8ox+8mTswrRk9hzBp2FRBF/42qsYbHqGOM3i1Gas2
93bkzrBIAYvG+0X2wzcItWkDpRXm3qYeFpUf7A4ylB92ntHi6jy37bac9HC/9IkYKGSD8qWjEArR
n5TGy1wZFIuZI1A1eTIfxicXHUj3QwEKQyW3xw5xTLlU06eF4BDzvgMwgjIhetuuj/E4cEGFMOIe
hJ5tGxzE8b4WVma+1l6jv0iY+v3a59UveZgl3icRJJDHxZIn3vVoVmF2Py1yRazc2K0PAtotHF/J
bbWtBMPehyUGWbpumrr2rq1KM1+wuyH95KAzVbdG14vkQAUUCF+kDFJIKvIGA5zLCBo6WxXG03Xi
gEf5Y6+GHx5X7bBto6riqG5LsyAItqbVDyyrBfvH/+0ugZOYb1Rc9dAvCjrh+xkAqdzh9VUEGyqN
nOzWasmGDbTYBndMIunA7qfVzYC+a6BqqRZyjxuKsTWhbgm6rW7mEiisFL3chjx3rKv6eiypLpRb
bU0O3LWERTe4K2dm3wD7cCjPAZ+gt51jMMxtWuduSf1S1cUWG2T+QterzOb3MiVSRCs/up/9xhOO
2FrA4i9xOmbjBg2oFH6vI23ftE3Je7RbzJtv8LWAQl15omqfMjDaZT+TUbLuRg9QDmVGkm0X1RbZ
3oaqMkPFpLtJcPKAE8V9zSU4KOfZqgCatlS6Vn5IjbZqrsYhjZ+spsrb7dAms7HrJ1i6TGQlnGUb
/PpuIYHD2BN2nku/qMKwOo9WnURXtlsNVKpygKPJo6H+LOJxvi0wTcDiq85K3FWnpExoOtuipfT2
5jN6kCR7RvGsjziG9o+1jKAPTXVVvY6Ozn4zi3SfSKcBEu9FAP2eANQbYTrpXYby+X4syq7xJyYV
MDz7WTxmFMLMvBl3P9oDlxAzTSyQqI3GptsGmYD+bPbtsB+LVnrXwJSW3vVu1H7ja6i5SoEAGI1b
I6kOJVXoS+4OA2KJuYEON4eO+zucPBH6Sdym0xZiXFsdvaiWv3MDequvMkgVNJJk7mGdWyeVYh6d
Tt97JABfp5Y7Yp1pq3ZvL3Vq3lkz5/yWMYZoTjLug+WQQll/gSWFCELMuftkkXzc3FWQ9DogK22N
4CxuUN717swh3boDNnbD5DqvUZwm+gDUwbSsDNv4LPXsIWrAwT47cql3UE91aPra0U3uw2mFPNei
wbxaqCxnmHYYDJ5zy7Meyq4tj0FRQmgSdcCPmuMxoJApTfvs6pxTVjZl+zLkhjD3Oko43+nbOWT5
I2mS0jhT9avFhfJ5ilTbbCPscaRvOpF0j3lMge+jhrIrqpzCwRsqCEuN7qWCWZaoMf8xZW7/dZ6N
uj8b2hxPaRcO9qPbLe5sM1iOl59mNSLrsQvBKGDES+ylgZ3vXC0cXDsI5kmBKreqvf3SO/RfYLdT
lO8tY7JiJAxjfx8ZRvETxw/64dk0m29lnCXlHqoWfOVkGID2y6IqHerzwvxKdFobPaHDGT/ToaCp
m9zZ280L9yasCWmirmm4h2dK9e9EHY7Tzih7DjICsqFnmdKF/pzTYt4mcC4/YyrAuM2uo/qHhqvW
bdzUq660LEnRdoMeMKdd0vgK6IP9g+Pt1G7dSDjfCA5PvsyxG+tNy8Ak2jQzNA+01/EybOwsiuFh
rcPDa5fsmcm3gpa6UncWTHFE11A5RmkIEJR2xv2rw0njyV7ykLkFPIkfukftfNLDuKCjNhfV7LWA
KL4NzEnWB0mZFqxzfS/eDgwy/NqIqL5wsC9/xHyI0bkrkK0BJgqR7YxRcsD2Rmk3XMyUtNd5zkgD
Jn8NtwRGIQT6QtAQ+FnrGq1feeF0i3PSqL4vPEl8VqgYzatK2zkqqaQXwz6KvV76apRzesz0ZNc8
L4czIluyDsXPEE3xjrYG//rNRCHZknnCLASQviq/4b2F6ItXIeMds9GVcFSZ3nezgnm1gTmexbeL
2Wa1bygXbhcViW3zcO2Cs7moh6DfN4hl2qNrALozyl1gzTadBcbcwn1tdySKlB6MmxmKb0z5jXAv
JEbMx9FbQG2JuttUj9WN1l0b7nTUhfpaydn6Lie8i5msDqN9AFia5kMbe2P1mra6Fdt4gCN/Xtli
1Y5YDDAQID532CkjROVFaeG6x9Yak+Rmqa3yB83x/Mh5lsYHlDTxjdGqvjqMUxg7V5DEvSfsqeIf
RdfPmJzBcrahBRcN8V9lEUe0lFh4b3I9cDXDqipiuhJop1vEBsiRGN+GgEwlbeIexzTi/OpYcjVD
xHMWQrWHzr5HWGXF+0B0yTU2zEvnt5S66W1Lh7EveonvlmfUDaclEYi/CfGxkzPEw+HZs4P41qbT
mHbQEbtfoTL1cyWRXd263tiUx6UxuwedTTJ9MUEgls9LOIz50e3msGOPoiLZFboePEqEVLenJNTc
LRx+1ufJwvV2m9kZpxzFPscuN2CPryhdU4sbrVXYB2PsbWOHVqF4BMCOf5fGYPyooPHR1/VME6EO
9vmrkRdUiNoiu+DIzEjFvhNlKeVTMkU+yarryMuVMQQlqtnrBkSh2NUmNF207TK1/dTShgNqv+jv
xRQxvLMGlEJUL3W67KYClamf6Rg+4YANmzwqAwbJIekX8aJ7GFU7C2J2djCVDr6rkT+16YMexyPm
cXeoRqBa9RO0mNUNBy5Plxdzd3LAvvepmqcaxgN7KUcQVzRfo2QwBGOe1YGwkc44HWqwz5pDIXdf
0RDLB+gV4jun+qBWLlUa7gEb6+iTFZl9BbefO7p7iNKxZIIDyzTwk3yaR64fJ06PlggFdbaaaS6h
uRflzgAefy7ryO4PcqbVYqYVlvlNJAhRQdsXlP29GTlVuxvqebhOh7SAbwo5ktZJMgm8QXhRmtBi
44Xhfy4rkiXtLu6no2EBb29AWK2jqDJlwvOaUPcg2miTHYZAxZWTFLV9R+ZE1OyVscIw7eDF9/xB
xTd4xjyfzcKcjHpttiIgBZKWq08ymBh69MvQQfPF0h5VzFjO7TnRpZf7nglDLUVvBxcfs3L3wBln
DkcjgsAKOcJrOR0By58gqM/Uz04twpuw6YvudvSWpUcHqRfYCyZyCEYXHZqXtkdqfwDTD/Qjf1QB
fot0J9iOgSk/ByWD3W1lxbS7Ooq8ADJewWHsRVAGZ7NHdj5AH7gOhOHofYHo4SpN2fQP2sQ56Uif
DkGfHgsSnaotI3jO0qkHDy3K8bcDEWE50XY108FgzCvP0OUpNFWRyj1U94yNlMTpTV9aI+xUOPJP
qKdgf7FPy+yR4tP7AeUxRTesw77eIukSdKwYhEZPqo7CV3hGet5XWHk6dBJk86HYsrXY1/k/bSdO
eZLvDsz9hxirZtzAp01uwIia+EzSQz7gx5W2vycRgXIDBsH7rzENZAPVBW87pnBf9qbTV8u55FMO
d5kdx/dxmCcoNDSf8hdu5wItAMyA8CaCLe2eIZbHctenyFEhSzLG3QVzV1/lmUyCLQie+7XGdCo9
oB2kkunzNKlOurHS6GyJuCRdk2AIBDqMmHDPJPocbDZg7r1tMrutvo5lylcmRIKpJXZpxCA4hdl1
Pmi3m91B1MVtX00z6pRZVOEd0XElt+6QTT5DADvw82QE4q4M6X4mV72EkVLPY3DDRwbFYm3mPpmh
bfXHbHGpXALtckQoB6GSQuzr7lqr5er3ZFWq637SyA40MACHrzXqmzFVy3PcOPDlWkB5b5vLgKmb
l5r0NCIZ5vucdXgqKBViPuCKTiQVuoi3JvQBx5ckb4x+LtEF+oVlg1CUIbjepm9gWm1VKOz0AB0n
dfcidnP7MBkMS/HkKpqD6cbQa+t2lvHRVkFs74c4kit/zEnuum4MSjhuqarulryJiwe+31KdAssY
pxNCCuDizO7vIo2SdltW0QBhlIdILY59lTArq7/BIWhyz17VFLfhjKD95M24jkB/SRd6iHh2Yb8E
ye8FpWtzYrxJ+wQk5cXmfW44brXBYi212W3Jku3yLnLKXcMY9XubM8r3dWuUzbbWYEiUWEv40KIL
mF7rTjIji6nYUj+AHKIO1cC061gNjaZyJB7ht+SKROOhyWfamUokxWHo7WG876wyVYj7svmLHvHx
ZwmVuwgWZHPlllNoHswO3uumX0LGE1g+cLAXIXpFcKiamydPocJsplRZ/KFBwtwDcC6Drmwa6qcX
6bDZhmKK4q3bzLXl51hanyaP43ML2xKbU2cRquH+mpr2czuEi2JORbpSSdFEad2E/fy5TQP3IWTE
Y1E6QOnfmXZHprcFMQm+cxkhey6wb0bVkTntuHECXb8yCmFs7xWepIe1I6iGPJwYzIK6MD1CJrdS
X0i9ANWo3o6ZgiEq9rHPCfXeagD/TzNUGkCrAvopJVhqtoCB0Ot2tR5jY5ukLXdbgPOjfZoWCOVH
Z8rdn8wcEGMBByWhL6d6kv5S5vNnvmLGiYgx541rzaV1kAVetBgqDPZTDf+wvC69ce7OYe0MX/jA
14S+oQ/93CvLn7KT82/oujEKstqY4YS5FM+qh/HJpeGif6oS8HbTKzsm3ojqvIMxtUuzncIgWPxG
Svontvt9CUfqN0N0bwcHcNUigUw3z8s8LAl/nKIWHmk3kJYMYX3HkKqmPJzgvJyo3EeXurxp3E0Z
LJx60sPiYYv0pih9Qjwc+C81p9FuirCF31DUzl8Hz+k+ydpqX6Zcz8cMm6L4XINTX2mc0lYR64j4
JiNIBR6vxv8fTCtIrms4cM8iatyC0rK0KmjYHNxseV1PPp5WAYgmcSv66I6Gm+5mGSEN8kacNyIX
ssOhguiHpYNRuzAS3LC4JyisfsHuNnqM59R4sfqCwU6uuU2u8cbKpA9QOThbiO/utU4mhCQk7tgQ
oUxC/WSqIUjkgRiP6xCU0R6ke3B1GHY3rT1V303ij0e/n2yMCDBUQDOu3TJUh4n8Dg9EEMrRYzcr
jwaPu2dDs+R9aeHixehmgl5hMxQ4Tw5s5oQRjZiedL7UX5WdEjslrTJ67Tj1Jj8Df/5eGzC+NpCM
w+mAK735ypbAOZQ2xaQv0uN0h8GEvTrmLY5NjkiTpn7r9W17T85LA6laLtYPVS8F3QhzuGJXaty0
d+Giq08x7j/Sr6s+vI+xkPrJZa7VzuizWdBIWxJmbZFl3wsmdRMU9FrT1yyjDctOpoy0mqGETrRI
ivmlQrMKN9ZNnaMWNGfbCN494JHAg3mjGvwptsKKmGjYU+jhURFjZ9QxoOkPaVgOAdf8qJ5JYh/R
t8jcuQt1SC9kJZ58HgItxKEv9fSQxFmYXSmIK7+VHuLn1qj4lnO+rX8g0qXf4XiX6y3WSNEXXZbJ
cKzjBb2GDrV3NDwpxlv0YeR8Dd7Uw6cUsZzProJ1SvE4gIaUKRmmm7Sb1Ms8TtAEpt7rgkPKWPrK
QrQX7yvSU0xKo3aFjRFE2ofFWObrvu7G/iSQ4Hk7ldK0ojgcPX3FlLTN+Qhr/gqjLwGi0WkmKTNQ
PCV2jtUl1W0RBlhcsHvNzymnRXGAskXWkyHTuX1MVZ/cp+28/LBQO5wmC1XlOicnkL4byjokNX52
FsRJLoC1FyhPbO2KKuBUqNo2oaIYeM7ZcZSGBwdvBobyjl2Gu8mmvjyAyEfWt6mdxqfSHox2j6hR
3SxdmDcHhSXES9zTWQCvVvkjhM5i3IwOD45tgFPBlhsTt40xUMtjmfXOvAFImGHvNgY+bKGlYLP0
xkzLQ7c/h8cQjNIX5sSEP4lzy6ZwGeqfnXBpEjqoBd2mG9Vk0+0swUPe59LYSwQEP8wsk+pkj0L+
6pfKyYFWlHkfLGkO5b50++c1QhqyCMJ/SgW78JzzAtGSqHdcQ+4KvKugMjNM6s9zNTjLHrF5ce8C
gHNr4ED6OiKgBzR3nfbVU3lknHrgtU81+oRkgyQ6vu1gESfMgCr73gIKZ5fNklmAmMs4uEF/GKPz
TBvvrrWybDqgyySEV6wTGRg09SfD6gCmzEJ4ke90Wc3nYzRdf+eN4RT685gRJdbi/F4eOZ6ouLzc
ItCX7ZgRHTS5acZ+0niJxAXckShkOsZJ1LnyUAnbgb/zD0KUr8pQsA2uqe2MvvvKKaeBHZfDYqJw
ipjE4OHSQw20mFl9T5vIu0u43nCH4SL5ppB3Nec4CkLhG5MGfwCQGKWv8RiJd0hv9aMIFgvKu6yi
nLiKRt93Uc0p3/YUeUZeo47FEgfeHsAFA7kN84RQ7pY0qMDXRKX3JnMpOE5FJJ1tz+wF/NE0y0eK
NAq5sTQtpG4tx9RhceR8l1mcoZthZow2Okm8ltANePMyqARkrIyjbTzBA94MAWFKV7Iys3aVo1BK
fqen0RpHEEfc8Zy5SxzHJDEMPf38YOPH9TUo6xbzhUjCw19iTpA9rl1dczbpYB7DUafI8J0qhiKE
oGrYlAl09BtgB4CwsGztL4GbBvdduAQ3JpOa4Mou1aK3eG4Yo+95o5VvltlS81UV2vinTZ2Z/yZ9
sHoxoj74MkMeXU4pjly/GX7EBJoVUCA2oIoDruB1BDZmBV5+jT00h660h+g7fkaRPmAqR1jiPGez
ov3BFuFk6Kq+C6LaAoFXNF6+0zDq4zVEBTomRwXyqA1I9Ojx1QKbsakbZhCla+3sIq+3KWGDzpGx
GKMK2DFJsLMX7UJeg+lM9kaa9cUjmof+fk764UHmZcsxDaG9hY0fTV8be+1P0I8MZ7wYoI25aa7H
K864wPzEbkRIoWZZDFDWHMfywwCwBCEo/LUNjelqvG9241XgTnAlHcPBLZPhXb5VbmiZ4SYlYulX
zYR9payhNN4A2g8vveXCAKdPaR6jroKyjxvOVQlLyvGDmREcvk0herRAhvHPsO6taQdlHOuX1TND
bBYoH8HeAXfpMAyQ3lcnENEXrNrLT+kU8+HEdtEdZ1WaJmOYyL5CoBOKTcKmwfqfeifxnVTiKjHH
pncovUReM5XtCtK4gbnvij6DkwNQ7Tx1nju0m6qXDR8C9J8AOCHkxrQpH9vbJYhrbxNiVuVsW6tY
VdwhdY1vhFbyrNqkXvY1g5b+nj91emy4nDDmN2oPBFU5svMX5AbwKbm7FI/LYcKZ20v7Bcsnpj9Z
5lY/Wm/QzcYKlctVkfUoNyBxwBmxmw4mYLiGI2wTGeTxoTEnmD6Y4hDdARok21uxePETUL9ybtmI
GZ6hQvWBb9UOdxrgP6PzsIdtDWjp1KFvpiOOMPynQ+1jf4xvQaIXrPDQM2Lyz7NFcwV8BPCKtYNO
ds0wdsm+xdI2osGKhlshBnM1EXCjm2WRhvspDOz5KV8/RuCJhC63Kj31ZMIAwd7AqdKrsHEzicOO
1z4PDD2nQ47G/jbnQiBOrSAWNmTsVHI19OO3DmvoXzgm2Ne2kdtYG2k3cLehDYn6jJLNxMG5KqcT
7kTOuWmIXNwgbIEVsVBZsV/p851vFoDoVwuGJmUTnCMATeSb+pMSmaz8oRkUTjdcyNsWkdEJI4qh
PvDvonTTjhPim0yoytxJlEX53rX7+VumR5DtZYi8cCfogPNvgLKuj8R3hXRkQ91Me2fII4TC/jzI
ARzJcGuHukQ73ivTM5Ehwrei9X7AHRq9RDbKJ5zYzE9TK7IfBvvkpc2n8iayw3mVjQScoE4wFz8Q
6purQtkCLvMwsfsV5QZhdsxf1LSZub+uPHb6fJXZeXZvpEnqbBd4wcnG0VANnnHGCFG7kUOMOg17
ZnD7hU6Re4Zh866bqvFxSpKleywZ16Gb8pruSw4mCTWUHNhnGBaje4A+JmtYQAUnJaGQ2tnUNY3n
cTRLo/3GYNwstmKM6+oaXKM8l9RXy6GBFiP8yAwNJA1QuDDpyafogTpEfLPCgOqzWKCNwNnu4MAt
ZlJ32OmQ/LCpmSuVwMqySg7L4s0oyoqM4rlSpseeiwqbMpkDcNrntHCcAmVrVXfQXNNbxDRNcj1W
mQMVyMwhXaWhLGALJ3boO2DJFSXksM5Ba1wYH3BBQ7ruWLFbnGDJKLmFlxW84sAVJvdV7zTJnigM
UfiN8EZIma6obwlwruuNFZv81QhthDgLF/o3LG03O2RWnkVnANKSuo14ogFWVjubz51bGT/pxgue
7ljqh1nlNtTLOWnUBtvIPv5UQ/3ay3Caez8TEx3/IoYWAqwMyj2suuTewukIq6iyrJbbuK4lsbNI
bQiAg30b5rf/AzNQGV3cjSflDtEZe85K3wwiDrzNoufJ2v2PCGRjQ4rNT0swkJRl5UVVYLljF5k/
4go87WGhmyX/qwVSQplU87Fq5kL7Wc+NNfe8OIQT6fiBu+cbRqKKAgd7Tdxd6VHWf/8va1yGnzOD
nqo/YRhtbi2nlPBC4O8K+syPzKFXo80LI1FMQsBYFVaU/HNhJJqsbqEoevpTj03CLsD0yI+VcG9n
zGG2IET6mxEs9BMedSAzbbhnJdU4QsBEfuC++ZZRpJZExzMW0sQyXViCGmxp4DKzP7V66fY9fpjY
ZMfD4X3TzTc8MJXGHM4Vck11kBd2lEYIjDvThpz6oPnECwy/Shjm62zROIEf0ETVGYLs9xe13nzK
GOBb8JkJD7rMNCmQQI4BoONpHAbrHhqDe7CFZWxtBjJ7qi6ci+DX+Hmrll01pvWGcFNvW43lR6G8
b20tbLv+/w9ZPUn/tbVwW2p0o3jIQ57jvgfNynWt+Aq56PBBROubrxO6BoFQq7H7Xw6valKZtpv+
pJgfH6QrnVuFbdwHntVvrqJtzdOSEmLbxesc4Kf0FgzRkyCdFXTKdo7l2Dj+++/vzU3zr1UunLFl
FypYWFN/qhBFn0ioCH2X6dBXnLiKc9JApKTmGz74Ht54VUT+mISYWqYmV/jipxEg7wE02v1J44fo
O9Xc3fbpGGDehuzv/d/3xlOECwqrRkFXwq3+wgC9x2wJPkjSnwiqE+hnO+XuoUoyPP+v6wh2gylJ
v7Gwor08bKKC4xwSC7svaeVtuQioossUfrAn/vbVZRXKSGlrNJJ/Oc5i1ggv3GHnBdgt7t2yFp8D
bzKm8xIn4gQOGIgPotnX9//nIUoeFZGSnF0aA/nLvS6IOtH4EbUnSoT+S+TQZhhJlvpToUIslVev
/1SVuL8FQnxgfPtPUMfF2prQBE/hOU7eql7f7b+/aKYuCMHi5dQNhrJOKURfrJdsw6MBrgpRngYN
7/DU9NRjR6YCqqZNsZxz36NO2KemV9NXBWiKmdHj2+Jkes63SCIC51ggp4VEkOMDyqTV9cJzrh2m
8BX07k2GJD/3iYOCIZvjeQJTMFvsJ90ssvrg+Px7e+JyzcVgw5ixya65SB+0vKyM41jMp8hN1RNG
UfAYlsh8eH9z/v29raus+4UTmnCki++tSY3UZqYxM6rCZiAyxg5xYSROY7W0h/eXevMHecpzPRsL
RWyZ/nxnJlLVxQ01S5GX7ac2yOxKHfzgq37rBxFyQYKcVLYCaP9zFQykvKbxbEIGIRNt59bB+mCh
qUOz8FHa4BsfAMimCbZK16OZyv25FNzmAt2iO51CGqRyk+Uj/lD9uFoaYWAoomtsVqPX0euh3YrM
mKMPDpb1/3/xEbgsb9kaySpzgYsDDDQ1yXu7nk7AJQYQYs68thyh6YE4XNW1meyULD8KIX/j+bog
gA5JZRwzJDf/+aOroIoT3TXzKTFiIj3UmPm66UdfYnvz318lS605CTYJHgRJ/rlUqBJM5FP2ZmJP
z7aYetRdzHqVtPMPVnrzSf5rpYtN09UGFjJ9Pp86itBHuFvqtvDKGWmMGE41LifMZF21f/97eHNR
j2miJEjHpOL48+ehh6OBdhF0tJA3vvPFhD/yiubFLYR1k1u9eJ2ZvH5/f9G3Xp/NnWfzUG3XvPQL
R7YWMtRJx1OIxuVc52isDBvFAxB188FDfWspVwkbLp5nCRwJ//x9eE/Too7VdBptTMFHu0Z8FA+/
+mn0PriJ3niSkCdMh7EHdwEZVH+uVM92WQyWGk9JO3T3uIjK/Ux4yGdGu/W1G4TQF2Pzx/sP8s01
iQpCc8YdCDPzzzXjGUTRWsejA7TgnKlvm11lWMzv4gnjJDwCTOx/Ztjk9vH9hf++6KVlcR+QR2uq
NeDjz4XhwhUpvkg1l54TIZ9m2J6RgfGzzPvyl8SkJPzgPf59brOgbTrcswR9qMvQrIYPb4xEW+Nl
b7T0jHjJ5WncfvAO316FkpbiWXB2X+wWqy1wd5y6+pSXE/QRD9r+g5co8cGP+XtT8mPIonW5WsXf
r80COrWHoGtOzYifGeyddjko8MRxF+Fe/Pv9V/XGYmq9vUnlwtLXcS9eFdOtWddx1J0w3DGuOuIH
99EU5LezWX0UuLRu8T/vAokFJ9WQstZQhctkLm90HAYKQXuqqrbufuLXTBcl+jm7xaAQ1vTA8HE4
I/IJ7kkwyuh0La7693/uG68QEyQ+P+52wuAu2xIcIJcgBVI9OUHUX5tdD90FvdGX91d566FSrXh0
c+QHOZe3nhsvJfFSZX+KchHtgyV/Rbmb+9qGbfz+Sm98aeu3Tdi3pnkVl7+H4cIYWZNuTipZzEM/
uWECho0ZNDPnoT9gudr998hpekKCfE1aIK6+yzuhKglTkFgTnMzGmO65DXAVUot3JRDm7t//df8U
kBdbhguce4dPeuWvrifcv2polH4RPBhMkWy0n/l5DaxrmJgjz9mgqrDPrdOUv5DGjq+EEQifc9B8
Eth8f3CevfE+2TBCEEEiqdsubySYzZOoxcpbgNP7hHctY0o3bo3jnEOvf/83v/FGPYnhMMcZqUhc
g3/+ZK3zTPVx3J9i2F1Xxlg5n4O6zxH8tQBF2ECSEbP7r0vaEMg5Om0IKgQJXZwBMHWKIouT9kTE
BE4OjvKZvbY7E9vzbTGiWH9/ub+/QZYjhJFwFZMxor6oZJYRuCvq3OYUWVF/wvCiPBj81g9W+fud
sQpl7xpYZoLVXTzHDF6xHYxBc4o7b7nFbsc9ZKEHuXq1enn/B10uxZsytQKr4+ZRpGZd3AtGbePc
3xsM0JuhPrelbGGq6nIfOvF/LVj+WYqPXbp4Dnp/RTYygIFF1mTmiSSR4kjR8oxwcFxVWeEHz+/y
LV2utO7Tf316FgYOadqVBFRE1bgf+0DtbAP7jvcf3eWdsK6ChMakTbfoui77kyGZLW6K3jpZVCM4
rjrqi5SePlGza3/orMTHFdK7ITOl9Sc8Dj/42N74kSR1Sb5tizqFVuzPH5kSlUx2EZaRAtLFuTDc
/hivYoP3f+TlJ82PpBzSEF4QOroAOX+ugpmXsmNOllOROmjTc3SoMTae5MjEsLqJg/mPyT7rev9X
owj2JDKcP9frF4NqKDDME4NBc9jmS5o8N43Gj+793/XGvufJUQe5sGTMv26CAbbPbBRKoF4hwxXV
dLLgsdQB5KKxwd/gg+XeeFkwT3mAwGEecrCLy8Apa3jj6A9omx1ESHWSXPNy9en9HyXXp/PvO4en
x0FP2yFMTRDe5cEhOpXQzMLC44tvvS9xWUQAHHbZPtWVAQfMJd0tBlMJo31htzPpF7UQXLcLLpnw
VwexNcLYwvDE7XW8Dz2zObK3rXbbuB4M53qJZlIQOFaRpTPPeyibojN2GOqo+wWuDtBNZkh7r8Y0
9l4wZp5xQ6nEAP8aPYFgKEbQyXkKzP8l7bx23Faadn1FBJia4VSiAjUztsfjuE4Ie/yZOWde/f9w
TrZFESLsfeQFeMEtdqiurnpD3O5RkMmCPS49MthxEJ/jxv27tsAWTm2KTM/DpGBxvZEGX0V3BtVS
N5CtyJ3gG+4iKckpJkA2uz/tK2eEsinTjpX7SikpihCyQE9+QjYr6L6aONi40NF6p9Xb4n/D2G24
Lc93zGKRNVoHGgdlro8sHwxW1bfZJDMcNn3oCk1++hujSeuzj1PFHvFb9T3aHjg/p/iV3P/Qt+Tv
ZmjBU4UXC2XQ5W2bJn5UlyVwK2q7vngoMj38Bh7C/thJlpi9Vi007YLWfz+1UvlNTdvyCK7f+FR6
ufq1RwnhfUfJ8HD/V62s9Fv9F4Q6k3JTrk8HRfHDWMcGFYL22a+a+oLuR/4ZBF20MQHrQ9Haovtq
zHW9601l6xNSBpLBSjcympF5BVpHhNlTLgEw+Yevmqv0KkUg4vviYk47tcRXndsSIRO4S4hkN04i
BcFHGOfNh/tjrWxgbX4/GZS4dYymF59VjqQgUW1NLviAKf7ik9t9HgATPLUJokCvqjpKG5fX6ogw
GefKk8YfixEDKQ19Jc4mV+kLE449kpKg3nB6aX3qsIm/5Uy9LCcQGLknNUGXgKzt5v1Wd1JhlnEz
unHgq86gwnrsCpBUwDNSkKL+q2xrxl9m3m9jsicJxGQ8tB8XmyUAx5n6ggCcmflHwCHwOYEAn/I+
Cf8/h5qvnz8Snianf+131uhOqhWFhwzzgec0Bhu0kxJZHTe25upkCqxlTUPD03CZEyAVbFgBMBDX
rnvloUfg/9TqSfJ7Bs+f/akovqCLW2zs0bWjp8Li0ulh01ZaXm0zKK/oW6qVAtLRuwGBwVNTVCFy
SHC47x+HtQBL2d5iMN0yzOUpj+oKnndmD9D0VZoUfl6eoSkq0CVjlL96sh9ssXApBYC7UaXZGnk+
Nn+uI+KnkTRmfCTIxH2ZmqCf7BFR0SGzz/qgtL+6oAZTUBl5tjG0sjb23MPlsGFtay2vlVIUHQ34
mFXtqirnJm+8DkTjGHYOMsGRtcdqJBicjGdRvzeAGLsjvNYICX7PvqCjZSk7GQJAsLcy3UfiGnY0
6mrj4Fm7SpQ1ZkWT2sOL7tH9OdxfsLW9QRWI5Ie+hH6TiadB6ikjcmdumVjJsbcl00E6ICF7lK2N
vb8WuEgoZJU8jri1fC/JHRLPej9NbleV49HPg/qMXU7uyP44PQZBPp7uf9raWUMqkDYgSb6g1Hu9
I4ADa76P+Kvb2Z6tHvVWa5/Atnj+h07LVctNvVlVQonr5uP9gd/6Rcu7HsQI9AOuejLlxciGzz0n
I3Dh5tKgFmhLhPqPysYFxm3M0qpOOjgI64hTVxwe+ioOUDcoob+AsxzEtx7ZhOw9rJNYRVo+hM7k
5XpvOcUYIhVvIS8QH2u43/I5L7voc4oS2qyV4xUtBI6g8i9g8KfPUdnJYJRGYQAhBb2m/9f40LH3
cJKa16mZJvQiLCBCDuyZ8tPYRyaIZqscQOW3KN49oJqj4Rt0f2JWdgDVWjTCbG4TsuxFWB+irDbg
7A6k8u0sY1YoifQQxUH/H3DbKDnWbRuWx78fUzEpkVHnp+S/zLsKPCWCrpGowOdw652yyEa2HZHh
AODVUyCrdhQ9/mVMOtC6sDVKuosEpPKpDg8VY4666bEICoDmhthwFNIwvHSyvbHh5jtqsd8AXHBV
yhrld/oa1zsdgUKt8xChd/0U74ad12BjsxcId28BZ1aOlE5tWvBEMgzygsUC2ijEQjxLB1dH7SFA
YUJWJLR9UtxK0WqNkfkPpukxqsfox/0ZXQlTuo7EMvkzf9AUvv7CqY9qQxb09lRkxrGHMMLRPmDZ
o3WHThXqRvtybZ+yRxWhK8jdUI+7Hk1PBzRrIVK5ZTO1aBs1CIHqoaQOjtlM6JUYCJhvxOGVK4QW
hmCL8nilyLPYMlYe+I0WlBOIJFQ1n5p4pgcbQWwAeUx/GJL0ZGamNuwzq/E27ux5dyx3D+3SOf1X
BJ7Ai6FRQ8vkmuepS0wpzwT/5JA2APQqS49cHGX1s4FtlZNVkTTtiq6sNmZ7bW0Nm8c1RgUatbvF
7qUEnJKcK0SFJnu2sBJyMTz4OeHCcrq/iZS1kUw0xOfaj03+Nf/9HzlCrKCqlfkl60qapL4PIkFR
FeKBlDmo9NAR2dlTWjxpZgs3GM+X7L+yLrMzIC3ri5xmGihEmI0/OQWlcQnBrTQu0srUke7/zpXj
zHWFa4iukkVRHrv+mWBUGtNOh8nVA7ibatugBF7DQt4YZT6si3WHLwO7nroiVe5l1iKpCg6CyEK6
Crd+cvK6tC0egF37lxZ/IIjKXV9p8GqU6MHEiBO1Jz+bvlPHzXEnHWKoLQDos5NshoD+TQjFv2oZ
ZDdKyqqGycmkms0eRTHU/NDrgWLCExOrLy8doXtEth2ZPw2pRtQWSWhZfeB9mIxnqy4xXTZ0M+4R
Mk1NVIKLZmSRwrhAgL8hWD924xj9HPSgeNZD3/+tFkbaOF6v+LB3PQzY9piVYlSDUn510VCl851U
MsYMh5xevWhynWbf78/kDZyQ54pB9V6ZX4L0IpePwATBWMQSfMEzug3VV7KCov9fi9jPV/jVQf1B
1mudN2/YGf1D2Q4ohmYsTLCnkDb+NgGJpxsX0MpGp6LPUaI+R1K67CZYCgKXSanorpaDet/5QvnM
K1//gPfg8HL/41diJW9C+l0W71E+fQ5sf5wp2a6yPi8E3poSsQUpt6ZESicy8Rj2G3ijH2kzBH//
oKGMQg0SGA1DLoOlP4VqiPS/hhpEahhn0gY7PPYqHjTfRl0xt7pt83lbHBQLVJBAQG9+6S9TiKAe
aS5OiuamGhxuDdbCqTKwAEB5Pf0KfLs/pnLxfH9aV+4D9hPFY0Onl6EswUI8Hc2uyQKdrrYJ/hSh
IxVrcSvtP1SlTfZcdpSp/Cl+gALtbwGeVwIQhvSAHYHuEJLtxZr26QTnHr9FUKkodEN1Qj4LSfW/
D3Nc5CAD6ZRCJFki5foQ75R4zAw3bkWPN6WJzXagbPndrxwFa0YEzZBNWvjLqnjUCNvTScjcAfl7
x0bLC6u1RjpoOZ3D+2t207ckDvAGFEhV2bbC7M3z+sdZAIcPcxeLZrfqTNjlRioedasJD6EkprM5
miOV4rT5pred5gSSFTkTvicbs7pyHmfECStH4ZZfsvgNBhwENKUi0xXQjr4mkWgQNVe8Y2714is+
4f5WY3jtqwEV63NdTwUca82/6I+vturEKCD7GHO2m2FoL6DLTBkUTVsUDr0kfPtG7HHifkCF1Q97
zBkncyPgrX61RZZPisiPWR6XeJTHIUhkE2lOWz/GsHL3uOWgVwWkwMk1M9p68q8cEVumaK0S82f8
9gIDCfE9MSKvNV04T5GFQIgdo1SrZ05jYW1iFvpse22FHwE+IBxlyTW29tT7RxFVu46Sr4P+vHUK
0aD5cn8Trv0w6p46PlIqKjHyInlQciToe1kSnF1L/2iS4u5E2/kb378SEpnp/zfKIkIIBJIwQw+x
u4iReuXa+w9fevXr0Os/OgSAL3XfaBtp6lujZxGGuWjoWNPZhUhjL3Y20vSk7Ba3bFGlrbQrTKmt
jnk2FNih4Ai8a7BxgaeTIBrwPkPPAq5SgcDQkxqhKfwYy033HbHW8YzLjdd9DxNJx+9BzRDgGVFK
QSQEpBYSi9B1/X3V9/FHz+hxM4rVzthTH53Z8lIyfKGHI+GA6Pu1wJ1P1KYTglg5BXGDBpuG9S+M
Q2T8sYypIsVzcCYR3kfLG8Al5dpcV/SB4vtO3aPtgMiu0LdauKsHUqPUBx8VgoOsq9cH0kQcCx3p
2qAUlo/2MYpI3k5VacrBWYnxfN3VlW5LO2UMzbNitCMCDCroVwhZgWec7m/HlfA7t3bYjVBIAGMv
zokdtsrs+mK4E52GQ2T42KNFKuZedipvxICVK5OhqIzPUPO5Y3j92bGIoRlZKreWHwa/YjhO6BYX
+BP61fgE8W04t+gQXGjpi61Umn95uTNnVAPlM4ICzdfFyCnSn9E4GW49If6WCbXb60O41Stbm0p6
oLwSybKw/Vrsf+QXxzi0TOH204BZoq+kRLZI+4pQ7ee/XzQiG5QGC7gUGeT19+CWgUeMlnIz2/g9
x3GY/wByqz2FDXCK+0OtBRJqxRhKz8kqjcDroaQMhcGiYH+kg6ldfCGVn4w0VR9DHt2P6oDcumlU
G7nV2kTavK6oz3A4CIHXY/oRomsRbqSuqfmteZBIwtJ9KLrigL5KtPE4WB+MdwFobJJWdXEY9cou
U+x7hBviZk5kyGf9ciU6I/GkbxyA26F4tsokjBDySI+1xTYcw1DEekdQttVkeiirEblqT0wvxRRs
1XLnKbre8fMLWcOUgoIuqcZiKPQeYoKqKlwBzx52NJd8iujh8f7mMG6PtDKHMTC6M/Dspnhnd4EX
qG2kub0vSvs00LVQn0Wb98EDxs9Zgi2f3T7M++pXhk0F6sVcq4iF1fEnLAzlT7YOrnBfpVGJbJUS
qbTNkWszkX3FSw2vhbpRKifyGuvLYBpwz5VAzX5PcBteugJ8/tHLDZ0K5eB5r0YCl3EnicD/DFMs
Tx8t1NCsXdRSe9xBspCUvdV5xmvSxkI7hYgEvpoCrQVUsiXxP5x6tdcK4773+KpaPxvUdfM9T9hu
hJeuFhgflmZ9CuyiNT/BNaPEFU9T2X2shyTKHmIcGp6nTPTx0euK6RcOilV69nLE+52xBxKEnGap
fuphx4NBKkH57kF2ZcqRmhzOL3qS9drORybgNYm9oDvkY9SgFELC/BQXkoGJXlo28gUfRjQBFTmV
d605y6knhtYaG9f4ymOZxjtXuDk/GKlwLA5E2Mgyrgmx5pIF49CIzJXt/5TLgNsQg2pFf+oKrQdH
EUcYWgaGnaDHqZr9B64s5etkFXa1kTG9pcSLzQxwhmekwmZWzOVzsmu6HrVImcZEGrxYuDEj8xEh
SIae9VA9WaPZHPB3RvoionWVS7rtBHoQITmkafSYJMSDqCp/ur/1lXkalj+KQjnMLN4SNGAXMXhK
c2Qlk1x19WRsY2RDLCl7DDP0ONhttv/VnMCwnIcsRJGlRvg82qe2PEkXuDlNckmLdIiOepjiUbnx
w+aIvPxhNJVJ9AF5U6pc/DDaX+BMxxy5qiDPO1TJvCI6JGNf2k+jLbc/JsmOx11Xx1a+R85Rxg+A
RhZeKzo+Yl/UtBnks4TWk+ZoOOUWyEI0zQ/a8+P7IlS6X/d/7UqcUsH1WDOqmuxj+RoSmHtiiVpp
NMtT+SXGsXTYjxpCjhuzYt9OCgV4kMVAfxnNWFxjXQsRywpkzZX7zP6edD4GDoA432ukqmjbYFeT
IvHcI0A01AmiRyVWCsoGMOD2KuV2AfWP+AjlQ7CC/MY/3mES3G9kgkpiMv/xwpJaqMWmKnIjKMb7
SNuO9jkBFrnxFFibYi4CujqA4xXwz9fDhgUqTnUzUfyaOhUL3jS68HBQNw7pyt2m6hpwAAy2NPrY
iwn2Epj8cFJ0ly4ANvGoptivrV34zzoI6ej417uGhwapJAVpuGfLEEVW3w0ZothuXqTCHTEEeZ6a
yN+oe69MHI9HkxovvVfADotPKnsri1DQ1VzSSv/iyUjcQOYq393/lvlfWRxXkBug9VSbUi8vguvl
yabG9LS+7N0s9Dz7t92rRuzAK9BRv6w5gE8ZPeuNMVd2og6XAaIxycFtPzybjMEyc+hfSqnV//Xy
jE5BbmRnIrPjFGgHPo45Tn73P1Sbv2TxpRgVCIof8E8o2M1n9I/9X2vYVoeD1rldjKXJU6qWYOWQ
5qd3Apyp+sD04GSF1WgzC8j69LhR/BIHX9RBMYvEw83piwDnkDBNI8XxUVT03w+wiz/34USfawZq
PJlJmeFbEAeF8inwSXl2gPFnz+WYgPtDw1wl/l5wVf2QmkDJzzEBowbIpYbmsU9ihGJTsmv/Y2J1
qbEL8m1y5trcs6fAZVL+kVn561kwA1sz9bJp3CjSxhcPQxeMQhAWBM7SqMeB+jXWKErZf7w/+yvb
bG7NgdanPwfvdj6/f0x+kJUIuOng1xVIVB8SH/VzdIHMPZRX65lg1WwE3DmqLBebGiW9SB64M0n0
ejxKYC0JNEBybFXFc58p9SvCXcEe1QSER6tmegVoU+5Rf8o29tnKseVtSQwSPB2Y6cU2E4VaF15F
D7TVa2TQEBk7CV8Mp/vzqaxMKCNwiubogGbYIsMuJyvqy8KAoxa2SJY0wpPrsxEpqmsUveGzYfN4
2mFWJElOggzR9CBq9sRLiwlpvMNR2Wt+VT4GAUcCXYe4mVqp4H5yqf+sYketb/zelW1HtKSvNnOX
bglF2IvgXVxFNPGQe6A9bBQfxiRBfL9rtLjdhZWXuPnQJLZzf57WxiVEgycA8qyqS1BJEWkIxyDy
70q5WZyTtgmf9SrHE7iLlfdckzWCrFX45f6gK2vzVhun8jfTI5f9/a4bUFSf+YOaNRUoJMq4O1md
dRja/IuHx5R7f7iVHYfPH81Z7leZrvTiSFdZLOsd1pVuXbdIf5idjQ2DXiRb8Iy11Jwe7JxtQjKw
CRTXh2oSJe1ATCxdARZ6cnpfC39kVJhmad9sxBY5qHRXQb+3A6oRhy8yeuvqqdNLgfG5qo8/7n/3
ytqapDQay0TyBvjw+ucMXiahJyvXbojFJnbeSWg+F+zjU9Oq+UOMzJh6UJIg//tCy5wpciy0eW1v
+j1THMshLQkYhR1C4J6He2IS+/W5Iy043P/ElbwR6WXqH7xtKbQsnx6jPfJWDYvazadA2QvfUHZl
Jdt7OQqb46AV3knx5OYYcpaOAWZ6n+4Pv1IqVNhUdJOIpdQoloCOaALbHqpF4yKdMXmOarZIEmXY
FHwIEauGpW4ihAVSid1+0MJEp8oaKf5XOUD5dyOir2R4JjkkGSx8QdAIi7g68MpG6hHmzhC3o2OA
0TF2ujS0lVN3ebXVY185wkRwGAycK6Boy2uS9y7QraaG29XnIPaaoD3zzGp3Nh46DhL52cazd+3r
TAIkxQxWm0z5ei8HOLMVmh01LkLNkLbLSsNLaMhG/zueHLX6/v66rtyONGV5nnFRsbWWo9HQL1BR
rBrYZG2zbyUFUX6h5G4bKdLRHFAIHhRTPJeoQW3EY6HyIdcXM+WWOW3mM+ce7WIZgbdEXp5AIILh
F3NUO1J1jB7adNpRxpBpgUEdeTclVv9iRwFGirlujV8R/5Z6BwyfR5Xdsjzj4E+TZaEEXchYRlle
j4Be39SYPEzlEO5GPBQUBzWoojrUfYJ4Xe0DljlZcT7MKuoTiqC+5im/UxvvGTQd/dHcmV5hvihF
LSW7CS2zd16riN+xqUjBUQx0DVyNmsmn3PdQAu6qrAXoUbcvdo8AxdGGqIEMYCMkjcUbMafszN7u
UP0zYsC8mJE5AlYi6jqB1//OAwTuXEh7jbnH90VkToXWpLdXjBCnuJ1IEV3e+2VgiL/dZuT6PJLI
uyEawHNdPMaEYabVKGLPRQ8xOVYa0ulaNChHzDCav32+zENR3AJXJ+j36PMJ+yPjS6fc63AV9dyK
xsJBYBqBzic6uPd38s05ZZSZfgmXj4QWAYXrUYYx8zR4E5JrIG+/D8rCP3dApA8qsnkgVaPX+8Pd
HNN5OOghPB9IvtAxuh7OTlFWS3LTcy1j0PdyZTTnIkOrDiHvZOPdfHO7zUMJQE+sFXX2ZR0l7xDn
BaAqubCbvFOt1XhX6UZVPHY1eqXs80DRYMYF05f7n7g6LrV2TBn4SsB015+Yg/ht4kJILq0281S1
UoXz0eg/eFgD7uhba5ehRhLy/qC3jzO+luPLRcNFRzNoMWpQFJ2uqAHv3ELK9ENY5JaOk5Xd0n0D
9WzuITu0l9byB20XaUH12sKbeoWQZfe7Dh+DYYdpny45Rj6LGTboJSJoYqXVHErxCzpY6KY+j5Mt
DY6o4gFnMdw0oh0lAl5lQhtSnBxoWR6bXNTfcBdFu7vqjOq7jPNf+wF1y87FyNFTzlFR8WxBbxo9
v/tzcBOUmQJeZDogOw7mTeHTlIICBcLCcwc8OYddOPAOLsfCPpZmpKLXT8fSDezY/jkgFXu6P/a8
b6+i8tvY8+1jgUy4kexJkBFCqr7EREBVw0Nbas0pDb0tiu/aYQXYPz/6SSiAdCy2VipMT+57z5XK
KDkLuZIPI8uDmyvmqEGuxRvR7jZ9mT/rjwEXu6oqkCJFL5BQi5GCW4UYVWj55L/3B+wr+C+s+Eb8
JZMsE3gV4ixghpgW35/a1Y9G24MoxX1781ArArMoxyyfQ0ZRvh8kuzqGkw8dsNSwSSSf2HgN3IYo
kLc8AmZ8+UzGX1ywUllHXaAJz5Uxvd5zrBoHrZMUNGwSb+zY21BxNZS6eIOiuAmyKtI9t7DM7CdG
nyh8jq2FdlGvvQMpqDPHabmxVefff71V+SgIerxE4KTfFL7LOK+w5WJNh0hlPj2suWQ5HQ5W6CGd
nBh1/hz7SPPjHJk7sOanjfVcm1+i/5wVzzj8JcwgrgVphdoGFzqgwftgmLJHqy0xlYkyDFI3dvDq
YBRN0GmaC4HLS6Du6h4T0iy4xL6fYD9PQiqZ3vAhwcFm475eGwq0ikVzHOQc8f/6cA7otupRlWBD
Y9iF00QW/luNrR7qWE829s3aUPrcg0fDgVxkWXWXq6yQceqFijCG0sOoSMmvWusax0Qr7NPfnj7a
9QDI4IrRJ2HHXH8VSsTSOBfgLihVoifAbSG03j/OMAeH9vZ0uD/c7ROZjicgQJ6GyGpR51qMV2Ea
Gfq9EV5o3VifyBI9WBtevM+lVDl0bYvjcW1oxzZCit+XwvixKNpkP8SKtlFjvb1N6IhS+KAPC3pO
1rXrDzdwxexmc5YLbtHRBxtP071mVOFeA50C+mAUuxDtKOyjOrHRPr9tTTEHfw49XzZ/ZH5SFiei
w4fmUk4yyPFdWxeNOGBbGT9NONpiPldNYbejhlZ2Oyjh2qVFhbO4tIknQ10J24bZwy1vI3Cs3AZA
TOizgwAhhBjLJszQZsb8VAwvFCsCJ4NscsI5OzxGEEDRwE+KBw3TT6fpaIoNUxWcoryX/2Hrv0FQ
aHHYgHAW+wPlpVpF9Ta8xI0w915Wyd+VljcYvg7axjrcXjw0nFRUMyBYUvlaJnKd7JdhqhrEjmL6
aqd+Ju8tINoORqfmS1bUWwFkdX5JYEhWKVkAAFlcB1qgdyWJY3BBmjI5qgFC+JggpVgyUHMEi4J2
nqiIWzm+HO9FGeKxOj/w7p/Ata9GwsckgJG/Uqe63nx1bFoZRhnhBSSn9Z9cNcb7DqeWY4PT/QNG
TPyofxiQ+aUwhvfiDdTBVCLcXWzipkLH/yJSOfk4SlH6YGIM8ozI+BZiau3S5aEzU9Z4YCEEfP2B
edDGWgEV9YJqln80+55iZjbgdZa1EdazSBQ6FX6bH//hK2csNW15OmxLmErgk/lHAKcueDkP31Fw
b3CzDqJ3vUCeWfXD+nh/vLVb3mYjofMBDf/mllVL9DCaDFtWszQAGvRJc1LS7vtoeDQSPYoFGDIg
0JnhdZMl46/7g6/tZKA4lDjQeyCeLy8o0eUUTrDp5jUiQ7XEAiMdjorSW9whDWbDaYdMOgVz8+jT
THpCsE77mHVTsKU6MUfKRa5DsZwaFD1ArpXl7WWUAtTq0PqXBDAWXotG8FL0kryRZKyOwivT5BHN
oVk+ai1m2EJCxr+MYan9ouz7GVNB/evGnK5cSLzTAR1r5E2gNBf7VusNUeKwKZGXSpPYofwC0jCc
wuaplQsQLljSRRfZCsxvnNwkxsxwALSZdRLGSAlCIvFOCryporTDZtwpGR5CexqJeebEQSkap806
CrFDHsfS1qU+35XLZdDoIhFEVZKCZWqUkGfb2MfwFDfQntpLCLA9YoFZA9BtwVecI3IcVDQNtfnm
p3InHNMa5AfcK4sfftN6j0aeWAjtZVDwNq6TlWgHtBTwAjJtkO6W10kPPi/JhCS5KoKFxwF/tmOA
e94vHAPl54Hm7kawW9sqZC6mDCmI5/oy+WWrmFKHtflFLafuIlQP+9RWHbcIHG/ZyXLGxdzHB+IC
aXHZYbcknmXalKBgm0SJtcOIJ/gB+FT/DG2oZCekHibrIYoDP9TWVIYnadTSs95mVbefSipC77Qx
j82Dms5vkjQTw/fARCJlV1iqZJ1NkVh4ZEnd+K3CBPhnhfy9fFLw0oJbZIH82iHOlr5gNj2G/a7p
Rqs592mY2Ye8zaFb073iR00ymPljP+iiOlPwG6cdao75A31OG6hSp8Qv2VioBpYtUVugNdH61UlV
i/4/k38k/t0EMvG61irfPNQFKdJBbdXSf7l/7NYWjPwXqDeSGggez3//Ry5mqlOcT2MTXBp51C5y
aRvv+rrOzvdHWbmT6OkRMIlWFMeWcQp/UQjTOI5CVs/lB4hU5YORhfUlwTHpnSzZn+3cU77dH3Pl
ETELlWs8BNHZuoG7NiDw1BTlRXeM4C0PqZ66ZRsHjgf9ZyMArJ0y9jrVeV6e1KkWoYtLP0rKSbLc
scxfC5xWWNN4fKGMbL/3fBuN0PuftjIemrzUDOYLEETLHEr/WDT0/dE4RYMU/XINsfuo6sb2WCYS
BStf0mY3YUmTo89/PyjdgDll4sF5I3KsTCLBIrDz3CaUlMPUqz/NAPydMRbBCc/UZCOSrCwfiv7M
JX0tAuuSd4O1ZI3JUuq5bQUlYTf4c/Tm/xZYwIVatLGCK8cA3AGVW+7Jt9zwekZ9XSt8uewpauYl
ZvJybrr4/W5REFbWbeaAEZAhr6OJskyA9dz0C2NW75YnjRVTqU68GL0d6I+jjfLFoajw7HPur9vK
RIKsAkI/U7tvEdJj1AkgbInklr2OPUA3SUe8w/Az4rG7MYsrQ6H3C0seBg24CnvxfQm87UCLlORi
l11+xOkpnsGY0DXLZDNwqStLNqe5PF7gg5JcLw5BRLtGUictuZhpaGeHzlPQHUQ3QWAwK7rKwHO8
ml4r1LT+A5ADig6RrSHG9DnR/4fMbPlExC0mR6vwZzsUsZqw7n5gHfXRUr7ILYk1joGFajv27FnP
pd7UP5Hpkn9plg9CIsqj/sUyoync2Phr30WSBfvSoKRzU2rVB8yc/EGKL0VoV47B+XI8Ky82IvLa
KG+1lRkdCk1Qvd7wOjeRGHze4EKfknPRW9Pe1satWtjaKDaM1rcElfRjvhf+DFQ+pA1L68CTpkXz
GGKWu6/zZqsJvjXKYie0JcP0ap2gXJFajjYYwVE1SvkfNvccjhDegduIyPT1t8SMAu+vSi70taV9
D1PnZPRRftTlqdlIuOcffJ3d0L+elUtBrdMbWy4ObmJDXaPLcVE8Hy1IXhPVwTNS6yNS0KnvaP1s
a63KZ82Mt5TXb48wWT5l07fK5ay2cv2VSPNTMx70+ILHd3YRdFx3OL6Nl0Bqt/iba18J2JUGFlpx
VPsWywZSLqW/6ScXdAua9BTUEZ44lYkY7R47b6l9Vc1O0Xc6nsyXZhiNfuOgrY5vcYcSRgA2Lusf
YRX3CMgyy00hMvjjvf+O+qm8s2oRnNNgwMCrtOVjH6f1xsirkwy/Wp2BTnAtF1upgdkeNm8jT7Iy
7dH5s37S0xX+zgLLv7Fvb08HL2Teh3TTGfImD8rwimrrpOV08JDeNTgIPoJ5bU/3b5nbDA/zdJDS
xC3dRMF4sW8iLevp82bJRYZUkAGjG3DFnK3fc5rnJbG1DBrvyaDwstU0Wimpzr7tyBlb0IBgeyz2
USX7WVtrcXrJ9WzEHL4anpIkMmSIW0r2GjSie27qzHSGWLQPMWr+MdaNSZ4Aie/xZ7s/D2tLS9nO
RJ9rri4Zi7jqCzmPMK1MqG0Wn8ogNd1ABKojx2Hw6f5IazMO8ASdkXkP31RctHJUm9YIkDcOw8Tt
Clt+HoG7YD5d1J8qPM6PpjlWG03nlcoHwtEgCudGAFibZXyosVMSXeqnl6zLi+OIVJGTK2L40FNp
dlpT/TWWrX2Kq6bF96/O8LSE/XD/w9c2NCvNTqNuMr9brkNUKPVemExmfKkokJ/a0kJkApHYjVFW
vxRUAtq86NHfdpyBjvmK7In4MthV8qw1WWfvZHWwo12iFAHcmLEfH/PGDw6WEaaY+xVG/3lSvczf
2FK3WSO0NvQ1mHEFY4NltEDBvdFbJU4uVR0C2Sw0s/9ZxDa2LGWPXSsO4v9ymOmeEZTBDM5trOsZ
rtoMbyvygktfh3pxsLhcH/qapj8kbM/AcCYOu3hfqV3110xIOr9/jryIjJS/lVLUUXKxcml6p/fo
pAxWXm1Uvtd2EBc534ap5qxac/19AwVSPy09lra2RXbBeMiLdl7ot1vo0tWlA3Qi4NUhy7MkdgZy
z2vD5orzdLU8Cu0XkpU/1RZD5Myui41X4UpAIBoQB6nBzk/DRehpG3nwzViLLnGvqtEn+iQx+iGd
ob6PDdM7iQAJVlluh/P947jyjShx0dIiLgCaX5Z88BXR6VKL8JLUwCp33cTrAPI8JbBQjesHNWu7
D/dHvK39Ih/1Js6JYIKNiMf18iEfiIBkRa3ZyHqq6zvYCSpuGFIjQda18u7jJKuddiyzMAl+1w23
zzHFQVPfCMBrHz6b7KGzQXn/ZnG7OlVjhg4v1mS1T5FX5k6hVh1ahbn/GJit2Fjflb4Z322Rf1Ik
xbNv+eLpCIi0RjoG1NpslwRe4XThqD9W1tScKtMonTKIK9QSkPowNAmX0ywG5uor30nruo1lX9tt
870LumoGby1v3dCOWl2nsHOBsUBFM2lxMz2K2h6/lJUVOh3odtcuFPyy7i/+HN0XuTGwJwp/6A4B
tFrWPvx+6L04pWvlg7PDHzhLnMo6KulBGGH32DX2By0ytxQaVwIGSSqeYHNt4LYhDVAIBENn0yqT
PfNgFI35zp5yY+PKmcPOzafBjAP5iFTqzZsssNXU5qEUXiIhhfu08LFkVUbPGVNL25jFtaEAXs+7
aJY1WZb0MwAteFZl0cVGGs3Yl001YdDc2Ahcpp2eHu+v2dpJgaGk02eHtnnLVJLGoa0DKbqk8tDu
MV9V9w0AgrM9hT8ncFXOPwwHIAJ1DRIVbu/r+OBHU66HlRpd1DotXdrclgOBtXZ5IsYHjNC27L/W
JpMi3FyOnpkzy4dElqLZrUqM1/V1cAl6bzo0SmY7uS5vScSsDvXmD0KcpzqwCH2JMoxSOCByI6Uk
JcUElygeauUrLqpbur23e36WJJhr6ybx7UYOvq59NLaKIb54dkx+ycvzoDb/IDYxu1boqPhwg6zU
jFKF5zrryDCVnezVKopP83PmUNi+dQoSzfowGzmfTMz+dljU6Y6hV1v2CLcXyvwbUPjRedlDFFhk
lEPUDK2Mo9FFiJYNQxQ/D500Pkas974v7EEgoIQbbojd6GEYoy0JnNuYxviwLjWa47xDl+VxGT/K
JlAt8hHUkaHqGtVDbGEI79Pf27cgf3awtsfnxozDjZO5usgcTEpouAywH6+PSqPUkG6slNlPA2y8
ozA/1ZmuHe4fyNtd+1YYp1s6A00AzF+PYoMdDEuICpchkLx9zv+17yvFdPy6kjYC29pUos8H64lI
cyvXxDZWJLspGMpr8nNvms2xEQjQmzIGrOM4yEdQlP1RNLVIN4a+lWhnK4M7ozFMsEM+ZzGZdak3
YMHr6FJ2mfk85Hr0msL5iHZzJ6I7UZoMxSkJpBBjiqkoz3ZjhgcugtYxhjr8hIYiWJO6+vuSDj+L
tguAI1LrG5yHr3VdJmmCvNA3yhHkVuR9nCZpqB2pQpNxYxbWdhRMZuDjGL3P9ibXaz34RWLGMcHQ
Q+hT2/Wjb30qrabeElVbXWgOK4BYKJs3GLEQ8+tmCvOIV39bdccoL+LPVqdOHUrq1vCQNylve+SW
E3+X6Jq38YJ4o71e39VMKkeVJITtS5Pi+jOxB02KxoarPKGzEP8fZ+fRI7fRreFfRIA5bEl2T3eP
ZjTKsjaEJH8q5px//X2oxYWGJJqQvbFhG6omWXXqhDe8X2jpaBZqYha+otad/AUN0N4IEeqL0E4Y
4kGdfA0km+aqykQNGdl6GXoSRoCFi1Wyofuj0djNJZ3n5ms7qmXjzl3ZX5ppCsxzmU1jdJHlXgvc
edJD7SC13DugC4cHHtyyd9e9TcOKgqzIk/hWy2p2y5JxRIfKSC+olR7tj526mgE5LWEFSXFC1zqL
VQNHqZq+j28hYKq3Ra9rqatFCFNPpTyfoioan2xjmNw4i7L/2W0IIk+p1f+wSyFNQzmFnsWcaRWR
4hYtZMMYABSItn0e517yUIy3DuLe3lkgR4V2/lsoc52IxGkY5q0NbCFLqv5qWLV0qaPWPmoQ7H09
1kCEk48HzW11fc293ReKOTFdrRXTD5HV8pq2S85OKqwDjYBtJkcDAmQcziO/tV5Xp5ugjUiINZDl
zGX7pLSqgoIpLcuxV3rU6OzJv39z7O4WsJJMzehz0cVZnbMuGecm1CKqy1mTf2AlNPWn1sp7/TFV
rFzxa5rhlZs6dp26Tp4U1kvU5fZbVKrnI+WKvddsEnBoc5IQbSoPerYCIxfkTUMtlXxbr4NbGDvW
Oc60Izm63aWo4Znxck42gBIdFEkz9cB6C7CCva9AYlSehnKyvUDpmfvef8l7H5W6ktYp5ewWJBJm
IYmOlFBStbjvjECaHkUM9sCJAv0nIMwjeO/uRwUfAtOIqgpPqtUuUssC92ONN2kGg5q6pZjSR63V
9fIyNQASvKGgexBYpfiI9mdcneBLi0syltpRf2bnPQMgW5r/zEcRylztroa3Au/YoK5DE8vLlDlx
XOBW8aXPh+rgythdi+BKfcAolj7X6xtDTTs+Nba5N+DN6sV04vrkWIPqJQoklPsfdCfuMOql37So
m5LWrd6vGGo9TGceC08R+SHLmvIcyMERH2XvDiTXUVAYNmn5w8x7/UQoIWHxDIHiZoqm090pScef
SiyUbwCb7GdNyYvQhc2h5o9d0ZdchhoT7+/mzKk5paFWfmqdSe5OeiUVlwJ+m+wPZTwkuD0oU2qf
FH3oGy+m8q5dhMuSBcBjWyd9wmDu4DrY+zYQaujk0FHGPnP1wjBZZcJcMHOVTC3xjAomU5qJ5JKY
qXEQ0XYOG2gb+jhcO2BQ17VG1kdarw4YDBfZRASVutZGLbAu/4k6aTxrejApB8d79+HQlQMpScOT
UezrzxS2szpPGdk3wnPTUwfL/6GSRHtlpOcclBM7SRm6YYBOyX+BHKwfrpyKuYfWxxTIFtELUv3Y
P9VYpT8sUtVPUOasG3PN6oxMVXYE7N3b9BQxi0EQZ3pTRI0iBrqRsXY0D8jJA8Y8tQYs6PtHa+9l
wjJGgIAvSEdo9TILrVeCdpmmIctWmS6wJuOmDlL8y5z1+OH+WntbZSHg/tYe2pKuFCmOY7VBjSnO
zPgUqWH5iBDP+1LtCz+37OGA9Lu3HDCKJXVfxNnWV+0QtXgCAqe75UWm+w23zWfRlSouyn3ykGnG
0QBr71XSMv4t+wHcc71ZjCixal3P0tuctYqf4KWHqG2X+7km/f3IyCa8M/5ccvUtBoZ6ZcK02CLd
C/rgUUGE/hSL7GigvPtAcLMZmgCSgkrw+qABr+463abN1U7CQv48mp6L0sEXQ9LrT/e3xrb7ygNB
xUEih577plWY9AXoqDJNbjZSJWeJuMgMLLTfAp3NHpqmSa5pFcgHw7+9E6ZDCydfJk5uELrwqquq
EgmBBHuckyGUnrus/Pf+k+3tQkgpiwPQQuRXlyf/AzIyZuWEDjLlAabF7pCXELydxe4FzztfUvKD
93i02ip1xrm74VroaN0VkfGmTLPvcZUkLy1HzyubKTndf7i9HQKYjVydNg82NqvlHHWCV5GL5Db1
8Aw6IAcewmUdclScgPtL7T4ZoORFAYMjva7DHRtwXjyyGXVJcs6RpqYXtRGtF8WRfKrDsT/fX29v
c7DvF20+QPGbsk5TZ8fKbRovTqKkZ1L58hZIyV+7bS1Tda4WQIG/r5nVRV3qTZE5XZHcTLt3TgY0
3NNEp/IiOrX+D9+KCQMVKuOWrS6ZTcs4RWM3vYlYjc5FEIWaL+GwcxpAQWYHi+19LdSQeXm0Egj4
q+cqxGzVQiMWSqEMSVEJBy+y6vwmz8zrrKI5QqDsxQ9QNyBTIQ0CoFt+zx+nDNQJzJOca2xysvxT
nbWNK4YiOiMlIn+S83k+qZF0BFvdWZQkcdH9Y6COONHqIdmHWZ0sfXJeQHMr0nDK3LQ1W28yW+GZ
UmZOXlc3X+9vzN1ViZHOMlXZtswlS4VjioDercl7tJapoB+Qa7bOaR1aj1an5GfMjJTL/UV3Djrg
HqiSQKoXdt3qUcseMbsSc8pbMzXJM6aR4ftYiRI/U0f9ACy2uxTceHLtpbZYf0rVCnUHfYr4Nlqh
Yp8DjBveigTk5LUwKW0OSoudjUo8WbAfsCK5DFY5/6iKKtXCgHo8Sa1vVVgFD31XNQ9GNEiNy6x1
OLh09j4fQwhKtIWrvYEd8xLnHMEkhjlSLHlRhGaGqofiooVqf86Bx3u63B11VJY4vOruLeXAMtb9
nRCtPp9a2V1voo96q3KlfLGU8Zky1jxHllV5VlhFD5PIx4cxaP5DTrSsSXmgkUhv+lJKXncJwBMa
cZJoYq9V9BbI6gCLqTfN4D98ywW0TtufuL3B8kwqKUORytFNM4sQmc0YmoFXamVIM6yAUvVi51z0
B/fSzj3BBbh4bPMtYQOurkDsPbIl44UOt8xaTCdPn2xxiLDbW8UkcBNQF9jpOtTEZgUtqqXnjXgy
JgLT0m4s+/wgau9AzzhvjPxwvltIWOuHiUU6lIa1QAgVkgivp+776lSl9FJzDNHgRbUid5u8yktX
gQnkC6EboT9HAE0WTbuDDsNm11L7cNFDGQTCCch8iRR/BHUznviVsjJdI7iq+ocgdmLn1zw1XfiQ
JCZWQGFWYxQcM6EJXPT21CPfsv0fYHBlkv4qG3+2SoStHFoSYmqm3sbv5wZjpKSJmupJACF4QPA/
fsaZp3k7lYX4ej/ibgITZuB0Izg3iJujv7IKTFGDUcKcaPOVeww9Y0ZlvqyPljsgXXGeBhDb99fb
hF1eNKNR5ipgz4FAKK9fdpoQB6ilMInVgbkBbTZORi3/r+274eCYbiLgaqVVMBpVNY+MEh/wthiS
Uzs6nWdXfXXOizSCRRsCuxinIzL05gAtiwJEsBWS8eWgvn68Np50CBc8nhqggD1Emn0DPV8ftCaQ
RVhH2mUd0Cx8PMw3NqpdeTYNLeK3iG/0cT581vrBjr45VZFo30sLR9xHWQ/V4SHhf1LdNqqzyQ2M
IC78Og2EcdIb1amu6Mwl6AnjPMaszZza2ZcmwDkPBdgCg25SW9IiDltd85iplPFj7KQomoPiLzu3
o+BAVFTWiEZNqaf9C8Jws+rhNND/W+qBYZ7CqGpV7J2DWXKNVFFyt0pG2rJV2CCMpTRKa3hKGuTJ
g9DmqccCedK6Fym0kBBEmyYcP+LnJH0yo7gMXZGKTjwavZ3nrhMM4ldgWonl66XVzH7VRdhG6GbI
9Id6vPPmOI/iB1k2y2fsSKL0tEgDz2c1jcy3OkL3oWuCTPxZoPB31o1AeWcTsV9qfvyjOjhK6ItQ
yKYb0GFq/HkmSfKlLo6rN7UIDFTDGbJ8VgheiReqQQ1zDZHP56FV5vhrM5sicpE1b5FJDybLQdss
q8tvdtzZ9Y82LVC07vvUCR8NkefT8yxL8ed2msLAr6pmKM4GiclDr+Za+9PR+ugDWgtZ8mCazThc
0OmZixe54Mj8zBF0rXleqRSeGpoNNly0rD6MdaMPiHN1cXoqx7IrXmKkdmZPHg07+g6Wo1BvjV1D
9ZV4MZqnZLUqXPB8vXMBeRFEVw7vXHvzqIY3vShb+2wmtTLd+gpNRi9nNCO9TVs8tTzk2hLbty3R
Bf+YZWze2lbVSx9lc5VmJFrdXyWjbhbxECUZP6ZzCSvExrpYextEMQBJLGuzxLOmIrI/D8Lqhjdz
hQXcZ0BYVfGdillSXNWq24tWq2xFp5It9IhiNRBvpDYQgzuOHdJ4M34j+iPaB3p8ERk45ivZOPd/
OuA06iNKYEauwbixOdN5RbIMkiIC7nJsaOWXvoms4UtjSI3qppWqfheVFjaPRZTLbMsm1CtvJP7K
lwlk/eiN1qLF57Ra8RYCAmHSWYjW59Aq5OJcmF3/bsxwaPT5EHnttyH81oajpejxqa2DqcZKbabL
V8Cf9ObSUL/1SQSGsp5jlG/1tJ3eJXqgp64tZOeHMyeBxj+a41ORJVPl5iiWdF5Cw+ZHENQmwr5J
FpePue2M/zoNGjsn9AL57KgMj9ojCjmoTVktPrNuCrg6Os8mAnW0kC1husg/po2Hrpqaek1vt4qn
pbb2ozYwsTkh2489SxA0juwBcGgyX6i1HPn5KEXZRck6JcNrLChyyEJO/LkYi+7RNEINRxM7SN/J
RmsaJzs2SgWejAUNonQUqOzWvCh8VVC736LiED3F/SQXD1SLLWQNOOeya1HVW+hdTpl4IyvtoF3S
VB4+pPT/fxp20Q6uno616s2G2YX+MPSidKdSig0/MEkBvaApU+PBkcP5aart6pG3xkvHfgQfggqI
Q+ZOtpxDw4uduvLNODC7z6Pc1ta/SKF15smmIY9O3DgFNYKQKnfvZOSJFzfIS/mjypX1b476h/Jz
VOX+8xi1+YuSqsonA49j8RCFaXQdxiZT/KloK+2x6hYZJv4I7drbyGa6RW1AIUM56Uh58DcW5FXq
vTQQuA2wS/sNSVnddjYo4yhOI/saMG+rkOJbKFmZqn/Xq8n8kOiT9q00jPSpLrX6KYqEfW6ECjfE
qo3wm0DpIDgNrbAtN6915fv9O38nx3AYWy8lOjidjU+LZEaqPXaSdTWDAOkkQy3Po+OMj7lcT49y
nx8hPndufof7d+FvgDLYlHataHO5LXkXMaKe76DGhKPLLZZeAvYy2ILIdD5ORdB9vv+YO3c/rVKK
EKQFyG3XpPG5aGYJZzXr6nSwNVAY7d8Esjyd76+yAV3xoemOM6FaWAybcWoHOhG8oWJdJcQLUgA6
cjB6aowyVK7pyee6CiHlGGX/hiJzeD/Xc/Xz/g/YyeAWtiJT8yWH37QzGUHGalvzdmfVbP1GM6B/
C/wNR2koLveX2ts48CEZ1kJVXHgLr7MpuYKOMnYqz0pv0A1kK/QI1Yorp43zrOBf7d9fb/fRULCh
cYUOxSZ7U2Mo3KTnFhp94Xcd2M9tTh3zfRrM8sGT7e0VjiqNFfqZdDyWkuCPmgN/EzUhnGCcJkCl
UP4rz0Y/TO/vP8/2IDB0Z0zLkABPbFhZr1cJJlOtemW0r1BZ5cc4FtJZh1nCS2zLCyS2whtUds/9
RbcvETowiFUeC7fizXgT0YssStD6uapZaLh5NVcnQFYGjqK9cvovS5mAqRcY/QbB0cYl3fqhRqN4
isJzsYgYhroxPWRxEB4cu+0Ho5uCzxRDJc72RsxDb8ooJLGzr1WIO2qFm+gTWW/1t7OkRZQBHXcA
BahAbBB/c4ozUjzo1pVIHsgn+MIClI8wrEeIHVlPoyhSjvB3e99rIZsidY2U+GZ+JccNpyGNnWsf
q0tOxSlQ6NZMkme21XDQddtGL6Rn6DBgkYce2kbHixFL2GpDYly7MRu5k/VAhJehSmN8CwehwjYb
NfvdaJLZuZPAws3HrmGsD875bzXc1W1JE3fh9i37FBWz1wcjs6wimgBcX4fKFpLndIHB4J0A5OmV
6nzETTb+FRkqWEcF208YQzju1l5TD7lJXwKfORcteKs893EjFQ9m0A+K35ciTs693c21X1Z5bfvC
Mcv6ZchaoIoipPf1QUj47z5N8zyVbzCHN+vToovaXqYgdAYPbxn72s/1hH5/nGg/56rv1IPovd3H
9DmAUhByHJBPawBeVfTzNIRcH22Vx5ew1sTjLOfdwQvefmZ1wZIyj1pkwTbv13EiiHUSgbQoh+J9
N9XJP1XvFKWrqa2iuU1nhbc8Q0XSVeuqeIjsrPpyPzQoO7EPbR+CORMPGgprvJzcRHEdFA1evIOV
qwCeNDP/MCRl3T3aOYQ/D19MJ/NSSqSPfYFd8MPoyBnVS2lF7T+h7FSD30ro4FxwI8+Ck1xEUfVY
xYOlnSZpMBvIE3b114wJmW+CWsQCFqPbv84h4OdJJZtGp2mhgOqLlcwbhTIefJ6dI7/sZrqJ9L04
9ssm+eP2GaTOdOrIMa7wGTCVTlB4d8uIHT5XqTq797/EcpZenzXGrTS9ZejsYKXWo/+4FDoYFVxt
JWpir3PG6Ws/D1bsAlKcXphkq5XXhZb8JtKAFx4svt3ubHJgNjTW6JZserWa3AstMTFJrSzadmIy
E6+djKPL4TeXcP2M0N14mTrwDYjur1/oTCfWqqvOvjoITj9hps7jTWXWvEOVDkYCdQn8A1+WW7Wi
SudQYF2cUBUkIIwHmE+yUFwcwebvOHCj2YRstuCUFDHyR0iStZkLVymP0HKt5fRkJ3F9g0sjOV5G
s/2pQocRF8mkq/8xezIOgYc6jXifVjJsfpzUEfRV2opBjlVpz05GlU/5p0qF15pxqZ20OXcSdywH
569jDaAW6NPGb12qDfEq67OAfxnbVxsm9WlKRu0ClP+v8YWLagY8T4I5XdoNfLxw5MBE+MG6Rkgs
eyNof7flid7G1XR0e+3tJuyowRei/ogQyap52aspt6hKEqCojewDWjd8SBhHvhN7p/PPVVZZGw29
uNL1hNemRjMz7jI7izHoP8Zh3h80EneCJFko1Dj6/WRQ68F6AKCqTFDvuHayMjxjeRZkLrG7xjss
St84VWO56ClYBxniNq0n2OKWSAcY9sSGRRXMrSqPCs1LPWzjs5HOw1ketNBDDX5kxl4pL/cj0N5n
YzKEbiiFy3bGnsn12OvDYF0T3uXz3IyT13eWfZDa7L1L9gUUb8IN5dkqp3BS7J6i3rFwjmmdf4oW
IpALHNjTxlm9lQ0iORF2hEcyiTubBW0cNLy55dD/X18YNi2+tCaTuKbjMDKHlsR1mgTK6cBaTvdf
485nI3rDn1qgOtxQq31JdMdkLZed6ziFOTVnYqg/JU0an5HoT5/QAMkOUNO/hw+rsApqAdoiD0jJ
u5maioqXqCFmRPdXPHVzYv2Ly532hf6U83HEvM7Pk5aACP4UIFRmvqviIhgPMv9tLoNz0yI7S78d
4df1/UUyW9S1hTZbYdJa9zMrHh7neBp7P4fc9TkkoXI8+i1J6DlqDvoGElt5pG6z8+6B/C7cELK3
hfT0+oKxwizLtdGSrq0iz0CMZSmbsPCTpl/5HBBSQzMsDqL3zr1NywYmG0zvHcQlE7cQvIsjXW34
htcR852XYhCoYkZTfYnCanRzJ5zdnori4f5G2zmvFvkPFR2gM23z2QfB8NGZaV4aVmu9DGbeg1F3
0oPz+ju4rXYXRArw1FSrS5a4urRj5H3E7OBxEBijrFxMycaKUslky00GDGJcvDjl/8mSlbzEWd+3
Ll3j6K2sx/N3FVWv+WMWJnHgmiSH6COqxjw+FwgaZEhoOgIYlFKZCmrZfau6MooLyrltFSvwaiWG
6J13wqHRiTrtfOqBvL5ptKK1fUSLlcFtzFRCHdOc7MHrkcpL3vQpcwa3x3TUuJRCKB+XKfhwAeoI
ASQVvfa+GZrgS20W0fu2zlPVTyKjaE6MUsL2YUrV5t2sJHnotsOApGlL7Y7651TpkzskQYMBQaSP
H8ykww0nKXV5RCayU946o2Tarm5k6XtQ9ZnpB52Zf+zJ1hAHt0syjTaQTMYfTGZLrx4zaNxW1VqN
n/VOmXmt1BWm26Iz1JKfSNF7rpkea9YyrBGm78aKWU4x5u+MIoyQxR6zrvLsPB3Vlzw2UaAMdS1v
3Dixp1tOMforM1r1Vydw5ywhFMSnQXTZtyRB1cEdaWc3nozryA8DSNDHGhrMD0aawT9dLeqfdhqp
0y3u4vkTxthK7ts8au2KsLPfJB1+lW5sSek5DRNqvmDhTblCScoUPHNs658yyTLDg7t3J3Iv2Tdo
CQbPeD6sjjSC7o2mdJ101YroyzSqJtOBWrFPup5HBxfg3lKgtIG2k4eTJa0id1U4Az+DREXO8/Gd
gwTrS55JwS0Slji4JHbOLsAIUO0QT8BYrssuBnxxoNpkFC0Tk0vStdMzUmpHxKudcLgIcxKN4WFv
qcpmUXZ5MVj2Ve8V6SsfsHoMI0dGhnvSbEqmAjkD/6+DEi0DANoKkFiZ5OV1BJ7iRsQM+CjQJ2VE
Lb7vn1JVzw9W2ftS5H68N3A7S1fr9Sp2OCgVcBn7OjTK7Cd9Nvp6N/zU5CE52H57HwoOICIElEb4
FS7X3h81oG5KqWmGPI8VY4utSVHqm2VwNA/ff57/X0VfPY+UqH2e5riI0exMvcSp0gcGR5HXyskR
dmzvgRYE5ZKDwRJYy1t0eWUnCF/Tx1I649TQ7vq3kaz4x19vA+5f7iUDnC38qtUDdYVlp1IdOlfR
gGbUumI6K0VxhJDZeRYUSRawJtr6pJSrVWL4O1mQCOeaBJGtUKENgXPJ4npoL/cfZ+f7UDHRZOIm
pFJZR4ZWngN4LjUzi7LrPiZDDFBA1dBiZYpeHcHD9hYD++b8xuajRbE6QmrQ035pKWzgdAd+bLRY
KDb96Aa6Eh+UGDvJCyLeKlAwRhSwwVYRT5g5mYvKLCal/SF5jZIzHw8SO9bcqZAQhU3pUP/Iw3Li
EjXnA0TRTnhCHI1PR4lD6rSOFaFmBUAo6LtPw5i5iO7aJdJepX5lXjl9bHRNHHzGvcfFSg7e8ELI
UtZ7f4aqq0Cb5JhZafITEGlMwtYEs8+4L32WUgz0sNOVn5u+Dv5D/U13xWRAaizDjLW2wmxKedQt
1RXejPOtNXuDVMeorSfgH7p6EB/3DsaCZvzd0YOdvdpCDQEkmC1kRnF6ME+15mTPdqamB6tsNyoK
OUxNGGAsPdL16+y1brbAR2PbA9zhArKhwWwhLN6OltAPvtxWnYZzDgILEByQOxrjqyeCE6QwpQ6D
a17R6PGp0jFRWNpGEW0Mzf5ESVEPXigsc/CbNmtGHJUCFLz1Us+F6uo6+eHJGhvzSB5yu6eWH0aT
GMQqGnFrbLU8pLLZLMLii7WPONP3TH5kmdDPRYPavx/LTat76iTqyE2LyjjC/O8uvwCpmEwQbNdn
CPmqQolkJbhGXWdkXsi4r3frCOs+F4xn8dgPsvYFU7s0OrVDRAl2PzBujzDwTtAbIMuRk9wiy+tw
yPMyDa6zwLJZlxzHz+WyP+WBo72H43Y0qtupdblQqKshqHA+N5jIuq4qJqv4GclaGQGJbDPZNdnk
D1On5V6ntPLJUGLFU0t7eInDpj13+lC+v//UexufggsECUfa2syfAEv3TePU0jUcB82bnDE5B2mb
n9TcMg7O2PYkLxcoLVNiBrJ06+1lJY0piqFAYn1MZVA91NOWmh1JaOztImbU8OYXBs5mJm/NbVfm
ub281Xg6y0paPQD8ik9jIodeB+XOT5NB8yNrHN37r3JvAzHfpbWGESS56vL8f+RXYQf1PJgXE6fI
QCkItbMn0VW5Z8tS/lZiAnF0u251NJhyLEIaRIwFDL2+8xIdGTjDaJ3rDLV1qduyRP02l6mo3hv9
bGbnPOvyL1bbap+aPsd9yDITy/LywI4KF5Wz+leP7/o7rWjo7tx/GXtRDjykuWwtfh0p++u3YST2
nEJ6ApKRGkl27ock+SCbsWq7dW63X4ZJVspz2Rj5N2TNhe5qrcjfaZGl1v7QoRbsVVKpHJkcbjs7
QFBJRzh1UIvIql//KDxNpI7WjnWF2/N+6rI3hQL0LnIa4zYJJT2RHvzb2ersi7RKv95/I9tuIe+B
v6hhMHYBR/56bTNXQ83M6BYKxXxCcAy3hdoDiJQ+p0UI7K13psv9FXfONuigRboKy2amIdrrFQWW
GpJWVQ4+HyHunY7cn8JUkf8tlenv0Q10dkkquc4gpG0ca7pyUhv6H841sjLVQ1Kt8yu1bQ8iyO4D
oUOxTBqhJ64TjyTSSFJpwVyB6YkTnqwZFQY+8R9mVKuOyPd7iy08Lf6YpXm91uIRC5YqGCmhhQmo
EOxp7lt5YLgmypUHz7Vsu9d9Kc6pTcDi3mOAuS6hsT+QchuS8TVDVym6tD2MRjcYtZhWShiPhSeb
EUh0tbfFBxlm0NFh3YlcrA9phJqAv61l+el92KRYxBHZlmbfRo7/NGtt5RdWn3o4jk8HkXLnJgAI
zgPDO6DJu86AwmhE22Up5rvGGJ4ohvQLScXRzHPvqWi2LAzTpeBZUxumXmIOAIXiKiYH+y5omMWH
LNIIw3JpBd0pGKO/x7oThRGIAAfOHbdBVqCSazeqoIqzBu1/qtzUb8psDp7oxCHs+/eHe+HoshrP
tjkLk5R1zsAevSJDMZx6tUnONT1JTw5rcdCd3TkJTAfRn2a8rzkbCIc8g4DRJlO7hhYo+tM8MPmg
ZWZIv8qwSY4Yfns3B63ZRamXwIXo3vJd/7hHk0qZhxlzgCvIzurXkGlx7YI7lpGST6mRH6a5KMb3
Wj3M0zURdan72OPKvY+YUr2QUee8OY1yKR8ZLezsWjw9sfbkoHBMNiU6jJwkE7OBkItUf5ll8WU0
cukgH9tZBDITyQstauSa1kmEHAaaUga5eVVKVXgKnUJsa0H3398826OxNLRA44Bj535eT66aoFI6
fQEudgjmv5PMzplwGItMwC9z/D2ahH6QDmwjHAsiREk+xpwMPsjqm8b8p0aJrSsm7MG71kQ5cYyc
8kMBNAihprD/ilE0VpOx0Rw0/Xcfdbnw6eEBzV6H8QYVAi2WewuQ+zg9gBorGSZppqdqScckUovP
91/t9gMiBo+WCKLA3ISMqV8/6ZQ4JhP+Clhu0I8PxYjTbd0P1l9f7YCZlmaUikUpOeAqmejUmXkA
mIprLZg8Tfgbv8nr+YeD4sHfvz+EdWgULbueifvyvH+cRt3qehQHQGSKbFafkeQFFt02g1vXknKe
5cg46FJu0yQmjRBp8CpjYgx98vV6tdXHoQnzCghB0XmxGdWnsTR6r5eC8SbF+uTJfdEfnIdthKMM
o+43uY24htcTP4AZjjo3JTPV2jF9bJkqnw1VnloYr5/+en+ggEnXcqHcUaesurCAfTrWH4PLaEbh
u74Z6qtdKkPv3l9m54lYhisWwUReorG85j8+26S1ZmlizH7B/lkqPUnBkxdBkLHzZRUu+H9YjL4X
ENrlhKvLj/ljMVUpdEJjFlwm2Uwfmq7UXNmsgkuIRvVBIPndbn2VK2lIKEObozFPu3xDX1Nyo7Ez
sw5v0mSDywynxrJOcpeoiVtPevtzysph9DGfRnRErtMCbIzR5t/z2Ynzk7CMHJmJcay+oOua/W9A
v9s+d3M3FXQa0uJHyLpwxaqhCjzd6KzUi+cKvPOo2ZL1VhN8M9WFnAgRIp1j3XILKcJ2tMgL07xk
qtGX/twlIvC5TKcvWhVU/xumJAZPCLALRdcMQAeRferwY7PDxiPWW5lrJxObLe+stvdKfD3fGtJM
iyubRQgrctayL3M+2ATKOu9/zbGoL+CKkJEPc0fpgFF2KYQPeU7ej7MNDeb+x90EtOWFo3pJRUuD
cwM/h4GY5YGiYOGHjZzPqCe/5ioAh/urbPYrIFtOIGeQiguw6CrMyKGkRX07Slcs0aNPulxqfjor
3XMYcKffX2r7QMtSyxwJoPkCWXy9W+2wDEkvQGdY6MSftL5WH2dcov72HlgeiHuAfhJt/Q0acU67
zhTGTDNtSJ0HBX/eUw5/7eBZNrebRgfAYJ5DRQSiZ90BKGenjnsbj2qGi+opsNrUUyQ1+hrg937T
6zGqDnbDzneiyw2+bwG+caGvXh6jsMacy0jc+qSQvLqRrYcALJ4bhv1RVbRPGl4sZEBAcNut1+LW
KzJ8RhAB0VBkF32ReXneZ2+UOTe/lEpRfs2VtnNjWD6XFHVcv0uq9kmMxVGzff+XoH9IDsMP2WDB
Q2dM4dcryF6liVF706hHb4xYiiCem6lzgwrUPtdKrZ+nwpjeDmUoP4X1FNmw0Nq/d6P9fRuDQuGi
3JbaThiaM6NQmO9J+DMl9UVbKW6A3TvqwxBLRx98e1pYjrQJLg8FzYZoL9KGyaphIvyixPN7w6qS
tyGC4gf7eLut4CLTfWWogC0q3dDXZzKLAnMSkyZuWETAZdTsnxO48TOCNuVBoNlkopTz9Adp91tw
vDciX3If2KOVy1hm10X5XQ+LeLxmdpM+y3iMlW4TEqLRXwuHU2ePpnRQSu2tTqUN89qgU0JJ9fo5
xWyXTYqo2E1CIRGZZkTx46opzko9hpekgvtdm1lyUpEb+OuDyxCOcpsoDtFlE8Y7MCTTlGYIUsrJ
dAL7YPvwGqD+1m1xuh9gN102XjEN/IUPjRL8RiwwgjMpR80gbsnctDcwsPWFOzvzskaMH+lB525e
6NODFQ7aTKKg/HU7g/UXoAXHA6E0WgCvX3LQxMPYL5946pOTKLGZndsZN7y2iXy+7MGL3SSsy2Yi
61lyEsQY180Ty5oLAbKEcU7siEsvGf0bGzKFV8N18xPUlU/hIIuP91/xb2eR12nQAocgW4XytpDC
V3EYNrdZiBTdBrmY4/E0CwvtZpOeb3aaqwKYTY+nw3AbtaRQcPcdzPdMXyECQdMOem+0SuULd3p1
gkc0/JKHMK18NUmZNSF8IL1JykCkuCGrVeSCUNGth34exbtIGVv9lKht+RgUybzwj2MRn9u6Kb7q
daFMDygeJamLVHb7nelkFZ6RpK0/jxpUXT66PYb+lDqRfckNEzJ5pghwKZh4dn7XtE76ExFLJJhw
XKcB1cL0vYxVIZQvqtpOH4ECNUd65jvHkdYo0DPEkniZ6+ImKTIFG9IovBkpQIhsDMS575LeT6Uy
/l9cIps6BXmIZR584PsfcGfXUCcis0YHZ4HoLL/sj5Q5DJSqzgekaNUyLG61UuKxOobdO0CcuNj3
ovbSJjlyuNo5mKCzf2NoqAk2iJYqlbW5c/AwzTpRnhwa9KDG/o+z82iSE+nW8C8iAm+2QFVXoe5W
y5sNIfMJ7z2//j5oc1VAFNGjiZjNxCgLyDx5zGva/EslK+k5mtPyYQzy3mkMXCJ6KL7f7j/zzlXC
cB6iJs0TtI3We5ZuYpxg3oqMysxkHB52dBbTuX5+/SpEOma4jGC2VIcyGycTMN8ihNuT/Rvm1LtF
mo8HxK29h6EtTKGPaBjF+CrIxM3M9RDiMaINZI92NgXZjzwsjrLvbYIHsgU9JtR15L86MLf7JBjV
YGLnR14ZWtpTaVaMKxpFBjFoaW4xILTwH94eeSRtYGA1GyCDMgytD+Q38iD9l15stumHESmFg+t+
9+Wx+WnLchdvEbZRqXUBVz2qfJIewdIQNSeAlCIfrLOTVoDaoZvAfcdIdw12MWLMpkPAaZ4yQEmx
e6lAFakwGCYrg4AV1evfHStR29O5WNyZbr9VWEhynFU4W6Rg7ey6xDcJQG170KvYi1l44eHVS1q2
8AZvV9HbrisrfAI8NVCEZ46T4cZRNz7OZtLYjTEaLhEldySJWv/+8+29TQASC+MCqM1mejYLIDzF
xAo9aUZmeCrEpToWundM677+l5UW7x7a91t0yxCaylhnWeQFetl/K7S84smi5uOIndHBR9s7YIBo
mBWTq2yp6rHVK2bUzjwU+AM3ry2vldPU0fP5cxu2X+4/1+5ifDNUG5dtv84VsMU2BSVRQ2/ogvbJ
0qLQzjrRPJdTIp8AhFrX++vtnLPlsRgRILSJFOVqr0SzKqeDUoS4VjAMJ5GYrnNfv944lyEEpTQs
GbB4m9QyatNhBCIZeh30lbdjoymujmbvY9cMR14rO5ufKQRdH+aanOv1C9TFsE0MkLwecqiW6sVi
ksauPnc1fS7B0uwCIcKHmk362apm/SDk7+x/Ui2G7czDFmvTVc6VK4UUGlIaeuOQ1onrD5mEdtQQ
l64Yykes/72aE9VvEDlQ9hiurscgAhIY8E713EuZSpxQyvHdRBxTYMutcO4N2b9EkvWRsa9qC1pu
QSlHxcbskoOjuLNlIfHxKxYZMtqyy3//J1Hp06iiBdNnXioXwTUv0T8bcZQ6a5lFktbHRznKzhem
3URfW1/IkGgR3q4ni4WgAojNvUEZxdo1zCj8Ko4CXD7EuCYyFwR9miREboH++O9XHxdIJ2xmGovL
UG11XCpz4DL31cxrMrNt+MC+9hKIRntE4dlJ/qB1kPcBidyh8MjZjAwLXqpeip6JHQ89Brbcx6e8
wYqjCmsR4nGTXf7Dw4GkQ3uGptSm8A3iUq+jWso91RebN5laZ9d6iKuD8nrv0ahJ4LKCpmKos3ze
f7YLbjFqCUkl99Bv1X41/SxfkK5IvllloeB5F5Rm7HZDcuQstRPoKKYX9jG19XLh3y4LUbNEIyPM
oTwm3SmpDcZmlTwc0JN2AgB6rAsUnDzW3EiS+8hTYhCYFh6IrQJ0KbSDb3XcFL3DyOCw8bpzEhgy
cvLAA6Odtr7oq5YMjakHJ8HXre5iGkPzxJSt/wp9PwSMgISW6nSx0Em4pExjoT3c3zBbeNHCGKe0
VcFtWbAfV99S9aWEXWOitTqPWMjNjAzBbdV+/aMJrTh18kor50tP2AgRJgqy30pdZJ/nsBl/ogNm
xmgKwASxBRyR/YNbe+dLcGNzhMDxUOyvLza5wQSKKR4/LdA62DbmdDaUVL3Q9T3iJu0EQFIQUAR/
o9JmNiRgtKXTA0vJ5arS1eaif2w7q7ODZi5PpIJHQWj3tRNpCUIItC/eord7WdDAb4Ut+uyd5bfP
TaxrL+T+lXlOjXQyz9EoCrPTCADa3KacEeFSUr3+oJdV3DpGJ8Tidc4S5YJTlvV6VzWgN4RI2oGY
R24IVEIZDgXqImjyx1r2S2BQ7KRCAEto0NSDNHfvC6NjwgXARG7h367egmymI/kGLuJK9Ad9K+vR
rLv+jJxA+en+Pt9diSHHIom4ROTVjTPi6+dHspZ6yZQU7iRGEdUVnKkMNPlBPfK3xF21bdCzXixh
ILJsU+hY6LUJlbzMa1M//j4ws33XDunsQ8qykqs0WOqDTgcG/GmcFb9Ks9BOQ0v75tXHB0oDaQxA
V646oDi3LzeWcmQpCiXzKkUaVAf/zy5xcaRYrCcmuZ5Pr33DqFyiBvC33KMztbpXi6TrTTHEA8pY
wmaRTOnnSdd/IG6mXO6vtL0HWImBOPkos/4NDq3nVs99Bm6ejMKgrYn+fK2K9Eglf3vJsQp0xYUh
SrKyDoy0yQcFeS8GE6nefGKfiBeSOGD4uGIYthjq3akXc5L7+w+3jUQgmRZKM4BP/qyXTbiz4yoe
I6+e9fSDb0WyNzRF86xPahU89Eokyef7K+69Ti47CpbFvWtjKgQPlgJNUyNviAIN9TXg6qhlSAcX
zd7rZFcs9E8IMJu0Cx5kn6KDGHlNlQaXGhj4aco68znqTOVMKdB+sLIgf/1RtNARYEi+VEj8a3UG
AKE1mjRTzUZxLtuJz9GbrS50aBROH+q6if8MaBpfpa5Oz4MgBnaJs3N+8En3XjBRDgj4Ms0hKbw9
iKWpDrwThjl00rMHNGH8NyQvR22Qbd9vwXYzoFc57/ombKPCPklWyESwFISpAwSjWheBy/tjIMe6
dZbbXhSdWg7T97Dcow5xMat+ef1OwgeETisUHQqKVZC10jxoMznE4cvvg6uiAKkcxGY+6P3tnRCO
JsNq+ldgx1aXBvqoUtemyFguRF9nysbuJall8KJB8DNOkaS//1Dbm4OWAT0YelgI8W0Q3/k4UXlr
mHyJEsFNQHHGjrSFCalL+sFG2TsjEKlQoACDQzm22ih9JitsP0R0kjAt3c7SMILSfEqwCJ7qZEPN
CC5zPnWf7z/hFoyHUQyZDz7ZSzayqXm7SSgHsaDgDrRq9B1A3bIzjr74GGBM80eDSdY6rTpJDxoM
CcumVlT9UzXP5tuqEATGO3lg/rr/m/bOzPJxF59csuJ1RZp1bK966kOvQW33ZxKY+Yvah8bBC9/5
tlzTEIIAWQLXWdeCAkjYJqwZDZha63vGUI9PoKumJ70WQ/f+A/1FDt5mBXzYhRqBopluMku6jQLU
wijpWAT2OInS2iGVrh6rbICZNytVg5J6EmiBg/xUIp9jrtCPIqzz4GcdFOGpRebmS6+X3VuxbTMk
SPWqVx5Mgy1Pi66dddRSCxWxGcQ+mcGM7VCezdbSTmiOlM2D0InlqWxMNaWdUEVfW1jmk6NAF+gd
aZzxWEDIszCcGVcdxR4loekPov/O50SPi2cE8gjOZB0Z4mIQZFNA53wsrI9Sl+pPqYrczf1XvPc1
mUliL09ne6Fy3r7hQEnlNmmVyMMCsHWRr2EmIM8V8sKDeL6/1E4MAmuIcvvyKbdVkxwm5VQtyvTq
IEqu1M7D26GVwycDVeEfuYgG2n9Yb5l1sk/BSqwfrUfrSpgN7mghFeNPgDi/5hh/XXq6l28HszMP
7s29z4VQInUhtRRhbxVihdLq8bAPU8+oxY75nDSe8JFuD1bZ+148D3JeC3Rz0+SugllqCvxRvXFK
4zdSp5duIciSg4FjeVDUL5FzdfgWwi0JwCLBt2EzFnUxlKUPwCGstelXUguK0zG/v4xd2jmlYMaP
huKHLy1c3INzv/OQSApRTy1Tedr58u2mlFqJ4SISnp5FG0g7x1aZPEdwfr+lsdB+f/UugXpCHwFf
Rl7pmo6j18oUpuNi+iVO0TlEVBplLpWZcZ40Qg0nR5UPCridjbJI1PBa6Zgs7Mrbp0vAp+ZjVGbe
HCI8pfe58gBF9ggtvvcOkeGnPbF0nje4MV3QkKeeo8yrG5UOdxBGXoTrvYOU6pGy2N5S5FDkiuQX
9MpXUVoLAb8KYpx5gZTPP3pxCnyHgZz+NcJJ8/f9z7Vz3YPZBHQDUQmXsXVQ7BdBqFgTKbTlIX2S
xmGqHT9r5A+RL0e5PQK5vJZ+kR7E4v1laaLBkgK8vI4lHYRfrZxwu6nNMUfynbBS2n2YaqdwVAXN
qaFvepM4oERy/3n33i1TGOiGCzlwg4uZOCX9X7O/YewA4MZS8DFHCtPORlF+//qllqYrffXFM3Sd
SQmIGI1JZnAVtLnm9lHYIfyCsucpGxTgDvcX2wsu3Dd/RZS4etZHfGglZcoQEPPEQdO/NOkoyXas
oAKrp7V2jedSuUhlZzyhAKYeWffuvVNazAs1kK4Ngrq3B1DF3wZALFmFZmJOV1SwesQqqs5RZAYH
Z33nzkNM4P+XWmLBP13ftBvSoBwlpsZmFp/z2GzOA7fHn1mJLFuF6/z6USuEVdDTf5t/4OxXCypC
UyFfmEZeJw1/IhwYHtMmOgJrcc/wu1d3w3LRsV1oDS0w+Nvnas0uYswAaMovQ039mFHezIVtqL2A
e24ni+d0jhoD3XQ5aZ1E9LXOCY1Kp1zG/s3WlDzPHEPqhOlBr0y9dKZAE981faN8MZosMGz87yC3
yEE2aphwpI3+Atej/pNgJIhaIqr1H4NEy/OLpWMK/6CYlRScmjAvGlsYmI5isSC0rpUlvugg0DX8
0UWYrzZiKOJXSc8t2YXzVL7r+8F/n/T63JyGTM5LV5dHdAatOOgfhdGCWFxZsfJ1EcnsXTXpgsrJ
U2XO3JQxjeU2GqqkdiFWguAJ/jw/j7ICVL4cOhypBgFjLGSw5uSX1lBYvvfptBEzfD2RHuSyRmlI
mVDAF3pYuM4UFUnqICGErP+ktYzkZ2CLo06pljfP2AICZK5SMy3JLorxZxZmRuj69JZApuTB+HkM
xuQTUcqY3zaWwVzKxpEr1X5nHeQOt22k8FsTV9FwzUp4nVmPs9tVkIcmOJHNIzmhJKKZnnwxTfST
CLM9sXM1kBXiWqQITqHE0fMMXiB1i3hq/kf0GPU3cjpG8ikQhBpc1BDn/ad4oshx4dxm+ctcVM2H
Mq70p0ASg8ye9WGsXya9DEs7rfX5q6kl1q9Bn6ezNUJXtrvI0Ki+Jb02HnKxyjqb279/7pJcTp6G
ZugHG5fYwHSpKwfS+0xLAndGjqpBTGVQ54vYKIgBBCK33smKMiN1palTa4Dj+iidS3pTzSURkbXC
QaOsVLdurehNPg1NhwVGYn1FTGUwnXbMtU+VpTW5DXdXNJ9kYRg89PuH1ObuNCVH5KIZL31YLD4E
kpmpERQhlO7tFsnkCju+cmhd9APz6ioloY7MO5dFZZt90P5G5VcebD8V9MruQVjjs11NmfimbGft
cyf4IQAwLc6dtMvxhNEhZBf2BMoteOkpJhs7M/VK+IwMsKw7ASbIngCt64MSF4nxAik/nW1ytrhn
U1pTfwXlXH/qp0Zr0UholS9lBT3mrGKfVPzphF7OHFnK+qMG0s5dSV1I/2+R2qYRuEqEy2QM8OXE
Lk3rMuUFIK7/0aos81dGbf6haqTf9VgeESc3IZ2MgDYRwAFmlODkl3j1T5xtEnMwKny+vKSdIqdZ
sHZlJMTI02o/719cm5YRHX5IypSkiKWx1irZQWovELXByDy9kdNv5mhl7wKl1cEcWXH7tUTs96FL
moKTN42fwevG5en+D9g8KiOnhbO1NMd2iHBjPDZzOlSJB9ileIeg/4QGpz9QttXJ+b8sBScbaDdX
ynqYFPd5Hlgidp3+gKtqlgdo3OmldpYFXzloUO0kxXgu0Qgn6adLvd40UYhnQGfmzHuhmPzuMmH6
JXVMyl7/QKjAo/FESbOdUwaIUoZYblE9KT3Htp7H2HJMM9Z+hC3CAK/PcRQKXggBQO4WcPHtplTb
UpmsnAIqCYb60YqUATMbXR8fdGUkba2saLyqPR4chSiNR6dwb5uoNHGZszEN2nT8EJvPM1pEnMKm
tM5Zq9aL1C2bJRfa9tWcW/YkgmpAExjKLlr+t0+a65HYhjN9VFnCmTuRCVFmOz40QnA0oPmLPL3J
PBboIlclb9TcqWtkXdCLcRoYaMdpPLhLw/TNVFvNz1nNzf/p6OQJjpiZiWxndZ0/JTCizCdYRIqA
CY1gpmd/TKNvop+LjGwHCtv7O2yTGC0/76+SAdiUZTvfvokRM1Y1Qk3bg5+TOzkCUgtRCV2NtLR+
9AGK2aY5po7v50c2h5tUk5WpFECXLxDSjV4aEjHhEFRdRhnijydBybNTWpb9g5YY86McaWjG3H/U
zQ5bFlzoT4BKqRrWkbC2OlhcIQvmwpR4xSSOHKvyPZSUI33Kv/tn/dGRaqcwYRBJS3D1ViFEw+Sc
DSaR8uz3tjwEILZHedACV1XamnvRr8zCJmNZvE+rvEq9YYrr73ISF+/EQjE/ylqkTu484Vt96bt8
oL6PtCa8KFZlfMqaRh+u41Am34ELpN9S2Qe7NI083qmXF/nxoVLmX3j+dJpT9j7gBjnqpdTmfq3l
z+z5rrUBvo79uzqkU3cyGqxfmbLhg22T9ug01UDpfauCQBttygFEI/Eoii2bqxA5zaBQ6uCZsJV8
qCdf920Jvcsv97/WJsDyteB10bPGvAHp6/URzUN9DPOaPgfPetJnv/2kRcKrpfSWVeiCgV6FgbMJ
BKIR93MoppknYgNGnIuEpzqrlIOdt4WAsczC2oCoYhDL16csiuNUT8GUetgoRQ9p6g8n8h3RHaO4
4/tLvhOiSPg2jNroTYEe6fewNpS3A3Nr9/5b3eQ6yw9hDEjmhwsdLKjb464PPk5ECnN/7OOmk59K
BHuhYTYtKqObmAJ7kuB40LPdizEsx1GADLzIhN8uykmz5gV4Qg8kyP8XaFl/jYVgMSyKTePsq4X6
HX5Y/ORjcHJk+7t36JGzXJDd4A/IgG/XZmuVHLIy9/RuGt6gwd6DN/ORaO2t/mAytrsU3Hhaqqy2
gbLEQkm5t0CXksE3aXAKAUwVRIXHZDYPEp2dz2jCBmYST84KB3J1U1NFBMok4pY8NVbxMKlJ6ZWJ
oZ8kRg1OWYXFG9Hw84NFd56PhhIEanCTTJDWn7FWKp3MfM48X6/a70pf1A9R3cHbi+TZOELWSTvX
A/0yFQFdtDGY0a92Ko0zKoieTVNTNto10nRXva6R6G2QDVOjSbSB68enOunMPwOjQreMwNwluthc
Ykg0D0KOwANdsPYUVCjm+hWWOffP0k5mzbiXgRIy14t6x6pu6EstlDA7ybxIM4BPLR5lBMssGc+I
uRYfIyVuvs7gh89jktCfnYX0SBdo9x0tY1KO7DJxWsXIygTuUlNqe7Oc6G/ETntJ82p0uiGDKYXj
zUEY21uOuQ7NYMaWi5Du7Vkq9SqHlkyuUJqS8MksGuzBtSyA1t+nJ2T32iMhrr+vcHWPgktYZHbB
KG2Hlk1fIh6dtWBWffwgwREFp6xFgthOtCT+Nln1cE6rtjQcJbemj34b91e4Tkdy2nsbn5a7ytkG
1rDBosijkNaZCsgm05voTQb7yc2HvrJbIYsO4vPuK0ZOkDqNXAzw2O0rziB/o4U64NGX6u3JCCLr
AZ+k9GKVgfGmnWvj2/09vPdo9PaxvkBCROMZb9eTw7EcBr2DDxuEzXdWwlRkHmL1k9b3tfof9g/b
h0PHxAltz9WB6apyDkYRK/tmzqqHRErmB6mSq4cCrVunw+vtPzwcVfaiBCgzkNSWh/+nyE6lPDH8
WVsqT9N/mP38fW+N4ylSdfXz61/jvystn/WflUCVSOjJWLgiM2R2gYUl9L3ou0m+ftQw3fti1BPo
Oy2ESETBbpeSm0YLLYmScGrKwi7A8T2lTavbEey3T//hqRbMKN1Q+G3rEDzBe+3FAHRULOatFxkc
drcwiW8DngbCQTRddtr6qFOIKEwNkAvaoOQTWmUiXaLY68IAhx9Tmd6EpTkfpCJ7bw/695Ka4wG1
yfeGRo/UFjisJ2Sz8imew+Q0ttp8LufmqMWz90AUOJQbVFbLbPD2Q+ETSz+pYlDXBKlx0mgne4B3
jhBsO7kVG4HklWuAafd6CDImkh6PlYIzqa6ll1bEJFE1p+aq9Xp4Ck3as1HVNw8khEehau9VkqFD
4QAHuB1XZ3oKqoBLzcuLOIKvIaLHa4gJtkxJcb6/EXdfJTccKBEGthvqAgKpemaGeuqRXsN2nvDn
tXrjCNy4e9uQTS16dHC/NoPOsCQcNsZScqC6cIqbeKZRKoYfJmWOzySXeC1PvdSelGSmUzd0jVvH
RnHATdmihhm9LawU6AtcfJuM1e9wAaX4ST3VauXghGcuMv3YrKlYliFFAKjEzGAFCxDt7SK36m4x
fc4UO0k6/5FqO8tsoATdlZz7qOm1t9mIOfwyjs4WrF33QZz7MkOAHLj0m0GvGGLohvCSRcXPwR/F
HxYGKt97Rg4HN8feBiA0UDwstqAbeq/sm2gxWWXqjWKvPxmoxn6xaDe697fZXlbNLb+YV5BxGGsm
qIW/cp6UWeYZkRH8yrox+GoJ7WRLIyR3IESjjarqq2XW+dw8EiGdmmzxDrsNE63aSYnZxqmnZZr4
lGH5W9q+ZbSqDSRL/nn/Cfc+4CIPK9GBoN+9xifpdWPOYsZi/BgotUo0lA/oRfjkx3WoPkzwcZ7H
ShxcutPN9f7ay4OsAvyCVaa+BGtCx2flwBSiZiqlHfGQgZL6vpKE38mYWn8Kqwmpgbu+Phhl7uyZ
m/VWF2Ud+jJKnIzA21TqUzuX2wlfZjk+2DS7y8CFhkeyJ1dO+IfeGCoJ/P1CeBIq+MoMcQ8ymb3Q
hAADgnWUl5IKWPl2l/A1ReaWeer1odz3FzUER+ZOQqy7eoRHN8bdCEvaWt7psh3W+IjYUQcEzc2w
YX31OFql3b3wfQFGAShc71gR73KCHzljVWTfFS2pL5PZocOGDu3rb2sLJtCCdqXI3cAyRV+tlbht
IVB0WfG5LUy6VnkBOzCd9P+QGSwfcXEBI3JsWjQ9w32lQyzWM9GZ+FAaifY2jEvfNcb+SPNtrx20
NAUJNTQlOPmr1GAu1FzQm4wz36gd3JNJ7v5kSVn8rMWqfBxjyT9LaVNB4lej6ASFsr/KSt5J9gD2
7mD/7lzj7ChMK0CeoUJhWbc7a2qQ9hUkkmRZD4MvXT1JjjYUtZemwXS6HwHuLwVQ6napokKRYbaA
SYUTPhJF11WuEVbZs6BQON9faieUwxuwkBuitlnwN7dLLdpTtLVIyMNEArNkwE8Ywzi6WmObPCAb
qF2m8Ag7sY0EIJeAC7JfKeA2ToKjjGp+nNe00kd/eiz8QPtI3ShaB4+2jaMsw2akAbTk5euSTUFP
XkMDLfP63pxOURApTziU5a4v5Ppj1DRHQgJ76+Fxs0gCs2npyN6+SjmpCmWWaPuguCjZiAP7T/IQ
Js+y0uvgl7DjvP/p9l4jjE+AGgxllx7w7Xq5PlptU8FTbfze+NAJUvLcilJ1sMp2LxoLaYDBA320
beskUqnldUQRvIHU/1eVVf4ZC6XxSRGTp/vPs71zWYkCdGFvU92s6wC0vUtrCoHPQSkpf83WlJmO
0Yrag+mPDAWCJLlqGrPXyBSDV7MS4Euy5mKIQMWDxeLtuwTHAdtYAVRXaBgvNOMoPUZjeYQk3dsh
/6wir76Y6odhNsk5O1JrxZdAnpJzGU7TWZe6bwLA54f7L3RvORWaBaNzMsINAjLuSMxhyace9r6t
kw84xdiSgBtupHfNQ8P/c+AJsvcFmYuS8SLwT7tv2bH/VPd6o0g+HgqA6SSs0/TQAGKDhsJF4aB/
EMBu05Ts42992VhHcUza26eLEjf7Zyn6N/UdeP6OgirzhnhqwYYYZFB2KxWV5PTMRz6WVSIRRUWQ
KIrfecnYCY+g9mWnlcrwC/mc/kOR06S2zTGLMTSR/P5gf2+ZBWwyhqmcWFJKhP9WiZaJm+DAsAGC
H1iQ90FSJOeh7v2PaBj1j1MUzBcgXq09pnlhV5kp2hkf1Qn6xnxKC3zh7++Ov3v6Ns9cNJyQpwFX
9pfqefu1NBE0VNT2sG0h9Od2p2d+7eDJrHpDNpg1DqtaHrlWkGbTGd/7snDNUbAyO5KU1HSANano
OPq1bjqAefGpD6Q2jF7iuG4Mp+3jGZ+0bAZ7FYUmHf6xrWXx4BGWU7l+Au5kchBCArDR5QD8s9/C
ygwxotMzz6L2O6k0kc4dCkNwQs36SfZR97FShOKmcsgvMLuiy/03uHO+MG1E1EJdALKbikRlYDbF
oZx7Zl8LbxFkbs+SlmoPdYFVBz0h/+Bxd5JbDrOCjwqFCZ30dYTkcAl5EMiQGGNLvE5VbTqVpnxR
R6uoHA3L7RJcZwECAbJ2/1xVWvYZHtR48DM2bx2ELqdsEelBAWNzrxb4kTQT08xrlWpfq1rNXqC/
68vYVbvUZZ29VeYaFJg4pwse69VqucynFoowlFxjoeKtEnweTDdrtA+vlgAXpAA39pbZUf/E6GE8
Z3LJHHcOjsjXf6PHzU7DbGsB0HJJGFARtVVNNuIPacYiBvKWiuzgI37MkFSaIVGTN6o2Wp+FODYR
eUq7yNZrs3rpu1LU7Szr4tBNkPV6Sy9PFC6+NTE5nLG9+oCVV/gs6mPszWozvyF7kI/qj83+5Ecj
SmBYSGCBilnXQjSqxzEtBOzcqvBLrKD3pRpBcm6g+jtto1YHWevOcuTFCESBi0GpZ10zR4Hc+CFI
6StqjeN738CrkAmxaqtTIPw0q/rj/dO3yVw1yKiAE2iqQYva1CGmEYi9OjbWtVByhYFW4nePSi9/
FVJffckQrbyABG0PrtTNLcOiaCabZHiIg9CzvI04Y1ZWPbWRdQVsNF1NtTIddUJdcBgQN7z/fJv0
jqVo08GyY5gI0GgV3PquGAO/GdlyOjp+rom6XHBRwYD8vr/O9rNBVYAmtJBBeKHrYVWvcZroVRnX
akhNN1ZTZGI74D3+HEXntqykg22yDR8ovDC1gbdD+Nhwelt5MKtMbnBI64L6nZUU7aUCUHEJtLLw
pNHqbcEoimdzxEl9UrKj9vl22yDTQbGDFh197Q24pVJTS5xbybhmiui/Rdoh/cbYsmNVLde+I2zI
pWwZVeDef8vbjcOyyHFxWZAgbZL1rm5zgM14GIeGMD8k4Isd5EWts6ib8cHG2fmgEDRJwmgeMfpY
b5wgC1AdVHqBYy9+AqAt49YsGmdsYnO3L8f08/0n21kO0AkTOHIJoIRr1gtqhVmxyO5fY70eMhu6
V/MN6eboeSyy5KUdplfjoUBHwJzjIzLWXya6t2dwaiDQ0QmwruaQmx+ECjP5GM3Hr8DOme5I9Z/7
z7ezYRbByaX0J6yxb26X69JQoFaVrKu/VHQDXNvnKcE4VhGMyq6Ro77OotKd7y+6yaSXZ0SoAOWJ
ha29ThWhoQBPmWvr2maqFTwEGimabWUL7GMGZZRcEXEUvmtpLv0osro90hzfxh6WB56xqLotYWiV
qaLF2g26TiiveejzZCrJxechD7pWe6vwtyPPyj3OYVx21j/pG0aFSue3pnWt6kr9UqEh6hVR8Oq+
o7Y4S2DWCqgFNYF1OzULmjHAojikWZ3Thhca+dSVGFnf/2A75/tmldUbM2tVDejzI6o2Wc2pskpw
w74i2nQdjq71nddGY589yZ3A11kHbBzFclMNUNQ12rlypW6Sr0pn+gcBa3cVPg1Qb5n+95r7NYal
NQhk9Mxns/kqjQlY+WA+Mrnde21MqwzmOBAruBBut4AUSFJW1Yg9KnH+eW799CGrpcipDH04+EBU
oPxdtzkcefqCyUD7jri4hgzIWTXIY5THsKhN461RVMHXHv2Kt9IshrHdKQkSQ1GOSbQ9FBkia+BC
5PRz3mtQ6v2+00FChiG4XnWILgh6tI2t0pR8Gwpp/CeRAzggHGngvguTLHmKdNTD3DDuxF9iEeqd
DVVDfm+0BiDRnLZeCKirV59CM0snO1PpP9sJKW1v4yEtngxQt5FjtVEvn1OpreSPJOW45Wlo8PQn
rKgNEs00E2O3qKw0cGZ0H3N7Mgr9RZ+TXKTmEYz0JAwqN5vVSeZv1UzEEvZCwH2T1KP6Yk4dtVGD
Pfhsh0M1T88kudobralRjOxHU/xRjFb8J8Tp8x0UXxT+ByG2QlvvpfJ/ap3m79MUybmHnOj/Fo0k
v3AH3QB/KXZCojh9YVVfYiEvvjd9l1nOoGmZ6aZ96Q/Ynxjhx8SEWeO20O9Oim8O3cXvRv2p6oWx
9YouqlNXaHzla9zCwaBVryyYnTARTkOnYGiko8MonBMpqh6zcWgiZ0iE5HuEYFV0yZH9Gm3cV2rr
3NZziCGdJVTgRyPEHuC/jMiNdbJWvc2xIatcf2zl0lHTrFKvc4OoE3pO8ZeiRPn7bJF00QyI5q6y
taY1dVtPwl5wYZQZeHUU/LFNQSvfIlosJG7lQxZ2ddI2kY+E/bDdtlzAz1MNBopZ0aS8MTJjrJ8E
OZuad02giP/LC5xNHDyAUFDoq2quXmQ/SR4wB58gtNCzEmywLvWvku/cO8Oc+LFTNTmcEdUci3ez
MQ6GrcVWVV8EWa7+oESQhteaJfkUMmQarMvN2HrR41IW3/a9TmuGwqR5JNYioQASrgSNZaTGD2Fk
zA9Jqs/i9z680uK1VIDlNmHwbCzE960ihm+CiVIRUb5ysWvf+sBvP3OrvNrEGs1vQFdYmJE6b5E6
WB0IDMGbxMsbNXmOEZD6bkSadZDFbsLjsoqKpjnd+aXiWd1dGUZzviHoidcTekHK1J0Hmic96DBs
VuHuorXArB0gEFPPVaqjR5UkQseLvKkNhjeS0vgnTc/r6+vvLpOLmCqR1HTD65m4t0Y81tCF6YbI
hQ81M7nvYrf2h/4gr9mL93QMaNUsIm8MyG/jfQh7EBZXihr8LJR2R60GrCRKHqgbmwOW+85SJKXQ
v+lt7Uw2RLkpBi2uhKsft4oTV3V2Lis9eFTa3jrCGi1fe3W1wFPCLYDb2KQlv7rGWk0vZBMQuMew
ozvpk5ictEJLfwhZkD4OkjrUBzn+zsbg8idHQ3B+mUmtktIUqrBc9DnWrUYzulmTV25FYDrqWO4u
s0yFFgX/rXhXC7o61SfK3Yrc002rznKsuq4dE3EQWx9k9ZfW18lFnzLFzfA6fdNX008OZ+oGs55f
hlLunLYu+oNjsZOS07dGoY5qAxDCOnFkppQq4RyY10YvsS4IrBBkfyWeWsMsvquTrj2QwR5ha3b2
E4uCCUcQGDnJNTPWJ4TPKUDsa0eX2fXRDjn3cwAsoBOMg0C53U40sZdBCEnMIl6+2k7TbCIrqJXy
VQqCtLPDYPSjzzUOMZchD5voRzH4R5oQ26djO2EizqyAcSu9vduDGeCV2oxNL12jcTDdGt3Mky+D
d4/z6ihAA2hfHxcWoZjin+UhN/iREjnnyayYKcVqb1anKhr1sywGvu60IaIN9jSWxp8kbyVu+LSN
TVtUM8M8K4Vfxg5q/sYnmXFe4NL8i3x3HAI4pWCFRu7ZwijsRJGbyg27/+PsvHbjVtJ2fUUEmMMp
yQ5qSZYlx6UTwh57MefMq/+f8gY2LDbRhBYGGAxmZqm6ihW+8AYrTb2xLNWnGHr95EfEYYWPPLCe
HqV2ND46jVOkp6yYu9cMyPZvJUnzr4Yzh+rJoTqPOWSIm8ADFpx4KeQ0o3lQnUn9ZXaN0R5x0Bi/
W4gDzucKVSDrEFAJ/KfQ7TCGt5y1y7HTsuy44HRFN7ApDYzaYY1XR8VJZts3B8RA7qW+JVQJEdvR
fUPPYseTpbFHqAIXmOAQlRNQYYXo8DWHNFzikpHXiYv5lWb4sS11qtvoTvOpbSE8E2rYwBkQ97MU
rwx6igvIwmsW6t9DE7mEVWXgSo45Y6idhanyz5SXZgkIvsWpMUy15KcRN3HgEQWk/8NHS9OPRew4
36XKhsPihEV23ypO0JwaIp3Sy3SzjY49fPufaa4E2bE3pu5FSas+wfcgLie3gJSWuaXWaw/jgsHh
vVY5UfjopJI9eAF4ru/GGJvEsZGF/HTupMt9JM9j5tvIuXTeIDea5Op9UP7qgpQPX5VIBPpKHKQS
PG2terCdLB08BGZm3U2mUPu9ZHn+mnaddo+3Sjke1CycWteykrA+J2krnwt6f53bOzkYkLGQfqkm
0oe20hiv8+hI53RQs59909bfmwJ3BrgPL2jnlH0Q6+cs0JxPc6rNyaENiU8P4jaEuWzmSeFGSzL8
5qPXjwm+6spHRP5N82CrQ589LwVdluMA+7Hxa1WaPw/xBNsoz4bhJCVzrB30IO/QZahi5wmZJ6mG
fz7G9FDMpTvktppEd0WvBaVHyFO9ZhmkaFePG6M7ts4ip2fLDPTf5VQ5tU/WKIFqi4h8/KxfYLBO
qREcazmsCk/t9D72i7YP2QKyNDWzOypT+xJA4x/8RSu1+kEOSRzcrmgNyx/lQEvdOIkhnU+L1J3N
IVucM60JhBun3sqfainSOQ3m+LKUgfPYlrr8aY7obZ6rsMtiNx/M7As9uGzma+phc6g72w5PraW1
r9BaIHZV0BmHH6G6jIqfO7VC5pHORn2KYogBedw2WIB1dRnhjW5Xo29XQ36eYqVqfC5h9aVTImP5
4EhT+09Tms5PCz8C6X5aBrm7j6KQ9EIK4/J+jMzIPoRdMgL3mbRMcSFDdE9NqmVwGaGRS6dZQlEL
fnHgfDETYxo/ISfFUqoJO5zzySX/VBJCdJ8QA43b50Ut2tDrM3LbC19FBVK/dN8ClMqMk14s1eeq
bOrFvx2nXT17xJwCTQSTAvjNVTRo5yh1wzCj4V/H3gTdETHWXj9kcQM3f2nNw1C+mz8jhuQ2AWks
ZLrW5DKrpDcIhgGYfT6Oxy7GJqNqm8inPtHcWYsV+4OezDup+lXUIQYFXSgEOzc8q4uq/CNKDSlw
aoOvvZrqzyR3expkVy/en1EwzhEqLJT3Vi/eoGjx0iA8dsmmOvdohioeFPz6pdfLPcEvEdW+CQ//
DEWBVWh+ofC0es9Jd6iDI6N84VkZYnfsK8xOmhToIiILgdvhCwS2qcyOqRaH3//DpvnTsqIvTvVj
NXYZU8ZreyBUmGdZXlt1FvV1fTpkVoeoAobAksdDIL/eHnVjccEu0qGkXUK9ZQ3cyvMIvY1RqGBU
sf2QSdAoa0tKXhFA3Svobw1Fj4QPiB0RH3NVeYP62xWTWNxl0VNvmFHaVnAd9HssKd5bsKQMDMMK
/QNizuuWk2YHrT5lmFyohfIUE/neNwgv7ATdV8EfwRFwHnHocB4m+XsbiZkowfeFEG5Dbw2iVign
w8E26MXENU6ODqn8Ti5xvYAUmGUhfUAnnWrsKpcYZcwBow6GfpiwIzpJ1u4RXl28EKbzzgJuzE3k
yiweoe21mrI1BBKMWPzt8rDOz3VapIcm67pTXcqVhzjJbt/2quYniudcXGTQJJvAld8uJugKw+zi
Mb3oXZzNfo22o+SnmP8851KyNL9VJSU2ijR1pC2bRvPHYsL1aYhmRXHnOUH6xmBznXur6Zbj7SNy
fctxhUPW4mwKYeT1pRDoUT5g6i4c9uwWIysleG6Dvn/5L6OAkOcDYwyzzlocraEcktoUPXu18iV0
tj8QsQy/bo9yvYU4GAK3JaTCaD2tLhmjg+jG64HIQxsFnvDSctH0jj53/dTswP63hsIfkYuUkj6y
XauhghS/ghTqxCXo1ORxnjLjOciXcXK7dBrjnaNx/Y14bIXDKx1mAKhrgAksWM0JR5ROVTOVvVGL
4qOmNHvUlI0p8f4I1TNeInSHVyd+NtOlpIqfXMpMek3bIvcnCZtzNEjHnd1wPZJCu5x6Eu1XlBbW
Rf2hr42+KlCM041yeQjq+VdmzYVfxFp6ePeOgI4OTp/+Du2rNUxDT8alRaI0RaodEvFQUKGFyya5
alTtwWKuGspiczMZinEgkq/wKB2YLhk5aF7XEn3GsG+sfxwYp8cMlc1vJTa1X5jycIeFJ+RbCRja
TrZ+TUQRPwDAIrU6GtryGmcxDJZRlhUv0NxZ9XTKi9h0XK2Wnepg4WweuBp9Ouu5wW3xt91VSup3
Dt0GrD0DJAqy1EbTpotMyw0VyXg3r5sfR28FvA4XwLUJBmJXjtYaFCr1MFEu1WLqJwryEj7dpKK3
v/lWfEp5RKUpK0xt198cZaeZsI4PYQYl3N5cyT6YhZm64wgExI0CugBlu+xBMrY+P4BRkCeiX3rF
Lu5wC0BuHdl8XZKMAzIL3ORjbZ408vFTR1fuC5rXi5eO0UmJ9mybrh80QjocRiiRATO+usQtrG4j
2JrZpZaM8gueaZIbImXpBrmWpi7uOfJOVXNrjUEzw+0CfkL9T6zGXz1TfAvlQOrgN0yGEXwdolDy
cMwJ3LQb88e+ShZR96h2AvLra4NZ/v9BCejeDgo5nysyiQmxkCo/GeiD34+1YJLXu8roGzcukAfg
keLihUO8ugvBANe9DbP3MkwqxRBqu09ykO49IuKvrANy4aUhxDqFjqb4rH+tohb18KQDJkSDTH3B
6DY/toNReGhn6YpbTrl5SqLxu6S0e32Djd2KThE4G15JILJXCVUNkrKe5/BSp+rwM0T5amG8RqGv
r4LXddEMc+rnqrCs/2lzITf3SJgme8DgjUVWYaZQGxfms1fiFsqg1VCni/CCKtwMbjMKj7pU7vEe
N0aBiiKARVxAylVc2S3lRKRLrT9BoeDeGafI8Kyksvd25+Y4lBHRDXKEV8Bqy4DImDoTbTvY0rGC
nW4WPmUwAnfOwMaWAfCIKRE1flP0ZN5uGcVOTXXMJelO7fPCo0fruPmoLNSMavWDXSWqF6Ep/zEE
Ofb+iIfs0PzDuAGKsX60VSOSB5zCac+EAVJ1hhQcUGa3/T5cop3bZWMpKcly2BEfwdl1DTsJtWFU
ubyxzEW44GMzWsoPyHHJzigbdxhVDH4iQ/0hZ79dyiWu417qg/BS2vhJHpQ6VH8bqemg9jNljX2E
sFJNd2VIrrOTW21cZP+PjUWfC4jUGiSeFUNT2ioojW6kWuZEaePH81L5UyFFd7cfw82hEGtnW8Lh
vwq1RqWNM3BsyMhXMXan5A8FGMUwPuJvpP6HafEgiKYasK+reno6pEidB1aImmHY46ySReZ5hoNK
Wzkuxj2Dzq2Z0XQhnQKDDOldbKK/Ls+xMZxGitv4ktY87hb6TP5YB4Zvx9Jeo2drP4qkFKyeRcS6
rtHYqtLZmbqQCxdB+Eh5cT5J2vjv7S91Das26XvSYYWSBKzq6hEvncYYTaK2C9lRdUi0tHlGMQrr
9WbUDlPS1T69XlxIE8k8BPFooMw5vxsIw28QwgjouSG/w+38dlGj2OoTOSAyH+W8vsu0WjlpI2rq
ddjOO7tla1E53UKLT+EBWN8noxQ7clIgpppmUXe2p2Q+Takd77BKN1cVHjLoMXpZCBWsZkRBkQ4o
DIKLXCmqH5WqdSyXfHEtaPBeL/eZPyIo5pWI0LjN3OfPdaC/m7wkVhU2CGB7LAWvoJDxPA9ZKFcx
VNqyPMYUQABclqML6CXbWdWtU0Eez90JHx7g9SqkiHDBrvq2wc99CrEL62fLbaapeZ3bXYTD5lCw
vIHMkVtdRS+1pUW6Acf8Auk+OaioovnaFMODjrV3w1ZRVwFkyeGgeAA3ZVU/KeDXa06m5HDs++YT
wBnrK8IkiCU4ZmTuJKcbsbSAUzAcPXSo3qsXVuJ0W3qBpIuUdcNRluXeXQQFW20S6SQXlf3z9rnf
WEbGYzgSN5rb60qCLPVJqMpo5vTVkkeID6vdg0Y69hG4VrCzOzaePMRjxFACOH5F0B30aoSzICiP
tMkT3yDW81FIcAqEE9Kc/0JPkxMCt9an23PciFrgp/AigIeBuLquf8lGqVWIxxK5q+VyaNQq5n6T
sydtaGU0bpOWxlQvPxVZPr4/aqGQiXgrhBVRqVmdhynPJU6JgQRCN06+EUaRjzdidpjyXX/grauG
PYoNIghrErE1RLc1Z5S8MlzF6fDqtWvF5nSoVGU6JoVpwt7X1PrYm6V1USWAV3451b15Xzta/+3d
qy1CQ0qOFFSvn6tKMuIwUyXsDYK+eYyktPWovdHrTYPfqYqbr4xzjT9NsMxuD7xxpTOwCTFG6J5f
bWWc6bW5Msmaolx1HqGK649dlcSH26NsHBiK39zoaDzxdNhik//18BdhVvNGUb1Vacx8VuR+PKrh
LLQ0dkVONyf011CruwCv0MGaaD9euqkyfUdZMt+S+73K0cbpEM7EOhmZ0Bf+wyn8a0IgXKOqFcl0
Oo75D2i74RcV+s6pIua405MiTmAQGgV9W7MvvtxezI3b7s3Yq/OhavPQyKS2Fz3NiwOyXBbtJ4qn
3B6KG7O2O1vkmksv+PqUZyjOiNB+jVgr66SdWwlRKYCfYQSIIMzuki61v1G8wgVw7JGzclsgP748
ByEzdzLtwQjL5RHVwHwPBLK1l4RkAaV5NIgRSnm7lxJ94etjyXfh6Uer36Kr+miCZahcXRv7z+9f
ayjucNw1A9DQn/vjr+9MIXDSHGAN6ApVrwU9tmOUIKwMyTH2M2V6N1KIlUapRLwrXPVXjrAOCkag
U2eq4bFTXSJdb73E0iU/Ck1jp/a4tYPJSIkaSbCtK3ttNaqDMdJw09Ua0BXARYPoeZRKNNOjHsjL
aIW0MJrYDCYfpFH6/j1M9CGKrlwL1zEPeIR5MpATvMjxYgLVqX/LM1I3hlr1z4mVZDtbeGPPIMiC
nQtvKHfQ+klRRs2eM5DHl6EZuo+oRun/1uFY/1MNUr93o26OJZilFJTNa4iZbdANwoMHURTLmB6K
wDTuFKBod70BvfL27twaCq4HAblBA+DqpSwCmd6DwrUadUP0YZHG5WiG+fA5kWr1dHuojWuVGJeb
Gx4LFfN1OJcWoymXAX2abDKSjxPA4DOAj//wnQhLWTkV5tTGdwpoOte2LHpOdfTP3Ha11wHYeRz6
VtuZkLpxAGjw8dySzkCJWR9tCQm5JEDl4TLaiyUBXq6s5oAnuu4cJyA2sac1edJ7cM3AWamFZf4M
Ch2B36TR5NduwZiZ1KScwWsaSvq5zSf+kagbTcxRpKFFxzcL+c+dMRvQOUcCYSvPbUSterTD8K+f
k8FzIkeKfdyG2PBhmWu/8bMek6NsBBgQxJ0Ncuf2V9zYMDRWROwPCUq03d7enaC5emfKITIgo1of
YHTNBwfByaeoHT/eHmlrdTGMBA6IkgaJlPjf/7o4JTsN2gY5c/RXVJSNwWOe7MlMT3g0lHi05bmn
9eGEFx8WeLdH3ngegQnzUenrCw7kao691TVBrpZ4ig1JfkhYD7dO0/GUdGHn5oU87Mx042SAcKXd
rvMi0bNazZRe94xpExjo3tTDQ1kGy3eQ9c5OOL715f7wxUUBfwMWoUbRAoYxvgQL/LxkUMcXaUSY
DOHdvch/ayia3/gXgSAlz19NSKJOaIShTEGhMUu/jsPmCEckc1PI+jvfSsR9q2o6XUWBgodnxWMu
1vbvXTJDupfVAHcWPZHGk9lp9XdVQsTKc8ogPuZTkj9DM63C/3AOBJYAPTACuKvedj0q1hImNuNG
AAPhS03/5MH0oQ+s+uX2btxcTF4dYElEEFd1BPqyAGINI75YUpigNBfqHmqjujcr5V6QvbXxxRak
lk3F4uqR68Y/7Y85Rvtnzj0TruyPLMhkz3DC+cGqKaDcntofU6T110Pbn8AIPjXbZXXS8BIzwXai
AGSNkfGdpoP6rQY5+yyDav1mVHn0ecpqzHliq4kGlNgD9d8S7MQnG2KN7Mm9Jc0e8Q4endZQF3do
EfSza7f45Y0YoHbHPrGGH4PR2hVtz3qC5jQZde43amnc60uh7xnpbXRYqB0wEfSM+Ld1eZK3YtBR
jEkuRW8PNLql/FdF3vuztJJm8PRFt6n/NOrkL3SIvmij3S47j9LWXYIMkCg7Cebo+jy0hj1ZTW3B
7F+M8ptmgiwr03DawdJsnTpQT/S2+XJCAfrtqYMk1A2GQHZIzVwAVIzb0xTnXxxnqs+AhRvPwS75
fHuzbJ0Diq4CJ04H6yrRXsg820AHfDFY0k8oR8pjlSbRWc26fqdgsnUMbMEnJgSj+LTOD5aQAgUB
F+iYRZZebUlXfmhtlobomi3lw9gWe1pj4j5cHwMHOM4fwCEMwdVyRg5+HaYhHLujpnriSMyeE+M1
VUm27srV2H3VWmk+ZBl79/aiXn9IjWIWREsg/xugqFaDqFKW3NSdM2YHHJhHQNP2dLCxlvWmHj/L
Ojeind1zPV0GJY+HDomS2xVAb6mJYJIEz04p6IqzKuk/RzPVvWwJVYyOMuOpDUrDV7G+3KkLbaAl
GJmTKcSq6VmsT4c9G1oTj1iK6GWVfqfhmhnuGC8LLERsBQ5QkuE7J02K+EDnSCP3juF8Ddq2/FDj
6aS6LSGs6rVDFu1dvdcCPfS9oCMIJoS2AclC/1xVSQrJZ4zE+gqWowDHhIx64BvKUPzGYKw0YBdI
yVM7d8XPPFwIiPRO1f5JAY0uLp3DPNt55K4vE34T+jaQfckqqai9PeZKOZVS1hNMy3nfnbUBeVOz
gZN4ew9eH2zKCqC3kCfYEme0ioTWd0m45QS5cRmk1I68Kosl1e11J99zldnafKRwIPIoRgjVrbdz
6pU8tnuJKzqNYuk+zwzZdeRsOpBMyqdc1uZjH5b6vY68z06osjlPkinwyQiXXpnnQDuB+dgDtQKT
Ah1gADnd1DxjkoLm0u0l3Zqk0NOG8khx+areUmttksOkJNYLo/wuggASe0XgSLpvZ1KBG9wc2F/r
oK3ukwXJ1p1tc31/0nohXEHVT+Bx1vFzmIRmovMFL7U2t96cxemzFVqRu5RjctLVNNp586ytW4yu
KtVtxFGEMs/bbwrkaY7rUnhUD1ryGKvdWMIBrooOokWD/Du2jHnDx4VZ4S2lDTk1o2P5w0qd1j5Y
dj+Vd1A05uYFcTcYI4tmw56Nxnj8MGhLZ38b4lHqDtTMkvxxsdSSW7EHZeOT3xnSuTHTKTjhPByn
bhvMiuNHOvZ3x6l2Wu2QD2BckXINitalVNFrkAqG+nE0h6TDKyowUf1SleA+TweoBqW9mN/oRtuh
K0d1Iegypf4YVH0ke+BihwpSf1e+ZFaMqug4SVp5QH8pjw/NAj/CtbKGmlnIu4ijhZ4NAoSkoTM2
0PiTmHRcQroBRI/lVj9rE7pN5vDTAHWr+qMxWXQ4myHjkMf2bHlFu2AlqxpdA8+tlYrRX+S2g5Ux
DanpVosxqH7WBqZ9VPs4UtyskvOJ8xvp1UVKcIM/9ojh12fiOO1LXlRy/5hD96j8ehrkjzId/tjt
A3OI/KUbFe3l9hHY2ISkBah3ijIAe0Lsmb8Sg6nCI0WteFNTLM3cnF6LN9ej/iHhd/8yQ2v4fHu8
jT2ICYIhSpyOihzDChyVK+XSSXWcXLKyVyVPdx5yFC0zN5BD7ddQyO1LPtjVzku6daUIaVIh6Ean
er3xewQseJ7BFMxJqPnUrrBeJAY+1WPX7UQKm0MJbxYuTXSd1oe6oyNfx2YGpsBZ8iO3dOMhKhPc
txik317JjS+HeAxJCMIM4mUQr9JfX86Aob/k8UDzFiULze0bM3kh0zJP3WR3P41a3kPxiz/4NvxC
bYRyMIVMSjlXkWVnLQPAqBqmc24VhisFYY1tpcR9sXMtb80M7jmFcEHivBLFks3epFeCefgiJ403
0nP2e6XuXMqOAxnMvKeWtvXN6L/BZaHITWyxuhenQEcs3cYqSJOX6oRnVO2X6dC+9DRwD7c/2uZQ
KH6ROuKLQWno7UcLeU0HuYiSiyn3w32IBvpFqbT2MM+m/h92IlkASY4GGVZZO0YUM1DKLJlYxaLQ
D1Kb6m4dRs0h0qEsvH9WotJF/9UUJYbVrDrTnLSoQi16zie0BqVxSs5opQUBSSZq7rcH27hB4Nwi
sUcN6I/q1tsljHVlRlVDOPtpduppi2P3LrDl3kWGojp1qGR/oI6xB/64TlnpGcJE0gDPkrWu760q
K5FVlYmH8kmPf9KWqg+prtS22xgT/uF0LwL6MSZUK2iujvkllHpnN/i9JuWCyeIfRyWZrgX6lG+n
bskN7w7v5wWWmUVJqqilD5IzIrVaRXX2gNiMnb+EEJYbxP1B53vY+FRfclnOiS9iRGl2PsXGQQUV
L0yiRIGXJvbb3zMpuTqYcYlK+FSi9ofCpNskpeoaUZMezC7Y42NsNMiELQS0cjYZtRd5tQAOLxM4
PEKmSE1Ut5ud6Vz3i+0mVWT5qVGnZ9Mqq6MeLuEhXZaEYnMfXBYbQ9Tbm3DjLsS5nuInYH1BhFv9
EGUw5Di3eTaTLOvPVmDEz06uB8fbo2zOlzIyzSPa5qgprg5WQ7sT5WcMUhJb4C3s3DliXK3j8I4M
TDvYxZ3lVPD3yYO8xkA/JWwB8ugU2E+3f8nGvQUAi7IaHRB+ynq+6PWVpYVWw2Wap9BHzpDLxEgX
DxfxvWrX5qSBrLC8dEFEz/ftrsrbOIhzaHYXPai1wZXL1jZguqrNL2LE6gkGZfKljHvjbETzw4gy
Pqleod61Ubsn879x1Yg2IdPmrga4vt7fqklwslTM2mgluLVRNtzT3eo/mn3cn0jGm69UHaa9m3tj
WAQM4JbxHMHpXJfHwq6jQkdF9U4pJgwJy8WOFE9DxfTYQFcqPJjsyAe1lY184+3PvDEy/Dm6haI2
xt9aAcIqK2zNoUudO93orKNaFcWdM1rTSdKh6CZo/WAuU+zpcm2cJSCzwnZFMEOuqoEaeiNWVDBo
jI/DEYxMdjAHahy3p7axg3H7oiVDdYLa45plBUDdpk+IcnQCdNWX6iT0G107tlCo33834NJHGZq7
iOLYOpwIlyUCqsiFWIG6cCetUT92YaLujLKBqEESmNkIMCIDrTN0LFiNDlMVNF4xKxu9saull0Sx
WyKmMYwld+krU3+UQc4LRlRVIzwbtWX4UFPYSd4f1vDpuKEcxCLYtKt9g7ZsYAVyF14CksVjiWrB
lzG1DDeylj1pwY15C9YxqGQeABEIiKT+r7iXqDcD8wbK2ywwVy2cYJl55xTlZ6vmS+0lilN3h6pa
gk+x0IbwiqQdnpyu0X7d3lDbP4RokQcJdslVX9Ouh2jouaEvaDQEmEmVsYfrrRa7FMoCGIytcmyj
avbUWJ39PJ5UVw108/ftX3G9rVkNlDr+MDZROxKH6+/VqEujwvhauuvlCn1nfg9CUbaJ6LCR75yg
zQmz0bgheIHZcurbsaoy16MhNKS7VBiVeVpYJ5oblxqusBnoiTOyAmp3KiNZSlwrGIzomBthc0ED
GV7j7WlvPBKAHZkvhVGIf2iivv0tDOeknWGE9M7aCNh2WZmfEnTePuRhNfwvkbQYB6dFf5mzZr7r
S2SuD5iD6ppbLBEaXbd/zXVw+PbHrBdGkUmeFxgjaiEXL5Fhoeg1KrP1UCfV6GWzYiM4BIXMscOP
Fbpg778KCIUAtnIC0U9E3OjtYtRtpfUDyncXFL1RYNCJ8P8go39i3kDol6WV82EeyuCIlp8QuJOc
C2shFTu3wPVFLqDmREPQCi3htfb2ZyQ6mzE0+/CSGlZ3zg1zlrwli9t+Z5zrsJO/TRovcIu0Vtbf
vuwsJ5JGBTaJPkHmshJwmUbZHxfDjFxE0aTn259364wJPxFKy47Oq7yqWUQopS26M3G75ZXkt1M1
nZpl6F2kRpwd3sXWUIKXB3iG6ZHfv13Cwh7Cwh65UxJDit2Qpp4f2gsCfQXiHDvR++ZYYDJBCgr/
lj9ijH9dHVZiFHlRpOGlS6IWMjCgSKOVJ7Blxl67bXMoQQ+wyUhpoqxuqSIFQDBFJnq3mRw9Iyaj
f8nNcfiA2Zfz/fbH2tqEAg9tCbyOSTn+7Qq2gYT7upnA3tKH8aBXgXS00izficztrWEEOwYoKcEE
NZG3w2h5aJTBOAd3TtxP8dGKdbl7nCGlhx87Q+m/xU2aKV5uLXSfh6rufsQwd5ITinpF6kWlUxoe
D8Qcg+Fzks/5PLXJMRyoFbt1N8u/poan062CqWwRB2riFN+XLtNPDZHF4g/LTOWyjczw31hPmsrl
LcKFJtLiKfHKJrMGv2slOI6LZcSRp1Js+beAaE9qYBjTR+yJpsClQpRNT3VQsp1l9DA7b3TUgpwx
aSzrHNpyrXtDFJkFT2qmHdHcyGuk7Xqz8YdumpwDOX864MUAluhRVhf7S6KkU/6AjW+HUDWKmIdZ
T7BZbPHIOmdWkYMPsaooOS+pqb2aGWYAblD0YXBIpyFfTlY2Su1B6UoUOyu5yuwHwv35HIZodbpC
++WDJpVgoudR6r82dpYHd5HWNL9Ib53oIMlV+qjWXY3K0pgjnAMdsusPHRhydJ+CGHXIBkmD0m3l
NvxEwoT+RBTiOeu2KlZvblEoM+JRbUPdLJb08ge1/zjZeSg2zgFoINE0lRWDCugqdgli2sEq+jd3
iT5m97zruPlmIZCPhWpztHO+r7sb5MLCGIanGtkNR/yYv8530DSlFhZNfHHMMD7QT5hc9MIXP1/k
7oDCgF/kGVqCVrQ38HUWAXKGCoSopRkQKFfvQK+WvdZYdnTR5TT9muC88G1UxgQddtXu7nAV5i3u
qtDcme/GK4wbm0GRRuixQ9V5O19bi4K+TnWqvFHZPtksyhnV+adRt5f7xNH/R1tTOjXTQCG+7Oud
i3ujZ0o5j/IyxCBgBeiCvB3dMRZFz7s+viAjWjjoaw3VCV8m6lJ9BwexbfShvKAOqbYugiT5Kzij
/mOvOSSTyLWm7qQ02imO+vF8+z7c2HJUKkSjyeb9ugJQW3mYL3Ejg5oqcdHk6SR/TPrJn2iK7ezu
re+OqyGXLlkAz8pqw8XIr6lL0kQoEcUmlNKl9zIn/y1rYekmveMc6Bnvdea3pscVrOOyigof5Pm3
yx4lc56NNkRFmPvqkQtEuQsQJXtIJGVP8HtrKGgoJJFk50Iz4e1QaQf8jACLba3QbjXo/fhDowxY
Yhfz6fZH24hwyIfpJAv5UmH98naoYHRswCk6j1gyB5pbZk74MPbl0NF2T7pTDDVM3jk9G0PSjhT9
SOFLScH47ZAhLi047tkhLmNVdMBjwPhM/yk8OhGiaKkxSTsHZmOziCYvzQsIWdelrTLRRioYSGTH
jsoT3U+fiiYrX8Flm97CNeka4zz/h5sJcDIrK8hS0ExXN1MGHNwyJ4fcMa57rxlU80maC5Lnqc08
dJc7b6qqd5s38hUVk1o1GlYoxZurQU0kDO3BJKabjBKhxJCSpOUFHAjrP3xCEY0Qo5KTAoN7+wmV
sC1RelukOw1TapeGRuRpSWn7QkfuVMaZdLi9SzdiIIriUHoEkpg68Gq8IA3yxOom6a5Jm+rVsove
s1Njb6OIv/K27SSYyFTe6aZRFVsfOykelsRKbekuawv1NM594ZVLYXtt2RjvP3Z0COHnmGxKUvrV
CZ+n2ekzh6F0NSwfRwnCR64535Oktg94e+6pOm0dub+GWxNKEzDMJv1hcvfIid0oMpTTrBWdb0SZ
egCdtleu31pJwGg8jgbFf2utM9ZpUTtbweTczfoyugjTlRd0S3WvH6RuB6u7NZRgH0N2Fjr46+LU
XEHjUBC+vGvnVMylrM56NbGKPWzy27vwTyNrtUHYIQKARn/3ug7TNpyt1IrwhCvU4mwiNd4DKkjG
O5vm/eMkB8R1Y9o46QEb6+RXo/fN6I6UngEq9TMnUtdmezl3hYaad0bybH6SY2fpPqPbq3cHHR8Z
2UOaPqj9vFxk4yOmaerJLlLjW6J35egZYHPuo6wwP1nlYnxDDZXY3TSXTPtAUc4Kjjzz5a8q03JE
NQe7ewzIhcKfNoHn7ML7wNkrngCWeZOqRLFvgWGX3VEKbMetdCDyLjL/nf2zXYZOPsBiDV9jzEpm
NzNGWb+zm0IevSCWh++pmoz9CSEc4yv1OB4pMhRU8rUI8TpdUsLUHax2BnswW8m/OaVzOke3P8ZG
zEkZgn+J/JWHROyLv2LOxTQTM65QdI7U1LzPxjTwZwWlddEgIvkgaZYAifzOoPjunN2NHUfRFeYQ
BHukZtbXRKsQQMk48eKHYZTHkf+Hn0Ut9Z7ZmF5uT3KrECZgBIS4KGkynnjb/pplV0kdODNNupMw
7zvP5LZQxKR0Jr5mB0rZLLk8XqPXRKb+pBfaD7Rv6ufbP+J6vpi5gE+nPaHTlFkX/nKcEHujAJKY
d5XjmcB4vaCxls9aly47T/X1PS/Ee0STD3FlyFKrazHP9cIKTVrVI42hM9GtdM7Suv/39oS2RrER
Z7IZYqPKYixgeKqC8B1TR+WhnEf9DhVbdQ/zpVzfusgtocwD+MQUANlVoNNNNVpE4KxA69n9swLE
5Uc6TIvpISOXDR4Qa0roKGN0T2Sz3RfcBZbTHEOLjRfF/AF5Nf5fMjYOYGU5+jxjI3Ae2c5fbi/G
H/TG20uNMistJ1T4CG6v6puUazLVLsbogoB1eymp1cyu3Ef5v4Nkh2fSCoQGVaiBD3MRDuS9+fI5
X9LxUCWS5RuDJR8Hqzefhshc7m7/tI2NR7cGaQ7aNfQ4jNVuiPolnvCFQUjdbocTDoPN2QiwtylM
JfPfPxSsASC/KvkyQmVvz5kt2bTBMmRVOqmXfTnr8Vwo6uCQaemujNzG9gOODhODZwQs57rBXxAW
gIgjHg0hff8YKKHmbkmZMT0FWj/+MNFfrLye5DV0ayPon4C/DIML2qf7YVLW6B66EOmLSW8HHUgY
1R5/Whz1ZwXEC/dlG7KMiwzrMh2jUO4o7Ullnbr1oLWfcW+Mv9lNPkauRpv3PKtTkvlJGCii9FJO
r44BGNeXjb7/WAkstq+ZC6LqraSgiprnEzplSmhUBuQpWfvR0YOh/JuVRuP+H2fn0dw4jobhX8Qq
5nAlKdl0arc794XVYZo5gQDTr9+HfRpLKqtmd2tPM2sIIMIX3jDxhvxZ5i73Q4mwvktDYi2HyMQ7
JKUa3RUfhnwLruF3LuyQHVJJhk01mpbQ/s//dT1qdLyqMUdXpfGLKTKXrT2YwLbfL1Z3Dbqzb7aT
Y7I34XFFoOOANcjJZlRB7VhpQPq3teV3Q1n5zaY5MvIbS8SmP+rPAWyIGDd6PSxauV7Zn+c5DHxA
Cg60+xDjoYH5eqIGiANf1RSGhVXpcSMCGUNDHqIsCDAWhhcCrHG4Js1zacoWEf7u3orw4emhyGav
qTTkwe8WvfQPgv5LIt1xx9KpOX1p03QFlJI26U3ed9QVBiWACL99Li/doTtpaY+T6TdQA309caRy
5jVIzRTVa1mx74K6SWgDpcGfFecG41dAoUmFE42PRIKaLG4xd+JR3GijawfR2ubzXJX+Z3NrnT/2
3M3IKXoTxftt1q4hFy4tF80IoPvUhi7UZQYbFJcn0qRxN38AOQGeDJHqghiwp3jlhrIoTA/uzraI
297Ncv2TUYy2f2XJLlwvYKnZqcBlwFXrJyFDW+hkRpUgPLGCNZpNt362W9n/Z0oGCRLbEcbAzlQ9
zchkVXkjeu1asvaFPseOFuQvS4YiaNStnTCP6Gv3H9/eCxeeUza/BzkJMs15VSSriTGrUaaJVeH6
GQutd2/GZlqDAzid4INPc//T2yNeuF6Aq7L/d/QNtKiTzTcaKdDzMUsTwYU4EFQfpEW9YKmr5krt
7G899uR6IZZHUQwZ073ZdPIAOdWQVsUqtWReXO3RzoPaC0lGNz0q+mX5yYbbMA4AiwQCuW+bNalK
o/g5U7tpY63txQ80+q0hhG0X/JO66EeHtuYaj041O8/4gyxzOBpDaUSboS8IXzaaPh7FpLXO3Wr2
VM28kQr6P8aInktkZvNCDJD2WYCbwSJe1FzgZWquSwrsrTL7T04xUlQlScobzFRIJQ/TNExAEFIl
f9JuQSrJXDT742RsNJdEH7TPGp3SJKCeRcIiNTt4ISrR7zEvM4zYnmy3e+T6XuR7OlWgrH1VNluc
GjW478ketvc2IbcW+W1QQcNtWk3cFlWLjr3fDkYea6awsVfDVfEmgI5avyf0B9BjditaEcIPFifC
I8CTUaFMXeF+3at3gy5FQ/XUo3ma1/onBZfkg0LWSYRark2PRT30GaIzXMnRtoBu7JrA/2BZJFQA
tyfvyQIL9tk3xs4HOIPodFx03mAfc7qm4Ny3ctnidtuWIWzERLMLc8tMRJJ1mcItw5EpHNo092M/
d33uoyatVYwdTali2BB6jSDLFkAwWboa3omZaXroVX37DaYEvkxIqpaf397s508Mnp9Q3H2Ybsin
nubsk5COT+/PSXSKyQepmcXXGnXmo95MKEouznLEnuBa3HUhwdmdRtn15HFwik/fmFySzDiOcJMV
dTFUkuzBRufK7laHniQA/9C1RPZPLSy8zqhO+nwSMxdrfQ9hqRqvLMH5eX/9Y/ar9V/hBDJEfBzN
g91fNVncYkd46NzBPCz6VUe9C6sNxhm6NnUtWsynREvPbThYs2knBjdnBLxfv1NOlze4V27BceOg
PEoLdbG3v/GFCYIrJYjhktkbJvsV+68JwsyThWomK5m4Nm9SVx9ipA3gZszXlOYvjERiDlSA/zDL
U/nXQrqolJdYyCiw2/EgnfJF6rl+Pygn//r2pM7ehb+qegB1nB3GxvtwMik0zPrJzIKkN7WXjWW9
M+bxYzAWaAhuVnbtUbg0HIY/bIa99HDW9jVauwOWVGJxikfNYculHRFMGFFQplZkN9s1+82zldw7
a3tmQtwJIvJU5BWnkNxJ9Q2MXuo1n9JJpuCrNCxO+3bTrslPnMUw+2AU7JBE4DU6K7RiEJg5NbKC
iVMVRXrbgiNyoro1m8NguqOKtnXAb2/CnSPjlszrd6Pa2iticZcWmHjvLwvS4eE9+Z6bSTsCW1Mv
8WlbP2ar7dU3E2jTgdi+bu97rtArkcVfbZ9Xry/TJpyx0Ngn4zxLyWxu7wZgT5Dkle+Ot4Mx1lts
0UODGAxNYQJUhWdIaxQOHLhAtVZsyCn9PbazmUhPQV7O/Sr71Bf5DL6hH6sRan0tr9W8zkI7fiYF
GNq6IGSp9Z8cX83feH40jGAHYIwfTVSb//Em6z8rkO+jIH0IVQzoJ1H36/MUmLDV8NnA77Udlu99
s7pgrFZ6/BkKSZ/ePruXZrTTxID0UX44O0ydFczpRj8jQe1kORATq/uiL8z47VEuHSGETgL4NrvM
0OkRIrprGpIVdnU5V1GFF84N9dU+TANqqm8PdekAkdSDC4G2wkt6Ese584jjIgD2ZDRaPQs9Z7K+
9rzb75Vq0i81qIQcu6NMELqmCwg+l7bJeiUDuHSAAOqhPLbT+Jn06w9oYGqFUdbqJyv4wN0OlLIB
ZLBxKinktpqeYEZ6bd4XPiSlNE4tKYG9K36/HnNF1JzQ3HQTUho/bttmuLUQ/U/eXt2/kMuTg0qG
RZzC5cSFeNpWs4Xha6WO2VsGwaof424bZ3Egvig/NAgKyENJIuvHxjiMEusoFwlPPLdq8YyCKRCa
rXC6IcIBRXO+C4yRnlWKEUoIRDzLIt3Y5PoUIIuTP6Ve3n2VnSO1+00hjBWtgZf9nmy7IcbW2u2I
3G4wRrqDPZidaphsKfwrMLsaDatO+rlLP8vWK3/7qqo+4IJt+THKPqt/a9r4BEWzGKbvureCMVns
ef41S7u7hm6/sOl3AWSgH7ugAzWD119Enyffq2aMyzxfiBtDz8ZjO1nasZNVe3z7s5wFM9RDaM3x
yqNqyMN4MlRbr7lwNUy4V2LtCDBIEI52XsaQQrYbx2xImZARO7w96Hnhch+ViiW9TvrxZygMSrhV
7yCbmCDRox3Jy1vSAfo3HzrDMO4KQsksaunpPS7T4Lzbxqp51ChovJNuVSbuFMAhkbbpfg+Q482v
5HMXjoPDqqNXA42fX3dyDfBwOVvZUwswNbf7lWrO9n7NluH/WXfSCTgqJgnxafBcWqMni8EPEq1D
o65EIKiL0jq3xYMHoUElpTZ2v4ayQlD87bW/cMsRiuwPBAnBTp5+vbeEWYtelFOaAEym1RPIIN6W
II1Wt2wPc9npd3Kpg4M0suUFo97/jILly1N+ILhkg9tn+w1f3rVCWT8guHRU0sugiLSybm5roXrU
rIz6QQSNOoxqNo997ZhXuhSXZg8gj35MQEgGIfL17FfDLWtjKIgAfV983uUc3jlWp7P0Hmp9xtjG
g1GPIQnkHC2efhUdfeF+xxKS52wXheEX7Cf/X1E88139tK3TxN7Zu8jlje1z6delEUu1mc/LZmot
GaIY/im3OWfjVd63wcntexAds4Fo8mYtt5JG5vc0tQlSWrvInhfY0f2VbXLpCgrgnO+8/r+iQK9/
6CoqDK4nQte2EMP3xSw9wALlSh4+W9l85ZG/cOTAukFup+u457AnR87LlkUTGWmACaqVTql0/riL
rr69vfMvrD35EwABYLoUa07Xvs2NWte0jgeo2txblLeMT/kq5VFPbU2P5PCf6V8Qe+mH7YgOFHfP
ov/KkqKfRR4kc9WmNyNC4uXBa5RormSG53IXDATG1DIBb9Ga+GvT+a9NtZlIcaQlgUtrSFwzamN1
fWoQyvqOp5bWfQjSdfo5mjbiuDwE8odZFzYOLoFN7dlri/6u9Ppi+u8b6NWPMl9vIHw9PZwuBx+z
TLEe0YpP35sYBh8GPd2uBG7nlYh9AUAr8JKBhiK4eD3WYLWe6HrdTxY7VTdzDu6pgJwbel3Q3zbc
NhFECyvkyBQ4ky4UqVRbV1c28YUTw8VmU+XfqyI8bK9/RF8OW6X1IxE+z+2j7Wrw0USX3qHae83N
79JQO9uMDiU6xGdhfqs2sToNO6uzZfZnlJM6YFUuP3tu9/HtM3PhZLJxwervBHJu7JPwwHCopBVg
55LRGe1Dk2bdyzbm3hUtmQsnkzF2QCTY5fPy8ObTuHQEUS9SVNtnPZfl7Yxf03PBUmdRFSj359vT
uvAM7BSknefPU0hJ+vW3kmUjvUxv/aQbgSmH3jwU3+vFK5evudEAubK7IP+xiVq9LDUU3WhCQ/Xa
Abm0a3dSLI4+CAGgy3fyIxBt9sahnb0E5c/5O7259EZgTjyG/mS1ZZiSAuQhZL52oyEhxD0Yge1u
9bE6uXJ+zvAYJBp7aYn3eO9SnV6/65aifaV0Jwlyyp+Z8q3QcObqUBqoHDd9Ld+vatMiBymhK8/x
3/f2JCmALcGZ3fVNUAg8OTQeljvenA1u4nu9tx3sZbSPAx6pfmhOpjU9IHLZi9BCDOK2C6z0Yy69
9GMZeNvTOlbptSN8IRjGq2ZHJHOJ7OTG19siJcXK6zp1ErMRI0ZHfJ9whvgQu8iiHI1e9Ae/EduP
tzfjhTOGRKKHkiDA4HOCNBc6IPmhcZNGud+HbWjv4SLkVyozF64MFKXBPMOJxnLotAdKWllD8GZq
ssDivtGXAd3wVa0/8atzh8PbM7o4GCANui8AvDFaOVnHMtsdtlfq0WXTJS3SLXe7QWwcjLP936N1
KtDgNGlp7/2ek08m9MZNa3dxEqo4oDOaXh5X3amunJCL+5SgFTY5zyIihSdR86I31pyupZNs9jJU
B19vG5R/mrp8SQejlNGwGeWDKrqyinCEzJ9UD7QpbJcZR+RWb1Bk/u8rDN179xule37W0g68bhzr
tWKnml1+P1FY6sIZ3l0V65NvqytP26UdCnsFeAWAt/PSIrVKe9n80U002nuRpJcU4QNcX0mJLu0a
SLcAbiEW85SefEobl6Gp7RiFNj5kPcuZo8oe1iPoG/V/LB8Edd6zHReF1OXrDYqUYe/0LUPBB6jC
OpiXJCiXIE4zYVwZ6tLasTW5Qf+Cpk+jzrwQ2tZDEE10T2vuJsYD6bhcs2y78Jigt7IX/+gP4NB4
WjIIKJX48ME5ckUT/JZYaadRukk5h5u7InVsAE39TYzkonHUbDVm3V1bxZY9U9R6e2ueP+b8kh3c
t8vIEm2frO2Y0TH3C8NJPEBUj1NVTSArpZtNmER7zYO5SvNa/nBpyB3+tJ+Evb50snNcEKtFRoiY
mDDVbuEt7YowUK6OGRZgd4ulrlVzz7cq5QFg6XzUv7YMJ083RfSpsfzCSyAQTHHZiOxIPck5tAJE
4dvLeXEoChIIx+3F49PusrXoFghJx01qzW1gTet4tiFZehzGUr9CEd2X6fVjzKzo+RBNe8Swp0IS
RGA0mjFUS6xeeAc9XabjKqcfRrHYh6r0KInmfop01oBBw1peB93tdLiz8cn/dn6/64Lmfn0q9dLS
cuA/XrLgTAQGIhMfcMwy7vUpxQt4MOabzRKdCiucl4rQavP5Cdmaa1iFSwvOXUc1DMjKeZo4QZUr
HTvzEn00mqMJuSKyrbW+NUz69W9/2wt1sB1cyNflbdk5qvtv+Xfm1oEwhvPtJoCuEVBFAMz8VZf5
StLiax9rEAw3mtMEH4RY3GRZWuzuFTTNh63W53vhW8ONKqbyxVPV8uftn2Z75vnXYHsjIIOcIMLD
p+fYLn2mDuYzSassmH4QfvX2+9mpDS2yNMsbjvbmomDmIVpmPsDqkSClV21dw11hzTguOQaefdg6
A3JdRQUa0H3f91o79g9OZTvVMxH/WByGhj8fTmLpinDyquEPWDa/+2dtXZkdBwME64PU29J8GAK6
ux+dgowgVBi7+3dmN2XAhVa9277ldTC2kTva6MZpTrBip+NaWfkD0M8wx5O1KutG86zGuJW+Ia0o
6FPXjtD3VukfD5utBsTBghhbRCc7Kx/HaRZIlEJPX+IJzXieI7tTP2o3L6sjiHwwXHmDMF2UaeiL
RK2vGhkT39KTGJHXXd/lpTlRuNeCsQ5HUQ53ai3mNCzgJCwhMv4I2CGHZD77RUcHRYwD4jNVtRpN
ZFrFSOwJPNoHabRMP4XTTW5UmLnKY31Q/D9FkebPSOcN6q4qBiO9zdJBNw+42IHbHrNgHj9XympM
N/Yojns/tlkY2bG1Ry899BbA7sPiFyvWEGBot/oL8Ay/f1jKwmjv59JZu6OoSQl+zl2z6BHwdneK
2sW0u0PRKgSiOmQ/xXu97rUandFt/S4Gp7VjmB71B4kKvfYT3+7uKesqS49h1bfOnIzbaPQyVG6m
24/1ildNNNjW8rBzo0BTTNL56SnTSZ8Nd6TajcLd8MVxh6mKkRcGPGbIHBQWzGpTD1FKQ/UX3RF9
wvAqNT9D68//MSwVEHGZy/LQDJA1b9ye7fMCAbf5QYvDG0Kq9VUeIg9jfF1TUxvfQdZajFAYuHQ/
0OexnpzJ3WbUouzyt0K+tP+cZ3W93lBvnh/Qjeqa540nIT8UmWOWYTlV6xhKx13uMMmZ0uO8ddNn
pGDMIF5NbX4xUse51/VK+xys/BfN4nXlDS68JlJrnn7rSOucUBdpNcWzXDcUEQKj9YJQFV6+RdBM
uh8Nvdwssu3eehYUOaZ7F/k9BA1X5hhajbLWqLcGrLdy7pdP3tzKH3L0lRkHTUnnQgevo+6rVDTW
TaUVlrotJtX+A9Wqn+MWs/CfTaCqIawCR1hhTzp63KRb/CiQDfneePjYhq5eI6GVaXPwqRhz3aDv
VRkqzCa1vNd6jViwLPtiDAOH5lyoBrcwjjbAzuCIzCGeLxppeLykKT3WfPIMcryiaROJR/l6W1lN
n/Ij7eKxxPH1t5x9Y4gNo18+qWx18xiHHv/ZRT+unWJXLJb3fjHSxo6sIlXOke46dAVh97kkO1OG
/sUaEdZL6trNunsBIyLVIuFKb40taNMA+3IHpFXb73hEYXvk1/OYBymSGLND5KcsS3vx7L7x7qm3
yU+NpM/3w1+rGkPPUaX5oyFKw/28lGt1S7AKnL7o8hGk7lAvs7xfqsxK33lmUYjH0um9LkJhMrin
Uy7LQ6YF62Mf6MvPqdyogUEcwHSgNAb7fZ9XUn/ekGkKuArRhuEmre1fBi2QKoKvGix3lj/a0w2N
yPFhoRDghjVOWlnYofuCiiRQbvlclAtIynQacETcIImEqWVMIM9E2X6Z8WqE8GCrbYZeTm3uWfVj
/aSh657eTmlfTQdFRSlj0zWrg/xb0b30XWuAO15ZscHZhg/jUHXzZyNXaX3IuF7ebUqWHnQXTf/u
9v7wDkFdaSNvOeoG3O5OwmqlLLWGqFtvXuhL6T17CKPZ8H1QJnswelQ23sPgk183oXE+rMwXj8Jl
bx9z3gPAoqLyI92FpxOhBj6skWvhvhW3yBquX7C/qtZjZgFnu+82o8AHJluK7kuujdK4sWGof8jV
2npHvq0fPPHYryrC7Wx616ddtkRgAuf5sV89oGiowngytgqxVUhFoAAY1sU6NqE96HkdeV09Dce6
Mt3s2LeE0zxxhqoPlokgPgGJ0R2dBnezqMgm0F9TZTq/lL1II2yVWSMATxYXUshj867YhoXeWncv
C8iXn4amin88T1jPdYN2DHTGtvxdjGL+rVeeW8b9lI1eOMMs0ONZrfYHKuUlyFRj0yHJsP++8CCP
TRyobv0WGEP6YXKX8b5b2vXP4rsLXeN6VZ8m8m7uiXaRMsT9cPgym1uNaW6tbeJYN0b7ybPG/luf
GsUHask5hjdV3R9QvjQwxCgm/7tTUTPG4LYtqrhFuueP69MXuEv1fOoSQ7VdHs9Trr/rfK0aEvSd
i6dN+bMbVSDK01BO+MxFCErlnxDe7j2SEnZ1VOpe0ycS+GcZ0/d21wfZuc6XHEhQijmE8vQQEe/l
z+zTsUFJC+MoHzLho0AA2Q4d4aAyXLtO9mDXbV+FsFpydNpXKeJ0GrnPnMrbKAVLOfLJgAe+b+i3
0OWU2bJFWlsWv7Y+3ewDSQVeQra0x+9T1hn9l2Xxm8/0FmcNKlKHKE/r5Ny0OCtpXqLWPk98nCY6
7g0r+D5Pa//LxsXGPnAVNfq3dVoG55iK1MCrIV91+yCHvn0yvUZ8s1Df45GfTfmoNGF+pZ4gt8ix
RrWE1kT+EnYmf++m79bCjYdxAfYSynrr/TsPrrQFN2ycRFiJukAWAtk3RM3drn0/b9niUPpuahWl
o54mhJLeV5dkr4oosaUf/RYh28hfh1E8E0KavC910cPaDcqgi1dN23613qQ7YacwWYkFEAVyR89d
rbtFmn4Zw9VfjcOi1Yt+Y06OuB0N6Tmx1pVT/lCb3vYipm6wb/CQZI8De1o+ixo8ZaSk6ako94Oq
5osMJNyVAJoLFMnBLI94oX/CyG1bbx3UQ8n5s3T7JLOcWQbgal+arpiNyHZntBOX1Wq0HE5uurm/
WzkO4svbYe95KRSsyV4fQ+Zz12c9SV6nidNg55WRNF5jJ5VWqjmWegWY0VpJgcJMT7P7EUnoh1J5
xnAlAbuQeiAThUAWUSYItdMkHra4XvOiGUlQB3uQlhXPsIGbsHfLa9okF4YCvEitF4V0umGnuR4X
clNrkrsY4eo5zoijIi9Nx9tV9v9Z8YcJIYhPUcc2qC6fZrCdpWddPg9O0o6Wc0jRVj9mc5O9f/vL
XagB7IJqFG5NqlRnnd1ONkpX3ewkYIi1LYQI039euJM+WOksji7Swb/eHvDSCgJsJX2DKA6h+iRb
nWzRNXMdAMgkrjwYkzQf5tZDyauurumKXtiVu6A7fA6sC3CxOqmnLhNEQWwHba6ezhgOG5rSh7Rf
0/ZWptp4gxqfj8+RnFvext7IrzlxnC/t3p7YdySVAbQbTmbaVGPRZl0HIFRm9tHTi/TerMHW2sGk
x4jprVdquqS/F3JPTJCpBqKEAmju5Bg2hPnb5JsmEoO59qNH4DDFu4FfEbqbsOpICKVXkWynaYrc
xte3sBrH8WFILR1cVosL4GHNoN3iYoI5NL+79H+YIx5IYUmPowztTJ+GWOi8qTwVVocV0aAHP1ZL
bOiz7RJVce1VGYa2tim/2NmkLV/mdjCrqLdb5+ukVzYXlVZUAJu33kW4OSVo01EVL3Fgb2DUbEL2
xE0TojIkA32hHSozkOkdfyXd7nt7v+mJ7A0R5z2dmQoR3Nl/l4I7WV/GwfOLgzY1vX+zDHX+LHp9
tb8Lw1osjKxMdNIJKI0s6in4oQiT88Blcd0HWhPqENTSGzcTM8lRaowvQTB2u7707pb1VDaGWm6B
WpgIfBTtQptlaDQ30nWZqtguLAQ1/VLXjBvKyEsVT1rmuMciWIw2JghqFUIt7tDdDotHyJ2ZZtk/
Ta6BkAdshqH85KEzp4U+GqvFPbzloT94vd0jOoRNONZcFvSPTzYp/LttAWMfla60VNSrctuizEJB
PnRH8A3UfFb9eWn8qX4Ezu182Jyg7KI8gLV6mPLMaA5GkHXYfSP8Dqic5oB920/d9mNZNuNzirIP
T3HT99mDZnhjG9Lf4u2xm65BV6VoCnEDjm94VsEO3UKRpAmIk8xl/xdRYjyYWOHA8aTYnYdrqm0+
XcCs1w5yEoWMPCSjqFUopxyjtg/G95rlN7wMvGPyqMmBNYiqbrU+tr1bqyxsAneWoaxUPTw1aTGI
P+Um2i+uXrikD469+veF4WcPyIhiG0kuVakI5E56N4gKm9eg1XwUKPW6Gx+a2Ryd21VzSVygajef
g7YeXGgcpsM5AATwZZqVe9f3ixncjKtRQq5usvVO1o7owr5w0ulmbkpji6Xr119VAesPIcLJzsN6
qawPyumDb6Q55YclGMz7jEakFqncaeqH3gclG4qu1YJbGPLqsbZX6JZztXnlLXL5YxqNFY2Co6xL
AocGMHIX47mp+pCjqqO3NJj+U5WjaQQouUVLbByyto/cqel+2DZueRzBOvhlZ00+c2623j4QbOn0
I7MMegq6BMYWmRBhHFQTu+lF6a1dPeg1Eg3wGNf0i900W4MKv198JUb06sitne1jQFn8z7QN+nYY
snr5WG1Lr2406OYSWXJr/5vlUlTHSkzuS7bJnbGhe5JCUOu0T/1UDx2NT8f6TQqwaY/rHKgPc4uy
azhBcdYPtV8MFTSe1fNuUl8VlHsarCmOHViNf7Ta7VcYLgAFw8lqrAZTAWd9QfJuaKOcGqMZWtgY
NEnQt+KmGJsgiCSK3F2kr0GmR4TwTXu/FADV0N3SCz6WkhCPt0BZXZhrVnooqj4NQl1zh+pIRmeR
3eEmzUfVnKM154ruhpEu98qcVBnReFgaGME9LW2vk/PHqRA+Lc7AHD+WovPMGFiB60aGQ/ZF56nG
uRnTqK/ZmNnmjTNkS5yWU4/8GF2cPJLZqCeVsJbp0AihqahaQTcli5nhRmBMaflMzu1+b0yViytP
xHlXBVE/uPVUqoFy8Uq8LpzWBixzhFmsZNtLKLSCx9icsuBafXb/M68r0gwDYItHj9r7mRSM4bUk
JUNpJyBjVRnOzji+C9qyFZznuf2Hrnr7bh1b56bKERcNA7fs3Z1DaiKdaJXf3g44zqMAwLOImepI
/hGans7Z3zCY9qiBJFgcdQ9BSn6qmaa6o+7nvafEV6KjGKjQt5vq5u2RLwUAQOb+Ik4udOZkPYym
N45WMgrTf7+oxSDHWJujrfz2aTZS7UrP7OJMdw9oYFqoiJ6GVnaOuuHcD1ayh3phF8gu9gerONZp
9z0NGvcrKVJDrVJMx7cneh7TIZ1OQLcDzaHanAbgWjlBSrRcM3HrbEMCy1HxYlY+VS19vTLUeYjD
UJSvEECDt4Fd4esdTGmjKksnsxLgDltcN2P2KLnM3iHOXR4ri5bn5Hpu9Pb8Lhyb3WqSaJW6PpD9
feH/1W+Y3HXs1FbqibSHIQlU+stZ9Wv2BRd2CzQUlg8bRtyXTvu4/ZR3BQL7erIY0h0iX83NT2x2
5SNa78FwGP3CucJovfDZ2C1Qd/gfGKJTTGvhKgTQM2tL1oobVHfyAhmltjgqzW+uIFbOe2S7cTNI
jYA4mGLvyWfDetGcOkcZCd4g22ETrvlzlxa7gdNm3wkUGSLyO4H4gCLLRz71yo10YW2RiXJRv0D1
AXzFyfBFXtVeTbsmmVCBO4gJCG/llilh6VZGarb/jwMBLmUPw/8Kbpzic5qKTlgj9S2ZTKFH/VZ1
yEAWU+I4U30FBHYujgd4gM25Q29YYK7115tTOO7cOsrVkybtONm65o0/dvn6ITTmXPwKarxyEMay
2j4sy0ArI1K+RcIUFcaTkkMF1dHTJ2ySl6D9z8klP42sEuHAvcV+ugz2IEdXEXshTVo4L8Ky1p/G
tJRVPPu9/as3KJxcOakXrgduenBRCJ/hcHLaGRxqWH6uV0HKAG2RTPq4xOtmYcjo9OpuNz+MFLTV
t2+H82NEZXMnke15noNS3usP0AXtYjjbZiVO2smDMbf0lGbaDAGigP99KEYCWUy1BSfj0xseHKVb
pDUvitE6Kd21WdU3qMW466FSCAVcWczza48rD+ob2ToXE7y01xNDVx0jOM03k20CT0/t0H3cpO1c
uRrOPxkoNjCocNAAWgFmez1KiSnnUA+ZjqyRXjwKhxi3MBv3wVmhE0+63kerVRs/3v5ml6YG4Q8M
IaZdaM2eDIqOZOrZha4nGAQ296M9VEkXqGuicZemxukEo0iFZQd2vZ6aD43GtHGNTCAR+e9MYA40
2eT4XFWZ/XEYAj0N1xyk6pU44NKwXHIAdNghHpYer4eVXD3FVig9Maxef68VJYI1tVMcJ5pgdmRU
0BOIDsppuDLuBTQNpBQWlMOAOBmb5vXAbCTTnuAxJZSvvZ0CI+jM1sLfvqCoD6ZmmIWTxiMh6LEv
FmTBDNk0cdWO3jU7l/MzyS+BnEN/fveiP31vNAn/xGgGItB1q44pBe3E1EfnYAzjNQzRhaEQKqFK
t0cG509b60lZNHt7xh76p7Tw5VNlSBRLWs08/NdN+/dJcUFgYR7I0/J6eaGbjd2IkUli0hcYYi11
6Ic5XWNcOZHnhwPS7W4hu4NauGxOtq255HXRYOySOEvZPYD1b+N1MvUrd9mFaJVgACIkpDYQrKez
oZbZak5v64m78BDApoFec1zWsjSPfjn0U+RIVf5cqaDRSh7b6trh/AunPMlSsNbZq4Mm98DZHoGc
YavMXQ2iOsqQ4YhcMuyVqiXnp/NY92S066yHQNLNFwQsaJPDE7V/oREXfA3c3vqlV8v8NcUWHWse
eq1PaqBkHy35Lic+0738XlmzOf0wDUU9SdC+D3UFjDaxEDh4Z5EQ/ahy3/nWm0U+xBita2PkjZ76
Lpxyu7fGSmpo18HxiPuVis2Vw3ohJAK0uz9Yu5Dxmf2NU/rdWAH2SyyMDai1LYiTaxl9X1LtCJ6Z
un17854eEyhh/t4g0PnoO/xr/+f/iqHHxjJb34Wcp6Zc0DijU29rdR9pTd4nV4Yy+Vv//rJ/+bVA
gwEQglLn0nk9FoJijU9RcuEeKun4jRT0nmrNW8ynrQJIHwVikfcoLmBWoGVF/g305Kzu4I6hpidp
eZtROXei+1ra6eo9DUCAIwEW+ceSYgb/Wzh18KDPctSX0B9y16VQNDsIGE6OUcUIVzj5u/+xd17L
dWPZlv2VinxHXnhz41Y9wBxDL1KURL4gJJEEsOE2vPn6HlBldomH2WJnP3dERUUoKREHONhurTnH
7NLZokveyqEO5i1TK0gKO06wlzvqw7p4K+mFUEP73VyokFF12bRzqHR20QXK5rbyyRfDUq2ubZMc
hlmdP1uKnqKSLW1uqC9dNwlTMcnqZpqmbmfN/bhcmXFJ4aID7eodzMnLjJtGTwTLaTLmME7YlMoj
Jb0s2dfUQ+wDupyFtD6XMu/9r7+B0xWIL4B1QKMXQzrtW3skSJVCYRwMx8yVLsAH6Gp7I46H4nyk
2z4eqDLqX7w6nZP3nMBv1iAuvSnRN2s7OyTEYa+/e8JSdFNR7PFouG2SB24qSVFKpzp5VOvcGYOU
xBDlzO4hSh+1XtE+MTohmpfFijr+bz8FNmoMLZVWDlLWbQj+9Mo7g0AFT7X92HXxGNYgFHyhCfu7
Z6JgsGUpA9Ppkncm7x83ePLy085BGYdGDm33qXKWoAAKfbIejhO6uJEjue1dayV1OCBvE1AzYc5U
f9MlrtXLck4wTjRJ09uhImSHRkdLxHtYwNOh78AT2tYT+llsgvj/188hrTKRQatcjmZVe9fJoIij
q05GuDZd/s6sdrp0cSme9vYCcALQ3+h5C1yjHHanlZbPIA5mXxZnErnd/tdf7F9dBV4Msnb4XOC/
T+oBZe6tsaKP6nEthjJM1xy3cVu85y/5i1fZoG71I4uHh/dGpG8BeZrcnCk6IwB9I4urcAHdLnKa
QQv1fIumx15TZ825pzT2lVZV0zuT9ttxzCegZka1ED4GHd7X31w9deh0zEU9DlMRH1DYZYcGA+4u
c2LnmBvtEtR2sr6zMXhzot2+ROosjGBopxwfT/Y5xgjgrpiAKxJjiR5Hjx1iaRU8zeluqGb1OMq8
MelRUN7V9KUDxWeqzTn6urSH8kcvJnUSxUEXCSflnc/2xo7/47NBVsDUwNryZhkrEg9WR9qvx0Ir
9PNaTPbWPHKbb85KSg0ilrGcocPRqAm7rUmBBshbq6M6tmYaILFOqgAVKEioRU5V5uNlKvVD27O7
CJSeqEzfBvLVBkbPuSSI08n+bBidPfutBD0TDnrT3dgcqudARbTxQKZwJ+FqNyMNEyr5XydG//Vc
pqL142374rd9U1a+mqjTCzEWGbXP3hGZb/W0B/wCXf2NCcX+QR16+V5w1ekGb3tU+AQgxvA1vYWB
mraMM6/v1mNrafGValXORSkSUjTMNfeeKlR4L2QYD+3OqVv7469H6F/MgpSdqcGAA6D0+mavjINM
7xg/6xGxblZHzqJbL3kCm8I389KZN3FVfN2IQRRBx+RYhdum4XPRz2Q3aGZPdfzXH2g7K7+elQ0d
QgW12W0DxNns9UhSMBKYXt+rR1nWdbZroDmM4LDIY9MMwNF+n+b0gjQUXmW4mEaGWpeX6J1T719M
xPDn2XAzeVGXP10aZlOpknhpp6OsW4GEQV0iVcnjOzZ+8p0p8i9mDoif7L8o5rM5PrV1ml0cs7lf
5+NKT+a66XNay2UjgymR6lnFzB+WuSj+/ZD/6/v838lzffPv59n963/48/daLm3GSDv5478us+/I
YOqX/n+2f/a//9rrf/Sv6/G57Yf2+R+XX2X3D6aNp699Vlen/+bVr+BKf3yS8Gv/9dUfoqrP+uXD
8Nwut8/dUPQ/Lsdn3v7m/+0P//H847d8XOTzP3/7Xg9Vv/22hI/12x8/Oj7987dNxfBfP//6P352
9bXkn53XrDjfMt6Lf/+yP//F89eu/+dvim3/7nKsY/JykJQAkWBlm55//MjVfscZhU3L2OAZVLH4
UVW3ffrP3zTrdxhpvDjbCZeXV+VHFLy3Hynm79hP+RExuGBXWArt3/78cK++r/98f/+ohvKmppvT
cTOv39Af6CxsRRRoEU4wUsyT6B/yvNvFS+ty10Vmf1F+qm/7C+tLcqvt1l28p5gXrLv8Ssv8+aI9
unt5XEO5G66ax/YW6+H4kn9sdL8MzsYI+Xq0hPdTeHchA3S9e9WXfup3xyzIwtiffbX2y3XHRLzL
n3565H/c1c938aMf8J/B/uddbATr7S7ehHVM5F05NTrwHc3iSIbtsdtDiZ1VX7/Rh2D+ZO/QtYbp
sTw3b9+59Otj3R+XRiqGFWQ7VZ8efUCALYmGQ32n79fd/CCMoPjiXpZQ+/b5eR6UdP4QtoVrdVW9
o8L6iyujveW67Hdx1p3qlTIX1547dOWOCXBXufnFNDt7LZ2vilF75y7fXArsAbwDMOFkhfBWnmwo
484w6I5T0XLcnHhexfeQ1qriULdu9OvnyZv907TN4zy50skW3p7UzFzbrXZm3E7mXTHf//r3a6/n
ye0CnFcggENX3zgyP2iwP50RaI9mPV3gfGfWIm0+Lx2nz11f8fZ8dnOlbK5wmNfWzlLWuHlB2TLb
dzZdG3nMu6KbP0m29LbjE4W1dOeyVEAc1/PgOIG59Ob4qfQqw4jMsY2HvxVC8ONzM4NQFWY2YJZ3
TrbA6lwr0lpKscvG+6W8sUH9V/Kdo8zbh8/42XR2NnZvXqyT+nOBirwcO64xjIwa68yq36O6nGyx
f9wG86BN/4Su+CYVe70sD04vgHDG2S62+iepVZGhCT/fBEfxeM9C7mMu8RszRqrwzjv8ekPw55U3
ngpXpi+93fxPX7za2k4yqlzZvkxul8v4pj/Lbub99PmdF+ztWNk6wRg2mdahXJ4OS6vrKmKjPXJK
/cfGlxeGrwZTwHE08KJ1n3z09m1QvdM40PQ3w4aLgqxhKqArgnf69c1VnhOjGC5Qde2LY31lHfpD
vFvPxJV9UI7a8de3+APU8Wq6JfiFCh5YB04MrmmdnFIUJbcqBJvZbgrsvXmmXNdX7dEMZv+5j6bd
GI3RGsxR7BtB66fRe10SY/v1by8P7gE4EIbDUy+1Q3U51jM926VHBF3c7HweH/HIhv1hPCBgu3Ru
rVuLDR3USR8BtRuIZ/GsPBk37pV95Ry9YxJ6oXruHK13nsyP5/yLj3a6nIKFUae148nMSZSmUcL7
3VF137tFIFHct35ZExOHRtAv7xzhd+9lshmvvYn/fssxRlLzBw5AmXF7UX56y52qngVK0mxX+snB
2HmhssOBFkwHN8qvlC/Kl+y8R76HM8A3b+Jrc6efK0f0URf1x/qmPTMPi/+eifntrEJ4yjZtbWhJ
msGnQ17W0iG6PN1RTa/SS9qILdm+QCzeQQe8vQ5rIHGT9AQ2Eap6MgZqpYgxX+XMkPUwF+FS6BTn
mO+y+Z01avtFr79kJiILGgYrr44O++SGpg4x4jQ1XCgxv9vl4AYjYyUY1tV5Z1y/mUuoFNNSoq6H
4dUD+ff626TUp1SuXJQoaZQ9gpJI986wNgRG9d4Kr795cbZLgbqi3cl+ECnR60vBE+nivhuUCCDw
7XLVXyvf+jvrvL3Oz7zIvc5vqqi5Xu/n2a8e1W/uOzd64jDlvXW21sQW/oz+WmdP8/ry+I08RZ9I
dep38tge47M0wFXF9onO1VUZyuDp13PY6cuC/1znf+AY2Nls5JjX19PsDEfgNk7gRsGdD0guCn99
hdPvjisYhkU709t6rdRXXl8BG6ReDemS7ajZBO5NcajfqRW9uQVk6tjKUB6bKsf900eW6I7ROIuS
R8kMyTu1Vs83+0m+87KfXoVG9NZaZG+rscF901JVchu8zFJqWC9WAs2bJj3PMcL8zXuhas03zzmE
pdPkXHNSRAbcjf7RyItIbxR5KRwtviVJ8r1YnTf3sklvWLXA+dGLRkDw+ivxigmMzlKXkdeBOh9g
rweN274nT/irq1B6gHNNl5Le7MmrJZt1nNu+KqM5BqIbth3jO9B7GATvDJrTeYh1HtQobUN3S2rk
a3p9O/3keUmst2VUjbXjQ6+tgtUspyDbus6/fplpJ5xebWtcMVDYGMJ2ZrCebECdfMy6wsNXhUWy
uCKME9nxtd0RROFmYVNKSOeUVvGMdtLkfbTyZO3C2YIDTwlMTB+LFZ4ZArJWVXe5peK0A97ZjTR6
jATTlzPZL7hyjWu2qPTvq6JX9wlM3m9GWjtppC6JeiNsQ9YhxcbSDRcaDTtXddbeF2QxJb7ZcJT1
i9qsk6AfdIDnWWoMPYX30fpotyleUNG62oEISeJKEclijvZ6LNqRTXBWySZ06GJMo5m6njsl5ayw
SgHEhHqhNvMngfzNDkpCkuc7gxIsGoIUi2EfCGMT6rsEu5C7QH7JwAfJxw8dQks9XBGb3xQ55cO9
RuoyTsRs+ujmCx9U0kso/XQ2+Yjz2BZfmyHBvtO5RYtkH4vLLeHT1mUTq30XFbh8nGCUjoa9dCg6
bc/DhOSd2UV8DfYVOS/fXiVD8E+aDHtlXAa6qXJ8MhJpOL6nTs6VLYcRiv5kChLNq8z+MEqxQpYW
q1rurFQbC5pgY31V8aFkABJR/wzisUX/nybwlmhfNJmftb2cdtncIlFPSchyAq0Hwx2sTjZV4Qj8
9qJeV+uGNtSEdnjp18ZfGYsoo00d0j5000qeLQWKZQD2SYKjYVClQXfGrrDsepN8bIguy/SDtjhq
i5GpcF50NCoycBAE1v7gDL0ajKLDDEFtGCMWTihlCXLRKpjHMyW+ydc+7qOUnIwsO5If7CVi36LT
/Cr0pYTHT0JAFjnYXJtg0Q28rNq6zJf4D9wunBoqqP7gItgPB2HVTkRqgaeEXjvOD2m+VoovQOe3
ofAMtnCuqNF6GUM9R6nM8czrKnEmoaymfglEVi2xr5dle5/IMZM4AAZjvRhJEu58HP0yOxDgGLuR
NY1zEaUVb6DfNLncWVqt75eymlz8FtQeSHJDoY62ukoaRtNqfHZoPnyipVY86W5pfXVq1ZEhVtbS
CHqr5kzlMPccJiPT7hjTq3VobUNokeBvfy3Jy20DBZnO9yED0eNj3hxfeLdWWO1VjAl0rT3SnMu8
n0jm0TsV1zTtVefYV6Zb4GU1gMaJmTxUHy2fWMLF6TSe16Q2D55Vz7zeWISVEjNd596j+md4Nb1V
JkEjc7U66MDaADQOzG44xKFohSkKi3NZxAt2O3skP2EhcGK9NMZKXgu0m65P/7eY9wnxj+mRJtpG
DuSE8r0TZZZEalModyo1fOpNUPUU3PiORWl/FTGBc2vqGkFjo1ULek8UxT4zRC6DuCbOz8dCoWWR
EK76QBtP13kus3OvT9n4IC0hkzBRTDVSwLqOQZkYxb5SiuHKdaA3MVhL68IqLTEEcHz7+8HQx1uX
BqTGc7TRODcArLp9Y4r+vFNksfoINdVnfR7Adk5ID66E5LAfGvAXBqzryN7v0nlQEjvUYrraxybV
3SwQSyZecra9KsHH5hSHvG+sWo3ujUuIdbpsI2uwFj2s56QEFJDhlfOXtjZF6KlDI8O4hC7T6/Od
VWnKBx1qRBmOGfkL0Vgr1nOiVIQbStKG24Pr9baBl6HLerRgmllFRa8Xc2hX+Lp8/Pk6ZT0oUld6
l8k08CqvGv256sh7yo2m2kw+s+x8eoaVFQ5Fy5tO9l/cgrhpmzVya1kmeypmiR72gnS7oCNNp/Jb
4o6VyEylGI5OGoOhTGQObBQU4xIYqZc94ngi9NAzlbW8Spy8vCsYUTmN5mbBoz61wxQgsOqZTGuM
M4E7So1Zae3mJBDwSb4mw2Ba0VyahXEO1aDWD2ZDjHuQytR9npDXM9RE1w4hAZm2wIDaDihijAZk
zpjZ62evk56GVsBr0oCUDHkBn1aHyVy6BVd2i4JMD7wE0+VE2yePmlmT4LUSV8OiUQ6jEg6uIZGf
5V7Wceu6+SXBdW0FxjRkL41QUjtipMdouEHa5nRuRxQHwm2Z2qd1AGFBoitsyAWJ5bMEkb/6jbLW
io9qD1d2KhToRbHJiERimNm+YHf7NGzZxQFnmbHFxoG9PLTTxNVBiLhMrVU2JCx7GEhWBrODA0Zf
VCX1666QNPpUD0sJVo/6wXZEb/ipoc0jPqOEbpYyWLr0R9y050woIy+GLIEj+Iqbaw3+m6z1xgdM
x3MdCZQhLASW6IdQxo2db1mn2RcQ0Uw88ZTUT/GwJhXLWim1s3S2XawuqEicAy1SXWBBLswPNQWp
j6u3MRBXDoBPwquGc88lIsini17irbINRWclKKfr0ZVlGkh9Mp5Wma9yjzJIbQIRL94Yalkbp/5c
DtnHZlQb4SuIZDGqG92EL3tKzK8lbbPnxfHimUung8N2JsHO5o0tGwgnnQmfbbb/PJGlgVx8dRGW
qNu2pMMMpuHtJtQVSLFceLXKTtOiomboHuZq5TsODHtUHnpHW2Nfdlpu7FIsNY9K7ZDorqPZlgFv
nPjSm/jiMEw37DlMdFqP4wwnNGgaMITgXmhojDbuKSKm1B5VX2GSRdZg/PlhEVdf7FHvGt+ZzFYP
OoqggDnUtX8ArlEOoaIgDfI5QA+fCp34u6B0IYmEltDaO8FCq0W2Ksa7eB48NYpNiGqBvTLPOZyR
v5pZvA0OgplMBgPwgSehzpBuOhLrcVN7Lgb3qzYbZ3fP6lt3u4E6zdcWhu0aGAyp49CKwQqYWK3P
RW5mhGr3fXrZ9CVcBaf11tvFSSpQBpO2GafT6XtmTXobWHnfVkEvrPi2LuaY9zuenI+ZbS2hmkC4
2mXkl/U7EweoflhjUrLQoGTUeuHxpMPj2PBAPlSD6rysVATSqDPsUg+LCWn2vhtHPDF1PBndfmWu
MKJ6MswLr2nYDyInt8qNx5GtkUpZ4d4DsLLuDQyHX/Kh5zis1l2a7uioxhbcmIIWsJGsAPfB2Mw3
xWi6VZDDovqeLN3ah1KZZRFaMHVeGsRAvIsteuYI1zgJd6oQ48WgWYKs1KWk/joVFlNcY3j9ecGF
z3nZR1LubdHQg1+lZ+ymJO+9yCoM8RK7srV36VDFUZ31ctkVJpshoFRsYhZtKT/h1hm0m2wRCvSx
eJna5qVvMmW5p4ptLCJgY0REjFd7RL0pjdvtMkNa+e1q9OMUrmz+p72i2+twaOq5sx8450j7Ko0b
OV2OlerKK6NM4vzD2A92f+jSXp/2OUlNht818fQlzSjJ46og+cjv65aY8QYyVB+KnBEYiKKh/55O
YiY9Icud7IOrtOwdQeKoKu0GbfF8AYOpDHUjSb9TynWfcVGyMiVznUKcbsrc/NQ7FZyX0jHVB5OP
m0Aarlb10mg4751Rvs/MDsw+FsgNtKvzBgx93MwXWZzPnhWULNoXK4UlNuaFKEdSv8ZMMe1QaFau
tcysJBBGuZ0t30Z99oxoBYb92LeJ+cmgnC4h1/Q0mYFSNMqlEMy3B6+fYhhv62BpQFA0VvsZQEGv
U2TJYGrszQ1yciHlok1HrFiS3eSUrOKOFVaheAWTN9nrci2TayzExnRQzJU5m52+U0btYNkrSrRs
nM4gnjWjnydVU52Z4AaqvSPjhCnIjL2CuTX2PvYuYZdfqqRavigGhYV9jA18PZtJa/juLSIjREqo
03Sw49FMgg4r5kjQCGm71l6siZodG1o3CELKVaujDnKf9oGqFyFVWIQbLxp1hblE7VuQzY47JkXo
VIVm3opSlbU/djGkAt8DRvWsJ3k1g5Blt3NWkbtXnOH0BOBRVSzR1yZBpfoe+6Ru3TWW017NVjG7
HxS4OSZgToW4MV/mOUhJl32i/ZBB0WS7NdEV92O2pP1lpw5MxI0xgHVqp3kghHhWVGK74IToEdUB
bzOjVI29K/TKTG4QiqYb7GodpqgQKjYqiEZzHqlTRUqyAHWeRNVQG0lAWXxhRBldXQTI99uOJwuR
gNOfrOKgFctCfBuPKnk0EJ56vk5+WHe7uuZaXVhun7lnaruWWmCXSm2GtlE5dxX/5Xb0BvdmHjqj
3iM3bL9bpbMOZ2gn8uLDli3/uUkGT9kzSXgYVL22LsD8lL12Oaj1qEaNM8ODUZCYTA/6tJjJIR/1
eoqqciBDJzFjTbvt86x6LGs90wBfEG2oZassMGhwbLrqVL670OH7Vc+cHCvAbmrbRLsenTbHUVO2
YG4Z3x2KYFqDsGFCRaY8rL63qh4b++DW4cRObcYUmhQvWpEp9VkjY5yjPiAfOcG9UTIlBOMg2SCq
I6tvslAjubKNti/A5na8fX2dJgluDje1rusCWdx5J9J1hnBDDZY8yAz3MbXzetv5qLEGCS1byyE+
M/TCNT/VpsqKWch4/GbGNnsTJFyfYoU8sTBr7PEeLboz3imirvA7LaQ2A1YbClKwmu67rrg40tNq
Wc+wySr5HoXuelfLUTaBKdLkuVfNqQ0xzBfGU9nVY/ypnUT5ZWlSEq7XNZOXXrbqEOERPNLNaicO
MCZVhSd36WdxLNUqe9G7lXS5KpVW/UWvVWMILTdxqvO6bJUHhS2Wd4RDiWfIWmU5ckTJBvu8GuaE
Ia4N+b1Z9Z4b5JM+tTcUhADUWHD3zrTcKfIjhB2h+CVm+M8NWo/Po4z7ccfJtUHoYqlNHCKVATk3
ImpVOFOb8+Tb48R+1LYlgtdtyiqv+9Fm6dWhwSN+w7PFuW7W54uiZD7xU0E6KRw16XFvXT4i6q1q
7T4tmSIChV9+l6sJW4A0t7r+0tRmu7qbu77KblSvrfQzvPN9dzEqnFEAJduNl1xIxay/Yc5zKLL0
crSjsuIkESalXGsfZfda7WrdTj+UHCN6v3Iwq+/MbBVWQE28FMFotSRwNs3kNlSCMET6HWAX/RK/
xaKdZwln2O9s23LvsDTod8GxyLG/WHB73wxF6o4BUes2BzwgP2buD0tbfe/axL6xbZ3EUdHPkLic
VtdeKMegJWdF7Nu96Yo09QV6ADVcB89iRmH17ZkJjKrw5ZbeGJSNMaeXcO9GGaVG3CiHnp0o5nWb
bYyfLNMoQteJNwYEB9KbBWvYelEMqYoKalTw1z84aSI/LimkqgPwQM5cpNznlr8sltqdOUkfT/6i
yGTyC33Bns8mnvxekusYg7MeyyZ0RIJnfutcP3a9iyGtVdhu+HM+GJ+mVKwPdqHrXyZ84wlMa6GB
KVIXBphC6MV0EEmaZAH4sbW4WebKZARA/glHazXh9pvkMKPqEokX8NCXIoxhp60E/0woNBMOV4Y/
9437HRQj4zdpyuRSzwbYEV1caUs0NDrg9GXMrZu4VZzHeE3jW8yBcXxupkqOd5veyn4lrpge1ZAz
8nIjd12fI05X7VuO9GfoGOf+DMF+epOhUsx9a6zWszTxpBKmdsUXxNmDU7TkWZtIjTuqfPOwth8B
ldVszZpKTdled91jUnXWnTk66x3xXCsfXJvdLtA9Itg5D07jV2nK+ZsB3QECBqXLERxQ1h3hj5oF
SZcMokiL6+ZeOor6YMR8d1GnW8hsJXAl/rKDhd/PlrG3dy2k4PHCbYtu8lEQohjU3UW7MZyqcRED
NyyTHSiKu6mp3Q9tkpbXc0Vp328B+3zxFgP1ewfZCh5Il3ZI1XFU3UhDVGRiGk5y2zaOI0JSnpen
qrDhOVZTYl/mg8ohwMEuZwZOZdtXWUG+9R5nUqrsOjEoAA5KBBeBZ7ftzWSNLO4wt2lNrrPykiUl
Ryw3NRIlIkRK10Nw/0Xqazkiel+4NDiOcQt7JiJRGuKjllI34JSUULDppCbngOOVN50xfNBq8suZ
WbrKdLKAGpR5YQ2dk4Q5iEY0ne0CQd21M2ADbeWlHC+aRLh7nW2EYJryUvQZ6fQIalNLg6aqk4O5
YvgL8Hqbd3VsO4/DiAooBDzGl+vaU/OCKpVJT1Rr1YelHlOL0Ps+eRaj2X332gZMejmk2Ytt1AvF
a20q70EOzA9NqpbXHqg8uVMmq7+e9WpMt/Wpe8ZRpjyMwwRLIa/FUlDDtq0PNa2Ae0v20PChXWCJ
bvVhlazUysD0YE8WppZiSpdzO17IfKIQq4aZVqhnWR43UPuLmOO4Hsfu9wZrLEXWLFvP7aZBbONl
0jsrjM5SELZuW6i+WhczYsFm97EaA84Yp6ag60LwfNy4otuRttJm9idbUJKZD7kWFElbf++WvFoC
NmMaMwXGisUnqWoBjGrbjcZ3uQC4dOaxwieMaQT27SgC22W6DoDZFXG0LlX1YcnUsmV01+ydWw7g
WTgmE5tqtjtDGkzQ5tIzrx7LO92hrDEImwUfNp3zUSTm9HEY9HLx20RY0cBmUyNVHOgSZ+bSU6gv
F+NTCrk3VBoH6CPf8Fe8A5QI2fWJO62MdezKjXlmE8GyI0sjHfxspHHkJ7UXGwSm2tNnhy1dzMlX
iGssG94DSYbli4yn7qDrijFEFJx73B+qo+DKJdZXT3eJbQ92YHhyuq45qH1cUyzDlN/ii95aKssn
uXV8xFW4dju4r+UZADPnyVKzAvRwZhr1uSkkk8xai/Vj6/bqeVK52qUyqbIPFKVYnxSQ77lP5bb7
kqzz8FAPk0vNTBHLVy+fF/TWrUOTJDMtccEpv0BlReEZvoeBYzsQ3tp9xdBpMmgdY37Z4rv5bWKY
7/EZGwhm6HgNgbqq3jezHxl4jLsWjTJT5BqusqsfTSUr1kCb4k28zp4FyF8zOXfGwNmWVU0Ol8DK
VvJ8CjYTvjo6dsHm2jVbalF1cyyA0bG3HtvyyVUb5xMpex4qAdAGHzO1q+71njIHGt657EJnmR1E
2RlY2WCG/JCGldmrdEnyLL7ql7azfDg7GxSkqLxHL00rh6JRTJnDWLXm1nBS+S1h/wRrtRVb9UIR
1TM05fneWbz2izXNFSPTTJ8pXzLFIbkGCjd6xFEJda2+l7R1Kx+HXjz7ZgUTWGijaCKvqbJ7kXbQ
XNVad27NRHA8zta4r3n5kLaFieoW2s5ylM2XbU+O41fuZMhINrDmqZSxRwgGaZpPS6LDwXOkVz6t
VEEYq5Oz6kEuRcJq7qYV9JI2NRhKcd59xz4863y+sb6EqKKhR6S6rxCIuiYgS3QN1mUTZ8h2FBiv
bSRMr2KHk7OWK7bQGXO2Pt5MjcauKO81jdHflt4H4mLK+1WVjekziOJv80C70XfZCA90uxzwRMgU
1Wsyk60HU982ZSxng43aRJssf6L92ukzGH7kbPWMGylwObU1W+ssTXzMzYxZw6TEF2naEK/RpMN2
C2cSmlW/przAPceZVYYFDxFOYzVAnvbyTjfgvMajDe1o2TiGo0yziFZkPBx6ML0dIFGOI5fM/vZ7
Ee76aW9y03c6tMJRQHnwzk/dxQlNLwv3aRFJx43mfA+x4rg218A1zzrz3tbEHpz7jnZ/VJtuSKJ9
oFhdNGjn1OmuNJ00LfPKoBpIezq0kmFnjceRkmdrzsfSvVyV93Ia/qpF7NFYN7SNBE+W1OvO7VgU
VEAUGtGpbjX3Ch2wq6KC5PHrpu3bq4CAoFULam6zZpknOpXG7UfNG/oiWusm/rIB4q9MR1F2v77K
qc4B8w+JodiMkP3rVFa27+YnxZHoMOpqqyUiC/zjR3Vqx0uqE0SrssGM3Nya/qbM58f1OGm7qBRV
NPWnfeieug37LBFJo6VosAi2rgji/P+Hu0Jvyb9EEoPc+vVdDfR7UQCZIqp6dWOiKfJgWmxbTao0
B4keNvz19U5lqfTxiQy0ocpj19Lgb7y+3kLAjOXkkJDLbV6bTfNKnWw28BwcOHQr1wS+JO/c4umg
4ZIAFbk7l2nIxCLx+pIi04t0oK8X4o+ID7VSUt/uOys01Oo9gPzbS/EeorvFiWq5tmmfSCKUbl1s
ex6gcOpeFZib2biFu03ju3jvizt96V1VJw0OqQohu/jRTi/F5GUvPbeLWzulGJe2rh22jcYh6ddf
2F9dB04DbJvthSQT6vXTAzdcJ16cmWE+GcaBLLg+qGdHf0cX8/a12AJyyTti9kZPdMoakUtHXxyd
UUjjwbhlWnfYvCl6ucvTNH8ciopuiYFd9Z1X4+3NAaGgw4M/QSPM9Ida6+cxXbhaPC3UqCq7ljtq
NICSLZm+M3P81VVAC6FlVpEYefbJI8wES42DQThM3XY8szITYeTU/t354oegbZsCwbXQXj0N+bHm
PNULTGThiGaH87w6BoVo5/2vX4fTWZCrbJxSkCu84YhwjdevQ9ZzdMLSZYR2u840TGINHOFS+VSr
rbBUs+bm19f7i2eH0cHEtwHAQ8d8+vp61tRYE5VPUqILbdi1ijfeOvU8P//6Km9fP8wnmxqQfIlt
hd0+xU/vwVojBqfCaVDLtfXrDAf4frCa7mNcOcrNmtOBSslEtd95+97OFptylanCQULNBH/yLL1h
9ZKxSA3mQpz+XkJ1NjaBl1ej/MO9/P8NTD/ZkWze1f+zgSnKp69Pdfuzf2n7B3/4lxzr92362VZB
RLxgcRmjf/iXPP13FpBty8XURN13+9Gf/qXfWcZwWKDpQ+OPL/w/9iXrdxUzHBMa4JmNV/I3vEun
rp8N9aTyqTBybPiMN8ZrZa6HNNdXJQL3tBuc/H+xd17LcWNZ1n6VeQFUwJtbAJlJL5GiKHODYMnA
H9gD9/TzIbv+bibIYYbmv52OaEVHqKtOwh2z91rfeqT5GrTlbwFms5hIHRQHWTyjkymcG9cZdhyJ
/X6qLhtFwivVD4ne7tRpPqMB38wE/ComgjWShTMZW5+tTq6oUPQQAuLtkLeQPwXfIhg7enQdarQd
+WxnIXTrhueFHBkHMic8h0A27gSrnr7RTgIGzwa+J3uHo7KjTGALq7zr7cWO/CHJa9Qchtm2/igA
VQW2KrPEpwOjfALgBq5di7pB+FPcFHdymVMU6jEx0oAzrA6QoNop91qT9F+afIraHfnT1CQMGkEc
0Dhhfq0nOqZkLCTLlyTrre+KdKb4EHnzXK/z7Zh9Eh2ZT7tStxagtlino/16JYgdCtlpPuIaK6Gx
obbUTr2WDgkhETzNIhP5QClc7x+iDrd0UM3Fsq8nbbAO6eLGB8Um5SwsFFmYtHESuU/KWLX9qjaw
BFSFGA9pYzWWP0mRfYmt0jBQXyUa4OFMZNQqh1F+ayCNkJ7SYXOu4UWuDTq96ADdkk8ZprmJolFY
k0f1yYtY3r0Y2z6qv3JRkZpUgnYzYRZWALNi+eHSR0x8YIeNd5XHNWzVtGRC9QlQrkDRx+P8oaP9
Wu9sRBYcgo2MU9aiFJXtD65T9ruYGIjIFwlBLYFUFMv2VbWwPsulwfQ9Va79NEHjhK9ZjFp/Eat1
dqdhiT8X6b2eCTYvEwQF12DPixiXpeV0xldomRdTOeNhSo3ukkwN786mNVv7lYLMjvzhCRC+kqEz
KQqJXIHgo/4cUuL1Cw3GTVtdTnzU7E43u8VOj2tO47a2q1qHMIViPeoHK2c5u1ocASG3VsbSotuH
MNOfHEpf+xcz4Md/Xe6Jn3BdYV7cBQu9/XqgwUjIbhKZ9eYXLAQEtXLJ1d2YjsYjwSPdR8oHYzjL
sr1BiyIgn8diTw6BF2Bmcm+UkY6KE5UocIsEp+HQnxP7bhd8Z9Vh6/wi8iexMFnrtPNiKXYUu05n
lQDmRIuKWyoe8gOloPbz+1f+5iiYTtEEsqlgm3w6SjzFepbJFNqBMYnrORXFrogWY/f+KK9cYGQL
QjfjIaP0Z9/kbFZ45D0EAEdcDA1v96M3uNYDNQzzl2aiIqRfekcMzVemZjOszbgLgOYlZ2bpzTtm
bX/B5kLx+KkLWgMtHCftt2Mina06aLoZ7JLKbpD34Nv2s2YWZ+iBm+/r1bjr3ufFYySbsTKhAmjh
QAf1aqlt5SprzO9NgvzX7+um3lNJmn/Owk6ToFSr+cy+cbM6HcdHnK5qUKY0gw/9dHxFICGJTYXA
o7yJ95FZRkGSWPIjCd/FlQNT9O8zj3pdfU4+JR71igWgE6bxSm2pUynnykhfbDXUvTaHfZM4YafW
+ueksNVAd2iPWkXuoUVWhrtFs6Zfs106n+htgkx8/6e8frcND0A8e0o2JVz+5guqVCbnGfUYbGBk
uXxj+gOxjfn9+6Nst8y8WHyhAK5WGgM1kfUFePGAR7fSDFrHWkgbInvsvXm5FPnkPFoJ/gyw+PTE
46SIzpBFX18bpANOHzrWJ1QXW0uSRMxMEgqvM10I1ll4yrtlSIfg/Wvbbsw53KyQMr5cfU1ZNteP
6sW1VVVszTxONQSjk+yncmoO1Prbm1LLim/vD/X6PaUgAXZ2XYhws21zHxZ6TgZ+JXqsyTDeCm+s
npRJkKlH03hX1XF2xvr61qU5qDzxbFIQwWJ/emnKBIgVyaUaVmnVHKxBoWqWj1koYXucGepoMX7x
STAtM+npK5XiuLHemgQTx25rNY/tXd90w7KLNWGj1kcY8LcxR80A4kXPV7VRM5C3BYj8ApJeBRIu
bur5pnRqkOB93EwfR/rAcpfXyBNupxTihh+PCmvy+09ic2f4teysIUpg/VnxUlvTjIx7k0CvTN/R
OZxCA/8Mtehs2qsGMQfvD6Wv6+rpnWGsFUew9hCYpDYvmLbIRYp81nfSlur3EajLqmq1us+tkF4b
dLNAvbrkCfxwQG0ocvLYNa/wEo5zQFwjXbQOTShq5XTxnku0+e7ezCMq3OVkmI9E0arCt6tON8PF
WXmekTZT2nj/It64X2ybqHEBA/DWs8Dpm5TnpBAA9TV22my4N3phuFeL3s7XzpDLh/eH2sw166Nh
NmNvf6T30LU6HUo0SZe3Nsuz2SOBWzRzubeWqGNjmbXdThNq9GiBXDkzwx1LW5un5OBsWxduilNs
xE6HraSr8iqWBnqNtHvImiZC4ghYfa+1EbDhvtUGNNIOxfM+n7SRTpuurQJcpOGIxGkm0RBoNccH
KG1fpXa2VAeJvOdgtSDpg6HzUnGljXphXU9x4YgDVqsGwUQ/uIWfa5k7hu/fxs3kebyNNr5DHhme
OdoPp9cj3H7sRpVTit7G/a0naw/F2HIOJbvOINu7ZlNQo8a7Zmgd90QvJk8akWNZTy6C4F4UN/Yg
7Z+VndnxLu3d5ArpQIMtalxuhDS9R8nCdGaJeGN84HCWhscS6yp4oNOrRIandxWJobsqFjdta1zX
ugm4qbkjCe9XKU1Jy8t5Qsb44/27u5nJ17tL+ZzCGzIAAKne5ntowHKmglrVrqyNYZcvbXepQlEI
7KFJdz0ulDNP8/V1Uitd3c9w8FbH2ubtRGpre7FS6bucvtiNVxnFJ7NMxOXKXiQpDVPYDqupcjBJ
Swyc1LSTM7PYBoUEosrm6M+3YXJ6AJqxrQXiOiI7xGm44mSMPjlO6bbBTHwcSnGvx1dTgd+kCmFr
Y+FXOb4cupKp9Hwbu8tncgEJlH7/Ebx+wandAEdZqwDcnK0Dm34k8vjWMHf8LeKpRvwm3uucLf94
Wf95wdnk0cyiErMSFlQMvVsqgGMpfUfQiLpT8yxafBqP1g8Id9oUutQLzX3J5P4xFZrF2bEHERx2
OUK2w6iK5LeNKvobUD+UjY6cltpXSjp9Pq6m7jrxlrTbG7ipdEo4FYRbE1jjly7Pl/Iizl38CPQS
0Hyk5ECe624dS92bq6JhwWO0wZV7UL9PPxscllUtUhOrTAEkJ4bKqmf26GuytH8s0zKRYaEVyveU
xjcOkKGRh77KptVThu+8I2QzMFNh3ZsEzn1+/6meLjTcbwKHsLESQMyPMwki3vwyhYc9562DlCxt
QrKVMNnplHDu3Viznv5wLAjfcPxMmqwU3WjonY4l5dh09ECc0GFlDls3LpFOL00wOaiS/nQoDgu2
qnMIByj6qrHiJSYRo7N0Q+pJ5J1Oo7OjcjMcoPM5Zw5DW/AdLGrGooIJsAyeBUqX08sqSHJUl5qx
CKm8W/hVTEjYfmSpOT88Yh13RBeTNDcscq9KT79KyBT1vSYnZk1m9R6ri3nmfPjqoa7bdxZ1Vtb1
1ORudkA6NgdD6xyuXjHnfYe5koLeCNyinYc/vtGnQ60T6YsFyTFbVRcFQ6VJ1e5mqhqB0xVMlP0S
n5mATjcqvKpArpgWaALySCnub6/KzUovknTiFsJwPw5ovZ4qxFkPyzS790MXa2FeCOPMgvf6011H
ZcXlzcWpxvJzeoHtLACzDkR/zjFyl1xFIutNZnaJoka/iIvIxXUM4cZI5mpnkxl7w5xefUzstP05
aC0a/cGzhoeFCLE/f8gca2w0opSJ6bNtvqZFDFku8t4JR3fy9nXTL+GEgW2Pc0/d/enXBKoSRKdq
AIfBJ7lZfcGwVuZY2sSfLpV6YcSdfUv/NL9bibGf3x/qdJU5PmSGWuv96zpD8ej0di9a3VR82QzV
YQu2CmZkFZn3mbd2fVVO5mNgBPzbaRtySmOczSi2YrW1aUQOHVEH4YyON+Mb2arEDxGDsviD7skP
BE0u1y5p7Gde483K/q9LJGecm2kiswKuenqJHQ52NDISnJdtyCsq6XIfg8b8YJcR3usy8Q4xOXxP
lDWKfek0xSU7//Q5dsbmHPr9dJfzzy+hIwxe06HkYG3ebRWuIFJF4VCnnovbbonyH53dTHcl8tUL
QxAD41R6TdCyKh/rToozIow3PmjYRnxTzPnHJf/0RuQEvcLaV4hNtpTpulRU4wkne7TPZP/Izh8F
TS6Tr++/X29esoWKQNdYgF6txDaJtoo7lU44VcjZck+nZsfh9xIDp/I3y+t8vZha+TR283TISnt6
fH/49Y5uXzxKR/ZK3KAIa2/mMHSUeeZNjRNGZD/vsRRLot/y6LbXdfnz/aGOlJ73xtpMzWpdja0L
IBnFNXJLjuDWVZV1BvZn2VyTN91eOLlDxmqxDPcWqal3KsmY34RR2bcyn5P/xRxCXYRvW13R0kfm
0IuFYjbnGG4B7xqJx8SMYlblw65+sxn6M7LOP2/1i5G2E6MSC5ErjCQIFg0iCm07oaUa7Rq1Cc/c
4/Xf9foe/+eq9NNXuEA5hw6rc0KttscPi13GO6wt+gcypf3abrKdizMvKBongliaGsNtO457ErvP
nQvffK/WEwO1Ser6R23bi7srKVSaLAdOaAxzGy5rxIA+9sZ+0lL3zDW/NZRBrg8bubUEvFWTJIRh
aUXH9GWAeDgUbW/t9WYywoLyzsX7t/f01PevJ8n7ssY0HAV5mzfYK2pXsSc2p6OgvYhjQHz31FZe
wzAt90vq9GdgiOYbT5O1hwkRSRhRVZs3J54lBwRZ8TQbaCuSrlSAmX86swC8NQWRW8AkQO3OYkN8
+s5A4Sj1RmOUZdG6q2ZclDsjoVanqC1qQZGTS96nxm1pGuLOGMdz9Ly3Zt2Xw29e2cnoHKcd1knf
om5fdIlL2rddHvDoqQAweiugUJQd3n+Sb95ZRIr0+V1qrtuCNmgVFbQW894oAAoAoiiIrxLnCN9v
vpqYJNn2svGn4nt6Z1Eol7XpcGkZfP6DKwiJVtHIOg6u2vev583JlW+KAgHVcoqbm6Fy0CV2zjmH
SGnCNLEZUAex0366KHIZiigl0ZjsrP1iXhCGWX9tLGd5ppkOu7emnnvmjXrzOwGJvF40V739+muz
dfq24+5iStB3yJ+aW7M0vNsuM5pQjr28fP/q33yaL8bbnHjUZBYTzX4uHud50BCUC6AEq+Kfj0Jp
kCwIF5EmC/7p04xKfF6GytzaFUr5oLXAVJQxUf8X1/JylPWdejFz9mIsVxsj3zxBowcZV86+q5dz
yTZvffNs1MmgpnrGMXhzLR12VE3g0A/TommvsKenik/MxfhtmGmf+ZWRNlTvODP7DjpD7VDog9y9
fzvf+DhWzqKD0pD5kZCh0wtFvWZEQynccBpjeS0TCZsX11OA0cB8en+oN6YY9KfoecgVov6+7b3b
KnaeSYHIQjqm+DYULZABakZdV9XfW5awfVFF6v79Md94JxnTWmPLOKZx5j+9vG4i1b2YGTNOm4WU
jUy7Ui0MBP+LUZCgqnTIoHFvFz9nsJdlbgs3lB36VlevfhuN8Q8Q+4SH/VI58ObtQzLAfxBQsMae
XgpJYXK2NZ5UapRAxhXVzXdQ4pxviyP1D9SX8/sx04w//9woX6xtXaZonYPe6ajsxA07GRi1oTZx
S73VvM6Ts53cdXXZbJiQAULhpzajc7LeTB0dsAhZElSM4hWJfS6d9ks/4WBwk3LBy9n3j9liLAe8
dcCF1FE/5LU+X3bkjFu+0jTnSlJv3moL3DnC2HWO2dzqAf9UheyW42Yi8KOMxESTJKs3hwJbAlN3
Od7OJpyGM/f6jelgFUP+e9j1Lr2YdJI0cRQ2TU5ozWO30+sh+rUotbMDw0AiTdxks+8YreePLrE+
WEjTM+O/UbNCjUl5CAobDVK+1NMfkEK06YsqdsNWTPkTCxwJjlprYVco3M55dgdr/Ll0Nn67uFe1
xwqP+zM2JCLIeoKHq129WET2ytKhG/P+F3bMp3v1hlDZoMQDVJFe6ulP6+0+MSb4bSH7V4QjcnUq
6X2h4POWLs5DRfs6SfOQdX0RYG8h6tiS+MGkPT8uo2n+6trom+MUUaBkxHthEc72aupmH1I7Jcoa
a9hwpkT01sxDi46+BFPXKlE4/cGzVZC8iaA3RO0Cgyx2kkt1NSO9f1/eelM9SO/0fOlualu3R5OI
ho5nxhMj/4F461GZfIC9414z4ungiRnreFwpi3Vm3NfLBupdRMlIqFYBubFZuYSIs8zxOEW4Wh0H
CeKeXeskxT7rwVq9f4nrCnT65BnKoLGEMIkTxvbJj1mtSA/BWwg0ofzYjZJo+Qyq2YRcyTXKXW6o
2Y3sVaf8DkhwOqcY20aLsfPnldNXIisXis5k/WpffJVjDaKydOMozAm4MCGINPmvXJHsoVAbmndZ
oXtQiaRKyiGG2WVn9+MnRS1plXZGV6eYxYDZ7aBlQRY02yUbfV1ZUys6m1SEAFZ1Fh/UZjCfU3K5
sbYtUdTvWSH1O3eO88zXnbQdd7Gjtg9szfX7tTD53MWDgu9uKapqX4quNf2qbKYPogded2aH8PpF
XqGWVMZWMu3qjDm9fo8usy4yjltA2sddVznZQ0uV84/rloyy6jL4Vli0tvuQWlopWWw5tbdW0tUR
i7e3luEXyIjpjEbirfdJ52qY3ta+7LZ06yIzBInGSGhW60snM/TPqlyMvVG3FPkUAGq/cXTtRsUy
zvUE3ryV7qo7J4kescvmq9H7nFwXi6oxhzqt8kdwZjvW1fRgqLPzFWJVc3DsuvZjKEigwVgKW3rV
10xq4PWwt0LXie4tPKf3739ib5xb1uMtp4RVucX/2OwCseawxhUDBai5swzaTp3+yUYO+kgfyAST
UkOGWXKt+DHHhjJgG3cRTy4uH2FApl3c4LmW8x/XAflNkM45Crv62ls+fe+gQSWe7c1OyFtZ3RVZ
H/lSDstPzaxwYjfLUsDAi88paN6a2GzEqTQ1V47rVmLd6gkfIfYBMmTAnca6hWuydX5qE6CQMzd9
vYCTic1ia6HbvApsilGFbi6wJcnO86h0hg0O0SsXvbJfgxZ4YLqRN6mLh8VXklH/XvQEMQCMlIdK
uCa14CZ70Jey/uHiVv1ZT7r60VYAfPgFHu0zk++rLcn6G3kxkEPxrZAJcvoQojhWEmAl/EZQOR8l
VIwfURtFz11uQ0ftRJqoh9pOpt+Sn/Z11pfu8P5devXJbH7AZivWjgJoiylg3MkCuXnifV4G6Ofv
D/JqSlgH4QDGxhqCP3qN06vMegeGHOsMUDzlhlbeVV4YIpgU46a1huvetB6srj2zP3jz6aOC5cxF
XYku6+mYYwOwxl7RNS68BAGaqYyZ9uyW02xzSEWsfH3/GjfCWMpm60XiQ2KXzSkMb97pgJaCgtFR
SEx2VBmFMQTYMOs8IBDYHNvf01A2fxPpZiHug38zN+gI7fLc4f3V17X+BjYMq15Dd3ihTn/DxHuW
xFalhCkqWQCLIEehDFl3spb1p/ev980X58VQm/0XPc4YwQwvjhCTeZU5yQN4pOLi/UHeeoiE4dn8
9yjw2wwyO+YwxUoGFBTDY7QTS73Aemxc9RCVnfplQun++/0RX234OM1yl0ioXOWS2BlO76BCIiQq
rMajmhR115pbzLfAPov7YopxjC9kYO3FgoP6/2/UzVSVRz2uqbn18Jt7FRZmaf/WmxWV0AE+xLxb
3yhzF51ZLl8/QVYXRIGrQchCI7G5uU2+LPaU6FFoZqlzbaoQ1DQgUJfvX9rrb59R0KawxYEOzzin
N3RlQrmLPkRh4WmwZZMB3X1i0rFNR4I9EdkCFS3zGfZelRXpmffn9YnLWkcn8cKjdv46eiWHQTAV
FUHKs6dnd916zAoG0TePttHdkAWgBaJo6su5S5xPTpN7zxzR1L1NL/9qhtl5aTZu8ceTIQes1dlN
C4T+sbvZ79aplbaiheuUQeFA6VflFxM27aeo1fooMPUKcrSwwbwKfTkXZIswgtu9XRRxiVjMEkhZ
X0lCR62csWgMRFwYQAnjVdUWgOFb5C5zalXl9M/up3Jq60MWa1PnczqdsIqkY6Hy4emkrcbQ/Vo/
txrbOkA2Tg2MMmrxhdU++UID9mMVGeBza5o/5i7pErhISW4IEXiwdmgrV4C9dvAlza+JlF5ymIyK
+Guv6tqPsMGAYghFG+/hnqofJATrFE5C2Uo4jMTCrTiRIg+bzh1sn7YZemmoyYiSasyWqg/4yviJ
22L6LVDf33hL3sH8c9rsy9RbAmoqXV7q7NNifjLquXpqkcBwPSBZn6zcUW+jwZmE3xSQcX085Pwp
ooVm1iycoggEgvcfSz/pCab1XiE+MattqATAeqcrRx2IRe6jFnaoVo31RDEc0r5XFg3G1QWYq5/A
jolvFEufkbGrbfM3OWFxHNrNQq4wp+kvEyLpbIcRFfCZXbtVcq+MsBdKN8vdxxwEZz7smhGgV0At
yR1A3LrKhdrEHhoMIVuNeK+lbB39s0aviIORw/WVTegiF4BZbJV19DmNDVocqatWjxo4WVc7kOpT
lDQGR5KchZFAyCUZdyRpL8k9I1AjJ7dDy5YgFOMioVOiNKrz3E84mNuB5leQwZotwMzAGsVE41rs
uuE+gQa3Js79sAHzLtCcdPo1gHy+r2lI/0rG3OnhNZRqERQKvOLQxcGwPIFkjsc9dL8ov+hsEwTT
sqh97U8TjaGw1hQ7DVrpsm1riH76pHWCUo5WUMwK687i1KrnDQSiAjDdsnPwqEFIVGJgRxS5AR/V
RwiSdwQipbGGGqhfOUnzSkyajvAkDCvtRyotIJUA5kWAvo+opeyIXRLGYN+5RxhTcQQzJZUF4Kmm
h1MdmU1ka80/aQdAcppXqFNz5DtpK+ppQM7YQSFaCVDRkQalWGX+dT4yooZWLz6wvXTv+xUhhSgB
mtTSVDXlTl1oH+cjbwrsR0sovLFyqJqIEOb9eORTaYgJAH1DMs19nhwMK8+a1G/6Crai0gPjytKp
6ARLbLeXaauqgw+hxmzBZgDHouE8PBtHYhbdQDyGsLIhaWGCWD5ZUax+ovGpf7eOzK3syN+a5dI+
iiOViyIq+OAcuL4d6jKFBiTrGVQa5ZL0V29E8xVUZwBfXZEmHyNzxX4ZGjjr/AgD61j1Xb+ykqkN
1SMwjI1ZRps8RgTe0CWMb9zOnB6UlTO2rMQxq3P65MLOEgyMRZTjzY5cfWWsAikzlWzlDQrH+TFK
LzZ4/1aimXKkm6ENhILiAhF2g5J+5kJdPIGGJlUDMtosDPMXoYvw0kASwU6LITLD0jwy1QrOdIbv
6FOVXiZtLr41ei2+gRgynrojlU1tWghtzgprc4/ctvnIcPOOPLeyJBrL79Nc9AGVRphvVW+xJ2uN
5DBmxvhoT7l+0VmJgo0T4ppfL1cyL9K/pxkxGaiuIvuawCuafQj1LROwZbV/lwN8uRipvBb0rt1/
JX7d1i5sy5mddWIAiAQ4KvkM0c/+rGcy7/Zw76YunMe0nL5RNTOmcJhMK9/NaaLfT2k0TGATFYCZ
Xmqo8kfaNgVA5hlFNVzRtHPg8c1KfxmZmm3sAfplJFZ0E81uj9yZCvQ0YRlBrSBQ2s1xkRMAl0gw
m2o/qVcgGNTCtymfK9Sdc/V7beZgaGezAnc+FAoYKlfjlAOWb1Dn0OlMoHSTBHXl26mOi0Jglbfh
4/UOJOUufjItkOD+0kEaD+pBYjGbJ1UBspPZhXpZAa6MIUgjqbogu3Q8uBlxa7AXs1xeaIVtPOnK
IKNDXdltedk5A+hsFbmT5yMcivhzjGNnL9WoTK91e1IOSdKpv/V2NRSak5rLm8IqR2BnGTvqQHYg
3T+TPd+JjyB85uoAR6UfeF9im7/FY5r59UDjLizcfPwqHcsV/myluRdogG21C1Fjj/tsYIItf/Z5
No4hqXWp8Eu7q681CbU3tlP7s9p4y1eTHaixYwY1Fz81ovQLBE4cvdmINeIOxJBR7WAJiuzvCNhl
42uki/xGkeDRGFVlQa3W0GbVh6otwTU7ifI8KB244FGhNBEWwESncNGT9Dt6v+luKYmDeODVHgnt
iGvtItNS5UdrmlJeGjKqnlV6JXmA0xhoU09aO3OH13uLcZXKgkWgEkqvMfF6o7kfEfhYO0SYqAnw
GvT5zprt+Uta9tqTQtJ5HcRpzjyhsA95dlPoknCUWt0XkPuAy5m9+RjbkfK16cyBI7sxcR5QusEg
EoAqKYCqNk++AGTV4qDKgVqVyIj0sKkG7bfSDP2v0Vjmb/ilRz48eP7XTgS0iw3KDJDDW0ygV4mi
1tdLSyV5L4gWiA+FkxaXltXZM4B8YX6kkFJ8151Ev2stoROtOVdV/9los/QWqJvRhl61NHcd/6/I
pzlb2zuVBPq/E3h3SZBmorQCALNs52w3G37psPQWuFWRfZPVav1dVq1UiLzU8n43zD0GZNht1nUv
vK6/hCfX9AezzslC0wqhozOR6JUDc4DfwO9frHaP8ca8NxMxfYoE9PuDU5Mlfzcs5gg2fqQMyjZO
eg5dBd5rHwtI1bCSImv3OQWJJISrqUWBTfTIc94LQKZGVipdMHBfbhXYFJ7vVHjGsZoXFSjzbLoi
u4YYBKP8ZQzJBG6yMZXbwkiyPFxo21ijjbs55RVitaGGNBySvsqvC7du3L3qjdm3iu+xDwbg+HCA
2louwMRN5SuJGXyEVp90z+08T1YwcIK3duQ8u1eiMsgNaRUVd6WGfO5ZQCpXjYIskYHf65elrh+y
qlW7v8vJiVUAVoWeBqZbRvQtJm91pFKDhhUNHDxl8YegbGRjpcIJVsbrVpHJHdoxkYdq75gPBfhB
yoxLFUBQ4qqJ4GV7TFINS8mo1wWOwKHidF9FS9WjgVVGwFlTLZoddJnp2iWVAhCpgnBg54wxAHpm
/ikPYZI5u6asmj6wk7T5aRI789uFzQYlNbbLWw+rjeXH7YAMv5gzm1iZHsRtwLGpJZNPX1ryWCcM
2H4UUajztQboVYBVk1QMdr5MZx7Ne/ztliW6HcHJJNxwyNLPVa2PbYHTgwRGGBow/LkWEbfqVNC3
1kpfVkI8KQkWIc4xRNO1VX0NGt3zI3s2rowhyuiUELPtOv340VrcJpyKNPqU2pUCNNtZLjwZOw/l
4lkUptPoWrSD5Vvwsg8VycHAwEwC8AS0VZgDiNeXEZZo3sGYrZvP759T36jf4C/F1Iy/RgVOsbXP
g0RfxqhXo3DV7R80wLKXJnDroK5N65ZEkCwotCi7Y4OdkJeIdeuuk3ZyRgv1uoCDeZ4DPeez9eZu
C8XO5I0tgTJeaOoFMStqJh+Ya9iOi7n584P5yVCbc6ii9E1TZVQ6OqEkF0mudZ+UGJKe4BBxKGaM
EkvdPJpsj7+8f6ffqDtg8MFLBR6GkK3jEfVFwwd6KAjmPvc4V7RwIfO82SmgNs4cs9+8k8iZOWGj
fnS3ldVFFblbZJkX4hArv5SG43Zw9qDQUnU769J5ezCO01QAHdgHmyIH0Vq4+knOoJQyERtW0SRl
5/ngzZyb3r95r8/vvCAUM/7fSOvfv7h5IKcT1Oc8NRpi00XiRNWFO6+0SMtBuRvXYwBYJXl8f9D1
52++dcqaqAfwkPKxH9sbLwa15BgldSG9cMb8F866k4epepfUN1pEJMf7Y62v3auxsCDRxgEFxpWe
XmAr4qrvnNILo0Y3f41eZ42hYfVwYqdeDUmOEY+JMIqvYFq1w1RZ+tP747/xdlI6tdaGAXwmejWn
4492xLZbp25s6KPz1BTYGsmhHP7Vjvs/eNELeNFa6vuf4UUHmT2L5//at8/ih+zy55cUo/Wf/Idi
ZGl/rd4lgsGBZdEqWbEW/1CMLPMv9CyUMKkuIuowLF6lfyhG1l/0G4Bf2Tai5xVYxFv0Twq7/hfq
CzBfGB1oulAa1P4EZPQveMd/3lcgg8hXKE6vYe9sHuiin74vTa9RdhAjXp84GvJLqQC+CWbTrTOO
RzkH5JkcErDUhTUVwZg24zejTUx5GPu8wl3HOg98jrNZiCerUoO6UkvA20YcHywQ0+aeln2+T7O+
L3e9tYwXVa83ZHG0s+v5aW4rY0BZyX4Gm84Wum+T+EPbKRURxq7JSTOucUUFkV5zwjI0pK+hnBfl
Eo1699tzu/JpqMu0IpKl7q2LxYnMKRhadic7emSRejBnsq/gdgNUCbooiaZPEpHI1dgNHaQ022u/
9Wmf9AHOXvueaBHj3o7zobwo5yr7mStz85AT2fDN0+IB1u+QNF9jvQey3E1Dptw5YpwuRpXYHLAH
zfyrBK5PdB8Fqx+y0pOvPTyRB1C65RyWFajWG+IQFCOAE7tEQdVZ5mdqdUMOKVnJ2AqPSvlT0yO7
fFLj3nafqClp1FtIAUl2rjYYj4Mo2VLGjkPxTl0siYm8HAqO0faUSiDyCpAp19JtuPdlHJM04aFE
8ufSkDzFZCBKiOKT0tzmXUIWXU/CQnuQok09ytpxc0XuYvMTiZeaBupsZM2+dWYXbFVGs8vPo1Zf
VahLdVfKtdimZV0nr7B5AcuQ5IuVVyngvpjgM9mQFFHilgHGZOUfRD10PE7dLmuyGkWWBAtxcz8T
b9IB2uQc3C+RgbZfZ1Vxn4U+mj/tRHSlz8l7fjIzJf5SqBx//dwVZbPTa9OWUKDxv8F89SQBQ/XY
EdFH8Ve/NZ3G/LUmkZQfAOeY2j5JFXQLgNOn7HOP3sIM+0lYrG7lyofX5WrBhXeS32r464RPJJ1p
7AmhkvaD49Qth2vFVi8xN681yokKamhTBwVA6zRx8gibgPOQn2rzOPlNzXdGMAC63VaopckmOJ7+
1iu0Q2y1J6K30Pe2X5FhAJ9uWiRQbWm791XC5ndvDEtR3muoYygJe9WoXJqFOf5u+8hLSY+B+//c
t3Pv8hFEhnNN86iN/XKm4h6SfAkuaymEHe1FSXqO33ZDTRLAMoHHg4xKwVErkt6DCC+iPmi6pqiR
bMdEEy5xlX6lcZL8aig9oeq0nVrzUTJyBG4NYyx5VkZ1MVmxuMc4byJzo93A25TzvoepY66xQhU9
zF09CZe8C4Q3SahARf5N0A9KBS3rV6dO5uodvvNEPDsazCt/NI32E/RKAlsSo4UbYSoFOElIC2Zz
K5Oqn3Y69V4tVGKVrMmh0uXV2E4V2dWlHe81vVbTi0kR5WHKrBo8fqEO90fUbJ3ErRK0Re/elWoX
UZvztP6xaMukDD3dyB9jVCSkUeiT8yUuVe+h7gv9owp06TYzFlImYltW5G3AJw1RAFQg76mC2QHB
WxVRe11jf2eGTL8Q1Tg9R9bsupcuZ4AiYKZuILlPKcysKI/EB8oGQ7KzSSeRfiyy8SPJk8gvS8DG
JtWpPAc52eImp7JmefDSytHV0IbmclpP3M4F3Oeco/2sdNNVEclpCF2CG3nrBxeuLkFXHPyPC9j/
LeovFvWV2fs/L+pfgJrO/xVU1el6vv5D/6zndJ7+WluO68KNJpsa77/Xc822/sIVzcmAgvwqFmAX
8M96rrh/rfwfNr5IE/l8wGn9e0FXdO2vFa2lIt3V/5u58+qNHEuz7V8ZzDsL9AaYmQeSwTByqQi5
1AuhzFTSe89ffxdV3dMSVaO4dYEBLlAPXejKZJA8POcz+1tbWnRk8t850T/GnyijqIqjhpFoRywD
qMoS6r+LdQ1t1Dq99pVjI0DajpKAUktYGFuycuygAhFp8LJbcZb+rYb624WXUIINchFogVH7eOFs
0lWtCWr1qFCDcjHOtWxKFH8TnmUgzHqTw5CwQ2AGBfLxKhrzq12Gmu92FhRqO9UrRyolKmE8JMOv
QI3zA520M6kY7+1dSM+dra65hNzvHimmhHU5Uj3BWde3MxwmtlKTTV4pBnjN1mcu9jFB+vNiix+1
yEnLQPZ61m9hVvUtmfVtCLnCtZJO3VRpwmZLO+mUicM5Eu5qsPTtgvCxTA4nglPudXV3fdcotd8a
Mr4fyVH21eay9ivAUck+EIa7Wp2EfcT2W6k7v7vWWhok776wb3+Gmu9162+82HcR6PJ4FziIRPi5
4DrWyWdBL7O22kK+5VLKZafK15FVlNtKGIzdUFARKvXGgvZXYAFC5HBKvF4m9ilL8IpRlO+Ffdv0
7d+S3/BUZAYuUcxi0m7KCClWaVSA4l0q08j4NqvQ0SJkFXabNhQSwQbvTGxKzrz2z0+BCwKAQmIA
VIEwffX50I1sdLOa9W+5ZgUOxtanWhIupKyswLKBCxFaeb5LmaChYSQ42hA7xjBEjlBO5V7OsYgR
s+IUdMY5+N+n/YTftWCmlzEhEpg181yUx2TIrNn4hgczIAptr7b+M2jeaoMYW9qGunjZoVrdQTOq
zyj8/vKZkDcBgwSyT2Ng9bHXKWV5JH3GNyNooE/Fv62pV+6lYPT4teOjwbx1SN1xSw1Z3TDgFewt
qd8WBiYPTDTSQR992f16tX7aC3gcVBHY+t80CGvEkiCzvwboCL5hEpx8Q4lTUcXvEPyq3/PGlM+s
wvXDR4TKamCyghkecXn8H3eeIaJIOrALHokxXqxK3tel4PVCdTeO8nM4t/c48LlU8P1zq3H56N9/
k8uQsYLEkUE1JNWkoOsLhyU+XrN0VK1ThFtqgiMsw2F2cAi06164rKj0d5TfiYR9rCCiiBHS718/
6TVjF5nyQoyBsMtZQqUPYu/HbTeoFXUeZOlI18S8YuY4VH6ostfp11rtsBZ+G7o3RjtdcIKcvNPB
D2jGkP3vbk/rn7GsiHe7f1pHUxpwiB+D37rq1T8lGnGhW/e4NR/03PHxdq+c9AVlniEdVOHMenvT
Fn56E++ewmoJtEUA9W7i8kOKcc8ukHfYcM4QqY2bQdgF91hmh7VTz/dp7uKxmH5DWB6+nnkVy273
1Y9YLYcuZgJskcEfOz1ztOp7T9+6Izfsx585qggWSI3OpJlU5+sLv7lnfLqwIi0HMBmiup7mA9dB
7zZK5aOKkB9thwjzlKF0Rx+3/Xz0A5ydlB1Hg50MV3FDSjU8k6Hm6mEavCG9M8iCVWXXKyfC+aw8
MNqRJQ7eVPK5oeO3uOrTL+V7UTi5OcbU9TLRhK4uEkU6JrU3Wtu5t290hOqjU3Qu1tCLOxRu2Mkm
P/WNU/3sfzd7Ld8I25G4LPXKfFt11xW5F6IdJopc0dMemsLF2agzbAxvrW6Hz9mZp7vIKde/GQ0X
mwzRoskc18elDb3AzwSll49Jvh2S3fRSy5cBBjD5d0PdpJkTBbaxi1R+/IahdB2vy+B2Hu5HYdPn
7ngVntnt3uiDX/2eVSgySkWYFxhXHRMc7DNspx3j2uyvAoiSkacbmxFkcnLVBHsFVPLoZdV9rOwk
jKTM7iZ4JuWO09tMvNDEHR0XQfMS8TEa7LrYyNXBMDZ9rV5U6raMtjod46fEvE39HTUTkQbOmc92
+SC+upPV3mWJbdthbSsfo/m5tXaW4aXZ1jdfuulBOTs28Ok1LqOhQJh08gtqzkuJ8f0OpQqhZlm5
Kh0tmnK3ipftiq2/s66sZ+NQnZvDWP6yD3e2utjqzoaCWekQq4NjR7Nf4R8KSQtb3M6MjVEc6Hhb
+SEJt2pygcRLYaCK+GmcjxGlv4mG5U3fXTOuIJZ2clmFm6ywtVvxck42UIwbE8a03aW2dIpOi+k0
tnRPqoeWItGv4hA4Aq7jyE7wQZn7qzDGtcjNpkslYDrVjn6Czg6Fo5yf6Wl9CkPg5PB8GbonDCTl
W5/5RJuqoOaTdJy2VmGLTDNonvRTeaIs0MieH20b+ptMBISXVeLU53Arb8TnT0+cQ5hfwZlIgPzx
9Qq4kFtxyRO3gm2MWhEc+OwuO7BGAZBDhy7pda5tcV2NvVHbhakz/lJ1pgBdJAx5cTWADPG9AXs2
OX4QaLNiXuVTOrzNe9p0xyS9nJsHs7DVk7yLEkdJNvVrVbpy9mQVx0BAD+iFle2bd7N0IZY7FOmF
m5/jxL1N2X++S0JGxoWoer+RS98ds03Z4Gge8JDTcNvAWBld+UVk93zQMfZEjCJdAQ2WF9tep7zu
UCXptjI7Y+PFuis22/bcuf82bvzVD1odvLiYSlmDdu9oTk5UOYL8EKuXQ+KGNwL+nynG4Td9dNPr
sHguqCnns4sIQj5ptR3OtqTbjGYB3MVksPHRmJO6uCMvJbeDGxNz5MLpfjQPxs/SnY7hrfYCMd84
sbr8ee/p0L5pzJt2fTQ9/0mXbeUBeWCg2+pvjhYTI62H7JoYwLqxvkGUrzJv6B1ZQMZokySVB+HX
1wfF0m74/NEjuCVDg0BBneLjEpQXypUoDNJROFk32s/4F9pK7UcmM/uwFyVPF/BmdqbL+qC91rMd
xDYGWNQnXwjEracwtosXQXJxBjgiAHrI7qq99ru+ZslBRcyfOtNBcyT8jI75JR10Zqxum8tmX5zL
Jtah+9tnTMNfJq5dmuRLsP1uhclGSl3R4iZ4uDX+mEBssBy4Fkq3rrelhlxtx2szXtvErnKyivzc
l/xG8l0vqSXJUxnoIedeT7gPjbU4rIbyMfyFX2NzHwpOhKrMtVQcsRn3slMwL5bHpqkBZnySbfOi
ucuPvNBuT/U8VzFAJbO5au8HbCZn1xC2X7/o1aAX+TebDEi6BSBNwkUW9fEZMUdZl7rJM6o9cUJZ
Zo93nP/a7SaOnOZbe2+dOSfPXnC1udX0JwWaQNIxr0klbP0VHHqJ52zt1pM9X6mU54nq8jNx5dnL
rtZCnuS+mS1rwb+ff7ayPVx3r+addBu/9C/WQ3omfv6Uxn18qusRSQFG159XCx5gitACMl/kX5gt
9LNDcfjrV/jXi+xfr3ANignmVg8bjdRtmh1xRO3mBNNNgeYQCYY9Fk8h4rFRRdNobIrUi0QPb4XS
9CJOYP+uM3aF/M2adyVgJw0lVP2g5lcqy60n89Ju/Io+dnLmJ38qQa1W3ZqCi16VedmIrRY4iIKc
6z4vdkXtIsBWsAr9qcWYTp5beEuc8ulbfPeYVrFvPiA7xd6HFcB7kLA33giWlzcnYkzB3yj3AiSo
IwYj3DpmweW5D+2vYjbqKsinlrovVg8fPzQhAGnTzZl89H+LL8F08GkybvIfqCZVW2hvouxMbL0i
Ev7jy/7XBde6ADnosUMpKvmoYz0KYyNxNMvLpruce9cqG/GqHbXbXL4wiLMSUffk4swj/6tD5N0t
vw1Sv9t/+9pqGHTjlvs7xMGkRYy1EadPyd3XX8Cn2HsJH7hhDHqWiubaQYMG0DBOvi+ehpGcsbbT
7jBVXp/5dhnKtPi+f325z3WK1fWWV/3+vpIuNxZ84imZNqm562h099u0cifdwa5lmU7IXLm6TZmQ
Jnm+728bSOAbeo5f/45zt706owdT1fyh52eY0sE0HX9wsuYgBd+jnBGMv7/LrG569flocTGbNNTF
k8BAW+RUo1s0HqAHDGaC1LbUTa/fZFfm4PjmJhj34nccypXgSlfoRriJTz8ZL3hvilyhcGraaxIl
Tcr4SJ+9rx/LW5Hww4e++qXqx9ejJX5vlpBjTmmHSNMJykswzHO/jakUXofNPiguymA7VU4z20q9
zfkgxl62teknzpxqSYyN2tIoMlfBD1Gtrwag6tV1UlMAcydBdsaUffQynDvsi7adGDoaB5fOdGjq
6FXndIinhV0hFTTVCSyMU9b/+voOV0NirPTlDnVUYlBfKBWu6SiaEOKbInOHfX7zXFoD2F8EfntG
8jXlu5LsLVL7+Rv+7O05vMRKdPj50ut4AbmzGIpcOlQ3hrUFXpAFTte6FubYfAqyI/vnju5PO+fq
blcRQ55Hwz/eZ3pZiHvRGftDb3mi/stAWiBeKdbGODdl/HZorhcRonuRKUMmZNHzfFxECIkjXYwn
6UQVrq32qrjFxDpUKM54Gt5LqC+Yk30Q2DktV44OceIZ4VaiEjd4smr3LafmPku3frdUgXDBivEz
Ai4cu+pga8fhu3Ulmgwo/BSep+8BazHgr25pa9vkx6ps98da8VR/K2aOdQXXhTJjIxGwLoEqcvvQ
vLRKFLrqo1lt2+AA9HsAD2We+ZT05aP+/BTQKtErkhHNrnY6YFCdHLSCeMKqhuvVjRNc9r91J589
w7+xVEfMXVaBivL6R1ds58jl86kfxwNiG8s274RjwhQ6gOHwigBPDTeiuVMarzN30ffgLrnK+C6Z
ZdrADUnRXE8XXeONpq1DPOiccLy3hE2n/u6EQyo6SuEMnYckPTJteUupaOZhPoY65fhXP9+b5GhU
hc8NIH6K5Fh8aGz/+wmsNtnWamBDxKz3Rr5ltKvut5Gw0/cvVWbakrD/+sNeaZT//LreX221yYaC
OQm5zvOmyLKvfxq8apOJh4r4sYDbgs4+tIXXFNCBjDn7Fm19fSDHJK/6WT8jmeGg8X8k5ypAf7UI
lq0GRx3sXt5C63fHHUQbMUrmWDrViqs0dh845CVf3/jnYGV5zBrzrsu8PWrm1Y3nVZJKWT1KJyPE
0N4WUCgVdvsr/RHIaL2cdnDnmikvJOe74PHra68tJt520/fXXp0XyqjAAc+4dtTY6oPxKL6a5bIE
tcf+cYiZKLJxHWPkM/hOtadh+vSRCRBhh5wDcYZ4/fWv+atD/f2PWVXbAksshmgcpFOLFCdzilsm
McTGrQPnXKvpc0q0euarAnZuzRjs1LN0wupkBzuMou/cu2LnmNKlwakukLh4DFRM3Zlt5eyVV4dI
kk2hOPncZF25FLhwVguGzTA4DRmKbKvIxkx0TBiBnjtKllf5aT97t8xWRwkjEaoyaVxYf+4e6u+s
Mf2FAX2EYMKD8BqKTlW56cg4yLkLL+v3qwuvon8Nb1PTSHjWmnJUJFftXdAuTEFNG+VmelFfu3Fb
gr4T5zPL6Q1P8vnCS7sdjxiauqsd3EqNVukHUaIfwtyRqyiOMHm1v9Ws1p2edbO3u0XW9pQbs63G
P6PgNN3P5aFWvsMXRLv0bUjowNCLpRXoI2aSHV2ebCWqHUVu6LBs/l+W/79+7mq7Df1S6luufPIp
AqhOyTnT7H3pgfZjV50r8/5VYEGPSeWcRwpBHZKX9m5jAxaWDqVaSqe83VS6ZDMF7UgqvQKkBpdh
Kdh+5JXh4Wzp800S/umlvLvwajVUMA/hGxXcJWF7anMG0jaqEjfFxFx3RNXuejfr3fmRRkgie63g
YISQYO3IzNrM4N+mk9ym24S5Gyb7abwAXawychV7in6pG7e9egoiL8ZXfjho3dU8bhkN/vo9/eWx
+K87WNtKmXkkCU1WsaxUp6UyXbM+qIZO8XfYpnNIvJO4X1/xc0ly2a6WeSdgF3gerQUaqTSrxdAS
kYXGXpk1u44vG6aUmAdz1XQvd24TeEa3rUSnVncThJyRHFCCtJYxAuql+YOWXaXpFUU3uXW16Gac
r0zkm4tunqnofTVcGWRNRvFYi9+j7qrpN3P6lKr7Ot/L5i41K0YRL8sMR8i02uQx9XKZmop0DP3L
qDmdudlPxwAETqhQqIHgHDHCsNqbJ5gLIdOc4skqrwpCO9XsFhMMWzK32UNt7Y32Ni5v+Fqz7CLI
gFZ5c0pb9lZr7FK3fYSdJdpt13ptLUf5LU0b1JCJ7HbEagRhBA/XgrBBURrm5G0X7bZMncpLodHW
XmPshyf5QrQ5enkgbQqF5vbr23vr4n74AFa3tzoABG2e2r7h9tRxY3VkiE5TOcxSOsLB2veJB0Aq
DzdhfUsVmQn5BOMygB8aBSngSx4ltZJ7Ux1TcyV540NCHn4zY8lwDjNXHaNYuhNLTiNsy3LLvWeZ
M+7U/MRAsoqkvdm1hm2Zjhi62nVmoAV3eDS16WoBGlpPT16ybtPKV5TYm4iRdpeOLfasnQIEx46w
leLxPY+VXT6Tvtayl5azrQPCML1aeyytM3Syz6HR8qwACAO9g3VIGfnjLlXDJEdpExAaqZtJ9kRU
83P7LQ9KhNqOoW4L1Wm6b8i55yX2Hg96e6aYubyMTy/r3Q9YzrZ322Tdy0MLo1w6mfHOrO7L9trQ
HUO+GPwzn/jnvHZ1q+tIrNQUNFEE26K/aUktp+lJ0m9lY1+VdlccLH+X1BdG5ML7aord12tyBZQk
9l5dfBV5iZlSjf6yJiGZ0Y7WU9diMYwHUdgO+WXT77XQ08aN7x+ieivF10G91WvHYhCeY/Fc6exz
nr36NasNAOl1zvBeKJ2y/KI1dibdiW7DTNEvdHsV8oG/a0P76fZXnySKHliEMrePwDGfflX9HsYh
NlGPYnbMJ7dqbrvsiadO6OKPzd9OfBDdLA4TSK0WmOcn4Rfk1jGf1eSUaWVP8M3YudpmeHZZ83ff
KFJ3TmfGYfPuOais8CJZ0i/AdIML6ijFOVnTtlPtXw81rrjqNP0GuTthuym81q3+TMw3bZVs+hkG
HjOTBjYKyd3c1PWZYOtTdMlN4HgFno5ZMN20Vl/q0qpn8kpKTsyE0d/Sq3EzcmxtzyzUT2ELyShe
JGAdAQeiwF2FdK0xKkIMPvRUmfr3scjmjQJR3JaKlhZT4ksbpMqXECQoyMh0Tjua6kp/7l4/b0tv
vwItJ5jehZq4KpCMtVkE+NaGJ32klZk0wMoqPUbR3+h7aB2FiWwKN/VhQ4aeFTtBuGxi+WRU0n03
RPOZjGL5Gt5tUbipIbI26UpaqIaYoVxFctU4Vi18heA0chG3itJTODaGLbbB76Guz7mgy6tofrkc
tvIU4OjoaYhFV5djMEUTZ6vg3nvlUpcjiZnhNnSqVr7308BOSzXatbJSb8o8e2FwBQ0DGKGLRpyf
ip5TvOwNwVb1stoEafaTBmjQddquWkafs1FlYIiNRdKGZB/qWnom6l333Zcfv3QhmEFDuARWYrV8
mM4F+Ivy4SgDZ4fbQvmwlnLVs/xk77fplSYY0h7QS2tXQha62G8JXvAGIKiSysau/GEqqsSORHkv
l7ijK+aFztCCGzMs42hdtwGcc+79voGGP77gN5kVUkz6uZqxTM69P4OGye98mRn506hL12Em2uDy
Yncwo+Zijv07IUqEWzmboRNh1bNLwzLf5I0sbjFwvNbisr0YR4qFyEsvpyib9p3CmLSvXUXouu1J
FMG9cJ9Ox/wWQ75afx2K3XAdCWLsFFk8O19/wesyD6+AgRqG/dAUQ5bkn4930+pdbEWa2Jz62Kq2
ccjTD4QmIrjIjY1WRwix4idDlzpPboiN/AAhjZHh+KAXxGz4k44HQRioRtFZzpPGvwZh7PTMj3gR
Te6ibqvbVjYKgqAp89q+BFsj1L4LFEY+kweseyFIpRGL4p7O92cBE1wPoYvDaPVWVlrHuKyLCyEa
7mVCTUygrjUWEvayZYOperfTZmqlyqgN11mIoIVZx+SQSsmmG4T4oKSxTaJaMMkuxa6scNy/PfH/
jUGX8jU/tfXra3v1Uv7HcoGfBXL0KAjb//r4r82f/x68Fu5L+/LhXzY5U4TTbfdaT8fXhrn///qP
P6nuy3/5f/t//tvr299yN5Wv//nvP4suZ97r+BpERf5+8vTN0Ot/nm/5c2j10x/456yq/gfW8wjx
oT9ylkiL0fs/ZlV16Q90OQAT2FDRpr+fVTX/QCjPW0dCSBsTfRIfY1N0bfif/y79wR+QgetTxePM
xVPu70y2IJT4uK/ri8kjYwIcpowMLIYdHz8UjQlFPclxeA3BUUq08hRqQk1SqKVTc+wgnQzi+bnH
jZaiRSgRCZgWwgVtrpCJD2PbnyimEapPUqI8Y2HCoKRckwyDyRbuJshRv4a5tHCHDPIDMLcSzW2w
cLaEcej5ZqrxQimxtmW8tQ+OBUgowxHyObntula7lFTfAEE01trDmERgLso5LwbbTMsBhJo60XJP
gRTwg2c2riEQrdKW/Th4asSuvY7CCGxaM/hS63FOcUeGnzRPlHH8wVVzZRl9HEGX1Ywj3Fal3/d2
2CnJa9CETGTURQB9CTZ+DQdvYNRHqBsQJGLIzO5UZ4Qfmt6Y6lbIc+Oikn0tcDNZaAO3TDMdKInK
xTaSzCkNb4WeYdsE3VXfAkNC9wV5hCpvNt2GEm6UWz0cmkMmmgKKWsw2buo5UlPSRDjVtlxZeW8n
RifNdtZhYecy6j76y3vJtH05i5jfBcwYXg9BCAYo0Ebju6S1pGyqEcBX9ZvECvfCkCMj7Iw+1nj2
A17PQdRHQM2qugm3LcNUO0goibZXBu2UFL1/FGI1YCS5UTqTfLxFp8SYTgqGyzSuVH5fABbe0FBC
KMZ8H9S+odq6GJp7EWWGYMdGZcZAdHyGPAQ1lKHCDS3ZU5oJ1g+9HpXQKXWt/SGNGsegkkhljy92
pp20NsJT1RTS/m5IUqO3JbVhLijoKiAnIdwmudMOUU6+yqiGP9HzJn9n0E/T3LRlUpImoSH9NgVF
yGx/WuB9XSU1S00dPhgsJ0tYBjtllRmDuNahSwEWKZ1iEsSbuFOnX0pTFK89Dve/ISCKN3o9zdXW
z2WFZFDEtoPR2DSsNkmSWpQ5VKHllVVT9CPUhxZdrDxPQFrMpodM5ZfPRl6ETJ50C+Ern9R5l+qw
LuxZG65mjDmijdjkzFYOoGFa3D5rWgwDJ5qtD4yHF3IfeZKatIwr4Rl60NoWCogBWgtaWRBSksqq
jLa/Lhdl/WMS/PQatlPabeaQkl4XBQYPsk8zklp8qrStIfcptS29k2dXbrQLKVYyf8NIaXmnkpuZ
DmjhlrqSrFe5wxRELiIXTrJ5W9Rxf4saPYv3BjxfMrc85Xg3hdn8UeazpFMPiiTZtnqp0K9HQe46
SD/zcCNJFXwenH/SX61kNvVFbRnhZamneJuq4jguTJUS9mOrzOJSiuRdLAid8reY5eFrIqf+U9QU
84tQ8OpR4+k6Pe9O5N2Javk9DQUqiEUQU2ESB2adwcxp9BKq2eJ8n/xwvDPlHtnXkMj9dV+GqDCC
WeqetTFWXoaE2SjsSTgr7WzIGaqeZ+HF6JjndyFPW7+MJhAMey785g4wtdHuFbY/SiZNW51yMKG3
rDGaNbpclpozAzOKN34D3s6BKockdFT06IFMG61Ay4FsApoS5cDrjBBrshw3vw6lX2lJh04sh/G6
V6PRsNvBoPPvjwyCHPTC4nGoFeg11LELNaqTBRTkuD/U+h3gzEQJ7basCIRgjMRscowQofFMItBF
gygWybVWNpGxqeGVRW7fJsZ0FQ8hJqdSFog/hJh2JEL50De3aTrrTM1GIsEBJMtxvKk0s4h3lYK1
/WWh1YthvV5q37pUmNrbYibQdlRY1D7wQmYMjiojg/KhxntTPAhVNPqHuss00pY5Isii49BXkz7a
Bh7j2HZScWk2zdSJ98Y8MOWBQ6wg0PPC3xBjA4H1HYZK3l3LZjDVD8hR2vQ1SZORtjDjowAhea90
6irTnLZJ0JHP4vxOpzbMzG8Na7GxmcHJ+TJHWfqxwI9/ZHz3sV37vCvwhBFjgJKZtXcDz2bGBavK
LS+uGmP0BDVixqCZwvBaE5Ph0MD7fIrizO8cfbbiqxnxkYTsvGdAIp5MoXIG9Ns/gzaYf2r4t98Q
ucfPJZYiF2GoS48+H/RPqRzC2Rlai0IGmw50yiGZjV9Mm3X3CvA60eZzy4jZcr+LKU376DtLmIk0
HxsfSI2cqOaj0o9WcaHDPmycds6Y565afOEhDMwZpwRbTjcwWg5mqWC3gTSrzG48zYXk9JY4zpyX
enwZGVF3gmilTruhKbWHYgA578RjN90DsGLt9UkaBHZTBWpvK8OQ48PcKrLsJVmNor8QTR5gVc8U
w6QIeBVsAj8JPamXo8xOyAyAzfhV9wCJhixLYBrKtzWpQyidzkz/2d2gxPeRMSBLnwwLH80W/9GW
44LZeTsmQbqcLXxNbPZjfSNowcwyiwr5Gb14uVhtSyBAzTRJew8mnfasB1r22wgsLOshbpa1h+gt
/p4XxfigyeDb7dIX9R8tqMA7ygpMe2TqmGJYLTcWp/jYNj+NQqAeShP6lxlNyTer6go2DLWXc7fW
FhheGWrp7ZRHcUEDaRatXLzImaN/oGVNGasJ2qqjWihYv5Mim373YmD9ltRSZHfK1OtImfXCzpK6
udFyIUMCOBVXTTa2T7lZpaGrSG1xFzUa2d48xWJld+hc4btJJQUpoadfhaiyvkxbIJR2HeVKuzHE
nEo8NhTtzvcNpdtIM6wHJ1z62jaOLeIvfRjnCVEEPMvdpIG2c5UYhrM49lYCxk2W73C7VO/yIg4s
T57iIrahSvmAfoOSmGuMzbu28XPdiawEvKtR4pflAC4QF6xB/2SJeatsAn0B8eaNokQ2JnDzNS6b
Eh2Crmv2GLyYqh2VaXzdqUHaX2egAyVXg/t2z4kiJvvYSqQHw6jkwVHGxvfCRm8Qxgpiq7pTaMrB
RjG6SUGcnqfCJs9r/b7FBrXZwt5Vn2psT0YabSE1plgsv+HgHQVOLwpiA48O8T2bOnAHS+1/ZdAw
fhHNTj/SLi6ezTmBUWG0y6tTohkdSWTwqikHwM+zpRJvVRgmfvstMvzwvhlT03cCZjEjezBIYh1f
SJK7Ie78BCcSSf8+dfF8kQeRVnmUyizrUBotgucaapi0byIfbKsINPmhyvriW2BNBXMkZTr+QlAd
Nq7C2XEh+d3A7BvFyN6pA0ANduhXxr7tYhRTrYR71jDPcYouINYPcx5ks9NFigLgNWwgdbCGEw5N
uRdpDwWlvzWVnr1xlgkPZozdAy8oxxaJfDFKT8QIWUidlyCRWpLVPIYthD8wLh3AUjgZiQFazgI2
o0SREO8sv4liR1CpC0Dkm63jlM9TQKfEGO7UuAofCwWwIeCPHNV3kcvhYy5Mw6tpxGng5gmhk40/
PGzJpBCiC4w4wtuuaqBpBMNg3GVlDL6ZMz64jmqzDm1JLCcIOczjIk9IR/60WYbW9WxIQC5jPrNc
6YQnJRcMZRcLChy2ohvygzAkIIp7bdL2SaWr93FPouwO9cRfUGiNf9MrMr9hyH2L6bpJoukyKIOS
MP8VAqj9X0uDeyqjXf36b2TBzb/BY/z10pJ5fsyA//9MiE2SxP85IT51bEQv2YeMePkT/8yIlT+g
L+GKvpRvmZAzqfH+k95k/oECho2Chf82lkPa+w/ag/4H0xCqxH+N2J/a2dK7/O+M+E+PICa1EMpg
W/J3EmJqXuuEGNQDkDFErrTy0buuKkeBLNd6DEEe1F0kkfrIM+hEU4YiaWMXa4aeKaUlntSiXzhZ
Nw6PmZ6PF1rgDzK14Tj2d2osBQ8hJUzsiKKG2mOipokMoFLKvCzLlv+5hNibmFyHHnKYgUMfUsGD
AC9FhHpD/BwLMxWaLDVotZlGA6hANTJxdP1Byy4mJu1f1LEjLdQIyjuGdoywo2lWY2vY+L4sO8pE
DudYsR/CTI268saaAHw7UxkU6oaTDE1mJwx8tFHDZEksz23ltjq5EOSUjHn31KzVH8Q4Y+sOxRxK
XqfrSbkPGoMWNLrmlBA8X9J01Y9my24Dbco2ptmAwFSK2CJFV/Q5sYs0BL5smuFDLgzD7Il1myEA
CEfrVg1G/zfo2ODe14bmvlYKbscyA+Wx7oKQyqk8SnbVovztFJnQqH9Dv2DGk9/EuQkQpqmhUtkm
sXXqyBCLzX0ZGONLbcXxI/gc/RmOQdk5fRyOuiNYlILdQsJU1qUa0RduokCmkRZGjcVA9LciDfzj
sBBsCrIVCNJxkt4R8lBpE5uou+PsWc5RPKuuqzccjtKa1lO0MHJS6FvQXoM+oxkqStEuX3g6wRiX
S0sNzEPdpwRHsgXFnmnVqhvZmCUdZ1BTANATvcF6GisA3EPMVKM1XnA+ldDnL/4b5Ed+A/4EKZka
OyccoPgNCVS94YGqN1RQ/IYNWvbWhZcsgBOCyQ1aaFooQ/CNil3Py8wcMJZgiOJ+qCSKnAueyFTK
6BX6a/SUvuGLJqq3HB96ILQAyhbEkf6GO/LTvNDt5g2DNCsqm7j4hkfiOwKVhFEBBid5syCU5hbw
4EVYFxQORqDq4UsudUJ0oO42/s5MdRT2pWAEAL7MOc9ug7RcBvD11LqdqpouC3EaSDJVqJ/GtE2D
g6SmYrzX8cA5tX1HOuZCXR7le2BmWvUDAb4eX+CCA/29HHrzMVc1aNZGpOsBFX6hHHdVLfinjuJu
63QCxRP4wSnj1RiApuVR0MntCIAEAjJH1CNwaqEmB9e9X5HPU8eHeK02KdLTnHw5vhzkYbiSCtno
XHIsOsVEgFkD7Lyg1Arim8axLwql7pZA1glsxWZxDVOJLyZbB0WdOFETx7mH7zaFhXyKpe7QBxpE
KFEoqBslWa7CmJE0mNX/h73zWpLb2Nb0C20oEh55W1UoX+3ZhjeIpoO3CZd4+vNVS5pDcfaRYk/E
XEzE3CnEJtEAEplr/es3Yx6PZ1UXdJOR0Q7XiX2dZbi3f3ScHt5b/IKeuEfj2z5mUuRJ2OaO2x8M
d1ZP3kf/2pe9/FZNDLs2FF3Ge3FtdWVK3jvxZbwLHibNsONn4+fp9w55jqcboAL65vnaQjcf3bRo
QelXeP8vBoXCteNOsI7iv622eeuwkWvXVqC8t+ijU29dV78X1/ad+Uj8vSU/6kcxe8z3m8xdnLX1
0fXXfT1B+v1AA1AqJme3aLruFNhR/s0VdsXT+wARcCzHniz2Su+m/cAZ6g/Mwb/CD+4HEmHHPorC
ShVFdogpbu9b6eXLTmZmCavVTcEzyg9so+47CwpEDeTRzEsRhWQ7n/L+6r08jrDHYMpekRK1pIUT
9h8Iir6CKfIDV2nrprxxP9CW4gN5wdaWMkvGWNmuEsKNy7B1cv845UPnh0lSj0bI5raGXQ2mY17h
HSoPfjZwOgxH9AcCBFnukn+gQpmKxX7+HStCCADp+woh5VcwaairWdBrdfO4Kq5wUzRKiBjgHaBQ
9QciNQcl6JT8QKp01up2F3Qd9HgM1doX6wPV8qrlW3VFuuzSxiBMfQBg+gMME7MCGMN0C5CMuG0A
M2LAAM8A5mJQu1SZP9zJvUrnP6C2iNd1j4ew+zktIk0Pah8LvwrWBJaC0iYEp20nPXsUqaMen5wP
TI+xJXLYD6RPfKB+vaiHL+ngWck1ykN+ST8QwugDLZQp8a4rA/EkcN0HoqjTNjgQGoOYB3gufx4/
0Ef7A4lsrqAkpS34JPNpGlwDrvUq+kAwHTsqXz0G6sZBXWHO3NR9sjMInQH9/EBC+w9U1PTG5MnQ
o3gZPeOKCVWUARgLeklw72SDWBmlbh7iqhRuGAHHYEY3ei5nXF02BLORLPJHctP/jZHK/8O1JCSQ
/7mWvHvv3uPpPftrMclf+bOYdH7DSofxGF4uJnL9q8T5z/GK9ZuHXxiOkx5/QlonXIE/rcNM+Zsl
TWaw1AG//+H/qiYNy8dC1LOhwFFQkr3o/GcDlr9Uk9hzIZfCsdZ28bZB6nsd5Pw8VaUMC6wJA8zQ
jovHyrQG+B506w3u+P9A7bmSZ/57fvvnlaB3CyLjYHj8Urc6Y+6ZhpNBZ/S1vmkG4d5NS+6E9azq
fxhJ/rtLXSdTFtMj7vBX7SVuCUNv9dyUSMy7pFBYJpnuQ9tF/0CL/yvn4PdbsmHFX620sEtyfyEr
MR9rVZ3LLMxnSxVrhTHhii7TPDUB8xg3i/OXnxYXNZyO6+pn36zrM/r1GcIJ9GhOoMn8Piz7iYc1
ZrGTknxFGkHVFbeyDoDjs+5CPoazJWHdWLmJUv8wqsZx4K+sFu4TLx4G1oTU40z9+7Tv50VCbllr
SGUnV1qJf4flfoFkV0fo2apkbydJ8DjOzXSjc+2Hdq+aPY1JcSQ00b+JAKw3bmcXG7fJyxcJsLrN
UOsdRzyp7xYCfdZO2bnnRA/dQVKY7E2GRY/ZuNAcmzMm6kqR0LuUMoWLXDPGb8YiOHpznb8VlluG
WJsDlWFnW6t1lzf9RoxdBD5XACdEy9ivOzv330bSMXaJbfTOSk3KuCUFJvgaicj57PDq0HotHe1M
l0OH6Idenzkq+3dIR9+SfESWbfs3o/KzU2pJHCqaXGKLYvcZz8P3gUZdc92WNgb6XVfsab8wAuhT
48V0kuDG9dspNMux33re0CLSAsR9rihKdziDprf5FBD/QygTjBnZ711RvgsUm/uovc7A2pH0EOHV
5ns35OZjQx8DYEOIFMIzrb+KwKypFqeg2DKxGXYgIRC2ipIIEsMbriKltOEBFxQoty7oXb+CkFR8
6cn6WkcQ+s4JuReQhAaRo1OkoB0LlT9Qz05PftKYh0Bn7sYyFo9Mrcr6gn+8sc5SUSEyIddjs0Sp
cSa4PdgYKRrAbgqGr7GnIU0nkflk2A29WFBHbrrWfZmdYS7k+7EsokOXBiK0ljbeRAhEj0mM235W
dPFdX7TRwfR76NAm/xNdpTBMbGGKYtPVGnOXNMPlIgrmaI1B0HhsRtU/6tJtPUxCq8kEcyr9Y5+5
yVsMq9ZcIVis18tYIMtMcpxMF2Efsfqq3q1Y0QrAl7K+cmRTv+WlGvZTFPTpKuk7Dwi2C/ZmmoLK
tzgXh3SCkPbLetyJOr1NyQHA0mcZvvVsAcdylkPL5ArIemXbnfnQCwgGgxDqlEWxd/AED3fB+2+b
KgbTa4B7dJNVS+3VWGBnWdG3r603xgdvRA2RWriIDtJIkEbjhYYwqqowC02Xja3HaS9n031mlljf
WY3Xhklc5euobqKXoF8yevfMezWcUhyDMsmfXTEib2jb4rM2rjEO5KTtsiX43psVRX6V+q/MxMA+
vV4/pbKMH6rRhUI+OvJTBBSABbIX7Cj84qPsk+oi+PpmZlem+GQvyTXvDNW4aRKbTToFYR5J5IpN
Xk/RtxRCxe3sVtl60X5+kkTX3huuUq90dHCXHSZDRUjiSqW+GonTJKGlZZnt+0qLejtVI87pPlUL
NhE66aL6ocuV3e7i0WpbzPi8ubwfhZUlmxZ7Y/GtksVUYKl7DcqplhayZOQGeBlhXFnXl4TueJ/b
Smaf8ty2zVWsC/FNUaP6W01+jg7jFHRv3QZ1Hl84UnjeC9MDuPm6dz4vreH1mxmkxd+S8IJKz4hy
Zzp6aeMzYIuDO9GXez+Dt7SjWqUj62TjIFiSGpSycvll3wNfD0/pWDv5xqUWg+QDB/ISBAv0o0I7
5XRM3Cmqj4TLjy8Ucc7I7NGe38sRcsaqdcDg162l5q+DAHzBw1nZz3jDSv+Y+0n/o2yUfoTrk9hP
GdGM4PK4MWMDX1rYcXaGkeOa45fNfEoyMH1YNnbx0MVxsDJSItaivNsJUo5W8P1RKar+7AqSATiu
cPlS5IMOfRdtx5GhPRNSxDn1dIyBmlrGQWtyHqJne0xJvCuz7IeTYELAMBNxZCshlbOcZn6wCfC0
Mup+Ry957Cpw63yQ4mQMHvsFz+NgjMb3zPWJCnOM5q4H3FqLYqDLwy9/X1+jSlj8jznLq+7FmniS
fC+43s6cKcH7RD6pQd12nrePqhL1lmMEYlu2atfE3tHyZ0LlKhwkKxKhbi1HP0PfQMOY7DiBwqCF
U9xPkNgMPDf8UzEXz9PUvro1OcxzpL+6rflujy0+PM7O7MYzU+FPgUjGT5xDqEK9vfAYYHhd59L9
XH25p57pvoU1dhwPh7pCF2m5AFPe8pwTN8ZUkxQ9XCXfi7Q713l+4ZSE5ND9ULW5q23n1kEBVRbN
Y90W95UNw5h0xt3k2bsUJO3zwN6AKekVafC9gz8C/+eVcm7GKvqRONNT2vW3PqzTQVbE1w03jW91
YZ3Il86grZLMeFaaWJ1trNR90LCOxmXvi/aUFFAJdAvIliVfZyGxaderWH4nI40AO1dukqV4pjft
V4WLQR9RX+AB6dVaCKiqrc6uO7+lnr8nd3Y94rZuw8InIjosiLpx+v69G/mNF/Oc5PqWRA3Gsapd
GRqFRgOB3unbrSLW3M/8216heEDFdRPXFue+PVxcJ7AeHb8LCUDdteP8RPBeTs5NV1/aINoDhbGO
rHLvDuZWN5KxUKHfIvCVNSFbx2nqQycNipVFDhqbJRruaZQ14KHh7AaS7DbxbHgrDRCxNqeOTB7E
Hr6PrNuS3boOCmx+fGvHUBv+ge7ukF+3L2ZAOFtjO93tkPp39ujgWxqRDXkuliFh4glFZhzSo5OO
csM0AkM4MLvUpTQUeXVhUBrv8qLaDkt6EEtwclXyXtT5t8oW7QOZYKH2E40S2DpmQEUjrlsxg6tH
WQYn3cb2bUZQ6DqYDLnnAtx8VoV+pDdNZ4ut3xvMGufgRUf6u0My2bp1PYTpdZywnQ5k6ynoTV5v
+nDrs+YGvAVbx6KeV0J0N01T9qtZGsO96Bt5kLX7SvfNI1P6JP0s2l5jy5jqih1e/f3D2A3Rtq7b
aVsaeJAt1vRuGXNyaf3FPw56uovSaq8FE2oH/sklN9xDGxj1njTVQxereTP7xmebs35vYnm9KgPz
Qgd9X83403VWPDNUz7K3XARrCBU3RSLVa0KHtJ46Aj4HhRI4mh6qUuWbfkhfe+mpbTcnr9rjihMX
WM/BfK/G9Lk2pwcAvpOcVMwAuk5Y3OSqTZZ1Y/rGZWLgu048YLW6Tx5nLW5MezzYZXMvbX0cUnUe
zQ4zVhKZZ9Tu1bQjAfHCpHMJA1F+Ltr45Dndvp4nhuyEhOsB+38XhEqbP3K80Hy7fWiT6BmY/sF2
7Zs4785+kdzlchhhpTMp1YtYFWKA/qvnrx6kCK2N0MmDg+y7vZowb2+ds8HnyoxLb8lPvEDfIQc9
z7ZBkN4QH/bFnsvNMqS7sYfSkWq2INMIPptO+4DRFl4Ujn8LdBzCuNuCdRC8UORr4ZcbM1mMsyeq
p34RXyqTECfC3/FWm9FaFFiwXUuWo7J1SSlIxFvAqFbPM5hhQUppQoAmkaNex7m0nNvZPC8Z3zr8
evbCGuAmTVE9+m1/Y/KHwEuDuSflvF/DIZdI7ZgW9g2mh7KxPhkK7jHquFB0i78qxagPJLJZa6Oz
vomAl5gzaJcGqQ9mbnxtCgfbxHjwjmQTEqeaqE9F7TxWyWCs/XTE/2yqypWCVQxjzu7Se7drl7XL
eAdxk4XnWJ2lqyEYv45xHa2rsbkM3mQc08kIFz5tlop8VUX1ee6QuatseVyYua4auyOWjoTwteoX
zHonaUKyLV7cfkQ5Uk9vujQvZcF5A4WXZ9sg4TUswvOcBYPHHor6N2v0v1h9sdPKOOmufr+moIWz
Fd2yTYU40+WrIi76beMB26BMXLZZAmrffdAb4vGRUQqHS+MduH9uxasgADffi1mdyPDCuceb9Vq0
dgqaC0fSivPkNEtsfURGpppbKmPVW4U6RaPCa68H8l4IHwUnN+uKuEq8IevFywQxfE1GzRq3G7O1
GeTUJF4sQ0N22IhLkz1g5VJBtLaKFhOCaECIZw0ZEQBKzM9LoecjGK/7lbjX/CmX3Y1SmV73sBMf
F0JwmWAZ1WZKIutc5j2NiIAW/SxIxQNvoz4WpZq+VACiKJ/LxAxLuw4eU0tQAcT0fNdvkVUXA0SD
sdTfzTlZzgZZxc/g1TjFXjPc+sk25pVXotXTKXFjAUlEMgyUXNakVycPjPK991wU875z7MtiR8l2
EkF+U2gr/U6EiN9viBrF/9+TxhrM3+V4oKzGcCDKybpv5YEs+tlawWDSh3SATrbKZivYLVVF0xSb
pXUmgSQ79sxd1s6EtrhK+wWquTdi+ebON11e9499r9xbMlPKS5fLt3ohaD6FQfY9KkwT174U3ztG
Nt46zlmjNb7Z545dcOfA6TpjSew9drrKQmEP7k1fGUB+SGm2EcSsTcPAZR0Jd7yFxuk961ERQ+Ik
A02UbtTFm0b/pFJTYWgbqOi+kTEiQbPGVi6Cg7Qa2+El1Yl1YjRk3gMOYK4gEzu/WEuZPhF7Svkb
CYE7Qe5G+ZYV63+FaVWHDQfoy8wq/OH7A7Yp2WR9IS20OIt8wdjP080pKbsU9NfNqC1kRuoyaTS4
Tq9cvn2M3ad4h3+Rv2+dqL+4qBLCIhXfB8Jqt9Bo+40TJcFTNs/2bSvN9nFCuLTRaqI8K81D4mIZ
m4/Bt7EzYRCykRzVInnRM34JiWhqzUB0GR46t7yiGn42tztkIy0Op9c3dYQ9apCquYoTqibrrhCs
W30WpWU7wY9KaTuow8BlOdz5iaX1cBFOm5rTpmWomG38sheCjD8NFcwOW01O5bqYCHlBC4QhHYiX
YV5U50bOnZcH5kvvlNBtr6Q/oGOnjh9KR59N12FzJRfyIJJ4hDac1vmOSR4DJO3iDbHAKHGiqSyv
eozQ47enEE1swiDRI5pm0Z6bwCKLIg2uWcWjCGvdDqFLOHxotmW0G0oPR0vpTftxIE6QKLmws3Eh
4d/YEAZdQaiqfCCYDI1lYPeoeazgbJtOsHKG6K6dqJbMWUL90nLe1Rz8yzrLrA4eCq8rb3BD8gsM
+gkV2tHyP+oRu05eMI4nOvVwR2nDrJ/iq4HvmxMs3710ziBVEU882j1es0ZiHxPYIijSHgJGFjk6
lmPclNNa1gyd5lj3G7Jy3O08d0k4NsNw7GFgX5o+mHZDsRSnBPb1Mc0YJBratl8j6X2d+Z53MXqe
jQPtcQsjawjTaNBhXTlPkUURrF2sSdJM0lHgerJuZkxtYOOgj7WYHqBnGC9d6TfbqKm6Q1+7RMmU
kcVZSSzzDbNgbwrM7dzXxsZvmG247vJFdgkrj5Eglky2t9Vmy4elLcwTy8S7dx3n1JEtGgb2cub3
cbESgo1OeGvWrmqJzLEJxGFJa//MpzxzYGKKbcAph3OXOLdd09zMaS2RCYl+GzuzPKLmIbQeECt7
UXUJQ1MR4nsYuuJLQwTzxisIM4VsP4YqyOvdrElmclRMxpCwy006qfdUL9U2Cap6XaeBgY9oTI4w
MYi3bT3gjhZ7G7+Ln0cBN8XXE86hrf5MOI8DI3BkYGXVcs/3TpjJ7DF5aSWn9Si2iNSC1ViZ9qsu
q3YbjThYz+AEqymwb4A6NXPrQm3oKssNLcZwcnM4gbbKDUoixnVbCEOrmopjXZoszFjgJkUiPdAd
aUInGrV3YeU/Oq86JQFb87SUxU026+CSyug2cCHVuZ01vtnwLA9SQ5Jf1SOyaMeK2lVrDtUnd2QX
LMr4vulFeg6Mik1tseV2FFmyh/Yh3kw25kOTiw779da/sMWjdmoDtaeNKUIOApJeAx8r1iy1Qt35
7kEodwgLy5xfF+DVEGWrPoODl7fZPGkanaz6YkSE10MaxfAuk2725vZVHjaBGR0ibj5UjAHD1uqv
nkEO/3Ng4n+0hPa3ouvFg2zc7Er3h+aJSEt8ClqMspku4TVWVsNjVRn2iV68CevOb18Iqp7WptG2
0GwreTAiJIIrZ8kANskGpjnKZEPoeBlEN+RyIp9u22c95MtBR7m9Hm2f1Wl3V9m7VTLpL97RvXEO
1wbrrWyfF8e+MeNG3JJ2jMsnVv3e0W+r7JoNNhGammvpP1uZgan5YsW7WXbGEYkU7gfQhgEh6k85
HH9YoWYd1Ym/jrIap/MA5u2E7mKjZxvDHXd5ZTlke9UtTECnzIKWWUtMtEdK0ITPY+WOrBSHQlmZ
+EPX9d7uTUBnG0oA39OdN48K96Qy2A45eH1GBtlaBo13NxKcd+N09k3XEBa+WiDUkS4tvAPRZJ/6
wvxkojUD+kxo5GuX+k+3+HhXHbsESyLoyJyySfaye++5vRKvK4coKdTkC13ilFcHOVShMzdvfhbs
s8i+s3XwuZzHL5RSLiUu3mTtFPS3iYOVb7M428xRZRg5Pm2HUl+SeNr0eaMPbWrQ5LWiP5jd5N7x
zXWXpc77c8cRvy8zU22atND7pI3n0GtspPSpb4i73KpzLNLTi5vqF7vV7waUNTq2ST9Wi1APzgTA
0fZxrNdEJ3mh1Vu3zVBSZjozEablZE4rJ51OgzVM28qt5Euk9Pzi2g19lB0YF2I7LkORYh0OoW8V
B166LpwZgWTwjAHPCf5BgSM2Fhe5ywnXYW3bze1b5el2Y0XTrhlnDLuTPUXDBkD3rHF0/dxqztE8
ERv6qf3oD49TBxt/DjZkvj94DaFWIPBbNwMKSUV9CRY4iSNO37aLwoyYs/Se1DhMNbJNx1+qXdYi
MRaHqUoP/uze+Kl8lZ04Zch1GsciGys7xqSeBEv5NDsi2EKMWQu0a0PNfinTe2UMT2PSfEKAt+7q
YA+muk1mOEDAIbIcjzF2AUVC0H1kfu8ZECjTh5eu7ipjcT9blr3p4JkiCMZZooGU0RphHXehqvXy
kvklDtcVIxx3XYzX3DUfQpdx6lq+3kqebN/ckhMzrUEdtrMxI59Rd4G0ycUonxu4z0navWny2hVo
zHRtbRaSG6oEwlazzc2r56fu38bS23a59ei12ER0FtIWBF5HLb1PEWQkIovCwhlYRQsxNO1W5xBE
MxJwfJB/z+J8g3s1Ab+v4vJbaTftzVxKtZ/wjeTUOMI9aV4n2z6WbrdLxungJJzqaTQf4tjeJLWD
ICWnRKjGc19XOxpT1mpkn6t+OgAYrOeEAGd+0zyu3xqsaojKXnN+bMqquWMa+uobbINBzKEtvHPp
Vg+VAkC6Gq+v/IrNO+q3fm0yFTB5GZjd+N559tUu8cY1mMedbTf2OiaMDupz6PfB1pB5deZRXqQb
PfV9R5Xx1Z6ss0pTUibyO2fCPB7NwkYV0FWi4k4H0GyWmX8E9JlmR1rjdojjcyxrBk1p+RiJ9lJo
0C9OdLu3NkuLicvsCWyrJvs+TuDILPKzLo11wccXc3iAjxr72cpC215w1vHmM2Tsiwoa9ovgYgzN
qVA4EmE74Bn1oYpo+we+MTkz+Fs109CtOOXvmyI+22P2eVLDnY4rdKRWf7SQrSamGzwArGvKgGJT
R0Mfeq53GQZIPIZxBTAxL6/qcb63ccAwIggDBLxldxz494XXXzpKykXkAAgW0Bp3n48zxb7sT2OV
PLTp1RLOH09NocJkAIgtYMykidw2jnmaywHl2yThvscJGTfl2bFLHBLj6QE27GNS4GSeWad0EOO6
stUUDnZXkPzMbhoZaLGS2h62fSr2aULihs26orcNvcz5bAdRACIxvNUOJk4OWyd83GWTKyxCLO1v
4qL7JiaiCuXwY07mA+G9B6eWm7lK38bEx1Gr/WS5VQDyPnwu7PG05IE8MIt4cti1GmaDzDgvvUy+
6FEfE6wGo8y70zLbx0HEdsmwx0wlrOhIbn2ze5hcQAVrkunaTGfyBsyDm+P9L91PwWLc4vOukBIu
yBZi53FI8fCJun4N8/wyjeX3rLZXc2vtmtm4lV7yLmFkrcFd8Aak8bu2cjW3Phn1Lb3Jxhb5yS2S
UyTnh9xrHwbBMC9x1bFq1A3n3+c6xRYFg4JPBVa3u9LqqZ98DDmZCuJtUt36XX7urCHfRcbywgR7
NZXziVTF2yKBCtovkTgHi0gfzZg+3Biy+WZZmMpNiP2pNEZreFzS8inPpnmdRMAkuTCI5NB0WoeE
sMuDL0kBM0Wuz5MpYAPJ5abp0n4fKL4Lvo/ioHTr7+LZCW4K9pB93/rmJ32dC4oYe9jKDK5ma1Yv
D8WMDI7cJwCfoKuS3UQ5+2pkGv/zzpfLKRW2eYEP1a/zXhXttm6NJDS7q1OaEXhbBskMkUnS2ud9
kTyWS5R9yW0ruyt0C+qTS8xc7CkSmyFNcajFcefO9rElW+lUxvsyysX3cZQgMYY5DWxEEWTzOFqa
bSuSL0UyR90+Sh3HXiFUGN6MqdWckFM93ZntQKjxLIOBw8rKiW+BETUUkbWOyqq7b5ke7uvc8h/t
VC4vpGYGt005BjeGbPEMBTfqQpnGy0aNjsACp5jvgA7tt8hIxOcJJHkPowpelVtEzdZDtLrOGMMV
YRrLlilPX24jP50eWt5MeI1YDaMGERFSzxFFfJwSKoRVE7qiYePN/Yw1Q2NTj2t2n6yHKTzM9pZx
AizgOpIPblRgryEUfWNBcUEIvWHZWxOUhI19nC4oUdJLoF2Pd0SS53NRRTNy9dE/ju4UvCclORhw
1uanmFizVRDgazU5xfwJASysRsh3MQSyTQ2tE63NxAFAdmezV1Y1HIOBnmhK1TeiMD/7vYtFMuhB
aMKnfxpKRwwrp1YjiU95fdDLgOmGC7DaTCmgDLjqhuBnc+3XbrXOGaUIiIY8iSJmKAmA6vrLl4rZ
4LRKpJwOs6GKXaN69h+x+Fs/aJtTW3cVHxBbWxuLjVObNzWY+3YGdnuQYslPae/uICbcMxqyH5Jy
oQ5uO35cwOrZzEGFsxLV9sus5uVQ2MSFW6qv1IYadgzduABQT/UY9kCoKN6BmkYbsKGFKnyJat+4
0XUCpdUfITKu3HQGuajH4tbSEyOzyolPTjcTBzRP0fU0gXGxmpCh3qRIXtaDa2anKHGye1H7n9vO
arfgP2ob516xo3aSSJ/cMl2JmoN9iPv+Rox+nbICFMOmnAzX4+Dm8lH2uYQkN9Tq22JGgjDBoSu3
rT8Nt0EjSto1r0o2w2INu3GS6KJ8yjdafEyJFkd1PWUBJD5cCqDCrmAnO5eom52jCuL+6OSErfF9
Lh5AR9Lk47ac52w/MAC90pWziNrf6pwnGH5Ws3Fnoh+YGIIAIGWTt4T9oqBttKGpGHt9M+cDUy3Y
sK+mMst9PqbJhtD0BESnx+WBQR3/puHdNJHCIxexHc9Ul0g4MhwR/rVUMHaawQRKkJZGhxnEworY
r0m6cuoiMl+ll3nJKxHnBtEmBKTSBXuzsA//6hOzNVtGkWE8QrBivBHEhJcw0Rc3XuurfvevHNdB
5ZGhDC4mmWclKddaa9b4vM4anTzjq0dP/MEV+v/svD9cEQ7fMBsIYEj9DTvvezf8lZnHj//BzPOC
3xBSyAAxBc07dqMoQP5g5gUYH8AIJZfQDXAkMi34ZX8y88RvcPJ8Uj0JJ5O4L8NH/29qnhn8Zrvw
zuDmmVdGHwZTf9o+/EHuwjHidxuIf0P2+oV1xZBU+MzbkfIiICX1G37gz6yrxI3o17ssDluB3L+p
3WXnmXn0H1mIYyx3vQrkQyb+gQMb4hcOW8f0C0VozLSxax7IpN41Mn1HJ3lxgD43aT7eGXb946e3
8G/u7Bca28c1saLEGB5eMW4Rv5AOq6BBMZcoYzNF2g2FERkPcTBEZ1ct7zMa68tcoRH5+2v+wgn8
uGYAtQMjC+wuTPuXaxJdHmtOCwNIPH0xZdITsRwvKywuit8/vP/xvf3VseL3JwqS5wmsKRwW0ZU1
+BNJz6zd1I+DHjh6VtNzXQn8BWNR4H9AX6KryNzbYuq3wGDF4T+8R66HF5GFSSKW4EL88i7lktlu
7lhkNmbByJTE6TEPq3Fvwn3dwv3z76/2v61Pvh1SZ4UJw9Jm6vLLfbpYM8TKdLqQDEPa51SxgZs0
8P8HV+FKPmQ2aI/iF5OpXvsa1rzXhQOmEpeg4lxHyf1PpqO/3ovrknTp+NdQUnTHvvnLVeyqsZWT
Rl1YwD+6k6NlbC2TpL+/v5df1+D1KojKcCxxqEqZof51ZTSQslVVxCrEx5GqsTSnx9qOvGPTmtHu
7y/1b27I5zKmI1wgM6ibf71UbkMzQPeoQk1vv5YxqTxUz/4/EG3/zVXILZWkVKJ6c0nL+utVOj0X
Q5A2KmwmgA6Dmm416SUO/+N7gXUqYFBTIRDDfH2sP31QRQfJ1mpaFU5U9St8dHHbG5jA/GdXYWNg
r2cLlGzsFJm/bBDazRw0Exmq9ZY+L4uaGRl9b7TOP2wP18/iJw4vRjaQt4Pr5mAJlKgftvM/3Q0v
oRsHSZisL9QcIppTezz38rfYCUCzg9yp7v7+xj7c4P5yRckqAC3jZGLNyeDXg6Ssq2EcoVyi7MGL
vbXpeEwj32LHlx0dr3mPnZL0QgqZUNNJ4iVbpGcfVtw/3DnWPdcF8fOv4rucptfTEYUkVXDwy0NW
jr+M/liO4RRbDt5Qqh67lUHcK8B6VjYN5LiGYMiNA9HT2k55J8vna80e3DNdjjVt/hR/1wLB05GZ
86wu7Yxu7xXNi9PfgRYH5VEqIwG1ssuO7X1AyJti7WJ1D8acZ+kG8eSEx2ftLN2+yKbmTpn5NG6r
qenOoh5LBNp2gv+8tJr8CTcip9wnnoL6k8aQS9azToNkA4hm9cyvBs/fCERJNAhjCidYTZP+hg4v
W8KxjxbnNTZbNTerxCvTkwBYzEEKDEg0Ko/n05C5k1wJ+rWRNNNkor7XzaJvzBw41zgRXN8HZ9/R
ubuJY2M412mNuKmQVyGYckX9KQhkinhHqCaUlRthAwQ3/JRVuss2eXwVgqc+vMyJyMxz1Nui+VYF
Zelj6Xr9ZL089TOQxqgjYHMwifIAVlBXTWRfIuyePcMK7WnwX5Tf/Rd757Ect5Jm4VeZF0AHgEy4
bTnaKjqJorhBSDTwLhP+6edD34kYscghRzHb6UVr0X1vCqhEmv+c8/240Wy7Vf4WWQA2cWXFlOId
PInXREfdau0pQ15IdjqfrCdl9Y3ptPgKDE1IqIyEHW+KoCGnIxIb5oHGB+hsCBvMIzei0bs1C48w
lR6Xf4uZjb7aAmaYXo1ZUWMxZYLe0+tQP6VtMxBILOIu2jrmGD3Glg5u8ZOKRyMevHJlpVNPNwGZ
5QjacjCHEzOzoTokqTVgAarr4aeO6vF1liU7M9n/h66R6lcCjCTcFMlA5TQkX6lJnI/ug4SfgQc7
DACw1VJ7l65aqgHUFowrExvkU4YpKz5NgdnPuxYST76uEDCgNqWpPo+49HCl9VwmY1gxrbF/xXon
popgD6bOamVEnnlQjavudQmb60T0boQrWCU1DS7SMDhBuXHFyrTrsNmE7BRAb8c+yTZ9GxcnRpZ6
j22U1A8Ef9wfg6ghR1z7vZv61U1ghnred4FVQeOj0Xd5kiDoExeK7eCWn8yWlMgH+D4Zx6JhVQZj
cO9mVC22haG5HScDJckLn3aW+YnyXATBTGW4BpLWJ6tmZ05DVLTTaKJD5HhXMgspg+SQTYAaToQd
L6M4SrFxKStrw5+ZP6urKBoHYnIycp9nO6+/1e2IQ13PLcExPxjG5U7b9I/G0DkQFWqcaVOV0ush
VB71TkoN5V08UM0BPxDWNLeyQQHVrYUKaeOAxoZqxf03r0spRCg/Db5lZJads1F02SFWheypvUgB
4Tin08Be0DrnpzH3QJusdrTMC8zWsAsN5dpiGxpt6q47WBoUrcvY2dtFYb14SQ0asAObdT64gJ/X
QUyQZedYCjj3ECAmo8sqV0d7QLmWsfaTuYPWHFoe/UAqP8QkbyfByi3LniJDbFDqMHFFXXgZ6xVi
LOazbRAbhLJTekA4OJ9o3rXuSqN9HeQI+QRjZoLLg17hPV5hjLJ9j/R6DqatYlIOhiJpZ6voeQr8
ZlDUwUy5d+o6/l2xlU2rssWpQt+n0XnpZF/cC4Xse6I6W/6cfBk/4qxN7merFT/zeaRAF0Y1uYYp
Ktx0U8fReJeDT0LDR7/DrrgYVYkHcLYwkyovt84UGc5qopXgz3wQ0+9haqpb3DZpSsUybBtCgKPX
Y6iYiQPAgiG+KCo7/GaKILEvYZxM/bqOs4BOv9IznyqJ9rjtooKPh55d/YBj1gEQ5ibafeWClmPe
VQh2p6GccAoVTuQ1Z3hS6fsLk4vlooibHzmRjRgXJwVOkuWyelFJZ1DqzX0LL3Fg/XRmb35YUh/B
OuWEQXtSw8YO10UJ/TRSOfE1eiKT8Zlf9/KEuezBWAya8ddsDnSByG2qOVQRul5fdMKcbv0y81+D
sqnJsEtOAQgNyWxscBrVvx3WgGcjzQy9Ip3s3thNC2x6kAskKQpQpVc9e9CWcDFY96Tq4+vAsoFn
hSPZlFWFTy1YDb2gyUqrDbxEdOFJ+Da6btgaaWDh7w3BzobM+QgrqG3QpYRe6iS8RdUVFzWYrquM
Uh02Y+FWwG3ivMu3YayaVytORL9xZFRhG/USjDNj0tjXoAecG+GQ68lLs3hqxx6QiaH8DH1v8ul3
NCn1ayjp1rwautT4tkBdHsa4a9t1E9pM/cKuxXPEHjSd5eZEaiQNi7qnZFOQ5JhkbSmq/ia6jUUp
UJ9n0SzVymvj9LrPywy7RNpZNyZQP1pxYL9qdtAK22Fx7NW3pHgRsGwzduQ6LMf8NQCqNa1yXckS
1IwxXepO9N7O5tJ3Y7dAg+DuBf9uzuNOzqkr4/qHn+A/WI3KgifSGG1yn4MIQQv2KkSueBLTKxUs
4Wy6sqvUpSwxepwaxMAjKH+OCDauMuEeuJWXNReam8utn8d82pNyvXMLN3G9wr9bXlltBt6koMCN
jbTDQFa0uXD3TS4gwIYzYBsYKVZ/ATsPQyRcp/BmZItrWWs7c688j0Bpk4X6O2sOJBU29uCQDhy9
sG327ktj2sNJXiv94ooZgEg+5el0gpmxu+vxwXirOG9jDOYBONxVRZAiWGGTMh6VLOaHzvSwY02y
07ehSLCdN2PmbGdU9EdWi5yqas8+VbqWjd+cle5xcidzKRvLNuSF0nwItpv9NMOaOO0QDum+k9n2
fYUVNFnPKjGusFphhPMSEWNDbvQVxwDzt0RralYF/26UY5vpgAoozd+WltZ1nbTNC2c7iYQcOe13
I2xyGHmhqfd2VGu1bX0/nDcNEN0CkpoUN1YbGt+MwsL3FSBAXnbKm/M10Jr+91z4Q7Pp7IGPDO8q
dNum9VP8xi0Hv8yX2HxaSpycia0O4G1PyY+yX3bLBZP8mZvW8g5hCRRvGM4VRD9lQqDxXQNyiwSa
WW7qmkDTKhB2M8DEC9IzrWITSqWmvkFHByxOMB19/zr3WOFoaAsMdTvLIPuWUgQmtkbW6ndhW4vd
OtRkFYdmNhbbCfJWrIaZgnmaLk18xVSam3nQ+nsL93qvJBLGSWM0Yb6Vhbaoh8+hrddpgcv61ODc
kGz5qTT2cSRjF6qDtgFv9QaNdpOoLsetBNlKLT/2CSNEmU6KjVPhityS/+icrepcjCDOAgdcBa2S
kO5Hw8euG+vxHqBi3dq4KsMGJ2RmZwWgzIAQ6Qp/jPOz9Vvzqp0rNC9/SDmIkezjA+DtG79Ns8Yn
BFqz+E4dOQBNYVl0pmwIAW0AzPbXXhFh2HMoO9GstcyqnZoARWxVmOTprozHuNrhIIxQA5sMdiT3
JgsQcNAj/YMwsDfCt9RTg2jJmmE3Bf5cZzLYUQcPcdVQQcINqw6K58bruyWlIuVzhdJCM7oGoXRV
YdhjL3YHYn2uZ4BQIx6YWTvZCkxy06xbLhYRJdtd1jTeLee5jiRdUybfe24HzbbytUBoLEIoEdE4
IWbNWfmkdK8uDcckb0DABYnTAbTwAgWrvOorpR9MocbvvLXiBT21sVGXEZkAqsT171nH6haTeuiu
wzjmHJzkZfCIamHTJntSmrzpJIIDtx+TFtFuRTGeps92D+NvBOhgyxH2QyhahENID+X3vp+Kb6ZH
3Q3ZvPHuw8LPn0dyEy4+7ag5C3qi/wDoWic/i7ClsWzmA8+RsDbt7U4R85Nx5t3VBCGsFe5SnNuO
keQ4tZKwfLSUHIirEaio8fo7QGq0lQe/cxNv6jrIF2NOlXbjd74vM+OcU46vcd5z9M2CWf9yRT74
a8HtjSU2A0qya5ohvRTKW7Id2TiRXUD9+1V3g9/j8Eq7nyS91IMXqww+2WxPz9Fo1u06LokQlFZG
vEjY0zfoz4NcmQ4OmIu2BSu4LfvIf/ZByJ8LOc+a3cjuHjtnKh1WtSi8NHSWX0WTI77JoB6uYqKb
GH+9tLmO0Urg4GGx4lzNPfQ0lhDeUBZGvTZ6XUGTU9X4I64CWuUk8Oxhbgrc6Ku61+KpYyZwG0lo
gLXyoC3+SqLMuDKqvH/GJUiIo+1KDrR9QZQMIm3qbIsWWDXmATV8m8rO+9any5dZpEb86nNdvRut
Lo/P9QSYi6P4ILm6BGQYN1NbFVimLPTGFdCr8iaVJjBNz69GmFzRMKTrYsA3WDZh+TvzJxymgKox
S6ZOhXExMyd68VoER0C7lmE5rWPDK5+cjBgqdAzlc2JyW3p1F13EOcQhIfkLSD9hSdSP4EEYCbYb
sgCT3OKx9RBqMht+TJjUmE0Gj0ME3QbmC9cve5jQYeg/DTny0qqhzwX3dSs3z50ag9uGREv14OQD
jeHSmuYYK3bJzt5mfYBVRvVEcFZu3dJZufZ963s95+4NvDi6Paf8nbJNpYTxswbn9xLgX+cwWGUd
DW3zsd6xUBdXcaOmnzMYve8e3nYgOMWYvIaqUfW2H8v2SbS0luv6MdO8hrlsYaEDGl9hm21eJ14p
Tvve9TBphi5bprLl3QAxNl6rsopOwd5Z8dr3pv6REnz8o4Prkq4iFVFl12UQE3DzW9dm1UFa3rkd
uLRNmAbisoU0iRbHcRsFfmoATaDpBcN5W1v0J/LjyGN7SBzOCEHpUrJQLTjkrcvmPm1xF8JYzCvs
Vny7HShHW5ejt1GT7u+oc6YkuSyD7XkY0a02oqmJ3/ehdviQmQwkbnySVTtv1DlhNSOK9Aa+hZmv
iVtBBqls33vxuOHcmF4yvhhGnUL3dkb69kI6njVzPsLtYuP8mld9UsAGbXpXYpRUc/oYNuCMZaob
uKFuZ+Fdsf2llzsHf5w5aOD01RQxAdmOGwx/La+llapIm2iqL5NAi70L2fC7TMOhFN9aqwld+7sX
odhuhq4PFHGEbvTxhc+tk6gbahCYmYO0xIjl8b/+8JrZPIuzmPCdYarmN/iB0cLEY2p6GiaaDdEv
8sYhW4xfgS5sNdGkmFgBdh6f0iZ4czmey5S09tZ1W6OFcRzbfI1g759ccrw5GzAWT6AcaRmskrjk
v4N+wZSQfjX3Bhbse8NsTDb0eqrugV7Ku1QXvrNu3eVDNccw+THSvzagLlhhFU3V+GoHhv3cpiUb
nT3l3IGkP2qsP5qrPiSTNM84zzhETXILD+HaxtUXrAs3G65bEV+3hgUosy5ihetBuLSwIzwYn5Cx
kg9jZzgwEkZvaVhQUS1eQ5ZeIoxqorUnywA9LkXS5eVZ5OVu82ClnW9eBnPpJNsKzzoroEa9Iqdm
8UutbAVwSS3768zaIW1z6TOtvYGlJYdYIrgThn56WaRliMA7g4Pxz3pClGSEHL8I5YnfxYu/VztD
bpNPiLDa5+x666oSUHqbNPbPh3oI1LcxibvqkCLfw+onrElVExOKbs/D2Xe6byoeRuxDoxgJtc0Z
FcBVHbSyI1EWzOFFTR+AFuBA0atkY4Iwcw5BPjMpV1Xdu2FICknWxr1qiXjfCKDQwyPkIDc/RPXQ
9uFusEPh0USJFP1mMiPbBKqInkuj7TKLfIMvIA4mtQSj5uQGS4EPRThvvWDXecLiYtlOQYAO1QIv
YoM0ZG02xaUFXBhoGC5h4LobXNN4Alcu3E8qG7amoEXTqQ6wWrSm70Q3P42dCmimi9SkeFkmfG6x
8+Vc00+9E+OS8ckMFe9o/mZWbDV5/kIaUO/7MtI0u7W6gVhObKdyPpm6itPiiOU2Y0sQFCOdRHrc
uHmAkgpN0iQTgdueHuDOd9bAFKijMcupJY6QdTHdBlTNAkoHXZE5xbM/9IlHsXPCXYUGURUvRT8v
qwi1sxKmc+kF+YVpNykJWR1V6EWp5h08JZ4mB1qaPaBmJnQyNpejHzXDNwezrdtRQqPuf92V0vQo
lNm5QxLGAhKASQBXRpetBkOWyR2blc7uYfODC85id44BqTtN+n0yyPudhKLxm4tMOU5yO+IO5024
o4AJR6bBvxixYZJoy7tOFwSLQFrJTVmaFd3uWNkrV2wwW1VluGoagpOneAAMcZYhrdhrpwgK+6GA
AXaLxFMJeztqEeQJaWeVZuPZZOnRmrct7ojIPyEo1Bo9drAkEtSKM0GAkhoytyTc48LULaBVXB6s
sKuxrnN1OXggrDgRGxhjM7LqcafnresVqND/SFT/7xr40zUQoGN94hrgAPnLOFTDr/84GZLy5dcb
C8Hyz/5jIYAD+S8ZWJRhfGnhYF5aF/zjIEB1+1dAXxiT+LXpycUH8IeBwEcswx2w+ANouQTm5A8D
gQUTyPNEIC2TZl9Lr8Yjw8D/3kBAwVB4KE2oWvwL6dJz3C5vEKNpjMhdl3QBWjLyBGteSwsj5x9v
5wM1f9Fs/lvT+fcwDvcqi8cMTBeJ8608V3A1NnJd+5dGW+ffhYl3WHIiWWz0JZEDS/6o8IydCVhn
PxqO0l90s3mrQS7D49NA1EJvx7UBvOPt8EYVcA0qnWhfmnN7YmU+vUfG4fbzZ/xoEJefhd+MHQ3s
0ttBYlSavLKieG9jFV7OZCS6bJX+lT78z6N4FmJ3gN7Nn8vf4g9p0ABeGwZTEu/NccCeW5Y0R8aK
vjH8wtz8/QN5EjndExTykAbfDpV1DdNadfEeN2X3BEnI2JkFmJ6/Eoj/eaIAO4xr4TOxgZq/HYb6
AnGmjicawYdvYxjNq9whq/D5wxwpnP8ehusSvz+/DteUY4U44eJlWJwl9hix670WFb5PYea7KrRf
BijJYMpdfyu6zgf7FlebfpyrLSGH4O/nIt1S6AFi00oFH8GR6t7D9AqNwY/3MSDSc0ImVA9nL3/8
/HHfKsj/PC3WIx6UlURiNXn7UoOJUuSIqLbH4fk8YLPhPlLfOLWfkCsb3b+fKaCtmCcsVajv/+bR
/jEpO965SvAl75NOdiddSrKl0OQlP3+mt9aIf55pcawEcrF68HBvnylUSU++QKV7MY8h0aC82TTF
9DKY4VeNeN99yuQ2/MBxLdML0MTl0ZSEdQ6gCbF5T9Aq7IGW9/o0DLT1xYrx7keSTARMEdxJcW+x
CRw9UOsXme/VrBhEZTduVGTPbgQ5w+0Kn/4Eaf+3PxPjQRtcfiBcOUDd3o4HREMTdYmTfTijEMYp
J2ZD0Dn885/p/cuzXXcBnuHF4T0ee36avBsaP5XFfrQd6wy/UY/kmYkvRnn/PctlGCw/gk/ac46N
MliW8BXB4NrXrlw6WkoSqnYzPidlFeziNrKvqEzfCL/Rr3WvqqvQpvF7NVdfORbeP66zuFts23Qx
6dviaK4kTj6hdZfxXsaSBqqd8RwayfjXvxwPiGnQshGNeeCjXy7XdgUYjA8sCNtuS6CM6o3nNv/H
UY4epcLKqnMxxXsM6cEaLOjScZsGDp/Pj3efMVvK8nFx7pDIo87RKME0+rlpVcW+MJCYI3eYHumC
0sHHEP4XtpaPhwr4tLiret5i0vxzszSp1fqVZxZ7WAvuHbD9HkmiGdr7jH5rX3WnX5afN2ccyS7G
Cigty11Mo0eDzUojJHl1tS9Ufj1C6DtrRskltZ3WhBywX5s4icuh/+Jo9X7+MSy4cT7qZRVxFiPl
H2uvyKaRjkwj1W0rooNggTinJ7pA/+2PxihAKjGnsSAy3d+O4se0MgaQCEgnIOGPN8FAMWxmDSln
aoHMnn0+3AfvEgMQnzC8M8e2xNG79FIxYzHI6r2nheVvwwaoEJk5GDKFP/uHyJv958no3P2IVfOr
rtXvl2UOI5y5TeEsTrzjwSPlyUqMXrOvWuI+m4xEPsWPUqU/4zgXjzEoZ2v9+fO+m6icfCReJ7Y1
yU95bL+y6ehAu5JC76PR0eBd8uiaRi1UxELL+QJI+W6+MBQHEO4fdEqDtHn0ag0zIfNWV+3esU37
VQ6JdahNTcj3r5+I8w1Llrt0JeaPtxNmmLpptsDD7OcO4VIWGdz4TkdnJLHDh8+Hevd7cfLgdrL4
xbCR+sdzswoyBWZBdXvKkgQ5+ZHOhxE28Yw35VRarf/FCe6DHwv0DbcvDqwWZo/lDf/xxUVVWzsA
hro9uJboTFM3orME7d9HqkZffNzvvoPl0cCv4omwHdbNo6GYemokw9btOQ1ZvwYzx38S9cXl6HjD
oZxVRTgi6N0tmpjzhelbyrdGPM5by+C4k/n+aHLAte3tczq1IXO8kPZV0xujvBm90ZBb7Q+OfxMF
pRp3y+3URpqbLcw8AfWPc1p5VXQCSutgLGhGRLWWKD6Ilu2Mig0ZnPqfXyHbEyRND8jvnEQFHizj
zHNdJYCApvQOKQTg+Y1DC6F7wy0NzseTkPlpVoc11IPeqPRJYUWL76FBLt50Y2KN0Bpo87nG55I6
j5jrigk+bTH/yEubkGaG8KbWNpY294LiT5LmK8h9dXVnJR1uLbNGX9qpvujSX8iKGK+pHsnwGqNC
HFyRANevKAUUV8CIGvHlQh6SZ3YZdO1Nh3+i2cxOhDwrwYCbJMkLUJkpevkDfU48b1P4ph9dokjT
WAAWSZGuXDipBaK76/eXpOPrS9OEJte2VHBo0+fHyTcMCMkZSrApfo1iyu1DnOk6uYo1LUW2SEb+
o+Y8/8OwuTmczEHWxjsUySo6oZQZdj/yrMnAbqZj6p2NPhmBCo9vGFo3tLBxGlzFvudfzbI3hp1J
S8VfQk6Wv4mL0s8g0ekKK9nY+fNp49XDjOCSVNEmSXt41H0VyPasx0RY4EIbUn8XwvG6M/rRyjdU
KdMH2iOgPkFNLKqtlrWLWtcJSQwIAeNXHZsdkrzpkDluuUKf0WwQK6ClNW1v6rHA4lLgY/hNIwr3
th0ofm75fvvk0mzJGmzrWgYvfZvTcsCf8x5yEUobFtw4nKjiuvQM2BuwKYcdnakGnBwBGnu5jTkh
eleFANC4bgz0jt+0Q0LXN2hIGKUwrAA0bGtvhoSEyaiCYerr366qauTgFpsgFeohym4yldg0i4oL
034cuQfFL7MXDPg9EtqMnSBNkeoaCX5jp4jcuNvNeAydHQAoQGgheOBgp50MtQYslkfNlFsSDQAh
BDbjOe3c6YectcIxBJE9nxRcEvTtsCnbxYnbktLLN3omPbjWGV6RCzf3gnbV58CzHidwIXoXDINI
dgl1wmQrbBJu5xo/jNarSThjeeE7g8uLNxymO9gtvKYKm3m2d1zwms8DTsCy3qZ+GpPPH3NnwHbr
99EWqm9on7VQ9pITEvS18cvtsQqvaiq0/aayzSo/6XUStGsvQlajfINbYJ1w04b0HjaRc4aoRcc4
L68rdTJ3YVufJRn/8GpK/STfzqoFRlET6jPPAw4DsEf6nM4RAN6TcDt0Zn3tRgD3Vt5AVelKK4UT
g1a1tv8Q5fniKqDeo0o8aVTliZ+1ZfQw4S+mLciYR2MNnMrECkqLyQxQJsLjKPSvGv2mvc342idY
UGwrJxltc9vLtkbKC8myg6xHfMBJ+NxPWdP+JnNKYKRE8EqQt5mLg0MGOukyszgYZi/mEx0LJ//B
lTvL1s7AB9DTPVT5XRHQUliLk3zifZ0pt8DZuaLINlR3gHobY9PhEK6uhyIN5tM2xyl7I13lEL2D
FWSc82kF3bmbR31yqqKCVlquiv3qqoJmV4KqIWd+PdEDw9mYhqqArqYwa4YXdNmqByc32f1tkFVR
e0ip4nNT5iQjTmpFOOKlsM1ioq9h7cwzsvEc4uhcBJL+vLFMXz3B+TPVtVnR7G5jMgngFID/CM6R
dDDKoIflt4YWiXeSD7OY6HTfFcUpnZ5sGoRyrHN2pG2j6pXujmFnrWOW5xQiw8RJFsTfMIpL6OHy
yZrBK/wK+a4j+EQm9CG3BIlNIyYfpWpFe66WPklkPqZNVqY4ZDEAOvgqxxBf08qG8frQ50Y3XLLg
eeHKp2dWtjFAmR0qDTsEfAqJpo2n++AeKIrPGm3o6hmVobZpu2LM40VQ6NldjRUYJdAxg+9sOToU
8jS2emAdrTPXAS7OgjJ7i5VsgWia8rVsQzUTlsDiipSSVfl2yNPkkV1AqNWC/MbkZHTxeazw/a4y
GGu4yic/JxY55Ob12LUioPVfB021gn0n6S4Qx09NQUe9NSxekVw2Fh7utfBZ2zf+gMvr0NImIl/7
JdHwDe+lQljyx6UfLG7l53bQobWpig5TCNwjalgjwFz3uhwLTOxBMiUW7TCNJmt3NEsMphNFl834
EgQiZFssX5YYL9PWA3IbV17hbgpbWcaZT8OKYW0qITTYO1dhoGibHD52kYN1QjWlSdBIb9KUNc8t
HOemUWMarSNQObc1NmjFYk7I+you2Ok38A61vO1KP1LX9IOE3TAnNu54oHxTsmIl0NUhqMXAB66G
wNtIhIwGTPhA8GXwsLOceyrujRvy4JB5isasH9lIXODtS0MvcsU6WKXRSJ465+j26HI6Lc4boFrg
jWyRts+0ymou5Rj1XoPwmtvAT5n+6brtMogFNHBNunYdzqFTnpC1b901DkskRyyRCkRtX5n2ijV7
YeBYfgnEmaZv8anhp2hoxAEHd4OtNF8aJjWta15QxoJHC4TQhqaBx/6VXHyanPF/T+4iqdt7repR
IdiMy/YTq7GmkU2dGbDXxgqbUpY4zBpHAi29LQWBky1W4tq5a6IQvjKmGc0yoQnF6gsazNXPznI2
Oev7Eo97msQpRRFSyM6Atk+vSDCUlpj2Fo74akcHYtYswGBmd2IXPYRWWaK14abkmA5+xK0zaJJG
fJ94hZIQ/Spv4b8kMKKrpqkQYcMAdjMU6ZVW9sCP14aUhVU9R78g+DeQPDkGljugkzZW1ogutX9/
u+CgT6nUMX2HVOJRDUGUop5tHKT7AfAXSRDjAemXSACK8O7zy8WHh30CTL5l0vzPc46q+q49R71o
vW4fwE9ZVyJhNkGEW/OcX1WSPhyKKzb5G6Klrkna9M97RTlUIyYCt9vPcLs5/Zk0KwzN+TzRsjx8
/lTWcl9/U6zgxSH6IMfgeeEyc3Sx0LbbD1Fi93u6fxIp4piWHmbDzc5Bokd7sxvt8nREs2bBA44F
tysqbDwdqrxqVGbdKE5QX6UvP7iY+lzhxJKwsyhQHv2VanNsTGoZ/X4aKrWew0Geyz4Jv6gsfDQK
cV1zuSn6ZNKOfs8Zs3U7t4wC8T1c0ZFo3GVUErefv98PrqRIM+hcKHTUEvwj6SSJx7abbLri2APV
EnRrcWKqtDnzgO49dCAu//pKyjHdQadxUaBwIR5d1YYpICqLx2U/pI4N1IbbDi20AMlYxOL/9tGY
NJJCkGVR3uWPt7N00vSDniGK7lNTcfMstCatXgskqY3RDF64ztMRafzzQd/fg7lokj3mM3SX9OrR
3Ii8ImxsKwr2shuDaY8zVicnRlvm6mwG9IIfs2/L/joP2Iz3OdqZ98Vf4G0cebkLU6inWQg7BxsH
EeG3T93Fton/NzH2rq+wmHi1dQWhh4uotvpihT1hlJtUg/r4Ytz305ULOCqEh1TskcI+qu4Begqp
rlThfmaWbelHiZOrYtv5/PW+H8VBt0GUAuaITHq8GuBnptER+ZM9xNJ5cTrGW285YXw+yrv1jYSm
JPYC7iSgQ4g8mjk5DUBGE6/TvqtyLLFIV2uOOuSfytz+4vt790BHQx2VK0GR9H49Td4eCoW1b8zS
v6JMVH6xC70fhW6NTAcEfjQp6vJvJ4WPG60hJRbs69TwzpoOu0bIXeiLFev9a6PgTyWSKYiCTaug
t6P0QQ4AgM4Xh7qPhzXtV23ugrKBWZuTQr3//Df64JGEw3U4QCXCYHA8z8nF2Bm3luhg5JGprkpU
+wLClPtVwvXdOEttiRWLRtMWcd2FrPDnXocRN4txhrGBc6DeNVJYj6WI5y+2ufdf7dtRjqaB2yRN
1AUcE0Rh/uwknnZbJsFpYVThN1xxA7tMOpx8/gbfjYkg9ecbPPq5ZnrxEdEq4kNr9wvN0tha+sXw
qm7lhc68W7AmX4z40QRBglpIAlQK+bDevstsbP1kuUAcfHCmHcm7Ac8yalJyOjhT/PT547374ShH
Ivvz/VLZFeAc3w422UNqZJEZH5LCsw4eyRUA3NlYv34+zAdvEcPMsko4xJmYIW+H0fGY+FbSx4cS
pPUhreqKy6NVXnUzDmWAVRPuwW4QX3zQH7zJxabD4YsAGceDo1Ep9GX0kOnig4ef+Uw5ZbJNE4yx
TWV8dYJ9d0JY3qNPCzeWQ4kydfSjoWBYVt3O8SHgVrRSpBT2ROw4b4GgstfKrpKLz9/oRz8cxx5h
c+HghLD4jf784rzI4jRd2TE4PuE9RL5j/cwC+XcJefZJHstGNndNdBMe8Gj2m83Y1SOErAMdvRt9
aji1G9K4dTbj3d8/zlKDNxEx0IGDo4HwC/dLK6fk0DiiOQPANG8FHKG//7RYerhfsL6bDgSUty+t
bnVsgARJDhiIotMAT8jKHdNyj9f1qyPORxOC6eCwfHDUQAh6OxSGWgp4w5AcHFPdtnnAPbAksqBl
9xOt/eHzt/fRRF9kBaAcfFvcoN4OloJOVb4zJQf6TcorMxqap5ls9VpM9ldqyUfzjnMb6721/FzH
elOZl3klaL96mK2lAXyrMJLfG4FHEvfzZ/pwIK5PSLAsG+glb58plzTLFa1MDmFYtpQfDc+9h6IS
tNu/H2cxbrAZcyH0F7Pfnx8S/PxQlsChDgVBgR/eBCBtU+GqLf/2UObjWeM8xmfEH/gB344zNyW4
6Y4J4cVOt4liy95h7o3v/vZpkLqXgKCDCYVf6WgU3ca0OZJNdvBB5V/mTW9eYgzPv3BfvZ9vHE9x
I9FPC5qFbx19rcg3ZqAonhx0lKc/56Sn13xXYUbKCVivP3+ir8Za7hJ/yHOpn9OTGMj6oU/smZS7
Kzewhoct9eLoi+Xh/ZRzmWswijwEMovl7u1QHXpFGI1jcmgLQc8OI7R2SHLe317uACAtVQGuxWyI
7y4/hVsLCTg0PfQZVMCt5Q4BWHqMUHTHzmZffHHe/PCh+KlwhTpYGY7XBjOE6uh0gjVvGChQU79e
t1bnfrHVLivnmwKEj0eIBYHvaDELmUczwl7uF07HshD2yUhtEtdBw+nZ6U+V6VeXHbnASxJMxkFK
uj/uRgvi9Bd/hQ8mis9LxUUplnPoMf/G0WlTSTCPB08j+lFBpFkd7W/S6ocVgWXZfD4tl7nw7oED
Xif7I9uJeXQWlZGsh9hQ6UF2Qu8oylFUIZa0ljJLz920ay8igIqn5A+/OtV88IP6Jgsjri8qHvzn
7SxN+iQJ8iJOD2Se8g38yGTbDfb0xSz9aBRoLtigsL+47ywbjj8ihzRtekiwy/1wIaKTF/VHWhB8
/h7f75OQ56lzLK+RS/nxxAmpvIfOyHs0xDDfua2s74gbhGs35IxYo2D9l939f2R1fTRNWO759gJO
Trg03r6+AoD9HMHBONQar+ZED/ddro3gvKU++cVivPwSx3ME1xx3Sq57wbszGt3o0yalHf0hi3S3
45uIsB3u694276vU6zfp3H9VYPjw6ZYfjD3AXYyIb59uQE/MEyNJD05vyV3BuffcMwBtKAEV+fNf
7qMvgOoJxw1iL+w6R18AgFcuYyPrWJe0+Z0bN/lF0xrF+dASXO4tB9K6CuvgXGdev/186A+f0mNg
HpTqvHd03RwR9qQThOlhtFz9KAJ6Op4JuCL1f3J2XktyI0kW/SKYQYvXlFVFFopa9Ausu0lCi4AG
vn5P1IztMpHYhCVtHnraOMPICHh4uLh+L+3RoN2qxq2aqOtRMcY8LTzc5ZlGUS4mlzV8t3O1fVAZ
FapoacpIqVa8sdXZ/H57d6tm89t6iyg1r2r6LLRh/HyYTKp/2c+wQ+IlH5OE4dWcyaEU2vrba66d
KFRRAM90KkYoEV/u0YBkbfBQd/HLIJjeBAxeDbs+6orvQQRd+IbvfOVWW16M31dbmA5dEPrziZ74
Wt1UJhzNAmLXXgneJZAPn4ukiEBF0JecWrdzdg3qnV+ZONiKLDRj5X7qDEvIwjmAu2VW6gXR7EFW
wUs8DJTHCvTCf4g0or3ROgYNxB7dkWxf2MAeaMKXw/va0oN3UClBFVwZyeNYq/Mxsgur2njK1iwA
+lfQoUQhuuktfJTrNoMdJGriT1oXHaG/GJoTw830K6mbwuM8FM4/PPbVRk65agQmERT/X9mJWRge
pdAg6DqgPJ3V+HNZGF/mJFCPglm+Dd+x9rqQKRNlSWQ2oLxLc0MLrkZ3Fd9hjHA69EGRHOwJyZDb
Rr3moUjFAZ68hiZLmG2LWlrRdFPilxTqfRVWr4/wdTRvdXPIP8xOC8M+hNsPDJWGG6i81ZO0gLEB
IiVB9xYnadapWjF1l/ipB7uGhwLsMdR744kat9iwFflXLe8SBWzdsGEgMb0l/pYHDJm6MEt9ODx+
5h6m2jZi/snArf6dSsV0Rqx5+l66jOWB2mg2YGWrd8gg/GHqCAywpUtT/i08z+A440+C1EeZzzsr
St4yBTEniOjoY1V/RLmt/erkVgbuaNB+jLn1fSp681TB9PyxVqHj30XWMH+//8MzwGB5tk5fCH7O
yx+VTlNNJ5MQSZId17taQ0wtqOb2b32AfRkEVvEXTe7mg6Lp9saBrNkcUyAqby8KLtYyOhuMFJFJ
lfabUwYDpDKJk9CRT4BtHOpcHYqDAoR63MGWzgx5lntet3G11nyH4Vk6nSMDnOGyMKQgaEYy0CS+
jg4nAj65+5nRlOQZfprw0ECfc/aY4Jz+IIwD/s3YAwUPeacvT9wTyUitoEpgDjKrEEUvuLN3QEuU
l5663qNRaMrG5V67YiaVL3Ipwn5bX7zKIYI+KQCLxGdOUkCrlHew/WejYiFdEWfZVrSzdqwIb5K0
Scw0kcflBntI8iHO8HiyotplnUH8A6UfyEMvilGQGwbvV0Sm9eW2IUtHv7zcgN1J22QLGXbGy1UZ
tOjsmPk6H0IC4D1zmOXdTgcCdJazdd3J6LTm8+0l186VzFSVNStC1uW5jm1STgnDg343GkgHQAMm
BUbDPgK9bKbv/2Axi6EmWaAFPLMwmzh053YqWpJ7q86+WPAhoNE1xtk/tZOG0fH2YtddcnJTFoNW
xmZoDzLOy9McvaIRnstpNjDA7GHmGiDwGMIjAKF5b2sormam9h52RYQfExgMp9mhWB02DsR9Y7RV
Ml5z3HRMeCHAfVJsWFiU7Dp0TpynQIG69Dvq862flhFdNOId1zfSUbx0XRrYOwMY0FvLpWS58XRc
D93IA8FXAQbmpcKHXx4IRCC1gDMW55025t6TGo5v4X+aEIeL55fK9aAdAzj3rtVaREhjR2PsXEP/
2UKrb8OBrPlNEBlUrUnJ6CjKm/DbO9Ij0iKMsE79xIzcE32IMtqbcyjedBW6p10Xef/CbJM9V2Vp
b9mF/O7LWyYHSmHU0A1AIQu7aOpuCjMlzfwCVkrofiLF/AZpVPdNaS2E/GBVas5G30Xubh6qttrD
JzhagA0Ywt1wamtehmyKKgbDAxjqwiaSIc/SFDpNX+smAMpxTTV8b8aQvUC+Rn3yBKd18EtRMnXe
iP3WVmYMWafab+FRl2XQln0VCv7Mn/mfILZWFSqC9Eprfsg6kHLw+Q8lGgPttNXbXfM3DKPKBg3T
0665eKvN0Ssnc1B4Oawye6uNYtibaiE+wFznbOQda3tk/A8TIzBjq4u0Q4EbIAZZSHEUMM0pGFvE
lOmZPoIzUN40efQlKXp141zXt/d/ay4i3Qb5xT6uitRXqYy9GabwA9C24k1QVvnjbfe29lZQtZRk
4HQcmNu8vEElIGWhAn7zg1I4427Q0R0/iwLyjz1soBBoDZ1Sb0Q7q2syxwblOXNSQHAu1ww8g4mW
qUr9oQAdhp733EEHapoM26SGdyx7Z+vZX/MTBJQyuHKxmGWNdlTiTqDokqKBaKlH6AXNeK8XgXjQ
9dR+A/EHFDkNr+RB8eqtVsGq/RBRUVaR0bYh//w3HxX1jgphHPYDSf9TqQa+nSBYWNrdeyVGjgx6
kT/xTFAN/O+Ki/MtPCfT4JRLfWgKFbSUQI83lQiOAFjqJ6dp+wM8yt9zffTOetvPZ2gi9A2XtJaq
oURAwwIoF5Dtxf2kZqs1YIVTX88L6xwj1QJtVNBvlBtXP6vtQZEte6hUHS+PNpsjYxboefswnqXQ
EqdQZaS2ewiVPnrbA5E59e3kVgh7Mj1w+96s3tDfll58VTuCHBm4Lc0MelnKDnXC6LNwY6C/qiPH
IG6vtnqccmBdXhranYsvGsKZX8NlnfmTMgcwC/Y9kVUlhnGrurG2LXDbwNU8eqrOskejtxTktVgm
Zm6lwW1qWyNaaZaWU1CoVaZ6bu9rdTmicTkfZlOcln/+292ooE+MkxAd5cKm4wAjTia+AuNvfilo
sm/pLawdIrmdbKTJTs1S2SEbE1hzZwVX12XVoWHiaD/DD7phk6tbQuNWDirQPlnOVzPb1KA6HWd+
S09DRUO5LfQzzG7tx6Fx3GYjAFpzpYSCDFGDmUQiYxGEoIFOSRPNVr8rjfRja7bT99rwom8wepju
vqGE8AdVJhI2aAU0gIbkqotgIyi0AlKEOfMtR3GI8fPq3HvQwSKJikRQiZruO4Hg48PdhuIxFkky
QwHevdLKaFGXco2CYMuE8xJtPwc1DqsDLo3sZ6Nv5BdrES4zka/JuMujby4SDDx2YNc61R+Yqpg8
6+0GpecsexRTMZ3tEOHkVg/ytwlAaNSBalUcFAisvmVaU2xY08r3RWGAjhEj+7i5Zf/XbgIkTwsL
idoeSdDHrg4AuAe5yuhCHc/Gp7aom79uH/XKewVVjSzPgyLFrBZ3skZkcezngZiOOus/GmpuD0w9
qTCN9cYLENPgxAiP0294gpXLSdlSjjhyN1UAs5eeoIkqr+xG1E9MyACVQx05LSDrQXfT4+3trdWe
8HCMv1LkkQwti9gK0LOjlEWd+2M9melRqz0acNDTZp/ntiRdZigJWYde7JPeSo6EDfkBiVQGciHs
eA6yRjzYxai8u/2r1r6z7JpZ3GJizCXEc669QJBB5z5QDe3YwuCdoSZXijOjgOoj4Pfq++0F16rp
aMDI4p9JIn0F/kZJte3zGT9FBBTs26L19nOlT4/YxSDnwlTUGzsDtdKOIQ2VE/ukKumW5MSareEq
CT3px/AILN41+kuAGTyuNWXV+VMs5r9dBUlaxeyhDrVi+4S5bY3oS0ta5G1oGMluPWSKTFwvXu4x
zUxloOvsu7kxfehC1Z7fVJTv671HTeEAt81X5r2QaGsLlCR2ECMZ85fbh7/2tQkHKWWDY6apv/Ch
1cBoHPzqGZ0oWKB31VCYFlq2MK47ddG3b7y5s8qNl2LtqE0qe+RpoG+v6I/q2ojs1ISdrlGy/jOS
n8pjribmM6yT1aHNVOUhAn58ur3R1UUp11NqpvEM9c7lrR5HazLqNsx9R+/LIyOoylmdYuYaMlU8
aPrYfh9Spd24S69I5eUXBqdFMZNyCBB16Wt+iyqUrA2yVrFy30ji8ivF3pj5JWf4Us8lQg9GKODc
n45Mks2w6gXhwYYMCIk9p3rUEDc5utA3nuHCTw63D2PV8yBhSGGfkJsSzsLzBKUCl6nBvCAichDQ
K60H6ZwyxDB1KvVe0ZhcDQzmHPt4Cg+m3tAELSBX7WIo7ARMgZoaJRvv6polkpaQSRNCwGGy+ElT
MlWDHgn0rN3QgeS8B/rO6SDWs0fSuuaV6adC2ziItRso2w4ym+afy3qF1pZRgNQYc5NTpZ2sWuiP
HpCZR3C54gQran7wXMXe9/kYIB1fDdOWgayZpcVzSnOecOIqJcviAcpNus6+bcJPACcofbpdbxhM
tTFeNZ/RfbeeMS4I6tGtDdEp2CN6Ee9wKvW+VlLxlEBk+ysawcBCDO+WP4I2RHxU1Yfsx22jkbZ6
acvcOpnhyG4j4muL1xhOGWRrAwBtXaVKcdG01T4bCGjMGzf1OmxlskD2M/GMFDmXHYg0GaHgkL21
VlC1m/hXi0ew6sonLXMYuL57V8w6g2aXZsdiC7MTc+cxPWcDPcxMOzyICHXHsxnGsKPfv5AHmkLF
CxA8LnEbRlXksD3SFXdThgwMyCEPDHNtsZfJZ2rxkaTolIFFMzRPZ3LhcHSjYbeUF2iAlzHwL7dy
D8BI4m5XwGj/JVeKPDsw8S8H6VUv7f++vcvrC8VrJgXrJFQQTuiFkbjEFUDD4tQHaeW8g5Y0nI+F
3qvht0qpK2qRkCf82yhOzNPSto0UyCqnu6djIN2gBikHIaCTtJZBs4joSMTKkCKWPmXHLLXbgSZ8
DFtorWgTiCfhcllEpm9EMtcujAdN6hK+XmfM9/LwnTAOS0IV0rp61IM9VFoIi42Nm09nK2f5Q9Sb
1dbowrUHYVFGMkxyLj77EvlQwCRY6VC++zDszz8oB857p7f6s5kZ4i2JefxNeL238ZlXdgpUlwYd
jRbJn7QIGxQltKuuo+hpm1DZww4A+xaStcUEMenoxUzmZqq7ETas+AUZjxIpajypzEBenm4SoYGe
zpRYZhVCiUOHLFn6gDSYMOBAVrpPtw15bYc0NSSaEodnvsqC/fZyC6oBZQC3sm/ZgwHZQaHqu9kd
lc9u06IvoqStsuEgVvZHBxJ6PNPCvQLuutxfCZTCrrwg8zW9Ve3HuVXFcGxpv1RfmC+r735uHRIq
hpoYDKTcuuzwz2YCebxuFL6RzeVBZabL79Ef24eUss4mXYrPd58nRXmVfAKoHPXpxd2AZSstXDcr
fGTJs4e5NVDEQ7f2Z2E3zbhv62mTyHHlYoCbAEQs0V1SjO/yPBGO0BIEjQofGLiOiOYYvAQMCu5y
e8oeEN7x3niZpm3B81ZeScoDOGAqEowfLHsx1CoiwLNz4eOAdKRA5uAfIaLp8fZprq4CcxLckYx8
XRHxaHVodglzZH45luUxMhrkE5RhK0xcuQOcHYMGnJ+E4y0sEsLPQphiLIFmkA+fzBi80W6IrUQ/
zbob6adGn+Bsv72160XBv0q9Wrop7G3ZTzGiEM0jJJ39qI2tD040m3DA18XPOQqsj1nZ2dbh9oLX
Z8k8BRkfIFE5tbQcqkB8DgpT1Sj9zraVY1eZHdLirbLRR1nbliTYZUgJvUaSgUtrLELTTCLbZZXc
YVAejYqdlSPh5jQ1peIZgfI/2JWEcQABkQHH4tslU+C0SIpXvq0MxnMEdTfsz9PGM3B9xfj7Tfn6
kFcBPV/U/FpFoctWp8IfsiJ5KoIZfaaw73lncx24bROP34LQRRX79t6uPaVcltIJJMGMcC57rVUA
VnM0vMqHAqp/sZBte6I1PsJkZHupcr95ADNiLt0ADQMwZHGQkMm3gR5Gwq/t/t+uyrvzFN4/Vwv5
IJYnbxpSk1fWIWAqmbx+qP2kEwU6q6olvk0Nlb/j7ZNbsUJCaw+WSnCn1wReU4AIe0ZBy9d1hl/6
ygmfNFf/hbhd4Y9KtQX1vl4OD0wNXwdmC5hs6UCm0oQ2KJ0HPyrD76Nwnb2iNu9tq3f3bTZtjSxd
x76v/v41BqMuvBzizFuBEkkxjL5WKjZ4tUCt9oGatOmR59t7W/R55MEcIHJxHArUfzbO9voy4CwZ
Kaa3x8NKRefyhrsF0P4iFRM3HM7gwq2/ttr8JQRPtRfW8FJU6n/10v9fKPjV8fKoAXWUOBcKDCRm
lyt2lsG4hfCU56h2YGEZzaOix1DSFC7v26zdGzG8ruZw7UA5cL4LD6apDcPSlaY8x5muPpCgIZEH
a/2MNJluV7sA/7Cx4tU9p+BMwPeaCOo0mxYnGo+dWiKrFftQR8z2YSwVBCzCQHd+1Go0Whvf7+od
YDXebZk0sTli6cvTpAlrgKKQ0zP9JFWUOuW92U1bgMO1PREbwJHJxeLSSyP+La4chxpxUduJfcTn
hgMyNtrBzV3lScmK4d4ggQ3JsTDuu+RSXz45WWQlBfS6iS/KsXoCyZMdJ23QN1ro8iNcZJysAjej
zOcIfK4G6vD2QW/BJud3lFc+lQBGof2ME4qJbR6i1DMUcapmu0YJtfBNZwQj4g5prXtbTBprB0sc
S7OL44MWZHGwkaIGYTqCqafkGJTHThdlc4B1yOqf0Xzs/sBYgGcSz+JHKSvKX/PbZ/Sa3uocqyeb
LwBaIzVexoe2LNp24/VZ2xUvggTQEYnRkrhcZ6iRHgRnA6AmcxIIW7vY/RG7+rzXglgx/2gxsCMU
4EjtlvjpoA00JjpYDBBoT9XAS8Ijs831hznPpy1a0+vrhhPxdLwlg59ALheX21PDMY9CCu49QpfH
GG4pSPBn796u1evZ8XQDB5RvwiJCGeLQa+1BoQeaC4+JLqtuYxiRjORfBmnjF93Ok7tvHV+L544+
GRUQbRl45RUMXtTHcp9uhZwDQuRXObV5CYvhnW85W6PRCi04QQMzx/KAfzPBPimCyKqpXdZZ24ud
WmlojkE8V04Hp69iZICFrHPcXvTqkWNR7hjfi0SVbS5umT2TpcYiD/2wNBU/VhX1pMASCC9PnT/M
VfNdh3tuI8q8fuYIVpi7x41Rqb5qkyW0SJIY5K9vJmN8bOvK/F56YvjAy5EclACmmY1NXl86LFLK
UNBwBQG9ZKuv3NIbx4EGRTpS+zh4pdP8q6AP86lWJsjKbp/o9e7ohdCBcYHuAX93FvdAlCq6PODm
/HxUlHKv67VaHYZqUgSUcE6U7GIrF1uyDdefkWFrEDES5k2etRz3TzwElW1UPX1vtoIn6H4hOcwm
s/2gEz7u2mQMoXPsYm3jrbi+8yY0G9x3Gn1ESEvwEzyMHSSJtB28YQaT6iXAM0enPt19oiBCwUES
AtK1W7Jx2QVwvNmhg5k6808UpeJfyAJ1X1yzEIBRaaF/vL3ewlzoEZPSGTSVQAFDjbK88TNoyEbR
y/EZnxrsNdm/cyH6O0Sts0XMvDhAuRQWqdO+AvbqMGFzeedVwFNq5drTcwGh98c6Lm0qqnO8EXet
rUIjBvkVfjHltsUlb2doC4t2Gp9Vs6FewvuDOLCRbRj+ktBXbkZeaKrEYFMYBl28oVYwjHUZWdOz
nOdJ94aWCP1YeDVktLHgrhy8vnHGvSOc6VfY6ugqA3Wx34Ykh4Y/wCz7XUON6UOptmI8NkVu6LvY
yAIYCuMm4/ihclF2IYiwfodiWdI9DiqMl08m4kvtc9NzQ/blgNzbie6zOZz1ySijk5oFuf2ijMZk
H7xZrR5DMwJyJIKB1G83mU4Yvk1sp4me08ptiqNXTfWwD9Va5aRMkrcHFdjN9Fh4Iv+cppEzI3lc
GeN9Nv56dkD5ifqpcHGlFp9oRiIezkBXfRZd0TwGWeUdtRzBUWi6xbHOhX7fQJBcj6I58B5aMuT6
y6qMlqeKqeSDhgy5MPeaUVlHCW7cdbORbNkFNvxbQPmfpXTCHV5tmsTLkIfORG9Pwaw9q2nb7roQ
1MPchFuvpzyg5SqAxuk2YoKQWS0OEKlSFJvr0XhG9UKBI7YekUlD0OsYaqmy16fuV5todnmaekbo
bvuLlevFQcoAywG8dNX2N5Shz+MxG5+FVeSHQinC96qeORsWsnDxHCNlTTBXFO5ohlCKvHQVXAQV
5a5Ie/bM4ZMdw+k4IuEpiuhnCAnGbgq2MpvrbZk6N48WoQRQ0MK9XFApusGuC0V7TuyiemiS4jOK
2VsjcauLvDJPUSSRYd3lIl7ZoLxtC/05bIHwd6EWnfAX8+H2F7r26NTGdSq4VJg8OmmLqLHNqtZQ
6J0/A4IIylNfzY21A1xNfRw+7c1pwpVPRRGNoXjYzgDmLjflOK0IpqA3n8cIifcOIt1Hg7H4JxAL
4bNgNP80plOy8Rav7BE8LMsyugLIakkupFhaM8Ebaz6TFCs/TLcOPs9DzIAXkhvivigcWwTUzW0z
pdALnapFu8gaJi2uE9d8htIILkU0HA9mFTFdBiPtIaApt3HDFjHVf9bzaMBJLgXqItKKfguN09we
woCCzHMSpMNhDKx8jzoolMZlj6wt8hTvb9vL9QeUEfGrRAStRxqPl+vFZczgIFwZz8TCTr8PJqNq
Hx3FLepHzWscxNaZ0wGsn+WptRGrXvsxC7JnngGCSCDsS9hlqxLiDbNmPcdiKvfBqAb/AIQGLAVO
6jzW4fTBZJpxP2r9FuXRyiFLVCnQXCoATIkal5tO6GiHkwupHf3U4VAlQQu/8RTsQJu6u6IY7bs/
KlUTPDUazHg0PMzlevAEiopBWKpdTljsGCFPz+kcR8g4Z2m/E/3U/7r9Va99DevBsUgiDICWVOBy
wcmbIxNZVeWZ0zd3bVvAC+KKrfbDEuKJsbIMI1RyY/Q9rgj1kFRNndRWni3F8gsznQ9NX/09WOov
qzXCnRu3H+PIbQ6OOr0MmvXgJuO4YUTSPi8fQ34CoytcUnaL37vcKbhxAJ9ENn5n2l10sMfAHj6m
JckATMaIM6NVDK9AfkadIAp+dpoGibGjwu274Xev7xHZHY0Yci7SWrrol79jNnURpXEa+p4IvN1U
dxUanaKp/rYrBnCrhMlFMxrFVpHlevtSJI/ki0olSdGSzrN3vJFGaR77pT3ZDwwHNNPRrPJK3TWR
bk+QLav238hyW9aumo32c6EJ8+e9tkYrg8KqIRtRPNaLF8dxaqQzB+BpEVxwz02qJUe0jYcNi76+
stSSZOkfZR4MbomxSkYnSDPwwn6h6IjQJ8MTvSMXwV/lCRzBVq3g+v6wGvUx4BBorhA1Xn5NnFUr
krDNfdRXiu+pUZhH10uGh9sn95qNXBqvXIbDg9ILOspl3T1CDcGcdaX048SdbX0nOL10V9cURs9d
p8U/SxRY54NXDBVs2AqyDsNTCCPGcHALuPXsSu2dvZ0jsvMRUirvR0iXBJVVD/jxPmlUUaJJ7oXI
pma5k2zMbqwdEdVmXl/aBrJ1cHlEedI5ZdF5uZ9oyLXT/Ff2Tgnh/O0jun7qAThJ8T0GjsAbXxUr
R2gnJy8ofAeJK6QgXfswBJm9r4BBn24vdbUhinqgtyRvMuZ1NZHZBbNdFU5Q+q3mIdjdR8oe0fdo
o5l65SdYhbuCTZED0f9b+KsySLpCy4aKC5vHJ1EbhBL1ZKPWHsCguQMM3586W7+Tl1YSREk+C+Il
xrXZ5sKgDWPIbJhMhN/a7bxvlI6pW1Mbj3cfIfkV+TCSqlQtlyXLDD33dELGxR8Crd+3TRuSdlbx
hqu9sgn2Ir0snUDeU3iaLy0PfQoLmeSBvcBI/zBPdvKcEdocqPxsNR2vl4Ig6TXWZE6XsbfFsY0z
1NO9N1f+PDT2uelM59CHNmOLSnT3A0IAxOgJ4xlU7yQC7nJXVGJSA7J54XfaqH/l26SwoKBWd0zE
NMY7MXQBtDezfm98K5dF8gkJwFck4WKHKlrnelTVwk90g4G6dkqO/RDM34M0yk9enil3TithiSwI
aIFQmlzrqnget0JWIgrhq25WPbigtM9RmrbHLnXubPu9LsVhSuwnHWOqhpdHOlpaZ2a1xlKxVj2o
CcSCTWx2x5Ta0JsE4sn395o/nCoEQ1TuyPCgm75cz3SqxFNQvfaBJ9vHMreKU64pd4JM/7MrKoRc
ASD/lFAuV7FEZ8ZZ7wkfwkT1ELpavssGez5Z+lRtxK3XLpENUYakTYbyKcNsl0s5WmoP7ewKf7a0
4G+QVsO7pp3mDR9/7RIvV1l8JlpeYaBAveQzJmLtY9tpx72R6DXKPuBafyjW8G9n98nnP/hYiKRI
X8UnWyZ2wiksjcHu2p9DN3wapACIgSTP/SeIuQNiIY+EY2Gp/GuZbaBEtV37HUSkXOUEQagonu72
iEQkEtosqccYO1y8xQHaMKJ2MfQmSNK9Cdml74pwfHK0znh3+9hWPCLi0zTQ5NwxT8TCxgEuhgyu
zcIPey/8mNWzitx69Cac4n4jOlpdiZoCcFiJvV2WcmPKdlbROgIyZrU7uI0b77QocfdTTH/h9qZW
7Fxy8ON3QctI+PalnRPGtEafJ7XfjqGyzyu9OOmh8eEPFqESKasJdF+XEWyu2p3dREXtazKzb/N5
2LWTtnWZruLkV0sg9JXTIhQhF/687pF9qboeg+OmPooK2RkxIcJEsCYew7zYEixe+0q6BMrIKBZp
VXm5f6tXODFVLa+b2FUcjAlx4NQpp0KJ25eut8puwybWPhTIQdBokkSEgt3lagajpkE+zTXj30Z1
jkMVvVoL9bLbX2p9T/+7yhIbFniMpsGxWvtNHNcHyvzFXiSoa5VR+PP2Smv7oYNAEENgZoABuNwP
M4jtTGGy9msl7h+TYTb3YTMGxz9YhQyRj4T5XUGeQ70oISL0ar+C2u5Qa9O/Wo7I0R8sIsly6IYQ
sS8j9bgWgxIOaeMHeoQY7dAO52iy7g/SCZ55+fg4IASvsL8wD7pe55aND2DC/Uszest7NNF21M9/
sBsGYOWMG2/5MqlFTK+15yBvYIqt53nnpaNq7+qiEFvUqasWAKz2daaMZoi0xd/uT+tZLQNdMceW
T9OB1MDZIbF4dz6Lz5aQBUD2kGPx5l2uknXWGPcm1HKo9RnHoGqQv3OAYtx9aORoklQHKirmGPTF
Kj3YaKu2IbDLem2fJLFyMKrufg9HMAKeRKp5yH8uVgn7xEayyGJqAGWkd3ocq/8yCWe8D+c2fRxx
Qn/f3pWMpy6SdMpK7Ic+H+UuquqLx9Ut+tIZXcDYs1Op3UMZtUL5OERTNz8Hw1SK52IMAvsUOwg8
P9CIbsO7Q3Qqh1SC4TYjBQE6fXmsQ86Rj2Zf+WndUKKNwlD7WWWo2OyZDlO+QTDUbXnA61eErIcV
JV8yNrMMKEwvQe1vMrlmRDDdvigUMz+BY5jPqPMxtuzoeb5VDr5eU/JeSdA2lRsipcVNUDsGRRNg
cn44qUN08NRM2F+z2ejDz4pZK8bfVZqEG0UM+XdeftvLNeVv+u32hc3Qj9R8W7/tVP1tSnHsYEd5
+21KiUFvm9H1RZfuBFdPx12q+S6+ouvOjanA8egzsaUcxhoUdSbCauOBXDtETBXREWpl1HwWG4p7
re3VRnT+ZKRfcrPpdnOSvO1m/bFLyq3gdu30pLoWPW7Gj6HzvDy9stTmlJJu5yOV2TxBKPYPyObp
7M5oWd8+vKuVpPfCoplBoK3FE3O5kmJQ+avasfXdslIOCWyhDCQZzS6ep3pjqavvhN/iRQYtbRLO
XM1e5JMoYxtpYD8oYP1KE687JG21dcFWNkQUCAAcmJVETy8cciPGXov1oof5JBb6LmzjH2Ma5Ghk
WyhW3314VMdtAAvcZRqdC5swEVkWg6v3gJDskin1illVFPk8rdoLtHe3tnblL18R9aDjyEak/1hY
BXGTVTe5Ofi6O/AMdEANiz3c/nb9gDimRdt4apB1pFXXfxGkfN1GIHJ9tASiko2Td4hi1xV2dEJr
gE+s+naWxceeUsu+0YLuPMzWFt/CVeZKhRjDZFCPu03fdRFsA26aIzHkBihfZJI14iyyEzc5IQVn
+npWO/9kRhDf2/2kYYZv5k2S1M+kzpd3wQ1HQSe3dvzOZTbiTAcotM5wsmvIhvXKtMW8dH0fqLpC
v4zt0C2jB3q53Dh0fRq2pctwc6/u20izd6q+6R2vP5qUaKAJz4wcd2+ZtigG/Gaekcx+FjFafqjd
Fut02sYt0K6FOGzjksvrdeH3IYalb0UzjpECOax7ualKS6TezmT4SB+ah6gE8mRPbn3SrVFFxU7o
+6aL6SdTBH5ohL71FlzZDaSDr/zZNAPxMkt6GzsCw5F3zuxD8laHJ3eoWaIxmjZ7Q5urtpBGRlMX
4VzUMU63ncHV7WRpQCNgU6g9k0YZlzs3tQiF4KDUYCl3q+qU9EaknbwqivQjN7UfDzy7lru3ojGb
j5XSmHeS7UjEFEg6Th/ctZQwWySMwiaKKrXe9JMZMVQr9dx3WkQsFQ2N9hE16a0my9WnBnamMRzl
EvXSJ1x62rbLvXiebYsZKaV+0JUgtR+t0spoU/JGHtMiRkd2EA7QCLPVEeI0yZSN4+1Tv7pE8kdI
EUM5reUQGl+eugJKIp+y1KLAAPEOLil7mgtL3+gtXF0iRgCgjyZfocaqA8u8XCVvqtntXcjRhkgr
n4bJSQ8Vdf9DZ23KXq4uJdutQOdxst7iAtEpIWnR3MC3vNacTi1iZ/k+RAl33psdfLC7e88PSmGq
1PyHMJgS8uXOHEM4+di3jj96VbizQ6iWRRxXG0nfVfAkye1I9kCWUkW5osaudI9mU+o6fk+d7sVx
a/1fByDLYzWghejlhfrX7V1dHyJGQbYM7pKD5MNd7irrFWNuO9fzo8lNGUOBDmFPQzd7b0O7dq/H
43Wi6C679aCgyWsv16p1K0N1ugl8ZukLWNaVqT4oVV0d1ca0UK9GpByopOLm+lFTIjuD/N6cN853
Zb80n+h4Stp32by5/A1JZbn0UzCaEs73h1LrukOcl+6xd7rp/e2jfZ0dv/DwBtEvNWteZ9rOYKIv
17KNTE5bDOlLHWii3UUouFfnhA9vvKSq6OqjHeNwD6j7oplSEym0J7Wua/Nc9dOkPOARM3IBK2yY
xBikXHViRMn0GY6Xoj4pSTwEO71o7fRNPRt1D27Ts37VjbDKXWn12jQwRp73/c4WFSTUUeoZ3Zd6
ik1WgRC9PiRd1rWHKUtKCJombpO5S8OasUqmvIrgU2qawfCgpqUb7mocirIbNLs5TxSogz20QqZx
Ts12fNHy1h7eB54dBI9JB1zurTYoon7WQlHXh8ar4NMYi9g0HgvdKhNEr802B0CXmflX5tum+VSb
dTDup2Qe80+dw3DuuQ7VMDwmetvMB9UiL9q5mT3+Db9LkexVgwtxjPMcgsAqYXD36Obh6O4GdzbE
+7TRe4Tqa9tSHmAVDvo992wIT5yrah7nFLqe911B667ZadM0eCcVQdf6a4T+u5vsMrIxAwoRIVrz
pVYGgdCgqvWfk752879Gvevyd0pcUwcOqzANPo0CPad+j1Z8FDy5Rlx074JRV6cPnlE2E5iUWAsf
56HWql0FPVV1BuBkEf8SedrvAc665cNto7v28v8VYiQwozq5JHLtnRgHUxrVSwQp/LFB9GpX6WFz
vHcVJu2Z1qMWAKcAodmlZedWk1dZlw0vJOLd+yo3+2MS6VtdpusQhe4SOZfBiKzkhFisEhhmM/WK
dPB2ph+QMio/1Srsu8eiU9DVMZvCsygqJ/23e3dHbZyzg1IL2zCWg3NwQMQ1QkfJiyKSYdwn02Du
IlfYxUaWcO3r6SxA1wpFPZ06WryXpyjK1FQ7Xq2XIW25ZH2pZ78yBoK/YP3giOpMs6qNDyf/ykuX
xJLsiO1RugSdfrmkEelIjQojfVHSudRPeiOC7FgwEty/hRdidu+2RtIcKCExkle87uJ1iUuKNK4K
OUIOffUx6yftFOT3zrwTztHnByUjQ0r+i7eIOYpxCGemHQM/Ncz2XIGN/FB2c/+gwnl3RA8aPN+9
BsKCfDDJGCI7AYv4UTcTM0EVJvAZm9PPXoJ+BWpQd0rGyW0xTglKg9fqlXrr8lvllKAK246TF28w
zRdjjuy9o4TOxie6NkKaQRT/GfQAyUDyc7kKYPUGIcQ8fSE/Nf4ahJi/RAaqLEbl5idFrYqN1NG9
skDKXXTEsQuauZAGX65XjNoMc1tfvZRDZr3RCPH7Q4Aewle6VdETO1WfcQr9z2bUxo1K29rSsgWB
rUjM+rKCk2ZhPta9KV4KpnH7h6r4H87OrDluJNnSf+VavaMH+3Ltdj8AuZCUSCS1lvQC01bY9x2/
fr5g10wrkWmJ4byUVRlLCkYgFvfjx8/JENRFkGTBsGjWrPI4I1rSPYwKjXTHhUrZRhfA5d1MXRRJ
JhyhoB7Q7nk+9SxUF1ADc/R1tZgf0LoO3BxgZuODXhsFcXuRXolB1pTWIAXEN41s8l/onXUuxb+m
qlq2pJIubxIwB64SQkaOAHLl55MpoIzRETRMftIUb6JAsry0CxOsc2iquX3aXmyKzy8tQe0mIyd1
gR28RnOWWK+1RktmH8/JpYCJH0bvanPuO8/KFrXYDeq42KeqDRt5T/xh1KcpNTvFHWlVGb+FuQR+
Vo9LEbqJ0Uv23gis8a0xhpLx04kwg3n1HYsyH109pjBQ4PddXXqSlYUKUc/sEwAJJDKT7yal633b
Ipq5vTSXhxf9P+JLzhK7mkLE+UcINXnoF9rqfCLaoXFb+obvimgcfpaUXz9I5ti0h9sjXvnsHD8Y
7/RfC9b2KgvSgrQZUyNZ/CHthwfaFXNvBl/c2YulbKzjlY3skEWK3nxkdmDQnE8uaFIp1Ls09+VZ
Vu66cIk8Gl7TjSW8DDIIMLhiUb4HCSX1Oh/FimVtkWim9ft66O/URK8+0TFp7CVwQddBzXKX9f28
UU65NjUo2EIyHbmii9RVKMKHk9MxaEUjfhUXuaeCkW4dnCsfixsHRAvhFN76dSATNkOfSElR+HEF
nOBQyDjCRSq8UdbSkz4v1dceIYDcpWlsPAbN+DDJ+vhVT8LsIcOn8Q3V82YfltDcTD3fUre4WAPA
SiGuLDgjNOO9iCz+Xvdw4lmdrV7xh7wAJDDs1pUlS72/vV8vRxEQOtRQOERglusTQlWOBrMQx/ho
hrO7xKmyt+Hdb2zVtVIlRw8InShV9CMJJupqFyXkvGWqdv1Tpuaz6To6gesvJB769m24GLX8WPSk
tHeUpGda8hbLro6ZZC/2Qx0WoeoFfZJ0e3yjl8mdzHEAPlnmfEvY7WI7CFUlnlF2OaAj7M/zrW4q
FAn7pumfVEmt3STW4Nkh6uNKaqpubL3LZRdtBkBscP/BitdgCSwCEjD6uJ+opDTeYEXlUUtSZ/fa
jyuOLCOIQYSYzfmEMsSGcVmuh6dJb+GYOGp0BD3NXxvtiQ5jwcuBaQxc+PI8/bZRZT1tFbj08tMi
mcpDOaT5Tu5naWMLXVzlL6PQDQJOiDvlmstc09MGT75hFHIct0+M77223JU1xjNmEG4Ztl5uBUAs
NgL1CVGkW8N0xpiQfGaaAtbtBLGrpbSDGG0dgnRn2ufbX+nqWKJWLnypsDVZnY0yaGnhRO7ySSoS
1MWbSPdKiXfDMQF8bw91ue2YlrDUQbUMGuu69Ry/vKxHhEF5GrvQ9BQ5DHbxUm9ViS+eDD4V3F8a
iFEg4RJfvbpLmo2durB4eMqVu7EvZvCZXnrfabTuNFpZHRQz3moCuzo1kFtZJIqXyfBk2lELdKg8
LfPcHrQCTDBK+y2I7uoohBT0kMBv5p0/P1FK34VtVOrKU6SZude3Rf1G68MtY4vro0ChQZxcNG2s
Ko9mN81TDZ8TX6vO8IIkqe8lqd3qsLo6Cn3e3EI0UFywK1MjQqJzttl3jYV+f8K9XHfSFhXk6mag
f0u0vpBRr8mI+ZwW5kCy8YSL1OKpeeybcvABl/QPSVk9DkXwOqtOXho233/GW8P4kZwY+OPwhZKq
+1qEWJ30TljtjKLfYoNfVC3ESPAEqHmTGF5Y87TIJ/f6LClP2ogZ56Dad3FY3FkRQiBavXysl/Jr
0AfP+D28UkHiZY6sJp2wwAdUNcWX/e3GbbPG6JKY/YEQQnBU+2GGY+wUdxkp42vjWSYp6FWQa0gv
AMDPh0o7tsWysEmi3lE9jLJtt3Q00Mix28pjru1HLlyI4DwjRCSre1AGcG4p16rYejq4Ejq59GDS
RX28fQVeu21NMmtBgyObX1OT4knvjbmp1acmsOw9Njy/AugROztMt4rsa0M1PhOMIIBt6rpQSiha
nK8dzRxtFfTl8lRoaYR+6QT3aK5ULyut4jhiZ+H3SzQ99oMyHCqlCw7gndVd0YUjMKi1paR0ubyQ
xIkjkeMgGqNJ6/y3yQttNvRFX54mI5y9InMQ214K7dWBDYkoHCzB2aF+uzYBovbThMiMqk8Fy7oL
u+GrMdVb8gSXU+FaZD8iukMB4UIFk5JvCiijzU+hVEkHJRzwQbM7fWOnXEQcSJfAxaDcLRrOeZzP
FywIol6JnMh6imvz7WwbjwOtnG6EfBfl563NcjElg2oLstR0SMIJgpJxPpgzISc6JK3xhKSWvhtz
HdubXNuS3Lw2Cm2VgmJIdYdvdD4KxN8hcabBeDIao3ZNdXAOetpv9UdfHQXQlr5V6AgwPM5Hse0G
Mg59Ak+0ucc0DUsaDvdh8P72Qb4yitCmEI8ksgAUzM5HqaBd6AtNok+hVi47jOCV/dBJ0+72KBfX
BSU5emGQ6RV87YsQepqdrp2kxEYhq+3e1xlVo1hLux/oovQbR+faUGg70aDJ5xEUzfMJ2TGCzg2/
yFPeD4VbLupwtHSKjLGTNK+tQjMrCE3CAZWYiOz3fChg0wwlqZxKo5RGO/xX0R6R0Sdv82WLFnbl
M2F4JLpCqa+z7VZDxWXZ5VJLUTOUMXztA6V/VOxufu2rLyZE9xB9ASQ6VGrPJ9RE4H2xFjMhR/8S
Ywt9r/UOsgP29Fr0UAg3wEzCQo5YE4GD84GKDh2XOMxDX0NtaG9X6o8SUbrXZlQEFLx/PB9ClOoi
9e/rMAa3UMCcx+IdRorRRwlRu3e3d/bFh+GAgE8p5G4WFap1tZnKTh8P6VL4g0wRp2kRMbZUadzY
1PQUsiJn6CRJDTUH0lCgyctmMrkgLFTN3n4am2Yud5Vqh6cay73J6yn76TC21dLyWZA620VzOoaf
4rmc7GcLu0v1IUQ/a/ycxXJa7OeiRifOJBKuPOql6lPVpEPwWRnHanEjraOWWyrSYLhqMpjafWVI
duPieUDXjduZ7YT3M/LJxREP17Td5c48Z25py6G0U7H7mbzUJLg/BF3Wmq6iJqO+L+Vp1A65M3b1
wVHaMT+GGD1OD/1gm/XRsYL8EKOMZs0ulaJJfTfn5TL+CW+PWrFZT/ZDmEZ6fYeerBPdj05a/pVx
nfwiFteUwzImdvjWKSI9Pgit/L5zJ32R491YQc15N02kIM9BqkfRcR6VBrhJiufmrTraBs4NAMw4
3ipFNrlaGzhfy7zn7BJrOzLqBZhZuHFZ5O/NCC6rN1W6mrolusfFW6KSqTnUerK8k7PW+pIqY1by
22ZVtJsWSf9q6+Age3suFvW9OWhGdxfj7at6dLFJqovQRY1OsxVUpro3IWNUP9u8T58hvSgKiiZE
kYeiM3D9zRvMwPxEQbLtYW6qcTxOLc5RhzShw/0uINFFywKNt+F5jJXhiwRgDe2HZ93IPCeSAv0X
SGooe+YyZfNfeM5ZqpfgqtJ5xZRXrZeZSWC9W4gWnUM96NXgFfmwDEdDKYzkrjOtCWWBvJxH6ZHX
ndZMvdHDU8kSxd8dawzSvQwAGB1qO9X+jIxC1zz6FLNq74xpbj3L6ZzRuD4E0btwlJzMq8y2klCQ
kut6N1jJKLMx+kHdjVMUYYtKG7r+Jk2HVHnIx2COyXlnJzl1NFzPd3pTpIvLx5BgFLRWbXs5WgWz
B28hif5a5rCzPSds8h9B2BbvzBADNdcgbGy9KhyTd/2sTfKHbOm1x1meMkyc2WmKg7SaKSfeXBhS
ucMZtlzuu07OOxwYwHqejUXPkl0X6VLsK3omJceENDk8Qngxo/0ilba6n6Ouh2AiPsPnulJa9QDW
oRqenCRjdZjKpJKP0F161VNSK6pdavfOdKQ8lMxuFGfLV/QIzUG4l3CeXL0O9GwXI5nzdVAwXtq1
0DsqF/2BSd3ZWq0Yuwp3e2PfdK1s/lKUOpe9SGvUFKqJo55qTY7NkyKXbZm6NJe1f6acW8UzjTRU
IcJlSncoW13+cfsqvHh5TRAloYpPqzJc0TVgoYzyOGZS2fghENahc6r4zogl9VPTIel7e6grt65g
MMELRTMep+xVnIfziBGpbdv4RtWZd9Ew5p42KNru9igXoasIiUSNiz5vrt11Ja3oKHthgN34NXnQ
A4z2ho5Dshyo5weEz3/eHu1yTpCWwDBZOeJxIr7zN7GWnEDOxqT3nXKc0SMzS1cO5Xp/e5RLDFmg
O2hs0m0oBB/WrESayKw+5FP5s5QXo6tIBaZBdRXSXBskitq7qa3Z0b5N8z7/qTiz0K5MpQAaUTqW
7dsiS8vpkNU0yz6mVmb0Li7WwasrF9A+qErTTUrSLNir52uB4EJAIWbo/NQZbGOXj6P8xpic6ZWG
6/Ru0YNOfYA3nPo0YPX5OGqrTXNFhx3ynDSRVmk05C7U0OQjFRx9P8GDOoRmX4QbG+uiRIzqKNR+
DaKmMFFa97lkcTQF3UhOVFtDcG9Z3xNlxLstbGk9TguoElFnumrTS6/ujoKZSRM8rAIkolFBWs03
lBGrWirTfCoqZTrqwqwOxaf3t7fY5eyIh4EEXpIjA37m+aI22qLlQivtSbMD6WBKuvYmoQq6Mypb
P2Sp+iaLkcxx2lF7dVRJJE5Sjt4n8QwR5vnAWl/zEGqd8zTWrF8I1+1NixXdRtR/cSugQwf0Qa4k
zPcuPBbJ/up6NCXnqemD5NlJreSg6JX0uYsgQKHOsHy8vZyX1yoHFhid50QwJ9Y9mkrFIYsCZ/S5
fWWe+ibZJcSPbtRPW76xV4YiwaO6RPTPPbQuu4Yh6xZNcu/nxjzs0KVLP6Kaqb2pSqnfqE1eHQqE
GdYiFUNa/c+/lRTVszNGeu83cThZHscNSMcIw54AS25q83B7EddmarwU4OgU54RRDMmHLn6f38C+
uco6WZ2t0e+40XKf1k0Je6wlM1CEtLF289qeP3ZfGI2luqU2yPVHW8ezF3ZjlVjIfytxeIcjOhWT
UYniLSzmIrzn14O0zW3ElSzsZs9/PXuUug5e/uBbkhJ72pgQ7FFGexurDiUno6Y9c5K2KgxXXhwA
SbqAaDkHWFPFL/XbmkQaKh8zhVefa6qPXBxvjFPAmmys/eWnFu8aO0q0MV5m5HOG7maaL5Ov9pSE
PU0qFx8bVife9fOihxuhwZXR/t31Ygm68QVcOOfxooCdLT4NkvNdHPeQWIM4fksv0Pfbe+rym4lO
SWBWkS0jSrW655wSY9t8Diafl1t6RqsxNO7BzNVdkdtafkAOpp69LB2byHv1wBTbQZF5xl/0bM+/
W2aFUE5gqvrAD9UOSF1yI0Uad73slL5S19ndKILg24NeXHtIgBMOoVLJA8I/xc9/2yzWgih3OYSz
X2Sz8y4elvBNIRkOcn3x8LbNUxTlbw945UMCTpLVckXg87pWT1X0viWdKhiQxX8MrQRNEzTBPwZB
Fx9vD3V5EHg2wCn5kGD9zrpOaRaBoi1WPvutbEdv1CRFhTCPt5wSrq0g7xL9wqiZXkJtpa6FCinN
7OtBNH+yjLjdhYqRHeU+CXY9CtkbRLArC4h9JBpiKieBnbp6DrvFbJGRKGRfyRwTT9aqJ2rFzC5p
pi3jnCsLyFDI3Ag9dcEoPN8cWPEMZdzWsq+FY7BH0ly/07Xk1Ygo6AenDaiSmiF35WpCWp5lUYHg
tW+MnX6fjs78CACypfNwZS5o/IG3chHDDFpXd8eibSlPN4rfWrAl0qyb6Cyd8t3tLffihHYG6DAZ
ge4iAMvFT/HwfMlGKw4l2wpkf6BmqO2CSoM8V4JWICJYTvJ3abKhtHeQkp/nJqqdA9T/NgyBWirJ
uZsbWU09NXCmT7M1zcs3dSwya1/IVm942IOOtt+ohZx5sgll+iENmuaHFcRm91DW8WB/BDCrZLTF
YiqVmhFFyWGOBumV9vA8ulQvhE0zbDqWc82c6FBny4aiVnw9j60ncht0/dMqFqxERfl8e0GvnC7R
7MgRJi8EClttjqnJuUQSWfGzUqZvWzEgzbr01mkngOKm3TdZopoboeDlVuFNpLAMhCQ86NZVUrtD
vmyaCnxjpFQ9qnYMj2nR242tIn7z850Cmk0bNcso2nXV1cxSVRmKFJEG3zHL4XtmtMOBjau9KxbA
oHlqzM86vt73yizrG1TWyxuE/AgiKYk2OhTcI+d7tA80KEMRexQRjept1szKpz6FsDvOIH+3P9+V
pWQo6sAAqbQ/remMPDid1JYMFWjZ+KixVR5itbfub49y+WQTEQjeJAEnyeVat8rq0KzGBl7zQUub
XWGMxiGfCvtxUpvwfRqb2U8H7/jD7UEvp4YiN6pqcFjp/KSV4XwVUVrOmrJQNZ8qjOOZTRp/sp3I
eHVALZhQfCUk4Smjrx3S5irR5xLrKB9Tx/gtzrwcdXs0H83a2uL+Xm4LYBdIp1ySBNX8+/mE8sly
KokiqO/I0fdmcbp7ua/mwxi1W/W8K7ckanQ0gFCfQq6QC/N8qMgEldVrzfBhr6cSnsY0+CX7NEH4
6V7R8XvcxfpY0X2EqZLyYEbL0u5qsy592antZq/GUzV/juPJQal00EWFa9Ll5C60hvhUz2k47+ZG
qn/i+RzGzxY8kfBORWIj35uFHEe0KNkYPit9HjsunJU6oP0pa+etUEcs2PkJ54DTh4dGHHsAsOl8
luizF8Fol5rftPFfZVdrnqX391VAA5Aat9/mIbqf0wZPM2kjhL2yNQUpn1SWkEQQws4HNrN2GYGK
VV9zSvPtokvSt8xolI0D8MLDW82PSjuPAJosjLOG6wYUWZrFbgyflijbAzQ3njLb7Hdh0nXPitW2
voyK73E2+tKb5rE6YTsQ70qz2/KJu9y5wraYN52gknKkIu6H34JYkrg+RobA9i1sJ1zQSslrproE
8l7S/WtPvej8E4eRB1CobZ0P1ZllmAfU0nxdsuO9hrkFpQTqCbdHuTIhKMXkjABYGHasubfzklaV
ZGcGIRHAcW7E4XFQFxyxI/bO7aEunyFLVPEJXAUud1GPRtwtdfqqNXwltKTdHPbdR1NJBy9sbFBA
xY7oCJyUOdlNWlZttHNc7lPGppLHxc1uBZY9X8wxk6tYVhk7iWNnt+AgQbKjxrvbM7y6mPgZ0HhL
3Q6t6vNRrCHDsaYdDD9eqv4YYtr7NiIRO2BGv5ULXJ54JmQJIriwaoA5dj5U3UgTlqqy4c9QMtEO
5Y1458R5+zli2+5STct/Zk3S/xmAtIVuGJrOloLptckKg152DbXRi/dCj/VoYO8YfkWnw/tJioZH
tBbDz2ZubCFmV84/Ty5ifWxQmNgXXiVloyNVEaimj6DPYN0FyyBZblqbDt2RVpJYXulE46eyjZuc
4HXKhqPstHH9aDYKjlM1hKxiI+O7tv4EzLxiZPACHDpffz2dLRRAG9PXw3YGZ89yapXzh6qt93pp
Gm4bKN9bJzwoZfZqoV+48rRBQRtRgKFg5p8PvWB5MgqHGp/Q2faGWA5gpIfNMW66fmOW176x0F3h
DWX56QI4H6qlcAJIGVn+UEyqC6cJ05TORKMkDfR3t8/OJU2LaSFcw4YiAgHtWY3VjXiy1+FosZ+6
QdrRGTf+SrIalcZcypfnUWnn2bWWPvPnMY2nHV22QXroyq5/1ya5OR21VI22kBIx6PnDI1J6Ai9Q
BCDENY9qKMKurcvI9ke50Z/KIR8eJ9hkH27P/coo5DgIOKKHKiyiVl/UjMOKHpLe8a2xn+CcFG35
dTDMeeMCvvI1RR8DjVBk2XysFe3ILCOrX6Tc5kXJU2hH8/xuNJTxoESmvjEjEXCs1o1rUCwZMTJC
yqt30kr0xeoH2fYzuxs+DkYUvIFeR83TymRX1oP+06tXECEb6MC0j0DJ0Fc3byGVtQqmZfumFWRu
1WU06tndliH6tQV8KeYBpYt3ebWA/dBqoWOnjp/mRb8P7L73lNLKEeSVt+ytrmyJl441SEFCWmyt
uWoYoRVadeb47VTPu7GrKg/Fuy2ZgWujCLcFeHysGlpY5+c7appp6kF/fKPD+6RDXG+XAPPcvfrj
UO9A7lpwZKlDrO7KSYkKKpdpeOJVNI5FOfaurAVbzS1X5gKZil3AfuP+WIdmJnrCyGwgCVWNWub1
sZXep9yQW5jYRRTDOX0R+aVsTHC2Nki1k1Gxcix1T3pu98tu5tJaPippW4CLdZNkYyWF99mOfu1K
8epWlentNTuY3dlk6+0zKubq9A7TTBgLAANN5hGc474tZCakxDW45r7EMqIrbo2HrbPD7snh39O+
kO6yALDq0bbHEhaEbBXUVWLDyD82CJmcOu6WGMNds5Ndpx+R4UJdYc6+lzh2No+lhaSCq4Rh9m6Z
YgOvIGnoqsSlDhXgvFQjMPOmagKINFooxSgs4OfpuKlqJD/GFH/Rd3FidOVdo5aqsddRNhrfTGha
Wa6sgBR/GRs5XtCsUmbzjaTHiuXHTlbW9zFGCgFtKCPKUoU6O5TulnaZXdwwhsqVkChNm10IX1D/
rnR48fx65cYjNKLhkBIpRUQ6IVZp0aA1MLHJz3xVzbtD19JskYewpl85igWB+QXG52q9VPEaCDTQ
JJltvyfM2JlaHu66HLH626Nc3KhiFNqH6MMTYdA64GslSVFpvLJ9u+yTk4kpkpsPof4m06ZpH4xZ
++ft8S6Ok1D2N6jzAt+wiOvHwtFrp+Snip/0cXmoVYRxo0Y3Xj0r0dVIKAu6AYBuri4gg9YQGXkL
1W9Cq9mVVlId6HuT3hjVJN0bar2l1XC5imSqQhMCDrbC0y5O9+/5WyJLvdm0mo/Lk37CZc+J3AhG
+Kcw0KTQlXtso2+vo5jB2UsI6AY1WmgnCLrvGgKbW6erUm0gUGzy3NoZVlX/0sc5qo5mwSV/rA1p
Mg5YO0zmBqDzIiq4GprmH3izsKcFgL96FCH6Cec7x/Hzdurnp2pysh+pVaR/NtaYhgcrVfuvmBpR
L8zSKZzQkXTQcOmdoP9VdXkr3TsZBlWuZmaSs2NP2lD6NPgeHyPTbtUjaWmz7OJYt2jVrKeu+qJZ
eYhcXZ/MhlelTR/vSzClZtfHRtm9dwLT/CtQB+szLaza4MYzOoiuDEnw29BSID7cXviX13g1feiK
1NXoCiHpW+stK5Iy9ybSIz66AZVbU9XzE2c0dDeZHeO7NsyfCnvYzaj3/2jKof2iN2a19VqsP76A
CYkcQZWgkxM/nm+3JoJrhbyD40tJGh/HrlEaqtNqmHpzl6YbYOvFy2QTb4EOChF60W+9+tzBqHVF
27SO74SwDEdSM5ce2a/mlOtuIdXHolCfQ5un5vY6X1wUNnAIXCDwUJJ782KOjZXLRhonpzEu+z9H
qcxc1IzVT7dHuQi9xCj0TChQj7jI1/CuUS/YeqVFcmoHKT1auSK/LaYlPQBxbeVXF3cEiTsDARUA
GQCnre8IZ2xzZNYAXjIHNwlz+jKloeUFtOR3/RBt3A+XE6PLVYBbvCAqogur0cKomMqwqsJTMw6V
B4JApTmrtCcl719tSQj8AT8bgJxJgSqp57sxnyZU8vCwOCVTSZGnbvLDkCEac/tLXe4HZoGIIuAE
aCRZ4/koEmBdqRY1b1QTZB5xR3RfJqFzvD3KlWUTGROPB3Vs4OoV8FhHVmmlY5SybKkW7qrSqb7a
C+28btIWkby7PdrFJU7RhDeQGVloBFPROJ+TEcSjmY+8u7IRLq6Ro6zm1NKPphreSMlQHqFhbuku
XpkgbxRUbWRpxNu4GrLnrjCXtEtP0Nyr+8DoKH3NnZRxurpg+HJ7fle+mSOqJzzEohPxhTz+27MY
WVOoy2GFaFTZho8O4tQfEj0v968fheKryvsrVFzWqwhGEkmdZOWnRVmgyeWStEedo9z4VtfmIsqv
6FZyrMCkz79VFCZKgXBBflJ7OzjQn2J+CyMj+frauaANo0OTEkLkQMGrUSSnSsPECFixSodLjCCe
Gw71lhHm5ZXOKAYfhWYx5CzXJ3ax5EUt26I4lZm2HHO6uvbOnC4HBKe6e11SJ7dGP/xNV+fmFg3m
cstrQo+AC4mMRDR0nC9jMCoVpOMoP5WKNYzv1CY3kyd6Y9Tp1JBKFh9mteq/m1VgJK8Wen9xZNBQ
UaFqCMIlfrXfdmNbZa2SjG15yiJztL2ycjCiw2T39UeM6jlFIYIWviACRufjZPEcWIsdlqdgQK8F
in3uGTniZ05mWq++FIXkAu8XLxe6resoUEvyEtp2V56KaukPoCPmqUy6ciPiu8RJhbIDLVJI3RBX
wLM5n1HcJlovSVl5GpJ0vDNTPT1ElhQcycXivTpW5i7P4aWCj9vehPHUfrBH/angztu4ni/fULr2
OerUtUUFY717ZvRZwSmt8lRhtXMc68J08zEq9prUBDslpY726uOIdhefEDSaVu01vp+HujFVTVKd
6mYod5APnwu8L/4/JkVOy3stFEEu6rCFmumZnffViY6Y0Fs0J/EKJ6ClVA2qfb7I7d3tSV05gnQJ
wismf4DjuE5WyCmWZm6s6sRJ0TxeJ20fU90+OBkkR3sBWYCnGn67Pejl9Yl8BOEPORLkC0C88y3E
tR0gsijEiQLV8QLEMA1PJbS0N77YlR0CsgWCTRMXDk1ruoUCbXgyZrk+lV0h/xWbRfkuT83iU4vB
316t4ldTU+kUo8WJpxRCE7p5q7DEVpvR0Ea7OkFX1x6EpPYhGyd7J5tbWORFaYCRuFaAI7m9CFhX
cXjT1PA+Q2YGCqPt2zCrB480hO6kWk3RMYmzXP5ozjRuO0PU3bNryz9vf8MrGwcwmSYvqGhcoGtY
r+3VeliWpD1xxZXanuu6UfeaMvb5g1MqVX2PtIH0rihlo9zI51/al8+SLkGdoUDK2yEiwLWCehTF
CZyg3jhlNT4aFu+TUSGiivhBFT6g/1nH904FMepthMB581dlTYt1lMc8ad8X1kLbmZuW5mL+pZht
Wb/Bod2Zj92k1q3o6ZGL+9sLtd6EtAawFfhGgl8hcqfzzd6PtB4Mi5KdBqtod8OSPoRScCr08DO1
49fiRGIwCDiAOCJNu9BZVZWyV6wlKU5R2So4vmYDHqzya7MXRkG6mUtKUJlIlVZTarNK7fKia064
F5qeYUjOka320XCq0oMp0W08OevNLoaDsUeCTWJBjU6s8G9vdaXD3LTtuT3FlWQdO50nJnMGZU9H
1eCN9pQd23m0901jhp4619HGLbK+rRiefjZiJKIjnvG16M0w1Eq6tFV3ioYgAG6l4aEJ5OFwe5tc
jsI5flF64FbkSl7dHWaL/K+2hP0JlRr7saZZLL+b8nrcCpBfyiK/nx6VVncMIvC8ECVVcx0mmG0m
FU7fjydwG1x0VC2Z7GPrLPIDerNLccjsJfmiG1KtPEcNghPLjvYl5GNhBnRoJdly39ZACyotvlkV
xh+SQZOXI31tyeTZw4jEzDygNkOLpZMkbp+a9nIMg9z8nlpy/iEOAA3cvIkSnJbt0PlzRguWNh9Z
+qiZrZm8MiZisqAGpL0QtoTv4KqaoqW0+k11MZ1KR/qqDnp0jMrE3DjhF+1KYhSbWxAJAYbimJ9v
UK0OVTuPqxnIdFCUfTMZne7WkN7m3SIVqD450wRcJU2dg1pvOIXFKdM4/cfECO32gM91giBLA8rn
TmjbSDsKTdr4ysxIeC+wkzm2FHYBUVbJXlXbI2jcUp0GxybWzhXrScp7Cvcv+/h//Zj+O/xVkgRA
ti/af/0P//2jrGY6H6Ju9Z//eoxBs9ryr+5/xB/7v//b+R/6l1/9Kt53za9f3eO3av1/nv1B/v6/
x999676d/ce+6OJufu5/NfO7X22fdS+D8JuK//P/9Yf/9evlb/kwV7/++cePsufq4m8L6Zr94+8f
3f/85x9Ia/12pMXf//cPn77l/LmPDS1p35KLP/HrW9v98w/J0P5BogMBE8hHCAWLdrHx179/ZP8D
ZhNR2MtDQeWHu6Eo6Tjkj2nyP3hiEeClvglxGYH3P/6rLft//0z/B39GSH38/Zeaf/yf2Z99p/98
t/8qEGUu46Jr//mH+P7/uRfAvdheIF9UBNH0ILNdXUBsx0HXR0ndL0irf2mhcB5oM64/dPIUbbm6
iL/rYixolPQGCB7lWm9jlmU6+DEb2VuF1e7SwIxPA1gZDal6f+xDqX+fJmXvGU20pVF0fs3+PUvG
VIQiG3HEKnCyJ63OBzXW9mlYC3HwHP7cpp7f1aWEV0VjgGhEWD9Yud53WloySGzY71t7cotgeMSO
/bft9fcH/P2DrTKxv+fy2zCrL6YM6GpXDsOMzRA/0QGI8DeknQ+VLqWxWwVtf4SrrdO9m2EBYFCv
xqDnOZr6cAOCfglsL74nMQE6RQQGFwHBmCljZAOS7UdP9rRd65WPkhcfBw8rFP6pNB4MAE91Gy/z
up39PHp0RX9PvPaBrPve3ggQr37j334b8fPf4oUCVqSpS5mGdW5Y7mrDeCtN0xYEuf7GgscN+oO6
mqCUoN9wPoiuz+MY9IW2N9XKOEhqlj1VaNgjTjC9TsgcvXyhj0nFWUhR0Kq4Rpt0KPW52iULvduG
Qp1W5Yt23ZbGFTXL1alkHPBOalZcVCDha+Kx3EtLJSWMkzYTgIsuzdFyp5Y9SgwoEwTFUaeHPjpW
saZ/19TRWVzVDLTqaxcaDtUAijfdcA+XKZioMaPSLx6zoDrKQT6lz+lQ16Hu0gKi+0YmpaEXa1D7
vcaJigG6RqsY3kxg1L5psnhqE7ctMzN2i8osn3stQRxNn2fkANE4T4F8pUy1H/OZlblP0srwUniL
T3ZkPeeO8RbmLfq7WS3HsYvLNo5DTjgph7GwBgR37H7+aI0d4rzNUOv2btKlLruLxT+PVRq3zl3U
TFXyXlMLCBEN+a/u2nVdOjg0FM6noO6DwO/RgnOOPfmZKkoRg+SqUiwlP/Ji0WWXrEz5suS4zXL2
Kjndh4GhdC62utInem6Ryoucdto1YdEmBLR63MDutMP2sCz0jHtyjvNBK2ES6k5JRM2wUnLloE2t
Hbl1FGh/IiEE91Sz4+5+yrO8v6ObXXrMFqtMvbTs7J96OVWK72RhX3sO7omIOQyBqJpksEv3Ri9L
jzFRYn0c7XaY96OZ2T8dOZk0+4jlhf0mlGbm61hzGxwkza7lfTp12Tct0Yx+36C9MB+KeFIrpK7a
/03deS3HjaT5/lX2BTAH3twmUIZV9J68QZAiCe89nn5/YM/uEYsKVmgizsUJTXRL05KyMivNZ/6m
mkVZV/kqG5pccks/UC7JBSNfmJAFL6u8yS/bQbOuavyLXyEUaYWbpi1Qwj5UejGEoNkFGkKgCXwE
yHpPk6bmIxy1uvNQenE6UY9ZlolSD4fbxKAIAxIR9yiRhQRlkMqqWhF9qaa/FuJPKgalr54iPW8z
twnV8DaDwpILXlH9l+QH0XmgZ5KP0GcaVCIsw8lagbSAcYRTYPqkO3mqiE4bpcAdJLv8SMx6OoOy
6/8KgrK5RO5grsQQjUHtqqCPLgYKGQ+wB7lgsUEILiJNIz+gAWpfNbTyIa7kDT0XK5L6GyxTqreh
KaPyZPIHmmRNJdW6SE0pfJir0Y+9TG6KnrQNOp7QlTo9R12pTcRY2e0p7cwodXuz6a/UTktp8mnT
cK6BNYhcvY+6G6QV2sgLVLm5s9PEOanpQmcCjjN124H0hndBhkkTTZmeuBicyldTmHUGxKG6RHoo
yKFXzrOkKW7CRr9QpTqaya0taStLaV0JKg5aJ5pE0d5AR/XyvnAy+UzS7flZLWlCbthmgNiqPkf7
um2H1u1AYj2bTm4ldL0jqwR1VurXjt9zLv1SLz6KUTJf2nlCd9Opi1gWrH58kfvldMeWSt9C6L2p
NwTTMHLK4hKpVi7K8zhQWKZY95XrhjtEEfrM1+BWzsShnovGPMPYTE9dejuYB/Z2dla2U2ugVmHZ
11k+oh8yJ3X2nmuhXQq8ZRP27QSVlsUBxLuBDqSaW72Ks72h6HPt2nqcGttE5XALoyirxKM6DQBf
B6Gtr5DVbVCIVLuOJKlNSUCxsk46Fyf34lkbDPxCQsXoLwEp6aOX2nb1LoMR6ATMqwVXKyHvbnR5
apxGSdU2Ig2HaFpbEbWKNUKkjr4aDCeSV5Xp01nOe0MtBC0BY7yifJ4nIuqKqdmGWQn0n1K+Ye/8
pqxrgdpu3QufAoC+0eeqnk+VWrLunZmw352DqL8JEdgIN3mjySGk7V6r3Ap6ZboiSarnszKI+8tZ
ClVgmZOSalisNBdG0MXlylAaa9xmvk/RZwZvXUHzws12C9CiGlytTkdtqxfgEEQstzkgelNHxgVx
QZvd7ITODZ4+SuYlkaRXbi7nsrkx6yHmGqxNSRJFpoz9BgOg2RJ6q/mDG0xFlIkhUMN2NdodSiMZ
2jSzaPCvkgUg2VwWyJtkYDsSyxpWSSR31RYzieFWTwxLTE2YDtdmDUTbDX3Envazyjp7ZjqNDQ9B
mNrbXO8I0rR5NC5HdahLl8qRZqxCiMGDO+cRYjD02UNnDfpYlfYKqLZaZHFBilxZ3KixUpd3BJiB
vrLDvj+nei6ZqyCJU3sly6yAVyzU6hUsbwSAEiVykPFuW6VykXYx1VMDg5l6VQRGmruFHGrpqiww
frk1E0UePB5O7WFR2LO2+jiMzrVk+iwY0hiI7oWqXI9uH5b4WXG+qLlxcrrZxUnM70+6KNKkVVeQ
bQijU3IQzU4bn3Gtxo6w69I80Se12MplMN8oVgmnxOl94yaNcbWh1qHmBI1TVXtGVzqmaMfQMPgr
cNSLT21S/o+yQWXDq7O4Kt2M95zK05w37cbCPKTZpQrS8t5y7ZRCZm6VmHJLfQiZ58WUqOZj2+bl
dCqFcKu4yaRSQeRD104rrQm5BiOrTdY14kj/dNf+XySq/Tuw5vr9v8hTm/9ad/nbCzTi/P+LlJVa
2v/5n6TwW8r68J6/z917Svn+nwz4nzSXP/M/SavzL3DniLFQL1pSNY1Q+t9Jq6X9S1tQ+WAhSWup
AvOf/p20Ksa/SAEgEJNRsq+hRPxvzir/awHK8GdAhAJwxdrT+puc9bNY9X8TD5q86FxAUEApmjYi
HeyDyoucp10mFZPv3V/MIhNvz5G4jMRFIM5DcX75vrnbfTy+7W5+W6Q/JF76UjX6adSD2H/m3jOy
fvC950rcXxXiNhCVeOQXr++ngRiXX79vVk8PL+f7+/PTl7uPm7v929Ugjn2OIx/jIP+TM3WU5oTJ
F8W9Ir/W4dXP8/wEvPw0z6Uw+1sipY5Y8BnLPAvxeH+ViUI83z/e71/fI376yP+eMzGL29eL65OL
59uTQJxci8uT6+uT0/Pr61P3fHW6uT7ZXF/vlp+tdrvV/vnm/NTd3ezcp5tz9+Zmf3Hl7j72N+e7
K2+//zjy+T/FDX74/IeqJCh+F5bU8fnPns8er3bbs+eL5/3j42Zzuz97DMTq9Pp0tdmdrq6vL64v
1hfLR9xd3Vztb1bnu+2RtVzW6qfPclB4KKIiKRvtcy1fl23DWr6+3r5fBuKWOgTLeP1+G7GWkYj4
abH8c/N++87y3o7Lbn7gdz6U4vIpFB8vT+cfb08vV6HYvVyxu54uP9hdVzcf9x9vxKH8uL/6uK84
EI9Xp6dPL2/7j5tQXL0dWd9PZsJPczroA+hJS6HLYE7e+szbnnnLv9dCrE7W640rXLFy+YXYelvv
58XUlsX6aWDt68Ysg2JMI3/0PWbINrx6+9i/XmTM95Wynrg+Z61ycfq0u3+5fDk/8k0up+qnsQ+q
C+2gB4k9MWnJ3GKJHcnPAQCaMBdt2QG8u/95qp+i2YfDUd7DFBVZ5sVV4etUjUTuUkII35vL6iwa
TrtG22b2IHr9o4IWMGjJ8zy+RJK2yvtrvX/QdWAv+k6aX6bkbhhvg+420KIjGpx/vHf/KUdSR0NH
7WA3J+kMi38Il5vh9rXg9ruOxOvr5cvp5cvT5fnbjSzu344d5wOw5T+X/e+DHizFHNaVbfYMimCS
aI0Hi3ZnouzH6cZ2MOYDBZ7be+XvFCoYdRHlQReAjv/ypNkHl+AkqUtBspq9ogqQPVCimVZjNgTe
1Pbzr5+/7a8VGKrDi54p+G7oGIuYyGej4bcLt+6Hti7awPbC2erPmmHSXnp9UK/rOMou/4OhAFTy
PoNbp8D8dV9RnYxkp49tb5FJuzHmoEVdkBKIMNM5u/t5rOVI/L6Hl2nRO/uUD4LN91l4+m1aFhX3
Tq8ty9PbApZ0Y6A5aTrpkU35p1HQYgMeCpWVTszBpdBDNAmpllqeY3Tzxh8sa0O795jRxrdduEwG
7Y1FxAtyHAXzrwtXIj6bWJNqeWozmuuQGvfDMKeB5uaG5e+irFbJc/029qoEVbgFwPgrRrXx7zpb
/2wVBNooMaPLgTLHwWytLqz0pJgsyDSzSTmpV8XQzK37l9/cIqoAL5gCHsB56p1fJ9sYYW3luKEh
/VJHm8Se0Z0aynDzt6OA0EDrbVEqWwAbBwcb2ct+CBHx9MZKlqkI5tTUQueYoN23w7UgJdRFYcvE
/uYbLp/uYhMbvTl6+YCeZlgpjkudnmQ9IOH5eUKfTf0vO/5grIPT5Tipk1HnG2Hux0ILk+sMdkrV
tNuuwxrUalaplD0Udiuq3sKot9yyz/BZMtfK2G1hvmytdFwZ4/wCdNOjFL2OtR71V025G+O/vQiW
jwqjbVGigsVyeL/Jiq/Fg8pH1fK4WLe29oi0oiQizMyOPNvfDugyEk3SpZ0Pxf5Q1ZFkPKPtqY2e
r2XmGaU8+ZS22d+RWDgYjMJmJSFgLrSWlk/x22UDYTOCLk+hJbJ7a2XiDQsIp1fPzWnuRQkD/OQv
v2saSYuV7z9ylQbIu68DRq1EU1ipJ085rS+RD7jPz+pHFKnPR6RxHup9fD9dzufhy/wRXTo7f1V7
x0y1P7tWv2+3w49wMOdhrFIpHfgIxb12I19bF/BIP8xNsNOuBghYl3YnpDv5EiHX6qTZahfarX7k
8l0SrZ8+wcGt2IeaHnYSNMKgioXd5lu4L/i3D0j5WOufF/xwG4HGXkAncPCQ5KOlf3C2pNgo5bZp
B08B3isgX9c3FNLlxyOj/GEYsKkcUpBWnzTor19rUGroyVjz5OlhdmJX5eBNvfJoj3iSh2Uv8lpx
pWQXlneAnjYjPYLOubOyyqUGg48UrBPL3htO9TgP686AFxfu03rYZijvZNKZSqFSkWcwS5LQ4hcn
nKhQvbbDk6I8LTZkfolUzrSZ5TeVL1CWHiwtFXD8VhYC3kn0VrQlhdV0bQATPHJ3/WHetIBBVRHv
IEZ4KGBVxDruaD7TReDaeYWWoCM4na6OrO7BduE7JKbCOoj7GNvXQ0ZCrJhdq6rT4OlTJq/7ur+y
sFk7ghv6w0wYhPcavAPs8kOB1tGc6gZh4cEzWuRjnYQ2QNra8X8wFdYLxQnoFVRLDkJhE7qPbyEh
7tEK0U6RMpjoVHX2kVtmeWh/P1/LggE9osqxmKuh5/R1N2oDA4dVP3hjgoJ/O6TOjUNX7AzzILq8
QaS5yTQe8xE5THU+B6WWz/qxjnQFvw7qB1mRZilboW/sAnhQ/VIhERS5M5okMt0LJxEKEFwv9Tvl
73chJnVE3QAjiIk/H9jfbnFDy6Q8Q4TASwwt8dpa8r1pMNUjudyfdgh3yQKgJJAikfk6Qc2eIhnT
yN5LssBax0ba7RRe3SMKXMrh5bisI8y8hfvAXL55HAKW7sHLZAPC3apGj4N+ZTWpwWU/TDayZxNd
rGTM1o2Zq/wWTVk1qBg/ocW91ftBYzsNlojT7LYcrBVtuyOcrs/w6nBvIZZCfL7o/gGn/roKgdqN
ScdrCaG4WRz4kER7NUalRPYUgITwE//aNPt8O5OfklgrQXPVjJlRuzJm1LSSMB799fP1sGysg0/k
LMZvqM+BjIFA9/UT1XpslvZiSI9Ygb7NJs1C+NMK1yloyiPH909DQYoiu6a/TonzIPYMFWfoKMLj
HSUFTenaRTFeoVKlUQ7Hru2Y3dfywb9OjHsIu13w6hRBAbF+nZhR2kFJ7wx57shWhOrDrmijKdn2
Jv0rv8yj01mTt+GoXtPWOAYO/TZVQIwwYmzqXmgPc6y+Dt7Wfm13clx5Dl3qAPmmdOmBoyijboYQ
McEjK/tt1y9QBRCTSMdwMZLRfh1OVlJTS+mneVNcXaRS+1hqtPF8a3qmZywfuS++XVWYz9FrBzvF
PwGXHyQqEjrhY21biefHVruSJ6nHZxL9LbNt+uvGinqesyHd+HFgr3/eq99u5s+RlwiM5eWgH4wM
b7XrYUQmnjnR4VSl8hSHRKD7ZfhcO3g8Ffnf+awsTHNoxaRjCmIKS/J3sLCR1owLTJZrsarRR5yW
5vVcHAOzH3x9C7kJux2SMnCi/DhESmU0itLWmmlaKbGhnWaLqNi1iQiK5o4APuxNEY7JMQ2lgy3K
oFDQFz49I9KSP4ztcqPEoLStM88qy+ZXlLbJhj4fzfXOCLWXn7+4g8t/GQsv1KV3wcuGZsnBJdOT
hPhaQhcS2pty5cdIrkSweP8ug/4cBXEt+DiIS+rfcL3+TOO5bIbM02ot2cyInb7UmhYe0Z76tm7s
B6jTi1AS0mz6IaAuGqvALGbWzSi7zF5nWpM/4N9QpuuuRpf554U7TDcoegA5dBaH9IX5TRHi68me
ZrWDcBBnXmShIXRilTqVkDzQnMhFQC3Vr7DuwPNMYOIymxflUOdPc2lLIH6NbopXqZIXratGlhU+
Z3Vav0oBrNt3O5cQkUA9dViFeYT0PL0//OW90bdNHFFmtbERY0ucq59n820bMBn0tqka6XSSlMMg
pxoc9EVLJqPNseMWqZwvPV3/SKTx7TQtuHxyXkgACBqo36LEyan6SapTz3HAFohMb8fcG0hgbLeV
K+lZ4fU5prb4fWY4sfDKfPLOuDMO73vJ7tvZyDOPkly1GmLE14xoPErHWPLb3940dgOBKcJnKoKe
ZPeHto8JnA8fUa7Mq8bZFrkdBueDjaSS3FfzToEOg5fWrNKQjoJ1043hqrWbUShKNW6sqgm2szMp
D3/7nS6x8kItAvO8XCRfN2hmt3qUxSEScylBFLoiwzqW6r8zwMNLeZk4USN+0sujemhUAKY7yrKK
UeLaiG7sMAwvh1iqjrxsf/oWuT6WYgZiR4QNX+ciNbaEwyleK2Wkzvuok7oNMpL53+VKn3MhIoA4
QhwINeDgSCdhYUhp6aRE2X28tsdBRUZCOqYO9ce5MBMKTQwElvHrXGapR8tGQRgPYmD6UWjyAHep
Co/xUw6e5M/JIFSAdg43Ief6YOPzbiJUvQyTovlwhS5CKXLMbz2lDdsNdbnkxIqSY7nE9ysYOT6d
YJXKosLUDlZwjtqgiHgzPdv2O/iHo7zVE7QbgVdlt3+7vblAiCGJdxYU6mGJKwF+gVHIGHpUU0mM
lLzKT+M5TUrv53G+T4m9sEiqE1yjaHJIDhyaSQeQRiE2DxLzsRxIAirRNJFqrhyjVbX3n4f7/rXB
ryR6I7tdDOsOp5UqtdnwXDNc0Vu7mlvCWE84K+WizH19k6DJtkU+RNr87bDLOdYXezSqBJQOv27K
eMpjIIepBAonrwaIqw1CFkYlFReAQiZDKNxZsRdkWX2k8nqQDLBNGZhqN27QaN8Qt34deKyVvh3l
UOKmHPx9iMrXSWIF8WYep8kN8qnaSGkinQPJij0ZH5wj8/7+JFHhgTmLyujS4DqsuoPqqMc0lXzX
AifbC9WZw2ydZZhTYjmlURDGv61Xjmyp5RR8fSwYFM0fk5eJTPhQQcvu5SLTTXhUvmFDze8S0JQx
9qE/f6XfNy6jsL6Ia1AsYUt9XVknbmNg96rvjnU/D6c1jAhdtCFQES+J2VhHYrxvwxF1IbBBuMpY
tO8OrrWgG3Wjs2fJ1YdZ3nRZfJ9CXtyqFXoKP0/s2/KxT2DO4m+g0FCDxPV1YlKDv1Md+rYrt2G4
RoxCFb6SDEeW79tBXEZZVPIReKGZdlidC4KiKiQ0cl3oXPm1anfRc0Uw8aREuh6KwEEhFmiPefvz
3L6tIqPywn2mppyIw1WkI+mA+VVtN/HHfJcDSRZNryRXQ10H65+HOsgWcXOEkokEO6B6ekHqYQZl
4liCNHRhuaFq1fcoL4z9ldmlmO6JONHk4IyM1tJxD2yDzBEa1P3xbwN2ko6lGkQLkb/JOlRlTxu9
plcF71kbeGqlUstH4eDndl9Utv63ic4yFtYH1Dj4gVbR100zSR3SAHaGHEvclbsukYozVf9L8jPR
EKNwnqnrKgQSPExfR4mnPs8k6ohuVshJtZJ0yclWAVVdGVBpYB0rEH7fLcsJB/S1GMMw9kElZdRr
eta8jm7cmf0+TtTGRbpOubAyPVv9vFv+ONRSrPm0G2V/fp1ZkGh5mE4tM5MqefJ6o9KfpkoyynXV
qdKRROH7CWdevw22/PffCp9KVKJ72k66Gwz9sC5V7M/avMqO3P1/mtKiME/kyleFTufXUbiEJ3VS
e93tMstK3bitresAdPSpVttG+x+sHzpokFq5iZd29dfB5gi2rtqxfqHmG2u9TWWYLLp0qgL3PzKv
b28axBWOFDHR0lqgC3gwlD81sRozlGJ1zVU4a7Y324m866J08hC4z44c4z98W1QrZOpOUKEXLZGv
43VOX2sRNoVuEbXWbZ/Jwdaxsr+Tm1mO1tKghViFyvxy8xwsYKNArB4A47oIoQGPj1P1JOvi+G8T
4WUUqv2L/Dnsn8N63Ri2Kmp8Kdscbw+B2mS4UYZ5OrIZ/vAN6egKf8qHoIlymAjzV88NmviaK7WB
9cY3WK46MwDIUzX0S0GY995fn176eHAaF3MPau8HFwV8lFqimQA+Q4KK4spzY+lAJSr5nbI6jdGf
R/v+dMKppiqis5KU+g87ClGfWkYVMBrupvgoxCHGpHk/OGfBUMZebToX/SAHRwoypPXLLL7EVTbg
Iahb4G4JJFHG+roR2z6e1TlRewrYVXtbKn41bFstak+B82iNB0cNumOuNtKTlhfpmYzUFJX+qbRX
mTTH1jpx8toS6E1H10GsTY5odFgJXYOMDOa9hj24nRZkN0npV5ow4wLQfGvWCIUQorZoilV6eIOS
fGEIVKSKPf4vae0GdiBDRET6mQKeNKp3amU0TxlUtsjF/woaRtcW6jqwZh8kTavrv3T+8FlS6rON
vrgVFyJFUSr09KBM6H92VtuvQ7+YbrO+V07qcEFYFEZQ7ORYtt4dyVFO8kzz201S+fGpgfof9UPN
dwI3bIz4AihLlrtBNaTbWkKecNVWsvla6BSzRNdRKhZtkxSnkCcquEFRJVlrtFFUSAxxHDxVvlxC
SQoa5tTIsbafTHlKd7AAbSphfW9DGJji4gGDRj9gjfzulmQ3eer6Fr3gjOcxEYGkKNddUcaTl0w8
94IgL3pEnaWBKaSaxbRW5rF5CxSpWIRam+TWsVNtOsnz1n6opTm/AtGkJyKDOHHba0X0gNFuG+27
0rQKN+6tvhYVDKttGsyIq6pKmc1QM9oRil1ZSZdGM8ePAY6ZuduGhd3BKWlsWgGxMUJPsxXsfTgs
w9ncmFm1sdrALwGEaQM+BGMAqVSfy2ErqWU9CjvU4agHZhg9TYoZPmlSJZmibkbVOJESm3PcgbaA
s513p8T5LNrU1MWZbECMF748B6dSMLTZSost+yWW9VQVSRBYmdsuxGE3bVDXFa2etq9WORghU070
hx6xmpdhaoyz1G/NZ3jyprUv+jIcRNdb1SVyk4MqMsfsFQEdsbkOfGlAFUL3q9hVocuOqxn5ZkVA
4pljz5r6zF71TamdGNEcSl5LdkDnHgtKww0SBnM1rEZPGpglr4k6ppfO0BdvXZg6D5BqUTyYKfDu
g7LOnjG4bh7o20l3UaXov4IcAJrw58KOXZM4ulpZVi+fhJFOIGZiNjGt9C7Xae5rHXKxedjLF60z
D6bbGJpya7dTb8CXctrLpo9KyyXAs811pSDVJcrQTPcaG+gjhK/pe2MgNbIwB7/g20Kq7qbnhr/t
J2d6lNBrWHwsu6kTUF2GUqS63Q5uaFXqSp1iAw84RQnidUEvtmQRw/kxpdQ8rKdZajaOOkkL1hRJ
TyLVrmzdQdfn+yztq31AphytJK3U3yarL2LXUkYr2ZpOX61qbTR8tyZ208kX/GkUZlBDWQmdudvh
XxY+UCmbjXXea9JZBdPzWcrjsT0BKZHvZT8qI2+CvHUV2Xaqrxu/DU6SuYpjj8aj3bojhLtkLYEl
6k8GlYhijeRvetZYvfGemvZ4bVb5bAo77mtIxywBDNasrWVPVef0Vqrs8F6C7X6hDg3E1WBC5RbQ
SoZcTptG9vOsjNV5FnMexZRmgbOiQ1rgwlMr2a5HC9dyy0aanFWkqVxUmjVaMN5M7KvQyID95ikU
SgA7EoewdkZvvGJEN9QijOfxnkfItDYd6modThRSPq4VCT9OgXzwmK9HO4kv1Sm0ZW/oDOO2U/oG
AQ5tChsxtnV33sxZNvKFNHnilqoV6C6mdk0idA694uKOTod2yFAE9eyqrfeWHAZvUWvYmbDSsH3q
mqa5nLUyuCryHEUMigwfsxlX3Bo4P1NdVLLUY+MkOGanTT1hvu7n71FU6ZqoizkNLypM1AEgzNN0
E2cZ6BMknoNf5RBlHyVba/JGgvJ+q0wLrXcMkZ+GrNzfq23X7AID2iXiiWN8q1eN+UIAX0VrrcuG
c7AGyoc/Zjkypo4x4kk+FS9DxaFGQqTRXp2sKMdtR0ZdimRI0ucwRSMFKI1jbQLUR00v0qoi27WY
Kf7SfD1ORDlL4yvIqFFeO6z3mREXjs/SZexaEzT12swABqz8sebvVAIJuVhbwhB8o2ZRfxXG+CXS
lZVeJnkezpd8+3ko/J43ItOU+xxWYUcjNeroZJhzqK3HaKT2G+IADB9zrug1pjjC77Q8634RTLW3
AzLoSOLbeX8jR7H+Kww1XoRxGGoOaKpUL4HZT1yNsc9LYiiZytOcpzCY7SbM3V7uDMUlP/bvq1l2
cnkPI413eNO2SXalya2fraABarlXjriBuknsJJe13rRvPcY9J+PYNr9wR0Eus8v54thvbF6Iu/DL
eNjMVyeE2sv1rYz3Qa/FT2VqljVK3WxR1wqM7EMaa/PZSTGcXwdJCbFQ63CPpC8v9c9KEmmzO0qy
ueJcLcKLdZGe4jqLF1xoDVCfp2KoWR1raGxyjiS5SyADlsJBDz6mJ6zrGExU3HyQJvXuPg1Ha4BK
zCcVxuwn4dpIx5GvtEaRYjeEU2UIeSxztNEJZtX1bAZFKGzImL2YEyTIhRP1arjWzRLqHve7ce/b
szFtTWiXN2hcO/YqkMICq1rwfDNQ/gI2sD/4gSa0qumfoTwzi9oOi2JTTZnVQEwbnYJLV7cfmsbH
s70NQgfZ4RzxFqGDkY3FFPVZ6+rEIxBZK6e7G5PZemvoC9eeFCA+y7I0zug68WD/Sodcfahg8+31
foqfqbrVF1ITzL/GoSh/SSGa5y41l74QIN59ZcO7H59VueR3LqxPjCwRPQ3PfT0iBFLVDsKon/SR
s1YjM5YhC5TJbUKHVvb6WioRVVaGJBaSXkivXZuqr2WLVJTXJHXcsPCjzaWT6g8yqOJeIKznTxsz
6Qf2YRP4ACgRb4Yc7BNX2l5EwIeyD42CNvqlOoluCWesEmmd9EVRPDnkX5En8b4Ungzi9iYycDSA
jBqE/CGIsImrRaz9ps374H2w5Rp062xL81rqsuyRsBNGEwkCRgRNm3BilJm23anlF5G/HfsZSyan
Wu7DrujCaTVq+Bqzm+36V9wbcremx5jOLs8SbNwwiyeoNFEmxbue6rLujQOQO6IzrlH08itkTnYU
SRsmncZyvO+aIMpQHYCLGnYuImOlc22XhSKt9KHNrcexyoJbKxnrwaU0XCeBV5TITp3Qv5Hme1uq
K/OipZ84n5Q5JrU7K09BnSY4Os2hG+G7lu4xRS0gY3ZFG27GXp6Sq1AL+10QS1PrBZosyTukqwN1
Z2RG0r7pIUEmVoG1hOxBRlUwhciZdZObd208bYbOjsAbolro+CtJjuTAwzKnj3Z6AkvlKZjn0h+3
NJGqshS65k/ODrBP1pzWykTgx3Widzcp8U23H/tw0q+0lndSFtjMqfWKv1vDdbEIBuduzlKgbYPR
2w7Wrb2mX2uEPL470H+Mb4oSjf47e1CTKSb5xonhwersEVKuFdnyY5wj6SBzTro04vE0SBn4nYZ9
0uhVX4k8C1uZlAB8Et6LWRtSc8ux5jTVpF70pLJMJkHsemMdWTyXmzrjnr5VKr64027OQnNnRU3d
b+Ki9WX8EiKrv1NQ7Zov9ZAKYHkSpGMJ/G8Akx9ZIsitsH+3fR+/qzgqh3xdaVImAwxvQ+neUpso
vaiAMmcrJLE6Y/bM0vDlHcmw5qz7Lmii57ak/50RE5G2KK6F4kvoGlNQ3xeDnk2roAN8cGsHGgbO
aY7u+yZEDQrRhd4p9UqMQS9xGwRF8dh0CkcL9xIlWWv+XBPpmcaSkDUtV5pWjgED8/VFJ2XZSYRT
juVXCj45cducl3Lec7lC8EirdV+gy7BvfWoIH47sTOlKG2NNfTHzvLbPCjNr++sSGy5t09ZRukSN
TdXfw6Wwlud/yNLpYVLaPm+FZXV+fZHNOe0IUUlxAS87DWtSPgcRsDc5sRNCtZZWPxUJIzwvYnCC
bl5o6UmBNPN8osaSofJmKU02eaFU5ek6CsMkPnWaMGogtsRWf6nIY1ETN+ndk9VDZbjQapoCQqtr
uXuDyGHkK9vo+4cxVrmibWvQK0+366wRQTo71zTAFMQ+p8gs3HACfryq5HjIN10VKqha6a1FRuHo
Ri2v57EerVYoEYIkq7j2q5KQrpp768MvLMU/HxuJ8K6fZu3OH/tocHOi+mndtUkUXGdqZmleq84Y
0lJwh2IhZ5qcCUfS4xEQZNyrty1fYr5GpyBTPN/HzvZVcVLd3FqYDWlQqNvWKjZzNRb4pDa2UovJ
aNrsLIltPzqbKx/00IRXar9qpWEub+hTjNVTJ2lGsjf6Mm7vBr3I0QhLQvI39AGQvNg4gNSiE7zI
F9UBbdCkdTvU5YdvjM0jGoBzIXypxpzSnIwgE3KAz8a2D4bg2nHCJhOBTmPSrWRtSFH7qJLCjUqE
wkVHzXtHu1lrXSfrSKOopEnKZZPTlILzPZKzljbSH0LOB9/0OpPoiP+HKZ6kbcFpRUAs4qV3YpMg
w1BjtE2KcepfxynJnUvUIxr/FfvrPNzFZJb2Hv0RO3kYE4oa+yiWJ/zMtEY1zns++Hwu6eownGWo
GpB9Omnd5StiWrQd9BCM6LaUR/Z/M5S6iTaHYcU1iimjZhHbzUF2j2O4VD7PcTW+R+NgGPk2R3HU
vrbllpsri6iKrzIlQ/rOrmcuLmIge7rrQq2oPqZA1pL/Zu88tuPG0jz/Kv0CyANvlgMgDJ0EiZQo
5QZHKZHw/sKu59XmveYHqqqbAUYzjno350xV5SpLunFx3Wf+JjomwumUwJTz4quChIq1m3qcUPS6
JFdP+jLc9XUKb4MPlj6j7NY5u7RKbW2P5nrdulYs+sRn6vZNLqe2uHFamfQ9R6vzOpxS6PfZZPS3
ptEiJSC60i53jYHqhQsMRX0WI9ZePgUGXoYuq5ufxhDZJGKdNQWpBZKO05PPo1uZWWhQsauieM/f
B8pOlSLjGyluhTJfP+Vf0IWPl12BxkXhoWXToe5jCP12TiO0OyvE1LtDt/KdkOzJ8v6A9kyOd8xi
qfGuHTLreWnTw4BGQH3ozXq4RWXSxgLJifu/eZuL0V0wje52M5UUyZ2yNLuxSjwM/T5xsnGXqHWz
U5pB/kfrklI9Vul6zlu5QeXETi0n2dN9nX2kAa0HVoQqAmFD+FnEOfW62BjV1kubefhpjor5a7Ki
MvekYVo+YyAxU2OTlebOajWLDbuoxqPAks4gXQb810yFsngiUZMfSLhU3R5bYcQOySnL+kMryTXK
KIk8yZEbomL6y7I60LVEJ6GZepJpZD+MpTBuVSccFyT8eqQbDKwk7qmQNMpOR+7hPre1RfcLdUkm
b1Tq/iv6KQhllCNQYn8EQPe9RcA+8sxRb1VvTrKucRWtlp+bqZz13aTQs/DmURbLMZUUyq4SUq1P
LFyOZMUsVYMH1Sz620YxicKAjn6/C+k+/aYkBeI7lip4PCOnLv9G7jPT9vUgzSGqTIP0fSyXVEI3
uMoU5SiMXlV2sxYRhaQkib3XdaWCbM40KHziqdOpYJdV/Y+lpVXhh1IY75x+Kp46rD3JYTFdQOGr
tzw0QiR+sCYRmMekDF/g8Y0IBaPepPsdoqZIR0xm8iAnbRi7QiBsjiTn8ByXFHi8uc4WpK/TSP/V
alEZezl756MWTiAYTSJjqpc2nhUuxcj+ZtYN5ZdkpP3kjo7VPygjwLIpmzXii4Zy3zHvZWfxjL6o
lWs1R/nZd9D7+lUKNKFJVtvkG6p/CHpjawSSWErlpSSKxyxkF7fO8D20M6XJyBSIN3T0aDJ7gMOR
q9YNErJa7U5hlCZupKFE4nKxCBLgwqm+T6rSIlMRIsCCAVQekZ9pYiApLQpz8dtR4rJVJqJal3Ns
q9yzo0Exs53H1oMAlZgeImzhrwm1FNMdQt0puNUxxHIdVNIDgiGi2dwOpwXFJrl7apKJkfWqiAov
sXm3AcW1IDKEUCLMpxDss12zQD9yh4hP8rwqOhqeYafGtylzsNoKi77hsGf9iN1dpVAgbpqhjT8M
Q5hkO+S5w/EusXPkhERh56OXtbVK3IVj5y2xYhN7cTHYipfK3fKoaw2dWGtu+8FLuPRIMkXfIO4C
hcxeq0vWU9SHY+wBIijUo2PQS73R2xZqWxJVWMQu3UStcVhlv4QuUBUshdahhEJzbYQOM06LF1Np
oSJj6Pl9Ledz8UGSYjvbqbGT/M1mzGfP5slVfJOk6KDFddpfDQ0erDubQn/JxUEMAT5ViVQcyusi
OoxOVS+7MLTDdt93ekK6g62V4Udiqjs31Zoy5omzBq6i0qFk0U9tFRPBVsoHpy1UGY8sgUgTVPd8
8ntaaeVOQhlJ+JYjTM2tMj1ujxKexs4VAivGU58INBSLmEKV79hR9HkU6nTvFMU1Zaim9vnrwTQ2
CRI9boU3F+JFvTGrvjwoRbtD43+YfbWvkDBXG33AyzdbTHk3GHPyXAyNnXjTtGjxVQ6dLzJ9spVh
ukcdpeu9AZgfZaNOsz6ENhmMB+RRfrKLMCfPJ1y8qQt56g7aIsLetci+FF9o6vBZ9Jb2hePRCq+l
S3ybtZWCupaU9x+gtVLHwMlvoMElybvKSGushseE40PV60uKV5fKXrDl7yHsqGTnVCi6oIEH5ArR
tTTPD4ky8aentLToiSwplXDs7NDwauNElnw7DyntUi2R7tsUk1Ee90r+qWACb7sSlZn4ahlFPh2S
lTrtqkNZf5xKqgB3NH1lnPGifkbuQB2cm3SBo31TjATkHsmvXB5rYRSRN5cVdxUyq/YXu3Yknj/i
qcRfQCOK6DONDewHWrKNDwmacLFvoXp3Z4Rz9ROtYT3yCtHkz07TLA8GXarF7RFLUqitJTliTYMC
pmzSV6q9ESM01UNszvq2PFqhbSQ8aHxkakpz93Hq+0VzufMJkNDTzG5adKKcXWGbhL3GZF1zcy7f
GgPmnLtENVRpYrxxOFBSlY5i0pDmqianpXAloQ32G/v3/5VwXqnarFDD/14I5/5HUf34j/9VPLVz
9uP//O8uS55eS+Ksf/hfijgAPv8C76nS2UN1ZpUQ/U9FHAgIaLXSetNXGJsFsOs/FXHo6vwFgwq6
IpAFG7+N1bHm3zKuiv4XncIV8gZmBiV1+uP/VuwJfrf4fuvrnpdx3fRXEXDk14FMpWssk7u9aHa8
wg+0AqCxbgzWvbooqh/RmqGPNItdlpfyVUjSePXqQ/1r/NcqpNoG/os0BRh3yE2wLsyVjbBBR6iS
5jTFUg0PljNrIY0wSuhuq8T29ULbwcf8AWUrHtq9TBH5WDl6hFy3NJS+wp6/TsNBuBPmXdCkeYCv
tESbn8q6/17YRjS6GDHon1t9zv+mPpuhI61IFIitQdppXZFczemQ/pj0LKJ4UJWyH5s8JIaul9dG
Fe+V8Otag8BAsFnUXU3t5vv7c1+7+6+ari9Tp7WMHyToSKiom9ayooZFSO9APGTQGnie1djvZ+3b
0irGhSb2pq286n+siCy68wYwM3gEp+1dR8h5qwmzeCitRHwg7FCuLPJcP7QEvQfao9VNjzja/v35
rft8M8G1iw06CegQpAxrgz3W4riayngqHtpGUygt9pafo2Ht6zQkXMNQM5/SUOaZIr4trennbHbT
w/s/Ycukf5m5CVBShguGHt7WBEeWo7nV1aJ44KVWP0QNMgQTrqtuaxQfKospRxopBv7i0T6Wl09y
3PVXzshGlDOaGBlA2Z3IpPFg5m32PdOpOMy6lVylwB2vTec7tWV138Xjcpu38x9CgsGNgbAB5ihr
4B0wf9nsj2jpNQ2zLek+lR9N7Dwq6VrNLm2N7YFfBzFYJeDADPbmwA9UcaQkyqR7My4OZvIkivrA
LXCY0q8vS/FHz8T/a5rdq1/hf3/tP85dPf/H/Y+8Kqryx+sbf/1zv298apV/KahfgBQEc2muSji/
FdAUw/jLUHAfBvONOgP/7r+ue4OHwMLxnj9B9xRV3Ve3vfoXWB6eAMT+AXrRyv6T2145vX1hNgC4
Wyk/1ioXA5R4s8XaMp/C2SqSoOh19bqr5WKPIfnsp6kZ+UYXDtdKBxydez/c5dZi7NAInfaoa2tu
Yfb9AbcF5xLd9fSy+v2bUHIEXQkhiUO73iqvniAMGiehoy0T0CiwcIevqFoWxpQ/aFUePo1zDiWb
6umdoePozjViRZ8go8eyS+mCankJdP9Qk3g9pHOOr0etJw0qmSjhVpQhy/HnqyU/84C9gIH/6xb/
/XPhVgC7g8LxVglHo7BsoqmcBLksHNmvaHs84PDTdF6C+Glg46Npuw1K21cl0fZnlPyryNMitGyz
Qf1AAUr9MtT29ADiB1Va7tf2KY+r8CBNZvhppkHyjAFI8tPQ4+XLTBnnHiDBZzkepN/n80R4//VL
fIpF+/c8rHWPIgsP2O70sysxhXuSkSQw0Qy4siOdjjyg/v37n+v0zXsZhU1Ld5CissX/1l/xanEB
w9lJIyY2HB0Jf9AV+nRT09wgUXRJRYUD9Or1+ddQcM9XH2xu/i3sbcgSp7ZNJiQl/XM+IKIgQvWu
k6j4tY7x5c/nBQ0AQiAMLSRvNk8dvhW62sd6EsS1pd3KuRC7skztO6XopguE6zMLheG9RbCHbiGc
qc35IJhKkBFu0yAt42Q/rjCaBdlU//0JnR2Fm4GgEnYWPNzThZoLQ04mhEWDPCrSPf+PFuFUug5/
OgpByXoBAbaH14Oc48l2UNGqoVahpAFsbnoFlAOwy0zVC3PZBCLrViB3tYAL8tfAJ96ytMWkJ0kZ
Z2wFsmG/VIv4KHGnuQkdJisq+ICNqrrWbIPvmarZ1cAdX4B6nmLGf/8EVVmpUSu5liD/dKapUaaW
OQDPGGP1maJveyB5Foc4jlCxWBLy74GKp6ChcOHEvV1IKj98ZfDbWHfw4JwOTHEmhKJtp0Fb9pEP
9qjHv6ipLyzk28MGERaSIJEKoBzSiM0owlb5DxarcuOQqQ/GD3UuHyXcpptouoBXPPcpeTDhL4De
xkht/fev7hBUx+K50+s0ENQ/KDALY4eenOQ2dh372uQ0t4tOJz8vEEp/f7sqb98m6NOrWofFNfki
P3o6dNzb9C26PLCnv7NuuKOJshsT0D+pfIWU6EOK9q6Ke81Uhr5jyViu3SM8/QPkjzvN4KMyy8/6
X+//qLcLTHQPNpVgAggnIdzp5zCHJlaNaokDBwbCVwcAzGfq35ec5TZ2EesGNi1eBagA6K28JaiF
GvLctMzT9UXLgMs4mTeOpjiODvU4pHatozVJ6Xez7asdvErnSC2t2yPTfUmH4O3yI2i4cvTZbitM
dnvVKnprh0OaBjFNz2Nda2SnuIzs8CxDhlou9T1gvOQz1IzYe/9Lv93kjAxPgdmvhEp786UB7iDB
P7HxptiZgcsk6BKb1bBzcA34CJxGPrw/3jqT09Bi9azi9UKnlhtsO56qQPw2ImZKVpw8LHTpgI5O
Ui1wKtQMydVVRLdQbmmKKylP6BmF0XJhyueWnVgUWg0EEPx4t25p9UxGrYsiDaxacW40QYfKJGZx
675TubOy8opmr7hPJwtVV7rlnj0ks2dQW70QF76kO6dfY9Vr4inXsAjRwf6d7vO+VpBMnAsRJIng
sYirmqYsCtdVv6PRCNwglYq896jYRjfUWHcm0u0NvkgAYryKrnrnNYU0BHpIR31XhUXWuWUPctSt
ImDkR/iCJtS1TkvoqonQvm1FqX6vyjimDBI5tgvATnyzBn36XKS9TQ9EbecneVqS58Z2socRkBiY
QcCczzVwSfOPL1hi4vUM8l8O+5ZmmGDDoBdx1gWVNKhelxNqdgpEuNhYHBfIgnb//t57G6jx9FOP
QtFlVZNUN19bswYbYN/UBVrb1EfkEwyCWAv4HZZ8f/xCMRQXF9QfOECs7+nCKn3dzEJWMGjjKb6W
MrJvK5XN/8koKxdiVe8jwt28g82MRs2ESHgAI4O9MtWPkp79qQ3bGvvx+kH2Mck5iKVPpwL8KTbB
VYugp9u5z5dIdWdnSS48Q29vfMyJkQPAv5Dn9o2H6iw1Ne14IQI9UvMdTZh/spiW0/sb4NwgtgpX
APY4GmZbFp89w3bGbKIPcrXvdkDAn4a5by8M8vY9tTXiPrJQAmdyj00sK3jdHWHNfZDSy7iKjJlm
iCPnV6Sf0W5ZtMID0nzpATk3szW5Rv2SNYJ0ebpIptVAWJ41BpVF5WXG0FNJzy8pbJ45QMT8uP5x
gqDGbHd1USqt4UxtG2TJMHtOk0q+xAcgSzUuKSOeSeNXhVQqxCQ7msb2O52RVnT2gPFAG6TVjHOS
nFs70OXKvu6t8C5UhXOr6vHkoX3X0IlRUXOIGu0+b6p0Zw7W9EUdhfZHigBruADXyFTIi6leoV2x
CdJMY0CTKi5FUC6Lc7Ai6wl3em33/h596+W5am9QK1+riySVL9JZr0JBUetRLreGCDIM3L9Kc5u1
bhfp5dqJHDHroz0OVwBJEH2gz08pe5wLj86sQWcVe6fUN4dOdPvZLh+RRlC545yqKC/8yjM7gdcb
3q29LtAbSbykQHitpigdCGclnCy0OCPVge5rd/OFm+HcTjgZa7MTLKtWC8oHfaBAb9kb9Ow/6rHU
7ivgwlfypMf7alCM29pwpI+WDNGkoDzh5VmYHlMlmjxria0L09/UYF+2wqpXpdqchnVfbC7FUsxx
OCvGGNQV8kZpAYhBa2sLhEM4jD9NJTEA/OD4AGoCnrC5d/SyDagA1bLXDUKA/gWC1PmzHSOMFFux
qXoxZV0Ua51eWB4glsqBidJ3+xiE+Oga2MBkHhWSOjAr2AAXQqJNy+L3fIgBsSIgk1vfrdPTZpfL
BMfZ6YOk0bpdFrcp4C98b8qRtqOFuwe1sfQptSg+hV03XIfiGli4WKklaW62u7nMo/3SY13X1mi4
arNK2SjP1YeqUIdfI1ZOK9cQvm3HTBPDeAYFpAe2PkT7KknV2xKC89WYjs7BhuDgj3HXXUkq8BKI
BPBLnXa88HS+3cBcl7hWI4wK/Rcfh9MJ17LVkz7LYyBLneTFlPAfTbOt3EzW/oxFuH5bBFH4pqtL
NuIrL5n8qwPdTP2gm4s1BlI7a4e4y58a+qTH96+Ntw8Ag1h00l7+QeDxdD6S1oiWq2kKqLGNfiXF
lkdt75IS5ttsgUoXBVCuJnoZVHJPR5kFHuLECRNO591TIuzr1Br3MpwxdxDNJTGZc0u0dtFIzhBU
oj58Olg46kZWVOEEEBuvVcCJ877IQJHUUnNJfHOjR/h7jXhtqHiuo2E5czqWk8xpOBvZHLSRUXtO
ZCdXDYIoe7UB9TWUUnPtzFn3Q0lMVXgsn3ljY7NbukZXdQ6pS+EImv6t5lD4wJruIKxsfE41QC8X
TuqZdQbnCXf4xVibFtDpDx07dBCwdZ0CrK5qT+4xzDFbkDDv76YzKRI1AXJjFPbXys62ptkUqmQV
Ct8DQ2tsyIwuA9+uZHoLYthsEXFoLbk9gpWDs6N3nfID1GUU7UEIdfdhT4/1wiNwZuNRj0P+nVIT
j++2QGhEEQikpF6CcUmUH4uEWB+HOg1Kq+38fEKE5cIHWBf8NDNb7bT/a8DNTk9kZIuKhgEFMJqP
8+LkB5puCT5tZnQ9g9Z3x74Ov5XyLN+LPNf2wzRd0ps7cwAIsqhx6WtjnULU6VrHkYU+dzEtQQPj
8rCA/QFGJwm/1KI/82582f+rMMhar9TZPtuz1i9gn5JiXILQXCiCOI3taT1se33sukufdn0b33xa
jhgWOuT/1AFOpwWdjDbQaCwUnGztMKi2BptVj7Aab+2jFA86xQfUaeNk7neLE7b+oLWJlxpS/RC2
Snphq78tSLDQa8RFXXiVT948BHhM2yXWZEswczu4nTIYXyATpPSuy+4axkCHJqWYd3y9n207SBdC
ynNLDGweqAPCgpzqzXFW+swQKV3aABbeNxGZlj8V1ddOS9sLB+glNt9+9dcjbb46NFy6xSO45cKc
87tQTh1lr6gdFGxHEeLjopuQUfIw75Gf0cD3DlGrUoWoC/OwCHtC84MC3EMkYLS5s2yoA45YrfAp
3DvVXirV9qeNgV6PTDtUu1tOKJpu+Oqmt2VTwftu6jhqLszp7a39AgJA0waZAe4FY3NrG1Y8lYoh
aUFrZ80ejqR0WJHcQaxD0gJnUc84Nso4NrvapFafHJqBj3NWyaieN3aY7cGZLVhyOaDeM8CvvGSj
dJ9Jg/L1/dtke2mvkpFYiaKJYKJVqW01EZIEUNOSVl0AWMPwUkVbAOF1f6aEQx2cohZtB4cWCtgZ
NvTpuRrNIlupKn2gmyI5ttpc7k17Hr6/P5ftTcwoZJg6qhUcF7yuNqOUTj3UY9eOwTSK+TYin3Vr
gJVfpKS0ruZMTu/fH++li/B642rI0azxE/EGLGMujdNp1bmCJUGXywE8e+unyAjs3UaxIsnt4bxH
Xp5alP6rVY7H4+9QBWQIDfBMQvD/q9My9FfaLmrhOQ5x8mg1fadARC0dQOJKp+TQsACtkjOs9piW
iM2PSpEA/qwbE3wlfxqRAE1Cs8As++6ftlWiu66vrZt4lHCwqGJDxrVwwd/dM8uQwlqitB2EHnD/
OrxOiKZurWYrl73F77Do4Yn78agjcIzYELxIYcQG3qeGVt8lkt1mEOun+uf7n/DFsOD0E9r6Kuxp
09OlKb694/pekbOy7PrASZSYmiayeUcHntkHvYFXp0lfjGyZvy9oDF/ZmPq5Mso/lU+7Iq28Qk+d
a7la6l8lDIXEzZZeKvwiTZBfb7NKepwHS+ngvlnyddwCL7hFqnW5SsK1fb0Aav0nxlIS5rwlnCPL
y8oUoxMHcmu2D3gM0l2Ictv0+qXNZDftRa3d9ZiqoosL/fi66IVWupo5yxQiZ4wMXAFbrdn12qB/
7fsI9ErUpdKhyDCOB3+PmR4OB+p4Fy8NtqoxBNCv9ZICeq9aiiTeKkaZeV3Z97U72r3xiQYg3Bc8
wOPrGQJAw3UfLjswliXGoM4MuQXeTLvcSCMiI9fqoIsvalZG+I72XW97Uduk8Y1tFuGdFC3Dp6qy
cWjMI/lvdlgPyyTuIbeUeYiNxwxACQaeFY8oOmGH3R8MFYIlWy2qrkp1qB6SLGvAs45wDrANrLNp
V0SlAQdBrw9FWczxEdNQOAJtGbZfVZ0UBs4fZrtusWjfQlMBI83d3NqH9zfQ9v4i2tSRnKb4t/pI
yNs+ejcXidrXah/ISELsFMQXd4gxa/s/HoWCGX1ZgKvABbeCi3VeYONZlsTgOp6YGhakuzxDp/L9
Ud40TpkMwyCIQ1GJUGfFJL5utYWVKPpQ6ucg7zpcRkyBuzPVRy/VlvEwW9MPo1JgMc0a4N6eTBsh
4+5CsrYmY5vzaHAM187lqr+ylSaJ1TpERCDsaZwqil8C4GiHLsYY1Cy9HGbxsYHuBnjw6cLU1zf+
zbiQBAiwNJCQ28irEoOlSXZDw6BD4RuWg9Q9FnwG4Y6S4zyXUPieHYKQzEutxfxQm0qxhzLoBKYk
6R58uK9KOZZwAogNd7Myt8K1R1xToTVA43z/x579rTSkuLfIAcFXnC5TVw7ykvb6EEzDQEe7VGUQ
amm+QyZWPk61I8i9rD+TJiYaZW/YlOvX9xp83Va4FYIdTqq5OQQ9TBVvlFOyOoq3fxhyMgpVROSq
cStCam3b9yiVSliNLI3BaEvJUR4WPfbsZIFsURBOfRdwP1GNnZv4WUCTbbywCedLFZ8zn5czRsMR
MBLKPNv6Rzr0eZvPEpn8aC9HBYr+IZrV5JNRYliet+FDISz14f0lfVPJWydOoEuJn14FUm+bSh7i
+GY4RMocJLJzRMfEJX77QOL4oNLBnxvZ4+37MeS6n9kiqLnVc0X1oJFdihvP3Gf8DvrsKBS+9JhP
95ZoWsGdG5HtTGK6smNVv4Eeql8jvWy5mEij563GsIZqpYbBpcDKMGaLXpGE2EcPq6soVcUDpnOx
9rvGMpsDSsrJxlvvJtLPzQfKUc1VqowfZg/9hPZQ/GxLVFuaNKmOncqt2BgCUtkQZT/y1LT3SwW3
Q5SEru+v1JndwSlA+nNdKG7y9d+/Klk5VYjc4ZpuR2MPr3Eq+49woWVfxm3Xi7QKJUxprq/eH/QF
5LCZ/RpREipT+V+PyOmoppGntVbPJEOggQ6hOYR7s866w7hI4RXwsBKOb3TfKHm/09HVw6Y652PQ
J8CQRtifyK+QESlLhdZ91tzqqTG74EDFDcAiad/2i3U1YBjzc3aS8UqL4YhPg5376qDo14Osf4Xs
Gu+4kMkZWHmoFZV0owqclhHMhLJXlgVlzhbqkWzRXBHZjlZijtTsrN3pyVBegERt42zOCt2wtY3E
F0G7bZPbdLoVpkOuLEGHZ8vOHoCQO4jq+HGBXkKqzvqFN2mbia7jrfLAqC+Cmn3Bbr5e8kbQls/6
kK2n9mOQmSg0oNYhdmncVof3F/rM8SMQpdoMUJyN/nJNvNpdUgRXrF8yGeqrYh7HJdYPgyNdyg7P
jUI9m7YyUHMTGsHpbkLgVEkrY5CDziCYVcvBOg4y5+j9ubyEC9tNa/JwrGBY2qwvlbRXkykXjYi9
i5UgzHlfQcms8Z5GPP1pMMvsezRNw6PhxLG4hjMZf66iSSm8JjesZi9lutx4edVKl3qQ5+ZOKZje
DD0a2jObk4TfUgJ81JEDx7EBkMC18xLu2kuVnLfXxNpzJIShLgeYe1ugqmDVaQlPc5DBY4I060S4
XclFAuUZWZSvWpXGjxRv594Po6gJ0kHryc6yBFeIcUEygOahnhzhK5b/mHbcfdCm3OpcC1ar4+k6
AiEXrrW3n4Xfi/71miqDUt7GXengUE6bDYob8syzCufWV+bhkkPg25NLKR5EHsyEF0XfzcYjxbeR
5KjUwDK5PHooA+RZmrhdujw+puMyFhfW4eyA1ITXlxwMyfY88dRFy9wtamCGduyjUNG5AJiU3UhW
6U1oTfoX9vz6DJ3ueWb4asDN9qI6gMB2r6lBqc1uZCWpD+n3OtGtW4rFyV4ZK/s4SCLcpc4Y7lEX
0g+UajIfiY/mM5WQ0kcLbL6uuubHlGE/1dCpuCrNRdpPxoVY6+21xk9FSAasHuUKtFFPb4FSN1KQ
LfzUToJ2zvMKWR+wpAcTLbsw1NlleDWUdjqUQ8SzTDQIAkcvhE+rgNpSriuuOc7xXirSS2Hkud3M
6TYhYBElUxg/HS/SZ/iBaqEGWqJHV1EiMytEhS7M6twZ52SzAojzyqa52c1hPVfTmKlsLqMxESBq
rKA0s9TTiUn2qBhYOxBkzuP7O+xtgrS6oVOHhkG1Esc2g5ayMjiFnWmBWDTTg+/4LNeG/UCP27zt
ZDTXaKUuP8IEOcL3Bz63hutk8fV86dhtXl3NRAPWUFItmIw6OXJrzz6t5+WDXuSh68xq/z8Yz+ZC
4uyuZehtZbCvDXjo0aQF+MxSeDWk5M5y2torYh3rQmrBF7KqM8eB7ULOAUUGZPcWAkW1O5mnvlgC
khyCuHRWD3avPcFhzS6MdGZ30o8EnYxIAuNt64QhugJjYrRLAKFYPpSxdQf29RKA7sx0AADbdEcY
hEbVZrlKbdLtVaMx6LFfORKTxf6i0psJqza6MJ8zO4MuDDhr0ga6klvXaQf3UmSjpIWVstWPYqq0
uywzCwy4ZuVAFTC/cO7OjgcklOSXAMZ6M7VV1HMVHgrSdNH3FgnbY5P3f0ualX1Y0J660Ig4UxbB
AJbGLlBQ5O/f1Hhm5BIw8jXlwKxldKZGp/2kxQWCUGGIWpxsxPvIbhS3zu1hb+CHdt2NmXQhAziz
nPwGiDtYHSHD/OayVkQ/FzzhASIw9T5BZIFuY6odNAqsFz7vme1JxIuqGUkBhiVbaV+UXYRpgrYN
hkQNb+YpSinltfKFe+xNhwI937V9Ry7oAAMgHDu9o1GNt4thjThmy65/on3Eg6zBhjdQXbnu5Dy+
kUU0XqvotHmaLhJkMYS012pTPVRmVVzlWvKEFLpyHOe63JfZGPvvX3gvJY3NW069Y+VfrdiEN2Gy
3ab23MmFHMxOnx4jLMxvDdyHj0mXfJ8g7B4AgiXXeV48qlFZ3lpzbRzqiRJwWafGozSDFhetDYRi
ABvejEa2k8q29UWZUVW6EOic2x+sGmziF8PHbf3ALhsUsrC5DSxhtwcJY6fPg6Wv6Xl4iTp05gXS
6FFSplupL2/MwNVFD83ciJQA2gv9b9oOd1Oblx+EmXZAgR1l5WvhSxer4tf7K3JukrwIWI0ZCJfg
nnK6ZcZE7eJ0WBSIHSKkC7r83RmjccxT5ZL13psu/7o7eWbX1oAK9FzeRBB2KBYk0To1WOz6Q0UT
4KBEhfiHp6G8z7XcdKkRda5BC+ZvZarUL0aXz0fNSi7cPWdCDO45Ul0Zdwou182MpzhJcOoa1CBS
29HluvtQjjZCSlRK/CW1gRxFyv37H/nl+txse7rqPBk2UBaewvU3vUrbagjT2RQaWoD0RrvyLOL8
Fs8uWoU0LvMMAaXsGmkSeG52leEkbietYe0xzCsReDTnLCgb45nOYhv7Kv2UnTPLzqPpSOY/EoGm
tI+tCNUOO6kBQvVWVj6n6TiNXmF3deahmYnOZSuhLbOzrdUZ124c9ZvSF/OH2ZjGAxZpknmnG118
bTUUKVy2eeNldlHchNlo0oxFwUnQnzDqzk+qEEnqWhqHGyhJA52qpZvhoMlxXvizEi21aygYEXtT
rJhoy9A1u1OsWQHCQKJUAX+GKuyZRt9NXj6Hq7wCW+VgWCbCs1JZ/oRxbqJARLj1sVNNQGpyUyPe
Rc2w8hphV4+aNMqqj0SYjTR2XA+P9ZIULsT49FdotFV9JfrIWKt92P+5RVSvEkROlR6sMIwugcrP
bWrAQgo/isoJdNLNlbvQg0JwsdMCkDkfraVWbtFNXr5gWNE/67M8XguIi75Fu+97KYfSBAi+7j4o
2AUe399jZ54YEiEQZjzfCsyezekaV68jNRw1SqxldEULEfahZUeHPx5lPcKqbqwMWlVdf8WrjVxa
nRqmUqgFeZPY+1A1sx2y+T/+cJCV746hmSKjxYC192Yqk6liWiGEGSRibHaNbjr+gkPOhTf5zc3H
KBY6Xyt9ToWNsun09kqsT3KoWMGEDpqLVCrsdpKcY2Ppl66+N9c7fSxO/spJJuwmgjz9auOY6ZpI
MimorFRD46j+nMmzcPOslK4RAxW+7MSTb6MydGGOZwZeAYEkGFy90FI3EauRLotSIU0XmHSjP1lt
PXp5U/Q7fBZ/2XJs4LayCD8Z+0u78XcZ4OTKA/lOEkyuKGP1wn17OucG4ClaXEn2ye4sklSqOvG+
Q8H4ru+kZPHpf0n0hpV2uKMNmB6Nzqh3dbKAOy4gmeqRTOHCRF74oy4c52dRpdbXBImZjwO6Arrn
hF1VPVBYSdDWyeYy3CvRaHZ7wp9qh/Z0EZI8xk23azUccq2um6rrxlTVxrVqADc+16v1MVMs0btO
b1aNJ+Ud0uct2vHHdqmjGlGbZQocw4kSf8jy5JMpOcOnvOAAejMi04HSFM4HfM/zH2mlYJVjd04X
QZkD759JZvaYxrMyuPAxxiezXfrFNUWnPilWOLnGPDaFK0YHzyld7+64RVPl0CnN/CiMMdLQUdMK
vPow41p17LsJtSpD+1W0kfxcQfslK007tXZXMKmDukIC1zk2YvVqNhLkDWCZdk9ZkV9J3Exc/1EI
i0cTbIajlGUjonOOfi+MBc2rKMnNYzMuJrph5mwtu95Bld8qwCe4XWzMsd8Krf81xBNuw8k4RLto
ULVhL6MQ1u2omSdHRcrVyF+qnmKK3dCyt0oq6WGllnuUqv/utTx7LFYBCdamcv4ve+fVHLmS3fmv
oph3jOBNhEYPAMqx6IpsQ/YLgt3Nhvcen35/4L0rkSgGsT0zWoVi93reIpkwmSdPnvM3wstdRRfU
ANRbCoXRV9Us68BB8EyLHNTP64dGrRFrt8i3bs12iraqVfgHrK7jR9QHFbCfRatcBxqMF4StE8S1
hjir1yxez5KEefZShaBrxDumLvB29vbo0hqkBuFJrAPfHixR2EhhnbutWjQbRA00t0DmfCXhPK/u
0gFBtGLOkjABQVji7aiiUKqZ3poxlnk04rS+LL7AGBydUhCKvTz20c5EynOHVqc2i5nLe4Vm7oTg
8tGo9fB3j6DwoDmyUIihgwsDfI6fr0J9pPN6rdhLT1xHsEHBX3GjoVftGgFWCF2etbK1nJ8JyaU1
+pQ0IRgT7sPbAdskQVkPEcWTFMWtrRjCtMNtVPsc52l9M3XmeBRjpLjqIpV2IWqpdxJaV4+/u/VQ
r1A52vMe2NLP1E5M1M7MLJJPhu/hooHy71GX0zUbxrOKJsITHH/IFmbiNt2Jt3cqtwjJodmiogQf
7wR1QCo0kCU3ySGCBnJwbU7lYJuI5G36EfnOj2/xfN9jcLY7SqpwXjAEejs4AU02wKqpt5pa+VeG
ihlDkvmC66Ep8PFI57sP3sgzyxcY1ctLfTuSFqAWLVYxt1nDEwnohozZGO2QIoTz2yHlWcqtQpzW
rd+kis/CHqQdVIRoKsLbXmx72RiALg1r9baSrcrRBaN+8odS3Vq9NV7Eet+72ejlG0Ra17wM31nC
FMBnrDuFYPjaS8/XWh7R+i9T7dZLxy9j3OifjFaPAJVqwYUUB7smL8cDMSdwdTW3rgcpOlh6smuE
4PvvP3yKGxzsCF/GWUdPL3Q9sVpNu0WDpL3RJs7TdtFV8l5MhEcePgRUSCUpGUA8ff546PemN2XN
mY5IeQeIzeK9W35UpKGiAQ2cJgf3uvQyNAb/kI5Jf5NX5jEqEtjGEZHV55Ty8eDvhBHKqTBl6MXR
dQc8+HZ0JcjQwx7IHrswRx4kC4t95yMBhx+I+c1AL9AO1BrfDy6rPAHYSTZ4S1Q3H1/FWT2NGfj6
IhbB0/KMFtO6QKdJ0onOgOjWFrMVD3MexCag2Yebj8d72RreplvoUukQDWGYk4wtsSQDTIIe1XL9
thJTAchZlMQPih6lTxobxZ1WAFl1GtFMfKcpGuWBfEJCnLKJER0M5XHW7As8jFp8A8uDbdvXKRaD
4FUfSCiAy6H7qDd2CYK1QLC7xgZ0RNIUZqZuwZVAcP0B4UdZgDkWt/tEkvoaacpe+DFU5Dwf3+k7
K4wsmq4xbEeGBqj59v2W+UAqVpn67TjQHsfvRThYdWVdR6nXbsELw2oaUfQGsIDUX6wfLYMrLVC7
3NYoza91Jc9fNFdDZj/XaRF8W6IIajnvuz4v9VuActUpy6xnFni/N4LUPPaoNa+kCGenPJnhmNlU
8NmaOb+8vfkQjGAZaoN+K0mhcqnlSP8GYRccVp7xeeSGsQ6sGrkNurqQ1t8Oo834bIKXcauWgvYd
MDwn+zE4SaFs3ch5wroVGuFBGYX6U4fu6BVC58cmsoSf0MVIqeXU1za+jMKrK8qpd2vhAOWKiRKH
TiZ14wp2YV5Ly6kvg+CYKbAEnWXWZCRiWLTmqN/2hj8BhvTlTQ1Y0QZJtybI9s5zIbDMR9IXUNFy
lcV60ethoRi3cY+ys29Z0q43RuvoD55iS14Mbz/vLbfqTHFlgZ8npIZGOjrnZHCjzwrmGXrg2IQF
/kkap2E/doJ/aBO/PrRopzm+GKUbGt/ZSiw9D+TUkEn/aC0Ty8HIvJ0G/pShwmxqwQlRiOSI/Gl5
wYmvcMNSVu1h6icMNfCXAelvHUD4T+7H0/B8bc3D46vEFk61DqWuNxlorjaaLOYM35WevqeZ1NJq
wX6iFcA8g5Rao5m+Ox7JN9AUYgvdkLfjxWJq+GNiBqeoLeud0SfVHrkoyYkTIfjct9la6/58Mc9o
G4gwOtuzBuZ8MZ7uKRj8cTDvaLNQ4gDVkCH9vBIyziRX5lMMtU7IPTM4BQbi22Fa0My0o6XwJHvD
cD9iw1PbuKYn6pU/CrhseFlSfIIzCZw3lhvEsv0uR7o/AAcIBcj3I9NW5a7vbUUNh1Mz6cpzGvS+
6Opjnd5EChpoK5f8zm7GJZO8ABgkENE0eXvJpoSQf6UU0SkYDcHNwoDtM07lBwyQhJ2YCb5bNKa0
L6SKqzW94hArpQHwXhHuOUabGy+OlL1uxuY+lFpjM7bonEhe0Z6MOgsvGmUcN7C2b0W/xqQtjJT6
wqjNeq9jineB3YDkRhmyuKgjt799qCLlp3eIpiOIJH0ZWHXL0xC9j6NTSnGgqSg8dWGocuxGAVsv
5G8fL6DzyMho4A5BHCA+wj719jFWWjBpjelHJy2xRhuoVeTKWi06FjXlldPbO3OZoUD7Ijo3n5cX
kyyhpI7WuxmefDmPv+ZikOLfVtcrj+/dUXhw1sznYvEvzi5dXAp+hZPJSZlKfweBA8c4FUvkjx/b
O3GAvPE/R5nD4quTr4AQ9KRFjBIo2IG0Ik44noUPjVhKW5g0f0eY4xgIOnxGj9EdXDw6ceg7w+zE
6GSMmnpftsXkdOOID0kgWBdtH6zV5s63EiDpum4oKEdQxl22fIJKNNUEi6mTDNhvC4+0wURHD3a9
TBqoze4/Y1jqvx/LKakZIkB4bpKKwttnaoypj9eNF51moswemwLsWgDSbYIg/JEr0dop4J2di6Mf
8Gog96rCRHg7XIDTWaA2fXyK8M+yDSU7NoNwn5bqL7lTTtYQXWIDeD2U2e+KfhBsae9wpJdnmVgw
h4uBqY5oUkJM91rg7KFvKJsiHbuVpymdJyLsxrOwJQdrsgJ5MUWbzKu9QKQ+hYwJHA5IVM1XzAwt
0e5jwpY9JYJ2QMobR6NGp+qJ/HyDy0KHqFCIkDB6dL0qPuMwcBtMU587hjfV2sbso2nbdHgE2kg+
xGv1rXfWFbwOVi0U+FmzcxGOBkwyJk+gJGz06dzbb8pdqMfhLp4i3Rkhaa6s43fCH0nhTLqns6mA
BH/7LmAIJqPpRZTTqu4xpA5+iOruGSrMmsbTO2EJlDlU9Bk/xJDzjb8KGOXgWWnRGenJ90No0nmk
Oo1sDCsv/Z11a84N4llzhbKNtkgX9HSU1LxV0xMqP7TXREF3e+hqTq5b8SZDtMmtECndfBwLzzEF
M+QFnAQHD4qT9MPf3ls6VCSbrZ+deqkyHcCU6dZKtfJoAirYVUHen9JBBV+fo8wWJZb2VMhT5nLy
12BQUdPtQqHf4oGQXVetWV6r02rh8J3XbJIUz50vqrVQBd9eYd+aqe/rY3aKkjY+muJEXV3Eg6UY
zGblFbzzonnLFAZpUFGgXOI4mgYBJwMm/kmOysGpMiG2xaROtx8/8zP2LEEEWiWoAzaEl3Th7R2J
Ri+htBTnJ/hLKiBxRbvw0Ft+mMruZUHTPqHPejlFfrcj88m3RSyXV6iPUurQtHJbTA2MHqF4roo8
3AKYyjaVlwzbborDg94lj3KkQeyWi+mHD6vOSQQoZx/fw3tPClwCHVGk5shBFkcHoZ8VIDszJ5cW
JQJwrSN7EazxSl4QZG/PfiTr2LZBrSKzBQH29kn5MP4A9lnFKWvUmOkYdeGuSAuk3TCzUxK3VYrw
exDDDHZLuVG+TKNfGHaP3eET7Qjp1A3y8NmT/eIev1L9u5eNdb21jCo65Zrs/YBBh42WTvZcgf9v
JGxGTHwef/9RzZXvueT8Iov49h4mq1TKMI+Lk6LmiSMhnYYjQ51ajx8Pc86HYVbRDZz1kiFFcvR4
O45v6QUulFZ4UjwPMYUeqzRaKHFPB6ymql/jhyttohJL7kmrnXboD3UvXuWTsf/4Qt7Zmyk/0wyl
s0KNVFysVwVlAV5oFp30vIDnha/oIdKUzlEiq95ZU/9rzIxt6zXVZ2XIkhX0xztPgfSUQ7wJHlFH
cniRGUgxLmUw8LJTpeBtOjX4bSoBpl7wiPRdpEgYHhaKGDmamAdXPaqjm0LvzB0cVXyEg0rbZKqS
r+hxvrOdE75mmiAcKWBA1mJnhB7nz26kJQt+8J+qOsbpQgG59ThiJZTaAl6Opi1iGIhSnRoeo7JS
9lgeAmdofUn0NiHf9T0xJM5FQxhBKWnK4ReO0fBVo8wTae6JorjWxXjJ2d4uPrTVqYTQ1KajgFLL
2wkVeemQQCblTFir1Z1SBvpnShJUDn26D2hFISyZu5w6LA+Da6M88EaKHerToeD0YYGleal52AiX
Wat+zz1Rumq4ua2cDRXrbBC62d2sjeD+eUIuODWxcC7rtTJw/VGObztBhZFjFEL9iB0Tn0ELNHu0
WTtcQNQhujHHcDTdQin7YiNBg47dxorGK0zJfM2lODvA5/FN6AK1lWGW5xWCvlVKILmb3qxDzBnx
Vy/cSSwNqmwglA6C3wbihTAF9S4ODDnFc8fMTrpUqWCEq6n6aUIRLrg6pMo4+zlNZFwjYjTdFj3A
jEmb9B9YAOk4napC9alt5DZ2ZDHon8TKUGMHxKcS2UUdZz88r8sfm2TS+w3JdLZvTMRXnLj2NBnC
Lq4wjirgIGRPA6avF2Ef6y3FV7wwHYn4jjivZ4A1KdNMOzWxVsoUdv3xZwznqHRGq6Zrisk8mglx
guKk3da1+WtUCxqxK0v9bBuYl9qMaaNQq1O2WkxsRVA1THK16aSXMbAh4gHikGVeiNjQYHsE4Xgy
yP3aycp2gpX04ucIcOu2kzM0/0CHSDiZCdNQ2HVeKc/yMHifNOzcWxoqke9UE66KNr6dWNGQ7Mnf
im7yGgfmXH+EZi/Cb+UV3IUt57lN66vyY2g2QWqPUwUxXFUq3Y1GaTjKQzNBwg2qkqETWbFHwHpP
YSZPX3IxYeHMtlCK6yVicishqEUnqRljjEA9fBydPA+zYhMPWJSr6KrKbi6bjez2rHjNVq2xh5aR
mJzqcF5SHsUmHg9qiVOdHbel2e0sKVd6u1JVChVD0mC2BgQLmyfM0mMnVzpL25pt0Um2AEuigac+
Qq0xMPTaYIGXutBUrcRRSinDKUkLfnqFn4eAJP0Au9IEY/gL+Hw4rnqREvwSp8b/ipJndC9h9GQe
y0pHL7CY2QmqIoyiTVPG2vTpBCatT2IcBwUlnY4xHOkM43ZdfUS/1iNYtr7/5JU+nPtehjBb9UYA
GVwAUu4IQuldBXEa59c+/rE9FiOa2O0wlNaG7VTl+f3Hc+zsKES3bwaZED1mRI+4yDSC0IsSXKDr
Ux+ZiaMVBWY+cnWqRb/C1hNFUi3pv9eDYq2Unefo9ib6wVGAUEavmm7LLAz9NvqNETlYNI3VqYgT
xclbpJNzX0Z00VPLXdOtMszeuc+ZqU7hiE2cw8ziPusow9ZM9Rgv8Y5tQn2qxfYLgG96xPJox9zK
N7Ws/PaBliyUeyTTpBZHa3MxrKz7kjnJXX0KZhb0LAi/wUB3DW9xlsPT0DBm+CkYJSogyzwOV3WW
p5h2J6k0TkMbPCWial32mPatzJZ3BiL1mdVRgEkzb+bPXx3VvAYRHF9u21OOALbLoQVeJs2MbVxW
a2n8O0MBbkdmmQCoUxBYxL5eAqlA/jicMgSGHWLCtIFOaR7hrcUrd3Xe9KRa/XqsxSktUnIwSu0w
nPoYHaOmpAXoT4iHKbGMzAUb4Q7vCuOLprEjF0FU2dT8883HC/E81uPCgY4kk5QKCAJHbx+tEadg
RkxjOMno67l6rVsX2TitaXOdIy65Vc6xc6rMVKGg8HYYvYriUquE4TTIUr4TUr07VsJI/0PtxyPA
B9PB9DW6MxNgQ8ksPgwODftBvL1+t7zAhbxoaFNi4vSxvJBhjNDBLZue87iK7WlfahtAHbkbWxgD
ffxoz2Q6aRKwjyK2xlqcb3/xbBF8AaiTVMOpxj44TvxvvWmGj2VZ2rgo77Anc2PF341DeQDZcARD
/alh9tmFoQh4c44ixGF9JY1/Z3rzAsA10vmk7LE8ToStEppTaw0nNDmTHTKR/Q32v8JFJVNKWskj
3huLBcRxGJMnynqL27fKpBtVqh6nSmsAouHbex/1uEymCipRHz/q894DpSKdpie+F3DQwK4s5heQ
JyHwVenUA9jl2IdbobhVSbkyu7MsaH1hHxUCfqQpmW466xd+FgVJuAzrATHciEcm25Oh5bcl+2Vv
j62nHn3S6GiWTYXJ0HipsgHwp3+f4ITeJCF7rlMN/a9hyuMfbDbtiI2eMB2g+rIjGwMwtKvJ67Pf
Lo9xo1zdfCh8ERedH/qrUAjsqFP8UR9PmpIrMEOKyQ4oZN3RSShXTl3vvT8ayX+gqqhbLtas0LWd
MMbCeLJG7BWzuEvwtUwh94/BqoDrXGF9uy9zW3Cn5k4p1bLZ6e31bSH4lsuTzlga7qNO3pQF/H0d
WfMM1XJFCK4gwwhuDIl+z/u47GUrXwkM8wiLKzBm6SjkBThfAkJaXIElaAM593iqExD+CHzNJpY+
qqbCxH8iCP+YiHlG23TCH/Hj2XuelAAAgRyuoeA3a3Qv9hyadZMWtMl00jjO2GqaIkel9yWHIpWB
B2lluHfeK/1hyM1w0YH5LgXlSky9OsMYxZMFkccI5fKzkirNYehhnX98Y++EfVhaM62JpItTp7LI
Q9q0rqciSbTTBPbjs2cBQogsk6VTlrC47A653kMuAJywMz1Bj9SarAH/PRxvgaXWxpePL+d8r5sB
8BR9eb+UA5fMxgzJ2iqXZkTwYD0Cn1NRzjXLlQh7/jIhBIEjo8I1F2yWMzmTrbAs5VI7VWoQb/uu
4pZlNTpIjVlu4q6RVsoQ79yUSUlEm7MwRAKX6AYK8Iht+JV6ElHusfuM0leVW83240f3zl2xWwJM
s9jF517729XRFnVFhbzWT1mlZRcxtJd96yvBjtPDALBBFH8XikU4mAvXwN/nF7XU0fbqMplGddRP
tFIkJyWb3bRiT2HaT6x9U45rxOzz1Q/NBywW3RkULvn32/tLMx/1BykwTpIFDMmDfw7zpREOfkmZ
TZqq2pky09hNQvDz4wf78n7exh124xfsIbqyKjHw7ch60CAYUvFk8cHqf6kqqbQvJNVGa4XPPOL6
rqDf74a1Cb5eTKDfFJHu0tJVN8ghjNdSoCWOFSnfa5JDG83p7GQiWrz1GkO1QwPz9pXrPZ9vbD4c
nQhYL4TaRZysY4y8hlYxTtjPZhsdYpBjtHX06OVos4k9CpE4f4cuh6zxMq+zgjOxH26kphDc2tAL
O4Bv78Q9qKKPL+z8uoB/AMeY6xW0dJY4EK/jcWh4yd95MrD30W9kJ0KUcm2XON+oIJsTkJBbYQwc
Xd6+LvBkvRbRvb4TqEee8LgVOH/jco7wTNH0T/ngqSejpGjgTHRTzG3kIyDkhKEk5ej7Vdh+c3zJ
bxJ2OzhXQWh+x3CqlS9MLJH2WeRbuyCKwL7hvByO9lCEfk+9qy4nd9Ss5jSWGt5hesbx2ha1qFJx
gtPSL2iJT0ddzyp8safAgvcA5Bx8sqhOGyOI4n1kWV36COppQtSiLcvYTgw92VCqyb9aLax97K3j
O3bn9Kfhh2qzR3sq+1xWqgW8pQjlO28yjC2HmfRJLPOgQpzDw6tZ52aewRaIE57f+fQoKzHmXHUz
oiqh9FV1MRRt5W16qZQOgFein2EhRSIbWxL7jpmqVYlOnV4c67aKfpWkpMiYy/70tcxl/SYq2xSv
zClWrlMZdcGdYeBwg/D30Pl2i7YezRyvCJJd0medkwSJzrwqKa+C8xqajZwU2qXgA9IGfa72OJdE
eiytzIezsji1BPJ7ZgMgL8pmytvp0IyIoRpJE95hde7fWHovu0pqNA+1KiDeonTNRWUIyiYvaXJN
iMatpGjnYYvhX6p19LXoZC4yh3DCf0b1sP3JYuUhHQJoKkGsO0aPY3qtGO0t7ZLJ7js0TD9ebfMv
fhO1EFMlRwIozhEGteXFfeshjjQtqIE7mjnV1ZAbnVsFunQRUQzbal7kX5HzCytL/Dyd0MjM2b1Z
emASOK2+fdpCwrpkPcm4b6f5padRS+1TYXBTeu6HkrztqOWxty0wHKNJMGUbM46zS+i55cr29JK4
LO4fXASKvuA6EUlYlj6aSpZ6rkW9mwIdRN3QmpqwiWStvxnMUbqWooBqr5eLhWLrqt8CWuq0R6XG
+wCyaNmhml/l9bHjdNRvuyxTryurR74pSyexdwsSJZQlC2w0nM7ysm0f+TVAYPR5bNT1Wn8DmBQ/
dDXHPz3mZENaOiGx70pSVqBJRk08c6IKRD146RJ9Qt9o2ME+ngFnGQEvgVDIP/AEQyhncTrQm6jq
K/KcO4s6LegzK3UgSU7bouqzDb4fofvxeGdTfa6gvdTRaK+C15iv59XBx0drG0fISLmr9Sq+wsxI
gXbsmcnnUsw/xZUoP5Z5rz3ielivEBPOdpZ5ZBQG5z41O/Sy+VQpQl3Lwqjc9dWg2okiJA6gm7X9
653JTXeLEsmcms6V98UDTa106OWiVO7C0c8vQivBHFNLo30aJwZb2eSj9ydH1xIv95s2xg9mo4YH
lKnXhN3OjgfcLjgF+BxgcBQatG8fdFKobRT6rXIHX2L8JPZZvrcKmnxBI/hfPn6n7z3Z10Mtsi5y
u1RViZx3qUlxcigwmidD6jcfj3IWowEVAbmBmoqNA5XK+SpezZzQkEQUllr9LhjxY47FMD2AeFfw
4hyzfVsU0oUvK3hqie10NcaStBIqz8t8AJqodYM/AOvP81ykDKHas+3rnnpXqIO5icx0FwZRYqtN
eQSN+9hl4nU9dYdcrW46I1wbfX6GbyMVyB1Sdw7Vmk5bffGMu94QxCYLtLtpGqarNpaUEyq6wVUX
N5NbheBEodlWz7Eipt+qJPmc5eEsXFtFa4njvCUsLoQ8dyaJ8Roo+i+2jNpqjcmoUuFOrDhI2JLR
08lGlKW5qfjsVk+xg7XLbCgUx0Ta7lfvt/uGIAuNtK9HZ2qKUHLLyYq+fzw9zhaeOlcmYXaxrcjg
zpbvp459wONAw05yO/q7QdQuTX9U9oaaKzl+Oel4gXRvfavFYGfKKMVFXYizp9pXwrXlsFx60J/g
0lEEoDpHlrkEiElGFQY61eZTVshl4OL4XsQbOSCJt+IyzhxIMvQqNPRPpkurEACRF2mJcJuvWs2D
yc967oAc+wh6rZUUd1LMZG6A9Wq4qSYUmWxRrXXCJoVL5ESzKbv0jKQ37CqPhX2VqNqPEhLBJZ2F
voIIGtaPJntpa8N/KXobjfLuu9pO6ldLLMLLMhfpLSgcnCwnz6D7OWk1184iPx6+mMrYgFGO0iNO
gRqiWlEm22RvhexWHGUEpEuKaXCaKcki6iy0e21pSMM1N6ozINR8oCJlgKIJuvVc/Uf0m0zqizK+
99W4kg/DBObGbgIfZcewM2vZJt7Hz10sJ588Qa6p3E1xcy83rbIn/06+h1KkgrCmWEzZMLL8wEGA
lyqGhNvOr5V5OMeB1wuEa8VYBCQBBHfwSsujRTJpeZ1GXCusXIQsYzNpnK4rpV2qiO1OlYP8EEh5
upOjKr4fZ8FKwBedK/Vx7FD/XFNSkZYLFu8Wui5AT2ZGCfvfIttCWTccq1KQ7wXMQxBJ31Oc3kj6
t8CkpFHr21nDJdefUim61iaeXN7t1SH+zQSbi4BCgbcq6jhwRV5EOl4Fb+RVtFbzZPE+yVvd0XHc
dMRp1HcdmfdFWoulXRRB/61HExrlzpWc4wypRIJL/dOaeXHsykTQt1tH0zaaZ+ipcT/Jt2FyVUs3
OV1ZU2ld9Cnd2UdNRZI3iu70xsK47WGEqKaoheNrVykZaWVu1EyyLflrlEU7Ma1WdrazreXl+gBL
/nl9Swe0wewHIZYS4x5o7C7dmIduY9rDJrBPH8/N5RY6j4M6BY0MZif1vMVzUPtiwC+I5xDbsoMU
itPZvcsSWnneZ6F4Oc4iyQsVr+h6nfsRHcmuncBFBdLdRDbYkD/m1b++Mf6u//3f+PpHXqCy4uPb
9/bLf78Kf5Bl57+af5t/7D++bfFdN8Vzdt9Uz8/N1VOx/M43P8jv/3N896l5evPFJmvCZjy1z9V4
91yzqb0M4j/n83f+n374L88vv+XTWDz/7S8/crgr82/zwzz7y58fHX7+7S+zgNS/vv71f352/ZTy
Y1+R1x//5ZjH3Hj/vPy556e6+dtfLP2vQIOog1kAJjlezl3r/vnPT0zggdQUaINATGEeZHnVBH/7
iyBJf6WXz88AbQG8O9OjkX764yP5r0wdfgAtLXpvFPb+8r+v7/aPAPjHm+Fx/Pn1a8f2l0n9Kk4C
gpfx+JmV5gHtgm9dxCU8CCIKuIq807vU1rpj5O/D6ojiWpoemsrVsR5AmyijaK/6KPHuh2avK0f0
wewxUyDRXGSTWybIO9pIZeFc1E17sXcU/aIysfvY6FTWVKcu3LK+76KdIuwEb18B1jUcrbxM5Rl1
5gY6emsXVXZQ+ktPP/TBxmsdLXH1ZpcOxwJzg3zroZA1fkorQD5XwdH4Un9KfyId/2t4AjajXo9g
gqPHUT2k3hqMc14mHz2hxVECxR7MLAIV4T5hU38bn42v+bfym6w72lfxuQts47tUuMb3/Fv+rX3O
AjuO7en7AK7wHgKIt23H5zEEEEOgs/PW1fJ9Hx3b6Iceg1Evd9F0VSvOGG3H/NDE6EEhz/qYCL/I
nfFtCOwhuu3Hlcjwop33wS2Zi1OJkRS14vm89N54KKqTmexF86gJnwsZwrJ9Pf0STuZDe5l+mr7E
j8pGSOz4kTNa2TmYNFilg/IlrNfirvfsEcmsCt4RlhH2SjF+9TIX2fZ/02WqKxNk2fX/HzBB1qLC
kqvy/15UeOedoylEDjP3/zntzCW9V5lUKiEipKe6sguz0rTRDU/ws6AU7+luPDZrFIS10RZB+h8c
bZmozXsCMqKcVKlKIZ6wTIQqdcp9tUNEuHX03ejgfOpEbuSy6B1rQ4h3Jv7UnNCFk+j6rrYSnkjP
z0Pu6wtY5qlpEk+FhyTrTt31G1QOMQ1qgZfadYJ0lK09jE5zCX6yUZ3uk/k0/PRwkfnMWQQNf/4p
NAAF7fiiuIcMVEKPnHYVB/Pv4UU6OBhDz83oz+mzf2pohumOj3/vZ+FaMezmGH4WIXkatF5sDjL7
RPzzC7WwB8PGeqmPAEvZbWQbmzi3qcbH9SZq7MZz9E/+ZfMrSF3hs3AV3fXYrNOkuPBv/cfpqRjQ
zXGy697t7nzV8RLn0rPby+qLnjhFYl8ala0/SF/qn7AZbsav/dF307vShhwZ3iFbQDNK1OxPyhad
FL90psTJsZmNnD7YTo90QwMXDdbwV8Cnv4of2Y/iRxXZvT//pRS2fv1TvFbYdmcPES7YUYrPlPdB
jybxDlhxhWASHiNYYHyTj6FbmzQ+7bnced/sPKjOIBWOAKjXBFfXX/Mivv//1/w/8TWvRRNjPqm/
CpX/7GiyaK78EcxmxU1kJ2WKznNsfTV82Q2SGYyJuitk/7mXVUQzytBujBpLLqTRHEFR147Za0Mu
Nod/xpDLw94ftwkhkqokuE5QBW9vM9bkuLSUTN2B6HcGt3Y+fQVsee20KyWE1YEW6fDfPZD83qaH
YQ+HEip5eLQsnmIo54Fs1iVeFZ7nOYqZ93ZmYJAG/mMvh8OwrYvB3xsWvCoFKcytQEHMrvRYs6tq
NDezBCcuFGN6GJWguAgwMHFUwOqodQblVh+JvNV1WdBb1k1CcuTFmevFnwZZTRB3a36X0P/ygl7f
zuIFZXWsh1SI1Z2lOKkT9Li8OBOnpskuEWjCP7tz/MxNQpfNrEPYzhYfBqzJyls2Dq+zKZkZw1X2
lKS2AWjXWdt0312mr69v8V79NBFxa+D6RjL7A8qExcFL0MVyovvqxnzQ9+Zefig4G5g3/ffuathV
V+FKI3DtlS9Vq/6Hv3Jtsb/9337l84xbnALJ7f5jgS0hpXmQZqIskOaVTyV6NrC+nurWBh240txc
m1rLZsV/xdRau1f1bXj8u+/1Re1o+VBnKwMZOOD8xyJq1V2QRBNqp7uHB9G5ufHtxn58/Hx/v1KV
eHk5H42zCCe+maFNOI8zXvh3zQEQoC1eeDt/3xy+F4fqAK1wozskyIfaHuydsFMczy5scrvL4jqz
n54u3I2w21zo/E8a6NeF/VW1dTuzr/Hcsq3VpF6et/mPLngZX6rBDEt44bucFsAd8c+DXnaytsGt
FGxip8wd8VBNToZA0qm4KG8q0cFJ1IAp9tk4vCrSvVP0WruWl0rwq5wAAY3/smtZmzAv++2ra/l7
J8y7+/arifkiKvZqHC3wKUWmTJhuiwqbflF/O7DJ5DvVQodgM6zJT6w+40WHso/KWqQ5qe4ad/iR
Dq51k3xCp0ED0xO4Qeiy34HnaAw72iuhYymf4o7ioVO6MPMSjktrEIu1FfPyIl49gP/2FbP6xhZ9
gn/0jS1l5V4ylNczZJEp13prdXHIDMlSJ9+JHIsdb6+qrvRLcYIYy1NX+IdnySJc/pfPktWHsIir
/4yH8F4BETwwOn4zf8864/MoUSxNPbC6net+y+1vxbbfXX1DHtl92Eau/exv7NqtXfPm0TnVG8Xe
399f09a3R3d/HJ2Hvbv/HNn7j0Mk2Or34vV/XpS6qBEnbWMiVs1FiTt62i4bjaOfNHvYBp/0XTva
nRt0fFVf5Mf6goX8oF/R5j7RIPrBdxaOsB9Z+s1Wsb8I25/lXnnU3Nax9p5T7vFV3JifPQ4nJ29z
+gLl/1bf4E9lK/sD9EnHdPUDhTRn2JtuuGtsw+HvTWPvbmmWbodjsH1GIWgzObVbbJ6ro4pJ4Kdb
SlPChtz5Ob/yXPW2sZ8FZ3eId8am4wHqtrN5bOyYXx875k/TfU7Y7TZOZV8gA7kNvrNVf/d39RYH
Wr4ZgV3nx612ZaeXt6ZrbLTNwWKHMpyC69DdxN7U28YWD51j8L9VvgPVBCfceZfZ15AhdVe7M67n
cpm0Ew9fo1/NRbv9il/dBffzI3Z+6O7lY+9+vTbtr5S3nK+3d6mzw5H0MrPzA/KsbMa7r3yEmr6t
XVzQiuTblYtkrr2JW/yL7Yvr+9MJjKoNSNDWN8d6M//5gH64ffw53GB4sG2dyq03jXtsnZ9fZEJ/
aiP37UbOT42fQ158U7nZZWp324dja18lB1DPLhuE2zsPV8foULnlhurQTXB5zC7nX1a41TY49Bfd
Q4kbg13k9v9i70uWG0m27H7lmfZRFvMgM8lM7jFhBggSJHMTRiaTMc9zLPVL2mon6//SceTrKjKS
zbBS1+uqp05DkkwCIMLDh3vPHU9Px3W0jVYt0lgpIj+kXUcUxGJHEe7DaDuupQO7LBuhRz18XcA1
jEdMXvaPiuMddPLkvrbkcuFPyHQeCE9IuUVPTcxxYdUm/2A9xqvGUkln5avH2mzN3pzWva3tMM0c
HcjKJ85IRuJm1O1xfwsngUHDH4DLm4MwQ/FFi6xEFDLKjkJqK8Gd4gZ29ip3QnLYDeZkZ9veMo+a
g4Lu9WO9soQ1hmiPtkXNBdS3JCnmRXD/IZJiaX5mir5qyrJBvwI2P2xTeTvt0Fs7dEJFZPuLYE6m
QVK6fhq31JIcnIGM8LZ/3K7X59PC9CwLrRnM/ym0fgqt/5xCa4Yd/5GHckk+zGDlP1J+oufjB8Ic
YS0VmfYs73ket+PkxpsCNN2BbqrMyuQdph9rq7M7u7Vaa7In/Ewvgz3YiD1R9tq4LqElm+v7WESK
vYYMSjt/ylaCLdj6ejJFKpiKLVoBTa3YCq3I5KzO1W46t3M5qpoANKaBnyEQtYL2BURsqVbZ2aU1
B6qSbWtanaWsO+vJNw1Tt5gmRS+eVW9x5xFaFIlpdo9nQVRoIk4Dmx2IIQGqgTTdRyQgd08SfSrw
PDPxARqcbynVjzm0403sHG9kswEw6shNTrdiS+KtsS+/Ss5Et9C0Gdket/ePKpwCAXETwIdLTgwy
XbU21PTL5qIAK8CfoREgQHT4JaeWvLC5eWUDOr9CfeP1Hq8zUPHy8oJo6JpGVmz7duKkAK8yGe3W
Liw2LcjFvCvN0Vbt1CwcBgpQ9WQmzud6G+u5sNYzKB+igVjmVzk8/1i9FrPXUh1fbOUlqHK2kpvO
ZBFOtozyureKVbbSnWI1mKMl2TxCjyKcKAVQeGiBEcz2rcCO8FsG/3pqoeIcCy6Zmh1g+dlzpQPi
UTgzIju0aprgdbzbzmloTW7qxHh1cOMdbF4QIvGHNAek4e0JEBQtgLbjA2iJ8U8+CE5l9Xa9mqzR
BNL3LJGI9mChMABougAGw83gIWBUoeXhNlR8jRbQm6kBcZdWS9NNaUkH1RFsHo6gZNXZhQlCGCBw
Bdtex8rkdkNFt6A0Qz6NFbikvOVX01465dtyJW4bhwaWbyJNlqL8A8MR1pkbEgJ4bpVOZqeW3a+a
fbPnbd7M1vik3clEpRUN1qCqo2COwBZm0BPUPjQBkAQwpOGlw++JlZsDPrFDNBmcWhSEGmZjNZiK
DfxOAKDg4rN0S8WXhhsCaGeHB44BV9sa29B2DWTMqbfjobVJuPJXFD2RnGBp+yyKipnD6qeo+KcV
Fagx+1xUzI1dr5W5GFXzzDlWQ1DUFnJiIfAH2zsNf1cMHs6SCBnBXlEe0HEC8kEweWvECfQcno7I
ksjMyE4djn7tYLBi01qrEH1xHmqYA605WakZYj9rOIQJTZy1me2aXb9SHwbsZ5l48MNO6/GAtAMT
p8K3MhtZ58y+wOkdKYL/+Ej5wJO9+BDcNDRZG6vGaRwcPltykH21Cvb5CkF9ql9PDqSd9blIRU+L
hXma2UJVF6Eetq9kR4JLgJ3olsKS3/WUqcfWUr5OdmcWUIuTrTwkqwlSCTybpmQyOckeKlJRVdo6
iYnsZ0hM2UrM2onsAPPm4/9oHuT6lmci9x4/fSt3/HVoJXbtlI7wzGRvDMmaQb5GZu4EZ/Z3KbJT
2HvDUwjli5Q6s9zh7yB7hWf2CYIb2SX+PjCxNlZKPZPDhHeb1GHv+v7O+ht7R45HYLPv/jqxw7Xg
lg5+4oqhVdLaSTHuEOuS2KCRx/cYI4ut1CpsjAn3mEELgDsCI2BS3zMD3Efq4GuXOux+mOfCX0fm
5OZsPDb7iXHiTnK8i135+nVgeoL9HYTtvnNTiFwmdjUACA0OhZAe41UKzLAF+x/wQ0KMk7KuV8lN
dCM/5CuIb+jWZl/fCuveHGy07nPaK8gZYNkzMIMaAlMwWyfDKsg0oDG0XGtBY0B+o7mRk19ldG42
+8mCdKdMu4hYL99l+3HAGvA4JZ5V0IZWlDfRS+1GoQICCrEZWNwxtGM7sALLRANpgBPO5KDemeoq
oRAq27NGN3F8qLTRHs0UrzU2PAkMUMgYa2czVR04zE+BVjZQAiibvRlNgW51u3hVACw8GuzQUs8c
iXJEbHftm+ccWT8OKDRp5ug3kROaUPMe9JpHAUpGnC0LbVOogplESMaAFyinaAzjKNRwylW9rbea
c96VUJUV1Niuhw4VMfCKxuaDYCu46RoTVFsFtj07X+g4iOSn2Jaoj0SojbsxVj25sDvUMTEYMoZv
uq2LeC5UbosDgtGaldWaOVxbhaWdUOiBaxsWgerrCNHgNZjonetBzwOXuXCFr+qVtK63giM+yF/V
r7U5fvWxM2sz3urbzl3Brs7pxAxtJJIDfqVkA1eOuZvsB7uzuB2WFsjTd5ClduTWg5NY9BUN4ejr
a0JPLwin0/Pd/ikid3c9eQHq87BgtHWjO3VvbhjaE8hEbpiLpSa37Col/pPjWgbgIXqI4oIvLxfD
rUy4QUy2zUqrd42jjxXWMVMl8PSIrcWWVDF1vL2y4W9yejff5FgYJgvZbHlYmhL7YEQOPOJCQD1b
JF7Bvdfb0jpw11hJBsfR3Au7jm0mRMuxhTwaUYBlbAeQhkO4TlYJnEk1J19pjoCJk9bqAwfXUObg
tuheNBU6YmK2NHCZe49YhmNJVnrwD685cuIjx8Pez/BAXhtugQlqCc8aWELNRKNufAy34LJQrukv
c/fSG4tk7tKRC3CWdkONOMnVW1da4tUmYQeWIVR2KBBBudonwwOzPdiBzvdQPrbvgtjYRuHZrWIL
pkyFrQAB2+79jYbfmxVvSSHxXZmys6vSHYOpyrawnwXS3kGKmdnhilQh1ZgcA2K1Mztet04JeQf0
ehrvWqc6o4fsrnYEAmmH90ESOsIGdKQuk8wRJHAOXcVkHZAvfJsxyxLEA2aGgUaQBzTDOovncNs+
CntlF2/9lbLv7nNnIBz+yrCYixSe1aMB24DJQiaHwcdlXqUsNEPsxDi3KmTh98/m8Ju/lUkFi0kG
hsW2cX1bxyFjq8QcjMDWG8EaaHDpbbwL7twOf9MfO6quhg0ks5OcfYuNsXHhsDXhuGssINjszjcT
YGz4pe/7+8ppzRK4M4R8i/H52AUW2OcgXiIc4hFKe8JueqooBayusD2xTljBwKmfExg1hSmeYMfh
/DMTKHKEFbyh2IVwlzJ0i5+dzVa6gquVqU4mmpl3nf0Pbkao/BKJPBWcsbBOsRGBGZzwMMLHyeET
MwcF0fiU68NCW1bIJuZWhezCZATY1QL84y1gNQ8Jazg9zK3idY9cSFvbMietdhVjPrA7XkLxSY7v
MDdshsRBLwKtwhytjTVYE2wFAzaHRNgRZsfVgMA2YKb6mJEEc47ei8f0HmJu5dEU5gzWCjshhWhj
Bi8MT2SMsgBGg89n5k674gmFBMdx0q6q6DozLoeP1B77DbcKcJivDztZd05DjVW255EsmV26tbLD
cjGnOwmeuBMUueWdVQQHsJX2nqmv8HXdijrSVb8rVLTBvo8xBGZEKHvdlPDFlGt85624GyjmTXrX
ucOGKWaAB5t9Appb4RMZqAAosTMzdJkxOOEQPcPyrlc1yh9CAj2EB1uNCEJbtLeirVlf2UYOAQp6
J4AJCNCBKUi3qBY9FI4b2hmlybcWjmodq9siEFJi/QwzxFZuHDBulIS+YB9jgthsyzeBw3Y1s5DL
ezbb0IowdrDXb5ka4m7Ze9mzOq1d9n9lFTniDdOczBoMHJhRsAbxbopttwAIF23seeuCnzb2Txu7
TY9o/9rU/+2/CEvmxMxdjxJT1Kz28MZFAL9McdQAeU9MTIq7paTMZeOFjeZNAsBP4+Wn8fLTePlp
vPw0Xob/+nHxKPOAfma6zCI7ApemvsHEN1IN4JNeORow8UIR4NI1ZglC/0/XWDbCZqGCn0bYTyPs
pxEG3PXTCPvzjbBFFD0LVP27ULS2II/nJRo8X8apMSBS0lP5GvcoVixwnm2lAwussswxxB8JnBWI
7irXGGIB21SD33gyZUtEHEOBr2mCH4b5t797jZCnp5tfvzG/bEy/5QbhX+6nNdzbqJe0FKeH2wB8
F3RA0mNu+kh/Yw4Z5vP47mfdMPt4Ke9r8U5nsY5/3jtdDH9dI+lvLKP/pOEvtNr8CPCgYyJrYIV+
jfMU8r7q0N2na9jmh7cO/jrmc7tcXi4jfYZTFd3YyQVPFCa86RukCfb4LjHXOvP3wQ+1msznm4kc
Sry1pnCq33LkgFSCdXbIDrWjH5t78Sjtpd1wkm8Lq4BDu0TmiIZwVQ3XEjkej1/R64wc4dVMyBGu
qGk9rfkVclLXk1OaClz9rZ3DOxrYAs1XI5JZS7R9QRsbGNeBTfDXHZnWjwnRTq+v54CcEQbAWDnz
JTRPr4gBSLiHGIE9UMTQC0vb5OzNZQPH9xbUw/TlJaLI/UDkD97/S2VeENqAX1BhN4wUTmSFtOwn
e4Xd/emCubjOET4ZDBPXd7CkgtPL55HJj73ob1ZmZtsnYWzEetzKyFVmjw1CPvRLbw1mTh40Yt+i
EOe+Iz65GcjttZbdQfIysbYE+S9bZNDcoUbGAkWMCUIhwsJ2HYIrdobgVWSFCEzgXiL4XC8vSLUZ
r7P2ityXyHpdopRirV1+BNVv7mQGqgdQiiuDiHiA+qV48L4hzdrp19o5fFJPaKp2Go4gfMrIEJiM
bF6lvEHQ05ybiLbTzygOlMHmEbFqmuE5/6oiyGdyyMWOaO2hwouicFA8qVbXk+7x8xWQZg2urtUD
SKj69WzMgDoY1NCn18PZQBvlEHHabywEmtKvaD1ETJ+EO9BJ3aV2aicWes+f43OwA8MyInchIkLM
p83ygz8f07XA7gcD5c2YZrAeFECyFBcstoIIlUwRiUIoRLKbrY48LhbPQ0IMqd1rrgltUMYvWDky
gYT73l4jdwkVU4hsIgpYX4MyaAhOIwwVOTGIEfUIYSY7xIyAmjJHeUSJ6kLmMXoBLewF9vobuRyh
97QWchg/ixboGC8L0iJusGMpPyNCtiw6wOJDGRKXesu/YelLHSJx3gWxH+SjNQeWjVbfJfjJwtss
yOwh/MzC6SydiYW/WZI92+8hTRF9d6rC8mVTOvm3lbEpZbNEO3k4nkc3Qvp1jQhmbYbbAV66J/Uw
WS5L+dFpAXWPwC9WUUfgtEbcr7Ov4TQ4odmIk9VwTUsyzBj5a/KB5St0lrTmAREyBIpfC6ffvLx4
1uvr3fZb6twcs5hkGcH5g4wKTXwLcAbPr4ZZI0ONeceZz5vpffa9h+cbcWsEClqX/c6iQMxXjvAi
nOvVNZ6MkO2/c3uJsxKJVs5Cb5Sw5VPCX3MQUK/rsunt7yS3JCx6FpKAhhAlELzrNSTGuaAjKegd
T+5S8+7unJupfb1DyMTTy0uG2jsmRT8/Bx8jxN/OwbVA880+4ocs7KQWAy1vkoMMHkoTmWZO5+Qs
C8ypsEjTVrxfuOiStrxWiL256k9t+R+lLRf3wyxl/w/ZD0vCWJw5+/+807Ikdq+ZgW827k+x+9cS
uzOE9BfT6ktASfwTgNIS6BRnQOmvAjqXYP+8x+9fF/ZrH8J+tEZlHcUU4OiZdFTy0kfTEUA9/fSl
Q+bOIR/c1SE71zvBRZK3+Q2ZFFZCvsU7H0gOuQdme4c0ehquAS/cdI3cHoJkH5h3XweqODVyydCz
ylHtaZfDExMRJOp1u/iaV5FRVmUQ3BlA3mFMg1PhgIwpOlUlOSWw9FCsuQBlF29vZp/9k92e+mEg
G43tBQEdp8GZxkoR3mgMPa3TEP1tUSw70uy2RYqMfK+ZDwyas1zYwQQYp9UtzA8YILEbb9RrrmhJ
2x3LA41sVibSoXsNSGcIWFATlrfHigfM6IAkKzvdGTD5WcpRiwg5S7hEKg+VsKbo9O6ABpbkAulV
RxFso7U+B3KLNzdDC/9UNyd9mPn9ZuVm527kYz8T0XfYgZtAIZvTBX6NywPsaOTe8fCCOM5Rhsel
o1fv5NE5ngqUywgU9siCOcHU1g/G6puRzI5I6aGTUaJgJAd7tT5/voaLtznTmf/A21TYjH52nzP9
B6q9UG0ruGpKi+WSxvsJTho7hPR6Zs6X59VeJE+PW8dH/Wi4Xu3hskF3GrxyeEayI96WU/jQmFth
tL5ITr2S7fQoblVX3ehuevZBPuB+PntsRJ+NeKYdJ8/Qcn3AiNHb1t7Aoff5x195Ij/7/JmZ34Ca
Lhc1SI8KzNAoBhppfHlmxWTCVqY8fmbIwFRclqHJMtETU3BtYcPSxpkFH9iBeVOjqfhrhap8eCz6
rUQFCAePSDS5mayKIDmNdL3l3Xw+8IV5Meb276DyXDBhXtLTI0rHTksG9sda47cjMadbKMohaKQS
F9g0qCKekBWKblk0h28PLlSO3LKdMcH2foZf1V4RB5VsGZ5Q7GewyJBv+PftiF43dxV5BFcWqQhG
iYI25iEMYIWvK3IDXYgCpzP8eK9g3EJa3uvC6kpsFj5Z3TknGVdMXMQHuAlIlRGDfzDIQwkHMPMW
f9mxZzoTzE2Q76wIavvIFo9zKmJ+vlhL586YifG//rmbc4383nO3tH1nArf9w7fvTOj+c27fmbj+
R23fBe045zD8XdpxSQBfPVlv4NtfRgCLH88KAlEaGIYYLw5kz5uBZzEn1Iray85zgPKk2snRuAfO
xnvIOnoGRLmDvDNRS8GCVAuVCwLPBMaPgu23i88CpMnUiDknDaivTWm5j1BRNKEWdrR2185eh9SS
3AzJ9iyd30Ax1YBmU8jzPCsohHreVGcfFNwlAcVhDWOmRE0Xk/DoqSG5nek9IiXd3u953Idovka4
i87RNzzCvxFJUZWTmxI98/jvuBocVmoUwWEf2rwLWhbio4oEQRrmaI0s0Y1h/6R2ZKVIscaLqP4Q
AaBFkzdF84nh6BIvfC5s0XdzYXJmFsFYhuhC6WFlTA2V1COKaZjE3+RQPSNgJfuVh+jffeGv1TSs
tgbVxnhGIw//GsViVdgDasslm+mInLDagC8G/rLE0ww1sUocVo/IPu1LSfDa90dwZO9B/2AYhbco
AUMSP0vzLxDMQMjQEhEc1AmqDemA8i4WZUfLLfY70v1RkYSycA0VA921wAIEanjFyojhfM/eF9YC
FNSAfjSfT9m/oZ9+204z/ZT6QtrmMbYTDyupJM8+WZX05hb0MAwa1iQzbfYE2yOpla2+fLkfzXuJ
onNdAdDz9PSCDjbQ4RF5Ob2uQ+z6ggbYDKm5tLaLG58h3Den7j/Txv+wbZSu/7aKM6VaVl7WFSlW
8QrnmaeCPdiiMfgW2berW9QQoZYIBeRX0B9ifW+fn0HQTE6vlwtaD3z7pqP3Uwx72FsxhId62u36
9fUVtYRnl75yCMeyxV2LhJ1nekaJXogSnQJ1eJmDAjcWr43W58AayYLMW7y7mUb/57q7ZaE10/U/
hdai0JqZhn+a0FpECjMb8w9FCh8CbUPgBRDaCKJ0dU68kZeep4bJOEAXQkuBABpHOoeAR6u7iayf
VBucv+sFGf1hy1n9zSVntxuKXKNGIi4ZaMLLwOvoSqFXIGBpnuUA5aed0DlpJFRmHKepnU3okSoL
aDUqxwTMWQ99j0b7ZZrVlOOLY9qJz0UAmqZsrBxFi2ti9B2/NOIPAcNvI5ZnUC6N4ljxaghOdCLp
UIeLlJyAFiuJjDv4BxsU9roF2oDcPbGkhPXeR3/+BQ189fL/AOjeDGEG6NJKA0m4jCHAsGYi+sa3
WKEca2eXENYWhtUN+sgTOgFdnV8T5EJ8jgFEhoo+G8EMNaVDW8dBiRHsmHX8ctqxhogHGz39GtbV
5m4dkdPCJZfmfQ47/vh5v3Yy/+yuZ3iiLtqm5zjctWCXQHLICyspfF9wdZRIKyidCeeFNUZAJx9G
FbZHHR+Dhik5ZcgmCE0kSIwuloShXwVuf3g5kKT0evl8pj6WdW+2x0y1D3rHcWKGYV6grZ8ZwgQq
A+yES4NB2gfT6Sj6ERXkyJosfpXRWIi1bXT2FbNDWGG3694yJMCG3jN/DEUh+uXyen79fKSLG5mt
+RuB88dv5MUlnWnSP2lJl8QkYzt7O1F/vphcOq0zuZ76sdTHBfZgSnbH7YKfd+HD57nNv+/Dr0QT
n5zya37Em00ZDZLCez1UEk5LjQMsoE0JGpPQeBfdN2TLquBDmuxzpFS1aDmG/hpo91WQPZozsIyn
FxZxeLQ+PylLZ3qe+fvnnWlhAUTMm8j/ESBiQRtdJ+/Niv0B2mhxk8xkbDqFqgbSb2wSnqKVmI9E
XqAlaICasta3TCdw5MtgwuZ3FCTRjXCAxLa3Ry6ig1zGM2rz6QIyWRzTXJr+FcY0k69/5GH6Owvl
8ftZntFezn797/+jrZvqKQmfsr+Rtvr21P4tf/3buXlqwroJv9Zzxst3TJnOt5zRSv7wpr8gLSaT
E/82LebuqcIEjH87/p//9S//M8u/Zt/eUmOyv/1OjSnI6i9g8Qak0HVd1QQd6uc7NaYgy7/gKfDZ
gDkTrMEK9tzfuTFF/hdFAZc6zwtgwFRBqPkrN6Yg/yIIogjiMgk0xaqsy7+HGnMmcPD5qgJ+cV0Q
QPQGksyZqhHAS50PnjIcY66STJ4TvmhxCaKYjNfArJ1NNKgQdXszT3/fQW/pOBnSe6MjcE1NVMFZ
rYuKoKjCXBwXta5lEkiWj1PXdnbIg1wzKMHE+flV5ky37DKSrEPf6ODGNvD1Xu0LRZT0qSh0x0oI
sm0Qpe4URIOZTLJoRtzQkaAW/V3cx6sh089qUvjOwgh+mFxR0QXGzixIjCr8GjR7I1pzvWvHaRqr
o543YDouYsPuC0WxeaND58taiddpysNNG/hISy47ccXF4FuTciNxY6FCp2G1GjdtIMU7oRH8jd8V
/rOkdsHCTM2RJM+LjEdalDSNcaSC6e/9TPFTIEeqIGfHSMoCW80iIOzM55w+SxV3EqcOxuBUy+Av
KPchh6x8fioehSCIaCpPLw2IdL9mYiPtI74q16mXDLvAiww3EbXWBh+75BS+HtkgjC5cmW+PvTr2
D4IECjZdMUYsg9DRuOGzL2o0nBeWYBaXxK3pAqb/StcOdnR1ZnBm6ciNnSQnR8WI5XWZCQPVJiXc
8r1fU6NKeNrKVb+XQYZtBdnI25kBXobPB8Hw5bv9jh6saHgvg59bFA0Q3r6f3rxWe0VXovjYZ424
SRLlPgIFuiX1amuP2sGYfASy1WqpueOPB0DRDUgPgwclryxq84TohjfqTs1S/9hrY0AnXbhPghYd
gyKFM72oNtywCc6apyDY4Me1yVUdRz6/87mpi/ohA7KP8XVBzhm6PDuDmWDkWaRmxgGcVrWj+RxS
7ctJu/GzsLd0UMk7wniW/ehQiyPCGSBercPKs4VWhOcfTCqbWCoDW++S8RRXuhuE4DLPOPSfa4SH
JhFpgxZJ2mQslGP/IKAU8F0i2iTKjFNd4Wd6N27kAizZonGoQkM7j0rfWc1YeguwVGDH6t2+wKfr
EuZHlxUBDNmzyRGHPPdzTZ8OYZSuBr/lnEHAJkUqEmljJbKFphqepEJ+Dlv0H5rUkaStri0I47l1
xPOqgEvrGlsfibGqvd+dXFwFWZdP4iGTPH6vFN2Wn4bksWsMVGp5BQgpSykWtiJYs1QS8d2zopRq
YLaFpmPjlHH+qCi7oDb6nDYxj8QsXanEVaZUNfG0SEYn3KZkukSuvkxtJUGL/qpzP9Alc8TMhq9r
smaIgg5Fxmsz3ObnsqpUscEfglTZVlzoP9YS9lYEknp0lhLGDtmCrRHtwNSS77RQ1jwyDJ230jqF
l2w5iEUij4HwRenVeocsDQ+tnKTR32UePy3pg5nphbGKkiJovIICIrDTz7ugicYQp3XWNQcpSssb
UVEapy89Dag3FmyO89EXt8u0TTYWw12aF5jAVMjh++h0iNoy6moay1kRkSKNmgOnSaUdZJnRfT+0
vwvh/f/Jc854v3/dXIxG/R3PuR2+/Mv/Dt+COPb+7yCOEzT9F1HiZcaG+yt+0+RfVGh2DSpG0qFo
gPl+5TYXf4HwgPCVoVw13jCwF/6V3FwUftEkVQVbI6+IssGL0u9BcDMyF0XTZR77ScaOAixk+uX9
AS71JGwU1NJdRqkETxbX1w9dIHPPWV0ph0DKpkOspqPpaXq751Ais4qHYKB9KSbHsemDcEHmz8Ta
dTwK8J3AA3SB1/CH7uORH/h8z2kXWYykVSOjZ2WdRPlGnjSDdIaOFpZcntlTJOpWEiZ+SLhCpF4T
pwtMe+/F+HUgOjCmhsWReEObA0BvEiUvM1rh4mVVYgV+gJ6S41S7bzbJBxLomsr+mxhnlxGwjsCX
WEpo+blDZUxUzmvEzrtwXuKDxVZC9VfKIwQdaCqJvUZ3BrXZyKIxUbGe+m9DUaH20lO0lRrFEZXi
KrFToWydIQU3oppN/krvPc/NOkN0mjpMTC/tho2acIMdF6VsC3xQ36VNkWakTiPDkrOqtEB0voRf
Z82hv9+ZDnzOi8w2QN7v+52ljI2YdrKsXbgs2xQtZyphtc+FcFtm4J/UMheYkaijYhY5Yh1BSKWx
M+UWEmso3cBvLZn3bFFC485MA9TN7SjS3CHvzo2ikILzHE4Eiw63+3xBflx2mFoCjCYdFpWE/74f
tej5udQ3jX4JRLV0OT02yFiU9YIw//AqwHJQL5qmizykwlunYjp4uaqHmX4ZlVahWiROZKy1wf78
XmZFTNclYCx7YKiG0aer8uwyvlSCIDQRg3tAoPDUConqo3hx6ICY/aQ+VbVc8rakR+FlrIo2Nw2x
r3aBzlfoowtlgVa0ldijZ2hS+i0pJjXNrdQYp2hhnB/MhijzBnSaAqQJtsX3sxEnVVJLWupdoqLg
LINDmak41sqCaPnoqGEfyphwHnSpyvxE90XF+0HDeRcdNp/b5WGxKUW+oHymNDQSFIEWdQSu6qio
nSkbdDo2pXg2yjh7VMRwNLlMQaf4KgjtMc9eQqAWtx+y6Rg1akzUoGvo2KrS1ihqzm6nbjKjQhXs
sU0zsJE2/Ckdp2EtRmK+XVjmD+cPhLaiYECaiPP5y9JQFNsJ88d7Sb+uRtwJbL9nQZNjR1ezjLZ5
AvKGoUCr1jKudpmWlyTPE/mGiwR13fI+R5UwXpLlTHW8E20aTr8Cs0VXBMjQa47IGwNWGXxZb6PG
v/dF2d8MoYBmjxwvbXQP0HyspJxCrFW7Oq1b8/MZeQ+VsO/ZlVUDZQYyPBPgaX+/oRppatUwiPz7
VAdZlGCoZ42LvlWZx62aSF2izXtvqH+/mopIqgoNCl1+LQ54e599HktSh1NmJHFFjVybzLaXUBqd
p7VZlAUY18NSWlAczOybTS7DrszqZtjh6pF8c1GGXHUjN/SLB/tpH4SFRjNJzkD9m+UPWmBo1ihn
91I7TY7S9d3CiWWCY351yBMR/zQJPCEzGycSphjOvALyy+8UmJ/Jl4DP0Td5jJfo72ZhouvsquAK
Ra9CcFPDHTa7VAnfmJIooXHhuqpF44GyVh0f/p/nrmwDt5T6rdbrmiv05bNuTOPJawV3qgbFNHzt
teNTdIeQ1PwoheKXdvAmlyvlR+AqzZ44sSWjGHfmmGScncjxaywb4V6SjZIKWYwm2vB+wZD0qo3S
SvcTP/JWYUQNGUdRtoSW0zZhnYfWqFfFZhJ4kFBMqiVr7bFMjGqVpxyaIuRh+jTmChrp8kqzyqse
Pb3rAo1cq6imgjyBG0MY+QVR98GO1BQoL1kCiBThwXi//2tNGaSuGLQLDCnDFruktNLUQ8OHMkU3
DFVHrlyaLnWP/GBHagbclDjojNl1XuATKT5fSIVqXCQpV7dDp0qmoGWcm0KWrvJxBDfHVBYmLDHt
4JV9u3AgPtiS4AbUAaF0HH9pXpHaKDzqzJMY+ySQeNKmYnMsJP8kpHm+gAxnrpHrltRFBhAkncd3
gQm+N2evCuNINcbAuKjhlB31lm9NKZR4s1ZrJBwGSm/HWgV+Gn2UaNzlNVGbflx/LuJ+BMpwBktw
UQIqayrs/xlQGdK67zkl5y5Jnspm1Wj5Ni2E0omrdIDtLFVrcUqkrTiGaP48NIbdBnng1nwZLPg7
PhC2WHT4aKDA4S2bJ++HcScPSl5ol6EWEkcGNCVGlOf7aFRumokXrM9v/IO9jeQ5ZMgAWUpwA8/A
QjT2cpdlkn6pwgHMvOA1tyM957ecNKpOEo3ivjfUl8+v+YOCxW3JsMKgzHgIojmO6pO+mmSh1y81
H4CFMcyeqiHWF5TW9VS+F6oiDzUCRiasKbbV7NQ2WmekcdOH9zlXdCSfSjiOYmlc9b2q3nhaVbuC
ZAxrPy2hz6o6dAJB5NZFaDT7FBUgVsf1xdJWf+9lYlsdKlSBhpSZnQoj8f1WT/gMXse8BrRos8xS
4RHZRl0/mULsJW6jjLwTSBL4PcIyNMtQ79d1L/RO2QTjwrJ/sN/h8IcS0GUDeEKeQ+Y8F5LUz/Pw
Hu7/ACI7aFwjL7oDzFbvi6aInRUOWubkimy4SpDG66zrBHiOgsb5fDP8CGtE9InQ4F2GSxJfM4cs
4mq8OHhleK9wUYmm4E0s3JaCD1O4TgIkRTHA15Aq9YP7Rm9zacnl9qOclWGQyjIAn4xpgP3/TvrI
A+pgO6Pr7r24nGheiJLVwxdIdbkuKdBp7/ac192XYYJO5PGUOSgMKM+6kOn3kScP23bo6i+KahSH
WBb9czvyHdGbpFrXE3Rhl9XpMaz12szUgCOt6mmkG4fKLRNxonGqCE5ktBnJ4K0zo6TqTLgd1QX9
9aNIkWU4sOBF1Xh2JGa3KORJMOYCn96XuTeYRZWIjh6JqpmXRufUgzgszOmP5xuGNYAqmlZpzNU+
2+VKlUx1oQVY0rQLSYVkN0fiAnlBQ/1ojmkAZaJi4Hwzy/Jay/VGb6hlkiWTIeX3ozrqxC+VtZga
IjDCNFhSNEpmOQ2txcNHfUj/L3tf1iS3jXX5VybmHR0gCZBgxHzzwCWz9lKVVFmSXhiyZZMAd4IL
yF8/h+X+opXMmmJonufFjrbdAhPLXc49514+pcdW6p+TtOmfKi/ktehL9FkXWp5s7iQ733bpPZGh
Y8AujDiyn4soqy4L0pd2lb/aMnWiKq3zqO5q54k26I30u++HeQ7iZMQJWA3Y6/n97ZyhMXZtV6/L
XFWfpq5u/hhm1QaibNAPXgv5ZNn9cJD+4u1Z2Etrxjy8XObg4axucxNLToILvdi6eAWFwP6cchgI
xzMkpr07oynUVP+hEssJETnWP3vQKSJPEOiHtWX99gVfkzUbPx+2xKd0vZC/3IR24hkEtbx6Jaih
htaYYM6sW0de5TeBpk21s+WXWAwMIHcB9dlsxRrpxmlyuyxUZZeYu+ss5rXnizrqkva3vaNRrRPe
+NRaEx562UFLaStgK6ZsA6pa+84zBTSdCUdmkyE7rrKS3MjGILJREwYeFDK91wKz+iQmCh55KeZI
lQkN/Hkwt47bdE9NO8md33MZA8CKY+ug5vE9IbaZfFoXNLFKnb1qMxVftMKcQMpSEY1t5x9HW3fR
wpXYi7jWTTr3z0ANMBjRwT7ir1stZ1kLIbOkUK9wlvmnpLC8mzoZ6VHx78L9o6NVF5dEzbdqKccH
VXntzqW5tFKoBQMkFHCAK/a7ub26t+nkq7J4hX/sIzYD4p+yZtzZ20tLgFU4niXQGFQstrnzXFJv
cVsvf2VUF8DlzHibq8Y7otzV7fj0d5dC5Ep9BwVGl24tQeZ6ZhqK4rWo6zLQXtJGjnJeFHe9nZXe
ia1c5OYMpTLYX0TtzvmD8yVxCZ/z8nVKU0x+ATZwIEOLcRCTgzETOcH4Jz18JV4jDnM/95+G3GAg
0jBlcecyGfuVP+2k0JeniXoOAANfWA6CK3eTRMjckI6pEl+UaP9YAsMLF5/sJeqXL8XFRXEFGqdx
/Py3EusvhsazEmturKl8HUUj70ZvxKxGYaqDrrPyymcDj0CqnXYu6sW5glyCuoXvAjtnADi354pL
VSyZmF9RZfpr4F12GHVuxybV/fPHvuQyFcNSIGkgaAZXA+XWzS5Smoqe5vXyOpSFjI3rjzHQVMDf
aVvdpKiNB2Tp0UPVMcNdNSwpkBm2xxW5OEnx5sjwKFEFtS++wV7jUpEw+3XybAy+9EYT5Khb77zL
i5NEpQatMwEaU5RqUB45v8GAgdqKEqd5He1OXhNt8TtqZsw7t9zlkCqRXPVto3bezXkghggThSbs
K/W8FT9Gffd80dxiUzcIX7+k3L2zBvWkJzUFZWadZFX+/fFZ2uf7+M9ioI9AAuHhQPHd54vNbO5L
q0mHl3JBRBZ4PW8C4nb50fUdjLev/flYiN6NWhClYr+z2GOKgmice4Rfw8mMt4ur04iqxA2GqsfI
0mzUx7zsu7AUMo+7YR6fLa/wQ+ROGFNUzeLYcs3DVmuz4yvepAj/8RX4LcJBJAXPDkSE4a8beyPx
5MiSLMNpbkh5U5IcREXckfukaEtoOqUd+/M0hg5py7hOgZI4tqOvRomSCOOFd+o9W8aUsSauhBpj
4cKH5mWVn6hXVMehnboHXGlxUxgu4l5P+WeCADYWbYs2wizpAoWuiLeoYfxtlG+ObZU4r7by2hDY
uPpT+ODsBL1BD0yr8vIbhpm/tyLt0Cog41YsC9ocTDuhY6AFXPHjY744ZewMZLjr1Vqj4G0Zu+gn
a26FN5wmraBJdXsMvZuw1MerbGLt9QAQ5eHSIp+mKORs2VN2kpV+zxJ6mkdh4/fPGMdmKhYNYz1+
XeYczUsXyQ9tR/hVIkWBFGiWCHsKGdjIP+502ZWHbnD7aHa8ZufrLveAASZGHIGLy5D0b56VSEg3
l+6Ej/PRxJFZaE+Kgpe/83i3Atu3PUDJ2QNbDm4PdabzB1UpkKPkwOlJTCnmcSEajdg4dMFQsOIR
pWr8VivJROw4fRNiX9rv1CYiWMiMUVqcQnzEBzdMGmEVwcDzB5QZpp2dOE9m12MCfLZCDCDzAcZ2
N++EZXKkUhDrlCvOI2RmIiRyAqvC4mPIhwrNIlueHQeS/hQaz+TjW3LuqP5ZHcEUCmMofK+1p/MN
apI6I7Wb2qdCGHUzeAazdlNglGW29DuHcWFJgVchZnUpDCqFGH1jvpO+WbqmqJwTkonywAYLs7Pq
ogqdBjTCEmH5zsZuCvtvvw0pNII4iN59ADibBR1UfQ08vQOIPmHf5pI517Rzmkff0uhZDBQhUnO5
rIV955qQBRPwujI5LEOef8rzzuyEBO/9fGAKHrhkCCrhKM93OqM5kdgc5ySnZo4AgGOQGxKgwAFd
KqoGtOv97ZPFjQf87aGmiGRhfYG/xD12hRZ4ees5Jxj45BZxIe5QbawH8LbKvZ1eX+u5rcec9NUn
w+A4iOY2z4wngyjHAXd40LX3uAAYjsaJPLlT6sYLm7yHjDb0lXrKOzhFgYGpfmeHyFJnADXdF7vG
Kag/0KUHjM+YcAtD2Yy155De/Ua8MTB1QfcA7eR8P9yizJolYdZpGm32zJzK3E+6xojIZkBDWtR6
D6WqvageF/Xp45NYd/pid3zQxKBs5KjjbE6CIGNKWeVbsHW2fZhyGxMHxdJd//YqADAogkFL4G9i
fem/nDf3FpYvkrCT6DMrUAIAqs6KfOeo3/ktuL4rWQN1ZBcFtvNVPJMpP0sLftLAKmNWV186Nu7h
wO8YJYZ4HXxvB+gXULDzRSzS1ZaYZn6y3My9TinBeMqhrm5d0Kqffn/XQKsEFdyCYQLh+XypOQcl
yFmwVF9lGFVboVRZOeWw4/HfuXvAbHEuuH0oVm4rFUi9MnSzMuwkEegcl9TzjmWt+NM0T/ntXDfm
rqaoVDudT3fOy3qzK5vb54IiiagcgCKYHZt7r2q3V6PjspM1GD+LaUJmzKgs+/RHUeDWgz5cESck
oHvfSjmql64n4hnIVXvjllL8iZC4vW8K13+1srSrwmW0kh+k0uQpdXjz2DeF0AGpvEPPKGrqqvVk
ElaFWv4oZzBlQ8pp/mPp58qK3VmWIrRzF7gAqrXNnb/YGFbfjgpOYLJydJ5oRPfD4g4gSCK5uK1G
wWPh+VUAa490dB6SJov6pTFd4Hc9/zORifeH345Q7erFQZuQlPezc5dlEg0xKkCZUcGHpo4tT7vt
bVcAQg+l6OgP5ozeT0xvb3hsFoMJnKokfZhbdYvx0lmuP8+sl58dNjQMNbw6+ZQ4+j6r87oIe2eu
6HXXM+9P0GBRgJGNnmIEjJM8qiUFZKwsnaOlfVKrW5/nkx8kvhwx8rKy+ru8TZoqaAGWd6Ghlfdt
nnAtIROxBdiI0gL5Z3YQKyfFqJdYF8bRUVs7xUOLSOy4qn4w41GzpUcHQN699rkABtWiAp4dpnaC
O+UmqX4sJdhBPcpj6XU12di/xJmdn6PpAXYhrIPx1ZX70KKEJw9FM1RdOJSTyYPaV8oBkFV38JBL
RuWVTYfk84jtLwI3r8ZTOhL3b38oyJV0VP24pijXsKpWeT2mVffTSUqRBk7ZoIm8IaNN0X4+GV7s
QhnMPU/c/qVplwkjYK1++CqM4FfKNtwKuNN5P/OsWO4co1tUmRuvR2xWqxHdSPoqR9gu5+yhtcDE
CQbC2yJsWLJcs3FpUI5m1fypK/ujNxtmX80KyXbAhsQpg9J089exJbYXUgjxb4rUqU1gat6DlKBS
yBgKO2m/2biPyJGtHv1lSou3oUe6Dj1EwIT5e6oN8DRLFnYfULo4r6Lp8uckWxY/6JRkd31KKXrP
zMrLI+Ya8Wj3TRJCX5F9tcrS6QMo6NxD2ldqCAFfa35dL0v998eW7Dw7fot24OlBBUD1jK6Fg3NL
RpaRjIAxQaODb3kx9Qx6m98aAr4uLn+Qg9cVDxWTh4+XfSfE5qi0A8tHhWytlW08QuHpxmQJT06u
mPh9K5P21a+InQcj7/5uO4427PWg4hSFvKiZhjYaC5ZcpaXNngSXVWyLBiSEFrkfnqS4yWtH7njG
7c6glggr7qFyyVx4322uMXSJ7dRV3p9yPsqHPNVFLEblhWzRaQhZg/WMcGQPcH5vUQ6HDPgAOCLQ
vfPjoIjLBB3KEdGup0Jle2jkk9qYlI6OI/7BG6ufH5/DNrxcfyRQQdQo10MA9/p8vbGxh9mQdjwl
S3vsBDJ7o+YUvCeruwIVaMeh2edIMFRXa6QBV4b6H2BPAIvny7Wscmdn5ONpWsbpwNyljwqwWR+z
Wo5XCp4h1FyjuZMvMe6nVMlVhhwvTDrHDlWj2qhH6Tr0ssKP8eFtXKHUGJK6VHEmlb73Ew+Thod5
3vGG7xwKSAtr9PJWVNvSFlihtZ9xOZ1ye3YPY8nEJyuzLTz2yrqy2wGj4Cdnj9v3zsk4ayQD1BVl
ZHCgz7cKyMtU9G01nfy2a69mQcjVCIZfANbpFKl+LHcC/3fWWzmEYtVgOGDLb6KnMS967WTanNLU
fZbKblEDTXmYN/5NyuZuZ7X1638NL3ARxNqLGAD2KtDbitHKfskmIFTmpDsyxFmWpaHrd3sZxju/
Cb8HYBKid4B/274XowNadm5ac6r6FmMu+Fze9JP7DHfQ3yJF33u87y7n4awgPrNAa9vcboRr1Eul
bU6L6soQPBMTc5Cgr2fS/ATwVO+8pnf2ECAZ+DSI0gD8bdmLtRmnKVmq+TQJlh1AUcbIBS+1Xn7b
QsA7eD4MNVhk+G3n97ByiUggSJtPtOc/eDF88u3xr3Q2f3lmrHZy/bf60+ZagNrrwByhquxf0HvT
THimAWfkVHrzENm5QmsSjyzxqNC9evaa7GpCxBUQMcrrcZRoV1I5JvKyKg11IZ2woTyLKsQIH+/B
NrMA4ObDWgFKRP9leMpNFdCXBemq2RpOJB3HQyOUE/WEiitaw+V/vNQF/LCu5cFKgosF5QrbvkOU
5LiUiRhOA0LwAFRt8qWFru9uatwmdnQNqoJjwAD1Rwwr8635xjDdHJOlKa57ROLH/5fPgV0AUo8y
EGqg58dfWDUIiiwbgQeQ9nqx4XpB0JgeyoyZYF6APemxdkC9B1PPTgyLymFpo8Gq9JUcqmmHMnUB
db/tDjS6641fg4eNlWrGuky9ngAeBr/6lo5QWHCDUNYHDSFy7UUGLCsrtMouBPQ6cnwwMvGPrVCI
ZeeJhl3Txd7SY4A8KrihILn9qJdCxLzh5GHQVXGzFDbmCEH3FIL4Z6Ihy/KgL+pphyC0ze3WHwLD
DkjB9zhKPRvHO/jlOBKQQE92saiwrn3nIWdIsbKsp4HIfAyZQQnhlil2+vhEnfcuM2QZq52CbwEe
eH6idHQ6eOh6PMF0NBHyuuULSKkIj41HPzujwhicjvHDxNv5qG2TH+fS/yZVYj8NS9O81lx5MUFI
GLKUyiOwYBL4ucXjbkKpWziEQIvg4+ZypqOhy9jBbcckrF1eBouf1S+iGERQ4rGh6iS7wMq64dYC
4zBwvGyJG5dhAFo3F5+IbWOUkJ7nnbju0mwyELJsFPRR/3KcLZkkz3rQZSc5n7iY1WFx6gmJp+Q7
53u5ywwGAwDpKlRAjLVhxsxdTadSussp5fUQQuTpBSAfVdct2vHsmIx3fpC9VrVtlPHWEH5jndA1
HhlzT+lpAI/zqJexPRSiTKKP7817P4gjGl7J2jDPq2r+V6AoRVEWmXhunUB4EQGH6ilYGv+TKK3d
pvD4k86dAPjRYN9CZ484BLHp+Uq543Wof7RA30friuZWG7pW+dTM/MYF+LezeZfvEKVtC4Qw0DAB
8F2YdiC7Vpdo55S7uReQdEZj9tnt7qkFfC/pFb2aa1q/FnTZw1guowWsDGcHkTL4AgDTz3/mQroB
OXzmnPwp9b7olP2wMkp/EukPke95044lf+f8EJSAaIxKK4D7t/aDvwB9mlWib9LZOdGSWhHtpHeU
Ak0GbOIOLx9fFdyIyyNE2AWNHcOtAEq2OULLNWk3q8Q7ZSK91W1TiVh2fXrX1wCroAdh3hejep2H
LCfic92DNRJN1piLcJnc6sa3E3DK6xlB6NAzBL3IgbgDfEBAOY4JoVWGvJ6qb4Br05fOg0DjSjOr
syKHIX8Nld80wMbLUgVtJ8Ym6CuTOWEq68kFSlFNKmYEYQWcKHPmQKBh/I035d4z6I/wXXbjBxqV
xlPfS9AU57QG2otQFZR0ctVor372krIfIE7IOKQq7fjcTEXthumEjQ9s4FI6cpfM/urWlmOuPTNb
XzPWPk/c5OiXbvcKkxJLUnxTLFfDUUBq0AcpXGkR1XoGh76R+LbUaHJtQ2XeBVnRy8hrPKTDA+2f
uAIVH5jLPNpXDC7sy4BA/SfK0eTTZMplCIXXJC/znPs+8nc6ZmELwtYNbWuEU1k2JgiFaYmRBF0H
Tn4Hcj/mNwLTsuByip4Fbe03qDJIPgBKyQG5hrk7mae5pQDm+CKbFcNJ89sBcnDQGev8mzXM5A9Y
BwBwkIE1sKeFe2XlC+y+3biTDnidZybwbVV+Bz8IWMyKe/KwnhfyrQIF9EvXshyiNlfaVVDAc4IR
1C36BfDtBOY7qFOfKTXpbU/S4tjNaf9ZU7F8tzwydUedVRZasBesA+jGpsU9ClA9VViAj2JiV0OW
+VItsk0e+eQvmLqXmuyBqNFVO0nNO7YE2hnwKVCnhX/f1jMsYM8NFDTLqZI67D23uaryXBz6zCGH
Ge8sQOHKijyqdp72pQPAZERUCYBII2ZEJn9uSVrJ68JkxD+1BnxTzGNwESPuaiMu7dUqdwXwulZE
QW3bvOmGLQkZ656cEJ71N8x39dGeahIK3mZxydleJHxpsLAe4l/IPNcEjm3s41QnmSfRF+7UCPCW
k1qaYNTOg4bI8LBnry7MFZZCuQuCJ391BZulrATiUNN55CS1l91mvrXEFhDNiHo9Sjutg+GDyk+f
VS/7x5711d9pk5aRzycnUm5D9mRp52zLFSVZP8fz1xYSqK9uKz+o9A0IE2xy6tB9IOqzVn7SXTLf
QBMASb+TtAc8/SxYWMpvOrcByInbHfaL3MME3rtYIH7CCyPLRN1mE8RYFcllaqfpK1oI5tHAFgCV
yZDsPJt3DhqeEEkPGEBQQmxlYECpOzl5vXuyswz6HqfIYj3b9tFtenP18Um/84MwTJSt3QugvLgQ
/CXcnUmdDP5JFQO7ttMqj5oMpPOPV9mQq94O0F1hFPR2oKhurtr1X2Ol0p9yMeZQ9DA7SwI6SH1r
ylIfYILn2PZRuHCrzI6XdMKokXrhkZvNZKd8uOH9v33EyhhBmwtEu6iLrT76F4ev2i7PnbTLXpNs
BJdfe1VyhyxnxpxUyeoU5IXVTdpJif4H/tC8LBDSNjd4BeLF9gkkIh9vymqEzqO6VegC2QkE+hhi
tA2727ylaZLVEDV63WKH0Fel7cFeGl5HGUmkEzfF0NMb3aZ++ttLo0gHXy4AJSLz2UrjU1sYU8Fu
nojlDpFEzSoEVd0PdV5+y7XzF0aOk/jjX7uiIue/Fo0G/LU9AAjEcAWb9E6RgbrLqk5vzez8VYAK
vCobdHvKWEHAYEja0UEJwe/r0OXSxvTcCiyxndj28rZDvgzuIpivIDCCMHl+A9x68KXsbciDKcsi
1it9wwjUBx//1HdAm/NlNgjR4oJ4okos0/oNKlVoMhd4MB23XmtbnzxSYkCsEd1LWYAHiwnXS4SM
xQuKXGYPTedC+DfM7ePcKrGTgm24q+sLgCWFa0TR2Ya/2h7CoBNrGSQlJ2K79QH/WXHPKKovZZY1
d4W7+HEOSVIkZdmFVTpgqitZzHditwZaZIWhA+mU7iSf720WYO/VzoHlSVETPz+TrvWTJR3NKnFx
pmMOSUqcrHEuKWYMUp5HlFwqNBDuxfQXGMT+Y8MmN0KcCJtvmBMyoYug98X024YR+dtbFQg+14fx
Ov+sOkltFxUmlIFGZwoAl5ZRAynezqvYto1ZTwSZ4xqsIDEAyWTjULIS6kYjG+gISKm+kHYhf9vS
buZYtlZBwZG3FFqf9fC3g7NgbFxSDUeHqiENmsxRfmAz7X/yUe59ImCLeJFuJA8sZaiM+8R4O2jT
e5+LRgPYGOhbgFbzjR23ssRzq1yoV2fOxcOyoDxH5jx9gHVHJ4UFBBnHI/pZZ4m84TMChmweyxtG
vTzIXaYPdUubI3WhYeZDp0J/keMQGBAVdh76e7cKmDO6fqCaRi9bic0eoK7MNuLUzAvG7xalCzzU
bh8YJPV/pCYZf2amY9/qtOgjbfWI3bk2IIBC7bj2yoBYl9fAcYAX/R5VfX2DMLggUqFsBbjLuxBd
LWogTBn/1OeQUvJqqqKUEbQfrf1s5w5vxBr/rIUg7g2pdRlO7vwSS4KuVf6wJKeGivI6t7sU1V49
hdBRuHE79GWo6jIJumxejjrl5XEokvQRvAHM3saTODpeNYXG6khAR6gEdZWhtTfQiOd2sOegQATz
MraiP3J/omBEUPzJ6LAW+95AwjQti9PHhvXSfKNU5qBFFAXRHdXZjV1txqymaJ+Sv+YgT1xNXiZu
rLr+8fEi656cO6qV6IVY0wPvHNTSzZ4xlliGTDR/zYztB1la8gi45xB1lpj3wuxLpwjyD8oiuAYw
AiDhnp+PrWQ1kzTJXxsrc4N2QBM+oqrurivrPqZ4G1cEMdVd3XRdhOEv9MZLzAhIcbCCDOYrTpfS
fYTU0opF6erIS1Uaa8dPjhzlsc8pXXY19Gvgv9kd4P2gp/kg3oKUv7FXgG6LtKkW9Yqw0QXhOZHF
19KY1l7btE/5SjdpH8GtaF75AFccUD8vrsdOGxBk2DxA3MOaQ2Pq7G5K5uQLn7wkCyquymfYEQME
lC/5acwS/2kqm/yeGNihAK0LQWir7CZ7hq6CQrqftwTs2sFJ7pSftGVo1T163qRayx/AN8sM5EuJ
a9IDdLewx27klxId9/BH3Ii8Knuk22P5uWOixSiWfra60O3NUAA1t6GbwuO1CBgP6JBVWcXwjbZp
BapN0Y97Crb3thMhGOw/SKNrIH5+ATTnpIBbVK+8srKDz8suaoBK/THldRZj7d9l4a/kOZDi0Q0K
yMtKKz9fjyQ26mGMKAh/XDdy2kZGAp2RQsY6P7ZnY3YS8XcCf5Q01wIglBWwQFv2em2ItzSW6tG5
Q9sAbmbhv2aDN38ZpzFrYw8F/3sI+iH8LYuCgPJDJXr3jFWR7PUAtC4fmw9wG01NUNZHhcHfPGz8
idzvWzK+AljpritG2ZdaTP6hmZobF+KhG8Qf/BNkAxh8JNI/2wzcbemDv06HrrteLJ7GdMZT8401
IWZGH0HAoipW0/IdWU+50z3owgyB4Aj3ADYCcjMLjQDPT0qAWG4K1aMHQonoUQLeypdgKv8dEf//
Jmv/cy3M/d+brH2qC1n9tagf/+PQ/aj+xKQDuIm/KuAV8/XP/3r7P/93xzWH/QspI1RPkAFwFCJh
8v7pm0uAkv8LdWbcblBiMHFjhUn+u/Ga9y+I63Dh8drQ0nAly/7SeM3711qCB48VTx9/BzHzf/8v
dCdO/6rxXYBPq386Hf/nf//axnbbjQi4oA1eMoj5LuiEkIxvHnWvjNVLNc33kxySQ9vk+raf1PAo
RlEFeTeN94Ppp9iyUKZAgLPcDFUNvhDNi2jqMBVM8QYzcwuNxJxl9EAgUwuGpShvWpdi+FUmhy+y
dEmkquXUmeGlneWPSZnhC9wiBkjxtkYnNSDQv5zHv3/mrz9rYzrA4Ud/BKAga0vINV/cgngT8l70
ggC9uGgWcQ29Nv3ejG2AYjg5vn0o9SaYfJl9Yq6cb5q23hNzv+GT//F2+AR8Afi5iPLWUOBCwehK
11coh9D7JRsPX0U7V5+q1qj6agSzsBKdOVgmoRkCODv9aiUqg/hBJP0rXaz6SU1V3QS1O0MVB8nR
clXmoK0HqHNXXwcUDf+E3qJ8VE4+3EyO9oAcU66ujQPNAgZ9qmuXa3bXdW1dB0UNxxT0gzI6aNHE
LrDswkec3xPQr3Kx7MADm+j57XdD+eSgkdyaryMNOjc+XZsNs9V25h5FbOe5SPt2QQbrkyGomW7/
tmRmu8FYFNMBUniWQe+csBvQDx8zu/UDa1q0htMu1TdAu86/+0Ke3f+zi7FmhOengveE5wgSOCAZ
BIPnX6dyqfxisux7xR3/R1VkBSReOkfU087sm5NPfI7zzkkfVdqYmwIkoRb9oYgJXFDs6pAIUWCe
xpQnOyb7PDxdd23VReKWUISPCLY3ZUctte/mnZ7uO6m+9yg24DKYfOdZbPRgb6sAvEH2BRHfijvD
zP2KYo0JTzuORPGeVtSEXTf1b/lDAKLH57xt+xsQt5a/QMcicbZQF+okcDUOZdOXX8qiRodnF7GS
i71YGaF0TsYIcpYcLT4dcnT6ZfzSO1WL2rPvqQdXKwlZ4NzHYJSIpxKJWhXCWf2YeQ1QymQzxURB
S7LPzIjyu1d23yUfF4zJleg/EiR6BVmqLppQTs4DieqhHWlvwsK52/7ExcO8RGaDbLtjOi5PYo1t
wHSCRBc9H7aajW6Z7Fplht47Q91/tfOZrQVatDDCxzoEBDmpD4k7HphGYzU0Yh68zy5af+ehRt7o
R9MXEKk7Vfzc+az1Yp5fXEhncTtQy3VRON4qybTWfT41/nxfNeihStAY8j6f3TICr3K4Lif0aiRk
mq6XepxOILYC4VDcu5qLvPy68yWXT2gtJ6F2DVB9LSpvYiELSLmqGkIRYNcgESYFTyN0kMIhgVeE
aqt23INKayURWdP5OyD5DjMiNTYwXzv0xLmLtxSAKelGH3/ZeUCMxly42misAGaNvwqOtiyQ3il6
pOTJ+OTl1Y/GxjYJnuVgv7toE2Ds649X294TrAbxP8AXmBHkYNuQkBgOEGBy6ZM2TvuNmSKDeKWr
dtLwC09mQ6eExsB0bYiB8v02zcMgH54PbWo9zVQ7qNkUJNZtmd0uCRXRDCpXQEvne+Ohr5b2ffld
lVO1F4ifx5PrxmJLBUim6IrlIJTZ4FmLj7hDV8P8BPWCOYK23hwmRnXs2biFmSceRt+7F9pVV15i
20iBxuTeE/kDRPyIPTGUuw2oA/J9wpJmz92sJuvXdwHGo8feKmg4DlTttt+mNB/sIimefHRjQybG
YHRKqZEtWJhkqFqKHpJtHTdZz5+lBpMwtQYe50UiglHN/c4VPM8T1p3C1+A+CIRtqFu+gSq/lAlY
WhlTUqd4skp0oUIvsiIAl96KRPTQp8z9zEtmQvRNoXtHtDUP24U3IT+zq8GxFS2ezFR2gdNoGhvq
oGRfVu0L+pxB0lA1VjB74PUPDXQP0qkOAnW4vft68QgBsuCeoiyE4NS+gEAMxNqmMiR78tAiFnPa
uBc1puqvksGpnypV1ZB2gKpQkaQKq+EbNADfdMUPpoMsYdKL90kN0rl3F7Mcpqzods7n8jnh8zBJ
AXRZdJcBhrbx/wPxnR4tveWTkw5ZZNDP6mlylitu3PTWUhOMfEeHB4Xk6dYdB36wUJzc+Yb1Rp7d
WHwCunc4IIojikfkjX//yx1Bw1WVgSclnyhLHtqZ02eWznWMyldyrXvLCuohyR5E6zU7Raz3jmal
g641NPDh3/bml4Vt/OO0XBIsDMH5wRlwPdChCuOMiIeJCUVa7NyFNzjy4pdCkgh/jz6YoF+f/9K5
gMSJdUo9cb/Q4Zio6bp1E46eQ6V7LfsWc391Z8flUKTB5Jo+7BYhjxOGaUBe0pIbQ6fvrVKYMNC1
VYwGklXIrLSFuL5m0dQk83edlS44i/3J7RrrkLpOuoNav7tnCBdR7VqLPhcRk5TW0slBPtnDIGOS
QyErC/VVoSQTWCXbI1CtO3KxYxBLw49BkAwx3PmOCUOTgSyFemoz70ui8xEjm0V2wHSLP2rl34HY
uCeJ3UjUYbLQ9JainftaWINO9Q36+OVW8FwuRUZ9+aQ49LZFYn+lnU6uJ5kBVNR5sEivP3R5/eyL
B5/XD3KS/V3dD8cOKERsB5pg5z92rZebDowJOQEmX6wI/Ba/qFJvhCIaNsTS6H/Lau9k2+PTAk1l
tCT1Hnt+o575Zwcw4wT9chDuraDJ+aYvY5P3w9zLp4osvAi7SaE2RHgK4VRnlu4nq1B5EwKtOiVi
nMLuqkBmROiQ6mw5jpJQdArmV2M68xeR8OIHtpvPO3HpRu3x9pXoC4YyD6abAH/bYv8IvMtWTot6
QpHZeRzN/6HsvHrcRrow/YsIMIdbKqvVTXU7jO0bwpFkMefw6/ehd4G1qIaIDxhMgAcokaw6dcIb
lOlT0/XhKXSSFlNusDKpqyd5Ao8NYJegrkJtAgg7wyfFFNqH3ujaF8VJkp92UCKdBkIM68jabPWt
Wmfac9YY5SUwpfE1Swz1y+Mv+ldP4XZjE/CYpdA4nPnnS1CIZfs5uX4WvCbZOLl+aZe7BLDuMYN/
uIlaRduSyqubtI3UbRDHB/DF2tMIXvWL6SvOcexV3cV0+liVA1LcrcC/RWmw3ZQHxv2W5ap23J9V
qS9hvDWbulamTUQ8dQbf3+qViRd3Z+gbSt/fQdZLZ6N6Q5I4/uAbTrHVdaDJZSJ9GOJGfQmzakDQ
HBRcX6b2vszMBAlmRz3Bn2vAl1GBrLybuzPPpIl2ONrkKKvISwsNetdyYA2TdB1RHXHVtAZuBzBs
RQtk4Sv7d/9oFDQMtoDCkCEvbj4H/bBcQZ79tbbKcasbhXVSszzZxtxF26pVmArGZbOrJWX6IOgV
bUDttV5e9B9DP5uewbHm58RJJlfRi++qlX5qY2aG3LMfzXH46vdpCAQj3cl1ifKi2vgHX6W5o3d8
krICCfg/vzTC1lwr0/22EIe5PbPQugAF14p01epYcqcKIwAHa6Sfj1d5J10gDmFdxbhy1qFaBkdf
KugyySZahBEHy+8sktoAqTYsCTy9bjwBrGrf+1kxy+U/G5WRrtw/i6np/NnmEQ9zXnyyuBacRYNO
btCtGEYjvZad9TEqDpbxIvmja/0QergrG2tXW/ETECunH/fVOFy00jn0Q/tchH8CNdoMwlnpVCx6
4f/vF4E8AQdBJoXc0O2rn0q64YE8pNcpaLSj5tN9UsZIxQxBTzY9E5InO4/kj11ZpgSdOjtkjTlt
ZL/LtzLyJjttQOARtUHxS6pr/zymUuoGgdHuCiXAMCZYlTTV7w7YfJlQvKDmg+zFMnKC/tVLoJfp
tcPaZDf2DDEjB/Do471yVyTxoWjl/vXCgGW+FClK5FBuGEakV/uv4E/bB5tEgTjsjyD0Hy91fz8y
F5nTa1hEwKKWeyLsIlPOEWG7AlILturYAIb009SNUH7axJq89sXfebT/vx5qAIsLUtWFqDoziq8i
sU+gCIkBWvNUx87MKNwVWvic2cU50YqNlJouuN6yyw79DAbuynOw5idwV2PB05xxFXM7Hd3jpV5b
kDZ4Co1Vci1i5n+FQVdJF+Ghz7vwqMKP3ugR/hyk+UhnS8Oq49F7y6OWAyZ17tZRDd9uf6NiwFQa
g7hGuj4dTKuqPvhjaT1bWn8OJWZQ0Iy0516X2lk/pnWO2gjBJ5OCS4b+2MSUMxvPY1wpx0CuHTfz
1eEoFbj1OI2ILo3if3y8We7LDWD/sNrQt9MB0y4bR3lh+ppGE+1aTyPK+5AZNmYnjG2mm/ImSLJp
X1uSl9uQxR8v/E7wpHUB3AN5obl3sNR1QCKqZ3/44ZUG3riHwPHW2fr0qevUX7IdTP81CvNSrZI1
MOYz+ywx1lz67jcuv2DeKTNuAoH4RagCewScq5vCq1PXb1lRqdeqVgu3z7Js5S0v4FFzVGQp3jAn
ch5tL4VuRiH6EvMKlhryo7CKnl5xrD23Ul4/WWn9UmSO+RJ27bZg+twWoNYqJ0FyQX1px3xN3eqd
bw4ldLY8IfDBzpmbJv/k9GpvmVOrjdFVQ8zPxZamfrHN2HhV7elLhIJzZWbpBxk1zm+PP/l9pCWJ
ofUxJ3rQIpb6OmCVytJSa3FVfMM4SMCXNhAc1zBy9+GPrzm3F+iKIZi75FzlNaIDMS5/V1EN3ckR
Qb+hz1fsJlP/UCvjCoD4nT1EZAfGjAcioXap6aKXZtw3WS6uUul8TLIq3uO/gySco/Wnx2/vvvij
TLbRUkfDT0E/YBFmK7XshzpOxLXrlV85Gho7xVerz4Gd/EzGRv4FWGdNkfK9h2PR/wt0Z161SKPy
MkrVXkjRVRGadDG1+nPgmNIxMeXfj5/tnW9GR52BJtBZCpilql4Iv3aquZs9qCCQPpPGPJrR8LtV
++JplFGffbzcO9XS3Jxmb5Ci8EaXQldKkfj0mlTFm8LMegZVWu3tMJpemC7R8DCQCUfQ7hjG1nRh
SmafS2ZFXwDubquotE5V6KvHKjAmZhmVFfxsm2Y4tMXwRwuH+E2URb1JpzhagVi+8/0JVfMmI0eB
WLT4GGpY2r6p55pXVZa+LbpCvEo5yhYWyWZWSfV2cPI115B3XxTSbAypaVfSPl2EyNGPCii+peoZ
cXYY5eDc1B/j9o8mqb9JqI5NiDjH6Lt6mm7kDiaiwOvKys+6D6IrdVFz+GRPEuoqjbkB/XQUfbsS
U+7fCsGEjgj0To4h2OvbWJb6QFEF1+dVzeVr2zpvdS9rL6VqX3S5St/6rAxX0qv7KDbXqTPMg+KC
Zu4i5S6KepLK0g+uNNIE1CD4VghmtYfHW3QBKZ9vjJtllm2HjIy/z00ruJpAt6tmGzvJuTMcsWGO
98VMpi8T6Lg0kC6VPvwAlb42Lln9AYs3a4yIbEedE1zZHXup10wXgxPZpSjct4W67xwwVInzJfXP
vhlguQQZ6vEruA8KpCXsdpSgiV2QU24/be+Xsd5pOdEHAxW3F6w1tn+UQM+3af3f47X+NhtvOxC8
cVo8dPKY2dwN0JJGExEq5sFVK8WbrJCEJYUR4NeZqt0GcZK9PorqD5ULJkE0o78qcmk/NbqZHfWa
UBzjFQvnSncu9RjIf0RTmImbJRK8p8Iufxe1T48dtvZn+gtwtGAjHyQrRrZe14f0SXJgPm/9BA1H
i/bzDiKIuUmHZHwW0JP3KqLAL6qdFHu/S80f6HEicVSM/hfgZf7F5iOthJr3vj0nyp6DMW+F7uzt
q/e1snXiIoqureo4qExNv20Gw2dflfZap7Znw+powE8RnS0Lyh6DY+UTviorHeL7PIVpJmU1JbYz
j+7m6+mfPKWRdRq+WBtfDbbhphfxH2cqo0NX9fGFKqfcolD0K00a+c/jzfDOuiQQYG/gbYNHXMJD
VGOYgqzugmtQ4EiKz6b2mrd28AZ4/CqTxJ0GIJHHTDTW0+OF3+m2MsbTZzbDzGZmhnr7xLnUtmXJ
TOEqq4zu8Jn40/ip2KaamhQAYKOIu7H3z04hfZaxS3kd1VE9KAQjTzRhuDPqCBxOoXvCtl5Xftpc
uCwOCL9oVkijRwd4bpE0RlJWzT0ixxOO+r2gF7Ip/lMZw38x6dQzQI0/mE18QQHLdHs1Racy/l3D
J34Gw71Gb3knAs8dF1qdwPuxHZ6/3z/7Iq/qoDIN4XgRqibfnXyKXfTA45VdcJ/8MDfkaiGVpPet
LGdBoLxo+k6+7aV563W4Zlxq4VSHvqvMNROydy6xGbUNKg8NJLDb87v/54HUbNIiU+19L6Xdtoud
TuwDgKFuaZndttTybpMU6pq8/zu9Iw44bw/YKpkyrJXbVbNSjUAZho4npzFwIiidxqbOsYnL9ehr
PFaWm3ZmeEjakfCLMr+/7Sf/VZvsEFHuskSqobIg9jSFdEacGSpsYct/6nZNROG9YAREjt4MJxEa
wxKbPfVoJk1yanuQftNjrpbmBpNLsWkqtf2PAPI9U7TiMjSjfOZX2Se7lKuNaMOfKyfgvrRHlIXT
CfTHpCe7TFKdWJKUBm24aztlxX+mkSQnCkhBKlb125HZ7takWDuqpv9J0sd+15HHIzk2bAoJZbUU
5oU6COPSSyOyxlMS7YcizN0MTSgcs8M1pYK723Omj1JZk7VhwITq2O3XVQBJaznB5CqXQ7uRh4rO
fyM+OUiibYbJ+Z+3MMsh/06cJhkjsZ5/zj9bOKZU8HtfCyihWwFccEr3g2SXW7vKkr0ZQtPm0k1W
4uVdIJgXnXlmCCkhDLzMECq2MLwfFu3pxGzoTSdu1aTjyjW04DqQiuFgzamcGwUw7a2ljR11q5nL
cuF4cS0OtEloa2eAZoXbticnsrY2biRpcOjb30n3lEunIZa9rvuk5jlzluJJGuJt4JY/h6g/wJXe
G8Un30FROer456p/yzvvhDNN1kvwAva9VCqqMkueyjSXPKyqg52Vdm/WVInDXAd9BK8WH5MIm9Ox
ct4s7CvPXRrPiYrP7EpG7JBWv2wdI8c2V6rX+2iDjgSfi69FvYwl36J8pSKP+wGC/7Vlmr4PKj86
BhRJp6qrXAyr4qNeMA2mZAhebFmIg6NwqvQ+bA8NeKXAbWy7RVGSl4YG9u+AaeQrsKs1A+u7UwPF
nu9MB5HxIg2b+e3+s431oKgaJVTUt5HR/D7NfgTNaz3To5KoX1PMum8KUVORaHBAGX7pNIgWi8Vo
wYwBdVwh2aZX5bpnRUPvYoNN2hgU1jk0a/Vpznf13BZPZqggV5PKP7QW9rHEvHH/OMLdV3sIuXLR
qdTFINkJtbc/yJ5ahxREda4t3K/D0NYTJlZyQJMS7NBbO/XRc9U5X7EPUg+9DX8Jj04Vz1xD4xuW
Q3ooDaRFfaOsPyKE3f4swMRPruw3uPdqbeC7o2P/AR2srLGA7z4bP5wW4qztwRz+rkzV42Ka8DbU
r0id7aYhsjaSmr8yoOO6YAD0+DW9txgQSXpZJCHzgrdvCThWoCeVoV/TOB4vpoF3qZ8xbWxwwDui
XqeurHd3onk4mi860kWcUvbK7XowTRje9i0Ph0+YW6hOsrU6eS3KvbsKuxCRFHYi+LjbVdIUcruN
j8gVRcFh0xUlABxHWxUamLfQTRpJBKADyDWKbtssu3W7DLhkARtjsK6ponYXWWraT3kc9Nu27o03
W8tkup4pFYawJsmta6w6G7CN1q6XQMbsWqVVHBeoVHfNSU5mK4DR/2M1o/XFHmv/Q99WCGkEmTzL
eZGwbpKQ9g1VnNxnbjdU9k618uDFitP4E8BqMD7RUNeVO1DSH8dgQHMDdCuguTFHfJ+sJD2Jyh7c
QOK/N0Ami+9O2B0LmTbuxvErtdpMgRoWbml2irQRXaJuGZD4XIBgHePC5IQoUrND0kTZ+3oCyLwI
oiFwOyvxt3DBjGDlDN9tTm4qlQg2g1S5EZe5MVXLFLaFI1/1KItgbMEuaopa51chNK0xaFjZnNpd
VgSAHTUkvMfnPgw+R7cftEmNuGuSYfKUTj7b1lel0741rX2JwgQ8cOUG4lza3/JwfOuT2FUAVJci
OWoD8iXOhobpTtWao9qj22T9rts/if6boTCzYpW5cOQWZbJvmCpHvrRN1Fckct1YhE8Fg6SMpl0q
fbK7sdkwjnltcRHNlWwnJ9K26Vfm43fFwPyUzP/wF4FsBEb69ilbkvde7ovJw5+DSl+t6ssQlMmv
aOo+Po4u764EJ+H/DkYY7d6u1Ada2NmhPnnon47/MeR+Ymdnp6lpkt3jle6rTR6KhjJFLiwPqBCL
QAYiUPFNp5y83BhAP+o/6yR5tU2AgHmHpBxacy52J3+iyj+ERu0mIrn2XMpx2G8Lmwa+vGYedY+1
mX8RlyJ5JOJ/lES3D4/Ud4SBbTh5YW2h9dyq+ilXu9C1Gt0PXOByxa5SB/OQJoqNx2PKrMY81/j9
edogZVtLoVvSmYX9YmkFRNs+qVYG7ndREi0LBTFdUmt+I3H59gfmMsWflVuKJ02OOBl2SQYY19eV
D3PXgGAV8tr5yzAnQRn8dpWudxrYDqrsxdR9e0XtoT+OTmKcenJRtwl9+2ubO1ctd9SjmUA/9CcZ
jBxMkMNsKR1y5FvrGa7jrz6cEVFRFPIpYwXFX0lPV7bRXwTKTUgn2+RbcfkSz8m3F2cjFnqh6KHU
epbJLdg5IjpYOrYlqTJBtpeHOjk7aGE8R9i5u5CE5QMVfHgdsir87AdadU0gFWIuVZlEKbB0ypDF
gVtVDoJ1VTtuwqJ2IMm16aZjwO7mkRUcutaSLFdDVMTtcp22mZzgp6vniA1q097J0vpnrNY6ewZx
7FNp+AFSlWNzyJwE8xqlh3czWtGeNoJ6Yp/3u7AR1XYY1ejM8PF3OkbtoSu05kM09vZeisJXe1Qc
NmKhRN/6QXaQVc/zPQP9Yed3xgu39qWGNX9opXTNqWohxEj9gYYvpGSG2XPxSYZ2ux2KuIrkWGsG
z8xVrjfHaIJXxJrdPvAnEPalvB3qERVj4b8wfbe8SNfHJ+CD0bWaStvTCqrONrWiA0ZpuMZrTv7U
tCHciToYXgrwJU+jH1u/dSXVtjT8ZbeUivqI7HK3srHv7woGCST//AXyh3bH7YOgRxAbYxj2XmX0
CkK+FCJs3+5QZYr8m931s2wiXAabsWv28VApa0iF+dwsduos3Yf6xKxVQQ1/u35aMuOo5bTzVCGs
z4pUg3u2Bvs89GSkJCDjQRFR+ak1gvpbLVGltEO1rRW/d4PWjraPT/nf0fri18CAAnIFU38G3i6C
3RhoatcWjeVBlxMnpAvAudqTYV3MYXybcGzu+HWokcWi02i1i/p72ubtT6VNxjcGDvVHrcNFKiU5
fBaV7Lwi+4JlvZZZL1Kdpl6oO/EeKhZWTgV+Isymxb6Z8GlCMI7SxhlTrtc6ZKqe6pVxUqPG/AYA
PPyQFQWqbI8f9i4tmdGaoNDJzuml3Y1+cy2g5VnZracpRbUXaS08MDfiAAJY2VQl6puP17vjmaHW
xoyZNiRoanA3Sz2SHmx9oaiZ7Sm+VO8tiOXfKCCC58gpaq+NK3krKqXds/u7gz5MKL0meverDa38
Oyi8akdEVTfqCDvt8Q+7u0BoIDAAZy4N3Oi+Uhk7TegZCldeUTLk7OLcPBVqv6bCM19DN1uLqclc
bDMrpkxB2eB2o2tKJmQ1mhzPUZvnLkfeqlH7M6RB5cfjx3l/ISpFGoggKZaDVJGGRtKFpuNhLpM9
mxZmXdDu60NRq2vKa/fVKQ8FmG+etv9tks+v9p/aHMlkbbTVxPakbkx/ZZnQXqlB5a8mYj+eI6bw
kozRF01Kyi2mYXOCmDooFYyG60xp/U2SJAEytzCPYzqmXC2SQDVQ6o49RXjnarQU3RQi9+/Hb+ju
Lv/LxGW0rcLFZ2K4+NVjm9gi7xrbkzNcJQZZwWk90pAUG1A1uMT26DxLRjZ+mso4XLmZ79rKLD1D
tmcK0yyCs9gFXW6EFHqx4yF7KHZy/2YhO7vtbWQ5GjN049Ff6z6997DIXtLToO96r+NfGUGkxchM
epzOeIvfgbntiix44bOiKwMNLrzYzJYa1wyHtQ7TXwDEYtPTl+LQM55leLMsLYcK35s4r22viUbl
A06nvauFbbOdKjt/jrtW2Ue17+xHu2oKN7DtaWsgubzJtDrYR0NJ2hCU3aU3KkZ15Sh/m8RMk0FX
tkR8uU0pIxGHdqsJ6mEbN/JlMlDzMkTYbZWEWyv0R6naGqGBoRKMyWPThNZfRkKwYxM02KCOCR6T
1ehJzbAJaObUm1pIDS7qRZXtUKnUMSpxHLj4cRYdKzmKzhhYFMhAQtPVbf/kZ2VxEkHXPAsnRua3
7HXNpcER4R04jBuzlbWPjzfvX7n923cK+XxGCpGDwEcxFl0BUYWYarSx5uWSZrh91EEaLNP6OUon
LFGMBjWthlf7RE7/qWwSZSMaM9oWBsgbcsUPKGLhF6BkHYTRFpyAn/b1s+VjVoq54hpY4T4W8VvB
KIB9pLGm6IvfqnRmK9VRwvQrqZXvvp3tNNxrvgRT9Pb4rdxfZgwhEOqT5/EQ/7q4uAdkOcH9NJqn
TFeSVUCqvWUdG7X4OJrKSsp0f1+wwAwc5c4ErLYMsFaOoImWGJoHWq57UerG2GCaJm3/5yficuYj
0UoHgrME+piDiqCbLmleOarkX10r7zDj+hHqCLpaPsiDx8u981Bg2RntE8pB4CzdtUslbUtbZ045
ST1zTqv1Gan5fbvyne4hhjRpeS604WwuJ0Sib2+MMa/61qQ+8OQg+Ga02Be6ow/xr5Yb4cpm8RSN
A7LUQ1LtRJ3qr2oYf3j8pH/zjMUBYiQCTIQMHlyTvNiUydBMvVJOmtdMcbzT0qQ/TllkXxvDfwVO
MX6FkceVYFR58lkpTPSX6doPDhTrVozac6WG/0XG2D/DYGifyrEf9lIjI59kx/neKfz6Gih54IaT
3p38pKdx19VPY6K7TVBBiK7VYmN36ZOIoeYkALbznQWOxq2gCm+rIArPIlPytdxr7uEtnhl3doYm
3NNUy8siGc0nLK6dVveitDXdybKGS5KTYmlxonqBZZf/VZJzpSNFxGNSAKxBsbqvj1/8XalBNgB/
j1SLIhpy6uK9G2FAUxrDYs+GnHRqDaOlL53qT3lqt9s0a743RpPtQSt7Zjlqh8eLvxOJNAOzX657
YATMzG/3Xa4gv9RbheYloXFRu0ZNXDQHn1u9ApL8eKl3jhKVNypyCEkgE7BsRitWNI6SyG0v78fo
R+Bk38oulFd28XsHic9IHskFS2PCmiPiP6mXZBayJGmsoo0mBJukxxfC4fZjIjqPkGpxsdCrxc4u
s7BX93+XMbydxw96n1rgRQ8ohcOskmoai9otFpJmt1rqeCh4X1R9fFHHNH01Z0nWsczTiyO4EtOi
W8mh3nm/kBjmfg/59KzEcvvkU1MjK5WS4OZprOwLJ1B2QSGt5evvroI1NLGezQpG+HaVVEk7pPl9
x5Mgnl6TSL5oypC8Pn6D79RE0MM43zMPfp6XLF6h0QZO3Q6m7RWJdmVKGLgKBJ6zFhbFBS+A8k3L
9fFZt7rPyDbLryh0G3u/tup9omf9KbaC5twazcoFd39QVVqqMIHRnEC+fwnXLZWRmRG4LK/Tx29S
VzdPooQ+6Dt5hymT3MQbzexhhwtC0FnydXvlLrrfV9yuDstjlsT3XbIJK1sOlFihqtD9Zjz3WZ9v
66aMMP18LettJWXZlqblGrRp/qC3IRKOAInVPG9BjWB5MyVhJNtjqVieNeVfkrgDboZwRN6LN0a3
3zWp+x/NRWgi0aWnFmbwiurXbDFyu8XiLlYCDIAmj9ysPYyVER0KRBJn+Gb1rJjB3rIrBQ8MZNjh
KqQ7uzWUbQ+OYcPgvl3rxLzz/NBTqBOIW1DOllWRLBU9BSrhuS0yYycLLinXjpAsj5msPNW4ZXhN
Ziu/ZCeQkC9oNyN6yA5qcOMGArn2WZfRslH9Kd2VuhxeCw3daPDJUC0fn5n7g4k3Avxepm84TCBj
fPvWBHKlcqmSUyp6ZF5NJ3tO2jZcOQL3CBeUp9niM98b/UaurNtVAB23QmFa5gX4rCboxtfhRkTN
sE/H5inEUntrNNO4y1Dx2zta+6GeMGTDXM/58/hp74f0DlWqJgO3Y3ZEOrioGDEoaUljJcXrRyU+
BWLKT4VuUADRQhKd60iF/s1HeHNrZm18SGprvEZaeWqhD36tg8J+dgoUJ6n5KsqaMSvTU6Cm6dlp
16rq+6hBaiHDMZuNRWjlLQKmycC3loRiepMqTb+DGqGivFO2ma+7o2Ydw0F8SpR6+pajMbWyJf42
T27PLmvTP+RIzQPnJbJGaidN9M5geo4jXHoil6bUCjd2kK6SztP0s0p/ld3wMxe2C0DtlJnt2aYh
4WYTeR50Fsc+DeLZamq3s5+EiahAE7q10f2WHOP0+IPeJyLsXcQWgNAidkXf5HZjhWEONjAI9ZfQ
1v9kXVS8pIgsbh29C1dWuq+J5uoBBvyc7sC7XBwUORC1lBa99lIoo74vtVTb94mV72oAFzv6FPZK
OnA/vGItJKTA3pBlIqm5uJgNuWEg0iTaS9Uj1oFKnn6QkghOb5SYP9XMwcGkzEK3n/N9I7b5mx/u
aInoHxMzlL4hJmrtq66MNrkw15KGO3UvTtGsrkfLfgZxy0vkqkR0z0etMb3AfwEUUFTFLh/Dn6H+
RUqVbYTAEZLlT12WXXIjGTYI3+Ae8aMxplczqJ9q6WjaaAt9lFDalPC7deSXSn2O7FezA3EbJhTi
2rZymI0jtzSAwh3qY5MfOsla2+zvZH48CVm0paHrjFjDHCD/yfwo7qfM5C8abOHnsDLirTRVlduI
tngNfDve4k3rf2lNpcY8EQJqvSrRf39VUEmgR8XA4G+tuNhZqG2pTiBM1TP7SLkUifSaas6u7fVn
BYXYE959nx4fmr+1wfKAs6sAPjNvQV9gke0GSmNW4RBQDRsoDBvVDuPsbYh4elzXu7h9s0H76xKQ
dDnaT2O2aUOgkWZ+Ssv8cyCbm3J6G+xiIxvn0L/kOi4YUuGNw66J8VJp1GOibeCSb5SseXv8y9+5
SHhX8KYII6i+U2Dffq1Szq0sjDXVo6weXsI0j98QwBaeVdTKhruMC97qgp2BNPmhrnVj50dqtK0n
gOiPf8lfT9HFO6TBwzHggFL7Lq+0AfMyuwtTHd22CdyB/iRsaVOk6jWO+p0TvyniNW3F1pbCYzk2
Jw4RSIERa/FyR8/o6oR7NZSuXfF5kM4gJ43qs5AOFZ4vnf0zkl8M9OuKqxbnH82gxKw8Q7NX/Rxl
J1OW+F8CzxL1TsgvbUV3LmOwEoQAIZr4p68ah1KdXuHUf0iykgZewxxkkqzPWes8z8oBlC5rHP5Z
yHGR7mHzSNMfTRc6LJCNb7/LbE5jKEUnexXaTLpE2McbxYz/k4Z+05L6RNZ1FB9p+NUMGzPZ1SKv
Uy7h8Acr20FTNkHn0U0beqwHA1jzMKlzDI5bW/uGFp7pWlnyip6DN2X7pvmUIyskG8fHH/Sd4gFx
CZgRlJiENtRObx8B3RjU26p28vTQmC6hpCJ5QLV4TQs/3UeTmhxEnffPbe6LgyxVPmD0OMUPuq/b
rWTIyZPVJe0pDLpV6fn7HA0AA5kkkRbhOnPpydV3sYZn0Dh5QxOdRY0pcWT2xlGx8aWbNEuiuZs2
30hExz1JXPezwaBmb0xCdh0n/5j76fAFGeGVIPJe4GToC7cWFAODi6Xpbj+ovi4SKG3kQsq51lV8
3dLwJJjSv3ZpGB1Ms5J2WqWCUaPTfLZCbU3O8P72p/WBdODMRObVmIvbv5McYeQa+I5Ai48KMgFg
BGBsPU1huJZo3NP+5zYLTT1qGhtywJIxYvjI9nWNP3q1PXZn1LYuk14mZwPa2nMQo0RX9tBkqkwO
vwaAaRtQQCkbtgunJ27hdJuJhFux0KL22elU5bsjBdYRVXHzVR4n61mLfHmFuXk/VqeVwJYGu0SY
R7t38XpaJY7ssnQGr5XTM7SKwYsaBt9uKKv0AyPDTYjQrjlY+mstj+GTHDE4xyd8ODddHJwRIkQo
2g7Hl7pKB09Jhf3SGxb6WVZzqWIkiKmgDkFQo1+QlfG1bZCHNxFmWQm172VeePcg2gQ+ACTG4rbC
A1IHxNZqLxihbhFJ8LfAeLxu0tqNU+gri92fNbIu6mTmWECeMNy4jQJA9+zQKEvtZZBaZVNK2mx1
Xv1+HGvu9y2sH8bFxBSqHi6020ViMYoCKGri+XqYeaVdv42RYzxPcfE/1/7zQoxIZ39ILs1Fnw7m
u9/pap14ViBlR0zqf1WJcxZ9JDaY3V8ycn+3itP/WcYJuPpslTF7apLYLANWl/uxI+Q09yLLCT5r
k/FVHcOPehEDZnHs9hiHub9//Ervv9u8JDwADdYM9cDiAvJhZVvp1OSeFNjmBdkf9dIYa+Co+0xt
RgBSv1JtwBe11NvvJvdal6LyQa4D9GMnmtGm55qLnWWmqjuo6oBbQhevHOP7StCky4pCDnQ1isEl
4NGys8CPJqvwstHoD1zB0ltd6O1LJezvTqVfGI8r9KC18ZL7tDhWzsM9N4Bv+e/y88/7Jz+OLCFN
Iq4Lb5IrnOZe/eRZApXVd85O69stTcWPftoddeDuefsjtzuaaWgHVdmHUjQMyj6V5O5xc5jKC+67
Lm31b3ZRXR0M9Dat8hY6a3KN7+0E6i3U3BjaQ6Ca//yfH+zIWVbYY1TSMEaqufEddWc7ebzyXt7b
CkxcqH+4Agmui5Mly1CkjVAukMGJg1MShbycOPs82ljej6Ktrtakr5EW31kT6SLY44Rzm4dbfAq1
HM16wvrUm8f7JuhX3ajfDCndRmjAi9LfVIgot90PxCVeRPEhdey3vJM2XN5ntU+vuhYesn7tTNxH
Z3AJM9qIrQmQb9nZHaZ8bItYyTyR9/81ppXTEZHN06SnqGqUxWpZfP8SQOARnUmHmMEQ2G4/b6FW
WNRJaeslnZ79FydJsK9Ke/ocjSqQKzWCm57oon+Ja9U/NbrzlnGgP2VRSTZkoTNY+WDMXMcMtLe0
yaKTKKzpe+oY4cfHAemdUmUG0BN4yY8QT1paZuWRARCsKtASJ3k51pbqX5peM+uNbsZfBqe5+lm9
r3JafK4imdmncsL/OafeWLkD7j8Qhe1s5zKj3nV6kbcvTNg4DyU16EW5QpxUk3pp39ZOecgLg2mh
kq8ptd33m1mPpGMOlcyol4MpEIelyKFkeVEXxOh5lcXOaGzxnFb6vrEH5ZL36Aq00SC2K298zmdu
SzIwKAxEweDNExR9cSZVa9Iw87ZaL45kYxdltXroRkM6+zUMjxSv3NcwGKAMFQ0SaVB6v0b8KRgJ
/Honv6i3feqsyeW8s1upDwFCAYpiE/ytm/4JRrFWDXLK0MZLG9U8ksn6Z8Mosy1TuvwrYFtn1yXD
18fv4T4AcleAiZkbzwaSWYtCphmDvsTgsKMRTklqK7G1mRQ0zx6vcp/DgFT6SxJB7pT54yJREqUh
iSqpSg+xjBr8YFofbKWQX6fQiVbmre890Mwfgp0LQIBvfLuDiyYpR9v2C2+IyBt8MC30hKpp5Z79
O5K43T4z9Rd4BcGV97ZUsIIPSjmTyf6LqJlCm2OSnUigLvjVmxu1jspdkRs/ilEfnjp05H47DZR2
zaLCTqoY5gZThB1mSf+HvfNajhtb9/urqOYeOsjh1Nm7ykBnhiZFSqJ0g6IoCjlnPJtv/V7+LWrk
ze6W2Uf2je3yxdTUDCUuYGGFL/xDgwfb/DgSGa0G1Y9cKPQaWgIpctClmS0nqdef/vRLsK5ISyAM
g/2kZng4PbXZWhMACv+6DzvqNAm8vcLMm/VQU759e6jfJH0EISKglPn2HPlHn6LJUPMFDlPtoXo8
tmR5H6K695dDEgQ4AdqOm3JybzRZonlvz0KLsW3OLDwxxOvPhH2WCL1MqnaYLCvHr4vXjFXnRtte
U++UVoMdBcvImexPvZ1GG8xfok1vNM2+D7XLok+Dc+JjJy0EfICFpwW1cQRxBM3ncLqjKbKi0h6s
6w7J54vBVqttVAWr0RdSb3K8zGN2dajpM7l58iXqTH8r9dD/WvKND6XUq16SVuFqCtWH0c+HTRGd
Nb0+PnUQMwUNR9tNVDO4lMWGenXqOEEAZ2TSo5veqb6Hw2BQc7HrrWwkxV6rAcxqUd49nFkaIvg9
+C4MSiGVGJWAk38dDRrkiJ7DKY9vMk0P7obAgV9kxCjIpLQ87RHuNXKq4UbS1NbDjji/RKs8ww0Y
10Y3NMpzCcHxtSfmgEoONRMRnZBtHc5BB5QASJ4d3QyS8y1W24dMM9apzY7Mq6I/sybFu528+6vB
jrYgOXNEud6KbvQusi/8pPVBCqCV+/YUn74SxEXRyiW4JSg/uVmVPsBnqI9u1NbJ7u3UJwfhK3v1
OOKQTEZ5ZrcfH/GUORSAi4Qx7DSUeY6OeJV6TuTnvNUQGN9mQ0+2RtKWHvai567J344k+jekqNxc
xyc8lpnkb90Y3eDSYRtujnaXm469Nrskj+ecLE8O+pf3IuoF1SuuFPnovYYEJidHPOwBpfVKLV5p
tuheRUgIDuM4e7PffSgTUEeUw2HiWEsjmDZyNq/KLLma5gl+BUXxlASGwMZFVmUVaMElajK7KEjO
BP3H0ZR4VkE41wUgj/v86FmR0bP82HSim7CcVAgguf1hbtV8WfboUBRyNCyKyfCXejmeyzt/901o
dBlIOZLN0gc83EBYFdZ1PjByhB+zi6GodhGlvu8Gsp7/IelIvCSdYfGeIFG44g+HknAmNuoIGa4w
sjJvwBrBk5zhrAHbySYVRwKQPJYZUeJxW9MPE6mN+yC+KeE10ixICMNgEq7+fJNyNZCesbQQMBGb
+NXZayJyCEVxiG58x79OA7/f19Rkd5U0jNcROmrb/5XhBE8XpQscVI4uZIA7uIuU7FFoHgiRmj8I
MaulI9nf1FQdl28PdnqvMIPUx+mT4dlNJHb4bsitqmWMP+aNPuJZOcbhcyVXSHV18bBOM/smVps/
jG0ImpBaYCJfKsygXg9H7GeM6zp9oA2um+CK07FeIf3Zub1WDWdO15NKhxgL4g7FDg5YAbM+HCvp
DQhVuWoA2dBWauOvRqqgixGT1IU1tDtpwErUDu1vRnGnBupmjK5S/aYYP4bZTVMDOdR3ChhmNaQc
ms6rSBpVr7byj4rghStDu7JTDSWp4sxjn+SZPDb1PWqVQqYPgI+4m14tuKGMzNEhvdwnONK4caYN
C3TKiV3D2F4klVF+jlEMdM22Na8Vue93vYLKS2w555zPTw8MHoRGGGbYzCCR6OGDGHVbm3GCODdO
YcqFaM1vRimC0wp4+8xLi3c6vG8t4SAATIHDiTTkqNqHjL9ROZk07vMwQLEJ1cDVKNf557eX++l9
ezjK0QsVQVmatR9MlDFtsOmaioGDrawTjaaWH5Trt0d76Rgev5TwO4OabiGW8BJ7v/qQioTwjl03
0z7IlZXU+Pelrfpe0kAqDPEE2FXDFykOLjvlMo9vzGEXVx+i+NMU7w3/Uh2fAntvxDdqkrvZ5HVV
75XmDTC5fVo+Nsm3pt5lw/egDbxZRoBnparf7fnb3CFlj8eAs6Tk4nb+lwF58cnZOTZ6Li3i3w9t
eROMePl9GxwNk4IaxvUmlrCfVe4041aa72V5SWYrDbetg15YvDaqH06/HZRPyOb3lCMx33Ct8Ifk
eIWR4TmyMYXO0Lc8wAc+cfP4iX56EkJhaR6t6DnPf2Qw5G1fJ8zYTc1OUT+XzrXdgYBSFzlSwhL4
bSvdYnvivj3/J7kNwTKoMaFiTF2e8sHR/kcMIRpDcinQgx0tys5RPiHDbzy1zhhcVGoYIA+fKVvo
EvplAazPRXcXe+q3n+IlTD5aBaQVAi1I5I7C99GFnyWjDZnLH/ZtXWI+IO/icjMZ7SMWEhSKwvSZ
JmC6mFPjSbFjT1Ye44lKX+52AHEqPOu0XR/Nl2nzYI/fZ+XZUTapDZ9Duu70RwlkRTGXV0lxMbar
uLA+64V6a2SP1kj3GGUMj7LdmfvwNIABIkxuSrODK/eE6mvIYWgNZqrt1Qj+tRbeS1ROvQiSzkrP
jfwCzX5XcyrjzLAn7VztpU0HHlS4sAFyOArJlSpH4swYp32n85Fiq6nW44z4ZWr47VqPQeShPdwr
D5Hmr9ssT++STjOuoiItb5Ki16/arvM9E2jsH1/YlGXw5bMFThWIz9HRVSSJEaZxIO8bBGkLxKtX
ep/bHjUztxJAtLeX0+lBKYyShZwqdHuBAD08k7EuDuQpKhgNydvVVHY5BNjxHBjipDnKZHNLc/QL
CU0Ej4+2jgU9V1VKFVp7Jm19TuR2C5TZTdO7PstYg31IK83Ae0gKvDgAnTkr3/DjfjKLUnPzurlD
a3RdJ6nXj3Dutdk65xx9epQLZh23OnULEqfjbDCK+XE7IW9QlsaAxJcm3RuOFHk+XkZ3tFi0H2/P
++ldyC9k6pEyBYkMrPtw3hHeqExK4/JelWBmt07YrPqgGJeaeS52/s3+gqXPRWXQSBT0lsOR5kyf
QykAtmAhd7YIImCN0H471w/nyyBcU1Tznwaj+/j2+51WQfjixBygiABbAwATE/7qstKyAmxRmM77
AXb4pwyQ4gWtrwLBfWXC+Vcy92FeDZjekOPrkvRUtBLaVdFUeq0WAKUgz1v3MFK3Jgx4V07rHruo
Ifn69mOeBqx4hguiArUQges/2mwR7h7x1Jhod2h+AbGrUW7zqjGvS32OvCEy4qXWd+e6n7/59hRB
QCCDuyabOUYK5Ei51f6g8EXImOdRsal24wcBFKA/s8pOMILsO5jmICCh3pA+HQs5TtIETMt2wKyo
sblQetm8Sev5Y1omM4hLp9WfpwaNLqdMb+kAuCa+lF9KxxjXOrqKX+oxudeCvl71rab9cYQGL8Uk
l+PxqFYcU8jUNKvDZizrPa2NAG0kDOHLsczOHG+/W4ai0/dyt4jvfLQM06oEOGNU9T5qZlBFaThd
2Aj4uQrUwatWk/RVPFZLWW2jFYGIuYisASnwvN6jFaEtAWXlq6KTv0A7m71UOLBgHTyee8jTQ1go
YNEGgGPBDj3GglutijS3UZf7EBrYR90YyuvZjvH+jpwHow6Tq9i0HhUna7Ho7vXrxoo6AJ5Nf4s4
9ec4qulRVHJ67mo4UefShHIeJQWamHwgyoWHW9huO6DhZlfs2+4hQodsp/p1vdNTY3jIc5A8eeDA
zfQn43LGI+imxRRmKWdl+NDJw27IzjlP/m6WWC5w88D3oRN59Dhdi/lN19BRTYOwvI+aIlz1eTIv
3z4RfjcKuSt1H6gYcIfVw5fuwHC3FTD7vWVn4WU3R6j+mpO9eHsUsewOgziQYYKbRaNWyLwcnTtp
CspBrooKIj75EGTKalnZxrwwpRCQ/Rj/YYNEfEnGohZN4IhR99FLDYZdzmOpFnvcxdoLuZMJAAfr
TB/x9FjjnKHJS9wirFiOt5raygGZt1ki0hEEEMub22JU0icHBca3J+93C5Oyk2hhsV+E7NnhN1KV
ObRSyWn2XGSIeHSKv1GteG3GzbQu0IT4XtbqJmrb6Ws/TpEHzLXzOlVLUIrW7mOc6s9s4BO8LPMr
zlhIwswzPIaj8KZswWDEGLjum3DYdLrh2nGJTBemvr4wFk9kr8gG7S5kxywKR17K7eAsZrnrPuO7
KJifulPQrC8G1wnRrXFQ373k79pukrU9LugI4nI3Gv1XO4s7F2lJPN5bR942BU6FctrWsxtqEfC5
NNO+vT3ZIjw4WKl0cwhPBJybnikf93Cuy26cUfuc5L3cAF/RwzlCCrBwdp2CTkiW2dG2B415Xyhl
tI1kafbeHv70W3MuIpdGoxyDe/2kKGenYe3Mcars0zFL7n3b2ZTxPG78VFuBtATt3jf+Grmvr3kZ
J55R9ObCws5BnbHLm+YhP9MEPFnkPI5gLNFmx4rgxMUmUMyW5lKm7Gnep7tUDcLLCfrfY5X55/LN
k5NIDEW/EdId6wv5m8OZ97uwnQynUKguFPONZFiNN6r0yN+e4JPwkFFsXFqpycCUgElyOArUgjRE
3l7eC3Kwl6ptttEKZUBvbBr3bK36rjKMflkhuH5m15xwBLjyKOqSwYoaHkMfvSBg8aq3nbbZY52M
rVyWNA8SLiGLMRvUi6pVpo0VGp9zGSBiXARgJ7H6209daN9NFpayNJN7rEMC/y5FbHxT9vjqFnX1
Fcz6DVm67CqJ0+4mZ8z2Uthwj1OW+aGngm+CQKK6KZHNWmkjrqxDKa1KEBKLNDekL7RN1NWEZeuZ
pXwSa/K6VGEhq/IPzZKjQDwtIqfHXZrOY1Uji0r9amHN+H3Gk4JRgOZ06FpZybmikTjaD/cvo4oW
DVBCXIFO3DSt2U6yXm/2qPytQXVYzSeDCqBU9kCklx2xdaUnnlqss/oeXRx3GHYtZAwpfwhisOHZ
bdA0C3HMlrpOrfPWHxCMUEuhf7aRYrysnMdyUFdJGy/S4roNJRwQVsg3hx3dDyXblL6GlSVCO1Hr
2XqyDFSmP0T38ArOeZAYntQWi7AfVrEVr2Dibax0WMLDXaCGlwFPCGskP/NwM+r5sonThQgUU0QR
U/6aj1HtuGn1AMAncBXwxfZSM+pVbmM8zb+DQcZu2V7pabTwpS3o7XVqKV4SfJN5mlFfd6q6bvxp
nVEjQUCq7sOYixFq/Nt77DT9pcBBf8wirxR14+OWdG42Mr2qWt773eyW0ty7CSaDaLc5l5I2BfuJ
2VqPoJkWqpnWcF+aGQHKpNpNpvVD0qpimxq5tfBpUXgYQwdLCcbBoqlt7Yr07Zyo8InmBWhyZL8o
dbFmOPqPjTacxPYVKVUpMRltscnLqLpEpVWhaDhIF/ocKNehnEZuCKRbGWx9Kdetv2xSTbnAY/oL
EId9btEiF2IylTcn8bDyNSe/0bL53M17ekaCMaDFT5mXrgN9yMPTy5z1VmsmsFIl1YLFlI3BalKt
6vbt7/e7UQRpgWYNgSet68NRnFI2eoiBHVQ/GyuxAiFcU0ah7e1RfnPVEc2AWEMaSZTEjoPCustD
X9aa7gYbJGtHJ+yLiheCW2fq8yjD59P0DN/Hfk1dzkvqBgEbK54dNwuS6IL5Vc7EqKeNA5JTEAK0
lEmf4GYfRTVFVht1ICXlTe3kmqcVybC3c1S78ygwVlEVPuJR3C8HAH5eXhB6YWBveVHS3r09L6ez
L2AczAci19DPj6fFiIIxxvclv5kd69HRYxzVArk4cw2eDKIDhcf9AhkneswnTZLcaQLMPmJpPyO6
eQkfkepfMxZnTuOTYEqMgqwhix+CEgnA4UKKI5appkzSXtKLedmmfbnszKLfOCU4CNsO41UXDeZW
mmxrDT5QOhOhv2ghHFwGeJYBDBXy5JRnqHsejq+pc67FxmBcG0OEGDv2rK4y4lZTFWGwIMXTYWhR
J3SdiAq+PaGeFmXfJ6fX3ChJb7QGqbJGTSYPQZzPcd8DJAqkHnvF2lJvRie2NjZt54uk6Qd3wvB9
+fZCOLlAyf7gdCHsheeM0AE+fPpizLK2bY1kn2SVsqD6lMOniikYDe26VqKtGXXyuT15cn0iOMNd
LbRk+WR8ucMxa32smUZaPBkuSl6LncnNECMdYo2F/mRFWrQdC2rTyjwbV/hh4HPpm+W2mSN7PSHv
6L09AyfRJ7VJNoHQLEVtjNrO4dM4aOz7ZTSXcC1s3FaMSPtcISj8Q5ok/czuP90QNM6gzMOE5i45
yVDD0dD9RAKuUEl5sqLsAFwJGcUzo5xEn8waKF1YKOKr0lY5fKEOfsNE7SLe+1aXr+IQH9QE+bIV
MufBpyobos9J4YermrbXmZFPTzcEwTAOxXULnqPIIg+HTsbB1zuzLffd0BqLMZS7KxwYYvwH41Wh
j8kqgNfp1mlYbC08DnrEGr041/tvb3/S0yNBiBtx4QKgoQh/jBbzrUGnV9Nke8MAJ4KkSLtuDctT
4mm4LeNpQgadBk+hD0gs+416ZhZOtxRJFRL5gCdfRD6OYtJBxSVilodsD7UmdHMIU2u9M/oFO/BD
3Cf2Mlfic55qpzU5wA+cP7ZMVkON5bgijRzqjMiXrV5zcelLAtRySaRXZos20YMvgSRnm1CeIfgX
SJ66lH1Ctxg75NgDM7nKy0T1inYuaT5q8lej7Nj0SZloF1oqO3+63wSzGkkM2NU0XIGVH66ReM57
uxxH+VqX1I90yXsqTjraPX5/5vo5+Q7gM0iCgLdQpoXTLXbjq2q5lIGXKAsGmqW9lWVfLGwn8wLp
ibpOPvmZf66XLH7fwUUgxqPzIApQL7XHw/HmWs9rWv3yNdTT1g2tMfLMIE3PvNXJcSVGQTKaXIfy
M9XXw1HyJPURixvka0nK0MHGG26rcmK7lNnnMxWu0+CJsXSoLC9cNg6So6OxHCMly+ZGvg5N9U4T
wFrMXRJPBxH1rHdjv+4b+cov1bvIbFwVnH3lJnXgrIOMbmk+2t/f3tYvKtXHM6yDcyCkoLlA6Hj4
7lpn19HoVPK1HZTTIjdDf4kUSLxTCq1zU9l31rEcJpvZl+MfpYkzpgsnOfzqqLOGcnubOUsMtZp1
HViti/V4vvJpVaxNO602KE1+H8003ACflNZyYjz7SVIuqlqdOKYk7cIYkuw6movwsTL96aFGu32T
Fqpx0UW6ua/yVvE4z7Ff1fvqkovMuVfy7qy7jji7D2eAJibgHOINGGz4xx/OgGUVcdypJexCpTMX
5gB1fOiV2yRWPacYDFjJ/O9mqNHt0+zAq2qpOhMwnPbKKSvg1UTUBTJIlFsPH8E3rVgNcrggai7t
NEO67LSgWVa1NV5kaPXtmjB9HOY+vshlNAQxmCzhHcQaXhtJFl2mKROqBbOyxpm2/2G2qb7wmxqD
5hT6fVwGm5ogZx1zZS8rop/loIzyZWNn5a6KtNaTJaT3vXmCUTlPmnmV+5Hu2kUmXSqaUuG3mHPW
W2g2RfnN26vvN0cswiDUyYWeD6Ltx+dJNUpl3FUJDJtJk1Y6SvS+qTUIbURKxXEZtd1lJjn1ok7m
TTrMd22VLlIN61u5b4xtFtODJQhs/Tv6n86Cosa+swftzOl6eujxkHBASKuIMbgIDr+OHYCjqu1G
AiuuV7tmCpFMTGEuxTYYlaiOR7fpNfnMjXd68lGppelEycvh4jtW3ouxIioFH2NfBcF8h2ZYfSWH
8bkWn1jbB2tfkI80MJlCDwQBtKN7Ff3mipdAQEFm/auTPiyLcUiW7RBXAErPehCcnn4UFWgeEUZR
3wfSIN761f1hm5y0Rjop+zgp0fcuG5OaSDc2D8WgS8vKr3Em0KLrqVHUbayFhpcU6Mar0tgs1Dgd
74C9nQvtTr6ueCTEvIgtONhoqBw+Ut6gAWJNKOkgP/fAP5mXZmX2lBXAVAJdjj5O/jkh9pNv+zIk
iHbEe8hzXvRzX80CBtGjORW+sp8iI/BaZE8X8VgMf1oCRgWJnqUQeaVJRFH88MVkGdnqhIboXq+V
YGXPqf3QId2+yaRCu3t7H58Eh0RmDEMnigmEKXa0Q+JyiJEdRkZPrpPuOkouOqfGCNBxpNRDXEiT
PVrsSxW19x0k4TODnyJkMPl6EY+kGkS75RgTMSf4mUVmm+0H5O/WSC/6m8SwagoSigJxE3sreTlU
8r1sh+Wyb1IFl4KiX2YUxd1yMHwvCMzpzJF+GraLhwJ2zLwISuExZ91OeomLPcz2kaY3W4ra8qIo
CmedBLXhJjSNtr2sfgiN0UvkGNWmKNn4anqurHqKBeMxqI4IeRvSCBKJw0WgAanE4GdI93mlXE1y
FFyhtaktibIBMilVsUjhdCycTk4WY465d5rkZ4Kr0/1FVEHqQPJANeHEJiObg4SrpYcj3ul3ui4F
2zZGNUsKy3aBltcy1apzW/o3bw1OC4A0HB0ZkxxdBHyvNliKXGfbZEW6n8q8Roa1dL7WoYQbXZtQ
uhxsGXgHlYOYihmLtKmWzehQJHh7U5zu8sOHOIorMmpESV136V5KImlVmVK8TIs4+PjHo0Dup8dD
gxYS/jE8LGsdRUqyONyrQwjGTlakxZBDYnp7lBc26uFFQRmGliG0bUQAqbkezmg0yXrVTnm4D5xh
wWXuZsmnVIsWcJVWo/HgqDexsWu1T/qQe1asu4BoXSftFpOE1XB3bfkTeswRPoWy20aP6pxca/nO
0J+7QMcw/k4NP/ojrhIJ0Mtu8OwGqEmVbojMV3Y+fIQIdWkH/aey/lrgkbasy2+oHf/594IAyB0I
iICL4JiVDOmnC7pIDfZ4qlzYmaTiFdGcjXhEun48kTYgQqQEBUngON5GY3YkQqnCfYJw/aY0Jsvz
YehtJqdYhZIVLLHoqL3Bjh3PAku3yVNVcQE4NGe+6G9Wp2B9gW8GO0syd3Q7NIh6OB36IvuhjzWa
G5gNyqJC+va6Od38cMtYN+IEQK72+BQsO6cPIisP9vlc3w/y7NxVjdXeSxxUuKBEFikOC/jDHw9K
OA0chLge8NZxQB82gKhCG2mhWW7S7YxRxAXAcvxX/HGVJlK/IBI953R6+qKkxEwkqSp22pDbD/dH
o48hXeE2R1UFfKBhxsYn2Z7bhZ2PyoJlFFxEVZau337RFxuOw8XEqICTAJqAx0Gl4nBUJ6OPVk11
vm+d/Vz4nhLib2ikKI5lbgHDYB5WHRzt/H4EgysP96lENqcv/WFb+puSWpWZXLfdFuEW17Jv++ir
XjmeOU2bZNooGu400L/gZmXFShtCN9bulOxKC68thzJwYDS35qysJhnMepOi8di4EdeqE2Urv83W
DVKZvdIuWuQyrSZ5zAA+L6cUzKxdA1gMW9yChnrYvD0lIlN6PSOUJKjQ4TZrCeQNAMnDGbFm9rY8
RMOHnMthU8n4olWYQW6kQtbozaGh0Fq9tcw6/dwR+RK1HQyN1q3QjRIiNaikHiPFbCcLZy6l9ANC
marbIkB716XGTa22wRb/FlpoAXPt25m/1GK2t9kN+iZuQZJn5oRcVp+puPKa0Q79H93jEJpWFUem
hXnr3ZxhuzX6n96erJN+H9ISZP62kB1kFZ1YPY5jkIR6bUq3pN4bRFTKXWFJ0b4M02YplUa9kbpm
kRpyuZAGAphplO2lr0vKTWxHzmZscTjuKKmbk4rdeK9od5Pd14u2CJKbTI3VM8v9JNATiB0I+ZiT
cILS/DjaZIXkVJ3V19qtrwQkCqrerCASFA8gzL9KfocKGSIGnqz6xVUw24ZbmU7nJVHfLezGSlZY
KvUe7uHxH17BwPbo7Ik0VjA4qBQfrrmkmKXCKUb11i+CcBmbUrPogtA/Uzk6PrBfRoEig70ZHHy6
tIejjGUa5sMsrDSmqFxhv8e2q6p2+/aSeFFheb2KAfgBvALaDcKPkP74XugzJVXaVDJuY8WpVmat
T16J0it8aPkRZYDdkGjJMrHTe1NodExNt8z7uFxOI6K/jt3WyyIbk42TO8oOsZXPNS4+bhfehWEU
IpVsf4wNeVz0Wl7sqLObnA5kQCirVJ4aKOEy163q0vEzYxOGZe4ps5SsKM4ani5nFsqdLapv+FR7
eaXr93Zipp6eWBX6cXZ65uY62c5MBLNAR4HDlTj0ZTG+iiGjcpidFpvAW2KdpbFC792bvH4bLSnz
X4xecRUuoPjty6/tc3Tnn7nCxJI5+goCXQ9wR5QjyRIPPzZCy60a1q16C+BzA4tTr62Fqa8V0oW3
v/cJWezlNUFdIEgFER2k9+FIWC/aGbtfvS0v7bW5Tq7HVblVVjCt3WCpuPIq87R1+alfWrfG2trJ
i3wdLEJXWr39HMf35/FjqIePMZpdF/Vypd6iEuwaSMGlxletXNeqCXzzzBo/3knEyuBaROxFZIKU
yNEr65qopoSorY1KblxZdvCpyR3nTPb9+0HATlPW42I+1r0loKpqP80AT0e4KRZRHC0xkIvOvIq4
4A/WCbokQCDo9QvpOq6fw2kzhhAp17nM92YX4N4M1xo56CIQzHx/gVjGV1oD2U0FZs6Tkvnc4jl9
R4El/FnNoax9zNijODzBQ2X0Sk5M2JNTITKsc8aVR6MA9hIoA/x3RXudEp52+I5ZSuUnQ3hiTwU3
69wZ2PEmJaG+fXsFHoMjf45DDRwNEGph7PnDcdAY8dkNerYf5Xjchvk40KktvKJILK5zpcVctC1r
r/aNemEnaLoChp/vG0P210qPJ12b9YXLSiiWilb3F1M4he6cQP2u6s5cB+W47cJN0kffBrz+vFap
L+wyuYMWHq8LtXyaTD8500c/CoZ+vhF9IXpYAgF9LJ8wwRr321zL9pUT3E465d6a72RABHVR8Ylc
PUCjslRk+88288u4Oh0iTnAiKtqzhzM5AYS00DCnINMoxsc0S6Nd2ZHStXoWuGllfW7Kc3bQv1kk
IFJAKFNQ43WPEQuJzkUyVFG6by093PjTbHupBjXqZY3829P478FzcfNzZzX//A/++6koJ5q3YXv0
n//cl8/5XVs/P7dXj+V/iL/6P/7oPw//k7/5929ePLaPB/+xzOGOTrfdcz19eG4wFXoZk2cQf/I/
+8N3zy+/5X4qn//x11PR5a34beiN5X/9/aPt93/8RQ/z1UYQv//vH14/Zvy9z1NTTu82z4/193fR
u6unRZE/pt8fT37D82PT/uMvS3tPSUsUjIG2MdECdj48v/xEfQ99h/ar6PjTixeJbV7UbfiPvyRD
fU92Isph5CnkSKLG2hTdz59p7wH+cXhhfkbuDXzhr19zcfA9/vV93uVddlNEedv846/DFS+GJuNB
Yo6olkOe8/1w5Zl6AI0ng7slGV22crLYXJqF/6VCco4ilw8W15g+DsU5FtHLlfGvc5hxBfqMBE/U
0hHkODZScVqaw4Xjx7s+aeqbUm4cdBgGv/gMoS97TPNQ+gDyuFj2lt+2qHmNU+8hZ6wkHooqyzAv
enDVpXIRdybxkGggXkRhniqrOpWLB+jeQYjYv10+a12nE3eV6JJP3Jg/QnOQ76c5rH5IMVrH6Txi
n6J0yKgpSXdlojL5lNfZx1pXys7LZltCaTVSpYdJyiPsPKN1nncApU2Nk7VXB5qshlzR0QglX95b
qKD8jJX/395Bomn6b79W5W930OM7t/hv//U5KN5dP9bF9/k5jw63kPgVP7cQ+/E9EApBP/ib7v5r
C4mfUCsG4gzigGbc6y2kyO9FMEi6L6DINAn5fb+2ED8Tv4tUjhY5TSpoE78e9j+xhV6Qtq/WMqYj
7Byej/YBPckTnw9sWYOEtFDZVGWj7ahJY89WSZkVLuAcLkAHY7WY+1lUr5RYq1a6k2LRJ5Pg99pw
mdV4uLlKI38DJ1tuQzO4QZ978pCK/eCkOkXXHv/W6ypUnfseV9SnvhoVz0CLHj0bfcq3ut9cFf2Q
/FTm+KN191+6pq0f0+gxf+d29fNj96748e6ufaQC0UZPzeHh/TKD/zrZ18+FOC9P/tDB+f9/yIEv
kIf/8+V6HXXPB6e7+OM/l6akmM57qskiGRDr6OUQ/3m8v/yIcxoQPO7BaJCKWsKv812x39M/5OgX
l71I0F+d74rznqIYZzsZMrhuIaP3J4uTZ3sd8FKy5Mm4SKiwUGg50e2ajdQKUtwtPmJMkqHCGsp1
uBw1bZfONl1xf7aqa6xpoc5k6kR7tuvNGGKuqqxBWM3A/ZDrq9BMmYNLZMWC3lV75ASmBPCRG8bl
x1DG4tSr7bK5Khs5/DbPSOX8eRBxFT3VRVP8aN9cdP/XhRoCF/fGynvs6u5g6Yk///epaJqsIXTr
hDwQR5/g7/xcedBq3vN/gRlTy1XpVr8KLDj4WFeC80caIjoTIqj/dSzyQ6qigvFE/4s0j+rc/8bS
Y9Vhf8dDIOpEkIIal8jFXhUEaIpgBlQV/o3oOy3UEJuVpvmGg9q0QeBioyWq5IL6nFk9SDsnz+BE
7iV57heQPPC0Rv29kUbMjNHaDaNxGxVd4sm+FaB0+iTN6rf/v8ra6SWgFfisN1ZZMTy++/qcPubf
j+5g8fd+HXSWybFEh4DiyksKTaD4a7kZ7xHwwgEQjUa0n0XB5Nc5pzrvwZmiqsH9K4I8hb/1a7UR
43JhYqQANR8CM33HP1lsL/TNf13CwvOL9jHYYX4XapvEtIeLTZXHYuoB6n5J0UNaGUEwfR4URXPL
vJQ8yWzVB7NpgdKbadpf+X5kfaCWFT4OrSEMVJyk+/JqDv+OEl4H1rz163OX5wGLTUGKPr8QFjk2
yovm0FcGHNa+YIBmXwxRVO0AgKXYY6jnurfi1Q5enfYLPVug/MBSGE9cAa/2WeTA4susMf5a+ms7
2874ucJ3cO0ORZdxOdYFimXnqn2/HRPglcPAOG0fm+K0hjOBrWPMxm3cYh152Jgtg8W5KtcJKoCs
CaTdv8Y5qmUYVt8PXTDFX9vVuMhXwS5YVttH2ZUWpff2BxNr8XQaXw0lMuZX01gB+KNBy1CWK/FS
MI0835UXkfdULTYY7rrm8tyXE5HDwZiCKswc0kYVrt6EA4djpgSwfh3H6reujjHNjXNbxZuq1kts
qEzVXFtyXQYLK+vxM1FKqfQqsyiCRU+526EATGXCM0cpmMEeFUBqazUvfa83aigkuVVqmYcpfKJ5
ASrQKoZ3Q1p5cWi12GpKSbLXrNyHtDUU9je7HYLcbcDEGq4Gby1fzFEgVW5dGuYXZL7NzWzJfe62
o1PO7kgPcd1Ec69R0zHsyqVLlcxrieq2ukxH7O7LogGuFGtN+x0uq6l7KGNp9XK0Yx/tn8GP78tR
pgHXDekEHIzz5X6cTAWY3pBP+gYfi8R2U9XMSlcbjMhZR75GxxVLjjJx47LLHC/gPnBc22maZKG0
edxcaJVStq6WKfElEgg1SCFJ7+xFn8nV6M15gN5kZgKfdGdUS66A+/PKhDdZcTFnPqa9wD3rdBFA
SP8w0bg4Jz94VHIRvHBxQsJ1RQ+AEp04Ml4tMCd0nMjI6vlbqMyC2JDPl303Sf+dszNbblvX1vUL
HVaxb25JSe5jJ3GcWDcsO07Ygx1Ignz6/dHz1NmRlLIqp1bVWhdzLkMAgYGBMf7m4uN9fBx4sF8H
cwe2gaqDSVP36MTMlieLRo/118Zrqoh8D9MQD32OoGv78OOhTk7n+1hrN2xNGdaW6uGMeOLkXQY+
6FXHo0ZnsAYM7DgaiCi1PQ2XrXTb6iviStmjK4P4V9nkHVqGgV/sUTc07O3Hv+cvUwe1uOq4kXav
YK7Dn9N3XUJInpm6SNydY2jw0wzZXHazt5ypFB7GvzVvp5LLZ8TwhhQHv7bDoVI/zhNzENUz0bHc
FVmvRQPwxmiesySy4ziPPFfZSCbWwW0f69W3f5npOvw6MKkfenyY/x43IZa5G3rDqKznJMd6fQqQ
26oxP9w6aAztPh7qcNe+D0VBEpo2nTSKNsdYb3+aoS+Raj632WA9TMVi7/yxHc5E38Pg+98o65bl
+vJdPPrWOtUfZ6MHejd7sH2f6zbNo8xzuztKsXEUL9l8g9mH9v3jWR3VvVZXQvCpFBCQSCJJfidU
/TFeE8ghiCdP7uMmBSJvLpAgbXfaybxdNqnvpD+sVsmXzq2XM+tJ04S5/O99zVzZMfQAeNmtYDc6
tIdzlY1Peb52rJcxy4vXylj85EJz0nwJM9mN4tYeua/DWHMRPaPalBRbRENQKEHTtgnw2kut9qJy
W4iaNdYXiLhMXv1qttjY4g8l83RbO0ZaXA2mXLg14U++IkptFJupydsxhBJrvTllRwcddYMuubNj
Lb2aepu0AcfljMBeD/nbkrQxvBg7abMr4WlWdwGhx5i38yhZtBVLfek73ElbtDY0heLxpJ6auMzb
iyxIvSnEAij+xPLFxUXepoW/W2yvDB6r0bPvzLa0gcUXSU/BX7hTXoQKefpmaweD8ZZbi2hIZCpv
vBLWWMtwrpW8n+q8KaK+m5zmYtJnR98FwwyGGWVC60nZjf8Nrhv/MtD0krZKpSdjlLhNeTkGi2Zt
uNsNdel4CQ4osx8H9l0dA2ILM7CMxmVaoyF/N/jxkl9agvwS1VWqOpelUenuLs6c8Z5DMK5oa6Ms
Llu7S69VlUF5tmgxpxdZb1UOp68vcaVGq02PrEbv4o3SwUteNEkfw70zoSSEtVkK4yEQ2TAiJgGA
F+J2g7u1Zik0aZfEpllb8V3mTWVPU7JNabf97r0aVipvfe57uzW6bZDqCXgnCqJc6HqF3lI1+PoU
mpop5SZzClWGCX5Mt0VsJ0+Lm/hfigIaxS4VJqpE+OVCiEqIMo8L4ktPVa3PZSS8zvmMkkVXbfM6
qFCMm7DwA9Pi2d/Hpa8dcDlBvpnzpasQbhryduMpw0g2ZTe0O6sdu/Kz0SSzFQk39vqrMg3ycbN4
pZhChJqq4SJ3q/RpaANsspcl+VnMAdK5rZW3N5Oyi3hblH3tb8dh0t5GpahGtNaCwrqe1cG3BcPw
3wrgXr6NW4tVClSPMEalNSkXOtjnp0ZShAsdNSRe6FVm8aB5tkQgBCfv3VClmtwOWUtjyeqXJ9eW
krKbXHt/tqEWGIe4tu4GiR1TNNteFoR16rr9rhh7NV6V/NTPEzStawX7CYVFr56ySAMs1kT9PBkP
jdC7BY466Vfvdq69s+qlzR/LlHfxniTOz94Kci7/k0Tk5j4ZhPbN6XuD21Kfi+lWmGae3+pBr+QN
fZlJhX4/52Uo5kC/SeDfIn2oTLhrVeBN43aRcZNHos+nx8QtkR4PpLLvqkn3vwVxHzw3EPibEM3u
4kfdBezSwmrnOjSXWPvS5n5N2iT18j6bDcwNpRA+4IXJ+QUJJ/ht5dL43lcxNW0HmrB5hbMu/wcH
dH1+mUy86WHyBfmXpSgdhL1QJv1s8CcrTBKF2g4CPHxklW1PmodEQ7tFcJ+mWTDZzb2TdP2drRJR
sIDtQF5alu2bV2WTs819p+T1PwRzaPWjuyWajZ8tnKOfWz+uvKhCuvezA5TjCU+tgQq+Vauw9ZLx
i9b7+T6Vk8NU0oAunefW6deRj5WGGSgMTqQe08VzCmMJZ/Awdz7t+xiH70nLwnksWKpBjB1EJuQU
fo6Tqqsw8EfdDaHgeK8YsIkmrFuomOHYL2UZznHfI7c7TptWFnO8qRatvAOvKr9m9minUVPO00Ns
CLsPiRl0kQtHiId0SE3MMHO8SEI6Ff1nC+PMNPKsIlMha9naodDG5G12SiQBlSW8AJGEgZQd8U69
ZR/jbd06xLXN5Gr6jwTwZwbEA7kDrSrcgaeljn1emapq/oQPkjFcwvEzkKCtsHNlAZGudSYyztsA
MX+SY9PIp01ReMF0TchCmUF4Vt1tkY7CuDNu8wbwd6kGVLlV7X53lSOdcEpi7R4E3ZBtK1ogDV3y
cmlw7RTlc1GY9jfcLtMl6rWuLHZtaczLps1E8CzjDIhU0Ke2ivo8GOdQTi6NFDvxgzaylQZwq04w
jmoRtRuivlfJFCV5XOkhGvuyDBU9oXEzarlUm8SIZ6Jc1fci9JYG5Qd7yIM0KiB7ThvuciRSMc4T
26kx829zzt/dCuzy3jCQIKfotamSoMkqBEWXZBrYR/UKPQSOaHSsn5uJaKzdoY/SJajqUK9wgqDv
NAzWNmtKHMwb2T4roSEI7jtzdTUNczeHsdV15q5Mvca/smqkOb6POIvKUFcGm1pQfJCh3aB8slOm
5zabGCAJHqfDataQa26A6OQ4u19srUh+VkLx2CI3kTdm3mRfRKGyxwIqZxMlWdzdUk5pnAjlgjX7
W6ou2eEz3SLj0/Xovy5pQfPY1PL48wAS+N4q0CjhWBneb8okix5pduztzULrabChMfQyJrZcdlM1
q6+5k4zffDU2Wuhr3TxsGrPFcxJ+2ZsgjehDKwEcu+naCsZX2rs/sdhcflcwqXfgAYiBpdu2zcaW
Ps54ZiJ5Qyaprx71akqMiyFpee45PSjXsJ8gUG1Nsyunq6TV5svFHP39XOe8Am29AHyZtZm+ZRaO
HhFFeB8DEFkeYMzaPxPq3THEWcErcy6n/jUHWoWxdu1WoTZmUNSneoxfVasQHkwc1eqR7YlxI8Tc
yijru+RN80r5hkVmmYa83Irf5M7zTVLmcOXrz8IuUaPFY9gXu57Hz/d+0mjrmIuXOxfS9FQZLaNW
GAjYuN6dU2VpunX81YozJzLdDj4F8VBbhkQjRvjM2Soc97WG+mmEmT94l0Xvxm1YB3bP3shUsi9s
kX2bUkSlNpU39196ODFtOMZ6LTfcmOlepqJ4zhExZEdiO/hCspT/rEbTI3DVA5rTQg75gzMn+O60
dP2LXb1QyGf5x+C7gd/8g1UplW65FaFFZcpSV1XaT7eLmT0FTlvf1yLJQPbQeAZqDMlm59Wdh5BA
bNn7thTFGLVJjX2p0Kfhyyx8GlyKrDMOK6VNgn/PJxIknJM0NAylAuB2HYY7YDezO3NwgNhWtoH/
equKNiGoEaYyI4vdEI5p+ckdtb69tvvWnLd0GxQ1HtXkcsuuVfIy1XTzssJfK2InxncL0JY05GjI
r2YrSCMd5RAFMxs/mjgV4WI4+X6sx4FL2qgUSuXVqOIQU2H13eacFli/U5nmbBKBTVz5bi04EF+L
RRr+JnHzyYwa7IHwclTJrG9cJZP2Ou+ADMVdz1uhlWUV35t1Ub00eu2iZINngR+mQemboY6NQBqm
U9yqV+ghCRUPhI9ULcJgwH7jIjasatyag5dbZAyrC3I5DsF3ZDPrBwga8q4wskRGtg/1JgzAX5t7
vBZ9Oom9694KGzGOodRxEomVOU2PRbc0oJXqWstDw++gT9jkFyG1jxzBZpduI47GOUsk60lcxHlZ
POZju9ZyCtnVF4PZEj70acGgqmw6B4Xr1JiWna7N3quY5/JBDgho8EdEfaVl/kgk4U0FlFn16lrv
Rv9bjPhccjW3Vd9s0BTL7Bt4uHE1b1eKe5xvGm9o+89SF0UP690GSawBAAU7B2csQSG9iX9mxbCK
spLL31eLjYWw2Q15f2lKDxWprjDllW0SNleCGUUb0TYiiAx7Nhd8dbo03aSLqwTY+Ll/oCg26jsv
1osbNLWNH1VdBT/1hnAQGRh0VtvOgmcSDjo5SJT0XrBEE/Jqxs6zxdDApCzGuyR1uBbiPhP8UXfJ
AAR5RajFi5h2SuBvFy1dB/3X9XmII6ZUa/dS6ovatWu3j5vEH9/8fEJ1GaRTLKhVSW24dGU+hXFQ
ujxsmr5oEXrw+A44C4m90Q3pS5zozZXDG87dtWObf4FJuZRhsWCoFUreLw/tOKJxmY2zlUVeMHt4
EcV2E5ZC5N95+cX3pDFFGs5m013aiBpszAGEVlgSsYjDiaW/BjWWFnPTFV9ajtrWUaCG8Rj3XWQB
Wv/VLbzbJUs3uvhiK3YZnE3X/8YrtpyjeOrG6YbLeHgxhTmUoTNjcgA4vUdgFEuebFM2Zf0EyniO
72YZF1kW2aNWQVhJpyTZmLpMnpLeyLrbsalw77HGdWIwnvv0uhoG896PU6++mdEly6Imy8dnjUJf
QJPSTyC3Lk56nWgum4wAVL8NXbUyIpvMaQn5UwYyiwbASEUvCdB3SJ3xe0oF5dXMlU36zBvWCe1h
cK6zLJ2/sxEwQy4Q17MvRrMWj8KgbrVJ07xSUZpbrGpS9PHnKmhxYm7aJt4AhPNu+iDBczmWXfUZ
je7yK6/Saq/bk+6FsVtqqJoJzqFMiu6Jx3n6pNWN2DutPbxOejk9jbG0uhB1eQ2/76KpH0Z/GBOW
0tW6lrquOdyDm14ebdDtrzMHZwpJCpzncfYGuQviFJGzbJQKaUE/SPrXRPXi5xx7QXxNkSPWb3TN
tKZIAp2cojrIix/8iO57BWnta64a9QVHEwKR5xbjbWHBH6dOjMxS2KQu7QJYR/XnqreQC1NV6ncb
E/kV9yr1svSiqhONt42cC6jOk4V1u73MP2vgeXrC8d8g3JdDY9RdcgPhL5shJ5qEAhNzFc6IOdnh
3C/ON3zxqONmdRLsJN5pWUhDJw2iGByj2DSgM9mn9ayDmCimhDd+avU/eopD9BempLbv3Cx1jQtZ
mKm8tf3Ea7ZFXlBzm1SgvueeNWjfTJja4m5m9cpNPy99dZOabgOVmx/qAffsxi8e/A6y/sqd+qux
skbze7KkRh5aINwwnfYn4W6NQoy/MzFaSMnqtchWtlEGpjntlzxqMIqarpzYjqn2UdYNqd/X32wc
gsVDwqJdOolouqtgPV7R3PjI6C/d4N1oGdJ72xSDlWunbgbjUhf1xEdIsrHYIR0twGvWClkIHIwa
L+LRzOVnmTlOTrWZOxmCNLaS14mylhyOpmUJUhqli+uktYNiv2gYf0d5ZQPf0tykQ7rRx5HvKqmM
qr0J8jguvlKAEDauiQ71eBbEWy75Lt60K7X1i8eLXO+33EwfJMKvSBMGrWZEmNmNj41pWD94H6lu
VSwvn1IEWEjydEmuHzc8cYKcxCdCNhEeaQH07K5Uuh3zN/u2uvBSVRqbIJlpV5RkfWtmUddfi1Tm
30e2VR4N0PppvBROwVFosrq/zOyCd3bcTSRWRjvY7QV34/xNOEgAYgXnjJ9R0PVFCLih/W6U9pBE
ccmmuEH1a31fWkXl3JhljNh4Xwjnh2/jbBNNo1M/VuWMTh6dBCA2/4dqv+k01WA9QyipfzVBNpdh
pmfW28dlx5NiqmegoQqkj9b8WkBey6B/lB2XRaHLsczBc1a607acE39bl8aZQU5qqe+DUCEGlAKz
8J1T/scgRelSoKGW+6wGr9+MvhVf1k6ngLDW5KtDfs4c5qSWynhkyAjKrWJtyKwfTkp5KLL6UxY/
L0G/hO+KNnLK9DtKoKhbjOZT6mfzTlPLOcLo6URNNBcp9pPNrmYgaz/gj4l2k8T1XBZiH3hSXGSI
DN6gacQzoVrijVMM8vM/fj3uOmDVQFto2OFGeFS4dVrDGIDN5PtgSpcLVfhepBeQYT8e5bCLQXn4
YBScTg5n5dXONCeWRU0D4vmNWXPfuansIjvVmn+iyKxDgbVfoakgQSy2y1qp/mMBtVGSdHuJ2EPv
hrVBe/B+dsTw+K8TehfZoVUBb5LW1NFnov4jY7WUYq9rHNWURyLPw/R1oAx7potwcryYD3I+/2+k
o+OFujOQP2yA95qfyCuLot3GCprfH0/nZNetaAcwNHR/6Byg7nS4aO0E/D4bJ7Evp6TAx9UX90li
ts+IzFufJn/Rrj4e74jF9f6V6BEbIPQxYQLsePSV+gK3TdgR/X6eag0ZpUZUUVdozteqQ+JGushI
CZU8xqVUDzrEuZ3WWS21w7pzPy+uROc6ntofypb6mSbY6U7l5KH/grI5coJgbA9XwpiTbmw4cHuH
qHnRGzS8ht7RrpB4+vnxGvzlw4LW5eRBaOBp5x5toY6mBdelavdy6qrIq81iQ1E/PtPP/Nt8VmMD
NtAKIjnWRS+l0TSTXcl9XgYmxZ/qbSm1KkrpSZ8Z6Qiu8v5N6bkQK9lDtssBPFw6xZPNm5K+3yMn
EMOurM1LauvinseGcam18XTZlkt612vF+FR2HbgVOTV3i9Gbv5wxSc7EgXebvYOW1NoOs1coAs0p
ItsRDkFhizD4Yp72qS1yI4q9kUdLkObuRUlyYIcmzx9zG5utd4mfsg8Ptu8xUMs5Zw/TWNs/3Fi2
yHfZcR6E0xioYRvw5I/pWQTzlTBzKNqFKwyXYs2QXDatVd1p0JzfSgu3aN+ZmmWzWKL8pkF088Og
o1QazdZifx4J/wgCxMY5AeqTLbXekpCB12/gk7gcnaq4Kmp6fa7/nFUZ1sS5Mr7T8it2H2/cv2wp
VGngN8OIo8/wTpr7I8J6NervbmoMe4vn/Z4cs70bXaPa2a1zTvjuL0MFa6OWZjSgK+PYShERmcov
lljuS6eyQk0nV6088T1vu39TqFg3L5BWNoqBBQgjHhsENpqTQFoQy37qvO2iuf6W7FNtC2P65cIW
vSyG7Mx5OZnb6peDxAZJDTAyLvvD45LB/F1q35L7RPJ0c0rjK7mtvor4nRNH+dtIHAR/nRwoinfE
zh8fbPRNTZRtMu79gbJOnBUwwmfkMX3Tizcf743TIMCs1mTQIxkkih5TR72Zil3c+MPexrPlHr3k
+MHoYSyWlblENbYh26bV1oxfPiselz+0chgutSx1Nnqm3Kczv2Zdw4MYwK9B2gD5TYi58H7Xe++P
mc+o+Oha1ox7/NzpJMPzvFRjMO7oW9KsVYb/Jc7xmQuMzv3ijY2O3y0GMF1V6VQ9UD0ze/3545/0
t2+x4mSgRa053jFdTvP6iVq9Ne6HQc9ubeT2t+ngtNeUlc9tsPeG/9HsoQUSi2EMs8OPPSKF20zj
ZA5qr3nunIS018cB8GBgFaCFsAYDNcuzxx9M9eQHcAexHHGCi87B+JbySjV90rxOLWFvzpTzvbEE
gaV7vfiNRNdaRuQlf01FjSdmx0K9upQqnoxJ057KPNUfP162k8iGCyX4FIPUEdlhMofDD2mqMV7K
zFL7aRHiYs5H9A38WJy5M1YCxfF+WTE/UC8sHrsnUaCkP2rMlZj3wki7rdZ67qelWeUbrab6klou
1laV9EKkP41PHmYmD8tgs2Kzktu595OdhwDkDSA3+5KXl7r8eA1OkjTWALlF3gQmzRTo74drYJhd
IbMln/fKwC+OPKXapm3y3MacMUTJ639NPBnO9iBssRK4Yb1TJf84OwENhbWZP+/pGtB1jFWOlrFq
zlwmf5kU8BjKTCBXICAfx93OkrGemc2y11x9LXxm/UU9Z1ZY64t2Z/bG/8esyFHQYrIJvNwfRxHB
HDRgHkE97ydX1641s6Zj7pvF9uNP9ZftCoQddczVmRUO5FHuUTVJVmlJN+/beeHjlKP2WtW1eeYL
vaPNDw84vF9M/uDpAGLiSx3uCOUgY4SYn7GPc6+7HlpHPfpuEa8kS5o5FbWzC9kN1ZXRuvT+Mc7c
19QuQ7e3ytvMES01J/BBMyWrO8vPUIDxM1LuwLgZCpqOYsrFmS18ui6koqt4AaLV/Mc7+sFu5eAG
iPDLvimSbNe0lRmKwU7PHOPTU8woxDs4iCBtcQU6XJZO8y2MymNjn4sgvshHvdrMXdxuAjlZZyZ0
un0BzRGa7PWa4UiuP+WPQ5Lrlgxys3H2vkOdfUaNJBq9zr0L7FZd0xU/50R1grNizzKU7nJgCAXH
ggSzkQ6AivRgz7yNC69wRkRXctfFcmVBZ9ocsvmioTb04+P9fKTZt14eEG3I6SnwcJnATzucp+mU
FJQ7qe0BRZmXRAWpfWpwhYtvanb3J4S1k7t6LprhMxzIvqeHnDo/YrNq82hxtWDf2/SkIyMOqIJ+
/NNOt9T6y9ZyCcRfHjhHHzud3KAOTCfeS2AjXzna6bfKy4ozo/xl3Vf5x1VoBzFGwG6H84/Nxowx
XNb2xWQUW700242bGC2tubRrP2Vull1YSG6dOeB/GZWtxZfk+gameIx7NVorTkRLE4V3hHaVoE/x
q0CS9DkvZXphDAJLiaA8Z5V9uqVXLTEXGB8p9+qVfTjVfm6XoAyW6qUj+b0KcizE+rKjTo6JFcpB
8/D0zx8w0HVA93wl/uek9mBq+pi3Srywx0gRudfuMoB1Z2LC6TZB1hdcK5sEWjA83cNZ0fRrzU66
zYvrLG9Bbvcbva/OXWbHgYdXNqw45BBWDibCWkeD0DtCMpgf8NLE3h2Byb3x0sUKU6d2Lv5t0Sz0
/2EhrXY4JNnoYh9Nx+Jt15CnvlTSb2/Q37IjlSTxGb/2d2muPy+YdRh2Hw89whx1wqPw5hka0LCB
vbBkUwUucgpMZKPMMc9uW09zbmc3ye/oEARjOJVWQ1vUB8CCZfPodKFGHR4kvjR3izAsLeSJIyxA
Lynq2IGRNxci03sZZhPQ+Y1WG+NnhLaDp07XDBLNqitNHs26OEeKON7f73NiX3Na0EI8BXhj7Djw
fGbpJmOrTWW9naupvZaLfQ9C4JxRxvG+Oxrt2IcXYGQQi4DRBmmUG0si3157cXEmUJxsvPU7rdcQ
OQcehcdvSXINaVS2V720eaHh/WdBAA/abldO46+PN97pSGSeKz585ThRHT8KhGk/JMsy46eRlHw7
xDZ50GHaHS2QDTb/PBQaA9CvoDtTzTi+6yrUKsuiVFB5dWXelKtT+tJK55rofk657eTZSiK4+nUZ
6GOgo0Ll+PA8TTmvbuTSixchtRqGiC03NZh+IL6y0TeOnWk8ffxGD6Enx7+QLlIbq4PqjL5HPYY5
PZ0zicXpvjn8QUcHXEt6t+g9GNXga2jKGZV2mZQmqd3Ha/y3YWBTwq0E4ACBfL2B/shfOsOvxq6x
ipesS/RVMk5/8K2pfv14lDU7OAwjaKFhA0EpjuSBt+/RKKuQg5hk/aKPuoqcUh9uqYqoGyDxwXdZ
WbwxrSDdIhG6bAes3s/0OE5PPOkxRQACJbL40CUOh/dskLLA8+oXOmDebW3W3lVeuU6EfHYNFAF+
+r+v6sGAR9lSbKYt4Du/fpHFUF24ydReDP44ntkiJ0kZm3YVAWNCuMBwERwtq+MqsO1x3bykBUaW
tRbHoNPaHAyDMWybEjBUati01dmjw0Xion2aI1mHNXNA5XEh5lNRc4Ltx9/6L4vtQQjyzP/Ykc5R
gMh7IFcD5psvNtDr21LznCcfUB7wwdK4G2TinAl9fxkPSRGKkQjZYB12rH1alIOHFU7Wv4BFRM0J
nP5D23ro9PhCv2vsLNh9PD9zLTUcbWa6JfR8uBVp/R9LEVlNW3sWYNCX2OsMZ5dXlWOGqAsASpKj
n/7Uisl/ChZde5OFGoEFLO1l2vclFLwprj51ip26abkzrxzSYzfM3CnQN2iZdXo41AW+8tCPvF3X
iKkObeV7iLkDyzizbH85+CijUBDk9MOyPC7W28rR0Hjre6zYUdMvFr+/qY04PrNYp6PwNgXqZpKp
0Lh1jso2GATRaEgX+eJUvdomqGxf1m37b2arZD88hbyAQ4DAAAWiE13acnKlDaLuxV36MjL8otiA
NLb+9VCvIlswX336bfaqQXAYRXrCfZZZxfJS8dTb6dkSb4GtZmeOz0moRP9uve8ImOsrD7r6QUBe
+RSdngbDC00Urd+mqQ2TxCoxkooT2d3lltKvAMpN5Ra0vg7LMDjnqHZyoPgF4DBXE0vyIzb44S+o
lpl3jqWPL/jj2TfzOM2AkEegTpUCVrHiyz8+UIePHO5cujTICLmrVCdb8ngn4qww9IXbLrQCm+9A
LesmdIdFhXnpWJeOAyYkzeb6HDnrSB76v2GJGZRhYRSeVtMApMihcYxlL2er/lJ5tbSgl4xgYwsX
2mO0eF527Xk4vES2lY76lQsJmwwuF+U5+tRhTvX+UxwEOCFnewjRoZt0uOJmBrxL2NTAUBCqQEyL
JTIyCmGNCoZ/am++D8VcecbDZtVpaBwNJYHLlqJz4W/AY7mo4ZuAx0njS0Ce5x7mR4HyfSxeB+xm
XpM4FzlHKYwVa1XZqVLfB02WeJGzzMVDncfgWUnLx2w7mUn3OOagzTbkeoED2HdMLEyry/ZWt5bY
3tRgzC7B8MEasZJGt240Kdp74QSx9hAkRXINekhDSJjWO8Ixpv/o223/7ePteXgg/5sFcWUV96Rq
eKL4MGdup2ibsD1do/cgUUjj3jZ6GbVqmr8satJvYa60r5UlxrsZw94zb7C/bI4VoLHWR4k+9NsO
N0c29xrKTMuyHw0Xc0sNkFlGsgT/ojvnK/fXoZDdAOxOsD7J7UclpNRkq+/tDLb24GvLVRCXIL56
+Bkfr+qacv3vJfrfqr6fd9A1K6XrKEOycCuxBBKne7SCig1evM2vPsYsqdf9ToQFRQ3ZasF1it3F
GU3Gw/D2f0eGR4zYvkeAPfYYrZvcG2toHXtVtt3PnJtjy79tr1XQ9Gop+/xcX/xvq0pVw1qfFRS4
T1oXtUidctE4crAcNxCF/Ot+Sv1N6hjdmdN9OreVtsul7iPVQNvneK+MiLOOWWvt7YqQGhU29mBW
0LY/IJ1DXkJNLP3+8Xc8okuvy4lhzqo8hb0AICLraEiYnjIes0Xf+3k3ervRt5t2C+Mp/TIF/bQX
qgHbnBVZ8Xm0reaWmCtuPSfJo5a/eOYmOd1U/JZV6Z/OBU+44xsaROVIvrfWfQFSZNQichKzZYbi
aPpFBhUyLx+zTgGvFI358+OFOMx03tdhLZdxd64qGSewI9R/l8TFaGOfoFGPEFFcbvQAVPDHo5zu
JfAyNPQoRHJMkb05DAaIbywpBMNgb2qtH+kqMDdpN74kszwnG3k6EvAX9izRm3SeLuLhSKbqJ0ms
y1/o8hobI7erndNpiChrmTz3jjldO1JeJPOgteLtRjZwOFZKV74dAlm8NEkgngsUui8ATJrbJAHw
241JfWfAPNtCpLWftMm1CftSj+JKAO2EXBJ5A/DfTGvPZUJ/WQOEWxH6WVnc9N7Wf/7H43jR2sbX
Bg/bJT/PMefNhqie++TCzOiKfvxh/7YEdBCwMMG/AYGj9Z//MRTwYpU6TlK9YORZXehYLW/r1Dau
Ph7lNNVy8DXAjhKVpQDxuaPDKuMecQPRNy+jKq3bjhoPfV19ghXj4DG8KO8ZmIPcfDzoX6aG6ySQ
Z+5Pe5UVO5xaI81Swb1pyJtHM5K2La5mkf97DkWRE7PQFZdCODoOfV6qa0rNecsboIyjLMVPRNc0
cyeKOD9TSn5vtB5eXohU4dtA+54kmdh3OCMXONXQLQMVa91LoDoF0v3pJ1p6Y8WFumentzTbXUdC
nDIcBBRwN+EV7s/Is2LqkLqXPIOxe1u6EiVGSnQW7fZmgfVJ9gtHRni400zW0j+aKu2KnZ67xrWT
4fcYudqUNVB8vd4KB+WxKykE678FNAc/VKp0vilKDrgvEnvgaq3voVB6FkQK4L8/6rganqvG4TcC
hxiiDhWuR4Cu49swFNRqrSIXzSYwaTtcAdHUXhe9anBGbhp7p+tj0kaUE0aYwqisIW2mM80MDBAW
SWAHl3DVqr7pPVjjdA3i/M0bWxNajLDUwzQJamd13NUKGXYDYqQU8yJClWMyfiPhBulRVRd6Cl1H
Rzgrh1GsRTgXmT8TanNfJH58v2sHgjO9lxiKu/LK9sVZfCQEOqn7r8IaStje6KLeucJXRljhikZN
3JO52IxlDu9ULFYFsU4tjhuZEBRgvoEKkdg5rgof0O78p1F11bkq5lFpEdAStyIJHFKpCIPSSDt6
0TUFUGGRSPGGKUQ4JL+ryt/Bi138R1EjYSKodYurOn8tsi8GfJ6PD98R0PJ09KPXnCEatKzwK32b
nPBuhsf7s/5q38kf7mc8j7DJzoaLxtvIi4+HPU6aj+d8dOYFKqWJrTFqadEDWZyf8AWvNa0LVQcD
2dm6sx0N/XgmvB3f/8ejHiWVhQubIJYTc4X14nms7xNAY3Ts2W1bHFTPxOy/PHAIZ7iNcQXy3zS1
D+NAqcyRAy+6FxdGIzZSYGhuCmv+lVVJ84BgPqTxTFOXmTGAsjF7jU1mN4+d7Qw71E3STWvIYjcP
Tn1lc7NfLX3qb/v/4e7MttvWsiz7K/UDuAN98wqAYE+JVK8XDDUW+r7H19ekIyLTop3ScL5VPUZc
2yBB4Jyz915rrnNuRCC244bSHvNrmcpryBbqNyfFPyzKDApEiNqgqIhIuXgsQlydoxxN9Us+1CWl
NjEgVN7S4uvH4A8bKM0Z5OzAy5CtXFJB+rQa9IlckJeqw0Y8WYPlTnOP8yKYtP/FpTgbKWSc0WdC
EPH5twhUZcD/r7BXW7OxyvRAd6W0tdawpf4uz+Z81KMBRC4AeV4s8Oxsny/lK9gxey3NXoRQxjvM
0IpzQVDn216Yq9AmX946teU4nf7+Zv6so8/0S3oFl5dNY0BThp+/dFotuwQ4FEyvfMUhvjn85pj5
ex1Bq55CgscDjQH6nM/fUFLy2Bp1K38pFAVM+Ix1LQwJAB3UTrCVoY69r7/aH5ox8EIlGtnIchBe
X9L4hbJLBzVNGRAwu11UFXOOJB4it5F72qGi4T8IaRIuao57G1VVogXhPto3r/PlmkXBC1wKUSv5
p9Rql3phpZtGnw4lP2uMK6xlVrlXtNY/ZIIUXYFD9b2Mj0jS5JQsqkkZvzkm/XY2oyHDHaDw5gFG
ZnBx2FSNOIDPkknMSKTmkYf4h6SqZO4A0ViXCPVW1tAU3/zOv39lTjFQ2hgkUznRp/38O+dzbsWc
cOSXoJkJVse4XdmlmMELy4vmOkkHSAVNl+2Nqm4W5tx8pyT+bRXiO3Mq5MZz9bPu7vP1B3JhsWso
8ovq1607aeq4i2ftu/rip5L+1/Ma1QsCUMaVPMz4NS7fnIHxB/tzpr3QY28kO8gjzl3Yj61tUQZp
d+aSCKmrIn58VBsMhABYAjA1Io2XwgmLpD2Egqk/tZYAHKLIapxgmTIVMm6tXuvtehjEE1QXc9uR
l7vvc99ftNh4GkdOsfcWzMHPTi3/w5iS4s3PZ+YSepPFrsTTpjhNNcWhCwhJWmF5L3UbmSYB2oHS
z0+CPMgh3n0fX/1YhfObAg8IIXQqz2SRgHm7M/0aE4ovW+kKJpm5lqa+EZeS3oMKyjlqBbbYWFNv
i34habaGvaxCCYarf9GqobZToqAfbPSv5VVRZLJq13lOBHKn8enHeFQ2gaZmbyPZ17DleHCdLA9x
Ec9FVkEJN+X+ucHft0Q9BKjRHzNh+m5p+G1Tl/FhscyeiatstXCtP1VGY4B9uxpH9WWufX8CGNVn
TpIUqs4RW9LXnDGRpUrkiF37TWL1a2y52HgrgeO709ZhFrlTIEdHRRCM+1Kmu24Po6GepiHqDxL3
pNvksIS/ebHQjvOxPj1zKq4dWrpEYjCSYDn9/LFBMkgD8abdi4JnHTt1F/dPdZ7Ulm0kZuzGOY0v
HMZndISsVFbtdL4k3oZzXLyo8ZiaNqPSwnd1I/DVZdqWza4NmvY1DWPhxuoErd6MuQyDQ1I6siQj
qx63rTC2s5MXYmQs+64HEpP6ZvyG216f7a7CbmPnZ9dm3w7yq55iV7ZrYCa+PfvG6HtjOiRIm4iC
C22IQYD2CjnHbGcBetK8eSZDzZHSpnyDmiTUblII2a0+9OO0RNyuSovB8vXJMYiMIhhM9BPrBv5a
PtHMM0Gr+WGb3kCNGzUnqofiimI62MfI+ztA4cX8ZPnjtJXNKPOdsGyCfZe0kGCsScCAQ6DofDSi
LhHcICmFVTfoxbgAchPvA7EbfTe0tLyAQQG4xQV5bz3qRSfdRG2TJgsiGMzXNCjmfYbhU/bAkQmN
3TM9eclrVbwatXZ6ovMMvqEXNVa8ZOqNH2rSYSxkAfaPeZKZPaq+IrG2bVoEz0UDCMuO5RnCEogT
qqckHADIKHVs62pbn7QiK4mgauoCJWbaaW/JMFc+N7/QCEmaGwEIVBTFt1VaFeI+a+FTuLElj/Gy
tDJrdocqLyQ39bNBuJ8EBONuKEpB5cZVO077tJphCcxobF7GkgCLg6UlQnzE/O3Hz3rpawK6wKob
cCRLkdCcFNFPTZgRhGTFq27uxz608cXo6X4guT6w0dwK+spAACA4RR0UdzGmysYuEyFR3ThIxAY9
BP0mu8jSbokUA5YJlZ4P52nSyx+G3rYPZj/zVyQtnAaEQHJz6ytwpvQyqRVv9v2GAGchJB4M8RpF
H+PxDWW6lNhN0PkALKeeE0ZWyVZ8mPxRTW1II9KwLNqEKDqji7vVoDRl6wxJXfYLXzBDwp87YUq2
mSmmP2gg6btJjbUYJ56sARAaJH1Pf7R+U5VGrRxGPfoWfF1c2u3oU3SNJTwXoEsgzNAdRSPgJDED
wjx15rg863n5f5DqhAtw5sq8Zh6bi5tOjSdhQQNO3hnNGKpuJlRwedUOZe8a6lR1CsZeyNdgnstk
1+uhFV3Vg2Lg66BVtZa6ptjgDM6ryImFOX0LQ984mL5JxnupDEKJvUgJalsqM2PP91RmT5hy1iu/
16sDLFTho2tL1PZTJCiQsMbMh2uRxv5+UMG8bMZCCoIVAnFrJYWckRwe+rRxxFYpZDdRhk72xmGM
8oNa6mnkNJLfZJ5U9FAnmC9DcYgLMzPWVRh2ygrBIag3XyR32pkH3iG8Gw1Ii4IPbhfmWL4ZEDJQ
ncrMdD2ZH/rRwrLdOmaQ9mD15Cg49WKbVXZF6/sJwYCvLSRhTKZFEvr+ugXeYtgge9K3XqowXshh
OItuNtUsW0Mi5wvZ4nO4pRVEWy3i80GTk5LIDo0qfFOaSFOW585AhRa/1I9BAi9uA/e02DImgstQ
mwluLwAolL1CKkzgXNXZOC+Ucnpn+HRT7AYU2O3MNvtRdQlJpVTxAbJ6mEMWfLgpevYbE4IcDm2r
hCUwj9HS7KTgYZxrBCNybzY661MryY7ip3R28rRV950Il9SuiTlV3YomVHkGrxFhXdO0Fz2ddCQe
QfC2kQ1NjOrBh3IW0IKQ51ukWxb+Ar9q7ye1KD/MJleeWcthghVKoD4k8VS9llXL8UwXopg7qxhh
sZzq0njhx51Lp2yNkU2vCJNboYykzOV80cmg96L+XU0TQ3JDviSn+FaSFkpUA7lVo3AsbS2MjNCm
BZT2NluLFLl5P9A8l8BYOHOcFuKixac52UZnpRBvM7QD7jyYyrIIqMmcqhb9O7nQm5ypmBDf4a7X
7ia9rQq6T01E3iJIqCf6qYHpyqTsXg1jxo3QrEra1YrQ7iDjyTdxnusvhg9enazTqtuZet4GjlQI
0SsLh5o5jQXLwVYUekNLw5/Vg5ANECb8aQKmxUmStllrliAjUa9b9KagNtGy8gtjpU8MnFzVF2P2
PEUMBWhlemvaQxepXpKWVOl5wSJrT2UmPqlRat0z7M9CKJpVp3EAi41VSxQ5u0MpyR9h3JA6R95F
9FZEY5vBcYjTrdqmMwmNakGW8znKW3YBhI1PddOHA+foooq9IidlAAgHfC8AIh3stDyJlCNHO4Bt
paUHj7MQpd0mQecA2aOoAtmeaitV7XIW+nLBSkMPhyMOL1aTzxDfRCXsnqtcyN6qSJiDFeg1cRlP
EchMYADTRumzSIclCDDJlrO0vdfUoH0uocNcW4MUVqtOJQaT7ceQb9XcLE+I3srrPAuRUPP4ciJM
Kbu93JcL0QabkFzppvCmV0qbM1/KWFGHUehiRF0RyVeEmpvSYpQsAaJZIVnjmhnDDDIDjPKWk4lI
YzTqo3dwiBmEMxriwdLv5Jzw67hUlTtWbzWGjjbLkD4YEFF8tkp+bTCNUIA5TLO6bKaEUdaQdgPL
hR4pP/KkTeWrNFD8fdSKAyMfdQRC2GAWvGNVZ5cZm1gF2kju82kyMytCmRprd3Q+RGMbmWaeLCW4
MKnNBNk3b3KW2sEB/TJMTwPn/s5Wxsnoll0Di8mjTd90TNKY9i7HWWXLHyYoJgNo0HbJgYO3qYAY
M22seBb9Z5Xe4rxOQnJ/XnNRh3AoztXceZ0Z6C+1KcSTrY9zeFLUSoYONTRauuqoAB+YqYOSHvEu
CBsdgOx9mFoGfVTLsGwxnMjrVs2xeLYiKQUhBw5uWAAQkfFGFSZ/I6QQcpgExtlxlKZwOKR+XWof
/H6d+JT46NNAmEaieI5iz4NFa9VyugtZNMBxt7Jyyqp6yFaCFmf1RknHMPCGMmn1+xIi7w4svX4b
SWqneMg6pA+AG1Pt6lnQJm7Lo9i42YBzzGs6pSNSPC3UkvFgV814D5Vui/yMCNa45ajRsyo/A7op
O1ekIxW5eDPbAhtDodJUs4TqqZdmmcTeQezHvSyls3E9qX0yLotZrkfXiMwhcExeYNFlDjnGLFzy
1DlKmww/ungyBAdVYPGcSb5Qrqes5hBR64hybaZ4CuYTNcvelFaf2CumKkk8dUqTYAfxJNrHOX1q
V/Kp5KAvQLvyjJ6OueN3BY4w2tTiNRLsgZO6aTT3fRsO1ZoyBlQS3zh7L0vROJRTLwieAPpgspu6
NQanz6VIdjQWomtNA/O5BBNIFm0TtLpiT0nd/KBSFm8hI7UvLNFC4RUiVhlLHbIA1ZgurxNJII+z
T3vlQfCFueGWU0x4ddSJu5hilRVjChPfJYWVaGX+xeZImF1FzZFVQrkEJFQf9LoSR2+UqNhchZCU
xh79RPS3ZSKVuwzlDRSIIUhb+AmzLC8kwvf2aYa3whYrXX4dw4rduzcAQDl+X0mLoBHwJxTA1z01
mEXVbrs+yp84gcULc2wKB4MgOOlSw5oDjQqommMFFXuaPE3suXE9B07To8m0Qzlp3KDKihoNjEVy
bw+1jrJCT4LEDqdsjkBf0lFfYl0c6qXYyOLSSGEp7cqCRSeJakncJbMkX2dWV2mOWgcx4aPn2TXV
jijobtp08fOoieOjKJEOAzN3RJld1I1Vu0UjGCPQO4HmuNaTvwqza+5I5OV/kN/IrJCXSh3ekkZW
Pyxztk6TNkjxOhV04INCGMdUc5n/KFbdfJXFghrZQytqLz3QTxWWrmAWHsvtiNQ2zqT2UJ6DBA9y
Oc5vml8V9aaeBijufn9mbwMkph5nw/kYlFrvF/10jqpvszMxUTYn9SbNx1jhWyHOXwzNRIDzqE2z
bsuwlq2dCcFsdvuuGgZ3GIbskHb4nmEMDGx8EsKy0YnyuIhWupGHjwIH9lfDD+bWAaMqQggAHMZb
rwiMf2M5C39AH86U23ZkMISDrBkIzeTxXvkW86olrdDxo4Klx8E0H7VXaHNW6ZJ0TzJEqQcWgPsz
wyy2U0TMtymQudApSsaOrFqkV3BvqTj5slH9UsSJGVKuyFHOYCkZ3y3Y8vDRYuIZFp3QqVcUjMZE
gUxvgn1HNW4hDJi4VGQ5AOFEd7R1GCmDVypw0IAkFvz4AHHVENbgJDKolsA/pU0tZROcX6Wn4a4I
YXcXDWcmpqpnBgZzP8k8YoKhbjFtY36GsxNHXaBFtaOpAIlWgtTnykIeGMLjSc+AYkIsjK6bsj7f
g1qT7scxYirGhti9jOEwHVAGDFdRnE3+WoX7UHHgKoUDRJlgcsgj7Z/wdPWM0cax2IvJlIG3Q2mP
5GhUlLc+jBp/Y80zmtrJaPRVlRnVj9mHXbuQMeQKdjerYeZaQ1bcgrast6FCY8oudChs5C2m9Q1A
5A6vc9tOtDIFS2xI0Iwb7QqYigFLdSiIf5NQiqx6eeTgy5xe3WIphDPrK4QoOFk9QclUO5HYuVlS
X8baMMhOSiS2TsBfoerIIVWkbYxaM9id3rdP81zAeSgMI6OUDCNzOwJl8beyotL36DhRifYY6s3t
OQTkboa9v7OUcggXTUFghKvFhnHlh6p+iKNyfs8aoVUd/q3qI0wT/X2oODbbFvfrGVRkA184MuQX
DMKJzCXDMbb9IlUeaeMFN0kPV4vqPJJ7u+fg34D2s8prLP4BPr1CYHEp8RoYLD3A2hetqI7ibcbr
pMKNhvBJQ6PzWUdKNmTOA02+0xGrg4kk7KFZKnrdPtZjHH183Re/7MN/HmjRR/rcRAJrKoqJzxhN
H2U3TTNnEj8EIwGBGH4zPvmty/ZpSMmI+vOVBqEbfLnv8/dR6EnsBFQhKo5u9hx9IVu1HkltX3+1
y9bv5Ve7aOuVOfj1hvSa9zJhBs68jijCr69wOXy6vMJFc1vLy0AAOpq/032xz/414W0Yv7nGb12+
821DjYNUFuEK6sCL2xaVGqMgKX/P181SdY2lsP67hI1/D3B/ucTFjRrnRmvNUc7f0ZEv6uw9lL4T
qF34CH6/xMWdwkIoQTPiW1AdsRaTm9bY6X3l1ot5Yx2D69kJl1//NpeDh5+/zS9f6vx0/CJ3IXqw
ayDt5++hSWBltKw6OlNLtciXabDKhQdcW99Md/74vP1yxYvxilxPTW0kXFHHRuTXXtB8Nxb848v6
yxXO//2X70SHkV2D/ta7KIieKqhrHRaz75OA/o3+5Ldp2eXdu+gt+7h+I6Ob8nfcFGsUoc5k1Ox7
qdvVe7DZjig1Xpz/qKVvsU1/XCZQaIFIOiuItYvnnXbuXDIyzN+NG4Qcm+w+2hRkK9jJUr2hbE/c
eA+C/mbaTd+Gg//xkfnl0hfvAa37SY9kM3/vrZduvKNKCAYymJV3MTgIabhUleevn9E/rh+/XPDi
rUDYnCtTbeTvGW+c1d5j6ndEIN9fX+XPP+Yvl7l4FcgWhKkJRIwlRPJO19fAr13AQt9c5o+P/y9X
uXj88WiESkdD5T0zyHHg3BNF3tdf5LtH4+LxlydVQELP7Soh17YL2gfSmU/hjKRpfeev+uOy+8u3
uXgBBDUhVkniWoXpGJ72bDwDLs6+uWXSb1ch/ZKRIc+5ZBEupl/8MtVcBKo8j9K7rI/DNaIvcLG9
HmBoj2d3Cs/a2qoN9oysFGKW8tTh9Ja8xvD53W5U0azHTTbamaWrbl0IvUN0tYoytPx3IPWnPOpf
Y9kuXLqs38R7w+o4z60ZomKj/rzyKHJXnpl9/iuKUWbjFCBj4hiEW4UOTc8octtKMT+yc2Fpl10M
8gIPAmklvdIYR2m0FFCy2pxvrcmfXxOcAUzfB2VobRQ1bblBC2AQkmJaNFc7IQzs7DyoJil4NvH+
KrB5fRmb29eP0583pbP+4AyzOls0Pn8po2LmmZ23bzNewVTXClt/aZ6CO+tI+3AdFgcyYb7bCX/7
xT+dgn5DhmVx1kaSwikoM2MOs8+zfzVx40qmscF3OWnfKrMu1hd06MCSMg532Ut0iDbJ0Vzr12j3
DGrvHcFnAezqH9k3e8cfF7VfxGgXz7Qv9Y2GkIBz3nQzWw9l6YA1+/qX++NC/cslLp7GqWjijGkj
Oy3KOluQjgLPodBeJ3X/pNJPzrsXK3z7ec2/Svb9/zVOlQf/fw66vI7aN7y5n8PeTf7KfzIuZZUw
X5TpFFBUVWh+/5NxKSCQ/weSCJZxZGAqyxzPwn+FXCr/sASw7oGdlCHLnKX0zb/D2mXtH9BeElLG
s8OAGf/fZFye3+L/HpOTVY34TCOwSlc1NLvSJQdSt9qq7Lt8PmhjIcAM7Bj2BgHpHFHiBgIY219u
zvW//uFfl8oLMeb5emh7cEjQ9YPUgDvp86pSq9kYSVYoH4g+T2mkqulCjoqQ5hOkp0F+FqWUjpvf
xkvBv86yRyGo6LBU8vTN8vaTnvTpi0PZxBNFxwV7u0Hf7vMHKeYM+mFTFIdSCZmRUcj6eQQQOBvD
bdW8NFnuL5WIwUGhhsaqrrWPoBlucggoLhBz7cBk/tgVVr7MlOHWKJoIurUqnWTVX7Vgm70AhYZb
1fCQe2Rxbhv0CAyfZL2EQh0NxTfLCmqayx8Sqz72cYTRaDQQglyUqqXGCINICnlPYycIHRSPHak3
bxoK86jxVHnTiSs13ajJOmi9ul2lzTFifHhtleu4sw2AWYKj/yg25DnX9RKJemMuZnlRhzZ7Gd+X
5qxNKPh+KnZx5Jk5RSlRupC+wee72iJY65WL4iNQT5ll04TABq3nnvyuJXYieEhE5sMQAz9bhQ/S
M+D3ySDgaiNNe4g9NG6L1IGHlt/r4JGU4i2XNjoybWN97gbmLrDhzjFKmk2u1bsW+poMQ/dSqb0s
dLsOr6BrDO6oeSkwyIhICAf8N/tueequCSLQqXCP5Z3xpDxZgOzpkDB7QZdDGIyXNQ8UwERQIfZg
tivsek9fvgYL5leCYUsPxVF4sOgxoyfQvTHzfAHS2Bu8sZ4mR7ifFad9Y0ZcEZHJQHpLBMtzJa40
C9mFPWl2kjEgtDXJlvfx3lhrrnGDcQS9s/+jMTwT7jnTxW3wyq+m3TR8q3g1GU7FgeCWcNClv1SX
QF+Ysu6jhxkgOokm1ZooH+tquPf8vbXrtv5hMmzttti2XrobHy166/s8d8CnYxoNXmeCspxpU3va
2j8xyKItk4TOWO45FY7jUrnuBeQ7tsX8wE6urCd6ibv5KXvN96a2zEo3Hp3A8x15OXzEvu0f093g
WDtrHS5Et+ntwCmfp7XpjfeBUzvkzRBoajBwsVFipnDUmQ8jXHDKj/jDwlP6gSAlFte96WgbMka8
YjswywVTcg3HpHC5oU/5ksnJumpdhjWdJznJe7IuHqd4aZ3M3by09v0CLM6P/pAerCMaGmFy0sP8
wmsLe1yxiaPT4NlfS4v8mB/VxLE6Fw1LlBA8h3bS0UXa4P9a1v5q+/t/Lif8jJr+nze2h6kpp/+z
f6mb8CVNXz4lhp//5r8Tww3pHwv7ukEYtwzd4byM/ifCWfzHAnrJtoaU9Sxm/a/dTVL/QRqG0RYo
NelfCPP/a3NT/2EbMiEzcqhGs8Wh/3+/uYH2xcqDH+zsTD8XEJcs4UHK0mwQo+xUjyLjjEqyZ9G8
6QcmPeHIBO6X+/OHve1zAfavq0HXAP4CxEFHJ/t5R9HjYBhTAU6hESHUzI7yHFwNROIVSrsvlJAM
MdWIVn99TVVE243rDjcRdI3P18xiP+ToPyYnshyuxsgqVmM7LssmWoh9wQorJ9vIkr7ZxD+fGX5+
UUR150qHgwsB3BdNiF7vLcRZaXqSZ21e9a25bkcwIoK5TSP9Owk7MtFPOxuX4wAEspELnu8rA8jP
3xEARI5xUNRP1pXWeyaJgZFrJu/iaEtkSjTxe8TYKs8fu+BGiq/i7mC2V0q+YuOpfUfEN49YS3qx
Zjv23S58N4N3s7gbq4ewuxb7ddt/KOrajBdd67ahl8a3anOlh9sUKYi2iHrHCJk+Ls3maSbimLxf
LBSOfNvV6yZ01R26r3BB+OVU3Kr9TZgf0vBqNp50YTmTN2kufe2kGG4pH0X1ZKKPOgtCK1m2h5Ls
GmGZsH2BP16O8koIQleA/q6cTH+tLI2NUhKpzOJpXFn384seupnWOmO6iZ6Y270SEpgI1zg7oEnv
Ix3xCZKW4hofg6NmP0zxaTJvNBMekU8cXYf27ShXr0hcXFr7din/6AG2wVLOLTvovEZZ9xRzlM62
Uj3689HP3SYkwAeWSdfzjTVHmB4NSmqJoWe0rUe259k+p7QBKxTLDQHKzXUeOQgidFRsAVFMlsez
EJRunWyJazCGp44DhrokvCoq1sZ3CIqLNs6/npKfsNkzLgvh/MX5p4qDmhm8pZ+GKEOaq+M2UcmM
cScS2XkQfBJmm0jZ5UMFj0WobotW7f/2veBlEFl00Mui5QaI8flBnYy2TRJCnk+t+dJObehwwJwd
vRxQfsAgdr9+9X97C8+vHgskrz1eCCCXn6+mkcrJILzWT2ln3flhGdqGjjw67+PdWIffmQh/W9zM
c7ot50qqBc7ul90AfzB6oVPG9HaUaWIoY+WqrXFnlCjJhmyrW9HdVKMi+forXnSA+FG5KrZ76DI4
MiFFXJay0PdENTGS23rSnlpjFZJ7f0c8EbJ4M6kYi5MNUYf6uGiSYUW+As9yGd5GWX/Uh9y0m85U
1hjRigVCcRe59unrz2ec7/F/FxF8PkzsiKIhZ0DkOps6P/8GkazR7pUD6yYv9yhU+LUNzoPmSpNd
S2F+bqviakpWkjeuxWFB3A9T7LBcCD8Q0k3oSJBwojK6aRkoORxF9/VW2lRrCFtLYgC72qV9Z+0R
wNShwx9EsMzfk0iI7G3JIbINbwhSEw8trIrj0BbehV2zKUDf2vqBGJ+bcCNv6+d0E3jh0l9UC9lw
csFGEi/Frn/Snr6+Gz8X4t/vBi5iEZs7wsyLDRBAhKkh4kB3fAezRHnDr4iGjfkV+UIMJ9Hfb4s7
ygb5Ot1yI0a686Jb1pCe4e7Y9T0SXaFyqptyP2zjH8Ur38MobWbWX3/On0TKrz7nuQv1y6AA0NYw
AMK2bjB27NTJHkwnXNccRYuVsMpZRj8k7u1jcpg9/9g/Slf5btp0C8KY/EMiL/3Q8ffh2loFnIpP
CmAlZ4q8qFhZHcErrlC5xJnShJ2THZl4Jq3y0IW7N+AgQLLfOOxgvWknC2pLY2Vs/fVwLR3H0ySg
1bPLjD9IJYPCya26JfWMMl9B6po1r+G4X1xP/otYPLXtKa8cpbbVx/Tg24WnrsplfCz3xZWcOMUN
oJql4H1z3877+uV9wyjOcFID3ateogYS+qAZzivzJroXN9KVtJ6v4l1zyA4kua6EB/W+sbMjiU/U
jBSLSAG0Fs6101seYT8x6uHnbFykuWMWTjOu6+GaQjMVnFxy6sbh76U1Rd3CiLxZW4bVAiusOeCP
JBx4aWoO8oQOeaO6kOgW7OKtlrg5GFuClRZCuKlKXjovfa5uhE23Nh9QYj9I+/6QecI1G4+CFfhI
JZMhOWTxuOlEW1Nvzm4FzeV9qIqVooJA9IR4OczUmAuE6yLqm9CO91/fxZ9kyN/v4pkZzL08e6Y/
P31TzBkn48xz4+8RzN13G2Ud3mEFddNdFYIUWAgYdQsvbByduATyDff6uvPSbb5lTOdax2I9LmQP
QzApcg9Ta6f7YvX1R8S0d/FL44Onu0QrARwo7ezLhnapFmM14404puYyypaINYhgMGtP532Egsf6
v01K326sRRasg2BTRuvUOOokJ+Vr0drow7Ypn1Trzmw3TbMwgr02OTRBJn+Fh6F6K00v6O222LQf
01Xou/hSlWPe2rVIvrCtviek2L0E1+WHrC+64i6YHs36ShoX/HeFMFUqyNCZBsckm95wzhoLicgU
N5Jv5sJtKncaNkV8UAjlS1GALtPQi4JVa+ScbUJH4rWzlKu02PTinYEIcooPc7IvqyUZ8efVuEEi
YhAhfjjrzjrDcuX8TlcOluXyYvbdDz581S4NcRGfzMbuXjE0KfpN0m1j2SugbAhLfXqdOCvq+SpH
HdbpuA0MZZGQ31jTF0jJk1b5MGqBKbXmJBhDUsAqzj3QHB7RPExsMZ5X7TlT29Wp0odQIhN5l40n
I7zuu31jRnA+7iN0NznzDboD1vCXRxmsoudRBq+6QkcJpMbnh9TP5Eaf51A85fgpUJjGa7wlyqIC
MunMlfHNznF5lMHJiS3bZPwCS/WMD/h8NTGLVb2IkvoUmOZ7U3N0U8DsInVDFB2W8jfeoIvGv8mo
hlJVA3l1Lg/PHdjPl2sjUW/wwgU3RIdXdidVs0sm4xuotvM5fxPGquhExjrve2WHHMUlNM5V56Be
WaWxqQvlLz3i5w9EPxQIOx8KZrZ0CXcWcHZFYjiKJ8n0H8gl0zwOjijt9V2Ard4OA3/ZKmyqQnbE
THSIKuOo6QRK54F4NCY1/ctClo/DsUYDagtGkGL84mTJ2jQGmSjPJ78eliqS6lBlFqVXlWfNkuDO
GSGn3OLv/J+fO5jnu6CRjcHxAYAvVLxL/+cYKa1hFp146iLmTQzURKeXGMKMJU/e1yvc5WlW08gW
AGhK4/tcNBsXj7cQpCo+vqw7tVUrgEVAH49UU5sJ/TSTZ3KydDeR1G/2T47Kl8sqM0wyOXjIuatn
dMXnB2+s5VIhI1A+JcmGyWkWr0P13UoVJykOc+qQrdpZpGy/5FlvK+jFY5Tbingwxb2GgK8snrTq
Vm1Pfnmfi9fjuM3Hm6m8n5pXomPpaNyE9Oba10hHCb/jtJzk22RemdMqrxCMrZANSqipaHdLSoNI
O3MeM8gDWe/Ea6NaJYjhVXAVknk114toXiGtHktsX7z113m31/QV0nwR80ylCodqXqnTPhE+CmqO
WdacRiY+UvAMtl6Se4JTZ52M4r4yqIRWBh/EvBICT1beCPPUpkUxHprAHfQVe1xvHFNxbWnbOnOl
/MNCC1c38EmvTIMvjYkiXZKNZffphpV/FhaW8GDGd/J8kMMTFbZxlseRj8BdFDay+sPvljizpOKQ
K8eouk0pb/V2E0vLcMByNK1j7pXARlu7hrCLWsKoM3NBloWraDS3ve4tLATHzF8kiXuqPTdhhFSW
dM1lKjlhg3fzmE8UO6s6cgptXZqo/9bUz7px23e3IX8UOq5TKzfoW0bzvrM8CZWisqJHEfkUzue1
uikX5FoO2jdMgd92bY5lEIhVptD/l73zWI4bS/P9q3TMHhXwZjGbhElPJjPppA2ClCh47/EQ81L3
xe4P6uppMVkjRi3vxK1ilLolkUAC53znM38D4ZH99H554Yk+BAb2kecwClIKdp22a2m2mHYpSOPD
GYSQVhp/N5tmerRIGKiIh6tc9jpXCH+6neeicp5x8+5XWb3YzLiLNolZ7JPqRyPciAk6mhymwZ2C
zaSy8/O15B/V6rGFACU4zfhFML3UgCB4lLObSIblod2ZlALa3YS3QmCr8C/oJ5A01juUFwEL1vpu
ik+Nugiw8GSnXVV4veX0O9k45KtMeSCrm08+/Wjrzuo7F2fnQXG0wOvBzPtI09iNuZsXo1xxB7Vs
bN4CoNMwTdB1/O7rawC4/Il11yfHm5kJ1HAbxs8FDX20ICAPZiupO+AkVRrFyqgfDXi6KI3Wt6ni
IX2aR5+Md/5pA/hr1rg8ZfjhoN3QO6Djd1WzmE1VBlOuyOdI2SXRUlH1h3SrnXw3tYcfPQDe4wwT
+lk1HAlM+MTAfBVPOl7fd+IMNa1aeRkl6Wgcy/CQqq/L/wmAm0XZo4+nU+9gezuXwP9XxWhbZOyX
6aaYd7FxDPPjLRQoCVgTDtCgILYqZzMqG2Pfuony3Jk8goJfDsW4zaTSA/FrpRAjXqb4aNHzwYgV
llR0CSNXHjfCa3mSmqMhOFKwR9Yu1x/96QG6LMy1aiVPL4F6p5T08JujOq8F/bZUVvCsVqKUAZEl
INS30/RidgcLPkxrnIWIkWV36NEqhGZ4FgV6doUtwCrGNbuCBaOt+tmp9XWorLLgvtEK1+9epWhw
YiFhUgD0dVoe2UQ92CUbyJZafZQprmNq+GgF3KRKxpVuONOjdOjkY6Ws5WGlizdqdK5fBieQTkNq
lzMsduGY6pCLqlvNv/HjwYn6tVZ/V4htIV7l6JC0PX7H2iGvT432KAX+Jgkox8vbqnVfNIYyWvda
jNqha6MtaCFGQ6gBjK8xbHfjTWSEVkFSauYQ0uA6rxvEuD2j/Sbh2pz5xHVPMVCkCHd+vZ6Y3Ok1
MTMBB6beZ+XOn7Zj4pQdfb2uOwXQITL9tUy/a8q9vKp7RxjXWrLuInLmTTzBhucsIM33ME574GWu
86+P8qtQenhUZj5iRE58Fh460ZG+M0MzKV4qTxlcC2pn4tbjMQkR6Vr1d+3NOFMCez273OGgSdfh
doo931jDkmYu5FbJbkqd8qHFWNumgEtXs8u0BhaPEmxFB0Pj9WBrAeQ+OA7HqHNDw9M3loMcQmWH
X5JgVXwN9pZX3CQvwomZUyat+vPodtth09Edvu3opepbFADCc/gVKbwRIfFNdcF8vL9DBKeCULAt
9/ETLGffnu5APatP+Sc1n/QxwUWAEPlaBSI9ChvLwOPXjkNBLp8lVi6f4zo23T6CvjxWPUB2Di7E
DyOnkyw3FhFTGqEOu2giOJhq7FOdxk5U6TcokT3AjDg0YvLJmbGkHO/iCv1D4D0IIy1ekLj0vb8z
NOqzSPC78RyHaWcHmlw4WBRHfzej5KMjv4TCHAoCqPNdnUxKG/mVGU/iGcsmus9a9yiG4kkVe4r8
+QWT89MQW5/ETGRuPn42jaYlSubLk2eG8P6zYVoiIN4xSecM393ZFg0nEzc0oqKZSOBVuUP/e1Rc
Xdrk8k0srEPW6fyYEmPpwpdb8w0e5ivhB84SLYsu3RvSOYgLexS+GBAbx/4m0ogZ+yl86/TTPLxJ
2bPR7MX0te9OVYzW6iNuz7PpwbnpY1uqwYQhjADu3klip9Nsck6JLvzKqDzWQBx6+WTXE+xotyCT
indRvc0NZxwcubNhDLNjhojIu2LyEKY7k7ayB19iI+9paGxIRO4al2LSpl/o0LpaS95kV27vNW5w
Y97hPfTDf0h+lM8FI9pizxyFv8fUyKtc3e2/JE/Zq/Sl2ktb+et0J/CrdhpQchNxcmeMshoKh688
2MySl8znXthM+VYxDuNwl69NZVNmr33ybcqOeAWIvSf0RzG+bYet0OSwXThpyk2vXWKkZYvnzMmr
Axt8lr2o2knJ3qKJE2zTaJMrnpWssTzhwM6RMUBEI2BDi/fVl6RcZV8m2tyFbdDvlIhshMBVignx
l+j19wUChe7HxQOWA3WWpQPysRqZWuxJzbSbz6HkKNVm1DdxfECmVBo933JJKvl9VXfkaMsIbgVp
moWtfrUAbatuX97nxmtX3NCLN+cFkUuXUZXWfQSP2Q1nD4p8QPkWr4LSbs7pF+F5UXu4aWySazoE
6Uq/tL47QPzJXPnWv0zP0F2TyQM5qN2pz/2j9CM8548Mv5W74FBuuKFddQy9hB9g4SHrYCtXHPzb
zjNc7nGbP5Yv2iN6w16SQzC2kwvh/gdjcoMFB+NddyLJ6cpVxA1uwltjk5YrESlEB+butqyhON3r
t7pX7sKveWEDIkjdZtv+oBPIwSmtmi/aEda1dlSOmmvZ4IjWyVp3Gi84gMdwgO16tUsFI7zENGjY
ULGtfKXXIl78g38vAsXg2X0Xv8vbAIObFTp7ZryqjsVuuFE2/Ub/3hCt3cKTX+WneA/AQ7vLaX3e
V8OKHQegpnRBhCKeMUw7jR6q5M75RmRm1X8vjbup307KBcjkWhsPVujFcPJBGKgA/VYhtvVn8Uv+
lBz1Lx2kGV7JMXuAG8QXPvB8QcPXhY1ewNazJTAvuh0mdlVAkneHYWM1qE7tzf5YDCLduudm2g30
MInvr/3GWCMn3c507d0hXEeK09+hHCE9DN+1t/4oY71irmp+kolanj0nLh0kod/UOsoBIF29Mlk3
2lpub5L0KJqescBY7SKxc3UVvoXqKq9WeoxKjGNOjth5vrbzLXhtCC14muT5CpoInlnswuEuocUa
bPTuhxqRT10URsQ9pqvrRoV9ZyvN7UBpAuumdfjNzkD+YV0UTjsQ6lYzy8W3aWwzRByYWjC+YxL5
SRXxsScDKmyZ9ABnU0lxr+VaVK3OTMPP5nPWGcCRBna4H42YQ/TMO8LE2LXJWaoPutydkOY0tUx2
BP6xM1Gjxaskn5zYHw5sbodjA70ilPMtBl7vjw5gW/DHu1A6S89Wbk2uqIHULAvGGqP5yTnFqO9D
qEHYnszAQtgeabHrbgSCikoP73M+j062qXbdzXgYHiHoepY7nNgawNJmhH/CXTfel4ldwwelRfwg
n9T7CeL2iS553J9iAC50zAXqESphL7IgqNsyPE3URr7ND5O4srWXLLMVbYXIJW4IaYFCr9ewtk+y
4WbtLdjQoXcNWFat08XuWKDi4DGvEU/xj2Wj305fun6jxPeBejP1rkJ4Pk2nci9/qTfBNju00FWC
dQROJ1kLbrufTqqTrOmtPvH3bgnvj/nLcChvZG8gLik3KmCd+MZgSfpOE7saELx6N0WY4h3n9jQm
R0hrXeyopzG26fiqCLBkro93Q+8K4KY5cqCwG7wbezgJD0tsPIonbh+FGNLwB/HEfE18Vn4IxMh0
T5/YCFYYys8OcxgKImKMflLOuqM7hS2tkNg5kN96Kvh/2cEz6UcNQNFaCQ/5qxXbZQNHcJU8DOw7
c1W98aCXULOZd/pzeIaCEd0X95RCwq68W1Qx3vp8OTWt79ZpEGzMXoUBFuCqeUXuKWOUBCFTXnU/
Cjc/VrfRM22TnXnT7ayNfo7fAs7nYVcf0nvt27STj8mrpdA4BrdGU5hfhXEXPygKY2XogJTQq1ba
a8qyVWf9kPZ3jb83mxvU/gQvKXZpv5nGw9jfde0JHalA9aLa63RHQN5D8iKToEN4QKdxbTVrS3GE
bjNH6yj0BsOmi6GWtv6VhrWOTErsZI2txayWVfJk5asFWQAb1Z3aU9kdZXkzdZ48gYI8Jo0d6oic
2EJ+ELpj2uJF69uJdrSixzLY+c3K+KSv+xd7lkkFICTUkg0dZt77PWt2eFT4KDCdoXSUtwhQIwiY
SSPyLaPq4ls0/e0YgWnxAh6l94F/5vVwOi70KR4GITn7NJTtNjKJmHW1K8Tk+2Ti9fL7jOSnIvv7
TJ3LLQLFliThFmRe9SzRzlH6LjSTc9z4pTNP2asm591JMZLantpvaGf42Ou4QdgWLkQCBwImIM08
50jVOa7aDE0dTisdSad120cokVroJlhB8+33N3r9GnjydIOW7rqoayrI5vevoRrhp7ZxFp3L2SoY
7XQsU11vHYodlGzkbvv7y0nXvdzleghZMZNcYBDYbr+/XoJk01w2aXQ2o3nYp9V0GGPf9JImbCDZ
zN8qnYpqiuFlTObMoCU0DY/WcI6xeFrv+5qakc+DW1oMdFdHYo62XmkcSgg0v7/Tn0Kzv75BMG/g
J0BRcKrwbLSrJ9MgV+QntTJf5K8d15MWrl96L9yqa+3ir2FzucUd89LwEuyKN+WJUM9QNPqaJjag
WPKVOvL0+IQmYUYClhNNXKm7wUNPiTwh8jBdISXRFguiYCVFnP+XTr1R+411zuJ9IO1zKPXVniyv
Su0YSRDgwZqH4k0/u5rZr8J0K7VeV5NEeIw+AcgKSOhkx1ymeXsn+OeBdD92o8qlJ0AiMu35n7jK
Ra8YuN2BWK1QJAB5gOQBaAXAqwxRSJfI5TiPnlqiHxgrw0ZIKIydmiRQs8vhk0f8E/Ry/YixYGOs
wz90269iALSkxZwsFS9zWR/yLsOIBja0nYYclIjMyGgs6S9IQMDDSciuMhErCf9HbCXFlqHI6ZMX
fnWuI3aIEbe46GniCPBPibpfcAaUwqHOls0vshxJTHHSW1Ud+rUffZPw9FvlD1NfbOIB/vrvr3vd
B/55Xdy+Foc9jMV+lja/XDfHK9nSmyi/9Jbgoe0MO3yM51WkQ5eWI5lmlt58MlD5sOn5qNj6krnR
SYC2cNVGEFSsjCSlyi64ifRubewnRfcp8sjm4+wz1cq/uNiykVCnAX8DjeCqmwBjXIP3q/Fc4+oZ
TwUSbMV8K6TuYUqjzzLT6+SMH08TAWgD6eByrFxlgkqliDS3g+Hizwktt7wh15YZ2fz+lf08LN4v
XA3XBOyzWCfAYq/h+7EKpx2X4P5iHmm60Xpdjfch2jaoNc9sf5I+26TojTZmetIQ6BAXQhaw8jl/
6KJtke/j8CxYt+W4LzU39nGW0UDLe6nmyplTtm43OgMiZvV92Thp4EgNuieOpW4aFGMiT/PRAHcN
CkVrH6gupPt63li+a2mMqB3pB+UkU+uRVKm1dbiL99m99GiMQOKRsbLLG3Iv/jx9TNC5xN4sdKXK
Dsg+e7tr7YKRYXpTKG4bbcbsJja84WcRj+SIKdg90JvKqxQ3MNbxvs02or9OhnV/zNefWQ59OCk4
I/h3MVUACwZS7/1JoYoCqkp4313EZLYtvb9lxreaLXm0+7Z+Rgb6NqSd//sX+wGXiAYmJq4LtYb+
2tKLen/R3AiHPNV08cJMMqYMHJ0JmQVX0TSwXX2jOshX0hLqEcAS2sCtivKz8fLHj43lH4YYKOvC
GkIr+/0diMEchIM25pdUUB/TKENNRw19O67yym1jWXbi4kdnYMT3+0/+cZcSgmUDyx40dfGqVN5f
tukQ04n6sr5Met3sWnMtgMVDNdjOpED4pL/4F0/ZJAeARatDilqsiN9fTGjFzh/qgosN5qUSpU2T
p1A6EKoYToWQLzS4LkWzkRFSWhafJIJ/cXWQpyhfk36QmuEV/P7qSHzIYY6Y90XIRYuZBaoveXBU
Oq1ytCg6ToehimOGgMEjk7nnv/uYLQvsoSLjoYXHzbWRj6xGZYBpVg15pIG4JFPXiBbxotNXo9V8
Gqf4JO/DFFejLYaw6oLqv25kW4NYA/HTmgvQinZDI2totwgoBatO1h8VNARtOS8XUVQ4Nb//nB+w
oEDA+ZSLmR2sN7Ap8vuHHPJp0DZlApZlEyC3GrFW8NB5d+laYZ/XCrtYZiQ9toawsjgQbBCipqtG
Wx2nqo1UpqLXzqJnDKp+aZizf3J7yzt+92Ro72MwwGnPYB//pqsBXVymwqJLKJ6nqjXtYJx+hH2F
BGdRNki0MN0nGTCArjPKtJKRyNxSRFfhUxuhiILGr+q1Zle4mU66VypnDL871CZAvJXxJ7f6YWMC
V4WwrMM/VDBSvL5T3M0Gfcz18mKV4LfnhomJVVaS7cvJt7ACUfb7J/PhACUGQOJmd4CLJjW7igNW
0zVSHhjFZTJGBUg5uJXU79JP9qC2ZHbvnz/eTqTWkAvRu+dVvF8eg1YrRYPw0qUCrAYFzJK/KNJ4
bsJ5G1ZRcdBV0GrBNDMEVqtyr6MRu7KEVDliLnaLzqZ1Knwr8fwZeM9oaLteT4abUouUfYI+wEqf
n1UTNnlex/qtFaLG2s2d5M3yN4wkKSr8VwtVxC23QbeUpjCeKzdWpdHtzi3VTusJtAHW60mrCjsh
8YuzleVOrLS8gBlRvdIQoRPSHfVbs7+bDTdFUfoMrGDS2uJkVO1000afpKcfKycZ9wTOBQg8lLEw
xd8/siaC0N41aXyZ2yxG2JmRcC9WhYP9SYFMHi2/KG79Hd4kJ4L5PeSfYdWK1pvYisdE9l1lVPsn
XH3tuaYPUMtW7alAgz9Jja5cHkx+LLfJLbK/DCq9ayekSsbP1DLz6KLhfbhWhl65lVrIqkHfIrXW
spw6vwBNUKJRhaRckrTdpqlCFrTaFnZNI+AU5NiupNlutqJDZvTtNlG7dZQ2zUEVgn3rS/Lm94v+
w5nLEoQJgA05cAx8JK+KdaXLayHUhn5BdFnwFOvVgdkavhJA100LX9HUHDvn71+TALnkG5gMESTf
v85B1kDoIjp3luP2G0Zqb1mYPqV+ss1Mn0OQuRdEcO/315Su/MeWt0O+z8UWLJ21RJT3V0Uos5Z1
ZL3OeYTp51FXL4aFjNX4mKMehvJVID1r2REeUlvtMh3MDthMvHgQ/sV0BuZn5UZRgCLnd3FCUxhO
RmQ2jkKl1iA1isjoKpiBYsivRgv891UfC/hU+5qGH9wfub/t5YSG2AbTuCk7y+MNIqSUdht/OrWp
g2pCnlBrUgg9NilSduVDJr0Oldswvuu0rWp5VvgD2G8a0hmEbUlHPVMf9GJjPuW6M+TPirIfINpg
Z9PbzUkz3W5iEgbghzGp7uqdbaE4140/hPKc0B2H8puP28RA+/jWqB98+nf6k5qqrpncBtxwfZ7o
mRUeSib1SCf2ZiqdyVwJX4i6DLwiKJqGZywwU34ULmmQKzjOAUKu0Xz+/Zv7eAqge8G2kkXa7uRo
V/ESTT90M3WZCKkg8ofos0L/6CYAVlsMffLJ0iQGswzeh2cux06wOA3wR7+2AIi0LBMX5b5zp3qD
fFfoK3++bRASxUvV1pCXSGkUaM+G+WKVR5+XWPiXsH0Ou12jfFHUN0l9GwdaXOUpKN9S4Rj6kLZd
NXmauzWYt67Y+yIzmAfJfFgUDdUYJ1PMrjprhSo6ho13AVz2FsHmEVBFD2ZkSLZ+dx7CYyGvA/O5
Q2N4Kr/LTW3PCv0L3lDTobcOfbqtcHwanyx/N4VQeWHzDHhXT/gGmXRSxqbd9qHgKkNuT/YAgE4d
OlonA005GssJtgo98AhmaRa6dAbU3XaiJ4lEo878r8ugGStvkvY9EspVLp2s55FiCtn8lQCQH41T
P3iuimzdc+sT/eyaP5WhMA2+SH/1EVTMSozQ4ms4TRIG3IjYfYU6gK3SXK/ixx6w0uK+d1eX5zj5
rjI8TmSLfsDWDLHSCO6t4C6qvxT6WQQxg4c12B0dgVAqXQhFAN2y+OxzM6q1tYp1V34BPgWMeUS2
D/QEK7ZbC5pjgkunE11tTXk1PxacecjNryzLps/CHK17kH9IlzF0mIBLKuCu5CDDVFik5JwsdLvy
TrhjKti/Kvsxs+nPR+siRzjSHYgI7UoFxkG/BvQajGuQfBySopOYr4P8KFhugXqzzI9x+sHpEgjA
dhU6erc24k2ary1qY38XAWMcvloNLcmtjML25MW1NyxsPLjZo4DnxfLb43Tb1oDQ4cc14xMar8zj
vnTFl5E5LijcIXSMx+E7VHPGeZDPIRcyoK3leyvZ+VhfybugfQ7MbTp/NfqXmZWJ+kZvkm4ss+ou
dBPiGOuEqai1LjoXKT9z3IOHJxTylfeHWrgkIKOSLTXZKO+SFODAIevcuLzRAYrkzWuyzJPHVdJs
c+lO5eaF8nsv3fXpxR8vMcPGRnMhi5j1VudEL5KHPDzm/o0ireVgHWY7FbXf+JB0uzjdVd1S3ivz
BnRkPt9K+R6hyVz1Mg1vhieIfEr/0KVetu0KRFjWo+qV0X2dQA08S92pY/DvP8lsj3nc4mFumQeA
7Jm2kfONxYgUGNROZyBZfNJoUpc0/yqQLCIx1HgiGjkQX9+fN31etAVy6P15ZgAYgS1N43Zl5O3k
TZJ4ieN02M6VPtyqbaWumiw45PgsOb7lh+tQpItSdTJ94QQLs0QGMVclpL9Gr6BYqWfgGLA/QMCz
s/p7M87vW3+Z38qFmxoi6IcFCJYD1mqzcFxXY0AHpi9Fr284plJLTGwtfLJaRVqVaCSClu3hnZiu
XrV2lOrgPedinfRAs34fyT+Wn+REMA6XOtASRUiB7x8Jhg9NLIVCepF9cTjpYe9USu6gRNGvMHvi
MO4hs5jB69g1zQoJ6O6z6vvDO+EGFn7gwn1cqu+rrqvWST0eY1p6oXhTD0F5ohsweWWr/kB1e1y1
LbIiaU1zuJ7w5MqT+TukcWZOJQv9989iefvvVsdyJ6rFlESkQAX08/5RDHMaWmncZ5c5Fb8EGjK3
yUTFtSjHrnX5RrOI67+/4sf0dLmkruBQCeSW8u+q+M8zJW1mWaX1iWOnYxb5YLeJ8U3BM+iUqQHE
iU7e6jUufWbR+K6v1rf1KN8rHIa7ypxA9OnZQyDXfJs51aRAeW+3dYJE1JuBlrsN+3n85Cn9RHW9
f0ywDEyyU5J+MGnXKTXW6VEyRVUCDI710Ut5uO5HESEOv+sdCbsBt0xRQpUDyiUdtG5sZcEJMdsk
YNzY5WmPyrAlrSdR7NZyp660CsXKpAskL/Ab3cMMxFqbxsKByTBOn5u2WTdSqW+mAtRVGEbfJuRT
DhMqHsMki598OvXDGkAMklYtIGgVGodxlZE2U4nFhDonFxlSxWowm/tJjDefvPUP+cyiOPnLRa7e
uh9oiH0nPkCaRmTQMRuZF0l1CY6G/6gmjD8jkD1dT2nFpnrk6o31XHW3+ZiWXmyItZdScUuDfDsi
CrfCxcVdpk62CJTBmeNpUUPlZBjhLmW6CrlPMDelGkBLKAXDsxzervJZKv9xFy/NdJkuFu7ToMev
dnEZmXqohbNw1luATQi4zm6FEjqO2wF6XyVFi05e0AUHbVzau0GAEQHfA0BrMD95hVdqNlQVjBEW
PRuZp0xualzt49ZSfdzqCuHcVelaa5V+XbU8RWFWt4UmQ1KQy8mbQeXhvGHL0qTcWmjPM1MCfhpo
JGFaxqQlNj4DMv7ljUmLxANCD6KCSMX7AJOXQ45ZXy2cKwt94zYYzgqCLOQHqUNsg/ybt1/6zndG
n3eYhcJepI9gGxMoqV7A7B2h40uRjc+fLMdrtNryvCiN2cm8N4r5q9qvRu07noIyuOA4lN+gvr3R
lW6N78ywn3N/i5R77SD0GtijOoq2yt+y9abU97h1ubGAKvBBYUqqirmwweUoI1fQf+RWOHnVlIv2
CC/i5w3/LcGU/516YYzAfnl3zkv78o+3vCUjuXnJ3v7zP+6L5C196X6VU/n5Hf+SC0NPBaN5NqBl
QqWg2/kvPRUBWtQfmixqTBLB0NLtZen9Sy7M/IN+qELRT3MUAgiiK/+tqCJYf9D9pyHA2UznF4e/
v6OocmW9i5EAXVjOVtrdIibf6jWFSQZBjMJ5KV5k6U6pbnMkiZA6vZvkfSEj5bNVxHOJfj98Zx+2
rX5TZm4Te/NORRTqycJzF/aBtevydVHuAsaQ/rgKfgAoA1VyT05eOITFPsZw4gbmV4cRnnqLNNIo
7Vt9oT5awzqY3FE54JW3gnijzxI4Hg75ldCh7/EQ1l9EnIwwUVjDY2h7817QS6eFtCTFOy0/RdFX
3HD0/HYUj9ZMm+gW64ocWo8IutTUj1LyGKgUn6iFTOpmAjcUXPpxBQ1xVd021U6TPpsvSu/D7p9P
lP4Jr5zuKO7Q7yPKIGK4gJ+SeMFT51nrg8gZA9XYK7Px1Rg7OoYWcwzBG55wF9OOhjL1Tjwwxf9l
FZ7+efa/E2Z7f2out7EMiJgfAFKgqbPo1P0KUc/zBhveRp0vSSg/Sp1knrVAjPY0W7Qofh7M4kUv
1YdMHLEFNuu1LJa4KCjpdCli5nu99PD7+3l/vnI75G4sL1q5iE6gTneV0xaFKQeTYg6XWq5Frysj
y2tm9blVpnUW6ztZQVsXjMyfajN/Ky79vybkxMb/5dl+jDhd/5JeBRy+4b8DjoXSIOQihjkgLyWT
F/GngJOh/yHiCgqpTGNY+jMU/SveaH8gesFIHNwiyvCEG1bTv+QJJVQNgQIoJOF8G9azfyfe/DxP
/52psg4Yf5LQL8akMggM9epgawy1bLVSaylFKbIzWlb7UaHY1bJO3URdY25/GrbrQV2c5F4pd/gg
ll466fOpUcZ+3yVJCvwjXwcBwymzqJKDhebhvSSN+QFTMbDvqAht8KWc95E0i3BRtMaHiQ8fEn2c
+pNqYdlF//44RO6lWwrtlCAOlADd8ve7TFRrDWUaRb1oZMtOkOWmG5vmN4R2PpOKfr+B/rySKdLx
pd8Gm//qSl3WWDG2LtoF0yHNDcPR3M4jxI5cKzMaPKF+LLuStqOVSvMnseQvPuRis81Am3k3EW25
tV/wJ6FZFqOZif5Fi1BSgAMf7FNfpTDU9Mn9ZSn/Rdj6cCkWmbkUXpYl8TSvn2fMuumtPqvuhUFv
vXDSXzI9FG1hlP6UePsfRX5/zhffvTo0ERAtYxkCCaHIvYpIRiHqQaZP1X1iiF4WNFtMgj1zbg95
JboVyoDoma00ZZsHCVKAT5Uo3EmFbMdgr/wXCFyqajKMaDbh0O6m7CTiP9336jZTMy9LL1oXPowa
6NxsAd83ewB0+7qn6ArhUXWy9MnsZ7nZ9x+GU1xhe1Kuc+Hrit0cp1gP5TS5l5IBqolI+Tb66M5n
EyOTSBVy7/fv6cNqZDa/kO5huHPSsDLeL4lygNcUT7V6T/NAX8/+CLxEGAHlZn6+LccBUWHBIJOv
P10h78819gFXBoWlsvOoKsis3l/ZiOORAXCk3neGPqBHlYM1lv1s+/vPd10XcBla6dDmLXRv6MIY
y238sualUuIcBGB2j40ooC4Bs2Y1EeZ1khkwJMzUYTqD21xAyy2oqWQaP8QPR22QyMnq6AZinuIK
E8V09fL7O/vw5CE/4R1GgsHwDC7/VQDF5yTtitgPHiI/KLArbLtbAwMj5FToDUsMWtxeAjpkgKj+
/YV/Aj3frTHSVM4Gkgp0nJjdX9WTUjvrYqhr9UOr0oymAa7hYb0yhvyuaqanWunv43TCWSiwxNWU
Kq8tWm2DAiUpU32IMd0pxHQSLyXppWjLddLJb4GktCtw+68FEAvVnNfYSLojZKPf3/l1Q80E3QDk
nxULmgQ88bUSgUDrBhelfnqoNPnoz/p6SPHSMa2bxkKZKMf0ps1XkaA+SX+iWf9W/vG/tC5a9vxv
5CYRmYyaf0T/8Lq2y1nj/yyatt//8z8IuL+kK/ofTBtl8tQrvUnqI3MpnShP3pVGkvLHktVQFVMG
LdBwAsB/pyrqHwuYBLlJYvqCJ5T+Tq5yFQMo1hSNjhCEQxEtE5QerhZ8MBhdFEli+xB3MbOdWsnS
mzGPEPzXxhGPZsAz+BIGQeLOk9y/Vl2NJIwpNnT+FD15wHiyuklHJTtLkzivGwPt4F8e6V+clkuU
/feO/HmDFIf0/HROS5Bgy2n6S5Aa6DWJtam3D1UMXh8Q6g7SiElbL6vUTwLi+7D756VAvoKGobLh
fb2/VNsbAz2yuX2YhAnu5FAHbiCG8Sfs1Q/p4XL2U4qiEKkuTnfXyikDrX6hph3/2EPXWUs6Pf8M
yNeIr6/NeL8Cb9KBMm5bn6MuncybuRKOSZ3u6xDfW10KMH3oktlF60a7ZCZPXJAsXDSmKfEM/5wY
QEWSPi43cVAqcEBCfx3iaoZCFCLEv385VwCn5ZHRUSKvJlaKC17v6pFN5IX1lDXho2EI4XeDE+E0
hNBOSLFyT49Ki2mbtBtVRDs6dSrXfTrbwZTgwtiif1nDb0ubrAYRda+pfYw9cxD986X+/+j0HyD3
RIie7GASyZ9i6EwW/udo9X/+K337x/e3f8C6Lcu3ui3e6b//5Q/7V70lWn8AjyaFZPhOt+DfgrkC
0ME/SCFo5aEWT6Ipsn3/LLioqRSIJow0AK4uavCsjT+DGH/E5EUmnWMTLPMV82/FsJ+r7JcYcf0c
zGXC8kuMgA8SdRFOy9su24d4gRrSW9YzAIYuIMCWlKYbxszy4EyVPc0PVYAOmUtzMdZcTOM0f5cW
qxA0MDa4qlskG+Nboq9UJBD0c1WddP9mttYoh6npxpifUHGIje+LXkNOfzRqv1XqnaQe/OC+97ch
9ZFhIzshaS9ReDGTG6G7McpdJe8b/VSYBzU+9c0+4b97wd/P0W0zorgK58XfS0ya5egG90YYrhgo
tzfGojyKikTyauQbHzKD9ahFtwVKjHW+gidRI7iIASFjWK9Mjxk0i36rS17v7xGM0PN7FPkSxZYr
R4g3cr0Nhxe5R+kOQ0ZsnO24O2fTJVTuZ3ErJE/S/LVPtkZ49JtN1m71aR8M65qfM3g6oYSOtnXQ
JXzf00cL/bnEbhEBT25xctcjT9VuQ+sgDS6Otk25GcOdMhyn/gSBr8FpPdzN/ZcFsgKtmsxHoVcm
rHxlY0AcnZ9RONlADlu+/i9359UbN7Ku61/EAVksJuDgXHRuybIlOcm+IRxkhmJORfLXn4ee2Wfc
LS311r7cwGBhvDx2qVjpC28od7P8HI93vfpQacQh0+scMofztsEpqH0fZjdpjL/oOkWI0N9i9Qf2
Rc0bhPcn96oxDii9Cah71k5U+zp+9/u0vOoi+VDm/PN/lj/zA5f0JoGZ9H9Pf9n+/evosVyqGie/
2P6uqd71j810/9j2GX/071Ru+S//u7/5T5DxYaqozP4o+6Jb/rYoOT3OS0nkP18F+6af05N4Zfnv
/z7t0v2LeihtosVrYHl4eSX/Lq5I8y8TMxjQ/v/Ua/mdf866tP9yfMDivAXCITVbLBL+OevS+otM
l5oLVg0ShLj0XnPW/xZ3+Pesk4eRHJGMkXItoS4d5NOznte4Dg92j82Y39Vqn00pO0p7lfspcVpJ
Pt2HiOTX0WC7O1c240cxZP43fuLxGPol/MVhdgnpVdxLdEzcmYCCQtKyb5UdPDhhD/Wk63LKvn4S
KGdPaqxB0MzD8G4UXlsjUiNA7ZFM+1+7jI4FR9CcIGIGdXhT+EELGkN38SKFVhrlOsev8be39Pim
6yw7XPkW7tqRR3/7nR7C9JAMZvCmczOsHkVdfpNOWv8qq2KReonNb/M8QVltUI79gm9DZnM1ZBr+
dxabbxMQAV+6evA+BkWuk30cxiB1hjRGgNGdInjxoZZei+1xPqNOEuXtN2hl1s+4yC3omHOSfxYd
S70yp8jWq7Cbc6RGrKHGBjZukZG0aOk+OLE7XxcQlNyjIax6j3fwOyEblEx6HTRXIpa52udtYbxt
Mod+W1Cm6c84VQYmxVKi4e9W5Erm0Hku6qFTm6G2gjLw2hEdGjSyMYZhA08HL4ouLGzUZw3qq9wj
tk3fGTtRwgjIQTdllSC/WBm9+CrbAtOD0s2aOx7IaIGnIM+QdtRsNqaSmbOqRee/a5SNrHMW+fG8
rvMWOghhiCm2hiGbz3bpBN+zcVCAfWwVcU3l2vo2GMslHMWADzdqqXkMMaHnIQR3BsO/SqnqW6Lo
FmtMWfsrL+/nW7fF7wSW+aSrg5/KtF1FngKSYuhCHIbfjt6uqVHmLq3Z/5gXOsnXeIt60TpAkwgv
hc6asE73isTY92OAxpCUhldf1UjdM5CDX/iqLsoaIE4JLnk9hH0lDl2NeM0oA5AK1EywXIyDuENh
Cn92+LtpI977GqGhYuxiYDezfz+GY+yvElHY09q12WNRlEwtah7t8HFUzYxmuJciVGEFfe5ezXGR
9uuUksG3LJroToTkENe134fNdnJ9vBGEHy4dS9fx8q2TVzBq6ML6N95cumottedPiASFFug3bG5R
jvXaeT6k9RRG2Mc3jnMofZDnINKACqAYrhBamqQ1fi2QZf9SGQJRXdn5Gd+nlS3Au2Aa+PdMTzsT
b/PvzdzxN9U9WLl4qhosLQqqZ4mVmocuHxBC1WnJsbUx4RKgw2LYK9Rupl9qtJIvXj+DRgNS29mr
NIUccIwRg3bWgckNgdx+3fyyIh++VAoCVW0sMKr4UpSUK1aZbeD60Seh89nLy0KtbTmCpqT3W/Mx
pWw+tXjE/MoGbXzN265GQrepwseuqlBn4gTqtw4WWOkmq+D8rPu2RMxTNSlMRBU0GQ4biRV/9lWA
lbm2a9dae2NsRuuui3EMUYkV4V2apZChaCykcAQtfzap1RRwr4AH4Vxd4M7qXaGAWYuV7GIZr201
oElQ4QWteMON+ZZCmkazw4nzfGP6WAOvOKOQOz3foNBEY8kzj27r63TfoXyDymtGXrYr51Lo3WRE
XE14mbn2YQoUKNhy6rgO7Ug2GQSshkJDIiuaWXOljQbppdQbdmE9ZhA0ByUfSqdBvsj3x+ST35XB
zzI0+wfeTWlstJm0w941HUAI2Ap1H4IR9z70lwaFrUrViWJrTwDzsTNJPY3ujBVV3Dymnf7gxxn7
Y+LmybhDKFN+HQOJMgYT7+9jT0XxNq9wDD80ZT/b+yibre5eNjE7xDAmx73tR+LHI5/R+FaABlc7
rVuU9wKV1T/NRHdrhqdnmLv5pq6SO1lnI5dw3afI65Ue9jN+3h1o/iAqHELtb+aEZSUFZPmcAFyZ
g6K96+T7ZCzlm7ksblItgNjl4dFh6X1Y33453VIQx8JlgjFnaUx9+rcqAsrCMc6r4Z2szR8tY5sO
hDU7ta5U0+/tPgYnFupV7PIDDEpvbB9MHLL6QZojeBaAV62AcyVRdd02zgMSmj+xR3s/EhdKXe0G
S3yzotuhq29yNaE4NB3sNj62HSrTUbCdCKJngJEWNNAxmbZ5HT80g29sOqeuD16jP/RFiGJ4mowH
20WLqSjuhxxvSVgEECb8myK2xTrDk8BEOcrrf/h5gnbigCpPwGiZCc+7AYGsQ/8qsNPPzmTHuy4z
B44l1ccQlQyAbVqhczyrDBWW6SqZK3UlW9u48vP+Q6RkDhGl3SBzUR60Oogy56ROzVFFgJ7jwj+g
sL/L/OG+pe41uMFVYFXcPSn6fOP3eTBh42hvOvLnP4dN9LlNkRALC2yyVXI1ePG1r+w3apjgCGLc
zV077Yd6JDLF1xpEtLyLs/GHY6TFNh/iNlhrx0IlHKtg1C5xXsB+vW26rSHFLh4kR3S+TpHow0v+
WlsITOeYyleOfNdDdls33Dgm+OkFjkRj168fyAU2eaoeSzcA1pId+lQczMn/VLUI9rlzDIk+99Un
vNNhNVbvWpFsrQSJhdnPb7iL4DOPebLF1LhEwEcr7LlhQJbUATtrCWQyXIBKcd/UuQ/nsQzW/WxC
+ch2dVl/GET6wHW6ptUWH41C3A1LKajrSu6ABC0gWYOA2RH6vK+98rqus28iiz+PcEF+NKVlffAE
coVS9GiFIfqUx2C2DH+8abXZb9IAsyenHO8G4I0rgIdqW/Y1OlGGIeR13jc/fAmKrPQG60Zjyr3q
xgdZQR8PUveR4TYpmRW20QhNdYMTIO0SEqLl1k2KWKgdh/XeJ9zYiMr4OQP1BQCznbM5vBJVU71v
pUdoIub1MC60lluZQu0s7PvUBNaWBT0Sb8IFx28O8kvfDPObWUUbVSPdnNW0tovpTki9y1OgwYUg
+fJZQ+qrt3lR7ZvmbRMN+EpJ+20xQ4oyumOTFQFfPvk+JzgFIUIxhzwbIwakrnPsJvfW61KUoXlk
x8rcAM17Lxw0tWIc2IUbbWPpISAH62khg0erCZ9zsPWd2MgyFKtO5YcOYXBhqJupia6VQhjFyu8L
D6VrD2o9N2pkBreCd8YhVVSWBUQhVIegZrMFNciEDfoMqPJ/jRVKPk37kSDjIUHACr+9oiJjze6S
iTQWe6yifN9P9pUbsvzIlRIEGusEeJWNBpYdzfq2jz5RMcVHvdmFDbz84Cf2nm8mOKR9F4Y3WeNc
m126MzIkXfwppEf0qC0bwQdpbetYoTQSI6LHG1NhS4DBUtH0B9R0t2kxmJthGQqG+NcQRXlZRaa1
D21YfKAcN5Fyg92gFWYrvNGBS6YZcjOL+YeqJ8i+ypk3lpD9amoIRsy5+1lgFVLqClzC3BMiFxIE
cP5WOy0CtU2xURnXSZs85DpuNkwNBodWwG+d+huhNfoE5bdRGBWmHea0KC5SzvvqdSzQMZpN76eN
dIilwzomLeg6fxsbpmhXY+ubBXrbfTMhmJSrr8Bv0TJI3cxPEQNHQi1pOxOdtNLV1FfD3tjlKuUt
aKs+QRVBt/l6SBKJNrebyx+Nk+bfLJkja0NnM6y2rhe6DXSDPB/XIdBWQq2iSJoNSC/r4LgDih/B
6PIidgArVjSd2+vKz/ENAORlwzOq+0e+rRqOwg29ZOMmIfDosfLduzTK818Zrh7I3ZjA8hujAdJt
+jVGWOMYFZ/MzIuHN8ZIePXODZPu1guGON622SDfVyKy/FVZBTLbxBjOIWgwjdVPjhbksrHJwErk
YHHzdV9A2VqNPhPbVF5H79ziabjTWrQtMlbd9A6rIgQ8c6uhBDF2+ajRZh9NHxhbhOyElik/YA6L
NrsyK1fyLPq4y2+nIBPuVakS47OeS+MtgclUX6vJVdu8nbyfVufyzFRVDy8L9Or8/fWFg/+l/ZGl
d/2fywz3uHaeVBkoAv5XmcEA2fUX6G+6GP9CNf4BcQR/8SbQggdJsSgLOKT4/9QZfOsvyvMUFSk5
m8DNJCWIf+sMaDRawLyoMVCtBB/8X+WVf7oMVGb+Y+f8t+7wv2WGpaBJLwQpmEUMBvEauiwnJcXQ
LmMT24OZW9eUEfhhM3HXUZ82/cMouyqjjJBWqtuVdTY3t6ZJ4/A+9P00PZB9BdNtY42VrVYxkBM/
p0Wo8uFA1xRZvQyZPlSswsa8U2VQfoqjBJWEJs/SiTRSJc62jN3QvZOxE4Y7o8yNGC5PUfiNJLo3
yrHdtQoWLjyT1NXNtq5Ff099wiTREYZ5C6+6/RGYnYHMlRGkPHqjxWNHjkymUCbYGQVRjfBbKHvn
wertDq5vGkTkAlrC+1AjtURHh7zGKkkQcNWyI5Io+gJdDDfxYmzCE0fdG/gcI0qXDlW2M8VguUfT
SudM7tx24lNlRlDzMHZBE5HG/rGLnmkJnQIo/l4bmg1L95qFhmV5uja1UQyCb+bhfFhGabOadNO0
LEgVXOfKapLNy8Od0QWX8ZA6Y6/RkOcfpN5OxwuTqGXLdRSWU24HMHxDBB8jdSOpv5siJwiYu6SO
r8uinLIfc9BaH4ZKtw+TbtkCU9KOlzRjliLXye7kql3AvLSq+RfXPvuJ2siY0ygqCL3b1HShMRml
2OCsZIBvS209wyTSMXKzWdASBtXFiGRX7kWXfgyxdAf//Dl8wAMcFAkSEM0Ejubpl3Hdop+NLKRu
EMN/A4CdhKV4pwqFkpuKO42nfWiESCQjHqKux8i1HzFLrTfWaAgXTlUl5m92NLTBJ7Y8/es9JZm4
LlbK76uZe9kOvXvZ2Tp+r8N5Cn84w9iiwQP8UDuX3Li4Os7msujJLteKSYURvarTuZipH08JuC0I
YshifZ1hIedbN7bRZHh5P512NCX+gQ6DSAuVTg/p89/b7Y9uhVPYIbsjpMAWe2PnovjoZ9aNxBGP
ZASrWRh5Tk4y9fKo54eGUTkyNkBrdGGQ1BCn08t9DdnYjamagFIkNVKA0W0XA9EmDZrDy2M9mSF8
HtrXHBcoNguQ4nSsCBxuJlRGpzh0s7EC+Q/1+tBNxeBfITXgiOuu1yN0ppeHPSXS8GEB9QFmQZAR
Sg8mxGfDduHg23kbucQ90ewCwG3VbR6mRO1FELafrKlpd13uVrxZ//9R+29cR8uwUPiXDjrW43S0
Tmc7i1xPpZAOw5rzXNP70eNN7/tVv0qsUv54ebTlSJ0cOSqyQIMo0TMs793ZJL1OiWGePezWZ0P1
mPxW3j7sbRvv4Sy4bT1hosdgzyhojuOFLQRB68nggKgp86NF81th8mzwMFS1SGqb/dOGY1VEaxVQ
jb1vG5KdbxkCB22A+jg/9953ZtjPsYpoXK+swciwylEVLk300drOxQ+pVACnAE2nQ0GryEaj1Cx6
kM31aLjE2xlYxhT1t34u5ztdtmO5D1ng/K6cC3ILV1sTZXwUVOrpvupMnP1E6Bru3RwOyfzLTurK
0QezddXCYtCeSd8vGYzhMTLrOUIRUQ+kpenkp+pG6kTItwmVn/quCHIX81gRlciU6syOvGtlQoWA
Z2RpH7VtnZUTPhClzLcjYufNtIvmRMz9ureKBKlXMh53OAYyyiXmT6kXZB/jOaOwHY/RbI0EtjHC
bak9jzP68yIBLj44BR4+qopc8nivjw3/WGWZRlkoMu34LRWXIsWgp8zlgb8jCuZdbIxlOKwVI6ff
syLuwjdiqcBB8LYCro7WdA0ft3sv9dP8yM71EGSuRmcMNt08oGgDM9QwkL/tPRE626wW+WjfIjxY
T/JXYbuFbg51lWdGsilttETFtjBkHXvr3g4nAvhoGhBSjpLc8B8DIw9gyzZaUV51IQSREpSxV303
nAq8NVpXENcTpKLibhtY2mgfiWy8DqL7HKePQZBlxZVhh8Qk1EvSWpBFFJWLiFw0x+g6WOaot0p2
KfZcUrd9uRapX2RoOMxkRo1rlfpK9G4eHHSkc+oVUdVhkVUMhvGW5Czi9TFghbT4XCZTcUvsUv3K
08oP7qPG0Mg99pVjqQeqAnhZkoqZA0rGapzMG6LCREB+DwL7ehinttzZvZgo5Cs3ca78DpkcNIgL
Jxo/UoIeD1HghWpXlXLi57JUhm5clac4ZsRe0XxIzBy99LLD44+uhBH17vzdL4xwJMJkydDuz/xS
qr22Wrvo3rS1iC13XxX0WyhEahXP08qPoL7MRodEDuTp+Vq7/mDvxzZX2VFXvCsjGqld0vvRlR8Z
jldvvTSQ6QeQ63n/iaL+PPXruknN+DjarRGzdX3Mw3dK2FkF89Q0IYWtOofSM62hXppX5RANbr4a
IKTPlMbHzCkRHJYF7cNVrzuX1FsauUavYKL9Dni5MtZLsZvS/mgoU9z67sSXJfurZ/ldNJGFcr1b
4ycoQ6sDBhI1SlwJ5RCQmhrPpq+jACC7cyhB9W8rQSfszTz51nTj5j1Va8pbxlCvldC1d4BPPoxv
ptKz4r2vPSu6wXk+Sj55WRKp/mZI88pvETyOy25asznkeKwSswv971lDke0jeapCWm5u0myceIx1
hxeIP4ZB/LEdZJIc0F+pdH+VA1ByjwOejna080c6suJdM2UGRScz77zyrqSe3RqbrLW5KajvWDL7
MpG2dp97I/eREZ8BUnzKvd7srz0zx3PCaOwuvDHCmDr0qKX8MXWOl116EE+vazIoAGRctuQvgNGJ
E8/Cs7BwYmX4yDPUuIeuaVe0xzYvserzanhno/c6M9FlPDgM2BOheUJuhqrQ6UuYIrRn9cMU7FSo
40MRl+2h9BBX820u6XnGK+w1b+Hv8ZaQfKHNsuGwAjgdzwjdYei0H6A6jTURu3HcjfEw0zkK2zd+
71u4NYT+xnDt8kIMd5YT/B4aOh3wasHlSVP67CXsS+KKTMwkaH3cxleKq2JcTyM4DtOM68+mi2tP
BhEBwcgGJ9oozXW+S+sU7Tq3xCn+5Q/xJHYlqFycPS0f8+pF6er0Q1iRbSQ0bMJfMa3cq7S3xNHx
EvtCfHW6nYivPP5uB1wAUHKPbv/ZKKEBqoApNr8UD26FHbBhtjBFiSshlvtNsQtwWbqoQHoecizs
Ld/FrQeyD3nY2Rq7IbWikmLQr5pTNqDjXhRq3wgzHXfk6Ho4qkQh0osKwkx+Gk7d0Q9Tc3p4+QM/
nToiNTbsMYB7hJfn+lOj49ahb8dL4BPTC7X31RihdIXFB/i7m5r8EG18u15kSV4e+DTcA4sMkxR1
HI+bSyxw0GXl/0gW0F+bhKhh09pDgnBBGI9Tt/dFb90X3I7xvsQcZkWtdFjUfFF+Orw8/GnWsGxz
vGLJUxCRhPohXPt0eENEbi+dxNtNQNAOmS3qq0jo+G1YEChd2F7PjEVhBzTZUscBJ3K20pnoZjsl
Td0RYwdvUHXJVqPjqNvKTcfta6cFiWDZTuzlRZfh7KtmvTnoyVkYanHk4Z82gv+ISoOusIm81QWN
59O05PdVwQMLop2iFYZI5lnmNSFfivBnFO3btPGPaaNoB0i8AETVo2PvF6a7AodvX7gSnhkV7gJp
CUJ7FmLFZysX+S3Bry0N5DSz7q4UQh9dd+o3As78+8zwwagZg9NcWMMzGDqTBeLsoXJBh2PxoDgn
t/gAGWxkwFBD8WZlwnsbNIG9mJBqpC/h0jCKDMyxrJlO7DbLqhxf1cn08Lc0mzS6pOP2ZEtRGgFk
y89EZ5NX6WxLRf0QRhSCMQlKLUOvqz5rsk9DjxcxioBJ99pP/vuiIuHFZtZnpc+e27SJrU70Ld0n
vxmaXQJEmU63pddyUvnG9/L2Z+8mfnbhiji9m/jkEHtIQLmVeIvIzc6GlUNdjnEdtnutRtREbKHv
zaLVIJj73kDj1MKH4+Xjc1p++j1isACXTR5AOI/ntQRTWYbdE/7tI21tRZNH7wpa8vtCdNVnNvWD
kGlxn3fR+CYinLt7efDzG5FlpOjFcaIkx+V0Lg06VtLMajfs9lNJ0qkyi3JRUrYfMokooS7AB2ij
woEmVeOF9T0zfFjmDVedF5ZQinIXJJXT2xBnbwzvh3HYD3007xMfm4xgzIMfzTyMxynBnXDWnVrT
Yk622dDrgwtsaq/Ax228BPF90QN26kMBQPrlb/Jkn7ON0EVkKW1KcYBuTn+wsnJ5HLpm2hv1OKwD
p6/2Rjt/G3I0Gl4e6cnXZyTg3jZIfOyUn+jvOUmd92U7T/ssQZhmLIQJWAg5KZU6xpfOiNs3qIm7
K8OLukt6zc9NEpLvUppncNp6Z5OUUdHIOZj2VNWI8ZwBwJOdRd8Cvu3Pl2d5Jv3FSmNpAfsHTDMU
LNDtZystjXZEZkRbe75Au6V/Rrera7Awo99+rDO3XZeC/pTw6+jtGEzWvmtTd+2bjfm+mid3N2f1
Z5mLah2RqIF4s3IAFip+LAyUi17+WU9XhGgbz9NFdALxPg4/hejTz9Llec1AfrpxEse2rjJjlPNX
w8gAH/ZRqN55ldfe5zT/ShBO9JlftSG46mG6SiwU2Q0UT7mGTodX2h+HzHNmePDecCyMqrhz6uGb
suJhTwUhW7exDq4KI+l2L8/79IH7Z2CPYBf8uLdoNJ4O7ADpUy7oKDxmrOJnZiidb2KvMaHw214F
rk+6w6eEdtHHl8c9vW6XcZeECmpxAGWOrXEGQLWEKiOvmSB4J77YU3QXm6IcBZbNCIAFrc6O/4Px
WGMONskVVb/TeWIkO1LsoZTuhBh1ebOvb4yULk4zp99jazQvXK/PTU8sVfAAWRXezrOrxLArcGh+
bQKeLYN3BRKlzhr0mUOzvqwou0EFvhAzPDsi5VpUUzBf4B47nWDZ2UEC8c7caQmbDlCC2E+UDbd2
OKSrfJTlBfOaZUf+W0H9ewFZN2vBD3ONn5eJM2kM7VgJPqgEvxbF6HJp/p/N4E6XfHKeGwp4C1Qi
3iqsHs4OB9YYhM8inHdzWNANnybDwSd99LcqHEPjVY/A3/PidoQCuEC0IcGffsfO0tEk/cTapRpD
xtaJ/Tdu3aDQR7Xu/uU9+XRePIDL0SOu5SH0zvZkrl131qlj7mAye9sgDrD/dsL6o2rrSw4pT485
SEgouCT6JinYeazRBaBLU8s1dwrxl60jexylotQHH0O2bzox0CaNBu7r50dGvawcS2Sdywr1bqzN
we9MrKgSLwCZLMsPo9R2diQuyi89bOc3OJsR1QfIMktTiAvp7MiJoFdDPCT4ynlGX7+zSq+eVknR
+ajEjU1r15ssFoiOUAX1pw+wukbcM16e8DNfmXuciibzlegmnC0owlDGNA+IA4vZaGnPgSApKmSf
agoBqDmD3ZZzmr0qMVo2rLtkelw2Nm8X/L7TDevNWS4czaC1i2PzUgI4Rrx2mKV54IHsydnk/dS8
+vRTx+DgU6Di1YSwcDooH7fHqAFV5yR1HwYz0ztrWtixud/+TRj5jxiC577pEiixfemXeOdtY6NN
xh64MPrRNsG4KLL+SN5EjJipeT8YC3AKGbzNywv5zMlEXAA1HrR4OBXnmW0CfiB15tbmdZriTecC
1e7rWR3aBYX58lBP722WzKShAPWD9+J8zyQ2hVzDnXBjynOxjhPDfqu9RL8JRyO+zwSgvpfHe2Zq
7FDivoX0hvqHfbpyuVsOuM4znijBxVpzN97KOP+p6rE7vDzSEjqcvhBEgAvllMktosRnoQW9I61U
P827CoWuB7MvQO2ZWZFeeNmfDkPlgaodXm3IjHvnNgsBMuZgzRCga80Ys0VeeR+6Vinszy9P5+n9
Ql0FRA1BEkUk3obTD+eDfDcAtlo7M0PkDa3HYDdTBv5pxuC0h3BAEw102C4FtXvhSXq6RRaoDhxl
QdOZItJZ6cOXXZJH82jtyEus7SDRbShq+9dUxeNNnLmXaoXPDUdpkg4lutuor5xdKAWJg4VSARmg
a6PwCgQn22qnsVYiiPpjnUxee+G4nY+4lNclAnRUdSjRERGeftoQd6SSGXb0x8C0DoH12AvvanSh
C9KH1hc+5/kJYDTedSpjoF7ARf3WGf2jGFhY+YCDdIAzijGYx5qgcG/kZZitchCExSvDst+DEera
FB8DEu6zj+mQq5Zxx2BVL3BGhsUD57qvr+YhwkSlKt0Lh+60qLCUlpkcF/OCCKPMLM5eQT8x6e8O
stuOVuegSFJNd32Qhc5m6vGCYrwWWYMmPIrWdR74t/qV18syPvQ2LI+oXJlP9mqriJ2QtEEpNcrG
NQXVdDfR4EXMqpkv7Jon6wgGA92iBfwBIANcxumuGYMhBABhV1vdutOXIc2q+Laq+za9gjKtbl8+
/c8Nhro6Lx4lMI7i2em3gazZViKJk6oivQ59Bfe1pEXaBW31+nlRb1xqEQ6b0z9fQkSOelm7strO
Vlw3AHGjAah8WLY0AHVdfH31xBZLJUIm0DRI6pxdLqp3Q5BgnL2InvqONMn/pOog3XQx+P2Xhzp/
yqmq8ByAnmFfkG2fowFTDzZnHXpAT8Ouu3JbF4iskFuX+GYFJBqnxWq+pBr8W/f1z1eIQalcEvhS
YmO7nN8tiW/Toc7KdutVQXFrOGwTeB4NFiaaBm8IlPvaE324AwKHDTi1ummbjBLjzXg28jtA1XT7
shIm4qu/BQpJi3WMDxOci+F886qusDya+bjaFLtinINsXcty2kYAdA4uyjC7BtnPS9Y8T5aAvw6p
QOJje8nbzjVhulRGNlAR5HAGZwLstwimN3CoAG3NR7NrqDpY3YUH+snRWcZccIasBKmAeX67R6Mx
xqrUWzll6ldi9wi6ETAcy8psX7uZl6GgzyN2s3RQz0MOO+3L2JkSvdXSMVZZvrDPhqw+FpOnLsSl
52EHm4nAjfqtg/Yvl9Ay6z9ekWSeayQoEBZqpSGxtmqqtWmG+rVHZhmFZiHiyuSIT8zBkmyOk9rx
9DZs7XA/CgVfMfGyHXkAKSkIteumE/PulXtzGXTpeXBGgSgtyOE/p2Y7XW/XVTRuRS3sTeDMeCID
27mLqyRcIRsFMaDvi9feess9vuDqlnkujjqngyYhpEIr7RkUPvXGRMb3LffQtLVEXr9+frRzuBM4
BHR5zwMcBGS7ovcp6mox2T/xPEJ7PrUxSRyrpPtQSnPchySo31/+qs8cg9+ASJBnS6HtSQ8yNmPM
hWH3J87wy+5L600PioUym5wuFJ+eHwl8JMzS376hp59S5gUFbsfmwCUmpu2uwdUStBB86KRfuMbO
g2JOAZP6d6iz8MYLYyNEIEJvfV9VSDooDLcGKBFrV9kdwLAwvjWGKF0bTakvRDpnMDpCnWVsQOpg
JKnas21Op9mkfuJV/ay3XYdlJUQjfQzQ+rvNvHEEXpyroVwVSevcl64Lo8HFrufWHMLxndk2GGYJ
45PI2ugwJFNewfegFU5OiyPby8v+zD1Bz533jofcpd+//P4f90RIFhlIyo1bqBe/rCKb4IR5/oVr
YnktTh45PgXPKhgOkJtk5meh0Ix1FPUbVrwdPHVVcQvv/Ca03/hDbG+tcbIu1ByeRJnLeCjRUnIg
SbDPNc/AVuGpAz1329aQ8tqO1rbdy2RHC8DaLNZCsPpGfDQ0yP+sGov9y9/0mVeM4UljicgWsYSz
b9oj8d3jEa63tTtmN1ZtDea+deHFeWUz+6itZ/27zukcecFq6tnPTIYJhmLpm51DN2Yr0+NgsuMy
O+s3pLb+dQsLaOPmGfwg5V/qCjyzxdFSRIlsea6RhjHPjtfQAm2cXWvYVlADw1XcuukjJU/nA7QI
rKyHrJE7fJDcn0Oqh02F0gYyJaasH8vJUkjbxhV+KgPSb9vBHJNyBVC63ET+6H97eUGe3jhsBpJF
alCsB/iZ003elkNOUXqAQjWQmFazqqwtGWOJ0Dl1lvBCLP50GZZ4giYiFSGcXs8FazlstluBc9va
CpIr+JX5C0QNLpmwi5mtYb36PiWooFnpLYErLYuz04WB3IwmPvIAdPIEMkuU5MbHrJtnY+2zQuXr
h0OwgzyfGjSaiefKVp2kq46Tcr+FqKz2Mx22z2YE3joUUZquX164p7eTbyH7vuSLTJBddrpwgOgm
fzKzCZnQvn0UA15AmfL055dHeRqEE7r8OczZF2ylbrSbzNMWnqmzab0ufrAaM61JboT4VdutZ9xY
dokwDm2F/jMIUXtTgMFFR6i196bE0bZO2vCSb9aTbUucg8js8q0pi1MaPZ09VDwwbUQJO5R8YsS0
yArKGJ+uiYRz+/IneLJnKe/7oOwI9XmyCK1Oh4rqCMKqapxdmQz9LdgyuY1y4F/mhBknfNR+vPA8
PjOgZSItRkYX2B718NMBY636Lsbddue3TvFmMaX+ZPtwe/wgdm7i3jPGCw/dkzeB+I3OGv9DNc7i
y54OSAKXdcWUit0YmuU7kUTuvWkr+1ckYaOscvChFOdM2ihXmLqZ+aFNjEtJ1ZNoZBkd4U/uTEzZ
eQpPfwRCvcDO1CB2URHXXwqamW9NagQPZtuV01qNKUTyHqJrk4r6whZ/upX4lhBEfzPuOEhnSQ5e
r70M3UnsaK0s3CYnwNnKdvpjlE8yuLCZnrx/zNOh3onyF4NS9TydZ2V7mSPnSuwgXxebBBDyPV/0
V45cDTJQPf5H2nr9WaFzwH2LCBFvLqDN0zHxxTHIGPi2jqPVjZqMVm/qrPVgv81iuuRU+cxmAg4q
8FdZOqhPCvCjHRiO1J29I4lNNlJM4/Vc+0hxWnb13q50szMjld0MENgQQBDl48un9cm1yEYBkwoV
i94GQdvZ4YnSOZz7KsPl0VX5/+PsPJbcNtq2fUSoQg5bMA45mqy4QcmSjJy6G/Hovwvz/guRnCLL
/8Z2WS430fEJdzhEnRfdzUGmbizjGcyLaSSEYLOyjPSLALadXQo6qU4pqh6Zm1GPvrZjNdxhzRh9
k2WB4YfqIq2AACaLZFPMztisasQjf1B99uwbv+SD70UqdlGl4iIkZzj7IfgXO7KhR7Yd89j50oI6
u+sLJPKvz+rllbQAjrgdoLAQK5y/264YfVWRl20Lkf5rm5CMQj1gZUGOl/eRD0L++ngffBVvKOki
9Uii1fNjYuVu3JObYF+lD78S1PXWjubf6t8sW+Ek9GbhCAkCimi8xPRxT8+F1HgxZiXtrT058arG
xTkkAZP7wFT57vr3XMwfhQaYuXwLUEfiweVa+CuVUJUgsYOvuE0HMNtIaAERclFOeDJk/Rxleb++
Pt7FpzEemxLjPotnhGbR2XiemSpvVvQdxiT6rIOPWwP/R87XFgINruuDXdxpDOaheoY24sJ7O2+5
aV5pQ4TOjO1kVtMrhH/5uSxm4MnWnBxIzmjI1/N8I/z5YNClhIwsO/EdFipnF2nZaQJGA18IyLO5
b/pAP7q15+y4XvF4DHB8Vw7U2OtfennsERnWbYJU0FFAHM8bEAqVYW+u+FQjF/GTYWpiZafIH+OD
igoMKgebukQYoDfsetvptXMQlX/rqfxgbZcjsfTlqdgDMT1dW70aYg2DDNa2TJwNbj89WIcZNZkk
utVxvDiGfC59W/I19KBpgpxto6bTzEjAWdma2Ox+GsYpPs4ZVK7rs/rBUhIscyyoMuIdYJ+9T9oY
VL4rubLbOrG3SRrhDQKWdKvpqX2MUXo4QuS41fD/aBbfm1aAhMGmnCeibufNqeezkiMrjWlJVRzA
qaDrMcHmuf59Hxx+oC+LmwudcJ/H8XTB/KjU0RSx2DQA89etZmkrw8swtGva9F6LzVst8I/mk9eA
SBdILCW5s1WzIpgmC1QOSY3cfMSphE5EZUQb4LHByoqQTOvcPNte/8gP55NWJ/kW54LL+/QjSxOV
kxaQ/Hbw9SxsVS7CxMTqESf7W/61H8wn5RJCCwi26HyfK30DXB7NXiTEMwU6xWFTENLQ4bSD71Au
7XXseOLG8/fBjDIiwy1eAgts6uzj0Psa2oiobYjjcR2LbAbibHo7iITi3pySH5PvmDeygA8mlG3J
WDRXeaPOj3nitbPbscpc4UW8cns726Iql4RuVsrd9bW7CL4X22No/uRMyEpc2E40+mibeRDpWws+
5za3mhpH3LheW02BgWdTzlvpz80Gna3/3DBbRgYqTp2EPJPC/+nE2sKfqrQrATelUbkGVKhCadck
WIF/qzT+0a6h7rCEbkQWQJtOhwo6X7lWDmQrQzpn67fjjAJsXz6aCVJQpqZuFTk/Wj8URJ2lIL7w
zc8ORA5CO+4mLph42TjuBIQisqNyD9Lh9/Xl+3AkunOAQniYCHtPvyzT2txDN4uPSqbK/D1MZec+
G6hnGuGEG+C366NdziOpMM8PD9CC2jh/eOdZmFYecFE35M1bzca8LSVl3KF6gepMQTvy+niXX7fI
TlAiRe2dkEY/m0cFlgBZBwQlu0R39nYBuiEx5/aH60fJy/WhPnjel7EWFwFSYfKzs3PeoedA/o/b
sTt6jaNW7uAVBYKWqSfaHdILWbx1FAzWB1eYOdawAL8rpAWFVdPuo7gWxXfXf9HlxWMsGTH8p/c+
3LnPVEN3t621nJpwHEVOi22wneMJ6tpzuXamPi43VNIBcXp9mhs3xv5gocmJaXIu8BWAzcuf/xWz
IpjdGGPUO9s4h8rAE+KbuA2b/hYmcLvygB7fCOkur6H3G5YmJ0Gdc+EBWaTzQAhSBVtkIfNtN/Xp
t8jvqztqg/omazX5qbSiCBflvr5xv19WuTijFMPB3gKmNp3zKmjiKausuhE8Z9LoUejELH7fAgLM
yq75OffWeERWCTF3p3Lv9RHQcds39a6ex+HN9tpxUwazeWM3Xs4/5S0ql0vWFSy646fz38P+tlK3
Jiyy6+TomLLb5JOojkldzw+N4z9f32ofDQdsDtz/Av4n3TsdDiBf6WaAdbcaXYDXFp8ZfHD8Pkd7
x+txlSzsoLjx7lwe7cX6lrQShCmx9HnlhcX0GwPC5tbKk0qGpURjE36hW6PLGMS3QCfGcnpP8j0Q
IETOKDGjdgxy7+yxmfFUhabIiyolomC236AhKDvzZVRztXZlr9bOnENaL4vyH27Pb2hmeKtypJvq
1G5949svQ2usbQAocm2DVQQeeTrdZQ46qzOESbulVLtCBVO+gv+V1DcO1eWyMg67mhR3sdQ4D651
afZ9kVDdSqspeSt1Lz26hVEeS8CEoVP4/1zfRR98FvAEYNFL+dv6n4DGX5eGzN0qTmzQpfnIHKPk
4Dz4Sa0/XR/lg43D1/AkLNk0nMKzvdr4Km5mivnbusjsNzUmRRkG+TAcu6rtzPD6YJd3MG2jpZi0
WJoustunKzW1+UQCHFEflEnyM9EC5ydMpHi+oxysyQ3vxKjtUoF+xY2l++ArqUZyHfKmLyDMZT//
NZfK8NQSrS0p0dwdHWQzEIiUXQthUNM/X//ID7YJY9GUIxxbIt2z7egblAhGm3qWM2E5nnBZrjML
SQRYIMkGBdnkBgr5w/GWBjDL+O7Mdfpt0ndHH3MnXtp8jvZF5hcHj2Dlzm9ze21S+dn8f3wfeTsR
4AK0PucIEtIKV6jJ3lo4EW4CExRtnUfeKl8SsSly1a0X5eKyoZXF4SZwgbqycIROP9DKp8TyW9/e
tmL2xLaplPeqpWMLICMSEmtv6SGb6Qk7xg9edvjUFzLYoXY+bPQKEW7AxbeunIv9xE8C4c6Fy66y
ANuc/qQZ5KlwQFxvK9K/I7962lQjEI3Cm/L1f5xuhloAcC4cWKqk529XkqEATFPU3tJ4bR7ipht3
yTwmG5XBYejhP9/YThfXDuOBNVuKlPjMg2s//TQnjSKE4ix7q0xEOREzp80dzhPChjcug4s55BYg
RwKWRsmckuHZo5yjUuU1fW7uOJrZVo021guBMDfc5F+vT+HFJ4Ev495hoWiWYu98du2MviYX77p6
Z8FreWXTOAdYCskN8tzlKPyvaYkvFwyuP+cBJnInJuBu6eyMWrPKTZpnphljA1ug1fmfp45rkSwc
ii6Gqd55i2e2CluNtfJ3EeymX/SXEJavJsSxch1F/+uTd3G9eFBVFwwtI0GrOj99BQqsTm21/i7N
bdpHulBrxJGs+8hSx0LXoofrw13OIjksgDJAEou42fmu6HMcK13R+DvbncYNdc/5GCEFsb8+ynuV
+O8ABkr5wmtYWHdUy+ADne7y3vWAAtcK9WhtMNzQMpDWFXcwnTt3HWTIjPZh3wE5+8QJYUpNiB3R
jj5pYh0gJ7j4OgS5GfCGSK8IB1EValXklmOF8SgnsTWA4v9oO6f8kzSxeB2a2X+EBGw9ORGuAsTD
xfQZCG13jHLXfB3GTulh3FW+sYL4j+PhkMXOr2xUDUrtkIg/jb4+/kwGE/3HlsrwUWXU8taeOeU0
FYUZzAdqWNx/ud0oM6y8KUKwGQLjczwgY42FEhTOB73uVX8fNZ6F23qRu78DS8IzxnYheYtEMfws
zTkBKeFRHLmPpY3cEZdPq/aRo+KHWvYDOrylp/Vb12lTVHANo6y3HnIVCEDneuZt3AF91idfNPL3
0NVltaPD628iVGwQznLGefhtxTAq1/HIaQSeaKVDt5qEk5c2ktUJutyFnY1lg0HygKpA5tKMRs2q
G9xkZzgZ0mSh8mMRVWszyLvysZIFeuyxiJ3oj2WPXbYh8EDbMtVTq7xTzTj7K7yFW4SKUYUXLVNo
d1QPCEfTdltaQ1AixO3TvNC2gUyy8a7GNGD8Uzat01J+s/DvNEQ3TV/7yLPyGV37QAQ7SXveXt/Y
kWy4kw1JfYOTBsjFgRV92WaoxGw0SR+jr57Vu6yx1Ro5XaMIk9ietx29iTCu5xRWbFVvhMJV4vr4
58ecgJ4AcFFagGVBVL/c1n9FSP0s6wnycbaJ3LE+KE/+jPoOwwxfa7eeWau368O9Q3v//l6Sf24u
HrWFCk+b8SxKcswoAdbpZYfYKptoOwRmKbbzKEw0Sysahes5KdPhzjYb07nzZOurDYJd5nGc9S7Y
oYVvOjvPztIZj6JWj5AuFbofYuSGahIeTn7+o5ZYNYRgovG6rjs9j15RvoE9ZaE/2j4g86sf6K1a
bYiYFn/VOAvPJWF4/1XFnlFvzHYw1dr1csoWjpWPXiikq1AFKwcjeiz7upZr1DurPBy8mEiINkYl
vkvgSB56DVpCTxYu3ltjwuN/zIGz3xuoPNfh8uj+o/dpb29Em2XVQ4DYg7UbkGs29mZm5v8adpY7
2Bu1pFght0YWPA2e2bzIrI+/s1KluzIQ7kOiXKb9J8/R5s0wtCp9RdU514/81jH9J3fo33yJMy2e
79U8gSCJLPTO0VkoPRCXVQ77GFEB8OejIeXwlI7owu4mLcCUIshH61NQ4yby25qDakc+C+wkpwsT
2BuHhpgWZh3t6GTlOnApqddkQkzrPBWl+a1VcTs2+yFNEmxM0LRNkRDNYgO4FrJmKkwHd3Ywe3Fr
bd2LoI2fLIx3xleUBo3firDOOFI0M2J0cZqA5qhvFuUmQmQcnX2BStm36zuR1O3s6C3yLSRZlAXQ
6aXSf7b1ZZIOJldefUBZycB7o6WWg0mFWg58otV1rEL0zgOxRXbDfSuwP/k3iLkWnjBT5WnPa5DC
oRQm0DJFeafbzziw/KP7VfIQ1zzk6PnbKOxZhtnYm5QDEVshqkOQdlElnDCdTROzemSPI5FdlToa
sM2EqwTrpdf1U6/FQ/MMzlrDYtcvo3qj64OTrqq2soSOFhlKa/e98Iw8VPgm1t1Kx3Fl3NaQTPNP
Wpml6aZClr9H4BUxPf+rPWFz/t3VZt/5Zoqi/seXiYUcH3pb8s5PY7S+O+S3UKfjPjCLh2BCK/FP
OkVBw0Xkymx6wGOoNg5Tl3ebsprNbBskRSDQzcceFs12gIHyB709rF+LJkLyLWkCdcjwGGxK7jMH
ufYpatt0nc49biNGksU4YlAHfLBNjGmQT6yq6Lvrlr0bVjbgoLu08+ppm8Wc7k9RESPCz9xQWIpS
KztEUmjo1selI6dnBNCCLjT1cfa2TgpnJHeoxDyLYahwGUnGHBcCu9Pvpgo1s6NGiP+sOeWiW++L
cVjcBk0xaatEIKX/OTc989ssyqhDSFVw+lCY0Vpk3MsCr5O1bqXatI4KNOHXXu072orOBorrK2ny
1mEEUNuYwPjWVM6ANvqmH0I3qVP9Ua9QfvrlzZaGkc1k1eVGJaLDGAiwZ1Y8E7g4X8a2kvkbled5
rWFS5B+czI9/iaIwXpou7o07pl+f1i2ql98U5yfeo/jEImcgr1ttHTmzubP0LPPCwa0h3qMyZX0D
QJ86COx26Zqn08KCCe2/6WeV9oHxKBFemX42gbRYJsMcce/MkyLFoSga3+LO97KVqathDZyYxqzq
i2of1whHrfErQloKw5nEgbyNZpYZFojqFp8rbYp+2FqjrMdUGTMLng16soV9Xe6dQZvMNw8ZsPRe
IrxG3ajp6/QtsmSZmVjOeql3Fwh2f4cXkbJEu6b+k5eb2R6q6Q39S+ePzR+CDrFnIK+hhUJqMeHr
kCuJ1RbP3D5ujSRycQMS0saJusHJzJvp33wdosjGASFyUX44Jr6W2YdkTnxvWxmYdAjNk8N+aqD9
fkqC1rOOc6SVxrpQWdPTlkaKFGKMPwYbs+7M4jcNtD448v9yCFYjq2s2utd6uw55fwQX4zQZrU0f
a+mMcRPiG6GVS9n86I3WKjZSuuYvPaIT8KtvmlSuk3JW8bPWWeKLbbTwUyp3tKbdNJh2vQqaJD12
3ZhPnwTcqZECFK/LplCGdkdNQyP463ti6LBrg6DLwgkd1K2+0BhGKvBl8g0SR1FjGVN2n9sKje9/
icEsPHfgHjYHlN8GIxwz3fi9mJXeEhU4DzEASi8Nf/rf4HwoV57l8Zndmb3WSh2njLEodsYcTVgN
efTmxjBzJEZeqhOa9nrrfj+/3hmW2gghDQLpNua5p5FNPAEywAvCOeSEi9Wzj7NQMK0ojIhflpkk
7oMj+jlC+AfQwQZzinLcNUnJbWaPmjM/BSNiaKGfD/O/zjTNzkrWVY9vV4Qbj9zNWiT/weEHv5xQ
DYPuQbY3cLoIvNZcl33X9fmN4vJ7O/0kcqKjsrTAQZ0vmfM5HNomI8tHGuwH35Ax/E2r7oo7VNxw
oUSuPSdsrmX6s6hq/7Nd4Qm0aUuv8Z58e7LIBEa6H/daFaf6ktoYdhvWdKCjF5KsDH4XjnQWSodY
h2BuxiX/VeYqO9h1YzivlZ3bX31HGSo0UnRG77B6Kv0b6PJ3IMTp5y3sKOr0C3HjkgITKGCqUWz1
B3x9xmZbVLr+qXPJpBslqsdswudio+wuw5coHqMEpLf8LqaqttYT4rUHzZ++2/R2/oCHK8CUYmnx
2e763340mLdopheBA1UZIIgmPGhebQqbpzvLpuMqPDkNh8GdpmYIx0bimhdjy2Oa4ciGkhj/ZfqD
pw9jvV1AcP9V0IUeJeLtS2cbGA0VgeXI/RW1211CHzRy9YOi5vmZJpbatMDQEVTNeHLw6SN2vX6c
jOWUnq6PDvQfOQtvaThf1B74VNXg7uUeAHrg6UNrq67Xfk9ycfQaK/MfAGijndvHqX/QTEohUygm
05tXRufl2Mzgtxh4z3kvZ4zKZFH0b1nmYloSVw5CduPQpSY+Yzw+Lv/U4ARIj+rGN5yXoeF1OUve
/7+S94XaQFdgq+dYo3+IsSa7awiIHqnDB/eiHb0/nRg0TBXz6lYh5XJUirDUhC1w5uyY83MbWF0b
mR3l36bwMmcnMhEM+3rwev8pLqYiecsDS/n3voEE9K0Yd9mJJ4tG1wvdVqAshLmoZZztkyq3NGpD
TYkzJRaR/uCjQKwgJ8XPKW3RJ61thybMWgvHKgNVfPMRBx3pbO14ipBEE4jj7lm89GHKsh7D2KkV
TrEbS7P4NsYmLBAra6AekN9U/0q+0UJFNWqCG7zGi533DmembwnX8B1mfbrZYymTztQr7eC5HSKS
afxzcNT0h7fEeeItjDeTkXSPqFg6fyYHi6brG/9dO+h0DhFVAZVDtsB7ghzi6fBmnzYVStv5sZ+t
1lgnQTzcF6p1qdYQepTrMc1RwR6txG5fPcqlLS+/I5+QWHfw0Gny0vtuxU4db0yPADda9XMZlf9g
PZZ+mjzcArf5TMq5qsfak2OYAE7TNpjNeGIK7c431dMAaP0eCUh7DEcbMwToLA1kybBKGvu37eAv
GIIrQ8omVoarNoirJ/GRjlVgHrvJHPxwknmjfW8UqXJ2Z1uD668oWQV6EjqGghGsJ5G8aet9ufVY
NuBaVHoB+vK302mrhjmgMKZnx8GNxxkfuUkdDDkPD1TQ6x11gOwY0BsPdSP+3Yy+cYBVpH5eX7vz
ncMjiRIFwAdKmaCczsv1weL4Gbldf6wEnaC7IiIWWbw1DSxN+p7apmVlrr62DTFYW82p9fRop7Ve
bP/zz6AjvvD1uAh8YAinUzHO82D4RaKOuTcJazO43rjqELIfcTBNSgOLoVRtnDjXPvVjWYRTX9Q3
NvF7WeXvTcxMgPLUKbuAQwT0eLYaIkgoyaVJe8QEI/Z3iyjDHMreR010Vh0mIGk09u09KZb4x26V
b+IAYNcPuRo7MYfoZXuHtohRo8A8SZPbTqS9WAujdXMVKt2c1N7v9S7bQjiW9zWGf+PPiDUODv1Q
+8fKjtAe0ryiOcggFkjz+6Jt3K2D9ccuwoOg2lyf8fMeA59LF375UB7XRX3pdMYHw8TWS8NUTvPd
X6Pua5h0JfnXpFWNfaPFeNETX8aifgDAgPWl73c2VpbhMYrJTX3EsPPXCPPMxrC0xIOnxzds13TU
RsNUWF69FZUqPw9Rkqwxzu2+U5Hr7wDF3Tx75wE3F71Od4WtD+qEEOWswzJR0BzElIkjVnh4winV
Y7xW5a1a6Q4lzJUpU4wIr8/4O3n+dIctulNEJexvLo/zcJvrxNXHVnVHJO18siKnaKw9jqeyx1RR
oatpY0Dbp0epa7H2OsEabB5b3C7WmEaq4tucUKD6FlDoeEyTQIs3VVCII5md6VEaFUb3G8X4Ydx6
7lxEu4zqPS54bozHWJXnmfu9x++EN8uq0gGvb6ppwzO0Lx5d8lr1TbPrVMu2LSpD9arvuaop3Nij
/wCJqI1vbL6LwhLzD9AKpWfwSguO82xHNEOk2VXc10fLtdTDlDh6DO5ENsXeoEPpowW2uMEKR7b4
03Wq+QW7Y/S3RpYNE6Q6NukBcoS+TgF84DyXucmXoonraT/Ohoav2WRadz020zex2cvGOFtDSCek
GQvPhdbcWcqkKgAAyVCLo+exgx9lzcv+KU2oDhsG8rvHNjecB30WTrTTzMJJHrXezjEDtNwc2XQs
e7wbHbwPDheYFqrFwHjoPF/QAU2BV2UOGoKr02qOo9uDoezwmTCM+rFr/eRpGILoiRjfvBOO02ah
jrIZFu6BPX6NBaDJG9v8g6OFvIK/YE4WKPI5xGdMymgYusI6SgrJ1Htmdwg9o5p3dku/f9ZpQ98Y
8QJRB9xywc3SK+V2WQQcT++yuusLI9J0dbSGPharofGqcWWpMtXXLGaJc66wB1O+GBn/0cavKbOu
NWpGYG7ywnJurMjlBPD5/Ag0GWAJXfyawbOjWG9ccXSk56Z3xUwTbK3Hdu/+48VD2qzxI7a1u+uX
y3uwcLox4bvTBV/6JGhdnaOHzSzH28Nq1LGi1G19wnkhwiShz8Da0jRIo6cmtzUZggXDFjIqZvdX
wzIN96CBkgcMiyloV0NhJNsOCRT9oI9Boe04vxJTxqSchmNjFf2PzISMs0knTdtGU25VN1qcZ4L/
vL6w9mmxozOzrCh8+NOVzLMCpU/NV7wURS7fVNAaj1nhttg64heVhXmUzekB/n7/KCrZVc+WGnA/
RdY+S74QQVY3ooKL8IiUgMt6EU1CoRaA7envsWMEpxB+zu9z5lbkxABzPuMfa0g8gz1FIhg2sVd/
MVPcXNY4FBnU/7W5tG4gPS6X13mn9JHRLm0oeuinP0Q6IpjRD8vus8geWyTx60EO+DzXZrCqIPXT
uJw8oex9Kin0hJWkj7ueKwNjUDvu1HHwhXKSNaisJDJWgP18vQi1LjCEsaqtUvf/INM5Up+Po/re
azDeoPAUo7XqRv0kfl/frOf5HhcnVHBYNZCvQB3oZ7Oa0HIaVByZ94FEC+CrXuNXYjY8WFjD9A2e
6EkzRc52FrOqPl8f+h1IdXJOGHshthj2cl74AacTqfeIlFWdtI80ouyxWlXTiOGQnqQEwjQxMZB4
y1A6SvgtNAic0JJ50aerIhqElGGLXxK6XEYWgfxQbvyNAI+nS/ax72xTK8msde+oHHddffRfTLp2
K8xLXE0PB6MotaOKqva76Xf1i6ZovqL1FShxr0WpXtRhZE4lDGeRW69jqkoZJt044nQVVNajwgZJ
2xVdNsX3VCDFwU9o/GxoCsdqZfV4f208+Fjut1J2U7VFqmz8RIO7qncq79t4CyKxGT+blFq/qJ7W
+lrRvPulefio3tfSToxVJmv/l58iDnIoS9H/LqOJZwI0OMbwiHlZ5a5GnXjcuZ7WHIvaoW+vStPe
SYzo2j0dlcJcexHWAotdHsTL+8b1JGGMhIm7dQtnCo7aov6/G1rPuMuboMatqbP76UZscXH9wg8B
sEZKxUtAEXD5878KPyXSPpbZzck9ha9mWEMJ6PY20n/uDizhvFfoyNy48C8PJ0MyIMJ3ZL+X+7kq
BcJg3ED3bZ3a3e+gH8wfYC/9fgd/PW4gGiHVtVJthKNPGBCSrSig0svlKc6cgSCtoi+QgC+awwGK
X3zIMaGfdnNcO+PaznBKpiwfpF8mrRnSByf2a2/ftba45WZwfv3CNF3Y2WSBHig9l1Lj6dw1Wg0s
zFbG89AO/T1+biXp9jRxSrLGKFeVnbHIOa7dwzZOumhtjgMiqnGyNJSgat7ohJ8VERfeKwAyLl2U
aZH/O6c0qXrg6qrt9kXN0eMgx2QfUHjFL0yS51dR/q9vV9He6Lmxrl8SHw5MWY6SEOV44tTTadAG
uzFRqhEvGNwnezpFZehVYMr41+VT5k/aN8jp/EsB+3d/fejzWOad7IurzzsdzvPpvZ6OnTTFmOrj
lLw0g5cEa9n2WUD5FIDoCm5JvnJx7LXe0t7wVrPepC8DR/NrgRH9jaTtcg7A1rECJlg+ztM5WF2j
TyiyWuteOrjri4+UGXKDTfclz8FOt9v0J56YyargcvtyfQrOXgdmgCIAj1ywgCiB956F2AV2laIs
a+3ZN/DtwlmjT6b7NBOZvQY1N0GDVL2B11UdiBvf/D8hkr9eB8b+f289NRGgv/5ZJKmnQNJEIIuX
YelTUKu12mKJ2ycMNalKLIC/Gr/PMpyDEXWGJLCr+XUcHRINNQUWduWpNmbD/aD11NRJA3BWNgMZ
j/9iwZxM2Z8Jmt6AE1+E/vaAXVGyU7EZ1KsxGKLifmy6pA19TMIxT2/GEfPKWRj0aPNKHOshrkvs
rziFG9XTpSj9zJxWpa6PcP3obwPGSo24WZseaqPIOCZ2vqVYWfdbKgpahq9Nm3fyDdGe+sm1pvlH
NKHY9ezUbevuMJWW1Qaw8RzABdAzuZNearcrXjkcABK3071fswK/v8Jgr4kO6L0UXA4K4Y4dlb3M
fYr8uLyvMvqOu6kMnEW8XzM7pooJUwehWumtG2qF3drrEWxaldJ0aYzTtWlfwXBn8qmKfFUe0dXO
UGgFXkszsXb6yKhwdi9TmqEoJudbT/C0Qo/w6tBLIvE1p6dP+iWzefzuuKXzY8lkfRBXnXwCcVK5
uy7ty4wun8DOFzMj1AEAVg57v6y04ctgT2Kfp2MGjMi1hHY/DH2VhX4zTMnGzeh6Thhe9KAYsJyQ
dvZbDDQVkfMh9Kpwdm/t9oc/xJ77tNB15iewvppxBx7OkclqCjyiA/y5rRX1SGtu9+1Q6Z8ybuCs
3c7DLBDaLrvcX83exJEe68ZS34VrDERhtluQ3vNY/4Ft5T9VQzl8MWvilRDRg75ax1XdBGuzpOeP
n55ZrOciDvbAcah8EHbQhFsFSULLHsKUf0jaNJp2zoDrKobItEMHf86+klAVwXrSFhSLW1hVuzLn
mD7/DsCann2rLZkFu2ZummlFhxJImah9GcDZcJJoJbBfQ4fGsUVQ3CENWeh3vlH1/7RFGedrCP51
M3Fp9v5nScpl3Xdx2XkQqxKtJalQvVfu2yIzsxUXQn80PCzgXtVELBPqEyUrhB3KwJ0e2QhF+VOa
+RQ9RKNZD3eaE8xO6Gha1uy8jlAKxN2Ql0fya+W8OXYc9/dzqzv4FY+J+Wuep5zDNTTwtwez9J2c
ViVewhg99WWxGWu72ZXeYBtvGmCSOd66aSLvwPtUytyC/fTdnSg9/fOoNUj7YrrdRFBIIqfeZj6A
hvKhrEt8ujZOQvFyNWe5fO7tOiuecKyc0K7MSy26kRBcXpLwOmgZU3anfEUx6/SZAOIKCMJN1QuY
D3MN/svfZE2i3096nXyuu25R+bLt//ogc+iWjBby5lI8tM/eJmqzgBegLr3kBX2GsizSNz/z61+B
J6nR1pxn40ghN3qscKS+BcO7fJAIrWjlcfE6OnWOs/ps6esSqr/lPLOZZ8MIOx/h7zJ0OaBwHhfH
7SSayv4B0BxUprVEpDvZX3+ZPnickXglcwAVxURcOjHLcs5cMtGXatQJjUQR54+StsydXbbRq9Xr
9t6xJiwN1ew9jwHEDU2l2u76rzgLcHmjOJRoBS+Ybd7mc5WxMRNjERh1+VI4pZHjDqvSKd5xvnA8
iEFx6neOIVzvxtv40aiLlBsiRRRx/wcV+yusLkpKl3YxNy8e1nvPNdqkf0hm5j3Q8gLFPNoMt6o6
Z6W29++kmrHg0hfxMOssU+sbGFOtVdUv0ouraq9VYz5uQDth497Wtbc2usT3H6Z2+FLFWrajrSrB
hBLNfRLQWJ6uT/rl7nN1+hIAUNl8i2DB6XlrEtB+DTnUyyDq4odUTXtfkqOuBrrJx5z+BYYopM60
mbTuxqn74KhTfyDFWMB4JHFnRx3iRENY0tYvFtrFD31n6etxcLqfI2XVcCocsSkzlb1c/97L5Ub8
FdIM3H62OnqUp99bGC2SjFOTvfQdMMQmzXgFtaEucwoxzZZOCQC76yO+f8dZ7GUhC2WQoHO9XBzw
wRVEC7K2n/N0Bt1ZIervrhLXT/p9zMtqQP51iu1MUmdtVWtXGvd3lATqK7eBhjqH3y7vsYrr9tDZ
hZU9dEPPoxxF5vzKLwc7zuVSzgl+9pMV/J68sgOhmk8I362MqJwsGXapIJZbX/+wi60DuR5cAJc0
IsOLq/TpVMKwqGnj99lr6WXFvA6k0+41EH87o+n1vRdgqxV6ZdOAmqu8W86GZwUsNiuDU9SjjcH2
Ia04HTzP1GCVKLS/2k4ybKWms2WIlKCXFu2qEn2+RwbLerQA5B00zJher3/7eXV6GZ/MjSyC47NQ
Tc7GR0XeAKwr9BdOy2CttKwIKCgCiviDPnf6XMWeHbYUIeQua93qrWuSogjxXfE+018vaZyVzpfr
P+niOHF3odFoUzFf+EP2+c6m29xqBUTaLE+LFwvU/h7ZwjkC1Ww7e1Ryovt+Frc0CC7OE8JuHF0j
WBSrTO88rZvBUUfUgO2XNtIi/4gVN5JGbQmWum6DfD+A0/x1/TuXXP3kOFHapnS5dDJpc1FnO135
RCMm6MZ4eulGrXyTrVa/eKnxf5Sd127c2LZFv4gAc3hl5VIplGTZll8IW20zb5KbmV9/B31fTrEE
FQz08UOfhlkMO60155jJLsrYXX9+qetHSpUb5Tl4BxZmOgeXlwKqioa298KXMirlt6LX3/rYte8E
x/vcb4M23dhKmfzrIZ1d7MzmoafGxEzh4vKikvYWIq8qeI5rI7zjzOZSl6sKtnmB9WBXjnNXCbZ9
PiO7u2EEu360XBmvOn1N9BZ83ZeXnvSBknDWRi9F1sd7nEZIQbVOho+BxKJ1Yx2k8M1fd/kmaaVQ
9jXn7un87V5eruBj5gwVO89sPyp5RjfQV+y2pjTvMRnmZv1bdfCrf5kwlkYI7zWQZANb8MS3ixYg
qT8vspFfN42GbYFC639uVaXxto7j/Al9aR5sDWQQkqz7JEbf2lZDdKzctDYIlVedxvVrWIE1jeoo
qNYUvbsYIhGuhEPfa0ULNN3T2nctdr3sIbVIteKUlZra8NjMjV+/Ie3K3Ld9LWI0Dk71tczj/LVK
sihDBBbbIVnOXThtwlat3jUmhHRNLLwMV2NSG51vM0s/1LLF18HGWkVLEwn5263NMffHti6be6up
lbcEiW/7gP6v/hrJQvnuUuR9zybNSDYYj6Yn28oDcxV2kdWcVKO1ns0hn97Ry3L4BLKm+Wk3esS7
EgOW+bGuB62fjWF03xs6VOseBmZybPKkeG4DrW0OQtSTtS50or6JL0HQFY5FJ/y2ySd1ZXpun29U
e5jCPVnV6kpxMWV+rQZN8XZtWJd/+sRNGRUZLs1d5qp99CI4uSu/pU7O5BP65WTNtrIYtpaXFOod
hFb7FCZGpvgKyeR/+B/KbTaZ/btnd72xMZs2Fj5Fm+5V6cdK/1bIUhxlzbpwxKNkuBuYYG2yHiOt
fTNY04sNBibs8BTw6g61L9Jmv0RwzMaZf2+v9VZaqGSJYSvshzELAfWq6qh7Ty6npWHrqsUoTya1
i/jVqpO8Wgec9oZVTUhyth8G9mp+RDy8s7LMwtrLQuQa8nJU+35btIm5s4izae+rkdrJyoYh1n11
rCoNjsCSOr3bTHoQT+mK85ZX/sh1pCi+VYXia4t/K12PYdfuutGNKJRDADUxjmQSZQVb0chnfzoa
fqR7HFAhS03DOi4K97s9F37eK4lAdA1co3mtQtNLVo2eOMkdxDFRrMdGG81T7mJ/OyBDj3+2JD7b
2yKMFY7yndF2xbor++Q9ZJn6FqJa+5FnFH99RS0FPh0MzQ9JHLr3ZFk4YkNySOB8LyT64TWlu9Eh
QbjEoOXw/Ud+jKcoxjzVWv8x+Tf1ubX64aFV0EauEdk2HBuZ3Fo/txtX+nFhaN8zXF/qU9pMBDD7
Tmzbz25QaSFSq5yKk4ROtucwyCxCTSDtq9ZPmqgaN3UaV/Ej1eJh2HoNUbyvRTeYXuODMY6oPjtU
txIYxaFTr6xIEVD+6L7RjqjRBe1LYtUbxk2aD3QYYKz6SCMM6z6JZPNdir59nzVf/5HdqCmrnlc7
nOrOq38IEFDxSZAuVxyGUZRgD0bb9s04GZxDWudWflBBFXfsxkT83WpFnf8XSJcOVpW1ur3S20R/
rzBzBvu0bD0BrZ+d97ovRwQNxB5W8oAIObMobgCdOyNGL+1Vasi+eQ/qsUuPXQNT9SVprUzbi2qE
2YSCTUl3VTrklk+IKkYCvkfk/y6rxR680/CLI7+Ei5xHXQrBJ45h9iMQ79Yz2m9gbnDCaK12bmAe
lKhNwqPjBMLkCeqwS90k1wMqeFmsrZtAmg/ONDhjsk4KK463bFdtCoVmVn6ncRH3fmsFWCp95PDG
BFLKJFdCSfRoK9hAWK8NIR/tfRdQTlvlmiskkkK7LXwz1O2vfVDhgQpMKe9bnmprrasR4fudUUba
RFgcRQo4uVqSbwfLKjdJrcfZKjWx4K6QeCf2s2cjDMjwA9AVWQ1VCnFJK1K6wwKn24a/QK92NhbQ
3ylZCb+npBSvhqbV7b7zeEEPQTM6Aw4CdQIhHReQYoVj1T/LDn3nA84PB85zJTN9RQPJiI5joyr0
1qImG5w1/qdC3yn4p+a8gEH+KXovUXwnK5TfCj71Dg2/Z1UEkwXOLfTLUqDLZtR1HITBbABnA/cy
28opywapSFe9uGEUDXhahXuIKtz16xQmByhsq6ztP2HqxY8UuxQFBx6jUROqxPHTon7b4GlPrVUW
8yVtrMrMf2uOJPwv6oOyWVlACdVdEsv+5Ixx7v3zLgvfwrx9ZLNDHstSoBbSTgM5GsmXHMRWyXrV
epsh01xfsdVO2Zh21K3jLJS3MkGujxBsWBFTU5QHLXnVFPKkqvDgGriqmOpY2j1Z5LumddGQTwPq
Ad9paMKv4m7sv0MVrnq/n9LwFj74egPN1lmfJWRY3OgQGJeboIpCbNYXWvEyYYf4VXFddD9Rjzsr
KpQVriL18K+bWvzEnPapXMzq2qWoxDR6k6c5Gs+YzcNTHVlJuVZNaJqDNdbPYMRTvL1F29/Y7l3f
J5dFOGJTasP1umxfTrLO9Trsjec+8ti6TVG0ZUlxH9Jsyh9su3j597vkLERJGATT9aEbdecoDL02
npEB1j+GMaEpmYTtakA2M65aC1JpVanZv1ZTdAdYJd0dh46NdUVkK0oEO0kXZS9Wy3HED70KZkaR
d4/YUxu842Op+A3dNWxztXsLVnP9PaPfQjNFH5hSg7dMQo1zVVA569znti8xESHiRKFMmPqKENao
XrepGe/rieLiqsSI863vA/1WbeuDn4AIECACh8IZJrE4mw10E4auTcVLM6SKP/YphMFeE4bjh5VX
Hu12En6o9s534Sleh3/e6m4oba4/M6ZC2nrY/FVgqsvTE5VctUsrp37hmGPsaCr2DZwizTyaIani
tS5vCi+Whxj0M5RteekmCxhz6mL8qnWioGbWXzSCIO6rHoNeH5vWkc5OdcQccQtOe12rpXCIqhrd
zDyI0RleXtApoJpiPwxerELIig6S3bBQeUM0+q2CEoEo5dh+7SfX+WLaLUpv3eiLRwUp3S1uyHUR
ZP4p3DeTCOMahf7ip1jY/KqkC15M0fbAYUzx4LpViRlf4ELRMhFvdU0o6z5Ug7dsjryONWn8iMYW
R6M7QVP4fNB/8IMsSrishjbvgm7z4kQ5GrSBXOa3LxqAgJNKK+StzcDtrWILqxCIqDpeV4VNtS/V
J4DsocaBJPUYDZZeqr+arrxF6boaEVCBsC6j+JrfFWqry0eUBp5XSS3K6MCocvAB/rs/mzrrf5jR
ZJ2YLL6PVm3scaurB4LorfLGI1mOB425Xmd/4s6Xxz62eEXeqAdW1mbyrFRxGR1xdMjsySmFW++x
OYFsBdWHIe7z97Csm3BRRgWONZx/9FWWeFgRijhPMtd9SuFL/Nc0nJp3Nf9W3+kqa8DGHnLZbo0+
r+SNaX9Zk2T+g+oE1R/8IBX65QSktnI0TYVCPmJW71dARMh9WUyEDiS613sba0qUtwzCgbmq7XqM
Dp/f95XOhLAHirwsbizmZENfmbOmWkoMxuG5ENXwc9AVnKhiIifTqLP0DRNSs/PQ3p3JYUxwdKTt
a9l2k++yAb9Vu7qaJ/gtM/IRxiQSnrnUffnlkS1p1mgdsrOWx+NxZsVtOEUl+wCm0p0xJ136reeF
ATSOOt8F7pR+7eQUGPsbz2S+zv9Webg8RVpg4fOyhI1ssSYksWa0PcXi89ip4iDHMX8w5eBwDszK
8l2CcvuJ/Kp+MYSr/KZAGWK3tV4//xHXn4VNXQsNLXMmxbllIrOXYnJPss46t4Q0FStbtEmBLcBU
X6XamOM6MtHOrUxcOmjCdKfVN59f/3pAsBjibYQigBoeCO7lu2gBeyZDpQ7nxjDyc0pC8nZyWm+l
BwjZMqNXDjyiW/vq+cFePngPNjsrEnkYyD2X9XnicoyuzMP2XDdT6/l2IMhO6zNLOVDZSXaf3+HV
PMNleLZsfhC4MAQW81yMakBWuaad0V+2oQ9PgVpFXgd/YhD/25CYqBunhuXEOt+XiaQD4KJB++GK
P58PNRniSLrMafL2QzeJezsa4vEB2UV34DtOv9LJtjbUcB1G2JRF7o2X+tEtM6uz0UHdex19QWih
Vki1Us8T1KdgS82rGx/CFuB3IGJNO2S08LIb7fGrD5m7RrrO0wNfoXPku/yQYvQleZ2O6pm4ixgw
STPVe0orrblS3c4xTlSR8u9UBIN8ZRZB9N/nL/mDZz6vJbOpGm4Muc2XV7ebijEjpHFmTSsaH7eZ
/FbOINu0gbGzZ/VKdiKiSoVY3lkRUt/dmGCvPmljls7RRUMDSevUmx/P/zRraTaU6qjo+nmi/9Os
zbhUzEOqAS2TXhDGNz6xpbFl3s1xJmPi0rnt2U12ebk6EpCXVM87i8RDoFVVnYXCvinM/oQUoSl2
bZ0Cu8iDqDEwA9p9gK4nHZRfiEkMFLNh1xn7VqAzC2MvhsrqdVlm+J0ZIV5CrFzW+V1Tj2rpAMm0
oi29ssRaFYnFKal0Wtcv9TraYGgG5oKaMgUOtOKoOtqrro4oicdl2YGeGNzYWg/WvOlvPLN5jLsh
aW60BjSDe72YTXgW7KnncNa517fkKdZd3BR0k+xzNg6UnLrinMBfMnG0gKUq2oDtfBRnzl0bl8Wm
Hpp+Z5a2+NmCVf4OO6XbNUGr3vpRV2sLDpFZuTF/jSSFLXtekUngTAS05awJit27WAmld2oVPW+1
VeYKZccDL6kyAl7wNmWj58ouZBaLnxOtFLdgB1eTPD8GATssJQ4ECHUXUyDat0hOQzGddV1EGXiQ
KFjH4zB2K0crrQ0u395P0sBYfz4oP7osRt+Zjc+ex13uObAHOeBOCu3swBmxDootyTojuZWqdVWV
nXKqkUVtsRY1NxpVHwxG1jNmgXlF48Q5////MxgHiYURXZ96RoyW/rGlO60jqehEgWOaq27c5dLG
OI9FqPtckPMtO/vlakbdSHjT1KnnoJnkW4hGqF21nMsEhb4sWqMUmJK7ru37ddSWjr6pwp6GhSYS
edDUdDy50hm7J/Aw9vdOTw3dr5TJdvwhlOpa2k0ybvqSbsRLK22yuIGzxM4alE+1jzHzdn6RlsJb
m32c2ftRdpSxA21sYh9QpZffMv58MMtzfJkbYxiyaG4tZnktMbDMd4NxLhMv3GQp9CfbqIBdScMo
95SYM+FPdHj/KCIy959/Tn/7p4uBDlH370NmDw+06/K1mujm0roO9DMU4bimauqlAdRUd+rkYUQo
bbzUpO7tIDkaYBoUS9x7VLAI7OG4ehcCSSHL12p6axMpYHbuEyByj2kK//rGF/HB8kv9aq420KOl
abRYC7QQwzdgUO0sR0f9qouAkLi0HtpVDsZCrKUr4389XKAcQTtLiQWhGIqOxRVzGaoaiYf6GZzF
FD62YqxfiWnIxvXgdFrD4UrV3rR8jMKD4dTm189fzPXiS1mF4hl/svS6y+bs2HRGyalLP7dwYZlh
NevdCaxupQjUWQq4pzW1HSKGM+rjtWJPN76L68cN4RmWAcG4s9xjGcLDXZpMrpNxDgmL3XRFCT7J
yvVXD9W8Rq/BbKYb+6vr+YWN6+x6I08diceyPYyAsvUAk5rnACv3sEodkyZgkVAaJaZaf/r86V7P
olzMputOBQ/k0nIWBfOi6nUprHMzRoH7MDiN8odeClYAm5zcexgk8J8bgs8/v+xH98iiwT8Ox0WS
yBeDjTQMBfKqfVY8Jf2lKC7VdZQtzhFfH37wzy/20T3OkhmkDMCDkWtcXkynVdNDDbHPZa2H0k8G
RTnbXaA+okDFzRFxFFoXdTvcqAZcn0T5ZucS97wmkkm+LPDrUYwEqgjMcxlO3rQazSj1Zds65cqK
jWEtRF7/V9OEpUKrQC6brHDD4Uh/+/zuP/4ZkBxmeQwb9mWUvVIgFBgUxzx3oDEQChnp1sYSgRgn
FMqd1kT20U7G8n2MYvehrouAqkx8a7W+LhHQUWJyZWZnmNrUDi9fAhzNpqigdvAS6rY6aCPd8B0t
ptDbMN8iNyWcxX6a0sEWbAqJt/W9vp/mCSXK9hTxqlupyR8MbJRUwJJMhLeI8RY/yJSmyFKZmucq
T+OjKuNoi0NF3ySOl56aoJQ35u3rTx69FCgo8NVcFULU5QOIEra7ENqCp6liYcaMnZff1AwPpJBu
IG/MIdeT5qzo5cZg17uWuVxJvSCNlFIv07M2lIJwXMJnjB0nx25t2EoEKMmNO2dNamL1ZmMv/+6p
HSqQG+Pub5ro/yypRGySRcnAmseexXliIenJ1dGCRqxEJ12WTXLom0SUGvgLuNq+V5fJIdL7ID56
VVt4KPSTItLzlZTOsO0jp8E436XBie1Co28KtymSGsalrn6z4sp7tOg3wBw39QzBSa+j3H2Agz1+
qeanvJGeSWi6gbT3CFU2fUmnWBM7HHsqHnrLllO6Hup0IKFSSUBGrrQ40DFn1Gb2d4PjuA2VUi+B
ePv5YJyXyssnggGGkjlnOVp+yKsuP4KWbOYqbDzvzkH8/7t0yR6zpxjynmYGT6pCScPvaFRRJIuE
d8P7+jeycXlxF6AWXlzgZ5weLi/uOWM4AYd273oOyviAm6TH1UHGsPjlREUSvnKkzRyAaJ72k5Kd
Fb/WUAzsX5bbx6RYAIHqVraiaz+hzzSN9IXmjI8GVolOO2pJOiavlGKRC/mZm3XtsIqsUvlKZX4C
FWUFefgQVJEar+FguoRJTrLrtzhSUu9rqEXeoxtMRr1qKjyWkqINeCX21F7xAPO2SPf1IKtfgzYg
X7lx2v37zBePheYcbj+Iz3SSlo9lshLqO6Vq3Q1tmRfQFQAzeg+aVbUbJEVVvTWorOysPBHpLrKU
/LupYNWkd+9a1VRCv8JS8bti9mIWoYsZ+4JwYuXNkxWmjIQipNiS9GTTsw8pWJiU27oA7YB0q0bZ
FPSfMUALnRBBn10WXl/LTcxqhwcjzNdBP3j2DyunsPKiVYNb3LtpHNZrp06YqflPR1ihQxKbB2ko
onqh2SyMpxTudHdqbFtDZhMNU7nqtXi0NiZKGA5jealrCILcSeykUIP+BWYnj5Xf5ZxlDrriwXPS
5FmgXkUeMtijLGE0lFXwrUhoJuKXpcJDhLCbmsl3OzBgbdSMHOUVFS8l1kYMCUzpCu9KYKKOglbm
jaxyQinlnzhOXbiKJUfWG/vEv1WJ5XuEmcBsx+hyEJhfft5xplqwW1rtLivnvradSvcnHvkwe59q
XWTvmpuIyG+0YNqAph7jzRjpbr/pHAbAunW0iL2BDMZav+egk2qP8q8yPpGN8RoSBTCD8HKgfT+K
2OqclzBKcfpaal8ZmIqnqPte1pkTvVdRJ1nLAUawsFW16a28JsF87IbT8OJRKozxqrBVLSOc7zeW
mA9mF34TqZQ2rgYXgMLlE8DH5WbspMY7G01qjaXLa58MxTTae8acrt6ZssPM4XVtXN8njTrF/Y0f
sNhpMeEbZMbOggYKctaVi4Xm24DkoNPuWpuGx33aqOG9NNumW2lZoFLSSXLIXCCdJ7n9fGJdrK5c
Gf83KyvncdrQ+Asubz3KCtoibZGcoGX26WZqFHEe9IzUPNUqnRsz6RW57y/ejFUcQ6HJ97YsRzaW
Kg3iWt07Lcw7CX/BDY1wHxClTSC50Yvie1uRxbDqjb5MV3CsFIuJUFG0ba42uluvs3as+7tqTIad
S8iY6XOwSrqzKEWmH/hc+zyDMSya8MZjun5BfBUz5Z4NPxkTy165qqVuEsWdcocr1dV2ABVVvLBT
6ebPBS4TFgOr+6q1zJc3LvzB+8FfxKOCHsifS/MHXbpiUJokPrlR0g5IW6ndvKptCCIc7dZgdbda
8tdjARUEPCTEELhemdYvPwhUXm0VJXFyahKvIK1VBYi+7vRpCJ4w87vxo6sGWomIto5+tYQY1efP
P8h5rF3ORliNKRfSiYJJxMnj8vq1JZ1ksGrvrmpFchyCuejCtKqeWxpY93oWTN2NvcXfUtDlJQnN
YFK3IDIxtpdZCRyzsjJXQwfYhubAtxpo/ZyxSsr6TlELWX3PwiauV+kgUQVHkPGQOAkrcp+0cMzf
7FALA2jZHVzvF1zBAGZ1dcztW83qD9z11HYIjZqZTYTULKvpqtI7pWfL8FR5AXtHf1S6dHrv+qZ9
UEYYLL7MY3xI6SyfSLOofJyTp2YKdBNoj5EoGxFu8XIpzclusGn4tp5HyoMnMhvJx4idca8MhvVL
CTRFxuuWdyC2oZN34Y3z3fVYsjg60Nzj40XKtOTIi7Yqpxp9wakYNO2YhAlKrU6NI2UfR5nW1L5i
sCpucMuK8hbX8W9U9OJdW6xzQDdmvQeT3+XnlRtWkhJw7tz1WV8+kd3ZfbdcNJfCx3aB9Nsp+5Ap
ZGpUd2vWTRDYkBNQCPCnViRrywHo0KEVGl9G2NqSFbwV+c/JRJX5mtDhnr4S6dAiNlVir3irqtHY
W3bahQHs12imiTQhhK+N50KNWQ1TLhB5O05Vb+reU4ZTpWHGeZeVUsbyMeqjupbUxbpEhP5YpgU9
v76zhXMaDPrwXzqiFw4A60pzW+dA/Hwm7lm+TnJZ7QNHFT8Zqi0wBWyi9iqk0/CjN9RwyLZmmc0M
rM+H7uLwxFoCs5d+y2wqQaC/nCSdxKFQEFegVuxJ7Vepq5MEInUl/xaG8EBXiNWgUm21EjnZMS4c
8TMpNFNpb9RIPvi+UHDNrUyabXPp6/IVpzCvMWuH4cllxszXildzOnCjSUXbXpv9bqptd53CgEpv
3P8HF8aKyDeN3AaR3lKyBqyT40hI9gYajzZlG0+ChOyigp+gSLSdeZ6cqFzdOht9cD6x2IDT2WRm
MI2rPD0nytnJdsF0N6vrHWclk86W2xHsauYXmdv9VocyCfwOdr13DEx3upeNEM0mqHtTwVdgwnXu
48S9S5LR3XTs9JyZKqQF28mDDQ9fwcshj6vgQb8FaQqKrK7zsb5n86q5+wAayngXeWNi33Wj1TU/
s5HkgwfFgb71PFVm+rMbKqAtStWH9soKgHr3G/o8UP7XtZkGolvDxrpF3v27UF2O9BkOzKaWdQxP
ub74DObmjWMI1UPUXiQY0VFTyLXRpGJ8rkQhvjJi2SbkSeh94WxQvMFb79xhjRF7qpGo0ygSOyES
5T+kzEBzPx8qH/w6piCDZjAFjdnOMo+l/2mG1B26DwqHuLGzdsIvCVikjw6mFnPO8KbUdXahVtT3
fdTawateDjmbbDJL4goALobPLx4+bGMNYis2f3ZjKWPznz9m8FNsd6il4tdjHF3+wMZBpD3gIT51
Vp8cVTfB8iIlKv/wYDZ8KDuyosnGNZG6C3ljn3i9B5iPlDaSyL/okaUqpx+bKe1A6ROHUbt/iMNB
SuvIeI/4o0UnZpexeWObtSyzzXOXg7WITTglJo4B+uXt6k5S6kmg5ydrgHVw12ZBbO+9oHd3MhZn
3D3TnxR6mw+/ePxiyx5pedV7xVmFXVjemMCW+uy/jxyUEBtl6p9zj/DyxyAadks9q5tTMnXKGK9Q
oqvdmsaaO8CrtgbNfLIgqz224HmVFah8Kzu3U9UR70O3F2eM3xuDG5EeoSIkfamKvjNt+BNBo7zW
mWIGZ2YhJTrUE0bm/Yyhjp4mxIH2rW2zffUmmYTR7IMynl1q7GIv7yQjTyE3qrg+hcJNkx80qiLx
jEDbBXdPj/xoIhAvoKYzX0J1BZS4RlIX91+Jm0+3sa2QHMLSpQF9USByCVjSFIBWzKnOWwAnQbzg
ehDPKm1TiCDZFPwI0s4J/QqSQbYuytx9jR1ON36ljUz3dKADZ6eJDAcJ4JQqNjP4d6bZH6mcxrgy
o2CYkRGJqynNuiGDKt8HbZC7ECp0K/xhE+zUrU0lVa0NzfWi24Po5Hg76TWRQZYl2vwhtDLDo+fv
mT+CPtGUYzPodv2sZIM9781s7Cb4stwVHFs93jeWjOlDp8hkDi3fZeVrvdk0fqmiANhoE4Lygw1T
NdhHgwaz0Mp0tnagVR2C4RsanD/tFOHD37TjMix9AuTxjGR26qJZrHs3U77Z4OmBNUSGBNf8+Sx2
teA57Ll5q+ycEbZYSz0nVWvbItImPCm20NpfkdXhPQzoRxxJbVLWXhux65ilMLdmz3kAXMztXJip
nbq4QzuPSeLys2qiEhybixx9nGbpe214w6nhoTQAcq1K+UEoRFwf40ornb0EEl6sRiaUX1Yv7Lcp
q1Iyo9Qh9cY3NVZVokhhk+mT7fdxIdpDahOtcAxNjYxcv4G7/StiIbmVybjUnjLIkX7D9/trKgBW
uKij60NKS1YXyclTKIPstGR01sZo4ZcxZHBS8RDrvkuqDsUs2qW7nFJKtDITzfCdNHUI5wDqfqMM
cT0L8pvYw2FzZ9qhsbWY9MGSqI3M8vzEl9+MhM+YZrIqkS05pzrE/rUiJIbVmiATY1uHlfwlnMB7
w6ZHJKhiFH379fMP7Hr6YB83KwZoM8wdkEV1Imwc9jJIeE9sJSbVr9oxXzcVrB3w63TR2/oWTmTZ
zeatOEgjZoQ3wjT6toupN2PbkKVtQQBC6pYRxOKK7CTSR9QUZSZZjytKmDFu2sLMZNStxrbnMazd
bLTRtuShUnVPWmzZ4o4tdwiYlaACD3i0SeGi990inPLoxmCY38nFWHDplAFFxLyKPZbN9+VYAHqK
k7XtrZMzmOLYpoXz4mbNKH0d1+sLIAEsiDlK70fRRc4Nedn1ccqdWRhzt4Itlsd6tbg4YUaktnjG
iY/GFelBqbXya2OqBck+vRsSl9I4RoToQpQ4gfSNFdeJFfjDSO/mzsHjiKeW14HHFPSf6kdkkvyK
Gncs7susT+V5BjCNO+ylGaATUrn0lQTRfO6rbqDgDL/ciFau4rVTCvgojccXVVVM9z3VZPrbTEVM
4pQed+lKy40xWukgPb/EOOcGfxxjy9kEpoMZlMijxrsT6lDoxIx1tYefC/l/jLTK1CsrWTPXKNp6
VFURvultIU99EqEX8TNUoka7ComdOA+GhvP688//ql7G7MDMoIE3ceg90A29fLxACCnNVqo4DrIr
LORdDaNAmxx1hz69fcY1TMSXNWc8cfS6G6023+K1LPZqSXIWk3azG02pHU0tcp8T0UN/twk188m0
u3UIWS4Fc4uO4xYHEFKP2dAuZuQIVHWCl18egRhYezfL4v8Kit37EfvYptTV4jFL/xGQxhQ4C4ks
fILuXCJb4jMpIRR9UCv9MasASMRD2a0CVRcrYAv9XmNj4seG09345Ocp53+HG3MDkkbksezPqBY7
i/pUmZRY4d2q3Qtzyr9YTuDMVDBhNH6tUtG/8QUsJ8C/V2MuIpWeqjBGhcsPwGk8hY6e2u5LQiKp
g4lYJbindsr1qA0RH6gHQuwfd/7zNecKCeo0vjqySy6vGepdX1Uk2OyxQljfQGTJaV26YSoeTHSC
RG8pMkPbwG7rxoU/erSshhzVsD/MAr3LCwPC8ILA0tp90dRy7fRWMW1x38e1D9DVuVWtuHq0FGNp
rYKtQp+I/WcxtqSNJExw7j3k5hCth9RONh7bgC055L9kyVb/87H8t+xw8eFwPbwvXBBZ2hzMenl3
be712Hcney+hd2dkP1Vj2CIin70PT9j6zH7ltJM9PdrxWB5lqpT2KSNApXyqcsmZu5q08AfJLXoM
KU1RgNw1BuzaBEOmguoksd5cLVN/Vsxow0Yf4W6t7b5IvogEy+CGBc/z9rEr9DM8t5ocUAG94SSk
Z/d7L87y6NUbJ2hmW9EEGOc3fHBm8B6HuaX9jGgLM3nA+26mflWpbZO9S0pQY+5XoYUbPE+sKlpn
9Kcz8PFx0KyqNm/fdeh+8Z0KSi/bEkPjhN9SjrztoUYdt67IbQsPxOF11cowR4v5nFlWP/XshTfC
RUW3kpWBXlXvna6ofKilGocgEWHlF2MoUI07XSe/OImXFr8/f1kffBuUB9ERzexubGGLd6VoJsch
wAyHsQi16YseJRqKvlz93Q9yah+yMdVvDPSrb5+29kzwoIbDfsZagvi9uGOvZ2XxIZVa9oCWV5Nb
VKPqDyVu4mLz+e0ttwzIRf6/jYGuBWXFUqecF0VDDWEENkxUqEFdgdIhmP5h7QYErCKKLTeihjPm
e0p+y2D0wY3CYJnhqlBgOGcvtitW3LtBjhudQT4E/jztHUOtNO7NSe/eP7/N+a9ajLjZJYuOw2V/
AsDzcsRlBNxxXpP2nnWk9yu9SIhFIV0tufHuPriOi76c1t28dXSWfFbNq5ME4q27D0FXmN86teut
Yy5Ntb01Q16tsnBlELZhmCQ4galkMUPGsU7IBtFBe8T8wSO92P5ZDV2YJrkoJ6RAGb0zr++yf+zJ
zGrd2T3BoQtH7lU9gvNwZFkltgknB1u1dUZkeFtPZ6+b1VAdYLE2sth//vKuv5MZk8Q5by6m8mAX
qxDdpxxxS6BgO3OTBkFdRQndRC7wMObtj3+9Fh8JBgH8ERyAuOblh+JUVpUBlvBQ2qj1ez/kwaYF
uo0jxRnVp3+9FtZxHuQsaOKKxmJqycNMcUOnj45uYKHv6AYyKg3ENHLdlG53a1t2PZEx1GHVsZ5i
wjCcxSI3d8tsoKTBocw8c595Y/2kJmO1xuDjrnU9r29ovD+4HrBpaq4c6nmkS8kraY5qnpiRfaDX
0PlELkX7Ti0oTDQVqcgJpJ1/9MNTUkKeh2EN5TM1Juqpl+9O01m+p3ayDqKyvsZupT2pUquPzC79
Slp9t/v89c2v53JO4XI8T0SRtAuvYrLSJmwpYKObT6UCw2yyTV+x1GJjtKnmB6oy7uO8mdZh62W7
wDPy7eeXvzqhz7eLTZHHi/bO5Ix+ebu5TXFeaTL3APwieosIz70LgTC+qbmZv7md0uytwtNTUpuE
e8pJRt0FsKOO+WSqN37K9SLCL2F1xFCBqPr/KDuP5rZxMAz/Is6wlyupYrnbslP2wolT2AsIsP76
fZhTLGWsyWkPmwQCiPKVt5yhohyrEtlE5fhQA8nZ4M8zfydz8nYd/a+H3FBFH7agSK5Q1Sh+frwK
53cDly3oOH5AYK6qzO8XYSEAl5lTugeNx/9aoR+wzfCCPnqNuPSG/G1DQ9Nm1fX1s/sn11AFIhAf
SIZqa7vdjX3WbIRfozUx9uPenTGS/Xhq5zc8VwK4Xipb9CmprL2fGnV2vM5ng+2MBo8VjiKXNz46
AZEhdWyU5jgvIlb1kp/L+TRJoaDCUvXgk511/fu6I7mNJ/vg4cn8ZTA6BEWXHsVnS+oR/VFj86/T
JPT+zYLnOaPGfRIFBEtmu/i2Yk5T2gjKjJm5QWIcFde4jp1QxEn5qPWmHC681Ocbh2GBFtN6YabY
+L5f3aSO9fXWtbkOh2xvJMI5+HSxQqjG7oU38/xD0j9ZhfAB11DGP01m8j6L5aAq+zCLTv8lY7/7
HOdQ4lGXcvHG5RVa7qD8N9O/rizVGDrrdB/JNFaG0fsp0lTDqJV6xsFN6/ROmNSHoloLnFtVzcat
NgWE1b6bXXitz/bPOipU2TVaBjh7OlsP4V9Z9YN/oO7tPQKCpBpmIhH1Dcm2BtP1wvYvjHj2KYn3
dTYr43L/cPG/n+eEFkjsTzi/40hs4s5RV+lVNutxmJatfikYOfmYhDN008jfOBgURs80FBR1Wa1x
5uap6WX1BkK4j/JxtLqoaCp/2cdxYt4UMZZMH5+Sk1VdaXM0TchQ1x+A1rD1fo7GRIKTjIiSAD2Z
6h2N7BApgANWfK3ctSAFLlw+5+OhfcKpXA1BQASflqQbvdJmULXxU1NMaXxQVl+/2C34PES9Eqm2
BU/tv7X6mCJDsqBr1Yjm22kqUi9NzDbxgyfpqLZn+zjZXpQeXs+tU0/jXueFLS4s62np/fegK+mf
7B+s9xk3LHXpNJVNlTyXhpm4SH/pdfcFPTF/eZnkZOebThLUX5siKO8oucCEnwNMgleJ+Wo6CGIZ
sR1GN9UunN2T4GL9XUTaFCMwegfufho9BenstNAhg6fKU/1r0WFzhjSZjzoWRRD7YRAF+T0t4fKp
HqqacoWXXWBI/mUH8P6AdSOygfaun9weg8GNZM1z8jzgm3ZtJpn5NW7QhfVVlxRRYZTJpT7z+i/+
EVD9njPiL7AyAV6uorfv9/gU42WBTE3whBXAot00Vlkdytb3wddPvK6Fv7T2Js1w1I4orNCd+/iI
nVwj6/BkNLgtQZwjbD1lM5TGgBEKunDPKTCpfDcWXrmXbZGke4eu24XzdT5XfIvXea7IJwd4wvu5
DpbK6ngUxXOuaerQglp/WRxh/QfH9EuAwuEOUVgg/khmoSn18TzP2SzrN0X3FmYUoCvuzfdjWw3q
0R4at885Ek6fUKy29xi16Qc1at1XN3UalBfBeqhYA9Q01tmvCY21C4f9LwcPxdq1voikwSr/evL+
1u6gNXgIeE+WxBW2o5uu1DGbEs15oIWCsgV6//CJMhQgVqPfSYuvbK0uptAQY15Hs5mat91oLsuF
bf+76vB+F6JHAyKDgPZ3P+MkzKtVY9aDXwTwqiDbbDFLd8QG7UhvCMtOn7GlxzU6xvU70fsb35WZ
iJQ2yG0KHi+58lttQZkuH+M8gqiZo5XYTNVnDOl869ox8F2lnzAj6JzTRNn1XjD9onQ/PCoMEZZn
fB3bMaKbJ9ptCt/j7cKXX1OC07khcRQY3K8mz9jJoud5sRieGjhhCJl0WCRaXuQiLU3tzVMoPGQJ
zhWGjegIietNOZs47nhdcevpwyUzlbN31F6jEqJpGDYEfaddgp5nx3Ph+T+BfnPorZdW8ilxjc7b
Sn1MhrDyfZBuidvlx48X4S8D86hR0yPZocd3WqJxsXVoYq6gp8DpDH21JEy+0Dwphj0K93jkFcvw
kiaptlw4dufXCxwpne4cjXKLiZ+ka1wE+B6XU/KslGNU2DkYIgJjLozQMab8QmviNDnkMkObDtlh
CkN0l/VTzqXfgusakMJ/7ssy+QmgSRZ7NeSWehi1MXC2M8pWq4eRCwa0AsDbHNEB1NqNZRTC2khd
aBfO1d9uHUhM63P2G/9xWsXRkoSazeCmz9lYe68tr/l93+iIphgWCr0o9ouQfut0qCo7hmGkDRNg
xVTtP/76v0XxTo7Ab0GXlRROSfEURQ2iGakxlQRPo9bX7cHOtMUPcRQxixBOeLBsq6yh9oLmQof2
5+A5XxJHotXZ2mXeX02NVsevsTWrONTsEj9p8Onp3g+E92D2afWIq1VahSWFPxHF81QfZ+xAnMin
qq3uEZSbs7C3q+RuSdLyp9cTeNAeqK3bLkCWeJcUVp4dfT3r0wjAi4/KqIPyGz2XAkV06gCxe20Y
Xbl1erCju7TVsjmKBSCVvdMobd+XPoL/ToxhBFRzPQ42aDY12ffcSAXNhh6TqCKfrTySA/sebxwp
cRB1DJmGKwwVsFMw5npIfFs/gqwf5lsyamvc9I2WimvdWHTrm+WU9nwtlW3OW1IIF9+X1G+AVWZi
ecCu1fqvDWoDslORZ68ff7zfPMvTj0cBi5cD9UEoGidR8NA3pWMKN35Sdj3/mOtRLPvU11wXNF+f
2VGD6Qh0mxmDt7CSuGW/mTxlCQb3QVXuCqm6IewGoe5ttIWTcPCb/jsSqiKLiriR7YWA4neqc/Jz
V+SEAQt3LUrpJz83qydIMEmgPaVLXQ1UgmroWU0SzzpjO2l6M5hDKR4SJXV/r4FH63CVGuEWyioe
7LBF1BeaYzdagwi1qdftLVu7pxkn8yRcRst4W2KdfWCVevvNGPPi6FV6bm8RqNWnjaEQzdtiHlk9
OO3oIqYKPoiBZQULEL1bU7DLh8LmP6gKHUrBeoVtOsxiq8B8XDr/a1RxuhgozwFyBJ+6vv3vow4d
ijTmXEH8RPPf0r/x0OGUE2JIlyY09ebW/lLTTsTkeZxr/d7rVHAdZLrWXMMg00cnigccbhvYCpdY
peeBLjUrDN7WagclJOfkYnaVZzfubNXPBZiD7sHq0uVrbndDdg9I27mCCCUvvMPnI9LZhAhPYE/L
msLV+6VIJ0u1TRFUz/DQTB0PKjrVc+UNXZjImaZccwmO/LcBEbHiuqNORgF9/f9/QEyBmdF/iWX7
XLmjf8ULiJ/Q3NOYb0GJGXtdxq28+visnj+zNB9AIPOO/00Loky0KliMvn1GBl86oY2hvSytxYj6
qs4jq6/QCqVuGlwY9jxvIr5ZSw/UkiiMnoYVFRQZ38m8+nkMROzdZ6iHN1EeTOIHrlpoYwNaWAKU
v9de+YKvtQuQzuy7S7W7vyw4J57sjaYVNcPgZE8N3pCZHRHMMyp2OCtJUILch+lX18YlsxFNeyGc
/st4sITXuh3EpLVz+P4DqykZNYTIuucGj6t91cT/BTWYOOhccp9R/Xn++OP+5TFnajSv2TbU24NT
SZUazaxxni3xHGOnYezyOYWE5COmHxMkW/OuI95It8Q4hnkzoPDAozQ0ZfYMs0wVF1Llv80dRhTX
42+E2G/5lz82t46KD0YnQ/ecxPG4T8ylvbUKw1pgwDYPGB4Do/549r/xAO+vspUbSQzJKUYY7nT2
9PhsrGd74KuZLZtNnOrOG7W/KbhaWg91i7zrOx9TkYShdeph4DNh4D5QmK/rkHh3VJGZCx+Zd73W
LCwJDA8nUQRXQ0TsC1JsYdl4Iie1Xkd6vwAo6blGUjhyvfXVGppi2KWdDhNz9JFMB7faSOcxmLxL
LvV/OcMr1gSIAlwCjtNJYS2wc82aXFU+i64vX/S0dHfwv+FR5NZ43bZLceDdO3y8uH9JDCECraQc
QkUXeuDJo1nBRq+7ePGebVRpn/mc4D/MyfpPjJ25dzWZf6YHr3Zp0LPSSeK218IwNDOKwX5VGG8a
8z+fLXRbTNyleLOoT5/qYM6ByjxJufY5yYwC3+zZdbY0POIJUK5v3rYFOowXIofzLb0KPEBOogm5
KuqcrAHOu2ORD4X3XML30fAHQH6YRZhfsxyjZeiw3XQhtDrPThjRgm+3FvyowJz0UUYcf4AKMmIR
L8vXNFN2VC5L5oadqIftx58YJgrX0bsDhO74WpXm/ePaYp7vr6vYKQRBXhpwS3tL/y21lRxc1AtA
Y79RhpGT3CXwgQcUV1VmYjY5FkiqJ2mf2K+c7DL4ghqiJvWQEyXmG1RzNUxAYpmX9LzcUv/JeZMu
kk354G+aAvjhN2XSLyE0XsDy5UvjdlfoAyTXk46LJhBbRbyFG8CEAj92uS+JshL7flURL8LWgfTH
Qhh5b32jQAWJ5Hoy25k4H+y1UW7op2jzNeYy5p2ZVNLpIwTHdMwjbKc3ySjnwHzVyNF4CNp0eiHH
HRY8PG3sY53KineYOnVjCCG2L0Itj73P3mAN92tAX1x1oHl2zjilaiNyKr+bkfNYIlwFljRMNH1K
52jEclN/hS6r9LAg5IyjduyWJ18TgbctnWB4S228WTe+0+gPlRr1ozE5xuyGTm0P8SHPmza+ddPE
B2WcGc5T5ceyRsyyND47dSFnMPRG/Jg3E/TParEAZDWWMn8SjzrWp5pj2Nw0iWNnISRE8bZgePOt
6ymf7XvdkDecZw0HcEx/l7Aomjl76RokkKyxL79gaiqeMjsRc4SyS/xcFRSkPKctiqgaKNNtGlHK
GxSBmzzKxOQ9u/hPfIqTcXgpvCL+PhSBUYZU3+vqMJhJ8qUFz/iT0qQRb5FgF8kRJYLFiqqCPCAs
kb+wIgynVHlfW0M83uf62Lx5yiOLmo2c8q+wghTzihLrnDDtTUzkZuqF7SYLpK7wSajl2wLFxr9J
jTQX2C36eGhhfxekO5LExL7zl1gFTyA38LPQ9Mq98ekZvlLubPIdTPb6hjDND6LOxW+GVyHFR3vO
ZvHkLrVSW4hdiQrz3G1bkrP1AvBwzPNCHVvy/xzPa771rTkW90wq3Szz4PfbBd7BNbDwygztUe/H
4+xDMtwsi5ynbRcX4mcbI+dKuKePS9TEXl++9uj5mK8iaXBwsAdpeC/0pOK30Sa9PUJnnoYbXy80
EXltH6f7tEqykoLMPHSbWDTzErWQZG0FH8NRbHNDpd86RTsE9L2hV9scj9P1eCXtHGaZMqZND1cI
Z8gpNcjFghYR92yFdEa5LhDLd83B+DLUWHZ8NVphmw8Jouv90WL5v1DBaYY3O/Uwgw0x0TCbQ5qU
460+GF3zXzICbH6CtbugszZ2uH5qySC9771M8vGXTGkt3kskXJcdPfF6DlvXV9eNngVTuPJdLD4R
YrtOIYOH1o4756ZIOn2C8jPAUZy7tJyicR7JmjYxljf3qHU61TV/sNyCKRCTGyEOSnmyJFZaNcuJ
Fa78mIzzU+UUKa6XeqsO5SJGYk2l5iUsaVfroZNUi7eZF1t4z8hAJg3ft5D+Rqt02pyqE+NDtyyL
cSD90fbukDvBHtIuKD6VuBgQZf2cDbs6UNh7mqKc0c9GDiQ5uAu4vZfBboPunvnGzWue5xPZZNkh
7WgI0320lUqMrV2p6qfScEC68FSeBQy82gE3N9oFAByRpXp/r1uUS9pCH2egSKbzFKOdW0CuiREz
HOCCXNsLrLZ9XMbFJYmxs+eLRhUIaUwgCbdXmcn3AwPbS/yBBO/ZLWvtR9EkL4qSRbYxcbGTF8K/
s8fZQZ+fNJHu35q/nVp+6jYWYjB7fNQ9hmbXtEv1lpLaiDCeHefZVN18IcA9j7ZpSDhA+1esB2DY
U9+FhcpS6QoTRyREyregs/T7bGrqH5BqjHujk9O17kprbyzOMEfS72MRToP95eNX+zSzgnSBiBy1
S251SuNnAHS6nBVkq+pozlZjhlZLF8zom+xNa8p81+k5qdSC9eKE18+IAGlX9f/ckgLfAQKM2jW0
vOCMiFg1wGUxwiuPUJlFvNNzc/qplT1diqLj4b3GRte8kE+eF1JXaUwCUmZMQku+835nYaPYS5tb
4llaWROWDm5FuSeSOyEFsQEGmO39WLeFv5llKd/aBio15e4ZHJ5Nsfdf40LO1+oWQK5DMApq7P2P
yRGDqRKznp79EbXXGWhNhCSEQvvCUd5ToLRLBP2/nCt6gOR3aA2AljhFRoMx95ayt+Znpy0hj4vU
uaqsYvw0qya+pGpwenmsGwxwJuWQVQgVWYP3k3NzX4sTP2mOvdOZySawVID8qcBPNvBydZv2XfdI
A7L6+fG+9vln/4xFGdb+rRYIemnFS6w/64/0MR1b7Ns7sz36MOzih7iu2U8cRPl5sdJk3yZDk2wq
UDH1nYUP1uePRz9d4HX01UuFg+3QZj3teRLdxUOLeuiRIhAmB1XdeE9FaQ4HVw64LH082OnNheUk
JS7AtkTkOBycAg69pcgtF8bY0QTdOOFDFqQhvF9McumjmW920qbphSHP2mm08knL8buEO4zPw2kN
FFzq2AAaFy+VZqFZHq6KZhYWXrWXE5aJKrlCr3Q0PjX6RKxOPL8EGyTsrLcmMWl9dn5izBFCYx6S
QykMvTCZcj/fgU42bx0rdnlgrUSTUVr50x0Z9hDsEA7DSQKxszI58iDpczjEqJmHZT9N7vHjJT3f
tEwPpSBSpxWrfQrC6/M4G8lm1ItKpup51Q+97cgQXgo1zZE2Sfdmyor018eDnlLT4EKTOP0m+lPv
AYi77uk/9mzVJ367+HXzUukBylJVhzRY1HtZcpM4veccUozoN/irVrDa587xrn2jxbdMap21RzJ+
aGFO93O7J6GdroKZOOfKnDU1XSgTrc/9+6O1woW5qohvwWWeluszB0hMIaR5nLu6ReqbaonaWxDr
LlyL54eIcQKWlSycYuOplrOhmoSKs2UeByHzeVcv3g8HFcgsMgadNsfHi/+3SXEdMh+SWI7vyYOA
A0hrS2TpjlqtYbtWJHV68BZLzBdenr9N6s9xTnJkYP95Oeq4w5ANCB96D0iEEGmZOd7Q90Hc8eNp
/W04cME68KmVzXTansN3zGsnf7GOGf1vgrY2u3GcrPyup0V9qTp6voSUvkHjrzcvQ54CELK8Vl6a
meQacTF+HbU2dsOBuubrv06Juv5KXFrPJ/yNkwdFCN3scrrIL8kkDAyNe7XwcNJti7K8M98+Huzs
GaEayLMFqMNgqwWnLgaunfSGj4Xoi9UUfbdJqzp4I/VDUt/v7fkWnFj24mR5+2uBwDZeOABnt9A6
OKKgELDp+/Jiv78PgAtYS0FF4oW8CdPLABK6BSfSD8Ic/GS8V21RH4zYXS4U6/42aSDlxMDA4VaW
8Ptx4RDB4oSY+5KqLqaZg2nVtvb65GXBA/ylKdbEfux1NwttR7j//JwBYaCQAmYMnUAAsieje9g0
alYrYKDllEutsYDvN9XaN1uK9tCn8lJV7uyIrOMRXLNpwVuD+X4/W/RW47RC6vMFbXBfu05Ho2p3
Ux+X4GfQEgk2H++os1OCGtsKvlpFv7CGOVVIM93OMwm+MLHtElVRO6nsH8HSXkLNn8mj045f8XZr
aAmvFDT1+2nZdlry0lbzi59RIPkPV3vL2yzCTzBq7Ib+zi2ppV2ZvRvEW4vWFVVWkKVC7GsnmK9L
D/h1WLqjXK7izFHuRjkt2jGYRssxJe+du+VauKLsXnw/ba8aHVB+iEZyX0XFsGATjCwQeX2oanJ6
tUfUAPkF/BXd16bv8m9pJhG2+Hhlzz4kNAFeDJgJdInohZ9cDB2xnKeQa3hZXM0DjzF5XwysU/fC
7S/pl5wPhRYCBVV8t1BFQIf+/eKOi5lAXky7F6Th1UuaFoEZjZl8xpzS6XcfT+s81oINsHbG2aHg
uyhWvx8MDdyM5NHsXvqVvrePJ1leeaMdWBHiMKr7FegqlyvCZXH2qdW3R1S4Fyrny0S5w4hlhTxG
vSxpvdGlpz1B4BBm5Ak5ARsYEhvfTDtZvueJTy9Cur35yyFeu6J7MLc7TaGoFOZaKsWDgJNUXUC0
nF01q18L+kFUkAANQSl5PzeOeFdkbtW/GJ4cwMDj9oMhQ9s/TmbXfJ5Nr93a2Lrvc+rOF7bLumzv
wpj168G85iRSIz+L0Y2gEkmMn+hLm1LNQ4expXWOV7LdR12mC7mv0mS55CBydqWvp5H2ITxADihQ
qffz7aEWKK811YshjH7aa/Q0QaW0OXYhhGvjfY070q6UxT8/JYxLAxEtCqIBFDVONmzXOUmWWd3w
YloyR/SikPp1ai0HH838rwMZMr7ernmppnJ2TNboEMYcDVvdI4I7CXaGdOpyhR7US91T1cSTDiBH
GAxaWe3i0Svb7ccn5Syrp2vpAR9BW5DHg2v9ZJagjcC11XP6OqMffZMJmtFGOua31Prusq7Zu3Zm
PKwCsfeU6pyrninfi26UF3bWWWUHhzUmzM9YHel5wk5+Rz1VFdu9yF9lIpetXWZmFWLxYuNli1/u
FLZLKm/nVrRxmLfFRMkekAjsPlcGF5bkbL/xS4j6wKdRYSIMPHlMVTa2NAym/NXivS5wwojL/Zit
aiTt0n0JhtnaEr5fuh7Pun1kolxXoC+gpRFBnOa/Ekb5kE1e+YpCQ/sAB6LIw1avrEM3Inocxpqt
ZdhmD6INbSXcfee33p0PcCqN+laILd+Q9uqF3XF24NF/5brmukHXBzWok6+Sx4Ex6knbvrZVjfBH
0vn9xpNW74VSwjdCm6JHX0ZppZds2nruxNXk52axLbHsfUGYKf8hbM3/Xmloq4VWSioemWXa7yVK
gxcUFE/Vw6h7YrjBO8Yu4mZyT/VvRAE8bRHpfATzKepwTInVwPVkYNjA0MgxHLKEa13GpQH2aET0
kX6RU/6yB2SY+TZyvpnbpvnU54b5r53T9bcBpoXnwVXmg094f4eBUQcQ2AfTEXdkeYM2UvBsSgfd
AlG31cFhRfMLn+78yzHi2sZE0FKnWXvyAtZ2IIda66djmcVVEBZ9ivp5WhvonjRZnYXtZJWXAqi/
jwlrgZjQXk2f3s+yLyDiD2ikHTPy02fP9WcIBO342ZhxiOTQ278+3p5nLyGrSs2B700AQ/iy3qV/
JP8rAETxHaejvTjXiaxlE2VuOb+aracJymaYVrOD5aPo3PZfH2GGBiEP/4V7hqv65INivpj54CLn
IxVPedX7mrPyHp3vTavLXdE79kEfEv+1qm31+vGk10m9e4PXkeE5Qi6Ee0cR6/2k3cqIffhZbPNq
KZ7ssUX9rgNeAkXdtC50Mf4yFi8QZBRqrMSHp4CSpBXBXNnzcix6Q34xJl/drEzLfmNDN7xUu/jL
7mEw+AoumBLO5sk7T0A+FHjizkdALFTNlS87Awxs3yOsq/fpXVcI6LofL+Zfx0RYAEk51F25Nd4v
5qgGfGcHxQQT5zuUzXEVJ7cDbdcUnQ39TslWXUhm/ramlK3YPYQUVDrX5+ePTWtk6KKQdTNNAtFj
azYPtSysT+U8X8jDz98xTsUfA52cRh99CgQFl/nI9ZxFroW1T9BBC+v6yntFxC+5QsbH+f6PCwpT
gDI5KThg6xXY9352cMYXv8y86QUNNwdxlnTUecELXNt3WYN8EaQ0apUXvuLvstafZ4KO1yqItYLK
ufVAJL0flSx3MUrPa1/zCRhlqBYqgEByS6KHrM2rx0ZQJD1g3GleidSQ2s5fhKEfahN3nH2SWlJc
L8Znz227z5gveY+2qOWObvdyKzAvFwpXd2/Anil2vRRvpMmd9f0srEIDne1Q+yJSREChB0OQHlEI
ma5UjAJW5KYSL8ykzRMEmeCiP1oYKY5X4F67TwPyIiUcJnzR8yC14h9jOiXLtzqf2h/NMPu3kzlY
KNuiqiT3ojX94sKiUX9kVf5YNcoF79mYJ6tGE8lsRikROnWt8blyYKIc2s5FrwfG0xiEUxcUQQgG
vXPuwRO3+hv6YhKql+Wpg14PU4w+f+agHzGYI1oswDvcLjIXUK/YHJCxh7LOq3nbuKiEbC0AVI9J
voKoLX3WX+DeTzIykYvWMEFKRpq8idP0j7pVxdV2GeJKfDalO863Y6V1/uPQIEK89dKgda7sWdTd
Zrbj2PwCkyAbItuHVnq9mI1X7qyh15vN0LXL8EnqZPtHuOmGDEWFb0eoA1uqwroo49cGFBp2urVn
5tvGMJJPdWNoycassv6+teqaVJDJ3mNDUaU3YhzFs5ZPE21nXhlvmw22OJbgfL95ZuUdlR0vmEla
gXY1don1y8xl86Y7g9Qi6IN1A0peywjpSnRCQ2W10HzBjQDfavtCbBH9zfrrpJfp47hUpnvvu7ww
Vx1OWA9epifP8GaKr7UtOhRtWL7Qw9PhOo8dlUYWpqhNhJikX70aRg3ieyxG+wvirh11UsNYxDaZ
Y2Xt/b6mpV9N2vdO2KW5HTXhGJvFctQY8vf6G6TbfeRVqy4IAdeV7U3mzUFchmlhDXfeEIDUyFF1
dO/8mCZ8RGVWix9bNzXduzQfWdYFX4ZjL7ok3ldDwZ09Irsc6n47fueGxasZnE2PkE2ifc89o8lC
AGfl16TMEccCttBhBKqVLTLYDqejfCQPtbW3whLLtawSP3gbg6LKd1NqimozDBqI1lG0U3CttVK/
pRwJNELOswD9pqYJ7SIHbslD7RU1YY/ZlvbOcBvI8Z1uNHsnBen2gBMX8MNBDEDfAVolxX5EYXqK
Mj/J9O+tMeTtne5hvrAVxD3uLxlknGZnGfL+oamUtWwTq3J+IVSLHiGU3+7Wk+gG09hR0nAeYmcC
nOe7S1PsPNTbeDnruP+kl900G5GtLPtWETPKPqSYL8ZpY8+T9rMSwfJk+51avtHEaOZ6W8V99dZa
eq6+mnOsfWtHxekREHfASrfx3JRRjkUtUkNYVFO2Tpqub1TUWKmeHEVqefWm0OahvPHmukmoYrj6
XISulxV6pIDIyJDydqEdOY3gR0uzGa5H2DSI66ey874XytQ82gmD1+0Ka1JzEBpSTz8XuUYtvgAZ
uPbPlPNdH9FguCrViB5cQ+k37GDMHZU7LBapQS8fQYQa3rUrtVZETTaXPzuRCZsWTSu0LfbFYuC3
yVJ9RopyVER1WXXlFSpFxG12Gv8maZpRXNWLgQkWMeHYhi3C5PNN2Qtb/qAEl8kfg2a37WNatHR/
IlwqhvbKV07jRHbVd4ca9w1KdvMwziFS23gWaMGoI2inNKe9JX63y4dinEq0Qi1r/oHWcDBtyEct
F/HQOdPgDSDqvWVlTflIH9r2N6gbGp+7bqwfM0dz/R150tSEs9k4Gf6KRc7BkEt/rF3cixEubYIu
TFvZJ3dy8icNzSaF5KUB3t6ki09tBfSNTnKXwAMO3aHJgkOO29hrjVQ4gpxewh8IrFGGvecmgN8a
tsoOtfXyurNxq4RR4Zo3lbYaVlS1KkEj0e8iKYv7Kd/MSuifgmrRus0ocwpIcTb11C29rDr4Vofl
qspLpKWwBEY2G3dV094LTB3sWyES97+6mvwHVHxoyUq77wH7lPaQb72BdXjrxnxKaJn0yRBNQzOh
0oukKHL77hRbYecJmexap+sT/Fm7DMFKkFSYSFJv+KnRd/81lknwNoGHfHE7SzjRKk/TAKsKph9D
n3P7WOiT3uQqSZ8Xt3EdcFAjF0eZpsEnTRus8mCmei72SG8th5xtSnsvbuLPU1IKgNd+n/03FZ5+
R35oJBttafu71Cz8JEqXuR+2fq9NhyCQzZdSA/EcjjOZBGBuTUHIC6xfnWZKL2pcSbodVy1Vr37y
sh/4wpBQdY3XBKsvbcklhIGAluJIZi+7BVRYsMdDHItD1Q2aEcFf4SMtUhUPaYrvLLGZOT+Z+OCk
gNOcvnwI0mL6BPCyfMqzOFt2WuCK5sHOhWY/WbZGnzJE7yKWhwkR/F9qtod521mFKJ7KaXFuZjVi
16xpc/1fG6vpq54Kp9jB5w7MHVLC3W269g+xsVb2vZwL1wjH3hWraxo1r70wFvfWq0EShx7YmpeS
svNPBBQNcZgWb0TrTEi+io1dAbo5hl9GPbZvVWQtSVPuRJMgchOrtgYxFqO3fmUNLG5YIOJ9h/aZ
bfPg2NXd4Izu6xi3OpxW4QTXdOMTZ+NKO68OXSxGebAQblFbPEl7fds1gYaZVt6DhyxzKW4t0nqU
BtwslZuswXM0ciSN0dDNlDPeOZjiPIyI1ohNrtdSp4pbrSg9y81uyyAJpp3f1K51a0OA/JF3MdDJ
FO117B/GSuUhjnXy2a9sD9itn5X5Ft2e/mfvV+1XZSHRtqVYrK7Im4htA9wT3DBOneKpyuK2B9Wu
l0NoaAUpPdUKLdjDseifgd5hB4Z6g/EwN61HjIWp99egML3loS5tH9hrPiCbaCA5UoeTJIThxakb
VHoxWtJCuzCUxzUUGN89O6tHfBJGdac0v/umJfpY3Fr6KH8aFdTCcGkwbzjqVQk5auhq/7PlSCEj
Y6yGn7lmTMWhD4RRXxHhxskNf4JAs9VkSlXHTPsHn0Z9fuOncvzhDQnkzNQVjvpkNKpot4nsdKq9
ZWUZVxBmV3+tZUaaNLMNZe6zxVfPTtrnGRNE0mUjLbLVMKOGFyN/ZLb3c98CVE+7wshDBcTc+omp
nMr2/mLGxUa07rANGgm2iKhx+Dnwnqhd40+owY/JBKzUKUYXTdTES74EtgRySEfFzDfs5yGInMS1
/dAc9CE9TE0153tN92cv7HpdZDe9Mdf2/5Sd2W7cSpZFv4gA5+GVyZwlS7Y12H4hPMjBeSYjyK+v
RdfLVcpQwtXVQKOrcJniEHHinL3XpmdrxdWhyGWyRSfvxPvC662nNGmXejuQ80Ru7ThTlwUBRyco
3ardp4oycksisQszijoN6p+mHO9QBkH+SUs1ae0E8kt/0yyef58JA6FGhRb/tgmsWpx6o0Wzbc2G
nR/GXPgvSVBhziP/YHJ3paqyelMmSdyyv/pmF+XNyFMP6qQaThx5sMs52EmS5xZdUodBc8SmVKGo
jNyZAg9LAGKSQwGjgoq9cY3yNgbfHXNmiDXUpXWcZsccFgcfosR0EgINg7RdzSkqNZM8vfqTSy9H
nhJeelTTVRs/eEuidaGpCWOEFx7Uv0ipynGsOJSCjsduc5Im5O5RFnwAeR6DMyywmIR5zAwPP68+
Fts+EBg6eqTKC+rqhZKuaIHihzbp6m2380Ze+shN1aSvL3VWMkwQYlvZfqJjfq894x7TVN6Hvizx
w+rBwPFrdpL8nKtF+ZFa+vzOrc26O5elOUQ9qbol6UP1wPfbN4saHpxhDPqISRu/wFuc8rEqc2k9
6I0Ryw0ut4EPwMQPuZOdVpNAbvWJcWRMNtIjU3UzqDsTK1F+NJ2ZBlpfg1tgAU+anRimTooQYT+K
k5XNSZXtmTD/SZmM++fa71SHQsyfRGRMRVbvSFXxgm3fjtrHnH6+9c1P+CeHDc6oeINb1NWiBsKh
dj80tkFpwMrVRH7XcNl2NMv6Fl5xT5lSFtqntl7kA2f7AlVCOw45pF+4mVo3sH77FKdkvNJsrW8Y
Z5n50bYn5PdGUPPkakPO4wcwnF6wQXfQyFu7LylnYIRl2j2VNaWXI9rK+0zTS/u69sfjb4tsuw8D
kP9hr/Wt7l/xQl70KP4cQRlngZBiUge85qKN5uRglMZB2Ecx9adlQv1los7dxKNm7/Ry/r26c/dX
OhTrP/Py2EsvK6BPALEWs8frZoGk3dUSjmgdGYp42Y2FAdSKSgp4+OGZkukaU000tZF0rXmKE5ah
sJGTecgdrTN35I+BTnapSR6RoYhkK1jCvRBvVPqLkTJPwTVEcqN3qPQiWCHugx2MdnVDeoHxEzZW
tTPnZE5uPSfn4Q0MW7VonEZ6Ab3GYfNT42WpeTaVLBVUB0D229kuJm5Gn2ebQq+rO19OLIqhRqaf
+pY3eCvCeqG3ynwnto9GmfiPENzj+aZulfPsDvBBwoot5Df2Nw6BgRtr6W6wF63g9OWjbuEbbQfO
DR0NfTuXA0k4dYFtayA+1d+Tp9kMp9Qjn/BIqqs+7CA7LefZlWa1M0hvNLbJ7OaPc+CPyWOjxeDI
ORLCsbRHTNzsDkN8//4jfNO4gMaDEQmhBc1fZDoXbw04rF56jZWctKCyP8neWm7ych0YyaVQEOaE
9xNZZrdP1Pjw/pUvmnc6ADILHzNeMOT2JiqX1++O4GRPFl2dnYLBPfleGb+Qt7Dq7GR6zTN90Zpc
Pw2yN2DqIbpFY3Up5SJxSumYTtyjSpk0zgPfHtzfedN0JS6FuLhyTy8Hgf+/Hr07qJbIihGgvv7T
aK83YPxi5+g2QXow0yW71xZJHn3RufOT2ZGa5fGinM10jBd0hB414Dg19kkHHPDy/m1+84DpHxI7
wkMmygB52cUIjrLQDIYK+R4JntOha0YTywTBdshWUUKWrPrf+tH8kSVx7EX/fmkgHDxfHZ4oAvfX
t8FoRI3MUHePlljrOo4vO0qFbheAOKRUjavxi8dtOnu5Nu3ev/TfHgEEP4DWhCXR2LcuHoFlIzUp
vdk90mMnNLtqLS9kaYhX7IE2buiLZCMqopa5pzHAQQ9z/GECvYjtfwBLXagrq/NfXkFA0PzPGtmO
gfnibbcsr5kE45fjvEz9vpFV0Eaa0vTTqIompZOWqWuOuL88+TWGHuIW4m7G3xf94z4gVyGvpXME
225G0B/EXjqwnDGwJCfTmNW+7wj8sha7/PT+3f/LVoQUDwUp37Zls16/fvC9oYiQUEAGg2Hwd0Us
su9A06ZwTgLtOLbg6RjbLeW/v24M+5n2o5NDFXwp5rDMMhZr/4zYGfAN34sisJLdZOKQk6Yn64h2
itjYeMiARc9LcG3q/LfbvUIj+ZfBGOTy8rOmlsEbNf7oHKdhBfDt7KtZ3rdy8KpNn3TxT5HW/aGi
ii+vbMTro3y9DzPrQUuCDgeZIOOl1ze8wmNY0OAAizrSaQizlkVpw0GdNNygl1UWZojMN8rkxOSm
k3sL9rvYvP/M3yznLl8yjgbwXjjUUR68/gn1SIu9Jx3lSP6tiUC4FUcUSje5Vy1X5oVvv+2VMEUk
hU129aqWvag6ek82vbmwroz0dKedVYGZZof0aZyViV20N1NZ4BHqiM/zdkGbZ+3HgD57skOq7t/I
yZiuaU/fRDwS3UlKAM+AhY7x1yV8wS2LyiAp1D8mTevszY4iPrSp+vduESxnhYgqIxNbLfde0Q7F
edQJkzjbFZ6OcwlLIwI3TsciN9Juq5WM1a88nDcf5LrX0sJjXAD707MvtAeB37MF+2N2KpqJfqyb
4fXmLBAZwjNfFrveTrDRuisXffNBcFGcDxiMUK4il71Y/pfe7pk/5PnJKQ0tCTtXmB86L2/PiRDF
cuyL1BjpocxZchA69sR/XQ5W8YeLbYyngqH+MqbP0VuTPdcmW0xitB0q1OoIFnrS1LvCaA8ZRk6I
zzglsPe50+f3v4a3fztm8z/FOGgS5MIXryhPXpoLENljLDqCgswGOJMJfG0jeiFPOC/rY+cOst20
+qj/fv/ab1M9PGorloOVV8dg9HI1sDgWzU0Jfl0nR/KRBPau2uvGoDh5ZZBmUVAGzY2qWvDQfVIO
8ZM0CaGJmnEqLRoJpG1H9lBPldgshGkW3w1fNeaZpC+h7/Oysw7umKsv7//oN/vjulusQi2IKasP
6WIU31RSo/dnN5RM2IZpUnyZicfZmU73a1KBfS2n881qtV7O4f5weuF/L6VaxqQQQ7RucywEWQQ2
jdXfJDTlu6Ey+mvykbcfH9dikrSiLcBBXgrTdYK8mKWiHhY2Gs18RCaGN9Nyyeo0VJpupT/pD2k6
T1dKjrfrJHcUx/8K24Q8Th/y9ZK84h1YGSfj2AXlpE50Vc3tYFXTbUrp9bVNOLZ25CLgyg6KEi1Y
rfUvXT3RcAZLLK6Qu9/ccSyGAN4ZKdP1hyR2+YBnjUbL0FpHAy7OM5ZbeWdbwgqOZWBP1RWxxZtb
jtqMGosOILCHgHfq9V9Ofop0qhqKNs0txJVEp3fGIeXF84+aCW2YRJUOR/uMz7W4op168yL7rLIm
WwChBrxX+kXt0w51m1Ycco+LqwozNPl2bq2K2VRtTncuOrP3v5u3t5XLIRQwiI/mCHdZ5wqymxU9
tenY4TSPmmHO7nFNZnsli2v11dubSqwu6lEO+/hUUXW/vqmOjbE+XarpaKZ6ti9tM95mEM42paDV
SXqS+aE0xPDPT3IVVSIZW+8nztj1R/1H4mGjpR7QQE/HYKykHyWVW0ybqdCZ9DC4tIuDWNr2JWtL
VRzfv7NvlnAE8qye8BRX0Sq1zesrN3RrPIiNyxH6e/xsL8L8SLvWdLZWPOn9aU490vSIT4MSAoAK
oMT7l397t3HEruo7Fim0H5dRaWNZdhqnE/tITmWAq1/3krCwi/o0yNzc5n350hog7d6/6Nu3iZgC
JEMrjNyhjLv4blKVa9nMXnqs0yY/FYYzWRuiCb1uo9FfuqY1efOpEEiPOhSt0Opxe+MDlUHCQMDw
unPTNrIEE9EwwRIiYX7oVvKFzi53+P0/8C+XxG1MpwOJI2vQZdMhrRJ/8As5nKFEGUw6ZcHsrcgo
EJDSK3FqRDsc3r/kes9e1eYB3SKwPtghVh/7ZWlIekwV8yKNZ500emOfDLB3j83AwPDl/QtdqjZR
WHPaXhc8DCxc8LLK6xj9u1kGagAMUN0cU613q01K6zb9JXpMir7TqznYLDTmoIbg5Pmq8/6Wt8xT
snumtDL9WVeedENC4b1rEvC3d36VE/ED1zOpF1zSWQBOAIcTo35uSpqToYnrOjTREXz0Sa47lP18
pQnz5vNF1g+gHGIAt5+q92IdJsUSzaEKGN4WSnmn3lvsD0Pr/FaGkexF7Brjx6y19EM2yWz//oN4
8xUF3tr2oOUBX5vyc/3P/7Nmofl2hpJcujMJpJM7hqVlkTDiqNgtb9BtJVfq7Lcv2PqnorCmwbXS
Ty/+0mWwiBKMq/ps+XVnP2lerRe7ssAxc+VNfntLOVlbxFkxa8Mtf8kowJfFXNbVmnNBRZPOW3hz
0wq3HvPn0pl9ddRgpnfApbVy+unGdv31/ft6eX3Cv1dKAr47WPCue3nuQ3Osd2yFyRmgb/nVyk2b
2E3H3GbmigmJuzr7jtl62dvaVIjo/WtfLsd/rr12F9j/Vj/jxQkqV63WxybXrtldw7SDXMkIhImi
1yxfBllWTyrp1PP7F738ZtaL8gZzqCQJhGPExY7Lx575c9Gl5zTmsw9TNE2fbNkS1jUo8lcz5uvi
ygJ5aR5gn13JBOTpojtm471kvKJFN41ALNmZpNtkC1soPkKUHu4tLx0iV7nFgWjFZjOSq21sugGx
moeJ68rd/suTXnsJOI7ILV29A6+/oAxdS9szrTpjlreeA+Z0dxrE4zM4DgRqTpypU+BpMnLAvlz5
mv5srP9dr9cbwEHEoTWNvpxYqtfX7lHwGNDRsnPCNLE45EyAcbULhllhRQDTY1eg52L21pGVvDTL
csQiqcWbXGgMzgc5kWnWmfOOKNFsR+COFcF+cg8N/IUzo4Ts+9QnV7nff1qpFz961U9z3KVYoOV2
seSMFQdOt6uWUyeD7IOr4PFGmiR1IgTdB4IpHSrr5JBJmW2QtRTqPsuE+N2Plo85K8th53ZsKA+V
2fYvyLrko6VSURy0zHS10HTZLG4CFIvpVyw0hdrFQZ3GN6Ul5m0/MWy+QW9TiqektZMXlep5sPUq
Vz5B356mXTyb3WFmnAsItBHa76SJlQHqwoqTmUlN1rR3DCjGG+yP3VKFdO+qLOr7cewfZmb0+U61
bQNjFFiEbu51hGwGT0J3yu9l3RpbVlUt+dYu7dx/qM1gbHkrkcJsyA627kcFTuWxHhzRh9psjGLY
llbv6AfbquqXBBHsnZEs47dKGW5F2Jw5PQrGT2CWllT9HqTRaKg5kUsfc9fipBiw5E2hbQ/pWWtj
x96OhSd3dezQaVoIytqZVuLHpyDoiLRVhRHnCcKaqXioEb1kd50x6PJgwaL4gClolSV4I/QL6SwD
vN+aSc8GHpenbdOuzcvbrsjjow3kUIVB5rbjx9ltlbExaibaVIPI4SCa9b2IWk81GeRt+gERLjn5
KIe4rO7wG4l6U1cLmZy6P7nnGcdsvHHGkaZwkC7DMW/6egjnGjjTQADvFAJi8r/htiUB2DRblUcZ
E88xEiQJf4X4aethJgfoXY6XqB8jtPUxTJGOvfgSHMaHKbc6jUxj0/wUjHMnPlQkq863DesE9u+p
Lb1Nvih0KuU8WGc3A8IaQuvr+m3KjOAbZtD+o0yWfM2b9uZ+v4jUw5NT1wlUpdEKdp5Eyb83YptX
hNScGSKU3+c7xv+g1mDgmuaG8Gxf37XW0pUHWba62FLZEOZnVO3wa5pF+1PXGyfbTszki3vbi5v8
ZvFj29hrk9Mat0HcWvRlRtd/WkZnaY7BhNQF24QcP6ZLYRk3dBGLn55KRj2EcMHkZJ9NTc+7xoHw
sy/ICX0ZWyWaczMEA5rA0Sq/Ie/wxW9UD0n+0ZGlp347TPrybYVfKAaA1rjxwRJtQ8z3mFcIFOhO
7SUnD06pyprvRysr061ttWI4zoESALHEgkq05BtoIni7fR/FMZJtpuuskkdlT7TZUR3oxic+XM36
HKsC+YY3JVD4C0vaPxnHyiIS06p4ytPKNsNlLIbhESGU+ewnLHv3vcyGbV8XuvGQJiNas9gAjBzN
HivLl2yOJUfp2UbQRZTDYv8yXG4SodK23m28fCk/rrC/x7IQSR6Nie480opT+SN8Yr14rGxP9WFB
57M/1iKF7zkJreg0sNa1NAi7Qgs3Rblcguo7y3X/nTnh8q0yMv2XToJBSko70ptvQ5/D99W73t8H
6RQYUW7F7bSPDRmPSBNI7o2Ug/qavKGJ/6IdDKI7GT29mBCKk/4JOvjaHlSDcyP1kty5Xo2w+fuu
jKtz25ELDc1MEMG89JaxyTwdIzGG0vFO9S2t7VbvlvKrxiQFISiBk3wfztQOG76HrrlhhhqPW731
YmejK5femzkkyYnYQ3YTi43hO5biRoQE6LhDCM4sOBujrbrtUkvP2cVV49TIjmWutnW2xF/6dJbd
hsZmXzO2CuovEy7ZdgMNt/syBw0fbcx59tlKRfA1G2FX3XqmCCI9ARp40ro43ge1rembSfRjeaBj
BGUpLGjinprFTPM9ClOqm7IhgUZtMk6nSD5BuH8ykmq2TzXhtMnRhPR7bJ1lrD82jLAbMwSUlxgR
Usr0NrDzcT6NbOwnjW67EUHdrNztqod/Cgr0mBGlGuSyuDekxopcW1+TEhzPvglQQ+85sWVe5CNO
0TeJWjNJXCwGsQhnNB1Qq4Opqj8HJdvbs50WZnUPR8nrTx32xRl7t9mU2ITnTjvUSSNe4t4xcCKz
bk/2digNW0VQUpEfz0ghyTRlDu9/CYQZPBMinC4bfS5Lj4h7+BwRMly3jAqBgP6InB2rQZrYFvwT
QxvQT2UjvZ+7eRji+kOfuZM80/pa0FCXKDOQY+EL64evUk+a9CgDs78p/CDPb8qpU6cS5qn+aQqU
feK8BEIwbU1tjGZ3aAyq6ak9WgZE+YjzvVkem2kaso0kSTbAGxG7n5XogkcbnqR96OrZS55jSlJ5
v4rJvrKA1D8GK9FuF/y2xSmZMW5/cehyyG0ColAnHEArjciHiJc/oN4y2tPoQ+NrdZbarZ45wvjO
0UGDQmq29c0aaHXEVE8walm4Nag+t29MBw0QVlcsi166NHs1NkvDl6zsfLhZ4Ot5H5ahkt3L6Cbe
S1LUdb2jC2YPBx1g3S8ItuiBYYG4qAxiO2MUbDAArqNVR4GoiZPFfnHKrvtBp1Q2kesX9ktQ81M2
wQzsb4dG3LAj5QrH+NkAK6tuggUuM7p7RNnFMzDBJjsS92kkv+MxNm3wlXH1rAoS6w4ihXuw8Yty
OkDetP2jpaXOU2HQmxy35azTE6ADnJw9Z1bOtqs6zTrMmtfa+Ottszg7nZDfUy+dhihzNF07Jy0k
g7M9eoXYBCK1vZt48vU9lAwOYXUFKfhRV3qwnxnrQPrSyUDaARepqx+CdUJsqrq10Vp5YCA2Ck2J
uy/YT43d+jhdEEVxkIb9AIW/tpHJ4bWg6/WBFUqkkS5EvU0mIhmOa65SDgM66UElNIamN9jY/fJJ
szJUmY022vGurCw2/LaFq4aqxpSRmVZmsvcWuIg7asQJQSJcxSycDBiLt9WMVnqjSdGNW0MUYozc
YXCeVSBnsWn4kXXYGa2XbWUdFD/auV2d48GEcHFIC2/n28lEGePXMRVa0KLatbTg0RR4Nn94WZ1q
OTW1Pv72ag+pWD1kJAtOekr/cEpMP7vt7MUwh9Atl+w2r5rCOc6en0ZFXKbOVluUBVDTqtw5NKTX
O5uqaax4Swk8o37zctdGeap56TcC1Atq3USqu5wWKuELyCLHKK38yf9AP6ZP7kqvggs5A2fcl06w
UNIx0Qr22tB7FdLJWsxI59reJzA4bIIcolGIktO7x8uTN7ddSsfkEx2k7Ale21IdVNBBTKXCMNtI
wrP7otUTGncokUVpbiZG5s0ByOzkRV1aONrWdqg26tZBpjZVjpo2uDATRbQlsrIqLNpEkz/NtBYy
9Jrasre83IjUfLOcaUzSy96w4JTutzy3825LaoPMWalo7UXK9CBstHjkzmLQerFppdXfppbbux+8
hvi4INSRCzfnmmRzQgA0dMGbhLqMwHktM1BbFza8a136QXWL0rzpaLzGWpttaorj8kZCuM94ZwsN
kQVS67Xipsn/kSyM0aF4tFvNWzW/LSuzW5YzIuquf1Bd5eSRUUPQ2aaeS2iIparxzl0ybf4pF7B/
EbYUeWz1vENtBzckuBVxseCSt9gJzPsmkP3HRRdjfoO9IuiwFvRBJ3CnpVBAbpbSSL65mpN0x3gM
ZtYtOiPmJ80fckix1lp7EiLZi22PMTQB/OUXmhcGNRxLZkFLYu3YUUewthkzkWjoi0pElZAFfHvH
M28TfXJ+IMRvGK8PgZfstbyYDqkVqAZAd57n4YAMR7+Ri9SsDVr/tIsMmlPlrkyp1zbEnsUPXLp0
N0M7L/UpbTtX7nmJWgf7Uqb0TdwHVn43F/2i7Z3eKOkYNkm7MSG3BR+mMaVcshPcx0/lsmpGi7lK
8lMSd3AHVD72/RaBbXNwRZHqW0hcHPAMVMHEWOSILyOnrnUmzYyCtDgNnTZoa1ayNqg2k5Z58Myq
IZc/fI2CJCwG31FbEQSFHmEuc5rQwbQ2H6lHzOGwINC7X9rA7WATal6MApZZItFOK2JvPTKaW2KM
nI2TG7l/WwXCXrbcZaJFE73jpDE0i/tQuibV5+pDEed+LvsWt5GLt2kcFLafolQpi1UttrLwl+TB
nvp4F1DliyoaZdA9ebE5ZafWrtMHI529eVvMBoLjcMgI/AjNZszqrUoriKtTN3bFoZ9a/v9rX9g/
02jSSoqdDlk/4trRAYWuctTvZeo6X+NlRucZm4vmb9GGUjkTX9Io6MzDMoDqZt8wNknOGlGHKekl
+Y1KXa+/1VyzvvVNVZoH0ZNKx5dMHCMJ8zB4JUZ6pfPcyjnfTFMXf3F95D+hi/8sAsqDydNFXdJC
WlaVdxKQ6bwt7OXp2zzaA3+DZap+SwUSc/cRXLtPBK036GNdOeUntnR/C1p9qSLYZcFLxwqSx6gg
3KH7OeR19rWFr6ueyqLGkqfH+AsrmVo/8YG0863Xo2bdS6MS3wBzTPNJJytpxpNZ58PHPu6GU2l3
Rh0lsrTkIR9Mc2c0ID9QCydteiprTxDXMudLle2nJUicSJBnyEZmpSNaCLqBmv9A/MrUnSTnr+/t
IozfTQrCJyx8u7P31sizVWxk5TZQjr5E1WiRpBA2Vtq2CcyKHhsQ9TkySLPH5xcK5N4fDVPl+g5B
aLGcKjrMw85b6kZFHGocuUELUj/OZYtoFG2FG8zbErQB+HxnsZ+9LCvUdp5io9kaCM+NqLVSczMy
kC+foeEvwa5MTM39bKJd7h9bDVJElC4kCUVicRJ7N3up74V26iz+Boy6sXyLe1epD2zCcohYuUvn
ONGc5uTr6CjMWnDjigUz80z0OEuRn+yBn49XhFVMbERGr3if55WL1T5D2x0u6EwSO2zLvKzggQpD
UiS6y7DloKPXIYWgLW/HvOs/4hPps73rVqazX30GJ+kiuAqNosS242SL0e4XA+4mqg/yUm5zPp7v
XcpCEVlBnPm7rJ2yGRNBm+bpNraSUn0I3HbwnthoDe8RRj3lfoigqPtuxE6f3beE9Bg32MrZAggM
b5dbjE8G+u95Xv2pXhv8YGVlH6tqlTRko1NNhno7I9Xuelwx22LU2nSnMqE/90g2dazUCQLquBwm
1K6zFC+uyAadc5yrDSK0jTTWqitdxrc9XcuxQYOuZAf+D3/tQv6nT98ZS847pndnA1bVdJe5hmCx
9As0/fgpm33n0Y/4VPLm/mOOCU1WVA4QShxk0eiXLoM3MZD3fpbXxdmq9WoHDZ+FSNPwgIZemg37
HkL5dAJO5FrX2rvrMOB1o5AJLoHFSAIY8gXGRXdzAAxdCJMrowqhhOOkXWj0vRqTmbgQOo4sr/wh
VI6BwySPIHQ7092MNFl+GZMorwyv3ygUGP5ZDAGRzaGMZIx70bbsPeVI29Hyc+kjv2C7X5YTLcOi
pgsCKaVFfzyc57xjaIXz41vmJbQEkK9gozNwYbzfbX/TdGbx4N9U5tRcDrCr16+DpuYiCcxB3KST
UzyZxZIde8O2QlaxAvNP3qiDOXgYKwDVb9+/9JtGv4VGCpUmk0lQf/4lLrblAx1tVCgnj8DXL+bY
xTvNtnB+2NZ0xnyZXWlyv/lTefGh+qFH0U0fq9bFNIPgLrFU1pyfZNLWm0RK586Bx3+78Bt5BdZe
lBye+RiTa098HVm8ev+4MuBWNKFrn5qB4OubrFwOxp0dFKdeoWjf5rPfZR8tZ5wVDsw/MoZREB84
o4nZ+ImqSHGbqXB2XkXg+ax3+IPceZyDbZdPVfCcaUpf9jmrk71z3CJLSCsTs30sfOB58NVN4v7e
f1Rv/gCdcEvGMavEFEHPpbREZ/wzBK0dn3rdbHdxPBsR73hNA5O43rlvvWiiYN6zsNDLnYb0X98U
Ls+K5aAw5RgIGev1/cviopc179LJtPJqX1co2XKjZMODg/c8dck1gtPlJ8q6yCqBjJc5KnAYJrev
L2g3kxfPKKUeO75TlLMiQ0ltDrOK90aHopqevkP3IqNo+EEnjTNn4UgPm7tDjdjNFaFQ7z+Ai2+F
H0SqIUwng44K4q03kV9Nk/SeHw+PRiUDm8lGTdpcXGmg0lk+8qjsO3llo/izKv7nrf1zTeZw63LF
II650OubIDj1trKup0dZGaMMU3Y5Eprxp1bUaou0t56RT78Cohj9Tev3+q0IpFT4VSebeD9jqXk1
PBLSyiv3Yl0fL3+Xg6jMM9BUgXS7WD9Vg7TRimXz6A1TeSuWMT4w1RPLyuphP//nG49BJKDTTXwM
ynr79U1gg3aJ9KIUsp3E+hHHo//TFpYUEf0JiY/P82V5ZUm+2KHX+84MfZ3DsSDjJjRfX7K3BqYD
Xjs+aiV92C6o2idm4fquJ6b6ZwfspT4XmLrlFeXcxfKIVB7ZHLsRV3f/RAC8vmzZpzQIJ1t7sIj4
6/fm4Hp31uj3Xw0vI3i87GywAHHl1edsyeprD/XPrvfqqUKTMZEsUD6jefIuB/pdjNOQo6v3ANqA
3oOj/EJ9XTIxO5HTud7w2FtkfvildHjl6vjRNyzNOcxzAoDAtIf8eymsNNhLG4DMnl5q/9mfMyzT
udkb/XaxJ5LhhlnaVUSnw8yAX3eVyw47+t3BjlulydAe0I2rPbGTKYongtxwpxu5IcdINRQXeA71
4NGfVyHYElcdmlphZFvNnpJ8n9e8CSjsxnbcShGbxNoWqTbcKpUE8o4jffACoc5vXmQ2z/bnGQx3
89HBdch1p27GnRPqUF67Wzcm7PjXP77EvL8MSV0EKEzWYSO9frSpPnqtv4jgARsoplAP7/cDCTjl
uTHTxt0Cvq6vsZ3fvMSE8aH74XUyYR9CLn99Sbr1Nc5RTiKqwp/I2TSx74a5Kmg4ClestnraEp8M
YdTx7v0/9q9X5luluKDGNC8NODhyFw6LU/UI0EfypXAk0AdzvPMqQ4f1OIMvLuLrEoJ1Ifjv+0uu
NwpPB58wWisIuhcLhUfsiOUD9ln7EYa764B3PONA9YJTC2na21ETy4k8soUQpkzTz2DHtXoz4kFO
TkREuOkp8GsOLvqUDt9LWsPXuFGX94Vq848XisXFsvi1F3tanGR6bRFL8zjmbmeHTLOa7zCOu3ob
z7b6rpw5/txiwruWv365XP+5Lo63VVZIoXmpDU26icmRqsST5sQNw7Aas2Q3+R/TKamv1AmXOg6i
RPgbV0UYmxbur8t0xlkaNPkNTXvsVNOfh35ovk8xOTpaahqbxmhTa1v6ZeBsenJlsyPYM/c4OF4f
/Fup+ed3rOYjy0SPy5598fbnNu1zohLjx3lSvnVYSEr6UvSky9eNxHJur5O4TSXGxbwpU7bKf9y0
2KtM/n5KJWo23zQvHvVi+Hnj4b54UjGlG2JGHPdTHcvnjL4x7hjaYFfu/OXm8f8rsnCzHXPEu6zl
hcnao0GdeIK8MJ7s3GkiWUr5oSwwnoWdxe6sC3eusSS4/f79D/6iOOVmr6Hn3GUsB9iBLk93KfMr
PKdD/tSKQt/rvdRv6mKM6cYPmcOQVE7bIbOcO/KPui0H0+rKw377gv8R6VIfY0PG4bT+5/85UefJ
HPuIL/InMc3yrBm1t3dQjW3z0daubZN/u8+82yv3jSoQq+Xra/UevYrYSIsntTTVbkqc8mvv2TLU
kHbvUb0vXzn3kE87FPk1vN7b9WMF2br4FFbbLELZ15ceW6nRAw7yJ39xkdp1QfZZT8Z22zKaOi19
0D7HGs2Q95/tZd3Ls+XsxGjLA6a/ehZeX1Spkp5Jz8kUfAVWFsaHXRmmBkbHTZpma4a9rYxr2sK/
/KXIGH061JgpqTIvjhuaAeChS+vyiYG7exrGZXjgzVqoZuEmQ3Oz3C/Dol1LpPnLa4STHbj1qmsk
7e7io+WAFS+jtVRPjDlOdNmEtZFYR7amJMj4yuf6l08G5RRca9S5rBJvXtmFjxW4W/lUx/H0rYxV
sDVsjORkJTbHxG/NcwNy8yvZGMYt7qlrT/Xvl2fi98cqhbLw9VPl5gu86i5PdVSlOqux86sQHSeA
2nKsvU/tjFktMWJadcmwjFELbdu9skb+7SFDbATyTX49m8b65v3nqx0gR8xWnFdPMUL+p/+RdiY7
biNNu74iApyHLalZVS5XV5Vke0PYbjfneebV/w99NhYpiPB3gF7ZDacymRkZGfEO/B/VJjLQLat7
EVkxKxw8uxeyaoXGd+f8Ij+vk+TqmL2yxW5HzZPAKrs8SC/joHsH3epFfYshTrXP8kr3nD6rC0dM
LeCyBQ+svz9LPCMnQhytMDLB2diaEEYc1vRiDDRLnQ6sC22eqv/lovsQY2+NKN5KaFw8pEGcU3Qx
OLpA6yc45+2YPr7g9MuV8JoL8tCgmltC0wi62t/WGmx0IAMxXXxPEj71LZnCngRaOxklkG5afGIY
r7xxlgnC9HugQfFshJEMFej298iaj/Ve7QfXwfUUcAZZ17r7gKNCbFEx+8b8pgr6rRXlgbEV+zrM
NyUeeo0TIPRprnyQxTEgimr/L1GReezNucqDGLhmKyseeWJY/xxoJzz5HR5v+ybsISrXlYgiekoP
UnMaXQ7DY2rQmHm8Ke7+BoRuRR49yHjPP5Ay4ItKxTy4lpU2bjr2zkHIg/h7FLXfO3E0PgIlQX4s
df3R8YrIX4nvi1PIEiDWzbXNmaD8OLvPsi7vMg2ZoWsqesaW81KEFGbdctPWtfVVol7+hH5JsHk8
6UVpA0Q1MtlTzoA+GzXBWQDKMBwbq7AULgjgRJsMH1rRCXKecbFsBR+J2htoDBbD1I2qn1Tq/Yd6
iPAK88TupWNjrvB97n0EatMUGViCqa5xuyt7HiTAWA3vqvTwdG0/BdHYD9koQvMNRVtJBuPJc6Py
kA1mtuHcjiu7YBGWWA9WAVs/KiqUSGehQdImDow+osenB947LTTrMkljPMWGGn/ogqpDpQ+K+Gc/
Rt3l8bdY3PAMjRWdzrHkCWTMKXJAZzB+1NgBUl9lB6QIKr5EQTGpCIaT1ubm/vF4d3Ycz1G4Vci9
mpQyZ3FfGQOppb0SXMmwurdGjGueYrLo6IEmbkbNVT/7Hrvh8aB3JsneVun/8zqktjGt/x+XTWRG
yEl2cni1UNx7gXZFWCkkHV3RCoNKYQ0afW+OGB7Ax2NtuWamv/9juIGngQ6kO6JS7JkIewmjI1N1
gJThI3Kle8BxFDm2VoKrxr968wKGpsBdPpW5sUBZ3OpC3kEJ683omiq4uWCqja5JM4oAVyPqLY8X
9N4MLWNKRGkfSIseitpQiGYU4dIaGKr2sty85dKADucYGjS8tYhHrei/Ph70zimRZUittLGgAiJ4
cLuso68LitgmwkVoBCu3PSuMrkqXGhsv1toN2brSOinAi7MR6sbKCb1zk5KLUoVFcQCRa1b4dnDY
laIcarp78TLseWwZvGsJ6LiUfTQWJRf4h45XUozuKTJ1blo7OZZhlGEhP9lRHXf7x2ux+NiUyLEb
4H3LR5gy9Nuf45M4DjmguwtKnOJRHzQgF0GFq8UmrluauY9HW5yfaTT2FQ+QaV/rs/NTyrIXVY3o
X0whsLZum4j7wo1OTQpVGyXMwXr7/xtvlra4ctHXPZyFS+NFwa/RcCvfNoq2SxDT038EuFjL/8MM
ESzhJcmLncxk9nnFJMwhzav+JSjy757QAAyujei9olfMBNPgy99PkKcypc7JiIUc5PbzoXePV3Xk
hRexroJ/gGIkp8Twyp3g0jZ2SAjN8Ph4xOWG4fkoURibLMRwmJtlXoHudZTh8vCiiw1az1YrAQgQ
KX20OCCvreYiPFDM5uHIckKkkcR5DdBEU0mi5hpezJBYJ4Czc09pa9T5pi+TYdyYhgsn2wfptHs8
y+VGZWCCn0FNglAxZyZLgxxpla4FF7+npesMuRULG0ENImkLIK76AOMNuP7xmIuwNE0Wtiy2qhwQ
sDK33xL8IPJdbhNd6rrOPtwAZCq4Hcv6ZAi9+e6O8fCvq5QJasGxH7UrcWCZUVPlQoyeQivgX3KH
2XfN6iBQhUiJLiQ37rekNNGxTHzF2wuJq/1AjCeA2Vr0Mlwqn7d7NVT9FgRfsfI77mwvbF9QzJwS
ewli2O0iuHhQJcCiwwuNqbHdlqEWeVsx6gaadILx/njFF/naNGfy1SmDRORjvr1gOg2VlQsRUFMR
4T8r7asf5UDd1uS+3AUWJQObfnn+LU09AGdAJqPL419wZ5/xdv6dsE9iYvMCYxL4oxmN1JygATby
az7m/j7yaA05yBJ7O3GMY+lvk9SpnMkVhGAA52rRdpNoavSCokWXsWjKalN4FvVr3cyzNwF0+AE+
i/UTpGvd7MNG8WpuA9dfkRm4c6yhaFNLRNEaCbd5mhoj6Sxo6BJfwEiYgp1LRvzclkL7U6SsbG1p
RnTmFYJHtnKqF7V9pm4Sk7l76eIvaLxwLUjgSje+JGoYVtswbeXhAHghWfmqd+anIt1Cr3FC/yz2
ld4Ab0sSL71YQaV80WoTGD4EMacCuPvOcngvPfSflZtn+RjCNIh9zPMPLXtKT7PLrpB61PPdMLlg
yNd73yNXzeM9ul0NBShB8d5IJUt1I3KtNz/ERoX8KCGuUkKLaZsj8qb1uBWKLlx7FN050bDVgSzS
D+VtNM+20OaUPCQ5koukYG2/zYH22rRFzPaM9mbZr2Tod0ZDjQ8hSZYfhOK86ZqpuDg0OV8UOHlT
vIL6QlKKmqcR/asBpw9WYva94Xj8k8kAxYKKMO2EPzJ0emJlJpaYBYEvb6FyKbyxHOpd1X+Coelf
HweLO9uX9WPvYlEC43Ju6S5VDdLtCECDgtSUce+7yPif3DCNPh6Pc3dSCgwSslR271wrA95kFhIa
ssuQR/lXyQJjjCYsXfJMalci8J07DyYj9Rt8HVEdmW8O5L0g0MP9vOjm2ODeIBXtGXy2dIhHnBXS
SpfekZcMd/GoNCuaLndCL/cM2nU8XOnvzPtZKQgxxVeG9CIWCUrCql6y/yPX2FewSd6aOlwzy7wT
FYh20y4h+6U5P0u1+wHfKyU2soshevI/lqfHm4pXGCIgcfTsu3nhbemLIS/w+GvemycCOmBNeN4T
kaav/ccWleqiDgalyC/QGQsHeeJgmytRtlGGCoQc0o77vxyP7wkQDC03wFmA0WZhKB6ADhdDLF1U
WsNnlHkrwC0qnXdINrBCKmgaa/3CxYZllOmsU4KiaEPf8HaKgmpSZkf++eIhY7bz46F6ifwaGeCk
r/CJezy/ZaY0QSwQrcF5CfVY0EW3o8VKnRm8KuVLKA3Vm5EW3WezA0S+SxIgSOj15FpxaCUJqkqM
+bWkF8YRtMCaJsViO019SUIBFTDyB1K325+h0HaEqygpF5xFxAPcj/6K5wCIP7NNj2al7XEKCcu1
yU+TuykOTKPidMV5oSkP8u921DTussGLVPmCiUN8Df0WtR4E2j43QyUDa+774ofYK1jBiPV4TfMy
3PSegU+ICInQHQuIgkPp978ef5LFFudHUZShRWtN9aB53S2LsGQUG025CGkc/GirIHaRlIa6BvnH
9ZJDGZSAPx6PudxzjIngDGIOoMuQFbhdiJrHepj1unLJU9P4HuKL86mA6gh425e3j4daxP1pelTU
KNoqk6rB9FP+OMGwBMbpAlUvbd+ptQPXOY03ZSesSX/c21FT7ZaQSHKozqupnokPTTF4Gq4kcf5E
W1/95rVIdVeeVP2robkd242irF0B9z4eOl9goQA0qCgA3M5OF4Y+i/hFl7oRI91utBbgf1BBiqa/
bnzpGwte/eMFvfftJhkXsjNiP2Xr2yHRyKaN4ZXKBYdF9UnwDLXYx10POTVrzTURqOXXo2PCxMgS
CE6MdjtYVtM6T6JQuZSBIgufDGiqyrYuK1H/+XhWi7uUVxPgDL4grRoUtWZHE1oIgJlR0y6BIqIO
qNbTe9yKXPEfn1i2S03kRTedgoEl+nFGvLJJl5uH0YmLKOZOmZAxmyZVwzz1G1275IGEOKuQo7XR
FcUBAn+58eA/CLalD8Xu8ZyXm+d2VPl2ceOoCOJYFhhVHNo3H7r1MQOMjOWkrP0XQlJaudzurTFZ
LOGWNN1CIOd2vBKKYYd1kH5BMDXexqbsbyklBpgPeNUzrODCCV3UEtFfX7MyvjdT5kpxALk0Lrtp
m/0RBMLWQ8y+GfUL4hHYX8WqGDh+OlblNrNQVvEHDyn6v1/cqbNFrY70dlFib3sDj6My1i9FHKkH
IODuVm3wkdoAKdTBx0Z68ePxiPc2EU1GkYyQ7h7n5naSwgBEMcIf41LnugkiuJeTXR+gfe+Engxz
SUoymrp1hczfmsXp/aEZFtSkxP6f/v6P9e2ZUaEhMXHBaNDHqcAtMQ4q6R6WpVQdsUdg5bEfNA+P
ZzyFmpv7FJl9yi1TsQmBQU2bxfZoGMw0xNXoCp9WPGjw7Htgbtkvk5ZabccxNBygwsYGprCHHIr+
t/sZECF16AlLb8KsmM+6aWsR1o+QX5vAk1FDqOqrFEjNlj9znRxJzQ+pHJSzkZT+ysiL9Z6sHQ0w
ubQ2WPA5dEHJeg1H7a64hl6YQo+U1G3Rtdle6YIAAnTunYIkLlcu7TurDbIJbBA6SEBt55SNIs9N
5OGr8uqXeXctM694Qo+n3KO9YG6xUpC2uuLnWzy5in/UrhZWotUydaR7PnUH6VUC6eKz326yPPU0
K0Vm5KpDf22gWwrWLx1U7vgiKsOo7g2SJTzLdE2oSF2CND0IUo30e4TV10q8XtyB/BS+OFKTE4RA
m0uM5X2k8gGi6ooZLK5j3qjg9DQE30Op01YqTgsXdjQXRRqDbHFKXFyFs5vJK0N0Qiq1vMJxyC3H
I619GzqjkbY4zlRP5dAI3pZk1kXoIPRTnBMm0ZcChX3KT34AD1HtBXzaIz2mdE/swzUT2wIP27hQ
MD4rvia4OzSNdJQc8QMfHavJxsBGHK1BzALanOH4WTS+xRV8jcfnd7mNyb9lut6UNqYy9SxijTHs
zxpl3quMZtlmzCb3E90qNwHOKce6yT+R1+UrPJTFVcBymhqZBJc8zK85LBBIJEBMw6uvWH0ZzLXp
d31PL2kc0aIRzfzva8PTgBNSf+IsgCmfBSmwRVbpam19hSitXvOK5iPBX9h5hiicKBgCdmmbItxK
4Zgmjm8qDdRevAr/eqmZMW3QqRlg0Wm+PTwt/NmsF/PmCq7Jf+GXfm3iwNu3ap9sxaaUD24tr4G5
Fvc9aqEaoA7iM7qSOM/fjtl7Iba4vdpc4wKZTCfjTIMh0WB3N4OonjojMfeKjK2OTc3py+P5/hbr
ur0bpmoPby3+wztEmw8u5xV8rza+Up32P7pITA5mXzaGU6ReCp+/qIYdHn4IUtSJ3z31klV+82uU
I4QS4Y1jU0kNlsCtkP3bIbP6EmIWsWvgUB/QD/RsJf/sZztRkK1DaI36PmiAeq9kEMt4ywx4sAAe
J8QT9G6XLxrEtkTOPL5q0RB+rbGdfarRUZFtFY7qVoileCM1NBawO/ftYlTk4+MlvHNSYL7QU6Ek
AZB8zvqwarfKPDFLrrmp+J8LJE0++QL+ZTgFISDg5cZKTWlupQraEO1KYLN8MDT+5Pkna+Ioblrk
D6400cunSjaiA1rULTJT49hi1aJmL5bl+e+FbCSN7baDKDgpmgmvEY7cn2JUD96GsewbRFpUnNRH
o7hQqh83YO+tTazp9QbAovBKDzNq7KyKm8jptdE9lBgIvCmY3zrGMCIGlijcb0FSqE9R5POSerys
8pTmznbm1P7j+YuaBD2y2VHsBQvNtFxOrhY4ZMTi8XdDv1cvs9Sutar7Bl7RQvQ2gs1On07xtjhY
RvlxItApOzTTzdpJ2jz4UY258MUafbXc6XmpanafU/OYgDJDYMccsxNwHUQbDNnXn3M5TgXn8Uzm
cuO/PxifiTrKhJehs3m7Qwt6PGWGHydpT1CWW1UOUUjKYRo7MkXjw2BY2bDRaNp9opcRTveLZBzR
jnPfMakdXqtO7b4rIs2zDfaQMYpjyajvZFGIHSjU/z3+sXfuGsIA71bek9zbc5lxPNAyIBhlftVj
SfgyZEn7CVwI2hIuaarvVtEh19zkf8hZpsUhbTHZ1osWcy9HtDp9LbtyvuJjXyjCoYUXf54eQk+i
ko6XiF7EoSDzOeGvmDjBAF3/r2f+O+QTQciWF/Dhuk/QniHGX0sErmz67jSAOzP+Sqm//6QoQ70B
luf+LcYTxUyqfAYSzlPRRZsFL0nFmVgulOraZnq57Qa35xtnw9H35Q9/aMajFvOoTZNhTcVxGbUY
kHgPVZNHEFfd7Z60YNw3UpV1Vxa3O9aV4h3dXhS2CHd8T3KzWgmSyzuObHh6Wep4YREoZ4dZ9sKq
9tO+vaKO0x0MPcSJE0HUDeI2ysZT4vC1gk792lkY2z3+rEswzIRcZnDgJ3BSF89pEXI/rs31cM1d
qz016BNsDEHFlqyIpQ/RFaNdHkcJ10WBB08omMOm8jv50OO/uRLSpkneRjR+CQQW3ro8SOj73665
349FkiHwdnX7Qf5Vgzk7aEoZXqsCFZDHs/4NhpyPNT27SBfBUXC1344VtYGgx3DGrhbuAJmjBONI
MG9p+yIwaJiII+JQrNmmmWLlF2j5+KOhnIydOSSU6uhnlv9RIgiROI0bIj+JFpW4CXI0ik5R0iXf
NI2msR3KeCxjRDfUHlZBrvbxeBL31ouyJFUQDgm54WwOyGsUKi/y/sqaQtYc0G3CkAEs0Z6yf/nt
8WDLA4EaPkGaKiBBiIbx7YL5LWZ3CNZIV8MIXKpZpRttx2Ssmw1YELhAhWyu6iBPh+z2IyFuwL2A
tDckMEa/HVPzUD/VlUa6JjjBOzJyHhuMN71hsjU0z37pS3ssEilGRPLoOfA0+s9/PWlK2oAMpxWm
Gzcr+MQTFQf4jnztvG6SCdazJ4SIRLvLRf0/9ILav06vYVqZEHDY/XRO568K2S2L0ac4chVq093q
RoRdMINudam0doKXe1gogmf9HyZJjgsEg4yJFtXtKut+BRIMJZErWkPlHlXe+Jg0Sf1JG+t8m7Kd
Vs7ectvClKDcADeV3UTl43Y8wMhCjIKNcvWGOPpSjVVd2YrXSK9D32rSSky5t4WoE05wUdi4xhwt
SsqnlGlUKVcjLSX/kDdWndsdb6nSJu67+TarkaD21C4stmC3jc+4MKIY+niFZ0kDvUagYWS/KODQ
HmPWtzPOR9coU2GMTwNKOTpI6E7W/8E/2BQn7V+j+pkg9uujKhfq+coFem/oiQHN5wXNQ9lyPvQQ
uVntxQjTJ+InlBmSwFEAMn4IaGeFDhbw/3miP2wfT3h+qfyeMetHiRS8vwS/6nbYxDV14EsDSDhR
HBRb6aJsbw5p+I+fdSkyRugB7PXSIGXTatn8FCUtASyncf9TLxGM/h9+DWGEG46dp4vzrq8m4400
Ma1OdSX4uHn0ibttm1h5VwW0rG3s8+RJJsoaL6CcuHrVLq9CB4PkMXyhYVyvvFBml/3vxQFmRp+F
9iUP+lko1fOuacVETE510v0K9KrdjmmJkFTmKvReAGrYhoy8pOjLKD49XorZ2ZuGNoBGgn2ljzXV
gm6/S4xFnViiu3YSfBqkui9lg02O/UPljfbxeKjfaup/RO/fY9Fqx0WJDi0Eqdk0UVZKm7aJMqTz
/eSoKLGgbdK4Cl7hmWfZe9WX2VdPNAR/h+wDHBEnryXvi1DTRj2rlPXlDUD6TLOh+RS/Or01PhrF
j6SdKHXi8Pb4x95bF7Ig2tdUGXipzm6auBjrNoiq/NQN0vBeFd4lHMrmWXF1dyUW3B2JwhFptEnO
Nw/xiPYWppB6+ckTRHk36p6Bpiul0G2Se1208nC4s9MIOcyKgw+dd471tZA5wOxdyk/4qEPLQZ+t
64+YVXifOqGUEIJuleRt4O7NKTwmZrey0e/MlRcS7XHawiZCVdPP+6OeD+lopB0V5ae6SMKXxk/0
z4T77qskdsrh8QdczpSBJKpEvAOBE85zISErW7Ua0vZEPQwJ3xpzTCEVtCOP8vhZEHT/mWb4R0Oi
vX888BRAb3Y5DwQCCzxd0CTwVmc7p0hb0XDRvUQd1wyekob9bE+F75WlXMRxuqTw4ek+EU4BD86W
sjYDPZDFsjmNRixt+xpD+NQrx70oDIJTl2V16L3i+nhqs7uTFJybAxwJCQk0Qs7x7efTKU0bua7l
p1KGXuWYdVxss0BX38Ues0KUuTLjc5aXGkLIrofyVVTG9b+Pf8KdaQPihoFNrXVy9Zr9hAqlSF+G
KXsEwGCg8tzluLLL43gOzQ4PkoyGjh03abuym5YfVacdY/AykqgmLeh9YhqFWoec1SnDoN23pVaI
XpUanfTHs1tek+wdyh50a2nbTvTc2xUWghyAMd7UJ9/Cd+Wjg+CHUhUQ0OxSjpbU20MQBghNW4Ek
HCNTTutdhwCXx7skTrOadAZD2pUcdPnVJ5ekidPFA8tCs+f2N5UwAFoE69pT3NAH431R4I6tRv2R
KJMqtmv10S83dLstZiz5Uanxz3i8KsvF5wdMANFJgMDCf/T2BwgNsrKNFncnSfSUf5VBUBpbiNXx
r08UDVVevVMDZqJMTQ+eP4JTrHflUOVGe2rRb/waK/GFloi5ha6QP8FB7w4d9+Tx8dTA5/Cv3oYL
rEdoN+qAnbkY592vIK9RNNXl/jSwaz/jUJfnDh9DbGypmGQVYSt074FRKyjr1b1OgihNZvT4aQ0b
V1NoEPZs1+CTFgg+MHyqftTr4l5zFK0LSe2iqjI2iYRYgYOsJ/KC6KG4SOxjSq2SdlFlsA2jhG4e
hUCO+6SWzrUkpi4ukr3ZJrY/uvELmhJ+/haZAN/pqg9Qnoy2bt49S0/5pxDSyt/QxS2RBKVRqL6r
eiY0Lxwo85AGQyR9kzAvsH6NrcRrGpwz7NsmaDsqVYRRyaZHVOp2K9HRpibrIymBoGTNJhOy+lq7
Xn5xSdPzU6FlyneEKSqkDpK0GGSb+CClGxR3dM3JC9z2QEc18T7v8zq9knMKv1KEmK3DZBeJ4iPL
ktnoCaAQ2Cb9f37WW09qiguYzd6rTWTCjdHat+BwTcfTpPbJ6gO5tDHZKD/UcIjeo5ZeODbcroWq
fltBTHJRWuz3Ge607wJcaNYLhwDVRluywesEuyT/Osq9K4PbVsP+VxQGfkEjlwYC8ozo2h9VrJK+
x5XWIVNfGorwjDp1+xYielp8BS3VfnZxBnc31GFz2W6N0Rtfcjh1ha3IpdF9liFWCjZ9kuDNRV0t
cjzdjaOtWuSFeZSKGovGIkwwcquCzsdvRAuS8j8WCfXcAmxI6jShSXsM/wDzmxvHTbaS3cxrudwZ
RI2J00W+Afd+XrAbUZnVyS3Lk6l04sU3cWW3AxehTztMwGHLqLAPjhAmav0MDrOXXUdPlWmD5Y34
EmuWh/uGWzc9Hpu8VndJzeyPoT8qQWjrPGHQRLaUfFwLxFPeOzuW06/FTZqCAmyE2fUamYFHHyCo
TkaD5ryOg2prJ3KYoQPfNPBAjP4flOYyzJ7K5FOF8yPMXlk61VFpfgNFP64ByReZE8tomVz1XEDQ
SK3ZvdfGaprUsl4iro6ZeeiqKCkOQqdtLE8aVi67eUd8+mYUHrnomP+E3ps9Cij3hmTXaXXiePOh
uH/6DtFCOAjg1NrPiYRyemkiFGfEWfKP3xf+zo2BFK/snTtzRliJkEng540yf6paPBSb1q1wxqsG
fY+JQfuclFWwjZVMWhlqVszCk4/gC04f9AF5OATE29gvwyci5ejUU1LKxWscpcj2t95AZIgzv5Cc
NvfzL49D/yKTgdDJu4JFhiJGPWB+3eSpUXeFXJxUyddeszDJjpCqhGc5S8ZfguCh/g61ZW1fT2+s
m32tY1ZP8QPY28QUm2O7wzaVU6se1DOmMjRI0THXv0HMbZFz1eHJY2teeTst0KrSIbkdfnQhKm2b
YayFYLLnEFfu3MW66yq5L8w1wPM8CubyMmNcV2RVhnauwDocRx4suzpWhY0kN4Ij9+0ad206trPp
0zKnfQw5mQ7ZvEc2tjpQv9JXz2WraVvug+5nGMultBsxJszo01fhq+cHeficJpGyply0+OQwBFh1
DsmUTcLivd1l6lD5vYQxzNnVOMQNzR0ke8ruXGoa+uGoxCafVSsTxN3jnXZnkU0arihnTWBVaR6C
taJXzLYx5TPmDpaTSGZQXmISxZ+x76XiJaQF8bcp4yQSBbwdduAE7Jl3LwYfT1jBcqWzEQzyxcy1
dCeNkrxHq0v5iROjhQcNzjVoE6vyXm1NK18hM935zjCYgW6hf0D8njNova4CfSwr0rmEwPcl6Rvl
TShhC2IwJxyipBePse4Vz7k4aYI8Xu1F1KJXwffFYA2yKTW22bmWmzrhDy3pHA31UNm4fI7vcmmh
Ze0hSrqC4lmGakajR4NuEONB15jlxvROugyFF+nMYZ3UZQWkkVB0kW2fHHeTEtcO0KnTXwXS7m84
RMrdsZf78K+X+/ZXzOastvDREMKSzkXpelct0wmZuTEq2Ky4/fgVZV3VyRPPK+F1p162cl/dW3FE
k+CO4T9MC3a2BkOCenzas+J944LDQKEe1xQZ/D1gACNY+bzLnaWhKwyYl4cQj+A5l8lL9ETUC10+
+2IXKedGNDHhyBLviGOfHuCRoNY/XSEag+fYzZp05XsvjzI1Ok2mgM3HBtg0Ky4ooT9kWGnqZ2F0
MTbyUPseNkMTDC9GbgQb2v/aSr347ogT+hN+3kRRnMUsU+saK6NWelbSJN/GeHhXtiim0mtulfq2
FWT5778m7/vf7R3GpNwwC5IN0kRd3BnnQkJFQRk7JdkmcIBEPH/qYmWwO18TWRYYgaR4FG3mgt26
IGoYthvyOUIb4KVXIv0NIfXxJLdjYUdi2tHg06Jgk+WusfL0W+zaCaIBO4a8Bpu9RQGna+mwlMmI
4mfmqdVOjHqRzDga8wy1gwIbjsdhafEdqXSzYwkIss4GnvdSRWyUSG3EgplG+QYnoOCIvF50DiBc
HWM0BP92ZekLEgZ/t5GgDC9q2mWIaixOWmdNC4VdXnAycyuoHR/EwlbKIukaCX7wIcWt8vp4psuF
/a0EosA3nGyH1dkGslpBazV5KM91WMuvoj4qLxFgf/rXBoYTj8da3OjMEoyuRuQFrwvT6Xaz+gmR
3QrU8tyoWP9oXh2dSm5zTGFaoH8Sb0FbDou1Ku6dbwlbjf1DwRi0rjIb1QsgsqZeL5+rBB9Cp+oC
4b0sNOutxSFgizxis7J5ltcMmFRU0+iVEAroyc9C7OgHpi4Aez0Lrhr/g62BW/7UxdCQ2LJ6SpnP
1gM1vLjapJmXgN49IrPn+hZ1qSBb1Q1efmGFJ5BO9go2gmrk7Ndgm8TR8s3hXMqZsROTyczTG36S
tq3F22VBDlkQGjLUkom7E6Xr9gNnddL4pSGNZ48aQnKUR53HeSu6xV7uUiq7aU+VfNMrCCwVCL+V
7+JIOoMPSqYOAwDeMA8/Hm+5RcjiF6GxhdYD+BC44rNyXK7GsJlwnTrnfe2h1KdLVey4AU+kMyZX
CPH6tJIDx/PToN6nvLzN98c/YLnnCZRTB5WOLanHPIceEnPwaJb1ZxWTCShnAEsduhixfhiLQFZ3
AUbJ3TcI1spqMWH2KufSm7AGAMLQcZq6d8rt1yBg1RrvBe+lsbRiPMcGn8A4R00FBsMWMBxEZC3p
Mi/63jdp1Gw9b8xChHDjyHqTwtJsrE2uaTWeDEzNkFYi+nyz8EkmladJ5Bl0I+rSs9u5n4ZQW7d7
8erBUqunPhV4OIKWrivjYGYCWsWikvgqpfne06Xt6FLgje2xMIrsKNR+DfqcmDGuHd/ZlmG12DIk
SEQMkoYFn8EdUwvlTAufSQp5g91Rwq4OPqDIclPq6Pi2gzY8axK2pLu8HeTkLx+d0/gUN3+/4knH
FwKmFd1UiXWRnwpTyfcJn0HnMoCt87NNDW8v520f7yya/1Fix1KX5kcEMMVhA1S0d5CPc+OVeDad
kT+egb9/EK8TRHa4DoE4zPZRGkeC6wuh8hTjp3aooYsOto9V1tr1MH3w23FAT0xYHNBqqH/NL924
tga9ikG0GrGAOR+mbn1kI6BkGE6cYsO8bZM00500GOvEBiMKmrnoK9gGj0/sLF4yXX7G1Lug4nDH
z7uhkV0omWA+RRqOTXYi8KPtskBSCHkN9AlWhltuN4ajdwGJgRYjSLLbU2rFGnoOvW4+Narc78xo
kLKjKrj4nmZ+5BRx0AMok/SNWCFhuPJl740NFon+JsUcNE2nq/OPIn7QFEnet7H5JPDSR9SP0hV9
KLeTjxCHPOEQ8u6zbD8Y0je0EVBCfLzSs9g4rTS4AuxgaSOQ1M3bxjCqw3bgQfokVAi3qjA1N0Qs
bTcKUuWUwyAcKj9YSwfuzBl4kE75hPYMOcEsHZAI+Fok1tYTz/Gw2MRKiKEkjaRho6tBePaqDj8f
WFSvStlJ8srhvjdjXruYrcBHoDI5G9zDOAh4LDPmmOZbo7XiwxC6yrMuStcq9dstFXRz93iVf3NB
b84VsEiZzidJBE9fvvbtV8bYxuvHcRiexchTws0QqpX5A0C+9J5pahLz0m6tScq2bfX3VIwG70tf
5nQo6cMEnxMz1t6wHI3jf8B/q70Ta96gGfbQG6l3rfXGLXN7FEepcSwxH/Z4foxr/P/5iZw600SE
SULuN0l+ClB/bNOyNYXMrCXlCW+4bDtYoRQ6ilVaz40YDMLKeZx/IgoxtFq4LqERs1jzpqIoJ6Oc
UhI7exgYbqUqxGFcyrqTHrYjjsCh9E/TamtlkEXoY2JkTEA9VAxhgLXczrD3xzhXBRDijRFKni3n
UmW807uVGtExQuTl3usEjDZNKWC0jR13PuKwTtXAZV5h5syPB5OexECmvio7hgN6+0syq8fcjzr/
81AbFsbTljCOmzyTulbfCcLQ7fPC6KrDkGLT9Q3NfgtPtsf79Xdj/M/9OtG3sZEga+OlQI1itl+R
CUtxNi7EJwuFbm/DR849hMuhDNlhUxjCxvXG6BwOougdqdtKH2UHaZ5ur1LB/O4yDM4UJ7Lo6H0q
XUJAQf8rM0anEmHAuLblB31zSN1CTl/wJtN7hwH16j33fF/fxhL28g71I195Tdxu1PZ93/ZftFxq
+qPhNqLohFXZtHtPS7J266m+4ju1LHovFSm+v4N/VPMHsYXClKmM8LVQLG1lsaBBl5gbfPDS2ub9
IKgYqaI5zM+p+vecFyfIOhqKUbQRYLXhPdlC26m2atfF0itUpP5YepbXv0hKJSMejvCHuumwIzS+
ht04vos+SDVb8hN4ro+/x+JAwGwnTv9+QlGNNWaXBIaXho/guf+ExYQo7TS5LV48MPSfwMrKGy1J
iuxAMrlWFZ092zh9xKppC+K3Q8t37jOjjF6XVFpuPZlKMTqZEFXHKp3IaenQ668Rnn9/2UFhRBI+
KhdTAJ5ExGZbP7XQ50If0npqUs3cuLg0vDa11m3IOPM1sPYi+2UwnDAkIho3J9Cp2ass6mmPVWXu
P4NzG6VDpAWg16A+iYo90tocqMmJmbkpwqGeDB4NjKKNehCjTaD5/nk6xfHKyV8uOL8IpBNt5GkN
5kTayjVpf0PBfk7NUvsx4M7+wROdVns1mVSBHF5rLyzC+rQEhD0UT2gaIqBwG2rI9voAOr73nGlK
fZYZdkdLMzjpXa+t3LuLoRA6hZI9URGmuu88pDR+6/LO0uWnEgzjp0YO+k9CUQaYgEIcfXxc5qEc
DVBIRfQNeAbTjJtny+1Qeg2AJv0cW0Eh/B9n57UrN66t6ycSoBxuVWEm15wO065y3wju3W7lHKmn
Px+9cc5xqYQS3FiA11rtBlikyEGOMf5w6NraOwxdAPpf2BxvX6k67wkBe7wIzGj67hXC+Xj/F8h1
u4qfPKmkLj8VV46OvWQZTmPTV3WT9Sc1cuxyn2FXk30Ia5GLH/cHWtIAZFbJVQle7H9rgtbiC9Yh
/Pl01BrSIThiu3Y2nA/TGBnBvsoD46MokYCDiaFVEUkcIlo7cOC5cuTepQbuI3JiK+9aD2/qlOuD
Rm6R9SNWhGaJx7WbWPTo8UO1vW8d+XrhowlhfAtCzxicjYfozdZnHuigOxI8jtPWch5a0/SUZtE/
oDrSPfeto72hFqg9B8iI/9s3yhZGZ2U8LjfJiyHS0ERd3HDa0GrQH6L21A9zucvMIP/BTaULPzXy
j3lV2hsh/Gb7U4mGPCghSaiv8PC9PmmtklgDz9Hu5M5ISbexHXDX2On8g1S0f7+/KW6uCzkW1wWI
Ps42ndPrscDBeAmind1JrRv9pCWTcvTcJHjRwlo/tr01/atHk9j4gDeD0o6GzAfUh7DNmIskanRw
iMdEGK1mZ5bcaVR3bX1MH7S+Al8HxMfZDWmZbpA6bg6aHJVXGxpjlJZoTl9PNRCljmV1p54qbQZR
qFix+A7KMHq6v6I3Xw/kFG8idgt4QijTi8lV9MhMHKa0k9O4mLDqhZm/8H61P+mjox3uj3WzMxlL
bkgq/MyKGt71lCCwT2qMt+5pis3imTOgH3FVm5+tGL1DP7CL6tv9AdcmJ2uGGG6BIiMxux6wUmPq
YMmAtTNClqrP7sWfBVJD9ISI2bi1T37hg69iIyk9NwFXPAsEInIRsZCqgEovrPR1DkLT3ScN5eH9
5CU97V4N1Yy5rg0PzwWr+VZWdnoBAIQ3QIjsk+WXHnZbaO972HyFU/fZAKlU7XIbYrKKiMvoU2dz
lL+w83FaCKVllf1PO+VsRdE42fAXD7cgL45ZX2ExPGR9/m1MR/dzMxm8EdVcgPfHTTquzoBiFbyZ
7q/zLyXQ65nrlqwCQlUj6b552AdoVoFnCLWTndpq65FDNO487mzSNXEIjciNXywM/d6otYXYO4ah
+TExKlzUE5O3Px3SNu+fkTOp9Kc0nlxKTYnlTH6epy1iLihselhK6Xr6rRxRXS0ODV308UOeofjU
7gSC/Q2aJLFe9p/LluX7zktYi/dB203KRrS7SWFkKxtxCjRRIcjcMN6JBCj9VaSHIo3qL2Zi16qf
Kqr2WHvYbh6zWg2bx8CR1d+Gi3reWOnbHc1zjmanlK/nBC2l3ADcuWEfVMGJ260EX6v3wYjnEXAF
0nBQJPe/6+1kSZRIj8Fo0EGiA3h9fmrNkQCjUj9VZVygCZ1FB8eM8qOnJPEjxhblk5dlmN1nabPR
XV22OWT9FqMEk8IN7Q5ZYrge2kYwLeyjWT/ZXZi8NFMdP+lZhLN64uFRGdVjvq+qTj91tWo82sLt
fFrq7VZxQAaI630thUj4j0myIA0Dr39FEamJ2SeD+SEANfDW9pA9g9hqDkFaip0OEnKLE3Vz1xCl
sFeiMkyFCKPCxQU3eKUzlKKLT16ezj/rJvk+SipSOnXBLs9weseUcEtj52ZP8STnwSDNEMHI0866
nmTcuUoYtUFyGkslfgn7yf4bgda/Ys/b8gS+WU5GoiKIqi5X2q2wGEY0ptqManqasSzHNlND1XFv
FKOwOb1h/5egB/yHYmbcOGDyAerBCEeP76Zf1ldD24RBkJ6ypCue5rBXwDWN5Qz6FHvA++dlbSWZ
GsVs3kOAXhYrOURu20aJnZ6mgLvUDTXth6GMxd9GEQ/p4c/HItxSwaSazbdbnM2S0fPQ1FLOZkVI
bSxjH7hq/5RoSrLheLD22eA98hCnY42O5GJaZjTQ0Q7yjKBTyW3fq6d4xODGSkCQHJJQ67ZIarfH
gGhDxGFM3grakguFEXzoAGRJT3GRJd+sOHG/uai1I3ynJh2nv5whBoqKTPb+ot6GHXYLRxAcIAVk
9A7kUvxWDRRI+2WG6/AFvSH6UVipeRiyFn93IMLdsRLCwYHA0+JdnpjzX0XtTN90aHwb31Z+u6uw
I38FDyVTVg0osC6CX59Z1iDmmAXv1emjyspbUf1PGk6D+tRgIOWnejcbe1A94Y7qz1YV++Z7U8rl
cS7hrbgDwxC7XoTZmTzFzUbxZnZZObxQNjK7Qw1quraog6lZSMQfrMDdbyz+zVfnSUgiTXGQIhrq
0ItCZdfFtdnAdH3DgKx2bb+olfSLYdQgl3Y1mi3lAEoyAoTSOUL7rEnw6UsZWHm2s5Xc1nYY1CX/
gJ4vO3/AONbDFY8uwfjs5FYmPjgBLVHoe07/9/3fvfjZ3MXUGnj7IDsMCoDu2vVycZNVKOsZ9hlU
hxb7Jk4nDwKw5c4KS1X4fZsjc2RtyhwtLudfw7owpii+S9GsZYKQK8iAWzBAzsUMi8Am66W/iZHw
PkkU6+wgEPnitLp4cPEm3ngELTYIQ8tRuaPBMPLYXWZE1HcVJTJm64xjQ/IXBrDJsycC55NZ6cVh
jLHsu7/Cq+OBzZGxB2bIMta5YnKFLMCczcQsyN4dmjugOZL41R3K6KGps3ljhrfflFYGslW4kFC2
4sl1/U2RnIPcAd37PCnK+LWoStim+OkcFa2hrRMVw9cGkNmW3MrKqCgBSZYjzy5qK3Idfos+aT6P
GSBf5Sxi56sXhcGu1LR+n8v0XRry/czVrt0CIi8uLfkxZVZGTxpnJij98u9/G5QifIa1r66cYTvk
P6rORkrBqKuvw+A4X+9/x9stK4eiAioLcpRDFgmSm6omOdGonAM7Vl+qMaoejCkyL42By+JomqQu
3UCKhhzuFmp/dWgavwRWqWy3FLIph6rXpjgKLwb6vOJzFrfmZ8/Kw/lHBsWmRnRNsY6al0NoKUZ4
PRsv6ZUdzKuA6iBvWhKIZeFC1IlkzTbRxUyq8l+3EP3zNDn1JyitqoV+h7vl/bU6IGhUKIKywL18
SJqE8NGr9OgyRWEe+YOOQhZcnO8IPhe+ombWxoFZ2UVS7pmRKA/D1ZBb+7ddlHWNkc+h4Z1FFYct
0hvoUeyUHodUPzcJQRvruTYcORAay78gg8sy5GBjbSwMJ6CxaaQHq+ZB5qt6oD7qzZjVGxfTyloC
1yP6eJzOW4xCVrn4WAczrUs0+rXHfhrMY9chtL2z0Aez9nZb1U/3T8rK/BgSbR066BLlukg8qtSu
0ECJw0tl9TDijWhQvjRZOU3gi+p/7o+1Nj2exyS0NMtZz8WpjGhnGw5iB5cm9ao9LcL0DRxZ+tCJ
LjmCoP75H4ZjHSmKmkDHlkmlAnXfEoTtS93PCHC3SWc+60nTHUPNmhVYbjBc/suI0nId4AVVoEUw
R1y4b7Qkiy6ZXqbdrgnzeHhuk8LR981cJCl+aCn+c/cHXfuCVGGlYg7JB7fl9YEYIlOZUxqKZyXJ
FPVU40Bd7PDEFN0RXq+1dSWvXB0Et1+YIvQLbpAHADrbKPfy6ILBPD1Cuh9KcWy8XnmYk6muTqgS
nlJcuzZYI7ezlLkc1zJn/5fh5/UstZwiR2vk8cVt9Aq/I7Qmd2UzcVNrYusYro5F7AalS1HvprCt
l1qKL18dX8Ii0p+AIBtHwOb9CWmKcuPErw8FW0FlMGQHFtGs6VxTGFXDtKiNlPupVPUD1kP2J08N
2j+PZawhofr/Diavrt9CpzpWrlKrbnSpknGsfSoAovND3U6URzcptsr1txuF0egNogSPbzZdievR
GkXrPcVgapU3mGLXhy6ieLmZFT6c1PJ1RhrkpSBcvP/pcfgFkiTKSDjODWtOq8NINmTjC/XY+FHL
eu8CXhGeT6SU6R8fPcaSYj3w4unKLS+HyoaeN0Z6fOmZ1levMgCWBI4UWSgzcyNjXNkpsqlJ8CSy
yEr99XLWupjyZpyji8gN8wNmi8op60Z9N4p2SwxobSiwPQ5phrSiWzpHoE+Toa6nRJc5mnLOWtua
rW/1YxvuuBicaGMVb68FqUoJuwJRduRblxslYV/2up0ml4YM/aM9ll/HyFZgcvTaezz2/ef7G+T2
gXY93CKLEnYZWSgVRJdinMEHgRfMuXzG0fvLbe36zQthCL23YwVTK+UHHe6PvjHZZUajxD3UqzZM
LvYQD0hK6YMf8Hr6qIzNjAOQmW9sm7XxCJvc8Jx8MKry738780UQQHHk/rt4jTu+pF6ifAldZ8CR
V1g/Ggr7W5iA1QEh5VDKle2QJb2v7PSy4PqIL4Pwgi/qpBen0g6rXefO2RNQ6v7PeEhkFRTeYJ3R
VUJfBIz49QQ9szfqAcDdxUST0PBbWObqqRcUbg9Frxfzo9fXqvMyxtOc7Oi+bdkKrM0XJR1pYgBU
HNjn9fiD4nRhQBf+4lbmSGuy4v0knPqcF2r5D6ux1RdYO5zoR0nEscawSyh2limxQRE1vmRVM3zO
xh65LAPM35NNW2BLjH11MDwUWWO6TRC6rydHF3SAWqVGl1IJ2v6t6Yb6SS8rUb1OQA43aEdLNIn8
lKgc4ORCnxA5DHuxV/EB0kaAq8klp+sU0FFGs3Y3TbEF1MibOx91k+wvF6jOTo/Gln+aj7Hf61r6
YSIR23gYr1xfknQFuQwU9a1eVFEU2TBkFQdHK23rzQi9iRZaFHjHMWBn+9rQR/Ej6myAnO6HiFsD
MdaBpqwErulSFVx+ld/ObNDlsZH1XXpJCj1I9nXQia+mHTQ7u0090zeJ+/ypCRQK27iszsVYF7wd
Ost7FXM/nDq92oLhyw/9W6Hw16cBG8vB5QUhNSqvf5JR5Q58qCC5FLmVi92QoKTmmxzsh/tzXzlN
NAgc2SCQzYmlI0g4oX9ggSO86GY1kaCrmKvMc5uhdiLgSPd163y6P+LKdUBUJPGQ3TbZfrqemZ5y
veOpkl+yMA9ehKARimn5jKxDoM//xLWnfG4DrYWm5Tp/Vu6WiyohggRnzrJswV8PndpRkU4zetXG
UFzqVu3ETrPjGvtbpUAgy96MzStfEQVZlAyluhWkq0W9dVAH2p/AdS96kvfjoayhifpIbNjdxhZe
+Yw0QSgJyMaa1A+6ntmUaSHYwyq/VKmphn4K1nBvNrEEMVo1jtt2u8XmXwse0KspMdERAem3pPX1
iWE1SHjllyYO9GPj0O0V7az/pLoYPndmET9SfOt29IlNayelXQFXzsmRLob4en9HrUQOF5lI3k9k
1cABFsd3qPVwFnzbS9TonkKpNEl2Map74AJa5xKrDr7CRqoe7o+6XHLArhAKiZzkujSNlzRR/Dh6
h2qpONeDVj2Npdk8J3FP7KzG4aeTeuFWz3ZtQHQiICMTo3gILULC3AzcRcwUaVbDfZmSsHsqx7mZ
fCQ7+w/a5MV/+LKXMySTlxKcMg9c6nMAOwtzPPH0s4EhRfEYIbHwU++xaNi36bwlDis/0u8BTw5G
S5bXHwVokKxy9r/F4IzKYIMJrHoO5jRL9hRS8/az4jlhtDfqIps3otDaYkrnQpnmITq8fHIHRcmT
ytXmc5S1rnbETDjPPiB/YXxzes/dh6kxdfv7G0Z+n+UMuWtl/5eQcFMeqYdI86YCdzDoerMf2Shj
NqpVvIyYTke7ciaFR2Uv/07ZZn7oYw8PiPs/YHlO5BIjUUD5WT6ceF9cL3FtVVU1VIl2ppNr5b7e
68bn3ELPVQk98+9B6ZOPg+llX+6PuoyB/zsqeSlkEdlMWZzOcO6tYe6EdlbrWiv8qiDX8nEXMzeW
d+WL0sv/lYXynrnhG4kcfkJcxep5dkazfbC6thn2PRYj8UOc6Or7oI/2n7owMTfZvJAKl5QtUL24
XlGly91Q9Ur9nOuYER2xCkbJ2QdGEifPgDms3qcsVyrf76/ospcJWoGXKO079i9fip7e9bDGjMGH
0Y/GOWnn8mOkmvleRb6pQHq9HvmfEfhvE07eIMzo0EwjLD69sTdejysHlv7lr3K/JOIsd1NitFqf
0jukLuxkza517eBJjWho+VZmbzGrl48GOWPA1S70G1CyON1dzxiPv6nGzN04p4GYvWdVU+p9BTm3
89IGZT7Lo3bTGk75ofacrSLjygYmQHBiUAgHe72UBYqr3KvQOjbPg0DTaQ++PjEPXhdu6ZStbGDu
bnAU1DX4tsvXeJHpNdmLYZ65cBsPF6AkesC3PTAvo5iT7/THau/x/k5aXVZJXANKR6RfouWbVEFO
OQ6Y2jiG4qENKzCWHaQZ0w8MQ/nQzV6m7YfJDC7ZOG/xyFYCIopVEnFMJY72wiIegWsq6DpM3C9I
fv6owHk0D1OR6+kR75vxeQJgIZ7awRs/W11IMpBYyOr8+S2OHigZB1VHQuIy4YIYUw3gPrUzXIkk
fREKJBofrbfKe8sh82sfCt1FCfH+sq9OnFoduCtU02BpXe/mOIQNg/Cofq6aSE9flWDK962K1fvB
yIbR2YVxPMsHcFFae4t/WbJAIu1y/0esbTcaH//vR+jXP0LRESubtUo/16rWvSHKn3/PKY8c7MJq
8Q7KjY1Jr9w+RAneL1KSgSfj4h6oHVTuQqwpz7qCmDe3cjagKif096SjSXgQWSj+ySfPDjbuhbVx
uU54HVOzB8O/ePR3IutcbUiNc1Q27Y/I6vTgFOWqohxjUJb5MRCJ+5cuGVp/vr5c8uTyBuYRvBAX
6zu2ANEr0zhTYm4PEGG9YwB2MfN1e44PszVtWfStTdRhF8uM/pdpz/WA2IrQoWta8+yWWvsh9cbh
VDplAielTt38qBRFBJSestWWN+rqwACVAMYCpSYDuR44VSa3cJrSOCtjqR1j3Jn9cUybk6eOcH6r
OCjx2hZ6lP2HLwtIAZknahdIiyyOUW5Og2aGjXG2S6N9nUQ/fR7ygX6PXtfofNCUnZCFRXl3i6yx
dvUBhZUZJNELjPX1hLU6KuMxVo2zY8Bo2uMA63YP6mS2IyDkphr/yzylLgRofDIcdXFyrC4LR2D/
5tnuo+ycVsr8EV6mG/iFPlec1SYyDmVEG+rh/g5enSaBWaI08YtZSkDMehqVWH1wO7gRnFZNzPSf
4tgrEGPIKOPs7g+3to3QPOAZxU2OBYiMmr9nAIUpJqvJzbMam6+K4nqvDmDgI0vcHjNjnt9KQxHf
74+5NkWyWApPCNLxLF+MqYVKE/QDLylPnZqvhlLP6hGLg+xIIa7d4uivD4ZCu0fGKDkA1xNE8Q9n
+sFh29SK8xNnRT3bzeOA2Ygp1G463p+a/OmLdEPmN7AyKT2gC7A4HSAj416zW/sMLTV40au+zPfl
VJ7qprkoVZI9aERF9xlhX93Pg6DaGH7laxKJwM1zw1EGX+oYgx/C5M8p7XMrpsl+UIbADlE5NMdz
U0xz84iOB7Q0M49FtjHyysTZsyYLDMoOXONimYNkdGzY6YxsmaMU9gU/mehx53dV8C+PDDvxw1Cn
wjVOJb5NUxmb6p+fWKk2SxUTkSWykcW2SlCyL81cdc4l7M6HIddw8lUmehuRZ82IwRIqjrRRtyQX
ZKBdfHI6VVJWkpcFvZ3FsJpLow/tTudcj4YaH2rLSAdfq71/lSTsdb+yR+M/rLVEb8nAj+vAkiEn
jFnlM8fOuVfGsO932ZREf1d9kkd7degD5WgUolUePHMuHb9vHP294Z9sSUCszZtKNiV6MjEYSYut
Pum6UAViSOekyRt/7kbbV+opanwrCT7nGcXGP8+kkfr7/wMu3k5YyXVKJgL7rPZKmRw6MCOf48lT
h8cAtMneRbC08LUkVOrD/UO9EkJI4GkUgjKE3rMEcDZ6O00Z4FTYHlFV+QqUsBe6TUWyM8Ou36B2
yhfKcjsBw0HBjdQd+MjiIBn6hBq1GVjnMG3MwFco1Zp+4Q7TxmquTYoEC+AYcpfARxafD2ljRF1a
Xkq4YdczsgooG36KpgqnvHgyRHP+8zWU2A30sqQ8/3K3mGoGo2Y2rHMp0Jl9jiPXaXdBZdP4TOrC
3eA7rKRYstQC5pZrDQDVYhEdM0xUQr11tguYQFyfoJr0sVO/FHnufLW8Xn3LRVN8RjVw2ohCq0ND
3gNoTcHnRhLGBmHdzqNtnifuXMyQDLV9MlOzSCBclFPzrCOgBWE8EvE/Cv9/i2Kx9lmtX1wP/nDN
JSkMB4mhTbvOORsRotPRMCR/qUNt7kTtNB/vf9LbywYwFRwAtg/XDU/C65tVx2JjNGNNPweQdMad
UrbVP2jN2OII6NvqD64aw4RW64Ju7P2Rb0MPfAfmxyVLgZQ6yPXIrjL13UgicS4KO9wj+Rbme6TD
TP2LNH94nK0uGv69P+TtujIkakOcSqlHsixdakZehyPya+eqzvsPoWLG+a4mh92pShxtdZdvYwCU
dlU2MXjZ015YXCmqN0MdyGL7rA9l/D8a8Oz2GGZevSWftLaOiFigbSLxajx0r9dx0jvNDhFpP1vu
3BTHNHXieZ8IR7EebKN09qkdTFsSJyu7BrgLxVB4pxISL8/Pbw9Ot3fs1kob70zH1aiPbV3SlErq
xJZInTZ4qdzB/Qmrt94qVd6+UMiCKbeQDkvDlqWGFYso6OmCGQ3K0vJ2KJWHx5juZnx029D4kbfu
vBejNsc7RY16c4+2arpVg1hZ8N9/w7I1VestctdhGF8KS03fwraLk0NaYTO+d3sUyk0e+8Efh0KZ
/OMUKwvvOEssvrE7uh0iKCB1uXLm6AWTn8HY1bGXGr7tDgVKe0nV+InIu29B0vUbYf82GsrREdIw
EWugACEX5LevHQsy55IKx0UPLO1dUAgIdjwn7PemM8HcTEXykSdqich+bmwE4pUTy2n9RS7k0qZ1
cz20Ubd2lpm2cp6oxryYCmzqPHWULx14oIf7wWHts0rLK14IsPlvJGEyaJVzMaXhBe2VxkfVJPzo
JYHY93P2RZ886/3+cCtHyJYNBSm6AUPWXWTC4GBUXKRS5ZwVEW7m6PlM4pCz+PHBbGFxh34jwKKF
zmRv9HJXApPkpDMsxA5y48UTrO1DNBjtILpQZxf2MR3G0HnonNj6DwtK8RcBSrJgyivyd/y2bQaj
Sso6suKLhiv8A5fMhOYkbn+ZOw/tQ2wplNjvr+naJ+RKoRdGd1XK2VyP2ORD7CWTEV86fC/HYwxA
oHjwRGNFj7AInOYpR/v30/0x174jvSEe8PRzSVsWhyNPA+igJkhhvUOMYZzVaZcr2FlYZed9snuI
ka2Z2xtLu3YsqP1SHWN16csvBlVm6CV67YaXCCPVyU+Ihk96bOSf2gbdi/sTXB3LleASE4Addfbr
RU2ozymgikDNZ2P9UU3VahegFOPty35Ui42Jre1Nnl18PTgfoOYXp6JwUEN0EAy6wObKf6haWoYP
XRbXxf7PJ4UODG90Vg/2weICa6O5aY00985Z7AxH/L2cYGd0XWg8WWJunfc/H42tQatAtieomF8v
oWEhiqApqkc5aFSR4mylY73ZqUV8aBMj+uf+aGtrSDJLg52pAQiRf//buZuCyokyXhpni/b+K6pL
QIAARTVbbMu1a4GL+BfgirC5FNWQ9C037bPgTNfDyh896IknGiXuadaAsSJw5hYDSCiEBH+EZHjN
4f40154CVEdIW6naIuK+WFRVHVyIMbVyTmfPzX3FwJgO+nz5UrYD3saTVx9Z4vgBM5O0PeRFW3y9
/wPWTr6U0mOfSlWRm5pBGKVVkBDBox7yeQCv7ZSSs3worDmj+WDTFWpyY+M0rnQwsXoAJolkBFQP
hIOuv65ZaLiTB7F31kLRpKeybAK/xezaeMCmxcQdsAjy0PURT9P1F/pl+WtgBa15KRB5+Hl/AZbu
QHRTKZFJ6jI4KF4eSyp4SNl1qLwyOOdQ3vFAYbkf8V2uAuQWtO5ZHbzwIdTSDhtyYT0oYILzHWmp
dgjomold5tTpvraKLd7N2jWAFROnDQ83sFmLIBK2ujXTAwygVJW5uZ/arB6fqlSNcQkWYf+oYJr+
dH8pVofkiJu23Am0BK+/Cuq7faiXpnOeuhnZNMWouxM/b3QPhjkZPM2i3Pp2f8hfHJTrIgM5DBc4
Ty3gq+RS12NWSGAU+djbZ3uuXO0cqV4rjuwMRTtSZG5aH46FbvhlouTNLoqGEJ1PQ/2ezlPwKfBU
9HfTMiqevDqYiouh9Ni13P+FKwGCnyWJbeTwcq9c/8DYKb3AsMKAPk6V1L4n8t7bCfLoczfoSjL6
lW7lB8vIXOujVbXGVha/8lGktBYlGPjCPAgX+2CaReq2ShZexNRaJ8rv/d5u3GJnJqQOmm2JLTjk
SkgCTCXpQohsoWS4GNBptU7VJzU49+AG87/NohouejkGj7WoVe+EtFiCIU2YW/ZHjaqFt6vncOtm
W4lKdBxJN2n384pdgkYK8sQhmGflDKIiiPZ14am80WvQ2/+MKZjfXVrYdeBbIsTE8f73XotNwMiI
S7J8DP93EZIRfEv0AezTJZmG4eD2YbKr1MA6llGgeI/IgDr/1lCSXluzaB7UoouSw2w3ysbPWF2B
337FYtsNbTu2QwsPThhlOz5mBnAHLOmMuflkx/H0c5zxuoKs3phbjEY5v+WJtOQKIEdGNFzWGLMg
h12RGsoZ/jsW5JUwjU9tRTXTp1afPtxf7bXTRcxle7t032+uX1xwEHwKx+gy4IOsflb1Qlf8SYN0
vB/MNHwx285NfyIINz4UVdHqG8OvHS46eHTBJW5QX8oROLNVZWVTh5eggRLnVThmzkVRf0+9ovkC
vauwN6LJ2uGiNSDxxr+I5YtwRwfLC8fSCUFNjoiaz7yADrXZJca+U1zFfJhNxZn2Q+KKZNeVTpXu
iiJV6g0M/9onBl1OJio1myhPXse0ua56rZyr8IIqc/A4Gl6wN0Rr7Wt70xNhfSg6XqC/0A9anmTF
yhh/tsKLNo3pt0aX+ZLuTbavdYOzxQVeGwxagJRjYyxIz9fzMjRipN1Bs4bNOZ0UMqfsWGV1hU28
Flv6Rj1jdTQCMsGIjXsjfdhp3ji3bh2co7rRlL2dGpE4jgo2S4eWPe0c7x+Vtb0KeRxBFxmdQclf
T05H8ygsZa5t1XQ5RkdP92lVuR9FNIZ+iKzYxtlYmx6aMeByQGXKvXI9XqzWYTaolXI2ezvwK0+K
SWZDWLx7ZpRtwYlXzoWreryEJRAJwvQi3JkNLRwFutzZaTHlZp7zM4T88qmfq8dWDN57YcTO0UiV
MfXdchq2bvmVyUqcNrquOK/xX4sTUcFBDOgDhJdOE8lj24vupY9yza/NOtjiX91Ap3lFMBiGnzD1
AF8t+QZWYzhd3vUKN2zZFK8OmsH/RFXRxHv+/fqQYwgW7+ZUHWBbzLNa7mrXy7ND4dTOsK/bapO0
tHwDk/T/SoC4tkCqEIgX33ok0ITGUPevMf6f+1KIHtODaCh93laGuytbXA+dVgleIk9TvsRp6T0k
nl51uxG7E3WnmmX03gVdeLi/5ZevQzjZGrVZ2jQ8wED9uYttQfncC0plGF6HWPS4bhZZFu2yTrHf
wiruusNgds1XZMiiVvjuhGlnV9lmy2O5cZMdKK5q+pRacDB3aqx7yZs2JYr2fv83Lnau/In0WAjo
0rZVHszFMSl7s1S7JH1VxVS5u8jQkarsreQ1b7GB3pfJ2JpHL+hdzNfdoGkf7MgqtxApcnv+dmfz
I0ANYgCJtAWYfC6N6x/hWuWIEEHTvdo5kJseiuTfVlKr7cH1CoqdZTrsC9OZz386dQpj6HjSSANj
wKm5HrWz+qYZFLt7BVnVH6c6GJ5skRDbOyT4nVjflVae7BVRuZ8q2xk2KoC3C4/vGW9yJEuIGqBD
r0cvA3ucetXrX0NPRXS2G9X+yLtm1B8omanhD5jo3UcSv4rW15BNpE01qrgbhbNFUGbhJTQU9KtE
HDg3PbYSiwn5jO1edcUOjq4SkSForvjHbbVgV+tK8/3+kq+MJ72peELY8sW0rJk1DoVcqlvJW0uq
HvqTaMx45xVp9VHLs/KnHYhq64l2GxyQoqKzxRmka8osFxePcJMSLfi+eAslmdQXZSBCxUc9TTEU
v+gDzLBtI2o4dlVuqod8Uuz+iMZbU5V+D27rm6XzcP9gpL0RY4lq1pE6bQSKRfjmM0AlAlsoBdiR
kVm2qUQ5Rp5ej/Gb3oo8f51aEQKPavrgWxpMYgv2fbvzMGZhlWmKs/8oJ17vPIZPrGmsqzfPKQSP
cmWM+JM+OSytL3Xnfkee2PCRdrCfRR2rWwIEvxzkr087XSvQB5QHqH5DYbgev0nyJoFdGoGIipO3
dJgMYwepvIw/TnZQA2+cTNF/iwBsFHunT5PqNRpSM/Nrgvv3tklF8OhQ0/9GQGvCXT8HXojBGbqD
x0zNkdprhbCA/boVrbBqSjDFtZxSnx7cVC9pJ1gFcmtYDWp+q5aG+Vqwz0/oYyafcg8Wut/HcfEJ
+qnuPdTW2Dd7Z4rnad/WyBQcgtLI8pAef4vnJbRnGuNtoHxJylhPPkWh0/0d4F4xv9tGAgo5DD12
zox+BHGkTvX3THGCb1hhecazPU8iOTiZE2Q/w75vq5eUwrzxtYhViF2ekTXG3orMMNhDSxrq57wz
s5HOolT4A8tQV0cY3tb0XMHrdJ6NvC1eJ6Ot4p01OXP7pODjazwNSSKaN7YQyMZpmCkIjqWXAeFR
wtaBDapWkXK8f8RXdhfVVUMSbijHcfFdf10uk6KJiiR+s7pufBZNOb3r+O99CKhTcvrMtv6ppLUl
kCHV4pxtlm1Vem9/AZQYcDRoFfILQONd/wKq4z2nG7kuVEb7z42SRe9RlHf7xlGhibYZSUKsqOar
GVfBEejtFnzqdnxOMe9pVAzYRd6Ss501zox0uR5Q9APWeExKD4yahyhWttPdVFKevGa2zUvi9vWp
582c7T16punGzf6ron19ziSpzoTjQKyV5uHX65BZtphLT4/f4mKeHR9X0Vj94jZG+2Ech9b1NT3P
P8jq5qXAvPUZEY7sAn03dD/PXP72OUuqKnnXAho2360MKfSXJGsVa8t74vZOcME8SJ1m5NVoMC7C
UVuju4L4Qv2m4Yv0LPQE5mqUczX5CvUyxefaKv/n/h5dPmEJuC4tTVoOlKxhiC3HjHNchTxvKN6G
dtbGg6KOxXvstkVzKAfJ0M0iC1twP9XaOPk6R56R7/RCGU+jltRYVipGmFrf7/+mXxf+1eeSz0TW
gLKyZOAvAaTWXCDSMObax6ZsMu+1CqK++yhQq9Q/hGrSjvuhjTzbzwrTiz4Ja7KUk5NWAkMotRwk
XjiJsnccA8txp3YDbiF6rXTpYWhEkX7DsmKsHrpcjN77VPUiPJRIo782yDxNn0X/f0g7jx25kaZd
XxEBerMt21allpuSNoQsbdL7qz9P9rf4VSyiiNbZaIDRYKIymSYy4jWTGA6FbwTqSpKjy8x7Nija
AijByRbkNbjaKNvEbTPTeI+5+XSvjsH0023zzPjo6H5wNJrSi/+LypJ96YV95D14KAyk92bTNv8Z
dpmnuxAbwifbTE3zvyoNyyenR5fziJ1cqzxpWdKJz54VReMH4VDO3FaZI/5LfT3q7m5/nTnJWuK6
YFiwoaDAcUPOSQ+h3WexI9L2pNao10EGNfJhZ6t5Hnzo+tqJNmJSvPBORFaPwXralpsGiN3HKTAD
Y5/QouC/HuymeFtBRv4s0DuUoOhDgLGe93ejMO7aTHTDKRO5o92hfhe8m6Iyf/ApGlFmTMXX0jci
iLRON3yaejdaSV2udi8/gNgArAFZXx8ynR/neu94w8lsMVTc4J9i/hJ2FVnbXgOOoDbhGp58XuFk
zAgcA9gHcQcMA4Gfy3PNCOkmm9gZnVSI7z/UvnsYpyA+SDeRTdxMSFkPboJ0mub4+ftaNZxnNELX
YLqv3YSLlS1/BSVt1gNXBLWYy18xDHppNDxKTpCrYn3TltTBdko26A8KtKNg2ymZNtyrHWLSObpS
2aMxuHE0bbpSGIOUCoFTOCiTET9bdtOZO6Wv4XJrXkpNvrdqeGDWqK1ZtV4ffPxqdJ/guvJi5gCc
5V4arA5QLCOawXWByWeqdz+4P8S0z1t9euc300+HH5kAf62cvVIrCHvFffai5LbyRriv/IzY4QGl
4fGHpuZc3suMzKAtEjmBhekcwtj9ZaJ/8UnF/vddktaFt9K1m9VqX+O9aoFDaIGfORcvnSJJ1mrc
8cRxXqHHX0/vi9o1j26kBx/DdrI20+CxP5y2ss63T4+r960E6Uv2Kihj5GNfV/Rf3WC0qSv0mjv7
NNVd86XzkzpCHTzQnL1PT/q9Uad/IhiYX25Hvd6avLRQ/qFEQ3RoYpcrFOvNwStqyzm58KG6DfC6
5NA59vRVNHX83JbRn9vxrl4xlA/I6CUfT9Zl50DY2umquldC6zRNgD1EqQ+f2qZqt9JR/s3H3mWo
2dAmO6kUN4+tk50JHPHckGLbVgXusQvLsD8g8hcdE1l0GowhPsH1X2N0XidXGMciGgm+BQAeCcys
ZBHkaUJ301NPAyKJyb0piqK+q/xqSlDEL6s7N4soFduxK35mTZ9b5Ayo/N+nTWm+65BI/2FMXfxS
4iTVbrFNjQ5ZEo5rGNbrdWdIhJ7LEQWu1JjXnxSo/QNJqH4qlL7ZuerQ7lS76j8hSYI+ma5M6dGn
U5uvIK+vFx6USFTtpCgU9bh57xfd66GKydBP+BWrWwqTxbYOTeclp0V4R6EhuL+98F6r8JdnMdw4
iovyZKOQNU/nvDoazAJuymnkXNWOCWmFsfGT1NY2hQqY5SFs1KZlAuzhXmt7gLVNUHvUvAdoHtsO
hr6yjSPL746YPGsnXlFD/2RMrYIV1Wiqvws9csej02TNXaupow8iLC+TTekOTi62Pi23Xa4bqbcH
E9Rbx7bRcM/So6TTqCOZbrLRRTZKnoozBbtaV6zkxWot84hmQIuwlKr0HykIVtk38Kn6F9OYFE4G
yTXadFHR34dNN/oPFYCys0C75SVq69Z/6nkm55sKm+9gRBu0sX7fntXr7YyuAJAqyoMobAPQuTw+
rLrO27zSnFODPmO484XlK/sMOjny/m3rr/GntOvzmXhSKpBi/atD0mU8cD8KhADVOmktnqxbIzfJ
/hI0uDfoDKhHqsf1dNTGqBUbnv9dvjc6jut7AG7KXRg5evOtz8GiI6Y2QV+QJge7FuCNtok8rOaQ
+Eg0ynq1IG+7PVFLv5zkVgd+QQGei2U2U6KAExT0SXPyA1B8Tin0cKdPtXlyqJhanwKzVbaAvBX9
j0jaZJ/QtXDfa2WTlRs7Cw1tH4EiOVYFxQIgs23eJRsVeET7XfHyfAs9L0s/MuPBtKbJcfVS5V0I
wwrdAc5t2hazunmQRK1d4spxYksgJxbl4UbNHOOhzvNiU3mKt8uG8pvXqcmBO+TNngJEZ3E5sgEF
cHp+OmGc5GZJ3zankZvzRfP88Fs+Og5CzRGdxLGtvlR1163x4ReWGX0a1HvAfJIEze9ipUmVqXOc
/FQPfe7vkHPzd07hGnfFUPu7wa3q5p7jUdyJIMed7PZSWTgZyXpgMwBIlzn77Emem7kVuVZanQR8
+Tu1hL21VV2fvJUy5DkL1OT77YALNwB0Wi4puP+YzcyXJspRuS3GuDvl8BC73eDng3YvWhHsoiLs
t2FXBDwVRPL5dtiFSabuIWmJtIng0Mmf9VfC0yTlNLlh259cHkrpmR+A5abj4Ny364O6qH9V1F2s
52yysvyj44/Nytm1GF9CIBggDY55mttWSkYalrcnV9HrBMcTDJNbYwReO3qVn7LibFjcyojmxjFX
LHWt87M07dKLhS+MZj+37+X4jR73ylRLulOsJ1oJzDCO3IPpdv6LkSHhh46oQvV7UKKVwsbC+pJJ
JlUEDiPoCLOTiEaX1xWjx7gn4FZ6H8FaDNVc/aH7Eadp73trKcbC4QcvCMqDNLRA2WfeIc/oG5es
3v40uE40PGSDkf3hjE+NXeLYSf3YIsTzK5Fa+Uct9fyffeV0yq4qh87f6kpnm49GryfKUckqBZ/T
wE4K6mOOLTbIp7YgT003RtS8i+z97TX6mhVcZg2S0UQhiEo4D9h5na7XYz3Px2w6xVrUv+gQGo1d
gXbYvqoMv3gagiR+HwaUp7cTStHhXrFJcHdT1zXVYx2GUQ6iDLG3TT6oChg6zEnLzehhfrBFuarw
7gr4CDWd7qowHjMt15Nz0dpJv83TwfmjTo32HzR69l9EHdo7GnmP4Gg/Bbg93x7o9aKAAoMAiHR5
lOY885dq6miF4SioJBhqfFdxKX0OeH0+C2ilO3ZFt5KOXbc9KWOx+ejj4TXCbT475RoN82ywpt1J
c8sknTZtNsR4Hthl3W0MtxXtPcegmeBO5k7mt7CN+kf2UujtLRR0452eWfiTWlFp/Edfu41eNHuy
f7x1TqQvFOchxT+J5ZxtUEWg0j/U5nTSvVAzNi2WprhXedFDx/v4gOoylny3I14fCUSUWk28dE16
rrOI1VB4U6/006kxq3jTm6n+EAzKJ98tOKBytVV/ZpxEx9tBrz89hRKpysLtSil6jijJ3U64FfTO
U67n4w4sjrlJBpg7bqre9YNTfbod7jplvAw3O356GpS+7ffqqRvRdodH03xDePks4lFfuWCuMxcJ
d6XuwsOWmvE8OU1cc9DSqlBPhRjrg9P1vnOg9mSlP+raIR9O9Br1BKB56D7mU+Im22hIBu+N3E9e
ORQSUFGS2gYYes6f2G0kPGcMfevkaGM1bejV6xheBeq+xittZVstfEuZiXO0AzPlyJWT/9edaoZu
mWdIVJzqLp2OeIeMqDpaKc66VW3f8+YR2uH251yKyAUKIEk2cngEXEYM/crE8XjQTlqpQPF0kvDo
DeaQbgPRBrupr9eylYX1I0tTUksNpROQAJcBq6DWamRz9FPWTcO0N4XVue/V1PTGDQho31x5p8qD
7/ICIA2UPDap5yLV9y7DYc6me13laac84oARAK7iI76Hlb5SBb/ORqRtFt0NEhH5wpml2UpYTLjj
JPqpb/J2q9UmjaDU6g8Ck+ctryr1HlRRvMMplTrymz8hO4QHFfhkqeU9+4RdYBhDSWn2lKRl8hCi
lnRv+CBPWsiXO8SKVv3Rrgr+LmMld6Mygqg9Y76c06ikuIjfoI5bcmZuhzAejrlXt09ZGoRPmh97
Ww+/4Rd8TPRnJPe9bVS14x6Br1UrhoUDVyr1UKUB3AKRRR4hf+0XHtllZsS9duJKTj9OlZb8ysj+
70yO3X6TacKcdpqiu8rKPl1axFSngaDKuttVnbHtixHwWamd6PoaR693wUEp8gSyDd9ZucYWY+Hz
QyjWFS3XyzFSgDITOJjqycrL7lsZK9VHHApx/us0K1i5wBZjSRwFb11MmOYF7xwVhlAfGFdhiOFX
5weY3/Km7czveetiHX974S59PSkFasvCDjCB2TrSYtObKiqpJwRwvDtU71GFi7P64NXq9JVmP3jq
aoo+3w66NEQQIuCBXpfwvHCVF2bbttWknSIU4V8wnFAfhF6mYkvjhQ7qPwSTXQyw6hRM5+uzqd1i
9Gl0nPJkiotHFV3JveEqqAZHSmqtTOfCUU5lBnwc3kHgrK4enr3bImoUc5TbVuztEsSdVB7anv6t
LHtl16IuHq6sl6UvSL7JEUD6wSecrc0pFKGZK6lxchS33EFEMDKYyW68k8oSGw0U4YElrb0N1Spv
ZGBkVJK4IGktzBtio1O1fTuZnD9RoX/l2k6179RS6jsuOdN8uf0JF2YVfD+XMZo4LlAHuZ7+OmJc
XgfeNNrUV6Mqve+z7ndRw+BoUirkrM/EWEMIL8wpAaWsP1uCBHa2Kxw3K4aImtbJNgq1/dnVyMvd
UYO02iNr2qf8rWM0umtQrJ9WQNdLock9HNx4gTwzs5djjVIrRk4jNk6KoxTvQW+J5OgYo3CPgNaS
b7yQehi0ov+XvMcGbor0IkUTKu6zSbaDpMlCzvDTpNjJrqod0e61aPKfp8AtT2oLAn6loLdwDJAt
I+aNKKaUK5kNNcCqSTVqQz9RNlbeR9j5OLsy7+LkkNiTSFYmdqEnZztyS0q0BkiNeSNs0ApoYTCR
3yO+FTy4oSfsnSMaygaZMj2QoEWHTktQJQN1+6AYThC9CwsleKCeon24vaCvwXK4X5F48Y6Xhpu4
bl5+ZddIgwTmc/o+Cmy+dd41hrmJsiH6kFfT8Mit0tzX8VggmW/3MNCtARm8Yqh+gZukZg3nIN9C
oF/Ter/OoKgxU9iQckxs8HlrSasAwzlWU733MT1NNpFfkFYA1noCAUQ9WO+VjwnYKigeOL6vnGOv
Z+Nlmsji4zUrvW3ZdXPHHFBsSYgtV8OiL36j/4zVZGhZT2jYOMdQS8SHrMq6faNH5sZug+qht+Ju
5aC53nyuDkmdnpNkjV/JC1Max4Q4c4f3JDRxux0iMHAD5ZEXdCdib+PqcBzrUtXXLGCuDzjWI8VZ
4Ey0uKDqXi6HrGjSLvaK/v3oG93vyfWae8xva+Uz8lFcwZYZOMGbbyoQplSvSMoxaLiqWJqjwAep
Cd2TCLRjWCW6vqmbOIeiJtwPYir977eX/PVml89I3MhQw+MOeN2df53h4RT1DcLNDm4FTf676zqL
+qjt/9fjCv7xdqjr3eWBvERwT8YDrT9P10wRcNlmSfUO86zpvjWH7L4tcyfZe73wH8zU709d2Kr7
sEmMaluiZ/nZMpowRwZdi86hMeY/o0TLm5UVfvUOQldCcnro2oJxAbh2+ZX1yi9hg6jVO9Hq5W9o
wgOmvvQy8rvb479aTdL/6ZWZxmpGcmt2rjZelJma347vsC+FEWVmITvGbHiiW3WQ/Q4m2z78/0Wc
5SB+bDfmiCrsuxZL0nqruGZ65wdN/RSBhzlG0Roha76YpA8FHSAABoDKWcWzu6q0a2hQQSSei8xM
7rmWjefc8E9amLzZA/s1FIrCsDD4gzLm5UdLSzFmQSHEc+T49LhMkfdA/NL8DIgW03G3sb9rCMSN
20RDlOX2tM6PIxmb1glEegrcYD21y9htbQ1637rp8zDQk4rS0sbvWribwG61AtUr1/idIS799XbU
+fJ5jSqPPxapxotndhglWWl6KMmmz2MzqY967v6nmXUI0GZ66kWRrGzWxTHSSKSBzWvgShsuiRX4
vlYjnm21x/w5oFukb0bQgf6+0AIUo4vAfJhK22hXso/rwLx4eDmSEkji9LyGX4Z+GiXmIJ5jPxwf
gjj/3LYlgrq68LW7KBmiU1ykwxu3JnufEj45M9LcrN25QrWAKeVbWZA9By7OGZs8NTxkKyNz6HeZ
5RswE/o6X3kALQ2U65S0maPAASt7uYq6MvD1WI2yZxRhtIOR1t6dagAJDoCFv69HO0USql8Ler1D
sZkAYgnUX/pVzSt2QdiN9NuL7LkcjXrfRZNm7oOgnZ7jCiPnNx6spKwky+g/gFEFCDy3QanLyIds
YHn7QMt6jCABBUNCE+rw1hI/gdDmJxLHN5emM5vK0tB8TFJrbx/63Cb+aJofeo9quwQgn1DEXrPX
m2/F13iypESTidRovhX7WNeUvnC8fZwXzqHOWJlZzvu1N/phSx3tbW5+tC8Znnx2MDKJK5+dNxpt
LTdUdG+fukX5LVKacl80dnQM0btaycbnd+FrKOwfUXyDYMBFfbkotRoSPHVPoBwC+eo80JtthgzK
SpIzz2flggC6STUFyAqsQfkr/ko6rLKPfSMbvP3QBOh54oyzN0PgHrqWiYOt8NLIYWceSRD0/e1D
9Hp8RKYcBiqXxzHr8zIyTAqh+3bn7Tsp6WzjoAS/INBXtvZalNkzQg+8oC3bxttzjmmPVo9DcWiD
grg9lutVKMci159kUFHnuxxL0mtGkRmVh3OXKokgvQn1EhKrazXtHv/HNQTh0qgoR6GVB9+aKvxs
GZLUlZUJnH9fT058iCbYUnqf6oe3jwqRH9Y5oCYw4bMoqq8WVYN8yL6aXPsuoRoXbio9c/ZTbox7
my6a/9avBTxRqnGSk0ok/rxLpDoYdQ+Nlhymzs2fG3ssn0MFJ6k3jUuKT4B94GbjU2mgIGdrwg8G
MaSpBgG40PojLAnqQSJEWLUYmvZBg6m6BvWQ/8e/Hm6vEVkZlCoB8ztXrFiRREpVh5Y4m3r3J3DE
JHYUTD1jW8NQv3MmJTr50G/2vm+4d5WxFn521byGlxJ5HJHc6Nzpl8sz0IWppZGPfZIVG99St0f4
OpzM7xn0/F+353YxFEuTdaNycs07GbYTtLXhVfG5jfhyW3R58M1EUrUvNoOalm87vf43MAAllGVI
jLhELwdm6kM8NNANzunUGtWHvLCE+t6O7aL/TE3W8baT13Xip69p9bGyKKe83B7tbN//Lz5ezuje
UDaly3wZnwPa94PUjc+kYCMAB0SJ//BuND85Rm11B2EP4RpYeXGCsbeEmiXLp3MXDdTq+MCJEp/N
zB6HrT1YTrotmObp5MeD9u32AJeiyYKXzQEtweWzleM3OPkMUZng8jX4gjJ7GUzOSQhX6D+ivjff
VjN9nU/o64g4gcVC5lX+nL9uo7QVYIFUJz7nJtZimx4ue7Zr6ny6K508XEOMLA/u/6LJr/tXNF+H
E60FUXw2GpFML2M5Vf4j8Gfrl9uE4/7tM/nqbyXplZTtZkOzALObnYIPcFYkfvNhiNPY3U4tRrIv
OuRsa+Uknd3rrzMpIcHQejlzrvBdFO1yZazG6KwrRic2VoG8jZ6BRNoIg4LaMehdLzdI5bv6F0K+
ffMPO4M2H0tG4unQoLmc24IOfB4UTnKu68r5Xjujc9TiPtnnSm28RCS+a2IASx+TopwUwOP+1fTZ
Sm1Mu410ANDnXqvUaeclirA3OkJH/Vao5Wo7czEcdXoufLDtV5Ttrgi7pkBD+myHBqzVutKmZFur
jtg2bl+tWATNrnv5MUnb5SsetiwFotlFPPpNnTVpnJ69tnfLR3WMJuOxh6bxtjTmf3EM2aWUktxX
IALD8YKuKg1x9sVgpwctMq142ER9NR6sUpmmh9xJzTXhuIUzlK3OV8OsE8GEK8kEI3TKTppGtoOf
IVU2gL/ZKO3Q17smTwz7oCFku2YLufD5yDLoViJZRoF93pwJEB209FJNzopVhbiIaRQzzQplJL+I
ILtm8Ghub//FUVJqQlcZlD4Ytcv9MOrVEEx1npytcuy/etlwNwa6UWyLUhMN5eq+WasAzR61rx+T
JhS0S74ooJvZ3aQBLI/HqEvOvB+yD+bEaUu5drLbrVVyyj7T/Qahrqqt88Y3xf8ig53gTcv7hST1
cqwT7DIXI4T0TJlalAeraMa9k9TCeE4nHN+34aAbUbsJCl91t5UiOvfL7cle+rpgDaTIiyf19OXf
/3WwI/DWqWlgi7MukvyX23nKs90Ztr+FbD4c3x5Lf/URlBkIaMfLWB7paRP5FT6YQWk9RVqWfQaI
6PubWG2+3w61dAxIeQrabnQuSCcvQylmQyqCSP058wNt2ImxcYI9/Kw1G4Cl6QOsBSqK5JgC1+wo
zStb783Gyc5B6Fo/6EO7GEC2GRIcGb61t8e0GEsivmk9gw6bvz9F2tiYaHvi7NZWehfjb/AeF2bH
2aA1vcaUW4zF6QnemmoPd+Pl/AUt+nhQQNNzmeBUdZ8kfX1sMo6IowZR/NPtgS1tP508TT7TWIbz
qii8/tDLLZxEky62celQrY0LA+SU9AiIbNph+F2ZxnB/O+jiCHlTg58k30eI8XKEMAumvE1Z+FVS
m09pk7a/Rqvqxp3VgC3e3Q62dKRRd8XPGcILFJvZNhcSgKWprPw4zVLnWGWGGDeRVoHGUCc9wKo7
g/9+uB10aYTguelBIQsrKR6XI/TQR1YiE7dUV63yaDN4QFV5jbqPReCsQRUWY5FMUDqDN8yGu4yF
SJut+5Mvzp7V01K24Xntc6vHAkozwrXm3tJsglEFuufycIKFeBksMp3ItVMb7UWK2uKAiFAqgPVW
1V4TVeg+oFz0xp7a6zn9d8jZanEBSxfYp2VnUaM08hSlRvcNd6mq3Lql2n7oSxpAt7/e4iBZKiqH
Mp2XOfgjLpuu7tMmP9sqHlqwyId3vhJp8abDe/1+1OLs4z8E5KHEISYFkMxZEc2a6qnQPJGfQycU
x57PubHtSN22oqofuZ6mleNscYB/xZt9xd4KRGoGWX7uS649RshHRCDO/E3unX1PtcJ9W5Xwf9+Q
Sw5ILycbyjKXy2asWS5BXeVnRxWV2FX2oMNxy91yJTVc2gtkCFIgHMkc/nkZpxharw2Q2cIbuC2/
ppqh3NWByF+a0XsbFvJ1RBJJSwKBIQ733WWkqZGMlazLz3j4xfo+BXPxvUzD1RRw6VPJ6haiPNTt
SJIu49BiiGO8ZvJz7FTBi8hL/2M81e0djLkPWVkZK6WKtXCzD9WDyAX+GefnypVueZ3IvE2eaUqO
SqMeFDvbqf/hyQmrCbiAXP2ye3Q5QvJmb2p1MztXVC7NnRM7xsH2RVV+tCo9cVeuA3ncz2pclKw4
LumiAGif+wOGSlYmQdjnCMlbzvtYaaNqk5SFtXLFLTxsSc1JLmn2cZLM33n90CV+PVrZuUWu3n90
9VBtj2lhl8eCl8tTY+E4sa38MFch9RRrgstLX/Hv6LM7T3Vqma64pEaTob4EeRLUByG03NskSA+o
O6/ALen2EbY0r3JCJXBUSrjOjrCsshETirXsPLQi7o+6ovXlIevUNRTgchxefvDwaN/MmUplI5Bd
5KlwFlqmFD+9SOuL9x7lnzfKrLxucKmyQteSDh9L5nJZxs4w5lPUshPKSCjHUFQP5oBkUpo578I8
97N/uHRY/DKV5RkE1e8yXlVMvsIrMD+bg9+Vm7T3890YpNNdVTatvQ0tbw22tbhGATLACZBM0jng
MCuNpChrJT8rSl89uPlUbzMwV38mQFdHdmv9grVXej/o3Hy3F8tS1mn9FXm25auG7l6fJsV5qmN3
rwz9eJcqtcDIPguPE+aS/3mFr+z+IShwTglhp7Y9P2cQyCkC7L/zMy1GNIWwAnQ3RQ/ZOCaV2akc
4+3W7c21K2lxwdIs5p0CQIda1+V3LZK+QM844MBxId0flTZx3L3Er61cfYtz+lecWaPKm1QqErFN
0tKXe1iq0U+s/jSpIIV08j5CT/w5CZrmbZ3G112ChDj3k036CRzvcnQRymOg8eT7YRLKcIzRjVMP
pTEUxlOkxta4cqwu3e8gnHHm4E7kyTLblLwa6naovOSMnomu/MBxqk2e1dYq7G4jNX3jr7fXzNLH
Q50LIR7JrgDydDm8xhy4e8MmgwBUUajTtJSEsKw8e83NdenEpj8g2VUUXelIXwaytdLKMZpOz06S
Rz+aXA+muxw6YHYoIDxBsbOM9u722BZDypefiewA5cHZ2CZ9NNTRa8QZ+ywRnjwLnPqfLtea+iFo
MH3YpiiiVSv5xRzS9bpgGCGgWAiv17afKB2Xjho5CuZ9U2B9rycQuAeyKaH91swun3bCTFP92HZI
l57SPtUclD2rxrDQszP7sN04OTysY1XWYfQ0kux9vj0rSyuMdylAamkeTBH88kPUjU0ntvZZYUUw
fczgJ3abMU7H+0B43sfbsZa2LFgHYEF8Beols9XM67fJIkNJzy28ymqnhmHRf9QbM/Y3KpX4rZfE
31x3EvZK3KVVTSebLcQAr2WwkUdoyELYtF3Vpt4XCMmNEm01PFHXEHxLa0ymQHhiStrovMSVDVWj
xMUozjUqVv5Oj/zxD6bI6mOT+Nk3q9bG4+0pXRqa1G+hpoHY0VXB20lzkMBjxKJWRDO8hM1Upccq
d7N+ezvQ0jqRm8ewJdgV0eTLdcINZk1Jxqu0SVIj3HRaFbV3rjq29aEOx95duTEXJxIJSLYqWuJX
MAtRdFi326DVsmYYjhGyW4/uhIXaJmoix9nG4TD4/zKV9O0lkJhS1twkqEqQ/1d1JTtrMT5ldNN9
uiEm8PHft2dycWg4b8mEjjU5r60lokDnt+HxaytNRPunDXFKjRA67bd6M4T2LgYbt2Z0JzOM+TNA
TiYdGFcyPGZbTyRGnoxIo50HB6sPS42zduPbU71zJneEaQvS7AlTBP9OxEnxHjJR8eP2qJf2Ps8Q
irE8VnmpzvJlHJA43ekYnFWM36ON36haAY+2CWAlFYjiq7VdIoIZOfaX24GXphs0CwMHXMsxN8u9
4jHmmuTxf3ZzRd2TrOuASrvGs3c0g+vPtRkP00qSsDhWEi58IaXKzTxnV4vC6JxGEecmc/r4kHgw
Tx8UpWir70o8hcgXVg1uUBvk4pK1JHc5NicBSSs/YV7LKdMCNA24zvNkUBEIrFg4j7iHSA11N82+
Dm5YG5vOgGOz0g1bOiBoKtDzh9R9zf9Q7bG2R6Wm4h4jH4ljd1IPj67NwfcBDkwcrpWo57SI15uV
5j7qlcgFA7eZfdiiRjrZTWLq7lWvfbGG8N7sdaruajsET6FTJd+quAsfYtWpvuhJhrOKpYuPWjta
L7dX2PWUc39SPWPS6fxzwVwejVo05M6EtcNZ8esSL2/FeXQbEYcwfNCq3BRgSkDfe0P9/nbc65VN
3FeBZq4bmAezhKYDfRF1jhueDacrjnpq+vGejWs12zRqJ/mpi+T+dsg514FJlzHho9AYlPyP2Tmi
ToPSaYgy8tJuEmfTOVN6p1MU7T97ilFVG1pLtvMwRF6dHkY/+cUzofaCjR4PxRoD8PpI46fwAMCF
m6bBFbfRceCtW60TneOSl80ECeV30UdT9CBKHGX2/mAPzVHBWp4XgiLcrdUkpnNcmQ853stzlR+B
jAHMC6rE1/LolAYyS9DQd2IyWASx8+ZnZrTWpkhqe+9EEWhkDNdjxE3U8RzZPf8yDZAN55UCrm7l
1rzOBqSGplRUQYMSDRu5R//qsBX61CAOOoTnaXBtxCbMQhMHanlIBt4e92IgCWWXbVPKgrO9l48q
uCUtCM9lCGUW0eAk6g+pk1ZruJqVQPNro9Ir2yrjkkCGV95FFCnQREYdolj5kEt7CdQOqnQSts6B
cjlzbqWqSeIO0blO0GvbUOlS1aOJzlZ/KG1I9CgOquWaQ+t1QYJVA78TMgx8OVQyL4OWtGqVLNCj
c4C2R/gIHXj44Wlp8G7IsyE9gqoIh43RT90xG0s7WfmGCwco4SWXXmpUAjSdfUQ9slrNKEucGLs2
/+IYYf/UhU1gHYaA+tAmrUPUr4M8tqd9TLXW3GhD19sZLAJX+50ValPubq+q6yuEH0RGBEZZYgHn
vfHGVGPf94r4HPdW9iVVp4peC/5xe1uwj27HWlpYCKqjSEqRiSNttlXCutBqbYqTcwO9Z3hGaUVH
9ruqBm+t+LMcSRpPSCdRoCmXX5kz2k+asGZUgWmPuwJ/k+YPJg/FWldlafrIlanfAS3gz1ltIk71
unSUBHCPnr5ThzD/qnTNz3EanX85Z6QEMTksG4FKyOWQUh9ROYEn85mf0ad7FFdbNMPpC9QryLOl
Mx7BPpstApoHctRlIGHjVpShr36OwtAZP3h5n0bf0YaK4g0GikX0LnHDzgdlq5btsVOa4NT0tr+G
nl+64P/+FbMLXjU6bBZEGZ+bplbvOjdF7E+QOO+avjIfrNTSH0FWtN3Kk2sprDwcHNQCwBXOARsx
TVyrLcL47IR9luyCIDDvkb5RP4GzwjluapGGeFKNelqTaF9aSMijA9uX2jdXPYOo7XF0L/X4HOFi
9AiYkvxFd/rRltrx9prxz2I06uivJQjguLOXgReOUM77IT6jAZbuy3HwPnpRMVLCG6KPtzf90nLi
dAezBWvXpL90uZzyDoqQVSQxHKgQkUZE/4tmA447jrdBHVj6tnYMQLhFkqTRJoBSulW10HQ/3P4V
SwNGBEM+SHiSIG53+SsqrW2nDnLb2fURNNqqQ6QVL7mIemdjdLAkVl4jS1cb8stSQVfSwue3jA7d
q+lTrtCCQs/vzlK/9C2OBjECiJ9x3olXwi2P7v/CyePwrxwkKM1Rm4TAitY2kmo/lAB+X4ppAl7B
4zZau8WWNslrSUmixmXOcxlO1I2rV1oenG2MatInoat+jYwjNgPRsYo95Zvjl721D5XKLg7/8B0p
UQDo4P64Kp1xDY4D5nWYKll2/6HDkAV3FKVId26GfuPtWIsfEYYxXD62iHNVmB17sLcVscJS67du
oFmPZdGqG8yUwl3oDM6bG9hAK6jfuzzlkKeb5waKGY0otynBeTLNbNiFwg68nTK1wcoBv7RaSN4p
p1OY4D6ZHfBO34C3V9r4XDclxLWqErLooiSi3Da63uorw1qaRkovIAtB4ALYmm09T3TCb0vS9YH+
E4ZLk2l9V8bc2LtuH3+ZBmP17lgc4Cug0eVKJjO/XJ9GQjHUBiRyzkTQHdIu9IqtkuQNUp8I7exu
r5LFYDSWZVeNC3NOoMUSIMgRUQzPoW5UYo+GYT5udORCGkToEIK6HW1xMoFQYZcsPYrmJUG7xmO+
ipzw3NOieMYeoXjWQGzuQOHE1jZSI3LFt0ek/AiySerJ8+q9nEwNYt4Yt7xvkNfN0M9p/liVn7xk
Zdvvtb4LV6ZzaYB/hZvfTJVtK22OTPM5x4Bql00DzzjkJuDYONGfiWrC738ZnuSxWUC0rxqU7QBn
HtMhPh/SiL8Awj1bo61F26y1x41fWN0/HNW0B6kakyyC3Jpdh6XtR6VGY+Hc2Zk2bgulHD/VSeN7
RzJ94/724JYeO2wBi4SR3hK1mctvp6Py1P8/zs5rR06sXcNXhEQOp1Cx6ehsnyCP7SHDIrO4+v3g
X9py0aUueeZ0rF7Fil94w0TF4kuhNepep+Z3EsDsQztRPcV3ja5GJFv1/AW7ne9vD31tHSl+onMN
/5G4dbNt6skrVJy88i+yN74Wyqxmvh13eWhqs/7Qx2rx+e3xrr1J1DqZWG4Yaq2b8fK87KxKmaFn
OHbzi9JqX+3KOq/2o10bJ8JZ7+RFrb7s3x722umn5MV/q2wuRK3LGUb4BC6cMwCkHGb9PE8UooLW
hsRUZUIpb5yNq4ORZqx+yvDZt1JsvVOnXawmBSi1sfsSY4Y17SxnHPatYw7z4T982W9W4goZA0J8
+WUFJOA+swrsZ2KoErA9yxdXKWgYdVbyXwIKLF9WePaK7t+SBss5LpcRMbAvswKt+uTgyPPdFkn1
jF6Q5fcSRwJfH2P9li/t1U2KeA7gi1VDa9sRnWfHyUiJSUizpv1q1q77SCC7HJcU/dNTSWHdubFf
rm7TP0bc5IuLm1ru5Nrki9ii47NZrdprTfwCUMAMDLl0jo82cHJ8ey2v3QOodhFUQNIgGt2Min3a
6A5SwpqggveCapD93jAqRdmDAsZTb5FecXALWz0aLeThGyfz6iSv1Bc6WNA3trKQTmPlXQ5C7kvW
tfIeFnvlvriuiO4jpYuqs2gJsW7l/1enGQYlzz+fBEf5cvNiXNcmdq8WX6qKzNFfNK/9WSV9+nVc
cs+XiTYdqknLbxHZr8wzOKyVyAs+yXvlPzJWFaXgJs2/2M38rowUsRvdvJn9ZRy1co/3c/IZqRBr
8GVXFF7w9iKvUc2mLMrga0sS4USqW5vLXupySlFjy78UepOcGxKt/q5WnOJWT//K3IJwXsvuRHUr
4e9ybu0W6V6G4SMVu9wrShLtcU0sG3+aMNKYPCAaVW5NX9/+uit3HwEPDgbrBQ9pbLOi7jBXkGLg
w7HJ59pPij6SD0q6+qdjUSKSvy9VMRwXEnw/6sxb8uZc59ZMXsHN0OJE7iHg9zkBFHaLd3flbGjc
4/Zazeb62XLDRm3p5rFsii9ogFOw1uqsRTN1lr6TmTLx4ybRo8PbE3lt+dbGCXgAoEJslcvlU2LF
sNoUvk86mXr6DnDS1PoKI8l9PAmz/uY2sYozSYPr043E49oOBT7OAaFgRu9kcw0BzgWUP0K+jYR0
V35TIppdnsa3jKGufuIf42x2qDvmi4s5c0GTJm6CuW/i9xAcmv0glvxUJqm2y+s4/efteb36cSZb
dKX5rCSOy3kFz7xM0kBY3fHqfnzK80YfX+wk624EAdfHWR01EERgHjeT6KLDDWfbLQBBSkPdTWgv
xgiBeYt3Y6NcHYjWIjgH0FCvwInwde2+wcjqS6oW1jGvrDneW97gWDfuraurRT0YGUTYE+62r1EU
FoIcXlJ9sQsn/ljWiD/vUWtCFV3LOke/I+jqtL3tUKD++9QGIvr/j7xtdHCHjWisMDIgGfVJcyDC
+1w9murLqnT/QeJqufGtm1tMWx25MMbQV+0M0retMHuca3Zv5BhjNYveBKqNZs3cVtkexFJ1Y5+8
ckdbxwJbCogSH3pU0janQLGFonQ6/kJd3GQfC2yCjiyfsgSlpjvfzHLon9FbSfdG5yaJ39dW9NTb
nf0rLruB848Mq3nj6zcr/fvr4XNwr6JpwCuxzs4fZSqxFFgPRFN+8JKuPJdGV93NTP+Ohg368vai
3Un0vm+UH65N+Z+Dbh4Orpe6FbrMDyjbtodea6MdD3MfjJnZ79++Aq4OBdIV6hs9UqrCl99ntcyu
kjCUmdQpGkyYoM5B08uK+nVWif8wGo4Z4A0AkZGcb0YbonxQjKHABqRLIYST27g2tVO3sw/A/Jtb
koibp+r34q2J5CpbTwdnq5U+Yj8i+7LKD9Cp00cV1TC4Tdh2ZuhFHMrM+Uvw0//GMwhjEAxGFWj7
NIKiiEZTR3VFmo2OVOk07/Frr3ZNjArS2+u2CdvWoaA+QMUhV13hVpuToiemHlfeGO3NyondjyNs
3/Jk5Undns2CpzsosCHRB58SCSZAYzPhS/b2L7iycwiPV4ArvSpaoZtHWdV6I3ayQdnr0WT9jFo7
03ZzaYjnyErr+sbNcGUlKf3xmcj3aEDmjMttqsYLfKZeRbknr2cgOVWK/U7vrHj9bJgmD+GydhE3
QJmv55iDQeZKoQVoNBf95aBVkfcIza4Ihal0Ar1c+p2Y9OGwQOZ5Zs8Ouz5uEyzqRXzjc7cj0zL/
3ylZ+5xoAOiXI/eRjWsUyJywxOhhOa4OE99Sz+geYZnBB8QDs/MCWy/bMMsTBBT/bmXXhj0545pd
wrUEvXE5eps5sRNhGxqqpeu2AYaUzQ8cToz9SCP4xv26/q0/MgBqSowFbJk0i3YLWe3lWCkIEMog
yRjG3agn+3ZE7ARZYdmcCyPV+53X5Fn2zrXj6dxnVezcI9Hjxce3P3h7yfMjaHiAsuMCJAfaUgWN
RCny3MumEF5GfYo8PX7xMum+y0TnvQBl6Q9WqXvv3h50u6UZCZ4+yJR1c608n8sv7/k1iyMAPyUN
CNNfsMspPx08yFn9Xsm0pf9ecY0kf9cgYL4vR11/1R/vmZsnho5q8xRObbbkn7TFKazdBDzT+mza
sJEDuBjTh7e/dHtTrGOSlpDarn1thOEux1SV2hr1rpBhpXSLu6+MdBx3+KTlmu+m3XTLTOHKxAK2
IaL9bTpG0H453CiowlaTJ0P82OzjaPXxx9zk3R6lnohgkFl6S5Lo9f7xVobpqr9tk6BsL2OFfKlx
k3QJtYWbwre0HnxZ0/XaWY1VxT6NPAePPVH4jeRkC81YV5OAjHQPkTEKB1t0Av4JrRWlcgr7WFM+
um00DH5apo62a5fqWXcbB0IcUMbnqIvs7NCaifYxUtCcOQN17G/ZU76+tYjcuDk0ZNYp3G5JD95o
9nU1JnPYZEP8FTpzfJfX6q9hqpX3HCrnCQXk7B3P1a2a2OtLZA0Z1x4pWe9qF3O54ks2lF2jNFMY
kXEf9NSIdzHI609g3LT7Kkmyl4lu/IMZLd2TotnlLZLX1Q8HEIy4L1cZahiX40eUSlrLYRnQkRyx
CLC9FhndEfUNFDnsJUjitPjUGE3xC/Rj/ent03Vl89FYpMlBhA4yf4sbSZDOHKKZjy+SRdljRpM/
tN6sw1KXY7+brL7DFFBtb/QEro5KT2qVF1ox+ps3YqbIgkCFM4VJnaR7aToydDAn2OlqLlrK9H11
5M685Qe2xRWuGx7t7lXnmoIKco6bYXNNTaweV0WAFOj3y5W0B+4rrQPNTrznMprT/VjP8cHKrSdl
jfw0bOmO/2HCQTvwZAH0JjG6XG2ad9ya6OCHlJHG7x6aXEmiJvQKaEq+i5K0edcryV9mtv/7cGDg
ax4C/mxb9kU0pl+03p158Fv7qCAdIvyqT6Kff/9thJU0jhFOYHo38wuTfhWhLlDo7uaW28uRue+q
iiqCWU+dODC6XHuS+A2LG3HAlTeCdIAck/sM9eDtETZlMUd5WrKLHSEOUdlHz1PTfqi6srqxc68d
VsaxUf9BRA4c5OXykSKqg96NcyhwU/nQNVJ+1OvcPSlxoU8Hx5HDU6y3HrkXJOcbF/aVr+Sth2SH
uS1X5XYVowW/SzRSZagjz+5zgKZQH7O6vTMWTbtVUrpyK67CDtQaECilBLl56o2kcJc47WSotaNO
DiKMXWL2+pkUGxBUWv7UUTj9156zD6aRiR9/vZF+i84iMk69wt6WlmyS+GXUnCU0x0hGB2JKGHB+
KpooDmY5eMl9NaaDunOA4t5SQLmywi6ccD6e0wn6cRNZDUYGfTKfeY5xrFF8bOWS5d5cZAre2qW2
0GaYUKu9gs9alo7VLYbsbwely5iW8J04ac2qcTzdTvxg5tFUtAqr7LkjI1WepexiA27zQ6WnSxVM
iizqJGjo41QBkmyxeq4WLRM7ChC2HpRZljR7c1Wi/6ZWRdqEeVrUu0GfHKqcb6/Tutu3v1Xn0NHb
hUX+KoJYQPbgfq7PodpO8otrRmbgqE32lx359fqigwzTyeDcEQduKo2jVfSWlpQypLSQOXttUcu9
aQzeyi4ps+o4W4N6I3u7sv2hsKxW8rQfqSutu+SPSLfPY5FlulxCj7IQJo3tOD4umaM+VmhcP/W9
Flc4IzhGc84Te/qetiqeIm9P7pXjTo8VqRNgJFQgtv1IE5UApbcylZ8wwn9S8yH9EGEQ2KA1OBbF
X1aN1jnm5iTuBTWGc97mXcogLYJPLtWwsGv5IIwBD2m5Smmeq7gsb8HFrgQA5Gurrsrv0bY2Yhg0
pEWEFFzoGvF0zFxzfpfiqfBJNQb1NLvz6A9eLm9kL9fWFClDQmxwjmsT4nJN2dlzrZWJGmb4ZwRd
65l3naDpoAmdXpWdIHEIVPpFcVPxFBlNfHh7Pa99M6JAqw/Wb7HYzfDJ5CRAjzUtpAjp/CiHxblH
iTm5K4Sm1QERdlLvbLn6brw97vp3t4eUUIPDQzGCas/m9LiKnsR5O2qhLYwpSlGeWIrhseWlRr8g
cpXeDHThpNG/bw977R5FhYvXg4uBl3Iz7GyoVaorHMxEyY0dqjnGe1eqbaApsM+wQMj27Yyat1HM
xQ2S0LU4j646hxZBb4CVWwCWpaIunE3dEo6Ur9JgWI9OR12g1ZwPhZcPmZ+NkNm/9qhCJfd0+4Fg
5jDy0UeMtL82I1vPML1DGu74VaGZtKk+mZXJARrFEiZVi7dmjiMZVKnEl6qYdnJqe39Sx/aIoqZ3
HjKEXKLaVP3OSG4hja4lfAAJV2HGtR5Nd/zyAKDDH2euxS+plLH5LgdbfJ/zWQm6Lk5PqZyNnaPY
NTiZoaWKvqSyvvN6yijaFHMi394eV04DTTESbWAQtAG3KNmEFzBzJ501QsvsZFGZ23PbLNMOzUrx
qOcqrP6qSpobh/DKrgQ0wy33G3X4GlSe2HWFmr0Mpad0KiToWo5BTmUn3te2W1l5UHWYG7rRLHaZ
qVE1vPHdV251apCrvwU1q1Ui4nINDIX69oCIY5hI1TyIaGn81oXx6paO9vex6upiAoYNQTfMITcn
0KzndkRqmzcMo99QdhlUOU6k8CcuvAe9w9bU72SWly9iMIzm+PYCXz2FaPhzDAni4HFtnlClqs1O
UTVWWBvTYDSl9ahpORAEF5v5u1mpmx3UCfFklSYp9kxt3beaGi7b27/j2oSvLqvke6DQwIRdTnih
1o1mdeumNzUc9yqZ7mIhdczqU+XGJ18JhyjlUExBjh6qiq1fDmXgSjPA41JDki39pbGLbq+nmvby
9gddecYuRtncJ3HTYoPQM0pvF9rnfi6iLxVd04PWuqhJaoP73qmi4gwqrN0ZGHR8fnv47cGFt8wW
5Q/+lp3ior78SCLB1JrdRYZ5G3kPrlM0X0B8ZJ9VWaYZL4nuVT460OaN+GT71ZhdYf5DZ4S0wkTM
etP8Ken5tDp6oSHAzwUkPc4Ynm+kjTzmZS+GnbRTQaFVNO+b3h3bXZFT/bqBkdhupfU3rOEnFBGd
9d3eWZ42dZ7MNSeUbjZCzECj3NxpbYarQpF3zl+CxIg96Wa6yBwBcqGSv801Cw+Ja1iHThgT8X8s
y6wJyi4qQ3vxpheJyyvUP1e7kUpvo4Xfg1LlZa5ZZnv7jbE7ZMIERBTmANMCT7gSPFrfO+9rM28f
URJ1uv3fbijI2ugUgwFneQn2LzdUIzqWLhFuKCNI4urQDy/JrLahNShdumuVrn6veVO13HgJXu9j
hv1NL6XkhlPoZth8sGrLLBI3jDPdOmvGgMU2Maj3MiSDvisr6QQycuZb19H2jmB+V3OTVREe9CSP
3+XX1gaoszH12EPCHpDJcRLP25W2iXHO29N6ZbMyEO0BwPzYqW3zWLMdoj5GoDwsHQowyL0Phyay
9HMJUfrGlXB1KNjRXAo2qLutTFVXN2bqTZkbWsuQPHStpcOoa0Qw6XF9Y7NcG4r3jMSY7qELMfRy
+jpoaQ5MTS8Ug9U8aGoxHbAdsT5Po3PL7u3KSeBb1v4vqAKiyM37RVLoIc5feuGgxONTuzgcP2TD
wymKk+dOzN757QW7tjNQLQHrTnV5dV24/LRZq1Glc1otzNK8h6qw5D8iPRlvTOC1bY9tEU1fClAr
gvdyFJhG2DoQ1YWuU2MvLsuuw9nB6a2zABYWHQ0rqo6jkbq34BnryvyZhqwbfxUPXP0dfpfpLgd2
og4865AbodB7bfExU5R3Jr5np85StCjA8Ec/lrYq7wdsu5UgssqbqNtt8Pf7J+CRCdMN7aFXmVBd
sXe82NbDaWhMuG2mU+/aoi4ObTmP6FTZhSBKyNLCX/SC/tLb63tt5h3gUjoFUmDbW9jPxHXQmGZs
hE7S4Rk4i/Y0VhyQVEna9zJVXL/DFfhG8ndtU6036/rR6AdszwvYG4VyVqKFBkL3u5S23T9pXzdf
3/60V7EeM4v/F6VlazVjIOi7XFy1qt0EoL8eVpWX3VU0afZ23+GupvT6nh67g5WMIh6bGEf2opdL
vetS75b085UJxhlxRaSxx0BwrXfHHzUb3UJobSk9LZwtczTjPV7anRkguVJqQTkbc97vR/pXsR7A
0eOM3Hg5r+wu7MKpC9P8tuxXJLHUGIfR7lQzHKY4fkhLV/sQ171zSBDY6gO5zOUvw6mUnesOt6rS
V64qagprcZ9bcV2Iyy/nPak7mTdmmKZQHE4I7A1W0MEK+mJ0syWSfdNPqh7fuEqu3MUI2LDmYGMY
1t2EZFHceOqEslI4Iyy2j6ylewczw4W6bdintzfYlcuDPIZcZqWqrsX3yw9EACIWkxB6qBhZVR/6
Vp/s3djGwrQwtEJQM0hIKKynyVSq9H2DK/S5moQn/v40oXjC4jLVLPR2nku3bImOPB2fZK/w/D41
i73rCPMWau7KeiLxwUpigYo0/vY4uXLS3c5MjbBPvfjfmoJU6y9W0+3jzp38IRlvAVWvHJ2VjkDJ
k3YcH7DZQIuLolOtV0Y4TuryvZhy2oDd8pKOwj3i5jXdL5lX3ijHXftIzovKM74OvMU7mfo44BCc
GGHRYa7tTqMJ3ggPKs0azD2J8S2s+tXxaPCyg0jAqX9c7iF04IheR8Rd08xMd05kztDH2ipAOrQ4
EsAM57f37JX7gOIGBGeGo5Lsrb/nj+so5yXIhkXYYRGNOkI81Iy9+WuSSHfY40CtzfEp6jyavcjl
J8p8mND6vGWqdOVipuoPvmrF5q/Sa+vC//EjkE+pRdIXdug2pitEoJVaIj5O5eAQYrRpo95bWTaO
+r73sir7AHAE7cGg02s5+EU057fC39eTQtpkAuHjJbSIgDeTMnv4gsi6scOKCnuxj+tuuMszawxi
w8xfcnSjXtwu9z65RvUfnn/GhkVIQ4mKyGvyy7BAamJzhVOxjHPAW4JOZTzUuRMoai3G+8nt0zGg
/KbFfoe33K+3N8Tr+5LNjnwPLxN9b3THLtdi0ftaS5XIDPE5r01/qcrpOJaLnfmNahQ3rqrXN+Y6
2KqOCRAWPMX6Y/5c+EznJTQrK3SqVO7dLKkOeZM4J2Pq3hOARJ88/KCeKiOpjsswZtWNx/Dq8Mwx
5U44QxB8L4dPh1RY2EGZIePJexBpdNJKK3o3JRrqFDISj8kAHHY3OYWYfbMjA74Rbl2dbWSV11ng
pt6iWzy0zhxncXiOrbL8INXiXadP9Tmd51sH/dpI0GGJfICuEL1v9nS71FljJ64ZKk1ywnsi+hGn
pnowxzn5y4oe+JAVMfE/mgYru7nCeG6bCgUkC6iK14lnoN5ofx1ADZTzc5kM8ZTs8Cr2voDnVONw
gaTy6e+38OoqxONnrsD/7bIaeVZYaNWE+TIZYVt08zs1aQY/aXCienuo15Hr2vAD0U3PBNMLff3/
f2zgXObGUI+eFSoxqm0BzHSg27FtVJ/fHmddncu8BKlOKjrUxXnVX73pC9YawhSNE5IvJwfNnV9Q
kR4TP49Uw6+j5VYh69puoXaGTALXHxWezcGMBW9hMzBeZI5y9rvOIBvqp6o62WMlbmyYdT1efRw0
5rUIwCO07ZwqjXAa0hwnrGG7fYJeP7Whhw9M+VO6s9l+1yeU1v026mvzxut3bVq5YKBnrY10Sv2X
y+f2w2SpeWSHrUrL3HctxQ1EbVmBUhZZDvEn/+fv15FQifuVVilnZH15/tgvrdHobh27doi0kuhP
bmEUrW/2Rfw0tqU37RsC9xtb9Nrsgihi+xB2A2faLOXYjK4xSsUm4hfNczNW4ylxGvvJEkNxWtJY
7YLCTatbdcFrbyj3GfGwQVTxyuKGezNHvJEd5LSmCHpQkSSsbV7cZ7DDdprVS7mfUM95Pw/qX1pV
8GxTEQEbCReO0I3H9HKW9RpPsTRJ3bCKlCFIlkLZpxCMDlOj4viHm+KNbXTltECfcNFRWHV8XwX+
g67WnaYyHkVd6wxAz71HR6r8NhmudqO6e2XHsntWTcN1Zl9Vd52ZJNZsJJU5Wxh7XPUQcoyghCyF
NuLm6dwy8rw6HpVHwjPU0WhJXU5lNhaR7UQUIKt+bGBSK97jYpfin0WV3WOZj7dg4demkloybEkD
Ro675TOkzohHtyJtAJZVtevmntc4A/g5G1K5Be9/1WokvFsFGtfYHl1VVLo3H1eVoiu82AuRXbcO
fZkqH0o3W/Zd1chDZrVtYCpGzi3ryHGnoVQa+05kaZ8pyho3YFOvjws/Ze34rVpStF82F4OdEmPT
B/F4rhDkhXyUfK6kpY37Je2Ls61J45NpNnF9QOWh+v72pbRVZl7DXKjkoPCxtABjamxeMb11Y31S
Oi8sFl3FD6SqOn9yvO57p6Zj4c9mOZ5Nrxz2SlQrg2/VDt6HltebxU6ao/u5wp3oyVHcW+eYa2qz
/9CEIxgmNVnPFj2rbT4UN0LkdaugoqnpAIRqK8+NgPJY3wdJHpcGvOxILXajlM5La5Ho+30rZ7qH
A0Z+6GBNbbWzFG/46DABxn5IwAEEnjGQVxlFbbU7W0O4KkKBxNoviGkZwTyb0We0/KhywTuRy6e1
z3PSRKEowWRFmSEDdFSh8QZZ5iG1E5SmXmhDMCN7FQ/+tJQaBLWxG9PoMVvUKv9Mt6sdv8eq3qSH
yiZGOMFfyZLOF5ltRZ+UQW973Y9Kw5kRtCkUGeMb5Lbt9Gus10k+2XKcFBul2HKaPphmG6cPczq5
wyFZeNS+Ulqo5ZNI6yo9G8JUvC/WlDjuKVIlTUS/4wnQRt9rxqg71njxYpelL7FX3om2GJHVzmI7
PtuqMHG8Gd1Ie7bcBsRrLoZRBEkaz/biW/CyBBqHKjO05Pnya0hVWQy+Zi6ZOMtWh7vlSbdNj108
NeW9dMVoPiUxFgShBLGbHnWzK1yErXX0wnysxctTIzy1OFfNlM0fgWbMZVBpRRvtdU/aJvKDrcxP
qUupd29g2SF99Cks66C0XeTuMYPQyoD2T9zgKRPr3cs0aPryE8kj3XhQJkubH7DdLvAD8yxZto/K
DLXOH136kc+DbSfLT0tp8/TgYrKSPPQDTg+HOVfU/sWJq2I55jaK0ju9dlc2lVZCIghBt43xfAb+
unhBWxSz+wUPyXr+RVt71tCIt8kM7+Bnlt0PLB2qWuymfpKptYfmmppB3WBn2/masTRF4btJFSel
DzrLGPRgpse2ajrXcLY+6gNCfK3P89jXD14hRbTD6axPe78w6ljJ0FZCi+t+sSvaa0o999NJhzTE
P1uKtBZpQEfITtKHaOmd9iFVoKBhwWpLo9B2aVNpy2mmn1VofATn/jE21oZ7YPS5HSeBmEq7+Szr
WSvustk2o0NlFAD+9sugZPHJgoRdNXti6RY9Fsqsbj/5mmymZPKBRoCs25Uth7T0qy4S9l3lOZh3
LzRJ6jOS/Z33rInUyOxAG7D8fRyjOO5+xtGSpwFqJBmc0sQuh64LpqUD9GN6DbIMthIpXEzeNDHF
AX2JBIlorU7o1+0Ga9GqvZUt87KvFBCp/jwonvNdQT9pxSdq9UM7yqz2Iy3vPX+lG5Wf8k6Zh30v
BEo9HnkuBe6yFfknajKuguB71IvD0tDc0wNDT2z90aHFueyisTP1+8GyG+ssXYdUalfUAEiOuozK
5ltU0iS4q0rbXd5PxdjMSaDIbtD8bFry+KdI2wFYj6pFqUc8mzXqoga6otrdEbv7CtST4tT47SzL
okbcVe4Qi1OmNs5whhqWFQ+z2unyubNk102gXePIC+c2tha/rDPH/JnXehcvvppNY+anhqescNTR
UaOfkVkq8rshatF+Qqt0FnctQoz5uziNUaCBihOjDkbVyaTujmCZ33iL6T1HrTqodwmMyiXMFLvT
9XNSSycSflfTPNjpcY8myKG0bPASyC2X9rfEaJT4RzqMrQVCiNblPtGHbDjmQqjNQR9GPb5jcVvx
Q8DobR9wB1ak6ttmrnIWUG1Kpn+GuMqXA9QwN4NsPFjjeIonxF54Ztxe+0F9X41jH3lKVb5TopZ/
ZLhplJ9aXaLIl1Oti59E1wzjo5Y0ynhWRVfOn9ggjh0Y09wMgd2anTiOtjY3p0Qf1eQke7Fu96qd
x39kjf7IErZ9TOvJHgstO/d9PeG8K1MxckkJhYaQHrep9n0EwNCdM7ephsPcq9H8vRI8KIELGAk1
WLt2V9FOI25Xae1JuF33afFqE2HiqDFhbqhxYqrfoIUK665KpJT9oZiRx/qCapVm7ieXR0E78OyU
w9ETtic67MGAdO4TCBe9E4gly+ogi6ZJnHgDm+ZDilVN9wWknCrrvT2gw/xtlmwfHou5Q6nBd8Ev
iScdJr485y4QtEfHTqhtYneP6Dl93xn1E8RP7fpcqkOqnBnbsd9Do5/Sj0nMqT6rZKjzSSh6CsTc
smqZ+oXppfdjb0c9mWnnFt8tdCimcKAPskr89rm0PtEByIsvshCTreN/y5k5lRZQhZpHM++0Y95Y
cph8SU3bPg5Afvp31JjNekfEXlObbIUlbOEDUyNb8RqAgs+Suna1rzIX4IFfWmXt4pRap9g7CaLo
hybDyXyfj65i9D6I5TjdlVCulaBSXLsb/H4mDPUH15X1KZFDy2PRAN8NWFu9249latqnGO+TxV+9
W7wQw8A62efopCVfLbv25J1hz6057WejdKY7gO+u93XoRiV9F4+ePiDX2g2tcWpbJ/L8uethFPlF
Ywu92amc0+rRwdni46CCGL4fFjNSjuNSpWmyBzGcOgJlSztdvufdJIp/u7ZR+YU1lW7vGSObZvlU
Z4mZZ4EgY14CaaJtwi1q9qwprmve/LT0niEPOKfQXfrHUJaxMQPeyTl6H5maccC4pemBl3Vzcqzg
JeqPcSqTOqR3BsF1B+cjQllIW2ekAEH5k1upmvd9XRa7alAhZUp9Qem6Wpaiec4ahaWSE16LAfAa
1fIV4Vn/FkmevnfaNhl5udHquBuGsSM+i+chzGcZ/WjSji68gs9fs5eJo4gA92Trq5W5bvooROXm
x6Jz2+o4VDkBuNpFLTxnVIcOEDsxIhxEpFMPxTIW0R4elepxaiPLYTTgzkdZd5Hmi7Eff6bugBq1
68bpt9aI4k+tIVVgjbEzaoe0HArEd+LIepqLZcr2gECGWvfzXq29I2QXMz8M0mmG+zkv2/ikKQPI
zSblGb0ri2p6PxtGND83jat4X6Mq11IfzrD9zqSArLxTUL+cfjQldh5arY1GQNgXPcsFxQ9/NkZL
C1W1HH7mEODyoDCF+b7ra+MZy+bF9L1K95oQ1cN8J1ci0FmtVZR5hDP32a7UeptIGC1PQjssLedA
xlKrj9y2sXUSejeb2Nga3XtBFyDlUWCafrW12bSBo6GHu3PtaIh3tSmS99HIhgw0Rynfp3Ujfuau
20dH3Rtq+W0pHaP4KRd0SQPp5Da7ORGaOu8QLMVjKJnoXH4jwBy8FyVv6ulTr6OJB3I3nsvTEhsp
4p6lkpX3xEmCSnaXE8y0POYN8XrUOC88b6l6N9GcNHeeK83BR4DYVQ8p23UpfSPOnH8jsFskZx7p
4TEGuyKOTUa0HEyyjnIwAaM5POstLcT7QRPT9MVUaFv5oh6mao9hRuyd8pqmAUHUEsfHbLBjw9o1
pW6zfSxjdva9mThYfUkshTyNa/B+HAc1PWpmrNgp4Z1n1/6AbOi7Ii/mX5lalePO4pd8yA3F6/c8
Yabu2+44yqclkppHFmUSJuATj5ZTulsQNxCBVTRNvsslskN3tJfLZJc1Gk7Zihs74lTDL/e+8nyW
1j7jlVKONNPmJfIXVW2V3VRDCKNX7ZbVMTfcLnpM2tyIP+dO61T7SaidccwmU60DmVhWe0BRN50e
OtkOdJRE1dXfqZoMxV5xcp642OA6+9pkS62fVwxgCklhmr1TbExG/dkwR/uI33QL9Kc05FD6ZT7n
yd6b7HR6JrNwph0xo5sB1Wy05awLiKNki4g851Go1m4Wc6yNzLnjBgHq6lut29pBljfDIQbKP+7s
ySsFM6r39L71/+PoPJbkRLYw/ERE4M0WU1XtfaulDSFpWolLbAJJPv396m4mJkJSdxkgz/mtlmVO
A9AeZVjtqulsMGqp1I9FK38Ms+1tJ2l7o8mjlYyVvI2Hkn4einLsG03XXVi43UziaDO22BG9NhDH
u9nnyKaHrxuOrB/ILre5hRixxIW96tDq3YCiIqRAoZ3sSHsXR8k1tZpQdPVdUOrImZ6tzeOo3TP6
HR0XYD6Ej+i22L6NVOf4eTlNS6xZiSsRMcBiBb+fzOa46cGjiLxCX4/ftWq9CcOgexwPoSRA/5Hd
uff/VHyjMl9pJ+B62xzFDid8ftWS9MhMHb2Gb0eJ+jRv1pUlSFdk9MSI5Ln3Zsv7Onyv1jfOVHaQ
NW61ezeOWNV8O7qeoDUuPto+re0leSOjMfigqPz4FTDL2qmeNmIw+/UYY7wpztEV3MXenLXhIeLf
tNzZTWatcC44UjtD+vnYejee6fwXyb4FULI4yXRz9BalZpPTe2FKcMgR5+M8LCqttUVAahknWuaW
PnScDeOwPa2tg0zIqTTKhq4pXXXXDv7B8wCLWNqATzb54XhzlQ7XKuKLrlvhZdUw+l8gHkl9GupY
eZmQYz9lU+/NY9GYEQ2XF1eRT81uW/VpH8vwoIBQcswZiU92WXo7TH1Xxf+SbRE/+4oA9DTyq/Cf
PSfiT2giI7O9qecnL5lHhz8qj4fAuioTiNfZImaOpLGKMfFFl7qjCL52COF/FfFQW1bRK3JkYbLJ
Xy2986xONY+BHNH4wPYzNn15Yxp7pa12QEHsel0doPgEUcmVXzPt02bvO6lH1sKfQFv7lLaQzDqd
SLh4D2eWk7R2ddgUuu0iC4Vc1LXZjnsUz+2+tmNuWWqxeJZG60u/yznJSlCMe2sjri/d5OosxeQf
gix3hkwr9ZbjGk3uH+WaDe4s61SatXeymuWkyvZhTqKURMjqqdf2Mach0YnmTECdeArb6io5LwO9
nTDXU7TNXKDu6efCfav91XxhBGbv28vJgA5MmkhuQUzI++o2w5Dtkd/+ZT0bcAlb8zFf9PXeu9/o
BHEyZ6prCty2BCdxcizOc+yZlngEO9meLd9v17w+Dirhe+RS9ztpNA/YJroxS3hAErMolvGfuzSh
XZQUWo1FrazhrCTP6By1VLNkEW0FHJaaPNi0E6zFqaUTmFOT9KTALuHs/rNqiqEzZyFGJeMq6+Zs
I5X21eeVEXAEhlIVyj60yav68Na8BbSI0rZe5fvYu3pPYz1yOlQLA30uwtr5Kz1bb/k6OE6TNwCP
vBbRhBzNCKmeV0/T79WHVvV7cFXfYuttbStloUXtHqzdnjNRKnEyLCcPSK1AQQnkDVjoNI6HQqxT
uJEr22IZiSMV/tgHlmwVCy3Ye0P1CU/eB6kXGM/l6Ww8feJgRV+5N0gDS724SZEsii+4WWIGnNhU
7ASO16wln/F1gnPpPKjyQYX/RdbVoirdo87cNproFDm4b2zns62W+LrZBn/GunF+6Tbe82Q+iNWx
y755XDfAFp4mZfw+iWOuT7MXcuBWKH6mdEJ3AwYyGO+LeFWnw0oRjKzlYAcXbrPe40E5OTJd9kV7
aeNNfpT3rjkEP3uXBeFMIy5/T9rcBYOq9twxYuj4dDgm0kU7TokPTvp4evsjZAaN6Mi4CurDPS2n
dsOHKpxtSqOxcUXeB4OUudPH9mNYL8rmcLaJs0QynbiZCJvkP98barxsPPi+arcK6jQsI9Wn0bwN
L8w/ioBtjz7S9AhpUU5dpoH9BfFiiUDg4GVN3LkTyIrXkXuqDouhZxynPYvqTvtPYYmil0/EcU+4
+0G4HGkHZR7Uff2HicHFeTOt1n/7sLRBobs5fOs5lGU2rNXIfm3H1T+7UYMqgJ+OX9Id1iGXK1tb
qiqcaZkh3255Q7gs5FMVKb08DrY33UZbWL/VzRyv6VA5zcPKId2fTIzM97ZTEy+yXyNngF1Yy7EQ
vSwpBt1VkzV67AKGew/m0WeOv7SAiVFGRDw+PAzhYZlybZkhkwAS1Qk5WzecfHCn4wR+yNIyUBWb
0jxqONeJnKsyn4BrlYkAD2/BcDE3dx04c13YMCrJu72ZElwz3DsWRYKjj92q42LSO5+sNyrZFu5q
Ny9hbfn2jcsds2cYY/v1b2fZKKOHbvbXe2cC4r8pVzwIl7I21JomzAJjTknv/DZ6pgF2IaUJkUXv
TqDCbMkqm44lYkcfXf/hgE13Ut2T8YDWOgzcs9AL7RXHtlb8FRX54oZZRNtZLC2jU9sjISODMIVr
cnrqni6jpiYvI2MUn46qfP60W/dtpB9pP+SDZZle5Zvvcwe7lHLZF7tBBFjPY9ieCW9vGmgQNEcZ
lkc7ydjItzqFYK+WsyQIjvUrmffgKwqaaDtFC3hQ1qm1kSlwqFJ/x1oHEAoWu2fWiDiSeR8HnUe6
cNzXMReAPThXOPj/Q9Nq3g07TfsSG3f/RL5Wj9k4hvyqXlHc8VA1oOvnXqzWmwLhddNplnMNA7UN
0ZBtxnIwYw1l+M93Rw64nvQXmU51wgrc083NfY+0h3xTtiKdGXdxb8ZETdO5R3bxKdBcymwT2Lkn
NxjMqQzW+XNuk1alB1dak3fse5LsEQidgpMeyNAblioq/EhGT5KGGm7galf2qSW0bsp43I9FlNRW
m0EtHK/uZMVftrDi5jYWZnWe3WmSzDcuw1uBO3mZU06VyXu4orYTlYWHMTcRgqzXGs/GQqhfhWS0
ldyUJ8dsBKRzS697llTsvjeYUMrnyVbimmgYOK+cuYnIS2n3X8u+BlNqrrEtdzWdpX7R+xOrT7J7
3msHWlqnI53Gf9qIjg8ad3gIYKBeR+CIWvCHYqxcL1tDf7qhIdKsmfDl+o/v3vpe16Qf05Z54N8w
Riw3/dCYLrVnX8NFTKK+5kbBIZySphNNodotEUXT70OcddHS/R08My7FSOIJ5685tsdBBd4f/7r4
pIthfTizDEgBUdwNtz35sG5+xMRf5vu4rT9rOYS/Q/jAf6VTD79FYtlVWpbW7KS28V1dcLgwVTWL
BAxbJIEs9y0dUQWlhsuQt+ABvGe2unQM2uOp25ZZZqo5ghe+2+jgZvb7T3+KhpbEk4pUPrJHgk/J
suNk8WhWn/E1jNaM1yaHk2j7DdxwiTm+SkI6+nTwTaWLlSf0w/Wu/CAAq5yzaxClLEqoDHMKAXre
Jh1dUxKC/WOm90jndSvNdDlcvb6hY+mr3J+VeZ4WTrgi7ofV3NWAwkfBmsXXVRPgkGRys6CCXBr9
BB/75jdZSBLCnKly8vZsBCLpi5n2IZUmK0qyNNBdxapGpDKfc9WHdWaUbx7lepV7SWZfzZfaJBNQ
wVJHeTRPcd50G6E7oRTxCSzBFSffXvRfhzM9LMQhxc1GTFib9xpyBGJuIRNnLyvQj8YfqtPq93yC
vbWDpA1TXb2tQwimzrXbfw2O1sxKe7i3mbTHeUzVOvTPZqqnKSeFvPmAarfrDJbbfJcbi1Euum4O
srGt4zc9TFN0nsxU/koGq7vdrVmt9yL0q5s6qJaQ8d7ZP5pgV27WoKzQUEuqP3J8RfSFq7pqbloz
RckpLomUzgKYI4vNTlW3YC27SgOo29vJRyOeurOZ92yzl+oOFVI7Z13olmPectDcsg1PJA5Es6dy
udBSk80HgpNsmsfqirolg42HAFwTCHUboHJbca01mYz4WAhqmojRPELmMSaxJm+Fpd6Yp4ct3Twa
ONO9al0M31jO/3lljEW4dQfzwBs31UMQWNV+Wx8bq74rA/E7JofJSucNEDq7Fgk/ULHd8Oym5Psn
Iasg6HGtqWprpm79MvNhlekh46nMVrCJ4yQwz33aGo+nDSv3s6xC68MXdvmbpoMlZu5pwaoPk2DU
BX5tUxzCg307e2KgONOpgjuPmXTLPP/oP8wsyn+aJ/CRskS3Tz4+Ui8F9x/WVDdoIDNhO9bPRluk
srcJK2CGjNo0hUWfG/yeN2g3lSWBzZlcratAr3WBn9oxIeNoC7kQ833DRVj4ytSMescYhGm4jqTz
DImI6hwL+brksRdDJrIac3/oZt5hRqyglymWp2nL9zlgF7Dn6vBug3WynGxbFxCi0d/654jeLxy3
BMbGKTFi8r9GJz2apFLqr2gbd3E6gsTacvCirbyxxNy7jxbi0e4kQsBejus6uh8dsbtAOLL+clYy
DBl83UGCFrAn0ggxHdvJ8TsHa1doc1KOm8O9EU3HxNx56PqHN3L5naKqUlM6mL76jqfYEH/uqJof
K6LKzy3oUv69dPf4UrPRxKc1qEDQtFN758SvuupsdZAL53nsx+1R4SaNUrffAQHhPTb25JlJtsA5
NMUZ02xTs7/xjD6h+yr3S+modWIOcZ33RkeVOYNdM8gustrbPCK7Rj/VGIK5czoJbHu90F9xOs1k
7Xf77HBI0IHeccNTVAcSmJh9T0UY7uO5VotbyMqf1GkYV2rQjzUe2xQEIbEvod8FP3imcnFSa9Fy
9XW7OFIvXAOLA56hBFv6fNyN7axAKHdLHakFYlWnCpYPnF40uiFFUMVJttthPWVuUzE/JizLXVr2
CaF7A8j0D5e7tcz17NKVMeiV8jEuPf47Cae9lc2SvJnB4nZG8gb6uPXmauDydfP7gMJhqumRLRSV
OFzn0jjzYZjqgvK3J5OlTD3drSa3I6u6jUjf+aGqChWzE8/sCahLkq5owl2NjPVILtC5USUFa7DV
VgazEHxizm22jPiC1uTr6vpf/SQ04TaTFz8Q0Mjgbjv7fA9/MYgzpKEjb+MoKNsHSx6LeMdlNlkX
xCYc+Y7xN4j/0Tl+JvU6wYlJIhfuiCdv1A+uiMVN50ARnNEwOYDNl+7eZH0cbhB+nvSaoq7GiMd9
VG/xSewlJJcVeK/JXFZuoXVv8bfbsLaz3hUDA7qNG/XhKrA7HncAGPnJbVjJNi2T3T0eut5p5NvO
mf9ZClceb8QH8pETiRXLwiPr4Y8/e4s88bIoFaVUofSeFoWj72erHTU9lMi61/PuVksRb0z3l6GX
HImjISol9Wc//KUHTzWpkNx0l4Hsae9i72Nvv/nIF0x+HNJfiiUOZx7K5MYcPAaVebFrKQ8qDjd4
I1Li5yo49wBXTjr1EDr3xwjykPqMrIqyKM1/W5Bvw1JO7FNw48KoR19dhCAFx1Ky6edRK75QPcWu
Ai9tguGtWSpLZmbzpuaOsrbEO410RCTPZgs366TCYRsLUhTlcFfFlO+lnguFeglMb29QzV6tsqH3
9+G+qjtcr9cPab/rExOE73svev3ocIUJZhnIvODNBAt1HwXSx3lqCr9mMWaYNFI+tHo8/vaH5Nza
OHYuc+yWnzu4E9ajTcOFwbzHUTqt87zlZSvmP+sG7VfAjbW/DAKhqqABrkvyLTx6/Maq6h63IDzk
jbDWNQMO2rLJrl5YqGeeae0T581nGcZlloTz/Kfb1/mGJ1rwRdmwz0ZJa+gvg+fOenR2n2V3wQHA
HRP/plx2/Iz24EdLSgfRY934Iba4TrlEptSTKw+u3G+H/lzPovt0lPbDkz12Cqig0r8iXycJZ1VX
rv91ntM+hja97qg3hnBN/Wky1u2a1PGQocsBC21m0t1TtQXJt1kVVAVu8voipiChg1EDXJWliP5O
ni/8E6d/4r8O0TG6p4ppTeeyES3Ri3YbpsFWh+6FNjNzhjT37sC7wPX8Qb66SFFP4Btxn1p1tf31
3V6eFqQRPG/8RhVzPDbbae8HpU9enbjmqZHkBlUBESEFjH9f2EFFJBv2sSCP2UogcqIm+N30FTBA
vF4fL0Ic5R9o7PF33BxPCM2TPm8jPwHxnpOew9PFXpcuVo/CzJrcqJiFAhxdaEpfc7Or7Uwjsz9n
obKlotSWMyqtaHm1cy6dZEh5us4dgySrhdJms7ltfZaFXY7ry1buy81S4/BlaUraXwwI8hGlq80K
Fs7BZeaa9NjGVg9t5ija+NR1dfWPtK4QqJtt7qdHnpLDehYffweBWyHby7H+jiq+lCAwlXrBbxql
yOfaCvJt7R8bGvG6E91fs/c1HXH/vY+6BWy2Fch0pKrjB8m5gvXAXAGgwLGt+1Ymc/J1oADyHhuv
374qM689SCPVGJeyW7sGYc6c7DxWUK+kJrD2KJeTxd0fKxe+cEZNfPZKE5WnyY7q+WGyuj2E7quC
7yoe7P+QxIolxY1v268HUxH2Ha/em7ejs7FOyniLvylw5M4pddMWfa+X6hzsEczrzBB2j6SqvUVj
5ZB3IlBz+HxXFjyGXgoVtMP4yiXIAjhK3TonW9nLntUhpSXFzvA75ZiSBvVNDcK6ocVxOWwsnv/O
xcHHBKQ5AbLlHmzJdn/MenL4dVOCfJwDWpzrJqZcnq1FVczofbCcKicQe4ZAqE/6rEMC0uZl5LRF
2SWaEX42Ia8qLNn+ugjZ2WlNDp9dm51jvJqqlyU3VTtamdM444+wQ0ST7rW/ki8ymSZOt1WUiBsS
D3TUI+giYbjxOQxiq4qWdKaSATHYHrb1rZidRKd6HINvS2398nhYG8Odb0iJRIpCc1FLLOlfz1rV
kC3+rBV9aQL5DBUrJLQdveqstDyacb3tjDnc03UzAPyyuYrCHcQ95dT1y0IdnF5poiOq8sRopgLa
AeVHopoEyZG/1gyOFkDKtRUKxUuDuohF+pigMkYqW+fbcKhMeInw/KlcBbM4bjrR+lVR82aC06b9
eIP0CfoqDfsmeKh0072MlZ5/sNCULNyW3b+K0gluOGuUnSdmndhETX+F6tfOupmlETLFaT00RVnP
/esBjfun0Ufy6I/euDPHzPU/xUgJ4AwDO2RihdAH6Dabe4kOj9kLedtTYx/bt23V7ZZqxHNeKqdE
3jVDo24mgEYSWOC6rpOpQ6207NxvlnaJ8NBz5fsQybbJ58mBeqPPpXNSVFx2lDmx0j+7Suobzntz
RyWpDbfpV6LLeTq9CGPzf1AnO5Zqy4lzugsOYpj3ig8+Km3kbKEzkO0P/XEkhYr9+dZtuv3TJyU+
yIaSaoyi3o/uVsPMDbckjnY+idzWGmBqnJpnV+ztdrdR8Piv7pFRprjyyaZ1IcA86pid+fNwh/C0
4PJBTUDbT3zqmaivQVd1w2piTZTumK0tu1SZhGHc1fX4EcSN/OZ5iACkFV31bMd2VVyPepPHqxeX
3zGSwFMclxCtjRN0qEWmcv4sScGAjGUwjknbL4Mub2XPs4CTnJBCt0JAxE3T+Rxo+uCM0P68rxlW
LOcdMYbYTxua/fvEaM4X0OpuyUg7NnWBxAPa2Bo21b22jdP/9CUIRbb7jvRuWrtT3X00CAmr5a7j
eOR15VaQaOgrC7gf1Z0X3ieSUxUEMgVt6nv4ey7jIpiresy7cPLhF7yGpUEbUrDPE2tE/6iS1d5v
SsAiSFLqXqfpaF4X6PK2UJVoureubPEzNbxcZgfJWxwt5hFOJOxYF1WXquWLIO3yNsSOoLLAtD74
ooVK4X4RrEo5559wzobYObbtYLeQLMjeBe8Lrc6+tIju2f0PEmsy5RKXk6qm69e8i5T6T7etKHnR
MRWmwPzIdVeWnz9hNFRuDkUcVFnSWZ6ddXYZ/Q4CTRiDhrjOtZgw2w9tUp0iqtPvO3+f//KpWt/2
eIxjMbGE2hevjyKoMySUsFOlYAilLGpeURg2w/IHiTUbOwJy94EmevO+cDsNWV1a293BLK4Lp2/s
P+Sa7/cHeVvVebfs+HXHbOKnbtet8yVcDdNsIFXrZtwoTYdpl7TCzJMbwVgKFSlI1lQODAoDMU0s
CGX0aYID2Ea5m5dc/LEcy+el80V9cyDoCLPI33ZJalXkrRQe1oF7qq3R5gBY6T/NJ0OuLqx5l9jn
Iwzh+GanWx4NcUFT1jrlMnCFos4P0tKOduiCOUm2s19qXV52d0bxpBoqs4MxZiBpm7jxbliCsLKt
3O1BxrNytzCyA/+dTNd4j+SGIhBx3JHCFXsxgKuAsWuUikDbI7N4r6sfVV3H1i/DAiXOA6BYl3GF
DptDWdzY7zcckMGWo1EFz9NIj6KcmlwU2T7ZVNFpjcA8s30Pwv2yk/cjs7B1DUc2KjnBNT1ynAyh
tH8niFq/m0C5HS+hXIKzwxISXf8lZ3NzcDu+waU2azZbZcy/nARPaoQ29mstwh2BMhaoJvUtuBUd
LTRZlWjLHojNFdXJ23v9o23VXGf0L4XeyWc3g6ahRXk9r+useQQkUevcLBbn9bmtSdy9p3VvtE7s
XxFduNBZ0ZkZCxSzAcSzL3hYLCuf9m2+89RKqUNf8hyI45aP17Km/7YuDNdzXKvSZwKpW8MDx/Ln
+1Dz5WVyqrcXJVFzggsFs5cm81Vmb0Hr9qegNI14Mp2nkjxcPX89hZwR0T83GqNPLLGlPmk4zOi2
SeLlj8d9Df4hXRC5MSyDPrUBbMnJkwK1ipl7mTE8zQ/OaDd3jbP4p9ba9odkrBzCBTgSHgeaDD6Q
SC5hYTosDYgC48V7QOALTWbNnvcyRr4R2TyRXXpLbaz/HsxT8iT96WhzuH5Jy+QW9G+YAD15J5B/
bGDLlQ0/FpfWZU0mYBUaoVy7iKAc2Wn85vNYhTIfshnC9mJ4x49YQluC3EIEMWerdUe6xwxSl2nD
IXHViTQTxzZOXQ71UIQ5Ks9dpP6ufGZdE7AYR96C3dzyieZAmehLmKSkVKBoRKFmhKKKfyREJsc5
wnN05E1i5r+oYtECV2DbCmrDN6cdL3bh1FV5SxyuGovN0/XHsYRca1c28/U4BHs7pOpVPi4qZWdq
q+uf2gL2TUPOYYSu5a9OLtE9RLV+QYpy/IcnKsJnAMwNQoPIlfSSqpXD/Vb76F76ffOLtQ6az3V0
gGF2TsLcRnR7pCPMzis6mfWv3lBOshg00bMXXqu9+4qIsiumP96tQse3SzUk79SWdY80w3TfS7Ky
TS2Vr26bqQ2ea3fbnobZWb/s0UsYOpJtf5p4cQD9Y9D9aCaGeqOCVadqnP1vabhTkW2R9daKQN7J
ydjMXdjwcj+x9cMkbahEzhIZRPTgzkaG5q+zAryP21WcrwL5pWK2n6PpmGs6KC9XhHY2xb4ursBx
Ua/hdGp1P56NE/Xfo+68G1UG4c2y2v3H4izOnfAXCxrVZyUK+rHKkwGqL1jcBwSUa8Eevb8gPf2v
6jfB58GL6RuSiazOYbIgmQkliyzNpauS3/jviPhorvzTOJ3taFRP6ODCj+sNfW5dKD1L87J349eX
3hPqHPfxvRgBwF3/8FOifCGYg6n7iZA3eYT7PSVJ99J3sQu9yVmbDYl/arZjuRNkPfT2+guFwrdc
d6QI/XE3IFFM+VOKUr1Q3y/jMryXM8GZWT2ixNk/6tFivSLtc81UPG5DjlIu/Ihb5A1FEC1e1rNr
PgRVGKERH9X8XxgaNzy1Thc9mKWbbvYlXATQ7zyhhI8HxCP19ohvnasbzAC1d9yvy4lmr2EtqqY9
CLMZnSgL4zb4Uq6xXgwG0M85xhRSDWJ+Gqxe/LejF2e0IsXhdyh9+8fKQvHLmi3/vbek8wSbPTzb
SydvJ2HtS25XrXcSnBX3zrDJIgGIvoPVZ0peD1f+G5BZIrQZdJXG/hgWK8oh+Hc3eTxUcFUabaoA
Z+1+OS3aqLRLnOa2gy8+x2ikIcxIW/8M+yP+rTj1b13o0n+JRHEUPTrwJBNa/hXMmjlnOqGU0A+k
VvYfwlFM8fE03QGVYVuXwoxvbqns3wHOk4IxAPJ2m8DrEuP+tGYfqahp3WJdZv8j5l65tPtWQ2ds
AJl1+yY4t5+dyONHWXPk/qmTq+lCBwK9X3Dc8sztYA/p3kPqntTOCXIt+kyEkfeMyJQO8+yKnp3W
735wOEdQd6V7a1uEfiKCOMohw6pon/Ued3d2jzIb4ZDVQ684Uv/xfKt60SG+nK5urMeob/WraWZX
p94yuadtdOtf1lZ6P+t9ps+wh6G6YVizNqwjfvlGdoD8qYnzQTTs+PX3XJUeP1+UNdDItLm/AATU
K4akEbXKEXLN6aHj5zQQ5M8owCkRYMYWyY0jfQssMsHAxGOE0JojFtgGtp37TQz4Y8Ze1sU+TN4D
YsrxTiGPvHMRcKQq6s2TJjesypDnOVYe7D1CyLjiUdexRxZAhcNzMrZ0+HkgiB+lWOqXFtIbaalt
aeBmMYhf61H2K34rJETKWMN/1bqIfEEaF6ehChKWhqCmlcJpqoPiQYLJHxLGyMfRUtiSQvxff+FV
UCB6fmw+hj7B05/g8MI4Fl6dWLfCstw/jFeShi3UourGjH55JVaMW00XhhLHf/GUXbu3bGMgRSax
rPV7kNNup2Bs9qdXTUuIbBxH+89yQwx/aSexy7/b6kfrWeE/bH+13SFtFr64nAv2FhNk8Wq17ygh
gw5xSttTRonOhNroaelGwzLVhw5JRGacseVoQ33jwJvbW/cWu0d73LBrKIR8yAJrPD+ADSQoTdiy
Rpy21NzGr/N0dOrDou6udDMY/Nqc6mgqo2dFY7v7ICTi6CIIRHyDJ8b8Rzx2LbPqkGt1qdgFhude
MjSc0AVpbZ+q2ZGxeRyscIrG08Ke0YjzEoHV1Wk8beOGGS8Zj/ptmtDlbpx7ysQ/e6iHsAjqelDv
qyevco/OG48D10KAbnk5ezOqjhoXnTHMhQfcQ4FQNkbGoEw54Rq2kFLY992AijEueEsgPdlgN+4y
ovGGXKJLEKmdFrm3h5Xz2MM0xRdXLqrk84TMmf7ykHMBU3czOZu6cUsqO37IxWzWGSlardY03tDy
egzw5Uptlh0v8bFQRcbObJ+iuN7F+2pFHMzxSuzkI7KYeQXTWDy7PXkdFoKP0OnW/mbDaRdBijB3
3/pIBhJWWr3vmS/ckvzzDmFmUaP6a+8rP1JlzvuuFxsWzY31F99IhQw/3PXvFcOt/X7MPCl/LZEt
aZ7UtH2z94hFSPsnAdkuyTOGybV9CVflzI8jjK57g5V6cM8kaMwo5f0ZcoYroR0xRulO1o/hCKeH
KHKxvcKHuonO3VD26l8Y9u0CU4MC+Q1XQ9n/GLzVgYfeXReExNMT8+pWj079qCUuWIBzOmbcrMaI
VJ6NDjUsG0saR4dnW4rBV6I+zUVM3NGdjXKjNPg9Yq8+Wa5Xe1+VqiPrAcbz4OudF2s5Hksorvgd
ZwsGA7uvBvJuzZA0zx3S4QgdZO+VF9yUUZmSLn+YG3lg0HtaknopYfsjj/3CWPzSKuXTisXFitdD
H1kNVub3J9DcoX4hrSdonmjz4IFsYhtJxbUYFgyIBrN5frIqgoSsVFhTK5Lsfxyd2XKcyhJFv4gI
5uG1mx4la7IkS34hLPmYqYAqKAqKr7+r79uJOGFb6oaqzJ17r9TMLaLoxC+YJWfPTVqcyiSTZ3Eh
yj4zPU5GRum7eBnKErATHXT04Yp09v6ETVwQElk0mZUDyWJZMPIkDHVDBxVjNp+GkiLoIPkJfS8X
egr1KbCVmwYXzvaUKnuuR7Si3pdB8Fu6Do9IMrWO77DDOqH33jlkt5SBnVVQv5Kzidb7wqDc7jjp
nCEv+DqTGfffTQzZB04v8WMgyRfee+MOgXqKcAw1j4WXMhdXiBTjPzyfXXkNU/4a0koV1u1dgIZS
XqWOF3PCw7gUfyByL+O/UQ3RdOl9BNsDLt+q4JktrTrNybx095AWnOyUpAgX5zIZNlaI9EVR5F6C
IXSfLWEQ/iZ1GjYHMPrL8tTgZ3KOE4ogmdaeGPbOJikSGWlkJthVT1OOGliq7eCUvox5SH2oO7nb
Voufe43g2T+mKN7lL2pGrXrm384auNcoU/W8HLlefAYIY53Uzp11OjyuunadkcF2C2Wd6yPu8bdT
9KyLoLfr5/EuDE0mGbpOuglzlYSO1agl2no/nZXxA1MmmvKf8UZOBPOtF5gfTmv75BQJZkJvy9qx
sY1gA///Nh7GV7CO5L7uFmxC5mZLts2eJYFKfZI2bpZLOXhBxClHqnWATMcW6FOZSd0cLB/KbM9F
BMf256AGxgt+MITN3VBIF59wULpMAA4pqrB61EnTNL+l15S8qvT6/ibyISEqWxwpgDpfH+fGG6S8
9MSMuvEk+EisfI81ev2nS3bFt4i0vPZPQxpNIn7zi4B8865iOUOce/Wc1nRUpRLptZdl/89wkmR7
R5gmO0alNgSY8ea726lYg3a5B1FOFHajozJPCVlSkq1waZ6TxXg0REHbrftFgPXhzZgCf/oaIK+z
4BM1FLvfsR7YIfI4Z8PYdnsUUae5T6LWCT+TbfDY44gFqj/2MmKhw05yFFcucXUieBcVh1lx37GH
GU1CsFIvvDpkr8Uh4LzkoMXXmN1ZBgDDBevCzABb+f3wQ/myba8J9yzDnIVhx8Dq3XHJeJi2xTvG
PcrsWQQrmxbJxwRj+Stw2nI4o1Fmjn82npWB9zay095+V0kwVL/6FpJXgB+VBK3eMXfcJtxM7K7q
d2ZqY9xBjcYjtLKhoTpEBn3Bp41cJn2dggyh6rCwzUne99ojcAMjqU2m/QQjtX7uUwbV/U6k64Dp
mJGg2FlnrLM/I9DAqUScd6q6Ah4IM/sYjk24+AeA/XFgHtNo7rcLCWvZf5GPYODBbxE4z1Kiet57
KWbqKpdOSb/WsTu6eCG4rVk4sKBaFDuywhicB1+VxR3PV9AyMtrKqCQsWjjraaSC/RttsdLXUBfA
KBwTz0xMEpXJn5tbZeNH5WArCDnX2kxeGQhpB0mSAdkwkv4IC/qcls+pyqt0YdxJwaPi/VqmbXui
WZfEIETUiW8BSKx6ioFedP9wTarqX7DcdnruJg2eHIc7ZjZLnVa7iuCWishwkiEMcscvuwg5tjbl
OxkH0VxmbKrDY4wfoXoWHrmr49aESX9ZbKMphDYIUOIS1ENEy5yQKiTimW6RywgZq90f02vuJFB7
msLHLJPszFFI7TRkx3VmzamKXK8c8sYwKzgT42QoX9y2tt25cxv3B9WN3n+2F6J9xqYfTQaPKu/e
tcPPdW18hFJKdeLAH8OcpcU3LvV5cXZixlGdK1xhSZrHhUzkl7u2xWbPtiyT+T3q4Vn0u8oH7LQr
oZbAeGGmg5CfmrKNQPlGKf3W6q9xkquuNOYoGb2qz25EbCcd6XrrLywXpidswf3jvQZYbLiZnLAe
xrwPsZ89SN+mTL2s55YnFzgYbphQLg5aktcWRy5/DlaDeM60KlUOI0ajmX4ehd/cjGOMSAMG6u7q
Xzx/HZtTQb00n4eEcr+hAmxa53ND6sDZWtdu9iucBwAOe+TJQq+7OQkb8ZcSv8S4C36WriViHlvc
20AnCkoHYusLI6A52Dd4tym4mKH2TyUGLPte4gGDWeFwXedD6sThN/eLck8LGTNQq0WNoG0qgAD1
LlBRoY51VvvqgdilUx9SbWX4t0jcxEz70O3C5dhA72ooSfAvr/yAZTz+QbxiaXAI+arZe06IIrQj
eUcW10bCx+dd1g48gTllouG4RgOWm3oj42NV9FN0q5lL+eYkZsV0H8110x31qJPqny44znCMlqtY
Xolfp/bEGQ/XnAZoLQGOUx96twwZwUbMgvQlvieD/stufbG4uRSGWmIeDS9I3BubvMK9X5p7zDak
uhtz8weMyVx353qYXTwo7NqA1qCnNrCvoc5MeBtVxPKOWDEtlZM0tlmpIclx/YYtMo4nFZFDO+ts
FYPmSZbO+hPEBBO8o7QTwoyNDCmjU0/VU+VsVfU9e3QWHManNi1pePmql+jURXOMmxIjkx+QK5vW
AoP8YEuCdkvhi+iez32zD/NaBfIYamOyLzKpnFi5m2rNbpSy9u2rZPvtJ26w8FOG3sotJjEX1ffN
HCEGHrCZQmaI/Nmr7jy/dwiA8Zyz4p20JxpUzuIisd3ravSnX1Sfk/rlL8Sx2RnMVbXcC8qH8kwh
loy5nQmPiwvPez+luaWqIlVrEi5Qhz7K6PTVbclapCfltHOJe7RoNhZTiR5meCqzdTqqdrL6px90
elkwly5VHzJ8kLg32dmD12g6T6TEGg22aJsHtmHzZvfI/NPGIyzHplp/4sF3qqeN9tn+bnGoOH8i
SHPrV1uysPEycLDWG05T18v+8LEO9mTHGD8U4cm1KXO3k3rFbqdSWmqXBQjbN/wyok4Uayb0eVOT
DI84w7CqdoJdpDUCAM+hMo7awcAInYzpIy5tbm8u3FjdbyCMp/GA3JgMPf6GycRBHsKN6JpzaALZ
vLFbYcBZjtshWv9mWznabyQBV38zuIv9l5kEa/KvmtvF/89d1WTaHUPRUPg/BE7qZToUbm/6k3Lr
ifd7WjKTpFxS5aKj3FsHiBL7RI2SdItwdS1OAr0fLINPpv3MtL0OT6sp+/R5KOGi3IE4Vfql7WUa
PYzKKfqXkRFr86EGrF3Hatky+eAyjYt3gRM27OChv6//RIj/xSXCPs09wi3q5YYl2vXerUJWM3qM
gMK3Df0/fnEtNSv0k6C//Q3MuO9XY9NgvFkoLQu7Rq4QBp5DYMLurijdTfyKIhFlL2TayO/TJrd+
n3uSE/mcFU3snRUKV3hIBk6gO81zoU7AnwKcPtIFIpxW7KfI7Urm/Gpr5S43yMBGDxKBZVg5lKwK
gyd8OVt4jj2QTzUfSjDP+jSmGb4Zxt7LRpInskl9NTxgcZwTIki6C2Mp5W9wqEOUnbncaufQMbyJ
NHcubjKVs72jwv41RKkzfsGL6cS8XwhPQue3ylnDO7l4/erkG3Os/3dqK3Fk/L4NOUzSwFvU2B1u
zcD5bwkoRyS7JeNiPWGjXOqHSBG9Yc31FlTHUkxldNYh0lUFhoLe4jqtGyEvcurDfLOnxgSxf/Ct
uZam2OskloClVP6FJHYfHvvN6TTFR7cBARhIsKU/qMF678mQmrPjgTg+cAmfk3X+oRsV98dKrXMk
cZJkbvyHUr2CK0YKmJZs6uKePhOPDPNqXFfOJw1EtPJEY15a92GItX3KsV6W0Ltrghymuc/Wqu7p
zftWB58OWlX4rFoOrEu1MuK4Y829IiTInWUglbSel099nFZoiU3ZN9eZSWkDs2jjMAPMotC4wcWo
6gisM82eTRXb8TSBvJpeRwwkt/NtCJL4vbN07/8BTkjl2xz3gjBX4a8J8bueEeo7gRoXkkmMl/bd
DFkwHhXt8/CJZcAW+PCgldTfi3SNfMb46FDIEVHkNcZ94Ztnx0IyZo7mVVuO3VJ0z2k33ywsnvIo
/8d0JjFpYrE4yS4bVKHi+2oQmOvHElvHcdONmU8WzEt9CIFeRDAaRvwX922ZkALOwnXtfg5hKLNH
2W5MHxc987suKdWbl7PUbV4+loqPV1L7RJy9p65BZroKtPH2EPHZZ9m+XcssPJVJOn5ONxgAGc/M
YiUxgbf8SWcNzfGK1sfAiV4Oqgv1NEsE7xNJEvB3kYY12jw9nqTm95k7NO8bdIKFig3zbEthH+Po
xLdWECTEKyGdTwHbVL8ymtL9GzNj5qO7YZ6q5QdOhGW7/cNIqMOSkTzxe42iXXtZb8dHrxrLNjnY
bPAQoQsdsCoEOyuZFtO7AZl25Wv7wL05MJRyNPkO7JZDO5mKYXsV0hM0bTR1+IcDbAQNulb9UGSh
cvYEQvX4Z7XTJs/4tod6X9YxAISUcgenUV0uAEHZPTNHUbpDFBAMWlSWruOPsApE9rbKIcPVG8rU
DXccX5Wi//Bh9eyQxtaILEyq+JFTUqZ5TQYufdt6kvZELeuCY+1Qew2blMZo0MTJB5U4BMyi0uu3
fHALkYYPpedTeVzaULG7OVaDb+UTHpy5il5orAJ2V7OVNQlfm8wNlss6CgDUKLaI0GVnswSdqamD
I5A8138WXV/r58iigL9p2Aneh5syBD0WgErEHVlieK7GNUNa7OIqKmLQColMH5ZZt921raeBiGhZ
h2x1OVU2XFimOAaQ9xssurbCaTvcNpYyG/ebjtY+6kWjfw/ZLPkwKs+7Lmnm1I8k4iSt4DhQyuQ9
oZD+5BjJgHiHOZGQXw50CSMAk7sKTkGHC6Mi5NGOCW0rsYJi3A5MgNFQUzz89GFOHYfjAaaTyR5R
drv6zGnDRAq9z/HTz0FS9X7YUfmohnx6+P4JIqKIkQL2wrfZsZTLO2LsWLvAMSIuMxJKXH5kWq/m
YgifhnnDPaWafV326JkJS5j8F1HgVNL7pG/K7VODwgAMx46oAb8Cpu+CRysI+9kcMoXHFGNg1Xj+
AVgQrrnONen0tDGVQv/HtJJhQXNmuJeJLTGbQ6YQ9dmvte6qHzfszXgQ42ZxMk20Yf1jiyjg1pf5
VpfVFBKEAvt8NnrAo4R3M57T8opIRe/3IJeMuAKO+0jP/+iESUvumfrcnFd93Ij157h4IMGObGT3
+ju6fuv+t00qUwGr/MbKd45+uLYzC4PmgU9025hB5OR1C/ssZOV2LwBe0ni5JFsQSnEldaKbBwI6
zXGg+W7/Q0U3KQJRiwlPE0MFJuJ786u3xDPtq9TL90pAjPuy3JYXdIk0ObnDUP+tSvyou22N5iBB
dXUnp9ttHF/B0Zmz7VfIS/G3MCCb2CAEXmxHSxncteE6Lv8o772nMuxrBppzlXl5NBNXIgCl/Md1
QqM6Cqeo2ouT+v2xE7YKSGqu07PxbrYOjMsm+e0hqQ6QRhaQMjiHMFYuBJabnyPEwf6h4hZuvwy5
TtejK88qg+jkT8HyxjmbpMHOjYfYvo/GUmHsaJU8cRyQ5m62VH/eHiZJPpHE4jaavTd6E41PaG4d
QThEbG8mD4SbtlKYl/yVjDm+a2zzx4krHjRGUk7JMxeP+yVEhQOc0E9wXaKkGk64nWnMDWgwn2d0
oKPdz61PAr4iA1Yg9tSM1oPObn7OzK7/z/g9DPwEm9Qrxp0AowMYVP9j6lLWbIgB39k5mqVqr03a
Bx7086zzD/00NfN9jZNRPUesRAt+YcDV4a+yC2f/sUgRM+4cdpyOdzWmAygxIu788RcSZhhd4GOJ
q5zUitwe91mG9wbM6ykrKkC6/LJOe2lEUWhMqeUQB1849frR3Y8NYLgLnpykOVbBRnYr9tzMeZhq
YRC7O0vHs2Pkm27vVRt1yw+MREAhlv/T4uFsV08hVlGIE0Jn2zXrnFh/OtyWqaZcRNREVekr/g32
33gzljd4WwYLCqM6RgpGlTyBvCvPrYvWulE76LruEWGzLlkPfHFr1hGRwDXBeG8QXdbuo3BrsX+B
Y0MhxaZb9OZXgGAa4j5Lke+9dnLCO8qo2L0r8eLNdw5xqBCfaDu0868wipRzdTNc+sjv0erjgssm
M559NPzoj5MpcHAsUIiWi25bUqcyG9pHTKdrT8UVJO3Bi0YKBuqahVMlXbYYxgsQmRbPe5xxTtUe
fzNdDQblpltDeUhFv8ZH0WSwdnwgiIQIGwKuMscnov/QNK9LntKFEyhtFvtzdZoGBdVfAmBLJVbJ
B18t23ALacRPrCI35iC6slwOEyPI5mkplizIXW706sEKewsjLM3vmrzOQ4k1kUSeh/35EIvIvqgG
j/V94ADkuls5IplptaN/FWSZKJEpOpDKt4TI1DMiHWlOiE1ucFI+yWmM5yjmT2PQFhfBkUc0acYl
/8jdU0+7lIMsPd/sL+EO3IT0eBJSgmPhHMcEnJJ60Y+YZ9vge4EvUZIcDVn34+BstSOhLqMmTMeg
0ioFqDgUmEvGfUaPHaGJSapeFpRMzWiXA9t7WVBQurT7nIxLCJR234yuNpAsHCejvh68f5ynAnOS
IkTX9deyxswangiSVXPuoYZth2m1ZYis6Xdf6Wp9Oe3XVA2fMD0JEtfJ3KW3XYfayXhIUTBIixF0
lRgbZWWuLGEUfOmFDzrltEV9EkNyHypnOG+rK+wzEA/SVPTWk32zFRZjyDR9E9rHYWiDfyoIhv/I
hLrRKYvS8iEoKDEPTT1TVbk9PQqtMi0h9vCJDcukwmr9EWFjNceSYuuSlDUEaV04AgDFVgf8bFAV
bpp1F+v2WOBhecEW3xDeIkV8D0JwID2OZ9s78nsEL0S9+j+e57f1ueHL6Y5iHCM0BQiNdpdQpDhX
/vL12DjJVv+U0fr/SBfl2LVwWQibgzzAEUTTyouLrhQzrFiq70DE5jXhhPt2/DC197XSyfigB1e9
8RtN4WfZtdP8FVVIQIjauu3PXm3G4VKJkcGoGmRZHBgiw0cps4lcgmcJwzMVGdqDhDaBBb2qu/nZ
x9Juzw7SNCgTT7TlPY9W/8U6ZBEft7EuXmakwCCXIdX1ocMYZXgKiF4iF0RVmoNDxVpdsmEEN8s4
uW7/x7Y6Kvc83FRFNa2hOvisY2i/2l4AlULYKiZBQLqP/MbPXYcx4S7N8FWSOFPCxGfQxCUAjrSh
LCRNIHmR7IFNY4PcM4lRXb4aNPLfTh3K9eIrkCFPrlsW9kaJYsEqVm4pEqANyqPA3BSG1l3jTkzg
dhm5u+Ywt7WDAw0sXPRQupP+D73Oif7OkE0/xsmrm5+MgXGCJEybH5gPAo5Nt8W/MCvjli+Va50z
Kmf6F+lJXDMHYhepjLCShzBJkmc84ro5xtMCnIX8pwd7GTxwB0CAZdJ7MYKxA9RCmBofLXmNx4CU
KzJgoWrgA+3mkOKLtPT3hlG/eiM7Op4KRG9LidWC1wBSKN2HAm5OcxmyCINxEZRbdFUZrz9jeC99
LF3TD3u9Ml+5ohgaQUUlwfSZwcPmKLlocmKeWgIjsMuDjzvT7AcQYB62qTT5udCOyePIA/PPAaZ6
IxEMlh4Vb6p7zNqiK07VlLqXTgoV3iNZkq+c2hv2hdaqem2RfGD+0S34eyCs6ckyYETej4RHAtxh
heEP1Sfq0WVBstizDqz/u/DgMJM1LBGPUfFYHMF83WFpScfgdufVvRejiGAGyds+adljbLIpOVMJ
MBg1S+tiOWN8xG6rZRtfOA0w8251Na05LKMNryWD5yA7Wa22hz6J5JMullCc4ttAPGZok5ziVU4Q
WzOyAfXdwMquMDj2fFHtmTFISZNMr+UdlDNFyXhNJbKL9+5JJ9LqQLiwwgpA0qT7vcyx19y3E/Hd
E1Vbp1nAGhd/LRO2u2L2UnnSSwPtLiB48FHhC2dQSs/8HsP1oPWjfGJHRsw94ZxXoML6jxFEaU5U
mlufl03EUYgsTyS8bGOfV4zaObwr4Ri6hw2hy/4BhcJM/8uqoSdK7RZdJQAOysJlLSqx3LTEI6HS
O5c/mXSvTN4kN02iODLwh3CC18/ebDvGmV5VeyVeoqEqVmvxMZdl9y6mbDsPkzeXH8LdCrCKPoAk
c6xH248kLXDq5vMSA6SYfM8Ldn5gsgcIuzPTJIVL5IgNl5mR4zhghVKP9w0X9sg2JRKnLWFprq8N
e/2q548afO0KJWhY2zwAGJYdmPtD7R0XH3wOT8jVJY45ng27Kx9SWydrnnTWsFCmMnPtvbCKxLR/
V6UUE4QilUB8gM14wS9MVKxAOPi0RsPFHxNQU7ofsk/F5CU7IMmhgtdC+vNZdpqYeFqU85UgWpR+
pxbswwdnvK3ugU6M+ZrhG2eaMq+Xmo8SYaRL4UVjz6j/+m3M4mlu0cgyf1DLIz382r8KmHP/ppn8
H7lkKcAP+NHGMTn1U9vlql7wFJMQsuV9iBUUOadZQH74HSadiw9UHu5J3VlxWtpsjY52GIX9Wfss
DGWQmqXyquCaVriE/EKd0rGLSNpKZN1ds2GpRQuG/9oiSTLROMulWvFjpcAlSqz0zRG/Dt1msqzi
OWYkLvNa+608rpU/A0QRLXdnmWbL/GOVjbxKnnWyZsnmnDp5W6Y398p9LlTjpIcmiOb7TW0ePvCN
N/tO4CwlMT2o+dIERPHz0p9bAgC2xhZaFB4j0B27vyRGQ51M9yshdDqozRnv+1KRoesNBdvr6HAz
nnxDI7NLbNREvztN4mrXIvj/5Yotn9KJBP6J6Fjz7CxOCAfhNixCdx7XEUcTM3hnB8eD2dTirdHv
JL4lVnhW6NxJGUJbUSRNc+up6mkEUMCfN6b8NbFMbsnJVXjiNzr7HOwwBm4PUI10uUc9SvCbotzB
5RIRFvIs8UNMvZqI0dEjkC33qTXO73hy9EqQ0aOFmxuQbsTu9ddqDYGtG64BQ1LMDjc2yJkHWPb0
yh5bAt/WIdFAQLwAqxUU4+V3jLJaP4rGLWciyw5wQ47MbtRPwzj6hN7JHTWnyo2pY2fHEEdgsVfP
HGFj1ci4TsQI1gyQNHG7rj6NQyDnH4pKdz6rdim/TMMhjLLqrq+lNUtwmO0GzqlmeqdyBCFqGmja
rtoLNsKcAYcb1PqqmV+zso7iYxcsy3xcmkV9VxmF9q0p1i9940QAqmfMeRB34gCyDjbahSzxFv4S
mPzFoW1t0O7WquEhDgUX/45OfvnISpn0uej7oMmBPhhmXdJPT/021AQCZX3flVa8aZATmCT7vv2N
0bAUdxIW7rvnw9G5A18UPDPnF+8gdjameX45XdPUzCTMMeJgftvsQpiyWLdAPGBPS/9jolomlxDs
23LFZDeohyyO+ss8STylACOyN4LXQNWNIFaN8aqR9iHsSiL2dcsIrjKmCQ4MFeYDvkJLPkzNAkmH
JVDyhu0qMPcCMsr+i43p7HIM6efNsZERk4fCh8d9lCwsKPZAKLJrW2Bkyckptsu5NUF8AZCoTyAM
NeGDpcpwbi8UJw9kKzv3UA/WIdUt2WVBGA5Tuo/d9lQHFZtzNFY7Or/Ntpw9beLGR8Bk25tXNL7z
oxoYVt0Q6COZREgBvMAFuOxF15/MX10eWStNljyIuCmcF0ZTTI/SNRr11Y1VMF1WVYrxWGMEd3aN
k2W/V1WAohBUfMB3V584VjytpXsmHUn3m/UMRF5Vm0YM3Z01iT4Imzcpt8eEYcJtoTbn05x4xYCF
3DYIRIFNmBtuSd93uSwgawMdL/X86fkZ7caumCr9ZtgJhvbr6TGftZPUL+JmFt7pPnPUYzuyQ+qk
BcsKL0RCHXvSjZuACTMK486mWvrZaUK72G/47Ggc2Xc13s8m7fvvCeLB46Lpuu+LEWQsFlR8+ggx
IZjwnZ6auL9H4QcsBufOKFwTLof/YklA5sO2Nc9tmIjvgt/x59TQ7JDx54NEtDTmFTyoHhEcxcb8
N7FA92GeMx6QEX7wQPYJUngp2z6vky2V59ji2eJYazPvOiZZcl0nG7xHad09sL4YsI6Hpe29cn2I
XGHiQypFxFx/Wson+C8EzKcfmCaZmZcrBk5C6bM35F7l9MmfbWFbxpXtg2l1qid6crpMtOFcwq8j
ROxARQSLwnHTaKIZez+E7bpLwOG8MbvlC25sX3AuVGbVR6pLkeZtZALAxoPTfExRvLyBMUdDlCDf
3vFKFO09q+2c6TMuE5bluaYaj2gWwn0AwBz96APGDUwq6+bbumV/X41ibP6b/MAd2dGCLE2hn0I7
ZckDQyvqYeCVxljNhGsJN/WxEI0jytLxvZ2x7jdvmqUJ7ZvWm/qRMv3t/qRRGKkn/FDLPw21r9kL
b/N+U03J/gqjeuzwQiztl4yc9qmb3BaDXuxDlrOtm2Fc97RdfviRS5aIjgblRGfuOD5nVcSwMeHb
vremqb/noHCdL5eoLIHFZLTJkceioJeh/RK55yfkghgRhud1Qgq4QLsx4TNzuMR96TYqEQ7fbojW
O+FWfvqckJsPchz9a3v1hk7/NV7mytO8ZGK4Y2GkYJRTR4wn+wXf2U6lajWId3Zy88WPUZd2OnI2
9VPIsMue8N/6K/9k7/43tHUWXv0o9d0P8qzzy6BFsVynujMJkQjPm+C94s19ojcRxaskn1DsDb71
9TCCh31ZsQMOjBzm6ZI1aO4/BwC97NoI5ujU9hM8cOp7iEvEExqcEZ/Y1OLoRwp5t96ZFL8nW8VY
unBuM5yXJO+arD1OboopLGM8sw/hRB+AjrOSc65DJ3gaF7YM3hfW11ivVDuve6ZgyIrdkq3PlS1Z
6kXprs3eBnX02a6jN5T7ofS6ZdfJosOfHcG9w6OiKpI+FAUgEcci+C8ckAx+uDivfkHca9xTwWAi
gSLk65do4ZLK42rwN5aLyEb/jYCjMerLUGZg0/JhHzq+Z8w1U+0hrWzTEOV1w5j5vlIIe37UzeFH
otUcfKVUn5eJBQnIgGypab+D0AbTnkJnIGbAG4EdotDZFanBo63fOnlfa1ZO5sTiCjirA13VvnKZ
Z+2g5o2ffehVzOuHMYpIEifqK2t7IBHjFo41EymN+R+c7/bXKQI6CLDQ4d+tI63xo1xmy5ArbQtm
AAMtjZpmn1aNVnjYsdGDcg0SL64BMwqHrrU30OnAcCY8SyIU0yO7VhBsGNyWyT5qFwvJdGLP44j5
fISU1LJnhDZruEEHMUOdsUMUiGIzjgmvhr/H6EnG057dtb1CwfH8Nyr2GBJ/0EMWa1vILEEVzTuf
a+mfZzGVQ8cdh28WBpQsraCl4Cgu0Ol2rin0E6nPmdubC7ICHJkurws2k2+Q79AastosltbBhQ9G
7hmnc2Sj9exRHK87dBjSngpu0/OEfRWvoIChslM4hoIcJuT8WbUbTNEW5YpVK2EXNz/qLQGdkZBU
wNYbmeFjmxi43+xFCXCppXsRm51PPDEAeWAeOM8Kz0xBwdaoa5BlLrHKyPGhBbdz+C/IXGQNJwjE
sbat84W9HpdXNGbN47xKDrkClJdE/RXjO04LALFJwy4ytFB/2rfyphl7hB1ucRH4oXkWrP679Cv3
59SZoT8wkMZ/3c6dzzdhzPoXoaR7iwgCRiC5GNXs/C6Y2cCDckJ2AvJeBwYujoipdtvn0CrxtcV+
BU2UIQ3L8rqQVFuhdYFy18YxCjra6s4L0u6lWhJcSGLBcMuvZuJvC1P1zJcW230FxUORg6tr5+hW
sWQ/uL2Zbbu2kk+qk35JwLNGcMDqpqt9YDNAvGyM3cTeoz17nftYPXF1CgCFESc6ecaexfYxruv3
zl3wzK/VsP2auxgTIG9mV+0TE6ePtWcoFOi0Z4KRvmPFbvZ8TKKQNgd4OwUhu2NB8iXds9O58+gQ
GhRwvP/y3Uz+9geGQJMQ2MQ9XTIwBC4fmerfrT8GWb+5688kaSNwbpitKOP4vKnZSrRP27PmIxxm
h5ybJafsslHjUfnJCmsXXm+6u9ktT6yd6TMytiPh9gY1pN43vM8X+HapulrBOHhXwbUgL1ul+FsX
ci+fi98umOBBwD6b1meuJPoi/RaEaWGYxAR/j4mM03fPdgjnghr2BY2T/8TJeltgU0+8mI6eZXLY
hgTWxwR1bzv4aSGe69Kr/sj5Rh4kcecce66daj/KiacLGk7xEHsdeWKqB4aFfBDcxrbIKKaTMluH
/VrfWpGu76mShB8P5WEwwYTo19QKMwW7w95wlzJtJwhzi2LbbLwYD2tIrjEa/OdsTvkfm4BGn0l+
6l+KuNt+Gc7BeZ9NIvlYV2esGDrV9Rvh4OVDdJGfEgML58cUWJL7P47OY0lSHIqiX0QEVoJtelPe
d2+Iaod3AiHE18/J2XZMT1dlgvTMveduu8DA3ptdbq1NQSv7moxeygBXaNhBrLBp+oMSyTqDCGSI
+Kqq6FLKsftMLFOtS8qH9xsZIRwRYHK0+GuVy4tExloc6g46AiKASe9bncpHEVlH78eoye/8ZuFI
Dpa0zGF1RP3jPLbxb1vwuhwwZCTOhgwlv9kDj2TBOLOmYA7N9pc4AkEfuvYLSycdLSbYRZECssoy
yvvj5dJD0Rcu0Xgq9Jg+V00AFmNG4J/vFtjF3bbrJgOVShVuWG9M4Ps8LK4JLzjOnO+E8VNCDb5U
D3yW7K1HIiHPrL74DXABZfrQkuZEjzUu/bUrmXfv4iSw/Amj/tcgZZk2bFjxeNSMgPoxu2Okxp/C
AKjx7oLcSQEp9DC3PkvUUfIQj8D6sQIxM1FPtUIauyFRibe3XQegE2yZs/iaRUX8y/UVou+gU8M/
M6M8ICKkMxPBnxNgz9+rBxkl3DRer+KHGx0ANRqPVYfojRF1gJIfRUfrHw1sb/1V4wFQmJFJWFgg
E6FcIl8mLU5oq3tmCYgY5okkWJdS90tGlhn9wdJFRidwqaw02ajBH2aTzZUz5PFyYt+M6aqblT2V
BCNQG8oqJ7wrwZMd5cHwXSih4n2cezWQ5UHkv3oOpm8sE0R2dVOX5HTYOWO7pZ1wrCrmk3+SpBdr
um3yQU7dZVVBEJ8ZBPf4bRNktXz8KlI6vJu5iJq/xPNYutpp9NtbJJS6tTJg3Bpaij7RyU/pIRjb
MZTNIkxmrGSOft/md0GD7Hh7K+Yg9tcLdjSLCQBHZ63GcrsWzBx0nXt4/oPUfLOTDpEeeH273FkA
5wnoeJ9seT7crjHIhmC2zsNLhMtiEDh7JFkfBaU7RuaMGc1Zr0q9V27J3yOOwvaPxcJAZCNrJ/5O
UqhWVGV4DDYtmuvqyWTVSCJLlVa/JCPX5KTlFL87KjYWvaHAThM0nf432BCPWAM9ki/GAc1LSjRd
/R5OX6yOyTh0b8gWVbTRlL1gK1rZkJWTqUW+TyQcvhnY3YgJgmS0J28J4FpnhOrYY4Kxut9HXes2
u0lOwQM7Hz1xFDB3jTf4tarhajxVTL8y1qzuXwe9us8tMdbwdjB+H02wiKfMMHH97AvD2rkM3N6c
uypuMISDTuvqLcOsov7W7Duncdfm+I2pKWyGHXfj4fpz7mhueLlQScs/s55AAPKrOPVd0a5BAphl
jFgnp+UQXccYCSahSkVabqYw6omWguo0+o9xeisDewIAVoCcuUAJF1RViQTEGLtl7ZYD50Ia0iz7
3q1TBbXbrwLzyNGSN38jFt3qFDK4JfhDM9XfQBHK2lf87Z198UphXywSVkZVyxzzgncCeiHPamGg
wq+l/7oyfc+5xpM5f4ftnCyf+VjO3Z3rTb5/nxMFznFXliEwBfwC6VWj5SPeqMEOt5cCexLu4+r/
BVSpHpkklBCP+rJSu54ob0rViA3Lhll7Oj7GWll7GupOXbneuWrw25n5DyMx4o0i9EeIDmyKwEy3
vnrPbNnKe1NFSbRzNT/xZ63LLvzCVerJZwnblU8bSTJjV0hZiIdIxtKPHOIdpXUPm27Prih1D0br
7Eg1XshtbXwW7Tx+uts0KHnHbzThDELhHKF5TK1heAe0B4hkVi/z8I5bChBGFqtUP7AS6KJ9p5mx
/9Ar70jNdwbH94CmoS6e4Y2xIQmFrj8QTQ5iMw3WPOajgXDUrvOKRBSeqzwFddQvV5a6g//Rjf06
75xIEQO5Ye+Np9ukrlf+Y1mwBGeF52J6GgnA6z+6QPCYMEth7BGhyOah/2PY66Inkg1yjNUbJTRR
jdaemEyDXIempCVeARh9iHWG9VF/pSOl7WpQ+oTPpFOo+D0A1oXzFSlG+iP2Re6+wDacwX/R5V6A
0ij5oFGgjHc169ojs4+2RYWPeOGMtQSIz+oxlfwFjDNim4Pw2XfOxeyI8o2CEaE8YP5aufO2KTGy
vMVSteEbJrAAnCBzOCx8CCGd7QjAAsMglmQX1jkMgbcCLYQ4Uu67J6QRdfzG8o9MLg9dZbHrhfWf
TFPk9hQBP7gzJvPe0qTCgOjgFthXui0uUesye2NnkYFXKRqKpWTi0d8uwVzfLcPNUSI0u7PnxmGX
fpnw3+DqxS6C12C20HmQFU7OeUUTmeNidGETPgZjRnJksI7GPrBGQqpJwncR/Kw8trY/eKfKaI/Q
E8kHnUrEFa5rNJw/SY5HeCkZKZDlVks1N4TWWyYWFLkSV8RGhtzNF58h13DfdmzvcYal0/2QOAmK
QBcIn8SRlmBPVazvcSCAlc4T9sETYqn7IEiGN0RO7Tc9rEy/E37Nby1HJpqV71dsUoq1/YfPTcXM
y2qfHdKyLHl+Xrosf0aFvWa7CfzBuNVgXqGXsD64Z9qrWMzxLRX1dvDL23EU4ebaDk7j76IyHJqX
1PajdwjXhj51WtCugk8xqyX/y5WPUdxE8aFKWgYFUZyziWjnBZxH2gzJLmSpxFNXFKbbzdzHzkfE
SFd8TZPznuG4wUzROcdQclWELZ/whmAIP74n4WWdGd0EHde6wmDkU7ImvVM+dOGyYjKeqoL1pBrY
qMVWLneTT0w1ZRooc0I4kkb3K/aFuLvvale920H1N5zb6rlPJdNi516BSA+fIOdX4VHztqtjbHnj
Pjqf8mozefDmgM4lc3Uspyj5keex/BsjIaYgWJP5T9WIhrCHUfcgCQC6v6pJNIRvkr3TIsdplw/6
WjQdtpi9u7BFKkXCl8kpRgasWqeUCSbOa+JK8rPXR8CFUEhgI10L0heOBRaMb4lwwb7eGAf2MUF0
Cup0YKm7b2yRFVuBsrA81u5QEPXZDL/rpHY7+mynRzjpJCY4ZRRr3T5C5H83JKz1d0zWXcNQsfcN
iFXc3uicq/pxtkPEBglSivsBEQcqHbRqWsBZNv56t6wlsF4vSHp9asTYDwfrMnRHnDP49ZbUV885
VXi3adCDEkaXL1B4bolmdJkISlxOu5Q12HNEHQlRFPbxOCJe1QXPoXVa+xn+nzZTDkuB1dYn9u0e
if1yphIK83vf7/ovOtNmPPqeiIAijBpAe+bn4w6bVo8rB4LaIRCtOTiSkJANWbp2OTRjoopzU6B5
h4TiJUw8eWmY8gkjl2PKfql58KgQ1msUiTnaT6n0bzkfxVx2Jz/Kw6dUz2H/IyqIkSY8xI76yDZX
fqSEiEFjq9l34sqOgbIBlieuoPCdydAu+T6MA0lFFYpBUG4neSb659B69TkUdeGAuQ3G9eAxHOuf
xLyOfxN0r6wwrI295jp2md1p/8bCZrq07maHYf2VaS3rDafD4PA0g+cn+AbDxVPtx31x8Cg4bkkm
XRl+DYjmMZ8vhfPtBS7+NjY9YbNHjaeDYjsDn6hPrB/Wl9XPhmQ5+tiRQgpsLPo+X4cJ2MwHq+Nc
kTShD2malFIzEw57WJh62D5VVR44TpwnFIy9t+0mrNYJ6X6VaPaxCOW8bXNWCqirVUBnqlv9045x
dY0WhFrbhNl7chQ6EAP0JNg+glJSUuFubSMUNzh2AHmmmfYWtP2Ci8C04IpZiaxgB1b2mSJP0L62
YqmczxwN4lXpWi5bAS/HHkgSJAh1cNANUFFSCQM2WqfPFVNQc0CKByJ50iCK0A93zxxw7isRIen6
rAZJgcdus2uplRY8Z3V/YzBHUeMAQqinL4LrEHV46IhQxLbpe4oS7ifLRL/kO1wYYCCO8oNT18TN
ozeE3XfX3ugh6wAzeUgSG9yVzsjlP63+Alep7Nxr03tW/2rcIumfXQyMBwrmnp7eRqJ98/omyi6S
RXd9cRmUHcMiUEgqltZ3n3vWh2g+POF/h97tSSli35D710UdHJQgxuZpgR+avSCaJKUy0R7Db8/L
+t3aZ1C+CYokPIgdQpC/2mVOw12DHELuFr6Fan9jqYYc8UR5HuigbMtNP6nyRVl3do+hJoBzAweD
IQt7NUAas+9i1GFmrp30yDJZsDgcs1RGx3Tu9W0ZMgbrS5ir5Q9JF+LvQEl0BxUyR6Dgk159HJWc
13fE5FQbkbekf5Tus+leeU76xIEDIQvh8gRWLADdugkmqvzz/xkhX66xXJBo4FXq/55kRvazO2Ao
2UMq5+Rs+rx1vp0RZ6/vqyp+rPIi+sDs0bk/WK628YtpOSeRUnIVugQpr3209SJ3nX4Ey+w6bI1u
0oddng9xihoE6/LG0AGgkG/yXp0LwLzyDY1OCBqLpajzY1zD8ArqyioAgqWHXSqpNBRyHQXw013+
AJxqhFkHilV7MZ7MzC6k5LlD6jdm93xF9Q8snRWhG2MvZ+IeuvFejyA9Ydz283ydvJxQuU0eNBkv
NF95+50xFxJfYT+OPo1DWxHRxcgVrTo9EV+L5vulwgOpFXL2NORwx83k3GH+AxszYWT5CesgiTkD
3HQ+KxUv7amW6HUPoeTAveRUeNHJDaL0vqaTXJ/CfkX0Mcp1yQgMyf3sTBeMGnvjsqhML8Mti/sJ
TcG6Ht0i6t1HHQAhb4ClIQXwGrhWqh40VWrLb4v/sUr86LkNKnW5mWTXfXdbEADLCJ4EIKu/vmWW
tptRSaEWJld8hwPQu2ALFizhujjLxrdqNuP8e3KasZ0QfilpX7o4r529MsvtQfd9QetAJfWW+RXJ
0BvDg/TNRs7xf9wUDsEeGmIaPHmm0Mk56WnW7ptGistKtEV0h7qSqWDMKz59MsTU9TGpA2fZ5mMy
QYOxatyBTqmn/cjQgts0vtlgt7UIxfJt03SET8zju0zrNpGreXcAeQePEVgv1s/kSzPu3/XWwQR/
69nuUbWr4YFZohgPHU0FKoy8pnFH0Fgt35NtNYNF1ZvfpelT+xTNy4B5e5oTgnM4b7G2RSaan5mk
eB76u5u+iisnf4CBKRsmcAzUWOYTqrX1I2vaZwI7x/qYzywUt4YMkYvbTIK8CzNxilZF2Xc78H3y
8WbJpV0inzHciMVrnKeWTDK7iYKRqJVpgL94cA12cAhgBMLvTORkr2SA+N4Fha/k19DZ3BwUGIG3
ZQCwv4WgLslPWeac9dsyy0wemsJzLiQpoVnxS6g8e1ahVFP9FHvDtiTaExdOibSJgI6y9BoLRThz
1W4FoyMOAVO3X25S2pR1RDI+MA66iTOh0e4y3Ngrn8YCrw/jBxWIyTV4MAYWTXtgAMOKHcr4jXzm
kyO5lROs8WDoF0USTdCbHUPd7ikr8WNvh3SkU0DhrshFuCUEWw/g3DaenNllqzdFv2Xf6O59wvnt
P7Lydf3tIDIP6SfAwnt0h9VVQVtct2uJsYyUtKY0F4L2yr8eaKDskIE+uwZSFRncg2BY3ttycJA3
T4lzLUlVEneFG6zJpSiirgaYFS5/E7/XxSdH2fzcJIXsLuxq8cpuJAuy5zLxlhup2DVMEuMZDWlA
qCVB5ktPc2FYmTKI8ihzPD3hoCXHetqnXd59YUJc60e+zba94KEjqM0W4NDO7BAxFfCYB/ZPScnD
naHF2Gzx9fkkFfiMsHdcNOznnT41xHS3RBJRUKd1RPpIha69x38fbzyNtyoGnOsisi26Sw1MGoQP
07CTHIiggCXIMGun0UKRgM7C9GVFGShPbAnF8l5PEhPKCLnhpEJVZVuk7LcMSoJwupcpQ78jEtM4
r/GCtZLjjWXfE+OD8NnpmAs8ZXxCxKXnKSOeEAPrUTolItWejdd31xA5vOmN0mgLZLgcHdsU9+zt
/fBYcoJcjLuYHGkIMM6HJIw0ySkcwGWA9zWK20eMs+5RkGoDsrJr1XiwOYL+V9aV2RtBqm1/aqvY
OZpmIo3EHWJ1qWLmjc8L687yG5u8hnMXi7X4o0qHQFS4oDz4LEiD4XNGsnGRzuCSmbngWp8HJ2vu
zIord7OoKoBzLDHWb2Ncz/3FaujYbMGSqD5I7SyQdizxDfyJgazj8XvuHDIemErMbNPIVYmyxxkE
3nKB5AOQPYf2+Q/4oUbLxF7vhe8/5/eLZSH3VQCKAD3BVOvPuk47/NSSnaFPRjETSPYt7Z7rUIXH
iVsHZw7BTt5G2RoQKVYLfde07KqeXIULitkF/mESUYtub4YS7iALkJXyF4wvqZZmTNd9agzo3IiR
jLwLoZk+5TMZdts+z6vPqYnL4BATO1+Qrr5Gj7b1pnSPT2mIcCveINwrq5xnRDQsOJjpBsghSi/5
iQkJ4A0gkWl46BiKyw26mv4nTLqcyVN6Ix2WlHIsxmYcNI6oSwL7Slq8TWTBJDwnxkVL6Ltl/9xR
lbknGgX/Mxq1x3q4jM2J/NF2fVpc1Flo0NBi46Ze3SuqI4LHFtXHyUsum1jtV79UjIUn/x8TUUN7
x5P3h5LaXBCKokB2OYtBo8zK/XcTP5NASaxicBlEr59jeEbR1nEM8h/UafhGLcFfNzr2QEaRruo/
3ligYN9S2cUHkC1h+qbjMb94IC7rv/iXAvhz2F99lHzFOAAkNEzmCewOFnc+avgTy0dIM+v+Sb1g
KE4xeieGghiYQeZ77ducRuhn1rDI8P9mA1mgO9Zl83QFiBFDlsdOtF+h8WNVaEP7OgICodJKcpv8
IAtQQtjxAQNCNmnzB0IWLK+0DRAf5Y70C7CVS0ESY4GW9JrGRflvlAKNmQB/NjGUiUsPk8ItaxPz
OkWRnFX2uqh1vjOWZfG2I5Q23bpTY4lMxGj26HPXjG9RG6fdZhymtji2sxOChEiW7IGVGr+4rzTh
eq3X+ddkggm4UemKZ8CgYOWcQuzyiwpbZ/zDIXP3jdJkIJ5kDe3jpEdnOHYhLv0jMQW3ytBh0X4e
mqE6LQqF/9bWcsXUl3nqClh2+YW6p6kJkKDSerCFDtNdPnYx7GKN/n0HDDHCjiqAHSCyJ8Lh5KrY
ZsQRhCnZfF5Tpf8YF3FkwArRyY6O2flGF033mHcuKMc0DHXzUdl0Zc0UYV1/pa8HnepIWsYtCgm0
Y34p/RMRetoexNqJ/mLqPOruKPUW/kPfif7B2JsgVo2+PKZJHBNwKBr0txl2+uFMniCuOQtrLGWU
zgf2EU9F8AZ2PWZDLPBVwaXJfHgbJULBFReGOjHd6KevLO6lFNeAMtn+aNdFOeeFKM77UTRYkZg0
hh8CEYvYFmNI1BYMg5UQBuN0IxJAkfeIAsnCBATgJkoceX/y8GiSCnZfiWjnbVTEk51AoOfw6FSp
/Vu0QQgR1h0Z6LGoo2n354rW0Et05WB2WPTNNuTG+1AN9hGUkB+ijk3GW9+FnXrvl0E6H2AckBOD
Ah8udze7sdoQLguTlAtX3xFneQNaoc6lN7GLA6QpKNcdawStdomx6nM2ZDpRwyBI2zPBwn0QS1+/
w9KdyJ2kDfihVccyuUdMzLEOac1FyE9s1SalnUmIWB6nF5BWZFPQkzrY1ly/v6jRCHXn0gzfaIuT
NEfPbYcHXtN8vdpqDn+WTkXXTkrHuN5VpXW/R4KJ+m269vJ9NFVLV46Xn2RSTtJ8i3+6sSz4aQf2
MBzFO81xRo5CGTgDCSNu8rBU7hTfj7Xhggab4b3nZkgemFRXBXdeXjMnb425a/2OcCi4KfNBraDR
7itTFI+LZ+JsO3SKrD2n1G1+4eKpHhvaVqIgPZnE9wtjVqzawRT8K6FvHD1pK/T6MCQPTEEccYGI
uXBY+Gn+xGXmmg2LbOHtzVqgwcw7YHM+Shgep2FwvrDz+7/jeiBeE6fycCQOqP7b+073q50IT0OE
lDKIp5MtyxbqbOY9ReRXQhgKfQcpJnw9mmHfMqXYjt6EDj31Rta6aTCR3Noxvb2bCXPzt7zUUKCm
fkXOt5E8vHaXrTbS2z6E2rPzjFMdOgZ5wbbpiyB8Zote6f1ClNNtBT+rdL+uoL5RqzpNf0/RQOrf
ZibR8JUHpiX5kOklXVSQTh+i6ijF3JJYKSzfCapRb+al2LcxovQd9AOc4iMu37+hP8fvFWUt6cxL
3v+CLolaxF+M1fe96fzhM2Djt5eq1hEjQ4fFCQz36ZNIDwBNAi3jo9vnqNbJakaxA1rrsyELKtli
vYAcUXDaR2yq5ukSNfHi7io/YEFSkeP8ZEOG3aexnJbpbMYifgFpwNwgZGqR8KNrEocLPnPylsDp
bAiooMtvk5QMRRyheXyKh0gi5fFxXZ6JCkeMDITMJ+qPCMmPgB7C+YXGOIXLZZS6XyKTZc/BLNFU
M7f7QuiD4CeKsFXumTzlLNmzOmzHz6hLk/VMt6Zn+KJdAlo9Tlf3pPikmX+TBujeqElR/UISh320
WtKm5BjOznjcsubQk5jZPbDqiq+QeCMeOoFpB+RCB3d6Jbemvjag2bxjqv7nsy9xDJ60A4Y/kZG1
T9Y0VMciBOvxE5W+/2gWisKdRySG3voKchfVlwW2sUUAkhNWsphe1mrTQxyojvgEZ4yQkeP5XF6h
V5NDEKzPsx9Ipr+VGZ8b+G1MjKcID9dH5JIL8N2AqBDXBM4sMLFEZtrrn+I8RFO9419rrcN1XXmM
Lph5BixDuRANDKS4Jvp4hTPAg13MzPY9xDWvIBVMdzCLiZ8pLMNuP61Le+3H2p13kRfiXe9WCpIv
2qI8O7I1mBmFV/54SQKoeTuKjSDZ15MY31uraQ/63DVQh2wRnTrJzHnvK1/8wSSsORw118emb1v/
s5z9+Ap6svyKO0IuNkS0aPLylBi+O+XSUQ8dcQtE4aKY2UQsyOhwvCl6QsyZkpYnuzHeT2psO0yP
XXUOENnok+26JTwyniE5iBKSxe1SobQ+ktjQ/VjJ8HS+XNeSte5AxavpZ9L5RHrp8pRg8kVg4QxV
9+04yHS3CdgDaljRISUkhM9h9JGrJvgJy3atzhOBAvcjgJVl46d2+gfVohS7NQywy64CR/eJHAoj
9kzPuuYym/VmXQDAhGyVFLiE9R5GdrRu0fhbeln0K+8HrN6xM9Ur9jrin/O5xSuBS7XOz3nrOc+4
2xWmtBjJxR35DKl7pT5PkUJbfzDRsSNEKzsT0lvvGp0i19hCPkqbU5IAJLmawIKhgUeAkC1koL2l
o2nyK5tb+5wWPKQn7JyWu1nkJH6qiCsUSR8cnQOVPfK4VZohesUWR2xnk+k82GM/wkaAUNUY0Bgh
SUyQ1ehcipH5OUT0QOfFXk61ID0DTpFdbi0E/hIwJWr9SmZtorPj1mPxu6oqLIpOo3zCV8Dxo+Xb
UD+uVPb8PTh7BzaslfJ2JYaOYE9MFPl7ogtpaBvauRUQBPZAkqP4H+8wViHZBxAx7an2k78aGemE
/HhgEdSFtAubiLafOY6qs88saBlpPgrWMOkreXH4LIE0Jhg3eUkQwlxtPfbBX6qQtTzMXFB/O7Jw
fvQTIdrnJB6gWRkWNCvCBp+tCU9gm1ywV6gLqQRZeumH0XudEtHwWrKt8A41fipzITti+Ucqs/u7
ZQpU316YOt5jvhEsQae4X3fKhdCNltAZH8C1Gefdn7FCpbZgysC8sQpolLMCyRbTsUq/NQBm3Ps0
Y5b9p6+ICzhaJIl8pmCswi8eQMwX2xHSU3rK+fL9X0pMrne2BWo+5lv94tQnKQO3wrzqh/9oogcE
/Atf0SVdBEmyO8cLJ/SRIVO4P05UUoDHvHuEJaSjcs8QsDAUO0h505NneSgvKW5XLB0+4lFOJB8a
fRq5YS9JckVuvRUpo1y98xdosaBT4JywiQuciGtMB1xCbpo74r4HzAxvNKHo2WcJ8PU92A0hXjxv
YO+M3WUuDu7MT/yAOhpxlhkjdRaOI4LzKqOamVwosGrNkLoCehknGg7ZIOsHntOUhLOZKT3Q4woA
jZwasS+gY4V8pCyTl4ubI8JjRhzF8r3B4wAorlYyYEHc6S+36P3vAe1M8jbiTgSMz4LwkphRk7Yr
SvnCOe+QcGYNo1bYBO3d3IcEcQ5rg1Yfgk1yGllSkWvvTcFVgw1ejpSYNNu9E8dMF/G1NLsoXsLo
gMRA1p9ByerjnBtK8rckB2Gy0VOWi3uiJhBBw5UWBeqCshH5KyPZiOa9YlAgjtMAxZvRbnMDUyQR
fFbQ6ZLdzW7NHHrWjRxINX1FYBU2DyucquLAJC391XZASvEsIkc7NBMZmdvGMyykaJHI8Vtkv3w5
67x85dII59RHvQzvmanh5UNKWe0UkJI/re5D5IyiDOC5jp7nbBq83QZtoWDQtKJVqDZ2dvHMl1ov
Zt8QfJOQaxX27WlyyLHcRyom09UFwuKcOzErfeFm8uZTHNB9veCkmW/ewoZWd8pgshcJy/rNitOA
ULLQJW4ndtPoJ8UDJ8rYUokdfcvAYpMiaEBaWxNndGySkJh5DJ6gTv0pMk9or+P6XTK2u0UIa//K
L2ADTkbkIrsqTSBsBgGM3qTubf0jwahuIQz0xey8iLFF5lJoICu4fNFrfADsFaAEce6guDfIA8Re
6XIsrimZzohwnTCvrrY3YftjFeT2ffNDqfS7j/xBet/tyO70hBs9Sw5dMAYPU0z/guU7z5ztXAG1
uHDfrNAnKQH5Nz3ROi8lrCrGM2s/rNOr6dyuQv2tIQ5cNHwycdARI7ALmwltv3O/mr9uJFNQM2ad
mTumqbsD05CHjGy8JsvPuKilAwG4l6hAp2x2r45yRbxdSB/s70Q9k6yYMIJjgFyEWWsIP+PsBGMB
eS7fepWKH25bF1RLZdFAltQAvTYIe+W19NOMDHGINsjeSQ+nJ0YMBeD11r108yrL4xI3Zbgn/YaX
R4xAXiAn8iC8MmeOYQvZhLMdfIljtkuGZg2taxJyi3VTlv7GwjInz73i5r2rllXw+Qj+bvJYCm3H
N7LwVPks0Ofc1DnaS6kayMnBvcwy89zCvQLFB5kPb31pCwHRClPyQS6JT7sAub5H1lek6bETObD+
jbfwOWGhKKCorrtmCZRPQLgM208a3eXZFUHrAaIt8CEwIBMXl0WSQxPvhAjjZeW/kr69ktVlasAd
e6yLTbzzOVZx1BR9d9RiGOR7mBR0lSwj1wM2bFwOA8yfCdk3mxq2T4YtfiF9+c7xihoc57DgfVJS
E4cIaevnOEv/Tw5ODl0RRyUc0oRxETIL1/3MGbwSSYlikGhyt49+LkVFajWlCMnwdJkETaY9QTyw
Tbgun1ABkeQVeG3wOFgRkagGbZx6sRsl59hmSCH4YDtX8B78KincvUXWdAs9EZF7XAG0vrFoZo/S
oqmujoKRBjKw7P9IZKB9uEK08t1LuPhJCX1eECKgGioZFoQTCaWTWsKfqFCglbAxw2NoY+bykFaH
qL4mjYoOAUMKYl2GWiw7Skefk5UsOpTlolxYummN0Ivzp4fLjjuC4TPXc7qFqpH9LSZ3IHCxm0FL
J2vwRxek8GV1WvyiBwJrgQbxD/RYsh08POLnoGFUtiGAvHR+cQ4j5U9HHsI9RSLRn7XjSSRlNfTB
u64L4dGFgR7aU7GgikUEB6j8Iafd/tkwqyp3Usnyze3Dx0UvSf2oysW/k1JXy9aqKCAjxkowjol1
3OA0iCUE9cE6kJk42IeCIwKt5it9+iQO7FZX0gxWTZlT17akEm1G6isof6tpsV829I9QihAAQrBv
q2fZ+3Nxr/21+u2tXejtmwZrg+Y3c2h7tvTv66/KoiE8NmvQL1vUqURvZ5qe8OIx+hu3rfTKfuNU
okPy0Dbup5or8zl4gxwOTWy8ZK9KzwmuXZakXzwT83CEYxpln3MNkHsrnZEBuZRW3DeWnmIXo/cj
JnrpM2KehtS33LCp/5bEhnC6PpnW+UMNBgSnSSL3riPhpNkBKiEZlMFXsOw6L8w/WuvivAoqMBlY
jdgvJrslQW+3dZdxbO7xlnRUtG2Lasd61r26NiKsusd5ChwjzrSL2q1sqP3eXJx/7suMBau4EpDW
tz8Zm09woVWOVcryJC5p/ULnm32B32O4hhWLmZaWaRZuo8x18CJmDWrfZjcSM4DIrhNw5LYq75zp
bm2l7reWvqd4naNBcYgtMkp2CRIzjIQzYz6wZnhSFmTGakjrkENdu3jjRkfzM940JphSGLCCguIB
n70xO7bdiPu1r5s+gZkOm6lnjTFkJbOzsse/M/SG4WRbCI3Q1zixhzwcGx5NRT0GXucecwJNzHqP
6zhnITs42O3Vk98Xg3eg8+q7D9u6K8ldQdBPyaEq0hEfucjxKI8Cj/NL04eaDxayHNAJRMYatyXL
7MRe1IqM8bAQl9PcD3ErxF1ZTJyPVy8LO5JVUGrHMzg7zrkQ7kEf6SNrea1/sYdaoq+UDWn5ofIG
LTMRKLAStt5IqO2uVP3a3rkM61GTNUxwwYTF6QQuapC442dG6PXRa/nrr3mN3wnEGqsKhLq9jpxL
qZlTH1e3yYunoUaruaHhH/iPGmNyIHYZeQFo3md1N3lLvfwos84ngM2xITENbt1ukz4cr2TRhOur
C2cuuPRzDRzK8ewsz5pGeNkUlKDEh5JHwYyhFZZyNxzAMB0N64Pf9D8Gb0AlPURmFJEoqbikWyhA
GdggOinooRfFSlVvUx34K/0xSO2dB+ETEoJwTbubOjTEu8R3dP3ilmT+qc0gCM+9V5aLC7nXBLDp
nvWD0C+lH4ztPYWUHT8iQ/fLbLPKsl3kLLgGA4S4sEtEN/2eomDNH/7j6LyaI8XBKPqLqBIgQLx2
brfdzmleKNvjIQeRBPz6Pezb1m7NrN0N0hfuPRfXvHNb2UP7gsxblCdXO9DBfMwggoFBTZzN7FIJ
FpXDLKi2K8EmKNX9bTYNcJALE01oTfS4EsFqQFGfVYY6FhtQrr5z3i+zByzqF0SyUHJu+gSQGFJU
EUJA54uRwdHVIaruFBSvf5rDpWPdRmJmsUWxRRgqqGbcSCFlIAGyAdA+Vu3GNHdT7dCmVxqYNFG7
E9rBnNCV8Jz3clAfNmPb9xrlL5oXRDh3SZGly9UaR1H+ATHSpg8VhktIO2BiFuTgbREGzwN9mt7B
WjBfdWdRstcelckJPXz0gTa4OUMrQ3WPLk7w0tNO3Y6lRsXYr4UasY5MnF5YOOjgAlAXX4FAfGlv
jZ7s6TSgK3D2urR7/yHh4cUQVkD4uFoDmQ67iWvvW7XI6Y+O7w0JDkiGi5vWVn62s6umCG94okmn
gPC35jOY5pPNSNHuPJ9eAJJIN99MfN9iazwGy7caXQGqDdiz/aVtmngZTt6w2OXfxVOzdcP/ISif
U1tPDyS/TuLWcoT3TmUoy4L05ikDtwmdAW3Jtsk6Zb9PpZzm/Mh3kccsorEPekwWiTj90yTuEB0K
N8jeUlapxKzlvHzY9laA+jMLyzBh/R1W/WuUxXGLxd5pMVGCwivsg0eFVtyxfo6iP7y8iwsMl4U+
2gWdxGJHh7n69vvSEJeMv6kNSjAATpZ99TnAzvWspAPKPMdZWSe5Fzg7RxUM9oYi6tBQDmkq9bPh
H4tz7nEKc4YyeZYv9dJPN0mYgWDQ3C2k22Q1FuXGhxkPJNhbH7U8879ow2T3XmIsveEJM6joR4Uz
y2l8GkES1SWU3xgI8Tc+LE+eApWRUZ9Atm/eCzYnDYlTfOuY+WcboZkGMXhwUIm/e8TFX5EyEBUI
66ozB5LGnB6RRdRMjEKCsmdEpeQbiEifyLZitNxXNPqyPhqER/Y5XwlAlFNkGD35Hn6ewfRjcSqA
nyf7zLMbfJ+I4y4maeKQKCVcFnvXxvlH6WJFZ9FMeIy6Jcu/ecnbPwabOzRZX7gf7I/IpZuhIobH
xHcIbWaL1nxUQWQTYTt28duiy+EBzBST6xq3A/I2gqVxeNRyrL6pykLzm1su90vjEYu5i4c2nW4w
l5RPVTiofwn4EUMmu2MUYlgFGStL+irfIg2flrdgks65m/FKbi2XreW2ZyLbsMLhKjqyUI2QAlcD
lJS08uRzrdo5x20Fkaq1i7ViauzSZXGxRqqjOc8mxoXEjJ5VPyKrKZuxLA9pP/ntzlCZEQUJkZ1E
YYTG5P1ODWvjJIxrJDJtyuwSPCViRmozuyWhZHAOAzHl1j73PO/Oya0BzcfiZvdcL2zix9BxYMm3
gcfivp58HWxTi9PpQIrKpI7RFKxscODaWf8e5SttqGhV3KLbERgxu9h0X7mdgl1TAIQw/JKGMOI/
6JibOm75UiHM4T2nkJMbg1EFaiz2aKd7MkOIHGCD1n5x7kasxP+WFFT4tjXSyrflzCwHIgJZOCVU
t/jZdlycVTzz8xubPSpoGIB048whOvikqV0j4Q2M9dtlOr3Isg7zm3qJm+Rk+XF1V+UEZ2P60+Po
bKZ0ccnulkx1diOGss8Jh1x8k/oQ+d6oHLLLINoqWy20YX1nSI4QP7PnkDyFTzcCuWM57QePDVzu
GJOC3jI/9sAb+Vn85tqYa466dFBangF7l9PniDcA+erkhcVxYHL2BCFQ/R2R8aHDH0tbfpqoH6Y7
Yn6I8kQfC7AZFn9NCFiPCX+jEqdh02hXP7gs1B1RuQgYXFwez4FxyB9GMyHFvbIYeumzvYiF/SYA
luFa2V5PboxoS/vBW6bUPXrcRiFScEvmbXMYxrwwGhE6qQkD8DAEhFTwlafEfAmp/AKQZHYgxw1E
6NyiWWGFz7pQC/UXV5SS/BDkP5/Q44wBccdIczdl2jF+wM9owOGIbsYundodIPtq9qFISbolHHcl
bhcqz+k2bEjmPkgj1A1kieh7DEBq7obCdpsP6sgxI9Oes+LLAZLxBsZkIBYkrn6DdjTHSk7uG5aM
4DfhRibqwqYjwCNOMhdB59cQbYHZORoWHsaUqf5Hfz3Op0lk4PoaAkDe0GRz6GOo4zbWkWATEmiH
KU1ifC+6gAle/qBKWb6wZbp/wBrzyziKtQ4TPCx1hwAJ0Rqlg+kuJcxlOS0DJcMWPwnWpZBS8IOI
aHvhkw/D6UQSx7A6BWnO75kbZ/4D6qlKIHOh4tJ3Xur4yy20Qmve4RYM8JMToQL7z165W21Fl8S7
HQAGbNFVld+68U13bgA0wTYI3Ky4RPCsLIDMxKI8eYI/lW0iVJkMg9Hac3yCjLDvALjm2ArHNnha
mp6UDWT6KQnWA7423gYSkVOu0Fe3EdZfjPC2ewrgk4nHKekjbm/UBISm4Eurd61bltl1Vbe/8paQ
J9NlxbwFg5M5rGLn/OTYOgdZnUfEc/3gZUH82UeOPA3EorAgzeR064dZJ88ZoZww2aj5odljOSJd
JQ1Z29dvVpGVNGIpXTNZthji9+5YErYjh9Hp4a4lpvkztU4b7Fxt98uRxW0+3yjmWuzeIS5Xf9ER
h3wQGe93/Vn6gASP+Apcc1jDgeY3L7fGfpvlK/sTuAVpIqy1dBQ+uRnvOZWr9PGMYe8HsqTAGLR5
Q1rtJkOrshG1RXZuHFNO3fhh2WlAvGjOo8N6nQODKUjScmS/qltd23mpWJclbEHnrtq6BK0724WA
zvG5oJJPDnC0xFMdg97ciPVbZrBZ9ukRe08eMuKoOVGLuDcoiUwpboVQ5YnYSbIqaJEWfQLcg1Ag
o7T/zOYAM0PISXsaUbny+yI/ewBI40ffsMdSvDOxryl5opY8QNZL8x37C5IrosSzYF+OHqQuxZH7
apwZ0d0gbfalk++2kBp7a94Lx9XuQzKPC7cNTn7EQOinX/rEmXEiLqm+GwXXc+g0Jjwk0mYyxUK2
WlD6FpK8WzQf7RP9RIuJFx/Rryq1qy9kDBiyCqZ0uOW9LwN0uaJ5QZhB8Dd6DvqX1spNBJBwHpL9
UHvefcaecIGfiWE0bfXyXfO+x3RXA1xjxvKejWuTRR8gFJi2EdQEnK9EFQQnPDfswAHJwNzTtH9I
rtzQyY4up0517ujCxn0LabkaDixPUmfP92pjdk+MYrdUDO6y18x3wm7X1mxa/COqjp7zUaQgKe0n
J8/o8nTrWdaxr925PXpOx6fgpOwSeBRj9CGZNYvXQXqmoNmyUCI0gpnTTqRpFPxO8F0iUqBI7UBo
pgHnVXCw0ViZqeMVY7JaPCFcnOdr1mCv4lkGY1sPY8NlSlLCHcvQgYHowOl2BJDgfbHkcBDC0lf3
R12BnD8jmURhleYQFbYeTo2X1QiWcD9bGptENXZ3mUWBS7bjzG7Hmpye2XDcUzX2hYPYj5CDGKcQ
eob+xlhcGDtMMByd5K1V8Y1P/i2w+k7F90zVYQAZfDpmHyi5TK9j1pOZQtmQgKeLSaX8ULko7sIY
jgGJzDhnMGwjBe9duWVYynEeWVp9SwQlEPE0Gt5dx7ycEUOVDI9L3JFwwuRB3ZC8Qfpik0fxxc4t
Fb5pMQynggyQfOOrEWkESWAzajLG8qs2wLSLFNURZqdjbtm+JsET8CMIvkzp1bW0BUFVNd6034WU
y36HgNLIrVhtCie/TCaYRl5IF24hXTXoqlx5apIZiuvgkTZAAVQpdaB+Gcx9QyrSvqBBD/YxIA73
tlNhq/ctQSZyMw7gCA555lBxjeSpZecJLNqvjicUdtgRAW2SC/ivXciPOyV+ANYbYguJKieWT+ly
1qMBSJhmFOy8yZJgdTBZbXzs2dyw0g00V/S1QU8SuHwbXTOe8rzr/nTZ1Hsomsh7XlO+wTlwb7dD
lza3eGe1Gk8+aXzdTS6cwkbHw3X6YesG90FpYA4hydIlX41xJjabGs/iFqE7AMeWNuZLB00+ojiY
9TwizATv8hmJoj6CEyvFm0QMnj/B74ja6wQIa+Hcp7YwE8xFfw1KTSNsdg6rZ2aLC6QF9Gp4hjea
QVv27JcB6oOAXG3F4j6hIs6o3fEp5XHnX/FMkAPEBmBltCyEC83b2unYMuT52K2+lTIn0y7NGSja
oec/zim5A6cgUZxZG79gdk6SXU/UDSpdjn8248XMajbay0JVtFE8lTLKDk5CyCV8lgHc8FNeCjtc
ASxWNz2FSPSRWWivKftNToTlHB9oMAqpd8tch388q8iTnbatpXttSG7LdwWK5CuWs+k5taLMbPC7
MuiZ6OLVtoNcfFcxkHwqWwpldpOduXGVi0rTw7j/FFtxSjdjCGk/EJqZnQNE0/OxgVQrPy269YyM
FtQ/2Xa0shi835IWcCm7sVs+F2kQ4m55uQtAusIxDepZOGTffTqUa/5VaHx9dRlvcR8yAEXDrry8
iFiXIimd+00ZNehZRJDCY5MJI+LrECAvuSgocmwEywh95I67zpMHMrotRZoF8eT1lQMwkog6Y4/9
I0Z6wFrblmNJki8exJBlAFNBA93Rv9WDs3FYOEJuR8eWFj/KRYXGacm5jA6frC0AajnRjUgSqQMS
69bSkzPfDVXsNX8ZBk5MbyJb+JjXaye1jxX4I1R6BYZ2DPKQnxfV75Hf5/FXbavQ2cspmeKLA2pl
INnSnpJo+Zi4rv4mqOEmyqhOFI+Eu+BH2DUoRCaK3a6wr1kart4pmt+3tsSn98Te0ZUfjdtbQDwc
OdrpbS2W1ttPEziXPXLhfPiV9BAyYqmawMZoRy5f78re1ivRMtYRHFsqHTe5V8Sj2yia0qzFbFfM
Y3vFzTnme87BoroHECXREoK4i29TD+nGQ2vTYH9HUwf3aW93copYHiPrTPDKs6TxfzzKCWeV/kbF
h8vNhsdjYIp1EwqYyx8z1jwk8GXXiJS9W82uyBhWe83OwbQd7inyYd/wN4Ib/gqnYfHjF4m9gaUi
K5Y0ONaslsfvTiq7xZmbNNbB1K1vH5XuqZkXsIAJJKKAjI1dhyIsJPxKRUZgmi4psbaORYYKe+4k
qG9RgYcx4WrpIlm4oGoZ43Nnt56A26V9M3/XxAYHx1H6rEgh8uJM/swz6maEl04S70ZZNzPiShOW
t1OunZrc9IQOeoxggHzbxoNjYxhF9QgfuASie5gf3A549mxWWWEioO5WzYj9tEtBWQZjA9QFMLNq
nOOSLe10hUEbSCZuEHIQ/IgpfJ0YeRT7rgzn4DjgsekODdrsbNqWXl+SeA/pRjyTHUSyJsMppz0L
t+nIFU5lXnDmYelxAZjU0cjgGdSkFZAcPtGbYaZYnBSQIGIgNPkh9Q00XHgMB6iCuspPJZAHWWPA
4DAkPW0MbN5aooMysZnZjTefed/3/ouvEcqSt9T6xBKZgNTLbZ2ZxO2wktPRsj9mEhY2uyDDWsK/
ZFvxXQ1zXm1x23VmM8WRkJ+5StosufDeBC626Bxdfo2XAGT+hrgQTmlGwoIMv1i0EdQyH0TcRmXa
h4LZSvIaWIdNAJ7gFeEtoGNu+GVaLu6PidmHe8u+Ihe/foWyHinuZIEvRiwtFWESOdNQqMWkmfsC
2TzYxkCe3CYeXCSGMyuFm9Jn0noyUqWr21G4nOpEhZB5hXkGDV7PzH/rIeX4U1DHjX/RNzD2I8LI
UQNpKBpKioTQ0nHlGWM99YRg0FVJw0Mvbe37Pv5v9up3Aehx+aBcCDoDTF2ATjhB62R4Gii/dHjD
NLsDFLfF9ZmC36mw+xbpNYAYZLIrcMLaqEMNZE3rPb5fpwSxWIlAqC3YfHzSM9kHBvW6ypbxkFdZ
UHxG1AHjRfHk9UdTtWRTlHGYGtboVReexsnuzbERNgl8VifBFTG2wOhq7HkmXWmljJ4Z9/cjMuAE
HWfblQ54MKMUieoxtK99OfjTuaC3Qg3Kh1TuSvRqLJJRKzAwy4r0CaWsZs7vjTnJRpq2YTvjg2h2
VUXNv7NM2FMaMb+gW0sq0ulQTjubzp375MTAxptPAZs/sWOlJV4cHqDwJAhV/uaUZ8hYZr68rd2e
EFunXd51IZxhL8q8MtjCO9xbErMIMyUvQkWA24C5aDMl45mIqOi3q13ilBsvUt0v8hDP+6K1sRu+
EhRwWx8Zi3ciXFmbR9RzxN4Mkwtdoc66Mjgw14OBnOvO2tZEq7Huc0drZJnHidTtGjx9BqPJouR3
rkx9QRuSAdTLF7oom6qdgqjwJkwesYOZTYEkxTCu8/TSdW0dXoAujDVu5gIdW0yIvbNnNUWpFsQx
kSVBlvJgBVadod6sJ2/hUITciJRXJR9WX6fLqQTZ2PFs21V04RRAJtWPqv9J2Dq+iEJMrHxxnKGU
t2vq4Uoi/2A2RZ3AUJyGbaNyVXubCbscUInZ5x2wQJ4SrxT64R8bSID3MLsUInuqGx8BCg1KckO6
TDDeIxXP0nMXer24BFMxe3uSIZLXbpRKof6lB7yDX67fMoW48suvYqZylQdOaxd57AUOTW5bf2Ll
Fb89jvKKb8PuXgdrmbFUkflXbg1Kr29gMVj8yeFlhdBEa/7m6Av9hCW5dM4LyW0/Rew3NSgnCOPo
+ZolJTEwNg5rvsxcOuibv/2IBgwaaRguj+RmJfc1xKf5GJWlp7dseNfwmloE9T4gzZmQmTaoTqiM
E7mzmzrUzEAROT72DrumQ98SS3W/9Ez2n9lWkcLB55PUHLfEI21YGHhHWiRoeUmXv4FQcP95dZqd
kFSDuce4lb5IPcT6JvNd0Bfk7MBF95UlrnM84vwlWrR8GoUc60Ppz7YiYSmUROmButUb6afds66m
nOE0h9EhQ9xcHVVax/dKsto+jS7TLmJ3ihBb6khU5N7qtA88SiaR2LgBA+j7pCqND2p8kJgbul4x
kIkza+vbKRYEMgBkcGbGMp0Dy8bpPZhA0iZUMeYeMqD1FS4vcTuWH+A4tREPEVKLNYYYitC3jlUb
kYqRoxTImT7LlqieNmUPTbCo9VCrCSghXJvM3SBKi1Fl4nRaT2tMbQft8xp/RTFGtl0QWd4TuiOg
9UNl4kddiuyvtDJxWzEmZxD3P6TLCj1k+/myrAci3ntEieXcw2DvM0Zp4HirWw9MBfqwvhOrTnqK
QjKQwJnlK7Swv8AaCJCbdQu3jZ+X5se2qYEDkgygbAR1eh6JIljnTLj/kAKOkmwuayn7nfAbPV/Q
tsfNLeI0LBFTlnxS9c0+IV5N/DLg9fBujJeQeIWzIX+vrL75zgiP/5tB2bRv1iTnF6tFcrlly1jd
aH6ldJdgJWdcY5O38VLbXfgWc44+eVPeFOi/OHwFGvxWvJQgdZszaTzjgb0fn7KKAoII3cYz2wDx
eUdxAzh2Av4cfTO2cpFzQCkrjsLLXOcktEp/FiGWv4rlEomLw5IdQwi2uPKsQqgTpd7MmjLktyeh
WsRYVXl1QppcYYJdifiDaK/Y6257QIKS7ThPCnOT2oPcKXNmZiQwLTdmGAP4Wwjt75Ba9fGZb9AF
2myjfd5VwstZdDQhHd1k5RGQ7r7o7EuPhzHdDO6Er4qbt7rObWpG7AnGhkrk2NXOXaDr3C5Lq98G
lQ8f+BzB6YSWyvN9EFNHbofeXjvENG7+aIZBME9ShmyflTV2f9tFYLwPe0MYEmKRzFeXwqn88Rvn
HeNZ4MP+d2xmXsrBkXrasNwTv8Sezr9sWqvhVi8RcsyNX0Xxj42EJ4dTt3TuSaUkfW9qgDucpqjh
nQMyclXdDVp51aGjrXO3bqC99lmWEYtwYu3CA/LAgYwPolzXl7btX0wMhWXPGnVFCSKiICCJup0E
NfgvdLtZlbg4jhC6bU0vMUzESeJ8+qyDvduONLDppcI9DdTGTUpiexEtYXa2RrA+bmTZZzWEBXEu
eUtZ7PeRV12QlZERCnCi/smshWl0SmH/rGqZf+Aki78jOHhmX83c3ag5QjrTfgxwtqeyvY8aqsRt
nIxQ0+u+jT9Ba2M/Atvks5qrI80wKGaJh+jRA+yDrnHYeYFLFhZBVUW5zSUufwLugzWUUFryCfEP
C0c/JYh5Ip5bPZS27/4FGDACOpet+1Uk6ElO2C3oiN0asQ9hX3Ow94kzqu5dbCM593cq8qstMOpd
Tdp6KwUV/gEmKoW7fFd4ajlDXZ9AFJYTyERRho27Sycbv0tj8k5SzesBNCb6wv6kx3oCbAZNwz7a
IQpBfqqS8KIeFMkuwVYsNrg71PBoWlqejWqxqt7UnZedqoEu4TLrRAMIb5kAbBYaIG+fWEMWHDi7
5zMthUQMTJSrb12NxIYRnERE07PHYOqO74xFE3FfNuwR/mGrwae9H4IG2OhhREydxncs/wiRPrJo
cLt+nwV4Suk/nNHL+Jzz+NmahJcCYwqjob2tBs995RAPgr2XJFm3nYMi/uxwTHR/lxl/tdwzy+3t
rW/wbhPYLd3ySyeFfxl67APYS5ASlIRAoTHe5bMc9B1CvLk7DGauERQiibGmnUclFvG0OxYuSB0x
untix4sjwoOVqzf5XDghjIbAad99OK/1ERduU19nnKEWtskI3vMWBFeVPJD8lTpMvheGNqhuZsTD
LE6hOuAvJxEH6phfbHNLLuZiOBjT08IBjc6L2MAYDzIiozP6kZ5mUgbjGjTghxwaWN6K7eKJ6TVZ
wlbi9u3K9oCsyC73NorEJy/GZLYLSvKDGKdYxWtGQoBzFzU+xSsDCeSmTPZb+cpUbvgNeYGplZU3
Egk4+VzLeH98wTaQ4NotT816/Ae1Lo9+443BqbEZLbPVAmFzYrnjxH+J90IMCa5Q+oe6SRB6Bxh8
kxMJOrPL4ly2orp4ydAPf7ngnfQOKASfV4Zhb4Xo1PLZWev1J5QQcfQMZWrdKM6LBE5QzDzWh9Ux
nhzMAuqLOy5Wzkl6MaJLqtjhPZiTOT3GMab/je4mTGV05EjW6eUFg5XEpnnxKRkh0/iFKreZoubd
ViiU7CePpp7dQkmUenafKAyq3AAgpPIFsjNFEdRH4A1KeQowUTM/UPU45AIoqFB3wB293w5Ax3zL
GEN1L6MtCH1jJq4REAVWcC5zIEmPJqX0/WhwTPgnN2Y4hISqMljPk2XczLFnDe9J4qn6pjYIardM
VhtBvJVuw3u3njqxZ1ApuBuIp6z/OTYrwQPyNQ/GaVIljEBdOJ7P6NvH4jwmhpEZ85gQ6VOMtFM+
ughQPwf8YO5dS2pxf7AjCgwYCg52nznn6zqMJLevtIh2MnqLuS8hQbttEZ38MCHB901KgLxFDDjZ
wOKJMkCWakVN8tKUav6irpjHRx0S4ExEkbG9Iwo4B8uQ1UhVbtCaV81dHFdddiGtIciuTc3yZxcC
MGRljdejYrgDtNvFsIkNEAC/40JXZQCu4DChx2p0SFQAbrXutkb50rePU+lF2cuQjyn6fr4WDq05
YxnPNRNG1kPq20HbvtBpGKJHYzsu2UBZS08QhZZR7783GFQmIBYDnnX+i3LD916Fc/c3C2mjTxih
Bu80Ks9O37nybOuBibmJnmSc6e5EGUOyoJkCF8+4a3OllF4nq4cJbXayX3c+9kl4eN72fopyi56a
dTa7JkEGSSSxm0elR3FKmdMRMwvpwmoRHckDs2lDhe0QZqRumhjDzd730q78AUgA12JKgvRDSxOf
J4mNhYGSQy4WopHx1fGZdCCa02Y622OGJ0zGxv+JyFvvti2DadKHcotLNAhH58oonCiSPONZ3a03
mL9OXf330AEtxMAbThQLwBosDTIh4JtVZ7enZRTDSqvSGKpEiNyTlc2cN0AFFCjStlLLTRRgZWLm
NcGM1KMSGkCgIY+nYy4Ub/MegUpbqOmPVaXF45yESYJxKvFQbCLFhtwME+99argfsUS28atIYL4w
nTfWnYXJAadSxwu1RZBHNY9oTY5rBG/6ht66/5eaBjWShQSfjXKTevwRCBkM1K0UZDkF4F+M11iQ
PdTEETtkvH47LxqwQiL/RppcmUW9536e1TuN3P4DXT/LvdSfDDmz+Aw/0dQ4BAaRpXL2PeLr9iOD
8bd+WXc8nVPO15aH9A6mIYPNIq/V8A5WtPhaFqdbkWomsrZJMLiPoILMk3Gi/pPMyuqf08n8OyJv
9sZxzADEsUGYv5m4zLG5IS36YjiK8qqdddvsWzgM1j4si+wjHCoQeDb6588Un9qzhTY+Qd6M/GRn
sCxey4TArE3Y1uivgLi1P11OtcKe3ckfsdK6b6FwnX95mv6f1jQMwXZRZYs6e/C1gHxp50QDoj5m
exdX9s63Hc7FCelpvmOLXF4UykzIR8Qc6w0KRpjKBlxpxaGn8S/OUpNehD2SRUYWca6RisLiqFQ+
JiFHZpy3SzZjo9AJ4rWN6gQdAd2eVeDok/W/VjadvyVNs/2lzqrTvWOqIKWAqaB2ZpUTXHpEhwIn
lWQTruqG31UTbpPSVgRhceO7RY+xiPNqICwK4aoSaFTQK2bReOQwKH/NqOW3ZThvVyB4ad0Mja9/
AlZ8IRq+siL5NWQgv48tyFf7YZH62ru2eubOif0TSXzEN8zoZoFhVHxOm4Fzle7NSoP23DICBe83
xsVzqztCKR3uaxJ9a5a2e5uVyz/ZDdaLQRF8WnTj3MNUXuk6YJk6dmZ5guCEq31rwswpj2kUY0Kb
k0Jd2mIJXysoGMN2gOOAurGusY2kDkUKKhDsvSEbwQcL0Yw+m1I5T+PYJ486srkLY0mAFtCBeLra
3VgB5kBK7m4S4GQXTH3LtxipzreJS9b1xp/owtmw2jhq5ThNb0bMcDJpRtl7srNuUWe7FTPhJCzP
HmKncTu0Xv/IWk2/ZPFc32UV8VgbNDMMzrwu6B4LqI+MaeJg+mfnGdoRNmH+0c37oj70gnzyg2WR
QL9Fd06ApdLT8gf7lH5W7RgjIhGrN7gf7ao8UDeRaM57X49bYVFO7SsvXczWpAq8FWI6sWHGlz9k
uUi+sT0FzIhM7aU7PIzZU0hjG1A1RuXX4FrBT5j1Y7bjSSAjq6Elewqh/fBj2Ph49iwR9CVcbQrb
JS4tJm1Lk7+24YxOpbSMdxs3duUcQionvQm6jAM0bhkkERvEuboJgZN9tNMUYD72+f6pGiIeDS40
BEKcDbDZhya1H8hC5JwCyGV/xeyJeKjqQR67uS8+vMEpPgC3VJ997yKstMUsb1k4ZC9R5cOC7ivG
9eexzMpjMUH7203stT+R4dAhRYFGym8WRFDUDhllb+DUkDcd1ObJCcoDy/EOe+t4lhXts4oQfIN3
mtlztbyM4JmahnKAYBtEVnYgoBnTO5InmS/BD1nurQFj5rUfJd3ms+tbhC5jAFHYgbT7OOMWmvYW
Tqw/RZKM90Zh0qO8djyKtrGUyyrEYgoGUq54tQRKrw3WUYEmMo5Ds2Pa02V7gQgIIWfHHHjTDeGK
X2fbwjSnDuw3xfvLQt2vctDjhmZ3E7fx0G8ZDo0Ne3GUAHuEE/CeyTXO3z2Cv8RmyQ2x5nnbKbBy
Y0IyhO4iWrAYbJg8lByVVxUs8QVhTDPt4N9n8WfWJe6/FKmTv0HD1TFeL3pMGGVSf6WgGi4iNSv8
39jQiek6YkWwyly9w/2153uGtS30DxRbd8k0OeXZziZIJkA7SlBFjobsmdG41KeqzVbhJQwKuE+6
FfHeAr08XkBVskyULQpPhhW2dx11af0OiLGP3vqjw2uNDdY5Ek1//Lm0Ub8Pq4DdHb1V8pq3MAnD
rNHP+VQG32HbGW5RzkB8qrBA9rNwJFQlRqG3cpBgNmnQQPUooGnFkdRDuHHck9psWscpJ6IPAMgh
D8VGCEdHF0cSi2scQjqOkpPX1JBGlKF63yfwxzwOdc/8c0kwivc2rVDPFruzVlNC052xctofANbZ
4U4+N9E2ZV7NPtcCgw6MdAwqBh7CizbcaKxGgH2xfRhSFT4hVePqxrYW37ETZo0lxEhvJ2xTvReE
42bQ9evoDaE+ts4oNu6x6Vlc8uXgJ7fJJVwzMye1+qsrejenKT/boqySCwWEvOf716jCmyz5xoJc
v5aqZPzcRDIub2IIGwzmLcGEIGWV1B3aUdXPEQk5lM957N1JXE7gdybffMZxzy3NjkO2u8R24mA/
+uTYb4RTNuh6mFjvDJsutRkzHJII9bv23qXxxZvvWfqbN508DN+P6n8Trh/yZJFYIFSVQ/alQhzU
7kAneahEAgcKZ17/GBI3xKgxq6szAvZmZP4UEDu2Fp0MO4LJeS+AzLMPYVe8epmJoQFXqapzESfr
+L/L0QsOmITJK2D/ym2kE9S2rjvxlBIwU10ngNs/MZwiwm4Wnept0ufxW4ecdOLFrfqrqsvJYonB
y7px8gH3SuG2PQkHYfTLA844B9JwxXA9E8+cjOVzvFRttfP6bv5jY714ZOHQe1vG6xrUNzysa7T0
6xNDZt17EMzmTFKtFNulC8XKo4qAZ9jxmMeASablw0bqfIcbEGOFGABp8PEJxm6BNzbo9AmbNlBF
ExiPfBh0+/Nkw+4SLFYpWnLLq3dFaLl3NgUYWS1pqS6kf2NV4ut06p3buqwO58mlGOsJmBRby7QO
O2yqE6xA9hKafZtbfrtHpM2nzzEUvBUyZWabIO5h7qEb98Tzz6/WlLZ+9x1F+1ZOI3OMHsHz41yu
VimKW7WrwOtn66AHW6ympMU3VEjasgHTwKnFdUNgSzqOr4QaVs803uP3lGQ5tqKOmByLUUOzrZhZ
lpuESHGxjZfSPjo9YYfUq6t5t3Wr/A3JevvWQd7LuBxXJ0NqzWysQ2De8BgyAr3cMQ3+caioYIf3
JFN7U/TmK4GK9b407F83vssUd09cXOqftMJYdoypWe87NdB6oQ7P0H6ZIn1zJe4FUJwE09/8R9p5
9citZHn+qzT6eYhlkAyaxc48pK0sI5WRlCm9ECXpit57fvr9UbPAVLKITEjbDXQDVxeKZJgTJ875
G79S0mdwhT5YHQjy8LTctP/q5+Raaz+lUrlBq1EciFw86CtAKPFGAS7Q3UAl8D5A5qKrpVP5QJUx
4NrBmSyR4RquoenAwQ887gBa3Yike1n3PYnp+OxgRlVbgXUAXcICsA3lzrJUNnTxW/+Z+rJHupVn
yqaHCal+qPtQ9BsnjcGZDTZt2kONw+gn+LzVDYKBKu3BEbgj7VparLSwtbDZhs3oIr3AltA3KPHo
XxulRjeyxIGyPvg2ZPbdtF0k08sp2tLNRnODByhqleAGSzy5FMssdgq0Zx5Q2IEPaAniOt5nBelV
bBtoQ9gG5gaAlPB9pbNaqUggOlm3t0VXNGuST64OaMrFs4VXmbcrhNl/q4J+UnwpNQjDtFwNEAzA
PbDtqpvslVqrgWyBBg1lpQA3/hwiaINKjMBDb1WkgC83RhShxaOqAeCQEkVtZOqCTLzWOSLTa0K4
9nFEbwiYjOzwjmrBbGHEWhsDzXxnkpWt/KgbD6IPg2qXJmZ8tIfBl6sclS0AGOQL8U1d5Q4u0jD5
3D1eXTxDqB4iVVrytPkVNiEcSK0GzXVIFKtCrZBUhtqj0RnujUepBGp7j/81ekPxwzi0hsL14rXp
J9PC/mQDbcJ1PoTE52+N3/n0irLCFpsidTuer/j5fqcwgNZI01c5RSV6efoT2jB5uYFvGT4GUal3
wBr4ww2E5ZFzAZUEz22bJGejS8U/jUYC6tsLdO8xblO93uLuZOxbS8VTqZdR80C+1wd7jSdlsDK4
iFROf4OaTqVE4gcCT+GraNB6WZe5kpaf0Gm3nxK1obPYjVqp7mUDMhTccsnjjh5CgH43ClTUeLQi
fIV2mv4DuVxk61h14WxgPSnGrWKYvgKjC3YHYT1QqKnwTkFpj+TOx/Wy3XBhlmQyKHud2shGqK9s
avPVMEe7hBujC4CYnj+5U5tNe+M20gAIiYVdurPJeP/RKUB6mxAcOQkmtJZH6EJcuDKjbQcJq/7H
pkRTUpLQLMSUYMW5+1aFdY8shUy+gBiidZdXtbGloAIihIoeD7kYpYVP1Nvy+4KiHByruEy7TwmC
htYKQA7dFrA5uCoDY9YoS4ZWOMn1Yz3qJTK4qVSZWOziZED0nnJr83MEWRVuqxKIxUaA1zhFRPef
KeHoZUCCNlin0hy3Nk9O9PEzT37RmzC9UyucTDZGptNF12X2LbF0YDRoSOWPCJv5H0fdNiAaNPHw
iypt/48KneUr6WR+a1NvDTc5En+oVhl1so1RG/3is8DPNKlACkUNpf3AzxCuL5zUAFOeTJU2J2+q
niZOgu0UZJ7oAycMTSNy3bbLkXzH2rn5SfJFDZVDmYfxE6AZ3wSjametRimC8LwR/tAQRFRNts6L
Axct3dV+a1orTQxdBN2mVC23XSU2fehmPYp+qO+DSMvoLwO0qr7hA8A0WRE9ZgrcVaDqBw+d/obW
TTYUII8oK9NnT0eNitdaKAkd4ID9Odlo1Hqwr7EL7Ol1DyonpRCeExncemBhD5NMh47re4F8SB05
ev+oAZuBSyGJYMWjq1kazRu0BUz810IzbrwvminUxF43rDkM0CKUCP+jkYWM5UuIKTQi+V1uNXdY
1znGzmiGUO5NDA3TH3BaNQu9CC2vOjQY88zcIuyASOKt7qDMSv7viQbReT8WJixeip59/eDbjVWl
N7aD55J5B1+fBsQ28O2ACen1HMWdbRXBjjC2SBH2yKj4+NatVOr76vR64IUPp68nVXOU8TFGpz/Z
A/mmdYeEJ0EyMWoufG6oyroN8Q9U1r1IM1wnADthuArRatIC6xBqD3EfHxHMwRl47ftQ1pFc0Ag/
sH/8Y+igMLYKS3CpZBZBKuDQmlLnfU6utzGwLP0ggdbjd18CFYkr4tMK/rXyraTg9ss0jPILtdyy
WodIDZBQJRi1rOvAlUea2jj4NJkmwOBJTM83QQaBZqN6dqyv29Ysf02QYTwAOiOcZE9KCQ8fKDte
55GO5CgC5AbPsX74ZZsQrTHCTno6QsD6yXygNERbeFjqDZBCTVKCyMuHvFHksELt2/luxd2wQ+md
6jyWGjXIo6amimYZOqi4rqmDrz0Q/W8eRnnBtk/1lLoTjzUcx+iLyRt+B713m0fDeANhiiwfgWCS
srwvkHD3RtkY/K9iPxhJjvA37zoLENBYwzjsTbLVNQqgbrlF8QiD+EziKhK0qXOisg58BSpsYt6a
tPCBVFYRAEinTpRn1TSoz0g9LH75FGGHdTJK2dzZYam9kPOB3PIcEuPVqOIcuu0MMC8rKRFWMlRV
Dw94n8AnyVMaKmvIj6CPAs3Gw103FKu4ractsgmhzSh7tevHAAUpAXjXdUPLW2NgFiL5IUb7s8mL
lmYqOAoN77xWgwgG9hMvkSLCTb0bwIf1tLHI4TSKPnkOAZzwgP8Zj2AA3qgRpBiHNH5pmzdVmda3
oVt55iZota5d29KlGIH8Cv82ujpyFaaZ+x0kUXV0QIWSpEKy+EeKQv+JQFjLNjEHdnau1YjF9+jW
roIa8dIN1Dbj6KhUf3cpVeonAGPUl/i26KYBY/+ExFL/XaZ6/qCZGNruAno47harGsPZVpiwcWPq
k7SRXtK33hgaxOO1LFhg/BnMMl7jqkFVDS1XR12htIVmgd26A83SMPyZxinerGmVKh8QdYrRfrPU
8jaNUvSVLdMu9kmAgePBgXJ/p9ZldLJ8AjIeoQgJbtA7AIMIuhn8kqhNw1q5Y5AcwXgIeH6IcX33
g2j40aFgzPsatEm1koMXBCsKw7x9eA4jOst0cPNX1EQ/m77WfdXGOnt0JQtFfTGlEJEq6NZjIaYj
lzt06muYyJQ2fRM8R2KqsAaJPrSIrNvsNwPPOeh3PVUbXnuQCEheIQRYXhe+qhmirSIKWjgLCkIO
8J7G4OgMwjI3PlhCZ5fToM5XJAR0ChBVlpD0BJc1Auedj1AEBlswf6HP4dxmdT94/A3YJBd9fcc6
QhsKhRtMry6qcauGUISYZa5Je9JUsL5Kx5hoyWOCGg1vrxQ4HH4UH3li9bzYlUA2N1Qmy2LdmEI+
IuPTv8JfLF9DXiw/6OV6DQ++sT/FcIuf6X/WJ2S7y5cejXJUhnyBvI7QTb4YEUgm4j9gvoG+JNPf
FuiT5jeFavkIa5ROiwdXk9MIug3A9WNPZcIj0Lb//tf/+q//86P/394/2WMWD7TZ/5U2yWMWpHX1
n/82/v0vugrTPz38/M9/W7pUVUMaDqhKi4InGFT+/Mfrc5B6/MviP3w18KuyotGc60n90CKFn7t+
+3h5EPl+EOgitoaJitBAsOnng7RMHdvNxEjLHKhz4ngxfgIhWoPocShqrf54NJucXthS102dDzsf
ja0A2dC2QL6p5JNbOFeIvg+a09zqtBt+XR7s/fwJSXfBtkwHbB4ujueDRQjh00bH6AvwWQlPCSNP
YpSiny4P834GpQCXqpK9aYYFku98mBxUFWJQjoHOGKyyBwQ6TP/YgcY3bwbDdt2Xy8OJ6e97sy0M
x7EsDL10CWlLamgxno83UE1scNQzn1J0zeEdZGg/kMp5DQXAVS+rotvTmgXcnYi2LXB00AbScKdx
4+8K3Slta/XSJ8wT+tqWFsxYjegBpR4aIa2RE5jNMCxQVIDpw029v/LrxbtfbxuOyfHTDMPC431a
tDebesDKFBDZaD4h/5hgUKAjBDTg+5jAafAfxsxMvqFFONlfhlwX3F0xYiN5d8oNLaxuL/+Y9zPJ
VnNsofKmNSXZ9PlvaQZSahoC/nPqWRUeVYZnkrD14ltX+hZaVNCMVNo8d5dHNd/NgMNY/IcTh5+l
nPbTmxlIQ/Q2m65tn+wudX9iy5R8IpTSGJm44hSGWqMb7i8PKd7POmPammYInYMg5PTnb8dMJoPZ
RlWfBtbGOYD0HVACxYubvnnq4lLUbYHnmnsu5oRardObcf5Vwf923AxO55VouNVoeF2JBs77mTAF
Nsy6o5sgLKR6/qvyEdhx31aoaOGLW1sxCl9sjkOnhYZc06JNUSk0iERo9ab6jT9wEa+vTMy0xG8O
EyFWJTAA9AXPYjhSn8cIq0ZRZnDFU8pTgqdu3gbmnvfxqJx0rP8exzrtUqr7LdrylT9UPsZCapfc
0t901OhW9yNYhTzkZIJQDOHI2Fz+gXK2R/mBBApkF7jeHEfwQ8/nqMxK14qgVD95XSHG8NZsTDSh
KGj4GKF2EJyUe6Mc2v4w+jZEXbptoyXWYWk65pNqdw56zqWM6BSkCHhA60ixZ3whl/SqO3jjKLJT
7up+lYg4Y4ZaKPTz19XQJagDhggG8VhvQuRTB/yn3B6D6LJ+wYDUrwuIEjmvQWyYFLveaJ4ibnD7
kN2uF6QlHzErzqMdj1kSSnB97fBko33UISNV+/UW1rnfbcMYRMpt5gYgMYBUdp9kiyT5FmdPOuZr
n/d1/aEh8hpPefS7xRsrYWc+YqSLcGXKW3FcI0mE55kGiG2vjJGqPPOr4pOgUDQV4T2eNzLugvam
gxWa3DZF/2FUkGB7BOMGh/fKdp4vFbU2oakaQjjco5ozv9wQhwrxY6zSU9gAkHW5vh/qsk+eVESC
OUAZjUHKL9GVLTy7fuTvUTXwpOwRE2bt9KveHO2gMMa8q9L0hD2JQ7NCHfPv6PnlJwsPhB+Xd+Ms
dL0ba7YZaZNmPYSx9GQGev3FUepJoKrA5beHjPvUwt1+/v8bcIogbz7OAZau6m2YnhI7Lvk4xQzS
LTyd/EVUmvG1SGGHXlnFxW+cSitcr4JH2mw+ffwYNXZ2fMq62NjThpL1gx1iErceY5tjjnyhWVy5
EmaZyn/PK4mRCpNKcK/PPhOYNVTSsolPNFarYl26GLVuexrBV6ZzcYf+zzj6LODKNCxEaMcxGp/+
K13NAcqArz8FdiTtT9ipdsEBO1wrvDKli1v0zbCz26dGN8NvrSo+teg+CSoRiQvGp6CBtsff3Qh2
lzfN0nC6ilOPQ2gHDjebTb9GnmIMggQgnOruIjhHh3aMPMSak+DT5aGWJpRDr9NMtk2VK+R8f+oq
FW0oo8kJCeP+x4Tjv0112vir2Pb2vPxueLM2VxZxaYMSXiSZg5QaOIPzMc2EYrj0ZXzq6KxYa4SE
8gOMIesO3yuPYlxalNfSh2lfvL0lpxgzJewWeBDN0WztfMgB6b/aVIz41Nu1/2rRw4dieVDaDIAD
qKSp1AIJlNpKTwdOsfN6J7vJpPLyZC+uqwkACv1Jx7LnidPo1KVMdDs8kd2C/UKKorlDqQZaM0VR
6peXR1tcWnJDcmjaY6zt+TfLUMHcb/DDkwvM9wDBNgeoDmH32UyopuVxYR97RzWuRNilSKCjzglz
kRAEWfl8VAP5samyGZ4k6jUA84e22lRU5frN5a9bmktDoy6NhhSY0nkaHsOYBrPRRicDY527puca
3fXRWAi6/IV7JbwtDyanREvTTEiM5x/VZh3WEc4QnlAGNV6RVFZu1cwzkT1Vm+3l71o6HIZuqjwt
eY8585S+1gfwSorOqpH148dOE2Xd+8XwiHcG0HTIdsWVFVvaJ5SGyOZ51qq6OjuORZKpiQXV9dTU
JcLHftZ334eK5wZNcYi5mOGVfbmntoG+8eVvXZpWjgMsdYPiApns+bTalVtwIYrohDszrcghyMV2
5EXVbWyew1cGE4uj8WqDdO7wbpuHHW5ENx1AUZ2Aipb4ZBj+J01Y6GVYhb5XICZtCAIN7Glz6F6M
pjFRVPRN+7GCcHdHD06iHoRdGW0i6qZfIqUwD5enY/7I+X2LAl7TdJVMWTPntyguplmMeWh8gosO
6Nk18SFTyvGfCLI3WDARAYCV+lPr4P2IkqaosfvwdV/b+ThLXP4tS8fYJGG3OFzTY3e2NHXXqQI1
8PAUZ1giIs6nIvKRdWrl/8Vd93ag2e4LQq2vojyLTpgBVN/GHMWTjdYKIQ5NBor7yumaos/8HrDY
uhYAAIpFziw6qZUE72gXEQW0NsjWgE4VcDyladFCQTuNQhcWmQCegw+I+lRXwv/S4EjxTFceDzV1
XmcxdZ1g7Xj20UKHCRRyCNf7EacEQ3lBpnYI9wXdw/AB/dKo/uRbAMT2lxd14QSQ3rP/eXJQ65k/
xZq888uK33WUGmpPKLjGjXnD+zT9AhzJ1//8cwn/NMq56YRpzcs8cYtWAoVpB15LU74gIImMmShQ
69hJ0PPBxkor1GJSryvvlRLk21/cf5pFjkGiQbeTYvN5dNEoEqGAbzhHAWLdnqq/hFaK4YXzNAj8
X1wDRPCzxDEvvXI3LYWaqVxnmBaIGBpGs6t3QloVIV2Eo9ma9KzaRhOEGG90HvMEwO6O+quXPsPE
Ab9nO51yJHuGfqBiQrdVXAcBbL1uu/7eQ/0G1458aPSHoYcXcLq8IZZ/qD1FX8450W66G948T3Ta
bvA1Nffo9IBV97jN4vOsogP0SFVJRSpkoMEkWqqvkCz7sTm46gSj8IOgpwudt9LdewXXFYbQTmTt
2Q32XsRqeCV/W9q4VA4cbl9KhraczWcJya9zc9U+dgoMSFzjm/sAO4cfiJE045+nTRqpMCvyOwZb
0295MyUR6pKeiiv1UW+RE6alNNJ/y4tO3Clt6hWodFadb6zzRjjBx8vLMX3GLDpNp1NyMnUKXdbs
MzE+6DUyEOcINhyFgqbGu6GLhZhM68GTfKxKmf2COR9/q3IRP/doeIc3l3/CQjJAqV4y1xBVEAeY
hWPs3SVka9c5ghSj34n+CjzdPDM+N+4IxURrQ/sbGtiRPFwedyHtIStGHoq6OodmnqziQt1AlxPu
EZ5JB26DOzed5NjQkfbGKNhTsQnSK9+6EI81VHsFJUX2lDHP6kYjQjkld91jhERxcJu39KvCKNMc
3POglsIQbEp6NfCRUTPz26+Xv3hpT2NNBz7IgVkv5CynRGcsFfCtlGOYKNqwga0WA07V7EIPb1qj
Loft5fHE9BfOdheSOMyyqZsERHt21ruW3YNxuXtE3UNUdOVt6zC6lP++eGGvPrdFNryE9TBJ3wcF
CLVeC29sJUVKMMGYl6lJM3Wr2K76cOWHTXvq3Q+jDWCqvNHeX8q4flBQznXlKNGv+OKVY/sQMTe0
KZFCDDdt1SbI3dUm4n5pDGGTFrLzGPtoISETNE3X5d+zsBW5iFVrerxQDtNn94ZrUaaiCqccY7dr
ax6FMjT+GeMA3BlVqXJD4t5rV7b/wlbkFS50aqQar5p51p9Ypoqboeccm8LSbzMs2LGJxTDa3jhm
EQH5wjaq2lP88FxAlEHsfrn8zQvp3tTM4q7myhRU9s+DnohxgQPcYB2VLkpw9nRy+LtDC/bo8jhL
c0sBXyL7RI9Z12bhRYCCK6AZOMc4wP2aTq5Q7y2/xeOiQmYUGf2MtsLlIRcimk5MoXrDuI6hzT6t
F62T+bgDHMElVXdhp3f+vg60CGgZ5n1rgEi0azOvI+pcHnjxW6fHIoecYz7Pf2QDHMTpOudYIdh8
m+RuAcRIQ/3XUi3rcys8aPx/MaLDZS5tXQjTnoWUllbwgD6Ee0RH2LlVAs37CiUVNgpFW3R9MRAV
u8sjLgQxbiqe4CR4BpfGbD3LJgMA69bOMSKY7jwEnO8iLfgUlX3z+fJISzuUTJLIxZHU5O9M5s21
TK+7qMng7ONQGsEGVg8eHUo3jNpfrBqUT/CyKmSUd1ESScwYyJZiH42iqvdqbRT+Gpy++awraJ7u
0kwR3y5/2dIcciAAGEyNJO6j87Nn9qIJQOKzTyaVOYgzdLrXCpAl2GCtEdR/XsvQpXCYRuqLUyXq
fLje94MQo2qKPwDEACZmI6gcv0MsRLWhd1z+tqVVmzrlNH/IMkkozgcLkT5GUzpwjjabcSslJWGA
PAg7/sWqvR1HOx9Hb1G1j9vROdKc7Z5jB/u4XUZnFrZkNGkR2Fqd/Lz8aQvLZhAr7akvyfX9LpQN
douFh24fFU17NdzIOY76eCyjwny6PJBYKF4yEigAiyYfqfYsLUzSHkkMJK+Pjo0tY1KX6gNOSp6F
Rm6Z7hEawTpVOpBWMyWwj7IDo65VefzP5Z+xEM4MqgFkK5Ik1JoXa2qecvgm9eybGml3PTTF5w5n
xDXjJR8EXqJXPnthfnkkUyilUqPCjJsFs8xH16dxHeWIOj0J+Gh7T5HrC6RhQFv8+Tad8k4peYDj
cafOxnKiwk1SzXCPypiiSo6V1oD7bDBVTP94EiXWboJCGwkndYjzfYogHkZeoVCOhl2BZNUwzm5W
ZSKV6gaLurT6LEKgzFeeFQvJBSFjOu66AepiPpMQZ1yvrEePhhBmTy9+6tlbofX4fsgO9fcNFiCa
/5D7dBtvkr64tnGWylqMbyGNiyQQsNrZ/sW90iyL3vVOkEdEu9PYSA44+3aS9Qc39ySkpx0oSwTg
GlOMdaI+Tr9CKEaiGYo1dgl/vgb8FAMHIxJF1ZjFJDPFoje1FO8EhQP2nZhAEpgYo+QQgUMP5Sg+
XR5QWzg61PZA/ZINcE0a05+/ubuAkuUoM1ksgD2p6lIXkaeER1BxM3TCtxDww57RewQOqePLneeh
cWrjth2xIMOtaKeiYxneePiSwO63RxF8QC0UQdeObli5c0wDISSRGB4q+SO3f3fsuUEfQrtSxEe7
mqhL3CxqBAwy7oB4urlhbXM36717xLXq8vvlr13abZSyQBPRpHa4qc8/1kNKquqMRjli8U3nH3Rj
4fQfEzGkn/o2tZ4SYSWHPjat+xbToe3lwZeCBs8bNAPRyGPDzbZaUYHcDpzQOyGpXn1xA4RwsEdL
q1VElfPKWNPfNXu2SGIyqR1wJs7X7EMRVIARLwf3iCADT0RUC9wSWQetyREz7h5w/qNBL6HaVght
d2q3QlrdCK9s5oXslg4vUYvopVGOn9Vpda1qyqGeHnUIfuGGim2U9+KmvvpMII+7TQPB+2GoZZ/8
+vOZ5k6fGjBMAOXE2TJbCUwXq3aPLoppW7OCjIpFKrwu1Zfj/vJYSzegtBxBWZxqngH64XywopBA
dWGgkMP7I7IHeeLeqwpARMRrwv5RZGBgdigXauh1SehFGP6BAYZxWPb5lVLU0jNaAoThv5RQeVJM
Kc+bw5xiOipwveLdbtrBfdMbxqOWO+beHgQuf66SvliYHWBPYaKSkkj9ixlj71mVysjRQ6dqFfRe
5ly5V5a2AYthUjWgv0kief6jGoeCQdPa7jHXEsSmTcDD6k2GBbq6wqIgFysVTUH0aSzrL/YfeDhJ
QZ4c1piDNzzLKUSOefExiG2ocFbVNx9Vf/I78yjfr0cF0fUtLs5YIl/eE0sx1QaBKYEkSbAjs5vU
9zvpobXnHPUIlUQbiZ+V2sTBxzQUB6TKuyvLvjgc6p3kYZMUzvz5oYLrG5LaZ7s7ZfLZ7CmArvJQ
0da9hRrILTdf0H64/IVL8YUASuZME1dq5uxoo1jQ5U7YsKYtNsirwDVxHEVlIfqQ04qDnVYYCcSq
qIk/lwZu9YZf2y+Xf8JSOOVr0aAlV0EFe7bXM8hNVdmbzjHAPuGmJUmqkQW1fjah32aby2Mt3RvT
dUGCQH1AzssuQUQl3ez5XInGyA2UODguXIL9z0QFxiLwkFaezLFG39nOTRSiL4++FGJMij7SpEZg
gZGevSAGJfNbhDi9U1dS3fGxl302PdMItwbufcbWjDrOTj24p0G3d54PoHwnMxxZD5d/x8KMU5AE
80FV0uQSmx3kSgBQKFH4PtYTzarXcqvYy65+bZWiCK7M+OJYFBscjfoj5Z/Z6ibRiMwUEvynMSmD
Q4SuDOqN2FbupDS6a8DphQM0dRnIPOi6UW2d/vxN2GxatcciJghOLTT2pwmCthrcJH5oYZlhkpVd
66MvnJ7fjVTQFjBV3iE+4JaFcBuL4NTokQ5pOAx61J3LuozvTW/4rUw3mN/VZDRuQdT7/l2vNpjD
/vlqTsWYqWaB3ro27fk3H23jwR3hZwFuQJla62BUsk8dCgAno1L1KxHqdz9rlo+YbwebbZ26hWbT
9FpwQqHO+RHYTa/uk1A0+3JAgp5UGyWFFakEYhySN/hLnbWosK96iFKwFuC4UH3WpflqK9mogZRs
hvLKLbW04SbIN9cUoA3H1M+nQ48MHetzfuGgGj2SRaVvG/tEr9HgpggOZvry7C9uOQtTDyIobcg5
MwCvOQnQzmG4MjG1Xaxh5bTrkXdGgRGgj39vmM33y0MuL4JjInSNSioVx9knur7veaBQvFOqOSCr
VjCvzGcMZgY4+kg9ZzetiiTOoUay5z5NHBObGceKsNxsEEI9qOQulLWKCDASHlD5T7sxOnEFNL60
CtRipouToh2FwvNVSPl+bEyt8OQjYhAib2XgjICC/41SInRzZQ0WB5v6vyA7JyTSbD6QT7aSylSC
k8Dr0vtYjUpd70asQ+v9iDzar8vTP0Ws+RGYGgj6lAkDMZslBUUrBwvR/vCUFKkfb2QFXvEZ5bXx
6nWhLY3EJgZKIgW4mdlIUVdKJEoSVDMLBT3LiFL3KwIIcLE0TISLNYgnFBQ0QLMUm8P+4OphvgXP
mmFuKIsbxNnb3eVvX9rt0jEhpvDyUnluny9rXOeNr3dqeLK/hcC9b2WqFB+E6wcuxASjuhbPFy9M
6qPy/40nZ7GtMipPR/MhOGFNL9oD3lVNsmv0Hga1avp3BVUW9xGvCA8CXI3XDi8gWN2JX2T+X0RZ
mAgqZX6Qbqz/+ZdPdwkZFGJfWpoUwwpL2HAzpq3+U9JAXf/5LFOqNUxKpyq54Gw/j3XnjJAuw1OK
Jo+6qnorwXOxAda3UtsC8X9SM/VKbrKQGVFA5RbRKRpNoeX8+3oMrTSRJcEp4W2bPjhuH9V7gXzg
A5qjXrQLis4b9k2OgCTWI32qXVvrpbuUA0z1ka6w857mgJouKQG5kVLVU7UiaXOkhmjwrGtdgXap
+vzsbU/R8TOmJsHKUlLjLyC4JhBVYVMHpQiqT4HmzVWqKGbjqpzuk54p7ZcuHzA8jh3uqaRNTpfX
eClmUYIh35SkomLeiy7J7kESVv7JR1sLwgKSdlv8GPRdkmZIz10ebKk6Bjhmoq/xfqOgPEvzuz5v
8LOnJIjjAa4EZSJeS+oO+l4kGbdGqqvjrV/HiBQgWhI43xuyFzSVQ6fmn1R8xJU8YimOsL91CLZg
8vDlOJ/oQG9SK3MHD+k8xbr1RrKkpjCsYJsPCGls6MMkj5enYNq/86hNuYbTRObL0LMZkH1lhKHO
nZm4Ncq/mqu1xi3qlGa2zRXprQvFbtEZQK3TuxI5lkemOfjfI/8u3L3ZVCpUGEw3bTJg2250uFKG
bJ8hBTtA2HvFekicBKCWQ0KUbv/imyFvkXaDkQLZcj7LBg4qCpeLdxpQzHgCceje2hVKlq8tf7SC
xjbat9aoFv/8+bC/MZ5TgqJZ1mxxBchFCpG1DzpX1LsWZa1VQBi/8VGU+NLmXV8jUhBCZvqLYWkR
cp4scI3ztx26sbLpPUquGSr6Ly5uMC8VbnW3hYrG2C5K8BJaebGC99zlcZeKNQQLbvkpZANzmo76
mwVGGUhy+wbKsUHyarizEfE+IJiATIyn1hbOhxDLYzsorTsgttgBW9ZGKdgMa1E2I2R7Ndc+10Cr
vb/Iwejk0Apn3wNCmYV0HUWgCR/mnerehzGPD0P3DTm/+qcd1e7Xy5OwdKApD+oWaJ4pyMzGMpFD
YRcb3smLEV5bZ63Vt5uiRHHGakWziREv+pvlNtjXVA0gNJtTmvZm1il6qbmvxsFp8pN57kesXO0g
739pSdQiiEtVYaMqV3uNi99pUJEFXDmF79neRqMgQP/Z90/hGIwn+jmN+tg5hT4+u8Cayo2BPOu1
jvu0f+ahi+yWehCFC67G2dwag4EYr2yDE3Id1dcyrCblxtHO15ae2M2VXHopWvFyZihjIjzPB8u0
JA1KWwQnjI0qdDKwInni1YBnQobSVryLrQgpjTLIkIX68y00QYGpBFEqoPR5vqD6GNY82Lh8faRz
XtvIt+/RemoRJtf8b8VAE+FKmrU0rxR7uREnnCrLeT6gq8QawgS6f8JoANy1ho+LehtVMq+3SLCE
wRUI0kKGRUMTLXoeiXQP5h2qwsbuEbEbns4806v7CsunnGDgDUiHJWM1fGiaCLMNK550gwKsRfPd
5Qle+F4LyKGAfU1bipb4+ffqCB9nIzZUJ9S8tE2u5bwdamn/HEA5vlweauGY8DZiC02obtgws5sH
+x90hIwkPPVGitvqOBoiv1WoBWHTZ/fAPzsHauKVDbSwdaksQNmkTUJ5en42zQZTjrQyAp5Lrdg4
Tuk7yA0K6xfaafKu9OJ47wpwrle20RRoZseTpxBkZXr0JI5zMoqFhE2rYGN6BFg7uXqpQZs/JU0B
l+rypC5+H8efL+Q9pP6mvL+JeIPpaqZX9mCdDczS13Fs4eEQUU52Nzaa0fFTlelmtaZfD7r/8tBL
68m5nKhNlByEPQu2hq9hljLEQCy8LrtHUMvYtWFeI5JvaJtaKMOVKLQ0p8BHJtYNj00OzflWhadV
xFhOATRokcs9CBkBkrXyuLuCU1kqpVgcCUrgZLs8a2fPOnS0UsVBV+4IHrE7hEiNI0WndIfBGpQ1
YjbRJy1BWmjvlRliwJ3yk1IPwi2eWZtoz0kThazRguebNXp7ZV8txQt4jpM0Awn2u+ZDkYwNtl6V
fQQt5Ki3BWab3o1m1V3zKYxwd5h4yM0zQAq92Bt0p7zDn685WQPVOIhW/P9sza22lUjYgZbFMAUf
Fb8aYLnn7m7oTbnGsGS88r1L2xv4D6hIIodGv+d8zXmT+DpWXe6xchzju5rrWgZ328TWYBPkoxKs
zJrq8V0/4i/9dPlTl7YbmAWu9enmATZ4PrSL9DIdikQ5uhaIrLWuFA2aD7VV/fiLcbjjIK5NKJA5
HNfF/idBVZN+0hj0N1FeWvHaoEB3DQGyFOnp8+qTJIptiXmBMEMcV2QSOCJafvUaaankDtQuhq9N
Fny+/EnLQ1GIJM3kfTnvWaVJrSBizFC6EkU3baJ+j9yy+5xX3KV/MRK4BmBQpLOUYc4XSUP7Cdfa
wD0mgV9vojTD6zVv1Xv2sHvlql76KCpuVCKmpQKrfj5UEcl2TGg3H0WAzvaQVAk26QH2rysvd7qX
y9+1tO/JQkCr8jKFHjv9mDdhHa3nSkfTVzmavodbU6B2+KdbeTtiKoCP+MGh7TjeOvqYXVm66UDN
Ly5niueOSvpszOlXekw9VgIIPvE0KV85H/lLbKnf80Zz7kXou4idmz5iKUFe3NdRXV5JRxa+21bJ
R0wKxHz7vAuluPBhaxRYIGU56YtSJf2wHlonv9NkG38zCyd4KR2kFK+EmYWrbJKhocPKLuIqnRUC
IqT+Bs+O/FNs2enX6Z4Gelmha2wqkfFM1hBeCS6LA7JlpxDOi3i+b/GsLzDxDMlrsZ35gp60+9hX
3otImgg1FTP2rnzg+2AGDooi5YR0Z8Q5zLuYRGozRKaOA+JkzygYcl+RhOmvf7htoY6wcuBBqM/S
Tp0++8221UM1SRXcX08Vwl8vTirsetX2Vu6vrEGvEW/T7QDFSSmvfN67bTMbd/rzN+Nq8AV7gS/D
adLFCFauJZGI6bI9HvKIZViBimj64P7pXTgNSv1GCIdwAIL+fNC4Z2P6WIScWlZzw9PP2EQlsrW4
Q2nPCEZmfxrrGI/nJU1i+LJTDD8fT8CBpFKKPIUJh72FJ5Hr6gor1Vz5GAA4iv/0KE7DTXVBSmM2
N+8sXcd4ItOsLioQIbcLZNa7bINrTnoTlbLcZ7lhrjHDta6ci/cLyfHn9U58BvMJUuj8G4c+yxND
9tlpKp8ces25i9wAFV+zo9qdFCGVR78rr8AU30V2gPKUP7lSDY1oK2e7tnOz0kcFNTsJDJGsjU+F
6jkeQnXYFPXVV9DiYIB2WUqYHjTbz78wyuWA2kecnwrynS9NluVPVk6HHwlttf/TjHn6sDdjzbK1
NrDLThvS/IQ+EJa16IAjaQvYEN3Py+f+XTibBpoADCRqU5919orUxjykLdWhnJLn9lMXoWyKk3O0
di1PQ1DTbq6k6EvbBBa6TU2PxwAg6PNJ7P8vZ2fW27YOtetfJEDzcCtPcZykbZq2Tm6EJHtX80xq
+vXnUb/znVPLRoxsoL0qCpoUubi41jtwGzRAFoujgHK9F2yOPTLqY+/j1WkdnLJVvtWx2Hw8ybPc
m0n+Pehim2hWjCmlkZTHvCmnO3aGgnlqPGCB7WKd8lPWWfgWYTnpd1gfXQmsl3aNRqcJV4iZReUs
FhiLFXdAr6EEVFC04Lkyt1sPHWrUa1rbw6+PJ3p2WcwTJd3Wuf7pr6iLiQZu5oBgF+URifv6W4rt
McriZVFcK4JfXFAY+DDxHVhYy8OuK4ajTK0sjtNIe9LLsWkKvenfRg3ehtJRR/ROrYi2WlVkV0L3
WZbzZ4b/OzL9tNP9U0+dHmJVVxxRand/Vi7FM3sC8KrLEFsK2XlPk1EN2MFhbxXMYGnl6eMlvnRg
NIcFBimqoQmwiHOmRMq8wlnwCCjioOuV+aBj44x9AIaA3aAXLx8Pd+G8gLNBFpGYSgNxWWaqPII2
Zx+lo9IUVCOGHNNJl6IkwSN9QnLTvesxONh+POqFScKr4wXA2NBnl2XDFDWTwpNucQSu7xxitQx2
kOtmabIG+8AUSZD6Sh5wYefOVDbQ1aAuHO6QxXet+qadM8djUYl0M0SNXt806MiKT1/F7sk4i/hT
otEyIJJaHBF0DrC4gWe+6ySKkPgzU/z4eBkvbFYe23w3PgbI4mWuKPOYhCAu82NrVLUGp9uTe002
7fuMpD7WaQI12W/J+ZAHnV1THhPsGL3dxz/i4re0oEGRfXA7Lwuxjay1mOIv3xKRckpL6bQLReDe
kJBMu0mAm/94vAsBDxyaq4HIY8yzZEdqCmznziiOCJjVG0UQ5fyWtuvNNHlFcWXbXJwcmGKX3iME
tmUmp1s1FqVBWBKIYomRUzk90lNX900baQ84SYZXjuPFyfHCmvFonJClKJDmhPi2TkyuTLvmbpCm
0vqV7KNircSDZ1w5hpcOP7YBlAdp/NBUnmf/V3JsV7rTZG1cHjkduMwmuJlMgaN+01wpv3KpT5vA
aJ3fn/9+2EWAhkHLg+LNInsMbbVIcTznhJiae+9VGjQvVOhfCie/phhy6evBqYA7T49JJdCczk8r
EXnuR9xyhEAr/C43khhtvEFq4z058hC8qFKht3hlz1xcVVir4LsoRvL3dFRk9ClXw945JpWqPoEk
c42dUIf0Tat196kO0vtSjZBb/nhZL1yZGsq2xPE/tZVludcRJpBJo82PatDGPzycPX0h9cpdu32s
4e5ZWF7kR6OrlzcRZtDRlTzv4qRhgyETMAs7LbGq9HrKQFMQ7coyNMWDAM/5zqsDF23CRtvIaEI4
OutQiv541pe+sAVx5g8tktizCOsIF4gIp1qCQd/kIJrcacUdWd0k9SxWDl7mP0xzJlYA5yLc8Y49
/bYw2owCnz/E+jQ9e8YCApVX+MlfJ1V0e0uAKF0hq1hdgV1f+rbs4Vn9gT4FXZnTUXEsCgyQqkiF
6QEa0SO6QKRB4S9NxaBw6KWykYYp3lMRpd8/Xt9Ln5U0GgFebmmkARZ7GZ8VPBdbRMrqTjj3yH/j
kYagf+5XVTWu9Sav1p5VXdNGu3CvEV1mNACj0rTVTufbdCoCHnHIfEn2bizD7h97HG/Rp4RRiTt9
halJiuMwDlleYD1GTee8fTzvC+kCe5iEgWKXMXf8Tn/BlHaaGtT8gkKf3OQ27vLoC/0Td9h+PM6F
eM848zuFroV2hrTRk8hsagepoTp0XBQ7s1HKfTM1aYk+Khr/N/9hOBiMlJPhEtOfOZ0WNRidcryd
HJG9YCeV8Lf0OzswgwmuWZkh6Pf5qMS+/f8DLoL91E8272UbIS8iLeY5jjL4UvHaX1XDIxBbNKzT
hrh4S+t+ugLhuRAaGBogDW3UmQ60mKvTlHqaOugqGSHWO74tMWrf4oAhf9Ze7/2TotZ+ZdNcOCyM
OIOqUdIDMr8YsXftQZiYgh6buom+qEbkANIacBLF86j5jfO7hymWjVfMxx/10mn5e9jFGssOrzzN
VNKjFzavZVU6h8IUKb4sZVe/VkFzAEj0BY8ueYvvaFlvPh794jJTjgZWMctPL9GHbTECjhJ84amr
wiPYw0Odh+OrUM1xZwqn/3x+zXMB2A5PNP4sd7COHQqCtWl2tKV4a5sSnyUj1I5Kp1nZlVh/IeoC
66Ogj9gY0lzLR4omZVB4apQdvUy9DeoqvzWaYJB+q4RyF6NxjMluFMxuv5/HQ6M88vfQi0+KrV4a
922N6m6TQKtxas/ZeIpp/RKkgVdW9NKu5Z4EGQ6Mg4i3uELBo9P7T83kWOayw2Bk0kV3q9dZhz2e
4njrVNExA+tq/JNuPt46l4IfhS4H3TEQdviBnUajQoaeyBRQ36Bbx8NgQUdzIQa8m7KVV/KEi0OR
A0Ji+QP5WgwVRHogtUhJjkCQm71bT+2+K2F+Zu3QPf6HWdFGZUrQsrjBTmellKOVjvhcHjGYTXYu
Rnv+kErzIXa4SP7DUPgSzxqJFPGX5AVnYuNqLmevmWqMB7t0NLd2ZOKyFGVOOVyJM5fOA6Iv/2+0
xUYRYzog/4g0oo7ZG+5nFdCuey3ozVWcpZ5f4yAU+EgIO7vKaosrKdA5tpsjATgQIRHUDdgvi2Wd
AF+qYcfouSQhxFi8z1Dx1HXkr2eamAPGetDvKMNZ33McsbG7AOV/m+GcfY3DcWkvIUxGyIOZNQuI
n35gvZYjBodJfsz7tt92UeocaMw3G9vCYflKDLo4FkBm3miwws8EWzBnhm2lKRlXSphgKIJw+KqK
W0DVtaD1/PF2urTG4HDMWYsSvU8aGKczy6y2UsYCt3v6pmIE56ul/WZUJ7npsgZTW8PWJFLmeKmO
txquZQ8eRmXVGtRX/e3jn3IhKPE+JPY6qENxoy6u0tBLoqHNEJeLy8y5K+Le8FaO0vtW8B7k6fzN
c/3a/r5wk9H8nm0LXO4x6sens6cTZuPlCsCrBnP6ZgHN07YOvrPOc580NcIAsVukm4/neXFMHk28
Ujmo3OKnYwq9RHV1GuKjK4vkNpiGEs9mrx9uZqOPh7BTlU9LcYPwmZ+mFsPNKjmLSIikg4ohZoDg
76g4PqRhd4+pZfYV6qq7stGnvzbghVQazAwfkhQB6Yxlc8roRak6HQMmWmKvpNCHcpNqvaZeWcpL
WwZlah7APLq50Babt9VCewg1l6XslPQbxhb4aOel2YeHnhZnuKsrl9pigMbE8NmROTG0pmb8GmUi
UA2nHzGOQUvoGhSfovd4WHfUzSPkm4wqA8ibhuiRgKNtVpZXOP98vH3O5jzvG641nmiIOyLocDoy
4kMqUsOePIYa7fGVg9WUpDNtR1C6Y3swVloxie3YaddCxVlcYuC5agQoBYgi1ZXTgZPCdeNyyHsE
8UVzX5bdbSjRIcZWPe8/WxKbk8pZkZcmB94eywQTxyRsm73IOaZmO/7Ce3F4jDFoWnnd6Hw22s5D
0RIm4gBw4JSczqpuemvotMQ5Slqf/aZUwANsjMgaDnmBpdrH3+7s6M/TogpG1gzuBtzU6WBVYpBR
JWb27MJS34RtOP02e3v8FbVq+WPeZ9fy2fPNwuRwK0FvhaoUQhinA06VkbWNSIvnPrLyjdm0TYQL
lZcfMq+aXhAhG/ZIbXr/YZq844GlYegDJWoRb4JA2MUAQf259hp7XRSqovpwT0A+4lVzg6Os0P7T
iJajzwgZhE4XLZyKk5jQDM+e82rq/QGO733uyPA+wjBwW5Vuf2W8s7yID0ne7M6KG7OE7mKGo2FX
vTK4+fMAH2gzyljZCOxyf9BtkVtsUKPaz9Mh4eHgBd6VK9vkm/0FyuHC4BUPwxY8MnH97MmZF0mE
DfGYfK+0BkvJaSXklSR9SQYixSHnokTBtQixkKTndNsgJ6JIuzW0V22ox23ZVOKZUh/UgEmFoGxE
z9XQKtsUlsAP6g7tXSLbb8ChxNPHx+WPJNDfUyXOIBI8N1dmgCPx9vR3FKUAKaJO9YulZ7ZSYTqF
z80Bv2KJ1rr0EJrySzgF8QYtDBWeRJqERus7WL73X6bMnMybULqlfBcCTY51Ljz3JxZTzZuTAuyC
34LFNvL7cQmQAWyr1z00vd3+C1bX+oUZsNr6mpl3D0Zly/j9ytTmuHI6NcuDHzqT6eZQt4w7whZ9
FQda/DL0wJ0fQDqIF0xisVwm7QVbPzoYyqeoRFs3sVGbxqa2BzUzNkVcZNNhVCtN++rESpT52HH1
0XosknCE6RlP1U4ZyzR40IBUl/skpOixNwY0dvZVrufatzTlHx27M6wryIlFdOOuBzjBgZ+J5rNi
5TLYAOgLHKceX4Eal4+69GLpexrWCkL3wq1ddFcoYpBXl4uIpiHACaB+FEhJHpfxNO4LJYOJ92Jl
cWXtlHbkIeYDjK/t2ykfnHBTd0hdrxxgMdp9IyGOeWgcjRsrKLUCS2rHzLd43bsvahQp2jrwxjzx
gX917qqO7SrC9T1qisccK8nU78sp/II9JVw3yxUGVuzC64td5NZa8as1gyA8NKgaTfWXaRBVLe6x
WM13pkGP5XFKEJW8SUuJ0SK2BEqFW67ZDN2ObkxzqyZF3mKfO2jx10kL+/vCbnQXAqNM3uw2wkCw
NJvpySzQ4Fm3SseZzJys3ibjOHQ3OFymwa5MOr1dYThf3pVZVifJVlbeIG8Hd2qowPUGtk8PZZdn
7yllsc539KCpN46BK9/raI4Iyrdp5iSrLE8tTOvR4jSTrZ31QfwdHkj27I0s2aGgUe6saguXufuq
Rq9bUiwwac37wqot5WDUgfPikB5FG6P2si91M0mBxAKW3jsLCbVw03pjZu4HXFSrtdDBTW6mrumr
De6tmfBFNniPyKvqla/2VuvtQOqlgT9aUNVXQ9gamPJWxii2cHpkvG8U6jQoG0zKY8tlFtyUKA/k
PvCrIXry6r5yN4VmR+66laBb7wpVrTIkt+3c6zYoe6jxCizu4Bw6s9Qcmgeoy63qOkigB42D+9Og
TGofHIz16ideT6Z8sEqrMMEATOmtLtER+F5FnNm7pmiGB9VqpPQzK4o9tGqnJtzXnT54XIBNbW1M
o9TynSI9J7lXUz21H6pY2KB7kdafbtrYTTxfuBEo9nwqIOibg3KIJQ25VacmffESoowmVwPX/Jtr
t864qu2y+kr4nFctMcMBo2w9Gg8G2hLZg1P20z/hJCK0skXpVBj1IqOC+EOmYoSFnX0X9+6KO8se
dyHmMfnD1KuKlvlGSnCt1kqOhMC9SWISPGF1o8l9XYeedm+qjVLsAzyeh3JlyLrIn/CFV8LtgPZh
9Kp1dl18aVUnE+W6FVmgb/pAr9CicvJYTX4GSiQj3e+11in1Vd7HufVdBXpoH/ISiNXeqcuwpGnE
62HF0ZPiSXUVvQi3+mQYFZ7vseJ0fp/bZnDb9zbu9BCNwrSB3d1lbiJ87ESQeWwCPY3WGJQGVNYx
VjpWYxSqP6KwUR8nmoOh3xAXkn1MaNa2SP7r/wau1xxMDaWANWxxPDz1rlGNpylSxv5VMyoDOEqn
yuRHX3XWg6kYUX1nYSxf+0QohJNdN8SrtA56b1iFli6adefZgHN6vczVRzyAk38lUFfrQVV5F41U
9mx/UJJ8WuF8au0mZJ41X20c+82eCuNXjRyGxvaOcKG2xwkX36Ay+gwSqNO2fonKUbjS6xCjz9pp
yxbFLRdpCTOvBgBHU6whmzvJdxeT6XzVpkr+tQW46PqRXbrDTUGzZfS7NgywuXWKMr+tsaRqt2ok
ov1kZIa2bgSu4L43ilGghKckUt2QVJW4s/W9+6XD1632W9MutLUZWGW0M8wEq/oNdjoKuvIwRtN9
B3OpBYuQZZ71jDBJ/h50Juc6k1kbrRGl7cwv8PGEvM0a9GjvUKRPunybqJNp38ZNEP2ysmRs19lk
WBFi/Tr+204dWk/Q0JN+rUyjg+Equo9dGfq1yzt6paOb/SU000AcMw/k0oo2kZ74Ya3OsyurTlnT
29erLVkAIl2VJER9Kzu9u1H7QufR1sAlWeVDlE+Hts8C+QX+NYIJGQzdY0Pz6DfXmxn+CItx3A4a
6lbvwrFDfWW1E1AvlP6zdmdVU/FV9VLPWpV2k1gbYzBltR1pOXWryq7NYavQ3ATBnRY2ltYpyMeb
jC5JtC4C0/mF02k8Hnoxs43dzDLlXgpv/AoQIS79fhKiuGtSMF+byo4He19oPfsZlrZu+/QRy+bR
jIu42oFl6uxNoBZg0tvKUbS7rkNvSFu3SFZpb2OOTNWDCs0UKr01JJl+h/Ee9uMT0Ac8iLgz5Crg
NVP9kklflfEOnjp+xzjVRVN+JaVdtDNo/M1+SMBZqHlRjVqK3dM8D6Q3ptNrElptd1OGInuqUZmW
XwIj4IzjeTfhEM0Uh20phFH5eSHdT8rkzL+CCh95C9USpFqWbD+8DjSMnm3tNTAyfIEJ+kdNeGkB
xeSaGOVZqsRQvN2pgMPW5EU95/h/oTAgLyRRKCr9lahYHNtRhAcnipsXUU1jt6s0J71mcLJ4sTA5
mxopkGCEGHnHL8sGKVJZKYlt9OZlZmT5ilP1D1qXa3dCQSYtrHAUcMoKB4VBaNWVz7uoHMx9XaqL
FCv+vAmtJcCusHo6Q42SvAlRDfUqHe34OacktbaHLLv2Zlg+j6gUs6ZzcwygEGzrRUmvbULXoj+V
vIaRUB4TOFHinrujLNcafAZ3bYUUcneF1VnelzyH/r2pVVF3myacSMpSI4FZAKes3geA8p9M0MAd
ZV7hdb+DPnJLcw1VX8Y/eyVS1S08k1zdx17T/lMXtp0RN928PEyAHLsbcr3CuIJ1Pds4kPWRGOFp
xmHksbuoO3XJYLdISlmvE9lyM9/mWvg11aPm0Ctdw6atZdlcqXWdfT7GnOnrM3NyFp5bvMIaWbij
TsH3db61pA8/oo9vpULpxC+9UF5TwbWWTyMWh9LIXPeHBcvWWcwx7JEbnaJYfR0SnNC2VaUV8uug
tLh+Wzxk+o3VaBOsHr4e/pV65r6Azuj0Fc0Z2FIj0h9D5icwOrPvUY0In72DSTo1D3pVSO0G42jb
e5xwyq7w/lbI+Aq/Moyo+jceq8AiPe9gJwy42uM8+aPiJgs3AToc+YPnZnm+0oEuphtd6tozGpO9
5ttmXYOdrOii8cipkva2zKMpejKbymq+hoVeSnzJjUGWa1DearhScMZW3BVynUGyz01ApX4ZB7ok
yw10ZePoqZV0K2F3mrNFDRg379Vgtg7aOQQLCuSbvLO62ai7FAVNtCCpuvbRnLjCfnlBmBdvTtRY
7SdrV8SqmSjI806FFkPtahGyUCFO4r7px2f6BeEmngoci6LYfXAm4w2LR+VKn2t5Jdiw33ggw+Wi
kKrT0jqNkKKJBq2PhPqslLwVtvaYhttRSfWvamZl4U51p26tu5mR+GmEaIff2mVqXtn4y8PGb0CZ
lxBNCYR221LVtA9VJcy8Qn8O7dBYOW6aPmFQH/lU8E1SDqhsV4qRZ4WXPyNysEFPoB9AZeB01mml
SatOWv3ZMckqYgF5P4uaeNuXQeArvT3tUOfQVkUsfiqxkhw0aYYrt86uCepfmDkrz6FHsIJCk76o
p+VWlHPAM+M5EHG8V2FebcyuGb8BvFIPUsj+WsXp7MyDpafGwwU1q6tyW5xOvBkd2Vu9bT6Pidf+
44jMfvB499gH6DSO6scycb21EOmU7bD/UnjiNkqzkXpXTeugB5+2BWsRXCloLKqnNEv4UWjKwmOg
XmsuiQUhFjwSqpv5DAwoWuloLW3cspaqP3VF/5KXaBFsp8YI1F8fF4eWTbk/A9PBhG7DrXkuZ9qm
I/g2IuNzFLnBTzAmTb5GXLO6qSNheJuojMZpnQZJ9Jx6ZfOL7mmygXirap+8beYFgPhHFAZoDJFj
vhn+SlNMLy4Tqx+sZ9l27tek0Z1V4EW2IAmsHZJOt0zl7uO5X1hzHH+o/FPRmSm1i+BPN1JVJlRr
n6s4/p30ZnlQzRL3qRza1ZpynfiJE5H+OdzQvN4IhMAoNlESnkU0TufZaZQk1Fzaz93QqzemGuHL
0U/T8EiB2/RdKw2vkXEuhDdErOZFRewBWMtiZT1y7KyrCuu5aNqp2RRjMx3we3EmH1nu4AF8lkhX
RmJ1/Qo+ULlSG2O80l5fZoTzpJkqBWwaA7O46+mkpVELNWuZtIoawE4A/rglRy9XA4+stZpCPcxj
o1iPg3XN8eisbjcPDW4UhBb4Vbwm5vDz176SBgU27Avd53gI0v4+KdgRj1FmWqBBUkuXG/TD0uYB
qrexGm3pGpuOF3y/StApfyiRvIv2edIrN50dyOl3wx0rY1+l6xBv29bRhvfB7IVMcMqJtMcJeoW7
qiBz3UENaqtPXxJUIGlVoadP9wiA+ulc6qZEoKrMWMaKKzyxpEj8aDAz0BJemj5oIIqupNPne4cR
AbfRR3LpQSyF9O3QDDRBjfq56yEdTaYijoMixq2I8vzWw77qpjXUcVdxte0yLtIrQWHemn9XrkG5
0ftEuIkkbT4vizsKR0Jh8ja2n70ukjvdLcU6jLwBNdph2n4cDC7chwzGkUSDFqAkDY/TxY2opo7B
UNnPdt+g6CbRb9oLT5ORX9a2KdadKzOqWFK7d7yy8G4Ex22j09cCdhdXZfjp4MTP4ZoCwq66czf9
9OcgimR22ajZz/Wod98iO6g3UTVmWyeqNH+CWbpzMvOTcqUEp/9ZcGhYSLwjPnc66OAqsC8rYT+T
Ijo7u1T7t8RxAIW08Hc+13j9v2Oh4UEBH+G85eOJErHRNklqP2ulnvzsUVP0C1T/921ZFle+7Xn4
meeFsMZ844MfX8Tc2gOWpfDlnzO7w96KG9jvQr1ZjWm5j61QWYUTSo66FcZX9u/lgVHhAjgPr205
x8igJmR2lv2s9K23HuKuuMGbAheowkNMW5abrm9eA0vLr8TbpZIIi4uoDoPyACenRPL09ENanYwt
M6qzF3NAqeQJfLGn+YYbarR+pZr5pUW3ZzvmRm9u69ysnTV7K9Uwx6n6/GBGmmDD9xVV5LYzko2B
48o1s8wLB46eIhn+jKGF0Lzs/MWlKNMyH4yXqBIvQZClW6tLopWRZfo6DbEgBItprsx2qvw6HLJV
O4TeLqF0t/745J8HGayqQGFi1IHggb1MQEWstjKKOvcZsa4I4FE3fG3rTnkde0u5Vn06TzlAQKIW
wcvapLu/hNQBMK9ymxfYc0oH4hBoRrMPIisBdK8qPydNpOhrNtdO9XxqT6MofSLw7tR+6M2TBJxu
hmQKnWyyu/il0Q2aFzThnyU+FS2PKlOivyiHfz5e0UsDoj832yTMZaelvxNliT4KTTV56Vpr/AWA
t914ja7uIDSMRynUt4+H+5McLydIfgE1ZXZzo2V9OkG4t04lHSd8qWO3sr+XeapXK+pprXrIIjX2
lYrSKAJb/7RDFBwaA2tFf3SEtqvIeTed3aYgKftYZlurx4n+WEF1vbIkFz48QmYecZwcBPLlIgMa
vWE04qB1n4PGrNalReKVDCKjGpb272YuXb+JEi6Yj1fmwtZGsBV+GW8LKF9LerTSZvWEvTajovEC
XCnV7yZvsI6qkrTX5ErPYx1764+sJNkmycn8W/5KtJTMSrII3bQX1YmTVd2W3S5v2swvSN8PdqTK
x1GT1SpMIZV8dpaMBpEC4Bluime0gwqTgraXUfaCpJhj+KCUilXf4gjip7l5TXr3wmZjNNB0QDOh
KKOHvJgnflty7Nv0BdtMVV8Voh5wLjQR4v2qJBg7bkxRWuM6zFD72mRp7zqvULWHLxU92MC39ED9
rSKE6BzGqqvHDTqUbvKUipZ9+sll4S0FttrBBIlC81n9LsYWE7cSEb3FI5fOqsRudE2WPAYbhKmv
4SfOvv6cqSDryROWFyxgjtNVmdK8webJi95yPUjvOjvNdm6e0ydnefyuVIwfjR3fGW3XXLliz2LN
XCaigEB+ijwVjIzTgaNioFJGYe814X54pUQ3HbquGr5VWT28Qg25Zv9xeTxAXOThVKfOikWFY5Tm
kOqvQZsXN3qGXVc3FNmmQDCv9kNUma9Upy4NyAsG7XiaM1yViwk6QdbHcTCYrwAx3NepG+yvRUZ3
TMX3cG105lUr57P6COEJ2ybO8J9Xm7P8lJoaNdLSlXc3b6S9Lvta8OLRI1rggRcXB6OJsu4t00bH
UvYRhOfyEUS0EN8LY6zDbWxMXd3c5Nowtle+Nfk4X/Mk0s8cYLgSXKKOdp7XtGqYNAI15ndQARHi
wbrXRmRSYHljZ9UPhWsFdy61m12ouNn0xWzoBtEWbHncKYkVeQ9VqOdrRGgKZz1oVt4/iEoiDVM4
ptreNIXTF/tBCREayiBaI8AIKMq6mdrYjG8arDu7ba92uXIUgQT+SKHSyDauFNG7Qa4QYdMjyM77
TouLxzRDBj5awQAtxmRjV0ZT135B5/gH/VtlPHqRcJ4Ni4fxvWbG5jO5eZK9T2YXyk3iFVm0ArCQ
vUVCOLFfFQ62exWOoTsvrFHZ77thjL7WekOpQlQG/3VlqTxGUN+jC9rvy9C24kcnSeQjWpXBcKMU
Qf7dBM80+sqMY1qPiUMbUEmH6jDqQn+avFZoL2M+YblVpmmefOloARxsNCFjf6KjmM2WIHb+ozUH
Vd27QwvWzZ9acNPr1jaSOw/Kq3trhq4hfSdUGoxTsibFQTmuPLGnUxLV/7Y5laNVW2sNHZlJLx8T
+MgmTfo4ze7wEzJUPp8X/LAcib9Lq5Wj7Vt2aiIf1EfKOi6hBuyQalbugjwfvFXcO2XzZNdjpPYb
adZVWmzsAE3eCC+gMHK3A5D246QkqvmeRl3Sb+OcKu/WqxXjtxkHU5lDZHI9CuZ2DySqv3IBn4XF
uZw1A77Jb+GtLst6mheqcV6p4zshQuyirJfb2BThdn5V+w2dJcR3sdxW4z698gQ4G9mBJAaIlj4q
JReugdO4WNpIA+RjZ/5j92reIDABr2gNgk77Rn+p/NGAzsF+gupn6e0EtvE0Dj6+fs5KByQeiLKg
NAVucCbKnf6AMR9iK8+L8LdAoy/8ZrjCPSq9NpGI5c0XOOdJcpjqoNkkkcx/cDuNV/L6s5QLnC21
A1qRvLzoNi8SEtptWsHDJX0jvdd2MZ424boqxsLw0S95UDCUc2mme9U10OQyYFNNpJJJwk3KPSfd
i7dX5tZiqBrVfhuRcN/W01jvK92tdhnqoygk1jhgfLzS5iIo0sZGdQKZBrqf4G+XXo4yC9Ebdgbv
DcU2ZwJD1GW+Mt/RV0Bwy2xyRr2DtOUWQs/DpqR4+kVVRakmblnvjUpR7JtD2z1ZZZj/C+jG+qQw
GvJPCBTM+STZiz57QZ2OpY9mMMZ6H7ypuELdJO0kbtu4VtHFRZ6l7q5KKZ/Vwf8MCCwJ8h+HhTTm
dEAksbMs9kqPprUVfXM6r/sSuJCQO7UX+xHjt9APKmoGeVOZe6OuXnVRKTcff8izJ/GfHwGnizyK
nQs24PRHNJ1W0djOvLe8lnqzDuzJ9WMyvB+R6MbbfnTNTWQn6Xs/hMG/ejT1XzKrUHPfylV3+/Fv
WcaP//kplKrpD1EzXpKks0KqwyQ6763yXGnvva4rGr+TmJL6Xo+KzdrQ6on2Y5l80+QYfvt49PMt
zedHR+V/R18sBEJcpiWR+3yr+yJe2607hisjuu7We35WGcclrYKCTg1iSbYaDX3oPdGy4Jmefjc9
ODn2JKwdV2N/sGNvutLmuTQe2BX4z1gCAcldxKSyc+3R80b3begtAzXXAbvzcexXOOSYL6Ju4iv3
z6UjC3mDzJhDCzx+Xue/HmXdjOQd8tB7y8LG+qoPTfhcRO6wn8wku0YmuzQ3OumUGmayEdnj6Vhp
Q0bY4Hz8hlG9M+xKaWeH0ojdyVcyxcO2N7OMH5/eJmAFNF43lG0QM1osp6kVvaskZfCmBJoMVy3d
q3CrplzlV0LshdMw2xbw0ehU0qhdPPoqvD9GHAqCt1atylVZBB6oiErZ2Bj23ujNmK3qMmiekqRp
dx9P8cIXnF8Z0PehGlCXXnxBXSDAadaN96Zh4+7tJnVKcK0yzWmjDsDvrmQNyzuTU48cJQ94RBRR
/Fqy2u1YF0qmhcpbZipmOxdkx8xvdTt6DyolI4sQuR8aXnD8eJIXtg5BHgEIKmPs0rO6M24qVJgt
ljdoQoQmyu6Gp+KwVzAy2FipvGbvcmk8uCoQY3jCMeacu/x1LGgGNpmmjsrbjI+4VWDlrLsSFtVG
cePkzmQVrrXbL33GWQeLPGimyOiLz0jbKfECJEzeQjQ3wzWs2mCl6HZSrIooCa7s1gvRk7F4KXH0
//S/TqeXWX3UVlEXvBVmJXUaySbwMm2Y1CvR5dJuIe/gvU/3nu2yOPFe19RGOjnBm5OHcj/p/bhJ
szS+pW8d3Dn1lO2bcQquXJKXBp0NyClqw8MDs3E6uaEMSi9tZfiu8FJYmVnTb/CRxtAj0uobWUnz
vtLj5MopPB8UvTSKmToNVNQ0lnyDPujUOFDt8F3GEfTY3Ko7OkSQ0rbuENZ3hd54lQ8L3Fx/fDDO
vyTjzhkQdS1oQEtjHirWzRBGDmciFUbj13wIUhJKRr8/Hud8exJA0WhiOcHb0Kc9XVRc0ey8LWX0
PvSOd2eM+egnvWM/mrribT4/1MyiAO/B24AffDpUHsZpgvFgzFB9fjcqevKEtyTYZqQsPh1W/hgw
wn7hzp1hNadDhXUbtdA6mJVnFPe50ir7YdQ4Cl1050Ztuf14Zhc2CdocXA7E0FnMZhFVzKBychnD
32nV1lrHziCOnmJk+9xLYjBzho4CbXlNmH35zGIR6aCgE07rgjLfco7gW5rCLMr4XVX7fmfoSbA2
cEn14zE1HqgwC3iGg/4TkMew8VLVvhJqLm0cUou5FDazt5Za/EH8f5g7r+W2sTVt38rUPocHOfw1
sw9AUiQVrGBbkn2CsmUZOWdc/f8sufeMCGqI0fik1e2udsnWIhZW+MIbytEqNSl8ojrX7bkmo5Vu
ZcmdNXXh/vT0Hh/aZAVUspFGZy+wWg/fppHbnTGZZfpUD4lWbuQ0zOMbG8l89QsVqubWLyBdLwlP
vTUotTA2Gskkoc3snaZFHANhz/MnpYfkK+NjfEtdSLschyzYIbIxLJxub4xHnYDEGQNPUrl5oJE5
5lQBf8qftMoyXKDMIdqifd2s+7HXf0WUiRdu/OMXKG5BGlJo7FHUnNczAQZFmd8OyZM8qtOZnfvW
ly7UMAZSuumd3jG8Pkh2SBbTjQClS7X48A0SRuRB3xfxk+TRKfg8xhXpv+d4qbTPoQt8Pr1ejp5M
5HGKwK6K4vfRVKIy6Re9FjZPQubpW4P2kasQoHL5Slr3fxiLzAyEhCh1UAw7fDLQY4UpT2H7pMm5
AUoAWasNdyIEj1oKl1oQR+cMSTi1WZEb8WTkiYeDdTqc5dJThydnqOtLzQvNVVn0xvXQRfvOiTah
msULe+/oHgItBxgYfJrKNnDmiMy8sL0s8SP1SY5lwhc88Up5o1IrXMj7jt+ZIPVhNk6nniqdJrbH
q8DMibu6I09Tnxp6FLBr8Rg5Dwava1aJ7CxFgWKeXheTxfsSWDv4p+gv0wM+HEypDTgvrZP8TIxW
A/yYGV/ghUaraUgsAKBhtoLI5mz8WM1+nl6aR9UGZEKRWBAq1+jPyiCUDofWBlNL26qrflEyNb+H
CJ1dkFmNd2UE2yip/P5ngXjg50hXhnPcJu17NR37hbmeW4UJvLOloVVKIZ24hl+HHyLMpMHLJ6N5
1jSw3ZvJjLzKNcLWL6mLjS3yJqGM9hFi//oXSU8DQHGjpuzS3qhiasap+r2JQb/vE1nJ5bOFGZqv
OEHR4DpDqJYsGQGL2YfTQgREmsRQnxEr0u463dO+SyCtHql4VziYKdDZBqpHm5JM9KKMss5aOYak
CE5jLoIJvbuvpnh4gIXRLikyKGJlvF454sMBIBUOa6xU4MOHM6dUdtJ0yqQ+y1XjXIV0nh4VfCBL
V61t7bqHI9i7ToOskttTrk9duhNBsO6qot81egCFNtDLwFh4n/OrQ3woEmEiAbIawdY+/FBWR5zY
xabyPI3J8GyUSv7LSKiq6ry1O8TKljzP3lg/bFBq1MIKk+xbn0fiEIvSQBms5yivZNwo+qxBFdFK
G7cMav86r4tMvrSCUXb1JGrtdc5VfedleufCD0x/ZiPxzFmgNmm0Pr14jmeC0q9I1kmAwHTP8xI7
ydGVaBXvZ9wa36XY9Gj3Z11/6VloN6ZR9Xx6uPl5TKWX3jrcfJYaCcm8Vuk5bQ0VQvWffS4Bd5Lx
iKmlUrqoirrZ91rWneu9HWxODzo/vF4GxbuLCj+4XSq/h28bulwAx4xB8wnIaqMF+paWlwMhMFdu
WnRPtwMaM/vah9F7euQ3Zpczmro2hW4BVp699n4KSsNoJf8ZnaL+a9HY+TqIQu1Cb4d4PdjB7vRw
R7MLgwjNUU5pbjs0SGYPSqQkh2EURc9snDp1NYS1ngatHWskOtLepa6FQq+hd0t55vwqQgqEWRUF
EUAFxwVhBdeaFteI+LlK2DpQbvK171Segdcv9957VyyD0dqEWU4oJrSrD99mUVlqZ2dt/Ay0Ihzd
Ek6rtEk0qh/g76UNwh1V8c7Ineejjg/1TAMXRCwxO8MgSUY0yrv02fD9bFd5tn0BG9jbTyEQ1tOv
8I2pZCgAuFw0iNjMOXcTpO4ilov0OUjUcJM6inQ2BKqaQUukQLDwXEfLUzwXjiMiw8QcY65DQhUy
UiRsx55BLwarMB60XUszajuOnXST4jn3fxkPoRqbIBNg7twxR25ANUVKmD+HkeGjCFHkZbOX1cG4
8Kssl9yi0LUF6OTR3hePyG4Qxw340PmriwN68lJspc9mFA23XlQWmyqPTLdqYwA3cq02l6VuCJvk
ol8Kmt54l1wv6CCxdkTiJ77/KkIbDRIGH6rnc9AOOXSmrsx3ddlHIZ3u1Lw5vXDeeJcMRlrCOU4s
P6dqZJkWpolW589TFmubHPf6DZDCYduhyrjqod4tnDVvjsfNSetUYMnmE5uqahsU6ZA/t1Vk7ihI
xLgFVukNF1e2q7nmF9oBx5OJupJCXRd8tDAfmk1mOaSW36dK/DxZvXxX+m25psA83lDIX8KOH4ec
BFFwm0icX3TP5Nk5qhTgOwmWkmffLgtMeCY1QXPBNh+cWo1ucYyHMxbJJcipTrs24Rye1d1ULrQQ
jyeYD0GDgNsDHRIqW4erh6rkKEdjzua0pmhrxHmE3ESm/bSGIt7VTv5etA4j4dEFHJaiAaWmeT0b
XeOuaKQpe65H/Xvdls3O17i4islah6RKZ6eX6/HrBBpGJ5aypLAun8tWQRFqY82T2mct1r2PoTwh
XBM54V7Xuuf3jwSSkLCD5j7t7VmsFzrYZDZS1T17vVpcTqoTbPrOD88wm6+2p4ea3b/AupC0BB0L
hEFBBmxuxzNONVIdUqr+8rNchy9cqxuqav594dfmPrUNf+0Fcr1EWnlzVAEp45zTCLDFQnp1zPQA
NfsmaJRfEB50fdPYpXrf6E27BaGjPWmFmjy0iKwo7zvMxcNSDKHFQzLP9T/PP+nMgohWGvXXqI4K
LlyZp935aHLfBmntKW4UV93CzS+u2VepxO8RseKi9SzOgHk51Bzwj1H9TPsVDHSR/Daf7tXIkhaq
PLN993sU8VTEGFB65/C8tKEwmWWK9qsBx7NHcAWYZC9B/czjDJfJUcU39H24NYZ8qc5zRZFiEm/P
zjZ7aAdHSnXtV5njsr0R/0235RhC4QhbQFITAcfplTrbfr9H5PSGu0CVkNz2cM0UZYZKoJrov4Ag
hpvaicx9GKBWKnW6tDk91PF8kmzRB6BNxj+05Q6HansnFM5cge/K/liNIMSmcG3UuYeIuJxCndDa
H+8eEWU1EmJNB7rBr8MRFd/OewPkjO/qUe2ct7ZzG5H1Ouuo0iH61hi4LazM4y2I5BjzyDXPhQ+H
4XDE0cOANNaR7nBbBV21qxYiCkIg0virTgZ7g9+Z/10DDZd9P/2k4iI63BGMJ1QHyWGhZs+BxE5s
BKaTVAirgvqUr/yhDfaohNmuVhb+g5/Gyg1aNzieWLV+YY6yteQ6fbyO0K2E68RNidAEU3D44I3q
dGYj55HvxoYO+ARLx2tmGQq3ni8xRI62v9BBBeYixqLsNTf7LLK8l6Ta6nz6LeingNhGxacrUr94
79tkIEg2rB9oVOxH8bZfHahWXw5j1ckDK9ZLp3jjoLuvrpMGEa/bjCPRdEHUNf55q6LAsXD6vIBw
D14pgxPHicohfQrOucPBvdIM+mLSWEoe9KXxbKKKqF4ESeHfhKmGEFliW40MNhyw4XqUStk5Vzyk
yWAhTfmqjHwzc8ssHxtXjfuULHBQiFUiF2GEUL/JU3TVVkgtNLoLUtbEHBeVj/C7EbW5dGtWRZCd
G5HUyRDtMctzNVMeiYuVAbGkwvXghobDStd8+wdKRdljkAaoMZqTVWntxpsqW8vXFIEm+EIVah2P
p1f70S7jshHeSETTlI2RWT6cGirKpZYMmuK7ppPW+6z20itNL9NVEBTZNxLB4bG27WqJGTBLIega
oZLBGcYOJ70mjTgctjMQmtHrVPXdAApRve/LfKxWfYcS30VSdFZyDleqv0DRrUg3JU2QpTzi6ASF
AiMUh0VnDm7qHHljQvOC3tNrAUpUqjO6AF8b6thg+eVV7mTtD1P3jYVT++ihGRNpSzQ7iJxE2ffw
oUGKI6TToafk6kb+M8fK7TpDn5zGbe+cq8Ogbw3Q/WfmMJkLO+CNpyXqxqyaq1fQMWZnKelRbDgx
WoruWIU7q/HLeOer6uTfNaFW65c5UXC6EGsfrSx65BSjhAAoRCtIJ4dPq/h6G7UUCiMQuLruNigR
NiulMpTUTXu/WEmF5FxVAFi8haPmpb52sN3JaMBACmYfSBIov4cjI5aUO6mmQTFp5K7JzgfSybpa
Fa2mJA8NXH8QxnqrNDsbR8CwWVk28J3LwQyz9srKeq7wMzJqNC4qdB+v23aSAlepVGDoqZS2xdp2
Gn0bEKzC4ytq9KMJshF8c6Hy+tbPIE7Mdq0THst7SyNZRWyJnp134TTsZtWVMksJ8cuS6mmjp6kc
fjRjiixr9KmrYp0AcnynpDfRHWceLvBkPehcUsg/nI+Y+Fkm71EfeqddG+oXJwncdPz0voNkPshs
0uO2b7RJCdQH7RNyGZI7jG547Sysqfk6ng8ySyKbAPdvQ/LVB1I3V1NWvnRehXt7Sf93vnRnw2iz
08m0oGQX0suz+DvrTv407peeZB5lzIeYZVC5bxgkEbwThAaCS6VxpXFtPvmfmy/q3ekXMz915iPN
Tp0SCrklV4ykXMfnqHAZG+MqOMeO5fQwS3M2u0hUsP45vDv1wbvK1tFa/oRT/c2fDTE7xcJebzzJ
C9UHDuqVvvbcYCOdnR7ixcXk9dkxn61Z8BViQaQVJY9Rfi8/ltuzENaB237pwOn/DCU3fHT2/lra
IxVnLFVE51oB8306z/7SUCrjpuf5In9b6bvaW43pjVw3biUZ54rqogfz0bA3vrZXNMmVjBJAzl6S
L6b6jM+87tHsMD8jzlZDMD49LfOQdD4rsxNEBrwfJQNrKLB+pP1tnX1tq4Xz480NwXUh6s/0Tuak
TTUg8kODg/UTu5/Tc+Wb881f+2f57vSTvLlMXw0z2w35GIVOEDNM/ive5U/jo7Qft382xGwnSGbR
aCntyod242/EMh3d90bTL+/j1VPMdkKjQSefEjHEeXHpn6v7ch8v7QRxAh3thFdjzHZCFeiFVemM
oVxnjttdgsnCda36UVRuq63in/KPP5u2WbxQ+44sNSmrP/81XUj32nm2XXr5c1767x326plm69iK
laCQEJV+8L4Vl+o2/2be9Nzb51111twHX/TJbR6DBXOWpRU3uxibOB+qIGTMcVxJD2a5loqV89n8
8mezN7sZs8JPUHhk9vrNsPu96LT96SHevHwpmhIvI97FNj0MI3DYmQDpxeqDVZ3n0idb/2T0k6v1
X/9smNnalnPfS6KJYYpg4xjbKD4vilWoL2zSl3b06+VNig/diNTHxFsALNDsAm4seOdVIk9fndoO
MlcJh/bWA97YQROHmH6WZznKhChhhTsJs45sHaPV+CuMK52wAyuEharDfHIBZIC7EiBWoC60jmfn
0tgPlRY1nvLVjhPs3+Qhu66IkAnXSs0lDR0WIikxi4ePL8Rw6HAjBkRRdc5OQmmNjxM7wTffSB3d
9aIwwdXZs5bCwvnNQfRP0kMeAG4V4Mxcrr4dPGS5ddX72tWqXQYrsG6tfE5iPNnKimZV/U7HLgA1
wOSIcUHKC677yyX7qtCQAFcN/SopvmllaqzYd5m8siXcrCxjwgI4aool0cD5Bidv5soSdWJELzTc
ZQ73RUOdCuyVFn6vVSm8mII4vDbxNLxC0Ni+nvIpv0wA7C8UG4/en/AHU2wmFWEaWiuzzZhqiTxI
CC+j4KmCQqHqsMUYQF2d3otHbw9VfNFpB8hNDQ601+GjSYWN4HqqZN8rqXSKFRLc+SdHWCpvgZik
CzfO8SPBhBEem+APSVPnoqR2QT0Q45v0e2Fm7WWFbeNtVhpLEyfexsHCBwAvYGQKgkJQGuZQY8lD
qkiPTfNLGOTdWSGZxlVnhcou8tP73u7MnYRtReFKktKtprbrFzLxeR8MYAiNRJu8VKh3ojg3Wy2G
nMSlFPj2lzLgWoDqOtjVd2uQAY5nedCibGtXYQjWeoLF+xlFykx1XNP3Y+k5TvhjC5P+ArCczQd1
fzT4gJjyP3OIN9ehhzC77t83EtrHSIHEtZVtjbbp/NsU6Q7romoyXVnTga7qlY8QsuPKOqvvU4Xa
QvGMh287eqsa9by4cU0I2WbpOklt1uepWhvFmnS36dLV6FPc2o16HenvtDZiSumLwHUEEcX6YU4P
V2mZONga9LH+ZexM6SMoYUSFO7qzD5WdKt0ZIjg5IKjTO+No09s09ShNsQVpEgF8OhyzYgEHtpna
XwqFSaPo6blIYVjnaMxrew+c8JWeW+X+9KDHa5c9D6yIpyWTB49/OKin9l0yFbX3JagDGl9VpNcJ
Tpq1Bke8bWxrm/SaMu7DtJMzmAFq5q3VHg7zwqkwzyhfHIfh9gIGYUeCkzz8GJ1Iw3Qo1l/Mya+n
jyiq+NUaB3JT2wegzsr1VFHP21ChKUgEo9QzFoKdo2NJqIqIDgvVNEgY89KSHBW6Ecpqfj/FY9jT
FIiG4cwovTFws9b0lw6mo+GYa/B2LC4QQABeZ1vW9isLtw0rvk+mJKHmU2cw4KUIWrkbM++fT7/k
o9kVhBZuTMDK3M3AQw9nt48hkRlBK33Bbmq8TVqtXRWJlm2L2O9de6K2NCbRsKZgZy+s6eOz6aVA
iHeO+Aco32xRU6Uy0IdJqnstqKSPVeo4l3oXOR/zsTVWPLR+ocWpeqt4evBRV4JfqtKkC3HZ0b7i
RhN8QUEY5H/mjEHHSGNd8kuicS6bSOjyxZtC7eOffW9k53rpfw3RLdu8b8rR9qZNDwaKOAjz7jlm
x9B7EVG0xn1V5NlNTRf0tk97vbtFOnz61atWY65TYyqjj14weUv9nvkLp/xMf5uFBb+G63buxIky
ehl3dj/cm7llX3oJZcgfdaE6ySrUooquAWiedDvqTb/NR0Rx3/vWX8rfXIc0AfjvEcrF63xKn2Y4
3vckR8oqiFT7PIvtNj7XOkxo3Bzs+sesVotPUVmb51k3hj+03BuMhdNtHgKLzwE0H3KFQDJSqj5c
+JKh9M7YlvJ9WTfe6BIkFNW2V5ukQgjP90EWtWmxgIA5HhPgMTIBDPu74XY4ZjukuDwg1X/vYI2y
bvTOuZ5KB+mRWFqD8lkSfJ6vbnBhOA6ha0LSISM6NztJYqOZ1LouqvtoQjAk6Jr+CnGP6UxyHF91
SxY6Gr9p/fP08p4HVhosBG4o5FVZXdz1s23tx4ZWgJg37rUWW2khcxk9GPqoLd2Jb43D5kE1kMHo
J83uhbTt7bBC94dzspPC88mTEmuVqlWlLyzZ+YHMA4HI5CwGGSJoMeL7r2L8uhkdZNpa5d6Ph9qN
FS/f9Ah3u4HsLVkYHm9OhiKqhxAA1BW46eFQTgt1EpMl5R6B8/xSmyrrou11j9YsSxQ2QrRugnz6
kXRIHJ1+a8dLE8ad8KEDAMM7m6OIldqx0CxV5XvM06yzLKks+bwk4rDdkvD1s9Zio/TuEaH+0wpm
iRIQziETfZzJcd3J/r0VxPWZZ1rNmaNkzsZG3sS1IFQuQDSOdgOAU5hbaDCCesHmaza3fkb3fsza
6T7K1WRbjZSVMuC9K5k9svdT2dwUeft4+hmP1iiYYYFf0MV1LrQ2D9+n0sUQ0Ktsuo9zR7qOE00/
0+oxX7hQ3hzFBo0FER2C3JxQ7Pm4GrRYBt47ytCsxzLRsRwKhoUDk4/Op30dvCM4JTB1uPHikQhr
ZZYFGl02tUhlhF88qZIQ9KtGDEtNLS/jH4NZhrXsBjHsCMMFiFY6katFYZA9TlVnpEIRHgT1T3AW
9bgz+8TGZqVJAlxuowy3mVUC6Mr5QSvEGmPXQYzBe9ScyOvKlRSYfeW4AK5biSt6MM1ppU29l17X
Wt5CJ86GujG3NL5bCl0RDBRl1Y9VYMRrD2PXcUB41yrSC7/w8A1w6cxT+d3WNYskWEXNpJlU220s
g/Y4u4Dld+FmJzbgjyrt6MdriV50xq7FBBiTjjFXS8V0AxDSsUVlEuVJt+shaVw6EQ41H+FwaFW/
RlBoKOONUdZ2fIEuWZA/hpGa55/QhwvCaI/Bmw4bujdlD1elMRtGP3ALRcXGxw2QsiklV1WLBHMa
Rcs78hypMekH9kZZ7qlsKNHDFKl42ruBh2KF6k59EZgtmRL1il0qG+N03dRIIW3J6uz4FzgvB/MJ
3Ufp8dozxpayJ5aF0VmFMVb4BKcqyzYhbjEkpvgXgjGRAZ135z03iHdG8m1Gv/KhieWzElWffmWU
U2fea4gnla5mxGp6NoT5JN/Yvh40l6qfGCEuNlrRxr6baIGQiYsa7ERdS4/b5GOjeAmAl6HF23kH
hdqSdr6vNd2dDg4mRbuY837jDE5i3MQVHi1fZZlCy7BSohQZjhWsJV2rWCRZ7u8VVcqfUc0uhHKt
OoQbL9F648zwcXjZOk4myetRrYf6E76CdbYdCXWDbUFdftwHZpF062LQvGjdZYFfry1b8vVV7/VJ
f9H6WqVvsWlx+lVVatgu6V5XVOdYTZr2p9iWWvtx9EanmlZRB9xlM0hJ7q/Cqg2MLeItaQA7wbS7
M+IxOAuGXWOym0x21bkjPztcdwr4lHjlhDiWIDADzNkaXdXs7bhisWOhtUHQosScD6fDZryRAkma
zulI+c1137Vq+LVTa93Y9h5oki9Tl2i4xfvJ0LspOnzTdz/CY2+DF0qbZgR1tTBwo/hWy5+h4wCf
tkwtMO2NbhXocKJOqmtnponl/BVAS10QW80O4RbXr41azuC0jNDFXbtFRsrVEq+uPvMR7H4/kLUm
u6jsHHnT6tqQ3uVAUIvnkjQ/xmAHaZOb0VZKQ16FqGIBhVN7JL5Ulh+mO+Wkj/mqiC1jzFZyolQ1
OvVExemaV6eFOMFNmKd8LPTAwkM5Cb3O+1bykTDmkbBW84x1UuuIcPRl5g3f9W4YPKg5mo9oc5px
EFxFsZf6e+idoW2u8qKJGuEiJWfKZzsN0MnUQQwQBoWZH02GCwu15WZVMl9Sdl0HpP1nBngibHax
GjEfa7UkI/oJV8IONxkMJOfH6fvi6BZGcuO3wSfZGNXSWUzDw0RYvCXSZyWpMzBgMpDCVVJVw5WZ
hBw4claEC9fiPLqBqgyslmObHBD66LycAcoHeFAlpV+jwCqbteerTnXWSqE2PCGnYli/Tj/hPMLR
RVwIJIugG5wGYMLDGzGLMEZwqrhiuN5xVq1XVMEztIXMvoirjjNHjSOry3jxU1NvA9UYlK+nP8HR
A4N4EubnDkBbmOtzdAqQ/qLg4EkeCmzbHpxAC34Osl3fqnqJnd+7x3pR9hF6jcB75zezVmNkODZW
9NCi2rrLC2NQ19Slm84N0tIuF2K4o7nF1YNcmrK3jjYWslWHc6vqo4RzWxs/KH2OWxqgN+cOf9rm
pg/TdIshofqVMDdW14WV5A+nn/SowwESnEIC2g1A+1EEmOdToW5ImCenzQN68t7nwowoX5zV/lAU
+CdLmd5uEh9r+xUemupTXo3+AL0J/kFrrdRJH5TbzvKkYaFu/dJYeB2yoJxIasB0QJBhuc2npE5D
GJJ+Jd+jOddp4TZAQQrd+MwmMrnhzBqG5KwB/KxT0Ikmi1piFFT2o59ZKVC8ukvqHDlwGeeblVNm
tr+jIJiZ/hoLNs4YregXFTCPlic5MVV9pLmEuitgtcOX6Ej56Gtepj4OCAKa29QqY3XXFw6REBFS
sJRxHFVhhNI8kSNRMVB+wXE5HC8sWYnhaMiPaTTp2kfK7+qw9mytLs7CoUzBT/U+x8NWVaUmUlyL
I8i/8Quj184qw8J98vQ6OlrDQH4JlgFPIhwtPtLhxxlKWfUb3Qof69qzNkoSD0DmUNc1IqVeq1PQ
nXmTUa4GKc4WelTHEy+0QPgXOSCAo8YsuuXlS2HBrfBIWka8qU0B8smF5+hIusLfTt9ZC0C/mTBa
8CdMwS+aJ+dp09dTSuj7aE1WvIdPFu7N2pHuwqCJ9marJu+EszAewl8Kx/2L88jcbCqTlKrxkqF+
VJrcw+rI7NL7Jky9at2UuVq59WTAutNST1/oQRzPKymQ0NoX+w9w/KwK0dPGFUf98GiEGM+cl5Ej
ZVdBmE3R2sqQ616Y1zcWtLjSEMCH5Y7q+FzEIqNBlvZdXz1KEJ/kz2FUE7fXpZ3heDL6enROhQBZ
vRz7jXQNCrgZ1gEqkeHKzsN4qUgxv9BJ/YRYMx8F8WSQz2JyXtUO0ji1g7jrg0cBT12Phunta+1j
ZWkrn5rW7vTeOZ5psgtogFSOiVsY8XCwwVNR+K5H59FGMuELFATlJipMdLZl1C/vTo/10jk6OFmF
wDqxK+wDFBDB9R4O5plZ45htJT2mTeaTV6GPa9XhCvlZh05oXiTpeJsT26eXSFrJEu6viA/cFyXt
vMtCk3y/ofkjTC6wgal674sclYOwncYw1t5VTVcrV/FYBMl5CnQNIXVMwowvwWD3n04/yNGkAfkn
IKAaijQIXWrxBl+9ocbHUdbKZOWBRo4VnLM2yq82SWGARkFsSuv3joaUBbqjSFW/9DJms6allYxO
bmo+6FJsPGBoC6zMlIxNWRT2wkYQ++rgBQnVDHTNYNkIxcx5L3xEww1LWtMQGFRFZGP+Oiynepci
k76mlaK7Ea91z7UbbfxJz98bVwpBZSHEjhcEOOB557M1QA3FYWk/eOQjIR0jJ4vPEh8vlQvflx1p
IfY52mjQ64RMMiwmMe6cWtCifUrJR0bH2Wibld5N2ipqff+cKaiBdGfRAs5mPh6rBoAzvWqa8BRz
5wCyOMTS2ull9Uenmje23fnnVWy2n/s8fSAjWnLkPhqN1oSo2MOVRioHrPHhIi3qvonpKQxPEAfo
vU+VjA+ulTvhVrWKsNiMqBMvVQTn1R7gKqaI0gUhhhN1zu9Luqbq23iSnxzHy26gWWQXbWSVCxvi
jSejOi3kT8SNT8pz+GTYrYaZbufyk9R63b3RGcMGK4NknY+INrqqVD6/bwPiyyQD1KYAT80f+MZs
vBa/cEJSL37Cylx2SydINl03pm4XldNCQHH8aHRZeGlsd8rHhHOHj0YhirmtkuYpG8xqKxdTvyUp
uSoIIK9QVOremWu8oN/B8wieg2C9zYYjiI3K0ZxG1DZ74axhN2e+7icrMzeXfKbEj3p9tBgE+dSn
xR7g6ERO9PDJhkhgGiw0eWqrzfFpT6d9iDrDZYBN8v3p93U0ibwo7AeQNuMSJWOchaeo0JqjNhnt
09g4yaONTovtW2GB72MT7CrfXLjWRHh5+GRie1HdpB7NRTpf9IY8gU+AIfPkW4X1aESyQQ1tkHuM
rVtryDbobAB5FdAj/53nJU1IZAloi7HluI7m3VC9L+RxsrP0ycm55VyiOM+dyIJXQ4cr9MJaOZ5V
zhN62XSaOb1YnIcvsDLLDuNYY+Q8MZ2dn8fdLwvmwYOd0D1v/Xzp/DoCG0N/oc8q1CVApIBdmmU1
lLiCBJKT9AOBG3v4YQJxm/aSFYWesrKTysvqlTWNcaFuJmw0+n0xhBhNZGWYB/vRM1AkdLuQxegW
rd2k66YLo6zBFKzPouYi4l5QXUUOZanFbUjzUsVtERKyVkmEzLGE82jV0kBBhqZY0sKaz6TAgqBt
xA1ACxsm3SxrkGslTUcT4e/RU8a7nArmLnHGcoOYU/zVUMZ+4c3Ntx4MIkoWL849nGPkbYdvTm4L
yVPLSvuGmFG0AhcyuPjcx9uY7tdS8jy/AYRgE1e3wJlxokBmOxwrD9kDOqnwD6QeO/O5kJ0IWTF/
9FspWbf47ORn/lRSRlYjg9tw1YWAIAc3LAVZdOU0wipiBV0t0qJ1DaZLx49Fr1qX4xe/goWJOSpA
mMiWAI0h0RdkXOBWh5+WmzPoEq9InlrdafpntcRoFoJqF/f4dFPLlTZaUMvxc+dLeM4PDcr0tz4O
xdnKt7MQilJEB6zMF+KS2YFCMUao88BJYnNjETSPE1oyo0mS5ObOyglEVK1zzqB7UGeTbX8TI5W0
rYs83Zw+NOc50MuokFgdC3YwnnLzIkLqV5FnJkZzhygY2JyoD3ZJ5pTnuUrxozL67oIAojvTObVX
JjS9a2xQl4Dps50hPgNgJQJPoIPskLm4X2tPVe7pTnlX9HERrdA4U+xV2o721qpq+2Pjh8ESz++N
yaaqJ1QQgGWRdc0WLDjevhhypbyL21G7yfqh2Eq40TwGvtOsbZsjZ/J0dXt6st8cFFQknTcADUdq
olIIQKhJ++ouxYpnH9Cr2MpKGV4hqeatIDN2rpRH/cIbnh0DL5OLZJjBoqLCBTTqcLGXhl1QfWnq
OyjtcM2iikNOA8IMl/K9Ou2/xzIpJ9I9wjF4HsckkVTR5VCruyCXzGzfUkCQ8fbIde9imuraP8sg
ltHbUe1IuauUSB/XgadWkavbktrAZVP88n2XJboeHH5EAwJLCEJqDmucILoNdEXyu76NNHhvdrJr
HJlmijfECxt4dgj+HkoEA4xIfWwu4oGsTqP2cobtSxL6V5KjdJs2D5aC7Vmy9jIK9G8OW+5/AoDZ
NdIoIblGWWR3Qz4GV21eP02pNHwC6xYgxGRUGw05Dxy8onIHhPLb6RU8X0xiNqkb60IGAoLqHAob
Sb4Vdb4e3kmTE91yS0srJ5+6c9Tx8oXN8sZsCjShCATInEABHa5bGlBDIhlpfid1qBD69dBc4wAQ
fz/9QG/MpkCFUJsA8YpT2ixoTNLYwzBIKu5iBbYermjVKvI8c605gbXpWr3cdaNOm7oUvuYYsC+J
xc2PPqGGAvucCwnkr0hrDp8yKeNes9qeQ1+ugmvZK+hSy1ooJ2s0+ItvmeF7S3e12PCvAlcWkICH
knMjAyeUtcQp9aqMAaqjiINSbe/wLkWMrVZkda1mEzY94H4yf53QO/2YeU375JRNeg6KpXlqnSB9
UhD0+5HwHH85cv370/D/0Fm7+T14/c//4PdPeQGT1w+a2W//eRU+VXmd/2r+Q/y1//pjh3/pn9fF
c/apqZ6fm6vvxfxPHvxFfv5f46+/N98PfrPJkL0db9vnarx7rtukOf3d35+UBxE/6CYPs+ZzfvQj
/ld/6OVh/scf9G/PL5/r81g8/+c/nnCkb8Tn88M8+8df39r//M9/CNjlvx/9oJeHOfUDku88c/uT
nyypxgcOWFFkpH3w8vWPf0vyzP/r++iefRCS+oBYdcRhXyICBnw1mf/THBx9qjfm6fSfOfUEv2dH
TIGIjP5oCgzjA6hyAaokABRfzOmrGbA/oHUDbkUc4H+vJxe8sT96ct36wC34EvQePLKif0B4ihYn
UvwvX7+n+G/00sUx9UePbmof4DJRPEeZ9OXr8KWzK9DqFkqKv78rAuG/18sXmfIfzYAhf6DxitQI
cdDLF1P6atnrH8gwBHD+r/kRkcXfawaEvcAfzYCpfhDSvjRz/lrmh2tAcswPAA1FMfy/D4a/1xSI
qucfTYGhfBCOMMA46HeJr8NFoMgfSEAJSP61Cv6G24Cg9I+mQPmAcClgfNH1erX+CYg+EAQKPbff
q+Nv9+gCgPJHT66zvkW4+QKBfvXo6gf0mikH/+tgEJ3Qv9e6F8psf/TohvoBTR1B9SSHEV+zrW99
IGOj5cy++P31t3v7BNZ/OgfOB0pfVJnAcb18MamvVgFBAOceFwAMl99ff7dVADLgD6dA13hGgOSU
fv7rNb+eAvUDOuF8/esO/NutAhiifzgFGocARXbA9H+tAjb76ynQxFZAFkn9fc7+jWJASpR/+OyG
8wHjUUHP++sF835fP7v8/7m7muU2jiP8KntzXBXJJmmK0sVVIAj+iARFExRd8W0AjIARF7vw/lAG
U6nKJQ+Rc04+5JZjbnyTPEm+nsVQ6NkVAGE6IiMeVAKJ6u2d6enp36+fIwIEdPRKzJ7Qq6NKJfDV
t148B0LCDmKP/JW3cR2SViR49qel81EKE/jOP8CagSsLbKm5QuMK7xmUAUpTqOSoUgZP0OinBvqg
iw93PsqXkZzHOtgfEFwQ+ZfPcSECgguY7tVPteZPSfQptRq0BLs7z1/Z9j1MlrQ/nhjAK0BLDHyj
uVdAtsETOwpUfRC0BjuvnmPKHtDCaSA9/XAxQCPfc4R2UTcCA9j+VA9cSw7W+NJDfKw9NvHQhs+M
zhdicCu/4CJHdQIL0TFEpVGWzr5K8bSK+Mf42o8svGZjWwt/pDjlwkf23bz25fnLW7bmz1r8FXtV
xpj7i/vlsdGZygbjmf3DbP5W52qCoF1bJWqoFuOA5At/ZLIWMHyQlWVUjxBITWJFU3oqUhRdo6hX
KOGu/s0MUkfHhi2pyjuUbE8h+BpdYJ0yHYHtqGt+LTWUmSNNT0Jfm/vYGEpda2XeYnyEHka9QhU6
d+QsdTqIoe/RBoFMxVFrojMzYNuK7CfVyHzyCWBmrRdoq8z0+1qxpcEFgODHS+Q6V9BvEuCHEHD9
ALooehXv//y/z9mh9aU6GncgFo/UkiNZO5FLvvtIx7cVj7DTbKMFxKiVjNKYERXQCWjgyj9A2zgZ
sYdXgq5ODBPGbVzCnxTDNaV8H1j2ydA4QsTrjgDZ9lgxlUhjBEJZvdTTsh+bQZS+i4qxjjAMecQ0
5A8CevdAT9JBhlTPIFr9PAEJbONyylKuf6k9IXSx2piPjmygI0T7StjYwWRBwOrdd6R2k4c1cpTt
c+D1Bj9HTXV0rbOhdrQsZVjWoZQP3pt+WhZM4smhC6XbGc2mhSNDzFI3TTDRX0tVpNB7cXSEMQqa
6RTCcwp+QGaQC2ZkqSIhmGwxNumUq2vCHw+le4Vjf6QmfU6Z2ghCKR+pPj+EVOwXTHTsXQMEPxNM
tCYIMErCybbv/1XoaPjNyW1qaExdxSYJMhoo3MfNzcFTncyYmKEnNJzqmen7VgFwHwXo6jwFuIcj
ZFeBymdC9w78eqtA5TKhVLtwbEYqH6jM0aoYFljgrpqlRcHFgZr1wlmO1Qfj6Fh2CepLgKxHVOAU
d3GRDjxfjBrrwpktoX1NyS5pxM6lKKuEq8ktiWuum96R/oXT6Ni0m0fJpdD1ODcw8R0ZS1XiyrBU
vYWguSuh3Fb3MWDB81yVjpzl+pWAIF/e/14mft0SxdRD2b6EZ8LDIBZ6JpRsT88GYx3HnqtPc7iD
ScNaG0cta3A6arTOKDVxHze/lno60SMVO0KWLhV4BzNNERYVnWkMnHPUKuICyrOXTlTMRRoT/txj
AhajHPJoB+opw6lepdxLQ54knGjv/h9pdJVO7n+3UayL7P6fycBM+VpTKWjoRl7hGObeWtPwxmC6
KrnzFTQyDOGE345qB5wmeoXyizjBjUlUdKhyZhYB7iGcOCK0xrPpt2kQfCjTHcRhCpMYR8meQIkL
9peaDwJcb/eUzQ/gL2bSV/0PXIpfCCxEz+rQXu187wlojX2TRVcw5pgStfMNQ7ev1Z9ptnd724Db
IkRPVNmg0A5VZisPzOPFYTFeDlGvrzES2/cVl4AUtZJhihvTnSE6qQK2Q6vMCy9qTAXAoYK5r2NM
kpw4QtXF7j5tfvz30xwmu73QjnV2p9H6CZXr6NqnCChbMK8y7nRIuOL7ZTxCxoSxS91LoWt9oJOJ
ym4cIVoFql4PJXuSYRl42k7Ch+nkReq5XYRDGcpt+04PxnxtJXyYQ1PLXVJ9UCi3hypLdXSS0wIz
55bwzoKJZyoZsBuSajpDqR6ZPsLaBY+gEIpHMGH0yCS5njlKJL/UQBhMV2cTlXCyEuuAfDZfXQmn
s52lsMOYasDdHb4Ix2UCncMWAXgk4XRPBjXlgPomAbqFijm3VI0ZKgqvdeYJGGqVBMgivYPwn2Yp
R3TBh1M+U4AM4NIg4aKcmWJc+qYJMLjCGe7F6a268VkWWOMzA71e6CQvNE/tbkm4VWflb3qCZFc2
cktA2gdQFO7j5qZKN40xxZTvIQHlhMpyN02UH2oVOCJd0u2OO7sIEu7auUYaOqvdcsApco/afIHP
0+yD4rpC4mpGJ6ln9dj5JqHbdpFmRenF0dCLG74Mlwh1efYU+orC6dKJRjkFkwlAaQoQtlozMwmP
kkh4Hb0pircchyTEtro3dOt6tyruq2zICBOYQzDhD3rILw/bfhFO1hR31alzPNq1kLjy3t5kWGJm
XAKNyz1m88P8tqqFOwWy8TDlbqNEtvKaylUgd230ZDtm7ZqIZOrSBBeUHmVcoCW8mp7O/KifRPEB
HA9NNUJdHsxGvz4V6IfKHxQz0hFdNdBD39NDa5SEPXeKJv5bttpopsYYAAHD9v5vpP6bXDNUNaN2
+RXGBWL8EgGOrX7c44XWCNonPLS2yD+dbZQ4L/6qQ1gCrsKahfHcX9wvlxUI76sx6RQnd9b2ELC/
2rOpF8ORyEgfqTuFit3MTBm/VMwfemxO4LY7KnYRJBJWJ3mmNIs7A7jFPWVzdQ1ef3VULK/UNhi6
AK/TzMuuiagjjKRRpnDsWW5pdlwot2caQV5eELUlkZ16A3POcWeZlchu/ARUkYxRpZbs0CXoqXJo
olam/DvqewEXuAcIF258UlNiKMtzO4N4jjoTgzJWLx+/LRAi+lnnRbSvEhaSRUNoOPt/0hPPYJSI
9J6nEYTumzzyPR9cc+E8H5FDFfXK/tBQqmHAjiLmj0moZeSg+013NnXlAXZbQDm1+mXULXMmkXPq
Amv058tOr3N53Tn4S0TCg4BoVJN/dFRjkAKgfYGgjObRaoDa8vPQdFkvucIFWyzQCQj7113/y5os
YEMkeIsVDRbpAG0mK77zFHqo6kU4FrSVb9P8ldfsP2gl0N0D8l/cWayuBcJPCKLrF2001Jt+Hqed
Mkt5gUmV4Q1is/ImmrqYbBteEG2b/KwVCqE7KnBpq2KCBp6Bb1uvffu8RX5DJ4HfjICJx5wPINmi
zxhjogk7Pkw0LmAujHzf7QVm8gB2G5B828DwwASB3dpTyo9wYvma0g2ZUZ4gvsBkAgBYEsw3sIAB
1b7UnFj3QfsIcKJlpd5ttwfUYZo9CkwyIAKjMXXpRb3u47qoj56mBcp22LGFEt99BeR3IEABaAAg
tksTfms/TI3Gme67TSf9AGQ1jKKEOGB8OXAiMQNn2SW47oMeOv6iT0R2CWAVSKfAVKYZE6iOWxpg
qR77eLdU1Qi5zi21INm1W2iR//+dl6xjc+fF3dx+b+7HtdO8UNGld7eIFJbFUU/Ftwo1K45NK5YC
xtIROn406jvZwarfhgtbtqYuOk6TIamjRYZh47mPmy/zORY4U6OScby1tAd3TZYv0D4z4WRX584X
BbaD24diOF/GLISifbWWVbiwebXz9gRbbxtNtN3VovN4O4FUzle5E+9G6CiDo8mDKDvhZ7iFlEpf
mfecsIBP38rg03tWQji7CD+MYjXU+djRIvUrkQLqzhTVmzGyyyzBNTUZBsn6myYQisEcjIRXyO4I
8IqW5H465HsmUZ/Ry0x0hrgRU+gS+S844LxMUqJ4AtflKDqlf3qty0VxwCRL93HzO/ME5a6J9lwD
jG0Tocy3bmtLQD+8VlOuGiyImqbrdbb5KpzOstHszldnqPAOX4bKsT5NveZmO2s9lO3KAW6gLSAY
p0jB3IzrSyJwrs8UxwNApi98nZEIVWntiOwKCDJKgQDO4cmyhPGOYqChueWR8S2a4BQqFyCsZv6Z
loABONdT3qO2RaOZQtm9gNWOQsfGyPJLEfo3NVNlS6Km9gIAWGY6RWSVOTPLgwBrXtQ91GioKdSG
W19rWNCo29Dlvhor46cgtrcFzvWVem/qK41WGQGelUG/qKNT2VgSHKOZjMxCX81hyoh71uaXytu7
vm5YDomqx2ujC3ikjke7HhKq7g1SR+ltdFIAjGcafRd1gPmRFuX8ZC4+jvD2BTZg/sDTMlH5GP1b
30Xuv6bpoXsYfOO42HxjelMkJONZk75BjFLC9uma4RC1Px2V8zScLRf59AGGFlkLEWy+ar2xuUHs
M8GqPfy3anZwa0SCgVgAQqC1UHv5MYi85lPtraKwQZmJ//PXv+c3aqaio2wG0AdwcAzckolyu8b0
ISL9LzCyyDG1+cZdGWAJPTuj1J0jRm9I4Ld2eE6oZkQT9o26ceKef3dgVDqDv2Sin4BNpXgp1B5A
d/cEpPEgvRmmWMArdQM30vAwE9B7ES4X2LxTVZrMsFT5FqGpAijbLeXm+3KhnsXm2QCNQc/yvHT0
aGvmzxDY+x487QbKAjroTE2LsWfWVEuz8hJ4xMCSTZ+FxtSfYIyvxBXk5wol6qHhh71L45uGWwVQ
8tuAUsTQQ1Q30tiU1YhLj7fvD7iPoVu/+Ap08peFptmzOg+hbEgPJiAtKzpsZWWfRVkE3DEk6g1i
/LY7dV9lffSSL+oFgcwHwBhLE/PEh4ThTdwiU8PuRok6XQIjQ3knMhSMtEQhV1vNULPUZClJmLFt
TzokkJcO0gmAFngVh4TR6Og2Qw1KeO2A8PWRgSVKqpDHGwJYt+QlI/X6iM83CI9R8GkWzx7GrriP
mxsTryHH3v5hdHc43a7KCILDB4ySAKNEhKjICWeHWfsYyxDO9QXadouUcsfM+sSwv3DaFQbzqSmK
3GrTc31ruAaRcPGqp5yVAx5Bw9jU8De4Qn+TGaqhZf8q7aOcxhG1PrFEk+gVYgTV+rQhl2nepAy3
JYALqoW6NugqBzQ2tUcQuGylFWohJgm4vn1CfcvH0bXJRqZRyaMW0q3n5gf6bW/pEwQEeR/Nmh5W
JIZzh3PeRpkCosqOkBUpCZevp7hVtE1jq4OdVwJU78B8RhNWyY+xBERDJZ0wYYrx/e+xnswcx7Qq
mEDqPm4uJ4h4FuhnwhN48TXNtBBw86oXqG6B6A+HaAMZ6G8d1/QSOyilWumoLprNHy3hpt8uDERo
tJ/X+vtcKir2qKiRkZrb7Uu8uP+Hqo5sRKLPE6cSQbh9JG289n6Jvrv9TN1xjCkJHLk2UgksqCUR
L2uncepjFEuEiTsD2JS84kxiJsQhDODBmACmPbRiiT72QxXfUNaj6freEwiwHZUo2GCeKGJfTr0E
KEVEWxHpZ6KxtbSadc1oLiXd4EYzNb71UsJi1Vnp3pv01tbqcMrqQMLbrPSZxQRY95jNl/caHcV3
mDvCNg51tasoNyn8L1Pb11SF/hVeCtU4FfTnqEnKNkfC0tgHZpEfNpIwYEjdpo2GtEQlSTsl7+MP
pxo1ysno2yZFJuEV2IIVao2CqUSKuOk5Eggr7TR10Vhmre4K+IWH5r1xR5h0kESVwiFQJKiR0Y0S
sp39NOm+Vj61dCrPmup5fhcCJmVWpy/g2szp2woi2my6GR9aoKg6zgNME7gYEIhiGet6+0z52TnJ
Yw3EkLmE2nfoDg7gDMbud0yy0CblhGLzG+MUabQ+XCxHyV5xEgC/7XGGOgTEcOevwx8gwPm5/hC1
VdwAFyGBoXFuPCR2CQSNa5WgC4GbExK+8rlCgQNbYIkzSwv8i0btFYdzBJyFe9TmYndhigFiHI2X
C5q3BB6gpkiq0CvUB7xgkrbEA2Ifn15AqHFJ5UjeNhePSXSrVGGDYx0jOP/HqJUjOJcDD7+KONKJ
RXoEBRDtMhkzOwU9deFrdpXewDZlkooRnxJ0UVzmyJAG296R4LYEhJPHrIBk/oztNVUE9rAsUCnE
GJfIGdWMzG2Jkos21QZS9N4d2kW+dxFs2ttDEx9mtaIM44ddCVC1OexCz446xETFJM2iNyVKnWAv
Nppxe1Re8j363V8i/03jc5+w49PUQBrq+Cy6caSblyfBF7/tYn9rRfFWdfwvRPma2n+/wrds6D3+
sm9ZhRwo6vYwwdYxsKyg4UinyJUwDSRRoXxZ5l659rZEKvXq/t8YljDTi4oHneXu46eskSY5/zLB
jaa+bbctdq/mh/RzIt6Lb/M0znhT0/jX95ZNPepP7C0XRaNBoc9vg0EMJ/PH/wIAAP//</cx:binary>
              </cx:geoCache>
            </cx:geography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pl-PL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ptos Narrow" panose="02110004020202020204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/>
              <a:t>Total Sales by Country (Top 5 Products Combined)</a:t>
            </a:r>
            <a:endParaRPr lang="pl-PL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rich>
      </cx:tx>
    </cx:title>
    <cx:plotArea>
      <cx:plotAreaRegion>
        <cx:series layoutId="regionMap" uniqueId="{05D02D4B-501F-4D46-AC9B-3F9CF6AE00AD}">
          <cx:tx>
            <cx:txData>
              <cx:f>_xlchart.v5.10</cx:f>
              <cx:v>Total Sales</cx:v>
            </cx:txData>
          </cx:tx>
          <cx:spPr>
            <a:noFill/>
          </cx:spPr>
          <cx:dataId val="0"/>
          <cx:layoutPr>
            <cx:geography cultureLanguage="pl-PL" cultureRegion="PL" attribution="Obsługiwane przez usługę Bing">
              <cx:geoCache provider="{E9337A44-BEBE-4D9F-B70C-5C5E7DAFC167}">
                <cx:binary>7H3Zctw4uuarVNT1UEUQAAF2dJ2IQ+aiJWVbXsu+Yahkmfu+83Lebd5rPkqWnQmxk5bbEa4Lu9dK
mvnj33fkv2/6f93Et9flb30Sp9W/bvo/f/frOv/XH39UN/5tcl2dJMFNmVXZp/rkJkv+yD59Cm5u
//hYXndB6v1h6IT9ceNfl/Vt//v//Bvf5t1mu+zmug6y9Kq5LYeXt1UT19WRZ7OPfrvJmrSeXvfw
TX/+vgnS+Dr9+Ptvt2kd1MPrIb/98/eDv/P7b3+o3/QI6m8xDlY3H/GuSU8MZgphcqnf/TF+/y3O
Uu/zY4OfWIZuEW7eP9XJA+hn1wle/3ye4Prh47kT3Z3n+uPH8raqfvv8vwevHiBw8CSoMueeAk42
HXdzdoffH4cU/p9/Kx8AY+WTPSao5Fl6pPLgWXCb3AzHEH4aCzg5AYUtKUzduvsjDlhA9BMqdakL
+ZlDCguWjzNP/4f3FOI/fKxSfrX++ZRfXafHJe2JhJ+E2zQl4cac7MsTyyLStCz6wOt7mV88xTy9
P7+mkPvzp4+offHzqX1+nV+nD6jP6fXTqE3NE5Mzwrkw7sXcOhRzKk4smCHT4A8w78mNY2QLbJ8n
+JcXFZJ/+Vwl+vmLn090+zb2giZ5IMF/T3aun5hMt7gpxZx1YSemSQzJH4yLrgj73Xm+w7o/vKfQ
/uFjlfT2P8C6/G9T1eV1/CMtjAb/KQypM0nJvNCzE2bpRFDK7kyQYtu/6Ujz0r/3qsKDvScqG/73
zc/XgLvj/UgmMHHCpdCFzhTHyk4INENKyu/N/xzxjx/kCOmnF+cIP33+iOyvfz7Znev0+iPO9sMC
S+OEC2pJU/9M3cPAUrPgDnRJdLnnfO9h35v9i8XzzBP/4T2F9g8fq6R3/vfnk/7NKxziR9GdWidc
p1wwKu6lGgZ9L6DXLOtEJ5Ka1GL3Fok9wL6n+6v6Oh1++xDefkyzmzFLbx8ez7mieRbMfIXCjZm/
oTLmzaufz5jtbZmAGsco8LQY6FeojyT4TmjU/Fi1lavbNLkuox9I+l/B/n49QqX3prxOb47q+tMk
ncG8G0zqlnHodI0TxiUVX6JRC1nAvtm/O0d41A/NG50vLyqm5svnqoHZvPz5BuasvP2x5RxunEiT
E8s06FxKq005lsU4Eq37x2o956yczvM9Qc/XNxUGfH2gcuDsHxD0P8vKDrW1owL3NMnn1olFKAX9
v9Zr9hwwyjmCSsu05KHgf8tB5iX/65sK5b8+UCn/7PnPl/1XXVCPt3fy9kCJuRDjacSH2ZE6MShy
qrnoR55ALyyTmfxzNgbjtG99Xo3ddXhzXR6Xh3k27L+rMGL/kcoK5/Tns+Ksvo5/YJTD6Ak3OOe6
vE9qJyOzrwHGCbkzP5/1Q7VB7/7f/81u/KPnmefAlxcV8n/5XKX92T8g75qU9Poosk/TgF/m59sC
zBd+EAd5HqS31YMN+O/NDzFPLA7Tbx4mu8QgJ3TyyYb5AOs+2dpMZwiOZxjzsv71TUXYvz5Qpf3F
P8DSvEK3DPXc8gdGmiAtF2Qq7xxaGZ2eSIIk1yT3BQgYoQNTf3eSpnz4dI7586S/x2F6UyH91wcq
6V9tf76RfxfcxtH1b3Y5IMM/7uCeaHHoicWopPC6938Q2eyZew2FIK5zFKE/F4J0KMc+J55wsHmG
PPoChS+Pnqvs2do/nz1fuhL3pJkTx6ex5Ve/Za4P/0hn8+vgBza5GJq1U+xpPpT7FV1AZMQZRcvl
c3iqxj6nQTWi63ZcPee1YO9VRf73nqiSv/4HVNledbcfb38gDxABmYJZwuCfG42HPCAM0SnKzlI8
JAGH5gjB+u3N91QgvryokP/L5yrxX/0D8t83aDT/KIvDfzmC/1TevB//uVPcpcrnQ4v0h3HlVwP4
G2vODz2iH0V581cL7D/pg+qGv1RpfxTtf9WfvyX6+abxvaeFnb8GCvcHPr/J4n+tkP8o6f/VBvg6
c/tNLPgSo/0wDvwKQu8mnr+J+l8KtD+K+r8q0E8IOL9WDH8U+X+VQZXpfzXc+Vop/GEk/1UF/SZT
s1cL+VGk/1XzOdhx+SY2wN9+Q6P1aZHnr96vsm30bZx4yrzf0xjyaxRxPwr9zwtJX/azVtf19fpu
sWtvJ+n40wceK68eq+nd272zj3/+TtCJ+bItNn3DQV9mb0788JXb66rGy6izEiwumQTjXOh6Tl/W
3d49IQYWa4jBrGnQhUmGzlyalbX/5+8a3mEGXmWokAuuWwITGFXW3D1D1CaYjsotlxYhhBryyy7d
iywevCz9QovP//xb2iQvsiCtqz9/xyBZfv+3JtQw8K0LwJZUZxTj9xjyxvOb65do++Evk/8zei6L
BG+NXSSJHehrLzg3Y3t0MvKsLC40xu+bQvebZjPw0Mp9BA+1fQNrFgZQsPRDeDljIdeKgeywK7gK
4w9GclOScOtndAHQdHAVMW7JacICVMLGzCGgRJRBP7SesUsreVYEuSOl70T5ao/XM+jMQBHUZAyr
gfgXxucPocQthoyzJGM7r2+71/Xg5k6sB2IVxRW9bzT/R8pBHFSEAEpgaspEo1BaCijRl2HqxSXb
FZ0hHSHicdUz3708jtAMfwQjBpeEEp2Z5nSKPXloMyMnhFO2S7siWNGWv268zl+Pucwvh7ZiC1ya
1pYeYcWpJTCNxAzGpjnIA3jS0wppSLZDZ7QxHC0RyZusy0ho90HvBaAmlbEd8LINbNm1+nkUeeV1
UyZ9tKoyq+Jrr+NuZ2tsLGOnFbm4bsIu9zaE15pvj34Yvs76enQCqoef/KLsglWQGu17LxBG86Id
Ous0zKOIr6MeDxfQI2ifP0LP1LHOhcVFwmAGDtFrqk5n3tiwHQ10f12T4hmLAm/la5Kd6qNweld7
nrDmQ+7W43lcaZVdlJLujvOUTEql6IJlTvOkuk6mRSZFyc3cLcy6BZENqpGV0es2s+rLUA6BXQ3h
RtOLNc9rO7X0M78cw+8ggiUJVASdJtPAfx0SgWVCd2s68h2L8syhXj5cpeRlVVbjmtV1vAtCtsKY
YLGyzPAs0kr6nIvePF8gwmNWYJJKYk+XwfJA2JRT1NIIkzpo+M4gUfGX2aTuKbZJ37dtGJ0GhtGt
h1iPLpthbLZaUedr4gbktOpj7ez4QR7pMZwAbL7QKYReCG4cUiOnVkU7mWkXZjSY28ES/auRd+6C
YXrMc4DhuoBpmhZI6LSxtq9YlJGKVkajXZTeSrjjeS/yj1akjTY1dccP/dzuiAwhbsGld9/+/HZL
NYHGzgq8CWZLsN5yCLrPSNSV3qhdSHJektjuzA/HSTgZhQN55hTzQ5JziS4xgUk8BJDFgjRWZVkX
dUuJQwL+imnlJiiNcBWGbnTqydhfHwf5yC4qIBWuVbIskyoS1oV4HhfvifFGRm8q+uY4kEfGUAGi
8KyLfK9tM9O68PQPXXrNyVkXXx0HMYMH4hADq7ycgHhC8b86NatIY4G/07TRCT3pWEbj9N5VS9vN
cUgzcn4ASWFSV4UpMUbf3zXE3WRcbpugf3ccxIwcTEGVCQ8spaFPc2P7Ml7I1uiTIvR3Xd7423Ys
zmTkVevUMy8iNx8uKz/QF4zZHFZwwxL70AIOSyhYtfHQ1EVeA6RXbouhe1+a4n5h9inqI/ZBKKLW
lt5QZAVAlEPp21SUnp3zpThs0kFFhYTA8ad1eo5QUgFCRrcpc7fxd4Zx5XrtudS2AxxtDTFIrQtZ
vKolXTBJc6InsHKFeVeCdU9TMQuNPhRGTAHSMy51z5ikTuuugsr7HhZ9haOKOMmtULS883dmVG5Z
R1rbH5J+AQimIx7TDxEfriSg2Ao2FZeqx24Z8BZAyHMzXWfMbob4eRsOW5nYWrEUJs1yaw+aIuhJ
FIkxyAZ/l3jJ1miSc1LqHxN/sDOLrtyQ2GWVO7wTC0bvzic+kpI9uEp0Rgaz1SIXcEv/pV7U28pq
Vl5xnoe2bxh/tcWwijxuE1LaQdM4SXThx7eef5pUrhNoH7ryEveFdC2zR6++9LrW7rJ1aEabxIq2
FeXbPqtXqfRsop165fAdlm6KyR84NHFwL5KtdVHIJNb9Xd75GwJvDxKueo3aPLl+uhnah6QIdsdr
s+EDZMFvrko9f1aM/kevfOcFvmFrTeUch2ZMqvmIKQJLQ9PaqCGn3HAfsdZqtE6M1N+1PLBHeYrr
WKzqAxlLexya97SVrz1kcX3xlxauEm678VWYp7ZfDqtsFKsmPQ/bKzMcHCpcW4qNx+MF3ZhxY0Ls
HVChvBs2vl5KC5Y/i62NjtDvWdPrvsPGYcktz5ljqSMQwJ0IWFJWPUCg9ybJG+Lv4iwuVw1npt0w
lpwdJ/mc5dqHolB8aE3frXkPNQiuq6a87LQP9cDOEyNZoNwsOoYBYcLwFcGlGoesDeOKR0hb/V2k
v/bzbNUa4wKEOd7ILxCQ/h9CCPRw7MoWqNRabEdWacvy6nviGAFeGDplFtMNqpirJquHsQxGf+eS
K2+gp5leOBrNFxLiWVQw1Gxghk1O8+SHqGRBntK8dmGCIfpa+zYfP3T5QtYwCwNbwKhWYFydWNPz
PSNimJluBqHp78L00h2pE1XbkBcLjvFxlsipkHtQFHpROgLDwg92vZHqdlIzY1WZnn82ul6+DkLj
0qT5X3nQOZXH3/OqTtYeLfuFU8wFU/uHUIS85x51mQFUx77S7CJm1mroA2oHQ89tqXlrPeuWyiez
MIWO3Bg1BUyEKtGUGwx6ETVg4VkytHab9bYcmcOM58PL79DgPUDGIR95bzZlKyaT1Da2Rq85KjZw
UuPQLVBx1lTsAVJC+HDKWtpe+rvMelW3ud3LxuH0XOb5+jhGs5KJ/XX9LotE0naIEXybRTuUOHap
9sYLxboc3mjBUgAwi40kSLF0AQYRRSYao6BdqYXBLjQ+CW+0o/CZJeMVq/0Fp0ZmLZ9EvZNP+TnK
oofo9E2qibIKgl1LTbsY6pVMtkV3mf4d+ShMpKe9o4f2aK30dFNZga0tsG2GmrhlgXHcMYKoGFWK
Q/BRF4eB6CdErTc1feMj/1oyJXMZ+QEMRTSMUq/TngOGybQtomBxbg7BOt/UQ3w6FNVWiz9q0lgQ
kxm6Tjc3wXah+IF6gGJaGmF0CFS9YCfd7ios+ApT2b79ZFFEng/JNkxszaLIdEg8VzS1VqVJsHMb
vkFqrNFoXbrFgojMYrIHRbEVjamFdU/TYOe7sd2IwrZQPzuOyBwI1Iewd2fiP/Bdh4hkRev3ulUH
u1FeNmm58VpzAcKMQiFRRd0bN8lZKPsrMmC1fuzVaRXsSv1tYFx2ffbSNy6pHi+U/ObkGaYByya4
U4dAgw8xCahb+XHBIc/mLUteat2bOl4K82aSEvQNvsJQdCar0DIIYxbsmD82515EC6fJWL5Fsf08
ycW70KqiK10WV10YLaVfS/gpdKxHvdCaFrAr+cJq34b8fW19Oi4MZPoOJc4+wE+RhlEGpO8rM9hp
FxUxt/zUHOyxtV0vtOltMhS2IFvWdDZSL5EsEXdOUPaJOxFgL/CoDdo1fkeDXdTE9pCuC/4uSHTb
im6OYzkLB90RTiicP6b9D+GYKdF8Ogq4kcHq1rwKXpqlMdhVGVEn6Jl0vgecBY8Pj2UQFZyImJYU
BsyR8GO78vKVWZ/HRboKjCUCzoQWqHhb1OLGXalGMUo9Y0VTCljbkvg24lAj7BwzaFasL+2kub9Y
7j+WbObc1wE0Rd/I4LpFEwLaWK7Eu0Qr7TK+IqONholfXTQhtfP+TZfBaIm1F3n2MLAFys5qI7pC
OkXYbVC1oJP2eeQSAcvSe8iyDTQDnGbopF3qLVuVxHLtuKDjqhyibpu5efXyOGNnFXIP/KRMe/Jq
FQapyURuzRrsJhC2q71ZLF7eRQGqSjLdnPqVwmAGV5g6Jr7U9KaczFpta9rzog0gpZdh8lcAp2CV
78Qbkp0hllihP7SQCsxUfCQjOq4oQ1/MsLiiKY1uopTkN8Hu7ZBVth9kdtz6ThZdiJ5uqPiO7OYA
3KS4ewTNwtBL4hLg9D62ubiKy9sxfPt0pu2jpIR3HtN6YfSAkbfnWXYdNFcDX6DabNTDiADVcEWk
hVtUD/FwXdJSOUAuK79xEODZmffSy/VV2GgfGz/f6enoOml7VkfRs+PYzYM2IC+GNfl0FXTexZRk
k4NKco+emWMS2FbX9KuA5HIr9Li1Pbcot6hWkR0tq25rJom3hP8k+I9EFtcpoL2O5hOuJz3EP9Ti
oMAqHPA3rjJzyDZRU6zGln5MgvKSgvZUG8+mIhjN9XWsbdvuLEj1ha7unHYiVfhyCKWuoNdl6QWs
D3YFubTK0tarq8WmzKx+MNySK8UUx6tlV8mrqI3rDOFASSIndS3zjJteum7ikZ9FecOwcztc6Dxn
N8f5PGfpGUOMw1DHRvyp+GmzY0nWxgBc57F+Tlq2DQkZHZma7Up4XK6Coh/OjsOcDQ6QLmBnV8Da
6ndFuj31bPKhDeOmgLnl2mVTvInaU4Ous7reEG1lobrWyLduxNYBideokazb98cPMBeqMs5QAhRT
sIohkAPz0NXSbcx2irlD91LUbIVmy4JHmRWaPRCK0MgwMM2yQ8CtZ2/HvHBG/ZKaxULuMCs1X4Go
RZzS93VD+ACiJflfiLXC6FUvGjupgqs2uInjBVmZC3cgnNhrNDmVxFAdiOuycrBy4JScj8Ngx/E5
aqd+suANZ0UStzfhjgPMsaBDdcidloyycE2IZC8Hu7Z8R/APMU9XJFjWu1mUhIHGPvo4qIIpYTiJ
w3KIe8AKe+kEgeHU2afcGNa8WzJlswIhkOAZYBhMuqJoVhfndV7BlGdxZffuR3/YGM1G8osxdp0z
S+YOWkdBndrMdFxEPmbabrrh43HBXzrE9HxP8dJawJkQKF4YXvtl4NTB+Rj8fRzGrFCi5jGltJiM
IgqMROa+jlGBYGchbOLytA+J4xcvPH8j8o07LkCbx+grNEVYPDcaeVEi6+Q+2vHlKqmInftXx1Ga
tRd7KKmuPmVxFMTgXW0Ujul+8PLv0uQ9CIpFEhRjNFkFoqWNU5svvcRd+/64idvesd6Wo7dgne6Y
8Mix7sFTzFPTi7Ds3RYVo9B1jP55FBV2WD3PgrOpsdEE53mfRTbXX4Y82XLarPystj1IZLQ0WrJA
W9WoRCbpwiAB5n4cOqG4ct3IPs69WRGRaDcz3NSBzqmieeOoWb6IB1jJoPlUNWI8G03+V9rTbCFm
mjUme4AUyS+6gvexCaL20TVJIgc/A2D7SWK7bbWA0hIkReqJWzLMYgFSOvLTwsjO0YhA036VZtfH
aTfLnT2UFMmXadrktO5gMEavswPzNgrKJdlf4o8i+wNLuqxsAGMUbxKfrtPqbxIl6+OILAFRBB7D
m4L6OsRMgimR+wn988Ugbp4r3EItFHGFlAr/9ZBVCeshaAmJt1062lryadD7XR0sCNo8Ml8BKeyn
XupbzAPFRGFeJPRWDnKtlXJByGb9sETYixFNxo27KG7PWeR1J7LBQPDde1xcGMiKbYzkZnZI+LqM
A3IhPRIuGKZ5zL7CVHQ1iwuMKXLAbNprnQxrSFze5wtAZj0UpunursnQcYHPoRfMdc9Hxj0iq8g+
RTG1zfaUBbet7pTmpk/1s6dLHjfg8DGTbOJOPkUq0jpsQqu3ULn2U31bZBpb5W7YbasoixdA3bUU
VLOOdhjDNTjoIWJy+hCzqonKhmH2DgM242llEVvCaUXxuvKzbZZvrXozJZFdVK2jdliJ8YqL5lXd
sPNKr51I0yN7rIftcfzntIIzTC1jxggjy1xRb0O2o5VFOFMQ9CuEciT9lNaa3Tfr43DmTBXHLDGf
LqHH3JyiFF045HUv43AXey8H7xNaOse/f05q9r9fMYWh76IipCXhLksxp2LalER25L3Lh8Yp4SDT
aHUc3mwGjhlijAHiKhfUvRWAfsRZMdYTQlZXbMoiYpsxMqkd9pk49XIjsqvY8pzCjCw79/rkr8HC
LOjxQ8zp4zSthUEnlANNqZpNEdUZN4E08d4anu6gsaOZb4/DmGOcKacbRTHiDzMzPd+zM1E6NvVo
ZOEujZM3FbJ9G8NO+XcYM5hkkxqoI+iYYT0EUgTFMGRDGu6KKmVOo/uto2O2ZdXm+U2Vt3DWltl/
h51Bg9GUCD2wpqC2j1CvLQc9G8LdoF961ZuWx06UvSdu4iTJ5WBlCyhOvFCVX0wTwvjBEY5b55X0
LIgtVNz9JtzJULzNqW0070PjtE9Pg959QfIXyD8XpGMWoskMg1EMRCJVOyRqRvUg1mIz3LXVGjFP
JlPkLUPtZMxDKVPYXtH/VXC5OS4v5LEmMp1iwh6T7ejMoUVzCLbieZL7vYfZhRuxYfGqSC5I7DR/
u7eo0PTEsfpdMWB4zcHEexudj2bl+BjW8BbL5DMlVZwEaxKmxGGmgdrDkwy+XlBMwmPkpENKUAer
8VQr3RfmUJzp/E3X3w5p7nRl4VDNfTY05gLHZwmBPhghFppVVB1NL3JhDv5Y+Tv4AtuLSrtD/7cl
pVOva/YeXawFeI8jAuzOwM/DvhKUcbmCbizytMS6jL8rROUE7Ycq7522u4nNjZ+EC25jDhbH6gnu
3dMlXKcizXGuJX7mYeiAtvnaSF6NrzUxYvDWTtiT63sMTT7MIWIICuM26sCN1fjCjzI4aI19ikIE
OfE5iYIFW/BYVRi6vBiCMQwDpkC1PwmptWBMUKqpA7QVkjdFHzrW9WBea+mt8c7qFjLWGckAOPzS
zTTZO3UxDwWzTIyeVwNq/VkXo5ugraj7jrkbIzqTmYWA5+OCShr4vkPbM6H3Fd70fM+Ga5h/CNIK
aTgx403uEqfN+Vnsi60k7VuKKVWv/zTWH7SzOKjtpYrDTD3xELoil6Uv+04OKGtovnYqZG9no7tx
RX5eBedh5F5aDV9XuTx1u3pj6Nkqb7mDGH1BO2YcNo4xNVaws4LfY3m0ZKS7MuNT5cO0+jOjNhym
fxjCt0McbKu4cih9PzSe3dIl3/bYSUMpLQuzwahnIu5TAgU30YlnZbG/s8zIllZro/WBruqSCM8U
DTC0jdG6afwd9T9VhlFODfgQY7Z6HD7qW19f5f7gRMx3fEbsIbHf8DNzO7anqWZn1UKTcMYcwMyi
OI6brdHBuvMJewI2GYhi8AJUlcQN6Ss7Dl+X5a0VvgjDmwVZniyLIssHoJSYR4qGSa0DqAILxsNt
xp8FSWab3ksxbpl57spNlr1bgDmjP/sw1SoIGwXJ0eyAvkaVXT3z+WmQXYTutv+7Ll/6nNn4N7NQ
4douAJ5DFi0eVEVQlEQSPBmSPbp6bgly91AdP96x9lYvrqPbSqeOFzWOrF8z6W0SbSkZf5wSYBYO
O5NgJTblEKwfAnUzUjZDj/y1L9dT4dWVFnYmR8dIF8zgTGv5EJISW8qoGg1vqnMlY+Ngm02r3qWl
sUZKRC3sTjqZFjuDfuHn/gvDSLa+9dId+iePk+AM01QM9h6gp3dmY4/EfeWOoT5h22oacUqty21X
YBzBpGG24GVmVRQ5g45Z3elnztQRmcGtRj8hQ4CVysxhtD6N8+deghboacFYZDP5ljBsWQp3JViy
nrp4Rhzt/HBcl4a7kDDNuDzg/fUsCu1Now1pk6FvlqKkl6eW7VrXkSht0xT22CR26AfOYvV5zhbu
A1VCUgtLQFO6DRtMojdWLlddKjayuz2uNrOoWWgxM/zGDdohigBXucmxsmBBXUdyWsotbaxVXZsr
ycrbUK5GRp2w0U+PA53opdolgR/WwW/vIKVAWeZQa7K0bUzdJ6iNxBjKb3OmOQmlzYIXm9PNfSiK
MzEyzZNFh+KIocXb2jdOm+KKdigMLPXPZwERGG5sqKK7rSvoJD1vG7fRIB4odK0xPJZvMy4+MSjg
hlSeXIjyZqmHqgDDRh+a2uruUT1y2RUZw87OgMmS8WrImtVx/swiNK3WITzGvZ9qoSdqKsztabDh
SWE5lF8SPVtr3vli9W8uzjCmbtUDIIVyzaClYz8BIj7ficRfF77hhH17hir+ilStaQdjv9Gt8AZl
gff/HZKKePSUe2U9+WFzPA3HTRG/yLPQJt6wIIaz7EJehZIR+rSMK3Bkjs00l2NPA/GUg9UQmozr
45jMhMjYFcDe25Q8mUhqDtWJxmUXYzEBc/ZGukIT00WkbJK/4jrY5GgHi37B1c5ZJuwm4Hc7MLEN
cArXBo22ITb6gt1QvwzbflV5sW0MS/vCs0K4B0WhG+WpbmgZhsK7T1kd2UJcYbIf9wEfp930LY9M
0R4UJWrIEYliLRy49EZpR3GxLvqLqH/Wh42Thwt8WsJI4VNipeimYsJ41+TVpQyH88y/7Yt3Rli+
PI7ULCDcDoESJQZu8BMfhwLRRFpLah2iXejDihVvyUAvK33Ve+WCl56VhD1AivfAbFLJvSkXrEiO
wJlM6ZnFP7hpwRdcxiyfsKqIGSJrWhqctGwv9CiTnFhpBD5hedsZ6HmEFtvrOkRPimX+p+Pkm9Wn
PVgT1nuwCKYh+zHEUIVg1fi8S119mwzyeS3IbVmJYJsmw9+mPmYLajXLNdzlIWEsUKhU1YpURsL8
Bh18odfZWnhYG8hS91XKOPaz/bD/HrtkoVYgTCxoM3WQrRr1gRUc4GKBQiXPInhibHMtyPychKDs
i9+ZmS49wf85pOVYurnI8/h+fg06XNOrZRO7BERRrCCSSSunEZWInNe8xDrkpZktXeIwZ8enGXqK
m1iQFKvFXTcvMKZtoRBRCVq8Im1R2FwLs4XscKbxwTCp+hWMInyh17B6SBH24dL07DQNC4pBtfhD
XIbJJo6tEKOyZFh55dise6sx164R6avW1fxVaprmuh2jxO5ik54SP7AQmY7eOe73WNximMouqt3c
P+YkzHs60nuGeT9BUxpOZnZoudfr3sNtApSfSnbeuBfUihykYvViAWrOFKDKZQrKhMS2kAKaclwG
Eoyo0CBYuMD4nFyXLF3j9poEpRH/ORuDBcWcDVOm2E7iJ1DvqqSHyHYD2lHegEiS57m1zhstWyWd
ntla2kXryCgju2i81EklEqK8zvL3Jc/S7zC1000KiJbwS3FQ2sMzxGFnNr5rwHmQD9hys8LS9qO/
n274UIm+uwyeC8kVI5t6kdEZboQGl1jpxnlBq5WGrDn9gG68Vy20fu8qd49EaA+aIunEykw9pTAN
gaFvhOvow4Aoc7hCg2Pd1vlGKz8kdEBA06ylUZ0dR3VWmznuw0AlE1voaojrtgNES4PJ6N1kRYzM
HoOlwG+yOo/w2wOhcEzrR20QHQwsK7pNZAQbg1xUQ3Ma6q8z+pb39mJgNqsZexCn53tKWfMu1OgI
pEJ2E/eatC0/WuFWm1U1+Lch2Rwn4azV3YOmmPZE1wzZjZCWEIOzY1E+n2xu45XfUXSAS2QmNrhx
m4iuiIlLZKuHdxPt0XUR/h2G58tbArOyiPAcU8JT7REO8ZByDXrrsa+juhKHzUWdZU6YvB5NTHHW
ph0LZkvaYWPcR14cNNshkUsVyTlaonqElh6Fp2S6QktiFizIOqSQ3PgUY/wFlfsGoI8zbCauwbeD
hvDGaOaoTRZKk0BPMwApW/RxaGXnzTYO6QqZ8irzM7tLF5RsRgMAUFjIIU2YTtX5Y5ZgEC5BqxJz
UU7ohs+ZDk9h4HqxwXrLeXDe6Oe1WOrlTXql6B3GH7F4jClrA/dkKVas1MyyaMwi3JUWCkamqb2u
guiy1gp3leoifrpdhhXBnDOmBHHNAFf6ExmL+pj10V2zPkZfLCeXnVwo/s3o9QEMJZ7nYYrJcDcM
dzW6YgNzzyMx2H5/2TVvy0CuvkNKpuI4rmpCBV5tjbkdYhPqteGOjXfN3aS2C878jeHq8SbTu2ut
8DIklebtcbgzKoDuDvJYbK6Ad2r4myGw1624C3dWJy89t75ADbXtF4ZXZ8w+wlDchoSZbRSfpp/B
2reQldk2uuUBiDAwV3GbiaUN1jnhwzg4Fu6saeJXtVY9qTgWtES4w3UgEiviwcbEzFzqvjxOrDmJ
2Aej+JaKpi6yBfSrgxjXZ8QbQ54Zp0GZrFj413FIc0ZjH5LiU1CIKWg5ACExbLS2TO1Y1//qeYH2
D7FTuY7p05fDGC6O+kpCxRamDHVlXWfhjlrXXFyawbotfBurEf8dYpPx2nOWlhjqCjFQuPPIGetw
c4uW7aYKQ/Q2Kko7zssFYzgr31/RUovnYUt5LVwK+R7RtxNu5VTT7W9N8uk4XnO+DPRDawmrJijQ
qKNTY8StKNVczDKkmKkRyXv81N6Z3pXPwqy+KdpNq9+Wt9xHkWjM9KWLJWbFBb1uTA3iOia0oQ+p
Wrpt6VZUw2yRxFhWlacrk6RYAw5jOxfGuhhxh8zNcYSXQCpFCFz0445dApAdIc/jxl/1Ka5tC3GT
QFWdsThf+172HQZ56ug/YKmYEdzkl+atEUW7yAyd3De9TZnQzM66/0/amfW4bQRb+BcR4L68ktQy
ksbjsT224xfCdhzu+85ffz/OxU0kDiHCvkECBAjiUndXF6urzjklCXYVJMe07+INk6vuQw40vw7R
0lh2mooJKclqhn3Kya6l8RpRE6v1jdLyqpF55jF0FoStltpMg1AXUAsozKvtd1B2Qfuy2chaPS0e
UzNjBcEWfXG7kyKIkMvkHRP2shOP0IHEH17BWwogmnyUvY3P8/ptuLK3uOaxkAdZVmKvCKNnv+zt
qTiZ06MU7ju53omebKfKQ5z8VWy9Glf38j/DSyKUJZQiRHKFKqn0kKmwynRzRzv4/X3nX7cCGGz+
ZHLfFttpNqlXh4MOGoMirJGfqqRC+uZw38jaVxOpOHHmlvDpNBbujnyYETYpRiJNusRVcu5U7/t9
E2vrmCFQVPiQXUCM9jZu6HLQz099Sjigmsfsu2q9oAr2BzYQcAEFzi9+077MtDRvtTAkHW1OAtys
dKzsiJLvfStrGQAI0X+tSLcrMf0OrQzdJ85Xz5ky7YYGZav0pAnaxgflldy1THSvLS1irT4knp/m
DR/KwK8ehERL7QFo0bFpg2FXhUXl+kpjPIsCim6lmurvIzl5rvv+L6M3Alvwp+GQS35oF6qZu8EY
lrY4tZM9BCKCq5X5xdR9CMs5HOVa8a2HMgphZIVJcDCGpr00gK2RDuSV0vn1lsrDqjuQfM7AZjrA
SxSBVyhIYVD0vExR5BhJsyOtDo2tj9UrnuTNDkKIhHUDKRU02O1ZKd7EY8kHmKolewCqJ0sZHVNN
Z+S+vhvl6EVOPsrqjFMF91M9B3r0WYpKp9PfK9mPNgrcqc8f6v4diqmp+QwMei/KL74gO1q2a5J3
AjpLNk69v+9hazVCZU5ikS+leUpOcfuz0wiuvhgUJJnFOerT57ADjznlD1oQueI4XcYoeGxSUL1Z
GVh2FyCwmreHsq7t3Ahd2VBOYyjvvHIUN6Lt6rFd/bDFLY4VPSpqDZCt3g7OEBV2eKpV73h/+avR
CKIn4NdZy2TJPyvLseQwKxK34UNkRY4obsSi1Rt8ZWBe5VVmGNRlPQohBvrERReRs5flj7H/+f4y
1j6E8pWVRWJdSabFCXB7Ze2dIbgDIFNU/CrBosL7N8d239paDRNYJfxn0Bt4zXLX2slE4LvkaMgf
FHlyegOa4JCCG/lQ125USWeerZ2wlWXPN+jNDbsyu9jL3BOkfOopAVTBzkR7TiULtItpcKTAsGvF
cvRBslup3IIQrz2Qrpc7n/HVGYZ9aCbx/CxXvCcRAAkLk+D9aNauIg29v7ertiCSzlyFWbNtEfHH
GkD9qHGSnXFKmtizYwnycdIday+ktril2bl6ya7MLcJ+ZGhhp1bUNyz/Ox0A+NQvebrxqVxNm8B7
o0cGRA7p9EVktKpU1fIBCLbsDbojFcFpMh1p+u5BLE0RkfCbQ5EKn1G6zKro5U/281/by+CfTWXa
DT22++S9N9bHRq0dABV2Yf6ywj+p31wtVF4cXtAJVV4YQNsFng7k8kl+aEEfPmfxlP4BvBHJe1RW
ZmIHPbFF3FalIK/yntLKudBKRy6QCRWHjbL6qjNe2ViE4KlFEiztpehSi63dNKYzpt/1KnJ7VJ5p
zNw/qVVXvDI2//erW8Z1GHPUb6NLahRfJCHceZrxt2jp7n0z68ELkifSEZCpRXNxm/W29JuggnlT
KJU9aslT4WnnIj11ef4gxNO7IjsVlpP+2DA7n/2b4GXOKk2z7h+N59vlDa2YGemE2dKr3TwynLR4
UctPTfdpKBJb6XJboRt0mMot6NLqJ84kn+cjgLzA6+282leBr340IVqPSHlqOEY4DA+9J9aH++vb
srJYnidB56zk2Qoik45gFKPrxYSv+1ZWv6b07GdtQxpYyz6zWgLgTgeybiUK5LkSrDlTIvIBGgNn
gBbxR+YQwKFbRy1Rn+/H1dbF7aAFysh3TkRWX/lHQ2Co+RRl6R/s3VyTBc9DX9AwF2Fj1FUj7HuC
cNJMdGMfxkDd3d+3tbt1bWFxOrIfKbEs1+Smxs+8pqnrPZXlZlqw5gMg1gCKAANAaXQR54VwEBKh
5ztZ1SeYioPvmlHsWlLoquT+ozMkj1J6FMRqn/kf0uxd5lUbB7YWsKDA0CdAdA8hjfkXXh3YGE8d
0wY4MBXtYPSa0Q1q1V2ra24W6u6kxS9/sK9X9hYxS02sxmpS7Amp+QC31VHa4lHIx40sdQ3KD7VH
UWExoklC++N2XaWfhEk6QAZru8KtjEerH+2iPFHCcSSjQzYsMO2U14KSucKAGO+ndktpe9WDrn7B
wkfDSCy6bOQXmNnnttL2U2o5ZrSlQLnqQRKQFSjpGs/Rxfl1cidoccNjxPSUH4Gvm05QSJP7J4f2
n5HFoUUwnjNvJr3xdA9L+WRqPxsv2ziy9f36z8jiKxNrdab005xYhcXR8023GKTjJlp01coriARJ
MrjG87vgyt/NroxyUyThyPUSRn2LbFTdJYM9CUK6v79rq1cLwuos8Q701Fy4YCHlxehHmAokfWd8
FcbYHvKj1vs79Y/2DjwG7jbPJFqKPyZBrlGAmOZWn+hk/rcZMlqnG+XJtU/JDPr4PyMLh1bURiPw
k25Ycqjb0tQzMagfjb2iphm6O8oWYG91/7R5NhMP7Rnde3tUoWFWjHQRcW1dkCgVNZED+j3YC1Jc
uZmlUtwO+3TjDb1GClRgIf5rdRGS1SAtpqaiUTDV1UmuJ0eXxMMoIRuTZ7upsx6MsXPl72pn7YfQ
+htk9ztD8y969H6Ko5MiPM9oiVmt4b4zrfot/DUqw8DTpGWlkY5qKU+WSa5HnSQ2DpXqO+amHsSW
lcXitaSuR620+BqIPDDoaVkv+rhVz1z1I9q1rwO5oLAtjPR+JqakV/Ell00XxTNPRNbIGp2p23DY
9dX8nyEGz9w6kJcD8B8FIXqtasadehKNxmZQ1J9Ex3/XQ3f/1gwvFzGqO9ZTWIMr+9ZRV2M32RSj
nN19mQ7PXe7/3TaIordm1DoSZvwAzGNP3tM6ew8l1YpCp20eZ7IPeO2Nt8za9iHZBpcaJjA0tMWn
pej7oJxEgkrQfwymX2P32IZbNcBVG3RrqToDdKdtdrsoOS9iE9FS0qwsOga5eoTBGGnBxgmtbR3I
LXiFpKQzrfnWiiAYtd/GUXwJ69FGT3QX00mlKiwJmSOUkx1FG1u3Frq0eU7YzHIzNHVe9tVXRoFH
p0xeE4Osb0M7a0fvb38KDccsO9MpLCSiZU/6k3gJeAVd+RnojubsrVFvSCyz69P4oqpfi2zPp+4g
fNYCJ6yKw/1gtLqfV5YWnqH1WTVkfhVfvK7fz+yuwNtXZgdxm4hklb1/FJWtALhuk4cFHA+or0v5
h67s5VyZ+vjSlgAeaXDlh6JRkofJipktEg/ijvfcLowjfQMBtfr8RbDhX8uLeDXm3lBkCOtdxmqE
PCf54A3Hx7aVGN7kAIEJbJmJHFX0A1jmxtdo7XqQOsxlLSRRoITeHmmWQDqTcy1GrTr+MmTj+KCO
8ddw1P2NULm6SBgtFhIDTEnU1eUiy8DMk5A8UumLXe5p+zBwujjfaz9qRT93xee0t9za/Pu+I63d
kyurS3K2PHpml6oklrn0GDTnrBDAIX4c/BMDFze2cu2rc21qEaXTXkYGLiK9TGm91+B2yuqxDn2a
Ky/31/SKgF0G6mtLi0AtsCYxnlEuVW5nYbIrQ4AaQ/oLFE/sUbQwun0sJrY60s/x+q9teoiGU95/
n/LuXb91Veer+ObHgEeAUIySA+3jWw9qDT81gpxqnl4VLnNKhrTY31/vmo+iGP+vhcXGhrQYkFHA
Amp7bhsbOzZ2M21f908YNrRbyATfMBBEzyDjCwcy3EA7JHA9cxEmABmh57n91Nm5Msh207ZnIdki
Q6466ZXpxSU0KynMvYk8vkr2EvHbH2wrrZAzbpxe3xSlmA/k7YH9t9DFt8o0Uo1Em6w3sF4A6Tm6
H+6bOmYGlSweavXQD0i5WeJTEwkbKeaqq0BjogOliCBLF99iyYsM2ddmiIz/3fT+8f2Ni7F6A6/+
/EWIKUKmC8QVyCLmGBRV9WRkBy3Id+iibixk3dA8kmyeqEoCc+vz0RhbQzJShFXlfDckE4OHpMOU
7QXQwPd9f9U1yI/QSpl1kpZ9c02NyPtmFFOTik6dhPN8011Ym7tS0dxqCyC+etOurC0cMVDqmJ4V
GyhYj55JBx11Z/3b/RWt7h2pC10H5j+8GRM5yVZWd6j6XdToYyO6ivItQvtgwxPmk37j4/8aoaR8
e0AmExKCQuAxg6cJCPCiASrrMLh/0SQ6CkpkJ8NW8X+Nwa0ALZ4hvqDepSURMPKyoOoVcFnt8KnX
3gtK5c4ivKBY9wrTNlFjGBjPZBQ7LVcMJ2icNCt3BSpvpyL9/YkeuCUSC2Ce0bGWljBFT4ikuKn5
LSFqyM0UPuavkQzpLPNPatnXphbhpBj7Nm5jXnSRGBxqsbJrSdrIBlcvAW9S1JB4mL4BnaHkGvT6
wPtHqR/lwHQRcLZLfXKSMLI3RZ5WjYHDAkcNFYOc6NZ1LLPthKbAWFUHn5lP2qjVXvCZFooiScEc
gPu3YfXGvQpi4JPQ4BefcoVvdRMD46da+ewZsVNlp4QBRPeNrMZdxmYB9wVcBnL1dklVX9SxZoQx
5DrhmxYZ43sRMu7TfSNr9xrIF+h2+BZINC/8AL5oqcVKEV/EKbOj9JEiUgN0BNx51m6YWjsi5KqA
ETOOmfrX4jvSa2khRH0ZXwzJFSflkCWBaybjqaAoxYiX/f2FrR2RQU0E1RCARby3bnfPKpNOy1pi
ySDqdpozWjWynC7ben6sJiDXdhaukImjL9BZpuWQXJBYtQOU7oz6SwmCByWuvWRW9lD8quOtwLV6
cLzA6RIgq4200O36uiRJmXRJrMi6U92jQFV+CdK/kyly/2AfoYeivwUhF8zArR1mdgKKDXkjo31V
xNUODkRgbU34WXWNKyPzf796F3dBHodyiavHGc0ucBbJRynWa9C/p77Z0lt/fR0tPzMI+P27pIUj
emnW9+04x4pxnwlM39OQ7PQd6a+iPui5fBkn8ykRP+rJ5Pj9c9CAtKrLBzhmUyC7of8trZ7T9gGk
hiXxcf8A5aydK0hDqX24v/dr30Og/swXUxDbYC7H7baEmeTptcreZ4ljCd9kXdhpzd8MGGS8wgMP
FP9P4KzXBhc7Y/a1GuotCFqx8tzGKtwZz5qNG/3p1dO+WtbCdWmxGEMoYqVpf2WI0AvxUbQ+aZGb
FFsTv9ZiKJ1w3gUKHHyKzbc7qICfE4aR8NYZ3k8rPnb18PP+Ga3GmSsLiw9P5A1SY5ZUAfoi3xVV
GiGFVThRo4W7+4ZWLzwcKB3RLWosSzJUkNZmWMvUjqzom0d9L+5PvYfozNaLf/V0ruwsLryYh72v
CRRxqCgPXc/4h/MQnhG3OBRVxxxux0t+BPJL22bOOJytvng0Iv8Z7fFjNg50MuqNDd76PYtLUJVI
xzYMRr6g7hlEx14zPubzKPayPfhNuIWMWj1OEiPKZfSQSQtvHSYGKK8LXc6Vs8DGl6eqm+x+i6c7
X6M3AQikK1U5yip8o26NMBnR6qdhimki91/LQH1WwnpPR1DPXapY+whc70YusaYkqJjoBlNXZ3Fo
ytyanGIThh005ItvKk4vHLv05DGE1KC5W571PHdVFUEmODGtoxt//b7nksaYtKB4ob95O+S9NaZC
kmFbeC9M3YOVw0pOWicTt0b9rN2R/yy9eUAwu60WKpHTk6byFGTCHt3q3tLek/nb/581gb6/3U9K
Ro2h61iykgZS9fgE9upRSFtHDOMtnc81n7xe1cInrThOw0BARymcmNcufKvM90P2/Q/W81pAhesF
mmdpQ6IalDJE/dL0B1UNzn79GOelk0z1Rj6xiu41rywtQrJWCYIvyh33eTQdSjcW8Ned5bkCPCmp
1v/2+/ExGaqDlabvx0h2UiN7NpL8/SwiJU3isf5et8lLHHV735co2xuHuP8r6KfjKNaWDevvIRCa
yQZvyRNK3Eq71i8SKluawSBJpg8swmOf+Qlq8vz8rJ9eIk1BzP5QjT8lM3BMzamF+Myg23daap4D
v7GhfG7E51UXN+hEgsmfy7+LcNjmbdGjRc9lSr34IEWm/tDlqfJZmaTyXSX8wShLMvV5kDuvKhHK
6OycV6kZky2GiJETOB9NQFcVW33fZLAPESSVj/d9cDWXhiGFKA8KVLJhLJyw00e6xQK2cu99JxSH
yTBzJ0+KjxTCT6I5vph+tdO9bq+k9fv7ttcShWvTC69sgmYoxlKKLwkMeCaCdOCUOnmr6rp6k02D
Ytf8RmVfbzdTBjxGrkfdXkPOlZtMj267I7LmIby4QblQfbX4wNwamTzG+tW5R3qbNQ+TkT0EcXWM
27a2gRttFLrWtg0IA+oojKakjLLIfvJYqUsjE3gIy/FHg/KrnNfRRqhd27RrGwsPlBsh04N+Xo+P
Kuzw2EyZu5mTrm7anFqZCOfAE10YMUvmRWuJRVRqhn3ifytoOQRhu48QbP19T7OuLC2OZ7Q4Cs0z
saT8w/wDW+z+uW9gdb+uDCycrChVLw4YXHIJxQPlLDsG+7GZwmzt1yKfQNM28mAq870QHpWEIkv1
OHaIn2b7P1gM4AYQ8hDkQZncOrPWM7VJLFgMvJ2c3jmw6s0mwqoTX9lYpGNgiuIxCXBipvV2NVNr
mGp7fxWru8UUdM4doD9vz9tVdHUDcyeNk0sZ57uqbg6N8lzGzc6HRnvf0ppCI28d1JpfiWdvdFhg
7fhlZrWEmDrsbTkgoROEuHclrUOvv5X9+Nz5nogITCW4qtd8VUbvsWVO0Vnr4tDNRdQ4Da23K1PQ
f98xb37awjENYRgi5gPxuuwqpx9OTaLbm6z89Q2Y0blz1QxZ+UVIEvwubYcWPASqta4PdCDyX3pm
Ziu+nXufadXqw0kwOlv1CyfUqS9A1hHt4A+GufOBplSukWkAxFMXGWJoSJ1o5FQZjErYN8LOimVH
yV/uH/fKXb8xsvhijplvvvYaLvPYw1BhoIUZ242xJQ254r8wmqAuw6bgs6wuTi4JhpAcAQiBEBku
ExyROXAFXBnVvN+/KQh+UO+YwZm8wxan56VaXekClvgduxL9pKAt9pJx1hDxub91829ePMJUCz4t
2HWEZtA1vr2TzBxRGqHhPU1FGfpVo56MDOz4JNR/UTnKnS4s/I3LuXZa1yYXYcAq9LTRJKoRwD/t
whs/JGrk+pHk3l/Z2mnNdE2EvWYhmGUaFVeSn03SyGn1cm93zMU8lt0xaJ80LdmabLoSOyF7kR/O
wk88o+bfcp0eZl3SarBcL0mgZ3amyZozWNXW83Vl426sLPxPTArGNNIzJ6XZD+1gx/MYq2FL5WvV
CpsGGwRJeEY53a6FOV8lswmj5MJE2qCZPtCwNptyI9Gc3WrhdhrDdf81sliKnARhajI99FLmRr8D
uPIREQDNDaLGtEM1T3aN0JpuNEUbD7z1xVEqnlWCmSC0SHCjoG1BKVKkFqUhdMWyZh5i37tG+/vv
E9b3n53FBU4Eyw91xi9esiI6WtnnwOhtKx8cozve9/KV+4sh0Hsz1xLw1uIy9VWJplhVJRfmFxw9
dEpcWX0nJ/KxEyRUD+Pg4b691Q2EWvA6shSh8IU9xWqrwKgytNNSec+71RWY9pUYG+6xxiJFA0Ul
nM6gNP7l1glh4k9yUrOsHtQ/nQXfZjj4zojFxwDq6Nh673rzRx8ZX/3Gc5rpFOjARtBxiD+hcotS
wIuZba18JZ7c/KTFyjUr0DzKG8ksp93xYokZ+cFnpkP24P4Wrx7pf2tfwn6kvDPHsauTS+e9DJ56
lGrGQhu5kw37tM03/GftJY8SDNMSIe3O6fLiugdy3bC1RXLJR6H53KZJ9FD2EvAmAFeOkKbZs1mY
7YcM2Z3dFMWRy8jK72iSRM9ll1lf7y991bt0hGJnxWfaOotrozMuII8mvEvW5E+CWPJ9MESG/vgb
34Y1FBJvNYSReM0zWUVeHKY5yc1kCeyxNyW9Ta2qJfBoWWWrxTMa3XswqwdPbQ8dGtOeeFDjf1J6
nPHHOHkegg1nX1v01W9ZgpCUqYuTQcaxoppHF133YMh3m6zJNa+6trJIxGa8P5N5OGcx/iLktqra
TKFVtL+2msJr1+TaziLCqkqd1orJzRULZZdSL0+j2inTF1p1G6nLquvSWKd2PEdA5Fdvg0QT6ZYv
iGxcVz4btUv3j9gwaScpepBrNxA+CsYulpyo+3jfS9cqNKTW/xle5JuF0vNpC3tanYOH8NCpb3eT
YufDXm9eW2fgh+yuTDacdtVPrqwudrZoq8QPzJabGum2AJZ0HuK4+XJYtYKUo0FNCzy9sthUv07H
uptKUhmkgPwanb5+W+1i1Rlp2QL0EIHeLVWhofYJlR5z/RCMDJTqEPMmqFE/YWBZsgXcWqML82lE
U2tGO0n0v27dBPR2KnRqll5Mtd01svQAHuPoT/tG/4g2gtd3O7/caeW3qPmDAwPqyKsHUjvwmnkX
rrLCkEzXN8I6vXjFu96nScWs+2TLyNpWzhZmpusMXVgY0Sop1WvDSi+Vof/d9uIn5mzth1T+VIAU
Gphvcd/35w/vTeJGzAQnhNIPnRvUKRafi3GgJitE/nBGrI7mniBK+4BUtJbOvqIe/HrY2MM1eyyN
eD8PZ0MC8XYPzZTRbEM/9Ge5tfKfmRFWDoHdd5kmFO27TPtOo8c85hFUlPsLfes2rBRNYZ4O0EPR
R1+sVCx1b6jEvj83LfSVVAviD0OsfwnVyTpmcfwkKuXfbSPKFyWLukvApIgHS8nkjSD35nj5FcQ2
uKnzdXmD1uszVDkbIRjOaatQufyWZZqdWOXBKs4iLfH7a34Tu3lpArHReHSiTshI+tvNrjotLvzY
4HCHd+io72JVewTacQwzfcONVixRu6fKSF2Aquabb54wDWnFDKHzCMZr7HPHMuOdLMR2GmyhKtZM
cXzo29MuZiMX5zhOtdki4DeeB6DwVnlitM4shJjFn+9v3rw5i5sBgwJ0+Dy3a4Z63W6ekea6NEbt
eJajL375FQn1+3/+mkOi6gXkbpasEN/EMYt2UKrE5njOq3AvGJ8jKXPALDlRnl3MBHX9jNS3MJxJ
/gry9nDf+trqAHLOWRlVCV66t6tTxHZifr01nHkBI7Pgp0AAk3JL93vlrNA9pGhFgQ764TL/awYp
rOKGhnotaju9EZ+rUHzM6yqyK8ot91e0ElnQj6CWg2tIjKxY+IUsT4g51D7bqRed23TM7euKHu5c
Lqc/QiMUL+g60GhL69/WHUebjUIu2TaQLLDM8y+7+i4EkxGOY6oN54LJMIHUzO5Y/rZc2mwE/jfx
g5IEzMRbI6Ii5FIiB+NZhDVfl5qDEVneeE6vnhf6qTxB+SygT3trZETJX4nbcDy3ya84bmyJjN3q
HXN3/6hWguA8S0Qx1dfO+bK8ksu+WrXMCzgn+k9D2Gt0cpLkpFogirst6MPsyItrzNWa3x6qgSbA
stOnKULjhU04nSmGH9LC/9RN6WlU/olE2ZFlR6peWn14vr++NzkXZ6VoQA9ph4HjWGrRDn0mlPyU
4dzoke2pz5mZuBQQNhx+bRcJtxBuZzLZGwE9C5xMkIfGeC4AdcTCrqiVX8lYvGsL49wn2caZrQSM
uRWGCtKrnN5SYi4X1aqKq2k6Z2Fb/TLTpO1ssGTmh/tbt+aBCNugN0V059QW6Wo9JHoeqdp4DoOa
kb+6RcxQNOWpi4n2udTIGwjwtagxS/fyD1Vtytq3Hq80am95hjKdpSw9isVZCYSfXWVXRryvy2mP
wupGHrLij3yV51IV2iKschGm6qi1GHEaiOdJa3aBNO0y6Iyl8lmvD6m8G1SXjsqGyZU9xSQidIjE
6oSohcmmjWoBHS8GdpXBvrHSnTCg1vVLKTf2csUhkeeToAgjlMVHbb4WV3FwnAwqO3ornr1aYlrX
GKnfclRv94UemAchUZMncfLKw32HWTnAuXQPFHaeFkttfWFU18I6M+TpHA7PZt3uveQcS5pteRoP
uMCGrH3f3toir+3JC3tjYlZerk7nTnswkue+6XeWfNCTx6JJNpa2Ekboqs/9AhC/BrWcW1OZphlZ
PqbjGVzOQahBqabdruq9Dfrminvw0CBSzTAqrC2uQDOUTTaqxXgeBymyQ696hl4Ytd25KbZ6ZWum
XgcboL1hkpYuPCSN4yrM0ozvS+HETfwiqEx002rZNSGV3z+ntc27NrVw+twYZaWVMJVoH6RYson6
3rQRrFZ8AfwXbR2NU5pFKW4PSOORIzbRMJ71Nrcl9Un92Xb011GP2ipwrURfwi4V7lmUlU/ZwuvQ
12NqVUxYRK3QFkAsytOv+/v1tgjCw4rECe4zH5QZT3e7GIGpZdKgSizGL57z8L3nHyG7FuJD1f+v
KnJonGLx032ra6cESYW4NM9FEpdpKD6J8HcgE+41YbQZ9npUlDi0fb/9/U8ydE/q6pwXYj3LuxQp
keL3BqvDHXyvRISO9661RUpe30QNE/MTDzuLK2vqfTXqAufEfC93FP6Jve/9PnzKnPahE96NW6iL
leBHj2DW/6RENwvR355Z41O2MoRkOtMxd30R8GNqC+glRPKpGsdToAi7++e1coFnevw8ZAcODLiS
W4OemE9BUhfTWWVSLhM985cwoAHvwcbcF5P88761t7o28JBBTJlMGyMnwOatOUv2A6Md6ulclmp/
Ugwm6g20uRwj7vtjAYUFhfqotENm2Z7jcFCOzNbOnnQj0Ss7HK3mHKfT1nCUlatIK5cEBRgtggFL
lowsMWpDbhoSoTYQyR9RhezKYovVt5ImwPyeVbmYl0QuPoeeq29pI5q+KuY9eYmH/IUH0eODmfxM
jBhxrkQE2N/ED8qQb1zHlYDGPOJZH4kCFAS/xatQaLnrujGyNn2wvTpzuxEhJmJ1Pbnt9GPjdFfX
SP+dv7mXBJ/bNXpDybHXrLEymnMhi0dIUMfS0z+N7c8kedK8F4gfjwyGMSa3LM6luJPhGZcpOYzv
pNqHVAzEY6jE9v3ftebj1MQM4GyEWgLG7c8KJn2CFNhOZ0X5oMqPUR/Z6vQu+n3FN4Z0I9UEjwyy
MoqOi5jum+iuyBqXV+9fVOujQV+2TB7z6h9Naj5HoeqY1pOnnwTv959EGH6dJIuSM9WohW/5THWd
9Tm5xPWPksHHPtma2Tm69qv6Fmh2gADY/R19e9DQ5WhK8WFBauYNyH8UkQ9G6H46a2L2jrBCk63l
BItLK4N47x+iQurdRBs38t63H5fZLFLOOJcOP2vxRestxECNhuihJ18E5dBYH6dwI0K9DcCYAPho
oXsxl78XW1m1CRSfABPI5Yxj6I69gmjCZ4tpmWKX773fhlriM3M7Df4XNRt1mau1RlILmsoFFRNZ
PuYq3T0S8uCbVIQbHe+3LdtXU+hPUKVkFM6bV8M4qQPRdzoXP7MyO6RC67ZqfamawW7KwEV1fl/7
GRyX4DzU7/qmfE4nlBsSJ2/9jpZu76iJtHGia46Ew5rcF3BQ/HV7NWNqI9IsWXSW0r+A/dvjvqXv
JR9r/9JQN9tIId9Gep5pXFGAwDO0YRmfKLpXXqxK7ED/pZt+KL+f30OWgLVA4wkm1Bt1LlTO9YyB
neIZhO4eRRfuRdB+Foxwo9L4NqpjhwUA1aPqQGZyu2uTydQcpQzFsxzIdiS1e8sKXRgT59EPXM/a
OKO1WwcgBnIiT06ZPsmttWrUUq0x513LItdLCregRzKMm2L7c3i8LeywKqRReNKCB+JLeWtnKLSK
LyQPPwH310O7V1pG0I0ZmuKl2wd/Z1b1URqKpz72D4qACMamnuG8b/d+wcIb8cPM42NJWGuivRDU
lzkCWL51GuM9SWwiNp8RGdmHnosOctw4g7iFYFvda2aBs89ARaTlA8Rra7XvGvZALN6ZNGRz7SI0
GwTXVRtIT/JJpEBCr+h2nzWhS4qm48Gr99+z6QMUis3a5tq1JiVnHTOlDdTarQlxntzUFB4fJF1+
FILpKfHiX9BTPyvy0fO6T8iXGQwc2ChXrC2MlxuuyuWYy9O3ViMh6eJejMVzEddOVD0K8hPjNzdu
w+rSrowskgmkLWiga5F4Hjrrc+G3u3zo9rBrncKUHTOWkYg29mkeH+5/cde+S6Sm9ElVcF+s7nZt
IVMEg7wvKflUn3TjvY5qrKI+sbMRg7bH6st9a2s7CbOBai6dBPpNi4sgJ8VIKwVrVjN8rQX/LAz1
hSkpD39gZk6HaVsApFw2fsdS1dFFIo5pMoWdwGfwyheLAHPfytv0b6alMwaADh2tkWUD1mqzsgZr
K57N8DgC+++UJ4MyeBdvlF3WNg39AFQReC9a8G5uj6jyFD+q6o7oH1WOGiDR5Qe2FP34/dVcW1kc
TZUpadkGvXjun9v6lzQLMx7kLSD42geGAEw5E3oGvYN5qVePFYFzKcZRESEJvcv409W2dgbfsbpx
t13QX/kqz0MjGQ3CzaWuuXgTZoPM23MQuvOEXNu5QXfdjlDo+nh/397SqSllMkYbpTbCEi2lxcXl
t4tVNHrduUzPpfG1z/ZejmTTxZT/EqTPVel60Wn8pb5HFzLNziGs7mS8mB9D4RQcmXGnxrbnqD+U
1q2T/f2ftvIqvv1piy9sFFuZZwb8tAay6PTY+5Gt5K5h7TLlIUCS7K8+flaVY/CCQ903/RrsF5+8
m11ZROqYI1H6DtNV/hCKD4p30DKqNbYsnbT6mEZfVBRnvwro7Y/e3kud8FMuvC/2sPkrIbGtD5NO
gcK/xMdJ3cnWr0Y+VPqlmh59/ufclvfBS/Sh8O2sKY+1cMpM+HOT7WUbV/yVVXxvGQsfMo2+q5TO
6s411MPwhKq86Um23L80km7HFCcNw454b7bBfuqdgOFtj3Wa733hQxgdYlCCUf5gDl+1InhQz5r/
VSrfZ5mrqZndFCqkBDeZYkdrmVn2Egn/1L1vhxB7o41vy2tB/d4yFp9mPRgMqxz8/qxm76l1D2he
MbRP948z/3+yOyd/CX6mdvVgeO5EhGkzO37SckfnFMpzQss3OIbGO8GJ/S+j6SL32XSBG0efc9Ep
9XPzFD4PD/5J3qmI1Fjtjk2zOZbqJKUf833+XhgceXxSn03rOY1eYuHdgJCm3X8cPpeSHcZP3Ts9
tnPZHmBeyBfRe7JSF8EBK9jYiJVWOjeCRj3yx8zpgGt3G4CK0RTqgSfHGdEPsCRjWu/0qpwe0jJH
OHTI5HOUJ6ntK/pTMqb9p7RuEdMaxi2u3yvz/vZEZIlkWiKPoX2K+P7tD5GSrmy7PuzPE+4CuMeR
tO5TR4moamVnqpqz+atkxGdFXzAvpV1i6TtFfPgf0s6rN25tycK/iABzeGVnsRVtSz5+IRyZc+av
n48a4I6azWnC5/rZUPUOrF1h1VrW8A0hNTvslF2v2QM5Vm0L8CvFSP5Ck3Kcyi+xj/KvCBmfsKkP
jV4ezakYxqiSmTh1pR/FNW6k1bXMNlVuMrnILR/AjHAHf7rxVTsKfBbZo+J4EQLMJuCuXd8foQMM
ENRKfLgfqeZnp0h6DB8Vw1aFY7AL2kMWbVx522a/sr1/R4HBUJ6zxsaN22syRQuukf0HTUF8QIGS
9OBy/wPFJ1aOk85xGZYtYBJP5ENtglnMNlONTpAerHbc1UPyT6Ocq9y7H3V/rbzyPh54dQkAOUMy
TkxLCHb5I8ywDMWkCTt6mMOjIApPsJqg1+Y/ZZF2l8IqmsslwDU8TUaVbZC3YrFx3fiQydZLY46f
/Hb4SYp975cmEohtdd8W7pFa5AsSTOz7JpCUrceEh7C3II1Ox25XK3vFdIzmpUuBwhn6xhNWPrHr
qIiNBXvAcIls0QaevTm5qLRJbKadgzY4qJtwmyUtFcKdS6Hw9hvzHptebd8HU7NvKC8ltSi9suPZ
1V9KL2W0iS5ppj8zO/1F0YJtnApg/pCNVob7tou/tlG+TV9q/3dc1TYz+cfWFO1G+d6Vd0qibmSt
P8jJceVXXochbMjUNyM+oNw/1692vdbMKn/sHLjXjf0gtPs0lapt4un6NhUQaMkE9wG8IG45gmJe
QJ+zVttwK1SDZRdxKm3GSlD5NppmX9DC3KsM6559L2VEt0/TXVCYNo4sIX0cdbKGWt9Xslq/3F7G
NQE08zTQciE7MXlQJmsv7yqgV+aWrapzMqilDBlqqQY2MiHTTurYHirtZJqHfviuChvLv4creW9a
dirBgyoNp5xgo4u+y8UaA/t10gS3O2M+jLoxig7C4fJHyQCypq3tnM50X1LrUGfPkqfumyo5AoQq
Wscf65WgauE4Mck4jg4/78TBfWmyL5jKsiIRk1G5GcM7SKpWgo7FRaEAPlHXI5U5F2TJa6MT6hjk
Y8ob7fuHWn4w5HhTtYeYTkpzlw0rmLyFV5FtpOAzzZhSz56D8kpL6Lu4Z02ScQyz8Eh0cq89eOJD
9bN8bWN3760JYkzudfbpQt00EQQCpaJLMtvFxlMjqGqlzjFz106Gb5Yr7IPkRfHbU5N8a9cKaAtO
6cLczNEOsjoU0cACW9TTMvSXvV+GcIaTY+VyXKdqk/Tdf5Y1hwKmRW9lqjF0FHqObfNQ9Rhc6zos
2mDajIoWSCVGNy4voNAHKUKqXA/gcndxxcVArCpdw5wv34kJBStOEyIMI16aqZmsjJgdZCmE4a08
HpuvlpbtjNQxIxTVRdCb+T/wJWw61V35AN6xO/PbMQ2vgtmeUHrz4Cge6yqvXY13sfCf1fhQ6W9G
3B7U9DyKjxqapo33o1RtNWQSXkY1E10Qz2mqQ1d+HqYfZ/0jWntPPf49QRQC5QxAUVECh0kjauYE
3SBroYeKAfAFL3n3Rxi/Dd3rbUe7dLygfhhdBLd6LWspCqnh5RImhv57JT/02UE1nm+bWHIwH03M
jlZj7JqHJ+oB730yrMjWQ+EwxvQj9EMpnqr6+Pfj8tO+Ueed+h8Qcc/hnZWSdEZYJ4BIk45ZieJR
6n/4QvvArNfh9toWt48KOVw7MLkA8ry8tnLoqrUcYUmDyOwhFjRbytOVwGPan/n1BJVFXwXROm7C
7BZE6RgHupX2TgenXrejYbdJis9R83R7KStm3iEEH4olidinTaZjpjWPQvmpHR9H9WFYzQ1vL+Z9
1uaDlcHLGG5uChajfxX7g+9LdlT2EMmsfNSTi73etIlEBcgIfanZU50Y8NO4JF9Ob4V0Dh8kvVg5
lukvXFvgbyPaA8ZrrgWReIKullreOyagBv018T4VT9C32KtVrEX/xNQRM9jg2OFqma0F5ni5aClh
0hclk7a8s6hsleoUPvaKuDERuzWH59Q6efGbr/+wfN+2or3bnYL6Z+Slb176Jezbh3pQjsMazmPx
0/7wy2ZpTcFAX6bmDXemfFNlwVbi3WjY8s80ePYmOc5hZc+vR7GmL/v/DM5fPMlV0QRDL8YJi1P8
VA4eoKM3vdx77edS+lXE31qphZb+uV4tMS1eqA+WZyFEjc594HZi73hmJm0LoQdN5QrKSmy0+BF+
sKJw6T58HoEsxUiudj1DF8dStqV2Osw7dc3rLz63H/dxWu0HO9qQRZHXcKUI/9uT3P6TiI+NhMqr
ayu5PtVGMuFRQT78to9ZcpcAMGEIJJ7Vabtfmk3c0g8RC+udbIBTuz+0KNZ1w8u/MEIzHzQQg2VY
ujTSo7aZhpXCkybfWbm0KepnGVng/87I7Jv0M2YnNFfunVh59RrTFvVTna4sZOnKaR8WMvu6wlxF
VVjGhul+csMfAky+txdxTcfM5zThA8AwUREgobrcqs40za42JIgFgy+MlVCwdu9qo9g0ibY1K0Z/
qt/MsaXDp7woKZ2LTLCXjT14/6z8jgVfSqd5+hXEOhbwxMvfUbqeWoeGypHFAWJ/rabk300z8O9C
eYhRaoo1fbCDTqSoK8Vi8sn1cxUwdChJ/SkqDevYAq2Lt4JaiBHzdol5p2lpf0YqqfEo0+Zrvcel
30saMYXE3OYrDIIZmrFQd5yMWoFsS5tE+JkVRXxAd2bYpK7mO8aoCIfbu7RodLrPEGsCMpinTb3c
iwGkN71TtF/k7rtVnYpc5W37laufblta+Ewn6CNBP7NwkzLe5XG00NPFXYylqFfUrVr4+jGUSxRk
68ZaiToWFgXNEMQxkAoAi52fvKfkQqOK9IGgvxOLCDzVeIaX1BXuBz35fHtZC1kgTSAqRWjUgvqZ
gzoHq1RddBJorLbiG0EvpU7rYYLEKNmDGI5bcNkroe+COwdFASvyBJRGt1OebSTZG4hMSXTS0vL2
yRhZWxN+31PDbF8FxdvKDVk0N20ksTywtXlw5admmnWpSL+TWWiF/FOo1UMkmr89o1xzgAsHN+lz
0X9XQF1eTbYHZgKtbBdLjpq5EDSUG78fN8jH7XV1/FzWawni0tkxmAODDFcS3zpz6kXuG3pNC5bR
nHEfDMe6Kq1tEAo70zPuKiP9WujS79vXZWk3p3kBdpJOKJPfs8MzPFF0E1N0oj9KovxJ6gLGrZ9o
Gf/5F3Y4MipKEvDNeU+8DkoDUvxGctLoS6pGm9Hpasmu/l5PnkLaNJnI/WAUgm7E5XokudDSqG6Z
oM38r4aV77tR2zLXvnIJF7DGE3oPeBswY4WIdXZUWRVVOtVGyZGFfHzWtKTeJkSle6mX+p1ptcZu
6Ovqt2mFAlQErXdqNXNtnHfhdk4qA9NslTZNKMyezkaOei8QZMkxaQ/VUbuPzXxvet59bck7P/p1
+wSXwqkLc7N3VFIRzYLBS3KMUEQ/WTvkRrFV+x+4UCuODjoPkI5UXJ/qex+u9JVnfPrrs0wE61Ad
0WGgAT3nJ+gHyS1SBu2dTMpsw+XJG91DZ5m0K+/z/BCL6q9YyFdAaAsfJO814xkTrgJOwlkD34SA
oWL3JSdJ/c+Q8qdvaaucBPFzpsV7Rc9XQDFLB6rRtABzjUFt/v2bUuq7VkvDjDmhbRrS3HXzc1BE
+6Ty4HzX3BVs2tLyiL1A2U08i+KcnkCORlnM9ER2PH8zihSEqPV7xX3rwc5RnkOKerev0OL6YJIj
HoPs5irJr4eh0bO6lZ1sbOyJ0cI6a3FwTOiKJvLarNeCZwND8h9j81RfH7veLIxKdpoWtEorFU6Y
ks8kQeA/1e0apfRCGMtMOTAtQIU6k/WzR9DXYzkykEAGpcD0GlEzDWsIn7a3N3DZCuBwbiWP/Nzr
iFHlNgjbyE7V1fRVAv2PngZrisfXdHdTMwIem8kCfBLvdLsf8iZAHWNTqw3HhNJabpd1OD6lYjk8
kZpXO7ICMu9E23k5QgS5C8GvkMH7Evaw6fo9j7LvFcpdLo66zdOyxlx8zTbz/utgI5x4Ghh3n3k9
M+jHspA72fH9kVFBGUJC6xDp1qlDOTOJHVdLvjdB41Tls2ge0sKwvfG1TA6Q9zIQtwLUXbrRTOyi
gUgoCTHgzCcKghgmgoaDoNXdVN+thOHq7OCiMqNHK6aWzp7ONpqo8BfIsClcvmy+N2pVJguSAwi5
OUbctU0cAbG8fcOW+qc6dT4+0Pd8aT4lFqdlnrSNxxVLIL7KRlk9dq7fHrWe7Q3MVHwZSWO2mem9
ZS7nrIFvOgD/PEER+llX9ebUmF2/LwdD2kl1Uex7efQ2ZdcqG5W/bIelC0omhSnSrGN5P3Rutq1c
Kd6ZJsgdtAz1Y6vlmp2mhbStO2QFlSg5+a3ksq3i16rp1X3UJP7u9rqXXKEJrdc7VTXap7PvtzCy
qO1GVXYKN/SPjSm6jprn0U/Vr/7pEqqFulSa2z4ulZXAaNEwZc8Jf0lvap6d+pGlZLVnyc4o6PsS
cpPUT/d5hWYVXBGKN9xlsbSS+SzdJPpswN8IXajtzWIkgRni3ldjxfGJeG0vuOsrIAa393Mp64aY
fVKHJDYBvz0zUqVq3wO/5h6h9g1QKoQItNtp4psZ7lDBtjOLjOQ1FAU7Dv8AiVkxv+T9LRwk7CqU
E2l8XH4tfebyunWu7AiCOQJBUMs3Ny6McaPClHdKsrzbt6I+7kZToiHnCcW+8IzsLvNUc6tZxadU
gCZNl+po1wVpea5WMW4L6ScM2OATwPZCOTN3Y4EliLoshIoj5eb4kgGK2clKrR0ypVur3y9dsf8z
dTWKEQ1DaimxpzijstMRW9TVkyW7YOayE+/WWV5TqV0qYH5YG1Hw5eZ30aCXcsTaGjW/G4r2fkjE
fScUD+QV+5AcO5cdSYn3gj5s/K5A6+j77eNfXPE7qHli10OM8PIHAE5pUfcLFEoXZsbERPU1F8Wt
bIzfch1mhXD0Dmmw1kRcepmmlBuhaLokgOJnFQVddHvBC8mlAuUu6s2Dq3kbdZAfrPFX/eY9FzUV
7f7eM3IHeabtyA8pjO4wwLpQrhEZLb3hSOvwTvBMMlU2L6e7noUK2UjmakwoBu2zWwlOEeibYBe3
D0Mj2nIu3on5o6cfy+RFT90nz/wmut6Kd1t4H3mumWjjDBj0N2Zb4hteFStqJzlu9sBJP7W+uxtG
Fxji74g5iNunvngAE8kmc0fTgzxH5Kd9V3S5OyVEhMuaBMVfOhzMPHrrdA2AIYjJfBvU8S6WG6Jp
xzC8bZp4z31ZPQVpvRNWS8FLOZMBkYIOHQUDoqDBLy9iO+h+kglkLaVYvI7yF191bTdOPlltstMG
uKd707Mtrz/VypucriEClnYfKoypykWLiJtwab2JdL2xKBU7rSDsk+FOqqJdiiYpDVbJelnZ/IVX
heoPARky21O3aPaChhyHGeeR7KhKS01/2DBAavu/nsMSGGpidwjJ6vWwGWp/wwh14T4PjCvd/g1L
P2Hi86EmTksUJqTL9Vp6E0ZqY3HpPbPewvHubiwj9va3rbzPJsxSUaBHBAs0XkF2zGuUYOcCJkQD
Yv3WPUjeD8nQPiuUjvWSXr7i32V96bTuFj23k1iktksxsxn3eZ7/8QfpYOEV4i7YBN6vLG03/Zic
pNw/tIV4Cr21DuG1I6RwNdH2kjVDUjLPmmM1h6k4Igmqy6YjWN8V3peg3lXKSXTRnTJ+396aBXOE
MIwFMW6IOvl8qlKh6y2VPbF57rVT08Mq7FI7luR3QYuURT31svRuTdVuAXiIh6MPTg2LShbVn8tz
lyw/xf1IshN74LD1HwlySYm1tbQQ7eQ7HXan8Wdc/FIZWkhQi47qtUrM//MLNDISpq/oYc9ePADh
ltAxmoyuURduqjFjrNI9N6L7ZzB/JNIfXwg/eR2kFUL12w1k3t500/bt4fb2X9dIpn1g3hKkoAVV
zOx77/049Sjmy47+JdGMnQ/8bkj2DYonjaUdi+h5WAubFxzcpcmZg0/LzEvQVZaBtDRAUSOl2Bvj
qLzIddjtzMFItmqopr8qtUn2ZazEmzoJTFto8r+fxrr8IVNA+CFpzVAtCXC0smMJobDvY794Gqwx
3qtlKz7f3uYFB4AtukrMJvD5c+KXtnSBil6ms+jSV/ehqgJ+UoPX0NqmrbYRqsfAeoa0MkP9PXcB
fGdgJuzxtdY3uvuY9Huz/2nQYIJMEyTuBNKGru32L1x4CS9/4Ww3PM+P6rKWqexk7i8VcLBX7xUL
rS0wr25/l8efZEndB+Kba54S6A6zjSc9BNZoN9LaT1m8lKBWKaQTBIhz9Iifx1aNjLzsiErV2V33
iKb62J3L3LRDTTrJ5q8izI9Sdug1FCLrfSl9HoLiUPsGgdt+AIQUbUxvpQX9jkW+9OEKcRqVKBTc
Jgmp2REWcl5kQk4OVDVt/FkegmqXem2/FYfxnukg4XHUQgRTAW6+hG1l4U5ScefV0jOUALENI8k/
RlN3W8vVzU2R+fE2sEwI0a3qO//JgaxSRCFK/irVRkSzMU6fs0hOHpo6brY9TeONOibDqW2qNYXU
pd0Gia9NwdY0PjPLe6YHWG9b4T2P7VqbIs/wnElWuTHVTNhkpv6kWJ6R2pkoWbZBUXp7++YtvQDM
VE3l6Kl4NGdKU+GYlJUR+3qrbgsaJuAtzTywGYAQBt0urWQN8b2AooUtjZo/wCEefc5z9jUaguEW
fqo4id4w9dGK5acefPC2CWL/p5Yaw1lR2wFynQqWaS0To00+KmcvksqjHAfDtiw963uX19LGC4r4
t5XBjpfGhX8WCldZ+Rqm72527XiISb2hJ5kGqGbvBAX7OCykVnFEbzwUqgxlXdHI26aPmo0M9OKv
a0bQ43C7EYxmOIw49HJr0r6Vwob5UXpkX2U1oBf49y8O3Vi6e0C24OGZI5DawCtVL+5Ux00rphOK
bWGatqI/64G78eLmGEd29Xb7hl0HtRByIA00iWUBFp5jNbMka428DlUHAWntmChieB83zMYovilt
xCYMd3mjrynPL/R7wCSZcE9Ns+9EGLOd1HFitRoHmlOO2VfdU0+F4n92A+s4Ns0joGjP6w/VGNwh
f7Liqha+KDI5GqxkUZQE5oWU3kqtQmtN1bFKmRkhdfR3Yab1O6vt9X0QCWC+WiH4XaZeuXK4kw+c
XdbpkUMIlqYkQd0soncNvTFdcjonbi3GJRLu6ms5rDym1zE7ahLkDBPGl+9iDmM0c4lSDcVoJyqF
cOcNgWFbQqGs1IOWNpE+B3VzUPZ0B2fuvk+ELAwHTXPEunU6eMgN/3vvnnzP3+UMy+XV+Omvbymh
AX0O4JLwYc6pdnHQVZNniT6BTtJkL0aHAEj/4CWbNOpXarYLXwQdSHD51MQ1RkSmxX8IfeS+8BqK
8jozKPIhQNFVKiQ4YIWDgjax5X+9vbKlT+E98NHViXMDaOCluUaqClruCKig06SOdzDppcEhyxTf
lqPntjHPlrplqHpz2+z1CcJTw46CpWdAGNqWS6tlAVJGG1zDSdxu56VSC4CGQNrSS1vsu62uoGtu
lf2a+NH19cSshqwaEQxDbnPCocryx4xEznTkMhr2uQRiLQq90+21LVRrLq3MnrBBADOSqanpNIX/
VfEgXpeCF76HrWtme6VygeIVT92b4jG05jtgPiGr+NWGwS7vV77567vEL8G9Uj6B+I4C7uU2G0IR
CmLjmU7OBGYS3FOfzQfmxRgb9L2VI71+DC9tTbHMh3vrWlXR6rhtJ/XDp9HsyU+ZyIsfc4TPV77/
hUs72aIWSGzC8PKcG4zRD7XQytKE0oktFdrgexBV/UaM8mjbeCWt3ayU77xE7yHlMIx7vYi6t9un
vHSVFCIiSjHgtQHoXC63jzImmrvKhDOjBUtX1x0wRFVdOcDFlcIUyow+1xWm19ldYt5VRXi9MR0v
/NTnue0nkFwrj0mRgm1LDqFb2KOHHMwaG8/SaVINgbCFRFwD5HG5PNmAtin32OGsSIoT3df+WfPE
e8PvxXtF78SVb2bJnKrhX9/Z9a/UUiOhstI2Gs33x0kQHrvyW+CTR0hr1YWlY/toaPYKWr2SDUUx
mE6b5BtyydBcA1kvWeCspiEIGG/oBV3uXGCWXTLEuukkkVtvgBqVm1yCZPj29bt+zcFg0dVjtJ62
zxVXZ1vrTV+WleEgSZf14mZACDNe49VeMzJ7G/LIgiAtqA0nhCWiasWJjfm/NjI/EaVJTTdvWEns
beT8AXTMNljr7C6shKIpWcVEpCOje3l5KJZEOigP8AMNgXfsYpe5mWhTqOX29qksPGtE5nwzlOje
p4IuzZRy12mBkIiOzsSN5WWPOQP66raM1bdpfESv+hVIy8J3w4Q0+HqgsHw7c1XKIR2TEdcDPtA4
6NpnY5MppW2FK0Hr0u4xnQK3EuHPNQ9RKnp9MySj6BCPtUcziLcRQzh7v/97sDX6f7iB/0UgEkle
7p+BZolYy+xfqGXfSr3YpL711JbdilddWg99uokPEA9yVVkDlqTLmYsZJcps37j3w0+N9uXvr8I0
KDjVSLgL6uQmPjyHfh6JuWpVopMUtT2U8Da0uzb/3aZvZm2v9QQnb3wZ20NjPkENlalwSnx9aSwl
0AYdwzXwHmr3vi6ybaHrsMLdrelnLzg3KNMn+lTcDjn6dB8/rCqUvVEMjVp0BP2H6v7psr9OcVnI
h78/e3YqSYbQuePvj8ODmX3/d3+fgIE27RR/vj+3H36/Ai1vrBcwxTRI4OI0mT2MrPJ4++iXrteE
I5uo1cil56FBoSV+mYdAaKPsd6wUm56euZT+vG1k8cg/GJn5ZhetEfr8MitpA9Sx20fusaf53xXx
WwZJxm1jS27m44pmPlquPC9qa1C6QK0Oivw97Rs70qOttgYYX3KguGiNJ/qdYXZ2v5RBR62So3Mg
fckYin/txxcVk/o+WcuHF6/yhGGFlY9PZk7G5cL4aimVha+u6PmMtv4v2C/fGbi4Z/RtmcKfHZGq
ddKoN1zmNEm+y7X6Ig7FHdIzsbc2Vbt0PhRspnrZpIIxb9H7gjYaPq0tR1f2iWprBXmVnaGDdPsa
LJ3O5J1pgkIfRuvh8us3AdX4CZGPozWW3TzUiGpQd5SQwhZF3+7UlaBw6Tui3zkB0cldKJtcmsuD
yM8UcmHHcIXHkF4k/2eXRf/cXtQCvuEd6cdrQ2pPV3fmqZMQ8IZmBFNftbhP0e8JYIdmrsTc19qd
bjV2HXi2VDYvdeadezHeQiF7+ycs7Ss8/dYkKkm/c85f5TKDEZTwUjsDbCVq85qZT5PQtDhA6bPN
4uf/ztrsWo56rqOXnAA9S3y7VPNd5YmdTaXG9PYQ8u5ANmQr0eqSs6K2gITyVGIAQHR5kmIaxaVU
a4Qp7kFlJsjs2gOcRRNzdAvm+O/XB9ExmSH3AeTGLABHGi9qGZ6HpyvnGHvLaSgmmN6whd4YcJat
BWto5sXlTdQPtKqp7M0t6qGnSH3GRZVBDMoJyodpYSvJkUomQeZaX3yhS8dbD+qFUZ5J9GOOvk/G
ILO0iMZET1gOBIZvQ93U5udOkraDKtsq8ovVrg1+1s3KRV1aKC6TvBCxIJY7S3p57hq56kppKhaN
cENm3s9OFzb9cCAW3N8+xqWvf+K4NWDNmIZVZ0+B5LdKM3jY0gt350baa1rkm7pKVq7mshlE0Gjg
QHIzj2gmPZAhkhhlsLJnpbErTq+L8xUjS/6Zg5rYt/GdpPGX959qVyEQJUpO5xWbLjp4MLSX5tPY
r0DAF940yJJAAk4kntcc8KmeQ4QyBeqQBI92T3/mKGeVvLt9Mgurmb7hqSRBXYKBhcvVjKo09Fna
Q+vXJP3OU9Rqp4yS3Xo9VKi5sOKuFg6IxIMSFkDWdwD4pbWsyzTF7wh01PBTaNyP1Us+Hm4vaNkE
TBHcbIgF5s+nSzbTuA3PZwzCxhY9/T5F6W/jF9XK+awZmj2gvVlFecFiHT3/0wRO7j8P2koEvWiC
0vtUmkJPYV6qrmlyysG0lmFMmbK+43Gx07UNW7xnzMtAH0CR+mosLRECIfA7X3IUya3vk8FST7TJ
3m6fyuI1mwZiVAU3IIqzzepApWuRlEtOrHb1Nne1aCOomnusRwYIAwu04W17S351CgWheGHc6Bo1
PFZWp2VNKjniWDSnThDGraoV4YY6jEghR/B3RpBoBykquOhtCBhakvNtK3RrAJSllU9VTSiTYXCl
vnh55WsrICARQuIBZMA9+b6y3Nc23epC83J7ydOXOssbodaaMDY0Funpz0Kfnppxa3SF5ICFsbX8
6A48yCh8GHm+V9Uvt40tRDlTVxc8lzIp3s/Fe3OvG3qxYnuzhAkcRzABDurfxibfmsprY664jaU9
xJvjnUDsTWip2R7WIV4yYWmtZAvGjzz51mmIBaf/4nP7YGYeusWdxURfx9NfmW+tXm5E/3tirSxl
6ZQIZyAemihBYWO7XMpomUULvxkvoZKj71KN6U5F7fFE+NNsUoS4HkcUR3a3T2van4urAcKKSAbk
Hb1/miazq1EFochkmGk58jjasuudOq/9Wjf73rJOrZrbwfiri/zX20avnBcljMmr8EQCuAF2e7lS
sQzUtmxlwRGS7FEoTpC/vVhatUIXe11Un8yApJs63VMyMw9H4zwRLNUVnDgptpL1Wf+lFnYBOJ95
D2/fBMWpT1cKdQsrw5PR7UIGEaD8PBdMoxGYsir65wjIBArKdTsiB7dyUdaMzNYFv7OsJDD6IrlZ
2TrlGS59vvKELW0eHVxQ0YxHUUGZK861QWyJqcFKuvSBequtvVnGP3G/9/q7OvvjJQPKc39/Laaa
KjA4dPuYbJ3W/aFqU+hqntXJ6J8nOczAKm3GsjZ9u/IpX3kMcj+6HRBfTsUHntBLK53nU6avdf9M
iLURxMjOkROTULhr/9y+5Vff86WheRQtpqYuVLLin9vQJTF5S4KzC7EQMEdxDdFxfSPI0pkKmWCE
rOnKwUP3kemllpwDrl0xHuoY/tS/9oH84Y9GZsfTVirJ64gRwXfvRAsLQrVHFPz2ri0uhaHNKapB
smEOh3QHLWzbUE3Oo/ld7atNGt+l/srJXLdup6V8MDJbCpytEaUcJTkbHgCJpNu1ibEt8+jrYLb3
VphIdueWttyoO38AdaSUDexJxRlc0qYvc+D5a6nl0qr1Kf15F7mjtnJ5KdURVR5f8oNzb30rRWsz
fV8F47J/v7cfrUgzK5FvISUaBOdS/6JVuZ1Inxp5TYdnbSmzqGbS682DyYjlvQRivpGGeqsF3op/
eqdfuHy4KB7SK6XJz8WnpnK5lkoOgqxMxORctWg5mv5xQPUlUm06pmYT3YtNvsvQGGPU8ixlb4H+
W4nLfVslewksWRT/5mCPYqWe5CC3x7Lb3t7paydD6kS7jl9I3ZEx3ctfZ4l+lwPkyM65WgHjQ+Zv
30g67M41RLuD0gSH2/auInV6hB/tzU7WQLVYigw/OxfgD9Sx2rrNf2lhdqxR3EAh2UXZuY+8ja7/
DtbixutI5HIJs1etFd3B1zSWQB+obSYOFewIvyX9ucz0LeWknd6vxMVruzYPfqKIaD+Ps7OSaXBQ
37eGuLJrCx/DxbnMHI3VZWXWuOisNNKhHy0kLO+0KFiBEi0agTpXR1GHssB8DHLQAt+L+zw7D9Si
NzS8vrY5PsRNy99/f8umt5nsiQ+ObuTlrY4C1EOMscjOiT9OLOZBoD4wN7GGhlj4eAyeZgUJGWoP
MHhcmqlqmLMDYoEzEq1JLj4XmfhHrU4gO9fa6wsXgD1j1APuTaqy84GrtGOgrdXT7GyNaea4ui/v
raB6vb1rC8czNXDgnKAmOnEmXi5HBEedq4manUPRq069VHo/oBkN7Zqax5rzXdq6j7ZmW9ehj0E9
DVvB+EUsypOm/dPzkqmQ595e1EJ8OHWKKD7g42iAzulx6naAM7PV+XbQI455Rzdj1BzystwoSrxt
xWSTFd5j7OvwKD7dtr3gKS5MzzaUTBwBRNnivk/ym9xKeRsTwPnZro5/WWFpI/B3RpN5rX6/eJBI
LzLwSIhFzfnyIF1FZqK55fqLnbl18y9N6MNkYbRrZfSlW0lGS5mS6S/qlbP1ga5CkagZuDC1r94p
WdZvh3Wl8evwlAOEQWbCOaJpPr/7sllqkep6OSEHTQghcXqjeaCM8DNgSsq2VHklHVvcPdDMXBVI
OeApuNw9JWvUVDE4NTNA+isaxmwnxKW5z0Q0lm5fkKUNRBxzKirrEynyPDaIGk0vlSg/W4V7qOSK
KSpXa2jI3zaztCIwDHzXALcA+c4yCarJCb8gy8+V+TQgnu4T2lcIzt62srAYsskJZwIog2xsOscP
WVEdxOaoFHV+VsWDLIlY+BfBCpkycRQ8awyWz98Pv0bYxy/b4hwF+ZOZxU7mj79V2f+tpcpfv4cM
T4MCJ9SFVIhW0eVimjiJUskKknMYfheyNyScVeP59n5dn8qlidnh10nTNW0WJmeaF30b2KCEpfTL
bRvXHggboISpcsFxfMX5MvqB26JIkJxRLzi5ulP4X4ru3vReUDwT0UYS//qmAe3kO4WJicoQe3e5
bXLEPyqFyTmvIBP3dCcO7lXmYm+v6nrneNs1BnEZAnk3dGnFDDNPF9I+Ofe9uuuHl1ZNt6uFheut
wwgCwGjYUlng4b00UhQ4tUIni+yKcZP1aB6gyjC2fwK/3zDFkx2qbI2h6/pRvDQ586f1INdG05JS
hpqwkbpXA6gOB9Wt1SIX989CBQlKajCB8/cBdEGg96KMnU7dJUDvLQZKV4F0C6uh/UgXmWCPfok2
u99DzuMQ6UZylvN4gwwYKUZCdip+Wj2qa8+D9/xgaebfhjER81rDktW8Bf291a0RPlwbAJah4HAY
OkLVc14tk01BonIxuCgGHRF13w/BGkbnerMmcP2EAKOyCgJs9uhEqa9IeZVZDkKtu0h4RcmTGb70
LpXzlU/0enpvAmSAYGBsHng9uczlxR5GKS8VpXBp1/5K660lvlIv3o+Ga8voNI/ysRXumKITzOFH
Tlqc12evPCl1sENs4W+/43etS6qr0MHAkThbdB5azai0I2Qog9mdc6OF+7ajnlta4pqowzWqgjSA
i8gkERV4HTX0y1X7ZQgALqpditb1ITd/1364U+rs2AvyXZ/ETzoCJ8VQ2W38I8jHL5kc/nXyM8FG
pmIyupvMd85elA4ilorEQHBypd3KyjnwvqTIK93e0emPXBYbWCaTh4QtvMW0Ni5X2WeWonQ1pbxC
dfcWVMp4R2+w9oP/DdWM27auvQjw6KliPfUpIcOaOUhTKwslb73gDKPTj9j4lkrPUaq93jay8OXh
QHjCeLuYEZpTIKHXVkeFFnnnoC+a7dgaMqPt6lo/fGHbLCJLADfglRi7nS1Fjpti/B/Svmw3bl3b
9osEqG9epeotx03iNH4RkixblKiOlKju68+gL85NFUu3hOTuh4UNBPAsklPkbMYcY0IVFJCbewzf
f7LaT7n9ZJT9yZ5+3V6QvPUuTwiJIjppkNQDtS7alZcnZJYEHAWJhqqT329KAgbSeZ9Y7Q6qN1HR
vK8KMF6fEuxhWlOeEr4wldhJEISyMwmy2E6mg03m2Gm0uwDz0reXpe6gLIMi18Y4oBR7xP+9XFZm
j7OXUYGKXVZCWK3V2Mbyy2qn1xpiWrCKRTl24y8/KQySoIoAmDHwBfjvh8zRWcRZ5mlhI3HL47Y6
acaLbC9077fXpfofTEhdA8nPh3bXVQeoTTKvMmlGY+KJFPSm6efUKdfm/643D9pqklICjg4dTrWf
kA1+HtCpo3ECqIyPHm7imdupH37XWQLpqDVvV11CrgmzTmBuASjDw7KUs+qtSndAoRN7LeqNeYhK
XOb9uL1vavT0YQPaOVJYCK6uNi884Wc5D0YaV9AYn0DoD/SsOz5iSDYcxZeShz1//XuLmFPDW4Kw
E0mVUpabwfFXNj4t4oYbv7nI5se8tocHHxf7hrU8P5LEnfYjG9o9Ze0aGYr6Wcv14lUBcQcyfoyi
K/4P5n+dcz0vYjvAYHTe+YdGON87f9iIYdxb82k16FnaYWCRwFeJrxtMW8qDNvLOzkywvMT+bLYb
zK9ZUTJ0O1tnXlhoNI+cwqq3Jdch14Ih85Xv/SqKwIKRHwOgiGsM5S8VQqcJTfijU0DgQ/gIVjPG
9w400iB3iRKl1w7NXu8atqVmIw5GE+RjmI55cKzGUVhh5VbTFrTa/XPdJcVdVvL6uSj17PG2Syx8
vBj89CRk8wN7oty1feokeWkZRTwWHt0Wms1fC0fjK/WCK3qOj62Qui6YjAdmS53eBVtM5RvML+Lk
pW7e8wfgquq9+wUcWMk9NaNmjJo3SzvcXtvCnSGxtQBXIZzBJ6Z8xIGV+OZs4Pgb4533b+STqZ3K
z/nLbSsLbn1hRYnQbOHVJZoXRUyruxTBEW1Cw/sC2hPmFKG+xubgKm/j/9nIP2tSPmHH6qCkkltF
3JXOGA0mT0GK4OjbpLBAHdp26eb26hYuQjT1MVeOTxdsAmpw0aeUAoRiFvFUgygL7/2ptFeauEvH
hGWB0EMO5OOvXd61TkFFiy+oiGvRkAiawcE9kiJyqozCe6zNAopxfC3SXDo0oAlwGSKsRsFYsYnK
TtbREv4oksdpG4RzaMy/CXvP325v38INBHZz1GOQsdioKyl2Jp8w3eNIw9tew2RZmtrP0C1o75uk
Yttp0JwjKpTk01Rrv4DOW+vzLFqXJHwyZ8bouuIsGsWsJfgWypiNdAey9Sls2A+PAQfKtz3UV+aW
vFZ0xWOWPBTBNeqCAUpYCOgvj3OwBwa8nIvKQwKJejTywHee8M/+9vbOLjkmXmhoFCOYB8OZ/Pez
wKbKHEiKcZgpulMLlgMrvW/WessfOPLzSFR+bZCQBpZG5gtAT14ayfrUHoKyqeKpecwyKDymegTi
zLx9svRQr0B3VO9KgabyK08gWtk81AFI5YMtd9NwyCEJk1gAWXZeVI3ZQzt8N8gh6cmpmdcy1qXd
OP+h8hs72w3R4Of3eVvFFngF0RUNZ2s303Jlz6+PFkkGiD48ObYAfnvFm3XBpmGiANqY/Qt9tpAL
z0ZxAKHo2nNxvRxJLI9XAaRpmKlXP8+OCYC0Gr2KR+jiGiDp0IxfTOShPteRnDx3BgBKOvJi0M++
riH/poDCQfJVODui/Xfb0RaecckFDYl5eC3iJjWJqwZMakxuAkAG34lqm3wqoMk3/5eVJzzcO9IN
h3I2KUZ87/zxv8bJnpjFo8l9H7Ld7V9yfWnhhyD0xfbLUF4VTGAjzxmoz6qYUcp31Jrhcr7HI6MQ
Yq87ubVtiZtsq6pbC4cXDh6WZbosRaHBdXDpXtZc5K6Z51VMZw0iv3smIl6EbXe8vcAlM2CIAI5T
zgGg9nVpptTwQugjq2LdKQoEwaAXtut7XpAoW8vMl/bSRSDqAJ4H5LUhr86zDyaY0AoIGnwwIwch
kAOAl+hjK7kDWwtwBuyHsyZ4vhACAYaPh1Sy4wEeq6IbZ7+YAA0hVVywo6OznTa8eVhY/gqpCAv6
y8W+AC9cGjvGYVgZBr2CyeIePretJu8Yjkk6INkqiE3/Dsi+NVDLTH8UrNskWcjqJzH+rvtduib2
tWpXuTCSuclpXsNu4Ls7bwg2ZftYk6NxCuBHtRXNAhxT02sNEunbnrR0gUA5E10j2WxBxfDyeHOz
nqt+4vhUNJ5HhFY52pgoHxhtvdYGWfIkdNCADwRVN7ZZ8SRiTwMGaCDjlzkg9oMEgbYXGP8HRf4w
7+qgy7e56wlQHlVs5XO5kuySx3pmWtWpGko2F8CeVnHqOpFF7ZfAfe2GnQGh0t7ujkbnhoA9zeDy
+hxMG6Qaw3jKzG8jL+4Tl++n7hE124P56DIkHLcP4KqYqP425eg9O7M8zKHj6IOT6W1a45ASIKMl
SckunR4DaCdHUMocg+i2Ybndl0829gQJO0qYEvLoKHdIxzs30OiAq6rai6yO6ulhLnd1Ue1JyPIg
5HO7YvHa16QKBY4CODTUWdTWIei1R1OAACbOixnyzjy9SwIdkmGEHW4v7fp6PDeEOqni1NxqTZt2
AAb1/l1CvW8pGEG47Udc3962dJ0VSksShAhlHtmauLQE1vgBqSu61oEgv5DSi6gvSrISKC64yKUV
xUVa4QrSuT0gKF6AF74DlcBbwFiEMDqa6jkkDt8aAmS+2hY0wm3YOPZKQWTx6FBqlLypgO1//MKz
V8Cxh1kb5Y56wQuqY9y4182X21t5nd1gkaDjlP0EB3mb3OozExO1bJYLHSY6B873zcg/B62IMn7y
wQJ329aig5zZkss9s0WSjvlNClsdaAys7WSQKGXbf0jYLpekBJt+6vOynIw6drN3n+SoZzwXKBto
7uqQ/PXHfGlJucYnQcuqKUygNES9F151n3sjDyFWFppA/PXVLpmMh8lKV5Dfa2emXOntABL+wsUC
+WzfF4l98PJ+4wwHpDaQb19BPy6vEdeGB3UqgOjloZ4dWmuMKTCEDoyN70n2nwNlR+jIwT+MMou8
x9EYVrxkeXV/DCrHV81oS08Mm2o4v6DE1/osao+J/eA+3/bG5e8bdF//uzLl9NwezzABe0ucZ7H4
6mj+l6nbDvnrxPv9PBwCxHgBFUekET0kVlaML15hZ8aVMwRfXGEgRWhiwDerMGtaGmoORQGQA+AU
pu703TMm1DiBdvK2OQ3A6GSx7FviuvnGLfPq5HcaeK40MEuu/DJ5eV6+UHBqOeYlifnRW1RuBMcq
2yCbcOkQf5/Z36H8ayVj5H5uh6jTf5hQvfeb/T/ZhDI1KIFtOZJy6WRBAcnX1hlxM+wm3dkmwfee
fTb9vWs9a8NLOr+NbOXeW9p/sLZA8hdVAIwcKJd7Yxht0pe4i+ameiRBcN8Z0/b2qpa+HJSy0aaV
5aOrcdNBL0YxVD78yzt0+DSH8o6IIRr0xzIpQtK9Mnulm7Lo0ucmlW/HmkEZmZcJ9lF817sxMniC
SM8AoXwA2ulSB4dku7ED8Khmz377TKbkb/lqQFEBWZg/i1Y+qiBlWZfZGlCo9s7rTpQ6BLwObUi9
8g7lis28xu8gHw3VXU0gOJHwgzPLUcMbW0d50U2wZLs4iD6JSHlAXXUlhlp6uTD8Cn4wAKxRCVSi
tnGuKn/sga0dnf+gqZlAzQXqNamz9h1Ir1MX87EQpNEYg1UzTL1PyYw2EgKbtNj45vcgKow6MiCo
DLb0vfmrrz93IOu97acLFQRkIUhd8TSj74JBpsuvT5/shmuzXcfpV007oRdXhvkXHQQZVbWx9pMx
huy/JNsxtmdTNNqbVqzchtIp1GXbsoSLYX5ZZlXeGEuM1gC5xSYuEH93xUMm7BCiulGZ7U3rvknX
FHSX7IEaFEk8ahU4VuU4y6F1ei21mtgfu5eav9h1dl8V36uGAM8ZHMa2e7q9xUtOiqgfkdZHoV/F
hhiN09RBTVhsQjHp02BO4lgM3qngk3G4bekKLCs/QOi2yBQDLRMMVF0epsFnWvkgkQXQ/Eet5VHi
f8+T+zzxoOiu7RrmnPKqw4u2cp8uOtG5XeXZaG1/lgM1DIiucWeXm770Iy0Auf0LdtUARTODek/6
PS12xjPI/936gaddJNZcSd5wiiuh2wt6O0yTB5K56HL5vZtD6XTAz6DBsMFwdw5dbQPcMpbU2qhX
YqOl+xZsTBCvAPrzY0j+0hqd+nJqR1izUQxC3IxKffZjdtAl9eajnoMbcb7XfEz+0mk7OcWhY97K
T1hYr+RHBRQIrzUatcq3S+2iKv2hbGMxPEv3hVbIdCTGQw5qz9uetfDRoEmFbwbwJskKZV6uNbOJ
PkPpqI0H/1OnjRuruG/1LqrmEx8PHTnetnbtx5JHC8h/YNzQI0Vd6tIctKwIbcuGxEX6ahb9hh58
PwpAj12YXphBsLlpPiXGihdfPdnSqGEiBgHQAumyspuZRqvA6QYS61Sn27k3q1ibAPb2ek7vq9Ks
I0zZ0UhY7UNL52ylDnZ1lqi8yYIJ6NckR6IKLCFF4s71KIcSizKPB0wVRtQuk23APH5Kh9QN6STK
lXjvKhBCDASBP4xAIOADtEr5YPKxsf2iAt6oNvWIJcaPse3XRgUWFgYQtkTwA/6NXrP897McwqK+
P/sN5iBxfp8zi4Xu9IjOscbsR2NNL3rJcQCdAuebgcALSYtyAfZCn3ynMrCL+TcuXKR/nzy2L+5S
uinuym4+jM3biq/KP3lx6cg9PDOp3H2p2WuYkpV72IzPmNZF46WLstHZuFOHcUyk01m3E8n4pI/Q
t/Ci2X4rKd3f/hXyoK5+BB5yOTUAUSt1mrFv87mZTGxyS6awKOco855mcHbctnJ95cm1nplR/GWi
XVWhcI2zbPdmzUFbXIcBZJ6N7Cnb3BtiU9XPfA5BBHTb8FUIpthV7oPaLAcNbPqYRDbfiA9hrtGO
hiws+Rqf9v9jhRjiBhQKHOKOssJg1tOumjFVSH0ogmQNeNERA2VRMNefjdzIIgDLfxjN9LvusjKy
6gDwGFJ9Aa+U+/j3a0ZxxgMxLSgmr0b7KCdjNTGsGRiMk5Ntfb/fBsMcait2lu4AEBSCGcvy5OOp
7K0IoPzU1j6JHdq0e1Gb37zBZisXzdX7gQM8N6JcAnlZG7k1OVgMp2/uENW/G+j8pgbYMLJm4zYi
j/5h91AiRI4nmQwt5cESLbWy0cSqAv2RTj8Cr4k8N+rMz7fNXHcRsLAPJh4MdeElVoFDvpO6QH8N
WVz3G+LtUdaO8vzU65Dw+DyzcDIj7dHEdMBts0vbiQRWYh4x5YAB1cs7NbWzqnLAZx1T/UDGHUrJ
3i+eRHodDvXfEtCi14m+6h9bin8MgiQ0K2HLqJtoAM3tKhRqyQPPLSjOkSajOY0TLAQYs9IwV1WI
FRjH0vUoe8OSYxJYA3XypIDCgz/JU8KsWjS6r47TRFX7twXbj436Y0R5CHSTO5quYRkkfbEF8iWd
hZiH2d4++uXN+mNFOfoiCYpqsqcsnqkTZuJptYK6ZkA578R2a0xozCARMFMQpj61kIn//1uCct4W
7zqsAUsQHr6QABOK2UqTXv5G9Tk0Eczh8sRriMDq8vvQDINQ08dRMMOLmDltq9zfBu0ra1ZOY/FD
lJkzVHcB91DnjHoHbAWslLPfvn2EKMzXwHporWfc6shujPueTofbe7foyWcGlZUN+uTlLlLW2PBe
UoAoGL8f3LXBwCveAvnNIybUoUECjCmoei/3Dxz+5Wi2bhYX0254mn+XG5fdBclpbp6cwo4n6yv6
6/RB+52SBlXnze01yvNXT+/cuuLiLSnA7YMOXay3P63exzC7DiqLe394K6d/ud1QdEHgDTgQ+GkU
WwGpiVMltvR2NwhrOpQbzMe5Kyta+qbwhEu+Fhee4ColTgdQG8NprCyGFNQhCPLTBBHg25u25PIY
ccGEIGBqslh1eWRV1woHwhJZnOl6aENg+rs7fQXN+m0rCzkS4CYWQIs2KJ6AuL+0MvhWZnZpAivQ
qKxCxCg7iEFHaB9B5yWcpz6yyCpBodwd1R/OjSpLg2yY09gujJbTK8qXQ6KHQKt+c403N512aNQd
kzWKmMVEQlYQXCB8QH2nQrioAyWAuiV57I0jwtw9JNm8KQOrK0Hz9AmdgzAHjeewVsG40iuSXx5G
PDHzjioGslHlbqzblkEFHb5v4V7MbHQGRGlGHtSvUMNg6afpm2Y8sISdTKmRGJm/ymPPdvwtd7+g
W7riU0unLVl5QBqGicArIIrZtm2mM2y8ObwwKR1i+WgTRhw0gKDrBqAU1LMrJpcuVDl8im8F+Mcr
NE+T5jQDmiePIfNwcqFN54l7cJUxEuzSx/LXbW9ejN4wuiRnUuUy1es7M4TQalHkcW+ByLN0I8ft
3tOkDycbIuWUPcrn3ArofZr8yNq1aZ/FZAN1T0NWkYDBVNGlpG2oNqZtHvNuPOjDE0Y7f2fQ06gh
gje8dDxyNi9rlNuLG4x9BQUMiq5oulx+wZjIrJo+H/LYcb4Gc3KAcHUVxLb9Uzv2fFWPfem5kghu
8CwgSkWV6tIa2OQD0CH2eVyXRTSSHQPBU8TIIfO37rH/Olp7wCPrr613b6IiCgaB2we86MBn5uVm
nNUeqBckswPRxdi8tyfIwWBUsrr3vC8IBRrXCdmaPy3dVOfLVV7nfPQHg6JXEFet9Zbn3r5qymPn
Pya1GyXOMRk/pVZoFmtRyMou++blMs2+b+a+xTJTmoW69tr3D5ytRLeLfoPXBWUqSWqliljqdi1l
Tac8pvW+tJ9m4DiD9tka7p3pAUDolfRt6cGU0+7/a005uHlgblX4WFFil2JLHY/jHhRrVc0lKxL7
LNnHpH8qx9U2BK0HqG/GEIOL5FT9XxNmyescXQ3QEUD1WdLcXp6MA5ET284CXGf2mygerea9XIuW
Fp+Mcxvqk2FxkMG2CU7fhwiRaCJoku/qpNh36XRokvmkifaQDd0TdOQe/IB86geIWhXjRpunvWWw
bWr4L7N40Nbi/CW3xPCGheICCBqvGNBa2uqTVqYU8/58w4196dVRvjaEeiXW+LHFf6x8vORn37jd
J60Deh0aG/yY5e/GSA6efwjwvY9T/ziCdom4QWT2TZRXwApZw4EYUZlMEBttwmIuvwyaF1ai21tJ
vZubDnmbfaBM26Y533ae9RDo/D5hxeeAJmHfsu3tK2ohbsPsCab7EBciiVD5TRpjQGuo7EAT18wA
C4NDxSKRieHSNTa/pZAGk8Po8eE9R6tUDXXLbrTHEeRNsd6xQ+0XDy2HRNw2AN0DfRHWpu0hmFJ4
m9vrW3AC+D8m8TFrhIm1q29sKrjplm0Wp6ho857sLBeIjnpeqWKtmFEj7Cm1aSvKDhlLdyJ9vpH4
og7k6n+/GPQlkOeB/AZCOfJCOfM1HKQwcsCc4xb+sxX622r2veAOaHv8sSDXeWaBaUHd2S1y42Ku
7sBVfCr9ccf59HUW+u72YhZudIgWgpMVNV2EuiojdsJnTM2aSPTNYkv7bONPhrUtxnkj8u3otsW+
h/rWbZMLmR1MIrWUM4UIt5Q8KBvAuGcE2L9h3FZASnE6bHMBbFZQHVD8WXlE1qwpzyK6J9DZ08ws
7rx53CepF2y0MgBCvxzfhAMJWajzrqXOCxGHnEMGXg8BrCQzvjy/trEbM62ROTNuPlcD2RlpEmmd
dhhnY8saLZPlQW1cI+5YdBtMhOKlkTN9KvdTYZY8cVoHVaF8+D068z4wyWagRR1R9PJvH+LSp4YJ
YUyNw3lQXVFyQB2VR9unyDSdXN/n9amb6bZkK63NpdgYAx1/rCif2sB6QGVnbCSxxR6Tkrv6J+n3
rh8b1mtR7isPqkEuCdN2itq/1fLAkwKSBcm4Al1UPC2Km0I0RHMdhjacNb/N6dPf44+Uv6/E4J6V
tF0/4O+n2bujv65eInJvlIQZXzUAnYCZ4/VVqXx6v/WCCVracduwnyXB+OpoBmuE+ksud25ECdE6
pyxqpwF8LjOOKKlSYuN7evTF+21vW/qI0Q0Fkw8I7jAGr5iZoJVZFQJrGfPY5dNeT7XQBKAK035a
vhaxfODbrnbuzJoSERLqicSnKK/lZABfjJHU3WYiqYEZxg4yp8Lst6VOuy81xqxmj/cS2TB8EqJy
NoNRtpuhGl58CmXx25uweKB/fpYKkfNnXnuACqLql6VaNGAYcke5zlesLN1dQMaAoxk3FzZbccte
VGPXCYYTbezPdUF32piEmTmErgBHsx02pn3q1hglF84Xwg+YXkKcCGo8dZrd6IghSxC4uaD80PX0
rm2bRyEwDtFJSANJD7e3cuH2urCnPAqeX46MMdjDKYcE3W4vvZ/YP9zHF1aUO5JgoLEmBqw0wb09
QoP4HUxKwl3JyRbXgisKaCa5cyr/mA2WV6ozFC8heXconPxohrq/4hTXs0EGyK0hBgRmax08cYGy
YQIs4i61cRG3uch3VZodW42kj21Xb6c8M8KMVvWu9up32lMa5y5DpdhKv03cmo/tKNYwhh94AeUT
xe8BNySoxDAEoBYw3NTJ7LLA85MGxV3lspOe/mxo8i3L6C4gbug21p5a1REzdxjvCZEUhX6xg8L6
3qNUkv//0HP3122nWnRi1HChqe7IWUzl2oBsZtPpU4DHqqlPfWEe9LkPGXGOBqjceV7vb5tzr+93
vEqSOwswFdl7uAwyjNzpEqhxIHKDDD3mZoZNYX23+pVa78KlAyuI04AqA6pAle9mrW3nYkYJFLLd
Aso3jhdhwHKtxrgQhV5YUe53AFP8yjZBqMKDk+cPkd1a+2R+bPU8dMDD2WUrgcXyUf1ZlXJUltfm
iLEzlGic7i53mxdavDbFo+6CAprwlQj05uIwqqsEEqXBbSTmqGbmlonJexpmwJXr30X9QE0SraZ4
H6wBV98GwC94+iE9hUrUpWP0tj/WnMFe0KXZNi89BgkVUkcTo1o49VX+RYA7BJpQtNiyHMD21Gff
R6sdIKud2WD3ahNw7mLr7Y69TyMqnikBMcWc9WUEpwuieRx+OkULESuj+krIRDdemSd3KBf5YUss
ECLRKUGlbc6mr4Fokqg3UvIwD6mxgQg0jRpWgMqS9RieCcY6skd3jA0CzKsNEvitkQ5aWNncBdbU
slYussWPBqgOFD0BkwFvwOXe4GPyBcoEOQY4n4w0tqZDofdQb/qXb/PMjOLPbt9xt55gJs2TLbde
+OBFqfk45l9v3wGLd/8fO6rogJlak5WYsONBR2TMoPl8X6Mmd9vI4seCmoSDiw0AQ/WutdtBdBjo
RRmOPweFDoENgUkFP/Te3DU45aIpDzPzMq8G25FyPAVggFoGeZQYnCsWkAZV64WlBxm45sTcf7nZ
kCohD8XMOFBpl65gzn2Z2APK/kIgam2p7UHmOXm5vXeLB3RmRHEEyNSX3NMR5Ffjp855c+pTk5GV
+2Vx06DPJCUufQyUKpuWItNGYIDIGANqZObhXBghRpLDWo+HNZ23pfoRRKcAK4YICgICR3l10gac
MTNuF0zY5zb4jeZP3sD0fQoNlk06iSxCI/ze9id7M4mxCUffaP7B52UtEbAeFFNRT7o8N9cnTUU5
+iUs7TYVdUOv+sWslXNban5j1gm7CUkqNP7U5rfFgKolIMyLm+Gu0DHzh2w37rrHURRhaTIw8WL2
qbYjCxtOy6dc+LvB6cLRefSgRff3ToQLF71nAFPlt3G5YlHnbjIS/BYDVJAbhMUsqovioW/XmDGW
vBVD9MATBZg7R9p4aQjUhYmJKfAs7mfzbU6qYGtlmthk+C62t5e0kGXgcZKEEAH42q5htnU3ksYD
1VhS05e+EXEzPVT6kcxm1Lbfa/KozWuibEvPMHbwQ9RYEoIqu+iMgo68HZHY0HRXHnhQhRgNnFIz
SqY0TNZAhEsvzbk5xU1J2dUmNwykGJl3NILyCwRiUJ02WMj17PgPu/lnaaoAQG/WwNX1WJpffwXo
LSQD2CcCiLWBAuPJIvNGX2sgLjVNAa5FjIECEIDKqk9WHcvyOdORdYw7x6CQdEfr7tk3xq0flGGR
bwj0qh9YtjYbuBSPYnAaNIJoKEis3aWLVobp9lAlQZDNsvQdBYMuklJJ/3DHnFtRkmAw/MxDP2B1
4Cw5NNamIflu7tYo45Zc5NyKklSVBUgeBMTQY8+cXs02tMz5hBGNKLPX+iNLHzY6/xhRwKOKrEl5
61o4B7F1xLsJYuJDW5a/AFrSI9Dg/kORApMIiK8AcMFrrZJIjMwv+0RGPu7sd9typmRTtGxteH/R
C/5YUUvI5pR6mmUjK9GsN5CVRZ6jrdy5ixkmWhaA/6JR4l8xiHdVQg2rQ2XLYdvA36fdrn7RtU8s
BS3EXdC9ifE4/QdknDN9z9MqKuaorI9m+3j7y15620HMjksSzQZ4u3Shs06ANWui81gDFBQ9ZkO6
I/WRZZ96d9pZZA2ftOSOQHjghsToECDAyo2leZx3DUcroE/Kfd9GP8oijbLeXdnZxSWBYRoT55gw
NVTOJ846t4DSNIA8qPXPeuw53ylHBcb5wZPD7d1bcnvISYL5AsyPMnq93L0Sil+ESsRVNfJnlznP
pO4Ojvb2D1ZQhwCEA7AoDK9dWpkI/moHVHhcduCPQGI1fPamNRX7xQoMphvRdfogLw6U50sMVG/H
An2MkW8ZShoWqFSd4At1/aisgrCYDkG5d8ke0Newsk6a7u1uL3PJPcCCAgZSQHN8EA9fLpPqPDf7
CZvp8VwA9BXsIDczbTAAz8NUS8nKiPu1OclqhVBEYvLQl1d2dRZaUjYBIuduZFHfYYaLDZCgvded
ZuX1XLSEexiNBh+SU570orNvbBaBlzIOvEY/oJJSCGCP9YxvRwBhkr9VG0F1SIekCUZhgCrDOKB6
5ftaU7UOYnU6oCedG1Z+qOoSpHxuFoS+R/393x7apT0lopslp3fbCzQxNIDIgnereof/r0Jtrz80
aQZEbpgfQG6gUqp1nKV1bwMXgvX9RIf9sWqLT1parEHeFxpCIKtDlRjvGK4QW50jSiq/9KsU6zGK
KjRTEnmlHroIhFmaI2YENVKQH4oWII72p2iOXeNtb2/oQuCDXyBZmcD+7FpXbDp61doQWoO3FNm2
4w3kUBFu5ZuUlfgkSZjYJOohV2OzrbPavF/aZsgyINOTm3wl0ux4WG0zdqgkCW3r8IP/owE4DlUd
wFc3ZPo9Thvm9BGGrC3shKCYq0hOeWl+W9kDGWRdVphQBUaiCVyknDtU9WD1oKyHpMIppFUHSJwd
tSCpHulWNgHd5CR6KFWLmMwrie7i6aPSCcIGEPkClalkuhBvB1pSw9dja06o898gf9kSMu7NYNwJ
Ut/nXfVYZDvT6GG8eHWqaU2F4/rxwsqRIkmsIPrXKiKUN33CcqIj+ZyGT2CL3ZlB+wsv2jewJd+3
vf1jZaflLXe10yhPoAcKolbLVC5dMYNBKYDOY8z1egN8xSnThjScGv/ZefHzqNW/8fHoYDwwpPqv
27YXlyo7oEDs4btWxwI9XOlJ4hn41MjGh4I1GEcgDB5qmYjYWhvxOp6TbYU/tuQVfXYFl+5spZNn
Y/Bc+L+7wA4zQ3u+vRy5U1c7CaSjpEnEZqqlpaniPdJYnNyMB9LqtK0/7use0xPGW6bd+5oI6/qv
ww+sCtsHqSzMncBhL1dlufOkk9nFw+Lg+3BfAV83TLG5va7FYzozIv/9bOtyXjez3XgIhcug3uaB
m277QA/nluZh43Uk5GyVGGnpxURPXP+ArJpAgF/a5DlE77TSyePR/FrpJPTpV298rdH//Pu1YRAX
dR4LrHuIGC/tZBgPaUwO7x+xkg0axH08JU4Pzbk+i8yB/gdoqbFic6HChfIWasOYr5AvzVU4kJB+
KgOgDgdIrXwbp0eXAKOSpZFVBdFYnHz2VHoro0lLG2qjwQm9IrgJvPNyoWB/63vLN/MY1A6aFiU5
ikvao12vCWktOcu5HcVZZuqC7hlEiXE/8l96/bmlZB98w3DXbtKSYCXQl16gfnEYQkUrWRZ6XF85
PegKm2M1lDRm8+uQJiDJHcNG+yy0k9mRaBrfbjvL0uN4bk7ZwwZvIhrjFSCAgxPWw5OPMZHVKbWl
W+TciLKBbQA9mYLLFmcfAIz/mAzFxhifnHET+FsKfU99FQOz9Niem1Q+tkrrxpFXMJnW+4of8vQr
pkLDHuUdjX/r2r3hfM9n++n2Zi465NnZKe9OgwmzsewKiiQNQwfGs4cX3jAeZrHWXLhmjZCSyQG6
uJIJEZG+UtARrUmTbq4pRlb23MVwRVeE6RCwEI/7w6Rl+8xxtyM0ejk9QrZxZ5Tztv7sYB5i1us7
PRErQcaSG2EyC3rtEhR3pbUwGkXnaA6n8aTfe/YLAuZV5M/S5n5k86hiQ3ZNXbINnehsLBwaI38K
jf5djmqnrRuaxtruLrkrqtioYXtQL8W8zuW9AlLzQGOzS+O6CG1yTHvjrqtSSFQXIa9O1ky/rFL4
yz+pfvVykFj+T0o7KBlH71mT3lo2jbk1hjki9NUG5wI+R85vyrcciSHuS+Vi4TxIhoyhHu+nDy50
TnPtXiJ7hw3EI+Y7o+ki3UJV8AWQx2077IS70j1eXCIe9g+aBgnUvNxVRrSxKVO8EFT41Y402ksV
JGvg9yU/RH7xf40oX6BNsinFEBBi/aTaWZyG3Buj9THMFTMfr+FZ+JC2LOh8C6F80ZrHdHxCHeWw
7oeLVtDElxP1AKOpwVfTBINvlBYWMwPEVRk+CIUq46cWiLVhj6VHB4k1AM6Y8pX4y8uzaQKBnoOP
0KTRimgAETIJ0IayHYKULDD2ok31MG3ICu3W4hcNqgCMEMIdQdR4aTXNHFSHdfl+8+OkedBOeZoF
jov90/IkiwZG4XQMRij1AwvHxSu5PEB+DrnlHTBR4+RIDTJrV9YTqC7W4qHFozuzqHzPOqDOUINA
EMvodLTYXkzgtXFW4p/FU/OQAWBAQFJ3K4+AVCFKuh7+Qd3vwNW1Oyc5GsNX1uDx4Y+3n7bFr1cW
dS1U03xci5dn1ZGCl6i4oiXrDd1jWpraQ10ysb1tZdEjgP6CkAhc8Yq/v3fAt8qIj/KVySIU9iMA
70Et9VivSZhbS3c8RnQhcgfSDznEcrkeHQ4/mwjIY78d/B+dRp3NlIC1Fh1ZckokyjifU+Sr6Rzn
LDcjDKOQ0LaFe9f02hYlNnejF6V9YKPxQjTDw3SUWeyg9lEcjcnCaEDSzBtor0BnphudHeZJ9NDP
UGqp5+K5L/kQelSQjU3M5qHP8TvSURjgd2myw1gM2f+QdmbNcSOxlv5FjOC+vJK1SLJkS17bfmG4
2zb3feevny8dM91VdE7x2rej3xwhFJhIZCZwcE5Q2QAT1MpejvSUs/NYFfGriL/sGyktd49h2Z0T
XGy27Qkk2J94fDFrxpXi+oMwGN24lbUKndHs3dKb73hD2y95hlJsU0fx51hp96R95SaFoADvBiCa
m/hNCi1TjRSlnPpQed3D7HyO2u+KEd1P1ofbcSWLXvgCPBC9VNwY5Lh2LrOAsncVzpmNm9BKzN63
YbPzAaVPILoOP0cQGEjZlvOocrTaoCwI/7j63dx/yrz2WaW77c3nxrsryslX88Yfkve3fZPUuMnN
F3Y3Z17CX1VGj7tDXCm1P6nZhxVRmje1BQN5MUflS1RGKSyK03KYXEu5D3XtrzLSjMO8FPU9Haff
p5zhB8G8AsCdahvcgtdfW+k6rUd9i5hOgaG293kBGrw4Dnh/23VZuuC6jQS1igg1T6ZrQ0lsLpnX
Odkj3EAqZUSt733na/z9thXpzUmgRJj8ETpiW2q43HKydJzG7HF0/mmPFEJyc/islP0dug+w+FDe
Wdwna4TwE6YEJ/fHco89SJbpeahTzyfHgrbabM7RGJl70UOyFYqcKcNXLbwodfNxQcSys7ksVjtf
VnZ+cSrzsGYwnovwJt1TWkhMrUDUSUvgyvDU5Bvo1ddFtve0ltjROJFRX6Cthebsxk5njk5pe2P+
WNQ/gPkwMVBPO6ekJEhoMYGCxwB43y03ZJRkmavYQi4od07L+CSArp36fR/kI46MTQYVDUA04BAy
o427iUaqI6MRd3S00vSDMz0Y0xKsdPU9mGDV+FDahzwJ2uo45UjQ/vMHF98r4+JDX9xI4QVZ05p9
/5hP4bm1jpOqn931dHsnSBL2lZHNas0D9Jp2jRGrfk/aLpS36vwJUm9v5x0taxfQfCTOeWxYKBNu
PmUcqoOTK0zP1wCUDR+m9zAD39p/7PJj1Ph17jt28aZwdkDhslC5NLu5FOi20uVWQoPcSZ1TP4MG
y2b9UbOHr/YY7xHISfY0PkKmKd7wYsj7esVsFiwyLHzMdPs+7c7ctbUyOuV3nnXqnPPvrxznLFd7
NjXsAJu+oJmEoVULBGeH+nuKxA0v3GNXvSTqzEjyzo6TenZhbLN6RQ4dQDiCmzDi5bXldE/R8Nl2
xkPSNihnZafJ3GP2kS4ctJXA9kV/YVs0cyNu/nUJKjHtaEYuddOfBxtAX9mamp8Czrq7/Tnl9niW
oYoLjnyLgvRSJTe9ETxfpN1/uU9TUuS8J84iO9ep8tDtFOVU7sSb3aYmc6R3TsWjTPuo1jXaD4gs
JO/05q/YvJ+G+0iP/TwPuUh+b8y7ov1020dZar40v7kzLWWyrHlYw3aAqIQPag/pi/UdPd+3t+1I
buK4KfRveHxycd1suhoJ8ggsANhI47OpWq+MtL9rC1isvzbac54Wx7H/bWkHDZLKC5ObrReBb6BP
AxgSwFJ3YMzvu9nT9yzsZsc3WcK8NLTJypFRKKtWsIRL2p5RsDjUiK31Lnpoht34CrwGt7+l+OHb
I+jS3iZk1kQJQWWKuGTWKTHfDu632wbkQfHfYm2CQp0GTwuFgfq9NcRBXb0zrZ0kvBcPIrtcnGRN
CkZqbIi7coAgKU9ezKE7qOozw59GlkMh88OI9yp+Urd4hPDitCEdsDYBETZqFq6aKBt1zt9LOGZB
qIVP87w3BC1dH4NbiJiOFODwa9+sJrfcshet2PmDPdwp1rs/WB7GF9B8hC8JdtLrv5/EQ8Vln3bd
xBhaYdH4odGujtXpthlZ+RnI4H92Njf8UF0yxZ6oPCgapsJTkTEeDFb/Bw+M8+TodJ0aM8hb9zOw
w94vu2crAx+iz4+FGN0E1n37B8nyMUVnUTYQk6fbrqsCmaRirfye1PvQ1X/3XPHM6dnMdu4l0jC5
MLPZXkVkTz2DVRRcyiOY2ADNtCDP97rle1Y2e8yZzaWMK5wxIN87JIr9MiTl6O+Oh0o3GqR+xApv
GorP18FChIbryl6CYCb0XqWL5wZGAflqk6FQUQ1Te269zr2v9OagaO2el7JLAmcbVU1gj1Axby4J
aUwHwyjoUub5cmyd/j6x+mDqxlNRv9e7c/X7A3+iQvafvc0x483M6zgK9hz4ikwlCyrKZHb96XYg
im+2TcCXVjaJpKo7rYRCj8PMnvmG3tPaeW/svn8YvfouzX6/KEdnnhkGaGsFuHeTTsDueUvK/4+t
uapBVURzYMzaerjtk6ywQV2IeQhYjj2EpzZm6qqiqaWSVRqrQmX3TqkOrR607nRe7fKw5PmBufoD
w2E7aUa2qy/tbrZbDceMAhwAVGzx2hvPfdGdPAZcKazddlC24S7tbLKm4k1lPwr/9C73U+WrGqlH
N9P8P7ACoargs4coe/ummWpI3mdLoYvs1ecJ4LJdmPutVmkAXljZhrkHOYO6QhxjaR9taHl6JAyn
XD1Wy/fO+HDbI6kteFQhXGPwCID0dQJRgFaaC8W0R9qCFkzxkLwYWaIeUK9Nz1x7LG7iWXe+bVS2
WEyJiqTFCaRtoexRGWoEArLkmvmdKlOQj8zC/UmiN7naCz5AyPm3UK0Qd1HUpis+m9rr0VJfR731
el68neuh1BcgcYLeiOrV9lUWTcY81H1Nr18tBLIGhkq4/nf6blIjcM8zeAQdPC5dr5IxmnQs1Qlf
qF01r9OiROsjCW6vyk+unW3igw+dwxfqBAhyNrGgLp3ZOUaSP6otkuf5uE5Bu2qftaVSO38N7ZAL
QkEp2e7i4xwObgBCuw4qEwSR2ocPdGHqwHCW8pyakwJE0Pb8iAfQYTRWWEfmkampxVjf3/7VsjOI
OWBwYirHIPC060/Tj2kajS3Xvsh+NQwfGAd/o3ej742C1ej7ZLTH2/ZkS8GQM1OUgq6eTHptr1Gj
qho0WqAF+oGHEQWWVwYgBd9r0z1JFLkpxoPFOKsKbPba1JpPgwYyneMVzbqucIIYjiRvD1spy9Dw
xf9rRWSIi7t6a9AfyU2sdHp5cDPItpc88Iavqz28+4NPx0rZfDwMbsFTna7BHC7Y8PrkqwVBe/Sy
W8CTOsPIALU7WEzolV87Y+dDs+Q9p6mVflig5HRg6bS9l92biOzeBYfgv3Y2G9L0ukzRV461YjCO
Vp0EptIEjQIZy+wG8aIGHgRMc7zzAaWnOHMsQCiYzBAamtfuLUlkdcvEKbfA4BznbyZoxaI6mMfp
zi4TONz+0SMngPZnj15V/OFfUgNXPOCnXM/Rxro2XFd6ik4NGTtPU5QSfiDo8gdHq1CI+X8WxGa4
CENQz2Ybd9xk5/ADM/0hyjvT8PF2AMoOOxAutKsBdgIx2HjRUf9fEgXEYFa7p7Wa/Nl8E0ZnxwTN
iiL8bWPSTwaOhtoHMxiAWK8dim2GwKOF88eNVBSpi/K5qvKdUYGfzArbdeFPc6Wj1UpW2hhxZrud
+jalTWO9eOgwQiHZJQ+n2f2q6Me++mi+S81AzT+F7TFdfKuj90i4zIcadpdML0+3XZZ9X4Y0CVDo
4FHV2Oy+QenXZc7BvY1qeSyLF32sDouX+W7xMu2qicqyI3xuBuhABC/oCF5/3yqEVAV6VkLyHh11
v/GeGKvZWUPZNhebTUglwd62vZwvmleHM+Psj0OPOFQK0L3Ij3Wr+tmotbiVH4yCdrClzDuGZcED
fEnos/EdqfpeO9fbWa81NFYf1al8V7Jm05zd/8FiXZjYpLBsgM1NCXkIq24AIe07zXpKjfZUIiA9
O0bwvzO22XmFy5CXYoHeMPJTNtWPbeQbbXKKzPkR1oYdY7IrweXH26QSZZi1Lg0FVITZWitfDzbk
DvlUHJ3wdZeXx1zXj7fd+xkIv+xDivLUkn/O1G9uIUXltaAAOvopHc84v1yKagg6peB+pMa68qm0
yzb1cxdZMV8dNEB+qdb1h2qp9L/NoocIPoEGsWagIx7+YXC+ey6WLEmZpFiSU70yY1eF7fQ98toi
8Z0uVN/Hs5OEYtQhfB5yzQ3Z3GObPClZPu+8UKUbDa13UM+gue3tNQTIUpYNqEU/RgjK86SK+rtJ
2yslSI2YkHXR3AddvWXWDqM1UpeF1KGEma+vANQbXzW/3l4m6a4C3Cyqd9ylfzaJL86YQslL28oA
lOpTmLxKnHU5VrP1+wRxwOMcFTMuw6AIC13v3dT1sgTlTp5v3ocsfe3Erd/HOyeZ1JMLG5vkp6Iy
aJYJr45uKiDWrUrFbxK3O9z+XrJ8LljuEBEBCPALv8K8LPFi54Ao86RYEEAfuiB3yvVeGdfqlTKp
j7rFpPxtm7JAuLQp/v1ijbRBLdOuBwnRlNNpVeungtpS185/5Boj3Ez700jYNq21pOvaaQJ2EJvG
IXTTQ5OaB10tn71BRVhnh/hR5hSVF6TlQaPCJrJxypnLKMp7XlZN9QwKnQKFdVTS6nj708mWC6YZ
2vAgojiAN1bqxCitYlT4dBbTiQzLIGZYeq9GtXisqz1BY6lLINZonQnw8i/H75rwXlgBiIQI8Gro
mE+OP9h/4tGFkc0xqNh2yJNU5/yt5iAdkUZJTqvBdGLoHozh5fbnk3tE+wqMoZi5EG+Li8irFmYR
mpiQGNVWwOjnpPXH+Q9e8kyx/WtErOGFkbTysgmuH0iBodNI1/CcjNbBUpOd8N7zZXMejcW6dFEL
0Hqy0qBm2MctunOyN7why0IXzvzKOmshkNzgjGt1wTh0sOPvNJKkfgiOGjaPqrNVrz+XNYVWFToi
pFPoTry/0zSD+WTvmie1YjMbxYCxQMxs3vRa2fTIeOGHpf4o26eIQS/u6ztXuj0jmyWpkxxuxdwF
7i+w79aTEPPYndIQMbq9h4AzZlIPjJP+qw49Uh5uVwAyKuJPxvCjNM4I+jV72ux7Vjanj7a4SRxP
MelMeyoPbapxs3kex539KLfCsBUwHCog2znoduQxgRZC/thZ5Z0eP2S9dzLys1d9vb3vxYf/9Zv9
Z2cTY5GbQBRWZ/mjUHPTvUCtUXaYoM1zkKAw/s6hi9g9v2UDnYLVgINHE2erurkk9AUkqwij5o/l
+rwKrCEMaUp3n/fBzwFW1e/M7/X6voFkpzHM422PpXUEHtrAmQDoAtoUsXqRhexM1TovpepbmyF0
22p+NpPltTN2xwJk0/JmsCIfKAZ3ynInMUkWlZYpykQcUcBmthX0NdbiZZ6b/DGdrDve+ebQnPLs
rkzPt12U23FpBEP9AV/1xsNmVeq00dr80TWVD7PZfR0n575cooeKe+7Ozpacu/j0n61NTtebzFoq
B1tjQx4skn70dSN9bvPsJZvBAjV7hD6SvAtCQMyDi6ozDbHr5SsMo+kqk+VT40+rM/huerr99SRb
4srAxqPczTtj7jncV8jhhyMSUueouHefQV2c7LY7m3sq6HKPKPIwfkTlbkvZW7e9peW6OK8i+7ui
W88MYL6/7ZPUBPPTAAkR76Ffef3R5k4NG0Vlm5dzcTe61imedzBTexbEv1/sKrQTvbCB4vDRpXdN
gbMP651Ik5whpML/fNhEdZzYRgGiJ3+09ZeGdmHefqNiv2NEtvjUTgG2UUUV8PprN9RWHU1K+eA5
1VEMkKD3vXh3QnpWSACZ04u2qO8sPb67vT6yHXtpdhNz89LnUwkA7DEOn9Tuu2JSz4HSLdorZcqS
H9fW//zbnPYz5Z7U1vEvFTSqYalDvNszzThayXNuvckX7c2SeF/KybRpeITFzltAUp24Mr+5B0Ta
OJh6jfk2fLPm78dp8ld/WGpEkpHYDXesyb8qBTLeb4IKZhP1ydjFeW1gzYQca+183Two+UNp7cG4
ZZFJQke6CbAxD6qNV3nsdE4k8jrzFSSkzPnkUHxxy71EIbUjpvrEbC3+bIOzpokNZUn+2Lsf3Mg9
DN79VO+NAcg2spCgR3yZqRJGk693gLYobaj0OGMoSnkoGqpVSmrtydbIjg14ZblvIl9CMX+zmZe+
1CsNRtDHTrMP4fQSqs+N9tAW40Hfw1bKHCJxUGRzVMRYtgS9hTKVTtFr+aNXV+0BfDv80lW27NTd
ZGsDQAPtYWBF7LBNrCmrbo1JCEo7TfLZN8LPq54cco8x+duZQvbhQPIbPys5aBxu7k6Lkdtxr+NN
oT3UbXoHINyOzprqBF6296aWfTmGLQE/sE7c07ZxbSRZs1pj8dg10Yn2rqhG3PZGaoH3Ot9M15kL
2HiT6wo30JicLohqlHrxy73usSwHIIz8r4XNdb2ox9kysoK+bve1y4qHcvih5h8iJ9/J4LL1v7Sz
Wf90MLypFaeT8ET0cFr4AnYehDJfQJCCEkNTm0DbfC03G5YhY1L6UQ+Ns9IiC97Fp7X/ElZ7A4dS
SxB9AmCn5mn+FN65OM2bomqdQSPTGOrHqnn2uJcnRuJ7hbMTzrLPBkgeiPxPLvNtRzn2+hANzzl/
dPqHLjHuWZtsN2/KouzSyCaOq7bP6rRnb0a2xdX+oev32M2kbhjwp/Ef4tFb9ojUHMJxGLEwwerU
M//ZWd93xyX3jGzSvxFpiq0XfCszQaly+CH2izdNh9tbcs/K5ioymWOUdQyqP9ZlVB3y0XWC2W06
2ClSbydnynIZ00+W0D0UPDDip1xEWa6GnlKuafHotauNpmQ7feui2vXjWFVelrL8OtqDvhNw0sgG
vwBjm6A63dYJoZlm9C3PCvI0oslM67YZFIzleLCn77c/pMwSZHc6UYG60y9KHIkSK01VMjumWYhx
lLBJvkDoAn3DzhSyiN7NEx7soxhABJEr9Hw2X3Fc5rK2ikI8iObpVfa1ml6BCgkGQ2imBrtlFtlu
AutO/x9iOgiRNhkVJoalNNymIAwXf7VNf9hrVctuiXQeyTs0lTjrNnlO7yBsjVo8yprQH7LmWNp/
JZ+hXXJREduf4ZJeiumZie4VJJls4usvWKzcCeqiwl7YPXdF/FJR0olUOOJTW/Hn/O+o/DElJw1u
+t8PkUvDm0/ZjowyFh2Gu7g9I8nmL8l4CouXfA/nItvU0DMIZDHUCXzTjYdqvc4dMEigy3iSBMvw
MEY/bjsjtyF6PpQ4DOxc2zCsNHaB2RbMQUTrScgIBq3h/LAWLTretiSLeMGZQ4RQSIFH5NoSxJu1
Vo5Ycud+AhOmjdwcLXAfXjurUOhE/dMQ2s3d2vTal3XU9yrzUk8FowEhw4VyGy99pOQuFVWWza0D
F46Sag3MPQCULH0wxvyvkU1sKO5EzkSy5DGJpnMUzYdpfElc/Xl3vlCWhW1Uqxhdgd9b28KG8gzC
vcYKmXGNEddtnzoXGmFV8Y87B4vMDjlDlDOh0rO3+B2rt7vSHU3ylB4d4vJD2Pww8/HUd3AEjTu3
MQmRt67DvyVaGQ4AiS0AciySMUErQwzuDo/OaMM80VaBW6IR0sfHBQwREIb5PHnfsy47xZP+0A/W
X54+B022RxwidRx2CpdDh0Fna7Mx1HCcBj2Ny8dBfZhi4zSgtOCUr3rrXTiZ97e3hsQW1xDqqrAk
05fadnkTa17cRoW/Vqk9+02zqLCeRUWBpiyoRqcrKli0qnxnP2pSq2BwRPJkON3avBmtwukTI2qT
RxBuQfixsk6F7c+e3+hvmGU7ekbyrKVPuTIyQf5lnnjya5+0ajj2zMKUezrKko1jUBlEOQi2B8bp
NhvHnjxlsEbIc3WvP5Unq4t9Wzknzd6IsdyOKOaSgcitm1OjtKxYLXXIzOcwbU5A7zofvc/5CG5y
ugMr2uzsH8m5C3cFMz6wEvPC3J6KitJNq8eHflwGkP9rFpaHYbb0HSuS3HZlZfP1mE5MHCbYkD5e
3k2IicbJqbTznSiVGoGRWvTPAPVuq2xT7XSx2U6o87Xl2dGfi5qp/j3WUOn6XBgRQXtxu6yLknu+
O1LlApScvg+N74gjGL//JKPmI/hdgbnBaryJfPjw1lpz8GTUjYdMPX5fl8Bts51C1s871eaOd2Vm
k0KSxUKtMYTqPcriINMeMvtNYirn2lqCqTffwYkDLeqLVn5Y1HuPgXqvmw9h0x1M/TXsnH579GZm
gr+iPI8+amvcsZcflay7r6YUMM4b6x6ww3GolWPYPbl78h6y1YYKTsjSAK+GX+J6IYpKj8behEJY
Gc4c6kGWcWfszd9/TBhiNhjiBlBxvxRG5kKjvi2slEYQ5g/eCrvWc9h/Mp33v59iSeTgQKmq0DAR
cXcRV9rswM49UD21rBVEgxt9a/tEP6xhoZwtaFIOrpDSuW1T+gkvbG5ieY2VKe8GnCOZB3bxddYe
kj/grmGAFcpPwTpugfq79svq50nXc6aeKTP6ffHEJGHlnKPTbU9kWQzkIqmZlzKlDHH3v/h64wLt
YOIwop6UoZ93f8fG+bYBWXfRuLSwuR0q89jleiimt+3sTDX1ZM+9P6rvc705zoVBw+ihtV7M8eA4
lV+Ov98Hwbr7c4wAwNi2chKZ7aimOROzThMxR5CX9SGG0GUnHiTCz+KP8+YjewJN8zZp2g7LhjOi
ZWBQOVnpF5jRjsz13dWDn/lmlyA45fjUVMvlAA3AW3O6o4xrZ+MJZDGyTodlt/4luwJc/qBN9HjF
HHZRBJLegQegBRk1a8GsO4GJJNQ675wfcvfFbAsxBLOrvdmDVhwXajyUrDEaoHWYHVZmybPwr9hF
qPHJeCr/nnXoTMYTlM2n+Ul7qy6nSBM0TDlyVrcDTur5xW/Z7M0mXRRUX1lx2z446z+TwgB/dVfZ
fp3tdadkTC4ge+FxoWgO5ch2eCg3KHFbEwMYofpSpi7Yut7PtCeleQgX5xRGCYomB8d7XyfHub5b
xMD9NO7UG2S56PI3bFY6pitlFoI7bomKg+C3texgV4ZVbNLtgcfrDmQ39WcPSMd1mvCSdmnmlXEJ
2He47ej6Q1c+TMXfqvE4jl/tcK9JIP7eL/a4M5NjxaNuS1BjrXXplRYfljpkk1AmzpG7RGGCyYbb
0SIrNkCFh3CAqG9wFzSuPYvSOlRo+TIeno3Izr1tNCcQtdwwqQNvBNlFsuJl8HbHrEgIvzgIOQFv
f14F3COvzRZGljpIGwlSXe/UrHmAUGnYfptaX3vMUu/JWz9o5fqQ7tyPZCQQcJRB/mCLKwBVt2u7
mhrXRj7Bkefp/6TIPidGdbQspAurV2UcHdrYpMO6+H0EK9G6+nbS3XGx3nkOSlf34kdsomkOyyTt
LEZHVOcTbeRgYkAFYPF9uscTLzvdqIgBcRPUKHBvbrydbQgThHJxmFjfq7qdglhJnZ0QkpTHqJ5Q
adZ4aQkOuGsjTlq5qRulJAFHvV9MUdL255do1pj4Gf2w2/l4sv0Owb8jgIEE0Pb65rhJKtpnbMXJ
SIKyCZ+8PP8RtuFeUpclUpjlIb+kJsyu35xpix1FXqYyv9Qb7Z2ljYeieLVChNIEWvwqXx6jpvQT
+7XufYSvpJ1OuWrfdSPiZ+8jba+dJ1tI9FeoSvOLyLSbsJ2rSW0hvWHY1aize9fp02MSddrOvV6W
5QgT5NtgtgcLtYnLslqNpZ5N2MnH8BznyrFMQATF3QGddL8vH7pmfEmd+g8SOOg4pNQYA+UWtokf
RuuAZFGue4xHN2BSxakzmP7OtxOO7ANeGhH/fnHP07TK1CaQQI9r+1KvH814j1LsJ0fNNqNdWtgs
Ubjy9rMqPl7svans4RAyZGAV1YPKQEzprH4RiXdAAfF0XLxJsyeFmwhcYEhfnuuin8Brmj7PEvis
kgercl6n0zHK15NpnDuId7T2rtdPTrKH9ZcF+eWv3ix5trQK4HWx5HANV8dodv0w/5LkQZ/9QW+N
5wmUSTBLgPrZwhIYcLGyyiP1MsVwEHcDhepErp3+YKHBFVGr5GwBlnW90CuzH2MW/iRBdcHkJIGS
7VTJZQkITs1/LWwWWum0dZ57Plmlga6Y7MCNHyvkZ277IbcCtTBPR3GB3/gxRGZeDB27wpmdw8jU
uXgOz8vOtpDlbmiv/7Wy8aVIwib2LLZFsT7poXXwpu+Up0dEFnT9UKrR7/OKILQH9p7mOvR7ziba
qmmZzcJjzikpX1MaKObsaYAAgWZ89Cefj1YtlTDYMOkxXIdB0oZZ2YUwwwgOgoUzz5s+7DMKi9/7
y56/sLLxB1fXyhGkG/FQH/NheXFHUe9/WLs9WLQsNYtqBaVjQbtrin18kb8cO2t7J2ShctjJS/pO
jRVY+V+g2mozO2rjkWLL7QCUZoYLiyJ0LiwmpRMpccJG6qrxEOr6afGQHXPH6K7q409tuFe1lYYi
4nAIrwptz19WrMqKJhOcM1nZev4ct9bdbHf3ZZnVfpNHyWEins75nO5dgaU77cLwZhFjKBDmpOSc
t8U0w/Ckm9+Bi/5JPELKDF+ikOvZYm0TGvHhGkJkEnrGGdBHxuu4s1/+YMmYRKZpQvb7RZkmCuMO
xCs5g96GPxjp/fzJG1dOlersZXsU9bKeBjzJVH7htzUFWP86QMwyHLteIQ+6NfL12noH54LH/X2k
PZT76OHFT+pD4cNTmp8d++jskYFJNh/oE9BNeMq77CeFwkWAxpGhaFaOOkCq5Dyuo/qvJm6g0ELl
OIyqnUuK1BiQLcCqVNkQ/7l21hnaOc8UxtUmdSkPc5uPQdUXxsFlEBt1a5TBbi+l1B6MjWBrxXpu
L3xJ5lqTNfVM28wGsPNReyiWLlDX8qgn8T+3bUk2AGAqJPd+Crm7P9spFx+yaFy9Vtl8dMIA1kX5
TLmASY+DWYfpzlthz9QmqXRLlcYKY3+PWsi7Mhl8bU79VsuOtz0SobfJy4imiNsG0+WCE/J6tZR8
GYvBAZTdTuNCsc09NfH0+bYNSUYm8zMQZXo8R9ABuLYRT1Hp1BYwabNBmoW5rFdqlB3X6mh02rFK
is9Mh/bKj9tGZd+PjiUk9hDLM1Oy2XMLStGIl7tc14CqZu2XnFqiotzfNiLJxEJ6RrzLKekBu7r2
rLBbJ+15Zzz2URdknn5So7fWQwwnsPJh3StQSo4ZcBViTzGgCTvu5jMWy2Ar6oqxqvxYQNWZfDHS
0J/SIgB4cNsv6ccDRwpYTTCU/DLIXdetysAXfqWV4Uehop7p6hdB3S7L4bYpqVcXpjZvGmXNeQrU
xHlCG07tv0zT28V90w6O39R755cs2IFgCkEy6BSoZV8v1zDWQ15MuOVFb0cbRArUkre9kRWJyPCC
ZMNFxZsZ+GsTaTbFzmSQahkZ8COv4Wq40MFegixX/KRbz0nxzaL256l7KHtZHkRsGgoRQuNXHSR6
WTFqUoy9dkv+Ph9m9LGqhyT1jskftIXo0v5nSfySiyw4InUxpDbDrlHf1oGW2CgjhrMeuFau7kSH
LBAvTW3Sk7G66VxVzLg18Y+6+IH6iWs+3F4y+XfjdGZjUbfcklG0duHllYM3qpkGFWSCTvVQVtEp
GXaShSz6GK4WVEgwxSJmcP3ZWiMb0qyEvXiEFQu+CyUtzrdd+YmL32ZzyH14NXqUfLg+XZvw6kmB
q1sMpOR+Z3RH/VhVARiX6M5Z303Jj7W8T+mnIMkzIcBSf+rhmVmDJv+CgpafPqTRPYT4MbDxnR8m
W0bIc0BxAxakS71ZxmVR+rZz+V2OC4OH8n3+H7Btyz4vdVlKwcxOkbg2UTk1xuyMjkciKRcq+BrA
nr2SqCzdX5rYuBFGOpptyGQ+9kV6F+lPSzoFNlJSZfEmTKOH0AhVXwOzMTfv+9b1m3dZdbAW51xp
2cGI31rJq7bea/5JfxPphlWno8QF73rJF6MeM5TygMg61ZNuv4uXb1ravNJL43VrmPfw9+2BuISX
vwQZTUBx1xKY2c2HztVVHxniZ5yneta05lQ73wZRBSte2cWH2wEta5uYAipGMFOM5hi/9m5WCs2O
MsZPQ514NdM7rgsBkgN3ieqes6U79DWFn+FpXszATZKXspuf3d79BCbodPunyNIE7oKoZroCWpXN
7jXDrNZnhfQ6GC9WPPn6/Gms4fx5e9uMjIDcpL5H9YenK6lPbKWL5Kq1JroqDoXooTHfeVb7zYv6
V2aOmsOavHfNQ5Ydy8hPwtY5aK19d9u6bJ9yu+WSIcbXySHXxrtBKfQGio7HzDiHqxM0fXyaq2Ln
kJQF0E/GbO6dFq90/dpKZCyGBdku0Its9O20UcA2lGDUgczVo/lP3Ck71VqpWzBCwLvD+pHkrw1q
+hRBgWLShKeSKCa+G++L7u4EyG0j1rY95ClZSOaxErqJr9TiYbLvNHenniZLcSCF/68ffLprPxR7
HaZcgAmU8QHxCX9fXkq6NBcWNtG3xmFMOYPosxGTMJj4hgbpWzY8wLu7EwR7vmxyaaqGqMvQl3hc
3acKCvMl3snWslfHxcf6iTa42EjmGIP2DHFlHXxqtVVy6ix/PJTLD8N9Fw871nZWf1tMnWPFnBNd
LI1yaOL6hHrNsbF3IArSQgL4WQFXopDwC31FG5exHaXsT1Wh+jzrvrfqKPk659GjRN4ukDr9hQBg
nBcvyeDQ1M7P6DyeXbsY/T7ba+ZLl/Di12z2sTvrcb+4RLyTjEjDz85bszb2Oud7RjYRWU2Z5s0q
LleldlyaD0uhHG8nvT0Lm/NsMK2+KTwseOWXYnpVqXsVSXlOv/hQm1gHVhRb04AFxfiYDuYxTO+X
dIC7+kitNZketHg8VEUauPCO3/bt/xMxP3tzorG53QVtgiy6JwS4Jz3r1aAcLFsPkiEbkqCei1I7
uGq1WGThbJl8GJ+nl1Rz4ShuVmeF3qky6rtB18rkHJaQ1B+9PqEQ7ZXG3nSc7HgFNkABmucLIz+b
g97WVt02BPanzcIAII4fLqdwag6j8n3ni4io3F5fLi1tDnJ1TAw3WiJayl0epDboGu8pVd7Pb3sw
dh9Mz9dsNgu8c4b27rZpqY8QXiNoDBKUYsh1+rY6L1dKQ9CQ64WfpIbmj66HALfxwOePdupHsnuh
fWFM/PtF+jNQ2xyHGXBLnKxfliky7p1yFs/QWA2aERaPBaq/k7u0e3d9ad6FdxeOXMo9prUxjNpC
a8UFXec+/Nvj4ptMbxb9MZpObfQmpThNjfP2Z5V6emFw8+TOLU1BAxiDSzedoQCg/P16Zrol1njP
WdYhXndejNJc74IFoXYMHGu7jmsDZxGVYvbUj9QoHxat+2hrwIZuuyUtJUBwLL4k4Gx4tq9XcKIv
tDgVZkpA8AjRxPo/VXJelNzX2mcQk37V0DLd6z3KgpRRaNYNQCaVrc1GDFs9LDKPIGUqo+1f6vpB
qyJ/mD7ueCfeJdtteGln825JV2TZ2xQ7S/mxpTr8ZAZ17Cc5FFBB8ro8qM7fcMPbnGu3DUv9A8Qj
Hi8Wz4rNV/XWRE2dla/qtS9goLz5C+zUzrBzUout/It3YKRNuEEBuW1RSQsQhCgselpCFsqZQ2BD
xOgd1giJy51SnTTDAycBUAgIFJ82WaViQq0sDPp3xjsHDgL3NNGTdpOPs6adRlcPeD35A11RZzAZ
JgjC7MkqvhbAjG9/V+lTzWFajnoh2ATNFXn3IuGkamHPaYjLGmz69bfIPjX1cRyC8q9E/dIyL2Gv
s++hqlJYj6vxsFeKlaFHocejuwI1N1Ijv7xdiiR3rVn0jWozGLJ/zGX2Tcboyulu+lGkpwmCw+le
mx9m79uO69LVZgxHQHoob2/HrVU3RgQopr+ju6NPMM/V5wRROFACinlXDeqpL84AZwScko0e9OaL
2jf+utS+YF/Zo2ySJWAwaoL9k+Fp4LrXC1F6Rm7VuUCJZKXr5y0S3pX3LukhVfOybDqmOeJ4E30Z
5miyzzufQpyevwT+hfHN6Zr1ddsqNb1Q+K4Ocau9N43P/4e0M9uNG1m69RMR4DzckjVJKsmS2/J0
Q7g9cJ5nPv35Uht7dxXNU0T7R18YaAOOymRkZGTEirX64Ez3+W6O9aemq9wwC/bFr3CLy2H1YDOR
gCQpcHLmD6+XTX4VFG1HxxxqmdZ+jGz0Qd6NW7Nya5srWstI8lHe5Tl5bSUvotpETofwWPcPQZTf
q2XHyqoPVahy8bTf5lr5LGnZ99v7uuZhl2YX0dJvZjr/M2bVY0vLMCizveTnrm9Vj+3UbRzltfuN
dhqeDHu3QG9cr3EyNalsZ3YyKX/BKFfAbWlFG/F/7dJmuIEpVHFm1WWW0OhpGEqk2nhG4BXaF64a
vch3SbyfoGhPii0NhDXhGIbiwRwDwxWTbIswKatV8Z+meWlUXtR8CyoYK6oGoa4X59Sl0qEMefJW
e2jN3WaKTpXK86qd93ZpfytDeeMlv7rF9LiBu0PVQVnpeos7SU51KeR7anrtSsprooGVs7aQMasP
DwYD0PwB/Ud0XKRGwxSXKhqEnImILvdd1yaunFgglvpdH++BueulF+Vob29csqvLA+EuBo1pjS35
W1B3MbKwhXw1621BEmKM5m7wN9x0dXUgjFFwZn4NK4vVqUqrplrZ0RCLouLBzlERTzRY/h1fju/a
WW0PvLy0h6nkfxX2F22oINvnTfzX7bO5NkRHjZL2gShw05oTkeni5mvrPnYk3lTnfnoOkl0dDejp
VchSnCxrX8x7Q9IeIaKq5mYX5OEXVT/5+qMEnW8hGHLb4HT796xt/uXPWXg6jLtGTSscGiwrPnXA
7OfxNZe2fGstEDISCrgUiDBo1kWgn1spH4aKWyZrrL3lfJ3G+qGwgO2ZTGo2wZOlVm5V/MGAuRhE
/Z/VRfhNUzOdEtghz6X1K1N7zwZdMH+0Rs3NstkjQnq393LtUgGbRMkNKgCulcVdOjWj3QYq3OtO
8sp09gEpMLsKvc7eyOJWvxlMLWBW3yBsi28WRI0f2BPxQNJ/hRIEQbD4tepWpWPVCmVlgKtQsJH+
XjtqQMGt7Vv6n0WTPhrdT0pJh2D+eXvL1q4qxE7/Z0T8iIvTMFVZVXWiTa1bjTdVv2T4ofTnOdvl
Q70RAVZ98MLUYtfyJok6OS5Q4R20TwpD0JnZ7cdav7NShAZk/c72x30Ub8bVVa+4sLu4ICFXR9QJ
uNU5aPwfLYVYIxp/zKb0MMvE8dvbuXpx/Ufv0YJxCQDA9X7WDGRZgVCE6du9Hr7Ioyebz3l2sPt3
efDNhj3enh8tK0QN+DGQPweU+gry/DHdetiveg/PQnCWbz9kceKN0lEHXXTPyyj2FPVVNRO3nI+3
lytccJk/cgQYZONNY/C8vl6tk4BKCnq8RwmCHXMP1DLNDa9Z/XoXJhZfb5r7yZR6vCZowqfaNHZW
3RxCS/8hBI1vr2Z1yy5MLW4ovyr0oReriZpfcgkCMfxZbk0urNtg1B8eMyYbl9PFRglcWxb4p1rO
PVv6WduFy53+Jwv5x8ji26dOm5Ud5+1szy+C61zuH/tpazxiNXKY/xhZBPchmyY9QqPkTJsVkbRj
KX1Q6F/P6CwVwZc/WRD8WDzaqLAsAfyq3E+gF3CCWgE0Vr+Wlu7WyYanrX4aGy4UQYcCQk04+0Uo
7KNs6EORoMB9P7hMKfUneyz8A8JLzv/RlPgpF6aGIlUUv2Dv/Pxj3mW7oXqZwMzf3jTxe387nHTX
wdCYALmWI0FTHeWdrw1ATGrrdZjtn9LmvOxqOcMRnd43vlUGOa4XklmhqWcN4hWZFTATGfZPip49
5IhWBG13iLL2ueWYMh34KJWUqfu9iT44cIpwl2jBeTD9jUrO6je8+D2LbwgSuvdDE9RGI9orwwv8
UGXy8fa+rkQk+uka73X00yj2LYJenfess8NP8q47jbIdH2F6LHZhak3uIG9ROa5Ndl2ZWwTAUnWK
Phj5jFk5HPKacDH8rczyqy0Pn4TgQ5jeJdad1CC7kmV72C13kbIRT4SJhScxccAIC2NJJoiYxVeW
Rl838wlh+yJGnRPGd0PqvFqe94gzPsfjSzj++3vlyuDiMyZmKE+QVYFog68bgIY17XU/tzesrESw
KyuLU9ggtKLnOsuail+w85cHBVFSWgzlFmxzrdp1ZUm41MV5J8/o4pbmGJwS70PzpYyGXac9zqfE
eIYzb6cXiOo8tuBvu34jCPx/TINfEi9XiJgX3w4SLltOGmh2I/OvhNs5KJm24V15TJRob0NsAPn5
oz29H031Kau24L4r55GFm8yaAYF0fhtqy8cYWHECuf7cZ7ukvU9Auknp+9sHciWxpIEPMByIL8RS
2uLetssUMLVN1yz6BR9K/eLrD6mB5vV8Vsn2MvPnbXNvONHfjsM/9vRFjgcvclDLPUOzYXYY8rvw
nJzCly7ddcM7uU5c5OAt6tTqh4mBQYXZI3D3zQ/FeOenXm7sgsEtx73yTjoqW3NuKxEfmAEHVbTk
RCHh2s1G4K1o0k28t/RfVMsLe2PlqweGOQ06DSo6Kr/J58Yd3zoUZaBReQiHjxEk1OEuMH4BVd7A
pa+NnrMWUlfgO4xVOQu/LdWAgkHE21FRwKB9GrKdon9U29mdaojksg9wt+xS3TrbReD15iEf34XG
oaq7nUS2bZpftxRq1n+QwZy04G+i47L4QRE/NBwdfhD0QqiMmuUueWL09BCoX7v8fZo+VJZDi3AH
rWKkv6q7svs666cQhnMn+wPdL3oH6HDwJRwmOcWHuognlhwm8xQxnzOCizWML85WwW/1SF0YWFw6
c60puTPiSX7zsbOn41CNd5p9b1Tfa93+MmofUyYibh+r1VBxYXJxipUYPyh7TObpqx7dB3FPf0nb
3Tay1qbjaCB2ZdF2oMkvfsXFzhGiCiXOAJrnJdooKYXTfeI41kGVkdCRnbY9gAua3UAe6YXqkn/s
lajfuHdWNxdeRKiq6PHDZ3P9GzJzqAbqqcSr8pv2CS/a80zMZRBC2uzZ1svtJa9e3pwjWi0oyv7G
O9bLmh9kqM+cGWF+lxjdDskdtxlORp/fJ8+j3HYbH3I1Cl0YXBwUXy7CWhupjvTtYyC0BZQt91/d
QFHQZ0qGCt6yUJpEpWIkNkqBggQ2Tr9lnac0Xv63mez9vPQQAdtY0rpBAxQ6pSUwlIuIH5cx7xIx
ymsZKMmW+jke570ep/sgk7zY2OnyPtS3MAFrFVOU5lVqsox8Mgm0OOVVG4ddHIToBwnq8CpTIs8a
S3PXqal/zDqIv9pZm+Hato614cQn1Zrq95MTRBv+unpoAKnDHwtWl/tlkb5YctrQhWK/uVXNo1LI
e0X71RvDIatf6u6r4p/DdCPJXnMiOPrFS4zSApTf12dk8J1WHyEQPUPz7YbVL9X8cvtYrHVAoWj4
rwXYXa4ttJPc1XbDKEPZu7Gef1OH/fggd/2XvOjvxvadSuNm/BjkrwGjDrMMCNzcOJmruRkjo1TF
QYBTPVn8BL1qiEVC19dsy59Jn5euNSkHRmE8qR3fpVaK8ObOCJn1DU5NoN6ruXra2AURa5a5DNhV
ptNRXaMevvCxKU7HMmgomUpK+DFHfRBwy96fJS8z1ZNay54MmYSRQ3MKA84ICcJt+2sH69L84jOj
e8IG2MQKuFjgsCkZ/6xc9YcCXQX9AbneaVa8cQWs3TOXJsVPurgBlDg2qrEU0bf7lkfWTjTMgk3A
5OrCOLlguFCuAqR7bSXK20KeFB/00Jy6rcwca7ivh89a8FUuzplRHWglbbx9V4+pxoCpmFeAhX+J
akwSJzHCRuaYWg13yed2dGjRfY4yH9Lf2eOJ4Q/zS9YP3u2PuHZWxTiVQEIzm7a0a4W9Wk0WYx9B
Ygq2x0jfekasPbnhAhNcVmRf8rJq1g/KhBgu0aB0HjUpdrPoYzdW7ma/WHj78jRc2lnezKHahlJA
0TTXx13a+pGnpRoZltrN+4lQTOKZbHXf1u7nS5vqtae0M9Nbdklta04OdvVx/GEXXzu00Qc37Zs/
+FLcI6gnMO/Ec34RcCD71eQhptnUFb8kv3LNraGLtcNFgsx/qHowprhYjDOOtWTNlDfnv+LmUUKY
O2qbjZixpiEOKA8EB8gFBeWmRdCIZZTunJRHZRu16iny7Wk3RUW7y51eQhBTU04g6CAVyCPH0/q0
21lDC0muURmuatfl17RHNMexd0Xg+x4DYOJaner9WNS25yOo6TlpsCVOurYxXJ4kD/xqOvWLjUk6
LYwjGZExRmo9GAFt2zX7LRDa2kHkNuGAMGfOWNvCfaPOB+QURuk5pUyq9L/yYmvce81ZeYtxzJnZ
wX8W18XYNKUeyuhJ8MD2JDLIrAm8xnwklgrU0iZp7uq2XdhbfGo95xVi844GhPlSZ/qhLwZvs6C3
tijyN+glqcpDEbM4FaHRG7lqNWhKqKY7JZx3hTawPO4duT50RXzSm+L070PmpcnFlzJ6qSnQGoT9
PfhGcW8nQ29828JqcnFpYuFxjswUSu0PKaMpvXU06wEksRwOD05VBcec/Bw+5XY+ljITdFJU8oTW
cJcsTJUXpOrkrQnpNd+8/DmLV0E6p1JnGaw4JGcXKLfhD7qyogUFCYHD5ORvZHWQkPpp1iNDY/QP
qvqidLCySa+3d3XtIoKIAOQcTVNUSMQqL5KHJDTq2lfEphaO1+eDG4PTUBy0rjcu87X8AawNbKcM
evO0WHy9rtbKqc919DSQHJnH+ajLX2Pja5gb935Y7OrJ2ofJ1rtq1WcIrMzDc9PCZ7JYHhBhSYJn
FeUL2EXkwXgp8sGLUh1Fsw9DP++16VNmJZ6FREERDjvfATd3e4PXbmAHMKtDzRC6xSUfAYG795XZ
F+uGykgUvpl5zGOvHe37ycr30qZa3MrpN+FpE2pNNtLA9iLEzPpQFOqIKnAtieHKB6vc9fq7aU48
E8KgrQtyZX2wZTAACGQXsrblBL+fd0zsp3zXUD2ryad8/F5/K4uneatJsWbHEsgLhWKVCVRh4ah5
YtHQMlHKyB90/5yYxrupaV6NDu43Vfl2+6OtvVS5isEOCa2/32m8EieyrV5Ya6xMdedeKXdlg9xU
UscOjTrnQ+pk/f2QWq1XgMJFr1ofjglgx+PtH7JyPOFZAcYLhEokBotVV6VSy0qHooFUV15ffp+7
nU3+1m3NxK2cTtD6FFkF5xOl9cUbokXYKB/HMjvXOvWjoXUb+6660xxPmSGn/pknf5AAAxFFpJQA
J3owi3BQxlE2RkJ8IjZJQuW/pDLaKY6YfNji+1o7DjaFeqHMZhHiFluI+slg5b2Rngt/L8nxIYnV
3DXM8DAUDhKKVUaVTN3yHxH8F3n3G68VxQWQKICwr71VzaUwsH2UBixliJ+Q0fui+Axv+o4fOu6Q
FtD/l0l28MEMP3XBXB5Ve8xfxyQPoZwe5n2pKbzibvvSSurBTITgfwE/KrSmrn+TPqDaZvsomORB
nx3mLO28KOScWr261a9fO6wkVG8xgV7tEkZRJyhMQQeAOs/806yn+x4C+x2vgmMvbXWe1wAqhFah
OGQADHH0xbJKRYuUPsqRS6nr4akPLX/vAxAH+xMGe0NVolORF/Y+ouXnTcpAU5fguR8HQQQ11M1e
GRBxCVN5eBjnfDzIzSbh++pugBJk8tMRBCTi7y/u2FbLM2Ta64z2SlEck6LUjkYeOoekMNP9bOjR
s+77+d3tr70WOQBaCcAM4MTf3s4NxPpzCxoKGF73FFja8zR9rk25cGV/i9B+JRMyueJgzQOQLOgn
rtenpBFSEznOXtb3hvmSFltHeGUtSNeBtHyToSSHuDaQa4HdzgGfuDTe99F7CdoRRfEq/XR7y1a+
k0X1ytShOKTrtoQ6tRETm4ky8Z1Crhn7KbVn1xgld1Lbu2r8ftvYyqbBsEeyQ9sJRgJ54bZKnjmB
GSqcxvxd3D5m+ZbA6poB5Ax4oXH/EWkXmzY2eZIqMatpitLeJ5oiuW3TWsfby1gJKpYGSeCb5A5U
8wvfnvjyE3xq2blrElcbZ08ZXykebYSu1bXQDqVHBPkM7cBrB2BejLG2nAFtR6f9VNMu3FMaVjes
rLkZCubUmmhBMQa4uASbbOwKelAFo3n+N8d/9kPrMCT2KUj/QJCR1i6VHxI0KFmXU0DwlEZaNSNp
IpWV9VDrTeNaoZ6dIj3Q9rc/0MqiaKthQgA7KaYtnilVbY9hLjlo3kjpjgFWaEw0SO+gMrltZy3V
poMBEpeqqyAqXvibkeWlBUlBdhY1kveS/rEz/67nc27I7iA92N4MfW77LLW7DbviMbu4apk9EkLn
Al9P8nLtG+HoiwtMQx6maE9TmOz1/r2TDw+DwmzlGDwWRs2D/sEypQ3LazsrBLTo0yPoAzHHteGg
c3zK7TileFu0OkRFxZcRgin19fYKV44YmR8sugCAEShfhqWgAXdXdlF+TtVf1fDIyJgS/vuRQkzQ
UXPgkjV+U9XsZnIV2cry8yh9za2vIU3/zUmxlTMMJF9QSMMS+3vPJcxGO4zN4m0ZBr2IZoutY/V7
XBhYhKKilMcaOof8XDuPwPdm9Cuq+nGzpLpmhgcPyrComJmAEq4/O4RKfW0qcX5W+ofSRts3+bsP
PkfF59tffdUMhSJKbNSlwAxcm5EmVa6rrsvR4taO2b4JWI3aes7W3NLa+ADTRP8z9FaEv8hOJitJ
aqno+fad42p2u8cg6uLRC1d50z+IbDQaKjc1PsTpLjrMgXm2G+d+htCs/yk7H/71smnrviUt9LO5
Hq+XbcxKObUhhfE8/6r3X3zzvWQ+R1saWStH6srK4k0QlN1QKDl9qtQZ7p29kaA1UG6RR621LxjK
A1DKZSKURBehF7y9Glk6xWm6jMVkucORvaxkWdALG8ZxjkxX1fLz7Q1cXRo1WYNqKd3x5VRKnJVK
FcOse47kY1hWbiw9K+1GrF/xTagxIWXnJodlcck7RzfGsvIOkKSuT7t+CLypKA4JOHc/CTeCrHDz
RXS/MrU4bU4NKrCyMTXJj2bcP0Rpy/1/xwPdk/KfYZOfgi1Kf+Fit0yK1V8cCF/L5WZsgVza4ysE
asWDZZluY8w7hYnJ2x9ra3ULbw/rWVYlC1Olsfc/TlXxHJsPefe1Np+r5IvvlBu7uVbXgHwOeCuJ
ruOAGrleG4fCrycFHOLcvMSy6tYSc6Iobc26tpvC0NUFwb6nWgEtqcreIBVec81L44vzwMshU9SS
b6kiJqgqrqK9mN2P2zuqr3y8SxsLf+EFEUxDjg2lL3YQ7u0Cs9pYxroJbmNyaw1w3iLhiGF7Lged
17xgFXtqAr/Z+4pk3d1eyJprCCwNgjCQijF/f/2lKLZped0ZcKkJQRJn8ILQhnKJKon6uWnvku59
Pm095LZsir+/8HxJnuq6qbBZ0CaAKJ9mvlvHh2bqTkzvdvJPZ2tseu2sAbfm1QjPFg+vxQFQIzJK
SXcADKhflOIR7YITLF7kHmn8/Af7eWFpsTYyjx6X8PH8aPSGofRG42FuHoLkVc0V0KqiUfLvny08
8OiXGyQ+JGnLKdNcDSJbMmhfNXQsDooyvAy1HP37My2s8GCF1EM0yhb+aE5pNWopCtJ1NSKGIR3i
3qs046j2itsE36cO7P8YPfQffePu9p7+fg9gmdrC2wuTYvOiz2Q2ZcRNQ4NCVx+HNBXpVqO9Ml14
28wKKP/azmKF6RjJ6azSNEsr+VQEn2OIanSYyBLwFHX7Sa1eFVJwpMqmD5Aa9rlFG0NBxkYqN5i8
fj/6/BCeh5TW0cth2v76gNhSrZl1xoLN7ElrQ8+YX28vdcPAEomrZU6NuH1BO8aqXD//Gm8B0VeS
EpYghgkFtkFUt6+XkNhal9UWe6mG+ilpjEPZPOfyY58/x1OHANN9OsIcOm2REIlwdX2pYlYgn2jj
Es+W4WwyUJfrFdSh1XRPclL/UKXnLMr2rWzvNpv2q7uIbozo/IiTsfCXMVbQyBmFsdByLemZNHPj
4v79KmM5olgElJdkazlhHPuGGs4hFpIQoUzANh3A7KLYSs63zIiFXgRkHn3gG4SZjPalmOBq8sfJ
6P5oMQKyISh3ec9eW4lrRTU6f/6PCDkzJuC7oca/7dgrUx+QK+Fyhngq08FZXP5xSplWl6FtzJ70
zJ04rg0J1VPcHXX1q9FoXuC3XjglDEwGYLQ2ztVqCLk0v9jJBMRN5GccLHvyyF6fMvMvFT1jW36U
UsXN+p1UMr/ZfbVjY9+q1cmChzSTYLQ3N2cMf7/zBM0U5R/edtCkLvl77Kaw/UznBOrHqv4eRDXz
LT9jRl22N/332si1qUUSMQapIcUVq47Ry/SrQxg8TVFyQN7By6JdYWeuMnj599ufeu30Xa5vEWFK
32z7acpSUUyw9Nei37pWxT+wjCX0cYD3kTJwvS5WVdVyIcsznXdZ5gta+yp6HwSvgX4yj+OrJG2c
jrXIxXQ/8R4tIwZDF8tJZ7nM9QlrUdCHB6VkHNCfJNQ6rSa5MzsL2oaOiSHLSne393HD8BJMadVa
btgBhjNRPDsFwy5Vvo/G0Uj+CkFY3Da2dpVfrHKJc4pTQBRNBg6mL2zX0F8DI3CnPIdJ4HDb0Hog
UOmHi0cqbIKLlM9i3NWSxz49T7x/h/ZXFrRPZfjYfC+ke1X7Lmloffp7GVWzHmayLZzKWkSlS8HL
lfIrLNmLOKBWVlxqJXiHMfvKREnUPObhr9srXDVBqZWLh0YCfnodTuUZhhttUtOzZtzF7ZM8HOTq
r9smVl2DnoGYlKAgvkwszVgO1KDSuH5gPAgfteFXzVRZftKqH7StvdvGVtdzYWxxAOaxtmdfIDeM
MXBbHzWA0Bu29HDXjTBBACuJgQ78YtN0H3I6u8OIFb4KUhJT+tjU/Zbvieftb5EDWtv/Wln4HuTI
ShSrwEEslOSibtf5J00/D8aX3vqqWbuqtT0m6JP0vdC6vL2LYgG/mUZ2EqIlEAyMSVx7hVagJSf5
fLJI6cZjMGu6O9m1slOyGgqmyta2OuwreHCCPwVd8tS3k7ZwdZiX2yHKbbJmfd5BfKT0LvRm3c7Q
Hgf0PrkXPOSDHOMlCSg4JBTLt6R1V9304heIj36RvijMUwdSxy+QvcH4VCeBG+fH9J4avRVvhen1
/f1ntQsHcsxw4I73eQXNzFeFP8fkL8lnfin+ePs7rl0+DCnBgQrAnFxmeRosgy5hG2dn43NY3RXW
rrE+5dH0bATv1Lbdq5V0uG3wrVG39BwoQPiYgCDFgO71Lo6qwUhlGtJncGr9vhm0zG01oSvX9wOT
x0nGKKk5H0i+o7tuKsI9eFLp5LRN925ISs1Tir68H1pf+lA4/rfcyjpKvBQTjAqhkhyos5szlLIX
QhxHM+/s+ySsYbjWR+fRViLngYZ4cHd7TWsfC4pnUTyxeJMvWxppUEgNzej0LNnNwdLAWbaR18rJ
vrb//RQWvPqwPr6B6Mg/RUi48MHeiIbEhLflbDSjq9awDlWuJG98o9VXFQOEggcdNhq6AtdWZB1R
uUDAWeZA9b15mIJdafdf9HyOPKcYvsVJlx6UOvV0PYPooZ/2tzd0/QfQ6GdMCRAx+hLXPyDSzbKp
Bgn3r3fMFc8PbXZI9cdQe7E/Jbnbf7ltby2HFbiC/5pbBNJ4TCNAB5w2apY/6vRV8RETUsu9mcW7
tt0YnRSb99sBgJFDAaYoQ/G3MDa2sLo5FsAVTfLm/CB9T5vxKbbvDDt+N2X+p7HYYltfXR64Y6ps
tHq4y693c4LYrG/CPjsnWbsLqgehEuiAU8p3Upj8wfUKUZUga2QqSH57uVw4aN0l6qQkADWKqj5U
UrmXC+e+KLeug/Ul/WNm4SDWzFMkizthBnRXER57Rp1otOxUf76PZntLr3Cl1Ey3WeAbaChaorh3
vYdy6MM4YQEpU4uPY3uKoVGo8/qkB4AqZK/OiyNlvrD63DZbKihr186l5cW1o6YhhVOzyM59sGuM
dCdnOyMYj20j3eN2CMy93D4Ma7kLo70qhVruWnWpq6qkUqxWOvgepXnJTaROo8eo2CLiWft+l0YW
22mO1KUsHzdJrVMIP10cF7uh85zk2GX/Hp7ApyMy6+AsgcMsIVWKWRd6FxpgBsxM93plyr1ZgoQB
ssetZa3unQnN3xsZw29T0dbcKFbXD7il1psPsTJPu0K279Tc2Er+1u4csDYCPUr6B03ntT8WGozD
U+mDE7BLV+rGXRd+lJnMTcqNWLzmfjg9a8EXiFoL94sTuWewH2RPZBykOdkN/XtZd6tX28/3dtd/
uO18q8u6sLY41yFMWJDKASUhOx/3c6QBDu0sbyyt8KBb5Li3za0sjv1TqDIDaEZkaGHOjAcjj3Vi
cYOW1jSjM/A3FAVqe59XT1mycbBW1kaFhDYwLUDe+cuZSafoinLoxEGuTlNzBgMfmtBz2xsfbMUH
KXtxa9KmfTvF156RADwKcppTZxkEuGF7VXdvbOp3r5xfEKhEQ1IQVrRUQ9YmY56cBPej+hkG+l4a
v5pwKXfmV7AEGx9pBRMp6iOAT5GAwuCyQtJJFcNBdZKfM5VirvbBtotD1ukEfqs4O41+1ppfEphe
mRp2oNu/Elk/hkefUkaoPGj5tPV7Vt5dDE/RAmGaTigeLpKwNp/aXAdoSR1qH46ha9s0VqX6UXA7
h8Gznnqas+v6z4EDqWiq/Lzts2/zU4sEAvN0qmnHA6c29OsPrEvtNAYNEIc8iY6lfz8Md5X0UIcS
pb7+hcBzCJqJ11/j1WMne0b+OsgVNGaPo8lMxIMh/fStQ5cch+4pp8s9KPe99jPnySSpD5F6zNo7
e2uwbWUmjGkM0WQAwQkJ6lKHss5kqQvnJj9X1i6NqMmYwSl1dA+UWOhZPzLDLYNpLykzOqa9y6/q
ZUQmnpLhUSj1NbN1JBl+NzRb+bTYq9/2EgEIIP864mxLOLU8mj0ZNbAFSS2C/UiedCz1qt0qF6/E
GeozIl8nyNDbEsfpIivqFL/RjZohBuevcLjvw+9W/gVtZbfQYg+Zr3qYH8YmeOd8i+ufbfYzjPq/
OrV2Ca+oCZ762t/I0lZCkagXAWmmzwZmb/F7Bj6RBehBEHYlXpt2v7pZPc6x9X4ot67ENVPwPYKn
pUQmWD2vl9770exXguwsi5KdHd6pRuwWY+w5+VYX400ObvExmf8n6QT1RaRYtg4pd0r50CEoGan2
LvUdT0r/luzcMwLjyRp/NMfY4Mky9Qdba/8K/WYX+qdW6w8BFRq2moamhEbf8+3jurb+N8Qq1TkB
flpsdSzZZl3OEPzM9WfFPyBQYZZfxi3c4ErQ52CBiyYzBbe6rMdMDMlRRWbGl0KgPZcuXUPXf397
Jas2CMDQ0Go2Yw7a9Zc0a9AWUDVS81E/GPM5CzKokzdi69puCVDsf20sYtskp5lf1digWOHqpGtx
csCL3WjaQtqvnHwbACJXP71DOniL78IR6EszpFcfFU96BKMvTNC392vt0F9aEH9/ceh9B/BGlmFh
mk/ySOvOOTDLp8ku4BSUFP7AGM07qhBUVmBQuTZm5SSJVicaoV8l+uSuiUSzIX+QrffNVjBfecAS
yiHKFG0RuuWLb1SoeWDPObiKPG3eWXrzlxPIT6lJEc6OzQ8K8pZAwUHeZOOv22tccY4rw8JBLzYU
ud0yjUqOkhqMu0ZXKfI0CIwYri7XGwFybY1kGxAQo70rsKTXpgJ9Roa6h3dh5mqflTtn+FG+g4RM
edXkxktN9XB7aSv0RYxS/GNwmVDx6umStOWG8ItKeTasNjggh5E8BWMLyX/dxYc6VVu3SxTJm5B2
8TSaDp4zIoYZMW7pDn3UHya/CT9kQxqZICuNvDioDK8f4JAdN5ADa8/hq5+7eH5okEIg/AIxhJ1p
59B5DavoOfadveY/RFB+U8CLs2DXjZNrG/8+jYZEmLQLvCo+vUQtJEAqEzVkp4wk37cKGmTK37ZM
jd2UNgKeKiLa4kIRbJPckDYsEQCKr73Az/PKKlXuLoiwD2O1t+PWHQ17B4nDSWsetOwhgFqYwrDX
2PkRIQDFOuTV9zw6tb6zk8ujY3rFSKEHlp2pdWOn/Kx1WzCnFag6rvO/X/kba0A7NUHqFxAeNtm+
b77wtnWn6V2vdQcJ8g4gNJ/CYf6c13dN/6R1ycb9thLlQAMhwAPaDg6aZV9PnUupChNgoamYz3wx
fRjQ0TFF/zjwtR2og/+jvYXnpeWQSPPAN2mjs5+qroYYRuDclW3m9lSApT8yR7MUih+KCG9vk4uY
E0khug4Wmwt1givZr5LWuCaIHAmSOEn90AXNRiB/E3D+zene5mgEFJ/L8NrpSoJZbkyQERoDpf8+
AUsZI3Sutfe1ZO5Khpq1/DTlr3Vcn9JBPkS+5dnV/JpN/p2vvM/mM7phkLXE79riUDiHQLM/3g5W
a3FYyEpxewoCoGW/zjarwKojnTjc9zTpJNRxVas9lOq0N2dt2gAoroVitl5sP9kdHcLr/QhLq1ML
+L7OSVHs9VSD+pXDnv3MtOC5QhGmadSfc26ebq9xJdkR3xz8iGCI4TtcW23bnOE+ABzM4X2QrBy1
kZM1f75tY3UfwRsLUCTQpeW7tpArIP4VSZsVf2tbUwDOBEtDtEUxtmaH3JPBW9EshCT0ei1+FtT/
IbdQ4/sSDSBZC9AuO5jB1kt9LRZcGlrES0lttDwwyd6aEEG2Kvgw2i9Q8PV6exxrf681wfH2Dook
bXlWmElFjI26APiohW/Q4Sz69g2c4b+Ogf6Y649y75W2dZ+hCvYHtiCgYKROaB0taXQKeeiDVgEt
Z0c63FNDty9gaiidpzaJTjC9bvGorN6x9Pb/Z3DhgrXfplNmAndB5XqWDmmovyry31CO7YrOQ/QX
CZidzzGHJeX2StdADYiq0fNHL4ti1fIhBXuL0cQ6QK3acoJTLwlAUVPNSCB2OjVaWzrmpp8+5EkV
PJhmNe5ju38JlQBhnEo1HhXmLTai4tpxRBtBF9M20OMsSy6N1YdOlQ6gjBrQac4vG72pYCvpW91x
at6iHMAfIHmvD0rVWmbfaQodXn14GuCWLkZrZ/TZvRKY/Nke1cjZNZJ+b3QvSTsf/mTbRZsB5BqB
Tl88SfJZy61xsMjhgxQSX1/td9UUpXsZyRRXH6reIyq1np7k/i7uRhu06Jh7rclDrO9K6Sy0hDdc
YXXfgYVTDTDh3l6+kuRsLNLIEH3+LnWT2EJn6WvSbRHjrB1jvixi63g7vM2LF4Xt5E1XDIJ1oal2
M/3GvRyXjutHXXysuuypyTZyyDWDlCPwI8FjwSV7/aEdEwqVvgdk3MTmYzZ8UeR76mP6XN+bUXJ3
+7OKH7+MUZe2Fk41O6Y/zgKi2oSC41/1pX0w6dbGfbXqu5ZMBxpqFYiElwOLhW6nQ+BwZmOnKg+M
p8X7MLT9A9O/kPJPw3gy5G7aa6OS7810dhQ3z/36PNmZeby94LVbQIBJoRyjBM33vN5cragns09B
eulzCRGJ0OQKoOs59EEyeqkWtrCeOR+GqO03gsTaPUeGxhwq0HuLB8K14TyokA3z2ele+1VT8nT0
x6aLd/a/V0DmroFcRhCMK0Lh+doOKkDNqPsssG9n8g9bT05UWqtdOwVbb+3VJTF/iswSvKg8qq5N
TT0sqU3JpWP8P9LObElqq+naV6QIzcOpVENXUQ10M9hwogADmudZV/89mz9eU6XWXwpw2OETcKX2
lDt35lortcg16vYxoVlomPzgZb7hfdZOOqkzaFBC+hSvf2tJL3V/aDr2T1Y/QwVxIxRk1Wz6A3+C
KKiG9Ak7g6zgrRXYGE1e9RRcCgLoRyL5D60WWg+zE/gb1/XazBG+kXVUf0ImFkdcLUInMGyqLbFw
55VrFa/H9B8j3HgJr07blZnF6Z7mvKdVHmR+yjlq9CMYDNfZQhuvDkXka0mfiy5ii6UZCy1pf+JL
6LIY+uVOt08WmsVh9uX+wV0dyy87y6cc5Y68tnOuv6ipRU+SEL3AMtnwDmvukNc0xSOhA2UsyeI4
pjLhIsEdKhr0y2zns9nuj2N9vn6ZEH9+9WYbJimX2hyQTOkfc9/e6epbINjyH4D8iNl/mVnsZZvQ
rFZrRpL6p1z50Dmn2v9+fyRbk7VwpWNdd0UAFveihLYrVZUXyNaG01xf9F+jWGwuPw07Sa+ENpBi
FV5UhzsbmC7CWX/iYByCG65cOiZROLtdFdCBTmD5GOr05KCpX7SkPCn2j/sTtrb0VD2h7iOsQEZC
TOjV0hdmmAfJAK6A4+hYnxtDcsOx3I1xu7GNxbQsb3XBZOZd6oBkW7rLyCwnf3bg6ZtEhulT1H9R
HGpsmRdKf9VjsFfG3w5ZwOkBKwB9wr+ELrcjqxJKvtbA4UxG82RNb2e7cWWazlVqchrqT787jXBq
kDX7qRxBXmexVslYwdXLqbg2OSLqP6biUg6fA/i39828nETEe4i0QZCiSPmiIZhcWJnj1JSQB/0Q
mTLts7ND3ZfcPZNnBaaHc6eXxfRw3+pKqCQ0g9A6QOiDrrlLUrGhDdOQhSSw0Q+Jo6Oh/dAGP3YB
b3gSHMhET9wxKrxkni7yVp+9l8cN26TrOHDo50BFuV3GKJXJnaQUBbj3TqWGVs8wgoff2p4vz8Gt
mYUL1Iuo1e0SfiAixm6c0TOVtJXybNqH+3MpfNztMbi1s/CBplEp+Qyz5GIP2T6pgJcNj4PWeuP0
fpC31OHX5466HrAXmnctu9ko1RzH0hASDOVv0vSN0rRQu36bcC4GRKdtYJbiGbhwh5Ncz6WtBNwd
sfysVY5rt9WjOmxl+daH8q8ZcxGdVL3kZ7KMGZN3Vdo8lsqTaX27vzZrewB3i6CpDu6E6PF2q3Wm
JQ8hwlgXOX6QvzSfnS6AuP/9vxlZzFfbDHqfahjJtN41h2clQ5hPT7zNet2arzDh6JPxpySDdPPt
aCqGU/aCSziIrZycRkAE/fdBMc6WBO0vU700yzbuxrUZBO/Hg1wF6vFCdEipTWuchWSlFcsut3xp
B4eoj3coqt6fxbXtcG1ocYw0c1AHNWvILTWpl/AYjb5RlNgYzaoRysMWMvlExcue0o4xQ5YTRtQQ
lfzse6seN0PVFRt0XCKBYvNfAbu7XaVGo8+L3MgoxekxpZAzICE345F0f7pW1kWhpi5UBGWu4KUO
Zk1TbiiYoMTyQXoyx2JnNzZwvk+b/FIRLizcG4ZE6xrwIXC6F5vO7+0ulyywVG03iuFQDtqII1Yc
qIA1QWLlPYmIweL8oFRTx0MJvA60ZQKPm9jLS6PHygkOzZa45dri/GtLTN3t4oyTmfSxzOLkqbMf
4n2r69vKqOtGRBMaUSBEVebWSJCGSu+XBEaNabUXRGvTg1T3Mom7Pti4fFZN4akBq5DCARZ/ayrO
YQaofZoLcZC2zXZE4FG99ZhYMwJkGk6/KALBwL01EkFX0tocgZwgemordJvb1kUK7bffxdRTkB0T
Qjz0r1kmslsr1qdEqP2gqaJTrEvPdvfj/qFZHQjZCsSsaOPCC/x2IEksyXKpYSIqZ0+inUkmlD6N
DU+2djQNkYLiegZUuaxpxLmS+SkpH54TdCmONEBlT3TAseJoY8bWDg7aXACKOD9Csup2OFbfVHqa
qPnFCZ5h+DVIBAgJGhn2MiK5+/tztzYqMSQifhbIWTqc1OL1YtUOqkJRfor12GOrKXTYDuctXO/K
sFTBjiHfyrBAQd8OC643EuElzIc5pQtwd1Lyh1mOHrLUQARgI3exMqobW4sdIU+mLYUStoazPkW7
VvYapMm3FmrNCg6OLCsOGznFxYhqtZEKpMjBo7Z54FZSELlt9c9MXL6z5MzfWKkVpCHaZVfmFoOa
pzhMLAGXlz83IX0Wmucmqw86+aW2PurVe2P8Rv1Qm9wsPtgBrGWU1Jrh4lAT44Ts5OlB2pqBlZN3
80mLQCwLijiLHWYg7F8hgTUPb8KtcuXKRYUJBGGp8HGZLCsXc1przmwLesKUuUnwrNQf7p+A9TH8
MrC4CYuUfjKhMGDRvAJV7bx+OziH/2ZDDPLq8V7BEZ4aCeZBZ7/rgw+D7btNtuGfVniEYn/8GogY
6JURpdP7GL4iM2WYnYegavsOATAh2zAG3gid5I1WBug/mXQEmdOkQKRcVg6R3iandnRSNw5Vw+to
Mvl8f/BbK7g4JkEW2FYiJti23+XTN6n/+t9+f3EuIrmddJ8OExeS/3vHaF51dC76AxNkCwiXCDLl
Zf69BygRSInQkqNepYbnsdk6SauTdGVhMUm9FuWWPyEeWHQ1nH+ZzhDH+2NY3eeEYYAlRfy6DF+0
OegCU5rRsoy/RONZzj8jynXfhPjIRVBJx6RfJhaDmLSRbp01JroSXarS69SD/G4inXPfzNpckcOB
10miw3mh7qLLTR9XnSBudF/k9nOzScldm6orA0t1l8nvBkWOiMIdvTxKQ/eYmfJjHCQ/7o9jy8zy
SWEmQTzQxvai95bbWo9KKHlbSdCNudLVW6cwDbomjbPKUGiTq9jvVfvb/UGsrTkKdoKBpIomPIvT
l/edIfdirvJBfUDI7LspvS4tyGPtvAWhXR0L9WOAjxAMX7TLUHLdCkOZsTTlx5EeJoWxJb0t7qvl
Bhbs3f9ZWKyIVBrOKAReL/5c/chRXHShIBRV897S/x6Tx9kKtyxujWmxPnXWz52lijGltMtOP6Td
1rUgvvnlmDQh56OT1XcWh7LLYqXSBkuw7NJ+Vyvhd0etd3Mi+vaaHl2FkGPZxbPxN32jTrL/B3k0
WAiAqsEk005uCS7Jp3KeRiiNhH3l4PpheK56/WzlH+dBP9YyZf77+3F9Qn/ZW9yCaLQTupvcgr3x
IS6/9/3T/d9fPbRC459HM93xllAGo0NBlmQA8rnSwUBWdJJfpZvdbsShebFm4uGH/pNoqLPYFVpA
wF9YAbygKf5apbM7wxkzm4dU1XdbybQVgK6OZje4U/hipAaXSWMl6YKhjXhsDmkPuUifAvCGwfww
21PvKYbkezLUq3d2C78h1Ir4EDfVUxnHn3pbaj0oAFAPgyCgLUDsPCRge2BmlWj2ON249YZYnXxe
xLb4Yi6aRbw5poVu1VnOPRz4tDwQNXjDHbekA+5ZAXGwpPQgOK1LQYiVqvs6lR/6+nVX/8FlDMcX
AWaSb8BvF45Gz4sitsM6v/i2/xrOWYT8lRyi9bAFXFt1zw6RM+hZODHLxyRI1WqWcmLzQa8Pyhi5
eagAKPb3oHfvH4yVNKYq3kGC2M7zeHkRyHELI6FlG1ktQNngYA872/8mTf8MdvxARXeytioOa0f9
2uJiN6T2NMxlgxqyLUtu4nz0NzsCbI1pmcPqy6HOJCxIoEzq/m2F+FRrnitbdZv6orf7JP50fxbX
xiRqN1CqKKbwz+K+zjJ0K2c9v5TWdy2GLRbv7xtY29w8wNFCwymbzrJY2XSKGVslrgW58eyTlVa1
Z1pZeIl7OrTcN7UidgDED7gd7Zf+n8rb7WAsrfVbaeYgGTOs/OKpyeVDEEd7Wb2UsvI0C41Y43tm
bwXTa2NkcNRjyTkheyj+/OolVMWFVTYhNEarmvZlHHpO9D2eN6hvK0agocIVQXOKYGTZvMsK42FU
Q9C7lpGa7+oyGA/aqI3nsu39rTt8JS7hAgf/I1JCNHVcvFHLqO6GQKjrFpF/qMLojRaCOlLb3Vwd
R+vsFyOOWh7QG/mgwoW0nP4JvJ+bP9roULeJkrmqE1Ej8bsNyYcV93LzYWI7X820OfSogTjUORXF
+RTSFyailGpG8UNsbbiXFegmMI2rOVgsajvlVmh04NWTbjrQhaEKkUP40NmIYWtvFO3BLy/mmO7M
aD8m8Xmet4Ca60MFRYTGNwdoqYdVGL2c+rwEL0neuFPwQ00gchonNf37/qlZ3Vfk+P9nZ+HVSGRP
aDBSw82GyX/TDll2MqLpPbTYLemHVUuIWcASFw3SlnA225glYygRGdbASxv0+KITdTGah/vjWSE5
s3BXZhYura9A1JYqXRPN2YPgF9HhVXbn3D/MSv816XV8QLUHB/TYB/pruRgOltMedXUs3Uye93bQ
efKwpdq7EmCBdAP8Lqg2QPkWB4qecMVEfYQDJdvRA3oXu9QYP5h19ZTJ3cfRHrdExlcNgvTnshcZ
6mX/ttEfqtCUYHgFkFYKYyfPbvGpS4ZdssUlW/UVV5YW54Rm0WSvKyxN03tVeS/FiavQudS0yQRO
B2l4v7G8KzcWgGIUrAClkFpYjixOnDisYgrlQyzPnlxl8d4oh3CXanLgtWPqu2OVtDsl9EcXdZ3+
lPdB9aCXqPnOYfLVL9txF9alvXH5rG5uqFqC3gIBeikgZw/q2Bui72WTn8HmutVcu2r37v7gV3wC
sG2ODh2NkEda6iMh2tWXsQLPIZ5qZ6dPT514ZQflU0i2fn/f1so8/2zIQCZUNNhZApZzH/NjiV8w
cu1zXbcPYddsUIJWegzw5KBWCqGYPA5mbt15XPS9bOWAK9q5OtHHxfV7wn0TDdDEy1UKuNXHIvk4
Z4ULruqTOsReMI47i+ThoBRePpFybre+aWUhb75p8RYCdk+S3bZhmCfa33M0P6RUwvQsQjvZHcZ3
mWq4udLv+vZ1XTfsNflLrBafdfxMokcbF/HKKb75loXbaP1YneQAcEMQpvoJLLDlyslUnq2u9N10
lrLDmM3DxlthdeFpwCYwGzgPe7EoeRSWQzuwKJURN14ZNgS7ijyf7m+vtWCNhkq/zCzGNkSNk9ol
Y8uGDzSKclWCCrn+YQc/fNn2ahhooaU9SNUmJ2N9fDb4T4IpGYbv7aYri7CaZx1ZWykyVKpqY7tP
0wjkcdkqdLLolZmmME79V0wD4VPZjdJr3qPJXpKqwFMkP/bsuOncIvb9jZBjdeepvz5sMSNm10w+
5xuYiZzTWKDaTeP3P6AwceSujIjZuYqgBj3Rmtpm2rsg2AeB5XbTjyYEa2uHv+8RbywJZ3ZlqW2S
AYoNKudjd67gt5v+yU63VLJWTwghNz0KgTLxxL01knQV2RcB/2lj3zO6A4c0br466TkvvtzfsKvb
5pelpfyCmrUz64KDV6zhPHfPcWRuHAnxrYssDAmYf8eyLD0FWR/HbcxYFLDPiXLOaDqaWW9j+b24
TIS2AtTX+4Nanz74QHCzwX8sEz9mQef2cALJMsMAP86NHzw1mX8MHN/NuiEiLOriD/dNru5yg2cF
OTOHW2xx/Aq1zlkvwrNK/5SgImjGIBO3sAYrhGO2+ZWVhRefTXsas9HktTSEF330ing35Kk76jLE
kREWot640ty86wgaBrsO3SFpXHpdIvgwlmcna/aIRbmDEXh6Pe40KtStscs7n8dr985S8i3u8UoU
xfeKeg+YftjYi1npx16Ud/neqAxdE9WZIfxH086p/Hf7aFpbb4vVNTAJIGgGI7A/CycQtTFD6UQM
ZdePct4Nx7ZTaZw3OBuF8S1D4s+vfEBvjXKbFVym1Jo8w3qyWqLDYNrYxWs4VB0MKtcVTRUUBnZr
hl65thPXmKnys1LlnpKfkrzzEIDh8OSRuQva/Tsr3wqyV10Cj/6f9F1wR+J0XY2uSLOyIVqAvqs+
6VbwaPXOxpWwui2uLCweZ6kFjU2HF3HpnMIdNctVI/lzFLyiP1zq2uFl1LfCH7HRXjihK4sLhzrl
flROAraZhtIDuh4w4vo9ehjEY4HbhM6DOZxiRd7NYfpXU/nv7zuH+zOK+NvtjMa6msqJxXhrMz+p
bfZQVBtplNUQ+t/x0Q751gLsUkICob1SDZrbzcFbSKhvWt109XgLJri+LcEHomZNnvJFB44+koph
TrBVVJ1Xx/2xL8xdOM0nhDDoDKYNHunrd7XTvQvr8BJ2WzC11dlEj41cDHI21lJ7wx4kS1IE0rOZ
0sZVwV8+51U9fr2/ZmtAEfJeVI0QZBIKcIvT56AhoaUxbDEyJt5MjWLMlN1sEDEHqleUryj9tzSO
0M/68D5q533Sy3S4DR/aRHMpdB8mpTrVsYIuRHQZQvPL/c9bm4Trr1uEIWWbZ3E08nUyvUCCxoaI
8/G+hbV7W6FJgYCh24QbCzegdSjVlhXg1iw9BXSOjaPq0A+wwx+4BHnL9A+5Hu/u21y7uK9tLhxD
Ytp5AZueOQ++xL3uBUnnZeV7n+lMmh/3ba3uY3hwgPcoIcARXwSmvZ7WsUUrlYulfcwAPmSVcyqC
8VPSGwivmo96v1dqRL9C43OUFFsxyooaFVCxK/Niha/crF3EYWYHE8LpvYtwT3KkKAP+ujr2lfzY
ts+BFO5GE8BR/aois5wPYe/WPJxQctyFXX0AfHJwCDFmf/b0XNpw0asPGfQ64JeL1g0AG28/L0lM
rS4c3hNFlXqpH3p986wYhZcF8nNjK17t+3t04Hzk2DbWRcz70ldfW174MiVtYDarMjSzYXYj+Nzh
8Dpvv4/l92r8rmmzK+fUxatXErGN4uv7Zuvo/3/GDpgcPVdk6ZZiO7IaoBsADePSyaVnVU+FnQuY
j9dPszerIOGc7By0r+qof7g/9tX9z9tUKDFQnV8m1NrMGPo+GET3bvWSGflRp1VIV9SuZTfHCnL5
fXNrcYx4Cv/P3GILpgoMtUg0XEmDZ1hRRyl8cv4EiEl56ZeRhR+do9pUEFjlYaohc1M5j7XyRcnO
mQO9CzXv+yNanUAgvz8FHwBTLM60XQwVoGz2jlo7XjTsayP2YvlzSYphjjZuiC1bi9mDuGzntXhx
R/k+bnhUNF8nye0IwU292uqdt3bB09f434EtZrFMRjy+MBZm/UGyzraiHgApeSln4f4UrvvFK1OL
q0WLejmQJZXHJ2qndfEqUV/5BqT0uPAm6yvhWR+DwKsuZdlvRDGr+xHaNI9e0ZZ1Kbc6S2jIOTku
UbFDr6XNQ1R5Q7lhZPVe44kAKJj4gSrErWOzU6dQ2o6ZhDN5tINzE2e7pMfV+oe2f9+ptdsqsnd/
TldX78qm2EpXvt4yS1oODNh06lOmfqa9hAsp5ggH7fkPDDF1VAotbpefnu3KEChxGwmIigs0Hadj
MfU9QUo5o0gVOG7bFRtx9eqC0UuXPreiqLSU/AvboK7agSs0RWMCRnAfIb2zJU/zM9J6cSEAuSHi
1Ik4l9p1phz3RSu6mAxOumvtpjv5FkUWo1S8rLNRE0sRO6LX+/xP3KQoroRurxxQAHuYkUKZ7K2c
+OpiOlyN9IIjbPiZ/r2a47qV065z2KV197pqstm1i87V9XmvxVzR99dzbYKR2CapIPQqqcXebpzA
QLjLV0WjEPWHjqm+/9BvnnjhqJbze21ksTuR3GibaDQgm4Xljp5oGeCG+8NYc5XXFhZxnTLEg9qG
cHuHIvXU7pvSH81Qc1sKRCqA/PvG1tYHATjR74aCBfCi2zmbHF6TAcEVJeXCq3I0jcbp1IRom3Ea
7ptaXR5Y9xqCl+CyVPXWVElhmCDAhnRrxl6t7vLG3iHA9d+MLO60zELBKDSZPMP5kPeNG0X7FHr/
fzOyuMx0XxmsSLPgNfZnW1I8M3+U6q2TI5b5xUYDPyf6yBFYLZWJ5y6ODWeGUNCb1XuScF49Jx+6
Tj+PqnxsivKfIHQ2xrW68wCY/dTMoZHJYjP0ai8lGk+5SxRVF8Okoq2dopKiA/AsUmH3J3H1IMGG
RnKKmhn+frEdNN2vmhb1CkVuuSxlazjasVZuXCarmw4FW6G5A4x6uen6TMtDacygCyRO7gkxfk83
O4ULc8iP9we0epTg0grhHcE/WqRNRil2jFqGmeDAwC71j3UYHMYuca14Q8RtfUz/GlqWAFuwVZZf
gG4vactd9+PeGT4kmzpCG8NZsg+RvOZRM8P+Nywf/VH7a22/DdNqn5nB/v7Ere0ExIxBtpBGQ5Fj
+XqairTREV66BO0M0MHUu+SfwpS2Ntza7ta5e38q2oC4XZhJe03vOpPrYZj6V5PEHVgG5fewU551
WmTBnnl3f1hrE4hLRdIA8hZ4uMUGh8QdBJUMeaaqay+3v8d0tg+k5pAPT/cNrdEwGNQvSwt/lFlg
Jwe5QZ7FLmxPnRCMtZzGeGp0G/1y2U68cqrbkx4kPeBR53tn+oHXabLkoXJ0iaXK9BoUAP/gPFx/
1cKbSFEc0WmT81BqHy37myJ/oSYTZt0fnHC6xQmZaqiLdE6/9SPqkGf0d2rxI7RrMNuzcPdDG2x4
qzVvDGVRNOs1af2yDITN1KYNlwrPQC0QBLZpHt0Vn622OjeqtI87EqPRVrPxtf3DmQAOilQYu2jx
tK+NoM3tCZx20c2aG/ZvVc32lC6V3bHbcpNbttTbSQQq0tqGQKFTqP87j/ZdGu8CXuy+P+/ub9a1
U0iWDDIetX4VxadbS4Q2hSxNNBDR1PESG8rFj6U96gPHNDUPZZpslM/XHjCgRBCLB3uoq8twWFdq
vcxasIdT5mSu2ZmvmxHdWOdVaIhuBkf+r7MzmhseekVGFqy2aGsAaBtRyuXTWg9Tc5RC2DtGSNon
bJ/8qHmT84rPbO2oGSQ859zLivhRroZX5uy70dD8gftx6EtJ9xkofEgQ3k60OsXRpFrQe5ypOg+V
9VcWa16Z9A9WtVWiWN09JH7BCrK0oEVuTbEnk0IxwOHmqHyMzvDaAvbTT8ajvRkcr5gS/Xt0NCPR
YaD9x62pHCkix6H75MXOP9r17NV0a6lyi6Lvh/v7dNUQTzWQlkg+AL2/NaQqpYFgMStYKY/0YXib
Zz/y6SyZ1u+/CtGVAKtI1hxN1iVa2mjshLwVeF9dkk8BgKVMbo5/wsS6sbI4dZU+ho3dF2B8ySvF
1lNED8+42FL1XHGSN1YWXkSb27AMBfi276U3PWgrU3qnSq2oUuVttPOtdsP3r50zLMIDon+HuAMW
q1ROw2BEpcCaW2bn0ssNRc0n0/g4IXYjl/uiLtwi6N1K/isYAhco+en+LlkJxQw2BxlxCMac98XO
L5xc6odC5pzro1tmP3gJ6MVGDmbLxuI92JgUFtQOG5mODL31pNm6a/y+XJnQDqKcwDOdO2eJAojS
lIJYCQM8Vn9YObmC+ilGtO7+bK2dKRVFfRwyrSeB7d+eqW6u5L4q0uIyR3px7CazdP1M+17K1RsU
FuqNm2bVGu3YIU9SgMPcwhqiqwb6qkCyg/lUo/ceVNW7Tgt3ed5tDGxtiVSuF7IcpF6cJTC7ktWy
NH0pv5hVsc/99kxe9THptef78yd28+JJCKPpl5nF+VLtZswNLS4uQ5/Ss/NHV22JSK0PBAUIoSvI
q0nM6VW6pmtCdKS6pGAgHzFgOh/k/sf9QazcyIKW9a+JxSawxtaeI2g1FwWmEb0o+tp12pm68j6J
xlfWqO+kqnwlZebH+3bXomQSmcDZaesA7muJEypzAqrWMuC7FrV2dEp6o5WR1rmR3+Z4XRt3RXBy
HEfV+DhoFlyj0vKSPNaQqrf0E9U20Wh9Qvjn/oet7VM4V+jC8lGC/HM752U9hINDKvKiVtMRkX4C
+PkwaY/FvJXsWQNbokeJjogIhbjWxPJfLe+o9A1BNPtUiY3TZFeHOTlplb23BsezW0+mejdEzgOk
eC9467TGwbeG3VREbwd79NT6nalvwVDWtjQcQVp9MnzSg4uLqZ4gcgZRUVzyyqhcu9YDL9T931fe
5W15ZWVxcOphUIteY8+NY1Pjc2rDU2lX4tr+VB7ur+bqlcSdBN9Fo4M72Y3bOdaKQo2UOS9IoPyw
KsUbAPCUkai8DTJk/1el8jCqr6YcXKVjnRB83nB7a0eYdwrardCUCZEWMzoNeZW1XcWMNtIuSo9z
7e/CcSOs3jKymFBjzGBYWnVxKQD1EE/YU+UiVn1/KleN8Him/xCyRGSPb2fSkf1GS60RI+ETb1yv
qh/z/ve7m3PdCT4C17doGr8IKJ0hmwuu8PJSBk3hWulj2cffVQNiS/on1x+wE+RneSwiDyscwdXp
a+KgM9u2Kml1RvukXPo6qf8oWfSKg3V/4sQWW9wTeG8d1iD+BIVD7dbQFMuR1CQt/dx0mnI7pXSQ
2uBsW4TK8bAzsr/um1tZpxtz4oxfjctq/Yy8TlNc7G5y/eKLklDY2OxyuWaF5niismETqCxBg/6Y
VTQOldnXICHztjkGD5GRbJCL1ig/NE3nDcP66BBixFdcjcWXQ3b0WJaXRrKPg6O/DYMPZRc9mrCg
5qbcFcUXAIReHtdu42dHsAT0BG83Nv6KU2SUP7uowTkFUXD7EaCW8zTqmvJiF+WpqOtzvqWCu7JD
oKLIok08GViKX7cWSJN3aRen5aWm6UPlvw71Y4D+pZaFrk+fmfv7Y2U4JF+58inMaLQFXgzHojeC
baVTyVNf0eYdu7/6bIQhT5D7dtYGRRmXhlpQFcAgLZzSoHf+PE8q/sJpU1omqPnJHPL40NNg0PVL
GCn2HG41Ml8ZHLElJQ1GhzCgvTjUGYWmoUdr5GKk5T4Rmv5NrP4Bg5Kpo9O3Log8cNtvl6tVbENy
RqcEse3Yx7aUknMUOtJZL8Zm4wSsTKJYJTSgiJktY6kDltdyR5KS/H/EXziMRq+d9aqLXHM2tUOe
05DIKlpt4xG8NokYJCuElCf63ItJHFunkzI/r1D/rb9IoQDmOv7x/u5Y8R9AjeFNknmCo7OEVke+
IddjqFfo4j/akJ5rp4Qz/AeCEfBcUZSlRYjq0A1wsVL9pDb2ENVcJ/GDPdffs/hPSHRIG8BcsFkp
Ufy/taG1ilF3Wllfot48Bpa0U6pg33X+w/0JE5N+e4swCDS/KQgRLyOkdmsmL+oGUd6A15oZXGr9
s0mPxTpr3T7aElzasrSctLhMuRbDAqT2Oyv+lPlQQcw3ifTp/oBe7jIGxAFiaXiBcF5vB1QiGxB0
3PUXKaEThbXLE3N338LLPUYMi5gkdzseD8WxWwuUZ6e2NLFQ+0eLhqVt+9EONw7oqg0SX6KJMIuz
RK/KVU6WLbC43OsnO/qIeBp63PeHsTZRAEb/NbHYYIZaN0E1mqy8Pbl5L3oh3zfwcsFRVOC0i62F
t15uLT2XwynVleKSNHSCCk25o3lmSYmzLGNvlIZ5I0+0ZW+x8kGe66NMLeZiFr7m2Xrln8ZM+pTL
oOK0Oqs3MjYvn7hieBBLISDQQkIV83sVRGS+FOadNrMNJG3Y5TQWcXXuBGWo92r/rdLa3agUkutP
w8aRfem8hWEh0s9VS48DsXeuDPf+HFmaT8QMZiCjcUUe0CD2kUZ2XpQ83V/CtTGK3KhQQIRCsNQm
hDwRd7nKZetY9SVDjoR2jD46pXZ2UNF/LmzLNbcu+Jf7Uoidi04RBNCgmRfzWiSFxoUnNxdN+97q
j81W/4GV6bv5/cX05Wps0b+W3x/GiAfia9+NgzdF5Cb2xuSt7Ed8N9PGbQRQZUlgFapGjjarDQHe
tyF9zV6gowvarluR1+qAhBn0Arnzljq/WdYY1jz6zSU0jYfSgmr9vpMKb676c2ps1DzE5NxeFywO
mUO0Pemb8gIDWyADPqty1HJdRG4BU14PiSw3XPiqETR3RX5K0McXoWRdSHNg6xgJmK8i/th3h7T5
+Ns7m04Ev2wsYmNJQaaCBqYtHHXZs9P4XIGso3PkborkfVh+1wYkzVs12oheVzc3nRGR3/wZpyw2
X93rvjlNWQtn+jnPn4ZhK7e3uul42Wj8PLmQZae51C5gqxRNe5Grt+no814fd3ikUVX39ydwZSTU
vixKTiKjg/DbrReq80rW6JHTXSKYrXuNXkunpo2cDZ++8lSj1CPw9lT1QHcsL5FWakPf6fTuMuWz
lzrpxyK0H3tFOQxJS0+74Xnqsmd9zs9GdDSTs2J/NPvP90f60gkCKQG6IAS8eAMsHT3XFVUbU+th
fPv5PqRqeoglleydOvhurSbpPgwoOyLjezLGKTvdt/5yQbEOgoamgQp5heXpbksinbay+wuMFq93
ZjeVj9y2bmluhOcrGG+Ke9wnFDhQXSMcvF3RJvJruzH74dIOcZUgR5hWZ1nL7X2OBJgXza1zcJzM
90Ck1m45BspBkpvieH+4wsitg+EjQNjzJiHupVRx+xGRkplxy8a6ZLO/GwN4u/HoSrW+cQ5XZpXU
GcUk9i91imX+bvT9fDIGtIrsYR+/bQJBEbqEZb5h5uXWEc8rdKXQpyXMNsRnXF3VDann1Epq+aIY
lfyq1Lr5MZRgJ2h9+qW10Bc0J7l50NPpHeBUbSNOWOmLabNzqKOKlLNmLQdZzv1sj4WlXAxUECYd
Pfb5fZk+pt+GeJe8cubnSY1duv/53cFIzu0zP3Sc/Pf9j1x/l/gn2Yy8LbWVl/NuC/qew8JyLXKw
byckU3MDJl2oXqKxKfdTLdfWk5PHfeUZoVFApSlJiG94qpWNjYwOsgMCRM1SLytSfaemfZvOKGpb
vatBFsmcDkKS7SLH5eqVsytSaz/N8b42f99LAoNEnRiyELkKeDW34w2UOC2aVFEuWibRGSExjUsT
tdX7+4dmZVbBHwAeIcgWrRYXJ7dK6x5MbMCs5pFyknuzltwCAo3baTzpBjiyG77i5SnlavkZCVDo
Y4QiJLna11U8j7ZVTuoFPpSKOI+JMMfXtDbq7DEei8je2Mk/M1W3XoHigfNTfISi4ovqSVGTeo6L
RrnI5i6rPN2ioYBbajuEQOkx4LzOgOaPv+14b20uIgQ59o16sAvlJ0u7HN52u8KoPNQU76/diotA
Qo1dCfwHdrut3k5lUhHrk4xRLlam97U3G62SeWlR5zwn0qQqPCCCKBTbZTvvgnCGlpJJiDTd/4iX
ISQhsfIz7Qo5mVLq7UegnW9Lo9TzEZKiHslm2LsRAZWDEtfWyZijw9Dp0caxXLMpQmMUXnipQ+G+
tYnk5zxqFAUu42RfJjN8nCiguIXm1IgKyxdaZW8Mcm2mKRA7BBIgdl60Pk1pRKy3qBZd8nz4Jwwh
MKErpWaguhCYesjjxJOKxq2SemP3rhwWbgGOP7crlfclRFCpQ7WORnwewCRpb49D+6VQM8dr46af
NuKlFU8As1w0vlME0nupIulkGfEfuqwXXQ6e2x7iaVLtOxN5CUKG+3vmZQDIraaDWSaHLq7SxZ5J
Bqmse+Rr0DTVwy+VWfcHVarljclbt0IuDxwZ534JBQqMqJgVPNAFKGfkZlPZPSTlsAVOXVsiHtX8
ENuC2o2Y1it/NgxtMaRWrF3slG7Qstb90MOg9SrAWxteZd2SoA+C9iN7vZi1kpOWxEmq0Ynb+DoO
xrvJaF9L/VYbtFUz3PoEH0TOKLzcDoiKIRWulE7zzayiLDEGzlEkMR7KSp43UlXiClv4ZsYiuoIS
HXOxL9JhcygbUhOY6sXo0zNYDE+r/qpq2cv6/+PsvHrkNpqv/4kIMIdbTtrA1WqVrRtCsiSSzZzD
p39/rRf4e4czGGIfw/aFBbimm9XV1VXnnHpvKMqJv2/73ZWl0TQhamgwGRiKuFpa7Th63MNSDvrp
n2LJfA/Ci76lZ3DpdjQK8ThAX1T4HHdlRDWZ4Yp6po1cIrPXvGr+R9hTuhGQrhoBTUItXEq+uqsb
pkwa/HmKMGK2vbqv65LOzOhWbvK/GEI5k0NuUfBfo/C9Pq3KwqptqdRV7/QiJ++JlqL79dYvw+en
pYVoM2EdLtC506lLYwrmzNjM5Glz9dB6zlDfDTMpkN8XtSY+vN0cfqfSLqEGz3v33FzfhU1bxrET
ZE7T+4MzfDRj985+O7ke2ML/Tz4kg8xYmVn6ekRuMnGCWKkDaQVdnTdXVTzgZRS80B2Xo/hW3uZl
cmi1EjmMR00+82gJacQ4v+rM3WLnXF4P0hDSkn9rhwTt8y0zmSI5h27q0Pf53qbKpxKx9pxJctrW
u/2aIYuWIzcDc+Pc9ZCeZuzVsIoRa7RLbxeNaPFFUF1VNBy3Ps9tSxfTZkZQYWqv8nnQczno3XfD
rfZjj3aXu3W3XiYsJCr/t6aLGd9xV3s8SLFkhE9a2bxDg6RS2ndaVPNI3dBTub4qggJDPRDmXL/F
x5pjvNTsny6SeFdEenxsquR9mZfFY+G2Gwf3SiACmyPnAQHco6S8Org9Eq19ro5kDTHNU1/Roi8O
4Mp/b5/Xq1ZkT4Y8kwxszcRMUt0KC73WUeQQVe0Xht6cNJK/37fNyMNyfh8x1v4vUpTtI7dc+Xhd
aV1U5UjBdk6W7YUHUyBTVGNX29p0uG3q6opAnSOWAPQceO/5cSoTXSvGtiOzM5Nhh+DggCaA4240
Gq5bkfPHCA8EcPnnr5ITRAIX140H6O8i9z4gPyKOdhG7+9trufBudAYJ2ig5M2aWf1ZFV2VEISpC
piTo88hvQvNDS+OsNbjOHfOjUbYbW3fh4JjjwYqIL5hoshT5FV8tyiqXbprDrg9SNJYz4o9XeLuc
qTNbp/Zi98DsSiVFDzjcX17iuaFwAgwnNL1nINnwBa3bnCKWsjWM6m88O3M6aUXmqKhDkBSvna7X
56qM+nYJGqkquLONOYtgog/mzwyR0m5vCaUw3k2KO2SPQoj+g2fErndKBztznsqwNC1gcYa7+OQ7
cb9vzcn+ZXSVVR1Cy0m+u4hvfipDVWNE9ySBlFPbm++McUz7fa1o9Ye8KVIUeavS+1JOsfGnnMv6
X6vTl+dMuOmnItWbl6yblUMWhbngAW1UHweULKl7MW+s3FdLP34Q1FKfx1wsHehxT+kPA2Xdf/Wi
TH/mc5h8EmGcFb5VVOVLmC5mtqsWy34yQPbGBxCeMWcM8YRvcaoT6MNhVOlFxON81Jd28E7g6DLr
mA9lmnwyyyIufSPz5qfGbBTzGCe6AufRMn7aoVA7PwZ+oD5pdZK9DDlSz++KROFdvKgzCk9xHdIY
yPJR+RSpSfptcYby++i0zr1Q6/kbXp5mvkrnqtwZzGf+UYgMSlubl4O2V8Iygy069P3HiNKFepxc
Q2j73NJqseu6gkdGFndt7te9bn9uF2PqD20hytDn+Hs/4oThEHf9NAuPstmivAyqqHO/T+qu3Htt
rCHdXQtU1Ram//yTFFG53Pfsnc3oxdHo7ucpyrWNN9/fR93K+WhEU2C0eddKesG5iye6iFt9nMaA
WWYFis3zwDvWLO0xPqqLN2b7UDjqh75BX8XPMy/52JWdk7AhRmH6Q1/yKbTaG9qdMWv5j7DKJvAf
qdDBqgo23dKKRrArlNf2OlMQhkOmuhZ0MzvJHV9Lne6JlELNgfnCgdiFBmnfDsVA9YnyZH5AyL/+
F9BOU+89bel+K4iEp/ticNGCdEeAMAct1ePHsfLCj06S58odVJO8Pzrt0Eynzmv6eW+AXC988CzO
h6kdVXUPuSjKDsO0zGXkWy3TGfy+NpxkVzTUijbSsyuxiqcUJQqJKpa55vn+inmo4sKmJj3aFZzS
k23Ex6H+rWRbovqX3Q4ApTAdIInQu6GZt3odukoxTCjVUZYWkfYB9YfJ9xBtPs6iUg9FjoZG0k+d
8OvCZZKPQqToQ0c5lg7ITJ6c0WE0a7Gly3Mlgrqy/8DlwGMIvMD58tEeT+3OzKeAx8PMdaCgfmPb
f956/UDqY3uZSUFT7qJSPvV9W/aJuQQ8aY+QWBAF7R761s7lAFYPsZ23m6OOyKOByrBUxT9f07LY
g1kukRqUAAWfe9nTdiqcNwerTJa1ODsjmdQ333lcQTC1oBbSXXHWl0Tmts7YTsqC9p/wDmiO53dt
U/YPVmuWFBetLY0BeYeexwVpj09GFs7LZY0QHdqp5KPGahCLxNlFkVk9eYMy7K15UDZylIsiAIwF
2hzMtKBUw42+zlFGg7qdLtRAtcL53rKLH3rnjqcp8bhsAOy9K2yt22WaUh9vf8grR0YiYCmecsMD
8l1Tq1SlSKJSNxZQ3/XOq/WD6g53Y++99FKdBT0uffo0dCkTo++Tsp38RI4MqELxcvt3/P14q80G
eEQig0AhrMC1R4GDab2hK7TAJM3aDSWFc98Z7cEXU1EfYnqoh75q7B2hctrNS1LtPDG0xzzpGTnN
JDU/H4ffdeKYu17rise8V5UnVV2Wz6iJjEf4+s2ejm/GGLnJuyvquPpYzHXnz8UcHlE+q9+5Udl9
vL2oy5NvwOAhuYWYSqXPll/9VZKmVoletbCSAmOa31V6/bWrjK1O3BUnhc8LGFfl2wH7WJ3EamYG
ARnNFCwQN550fQr3+HPy09F7b6OWeGlKzr2xeJUy0pPm4iqQMW85KWOj0oMyrU3fs7r5DrGSfGdO
3bRxHuT/6twbWA+XMQAW7jw0r893jrJVzJo9I2jUpH7Uu3Y+qINlfyhyo33kurYlS7XbWZMd7bxl
HrY0eS8JCtwihC5GMfM3CPHVTdJ4dGOM0DACbaK5h0hd6KGMmv5UmGDrzYfWrU7m0vqVOh6HSEps
3992nes/wKOqxfFkuWuSkQsH1supFQEqZM7sFB3Sftplao1o+vJFUz/XiAEWjgEx3X1WxxbA4dYT
48rnlp1snJd+spxEdP4N6h7786ARk8p8+NxocPaof7jmLg5DUI6313vlg8urm5e69GX6OOfGoBIh
6Wt2apCrqMSRPy+o4AymeXTSdvwyKkl4aPUhPRaOyHfG4pWH2/YvcxQKR3L+HjOEcbo1Oc2NJyXE
m9RgaDXv0ZqT4WCXoiXhtLPvRaGUG6HhMuBjz5JiPwwP4c25yolCTVGXmt4ALUdh3yGUWzxEoZsx
IFQf3mdpmL9TwtF8dkvE4m6v9LKdq7O/7DMdT/hNF6mCnoXu6A4sNdPjXVh6L7OYv5To/ol+3FnC
e4nL+FMrkCw0t9A1V1aNaak07crbZn3NJZEZT67Cqmu1kDf2Lhz+KUVg2qlfOdUuaU//01r/Myh9
/FUENpKQ8lCPQa8efaX+J3XTI0TiZ7dSEDJtAYgnD0VdF/7oaBu2rxwfMAPgB1gn9/p6WtVCk4LJ
EpRr7NzN93oaabs0H+hEDla6YepSWRTqNaAoCkOyC4NHnS8Tcq898WTWg6lEQ7TyC6TEXQQnlzD7
pSbtO4a07JW0vq/q5MO4xAf95zgOX4XXHtBlO4RMTIkZfLGIP7DrDtG4BY25crhApFAaAUkhRwyv
IolLLawSoMECy0D10S53Sf1dFDTXmq0wsmVJ/vmr702Py1Zri0pcigCbOjx1dncMLVrcW/Mbrxqi
AUV8lLoB67sQurHXTmGjQyDz3o3Nd9FVTNayfOvNI5P5tFw/aOVAyGR20iowWmKaJD5CDzKR7Qv7
R1nZd4YxHoBnb+T0l9kKlugMEfRlV9lYhSQvdJzBMiMjsERX3EVO/plbeEuP8sq9RrOa9TjsG8tZ
dx20VLFRTU5BdCCijqR4P94D8GAuJeARpgUk1nKw7am9awBI3NOu7A8zGdbT6HrdZ/q1w0ah+HLR
0F1lHJTzSKTG47nDdLFiDnGTqkHb6oihtUt70ush3d+OQ5exgGE2QEwk+YUy5Pp2SwHLGAYfMkC6
/n6xQ9RY+/vI3kiaLqMruRmBxoD7woN7jUJA1EtJ1XjRglRvD8iJH+vKksCsx1mdfoS1/mJsza69
PAU0LWlUSS4RWeWaCJab3ugNEKcCE7z9i1a1wz4tQvvBtYGDKaM9vdlFeSCQ+Ehsm5xeuUoLFWoZ
brk0JEWdXjzGpd0i/BWjZnr7c106BYxAAHTUe+jHXrxFAG2UZqJOZlDmprXvzLQ9jWX09vNGd58k
15JnzsMvzl0vU5p0iFusICljMW+IYkXZ5+7Gll26HlY8bEiwPbnsqri1OHkRTp1hBu4U1sjPKtpP
zr73Uretcbi9bTInPk/acWOsUb1Ct+aC2NHm2pKITFiBUnXiZFU5d4laqIyS143TLIb5S6z0W3ff
tfUZPGAJkxSQ0Y0838UpdMK8KDsrSBpzyNExFgIYHMVT0zfbMtrSx7p0DfBvgOGI+QRJngbn5spi
7qtlrK1gyWtr5zIl9ti3nXK8vZPXFkXlTuph8RQGjHxuxUOBZqkR5USVofDL5dlLoztN6BtR6dr3
4mEKSpyjBOtr1bZCKaOz0I63g8RNwMYOZnZvZ8Z454ZlfOd11LnBzb4ZKsKpZd/IfGkGQsFeLa00
7WkAkGwhcFgNezeOp0feV5U/a1634Y9XMl1pC6ADq5OMttXHMmYrbczQs4IaauWpzGflMYPPdAdJ
qw96p4nuiyzu72bFNnbmqIvHfJq1LdmLKzcezUG0IzVa1LAT1wi1ZBoidQgL0ANqQU49PXRmdDCL
f9BftJF/QTvWj2yK8hBLPzqbKfcVV6LwQCmUCqxESsg/f5URVY2nRuGiWmj7OQkzX+Jpb8Zz7JO5
Vhv7fdUUL1VaU2DhyPDPTUUTMvp974JfsGNXfbQM2PzvxZxkuu8pw2RsCIpfHkWXVBL0FEPsEKdd
A2fyLItrVIHsQCnD8FOTOe3vagrVjdz6clHSCtmB1BiTJJHzRbWLrRBdVRv9Z7f5oQ+eccwMOjl+
krb9xoG8uiLyPLguiN9SsDy3VTqKlWVK5gReF4+NT0lsLI9jCSF/41K4aogmshRh5I3irA6hVrtW
0Q58KS7r4ksWOvmdqqjVBkP7EkAtsRiy5C3J4hzB1XpaQS+jhBQeWJFXfkNMBAivaJXnZmyGh360
1MdoWrSHYlLmg4AcfUyFmp/aPO8/1Fp2bwqRMeM4zA6OqMOTqwzmd7VLu6+imqtnJx7t/dB06S+H
rtlGBnDlq6MQhF4gn0ISwGXofHVqnLHh4Zy0IahSJhqXEZVCO7c+Wtm88cmvxCgOJ94lCfsWr/JV
1t07E81FSw+DjutL8zU1jr/Z3NXZgapD8m9dSmHTuK+HvWEPcXF007H8MqSWtrXkS1Fk3SVBJR3G
I+j2rvsUZYZ6oCpil9nHQuwroU6fGiX2ur0bpUewFOHdwFivfZqT1jWj0hy6OXyX5F7zjDZL+pSl
7hezQbsjI/C/f+t9yLgaqnDUHaVC8loVWtX6wev6yEU8wZ4/2REdtzKPqpeFUsXG0bi8FHnNAcIC
qyIHOax5w10va0RFlT6NXr6z838NVBIbBErLyoMe/+bgAsqUFzuqq+Tt/PvczWYjanurdPKn0n0n
WSHagtj197funaymU1ujQEycWpdSWQqNo1RPn5aCpmM+ab9MbVh2drQ5TOriNYD+FK03FEI4N5fS
0gbisUYcldlTyGX6nKWJLFzGDrMeLPHA0dmaOn5RM+SVSjNIPr+lPO6a6RirTl72NI6filw1P84U
QPaD2aPLH4+/l7CzdqMJ6FuLDe+DzkD7jRxNxsizbBfrJO6UiYkPFN5XF0Nfh53RdEP5NKSR+SSK
ZTkwMWs6tXH3O1WYBVzGarNDQEf7ePuDXnioNCwF0skmuCvWbSmjR4V0yb3yaaoln8kwogo5qDCM
NH/WaYUc86VrfotqejNrAcMEKOq0vPWkYuu5tyYKgOtCi6unfkExHEqcesCdEt/Nxm7jYFyGRWkL
JBV4SyIw5NlzW8IqUII18urJqsdwXzSVB0OBNE0rNe09mNn4jzsI8yHsJpH5TpTo7zVvKu5u7/Tf
d/n6G3O5UxBBmQNuwep8jm4U06WvqqdFa+yP0NgQzLMm2Zh3DDYAOpIY5+KoqmX/Mbd6BHGSLJ1f
5rLL/MVL7YdOsZxjF3o/dfCix8WbjxPkkl2YdtWP27/14saSGyYZfrQtKLato3eVDJbHPOrqKQ2F
ech0911Bln2qCtf4edvSRfKAJUlo5mI05EC8VbGRpkmqITxcPi2eluxrpm2ilzvlG3H4MpjI0yV5
766lyw7XuQMkbhvWiV0bNPfCLt3XQ6FTO23s/KVrVTEiJ95ZW5SVyz0EemuA8CSBlWWN1VuZt/ic
captRu4t0fKxqNMp9pHzUOrnairFFrHq0hwkLhBcpK6m63prCqjVG+OCxIwbMAASDJFDQ9J9Uj1A
yH6ixlH7ZiCCRFZxovg/eNxi61pXZTZtrcyuE0R6aiQ+40PFcEQqNI42MvNrC6NtJTl71HsvAB+4
zNKkReIGE+i1HcK9aC2Dgko/jmHMuKu3uiP4zlfGpLu+StWo4MUWo4vdoAe64vOiKn17Eu6boz1P
N/BplIQAlqDCdm7FBSm95IMC8rce9JOxNIhE40Vwt8xY+OPokCxYnVn6jWGnG/iZy4BPGkrFizaG
BAms4c1tyBTj0Yo9lCamfTWEj8mU0PhuPy2DdqqVT2/eTwYd2uAlgR6jA7J6G0TdXI6CDDHo62x2
/NlSM2XXuXbqvTXHZpoObxykxsEXypLR+Zaabq3xBqlKSGnpXeJwX+u9phw8favrdOGOK0Orm9qu
XSMsLOTzMnvY68WfcnxxqmTjrriIihjhhQibW0oG4ibnqwnDuY0TqSpR2h0E57L8VKh9vlHhvWrk
L5KIwjkDAVa+3sRKpoQusib9kIDRs6I+eaci3FG89UzJxSD0xreROj0XkcnLKBl5LlKAURLejzlD
m+nKthtW1n7NrY5Pk8aAV1JpWq3CbdzlbtPzNHq0512lpbu+F34Ii9SZT1N0f9ur1z6ALRBocFH+
zt6DSnb+eUZ7dqzKCq3HTH3vdtOu3jtdt79t4yJd+GsE7jf9egogICTOjcxwN6hUePajKmwFeGYs
viymU3wZeBI91LMXfet4qz4swM9OkbEkOxdK3Ve1t6MXe2qyU68wFgx1x/ahqDJofLn5b1l6Bmr/
woy25v39DRuvkxt+LfVnMgZEztiZ9eu8Mpa5cfPMfQRSlu9CsyjvNfSydrRjmhNCU9O+mJv60E21
uxdukr6z23Y6KZ1dRFTr+vCh1N36EDpl/M5p2/DJUZLyU6OW3YcslySCeVROyxKHYo9SjrrvOoia
ELZ7qz2YDqhiP9bAkW4ElXXawKLguUo2KEhDSpqrsw6kN1+mxXYfIYXzZjtpenuv9N9TSg+3P/aW
oVVqWKkzgAXA6o/D8kjPfmeMhp8nz+nw5X+www0ncf/y0l457qIXXZcwUe/RsWYm8doHr0i+V2Z9
mBbneNvUlfPIy+0/U6uAPNt9qeax6z6iNPY+RFvWqY/d/NRZqq/r40You7Z/HtcItE7ya4o752dF
z/rEgNvkPWYDKu8j4t73LTzlO3fu35nOrG1so9ymlbPDYJcD+NhFcpKVOXUw4lArMTc23uSndtHv
Gz3Z0iv4yyU4M0PFXiKJNTjd+OAaM5NSKRKeU8fBqCdVvUNBPKwOQ9wNX9tocJit4oz6jxbOAxFo
zuJpN7Vz3+/USe/mXVp6/afeVYt436DEHflUow2kFeYyNQ3fiObl52Dn2YtdqJpxKFJTZ8yyFRna
v2rVGEC2574Z3T2tEh6BiR7VW72kC3Vg7jWk8nncy4HUUvrq/KNpc5+EjjZFgSeATAzuC2joO7Ox
YiYoKkw5+z7UDMgymGHa5l8X/pPAac1+OMzKFu7twlnPf4qzeoXk1AO0MhmjoFMeclWQO9SnTD85
o+uj3Xt648n4awzBHguArXcBd4XeOltxN0dBkn1NDOUwzH+G+BMTYx+H6dttUxcXlTQlOyNwM1Eh
XvfHFYa9AuVdItSH670ePkxgxOctebSLw4cgCs9qgiQPLJmznH9HzyoHHQ3rJGhy96kPv4RaehoZ
YWz2G6nrBTIFj8GS5JlSqQBfL3/Jq+x88LwwjPMJjI+mPFpOOR4MEtmuNsqPY23Mp3Qqp0OmMezB
jrT0/RS77XGOkV4YY3c4wWXQX9QRyG+pkbvVXI3vQ/LG574wPpSD53wA3Ilm/e1PcNGx4UdLzqLM
fqVG2JrLMyeAYmtDiKAWv+KoZrzTvNcX8wRh6uggVVPPj6hZ7ouvHMbMWTaKnVfN05MDW0wThgbd
yrVrCAXNrFoC8W8GudZwhxh58NBZgw/5ARbgRFyx3lvWP1HztW/NfSyAFd3egiunCxrqfz9h5SCl
lqZWatmMZZx/RAI2W+eHyn7o1J2xBXCR74lVyCSTlWhP2ivydXXuIfHkmKh7s9pwvhvrP1O4+NHw
PWdMqR59thjXe3tll64PeZOdlYVXrp41w38sDDSL9T4OtCSgA7Jr3GRfeNbByn/eNnR5kKkg0MKl
LklDnFry+bqg96tuaRoxr3tdAqv9XPmctxvwlWurkfFCPkupV6jyO746XiIroGVlURLU5W9F2UUv
hffYNT/evhLQgi6ICy43RgeeG0nr2dJF3yYcwnaXVfuMUYnavFUNuXK5ADIlJeXMwYeHQnVuRnEi
wwltKwEt/dUx8vdqVJ5KJ/7gNumxWhi+ihp4Y37zomry3a55Xmblj6TEKv3GU+7apvLZXJ4MNBf5
Uec/ZJnmypNABgSrHir974zSpu79cdrSLrnmIngHoZGkhFxVHo1XXy9L6hiS8igCWxG7Ykz83pr8
SGwIDFxbDngg+I9gPqFZrg+YWSrxYpoiiNTeV4iWkNV8niGDuRHsL3IsOsyAm0Dv08qiBLoKGqo2
6HEUgudsRfe+1PLRlxF2f9sZr63mtRH9fM8AwWv2MjUikNLIdtU9V0bpp95L1Lj/y3LkmHKPnEeq
np9b0s168ry0F4FwcuE3inhWlXGrJndR6IZyAeMDWJOGuBJFl5WVqS6rpsnwgVkfplMTa+Nh8hZr
3wDnopjk/jsrhkqF28oOXTF5h3D0xJuDPZcdgAypmyzlAlf3DWnkhGKhKgInseK94rmPDXy4Q6wa
f+a2svaTyUV9+yte83ymaVLfp4NCbFwdMSRPmilMpU8K78QjYbkjk0x3gmloG4u74i/EX5pSoC8g
ha2bFnal9vVYRCkSYn9K9o8AaaTNTjJ63rykM0OrDxnFfV+ZQhGBpWcHEIUP4WgFMHMPt82sm174
i0zcQPqitiK5GOdeGUEXHPIkTZll7tWHKiyi0Z8X76ct8nZH6Tj2hRtqPlPRxgi64bjZsL7y6c5+
wOrTLUrCzMa6TINWU78xw/zUq9ZzNit3oWqP/uSa74RtfK2j+m7umQJHQRq0i2Dkey6QDpuyXPVR
0zH2t7fl2q/ibUfYoSkBiWj1q4oS5AQ00zSIG8t3JnHIlg9OZb310crmUxylR0CZQbfWgKJaGHEP
4kCuvX2q6x+x8azpyZ3Hq+fty/k7/gUiPm+tNR0hqVo7Ub2M5RjNQTPhKTk/2/rNBTi5HF41uNNf
K+uA3RvOGLZ5GvQHm45VXHzW2t8lZK/Pt1cjffI8xWP6FOENEBRQWzgH5z47GoMnxoZh1YrOfNFm
qEoy2fFw28g1D2DkGSmKFE2+mHSfR43RtlZFuG6/6dkXod814s9tE9diidS/gmUFToI63/k6tDoP
YZ7WmIje5eGHKb3vw729pVh5bbeAFHEZ0KKB5b/6KnWPcNpkEbGMcql+A9Jvd8w6sMuNwHjB/JOR
5LWd1U3atFWJakGcBtW3LC18hakGWgHvPPRVtJuaWj2FefaQVbXPwLrMid8Vmrlxni6fGfwEchMp
hEVvZZ0AtUmZtNYo0qBUgjnJn6es29nt3ZjGaMhuQc+vOAjvd7J/KbxHHXiVbfUNQ3QcoaVBPi1+
Z/+J2sLPHGvDDa/4CBBl0EH0NOTjceUjg1LHY9jM7Kr7U806X4mOUMjZ1i28ztXlUIsA/U5H3l4r
e4nI7et20rnY+sbXy2i3LA9z8VYoNE5CmOPcmrgjm7dazlgXSSsch0Dk2vhHtFPb5n/YMT49NXl6
k0ypW/lhNjLzhTm6KSNg/02Wl2FIuNBqP20+vvn0SuIBpCpcjVRnVbyyRWiCe/JYCpmjMcZQ/KOd
kZ1Q2dg4Wtc+DUdXYlOozDL44jxOUJJrJuBKzNfOkW4yv3qQ7J23StzILyO7q/xbcpTXGL50qIcw
H1qMICUduQcvetbipzrb6p5dSThAj8tOtWwSgCBaLQbU7NTm2GlTJnAm6aFpkvvUrvcd4Psyeoh7
9wGg5+n2x7qsCvxF9pAa86E4SavDmlqLmufDnAWL9j6dfOZ9VTT+j7/M6uttQ9fOK/GcxzN4v0t1
wUKtaoVXPNs4ROC9fjL9wB/Udrf5VL/mFFK5Gti2hP2vOxOD2sS9N2d50HbiVwmks13AyNrt2zMH
7vP/zKwOrNKqUzwrzPKuWuuuKOL7JZu/O6bYuj6uLYer8C8Eimxo7X40UEOjWJhMPsKt8XtAm8d0
jGQdxeo3ihxXLkQU+KjagzjB19dDSWh40FbT5MxwQ9g7LYT+YTtbFa8rfgCQi8wRdAIP2HXcnqLG
88YFh2vbZBdbjq+0+o56KJ3WjehwrdABv0RCllG7kdM2zk+U49Zu1rtTFoj+gWGCPgqGeva1Zthj
RWfiX3V4mJOfefSDenOtWbu52wrqV9cqidU8OiW3eZVhiLApjWk0sqBU7xySywqB0jDZRf/DFYX4
H3Qdj3yJ4pT8sK/qG5pWWt6AFiBijfmpRFuAEpgSb5RLpUOvkkvopKYUopBLWROle7sCaNeFWZAa
yJ8upyXTdo3x0oVflK2xP1eCEvcsJEZGM1OnWgMxuprWjpXiiAVcXX/II4G8iMhP+WxO91VPypkD
en9KgLy//VRL8CsqDVRWyNZX4ZD3lq7n/BU4JnNjf/eBGN7eUAHfC0AIkScpX7UudxhDWFZxFMdB
3/2swD2pFtjz/iGHK+BtylddiR4UVWik0NWUeN7VEUAPobWVZU6CJa52BQPCIyTu5pc3h3auq7/K
mqALyHbP3Q/BoFxPLTNBYv8lX/q9av2xmTfzP3RTJLD2Pztysa/cPHHieRlNCpeO9cEOnX2v/BDl
B1A0G4HjiqcT/qiQyqiBD64SGIQppwYJrATFX3FwyWD2iaVRlNdSf87T78tQvXW6OjnGK4uANM5X
ZraaUYG9SpDxzHYmLwRdfGByom+r2cbarjrE/63tQkIvzipRaEVI8bcNaS2OKgu0f0y9s3GXbNnR
z1fk9YzsYWeTIEcaejYEg/7Ia7eYmFduLO54XnAm/C3e2CvPAzAcppZb0D5prOnkaendYDBF4rZ7
XzdCUxt0JA3t9cdJx9ZSUQIUsl6+2NEfJ51/3bZwJd6xjP8srO6JIYrSPtOwkKrtITN/oAa2a1Tn
TtGeIIrtyTV3tw1eWxKpOX2Gv2+ONSOt9wScCxuDVOWfC6ho6tx8uW3i0gEMZg5pQLQkDoDNO3cA
SNbhpOXEcKVyd2Wc+l33c9oqb15unDSCkgWPM9zpItdrHYbcUeoKyio8Zp71ThifE9t8jKfpOc47
+LHO3e1lXV7pYKm4IGi1cmSJqefLakLF9EDm5AGsGH/gIpreR+6nYWvG3paZVdxOqrCLm6LiBrQP
WWYlftJSHsjrzG+837dXdBntWJGs2lIadyBark6q7imZK9Qxp0v3HCbVlw6abzW175YKYES8NZTs
2heDdUV1iuxPUsrO9y9Ue4UqHOlfLGjFJLyjlelLbaJh3XR/gH5uv98uHFGeK+rRpGASr73WkkWu
tpvUpeoDMxPNvgVMsEe0oLwz+mmLNn3FFLc6JDYaTXJE7OpN4NDvLOdYG4I0Cc2nfMq+TSLSj4tj
9afbH+3iANPJoI8l2Y4S1bkuSjShrSt1PQwB/Yq94lT7OLu/beHiOXpu4W8/5dVlm4eZ3TYVa+Ec
KX7fq/0Bi81xKdLujoa62Clqox9Nq/X2Uzppn2+bv/BKaZ75i2AmaDRRcD73k6EOY0Di+oBc1jFi
GLOjf4r2jfGOyem3DV2cNGkI3Tge3pT50dI+N1RWAuEfl3W29mOGIk7IDFLhoHz17207V33jlZ3V
gpauTrVYY0Gd+iU1nszoS2Zs8AC3TKzOVhkm6pwIk09mvB+mn6P7VBrfb6/imt+hWAFhQAo044Ln
u4VAmzBQlhkCNZl8ldGIk1FtfJAtEzKCvHI8dBqLNjYw0Ynvevcshg+3l3Btl14tYS3ElnXR3CZO
NAZZUe9Lrd6VNIQLe6OpeRHncCvorIQd8A8OfL/zVUDXG7O2S8eg+EXfYSesT21+GoZDk5zMLRzN
lRXBGCQ3AUFD8FxHcLd3RvBrrKhqXgrxKWNEhfh0e9OuLOfMxOo+KsuqclJUQQJd+6fMfvFd6vK5
BSj/Xis3vs+VA3lmSvrHq++v9xXwXGQ+gzxrSVB/GO4/EyqS2lbucN0OVUNqen91Ds/tQKoQ42Ak
7Jqx80Z3V7g8wFAHNb1lf3vzrsQyVvSfpZVHS6qINjv4QleKXYpmK4OaD6mxU0IGK23s3pXTgzQR
UwmRqZUjH/XzVUXqrM9ulY1BAvigMBd/5NVyezlXNw791r/pD8T/VSSzGJvcIdSPzKj6kNfREW0B
37TvzCm/u23o2r5RaIAgIelJXAbna3HryRrNrJ9Ax/d+Mt1n1Ve3+Ee+i7R+47a7tm0e6KG/GoKU
QVemdFFGo2q2U4DcHURKQ8S7vinenPzANpeEV/6hdIiky/mCRjd3SmViQbGRPtq/FD3aJ/NXPTpo
2gkYxBvZQdTyzqytzuzMq8ub0mGi4ir2eclIx/Bl2KLSX0kTMEJmRfUdH1+DiRqNcm7bNVMw148M
ZmNAK2q59T8NKgvhL3TWzH6r2HXlU1E2oaQBlRchrnXFGiGCQVGSaQpG46mkDd9sjRq+sqQzA/LP
XwUgo3Qz1exHfCGdDmMqdpQLQ3QB0fjJdMcXfrU5qPlKBH9tcp1sTWO9pL2CSa0mGFlPMbkx7+Xb
x+kSAiMFFJgASPmd2sbFCAKBHo1bkfUGqbgf5shfDJu0uz0Mve2nYq9yyhxmvqn2lw3D1z/Zf4ZX
fg9USkCk5XS5bZC1e6Q/9DGRWfj3uv9mJOVBnSy/9H6aqeXPg+u7uj+mW6oZlzyM1fJXZzwsi0Z3
bU5f9P84u5LluHFt+UWM4DxsSVaVSlJZ1mDL9obhESABECAIgiC+/mX1W9xWySHFvZt2d1S0QRLT
OXnyZMYp+FnlKWVxCz8ng8cZ0I6BrjZftJ14gEx44p7QRzqrGlVZXjUhb6flYKe9tN0xZQo1wEPp
96b6MEfuf5omdAcANQYHAqKYL9dfGZElBSHX3fYoEzuuag1gmgOMFFlTuNp2HwazX+B9/vYs/eVY
B6P+P8NeLHsgG1sm6IbTNnysiKz5M0k7lFXfOdRfyR/gWPrXOGjlevl6FCoWoU4xTlJ9L/mBfwzs
YfsE7+PzJNCvlnybW2WT2psYf/bN+s57/nV7nyVcgbiBr3QZ/8UqIwPP8XnLHoKxfbBb1R9YVe19
MDdxb/eB+xR0x7e/7WsOwPml/zXoBWzAlxVKIxyDorv2voTrbYaehEFeo5sgy26Ibcr4c1rwY4gl
R2He6eU7eNxrgvj5CbDBoT9cnHGsi9Uf+XJaYx9h82diPCTmaUnYznTzt2jap6HdLcV2nNapJklL
mYE+ubpBR72lAbyH5ZGRG+2/FdVp4d21IO8dEOfXf1FbuHi4i5Bi1QOc5RI8HMmzfdaJ1lQfu+WQ
uLbTJ4gW0YdoO6ruPc7aeSe9GhYqHGdGBL7OZW/DKKTo/HoeFhJ5nhxM0nBBTjqovnuX7coyeCcr
+Cc/emvEi1mAlwKDKTZGVGN29H65IlOTZHGd3ebDgdLTnEb46XMSQuoWgRsJas2O1oeHWf/XTK7z
N0cRDm9/rvqlF0sSzj2BVCTGoyyH2J6y+Ekl77zu660G8hwK9ND1xr9ALu/lVvfbnPSbirazvNZT
oJsZubzwaOXdwUMK0enXWNlfb++016cYRjoTcCGLBhGhS5mXqpvmMef5dguBtw7RDjrnoqGd36UU
v146L8e5mEiGlnKv02y7HZ7CvB71IQCL9FmH9wuIzG+/0uvg4OVQ51f+VzwysUqySJTbP2EwTH27
fIa/+f80CFi4OKSQrSaXgzjLE7JikDzdQ9h02jw+2ruNm+ez/eXyP7/Kf0Y5R/z/epXKy0nlAUZJ
h+cRTSWHEVYqOHd58g1eeRXaIxOXvfNmr7MINHdAHhaVHFSdIRT+ckxYBW02hqHKbcH2Q/VzHQ6F
+aBg5CKSd26Wv0wUWpPROw7e5lkZ8uJmM1G5VWxm/haaPniZ5Q5iGr6fdm8vh1cmo7DkQ/UQ6njY
uGfGxsVFvShj3OoHf1vIO/mgb1XHaqGAZ0LN4M6VtYGxC8d/vT3s6wWPUeFAjOIvoFTInL38jLmQ
flUZXm5O0UAub0Y0n7kmS54IgFzTX7092l8uzJfDXbwkWrYAPxkM59m+o6dU83rVT3a97h4YGniL
YJcmuyDdrjbqkHT8eHv412vmxeiXLbtmQrlUQmrzdoT+fRp+mfLn7QtqrM26/vlfRkKRJAWVDTnu
xb6DoR7HSRJsYJc9DsGnsPtG9Z+k+4107e2B/v5FQYoBRSDDDF7WysrKLuivoh5siKKdhh4GMH2N
szlA1jHbPcp0qoOwDwiCUXCvvlnQjt5+gte3AT7qWT8IrEAAupdHTCxCE1YEU7pBVT6vl/gQ+X2a
ojDEm6m4jh/eHu4v6c7L8S4Om1gsRugS+2QLT4F/nL/DZudLErZ5X6I14+jQTPz2iOe5enm6YUAk
w9BVP3uiXLalFxt4iCzEqjEeLalQGJy9rlFgo++K1r8+aV6OFL/cjHGVmyiTGCkNDylQhFz4NvN7
Fj5J/mXsnhTNdtoe4pA0SkVHAOzNNh/N8s42OV9yb71w8vIx9AyLN1dJf1t1X/vqB3PvTOFft+G/
PujFJVv6ZDCUTh68aaEeyg6Q+V08tSylh7dn7nUrIM5UVMEgtnBW3EEK8vJN1Dzyjc8enqqEn2D8
LRqTzOVVEIYcalM+OIl1mesEYn6NzNWOF3I6Cr0MyFxJsn/7Yf72VcGEOzfYgKyLc/7ls5jQRtvU
x7BfmX4W9G58r7Lz+iRH3xD85qAHkiIlyC/2RUmjrlNx3t0SwdoywF3/MQs+DgwWSfX63xqLA+vC
VkcICz0IQNOXIXZFPSskI90tHac6NTCZ+q/XyFl1DYQkyCtA+PxSQbBcFdpeSxxbLkZf1/RB7BJ2
n0Ll4j2prMvFeJalPKOdOaQKwZ69rPxGIrduUklwGwAnIf2vUdmawwoedPhGTu8syL8NBuYTIjHU
9lCeughaOsC4ufQDOZn5OH7ECrwSkO4uUbGg/h1u+OVyOL/Xv4e6OEvMpnWsOCOnpOuOvSvRuzYF
+2lGMEaIqAfIdYfofXl7jb86nP9/VBSCQdEE1H65CHP4wg3LEgTgGrp6IU+5P6zrFTn1R6f+EB+B
K/fr7SEvr59/RoSq4VlTDQsmu9jim4y7Yg7wSSNziLN2cmEdfgHuWxfdw3Ys+ncS7n+U6f99OP4z
HhY8QAasf+y4l9tYoh2Ve4bv6nv+yJ08S2vV0UwQMx2TT1Q8xv0n0qGR5wallOHc4Kya2R7sSGu6
1Vb9jv17jMjLCwqPhDo/wPQEyDBOufO18q/wW6ZYwMuakhMZD2K5m+m96z6iNvHO5F4eYP8MA9rl
GUxHv8GlDxlKuv2IQwaLt7Rfu14fCbyD3p7Mf0rpF18XsTzIWchY0F2fX6xaPpbTkkcLMmb92Zbf
kA5C1Ls120/9tZw+bXObUYhn7gL9a75lYBpPdS8+Ze+q/v5l87x4jIsbsKx6qLHElp5419UVWqqr
5D4NWrZcJ+wwvMd3fxX648tCmQRkjRQnUZJeYlcrbHFhdrH2p8o9xvCOTT6sRDcFarH0it0hrDll
70kUvRLbOY+JEgw49miIAw/54hUjhwZ2V239Scy3xX5ysi72urgeYMd7DyXApNqnU5t3T7z/Rfai
hq5p2LWyfGdNvQpfLx/jIhYIuADtOff9KSHfV/RHw4oDtfo7AQGVL6u7WdRTrFo17vJ0aYLs+e3l
9pezA10A54oDiCvnPpqXG8ehE48pNLWcWP5c0qLuMrgNdjX7Jouh7qNuN0K54O0hL0M83P2QhEIm
ieZ26HddNoR4hZbYBZj5yaqnHj7YSgMzvHp7jFcb9TzGWWIdlZuzbPDFa3FKLfqIrTsthapXtOmw
4b208dWXwxBQozhrBJ19NS6bQUodxnbdyHbaDn5+yoI2/OnGuZ7hi1kcq/G93Pid4S4FbC3N+6Fa
MZzRR+jFwQZ0+7P8Dn7my06KeqRNfPS7+Sa94/19oOqwHb+8W45/fTa9fOfLuuVcln2Ewuh2kupj
CIR7X9Qxq+F3WFHoMj3RX0F3I8HpmoMbAuwI6SXawhb1zr3+euOiRw6sgLPROUKWV44EnbXVBrlK
fhIx0JXjPH+a5dhO3/rxOYJd4YyiYHhLoMqwndYO/UYoccy1mWtUaCqIfb691P7yNOieggwZIloo
b6NB/uUWQkwxztFIwdoeJQBuOZETljdrOwUp8SruzC7OyHSINmd2RnvzMx3j6jhWUnxgZ4Nkvo10
P5Zxj87iTRzWWcJ3rsjJzvdh+M6+eL338KwpugLPITLcHC7OGhenvpDxMJ+U/Lokc2vF4+DeawqF
Lv756HxxiZ3De0jPQAQBGTmm6+U3cTKWU6ID95QUBU1rDkDR10vXx/fpQqLvJLXDT08dDxv0OdhT
FwTm97aVOT8YkUIafd3EeKtXdP+3vRbRNw33+g/bFvR/JGd5VqNIX137BN6we65cD6ll2d351RSf
9biC3sfWjMW11RbGTFYHllwlyGkOKwrT7hBBffaJLgkMqoacuqSeOg4UJgvZctg8priGCl8QHXlm
0VRh13JsOfqx0Be9pubXBGnIz1pONDmqMUiWJjK2h8lhwf3ncJrnmTXFJOSmbjM1u4nUYx+Fwx8K
aQqCCnLZVYWt3TCvfg/TYUim9bBJ2/Y9K+EfUKMHfPixLQGEllkCdeB2yKxH7bDfAjQ2EgPFtXqD
9qZGHMXSuY5yikYqPvdD9iGVpRTHuRpRz41Ur1jdJcuytnnGfQfe1wCsmNk5CWErjIOtSSZWikPs
86W/wqMAEArgYPjLEMTuAOhTyZusmyNURkIgimgqGLPaDrl5lmXnhpZlps9vUmjrQD55juiRwvv2
YeJMw45XZuqW8tzYFpzy+d6JkDz7QZgf4KTFIZhJOjvFA6sMIC5fPsKqopoOA2Rw4UW9pWZt4aGb
tZlkljVEzcN8cKpkpBmWVf92EXpeW2gBad6WZTjhOEy2YdhvfcIgL4528qMyIv49ZVUXHEaQUq6z
YQzYrpel83CAO0+3S5YCns9cGNrMS2DIAcpN4qkrQlRBY+huxTXIEjpoTV/MMBdK2Jo2phpDsTsX
xE58rkoC6I6pOzRJ8cfMgIBZk7RPIK2pQXNF0yvX9+CuRcONp6nGOylqDv2quqiRQRhvV8VUmZvV
hVvUOFRHf7Nc9sExkZ1AwqJNPO/h0o1Vsckw+zVIuMrUZpW82sVBwpNauzC518naDQ21YCVfLXop
oMwxzWEED0dGf0pRLj+rxK4Q0gpmM531QVABlWNp0NwS2aF2ucd8EWKWsCF5rHvE7d6KHVd08W2e
2gpJYMr0J8ZAG64ndHpubSDmPml1lRNbrxYZBjSYo63ZNtvDufqsrZyhyo9WT71BQHiA92aTBIXE
kCGgubLHbOwh7yEh791DvLdOfLRs1yuMKINTAeZFeZqDDMZN0dhLvTeZTyGAU+T2u4P42hMsGvL7
FZ/xfglNdeCjxtjjYN0vCwbcUMc9ss8mgnUnQhjYWENCsR8+CShqfyJZTrs6dnBhrRdL8P6ywxKr
C7fkz6FYC8xoVEy/k42Oaz3oxF+TocfWN0A5WZ0YlJlRuDIzb3wnpamRd1SQjwb5FmVet7LP0cLQ
/u42on+40bljFIgN3ZUiozdjQc+CC6UlVQN2eX7lZOXmGl9RrniCjWGBhCKul1IVX4IJXHlYtizc
Io8bOt/6TtBdOOnzFSezAFQ42JTWjInpk1KZWEBzjjm+FusDHGlVLH5xs049RDEXPGjvc142JhNR
3wSwFSVNKsNqA6Zedk8Q9ZjCOu1QNwMhNkNQVsBR6Femu3Vux5VWeOkcwnE1GpOjTwWIDVuLkD3/
oQtYkdR+lsw3FE7gT2Mv3He1Tgw0IzUU6krQ86RCmyP8AOdFNcNlFT7l50WGA6GKjb4OOg1GFxtz
HFgm5tm484UPk6sh1OzH4lSFTjrShdkuiSboFKFMMV+HbOu6K4rAb63XMGFRk6YbJsKu1ZqDdDRs
WQvEf4XwZeqNasJOJF/yyMgUnV2LtHUFfSxIeTgSa7SkziXMakdENAMjy3HMIbtJxVQEh2IZxTNE
6QN9LKtZHnzoFnUQ2SSjGnMSsD2XoipPlELv5x6cXxK3wSzOPmR+WG/cQiBzt22ovtea5/w0e9gx
HLwLzCMseoIPgJMZf1zjYB5ug3CREbDrNDmg2E3AjMCp/wV9i/AOTeDb/WNeCjjcAKjtvzvULB43
2EsmdWzL7H5ZCjM15VjoJ284G+pEOZgjVipNUHIuRGgPJaImv+PV4pN9T9wijml6pgS7kqjxEPSQ
tq0HtIk9QXkkCa+ifAnyw5xt3Z2LcNM0OajlUR2kovjhZghb3/lssqaB/GeSPIaZBtqRJt2kTm5W
5UmhBwN1wwnani387WMGo7bJLG28ZmS7CcxKaUvDyOb1vCXjuBuJqSLo/OPpmwjrUzU5AFJ8Rjh4
dB8XmDQ9IdJYo5rjwPA3gk4bxtNpuYG6ZIhqohjpf0MTPX9Fuap4gLIf/TqIdR1wQUcQq86q3unb
ee2m5YqJwN0zlA2G/dSHQM15Vsm8hpl5sAvDxUAu6jxYq2kJWrZjZXaMiVFrk8BhufrsIb0a1Gej
TdJmo15sXQbGfyNQ6nZ1hw8NkfdgRbeLVUEC+mWRnKhVIt7TkaYxmuDDzh2zSVe2AfLW9whRl408
KkUq1go0dK6NpRApwaEgc35NNkaKe9tXWEVKhIVprArtXJNzDa3FeZ5156YaOoJggcXddNWsPpck
DxU4mXC73kecwE4rNSoddyHR5I/LmFM7MWTFHXSFzikSdDxYy9cAegNzvk7YoD3A6LZDTVC3wSrj
hcNgMwhNQxKMcljIBEW3OEBI47Sm5hpzEd4F+bB1N3O0CHqVLfj14LrK5gcbSfNU9Ohnamyn5nA/
5YJNN6Tvg5ugI+rXOGT8Ycvs5lpDORDbnKilR0e6WUtk4TKdjxUUqNAOA/lxcO/IWFRYkQ5QgUxi
G+2Ji+w9T40ljzJhk4Y/50zJU2ZM/EkYWVY1LOqj+SY38WZxm29QQwMxYgr7zyO6KGS9ph1gKkQe
OG4gWLutbQpjvwG9s96YOjRqeZZrFP7xlqux2VCnX69QD+pJjXi6ivadmThiPcSgANJhdAzZd7jL
2f3Coh7Ke+FY7eDEWiro6pg1uyJxPJEHP1YxbUsFjYR2ZEvEHzsHiYQ23LrhkwkhdtiSsOPpbWEL
P7R+XhQ5eKpldoQq2FgdkWcg5YpAhhy/B6QqyGOHPSTqIACpr12Xcg0RYTHET4gWymLdHiWDcuOH
EU8lW1u45NlgdXyLuzxS+87jHys1RNzLHjkWWMMm/JJEgaNNgvL/wxwQ/zMzYUl3UVeKewHk8Vra
EimE7Tl7JPDpmI56EeEDyPTAV8+XLsJKmAn8QvpKvy2UbduD6FhJ4JlNJoQPaHCj+5COXjV0iWjf
ZEqSAVptdqK1RMRwqkjofqbclmW9oluoapnpu3kX5BpzqHGJJTXMZFL8GhPxCyqtoLPB10P/EVx2
n6bCRvNuwtHIYSmflaZOSlBVABNq0u86USS0tlBmv4230Yo9DjL07vdDQT4MfTwjcAmn+CPukJzX
rNzGr3JDmFPDahxJxdav2EeOeb/VguAr1+Xa0wr5B7fb78gUw33EOg+eixE/Ya6gut00WxyM/TBR
cMCB6T7HY5Yj6gggKIu6c7Kdqn6myF3CxItdPOA2UIbCTN0V4rNyUXdgY8xPFTylDsyH5TMJ0EJv
g9HehzrsuoanXZTuEqujbxUNgRPA+mfAdJgybcMhS9lVmdACEyqXnB4KEk4G1mGLG6/jJVR212dr
F9ZoLAK/FRA63Krn1Oj1Az4R4u++1ICheKUDfl1NKrgmGfLVXebY9LmLF4BGtESYX6OHusqgCONW
V88mLh1UoFlV7JiWIFWvk7AxgpEu7dsMmsGyRTLjR4TuHngmAChwTqAXo2gTDEU1/d7WAt88mSGR
1eihF8PBQtXG4NjC9XNC+iX1QQ+ZOGZE9+wKPRZp3MahVvN9MU9eYGPizuJoUAjAGAZFz+7ngie8
gcL6cCdtCiwhJOdII044YrTQQcC/KTQAM7irla6vcXfmX5ZxzJ4TMyDhUOkKlfmgHCZWj8auH4JF
Q9dzzSF7CcwMlS5UoK3TzSZJyWtJlN9lOKmjJtYA7OsclgNhw9YJAldQIlpuSAaSnMgE3qpKV3kb
L+i0QGQVlddTv7i+qfKZ69qXgfI1CysHDLovvpC4h3rdDFNBh962TURNlo7VnUtkqmo+kRw2Y0vG
8rOeLmNNyfsY1Px02X52pOBhDWElPrTU5FaCtafGe5gsBL9CdF4A0ams2NAdrPnYLHk5VliUfJRN
1ff00WU6vZ/h21Lu0lkXcz0FxMHoSMBqFZ5PMGnYUgCLNXh2wBMn0yMSXWey/tGAOsE+TW16M+E3
34Q243eg6CBtFwkTv228sg8Ro2TclUpjSw75WPYNR9REGt6zpGhJXGSo6g8jnilL7fYxDOmg92GM
gwYnylQ8YeXRRwsJWFnjNxK0UcUlBWwW6zvnJNGQ96KTax00YJH6p3L9KAgU7HZkYj1SKFsO14mP
GezDcgWj4Xxdxg9LDhSRRANcWhC4eYI01tmspvCKhAYDqvLPJuHDAyzTcsA/UDp5CiUL5QFdWHlc
UxVOWx1jN8A5I4UGci1ixX4PQkchus0IjkFqS1jDV7mnPyF95h9Mv6Zbm3SAOPC/DMMNvqyG9EyU
yw9QyQgMvnoRPG4xWmsjmchwF+ohByssYknextBVIHVkCezeu9KJlpEBLW4dus3ztkRm97XkXRru
1iEXd6L3DtLgAadfN2SrZZ0vmcnqCep3puaUl1DLnEeQSGHpAGFVHfTVwwoDEnlIe0Z5C3IGGunW
Jet3kAOM7JUA4I/CvZY8qiENSr5GaWrHayQTMkJIuAC468sA6eoI39wYeRif5A6y3STakQR+Dmod
tmK3rpz+nLgVHyXQT3oVTyyZriYxT+pRVYTjsl7CWTarHVGE4pMQ5ElGo+7RvOFN2pYSltlHEwn9
xTFZ4macs+ozEUL55nyFFnXqQ4U0OFRIWQgcLaMrz93EDrLLTLKPKOLdsncRh4ebXWCWBFg7a+Yg
iu5yMuDkdmM43+k4kgiuWRBj3wvcsXUng5jeSh3p5SbTCxJGGFkAHE5pViHWT1Ny1W3w2gU7O1rO
J2UMTp+i6Ygg1ohE1TmWIIBdN3T4XHEKq0s4L6Zlo3vkAS3A0c/469wBtBMgTpRky7MvpXSNmbRE
MhYA2r8TQQhDXQsnX9zljnp1nWQRrD/SyeiyhfYsWNc9VkLcRDANiOqZgfZQF8UwQ18N6fOEE2qG
T24+xF3YynDlH5JKVKpGcoTTzodjmkB5naRDkxQk3mo2E1nsOunh9WHEOIES2W1LhKOvT3ZrNDB4
4qwSseS4JEh9t6QLJtgF5ECsU7KhvlQiPfkdehl89VNmon2O6Nrg0jzrl3dY6yBX5oup7iA0UXWA
lllxpyB1XgEmdNGI6BIu6QgJKUjkUpO4vOJJJr5V0eQ/x0G8gVBiA/cnhsQ/cplkiVibpq5sym7r
HqopwIpfY4b7r0gIrvEFha/nYCgt8gvIdmR1Bchqwk4et70qcUQjeV/Op54HG26PfFr1Tc7TOT8t
aB/pDsvGC14HcY8zdmGY0R2HviNqWluxzM06uLBshg6U7Ya63HxN5tHJHR2ITmEnDypGTdfFfy/X
Jfk1bkkO+GbM4kc7bfNa0xmxUVOMKTYzRG4lVN5zyXCHVon4aRl0KiBGhAgf4KAWOMBncvb81nIZ
GxgpjDcrrzjOsbVH8tRBoilA3mXPJqcxk3fdupV+V4ZOkZYPIoFKoYMJcMNwHPzmilVhbdNQnqQe
E0CDvZyf4yjjyWEMvTmV5ST7dpPAaeqezuF4qhjL6VVe2Dnax9uaxPshsCj8UCZGbDIo8tg9Kgsr
6ONZYkDljnVI2sBGyXBlcbZ/rLKBB23c5wCYACUVfTP5TPZ32RYM/c2aDLCUmKMIpHe9ShXXbCv7
tNmmxfxMqIlUmwFagcRVLM3aqEj05c5OafwDepAF5sazyTY9op1452Gppxur4/W5tIX9IDZpcQvE
Si7Qk570t2AJKkSv8N1bWjvyDAEAHThut0jlX9bsDEE6kAyOsgrkelQypFOjoMMvd8G4ZFcV0Jyt
FWDlRPUIOe6rYkECsqsqLvrDuAlR1ueOSJylJCg/TCaA58VEEVXJ2jocDW0Bwg/Igxsu7GADPrMQ
zR8mwTgg41XmxWEwUEhHY+aCWqXdSgetZQa5nj0Fs0oC1EzLrokECQEuCyvXfTVpIMMT8jLacgI3
RjZlAWvBkxDA9DRNb+Z0KvQVgQ0spMuZwxZDE3PZtR6AJgUyLLRposkVU7uMsfs2YJXJxnLOEPQq
yGNHqqLw87DxcB0suQhAlA4SgDD4iOx6ZrgBEWal6kZaBijHASz9kIbpqpsKWduVhpXM3DLpQgiV
MiFvDV1CPEK2oHIIgjY6Krzsf5a0xBlItvAzQB22tZHcEgRMI2iICGUmCakdEABNE8OdcgJSZMo/
UV/l6NOXdg4PsYKdbz1sNLQt+OvheIVARMgG+obYT5guRAVbSotDgfYz+mVJdPcdEdlGGzq4HtL3
alLxfCXhZ9cD2A1FcD1E47TuvcUfNQo8KEKVyTKhbR7XRHVuUSgBC23LVrQJUjW9h6Vq/simiF2v
hMMjM4NLR8abBazNz8Q6pu4DbkkU1qsP+xhOqBUE1RwDN2hybttQSVq6m8EDVWmAryRZHXJpfatZ
51RbACL+svUOEZKUw/pActF9yajPfk7d4McvsNta3McZV0j2FOPS3o6+Q2P3Rzylo60P5wxXW1ep
+CbMurj7tkrtMWHjpG4jtQrbjBUnssH+smh7SoqJtcQl5KsOoxKLIR3Lp2ktwcTqQisQnISuGx83
xVYca0LMwFjjeSPl2nAjBTuocj4risJiLJV3a+pmeSSxkRFERmFoOj5CLzbCXCibwzJlGIaghatc
jpnWsn/gXPYp4ryos78g6mpKAOQoFiDNRz0XdtU6GWFw0VFIxO3hLhBUDe69Fcz9xcIR6doMQRHj
wB5p0AaIVtdra3z0Cei4OU0FErgDQxRBd0TbITtBukf/ILzUG9jCY2o+JDwEyTyhmwCCjWwRqXcl
y6KZ8TeJo2DWTlcmd463y1w4e21RrcIxHUS8R+QWLScx6019nrec90AeZE7bMwKftsWs0ivullBc
wTaSBkGdlc50BxCDWLSbhq6M0ORbCHqtmMd0LTYIvyLWzQdI+jJ4SaalyFAPQp/r+ZlSTNeqQrQv
CLni8RaRFzcA7OZ5h8g0g7f2uICRn0YabIgAnqxxw4zN1YNGjsR3fYlztE0I66Z9NkSkO4B6l3xK
C0Qp+GxlH7S9gXQcRdsoYshFdZ3deXAuzCFaLR+OpprT8cZFsGSFA0EBy9icGdE/rx5H4nHoEN50
wPg2qAvUuCZM9juBiuV2E/ooPxqSmhy6UucmagBAX0Qwq+1Xb0jR/QRS54p7XK8JkpBtPBNotECQ
RKPp2qdSFqhd9RxR7AikBqE9Da7mNJUAujSVsM3oAG2hKgBOzeYAjmk0Tl/hpNJh46tRbn+0lV7c
BBkV656qYryb+2gCjSTwCaI0PfvlVlEd86af1OgfGOKQz8GAAK/Z8pw/gY6BUk7DArkF11Vf2fJZ
8dgf+OQRS3j0MvEjBJkBZ6oyFKolM5w2DrlYZXZXrVGPVj7F5h9Rn8AjCiZJnNUqSsP8qly4uSug
hpnX22yiHUyf/KmDSU0MmWeEfLtECn/jZKjzmnQVWDzpqIdfMWVhcbJyWkJgUQDCEKTmLm9w4Mz0
Okms1g+ZjB3qHFKEdN8PDMEuYSIFJO1KAYTTlBSpSKwQFozCH+OpHJ4o6mYglAY5WEqwGDAPEzRE
Hiyi6/6Imj7ghRF3Y14rJZER0S6MP+Njlh+RYbgTM2v+zVaYrFqm1B6K3nfwZcnF/NVnlYFTUgbx
+z2d8oRgFRRTDD5wbwCQrjq/j4BjCuAFebHV3TSVrgYIsMk6WvPgiQFyD2oiHUQehrHDXbAC9Xd1
pbZCAJTuU42ngYFFU+COxi6a4m1X4LR+Wjc1fteA7z4O1iAOg06IbFLvs2PPgT3t1IZMr4mYwTP1
KddTK1Ib/hlFlJg6VVP0hdNAfod5YrDUyjrxkCLAStsFSbfbzbHW9yuaN7oancD+eeFwZTOqHLOd
p9vkGnkOMFG/yNlnmnsk5SKnKPXk8f9xdF7LkepaGH4iqsjhFujknD32jWrGM5ucBEiCpz9fn7ud
ao/dDdJafyzFR9POAQKEK1C/sHgfDFqEill2qnVeGlXpXDVtmPA++PI1gYMGo1qqLcxmgJQ+m8sx
+bWVKJEuLcP/w46G97WoFByecCZ6foVW22NrSSBoZyvV70JEjPtl1fYmdUDObua+bsKjdvr6Ima9
QanBCWFgAMrke2SR5xklYegMBRQw0NRd+LSBAXxwOXg/qEpghqgUH+DYiHZ/s2pudzamdfzw+CBp
Juq401NLdtYG5F65v8N1jh/mdhphMJxpajIrXhSHmOfKjyWxxbPj4wiIlz1522LR2FA7arNSp5IA
/e3agtiZypHPKIYDstAa7msgvCL4XF1dVqcpMuWppHeuSiU81J3RRFWmVrNVN55JFtiZwa+VzEIm
wItJfGJad9iZv0UEB5ICfnbv1NH0AGGAhi+YE3p9wPQyJ3Q0bTZORKecvSxoGaLZIZTgmy437ybC
pVenk6nUT2n3i0+Q0ApQ6wR60mdmSOUD0kNlZ4jxO0iz0Tf1cZyF/TSJiW5ZbcC5sngwfL+rb9Oq
K8cBiGKpkNsa7VJDsKnWvDdK1P/pMZn6rOiXCBapXsK33uoH727uvOEDtn/v00SzA2f93MbDid/a
fShKv9rTWVfJqfaYGOAgxHKcu6p6kdNOU9rULDxUfrWxAndT1V5f8m04j1PdQm1sonktp3nv6FSm
bPcQrFjaMtvb4p+99tBSr53QLwgEmqeOH/NxLQLNEzFfWQ2W4uXXYC3DHcBA8XdT5czqyNT2my6g
/b5rXCCceAtvOueqfVVLErx6ZRnYqdW34X+92d3koOo17F+NB9XGM7iNl3XhsZK2736yW1whcxWh
aFJFP9xOa0lOxx67M/OQ7V7KdhPRYfaCDd1T2JS/k9Ysz80IrpAubMvbEXzSiIxcTPPb8ulUPFKn
Nf5CJcHUExdBFeaMlVaAPGCdb7S74YKme0hNwJDVNF2abtPjsWbkfY1Kb5++yhIlCDrsYCBixbMQ
y2VdZE1Hi6zR6XadE5jm0NuuT1k9qf0carf0z/AVbgldTvztZR0V7cImNJ53Khdrd891m3SfNa+a
D1IrA+8PWOzivLeR9uQXs2WBukLjtYL/9sqja9WDk3FwO18A8H14Wsxc2Yd2oNAqZW0IabIirQlN
RRehrlpXB2MIksEleLLRBTAOVmKcboKdSTZ3YYS/wh5qPBecUfahbxsfyQT0PtJLto/qzF4mdBYb
LZLjvi8Y2/wGeOqU1E47Id3eJkCKSA//4gQCCuStXj4ilrKYpz3kg1TI5JqMF2L5aeO46xBT7sih
k1VbDv2JpS2PXrcCgqddPfXvfQFJ8xPzr6PbsbKtKpOjl3BxoiBYoSOKzst3WY0WgdJQH1EuidvC
SrEJP7kdxVy/tyv4OeeJiJ6CLfT/W6fNFocldkYnLbYq+o57ZwaLsFcbNhgm/hgGtaXPdYl8GN0j
CyliJpvcgm32VQNlugxABnHZWPMh0IZD1ljAk0eKGcL5wGMHKgBX7S8pWqCeqEhl8aL2BPY+eUNT
VY9zMICNhqAnKCF81DU3zK3+CnE6kMqiKh8FkeDK7bKWZMs+86S7MblOcfBqO8muII03Vslgnhp4
+y6aNMteUgKleXbTHpHBtH66+UiOYD2jHqpujZ33xnWuPEeL6+tiNi2idIhV6HBuJ8GStWXC8rMy
0cepFQGR6gSONwOOj//wHhtEI+O6wEiaZaZzAufF9u42khs/7vRiHZBOjfWNrOyaB3MvocUUMorw
oEK21owDNVqP0H2bl5PKUfEBbXU35E3neuax0LMDwyvh5/aD5c71flhHMkmfjCzC4rjMMFBPgYce
r+Q8VdH6pEHTdE7f617eDKPqmkcZ2qV9Un7r6ksiNXB9N9e29YSkypTnKmyTiHXT9Pe0/BYLQ7iV
qPodAK+hLtYe5fDiyY0MKxgff6zeHBE0ySUeIkiXtbWCgE8YmPmTrnBnOvVOB0af7LZ+81jPri2X
crvmJZRzm5st0dspEUMEfldbLb+9NZq/aMWAw2yvjtQxKafKOoFWesOxaXbq0MQG2Tr4m/6jPGtd
j44l+iHvh3gzmbVLUWbaHxDobfxcECxsd09dqdaCzEk74X7qtTC3CO+WLkOjB15UErwCsA4EBXLZ
6T7JVloiSBpqfCKn2s6tyGRZdhDZeJHj+FJ0JUg9F63eD04ToDOequQqLLJ1SIPbFC9fbDnFc2SK
a+FHVJGcPKNjmEA+8GYelqZX9xKefz921lQUeJgYLH7VKlp06ldjLI58yQjh+hb2N+2QNC/5qMch
QVXh7gnQRy8mOgfLqkl9gk/rQ0Udd8wP6RlEZXIazK8WqSJxbNKd1cfObzk8zwJl3mENOq98USvs
+a8ithofEZog2iNwhpaZm5BG9ShRCN9PVlctn45LjGo+IMvjbVNcvhk15Pj9C2cmfWAspoqPQmxj
Xb12HQwNvamWboGBIXcBtcpd3G/94EMXEZpfpvAYYX9BK2n8m34OrP0AYF2Z47gmeEnUmBjnyIQa
hwdAnF6lJV+5uGxVIR8tSKzhTMm0Xb+uCWDWhx2PpXvTc/WUf9c+ipdbZ8MRRCycHZjzppvwzhmi
pTxRF9ftWV9uDgb9ECHKvTAt9iNUlbgn130HnSuteGffhlSo3um19+Y7F4Fa8rAkVrx++aNX83T5
hXZvduacMIftk6R/8st2+b7oGjoSwciKQ7J1uLUaEcV3tHZFyWk18Ivntl2SBqw0ZJrLlpn35wQT
PK8poby+cyQzjD71iTTOhKdsiRBkBLNf3lBbw1OpEVmZ0zTYYf/PmWyacnfhIXRbxiTp4MTmwVjv
sd90waFeLVGfUGmYJrcC5YyPnMrt09g5XIODE436qeXXS869NK346FfLqBeb5Bd+dK4rcd9owXhr
OlX8OBaWp7tr0hsQPRi1dQt7SMpOC96rc+KRnfqvNqFLpNA8UMxSmMGHPQWHFxeai7jBmnk3MFIc
3KY97Ea3ztHmbF7eLCid5UrbwPcxb8ZoEgGpRXlZC7f4AYnQtGUiuvG2vJebIMMTDq+9rDABsMlJ
R6Sh1SeWPgZ2QPDL5tZxcRNaw+Kegt3Z3yKyc/eztdVuSZwb/Hc6S1/8NCHt0IcVQ1cLS8K1PaRg
MQC7SF5YNtiPaR8FmB/XHGYc7bellpDrI+GyRpwm3auUZI6WszWslrzlNUfIEO+d3/zpW/YxStCJ
KD/oRLlh7ivanN8mxx1DjLymr2/DIVK3FKawAm6Lhetz8XeispWpHcDrzreqo7U1CEa8YPD9zJ0D
FL/cklyr9rixFkjBLD1RqxqfBrTHJu0YemRqq3ix8q7vySlZBa1jUP5WBI2BQMtPuYGQQNb9FNZf
zbDY370/qQnMQaLDQ3eRyFTqKPqCIfajUxAPziv7UcBwPdU+R189T9UDpEmnT6aH6rnUvXd9lxfb
8O7XnQmhrULDNS39cMqmRsrg1tpte2Fxw0F2YxWWy0OwB4DbbtDUe0ozFPuVXF1vQ7fSO/GlRwG/
na19qKFku4KBzPID7zpBzOyi14SMJO8FsgnWwDYeL+66k5FNMdD8Xze4+39FWNfhoYNbed6HELQm
WXt7OjDK7B+cHOGjP7GHPnsJZOhpErN511aJdy4Z+vkFQH98TOKpokBWzdtrhTNTn6qpl/uxZbnf
URNO3r+epylIgXmYbCrH23woU7qVcUnTG5OLJF7+C6x5889FuDr88kEkGtAhwh5ZpwLrNyTKUqG6
G8OXeYNpywj4lVRN9wuKMlnY6t5w1W4XnwnFOTtbktA7s2wb5R9mKT/tKnG/2M7GB0Xsp0xXndhN
plAbO2cJ7UZQmV+PCMfDTmb2FjRFDu9KXc4Y1dP94GyFyWKiIamrhjh4jxACDudoQyP0RwJ3r0gD
KdjI0Y931Q0whT+RT9ApO13NEKMqK3jmD2jGKH1jg+CBayjFAV2YQ/MvUu0+YX6ZR+u4FApVhSln
Z6cee7fvFG9Pk9MqqRlhr9mvaRJ4DK9yrtwTMQ0J0oA+7txD74Gt5SuSXe4Z39sqSrQGwj4rv1n6
Uz9US5nzumKJi2iVB9KJS/uye7HFvRl5rcIJSX26bV/reOVYtIK7gEsLhYEpaVRdayIelcvQwQs2
9+NhsV3kiCaEwGXFuuoHQ5ec4kwP6JZgFbSzEbdFHRx9NRsLD7ORbc5zV6uHEqV4DxTHBJG6bY3J
VAIt6wOjcX22yNQd76HQk7cE/r89RP5qoZOfuzDIVqvdvUuNHNXcwBzwNlg7supDR3tvAf849ehY
a2ChLKyKqWOIj8x7HLIfZaCcTnHSYQuH38yJrA4y7Hwns3dlw/J16/Qia5tBI4hI4NNhMCKp3ZQI
z+4a8zNL8oK9pYn/BUNtvSLJiZ6UkGgNRrKzvRt+GPAvU7ttm42hVqjNpxgrNWvA9rOQ9d//MnK0
xzTqN3dOm7AugifICq8c8qqzSJfPCa533EsLR8djB7nsoMJHa3yQ9hzs72UMfJuCQFV0dy+eV2aN
P67tcQ734MHh20myIZDVdHfV0vwGEu+oSdunas68fiheRC2Z6DuerBuIEp59L2CnPFLJM7+WZMz5
abBBJp6WpbBAO2db/OK83+MjI+gu8k6MQHNy5g3PIvJx7fs+8razt88FWttt6Rm1qwV4md+8sX5F
0S7ZPJsKL4vSni++F5ig8zX3K0CowSO8nQK7m9H4y8a8WpZPZ7WKgTy++8WT7CvjhL+ftBHLITCJ
kxgoo9meO7H1aLxCSWRYNOIrOVLGIs1NxxH3Bg8T/8gAdeOljef1e0JDUeZT4PN2ueiL9bmSUYel
MJo39TyQsmfu3HKby8/I16U+8tkSRc0gaH2oeYrCQ11wDmdTuwTmRg+FkBHaDt+707g5FGIs6eHv
quh5TkERdnWMGpGER1U1wxWWaZLvaHTiP/3qmhEVcO+9WZ2cf/mTZeNRgpiqD30o1i1bqz1+nsem
5r7lpJHHNqwdC59lMZZMyR5Zl7BGjSceEGRWc76oWJGLUK/B9AqbErZ5NDCIZpEOSVOyxxFEm8pH
+3v1VflUz6VH1a+3ATW2Levag5vso8zHojKoYbQ1yTzpl9jNr06PCQTDyA9X9+6UoQ8Rb1oLWFNZ
VlXBlcBBdmAz7m67aIm51PwCFJq5CgMGcHL7SQnO8pf5uTH3QyPBbCKt1vhgSXcoLxXfwr8lGJvm
27exg4BJcfLkatWgFZ6UXKHJaO0mn4OiXA5hORfNb75ASmIrNtQ1N1hGiUbhNu7y0POb3yPX46Ot
bfONBrcJsngP0C9NjgrmbJ/t8PdqvCk4LpycFYthOFnvTnO1iUE9c0v3g0i2Px4ehsdmRGv2R8ra
WJcZVbSdo9erpttaccy87gVUZlaFNagCLC948AETTddeQJPF/JcxyLePSxwa96Yxph8fLUdKzjWz
ay8lsB9+JJDSc1A6OKLxbpctmEWOQBCLJxVpyn8JRuNbl7rmEDjv3AvkpRW6Qos3uqo8yX3WzbH0
56k9B3PRRTeKK9q6gBFDgDrDBA9PA+3i5NyOpX0s3AB+vGAZA/OIi+WlmhO2dTvwpw9djuGWjmEM
4+ugmXoNk6Wi/IHxm/gQFxso0ooSOnTp4onDfQ/Hh3Gz0JKHcE/qiATb4acWG7J4gtMMArvd49CA
DFf9aZLW4N/xOEbFwSzs8VnhAISnxN1a/olzcF+zzikoeUxsBxXfgiqMj7cZ16ygnvsbr/H02spF
rs/J3Hr+YdC2+BPOKE6qNmhFrntR/i2ML7y0WLyqujfRZgHIYMkq71zycv6AbCR/1BCxAjfGDuKX
lm2fmokeRVtzaqDLkBjDFK6vAv8TUoyymxk/g8DwLu6RsI9ztWzlRQfIfzmn7FLntvSm7UjBWCzu
bFu43Fw6dscnEu3KKl8ljYqQCGE0x9++xa7AQ9pun5oGROfkOBLBeyzGxLlT4Q77Y/p98+6FjwDm
6ETuzqDhEJwdjYcek8W0ovBpEbiBgvVmLE9BtQUjgobBGcEDCGNeMybBjT/JQmTcd4lv3TsOsGzB
2+sEtPBARI9vHZRjf+wABPZsmoXL2ZB0zd+K5w09JdxpxPrjLCtdOn1jcc9dox9ru9be76jxCPEt
Ek/jXgvAVnLQ2nIHf2YW01rJPyM82L9k8/uw4RJHomaZraf2Z7TiFhhj3ORbU5OGwxBuudZwu9hN
wxHVFuOnxPQGeaTs4WsfjXqT9rZ6L4kpCKAcxrX/5cpu9TPVLdpOg753wl/koI0oRyvUvKlbmo4H
cNcTUGLNMOVm2gRbfPRijON4daJ9OJptNreuT4p8ikxtLx81SJXDylyB0Kzk8Qw//rgDHC/xsFB0
hnvD6w6zjvePrUzipw6zkmReduvo3gau7G6EL5bijl7iOj6g4qqae9+WffFs6K7yJONTUnUoGRiv
NgSUg4mfNyTO6h1i3PmabRiiA553qz2UC1oXjuky4qIFX9Bp0a87+LgTlG8kjTTqrBxU1tA8xnSP
nnCvfhs8d5oFkBy6g2gtbg3RlvUPxLoNvIdoYE2eQmmP5DDE5LVkPIncL8ir469lrru3JoLjwUnT
dcCy7K/OcW6SkKdJlAvlVFhS76B+2V7nwe8e0D9fjbyG7l5aV7fgS0b23j3BfzI9GSKHijxy5u4b
3MrjFoOLRPuzBgPOCQfgXYU1zcLBXoV4JvqrwNmuHB3foUeAamvXiF6skCWszYqmahLu5RHuXwT8
2/+Af4viEoIiDccqRKrE1IHQnlNscaYc46fT3QunLZ1DxcSLCCZuFaLI1vY6/VgwMVYXHdX7erLt
Xn7XsNdOHu7eptj7HQq4orqc/pnAhN+lPY0cE71TZ7WKm6dB6PiXgxXkO7JqiRCxcDAXOlE8B3m/
DthDpTM031KvlnNLXQ4+CaTslTq4RTJfGr0EcSrQygV33qKr9Vctg1WkvMKRkyLfFDKPaGId8tW3
UP+OiUduWt23Hlz4ZOJPxmpqKUJMCWWKFQJfGop/9JCJ2AzfULQKc/Vs0KHER8+8pZolmDL8z4vN
kB7ILR/nztFf6+wBD7bdYIpz7I8+ntHk6ryDTGKgzywopBL/44a/zEXE/RxI5d2DViwrGGu7/PQm
jvDbBCChwE3YaPZ/zEvmw0C2rcdiHBlHj0WEfrYnbrnVuRuWLQEq7Hcs335j1iyuBOl98zT0bi5K
ic2i98vudUjCckQ60oUyW1Q92YfBUdaAXkP0z/g2edgSV9k3DOoizm3qL1/JofOt293tHJnXZhXb
wxyWHbOvHBM/TwD5C0awkLOKlwJxh5TO8kn66RxmawTjJ4h2UDB0sfkU1Vrqz93sgNHSDasVadf1
MdVF4/8DruF7qPFfirO9rhOzN68135LZPTeDPAz4Jn1FBqKPMiuPJt+KU6OvAIfYr6PSVHg4decE
VhNBfWXfblUiutTtKv+NAuNJYAdyEeKERTGDpxWWtebbvq5vEL89mpwWDwL4fyVEHrlS3y5IkIFF
+SQf2c6bx3ARWIpAooYuC4ZVr4d4r22VrvPVJR1YNpRuhd2T7qshdG/BRtZv1ThKp0bV233H0kcF
QCOEOfXqKtmEhbafjc2H8qAWGIsLtJoayd+Z+x/E8yNrOlWxD3yAtQGlQ9sKDVJ58ugkzQDPoHwH
gxGyRjwSwy6fZmsd27xoBzZ+K+GHOAS+jH973ordACgUFXrnuyujeEH2E8HTO55vXoduQp1wlXZq
izaRzI57G/suIsEMWDP5DKmv/tPb9cDfg2p/Lq1t0zXHyJwNsE4fhWBkzny9D1gHVtE8z5jYnDRG
tQjKCziXIicHX+FSQvM7AjP/cPoS6Y6SHssgX4nxjqYSxkkDr91434uEpDGmpTW6r3Z7eSoqa3sq
Xae3cyjqbjqFXWL+o/PJmtM6WOAPCUJf3+ExxncsSFxTsdc2wdmZUeHfSpjLn64RuBb2xlPBoQzL
5oXEKsXKP3nrQzBC01/lAFzDZp66V9/I1j0Qb4NysthNfSOI1sWR19vNpQ3HIGL5dzzR9xzB1Zjc
cwZbiL9E4MZoCRyrGr999EhEXeDymevfFYpIBIs8Ed2N41uTzmUQJBhHChIAn22bPfzJn/pY3nB2
qf8IAyCmnUVrLU9TF/Sf9LtYAfquepjf6tEfrGPVt/FDBT7J3VrZfLH8IojqlA00ku6DhxRhrH0I
PdbUxb918ERO2J1a4+tD14NkfuxdUDxpA7FHBd1kvzR23MrbOqHI7bB4o1c96GgO5K3ovaswe02c
8tAapneMSM3+g40Y/og9h8GGNRDiGaK4+IpnZif+CxH850Xguny75RClDn8M1O6C6PAsdx0nWd+6
4pFMmGo9KJPMz9oyjncJYIudX0IK781f6vn37jt6Qqe0joT/tyMrK4KFZIkQUHQNBWZrkxAdHUUi
3C7Sbu39FjfMED/jr95evb5BEGHqCdv9dTBbbuYxIseRAx+bH24P2DTT1rGV16OcEFBW2hMH1+64
LBBSiTNUgXpf3N77BHqp6xQlFIn9KIrjmHbFQn7vVCEj8lb2ZqeYPqrfck+Wr4RJjhfQ+NhRDOLT
vy4TEjTiDI6TIY826lNbzQqVt3IqHmF+PJ8KcsNejKdooTHEbrHIJQXHEUt8kyfbYHxKYTsk0wog
YuBO2KEIV+o8cU30YxkefZs5/znROkmeIlxDqPwiXbxYoIbq0YQ6IZzBY7XpQd0tBLcYOsWSGatH
VNNhUl0yexqkd/a9EiVaw04R5RvEXpJNfjG/9U2g8M+t2IRgfiNxUL5n+5dpHkYomzKSX6O05vmk
uhYva7mube7IKgw5vUU/oc4nAppxy/4aiRmGj+7HAcC19rqzA957tbHJ7gAyEcy8P2bvMlW77HGr
75ZnTYVKcYMfXqBvrxpL/2La6TyAAN1XDw0CmuUfa1yf7GkrOlKKwEjbiHu93B5GXAQf2l0Qz/YL
s0Tqua6eXjfSj9Dz7WhK+XHjoP1gJl2ryzQ26m9TYlBKESxNnA9j5H0FvbU9NPbGQzhUw9gc1bSO
76Y23WtUtTuQhJ6275XL+q9CphJejVLrU19W1phTp7K5qPttVL1RbILXQGxoCAMZe59tOV6Pgi0S
XYbprm/5Phj10AGirUyraSG3ZfGRheUJP2eUbpxFHwFZEyiuZFV8LKJsqlcPPRf8P+dq+zq5pnxv
uthsaBWX9Ql0WI48ijtmmrWwY3WGEAKID4qlC462g103HQEg/0Ubc2Y+e3v9sGwChy6OsxnFC9a4
t5bMJoFG1yVRhXT4DZMNlZjfyz7GGC61hVyVq/G3zestc0Sk/XcE/k70Dl5ElWPmIMeg13aUQVHr
TxKVNh8vYl0/dr1IyJ2Obcs+LYyY92gjyk/USCjqg3GviWcjuuMTi5eSR9L3iukkUD0VCMXnZvq9
c48zg9mN98qeGZdZ5/Vo++1qls9oT0x1g26p4B+H2vSXkMyX4W5vu/U87VLylEApVTy7fogQGmLg
c5vRD2XRvKiHZh/8b+kiOk0jCgvIp5MaqNtKMPQgKApRTQENz28+S/oPTo9uOXVCOv+R20EvqiGh
l8hYOHqCzlVx/TZWt0JhT37RvsLw2XuAWWQcIXin0R28LGrGrTyy//TWQyT34QOADOqnELr/5NDt
HwwzgZ2B08ZMS3O1yjTyy+qHE2B1UkxhJrnbSK2AMHbr5Aa82AvOSGG75sUnFUDxaw6ggXJdYsbE
pNH3kY86iyNv1EwZEyNVWjUtB45qgzl8V47rl7+xrRTlqQ9VfYd8ykvAF4n24aFFmzECWJoz4Mo0
nedyJVYhqBFRZqFbC6gX347cbB8jjTcg6JO/V4XVvYJFsE/7HOuAgX3a5O0VS/5dEVjRIFGIvPcm
cBOwc6PL+HFw9Dy9wFbhMevia7SBVTWOfGi9fmkOa9QHv5a62OoUo3P9KGCemOURPv0anQ1Ti3L7
HdLcqraeYoWNFTlRjYIBGIq2Bzm6ajdA4XkQeBUoe2ltJZn3o2lzHvp5Lx5trDd3qxPiw0454GTz
2mHbSx7CSPcOU9pS4/zObN+2HPuBEBbWiONQT4GIkfauwfxn70gPlznoLXLZtIv9SJsjEf3KWp+R
4zuT8xRvK/6qk1O6VYenBz9gV7wkGwkL023soQxmU2Tf8opDiKM+iDCo4A6vLmSPxxZtEYHTWsyp
spx+h2O422yAqJ7yplIjxvQ+jMSxEiTJ9vkgXXeokB4zfTfZpOz+v3EuJpSZsNZa31sDfXqvaNT3
+OAOWjN52RUxCt6wRCJdPWf755HdMtzsgoEDisEf+zddiW68KTkJg3xt4/47IVPJfprh869ubQ75
+K+lOl08udGWwNzEbpOQ6Gaqdr00VhftJ2ohl54Y61ABvOiCnuR9C2V32UZdeucFzLO4T7Rrhzdt
UnJmuvNedrm268i8LrzTdEf0URjizSAR4WNa3Xq/neMmEPc4jPBbuSyouLjgRBFDOLz9i5siyMOW
lfa8XQFzKxaSA8iHtF4AT7DumAYC98Yiko7yMTJgeHt2MgrIMWoR5xRLsvG/hUpXKZu3vgJ9E1nz
uuuRxFFV+bRucYOyfjXOjpU4gSZAd1G/B0qGv11MNNwXo05enHHv6aBwgTw3CEbMQm1XM9lw7/Qs
4okI0iYS25MvAl89QlBxh/FG+u+zFxNvX/COPyhLKQIP+LqTGyuQyY8pp+JPwwewH0qE4TZAA8jO
YZXh/NOVmvFR+xVAaERzGIlEmv9nJXaNc853969xLyxxdpvRkmdIPPOh+kgf+zB059MyC6MeeiOJ
XolRFbyqBKAP8QRO4LMRI65T0n80z0rUkBaoeAIf9oEb9raMEAAhnuR0IDCoFgfobnneu32ZDsMy
DS/b9v/7znPM++RBxeXSLeEyMdD0YVby50ZZqRPHgJQHDV6TafXNWQxN+UnoSMXWsHbJHXZWEk9o
chroNnVo/EZvgVa1ChCjpwC463DmeB85s3xF+s9els+AXY5MWduB62abDewKXDneYcaJ+QqRD0Ht
Ta31uJUlwK0sOqzrQiXrf1qHC+spL9B4qFFVsKqDFw+AhPjSHgosooLgh4H+KAOGchvvC9JpQzMM
5QRk+Li3qzfGiK2LGQWFDUE78UJ1pj6U3jjzqxVi2e/cCDAUc7oUKtMz2DTpIs7OQjL7rvPUSs9U
p3iOy6tNa5rsO1fhLoBAsMDtRmmUye2OjStj/7VRUGw1iqxomDGUFIqgBXi5Oi1m1xtytyn0PwT0
7H4C2WmSOmW0+qdhjgqMJNzXp4EMwf1AOljwUk5kJuQkd6hnW8cQ3asQLE6o9HjOWlRv74uYfCjj
ZJ7zyAdxRkBny2cCYCrwLIwL8i4iaOxjG7QRDwONDp8xxbB547qr+to8iG/Q9C2pmXth7Xm/YWux
y5L9h8pRqiSF3LH7jERAAl6cGijygPIEpatHxACyC1YzB8emDD7H69qTiyCaCn7icOwuib+Ld2lH
uJ6hb4PXaLS3HGu5epyUbI87ctcCNX24/MXEj4IHfwgoPEF1LBs74K99YIu3H4mbSa5+ZdjSFASy
wbGOhds5WLiciO5AjYySEOUE5tJxh253O9l+Np1uxW3ctpZB6d3aeVeHxAUkTsxfJ2NAypkO9H4/
sbT/DJgNsKpbun4pdxm4WOkwx6TokFcPthKF8bEmRd/jOUvm28H+H2nntds4Fq3pJyLAHG6VJVuU
7HLFG6Iic858+vlYg+ljURwR3eemugEDWtx577X+IDlyRpapSF4z1SWPkohJ+SeRmuxHSmqYLygS
k0c6GYP+R6PFhbE1rby7xKS22pWfOIr1WxcFCkkKFfq9K4VWvAZxVH1ARELPYI6bMa+iKkuwi9Zz
5dSpBZWUMtE895jqpTlsLApR2dasZWStTbD3T9IoNLTtU6+5sLE24ZZyE1g0ie1A2Ctxaih2Ftd9
+wQfANpEiwKJdMx9GGIWj2rQgGJZ/tANw8L2KxEt/Ur+2lJhx0LsMDoLQalGwLQ2hGvoCcFBj2uo
YL5qeN/hDQTggkurrS6e2+nlWam7EZ3WSP5ZhUPhXcI6jtWz2DgdZRMILX64A81gMnHbEGKgBAf4
p08O+DvmZtkV9BCYby4UjYFMkAXjkf+X07MBwUE48mppZNjBVRptc2pRKYoQEGlISvgg1VYOdylh
bSFhHu6KiIcTK8unNrj2C0XAGypyTOfELodupKYII5QIcT3UaJqhra/A8tG3ZeJnJpIm7gDur1pr
vlorF7ekZuCt4BP7LYeaB0OjWEts1vErOaABhibK5tqurfBZOlhaCD2Rklut7AaUINWnvqX0NmaC
ZSYvx++Gp+ngrf1Iqn61da5cYxUd2Ght1WR5zj2S+0hRJbqI/RqyQVX+BNQmVr9ICEpQCtYEoX0h
ReUVn8BMehCqDbAE6iYA9AImRqZISG4QXZXkk280+s+IjQYMiEKNwhgalapPq6PJCLDNiDZtARgd
TDjl112chZVzjFq9MfZo9RTl3mq5sHAgguTAMysowgzEs24hKdkVQX1KkxhOstcUyrnrXNG1yFJ7
kvJjSNTiWU7I7n8xgHVJ1woAorguhr4yX4Osyp1nC6ok2YtMEJDzHQizz6HdCl8ktWxS7FD4tQ+R
Qb7/YOUFJX04MDIgPEjioRpvZMfNXyqhSuRjTW7BRIJJlj8Esu9am0GUuVznYQu+RxgJkQnFCPHE
ndcNjp3Lij14jMprVUi8Mq2iQmogNkzvGw/MrtyjZllfG9nIy63f6nUDWLkS3CPMYldcZ03aw+mC
iiAJTybJe0S7HMtzXpwwk38GmeDmx8zMMcjWFYtXCARf/RtbSoW+UEXJDjUn12xCkg2GYlJCKwHG
5F/SgQMwg0UXe+HJ8wKx+maK3LfJDcCD36Z+nyu2hjqdd0gD8AgIo6EetdJI5OGvEgVu+BmhltYd
kbqa+JrmZZZesFBBorpQ1LK8llYO6G1gyMQjbCGXO7ssaEr+ptaZTqG6Lkl6NC2Kb5u49NT4Stq8
606KDvhHaBQdPoChpg5ktrpRuSli43hGXXb4pZqN5gPOrYIfC+qi90q2MhKGYEk0EStwTZ7opYdN
LJngn6oz6OHa/yBH8TYGiUdAIE7iahDcN3eIdnUqHc1DtV4zUkvSs6OA6VTM01RklO4R/IY/OBEN
FYjRRIZbn9so77dNgZx5ASqKEm2bHXiSkwrkJq/swy6vd4JufE1gkR3FxpMvLqwBZ0Fw9U7rW5Kx
6IXQRhV7FDEdFebfaX1rNdI2XprWZ2oR26Y/BPFvy/2CZtZCz98p1f+Ng98N8CqEeMxJz2OfVcvQ
heqz+dJVb+m6747GWRO21dqQ3vzkXGwUdx+jjbBOcW64xEsy67PxyeuNZuIyXzCNb/iGnIpVfYY7
vR5qe0BIgvu/K+4h5VucHVoG1P4PLzEysdtsxOJWx175I7fCLkvDhVlwrxxLTkoUx07HI+fOAqSo
YD42iHmdKXhc3HxHVekc5K+P+3w2iIT+N7PM0KXp0FK2VLoIZP9ZUuMXQG5PSv0aqB/+QxBeb2TG
uazI6kSbNkxcpdJVpzmj7/rJ0qXf0LlfTE9ZUCmetoXJyakMT86wSLVpU61kXbBK0dQy5IX8z4X0
KhsfzXwhxHQlEEISQV0gsKtxjZImM4TLnlaZ3B8uQfZSha+h80e2fhT15d/11zTKuD28W28+MtpD
VEjBpSx+yP4v07oMS04NM31105DJDpMJneN1vhJcDP+jo9mO+ktNF5SPl/pq/IR3rUDLq1Othla0
zlVzbfpKDF778l/OrWlfjV/xLorXKHB1RKIgRbeOJNQWzC+q/vK/G5DJBugDN1fBEQYXBQZDKPxG
hQ7+3sKoT8+d/9sSbibK6CQpSpOWUGDOhEzUg8soZrWi8nISK/icj1syOygm1VyNjVwHLHXbXbwE
gMWiQH/xsouJJGmAZqXk/yraJet1abqZjs2RNZajYvASV5TJJDaaRBK9PowufvXM89gvn80aPWBg
aEP2tddI+1AoQWZxN8gXx/gSohCtYLTXkdr3gPBZqEk9bvqoQP/+UJ1+kHLb9K4a1F5w+CBvkLcR
Klq+JlMrdDeFkMHMalfh58cB5/r6fQ9M1pjQpI5eklW4NNZe/p4gUBibFMYWe3rqhDdt2GShDUZO
1i13o0uIDGYM9BXCFvASVMOsPapsFgy+sNsZQOgft+/vjJz2qKkYnBGKBFp4OmNrM5RE6AXRxUqE
C/w7gFlXNNoAlKP/JnwIX40fPDWa5/ikP8eo/pBHXVLpn+tjUzUp6owXFFWf9HGgeFrdAwG7ZBuv
3nqCtoKKh8j3UlPHjf2uqZqkywDVNcxIJn3cS6YDdq2KLnn1Ss5whehWxC1f+uqsjBd1hy4TiLBo
vdDBUwsCQ8Yqg8NfF7mO6LI+2RJCMEIFGYr+KqMHIfIQKhEXUDdZ0Lzq7ZuUPpFZCnjx18belH90
eXQdxwIERY/KVHbg2bzTmnjhq+4W9uSjJpth5ft9h3JYf63h7/Xdmw+f3kKhqub5K6W7x11wtymO
wbgPKuizWDLuA7eLNkNEUosdesBwX0kdrIri978PoPP7oxcHOj7q5EQn5wVGRcv6a0sZSFFQeha+
Po5w5080juL7EJM2CE2nmbzt+mtGWks3nz31F2221XDbov5MXfWIkkSTWwvj9P+Jy+vBMDSuK9Zk
bZA0REIvafprmNhN9hVVvY0wsr+si2CipvOjq1EtzBdWyt2CpLF0o4E3EFYRXPhuB6yEEZFTFB6u
AprEVQzCnjUJ9OGsLpm3z0XC2kzihaSSPhMn+7mZO07Rurl4VV0UvFEmcoIj8tMgbc6PB3Ap0LQf
raQLVTcSrzUkdRu5WIF8FwKsLNzoWPWWufkP8QyZBO/fq785OaN7Xqe84jrxKpfhKqo+WNyfEFnP
4+PjOHcHooyfrqarskx+zZDlyVBpLuAWgBMiPGrjUmnhvsrf3LxAmUclvy9fm1T88DiifL93ENLg
boPyAlf06YYWQ5Eu1bYXr0aKPGekCj9KRzc/xgO1ghjZqCdNVdJTSd3npJaD9It0UX5QSaNtkBwt
7TigJjJI0ExXjhvET10FWBoRMO2EIMWqrrJvFcQJGL5adWjQN1hV5M7XQivYsakFR6Qhva8wlb2F
lTbXkcpofCyZzHhZm8xE0BgpPAZZvErth+RrELIProdmUxV2tjAVZ9Y0L0GkBskNsB1KUycw8vlC
WmYWywvx6TCTdpmub/3hpJjdOkOkpYPq0Q7IAw399vHY3Q/duI1YCFyzSRpc7G4XdlqGMr4P3XA1
dGEHiR4RCWHXxCcPAFSpfHsc7O9D6ua8lYmmKiaefxr/yOOafHetD9GXAWRpDFe3RAUHksqTp2sH
NYi/SDHlMwRzEdmqfiDnv4d8s6mU4ct/+QKLXBUjKys8Km+/oJM1AMUIOFzLUmB6FZ9IfR2dbtMG
2hHG7zf4psCZdTNc1dzsHgef62vOfIwBNawkuVzdxq59dwhKCqdXJSnfzFNprK0k+RAPf8xs/7+K
NHUB8yhcwgDQ/45qulIhH1PSPMVDdBRaqCJm8ulxvPu9dEwzcCsmPaVxQEzGNVFAjlihK15p4anW
nR1qupDrs1ezWYg0u1R00njMWhyLeO3cdiJ5O29QxZhVecn1FOz8z6B8w8gpgDUkOPhSR+I2T42l
FTrbwndhJ/MGkTYlDgvCCka5K5q9XxVwALJzFDhvjiMDy916bnl2swKx3Q1ySbXQnnwr3GYkOIsl
c8TxXjpdR+y3ZLQMDZUrfTKTOjltUoQuxWvSRv7earo/OLa0hy6Eaf14ZOfmLG8ATbQkvGC06UyK
5UQDEEi7VUoY4YDS7QHsWdZ+1KCBPg711/122qr3sSaXtqHoslyNQvHaajXEGcw51lTwDqqQfKQu
bbeyIqwDtXse8uKFusBTPKgf4gi7YmSB1kj1BtsyBk+qoVO+MixkjxJJgRUjXlz0dr2henF9CSE4
oRg2KRknRALIbTvSL8/U9jIIsXUuO1u9acG1yuXS1nd/5aXahXyAaYky2TJr0jgDP2UQfAXHsqwh
DatUdh3Wn0VtCNZxlGRrIGg/0JQ9prn6jfLK2Te9U1SkMlRM5QC0dVg43Wa/R9E0neSaZvFVt+uI
yxcZU6cWrxWn6arV5GANPFFdiHK/bExOSA3/EOyOycFOHlgF9GRBUVz5ahaAwjP5OTbsAd8o4Kji
4fH0mQ2lYVsri1yxLHESCtzl4Ndk+Zg9vFqQbvOQaaSeCeL/caD7xUebuOiw21nk8qf3AhRMokHv
CTTUJeIQcj7sK0x09m6quAt3udlQukh9zkKdQZfHK8q781KQ+jiruSZfC8psf2Cm+GvXb5Ofuq//
fNyo+3VOo8ZLI4giGbvcyf6moH6rWS6REuq+VIbXUXOiahsj2JNGC+lWabw53S50guH6a2KjjGX8
9DURRmpY4o4gU5vNUB4F3GN8xMPmoBpvlfEtplbp+58gW6HreAihkynegjno/eSnOqdzV2VLMyl+
TOZK4kFUylv8CMwexCzXgJiiXqz/h4nCXd9QOe4lIGKTKCgpSVTAWvnK1U+kAK8CW5KTtfz6eOjm
Jv77MOPf300StYD3ixWkfE0jNoqT4L8gHgnk5HGUmbsbfTYe87SIeT+tXmXlkAkOylfXQPndA8ES
wrcK3cYkPoTRb3ARKzX+XCVASV8eB55bA+/jTnqxz8jSKkYvX11KU2qsPhntQcqq3eMokjwzJ9+H
mfSiomdKO8SSfE1SCNSmo2xSLI+2ZUGOeASfYRxQNUfuyoWNZrB/QucuPodG6D/3MKEXvmYMNlkg
JtuvqrI/s3dOvY/VKoFd3LrGtQcgwIuU9xFiHiu3MJQtSqf19nHjx+vCJJxl8IKz2KMZ2Wk4h2S7
HqpojTXBNwXxYjIqa7d7kTNmbAWBwK2fvLxcWIP3QS0RXq+mmjpJIK7it9MWxH4DWyY0rn4uHYRk
NXyIlGvbS89h8GrqJ0tfiDczwhDjVYvrEv7GJqaNtwEVJ+iAbrXWVZbqbY7QQOm/5OERvWiUr4pV
3lDdrj+qirQ2oBayeSz08t+70m03g4U0YX6NOx93t3EKvluoFkh9M1B77yWuv2vWBWbcSg32Esib
sFvXoAg6xN7ocsTUhfgFmNTQnw3IGejO5GgU1XqM/90vS8sXMhNzPWOY3NwtBb/C0Y/59sNSCJog
BiTnGoLsB7EhltyxTuBfG/C3HgaOpA/gNH7Rd/6iB+nY65NOYTTGopvGbd40JkdcMygVAD/XfWlr
+VNWHDN82esdaSjEts9G3W0tdCALAa0ba9in8Vnzr5JwcP1yYcnNHEqUprno8oDBUoWH6m0nAPKH
iyGF7gvUrI2ifRIH3t7Fh/SnTFX6DE5QTN01kh6bNvtquAvH79jKaS+8Dz7phSzRILH70GHDxNzl
PWrKcLst9Rva0usMcJHkpAuDPtfvlDwVhfNJRNh4shp8PBNgrSjuC0ox8Jt8wDOo1lkHtBmWsvkz
K328XLDsADCpxjSbj03Q0Bu94b7oZzTsVP+YdLbRWqtID7dp/lUwlxba3WVGob4OsIEcA89EcZoC
A8Uj6yggBC9Db7uHSD327lkN/jT0aRi81SrlURSxs12vu3bUkvtbS93PYIMqi7CWhb0lPJXIoToo
KOaZsM7bPRwhDy3jKPAX7sd3F5HbL/37JHq3JbRYOOIh1gYvZftVwe+2/v14Z787SCa/P9lykHgy
St3h99UG6r+Zr6Hr5f73pv767+OYsk6qTOf4UKY3OrMpqqQf+uClaj+rRWmbGSs21vsX322FhT6b
G11TZTpxr+LYEicvlyTX2koIHdpkxMle7NIIIcCcZ9SQpYeyr5sj7KuFS4h0P1BUiLipWpSKLE3V
Jh1ZlRz3VRlK5zgGO+rx1NZftGDjfhnaF809lfGLTN5MecP5A3NHYWUI+kKzZ75AlsTxI3SDe/p0
ky79sJKtLpehf9R2nBcfMSrY/9tR5HexpuYWYLFyxPET3s3GGuOGupYK+RzoGD4iOyJ+NeI/urFU
d5triiyy7bMjKIChJnuPArtagMAuI7QM5jzcldrCtP/7Czf7KfC89xEmJxpEZNdQQyIIQPxGmP2o
9f0kOjB+023S2GWzL7IfdSIcM+2zmW8wiTQW7huzjWRPH5G8hqhMcSuyKhh+7GvyWUPXdhBxFQ42
j4frPhc2tpKcAl6xoi6BULkdLyUCX5hqgXKOA2fXeM+c2FaTYD+Xwu3+Zfm2iTeFksULR+Xdfj6G
5YSk/CTjPT8t0ZTYo5mDEkMKiteBn4Dg/g3ntzKPufcsBE95+vlxO+8OR55qAJl0Ul0iW4w2WfBe
O4T4SprWGe+1dRDCTouyrZzh0I5qSo4gR77QwPu7gKJbpqqq1GcVahp/30LvFkKYB5kpUeg/a1D5
hQLjHAedOAld6L7eJBhlGMkJpslKQDBPKqggCUgrqP7qcbvHZXA7iW+/YrLnsIXWLgL5ztmQf/cY
KSWX3FhY8UshlNsZJMgGvKo+cs6wNXdBdLTaU4uC2n9oxyiLxfiRN5mWh7j996RsGudcuiVKm9cq
f66tBZTf/Zw0pHExaOOTQgJoc9sQFf8aKRoGzzbDk/ZFumTKVgx+ldYlSrBGLf712r6NNnm79Fh2
jOlSz3axN1rXMZR5oQTB/bjfpPuJP16NuZErik6Tpjk6r/XiIDN8eJ1DcozTDz4O8M4ad+w+7yE+
f4oxWoEPv4U9WwzHVsFRychGMuAFfts20Jut05sLH3V/o7j9pknTczkTqrB1AztQrRP+IUprHd3o
pUHDfKH149y7nf4mpErarRocE9wdb4c0Ql7aVNswsE2/2uTG5wzLPG/lXFxvY71wIbORVOt+W9r1
cVxlpoWSAb4bdAbPDJ4Ct3EHK6hwqmoiO0Lv00NlboX9xkpHCCOpnxrphxQm6+SXou0DvEgQqUNQ
cyVEB0SIZAGR8lX4DZaWWT8JwrZFDy/4HFHk8WC7wNm54GUQ5Bd4uNE3paDitDbFzxb6H4/bcH/2
gJ0Zc6AKiutk2CarISBDIeeFHtl5lP4ygW+oUO4eh7jfOW5DTOYBJnyWWuHKZbuAZNLm2OmbvlhI
FC7FGGfIu21YaXytl3tiaCg+ik+lv5XlBXjefVqLkxnsvAELChdKdbpxiCgfak6JVYNQ5LvSuErF
B5UHEWR16JubSDtCLVm1Zbj3lvCg9/fY28iTHnTarlaGtMKB0PzwTUkpHEU4vB5KCCGPh2rmnnAb
aTKjSwqxSebWqQ3/3ZA2ronHzcqnpGzuqzNi2t7C+TnbMp6Vpsk1dVxHt+OWKXEcWPDm7Fj9KlTF
qkFUWM6+5tDTfHRsH7duZrmq3A/+CTbZJsROjUfbCxoHtwI2sVJ/N9I94Pql29bYS5P9iEBQB1SJ
zNUdbAsl06EIa8bLazFMkI66d4LRbVSA4oIzKmydfsUDgQJ+2tiPmzg/gORGwEtxo4TIcNuhWEjU
UirkqY02fOGht/sRy9Eihdj50RCvhfPcBQu74NzZQyIESDT1XG5D1jjG79aeWPommAojs/v6u/o7
xtrQc7DgK7el8DykB73dOj9lzLDNc3vpQwuR9nXXfTWara6728fNnzkG+Qider3M2W6Ik9YHuOCI
RpJkdprBHtCaddi7a7CPgXyQ3WzlKv3ClJoNqKsGwA/uK4Y2Cdj2leuRsMzsUvsCgn8ttufAcTeB
bpdpCxZzIdzMDAa6y12TRy24iCk1JTcGAb0YOcMizwNQjYk8KS+EioJ6CTw2cy5ozF4dkbuxHjdN
9CLiTZk8j3MbUjP6aMG6LReuB3MRuH+RT2Kykm0d//5u2shZDaFcSXK79GPpqYMGtUVQY2mDmY9C
upItmzulOlnzoyNglqCGZGdmWSCKk0lXaMdL2JjZKMA1xilASkOZtAWMZhyVYZ8jKYGCZ/w0qqg/
ntlzC5u0J2lXSxsrfOJklflovpee5ec2lj0rBVjdBYlGsdpb+8Q9S5ysJt6hj2PeHapoflGO1UjE
sbh5V92OEK7gdVYmzAGYMum6QKzsoGPFsi1Uo9k8DiWPB/TNljmJNVlIWIijh+yGuR13b3Hw6zcm
Zs262gjVU48rqKleSgj+2YuTbLC61qpL8I3/9j+QpG0+uscSxUhXXmj+fWpg8k3jS+LdDG2RlJJy
k2/SlS+di0Dd0ZM+CN5XLANIdq8QNQn3cPldJEP6/dBCUto97pX7K8fNF/Aouv0CxVI6gJZ8QdX+
cQ6O82dUuMkvg4KKy7DTjE/p8EnKrYVd9O5QHm+zGrON+7vMzjYZdyUTK3yo6to223ib6S+NdJKN
ZB11o+vOr8dNvJtjFFoM9hmQQNRcSIDcttA3lDrPdb2w8zj6koXuLskwoqjrT4/D3G2cYz3H+gs6
gq1JZuA2TAJtUKMWX9gYHm5T5YOvZfs2PbdYej4ONNee94Em+01Y0rVxTSBwEm/Ye0OSts6Dmi50
20x7NDIOPDpgyvH2n9wI0XXJoHf7tAfJWIwcTe+jke1SRED/dXOYCOycHF48y6cHaobAtokzRmEb
FJnK4OpvB17Jj2Pcz3KN2QYnxRoz8DxB5NvBqQI0vzQJeKekC/05bXKFGp9UQBTpsfUIkFoKSweP
oSZEhhFJmRHkCM8cdc/d4y+ZmfggwaluUb/mnylYSoxhWmaQU23RaFZ49exF/2eoJmvH8DeqtfRs
vd/zaDcMHHXk95E8mp7mQRKMNgEuZeLs6+D+THO4Gt5GkUmNrYdnpU0PQnbFQ/1jl+2sb23l7vGi
RbjGEw+a3KzJvuhGvQJCHjUXCyvYhXG5r0L+/T4ehyNal4rbZJKFRYj2MaUAuy6sQ4U1nv7Tw7xB
Ub5JJzQTw7fMWCHfIoinKMT9Wzlm3bn0oCIg/qGeC2vlRZ8eD9B4jt6cEuMXIR4hqUBqKCFMZkqN
a3CFaianeZ9/hvWyhpK9kB6aWcBAryFe6ioIIQ7b28kI08Xrkjav7EwacD8+dchzhfrC8p2ZaCMp
ACStopPdvjvM69LIh7Cs7DQ8ScOf3LI2QWCtZW90GFkC0czsFTfBJkdrhNienuhFZSNHtpZrmF8/
m+y3ry/g1u6uwprCmHBgKNC9LM6O244jp9QhuZDWtl79ELAEMuEbSSDzyWvL4keN5NPjuSCPgz2Z
DCYkNp5zCjkYJsRtQKV1M0XV29r2zL1SBVueq2jelF8qxH8Uyy6PCcIwxrb/mb6JT+ExfbOaj1Z4
Yqba+lOpHh5/zv28GSvT3DAh0wLh0cap++6yEMXY40aqT8EluVb6bzN+DtCe+vcxeFNKTBlkee9K
S56aRgLqYbVd4AXlu5ckjdZVs5DnuF9jKvhcVgB5ITBef7v9XUM8pVUzElu1XStog1ZSd5ExtVho
yV/89u3gqTKvVJPdHjlRqki33eUbVlrUCh4VkRqf2ze95QZX4fSVrz3/Y+y9DHX2RexQiCqdEy5i
vYMdkooHgwr8ceu+edm2Rb8uOqfYqeUfEOx7xp9zh3WW4Lw+7vSZ/uBLqeXBv2Lnmc5rxLskLqd5
YztmKRyrqMFpoex/Pw7ytyZ33x//E2Wy12ZFgWsFUlZ2PJxrBHlUHNw4BdTv3lWN8aXGVA1Layu9
dmLyKfujeztc1Vw5WpjFM42FxcDsGhPJ0MEnn9GkuoP9adnbgYzVb4Pk0UJDZ5YJbkdcJZTxqNem
KVPBQxxDKOXeLrGP1xEYhsQWldXmcXfeb3n4hOrc+RBeZHv9e/K+m8M6IuPp0CFiLCXdAQHKlYbb
cpJ8lrOFQH/P6Ntx4+hGLIAcAGwMpsftPB7MwcBxPJVtLPjCdWL4K0f4HOBhqv7WxG2MURPwb8Np
V9FrKn8qyh0KfbswaS++A/SYZyKCbocGycJ+Ky8hsu93ZCpTo34AOQMuidPaVOHFvg5YR7UHFPjW
6SCpmwENafysMxwT1FhHOkIErRIgTve4/+cjc44aXLs5FiYvCMNMeSOXRC7IvLdkx3HOWYmoIR7T
8ouPY+/jcPezlrS/AqqACgj3A2uymZiGGAhDEKi2XwAcEbJdJfgLu+LMaQPgCcgPXFP2Rs6624GW
cComx2WpduVts2sA7bM6Drgl7uPfkR0/Zzaq/6G8ap9BiCrqrkIcTrpKO38jrVEYf9zemd3i9mMm
sy5wrASpY1O1+xcRSWz9SVLX1N4B/frdscT/ZRfnb8MnmDN9dZB3Vn1c+ID7C8wI/wKeBuSYV8E0
4ZGaedsDjlJt9Lkp464V6cV/cozkYxbIK70+Rd5Zrk+hedIk1G1NVKF3gfYjqF/bH4+/RBmvFZMF
yJewccp410G/Gjecd0td0HIj19GCt42fZkQJe6VW2H9fhLV/1fwLZnO1sI/zc/4kn7yTagcv+qU4
Ra/Db3gY8kr+LBkHClIWVJd1xhpZ2B/GmTf9Ot42ZEcttlRq+7dfFxalnGYBX9dXP2vE9SvrJVb+
/FGbTYHGcpp9XugNeS7eSHpBwwRYqDbZv104dDLuG5qtXNpRjHhVXbth577621DboXEW7VEsartX
apFYVrlP+SdL2snn5uuAnOtZ2A3qVq52g/Gi6YcEBbPMHba43+59dYnDcX8QjJzY//nSsSXvxq0K
C8yj9VijptGsdESakbjQ1KXc9Njeu/4nJ6fqFGyo30zSC7Inda5RtghcIGlUoDmmcqN59WUsrHGd
gJKqqtUKZ7Wdvn08EvdIyZHzy73BBLWiko2eRLYwGehjodFsP/+pPQnOJpE2KEE2mKT3h8q/9GjM
1uLr4C80ebZf38Ud98p3/ar1jlRrZaWxH30q/LeEEc/+09iZIIBoHgn1v2vyXYyiatFhTQfNxorK
Hozw0JjVHoH3hafY3CZDkvufMJPJTBIVJ8qu02wt0vZaG+lro89+FiQ6otEsEHnRbOEgmTm3xuOD
PBRjJ4Nzve08CcW9iJKOZkfZ17B48jHaDjXsyhwkPn1Qt8LCLJlroQ5bgwwALxkQW7fxUj3EMsXV
NRvtYsDTnzW53QfOh9GUvUOJ+PGUnDslR3AAj2euRPfcW7/ofBFOkW2SVcLPzTK2aQKL8XGUmawG
BXjSBeSo2fe45d+2yauF0WNcVm0d7e3EbNda+BpHn1QkU0R1qzNRQOqKq27bol9oYIH7I0x2uXWs
RjuLnaV8RettVYnaqo63ZrEwpWaP8b9AeYqNlnLX4xp+BrUc6qqdBNEJC+aVA0wPWf8WHwZPl1dI
x681R1g7DuLqw/cIPH1d7mNprShvrnUAA2apK+cDdhZN/Yw3zcKEuM85s23AfjLI7BmcrFO+SdEP
lYJyvmpLAM01BXvNVVuUB2eDxOB3ZwOMo9Ze/WsrmJte/IiO2+PRm52Q78JPJmSn8tRmunNl7GIc
yry+3fpBnmOZ58crejPnZd0rC42em5igZAwwuBZ79BTYjdSa0Ro9h5YjIy5P8SvYYCwV7f5900Aq
chjzNBgRQLfzEjx/U5UYhgORQRI/+Gj0T62R7xrpIvnBQjfeg0AZxvfBJru/E7tDafaqaqPMv82K
E7Ve2fioJjvpB27yqrqNPyon8znInhwkJB83dNykpmfe+9iTE4D8plLifkrs6KuKdGtbbOr/cq9B
k4xRo96Fetj4De9OgBBlSrw32Cjd/lvaHZrxoMETa7j45ZOo7QoERB83am6OkI4DTMj2NWK1bwPm
lZkjCk9dNXewqgpPrreQvrp/MpLvpXZMUo57K4mJ2wAYc6ON3IwBtKfeRjSZ2/Q3SlIL2+Pc4FhA
E2FSAtG94z8PuWcmPur4doOtWt2fGuWQ4mb1uLNm2/IuyGQLFrSqsDy51O2OeWdSJZZMlAxXRvr9
cZzZQXkXZ3K7LQ0yIxgQ6DYuvwkiNCXApzzsF86t+S4zRnAXBtw8aW9HRixMTB+aTrcVDZMm9RkB
QklZelLNnfwwbUTL4uzSwXPeBsEionExZ9DtHgHT9BPQnuyj0WHkxlMu/fG422aH512syeYgQ5NW
CwwQbNd6Gn6K0AlgzUjl0mVm7u0BR/NvEn/kFE7WqNTU6NZ6uW5nGbKhyrEsRSiu+abrXjjkMPxe
Wdbr45bNHB+ME88O9ldYm9Nqu5klgYsppm5bmJw+mZKXYyUn7YdMP5e8qeFR+wsRZ6YgtGFMl/Aa
YAFPARj44hmxK7BslUL6LAW8h5vy7XGjZobrJsQku2D4qZyIdaTbUqiuUMwTUN9Uh10c/2uiDco5
wHa4nCFkKIOKu52D0YBhYCgRKM9/UWvzcii13QIedWYx3cSYTIqhEg3XKIhRhd9oS20cpG5BAWG2
v0j9qHDXGNQpdMTS+ybCFZXdJ9ITXC37N13n6aUKZbQKQUM9Hp25KQd4EZCCphsiV7rbTpPdJE7L
odVtAePTbTNK+0sDohxO6Yl7Lfa9PTJVCwt4NiYgQKitwG0pJ9/GjHEISUDUM1BW9Vb5nbkOzRqr
WTKMqtWvGg065ONWzg0bTfwnonwbEc1qXQJIqdsmONriNcC+2F+Ajs2GYOXClmEK0p23Idqki1HQ
lHRbHS6t+2EA+NeaC0tpbrVSt/4nxjh13l0bLLcsBL9S2ZKG9mcnVT8Rs9k+7qm5scG0cHxU4a4F
DO82RFNisdinBj2luepOdiN978bplwzjNbmW44sORG7zOOTchCeTgVIbxXjYZJOQXJNCqTUiw9aM
j3105NaXBsFaTsN/fxBCbYA1hSAOqIxpmjPukVEvJN/guAUnJSaI+kcNFZEWr5WF+Tbbi/+EIoV+
24tRohW5pglMhrL4EKjNJ7WTPxu+VOGr12sY1HXN7nEnzk0/jl4Ir+Rq7qF7CfYGXaQWhm0JJ0F/
EcXfFifj4xizraKwNRIMOeensjqCEWp946aGnXuIaZBPvpZpzYNKIxOkXIdg/zjcbJPMscSlICJE
nuS2EymzDLLvVCi9xZh09tgomd+r4ePjIDOVNPB5ZD/RCVKALeiTzcjoPRX7m9qwC6dfee0TzvcN
u3r/p6uuePE25s4yQaCK1xx3nApn4HqNQUEylKvk4AuvXROu8hY/UbQUeqc9uzhHOtGmrK/iEgjn
HsPGAQdYhauPTIH9jsjddlVRFlVv2I4XA5pSdl71hIYKNqR4P2DVqZc9eFnZ+g/jYDAIKqpZCItM
syxFq5jwghTDltrRl9SoXgQhifcOKYKFKsHciEOVhX8BXk5Gt/B2xEkoJVoE+8f2B/2Nw+dNL4wc
pyNZXJjJf29Sk0feX8k29O/AQdyJ30k5fnCZaxl2hMW0Wm+sL336S2j3WrV3kic9tgMPf0ydl64F
SvCHIAGqSldFeezTrdrK62bodn5prqQcSI/wZClHMC+bTH/qy4MSPJkBDwf41fj5KZBkvFOM9Wsd
Xsp6VwqI+nDPR2xgJdq+Tg41Ljet7qwQNdGyfo2j9uMpPndqjPJ0/6+t49/fnRpC0FXd0BnM8EZa
BT4ssqUC0twOTgmBOsZ4eyVFcBuhDMOM+eqa9v/h7Lx244aWbftFBJjDK9lRUndbcpDlF8KROWd+
/Rn0PWffbopowvvBNmABKq5Uq1bVrDmN/kONFGwcfDKV1MmaFSe38MqA20fCwZEa1hV99mBqC7k2
FHSNz4r3XRy+Twp0aCEV6Xda9beqmWzvT9z7BhUO3LW9WegaFn2h1Dn2DPOH6J1cWnrjg151Z8MH
pZ0Xtlg4CYoZ8cZ6DMIO+Yqdmx59JEhoyK1lRDfKHlLlrTKg2pg/Et87Lo0Byceq2MTS2wDNnes5
CXIsxUvcfjHbj5GLSk50iKBpuD+WRecxzdsEeqMKN6dF6psu8wotMc/x0ezfoP+zfRKJR/XQRo+j
eu5X8uhLKRzj2t4s5PKNSLf8AnttXTtjlrxq1qvY+I5+gWHWs55zs7Az+hTGYKtHz4jRuNpac87f
C2l+yq+/YX6D+PQMTBgxGs8voo9uz0dDRi0IXTgJytU9mDxZfeaecxRolJFy6fqtIX4Xg/Kl9A+5
79rSKmx74VVJTQOUHkUVUP/GdJSuDmMNqVEZRGypjvU/KwWvyOxnnjs62l3egebqlWWfjt67KcAc
1UaiAjImt/YQlECPzMvNc6IBe95qH7TxTK9+/4aieFLZUB1W2cqT4n1TJ8dm6lH/X5vzN8WgI8Fe
eZl51vpdXemPLRw5etI6wG71au8PlVNXUIEDJ3+EX7nK1oDXS3HKtf3Z1mt6L6y1DvuFlT8owlcE
gAzxKKJLrPlrHFWL60l8guIBuVcyX7fzG6o+iu5uybEaJJsuQseqNjFxQ2g8CvoHWSmcaC15uHyU
r2zOHHqs5EqpADQ5K8pW3XdG4hhMLkl2qkpIKrzmnyX3z/19tHQzU9cgdKbLDbTYbJiwfxaKYHbI
6Wripk6/ilQ6s+jTfSOL60a+Bc42uGMoIN3OJT3xkpqVpnEOw8QJ5IPbxRtUVGu1cgRvpeNtcd2I
Y3nqYO5dhO4LyLWlHe5J81OECdkXQ/QYNRsisF009N+iElnK9Ov9AS7dXyS2ZUp+E4BHmybg6vCL
UtaQwceoWSmIXCc23N77xqKxNUP7UPp839riml1Zm92WRV1GYaGxTXQOei7/UOVfA5HqfSOL8TO3
JCBnNE7YHbOdMVhJlMqCj0MTviQN+kL6j7Y6Nt0nz/sa1wfkcxoAAmKAjz2F6TmRDj26c4kIO4Dx
I7ROw9Ty0Yx0I+TbUslfa6/el8E+N/d5d7j/rYsHZyrs06gp8cKdM9d50ljDM9KaZ8nb+to2y/bJ
C8THGu8LH7SR9FKt+d+lFb+2OHP3RqJ6YQgJ2jkICNm9UXjzUrhYEOQJjJ9l1H3tuHPuj3LN5GyT
NW7WhPGAySGKtnD2Q6f1qY8vGbB9L+62qqCtHKU1g9PPr3Y1ionmWLX9ZPDBfUiq4ClyfxXeixHo
mzRoD/eHt3RwScsSaVI3mbgDbq1pjaxUsHMBfNB5A5WPknnoBFsHgpDZErzcayQo0wrNLlCT16GF
KaDc9EHd2pO8drBkiYQIm2dreD/kvDrUhommb7VylBbc342l2TzGQo4WXIGl2P1Wi6U9BZgopG3i
iIepsDKNi8MC+GOBNsaj/w3frhbNaxFrC1vfQKmVgpAf7lQZUSsdjj5xLRmyBPIzJ9/Ai3WiDbAm
R3VlK0LO2isKEi9Uu4LwCJ5tNI569nPctMJb1G8jP99EnxvBrn/AShZU6IfKjlw/NEel/zToezla
SxUveQI+iVoxj01i4b+ffPVJRYQIoJDAkZkg7auOn0vpRTXRvP+WC8nRyD4oXvZFUV7vb93FBb4y
OotLIpJpep9iFI1d9KZ/U+rf1NnvBrgjieWV3TSdg3f7Fn9MJpwLh6TN7aSLiJqnQYMxMUhkJ44p
uQtxsdZ4triNrqzMTkczBkgCjzkvdukBCk2IzwOzpeGji+wAHdj787dojMFMAkWUsuZiBqNUhHEa
VuS4wjezxpWpP6rqVRbW6n9LU6dzRVNjnID47+IQSKuUNiHP0pufgvFs1r/uj2NpH0wgEUIduF/V
eRtGabRuDezOOEN9YmvFW6/GtpV+QUMeetjv921NTmO+DQBwTtMFxvNdP0ahdGEYijKJDnU7yqWd
yR/jUbDb54pcTrxy9fytW9+xNqdDIDkYy0CADMShzaOSncRMctTwrRSOUvrdV3aR65QavsaPH8PY
3+SltI3F8aGPyy18UKjJvPZV54jV0fS/GH1iu9bF7Z79bNu6DjoIQY8Gb/AYFQ+SeJxQ9WP1QNPT
EWocE7747AXEPU1jdioASUyf4IxpBltIXgxkBeVhc39mFy4ikB7/mdl54hCmFTeg88o4I0L+0tV7
UxccUF1AdB/BknbHWlrLvy7tS5MG/KlxjSrUPKvcWejZRiTuz4kROmEqnkwhP94f1NIRY0uCxJ50
KCC+vvUa8BQ3A43xxjnKVIQFY9lyUF+UbTHh4Zx7nrFyDb3vfielSA8KqVfSfWRfZ27Kh3pF6WSX
JG+/VRobcvpEf4z8g94cxfHY9pHTnesKNpsHkWL8CB8Y8AjqiINdrzVsLR3LiXkbfNfUAD/XdopU
ZfS7gejcqwZb799U94UmNhStP5TIUd+f5yUIMjUIOjcmlCO9wfM70TKGjPXk3UjekGRMcfD9/Wgc
BgaH7jpQeO6EaBM1qOva/ch/wkoaftK6TysfMhmaH9nrD5ktgGUinC6ZhXkWioNeBweh2OoMfHjJ
YK6w9jxg0/CPqzglof1veuaGtbLMUrrgZipmd0gh9X2MxKl59uNvmbGrqubYIlgtaDtDs9vueQJK
jr9z1G+T7Niv1e2WHjAT1g6IP/kYtv5sJcwmboWsrU1Ybmh8KuVdk4wfVYqhdfwxVC6ye5JROw5/
1skfTUEa/Dj8HKFX0kjyh29iMDh9bktKZZeyRiWgsiX5V/2WfOyNFee6tGVIjIPfIZcrAo+anc1G
RdXSKyrz7FpfeUJ5ibtpQcubcJhrA3LCaoQG8yPKt/4HxUqd3D0M4waw6UZam7MFRwS5OkEvfwEv
1WdvvtaTkiDvJN58aDjC0BWvEZEt9LT+pW+fdIumO/Lvol3FZ76nZLleaea5NveNsbEOQv0saaep
bbJ4znXVLqrHYA3duHAUJs74/xidbcSuCarCTVXzbKWfNOvHlJOvld3KeZvmZnbeJmZcXiig9eh7
meb2amTskjY3MwEvI4bFRk+glIJrudjpZfY5rV3Daf0+3PVgrSi19OEB3oXyJIaN+axDdWhLufVf
pMvwwGCqWFC05ubc55VcpIlUs5q1cJKKvftB0B5jcqLJy/2hL4QiJHbAmUBtTYF83rVZ1UWoFhHT
G5GPEIn55egR3nFywN7oUXpb8WxLq3ltbvqcq4keEPF2q1Ih2RKcavl7HsBoG6248bUhzY6kJUR5
Mw4MKWxIp2a2me9Q3rblYms8hf9FrE2PFMuErhEv3zlppIkWcdSomXVO6IiJpE9Ko9u58LWR1zbE
Evj+xtLMJap0cWdRmtIEKuevMYDZIbbTUt1X7s7oEFK3bKP4XjU84zb1GpJs0c1BUQx5NLIblJRm
xSQpUyqrCQrrLO/VcR9FH2LjJUV3S5EvkWRRKjlqzUttPeTKJwGqmPCzQq9QsxKXLMRBf1/1JCJh
twTRfrt51EFVgkqrrHNLW1pNR+GIJp5Zek5lrmRPFqIOKnMgcKbWeR3c962lNJODOhwFC/RuutG8
pyFp7Do8SsGz2X25fwCXTsT/N/WODiOFbq23Ws89JyJS6vTY0fVEDfO+kYWIDr8mE9HQ3EB70xxB
krlBOAghmyeIPxbaJo0drfkqVTw9gpPXHWOKpsGxS74ZApXyAtbpg9vsAXvUwmGNGfT9KpLekAgt
+YeLZJ7kiEGV1K3OiYlz8S2Tiq9CqEAzaXS7WKnWHtwLOQWalGiWIbkIhxKA7NuVFAsJbE4nsZKS
5tBEnZdTQKfxGDCD3BninWir+fb+bL9fUmwC6+WtivCvrMu3NruINHNfh+65Jhz26l0j+063UpVf
HtiVkdl1X9XyIKKS4p6r+E8Yvli7NLVhbNGP5fhTUMRNOq69wN/7VXjioKuk+ZF8OYT5t8OiF2wQ
XbL3Z18BrOW+ZYF+Lj113/q/4vSJEvq/z+K0avRtQ0+HHt6tuVbNffoWQ+ss0tQwjA/FJD+w0jqx
OIvXRmZOtVJo5CsV3zqrWrOVlCdEJCrDsuVa3qfhc2+96u6vQchXzvxCJMVUcl+AzkY7jrfj7dhS
7uMqGjkDXXrO5PDBtYoNfH92eWwmRIOx63woer0A0uqVC3ihGePW9GxarSSrLVMorXNJXaqPPj/3
yDcdepRGbTfcpxvzlwXfo9nujGwraGvW31c+J+v0rVFpZdxzP2So8KrF/jTfUtrYafc7BHxxUuRD
OnKbjSQ6HcXzPlerUjxLm5esKqnpicD6HSdPWCRK66XcHfpnrVO3XB6yvm3JM0ry26pK9EJHDgqV
cGfB/0dBmbDydn3h528y3azZuyZMcQHvj0DbF+LXzrV2Zek7ZrlzVXyDZDqly9NysHvlZPQjrymt
coZgIza/xHJnxCSFIFGp9sZaS920zLcR7/SFUGDRiga/nTh56atAzJSUyNP90Tqnuv7BF3zPLktv
JbZ8f4tiA4p96B3oYn5H0JxJcV0haWGdLfj6KnpDw/6lylq74Cm5Smy1uMAkCaYSBD28xixCoRkt
MyGzZF9XihNJRx5gHrAx08zsSk7tkF4jRbiI0T5ArEWQe8fU9+g1AhuPtpWJzIf5yRvWqPQW7jqQ
94pFIz19HoC1bmdZjUtfNQKX20fZ6dqjS8ZMko9BVa/4yjU7M9fcyGU1FiLxitCopypID7RKPKi8
lMIVQO3itrka0CwwCqQsya2KW0dvo++mH8FBCwvjfce/tG0gbJhwyMgfv2tqitVenUAx7tnQfDsl
LqDNQ0lfxUq2/XYF1710VV/bmjlimqckoU1Srupub6jfiuS50FZMLG3MiR7CIBYgjzVPSQaVG7tW
zXD8HqTLxgrRMukfXeUoKQ+6sbs/d9P8z481qF0sAVRH22y2PnqRAqkeK/eMvOgTF5cDhHcj+MJv
nXRsacpPcvez7Fai5RWjczaROqiDXEep6NwMKeA78oTWYynyKoC6qx7jxB4My/Flfy0gWVw82K5h
YodrDdL+29PVqGmehCKD9dI/efTJVH8Vwn8TIEyM2v9nY3aCE7fyBDUs3bOGKEDyIB/LrYoi6fAt
jE6wlWSethaqT9HhuyW8sjg7y4pSwyMjY1F3+0tbI91h2KKJKFh/8rKXnBwgzD+69NR3ya6U/cP9
DbSQ+OOVAEGeDD3ZVI6f7aAs0fNxSDBvUqOwJX07JD9y6TtSKVb+UUoOVq3YomLH0UM0KJv0v7gy
rqz/jdeurqVxnKrkee0CXJDsAjyC1hsHo9skJ941K05zcdvS6QV439Ih2ZjhwQdOj9ZonP2A+9ox
6mrTB5rhZK27b9tt/7WeRNel/cr8LrlqbfrVAGr55vmVUHWFZeaJxPIGtZMle9JmkXDox00Mvata
fK3NHVqMgfctAJe+CzOnKF4baZVcfcmRX3/GbJeJYgYWsOMzokaBbRV5pY9jvvW2w07b9xvYL1wq
99B/FMyKsLLISx4RKTWgr2Aep7v69txWZuD1WYBHHMJDHb3BQgsKzs6R1KwkJ9PW2iwXt/RfplRj
inZIotzaQ4wcVjqRhaYO7vR68rlVjyiTq67uZOlTXQfI/hJ7i8iVktwW1WO6pra9OGJauWSaN6Cf
mpMLpPkQisKIh6TlwpHCnZXvgSW7xUaWn8w1Uakltzj1jf2fsVkkZCIo1WnSZGz8PCHRyxOEvv+N
l7o2Mnmxq4NqxuPgJQK+lzvaLctNJH+LFUi8pNfATRyp8w4JvT120407JNrTPl47R9Oizd0km4f5
FA1ChflN5zZKFfuJ4Z5DkkGx6oBm2IDSBQJCBiN5rNtdE/8w81MaWAc52BnCl/sHecl7XNmfX3rw
C9HxEesuzOnbuOI50ccvhTOIu1xrP4q8poJVtPDSmaUyzdEB+AKqcbawgxiGQitbnJtO3yfRWZN/
juVr6T6KWbx31Q7XZWyi2JHqH4UXbqHrOenWaipw6QlHEoD7lgZMUtOzG1GuxTqHxUzAbYJVHj76
zdEsoDyA8sSroZvpW9ugK65QwnOWSR/vz/rSg93kMiYlR8s0T4vZHPhNV5WRrArTvtPjaOMHu0R9
abfRxYpsFB/kNcj0dAvM9hkGYXyi+QHVuvmLtXeNJI5iWThXhujUhbAFHtAMiL9UyCTujfyPaHWO
srq9F2b5xuzkUa7Ol5RIas70Cecs/tjD74xOUGQg+w7/YAzHVe8QbVWb0l8jsVueYGA4VFvR7nmX
npP8wFfGvHHRf0CZNLCB0ifjtjaBYtr1Y6NChbRG4rFwJcLKO0miQ88HZ+jMlwTs9d4sMTkI0MEp
TuhDyOlpjzQ5Hu9vnwU/bBLV0AgIP59OZ+rtrNZZ0+mhwK3XZubR5CFoBo9JYh5MPXAk5dWASOi+
wQW0OxyjdGDTAguRInJPtxbzsK+KQZXxkwKJXVLlsE+AYe/1Y2AmdBo8Iw3jwLK4lTJoMAx41UDp
qDySiTs3ofw19T7K3mdl7QpeqCbwXcgGwFTMZLzrDvE9LZCVNBTObQz5s7DVUv48hQqeg5eKlNpI
ie29ai8nHYLi/17Vv7U+WwdN8rymanzhbLhjYlcV0AztrCNf3mpwO6wByxZXnQ5N8h3ge6A8vF2D
IC5lGF9zrMGa74ds66Q5DApKfA1w3ziHalhazSwuOGu6HOB0JVc65SRmj5O0boSG9RSoYA8AXWSU
ky5WvcvcS4pOO5hjmKxITfgQKGWPcnFJk8esX7mjFgeuT9w46GOR9Z9NM6LocSMEqXDu9b1Z1Duj
CDYGRTBOc6n8gv96ZbcvRB7Q40B9DxMP7Lrq7O1Q6ZDy9QjlorShixsrJyUdCFK6aY1srXl40U9J
TC4aL5xjkiy3i1r3outFXoUtXtgOe/kg+GJ/bP2I6nucnTyL5r8ozrSHLvMHx5f0tZtwcXbJ3vJ2
oHZKyv/2C4TBj4fGF4Wzy861Yt66Pkn4x4Zu6bB+8+PXFVeydBNhDYU6SPlB/c9cyWh1Q+8mrGaV
PLphtKn+qLqj1doFEk1Di2weqOJa/WQKxee337XN2YpGsBQ0ioTNpLT1MbfzbQPyJf7hOvcHtzSX
CHtMrHKUwNT52LqybWtBs4RzqbtvaZHt8hjGHDrs42/Av9XaW6EMWLJHeY+iN48/LrvZ2y+LJLlJ
ItauMZywDvbCpdpLjeyIxac+Odwf25InuLY12ydREIhuNu2Trh/toAE/vOZOly7Qawuzc14gU5zW
+SCcv/i1vNWR9hW2kzjb/XEsRLzmJA478QETfM1p7fVSr6XEIvTSC/3Umwev/2S6x7yAFFIquEC2
/vN9g4vDAldDyxLJY9K6twdMQzOwmsqw53SES1qwEOeFW1cR9+KaosaS46JECJAc7gMF6vJbS0Uj
5XKaEOTl2pdOf0qNr/5as87ijXttY3aUipjdWJJuPLvQ17nb6stoHgwUsNxjahubQPlt/TbN3f0Z
XBmXMdvmvVnH7thi05L/xM0f07rk7dt9E4uO+GpcczeoKwKZDJ3treCDxPhRgv9MOYvugSxn+dt7
Hcs1MqilA0VXF6BLEDK0Pc3yB1bR1UFjit7FiDtxMyraYI9puqbbt7T7yPpB48+DXX7XYV1Ubu5K
CiVzhJsgS9u21o+2lKBatFa2+VJJzqSNG7AlmVswB7PxmLlfm2agU5uymk1E10Qwfi8eaOlPO+DA
OVqLJ9/ajbj8QSKL6z7p4Vsyvqys45Krv/6K2RnQMt8aBd8A4pH8buirfai/ltZnHgOgd3sbbkIR
al3UX8994LjyE18iNE9jtIaoW5r2ifkGImVdBgA1OyaxCMlfJ/fuGXIAO4+AmYWnYrTsNqpX/NlS
Xog0yX9MzS8B3RvNJDZHSugIaJiqjSyy+ZDq4YEOrUtntWRnXqIUWj9TOmnqS7kmgba0j+FQnVr4
J2Lq+dOyCvNKS1NeI5V4GgSf3t+Vs7mwpByTCcUyYVi47m7dWqsbmWGOqXepLLg7Ao/jyQ0UffML
HljVWkg2rcxNrICWxkQJO8nZw0Qxzxx7QxwqRWv4KJNSztxM5U4VjXekbYKn3NgV3codvmLvr2O6
eiIXw5h2dYY9KUhRZvjmyyh0DRer+gKh/6ZMH8o1WbB388kIDXJOjM9CiVidHZFGqr2sc1Xv0lbx
tkjVQ9nt4+i5sNTPrrC5fx7fnYPJFviASanoL/T5du2SIv9fW6AtKInvC1g9akPYrxar1wzNHipm
nzReGJnepXE/FJ0CyRCSOIlsF2udpIuGeITI7I2JzHVuiLxNSRztXfpW2YR0HZjqh3C0jpn84/7U
vT/Y09xZLBBuWwQ9Ph28q50RhyK8Z53vX+CMKDtUFMJhw9N/oybZQ68Ej3EMhgV5S5oD2CNi9m11
rEt78/oLZmOdGk2zpo/8C4Xf3o2OQvtQ6cHRVJNNVEVOGycbyft9f9hL8wtphiHx8CKpPq9nGEpe
xYqV+BeRJxftwCpCfbp7XK2JLdsxoJwEmMNZmH5+NbttRTOj1uf+RY0Povd76lin69j/Z941FpFH
63/MzJxXWNAOp9eYab1hmwfQ9kea3UWVUxXiepvz+zBmMjfBCik7k2Gd9xflBeJDvE0wVw+OhA97
C4POdhG5Ndut9nkQvkahtHLGJ38x95jmJKtOqzMUS8ZsnxZ53fa+1PnQrwEQf/LYnCc3+CzIe39t
c0y/6p2pabnoF5/QcNOGvVq0SBkDpc16/+J5ITed3uhc697aFfBeXmeaRTDUQN8I3Amnb83Ac6OX
EUxOF0kLbT373iIL7UeAS4afSOqMauDISb9HnpecSNEd6rF0IF9yxOhTqb+kcB93QkZ7gbIB0rC/
fzwWZwCKJB4TaFsD77z9NF3o4yCURv8SwSUTxXRyrkRQSwZoiFJF2FbgRp9nfJouUtsus1jNWOOI
F2xZf0Dx9v4wlqYYpPaUn4WSmKBh/px0A9IRtelfpoaj0U8gw5S2Rn0h32kbh9+58cmUNnrwRUhi
CPHsXt3kgx3lR1H648cx7v2/ABNRRb3+pNnUtnWjFebAyNs2US9mrklHxe2+3R/40gklhUoilfHR
sGnNrPht2gbk6PGpkQ+aG9LxA3IiofKMME9kE6autTa+70KZxnVlcVrxq0NDC3Ud+YrrX5ToSTR7
Qii6ZEmATHnqItZByZ3UIdzEKFYZjfkoKf6+rwEfPQrmrxp5QW34kctvvvep62lZ2bfhptFgofAD
hx3O6flwf4YW3MnN584unTDputbTBXZGAa2NuAkBzjT0LFvxaxYX9O1l2/sGF+KhG4OzmyBKvEpM
VOaH0sAH33I3lfhouf5GyFbWfuE6xRACRGSq6Q+eE6YoXSUHfhPBMC++FW1tq+lGkQb28iZRYFDX
3rTx6/2hvafKmdaejTaxAU8g8NnTWdXLNCyzOLgo5VfJxCtJNQK7vryXhcwRXOsI88bWEvqjHnxW
BcFp6g+jTEW/WyNIWHArAN5Rg4A4e0JvzzZhFZRilXmMvTckH4aiATaiJP/nPvdpuFdWZnunTsUh
rWHEvrThN3UfavvG/1KnW5jy7s/r0krSvos1EL00789C6KAhaquR1r3UI3j3c+Y9uG0KJ1P7I018
26LzxiEyvG9z6Vxc25zdfa7uBkIiYNM6dM+0/2zVrdecMl9z4Az9d1PgyWjDQkeAprBZ0KIXQ0AM
nYUXqXbaSf5pW1PVUD+49UlYfcD+7a2eXepAymgJpVeRas78Um/bVqI5tMZaIm4FlB/acKopdJ+E
fO960iloEVJBFkd/FvxdEe3NEoy4FXzqQ6a8685F+7sTlJ/JD/UJ/fay/45cTxG8NhQoei7usDr6
+sGg+78+hvK3UF0jIVjyHwhkMl/EQARXM/8R6GMzCmERXoKx3pNAB4GiJ0+JBA3SWuVv6RRBLIA4
HXSqdEDMFsatgygWrDi8yMEvElPhWnpvaV/rlHrA1Px90M9+f1UEg2ZFLIVFUCW04zEcT0X8BDW2
DZioqzsw5f8sWcEp4sFN2yF1LSKB2YUYGhW8IvB7X1Id8LTS2mH4QApn5fQsztyVlVlIpxKfkkvu
mDk9tOykNn+R4VvTCFicvisjMyfHpKW6ZDXhRcz+9MlJszZS+kU0D76O6F72Fq71oS28YWDeEv+W
gSdp09mgpE4ZiKOYOsnb+NFTLCJlrsL/kK7RnS1t8WtDs4HVvVahT4Eh2fgoatVWMrj/L4FR7VJ1
c9/3LJoifU3AMiV75iAj+qX6QBgrTlNdbuT2xWooEAmOVX4JhZWn5vsGBnISJOSZuEkgjETdbWQk
RpaB0AdxvuxpH5IhPZilaE9U1W40bCN33CganHmOKXwOgjWE5MLaYXsiTyQmmNivbm2rsdrFgozt
VnnJ80MK0ykufU3ua2E2b6zMfJPu9YJFztG/NKaU2TmQMT18UlCf6kf9JVKP99fufQ54attlOBNZ
LH0D1szcIAcqYot+cGlCWXx0o7jYiLExOCh9N1tPjOOt1nXjvpeK3C5zw300qiA8+brh7kC9p5RH
suzL0PFqqo0mWNlZC6cTDm/SlPjo6eExczSV7kkuoTDhl+XtK1p+4en4VauJ3Sc0xSnuRqrqb2ij
fb8/KdNCzq43+S89Bpc3dZk5VFIXECdTey7Trs8/RVHyMYUWR1HWotilh4XCu21CaFNKVuaJRE2u
vDo0oviC/N6wHxKrsJsxRKrEO6Naq8q1R8CX2ZByN0Se+ZpgzsIwEZvgDP0/epP5LdiiJJ8USRtf
SghKo97R30Z0ru5P5cJuxga9NzSlQKIwf5eHYhq4LljsS1ma0ZalE0+VKVkAX1L/qyFVxQdPTdb4
FOZGSaeAIZo4FSkhc1XNnISvi24S0I576eQWONze8M4aUJJCN/ahsgbUnjz29WaZjAHThq2aJr8J
IHbrFRTB18dawZgnvuVNvxMlwZZzxOLoujcvlrFppbem3HSJaLuG5ET6SkPefBUn+xpEwEjsTmK+
c1W0XnetPi3d+KK4sU32rafYG2n/jZGpK5xlhDV0XoJNSNZaEcDLS6lVtq699mVtC6tKL4tDubIy
u7O8MeGmjoLkMpBv7pi/bOophiHy/p5898Sapow/IDinpwDLd7tkvdpVYVdL8SWKpF1lokzhI7YX
fVLdg/RgSHtRS49SYu5UobZ9q4LzBz2pfzwY0zdM5LWEbVNT6rwGRGHES8yYZctq/wXWG5JX7BR3
J8XbTFyroL9LTP+1Nl2coEOp882LW0Yk+6JSsn7JCO1wvmkJO0gTTWWumMd6FfXHwOrtglh9hNU2
9/8kkPDdn/alU0maajorCowq87c0XM5uUUJWfRHxrY7Zcd14hA3bwaBdys0r146zPjjcN/qugZyR
o9nJg4jkI81Q8/QqvaKj25lY1ejXFtxv2XiQ++wtlh2ro/sXotVuA9+XYv0QtWSDxGNI6wrOXlvJ
JLwb/VQIA0wwKXmYvD2mn1+ldMQmc2Mf7NezqQjiVnRFR0foxRmH0SNxo0GTlSXV/v7gp/Ny45qw
ib4xmWzQjZQbZ8GmoPlCHylW8JzVg7+pfFkCpyqP2/tW3m+uyQw8QNwjqHy/K4ur5UTZgaT7M63d
dfe7zgtHGaRdWgc7Pbc2Xfda1I9+0MLUhYDfuY7rFe/0LjUJZ87NF8wcfg9CROtqM3jWY3rZ440w
PLbRk6bmb+TRm1ayKUzEfQId+s9+K/DeTx+aHDoU3a7lk+AewIsra9/07l74+xznziNuQbl1jhPP
R6E1koYF7xIpOwZZ2O2jWJIeFJfGtcIrFXsMKwmQGDoAUafppyjP6k1dBfJORNDmg+qbU8dWXXcP
Yy2hthi5sSPkaJmIXKObPKm/+Jr6Q2gQW0O9Pdz6Pkmi+0s7j3inFna+n8oETgPKvtmmRcOniAc9
rk/INjfbVBV1NBfNfh/2obdJkP5Zi0YXDQKwQIYcbD375vaUaKPvC0Jd1CffO6tp8mLWL3KBCEj5
0pa9bbTfyk46Cmm3d1+rY+c/NtoP3NfoGytXxN98yfXRmUZOp7BFxZbaBb7j9kM8q0VtL6vqE8zG
R096qLtXOMwR/yp8x/OCrVpA+uM+Wq1hFwKU1u0Hz9+6H+Lmh6e1u9w7pap+yMo3mml8/sMDmN5W
l+GLLkj7bo187O9Bfve1SLbwMUTwsA3cfm0fkMuq474+kep46DPbalSIFQ17iNEBrD95UYMk0m8d
EDdp0wclHbdVrW2gW070Y5c/JOVEe3r2K81JYbjTrI/a0E/8aiuF878vwfl3gv39C7Eg4J3Tjotl
WcM+Fzen2Ejy0S47LX9OpUlLSR79BhSEJwbqJi712LIbz/Af5SEOXLvo0XUTA2pkJk1aEBupSCF/
KnJgibbeqOZDWLh9um2SUjqHUUPTUuGGKbgGwUx+jqEHHDT3mvBnUWidB4tmmZ96Au1vflSKJDXl
Muw3alqb4y5VIoXa4pis0bVMHujdyMkDcduDcacp6HaFVDWAmEIjG1fBpJa7wUZr/6TSN0QB6X9+
Mv8Vecxdw10PVAB+W94Xc3YYXerhkPQz4eQF7imJXTZG+WBo42MknNSoJtx3pdd/9BWYpDokEaIZ
CiSis8vGHz2lpIAmnPTwgdLasatPPa+aQP38r3ZIM9CigEoHPomH4e1MNr0FK+pASC+MSPCa5aEs
HmCy37b5sBI7zMPR6U65tjQreCV5l5ZVrHtnhMkdWRhFW+jqX0JtrpRPJi96szdmdmanN66K1qMA
gR21eSJO2+Sp96h5Ca1h4c+4/NesNMOaYrCJTYfgCIqL2wlslUxp/IYJ9GP3oXtRiq3bnKLkG1EL
N+LKrni372fGZq8jQcoMlRIVY0uDBxN2Z9hf7TzR6HwDGVGNNtRd9/fHwmxeD2+ejdK9ZoSCBItq
8jGIyIab7makiZQOKd/7c9/Wu+vqdnTzxqhWbwQ1yi3vLFJADjpHbZ9SoudBX8mDLOzEmzHNdkgf
VEarxtgZszdKsDBLyjsp390fzDug6GxjzE8w8WGvphFWOuE10M3X1k2+pK78KH+Knwt1I3jBi5zS
J6GNDRIlK73c81h1bnz29huz3FJKyWVXGp+t7veQ/GP8/ff3T3A0mk+Ixv4SFV3F33rmul0yCt45
tuiv7SUt+Njocud4Upnv2iLPzkXTr2UMl9aNzk9Kx4CPYOua+ao2EcahC2r/3MViZ4fgLR8SY0i5
ZsQ1U/NU2TQ+HudTwML7nMrG7alGFS4g0K38c60WobClgZgILasSUHA8ED7EVeKVsCoVWb8vxqLZ
uqLXrjHnLByH6QWARhfNESr9kbffkMS4Fm8IorPXdcFXJbBAkTZut5X6WnCGvKxWil7vEmgMGi0o
JEBRl6BTbl6Zz4zY+h/Ozmw3bqtbwk9EgPNwS7K7NTVlWZYd+4aw44TzPPPpz0f9wIGaTTThBEYS
Q4A297x2rVpV82i1iTf2uHfIPopHwFjYrAT1cEjmBP9n3+n0yJPRPtnZLcvcrU5tlK3QIwJLwORt
LQJQNZOqzZqUeKj6pV9jqxBPk1JhYmEpiTOmpURBryQcKkv4q5WGwa2qIti5oDYOV0JTsC4QUrS7
13mY1ihjWRiVxCusvsqO4zxrr01fQ7YwrbCojqGuiqmj5FUeuX6UhHss7632ubtQzeYzqL5ZzXdr
+Lmg53PsiZOC9URcpSeta/o3UQ5KJ+HN+SiGQnvCmV7eo2JvLDUY0uTvlihSZQFcLrVqFicp6boM
OVgpeC4QUjlZbY0xfGEe+7pST7dne6s5XnJsLgpQkd1c7a4p7uTGqKvcC+Yc5RGeaEXWORjpOnDQ
9wyUrvApljV1NlgaMT9Lyc0y7h/OqrwXzXoI58KTW9M1gs4eUv3ej6K7RD5jhuwgzoBntd1JupNJ
wrNKXrHJlMcOM/fb3d6YYKSpNf4hR0DcvxrlpAnbUNWr0qtATUqDwtOwOFmJ+VDWY+fEcfdZFqLD
7TavUjz0/r3UmBL9Rdh0jYzFy2u3kbvKqwvzrg9+CtVLlX0z/GcL3y2yw1rc3kXTayDvac9unNaw
Qw3QVJmZvgqMzKmgNFHKK09S839bIzjE2kD1Ubxnnr3VDlnzBQ9H7wJyxeX0Domf9L5plV6ScEKq
aabb+lc/1fSd2Vt+z+qE4gW9FG6zRRTKty7biUkuYllVVN7URIesptoQrEkboqOaflG0T7enbeP+
Nnm1Uw+H6RfJ4WUHfVizQdT5AjV3wDs4RL5IQp6fAoSodgKhrS4BaWGKu2QtCP8vWyngfPqGFdVe
qTicznfmJJ2qODj3zdsg7tGwNvYhK3BxnuM6Xa7xVWssVMEasCf1MP3DzESgdPJh6ng8tc/aKTvo
5Q9/fspxkMqMH7G1txyv+8ozikJZEhjLVliTiUVxKCZdiUsv7amzC36ISgCuds9l4FqRYv/p9F02
tqzZD9PXJYUwJWVSenmLsnoN4XVPHWIZrMvVqKBIBtitUmDBu3R1hCamPqCnbCaeJKaHEcGNhJqA
uPGfMqPcKWy53mCXTa2eoh12PovIduKVqDJHuPh8TtI9CsleG6t4VahjoUZiK6VWJqcAsi+jFEnZ
zHT1om2/3p6cjZVwMXSrySFPMGSlaCVeFlT2XNxXKSvBfBSVwpnNHdWovbZWax4sV8sjg2kSXwr9
qI1f21+Ydzlptldvs/HcuJyl5Us+LDmNfHYZZ7RE4UsxOyPF91YKeDUp4WsY1m4pvGbx05BioAsv
aJD2opfNnnK9weuD4aYoqxm0Wr8LwZVZkEPu5EH9LW6GoziFdhr42Ae83Z7D6/gcQIZrhXXH45sa
osvetsY066OYpF5a4Xx07sqTmritdickZ795UcXft5vbuEUv2lNXV7c8N6lVJxQctMFBLB6zEAtT
3KUmB+HDoEaTrmltC0CwHPccJrfGFewJhtAyqlRCXPY0qSdTmRVIwPUouJEdqJ5pgnLlfyd71ZNX
5AUqfhaY6/+bWi3WMKkMtS5oapy/YUI7S74ty/3RLzBgvCuS6aQYbjAPyO7hMo6zXOQf9Wa0GyzZ
bg/35ux++JDV7KK2XgV4eaWeGvwlParzX+jDoJXRfcn+FvOdl/JeW8vPP+wbPyVsGMwy9YzglGMw
C4SoCseqsrPfyLpp/V4p9lUK7X2UF149CW7KBdbSJ0tduC8ZXerNwnE+NrhuCL8yCEvZfCfNn4Xu
t/LQz+dIx/Erc+f6MHVHfQ+02njqsUPZPgjzs4tYWJe9rgUhyYw2zVDvrRXJ5lU4BnYeo7LrBHEv
LYiEUbWkCLri3wzIF4MCUYTaV2Ea+x+OY3jgxBfL2+uqDqWJx7EVqyL1NLU5itmdzPKe0seseB7T
cWdhbV0zH9taHZKVGOuBwT3rgZQHzVsqfBKsHVT+OshnZFGQJyXLrcg78nJkE0Uvu67hZLKSwcVr
j3eqG5roriDzMn434z2kYqs9pM8YP1TLEaVaBQJ6K6pz3lep58/nYHEk+kfX74P+cdJ/DNbd7X25
ecmghmwghanAV12/YKIwMotJFGis+TrFdobLHloocT+i7CjZomDnge4IlXaQ57+nPUxrq6dIJikk
PDAYBz+9HNlCqfMo7JPME/AbzbLwLATHzMDXp0scwTzgcXe7t1vtLa8K8r1ca9oajqwDRYlGaaT2
LBIfNOFRqgXH9z8HqmvkFLF3SADcbnDrKELKYNkHDC3yzJcdVNNerLpMzbzELvXYbv2Xf6aQ//8a
NF8CZY9AsNU9c9EtZu3w0FhXLY1GN1N8bWWcQ74dUP2vB1Qp544W8STOX4vQ33nTXOWVmTuAMlwh
UZyitmhdxm6kgSTVjZB780xuGSSrKxRvqt6U7rFVvvTW8JKa/pnaxVJTDhDZHfkpIBMIyamce+rF
NHeO/haih+7b7XG/Uvd5/zAgYXYQJVVU3l0OvBWUeAX7aeGZeXwf9dpj3Va/FKv8rcGIRKFqYMFp
lACqjXiqBNmpebGEdhASXuGqefRr3RHr+ZMQnwBDd75t4/5XMRZGmoSvWwziL79N0etB0Ueh8Az9
n9Gfnmc5tk30hIvZDYTPOdXk9Ys+J27Xh/bo36lm5wjAlEJ/P/ujPQOU3v6gpb3Vw4NSVgAVnlAL
72T1PXFWq74wBJnnm76jqdR6qUZ+joZYdsvg9XZbm33/0NbquK77XNT9WV3uZlfoTqSxnIqBb1I3
M/ZkJPf6tdp8WRClJrgXV4MSHhQq2+RXQWyP+bDzmtq6eln+VMGYBFtcwKuAIwZcMAuLY6weUCdP
1JIscoEdELIAieh0ieiGqXKcqb8xsr3a3Y37j7ZxhYKnBa68hpQpOp3irI8yL8Cas4iM+2Sq36xd
iZErDsuyoRbTUoB6BJM5Xy4XrZT0gtH4TeYpsFvrZjyI0fDUBa+d8SsNLLfV7VlX3cGP7oJm+Kmq
b+mu88qyZ9frFBkacSGEUsW3NoGqulqZZz/neNPV1JHNAkMYS//n9gLduhAJoxaJRogNOrn4y47C
EkhCraajUf6vmQb3WZgdtFH/PeXjgwblzogMRwvyJ23QzqboNt3o3v6CrWXLhcilCBdKvdK1k8te
U6u0yijBobUWogL68wGFBE0w7ZzfW4uHNYuQ/1K6R07isq9yrjBZQ7swG0TJNjtLQDHRkg+Sj9n6
7V5tNvV+S2DkB7yxyhU3UNZ1KsWWpvLDGChEhE3zFPGo/U8NLTOItxuSdas+8air2sgYmD9FRffw
LRqgSCY7iZWt3sDkh61GvSq6WqvHo0JJT1ZYBBICAmaH3pB/D3Uh2nqr71FXthb9krkCD4WKCYn2
cor8rCjF0ieCqIUBMOOliMadAduIUbRlV1O2KmIVoa4WvNb3pjVWRe7Vc1/gSDu2APY+KP+pFKbW
vw8FhWej4E9W7Aqkmk5cVGJ2+OPlAWQJro0RwJItWn0EmpRTHbZ9Dj0Fa1HrCKHbwr7udiNbeCWq
UuQ3cXY32VyrabNKM1PjrCq8pKldhGZRxB6Rlp+K5lDH963ljD2qJgdfvSuTr3X0ICBEePsTNkI0
TUZsXJWhOcriup99kVJpoCS5B7NGPxpR6B9qqPSIOVIpYSrlsdYxmZiVcg8s3TrAkYeiyGoh7EP3
XO2LLBoLOeRfHpdI+bMS2wFT2VF1EBwe7qPWXCZXik/lFGH8nlW6M1hkfyMpzl6oABKcVMmb458P
BrkxXCfwaIQQswo8Rvxl0hJNba8SEvOxLizp0BCiPMhlJT4ElRUc6qGcXE0Nxc+3W97Yv5BsF59i
gHjmY/n5B4hADKcedcm89ARtPvplf5fHzlSJp9utbAQ7IP0LeYUB5yG3Wm6iFc5jOxeF1/mHqvop
93ffBu3fXeRsqxkYy5hZcOaBP6xmlkzb2BRizTCWCbOYxkRxo3g/zMpz0c+aCx6wV5S6cWaA+xNw
LC8Ndu0q4pmzcMzypChR51cepJwyR6RJUuNcKJKrpXf9SURh/vZgbm3ej22uGWJ5qbTIMpBra4dX
MzhH4o/e/Nyl4n2Wj6zOZxW7u0b+NEOQy/IvdVCcyj1IduMwXtIdSyUBuqicxpfLxpJ8oaaur+SJ
MzvC+KMp9kLJ5ZxbxTiob1PwS1KRq3993IvQIJK8GkgoJndSfBBhB5e83w59/3VIv0pTZwfplzQ5
7LkWbQQdUFi5lgGQOIbXVU79pI++r/CQ61K5OWRq+1NBf9xJjEi0s9Is3duTubV+0GNYilDAPwlA
LgdSFJKiy6apIMbp5srWI7G0A7T4XqSeVEFv3Vc4t97XfVxh3SaIO2HPxiFM/EiIBR8XBdB1RUoB
3GrEkUDiyIKk2oQOjgFJeqyVu0HIl6N4h+q8sWyoNCQkgdmOM9I6F6/4U9IrZU3uqPsmda0d7/k8
bHQI4FFaqmghmUPeuRzOOIVA0MMQ8mJFre+CCeHUQhunT42SJp5VyDBdBDlAaTQwdrIhGwfpAhrh
IWOStLriIw/KODRmPZceYj9AR1b71HfTXTz/h/QbZ82iO0YkRGnj6t0Iq7eThikhVTuPThjodqAc
bi/JrcCf1Da8P7IPS0ZxdRtR7J4VskVaPciFBwyzX/u5dSrDNf3aDvric2g0yFngPztUpu236bHN
9iw1txaKzEMLz0KqNylXvpzHSVcDzPxIsPtJRMblS9P9c7uTew2shrFvzJlakLTymvxxFL+Nhb9z
Sm/cRbgXERlDigf+XZfv5mGVxdEUVF62KEKG4tlAElU9FAr6dMc/7wu1FEvlBrNGNH45WNlcimZZ
NJVXGBhjF80sOkEa7eQStvpDoCAhPaTy7F3PiC4mctGUauWpZe10s+yKqEHrTWwjo/LCS3EnFt84
hnnaQqpV8eLiWFxFDEhijebUFzXecdhsBOOD0aknhePSDnc6trVxGTseFAv8ypWzGr0sFIn2k9pL
YrM6qFb1PCRdcZdHOytuawAXT42F9rDUCywX3odIa0aJd2w6tSbSSo+DEHpSeaKgifRs+XlXLXRj
eaPtT2gPRWWx/lwtb72swyTW0waHluLrbI2YMVc7yYCtJgh54DwgQAKGvIp8kmyYBnJZkG+antp+
w48PfZfupQA21oFJjEEvAFwIA1YHgeVzGKUSzBS5Nh97I7aFGT0TPXP76HR7F220ROSISQ81OO9J
gMv5EfQiTRUKazz0A1w1+t0WX0V0qHa1ya7HDTLPIrcN1wb4Zs21kYWszNUeFqk+i+bzqJnDD9yZ
U/d2b67jClohDQePArCKc+GyN2Ikx4MUEFfkYf+kDnlOub0vuUrQWvd+TLnwOJolbmeNcDDbyTrc
bv16LAlpCBBheHJgwGq9bJ2az7Lg+iq8ZijRaU9j7UX1jdT1ixHsaDTCnd5u5LAX/huwIxl6kL51
1DbKaJ6Gall6yhDAp5yFVnpqxNi0U0kwnsYmj5/nhnvZrDN4nnrj63/pfYlPQk5hyfF25683OpPL
ic8XsZCYhsvOR3o2hLrPkyqSpq/IcD0p4ncMEbqmcgxj71jeeM3SGrIe6BUuwpbvl/mHY6VtknBA
PH6hiMlF5jZNWX3nhNEGW+1T+WUsCjBfIa/Qq8iFSP0LTRhVfhooqsTxM6mRMlN6ocITYzbKP74C
CSkX+S8kahfAdDUQcR1ocZ/5hERNo99NQeGfND+SDmkSa67gR68Iq8g7YdjWylsQPDYXrGJz/Tbq
JzGP1ZjwqK3DoygI2eLW82BUcelUevPz9kxfR5sLXEiOmTCFeHZd+iVlrVbkMo01xWQvCL6FwNc8
OZOPs3BiHcBod67FrW1NVIsIAA8UjsTVtVgQZXI7cxw2yass/iilQ2g8KIHdPjTq71jfO32v70Y6
+KG51QwOXWOJCLhU3hC3n3AKuBv171BC9hw9tnYM2imL8p8JIXyNvqpxUFZGzrOAH5+GNDg243Qe
e8JoOYUxHP+HdalzE/MK4QS+gp66UYi6chJLz0ykUxRCk52t7p9ZMX+J098hBfm3V8nWIJIXXJB6
8oKQOS/PgyTphKZv1BI6G4WJDUxcSsStaU/YcGvlI+yDVAsHPmO5ii/CwK8so5sImbEayhuxdCct
+D7O6qug6l9vd2mD6EFxHgWf0Kmh8FNGcNknqTH8UEhkGgM/xKXhLhyK4yg7VD5FCqbXPE3Kozx9
NaxXMVGxziDOGZ5F4zxF/+G0ZZtT0rg4Dl3hpXk7FkpamZVXTQdZ95rosam/GMGdJu40tJHcos9A
pYBllK0hJHzZ56idk5Irr/JmPLokUEMku+7TergXfc1OLYm81vgWl+nbXO49azfoS0DB2ILwEloI
pms0pM4QH0rjufJ6eEsExND06+rc1t8zQ7WL+JxKnzX5p0ilZOs/JgUqfpnwCeuHP46V2TELwXvR
cloS3ZdDgFbznIa+UHmdbHitGNmR/IjF1Zfbq2sZyEvo57KV1YaZimqWI4pQvDhNH3TdQavN5lV9
aPOdKd3Yme8PTK5q8obcnpfdGYIi0rSoqj2z7w6imVLqLd+3yvj7dn82mzF0pPqWcmU4rZfNCF1Q
jf5Mf1JBsSick2G0Vml7CoHGd86ajfthCSr/v6lV3C+IWHshxFd7YT/YZnLW4sAJY+E1apEHrKzY
Tiq0Mvy9zMnmjEG5ArlGJI3c72UPNb8gwqrC5W0T27CRDwWBjhpbh6TYWYFbLZHKwoODxxqbfhnr
D+FOVzXNNMV17QUkl6NUd5XkgYLBY9X+c3vStrY7xuiEkpDIYQWsM1tWg7fgGAy1JxVS95IUU32U
ymn+lWtye6rLIrZLSX3sI2M+zqL80EbFnvbuxrW4lK1gurD4mRNpXPY1Rnuuph6o9hD+cfUM47jx
SyAcI0E9Vt3xdne3xpU0AE4jtESpzOr2EAoEm/xkrr08eQtSJLx/wB7zpbfbrWwETJRhwfmQqdhH
sHIVT+hWI+htwh2FFk72HPId3zOheBBj/laZkXlIW3yYMXP687JIMiugumQoKdmg0uFyKIO+EUZ9
oOYg7Q6l9V0LX8xmB0vd2nofm1itzLpPuzzUxMpLUsDaHGkQkSRSPn1WrfYgip9S8SBXp9vjubVC
FtCC2NoAe1w/87sGoJCfVR4LsNd6t8cf2LLnvnPUOtiplt3cEMh7EsMQfpJQXi1HsQ8iqTf12qtL
+acQidKxN8zAqVWtcuHsS0cMuxe/0CB3mwDKTJcO1k7AvdVfLNhIAfPUI1+2+gQr6wP0JMBQ2uah
jKwnAsrXIIpOUiA9t/oOwLFM2PoaosgHZAiBdpbOakvEYLx1H0UtXmPpgaMUMZDUl3YO7K1997GR
1ckZNDnUOzlsvRYzxiE+zdYnYbDL+T8cmxhRkrEBFCfHvWpGoIgo9LuSeM0axbMsZU42GQ9NbKlu
WCixe3tZbnXKgnunL+LoGF8u0/jhkPbbHAo1rnIey6CiNB053FaqBzfVqjtfb9ud5jYmimTNkk54
z5iv8U8xNkjBpX7j1W3L2tPNygHBTuDghHuWB1vPbXKLFuV2LAqMANeBr+InVlh3rWeEZQmV+t8c
21Q7ClTFnUa86lu4+0dzFtS7tBOVYyNn+fOAu+sxzEITJl3Z78zsRueBZBE4gDHAUK+lBqvInBpj
jBsuCYgrgWkrfefqys5Bs7X5gbIpNFxeusS/q4enJY9VF9Zh5+knq3rwzUNUPbZGQz7gviiKo2xE
7Pz728too2vAIyJPDCxniLxXuz33s5EzoOnfg5lO+1xKih13onO7lY3FetHKarE2aVAp9Vz33jDb
5fS1a91C+jSQfbvdzFZniI0W5hgvJobwck/IY+ynbR4Nnl78HsKHUHKU9u/bTWz0BPSLbMOyFIjR
VwcWNfGFCEQ6eNl8jqO3Etakn8gHC3nG2w29r/LV0QiqR0YfhHF5CqwC52YSRyRXm8HrYti1U1g+
1dU38D20o5QhozgHTj1om2LdFZn0uTYodf7eB04nI6D/a9B/zPpzkcd2xYTWKm/IT2n+rPdveqQ7
0QDzpE3u9Lh6uf3VW8MDqwc0HGsUBLNXHx1lVEbPvjR4RhS7ueWiB2832lukRzvn0XZDLFrUGhfY
axXlTFNaprrRDV5TZidUEfpK+RxExacpwA32dp+WVXM1ETzEkNQC7kKd83JVjbM4jkmiDN50CuL7
QddOQE6xPtj1bt3fdeyGUwn7UKNKnbzMOtaI+nQcxZhaVL0n985h3j7GbhT+XUn/lsK/t7ulXnWL
QmIEl5epIoG2rntVcGOcgbB5AWqjPXLAjntFqNfbEdMsOBsmOBCY03ox1HOlB022QHdYb7oAHPag
Yq4kqX9qAcRaoyAGswVUqkjZru/CuJl1IrOYPGCqt7YY4snbmScxQvMpwV01Fb3huU/SnWBtYwAB
CvA/hoXLebOGQf3RSJt54kEmqdUZlaQfkpXvHAIbmDsp4sW8SVlG8aqmfxQbU08i4sEOOQE3nSWM
6Y3sWW/D1LUq1PFw1sB1uwZwl0MTk/Y5c3xKp3e2wFZX3/ly1H9zP1mrbd2VaWkWIo94HBMPiZAf
VP/X7dW4/IbLTUb6iZIXEEPWPsyiy00Gyuz3YWNUXlmWdhYpWNEnfebItX8uVal1A1P915fhiYnV
zt10vb2Js8H3l45BKlgL6wu9pgH9GDVG1umdxpNeD8/BQohJgidFfb3dzetjCz4PtfvoqZG1ob7n
spuyCuGRyrQe7+5ZuS8V1J9lM4zdsG2ne0MpxJ2J2+gcwwltCt4UcYW2CqWQRy6krC9or2jv4KF8
K33EHwTcBGx16h/URD3e7uD1CUYHPzS4Wil1MmVBKVe9l1vGnUxJRli5BoyNmRWa+PKJYpHT7RZX
Q8plD6+G1yavXUx0rp4Qkhoow4iJ7rmKJTTW9DG/14bUdFQpnh/TVtvLu61Otff2AAehv0tc/9C2
L6cQox5T88WiPBsU8KjkgCLA18r4cbtXa4LIezMok1GahWAvSPPS7Q/xvaE2ZkqWhWZiqOdY+mgP
qP6hKRuXpTMbg/J3O6XJ535A3EuaJuPRl9TRlfNheJgiP9t5p63W0fI1cB5gamEwQNSzBiWtkuRO
JMvNWVCn5ijN0VtuxF90jSJ8K8jUe8FH4uX2CGyMM9ctyU3SB4zzGk7IsybArEhpzgormNpCIUT2
LxwIc+ZwZwmtC3jeu8cNCD6JTDH3yGqw1SJTUKCUcWcIpcQ4ouHvw+frqE+zkkggAo/0pIK8Vdff
wiLpzYMgIchtF4oQ/O1jSPVX1/TCS9JNtWln3VwjhIfhnoKqa1rUhxoNmNFG904MbQoIyx1QZJ0o
eP96/DKUxSOL+/YqJh24N4zKbM61lJaDnQRxdRcYc+YWhYH1T9MPApB1kB+bTi9OiTCKP6FRtbId
dpVwFKoYCSRR6B7iCNM81UeKsy/9emc616+b969coPVFHQc4ZT2fSTKHU5gbzdmgrJy667h+aYQA
jsuYzk5gptVRaLrU0fTQAvnHpjnA0Whnot93zYdrho9YXrCADe9FcpR/X+6qYvJLIwCpOs9+gj9S
Jvta4MrjvNT/+caIeGURNV/Z3353DCEwdccavllr59MY/Bp6X4EnM7QVkZnUV89mNmlOrWnxA5oA
eQBSb04lD8QRiUMzDPX8VzSNfevkiO3yTugD5YuGUJNgi4o/z4d07PwG3ZhR/PKnW2exmUeLScEA
bqE8XvayjuZJT4apPReyVBzyupGoOuTp0GvWLoS7BNrrEeVeIT7mBAZ3X41oVxlGTLqRtlBYdf0g
lRWnbWLcfyzfdIvA999Go/BdVQinu1rp2Ajy/B2HunhngS0NrT+E0wL9gEUcFTmSy04HRR2Vgsb6
KozRQiY/+uLraXKHeSo4TIzXWdz82eX6vphAcyllWwzjcIu7bNFoVK1O1Lk963OJyqdB2NXOKorF
nR4cWGfDCUZPe397bleB0v8aha7F40BfBMZXgVLUB1hsxVJ7xgarfoEWEqGqkReuUXXTgWiwOXVS
qJ7CaQodf9bz/9I84Tb7eCk/W6eRRRQ8sq5juvVSrx1Vy4bvCElLCHOrv5Osye51VWicpK9lB+B0
LzW/ztEtvSdVQKzGjbgwXFfPPk0kFWn6Qn/WxSZ6TfUGGwRVRLfQxNs+QlnroIzRdBi7onMCovdj
01aCQ5jzWYEl4bSVXLlFPgTfjL7dywutQp/3b+OlDpkO5pF8ZYwtdiPlHtJQnoMA5MFsYYb3Kr7i
zSzZFajai9kb/qcytZSdCPb6puSOBK2lao6ylisFI/IkZU9Sqj73GPqMdh001HJZgt6JJ1xKVWNn
CVwHXNQYIDAGSgXizFRcLvvZ6MIhhpt+LkhOv6QqdSSq3kyOqZUwxpNSi77dXvLLL1ztbKjbnIzv
0uEIy102GAVxGM+RVZ8FOZ6PwrLwAKb3MkGb3VrAI7AWQNV1bSMZlaGx+qA5d6OvZxg890qdOMBW
pfAp8tOZSE/wlWHeeUVuNEuyFynaRfcE8YbVaOrRDJVp6Zw8/ZA0ODtwWDOhR9+x3XlibaxPwiht
WZ2wpsAzL4fRKCWr5jXZnCuMYdpUcwy9PegY13WQW0qjODX5XrHvRhRLUALCQIaEwhfAk8s2y6HO
k77r+jMnk/Ut0NJvo54WhzLNNDfUMImxRiV1esJWO8G7xAEPI+kXqRrWU72/J8G1sZDQeqcGkac0
5/W6ImuMi9JvkCM9U62nfg7HYD6mfbMHlW+c0ECDaLRhTwjRa13TWYL+V1Ek9+dEzZ47yz8mhuhO
AmIg831Ro2hjKF8GNdyJ0DfWEagRhYgQ1Rjt9cE8SnifG0Pdn+ug6+2wGHCqy36ITXhXqXe39+NG
uAxtfZHNwX2Cu3athZUVvMIbX+vPotRGr4ovdPpdJsS95cStHz/rcZd/TnyztOxQ4Zx2xbKB/tbW
VfZbCdTkOIiFYSdcY89BGY2fyPh9r5JGuiPGbe7rRJA+9Qq2bLe/emuA8OUCUsV4YGFZXy7FAO5O
N5bBcG5h2g+a1cN36H8qY1U6ZZ2ebje2sddAOhftb2LyBc67bKzUByWr8+WeGuvemerZsNM0/d0G
8o+wb92mhMGmtntx31ari/UvhbzMCi/+y1bjTu+MroyGc61rr032NFd/9+kp8YlD2sNianu7kxsL
nTNrgdzeq4jWj0JziEthbIvh3PT63RgYSMx9zdHnK5ODpeSn/Lc/TDsI/zo3tFyyJCre7zsypMB+
l100J6oIEjEdzsZsIm2RTeZ9n+pIuiOaeGpVsT8hSljcBdGUuJlm/kWc2R4ksE47s8KTNpl7ZZ4b
y2q5BDnmlj9XJGApMPwgzprhjK1F/IhOXnuaQKZPMgfDvZDOe4UIW+0h7Adhgf3HnbisgQ+4wNyN
ktBxzZ8ldXYLyL42O+9noBR/EYu2f75nYJ4RzQDJgUKIqwWVtVarY4E0nvEG/14B4Vjzv6U2vQV6
tcMpfdeZWV3yYG8Ug5GE4sW/1v+KuYRi0Yq686TL0xfk3N66Jv4uVn3pivE8PwZyarlhrRhfoNsX
Tjo09TOGJcnBEKMIy8hIizN7KvN/8DSeKqjXVvna0LGjD4Jrh7Ev23GRjCfEEeTjAOqws+PX+RpW
JnccvI6FIM0rZB0/NIVgmHWTDOdYNWIKioUuvefpYL4GgXJM+j6+C7K2fkkjM7gLDYQ6JRmK7qDn
vHSjzDiWoTKitqYrbkvW5FRXsXXsLK29K/p8whtGanHA0X1bTM3PYRYLbmh1vHMQWHYyTiE3KdOH
qO9hBvbtXpn7xuzgO0quxST6ggyx5leOlKVYddYO5yrBrwbSTPQa903wJSLndhiGvs7ssFHeKFec
nHZWhmNuTONBnurY7bthPnST39lj07cPSKn6DyYHlFOT4DpZWqCf8knz7VyMMNtRcPWOu0LdWcjX
Nz/fvwi4LjX0nFlLCP1h19SinHS+pg1nfy59SuKEEhEWbMRuH4jXe5NWCCC59DkWUUO+bMWkTlVM
cs4CtRVaN0+k+SmQi+GYGmLvGmMn7/Tq+rwHjod9smCEhDPrMgdJb5RmnsPxrGe97CSmMTyhTzPb
aqj0ByMpQrdtzQK5a21P9WyrZcRkQFEQTYU7tYrrkh6tTL/kFGrG0j9FcvAWzygGDr2GEqgoT09t
q5zKZtzDs6+vHBIuylJ0CHaDccVqHvWs0zHcredz356IwFwEQMYXTW8eJOE0lU6zJ3K0gAaXp9LS
HvID70CkZi4//7BuDJJKUx5H83koh5McRbYiYUcUvFSS6sy5vrN+NntHBkSiTorOXSU1u2XAtW4+
UzHeubVVQbKwBIWdrlm2NBmeADnQnaoFddL1eWc1baxegHQeQFR2Iu2ypqe1pZIW+YR2XC21Pxop
c6P0x6D/E2KqcnubbAwqDVmI/6BhDOVgdYdTGmNIg9jMZ8oWwvpZjD2texOTyUGb53ZLG++PhV5I
ZxiYhbQpX85fOPqCLqbWdA5qnhUKJNRDFLpx4jTgA6rTfmvb1K7lU69r7k7TyxZYLZ3FhXMpROKB
R7HEZdO+X/StHMzzmSRo74CgtYPD9WAemUjt0RrDyha0CNxMCzN3MpAmCas+2nkVbA01tVYwLBkC
ot5VHBo0XWhWKh/RRbOrpvYMBiI9aGnocCLvDPbGmcCjElAFJJD37FrvbJZGeRwLVTyDUjwBl5sD
UZDGfxUUsNq/5LLeiT+vcQ9QCE6ChYpLCLrmCYFUj0VSTRgca+m9QIz9BWvGyC5zYY93eD2MtIQw
P3ZtkBsYzsu51MuwbJrBl84NOovyi1n97vUHRC1sqk93RnGrUxxtIGzEQCQ+VvGdXCu1YaWRfMbx
qH3MazPEMkBQjl3ZCt9vL9HrSxGN/v9dHIDyV16JbSXVRqBNyjnu8/JAbqRzxtnc69D1sQJlCiSa
8GjZh2ta/WjkeSYOonzuevVVRrFcrC07whW2Tvd04ZdpuNxyNMUuVzhXZJ7Bq/uXOFzXp8iQz0gK
fVJEVxKfkKY/BpN4otT5VINxUOK6A+BcT9jCvuMhBAQHQdRcvStRXhkSq+0V9IZ99P2A/gVEvXtE
4XZWxsbbh5YWaUjOZgLHNRElr+cgjTO6V+qtdNb69kffUifU5Xp5zIrgk6Ti71YJyKf0Bn4TiVTN
NihuaM9z9VxF7R+qBRHxAvlDViEjSBwAbna5KwDG+kHxReVcJrldZ/8o/tfbC3QD7n1PKiwRJ0N8
JT5vakFtzo2k4NMkxrEtdUrzf5yd15LbyNKtnwgR8OYWAE0bsltSSyPppkIaaeC9x9P/H3QuThNk
EKG9Y8dMX02yCllVaVauBa+AgE1Wn7i/5Eatv0RVNOQ+UTlZgGbUKaBY8Gat10RSN+6Grh0lL1SN
IvRSOYR5xenabOMg3ehtwfNI9L+ofTC8sUbMO9UYlvFoaierbHQ3TVLr0CV1/1QETuVPQPo9Y8br
NU0g/VXZPzupmzbc8MYxg+YHF6QZszRAVlfUYCRWN9SdfortH1q3ENoccyfbZ0LduHVvHDIYSVA3
41AzMbwu/kwCUZG4a3RIkyeAID1aaqklmcgRp8XBkMt4V1ZjupfSNjz0o7ZJPXt9axFbU8SECQIJ
dwZgL70ukMq4VvpRPzFY8qQX6NPL8evUNsdRjp6ChKll7UGPfkRKRNUdOlpDQZ3vtUcl575z3jj3
gLSIlIgwLHZjHRoKY+zI0/UT1zWzAkrmQoX/xPTo2307tz7sot6yhNoG6MZVCOPISVvHammcHNhg
nWY+TDC2D32ABNuGpZsremdpdX2qUW0XgV0Yp6SugZ79E2XRYyP/uL+c66eU7IuJIPoVdCwINi8/
X12WtFzRQz8ZOpVBYxgHD2Gyz1BdMEjcMYk0Kejz3rd5a2HwNoDgRfv4Gheq56LhHbGN0zhQDB0m
C6CEner7sq221CRufC06FfTlSAOZYls3qNJQMxv+oZ+Csnw1HdBnofxs1L8qiGbvL+o63EItmjk5
ICL04UjCLjdyKqPQKdDQOyFV8ShZj6UW+aEMxbLyU6t/5+r+vrkbJQDsUaKBEI2uIqYv7QFQ68uu
nYxTZswy6rhEDiour0wHpZvH2hur0HkKYKb8amc5rL4tLbyDJeVMBU96VTTHQZmMc6U4kez2Zp/M
XmpoiwwGY1vw4Bht+EtXsxBIuZUOhSsFs/w8WVZpulpsRT/vr+ZGYsBqiIpZEnExpdrVaoRiogaq
Gid0KtQqci0xuamUHErGOW3ZixUY7+WXDrz3NIwuK9/4emtk3/J4cldTXcM6f6xLa7pG9LWUQU5W
gLh4IT4OKdNOzT9aGJ/bfyz5MesGt233aahuId5uPVfUD/mOxMzc4OtW+VglwNPgZjmp449oNjxQ
dt+T5hWWShprzM9qsWeqY8kg7eH+tt94O0h0KJcCzyaeXmOnsmSB0RuVeRI9wBQxBv0uzFrpmPcO
7OWqXOzs2lYSVypHyITpDe3u279xEaDNDUwMgjTm5ddloApKT+KrnlgUek8/GIvUN4DbelWkbcla
/1nLKhjlbYCQjel15qLWwAgRzoY2hURr8Rzv4HD0Y+dbFYmXBICj0LwpbJjcQ0wo6Pdm/RboC+fu
ccqPpXEug9/pdHDCyFXg4G0oOaQhQwfK3moZf9ce7m/KLXcgb6NvvYCOoWlZvWTCotaimal20pVv
oor8qnF+0bfzbfV5KQN0Zb+vR+3YJFuUfDeQS0s/7s9gKPzYbNXlKRRzIdkxgRMRbXBUteAgUP/V
ja92OXrop5v2s4z+tZ4YB0trfdEdw6g9inzc10Z4TEPz4/2duH6b+Dl4OcUCmjbXVUIrmY0QqsQT
8o+Fh2Zw9JjEtb4jrSSLAL1K2cD+60d3IfYETLhI6HC7rtKHSYvtUogINrtmRki3EaUfq2rmZv0U
H+8v7/r0LTQyRNEyLEYkl6v3vZZL06xbHW3j2vHKVPtQR403ZMV5HrW9HXRkZCbvfvt63+z1k4hZ
DWD7Epdy9pZD+a6GVoZGCCLLNE9S/jbVr+H4bxpQN9x6D2+u7p2Z1Y2uSnk6yYFtnrS42FOv/q2A
u9Dy7iUeGH8gRoTIyx+kjdGgGy7D4iBEJtIDSr8usPRhV1eWCRlhVS/ljtAMnsKxrB7SNM98Wyrb
nV3C+XZ/R6+vsWVH/7/R1Y624WxaYQK9Ws84mk8rgpJvX3wNKtHu7lu6cTdgivEAsk2KWVclybwV
kzEk+Ezu/Ihgr7ecI+fZU1P5mKtPSf3Yh8ew3PqWNxdIhAgzGpj+K6oZs9QBlPSocJNTuCmSycoX
U2xRVGwZWV17alo3udQtDjMqfm2ZroiN51L/69iTDQQuRQsN9V97XToKnNiE9sjhTnGCYNdQrvK6
LP9FuanfiNCWy/LywcESzxsRDV+MHOnynAV9OVaqFFqn2AD3Zipx5ZX00v8HKzB4Lc0gsl0YWS6t
2JVcJwsJx2nIEVK3B4X+nE3AcN/vroNb2AvppxJqLigzbeXhiTmDAxWtfcrlDLrcrJK91ElttE6c
5hGWitkdiupnGlpbGgq3DIPoo8kFhyI1q+WWeXdZwQs/TZI82icxzCi5mJm5Z+QrQ/cvmndjbKVH
pVWbg5HkxcZR+yPcsvp+DP9Aq8OTyFu85vvQtAGAsDTYJ6N8m+UviP3ts2g4zhnMX9H3EcBkohx1
Q9r1xmO/FBLoXzEq7Mb65DpNcWT+49GG3CWSo0erWTBnm23A5TFa/0RcbIkRKObBv3S5O0GWxqUV
SebJbNP4N9wO5VsnyYJIQVQvuqQXnl1piU/erh9Kc6b6Bk07lG+hBzGW5Nuh1u0rZTBeaFPJXh3r
9ufYGUygembld4r0c8zm5GMkS8OG1954HIDsw9JGtE3cvdbmLLtSt9OJa8yaFS+eDF/O/aL/J5Qf
5uLftnpVjG/3HfjGYeSh5WUHqQh2fg3TnKLJKSeRQ8ZiSN1OSa3vogXzdN/IjZ4zyR9HfZGE5Jys
WSStqi/gJBTmKZ2qU+HsMuuJynELi7ybzG7ghPt5+mmK33kculn4EjAHItqnwDxrtF6UfNhH9vDU
EH/XbjLsavuts4+V+lw0zO7tkpB+V2/WG+HAHxmSlROxKTT5QYYxtLXmtZV0aumCW/Ekz0qBb6Op
/Ukxa+ctas0288ZEkw9qZ/UZ8jc6B1xXQycAuplP/3V6xGBcRa9n3sP0E9F1Dqvim6idKHAtVciw
u1ppDgh1gMAltBK19dUMLpXQyNp/x9mYkZgZkkjzlWTW/43pr4e+qkW57DVhisROH4meeaqi7dKd
ZMC/55dh3GXAAONFWCGfnO9G1Vi2a0hZdVpkIxPwloIJbDU14D1oS3VO6ddNzSOhkPiIMJTyVQ8T
Qc7bqCTMhZEoHXeZkCy3S5Uk9iDfcw6pPej/BLNWD64zGvXnNszk2K37Jv8nhZW/dYOmCIiSDaeD
bi0oEx9oHf12oUqBJzkRj2OTTU3nTwPcTo9mb5HQ1DVVwZ3RFWZ0gOrFLB+atum+y72kqDsJMg39
YBpT9b2g+PrNDPosR7TWEIFndfk8HBGaszQ3nVWj3MHal3+SO3oTG3nwOn4CqA6nPePePJHLTNQq
akNK22nnRqI0E8nloVCgzlPKMfadohdP0aC2OxHKW1i520YBApL+G4phrQJhuVYiuegj8zQlx+6L
Xej+XOyUZt9Gf5twLsuDiZLXkviXuYfV8mo5ZIJIK4l9Hc0VofnFqboHMvuNKHT5z7w/UrQYuWuI
r5kVXOZHV49yFpV6KWcyCb3ECTB8VcDoMxw0bQvyflW2WCxxZrmfyVmYfFQvX4A0L8Xc961xmuJf
Y9O8aHF1GPrnKM/ctjdeRls7yPmHNnF+JMMWhdn6Esc2EBtAdYuvsNKVbaNyZmkWhFJiWoh94j29
MjfPjUcrrl2FkTYFfdhuIxJZR4mLUTyTJUP6xh8rX0kds0kAJpmnrordsI39Gnx7AIn+xlW+flqx
g8Yt0DbIcMgD153qrguFotaKfVKK3D6kjc3QKkhWjxEZZa92reoHqRl4cAQ0D3Foz18bsyn3du98
TSy1e5qyQTlNgrAgrWFbnIxWO0kmKlBSm8QPeg97sDBycy+UcIsYcq3LxEQYhDb026BjZOYbv7j0
iWhGh0lvYnGK0sDVEjSZQyn73AfyXhbPwj5U+pNTW568UBkI6XmY6l1eTgB+Oq/MfEP6ZA3Brg4U
t6YJHttbv++q1kdxjSIMtGH8NPATV8LYdRLIVCvFSVF+h3zEuNorzYdkp1eBn8szvP+UGjQucqV5
LuqtL7uOBBbrAI8QOliSb2MNB1ZbBA20JhWnjPEbt4gk2Q2FuRFu3Fwj5GxUZpfzQZv68htISmiV
cEHyqA7Vf5pFOzdWj+K3JDxNOkWieTOCYW8Eyh62SCT6tpCn16dEg15dQwWF6gL8rqt4PSxUSuvE
bSdbz91AzvYyQ60N+Pn7p2TLzOo61UwRBnY/SSc1mtzWOEjlLwWFnPtGrnJevtgfHDXE0qRuRFiX
e9mkMGMnwpFOtZ0c1KF3YUk0B5q7xre6h2s1bYRnl62XTukGXOMKWb2YXpQiyHqAKDP/eWk6i1sJ
MHwcnIUC/5XlS7p1xLphvgqlhfOydmfN+Jlq/Sepa18Re/t3gJiy1YlHxkc1NykPvkapZ08f7+/J
VaT554eBY6E8yubQgbv8YSEFyMSssuDcNzuoEGAn9zQzOlfFPjUeLOZuGVkI8o8Z0p5QL7ewoKnF
x0UkAcEXX8mOCgjBLv4cFzvH+djVezXOd+V4jOOeKl/tReWj3egbujnX7wWxMRkVLxZ7ecWmAP4m
1oRa8pul/QS2FEs0FroI6rTY8myZrStthjoY2ry/W9fP8WJ4oe7gyac5uN6sMNYNpkmDsxOp58Ea
3InBdvSfdkkWPvytqT9dNNiaEEPnfltun3f5aqpYgZKianiuhG37rRXvG12Zd0H+HdD5/r6tP/QT
l2HGYgzYFkEAWIc14BuIjSZJJIFoycZz65pJUKeuaBj88VQ1VkY36WizavDgja4kEYfooZO+WhI6
0244O9NTUUGdIc+2utd60OOu0ivDL6dOgy9ZVjQbh+n6K0AKgSYT0QL0UlQTVltDVUHJ9DlFqYQe
Nc2eY5CLRxo/y9jaxvm4drVLW6sqrqWmZcU8CKKsU7oM/4rBL6bJd5ji3ueh/TWW9Hkfykn0EMhx
c7z/XW4u1CHuA4pJrX4dQ1cC76eqkJ6l+FkO9mbxnNaR73RbLY0bwR9gyKWQpYB3X0aWLneUAmqd
OVmcncmbvC6AFbP+XOr/URTYzbT90t4dwkOVS75RWBsR7vUrasAa/mfSYMl311JGmj2mwkHM/swv
az+lla48ZUaifbi/k+vqD+QuDtEz7yi8eVAbrw5uBUuBbY1o6xm9iB5H2jUe8McSdMmoRixO1j5n
1PjQ3K1rsXG6btle2Ee5LpBjoD11ubkpxEL5KCEFJyBBG1Bj0avECyUoPmD7SVTtQ6mVX/9+uYA9
KTnhO4uex6XJSulUyek05PzQnYxmfFY7WPFX9nmfNC1TnF/u27vOuwAw0H5j9oHrCjLnS3u2OhW5
NhrZOe+ZGaYkMYSB5JfFOOSv9VjE6sFJ7Lk+Aj1J7F/3bd9yoIUpCJE9vJfq3qXtdirSqmlm9Pwy
RrDmqaWVpum5//dWFkQi0xlcCKDNL62oSM0AUJGRYG3zjKtYVl6cUpl2963ciPYAMoCyZMwL/nOe
tkszQTbIWdKK7Ewzy7WM0GsHpk76owz8OgzHvWQEO0QSw8z+JInulNpbgdiNmJ+xCZCexNQLHena
W2UryDhKE8J3INxd2YzbfWVlZ9nKfqhGJ/bw1YRuUlhcR2MrvFyff1hVe4xredoLqMoPeZu+wauU
eQl5nbsA1rygVbudpWX6PlL+l4cSqATlcXJ+0Ljr8a9qRv03gZ3k3DrSHk6dl5GApKlfa7Glg37r
OgaQsYw7QpdBo/ny4zAaonay3GdntRPJF3QOhY8Q2/g6pI6ONxjqhjfcOlUkw5wrmFBUlFUv7Vmd
5uRmhmfL6W/HSVzAGRnxwPCYB1u6in9E0lYRgOOAryTjIx2+Gv82YdkDTizx2VE0+pD08HGogSIf
DYSAn0PGj/2+ZTpHzqR652QSNyeMnT6AoPgQm3Wx17TMeSZZiD0QoZpnDVHvp0EtfciCgNlhpbGP
k9NaftOExlNgVMmBLt5LUJXSTo/z8jDEWvAoa4Ppqm3V/9Zt5Naltkg9JMkqKB21+mFSG3LlwrL3
VMEEk2BJu/He3rqpCYMY1uWMEw2vPnCfAjikBId8lTT/Jn94C2XhKkqyx689vQm8SQZ0ef/I33Qq
uozLWADsgOt6cibZQq3HOj8z+PxUKxPyC896mJ+s9tt9Q9fexK3CHUm6yqwd/nvpTUnbRhKCDQiC
EsggYJspqd9yoJPZesn6+e2+teu4iYcWWklGHqjoQGJyaU3MpKWOWeZnzfy3t47LwENWu/Xwnx6k
T4CJP6Ltet/iHxDwpQtjEjokeuCAGJEwuDQZjG00yApE+EaIJg2Y0qkt3ESKnF8t3C6zWzAtSK6n
OXXhUbYA5D2gj/Oiodb8j5wUxmcVrpXJtfpy7lyrMLXOLeVEe5jbXP1WdKL85IRG9SMATND7cpYF
THUZpfG9QfRsr4Ow21jQrQ8GdhtYxB/YwvrJ6YO8Arg05GepZSSllF3qxwCJprfEHjyji7dIFm99
MhJBemNsIf9bXTdjGDQJ2VtBT918mBg1PQX5tE+R4AuFfHS0hKm1LTm+6xPHpQlwD2Ypm7GR9WjK
1Json05BfjZhQCqdfW5+r+zikQ54E4Y7h3z8vpPciHQxuAzRMlywoOuW4/gurbIzNbKA0CIgK0st
tXvGnb9mIKgfg6EUnxlIsHsv0xL7Uwgc2CRuSql2jn0B21VojIBS7/+em+uHm4ADwrgM+O/LnzPP
qUOuVeU8KUni6TFdtTDvkbnqk5yWm1N8CHTIilAMdDYsL3fZ+rRQciWDQGhriU0vLXd0FWQ54YDa
o+73puQlyUEL5b/O1Nlmgm8aN2wd78qlFaGM6DaJKT8PypHhcDeNP/a0RoZi9ix5ALif7KiMbCCm
ryPCxShEALC3gIhZ16xUJ+lTeZq5ewZoF/QXEuyNaPDW5sG8toxzMahLefRyWVUeOCJwFrFbZt4L
4rHklG62ym+df22B09KQpy+7TnNDSygacVR+DpCJTADBV9LHUXwSQDCDeSPNvX6FloFvKFgWlDtp
9SrubIOx0qZRY8u0dDf3OkFn52n5vFP7ZosAbfnma88DFgSpECndcg5XmxdNdRtWi3yuVDyJ4JNc
fpZ1Vw8QRCC0+THZ3xtni6TqlksAUsIJmeaFAX9lkynKBrgaGqp0/sS+sYzZj+E62N8/zTcKjMyw
w+3GkWKKmzj6cmlTPzaMeDTFWQlLZArosr6GeeWJ6S0/opfrl7bhJlsRxC1nZBaOI8x0AM/t6krr
tTaxZnTMz7r1VGZvqfFYy1sVglv31Hsbq7eB2krehz0au008wcP5MJfM9sJfDBuWxsTZhjfe8vz3
1pZf8+6ShvWztrQ6QNLGSHddonq5Vbpa+SVu2qOhbaki3PIN4CiAayD/5W1YHWZ56OJY6sm5DANw
RdwS50EFvdVgu3HCGGCCC9UhSAG5tVpTOipVO+dJeQ7MPN81s6VVYJM79TCNWXTMYdvZ2MQby2JN
ZKxMgDFcsJ6Zmp04LfO0Q5y4KMN9QJ/YhbzkLxU1aRHR0gLfueQNNl3/1cEabTuKJ7uvz/qoipe+
g3nGLiXL3zhYNzxiGQ1mJhmiDyytzEigjhNY0ReFBQq7w1s5hs+J/KbXA0ln+ZrSWG616WH5N5RC
Ow2yhhClCdju3SLr93QDfBHqG6WrP8Cri5uMyh8VFmpw/Cgme1fftIJp02hY87m3uvFbOiVR7JUx
06H+MOnFsa20SPY6Oguxr0WJ5PexYR50jRknX+myynBRy7V+JGAJfrSTQIUgqFrVxQvrxpviSf8A
O1INiLx2wp1AGcTa6W04jF5VNyADJ6NqQbDDgfpL6lQ92EsM4Joec/fD77izx3GfmmLoPha52Q7H
uqwTza2gY2lca3DUaBdY/VJNzEXCn8Fkgj8o4RDd+HLLlXe1R5S9qJjj9FeqN2rilINThiZRbKU9
mFn5IOSMwnkzyA85KEDPmltrcqMwbFS3qaFU6B15EZUaome7qNINOorrAJBXexkXAaICEI1SxuXd
gtAKuSgolTOfqXWLVHsostbXnIOSarBxBo9w8e5npnGCJP4wD2IjILq6rP+YpwBFegn4cs3bGuWp
YndWap6HJtjnlamQp0ReKIpoI9K9urEXQ1QNFi03mnfrWeyqiru4n0vzXNg54BEoNNKaDCJz65ZB
5fZ5EBtndMPgmoXKqRwNWFRhnoHiux30hA4Up03pK4buWslvyfmy4VlLTLLyLB50sO0gj3ls152r
yLbCdpA5feCD+x03VfGkRfp/cwfwPgtTdMKiYtbfmgpIeZ9rxb4cBvMgLSoj93/JrW8KQJiPyl2I
nZVLZVmo90jcAL6qFb9zDrqyo4C28T1vGwHZwkclqF2HFgRomQlHnnluAQI2NElpq3PvbxzXLSur
rCBzKNkEIsdK89hSaLTyg25sBIDXjoLrU5ym10i9gz8vTyB8lczDF7qGPHHmM6ylKkeRPEDV5Glo
k0f2hl/+6ZJc+gknDfw/nY3lNKwLH6GMOkhtxPqZECrzwM3OEO1OhrzLog9q8jrp32T1i0zZWNZz
r6VuVffTHn3RU6Az35FuvZi3lv/u56xTotYMRi1o+Dma9qwLWAvN59b50qr7MX4a8o2+x3VECgqJ
oAMkwsLez25fbja+n8SWIVkIs8rm85jklhuUwAcF0dwedGZ9VrOAt4An5UNvlJNXoUW7v38+riIR
fgN6L/BC0JmDn2tVmFG1MAFJaVnnlPeR7pOfZF//3gJVed5goGYwGi17/i5gtBdmHmdu7HMpS7qX
cNh9OS23xC5ufDlKFMAxqcdAObO+Upui6QqEDrlSu2Evab8BzD5L0Ul/UKPUJ03/62uFighdDbAf
INm0NUVJH6ER2EsJ22bLj4ZKWTtHGlAvzC3xw+tDT+eNxIV/gjQFc3q5e4hwlooKRztqkf1T3rQR
Lf7ogyKcjZN4FQKDlX9vZ33w1YbmgYydZJhdG6qKJPoCeHdXDn//yC+WQK3QEOCvP22Wd/4Q4eJ2
v/Cq5FwKe7trNFcOgtTtwO76IhXSQ9/O4gjHKkRNYpT2XZcbXD+5vbvvmFeD7qTTOpJd5BeGtgTh
q8BVhjdPsgKBtuIkuQMST1n2JVR3eaa/CeYBq4M1+1U5vsRG/qkcxzd6dgtANE2qjV9yVd1bBoR4
LJfQg0twPURgBhUI0kZ1zuQo9HiVvHmoUms4Tlqe7Ai8e6YDhbKv2sB6EJOqPNzfiFvmmdSFyJQv
olFmuPSx0KzK2MkxLw0ODJFB45cWYWAeWyj8Og8z3MlmjjqjsbHsq8SB1IT+Mm1JVC4pNqzuv5iX
Bry/0Z316UVEXw2qbNH8284fhLGRDVyvUKfgBJkGcDAoWdZgNDFJCQw/9XieHegupQ6dg9GTxD/U
DKtBp5gneXDbbrzX10cKowuaCbEoFG3XUw3ToIWDEajjWTE+gqHiOYWF+zU3p43o48Y2ktwtthij
W5jbLz9f08nI1oTWeK6YKoNfxO3snMFgsNnKJyWqNiKE5cK5fLF1BsqYW1wAoXjN8qC8O75lIHeN
GOLpzCzI80CDvpSQaMm3SIdvLYqyF6MTCPVepwKjHdcSXa3p3DRMpg6vYQhMOndbWGj/fix4SRXf
G1tdfp0N1h0Jg+lszSGO4MlF7TtycNLS7L9c/1E3z71UPhflMZI2vt2t3eS9WubjF/DZehBRlmS9
F0k7nUPzIbKkhzxxTQAl98/3zb18Z2R1zua8YApRrqYzhb+DpUduOkxP3XMQ7mZp67vdcHoEC/g/
pRTYQ9bsaCMjZI6V1PNZi4FcRt+0RvVk+aelbbxXN4InZuJ5QGDfB3xD1//SD2sLD8/Nbj5LNegm
62B/lVtGh/yC8BCi3V2ebjz51/1/qGXfW1xdk8mgJsz/Y9Hq5r2tFx+71xmiJY9SBgqZY/GM8Pwx
H121/58s0w6gZk4ew+m7XGuc1KNpBsN8Nl5Enu3q8pCRn+8pWJrJj/oD+J9m/pj9baV+6W8xEAbE
mBnZq0cJZuBhqhRkfOKYQl8k7ZIy+ftrmVEdSr6MhxNjrhs+yhQnkaUUMk10bWdIJcEbMqtR3TZc
ztGumaKz1jCerssbJ+KGlzIAwVNH8Ab+e41LUOjdKZNWy2er71774phnD439M9G7b/dP3vW780dZ
igmoxVMhJ778cACa6qmOA+UMFWHTPjtl72YlGqH+pPZermg7q/l13+KNc8EEn6bBU4+7MgOxzhJn
PW2VxFTOkODoc+bGjeKp8X9DClVK/mR2j0k/PMB9+bphd1nK5buwTA4C1qeWtDCRrXxUMzqb6NdQ
zvmzZB9nXaGsBif89C+Uv8x9tfmnysx3ivXXMcRilqcI2Acl9nWBPU47jk1nK+e4YcI/eUqk7y2q
jNFLJG3kMdcZxqWl1TPbl2qrxKPFt2xjt/shB2+q/CWvEj98FBCgbWzncn1dbycNZhiYyA7lVdYk
91YLuSrraqbd/OJwaTOaLwz0z2IFsjUB48ivgBvvvtlba2S/aDPRANIJji/9NXKguDH0XD3bFpNM
zj5sXy30/ITXRT8keWNDb7kqLkoHbaEph4pgeRzfhRK1HCVzbBfqOQPLOgx+1LhoH0PVtMsqN6pO
Up+4Kdoe99d4ffaXKdeFHILyhsZtemm1bENzmuNUPVfyCQRXlzS7fHoLumHjab+xl9hZlreg84mW
Lu1UItWiyqzV81g2nl38CBFKiqMSDA3qco7xCBf8/YVd6ayQx1xYXH29NB/72bAavl6RuEkKH3nh
5v1X2uOS5lVjdeglX28cRMssl3zdlUIH0Lhf8Gc7/tsY1ZNwDm3mDhViErhZE1mHPDAPqWp5hgba
fQu0ddMDwGpxXSz8XXjd5R4VcaZ2Zlep51LaxyJx1bj28z1QT6WCQK5yhcVw6xZl4o0yM7QBRA1k
OlyVABwurYaTUtKb7vG70PiFeIo3OtFO1vySxED+RcQOsXHtdha8uZlzvP+Rlv/26lzzJODtFLmB
Dq+HxhSjHuau7lTiI9uAD6Ip9rNIk/19KzfeHXRoiBWgmoEgwVm9O0NdzXYWCjwhzj+JcT5Xs+YV
UedLZs5AsMzn1KhpNRuX8a2dXbg3SawBMvE5V9/TDOuhlqh3nYv+XxjgBixMEuq4rjb6k+2iBKz9
biTVv7/am2YX8pA/x4y+/yrADftKLZtaoooI2h0580aa/NHMXHt8MJWvZVJ+NqW9Gj3D6vXXQRKc
ke8sr17bAnByYiWBcS7GqmbqdSByaZFGub/AW5+TZ4D5eKRnEOxbbauWRloei9A4x4I+WsK4avvf
VD1IMDYHfb8bPlSxdbhv8tbRpGm9kDSBPWSuYhVfy7NBr4cjew4aV9610ycVer8qPgzFZzm19sOc
uMpGDHF9NojjCeaWotpC67fazInZXwmC+fmcqrG267rIfGgkq364v7JbVugoExotnFpXJ3AK9Vkr
wnI+qzMB7RShVwNd7t+qXhCP8IySvVIiBDm9jvxqASd1UlXz2ZTmbG9HMK/YoxZt3CbXb9mllZXj
F5lj0rImMegRMX22EG3ZoUPXQpdqSw+O0IeNvbthj3eT7J9eL0NTa9jb6MxqKpJEOYtYM78XhjPt
ld4mPDBEWLtgA7YEt6/zY+LYPwRy/y+iXV1kiy5ZTR5C0EWzG/iyaEMmr6DLkoqq7TeO2XKMLu9m
uIoRgQYPpXLM1kXdMB/BeyGoda4z2bWmwA3HiSfpoxH8nu0nLd44YtebeWludarHShoyB4QnQKXY
M9LJ48B56PbWf19xvTS0XC/v4iyV+rHeBrIFCKX4Fwnf5zCKZ7dTXdUKXcl6kiRjYejsXnTxbUAZ
5v55W6KOq11dqprMm5NqrekrLLs0nYQ495wxSPtrCh7Mb2X6O4Gb676d63MN/n8Zq1joguFGXa0y
baKwkhCYO8918DMDec5DJ7KNF+7aHzHCzBcdTfJVym6XW6kgczbaRWafnTSLPOB5rImOEaD7dvhf
1vPO1CqaM7PcNkvoV2gC2blr6WW+i0YoP/+HXXtnZeWEQzDHfTGxIFtk+7ad0eLb4hW65QDv92z1
YWBTbvI+4MNklp9LZe5l9PM66802U9hI4s/3F3TrVL2zti7qLyQYhSnYNsVIm73Tic4P5vbT5ATP
ST3NG/7w5z+39m5KGCRNsM4tBfRLh9Dnpo56rbLP05T7KmRXom1OjaPs5Nj25/7RabsDwmwPutp5
8mMypW7UKQel6L47sfhafkx667eTCFebD5pC8kPBP0yUl0wz3Un4FkQ/eMFhAlJf6G6f9ISkH+9v
2PXnWfxYpQBDYMGLuHpD5jqC1hdMDIRk4wwCjrdd9dvR18VDrttbd+yNKpqNrjDHlAoyxf/13Lo+
piXK1YlG8P1P7BwZRc0KNEMkN6zhIIy6yRNj+58mvYaZ6naZ9NeT4czrLRyMBDWEGmAcLz9YIy3A
UanUzj2kfj6dLs3VY3kL4XEjfAI3bWOL2GEhKV7FMkElSUy/ROa50ko3b1Bi3JHzWV8Qx6vfhpc8
rDeu2Wu/p/gPh5INnQGstX+GSN5d8k7B3EYgaoAOPQzckl39U2YUneTkm1Q5/UbYez2UCriW1ILx
c/pn7OLq2tC7BBqZyAQ5lKi7Kp/pz6n5AfgG+a2j/gQCFaPDajOu2qcPmeBctG1yMMrfo4geNLXU
YExI60dd6afHqTZ+3nfpG7ACsL/IABB5gYEjnrz8yHanMBojQusc2MrTIJnPdSs+MUrtFs4XlTQI
oVjfbLqjaNI9dJCZ/mxoj41i75T+Rd3CgP6JWy/viOXXLCN44FiXXv/lrxmkcXCEoFmsfhkJLGxm
or85cNR6DHEZ3c/oX2XwnFerO97fhauDDWEY4Ar2m9cVrojVvduZidrAoOOc5z7fTeFX9HY9qXi1
5jdYRu+bWj73xQoXU5SL4YCno0s39XKFgJP1LI9bB9yEuWuKT9B/uxLarCl8SMVX/eN9a1euvrK2
eoQ1pQ9K7lPnnJv/tVPjMjnF9O+3RSzwvqGr1x5D6KAxvrbMqOJJl8tSanOSUicU59Sc3IqHUQ2/
O90WG88tK9SjaPKDUqQRuvpOctyhOC3FgqC6hiXCV/KfWrZxIq6CIwpQCwoZjjhCI3Kfy5WoYJBN
uQyks2FmjT8YheRqg5o93N+v61tPZYaXyobyB9nGAPilGYDytZRrsnSW6+eYlt1kGG6TfEfZsW9z
Vxe+WgLGUDY+07Wjk4nYHHfSNEC1aypVJFukyCi14IUpRLeffzlt4/bdT0v5itTHhq1rT6eKT+UQ
JwdWyze7XGEV93Ei5XP4MuS/x0h5s7uTnHQ+yAyosHR/2JL9u2KA5qmirPd/pJ1Xb9xasKV/EQHm
8Ep2VGK3ZTm9ELaPzZwzf/181ABz1exGE55rGDgHFqDiTrVrV61ai2IagBOwtcv7sq2CuppQ2HBV
zlRa/2ydWHTRLAGQT+P79NRov3sIvdr2E8h59NZAEgvNI9Q1+3AuNnxDI8EoYDa1EsevyMWv8T3c
mHwgMKQJ5judV9PiME7jpHtW2Ieu6T3FhU+aRUNT+k/hfUOLayUkvmLrYzLIE7Kv6PJkGy9bIUD0
9r0H57abda9R9t3r36bxadQ629PrbS/tJ+2/UrBDoliaE7PfWeXKUJmpX7tCgblkEm0Fxvhmxtr6
a+i86xNGTMG+n2kM8XLqYmOIyC+PY6pErhQCnasz8q/J4Fkrt/wVwTEzwBbnMJMvB264zJhOo0e6
kCZ1V5N9m37qTSLGx/ktUsDD5AunJi+PbSFujK/ekNu8x+WAkjKYq9SnAJR8pTfOEYhSx2I7Rrvm
Hdg3QM+hbdJw7VzOjuvyVgBbNhNuv4vXy0tcCQgezwhGMXbbwKmzVzWvduVMvqz/auX+4KVoM6w4
oBubESwWzxnKF1T1ljjXIJOlZDLM2K2sh6D6LLWn0H9o6icAmit+4DqOpXow/6EDEH02Lr9LRxD4
aQlBppe5Qd7tgNDZYTzaFSPtZc0u/MrlKco29Dbx+EXysudy6P55sMwtjbAUMkDwgSi+/II2jI2i
90rtRRAsJxzHLcQvCVkLSU725koJ+npioTycqyZg6ufochFQ+foYV7IZcn9kWrMLUyGwx0GTn7xc
AtWv1qqrtqts3reNQrAGdTkF6CvVxSSY0tCMhZewkODuVoPedDLLl7ZTAgpUHOvaaYC2f7l/iV17
eFAtZOwoSXOcr06YlOudVMiDQB7BrCYnK0JNR7UXwhw8fF57dj16FjW4UKzFLQCOdE1g7sbWeudt
ps4/09jB/n+5sGQ5UlXqJ77A84PcHhI69AGBBU8ZCWanyzioXZJmGwEqRDtLY3hc9OpA+CXvtQZy
nfvzcR2emGCXkDpAWoFi1jLURycZjVtTTNxAHKRtJsiDg00Ky0W7VsG6YYrUG61S7yK+5hL/n/Xk
SavAit16UJRNPMOyhoq2h3IY1/imrrkUGBOsI4Du4DrGqc6b78N7KRfAZ4VtlLoFYk8N/QVmWUMW
WDndo06sgt+QhzfO8RNOpBs3WWUcmiTdF/XO0HK7qobdmJa/ajrI5JWzdv1emAnsiS0gUQIZdDXj
ktIlQdCkqSt6FjqPXPXSvhvTjVeAif4hVa1jaDsFmaFm3xiPSSr884pDomTOrUnINeBfFocd76o2
cm6kric+qJnKmUs26VqB4epwAzaGew8+A3MW8HwPJT/Mv6+20AehVEFcoz4Equy09dmCoqDVXOqY
u/t7+DowXVhbDElThbb1Rz93J7M7mmVvi96xGDZvEfR5kBloL7KyFim+E7lcXH+zTQg7eA7Nx8ZY
2CQcqztrqHK3hrnADqQu30Zydqbn6GeljvWOyyp8jLoQdt42HTfKWEcPNANDvila+abwIuFnkAlr
1c9b804uFpYU+ImA+CzuLb9Txmbsxtyl/sIuCg0aBpvOAP8a/Qj6pNxO6jrDmsxhWk4FVQM4+Ui7
EKQvjFZmpNd9redu1qOmoNWqfPRV+gbLPvVJiNT+wfR9bi9BEDZ6nHqPCLR+zyWjPPZlY/5d2Qzz
xF99DV+BljHyckBWLo9+IcJ2a5Rq7g5Tfigl3fbP1Vhs6q5GnTq0Y/2htZAA2SDzct/yzbmfHyo0
8YvoVCwcuxWOdJtPfuGKbfNWt2O09Upak2VtUvdRJhoQ3k3Zr/s2r3zqDOrHc8+3N8mhpfvWBCBQ
wjTlbkiiD2R8hDBX0QpOBSx/e9/UVQg8m6JeCKqKIIzXwOW86tNYE/RIhWt4PxT5Tbfe7v/+eZcs
1o0+ghkqzRuMksY81A8uo5cQoEgspXA1yzXMY95tmtgZ6k/jq6BtUOq9b+3GYl1Y0y+thfKk90li
FK6avGoIB2vn4Keffka55b6dq3iDh+T8YoCt/v/+99JOiVJJrJljAT33ZoR2sP9bcsuL/iv0Zk48
lJv75m4s0oW5xeY3LWEkcMHchGRZ9LldK+LeWiTwSgAIaLskcFgkPi3BNLOQpKebyJUt1J/18SH2
/nrlUSodHQHCjl7yfx8RqgWwadH+AdfVwqJMkobGBRbKzB4Dwd+qqJb87yzMc/ph49WBCPGMiQU6
E4RtGvtwl4ykEe9bmTfUcntTIdMhdOVCJMdwaUWPktGKw7x0fX0XQEmbnOU0swdjBft4awN8NLOY
rg5Km7yuZzPIGDbZQyAf7o/jlgFg6GB/IUhARXDe8B9ma2j0sSCCLV3TrB0pfc7Wg7cb98lMK4/A
Jc8CQAiLs5kgdaWReKhco32AF7xVbf3Yb2JiNsXYieFJkg9oYg/b4WDVb2GgbtEhj+3eqdqNJu3I
tqZrvbQ3Fu/ii5bHKovKtB6Myh2E5iDG4rxB7Cz424lrSckbfomwbA6eaBydmzYupzdK2wYWRwMW
6H50xO6vbj6GhA9S5MOyfr6/lPPvWmxJ+kJ4BVFXgJZoqY4wiHpSFmnRuC38kg6pHSRs6yg5JBGF
z383xZZBMpI+f2oYi8uj1ztS+UHduFMvOSpqohHvvHF/38iNVaILdA58KNVxxBZbE7ujORlN46Zw
RcYpjehx/NPIx4eyL1bu+utX3JygsmbGfZIDpK0W4V/U13glOKRdNCUepXo/GmxN9VUxXo1Yd1I1
2sWwYnqCeqgFfR8ka9SG12OltY9kKE0UILGgl7rcJypMjdB0l7XLhwCi+5PInz1hMyDmeX9Or/cI
zxTgdO9saGzIxX6EQzuMUMOrXUmASDrL4aeU90K+lnC5viaB0zAgki2zCuWS+66BZ1nOuqlxMzWy
e+lzHh0R4x4V2J3HzCnV4/1R3TBHwgGlFUCw/FkWT4ZGUZo+VhrCJv2L0O5A1nS1I7afK2cqxbX6
yY33CZw4/2NumV+RYEqEi3tsXD37PUYd0tSPVfldQmzI24SheYw81W6i/+6P8cbKobz1TmFDooFG
issd4sVJlVZooLkhwltq9zg/Zr1iZXtcu6uZgIKjRkaF5Ogy/pSStCjG3GvcpKAXk87lngyKlwEy
PXtGseKvbuz5mfQbwR9KobwfF+e76UgUmWHfumOU/TfRvB+BzagmCcnLtVj+xuSBIJvBXdSxGdv8
KR9uOakXo6JRxNZt1DfLL39NVvxj8P+9dsgbjZo8mSiekWREFmZaTUcfPipbt4+evcjVFP+10raC
8KBXf/WeZmmfxL4lHaIJnVIl/5T5h/ub5LpLcv4CesugAqNZE96Cy4FOogfrYJu3rmUmUK/ZvajY
gf8o5ztPO03TZkoyB4WKMYB28NTw0i2spzUM0Y3TePEN8yb7MNmynHvjNHQth5+ESPPUKsmTifps
Df8gQlzfJ3GNFPzW8lKT48lKBZXzv/DeeSvXPci61pXHQzD+yYrALvLdytTOLvjyemVqPxhZRHxd
BouoGQ+tm/SPnQEaRnIGjfZb8ZMy7BP/WOlfw9f7NufVujIJQIo9RfH+KnLKZeS6U5i/2Laho6Af
hPxI9tXT1pKYN+1A5wZzD29+YFmXKzbpVpAmutK6YWT97BF5MQPhVxp9HdW1nv0bFy2zqKNBDtUN
e3SZrpq6SJrEAlNWlD+F8XPTZtuSzk4Sl5s+Mbb9RPGn7W2p86CZGN7ErF5RZ76OeC+/YLGOQj1U
eojMkpt01SmSmzctWJvPm/vxwyAX89lGptVnFL1dmF+3tRTYVvek6v/Lccwf8eGYKV4Q5n6r4j7l
bNNJW6NfG8Z12nX2JvDygL4Ha0Tf5aWJtg9FBL2s2Zuon5PyOfRpV3XCwCmaB1I2Ry3RH7LQUYE3
A3l+iU3tydd9Wxvqo1hQWFE7WxVGW0NkxexXXkbXT9fLb1vcHknJfdibDL/cIlLMc+Ksn6X4jTYI
e9BPYyWvxBg3dy6gHZ5IiHtBfDbvqw/zHdRxWyuC37lt80kcqUxa4bMXziVy+XkaPmUkbKapeE7F
el9p4gG987U2ylvHlKsFdArwTO6zRZCoQ8Qw6vLUu0Jf2UiB1nJvK9VvdY26+Nb2nbnr4U8GN4xY
8+VIs5r25diSei4wnkXFsfg1laN937XduiQQZ6GXli7vmVTj0oYC0XAlG9HgllO5jcQnQ94OzWkY
vE0xbNdUwG7tFbp76B4haiOnuTjyqdUKnqyngyvEndMH0V6jzQYnUzbZYxcZdgllozhu7o/wViz1
0ejCCVQCdZAkjQeixD9BvDMMitrf9PxIwHjf0HWZ+R3FA4v/DOcAtbRYr76D3jLXsWTkvjMrlmZm
dWjF5jNdcBsv/qVm37PGLsPaDelgQVJur0vfi/BnLnQ/9NDcTzAq6FW2HaTEKRRvV6I40L42JczT
Yrq//7HXaC8+Fkg6Gc6ZRQZo/+XCS1oQQHrNWqTioc03+jckX/xha42Jkya/mm36O6SV7Q8EEoP3
OyjtbuWpN//+xZ16YX/hNiGkG2qq/uyFSD6WhvBqDvlaFDZv3isbNMqKuChyoMuMh1GFUqKV5eBO
Q7BBceiHqbzoWvOc5m4wmXYNbDtv/4J62xqTtjbB82ZeGoehca4YgPHifX45wUmrtari9aObtFbv
yOZ4EFFEoiFM8T4LYfdLVKAD8BthH5ZyuQ1ExNxaI9oMk9SvzMONM67RJs+CkyWjpjL7sw8esxMI
iJs04ktU8XuZ/xGt9oQKmNMLANh/iNYazvGG3wJuQpmEBCMPweXrBTYyTe2bbnRlo3AkfzioxbYz
emcIEnsKYCnyH8BWjMXPVP1alZZb/Wx97yGJ1lgXbu5xehXhGiXxzdAX96aZ1Wbi19PoNpkbwWPR
BrasPBrd3jS2Y7PrDGtf0NUPHeBxbs0Rw50IUZT0J9P8ld1+69aiB4TCHbUTqN3Fhevr0NH0W3Ec
3Tp/bAsn+lNsrM6eQL68yN3WeJ7Mb4a/0il+0yj9SGT7QJiB6lycMU+YRhha0sktkFkaUAILWoir
oV2fSO2BbjFJOch27E92gZKhZ1irT/TrqxIcJTV58DfwxhBCX249PcyHytCUyS2jr5AMPdU/maLH
MrJKp+xLeJgLRxAdJLZAvVbCwW9rW/L/67LsvyD+dd/jXTscGFPIKEFBxDrQ+XL5KaYyIvkii5Pb
DuCZ9HI60iD8z/QlFAmB8dGZSTM31+nisgm6XlOqphJdLfKd3JBtOsj/Jt3nfx8KvUTMKPApbtL5
wH840GaEUo8mlKKLBOxjLxuhraTmSlbgRnaFvjLez7xHAEZbyx0rVKBLaDoQ3aB98AZUeh9C4bmJ
XhKvtidiKgWpy0Bd67u5tUrvuua4D8pvS5JPuYjgs/awioLLaMN0E2/Rsl4DMtzalnAp0U0KHHtm
gbmcwCA2tASfIbo5v7+KvT3Ihlek834WQbj997X6aGqxIyYrS8Qm0URXUqdtNz7D+un87ywszpiJ
0phSlioWxBHURZnblpKsRN3XLp2H7zuGkCwze24R8gZRKBuVlopzlTJGh0JExFWa/nkgPOxVHqSw
MFAUXZZCjaDuJKzIrg+faFPtEwS57k/V9TD41VzJ5IWosgGZuVx3qxaEOqoTxRWR0YySatuDaU8p
Yd83c729CDp4m8y1HJz98r02VCS68mZS3RHR1Vg8NlNoT9pDGK+VQW8Y4nCCUZ47JongFxecIaRy
18eS6mZNuYv08FR45l+lBvfapF/vj+n6YMJuSMkVSNsMql2WGnjqZCl0v4bLpWIH4o8Cz3bfwnVH
8ozbAr9F7p3CCSSYl6vTjKqWTU1uuobiDOlTU47n2pNwo71l11GbAVgVfmphXwMSfbbgvV75gOvZ
pBqKSwCaO5/YZfo6BPg/TGpouUH93LYirLTPeoXGQ7iCVVqxs+y2GsbOr4MusFwhiBwvjOwOXJJs
Hbvk1/0ZvQ785gGhI8NsUotaBmLDKMrV2MWWW1jPo/zAm9r24NVqs5+SLx1pwfp03951h8u8Pea3
KoBS8OzGYgVzXctiWsoFVwsaFSmoQy09iHl/qkyRtqTOofUbhgy6pJ6t6TwlgV0L/xW9wp1PvzRw
n3AlAroxAVTVZ7lHGmIpdi8uSgWeurnSE5yMXNhMws+4VQ6VUG5DD4LeHijEKgzsam0xRFfCLDtH
HYSay+UeNrUejWW/nEljX60RIl7Br5pNZwh/e0T87k/3bVuzjyGqZ4HlS1tN1VZpYPb6S2tq40NY
129mjepEVVbGLtKUZHff3OxMLh40c1MxbE7g7AjpCGQvzVUFekdNpcGq2G2KFmpKfd9V3auqe1/0
Ll6zdpUrmHtjZjwpVQkQOOLCtflFoTY1fdIvrfFNN752pf+IWkiDynaGhi6exFHbtQm9HiE2VYj8
ebOgDLpsB0PeOyeTQNNl1U2QYpXNieBrX3VeaafJqDmaBUD9/qReH5l5nJyaGZxOxnzpV/s4k4o2
bsyXsoIPDpuH3NDrfe6L0oFC5aPSetFTEAvNPs6z7zmvZQciFLQrg0l/za0SeZH6ROHbcz0dQe+y
WyWouLo0ZxlF7pZ53WHWWdZ/jR7Vbvq/zZdIQN07hRTDb1Ma5dLXlamYQ6HLDYYhyP8I/XAfNDRe
brBUkDrEdHwYHZ8Z75ep2UNe16HM1LwBp7XDV+XveCQdpqKnet/01eXGEGfmD95mdPvQE3hpua4s
NejaAjLHKOl3UkXTAx0D5koQdQ1uxAyvQOInAmumcxF+aJZfeFWiWi+GWOk/Rr/F90uBan0z5Kn+
VTYpTnPsfevbRI9kabdeGPu2gK8pdsPY0xvbhoGRHIIp7/ZpZfZrfLC3pgEiZqTa4JylhDP//OO7
wq/FtJ0pwqvJn57gUM/tQB77lcm+NQ3IYs+YRsBb5LMX06DndELWsue9gCooHieiY8uWqpgiMZpE
tj7p+T42RnOrxr32IilA1jK98J2mT9utYEbGtmjlBNGueI196MrngCGaWfHmxNTMGLLwcHU5FLEY
xambynJyVsNA2vte0pw9X6qdIKRPAlQxLFJmOYLppjfz/i68Omjv5lHNmfVKgIEtpz9oQ7EtAiDM
Rmptsk4Mt/HkheTjyn9G3uh4G5NITqOkJUMxfLnSYxkmkFGYwQmS4f6/JCXg7kKpOox1IgK9Ddqf
94d2/ZrE4Dy5M9JxftctbuJYz7Q2Cf3wpNe/1eFzj1YXFE+78K2QIf4Pyp0nOIK6xoRxdUMinYXL
YpMBIMXDLnaaHyAIUMZmeMoUFbHGUvZ31dSo21ivCzscszXVuat4Y2FvcSP3KBMUvGsZpfFY9p/Q
t4nBrWqkF50Ucv77czo7pQt3ybU/BxrEdbTSoOJ3uYaChHpIS1fTKdVI5GToK0UdHbKq9gsarV8x
+tMrAcCN2SSWgnFw5tyct82lQblVVaFsk+SkhE/ShObadHob67Ve81tb5cLM4hRKZa1CFZ0m0Jf6
e6DcRuY/Sn64z+Nt7ntOQhGvVcxDIZkr78+r48+EfhzfPP4P7g9q92QwYiE+iagDasNjlLjlAInK
ibqFDTWmjnrsvy/hR4uLe6cX4kblVCSnanwRrGqDGoz/LBS7CrHA+5ZurB1ZUKQASQMbvOIWk2oI
yHjIoZyeVISQpy7cp+EXJe1fJnlNF+bG+uHdYZWae8gJbpadpWYVWc0kx/lpzA1oKzSHeQwHB472
KI2gqHayvLG1CCT7/SFepzuBA88Cfe9duwQsi/XrqzyUe2OiW7tufpSDM052TarX2snBtkmPUlLa
lbiXwuSgrxKpXM/vpe3FSlpJAxGEKGF7eA1giEmyQ9qir/h1ZYxX6If3MSIBRjqGKtOS4jCL8saM
4jI/CdKpRkM1r/394D1F1iP6F2TraG88acLv+1av3do8uP9n9H3FPxyMdH6xNm2dn6RG2AixxeFQ
nbQ6SiLkwlPlIMry/b7F66N4aXHhuKtgiHxxYphdffbFZCNNz1m9K8NN2L8g5wB4dX/f4NXdSzBC
ZZ0tOydu6ZS9PPtNWmQdF3N+qkTd6SRh45vyIc1WeKCvUxxzzMPaoXhBjgN00KUZzx8y3oxBeRI8
VJlIFXebHnUYW1FqZduU/Fs9xOImH9CRSZQh/Qq+OXVq3yiO98d7Y79SEaILk2al98j+8kOy0Qu5
OrXiFKo9j4ZZuuUB7CxMmWsdlzdmlicq9Tf4A6kzLjFfeUGhi1xNccrb0c7E4YQ2ux0Bxb0/oHnm
Lm9DbiUy7uTcCI4puF0OyFLTWJu6tDyZWdLtykCEr6+d1gTRbuxLGjUoakHfQaJoaaUOpjKuwrE8
UfbbaV7/QK/lOXoUwvG7JJg/x2Tal/7KWbjl1y6Mzh/14fgFvT+2uVmXp1HIj3H0paxIlVQPqdDZ
WTXYhtYCRDwOhZMJwptfhaf7M3trAWlOmUVaKF8hFnFpvpONIUg7qTx5jYZacuN0XbtthHzz/2Fm
fuiTL6W0sPTe3kRixSrU8hQIFMRKtUQu19yNhf7ffTs3nBmgwP+xs/DUZhBqPfXi8qQZR7ms6Ob6
LGUwVz7liUtj2Qo8Zv5ty21pzvwec6cK+P7F2vltm8aBVlWnoc6as5pH+pc2jy2H2g4E6blcbCMp
+ndRUEI0qt6cNjojrvkPjIT8W6mm1UmLggPSuBlVP036TcItVj5BL0GQ307ZXkjWKHxuTC60hxS/
AHhQn1pWXCVKvGZBW/9p0nJEIczPHeqnmyGLzxrdLWFjGo4lUK+6v6TXZ3/OGMsYpemZh/wiuIkp
4qaJUNen0aioOEtJ8KXW9eh838qNwGbWfCG40Xgik09c3BFZmYpCmKoMLh3jQx2M+oNWWuFGQcSc
XnKx/pSX/fAlElpzU+qtsIt5hB1WPmK++S43FB9BkgLRAqhQKZdcnkY9Nps4kaz6pFSlbCPkRuKn
sn5KsKodpxFkmNHNDbCeljp50uZbNKstUoLRPzeszHkMUmQ86UjYA3m5/I68hrGTl3t9ankObym+
N4cpSsuVa/nWyn60sogDOrOikhGS4YKJq98Sv8MaMtbN9v6kXh/SeSxcvDMLPw2OCyserV11mDKn
Uls+Ko0XwUWg/47kYO/7vuYEersCkbh2qRjkiGISECbn5XLy5DJMFcHCoCaOCLUF0m9Z8hAj96s1
ocHre57HoU6FaG6mnWvGl5ZIsxk0hVTNqa7+64YvSvuzTN8qb8Wn3pjACyuLp2hG+nFQyrw5kT+C
qBnuajtAdwm6HPjIMjUGcZ0Zax3Xy71BOEKlcC64I64Bu8JiaGNFD4XVatUJ3EHvFEVZkaUN1JVH
4VXItjSzGJvcFNk0lCYYVROhQZlufkS++j9eRw9qfTaCP+NYHwGR5/+4R5Z2F9fu1BdDQr6yOln6
lz7aN+PbEH25v+9nX/HRl7ybmOeQSJR899Kh+SrlwqT265MR/5BrlPSA4yEstwUpDqUhwHVVsxGh
WvHWy80ig2/Gb1C3JHMxJ/cvt+SIAIXneSTXw8TWfmd9cIxMfVOiaKmr1krscgWdXRpbuMsiCeQg
9aXmZCVkNHZipoqlXWej+FB1kP4jTh+PD8OAezio2WDoW0HO6sBp2gq2J83QvHCPPnE3t8sVcnLw
ytownSQOaY/QQ+S/NkVXi9NB1hPgEEqh14lTTt309/5CLU8xowDBNisUkMUC9zpP6YcIkGeXrzfJ
1J2UsYv2AkWAfTwGjwDso4M3VtnaJXNjieaTxV1HZom68mLPh0XeK2mS9CdaQ+TnMG2Et3pMjaMe
9gh3Cl3N+S6mGOxO3TlKXAibolBgL9OjzqEsJjv5JB+iopAcTRDkY4QxYp+0XvvO5WuYeZkpfZCE
nTEJ+NLLefGFUR0QF+lPUetZti7nj5pV1d9RvKye0K9W7IGc1bbU8/AIEF56qCBKXkF2XZ+hGSQz
Fz1ByXDNLbxQ1mdKkedyfwp7tX8gB/Ei0Lv5Ta2KZhsKQ+62ofdm+MqLVHRrvJDvBanLAzwXEnC9
5FR5Vi7Ru4k8JgnyJ8Mp8uXSrRJv2GmyMlJECCaHIEHcxQrtLq0kdE/WhNKRnnZoR5ZWsU39ov8Z
JVH2EjeK7ES9AMFTovW871GeUNB9tuMe3RS0DXF0RWU8INZRPkZFF79AoNM7jaV6Ni8SaMpyT3N0
cfykh5O168TOPwid/lrlZec0o7gVCNDsPm1gw8+yfOXdd8M/U5ODiA3CujnIXuKUMj+ukkAMh1Ng
/WpzeeOP6PMEX6DzP5ixfBo8QCvyjkjslS+8fyxvHJML0wsXTakQXuwRoaVM1l602HutdOnbYMUv
dfcQC3204jivAtB5u1OAnVv5qIvCkXm53esC9pRBTIaTFEWoI6ibCFo4IH5OIit2LjSO0uRHoQBM
4Ku7+0O9KtosbS/2uZp1rVEZ2XDqjBGVg5LOgknedMm+FX6mnuHIlrcZMxqG1Tre9+HOEE0HzKeS
rCHEbk36+/MCPjOg8cvYyYrEqUM4mfWOWpsOK5GLuEN6YKz/Undfuf2vYwyYlPC4tJZzyKGUu5xx
Y7Rqpe4mDlgkUIHyNOmgVVb17/sIoqA5SaLwgAHsf2nFVILUMiNzOOmpdu4CxJhUmm7+Uy16zd9W
1vHG9FGKUcG+4a/wnfPPP1wlueE3kB3q4ylsykMYaHZlfinHo0pnwdgLtmRND1ptuRlaJgHVR8Y6
WoGdG4fa+J2BXM2qZH//k5bBML6blyKvfjCZZMaWczwOlacVZTidfE/ledgONbxrSfMQjlzE901d
LyemMDIPnst7+Ty1kBVSsimdTvGsChMSfW+9XMk2963cCDq4inBHNNuD9OUVvpjjTssEP6ykU+x3
zTZJwuZYiGpuF6ba7/tRkM8j5VtoBX1/55eKsdF71djAz2ZutG7qUG72jKfYyrOdH6Tlc5Mn0t4Q
e8MJqhYVm0BqlbMFFdxKxPmuW3p5nZCpwLVoZEKBiS/bhbsiQfncjJTT6KcbUgbqNkD+96/a2nqx
0wy7Gp3IRuuEzt5wA0VP9m2az11lF2vZvBt7Yu4hptiEGAw09fPPP+zSqc1FX5cy5dQQimbFFySQ
KmsN7nEdVb3TDc+QQBYKMMWlEeiouqCOUuVUxW9QtOyisd4mPRIwwVqcMh/g5cTSFc37a8aXgIy6
tBQqkF03eq6cku+6cDC25X6M9lm1I/0jPEy50x80yU7XiP1u7HZSdtAJAnUEbbAkEIr6kOUMJ+1U
afrDWI6qo2mxtb2/2W+sFB5r1uuZUQ3o8l4OTZH7UB3iyjw1UldtjLhJ7LGqnqYmXFPku2kJZ0Fd
Cb4DYr5LS6rcJfLgy+Yp0oRwoxlhs1FbNd1YOT3t9wd1Y+ZoLhNBAEONQufIwu2LSt2kQWSYJ6FU
0Ywm+4S+zrCmZXBzQLPXg2UIxNHSiiHUSlMMgnlKa6U6dsRrIf62jb42kBCf74/oyhYR4symTJmY
Fz+Z+MvJMwS/SIowsU61LObn2PNzZSfI5sChpg9nTdDwqv953nQg/kFRzF0goBkuzYV0upiFYQhE
xYltQXBteT8MpUeMa9+3qa3E02ksd2rb0fBU2n7l7fmnbScgd+OvoC2v1pJPmSVM3+kkQEEu1lJC
njWsu8Q/jznNz1Nd/Y0nf43Q9f2lcXHCKTyIHAO6voByQfB9OWCjafOUZqDgPIZfOZNHTXWFb+il
ZjXEKcm0U9SjFn8ugpfMHx25evZl8XHQncq0VgK1K6fGhwA6ZuKJhsE9LhZalNK6jnBr50aNDkGY
gG+vmoJ+MiOz41BZOSg3rJF84S+PD+qRy34HwZOEhA7b6Fx2k80WB87UbUQ0MpPt/f170xBEz0R+
uGLQMZfzi/cq4rbyorNpCo/T1B+sdPoVmbFj+GvttleQPDYvGPEZjKNABMLr6tKWliaqSWdadA6j
4DQU39NpL3avbbLvhl8awYmo25EE5Tmg7olECTg18sJ2hSJi9EcXktP9kV8xG75/DkTBJPHItBK8
XH5OlrbSWItdfB4JOPZhHWWKbVl9YRd98GAhQvxpGFDYky1SlZGU07CnxcGx77T+kakMHF+rV7sH
ry40HLAEUnLu6ZmJ0mZ38+F+plMIQbBBjc9en3xG0saNzXY7ip0tf84rxVHyfUYtkYilM8UAhsjJ
TtZC8+vX0ExGQ1JEpNBAvW+pmgqVahI0MOKfc/2RZ9NLFJ/LeB+ox9w41jLbUKDQL8Yrj7BrR0p+
eM6K0NQHWPG9WPdh5NB/+CYv+fhMzGaHM79p8bcN1oAhN5zWLLJJbh3YFNfDIoLsAl+sNEBa51Ay
B6fMRJ46nSlsVrbW7AwWXgtxbDwjBYVZkH3hLIrIUD3N7JOzJ6co3O0qjZxt0Bwzba8IGeQNo5N0
tJnngy014aYyH7vkP3BemwpEjCo8p168cs6vip3sdvJb3PJQE/B/6mLkeqAVmtcAv0uC5NXyzGOX
V7+1fqdl1u+y6JzR82xhROX7D2I1TTzu7k/JrYknIJxZ/+Y65LIHRRD6TO/yID1nAwhEaRjHnebD
wnbfyg1vRlP3jI9B0YPE1eJIR5Ga9VLapOe0SxylDI/j9HlKo1ch/f8aD4ADOj+B3pEtujyoHQWr
LlB1pjPLkXg7Nv6wsoluHQjyXvSoU0FhLIuwLJSmXpHDMD1XYJadutd/e0MLSaOQrXXv3DrxoM/o
dmHyuAmWEWCcgAhpyyI7j3sR9oNe38XjYdDPXviplU/C+LkU//20w8EDcoHhARBZ0uQZijmlKcDc
c9zJGkIrnWBbgnIU5bf7G+Iqi8gpRy6OKxvyZElebojCyv0xV6PsrCqfmyOk0CJJLOutaZ+i6lMl
lyvDunHuL8wtwjOviowpGbPsLGo5LfGj0m3aovkTjgPioZ1VPSimv6bafWPPY5OHN3l/dKCWqt16
V0ueNGEzkv5MbbLT1MLRpnP4zyBMPAjM3irnimAB4vulU/O8VFCTOjv7odNE1k5CUfeNxpOMl6vI
c/L+yr1z1C98KOb4C982BW9zUWHwMjOCZDvNz1Ey+U9KqIZbr4m7k1xnw0aczHrf++KwaXxKR1Uh
q7uykmXHEHT4kf142KkkTJ1cQ+ShEpR6B+G+QneqajlDVOjHchjEmds22Mi9rtlREOWPYlpLB8vr
oRDyUSnI9KbdVfirXWgN47YoxvhYRUX0VJehZnfglt8SaTIcj0kBANfjxP0g+xSjU72vUjT2upYK
k1A2G1+QgwfSqcWDTErVracKGmmjbff3p2x24csZU6i0zjL1PLyXUqKVzG3DD/PzqKbpXvGkbCeg
9+JoBmnNIU2kXVcZ1ZuVtGv7/v9wdl49ciuxtv5FApTDq9Rxkq3xjNOL4Kics379+eRz79nTaqEF
G9jANmDAbFWxWCxyrcXrYjG+wXhnMnE653MguQyHwWQpdaryAmrhOquS00ny0ZzOfegO2jGuol0p
ztddcejS9nz7q9f8HxIFaTJ26TYvTBeCOZllE+Vub5oQNz52YeEac0zeuFvWQslbO4sLVNZaOWey
YO565UGJX7N3oirYhvfZnHUxu+/NljTm/LuXu/nW3sL/G6inPoiL3K3Cr2b33CNVat3FCdUuvOf2
Eq5cNRRRQNDNYrb8ab683+ReOUNDgZBYmVvKoXruzJBqv8kUsT5pft22tLqIyLtRrUEv8mpmhtel
eZKlfJTaPeSD5ph0R/UoQCbpB6XVT0CF6q3q2x8l3uVCUgKGe0HOhxboYuMEqyPx7AQCZLCTCsaN
B7ZZfQvVl15ubS2J9n56MrX4YOZO7gW7noQ7srUTr1I7Fu781iHLlsNdYz2MYnKnd0yo0MAUmC9/
vzTUK8j+2Yq5+XS5CUY7maGnxbmbNaZTTPqhLuLdRNFfMPtD4ZV7sQw+woLZcOs1N4ORgmgciRPV
uoWbmWUqBUpU5K4JOLvuUifIfofWDz15iazn21+4Fp/emFrmgG2RZ1UlE9G1SqmIzygrSUn/aOpA
7JRJrvawxxlSl6R/q1I631xvDS+u5YFmQybUOYFxyD5MemuP0kNRFrsh/JzEP29/5JqHw4I2Z20S
Cf7wYj1jJWsnvatyN/BCuyjf5RAy43eiGe1lK3zqk0ex+uvyMp/HVFxa2TO0lLE3l57Dc0cu9DYu
3EkyakR/ylOmpaktKaXqJIwNvbc6jYmv8SQcg2EaTk0Q5IfSytABUCYk1/Tw59Rb7a4u1eZkSl1y
yryiO8ncs54UpLvbC7QWrxEPoX5Pd5rLapk5W6JHfYyrwhusDg5Omp7NBFqgnwu+PQTVFrR07eXD
sZ+r/KiCUlRZHKwpSZh166WFq5j1Qeo/xOmXRDt7HloS72j4t/m3zvR3hQmkfaM4+Ie5sQw9zKpg
WAWwZMatLd4jbZFZI35euM1U7L34nvf9h0axHDU096Xcfmjjnyg+6MPdUD2XSWtb76fkftQShycl
WXF/H4hHIWbWQ3/XJQl6mHd+ZKfClmzD+hLN5Vbq6BTTl3zeQB1qyxIHfmfnd8egGniqJjAKGBEw
OVElJ3cB0doe5KE8NZo2PsnRmB5DpbV2NE7kDXbxajZhcHqgOszV1SX8QG1LqY2FonDVwt+X0qlm
+Lp/zoy7THCmZ8UYmTbyFP+47ZfX3SWOETNFRJleDYT8ZQCmrjM2k5kVrhhKBzDAOSRr/2cSFLbp
a7+qYkidcjC/xtkhzpj5a/qPfd87fTFxZwmffRR41NI/FcLvWoltc1P8YC2wQN6kO80bTQJefnnK
C8TzdXFoC7cv+q/kV5Yj1NCtVTNtznIBlV+JTYA0naDuhTavD7dX588tuXRldoLaPRovswLopfnG
bDPBzMoCEboJdbhySKmURabffrHI0h/6Uvdm4P3EJBi8+9R1Jbo4VqfU5yaK5MIeDb+4F9Xa/1Rk
LQ1RHKp7GGS16OfuCSqiqRJ/2fjNc1y/+s0zXpZoA7J8yTvWI9EvC1XEj+TxLtcYwF56dpSRrPX+
Pv2g6PeB50yV6qCHsnGtrvowVyoD2VE7Jj4v7oEmHmIjsuTC1dPfhvcYmLO88nNSfJkq06EDu7d0
WzLrJ2srb7xO5vDeWaB0llyYZ05eblSZ1GVmpLhxCKAKLQcj+JluAqG3jCxuVHNILKqhxFTZ9afc
7l5q79HvTburil0UndLkVfliaA8xZUKgMLu84A20ce3Nt9rl5vLWAKhAhx8IPdF98Z1a6anN2Bfu
oCYHJe1eOnFLnWWlMMK7AuleKkpMpuDQXdpAUVTshiotXWkMnBjofMLgW9Do5zB9CHw0lozRKcWP
ubfxbWvLS+lnRqeBv4S8fWk3zRWTiZVZ6daaRYIctJ4jaEoJ68vfxGHO/rBcR407iujBu55ZFpe2
qkFoEQ+sSjdjvlDYqI8FEwsNKLmCT3Qvi1MRCfeyh7Cflb3fOKDzXX9lm0DP9czDg1LQpe3Sm8Zy
gPbhWuDwIK5ySxpioANqimwLLtRQjvmu1pEwjOo62WdDWDnm2NfnvK7QbWS+nH37F12nqGz4nE1R
A6ddv3zHegQHbezF0lUy+QOwu2e9y1h/40eujUwgzk7GsBUo5r1crsFctsEoCof49OUaaHIHFbrP
S7ero70RoJysF+exd6mVyuXIeEzfptruxGgdZiNTarxp45vXnA1yyFyLm9ko6uIHKC1IcFoMOJve
khYluh0kOhct8z+2vvU694Ol/MbU/FPePDSjJs2nWEJtu8unr8MQcbP+9vvkt19Id5NROZXSP4S6
5YjqaA9xel93quMHBte9eBy101BsQUrWvp1uAEM0SdfFK1msNi6tMjaS0oWZb4uJyMROlBGyjRVe
+2zU8uYSHbAnct7Lz47VBF1lHvSu7nXHupDtWrR+FWpxgpO7v+3AayGLQgzYmHlDVXUptqOWohIO
rVW5pifsS7FwxM50k6ayh5QSzNQJL3kuIKFZxo96cLhtfCUkA2qdZ9MCgSJ3W1w9lJZzA2GuChDN
S67/GI2NC31lHXnIQ9FgkjBUsWW4KGQxG8SprVyYi4JMA3x6lJNHfwvfseIUIHXA6fwpiNC0vNyu
qh6Vdmqnyk3Av4vJfkRVlWkFt9dq1QipFDVV+nxALy6N1KIRJgV4O3dSK6cMUIenEdpvsUlWV+w/
K8v6txh2ja62rFiUdgcjERxR+V3K38zgX3bmjZ1lPuCLYZn02Jmas+khruFXthUdi3grWK10bYnL
tEdllJsJmMsip5C1UR/lMv6d0CdG4EDpqLSmDJoF9mBbCEEiDpgdyayC164zj7d3bX09/7O+cI0k
zOK+ZJiQiwK8oyiVDeKPXB9aKzqXt03NCeLiXphV9qF8wyGY4R6XDpINaujldVLjILp4UEohOQpy
h+gnjfmklwr0s2RxnkuYPuqAaPa3ra+5p4JeBr167iRmJlxaB2OSSzmQfXesnkHCH5Iusqcx37Cy
8vCcWUjASP4I+oOMvzQjSFndynpRu2UowQ4qu0OuyAfGKtxrcnuwfOGhSE/IWJwtvd1Fk3LQNOF0
+0tXICbzb6Ar+Ucenk7D5W+QDSRHJLOqXeRJvxTmowbqllGa+9FKbObZtDy5i0xgaoNsy0ad2aVU
PgiTcgoq/9BpL1Kw9RyfDV7tPMk7eR9iLlf6U37O6F40e2pXEKbjyKB4c3xSqm+m/yyJsO039mB1
p99Ym3O0N3eyGUSykADhcYWmgFjUxvaou6mcb/nz2tGZnyT//6uWaUYiChG5Zu02nq1mL5Y52Y38
OduMENcFTbaTJib1bAXRu2U+24mFGrSQBl2Sc6T25b0fnBHusGtJ3Y/axuKtf9R/xha+E6a5lmo+
xpj+bllffPOV1ptC8e22j67FgrnjBrMc6BzTrS/3aChzLsVhbNyS/F/MfnTa5w68Uz8cxfhF9u/j
/PNtg9cHc4Zbze9mi/c+o4gWV3modJOs+UJOVlo6YZ/taq20SxDLIFMt8RQ/RG151OLQ1oAL/C2N
DyHEuas+02SAwMhLcp05+n4Y55Q6EuuVhCWqGrvu5L9dUyDuSNbCTyFdQidssXV+M2ripOu8k9vn
4eyfW/1geEdJuFeSjinCG2i5q1O2sDbv8JtTlsRCG4+iVgA2ciWvdXo1tEt5C195jQ+czZBhz2Bj
ds9aOIqRWV7kWWbhMoV+5gnopZMY5d3gi4LNG0N93ysR6GMeUqfUzPKjLMjC3kxa5VCNzT0XWWlT
Weh3wdwyvO1SV+dy/mlAYuZXLaCiZWF8TCIGc0SMja1DXjNFdlCIZolm97X4qPgbxq7LL5fWlolP
W2p+1dZYSwqYVWiFqlHjMLfCiXPzUcw7u6IU1ESBzdktDel0+1uvEuGF9cU2CE0/Jc1kFK4meGh9
6ZPnhEax1ZGcPfTinsAK6BAq2wQGDR2RS58yyQ7MzuMbzfQ4FadIO3UChKBzSmPD2Dgtq7YopM2C
iBLSOotbQpwiPQ8igXKWMTJArHQG79HsHmpRPJV59ALid+vRtLqF8PsZBaGTIVDTuvw8pRij1hri
0tUghEOh/GlUH8pe2hcxk5R2lSHt67Fv5h7GHhq2e3sHr99R8+IycIBbBCFBesuX1rMR5Za0YgsD
FXXz/DeQ6F2uNi+BlrtDJDx2BpOCe/9Zn7bU0q7ulD+WZ8IA5DvqW4vUa8rzVNJiv3SbUjw2yLMI
36raOiIzdL79jWsxCaSAxKwNBqCgoHf5iVFQoatR8fAXE2YR+qWpOIFZ0fulO7NxHq8PBKcZrDz6
RbNs+bJ43bVjp5q5VLrJlEzOYJQ6WUazNSdtxWUol/0RfuJdRdNncSKEJNG5j4zSDV7qNrLzwbT7
5Ijy7Bgoju4dhvJgpk+J8PH2Qv5RWbs8idjFUUDrc6fACrhcyaFhfq1UhzwLKpkGfUAGqQ0kOKFY
CEdkBWS6b3oEvzXudz1EeUhlzC2wTFjVYpe8ghZECMuvimdFDYZ9lYkvE2qcp5FRV04v9ukhFcpD
6YlkMar4nKt+8BiPhoKcR9KjSaB2h7AyJVswhGpj464yDyQ2oPbMDTvy9KuG/TSVnakkAU96pdpH
VbAHm37IUV59Tz2qZSqdLbfd/vZyrjkLrUFLR1mOjtQyIdfAPMdmWvD+niyQriKE2GYSy40u0x/J
8+WmIScLdJ/ON8n/Ir4IWZUjbpFXrqzd+0HyaRhrB3DmrJlLmeHYFNFOFywkdfqdyEw635+eggme
DuMdzPCHoqfsIuyS3CmoC8bJu6KHDEu/rig/316P64CggMSFYYUUNVnt8i6LlbSgg5lWbhp/mIZ7
/9WD8CJt8D2vr2eMcLdT52amxpXuBH3TYbJMajey975spoco7Jw2UO+oTe6sYIPcex15MAZhAkAq
7HgUvS/PS+ZZcP/jikKOITpyXJ7EyCNJ2RKeXjVD/wUG4Fy9X5bRg4ajI9di5TZIXeym3Ayp2Cvi
CXrvlsbk6vLxWJtHFCDvv3zIVgpiIYMqVW4t34WWiDTLiQHmduJ/8puNxVs7kvQGIK7Dn6Rkvwhy
YViWfoQii9uGws90FngO7IAh8hUdbImaqlh8EsstbNmqUdoEcBIAUsLEuNyxfMp9EM8UPoz26Hlo
+HWhjcBP7ijkG6lxjNuft51+bUG5kv6fQSCclwa9Xm+KdBJYUMETPmhW+S2Qml1RlaltpH0Gz1ox
N9oRqybRtKYcQTggtbo0WRmln0VzIaCMz+o+IcA1EjDpo59u8njmf2oZe1BiQ2YSBYTZYS5NIYYu
0eThiT8OX0OSUydSD3Ks7yTtHJjaoRSfrWpL1H4trIIt4llFzoh2+eLzzEBuFCkva5fuLk39Zif9
rbocnXP4mTOxdy5p0ne9/Crmd+aZKg01OdNzlH0d6lMCctgK9jAO94GfOWqwVb24zksxiRTLHzox
V/C8p2/eVaYQR+pYKbUb+tqd8TnK26P0nCD5iDTAR94iG9fhlrn579+Yq/2kNTxPrV2xHm0PhfWu
RPwizr5VyqMk3xc8kG8fg1WD9KTomwBhvkJmJH5uCG0h1ZTztengm7FJemHGR8bppierH5p93tBQ
8Bg2sxFm1oInqcxcAaApxavt8lPNSokQe9JZ2bqdM6egPvhGlO5yv0l2tz9yzTNnSsJMBKcHtnxc
dEE5jJUXNm4y5uW+6eXMNnyC6G0ra9foWyvzr3izd4o0SbFoRY2rJ54dRtpeDZ59/1VF3+YfDHHn
zBgSlPmWbQq96TSr8drGrcTSkYVgp3SvofSpsbYMrawbU9GsmU4BUhTwyuUXhYVVxY0RdMxmj6a9
GLfZk+H58d82o6FqzaQcjdlTM0xwEau6xOsDv0OumZD7CqbBnQIGOmnB8faqrfgb1Z6ZIoIkArzN
xQszTTKrUgqjcbsws+lH2qyaIm1Je6zEeMB58NAYVoIzLAlWnah6oxWmrRvojMUU2ixyir7+3QGq
OqRQdB6KXq83gsbql1GRIZmh7oGi1uU2xVEqS6UQYDP83gTvlPRJCDdeICu+zQOLphhKW/DLzYUJ
1PzqwQRY49YizY+k1+SdUIAaa5nIs6uBvmy4+IrnKXTHeTfSJUP1b+ETwCGsUQ601s1qqzyMjT6h
W4Ey3W2XWNsszhCKkOgo0fBbuITmTYanx31LgQPZFa96yCfNUZ6lsjiYSfZ829ja4xEKBSHtDwoM
LsXlNtVFJwZ+qPWuxUzap6BJtZ0lVLILV0k7CTy8nKC0EEsrBfmQiKF818l6d6hitFFu/5K1zwbI
Dv+PPGRW47j8IaUa0X80ot6VGj07qgKA1UoadnqTvch6/G7EvTc8dKXcC2SIMhJESBgX6AxemrTq
oq4tVehcfQq5O0HC7SopDA9WETf0t4r8qW0ycUduITxx3xT3qW/xthaBVIuGsDWgcyXZvPg1i6tH
oCoxdL3euUMjFjuFgd37TrcEBzmPbDfESnjXFgosl7Zu76TO34JkrNy5wDFIJkBZzhpoC/NW2YR5
mqa9m3HRGpX51agfm1R3pub3VE6nwBO3Jp+ufvAbi4tADk3JYm4jFpOAERXdl/I19qrTzDNAasl4
GINPtz1sJVxQMYSbSHmJ7t7yws2BAmeeng/uhMJh5vbWYHsjRYqtGaErkU+l2APpD0rrNSNFMTpN
Q7Z6cCMUY9sSyYl4usukz7e/ZsUK7TumSANdpci0fOaZAJaqRO5HlyEqD4ywHXa+muyFpt7SZFiJ
ety2zIUDEwZdblmZE/vGn9Drmdyo04U7ZLjrXVnI5UbidW1lbm4zBZcIoPD/xVks9X4s0d/rXCHM
AZxVtrqFw7leMCzQJOMtB2acp/3laS8DX/B9D3erx3JvleChDSNyGHy3FVbmR9rlM2c2RA5EK5nc
bjm5NSYt7aSh6V1xfBSU4KHMkcqaoue5gyTbxfQlC355/Q8GMW/cT2tfOCPwdcqbrKW2OFCK3wUS
fLDBrcaSeYwN7Lvcaczftx1vZafA4lJ6RxoAtcnltIe6E5g+ySBMV/TfFUVkt9P32wauIxG7BHSc
fx1xeV4AlxsldV1U6ZkvupWR9/siElVe+/rwHsTSLkvneUHMztgPvZZuXIZrhk3qbzysQBJxJ1wa
NmpNSuIpFEH7msjTHPSB+SGCM4hO2NGPTraUQlf2i54fOwWRi5rcsjkUml7cq10wueXQ2mJ/0uPO
Hsbj7dWcD87CGyEAUN3iDM/8jMXBiimmcFzTyc3HU1p/DxSVAcDv5rKwlm+Yug6wMON52FNNY+bZ
lXrdWGRDr1jVBFjbPAxJ9zz1+q5nvo4hTOfbX7XihCqzoyiUsoAody6yBSqXlRmKneh2aWI5RisG
u6oqi42jvLJB9GDg9yFtwHt7KUfjGQki79Ygun7aO1niTn7pGFvCLbM7LzYIsC3yiPg8OjTLaYhx
WAmNJyiiW6b7cWKaNcPY/YRpmEdFQfIu9fay+O326q1sFFgv1HbRpUFoYykzCL7Vi2NNEN120Bik
UKeIL0b9ZMd6eW5iS9zYrBUXpFGHpA/yNKi3L5nWnlSqaqmXkps+VVrmlIZx8KR7E3jJkG1R1Nds
oSIha4RAnvFLIETeylZRe7rkUjMOw2FXD6ETxsG7Qr7vP9xexWtpD5jqsHSRTlYZNEvv6jJeKKPU
RlVSy24hqEdveAwEH8mnytZRNSvE72Nto/iLsoF0ULP8Mem8vRhk+6kvzm0gPRV+dxA969PtH7US
w97+pqX+WatBOMuHQnbjItxP4W7wDoJ+16jH1Hxt1WbjgKw0DOfKF4UvUKTs7pLXNATmROsuFl1B
PyV+anvKS1glO+R4jPQpFl5p5MFuOtz+xpXDz/XAOJB52Nn1aMcwr9S+MTLJbdIxsHujG6CZecpG
NFvxpAsr8yF6UzkxUrUzpjqS3Pm7cg3yhtQgkT85vjzaSrQBlVizNs+KJBDwKIGUc2ktpRoVxGUn
uTXzhNEdl71HqHRDs0vrDQ9ZOfzzk2eeoUyBWVtWNmQtLkTPVyU3rIy9FnUx6spRhyQtiMIs2Sr6
rvgjVQ2ZaMMEXoXL7vK7Sq3Pem30JNfq652n+08QzSPtReq+SgLTaXr3tmusvOlI7aAvoExF3476
0KW9vjLiJEvojMvUusruZcp/K1njZNJ41rT9kAsH00PZM36wYuuh84YNp7lWvSO+zX0KZijNyezy
yoiMJtFNv+T8pT/HyP80ovaF1PtZaPS7wlDsEehJXClHMqdDJInf6mF0fL07l7mLwtVreAgeimdY
mreX5ZrmNf8sjXjPuZlz4EWoahOGWZQG7/q8qXZKgk31fWW6Un9IzC9RFOwDiq20VOJfrWUzwrur
QM0mrx3yn7X4CzXahwg6i2dt/bC1AMIPA3MJnMxCWWSxX0mG3D0wIdaLd8XILIrIH3dRWNiG0e79
1rRHFWWCZDzWm1NaVsKIQapCCXYe646Y16WrSGWfqI3Zy27bMjOuE7oSoLCwNbFk7bhBMkHNBJWC
mUd2aaXvNSkDFCO7avlx6KOdVk9UGZSDl23J/KyEkPnfB6cL4ug6FtdRqARM2ZbdbFJ2cervQDSg
UeHbIaoRhbm/7VLr1siSTZmUmXfo5Xel/qBA1Gfj0sg0DqUWWnsfNtxhQIPOHqgm/Bb6IPv7TIIB
bCjQ0Eb6A4S+NBrqehwYxijTmP+oZcYOtOq+FR77pj3q2VZBZgVXxu3Ca5H0eX7vLDn0ahW0DUNf
ZVcSpn3OAKgW8QPdV/aTOO4gHzueXpz08MkPv1lFdNf2Pwvp1Ctw58d+4wCveRE1C9i8PI3huS1W
e9B7qZzkSXbN8WzVn/ruJTI+jFtS3atWVKoJBpAnbpxFlJC60TKGBkVRMUreS93wqFRpftTM5rtn
6VuAh2sIMjFpZmugFUXL4IqGMupRmsdELDetKUpXRys+gAI+aHV8N4j1Bz98zrofhbVvWtWeLHEv
J80uSQ3+bOyMcksPeeXbOaHq/JoQebUvh/FMWT9kUZaobp4eraFH3SK1teEFAZbb5+Yayw8W6K2h
xSL7nqZkyRBjSL0XerAUfrwbW6ahWsODksUfRvMZLYBKOmcyozem5GNaCxtzZFbeNbA0STS4l3nd
LB+ekdFNBeA11Z0yz9+HTd6dvKgSnVwF3X37c1eC7FtTSxgHkzhDsYwG1U1z8UEYkpcY+a/bJtZ2
bqYKgOkCFMi7cxEUUBsu0lBVXTFrtOdapvua9rlwHhhzelC3C/Rr9thCijy8CuHMLexlTIfRek6P
243ZvtKanW68Fpq685uNHtTa2r01NP+QNxmo1IpxRDxg7UpUFbLQ7k339tKtOQJHHTwcEQ7g+PwL
3lgw2yrpBrnWXPo0JfM7DaCyGxCbtWNObf4/G4vlYqBFYYhppWFg2I+FE9RnS4jvJa8+jOK5kEGo
TsWTleza4b2ldXdt9a5oX3vxUMFBuP25azv39qcsFlScFWxTMAbckMk+l2tnXtQQ/Xpr69ZfXVgu
KRJ5pKhBdF0u7KjVI29GFjZJELHJmLD1KkcbJdO1XJcaM1kdTeSZnr4wYullCdfY0FwvbZLEjqWa
PLPQqDoaVbfLPcV/kKXuuVNTIwHhHJ4VDxpC3hrFg6kGW9Dy1cXlYobth7QmCPPLT0YNyRtLJLTc
XFZtY7r3gveJFzn/trRv7CyqdGELUEvsLM2t4sJOo68qKlydsJForB09uor/9zGLg5G3fuYHFUb4
kFr90ZtbQN+11WKlmC+FOCjMxcUt4FmgRkSr0t3A+lFJE4C/L5PS8tr7/dcuT2/gT1hEKY2S6uWu
eAizdKGaYSdAJqVmZMKeKU/VPo/D8hGazdZ3rRVF5ioj7RUYa2C1FttjFHVTRWKou734Ra5R8Dee
jP4+q7OnJPAdHfXDeNTfh/ox0u1UM05mc+5e1Rjhj322peq5ssiMzvvfy5YZe8vSWqvmU5ShL+R6
vHrS/FmovJ1RPVnjFvJ+xV0uDC18v61aswCzgLvovk0zEf3Wv7+ycRSKHTM3n0xwUfCM6UmLkzfv
ozzYRUQ5unY17/m2s6xELZyENyL1HCAwy84FYpWN6RWtjnzDkZ6wHQbPyMhuBOGVlrNGx5m8WqSH
oF9pl3VFE2gjr3e3TKLxode8VwERm11XgiwykkxEztgKkEJVteIsdaZ5jKcY3VcAQPHh77+XMgjY
CILnDPK7PBwKSMkx7xLDlaxXQ2Nwpn4o/6UrA7gDWg+aDbMqx/L+C/uhL43GoIh8RsREke+9egPD
t+bnb00sv6P1i1jKMWEp1IwC6VtbfG4TEPvSBnx4y9D8KHyTLwRSMEABKA1Xqb7Egbmbule/dbt2
q+e4ZWd5swmeLppti536PPXah9Qfn4ow/NWJGynWmse/XblFGNYyM+kqLzfweAh6g10HJor9v//B
zf7zgGUOHPZ94kl5YbiRSF+TQVVdeJd6u9tG5iW5bCNQzaPbSEpPUwJ3vtwao208PRktCm3MN9sT
kWRHj0dlX+WT5YRg2YPQD06B2WxV+K6XcOb4g4JE9YVkdFnxmpQmaZkuobhM13OC6J1Bk5PBhX//
dRDyUMYk7UaybRH+lGhQDE+tFNfsvxmAsXpq6+FD7J2bft/lW6C569oGjx/uLhjIyPWTWV2upVhX
ZWfIg+LSDYRCFoV7uU3qvRoauwIh7KnpNqq/1/6OQeIt/82vw+XMQGsYKhowkuL2wz5q3QqYfZbc
+dbWRM3re2q2Q3uEFjjVqKUesuIjrpjT6XIr0DYOT0DTVnxpCza9/jX/WVkcqiLsNYD0soKaR2dr
9XEunA8+OjLjRjhacz36mnShEa+irLm4dpM6LaMIYSBXFUQnzVs7zDXb0zesrH/Of1YWGY0/lKWW
NnwO7aBDHz9VCoMGpMou9Y2EfutzFk4uBLzZc0jjLt5nt9lzUH40ja+3D9KaB+iz4DiPf268ZT44
jVOoNQoHidHQ6n2Uht27Waljoy+0Fox4iUMw55lMirDYmNxq+0SeGtVtrQ+m/06De/hsIWdSyN0H
X1BKO5SHYSNlXzu0KJnNbw9ikbjEqShl0UYdUwVc9Bb3ZvUL4akpRT60G3cMtDzcXsY1n3hrbBEh
TG+ok6gQ8An5sQi/qMU5YHK5tuEQa5+EVv/8gkQoh6rcZRwSuqaZGDenunIffdSG/WQxPe1B0oNT
Qxvh9het2fpTgGegDNyg5ZYpSRm2xCAVFlnYfdXz1PaVn2nT7aNiY+1WXBDXAydAnikiFj8fgzdJ
hKz6o2oOke763lSd+4SxIVESV3//PXOUgzACaolQtzi1FdSwqvVj0q6sBeTVaW4nVU6uIwApeNF3
LfQ/317AFZcA+IxAy9wNptq/2CxtUmMd1KvhFpw+lFpSzTFK7T6h1e5oo3j6B2uA2P7Iu1LHWzhg
E/dIe9ZYGxsN+aTOp1O5Y4jB0DqDPJnfdSARW/M55i9YpBizlCSDlBBM4qAt4nrbhsqoTtxSQgl5
WXGm1Bayc5SZT7kXvav8rT7vSjyUiSJAfKFoodO4+MaSIexWWmuK60n9Ts+/pcHgTMMWUHl1395Y
WexbpjRTWebEDXk6KZ1kZ60Pa7xD+GPjHtn6nMXyReIQaxEMHFdSp/aQSvk3vU9odHnl1mSylUc4
2A62CikBYrwkLldO6YO8jXwVWd3hqE6uMIbvS7+7z6iVJM2TpTjymNtlnJ0qs0N7853CqEbfYVbV
lCaOVpbKxqNv/rYr14GuAqNvVj9d0g4zOa1Er/AUsJePjeX9HhPZCZ8C/Th5blFT7457/x9OCPCA
uVmEoAv6ZpdhBvkIuEVpQQlOkW1DzA5d/CEdfwWImdw+iiv7SgEH0alZQZNiyxzv3sQz5r8aYiNQ
yhmFJ1Nw6Rh0+sbrf8VHL0zMP+GNiWgai6hWGl7/0xQezUw/U/jrdl6ElADRJt/4opUIPSNXZ6wO
AuPc4pfm/K5HH8X0uHfy0L+3KK/bSuZt6eCsrZssUbY3kHshnizOg8nMl7DpYs31m4hsPqLpjDzE
pqb+ysVGq4OsekYfzBNmLj+m1knixy6jxq3uI/jzSYaeh5DTzHsVh+p42xdW/HyG7UOHBhZEU2ux
cilA2URNqDB7VneENOT03a6pvmfja50EB5EZ6/HHf7D4RwJ+HmOBqODl5xVW73dqjsXRl1+VIIjv
2lR5ravGcGBHcAclYXDuRkGACoqG7G3ja36Jagn1fRaY+TIL4yXJiycKDWeMga+p/HVoAzvxaie2
3NuGVjcRzg8Tt3iWwcq+/Eod0peuTlTyhCbZN+KvRvlmVM9N2x/6fmNBVyAJOueYyj0uAzJTXxy2
xjSiRIoptZndeIj68tXXa0ap/cqz1KF25dTCcKx97z399o1zt7acdNJp8zKHHErtgqzYgp/0c2tC
iUjPGJbNLEe59xytsd6ZUvj79opez2Bl4tJbY4u9a5gpCd8e2SMdncuQGSi6KO5TLSkejE6yfkiA
N0+hEurvrbi769KpeBTqNv46MlftEEjm1Noeqavv1LG8BWJbXQdasTL9YSClS5+Ogl7qBzNhFkuZ
/xibr7LfohSQfk29zW7s/JWLi4maBUgopJcZprikrUVeWf5vZM1HBhtMO0HaeZlxahq0ICU7yEob
WeFfzZAeZOnb7R1Yi39EPxG0uw6AfzkOpjGnegRzY7hm/uQHyIDLd//y3FMQFAKiR6uSEvgiEUi0
pKGiSn3LS+9zwIjtFi979bQQdWDIMRQI5MC8l2+uplHKUnPomJsjCv4RrPE5sZhZYgpOjPh76TvV
IJ7Dqnci1C5vr9+al8D9IudGGo2tWwR2imq8MOfTknt7+BY7qTbsRr1DmmEjys1Be+kjbwz9WYI3
n2glnRB3KLa5eoBKQudI2oMgUTkRUMJjZrKlbFSD1hwDPARALWTAZ2jp5ZK2SjWaUmHpblFotmjl
MGA9O67+oXCHZNj/mVkyv6VmUvpowkxQGea7tJb609APP1Aq2rgU19IJtLPhAJLOg31YRBoBxZiS
KqHhNoZvp03k9FVy+HtfgHMK9pynMgo28uWSjZMCmXbyOUsC2Mm+doDKpDK6FZnw9zEad6N7AUWN
zVkC1sZiCATSPd01xI89idFU3XuSPWVbo4BWbrwLOwsn8JphatOIL0qqs2E+m6g2tUa6M2R3NNqN
cs2Kw/1nCzrR4t6x+pb5P7PDiY1iy8NJMJkIrp7+eotQ8phxaTzoYFgsPmgag85C8eJPoEBVSMlQ
Ug+mypEqgNKVbGypGq94HVAmCXej/wn/YZGKWY1keqbMC7lsfvwPad/V4zjORPuLBCiHV8mh7Y5W
T096EaZnpkWKVA6U9OvvYQP3rk0LFua7WGwABtgyqWLFU6dKwwUE9PX2gRZv7UyAcqAsnWc9QW8d
a/V+MP7UWgRO6nBbxoKNwyHQ30ddAQyzalWfgfu6rabCOzndwXA+qvkBexVaFqxYOPlTFQt3IUYx
4vZgGVrT4yjcpcnWaUq2D3IUb4vSoFHbTr/6sncOtVsGr4RXK+ZuoSEIGA1mD1EwxCmvNtFbQU+S
uRj9k5O1kTlMd8UQ2vMbUoPQt5o7Ql7N/FfvAMiwtgNoAUJxKVoxTWat1TP1INqCTMPqjk0z7w3C
NhgNE78Lm0dpMm5Ty74rAqzpSfhKhW/57Fj3hc4gOGhApXJpuATLdLMemA8se7nrx/Q4cXJEtrrt
0Bq1k3vTJfeZHLPK/DIu2ffb6rX0RuBkEPugZiqnmi+l19xm2Ig4+SdzwLpgzk0WUV1fC7IW/Cd6
NoFcDwO6b2BuL6VgQoCXeQ24seQgGJsfWcl3AmQZGXie6E70H7cPtRTZogIMMkXEVpgRUDM+J3OZ
NiY64M3AwI6vzN+UJVYI3gH3fgd21U3nNpvZ/6IN41tVhw3WoQ3BWgV8yXwD1wHoD5KyAK788szM
wTrYdEKRUxPuVgTDXYrouk+3lese0rXZ6SUrASwlEjBIRKNZsUReX7usFeio87ESO79AR4e3lnPI
zcrdmX6+5puWLB/yPUA8UAWUM5WXh5smLdWw/hd5SgCsg+5UVoiqKBbPZeZKu2LxZNgOi2xIoh4c
xTP5A8c+2AEnm4burms9YMFFaYR1+kCou+KgFkDyUM8zYcpbdDoAm1qEmqfRoE4Wiom7d5VT+iwE
cKTczPo8gPrEbjdWSsutMeZbx8zK0OqwpzYp9bCYAV8VFigWROIZL35b1duR19YRYX5xp01Zho1+
7UoUvPSE5dWgN6SDPUwlmSNoeelN7gJNUU5vumUecFsrBnpZBCKeALwecu7m8nMzUhcTuqXuiXL3
b2XUPyd9WmP1WHovso8MmLWkylQHicyUtWPXObh7R0Rol+/R/r8f/SRKjWbfmWSl77+kV6gKyuwB
LQisOr48EqiwclqCBOY058J4dCyOdscUiL1tkumdj+Nwum2TFuWB3k2ugoaPCxRzEPRT6w4BokZi
uaEzzTvalmFbPrZBsbstaelj4b1gqg8HQ6ylKHGugeoJ6FfEp4NHd8DZDJHr1muM5IvnQbRtSbA4
RsMVC1C1zlS6lYx9CrFnZnnoBjOaK6RHPFgJgRYPdCZKieN8h1JjdNHIAcHosKFgzAn93F2jSFky
aYgSkRA5QMs5ao5nyoZ1SiggNAmYhTQX60CINw87P0jWcpU1UcoXAhpkQF9KRtuluxe564c9xToZ
Ps4rAepSbo65fQxDogsAqgCVTT2pupG5doasqHjJhg/NA1aZ7/m4ox4Lsax1G9CXdA2IsqgaqICi
Y4m4FbugladlBHUWZBDqVOUx7+WcUfliE/vecdv4f9B1uHnJryvX4SiqQepETAMHHEm3+ZNF0FTR
yxWnsHQapK2ISoFVw7Cn4lo7nrpNkI/eaai7gwiaXZakXyuiP2An3fvt0yyZwDNRrnJxXPisnn2I
YnZ7dNy/1Ppm9vUuwOBJlq/IWjoWmLVAN43ED/Or8s/PShoY1jUqI4eVMPv8gdKjmWI0bawjDYiQ
26dakIRSuBwpQfiH+E+RlGJRKQjvEWFX1VxEyCC+G5hM9TvQhftBvZbJLtwhoi5UolCSwldTSyeA
1VqT1ZDgNLZ0X8wBvDY4YKNJK6OR9X9zK+ErCrJgnrDRWZJRWagi2qrjKoAhqvuxDE6Oy//WNKdR
PmpBdPsSF0wGRhrhG9HGgn/8jHjPPlduwDn6tA9OBrDyoZ6Zadi69EtlO/vbgpbuD4Ua8L8A+wzO
Q0UHk4DUM7GaQO5Vbotj0Gg7F8J4iSXD1rfbshYPFaAILUne8U9FMxBZVlPQTMEp7WOgXQrjkfUr
kcuS8iEP+H8i5HHP7o1lhGK0f8C9BXaE8u8Ou4pBJlFsqFjjrFu6OcT0MgxH3Q6R4qUoc6R5LWqc
ZvDeh8w6lm8Nb8K5+oVY5394UmhYo9EEknoUP5WPJLDdGySsenDy6EPT3pv1w/jN1f/c/joLJQFw
n4EpHrYAOAq1ooaBTa31McRwEuJnS78a9lsebESLbSPps2kzMBKtfKvFCzwTqIRIgyMcPzXnAPgJ
7O10+VY3vrP5BWNDQ92uPNol1QNlGAJAAO6uyabKQTcmJ3GCk2ufWvFlKF9EvTYbv6R7CMOkZuuA
oKur7GcX1Lo5eOROgyki8A05JTaL2h+m+ev2h1o6C0arJeQzQAqokrsVlLed0RrBKSEd2wB6VYFG
U88fC7PY35a0eCKMqCOsBEEL5iIvVTztUIOe7QR6Z33VbSMsaZwHiGhXFGFhhhqocHREUPMy0Xy+
snZ5hxW5up6Ao9jJdjh6e/CNro0aG8R1XU2KB4Nn30Co12xRbZgj4QntWJRese9zQ3vOJmPY2DOZ
9zmx9K01MMAMLJDxmNjxGXaO4W5v34sMM5Tq2Wf3E6OZmIZ1VORPbXvT2GGq4oTBlMekSV8K7aFI
Xvkw7B0U76fgx215S3HduUCV5EHXcBDDSZITccw/QWJ4oeSobJBbolEbUmYguEvA68HCxl7LnJbU
DSAH2ZdA4ehK3fyZs4lZfnCi4hcYnUKte/ertWxwSdPAVSjBzAgj0QW81DRPcN+iXZac8snjkuCf
7Q1m/eiwqzdE7b1aMagLpgcso5K5EuzCYO6SP+fMTRgC9BEdwVN1nNikH3WPPag0dgn4hrIVXVkw
q4hXZVMTegLWR8V2B9UM5FnFtROG3jd2me1JPkXG8DANGBrJIpthN2e55jAWvhlCVxwRTToMuqsm
om40kPdPtnbKhLkfAC5OCnMXsJWjXUuRUBGUvOCRPpdwXt5iatTOOFb4aGbQYv+MHVrBEJr2SkXo
Ot66lKJkT5WdGAHa0snJLUSU2OWGrA0mXyuflIBuEpjYUVJTI9ZEl7AUUSRYIIdp7u8gAt1o3WM+
vNx+xcvX9Z8YqZRnStcLPU8sWkLHC625p4E9H42kuCsLjDfflnSt3igto++CPBDc49DwS0k5beHs
BjOQ4Pk88SNd33lo3GdtFjJrxbMuFLQ90FZCFkZqMIigsnc11tjlRlXh+3S7vH/WpyFy7IdJ5JHG
dy574eaXVGg7HpQrhbAFtyElSybLT6oLFS6IULJqKwffrWzfjeytscLCm8Mq31Xu3rTimezaGkAO
6j8nL0Wz07Wt5mHo+lkn7Lud+F+afG2O4Pqx4xfhMnRQGeP61fFakgyORVE7BNz+ZzGMIXWjoTzC
ZI9vZk+idOU7LzwNdHE+F+sByYs3ePmdUbRoOkRzySnlMCXNABJesHas7U5d0FsZEoJHBCMtIPGW
f36mt0LT01mIFteMjcgJ2yL8wGLkr7dVduHmABCGRUYc4QAhIY96JqT0KBOaBjM51+MuaCM+fCXA
T8HfVNNmmn7n3p/bAhd8KpYuoW7moRUFliq1VmJYwu6KrtFOXtmOzbbWDLkNFiBmrLWeu/Ed6+0z
MwQSN/+ioeDdRzWAVVjR1HbBv3cupQKDr02W9LHVSDm80w41tk472snIHXTj6vrXiH3qKynlAg8B
pEhTjVwFjZKrLGIaxmAqLRzY56Fp5gfbKzYYWA2tyY+CbseLbds9+hZ7Bph012tA0ovt7UtfUiWw
SgLzCgQ+GBOVg1bNxJwk8LSTVn1v/RdrKkCP+M9BK9JLTIi4KIViB4ual82iN8Rs5GmcpeAPdzes
egzmLOrZSlC2dJZzOYqR9bBHtu1cnsYkAzRkqo+1HEOoVszrgim/OI3iNOhct6njMpwmm1GlPErm
BscNC6zjG9ZublFDPMmCDTOO8po6DlqPGKnAtu40nssf3Npye5MZ/h229L049oFUfJM1Lw6vw/EE
0oVDP9ZrCJUFT+yAeRTBJmoe2M+hGDShOWaZzHYay/Rds8CsZj15nOxXJ2+WzA3WcwGHBbS0DGEu
zU2QF75HaEPi7mWix5b+HZv7rsIOuPQX6AgSna61fWWYd5kygGH3P4FqGFjMTmM3ekfiwnWxfvdv
rWXbQh4wwbpa/aE0sH6JxhXP2pVQ9zpXgWAUd7DWBpkv4uvLk8rCvdfPEMyaasd8B/7wm0AfYrJR
FH70sT/o9hNf+oTn8pScsexyGEivJXHQG2E7nWaWhFgrO62iNpdeBnwfUlOYb/yHcrDaMa2xLQSJ
TXbnTN+q9p64v4Vfho33ADABYp4yfTRbOVdlzD/H4rXVQMw17Gm9YnCWDMH5D1FO7FGiA61qkrgZ
7nn6szW/knFFfZZFYGOWXNHlmab88zPvyINsnIlpkbiCnnSJGemsDLthrXS7pCsoEIPCAnkKJk2U
k4y9aWWBCx6ejmyM8udY1V+N/C6LO6/7xfwv/64o58KUt46tUA0TnU8Qp/mIJ+x7ZrxgCtxs11hX
lzTyXJDidOrcQOu69UhMKdtU018DnHd2ayCvXGNyV+8PIHD4HYm7RD4c4HNdfiavw2u2ElCa18U2
yPRda2yqegdAyobM2yBZcQ1XkbcqTvENvWFnQLozcbJhqVH0NouNQd5n73fqxqZrbPzpz0R3Dl1p
paoPD01nDNAjHvwcF8DW3stTmpVDHSex9NPc1Duu2Vlo+yJuRi2PypYdOqp/3NaUJYEIq5FCy9YF
oNqXAnOjaQaX5QYwUUFYFyCe1L96HQsTh0YDTVcM2JI0RNWoQUgSWHj4S2mmKD0QE1TGaWS0iJzW
e08KfZc0/vd+mLCAxV6L/lRf5OFZy1kSEIgjWQeM5VIgdoCVbQVw62nWWQQu8YfCmr/qWnnEuG6E
VSwvVp1su3ptD5D8TOceSRGrdp8m6qXuxCAW1cyPgLAo0Nuvtz/cmgjFRGcYO0U+QZKTYOYx590O
rYbtbRGqZZT9M0AMURjEM8I4nvK1miolVe/RNA7SfDd7ATh0jTvafLst5foTXUqROnNmf0EvT4eE
I6bUR7C7Y29gYQVRbrxyzg4EyWcXPKIF8Hpb6NrRpLU5E8ppnphDB6FWj7GSFFCiEjTmxsprlhd0
qQY4mmTrBI4I2AhPqU9NzJ6r0YEUu2hDqwHfcSsi0R95ttbXXzwP2OvB54cSH6C7l+cRTtGPbVWk
sQO6wiLA0HO9WfWUV2kdFAJVHNm4xYNCyVKRUmuV7tujlcZi9ABlTLWw9TCZw1/aXcHI50AQM1y+
wUDl6fb3utZ2SIZ6IaBEQQL8V5fnA5Wq3RZ9gJskZo6wA1sjxsz2drelLNwiEkXEc4gCMJqplvbc
wk5Bd5wgvjKLAwYMw85ID8xdIfFa0IoLKcqzSjViMoLmYGz4PhbpvlXukXTVTqtX5tyuUg75uVAZ
RcqB7B+ZvzzumZKPVpVZdo6Qw0p+sT7f+SAZcYpTNX7UzVPe/ux1I5ycgxgBhR32bf6vU8Of8lH+
A0gHl4rRgkv5ADAC45QWFP7L2BCHborxbXoFKnItLl76bhJ1KfGQIHxQKbjNNPfbgCDGz5J5Xwze
oz5od579cls7lr4bJjN8VH7RokYF6vI4I2AhPicjjQ2HYuzZA63wc6sD2latFN8WBfk60gqM2mGC
STFOWNnSeL0/0djx9y13D6O+JXoVeWOyUrZYelVYcopCJrhAJGmPcqK0Tlkx6DROLPIzSXMWGjoI
FG9f21UoJWnYnc/uBm4PWqh4KkzwFVpRVCzO+7d8OoExbTMb3YHbO5+VO79JoxkElEgu1oDYnyWP
S/srIXb4C1t4P1/05fnMftL91LKyWC5yd8AcN/t73cX42fOozXe1R/deFfX03vband7Vm4Z/bzJ7
7fzXnxNAfZl3owH3qTmXv6KwRaVlXsrjNAeS9BCUB5bEY98/0IHdgYqTAclBnzxW7X2yD4rxOSB3
JThuYRRWvvf1O5GreUCyiF0a0GKVg7WxKYbDhymPJ/7bqv4Ew7YWK0ZHjfDwsTFeLgEjwPhgsZNi
cwjhTmk2ZR4njhNq9X0VGlhz5zxmqDbe1qulw4D7Cl17rJlHD1XJcaYs6fJe1Hks+vEgkju3BCua
vcZdt/Dx5EkQqqJRC+SX4niauWtAlmzkMcEKaRtFWpO/60n9kk9/bh9nwbmC/BcXJrNuJIhqMcGj
lZ5OiZnHYMGPKDbd9N+7AnO87Fj2bWRMWeTaCJCSNazFFaek/GTngpXMdE5df9IyCHarmIg6HMo3
ah+r0d7zvIrYoG0q/ItF4Fq2YLr76QNhmdvuuyC+fQVqivf5Q1AsltxLwH5YyhcF5wEQbrObx/XQ
h2mWhqn4UoqDi8dre+DXy1c0aFHeZ2wLgCewW8rBPcJ9Dwk/noMxvdlVZzchr4omyuvRPQjLyDC1
WPBdVtrD3e2TLr0SJFyBpLiAk1axdrwctBGD2mClsfujyxHlehtf31Df/jZq44qwJTMIqokArkSW
c0BmcGmAau40dYO9Q3gpOdw9Os7PdlbRTV8lm0wTVZR3tNs5uY2VXQHR9qXv8YekFs3BKHNyl3YT
2/hjwVegCUvXjw6TJCyGU8WWn8ufJTCuUUx1VcRNUDzYifOWu/xg8eQwVclTXTw3mbbWVV3UdQ+T
IZiuRmqDttqlTMdoydhTt4g942n8TsR+sGB9x3qP7lWd7oeahOXw4npH02hD2R9nX/mxWiO8kX5V
8UvoRQCZLbd4AOegKHoJsnQ/TYoyblKg/Wer9rfGkE3/g7XH5hhXLpzC6sXPcZ2z8M9ysEp81iGF
wMVS8w9249grn/BTdZSToGQhV6dKvB6QWpf32YrOFCgsFPGsByHq2bb2HStWxG97709Y8FBt7OTO
JHqIdbuNe+T8FwgyxH0CbrP8Yyq/F08Y+ZzHrej2AhmFY+56PfzXhj3MCi4Ai0UAwsNUkK08807r
s2I0MPHjZtN+6to/lQ3CKdKsVfiu5p8+BX2St+G/QBeiKPScO71R2EOBpNLGjuHK39BMj4AC3PbO
UX+v6NcKDbjKiViy0Vb7owueCu02TOiAGERKl39+9rmxD3sWBUFFVgdZgf80iyfNODL667blWvC6
QD8jmg9QjZOLkC6lUDdgEyBBeLSJhkCehV3NNhlZi+g/y3mKYqFIKpNMDKFi2EkJGvUiSDSN4KGm
811bkVBLnwdUndsAjOVsK7LHptpns0CGVkaBHxd016a/wIGBXeB5SP1j9kbpczruujEyqj7kwbgv
/AdsgDxqYiVcX3jNiPxRl8ToOcIrlViKdsJjMLpFzEsQGjg+xjn6io0rYeTS5wUQBKP12KaLWQv5
K84+bxWM8zi4dhHX4leK5fIUdH3lDCLPj9sf+LocA0iL5HgCQBuML+oMv46tXT7reBnX3msAiBht
P7BaK5qAQgneBT+JxF1xwwvO8EKiYpOzseMZQdE99kEmUhebOis2Ffsw63wzaGtr3RYfKQgKAFYE
jhAIJUWBDWLl1myLMp6mKCsFPtXX0nsJ2hY7r7oope5X1h+awUZObp9qupL7LyVD8PeSoADWH1hQ
1UZwwG1QZkCkVVYhaPJDnZLHxB92tae9iGr6WZTYctQPX/KxDZO5nVecwpKy4lWh/ooOIAIQxWCT
iSYDmXgVF3qi7dquLr5NraavpMoLUiQdGahvkWzA1SmvN3AJz3jNqnisW28r/Hk85FljrAQ2C6qK
rB+hDTJXHyGccpet5taBN9hV3NvfefpEC22f6MadQQ1sHfUiT6B3PPwjYgq2FUgcQJqAF4bLc5Vn
2NSl2/RGWcc563wwMJdWNAz2GufUwpOAAGgHpu9RjPpcpnH22PlMilTT2jrG0PUXnW9pOtx5qYio
+zevV8zXgkW/kKX4jcrO/LpE9hs7Expfs31P2unoBGJF868/FpReR0kI0HsgeFTclINlg7StiybW
7V3fj9adbdb2rhmzY5ZVTyZtfnadbu48n6xNnVzHmZAMxjMZCAEJq4IWOB7ChNUNTTzlxzJDAhM8
odKhZWxjBbGerI1BX9+nFIfet5wVQtVX1ZDBBLjFc5s4dzftcK+VT4AZrJjMhcvELwY+Btk8+ijq
xFgD2UbAiy42RH0PjM2z3/5k9J5mqKe4/s+Sbq3V8Ob6TQefS64QNiNfxHDGpQMSjTBrr806XFnl
7CaRyeXXwIDddj8Lt4cBQrndB7N9spBwKWVwm4Ib3O3jxvutYbeAU4KW/vttGUu3ByQ5qP4l+R58
9qWMQLCaepXTx5llbHSKbSGoXh+HlkdHLDH7YBU2z9nt/rbQhWosmKuxKgxAX6T3+PtSaikKt2Ws
62Int57LLgAgyjoEQxqi7VAT52GmNGQs+94zsnETuhmyp4y3K4Z5ocogf4XcSiybjMg9Ln9FPnOa
JX3ZxaDF3bjjFo4y7Pm2nX7Y1pOh6WFZDlENsO7K6Re+64Vc+U3OLBoWMdZCYJNR3H8If+PbIdPi
CkQA88Z5Il+97US2I/oiVhgUkbeWpix43YtTq9z1eTo7cLqQrlP9VzP8EWKfpnY4Gu0WVnxq70DQ
gbn6jQ2ne/vg15Zc9kmwYwgIWKSbKvvSCCyOlw0NJBd/HOdgigOr0Evrw7ltt7dFfZbvLmPmS1nm
5R2D1ooxZADQMMnzsK+S587+WghMYIIBGbSAU62F1fsPSzwXbYp6w0Me/Eb7qxHbcUXN1k6tJLj2
hI5ymw5dbJLhgH1g2NGz586v3PQfJpuuCFvIFeS5UeqFWcJ9qkkoGHg9ECflXVy53PzjW0I/opoT
TOFc6s1HP/eiieiUdPOWYS61D/0k040Da5qi3NmD6LdzkuXVS92hBZPmjv3eFlnFQzpy77XMC7PC
TCkTznZ2TXqys8ZsN+AnZdre0HmV70np9PphbN3Muve1gjxTSxRrdKGL5gOFElTqQKONkolitCiw
wNj3OXdx9x3b7uwwPZnbnN2P4+9Zv8vqPvQOTb1hxkq8eJ124G4hTcLW0LJX1/j6lchYTya8W9rz
qHKTJOzNIr8bvWT45uVJGq8osQ4lvVLiM4Gq6rCibAIQFMTZWIc5re9MADA888C8ctOhJJePX3N7
jrS1sYUF94byPGDF+CfKjyrtA54J9yvD7GKam1bEUiZCZ5jXNjgtmUFgYmF/waOJ9EpxAprTNZ3u
8T6u8/uO/kjMv+Y/7wgCyhBVgP9kKCbeS1JPT8EjH7vOd32Ia34cmq3YlvWDwOBmew8ERPvmhv29
2T429a+U8v3KN5S6qH7D81+gGPvCFHPaC9YjSD6StH9sWuzQa/4Shgm7bXfvW919I/ovHVubWF36
iCiAQF3lmCIYFi4tYEVaM9Cauo+12ddfywzRA7C/ydvt8y1KQUaPMrVcmBwox8N0e4ot0E0fO06p
H7jZ1AcHc2kruDRTarp6ixgaxeA3mHywnFk5DLGGrq+o2ceCYmjLoSMDM9vY/7SFSzZzlfUPVaPN
z5h58SJiGcW95Saoixg+duZRDwtr57TbIMfXnzCdl6FjmfsHPhZYlEtmsWs1THLZZlJ/rVnAn0p9
7u9EStdQ+9cBB6DCEvGKWjc6wVfEpBNSAbul/hDnWkX+WDUnUSEa46UUqfEwt1ieDPoqjulOENdi
lr6au6MBxrbftz/Z1bvDr0DagTIlCALB3KckOb3lDe2UcRHbzDpQjEs3JD103RrxwZVmSDHQC9Ss
LCxtUludGpkAmTF7gafn8O+p37ljVJUCaOnbx7myyp9yUG4FF6Es1ihG0tIKloqpEXENFt0Nt/KP
YgDrjs0nUPbTcnNb2uLlgZ/m/0qTpz6L3czMd4oUAUTsBkUSBS7XtjMHf2eDwsHufxGFpogch0PJ
WvFyBaubMalbEaNAHtZmcuT5sPHovNKlXP5O/4lRIqUaII/MAgVGTHznC4Yjk6M5BGQl4128Nsx3
gqzPlDZZMRNU70VFyYBry5p9YYxbt26Owje2t69sURf+E6OCcvrAZv6AGau4M/92w1EEUzRkr7U5
rshZOY6lfBqPzZWjOfg0PkbqPFT3M8wvu93a5jNp1S6sHuoqeEMozwHNgXkfxUNWATMpS0YR61lN
fpReAtYw0iRDKHRszbSB1t0k1Jw22LOwllUvnBDMF+hFYdIYcBXV4PIK/LRezse419rI50iM3GaL
zcorKcHSCUFSBkuhy7FzFWVEDIpbM8oRxZ1tZcdmO4WUj0bUEByt9wHYzf8V+w8gPlZhw04AEohW
r9oBNKsWdEDmPAKCYOVh3fRl6OnZX0pKoOTHbrr7Z5W8EKd4Lr+xrCFzxRgLIXaBN7dhh0HXsEry
ceMk/oqjXHjM4CyBwqBagDG5K7hMZzaFRfQxLnh+Z+vDHs2efwXyyfs7E6E8Zbs3BahfzDF2+Te7
FZtWe2T2ryRZ4wpf1MD/5Hw60zNLWzQ98LGmNcaMfwMX9NZg2PAWTP9umGBfEVlgOQWABiojedBn
vtd2HhQQnNpW98do35J5JY5fOsm5DOXGqp6Moii1MR7bKSI1i/oGldLk621Fk8ZANRbgpPyE1aCo
rhqLQqsAsm3IFCO5019JB2JuhGTZXV0Z+VZrqPnkJpNYKQEvvV8M/qIsixYYEGfy6GcfqQ66vsck
2Ii+qu2KDRpVOd4sqadpN1O7+e141P5WlmO1E0RL2sPtIy8FVMAqABwGiLKOAFT6g3Px2jxruYab
Faib+vOdZj04HHWb4TAMcyjMLO6du0BEt8Uu3TTaJSjmf9ba1bqR64CtIBPZFNt9bGtYFI053v6n
cI+CfLktacGfYUwCJVTJB+tilO3yfJSha0ICMsZegFjRT5pdUjI39Mpcj6zEXusOL31NT45DBQhT
ZWHuUpyXs0kUmjXFU2q1cdCKkYZO1rjDLiDTjPVijW+N4ZROYK9O3DJda8gsXSw8DjhBAL/HV1Xc
qs1nZhSDOcdz1TyImm78PLjD2O9fro0/YEfXTMyVPCTytgPmYBsQCDTDlesddBuDOgDYxAS7Dyfs
JQSDVtQM7xr5XRS//vFTSlkoNWLvAToZCIov79awZmCZNB+ZKBW7AjAKMmLpyJAeTHNFPa9fBUSh
MYP1B1j/CVCJcqySicFrrWaIXbffuuIR6rq3k3HXJ3+4V4VpjyIOoV96d43CWJ7hwgTZKMPLmgFw
LKgnX8G2cng7JjCkwas0Gum7T44YWoo4fPiPIXH2/T/He5g1g4vAvBvAHeDXUGJ/DkKwuSyoHjfG
QwUC7YRUJ3PMdiVfG6q/eomfkkB5DipMrLhSj+ZjiK9hZaaDxuEbeNzqaZ+lZlitBkQLVwieWqDW
TWTsaI4qTyA16Dhi462OMTrvqTK7rZtnKMSFtdeEHXgeqzF7L/OVqGHpcOdClRTASAFIxkCmHqct
oOzkoKd/8P4n6/2fnwBmLtFgk1wYSOOVUCgrOtKDyEiPyR9d70Mz++qadTRZK17hyorBgAHkgw1h
WDaKAFpxChWYjYXBWiOuCPlhTnbYlZvcNp5sMjwwM+rJGk3LdUkdAAFMDWHJHnJRxBHKwdLBSHVr
tO0Yr3E3d1Nklc7e50FUmDzMNBN8k2Ok99VrraNKSX/fvtZrIBcow+WuSdyqpIFUkyvsmdRKx539
uGv7fUeeCrAsFw3QIfm21F8D+lGNP7L5VOxr6y6jbOu6P7UX/1+3rsBdoK/ow75h4ge/RXmLwVRg
lQt3k5hrDQir3UK7F6hD4C6MtbLetd2Wo9e4bwxfI+L5LIKfuX3qT7IvZpLXXAcZyEOgPaP3NqVV
lLC3lbuVv/rSpOFWoUlQWDjgqyRcYEIh96aevlotd45pWn8XghpPbALRiVNo+beAm8Zm0i0etVyf
D7XhPrfYoXVkRYcilLbGWytt98XvASgW1QDgNZATAi6p2HanstCuM/B7Bv+5Hb6IQmyZZ+1WTn1V
eJbQW+AxAQwEkAccH5fOqjKNBJH3QF9HcNT28xcvf8UidzDFbZn5UVbN1jSHEDtAb4u9Sl6kVGwA
+5w6gfdSNEg3U680Oc7G6nTrTHbUOcXm/0+EYhtsR2Ol1nf0FcQ1YWL9oWRtC/GVbn6iluHkESGi
H60upKLYlusyExIyWG6Jt9oQDySwdefHWIDwMzfTlfrNlfFWBCoawTkBPC3FrWGzeJgH6TEz3xv3
u1sNK4KWVA9+HRA01Nng3pXP09KGM9MZ6SvFQOhmcBMt5IgwIuHr/wzX/DzTf6Kkppw9cKCRTS0v
IWrir5PmY1dFEiI6XSk+XNttKQahJsrW0mSpTt3NUzbOZoLHpP9NS2Pvku7U5tYjRfuVVwfrlwD9
AMhCnpi31gu97mEpshWfyxOrMcHtRV9tL5p5RP1NtTP6qEnea+2xxmIxdkiHcHRChMG338CCwoDD
DwNVEieE9pnyHdPGoa4x4HHrHsYv6ikO7DEIeWGcMAC4Bl5cUBoAMwCLhREBMlAVBhigxgTFl2ws
nkbILmLN4cV+8K2VUy28OxTXJZIBpUw56nKpMoXwOX4IvqXx7PSvtb3FEiXabPN5Rc7igQAYwBQE
+la4v0s53PGIVVCNviKCu9OCNyxoyHxjpSpxFQUimAV1P2IyoGaA0lH0v0/7hvQNz16xv37OHii2
zGtGnBmAo7NwrLqNtTbbsSxRMsMgNUGWoihFmzk1SA3z7HXoj8G3ip8AVMZYsl1vTWev/bmtgWvC
lOMVzaR1GSbyXjMSbKsEcXTqR9648bTXPMAMno8gLY1uy1x67LjT/06o2MnBabKeZzhhmgDpaH+p
9XDEnL4FVnBr3LLkbyp2DbJeZ20M6Bpm+fk1/5OsOB3ucksfJ3xN4zeWJx4GYMO1tzqdXrPuYRhT
mFIv8gcSBdlT3w4r0bC8SyVguDi2fDdnptTmQ63nDe4aNG3FllfDvKUleANWbnchYkDoC7OCgUA0
ldSIockrLLzPiuwVHIq2G5renpcHamLv+bbBpuv5XqwY70UdOhOofM6KdE7ONAhskkcJOnReBUJ9
A0k1qDrKL1lGd7ePuGQ2gTMDBht8rhhLUgRqxlCChAD6I6qnUeyM4oP/bMoVIfJ/cvW1zoQoqlJb
aTalZZu9JrWZ7/rZfSdmYwCxAQDA7eMsOSB8Mbl+CuUCCZW/VIwCEydtjUfx2qEhanjHaZccrIe+
fXPcY5r9rpu76Uvzf0i7rh65dWb5iwQoUeFVYfJGzdpevwher61Iicoif/0t+YYzo9E3wvHFAoZh
A9tiaja7u6oy6IOM8spR/FO5uh3lP6ZnozQblRQaa9PAGp/C/FdjHLXWbSqAjSKHy8dG9erqp3Hu
fqSdqzdfIj12wp85405TvRD7q25tUrYmtrm8vP980+ycUAqiVohOwD2kUuiRKgPpN6pynmTrgSTW
CKpWp2B2jSBHA50As4QLbOJNrQ/w83mP1vyPiPTPbZvAHQIM5TJ2GH/HqbIfrN2obNJsB4VXVqK1
X8A9v2javstj7/7OWPQY/2yMOb6cIBtOjHL6NFIDFM3rxGt0lDjvW7nt0Jq8ItiXpnzRxCM/HfAL
xyTFndRGLcpzBvVl+zHk+bbsz6VWO1zdVPZbvk/rNwhuHdmn1Rx5BwqQPdhUlPf737G8Ev98x9xz
AcQxdrKOIwfCj1K4ZNMVULZ9yA2OU/FEjUcj9VrWOCrxICThjCU0wPrI181T1rxI4a6TfgCNp7+u
fNZNFuN6eubxTNoLpuUGpqfv43coIxbNjse7vHpCkNjk5YveVa4w2KFmu8z+qabvUFVKlFckprgG
yqdOd+Jwx/imqLycJOjMeIgoSMtr86gNTm5xnyZr6b9F53Uxk7MYItc4urgtFQXXMBIb3lijo1dh
7bbmsCZfdcPJiFLD5LSm8iTcFySGrndPTmvUDU24kEKLnLSkbkKjPTp8NNtj8q6NBfItZ01sjNYV
Vu+E9MyjCX6rU7dBZGO2Do1WdtJt3nX2TTMXgv4UIrG2QtRmSdtGvOtgqknSxCslsdHan1luOaz/
jtTX5v5eWXTll5MxcyaDpgq9arGF4+hYFoFWpo6WPJkVhGOeymSDpHZ4GJjHzFOyBptfCrsvTc9O
MRsqzUwFTDNZ+oqlkNLoRBkELr9Z6hp6fskxXdiaVwQNVttpi5+ghlKPLifOuLaDly6BSwuzR4Su
pwBFdlhBqvJdztU9BUO4AEe9bMYrUIPl3QIeD1A7T8DEOSRRCLOtq35IgwZU0jmoULzeZEfmh2rt
ZN1OEt+4sSaYdQt/nbbohdHZEZUMlCEaFKQDtacOZ5CA3dWqW58hBMsPZZQ4eGOgZ6oqX0zpS0NX
NuqSg7i0Pi3whcsvxiY31Wacohur3EZ4rXn2qMOzQ9to7XqZ3s/zGOPS1iy8iQFeLsp4us/LoyFc
Kj8oMpCOFFR0jjSe+iFxo/oJGAF5JbCadvw9wzPPpIzmKDIOw7G5G7XfFZ5Qtjs6WRtuE/PTPN8/
+0vXxOUwZz4nk2xSM0TeQVI81lB3S7vBjbTvYc/cOBKIq7z79pZHh355vOXheeeqUP0oqRJA0PC7
e1Lt0TvX6y4btrT1rECr17IkiyceL22kXoEORs7pesOgK7mjdWilAaDYtqMNiXAEwZPi/pj+QIhu
luzCzMx/qkmBNpwEF1eaP8Wao4iNWT113QHHxdFHZyC/9HCjSb5ROCWPHQ2aFWtC7LdJ/OlkXnzD
zJGOzM4FSfENA8SSt9pRURwZytAua77Wn9oz84zsMVfOFjs0UoGSxhoBwB/Klv88CeCpuZ7rKO4T
Ke8U3F4ykteH6K0vHGK9dcC7023FNnq2a7PXbDhZL+VXEHTY0iHJwVUCMoZeTbfUTJxGfU6q98F6
TSnf/r/WCO1C159X5F1XhTY+j8rbPN303WPcbrv2Q2QbMEPU1kaEL1J2auV+L0vCS0XvWNVaB/hi
EgG8S8CDYlNOxAzXX5GrEM6RIzUJ7GOWImuncl9PPql5Ktrvad0BQal4teWT/v3+8JcuJg0NWWB7
RlM2Lo1ru6zlMa2KBglRkgK3/STTN/C1uiA1WvFeSyfu0tDsKCS5aNFcVCF9PQ4OSwaXWF/uD2XJ
Y11amG30sK+I2TYYSkagqIu2ZzGcsvxpSD+qYkP6tTbURXMg0oD8Hh7tQEhezxxVEl0iA0+CVqlc
MCx4YZY7tOFeaJLULcFn4mlpvXLRLS0X8Ocy7IJYAb0M10aVhBaDMSAZmeaha/RHCK630Ythrzj/
xRhCn8B1aGOABPIcQYvKlN5zDTkJI+tkhHrS6CVqUr7VSX1SQZ30AiJk7tCqsk+akrfPekbS/f3l
nOZv7jYuP2Gaios73W4sTaJdmgam4ul168Tdvi+4U1hHSf+LvYkOA1TjdKTrwX1+baqT27GQKzxM
I6uyDpTVxMHTWFq54RYfpibCMiycCaGaOYTGbPoSFwKCQJMHfXQYqi/YlJr4Xf0q0FKhvyhd5iSf
gmzSj1D2BnsXMn94sj7uz+vSQbz8itkxKbmCzssGgXUUycbWKKG/Wcj5Wv/lYm4SfSIopaKxAWzI
szkVndGHTYqQLI99zZTcsVd9IgGp+Rzi+UYst7IeIJTTfo7yWqD0py493zqXtmdbpxXjYNb2lAEY
nwpohYWtdOhKuqdgsZcPvWy4LEuB0nhX2c+kz12ubDIIWkjI6+/75oMT4AJ3RNk3Jfj/Oy8Kf0gs
3WdKutMT6kZU2qfACST99v7K/Ic5QxSN7hr0ZM3nzDDyom45YqCB+lH7UcoPQpCdBGKe0BFf4myf
9ODVYhvzy33D01rczhc6O3WgyCf96ev93wrbbmTctUET643DchsYKy2utlzSjM19U4u7bxI8+B9T
6rUpIx+QjhpEGozo8PPBviV2TFFW3Ne0he+NZ/YY6SGjbdqtjMcIU3ZAx9TcNaLMiaMwCKMf4WD5
ZmStxXrTJN0zOo38wl/16HdXZYrFs8BnGIXEJSB2MDU8QrrEizTIfqB7wRAnoB/llHv3p3VpBS0d
kHkEeqj/zaPn3EB72zAgntXHsfPVkhQbKYslL0uN4i/8MiIUkAmByBY332ycEvqtS7u1p5wABYVz
d0h6D4yVvtwbflS8/MW4AP+BYwaiF+n/60lFZqkyeBpngRbGjYMyKneToQGrUiHWngSLU3hhauYX
9YKjgEhpFlRtbmwzPHL8LIuSjUwtvnLfLDooFN/+d1hz6lq5y6RQTY08kFkNnvrWqtvciezG7DZ1
0ovqIRTKQPlBIkgauPKg6cwZkgFUiFAGIH6GUkLiMyAltZ2Whpmyp8KMumNrq6PqqUmKv0daoVVu
N5gSfTGjMql/K3JcIWFjqOOWA6tUOqSoDX60BhWEL5ExNtWulllTg2tBhkKG4HE5ySqAN8ZcGf/S
TYggBrE2urXQ3zQH7FYiy3EC2zyorU/FqA+gyPdDHaxrYyYHUvmrgXx4LCHplotTx4uHIfH17FwM
IcSKf41SEJJPO2k+7++1hYBOw4sXkAE0ppAbPo3CHvJ2ZBEN9InFGyjtQi42Rs59m20g/OGw4f2+
wYUdh4oWgjn0bUJ4ai62UsbQr1f7hAYtqHLd2DJ/xSz+QRS6dmQX5/vS0vQlF76JDGEIkUZY4och
23XlFqnKkL9pZelBZbyUHgpfwoOD+CF4fb5Y8lcy7NLeS9nb/RH/hw9B9yHAEhAVnt801CqYyWhF
g7F+GFU/G91cHn0boupv6rf6tar84gVihylQqTJ38uS1UJ14hCjZ6/0PWQgup2Li/33H7BqqzUqk
lVTSAIhmx+aeUh1R+BCjG60RYyyVAaY2rwmbNyktzvtz21wHyNBoMffhc703rEfWuaMnQ9enc+r3
uneV4Wf7JRoPBeB5ml92z1XvKFuz3ojvxVqb0lJGAl/zh+Z3kh2da/zRQvS5WuFrusOYM1eE7710
pBbSuJztWumIQlBM3nXjaeyghtQ3Ti4lBxKvUJotJZYBdQNfOLrBAXmbFyFakY2SovU0gEzjD1EA
QWrVjtn7OQEThadCI0QJdOkd+I9BW/M+0wU1u6gnfj7clCCpQ1vhLB8hx31dMF3QgFkZSlHNkYJW
7f72WorkcBEDB4Q7C+Rzc54wkvMGgkAyFl0cDOaChrVBZvAUGy75Ur/Z0EAw/ZqspCZvHRj6OnA1
T30qyP3OMxlqU5mprvM6yMG2ocmZY8cbZM477DOaOCCA91dGeVubB7kR0szaxI8CprJZ3EgG3aLo
+2wDK9nHqH904HQ+DYPumCPzpGwPwDwnKx0sU+x+vXqwCWKl6QU88X3PYrsGZB5VWZZtoKfkqKTo
Q7fjz7rXNr3Kft8f3+1GAYsUSKTwCEa0qv5xZhdeMxypnliEtUHUyCdwWyL+SFZC/ls/dG1iFnRY
6VAwg1dtYAKXmzcM+c5dVYGjUkFFbeXQrQxnTl9e8MzoSAJbY6u/Rnm20cK1jpQ1E7MNITMjLZVu
Gg742UhEnDT6en9Nbvc4Fh8BLjB9+BMA4OubLG7CsupJjjVhPHRUpfMaEG4LwHFJXvppNfy25Xql
i33N5uyyQDlQB3qVtgENU1czqj0Hbragzy0a9bsepUB9d3+QS9MICBDgOZMEG+SArweZaqlZ6AWm
kQhu+NxMiVMb8rf7Rpa23j9GAHO6NqIM+JVRi4NEGt2XREDsHtdBQHu3WxNgWzqzl6ZmizZkDMVd
gYNkNT8ZqOWbfPMmrRIvL1sxUfKHEAXO7MwzKHoVN0kCK2KUPMq2iaJtai39aLs1Eso1S9P6XTgG
247TsVTbNigLu3BCNXpNwAyAGt8XqSpXUJG3QeIE0EVfIDCE0Oab9y6Tth2zlPA24FXkFTEq38qH
wAVyfzMsXFiTGSwD+Bam1onZlhsGIpgiYCauHyLILCpq7Ut2sWdW4pixr5rRYxxqbhlp3wgT/hiN
/zoYxgdMcDT0wwNlONdCTCIKHFUht0GevZc2hpmfonitA2VxMi+MTCf9YuGMDsRyNFYwSlvaxEN8
zKXhmUqrYlmT276+pMDMh7sfUBHsQ6T7ru2EkS11ph5ig9BfId4yaBZ2UYqV0Uddp+C7pU4ufkGo
Bek/itYyP+2p35VISZXpE8lKV024WyVnJuIVz/LHyd/7stkMoPBVJV1twn8i5PSk2gtfa/RC/Q6F
Tx/N3aCgIcYz38xH0m+MTyuwwsYhetCt7Opb54MJQs0BETHoupDLvp6grtULKxx79NNmthurz6Oq
HHN6APU3MVbzrpN/no8ZbGegEQEsBDnt2ZglSSK80Vk3NeKIxOF0X2c/Stsn36PqByJiB10VEv0F
wOfKKG/9OMqZgD3+kT4Hs8/8dmcjcFwmuoZj8zsxjnX2sXJqbwMwGJggJDoyukAGzG6mGkzeZa6n
fdA2Qw/OfZbJykOfoRJyop1lJ1v83f5QJKvTPJ1awnSMrDJ3qoQCrHf/W26PFhAWE4ssAk80ZM8Z
EuRMRJkVxmOAPIWSeABKgTGJGzLzQKS7Bgm6dcAwBv0Q8FkDW41Gr9n2kagSqVUxBlKe73XKG5cp
8BljOnJnLNbiwMWhQagVABLUXuAmr62Foyg7q2FjgKqcfOBGaDyOuqztQV6TPv/FLAI4CiEldCEh
0J2ZSgw5A7sxBsaBLkY7eL5TSakdtRBdzPdNLc4hwE6T4tcUSc+OYG0lIOIO1TFIy6RxInUXZ4yg
K28EkTIX/n1jC/0hE/QXD36UyqZeyNkcovgyIDRkPJBHyX62I6OBYjWJAD4G5tMWbmRylj0j6ZiD
FiqqNyZtzfqQVGb+wboe/b5mGeYj9HGV/twONKdf7n/g7VHF9+E5CLgn2ArxaLue+LrrSlGg1zgI
0ahzpKZeTM2/a/pqt3MOyMykYogX2oRYnIUopohMqdIkHlTo+T0C+MIPBhiYQTLcJGdZH1bVaW79
LAwawC2iSAnowh/6o4sLj9BU6zJN5+hzOOXtMW+2ytfU+D7W2xG9hZb+OoL/oHXkPUtjF8lIZxhf
6viz0tewIQsv/usvmR1ZwQwSsVFDb3rka93R+GGwBxXv4+pHuoEMp1wQJ9/a3dOP++u6UMm8tjvb
5mDxkgQScDzo7G8M6iPZrhEbGm6Qk/8a/Vxj5VpaYHRwT20lUPgED9L1NtJ6CKjTphBBkqmoMpQJ
R2dQ+GQnVej0almvvPgX2gYQEeJmQYgBHWXIOVzbS5o257gDRNBpqmckv7LEqc7h/l0ou663XJDa
Wpv7E7pwUFAiBdYWoQ0QkvbsMuW20iTaIAvEvkazSeWUbbjZrnULTL/l+soGovXCymweq9yOQU/T
i8CqS7dWwm3Jtt1DpqFf+2jZ6coDb+mUQK0FpKt4bOESm12jeZsXqcJsEdhWRB9lBMNO3prVXpEa
bdvoZdCnabn/i3m8sDlbuV6phwGeCDblPkUxlI1bWpXW7m+soNSAFAa6S256kBFQQvsyQVJd1duH
3BLfBtRkV4wsbfqJ5MDGaxVBztyrjRkUGDoZmXu1HaOHSDE3aqi95qZVeDyB8O79Id3extgagLKD
7Gmq2M9vEiScpDJkVA4E/LgzWF37E9NcPEKdrVq7tW7jq8kWWLyRtgWTw5yYMep1oTehJQIBDrD9
CHkOVCia0oUENneLTI6+9C3y1ObAQEBc5/xgDraxEhIszi5KEtCPgkYgIubrIz61VSrmgAe6QKbr
kGZW6yRax8H1RxA6C+vz/vQunm8LrTjTVQhrs30pMpWCdhLwbrMfm42giuxYNZNWHNeSFfTdmZMk
Jt7r2syLECqpFRli0Aeaw0uRZRUIo7vXfz+SSxuziavsTjKTHHs/o5LiJH0bub292uew5KkQgYO0
RQM1BUK36+UxM7OwNDrCSg/mMeAbmqNpcXsfjhOfpwxBtsxqbL+OTEAh9Rp9NBE3HCWMuF+JIfNJ
ItmboRlqR6m48DrJSM4R03M3ziHsfH9Glo4OsIXIDqO/HZpks7sQpZeqsKkqo88lDD2QfQKg2gJI
3KV5FvyNKVA/o3ALwpU5fw+kjoqoyWwZosUdd9U87t/KBozEhKPAdt/U4l6C3AyolibUrTEL3UZC
kiRvNOwluYseBXTGfV1t5b/ZTRdWZndEW1PNTOCxA9Xq9E3csXJv5J2+vT+WxRWa9MtRGp1yPrM9
a6n52GdGpAQKhY5KCnJKnwk1fUTexVg5ggulIHSZ/GOLTM7vIjZkOmqbqWTJAcWzGTl7qy76kzLy
cthFmpC7U88TjTtSI/oaLO4V5TstsVG4UkA2hipWTjrkgcD8DnkF0kROWxNAW0o9lVvnb2bFBAWM
DNpyMMxff2knl53UKqGM9u6MHZTWJN+4PDQv4Ni2V5Lk0wTPAw/QgKJhAUE6OsFmRwSlf5O1dqag
i0N9GwX5qCv1NSZBpKApE9HzVItsV0KqpUUHiHm6Y2xQmMxVq+tYF9XYwOZQTyIspOpcJsXxBvXE
NWrcpUgHpGSTSK8BOo35Vc0RDvRKyZQgTgsnObaGN4Z+32zqYSUmWDqUl4am/7/YXGEYZqC0LKeN
XDzTOHHziK5kVxYuRlxPqGUiqQNamznJ0qBP78lpV0RNdCjaZpsC5eiQgbpm+XZ/Ay7F2SDHgMsE
DlUzsTuuh8P7OrbHHsORwbnmqlHvGW0MAfqxHh8tvZbcNimHU1vruhsS68GAsuRXKmlsZVYXmrmR
E0B3MGJV7BXotF5/B8sBxonGVEHd0nCiMn8YdWCv1C+1lTto5nSrg94CHhup3sDwjOXGY5N3fpf3
T7Qs91IRjStHc+G8XH3Q7PpjdWlLgzqdlxjSeclGzctjiFno+OBkAwef0Ulfa3Za2FtTDRCjhzvA
G2vmiq2R6XKcNLAZUU9Pn2UQpt5f7+VR/WNBu57mEU8uG5qEqEHXcbjJUYOxx6Abkre6r/FiTyDv
Gp4qe42NeClLcjWy2TYTyF2yvG6VgBefRvZVeoxspEkEP6eyvi3TxClbCMAnrq1VPvAgj9ASSewV
5r2FUgAmFzTvoHtHmG3PydoKUSCmluAj0KighWCUlAY3MwkYhRX0wBQUGbbwkBrtJlRGwylS7aSN
a/xb07aZueGrb5htK7PBjWJz3IM1GK5/yJKMl1/R993XsUekJEA6dhqyXvUELZoVb7zoVi6GP7uC
jcEqlGQavomuS8n6iejV1c0Pkf/7jOk0z1BpR9FDQ/Qy28Z1mIC4FoI9gdGedC2Qmo3OV5hVFtz9
lYnZPu57Nc/5UMFdGD/z0AGdhEp/RIOF+2V//8Qsz9o/g5nt3JYOZDAM7Fwq3F7QHbGoUxrlEzQJ
7htaaCG6nrbZDY0gkLNIxtnskBWssn1NN0aju5r+S0V1TIoHT1FcKdWeRUY3o7Vl/fCEdFat8w3v
ja861X6RRP68/1WLDuNiLafpubjuFDyWFEow0ZbyHice1FscXRyG5HsjPRXKkxYH9+0tpbVQL0Ne
zwBhE6AAM4NFlyYpkga4yHunDh3ANTj7YXxS1bFUp2avzVof07JbuLA4u3poKWQ+TvPexKHPqsox
hb1l2UvCo60u/Siz09CpW1bKpdP0X0i7kqNZdPoX5mceoaMVj42wm9qC7HobW0rqNFGV+vfndfHA
oA6J7AJoUnDTXq9jK4GDS7KwjXXQfHIQpneW6kvKO2Wx14pv941Nv+zGyV0Ym61h1LUsETZmlJXs
e9PlhWuliuLQPM/+5j67sDRbu8Hk5sBHWBKk9Sl5ySy/1naNcQKPNWPCRa5mxeKiP7iwOFsumw40
HUxYNPtia4U73n9rKHrn+839OZx+z705nHlrvVaVnPxZsJo6cTCkW7mFboceOVlSeQr918JToNJH
mP6/G2SeUAtHPc1agnFBvbYBdaIeQvBaXolsVzbGvK+KKmUS8gS7UB1sH90YmS2cUH67P3MLK4Qa
rKZOmR68NefhMx1srQvBcxiUdU1ONjpEX8OSyB/xWKdeNNjk3+expqI4ep4RrdvavHNHTzWrjSvY
680tJ8cRUGtJLTZcMnf3B7bkG68szS7WwZbLGgkzBQhdH2q3la04RfGQenr13uRPaKZB5vXfh8HI
mZkEZLrTC24Oo4N+hTKWUEALWCGGvVyz/BVdhsXGxjvMbztZvILuNgdiStfHXTTqa9SUCztmkuYB
egmUWCAunbkSqc9bo0SCJGgShn7G2s9byEny1l+Z2jU7M0dCbbNkWgk7KDd7JI6eusryIkscKu3A
WsXNQA9BKJEcQFme2GDvrSw7yHG2zfAkUfgaYmbh2r0a9szLUChyRPFAMOxInCP9oJTiIQGdN1e0
Y5LrblPIvpSuaUAtnpyLyZ75nDRLUPooYXXIu01rRJsQePMMvI1tz1cmfGW+/2z1i7hilMrUNgdF
AcgwcQZdfDObR6GDgGFlXadAcOZGLyfyz/v3wk7fpwP0FTAkmf6m5re+zg/gbXWEUoLUCWFWLu1i
+FXUKzYl4HdI7LpGxlYGu7KafyKQi48gTdmXSLkrgUSZkwzkYI31o54aR9L2IM7p9lAw8VttbY6X
HvcYPErTk9QuqqSzw1OlvVGh4oBJji0wm+DFk6APG41wIzTZcahcISCQR0x31GS3sdf4n5YScWDM
g46hPvU+3fRk23ZG2qq3lKDoBog+pA8DoM+y1j+KxkDKetiiHo8HtXFsxElvsoCnuiOSnSEJp1tj
QF1cg4tvmTbKxRrUo9KOSoqNoOWbQU7dBtRXnsn9FFRb4MXI/uZSmLp5UX4DT+L8KS9HUpU3hoQH
7/heae4gNoruFN1K7KhOHv9me1+YmY2qUaymGMABGhR5g756mkD1ltVtDLKPtJcAroYol5sOwMEA
GBm6lIzMaVo2+JpV2l5jiewAeolwC2qh0e9V/p6YIzQh7SY80I7qvlBFC2LFUnhJo/ePEQVc8P4J
XQh/p3TaxP4JSkmFzHzOgESAoeuRGmRh9dTWZRB11hpJyZKzAaXb1A8y9RPNwRmJlXa9qaSYJYPz
XaJF5t5qIP2MctBaB+VSOwAyqGjgBdkD8pBzYFcJTrVGSZgamJn2HSg1AG22g/qoaqlD7CBLVC+X
f8QV8oZZ45OxjNwCHVv35/Qm2AdRJbKgyOfhxpw6ia73OprURZiYTXOWCXNk4ED1JPRC7TczIi9S
X+8buwlULbQsIXsNuAPKiRC6uDYmJRLXFalvzn3GAqlSX5Kx3ESs7RwGdl9JMOx7eZC3963e+pbJ
LCDqE/fiRO87S/JHlTQIqo3NuRF8Y7X9luWnOnvBQUNef9Pyb3V+YvI5av1e6bdDA+aNrU7WyD3+
sHFeHUB8Bnr10Tw16Q0BoXg9+qxJ44FbdnMWyZt4gnAfBADyfmt2Tkgc3efbSPLN4tT9hjAzZ8fE
2FDF714Y82NygHSKPDjVKVa24N7sshMkQRTqdeNRyZ1OemqCNQLXhZ0BpA5KSYilkPCdFxxoJ6rI
RjPqGZ1so1G6nfrVhMyZUsJXwGusrNHN5TvV4yDICjYSomC5ZpNTNXwI0ebbnNOe7cyiPhfZO2C+
wCC22zaKTmUGNIBCgB4dfrfSr876OuSKt/IRNy5y+ggdXStAoln4me3PNGzVXmJGc87QB4422b1W
pS/RCym9VFdd3oJsCmJRdu+H1WA66DP8tvIBCwdk6pwBHgfVL5C4z0LLMAHdvlUk7VlPv4ZD6wzl
LzDh7zVaOJ0pOyZ7Ylm8H7809X5gDyyPdnUMcj/NI9G3RMlcpuorUJPbdCzmBDUnDWhXvFvAmHq9
a5HYJl1FtfasgR+u1k7o35Gi7Yi4CCTPpQ3etu53Mm6N9LmSR8eizM80deUtOM377ORo0LOV0dA+
naG5yrcxgG4IRDXdOSorxUltrjlAbI7uyuxPQ7kxAxyiNjFQalA7ux4q6htclpW+O4PxsolcmvmZ
9SXRHs0KJErnsPTk0uu6zxWrt5vO/sMrj2XH1oNk3MyqnXaZnKK8BokVQTf8kY+uPvYOIUcoi+Iu
dAxnHHdiNa6+OeCTTraFtxKIyHHi5tBLsDC06pj0dhCXZ0t9qCTQ6dfvCXvIkWS/P8ibBYRkDhK8
E8QT6nwAAl6PUSix0DpSSYGpxk6VftA10ePbseDQAvMFknysHNrOrg2QCuWKuu6Ts9YyRyONY7GN
ZdsuPJyrRGvqj0vWUIIFaxLw5siEzIJlXQI6AG8FWLPQjIWCW/muftXBo7jGG7RoaNqNaKXDzp/7
4FznfVm0WnJWrWpSHKBnhqdmtauSlWN+E/JCxhseB4VEZPzwdJ+d8g4Pd2JKSXo2A9COO7Ge+2XY
OpXk5iivyKo/ViunbWloBmo5E9MD+l/+XNoXQbaRon3ZkHNYdDiSw6arA+7Mjlkd3N96Ny4VIzMn
/4X2QPiO+c5odG4YRdamZ4IHlVXETuOi7O2Yysuwz9fuzEVj2OiAVILm2TKns34xqHFosc8TPT33
ne2k1q7thNdWyg7cVhObEF1ryLh5hWNwqNKj2xzxKujwZ/ZUK7Op1FfZuWyMfQGm8zLcG5J5ktZe
D7fvw5ml6f6+GFndVbgvR1hCq5e2iapN1W1C85hXW92TELB8k9eaA9fGNjvScW0zTSoYxtYJJ42f
u/GxT0ZnLad+W07GbY90nIxFQywMRMb1yBKaFUqZSelZNb26O9L8HA0ewtFYyxytT8BmrTpcHHtp
N2yzACl39quxvfub9Has+IYJe4QTCJdsTK+Si9mVxRATRUqys8F3tfkUJsewelCVj/tWbo8c3C82
JtqeEIiiZnJtJc+jASIDY3aOpU34oD822Y6Hkyz8v+0fmQj/UZ9HpA8Kdzw5r+0w1ic1+HeLswQM
rrBetPyB8Ce9c+36bWIET1dm7+bNNrM3mz0m9eZIdNiTw0e1zz2tOiar8l3TR18FB7hf0AqDFhVk
OxCkzo5aYkRcM2s5Pjf1h6x8ZWvRx8IgAJGGf4JeAu7iOf9SX9hlj2bq+EzMz7F9loptEq4l7m+D
OThcdG5YaDlEpx4K+Ncrg2CukEJWpmclei3H3LHSZyV/kPm2JJ+WuinPenTUT+SH3VMXOZ/7228+
gzhcCPDx/gHuHDCdGxZ8MSQNdM3KcwSWoYygZ2SNl3I+h/9tAbRBGB6szK/LrBwrNvK0PJci98b2
lMe4nvsv94exZAQ+FxQZSHJPgInrOazsDHvBkMuzSRKUPj4rY59m239tA9xHkJeGcBpe5/OANyqk
rColqT4DypTmtiOjahStkfYvDGQKLVDGQQYAONvZZsi0nCo9lKzPibJPAYDI4i16mJ37I7lddNxM
U9yHsBoA+flskdyuK3RcIr9ggrg2zQ0JtHB57v//rMyGIndSMZQyrOgxurxLpwQG6r6FmyQCpgkD
mboFETSjRX7mPElpJWkTwkSnHISOdgx7Y6iuYQgnegZ5Ot+0bl+6UIiRNKcq9kWx0sawOJETjhKU
HfCr82hdyYyMaBFtzmPf2g41KwqlS66sDXPZDIp7KOBA7WqeKwHXTsh5hBRNrXgyAQGlC9puiL+p
jYO0t/pNzr734nvXeHHvKWvkDfNrcJpjZGqmZmgAdpCMvj5akJtEejhEhoTxekfkr6GR+lz90qRr
u/J2618bmmbh4r5VkAblU2n23BZ45+mK07NnsnaIl6ZywudN7VkAmM1xKbEoCaUKa8+gwYhfARu0
PSHiZnd/Y96klf5MGmqUYKEA6wWC9+uxiIGOgwyN6TNkPsr2w/w6NofQ/NbGG/NrqrtKDDffbLLK
aZRtIQmwK9i+5snFJ9cqJBhOINwzzPKUZJIHbQQXWBOgT6mNfxWvXbQtx1+EQxQZ2m7lzl6T4V6a
I3gevG8m1i6s/fXHsw68wZUkd2e5+9FDj0UZ1kBXS3sKCRUy9YiA1c2Y/v9iqUERrptjmnXnuEnz
w9iWxb4urBoM5rYN0IJSeSvrMQUCl4HCtB6IJCcZSlSUkT27NijXjSB2RzvEck5mHVMTmaJXOd7Y
iJwlR0Ki/IW+ia3BzmA57L4VmVPiceAMpleBhN7TG79909Kj8rsF+Z76YXsqmA9OIffitbjpz7P7
3qfO5kYde1lSw7I7D3TLsy2KG6X8gcxHVLuT/M5LQw42faHDU8XEf3F2ZT2O6tr6FyExG17NkKSS
VIVUauh+QTUyzwYDv/5+lHTPqZAoqI+2tPdDt7ZjYy8vr/UNVOFb2DZF4nsJ6wR4ViM9BphBEV5H
w0r2pLZN3R7MY4eeSeKoQI6od1x2M24J/Lvc1JxKOZWEVZ08FIkDFxozcSTozMLvwz/EDeVlY/lg
BeAvpg3tvpJs1e6M0hl1V9lEH3EQbQ0gW6HS1ftLQW9e+MEnm0CUyEoQ2yHKNX/91nUGwseA2Eo2
qSh+RHq7V1/iNyKsddPNa3Yy2uf4n4VMf4ZVZdQtcJ8gpk9R6tfWVIoo9Sc08olrQNo0Y/VXjc1X
MQ72ZjSKC/vyAhEwjQbrUIiZQtlreunPRovrKG91BFdZSYGKPTVaY5eiahNk5PprrDzA46BZFvWd
ws9sj0G5YUppp2TjwrKNk6hUhQ61O6hORtQ0XDkObPYE+ieUzoDYkhzkNw9quZBBXQkseOj8+PvC
4gkc6fPZQoMwU2sxaE+Cti/kAOrJS7WZi/bNtKC/h5idHiGsDHnsfXaqpFWJRQxz0BvDVRe4iXBX
WgWMYCl/71YBf74dYn6awBdrOiWfqMiiizLn20CIDYppatieSsUhqeWvmvQ+WyfiNoPvnkz9B7Fy
RP65MOqURF2OCgOiiUwLd5HZRWMIop8rDQKb9NFvdEAfAqr+FR1VcaNgk1i+eJCGHQTg20c1PbUN
FWzZYsnC2/LKzT01cf7zI2bRlTewoA51bCcjbbkTghVm8UgprE4vX27P9+oOmvhfqBEaYA7PRjKD
3pSLUkP/AzIVxV6smXV7gAtVNGygKdeZaFPA718YbMc5Wt45RJpPrNrjPg71eqXFT7X6VFfjmvVO
UZzKipopynCg9ItrQMphQE9D9GKKuzrzwb7L10XuwjTl9i+7trXPftlUSfgVmVpeKxI8Y1AJj9dy
tdVQ8O8OofwnT2x1vPcFt/rD9uNdGr/fHvhii0lo0qGsOiEPEY/nRcHaCDlrK6Xy0PwyE7fULVkN
ju1wgNOJI3EfcJ6l0vRlYo/C4MSixBcAeBVf5HyuUdCovaqXjRcKD8Hg+aZg9+pDzggFl214gVyZ
ou+K1lU4nBJtMJLE9uv2rC9a8wZ+Ap78KriNkKNDEej8JxSlEYaRyRqvJcA4UIFZg/g3hT9xWIiu
pAmWTnAp30fDJq02JLSr7CAL3+MATHxXPZjwo/0MBKrA2U1Y+CDzgubPL0PTB3pTaF0qF8mlxtoa
TerGU5rQ7tRdJXyz5sSHV6aba8VfYlJcnO5pIXQVLuWonqKaP7uIIbwvAKwHVhOkai013Jp9ZOnN
4fZyX+7u2ShTBvdrdxfAZacDtD49nn0T1lHGiG12lQ2vEF2AOXTixvI69zOratf5+NRH0cL5uv7B
f81zFkpBoNG0AFgLD8qmcZiviMCg25VbRBg2zVjYUmSpSQl3Qpolf/701U5N/jL2BNCl44e2X9yp
8Mw04wPafVKQL7worn6EyfoHPUgNgrOzA1FAgSjS47HxRhRo2mDd+42VLjnnXRsEWTn6bGBlQ8p9
NkhrGFHNiN94nSG8Q7C+XidkTMH2M5dwXZcPJHxu+LSj8DUdLvQBzj93o7Qhg3UA8zqR/dUj3wn6
/Rg1NlNXcgC/KRW57FZS1nlmN8qxa49Kf6e16+hQbWN/WJUZ243pYwhTeTRG/kZW7HA036Fo0FWb
olsVhHKA/qB/Xy3Vs67uk+mynQrDcFKdSwQVfaIbo0mYlwjSNuGaI3BYA4fDMQp0qhaqlRkHofn2
8aFCsA8z8o5ckzbRgUfoOGQpTVJXfm0D22SlnaqiLWBX3z5NV0L2RKCE6zhKyhBDmMUuJsWBptec
eaHVZfsWhUOhPyqD1+mWlL/xxXbptDHOshB8zalij34E6mMXGjsRghWeCUHrtd+MARUDxZ9j5h+H
A+9riixgHWn/yBhGDEQNWwIfEoK4U8HsfP/0CsrmuQZRELweRoiq8dAxAzmxmmXfoillnE1uirQE
TxHAm5C+ng8lFmYdSsPYewBI2KUMkzQzsIpq3QYLBKcrx+9soOnPf4VAqZODumRi73VsRdKSsviu
HZYAwRcZ1LRwv2YzS5CNpsF912A2PHkJ4vfSX8iDL1cLaKLpaIsgxOoY6XwSqtymCYHcklcUUbEK
tTLZMi4OtjEOBVo5cmDf3uqXlyEKFEAf4LUGHAIkn8/HGyEY3SVy3XtBRNbsIQXA3vcbJ4NaGLRc
axrES4iUyxVECRjWNeCPwwYCh+x8xE4FnLoT5d5LDTNwoPoASD/kfxbm9SPFdr7tZEnCawal5smX
YR4hB7CYQyPSsJBdRTZ1mhkuKsGyxcUysVvYj657QUjWaa03tBny785oByfqSUeDrA8cYJsD2tVJ
56KyHzhG0qcrJQAj5/byT5O9+JUT03V6TELHY7adok6LzEoJB88sOTXNyBIzCMdxwza4Gy+qAV5b
eoSY/4w2W/oGdgCaPCAh7KrCDhptrTb5QtP92oQg/QYJYAL5WKhBn3/dAS/jlqvJ4CloJvhPkYZt
tNeVZ1E63l65H4mj+dJBAAnSLlCaAMBoFsKS1IcGSdYOXlgWbpj+FWvXEEoaM6t/qA8k6F3TeAkN
ble9ZIXD3yg+ZsEqhg+PZMM+IO0+tD95RKgxIeP6hRzzMhYBDfdTIwUjG4WY2TJwQjJzqPjgVUmw
izQU080KpNkwTxeuqmufFA1JAy8uyKbiCJ+vt160ROYCG7zRYPeBWq/lLHy6vdJXhwBUAsuMYhIG
Oh+CCGrbqBxzCaUQuXwuaZiMOC5M5LIAMAEI0ULDDTFhXub01KHQparWtcErfEj3+YgLq4BIzK5B
zLfCiXitRU23zoWwtrJhaBy917I7VteNlbFYXogf1z4gHi5Ehq0LADhzhZg05UVZx9LgaQ150LBx
0jZ7AMh4dXttr4R7PAkBTQdGHTjpeVMsTQn2hi4OXgQT4hwIvWTMnbp+G5Yw+NfO5aQohcsFrlD6
PAGGCZouV0oyek0Xf9WJaef4F0WR0JZH8wQvyKXa3GUOhcfurwFnJ4AxOVAMHmDAlq24FFtS+aHm
p1TcRCWVjQ+lc24v5dUNBLki7CIdrWYE/fN9OoKIlGVo9XhZfCdBGFGW7nz4ktCO0QDvzUD9HKDw
MYzBA/T9Nk0erG//gGvnBIoooP6gGgkF+mlFfuUfPJYqBZyr0SMkHa1aCcqVICtL3nMXSp+AV0sE
HbtJ04rgqTE7jkMdClkVEbzqSbKWSrsb7DqiMrP9TKfxo0JWYDMBC78qBfA428pWRnkLfG2D4naU
/OX6Os6qu5opj7enf1mMnX4YoBGgnEnA/V0Qz+SG1bmGH9YLD3p5RH3CCgVHhgHtk1K6kfaXL5Wz
rh1SLATaRACtTSoi5ysuqxBBSFRlxOkJHMFXXHRFNnm6pEtw7ZBOeCuQvSDNAFnT2TBybvapOI5e
33cpcGSxhLpEVUM2HDBmHn7eXscrGRkyYSCqUbrBRp4LA7OwTMyeBaInFUxcFVHyZKSCBo1Zhe2y
PM5WWS0Rp4MhzEIEvrKaGBhMNxUIQIhizbKDTMwUqYwxsAmjikrTXbj7ueFADv8+P1RbJ5LABAv6
Oca/jskAWSXVL4rBqxPX1L/QtLRq0UuAZBONU7PEI70ShiDgNG0QBSpmF1yAICxFHpv14BExdUgY
oBEI/zbDHsBjF8VjXqKe7Z/+fYZI4KfG7yT2PYfVyPUImiUMYb0a7rqqNwigWzhaDoqT28ULMOJr
4QDkA2Aq4PU3wWxmmxOyICQzKnXwBpM4pC0eCp7bWh+7fqxvknQXC06NThQ/aBFf5SN7FvCI9T9N
/V7UrAjVV28wPtvx4/YSXDkyZ79qltfCBIILQoTLvA8AdDO6jRxzmwNxD83rhRT62nn5vQCzbesb
2LRii9d5IKspbfKWynLwiSI6NbGnYo7FrxeGvHKZTuq/oHQpIOdc3NpDHsDLcYwQd5jo+cGq9EXH
DDdd+q7pzu2FvHYoJ9KOjNCDCDQ3gPKlMelqpRg9NHnbNfeNwRVUPGhiZaw2t4e6UjVGax9zguch
5gWp2vM4Vwx6E4pjOXoJDHzk5yz5SskHezBiOxrvWf2cCi95uWWZjW4737J4dXv8a1PF9YmOOYB2
aHDNorloCA2HOBpWVe2TFQRAPoxoDJyxgf/i7ZGuBQXUzhDjpkcX6vLnE5VDUpmDhHuD91Z2VB6L
4UHZjnIEXKsbhEsb9Oq8fo0226B1P5aBUOijp1WcMrCkRyNyqjZYeHnJ184cXvDgaKJJj6LVLP9g
A9LMAKqontrZUOuAoJdZeqb5J69L+FdGdCydWFt3Qm3x+LNubB9v/OTgKzRO7qpmU8kxjXcBzGPk
8V7rT1FpQOmH7PUlr5prBxbVNfhuAHWI5/nsO/t9pfaG5o8e0CQiVWrl0IJ7b3VJLVlmCNexBkRn
qzDY/1DrANYIdQeU2iCp+rOAv26eamjKhoCN4pHXBAx/ubGNAPAVeHb3dvZye4td+ejIFSCbiYwI
OJk5nD4R2mDAE0b0oGhhOlKYQWOHFZFTt+mSeNTPm3r2EkYXQ1MRJX7sb6YF/zWvODY51wmXPIME
Jz0VM7vwkf+lvSRb41CL8GcEgrSvhdgdRz1zRm2U3LYWs3WAQHasoz7fJXoE/Z1WT7YGcjiXdB13
lSgKaJ2a7T6W1dw2UqnelUlhOHndlikddV96VTr40qGAqThoXmaHdBDDYx8GBhXTrrDTNggXotSV
XQ5I8/QsQyUOfZXZLi9bVsVhmyte0e4yVu+z4WDAdwJP5IUX4LVw+HukeTyCuFlRwVVJ8TLijnUO
IMmIHKV2wrxYS9E9ScEt6SIrCaGNF7jx38HftjAyJb3w5/ZeuvKwmBiNeNmIkGJFuf/8+7Zo7dSm
iR8iSrndqKjZLiELLgDjOBNnQ0zb+dcWYkI29maeKF6ibfXintQFFZBLTMovpIe14T0RbQmlwXTY
MR26jzVN48mE3o+P/8tckdQjpcGlN8dWSkmTNEyvFE8ThZ0idBZJooWHyvXl/M8Q8+8qd0A9phmG
iLrW0uCgBFDS7UlceQopAAabU+MXFmEXm1Tp63I0ckH1mn7T69+N+sKoOny1vpt9VBCecW+Pdxls
MByQnCiwT0FgrhLRMHmsQy3XPGwUN8of+mwtpkv6WZfLBhtpkSiAZqCGCBzl+RaBv0ejJ6CpeTzU
GR1yBsI1+gb27alMx/c8lgHDjVg2dQvwr7nop9BkMDUUdM1jrl4x2o07wYIuW629PknxErXlyrqB
uzVZAwP6AR2E2c2cJh20TKNA8/Qq21WAXgh2rnQLJPUrrVkQDVGRQK0bQKyL0kvdE5ErpMGU/LJ2
G4nVEA1hoDmKQ7LL+zBydHU03Crh0pqXJLPSloT3RGHFqpLhW8e1JF7YMNPE5qsMMCyqFLiDcUPN
box6jMEP6UrNaxyDvMISsVI/uLbWhNXtr3kZrAF7xc7QARkEFeuCy8NGHWzzRvLG0NZEhRYfeu9q
wxLo7/I7wo0Db0okycARo0R5vjXDiYQyZLqEp1aVrsDAKqhcK6aDIk29vj2jK++taazpXCvo9ADY
cD6WiRtN1BpN8qTxJWrMF6WPHZicJAmcnRunI5HVkoYCScyMESCXVaTL60SlUGmMBMBhTrVqJ0A7
dJ+3f9eFfBq6KUDXYyNPK42sdvoUvyJ4pYPRH6Eh4nFQmZhPm5Yfyuq1qcb3DgIuFQphaQc2ZiBa
SvwAbwh0kx7q6qUQ+Qnqq1TP5U9lNBbegZfHGegTFQuFaIjy8TxoSB3nNVS8ZU8S7khWUD4UNG8s
ow7dYnzuBVoOrwsLcW0zIPGCxiGWYrrVzhei50EuxfgTLzsOHTypKt+OizSmgZhYAsM1LsYG7e4r
E54pykPIHRG27n5HNkHdLhyzn5Lj+TmD6wQIsBMWGBTR+f43qiLp+BCqHq99E2ZLUK6roK647oaq
8Qq1FGlZCD6wOWpHfaPQ14Ia5ICH8+57YVWm6HzxS3DcJQ2ZE4Bfs7ddUjeZHgiR6hEJLt2hQ4Q/
DMSIxoAlVOKw9J5Z4raK3ZI4t0e+3AFYgl8DT9fKr30psoQojYolSEzYUtoDqPYsw8PSysw7ITk0
4cIz6EoZWAOpdDoNKGHhQEz749eAviFIgJzUuhfuivAEvVIw3FeCF6OgJnCasxxSsrQxFVcsF5rq
V2IDhka4g5bHRDSYowkTJfOFoGt1D5LSNMoUaqp/uV9DzVC0oWxqRalAZbcuHQXGLB8IE0XtlOna
9Mv1oO6jeBMEqWMa/cLvuoz2089CsAeHyJjMdc5XBAaxLI9VrnuCJq+VZlMG4HyPkp0XmgsbqNvf
+8p1BwNSKI2AIaNiq8150V0oqVzRBuK1KfWrXQ2e7VR2iwc3jh+HkGYPNd8X6iaMhy2RFnK7K4ks
NK1x+lHIwPcHpPN8ri3PUXc3O+IxxeFgxuo+TB52cfuYdp9pdSTPvcNo3sercYJnvwAnM/QLrJbp
tpkdtbOfMEuUxBAqC33EiQeDUElw5eQZSD9UGfcG28Ygwd9e78twdz7h2cFWDGnMBWEkHl6jusVL
qGORcgCzxSiW3s9XPy26DsgDkWWiwjlbXJ6zMWSZSrw+LK2hfA7Rz9G30ki7rVqwDYoFMbr5xE79
fdIebs/zMpXAPH+NPVtVyDbFTGQK8UyyispD4cPqcscXgsfPCZ19O8AFFBwTUFdBQJkFD/TFtbxJ
lfioCiJ2SJX6kBgNiN+BnpQ3cWWbsYTuJKsUAAUiliTFvmqk/iUqg7KCWqfA/HUvNtFbBS2iF8E0
IRiEyn1+H2c9SFZdMUCGysRfhuefmALX3EVh7q9ZEosQbx3T0YAOCpCTdhdw8tV2bVRaYJsXmRX1
Uv1kQAX7VQ0HyHKO0+Mcp2Akq1jJcLtrfCT6XdIGQuuqaomqnRQBgWUJuTr9T5mQWjxh6RsbG8hO
gYiX3/WKDwWstNYk9DKS/oWLrc/tPNI7sCcUKbMgAgwju4JVJLcSPSteY9K3vp1qhQB7PS7LtEHX
TbMG6Boah75G7v4lNQXUA+B7ioIC8LbDe53xJqd95mv5/YhY99JCE3OkKmDPu0RK08oqaz+z9SLm
ia21BuygeMWE3SgqQUI5Cl6NrWNtEhtmhvxd18MGnrRZh65XK8uFuRJGTQ3eMhPS9VRstaJyo0IF
y3nIik55gkVcuht8YJAWSu9XTt7kSgDppknhHZid81CDG6gJZdiWHEH6P8So6QXJm0D6hcRuCs6z
HYmiPv7/EBnSgV6cnblMy8DODMz4KGjai+Cze4NH+kIMuXK20IuZ7I1AKcLRnv7895WpSF2g9gJK
QVlsddAX53eG2dt1d/rnMwxGGCTZpghtgrlxPo6g+Azk9zQ5shj1qCB0jWir+oD/Rguf5uqi/Rpo
Skp+TajvkQPCnxEcJfbu509j/XR7Igv/f3WWY3ZRCZLkUCRHkyTvpihQU2//Gc0Gy6L/TmGesAW6
0OnYucmxB9NNhMMPZVHr9iYEaW7P5co2xkATCBDVtMn0+XytgkhFvilUybFVy90wVusykyuatP7m
9jhXrkVU2pEe4amNec2VaPyqRL/UJ4aHsHcY5YT6pQadO/1uYB7L/kDqZ2Fi1z4SGprT8wNpCJzp
zycGllzuowBpegp/lIw76GX/LwNgItjNwAQq85eGLHYAVQQdOGXmTjUexiBeGODakk1iNnjF6JOU
zmwbtxrr05r4vlcw2fKlB2EcaNRkbqtAsu9JrcSlUsWVTHFqvKA+DkY9LMdnA0pQOVXkKhSm3C0b
IPap2m30XPPnshs20NztK7ttH83CNYZnEQVRNaO+6WpVacVL1gyX2xJVmalMPxGT0SiYHbGi6JIC
zHfBA+TCUuoekERQreIF6s00ofPoCmHVnz6EgbaJ+JPx/AoURB1yNdTS6KgzvMshNVyNq/yQfoeR
5Aa5G4kLX/RKZZAg9qF3+FMUUebhnAgi3KYSXBoQp7GaMFup5ov5oaE8IlmtlN6NJNyPeCbcPnvX
hoWCAJ4lyGpkgIBmET4mSlHo8Fs8NtAbsAHAztwMWbLjKzU/Ag+Sb4jJe2QmPNxAYFl6MpN8yWHu
8otOziQoUAIgA2jrXI9H6DLUb5oxOpbRYIBkSbCZWSFsSs1fIqxeftZJFm9ykYA6CAy+ZpcmdJn8
NO/i/EgkmMBCqJei/kZzwxvHdAuFMVAKndsrfG3E6bEDdgHeHYhx58GmC6LMiMQ0P9Yyukp0NGmu
7ALTLlqrU+EwTxa+6NJ405//2riKlktKomE81bAzcYTMkCNrDvQsEUaN9CQfb0/vSjMEGpX/nd/P
0/fXeH5ajlESYTxBsgz2psMGvt2GAKuxcp2BquZbXbRhVYGjqlqhxyILqmm3f8OV5zXARRo4ZbBL
Q2VnzvbMmlTsAI7Oj1NlWNvVw30nvPnBXmpPWbFty4+mfDfhfvndS2iXo01VSFYTpVTpo21SINEN
sruxXqJ7X/kS+FW4QIk2FcbnxceYpVJF9Lg4StBHYnD6QqRa9SXut2RXpXuy8Lq8zNWwCJM9DhqY
QH/NH7h528Z6DRGhYwg0XXKUDdzZ2VNQLjH9rwCokXSaeMmCZw5dkLlwYNPUbIhh+3Lk7E1Vgabw
t9zGzs6cP9+VY35HPnwHT422I1EBrP22WsjhLotnMuIEqA8QDJkYzHM8mWb0fYWirnqEKjPtmseo
iigMekqJ4D8HApcIPX4wh5zqnb+w1S7j5TQ2uCmQ9MRTEPWr8+PFgW8NhQBj69JeLd9U+U4RCqqI
G5TIleLINBfvm4UjfXH5gjiEy25SFoGrK1os52MmAKMmQZqYRxni8N0mFbaVaoE5pywBEq4OBMQw
0JnTpTdf2GRIgc3yU/M4hN++Byp7H9QUnImwdm+f2MuoMU3p10izaydr66CBA5Z5LGFIXrxADFRb
Vzptj7W461XLHJ7l8G+oqVjZdZuBB7Ck/XFxWiYKKv4xDWAmsaazMKkXSR6NQpLASyqh/WfRPQ7Q
bxoWtT4vck0VjQd0A1Bdm6TaFfn824U9oLU8SPijIYTxQwsanC1X6JneXs+LDwcjQgAR0U+cxkKR
azaKyISKh7kK50O70xwNAW/LisOoerfHubipp3HQEp6w2MjB5jRhVRvSNBZaFSK+O4nhmS1YkfHn
9hiXTOGfQUCjBxIEq/azd37dKDl6/JBxHNVH5vbJX/Vv3lEEclP5yPxDkmy0sqdpsuWZBeAylTyA
umg9iYSaGtVRuN4tCu5cXV0Uyf7/B802K4oLUjykkvpYPWeDU0C/IlZ3PJVdWILfnvvFbkHpTMe5
k1CHB3lv/g5WE9ajbaTq8I+HPEj5gkrW7QEuHg4aEHHo66EIC4YrwOXnGwVKZehrQ0P/1KBLcqoL
BMma99BaDknsGhCVtMBaUI+dGS4Z/F4cuGlknAVYZ+KKQrf4fORQiYJuBIHmRIqN0a7Fam8e/gfC
3M8ouJRwKyCTnh833weuM44xP60KAVNxYHpOGdpK8Uptxo1OEjtdSSxY/fuqTlYMwHLhbQQk0fnc
FBQvGFAawQlFGWvUIWanWGUOxdhwJcUfCmpat8e7OIYQT0XNEwRP9MKhLTZ7wApyxIaGQXkx13ZN
fBi0T3/450cyxsBtgzMOlCFaA7NNP5gsUOCymZ50QFd6paPJkkfN5V48H2E6dr/OedrGcRXLdXrq
jAQa0PeZkVvQfRUmJcIjmtwLi3bZCMWMyOSpC94NUBHm7CvFMonbRlOTU6N4fWsxAW86J+BHQdmp
ueRoSCb8TNwUgLbUmhs3A83V1i5qry93egjdmsL998+IEwFkNX4XtEhnn7GWs5bLyKROug9PVsRT
EC5hBeQA2Pl2e6QLLTzUCJAWgzgIOhTO/Vyrs0xiVrKoyk6oJA9Qdy6C8kvlbSRYbSgUX4QBLWyH
hI07hZDmdZD7QYeDo8/3usTgB2EIZozT1AjpB3iObbVwgC4bCLPfN1sKULCHIKhYdkqKbZ8PcKcR
aDiqm0CMbDn9LCQXGO6cDgFYC09hj4yLL1xtl6EXK6QDEI5yDQjI85qNJkYCz8Z0Ep2FEFDfwZ5N
XRL+vjIGwPuoPAF4DjuReSJXgoUSwNkrOxliWa6QRAcWhBDNhW117WMjDyCTd6WEd+f8OWT6PcmH
usxPPnr9D6ZQy6+AVtSeULatFU6/j0pipxtU7kmJlS0bKaQyHvdQadcRPlfMyOB+2sB8EtWl0GzC
hV94ecVD1w0gHnSLUHRA1W8KcL+OPvPJEJQG6U5iaRnIMcM64lY1elXwxWKXF65sHnm3ieXoUQhN
WrWhPTSnoA0tOMoEvq0IDsyMaIku4pLd3M9HOKv8TL8N1y/yQxmLNy91iaNYQbiv5icB0sOB5Jb+
O/xooVp1hPOM5Y/rIW+cRKtAQHcjIdr4XbqC2l+eVVQorOy1N1/Ro0DqWqSurjlhtk7D7xZmLsYD
jIQd/O223sPQI0IjwgRwEPai+sBoUToCcQQR+WH5Kqhuo+2rsoGx3EcuFk54H31lHfSk3vX41USb
GgW22yHiMhoDYT3hV4ARmYCps+iIUMDiTtL4Kat4TnO90x2xTUVXjaPvRq0mFwzjs2uFZOFF9XOR
zNYbz2TokUw3JxK+2TUgRb4OtLzBT1r/4muAxYluEWyK/DgURzE6KIRG/rPZP0eCYiE9L03JKR+U
d30jC3fZTnyMiR0bMPO472FtFlia9BA2eG5v1K1quJpuS/shIrbUezA1KZ3oIJsuiRkta9rvC30F
oGalPJlfsmnfXtDLqgRuGtS1cAwNsM6gaX2+yXOt4cSvBX4SE8gFQN+0Vh9MFSZsFlFX4bhvK4Br
Ipt4mgXHm+BRJ/uq7imJV8Z9FtIwWSr2KdOdPV/q379o9ujpa+Dnh9Dnpw6KCZLLKyjlHRIT+u/M
Kk3Ioum7IbBV1G93+kYP37pnP6S1cNBEMClfhc4mheUba2zG/RA6I7HlbJ+ruBxsmIYo/jpJK+wc
eAdsoXoVLvR5L5IeVAhBJINcDhp74EbOXt6JTCK1zHlyin1B2/RAAVv12Bs2B9pn4SxcxOlpKKBT
kEwCNgXOw/mXawz4o6Oil8AaAWU63IqtJRsstm5vkJ9k9OxzYBgctIlWMT3f5mkcRN7LjMhNAZXd
XljngVrIVilGfrKSKr3QrGIgqKWnTK1XY9q2tZWqaWSgWTsApd5VAA9SYYyM0srBzR2s3B/gUuCH
hHd2X0ZNvIrbtoOSjgBvadqjZA56muLLj1WpmPiQEJfqrEwfmpSW7TjkFqjtHDEJiKTIBZaTv6Wm
EPtuO+ahYgFM0P2Nihgq6WI9EGEhDFxmAFPQRRsTUBREAfz3fM3boU5KJQinZOieubxxUVbhnLZu
0zksf1a3zSeAMsDRLHzrH4nC2VcApBildxQkUD+cy1EHyJjEXkfNLAut9LO2I7spnc6uw1XmBOq6
rbdFZXXAptzBAxqSAL3dKZboQCs0oP2fIqNkMtYeobT+nd0Rp7pTXMAMjZpme2Mv3wHiF3xVCa0h
b/NeK0D70viV73I4zviQuoCo4D7NTCqtxTffWMGWQH0xEivs33BlRPWJjasud+J0w3TaBQv4n2uL
jv7xhMHD6kPZZDoIv+5hTQB5LKwYGPmAe2m8cxXla1A9E5j+XLRrKBnWtt6tOVuZ7VtVdguv0Sne
zJZ+io0TqxuauRe8C2zDvhBhT35SjFXTPJftwWAr7UlMn8TWzZZaLFdHg5w1wgc0noBAOp/sgHpP
buYqjhts+dYBpBip3z7wZh3w+yXK0g906nxqCB7o/wPgCJAf9OrPB8uTjEVmoEGJ09KPDSB+xZOX
HpmbQilu97lr14Y1bHfKM9Mssg/hwQiKTby4t6984LOfMX+ZctkcCYfixamiG9ukm94W3hP6mTiF
1awFuqndznYB5KioijbX/d4OqbYRnE3objeDFdiorSjvD9r9K8utVt6eept2brHOnL1GRaipO0Hp
rMd1u3ptVg+G6CgfuifhubBSgzt/Ze4UvJpoaNDIMuz+rlrt0YTYS8fQymgAGZ9DukFDkR30b6jS
2hscJvwFeGptewrjNVqt0t3LNxyietu4r23pscnt+ND5m+r+mO9K5hTPxC0shp8rfBhvWkxhn0Zh
dM9Xijsc+8Yqdv4dodlKWoXu/lAYq9D62osb5q5K98ukml3QDXa5Jd5Vzh6aZ1aUrHs7bgFItHxL
exedcds/VLR7fDCc0LJz1zEt3Qrt0gVY9HVTUbiCUmjRQlsCVm4uaogbV1tBgNaEqDgFvJbCv+Vt
t1rjZB8BUHIcglJnsje9YFvmNKCecZc5Cf3L3ZJ2FoiCeJJBT9SGNoX5RbbyRkVLI6Pl6v4Q2kVP
N3qEnhUyBig/e8BmHrlvf2oWpwatuLV7E9+z1d1Ltb2vbO35Qe6cjj4GDk50dsotZSPYnn9XPpET
HLAcTj+5i/vbETzfWXEKbWAYsNx33IYBk7Np754KuJdY2iq0LaPdRJvIJfcptRwGKJkVAtAFvwyK
PRJDqmW0O8vfOOX6kVNlI9L8+5Pb8sP684m/aAql4Z2Nlv7GOPZOcKfScE3rL53T1Z1OZToC/Lm3
KHzdA3hjWMoHsqUTUahbu/4q/iKWuYnvVYg9UucRFBOnshN7V7idpVgv3f+Rdl07siJb9ouQ8OaV
wKSpzHJQ7gWVxQWewH39LOpqdCvJVKIz031OO6krCL9j72Wgh0i0XWr9MAG2dZva3O6kA5nuj7HD
m8JD7UcmNb0M8yuQ7njc4n92ehOi9r1pIuWAb7FCgtHfqF9HxSxNouOHYiQ48hJZ+cfkOqp5zPGv
gr3PTAdhzzNH7c1XYBcfvYNspJmZstlbcWkb1D5ungn9lt3bYn9kBD2tKNEItdy4sTWvdI07QdjD
xspK/e8tBK6w8m+CG9LuysOXuwEdpDS/+A0AVJtJc3Yu3RXmg/EV5mb0E1vjS+D42t174ZQ+K6x8
V7RmYmGj8eZgD2TcmJK723K5BasDnUQ2I/nhKJouUb7eU/IA6tYDAFvmjllNQ8wNNTG0nw7wz9sj
Rfr7ttlTu05Nc7O1ofFlGZatkdAW78C1sNLb0tyMJMDY/HxHZuoizN77Xy/Z7RN8t++jQ/Ju5YMz
bXhsBkYPOxX9vx4y/Z5Xy2N1rjfOqomzGNLiwhohtCE0kt55AurUo1VothiQ13DLN7bxNAaWNq+9
622ePYxwU4AngJyAiOSRthQJp2CeiIEM5NtIGp+xJ0QBYWmpkd0FP9db+n3qLHoHjCGYXGCfglCz
fIPlUSeWNAp7Tx+sOH6OJaxSuA1rvVN0m0h1GYgSkhUjHFTMRLiNR3NSSARJCZ7QzA4SzDJge5AI
SSIrmXZ1ed9ULl8+rnzmHIotP3O2NkAqCEo2CJBP77YuRbG8Tgu82MAElRpbgpgf2GdZKZkd/z7o
jsoZcFSAQDzsU4pjQF8zbjNq70kEWGO5K8AXk/KuM1XQ5aLQ0vm1VTJ/wLUPXLxz1CTvJKQVek96
5G6rHW2whxrI7yJeDl5UdXucDkZOoGDXYfhai197S5+DjXUwGsC8xC/UZCDfdjpCakzTrGhE+Gi5
7RdoctFR1LZN4eDPyo429DD4ijvZo9mvoWEv7RAUTcCogdAJfi8LW1KqQr1Kw6sTLlHYyTrjugnk
xHS6VTNFxruBFUZr4eExSniUVnFltrQWwHoddabaARPbHyAwhM/ra0Y6D74wIoi8IJqjwNBSXEwJ
P6VcIfTp4FERsuBEYMgx7qhkDgwF5Ai4IRg/QqoptWYaQqI/JNMntNor6R4OsCV9gUsHxaWkVB8U
FZ/cFMdnYyrspj4U0g9gaQTs5Fj8AF0lBXViQMGQQGB2bLYJHtTqSth64URAX5DAQ5UBUfOyL4WS
8FovJYNXUpKo391jXkSm9J4+Sv71Ubs8mf9taXn2VJoQ1qKIlpKtIROkxKPwYxx2qUh4zN5bHLnJ
RMp+5cSTLu0fIJDmGjtUP84Ea3SUtFOEjQNqNWYK/RRTHe3RriH5/BjvppvBMLst3J5loryI0ZZG
blAinlNMiorgsMFToiEiVPeB9h36A8+g7YBJngAM3+qhy+3wyOzUI9UtVm6MNWjceZoAi34mFgng
C8LrbRF4t1xaZmMn957cBRQpbRxFQ9xSwk140Vyfnktr+m9Ti3OwHwOY+DFkrnhXegGMqNIsDTEQ
l0Ea25nkldbOE2U4VFDzma1aQX8Fm+T0UKmrvpE4CT2jkJ2cWiLIkUWh2RG5bAK82ypzatOvITtA
IZAwZrV2P70kwIf26V2S7yT5YEBqI6BmvoubrRKGJhDWoDYF8Cp6Y4ZHi32gIj/52UYvTXkwoq8p
3Uj5ZkydKL2TQzgk92YdKDe9fMs3x2TYBHQFZ3iu3Tb3EdUmwDrmosiZMRBV6orXkaEafSkyW26r
7rgYzgIE9AiVfynuYM0Wv7ZP7U81gjuCJ7JjeBPk64/Q6c9JvabRfJ7E+/0gqI/DdgkZ4eVdV6tq
ZkBMHnvd4hQ70Hi8wjtzELeChgj3cYg2eWWWO5gDQBOxQgwOg5yY1LswcbS1etGl1xxGB3rgENFG
umKZUVQnxmtyhY8Zakt/H9i+vgOoqqpJa6teca848MGQxW5l4V1udi7bIv0G/5zf4+JPlgC6rFLX
pFjnabppwnutfUy+slBypczOQaTjb5QIRU4iK+V2rSpz6aid7UT+t+lFDlUv87iWR6yH3jhyDHVc
cxgtQ9mPpSWskUXPsT3zXAOlgTgPnkc4dk83WMoAhZzmhC0ubikhQ0raW3l022w3jjda4QO+d/0A
uXTOAlgPNxAEltDok04bHCM+Dbo5H9sqX9Bp8Mu3fCKdb7TVSsh26VCEshJWDBBT8N5eDGMvtI0k
j+notXwn2Skf1FYXQ0a0K3tjpU/CHIIvgy9VxjUPVWtEiUuhR0UdwX4ts8FjxV6e3miAa8Ea4eVu
64GV8ncqBJbT7QyDsXjZvT6gl9pGbRc1VRSXUOVcRhm1IDHMIXZr9CDNco64Ka+3MF8fy96hyo+r
BeACjObiegmLtJSTAY4SeQ9OJOuJgld3qG6gfLEykBdSSCiQwaNXhVCACAzhYtKEvqmlADRFT3UV
3gx2IIACPPo4Wdhrhml8wIQWCvWkvMkNPEnM9j38zAGFaUy5OnRPyRpZ8EIwcvo9i8Hl2qnl6YRg
pEgNpcPbqzK2AlNgeMKXeLQ2goa6bC1UlWeMnX6cue3g1PZMjM1AhkOe2csZFP2vz8eFTQtyAup0
oNsYs7PmYg8pIw+kdlePHsqewy4vJUCG0kpGbRB8lToB7TrQs8jp+Kx25bKUN0GfrklUXrglTj9i
Xpd/Tkgoq8ZdWOkDHhyJsaU5gdB6J5POYQo4UU7wqo0EXCtKyqfMgsdB6ig6SntEWVMaF85jktMv
mU+CP1/CAMBBqUBD6FZZ3I08kEJytWIjp0S1+GF3SFBCHY9auI3bPSWiy5PxQ5PWbozzY/v0KxZL
F14PfZUKBsZDNBHki0Jp9p0dbxuNjMiWZKkpT3eC8cyMr6Rz1PgBLtCAn1ftfaawFere76Y/3bL4
GKBw8bJGPIYH2emQcP2YMhD2MSRIEGpIexob7VHL31oD8q5Q/HUU6nSdyzlZCjY8ZG4cSTdr0ZeE
HZeYUvaMMCNqHFRd+WmvlUhLtoc23ZY1CVeO6QvDBugXXhQAM0Nz+Rd5+2fyUkEalXocRo+J9znX
mNQ4yrVgshbFIbgjlytMogtr5aS5xSxVTYinYILmJAwMp2umnN+zuZQqFEhfPgcGI2X8dH2/np/Q
0O/4bxeXQSxAlplB0370orAG2COy6jHa/P+aWDy+ZWh7jyJFExmLSV5/oHjyf2gA7wsEhMAiYrpO
F5ShFU3I5mnSU+Ri8UZqipUNdH5fY5T+tLBYslTSmQQk4OjF4hsnphbeumaMdOj1fpyHH6etLM6K
hmNlqM0DpcClVGd4VQcIeXKDGPRTaVa24VqXFo+lgBOHIomF0eMnWC9Jn32ngC0brFzPF5fXn4Fb
LOmGKrlaUX70EAzhPRoiPauKH9eH7WIbM0R6xuDhVFlMvxxnDBUt9CTAi1iXviK2Vhm+OFZ/WlhM
P8qwlZJo6IVRvyjVc57bqx7iF48afP5MhIHZyTIihHGoAjv0ePJEcfwUk9hixkDCofliFd/aQoo3
fNCPK7NzsV+A1EC9BxoAUBw+3ThyBYE3sEUmr64OQXqs2zuBW5NgXGtjsQJY0Qpx0dDJS/SPgnWm
Ie64Vf7dWiOLUEg2aEB5I5k8CsSsJG27UrArEKKvL7SLczSrRAFrgEfQco70ieMGxteT15X3cvjY
59UNX/qBAkZPh1shWKMqXVzYqMci4TM7NC3lIFq5D6NszNGe+F1wD7XsXe/P2s+fR/XP9RbGvcyV
XYGpyd5S3Ve5FWLIpZ8PkwS8qKAdyBvLrGudiGDct+rkaWrxIkX1i1H8sxQu+Jag14ADAsAAQPCL
aLNPu2mqoIXpIXNqGuOWKU/FaF0fpkuBNiQN8CSE5RoQRMswgNeSTCwYDpg+Afea9AZEzWGJayD/
J/dyFYBq08QByaSJCXt1NAwohAga6qhDJwcmlAGoU9FiWqNMnF8XILSiVI+iNuCzSDCfTh8kxFrK
xBw+TIzQ4LU16/EWia5IWqFeXsg3zA2h56jvgEW7fMWNpRFLJV8gDMosHuw8CFMrGzrcUONRqiz5
UMlu3gIeZqKGtTL05xsbTYNpI4EQCVeuJSS3T2jPpTgKvYSC5gknvQ5afoordlsZpURhF1uSug/a
F5+b7qDa2+srocU5uQp0078fsBjkKYOXBOQNB0+OtzoPlFZKmCt+1k8MoBOABitzcHfi17CfbCV6
gd7aygDMC/g0WD5pf5liwouWwsIYL5naYpo1QsXwAWi1OrA7pLmejEMTmWxTrJ085ycdWtUABkXm
Bcpjy6VFBzwNe5GOHtzAqGJXha3g4ZBsk3KfrTnRXVrGGmCGwGXMyFN5PkX+nEKYeK4Ienn0KsmN
W5cL7HHLPxvtSirzQh4EVIcZrQYfZah9LgH0WpKGNYhqvBfcj3j/ZHNFNvjJLGQGo+K9D8xwsvC+
ABLP2I3ySmh/oZMq5K1VZLFmts4yTcExjgF9iMbp6Bgm7Y9q8M7vtX/WcIITEgh4UD5HGARy+GIs
USjI6opqvFfjdSvY40M83LfiezhjxFxjjeF4juCfmwMPBwOKmhqm8HTqqpIX6x5qox4jPVysNuVd
mZGyAnLWsKJsP0x2hww1zPQsbFGxxLRKiV2sldguLFaI00KvYOacYmoXW1RrBX4csFy9mu16Nxad
FmK1rp7e6NoKJv3CTaBBVBFlVkD3fwlkpx0uuKwpsmASPaW1+fopTVxtMCOO1ACtAv4IP0xLtMrB
u34InOe4oAaG6x+QxLnCtYwDQjkfQUSvJc8QICxvF4CF9PxjtQaQvZC6AeQXiWyI4YIbhFLTae/g
0mGEQTfx3hg0k01x9L2GaVtGZlLyhtlPsXhT6Ma4iQ24G8EFRDw2zViv3DbnJz4+AhEp6NlQUkCY
dfoRNYVtCceJvAdTxITOlWlbL56vD+i8DU4PVR0XGQ447EeIaSwFJzSI4PBFU4nekHoQpzNjJq9c
XBdbACoWuAHUBc64xmkhxkrOShGe8GBR4pZUmjVQ7IWBQuUWnCNkAefKzCLmDXUxlFktSp4kA4bQ
bTrAq1ZfPhdWPOKLGRc7Vx/nGvbpdCQK304jn8meVG8TY8N6lfA3aUOSByBn1Bs2EqaZ4lqkfX5c
QgQNL0L4Qc2hNr84WAQmDzyF3IQ3dlYeWTHdD3t5GysryY95iBbr4KSZxVpLWjkLGXz7UM5lk20w
wCWgyPzeDjPWbGUTX0h7gQcKHXp41QCGIC+zFFwDsk7RB4YnWZKZu/lNNliTO5HQ527bbfesuI2f
QLdYMTXlAAdKNXdA8QoZYdvpoXyjZt3CUc8LFTf4vr4dzg9QqHxD9BOx3axOKy/mmG+HMCuiKPCm
Cojam1bLtoUMCCy0AhiljqZa19s73xxoD/lzVHRAhsEmPF1TGRCh6VQbgScDK52oeFKvnCHn8wop
CZxggO3IPA/y0GkDcgCx667hZS81AU/MUfkgimZCXztVb9U12tz5WkVjs1IHD60QHQW508bqUYLe
D0AnXhrdi9lNx6yRIwpnrqzVc5Y9tsTfduZR/RMnZW1RiF2gyF4LO6DyVv/pMh+ScuaQ24037pm+
WxVBOb94Tptc3KyGPnZ5g+jXi39eGvpUcDumr1ypF9YCAgfcbKCxAqD7e/786VXIVyW8jSTFk1Vo
wSqQy+k311fbhdUNkj645fPzBeS+xTnJQ5++hYuc4oE1oFfHLNhN7xF1DWtN3PlChGng5sJpiYsL
gLiliCgee4oYgBfnjUDlvWelI3rdho9ImL3LwOCpZpGYj2PlSrF7vYsX8E2nLS/Whp70oUojRfHK
T6g41p4sblXcnQyeATlAn6/6q2EQPthDAt0AgPGxX3mm/OIATk9SuBejDGeAc4uX6C/c6M80NoWm
D0bfcJ4OA/IB8EvN0z9qzq3jO6UwA6Hc9dJrMWkmylNZ4aTsHjYjsTGYMV+apQgs+0FJajPBMNFd
I2/S5AaolCy/7XTSDVsY3IDx4dXcMZpseLfTb+ifrYzhvE+vdEFenEpjWYxtqdacB1jzj9RuRbj6
ZVtmHJDXKe+5LXKjHfNWGp1/6LVGF4cHjTItogYazRkO/MeU8lZ4p0oPqKcXVW2W3IOYr5EMLmyI
v3O1zJlUsESCr0PJeYpIqsYJdAKEuMG+uz3IbLb0XdVb9hmYn5piTrKZWhVslFa6Pd8oJ93GOkGM
iZo0SD1I2i8OaIUvBlUNxMCrnozY1CH50H3wpP2oMqs2HjmemevK+WdDPa9NEFkQK8HeFOHl6fk5
QuudCxiWaEM3Svs88NBr3PePoWACk9bfcNvrfTy7FvAoQrEdLxMVFQmIa582l/FQUTZULsBTATW2
pzLfczpu86OxtoQujKWB5CBCC/wFkhNzBuHP1iv0CmZCecp5FVx5j4mxUwNbJIMOP+/PlkALrOz/
+Sk9921++oHqjhtiiQoShCJlXaVwHg1tVj4V6p4Pb8vWjAyHGa5OiToc41cksPvObdbotGc3xtw4
fgNRBvkmQK9O+5snUAmBmSLnFcJtJ0BIsshXjoLz8jF+PJQcQYABWRD5y8VSEcogHEbGIl/Uj7j+
SJZspfS+5F5UGZYKucORzIaFNwnCp1x61ffSRNDZsdwp4l5JbGhnrhzw58Hj3GEFSxehOEL+3zLz
n0mGZX1dxIEW+RN3H7XbobqXe38YnhtcKqDsFkSsnkSwVqXmpROBNYbv2GROT0n/rmmkAw4Qgp/w
lzNL+s31JIZ/6VQ4vXpAqbnr8XxdzVudhQ7zB88OpnjMwehgKewVamUAclwX+vB6CyzBoS+yRjQT
os4Tg3k00SWYk7hVSEYcObAjCX+ub7/fZPziiIHJFhhkM/QFBc5FUKu1PWSoKiXyIQdrlndwEWut
CETabf8OBbn+fWpBbGmepvIgVK9tWZqA7iH0/igKUOtMKCFYipPJZu7oLQHOGwQY2S649+mh8jOD
ADLNqw8IkmMbEgm8YoN8DAio4AY3hk4MCKVs1edyItMx3rIAwhMwU7aKXaQ6AXXirwB3m9cewK7A
4zozJQ5ZYit670MrCb6uD8Q5AgECbhh/ERBkSF2DVne6XzIxkrVwlLGYpwPyXjEAqncMuDmlDjcV
kCmHGPBFahaPOvgL3EYJHkF67R5albA1ONA5hGb+FsB0AN8zECQtwaAjasH5NCax3+JZUW5HwaLv
GMrqW0mcMR3MMvXqkIgCsH27+VQGsTqZPcfNMoxtkTocRGVIntpC99yvVSsu7HowHfEHFi2ObMSK
i4Eqkwog+iz2oy33Atn74K5JNvwPrM3DY4BsK15EgN9yn9N3lr4l/AFQWe4ezJCVx8t5MIdBmgGl
qMvPwsZLTZhiGNS67evYp+Od8Yh1qtxkPsJINt5zM299ckDUQXA3WbzuVo9at3K8n9Me8AHwOJ25
BPwsZLsYiBgeM7UQcYkPJ9yhI81ECo0U303wXNjcuO+rHKo+nVmzIy5Prn4YCqcK7V43i4/wNlUO
AYcbz2lgXvDQ1kS5u76gzx53i69bnP/1EDWTNH8dyi+gDCTANBU460AhKB4CwEFb63p75yUAMFvg
RyiB5aIiJbE07qvqiY3Q0878RLwpI0t95wObJVbF74tDEDjYy7HH1xtBMiO/SMhUwcFgJWCa+3R6
mM0293jTwjsYGfmzpamW7RAkae7n/I+BYx7Py5VOzoHmeQvIG8/XOVRJFqMqBHGSqmGd+52+ZffD
XnLavbFDSB7Wm8KS9xxbWWXzHbpsEKobqNkByAva9eJ8hsRKy0lSVPhB/QOY7NA+dcW/8gIgiwdf
zl/RZ5TWjUWfAiMLxbZrCx9XDjzDxcnME09ubOGJW4NunOfJFm0tQoayqxKqTE3ha589lAxAV9tH
0U2aPHHtrfrSMALDTFrY12ft902yHESUaJD1hm6HAL2I0yMrYZWUG7FW+hFIdxPuGRim5duOc8qO
RNJN11hZavN30k8FzSOE8W0K0Y4Ndx8aN5zyFgsJoGBmBZnNwlQhTJ5AQIDQfKNpkMx4Ys12gu1M
s+1iECh3Iy4wuIWNCCcSUrDHYM3b6nxFIFmKo3dehIi6lrZ4JRx9orjvKz+KLUV5K/KDvObzcX52
oAlwxpD3BYTzzOyN5k3ABcZU+WHTmsPwWIPpGD/wcNQZt/m9+nB9es7rI1DvwL5VZwWbWcVvsShA
h5BGnm8qXwrA8zGh8d5to9qN2BEsVat+EB4UuzSNNEVY8qVWLreyAS5115gDMOwBVNeWG6BsukAS
+rbylckqA7MfdDcdJIsacJV+j1uiNGtUL+X8lYUuo1CLtw8kNpDDP12R1JDaoGJj5XeWNDgFXvc5
tAIF0dZ/qieGxCqYuHbOkYC3aG4LscMgKyCT6YGKcD3eQ+Voln56rxKztUVAyxOwOVNS63BvIzUl
U0iau+E7L8kArTm2LcsPMJXYdADwv8426ofYkI7boARVIpy7K1ZySedMHMTewLXiIYkiHnLic/f/
xOHCIMb61CmgsEomDxYLrZ+TjISVU6cjkXoIMrg81FEiJ30dlYdBtuT+UfrWkPdQrD4huWE2E+CM
tpFtEjiINLop11uUcifR4hG9iyTRNhB0j7Q9E6zCcPAflXbtNvlFKp8eG6e9WJy9QkVLSGqqtQ+B
gdiwtOlR0g6Qqjamm+Zn+kAWGo/wwM2/C2qGr5O+TRJH0NxgJJq+aRJ4n+9E3h2tUbWSdtPnrjHd
Uf5G5iDG59QBiR4U6ba4097iBwkSL9Jz2EcIFMxktMNb+bMNbK24oXAdeB64fe1CWlw17jXEwd9V
4sLpnIufUsNt0ttUcCZuE6SOqJD6WOCZUh7HpIQiV0WgBjW5yHpG+CnRjgMDUyWwr65vmgq1OUfo
yNjfRR+QKqoMES9R/LrrkWOM1lQ6zzOzWBTgDMwX9GwitMxmjHUhpQ2n1T4PInje/MC1yFQf8wfF
xTeCrLPyGLwQIJ60t2ShSTmvZliHtS/ep0/hvlMeplf50OukaaC4+DqNW5zrhQW30ELB+0J8vH6s
/dZ8lstHnWFQqPzOWKhFakOhYt5nGfpr7Kt39b4hwz636skRVcSEe+gugcAJZYUtuLLsh38uQRKy
KjzUj+0XnxDjU9tkWWYqkB8oOhtecYEJbK1RERC1DFhiYMzSW8g9CW4/3QSktaCheQxFk30k9x0W
BJjlwZpK83ntc55DSL7Aag2YGkj2LjZ2P1Ij0+LGhw1RNOBS/FELg+g53TDxhucrAqGVY639cyyL
VnE3INKHHzsi/tNWdb7LlFgJal+QbRDB2NMwgMX/Fu3D7lFdw2Ke56fnPuqz6qOOUPbMPaKSRSQ5
uaTxI7y5mu+oFR21PdTFM1KtcrmZkk+lgzwjYBjhDizBnK6RNc4yj4sPmHNmf05P2IFGPV+kjS+n
WyrMOhSQfkjh+7xfVQ3DTzpbon+6uliiKJZIYyajq3y6FSB8nUDZe1i53i88GHHD4VmNUAK1n7N9
oOYqH6ht+Ltmkua1UjyqbJTbLEVFVPPVcV8xlysdbTQBwMDru4KqWGS3w+uAYt7o8vEKpPfCS2X+
IA3RID4H6bnF7VTpIR07FeOr4cBj0XFwYKUg4I4B/YHCp6UkHKSjdABQajCv7yj46XSXK+T6+XBp
lhGUopQI6VTEHYuglAWtWlZKi1mWUZGunCB6morPoNkh4fHPFk5YUai5acAqIaUrLx9GVZmmsNSN
Wj+BpPcnjn0OKRQ8kpHgQmrler8uxPhoDFlBVKngFoy84OnyjbSmG4qpan2p3+vCi/7DdSLw5o6A
LHnoSgp0TUO7atKdmK48li5FkidNL3aOoJZZGUPV1K8/hY9Ukog0WjIUqVrdhA03aUwmW8WjqrjD
sZGBso9TWJbt9bUQ/eIR8ncIFvuqk+GIxAtN6wdQaOmtVDxUHNI2CVJs9y0c3BmBrD0vEK3baJ7R
raysizetARneX7FxHJmLGTCkKSi4lrU+gxtsVu5L2ZYrEgyHslXs2khII5gjxF4C1VuZ+/N8JpKu
f1peTMCYg7LSoJLoJw1EsGa/Mi0jGfRKeaR+v9PGmtr3vPrMxseG7UVjG47PQMoNryufMTezPNfw
0hRk5AEkgD4W11SUxkyqCpxrXfo2HjqIFziDPj8sxn6X29M7V+xTeatFJH4RbnU46pVrEfB8JZ19
AQr3eFMA/YWNd7oJRDWNJbHJGl94ASrwrsd7uhWhksXbfLxP7Fx2g8ZFoa8ZnHEfmLUbUCjTJN8t
ArRdXZu8Fb9w7nCA1ZwyEC12UfPp/pmmimNhRhf870fOR9Sfi6YMKtFIFAwT7JFHMJRBDcr2VYlk
eEhW1SUuLg3oiM6S8FgiS5UQpuVppADe4cMcjBSIO6PgmCdWoq3EXZfOVUDtAHeGhvnsXnjaKZrT
TitZ1/j6TrjtQwq5PTsnCbula8C++YQ+m+M/LS3CEmHqS4NGaKnNgffpc05xwqZ6XlnL81q91spi
LYdSInQycBo+XqU+96H+JNUm7x1RulFzky+20aEJrOttXkgxAEMMXUvwyxSYVi/OD9bHoax1CoA2
bWQn2KBp+apI/z5PmKJZRRhi0LPB6ek8GbWS9VnCNT7tn2MNekPdPURGoeEnIT7vu+H/0qc/zS0m
q48jWk1c0PhV/s1gJVjoH2Uar5y8FwcOeFLcfXjqgAt32ifEQMnUqugTM0gK1CzEAGj6z2B+bFl4
TuFY44GxxH1+2kgpDIwbk4T5YQClP8UcWmCk1vQoLl2lyDcaSAHNMNmz2rOWTgbL5Zz5mvAQq6Sg
e67fwTLFApk9lCGcBZIK1zgZ5Hilfje9iK5KYudJHVeSMxc2GRDBYEXAchZwx2VaOZAqvUv5gvkD
0sWTcGjB1r2+2i9cFrMuwVyJAzUKqNXT8RwnuSmziTFfgmgYLsm23AdsQ5s7OXCut7Q8mpARgcQH
MmsACOJ9sdTo7SgL4NwrMg/qcWKf7cqeP0SJARn79j6BIVW6hrVZDt5/GgTEay6UwHZrsVTUmBeT
ttaZx4l4aXea18nNyr662MQMFpipByh0L5c8P9E8NeIO8h7IjooRYAr/uKl+OwFhqVmWaE5UL4Ip
1Yi4PItriGdNqsMZd5WUmlDdXunHb5bx7zk7NwMxA5hNI2kFnZJFM8KkNxPulc5DGiTeqLKlVyY0
+Dg7FfYRv+FvxGLLPop9Y69GzMtjA03D/WJOFYA+Mzu8na5AxtNErw2oDKnIjMT2eCh4UiRH9pDK
j0rjyWzbiQdVvFMgqXmsoXh2fVkuN8Bv8yh+QvcARxbQq4vmjTKqkqIavDiOSAUuA9N95IoaGcTn
lchMkvCzFqMMgB7IWvoMDYcawWlbOrhUfRgytIXaah3AAe1e7mBJYxrwjZ4LVMhNaV1mQV8esaOb
yVC7ar+Cxlal2hzr56jZpeVTD8E3YMakfSq4RQ4JMbNsiSrsgCt4FNqdWoAKKALGJq8cRmeR9X+G
6r+fv5gppQ56rtYwVK22FUdElCbyceFDavzQ1DQkUJ8JXeFEXFqYGDKgBKA1CqT08tSIIzlIo6gb
vFS32mYD4TK2L/fdTpTt8rkQHkdKmLHt0qPyylCFvb42LrcOKC7iWNwEwAqcTlhSD63GTy10MeoH
Gf4DdbOPxgBK7JoZoLwsCaZYbvJZN7bccokN+bSifxL0NVfH82MGrqF4ryMjAzFloBVOPwM0QwNx
48BDej3lSClCSJymY75yCCxjVFRyUTUEAgBZa1wIy5RhVYjcOCg6+CfwdpDoYRydnr8TEvv6oJ7d
A7/NzP7psKSan8innem0jgfQxOA95SYcDnFvl/FrJ0im8gs8mFZaO0uE/vYK9CxAtOG+gUr1aXMj
UwfEPmhOKL1K2GjVpgE1V8oI+PMxtA3aqdxE8kSarDwkjL3HVfMOVDlJRneVPXFxhFEfhiTRXM9c
JkWlKYWL2fwtAxQCwoG6U3KAVHcqrfZ6HsSTkwaDjDow6O6QUcDxuhjkSalkpIBjwVMaWx7vc0/O
ic49ZA/inP2OEDHVoxWy21lfGuUuK02zlXTEpWmevekR3+IZIv8CCP48r1Q9KDUYWAse7X8mw23p
vcjQJE9tmcLpZc247dLQYlih+whKE7bKosOZ1IhGCJ8Ejw5H1jzV+wpAHggxX1+7ZzTHeTVhe8wc
Mchd4R9PV1Peo84/pI3gaY3d+BlQrFStiYSUQgJNKREu8SKu6vtues20fGfcrTR/aVo1lAtxDgKl
jFvrtHmIpIXgw9SCJ0WQLQVyot7UEUUB6d7o3oY+M/GcHWAd2CowyEotCYqC2cwQuP4ZczCwXFwz
lF3EhoKl3LLApQFal0byIHii6hTQde2Rmn4vn8TU6Xo/xv11vbnfvPqyPaBcsG/AbELCcBGc1EzR
mzIVBE8tjqmwmf3eIWcXdMcpstoe4JpJ2UjwIA4cI7Ca0k+eEIiaauoOqgeCtxreqAoZ8thMJhvy
6eBNZPUHim10WwyHCXbWY2aXxcognZ3ZyNfjvW9g+yGVjgPodKqqXqulsppknDtdSWYoIQFbrFy7
oeYZX4wNTHjB/AYBHDSlJQ6nbqDPMOna5JVNZSrjc9I+jolbyYr7PNCY8LNKZL62AM4qIVh6yHHi
BIOzHv6uL2aEym3ZiVXHe4nyE75D5KvTXW1y6PA1frVBQ7RobTjPEquIr7HcZmgL7j9QQRehdpp1
VJMmrOhyQlGQSo4xPTURzjGkrsOclF39iGdzI0Mj34/ElbfLhQ6ftr7ocNlWbKg6AbKBnTUhcVOB
SBwUsVnK27KViapt6lTcA9ZzfemfZet/ew39TSChwbrhl2TNno5MH/UCIdfo0G7HaY05FdNGQH1T
To/R+FMbThICgjbsFaVBFVN7wLvVbWEV0H21bGUnXp4EIDbn+tcMNl0EsHIYilpq1JDl+YR47FTf
V9Om4N66H7VDwfcRIp5sM6wdeuc3Ccb+T6PzTvtzk8QyIASCjLCTg8qFLjQ2ZLu64abSwHFJNuP4
wrUA62z1ov8orDG57QVgSKFAOOXvo3xoc39lTpbZzf8h7Tt7HNeZLv/QClAOX5Vtq213nO75InRP
UM5Zv34P+3kXj01rTcwubsC9GMAlkkWyWHXqnO81ufgeamfzzTgl8P6ZtEIt5UHLBNOoHLVE4eQx
Es6LKaaVzYwBb3CR/zFLurDwcgBInZr7NZ+qRhin+YXfQ4NIk5+0bvYiES1h9c9U/5A0t1GLYwph
CO7ZQG5/rh7qbpetO2l8APtY0ZxnYTL7+EVaPFU+6UnDOPFuLyeyTv/9QGqdxhhIl47H6yadpPfa
4GIvGeIDV4orYzfeFNXoqaBWQIMgCgfs9fwSob82fNag3SCIParGWe1y6ouGxP9iSwgpMQXFvm0s
MXzguqdUeGzzZwEagNEHwyfEm2NYIXxVJG2Iiwop5WsfVZK11qVImF8MqH3MTlnUaMuTM/nTWPTV
LZXmT48szKlVmtDhhfnAgSrGRL/n55TrBeOddnvzkG8haXe4CR4v1EmZGtxcph0I9fKsxGorpQwK
VzVnnAVbu/LSCnUiIp+dJ1KOESvv6eSN0JMVTF7Co/2Tm94Zs7vlWRe26JqlmrZSwYEn5CXjAq74
0Is/a/hT/SmWQSJZEQqXceanx2p+FpcjWOkVxlA3AhDMKFpQBMSz6Cmgo+kRf6h2iji/6PxHrp96
vjGrcnSq1EdXypQeNBWs0EJyGrLebqsPtf9cIP+0ljsegYeOckv8BxzSauHK86GvUeFdn9bSyzrl
qHOh3+mTVXPnrm8gGCLsJ3mCzMT9GbxJcuDyRMSGnAOAsWAppx5B9WIomSJyICEFWEO266pJHR2A
byCF6z4FVGKBtNG6tIyJEze3xYVd8ucXR/fcRL0qZ+r80kH5IBztBLl7pZYsOTxruZXJ4PTnfgi1
F40PeMVPEfSeAZeHFvCk2LH6XmQVKIrRi4DtWx5YhF23+QwyK2hFQ14B6acbabdcxwZcR/DutTJU
KJLfeX1UcjtHUjfdQaZUmziz3Ycg3L2/GOLWBUKoQ5HWQ3M2PuF6VnJOnpQ0wmoo8eimKgA5qn5Q
w8WsdYgAgIA9inIQRoLE+dCi2Vd4qOuXtLMF0E6sqFsXq3TQIrdUz0uFLCozpNz4PGRqZbDnkoQt
8vnXnzeqUwnkLfKm7XxElcKskycxtmaUjLMRchTLSwRmwCVQdvenZcNHoXiIciUAKDi06HRtrjVl
rnfc+LLyb51QeavqdVXjzmXhSBNjCcjhdB01o7MApBRIOaKpFD2l10M0jEKfIhmSBPIMSuzYHKc3
pJ9VMRj1A+CE8tP9oW2Fj3i9ELwqyheIl6m7e5S5EoK00vgCWsPqeZ4j0alh14WXgHUDmSMJw39M
sJjPYjRp+7wsWQH0xnmtg3ETtLX4CGjVUkOu5TwX28QYX550UPoPg2zylVdxv/MVGlUsKZ1vZVh6
glXQQ0CFgbST0KjSHPUT5K1V0A+rS3lcZYV7yrUe1ClNFqFaCKXQ/TzA46Wa5CF6SJaV6OAoF2Nw
kmUVA27Vmz+cKi3WEg4Fsp4ADQ5aqlsDIvHDkOivmRhLtiYCDLpqmeqPYQ11AFAj2qga9Y7U6p9Q
nag9bogFl5vyBGmQXjYHpIBdmV+UxuwGCeeNIjXrvx+2IJlFJwAIp9BYJFPbe475JkqKbHoZ8/KH
IvaPMvelTY9jc+ykV4ZjbRywOl7FhIAbyZ4bx8r1HqC0uJpe5NAx5F1ahTsDWcgyRsfs9HfMK7sr
ih9LN1mFxpnLmpuMD7jNuyAxiRZ9hGTYRmgIud5J9ThEqwYh65dGdkNghwdo+Iq4H2u0kk3roV13
ZbIvOGAh5F/88FwNaJZqVDBCv5dpxHgpbLk49LqRa1JAJwhY0fW3KOWqjLJSAxYY/myGX4txgrZA
q5padaxKxsC3ThCU2fEuk9HvgWLkta1FQwE3LofpRezTrxVEXpmmmsKanNRfI1dDhtUaRBZ0a3Ox
L2xScw1qIrFGfz+IrkPuF+S30tCralyh0b7KO49bAbYdZjeBGENYrrYIrW/GYm/EYRgwphh+DTaD
71zrxXW+1n0/5EIPvUkINaa7ZgiU/CEbTvyD0DsJeGshHNXWByHFEbra5cPKaqHYXOGLD6C2VjsU
jbwQb0Nzj6PkhTkrpRuewa/mDUl21EqZEXqyRkw+6GLEuMLVNFWxzOkiHGeh2zWFESiDyurn2rpz
L2eWiqY54CcqI8XMLlznCxlothtcvOouAXKq1NA0uKymPsZuqpiF4t1f1u1JBb0Cbl+kqmg2HS5s
dW7sMEat+Gh4v8+eS83klicJIHVGQLgVcoGND4kMiVjDC+V6PpM4Ajqeb6eXqfwzJQ9qrFkh0d1G
D0qQd2YVun+r/u/98W1lLQgFIGQ/MD7ST35tdKz6ku9H7Bsw0Sz65EiuIns5xKMGi4MshuLrQ78D
YW/8577h7xz3zS14YZi69uvG0PNKmbBf1p0QPyXh/LrymUk6SVscTbFaQx8kNfkEtBnRIUff6QSU
mu4biLcmaFeuSb1L5Ze4OTf8swg10ln0gJ2bQ+RZRKh7y74+vt3/5s3z/OKTqTCha6Z+HirMlToi
P6qjKyqa/J5jlbW3pgZVCdJtiqZ0ojB/vSbxPFXDKnVIFhgPihs74DaQOjCuvYWKh8bFHDIZETZA
8Zh/da9G+8KBUBXIPrMywrPIPeCtp1YP6J3Zt0d1OM+rN0n+jJfg/dnY2Broy0cRAwc8ONloSja0
psVCzZHZ8Ip1P4ePirRrEqjayKdGYZHHbxsDcBGwIFxgPHXWhMk6Z1yhYB+iBbn0IwnaZ5B2y37x
0PAoRxaZBcPcd8x6cbSls6LUa8MjoZp3VsOrzlJ+RvvIU9DanENW8v5MbmUyCcXB/xkdHSjItdRn
5SjjwkyfQ0h/iVrnQSZ1VwLM0Mq93fUnCPFp/U6Hs4UzD3g9ypxae2rDdi8m/QMUVBmruxWW45ug
rov6MkAPdCFDKUcR2t74JpWvzoYW1sio5hDHHXtRs3RwkKMwqUAINNL2AAqCOVgBqpMRtGw8e/AC
gYd9gyB4ut0ZaNnBiCWset08xuITb00h5CcjSOqJjAfW1jl4ZYq6PdNmroxWUuFgjXZqSr9/bwgT
UdIFPLdPfrWKnQJ9jV4LVmWZHBrUOUheWUgbkwsTp//1ZpeyMGxbASIdYKHQTc6YZNOYUxZJJOXQ
4KVCUVmH+AKKUjpCYcoK+Km03ognMdBOJXZQbCIimd6r2kYz+H1npg7JG0vU4TULK+qY0iiCBusE
AZndmNshE4R2Y0RBMyBp+iBNcigjUVflskYtn4loYRfFx2LZjy0BOvAKo0y7YYUYwKMI8ulIGFKH
DrxPz/hYiQPhXZ0/QfgvN2D1f/rH+cJ7HhgKdBhKiB/B/nO9/tUsqynoZOJA0qBq4CWWoB1yFkiC
2kjgBgXxBTqTBVIHQ12KGokOweQG/pwEtS2LD6XoNJyvL386gZE7oJwZdmTI6eBtB1kWUoql7Ezx
UuR11MSBsQQDbwssZhEq5CS/D94Uonyg41+AOF5PlpRDhUHS4iRIe2dR0W+HiIxx8G2ZQJsCepkg
7mYAKXBtQmhCtHcmXRIAWQTqxMVl1Ug25gicw+h2IzVygnq+NmAISR2jDpUE5eihL3P+97UGahYP
PQj1EUkXem/kuZEN7dInASrAc/b5Uup2073M/0ifSJYCp4mIux9AFbwqqWH0sp6vOlenAWBhcvTA
659M9uKNpSCIBawELgEVz3hqpubUkHKpSoMO1VrurUHfqs6oB9xuDMT1Mun6QechAhnqtKrSsSo7
kJUEs74rx/0073MwfB3T3r2/yzeHgqShBLAqzhR6tlRxHPK5LdJAMzPkcYxhQPMDI7fCskGNpefl
VFU72JDCvT59CgCu1P++vyUJQnREsFQg8JXrFamyJJs1hOUADbiJZuo84623NYTL36ceBRLq19gc
+P2hPS7o8lXtiWNlJ7ZsyCSNCuwN7kSDslGEWcpz2ZQGMX+cn4TCxlP53xcb2R5eJFgm9FRRsURn
rGGdpm0WyHshtMqf/0i/+r31wCKO5CGKirg4qNuvHbmqVyIjDcri1CanLnb++fvBlYtqJdDdCEvp
Pq1wmfQmSkN8//La+7nykr7eN0C3QZER4LM1nE/kRAdYgvKjuYinSGnyIDMHqL213p+6sxYRyDpz
edZqEO/Zf8NPhtGb6xxmUQ4HOAjpL3K6XxvNyyjOFk1Dmeld3k8PHFSMk9foNXuQz+mR27cQh+6+
lqf7VjeMgqIDiV7AB4G0pmk66qLDbiql9QBqxsJZQ6f3Uhb5yI1Ho1SCiwRIUEBqsGyUPxRpVwL2
PKyHac8/Lr9DhjvTiQlEPkC0IDEBfkLSqfnNWXDxGpraAajKclwP8l57b97mhLA6QboZ3WrVjqVG
cjsYJOAxWyQXgUwlDStdo0ZXUxXKRGF1nLi/oFtkcmaShb4IuTEelCnx26S7CQboU6wfgKXNogQM
I5xFVIiR9Yb60RGIAfXx/uqzLFGXpJwNibCMsJRy+z+owkeSpSxOzXn3zdyEFGRAoPmV0V+CG4Yu
oUx82aOWaKwHsJH5LWOz3nrw9Y9TYyhksYtWHT/ec/useqrjhxUkE6Nzfwg3FzEZAkJT0lkkkMrA
9eYUIy6e6yRcD2Xrh6Cb5Q7gGkgR10/ufUNbw0G8grKmADoidDFdGyqNuG+auOYPSekoI6jpDmnp
lNnbfStUCvzbxXDZ4+WAhAVKPNSWjIxMAtC95Q+RnwtHFEzVxR2dkLNLj9lXuzUiA83KyOjAoQED
vB4RxGBzFDN4/gAF4gXyjrwVDoCXMK5mOiFAhgTCSTSLEPIxWaZjb37pOmNWw/FQfY673H5avcX9
gFbmx/2Zux0NeLPIOxg9moT5m7o84xoJNkktpsNPeXeWzvd//NbLkLFC3I2GHrzrcNBcT1VZp6VS
VfN0mGYHfB3oWJoVb1GckRWE3258YgitG+RRj0ZTqgQS5npY4CE8HRLgIKzqFy6aHcrT90dz62Qw
Ag4J0Fd+3wBUJFPKxVpXMYzkO8gSq5Z+6oC0hxxux4gsN9b+2hI5tC9ugKHL1ULT1+kgvRfe8Cf8
KCzpr+wnutmx2FWpbD/c7NoU8Y8LU7m49ngQwFR6bs8Sb3LO4Ba26kKCtjQ1+/4Mbjjb1QxSzrbi
XKu1GcYWq3iSU3s6TSyyGBoWfTMgKuxIIXsWai2Zu1N8Hnuz/xp/DHa8591hBwKp4cf9IW3c1tcT
SLzmYgLRS9t2VQl7vdsmLtgWPcnjA/DH7IDqD1eGD9LtgPTwaJ7IZBx6I+GF6YDWtSaxCh/JJVTY
1oMI+eI9DjvA3Dzd5U1bG534J8sziY9f3+UYLXkhArPwjey6Hq2RFkXCcdgD0WGV7OpPX9lzBVPu
OLkGeqSXBrs8dhbIS/j3J/o2ULm2TK2rxomo5WWwLGeOnnqx4unrwprdTQfFPQVcLzDe4Ma5Hl5d
DFHajyJOw3Ine3jaHUAppFrpCWT26mBWUKHl0W75KLfW/dF95znoiQWk+D9EFEiEUDdYKiZx30IU
/pAGiurrseXmh/iI6rTPPUiP6rM57STvvs2tQxNZKgTnQEMSeN71YDVkDZvByOdD+ApGK783jeO8
j1lHM03o+e2xwLaQtiXgXIBcuzYj1lNRriLM5IHqVH7kdJDRPDYPyt6wWn/cz3vtnHytrupFJ2l3
f4hb63lpm1pPrSh1ZV3L+aB6I+ixIee2V1/vm7h9XOEERWIGgHcIJiCDT9kocsD05A42WlswV1/f
JV7vZ55m1Z78BFVQV2eEBuTWvHGVC4PUPVTwmTz3NQxOFrgsGFtA3Jyyi1+nvGJuwyWcR/w69+w2
T/VL50SflbnuRlPfrX6yb+xsr+6a3ezlvvieHrWP8LgcujPrYto6aZDyIuwwKNUgoX7tNrq6drVE
Rmm4yWv/LO91J/NHPwnaY7cb/rUm9B8vvTBHHS9SqmZVVdbzofvb+cZzD1+V3MQRDrU/naf3+Jh/
PhfPLII2GpVIm/2+XS5uj2Ul7JlaNR/GBixTtu7VO7UxzdLWbdUW9t2zbKLHIDtD1MqSHse9sNf/
H87V71Y7IMKQPqE5SuIVsU7V9fOhWT19tBAzL7zD2CJkC9x4LGnn+x8b1ORWST2miw4bxSMYfsoP
Bepc5UM5PkHI+I/Km9DGTVhCjjQy+3+m9r9GqYtZ1SJVyPsORlUTujxfa7B86l7rcybAbg/8L9we
6q/U30sfuDW52qxYd+X9UeNBf+3Bcj/MmdG1+IDlBGDlvrPU32iw7SZEwSZw4Z9Dzdg0ZG/+3+f5
FgnUtSOfgHsV2Q9H57wkcbqecfhsxjtwScAVNQ2+eaNPETZTF3bNfMjewOGyA8RqV/uhX1utl7kM
vyF7/GY8uKKAH0cO9KaTDrJOMa8CXH8ASfhJGtFvYkrv03H9YUSmGmj76bc6WOEvwh1nlhHrSt48
gS6sk5PyYm9GIeoG6HLBlVxYGugN/xLu/130JxNNMbf05+Y3+rVY0FO6SfQ/bnthlXLbKkHGdBVG
zG/oQIhJwFHUWLvx0B6m1AQIufSDurCTF4NxVW7fY/81TEeWA2ckMXA/84F/DB8ITZ7mGFbtTLZu
Nva8b00Wc/Rm/HFhkLppcOoB/ZhP0CJ0+8wyjqGr+yALbhgROpkw2okUIqYCrmzottBc9FM7Ib0l
iFBkykwd+k+lw9WO2uwa1GsqC9pQ951263ZGwQHYdaQI8VSkvCatO2EQKphDG7ZVMk7SrQ1++ePU
pTjHSoqOR/x45oM99J1jvNc3o9DL36cOahIXQ3MQvy8+FObjfJptYJOax/RTeIxeeusv/oe1xzce
oBBD1SAUADpDIFuo8KlR5BroXUk8DKW3dG7jxW/dh7GaCQhgf6tfzPXZeiBeGSTb/mJb9z0vDGII
g3gqmlHhCF9cZuaf6jPUuKXP6BxJNqHAZ41z4zQBjzxgqQrI7lDCo8Jguc40oR018TCF5xGQolP2
oAaj7EI8RDgqnvE2nFsWF/iG6wNKh7otWvZANydSO0xqq1jvW044CN1+eYOYAUE7/FADtd8nnXff
7zeSFqR4DwyVgRIisPOUb66tqhgr/vwwQDnheVxcgbdGaTeNPtoWitpu03+/YOEzSC0TzTVQctM4
8pET1KGvdeUwR3b0BOoDdDrVIKeJzH4xm8Jqf/4Fk8z9Yd5u729iEvBzgNSNkKhee4+SJMswFYt+
4GXwpr0tLLbU20NRBnoAfoI8Ex5L9JjmYWplruf1w8ytZvh7fBxO0ur1NXCCjGTMrXPA0ndKHu95
kCxQDlkWmVKAwQhdBtVHWIJHyBoiO18cq4SSgfLPkQnqMcgv4mAEwglN69fThhrD2vZih3A6earV
PZrglJQVmZB46vqgR0oCm+ubMZtAO69tiBMPgD8yD7hP2mAFf6Pkx7npZS98bLLkWTeWCc3UqDZ+
FwZlWltbqAe1iVvYagUbLduzi4Ka/LvBE1BlPMg2lunSEl3RiuZpyroRlhRTB8baGzTn2K/W8HvK
Gfibm8sFNAKkfIr+dkANULC9nr9lKIWxQS9DkPC7OHEiNO3r7/+4eygTZHddnL1cY/BlNi1xoO5L
t326/+O33486MwlJ8WwEeI2WMIrjvsLDNUkCIw5qRTPVzmtWxqYht/eVj+kyyqiAR3/nTW4QNwKE
syduyKugACYZwLz3qWshEsbYLVtWwMoBjVpELQi0iU9cTJOQhZ2QtVUVdCaEkXLejGNfG3f3p4uc
x9dD+QbBSRJ6Y5CaoR/YahiS/t60CIzZjfiHxYJeAwSpeRbQmraDQhOIw8jLjzwaIDd3PZhJUoZp
AQV0QGR9fETuM/g2W3NivqXp/Q+AGlqhgcTB8hD5C+qMWdWm5kQuLAJVs2Wo3FjcaXCQmQS1c3zW
9+NOeqqAVB7NLnfr6rhmZsMCbNxcgvQ3UHuolro2aSOuCHr7fXJiK3PM4b0/ssb67cuXi0fboa6h
pO05ruiNImicwRHcMeh3siO8GG61L/BX9pjs18N46H3NOaPI73Ke6oPJf4/+xtNfv3gGubmp+6MH
DR2ncBOXlemnFfZQ7PmmKQI+DfAbBeJX1KqrfWM0pQ7Z0Cfwau9OEZgS3tTK+tOaglWaugmlbkdE
+urHR2S1VmaLpmLVYK6DIB/+O7MNO3RC577L06c2EaQEAxvqkABlot+RnrVG78qQn6pgetT6fWPV
kIyLrfA9ixmH9q3PXxuifF4XmzLVFhiC+KU82FztjaqrvPCstDF9OXwP6Ht+QTdDlAyuZzkdWk4O
9bkKFs2KkCweXZBUQ9sGfWzO/K/ME1hTjEoF3QtCWDymaDrKIjJGLpwMHH7H5AD+c7RmvGbn4Rl6
uivrJbI1g4QkCc1cPOJXndpI/CrXocSBd3/an6DBYJJ/QLRhvlemK0JtYV9/Ju+sp+JN8pOMEL6B
zkQoIcsIKq/nU8gMVW21pAmIscjvd5Ef+e1uwhaLOhMSA7t6p++jQ7/LfNB7gPHmIcoD3p6dKYhZ
kL/v7vjrTY7uSLSJoKMN+wgp9OuvMSKtlzm1boKDRmbgrQ9GW4FAeeUr+P+fX0g3m7EdgVT3P39l
1p/RWq3FFhzIw1uKBUioNTsL9hMkxhkrRN9RmCp02akC1gj4AYCKrj8u1SaxHse1A1rQFD1UoAow
jzG20c1+hboVCgYgLQfUAhA4yr1DuRtmkN/HQYyuDMVBv4pmuKEr5z8jFlHwjb9RpsinXFy5lTgU
A3IIMWCiZoTW1/fodzju9X+k+COKXVA2wZEIGDUSaDTGcuz6VlM4IQ4qza46F8/4B407c4z4gRwv
V44DK8BwIq7XUW/FzF0PRsfaiHm3JkFihjZLKfL2jqN+nVp5RPlxqY7k11tz/QFFOf+X7uaOavr3
T2u6SeB7stBPCiwUudKxJa+HsYpyo9QRoLvxmcOWk8En8pwfFhuxnQD5UXNkNSZ/P0PoicNGAyUa
YXYFavHaYtaWXdt0fBKIjyp6KA88mKJfIwegJSc7FD+VR9nNTXTgfWr7NDJ3Teqy2u9uTnRMLjTc
icgwYde7AUuFmaCGqZEEkDbgcARFzhroZ1Bn5db92b3JjxNXhBY7ah64O0g693qsnG7k3YykX7A4
87P8Vj7qKMINT9Hj9KTuZFfzVy+3s2B8bEFO/8UkpbopfdD2qdVNwBRlcBLsgzIFz0Fb+TWfZxs0
EI9IVCQ/BW89GA7noOFoDI+oLB/KXe6zqndb2x6+Bb4U0hKC8+x6EoxkQtU6S9Ng2Sd++jyImHRm
VZmMhPYqSLKBNZW86PGvayNVHbVh10IjeCFajdljldrlc/q+9ubkTec2cpMTaNk/qmfug/uYWPH3
Tcb+e6JVHmkgEIzf0n9p4oAmEQVAZfVx3iVQI3mDglPzHp5Dsynff993q03/Jdl6zCZiBZr1W+tE
FO2MEZDiT80fXjOrOgFN3h1YAebmKUTEt/6PIeqqVsWBq8DhkSLS/jvL1ktoD8F6HI8T68i+uejI
PgG0DJh7sH1B1PR69UpuncKaAJjd+UvyACr8uj9j9LP1e3n++/s65R2jMAPZXGDGJDcL9ioj5N3e
Zhc/T90FVZmkKNfg80d3ccLP3pURge+6N+7dQLkx2iNFggfm8iv80H7KgomHoJsrpth490d5U174
HiaqmQTIjsiBHiaXxvBCsl6rHe0/NH+xlEP/I7FALPKYPDcOi/dh2+0vDFIOonDtaEj6kgb2KpqQ
5SweZW+t7SbQMkupzy1TZpjcezfb/MIgdS+ieS7l5QgjBMOBszwabrTvgt+rhRev0+1Cxvm9udEu
rFFPjEpSR+y+b2t1IFoysADjX8X6e3/ZNp3/wgp1IUoDtFj1dk6DwtfP0PA4sF6yN/Uu2i+oExhE
42UZS7AwfKKsYQ4PqJc6tZPaEuqJvTfYs7c8ZayuhO9kwL3Fonb1WpRQTYvhHbIHCYTsJ6Rz7c7u
zAyhc7Y3HDQANy+LHds/OI/3pQ8QMnuVzx8QCPggBDJDa3FZScXNjwINLRol0NBFQFbXRw0Ck1rO
EnQaaO7I4XIAbh6qU+Pv3MuD+Tk6lIGB+KMDbKYLaq//W713XvEiOb0z7Aa7Pka/ao8VkGxGYZcf
RRzxIjKWQjGJ8hkfxZ1aF2Qxdmf10BGOP8l7XXbv+9tNdYa4w4U1mvl3EZMa6MeQHFeylVgJHn6/
SrNAyiD3FpOz75ujabC/Q8xLc9TpuIoL1qLA4AantCd/fv8tuDEcIT5Nn9KJd/qv9UfrFHvFE/zw
VONwTB/AMC2akx95/atO8FlegRcZ47u2IvjL76IOrySHcErI47ts/oE7cTvZknYSmpigxAQwzkvi
ZyjoSH75yTnCXgUHk6k9xg4wR3/A69khiHqJfkkWf+YDgBCPrCLF5mF++XnUUdethcJVGVZJwkP0
rSF/a9bHirB8/ydjrBHLAelmWj2q80ZOYYzfg5HLlDz3XTBlM3U+mZHa1nF3OS7qMBo4PpUznXgf
joL4xJkj8mSxu7iRPSNHJZmp9/b3/lJvHoCXNqlND+X21OgW2DSeMzzvF0fyB6fwIHFtcdboAI/z
Xu5r1qSSqII+/y6tUrt6gHBpPK1wMN5LnlZ/sJJH2S7cxu5/3h/f1j11YYiG5oPCPVT5AcObHCVA
T4tpeKkzmfHjfTMbURShzCdlQIDFEHten1ICcBqaUE1JIE92r35m4VfI2pQbbwX0ehCyGTwWwB5A
9uzFQSjEbcdxuZwEQm/x8QNIoFBfcMG1fH8kG68FFBcBmdfwBpWBj7g2o1adODW9iue1sAPoi7ca
sJKsKLwzFWxZlqg542R1kToI8gaQXRSi1zYyIWaTOkt/KBnR3+bUXYyJOs50iBlUg6B/W8pKp0v2
emmF2ev0j4o55DxHiyHh5AWLHlJ41LUOYq0pUYUMKEHjIcv+tOK/Nn99G0CrL4iuJCQI6Ldc2zVL
P6pNEmTSbGHG2BY2jn4UflCsRxcb2sgpHM59X9qYd4g8AFWBNCoydd9o8guXlSKjL3IJvsRxdrI6
yqEZXwrJjlln9Ma5eWmHfvXx6FdQpkFLAnDNThDICu0w3Des2jvLCuWvnabVxRLDiwqTD8/vmfYW
SoyLd9vEd5snFvimKNbEWpyNObYE2m1naIAERuY0rB6FjbOKrAcAC4S9Cruc2uFoK1zyNsGRWFtd
fe4+JlbH57YFYNhREkA6m+69jPUmW2uQMUMAfrLreLS5iJFi3Hp/YxBo6wKznCihm5saxJBracUj
qaHuC8PJIYqqWKF8HAbQd3A7iYWf2dwVF+bIwl14crWmuhFrSNTEZ3NgdKVvLvrFb1OHBnpmezFE
d0FQIfsln9r9+nF/G7IMUJdtmUsSaLsxV2G+R/etPntJ98CLr/9fVuhWzqEaeKGQMIzwdTjq5+Rl
ZgAENu6LyyWnTqb/pXFjlTfIliFYFhITYtx65MdfU+8Y6dv9oWyeW/9dEYO+L7RYEtcCloTcBehz
0B0ctaCI5Vlp/82Ngr5u4HlQFES37bVbdVxUViU4igOZ93IdwSVkFBpWDmZz3vCqQ3AC/vQbGJbR
hGFRVUjAdYWTJg6qdBWEvApriZ2alYXY3CcXtqgBJdM4pdwAW4BDAdAWM7b91nyJ6HoEJA8PVLTb
Xc9XqnSkrFGhF379nUYvM6u4sDVVyEYLaBmEPDUW5Pr3Y0Evao0nYdzrkIF719R/8x9hespYWb2N
sBTUVv81RN0l8ygpYGhZcI//bT9gKpvNp5Vz1NBmJdq3pgzxHKnSgrL5BuCoJx2ZSiEJTu3zsJsY
ILjbXycU7FgSBX0SwElT670CbdrVKbKHxZuao5ptSqJ3fy+SX7h+KZBuekCCvqnvb2IIrhAndV27
NEiNV0F5yNCP5DDBG1vDICQRCHqQo75RN6oiSQ87kjsrkQ3MvRI6HizXvWmdQxiEZlRV/y7tAohI
PVrVvJ6atuvTIHv7Ayz+vrWV4Cv8iN36zdg3LrdXz8Wz9hLZ9+dvIxF5bZds2Yurq2kWYVFAexJE
bxF6n2VLlk3Q7vG7WtxDRgC5rZLFqrPxqIRNUs8A6o4QNpH5vrCptv24FgLGWplcZZ5G1Ytt+dy8
zrw5qmb/1OjQIgFXuTn9WL7uj3fLX2AVPGZoKUNHNjVcqHKtcTqIeM+eMMryJJUOC6l2e8ihQQmh
MYrj4JPBil6PrkEfbsb1SRZoPwRks/+97IyqKQiciHIwKdtQZ4OiVqCtSPDzw18J9ZrZXCYTSj7I
Q96fqS2nv7RD3XJ8p2XJosdZIDofvMnID2/kaMCxA7Vp3DuEj4qW62sjtVYTaSa0IiZwiUiZWMYP
4UX7kf3hfxW/Bc1Gv3/3r8r0eIHBLNYftrFE4KW6Xht9TOWGk6UsWFCuDbSvSHDFX+Mnbw5QoujM
+zN4GyfAGPQUQfoLFbubvu9u6ZSybgc4gvmF/Le1zxmH3/YsXlig1mgZ2gHNcLBQvKGDvXjs/dWq
fcn5HUPXgbN1ZIbuD+n2BrweEuXbeTQoy0yGNCEHrtvlDiRloN1kTNy3iiJ9ql/OHHVAgLm2CNMO
ZmbStqgA2wLSBC8xo584Hky3C/aTndg/IgfaAki7NrvoNDqvf1YmJmtrE0ByCK2viI9QZ6PGu7RF
aeAmzgOhe5zrvazvjI6RgtowATI2UFoBFAy5z5tG127N86aaANRxlB9oq2UJwW54IbgN0EcLQkFQ
6H93VVwctjjdhzqp5hzAWQ/63qPfjA/YWyKLGWZzHOhdQLxAWmlpgHMcGRyfD2oeTIKndA9T6mgs
OgiWCeroi/Rcn9sUJubW6co9THCsTN1GPldEaId2WQKgBrKLsrFmas/lAwKi0FMOoZu64PAHHHDx
f7+y7kFp4zK6skXd+Uk0lFxDbIH22/ilAwp5iI5jwL+uroIEa374EvzeBkeRk7iDPTynVu43dvU6
eKUtHRZX9ltnJGUIlPCeF7dm7sPbPOz1ZFDuX6ptDblbfOCbYPPOjEZbqJ4ima6arRXaP6ozj2Tc
m2GySKe+1SqpA+BqZohTXzjtnOiVDCEAZDPtwWyOw15w9Z1qSbgmKiu20p3gZ8faXW3toNqNJRx/
dvt2FyMn7Uk2Kvo2b8tu5QKJ/sxXpujmjwKwZ7GPrkp8rAQEZ4LeZ1YOlkwH/dVIZEGFWENIiv18
/dW1ES6NKMeIa4Aa9RcWvHtrJ4sCaMRwmYC7k05qLF2bcqKE11N9nrEOkZVNfiaZff15/5DfckuQ
+BFKHHSIIUi7HobEzc2SQXkjqLMgVnaAgAGNrLOQH1uTRYgagFlHQhwBzbWVbCmyMGo0VDMC4wti
vffHsPXroEsmWVZAZ3CsXv+6kmeCWDU8slgIkJ4n//6vb60EmuiAuiAkYqCcuP71sSjGRcwa3OyL
m7WfmhyUkY2Unc1sCNs68i4tUTtwGgEU5kQshNiZuzg2Aeq6P5StxZbxsMErD9UDvP+vh6LmHD/w
Q5UFdeeEmVNFe6301pGRnNmygo5fA+1Q4CWDRuu1lWytQtSVlSxoY0eeH4zQMuTHTHTuj2Vrsi6s
3KS/hboGUA9WpjEQGg9qoYJ6vm9iy6+QrEZaEdlREYRO1wNpoYAzQ1Ud2RJHc1gVvo3oCvVlBBvo
hwP6jWYjjBNVndQUW0IvPR7gE86UBMfo3HSxoOV4fyBbK4ICAbrT0JeANy01kBSM5f+btOtachxJ
kl8EM2jxmgAoQRZLixdYVXcXtNb4+vOsvdshkzimzczO7tjMthkDqSIjI9w9alPCulc16QbHhx6d
tmul7W0rS9OFhuyQzcVbSMRJvJyucGxyJMZxUOaIWHb3dPvXl+Jf+EN4D2DHAH9iPeLcCv6szXTz
zitE9G/mYSJ9YMvzpo7Q+fdB24hZbIvdWnvmWKbeiXX1hg5PjGsKr7wr3JU4QJA66DEwi0j9ES1W
ql2du7qw6/R1+7axOENd2trIDViouQEOiaFeTiS0T4sWL5fEayFuH66R5+DJ6S5tCLzDsCV+2law
pdCkjGjR1Ug8U9pVn6m/l1KX93xYtEFVCaFMhuS/xvjNokN7qTbJEOt+IF/THYEMSFReM+qlqUI3
HR2QQhx2XAGXU6Wi7WScWXhago+GZHZVH4zo5fbyLxxUKHpCk5BmzFBdYG6XoRCVtAsErH7xjgwG
ZCM05M5FO02d79uWFgYDYQpYQM4C4btOZ/QsEArEosqSvE09UEKgmwBN2rDnPEAWFoVmFGDAwHv8
CgA6ghcrjBPexG1n57/Ldh9Ym4BX0l8ahwSktAmIKXIXLExCi1H/DtIi9TJjX35BoJvHnlnwNDiL
fxmgH3A2UfpQTiq6RqeeAsCuQgZeK9elWZKg9QLmG3DJV5qEuu5LoWrlP2+PudtpxS5Pd6i//f3l
BrqaNk1WUGFn965gqHEdzNBChQl/uBdgYri/bWJ5IP81wWKYEsMSAtGsIbea0ws/G+y5Wlm8BjRL
VhCrYqogZ04515fLUfatWWipknqqi5pSglS5YkcGZyhLm4rKZ4NNh+mC+t2lkVQq6jYAmcCbsXn7
l0ZEDoeTwV6oJCIXa0EDHORQRCgs1ScMjEhW8zSlEZ4f7CZA/+61Z10mEzBgk1MPnMCVfjNzsUC3
kyab8QIFv4S5MatJzcPOxJj6N/07fcwRem+g49fUr//gSqFagci+QccRxA/G0jjUZW8FeYaCmV/Z
X7Xp3N5oS6tz/vvMiSzzXjDrLM080dh3hYewMug50diSCR0kDPh5cCo1NtXaRpqGVmgYgtCtjWIH
qct+/Ns1JSz7mQm60c/9SqXEwShmGc0AIeGQRgdj5IRivFEwt4mehr5VmzCBUSD+xijU4p+MAu8h
AE9wZYlscqZMIz3WjArsU/EDowC45Z+NwjTQFgkVHzCQmYdE6iOLNmVaRv1KKycEvsvg5cqW7l1D
BXIYtxScC1skifLZMhpB+bEhyEStSPhoPvXhYeCJFS3VRfAGRg6IFgogj8Q4sEHWUhUbDqa+obI3
e40MQd0TVI4nn6QfOk8mnK4xc+zxAJMpIAJhC1C2l9sMqn5VEUrKD9+kFvbVFi1V/pQxx7n8lDdY
M2DFQVAPJHQUGJmtJsVpKQcZwB2Vq657T9iAH4dWmtvyVNjDOo+hRQX6Es09kQy8vcR9f36tbWX3
3LvaJjghJQ9w6dZY53aCFFCyTZwXFIjseJ1u+z+33cdSlQi8qv9+Kwvb8YckyNUO2RT53ngzItLN
pPmAhGPybN71n/5b+zkeK0hK3sM9ckwvrQZWHk0oDWh4QBnlcjX0MgokQULdspjtAfpOBJdkcwhI
hDarT+23NTrSR0ymgExPzZNp37a+cAPgMsODCQIeUL1m4TEo8mtmJweJZ8mO2a7mzzYlQW9Hv0zY
41xvCweK8smQ5qTtUyQ229kkw5wFLVAZo+bK431YucpnEXqdSTpe7WVpTs9NMf4h1uWkjCGFDwJC
8SJ56WOJQJO3cAvPsovxMKdWLcI5ARsGGHXZ+egGUmaou8QzGtUC0MeFdS5tUVBGUBzAExRvJ7Yn
0RBE5aRpiD5K/SEikV04yVOyFYl/V3il3a+0nQBVdB4MYWEmL6wyh3gex1jIRFidkAo1yB9jzUPM
LdxIUN0TaU8BEA2v+xAJejIEMZ4EpUKa976y29i9vckXLaDRK8XEohzH4ki7qkQ/1RKvTYgv9wUV
4Sn//rMGcdRfFpgzbCpl0ICgjPfsZH9Z7crfZ7wtzRsEs6X9uau6IMQgfPkdjUTr/nP+RytxNgpm
Q/fzlIdZDRNzCdqjZrnW5vZCLG0mYEVlyvilYqRMRVQvp9CaIryWAyBGu5L41SHxt4N5//u2HRpN
MjePSvOwKIxDfAztbi9dqulrVmGMMjKAkmNASk15uf37C/QU6MNQbCqeTqD2mcwNWvpzUZSyifU+
QL/FEzfmQXHalbbvN7Kj3SegPemP0aG9m7+Q1naAcgAXXVgHK7SsAbbcWKOFXLm+/VFLCarzj2Iv
EhQLWr9RsQmFu2wjoGaR7fyV9OpvRE/24nW3jR5vW1xw6Co43IAX400PEjyzJTMKPxZCzMLYP8qV
HRUuzleyCbZl+3Db0tLGwbsBhGrKBVLZZCVyo2076kDvhltzq6GcYtf33AZiS7vm3Ag9gWfR9xz2
iM10LfJWPP72j7wYuyHPf5oJ7LsSAIeS/vTkpk5Gkr2yjsFO+VCd1hP/NPf5ad5Lb8oqBr0ls1Fy
AbdDGp9boMMljjNcIPrIaMX111wyh8MSazhbC99iQTFhH/4Obe1NQ+1xxGWZuv5O8aRVlqHTBoQc
2v24Rifu5KTus/fRLe78X9lde0xW6Hf5bCFU4DzjfoLqWxNFt9zZGvThLPphgIXG7nWR58SucgMk
7twJCt8BMXflu9USwBMte9pG21E4Dr9RsQQNYWNs/92eY864AUJUNNM9l+FiTV8iJ96Gf79ScbYU
V7qogli2IYBskQehvQOU5g+c6by9o69UUCMN3Rk0AUstui5PFPT2kUTy4HKlctUfCo2ulD7b0B2d
IbHBexf9COX9/7vhqtOnBNnVoDdhw0FPFtn+hubne+wkR9l9CvbDc1SRP9AEllfJSd5PkCZdJ2/9
c7rhNZdbep9drBOzK2dJDOqqA99FxfuFFnSll3adHLo7YSDoa8hx5Es3/V8HFKIvlzM7oJmiUqeg
EOQgWr92vIbVnJ9noyFFD5s6oINpf09HwR4fk3WKyGsisl0+DimJNnV5HIrDxHt2LkawZwP7meaz
wy2HdTFJFQZWkNKx8DcPZORgI783UNEe1tYx18ngcRvG0fm6sYt+iJZnZitjhE5/DrO1g0zBW79J
toEt2TwcwaIZtPig4B1U61jAbmp0VqnM4GTU8KvQl8qI4gJgg0bve5/zkloCjlBNnv/aYiI1Q50G
X/RxMPxD6sxQqBBXimd68IsRVL54OaPFo35mjbqZswk0J2XUwQSDmwLuC4/vrQEqhbG67W5508ec
sSLVY7GhQ8q+0Zt+XUJwXHhWRTD0b9tZCloAM4DOG967Jrg6l4MJe7yuEEZhmSCfM+JGqUviBvJp
HDiGFmcN5WdIz0ggt7BViCJChdUcAXZdGSiujmtZdmOVBLy89E+ant3eSN8jQYQUER43zOpEXVj0
E+2+J9+P3rTRd+F6OAQfw4MxkO4+u0e/chJ9gf41Q8E9v59WBWLR7rHqCBqPOehCQ25P8JV0LnCP
EIP864OYOKodYjMJ6AdNtrGy3ARk3GJd7+NV8qyukjvlPb6fuVkUumy3ZoGJsMJ0UgaQCyg1NlzH
py/fqV1hPduS9ys78Tz00tKej5D++dmBMOo2M2rhZ8rz1R8ouBGevPGCWMXlJDLHYW5UCKwOMFE6
xdECFuNoNbanOslePtUPFVTGOwhHJCtp578H23rXbcVXzjouALIu1pGe2LNRphmgBzolUKRbzVHX
ya4lkK7D7crznEs30tl0svdCk0WzPPgpMmAuUNmKzWt8+tP38Mbm+HGnZyPpg7k29RwjUe4qUIpH
PNV8u3xXd2i/URzVLaSFduNaedTsYTU50TrNiermX/FqPk7OeAw9YMMh/A0xvq9wk9tcpfOFTNL5
TP+87M6+b2wC/T+0GNkebJHEtgF2sOlkW5mY7u1VXXJ/53PNHM4576ssKzEVnatt6xPuf2ibTxzX
x3MBP5HA2YACtVV6kXYdPYy/T8l2JA3p3R5L+wcF8q11l3GCGt6omAPZS+1URSHstY7uWsAv0nHx
yIrUhdzaRcyRVMXSjKweRmaJCMd5l8DG7cVZUKK6OPWsQrvWRxKGARIWKvB47pR3ePYUO9nVHe2l
vBPR7cPuD/lxfCng3rrfnwbPjy69GEBUMFAbQN0c8oaXZx5SmtXYjDmg8jIKnGilXDicIS5Y0H5a
NaP3LUBtLBQPPaKlNtEAaqIkHTTefPfXPppebNC6+bF8CpB6X5v3UugKFhErG6LrWuiK4in3M3uT
k+Cdp/a/4HxoS0aJSlKB3MNen0pugT7RhYC1E8hzAs/DcaPXSorQrj03wJy4QBEGaSzAodABF80+
oUm5lt6yjbEKf7UiWT8VyBm7k6etwwfNVhRSuckx3iZID9ylnMrcUtx48S3MORnnXsiBLUi8A+Uk
vB3m2plmN4+c4dQ2CWlC+t/bC76UloJNSJ7T4hYVRb/cUkUtKHoSUg6JHa5GqLOgxYGEUHIVQWjM
gsZD45Noijhml5YVpVTQ56BSLEJk8NKqANh4HyUU3BAhMb/Kxw+15RSE6U8w/gAlZ8gSG5BAlq/A
9Jo5qJVRAC7TFvcVGX1HiiFkX3iU/stR9KbrwphCX3DUp36Ik5CBvBzNUDR5FUpl5tWVgzRbArXW
V7HdATXFWawFR0qlxOCF0CEC+BMmkR2lqt/XPsrDTbzJIyJ/lycfSarQNtGo5iHA4r3O6/Fbj6BR
u0ljZ+TM6YKPhVYjSgFo+KgBZ8EclkRHn8TenzLvoyhsKyNBTFKe3PvCZF7YYHycnqPiVo2wARIq
qpAZcCm5jV7GIo+cxTPEXBhi00+ZX8AQau0gdFDiLjpHFUiUcs41zxCz2X1Zr4RBhaFhWs8iOiSW
H8Pk6DPnTC0sDm1gCoACQDBo9cWMpxRqfawkK/OCKibAOhfNrqsP3DzskhnggyXg9qAuYrHhYBlI
ZR5DO8+rpEMx3CuGg33OlfxY8oUAB8pUxYTqyrJwUaMNtdA0UdmCh5BjR/8UoMaN9kgiMcGQgBCc
QPJ0XUFi8/YZWzhiF3aZ7Te1sx+Ivph4TYgyOPJXOigEzZaH7Vm4Zy/M0D1zFoJBkjCNw0BC0Wu3
4uFUln8bCopgJqPxBFv+KKyxAcZ6SjwwAmWPhxX6AQYw3g6f/t+fZ+n7RaP3kp+ifJNup2d1nf3J
dpadPkJt+a52d4VgT661bW0eKHUJfnVhV76cssxq0jrNYLchYDo4I6HKQypJXR4ReuHmwI4DohfI
FaQhWG0WIRdbKUiAHfcPTe4ItB100jigo5pHnqnFpfrLFFtyC+RQwBkAlhdMqaRdC4N9ezcvJfUA
XYCQIW4NaGGzTgFtcxs/91G+NRTb8h7KfbITXOOrWDfkl1KBYCtu1FXk3La6cLtfGGUcnpmj9UBv
wGgN0eeHljOmBQdEe9sCc4tEkI5C4uU+8I1QksIYiFsDBKhoJF8VTqmarW6P4doKmjPICoUWIe7E
DF5aUeVI78wcEUovWVDyRtdSJXZ4FYbr5UeymOKfNShNou8Ac5+btVyin18Nolz028wO/sRZiGtn
ht9Hswzo8wBwfwVKmNWhyNCWDEjYnkTBFs5Semic1q6GP7dn6/qKuzTEuLM+FtA3SANzsR7/9Kqt
e2ie3XQkxYPh3xliFj/OprGbW4woBh8+nMBtjZyZ52qW1h5IUpBUDEiaAqJ8ufZmgZ7jVgbgZeMK
kPSTbN47bnG6zgzQfXHm/XukE5KRolXLreQgyQ4BQZGThP4B7166aSzJmQ0mVhNEIx0LBTaKnU6e
VYhFgii2O1luuUFvg9T2SUcat7Z/5/AEtm3aKHBWLro3C5wv+Tkqt76E2RxJWdRxU+BLak+eSLOv
9sln+Ev5bkawFWu3XPW2hp5ID8KjCU4jr6KyUFG9nAhmy3SJGWYSGrsip2JAMxnaxiTbQfwpK20q
8yaAxFisMg/BRfxSujWJsKXANb6LVtI6/5xf5K/sS3IlZHt4fnLxeBrYZhbt0XTFHeiyRIk7Acho
aDg6GoJ2T9roWyPa3D4zCzcn7ZMDgUhcJcBEsYhC+tjym9AAYP1X94H3XbEuK1A4pYf5hYvLXDo7
Z7ZYWn3RxmqUyOYP9zevKDhek7aixinNLtT8MCSMBzRpMG/QTOnyBBVAlc+9lGRIwIoTSb3wSYZq
QP8VoOvx4PQ8+uv1jUbNgXKDSxSTyD58ZLNSi4BCf7N0g6fPROE3txdpyQJCDnStQCkH7ZUZn1Pm
KbDeipR5U7IrVFKL2+gf3GjnFhin03Z5i1qRnHlhcygSt6/tzN/mPL2tBdeGBzD2mALBazBj6P44
c21Bqo2aIuAVAuxvV9tTfzBRF668nNd1YmGjgewFtDds0NcI499kecqE2BfwqpLWIC/Exa43nX/A
VlQurDDDMUotkZoZVjJpp+UEKSEZbQZ522th0tBrDxBPLD8lEzIeMhjVOrRKJGGKdCeORFA+KbzL
OHWc23NhzoDhA8YO9AUYE5lTE6hzZKplnXhvrbUeqmOpv028dPlCTAMMKVwA8F2U4sm421wstVbW
EfxN63LDCf2W5glsS5wOHbItV60ANKlv5tbHE6Btdni1Q+7W2tfm/vv2UVyaJQ3JDWCmkAVFruVy
CytjnflVn0Am4QE8q0klcr3jFVWWRqKpYFkBVIysESutJyRlLU8+bEhvhvlVPRjdcxV4IKjfHsqC
GQvSBZSsAkU0oP4vh5KnVt+MnY+Ece6gRYQCKS8ns/52lIlWg5SphKWBWILOPMyEVJ5nucauktcR
2j8HUMWW7PTP7ZFcP8pghMoQoscKzT4x2yrz01GMgxAsImBNZpp8Ej5jwaXqZE8qLwnAMcayh7Pa
LEwAiFPPh/jCTGakGwbipzbyXTXQ8QFnla59P0Q5wH3HmwZNUABavFwlNch09L+scs8Rms2XlGxv
T93izyNnh8oBEujQ5bj8+d4agOZE03DKuIYwFtg3/4BUghFQMgZcC+IM9rWkpwDwNoGUe1PhWio1
0eeft0dx7VfQNQ8vMgs8fqrMz/j7ThLKOej03JPIOy8bc33iL3+b/vnZpRXp2ayGpZF7OO+CekC2
sckOUBa5PYKFdZABxoRcKpr+UTjApZVZaBK9E+PcG9t1/yhIu/vbv78wCqBbkPCBeB/cF1vWa+Ru
LnRKiVnJ3+rbO+fXl74eJAzIFoMEhV55zB2V6dAvqtoEc9RrpPkTix0amHJ26uIIkHdBnAXS2xUT
3Wo7JQPFLvfKwGmHdaQe5/rZ/HV7mpYH8h8jlPXOHIcYTN4JfMGcVvFaaxUNj23MMXFrHNQEc4OI
egzGSoZxIAhCajlXDyU4ALwTwRsI4za0WFCMYaBW5Ht4KUvazbN7e66u7w9kWehaQCDtp73I5ZZN
gxh9MC3M1Sh6EpSkwAaC1NOH6j/dtrM0YbR3FipRkBjENXJpRxmK2SirOvdmc1PGd+m+m1dJwjGy
MF8AmyO8xsaCbsOP0szZKa91fa6MAXnRqG+JvPVBA4k5TINFEwgb0GEYGTcINzLjmLoO7UNw3zbE
8B0Vsal9e6IWDCDgxQMEKSOgo1gOqhiMpdkFFpJf4dqK7/Rmm/svt00srAVMIOOFiiBoR2w1K+nk
Ou+GCDetuNYzkMw/22eRJ5G84M0vjDAxQ9oUYT4UMU2x9Cfh+9+NgFkFMW+tMBdwfc/oGCof5k0P
FQiFU9VZXAnkB1H3Q4SFQsjlUusBavSTjJVwcvEo9aeC1/JpcYoo3xTlHJCaWcnXUC6EPtWR50zE
TWLr3fr2JC3/PH1sIJwCDZRZgS7sRiuRAkS5cB2H7vHf/Trjmzq0hp7TEZuoAnSHk89Ymnkw46l4
n4SYidVWksJ2CDOtQewMtFx0zJ4SHtV7aW5QnUaJE+L2YN8zGyhPJtUvayQxxMFGTooHtV3wqnh+
oTiN8gL0IQ1m6kUNsWykBoUXWs+1T+ZsG6M1xrBReHnGhZmi/fVo10Mwu69aZ48x3puykqA/72zj
PjUyYg0cbM+Ct9CAG6ANABD8I1l6eQzKIIv1LK8LgFF2k7zLPhqIaXLO88Iw0DMBQE0E/6D1XHkk
zY/zwohrT0EEa8zPff9cC+7tDcuzwRxnMLvlRomTGl3eFHtdgT0hJRyPcb2rUFFCG7ufshKkI5gI
qokNvZ2UvoDIlTSRlrfYvJ+nj5qz602t9CgIO/z84DZ2x4nMFhJuiMssZJShcYOetGxRrByHbNRx
T3t1b5t42qO9znNfQe4aerRRfpD+btdnsF1/cu+g8lPldladVerN3A98o/cSQB3S1VCuBs2eg4Og
c25UOi0X2Wl0SIAYIm47tAmlj3Fm2sIGiHuoR3hputKqzceUrP1No9iD6ka8ct/VJkMpBro2uLsR
hkA5mjksYq4X8djMimdprj7Yjb8eeL7lahegKgY5XRx3rBe2G7MLpigKO6XKZW81g9Z2+4xc+S36
27TdA1UJ07EXLqeqm4PMz4dWRvDhloITo6/uKUz3z7et0Ek4XxAshK5RoVQTCGyqCnxppYxFH5JU
ub4PXozSXaGjkdsf+vfbRtihwAiyuRK8H+5uAOmoWzs7LIKRdJ1cGOY+QbOmwDkI9cOm5SmfXI0E
nHW8l5DYR3KfiiFcGskUdZy1WBPQjKupnnt0et+Iki3Ea5+nL3uV4geBX8NFAlf80yKSzYeXDaA5
JiJDKqferqpjRfKvqXZ22R1PvueqpAxTVCIeL3AE0XjuMztMBZ4liwYIB4Q+kdStFIAxvhVVkp2s
nYTOQJ/Nb993Vv59/kdKTreXjT2s/7GNFACcKO2MzdjWcz9sJBWk7i5zBN9uCm++LyRixetxIBWv
cEVfghc7EbIScEJUe8X4EXq/XD/TjwI5NkCCB30b/JvqkJLKDnXQY3gBx5V7xfZQ4PEwPmQEIcvB
7McYSeZ6qIMIznv0/J1uP+gqNLcEVKJ4cm8/pQR2WHjWmVhEqAsgvLkclh5PTVTkDZrHrqsH5U10
45CQ2ljdV18pks8nHsD7etFoDPKXPeqyzs5aok1NLDSwh84ukbvKNPR9ru+tPyqnPcYVZohOIq5V
yABB2w97lDFUoTNmaWSAABt30p3+Yv7WHXDfxE1tB/jr9k68AlFTY0gO06sQ/7mmrQ+aGOTNTEHN
5n180ncB6ooP2UP/JHkVJFEL6KVPm463J2kcwi4eMjCQIILcJKoFTPbCiGljA0rEAStUn8AaGU4p
iKHNVnF5PIrF+Ty3xcRE5RyPUirA1mBbtJF3Q17x+gfNoLV5GTj22qKzeW6K2ZNNLcptS7mEjauh
69bttWKvXfy4iusQ6Uk0nECKgRnHpLUlom0RVcLUVlw550qYLzgKXOpUaI52gMeyXO7wokk7dIMA
cNdMSP67Mh39j/leojThhIX7t3WJMRwqckh5Aki3g99+aS3NunqaBwnDoXoontURcZ3fmfmn7HS/
+4RMPGj99T12aZDxuqUY12qfUINPMhjSwjNAya6yvb1IC1cYukPQ/vH0MUF7QV0OK47NotJ7VMNN
nWSumT8kK3QwNF7mP0FiQ2CFY46uCXOQLswxzmIuAinUBJXqq+1nI92MHwFAa4PbouVJYvfJPopX
Tel01S5Z3TZ9FXtg/c4HyoRRJZTSstECIEE/lKEHwebfgMqYX//OCHOhgFQzR4GB2Ryb9Uf8mbwD
2eo/3LaxEAogDMSthWsSySikCC+XLASNbMb/MlBGFbTBnJ2vbDeSP2CSBHbuauhEyGuEeYVXx+a/
MMnskjkJpkQdogyXV78Sd4Mruuge05ITpCq3I9SINOf2IOlEXe4TvHd0wK4NaLtAtYIxqHZW2gpd
Ab2syZZa1+iOc3nUOw6E/NrX4gGC5Dpe6Xjg0vQeM5VmIeVoJNF7/S9VvlftrWSQYJs/FD2BrjfU
ljjH7epM/9jDNsSbFHUVthhhZoWeVKbUY3/YxR/ICZPCKTtnFsjt6bu+JxlDzEZUOjWWfQuGitSp
XjJb3UZ/LBdkNTeyn79FJ1lx3g9Xx4sxyETdQRCFVS/C4GH+dQodace7+q92BDWAjhWopiGiuEJA
i7oaNEMl9978q4igJV7IjsuZtKvrkDHBXChigddJpSm9F0YPceNE9UlVSbvx/J6UKelfgtcRbYe1
38LqXxpmvGKpVcGcBjCs3ckWer+AchdW9uuwUsSNtnuvP0HH5Zi8ujyZsTLrVSD0zTI6nUmIjnyZ
Y4W2+laiw7HTPlj52pc5O5KepIsDDXsK8qkoJaK2gUN3edKaEMC/OIgGT0YPwK2+56G6rl0UY4C5
LkNFEppKDQfPH7dluS1GtwqPyufwBCzMUdw/R3dQ77+/PYuLg0JmBmgVPM5VtvBQRrmcpTkG5Y+2
TBDi1Lx4d2lLgvsB+BgtDVzV5sI89eUeSXtvkj5EmsFYSXZNQvKdAjuofmBIHIt0mq7W6f8M0ira
5TqFfTK2tUEN2iVaBEe28dUaZAa5fUZRnuPll9zhf0cHY8xNJupdMphxMeAmm74tQsbvT46HX7AA
ABmCRAPIKDwbmCOdFvEQRUox4nHSPzVgL0huWdkN+vZkHNd+HUlZwJFZiEMRG4IuxPYFEkLc/FrU
j16LjqxQF/GLtShsRp3MYExsC16Pcq49xmnU4zhYk9KOnlwfJbSlsw3L7o9idggbIqAzMO8NtODh
L8ZHD8PZg3LwJX0YtG4EI7lfNXZ8Vzwbx8rxwfSWaMte8jsDVPvvymPRIihVxIampYj0GpvNmas6
Sbt8wKw61aEknzvehr9+mF9a+EkSnI1rCqCcWapYN8BPVwrwuO2Xp+2mtxa93n27eL3tMq5kj/4z
oB8iB1AJ0Fy4nMa2VttMHTCNgx2ehnW/xZFGv2pt3SDppjqQ9tk369otvOM8Yh8Je22bOcXq9+3P
WDgXmNb/+woASC6/YkrFOgl6fEW6LZ8G13/vvBKshNtGFtzjhRHm8PnINFYakPDe08nmgeoWdiN+
G+h9WlSGtggT4KCK2k+thX3RietmdCDb2likhaIyTxuKZ4j++dn2qPXYrMthwvZYDQLZ7roND7u3
dHVdjIUu1pkJYZT7IQlHusdlO8Z2kFbgDDjhZ59CMhFdv2OOk79OfNE9D/QzUENwjvinS4vKFMr1
3Emjpz0KmycfYTyY/KfKsbYRZ78vD+7MFBPJy1mUhtUIU2AWSqsn3wFve3104RbX6dHjqZAvecWL
kTF7Lq+iPEbsPXqCBBqvLc2O7gnfQuaU97nN63R/fYpQegNIA0kUPKHhny6nsWjKUQkKafLe0lXr
2tAW4URNiwYAKkLgC7oKXgyXBvxJBOI6UCZPeQO3cIxt5M1P3V3M69ZypTEGpjdEb/8yxGwIWWxV
cZpgCJeXbLdfAdTWNtOLgu5f0c6Ahl20bVZ/atfQSYUwx7FOw9ej/rcva/oRpgZ0MeB4UEO9HK0F
eflRqzGdso6nbG2re8HxOVv/SqbwZ6SAMNNSCn5QZa4xQUqjshWNyRsh2Ga67aqlOh5k2Jn2dCSz
rbkAAUP/oXZzcBQSiO7oZJeTXQ0+ioHP+QdLTEt8SC0Cwwm2PbOHJilTlbKpkH+Gou+TD27v3keT
Yet02xdfEQhR/QIAGTAcwOBAe2AbZhiDPBtJnsyQZxTIXb5tV6JbuDO8jeD+6VZKaE+exGX1Ldyu
F2bZEkmQ6MKQt9nstb/M50G342IjGKtNa9dU+XEkkYBuIZxTc50hoWPFc56W+hGzWMzlMKezXE5t
OkMasXDb0CnCTYm42fUfwwdr59uP3WN+H/5JeL7u+o36w5sFYBY0UCQtGEdeGkpWGGUxo3TRr3T3
UN8lIBnhr61KfPIbnVC46oDXHuLSJLN9zE6BUspQzp5oS3vVMXboF0V4qdwr5Z2fzYOJ/N+BsT0L
aiNIIEMIK52b38n200xCe97cPXz15D1wJDtfK3a6LsDhUWxOpHKl/0Fto0JMq8To6yWyQOe81nxw
UGF7XOGN+jJvRlJu2k3qGKu7nCg7Cd3Q9FW+0yDS/8rz8AuO8dI6c58MQdf0Qgzr+g6pf7uCFGW4
ig71xkAmZbTxAbZv1456iA/CVt1DqZrwAm+6hJdPMnwCilO4ttAFAfogl24xgzpFETQVjtAK1Li7
cWW6wUpzGrfcgtklOahp44mG8EdGxZ7kyDi6HN+xtMmAcUUxSQLADg/5yy9INGVq+rCfveIFPUqS
h/opP8mfRu/kx+FV3re2Yvdwl/l+uOPyTulvX4/+L9vMM8fQUjNXxW6GYnpFprW8riHRM279795r
7nG9q04JYdDA/nwv7RcNLrqzf08kdp/Xx+dnE5rQlv2Qks/Afl8/oYUXOpODfNbY7qcXQKvGO9ZH
eaXZ7frxedjrDzzvvuQRzmeOuW26OTXkIsPMZeCZtfvMS3mMHLr6l/MD0AGoOGiFRR+4rK9L0WnV
V0PN9FrVPkFQxMt3PM2GhbsDxV/aTRc7AHHOTx/FswA1khs1NYbY98zn6kV0Q8ilNXa6Gm1xJW8h
qkDcEIzwgeNOF04+zAKUALQZQBVIdl9uOy0U+7yRa99blaE7v2YV2fZf6hNcedrY65JMW/V1aono
O9BOE0483Y0Frwf74AaA/4DmoNCDv7QvZIEydFnre3srRUdo+UU4Jh/5b/D7t9aHdRic4qk6tet4
02ygUnMSjzxK7I/wD7O4ADlCO5EWPDHvzIUitaVkFZrh47GIPqt30SdE81bWnbweXG0VPTQkXSVr
Haz8mUTk6UF3AnI6vurk9SjZ2WnYQvDJkVc9pJVjMrsyTgfHM1w/8ZBdoe14QAqE3DH7kIjEMvXb
UbA8dS2stLdmXTyXLjBKr8DYHYvHfC2dQl6wuhDjXxpl4kRIsfigoAe+1zy0+3mNveHSfgi5zUNd
LO1AC4QkrL6BwYG8dbkD/KIdWjDfBS+biH8IT/1W2UN04VCKRN2KW38THqFS9Kzugzv/KHg8LATr
+ZESw9MC+gHUPN4AjN8dp6CsIdEWHOqnOzN2ooO+TbDTMdgvzjouW0L5nha5aWuPy4GWYDDkZShg
CEh0e1A9XaVO7NR7hL9QP8UNC84wAWH3zjo1G45t1oP9jBKcUqQ4sZPgyC5tp9JYowUERglJPwSn
d/6uOyTP4P6oW3DzvPiYHrtteYhEws1psRcbNQ14nUW7cVB6HnO1AtOaQ+aqDA4akepD/Kt89d/L
O/SysYGv2c3KCtJPgqc8Tythy0OE/OgGnR9u1jh7uIeqm8wSxiu3czMXbWbvsk/UQe3kEHlaiBYg
n9O+d8XHo3DqBcIFrbF3E+yDZQBAj4LEJZ5FzJor+QDl2U4NDs13v5ttDu7yigpPf15BVpxy09DF
g63/h+AdIGxDb5h4a67LlbmbnWzXHLTNQXD132DDokPgznLmQ3kfo2GDj9Bxs8EbCA+y9GAhFXF7
m11Fcvge2rkP3EhgGwFLYIZbZ6FRBcUYHUI0jLOht/XaAisCMEdIIhVwYOQxS1e9G11Ect/TXnTQ
VrvY+43N2e8/m+pi3fGcRz4a9UaI1WLamU0naXJVJmk1HjJSIBppbIjdQPBGBiZft+c3/N8fX6f3
yUnwkTN5rVGTCQH+GF0I5uOBqpM/gt2T1xlFMKQoNx2xnAH+3XZEOMF94JSISqFFRLh+96f3Ffvl
iEBFcM7Q+B6Yn8uT2rXCkFphOB0m++Ow752N/VY786/ODTaIzWUbXdZfI/IBMXfyprrkbpU7a32r
gf1/93SHPo2EbD+etr96EjqvPWqRj/f3CnF2Xm+/f2dkN6xUopNTZre4wFJ7QzMqR2mNf6yd797+
/O7chGhQURjsb/0ODNGVgn/9TXFiu8GuV48mGW2TJNuUHBEKand4jqw9Zf06OO85efZS4nb27V31
Ax69MSXs+1boi6FTjWA67A8fB9GGmvJLQbaH/yHtu3YkuZlmn6iA8uaWZdq7cTu7N4Wx5b2vpz/B
1n8+dbMbQ0jCCjIQ0Fkkk8m0EZ9/VouHnbM7rGoXf23d9fptsf2qF69LzhN8BpP56QsYLymLxjgb
JHyB/qd16q1ur/4cvC/PO7oOCr4leXR7stDJgrhLd7+1X5Zbl5AjWZPFm2Ny0xk3xhzKfaEi7KiM
PqlqYMz4mgSgfa8GYJx+3vBzy/NPy2U86rz3fdASQYD3kkO1dq+HAgXTTUJ2FvTsCUUk28a6Xz3v
ocWV3i7c43qxffwFtI3N8wl68Mnz8c+ToswnoX8A3U6U1okC311fC0Mw4kET5nT3KpDecdpVsAGC
0T49jE5uEm0JeHa7cqRFvTRX+KR2YQbExyVxaqQDKu873rXP+chJgtw8bejoOTfui+B+BVAe4ztU
hoWCvBU3Oz1BU/2ThYFaoKyZROehV970GqAdFYMCGhjnMfIMZ5lZfqXnRjlaZbtDSDrBCgRuYpuO
72S7bIVH1Q48ni2/JxJlZFhRSJUMEPVd77hWzqFsCEW3y96QMStbZFc0F07Z9KntBs8n4tKKSSh5
ocXZVVa9kadH/wH8I8zlYfji7JpeREISGPtaoZfjQ483rXXrjnT6sk6XbcfRc54g5vi0MElHNH1j
Kk+1m+6gYLRtcmvZ02tOeuHGx0VtFIlfRDqY60F3I8sUmU2hVOd9Px/rDwtYC7/nT+lRXFtgv8As
3Upe9QERB2K9AeLuqXsCZJ/3842+Qao5fwDaYul+arRr8PowVWEOJ9Uc5+OwDh5UpLHwHAt7DdHM
vChf9tExg/dlrZplvMs0znmeD+zy7iJJh8oixh0w2ISGcbYjp+ysMRMTQToWeLSq9bAoBjc+gPEr
rryU25ZDXdkbaSjk65jdQS8Em8pRJilUytmXjlLtDLoXO8YfRBCpJ27755EnjfXpKcUouiMx8AAM
GlDXMpYSRNl1OOdWcCoB2hDgzcWse+dkaFwsHZXrHLCRIKYWkaBDZxMKIueJm+tT1KzIF82ki0/F
S/i7qIh5rL6q59HtVunaXLbPPkV652jOzXYiLYbyHxrTwWIPp47xpMQJB1op+rzr7M4dACKLZPJK
ApjQIePckpu9hCTauU3J09F2bDB7mWlFZkR9IO4UMjrjSthHtumJS14XC+uSY0DlSgzjo06WAcBm
QcCC1qOTLBOgMHK8z5t63F8iLNpVB3IxJDeuz8mKjEwU1EjctSvccSQMTNI4H8HRXgOEevv58wnd
X8//hLHeUWgpUVzM2LZkGTqWLW95zAU3ZvK8YX8LYN6e1I9HZRLP5zK4QGTdyg4PaOOmYs/sGPvY
VKI1N8MQijvjsS1IVtmUEORh3GL7fvkH0MRjZYMTHcNNuB8+rJOPBicQOXoG0H1/3k72TWe/hHkU
Wi2Qq2yIxV0DQG8q1lpHDjenQ/fsykgxe8rY4yHVzCajut46A3Kummc66geRMdjEW8/9W/X36TG3
qgj8rOtjrGeyg00MgHLjJC8FZHB/3rZbI8+siLlWQtqoeZ3jBDH37MxOiDS+vMrf+gVPHc+Dlz/t
HWOR0K89lFoPSf7JOqPqJ0uJBKfkudxYe3ml2JUn//JFhGy8sSfeTWBis6BswiiSIVkGKWG5UTDH
wt1Hnv4xtmMGPk+VjTiv2bO8bFwq7/4xsXPgudGutNrW99ZRbWyrcwLu+m56Fs7KT8N3pLupx8Kk
iaocGGdamFK1BGHyOnXkVeUYCxNAmtxjpP7jzTFeyGLMiiz7U5ObiYh2ps6d3GRpLH0nX4ZLxS0c
HsD07csJo38hjH7MhU+ZA9VgbmIsbPWwPHE0n7cQxmLUatJUSoDf7vGcRG4GvR+c0UW3YuBwWz3u
PcfwNwykS5ExBx7D9UIspc8EIa/EHUiFUJ8DJNEmOZY73+b2r/AkMSZKFXo4jQok0VeyIb6DPsV1
jsou71bdNx0Xa2JMlBRniljRNQ1uv2oI2rN2HSAm6kXxbzyMC0GMjSp9UU6DqaQ2anRUmz6Xxrr9
71vHWqi8mwpTw4J6p1+Nq9hB+963DUrqB47q8c6IMUjW2FsSIKuhDV5BKiS6rD2Sbra65HXw3X1F
LnaOsUpdqqe5n2BFHV7FFIEnfEC7PYmcBd01fn+LYWfA/FLowHuJ9YwOfXzlFUIhm2d57lhxCXGQ
qWP82tCRPr2+QqXZg2vdOit2aMcQMm2zX//8YK5kMAczx6oWdOZZpRsSO8hIEMqRy3st7uzXlRjm
WEor0cDcUdNjaTDBKeLxG5ZcS0BvOmOpL6WwHVKBmE7RHDXirqJt83aL2oWEykW+jOxJRh6A9klz
9o+asZ9EMo9Dl9TA1OmwMOWgn6hdFex8maakc0Rn/c2zC/fePaBhW4huUOJFsp7ZR8lvg7joDfru
obMdA24jbpHxFjkp1x+7zQVgwPFCFluKGaw4Mcr2LCvb970dPGAy1mkQO6IVais/+gfJLj5Be7AW
N/4D19jePcy/l8pmkrKsqS0lOIunZj11mt1ft7ny+l1th4jzOGd5x9el5TWNDlbTGW7mLqDiJ6Vx
b2JzI6LCbUIFAAlEBc1nqc2LIW/akuDB0GgVDeIIzQGiybyPUlhFSaTHEt4S2U4dcPu9yyUZflP+
qNI2UUBEv/G7KHIWeVNoYuUyr+U8akKuDJBL20csC+17ETK/83bY41Hbyi+URnQxdKBA8w/tG21z
azjFoNscD1067d+mvfhwDRgl7iUZXCoTyAu6tXYoQyd8ih6iB2riDLcBDvBUkAhlgYd8T8sdPCtx
V68vxLO2W2jSIGyTRNqFGLFpnV29VdftNlp6nrRfjHb4JtnS94xz507z3lNp1NZQwEfJScE/rw26
pA2FLE4NzvwEdqllswvx4PpLeodlIqNaw1Ppm7rb+bQvJDJbLer9FChRC56I0NZhfAfbeBwW1J/I
lw1oAhDVIVsiEWUzgmCSRpH+EtCOOvE//A8kviqPH5zctFIwH8VC7sdCFLbCjG2wltrBPCH7derW
syejjyR0UhG4Cc3H5PSLEuWtHtF0xYXHv8kZs5/AmO3Bj+KuUPEJo5M6IdyEYucf5dVsA+pkJ+BC
CE+81/xmvpCVybj2iJUaXZg6qL0LgJ5kqZyj3MaZHA1jUI+8YYl73iolbfr/2sZaGKNWtEExa2n3
R9mEcIrpWFJpo5i65NjNO3HFlSDGpLQz2BVTEQtTcJ2KfWMLKNqBwDwlmBTiekX3klZX4hgvvO4y
y5/pugaUykecXYxaco/lZUcf9gItiKv/uEDGHUeQY4CrjZ4cLguNAdHAbhsP+XJyQP7Mc2G5isL4
fZYx+qrgQzkBe+Fke8v76/QGjNcIax6izE0dl1VLxiiNrTIJnQET0eEh6lexSSxvdlpHIIELiL6l
DyMgnDT4t6VtQHkCJ0WiibvH1BKxjtSltjKWygzkKKh1nGq3bs9JGR+Fsv5AjZXqCDvJbo7UDliO
wM2k3dTsmC1g/UYdUwlWRm+mefLX1R6m0FWIvg9+tZgCKrHrB+TYDqi6LC0bc7r9On3RUeu2W7fq
ibHunBRtKYFd/ssE3KW2s50TWTWYltZDGQr3pQGslO8cF9qJciBylPye90OHCiWgI4Gzi21wK0Ef
EWMET9rpmNo1zhajX/doKoiX3CwqTxaj4bXQDXoT9dQJ6R3pcfTo7FPvUPufL4NjSwzMg9BnMcaF
NrjpI6rSt7r291IZlTfmoouiAOK7tYWWC2Rt8ejF/xQg/y+t+lsKo9GxrvhRnmNDBxtus50fohM1
i0A5OPyrMOTi8NgnFbZeGnMgUiDbQpOa/ZPv9PT1xPHJRP13kRa4oYClC8w54Bkz72eqpMjuTNJf
tzXGGMGM4ZDAxeGtetwH0+Ohdd/12uAyAi4P2FqQyZxZNhiAcx0ECR1E0/foyC9Ku3qihfRqK0xu
VJJluSu8cFcgyhMWGs9nvaexeEvRo4MKITKOTMKxm3zLyspQ3lm4GSY0lAIsRHhs4KVzkj93H+5L
WczmVp0ppq0O2MxpgXB5Z9kjuhfQycsPQug9Yy/CpSTGJZGjbGzUGKsCXI/XvPVPBvoTfPBatt/1
W76vPHCRYIUTJ3ty1/26lMsEP7AzcdX1WGHt+Kdi38Mn1TZgJP42ABWgfImkRavAv7BvAByj07g6
sEJZI+/7vpTUWifjnUNnxqFYB+gMURbzSMQNL3i9Z2AuZTEnKOlFG1VzC21Z0kpk9NWs+gWvPnjv
xbwUwhxer2E8KqmwIHrnqemEW7/Q4OD9vHE8McxZaXUz+EFx3rcEie9+PTgy8V3d/VnM3dTG5XIY
L7KeStnI8l5GVbU/NCdlE7gF0kT9Qv0VcRAzeUtiPMhWHmRjTgcqCv4/uA1BLzdC23knxF0T4zhG
eONMDZ0beFOpvx+41CyPIP6RdtW/yeRd7h/zpiaZUBVSgEXVzugM+8gNkdsPl3De/qNCMJa4yOcG
Y01YFIDRtjQhRO0+FsUzg/QUbozTxYVl3s8CsBTA+cCCujV905Kl+jbtaZDaokjdIWyai4X1ydHC
O4lqtL/8z0qwQKdK70ttE0IorXeKSMxk9ryenBqDPT9Luud3o+8U5GDAJAAQnMmcl5HNXZiqk4wa
3bBPlugk2CrOR4sSPDoUffL2jIvmVo+PgXM68bb2jn26ks0cYSOAC1PUZnm3eS2PsptsgOeABlO0
XqJ3CrhBsZt56YK3t9RSMAd6JZU50NaolFIesWLM79hygjjDxzk22+w47nU4mcrTz1t8L8d2KZDN
9DSt2csa5v92BtlJTrApvcPq6Jb75vi8/OTs6R2bciWLMfnxbIJTNcbiOldFJitCijQmmA/nXL57
ftCVHMbqW+MYtWqNNb1WpPwt2gJq8vNq9UX78n//lr3COUOP+Gj/5ezmHRcIrANABsMYDNr8WDzY
CB0xEma/6H0cEaGhkXFXbto9rV9z2w7UO6pyKYux0FqTKLlUUln2OT+KYYAYXUQt2Ob6BaqVjiXw
IyBqjVn9BLAExm8xFgv4deal67IuyaRYlXfqokf4i7obMlKrhwRxnuwhQeeIePc4m3rvJl7KpBtx
Ue/VEjVXYQbknXTwT9lDhz5W0VWcp56cp45fUoBrt3vFHZYcwff09VIwY358UIhiFFeS0afsr5PN
e+IGrrij9q4noIBzBidcjvtwQOsAV5N4i2bMTy93IgjRFPk87JDsMUgDShFhD5wtMIqOlFJQ9xQQ
4+H68EwCTzRjg1SplPPWoJbvffeuOHRQarE4ItE8Lh4xss8z8vfuzMUun2/zxfEC4qtQyxy7PNn6
AuBsFTn8SZ0VRp1hbHVY+prGZ5uBfP7XTT4XAi5Eh61i9BLYxjDOMqHoJpB5dXhaHGlU/VY4GpKB
J14YytGpc+L3QqRay8aIWhi1EEDAJjEGAjtkb3ke6c0IIiJrGSiStFGVwqeajK01aiGqilyj+pMW
JMaE9cE7ROQLmAS1q0t0wPObc12oWb2xDRciGbOrtJISRwF2E4U31MqLdYW0QbuuH/RlaXMrJPfM
3+UCGUs0SlPbhRUWGIbIcHq7p+B8NeRX8UNbCw5vtO3uQ3kpjzG3Vg/kx8L/P11RbeBuu4WN3aT6
mQK89bsD4u7PO3r3IqLR1pLAUoYmasb+CAioq1bQ5V3+GoDGvHfKX+hwrBRX5+FM3tXKC0mMtUm6
YrCUCpIUiWQYmdEQ4UYw5h/dZ8QDYrr7hFzIYsyLqNd1LeemvIswdrx9GEoMM/2nfWMd1KYJZlWP
sJqys0eZTAlRP02L8sCXPBPC2Th2nlOLglQzQoNGL1FGmh1IuMqJKIE9LWXeIZ0f15sLBtgLDC5j
uh2I3dcPod4MuZWZsbJrKlQj9YpkgV1FRPRM/EGi8DD84qngvUQ7eBksUTQwlQbwG+aaaeKQllIS
KrthcrPlAHus4tltPipgJMqI0azfPJF3t1S1wFhCYQsxaHe9yiauarWLE2VnVY6ZElF1co1En9NT
/Dzy2AjuRZ9A1sdcBKbIgOnKoksVUWMCLqtUdt138JAt+6WwV/bjS/KUeKrB8Q7vLux/stD+fb2w
oe9mbbBybCWmJwsiPekKCZ6Cz8L5p7CqZ+N/IYkx/kIA6H1jgCTTtDWAj32M32VFUtn7+Z7dy1Fd
7B4a9K9XlKi1LidUjkDEXfQH/qeOO5ahIpkcp2X93LwbqwGA8s8/y+VtJOMQhgAXKv0UYoua+DXa
8z0DVfBj/FCvheN/E8VcOTGyMHgYQz+Ex+QhQT7Mz0nxBOziwv1vgqjVvPALfAFgoEFbnNdkvki/
fIFEERFOUmBLvNTbnZI3pYykTb4UYxJASdfCFDQAtUDvxJywOy0mO3MJKnVO7AWLwJUcwW0c00Fx
ktSLDC495j0XugegS+9Z+jQ5GEZ3jBqQGmFgQAKNCVcg7lx/i2r0gZ42RroXF9pHt5iBTxC7Y75U
drNraXYHEqzSnXh38Y5/BFtG55Io3yQsKrPfRpOUgxnq5T56m738+C7Yw1HFeKRrYsXyBn51+mw4
vFO+k9G4Fss8tO0YtCqglcu9sBRtBTNDybO8ihbjxnKT1G5jeEwzcl8hpsfpSCoApdHeYrrFL7Xh
WKM7LSbXn8LY2Xkqg0kssQPxagYXA7jZ8Paj56G3xVdrV23j5fcyt4WjCVbpn3X9TvYesxRAU8Ps
CyppN90tsyJm6HSLqj3A2lHDBIwfxk2Dg8wpL93T80s5bHIj0BXwnMWQ03vpU/s0Ix8gkfgguJXT
A/xHcKHwuxD9+j6wOd4mEjyGrrnMvHzRvQeP1oo3unX27q9fcKB1Qd0xzGxivJoF07LACC3VVQtO
2xWYGgBHnSxFV3W1zUgAr6IvZzd9KO3nAX3azykXnuGOvb4WzziUqjZkdVdDvLzOn4TXCL32Asqk
zgJtpls0hsek+M3J+dxpRYBMmU60G7SPSWEsqBZoldkmY7W3lvI6/pgq4v/WndptgJ7lb/T3wMne
OepFl3GzyxcimbuNthk1Kpqp2ocr7UN5xXJfgM3wnm+i1RQRax0/0OIbujx4kfNtZpSCsVFwfYAE
AiCBXWvehGYCB2YPjDTMp3vHFFHzmjc/e9d24eJQBQIRMwgDrk1mCq5cQZnAjIwK/AKd457goiUo
BNPIVkE5uNsonxRf9DvmTcjdM9YoDf1P8vliX7xSdZZPYKmHZA2zujVidO0h3aiH2X6znG5jcPbz
5hw1BeBJuCggG0ExSmTUVYrUJFaHqd5PLyp4ge36WKluZ3G8mFspKFmiSxgtBBpqXgbjTZS5qDdx
VwIx3cO4kpKTALEdasIhR85NNAdTdCmHUQ7AlWiN2kKOOcHyi64ZL+Js0c/E5I2o3pGEpx1ztxTj
6BYHqKmCYEZ7Yb/PHY9mrGOicl7tGw8MeICXEphHu9MrKw41SIAn61WA4IhWpnfi+Sm3jZiwkCL4
I6kCgE+X9c57dGGKZdZPuMi5TJTX5CF+6l6A+3ls7Aw4PikJjtHRRFlvBreITD65Fbc7W4nAAMw6
4PJGHMQmdIc218W2qef9BN6AEWg25SNt+RnRcpe702Yi0RGJlHgxP/5sw6gyXJkwrPxSLqMsURZ1
uShU8/7VOXISbrcxD/PbjHlU5Rhz0jV+2yLq4r3ftMgoavYpAb7jz4u4gRAB8PzVKpgLPNWGAOos
SJrs92wRo4PQXKmrfDkvmtfGeWuWE1CQ9D2eWyCMoM7tFsufv+D29cFszZmcDeMBFBWPMZWCmleD
nsXafuwXxnrY7gFnSJ7f9o+fzs+SDLpr1ycG1ACNTkZrCM6Re7s2ykap6EYyKOq+fUpG4qIv+sGy
tw8B8f5YxPtYRARp5BX+09gLju262/Uv94u8bd+eH7sNgEo+Q7JePrqL7e/l8rRcvj59nx4BjeFs
nGD/usGozuY08c7nVruvv5nRssAXy7IdDXW/eS0AlIVIAEMBs1MQeZECFrEiqHu5IzHRzX4MiNyu
my3UxHA0br77zHrEbh9oHjGALElATWRzG5MV5ACMSPW9t1oJ9gqIiV+6o5IPwzXsL9/5OkaAhABw
GmAKyOPSWKWvL4CII9PDJy+6PDthP30Ko7WNHoRTbuBTMjKtM/L6apH3wzvmcUi9fX33nlam85XZ
gKRAK/DxY3jNgaZQEthZdI96bxR6JvFOm8LtNi8dl+jjPFLAfB2uFaX5UBWYJDaL0JV+2EmZqO9H
LyOo2hnkJV68oEHYpVNDSA/ah4B8Ge7i4Xj8fTSdBzJ5OdmifdqxB2TSl998pJtzkHbzUUDDpbzI
gDEymC1rFbHuIsAI7Zv1tEYPXocpkhbfpwHhtwNQQP26AXTK+lUBXBFU7emrQFEOHw/mHIIYoLAf
vlZAHUxWOiKwyFaR+zdsP0QrmArYm2QVv4DPjPzq7cYjIkHF8MS1VbduAPAMAFMhUdpAStl6fX+D
1NTqKsqM/StNX9dQ/5cIafkUE2UIglHnStHdiK4YwC2Z6BF/ldESDnSJZaa5P1sSlabU2M0ErSSA
/hEgwaFkNrMeurIRYsXYd3bvjfijwTpOALTDvUTQgM7/h3w1OqBJxYEfcNojSYC/1bsU4Sglx2Dx
FbhkG9mNTEJ0Y65Pp862ODRmCrVnN18JGDtKs45cJJv7Cee0TKfMMuACGCRdJUBykTxaRQG+TLCU
HFps6MlHSrbFqkTFnvbZDfD5NTsk+B7Ont2+l0DoVYAcCex7RFfsngFVC4QqOb6mxr4U5BU5KMeA
+mVEITgwJDksRFu6ja968LeB+/Vhko8PCp9UYeOARS1+UA2bgHB8SpwcMD8YquCVbG/DP7Afgj9M
BKUjaPTwHl3rGNquSl8PChN3F2DCAEYN7XEpgBpoJEeT/MrxBXScA9h5ewSjDm+g5gYLCJOmwLYR
VWCyYN4UI7TX8nWhB19xE5v7kjL2reKVCPiZBmCIAbDjBJi0JwubF8rYvILMqO++B+Bz0bdH0LXS
hovnN59kq+0zanGpDXhw3EVk4IAr9fz583nK924jxedEqCGaJnAyrr90qIccr5Ou7Wnx1UQxHTxD
y/KoeEhPkT8qxux11M+QRCVPFDK4J0+NPRuO2Lo5b9z4jr9E4XpA8QkucOSoWMCXQYmtNhMLY5++
tqLzPgdE8RG6oqXzIXhJ//y88ttGa9x5k+JoIiUNXG/WDlGCtqxrfWO/e9WIM8OIyguAcxnk9c/u
PXbeC2j1K/4eEJhLm94sFX8Wemr3z5xPoSbv+opjzRhDwngexq9uUIN0rWzrKG+sPYa9Hp5CW4Kh
/jBsHdlBwaYYmkiXuwH5MxP8J05hUT8404aiq+Wof9iJyYmgbl0sfA8aEzFxJ1PiREZ9ozrUpLgW
rP00uhrYC7JFGPIbPm+CeAAoX0hh21jVeVKTuYSU2bd9cAqqi0Cxk+cPA+Af3XEyOIu64yRDnmmg
rRxiaaRzreqaEYupNGX+PiHCowg7FT6hdxfX8gnxdYuzNYBGBjNqrPc9/Nafz/g2kLNQ+wCgDwbt
cMgWc898rLRI6tqHRcCEV4k9JfNk+xIm2rSO44zT32LVCYS2+AtYeEDYYWSBni8HlXvs79MQrLwO
D3r6NqEJgwbTim5rZLVxgZjfl82hanRREvbxliZ1R4xRC0RaNiiS2ZilXpiryBUyVx683K6WPON6
m1yDeGwjUhaUeBaJi+tzzCJfDuqytPa9UwHuu4Ftiojhlu7v5xIeobjkPXq3JWm0s6OQgxcPKFto
OGIcBRTmmqBT0vCQfatAixQO6cpcZ26yGx8AFuk/BvBUUY/hln1unn7kYmhSDwkNGuqwKft8mqo2
nSC3cAFjuxxOYNldhc1eWeg8QifrxhmisgwZpFFQVMQHzBoDQTNBXNKHh83rH4B2u4eDRACN+Omh
T82DcURXA3lwHxBYkYeH2PG+0AdQwEsKnacv9/j0B/C+Xy06A7Z4Udd7+/fePc72PnQ/v08v1uq0
meylARd1DQf59/Lx9InQ4mQ/nmx37fx8025eNGYhjPFKixJJYbqQYK8eQSy3BIYmLz934wWdZVig
igYwLUA/2BtQ5XqfCHV4ENeSk79xUrk35heXB1kYKDem+pEoY7wXvQCloeSbULcHcqTNMT9v0JnD
/Mo+0N9HECGqIMZFlZuqwkVycUAGOZV8KzzMH3hayJPpPL0fgJeSoMUMSIHUz+1Ju/61/e2Otvtp
2mvytlTGxc+fcVvxRsOpCmuIBjdkWAFfdf0ZyWwYQmt16WGYSDXBg1RBg7UHmHaMnqDml8yd27gB
wQFIuAzTgVWjDwpMHswLIEm10HdmkB3QQWA6rY+mZMVu8bbTYbbHz8/v7DBwoahZfUQ+BGyRCq2x
A8BYO6d6L3ZbmqdODwy/3QHB2AdqEciwSaavft5MqnCXR4r0owKgM6DFgSwFrgRVqUshXdD3yRwH
QLIg/7STClNDeLfQB3FGWUc8fP3bU6kmRlAawb7cyrO7G9H0nC20ZxO3XeK80Te23ULJBpTXYJVD
ch/1Usa2C3XUZkZvJkhkWV6xBnPEqvrCdDIFH4bbDPpLKVxX3CIl64BRseiyxFVGYglqyWSvjFQu
pkxLUuoaENHNncPDRwlgclSoOAHUTar1LAocMjrA2yGTDaBCX507TS/Sfb6q6Ji7I0gInDA++pAf
woP8O9gNx9ad0Y8RkQTZjny0q4xjASTW9aIfAecO47jQS1SDmYvQiHU0xXqGhk40PyuoimavmUwy
jFd+YgYl4CJxst4P5KEad2bzBVAdGq2uVSgr0tDUq6rYR5nzy3J7GrEi1bV//uVOyE28dCjC6rxF
sq8nhMLJQyxhUJ/rtqOmFEIlA/7KPk+9vAc9gwXcSKdoluBVyBwJSIC8fWUNN2hIEPPR9QEaCU8p
Y7gbqwcYXyWCEBa0y8GpjU91ZNcDp9p6EydRMYhqESghtFSAxnK9mxKmwoD0IZX7epsk3x2A9EEt
nXw0oA0GXMAzJzo5G6hr24LwCDABOlxnE1xHjLhES/3CD41qn9RENzB1XJD0Q4tIHpJVMRC/I1Hj
zDyunBuzicFPPFGo38rAxkYkfb1IOUpBmplBajbpSHgAIGrA8hSH4y2wLzn2UgJQq4pHnELMs/gP
UW/4mE2P6701vWjpMvrweeWoexJgWsDRjbOidAnXC9GFzAdXQ1/vzUUPIvCD0b//U9tP0xwgzQMH
uAmuT0YAGuPKoVGkej+3i6JcKMrvn3//jlajCgWydKgb9IBFz2oMI1aKKu32EZkB0xvt0+KNcwqM
CLCDIFmDsg/a7cD1Da/neo9GpRsjY67n3SB7E7Cfwl1f/+G9Y+y9OUtBVkGyKOqwDF7taymp2tVj
Y8zzLpcd5Zf/pDoZMt2yYxI75rECM+oLWQi/kCrTkX/C7WEfsgi0ZlmYTvoujtwBYfx+L0+/itL9
R0dDpeDsNQAcA9sUTyazb4aq5lmHdOtOsgDiMBo7Y22GnAQko79/yYAzSoFCIOrsxl24FlXZa9nY
qvouRAekJdqj1pNg5ri8jP/yf0JQ00GbClIhLN91KelCGGSavtNhmecl98VjFUyCdomg3MJLIBm0
7nF99IoW6EkKGJidEr6F6bMQ2loU2j8fBvPIgQkPgSnYIvDmnNsSmEcOcJyJVWGYaR/Vni6tG/R4
RcM6zhe5W4icx41VLwkVbrwxkIXMFQ3yr9fT1IWoxXgd9t1blaBxi/ibUSW8UPtmRYwUZtciNcvQ
Zw4p4km0+2P33McgK7O+KomzdayOscuh6nGhY9Iot2o2Q5BSENUJX9Kvn4+GbVBCrUulraeIpbFf
OCnmZbbG0E9KMZmQM5jc8rdZkRH9Z4hfVdKpJNEBEwIw+t8oEf6qF8I6/QMozHYReSE4vb7Gr/JU
rmmu+uevOgO0Xrys9KsAuoSqN4yqqmssgKsmZF0kygOKz6+7iHg7FLPIH2TOEXdn5xoTIGEmGmMj
sRK4qwT45fgXEnrv7xS3TqIJZff48Gv7VLyCX6B3aeo4RHJdRkdh4ZVgoEFGhEQYkj2BwULAbNSj
Sx4W2+36+7RB48rn988rOjcZ/bQiRmNqyxwNYNLOKFYUSBlsNr0nA6Mkxkyw5aFre9Mu44Pl+lvd
sf4023ahaXZ0aE/2ckD/Dsr8S4VwTAsb9dFdxny3DKuC5x3+BKNcfmuKia8VIsiIC5THUc2x0IoV
oYLz6xlVRJHs1QfONtyYG0Yk1fcLfc4itZ8HCyJV5bduU8xJCkOT2U+ol1TkT4SjA7jUq7LIVnv7
29wrqxBNiLrb0cEuT0oBhk9kYCx7v4eWo3Ss749uKYS/IEZCPxPqh0D7vv62agbgUDcnuGsYrXrx
v+vDiHDbCeVFZYJX+OeduNkICFOg2QjvaR1EpP//YiP0IYjRgB75e0N2EstBijALNyavk/3umtAN
gGcdmUmU8pgjruFWDKkBMTPqsqd52YLAIAN+EoplqR08/rwmtteB7iAsPW3MQchtoKv1elFtnKoJ
5mWFvf9cH6UnVfJM9M9+oV4xTd5af9B6V0KnisbZSzYNCe+WEu0BEQ4ECiAcZDdTNIfBaEq5OGiP
BkVsKp2WZtzGb8UecctXBSgcPIkXsdJ82dWVhlSkPxHBGRgbVdjJC0kINR0Qt+VBBsvoS9zakkHq
ys5Bq8jTzZv3hppCwLABhg5O+Q3gfgoPMPZTozwk3+WqPCbgQXUq4Bw9hVyEdmqImFXBJYd7hscT
AHtsDJUUQd8GCVbVgLoGHE6VXaI6uI2I/uk/5RMpzFWMagCvGfjOZqLChbIKzhAQ+OxmYsBSTJF+
Kw8aGsCfUnWlAE0wWcZA1+i8n9X05k1FnzdyGYgG4fcgTmTuRCAUIE2UjAa8jLH5nA7bkpczvnFC
MGMLmwqIexgSVIVZSzL64xzGUnuovoNTo+6N0HvugTf58zpuTAiVAscKe0bfSjZ+GopmtIRMbQ/q
QnGMh24bP/8s4FbrrgUwCWP4chYwQCBARvVaR/FNBzsPKEM558HG0bi+SEYgFECLLnh1QYzImI1J
1Ac1kLtDuEIubdV/iOv6KVi06wQQJ/5rv/h5WbdGkZHHPEJi5guAxJa6A6iEV8FaflJXpau42qod
OEd0d2loHAV3BPJa6O1gltbNRjqEjdodSk9BvdBpTVICXbfwOvTHpk6ECQc0e/xulj8v8cxbe32L
0U6qwyZZeGZA6sXIzbpqihIBW6osoz8NhtA/30NUg1zwNKuY2oL53/TLFEYSszGvckCaZflVvCOl
puM1Bi2rScBlH39FPEN2f0MMBASgxz63ulyftTTPllEo2JAYI7VAFyBjiFaXD3n0uh757WQlc1yO
O7cEJCl/C6T//+KhjZROyiMdAqd1ukLXgz0onOfnVgKywMilgaDatGjT67UEKcm10NDm+ZC2a6QZ
snIngVrTd34+0psgHYyydBYNIZphIPGsswsp+qwrjVo85IDdtC1MyHTg0pWdfN3u8j88xLlz9Hqt
QSh2icjDAvQCifpzt+HFvllmKxugKhUO8gn5eeFVa8nKb+3gKV8D2XUneD8vjy1CU4Y3FRDxsPwg
tIHzxexi07Zh2jRSdBzQm9wvLTcFYI7kKCj1p4CtEuDiC7Y3QDd/yx/ZsZNsLbcH3ttwGw+hAwtJ
CTojoSFoF5lYdZqi0ciLojj2EJs814/ae3ICeRCGNSg1bbHQ7WxbeOImA/TqtMXsipsu5qP4ID9M
i9bTVrzkzM1rRdt+8ZKAzPScbKLv9eU5NBX6V4sZnScApMFB/OHfSdbO4x2koTKgwpB4B6MjYyyq
OUPVGPj5x0n14kP0LP/Wn6Jdv/a3+Td4FddolUMXHJjBVmmwjrnlLvoaXmoaCoWYIgBAHo36QHrD
iEeGwhC0LFaO+lq3c+AoHmtA2kZexTGKNypNBVHQGJCMYz4RfT3XW6lYA5DzlFw5Kog1MrdCiTL2
PpS1vwE/5+PP+kw/+mpRVIeRvUNeE0wBKHVdyzKrWBgEywxPB5ezDN4vy9e/LAoW6DdRBD2htcDm
hYSstiGbhTogbBkQSdHnwhYC29D8f6R9V2/kutLtLxKg3NKrYke3OziMXwTbYyvnrF9/F/0B51hU
nyYGF8Ye7KcukSwWK6xapQeRnuanwvJrQHFF1cgrk48RTvMbQKYLI2+NAB2PRsvYsFuS8VwhV4ch
8KRUN19Wp01FMnFpcRocgNtZzHALHcO6MA35p3MErgZNTCckfp3Hg1ichNd4lwCypIEbLsIy7p86
7fjBE/tJOiKTAhXDf/NFADnVF4KUlidV3U3VdhBcWXejlSmx2oaXu4XrQnCuCFhJxEMJCuS2LRSh
rU7Vq2TJj+31/jqWOoafJzwyKAyTUU2UFSxbXxPGdsDPW7LB2KNbn046sRSkHUESSPNCBJ6q5YPf
1qcwMSZUS7okMIKJceALIXiMEciLMkn8o/ZLua56qdVx0HnFCQPo47/VdIVf849bhHw8mlvgWqAM
A+NM2eU845SuCdXyNIgWWmXL0rr/++QLZwYEv09eeXQfIRBbTMqSvF4fk8mvTtxL+hS/6SgFppbC
dFAXth9i0FAFpB/BHgO9QWnsxOcil6nVScRonYSzMHVRdkb02nZAl+cA1VUGhua50kVjD6lfaBkp
aYDGh8xJBrnWj5/+62kr/BpaGAb1SRGs/K18yp/Gp+joAQe6Ar5ifBWRl+s297eVdtZwWAgwSTIE
QZOKlt/5euUwEWUvqYfT8Bmi3or8U2sJrLahG0KQUVNhzUh/KWKauRAFLfY5xl4qp6F1s3bX1Zg4
3Wun+ytZqjiKTr+EUAqIhG4axhWEqKkrDuswOHcxo8nqxjqQngLpArFqJMSk1tGEWh34pXqqxP24
2q/SXQ/iM4lxJEtNB5ETTkIg0H209pGF/lKDbIx9MH3nWIjsKN67hJQg3677dhs1DCdzYZ5xTWGh
YQ6QrtHB7T6XpNeCtIrVVD0JRnxAVgrhDov2ZqnTmAGC2At+BuhvFjOU5TAb1SL01FMf227S2/fP
fHkg81+n3n7FUzhBTfDrPkmpubGZTG7y9O8yUAuCU4j4EelhynSG4+CvhLJcnarAVjpzBOpZOIQt
Q7WW2otfXyHWh9dPgKfUoY+ql8f1OEC1VDeAr3dh3o8bhw23Ei+NCvAeIAdkL3+pVVG3ndw2qX46
+I3j8euuMjXOShLrn7cLaBESLKDuBMeJuuvJUHTe1GirU5/bPr9rU1Pv7IRz//+kUN7RJPB9BNzM
6iSAHn46FyCP9MwiZ9yP5WOAVjUgOQENIYgG+mmu00pJ+77RT1VriolRbSDKq+0J+YM3Zon2ljBA
zAkhHdx+BADz80mqXNW7TtBPXWiEKzMo7YdoC+xUf/FZ9aRF7IzGLTJ39j+yyLf80oUx1ip/rHj9
JICfdzt9CI2hn8MNBljYXGxrrEm+N5QbuTGE60hHI9GoU6dVyA3YjPjKO1XgFkAGHFWr1fW+QtzQ
bpTFcHMAnQCGggYOeVHg513Oead+sPXa9mBtav/dZxUQbqwEXgGC8h9fCic13zgv0wCzLVbeqZlA
KhQbAeczSaaWSwGuDfgJFe3PWNECVA92Y9RdMu+0ygwF9RZLcXV3GP75nq4Q1cOXgtlB/PeTmPql
Akq2Un0ECNypBwlA9eK1rlabCiuYXb5lkIJMJsCGBLNBQ7BbrqmEyo/9s9+ew8R1V/1TlFvjJVcZ
Du6i5oH5sGgTA7oRgCbCNUkZUDUNfDhQjX9+DtE3BCYHQ+2t9NTuwpURxEja40aZlWfuzbRkyL5x
YCSAlgmrG3yQn9v2aytLMdECr+v8MxJ4HmqYtduAn7B1h5Fh9ZbahzWiCQ2pNewp/meufRMnChqn
Sv45qY5FYWutG/R/7t8j+kUFapNHHpKQlSPsxaDouQhPHzMuHjP/3HBbXKKBt4fcjRXGQsg1+e3M
A3+EdCd5jlDrQ4xLvUVV6GEYWejF5/yUnVmcHvQu4cdJ6WSFaEHQCCZ+voRQnIROB9f7uXot26Nw
kFlfv9wjWBoYUHQwwztDFnsuoBHkVMQ+5WfNjcz2OUGXE8MboMGfKPn8tCwgaCNYLSRn5iLqVkd0
rozNWQHKNHcHFMMlMsJxy9vFBkREotG3rrq75B9gnlM21oqB5VnkhsgHqARcTtI2SzCaV3WRV8RS
ex5NwZHfNeT5coxeLJ6Bg37ImFU22k7ASgCTTCZYYWAV+We+3lhIZSEY2/Aiocnue3XsrA+s+Ts0
+z85yIcwW8pIbAzyiIzh0WMhCBfP4Y90VLkBc8flgpM3ly5KQ9aNAaR3rwOK6WCJ1e0wN7rvwiie
mFtLzm6m/GStv6RRlooLk0zs+Ca8YLIRRnVzaN/CuFFTaC00NGn2/ftMA6VheIk0+Pgo4qnA/1Ca
JHl62vp9F15qo9jEO/+EKG/bRsCA8FZ16NfctbGUgpEMWFS+IZUQhKB7Ck8Lwj5qjbEUiP6YBdEl
/+4LM0D/Z2Zpf77EvwK61QxRN9R1zQLVLnX2Rygw9AiTcTUVyjwK2YQWAoyfvkySmX7nDynaEnt3
2qhmEW/SztQY2UHaY/tZ5AqGDJB9BIS0e5jCB651HvJUc1pHAUAjqhFnxvjy9/4ZLq0BWdgvQdTC
Sg+wVFGAoPB5/C4uq532lb63vtHbyVFISUuvtP2zF9EhOpjZmUB773/A7Z399QFUbF3z8hCNTYLj
RBfseRwMUOY5vIMpV9fGXW0shjiiHdQNma2Xuo9Zj+pRN0AcKJtl8038epSPqEiiN9fd649W9MUi
qL59kgC5AAiJh5X2Hmu50ir0VkYXPt2JyLoP6QZcxk/+I8/KiP6PrfyPKDqvm8t6oBU9ROn6k7iy
432HBmMJuSztJdoGX4ydJAez2En4CujNBAsGpqXPLVufyEmciUN0kZ/yt+QSn8pD6g52f5VfglN8
4ViZnlumFFhApBOQVMYLSb+NfqhiJAKP5dWZPaHAyr2vzAJD0YZDd2CxZfwPYSq4AZC9gvWm1NKX
4jrttQ57mezhD/kH4bwyldFQgd2SrfAyskrzN54peBXwztF3gsIcT23n5A1y14tqdBldPbBSdPie
LgkLtU9+hD4zCfgdFekSsMwqVCA49THgnP0YXrz4uQ2+0+sDpxpbvjH88S8HMqmPE0NJFv4MzAvh
HpQRtcPQiFQ0GAncquAEPbygHv/JXfLBQu/RY4pU9Lq04r8Shi135np6ZIi98Q7+FkunHuOhmPip
hNjWTEBDcfTfpDPvTG/8C8dqw7v1HqHp6SfzDUVBmDi/B/qYJmEpSjFklfbHBLLwL4xQMj59E7R+
ZswyYMRdoY4QKTyEO/CiiTmh/Nte7Yt65ML0AkSFYGRWx5nGl/Q+PbWXNDAY+3hLGMGr/sB7kWmj
bkHUpiuE1xBWbbpL6ral0T0nWzM9RtuS8eIRw0uvCw8dsvzITiPbT4lSi0ztAVdML5kTnnIWDzHd
L0x8FfKO/ufnKbu/8sNxzLwyvYSjucqtqHKj+BolxrjLvsqPHEPMvqYI58W/jOvsSXvowW3vM7bz
1mMLNwnNMj+9ZQuKq6H0ykrThvQCYvuzbIMeafoo3RAIzNWps590tzH5Dx0uf76udy1jgxf1drIF
BAaJABb5GSC85oqq1BLImPkpvRQo9/doMAtjI3GAaTK9Ee2WrRU/clvJ/rNpjsp+uLrZuXsA4/1a
+UZYbcjn8OO+dtHcOz9n8vuDKGsUoGZVazk+SDHEbf1eOB9kwED0F+OKAU3CIHsFQyB70/sq16d8
B/yKUe2482eNsai+qz9pKJyEm2btHxLjj2Q3Ltqpigkd9O01Yg4h/HFmaf38/bHUNW/ysvHFDh+b
wI1PjPQUqmZyaUzOEl9s4azY7dp74F/aTWOu7+/T0oMgU3/RXYGkI3wInTq3QoqzrqyK5qI9QXC3
+USIVj2nzClwN/wHdFeBh0IljWPIFVOCer+Sk1KAIAC7nyZ0Vcd7JG+MaYtGBWtg2OjlezcXRh1+
2GQ5wPZZcxnNEcxq7/pbM4KZ7Pn+3i3dvbkU6tRSvcIyPUgZnOAaPLPgsEujBUocqCmKD6TxlYqA
/vVT579Fx6l8KoIvRh4v6kn6ADnSy/2fv+HRzH+f+Aa/UkmqGPgeF+L3xcCM3+JdcNnotRGDM+Ap
BRsTq2x+Sx6Kf0gzoJilkqz9XF5ZlZG/8nPhIlwSDE2MMNBiWhnRc3ntj/IH0x1dnjS6w5DwQT4d
0SFitLm4VT4gZspa4aJqpvi0kSGJgKH3ImanJfAPTf7M2FCyYXOLMJNIO8AiF4xRXzXChT/V75lV
umfvb7X+jB7K2PRYwpYvMSmkkkoR8kNIB5Ll/zo90Q+ihvBhXNLn6G9ZG8NVeehf00d+j5wJK6l+
wxIQaWgWR+OjDsWmpPllLHOrkBMuxZ+hMZDC74zJ3HZudgKpfm90f+5v5Y8bONtKkkMAogPhLuGP
pbOPaOyU6rj06muxWX2kX6HdockktSfMV2t2/GNlSxBeryuncfp1u6/s9NLvGms68g/jOrLvf83S
V6C+hnJFuFyOOS3U66uIeYOlXaPd1AfrTQSABuFr/vwawbTx7VsMO78AbK6AyEV6EV3C6BNacg9x
0QDsYylqF4tbO5uPEHx82HzTVHcMSTTvEKryc0nUZUlEpVGECpJGt9hXm8wajK8MQPcJxKuy2aDh
xxHQ4tOAHzpYd3boapYKknDBDq1gmwKS5zvTIytSpmkBF19FaV2uSC1JhWjwpEeMCI3+attsk2Ga
CWFylnYCyG8TACW+DDBqgLa8xx+PyTicKzorF6MfjMSN0XCUMHLwi/eX2izK454SiUcuBpvVmwBP
ADBBqLtIHxND7RYvIiWHen6FOtfzPPqRkz8TbiDi3oPh5PPlnRBv1XsPIKq/94Uu3RoiFJAXhBQ/
jdWUJug816dKpmiXySFjWaW1sp7WoSlso4cRrakVGPGOIMKztthX977sG/sKi415b0hEwx+lZz/0
UqcGVVRwcMmNvDQH3vCRvysMpJ3QG8+z6mviwl5jwASGWqDWCi+KUAHMTagWx3kRxX50bUBd1x4+
5O1ofmNs1jFFG5aPCj9613ircZFTQNMaC62wgMIDSYwOFsIBAJgvKr/k835ZcE1u+GaQkuiqPmGi
B1jIi3XtmC3jmRfJJZmZUkoMZbx6oYyqCJnKa2p4rgL+sBH8aYGJwFTcVPCbZSN4aMEIF4LtUDII
XZEPis/7Jysuwn7qI6itToDaWNUhPqJ49dcc+CwwSRsBRm4ib4PmygG8POhEwzR0o3A1A+qdmMoR
g+7N+9/x42PQmwEmAmSoMFWHYLrne162bZj3Xh1d6/fYRkrF0cF054FjXwQX3spJbXyVU4DcccBA
xY9zA7JaDAk2QzffK2aFOZgYrfhHNdoNuO9c3sV7YH4jqscQWET2mPM2kLngTBzyT/PW4rM1dKqR
siYuJvXZQRR1VSzK0bVzJJDXb9BiSYiLThMaGUVQH4wmj6HgxaZ0McbhdG6d3gF4dMM7EuhdjPcU
QPVhMC6hxT0yibeWRwtcFw+wHBrPgCKn0x2DOORqxcfxdXD0o/SntNPv4jGyRHSGrtxmXdlgDQE5
KSNaWNRgUeP/JRZQyflJ9sDO+/kIsc2+deVTfsLIS0e3p22LZHGxXVk426P4cV9/Fr0dkApfkod/
TypyKl294UMkRgqfT67Tvj69EpJc2OPQjpwJwejZfdzvX9yvx68v77U/xkeuMDqWG02M/lwViMuH
fgSUzEB+QKeP01SPULYts6v3ljncu2DHzNu69HewSqC1kOeB54FtpoKksRBKr6uG7Dpu5ef2DaxV
bwGZQLzmzuPfxu4v3gtU6hBjEEphMceCE4O0WCGoAwi+VkQrMhX3VL3UpGUgZdcCEz9le9r57ouA
olwGcwDHneX6EEW5J44yw8IYd0mMbkK4muk6PQ2CmZr8Rn+oduoGbQhrySqflIfaaWykY9zwkj3p
V88GodvLChMXH7g/yRPLXN5w/HAAv7aAstm8HkZcoZNvslCEBXNp6QaOgmljopU7Hiiz76v1DZ3C
C0Sa5qBQpCV5fpcGJdUHWc2j6xGAZvssGjVjJtei3Rn35peExW1VhjwVxRES5De/NPvn+AtDOXfJ
R2/5B0Naj5Etb0K0Vz4BSsEabH3DQGFdgGsgzUWCQcpSyFkmtRKCz2uaGj2evnV1YiKSF1cGcwqA
24MUZPNIkwP1wGWtt2r81M+v2b7/5j4h7Ll8Ft/TbXBBYdlStrFnTN/gNnrsrzxDhRfR2f8JB9aO
YLlEJIfm59dVfZVrYwThV3DUvwRmcFH3ic09Zm4YGKwLSrulRBqoWTHrDwk7ICuoxyjq9KlsZT6H
cmqqUz7FqTlMyJv2jPzkwkGiBVHLKvsmTYtyyq8SoC6mv8ufkp2wLR60NcsIMEWRG/LLF1MnvtBE
4LGv3M47FJvkiNkw++CMtOG/Vlx+FoXyGHhlYL4BHJlLAqeIFHuCkF/7rWwHSDN/FC/6U0QGDj0q
EZMtY5F1gTwkCJBghmONkrRMbWKFIKsgBvUqHZEs7M/1STvG12AnfYdH1k27oRkzWdQuNhPX+gGX
lNd4F24bw8Ns7faFxepPGyt6QZSxClRtAKEChASb5FFa80fgoxkX6uY6kFJBHwb8VpCSzc8o9LpY
jIuyvE6f/bv0EHxIlSG+eO/3re4i+4+VoASBNAfoP0g+lzJMIrjd0AScl9fkFeXm3dl1nGFn4J17
8IwX87Qm45Hvi7yxdz/gAbR1gUcXzQfzhaXowmp9vi6v6dkHv/+xAYKZhTlZRO3IuAH6QZqvwGcE
gkFKCKcIuRrkan0lvMUfINgYPvyvrDZVzH6QsToe3B+Fu171GDpQWSfR2AZGaygWiU3I5OILYY2/
v+5FqPfzTRrgoKQnfJl7XE3jFGga1yAI0kDgl54tdKNmjrDDhAEXmaxkre6QLQBLvr5hmDGRmP7f
DgYtm/Jn2rJDG4sO2WCkfQF5SoTRTtVG3XbH2oF77uSb99xJrWfe0pzEZnH8LuI/WjxlcJKukITW
99vr5IATwkWXP7xW3i02XmIg4HEUIL5WZg+ARXEW98NDtmXlS25YV7gzyFWSDlMUKemJc0ofqUHY
du3VL8yw2Ne+rXI7bl2/ZAd9z9LxGxaPcKZpKG2hlQ4QL2rB9RivEi5JW7xPinGILsphjRnx6+/7
KvVDxU0f628xlI+G7vJVxkUQM7rRXtwqF+VT2DkO5qirj9Xa27vKm+GCl7Yzzhvdjt5tbnM6YVDT
26lFZupSYOrH97+G2eSsf38TdfWqtG6ypk7aqxjv6u4gFeYaUnwQRupk/kMPLpvvETM0Igywr1xT
PFunhEWX+RMdUBsDqgxE1+hihEdJR2a1XnfBpLb19fXt+IFcEWc0m9LIHkEoHxo14n0S8yNa4jBc
xAcLD/lDt9MPxSuHXNrDw9be8sb2PVk/STYmlMFiYDRbgFzjiBDg//56Mp1uc7p/preuKmmAhk8D
dC2/cKRKqeQrkSR69eOzbhSPMuZmXjD48Um1eqQUJRuDNAxuw1sCfDpuU+8yt1wHDBfhxruA8R6I
uwDLBpwNybC5lVaLSNQBMW6vaMJ2Kow7R3b/Z5wCphSgYwrzqStokG9hhpnFmoSxiKuhQjPh1PMq
yn42tUHQXuWDvO0uBSZi2f4WnN1oDbbFV6T7B7d0xhXLQtNhGC2Xijl7UB76Guc119qukEQJCOkF
Mo/xXkGuXUrxbnhG7mSYz6BfV4bIAMEuQBuUePot1lPP73IJ4rldseceVg/6eXhZPawOg9t+6I/B
gUVj9j9OmQwdg+MOgDV1yhWKx6o/RO3VG4z0OT4Xl8CZ1rqZf4LXXg0MYGK4P9L1Utu8D8iW98CC
ay69HJw06cODQSY0PpSx0KWiXUUrvrkOe1AMrJXYQOPsk8ra2ZsH+0sM5YAKU5UBYiRgMNK39Mm9
xl8o1O/lS3nMckZ270YcNF8RtaXTmBVTKEHUBM6qtwl7eEhAU4Z09Y7fDwe9N5o/9y0GPY2PjD5B
bQb/qKSBDniS+V1d8ZOQlin0Bkw91R9vo/5Jt4qy7S2MEQZfAqbipS9+Zqgszp5FioASTPc5yjXP
kYmLzVXGU17tVVd/1XflQRgN7jt1wkcmzog8mzOzjpQpWh7AEkDoQ+DazVcqj2NUpkrfnMreCgQk
RvIMU2YSzwaosLys/iLbNjLes+VTDj5/AGzhNYAnT1+yPHuCGkb+NKBL1RBW6641g9FBohZTS1QL
k8W6546hruS85qskU5XQJkAIhNCETa0SLrsmj3XAn4SLCCac3hV7cwLNx7fQMlTnliT4x8jjoaCK
ZB7lFsppMunAPIwn7ZCYFSjCns+5YgJ4yuRlXFx0gslEbxnccgLmoKd4J76meYkujOBLBJIIEacW
GOIuZ/i5Nw5LxHXATUfzDRwAmboKUdXyQtMU0mk0M8lKVDc188RcudU2ruzSs5JXxt1bONbQCSRj
QVqAmjRh6JxrZKGMOYpJKUYzG9qhQmUSf8IucNQeCbwBw6TMUoabwJC6sGeUVMq99Eol4SQuj8/q
G4amfXmP8ibet3vvZfpnBSHLw+wDwCVkYFyp5ZGOiQZpWIw9TFCcwHhtsTcqENLvMxfINMaqiLGf
6/1cGLWqLlCyaIogrNCO6Xv/gF6zurQSHbN5lW0DSG3mjobF9NWJkzwXi4FESFmhGxWOOkpx8yNM
uHJVelnkn3cf4zl6VdTt5CqDnW/CTxkTTQsIvb/QRQRM0PrgQ0WDMLD7C87NVTf2ncBH2Xl18WvD
GTAOtmb1s9yQgVuAfn7gTggGiHpY2yqJQ03WszN4Yzl/r2r79I/wLpnByuAxWRjNCJWrHPpN7Yh7
5hSIpV8BinrcQdBUQ7qEZc63dGwlPlSBoj+XdrHPH5KNfFJP6LsD25a2mU76W3Dur4rrOTKKufqG
NTRzUeojFPm/5VMWtCr8bMAJyGfRzDaFE29Tt9lla3BsIruBXnnX36hOtPaPykY8SY+xkzviGiMH
XVZ9d+kOkJk2OsjPwaMBs0e3B5dqUQxlWCpnwAm/ixzF8/Tg79O9/whX8siqXi/tH9roEcljIBpM
ERDilC7zo6bWrcip51ekD99kULOCP/5YHLTJmCJm29bS88BAS+BSEK0Q0wfB83Ouu7Ku2jzRz90a
hGIv2aU8iH88p99r6/gYubUd7LMv5uDwxVsCa4QYHhESCC1Ja+Bcqlfw0WqUBu/cKkYIvkcMQPDd
B/Xp/i1dWCNKCmWNhMQr0h6coOfUcF7+2YBTP05s0q9cr9bmHM+P+PH2YUSK6njtHwFqLAwAw9z7
y1g6aUQU6EzR9IoXGFx0c1FlEokD10veGVzFlcF96k528f7wG0kxotD0XvRHJtKdXK+ZRUW3Pbqv
0EpHuJ8xQWIu0ht5X24Vwb9wa38XdhaGy+v2AIzOpV3zH9VBe8hfkGtjeWqLVxFioQ9gk0DjByFf
motV+lKZAjkILqnsJJxRm2ALk1AwB9jeLp2a4Wvc0ELQZoFSCpcb46ToFCNA03rZZ2FwyVD8XaGs
I6Fk5WF+6du/HiDpiQCLJMZtwpLics+XVeWeWvp1kFx8EBe56leFBM5L8MLBouxBxPyl/B0YpbLF
0iiJ1EYOoudjyIKfXITPDOXjFwzkqvcZSANZ9DOLV4oSRCmK3A+lz/tYWkhm6yhnONWitL6/f4t7
TMmgbNQodhjqE2Mx3aNuI3Vw/9eX14v6eeqhBQE8uL4k/HxwzR8AFLdWD7G6bl+BU1KQdYoAVGQZ
D/LFs+tFiaRet86TPL+eILK3P/qnRERDpXKytQYjev+ePIlhQBYxAiWNnOEvU6Xz3bSqyAJBA6gh
V/wYtQ7A3tNBf5RZo+huyQL9F55utDSTPsq5LEFs9VKoRZwVZo0C3ghS6M8Ro1zXHMYPMdsvyMWZ
7yPeZjhHMIx4LNELNJeWppNclv0gX17jdywuPAdO8pI9q5/de/xyX02WyX80GwFGQFgoAJYFt8Zc
llRMbc3HinzZ9SbG+fpr9GpO6KAMwLc9mH/q6/s7sqIoO7A61JZ3eS6YiojA3pPFTSDJAOrHKtCU
0bu/CRhXbOnlzFaHKvd8dbycYWbVJELIobgUmw9vE7v6ltuA/Mxm9aT9GNbFsf1nKwEVnAtDO0IQ
CgG2sqvWfG52x9VZ8pHmbrbhXsU89u5B9ax/7/SDt/zrBIGtnItN8kmf+AgbGT9LVxGI1NAWTqsD
dwDc076vLYv3kxJFmUW9KBMhgtJerPK06Z45VnDA+n3KJK6EoY0bT5Av4glzjiLRCh7H1Gon08e4
wBqjpNDHsVU/p9GWQ5a9vHHpcL3B/YpqDJmfReljIXH94GeBcqn2nLHaefvG9o7QE7fesegjlt4w
SS3+VxaNuojQuVWqiidfeHfYR5bxiaFxlZ3vWW0jC2gJdGMmiFLJOggnmQtX8mV1qa6OBLrxHf9H
fsx2AISBN1QyqyeANwHQfaxZ/Vs3HqC5bEovu3KQRjnV5Qv4mvyd9/hoTC73prgT2M/9wGAKvGFQ
ZmullLMMdD8G75iMBqkJQ4RB1eqSkcH3b8AyF07tKKWiaYG5Y+XAycA3R5vssTygVuxZFTZUMrun
YNu+sDiTl77IfB+p1wBAuwq9eFBMzc2N/WAz7vTSRiqIxYG1AMWNoIAonzqnUE9S4iqvLsUr/71y
0Huysrkas9ET+D5A0AUs12SxIORef6gJCSENwJHUQTWSFFTSKAZA0PEon/gbwf53eAyRgZgC8aYO
iiCaPiXlhlAPOxltTBt5O+wH4NXqPVhkbRYcYlkToiRR2+dJ5biKZSW4Vg635taYfbwtD9UaTDe2
txZO4Qbo8G3FzEmRn509NpRYahNjPgrbfoLYfhs8hmvZzB6F0x+002w0h9swlH4RwFDCKKXPgnbi
OAAXrvHD1Y8N+TKBjDE6lGsWfuWGMs7PjVL2UuR9D7M/giu31tyV42+9v4qtbAVgCgMmt/NNRfyl
JJS/2qeaFCQZlhU+HIWXDEgD1noWfuPPxhHy+BXAmuDHnr/NmaQnSsxLwRX03ra69dfDWnK9I0IW
xgktjB8EEUAogb7CbaT1HTmeXI3VKrzmNnDPQMwnlrLrdqoVbyaTMMoSevwemJlnhuClapCZhMDq
o0UeZEK0Z9zmmN3lFWL0o/7+WUEOK/leufKOhZ9aAiWUuSTqtOQBBFZJB0mN1QHkjZYA+0Wy613O
MohEm+dXay6IqM2vwCLo89CbyJLAjO8/vHWPn45mKYfRCc7+H6QFWV4PawvJ2f6SV4zRxBUN5I2w
VIRjtHVaC0kJ4d+vMRaGWgfoeUkbJk1oECapXGJGVQQcZks6VoUH7SjYASpUrHk6S2ANOaxfoijF
z0NAQJDVjq6lXe0TpzQT663DUOJ0HdrDui+M8VE8asdyo5g8BguP5+Hzb4kytnlfPVnfoVIBQJQC
2ls2+I4eLPsCbkaz105Id/LmaGcOqvduuOmd9jXeJM/Rg+6S6bKxs9owlWrh2s43RKU8sUArNbgO
+BDMgLFQoqtN7ty8fP6JjOpQYW6VZ3s2C4y6TINCKKDqsD8YewzCSerKxKmYd0oPzeoctTKkfWBO
O8xu1yz+WO6b960ZnYpD+SKwaIeWhnUul7pBKYiVAH6DXP9dBqJMFJBNZ3WULk3rXAZ1a4YiCAnM
jtwaDqiZD9XyLqnzz/T/yORi1BeIhUA/DugyzUFfeEJRtSO6S3hX3nouv8WAOFQLaidEiaJ1Pbd2
q7WwnQCVU50cCPR+zeKhXYYL+Aa0BBMPDfA8fM/cQPSTpuVqX6TX9rt+AEDP3Pub8lN4ig7C4/37
snRvCYXSD1kUyKlJO81cFCqJaDqd0uxagfZgsgQ8WNpGxRTWzNC3yAqvmRAI8vGUtQWduwwmVGRm
QfpFvfgZGMdAp5dl19ooEbr6tm4+2u8EA/nIekJuGHaIAmMMojwywJpyY5RVVxaNl2fX2HxkhcbL
QwKNO6jJgYol6FEUIOc7F/dxMUziEAPZaYF8cMTgEMu+oEsf+Jj7h7TQfCIJqXMwHMCxQGfCXFLp
aV1STlN8jQ1rNTqdiYxrRTgn7otZ6gLkgF4EhX7CCQdmrbkcXq6yPtWFBM1LAKk9SFaNRguMx7Wj
h3d5nYAEg+XFLHSBkkhpn9q13dT5YoKmw2J/CKVt2ptgQzXLySHcEd6ZWQZbvL1kFBKeQhT/0fYG
ptr5GoVC80YhTFMgq1aGvD0AXbRp7PFq3d/LhUGkxFALS1bBmDZtghtspk9/Lt+sfPXSOaIEUBa3
1osg8QsI8NzVrjH2D5IdGea/VzIoMZTR5VfdVBQ1WQf6JCOonmY8BMgOMp7tZe6AkkO5D0o4ebWe
4lgaZ3CwJMfxDXmjGb652kbA990/nVt3FwOxAG4k/bWo0FI3qqt4rQolIg5UL81G/KotcPdgeDKL
QW7hppN1/RJEqVswTNHYF2F6fS0N9G4Ba5o6DFVbhlBEBgh+UeBCMACtnqs0IC4ISMccMpwjtm2z
j/eXE9OXvHFVZ1LEuZRIK0sgCCAFnIKC4QhrwFaR53xCi+z36f7x3No0JLJQYYLpBqKFUoZB0NAL
EPrZlQuM13wAaibyjfX6vpAbRpVw92GqAWk+AZXDfD15pUulLLV4GwzvTTpm4J3jG9esGe3xNy/q
bzlkX385+wB6cxyXQc7r5Bn6wfCvTWJsL0yq51ub9lsOpdJ5Ig2SHkKOdxLBE6QeEQTaDFUjVmv2
dEPTfsugtFkuA0z7UJvsuvPI9NDk78Bqvrt5M3+LoOwaV6/yTm9rbFeyEV3e5GzuTTIvjJLpradu
thKym79OhZ8aSQkFrCRC74FT7RUj0zar6ixnQFc/saL1W6/B70VRCi0IYBcfaywqNeL3ODRMFtad
bPydg6Hxj4mcCWoFkrBrs5GtaMs49pvW+df3002oRSYTnD1+Xt16haHYqvFQmeu/I1rky5f715Kl
AHTtfFWpflcFaOkdzdZcGemWM0sr3QvoEGA6v7ecgd/rou6mPvBdl3cVORc4Ao4YGbETOpzF0DbG
1aTd0KhXB66aoGyYsHfpCAjQDC2fdUgsHaAuZ54MYz/G2LjyO3LkzZe+2+jgirDjy7gWd+LOt57v
HxVrWZSP00ec4hcjBFrh+Svdb9esJTGuDc24lXsJ70k8BLzKgL/Ln6Bk2NxfAksCZQb6ouTaicfF
1A67yRkMQF9Yd5/xztCPWSD7Ezqqcfg9cIulW9lo8AoMxot50wf4ryYD5DW3Z2ObcOKq7ogmj2a3
L43xb+9s1xraQv7e3zKGMUDr61xU5U9yWkm4NGhLiPTT3n4CV2tvyC91gIYUFriF8X5iIMRcXCvV
vsBzxLQ5lqKhUF2AwSHZFiZrC285OL+3kDIGvugLnl/8GAMFlC6aWTmTpayrnYx5maaZmIx9JPv0
v202wDvzhfm1JueVRK5PbLxhVjA4hPZP8ZF1ie6/2YuhNo1XRn0zYv8w3ULe1ODqWDMWct+KAlM9
Xwjf84MYVtA9xIvNRXsMdqZtaqyeGKYikLv868nOirrpOQEL4b8NzOaeTJPMUWdZ0fsWARPH5lK6
TBIwOAduVG8i/aOZKEcfAzPE2MHuPQMdyuq73XNuZrMCuttySWUOKQVMwaI2Mfarwee4ANYbHT+H
mjS8PN8/p9uG6L8SqP1LlbDn+TzJrsIlP2PY+VZCAity7wthLYPaPqFU+or3IAQ6rZ97Zy09/v8J
oFwpXh1CJC8gIJ2MBH1Q2mf0dF/C/1C0/2wUnULGqOGpH0eIOPQg9jKnB1vK7C3mDzGiULIXSwPw
XzmUIfWCDn7V/yPtunYjR5bsDy0BevOaNOVLrlQt6YWQWhK99/z6PdTujlgp3sqd7peeAQRUMDLD
ZZgTaZQiR8CfAUB/8xjbDN1k3Dk9/QlZ0+WihlR1AMzC5M+v3t7mBwaR/xCyfTNCWc4wb5Wh1EKY
GIzUJijGcyRaVVZ4jNcs9Zys/bUzo4xm3JWJlNR4Gob7HRBQHV0CINHzeEjNNSs5tWw4v7mi4imh
qNsuVALkKbdPWDr+wGDlZ6Xi6zH1/fuUxqdGFQhlg7sRqq1GBNESFCIcuWNl8SRxSgKoIN+6v48+
AlPriYjoimEQlgUdgNeYpkC5gKchb0WlVXK/mdKjQKDqNwLR1iiQYK7CZPm6SQJ+XNuMEmUW0Eza
xLmCLLP4UQD5GSkdH/hQu/6AmVxGsL38tJvRoiyElqRxErTgakAPlmd2+1fTjtfbz7OEKEVkyP5i
0P1NjO6qR26sG1MOxPyN/2AWznVTtGhNZ79OWQi9MDIXBiI9naf5vfvk98P13180D0iFTlMB2H5F
b1gr0MmgAGUYnru3rGSNpYcJQWR1nch0tz/ufkaEuo88Bzqv0CPO0VdwpKtHNCD9HQWJCn5LDv1w
vocQ238CRCNEq17xa0Z4uHjR31zQ+2gxHvq/Ue/96o4hsYu3PPtpKsIVhwC15woHJJ4BK7XFOvI1
455ZFCRc0Sx0yuvciNA7C1OGemBtP7j3f8kCZZZdVOZ0zgCB+LbFMLjNfEIv26rZIVHWGINT3eBr
ENXGTu7fMvMW6Jb70mTwwZDVL+i52UHFRimBEqgMd09vxisizPe/Ugba5PpAvhAaEQT8E8a5V1jg
Xa6uU1h0W7ODokztMNRJpqCSc4o33iPQRZjp5sV3y4wApc96lnNFPL2T5NW5tKQd5idhMwIgefwV
I7Rp1eRuDKMCalEcPRKdsBn738df6IEG7LssYZJVo8tdSeHiQVFLGcIWvMwzc3BI6rEkaik4uqBC
ufkcHesG/slQcJKcN4Fsok2PUs3ACu8XdPyCzvT3megKWZH2/MQN3v+b6cAGluwuSBamj7FiGBg9
eKLQnT+RLKU+gNoyvMQdoCcB5K9gXPnPjmr0Cc5JUIc1YoWJLnAg4b5gR9P5Jneqxxz7koSzGb37
hKHtC+7vghp1ZEaeCWOdq9npyT04fGHKGJxpEf2UH9clmUWHUkkgCXd1XE100BeDFT5H0z2yHl4s
GpRWwodwitri5AZTXWFLIjw6+n0wjH66zsuCH5yfGZ1pjmqt06KJjlW2JGuZyYQF6wIABjyA0f2A
BgGeOiuj7gSBG3FWwbkD1Ie+CTbYsRQis8RS/6VE1gUp6shcrlPDTAQpBS3ZGh4tjg+0Q0iAbw+E
/8VK+Cze0DdnXx5upqBVKDVROHGmEMPhzNY8Rs4nw70sW5sZESpiBGBJ3zQ9iEQk3OwGezwiT/LI
iIWYVKiIZVBqQ/N5UClseXWIdoXpPQqfj8MvBiHWkVFxC/bUROhW+Dqy5lVYqw92+vJ5XZ7FhewV
5mEnFFP0vwAajgpdsk7oyk6Tpyeye4iO+WbYJkd3dXKt4BAc0JGwf+7Pwz6z0I5gX6e9EG1gbTYw
zzD1jX4fWpfaNMXUfingBShY+W5UyGNgWX9HgpKHVsPzTjK6KS8smo66f31gNUwtRWYXXFDCIHGi
Oog1n56ykjwVwA6WPJIqyAffsSaIljT2ghQlD00tZ7pagpvKDjd5bD5hhrs0i9icag/ahoVKs2Dr
LshRomH4otB6Ccjt+I8uIMLz9btZUqOL35/ozywCQDfiesTo5mm8QaVbK03gs6Rkfc7W4v11UgvB
wQUlyq8WqN5LngBKw0o0D9VK/73+OwKUK5UjpQwldZwKKbz5BswvBgMLluCCAcot9IB/T9MQqoL0
6Ea2y5i8rj8Z4QBLHadvmF1H0QVi10QQ5AC9ss7Q2IO0ZuVcrl8EUBEuaZSRW6qZBhrN5yFbyVZ+
dv8tZss0AvSPUcHS50sKkYQd4C6Pm3AfgW5y6gxiZpbJ8DMsNiiddwu1FfQCbOxaJKsfu3879kvx
QOl5LFQ9wMdQUcjIISChdW/YEWt7F4sFSrkbOU+9vhqQ++BRmIutwmoZbXsL8fLFTVDq7XLY2SXE
k/kItoYJfAvm3s3pLqnUygUFSq37KKhE1wUFbsdvD1PlANOqvfMINDRGz/p13cB20Uup4pGnHisN
N1IURCemh2p8sWba9wVffMEPpeV5hmXWUY07ecL7QjR5WzOLvXbeMsKK63YdEOaXzGANQSalMpg5
bWrCCsQZJ0WHedBM2Qhj/DjfWgBCx7qWQ10wE6qMk/pyLTNblSWJXHU+7GFnSs7L1A+tkuA2ZD35
rptdoFVenpQra77iZhAwhTgO/2C+ZzbD6C5SwO4BANgD9U3+Ee+rOuaaWglKoqGjKBuJcke6d0YU
JE3f+UNRZlSoG69SaQw8Q4SirDViVfG6wAvcqQGCAjiaDGB6tdmuePS3ZggsoqO6WtcYoWl+fdqv
/M2WlUtcND3fX0OLCPBgAonjwXNEspfCesagDuNUF4VwRoFyApmYZV7hgkJdE8Pkbncd1PW6x1+0
bjMSlGhEbZmnYgoSZ1ybCiqZS65TYDFBeYEQBRJOriHjcWk5AdH3PvbLmwzRYMjfVzVhpkhx4xdi
14GIQvyWVHZrGTdOqFnZ6TozLDqUM5AbvQqKGsc1mC/l6BhmOZq28nidCOvEKH9Q9npQqbiV067c
O+jPs8pzaV4nwZJdyhEEbddHWQcS2o3T7sI1y7KxxGpicXYflaplRlHhPuoMa0dq4Oo8XGeARYAy
BUY6orYL+38aH54ULAdh9hYvmuZvxfh6cM44kMPejxIfD0ogW20M8hQde4LSXrz1nOucMK7iC/tq
RqjppbyGhqSn9HdGbqDpwTtDx38C+U+B2IwXSskrrmnURsBtF3YN+FXeVFBbAdYsiq0BJkXa0tTu
7JI8vLMawhmSLFK6r8h+A+Ql3FJCBKsKya9tR5T36+fHUEkaM2oYi3zIC9AIN52tn38LK6Bff/yd
ffmqAs8uqdcbIwfk5+SolQyD1kCsfS6Pf0mE0nvJLYYY45LQ++IMA3ZMNkDFNVktKkuV1QtpoHQf
glIP7SRwVm+smgYprE19Kp4iR37byWsWua87vuK06epkWLlt11YQvqd2L6h2sD+cBju/jXrMDPVb
6WyafW+BTyGyP7nM/MPMxkz6KVMRNl6siCE+AO2h3trbyg86edAs/U9ebN9k6PKl3PZd6k/O+olf
7YavRo3Bs7K369K+nKeZkaFigtHX0rxwcXs9XAN6wd5fXTNdMXRqKYM/l5GvSGwm71jslQ6ajzND
P2VnK77l6hZSaSiu+OIB2zRhPVgzn0zOKGMRuIGWDZOOWXVKspC8Io8WOGtAC/7lEcqXzsnvwmKQ
AxwhXqXJY7D69Zqa2i0ro8awfXRdKuY5V0sE5avtFUDgm9ZmjVIyT4wyGBgz6xOlB4lDsnac8D3F
rjUWIukiG8CpnbpLsBvlC6pkJglYEVn02MSCSAG4Sc8ZQB/UdfAnhm9Gg9LQPApUTohBoxStCPBF
wlZ+GnasJOqio/im8sOjF9hb0YjqFLuFz9IdetGnhleNwctyOnBGhlJQVe+SUUP8drIG0781sGwS
+y239ZHh1H+s7cIAIQBG/rmYL4So2cUAtFD36gx0onyFjQ8vWD8LtABi2gA12WyP1WkXbjhH31YE
W9WgsZhZYjcsTzr5w7jPPoLS2QzgLWoeTMyK2c67awx0WMGH/PIJt0osli9ZFvgZOUpzR9/Ne26A
oOwOYonuXqGdGkXEFSOzwKRDhflBknVJVmnT0y7B8T21lrcdPz+v2yGGZtHg02XSxoHHgwhGsYrz
TuwIXkYYyLhOZbIB126I8vZBb/gu0LTQljLtP++AGPpHsf7sUiY+Z4I4pIk/FO0kiCrWHvIBK3vB
4oCyDoFYY8Snw+/3mIc4pszS/hT9Xjkh2nGLej0MkYIT+ipVOm+eHWzM15C9HJNFiLIMficiK8aB
kam2L5o347QXJ70vmT3wDMmivXfbq27meuAoIUDiMhvi350bDMpyN/4tgNX5VYvKKEZXtNN1WWNY
WBqnk9O7dCrFTq9w44G7aU86VkyoPmuH8CJ7AAmY+t3QaE03cWEGq4R9NWB0mnO9izaPEXtP7eLz
b0Zjusu5UHdBxHUdaOzUVbrntwK2Bw+S+fpn70wdM6zAmQFGAD0VLmphFHhBkOGuzljB6PBnLF9U
gO7BMp6L78wZIcqmqW3SVAWPhWqwaIAyxYQcq9V2aXwFeDLfvFDxiJcKoxCP0dSKIyA6HbBV+qM3
4cstn7CyzIuyNqNF2bW+7gdAIePc2sg8Ao0DL4gAu0NY3nxZDr5ZooybMepjroUg8zRa4/5WvWn2
d0yU+UXDYPDAtzYgzbJKWbiqHYc45NKp3N862Wv3irgUe1mHjMiOiAUx17V0OUL5JqdNPM9kuwqB
6szxOda1maMznIEuQm6x8/tJsBkebtmPzihRFq8wUqMNFVDiAWN/41syIIkTMMQShkXZntGhtLXv
04aT6gLtLMDC5ODnuD+Y/zU0dCkARHQa06aL/E0nt1GXlBA3oMCo5hR3TOlmdjf3krebE6KOLHXd
XsXujUlNo2MAsOgWq2P2bz0pLPE3JKLaF6fa/JOLmlOlDpDnalceBxygRManBO/KGqh/LXJCLEJL
oj4nRAWMvdBy/ZA02UlDXjB+ls2K3KdktMtjvn1gyDmLFhUtxiHvpXWBO6sdRHCDLUxa5VRYyAxb
4VwntmSO5nxR1lUZGgihimtrJ5QrrJR/zizgJ7LMEUs6pr/PVFerJCNXfZDBEtUvtDDgEd0AOhQi
35q1DQBuD2aQCfbCIksZW/SJClptVJOBGrG9CWg2lvwq2+jfre342L8IZ5W9lGJJqedHSpneKEYL
b1R/acKYkeY82JqjOcZT9+qbHgplmm7yip3cMsdtFv3YnDJlj4NW6nWlBLslThlDXGa+A5oJMJ/y
FROQYRJCOvr8pvUD6lZKYlWM5UlwHHFCPNw7wl41E8UmwwNLepac2ZwWZVvwzA65GqMiENL4XbQ9
8ruzmo27u7uuC4sOZk6HsiZdl3e1GoNOFZO3xPadj9pOjyJQPf/1wvnpFTwnRdkTY4xyr8tAanRk
lP97TJNhqzI6/5jBzfLhybIC+EtsFabLzbEWBKVfDVPjn4aaDLYKEzvHi5u1jGVZ7P+h8+VTZyqO
iFfhvOaLTvXSOYKdrv6gh9HALjsRfgzYg1i2cGlFOF3m6ljrJznA/N10ZtxBeWUD6E/yRMu2DvgP
1MqxsBX7My/peJ3BVZ4E2a6hR06K27lVVo+R886QtyVDP6dD8aMI1eC3GugAf/J3RVoSbAbHWAko
/noWs+F0SRBm1OgL6gNZTlwR1LCKhLz1u9/jectC7PmqWlw5OrozYHS7svAns9ABhT0h2DJ201oq
NuThiX1zP1oOXo+33kaW7f4zXG+NDQu+drFMMGeTUuI44MWk5fEFY7tVst3j7s47NlhbeOw2CHt0
8/odLnmYOTVKj92xiTRuBDUFk+9IJDRP9et1Ckt6NacwGeKZXvXy0ENIYdS9V/S2tb6pba4T+Lkl
BrZoToGKATRx4GulAg+lJU7AKqOVohdZI8omIU8H7w6bxUjn3Mqe1T/a1us2NT9ZVmrpaTz/BCo+
aDjNGD1lCnkw8x4hkSqSTxYmIosGFQxoQYJtGVOo05w3uV3br57FYmOxRXTOB2U5iiqtB135EgcN
izdOAQls12rR7fHI74zb6xfHYogyH37MC1kymQ/pxpnI9OaAwsN1GtNvXNFnOvlce5lbDTX8FBIx
4qtMEmDZA5OU4eEZMk7XksVhFIM+AJUOYtdDAn3z+Pl3jFBmIZX7Suc4HJYVINgkkTmaETqWWH19
i/YAS1B0FSh2skI/iY0wF7KsxfLyF8kZN9GtvL7Oxk+MzUlZvwnQj+Cci1IhmBaxW6lvO+pWNXsA
EWAhWUZKePVjWppM/PjJxPwQghlNKv4KpdgLtQJ+N4KRy4iKgeEpulSt1uQds7j5Wx6puxKLLC+j
BIeI+Fk2OWyJEB9jJzLVU2u++ljey09Dlu2KIYVfHvAnn9PsB3QYK9onDzoztW2H9cyFin3wyDRa
4XNl+jzJTtuwJ6xIc9EXYw/g/1GiTpSTYYwGCZQUbFAktYPlyH1mjatGZI60sEhRh9lpatYLvjh5
KCe0osN+O23uZVZBp5+5dnaUI8TCyEBPJNxZFa2RrsXaIZnIvwXb7EaHJR8sWpRLRECb5mEMlkan
BY5n6APWTDKrm7sAYxKsHM1iTVmf3RXlHqtOSROgOWLcBChAkp3sjRIP8Xo1vQrQsrfL1ihXmf6K
oeiTCPw80Am5XsNyFvUr0poJY5RrPMdHEjIONxsHDWjdYd+jn+pPaphIR/5DhuKOl6UcgHfylLcx
SCMTYZe/qG8szWIxQ/n3qAZEquCBGXS5FcR/mkYE9y7RzsC8u35uiw5rxg/l5Ru+5sbKwDOEtxP7
Iyb76VHFivoWX4rzU5tc8+xySiNvvGK6HCveH1ILSLLwvZLNEvRlb/J9ObSHdzWZU32QSW8tp7ca
u3osNvxD/9qR0Cyt5g/6Nmdc0RUlLq4zLXOhV09jSvJjjn7HlIk89GVFfwi2jMVZgKacdhtRVlbg
AEnpF5C4CWBNcJ4Cyzw3gRmtpbXviCf0qm/a+9h2WUK4KBkzupTNRUOArOYx6JbI8b8Uj7fF7d11
2Ztu/RpnlKnN0dcXKhUo7NwDRtJMWFrGDbF4oCyfkpbeUPCgIDmxJdzzJF3dsebCJo2/5ELBjjVM
82JnHaCZ6ZSxLHt1nBlyc7I2LGc0fd61n768guuH/TNmvPxM6rCVsRl8b5QaYF9UTnLoHJNVFmQd
BOXSOoD1dp6Mg3i7v2V1T7J+m7pIta8TtdHw24nJRKFfeIVcHg1t0z2DawQFPy5Z95UFYBV778FF
Pbw/nK/fwUJn+yUlyq7nsE5cOx1RRDbAl+3IDkr8oFrEMR/u09XuxYIO2JaNATmb0bf2VS69JkyU
pXcx9xeVLQTg4Lx0j8GjbifmB2CCD1Z7c+9bHKCczXXwYJuN9bA+Ymu76TnG5v36CbDukXIE2GYT
8m2Jj3DukcFj+LKf5v/ydCnz37T6gE2m+PGefLC0fCFZPP/xH7NgeqMolecpzekc2dwxWeVvMQHo
dfhocSx8/utqTw+F/c2B/1jjKQruWCridOC3jKtkfSWl7gVXuW5QQJb/+pcnyrNooR0byXAnUwWU
X1bgfV0AVXp538DxSdAN+GqFEMIYu/q5rU+/lBFKxTrBHTR9km5snzIlEmGbhrOf8q4VSdeF8/Q4
kNXa/vzLi6B0atC0tOV4sNQTk/HTEuuSKZXqczQGRip+G4+GqCDRXbba2jf7gdyb1l1D9utX8/2h
2Zkra8K/2kqhVbCiOsYnUHnY69rwlRn5z0bwx+b6wBfQ7j+Cn91LQ1ABDS3n4G5KIhL7A0jp16mx
vvxSQ/7utyZaM53opUwM2xwfbt0zouafMdKF0H6952a/7HuVUGoBfhndPCSylaMCzNOOsHYtiSw6
lO8DekPGVTHoPDnAoiDkcMOZL4eTZ8so5ayBU3/e2Tx5OK9Z0DQMlf9KEc0Y9KKqEJLJnCAHwzIn
LAWh+2Y1vc87brIn513rOL51ClH+SMmv0wYr2u/J2t4oq+3ZJyZQNt8Hc+tZrCrPV+vQNZmmdNSV
xbioe/D3ZFmH+/ebm3VBnk8FcXYZSWzU3h0H4K+ZiYVTrgWUfkBneMQakdMzP1d3vWk/2Ft59xAf
tuQ2sO4/Q7LebD/WH0eerMxfEjkcfCzkWev2dYkWr0ekKp0+4oy2wpwfPKrg3LjWYXOwOnzqi6Os
K1gT9DgnjkT22NKR3bASzwzNpBOo4ShU2DiBW0tMmyVuX1BHV+6D7thVOz/ti8nGWCePHDbTSa9M
++2ESo5P0LibYrmj9R7ARQwIsjC8RhTL/N2g1A2LyngAfSGgXvuYSxv0X1Kuxlwk4mMAWWttnu5/
eXfy5ml1sDaFqd/WxF6vTPKA/6LhEtlw1bbxgeZq/RCudExXrlnSylBGOk3D+ZquttOlA4yGEV0v
xvEG3shYqy2ilUumeBX9wUvqRGuRmzmUApZpdk/6GtMFnFUx950tWbM5LcoeKz7KoXyvtrCaAZZZ
/nbJw3SX11VkIW+iSHMq02nOTNfgBknUqwqAAcxDdP+WmPErmuCY4JkLk2OXdCjbbMR6lRkK6Gjo
tu7sF+mtBJoygMJSYD5y6OTykS23Hz9L5zqDrFOkAqamCpGYjL9OEbsmXzT4nget+wNU70v2qAjJ
D41hDHKwZ8UukRLi/k4gFDE08Do7iwEg+jsl7Os0vvbWXN6X4mtR5vZ6e3o6COj5hT8o1xzQiH3U
tMp1jaY4DxuotE38MQ3mFQxlXzKoc+qU/Au5lA9BMVFv7u+rTWq/X2dv8Q00TSLw0wpDRaOdHT+6
ETcYULCDgQlzdRvi1Vjbo22mj39JifJpnCZJjRSCFcs9h6NVWdvIiqxmPW2jY+41ns6FtpEztmhH
BCTEtGwDsJVbCumwOkcg7oZHsymQSDUMlhMGcz9LDJM4/nOMtPeJ5H70EgHMxc/jWjmuTBGZQ3/r
PVyns9BccEmHSvkIrl+5cmC0J2+XZ2vZklqHs/MdsvHiLsGegfjgwsebOdli8SpRj4VGWAq+UCO6
/AZKJn2AWFf+dJED+tgiu17re8F+KN7++lApg+yGHIcBI1ziAChwtAACEdx51I9/MIx1yRBlkkNR
LIx2+GJoAiJJMCvXOVgSsGJyNFmla2JJGeUAKz2HuAdH09ojA+gHLSaM0AB9nBqgsY4Q5isiAXri
mZRZAkqZ5ZTnSmwjnvTcAfrQrWpxKw8UhdvrArps/b/1gDLLoeynnO95Hfx1c45WMaDjXgNmQWph
MvXyxihb0ki6AeR43Jh81/kmpnAgGqsDsm85gkzDdJ0AaFGr1jWft/GB23g31ZpVEl7gFMBhqiyK
CE2AHkYdaNINeZlx+ITWeaqAvlCipeyB5X2ESSAogbmgQp2n2hjj6GH93OlsEN+MetIDCssjlSWi
1hLbgeM9DG9MqgvW84IqdbxyEktyIkNYWucr6sJrTrCJqTtbJqzvgkbMSP1ooqxcMfCKSSMSwmPo
QLFF64HVWyGxiFwm3f8LC+gLzwN6DrrmjF36nDrBtl7LdnFn3I93sT7NhqCQaeZw5dn6s7wT13vY
1JRsH/MVBhPQ229hLNji1waze2opTrs4ANqiZ8mQptMN46x53SxMAyWhN3d/+5HvfuUo7RJ1PRBu
M7hIP11X1iVLrgio8hsyuiI1bGK7jG1ShfeiMIS2DiaarN39/jVnBlBfo0M/RHhGhHIXSRd2KPSD
SGEnR+Mo3zSP3lbdFCvFDu4iDEtMnuqY2utd73Tks0Fd7zO94yz834AOOtbzfikAv2Ca8ipGpPRF
peF7Sucg2rxMVr3dHmvU+VhzO8zzpRxLwml5o1YgZbmrKdUGcLnHB+OZ9aZYNEWzE6a8Co9Giljx
Qebw5m1vdYhMR1jbNhdVaEaDMndiU/CFPIBGfuvuS1t27vDKZQS7LD4oYxepQujxtQsfFd4G9m9u
VeKR8iee8OL+KeOG/kwxLHlwUtiVndmNje4aON2Eva1tKbiek6I7lWJP6BW4ww4wapjl3Uk7z9bs
Y+bUj/mBxddSWuCCGGXkjBFNLjKH0xNuhCcehuSw0Yi+EiwHXdwv8nY4eNvYUmFPrOdmY6avyjoz
OXNvSzKBaXOJWWy2/kFCa4yIsQ7XOW7X7fN1i7P0mrr4SMoYhPhEta65FmNF7lb55e36migJWdn8
DpBma2zQBOW39wIjnIFzZhBflmFVk9CWhu23OnVCvaoOSubjhAaze33yt5hyrq0pCgu23SHWMRg0
mvlI7OAk38AlNPhrRLqdYbGWoC7lrAFDhoZwxA+6+GPJDS9yksdhHwziwLBFjlYgxSq1ko9ic9uv
AzR/PiM3/xASeYe+YYvVBrpsAtGcp8mSDOAvnjKBqVS6ht/iFSE1ZvSBdUHJBtLPGlpYVOcZFcr6
eVGuCqmH4+bN8p0zo2ckhFlIXssmdkaEsn0xhthFPQQRuOizirbGAI+f7sSTu+vCs/AQV4CJ/M+R
Ufav4Qu+lHPQAUravfgg4cGzvk5h2VrMSFDmbywTPakn8YS3aG8+nuN1Zn0yaCw8Ay7YoIyfpGAY
okxBYzDjd2Gd79pt9W6GKxZy66KqffPydW2zLJfnt4Bs+JIwSHe/4e5Vp0V65Do3S6/hOTdfcj6j
ovqhxnEBuOkdyXEyQHu/BMdp2Ci26oToN6ozrfkzNqZgbwNoOyN5wqRPxU/CWEllLEOPzi9CYgq7
4HRCaMmZjQMDepttctTbpVsDM7TpgWHMWDr8lTmd8574IZ/qoF0M5OVkAKEzMF2CDkCWWE4a9CN+
m10lZSx43tMAdQiT/WQF9uEgbqVj8YRYScGK+f/HQ3UywtfI0VZDr+NRLXGneU5+PQvnkOwEZ81u
Cp1+5ycdCStzkVlWf2aW89YXWxe+2SCYpEl5p7AUwERmt8BxCIF3XtwyNwT8B2P1TZM6yqgIm8TT
QRPFm9SHqcLu3sD57BhXtlSGgV5okozdynAuXxWumWwEMh+kTR51yGRjStg9G5Ep7TKzxjtOd+K1
+Tw9y0XCWTKSRcq5XL1b1zVz+VUz+wLqFmXsxq5Hye9OT31KAArkbdudYRdfDfoh4XfpQT8CUQp7
BNMV8/k6qd3Pq/1mn/IJgyHJXB+BeN9g3GuTEndvk9a2H64zudT6gx4xTVVkrPHCEnqKySD0G8lX
yg6+R94C6zeArcNYrNmn2CxyCNbytiDKaNW/mpBUJ+zE2eUF3DkfAvZJ/RU94N91zqrvL3rd2UdR
zKP6po1q3CJQxwaCODLl0yOge6tf13lfFmVdkNCYK8iSQKO2e4qeBjGgwE/DdkRx79l8ZNZ+FjVU
R3jE8yq6JOnFnS7gjXvf7SdO0if1ZSffxTfqpr/vE5Ji89zLHavZaCmtpGC4TsJ1Ipcra9SFZpiE
Uzg37k7BZ3SetqhNyf7A3Du/fh9RWPOIdhDuRhPrkP1VHrJe41PsS4st4MFQ7NJF7AynV9MMGZ/1
IZ90CDEG9IWWp8gG+tSexyqyfvXAmnlamBJTwOw3OSrcCDIhD/So6DA4DpTn4uj0AON1yWCZ3Eph
AZssRryiqPKqomlQF7ql0kvLrkh1yEtp9U54qhPT00wV1OK1be6fn0e8PrJnHrNVDCe90LwOPmeU
qai/dkc3C9qq+x+AW3cV7qdUGha6vYuOSAokehmh4pIGzglSUYE3SG7GNWDVd8lB2sdEiQnv1Izg
Z5kv5G4kTZuuUaXurxKzQMonYYWkak609Yh3+HAx2/rsmfw6Lv4EHwsnCY3nDVU1FFWjgkc/4CRt
CMGYAlyl/b2BtsLePHLMZPWyHn4T0qcodua/9K4cxno6wTMQSNGq/BQR2Tac9EEAxuZWxpJb6/gq
7nKzSUm4NW7rAytluPhQnfFKvxWlVmwjvsAn7CbczXbTfRSH/Fe6G1fJ5hXTFlhFurZDex2u3CMr
Lzfd3A9DIKsqZh4ETfwB3DbGrhjH+YAMRTElIX27YTbQLAxR4S5nNKi7lPUYq3gz0DjUt2lkTqmp
Ldzy6hFpXoKeHc5iZZCWBfabJF2Tc4Ui74Zu7FD5VnYJ3t7r6GDYtwAW9Q+cJWyKN9Z26a8g+MpJ
0mU5143ywQ3hQqxp/UZ1h+2KwMbASA6khj00vWjAFQkLrRRVNmSdOlN+jFugactwWBsn4M3Uwpi+
etPt65dwOzByZYvxP0oP/0eMNqhuk2DOuAKxs4bUFYrRAtYMiBigj1lxzvIpzkhRBs1o4kHtEhHZ
CkcjN6FoA+oW3RHxXY1ODCVkNv0uBhdz3qaDnul/khZJBHDrKW8WCkibwsoAk4NweAswwpilGENU
1Gn7i6RrokpFSxGew0NiKFOMgblbNFFNYWpv/hattW+zuwmWOcOoMaIMTNdjgP+Ss8mYe5oe9ugW
F9AVhbqRZG5rZuZ5KVsx7QhDQd/AMiKN8g1hL408h0rjKcDWnvFY3TJTSEsxNkRC4iVZQBuJQsuE
1PFRkkOZSyv5PLScqW5yYBPbZv7RHngm8OeSSZyToyRiTOWu5ORuEsEpNjqcUozva/avKdWt258P
SNcxnxFLhzinSb3WBlfpK7x8O+zZQwbrBpP7GbCQ1U2CQbt9ZGUW/M9aYY3PLjq/OVkqCE3zJgnG
EWQz4L5hUuwGw1USoB7kDg5etibrzK87dHEVu2xXWuEhs1G4YjzglmKY6VmDxhdVw7o5ypRlSuMm
esVPddy32NLs0XyNVyyM6cVX4ozKl7bM9DwNESZ5hdRBGwrydsMRZMVNrLWoSf0Q7cOdVrBSNotO
aE6SUsCsFmOMc4OxwZY/xpPlvFjtXra823Ylr6Pfvs0wMEs+YU6P0pOeS3m0r4HeIQcWeZCbH+Mx
wmI45NinEO2dlXhbzCIqQO2QNeCR6SjpX1oYr1YD15fhFyx4oeo+27oWstr36i5k9g4tGc85KcrK
NO3ACdjQPJUPp/XFQ0FcC3VV5L5S26oeuA3KpazznO6H9uhzmpRg8sXYB2h+nGJQ3myOnv27sUYU
jVNm4XLR7U1Bki6Juq7hOC9PUqkaPTNCFyEgqikeaY4+upxFxzN9u7zrV5/XJWWp7Xiyo/+QoySl
5kc+VQuQ66YB854c1Jgk6A2xJVM483tbfD6W2CRREnOvmfbjlDfCmurIQo30+pd89Xz9OOPZl1DG
NsuyVOkGDjKra9aL/hHdGU7vknst35mPn/XrsDf/H3W5RRM/o0qZWyNu6jbJQdXy7p2EVOsJT0S0
/ZS0n0QKTbHFqJ9/0BgTHouWbkaWigCQQvajqgJZQLWkZMU7OnIyOQuqVJ6+/tqZUmpZYf9d1ZYg
01rRaKYbfqs1xDsivfna2hOgo3LTodZzPynSSDRTewlWyUF8OvLO6tl4xbz1ChU6s/3knc46PvOO
ZN6xoGsWoxPIIHICooqoSKUu3o2TKEp5b4pOWqQoAdZlt3iXe0zAFSYl6rIDFyi9+QBKo2P1aLCP
SXRbm5HDiu8WzcWMI8qZajI2crhh0J+akry0m3wnkyog6Dxc/wG4EI5uRooSJGmomlyJwZKKLYbN
sTmMR2OFBg74TXJdQReTKaCE4H9KXeu0jTdSTMGIGoQp3x/0EfAQ1b2AguHhVhtI5nzqa1RRq024
Kw/dmhEYLGqpqoroFtVlHrkAyih6iGv7FqRrp9mOVlyTYpNY79cZZBGhLK9suMAILWEKxa27MnYx
QR0gYTAyXccPhZwxQsn6aJSYKm9Ao7Dzd2krmBLLVS3V2qBE/xwVJeP1aIhlXIOCQqziHp08kPLe
7leRc/20lmOaGSFKyN1cquRYAiF9pYjoXR9SJEbMZxFNoI3V/JoiZFaqdDF7iHcTbAQKDXjrUt4q
ARxEBMTLyVsBXt79VALiP0f2bfya5rvE+rNH6JwgdZq+IUtR2vr96enN6wnwC2ULFdJuXa372+vn
uRj3z1ijjtNIkdjXQwOOSPkVYDfVvWtW/x6UFKZiRoM2Fhhgl+vJ0vKf0aOPPVhAdW52nsUxNGkx
TTAnRPmdJCzFehxwbMHnU2KnzqYAui/yBDuGOi1bdA1QyAI/yYNGcTSgK9hN3azHSzo6eusb7b9J
u67lxpEl+0WMAOHxCk8vmpYovSDULQme8ACBr99T3LsjsIRmxc4dxUTMvDCRWVlZaU8aL+kJgw2P
z2ba9I3IUPy0gi/WkQoyjaSrgSElyNJnjnx6iT9qKz1XM11er7ErtHVmyy8t0IvV/3+/I45u9AXE
eI2ClnYoeb+U8AUR3DTkkSt77qg6oLQeczp9ciM6lKeLvry8VoucCDQwItt7Uk1x8ZrsO/dfNO2O
OaJtOsBPIsGrQCmz/G1gHDw3xvwky62cdLS++aEzqkOWRFFTgopwDE4yUlaFydlMaP5pwzQiQxkm
LvAibC0GGe9T2AF81Ek/NQsrUOzZPrHyDbKNjHMiD8WPh2REkHpIsjSvfDkFwZZkx7JN7fqOsNyi
pXSxYmGOsmRIGUEu5rp544OW5sbAUr3qkrUWzxyDJRYVygBKIfY0K+Qq85tZg5qmr3NHZaMCW4sh
uql3XhYlXgL2Dqput/nS0VW6SEObcEF6RcXLX7VP+U7LzQgVDMWZW9hm5+kyqjMr1TOCt3/lro1o
00gviiphWjABbTvZBTsveGqt5oUjEavHTJaRY6FVZEyL0snaUy6JViEdl315m5UpG52DWiIwBa9W
je5Tbc+Q65RvM6ZHqWTPYf8lmrivpNjmW+fQmhncQtpfVomHeBL1oa/MM1jTwJNuiEzqpyhechy8
03vDWKhe2EQJMc2HjY0VvqJxwE7M1kBH9/FrxtKdKe9qTI16b0IhjedAbLyeErPf5ugjdnxESMuh
Zz3VU/d7TIh6ccrMj2JZvlxPpjCYpcXr6EVxvzxLBqYm49yIHvzQk5EEqacFi2HKeViBp/NlrQBE
XHwXUiT8WoulICyeqLcllsOgmxPhrQBz2b4oq3BRv7kYXW2YyfwpYzIS3220dnzHfX/e5z1I+c9+
AQz0mcmsF07mEcc0qHihr4IkTDrQeO6M8yrevgloejXDX8CYznXjiOj6+fFJ3XI/D05KpG704KtA
SW5hPVa7yoit378LfQEQFiGwTqIZ9VazNrjV0Tdd47oxALC9lxYfzAQ1uVCPPoK65l6QxoI3J6e4
ye3YN/zFtdcN1/XtD7dlNdtN+iNjIVNvT1mUQtkMYLk3zoBR3smmjJpThDIzq/jKUhnKkEheUnNF
AUqxboZbJGcx4f7BKrJObGGCB66Q4gj6pBDLUgZE7fIkKco57rX4Xu8S3mpe29+yzq8RLx0ENNC7
5rHaHY1uhdDa7lFogFxZ+YnJIxx9BGVc6ms5z5QAH/Fsbsp18DS37ea90NvF4SVFiwQL6m4ypzlm
mrIwcdaWlRKBXm4+A1m/MIo/W8PYs/iafNhVAehZmC2RJFq2ad9XQo4FZ1hUeFKsbgGwBNbQw/Rz
M6JBiS6Po7DPEkIjfU8VDGxrlmyu57+WmLjfZJHBCgsnU3jYkfIPU5TstForr1wIgtzbm6Lzy9hH
vfBwOAx6YfjL1NktToFZ+Ga+LI5f7j77vUcN0fhlAOe5tXw0SBnHPWwfS5EJnz+swOizKFuexGoh
J4WIR0N2rqt+8djSTdYTRlzTNZokyCQlzfHzfKn7jnhcYhvzfs94zSdv/DcPN9szeiTSVpkXpQoi
ZloYolkChwlayeBkSlCYclbmiiaJAiAl7/0TdOupaoIlFqfz6o2TjazTBcvYa+ZXbiSfJnNAcPKN
GNOjDsbjhKxqBQ9MnXtMIGtwaJ8xZ2AuDouDYjxZL69I1xmSkbjL2un19KK7/g6YHB+P+b55srSC
KJjwwnwyL0iKSH1HFnuFfFG7/nQ+o5VmAP49YJkHFwNJV8Cn6Gvdeo8wM9Q6RyS+nS8fxUSgmDGk
z/oKGvOw5YumklFWwJCSIDuhrmB0/vOQGoGtWeKTAziNI/fyVb7Ff4wSG+++OqzMHlqL1Zk62Rs7
koZE+QpNHbRN0V4hDXOD7W36Ll4ColrU8SkzzgA8CrbpAk4Yf1/JptOvrcUSxfyney6ju48HsKAi
khFS6t3uIjloRa/uTrNAT9b8sl2nlogVFatwXVsaAoLa4THzx8rZ/bxk92SpB9yTy3boJJCVdA8H
oC7Wqp6wd6X9vGYgo8oSh9S0LANX4P6apUrEe5yCiifpK5wBf2hZcrqw5Xdo2vq6GL/azRE165fH
Sv7zwbknSomUE4RW9pQ5MsZO8auyvd0Rbon7mMaU/ERe5DX0D6vqD9ROLGToZnKhEPn1VmwFpuRg
ZgmTo4/JTDhaaEcf0aE0NEnrsCpy0GmM2g7R3Ve+zLFROMfSIlby4taifG8b7mlRhzWPeyXSMtDq
lpf1SUv1XYHqo2IGsSUszrgYS2AaYne20axUozblJY8lUFZ2WDh+YEbvAwYBsUY9XGtW5JnKvgOM
mITxdViTjckM2YmCPvpY6pCbaywmfYN6s6Ani8LaYEmdYvELWV/mjmcwjmFKo8anQN2WkhukBM0R
5LSJzdxg0yyToZ/x3r30KUfXi5pBm4mQPjnnDuPPPtAUFGO2mQGn5f+ff7snRvm7hdIXQdfdpEe2
la88G0uOKoZDO2XaxlIjxmH0kOOlydD8BCLFZu6gbMgqUU7fQRTjMXTPK/il+99P/K7u+vRWrd35
n9b7V7V6fnz9WBQoMTUV1pTGV1BAF7YVmbmrEogXk+W1TXji5Di+OaEk1TeyUs4Ar3qS7N05MfA0
2+pr+5zaTEeZ2Iuf1+abEuX3+B5mFK7JjaNd6ETAt4CngWlndlPp9AX9pkRkOzr9iuMiQStAqbIi
oJXBMe508SgDjwQjZr5ZrFiDlBNVhzsp0lm8vkhzKdIgxedqX6C3xtimO980HqvEhA98T4WyyFEg
xq0mo1ojYYnW78DkXj3sIEYLhmLGjIeMyRFlkbGRN+A8clpA0LCw1KL/IB3W7r+THCJfAvzDiTxH
GVOZm/mVhJ0TiATf/D3e5xzTQTMz5nRWh8VEpAbxjUhRprS7XJUint9IIXOAOb3gxTMje7b1MYbs
pBVavhgHNqnyI4qUmahkn/fzC6pe0eJq/o431+WAlhXfBhrbY0qT1mJEiLIWilddKjFGprWwzldF
x56sxGB1MRNL8OP+jmjQlmLWlmGkxVeUWs8JblOyZIiLxQRlIKSMLxUvR4ZzlZAFeHq8QPWC1bk1
AcJxrwWUcZgLg9TMGojqci7RxPkWHDeVgW4YeBvA/lhyxhzLdkpA5+VogOE/xFcyHyLaqm29yg3+
A1s1n+LFUlp0PuMQCX8PBEyHuM1cDrKigLZsxOWAIBc7ZJiQjhNYmXfs0yGudq2bOhVB5Lm96Js3
z0jgs2CG0tyoT56IQQpOD6zt8qBjkNPhsNvkM3GYl55x0jdDNzLQAAX1kli7GTJN5zbA/AL0Qe6+
povtLyNbACzwwPLMJ0giAwTwNJSEFewso5RLS64Vtjk2mAQcAKZp1BgWy44Mr2PKwpASEv6RhLnK
0XwpVz8JPdIBkaKtem7mdrvCW4BBpsQK9C+PNWM3kXBGeQXDYARJQMAMPfUgFPFFnPUX6PKqwsY/
BFMb9Aa3JhxSP8Smo7mRmhdHPaS1zgKrEidM2x1p6n2Y8ZdQuogwpsVXa86Qerqu1cgkX3AONrDl
WMSgz7YF4P2NwFSMzuafxOPVeI+P1624woDrGivHiOb5duIoTwzvaaJ38F4y1LPCS20ppaT0RBAo
5ggdYnyNZHXAXLOP6tbaeltpwSqLTnQFEKoS2lHgUmFqhnphLlJVFpcQFkwARbIvO95iBty30Dao
AKtPWR47/bKcmRJQ2XpmT/GE23NHnXptpHSuXEsP+WrO4R1gysxdePHWdZnrytvFyV5YOClT/gge
btJqAS9Y1GSqCSv28rbxRLAr6eVibjYO4gZdWs6A8uvbrLiBJ28YZR5FeU62G/MabJhEGe4yaa5t
rKDMgJBLWdkYteex/ijalSsAnm5nTm5Z7h6tmbplvAJW8hfTVSbye/ABNLtwKrOgJnWOGrHnHJ4D
oNpX8QYJvO3yUugC0G62zN50co9oogqHXkiy/4Gb03mi6yCnQS6oyN7xy94CvABSVtsnVBj9P49d
iIlChCyOKVE3upIULgpJnjB2r+hXSPAEDnaB1JxA0Cz80wW9kYMBRBxr9hZhgR/v60C5NlzlNGfP
dUw4G3cfQzk0Zc3HDaZx8RaCaRP7rSx9Tda3tYa8wmO1Z2XVp56HMfOUc3NJSzFSLwo52wyP78tr
i1SoyZAwiylKg2MO1f7kQs4S67Q2qT40BoAiosXmsogW5QdB5ckVM1woTmNe9FfJ4U1LTQ3mhBj/
s2iNo0buGaBbHD+XaMCtmVdznhT6PQYbz2/q5g1VSg2DFVtTh69D/B2CUvGY+YlJv3ualEXOvQjz
BxFocnsJajM/ksl0C5CpTwG69TvMIaCv3GO2z0/KXOIkFb3VGHii8fEqTkaatQh77GnBAjNDW25Z
gS2LAuVZDHmFZH4X9KfUjUzNSLaG9vFYdlOWTxnxQOnNnGt6jSsJD7rw27g6rLOZVP5/fh9NE7BB
I3fMi7iMr3twYJIduPmu1l8N7/djHm5vH2XIsMQGQ/S8glTz/OY7jYgkBQELUPn+VC15R7QkUDrE
a834lNFg0+6Z1nriWO7oURZkEGvMw8xATzuSBCYSihWaveSF73TY7Kqgw55DNffE4HLCXEuk8xDN
J5jWUG8e24hLH1vrApRze4Sz2XPjNJsUruafai1gRJEVyky8RxKWdQEvD/VNBVN898emzkJsFPb6
/uSj9TAwO8aJTUyCyHe/T0kwmWMqcUjn/Wm12txqFEilnJI/p8zQF/qfdWut47X+ijEA42Itj+Xm
AkznD6QiGJZDmJTpiE9K/SMtxDJj7F9Bf8HG7g4hwDR8Xdte9eh4OAgVHqc1pob1Y3jR093xSz18
rbTTx4qFtDmVEhnJQ6WviTKr4/aaomTD7YOn6yI9tLu5m374yFhkDJ6nHmMAlM1RK4OnQ+z0/dlK
kRrKaQ/ZlzZZBLvZDYvTxT5dVwiTHMdad2aOBqAa3s5RW3x9PDPUeMKVBKSIBowETsKO59uRjNR4
UPKhmQ/ZcMs0rVRnBmiwGfBML/rMyQDazcpfTDl30lyB34z1N3iPZMp37eKhJwsPBpi4TQtXR9Pb
dXnin3/vsr2tF+ZaKfXX8pA+lXq/OF4MFoDXtMBHH0Apuyhd6yJNquG0Ol9D3ce8xFNvbX7ntp0a
h9AoTKsx8wJwddaSB+IQUHN2SFyyWvRuiWPaSo7lQKzaSPCVOPiyUBXD6fl5k6/fKv13nxm+7swM
B83Z/hN2oLfYd0jWaER4BxjnzjwG6qpdOc3DCmKQX6Hc0FtvO83+XW2u+uIzNBwrQtxUGtnxCFjM
PfOaT5qz7xOgUQqlJm5SXiO0V2fVeYs+3sRfAyzbArB8rdWZr8v347Jzv5YAln4FjM6vSGcG8FOP
BraNAlUCg1AKf+u9GIl/ELUqiqQB4pds2eASdFaXx9NLymMys7Y6QKAcm1RXGK/GBMoDKpQiIBbm
KMRiZIE69VDuygvyunNctxlvBKgr2cUm3WCvQ7Sb/UIeKNKX2hLDV0vXbdxnl3HbJwwsEFEEzOpg
2oqTacAAQQ3T1MfmCnQIbEQjXBYmDPrXnqFcUwXFMRkaKqBQ41KVBnAJBFYdhYb0rbT8V3b6f8Kd
uaNDZUU8KQn6tAOdmQvLudn9vmJm0BgcC9qrH/cu69JOuTbIXyO3TEyYBgD5+0sr+H7Rt4U0PykX
2Opgt3BwWwCYYy2Nxyf1M0OoQDvQp4xpaI37AZioJjJfhE0MR82u9P51bQxM9J+focE9CcoQe2p/
uXZlgkduOax0a73cHnvG4zahCPc0KFvrF+EwKxSwQUBVCmOhr3vTYohqIjlxT4S6U3wIex7UYGQ1
08XXLfKat71SLLM14RXc06Hc/xmHymlWgc7zRkAj2+XAGmlhHTplk72+zvKmJIde7fvzUT6Y/5VS
3Rgc2TwNq0aGIcPvV3CpLjr26R4fE5ioMd6JiM45h0KLNGULChIQjyI7NALXdT9YJ8GQE5189fMh
LVoJBxG/a+8YS2Y1h01kd+/ZoK55EM3SekCrAvxQYNY6ENUSWtXre9Zw4wSg4z0l4p6NjkSKMkR8
IigNu825Mc7nt8Bwd5nxe7exc3T7XdGOvcMzvGcc1M+H4J4udfm53C8riVz++fntqcUWO8uK9F+M
m/nTPBMiaDrSECPBWlIX5hLJdeiVGTqwkCGGYYZHpw+vjzmZQK+4J0JdmkEr+Fk1v9ws5a/DjuzO
cg8Hf9PU5mG9jwdTywGB5xPYGAZlBnsiFUwHwGvySh6Ug3VzQCJ+XQE8ww4d7KeASOeHtf5iZQv0
7/9C8Vt5/fIHNGOqhsC8DxNZnjsZ3FL4Iy3KZ7yilRwE/az+esa+Bd1e6E+KAdjsF2trsJT2L4bw
n3Ole9ErtdL84AJyBZaEYTt2t9qb/8pUfZOgbuBVlNH6SqJrEyjmmfECsPRIZBzgRFHlXmzU5dNq
wOJ1NQ5wY9q2/ck/OU9ri/SBRsYzCyaDeUbUjbsqgaL0OYSG2Hawd/Ych+SU7sVdIyuCJUlYlcXq
v/vpZ9/zR72+LZeUXS5BiMOqsQ3t9Fj//2Ilv8+Ienel9iJc+rQCR+d4u8FYwgkZRT1w8y1WGzBo
kU+9j5buWaFMSYyCX8RnkJ65uWJiK7LRiWXo1jFE2UszWQ/ARM/mPTnKqGSRWHmcCM1YrVLd3OC4
Foun1nA+a/cA73KJCQQNXWesh+0v/tI/IqV7VnuuEtPLDGymviG9LaGKKqpXlcsoX04/oN9kKL85
w24GCXMcyDlkOreQd6bbMVPgP8uGdyKk8Zr6tA9LLSD6bp7tykCJHcEtthRjOdwxd9DSzQo6WExR
JkPqgy7ui6I/yb8kRHP2AquJRdNBzymwQg2WCJlHRRkPQZ7XSiZBRS7ADDP9TXVeYvxmv2cc1UR9
816OlN2YB0KOlcGgAzWEzUA+DOV6Bxv2XA1wN8xBI9Z7KlFGI1KKQeMABnh6xga8t9tbcvrU/yAT
hZjKwFJpFvYC6zmRKDuiATwolH1QjHWsb9xUNt6UHeM9Ydl6iTIgkYfcV5NDO84mCmsnfYHsGnr+
MVywUi3WPZ7IrtwfGmU/qrjiu7kKllYg9wZ6gX3APmnbsS4oWuJef+0/PjjGdu5Jc8/zKvJ5ALAV
b8HryAtAZ2cF/x6aojR6dgZ4y2MbzE/e6NHvU5oILMWLJ7W40YL+jLaqt7fdAhkbrDNpMDJoYAyM
daPJjf1h9EcEKVW8YoxpPg9BkAAbYryfBPaGrVqsJRHkqj6iQylgIvGc1DYQnIQFZ93LY7FNlMOg
CyMuKM3L5TJVZslNbKb6jsmD9XwJDD5XewI+PEvzJo3giBileI3SV3I7S1EpSJA2QLKclZiYtkff
FG5+zkjL/MafZUoEdnLkkHYw65/EHCF5gJlDlu2bTFGMaFHvVCv0QAL0cDCaHe1yF1l/YOd+sJwL
xr255exGHNXJ/x2/cAwdyXl8/BPp5rvjv9nb0a/7Fdc2CXGWn7FKl5TZ32LXPhXOwkGmdT0YnWlt
t6mZ2i6iPBZrE/nGe+rUK6WofV3zGiS4QifFsEjmGPooMWsCdGCj+g2cEffDPf7iVsw+RYYi3izk
iG3tMrvEPhCXTspOXUjIZjJ0Y9qfHukGdWnL+TCL64xwZiKJDO9zh5inRga5M41l7/6LhPG9JKlr
XLbAqQJYFUllAQ7Stv/X+JmWZCzN/WOdmc5ojXijbrGkXUTlouIWw/BZijF3Xo3lfl+/Msgwrhfd
y1xKopLHRIThVedea1QaPGzCMniFFWgxDDkNbNdpRZ00JFJemZwlud5yV5x/tW/oeWTZP9YjRdez
ruE8m6cFIZXqz4Ver21pjddeQZoWk9lWfF4yw+HJXMr3adFJ4R6QSwDewWkhW6SbFTbmlUdtw7V6
xeobnfZiRqSo61wVfJNKEW4VohISlHwChgBOhWW4X6s9a/xoOjk1okY9+JwaDbzkgTETOfyNnVoo
CC8Olem8Lq1lrx9dhA2rj8dKOe1/IluEyUFRBew3ZfP59irX+RxRpQAgkF1+PC0QN/ALHdsODRcz
BF9f3S0TxyA7/Qh8kyWHPLJXeSDMcpW/kT2fdxjWBPyfBWfbwG5VONvGl9bpOTqFOBflkhnDmE3U
FYhx+aZOxS5h0ygJX9Y9Oq7rdXR62yz0qwH6p+2WNVb/lxvyTYvSoUiIa18aQGv1DKhxUu8PsWXe
wfruNWynBYf4sWj/orTfBCk1KnwRq4xIUEsiQZhN4ArJpoO81F7eMmgxtYdyGYVUq2RZIa8t55zR
ALwhTqpnvzjW9t2Cl2qZLoM78os/ncdv7qh3qFXbKLoSrxgvrJ5CZVDDdt5Lh4n395e3/JsS9QIV
KVfl+Qym7bn+o+gCbsfCubgDPPAXAHQO2FWLeW8Ge395Zr+JUk+RElT/SXJWVm2uApTq1bXuoDG+
MYwPabH3zY9nJs4EUcG/yxSdRPeXsa4DsdWIj1maJjbLbRR3hw6iyrw6DYO/v3jn/8efwtHmJlDS
NCUxxpu288yFLiIXbtwiXVarhUBE9YgrysTUYYe5qIAEhaZt7ojrfEgdO1y9IfmIzAj4W68td24Y
R9cEQIIbmvvkFyu1NZ21+8fUKPQYDky6kpbK7S1Gk80p1JEn0Ycl4nqmbInsHjFMWZp2pmB/Q0kU
FmNM6Mq+uAh81S3jxZBZZCj7ogq+0JUdyKixrgVoVT33hvAnxTK9JMT/kT55uN2Vvrio+IzFH8dZ
vy6XiFeOlqUvAtsz//x5QT/kGV1O2j5bGx8egtnl0kJY22SsMHo6cTQ6AMpEzWSvijySdTaBh5Ev
MBIxg9uwZ5ilad/uW68psxSiZfvqkWRAhv58Y/bG2cbeZc22E4vz6IApi6TML5nqk9B2WBSmpxOQ
osdsTCdSRsKizE/r8zVfXcFGrCOptz+jV4OAXhzQJ6zXuKpbywifgAlz3K+Y8FLTXus/IqTLpVEu
eRpHIrcNqFaGZnF/jKVfM5xjhllXbvoy8jxitYqjK8kVAZGF+FjwVp2WgCRYpXHEBBmrtMIw6Qpd
Ps36KyLSCKmw1VtB5jbgYB2egKav8/rXEhiex4gRA7NU/lY2HrHY5NeAG241Onnpdfp8DzsgdYg3
zMfqwiREWZw64PK+JuFu5niveO4B1+kemYrx2FdU6AbXiLvGqnCFYjyvcgxMalvuNTwmxv7mGz7m
aKJNbOwZYtTk/ilsZ7wfSjOiHc+bzRxPfgoQPgfbU1zUbI+GK2C5L0OKjHeK7lGKJbWbaxcIcRVg
VShW3/inPcs8PfaaAO17z5YPaMYa6xxI6S3EUshyl56/iheAuCKkYOJW3RZZPbBTNw91pH9BLXSX
+QUaf7XNtxXa8De70+IQbj5Pye6AnqFe0D8/dd2o0GQJ2AFtvTrGx951WZJluMIKnTyLKkSnF3L1
SnN1ftvZp6c2xTki9aMsEoPhDLNuwy0SGLHdC+GQFITtmWvnge65gJ8hoFKMw2S8AnT+TAojXwIY
K4nYZCym26i5PiQmx9DKvyQe/zHHdCItarz/FEJs7DFBgVszDrrxvkRtHXeP5YIy7sAtNB6JbvD/
z5CsNqhAe09Al3h8sVmO5+3ijyi0NbI8lYxb1jsmEkq7RWTXqz+w+qTVl9X0yrBYdDbumuTSoF6h
CeHys2Bj/rI0gHI2pDwV/ILUtk30sZLnBH20jkVOBhWx5/9ScJTpCK5Jh9cSvGBs6e2EfCbWyN/K
D6v0NyudxGCMzpBd2njOtXPQWnVf/Gu5/WJcnYkh3TvzTmfGmiZMogvxXdP3DXpvY8NZ2BvRsaEP
B99BbVbfWuh2x5p6dB8xVJBJnApI8hl6Y8sK3GXWGbn805ttrsTNvDA7Y8gtr9mrO6N/Mffu1zHZ
RBlsx+q/NFF07qxuInlQ0UYA22EC0gyuKnohEvwxeJ0uMn47krcRiNF1Ky/CHMt1yEmG7+ixUgz+
jJYuBhWWulCRCEKrKLuSYLLIjNyV9ezU9wwSDMMkUP5AHyhqyMXo6UBoHC4Vx2WZCkYuSqG3Qs4v
WiT5FSicN+mWM970HIkhwOk5swXjJjOsEt0f1ghi3cgtKHUGcGPXvh47B+dpWx5Q1maQmj+OVG6x
+ej4/biJuw42/WSanawPaLDW35FODBieLkMBRCpxkcyKpg4HcISILgMQFSIGkVHlZaS4AOh17zoJ
My5Xkx6Zys7AKKq5w74SX/9EUKtjQGeLhfao0VfA4GdBLE7HDQLg9zWst+TVm+KMZMj7c0/xyTuv
uc92bJ1k8xPZEgslbZKyaDB4/fjQJn3EET3qNnnXWVBFF5yZpK+urvYr/v3496cjrxEB6i7VWHOZ
YIYLmo4ZCPvtNyIvlOQSXX/domC1X/07LRwRpN7Ji6DEauMRCeqLhePZaCnSPas/POZr8lqNqFAP
pJqnl2sWEt96MIHswDLZk5mF0c8TCzVSg8BPkkAryFWS96GT6Le8PMPKsXSNdpSBx/ofj/28wlw9
6Rz/REy8NkrDPSI9w+JpMtT/5on2lLtBUIOOpKiD9W8cjYItSCsZ87maOX+tWOWwSRM+IsbfC1Di
tAvP/y8xc5PY3B/XZPEzae5GJKh6QiLHmhbeUo2iMT+8INWOKJHlI0/ACsJ5GVER7xlpkrZKQwFS
S8w3gGF/XjGwrlvhAv0tfm49VmomMcoaFH7X94IKYub5XK5TfdUZItombfGVU3fFwq0am0GRfP6P
qHHEHm0eigsP4AtQJMviMkdHilZH1cKVFixtZx0XZRcAWA9/lnS7opKNKRb0CzkS6r5rVCwQG2qL
DmN4z4+5YykhZSRm6Ky4ZDW5xWKpz2IMZjDrPiz5UYZCCLW81YgSXhbh5rrSjCuaa7+IcxfhX4bK
TydKvk+LdtWb4SoXmgZqzxsk1yFCoD6ZB+AI4A/lHzK8CojLRseqSIYop+ukI9LUixzz8SzqNSgK
VlMi4YxNW0hWdoZ2zHe+3j/96ex2OSyFjR/DhXbdxwc53Swwok6bk7jI2pQ0c67e0s/KlqChe9V6
Zo5ZM5SUdtXFoff5bICABd0DCOUWC3X59dI9hqyM6HSWZMQRZVdCvta6SCS6uSG9c8B+jHEXlihu
AayWIb1Jj21EizIrYiqkEhfAByjNc2Oh1oSHudYBi4oZMtRhGNQYt+6H9575WCtETL+JvsDfPhy3
xQHVCNTvsQCOaZ8ZLzXtyUuy5M3qHtQaY1PovjV3AA/NuHfT9aSRAClDooChpiDp62aZrAFU+iWs
pFT3sa13CwTqL6YPxWKKsirXxuO4UAG92+xoYmpvs6fHp8TyC2kvfogFwhRI2LvUQqap1f+g/1XV
t8i37l3h9JgcQydof15VgZUseIQhQDXPtxddPrA8adYh0RMbTdj1fE2EhhY0/fBJ+vQthAnWvmQ8
muS6PHgzaaThTNYqRclBaIO9SItw91hUrF+nDEMeCbygkqzxSgYCUbV4/OssS3rDrh15tgmv5ZeK
x883Rrc0r2TX3J9hWSyMFctFn7Y6MiIpUSPbzCibHUpoUyoixHDqZ2NijTbQV1n7SojP8PMkvklQ
LqA3k/lMvYCEPV/xT4nOM80LiwnqNKoBw7CpB68F/cCbTfMWmUJu8S89tmZijwFakpAvYpzQ9Bv0
zRRlrVU17kqhB0n+LcFyqvWT9bo03MdEpmMPkeMIABWgrughjPmgBvM2b4jfl2Ij6Ab+GJpWah3D
QRiSwzPE8B8mDcCIHuU+zDshrckc4Gn4g83HhrCE3XzM0vSLOiJB6ZtQtmHRai05Kgy1o5drh0GC
BbKNyLfhYY1ZJYFpbwyI3IImaIBH0yiCUtWL2UBQlhoj1cNKH1wCbkC8srfAVMOV92d5xABDaF82
QrTas7rIJlVzRJ5S/l72Lm0TgPzO38NFAcT8Y4FOJ2FGBCjdnwWy2s49oFYJerDeBMbOjszm10I/
cB9ox7s6R0wmJb9YKZjpLOaILKX/ELbi94N8PV3NQU9/hQ6aXasaXi2Dv0mVHNGR7yO7i3adcamK
zRPPzwpOTTX7XfHyWIRMXqigh/T51UoBXlamt5z56EFB7Vl6/WCQISfxww6OWCGqMjLq2G5UBiLZ
2lEcQsArH26NhKgbHXsWQ0SnH1EiQh1RQs2oS5QUDEUtgGvqytDt+NN3fGnBCq1u9Zq/k+LpBile
UoNCHqB+K3Rmyp8xD4Q6MXRKH9nzLNCBtUxw+QKb236YeyXC4PJKYqjItE/xj2B5unPqEtZV1c/J
OhQzyXUdXXYX/XI4HpkA2QxN4TnKmORxO8Sah2Udq7xdoXyVwna4ymL/X2nKT8wFoQ6GS0SEuuGM
/LUKtwmwMXoFKTrPUnJW2Dj5QI/kR90xrVM8uROBEZd+hbEePi191ks2bfZHJKgr5mPzl1JFOCLM
nALjJV7hJdOBuqws3wXraDIHdlgsUXctli4+pyREgmb3jgVVJDvcmVer1F2Dca95Fi3qtrU+UJ7V
ELSeTQJMmlkAKzaz7eatGQz1qGeL9Tq3GlveSSUG27F/mfGmMujflHZ028NSTqWmglJezPr31oIV
fqyOLAbpvqAmLfJOi4kNPp+95SK0YL5sfoG6FYnwzcxduUvZdg2TGekTzXtgXegGoSvw+8JMI8tx
NvnH4qqfmk9ft3PXEw2gBbrS6TGn0373t5rS7UHYBooul+uNXqZ3VgAg13gt2xdkiRiUHr9rPF3C
yEMJS38aKA1xS3oD+4vWufsn0UnX5/Y9w/Y0k+HcTTdhjJijnuwsk7NcDHHNM+tZ/KqXeaIvmXM+
j/0d/pY8HSljooVVIw7wdzAdPfsjGtdl2mKp2GPpTUZfI04oa3Jt1SGPyO22D1+Pf5mpAdRlVotZ
dmlrfH8QwNnQHdgNNAIhwcSaoGCoNl1XaITyeo2JoOL36Di8/3c2gS4jCBc5FLgeEtp4jq3YKcPm
MU6ZbrRRlbgIRSIlNIHFKDC/AqHq8UEwjpjusZH62dzPMzDgLTAKUDE2WzKiAiAJ33tI87Zpe6Uj
anredEvSmluvL6FdJQZg1tB3uD8ahvW6PTi5xLr5k5Hjt/LS7TYAsOY1qSY3f3lW9/DY8878YA0s
ToeOIypE/Ub3UMxbzAKlYBBAinP7jUyhO8BNRBofSMkGs52MyOuBob49ISNywHcIuzAm8kzMstYN
XocckbVEgYzp7rEESJRzRGs+8zGUM4Mda0ode73SY+5Gz4N3DFixB8ti0kt645lclw2xM6VdbTwE
3aXDRguYTCN+nxRdLuDnmecLDUTXA6L7pdgUrW5gzRzL+jOuLN3fc7lWvNrwiAm65UY21KfYaFFH
wnBPb0JyK+GJ2ezI8svpCTguFrgkFUFScZG5tHS0trsGNkmy2oemwZ5GIqSCbE3iIizExTl1kplh
AdP2+CF9oLBD6lUs35xhmOj2HakTuKGooX0xCivhc4t9Dq3ZAoS+BxBXqav10uLsx7bw5gw8uF0C
9XLHYZz5XgKaQgOEh0Oi/6mBpwN8GMarweKNMhpZI/DiLAIct1broadXLKM+3WoooZsB6KKqJtIj
H0XYthdeIyDQGBu82LNDvHk1sDFgeQxtkwmSN50+H5GjrHyjZGqDrXckoU3Gy/bx6qQuxD8hllxo
pruMdPfo7hlP418O65tH6rCanJtrKcFmHnYre2HPjOGABX9fTAtPlPqnUnzToQ6r6tNWaGdElisg
KO4Wnon+YQIbVALnH2BnTIIkuH1EkPK6auAN5oEHgiXa8sgwFKb1CMohcVnxruBZwWy1yVD96eDm
m0vK2HMYUGkEFSr5vAJJe9N12NLy5B15k9MT39gXK9bOmb9Y/W+SlAtYcEUddBwOECggla4+rQke
GZCYGJxNP5n/kKHDtgCwZ0NJIoDnZL3pjcFG3iLb9CFZUMWcDWQoy43n0ZupVTNB4iMsABWOtv12
OYnvcax79nvWWAy+WJeOjtn8mKsvIoHRxxCJv5JsG3PI7kJfouZ9/LVtFgI8A1abCdH1B6pJx22z
fO6JagYtSRXTw+KyIGRwxbJcdLymeFha9j+sXdlu40qS/SIB3JfX5CrJsqzFtuwXolwucxU3cRO/
fk5quq9ZWWzloHr65TZQgEORjDgZGcsJvaNQgi09EjkpHiqML73haS7SujbnluHZBoMhhZmGPYpA
AOI15r7i1/umd7vr7x0XAx1dIId5qt4gyj5JK+xfw3qaD8qLNGD8ILYazBo/nJfoMcnAkWRnHndL
Mvc8GTApG6WM0wEalg/nx4/cBoZcHh5eH3Ad+Lz2ztm3to4VsJjuwIocNtivsKBHKssEfYoXkEzl
zhkrrSmF4v1TnW1iVjVsNwXHILYqsHzSGBWvIu1Kx5lt4Eb3UVjgfQImm4+/NPsJrauh265DV3v8
DMEUaTicktScD0zFMx81VysDNRCIx0acAl070S+OfnMYMhXAfDIxiK9jFaE6tN64H+4vbdn4tNkT
Za8cBvL5snDvC5zNtk4FMtgv6udc68+oFYHgZa04pR8/+bydh/RvsK4wlcGA/TA0iinEkHE6ufYA
Yp+k4rxkZ1MKExEsyXTa1H0i0w+DXfWH5LX6idp9eLE+uSuu5u7KqSD6cJqAfNeKnRHTeXq0sAer
wH5C80hGHmic6GvOy/2vwzE3dtetMbSDHA8QdnEwT+vwEH328YBdl6qE1DBqn2wGQwxbEXy9Ai2B
6xiZFRtigLGqhi67RYmtrLz02JwhTOXR6Gd6eBJafPsY8uSYJK8ZiXY5CCXvn9lssW4qhLrYREgo
1v3QSRBSu6c1IqjWec/fYkd6u5gkXjYqMuI9dPvyAwFrIyvu5P4t/caa+/QH0Itn8gP6sIk1dTEC
JFLkPDYflUfwNBM9Mjq+L3LaV7jfkLnGLv1CRdYf6kKYs7FBiq0daULtCi056DcbduuKhLqjqOmy
ZNBn9kQzWRIXY9XT7wfFTuK/QDB5JNdXHmbcnuR/nOJEFuNoVzSfn4MLZL2ssdTxvXzS/WQ7hORi
1+C5sg+Bgwaxg6W5IFjDRcNNss4f7OQHMMaaphhx6kX8APv0HoBADlG/jwhV58Uhc04+PVTGXrXw
XMjnEnLWIOcoX8PDfX+Y9bmJGow1FuliCIYafz7D20VYtrbj11xy3Ln8ylQHxgjbqCjAdiDirNAJ
9L4ksddZiv3wmmPc0WqJuOw5wdtsOmIqkZ7qxBTHsCiqoIBEmiI4ue7CubjkcODOx/A0Yy7kIVZ6
CbsTKAcPBnJNSLFWyv7+J5q9vabKMJewol8HMUMumUY1mKnDekGFSK8cYJwNB6dSmGu4L8UxRHEZ
Ukp0ro4wB6zqXXvO88oPXR5UUO/4w30Ro6GhxjAwQsII04ocMziqDGEN3T7giKgK+gBEzslRw7oj
hk3smYGZKIKoQAztdTkNtv6oEHQeo3D1V8f3rRGb3LsMmRoYo041cje5PazH2nqySIQw93P4P/Rs
z6PtRCADQGEkpZIaSnT0B+NFpw/ZVuwMXYlfPNVmW5r1iSQGgs6ZgAWwKU4RroQMQPR0wdj5iPaC
9ZOAsi7wNT4Ia8j91ByeI3MMhc31FUZ5MbDXG9zkdvA0eg+Hlf+lLg2L9/nofXHPUhiIAnW3mY4d
5Kz7lXlbEjzuRGunop3tvk3OByCT02SgKY6l9FKZOM2XFLlzNF+5A2bdTMvzvEf42tfO51E/c02F
QalSa4qhSmEqdm2rt6avwZVtaZm/SPaKd5KzkDjRj0ErOZJCI2rgCHZHB83lx+K0UIHy3OZfnnMz
GKKMWpUnBjBeQCKgWy4es/Xl5+NXj3xixV0vwvtsChPcdAuxTM4DzrB6l18xE6TIpHHIs4MFlBn+
H5pQDMXbIfkNqKm4WdvZa/r7UNm+4HJIlFisIf3l4mCFYPjoblpPPpMqJuPuTXjdvfC6UudvnYlI
Bl8CcDbmgkgh+lQANPdvQM0v8Oe/cD8kx8fZPuHsjDnC6qLiaB3Ki1k2ZOEor/7nfcebDaTQZItl
dDL2tQqM3yFiNYxRMtAu6o2PPn+eb16L77/POFnaCJLWafj7lWODEZfS/7fu1cbw4H095iPPiSKM
g8UY3+8CE4LQmWzZ6T5chZtRsLSW1JsdyuSP6nHg9Fr/BwT5Vo7xNb2rs0SUIVMFnTARHOy3Q8X2
p0FWUUU+P7mj4HPvaF2TYV+CiHMzmMNU0v7aBdQksKF68ZFvz88qmuEb5C2b5xJbSPtX/pwc1eGP
K0AzDQNt2EhU3ailJjGjhF7yxgzikU7Ag9F4QVQ/Ei1pOdRY+XElqevvMksSLM7nVDhiGT+L6rEz
YykZEULC+MXEen22/Hbty1zEVOlFfU9D5iKXG2wXkRKIsrX3gshubmOdgrtHZ/vrL1Qjn5zXN7o+
OiDPq9UKbYIn+uZAbIFS0ecnWLCsxzc8cnZAAM6lOG9fk7OnhzQ5+xDZ8dQo8Ms2sq8Cah6x8wsc
B7xVzVw5zDXfCiCoEug3hmqbYiPJJFxapfUlPxVrzeF82dkLaqIUgzi90mmVlEEphIQn7HHBK/9R
xAFmFq8XeJZODkuo/rFdxl+CMeoM7UpFgT/E8E4yWPbD1AkefMqJ4vsWaEEbovWYzsZ8Ng3YsCoH
PfntGg9lbuJoFmonv4ZFKD0K1UxIccr2+7iWW9e0bvdy9KyEhDtmcosB75k1A07NQm9ESYY4WtIc
7chd7pfR1sgtpKvixPYBioFlSH4JKgGY8WFFd+jsXnih6uwd/a01m2QUejkS0xi2hU/QO+/YO+oG
D7KHkWgUA+lmos+/e99MRNKoduI24yUxrtkVmgcpcauVkJAFggPPibF/wFffWm7pnfNl2ZRjGESY
kVhA4FrxEBWIZxQoVsI6xk4dkAx88tI88+/4iYIMYilJnUhjR+Whtzk5XLe+DxpEDvpwgF9nwCct
46FQdQhBtfEM8kXUNLmJYQ706gzwIIcuJW0T0k2Xa9d0VcFycJGBMZNHZMCDOJ1BnXaBu3NxgTYv
CBSxJWIgIZjF6aQy59hu+d87fqczoHPu9Q49qQEts/dW8qBjmASog1Sq+CiA9Piy/NqhxhJYmsMN
GTmXps4gjBq0F2FR4zhTrB+w4528p8NymBmw8gX572BcZ+AlUbQQjk1l1WR92ki5JXyWqEdjKSNR
7b97rH2bPJtFLfO80fOUXtLvFy99DjegrjuAc6cniwdeGmY+zPrn2jAY/Ijz6Fz2BSBrA8xyP3I8
RfM12CHjg7/+ywh5ohkT6WCQ8pouQIlCO/6i7Yi3Lk6QN+3Ds3+DgYxhMCWjCCkM2+lu0FGwQDeh
jYc8j0+fK4nBjbaXDKmtYf+Yi7nl/0Ba84As/pqL87Nvi8nJMeihp2EqJ0o0otKDRhPwCVH6YsQt
vAYTHt4aDHhIeZktEhm2vj5dNh3J/ZKAREbiDqHOtihMAhY2wA+UIs/PHc7u6kUFQTAWOwtHN63g
IW9IebXLmmjk8oBo6XMdxY9mZ9336lvn2x3wMhgEWehmESRXmAmyMJjr0yx5vQAVgR074L5aBpUV
gCbW7dFFKcVOaBk+btQQsQR97/Dpbbi2xIBMK0rnVKvg9deV61aWecW2YbDSLpYoXWBP3H3l53O9
3/bE7mRNR2x5lgXYEzKHG6zAWYIbd7N/NQi2MZnLT440ajTsURsKFghosiFhCTxjvVUrqd2oZwgH
ZbvYyJju8vx4m1ufyeYTzxyOtDlfmUpjTHhEdq3oTEjDLAjJ7dh6vSI64b5Q5xKGUzHM5TdmRYcW
jvMtaFiQFEx6/vWDV/yZNYupFMZK8yiP8169xT/oho9BvAVab5SZuJXr2W7lqSTGAK9VIqZdAH1q
1O2aEUusMIxs0a5AvB++8GYxsUCR963mXkgTobcfNYlfMzUPrpFKv9XJ7gS60j2i5HZ4IH3yjJAn
irnqVGPMwYsBUTTrerJNpC96cjkpZ0h7+cxO/50Vsu35uojsRU0/XOBFB3kk2hkFV1oGSHikC7Ot
RNNDZC68GvzRoXGBZlevwuDT2sU4qIGdAWgMDIlq2hVazi1hTcXrSx39uMEtG8slBZmNB6c/hLkP
00jqooZ6nr2xm4ZAOhYv439fyBkgM/r5wglAZ7tTDMUw8bpTsbebJY6Nzgs1XpTY3i5j7BXW+m96
HM63pL/7T/z6FsO4Rmg27cLocuAXJpIwJQ2Os2daZ+FFYxw5rDco4ig2BnVBvEPCXYhFLzEY6ggO
7r5Cs5fv5NxuH3LidnqESn0oQyHcuy6lxxn8AQzayObROwdpgTUv+To7fTgVSVF7IrJUsQHIyCAS
XcDgH3nfyO55pW7apYASWYx71b6v42wL6VQg4xVy1y2Mvqc6ZtsKBLT+7upxRPC+F/33iU79VRmz
ti2h02l8SCti7hJES7TJ0v7k7V8R5y/Rf4yQnVnJFC0VhA62/nICZNkaSvXgpPExLs/RilrzHWu/
jRtPtFINIdSkuKLvR1uwtpFVVKT2laO++jrob3TT5f9h1yVPO+Y2XaiSBvIdCB23L2DCpynmxC7X
6UN6BBkGr09wlj54ahzMtRo2RZxnIrXGk9sdksBGmIdlRyjWvn5+fXEpz+dDku9vxwCIcAlRGlYg
jpJInGzEmr5u9UcugMzGJIYsgUvaRLwlMAZ5vZwHrVYMpJJBOdXvVEddWYnkZh73/T2r0UQSE9K1
UqqEBpTCAaqvCaaNMGm0WGK4nANVc1UoFe2ioqKj/8zA8r3ffUyKznkTNArcWPGO5Ye579/qCv08
6/Djvt3PFfh+k8QECEOtLRa5oULS+rR1P47N6950fv0keOmD/juzeqJyI+MZX8PMjCiIhqnR4grz
wQIhKqoiNMejhlzNy4IUVtVbBhhQncp+PpSb0vvX4OMnD7zm4j3UwETQzeiyIqDD7/eDja/Xs5gq
hUB7xIPVkS7sJW9X+/EH9idwCdlufGAMqPwmjYH/sMyxX3xohVuKtsAyJ3j4D9O9kI+QJO4e5CPZ
bVvb24/60XAxH1daIM3w13hq3f/Mc08fTYLiEqgDRF27mcEE3uJOLdu8jwRUz9YbyakUVKgRVQuQ
6H+ZS7rChiORggmj+28SmY/cCNd4GLD04Jg9oWKr6yDJRDoYzUjX1x3i6hd+omUm1v1NIuOd126R
hGOQCLQUuZHt4EjpqpBu4a5rnYskfpNEcX1ymnl2HsHMmsKKOuRnt+NoS5+vvtX65vET96BEWeEs
tHHybill5sLQJFEywXICXh6Y8O+C60KS8czLYFAqGdwORjw+gAPFwfJuneCGTCxaHUVWBm31lWe8
GSjXf2Svpmclg9WvfawJAY+xFb2Ue+u8PdgdL20414v+2y9kPkIXnfsay4TwC9sVChMg+d/A3sba
axwQvOFoLGIZD2eFqHRLofEBGr2O15A+B5+//Qjm+1Spkp4jAccEDmKVYNIVNQnXIAk33KLn/YeR
T74Hc4EnSWgWtZlDW7y6u4P0dj46z1/VB+95P1fp+k0j5uruxxGhXQSN2pVt+2YDtmhUa4PdZq0S
mUSYAizddGOi3R8RrYeltBtseIBBLF701Le4VeO5R89vv4e526UUN7HW0c9s2x/K2/ih2TkRQVHY
kA7zgTRntA5MTgJn7s03lcp2oywugXTJRCp1vbk+xjupApdbZD8pSy98GJAmwE6jyLkSUO6jr+6y
/gzt67r94EHbLNB8f3W2LSXRw2gwDfyMK4qIyIJgh33gDthPiTXsnxwYpQH7HQtjadL6sMhMLasE
3M9w9yCxu72PxAR3Kmwe0yZKMS8HqY2UetHeBLlIi2cyEUOkxQdrgTkLTFpYUC7MuVuabod1T0EG
0lIw6AhFV0LBglyddFVYox+Sj60blURFT8xjlpHCRpBaeofV4FmPINqx2hgcRhRh6aMeJXvDSl//
pnj1m7UxUFZeitGMNPgc8PSE6hUGorCVjH9vzUSVv8lhQKQoTaUTApwA0kGCtYhd5VOJ0UA5Fi7P
cjn3h8LACObjslzU6WHbdOmhE2K4/IE+qFo/8nigNQ/DsqwJpiFKqi4wiumDGEAtmNSLawcJQQJB
QL8r/WR/4yQTQYxavTz0ZnSpqVr07ktXrfsWASjvi5nrCEXk9K0PA3pIpjVqEEBMazW2e32U1wHI
6h7IzyVANyd+s7k96rMNN48wayLfktmRzUQxwq5rIXnArqVXbFEPPxMyDlYG3+Tudpq91CbCmBi5
1cCpIJoUCSTnYsWA9AAeiI0sB26he+bpNj3RmwVNAqms7CKsi4BeMtmsRTRfq85b7fHe9rzTY6BN
1QNVVUpIWWwReLxhqhatIOhM4FxPc9me37RhocyswWhJ7V3TLVv6FdjgB1ZKTLu2y4Xtf9IukHi7
2923yrnGuN+kMjBlSHmV9TE9w87KtsZD60qn5tEun78W9mfkcXfizmXnfxPIRFdn4yzWpQ6BGG4X
7cumbcnhq/0AiHB3GYuzgDWxRQZCLpdcMM4qlYVNN+8VcZchyUDedeCmzuYI5X5TiwERYUzQOH+G
qNJuXLo6Ma4sDKiaRLNSZ7E/x+vRqndf47N/yL0vnXbVcOCZSvjjKpwoy+ALtqZEpknthz7RCkv7
+cJrzpp7/06VvP37xOEMsDmcqwYiWuu2VhQP0cWIEekvH3yA1iePMmU+qkBKxsCjUxBFg3GJc6ou
Lj3mK47aqi5Jvyl+pZvz88/IXzWpfWi3eA6uaa2Pc5LzTjGRyzjFoLeJWDaQGz2sT/URuRp5hTe+
dUB/HccBZ7IZmjQRxbiDEA51fFlAVEqyo/iISvjhk+Pis4g8EcF4QRqEdWkYEFHam233qjsY7zr4
mcdLpc2/3iaCGB8wKiFTW+WKR3vtI2d3JukXCiaYNaPtdZJTG0Tc105rp0fHKTHL7C52PV7A5JnX
7jvnCrKoCboMm8GuFSYBFuuREKjaSPM0ZWrJFbG50Qk9NNbbZEnCQ0XEfxSWGvySpuFFaAzqbe4+
6JwA/a61Z33tevRnYGyV8w154pijldUiuV4LiEuJ/f4+kq0HNt2MPD773Gaa2dfZVDUGSBbXBS7x
C1UNz8PNaXt0Qd/rBb4Cpgzklbnx1+zX+j5K9l2WISdqqNn/HqVmDWcEQ3iEHkNvcFYxOKYiXprh
9uy58/HYJ1gmB2OShjr8OybyRzquFqITYwH0ylivHA8jab/IQ0AeV4Sy1Wjaamcjy/Wp7UGv9SME
y4XN+bpzIDA5cfaZJhn1ohLpiQtnp76sPW8fgY/055t1RZfgl9VI7l8NnmpTmUxYs7jKiZpdcAbr
0ylC/pS8Pq4kP+AuFJ8L0qZyGCzVZS0M0Q4GXzyGhK5acszEWnoeQb/yAmG9lfwCqlZcBpa5u1+W
0D0hijRzqTH6dSicYTNBgOfDAtyt5AQ6MczMFQMZKgt1BN4nnIsSp+IoCE+uxnOH++JygTiENd3D
kFiJb+0CDEMt79vKvLN8q8UcZ6AXRXehpqLvD+imw9zh/b8/e/dNFWEuJCnIYlApLaCIPUhWdBA9
7bRSPrDe2g+33BGh2ah3Ko65nMJG0hKDOj92X2a2XSr+1Q0t5+q+VctV8+5zh5DnOPRg+N8nyEDp
OekN9PNDQVRVcxsLRrDlhJIBek+UndyipdyeGE5LNId3tvO+8C2aQdarlIaSkUXi8eXq4YLEeri0
JxrP9DkmwvZU14VxkYsSR9ocehsUB6iGc95Es2/ZyRnqVNGJtVeXvryOWCSBkIKSEIJC2aIjeXvj
ARQE2P7144CNrJ/cbzdXoJ5+O7aVWu7i64CN2ThAu3UW+HJIMXm8QHqu0vmbFAY68lFS6y6HhbzY
71lCsI41fBLIs0BQ6A9tun+HF3DSv/jnhfSPYbA1rcEYSrk2cZ5tTUQSLMczbSxAuhsFwi/Ox5tN
rMhg5kcRQEEbCEv4koy1Vg3qWTy2V8sWnkVaXHksnizD5RGzzbVGalNRDJh0TSN1mpmJ9JKxhXAZ
Y/TOaberq+hw+6JmEXiiFoMkhpQ1YOjPYRsnO3VqX7ZsMFJxwvXZOGwihAEPrR966dJCiG1URPip
+YfzKweA6U3xhy1MRDAg0SnlmKU1Pk8PW/BD53ghlWUs9XfRWjUal0DkFqnekcf6cp6DDl9GYu+4
vjiYVC47uDMdeG1D8hJ46IQn+cd+j5Kjnbgq2IG0Y3zCpNFy5VRLrSDtEgEvt3NjFim/D4F1dO2c
l616TcRjaZC098fRQtblSr60M+c+5Zmozji7Wamw0QVMNJfsyMTwoR/t/NXzqioJl86Mfrp7R80E
CWrW6uf4iqOmKYLNZpmAP6oj3sPD22rFJb6b6/SaOh87PhEvxjOympC2GWKCNXaJpZyCVx4r1+wj
XVZ1Gc90UBNoEusSbdjIbVLAXq3wUbYrL1jK+9wf9grdp1njfYeqCrLs8mdKtOf7zjJ/EU2EM84S
J50WKHklInwAY+xmq1lbhJn7Bmme2hksWsP1bWX/V3j9LZblSCgzsWqw6EY8qqWf+4/WEFrKGsV3
ujfgr8qEkwO+1bUml+0QiI0cYO85Kgkvm84tCDbrmJ2NVPiay101a6GagnwLKMfQ2sGcpyqDOyC4
1hSwXcnRLLz99tipfVmuDl/gnrz/9eZvom9p7DHGUlC25+tFRJ6Flm7C1fBBBxnT0ka1mSNrFrkn
spiQxTyb5ajK0GyzSUJb6x1FQqtl5T4374cUGx883lUx2zWBqel/nyXLI5vUQa6ONbSTSefmkvWw
AmOoMziSiTqG/Tke7mvI+XS3dpKJmSR1GRSj3ItHt/dyX3EPAmdxLvdzMfAVn9NxkfWQUC/s61MD
ys4UyzGWa95s2TwmT06OeeTkUaLIbY6Ts5Gxih2UEjEsh55qPt80Bac/EHkiiQlQmgsm3NXLICKv
crLpE/EokmP1XFhL48H7YVnp1j9kzgFhH68bYx43J6LZeKVV+1TqGyi5ft+8u8drRbAkjViZHxHh
tq7c58EWzwcYqB7TcxkoDbTFuaqiJVQkfs7XdEb8cG3IIVm1H8XHfauczcFPvYBBlEjUI7k0IVPw
8DRGE1PvxBuzthaedSlXmcXPJ80Ggt8Hy+aTWrnP9UiFmb6AeyWy0FU9etXy8mHw3nM3l7pjPWwe
Kan/fZ5qAe4CJPtdis4v3Rt6Vza5a+7V/a/9EQvj2ufBX0RoIymWWo9CDu9hSc303g+hRzLxfalo
lHoQqS1h9r/eZm4ORrbT7aNS1khU/DlfleM3LP2EHtZ1kSXw0Ab93e57szTJBRnsdY9Iw11pHyhY
cSTOPpEmX5UBn6xuY1MeWuqp4ha7a6+3RiXliFXkvOetzDtOBn+kS2QKxghZlVO7lGf/lD9cLQN0
twXBqJXogYPrbXCcV08BIwwmMLDrElUQ07bXvIPmGTMDUKqkaFoUwn3yB2pjHxdL29ZwWO5Tjep0
z4QYOBLRKH0OTOgMbnDFA+sdSLOS1xJ3ZO5Y/629MkDUBKKIXd4QlmTWZu1+VKpVlp7xaKN3MbHi
vyEt1iYgpDAgVFDqPU2Aua4RHeJBFRPTwg3pB0jz3LfTW7h75xzZ5Xfl5aqoRUxvlBe7WEXbS4LZ
oOVym2MJ90IljWchSFxnVrQBYWK2+eT2Tt6WFtz7BUykE56DRNPaK65pd7PGIo3N9mJ9xCRdLSnP
tpP5q5JI7tvzgTubxAlBVAaGwvNg5F0IGNrY6Nq8vPIusDkyjul3vP37BOeCTsRWRrHDd+zcDTqa
ZLd0i+fedEwH/TV4tR36j9yyOm+FRkHvZ2c97Z/OXou+xecITC/gcfBGT9g+dg6WGWeW/zL03vB0
3wJmU5rYsKjR1xDavQXGZeNLoy+qq0CRauFjzDVbDvYltdXYXWSkX5ovqxqblNc7XmJntjw7Fcy4
8NBFZiOGN8HCTiV5TDAWcNoIV4zor9o3odpgAJsHlrNR4VQq48tVmJliBUqaI1Jyp+3mvE9DSzyj
50rhuNZsWDiVxHjxOW408OlQSSa6oRUrb6wOZ7mSHXGjv93/irPdghNhbNMMaJFbpUghbI1BlbBy
0/doqx3Pkd0urULHnVM5PtYdne1H51G2Vrnjw7E1nfDuPVqrZL15+jsYbxYiPLyLmipdR/Zin12J
Va4o1819fWdf0lM5jO+KYV4NZ3OEvhg22m4ra49FQp5uOWSFu41O8SYWr4o6hxdTmUzupW2KLqpG
6Da01oebIAuPtt7VubHu68Yz0VtPygQ2KiX9l4mum4PsvYExbmdYvJuaBiD3PhQTNJyTMdTwsXCA
5nazSTGxi77OyKTNj5/88h39HPekMSCTdEWlRQGkBdg+n1irVef9KFc7jvXNhXnTD8Qgihl3Td6E
oniU0uVij9LsGFnBgjcXPDdGok3FMBCitqbU5Qa1vRd06WzRpbPck6dXrBDHMO1hzecT5n0rBknG
QUwuSUa/1bqxbRX0AM/owt1WbqSiS5ObVZmLXSf6sf0IQ59lmBOGOHDtmG6+RiM9VnigT4Bj53Mx
nKZhNkZTFUlU2dhDHNVIlEFAdyxGX6dp3MQaP/rIfl6hmp0g9uBmcOYi5alEBp0asVhEhSgjalzX
AQkXqN3jMYlM2G63eLiv3awtTpRjAaqMxrbtqZHgFJXcUnGIL/dFzOLRRASDR7XWLUAWL4nHRUuq
jfoKXpbWil00Lt+XM3+TTQRR+5wAUj4KWRJ30KW37OypsOqa0GnLNZe7i2cRDCg1YaR3QYzvs+4C
gih79YjFrel2d6AcM9wSzKydT9RiQGkhL5pkWCi4q/Sf5ZsIPv+zaKeCjeQJl12PZ3kMNEVR1yj6
zRzW7vt2JBXMAaVbDMFzXw88tRh4qoTCxBg8DrG0wWUz2oWnPy9WgAleZY56yx+gPjk/BpYE8PsW
RqPSjOGmO4r7lWQ/05v3vvXNZp4mTqsx7VFFGddGnEMMEsqKd9q8v2+XaNbHGscHB6XAZ2sdefdF
znYVTEUyONGli7wTUlgGeAI3NZ6ykhPVbvK4LhOCx9B/eZAagxW9UbeyKUDcy2lBlCXK+miVuK8S
B47Y/pJIr4ZGTCAiSkj/S0C7gtVJPIuYvxlRqtXp5K2umgwihddzL6UgbMWLKvBwNy7d5a+n2PJw
MYKix8KOR37+bDbinMhkwAlL8ZQmCjV4MYaE3ruH6+MCDO282O8WdP1p7N+qMdA0NIMUVRcqhm5U
752RlG4ro4MObTO8rhYKBvdkMcB0rvvOOOP1cASXurgPyIr76Js3h29tGDiKpVoVo0qn0Ie3yWlT
OZshAiervFFO523pffn8KGYe3L9lMriEtTE16MehFdKNp1oiTUR0J/sRluSAfDXnbpzH229hDDaN
UqNFTQYFqbBNvLzvTbNpYu0fo9PYhdxD2ydJKkMX3f1AV/F+v8x9mg1HC1yBlVkWR9xs+DwRx+BR
aSh9MKoQt0A0ceqd8pCt6xcwftgcQXOQrqM4Sil0FfQxMnYh9FGeXdEGgWFPO3h7OtugasF0G0fK
3A01lcJYwoCG+vTcQgpKCSaS+gpxZAcrxjjazLaGTuUwRpBkVS9fK8i5rQEBJcVxidZQTIX++IEl
0by+yNk+zYk49qJKpREs6meIA0OL7YaIJ47uVictmkc21x2aFXSypV39ZH95uz6VKnlyrg819lBi
cNTPN7vqFaw49496Nsky/U2M5ZyxZbeKLvSDDvbmiDlsgg2b6NYBIoOy8tN84PidModdU4HMXaYO
eiqjxi4h+pC89EqUd0QH5y9UGHpnsyXxZl9YmXtc7vdgQx+s5AU5PtUCwfbZRE+nIzpOTh4t1M54
XG5ziDD9YczdVKrDQqoL/LCXGm0gJp+Vbg7fpgKYi+iat0U7lPSo3c3FygQie//Lfye+8W6j2fTH
VBZzG3XmkF8E6qfoFsVwGzIgub08ghZVePuZvGpYh15iKPulCni9X7xTpP8+eQooTT+oHbVxGfu0
zcfMuW+vs9nIqWIMAEnnLLpcb19pfXqPsE93rzsPsNYEW7T5aYn5T2aakoltYhgyZ7TphLa55pjZ
OK7BD/f+nttgJHFM72xj6pQDenM3rq5/i2IUA21sNKg5RAney+ZDOaYuB+1mG2imEhhUHdUGI8MZ
JJSHzkHrOyUD4HydeeD+VoIBVJOSq+shRNjUm7GZcom2GX5L6GzIP1GF7QkdxlKRE7OjVua6180x
2v4iP2nfEYYqv66+n3i8z/MfgPIf1di+shH8LYMwtrgrThsXfHlAKO8JgSudLOPlIWarLlP9GJAM
JKPTBhH6gdTgWOxCEq6yCL3mBBU6DzvsrENZkS+QVi+eaHPvJ8cWZzOMU/kMFtIxlGSUIP/qoY8A
UIXeTcTmvBuRmgMbx07FMIioq40ejA3MBYMZFxJuGlrF4Njkf4DC7w/HQGFmgCkgqaALkhNYD0zS
FoSACTm7duk11uoLc167rxjM7hxfmIvJpsox2FEigq7bAnJhLkBe463zhY/LB08M7wwZ3LgO/wbE
tW3sTibZtD8aX2nQK5bgq4E11qM9LRzd5t5UU90YKDmLQ5RJMXQDYf0GG9QKEv3gKcY7PwZLNC1I
y5JeYQXJnhTUJW6TVTzrmA9H/rEOlmpXreu0NWSYIOxcdZcf6QpN9OMDgjDTgntH+8eV1a6VtbTG
yADnFDkastS7Wq4ugPiAlLUrrsOVaVVu7K5Bk8eRM38nf+vIoAkKuFIrjjjJNeqLQ0P6BW1tsJFh
Av3hx7lBjZq/5G52MGFiIywJ72gOgmC20I4yXqEj6EYyh4VSmE74+eQ9vDmRc5tNuHCfDxyXYOcs
hVK9omBMz3UYbXeJhj8wJhwWT7TdHWzD3Bo57zsyCJP241UvZJwvGiawlFP2sXD6YqHp/Y3y7Icu
+q2wbPf+R+XdRyxNbybpJXIOUBLDq6Dww117/OWB7uTBwcw470hnpRmiYKiyIuKdqSlMWGcm50WQ
UhU3o4vEDXoASGW/qt4KGqIZlnC0mzvSqbw/jrQxlIw+S8BitkJK70KOaNi2rzJRrUfBXVmYpDPR
nsLLrMxFYRjP1SVVphGfyjyHpKyMuiuW18Jo3fZdR9t4yXP7OeucimC8UU2qWJQvIqzTtrcfvXvg
gPNscDQVwF7eoxlKagYByETR0B/NEnjVYhzIwQgGdtFw5M0h6FQcYxqLoquaRYwjM2rShegA/8UR
MNt5OpXAGEOrRgOmISABtVzU0z7ImUZAIIC7b3RcOcyNDSqpLmg7yMF7+wTWw8g6evoOoQ8G7Dmi
6E9mI5+pSsytHcXXDMmnm0o2gDFzRQ+MZ3AlXp5r9sE0lcRc1W1dRVjWOVJwQg+feAG9ttJQ5I/I
CqysNp+pfC44mEpkLm5D74oaqQ58roooRwR0/BuN46ZsJqVoyihVe4hoadscYkdE48gjv6JzYff1
cv9bceyb3QmUl5Wc6PGAA7w6UewaInfLLgcR2Nx7UV/NvKfagNchAbfPyrd4lPizqa7JR2EBPMvP
dQUDpwmB00mzFOtIgAkPTnx8xM5ZrtnNZvqn8hifVdo0NTqKCvZJPAlfBamXWzRynj2lt0ZM3/ir
QiTPVUR2h0+uzc/fHv+gOPtsVy+jMvZXKtzusQCH0t7xHHgupprqxzrwUF0zSYBbYbLgsr9gVXtO
zk+PPhZlogmYY4I8ZNIYJ+6uwVXKImohp80Afjv3aNh7jwze8ycnrpjNEkwVY7z3UubYySnD3EGR
LfuXn+rb531/mg0MJxLYx/vYgXcem3OhzAYXoOzHBEOrhz0dzEBVH41t3qHHKsk1r/DJwVz2BZ+r
wziKCQ4x9nbcXkEezrIjXqLcpZXQ4q+/2OrPdbREOhfFuu6oqFaWgTMM+RZu0ek/hGX/GDo77RVl
gaEuwhu4I0GFvRBg0/wInTewe/xwrMuSd0VysJAd7JTB3zzoCQ0t6qf46cAj5eWhFDvjlYp6naGP
hdp5gYs+dc7+hWxIHBI5JEoH0u02xW3M82buOTI3f5mmgwzyAGqS2OE7+pFN1xL/wCpVf4fGlv/S
ndmtOUI3nLWxhAcg0Ni4on2ssE1VxR7kJaDqkwdVnMuSXZQTqL1aJdLN31R38x59hrv0KT0WS2DV
/4MjMABSalJ4rgYqzka0dtq8CN7JdBPRCgsS7FEvirG67z6k8JyPfcXrdTCCZ/OGxkiBuNu9pxw9
Z7W6za9xOcE41wv7bq+MWL7m/0Pam+22jmtdo08kQH1zSzW23KaxEyc3QrKyIlmt1Vt6+n/QwPmW
TWubG/tUoRaqUICnSE5OznYMAyvs0XNyWK8DVGELd27F7jOPRIDjGphMsFBmTTOqyuXsgqdihTid
V/aYLFxfmWM2Tu/MAhV5Go8AchtRK2CpP1D6eUU2nfe2TKY1r0UxoUKSladBzXHN0PIECCsEycij
hmCSfDJXhKw+QDYByhMQnlB2FR7oDM+4mIxLgmbbKJQlLBRABV7qVPPZzHbRQIRQgjYecKKJC/zs
AxefDdA7Le60ZIC41kbGGDlq8N+eCSYQn2bkfZV/we96Hd5f0+cThTfnDmRNggtcbzbjoaSZoZ8N
A/ITkqNBRXWCI/mFN85ZJ89hYFl0gIZyFASF2k6UnjM3Qis6L0/M1VHGpgy6YICqhuoofP1xrsz2
aKxwuI84zzVhSXEk5ByPUgk5lXdAbwUCwF2KQm3gvPgNUR2C2qPt2vNEsHlZAZ66WEzmoQNq5Jgo
EH2gbSretw8mKbwK5zml55ydnwNvppMziCdW9gZzAaReCquftCfc1MtUDedKbyzG5AC9LKnS7qI3
SCx1PqZ0/B3N9gBX4WOjYVSHqivHgHNiRrYxSFCkkyUXEBr5jeMcF9XvAsjfj4VwXHaLsT5nU1dj
hV4I5/N9/vinJwsm15vG2BapMY5JQHMu3vrsb0O0aKGbKXA5YngmzGL8lE6Qg9rSIOZtrSG3sz0j
iPvztAL4EBpwHc5+8RJJFmNBmmCsKoMeyhJBnPe57l+2/guGOoXZprHPMyACcdSAe/+YOGcwEz0p
L6krDK9W/uigxIuWDHKau2jF7VzF3mP+nqJXcc6P3q4HxtpiDMyoikMiVlQ3Oqd7H6Hk4BDnre6x
EINtCgr0/291y3SFF9Db4XYDNOHl6c/74Nm28MF9cCc9FYxsw86byNuyjYNmfW4BjyLAqDSoJNZk
+wJ0oBkCrROhHL9AAnvjdYdP6+iVTCb92A59HgRxIO9yXxxnm2H1AdgCt3DqLXXHXl+BO8NrdJ6O
j69kqrfp6WPanxWrhUwn8tenzh6J+iMtCuDCUsY2iqnI0ZdJe3UlkLnvQd9i00eLuoChSmRUgANw
mdmPpUwGrFdCmNsehwqwnWQIUW3xKXj5n6KQq59nrrdR6Hls6vh5inrkJKPb7c7fQ7yiWIp7u9pT
YoLHC5qEIjKvRDL3W+kz4dgoEInR05S04+GPbedrwwdEiV2dvGeuNtI13N3rK4HMvU6storkY6iA
7vpn/vv2PzWkXy2IzWUY41Cp4hGKt4S7UIOWsbBnH7KDXO7c4anDtPv8bzFsAqNKQhEserjNCelt
sIWgq2eLxKeOHton+CVfXxC7oGRRvE543p1mkxuRENWKIEHy8oA2Mdp24z+RlUk+Qswg8gCrpqPx
q3UyFgSjavVZE3FowCsFPCQIZcFk9qTvZg2mxcAGGX5zt3bSNF+JZAxIVSkAohN1LHCJmfdt95o6
9Sxy5JhIiFgB35HQSp6DvhLeo8C55GzKozILJUXBTQaIztt6HT2tk7kHlxONM85sZcxWNvjnQQQ5
56UFODfDYIxLmCR6kWS4it87moBr1o+vOvcQGeuiHpsqzenTs0ZnoecBNWD2RGgNClxwPE9l2v26
Oj7GrhhmdgzzHhqz/KyfLbt4At0jb2T/P1wCeIlAGbNU8TIUcNXaNh5jKVakRMGKPhE/jlBK/wlv
6SIGccwzCO54rvh02KP+k8ickVQD3GKgEpep/9n5mBKC49WtaZmIlwaYdvauZDHnVR1bjOU3kIUp
CucTOSnvBZblD4AtUxez1c8/P48VZBKoC2MA/7edzJkFqpSHpR7DNDvf7QtGXrLWCYENVp7BY+ET
2Scrcna/wGM+f0X9/Dci6TMNPebjU0LwRnHiWCru/qX49znMS2H1J1VKaqzfSeZDTzI/e3V42Zz/
oKf/J+Ryaa5UqCnzAB23WHORzE/vWuWROaY339CU8HhzOYu5qPKVHHASG81YYDHaN9jTKMmAxrFb
kzNfV8d30acrESe1CrMwixTku7d6TAddF05P5h3SRo/XMp3I+Kcol1LTlaQszaPxlGPTUPzH32hv
R4wl9Y7D806mveV/p6PeepEdaLfj6ARBS+E1eg1aoCDPw9fno0h4WP//4Sn/J4rxH0/nVE6OMVX+
9aXve7CxLKTERPcz26fLcIesUI9xgXSDHpKYZ5vpQh7ouszYlb41s0Csj/TqHbxPzwemC40kCTrf
FxSZjkKG8vRl+p37t2LGvnRGWI8Gldnab/qiRkPXAu6K8LT84U6S/Ie3558sxrQUQ1vGyQm6uaR9
u56AJlF/BmQ6FwEk0PI5S+NdNsZy9GVfDrEFaU4UEOm5eZv/8hwwnuFgocU0yWzlEMPzuyVtiEFz
LcjaTssUaCYqz3ZwZTGZKK0Qx/NZojd77el2FYNTNfSEHS+G4r2nLKDY0AT6Sb+cEti39dn685vs
MCb98dE7gKrinRJ3WYxXaQ15FukJVXoJLp6J2BBNRLQ74bG5msQruTKMl0TflblqrSjNxctDclif
/M9vgSDGh0OHYaYZBitQmgN4x8ke0E7LyzlP+nSaCRpBURMBX8gsUVNgjxW1UBAg1O6I3g7Os0I1
+c5uXP0+YyB15axk9ZDCMbcQgQCSoyHiz8Aby5nOKF+JYYyjChscaHQZb3CGjTUS5QiuH5/S5ASn
eSWDMYGdeQzqxMJSQG7h0dopOui6pXkEmn+8jmYnhztSN2kAryQyBvCchAHIwnN6OPKscVCnshIk
dC+znLyXjB7Eo4NiDOCxbYw4sTIFeezKoSd1XlUp6CTnQGnh7STdqUeyGPNnjmHWqyp2soUcx4sc
HaVThGm8N5OjfBetubpXlHViVEERu4tPTr17Re8oj/+Tp3gXT+RKhHbKjf6UQcQbSunlviPpYJem
x7XmnOO5mKorOXJS9mYcQs4wWx702We2EM4kR/NIydu0aefpn9Zd3LgrUZZZZUWg4XSAEwmCSxde
RU9oty837zeZEruSRBd9JSkNhDJrTUgq3YOzveBnX4awXXi49vKNV4Wdfj6u5DFWYqyDUepO2ETl
wqi7xqzJi2E/NWCS+MAYAVjQeEm/Sf/wSiJjM5JyPDegjFF2xzddwGwaGqeerV32npD/7W28EsUY
iyIFy0CtYDMT6vEa4PFCCydmaVCFwWQe5Xzm2MNJJ+ZKIGMxyiI4DoIOgeJM/1yutx4KXuOm/gNG
1P+iR+B+J03geciqBUoTWVbZOKgLrEDDWDbcmSyZj55B1OeodDp50WSO+c5Z2r3huBXG+DN91amd
lJS41YDtPjtI7ICvwXpGzQR/cV7IiUz0rTC68qtbYAldmYH5CsIout64qiISOT46m+qWloR44u6N
76045sUva7Xqxh7i6mrVOIMtL0rKIOwY69XRRvf0mTK5OJwNvXczboUyNy/Kj1l6BkgWevsQsvQW
aNHqwQNmFLjzRoHrj94blltxzLWTYsGS+raCsgD8Syf5l4iOvvnjNfF0hLlvedUdwz5vYbx6xwPK
pvokgtfOth9LmUjo3C6FuWVDBbh/1cBSMAEs2knuFiEmIoat2tqtBE+Apx70+G/f5lt5zNtsmHGj
CzXkOcp2Xe0SgYxrJKq45oOjhmx4MowA76nkyxFlf6s9T+HujdPNMljI6BPe/lEvcTqYF8b4nYib
BZfmD+DgVDeLXgyOPI5+s4GJgEma8UR3bf12/Iq8/innWVvOuVyQWK+sRBcmtXRqsSCMfS/jndo7
uuClbydE/DwktAlP93bzmHdZ0I5GNpqQ9bZ2BDTTBX6H8bcL+Rdn3yb8p1tRjGEwIqAqmAE2TrAI
WMbapwhyeGmaicThrRTGHkRZoTaFCSlv60P79jm4FhlPi9apdBrRvbq2Tj5A27ERPpbrpbBdLx27
3FJskbnzP7gEt9/C2A39WPToDaeKf9RJO/ub+EpKgKTHKxNMpNtuBTGWIxFTsx0HvJiU0drpY9+w
LcPOdeJwW1E4tvBCv3ylnK0Uh3UTdkgekqVz6oi5Gv4kvCkV3kOpUqt/JWWsJVXpe6qWGP50zJkF
SsPtjsxmsY4e4DeO4b0Pvm62j4U2zqsADOUizulwDl2NVCtgLoZovHK15y5a8wsS9FI9MLwsBVYt
YwQiKrCHaHGOysUKZU7DdqQnCwNonFs3kbm/XRvjA4ilXIsp3Uk8KsEnmrAAYQwEpJcZCEr8FZp2
uK8l7x1TGZtitEETlj2W58Acb9ckW/e+zfVJOXZYZcxJWJdm0IyQAh73RTYQZKOajBBhr81gKVEB
4JlljqehMpalHgYr7RRoybh9M59L1JBabo5mIiK7PS7GZFRR0QR9X1NP++CMSEWdgYW0TiL3scrz
No8xGGMuh01vUSsJmMNlzvl1nqlnIYizU1SJXYdVZG+FTszF8WTXpg+q5sKzPqz547XwpLFIgDl4
sS2tuuxZ54hvlif/tDKR5zWfwYtzc9kJQLB3GZaiQBQlhUYdzBPXtVd+4CXjZesmJtNvNIHFF26H
6qgBrl/Z6SjmH/QKSEsW2aL8VBM/XIivVe6eZyWuL9CWOJ4hz2iw0MNlrtfKcMJ7oqD+sAY5Bhqt
jghVsrUBgIsWrfYy2dstoKvyNccYc94XjTEecp60SUafsrRx1dHeCXZqOtrIDVN4J8mYDymAS9pW
kENBDMbIQVyUekgmwsXirEiihuGBudcYwyHV45ApIL1CK83b2sLU6Iu2GT+RBQtRE+NmwnjOAIvC
JHdnhJk0AEO3wvr0bZJXKoVbfuatijEhpqFmmahBTG+/HYyt58hu37qoEo2uO280XnBEf+7RJjLB
SiUXQ6LTWPZNk+DfL8cTEWcAbTiDXaua28AzmM8NLj8ozx6zs4RhqmbdINPNjDpyCmxAiCTOL0Yj
nMdGbNogA/NOkYGbJbLdf0lxjqs+GeActxT8R3hWa5tzq//DWv7JYFIdnSW1Q9T01Hgtz+8ucg+E
P/o2fX//CWFSHKWZVecxgJADbc+sbT+z0Q20QSvQIgcLL8/202t6rxb/xDHujZH0ilgP8AKWa1AM
ru3aoXS/vK3jSWGMkq7nij4CDmz3dhJJAK6wx4c/UX2itv7fKhhj1DWymUgVfj8B65HiSBuMuqGp
hyPmUrl9tFmMISqL7hyczxcFqL8sb8R4Ef5C92fzY9n5pjySfmUPoGSh9Hi/8Z6zymkH6t8qGd9m
MLJArVqI97Zg2Z2BHJmb9uUdFGOUjjmAolWNrvCABxodwtsdUNueQqDrfWBPXxfgrfjl3avJeB1c
YKIm4/rqrI0QErVvGmNESBSReJVs0g/xr7pt/dxNMNT0Gs95jYXKxDLR8mDKEgD3VRltnrgVV+GR
qaFdXS4rGa4oZoxSHyngz7CytykKVuFm60vLF8EGMdLqXQcv2YmkIUgQ2lW92rj7bvbK24CJp0AT
VVGUREMDz6LG7HqaaaIRNiHchcY+jE4cEQsglyeQ2YH3Gmxv/fwcO/om4L0JExuvSdh1S5U1kJSw
vR/NuUvDsrBw2tvys3sPVsJi8avERHviWOepN/VGEmMAME4ejqcIkioPFN/xznITgP0C27Alpl15
jy/KlOuHNn3NkrCjmDkymLeuSEsVjwG0OMGk07rM3U4mY4ggWEGrwktnq2h3r8eNsD7rpJvtUWfg
zu1MvEdoGxAB4ghaB1XRmE8YwvO5UgMB7tFC3nyf582RHOdwxgxxlvmAiQbb5LjtedacvkCMgcKi
TVlUgA0jSpdJviu9FvskE4xAsnbIRrrdUvZLPyLy+zPvAk2wt5uWBNI3bK4owvAypigTYj0/lwoE
OQOIQcsvkVZbq7eUbHXM1oxEINlXh39T1lJkv8dHZM2VhUgxGEyDSE88wzXR+3z7QcwViiUrb1JB
tna1G27WqXdc1PZnOBeIsUlT0m1it8A0PK9Pi/7q3X5fbQNzykEfBVooYhvSI7FekhU0+pV3phPG
4WqrdZHxOszWqmsp1KzdMvZbd7DsrvesjUrqHXAbc4cy1i/igmcaHq9MZ5sd8jDR1PKk0wOWF/2X
4vQ1ib3M1nRQnSu2qx8Kh5tI4gllrETUp0I8ZliqU/kCGBk3FFPosW24d68sEV0apqqrKm4KC15w
xnxkU5RJsDuI7m4X2UgoHnj9zhe4h1u1uBXC3A4dLVLWqYKQt8P2r+ctTZtO72EUWepINi9maw+T
yWjb3fqYAQvn0fYJnJ6Y7fvabDbKInuCk/wMKmGyWBw9sDWASJ4XU12y7I8+kR7FlaUIjyCgCDR8
ooOO1O9vOtbbYWr00GOqeDfbLNBkMC4Wkj26mNBehIB4enwOEy4b9kgzTcuEodaAVn37AeMx1OSq
CgIk6Uev64g2H+f9x2kg6bzYCh+8mu9EEHkjjwUaCUulKfrOCvAC5f6xJoBZEt1yUdqWHW3CjxM5
v1W2zLm8Ex6jJVpA1DQUDbT1WOvtKo/lyTznRa7SIS9KyaXawKMBDCzAQT5WOO09CsC8s51o0MMj
gFcdzb9oVYJnfCs0rNMgro+9uoNbIznoj0K1uXSC7earJ4XbugZexdevx+c5MWF5K5TxjfU8CiTg
k6owGFBq8IGBh/Fv4Pje+rAEmNTPTzF3+m5egnlpsQDt0rOeEetEnt8ef8fUOd8snrl7piB1QlPi
O1QKYFosUuf4HD4HTz4ZDrmrv6vfwu6xyHurdbty5irJwPUa4rJVd+BQ+jyBmt6vQo/nIlJFYe7r
zbKY6xLGcp0WGoQ41vZT//sypsAnQer5+fFa7t2Wm7WwrQNRnRvnSu7UnTmLti9PykL4eSyAp5xs
8/RwPBmBaEHCuBU/G4RPioMGWbTHqs7qvOgPKWAoeo6xmWgIxrJA027IpiWLBouskQxZIYzpgN3D
5CNacilR9npHBDr7snwBcdHM1uxXcQn4hBwEiIrPWfTktl7JZ26koAK+PtPO9HJkFK+PjueXNgCh
s7Wf2E/vdGRws3+NFpGLXBPnTCfwG25Xz1zNLGzzY5xg9d3h+KUvcDPP8zN5gc11n95Xhb/B3HHE
K95Nmb6bPWcuIgIa/G+653SeyvG22nzn6wJaoYEpTLHaF7/DN91xID9yc7+Tt+Vqv5krqQy1nrdA
Q6BFzBAJ9Lf01Sfjs+tmT1/qisLg2Nb/UkW83WfmjqqK0RmjgVOuXS93djB+AJQl7ofB0+eJ8h4k
GaKkwpFBroudGNOtY5yHpoQTxfX5lpb+DHQcmKsFiuf86AyEV7OfAJy6FUgjySt3oTiGRiONEAjY
EcAF+tChF4Ak6Q7w3JHLzme5jVCOmyOdNK1X62QcwgJFPvSqQiyqsuuTJ6l+upFXP8Zu+Zx+0h5+
Xhpxyi+62VnmphpjVhggoFVRFQOKfDIvZ938/F7Y1stf1NwBAUncr/2+WifYZct/1raGb7qpq244
Bn/6+lwtnbm0chOBIyLDhySoE6+9zj+DMgl28rharRSQMi4KB/V48b+oXkw/oVeimZtbxnomaQlE
l+4bukDQJlzMqgH+qAi8Hp6dmEgN3KoWc2tkEAEVp5OIhY52l8M0ia8fixr9Os80vc9x/3lrY7Fs
tAiITkEwQpHXcMhN0iFVjJ5x2jGOmXSO5Z3oorxZG4tlY1Yg3VAq2CFzXS6AI0DIDP3qGJegqKm5
e3QMzkszUcu7lcg4nEWUJMekgUQNmdBPb5b488dvGc/2sIg29dhkZtpDwsnxtHlIpA0ltEWAAGeE
l8mZfrr+qaLJGICjolWKluO4Osdc1ES2nd3lyX4C3aAwS+eZJziCw8MpnfYXrsQyViCysliWEoil
CMwU+QsuiuebDiF/yKp3EByB5dD7mfPavXm3noW1SRXDTIcCgt8OlFnA8yRc+mIvAJv8z8pFHLZ4
FZzcTu3Y5unqfTLwVnOYWx83ad2rPUQDbvpJtyUKawr7vkK/jwu4s1ekT55NHks8tWJ3bu3VRjMP
dTaYMRJ1ECrSpn2c7Q4Qxv4McCwbGe0BHNXlLZExNXGUpJbawtQsl3pvAwxpTksqXKCbqdj2+hFh
gW4arTKTyJTVXfQRvco/OooBwgf4E7iAupc+ngf7x+LanC1w3IqJAn2JVto22WB6b92+VSvJ+fYB
e9aQlxc8WauNjGHPjU7gYa9cY/YRkOpIZ8uT7/9/O8zC28RhL40tva+yKwF8igBlB5jJih256stj
URM19ht9ZUFtGnCS6UBoppYc6ADil+efCSFHG+q6B3Qj1PWXd0XuCzC3Ihlr1KFxIRVzDWHEyUu3
WrMRfRTm5kCYspx+CTB4VKStD2FVZ+TxYi8tP4/OmTFIcRxqVdpgsQkYzA0i2o3gvHg7xWlnZUDQ
qIYGPJrsRrsX7tHSWb7OX+2Pj3d4C6P9AUYX3lWiAh99EOOeRGpZRScRr4AO9qpvAcGEL806EDbM
f1vy83j1PKeMzTab4qmOhhr7ngDqtHWRovKAtuIfZ1JG5D8fdCDGWCG/AIrdL6QNYSgffwBvsYyV
0qOkzYdYxaP6/Sfh8jtKnK1krFKtFEoPVg91F+PaEiAAATbNfbwAjv8OfvZb//08Nkfwa8DyaeHS
A0vDCNT/yEZ/tICaiED6doa4qHkB93VpzUWS7zlXh+7QnbpYoqGLqLoBepzuwVX8IAZteIwtC5c1
X2nf6h/gknAkTHt2VyKYEEXoAiNSRiiJaOu26M6e3t8lgO1RnkeH67ROBvRXwhj1r6K4DqTMVDEe
c6BQIXTG92UPxmwu3C5v55hnWTw3oV4PWNbymDvjUnVG03G4fhZvPYyG5+ANTCPJoA7PAW3fZ7Co
fZ9djBAfnd9+bgHw4c20H+vktCNpGQjTdQV0Z5ca07VOxBaMqRppaJ930i2uMkzpb7+EGz7/4dbj
qN97r4D/J4ztoa+0Tij6JNbgFztrJzWRbjKJjflerqTJR+Lfsth2+tIEKmEYHrVLtxIaYYsDF+tq
Oma6kkFXe7V1Q2WpANgPLnHxZwfumpk1o+jzgpPO3jjHxNs55l4VYyOZQwBZ1nztKKjQe7J/drOP
Tcsbp1MmvcGrZTHvKyq2eSnKAo15nTUtR3xu16178p3a9nYv4CyzQPq9ArtFu9pg0nfx+wsUJW7L
73QMdfUZzGN7toIoDCooJuiX6aRd4HutLy95/RwTeGxwJ67kMEYkOaptGwchLsCyc0qYYiQmMcmc
L5FkQEEC0Jm5/fzs8MBIJmYWbuUyJkXquzRQBqzv7bA+GF67Hp83e6o+Nte/n7JetAqvm7qoyjI7
rt21XakEfart6gVKYAXRBwT4wtvRVw9wFeAu/fBIFOlryV50BYRiuoySiyJazOFpeRgUhkglkpNE
wO/3Jf0VOe7Y5HN6LYQ5ua6NUsHsCu1CL/1ZfyUb4FEvs9/14YgmA6QSnGH1XwD4TV3Fa7HMwalq
oQenkYpdN050pKOLAHl1g11DamcGOAsXlEtQGY7/NRmFX8tlXge1aEehHzJq0gwCeB4K9wBUrJW7
BzIP922d8rb+SbvzVZpa6wJZpqs8oJdLeU9Wi24PWCOeoMnszLUgxinpskSLWiqIcugAmtBDZhOw
gSDzIGj30fggCfQH/7Nuojfl1mzHqtmoLd1H8J+ktEvN/v3hj7dO3u/rdTEWu7JOXVojToGYyjmY
MwOFRwMdEadl9BLGxHF4O3kZWnm0MMZwj3HYaooMiciaHtYakoYHYS6WZLQc/Y/tzN8oCN6wwD+z
Z0wK7fcLd7Tf8xRNZTbm5nnfM/k+Xu8AYwQUpTx3g4LvQf7fy9xidn4BKZ/SE97jOHWiKgbkNJqL
R6mXOdEKQDPtOeshSMjJ2jrIwKnzQmRqX3l3cMpDu5bEHKraCaYVt5A0vsLnFFIb1MFeBwOA1iZY
OZq/JFAmzuM/Zb+vpTIHa8lDZpzLs7aLLTIkTjYTG2RMRvDiPVOYDRlJvx9e5pv+JqtMqk5Z8NDJ
K8nsNFHXYv6lGjQNWL0ScBwK9A4RiUSeZjmneVk5AQFlKahI7HaeBQAiG2aPFz1p3a8/gNnquDoL
wjnFB+S1U76hYiV+WPZq1SLvh1eSGLN3W0SjT/Q8xrz9njplg7aLYeWSIbGUA6KVQ+4YGUjCATJj
u34rXsLnKCX7ff8eoczC0aoJOBULXv0/ecz5ZhmaMlsD8pbxCZ5dJNm60wGRubBP7+hTQ+5v8FaL
nlgrDbhghRvNBvRvz5X/oT0dNKCKrKqghbJkgw3xw15MKDSOsUvRfCyqJDKee09bNDSvPMz77+dn
dSSUlIpz1hMKfiOXedqyyogCtKgbCOSA+ojJ1wOIiqXd9wiFe1F9dfcnB67eYvxcNOu54P+C3Pzx
F0x0rt2unAn/QZAM8BwZXxDOtXfMEn1jMOX57aAuDst68RN6w5xz6FORMm35NDQ0hyAkv2S/r6OH
E4ZjM3St7Prk6biTHSSzh2Xm0Uj5uV5GM+3j8RIvA7fMjb4RyCxxSPNjmHYCtAy9glIG6qft2TnO
xc4V9pn/tXgNNq8Ll0Rvl9w6apioYDaAg0zQHPr4U6befFWGyls6Bixk1A5vn+Bh1KXezEphJ4hO
hYfQi38EydWWI94mzybm1pbW4m4vokT8zO1BmvBsboQzt21MBQvRMIQrsh3L9t+XLc2zn9yz4KK5
H/C9c85q6fNzs/FYpq4opoTeXgmdzkzax2xNURCrc7ALTdtbF5vTq+rGnmGQFMnvjWt3LirGdrbl
7PJ9WpqRy+xydTJjLZIht5b85r1agmIVmJu1rcwRUzm7tYjscOqRWe3NdrnjzcJZDKcgjvzX1LV0
NAfls9RWnh7vxn1cd/kqsM9hIzAyzyYczK4J8khV0PNm/FGW1rNmL/a80a/7XOWtkLtEQwHYI1OE
EMSu2RwWxSCH5cnpIld/SmbojDWfjMDVBiJicNqDeUP2+BeDdvLIe0vutI1+CbocZV3SFAn/cavq
Vjl0qZzrWK4SoJK0/d5SDvS4dvIA7bCL6Mw59fuEDiOQueZiqVVR1mnB7lzNmwaNdd1PuzbWo1tt
NtludEHAiaBdnnPk3j9it3JZmOC8O+UBdjzYLZPf5SHZFARECTlJPgPvPTnSxgiUr6h/ZD09gxHi
lWfBJ2/Zv402GG030yIF56AZ7AqNiDVpRNK4wnP2hCcDVuSxEt93XtPF6qqhSsCtlQy2QtiGrdWI
aiTsluoseI6f8lXgDiR2USy31QUQDtFTBDzfcDaiR/gj62jhB43Xr7+Pv+P+EWG+g4lFJXS/F4Uk
BBi4miUlKQxXXtmJc3SO3m/sNiBQXvI4Ru7HNhiZjEabkQCCETMUdk5aAAzrvPLSPzvvmICgbk36
T1UhX7o3l5eL4f15Pk9d4+trcL72cCF4bgNVZdawGpqKVjJFos4aY8mtsAzrYKgFTKB7byGi/3HX
baNDtlHtZGHO+nUvkUXq1nBW1bm1aD5jcK8sSok4vBZ0iYpiPsUCyg8cNfotaDK9veYns2+AZI5b
R0k1N7Br7hmYuUjdRsij8lyHiXVbSKxIEgg8FayeEdYc47YqjVigadTspf3sEuQf9K32+yU7qdvt
58hYGdyxpPt4zgJS+j+xbNdGlxhFU2WJgASEk2CNakxWpad78Bx4KOpTF8ySNSC/K/hDxqN5u5/J
ubeKuICsjhbXnru5p8z7ffK5o/eKoJoKdH/3VX0vtki3oq75DfXql63N67m6D6rpoq8+hNGx5DSI
5zHBh7wtQUt3+vG8z8/1crmcnwBSUW9zqJ5ub4e/u7ok7d7NdhKNE8oPvCk5P3dB79admsHyII5H
EQczJrfbAgYRNWrbHnfPIME6Rxvz0Q5jp/dkoFj9FBQFlwfqN7kDlmKpJmpGlmaxQUFUt4EmBnq0
F2I72pYkPsi2uYjs1PEA6maneENdFHxz8rRVnXSeOO7pZZF4X8bX3PA1p/GseR9yfcj78r6F4RqF
DmuJCFMlVkOCvIrFTknyfTsD94/5FHygeKE6PZi3Wj/diyHnJb/feipPxa1Dx7yusR035yyXjNDK
8z0m2EOwdfz23/9Fr91d3QKrUizTAGAYcqdolb094OJIOR7KqNif/EMjEzFe6jthJi6rAfEf5/FQ
7pTJRK5ERYu6jij/buIvjrM+k47nch9SDh7Mu4VwS1Hc6km3DmrbemrnJ9V5LPR+Ksy6Fco808a5
F1FggND1eSfvv73v+DUdnXQpzUZ70aB67rm2McPsxavm23E354inOeHbC4ROfEzZGRrmk2WJZQs5
NrWiV6Za7eVF7K+Fw7adZSVJGxtJFWd004joRyKS8e8JmOAos7j5rJqBEZXjLV0gFtjv0FFxgwKj
NV26eFNX0V/ZCRFGisxqr2z7X+NPsSk3jR95Etpyw1228sC0Catij16yCYmx1mbxBhDNeET3KXm3
MQEJzDMRIIdoNRHtN4CF7+faTPaO25iTh7mPjC3Qqlx9KfPYlKezolQhvlTaVl4NL4dCVI9onDad
yAv8wJM26jYFWHnLO6sJ/byWzNbw+kQPSmQpqr01l+1jaJ/xBCBBcADJnkyOHjxJR/GLZW5rH4Fd
Lwq3WCo+jVcf68yEAcQOAGoW9k8xdHSv395JfcyrSDHjei8u1sI23o2e+LVF47huZ/OG1pxh+xra
IWa/t2jkznxcWJLaud24XydSer+pPwfahIZep9DjdudO7ZJJkzYIMQzoNfN1Rd4XgJKtmz3wXP1d
/KqFpP4wZq8mwr2t4cgvj3fjvisP+mBBbRUdN1lULnm7K81NpOispUbb7Ado5hMmYlVHzu1yPcTE
2p8+f83Nswazf/Qke6/52dJ0Y7cl9VzzZQ7G932KnX6KJZtIUoqWBF6r24PRpAw4fXVV7wc737U6
AZlSYY+z1hkOyW7wI9dyCo7PeV+FYWTS47haftXGBUBnLzItdACdVi3KFoqDF8FFyo7O+KwUCrrs
5sCkf7z1l6iVMRoYKlUlSZcsTZZUxttvg7N5RE9kve8Xg6267d+SiBo5Oe28dBsnfQqXyveZpESy
Ra+zj/hTsXu/c0X/jLLUeZO88pIpk58EXwQ5UjBsyyZL8ylUuiooWt3uKyf1z47kqH8jzBmMKHhU
SMC7pn+0M9/cJn4P6JUXDPqhhdlWtnAlXHUO1g/CCYkmPEekWfCmiWhkwbQza1mtPjCtsijavZST
clbupW8RpAuuZddeA6tp2CeSo5SliuiqcLTVEtlMw1PtZYds65mUy5SnpffeOj5IsZDixRurY8T8
VmPO0rkyu65q98tsJCN6AP1uCwrKl2E7oLw1hnhoMtKtnNNCWle8QJVegWuVsTDPjkybhAE0eIz4
l1vhx04yjVYN+33YO81hcMXYVWbF3zpH4/MaefRhFaKPxbR7Zy5x8+isM4N3VkWaB04jne832IBh
PBfqeErLblfE/mGENjTfwRazZ/2qeH18Ne5adqkouIEaThy5VJHtQ2z1VurGY9VhtkefVStzZi7M
Rf9mLsK55OSO4BruEXPYpS/Z1qzwT5vWj+YyWG8snoNzt+OotNNcPiZDZAWGknkvNUxTJkf87915
a70WFakXZ7+2S1vdBStTIFVIukW2Wn30/rCMFkeJYyTu7DO6CvBqGiZCBAym6GyzdlsMeXIODBFN
RCjbEADC0g6OLfgNOzROr95bZ8QVeI2QieFSot+lHC/CTQ3DvZKkoteAul9X1rH9f6R9V4/kSI/t
LxIgb17l02elKdMvQnVXl6SQ9+bX71Htvd9kRmpTd/ZiTA8wQFIRwSAZ5OEhScKuVlLusoNUYLJE
551H5ZPTbQyNQt+G40RAFq8unB5Zow4MyVWw8PfnlOkd9O/FGuSDffrvD4JuoCwIfBM9ELFVPBIX
ssdi6B2guJlx+bX7BT63yBiNxu6cwoz3pbNxz+f9Hpyh0dtztXxIC0zip9ZaVmVFDkaACueHvs4U
tcR+qKUevI+b0On3osuh7noG5/CC6tGpRghTQF2B5wM8IkJbKhJAwBvFjFQBDveOpxAAqX+fr4Y2
ZPTvU5o9yn6RCmENQPWXCnoK5FdW7UaVnIW4b/Jidybrfhl07lZrhIK0A5bxi9sE5mA2C4eysE10
WJkog18UDH6fMz1T23Efz3fpgaCI2qaf3PTNHailAVO2Wvz+BLVR8E+3F9ftSg9CI1uQRb9maFFU
MKIJXa7kGkR5u9+hJe3IgvtY2irKdeWhJwnD9Pv8d2Crms4vdR4sCZj+/81ehUPUNNKkUhMHuAIu
aRVTX81mi1zpNJMMf70unM6CEv+g324kjl6QdqyCJVVWhS5skNFhGDr+8vU/eFlZg93vl2ebTDfv
mUpTgRsZFaFMEiwTnSyywXy66ulrYV3TUVMiYGPgbxFjCLJIU0VEjFxF/dTcumN36ZkzsnULclqC
Ju9NtxADz1zQO1GUVpAw7BUxBeo8/Yg2igVCRH6zhFlbkkEphtYqKsbNQAZbgH5LD/bN0oY9BCcg
nkDpVZlyHwIeMtTdCWKFrZmYm1QP70kDryUHaL9BX5IzEw/cyaF2C20hvMjIAJb7eC+Jnyt/JTjR
sdS9/VJmfvqlBxW4WRG1Z0yUe2UaYkWA5nsLj+DZ87j5bcqxh+MoYYY6fjupdGRKuu0iFcXSPlF3
RMykMq+mfsdL0psntKyItoCG7PS09J6fsQB3B0K5STlNuXIMIGjjn+zfkSFgsNdCEDZz3+9ETJ9w
Y2R8CVk1wgDoL693/sYzW6tbsQtucsb238r4CcVuZBBg5mSMoBUv4alx4lfNXKLNmBWAuAmlWgRO
Cl3QU4jPeyyYuy6Czpk+0mDPLdbSz0/6cPP9aGDMMzHBz1ff5Jg54wASqOcS5qIvlb1ZARV9qR7H
1x4MwJQtnzhoT6de/7vWnIlb77mopcVQxkQZsrTtwXZzMaXB7hojuzz//bmgAigRSRNF5DqAJpis
2c1uxVEStJjHC6WdKOFC/W9l8ot91zPe+E4IdSR1OhRt3EFIYOaWtv3/XAJ1GqxSSMXQ4NczPEx4
w0aJVELH6lIU/FAYQFB0twrqLHwStlGVAioPtOPry2u6kmzOxSy9pWkws3bk5kgow96NQgejhfVM
sUsCyq1L7pgLezZrdm9kUCYd58FmIcFaXl8VyGANxCvgf6rBhLd9+X+YxjlruG7kTXp+o2aaHNbg
VsSaQne1U06AhaJhcvO+N7fX7+dLW5JEmftszMsujNCLxL/EtrjajsDALOVGl3Zv+oab1YhBlBG1
xmrIqtLD7XqpFXHxVlJ2fijHBjQ3OJ7dxt+nq8sFfZ5ipr8836p5RdMAWAFWCsyMlJQxUtOylqSJ
OST19OxvE5jXbAmlNCcEcAEJbFCoqKFJ4H6v2qxRiJqhHWEwVGewOLyMfAAty4U4Ys5Q3oqhL03e
DDACaC5RndD1bM3xD883a06vbgVQN8arfIWpRwhAjvS7uPLvf8h6WLqWc7HKrRDqmnhZVw89CyFs
rJNjpQsv2Uo+cGvfrNwlUr2lHaMuCilQd5d7yOIdbuu52WopnJ8XAAoTBXlKZE0pq48aPLC+PVql
RgyZCHVxRUbERM9P5SFtPhll0HyieooXCqr61CpquSVR6QnTLLp3wSzf0o1k9EaOGWqvLwJMTPO/
eeiBWhSwOwGJKGQ+KUUYWX+oMwxnuoCvfaf766x3+nW7N1w2mSgIvxi7MfrD0mk9tBP9LPRGLKUa
Q+YRjyEqSHbfTYnVyRkDBHMgkszvF2Byvr9j0AbERuWqKIpIwKEsRbePmdBpp28+gNppMOsFrZLh
A7DTow0X+PpamxEoz/Xj8XTi9ufvwAqs7yU860Mn+M/Cpzw3SspTrYy62WnrdQmbk8kdQjJJjOQq
A0SaA6u83hsWh+P2LmQvoQW/0RdXPfea+8my/x/p1GlLLR+Smof0V8wCeN/YXGR4K5BgOh9rFE3P
xdRDmTpL5Y/ZWONWLHXaaEHiarmCWA8QFfUrXYO9ZGqGe3575mzzrRTqSPswF1m/hBRWNg8TihOT
bP0VKD2fi3kA+NBHSPlLpaobJm4hp8KcYwwg2nWnZifFJuoiL18LNvSnWEW/Vm8XRXm1qI5qRooh
TMRkACTJYl1wvaN2+g2Aza/OIm+eiXB9Qib0WHG7SeRjxk2g5NwIc/TD1hism/4FbNM3z9/r6+cV
+eMFxytNTu/hG0Edi6FxyKdLNF0hhljIUqR2/x3ivf9QFCtIU6nOhOHs3ekoQMwsHgcOtU8Mu0os
/c+fCOh90PSUbm7VKMZVJrFUqP/a/QK0u9N9sM5+587399eizZs3PiiCCGC8FSV48nsnLvB+nA0J
kkCVxb/k2x59hZfMCezgrVzZlVPp/sr7kzqCsQ4PwMSZmQnU9WpBi6ar9rBpNx9BaRHpkywaY3yE
cIi3AqAN8TnZRVdtV0Cabweb4sgsyZxzyAInsIiO0HML0Nj9wvNOzVS2LdAe+14Z6WpcdaI+lOY6
76wFnXjAQ0yX5FYUdeX5jhHkRMnEC6pp40p6S1eBwRWO9utbAVsoQiYPuUvV9kEV/Xxj5yKbW8HU
4bYq4K3CmIO+bhtauBfoCyHrJVMzIwRYAoEHLhsFJOjR/UamvTiQtm7Zy0aTrMrx/nhwn4cFJocZ
QyOJU5SJE0MPALAE91KCUC2EMZV6UMzyOjeaSWvpWqlLK7IbdFG1X5/v3IxvupdH+yY5VUJOEvuL
6MT1WRrN1h0GG5dwokwD5t8dfuMfN0Sbx4D+ktgxl3JzD1gFDb+voASjikDQIaNCaahXy3LTBApA
T4HBGp4z/VWuBHv6MzD60u55J1gvGNkZ/wRgl4CAC7XwKZNDpQ28nldAEtV0lzq2d7KMxm0tMNR3
a7yeK3dB2KT49/cePUNQGWAxJkpqGgIrcymXZI3YXTTMnvIcWxkW3OB0Sk8E/LzGbp5zBZN3YjVA
wEbS2yXf92i18PXC9PRVkTNi6fOp+jQng+p1F3Zw1XCw22qTGX1e6s2H3zhlc2g2Kvg6AK8YMIYt
/Vwk8368efcfQNmVOudIGUtBfwGOwm4vTYQsT2Q1TmXUx4NkC/YvTDY0pwm3g7lvY7c2emdqzJKz
JfrRhxYC6CrCKFGUf2hCkEC7v56+NyTNoETQVaBGaiOuEL8OOgOIR/lOiCMTolfiqXivq1oXRsMb
91pzqo3G+1i4t7MnfvMh1NOkiLJsTMKsv0iHFvVk7D93qgC6QjsD5yRIDsc4kZNCjNYHB023HaMT
V9r1aFRRY9aFPSK+PgScbwC2+fzTZtUFN1oRpy4mTqauc0UI4FEohFyENkO7efE11Jsg+XwuZLLo
DwovIZrHzZ2Qp5RKqEI9SBzBOaQ9x+hZGhqqx4amjN60zKu3GllqHpndb0BUVEDJAOJnp/9/c8PS
Pmq7pCE9RoSmZC1UY/Q5BCRdMP+ze3cjhdq7XhO8WOEK7F3UiFuvE/1NLgSBnUm1dn6+g+JjBAdV
ViRBYxEVALdGyVIbNi3DGlsot2ZrYwz6mnd4h3W8K2NjBPo7tMXu/5hkxa6BbRwOmeNv36LVYGu/
Gttf5VZjc05np9/Bp6QYVbPCv1vrHNoT+dvzb53JJt1/K3XcgtgLopzDAhA+0DNwNHCy3ns7P3+J
eF5XC9fzT/VuicLroSHr57bfbBEVV3gFEUIZzEQXJt+F7K/MO7fCSk0PEhj7k2POwco8X+js+d8I
pGKMLFI5ELPF/UVpwwHv8r60sqYtV7IaSgsu4+eKPFwhBdB1cFHIuKfU4ko+rRM/LPtLZnXr2uad
9MiZzB/5PJ1u+p1tZTt1Kvf5Amfv7Y1QaoEt08to901hP5nO2xBPCI28zMRtWQWSHmSCr0cRmsaf
C53z9VD1f5ZKPaiSLK3UNMBS+S6zeleqMf+hP5Rul9llimecxXt621lMsmQ15s/zP4LpQhHX9JLk
CbDSrFQfeExpGTJLZboFY/g/XI9/xNDOANiWuKnz/qJqxyE7RppqtOw69HRe+fI/2jTQFe7MLAUG
/PSzDxqE4TQyOhaB/NeoW5l4fMQ1PsSGrOsnmqHUol6HDl+EJozxSupHo/bshkWQkPom8MOmyB2r
9EOrPgtlxXz6zDffb8SMMWRxKVqfiyqBf/3n4yj15kqmTSMBVynxLJ84VfNSk4sqmkO3SiylMdTI
zkwp2pBG1WvMsdH+NRQAJutGPqXpTKilXc3g6PPURw9Skm0jxarz0lDyJYa2aZ8fzwEwX6DaUPj8
sfQ3vokR0rYVS3gNT3znB1duPmQm1gPn+S36H477HzGUC/RkPwVDWwUjzNii+IZ+GzxIznVyqCRM
KiCmhJAH6PNeNWPomgSFUEVAvxF/JIrLZoeewaCicMNFrcGH3MIdX9oDypuFjFiofFv3lxavCDEK
jNSzJSZ7afqlhNq84cQ0l/+73ZTa9+DvaTm2gVeIMpuE20jbFwX5yLWjRtzUzzcj+yGMp4Rdk9r1
msYkTLVm1G2hMf+LRYug7ZYAKmRlhR4hGapB3UvZAPOiFP2nGLaTHLE3+1zmtm2SYJLecx2YlJbW
tFuBU0xxo2lVrYkkKPA69feVfBTYWo8wuzy0w2yd8PGCsDlfAZAsepjw6uYeevlUDInk+8zDDf70
s99VsGI7VW8Kxel+P1/VnCA8P6fHPcDRikgdqMdIncrn3XDpi8JEGkGvmeaKIpw7ZuFBFZes9WNC
FvOIVEzcQAFeBBSVsgxDFNei1wrDZcwUJ2quXZ/YydgaarMWtI2Wc2sh/NbSynq+yjlfdCuWcoI+
VwvgE1KGS8i/KNU6LN6jyH4uYk49bkTQg1pHqUe1n5GHS1u9d+2hLAF7D+wwFnU1upTRknedOzdA
SDmgB6b6iUTdeSb0CnBzM8OlDgAjjvDsU174xlW7xg3KpcrWozAZqGXEyhyCZV6hsYto8+lJELBI
lCATUtot/yn8ynhdiRb8xqMhu5dDXzEVTIehDzkM2nKVX6PynmfGcHp+UI+vmXshlCmv21iKB8Ij
9hf5wuBFj10z2cAuqMMM4BpiMOmMVYC5nRg27s2FFnED2xIBj9QeRQ71N6KfHsjy3hoZ0690ZmxX
2TsffjHDayJtlOFrQAYhDxhT8tEdJBI3qP8E4V/Rm5r8UjV3eXHFZ6YPT9M1nVEsbcuj/t5/L7X3
WReGktKNsDjZcRhfarcyW1nPeFP2/3XG8l4SdQCJL3VVV0BSqawCdRVJhRX5byhBGixh7VReQJjM
pPkgDw4C6XoFGkx3x2JRTBD1GlYWxTuhDdwqt8r23Avo6+iac8o6qWp3Fat3oF7V0K8vsobvI9Hi
OTW7alqDSz9J+hkInZ6gXSlYKE0/2ib07CINiB4eTFzSfgL4G7/Staoq9xU/XJqB8yy1LMDik6Op
to3I3+eaP1MEnKwFxsJNXUJoEafMoJBxaqWACvAilnDRvcH1tp9ZynDWpNMoW3lxaOVAj5hz6UsG
JuZI2UvOvKDhVA6/ibQhAfmTqF8K/yKmH3LzLgsG0/h2Vi8oyIwZuP1MukHE5zBie/BE/tKKEW9z
8mjVShGuNUmNjsFQh+bzbfnBdN57dvg/APHRccnCKdGTAEp4pSRSRJDaoSeCASEbqF9+//4tGr+P
27e3t4+Pj/3+c32dJuShVhMbX8/lzxwL5COPw033AkZ92o8bDcgDWe40bpQuwTYBaEh2eluyKyPZ
+U7o1BsBlOvCKXFGV15xVnaQLdZBUSFek2vjPv+UmVe/iglsU8kfJosFAPb+U0LNV+VYi2VwCOSg
uaoLy/Ot1GI+Kncx9/0YC6gCWtbwBufRBgSgwb0sLiBKWDaKfGHXwQcmtrooie8xBsotFzILMzAD
SEI7GnoBFRFdm5SzHFiBCBj7JgNjhu7ZBmxS7yiY/hUxeQuzvkDHsAgon6ljQqSADcSFRvxGd10o
jdLlObCY4A/dlcfLAZONQG1rDIYW6r/t1dSir19sHWblVB1d1zXctWU5OsHiMXJnwa/OPAjvv4a6
+MHYpQyb5fJF0UMra83qCpaG8EJcwyjAOx8jm7RebBF+NGx3QmlwIjSa0/oeW4AH56vxa/hdxJbw
JmzHfYrK7WsNhPXZPz9X4JnM3r1QKh3AhgRP8KDAvoNK+NfuYB8OIDE6BAYzTZX7PW06kHKqoGer
cm9i388gWfrkUc1yX6Rjo//rgW8aN30Qmm/wStEw1pDSvTKNZX/oKxnNGM1pZ5fbOLS3b7ytWc4I
hDH3F8iA6HtYK/nCE2I6U9qq3QqmrEoALBLH8BA8ciZvZDvtXLZOEeH9b9fC+/Ntn8kyYZWgkQUt
BlgBWfoZ0WtNkYVsjRuWoF2j1a7dqHvysfd33psSGuQUbKLh9bnQx6gUVTNwdk2QK/xNt3QqPWG6
sPfVSz7NvrSuubME25m7N3cipqDpxjKnodannecpGIEhrjXcHWKHFmO0+tubb4gu6GMWfNGiROqm
jmzUCLEPOrYepKedgSmp+3ITXbkTb2Y2FNRNd0sNxD/mj9IUUQMuALVAJFFQE7xfpcwVAyACFVYJ
IGm7CQzNKozfgRmYE49Hrid2BuaBE9pm14VT7TpMe5r2IHF8nbVPGOLnEhO0RpJTghmBgHySAMkz
fX2D/8odtD1jmtvbYPpGt5FW8Y5Z1Wh594xgVVggVmMWeRRmNeNmQZTqy0mZhIxSKtMsCP/lmh2W
gN0PbEe41RNDH9CXIEhH7zcVLSuoatZgJlQutSkawsY7MqfcBkcjWkpHN/oVmKPrryuHe6vsUlc3
GfANgV47tRPhEL0Tj31gQY3g7btlvzrJpo5zAoOjzRL5sImq8v44idqGqRqHKhD6A3qZfpUrxR63
vKX7GIVreG/Pb+FMagxbcSOOuiMQl8RjStRLY7XbClVrW7GQB9I16zNDvz9xgokDa3Hs2QyM/14u
dVN8rwrEUsAyZXT11qtsHwIW1Oql9VasWqfde9bzhc7Y0wlBgycE3hJIYFCh0ViGakXiXr14DjEF
t97gYG3WLRZCsCUxlAMT1IJD1hRiEAa6/cp/0cC/lxvKx/PVzFRzgV26WQ71Po1VvBOKrlMv7yla
gAM7evFW2snfyduJKiHVFbhIJDU/Fhshpx+m1VPQUHcBVYSmIZd4r54yQvkslgb1Um+LtYyZh7FZ
WqKpOMM5+iMdny9zUj5aGJjGkb0QAflU6EZ3lngFKNUD7SIUVijqsFAoovmpPi7S5sxEsxOn+X8k
Ufvp10KQjT7RLhrmRBpS4BuYSS+YUXOWrY4z+IWQbjJhjwuTQb0kTPTtKqX9FfjG6jFJtUu6JWf5
zJvj/2rn/iOArvbX2cAN3iRA3jEuZzMnf8va4oKyz703JBEPDSCYJA1GhLKjsu9rSisXGuB+7Gex
5r/Kb3JKLf602FM6dz6IEoBFUVQ88mj23ibxxEapOwzNxqzfE/mj1Dqy5LHeBfr4qSxs3qxxupVG
5TjqSG5DyWs0pOd0jtX5Qs8w6RZMDhtlz0ZG+UsgOp/oSy/8Gcc3hUL/WSTlyUnDqB7PQax2qA/k
LH5xf5slgv05A3Urg3KuWpYrXBi1GgLaoNW7T2mvHsrvzK6XGDLmVBxDqH8A6KAsoGEHXOihQzNJ
wZEZVRiJ011X/HEwMQy22nIWoIrx9bmtmEkUAZ+IujdYw0AFhbf4vWWK2TZl1BoC2TVo2QGQHF1p
08B/BqgKAx4N4vkEGAABpKy50Wy630u9Q3MP1bsvoPY2rWu/H8CYCb6KTPdfdMUKbOF35cirtz1v
JhhgFV+JU/xrWwIcxFQ8A6YEfC10z+Cglgk3KmApVNjR9vhVUXLr8ZupO/v5Bj8eqDYN+sXeqqAw
Q83mfn9LuaiqJgcxI6vla8Shf4rRV9wkBc4v53t2IZSefu3OQoL5Q+OQxcALgYMWUWHQIERyyOYR
f4kZGOGoK1Mz86TS4oVGMJ4vTHy4E0jDyzBkAh76iKLpYhQGCDdkGAXpwox7rliz+UYlq1zTFYws
9pg3z/sKQ1cjOxYwE/889kcJbNb8FVGaoQhO/8X6n42reOc8NsYrhwo2/vxbfmaZq6nnrjTY4iX0
N0Mf6o1ne77ZVGaN2SdA0peVFSd68xbFet1acoHAPEEN7NpHG8FfQOg8OFOsEi4UcSX4+4UHnyM2
ZZ2k04syDVTPKqoBk1EUpBFJ3jBWHJLCDfjct4pm8BY0Z04y2DoAIES7yETtd685otQLkgdWoQta
XjiH7yOQCAl8vqp6bDJoVRJHqaL0RdKGpUL/3NFKEwAQYZ8GmmYalNoxZeETZMUAvwFOgtMZz9PZ
aC2lVwH00LsksJts7QPdTXajvybqIdUiowBRdWewnBswxhjo0m9t2IyjXZW6Lx+5JjDk/Bfvu5Fq
CW2IqQRM9hp/h8UuqT0Daecm/vATo5X0JjLUDf+eriXxhVXHiaPX6+xS3Qr4r+c6/BjH/2gwOOcw
nV6UQGp2v8eyGEoIKZCOIyx/xPupBFQzxhC7IvfdvKoHswRlsRmVAihTpOqljmXWjIbi7MtJY/Kc
pxqS5pldkn4n0wpFP8uMWkgU8AAIiaAXmiTqLUaYr55/9yMAZMLaaUCmIZ6dUN5UPCkEfCePvhpf
QfMbrzSeS/Y8I6+COC4wMbwx2h6U+YLX21qOu4aQOLelhFQL2/cYyQDHK4FyFo/BKZNMG7c2E6qc
lKN3yUmS6TWXvRBcWbHsdEzQ1QucZCTXx0B5XeT2eUy+QLSKlzvGTYtgOaJjQdGThYItWf+aZI7X
gci74+yWdbraDK9dvQYcU/L+ivxC3eIRrj2JxZo5sK0B30tzWMtRJrBoqfWvpNFUi2VQLuo8FozH
WRs4VQiymaKtKncEif+aD5jWlgNFb8iYm6oQeJbWFfVSOPnwthDRtw2MOhi1eRHZdEqHxbZOQ5lU
/rWMRGTaSGVgAqdkSIom2aWQDXYDSKEZ1YXqaD47GoRUqQ3iXLJSB4wHea6Zj0kCfI0GnYTvAckX
BpHc3yifsGHeAP5z5c5qYCTRbvhmK8z3M9jMIXhngZa0s9LQErwDJ1qVbwOak4mFziaHOPvDb3nB
EHM3IVaMfkJUx76G1pHIOpMshdtIgqlpr8rVFw2FWdrHKTy99534cszuxqwH5DeQ57j/8kSSWj9L
OmjUqyfrgY/3rrBNXhplX4iaXtXvWfd32JDRSeQlavQfop0H2Xh9okKFf4Nl9172IHR864+5f+XV
PYyHZ/qngQE0Tg/ydYNOitaNxGMt2axngijuM35hT92raA29KZENZ4B5hNeFo3RJVLMDxwIzkdYv
wbIfA7XpaG8+knZITSEpQZH51x525cBUTi9YgrL2dxLqhvWBs8RN8ja+C76rvDCw+qUJ9j1p4Zh+
CkPUVqFpALdwArFO+I37rRJSzHRtJNW/Vl1kZS9D8ZoWVu87XmbI3t+a2ba5UzQfKWahCOI2GP6U
rClzjgJcUC/pXOogxwASCrIt8BxhcytuTZFxxmEtkX0cW8Q7ZiDcKC0mchtN52JLehG+UCH1ztqp
JquyioB5MwjzV5Rf0FWtN9yuWY/1h6LpvW/44So8R0Ojs+kajcoLt0ue0dG7xVN2X2SSVkxC0b/K
u0q2B6bQq/4U+jutBc13SN6KQk/dJHrrsgZOW8/Dj/RIMjeSzDHY+rUtS298bw5fsr/ymZMIZHi2
VsArBYutVQfZQ+dZeYK10dP+6vMWmrkK0Qi7oyLbgqgrvzxxpbTXOFoV6QEowwDmbtjKIA0cd2m+
iYErDfWWWWG6Q47CcfaalmauWEW/AXOs8pK/+8VCwDvjwVFokgHQR4iG3IpER7zo1PNZRvavdWTL
hQFsfOGvwL/ZmgBrxTofOmptDLusdrjI6sDZYqRm7K9l1ZCHnVgtfM6cW7r7nCmou0mex6mW+V3l
+ddhl4h6pNhVZHYoogesngWvNbgqRUtkI1PlywXRj+H4/UZQ5quJ+X5MRMa/YvBTkqDzsswNrVJ0
SbarVC9TECvG6YLMxyc/YmNE/zD2aHKZWKjvl9v4oyCWpR9ca3bPwPOQsd8FvqpXOfAUqd4LuRVV
gw5auDWHoLlVcR2DYaWpS5TUjyA9fInwg9/mp/waPdA1ITlfiI0QXDNV6nQeVYy91PC9U7QKZ3RD
lW4rJVYvGdcd/ZqtN6nm92aWDL0uBxz/nsmNZgxsHJl8wWVfOeMtQb1nvxCdk2DO5lmQxSiUanRe
oIRJFYTXxhPcMiSmppQGoOyV4uSVHTStVTGrlLRmkJ0I8xqXW620IwVw5d/PffRjvQXF7qk9eeqm
AHxLpgy5nIvCIKM18So7ESBN3JtiDzsYq0g0eG/FSy4yhh/RAT1o1+eSHwFCk2QNwuFhAWGUqFil
BRaDr7QgvsrFPtXs0t8osptFmEByFeQ/RNmBU8lDuwW7r2WrUqfRIOx7zl/6PDODlDMQzwBo+t6B
0nyIPUPNwzVEpTpTG4L0FaiO3wYLD8CH9BL1yeK9inNiLDKIu6IrLyfCtYcZsklXVUDxxLyVlCQ1
xD4LFgL86QQoJ4c6HyIRNK4iiUtnJ5gUGN+QLeNrCUjEtsoW7u2kas9+nnIjId+VwKnj57lhrwyv
3ZcirPN9qxpLif2ZeBlZCPTrAIw0cbHRXXdKmXiZgDH31yEe1z7ZicOaK5Wd12yLazGKVpd95IPb
GogtTEb0Ls/1beaBgrczwA+Yvznl9lUqrkowu7XxAi+4ltzUX0kwlHzQ485u4x1I8/WkdNil3pVH
fbkXSV2ueFAZj2u14DoGuRHxjR4LHBqwPkAb9pdBkun5CqcF3J8kIOeguhQVFu16mLhxr51oMO5R
nVbCqxB0sRk0Y6WzGWswnRIZzyX9HNWDKLz0fjgrkCqk9jIrKr/nFEKuWboZ5Be/HY1eRK8Z/xcZ
Hemzba04xUgdcOd2W1k9aLU97nq4nabSU34TLVVwZ8LRiaQDiV+Ye7D50oNVlTonhGdicq2ZXdcb
Wc4bCXOSXjybGfU8XSUHFSXJQa+OwlWTjyWa1HOk+XpdSRe25rGuhCwiyOuQmgXSF3kT6j7lbJ+U
WV6Tayl+5fmlLV8q5igkkjEElh/qslevGnKVelNArVhcexqis8jlG17nM+v5Mc2p32QwgL9E7QfO
5l4hoqzoO47tAJPC0Emj1Rqw9gukBi43G12iFLGJIGHp/TInFES/YFWeYPKg+r0XKkVVAALyMLrG
gaq6Yluxq6754Op2AxTSiCce0RYi4ZkMCEBjExACQG4WS6Wu2VB4IQbeYFdH8Y84rAYF3JUJ3hti
pSfnHsF4FVpcY6lLsOC5CydJGBWBYuiUHaPCLL5rcoJHOLkqcjvuuHgXRQl6XepyXLBdk1+hr5vC
TSENQiz8SS1QaDp2UNQgQoIj0FkhhPFacDJzxpm/FTEd602w6sE2M4lEomtQcTqnYvIr+JC7LzCT
M69s+jEIOqazVtGWoMV+Ae44pzG3oqlgSPYFDeFQEV3VXFL2StozBok5QJJyBc9dkLYYMUkS59/f
DcypmnqXQAkMd3C/3jEIuJHVquhaDwQNsxdPKMxA8A3S57iPyZKKPnpZpPzRooPCL3BCDxQUXtZG
wZhhjWhX5ewMPQd6jXEf65EbT0xYMnrTKJHpI1Z1uSYHMoygVRdDbUKzZkp0jqtjakXA2NtNJX8p
ZBA2TciEoE7n+SVNmAzUg7Kh3IRENzqo0CJ/vzM1iBDyZORwHMmmkZB2Rauergr7KkNX8xqtqWzl
REucZLP6hy0CV8U0hgTptHupbCYNgjhI0VVLKtMfKlcrzsxoJOkFuW6htBu80Ht1U7Emen5ZfykK
mq4qvWj00E21UY3FJAH+XnzNenw+8jkG5GRtuGMyFS3UahwfiRhcIy9kD+mYjY6keokx5N3Hv9ZF
5C9QdwNCEwQlPzH6zd2TBD/K+7yOr00Yodt2I0hmV1gixmfkv55L+qEbotZ5J4qyJEyfal4kVPGV
36HncvWuxHbtWW/Ne2iIQKzENpow13lkKCDCTw4k0gfXP8iL1ehJDP0Z01gEeMqfyQ3U7Wu9RBij
ME6uSE9XZsZz+jBGeqz8ewcIOPM/YqZTv9nYQs3ihHRRck1Ggi7ltTiaAb8ZMQ1qKdc5844Chvkf
UXRwyxd+wDYqRAln3hnBcP2mfmDmiGoyCgaeIAUW2j1Ybs7jeeFEJ8182EpEPWjkVkBM8JMUuVlj
IDCkLcM8uQJuZiHh/jlcqx2x/5IDBoYTUwW4pDOro7zxkfvYwH8sBV8zzglg6X8+gLo60iCHwBCm
ybVkUwxilrXY8qMhtZ+vcyabgg2+EUPFFb6YAbmfZwkGusjesenMQs95S031XLUZ3q0ufLmWU3dB
6n+R9h07rgNLsl9EgN5sq2jk1Wo1222ItvTe8+sn2A94R6I44swdnIWAs+hkuayszMiImbvpyurE
GcpqWUiihsEpx+/iC/TxVh3q4mtHkQleF1TYUKP/PN03OnNXwCZ0ODmg8qGPOrHJurwLDoMqtpkQ
L8oudz9xaSSWU4+Cdo3PWHXLd1RM0iVA6UzqeXyOA1MDQBtyqtrkWKKC46JQVEd2VOfeMai6jMNV
7Io1dTOGAxhLygf1PObenl027CvSRWkh7bI0rVIK1vL42XOD5jtktLL5xnuv7JGKbmoGlByaWnho
H8lBi11wYlbobCArw96VBvCI+EWZyShGtNoXIyBWNrswBWGkF4Nth4s671PofNfX6y4own1TRl1C
00TGjSBKVdLq96d/9igDKjWyYI8ae1OgG582kpRneWQjk1Axja6WhHNBj+CcFI22OwkFa5VCuzPy
Wor+XnS23v+AG60WvN6Eyw+YPCGAF0qCCLQndh+saokFhLT2ZRKHm9IlgkDDnChfKm92JvQGMpRG
TK8k0papQd1T/RbMq/eMWY6qR/ChxpJPtPicy3tUW/6DzwTUWULREYE++J+uvWuLxtc+C4bIHtgf
/4NdBTvGE4nPF6Zf601rygVpVIJHEs3dmhbSK+McYiCxG6oVEe0QnIdrxzFQpgx5WoTrplsXkMWB
Po0Chbenha+dO8kiyufA+AKtiZfZ9dfWSJAzQ8dFdtqvcnlb5xBVg257i8oAALvCT936RoXcfhNw
pAlfe2i0Ohuf7/BxREYBM1+rwrPWU7lFN9tLHzz2gDfEepEzpF0qus95ALyh8JDHe358ul1/K+MV
ftsHWmSjqt/obi1neh73DtEw5QbKqTKJojhdFQWzRCY086QZkYLAqYwNOaC7ubYcFamTh7KIWZJZ
d1V2AsjRhH44SHGeLVzOczEACo8K6sVgrcfVeW0qU3JXKgYfDl3gRFA91b0RaOkzyjwbNsyXyiWz
9weCWh6IPqSAQE5zbY5BfOnX4HGx2RhtTpxmBjWpSupUT3IPXkTDfwkHvfeWrq0b2B3O8qXZye3o
qJ7vBHkd27lM5PxBkfY1u1VNHFAm3Gad1S8RiN+iuEaL490B4JgMEPhkCTspLznPG2K7b5CDALKI
OOUnD7B6SWr+BcUQ9cFDNBQYTK83JVVMFjcpQP1asOaHX67fOOLCW2smuMYXoVouK4DOoEJ9PfVs
zjF+zTCIjTyt2bQ9oApcJZ15ppT2oF71tlyau5RlYp/WQOwuPC/n0gNQhAXLjYx0FRITk8JEqDhe
KPGQxGTKnMjBq9KjuieuGGUjCFbSVVbkngq1NPxqyZGPA5vGZjAK0qhRgQlK59cDF7kYKKIGlluJ
dPmpZBNdGwASCIywiWnBprSUX5pqh15+4samJENecnwLZgba7AcOhTzPjLRjnhw6/1mNdNahyv+a
QALqGNguY7YGry8kGK6/kekrKeBiLrErJ6KMsHbLBpwYe20JXzNTH4IhvLi1MT0pAyRybSjPa1nN
QiGxo11xZtaQiaUjZSfIVx+/CsKX9L7Dn8sJXtmb7Lp2SJoKCoWJDcZOzxR/x6aNx5/h8BDuZPKS
EYHaZfA/uL1nTvyV3clFAx2FUh0CPrGbL7wDQnGbeB+JYklpBsoM3xILlTjSHhxdbHcuma2Dz8n0
KDQ6tA7V2zQz0iWttZnzd/VFoye+eCIwgyg7eHYmNorkY5cAFN/ZGLu+I5z3U3aLZCGz9gBVYyVo
bo2qW9f2+j7ylTKDvb5D++RqZARdg2/z3GHNgaynLKEZ1McDYjQ5pauW6N/x1inJ8/0dcMv7OW7t
i++YHL+4Qcuxp2EHbEFDAnZ9AQVhUkKQEr2P9ZtV6rsEkFbIm9jn9vN0Wkq/zqWCr+xPrvEyaYSc
y8d5J4CzOh4tdni1pAEYl1MHwwf7runrJ/fz/rjnKh2XdqfMQ35fg2XCx7hr2ksETfZ4ZNPIMbzB
gjTofWPjWk5c3JWt6bUqtn6kehijqmwbLiRB9eD0z537swiMmUsRXZmaXKWxGoppL2BYwhGSgRoy
MegMbrZli6ctKcRD8N4Corh3ljLa857r3z6aFlYk10VQ4eFE99wqhZ51Stk9+8wOm/AHyJwh1BnQ
rqRGfublhXzNTIx0NeSJD8P2adtowOyywknmAKULzK6j/GJwPOuzxlQ2SCoBnJiyaRStzIiyC0yn
xGxHzKNkxhyaHXhIEDAQ61PG2k5oFh/8CyvVlFVNLTggPxmjSKgVS7i6ccvcbql/HzNxV0nNRV7H
YZ2DbN94Rod3DUNDxkQbfATczjbWmaW82Pwu/mdy4rHGRy/IZTDPgrTjArPqQyK+AlfMLVKJzIT2
WNF/liY+ieeHItAS7CUz0dHWCM7TIx2c1f1DOVefA00lKiIjpzygZJMpbNko48JMTOxnMyXB0dPL
vd+RKiZ0M7qdkc+1XZ1pCwzUwrU7A8KB070wPZlKjVFcN1JGp6ub9Q+qbugaTcyBqM06WSUDpb/R
Pv1sM3AehyXV7w98/tK/sD6ZXrlu2zCpMPDiqzQyaKtKuFSfqPDM6hutNgrz1JITEu36Es3rvJNA
jR44UGRv0G5/fen5AuNB5RHPmQjkzshVC6kug189gHaA/6iqzyV4FasIjVFreKkiAoNqsHBwZhAV
Kp6M4C8AChYF9ikcThGjtk/YIra7hgSqBbBNVe5dA9gtHF/a/8Sh2Qc6G1qDuNascF8cixw8v6Ip
q+tkx/0MsYFEWrUN/FWy1Ig258nAPoC8EhwpigqTbdEGbsO3IRvbGlehSzRF/iLvE5gOMjB9VEsA
xZl3rAheX5wzEUxs7BTW0iPHlMuahMxv16+GOEoIsEknNKlb9zfcn0LD1Flh1nGkYQsw2slJE3pk
qhq5SmwZPYqfTUZS5iF2iYby4zP35uSE/SmzjpYtybJNuC48E8DywafVV9dZbKYrgY6beYj1SNy4
KP7wm/CF34FGln8AnZ4DZ//rxgbuGK893f/02fv08tMnS+K0QljVXo2rW9bBQ0XzlsopEBF7tkB3
DxOsk5ykq/a4JBZ9y/eBuEwdN4MC1Wb4ismt5oe94rgKfKAjU2WncQQ1Ht1v9IeUilQCx6dVEaS0
8m/fKm0nIH1j8MBw06+oJOXOF9e1tLCMc4/mq0+aBO2IYT2v6fBJlan3BtC0P+ZafrASNNR+Zb/i
Ch2osQk5Vqum/OP9dRDG4d5soYvpmGwhaCUASssNuO/W8in8eBV/j/6jspXX8c6nxRYEhpXxS0ud
bmIwrErrA0fdIxUo/t/kdX/Bi8w9l0X4L23UDkYfxF928uK1wIIMqurzOLVFrw/zdaDUYPSrHCF+
bUB991z5Y9+L4Pd5QR3eT871ELPPfaXGr6mgRe7CfTLnN0AeIYESXQJ852/hLr6mB4hAwnsqtevK
g8J8mSY0FOOvsmKlc1OwHbm/GOOen6wFivmoA4rIV6CddRKya50S1FKppLYiKOJa9Tm8D5C/0BVG
k6iQqzGJimgpP3JLng+4Dkj6R8Vw4KLgha7vDr7nQi6rq9TmI12WSAFpBFkv0pXwWKBL0+L6R1HP
94W8FbiVkpGwQGymLkz03GsFinaAvQOSCIqzaauw0Hs9L2V1ajMrmdvzBWnBD7PL0bDfg2SZ1jq7
LkUjUQ2+NoeMZF/KwlNibufBifIKMO8oZwF6fz0Noufyiiflqf35GYKBIX5Pnyqam/7n/TWeQV+q
sKNBFAGZD+XmcsgSXhhYDyMF7I1goOXwlHs5qbCbcqSixZzEMjpYJBq6SMYULh0GQ3oOtZrmkr80
7TM3Fai5kD4H9ZIicTeDlpUGFZYEaw/S5XRjb86MvgFYnSBI+X5e6HSc8/kgCgFIBtxGsoLb8XqK
i8YDY4jUp3iSIjBBCLAtYiInVDrkDgRolASxNlkKymZeF+ipQl8OIlH0V05fF8iAMVzNsqndshkE
5/JeIXzNiatMcsCfniY9URrBNQAYemo117GGZhGJ90eGMjnYOFxYbIQeKkSvJ5ddw+WBg5OPb3Ac
9gXlJOY76YBe0hPeQSGJK1JPIwigwNPftn5GtBRUYQcnlDTPyp0mDHUAOBJgtbrIHcA+V9fBThN8
QLrZPuRfkkwQX5QOGuOU9cq2JCKkFXBnKCm3c9uI1YjGt96zk/HSc5GUTWnGCiPaQpNkqnF/e8/d
ZQBQjPpOPAdo7ZRjMoLISOFoWWanHg1kg8swvYOeolchSyiTf/Jv+Bxmw4Pg4KGF7nzNUfmzfc1N
GShaAKQDUHCB3fP+V83Fx2iTwvegpIEwUJx41hGRXkAXyLU1MbMUA1LnoDY7yIrVebTauOtWbxUH
vPXGICwkgP/yTddrD5EHNE0iOAczPcoN15s+r11RDbvEt/XX995I1vtBr9bgQwLbGSaCHEcd+lEF
3dNVUEF8EULP0KU60Y1DWn23G2myGhDBvCFXBXXBE8R2zueEnjPIDCQQ69psNvS89J64vfdwYEbZ
KBRj8O3Tew+MznEuaI7zxOVvSeui52gdeg9etxD43N5312aE66nxnFRSURpznmpWMtzoUAIJC/ZS
Gg9bIV5SuZtJyF1bm3gfN81x8YSw5rZ6T7O1Apac8jfb7fd7KPLQ9c8XimrdpqNkN/yGD9ICQHbm
ZFzbn0R5HBLCLTva12Wr8sne/Bxz0MhOig8PLywygTICKjS80JrUC37+1s1fm54EeSofqko4mlYc
U8x+ufAYSvKCjdtA8trGZJ+7bubGcCvOE0D1eY3uzyViwpmbExbQDozq9FgukCYLyLSdA4HPlHmK
IUr1gzxmszmgXeh7D7E6SV8qRt7mSkZriIzHYjj6EyZzxuay2whFzTyB74F01RqsoKRnDkr+Wckv
rbQQ+M6u0NipiGtq7KidRB8OX4gD0zewJoFuobRi5Vno0yU3eJvc0tixQX7sUMHvlBSuH1pg0BKG
AfN+aMSWulPJBlpdABQsWJpzIJgXUVJGrgE8tK5Ptpy3qlJ2DvPUobLUgd6uFEhZ7nP0zd/37HMu
5NLQZN6EEnKvfgZDID3H200gjcgSoQPTHvsVRYvJ2CVzE49VlrVYOoXGjHI34WMLRS8GJxjv6y+O
gqmRbuTtwkN57lghJAUgBvESwImTmSyEXIgGEQOMNDAMMGhnx7v9/hzO7D0EgNxYr4AGAspx14uV
RWVV837s2pFcvBR+scvRrEA8Pzbu25k5UWiHAlYZw8GT469IfvGaUpWgDZoB/cFJmW54lzs6Uviq
Jf6nANbVPG5M8PkuHKuZrNTYgvXP5mTBOrHzPEFFq+jeBOlkoLsEP1Cc/lkTa01w2UIDzjlEeNOe
F6Ldv9aYycV/ZXrirrgCFdWqhenXV5Y+y8ZzS3uQ5ElEN821ZuATPp9G/498Q+GSZCvqMql1WlnI
EparbabrvwuZ2Znde/VF40a4WACFEbRAqnLX9n1tJQ+O0UjsLu84PS4qWpZLPeqz5uBkxlcVkJZT
0EPAZeDDiV3XDpHE5w2/lqisrsJqCyDdghuYu1xBNMIBtwL0Eorek6HxkJeuOhHNuPUmV2npYkIF
kqikWwfH6iHRJYeWDqkiXLAuCnEQ2nPARyp+tHlB0jeU/+5v9RnAB9CCF98zuT2AwufynOFdW68N
7nUfiDQwhX33C+oDlzoLMeYYvU532qWxcSEu1rVzCylsSg2dyIOVPzY7ltt+SEgkSfs+W4hiZvBp
GBiPHiYJLdijsOe1Laar2DgPI28sa+4HwnFG//29fY6Qm/puV8IStHUuaruyN8mpB44nNawPe22w
bqotp9jh1mtM9KZDdct3VsgP+AMA7JEeeYIuiNvGP3Lsa6yt+WrbGiwAbMxGSQxFYvQu2YWOshD3
/D0gb2b/YkYmb4veiwYHZOOeDTLCnGgmih7glyEIL7/dDT1w73ygV6Qyfp6OR/Nxx1jRgZ5P+ut+
uzqLn/4RIqh05Rjfij5KUa7yl/tbcf5o/Pu+KTd+IijZANltz+ZBIg3k/0uJjk9obwPzqGwCaZ1u
oCeFTMSa16NTL+/zJzRhdB/VI5PQHr3S3sP9D5pJOF1tIWly3yA34vttiSWV1H3lvHEMBC+1leBk
eltptpSaaUlaAbknttAL4A4zXdAV7adQ92rjkshZbNmduWOBCEHCHm90dFBOOcrZXu7yhI09yIWq
G3BBWMML/+BT9rUF65PjQBuYXTixc1fhpcXJtdQnvBZXXurZSrFCs3hfmpGe9O9IzYO67j+ZbhQi
hJHmXEE68/rE1sjwNlKP6c5FU4gpH+viuTh4ADtqRnuISKIr3hGtDUpgDQZYB6OBak8L3zCGYTdn
BFqtwNuPUJ+/pPyFh6p7uYi1tMaSV9Ygg9OAFTaB+9G6NOeR302CNQrsFu8oJGJLKi2VJGeSe3/g
bWiOIb7BVTTxWlIjN0mUwH5vSST/TYHEIimAeJSG5sK9P+shMdnI9aAFbVQ4u57vZvBcbKfes2Mm
Nt3yORyM2PGAejnx/jaQRdz21BfAQPWWZ8RldFYBRcrzwoTPxXSXHzGJi4dMY70uHjy7Vs7g7dDU
FRfs1I6oqd6fQu/U96XOpb4uoiq35vHEl9GVev8bZoqxoCMeuWlkXBejHtL1RITZwEVDhW9AKdSM
I52ryJtAk0NysG07NkNw6nojp/uiVuLs4MdMMtrxACafNi13paSCi0GGx6NQXEIfAkOdldUYxodE
v9PPJXXd2TsKQc7/tzdZcR+0/nknwV690btd8ZQ8hEa1U1bpXta9j2IlHIYNYx3AfpDRCITn9acL
NvKlJZ87Y+gggmAB3qto9Jqc88Itaj6OSt9mmnPE6v5JKQwuJby7UbRDHO7cb2YjLMHFZ6PcS6uT
28/3pKArGlj1BGq+vu+9r1EeE90f4z34ipd5su6pAi5c2TcegEIlPZQN6ME+qGjuL4h97l+2SxJc
c94VWGtJEhF0jrK51xtPy8JKiwG8tP3M8qqnot4m/JsibL0uXYJ5zeS0R5o7ZPKhOgkSrGnzbwjZ
pSESWKT3WsOHpH2/9wmIPugBCi0S5f6TuxOOBZzHI6wT7A2ToRVxXggh49tp7RqS+OUqROCNDHh2
TTNr+QGoTr80mPS3yn/yXRzoHsQsZJGiwTzSlh7fo7GJV8fsSsj1ogsbL/3JPKMMlue+ixZUrbLk
aMWxpxb0vNLCBTb65hsrAjIxMMBJYL+7HnIH+QAh6oXAbqoNI9AKtK5G7z2ow/d9fzX+nYkdwFXQ
JwnINLRyp8V0XgT8t5KYyA7rTO/A9oeEj1iv/X0hrHwezQ9ioN+3ODN/oLCG+AUIrQEVZKd+g4Pg
R9gBac/TY7XpzSVVmbnNeWVg4oGLMuidpIaB9DBsE53/ATVOQRDvEU3XnpYpNOcHNPKSQU0DyfbJ
UuUJQoBKhD0RrQzlCxpqk2ED9Zb70zZTTkFiGiwO8O0gIUJ/1/WO4OK44Ms8iO3n0gBArNIVEoDQ
uNnlhNvhTT2Qxwao8ocEOgNJYlTPUHrfnFf3v2I0Mt0ulx8xeXF6ADi5TY2PANmLIQ4d9OY+71uY
mc2RTggbA7Hp2JNzPcyWrxWuLdG2y3W4uIe174MwNz+5C7twZiAjfR1iFZBjQCNh/IyL2KxInCjr
UwykaOJnha1UkyuKpX6LuQjsyspkMI3GiZ5YjQgl7dg0G2Hn+JBrjV8jbt+nr8JgAQpMyqVY7Lb4
h3ami7FN7sS6EAtvyDz0XdBQgcj4bzmcAjC+uE9ciffQerGVfcaJIMKFPDLSHshDTEOPIvU1qD+i
ExOg+xoiG0H42HdvBQRt+Zpk3mnpPX6zR+AQYQgdLCMNI/jwrxevUfgoT+U0sf0+gKJQBKYP10KP
jU+jkF/YKDeOeGJrsoQimGo7SB8nNlcqetBo4JIy47KxfKfTa/br/ua/2ZUwhiB6TEtqaNrQJq4k
TZS+VHzggxo4K7f5bIry+76F26LgaGIEPqAFH7n+aaky46Kg4bgGOEUAKzzUhJrXV86hgWS6D/x2
yyxtxpuwFAgHHC9ALMCrDHj6ZK2ELA/8MBIzlL/hsNaNzgAPDjS4TBRroK2OYPj+CG+f/hOLkxVD
HV7uQkbIbDT7bD9d4lsN9elPYDZk6A16qsn3ioZf+iL4fGb1xqQfLjWwooy8mNfbMvUdPwxcP7fx
utHfta3DgO+buLz+UVlaoH8v1Rtujh0GCjCFisQywHB4bFzbc/1UVp2uzW3RSlHsBnGz5FE0dWc/
3UJG+Sa2nFiavNyDWEOaUYGl2v+OZP1cs+TcL3F7LA1nnN4LlywFDJ80o5GYiD1NxJWsEVt19NP9
/bFkZnqFyUzIFw4HAiQDWqlugES0ZoTgTH+TnnzfvG/sNhgZZw79digyqHBYf7f6xaAQJ0ohjkeO
7S+/q+9m/K6Vh3r90Vhn6Ho1xn9gbqSaZyERIoKcdjI4GdKMVQbcpQ3cq0K2/keemqWov4Ck6+zq
MujfF+LU27wWBghL8Cc8Akk4lutVYx0xK323LWxU13oC1rksMlkQeB4VZK3QKCs+Qdct1RUHDNPn
inmMfoaliPI27zz5hsnOafx4wBOwKmwwLNTuHhqwWUwqj9IMQIFO0u9P8pxHuxzxZI4zRWmcXOsK
uzDdVbSNltZwzo1c/v2Jx2RLTxVSuSzs3F/jXBN9b6o5Ycu3LtRXwoPyVCxt0jHkvorqJvM38ZhS
GYZ86taFnWh7SbaaV4bH7gniU+5stBKwWbKUClzcNpMYJVAyKawEbBsh3XOMPsSAn76gdTI2g6+M
J2JzTOOaxJDLTAAMJBwTUuENUBlp8cjcREsYPMDE6MFA0gaR9eTOrdoQCEQmLm3OfYw7PQK/gQIy
eodW7SpoT4OxVGO/RczjFmRH4giAsnH2/3JpFz4BMXwP2hGntLviFSTqvB29SEhJxiNMPTioRNkn
27Ylw0Y1BSSK7u/emXgGzbHwR+DJEtEdOjkrLNsIQaRppZ3VrwG4QHS5OccZUcUFOzNXhsyCEBRK
dIhobth+APaLVS6NKzsIHgdhBdbgYo+NBC7ObqE680c2Ndm+f7z7ABiiOqNO713kRPKaQe7cZg2w
nZmfwBkpprvx7ad9AMUc8rHhkX2h4JslieUeE0qNx3Pxs33NiR6SdmHgc/EHPge5KBZ4Snj8yfkd
8l6TnFauQOlAvdhkzDg3kp2/VbpfrOwqIrU1aNuwWkvDiocQIPLtjC4e1N/otQgXnMltOhJ77fJj
JkfbHfygaQu1wqUKlojtZ2s0gLmSwQRFF0HFg0B7E1TZhkLQ06Vvl1I3M74MWovYAwg00evKTkIU
rszkhsn62i5kBuoBmgB+oUxcHOV4yUx3AJCOeBWPSEMEeNeXUNHGglMzo5mhINyK4cHfufYtrSFl
bARgaF5BN0RRiDsYYmvlAFODvgEtI82H2r54oFsStzWIsL23+2ftlt0DNA3o7+JHrc/xd3JV4DEf
1ErMdyBAJPKjwxi91RSG8BXqyipCH5trgb6hz2ib7wZeb1ODE44RiBHZlZLobbgFGLy2ek7Pym8H
LEwGmLCD1HCG75AfFi7yP6Ly6zm8/tbJHMZRmIacy3Z2ieZdnNNKf0fVYEQODOjf9I2nZJsdJHqO
KCKJ7/sTdcu/MZmoyTZFltFX03zo8GR9j+i+N5CzBGO0/jkmT5/2Gnl/8cnbh2Rx1KaHl48F+7dI
bNhHuziyeiik4/k1SUoxmtglai51CNPaiIRQVIsBPwwL9M66pqtL0O908G/B7Dil0ym/tDo5HbGg
VaooaZ1ddYdeQnwWgZlJW8Vo6rw/v8LtObwe3yRK46VBFP0S4zNjYh71956C18wY0CpWAX5h0B2y
1J88MtixpdGCgOUcPcNbCm9NlvLUt70ok7kev/Xi+gO1TyfnnNOB6T3ZCS8i+NaH1WMEUx78UU4r
bDj3G93w+gllA91YZEW9vfGvJ2NyKqERKkCxCB/g5t8cuIghkyfuwloEb/FbGGQj8DNyl2792fOF
nn84QmDPwYg6ftXFsBnfTXmWYzBswn2Z3vnhfc18VevAlEn28SEoQMM6R+cgkMgCvy4DfNr9PXCL
ChrnHXxOSEeOkgXTPS65vsYPqtvbMN9HZA9B2Kdw45LHH/HbelxHZwu9ghLlP8XD9+qXFnSpKH/b
uTV+AaBJYKQYSWymPBkM6EJFJ457+3n7etz720/BzA9HlKp88phtLcs6GOeebDYf5fpgbyLIHwH0
e1rSRx2X9+bUXXzFZPm5qOJTh48wDzxtihcQvpC09hdO3NyBw3KC5WFUAQYu/Hq1AT3IFFAs9bY/
GE6pGBGnGffX8zbAGmvp/yxMjnRROqnsFTm4x2Lw40BWTBBwcEPL5RRdgnaB3C8Jzkm3seO1ycnJ
5fqg08AO2YMQ7Hm/R7EgJdv+9Pq6f/fo8SnfP+GK18ET/diR9UDWztolT8J2HVOLEMOwU47Y3ga3
HdEeVueAbIzkgOZY+zeh3/r9yZnzrIKAHg+0ZKI9dJohFJmxQBvjsLWgtG6lUzC8Z6Lhx+rCMs/a
AX8h3g6Ay0Lf/HqZA2cYgng8Uxly4WPqU0VwxcoAUFS/90c0t2vHwjpaaAD0AlfYtaXMEbKm18Ie
/dJaSyQJDYMy35IGGdD/k6EpqXzZYu6i8ZBq8ZvDbysW1DGv903Mztq/sUwJe5HjKbNaDHpbCaED
6e5iPAy48MXNlmp1C5M2BRg3teRquE17uxY7PLASnMMkHdBy5K3vj2juuF+szg0FL7QLmV6BIafF
m0pDnT9dYrCfGws06RDiwnWOHUXXG6BWeTFlo6K3G/CUchHAo+4B8iP3x/EHhp46x0srk0CoVbqW
zxNYQaoI0vB4nLzuj6xxNB+yVUMeu+3jY0PfGuPtQ+TJB0t09Gfc/4TZWPDyEyauE9iJxhELbMBM
fwVvFMiEQSdjmsdHXFUWyGSEU0J2H0aqn1fAUUR0wXXMLSXS7xraeHgV+IbJke55dA7+7f+6A0g8
TYgaLlBMzK/kPwujZ7+IBCDaJLtBhwGWITALni67zxm3hND7b1byn5Wpw5BiXikjWPGDVUye9+mI
TjiuH0GR6duP7cOXSEAYRyDGoh8Q7Y1ziR6MBf+4MNQ/3pSLoSptoLGsio+oRv+o/Uh25Jr398uc
CRTx8Pb7f2zKk3PBNV1eK26Pc4Hu7TKRTCdX17m2hBefeUmjWAhMD8i9kdZAo9D1qkVhIAo13wzA
u1TglkmBskXzub4O98TY8VCaLjbKR0ZXS81lM9nNK8PT6tpIpyNLFQwLpPAs+cMPt+U7+5A34Lex
cgiCP6Sf96d0LrRAkMiO3Zq41P4iyYtVY7kiqIS0HOwYIKY+MUSAAoL6Ee/k9zBYyN6M0zZ1OLCD
Xn60oLJ4JF9Pa9LnSV62/GCr4P+ro3PNZXomEPaVCU6akG3ifKlnZ/axd2lyspJBlaRpXAoDHnvb
HhSugAtB9fxd0J9M1yZxDYpJIixhhv62+s1AURuSkaFAT8M0F9DySQjhanWwh9DUIjPvWALOTT0W
XnzwGbK7uoac0xJKa6b+wCFk+Gd1vIovltKtISev5c5gN2AmkknSGAARKyJt6l+OavGD/8CBAiB+
dfjV/T00u64XhidutIianOUzGOa1B3/D8SQK39j0zROsYgPCyfvG5gLTy1FONlGqOKA9TEZj7qll
XCL9ZKkVdaclbIkwBtW3izgqw44SMtK02hGisdaNBWmw9/uSbk1kkVbNU24zhoUuRuqbrG5z9Ks3
jY9TDBdRrzLrNzDq7WnhkpodMNg2Rv09HNRpby2XO4LfatpgI1MvqGa1Ejya0MXKyuwiXpiZzmuZ
1qLWw0wCXqBjn5MWjiAhGlW154pfOiKzT2TwRLKj1D1yMcp4NV9s1rLmfCDLPNbmyHrNGI+u8XT8
fIdw6fvxc71+XINcxXSZRVzy7Y2vAMyGkhlydCijqpOXVF7XSV2DdtZmB95mpIxKwpKXuxXmwwZE
uh3Fd9QDRxWi66GlUGnKizpobUQ0uIllqn1yW9zEJDmuf5LV1wsEwoGfG5UTzyvbId7qYwOatpOi
uy/3z8pM/uX6UyazDIRBpkRu2NrPAhGOIP8gnIkHHCBEsQWk9JpdWy9v6JE7lMfzKV/Cqd7imCYz
Md7nF4usMkqc9CHMq/Zr/4vef3rkCEjQQZdJHuXd14t4lMnb4QDubOK9/6Jaf3/886v9byUmHnEI
xVIOK6xE1r/E1TFXFmrlM7v4en4nnq8Cf5jiihhgphd6Y76aIh3G7qvKJQ8G1MHWuw1drb5VQ1tw
uTPO/try5LiqNdsqRRq1CCxLUE+xeJHqmqvHkIeNQOSigOI/sjzuWEgPUbKNs8Vu41v3eP0Bk5t1
qFR2aEPMrUBew8M7ijGe/iSs1msi6pbBmptsc4ZHXIoyZ2KzK7s3YaY3dCE32t02CM3A8xWZTz+P
wYvhkA31jBXzsEKz7P19NJPcvzY6eSrFjBLEfAqjLZVqonf6+/6zOT+Fp6d0s15bkvESIXmdENZ8
Q3BIam4swYN5cSkynbmUrj9k8mDqpTZJ/T/fkhvjcW6N9/fqSSPQ+cXLSaZPgf5oJVsS73ZvUPI8
wIcToA/wdrK+F7bg0un+26IXp5vX6jxNE2x+ZvX8Cr6LHLGVTM21o1dbT3/8UYydoaDLH7pn9uak
6aeF0734AePxv/iAumv6OPawKvy+0sFEhugO9wcmwSfrjljZ6gHyAC+GscEMRPuTZy28oG9v5uvF
mLi3vleluGFg30N7odNu1czmQG3iJDTIF96Rt5xz1670r3f8YqyBqtWdNrrS3IhR0tuLxnFt8OsH
g9scKI+LRF/a9IvTO3Fu4KvPaqiltDZQCZLJ6Wvv7JJmjAvwrnwE3Gm3i3U47g06+l++od0pPy71
9c+kka+neOLmlNBhfJ8fTztIDbYjUAFoBXZT7LDQ4Ra+djuqaTy8vNS6CgoJQ+jJqGcLXfRjRgBR
x9KvVgvL/segdR0ZXn/UxPWFSZy7RTN+1L41jsg14m5H+vPR+iJwfP4DfL6L3b5EBvr3bLhj92+P
XOyBQfOYOBztgj9xHxO92u1N5b9I+67dxrFt2y8iwBxeF5OyLMuUZb8QtstmzmmRX38H6+Lskmhe
EXcfVHej0UZ7cuUZxhwDvbau8fxMn3eEOWErAGWHuHThqC3s9L+X8o1lF8w6bsTCsgCmduSrrD7P
tkENQZ9osLKWNx/ftzOwibsZnsLdyrLK/CSHvdK4Fh97YQd/kNidhRLdE4Z49ixjYVFnYrZ7k1Ov
DRSkTBTDZG64e9eWrGDjrsSju+2X7s3fWYx7S5NrK07+5wUbe7X2+3YHIuPjMTUS3SPuzn5Cyi2V
yUEwz9hG2yUtoKWlnFxatUarTBtPlJzYdWW76LhPSj0e1ky09FrNlKHuRzrxvyLVzfNSg63eNsKA
XPFEFcRC+QkDXT8/KfqXen7LcI8Zzs8J9AbbhW0rjNfDrxMDRmwBskOyBMqx+xdC7eMqDFN4SeJ+
e22Q2ix06znaP6svQafbPjI6p7Vv1VvhGVULCF+CMlhPT+NjtVKHEbO3COScgYxgTm4+abL6hReo
ZR3ik/qTCB0wfY+rnKyVAfhR1/oiB6TozjpigYWpmF32G7OTZUdrYFIkApYC9FSGrOfqWxLkulvY
kHJ7fHj/oqgeTfpk1TPI9sWthndDIv2phawLyiRw/nn9M0UXKJYef3PblxK7YI1TfTjwBoq/0M5B
nYi3ysvuVQCMlwVZUEu+y5o88+vXxnoLD9LGBEmQcUKbAL9ndnK/NEnj3D/68smLx8c+T0Ux6SAc
yx+aiHUYTliqz8/HZNiKI6AdKjTTikjhpkWgqaPbhIyUMnosyEa5OP2KORyASENXh4kellWK4tnW
+1wVi+1jv/cChPxYTVYgIIg+q2l9aSj4qoWoI0olbGyEdb1uXKbUWTc5QIOJpKwSG4+3BDf6x/cT
e2dxWmgq0pbrQj/tHYPhSfQdhnoIDfMTY2AzLpj6fbvem5q46j14qiIIgvZw1VlbOm63qr7dgwsL
PotvFAunatzKv8aFuixumDH/NUXYcW1Wly3FuEA/HhQE/a7GwmmaQU9iPLi8RpioBhrDSc47qNDt
1w8oxIJeY2y6f3/3VqAlGMhrf1QbctBPw5Ia1MwdBeT8qNUGblfI7E7rTxpqdjSsvQFz2JgdAGOf
x+dhJRuVBZxvtia6E5od+Qn1JX9v5hUGml5EYwRogtC2MO1jdiNEFEwj9U7YbPrOzBUZ1ESHqgak
C7yvSv0FwgaS5ktJxd/vxL3ZiZvZ8rzPBwXMInNq4rczcDJ3IdSH1o93528uBene0MR1DItSaX10
qzsXJNlS44h8SLR9AU8eev60baV/VvYxMCudQ7YxBq/0cb0z+e0mMBzQDdtOZsmr1t5sWvtQWOda
x1+bzDqzhCU9em+XgCxz2xsUR0iXjV3GIB+5fz7lGvpDueQPUC8+p9uicLTAijp/YYvPBBqYlBsz
47V8411yYlVoZYftxm+aUwGRI/srJrZpHsZC1c85NvVVba3Oq4/IiO3HCzJ3FSIfiKtYhBQY9vu9
ab7IkzwR0sHxXE+vtaMrAI8WbhkhQTukumBsJnCAagMPNXCIgIEkUZpE75obogqZoS6Q7phtDpI8
bAEGwcOzon+iRveqYhVdwuyRPSntJSzUuLWmd9Wt8cli8m5Vlk2MBK8Xr+RLLsPZUZDl5X8qXFtl
AQekXiSemLv3b21OVhbizFrrJRgwt6No4c1XiqIHDPiPS4H0qIa+Fsrp8YLO3SBoQIIWzUhqhlBk
4uhwXRq3Qsy1jvKKKx+UxplViIao7VvHTdZ40x/bm5nVO3MTZ6cpE6bwKNs64iY00BMHzk0u0Znq
yfNtt15g1ZjZrXfGxp/fHBQxHqQ6rjA2UVcYq0+NorwWx9pbqNPNziE8gxHJi5ItGpPv7WhtLYdq
VncOZaHSKUvRXu0gzeC7vWQ2RcmsuzDhiAgG66TxNVsSe2bpGR93xmS34qBAMQH8aiOidvKMA6Eq
Q4lJa52AQszOlvKRyZLZJK/8c/ZZfAodST4fr6Q84zncmZyMOglkLm9dmBRZOy/fmk+G+xQDPQ+2
bEq4wggiEnBrn76xWGZqSPm+SE85eGxTm2r72L0k/bEGnFIC5+13pNXge92oVKf9PnOfRfzf0G6E
vhmLxZNO/TuoC2Rq+YORQKio0APVjlO7yUl3HjYCqpL1nxCsuZuU1Yv61Y+/ZOkr7Z7lRhe6tVRB
rd6FtI1JlXWwKcIWHCe1DmJXud89npbfrIQSqAZ4XFZoakJvnzS5N1raoEZSomQi5tvhXHE6YzXi
MerHlqrM3zQURM6moIKb/SlFC/YrhDgff8HM43z3AZNLBImHPhbSAGmPzhB7kvz0/g9K1ElrN/LC
zp/pL8BgRXTiozkETtffPXJzwgQ2r/kaj5HDF5ZE8l1r5DvBsMJja5VWasfrrerrvjVsE8e1BsjY
7gXdtRKEsGflneolBJ3tA7Pwbsz5gHdfNblk4pwyLdfjq0BveZVcsgdsdoTPMuaVAVFfFWwb39Zz
Z+EunbluwKkDPT/QlUPH+W+W5mYyEjmXQSccUycdZGxRVk8bOEdIKRdo2wuvj1d55sALEJcHZFZF
7ztkDO7vHBRg1TjrCuooNRNcWkSnRJSpu7CbZ8oHqsBBkRqctQB/A9xxb0bSMp93VcD0lTgbtTKt
2DU06hugaspbUirOgPIqqvRQEesSI4AaeN/pcafoYn+Wy01VgbuuZFa5b3KC9XgG5k4a+uo0gJFw
1tDhMrmAQtXj+mhQqBOiC4paZbITpZycCv+bBxcGipVgFEYsXRkuoxeF7bELB20mNIUc4s0HTI96
Ega4kAEdTy5g+LLeO/NqeJ8ROf2sUFlZgdcVSnL8W8uSpN/ivyzl4GZOOlgARsA0sFhgcpq8b3zR
Qp+9RDhVAruObJHbGftoZR0Hwh7lY7cLnqp1uFk9nvYZEBpGfWN1siXqbgCfEw/g0ra2YiAmSHQo
iGAdrZfnxP6uya6zdl+KDlhrt97QvaMvfMBcdHz3AZOgAHMB91Qco2O8A5wFSp/WoB+8B4jWeeFd
nZthFL6hlQ7YG8T6Js9qn7GM7PUsPFD0n0koVNBLOrwMyarX1oq6dNhmXlRIskOxBdED+qOm4bEM
VyGtKDc4fqIL1+YjAowCybcnIhtfr6+H1kR7LKgTv89lhJEuTeuS9fHnN9eX4jOF2imwXhd7cHDi
3hTQ+EM0SFj1AsjmzQbELtFK8XX+xS8Ovvl4X82UaMHMBNg2JGuUUaBx8m7FUSRHed0DWqVYxd7n
iOr9AAiw9RHJxu7Ok45Du/Jq0rMLlmcW+c7wdOBlp4CviSKeClc8t/Fkwqs7RWxJxut+thC9zcSI
6KSB1ghAqRJ0ICdvk1bkDaOWCCtqYdd+itpPSV+0JanxGTg6IqMxLaAqUMSF+N39WhaIELlaw+sg
kEuvd6Z0Df/IP3THWWC71yWrIO+D1RqsPuxUu/vgrP2LDWjDoOcfeKWLXWvu3tDmsDHt3c786Nec
KUK2af066Lu3zebntHCTza2AqICMH3LPYA6aapopact2Ycb3TpyfQFepFYYWodOmhuAMnObH+2ym
LAQpkRtjk31WoqmVVQIY2+6P8kdsgG7dIcpzvfqybRNd0SCQZMC5zr92ixf2TPRzZ3qy01pNaADB
5HqHtwu4RQH5tLZ/LvtRBTC+aPbmg1lLCzfY3G15Z3Oy4boqT91ags2EFBeFXMP1njvkl3Dh+pgL
1kUgsCH7DsokAJUmdmKxrpihxbRmSIClRqbLiDlAKc2uEcBW8L9cqzbVa2IUR2atPP2RXkB78bIk
5zNTCsPq3nzG5E1s3dDt/Q6fAcJ4Djy+hxqTy2+GqykeGaf9RK8lRfMeOF/XZw79hNLC9hp3zyQQ
AwQdf2S0WIBuYLLEoltlmAWcvD77rsJDpT4/3r5/wbS/DSC44NGd/RuBOoQDiqm0og7gHO/tWjCG
nXhRN8Duy4ATxAbKBXZpRuuiNBTbOaM0ohk/o0gAyNWYpxYNjDXUg3qkTpZO8fzQ/33Z5F1GCFyw
Ca2pEyhstY08ST1Ianx+PP5x/h4M/y+2++aVqjutFri8hBGXf+N5r7kUKbxLdC2l+8eWZoeDdjdA
3UdJ6Glu1evRuNAUmGg/9M+Fil57YenBXzIx3os3gxGkSmpDt6HOpen1BAIQWNJjbv3FBO2SNdoP
ZUF/25xRo348ttnTKt0MbrpWPGUG7q/lK7/ZWwL6zDL7ObDhuBuFYb7x2B+rH20do6qylFmbXcJ/
tqfpcjkV1LZoWuq0srTqoF2pfbLyYD4e4dw7ezNAZeK5sTVDwU+Ezehl37VrKPSVC6zQT4z/wgxa
TpCEx075pSRHKxD4tAKlTp57ulp/eoLV5ucKofdjO3PBDvyFf4YmWyUZIvCo8D11VK4ykxTd2pJb
EuygjKRo3PYBHI4CJNNC/kcIFT0H817bojzlSqJVKHTt8eJFo8nCDh6t/jqNN1812UaCBDC8xmIp
BxQxX/hKjSw/LgGUrIE/8f0iOvWt+FkyqrAAJZyJtTEdqHqghxB9m9J4sm5OTgJpEFdi0BVd5fWp
4wOzKE79cJFSfgsN7wWfbQYWj+oOWg14RMBoD50momnKIOovkJd1K4BlAkMuSaoBMU4qiOgNf8Qa
rX2b+LUGkwvoOuiPnOiDAObDhXzm7Fs+EmOM9TO8sdOTI0mtBuEaoICLn8S7upxoxIKZtftQ+FBE
K6QQ0YGqzqBdFzbf6C5Ol3kkMRuLaqqI+t39bPs+37Ju67EAe7B6hjTxnjnkJHlyX/2FHMpcLhU0
lsibQcUWRcIpRUTa09ZL+WRwDO6VA6nJp92g2J2S6rVZuANnnDG8oBDiQZFQgp88cViESB5KN0Ut
I1zXjU6NCgg42pP4eSmyAXH07/kDehodrxJYGEQk2u/nr4kqsY5yOP0aFEv2Gh1c2axqJIMt0Btz
KomLmvf1YnBFasW8wnwWVHSvfUZbxmbVlMrEGwNDEvk4Enom+BJoZFuZyb6p4NfRS5NC2BA9Eqro
EdYD+F3PRGjMPyuyVwF0VBbIQwRxlsc7tVYC2ZRzUcvMLEH29k8URy5rQU2OUZFgVbNAV0WJ7Y1S
bNn0SP1EGiXH0LFsji2lqZU2QLISXqhBuqBBFEIgXtT3gUE7L5TX3dBpJyFpY+GYKRmNt2Kf8d6+
9IOSMWSfcQWScHzO2kOGOsoWxAp8eEzSWiqvSqa02VMbBqW2pjXQknZZxUKOp10OgBEduli0NBoL
HGTJ+77c8InsjjUE3pX3PMcWaE7pXIGz0rjyXnAH+vSc9EFc7X1J8hW9HBmhSSkVIJzNyiBElKeJ
ID3XZDGon6Kky0NrAGKssZNMU0tDHPIerRl9AvW7wGUiMPHwMduYkssL/oorVRqA1qlgIycT4zb9
kqQESHbiD8iSfSZ8zkPLLHIzxj+gPiDmJznpNHGlUBDzn5Si8dFT1pcCQ/iaLzIzrpS4x9SXNBh0
tUuy5D0FY5VsBkgYVF+1ynvll1g1iQf2qqFi0lWTiVq38RhGCi9gtPFD00cXbPySRSEfFaSs0EkH
RYMklA9tq0iBA/kFD21sqAGhiV6LaI56T9lqSMp7XqOMstxyyj17WdcMRox/L2pSSA3+mWspVMM1
aPiaXe613rYqkRj5iT0uiLtN1caSf2CaRpbe8GtywCMSpWvfa6Gua8jXpdpLPMR9TyjEDHmzaJI4
M9wChMwmj5nGF2mhQg91yfi+2fQhL9teFgfhruE1HzphvOhG0g4JGibYuqXLpnsmRkLMxgWi4pei
w3wrDGLDkKRtM2r2QZZ6Jpu5VZHoVZlJka4W6AcG/VWV9uWLB3VDIYRyital5zzPlWGXKgUER2Ke
xowuMmiPWglpxAumrGCSOJIjWdEZ+JbaW9fQV03B1p2mnNkwpZBsi4xNMXl+V0tQS4VXw6H1rY5U
StAsqTGkrbqkWCdJxxVPYCCIFcB7+6LvV27AVOxZUikgM4Mml+q71ylK+DlkZS7ZXs/IFQofctCa
rRtrvc7zQetbnOxFApZKoOJhkMGShLPRFBvO72WQVuR8w9pxVcYpGFsKTvti0gSCCKzXeJIxQO/t
W0OKx7egYun5R7/MfebAlSkXmXHiFbXJqAHNLC7g2bwkLcvEg+GhGUX96dKUMUHXMrxSUPt4UD3q
6PfjR2amKxNqvCPNCNp4edwnk2xqXARJRmt0KiHR0xDXNdUNkH7xOd61q+HKFHZ1UdeywW0TVZf3
FTQ0bEoNBcUlz1arTY0O89y8+BZCuvC09FjMODoArICsB6JxispJ489v/A0vo4D5BC3ruIVc6l1b
ILvMReCnwBQSnrrQwRxA/RdQplhwZOeqGRCIBN+rBK5I0Irz96a1oYjSjutYxCGEPw3qM63QX9x/
KpsysjXOCkSd/lC7y3Wk4utD8OIHC37H3PM1CuUhaQWG6V8cQiJflFGEoM6JpbgzhjbpCV+gLTd3
26VucW4mJIJEDCoa8AAkHi1B96NlJVyNgFyyf8NbpKkAQ3yvrjnZ5Pbj/TaDthyFXP9ZGkd9s6RV
AxZQgU1YJEZa0NiA6oKM/9aY1PBWsg0BRh21RIJyVtCSDYBmkg0ujOalN34ef8nsCt9+ycQTCWIl
lWsJX4Ic/vgRezR52U/oeqqM3SZE99pCum0uSXI39EmSJK9x2FPh/xoc2ZKNtiXIg43ja01P13Xo
Hy7kRX7LIGBFbwc5OUFh5fGC12BhAS/7/NQO9sYzdJBlLibZxnti4qzeGZrEJEGnNA3FtYyOF8sY
trklrvXEaPfGkqs6t1VR59N4nEvwXEw7HqUwydUW2FUnI16gv/ulWb4OzxHq1C4ZO7Qa40+4cEnO
XUMyB6CGiBILyhyThYtDN+PLirKOJTE698wM+ubEL6maLRmZrJQMZ18qYhiJ1xBA3Gk4FTpK+pqx
sO1nYjgQ7vwbzGShYoWpKM/hToUQSfYav0Hi+BJqJ/8IZCDoKLYQ5MDLGodmrZq+QsSlUzC3UWQF
rw3S8RrqtpMLoMs0POB9xzlohqldEkFaE5RjsaVeD44eLbUjzO0WFclRkIEiAJCmJOVyUahq54q9
w2TcOqu2XMJajyd0LrONNvx/JiYDKhQ5kQZG6J3h7EZgCft4t9A/uC63oPd9hpAL0fYQckvJAcXJ
E5zAPwv2x5doevJu7U/usSxiVIi6YYiqI5XouzHeXwIzs1UjsKNuMzZ84XJZMbhbXFP6s9TqtjTB
k7PBcrRLYhVYwTymB1XOVg2DaP3xEMcRPBrh5GhUOY5lVypI4HsW+GQhJ7VW88Kq3OLlvzCEEpEM
ikI0MU8FaqXSl8RBCIEE88fytlb/ZIMliuvHVoS5FUNgj0w1EBxjO/z9GxjEAU0y1QW+UiB4B7hr
r1/Lq3EFzhKMRYnOoXOpewt008wJBGb77dmpnvSlK3vcl9NZvf2KycoVkZKEZciA9CY/+dKekbfd
EnXP3MLdmpgsXBxwwPODQxxgpYxESg9UUE/KBtyCwlKyaMws/hoNqm5AIYPwGmCQ+zmtA4HPoO87
5hWka7LitsDkh5/JGlSiMcCanwtLOJObgcrIf8z9ygkVnepDyxUkHwilgN0GOIMa6PNcZzqyuTtw
mJjOm3t8/YLDBsWb86khi3JOS98wSbZ2SeAl4uCjgtrvCwXERfmJVQ0PNYkOvZ1S9RE0JhMtqpXP
PSAIf1lkiSCIAHjK/UyLQxshb5cNTlDjngm1bRs6OJFK4ADVSDRpT9P3Vn0pok8g+EnhBz+U5obm
fgcJlCG0n8crMZu6+suVK4DzGRDZyWEqkyEFNH0Ex3oWUxPIXHM2ACgq4SRDLezH1mY2NHC4eLeA
MsPop7RKqca5DJQaWCeV1cQSGPUiqYGVsk1ohGyfWI+tzdytSJJB+Bb+MrziqUSbUI4p+xa0J30o
FUZaB54JpP3bYyNzvj+SmgAcAUIPcse/7Uk3HrlQN2rI+iA8iRlQUqGA1+QHrsH01YDzSC/SgNbt
mqBUU5uxBxI+rTQyVTXkRUabuWw7Sphw7PBQQ3x32kUAoKwXRRwSvslBvngjyqTZKOU2s8JhDQYC
9Akzna7topL0SyDgudLMSKWD2wMVfBklvvtdrcRxLIdFwzqt90H5cxa/BrWIF4CIw0cSQC+te/Kr
aONH4rkO2nXIuHYxMjNfG0DbklpXg1WB/pj6o/AzQ/J+pAF4oKX+2pmHAw4oMGECh9QpGjruP3IY
5JiPRGAmxP3+Cmjm+xYeB/2iFiLhGF5wBn7QA8BPUC9Hb+dlYaPM3De31qf51N6DfB+yOYNDq03z
3CkkUV5ZxqLCKajQYlsuqU7OEA1B2gVLIiE3jfzEr6x0prZty8koAFDSK6FOPc10A9fsowOLHI/o
74EK3LAvCW/ywMIvDHfmfQQDB7AiiDVGMqfJxRLKbND4NTPyK1XmlVpG1tsxY4K2GTiFFo2A5mOD
cw0tdwYnD/LQpwNVJY91aAFUJ9C1dadnLa6yyKCfTTQQNdZLIBvz9svz7Dw/MNyREQwZkbNsd6Jd
BiYSeyLVdG+pFjNz58vo7EEKGkzdo+r3/caDtAlTMwmo95AOf1dBI/BRRQtFrVkTwBDAlwYSCbJh
9ybK2g21ssUBTAijkWGlOfQSOwtTPBNkIW/4z8hkTaGY2tQy0nXo+isNHgynwSax8WTLumENVr5L
19LO6mQdGhnYULWNK6A4+xt2m+4Daym7Nb+/oQWODjtoFYAt7H7IqKi3vKfkrOMp4lfYBCZfrcsu
Mpn4B8K4cmeFzHcTWNAfIukiQmUmDpNx3/FggUZp7RdkQslSGgpDwTodZQhtrgFhG1ZnZRLFgEsP
BEkn4qeclfkDYfJLHD49Xou58p4sgo4U3VsoouKZux99Ew+JmvpYCzc8N/I1R7Lebi6qp/s+RBrE
s4CykFixkOW0Kx9CDkbdHAVwKT3+jPHKnPiNQHIiGIVOCosOovHKvXn94OjkchDLrMPLRGCfikup
GcG68g0Rsqf9AnJ73MO/jSGTKYgjmd+Ux0xRq0HskMF3OBUwfZwjQUSCfCHCHvfwIyOTR6IvCp6G
LYxolU3lCxjnObzr7fXxvM35XZi4/4xl+mBGbVHxIsNg//SKrmhvdXtJwq3vn1RpH1OzhQ/GrR/b
nJ2+0ccToB6K0v9kZBlVOCTHfc6B2J52aL2FX/9XjOTXzP37/dMh1VGBPgI24x3B8+SeVKwYnFhW
yXnLY+U4JYE3pD1Jw3T44LoyOTOQUhAJajNpYYTIEKD6oCF/T0QP0t5W1+exGUouiD47DZkdM20i
bUfBY4cXLOTgG7t1g1h5gFKrRFi1gFZ27oJt0kw6JvpDk7h591GL7wgtB7wISFYOHlFpon7UfT8A
7uX1UUiCquNSm5PartZzhK/g0meQYtHTPJGObAvfxEyEWLxkXKqKRg/SWJBqS0Gd2Xk/+FYoD6Dq
daWCuZZdSan1eMnmt8nNnE7uuKrNEg0lV6R76gqJLWUFTifkOwe99yF+8NjYXCoG6ev/bJC/gffN
YWY7oS+YNuSccscZVgUxiXg9WMFK/bZ4vT4OzxBePvQ7FbRo/rZ5CdEZsfAFcz7S7ReMt+7NFzSs
iN7eYtyi7JPKQGEXpaijJOyK2MyHJ1TfaL5SU9WIS4strqKsGa2cGqJ76n0rqsGpoD5p8VI399yr
d/tRY5xx81F+JqHYKeNGiCsTFw876LH7yi8ijOZe8Fszkxe8r2oUb3OYAVd5KOwU32w1W0AOM6kW
Tuqstw7Yqji23IAObhqHacOoJMxhoSUiQUwL9YIt2jGgTZDgQg0BpWV34son/CrehKfuE4KvxVjL
WEyvz2QdsOH+fcdkZqPcTzO0pHNO0hr1Uw3Fyq26Swdioqb8+nhrzaXyR3QjSicjMeUvvUXWj2nT
ZynnsJBxtdEfybWohhnaybtu3K/qmEPK4rxaMDoXcdwanaypOxRJ38sZ5/hreGUVSeVxikuAUQz1
2DplbsVL4hmz75cAdQ5lBFL/wmrznu9COTjnkE/lN1lqNJXJ+wuv/uyJuLEx8T08L6+SnIMNSJmy
Jzk12dTJENaSfqkzbfbNgpwPXivEa2hUuj97WLNUqtAF6qix7cafkrxlswWvYnz2fj1bqjAKwMJ5
/oUBrrOhEyjCRSfLzAKyBeh98na5TNgnia6DJQbPJWuTqet9r4mFDNZK16bAtR/dMcEWoc07X8jp
zd4nN+MaF/Hm2mKHOvL4FpbU2KjhAvtPRWi27Sc6Dh/v8rndABifAnd4BApNMad82Xt+DbfJCX4i
D1yIdQBE31vGggRc/m/ew1tbk0FlyLl2aVPyznBk4UxoAWG4LwGtW1qmZ8dyky/l6+Y24K3BcT1v
ZlFuAknpNRiM0FsRpitBusbfj+dvbkvcmJgmQ9UBFBOCCxMNmFvNYffebtOLyhn+Qv5jNmC6NTRx
JvIOZGqSB0NSASogT9X94eKCdL78GLBm4B+n4rk5F35DaCCvHw9y1pO5NT6JFFSaeW2cpbzja1Dj
MrB4kBLnUF85AZuypCi6ONSJI+GCAalqeQy1Kq241rN47eVPTLXJd0H2PLBUj2sraFbVokTs/H4Z
mS1AqgGdiPHnN/tFrMQi4eOKdxJoN47ZHUMF56e4KvMjfYktKQVMzDPV3AAKSbaGRcjtXNJTEUAn
Au30vwJA9/b5KmNcnFEk4mq9rM8pCCMMqkumkG240GblXSWuqWhoT1qwEDjN1WVAN/PP9OSoMHxf
1jUCVkf6sqKVZA1rHM9yB10k8DdakK9P9UKPQEi0Vk7iClxA8Ybf8izh8YexGVvcDTpwk7X9eOfN
PYj/Pgs41PsZCSUIaqDsAd0DiO8hsY/mgscG5s4vOkiAowbWdASc3BvwmCKnbldyTofMqp37RpcT
NLJ7L0i6LjjIc/1maDVDs+CYhUGb1OT+6zOQA3gihS9qcJ+uAVbVDWqTp1HM6P9/UHg8UPcFa4as
TIkfaV/GkddxnANMUxe1K1fLDMpXZtdGRlkWBPBD0IYsGJ1NpqMVRhJQc2W5XzofuauwbZ+rCL7B
cT8Ahdib1ZN0cQHbNaPzNtsu+fZz6GQZ5QHI3qOejlriuHtuzmsrCO3QAyc4koeXu31nxwopLN0z
xOfHEzrrgKLQDLJgxLIscv/3lgpaRgCXuxxUjt875ptR1p33R67WqZnbZajzvsGyZlnqwVvYbQtu
4ZGe26S31ifjZMSq19xstC5vm8wWPwrvNVLXpXeUkBVe7DKeuYbQGYe0ELq8kf2dktzToMKP+oAH
K1w06Dw00TRSDFchNdHAAQQ68kRmuU+jVfJVFeZZjE3w3AIIvpLWkI+k3k/qjQTYb4/XYOarRtFi
NMagGALk7+QBrAbQPGVjK5uGKH4oAhC3LxX0507onY3JO9f0SSvzKWwwlWh1TGKJjLiTK6drVrTc
h96eMoZfqnqedVZWHLnyf/0Fk7cPah98M0RAVGQ9Cl6tXQ6I1CvRpPDOOGZbu962LYC6d2tSddQS
tWRdVAvou9mZBsUCWAUUEbHIZLuBh6eiDWV7pxfad+oqOhOGC4s5Q8wMCeobGxNXWlWyXCkGzHRv
93a489f+ujLfIXCHP3ZN6DOSS+u/7NObc0OWMsBz9QaYRxkTsJi/J+v+PAMYDKlyCugG9JI+PTTs
MTrYFleRbgMy4oxETaARWPn2aUn5a+ZBuzU8rfP1NRBAsgbESgPBefmgNB9deo3lhYLCkpXJWVGz
IevaEruoToJE14rmqUrU1RAi5cY2jPX4YP4/JhOwdU4D1giCbfeTmfv/M5mNXhv7/TG1KjswB/JM
MJtgL2/W4MI6/Vlir5zbpgj8gHdD9/2o6HxvNqSs1IOpC4gVeRN5zzx0lR8P7O9FN4kuERP9x8LU
uecEGpbIaqEoS7peV/eQ40UP5PEFmxNyyhdtr+2pXpOvRKfYt+CPN3iTrkHfjrLK9ythNrUt6ZyO
7LrOCKRbyt/PESPcfd9kmZm4lrw0wPcBxon8IrJ+sRVamZ3t3Sd3lPoyDyCCi6zSTqzYRPoWvXWM
lepwOh7P1NxLfPclky2QqJ0GQM2AJhpvJeog5XhHQ+5+OPThf7PZbtdkckHKSsmh1xx14ARDrsZJ
x5DVtW+0BHAvsHuDTxteYrcFGcyCh/PXGXy0H8YdeeNvRLhNEk3+a/v9ZYBt8CsRf50QuB0Ei07J
01dj5WZL6tX37hWsXQSdlKke7z2j2i7iz2afKxRwOG4s3IN8cPI9olgJgusPY6d1iTaMVXZSja48
iMI54TgD4IxGJRE4LNcLqz2T6YXG2j+7E28IEjiNWsewy9sQULxW365G0OK7Mv6XdsZr7ma+26AT
Oi+CnYjUFrsxpAHMhh35s2Bm7rZUwFkAQkMFdfwpI1kL/Q6+kDsWZqSvI8TzbIjlsaExXNAGBtFn
97AQbc0el1uLk4EN6JgSuA4Wi/wpldD2IupdjHQimvHbnb/XpIO7hEebi+FVeHRodODRr46y4/1k
MqwoFyIFyHbfGkj9vQeQJ1xrMmnQr2IuzOjcBrm1NYl0AuSFVT7qEbY1ZH/tVDTnK8PeMBcVw2eI
/xFtYES8ilPAwVu5H5Xq965WdBzQ+6yqN3ah7DScQm6TrG3yPMrlWpWl/6R7FZQe9mkrvFzEw0Uz
sgpX4dKqjsdtej1AiAY0KuBkAyhoGqxWw5ByIka9D6/eSdG5jV7bo3zvDw7/wqYVZjKEGPg/Y5O7
v1Nit/PKcTm3g/X5br03dmerGwtb9/lZ01sSb59evs1X86PQX0ubOrG+ik3N8M7L8eYcvF/Ft7Cj
urUqSVOMREfVKNYY1ALqVky3fZQYpRarWPMBbYfo2dhIfOMb2kCzI8t4I8VLr2yjVM4ugZyyawml
OTtkB+XQZsHYbpZ3NlqslP/D2XctuW5ky/6KYr9jDlzB3DiaiANDgrbJ7ma7FwTbwaMKKPivv4k9
M0dNNKNxr2ZeJG2JC+WXyZV5w/E/K6oDc+YGu+qyGAaIe9BjS+C3TG4wYYhCNgj+mFdw/KUuWipE
hUUn9hy8jebqSF8/BQc6FavaMuw5tMu1pTNMwB5QwQHaYwrjB32AEbYUGXg+uIP0qkj3vbAILUb6
mQdrztC4Yb/cn0acKaGPZP+p0U8vas3sqDkyTCibo5S+6s5/HdJkPmNNoRgS0ih6bkEpEP5IjdKv
Wz6HhkXQxAeRTCs5GBtmC4L17j3M3DfXTt7IvTvWTMCDOl3ODF2FQZrBPCsDO9V3RPlQY5B3RxH6
6z5/kyej064pUHG0OFtLgZuow/3PH3F1TyE/MLbdAnOPNvHL2a5y5qdGUkmnPFiO0gfm+ZEvlhWU
ZkCVGjzv1+uj/oxbR5rTapKuPGDgTwdtFDCpuA6nnrCRCYo+lAAP1uvEgmA3b92hx3yDT8c7Kofa
mnH3ri03dKF0pF3GSUd77uVQu8RI1Wic742CXunOeiw/R80kKDpYKIXktukUm9xWVg+e9/Mkjz79
5Io1kaRDoDGS3qFd69Jw0eH+UUoZINR2YeYvRfBWtdsU4jro3FBiBzwoMzHAOJKfDE6OEJFzNEwi
0XaK3yS606XS0Yw5sN+VY4pAWxJBmImGZlxIl4PKZHB+0QI2smbXN+5gRwMQrzP8BdcwRxdWJttT
1ShnYQQrA7eD9U10TDzRBY/dm2wGkATSPLyJXtY+iMyd2S7XMoNjJgEpOuCmZTwTlwOMtFCNzAa3
rZFDiMO4M6UtzdwMTaC5VXS1UwqF1X2ASroX7JSf5iQUrwwdlwO4nsbOKXitU+6GiKlS1gyVDOyo
fNTfRihG4i4lfS8++ZHlAYXAXd8dDj/v1SuSMJdmJ+s6qKGQg6VVPuXlUesDR84BqtuZC6P1ysYy
wJLP9IXp4BOy8ExuReQ5iKNumwczAXHsjHfy/Y7Ax8hoS8f4UUifCqs1QcsTxLIy3L9VZIWbmULs
lVjk8vcnBwUpdKVNa4i2AS5pafpKjUIbqUWbDJu8vFM1SMXxnRk7Rb+iw65q5vbY94N6aX8y2UhC
dE02jk/uLfrYHTi59xPHz24T/zycE+1Gb239nYJlBvjVnxf6imt9aXtytJjeN0pBMPY0RQf4ouHM
Euiheyy4VwIn7ap8rpQwOtCX1xIsqkDooXIBDOO0La+Wqz4hIPY6KUmVAq0pNplu6XWK1ly91dS7
xJfFu5pHjVM0w0DsNg8J1OxLcLpYaiECWthkROkXXWFEmyFLGAPdc9u9JkPbn6mYDe9UD4rM/Xmi
vl90l189CQsGkCPIpgaEUKmGoMnUPAW47STckI7bsZHOWLuyI9AOM+J2R6znNw4RSaqYQdGGd4rI
o1qsjPg+qxc/D+j7cwQhQagjAis9ModMW+zq1GiVvG9GDAzkrXhq9wVfCWHi6OxBSZ02zWxK51Ig
350dpLsAXh1JytHwM1Vp1c3arGtVBUgkKWPw8KTnrgmFGdfxik8BKzJqKmBGAZ3f7/jji++Yt2oW
+FEonzQOeH+65qUVqbs6hDxE6i+apogtXg6OUS+i7KlMl3V2zECdR+K3OfamK8UXfIqiEFA0IiON
dpDL5yPgSa0lTSaf/B27B3meQ1xwKrMNd1zDGtxctZQZX+5KCRomR8Q3+uHwaExTAkJo9LVIUKrr
j9QClTPEGFVH2nf2PnHI3/DfkIVGq//IsS+B92dyLhA06XrUpgARQFLABYyRvYtn2c5s8HNIUBa2
6icN//C2fYyXP2/gK5EbqpGYWSCOQO+GBvTLuY16TfAFOB+nkFqoY4GK0PNX1UYHix1k6ip3/VGs
ALs/IXRc/Wz6yhX21fJULAsNv1kayEw5SU1iC2wpgr2vBXTTHUApN8eIMzdOeeKCCPLQUkHAOMVP
5hR7xVkF68xGn7F/U7oqGg99JBCrZRJaxVw97epR+jLHvwOHL0epMgY18xPYZoeusupl7gQbBd2c
thi6tgBalg3m184e/0bK52Jxp95yBQ++TnQY1pmTnFU7vSHdltjiPRyMdE6u/toriLwSZHOQGkQb
oj7ZSnmF5JphdkCodJuusRvTeg/IgpkOsNFteB74HCTm2gX/xeCUc1QeJBP69A2eXQD4wcwig7rF
0bYgTyDrdnv2H9cpYpC56H3O6mQnIdHdVUUHq+A2E3Ob12A5/1sjAyGJhnAOAufTK15o5bpKYgV4
G/mhEtSVIg1OBfJIIp8KxTKEVSYaL1L+yX2wNy3k2BN8r+UzT8C4XhMfg6DFERBPvKISGLkvr4Y0
TCgTo1w5tXa3Sl/rVbDAfM75TmNl4Acr00VkoGxCqymsjIp56kvn1EvppXiiK5Tx5xL4V+JWvPcI
XEcCBfArT0P0vsIzk4IOEENyMg8sanJudxAbe2vfjLeTbJmSpW3k3XCDVvJwoYDh/Dafi/au3HsX
3zA6SV9ug44PJKEE35Cg/ca0o+igrH0Ihb7OMv9eibsuhzt5V6JUjPV6HC4IurX3ZbC0Hi1l/Umh
dsvnilFXjsXICq7+ntoxHXs5LKHs/bgbbe2I+z67S67/OmI4TRuBir9B0V8mrZa1gJoKVUA8nt/L
9iLzQB3JHXHh0mdsE+fnp+laMIPB/GVu/Jwv5spENwDEHdfIKhf8s10CWI3nULypt3e118R/6xCo
I54b+BkRgNlLe8SQCpbktQIFlNhq143iysYufo2OIAey1ENT3orDluezWlxX9yJUpNBWiaZm0I5e
2q0hdyO1SSufHJByDghVYnsfWt2pvUPi6DiH17kCMhtzVHgFIJUOanN1EiNWRlL3YcUALMlcJjqJ
aft15KRiih7GxA1Sw0GDMeZgy1hktYxaoXKUdDhgYes2/UlKN+GwTkGSzalXAQTCtokMXY27VrLV
0tZeFAiI9Y7YvKeoo8wpEV0hzcHXo8pgjmVuZLknkxUyoKZbUsunBxCzWY23SuzGE3E5IsID921+
K28criNfDKqmn/fjFeagS9OTgxy3BUmyAG9Of5QhZl86leMfG8e0SGQpj2Lpus/IvdlqZD0/L/fN
Dtp0c5QJ11ziMRCQUSFD3xxCg8u90gVo6jJlPO+KBanIgNq+BGJf9IMe278Ry1+Ymsy05kfACQ8w
9eA4T+q6CKxEsKSdCAfN89QZtMsVDUpMLrKK5qikhnhqYg3ZNz0oEzyt5ImfxQd90znNvbJP3Hvd
Xm4lkBOBZO9Ynu7ulNOphA7lY+5toYq+vjtC5vTnlb6Spbn4lslC612v5GitBxwbjaYg+1oQFcut
zmUsrp170JiCxAHYOaiHTSpVDSn0pDcG5VSR29i0snwZuB1cw9yNktPPI7rmeYPw8i9bk4ehFzrZ
B3sfrm4HzTHmHRTYX6OT4PaLbX6GtP3aY/anPWP1Wu7twurkRm1Q7eBxKyunsQQAltqtv9bWzT2E
DQ7udltCx/I8DHboEZu//zzga08VmJKQFdBAlgBI7eU5ifwqH+pEQ6Rh2E0TWO1d3D7/bOLaLgHh
AxKaMqAv5HfA/PV5GiIw5nEMLu0ByjXByltv42wdzqQMr/SUjWELaFqQlx6zTJPdKFeBoWcChtKi
nax/CB7ROnzgoPpoPAsK5m/YoAiJ36ACKrivCrfCfinNzKZ2bTq/fsPEC+VEDUH7aCgnSkBtackJ
T8kyVwbz0SzC4lQltAfFItE/NN/UaofWPrrFVSHUd10woBfQLJoqc6u2B4FikRa9YpEELoalsUR8
lTMVwBzaoKhkFYXAia0EYIVEH4mfo+9WilPkqQKSv6WamqULzc90txTq1wEtJ/s+rBnUtsuhfgYe
v14NUlcXTmYK5KTLXLsHM256kGnZIGVRyaywQTVbUFvJNSVwORBNAf467J9jqpfIlUqMeYKawTGr
dBOA8zA2dglRUo+l+uCFTAveZYKar12rBOz9eZVL1pA11drIZWGVMpBCWqnE9MZmclrnaJdPxdbN
S7RhWqASAHQ6D8uzmLalaGltW/s2GnWT1wxTxa1Rq635O17NX0sHMZPLk9BGDRo7obxxiu8LAyBn
cmeClVOmlrAKN75rBosgnEnIXXV5v9qc3jaGxvscJddTuNXs8O4mdoKjtJTAC5G66ZLMHMQrNT+c
EFSQ0UCN0/6tY8Bo09yMcx+70w23TrPYQQ6nADCJWk/kBtx6Z8rASOpoqW0LdOnMvBbXR6sht4ma
ykjfMTkcRI38Xusy9aQ2TiMcB3pMHlQ0CpWWuMKe0hVQYfFd3e37OWzc+MvTsE35y/L0BQmonLGB
ROrJfJKZnVhKuZTpljZL3hxm3IGrNwB8CzBB404lU4gHekLBc9vlKgLuJ7Pf1Q1AAzPVi+s33Rcb
6uVWzVgvR0SEjXKx24BcBGxUoXP74S+CbQNhobV39+npqwdjNv69OjhAJlUJmGrETuOff7nKBWUQ
eikY1NMmgpmfn4nRcfm2Rl9+e+Kx1Ugd68r42/3JXZ9CAAB//v2rLuGI9/zPx088J510MahwYMCI
PX8ZAlj4RBuU9FSU83RmDcqR1ppl0m1bzThtv73Nn8Y2eZoKUMNmrIBp6u52LzcLoLWstgDeBzyW
222x2u/XsuXc6bEFifafh33VG/867Mmp64KYxUEoqmPbwa7/fEE8YqkuGoRWt+lmyT4fn7P7/foE
BMnRQw7hbx36v2Z9ikoVJCYqbYyhN0/S9mYMAHwHAqX9zV0F9OMyntlFVy8ZBGzw+xGeAmQ/meoO
xNmSFOFKTYB23EE2gjiV29+vwbPz7s8xhV7zTL8am8yt2bVxMPQEaQTVTda6nd560vPP63cFfQdv
FBgN0EqBbxU8mpdnLm+SoPLrVEWqYsE24sL2ju/enFLy1VwTQnrkKyDnRWRx6oHiXBhExw0Zlbb/
uXgtrNzHu/Bqbm5Wz40b3oLye2+Di/nUnBLn7ucxXvMQAfQbCbSgZIsvuBxiqteZArE29RRrr0V/
7ul9Jpx72f3ZyhVALGbyi5nJGAVFyVONK7i9nsZbM7SbQwzEVGG93kPNG+dBtaytcDSsdmtXtpaA
FjWCEowAhRiwwtWoOPz8QVd3D7AhQKdKQFRM30MWyoUo97p6El+Em7RdavWKyg46KLSZ2v51QxqE
00yEjVjey/nVZXBdUyMkp8oxtIXyKvpenrtN4rE5kjdFuXKLg9YBzNuj7h404S5NCUEgsCyDKepy
CB0Jd8NiUOx09bKDnBO7Q9PuRzAmp1JLOqafLlQ57kHSmh3QlRw5II08/TzF16oZqDeDB0lXkBoG
N9vl9/iZYEpBiK3l7Fp7V26phbK+XT6mm2xL1qEGzfG5E3tFgBq7+IvNyfNsED8UqhQ24Wgg+wH6
LesFb8zdAtvMWr5ZW7cqbNcbyX2PzsPMgK8tAJqOAF8B2gnw2cl1wSt1ZDrAfSvcsdRcKOmTEd4q
oAnqche8Z3HHQPi+hPslYHfPJeGvvrFfrU/eWDVqBqoa/Tj0nVMezEddROuvZcT2J3gVvZmxjptp
+qzCK9BGnDDy49MM3WD4nSREmnrK0A5TraBhWdp5qDtJ3KAv3HC62KnCt5+NXn3Lvxqd+EB11Oec
wb2Fz/7w5O8A5bJ2N9xafbSHw+GRbreKvbc9z36Yuy6uOEjgDAA+AP47eNa0ySlOitiPNZ6Rk/wJ
kpIWaV4HXDXdnDzs+P2TSb0wMzkxVA3SpIL6AbItA1sOsYE5FaLY7n1UIH6ey2vZFkC74cmCRhBM
x9OQPYCiIRmagpyQi7RGLt7b5WFpl1Y46jduZo7GeOwuBobHDdZwLiCggkdm8sokg1i0KQnaU26k
gRPWGFjdhvXMK/M98TqagUQeRCXG53Taj9YiE0/KwGhO3U2ylxzFy3ZIi3+ArmsZ2WT3WLmqwx2z
Oc4Mz/x2GiaGJ2ePRCTOwWjTngJt75cb4a5aKdkqChdAtTbVWZffs94ObW2Lphu6SMLFq3lOVRd6
0an5LHOQRzrZLXSpd8Wpr1dJ9Ah+ilS20224LH2LN+jO4A6H2+wG9/SGpnazNU9S/GhkduhAhLJM
bzq2JIXNI9CBeexOKw6lVFklGtQEK/byM3QLj9xcBDLiXNVjaPNdRwCBxttMclrZyewENUpIBwUW
MdxWARxFriCf2o3d+7uCZBYag1Bsr4RHsJkgL6C64U59jflsa/t4lL5tlS9rOD6oX+Ic049QjDb0
5kTQ0P8AGVWlAtH2VgKZHz5GPxLB5aE7p1337Zn+vYCoSUkohIPec/puJGHf6OMCSovwRkeuyodm
68ydOWdjcns1FMV96Fq0p426RPcb28hzZ/r6NvxrFJMHCBSyvVEEOGaQQXDyG4iLNQ8JtohVbPzz
zP3x7a6azNhky7d9kZNGGm1ZaBYk1FNSlxz3vsUsyS4W7Uay78z/b1Gv0SggMIiB4byBS/9yc2S9
VvBKTGC04vWi9tPU6qWkc2m7KjMgjroKKrihOMdY9R0X+tsu/Ff0uAKaqk4mNqNxBiVQLF0cv4gD
+tVkdMPs80ga8cRctBQwTnZL7T2St+xDvCkNB4IVlloffp70b7mUyWdM5hy4yT4X87gdq/35QkAZ
vMSQfTdCPae4yfQ5Hevf1dJvhxFFnP+Me3IYY0IHtasw32qxqEKLmNCiiOJVqTrVGyWWPkCagoLy
zdYOkI7PVonu0Tfpo4HCGkJsV3yXgCKkjz/PwuxqTEI/HkY11SHwg61HUy+pb4lkh68BuzftDLpC
q/qpjbYJpgTaXJqTCJuov/35E75H9lgJHewMcPUgCYPi6uVGhAwYBI8YaU9c20QacsSH/GAqdgUl
cvZM/NzqPJJb6aogUO1Ay0hsmbdS9Ngpix6aWmj+RPMLQS63tZR4qbQ7TV2RWZzNtat0fAdHAks4
4dPsf4/qmCrnGj6ytLR13GEBtWOurrRqGXTLNFon5IWbB6Lc/Tw73xMBMAoKhJEpQ9EhCTdZIAVR
JRc0KByGuLijWz509tCB2LyIDrHy0mkiKH3WpbyQoM0uQEFLM1/Kegb5Og0F0OQI5QsDvXrQOhUR
3k72biL4Oic1mqye1OUTdogRW8YzAsslXWbLqLaBVOu9ZIE2kJ1/C2SVo+1yQEnI7///PCHj9fDl
GH37lMl8CICUAc0/iCcRsHYlaa1E3APM7WczY57GAFND0uR+VEDB0CQCDJVgOIyk984/GAWzwG3n
kpIsqszONkoNcfTqpa/zxc+jnNxO34xPnLwgGhqVclE8VfSenv3sbhDXUeNFkiNVC02YSa5NXtNv
1iYuuSQKRiX0WN4ExRztPmpbCDLVTlbeZNAY+3lks/M6Oe5QuRI7StCGma9EN+CLQvRyCPOBcCe2
K9z+HnG7WXqN36s13TbAW4BYQdLAlfI74P/iCklR2euDjNVEObQxlhD+WcSg04YOCdCX0uscw83V
UY6URrgqIOkEmOflpVbHIkhRAcU/xapLUptUXrwyFa/oD3Aiw/STm8sSL67kv81M77W1RI5ZRNoQ
bDTA714aHpJChzYy2s+UOvQftLpvl52Mihr00mRLycL+pY+a7AFanfFKEvXey4QebXgpfc6G8jOR
snbJdZUeU2DhbgYqA7ckkjPrY+r9/KXXDjIK4ehkUmRNNadY5y4TQ5r6+NCIL2q8hqG0pI5i5PbP
Zqbpst+be/Q0gCDRRqzUxB1tGp+3KGeAELR0UCey4wNYOg/ZUXPj93ZZQUBBcIm71RfRiixbJ1uJ
iwKlMpCbHhPHXEEOA/56tBDmHMzxCE935Nfvmu4QKsm+ouC7dPlDy1KvWVQ8cjukdYLgRW8Rxii5
Tf5l9b/euv8TfNDDv36f//O/8fdv0EcsIxDJTf72n/9T86o8p9E5/8Oqy49z/Qf9/OOuOlcRr6I3
/t/jj/3vf3z5U/9cftD9Ofv49i9d/Dcw+O8Pcs7V+eJvXIgGVP2x/ij72w9ep9Xv38enj//m/+sf
/vHx+1fue/bx5683WufV+GsBJP9+/fuPVu9//hrRxv/19ef//Wfj9//5y/pIgwh++r9+6j///seZ
V3/+0v4BeTpQW4xwReQnsDDtx/jP5X+g5gifGf0UKP2hQg+fMadlFf75i0j/GAG4aAc0DVwvoG37
9Qen9fhHqvmPcXcD6zImspCTUH/956su1uuv9fsjr7MDjfKK//lrdEv/2jWjAzB2rwLDPWqnjrWB
y+MtqnGXFpmGxk7Si67f5k5G68c6VTd+U1YLeeDLL9Py7w/4avA3SPubRTTq4z6Bjqr6rY+LQisS
kDUoKxbo5ZKSc4QrMxbie+7Xd7JZHw1WM8tvlUezJm+iUt7GEXvts4KDoV9ZlDX5CAnZJlVuI+J4
okqfurzRAjToGDMFKizPZHrgnQEGidYQcPhjEadwsboPfE30fRmMoe1gK1nawW0tkn0YmSF4qYmU
LzQ1jL3KqOT7Uk2GY4KW/DIs2+VIpAG6U81KgxyyiIoPDEtTckvpoO+IDju+T5XwmUQ5A9ms39tc
KZQXozaPpao4ioYGAty4APQZN0FkVG6RKAuQBYG7FPhXt6mD5pTnreIQPesd6kcestxx4/pB/9rJ
1b5DO4IlZCBc1gX0OypSLthyiUIaF7pbuWSqXZdKsRxMHlul3AVbCJnqjlhDprDU6Us2GLXTDKkE
seJQSp1c44YTklg6FhWSpIEfaAtTzsHflDPFqwd05heDDnB6LbqmUO3xahoLPyvCxsnjXvnwEyH5
4FSNF3UgdE4lD51FasEVDaGwDT2640aZLiBH/RhWqrlC0+rToLI7Au+YBlJl8y5N1okaoTJWi8kS
rEPDVgQ4eBW3/oPUBY0lduAMKDpMkGgG0GE1ZGFZlxFbiLTgbtAIa7Mp8Fpn4u3QsNbNhgZUWEIj
7BI0bbyaah0v/V5ZYv1Mr6C0vgnEIrSh0Up2UaaushDXeyRkhxRpEICsxFpyclMJl1EUQxsoC5Nl
zKJl07dK4lSFSFbE9A2wY5q+ujF6kJpFoP6+K+RcdiEzCh0SaK9WsQBtH9mHAiPySDiBKDQBURyD
D21lDvI5N8vMkagEtunchKMu55krpcqBDFHp1hU45XMO+qooLOmeCCywmoQWLmVswF+RygnTmu3S
vuns3PA/Yy0M3oOOnHlfIU3VpFlso62z8piW0eMA2CryVVJnCxp2aGxI1Cl0gG8CSY2dsgmDBfSQ
33J9iM6yITy0IdR6FR4lWzCa86XMBGUTSsFZH2j6VGhQKU36srND9OckVkB87kASQt2VtSK4gF4h
PCVxiF4RneXr0md7U/TZSwGmKi+WdBCuGEHm8ExPVkLEcgcF9sRVy6i1S6bdhLGk3FeRHmNyCDSS
yhyykgWN975fsQVoDMirHg2pKxQ9OiXqrlyoXXigJK1cnYD4Ms5M08PdF5wKsbtFXSDGAQ3SRVn1
Xkp9LwpbEwquZesgU8cdpIZSNwhCryyzzjWK1r9NoZS8JzU0V+VcpXtBNIfnXtbb5xpyzMe0l0q3
LUMwhfdN6C/liIFfBlm+nNebUutLMJj37U41exWapSHotGXdX1Y1SCUtBdAksFrdaJBYtVlaumKF
th4fGknQKDypvfKuKlzdmnmrLzk1IC2ciJC4keOqOjaZr9iKwBZKaajgmmxRtGv1AvTSEpgDOXIR
TlJ3xXvTCRDZKFXt2ff5Q9ZXkdeHUCgPIgY+HsIgcBy0Pn1Q8/o8oEa/lyCZ5Oml9oh+hvhUBBo/
cqX296gqBztcQRGEPrjkJoGRuxztCDd5BT7YkvbywYAoyEsv5PEywl49soKxLYtGVFWcNLYOxVnb
10jvylECLG6UA+bjs3PcZnxJY1p9+pCktaJeB0+eysDxEOm13coVfSpY+NJnHeayrm6rXpSWIYBm
m4w0ulUL4g3E5O8FWX3siPhAkjrT7NZnwS5Ji9BL1FLWbDlupFuuiN2apLK0IkbMoWEsdB9Sl+sb
yHL7HgNbXmvpTCrBV88yM7eaOJBWmV5gJzZ1tNGr0O8d9JSnnqIznGueNUj58ELxRLQVLotYkEBV
7icRsWhfsBtWEDHEK1AwhxasftarUoqQwK3VAWJTIZhccr8S7yl0vDGzZf6psjrz0PisuKLk6/FW
D6RlpfuO4UfpO3pIZScqDLpRWUu9zlQTcCrpvv5KpIBC4SlCotE0x/xbKiENVCnlOiClZKPmC/wx
DcgOnjs7+mCbvFHTtPeCThVWgQ8FAyuo5bchiorOJUbt33O9lmxoyjQSpGRYu/eLLlxXA4cUdFxL
Lrb1Cr1DcWInnCmWSMp+IYh0cCDNCgUCTWmom4FSE+i6QXCrkJgHWvrFOGNQ7IhbJ2cmQRc1AdUW
6rKLJpTjHfTP/c8C+smH0tdacyHlsjXg1CxAgTY02PWILWW1B7EeTeqQWfKQmtvaDz9bgZsPtOSm
K+CNP1eNTjdyrYLFohCGeiOHYcL2rNZAqp7GmaNTKUsdQPGyGxb76qvQI3XoK+3gdWpzJxe5vw57
vd4EwFq6LIoHl5n1Rwhh7T2HGB5Un1tpwUEpW+o8cWN09B44qnMLTrLHsoQgdafBv8ZrQEOvj3LR
DtKUOXlnxLsUytpOnzcarom+zSFcYopHKsiVm3RCB9i0YcB3Z8W4hkL3TChYcAg48GvUMc2suAn5
EO2Ttq1WTeJvDbxAO3gG6PfrSIY8V4NHso5jNIuVaXvH9IxBZixqE8doBr73zeS2ytQO2HvZ3wqV
qTwq8DtsNuT5DTEK1etr4mVNAiRaDADmWGYQQ4+2ugFNAEVaJarkf9Z611rI99CNwMPSk1RWelSO
PyNuKGDw1ijoNFPzIeLYpLiyha4NHV73RbkWY9Z0t5FYpsQ2AhFASGRnvb7q6sD2lTAFRhIsjsMQ
AhvEtW6nFqAZkLVPOS1VyQrpYC7SrDv0hKNvNZW47lTiKBwvMagNyabDtaZBNjaGFEsCte8YChN4
kjSyb6Hp7qS1wJ6GqPO9YqDU42rrb8LOL7dB08WPgRANC84MwHPx/G3KBulWqzDrbmEUZbzOO4G9
qmnkb9pE4x9C5/ugmMsCOiqUt7s26LWlQsLyVtXaY9WCOyfPg7uWS/mqkY3WHlTokZtKDhZ8H3Ui
0hLRURK58gxcP24dVIWjxzTeUElQbozW0GyjUtQtepn5Ojd7SHoR/RD5kmmnHbVj1Ug+iFr40HhN
RE8Pcy8xFIj+1AKA/lVq2qClxAGUeurUkDG026bI0QUTSXuwKD4mDYm2oerfDnmp37cZ4Taul3yt
NvJ7Tlu65ioYAUimPLCmqY5BM3hpCLNULN/LoHIoBOwtv2kT5M8SuO9hfNSFRnUj1tTH2qg5HrbB
MPZ4SeOHpsbjyZWA4nYsik0FgFcstsEWMEztw1c42/GulB+iKDAfjcr34Sn0pj0ErdE5LM61Qyjn
7aFVeiSSmwDShQPCdaQk2rqx8ihmG2LG3KJR/KSXPpxHuU2RCSgiS1bSci/1ARxCAb2TekUPvpTd
q1zgNjT4RKsrYrJUarKWhT66Sxjqayk6wolcupUupFtF6Z9iHmpWpZnpKpbqZkFLjdqm2CwI0+9w
00V2pkemS3S8ZE0Yf7KyHhxEee9ogD5nfnXfU3YcEIvt0sR4Y5py7lstvKdm6FtSIO8SI7tncLLX
WRQ+pUjxaza+zIlMKXHE1ohsU0jhTWbYfC3nwQKiL+0qjvzCJkAf22lKag/4dbKA8EHm0FhObL3o
2M2QDXclzQ3gdauRjrTTbDGQMF/qASsJKsS+3LFUZLdMlkO7z/CCAn+P7jnqvwtaBJgK7wa7gbvZ
GyXM9iF3iRjEwEVj6eOqT51A8ZGMAg7gXlOTcJtovrAkGvK4KDWQoGhWIufZDnLgGcjAKXp/apQB
FJ6pcEYN+SBGIOKP1RCsrVWT2vJQeYGkQ0WKtcYiDTJy23bsXUGvt+X3FUfYpNuVCFBDR8zKbjVl
3aSVuEcZEWT72aC4eqC/6Ezg4H2Nuhs1i9ZxC9rxIDbAZ8HUOrNyoQy3PTqN0CqPgIuXxE5SAT0O
OnA4FHck1VRHV0Egy8D5eQgj8DRIlRxYcZxWa97ptbEQkpQ+VlwQbch3bpOuM97Nij4Oaf4qFuAX
VwoEOJaiZ53Vyv+XuuvYkVzHsl+kBkUZSluZ8CYz0udGyKyslEg5GhlKXz8nemYW08A0MMsBGuhN
vfcqIiTy3mPJ9I0wPMy+zGueoM0HR9VEFA+qDfSukxoS9GXs/RQ57WO2NMO0JIPvoX43KMfdqOJd
PDq7pZO9B7n32I1JK2YYTCRWzLUYfkvEG+awPuE45n3I03WA0Z1OzpJpQz4UXHCltfupjdDdJLn9
mOcphkqdxn+ceoU9VfeobMOElMQGTLLrlnZj6x6YfODfTBsOqS+9R13H350mT81QlQe/x9vAV6yR
w8KeeCWGHSgr9912Id8qrOS2DV+GOII5MuCfLcT7F3I/6VgMuBISfbuFbGrM29YHYQ5WB/QoRv0e
/dHuPkIDUSoo67KY9j9mXNsnNCrUyK0PyNYv62uDly/DzbImvQ7q/dyORaI5/mZqRMa9ER/h8tos
5bLp3P6KZZ3eNEPnPbqQ1qS1yy3oWbuJBDMfPa2xJUcoooP3oNqSYXETX9xXTRvgo0EtlegV+xL+
ftOGzPevKcILK6UWGeVDixcPHyDXpTjItm43eIDysBL1Fl7qh4jY00wbsTHYw1NW3OKlrs9zV+DK
igEgI4bqpWfNzi8H/OhFuJ74is11JahvjHAurpPjPyGcy3nFzD2eJi9c9m3XFn+Yxb4eRs14QCBi
tsravOkanZO1tonsK6RGxr0HO8UaZU4wy4MIhaSwDEjyglgRiUIP4pxX4Bv7YXLNhmkQh1BqV39X
b5F/Vk+LjRbqvyTH/yfQ8Llv8b9/iw2e+R/dm/53+Ld/6v8Rgnjn4v53BPGfMOr/hBDv/8B/Qogu
+wcC8gFvx/eGjzAESv+fGGL8D1gXUMEHrRdUokCkwfz8F4YIoBCMPLya/wT5UDkP4PG/McTwHx67
w2//rHAmqIr+v2CId4fdv+Bk95R6qIjcIMB/D//3LzCiKPlQYdETKUFE1AH8axo3S25n9l6UFdt4
TB1ibbbE2+LZ23HrQ+5jPxkXYzrRJkwbt6ue42AZMacheuVlFj2Wd5UuJQ7N6nmhVZ1UVbAtPNy1
rVemLqbKNK5hMW2o3XD+bBYP4R4+hmB3ygGhJWFfIW174ElUolgpjuA6eh9M0J+8+Fvr8bDQCJUs
6B/1kQuf+YZnfVlnnB3q6krHeG/DqUlg3sIwje6t2t4MBYzivzkuJEHxkjbIj1ftKtKGrFc/rGGr
F/yNFlSls0WIDEN7lj7PaB3Sq5O1tTiQZvmw7oxeZ11vlSs3yoHmsoNUwBTv0+LsaA0i34ox50GR
6fKz72DHmg+u/BwG4BE8eg8Bgkhk4nkfY/cDL2vS2bfJGWm21NTbsbjNJnM/IENz0COSSZt225n5
Zaz9Pyhalkkd1y/9eqAL2tXjGilW9XBqsOl4ogNv4dljXDs7NnUpNKOb0a/Lw0z1msai2vkz9JLF
Ya46+4o4itREzyy+MqXxOQPEdrZuant71aJCd5vbjtv67r4SrHpUItzoiuwQcLdVFIEL9rOaRPzY
uDF57TFfP0OuOJ4JAIdhQBOFHj4hgctBV74j/idpiPqgvjzAJYZj/kkgc6M1HLGg5YxewGoos7D0
UQGne2A3NGfx9xoB1TPrcWjslEkrc7POSK/0o6xevP2ELBaYmvirHk2q5rZdMX0CZon6B/jfX2df
qO9VjfPfSL4VmBECu3zpGtqsInoYRfOg6Yw6rkdwdIlT6MRpiiz2bJm1rezTVjKgrKxdT9hEEa7j
P0OqYF7RovSyNLVJLM7tHe8RqQzdYofMJ9JAp+JureemEDRkkLKkQfcSMCi93DMwrEcayiMGqSlt
1z4dIqwvIr4ULrbTFoHEI9+1InjElvza9/hKF5XU9cFvKCL+cYPHKFbt2/3dkR6WZxnui1AAxiYJ
qfyddfqsdEbgv+1LhIc7YD+ivIcdHVGtfjUtYCdPZlFwDOi4WabpSBFgE8fmmVbxE2/+rOWxXMQL
lUf8Uaj56jGnE8I7ps+1/Y7NY+iLg1eNme23I8qWKxcB2/Uxpi7qOnv8/d3lODvDN0ANoLcKK2j1
iMQrbN1tIpQuUg30dy07BMqZtFP8RS3kAVH6b0sZXSDl3awUhGeYegsSHyp7x5EPTdQ1p5gDSYmR
MhSWj5LtPdvsWTFBSBe4u9b0wLYs1O1UqPtoVI6oqrU7xzi/ljN+BAj04Nb67Knxd+aYWPRYIYhR
vPflyrZVRXI1eZcYcBtAJo5WaxEsf9xVle+rlNHjjIadbVN0Q0ZwbuSd5z5X/jQdAIKZa7vG40Yr
ZB2BccCrpVFSIpwIS0usH6gJnrTX3+poPsMOuhWN6H6Rmxy8NmyeoWYqYW+kxXMAt0EHgBY/mOTm
Vpd8E5jqUBKzQ4LUeaxJhhTJBDjE5zpFQJbbEMmd9Ntt9K4phqNenKdigPSYiQ8fYT2i7IbcRlO5
6Rozpk60uHk5RnOGqbdKVZmX6quwI8ziAFn7CdCe9zurNptFaN9H/9jDgtvIcXqLPPTqgIipfuZi
tgnqwB1gNXqJl52tl5wUkUk9AFoyaVfyOSPU5uTqqkgr5OuhJmEANluTeGs6PKYYmUfoKgMnM+pa
C7NkovRJicbJEqO0em9p9Fy5GoGzsWNwU6zkz6QiGEX7xk/NqtAwF8DQr94oU++CNUFSFO+6PTg6
jm6K/0iDbaVoWAr5cLLgJRO7CS+HtCiIyxx25eTgI/RzjLeD96fX6VDi1UDuqaeOS9PvYeP/DEVb
ZUVU7JrSO9SGbNBhgqELj6wHSgsHd9nlHl9SAlsqKIasWEjaW//czDyxxZ2YcTFnLu8G5xllzgdA
6IwpAAHYh+ptsPYsb1jPsG3NN7eIcjHrE43Wk2zFDRjZE7LSSp6Spm+Oso0uTPJPYzH3V6M9Rfh4
k26SST9B9mYgdAohVa0OlKzZGj1GfvnRcsC9c4ctP8pGc/L9J4XzVVEI00n56QMJpfWUOAMCpnub
znF8jUOodPq90SdTvheD+nQMXmqFoAsGzEolI6rXJ5flMYC0ioEcd8oLfLtb1jvnwDYfnNl9qF7a
Rr9HEh5SnIJHZFkhYrb0lrwjTCdR0QO3CsEExQO7hBI90D7C96pJQ7I2uKhzmKeTM9ePFP/tvb/K
IW3Lct1JbKYtu3TlvGUV4ljK6oJxHJ5g/MpL/OMvelMqmkWRjhIRwGFVNQg7m/jRCrUf0c5XSgwa
oP/SoJ+mfdzBwMsbsWTSrz96p38GMQqoRx6tZjUwHhSlC0R74Ql21nDTD/30NKJquKqjH2rrMKOl
/wOE4G1wY4mPNxx8vPng3ugKt68ONwtFDUjh+AX2OjwqcRelhKGmuPmwoYMDz2J5bbFSoWz33S0X
u7fK4F2kkUVuEMiKFh+GTM/Kin0fY/cdHL5xWZwLpt8Dr3123OLRRTPHRoEOQeVNnExcLQD1Gr71
cVRVw7pBc/imRnbNsHpHGaKC3W5HSGZ6JAyLcHwdwmnPWh9fvlQjBEsg7AjFZLL2eR25x77vrqPY
w74jEoK1FqHd+HawKoRdfejYtGtqlhT+fOTdFtNBP3p8j0uMAhsuNqJh27WN0fzNr72GXpM4fydP
JzJmWbzwR7dVT9JrHxdnvNLQ3pyqz61XtB/wOifNGD7Vavgg5Ldtve3Y/7qLd5jNEdxTGYxp5XX7
mUAB5Mw7ppptPQBhxmtDdFJ250qep+izoAcyvbp4o4vOT3mbYzcKlrcuhhmEQHkmdnd+qsOytoDB
dOJXQE1pNH+hgANiLbsBfMXxD062TPFz4rfzM0uCZwEQs+vtbnYrXBftp7gPeAPp6BvgzYwWQdp7
ETY6UH2RXXZ0Bm2KYfvorsjLnpB/5YzIGYjCnGugWYX4JWgOBCNwLP0ZtWnYoZmeLqLaI0P9aJsF
tGxLLtZCnT76f/So0tgSP4+grXEHZ0NgUQepBu953KVU8kwFsJtH/WNYw+0Y2e9Oqt28jl2iJycF
Y3+gaJ1ryiYBI2Y3gG1fwIjkQ6RurjlTID9rRR9H/stIna1ujdOWHExFD94KhaVLOfDzqAJBXeOc
H18V0KU4HO6N9y6sxUXeBfNG8vjVn/SeY3S6OA14sdQUbmpqHJx+gLrZxRZIkZlaC+UmghGg7Uos
fgsRgREYCPAOc/CC89hagkPH+w2L9QW4H6Twno/a+JHdYrDpuxCYGqTp9KFXFjL/9jGQ+juMyJDF
Fr9JaPsjF84Nxu9Puwz56jpXqt0rAjn3c/8T9CorAqwObeX3BzjwsQfY1ATiaVxfOr9MYlBztDd7
r46zagVpx/roTBpzcLV+Hfx1x+PlLajm15rRc8PdI+4JkFaYa3pyREhwxml1pkCcqUNR0gg+whpF
U+lPM85smzghcImO+puqEhQHMZW5FNVRhSQHbMWTNVwSBRIHWo1nYdA179QZVp3nBV+5M995Uxwq
Yu1OU0dhHh8AtYTT8BK1MDyBQK9yWE+3wgchgWAEQKrDl+HYAuaR/MHoqj/CDud/bV1yKdvQx+Ex
dWDvPBQSj64PMrakYRa6tatThyFuEJl8R1ZIvispCC/pejtkUQb7RpQZH4qnJlzLh8Y6XToZLV/0
qnHiVn07s6uz2PpqV2GT0JVk409dm8WArNaV+JiltwUECKhfj7KwizeIRsXor/BlVJ3zZqO+eHAo
lr3JQzDAOtjNUnh7xEXIHRuDZ+s4lyhSMR74CE8kMsqijXaQMhSQEMRRt+76CItfP415xCrnrQJI
nYqOFZ/gvx8EcXRCA0zsLq2vi2Drhs612cMEFCWy7nEc+CyXfX+o4+IGmpxAbS2hC0FWQNd1D3oq
wGZ2P1wEeaMHmoVAznLFaycVbfflhkI8cFGaHzdYzS5qIuCdxE1njtFNed6azkw426h3zGlgPqQu
psFkgBwUxcf4FA64yHTpoE2bOIdg8p+p01RQjURwrWDTCrouY5Z+TdR4m74b1Y771MlmBVobNAq4
6El7e8w/WxCbOPwkfExEQpIdr8g7MRvAiQhRW6+Dqvec6UdD4muL8a/iwKjr6YetKpn9dUxCXWbQ
Qf71uhq1wcjnHZEeen9Z6MhS2mJ6HFwH218PRnlFfu0Vc7yTcSy7cKbhZyvWLkxl0JrNoj2ausFy
z8E1n1LTd6QR3zxJd4thp16pfPC6q8WTfaz5r/KjD03G3RyzXyD+Wd3Vf/UUoEy8+EKtw462f6L4
FfV5r55rnnTjPwe2rQ7FUv1xWPgVaPPZt+aDOeONe/j0jk+vbaWbXK/hlyzxKhCeL9D47Bo77A2V
mdejco//tFjij1XYc9CvwAQnYHFJYEBZLiP09qgzXw0GCTGub5oE5aZ3OKZ2QOMikhfHcdbErI9U
2gqWjE/pjijKIhNU+sFw7ZkKIe1smiwczdkJnOBCDbJn26jfxFgU1p6Aq4ZzAUoYaiXogfG7sh3I
6W6FyIOHNlNgeRoB1MIOh74s35queuq75lIE5iIpQk8bDFNy/Zn4mHi4eNNKu0WiaiRuDbiuASZi
QZ7zJSIZacQWW/mtkdAR1n4NPGP5mp0JWh/jnBB78ssx5rilODZqeugQ1xUPocqg8MHSz8BQrt17
tLINCSs0zzGwP6pDjkn0rgVwcCTgDwnoXpFQVqaMZqVwP7kYHnhV7IIVBPD9IqGhyptINDnE7FhW
ESVIkRzmQ+lqAjz57qFzvSOZx4Q040tAW3APLdsWlm0mlLfW7pxxXieMe2mAUTKJcVLV4bLTA8K+
SiBEo0ffVlECKvcBb7gGazbafsCjViPEnIx9+bzftWDbRo6bcJD7EVEvmN2dJolHCJmXuDlBFZIu
U+E+aF1dAshTBs95hbIQpJ4jFW5cEZGkwti6K40cT6xHT3qpAME3i8HWCtHGGyai8RQr+sfHXTc4
a+bOGP2iygBNm8rgAkIXLLAnrbuvvIVf5n+KZxyvCmekp0X2kc0lnHtzAJpRmKm6oxlPnpJ3Ug10
FaLaDrOsAUrBYp4MExIeRmG+VRjksf0RqCKt2+G54vYyce9v34Hni/pZXUpPOjINfL28QAQHvliX
LYAmhZvXz6HdX5B03oAIYkL1O+EYclNFd8Rfe0gFMU/dgl8QVlQXsT2OTaxnr1M/5FNn0n4A+4A/
fG3wyztxm869OleEb+o27AG9R12GCLMw84f7d44k2WhWaclNXjXVaxH0eXSnbsYZKsAAYM4F5lqS
uliRPbG8ywadinLxN51vEDIsZ/8Qmv6mx5qfxsUuOePdZoY1YdsO9rB6uJRry6BG60T9rLTUGRB+
UB8zAqAdWYNxBBSU8Nb+aXsQXq4c4I5fNuyOUnTMxyaymweWFaCZ3ZaUG1KUtcq5xWM/TLAc4pCv
3yIKYE9gF8B5/TEuQ5uUM+aXIWy3OuCIBm6G5TIGxiJUjy9fTkPK37oD3DleVOvsOCoSPDrwbSm9
Au4mRAdFkB9OOEwPjdQIVkMsVvMauNij+yItYTRIojF4GlmVksHuauiGt5O3N9b/9Tiwj3pxIMXg
j7bvNp5YNxNkg4j1UusZcUhvjkf2raNvM17iZFLVzZCpSMoi+B0qvb3PKF44o7LyVImj45IMHFnq
B2YLDcxz5P3xhilteJMPjXeLu2nJWuWd2Tj/0FnhFlX9ftL1kTNolOla3ISvzoq6W2IBTS3TXbk8
4NFv7t9L1fCbbsm5ZbHdkHLyE6T/8rem+DDCnuhwi2HNDLtdOYPulKt7BTAVBiVwzmYrhYULiin3
czWLSY1AMNqEQiipmotv7JkX39J74iuCk+oVmJz23heZ6+CdApcDpmfXNo0mceHWSVdcS85QOZnT
FbmvzIRZZH0H6HGAuWXnuoBAINw/sB7XX+NiGXDV01Q4WOB48OGQFvxdHdZJiAkdobtJVEc3LgOQ
puHnYqHTA6eZhxrUsTu0qD0T6iiCZ1OyLMBhNuCOHQEmdCU/Nr17iEKgPRwIkCFiV5IldTDt0RbR
sdAL70usPUtMUzrfqcMlerOF0ElQQAmGYCqs0sigdibkWAwfxrkaoNJLmUSS5iFuniWwWwzgSWhE
5jM0/YBUjMuMlHZ+r8rH1vlEE0I+dwYYSfl7f8HCSaakU1tHk/ehwVls5hpw/XKZyyfLooNhwT6s
SOIEPBXTdoqhNJhxhpLHse0/a58E4H6LnMpmHw84kufhCfIQ8LvPIiygKkDqPb57pPWep8nfKnI/
oONtZ/9Yt4FBCtR/8R4CmAARPy/RX0gwMwcAKOReWbvC1buQbchgprUD1KV5N+Y1BUn/l7ZfTfS+
NBOUCj9D1B5jPeXuSBFv8WH4C1AN0vKtBApNfPR4lPMFiWUbY7A2uO7Fj51NPTWA1TpzbMtf2eNm
cduzLizkqmQLFS8+AVR+lfIz4jdppeLUJVFSSAG+uHpjIMWx6OKb88sDrT4r6u07sOLO9ID0rz6F
b2anW3/HHQhOgvAh6J4i76sZvYRCgTP19NY2WOq1D40rnQZ4DesrlJjHAntbIjovd8Mmsx7yLFeg
1MoZH8N1/m798qd3cRNaIx/AOgO88R+ClpxWnHqq4/smWkFOtBUEmYS+SbdKQvWmpksHJqSYX13I
SWT5a8EnqDrV9K2br/MQJHH72i8WX65J/XBtH1ZnJIfZ7/aQGtcT6Ahrwm1ohxyChwOyEE5Ew+Pc
l9nkvfN12HM5Pzf0s5khzJzYbTI+FLBdEkLY4RZQXH34PAI3jsTWIWYvY9DPyTI3p85AUqiaYz9c
i3jsn11eAXNydkqwxEWfTWvijBVPXBRHuARTyHW2Hl02IijztZ7TmlJc/FE6dA+qYqgKL3AR3mb/
GamVSUQp/Ok8L4fPkR4WAL7D3kE1NtNDWs8incgBPI+rT9ilfPfYyvNK8NUBoKwOKPU1/F7vfkCG
IK74vMawyPOue23WaxO2mwDBJrjGxUn2B1tC74oZorLP/iTOM88bsuASQXM1KDPI6HhdZpGCVAmP
zH019J1+x9efwrMZQqwhUmihen6L/CUtqUmmBv0c46af79DzenEDrJGztyFd+YDcz7xxva3wdmhy
uWh1DlArCJGDhXYIoxLQNR5NGWJS9kwFV+R1xsUbroCkYF1O1DHojkFzDsmrcXb9ALho43EXhcF/
bffqGRBfOae4AyW7qRZ/FEU7BQckQptdM4UbZ0Uqe+u8aheqZw6yY4I2Vvk0j9btAgl5PyOAA13A
vb5oiue23Kp4/vDE42qgjXMSQCzg4+Wp67YRDIKAiAcPBwvHMUVRoLtmqOT+dtfoqWIdqPr2AZYm
REHHoECiIEFy6NGhjsrKtgUR6LfnqUFkZhWztwWC7bxfxx3qkDAnznndr3sKwQrYgswgrrvCj0iq
CxrGoZFpCcsrKFWfpyqiWBJGhn0dg1C1L4rGTRSJ2r2/GCxozUm6AG2b8WTWod91jrxCKfo1h/0n
BLpAM8c3pPKoNzFBZRXTGGOhW8vzEuuP2r6vd0kvMeZP3/CTbmE9GGugPSPklzKPKojcok3rXOt7
gzBAckTybTVDhbtGmuNyLQg+8vLpdAqbMJT+qucvvk8Acex8H/oRa+DhWqBNBmt7h3yfa+wXajVB
3gpoRNH61crTgsihucvb+HVxX5W4eLSAv3hIVgcKczyfi9dsCnpqvenBNX9mz9nzXu9p9BUP/CaA
wlL+UJABrIzO2bpgllEbDSS57vdVA5FLXhXvFA2fwRNQ7otuPczfA5qqA6hroCsCeaaGp7URVeoM
3kcczBnyGKIJ4uHQy2LoLjBC8oQp5JmA4RLNeibQRnfltw/wOBuBU0IGo5KqYHyjWHcBXuABi5I2
rf3pNBH8JQ3haTdD3hiY+toVuv4I1yKEtIk+3APicwGeJF+rbQREInY+sGfjdWJggcz4Ua9dWtUr
kmS8x7KF8pSE/G9hFBz39BxP5XrgUPENdblTxtMA5jClRI7MhMCTrFyg04BDIWtnu4lBjN35NRhe
7Xz3TnzpVvC46Hq8NHUcHSM+TM/T6n/BjmZA/dibC3TIxvp3HNR+EdBcQf86gPYC4h8Dnkz1AE7E
2sc4FuRrCJxwZ9YxOoRYUdg6pCr4WkC1J7HvWkBFgFjKKWz3DLl8ZvRU7rIyRIhzaYEJVurRCaAK
HLF9jEH1EtPSg/QFKEdVIP25RNTlTrSu99i6mwJ2CIzX17mC1G5xoMxtufcVVysHjAqZiwf646pw
HiXRsMwQiPqg0UvCizcshjEeoXg9CrccttEcQ/6mRjeAqLisNwzQe+a3eieZfSstfg01+xZ2gLd5
jnZOFXwhJWxTo9Ix8Xz6WpIVKxi9y3GTmq7XcFJ7MMSbMsITaKq9pOQ0xOTCKhQsCidMemrtQawk
kWNcnWytSdasDtnGeJIeWLgc3b6EP6PpynLf1UGzIWgLklCCN80bHSXCGilQkq0x/r1DniKvHWuS
Rx2cJ+Uzr0dJE2YqgJd1hf9uJhZx1yDlUEkPB8cLwhwsjnccfXwmA9YBGO1QF2h4jHiwKQrZbw3p
boFHu1vvgiCNl4JdZUnVFtkGUAmHnL4wiCbrufVyrJp9urIZ7iSJ3WaSxMLSBahircjwpIC65ED0
3Ye5IVWZ2iUcUODTgKseLSRzkCLx5VFNChy5D/P6RlLsxsQH7tB6LhqJ5B+IOV3kKxQokU6bsvc+
Zojhf6c7yFtSd07lDKSpqZX+XTmpk7hcx794BydcJN4IB6hmuVdroCutABksHXVu8c9BybBMWKtW
B/8KsDE+oorc2OagMn8muZikqRr6oEP2ipxXZMPKYicg3thUY+d9gHIHMd3L8TpSSMt94uL06GY3
I5I0G5hl4vcSKSJAJYb5E42Sf6tO+cMO9vvgpMzsfekSpHcJvcNfiQiHNlkUJnsC30o1O7u4GKCj
jlcFpC2sxhNcXt1uJn53Ch2ATrCL4LcYcDba4NAp/RdSKnkN4gqbI+hI3LcW5hRcTcB6oIjFXDeT
feVgLiNmHi9uswTvUxcjVNY1Jv4l3HoISiDOtIXGeQPYYw5yWIyWrMJGs5WVA9wXngjDUMIWaezB
zdL81T6rn8ahkLepswYEytpnfF4/h6JrN2iCav7Gouc6MwCLQMVOEpV/Le/EoxlL+MRWjG738gj8
yPfYgymqMRi0FLm7M/1wu5FeFSnox4C9Zi/roD3TeVVbqgN6abE/YMKRmKh6hLbRzBOuC72M8nEr
zvC1kaZQId5rtz8JEQMenKtoK5XluR918MLHGoRKAanttiMQvy4OmETrRz8ymNocjDZBWx/ULVfS
d/F3ox0XzjqH5ZPUwblgAdkQzAcws3cYonCXXs3k2Dc2IdOAaho+GHcxmxA2LoCVMgiPWnvxJao9
lk1ygBLGw0rhxQ4wHatmhXUinL6bGRaJLXcc7CyQyKXa0x05aBP5p4WW7s0dSpgspMf6vIhB52IB
gwePO30E1cUAos8bzBmSEESA9P1SPowAgPPRd6eHOrT4fANcb+9wOaH+cByqc+CCDS49iJnxKmOV
gwZ8W3tlUKJRh7xFRbHqjWq53SG+OPqc6qGcUlK3K5owCXdutIbshzHnB4W9yJEQS/HTap8iEByk
E6SYbs4hp+oAURTxJS6BmugmHrNBsAg/Cw/2rgkebKFa3JodPCKFhJsCkb8uNsWeuW9+U3gPAHgQ
UW1C2biXsK7vUvq73D0E2p/WEJHkjhMJF+8sAmSBbQD/FsGUMT/IIto7mbeI6JHJctnaYhZHomFV
7GdIhkoWsl0EU+ytaCx/lNgvFGXtRWCQhOhjLn651MucFKqMzrLnDzaWy7aqO4iiNdmMkNFCsbkC
JZaUohpVlu9zzXwIfYO3ue/U1R86+0DpAEecgIUGH4viuy6KHUCk4ajqwn2/H4WbIMYORWW3vMxk
wo+AZ+JW1jTYLvruprNwlYe+JnvfR1Z1CJ8kYKPWzSMPIhoOfOKRaArv6qykA+p94fBDkCkOs2oW
sA7B5xfIrBnalwpMQhHNaCtq2vlY1AssD7NReCNKJ7ORG/2FyxEsTRANm16C9cU7BFJF+Xg8XIz5
P2KuljMAue9+BGNuIrmN1wlM8lADjmns2l1YH2N9Egbj/VDDulhpGAJCS/EIz952iaGcMXG0ZwzN
2CZiKu2JOqj/YO88thxHsi37K/0DqAWDMJhNqemku4eL8BATLA8FrQzKgK/vzaxa1S/y1avs1z3p
QU+yRGYG3UnC7N57ztmXPvuprYPxHtEyOIjOLvf+0i97mH08Y7nBhKu0fLZxLe+JL4yPyxTaU9V0
xZtqciZOLSi6EZuCHR+IvzBlilkhTb0zFR9g/2SH9DaNHbz0eamM/7jw2Y4bihN/j5wU3dIEbxn7
455AKGJxDaL4U+MQSQ5F8VkwXdhWTi92q7XNyTTVQU/BfBCTaXcxVeNHHY6fWQGm9u18U26bpRzf
WOuWRpuGsBrBUDkwTlqjoT0Z9o9uQ1t49zle802SNO6B8gcdqUSVUAFC5YpA+giFAVtWxRQIJfli
i9l/6LtbPLZYvzLoYT7TzPZbTFBqG5QW78UsR0bontjb1qzsoUJJv7nqY2/f2oqBp+PGqMVVgy0D
zPc+Aju9o2AYuDQoRGpCU4dlnM4V07xyMwjalzX+6iWFCDiwJaYhTQ+ySxpdvIuajy72MBb4Fdtj
NkV28190lnSTTPCcDF0V/6wToa4sNTx3eGt2K7HLpMvLnaubaOu6s3vHF7Q4aW+OvlWFxpyJKPmI
icPnhUx0JK0qUXmE5zy4XsrvzW76eBgNE5jEyrM7T4hA1k9onZchfuTbRl+e9WyZW22cPQ8YGykx
FaEvPMfZaaD+2PCy6lNZmv7U4axbWJ858bEkMKWmXd97Nyc5NvlHrxgHRka42B4it2S2Ptf2nHtw
/rZszVu3QdTnn1p6BDxfXebtWnzqv+aqy0iwrXLbyImWrEhtz9RC2zv8ryg6KX9eRn28TuKqVNt9
KIIl/tbbiLeukaP7uJRO92MZmvVXUZbNnV7dpSBC4KAU+NNNgbXJVxwY4aPDSX7wGEDdedOUNZhj
wvTJWWCHrmSVL/PImHxOB3Fa7dR/GZI12SU6pJr2y/ZZj112zwyLKM4MdDtN7ReiDSlPIqvNmHBg
8ngdY7v+Kou8utdxTMKkXHW18TyCPD3L57aji/NvbazZL2zpftZeiDu2TJd1Z9YOH2s1K/NoE32y
OYSxlivpLFUt7jzIXViRbH3f9URqs3xZHm2Dncdk0XOMPnmw7N/9kqqik9uQtvUyOmOzc6yEl5+u
X7vYtq/9oLFn5Q2Sa2SHN7fnS7WxBLgY0A3RRSpUpXxm503ymQk8ZgR3MQ9ll/vHgUjDo3Vj9Oms
iPRHI8f21EgIr1Mlur3TjP2T79wuBjuV3EJsLdhNw7riZVNQd/t1UQ9rjemKZ8a5pr4IvpmENzP1
vYT7M+mQ2WvGeAppaBMn6/y05sSA/Em6KwYfmddbC4poXxBj/8Rh8m1EVTwjC+tNwGgBdKRDUCCz
+X0MnSQCM5fzLMzhOr9LvegnldyXMdJHetHhh7hKqzuZJOZHVfvcTvG1K9Yj8+xNJAdKABOvh0jc
bvPVuXQJc8pgrBFcLuGE69AMGzbrYKmtLkGdDeQudEg7GbMuBc3ETww6EEFoCpTwO5pE8IWbIz7i
VSwzxJIo/K47J34bqzo9lQwyUM+R6O2mNK5DYZ9LVleyuGdXlnWzcQMilp5Kj5Uwp6TI3lzGf+NW
rSL5oPy7KDAnEzNeb82MeNyY9VxGDO+zxOxaN7gUa59txzDZEBC5xmp8cxr+jp/yah6T/HD5+Yfp
/f+HA/4CL6Lg2fzX4YDje/Xt92zA7Z//ezbAEf7f2KkZsLrAJyAu1Y32+/d0gCPk3xRLBfj/IW55
Pn3aP+MB/Fs3BgfIVEUxw84c+Cb/iAfwtwB1uh603ij02I0a/nfiAaCUf0sHEGWKXMCHAekdtpCE
HAG/Q0YIjonFluWTZzNuKIda8GtdmfDJryKOZDTSuG4fA5EN+jWadB9vccPoV9eE84+1RShFJFf5
HVpnhQMQq8Qnf3ER5pw21+eyb/xPU5xhQfM7N9jpNGMfrVw5+dw2mNM7DOqRc4U1j1oyL2P2kbul
+2rErKbjSlBqOISGuc195qSuu0nYZ9ltTUjmdoOqjVUq5jS3Xae+6kxx605ZghqZRfTuaGzNRPRt
WiXRpYzE+lZWPsWqN80YCIuU00JquCxbZRxACtzuGW5Tpct4T74WvAp/JKV/iyMID1aHUVQ1bvy9
XzlayYpxSGKgZ3XKPiG/RCnloyvoRdHMaxvcJuRLV02HXg5xyWk1YwzCsMKmEoc7/SY/Tnm9dwo7
vbbuEDwMY7TeNqQQG9004xSQqAx0Cog0NFiKOYLtgomI6u/sByl1n6sW+FmDrj4V+RDZ3VwF3SeU
5NLfCs6fbC+tRedmEpeJ/cq+knrn+xNz40iZ6CFzVh8nQtwqRmNz7NrTEuX4zpYZjMg2wXqD6bq8
ZZTiCblqClbvRyjSIDnooLX4NiFsUbf5rBbekN3O3S2Rc7y+YVl41NYMYpNtV4wZ6rB11tdhySEA
vFFDZKhIbYEMPrGjbzgJWiFuEDnRnczRWF7LmdEe+m1VsIXFjdpqX1adfZ4yl2WiIaMDdpkldsL7
hRlm3yN4pdsiFymoc8bq/9i499867v73gk6P7c/6ZTA/fw737+2fI1G31/snY+n/EV5SwGP+X59o
n7KfZfH+PzZmGd7r34827/Zv/iP39DfwROAKtbjtLmBd8j/hSY76mwwo6f++TFiCVuL8+kfySbp/
U/RxERRSVjyE4W0l3j+ONkJRSnIeKbacumCU/lsnGw6s30+2QBLGCgSoJi358XjB30+2lcDOKkYB
LdKLlg69jPGWQokseyr61tHOcYFGcjFO0je7glj6G97W7MAgODiXLmOxh3VO1K+4aMQvy27AO7jd
yXkpl+hgiRG/qmRu97ZvSvNCIWSPUd21H8DryYtcvOBzPXfm2GhcypgJWkaGDQyZr5kdsq9S5BHF
QuvIT/5Q1uAigprZIZPOjn3iZWFwEKL3+EeJLvwyF/moHwtdN7DB13yo6ZXsrdvwpxY/NC5AcSDC
pD57o3LqHQ/FBICmXNbxtk9J/2wbOtLTwMyCkQjGZn+veRztkc4zZ6tFj562NaJHT6inru2wwFQ2
PDtRMKlntA/QyHEmSKYGLGeKaOP7qqBsd0revjHpOHp8e6ypa/XHOAiznl08XXKiEl14CW2rL4AA
yse5Y/cM0qDCpgTMuoeXo5Z41yrHw8rZLtN9Fao4384rLO8tm4ttdKz8IN7HnklTlIAkuuZNFzGJ
kyIqtzaepHdg6t9jdS1pvYfVZQ9T2colPLYTG58+MOESAzN4dyAvUUeMSDJnKV+aWctHD58XALa6
Ke69xUEaDtPSCgwQ2sHUmAX1l8kPs/bO6HYOt8uKXbsnxfYND4BUT6Weca0PJGRzavGevNzqeh7W
aRdEBL1++8hpXo+v9AHNuK10W3d7HVW6Pw/t4H5zxbgc3RioC1ihnJk9O6Si+WJyo75wyEYFky3c
8shMS3KCDe5/XIXJoNlVDRiZuUU7HgkQv+LDxwoYeU79fW65jyeaws/NMrv3AXf3qQuTiC6hwHsF
kSrCu6AnhcvAletZl63zSmNJh2KnbtzNSxbtIAZ2l2BMkEoz7D/A+CtziDtvWffD0hC17eekeGuE
6T6Yxi/lhgEb/sh8wkbVJzlYi3qd4veQcdj3pnN6tdWqX3GBc3GSsTbVBMtfYxwbc5jR264S8VbR
m72T1CtOMnf8t06MOtyVZA1+GpxxwbbNIxyhGFJXRn1z9J6koYfiJuLmKTNhezQq9FBF0ih67HSN
i8yFuAMxiEh+g3c9iZJ9XTEz3I5+nL8reC/jMc2d+mBmCz5WhD5zv7GeD3OYWnBbIqvvVR8yaaW2
GVHU3KTFJQGe6N4hKeMi2bbON0kMmiKiYpr8FwjD38sxzHKKk4+lc2x+ciEmh39COlaiGNxgkIJ+
Yde4jIZM8hcsxn/5ClSiqC0g7ihMfz8W+57x/1jwCp0h/RidwAT8X77Cnw5e3Y6A0FteoaIY43eI
hv7/5BVAcEQ8VqzK/DP6jZlsz9clJHgVEZ4OsBWYv3gF73e6nIK2H/yxG1ooLimEzT8hYZPWTTs/
j/keDE1gb94r92XtK/UpSwJHMCXt2prfLBm2XqHq+5pNYXuvjcp7ESbQS5Tfk6zs7Fh9siiK0bbH
DbR+NmJyq1Nn8fAe4zAje+46LogbURaEv//Dnf0vaH5/gm6igzNApk1gPY0KFPX97x90h3ugk12E
0X8VV3f4oTThw8Zlthv8xSvdPtD/hQ3kveKVPNCgvhuQgOa//P5KzFxQ0EpH4IBpX2Nl8ssUrU91
Wq27f/8r/esX8rWUWB18PvjfXwhsg0QZST0Q4XJXsffHn5u3TM+f//3L/Od3LvLCUAeRiPjs/9ND
aGXZkLRbPHRj4CSTe9sGqL5ATTiRb/qL1/od8nh77yK2P5Ly5i+suvP/9MBnUTEEtyXgm1HZc32L
nhKqaNHa+wvh7H//e4nfS6I/XoxfymUTqx/xn7dm9D8uCSgkwB5l02BjKzbcyDfX33FHaIdwmXqP
pmeT3Knq6vd/tcwOjMfvx84fL425O4xk4Em+IX/+Ns5ghxKs6z6ehnB8jcSU48s2mpgfnLTksWYY
iHi9lNEPr3TKu4Qln88+eul+6C1OrcBg3z9x0WePeRNIskqyvalKTZxS2YEr/NzOVXmcwtat8No5
NfLJ2H7Ebce3JRzz4TVeMvElZrr+NVaSBbu9qjrGPSFOhR2WLNyBTnWz8mUYKJddkCD4b3Pt+te8
xQfVKKo7RtUzClQ71/IQJd78UbYKAdF0Qu7LsFfP4YjV7zn5IxWQdMFq7yo3dv1L0s7ut4Glyx/K
Iu4Jk/lxBylNOusdcnUfbPxMZ8/+mPzkfkCNt25NO5mgp6hNsgztyhIkT8AnQk6+jDgC5Z22SffS
rbNpzmw+MYcFlsqPbEkGDGkpKUgPyFAVJeU+GGgfsTotabPr28kzx2mU/r0fzP3EHaxbUoURve2G
cbADoF5imzxYvGjf8owQECCYtaXwZJppH1tmmLuWGH11X5llemfmBD4q6Xzsap37pP1efRDGa3YN
M42rWoEnOhPl1BZ7cp7v/NBtHj3dTNWBgaQ7viS2BL+Sd13vbWTRQ1WD9pPMFxh2kwNIIL6RcPJ+
KMYj3eMIgayIogUZs5lf2MeJN6vPVPFFr/oOp3NxChsbszvE+E8UhvqFUEPnH0USw6HCRgaWDKGJ
DuTNkQKgltEdGcV4TGDeFfV8x4eJMaGjnbYqnu7GBiLlxmWinqBp5/XrzFNDnhWdkPwPx8d11AWW
TZA8UXiFaFceVyWdt9YDYokLfez3k8zx+DSLNOkHiodo2/V5pw4ylzjABzw59+Mwrfue6TLyi2+y
s9fGafM8gsxrDzZe9HipeCsfdaq68xxrLo+6XublteC74x8xoxOk3qSiYiq/KbtQ6dchwN87esl6
MQOBWQaK83IK+4bvMjhLklrJ0mjMOWU2H1gKEZXIS7CQjmE3AduEzOS53uNcJH3+fXJ9KfaxjQe4
NqEGUSbdMH9nGq6bC8CB6AyspS52Fi1dgiXS4assapNdiYP0qMfZwio7dJn8a7cOeTvsgrHXMO+4
1Y8BPZndDjlOZLA9GKTOaIYgyRvqy091oU1wYAUvhJ7YH/CLL/olDariEC4BCiDzseHdK4P0EDjj
fIJqbT5YQByUz0H7C6dDcMrdyjuQI1On3JjxXXXsag0xqvNw2RIvnQhKbQgh/OEgH+Pp1C/K+djH
OdbDemaEgWNwTH800CmeGfRnztaZa5IjPtskYA6WK+aZ3Gu2YezWh2iewrveaxkYWU7dw9THw2fp
p+p9WTrB+hU7+kfI/sOHCZjenvwIMXjPdNVdJo1w3nGg+AIaRObAFnM0drIgZs7SAn919lhnYHGm
HHLTsVhL8sDr8qmp2/Qdxaq+ijpfv+eZjNVxriq0C1ph8qRBlbrgwB0Pk5Zp4+zjkpnEx3jpmGNY
xY5BbAqCDHuLW/2aB6xaRevPGo8C3J6jq9syvAAxst5jGmXgI4XfZsuuCM2wXlmLigLWOQmx6Sq0
ujuxjQCLjoxr+0SHOXf3eAmR+aoxnON617ll0GW7IWux3Na3AOXIEX2I89S128x69pWf+ya4EeN0
czu1Xwa6JbAVAUcHTpBUHoYpX5yLn0d1cEodijF8hHiW607MRy+eRXeMALL9kE1QLpso9wweJRJl
23Fx1n1UaqI+k9s7zyBPK4IAus4+AlUNP9YjNPolr1sMnSJNds2YJLsOD9SbagH9XkWfuffOstqR
AILLjCzLSJANTp6SyPWjb/MoAMmCUEi9gyxWcmRukyoWR6sB/5pN2gs5DMN6j4HtLOcuFrPBxbis
+gZmYmr2Qu+Xk5xxs6w5RMPqBR+iIeirz0OM5eEQZN6YPbEbt9rjVHdBMeIX+lqOqSCHkYV4hGfq
xysEvwnQ47wGJ4EtJCa+iqyRTF7yQCZQPtft6LEWXLaLt1UCs0G+yQaHy65brEzeJdvZzUMUjMwt
GRwQxiMkJZKTnbvFe4Pt0dJoydleIjMlp6ZvdXK/TALUC224OS+e07xU7USGop6HrMQWPGIwUG6j
P5TJ7Ok9jsaqvVuQWhMEQr3kG2wagGjG2PSwo2NH59kWJl95yGFbsdjCVWtxccK1JF3K/OKZMaTp
TlMBjenE3WBOIYOX6sHopj8yHAw/4VNK8aIzdJgPBBOH0zqLCkrgvH5eOQCiQxKQLekhKOQ7Ttvp
3JVS8JRI+AwY0VJxTFwzfhjWbIquVZtaARGayOahAHfXIVpr/zkA6ss7a+dj2/P0JUNmIGKwLuTF
hzFASxD7e4kUusfQ9wcqS5bHCLwh5oDcUo4wzZW0/GnICRatojmmK3xD4liRfzbuJMS10HIGnsZA
uX4OmiBq98U4uS9wN5362Gs+d4IFRkcPob8kzw5NCnmZls15a5qi/g8i36XuRKQQOXDMPxdFoueH
CpzeNoLB+ID/IVDXLMGytmtMacZL49FFHTx4Cc5mqH1+6tU1C5epq3DZtrmzRW+zd5MLQqdZKa1s
MZTVVwfFgOduunklFlIFJY7mDEWdnULBHjpHPXwjdyqQUVdXMqhq3VMQlmNxrXCYhCe2jd9CsSYX
M5VnovHcOrpbGNmIsMdPEr/Tyf+R1pjzt3lgN+rO4otRD1KseXUxyIL1VmEWa0kr1Mk5j13+CMNQ
+fOqXeYQKhma44RMX3DWmkIQ8Kox02B3K+q7vgAYo7p5SPd+1RcJBId1RONmGIRmDQNgVzk1o+5Q
rlRQ7fKqQANPL24YQjbK8juVdJigmc3sgCOcOjdMH9JgLY7o2RiFB4TvWEhWb/P04/8e3YBP2NoT
0SyfyFxoVmBGUl0LUbr9r86BiOtNpDXmLguPfek4NXctU/1NFPfV9DRVc1fsQaQU+jSG0fCQ6tr9
wlS8LThIcByDWl0uVd9aFIpBE2hgwmqXwyz7oPx8I4djI8Yv1iNiL4JcTo9LwMuw2bro6d69LgJm
9nbU5becy5XCwNE3J6UkL9kUs7zYaZYf8pjsgF2IUr/PxZQkb9qt253Xr5oVC6OMvsRJbA6p3677
splnignH/eJgFVPIm+BmLAZJdIyKtT9eJRRDB4Lwe63nytl2OX7tg4odf5su6WrP7US5yMI3FpcB
Z3Dib5WHHiAqr3a+0EbdTAZZCymFfesK8u+asb2I9355H3I8Oz9g0sXdN2Ea0L0jQvVIYDIz1Quu
A46QoSPDMRqkqLPHGHfXQEyodsz69N7zG5y3/YTh2hLOfR2xQd6Gk+5ytzAkPDsiw9GvgthRV24M
klSpTgAKBV33C48wFTSTTRhRxRmE3GW8IQyXGiRtrWWKU341zrlYOiyz0K9Ouc7jR7T58rXtDwOl
fM9kaJPpiQfAtf5QPa7hwKRaFHpZN9SRIAD9NYlpN4o1epq9vEMAX4H4qQ4piS4jfBhxWW9Zlzb+
KrOw/Mgjp44ROblLr1vv4Cg4OlAsSe5zNC+AGHQ837H5s3Mvq23ZQ8b5n3yXMI2PMNxb5+PoFz6Z
lUbF3rbJBYACalT3INZssbtF4CJ7azEq04XpnFV7dijJaDkEJGmzzM4MRXHFcY2sH0V4HHC+NN4x
NgBWztm6Lsm5dEg7YK2s3GM11920nctpzs+OnCPvbPIuqa+qlOAUYc23nzMT1SVkXQshfljHpr4W
4zpfGgI6y5ljEZ9/x2qzbQk1OtuLfF6+cxvgLCBC5sN1SV3vLulufVfWV7xqPaQ38+Et4zFgkHRb
2Z9ue6fnZ2UD7FtGevmHJS+7b13UT/dA2wj9RVAF4gbO7MbDn9Zc4QzNn91pYCN8VNsZPbIe5cCx
mQw22s945LtrwxQ9usMAmlevQ60YTw58niBw/Lb47NMUF1tqkekZa4X/BKq2/6p64dp9auV6YQ/2
cJnCMni3lcey0CSo3Pp+nWf8u8ANTfosY9eTXJMkYllL4CwXZ0pICneBax+KaKhB507sPKA3Kewm
IVu6Afxqvrd1Nj46jqn7M1PH4luQBN2wmeLdENYawOEi4uI+7NL1C2YrE+28wfg5jSpOl3XB45MP
wpu2PtcuvHpm9LiophWzy8D9M2ziHsCvIw0G0YbsceL3UXv1IULLc66p42+0t5dKj+TayoL/qfV0
yIppOCw2L59b1gbsXbeL9qOv/Hoz1646ajD3X0kIha/t0k48XLGy224osydQ0i7pFVrWenWLx5BZ
1L60ssdYRObyCysVIgZ0orsoLzMP6drwsrZNunYfpPP0Scs2+wWrZ6YmZ1PBUSOxPshpoS8fpLFH
zNbmxvPIhselCbxjEUrRf2yCcLlLWaoGbkN564FHDldoGQRyW83yu+w9QGfM1iHCJG79REnafBkn
EfSUXmSkq7WnAAr8OCGAuCTgHqYhpNNEFPLOfhiERznZnnVsBbIobMrdfNvQwI/ePfleI17noHyJ
a8qEkOkGuNXMhRofQFmGdtJhk6LvuMv1jKEwlul8Xqjf2VwMOfpTb8Y2PfKnBQ9F6hftroJHtaGT
9b8rNypg4xMDndcIs3fd9jMiuqEXiWGlfVEdidfGtsyoHNuDovZ7hyuj9HHHkARP25bCrukxV+fq
zXGA2AFmSD5LFkc0Z693EKDxL9V3mdeqHVK7AX4DTu7JyZT94pikepadSLahk9hLiVhznc2NOuSL
SDw0SlanafGLZ7jBEaknBdAlKpvHoc/0SRYaSIuied/09HvVTg5y/jqOYbUbIq+XJ8LUIWMd0YUj
5A63ABDhOvroc6E4m9nyA2wzSOIfO2nVccVZt5MmFqh/MG9k5+WXNAPmkSASnI3VsEwb7Q+gaaf+
rloCewMk5k+pECgsc2hjODFZRfy3CgmNT8zhX8Zylsd16i1WJzlVNbSIpSBoETOxaIJui+uuJ+4w
CryTs8PFEy2sDiFIM07FrkrLEdySu0RkLnVOm97n/L51KeyTg4GINrkz12CcWJfdIh/G6ZIdw5lz
LRREuDaMb/mXel1VMFdzrzgWnB/LRoRlcvDbRe9m3gi1jaQ3XWuhDTSRwYQ/E9gve276+usY9tsh
U/lz3At/um/XMdzdiuePaimil2psMBSKJhqL76vS7afFOAFs71W55QfeDh4f204L2T9LOmUYVclf
V0JSYpUki+fbbJA6wCrQsV7DoirCTO5yxSUZvjdZIDiMmYvujE9jAVDSMTNhNNYB4gJ09U4L9mDB
SyBygFuT62jopu9TLMe9DuSHQOS4RvqWTmojnHm6jhOPTuS4GBt4pj4ArFU/5cJkaqm8mV2EXrp+
1nUcfI77ZWbBjUMvqUkoXxRPl2Bc2Y/QKbuCFjodPcS4FcFmP4OFfYn1CpXVzwBtiTomkYkujQOv
5EuwN+hJpGuitAu3TiYi8vGIqFvlm+RJmgW8cos6TvXLN29DI2anF8zlm/bNuSLk5dXRFa17Zk+L
9g5FQaPWX92yzUB6OT+GBZ813s/F/RmP0hF7J8a/XROUP4SxWS8ze2NQJoUCDz/Xpn+PgoodFFET
kKBvsgWou+Cl595feLLdyRCdb8WjLfngdOGSzNXVvCN2i6G+EkP8EDQZcQGczzDJ3Lpfw3t4d6+k
PN4xmEz3q/KW52DS2ZV9ACunLFk9cxce06eCr99piYdy2JqAevwYGezBa0Z0684dKstp23QAC2lw
KA8bmibrJUCVFH0s/VMn3+gN57tZ1fPewy8Ju4GA/o+WonLYhFoRzoLzRidC/m+nmE6RGhDBwPik
mN4G6uBvJYZSdpxLWsd9MYCx36WqAeYbQfkS9/Duan0y+GaIh7YWaDllJwSEWXH6UrIF/jZfl/oj
CORU7DJkEhDNk2Z/5ehzcBBdYQUAUYopevD9sjkojJdQFXp6C0wH4fzNGyEXHkv2NZy9tOz1MabW
fy/GXB5T2ADvDoz9dhfNnriLYe+4B5oH9rplnX7ksXwqUiYHqR/oTZjZMD5rMwbhQffw4OFq0yQc
Iuqh+7a4gbCTuNW7vE3M5zabApiNt5xAqav4ExbIkRTgqGZS0Xxkb5IhbIRSlPf+s98gFsdTzsbL
ip8fpLIDVc3kirIJty15ClAgM6TVMmAw6M/S3MMoUD8YaP5svOopTm8LNXqrvMclzBpxWJHiWdIS
xeWLPwTjMSNO/8svC3JacR9TeCqnCog1NCjOm2Vh/e2SFzlcQCdNQO70YY1OIZvlPcFm5m5pe+xb
QPQVG7sq8ouA089IaSRBe/bW1h2PIzHnCShYb6p9UEnwLyOJgmKPmxdscu6kuIeNqNAnB8I88ast
ezPsoixZpwMCc7xsEATje5VokHI9AZoeYmrpX51s8LBgV8miT2nFfP8hZYfYsklMSJyxV0v2XTAc
n7aFU2XXPKjZYxoHEMtP/rLADMKnIt+xOJDnbamc5E4n5Xhsm3otnhLRqdcWaNi0HflmX8do5Ocg
l+EWZz0Tnsb5xpAlwfyEX5bIcORE7IlowH9ygLNNuO67+b2CZ+JtO7/r3ifGdCsB+rwpP0zUveea
M9CeagwDJFNbz3tiC4ksdnFRi1fSqXAWIa+I/gSXOt4OA57pwHGqR5Z79C/kykLm5p0rfq6Znx5s
LayDYxvPLwugfEyr0GTya8n7fiDcLplAC/dAbZLdB9MQr8fSScxTn3hwgbAS0EYZDcModrMPlHXz
Q+1DR9lGwrYMFNyIf0ra+Ee9jC4cqzws/K3SYcKaMZie9ugCqAouflg7u1T28Vvtg8WpcBirK7YZ
Ev8QYbz1efR4sEHIqemtWmtKxmRNHUoDkVQAZhfAl0U3liBEJ2fmC5QwP92MTpK/3dJY9BpM88FN
wJtYZdBfkyHmYI6KruHeVShAjX3nxYp4j+mne3FWx3wsqzZEWePG+hlUYKRY46R2NWfFcJykUvtS
SvZUwK1Jq0vDuPBlWFbW3JL09r1rFo76VznQuW7ceBTrLo37fj767rqwzAsszi3w3CoioYMuT5ZU
QrFtbJSe66oIHN6aqTkWEE6+VOFC/or9GWco5fOL67tsAsjLGyngp25b54m8hjnk+kcGwpJUKmE8
WTI5sBSg5VbWbsMWtEK4P3sx627Lvg14MXUd5/6lSKv0Ux6nrdlnI8lI9BG+z2jK+iNTwccpLV9j
ERZsd5QpCPU56Vs+xQYHCWtDaDTaHCDtMpz6RkbYVPplvCw1g5CrGwc6OZA6ZfFIO8w3ukxeg2oN
+KgfgqGrJyAGE+kbHcMt2BhvdZILyfPb4pp6Ha5BHDPg4xPH142aXpSPbo0vhcxgx1KNhEAiP2SK
Gd0uqFY4Skx7ctEMn7vbpZsMim+e1G1hWHWy6K8IfSLf9rVnsg3fVJZlGGEpMIE2vPZVXj9OUU0l
WDB35K2ieztYZqPsGYtK7oW6U7RnMzbJ/E6IKfosCi+7QH/rl0fTDKPYhNYHKlen4i7R+XzLBTSd
R1Yk674VAt7DwZi1nD+1LZoFwNw5zY6mJc7ikgdo9pMTz0h1TG2eWrIel1Tntniqkef4zdSQlB/E
EKqnLPOG+o7UKikvEGHOx7Vv3UcXKme3cSvGRmHRVS54z9WlqfOkR6GjWeQCriX65P9Pzs5jV25k
2drv8o8vgaQnB/+kWH57L2lCqGXovefT34+6wOldrEIROoNGq9HdFUwXGRmxYi0xpcI9qTaUjYoi
0S17yd0SRwnoMeomPfY1KH8iTmZI12VUZah1vWWTEgALoNbmCj4wE9x9YqGRE3peqLwWhGJoSNH3
lpFYHBvsNVLvUDjyDKoEhgVHpSXhrmOjld4zty/2ocmVSj9kPPzDwsl3Af0l0beIYa+UJFCkF4qi
McWVNvJHEnem+tLRwjclHVE1i+SKhIAelh2cKU3VHurE9qL96OV5ufMqfXwN9QAi0rjr+7d6UIN1
PngqjYT0W1FFD7+ldVFCCQ0i+mAmdR7t/TIFBdYjDAx2kBxl4g700GtxFb6k8lDA5AIBHbJKY2e/
JIJw4C6upS5+rjMXUGxiwYWHFIslD1sgDHm8pd8GEpcu9WJBNGIavyVAL/Gh7vKaYk2Cf3RUO66g
vSKG+CeniDO8SUYq+88VKNmOLeupEJoPGil93Sq7N4DFSbB2+yB9q7oeXglRWWTRqa5LEoIipM23
Y2tL/lONHBtNQUFUfVU9LznkYvT3mp9NHa507CMIpGrgHvvoxddz8kqa27noFKoGshjkOUSxCoug
Lx3SMTk9250no3SkA9R+9v2BHR6yt8wbCH+sQ5IMMvoeVJl5k/rMPkBrpfkOgrNGvawrAHRVtvEE
RwUVm66ok0fLM6sXlWe/tjKkNg+Obm3kT54n9w1qDUq6jaPM+2oQCMGrAWPNVykUgIsruxq+F5FF
f2LjVUGLjhqXi6Nwb/c30ujBTiFrXl+ts74JHlGVU+mo0N0i+yjGsLuHqI1G8NSL4o9UgEBYCbmq
X2vdKF8Hw1QpAxu5RLI/yI7WWJQ0jtgSfdw2BBD6ahh5Q0CBCATaIRBObknoxU98uySvNU2utR/R
0JQ3aBaWj7JBYKJoxfieF4N/l6EAComdnK9hG22PBmkTwXJSOYDArpQGbzcYOnIs0DpYsMQVcWj2
zyGST3vJFKXyFNIF/FMTOZQ7QKxbRPYAdX4NiAHJfQ7gIlaUHs19xXk5lHrY3FJzM7/JeWPdqKh9
klYvRbG2U5TQdl0pgoSHYKBuFUQ2niC0ods5MAqIJ4JBe3OrGA/bNjgksy4af9/wJqZqmVTyXmk0
HllBatfFBuwsQjsUJ35zZckAV9FPgbgzjL9XTVneAS1E9K+n32fFtqIVxiD/l61TCSQkxLt13jwX
SqE8VkETbIOk7e+FLZQvclnLt0YP+UCR81O00jUu0i6VnmyCghJirKC4MlTZwC7RYO9vO2G0G7WV
QutI6af/IFOUbomcaTtKhhzGbdX37kw9N99FY4SUGZTmPu8aex/QjjOsY2rQvFfoYev3FMZSYlIK
/z85Sy5dzpX9GJYNmarY5YM8Q916iSwe1KABQpnHtQVfmad+NILgXrA1N2AaoQmuXV9Jfrsesd9t
0IF1PHqWUkFYHeOP9wTpIGBpTRWHuEMNPJSr7puaBpCtkxild8Hz7FJF7sbNqz04vvQY1pqBuhxx
LqxvfcaOFlLyPIBvoJwZFuEvobjjV6XSqYwgRBqUe9KVw1sxilrc+VQAmQstyd1DpzYgbjsbrjmV
Y7hzhebST1SH9ESlSOk8e55F1gEgi/zckcMkkiLrRl+10qZbH5lpnkV1rMAHp1pvyehmcES0jVls
qjAA5NYmCULjIYy0B5irJH+dNGYuwf1ENIFOljLs09gb49dhIjRupaS7VYjrbBg08HLbjCvtBtxf
I9P+mKSPukWQM7h0tZB5lSuP542AbsOYFm7rVgTVD+Q5Le8bvZAKB6XUp+IWVQSIMVrvrgkqwNLq
kNbtu5ERZiH2Aj2kW0h6D+30SGehbpFI44gXPCKlUV6buEnJqSpDWfmUdEcUgODAyHf4i+gRasMo
OML1ET3De0BZnqW40XVzfKPa7lX3gZDdkPyh6u2pf3qvuRRwrromvPcgHCUbZMoeiBLi9HBrphJP
WB71nAuEbVSY34meYT2Tih4SXr/8UbZRlzhGVrff9FDHabmFnzzSEGH364j6VuyQ+J7I+CLYKRqs
PtOTkty4uLF7njDGQ1P35ZMcDDS9KCKlYtHC82m7Eu8VCC5aZ2zQ0COmj7VtmFXQqfqKnuwbCz8M
a4yA7jKiHccp+K0MBVHNPQxcNu2xNozmoSta8I1xUarettStZGKZUsHSBC7NuyAvmuxRDTXlrk8l
X70BW5f1B9UISHFZpcgepTqNKO60HBUq/QFvjaJ88EpN52x06S4kvrmRXX/8DitM91LWAClXzah3
t6UNA+YmTzzXRjCBAGub24A8YduI2wOZa+UdfTb/A8j5QIZeVyk7aIX8vcncSQ+CfGT22Oc9Mh56
NEm+9oN27KKgtD/iXpS3qT72sE6wLCgda0mRwOUCj+TKbFAcjAUajWHLBG0JE2SYWmFio92VrHv6
RBXCH15AEkCvTthTVkDNELrUSz/6XdEDJu0SW239R57yND41xDNrtYKNCo5J+rZWpZYhXzSVceEL
M6yeLD0wnGfcQARySWTcH0MOWyE6lG+m3PRUC7tsw4yLr0D7UDdFP67uFVoOXQJ+bu6OR+yok46g
ZhrjlpM2dKkPwcmygzba2qh9LRmk1gkAIhJ9t2GgaLd0CxShA09Z/qbCAfKuqcJcw6Hs/7QUPmVf
an1OR2eTWSGvRZnMFF/c+zeDVfUfNH4HxjawjVJs8LgQ5LVcht6HbZXWT28YleiQdjDK3YFOLNH+
jaM+cvQ8kyfSJUIb2epgy0y18J+gT9XvhdVWEmCw1Prmg2yqHbXIk5Jqvmf99Clf2Lh46i+kUFFY
dSQw1bguqaRM5IfJQ1gPtELI4DK6lQ1ZzAipuGU/kcIEBqJ4VvDSJqXI7yNXwJND9xKkNgPqlO1D
ovnj0Zfb/ofgXv0F7yw9Um2k4HcyW5n2eWj1XxQaPF+GQqJdKSuDwN1P4ZlJtZDU0pZ8NgTRnZLK
4S1YNCQz3cSCqDFQ7PoLfdzuTdj7UXnIqtY11w2OemJeo5hMo4UyeWqvJXuQ1B5kNTl88ZGjaKoe
bcbRJfcN3UP1rsLR8Y+fEuA7agwRCxR30HseEZ7LjAO18/6pjmge3v1PDSNBQ1suLjyIVLqJW639
PekB1nRkh8Fz1KTWTjaa8Hbove47uhoFOVghvl6HpZ6jek3LMsF9yAZRlNBmQOWsk9vKbwYI9Krn
IVDuEg6ubY6H61YuAG2pRQqLQqilW5o2A3QLpEOloQ6pxtM0JqTnwPbhpbmnlptrj9dNXcC62ppi
IhxI9UUo1mxA4LPyGOFUbeL1cYRwX6PMfbpu4sKc2SaC9dDzMh4xb27SIYDtmwgTav6Um6/pCCPy
Atj6HAVtoUIlVPBlOj1ZygyZHPkZWBhoCClKd+tCmujudgKY7Oirq+uDsYAdn+LHLaFrMre5bVqy
PjWSfYYlp4WpItydgSXJXSgSSRsEkM1b8GL8SKxjYC/Ckc/A/QZTpig2GBFQ5MbUnvbZYJaPUQnO
VqNjFdlEkocCwmJYZey7MLjzUEqh3GssgK/PV2yCPYNhU3S6gMUcu654FDVtsHEoXzwrWbNv03qr
NpvrM3m+82xB04oug7I2DTqITweWQ9MXlAYhtGw/9M17bd1e/315WvSTpWKB2HF0FoBENjiypwYq
8qdmXxoGuliNU8jCabOPELmvcvCR8ESURsol2vq/K9V7xcOY3OIhCM27619xtl/oMqAlA2dBA7Ss
KNNR//H9OUi96v//P/l/5CwB1m2PJK9U/SHz83Uj6uchNCqnk+RHpQjXlBLur9v8g42fjZzFE7SX
CTqMSeueGjVQMowrXyZJHtowNH7kHdFApXVPlZTdDugJNZ1xT0GOHKVeTtSi9WOP6k2lwr5ejPvK
8+5yr39e+KoL68FXqTrOgMmgf+D0q8oKIVGFNh7Ud/7Jcu1GEIPp0Pau2uzOgpPQ662VlDZww8UP
kj7VCNR/FE1eaGK4uCC24MEOdaOqWLMFMRWqdV4PZrZIgFxOpIeTdEwBi6gl7yNSMKB/flwf+Zk7
n/bAJ5PTJ33aA0o5UMBHmAY2h22uk/FAuLuj2NaUsNf5C2f37FjNjM3Wvtc9EM4dxlrQMVzYFDJN
nhPXR3TmIDDCyTJ1Ov9VhcU8HRGAyCGEMQ3BrUHfUDTY5REgW2LB62bO3LpJay1t/zoOYmIFmp1g
z5TqGtZGSKN163FIxW84BsiNJNXbOJrZ+3Vj52OyYXQTFp7d0Ayuw9Mx5YlaSLVuuispEDuZYMlT
23d28cKFe77/MIMEGzQKqkHXzjTmT5shqz2Ydkcbgg/5vQ63CbXyiRcVdHLzxcx15/qgzrcegYRM
E83UskP3zmxQndT6tQ0l1CrFKjTSzaF1WwTBk6fIHmFRHxfsXVgxLkeNLSEL/j4/XUFgkeqTofjU
sn9aQ75H9uA5HeKVlno310d2Zok+HfYEg0LL0rAnKcvP8yhNVao0NExY8c0n/sts77UlFbhQtdZ+
LRZ24nRqTjwqV7CimlOAQS84LWqn1kTZlw1IPI5w41Tai6z/7ugDSQXVP3OTtF/StttcH9/Zdpws
atCWyTad5/r8iDVFArOAwGIWao4e0Cat/3KH6G8PMtwdxEzsd44yvWqzcZFmGhQ7NSgy9/d9/lUv
YS+OFq7ACyuFDYu10ohihDbz+xSycotWYYIy6dbiEa+VRzP+GJr36xMmK+drxECoEAHvUSxDn0XN
ba3CaRErxJmVJN/Si1yvCySrD3GvhjfIz/92VUQzC49cU94iaz7QblVSvdkoyAcv7M6zc2cRShvk
Si1SfQQ4k5f+dMo7+Kvs3pThZlc0xMSAAe+sRFNfVa2NDzx+SURA5LMQ8ZxPtKpBQmXpJjQBFqwF
p0a1hmwOlQ6K7jUETeUPZNpgRLx1jdfrM30+OFVTDbYMDYEgCec9lN6gFyNUhBPhKa0KORxlgX6T
gLfIAye3f183dmlQ7E1NGJqpYXc2qERtu0C2SQZEcf5I7+aBlkdwf91ti2TCdVNnrplHEJ5EEQzM
oJl2GvenRYs8FQ4WL0UUPUbQx32v4Mvmze6ASN6k9Q+KgtftnR9xSFlZLbj6KSOxX07t+XKk5moI
uRzEe+UNtIuo7YUjZN4SNHLXTZ37L0zZcLjZU5MowcipqaBC2xR2YjqFIOU8yOT/VkGLrjvErRlc
jyIwjp45tDdUxt9Rs2kX3My03U/dJ6J31p82ZVPRznZM38K8SZ3YJNy2qZLQqlYcrw9QPnsnEVl+
NjGbzFy2GlMuQagngZzus0mrXB+y5lAC+nKKgdorotk/IzQLnC6NH9RGFH97901fYNPlzXuNy0+Z
fQFU+u6k0UnARZrYoeH+NjMybvfhS2wWC/fRhVNBg5yuGjx6dV4Vs8gIlPBAKo8oD/H0tSwdhX2X
IACMosL1aV2yM/ncT0eilFr6FGXsUPVad/KdS1U7gC2hiBcuiUs7BG03XYVLHbcpZtd54caR18hU
YotMfipy70doSgtjuXDcaLbjmpN5Dcr4x9OxoMQCzi3mVVQCRltVKgq5Ctx+vl4s7Pbz3mWLhflk
abYTetpaLT9j1hqNrpvgcWTj+b9qSQPFmDhSSZ6i+V6BPTWkJdMXfBimdS4AklP8YTbIsKEHF1gN
7035NfAeKP9pYl9Uj52yExTXtOA2a48CAmD61Mpnv7yl2N/YWz1ajdn363vnTy5kdupPvmU2DVpY
B9CxMA18y5DtvPo+E99ceApU/ZYmREPfBf1L7N64YUuRdIMywTAsXIkXthURgQFlGX5dV+dXotwa
amaUTEdeCoR9mpwLCwzF9YFeOCSGrHFjQBZEtmH+xm8AidIPTQ6X/pffSqZvwe/+onFuUxj+35ua
KIdU3IxCzDsxHH0+j4XXFQh3IxZGkeijhWM7r/Qb8F4/YD5uFmydnxciQ1jWSEDqpJ7muU6pU4oC
Xg92sSrtYC77oUYKncb217+dPczwEILZDT8GrOx0SEMLUGjQMWPW7a3fJ1SgQSRnw4bX50Ji5M8N
frojJ9cCo4igTG3+X+f/J3dma1JV5GgurKSwM62nnKz/wVNUqfuI67wIETGihrIhO259aGrdhxT8
Rm4rKYg6GKi9ITjQqGm8xzRmm3dumXe/YF+yx1taD8DDmxTnknWGIhJtEyMFhS3VtPj34NLatDbG
QH9XaJR8FGVsH9kyfU0c2sGq5pe0sfSqkZKqytN4p6lhDzDFD8o3E83D1yqo0Vj28voQpv3Egh7W
aMnZfbjgIM99x5/EJpQuhHbc0rPzqsORpxYBwJCk+CewQye0fhYB9EfFfRgeUKC8vu7nUeT0UrRI
Lyome/nPhf5pLQhgVTATyCBK1gh1kPtE7W4lN+2dxk2mju5f384a1BUKCUcLygdoRk63mTBoB5bh
K+a9iGBas9HVDpp4+vbTBUPnLodfV21q66ZJw5iY7WdFL1skPpFhSDOEZm9g0bw+b5d+n1cvaTQO
ANHcLCDObZShvIwmpmHM/qmpcY+d+X7dxLlD02Bj+dfEbK6kUGppcMAEgl1rapMrTouDGkENcv66
pQuDAUJFHk6dLmRVmV1XI4j10KwgPG9UdNkUWFLUJRMXBnNiYrar67HtOlq2EMz1pHidRIjthpno
9iON+vDyif71+pAuXHvUE9loBiukmNQjTndalgKRbawUjkXwz4aaH/MIKum4g18C7AiEPCBY4L8V
z1rYI8BGF0iW3mQ0QZv0FyCE/HT9e87PmUFph5Ztk5YYG7rp08+xkbqPA1NCcTPVnjXNox+0pPO7
2oejj7aivPCoOV9Rxk07BeUDUwfzMFtRDwZ+SWmERPk3cG/DyvzdjfW44MjPr6aJGmYiHYWKlDz3
7KVGPcJFSoPSrNZ+DzIB1NzcSmq2sJLnM4cVAyQ+qRiLq2l20qKcTuE+QN4ir+QfdZ7uXDpsewk6
TZrUYI6vrN31pbo0LJWrkFSJEFM4cbpUY4N4hQRdl2Nmr2lO/2xgwiG35KDOD4RNPUKDjAoYr6qd
VXcsP/JKz6b+YbYhSkBpsEtRC9vAEf5s6p28EIKdPz0ncxaOyoD45exVHbuSCYs79Cq+BbWa+wXQ
5SaqOH9Nv0f4GEYcFI8MX19fn8vzxTs1OzuF4K7g1gB64YRNfwSKtqVFD4r84q6HthOHsJDwOV86
PL6qyEiOQk1LXeF06SAtSGlS9AMHpOuxKiBijYbuJlekhfTxBTtclcR/8BNRh1ZnW0SDaa6Ai5Rh
WZA1TvR64jaKv1yfu+ljT8Ok6T7+18jsCqMZbBhiglcHot3IQd/80FSxAwuPA/37LnZ/+335ct3k
hTeTTWEdn8HO1OSzSL0N8g7QYR/wKAue/A41Lhql+lL8kGXvqY9aUMHiAzAuCTx0ylGSvW7/bLvY
PNkFzKCcB5kq1bSLP0UjDU3lcTu1+CLbgLJGZ/6wU1P/XqiN7MhUo9ZxgabDdZtnaznZBETAM226
b62Zf+k7Gj1CNICdMoQY0NBhBcIvoxbXcSyum1LO0iPYIqTDmmXgl9XpWz6Nzw8tHeiCjISSt4Uv
Y+WngKnHdzeGTSZ6b+Ie2PMtXV43fjxNtZOAbet3RhJu80igWXdfur9M86B3C9fFjNR5SuLzYdCf
UnMROn+eTcKIKgciL0bgjCm9qSTAYHF27LQC2wvaLLlDDwDRZ3CmwN0DyWjqfZYp+qMfK9JGBGXj
7pPA8vxjiRNCGwoOnjXQROWpAwfZrst2QA9clnrpxoK6THPkCJCzQ98/8XqBouiXxgxA7FGGDJsF
D3TmZ22h4g94rglqWGeVxthV2h7ZmdDJSdfc8oAa13nnonM5toh9Bp6xv77GF+2RaOfgkuWjLHK6
xFE5tnJlAHyyfSQF6q9eoMDssBXaQuB+YdtSUqcyQYjLgZk/d4OYpgbYiRjXUNxzMn/A/7LzJGvh
9r00nCmJzm2ocEDM2YlkvUef2wgJ1/CbrP9EGNdQf+b+gqu7bEWX2YM8q6151S8IBJTMgQKVtDjU
488RJgSvfwzan9fX5tKcabwIqPwRs+C8T9cmjGuuQddGCIhbYicFegLpjxYgJIEm00JwpEwLfeK+
2XjT84CbiOfO2VkPyc9nZhCFjuJ34h3mCBsWYT+Un/pBANNEGgkol5AU8Q/qVuY2BSb4FtNQdpuA
5DUfaaHOE6cdiXx2VPhAz5uicn9W0CG8jr4X/zDNSt9DkwCQdWgt86sWZvL3v58vshwClyxkMuSz
fHXRcB474SIZoA1r1wfObmcoaP01boiZ+mxmdmRSxY3I6WIGwBvt/HuvFo4eRTRivl8fz6VtZmik
vg2q7VRkp+vnk/u1tQLGLQ0hqCYxqf6nvaZ9yAhkPPPQVX+Mho8DvG7xwoWGHUIucjjsbTHzq5Ud
qixkHzq8RuhHEq10x+L906cVAqNAbTcduaSFUO/CKP/v0cvjh7fPnzv+0yglF0EqnvxALzu4CIvO
SXgHDFayR6xjIQ5aMjULUayRHEkRkaSIsvecli/QtmCMv/jaghO/cHBPhjSbRjhha11NsQNwde1V
1casA8Tr/5qWlKw3zKcE5batEH/M9ocIRKmVoK6ZOWvdyOW9S/M59GPb65tCO/cMms2z0wBVCGea
OTOjtmUWhs3Uixd+dGhP6erLdQMXpmuqMVkEpuTZqMec7vMc0S/fyJrIgcjhd1An2wwiDhC7C1fQ
hc09lXphdsK78aqdnVsBgaUvGQBKIVW4JbFGTQLCsfQnJS7ahIaFo3QemwKHm8oGsoAnfoqMT0dV
QpwXDWkE2TWdY/BbQNQ+Il2U4iS3pgJpXAOJYrnx07/ffNjVSHgSQWjQoZ7aHQs/daWcFgua6h01
0tdZJcGCKm+uL9qlCwPwp0wOhryFTOri1I5R9baelGnktDFRV+6T8HyyrTcN/jfIAKgN1MGmcI+q
t2uzd4gAeusFJS2//Z7nN9oE3d/0SPIkC6O/sFlJ1gmQOETHYGVms04XfKEj9BFxxHd0XNInXy0s
7KVtxC5iSWkYhDRi5kTQYuyLOMOCxbU/0K5VPdSUtGEFqZZAEJcOhsXlT7hL3kLWZ9EM+nQoatno
XdNStqfJeO1F+gEq04URXTYzJXymp4U+j81GT6tUC8foeNnoGNRx9QidePXh+oa5ZAU/xeUCcph3
y2wwiuvbACeAvXfVrT5xdI0RPBELQ7mw/FRViJtl6liQf882fxEVuVBT3p9m0+x1OgJZv4WI+cI4
GAKyNlMmycCZnO77ZvQaNS4Zx+i27zCtoIEi34vY/NvcAEDXCS3B+lsm5ff5SPo6bULVBNxe22u5
OY71JG4yLByXCzfiiZXZZh6gzh7bECvtAAcJGYIGztJBAv4nFh6Tl6YNYmTwLZSgAHLOlh/aYnmw
8iCm9S46SLTxaFCJuHWwu77LzrIQ07Rx8DmgRE5nEYxaKq5W1z6aNFpJvyQkEFTCj4MN3bDOROYF
QpPN7//GJgBVgNZkceYet3ZLd/BMbEIIu0FiPukOufxUZmSukkdo065bu+B/ILefMi3U8qcC5en+
I/OtG5kKX6GKEgdqAIekNddGw8UJKNZsFy7/S8tGvo8Eh0WKFi2UU2sFcpEJnVGx443WcVKgkC19
o1QLr49L23BK4ECvLk8JqtmYGh3+B1uCkUBkxm7KvYVJvurgeoBwcyEKuDigT6amT/kUbgYanbS2
gSm1tF9jes7jVa6Pw7o0hvLb9ZW65Iyog+LrCDZYsdmogjYLGDSmYAs8WIP5AEnVwmZYMjEbzaD7
rZe7mCjz3n4ePZTJo8Hznq8P5PLy/DuQaUt+mjN/AKU+2lixOmk18ibQqII9q9J/cbVSnp7SO8Cb
KI7PfAQsPmJM6S2BqUp7mUAxre3uR8WHxjW6UyWUga+P65Kz+GTPnD0YBwt2HM/NOLg5rZFV6WdO
1qJJ7CnFV9eFSTrwdn4Wbf8Lq4ZM5sAwSPTMQ5Qu9vTKC4rYGbP4SG0xj38pcr+iSydRZaexFsyd
g5xwiZQF/mNv2kOfVk/pUhNmMuzBl+sMkGdJ0LPJmoCQ9qXTHxIy7DpkROHm+jDPoZUzu7Ptr8lQ
uyAyEVMuHXdQqmjF06DC67arGS3QjqwaHIiRtk11gIX7uvGLTvLTmGfnwnAnrvsE21RN2DlwAope
ehxiD/mKjt7A5O+Dm5M5np0QrYfp08+msSq3ngwtagX3Iu3I10d18Rx+GtW0nz+tJDz1XoNQDnwI
NpzDev2tqxrabbwQEOWSFMUfIOEsIWRYZNbp5CGiBiN6aiyuY6+tNFL4tQ75rN9A1VWYPxCboX/Z
fQ33WbPSoDCDHUMVBwH3VfjdNQyn9b602YL/mXbK2adYtjYBDMA8zh+IrQLGq8lr3hBB9SuxoFpo
6BOPEcX8L+b3k53ZrlGh1yOnz5AlBT7CUXGkGg6T8RuckAue56LfBodO+YfgDuzE6eR6BSkP2LfY
n9Jgr9QMsjEowheMXJo2IiCw4EBUL+CYVNEnUKvDKQqVkeXlt3rs3ja19f73s0bgY1P6AcSAoOPp
WMy8lXwgGDFKdUb6aoghPpSwPt76iq2+60n0cd3cpYe1YfPyAvZDBISOyak9v52IB4MBIlRIltv6
QB42a78ahHzDsUFLvTDv4m5dudvrdqefnW9C3mJT7MWa0Zh4ajZDFKNtPMHlJAW38C9pu6gakBXO
9OrRqo9+/N43GSypi4i46YdPDQMOlUkiKOQ0iftmhgsbjeNARRzCg+YWCrPavJX8/otUqZC0UNJY
JY31AeX3+FF3+YC2+qA5VRQ8e6r6rZO9d9Uqo3vJGMZd1EK74dEhs/BWOd/NfB8zA4SB61TMH5Cx
JCpp6mVCMvG1zj+69Mv1qT+/p09/f+b30qRCG8GXeWTLu0h6NxUIzZ7iZKdb69xr/vrUnBqbbS8t
TDU41hiMi16150P+CW0T1EHXh3ThdmQD4814CaExqM3RCEpVt1QWSRwAY19p5rsefVPVNylFd1K/
jZS3orup2i0kbQp68wu2L6zXVGQCnoeo4VSPOd3KqdlmcaHW+kqRv8rROnYnblv4TX+bugPKqayg
1dS7jd29uVG1de27xWSAdn6apnMEbmHq8aDQP9vUEqy5Vt+yqelP30AME0GmVQTHWgPQQ0OA9NBA
tduGHGPDQWDKSbNtr2zGBjrwdac9ol5d+fuCkHdwobfvENrYtbQJ9y8dhB5iaoCOnEL3t52lOYML
m2n4gtjwgCRdb5WrtPpOc9E6ku7q/Fui/arKF9t60OxdOIidB5SCCkecvDTmMU2Xsp0X4rHToc92
cxCY7pjGDJ3mdujdYNQmF4kojq/R0roGbroewmcd3pfrq37hEJ3M+GzRw76XpLjDbDtsm44qOfP4
wkudzebd8hBfiFUWFlidxdYQOEdW5WEug+uzpslfxMeohxymdRQZSaPhp4AH8voQzy+8k5md4xyC
vG5htGt1qC0Mx8uhOwaHGSBact2Mopx75OkS4IVC+mdq+jg9P+4wQPTRYGcYewe+SXo0X9L4l60f
5ebJNKUVJNpjBNfWR1dGkMhsFfUn+ftVpxuQenWoy9urXL3r+l0FjZok5QvR758rd3ZlnHzg5AA+
BYpuQuMG3KJMBKw6tXUMIVpNtQRznHmYXZpf8SCvJoZZ03scg29ZDh44WdXoJqS97QwB1FD2E/A6
ei4eLDgZEdVVKuP79Xk8B73BIMBDQwcurJqkH2dOgGyFGIaKefRGZS2Zjh29Bf4B6UQFjFEIb5hm
PlukyCnl2cUH+fKm/wlXyMJsXdw1n75idh4VtCTMyOUrBJ0EmvuzAOuZwl29MNiLm+aTmdn5ExZc
RbHb6auutNXndJTFhPbRb3p9LOmAgqG1QUjUiVyF7CW0k5umcZtVOOnpVGpgLTxYLoT3zD3CsbYF
sJkuqfncC3vM4bjUV3HxhJKQX6K8HMMnnqxMe93YX8zsq2D9eRnz13e9hyfZ/tqV4IZer0/MH1d/
tlk/fcls/ul3UVW14kuqdoRzbd8A6U2jicz8aEPMDw2xDAWcpDyI6lmIrTfe98ObJiEQG+4bstZh
OKyU5lhS7qisTaLXTghVWq/VtGR9geiLt2a+u/7NF2LQafamjl9DhzN0jj+HK6ozEUnVAQZ/cRW0
eb5Kqr8qK23Xgxdx29GpwZGAgpfrBedzcbeyZBM5BlwS84sTgioja4NRR8gGcZGmRts3kdqfMNXG
Czv2/LU5jfFfS7N18SwXNuASSyAgeKfQg+Jva8ijjMZYGNOSpdnRUBIWzY2w5Kli7XJzjym50/hR
axZi+D+IuvO99p8xzW8lCGstc/DxgkExqRJDCskf42PewK0YPDVSuFFwlZ7sjNK9LHaKevSCG9TK
/eY9tr+o+btpjfzDt264oxxOY+9DaidOWGwydITyj8F+WthoF5d7yiDSCEcJ9s8x/uTJDTV2QU7w
wYbk3vc+JL6lCZUuCsF1r24jRdv2YiSTY66htvwWuT9K9J4d9LB2o92ilbzUE3h553/6oJnfGH2t
6Olm01epMW6zIXdkAZuOfVv5ioPQDRmdm0o8drWxMoO/v94pUU19JcwHlPizbZIoidQFaDevULYg
XyXduW28qeN8AZBwaYjYMalTTGWkMwivVEUglU0uhF6XQkdCMWOFuiA6AgPcttBuSlv+X3fn0nsJ
ASM3bBINgGVaK14YsDzd07PtOnGdTNkX8u/WvI8V3YEh9BPcTAinee+p68yW39XaWCt95tiZ/oKO
8gEq1lsbVmXIm56MTn4ING2rt9FCiv7yrHz6lulbP+3EJrLh3dOZ/WZKiug7hLGEcZdBzQEvrto5
pUiO6AQ2ycIRuHACTuZg+vef7LoFXYQp8CRkJcJDbHbbYEw3Wf33hWNLpzWCAeLyKB3P9nUMBEEO
puFF4RECZceuF6oBlyfwk4WZP5VbxD1FykAS+94zP3r1UCX7qPtQ+6ckO4Ja1JTbLlvaQlOcfbaF
PlmdHRqwSp6PJiqhoPkmjx+u5O5icZTSxxJNkBpUGVi/pezWxSVTJxiWQU85daPTJdNrHtHGwEg1
g3PhavsERu4stRfe0NOEnQ3tk5nZhJZI4gzmZAYhKifvdj46Uinkbs8ZvW4QLy+44imqv2ZuNpME
/Qp8eNxSUfYoJ1spvAMgHni/UEki8QFLMzejk6U/ZQ1l6G4h4rg+pRAQnk5pHCaxXMe4XbXyYbAU
DzBz37Wx9d8ctv9MqSnkUzPo0ZFyixljrj9X9UNofBnd5+vzeNGnfTIxxcmfznMWCF80PasWjdJK
dNBvSwsWluZq9jyLslrASYGFxvd3as9bt/eOkxzC9YFMu3i+H8DYgAOhMXDCoJ8OxCtoubcES1KV
KuysqEJZd3JRg4O5kYwljMalKJkYYCqPkrNRIdmaWUM1Qa9CVgbdm3b4rfvKPq33RdY7Rghvuv0g
RgiremISM6bRcyfMamf1L3aDqtpPW7sX6s/M/CmpqFA+2nW6rrJsrXU3kvndMkonqpWFmO6Suzv5
4Cno+7zO6GnFyIhyd0VK9aCEAwmZrP6h2vSc8i8iQPlJ8A5tdnrjD2PgSJ14sPwmXviOC6t08hmz
VSLRxSsT5sWVX5CIUIxa8MZo2kME0xdcLCjZenW41AE/uYLZ1jgxOvNMXqJY6E9iNBk3KYmsLh1W
ZZBugIk6DRR9Qn2zzEXWt+lwnlklRPyTU1Pg7jmdcS3r1dTo2ZB6V66qYxjD0ikB7F5b97H5kA7l
b81InktDOlw/CJdymbj5/xi2Zs7Ja9U4Zpant+Rr032Vld9/2But16w81CEwnxEOv5sCUbFGX7gD
/kD9zwdNWDjlYsRZDsFsMtlFf0Vf1X2ebHzLLtZo1ohb2YWjooXYahWnXedodvjixwmcst3oO+h3
KERyALhkc8m/XfA+TMa/HzRb+/8l7bx65TaWLfyLCDCHV3LCzkHSVtgvhCTLzDnz19+PurjHMz28
Q8jHsPUgA1Ps7uru6qpVa4Vq15DYZDJM2vaz/tsAzqnPN464FfSdfWZFXGvTrHp/wkrMXdej3xFN
n+ke59rbafb3Gk7YMHfJnVoF1MayNyeQeecoHk4fy7jdwSBctF9Vhwxq6s7z1w1/WHfEpbK+tE07
Yh6uyfMyKyfWpOjexuk+1W619NDTdzSiMDUBCr/PdA/mvOtm19JyzMk/ZtVz/09mGo0clKvdwSHJ
uMhHhjzuon0LDqxudjastYX/vY8h6qrpraRKZHnA2l34x1PpA8TJquXB5RaTnmzt+2br+5aFv/BU
+ryIieTl3hBPItBcVSgxK6Y+7BbV1KTtkdF+QWa6Sb5N84aLKFv2BEeUiiBFLILpiKPxhmSKEg1u
qBzKEl3Cu6h86+2PhvEIyXo4dqQkH5H+QBP6VzzuIuXVLDcJLpbpvzZ+wWXN2cyUPl6Wx/iad/Nt
nc4HNFLdLnpTJS/pPk+6SlbjUzXxRRt39VrSfWlt+L/JF6EekI8Zo0IrMdnWluDmIfXLg+k/+hTE
Mp5L5V9OCHvIRrrh/7HqyCTZFuzU7zvy5A6UuJ5rq9UMd06/OansGvlXyLRdq3oz7dtqbDzL+ijp
0sZgxYWnoRC6HvoGCBVUghMh/unlgZZFyQbHIt9Csu8NYBKMB035XPcfimLjABZzNxj4zRwCfluV
4TkT4hKtRtq7R3fQ6zsghB3cv6rTuU5i7LV0C4ck3uXLYBYzlGHB+F4QxRlwgufkBaAEzmW/9oop
KSDiRx6pIfKBKeg4W3N0G9R5uhEWrwzSpL0QVguafSAXFAaJdmu16Ngk3ghHgIuXdTuStV+RoYnv
EIRX3Osn2ao5SKXg0AAgpv8+/E/cpu4KhKgh4+b6ftcrkNVot0L+p2xlvn9nj063JBNKbwlV2+Xi
dEgnnp+YATy0i7Qh7Zo1kCATYSZUAvPQnakIaTDefw38tyaHoPyLah2pqUzqR6QnbfN4fbwXeQ7x
O5YJORlwm4yO3Pl8hxn7rq36hxSdr+yFc1IvH+GW8PMHK/IyZY9MjmtHD460kd242DLCRAhnczOD
mJ9UPkBHJN0b7MAFK41OA5KjuZzsYVzf16qxsU9X3Pls9oUD2kdVyohhWSWVF+7j8q6GwCMND1J/
I43frs/wqinuRorJ9HZdMPw0vtOplcPOgTCdjNaxVPdpHe3Ufuf7GwfC4jMXPkUTFtg2oLCm6Lx2
Ulh6UFPEGJ3nuQWd+mXeSqWsmwBuC7MiwAPxlRrLep9XC348ROv3t1Tv32nw9fqMXQS1v30SJPH/
GRGiibAOkSc0ebXIDa1sFIbkZi9pQfc16510b9qxfhMks/wxH9P4kJbl8NACkOrpapCi2wS11K38
g/hwFj9IONarEO23SJcZtbqzZK8OgSjYO8O/t1BSDF+d6LaCF75zdihPRYZXK1sfICZA/vcDLK5J
qnUA+IXkgNom+mxlfIAVI5apeJm019DQkx/RzizQKECFyampnVOw/6kbG9HdxV0qWhfWQ5r0yUD0
lTYk+Ri2TzOkq2r0A0T8MHyR7UNaH5p6Y8TrfvbPgIUZR5Wu6vOaAWv+e5p8mMrHTP/7uputbkzn
HxNCVrWo5BlpKUxQhZXrn2DbMvu5nwEzbOHGtwaz/P+TM1bPUD5IC+ZPi6enonuXHPmgbnYfrR6k
J+MRTnIn0bQEwn2stLw8UUHVjwO6qzyFYMu2nI1jewkZL8+af2ZPOLYLJ08MY5m9cX5BykB3nkzz
YcyPEYCS9o4yzvXFWptCWnFpd4JHb2HkPZ9CU6tS9HqdxCvL12j4HsRUIbbyJhs2fm+Dk2VCGlHJ
hh4byG9TkUYEG61AMt7XR7IWYZyMRAxMVep4g1lhJUu1T+qg7bt2J/dD4iraxh5acwiyfSB8dER4
6Zg6nzMAEDpi9NT0wBgE9SGjPjF97VAf7Yz7wT9eH9bq5J0YE3aTkhrm2CsYG/xhbwavMY3Adf/j
upHVuTsxsnzEyQr5HEQEZxixuH3U/jEzD6hiI2m4deKtjobiMrwWxtLIJ7ib3eYBSuTcpCW4keLn
2A/uhN6zoezrSt3b4ceUcqmCHuuce129m7TncPxebxGOrg73n6/4TRJxMlxAVH0klXxFHtPZ8n00
7jSUubd4FteswJRMWA/lAg8YwU0ch6vUTIDiQ/ujJzvHfpLGnb2VRV2bUaLc5fVN3d5whBk1oXFr
EClMvSZAgcn51gAXHeINaMXvVKx4KsH+A/sAj4ZFTeDcQSb4B2RnsaLI1A+7tFpkLNLCvkmgckP7
Er06yiFzWu+DxO4ebXsu93I8TMXjaFoNdFZ2ale/BoluPSBwReCo3hyHyP0GqfpLblI0xQDYAocr
jFyuDlDkFyi921nbPvS9NsrHNDNGAoRaL/WdruXBFrH16jRCkEiz4AL4FBvTqxAR66kBjy1VztMQ
qZ5C63YbJPs/32gkkP5jRoiP0wYhpdZkHidf611tQEjRKlyYN57jLr3572wJnqEnpNylHlt9/s1O
7/PkMS2fui0g62oQQ+QEPxTJMe0iRRsgMddoLKFnGvGvDjqMSu5cJDV5OOsI39Yv0DLuCpj06i3Q
59oGgyxtoSK38H6RsyLNVUXqItasUtRd7u8zBYgMFGp/Sp65hGnkWRgkzYs8koQruSwVKPEtRljV
QXcoY+vvtDT0jQfyWigMK7hNSgVLgOjPd5jf6aEEFp33YtHcR4B0gzzcuLdW5wu1h4UzDPYFMYdp
9mFXzTP9ikgiJ7txfK+V2jVHGvrHaqsLc204CHUB8qCjj3yNMGfIMBXVNHGjJIiI2cVrn75c9+5V
AwtbtA7dFLwOQuRuO70hpSmDMRbQb3cbtz//jQHq56gUcn6LLZBOEI+Bo9MCCa/gX2S6EDoLt/Qj
LipKi2shSkCin7WH3F5Y9aJWs6qO0X4bG/+oRHtHJRmQ7RBD1YzPQbyI+DwsmrhQvP2b0f1jWAgr
+jKgPTal5dKq8u/0pXl6oG6ATtbc7XRswp2hNCnK3yFjC9Rv8PTstHEv2cZhMjYipOUcE+8m0OaU
EaEz5o0ueAKlEsuOZ4ArtaX4CGf9HGvyHcOXuo9fnDEwoZ5OH2RYA67P4OrwADBBjQehlCN2M2em
o7d+j9mphyFMqbRdEltI1Wufc+mv66bW3YS7nU5Ukw47sS4LJXqWm0svVl9qnuk/WMXzZEKLd6tq
v4rqxjBeJfWT1W9cIMsevZjYhVmCtCtk1CIuT4d8lkCOEZoIf6qgc/K/KvC9dnLUh8P1Ea7uZqTE
OCpIDoJWOT/9Cr0PrUrFVNXyymqU+sYP4q266ZYR4bkNp0/OJY8R2Nw+D778yYIJ+vo4VqeMcw/p
rSW+FGXEpMlykHzkVJqk7lcVRLclhLlgo2/s4b2qtzqZ1x4iUCT+x5owIE3mrT0U7DCUxwmk5W5P
5tNF9g1WkC9+7zwpxpfr41tNa9LkBVAcGAxdJcsEnITOSDRKWSRhEg2n12HOPFQD31AJ/pzLSOTR
X2LkKMfmJZI72lfNmXZqp+86u9xbSKRf/5b1uf7nU4RYyu/jKU0rjjDHGLxKIop6QsS2M9p9Om6Y
WplogCO06i1gBV7Kgns2SJejW4vnoM20Kxskw3ehcWNa2S6w3xFAvj6wLWvCskad3fbIpbLveC+b
81sVfB0DlQIETybnzsxvrptbOcjoiDQZGGRFXEJCnNiUtTGrA4174EGOpN866S+j/YBa8saBuXJO
I8pBcwHxLw3xInuMPtZSVGdLUx3FsvqTOcBmcZfrN0qK/pbK67ncSNuuzaNCylZdepEgoBUGZmcd
iHCfUzOdX8bKC/PxXt2jUb/v22ajzXLFFyFGJRGNthCEICJ7nyyZdSAv7ZwNAs0jd5SL1B8+kgWu
n1gv5h/j0QgcMLhoGUHcRTFOGNscFKOfIP/pxTDad5LttlQWBvbZn/vGiRlRL6Nu1NJoFzM+IXbc
PJaN55cqfUsb5//aDYcMjEM1jP5x4GTCDqsco2vLmcbOuaxB3UJRDNtOrlb3U6q/SmMTvdrRpP30
K7M9TDkN7GFsdqGrh4hQb2y/NT9lZinKsZTsCeFTEGJWECFVuSbG90h+h4IznRdc9J1Bf7nTuNFW
Dm7VT08MCvt9bvwqKkwMFtCUdCnC5m/oD7tqEXtD9q6EG/t97cUG1vifAQpBpxTaatYiEcQT/KG0
G7A1LcwvS5wLb+RBkjmwKds41ffrvrQ1zOV6Prk6wEFlYx8yTNq2XquCgyY0PxehfZSc+aVCB27I
N6Giy1CEEOZsqEIMavijrzW5lnql+mss9yP6zfpt4DxYzq2lPzvtW5cdKiNFuP128DeeW6tngg11
C5CRRVdUuCq7oZ2LoGCaWzmAoOCmtbRDb3syvUfDFtvIBWbo93nA+xR1IDrcaa49n9wkGP1eiphc
zSxlUtRRsx+GCaBIpme0bPg/9SAu6a0d1DuYBj9KiHDvBgtlaBLADpd4mN1eX+210VM9RyCJ2jLP
NOGAcgZ0BIxcZ+Z9GwkDCLLiY9wcbCk5Vtl8vG7sAiezDP/EmpjRK2ItaMvIID+VP3cKsutVXYHq
fuXw8sJC3w1ZvMtr9bEKD6WyUz3r1ow+lfEDhzS664guxC/jTtop8caHrYScfNdSjl4EJCChPF8W
CQkuUmrMwkh5MqnKZ66GjYleu77BatJXy1vVhmXk3IST+GEttctuTiIr2U19AhRosoZbNCarCFVl
p/14fbZXD5BTk8snnexkvWsTldCTuHMhBKy+992bOe8HhfL6lxExYEQDpW/Xba5OJHuIycKfdJE4
FALFIIlrRpkODmqOzcPgb+HuVicS/VXySbzGHRHMpPhKMgPFQIe9eZDTe2v8IKlHZ3i9PpDVfcGb
36CMrCDZJyyXXWh1ZRbLvgjyl0ST7qqw+jjZsB133VOIZPx1c6vzhsKHCT+QxstKMCe3wdBm4J89
raua+8YsnAdz3qJLWH5EPGXxwP8YEfyhjEkMhj1GDGPcOUmFrEiyq9SN+2Pd7WCGpDrObscRzt0u
Je7K4wRWhF7PXutBoZ+yvI2G8EaCTXhO9JuudO4H45flbIUE/49p3j0EKCScxPZYEyUj5I4dYuRO
27XRN0VCXa5WD33oe2OXHTPjfSjGY6BslX/WnHJhxgIaCVeVIRao+4oisZ0D4ZujOn7ugob8pjwn
j1WvIKAatM3GS2dtKUnign8CFkQvoHBgkbM1JJBWJFOgWPS725nbIfx13SdXg71TI4vTnp4f49zI
Q4iRXnIcdywhOA+kfWowtfEitjweZzJgeey8jpaDsEf013/5AcKuKKjuSWnGBwRSdtDzozV/C/wn
fTq2TbDv6ldV/mRrf1NNvm53bTOejlvYJ03danamsZhGXKDTcLTNcXfdwlqMtVB5cEQCyeTlcz6z
daAEWtNMbHd4YDVlr/RvsXTUpZsOGuSUHtLr5ta8k+QQorQLFpDczbk5Y/ahuQ05MhXlQXEGL27h
6YjfCynaXze0NnOnhoQQuSkNhKQtbhyEgT52c/5Jy+eNsax5PhXJBYPMXX1BsxfpfqrZPRFU2H61
ySdXL/m/edifmlhGeeL3htymVfb7ZTG8cVta9KTzpvS6wGurl2qLO3p1cU4GJDi5kzhyFfkszpTc
KXWPzAUEdHbsjltBzpYhwa1HKVa7PmHmYv9Osd/69LFuPljhRpyztj6kiamB0JhySd40xrM9m77N
nk3twu2lb2VZ3QxBvnE/r3maCRwTMV2V/8SHqB/KxqxbHA12EqPN7Ssd3RRK/Hbdn9fyaL8Fqheu
dQhExYKq3MZW3iHAiO6I9N5V2lGVNNpsZG+CZnYYQzhYf2hwIFdTfXC6YB+wpewy8NLO3vD71dMY
4QHY8mGZN9BjPvdKrTQHinsZR/7c0qYe9aObjNRj9QJsfYE+u+MVUUXLfOTSreMV81av9HIoieHD
6QcI28J0qjSz8iXfRdiQd4fEus9RwgMhEGTyvisK3kve9flfc9lTk8LeMPwhDsqA2rxTj4eo/dFE
x2LQdnP747qdNcgd6/zP5Ap7w8idKbIWwsTJGCP4znO3HOC2tOq7oIXkjNaondX+0ObkOAz5PlYj
yHn+uItmeR2dfoQQOOkIFdjDMsFN5rupSvoejUz712z8rMwfU/iIVouX6Mem+xcJOGT6fuuBLkVa
YZZtbQoTivUcqUp8E1goQRX+gxp/bO1dbP6I+931yV4LrU/NCXNdFURlEsUeLwjnL/lU7XvdpA+e
7OKSh1P+VJH396wuioAcE2iqiW+7qI1ix26gdkTlajdVu6J8mmXodrYoYFaHxcNOo/a8KKQI+zOM
5qLTI+xU2cdlU/TVcVSCnV092ltphFVTkNItZNNgwsT7vKyz0KzjiqNAVtD5u9GkXYYggP89+lP5
92XylnIWDcom2WexPhxN9tiCridyaPetAaHMa588y+bgWcpD027s9rWr49TYEjWd3LtKlJRBaGEs
75v82MeKjNieDs1ahzb2dR/cMiUEYEkyV3qmYEobnqzpZyq9EK1v2Fg7vGBOI8JTIYYGrCIMp6Gu
WsQ4RNlVbtIVHngTF4kl1/lXozmxJIRddNk4s1NgKWhpAtXoLfOf+v7b9SlbO/5PhyP4d1z1ulzk
GDH0iK7jD00VuYpxVJRP2VS5zfhcVfvrFlcnEPFD1HbINV8wdXHZBEiMka0fwye9OJTybZR+gnPv
v7MieN0EqLobK6yUOSJ4SiC9z+l8Fynqcxr6W5f4shLCHbqQ1vNiYzwcSMJRG4KRUGKb/Dkkofua
trgBYj2zSt0OCrRUutURLeX6Me4CGkV9VfEMu974hpW3B58AywR8FqSxxC09lgA+yuUTYF1TrX1f
70rjtoc/ULZ+9pvoupWjaik/Av0nsQa9sbDR1GYsmnl5EWRGD7uTdEC+7pNujje0A9xngbnVwLIE
IeIEM7F0yywVV5Cf55tuVuqx0zRWE1DffjDtPRn66/6ycnQsELtFoBxqfFh0zy3kTZNOtUZ9LJTe
y+Apm0Y3Tjdy0ls2BJ/U00i2sgob8wB9lv2eWNKDYo+H6yNZ2V9nIxHWZogSQwtKPKGOC7r7vbS6
jbSPClxU/40duOvPZ2yG/VeB7B2Obb13C/kZQEQXl942SHpt2sgJkF3nj4Xp/9yQSpWx0mqe1XMN
sMrt6qlMILdTnJ2voIwItrMIi33WVc7eJyd+Gw7jcDsCY4BrR8tvdFoYAEKZ1pK+DJHVsavhOIdh
fMBa94t2HDly67DKYd10fGQB65gEZDTOEDdnUwLwt2XXWTcdlQxwSEWj7ZO0VF1Dmscv/jDL3+Kg
CR6cqJzexyC1/NekU7VvegeHThFK5IMH2QqOdqqYf/lRMr9YqUpvqGT3+bEsy3wABRYMsTeP6Igd
a7+1+genTqTqoDWJEh6VIAi/1EY/fJHqStNgLizCb+VkK5ErBT4qaXar9jcUBvPDENexs3HfrR0s
QKOA+vEyB+8l3HdzyTWYKaRM/bzdtcaxJnwt9Zuxeij1fWZ/uO5Ua2t9ak09X+sg7qIpVrFmVQM1
aVrV2tC1SW5cN7O2R07NCC7VJDPuM2FGgUgve038D333s9osgC1zIx5bUPuAkCNGhZZzGe1J6FP7
RuhoMDJ6TfWz1HZqdtT05yRERqW8l+IjQCKnejHNjUf02puShvF/zC6jPzE7tOhj8R4gw6f91UM7
VGQfUjRpzH5vGL0r68+NtG8hSNhCdl/w7xFXLsS9KscnpSdgm+eG7WpuJYBZmYee3U+9eJ/78QA8
KujfuqS5M4Npb/MgWERHRhpuEuOVq/R2Dou7SbOO11d45YY6+xRhDtraTqnL8Cn6oJgQIhs7ySgB
L7eB1xXJrVps8f2sBFIMnBtqgZDKlkiW4Jt+HunZkHlpYX4sUgRp7DLxjMx/6qTib+oLN83UfCx1
+6/rA11Dh58aFskSjExJBknpEUsr5ltfTgl27MzyWklvH2Wzh66kzJP4Pp4bq7hLQsm/l600or+2
bMK//UmTJa9NTIXketa/yOoU38SZjcSlDimdSv+/334LE2P83AfU5d1YD6u7cOiNu0mW0xc55kLO
g2IDX7rmwkSlFHwAchmIYQqeFAdz04b9CMJJ6nvPB9Uu243BqaB/Q6Ul2dd18omMzIuRHucq0Vxl
3BLhWDmJwJKAvluwR2A8hCMCXOMsaZGcERBkXzQtPDqN9dlUtjBrKycRMqpL8odsAyGxeLwO8Wga
Fas3DbNrUtOg960Ljxnwiut+ctG+v2xOihmKCh5HXkBk55uzUQYqYvaUeZX6beSBqcOrvquVXTbf
9fIb1HiwQ4bhjVaNbko3g6w9p9FtGNzImqfyd9e/5nJ2l4Q1r3eouLhbTCEUktN4lvCfBbeegWa7
6abcS8c/PuUhJTYQOwI1jjeJFDdd2FvaCMAArRFyvdFuNN5V9fO41T16GZyemxGOGoIWrWoKzGTw
Hgz60+QkG7N1eZgtFoi2Tah6IDgWglMjnSIlM7BQaN1+kt/yeQeu/5jO8FPdXl+YtcFoi3K4DqcE
kuhC9Gias8/KwFaKrF370uYRxd42yzYGtOKMVEQ1EGkYAfcmih5ZgWGh94UZc3ozEEcNleyzM+S0
p6QfnQb8Pa06qdQjb13DPLJoYQZua0QfW/Wj3sWPvvJptEpP0ja7Qi+v7KU9yqSMg9gP/PPCwUO1
T9Nrucq8IHcQZ9Xgpous+ZnErQsBzL6cofuZfox9dkgbAFHGx+vTv1LrPLcvOFMcSEZvtnVGUcI5
9FXvVpOEoqwSPs3+33UTHSZJp0GL8H7cSqmteRnlJG6vRRuSfXN+QBQFsJQ5b1gTXrBR/6hmuyVW
8cf7Odmq91weewzzH1siZCQa6AgOI2xpcwuAFiKV8V6L7u0tdNfqmGh3o3axEJOLaUJI+Eg1m4QB
NDO5ilzQG3Popqe0fc+l48bSrbrOia1la52EXWOvN11iYYu3JCHyL1khRL4x/cLTrR8z+eZIPxSg
kMZP1w2vjJGXEYgyzgdoR8RqhurYUWPpRQ5e7e8gl1w156KkfzC+szZFWFZt8erHPcgg8s/5GKWh
zvK4KxFHVhvKZ0dVPcolJO9N57Z/Xt8E5wymEysGKFIxmizbqVKDqcJWczSVxxk96mZU3LnbmL+V
ctC5IWHPldpUm+mIoS67T8LHuTyO2l+qvR/JWVqd2+f3lEBk9XNR3NrNvkter6/fZeSIeZ3SGrcz
BIdi6iY3nDQgNsw93xgARNEKj9b0sJQnrY95U3qQfSdbbRsr++/MpnD/ahzzaqZjc9bTgxMflMy/
sbQ7o90qcG0NTjhU0Ecz4nKk+0xDgxNqRwY1uV3yUzH8Xav3XiQfIvvb9Qm9fLKeTaguZCaIOSZk
RRhcbpECu2ub3ay/z43Om9sb4/r2z61xkaGfRhhDH/eyZU62/TTKPc0uCu/wItprtPAm9YNE4i2p
xkPVDSAsuo3bc20TnloUFs8wugjJZJQ/JaU8NuN3KaNB2TYPUZi50mYUtWpN5UFJ9WOhZBO2PKi3
OExqxteOxW7KLehqgPtPxU4NaLbZejNfrB00EJphayCMCIYJDs9n0x/Uoe86RaL66aEHtrCOhabq
xfKjHb/ygLq+dhfRzmINaTDwNoShF9dDGBl5k/pYk5zvTUbjkv5+3cCF+2MAEDOcIsg7Elap58Pp
i8ZCXwkG/xwYKvnLvn1qis/xhKwa2gVZc1MOW7wMWyaFGUyzgeeZyhoF03tK5Q9a6QJmwhTs5ffe
Njxnq6/8IpYXxijce2o3t31OLtMdxydbPWhqQbB9vD6PF+eVYEMIy/w5mDMrxEbIuegHB2eAYmzc
VfrGZl5zCF5iZC9I/uESwmYG5QrvdISduvyUaplXlxsOsT5Z/xgQ9q6ZtNOcFYuB8SOvdEV53eQm
2xrD4iAnB1JrTFqctJiww+CA7oc761s+tmFC7EwolJhMxzJNTWi6evBZdjbWYX2aQFOryxuE5sLz
MfijavaoIDOGuHHhaK7rD6r54bpPXcIDFqeyKeKBEKePUFxsvYXFEDzSomWV7IIKipt6Nzv3fefF
uuWa1nMo1W7VQazX7ORqw6NXp5AmLrBbkDHA53Y+QiVIzATudcm1/Mcqe7abjWLD6o45+X3B0YK+
72N03jnaJpowtX4/2a48P6ZbnZhb4xC8rTK1wJiW3V/UqZspN768VUC+fBOxTgso0lr6L0EHC5uf
/tJxHkbWaYTk1TToAXOD+KnWPG26LY1d7D9Vf1zcWExSttMBIXEYaIL/mU3VVr3MqBL62mR3Uj7p
QIMq4+a6C65N3qkZwQmyCOL9SMWMrH6zYEsx+1/XDax4AXhqKiTIrPNCELXW1bEMkQOhs6Vq3hRy
ktVu0m9H5/N1Kyu7FSt48VIShAlDCBG0eAE517Pkpvo+J0kY1gllmtC7bmVlsngNmLCAkweh2ip4
Ggx9ltblSM/FzptjvcrhBvnPxShIecCKDzbcgPGWbNz5jgwXil1AYaGnS0/JcJ+Ye83/0/XGBPOz
sP3Q2O78VrE6OZr7AFR6PeShR/eDnH7QtY3fX/zlrOCw/D6pCzSEDNOilHk+BKmXgygbitBrtb+V
+uPQ3g3hIR92YbRh6MKvBEPCXAWOj88h0u6pxUzn6V1kvevpXq7/dMkRKoAfCfANmBhCT2F/aFku
Iwk/0OGt/t1Gu67fKiyvjOPMgH0+YVkbK+YEit0zrOfZP9CIUwIk2io3rSwLWWSW2yCvRhuA4LmJ
nym+0S5WqsfUR4RYvWn7wkPfYdw6jlec+NSUKb59RqfQlBFTMFjpxbFr7np742ZZGw1Rs8aDdWkl
FY/jtAj1oWs1FkX/qZeund/7DV0HJOuSDS+72PEs/6mlZfVOtkuumjNlYSwVqIzFOcWHLeKPleni
2c2igJigcCWmiNth6BO9MUIv47mRvOnmPq43ahkrLoYJQM3wJC4UQYIPA3f27daHpSDVftm6G5RQ
rscfCgRHrx+Pq3ZogF1KcNxalrD3bXtwCqt0Qk+SdrHmxcHOtJ/nrRaFlSUh/wxuB6lBVQPrfr4k
XaSpkTl3kYcskiJ9irK366PY+n1hyXu1y8NM4ffL5NBkL2359/Xfv5ylRTmbFOfv99jFCRyFg6M1
dQCYIFbbG8dvn2x9bm7bAnxENYZbVcFVc0vVHJgMbd7i4nNUj7MTQ0lQTXuzKSCtO0Ts+kDaOCgv
9yT5dNpyGBobUhVD2SadEffq/IS22WclbCg4H4bypVObQzl8vz6Dy2F1fsdgCukgk+oYuAAxdZ9U
BjVAHVMIkDmvSS6Pr0Pa3M9TUt8UfRN56jT80JppvE+i8ed125fegaY7pC10ylsQgYtAqyHQRqm2
mU7oZzzfyvfNFm5/OfDF0encXYQCgKmoUZz7dxBXZpqbC8WC0e0tyXAdq71PyuhLa01eT7LaQvLx
XwyKtybpaQ4IhnZuMta6KKR7HTR69RLbpdtu1cLXVozbc9EGp8dbFg30lprFv2HQRoWESoyCwG50
XqjGyzGKToPrb2FGLk9VcjgLEIBTiFY+XYgH+yyuHbsCVOjnLzO1quq123qBXj7elmw+Zx3tvTrc
COL7qVSLrrSnAB7A6IvlezJspf3NGKDhGkAc+tLTXFpBVW+iitccry/Y5aY+Ny0EDWU7KgjoYlq1
xttRoffSpLn5w/zHANDzIVpC8khJ22FslRAuTzt1zeRLmJeHdqtscekcZ4MRr43aj4a4GRjMrIBR
BJ4B68CHxhldVE8+Bwqid/XgNoOzcWBdughml5AI/iUgfeI9Ug5NIs86Y/NTmu3jY1189v84yb3M
H9kD7lyobS5RilXQS/1io3LM/mYwnF/0mD630lTeEHccrjvF6oD+MSYSwveOlhCrYCzUfhnyfuaY
CPQNx7t8CZ+PSKzhW6HBE1nDiC49+PquNx9iGILzTDvU6l2j7Ofypyp9vT6wVW8/GZjghWE8O5Pi
Y9OJ1HxXp/Gj0U86D+NC2tPLt9VHsDWPwgGcyX4+WgUiH7L2GvovVQ9eZ6MzYsvEcsuchJWhE4ez
FUQslf2DiIyip2sFG6HrJRX6slQLnTRIiwWiuHzEiRH6mAx9MBiH4TxK6P9Vj4Xutp07ajd+emtE
nyx09QLZRQ26Mp71lKYMV203nrSXOBrhK5bFPfkKJ9dKutH5ihF1Nc1Vw9FV4c1Nvofjc4ae6+Dv
TLTv+q3jedVpTkYvBL1hjbxL2WB3ij+qJuIZN3BN72j7v+6bqxsCM8i2U6ungUqY5Wbu4DnwsSPp
5Ol0xqGY0Ff5VCd8ILzhAneRlR3a5neQIV43fhlzAc4HjQGKxba5hoRXHe19xqSo2E4q+46utV1K
6msYtXezsG6DbsuhlkvzPDI5NaeLeNvRsqtiUhH8SYnvrF/lqOwC39WbDyVthXVe78LikOXD7RDu
ro9zbS3/GSezfe5DZiQ3kxpgOEfXqNLM2yCqD5YKZhKixOumVm91HZEJXpfElxe3eto1Y5dH2LIp
x7i9Nrt2N8Obn+4mpN+Mctwvf1832lOipDd8K3DeDTah1T1z+g3C9U7Nrs3TgW+QrNj/RIp2uM/M
nEfVXPReLkNhMUjBfISNarorI7V+zsb62PL+2qDw+38mA0T6/xapxMepgr4QiRE+RDaBYbS7vruJ
rZ9Se0iMQ4B4PQ3MA5NEsm3cOr4uA22cTSPjCrfegtMR1rzS4gjmo4IjMpieNKkC8rylH77qVsDG
Dd6T+kLAeO5W6uQ4GZzRTHP0Dqtdov3lLG3o/yLOoCMChQ9A8ZQwhesklkZNKsp6iTOMu84sbsKO
9ozpx4bfrs0XbRccQhYF/AsFASstI8WOl5Cw54gdfftzbqEVbrTwwfhdqr75kPvEbeaDZRx+jGXx
tWms10r3oX/JtDe/1bWN02n1aIQGkV4Q8mZkH4QjuE8lLqaa0nDSZHtf8z+AY7pp5wphNASb/OhV
77K9MWb7IN2IGH6n5cSjikcaCeFFpAbomrC0CYzjGiRSXlK+1OZ4jGr9RzolbtZ+mJV2pwThL2Qd
ljxuTx2vL7+1MbfQUKu3jZEQqKmu6Xy7vkLLphU/iXWxyeua/CvC2Cerqap2wqGjEYmV/jXTpiOc
B67vj08FDa9+skVbsebfpxaFuKlE1WGaZiyW8VwhDqbvGjn9FpE3MTar5suEXhud4OWK1M6jOmAr
IZp2hsi1ys/lsHEDrd13pwNa9sBJLFEbUtgoDkYmjuA4rtwogD3qzg95/Oyvr9bao+TUlOBARdp2
IRyHideAv2vyPapiVvTuJ8FORVRqCjq37DaO/XWTcMqDkuU00oTbPB7KKEEKm8PWr7AUe3Wi3k6O
7Ham8+SbEHVlz4k0b3B7r50bi1I9jZiQNUBhdz6nUlYbU6hwCGo6kFvLfoqCrRhpbdmW8dCCsOSg
RERFUcoRrMYt17dpTeVLNvUDwD4ODGMXpSW0EUGLNmeDRNDGZb7mlAjEQMFOBp+XunAA1WXGTSr3
aAJMz4l2aNEBGv7NJQK7F1eIo+uUhoRVk9txyCNjQAWx+y7NT0H4Fjlvpn247o6rI4F3RqUqaHMt
CrfhbI1Tyk2Cb9jRx67rP8c1XSnDvOH1qxc+SBQL/hdy0RcQbdqP/EAeJ0I859EI92ZyP+SHqT7W
3Yts7Atlr/FGMB+U/tO/GN+JXeGoCkelC4dwXo6P/OAk8a1WfSgyaWMW147g09EJvh4H0RxkizxR
aOmlV2vW/5B2ZUtywsryi4gAJAS8Ar3OvnrGL8TYPhaIXex8/U0ccY67NUQTnvvs8FRLlEqlqsrM
/8xG925Mc98sc3sbl60RVHm+MnKxbBdDPmjugVJCPdlWn1ekRq8fLD6ZH2fOVWezYJy0u1DLvdzQ
toz9vryfS6cah/m/FtUBtLDJ4o4AWOaTgvuOuHXbtdnIxdv91ITiknjc0IpxmHCcEFBknKxNxO95
/61kPtpLJiTMwmblQC+FyD/D9AbayYCpK4cttEqrnoQFN+nQSrbeQRnoD0kfEEw1xXI4NjS71vvx
cHkzV6yqm4kpjSEBigkrHe6mElT992b0KrX7mu5l5VdrE1tLZ/1kkWrt0iVum2CuHBN1AjCeq4gA
cRh94SSc2lDOG0T8CsZN2KBJDaVEz6KRZ6KiLcdgbCBAt2JubUnKwRszJxkrHebs6CPFbHc+bFZV
Pf5cI0oKwuDwc/d/ntdR2wIk4U1V4w71WxADx1vD7Pg7pP7YzxiDu1u3MPKnoXCSW3to5OSPkmt3
6O6iLdYnvL+OqjS9aiwHhM2XvWdh7TPhrQl1P7Cbolp8fsE6OXCZDV6vKMAcQn6s7cFzulUA+NxV
VRc/v87xYMVN7qqj81CelAXpUCPr+8q61pzKvOeZdZUOPZ5s0t2NndkHSF9uBvAme5EoppVlLkSc
maICQDBAzYGCVcIBK/D0ASMylkmA2QL9FC6Lyxu5FHFgAgJmgJlbGI5TrnM+VWFjceRkBbtym/1Q
b5zCT+13GulA8eyGHo/hlU7z0sdDjxG8gzON8Cf+vJSRrKHFnHFq1ynbacg7AUK9vK6F8MJObbBz
B5GGjomlJkesrgJQUww8mLKbMH4BLSVA++0XUgmQuqMFCWjJnGkqu1jXI2ctwXs0No40OpbDdyde
ySkXdw1TrXj6wfMBKztfUVbROIommHAMuPzPPrsZm5XHJQiZFjx+zpNnEmT0gVUajEYMckzARQ6U
Tly9zIKQPyw96V4hG1OCCjA0v6d17h7CWGi3di6ao8iMbCMACtmHhR4duJDNOx1C/aMSRbjXDT5t
hWZxvCpYQXZFx8MteLfbo86mjnqTnU/vyQiGM8aHNPa6geoliEYdGWSjaG+aONWDsWalH9eteVOP
tnYnq3BooI4zTrvKqPiHKYz0hmVt+RCW9XBNRdzcp5ps8dqMSjDdJZkLOqK25gHXzR/OlICsOqd1
aEIXrmye2zaON7Tp4lvLllYdxFYMQqYSHVKA+SMb3IATRGxeGwYyH2xc/9iVEz8YVmVs3BCJjte2
Dt1H5VCUKDlX8jomZP5loTh00PEIzKrNoR1MI5ClukW/rZglt3reu9mu5VW7R5WxP7Awi7mvTxF5
4enkHHtWD+B4GHISb0KajqVHM51em6Ue7nnvgkmqrPW69lps4raHOFdgYU4L+D+WafuuTWNAda3O
3QrWxbtsctlb1kTZEdVH7VkkWfd9Cp3wri57utGMiLSY16ck9WJ0Q2kAQVaKuUI9Mb6RyXTR1h7Y
VZq1xkebSvM/tIj1+95OxaaQRoyEGZCDNNDyIv2WJayvwOdcpL/y0BqOAsT2r8LoukORG5Mv+zG7
wX9vbyLHweB5apObUBsNNFZIdHAGU9yYsVUFspji0qtQ7v3mViZ76HPuCkggS1ICgOOk/TbMOE93
AJKbh8Ksm4dEkGoLVJrb+IKQ8YiBr/673UU6er0SxWIHKse7HuA46VEw2t47gGbcpmElSrC/zzEc
mhZPPMnyxyKfWBGIMioPbVFV75yyyPUqQ/YftBMYHE2NcbKOZpQ2bwLzkVsxpeUxbHXynLclCQ+Q
f43BDGhOD1A7yrdZMlq+Fmr2g2VX4aExakvfdTQkfFO1VWh4LEfd1aciGbtdWtfDQ1p2Y+cNqRte
95aWAWmktfswLjXDs4eq+AGgTvRMsC+RV4Gl9okbVp0Hud2lz4Wgw5MJarXvbgkWWZ66euOJUuTP
OemqDytFRQE4IgY4SJRE1beiT92H0OU18/KSEHCe0+zK6Qe+mVpgvNOi7p/NajSlxzVZ/B66ftgY
aCg+mywGoCV10CzyMrMAC3QWu9ETSUKIf8VW1HscyfmzOZratghbEnl6oaeY+Q+H/pVI3h/CNJOu
l/eMXfWlGd5y0uAAF7o14BRhmDHKyu6q7xP9fcTkk2cmFcVPt5wwAxtvYd9mEg9sUOdYw6EKYw2h
g8lkhKLfJI9Uasn9KKa28CA2Ux0qhyXb3GpQL7OmSKL6YA3AcojkF+a6+pfSdttD5qQuGtsoAt7l
eKPlQChFQSkL+cGdMLpFNGwDTWbjDzszq+1EweJEunyIvNouQcgxjSO/irsYqas7snBXUZE9DQjX
W13UZufBED8UblltMeiR3NCyEI9aOEZ7FhELxyEBJ4LDombDCRj103HqtuCES94zt9Y8OkbtBpwV
9h6UE2CSY9zqAilHG0U/w8RMCAhU+ZaONiQhadVvYpHTTdElVr8rGZOu72TUmjzAiGvX68E71wRm
VKcRHmUS3WGrBEWr14FUbAOAf0N8m9vJhhlJ+uxANh5zbfWgQTKeWnL0gbeZSt/V6+Q3aOKBpRyK
qnmtCjfcjESW7zYNm30XpckWPAz1O+Fas6+glexLrW020pZlQOZNj3Jt+kaNVv/d08TxbDspHjAY
YF/zxq2vIJMxHQw4IrjEtWhN5GKpFQCOwL+3nJI9RrE2QsgrFGBSeJzirY5ehGG/m+43Hf3kifla
6SXjlq5Jiyxmc/O44EwlgGKyYlZiBqow5l6yVu8qsMGncm2wcjHrObEw/4KTWh5vS5ODmgJN3Xb8
Xhq/ZpJ9V4fgBUFBKP7ppuk9bdZA34spJNUBxHZRK8cA2fxSP7Fa1bZoBw1JQzKPPsYHq9u2WexB
lyiO9kP8LaS/RLXyFl9KVFDVszGpiJoKUq5zm3Edgbp4bl8X4W0cez3bNuWur2/CtUfdUtp1akjZ
Uig6jW43d5U1+dzKN8IP7Zrc4JJfnJqYf8LJ/okqlFE8f7XJPgyZBcZj8u+tcYYCF15ymPGaaY/P
LRQYZKPm3H9z+6t+3NnuxrVWetJzQq2+lcCRDxApSA/YpzFuo85q3ejmlu3kXPdOemziBKqTMXRk
zeBybr/0SU5MqTMZ0rbrMkuxmtB5cug9FBONtdHez0h2MIie2lBeXgRZXu5GsAFGQh8MdEgRQZk5
6YEdSrCsaNcmJgujjkG5AtBAAiqiDBwsueElYtiPUOcb8GJr9O82hgQur35lo9XxIcdOqrCeJykk
37jktW9RWTjytWGoJZ+ExADgehgFNj4pgbMurUH0gJenKX8n8jmSL19YxVx5BUkAKOhVHSxkQXU4
1njNZO6mqrwGKBPQPTr52gTloq8gRGD63wHgWBXI6U2B4kWC5y0Jj6b2n6oDY9NKi2HNhBIhdMhN
Q54dJlrnye1iQCQCfU0ucc3G/O8nIaJIZOdQB09mp/hdJZukuBvKx698kb879enFDBKfsscySqRr
lfXNKb6Hmd/Ltf7BomedfBHlqRwbZsSZBTs51F/Ii+hW6sJrW6XcRlqFB1JIsVVVtqkgNVhbr8Y/
k/PP0eFkDUo8FYkJTrkSa2jqo2i/SfcpCR8uf46Vbfpz6Z58cTfMMQ0uYcKkb1EK4Q35hTthFn3A
ZCrqdUjBzl1q1Ntk1DP0qDLjGENGEDe2/s9yLfM+IW0DDA98rq7aptcdzazcBqd8zDDM0t872kNr
3XAMsLOVqLiUD5xaUg5hhbw5ygFQ8kd9R6M9l45H2QMogIt/n4Kd18Sg3TdzuqLkc75vplGGVS5g
qTMCh95OdNv1X/n2wERhDh+1V8yZn5uQA4SLjBCN9qa8sdzCa7KvnPW/BixlDWneFMyJ5ujeveT9
lkVXRbhja7ClxZOICSoApDF7je06X4atx3lVt3MNzt71fKtViSfWLuql2xCMo8BhoA0Ell0lDyzK
CXDYHr21CJDyjG8TNnpg6TLE5vJxXGrisVNDioNBolnSrJkN1U15jaJScsxR1NjYTV3fA/EZ+rID
dWzH2PdBN+qATdY2ZTHxwTO8lnEvOTvu5T9+iO6xqSQnaUOmYjJxdO1kq5sD4PSPXL9qICk2GCtV
x6UwdGpK6WnkpVmhrgJT80BvTB56iHNc3tllCyCvmtFgQLgpcYikICoXc+m0qXdlcUu6lcO06CGo
4P/37yv3gZuDpUsO+PtV/ku0IuA5qiWuvSHxGqn0H3obNQfG0w6gI6SOmPlXnBGOiJ4WOMx8p2MQ
qrPw+NG2FgezImpWzWRj1Mv2TA5dmqS4xsDy7Yja31S3qIx1ngAVMAEPUdy7+9a4bUMXha+VvVh6
H57+QMWJgU5rp3bei1b75rD7iB2zaBMVUAg9VuWerA1fLG79yX4oAQA1R8sFHRA6i2iI1XHjsXIE
tHDPUSC67ERLoeZ0YUrykrsC0JERCxMYmCQvjXar6ysRYNFPZ9p1zCWgb6H6aa/lFhghMHAhzOso
MZB+r3V/F4/1Xwsq/D7OU7fATAfmBKBZkNbPtb3N07e0vtaytXHslcW4yrEOXSb7ysRiorjcFyK+
hp7W/iuf5H/7pb7Qa2KOgwixGpe1u4L0qKvlXmqnK59lbdMUl666RFIjxJcfASEGKYadg1wrCWj3
1Is0+P8tSfHnsQSPImi8cG02NGDFS8aA7XZW9m35jP7dNyUehroR226NfeNir2MIVNY3Y39TMSRQ
0O8xdi7ZXl7V8tXmAkwO+nOwL6jT1qUYk57SFtdJfB1nx3C4SzF7bBrfICfagsiHetTw0Qn28FL8
yrmdJ7NQeyeA7yk7mg9Tgvo0TEf1MW8jX0ehP1rTUpn/yKewfGJE2dGO5qPG5pPrOjth72RWYyR/
pXW2eKBObCi3TJXHkzVZsDGAbyafSQ3aFedbs6Akhbwvy1jTYAF76YVa4XdrQ7WLnofGH+Bd9h/5
hfN8rYBCDCsyTF3ljngWCKlelkG3DUyuzLdBgQSmm/ERnZMPTH8dvuCDs6ok0LSQbwee9tx2lfS1
cJoBDVSLP2QOAbjnua8r1LLL6662/XzQH+TwY2peMRe/odo/E3bipQJqXSSqM2rY/lQn0KAhJA2s
PRNGAg5pe9T3tNMsqNSXybXjFMbL5RUvOSW2GiK6ADjomMc+X/AQ98ZMhQqnjDwjAa98fjfxceV4
LQXHUyPKtQjbQ1xSGInIz9hGQ2efWiWeks91+3p5OfNfUs/YqSXljA1DNfKuRXpcDmD+A+UjAEa+
iSYRad4vW1rbOOWk4SZhKRoxyBfdD873dvJk25vLJpYOwoyAB1ckOELwgjn/NqZZVXXcY7QsDz/s
GNo56D+X6EjqXu9+EG1b8R+XDS6v6X8G1WEoJ20xTVzDoFmQDRswrwBJ3gxN0Mtmlj/SXzPm+brK
wjKkmc8fKdmyfENpkKdPhH4hUJ3snvrotyAID9Z2WCHyLRO7rlypNC8FwtO/P//7SWXEBlB9gIgR
niQDxNEg/CrWbqXF7z/fhuCmAORVfR53ok5BCWdgTtl+ks3oi+FV6hTNRPRBD/GINtEaWHjxoGLe
FZAGQPCBsD1fE28KGzUrWHSN6zgEHkVsc957fWsgb95e9oLF/TuxpXiBCQpty5LYvwgQUI1hZn4l
FnxmXpyD6YkF5R2UO2NO5QALFSYyxbGUTwV/lNTPq12LBjFyZ3E0+Bb81sB1+Xm+8qJcTGhs6w9V
OmZYPiU0YZ8xow3hgVpk9MLL7G58obGGhrMUTgFwdJij9TdUj6nNsjsGEFThzzMINwbwfWCmpVyu
7PniAQdcA0gFEN18Ir62Td5XdUjwi7onYW7q/ti4K0FrzcR8+E+OBcncsYpTimlmYd8mLfjUcnGb
yzWO38WzcbISJdAj+nZOPMFM3aXNlWX3BZIR4yiGmAW1JY6Om0JCXPArWhVrr7zFU3JiW4nLfdPG
VlfOtkkBbqWtTJ6KaAdeHMBfvnBG/lpSiWyFqDuHS1iKGsuTVPeaNXX2lc+lnnibFLYtC1hIKdLR
cmti4IdmK62JxaN+sgzlqLuDUWJ8BW7XGa+2AxtPl7dp8YM4BKxNwEdhenBe5InP5UJA/qZCLypG
dUi3QJUdiPRGC+/RBLts6U9zXE0wkNninYDAAtiBspQkNURKZiAH6AG8kFx13e80BAXirQZhqKbY
9GRvZ+9jeFNa92jJXba+tE7khkA+UcjiAG5xvs6QabmAIC72UdQfMsJs+fAdw2V3g/VMknrlIC+d
MKBPgWkCNoF+UngrCjyTnHnQz6Q6+H6uMvFjII5nFX6UX3VJUDf/uby6RYOgfgGgA/yclsr8o0EI
1CzDBmUap7ga6/cabBXOcBs5PSTs+fOUjQGEole2dMn/cYk6kFWfFajVlrSNZ5+dG4CRJBQMdpBu
6K7GVR6oRSOg/sK4BWaYQTt8/t1cZ2hRWsRbWtJ6W4fToYr0Xc3ZyhdbHCgBeTLkkADKQx1Tub5l
b860f/PrIU5vRnk3gS82kvUtWNU2mHXdRlV0DxHTx1HUvpt+XP58S4cccGXwTwEM5KAofL5I5k45
q1wk+RWUELXhuit+XTawuItgwEUzAp1g1FHPDSQmrQad4Dq1w2k3d+5KTd9y7qx4xHxBfTrhJ2aU
C0wn0CC157wEKrxea2JKN9u24ol+Afg8a5H/bznKYTYKA1y0mAP1Q+R0MeZwkuyjMoDfW+tJLZ6r
E0PKSyV2QtaWINDxCxP08u4HxRhn+tTQu9YO8iLe184XWnoOxrgYggfa6iqVXtm3ri4rFOt5chyn
N53tDfmF7ipUidGyR4Jlmeq1pREw6QgNBRtXCN8eQFKBK3KtELrk0adGlFjPkglcRDmMZMy511n7
4OaPl116zYISGAjJswJicjgzkM4xhjsrXfkUizkoenfWjGCDML3aw0v0Mea9xKmsnW96AazQ1Wg+
ae2LiB5AuhzdaDcopk1feeGdWFVfLhFyz9SaH/x9MmE85rWRtlc6wSor/uy66lk9taMEPC71fgBF
VOIbFct3sTk+dMM3Obn3bPqZAc/n2cmPy19sKQidWlR9Ik9IkRQ4TIkFYMIsMdA+Jv8sYoiHy6kR
xS0ysza5DLGszt2BRdaDLC84SMkaJeVSpDs1M3vnSdpU2HVPBhtmSrzA0mH0Mvaj6felvgK0WJzM
OzWkRG46Gqltztg8iLX6fPyYQnywm7B8hPAeBJtAQm+ZSKi+0NIDzBcEfCgqAymuVgBcwUVtztdh
2unHJrdvu1Vy//lzKw4IE+5MuAkqqk/aKaFV9APm72HCrm6r+ZlcTl4ctV4mCJAyFYo1R5vkQW+9
DfzNLNeYFBY+ITqKzGFAsACiqpI4sK41stjEJaKDEagvdgJTGvp3a40ge8Hrz8wodyLAv5wmNsw0
DYbAm+GuodXvJteDy4dr4TifmVGuxKadqi6esZRpLW6gxAJYtpc8DLZ7I4vQwyzKylW/cDPaeAej
iwbk7edemjA0vRI1rnrBqldqFpuo/R2FwJ33T3ApzBT/cON+94U1nthUbmONar1VNeYcsgI5Pcnk
wfMI9LdFs9IyX/xmeCcgr2VgJVTJActaZjyeDfUjmDqdaNtN2bGa+AqPyJoZZT1kkNzudZgZml3F
7kW9TaP95S2bP/unQwZ9Ozx9IPqIjOk8TjVhBY0xDM/7XY9Z/XjjSlRxANLJvOYLPRrIV2FGBLTM
MxOlcqG4IAdGUgZTQ9QHLdsTyGena/WDxS3DoAj+GoR+QeF0vp46I4BJWA6qMIDSgb1jxIymxVdu
/qWzZOgYtUUqjm1ToYmcD6bGWw0oUGHswgilcEFBWkfHwO1cgF4GFBLjYuVLLa3MAEQQ5IlI/T5B
6kTPImBmwH8ZNZBYcmVWBbbb9duYTCvLWwp8p5aUiDRNNgMwAcuLXAqEMr3OO/fAwT2Im+Zw2f2W
FmWi347BTbCNfHoIg+okTN0ERdFygDysDjY5wTajdFfqyUtebjK8Q2fdKrziFC+v7NZNixiVGDfJ
oYCxg35k5Fwx2xvF9vKClvbu1JJy70NybgLCGwvKtS2YPTxm/+jcTUeeLptZSG7BGfp3QfO+nqQX
hmbqHP8KM9Z0Z/furijKlQC+vJKZrHOWNf/EsZ9mKeS/CApLWf57BETc/Wa3m35NtmvRAUAX9V8r
SoiLE4NU0Vw1bcv7oj2MoCQZVm6FJRNgskFhB+jmmeb8fK/iLHPbfga/N+PtYL1qoKjV65XNWrOh
hB059BJ3HWw4dEv5W2+AwWxNS24p6qB36oJQHxpbwPGfr2NIzQRUYrgNgF78UWbRdUegekTENgUD
qVU5ngP+WO+yny3d4jOeYK6LYRhczYGsQoq+4VhX3JUA2d4KBOwqKzwQ8fqs3ACBCf3byyaXzuqp
SeVzdaWZ8lLHWa0y+xZzH77ZZz+70thkrrPt7GwlrK6tUPlyVGIyLWTY1bEoC7+hw0dYavUh7eq3
otPfdZcXmzB2bzPMg61s7vIH/bu5iu9DrC8Z0hKbO9nGADUuFK5AydIF0H74GIrwXS+MG4gArIwx
LJ1r1BxBa4w6IG5K5RqGHIs5ltocC/srPBvIkHhT7Mvw9+XPuFQwwxwVJHQASwEQXJ37oAAyDkC3
I36Y7EZPmD+mLICi5q7SxFWWvDdOdrCAQ7T4uOdW+/Oy+UUvmgtZqKCC0kBlA2Zd10lQISN5L342
SQbHibcm73ClfWSaWPmQi1t6YkwJ+sTS4xCsYCjKgFuvZK/JlBzcGhIu2leyavy5/y1LiQEWkHiC
SSxrjACo1p0rO7eRF0LjeijuRKMHMmo8Z1odjV1b4fzvJ/dNjp8EmjzYjUS5N1PpC6v1LKA6wJV1
M4yjj3G5e96BDkbo+7BtnrKS3dlx30AGOt1VSesZq0yVi5+Y6SAPmlHsoGI6/01A06ayb+fjg8p1
Gm1d8KbTAFQH3hpJ3OJBPbGkrL63JVgwIqyeDt8p8bJ0n6IZYogg5DmUP1Zcd/EuObGmRKRiBAMB
mdcVg8FEH99C1EkNiBBePiBrVpTgE/WJpVnp7EkW5lE3QH56yMZWjCwG15OlzP9+4jaksdrIGOdP
1DZvxG2uo5YFXfgKNNyGsngTRx85ZnUvr2ypNz2rjfzXMVQlBdFFoipnq4OVbkkcH8BY6Rtdvuns
Zo/sGe0VEYAU47HryDbSyo3DP3SN36fR4fIvWdljVSK4qTQWAu03l6HNgEYmuDHjXamtyewsJYNQ
dcDDAISBYExWIrqd1qXlJnjzcNuCkjzbA7C++8pK/powzz8kJp5jUN8jwtUdPwo7wjBp9BpO04qZ
xTBzshJybqYgTeE0I1ZCR36QdXljdI9G7mAMhK145lKzETNwkN+kgGBgCkjZNOo2tUYiF1khOOmg
6DZZkFr3LPJq07dh2rbhndV7Oe1A/rCp1xCnq9aV/YyQqtZUYqEmaksFfWDRMXL8vrwCx2/a/gAi
G+cRNOydiTGrfnP5Yy6Gs5OlK7tc233VyvmNXMRgKBP+xHY8bgOeveQuxMP9y9aWKpRnO63cjpxH
ZZThledH063VbUqMuVrdbool8qpHoj2mZjCIla74oiPNE47zgSCfsI2am/a6W8BmGUaHXHYgYa83
uaPtWizx8voWr6GZ0AsAf4pqpeJI3WhlY2jitWxFEMVEnqq1dJfihTHRN1xbKyFlaWHzfLoLeR3w
+ahtyLHg1NJogYSf2LUnk/RXU7mdb3IWe5NpvVxe21KLAz1PHdAKaLmbkFU4P5C8cJ1at2AOk2p0
VyfldVNXRWA1fDiAEIntWkZ+NnFVe4PTFgEZwOFfhtNTxso1TvilYIqgjvEAil/ziQ/WzBoyIMtK
fZG6R9pWPq3sm3T1lbXgruh8zc9RSBPMetrKndUI3pkO6VBEjB+d/KPsHgqw9Y4QyWHozm9qDZJc
9ooPff6qsInSGMZjCSRa1Par5phRXISwKTLfqJ9iR4Ij+FD0a3RXa3bmfz+5j22zFVCVREl9tP2m
fRrzLRSyJf122WvWrMwn5sRKKXrQ6TtYjZV2XuQAtGU8UR2d8efLdj57xLxrcE8MuequrTpnFUdQ
Omjm1aRPffeQ63fVGm//58N9bkKJXZFVTq47mxjsH9w+GDLgBcYZfk9rXYDPdzgwJ7oJrbc/Smbq
+EkDwhJtnGeFh/KBS/dRd9qVmvWiBSjMUNTZZn0Uxa+JIaIwDlGQb6XfiG+U/HPIndk8IYcIfrxZ
DEX56m1UjvXwp/huv9RkS8LCS8K7HJCgy199ybtO7SiJqznkmMHrUfpiWcDT1OM2CJXQDKIr61na
L7Se0PxB4QisaUpcbxskbiVDZUq6d2bxn7Q31y7GBeeyEFeRztuorNiq/LcEEiIfc6SHrVVCIPtZ
h+JnZGcz+YsnixvX/U2ZeGhIu03Eg97VezQ4nluTBLohwaZVIEZUa8+Cxd/EQJRKEPNnkbDzsytb
qJwByo+UlaVX4dReydjYkcrajvD9cVrrXi6Zg5YIXB81QLjNfMRPQkVRgOOht/ExZT2V76Mdgigm
myAu6hdpCjF2MRoUvCYt9BtziCVzj9LO9qbB7o8cIiEbt51SxwMitMgh0eDMjFqiq19CFJHuraKj
ayJtS78XfRIGkVmK0Qh1Gi6cuhB1ZGzPiPeEFyZ6oE3D0YmL60FrfuVxu+YjM0z3vD9DID0HBWKT
whXRcD3foBHSuQN35kRRk5BJqPWgJ+01sF2BPY2BrFyUcTLgbvsdRhnXvs78xz8Zhy9QcH7MDIWK
cSB3aq2dkNoMnRvIXt9ruru1dUzSWtZWa8nLFPdIeTBOaz53JV8pVC0cwFk9HmJls6InxpLOl54j
1kxZiBzO4j/6yPFMcFj9cyjBINefxgNoMAASPbeQdnyoSBeiahtuaHSojKsBBEn522UrC9fUmRXl
SA15ZIB+EbvY2Qc5AGJb3bnO5rKNhQcFgZGZKgfnCOUuZbNqOcWTrNEdyq1hmwBs4HHuGr7dGOOu
cZMESgx9EqQFiLgH0Qy3mDRD8cborWOdtQ9dM40rv2jppMB1LfACzgVrtUdG4rCnGAAENar5G50E
L3NuQ127b90evYohWFn+kqfCRcHjiRedCZc5/5Kkq9HWnp80pRFCLCWrr10QfW2iqqjeu5iJLTKF
u4ZP9i0Ir2+Eo9kQhUhWHPbPJqvnBR8AMqcGzitmtM5/RWg50dCFIKQYStY3gAhnRPc5y+iz5oIi
p0laCZL3IcmjK8xwwelikaBNaQBkfrBtIZ8HkoCoqtFs+uF0nATgs51aXG1ZctSrMY82yYS/5NUN
q58LNzaCMixntrO8GTd8YtmLyRpr5rExnvWGar+rvK52rtDMVysMq33ajFkgIjpdRzHN0AkJw8jj
4EW7b7kc1gaVPj8z8e2RmCFdR17DVBmDZMDD2+zy1HdM4L1M+z63fjZoIySGBDsn2Q5rQ4wLJWdY
BEHAfJnMfXll/0XHaN/aeK2048Z1HggP8vZbbj9H3QcE72LUYNgNXZVvXDrfuAzQmQVFO+gylaPX
p+ZoQUYi9fsI5KrGrOyS3DFJV4YBFvIe3DmQw0I9GwddnabtU/DlxQMmodPWBZXbIS6/C+eN2dvL
R2np3GLYBbrWbI4oas2qLyRpge1Jfer0G3NID8xNgqimXkre+UBX7rfFvTuxZp6fmKkzOyEkrDUT
CMRNc5Pa99WwsnPLRkCLj2HkeR5F+UBmlAzcdqE9OGT9z35gw71jdy+FaIqVNvOyA0I6A+05dGcB
LTpfjsAIj+zn13kR9pg5/VGPmKy5mlyPD+gMbkz72AGZWq7RRM+puxp3qEtw2KBlBASnkto7tLFD
lmEXWfMytU9DeeQC5ANeor3ocm+svVUWqgJAAmBMf5Y+APhGxcm3EPDLMEUHH2legFsfiK8nQRhv
msSzxRtJfQ6r7NYpd5d9cykjOLWrpP7CBKVg72CdTt3sYnvY9+MaLmzJ/ec3EjYTfatPtVTZ9I2Z
guh0hmaX9aHq92OVzXPDBZtWso8ltzw1pfh+UnBMvSED9h0O9SnO9o6VenqWfuFAn5pRrkYuxmqS
EcyEABWXw/2QvLlZ4YfjrwjsmZc/0FLIxywRRHtcxHyqzqnP1f467xucNEA13EdXuJ5rPcjwqYXA
NFsr9JtL/sAQ7KF2REBjpsZ7o9K6SpI56cEcZ2N4bvlkTvhyG616qMNXYME1etPyj7HwM2dPkt91
eRvZJTo3O6e70ukvqVVeVj6l0z5nQZyvcfAsOdPp71P8lVU1SSyOfACU0UL3unEr7QdS/2jilczj
z0y2GgFw44G9Bq9V3EJK4CHSqY3Iwk5IM8IY1y4d0c2YyWO9Jnmo2BhEBvGSJt+kBS7f9HtJQAfk
p9VPixyT4TV3QDk6+Dp7GPhKhF/MTE9/muLmrVkStHmxCVV2BTYqbP4GpSEpAuI+i2zLRNAl+wIa
bDwL8n+HYBHgLWEe81LgWlLfEFWFogcqURANBtc5aqdeSP1+TTJvKfyeGplv7pNHbFKXbg6AIRIA
471pPKvZ2dmWRM+9tc/CO3NtQGIpETg1N3vdibmqGi0ejzDHLOE7zKPkdgBYzl17HS15L576OpQB
UPlFh/fcTjtqFjMKRFuSdEAcHuT0GIGYjhof6RrrxkLcwHX5Z44Y022o6Z2bAjBWZDGFqVg8MS4B
5wQfcXHHwbVIfADCLkephe91Zk35Xr0weaoNsAa9lKkC5yPw+XFEPWZ6Gf0Onl2MvKwExoVYf2ZS
+WYCQOTc6mDSlGSjN23QFzf6mmMsfLAzI0q4mXohQjknU7zPvCo9ouGIbfXAtN5VKymVufjFcJ6A
mUWpD02W8y+W5YKmdJz3MH2Kh0Mf3zY5AUgvsPiG5s+xoH7U/arzXzG7Dqe9TWTQU+YRfeuAijw+
NHwrwzQw2g2QVf6QtmDa3CKjSKCOF9317r9fguiW/P25ytYgPra5GePvS8wouBheMuTOrn70mrOx
f132rgVe0Vlp4a8tJRuTDjA605ylhNWPwgpq7VuMcqjbeEl00MeNjLcluXaNjVncN2BnGnO/Mh9d
6y3Nol25dgUthd+TXwMR6fMPBeWysNd1/BoX24zGKocIrG8luld3BxCTe2H/1sphZ1n/x9mV7Uau
I8svEqBd1KtKtXnf2+4XoTeL2kXt0tffYF/MsYomimgDB4MBGnBWUskkmRkZcVcW4Th9oeMA8xib
cy28zDD3fmoe5NVWO/GracTuJv/JXAARqS4mqjgApfvrw4w4zKstkea3CcyU7WvSjGFcH0pWfmUT
r4wICdGxNToB1oSl1L634MXuk62rIgqW5SaOy+JzFR4YqIR9ZfTTmGe8LU3dn3l0XHIIRR4bD2Sz
2WVVfZtezgerbN0w1wu5PxSNAGUWPo/e6cD3xjP23bzVyMEhj8sXjmA+Ovw/E+Knqc0Rcu01TDTs
Oo/fmLvVSsXulnsB1XLMt6LYJNaaQB+/dJY24vhYDrP9TU+vGtU0mdQEOieujjIhJk2F70IH02gW
D14M0yNQ0HN2ha7r+W8h6zyCh+/DhpCkZgdaF5AZQXw1r8t3GzX3dqM5f8zkez/c5zgWnb5Q2JS7
hXcOZqLwghTLhqzuersCkGrjNMc4fk9QPLJ+nHdLdlKg3fSfCeG0jQydFCjFg6U12o7aAZdwJ0zL
m8Xfmq3i/a3yRvhI/hzn1O5hyofsemwcxuQ74NHn3eF/Q7hp4yN9uCN8pKyfx9bQYYMlc5Dkge29
zKQIfOPSUjWI+MqcMyVsTsNjTWTUMDVWvwztIm/f6wkPxf15h2SvedTLDJPjo3FJFh9tSzpCCQXa
T5sZtztgJiHZYgRRP1x6zN1EZoOXXH3jEWs/O9E19eJ7yhQTp7Kkt/4FQojUQMGCjAG/wCLHYf7j
Dk+mhRb1BUh4KrJLdJXHPFELC4vJMscEKRnGucFeenooDf5Cp9FwUCdsIKNCgzx59qptHl1M9hJM
/jcLJeQOb8d/Pz8wfwDUPGbwofAjDtZmTcci0Ij+TVOEhEW3H6bt+Y8pWUkM1nAdKSha+SBROPWs
Lrx6YgkEyVyWbDqyc/U9tQJ03wInCXHRSlUlL0mMrg3+zWmrx4hrQl+iniJ8OjsN8rQGlvi49Fep
pehFSbb2iR3h7B10DKPbhY9iCcTXiYcC9hS0XzjgT4wIT1Wv7p2yxLV0QzEM5Ucby/82qjiZJfkD
9AEoQ3J4CSKB//tqwTJXWworc/MN2qJXbdVDvSq97MZkW/H5zSFVrJsk+56YE9IVGHGgz6Ej5nLz
d8aSIDGNINe20D0nWEvVVKjKmhB+jdPjJlDCmumGTfoDSMzAbg5TFjrmfda/n4/1zyFho3mHxIOr
JR4hruCarkdu2XvQpPBahuoFRAyHoKx25418jm8YQR8cItToiYP74fRzOUuBDugUo/+KbrTdh0xL
8Dp98LTjeTufNy7sWICRodmL65L4nkqXuNLrBHYM4z0Dcy3EzNg3E5J/A9ibvHFDHcWN+XMcnhoU
PlWuj5UBOWA4Fm2b8jD4F233BjErpUyb5FqztgSm8NMlBF6kHssOlhbbtXBrjqJk53VRfG1YabpL
fMhh1EVT/bapGz9Qg9C92/vZ0/n1lboLHV0uXYGKhtikiRq/sQo9AdyTXbeAHOfmPfHeJidkjWLH
Sb/kyhKPqNUGL5xUb0oPlrKxDn3c4JgLma8JKM8DHb8N9r3dKa490hhdWRRSCrEjTIFbsAgS7mrc
LqYHQOttVH+hy4ovif4aept4zeHgPHXNnmgJPV0Y0r1N4m4cow2GAexsetD075H9oCdPk38DXPxX
vt1/Zm0hgKCsm8Zuyf0zwD0Ehi/tzvW3pb/VR0VZQ5pSPhwUAQ9G3IB2oIIlzd46+fW43Bnz63ln
5NthZUM4ZAxNq72eUkCpOS9FtS3QEeqWFlJzCXCxz0MaaPNxUPEEqDwTrjx64unDbMCzwVxCDcDC
afoeLSqOO5UVXrBfxX7kl4VT8wBJrEuaPvbQM89UuqDSaEeaBEkTQV3SFqK9booqWnzYYE5QLmlA
ADkFOQBFtev8l5KmjJUh4XzJ/LKLDL6RJ9TUbe1XzK59a7s0AVOpRklShmuAasXyTAPAVhF0pUV9
7i9ejIvhuHXK2yEJO+9xqG6AW8iq0Cv+Pcqh3gMIrYOOARoGwgqm1IoHkiUolqRXnnGXO6/Fv99y
0I5ZmRDWLgHnZjrOKPpn5V1n3jXDM6s2y3xr9v9+jKHvg4SEExpta3G4k/Xoe3gDYCYkusv1x5Rt
CNnYOGbS+XA+HGQb98SUsGwAnhGvdrFsJH/vtFcXItibqp6Dtr822IuRXsdRr3gxSGL9xKSwjLlm
2yDqhXeoUI/G66LvG/+qVLWP+V85fQ7x3tnHGgppfZizdpkJHPON3/PwA7p3kf/A6EOeHCJTEXtS
j0B9xks1vC0j5qF+bCk0/9A6Ru1xABYjaSFieGX1iq8lyUQQGviwI2SibBxMK+tgJ15uTSeM6qdB
hbnif0JcNiwa9hD6IAAfCfFQdoRWZgRAemQCiqm/W6rKmdwAiM3A24b6nPiYswjexd6C4V6ohUFS
3nxcnEox6i81gYIZb3YD0ijCCzNqOCOc5vv0d1U/uJiFOb9rZN+bV+T+Z0A47WhnmNNSFigwFfc6
MrWZ3Xr5A1VpAcs+99qMEFZNygac2/CDtselfPFYkEaKiJIcB1xh6j9PhIiicRvTKYMnpHrRkjcf
QuqQ2szmLMhVXITSrwI5bkIsLv0hKnKTzB6NVkfL3kmu7K7etAVTfBaVBcGZDFe3quJAFagbWaiA
1CqtOOkHWbnA/311E2i6Gm0BH+AvjT4n9pM1g8h3VHwRqQ1gevgIF/oIYuEqjpaSZROAV9V0q2kh
qa6s4v18+MpOZrSO/zPBw3vlRt7EbWbXMFHPN5BU7f3QBmyyvmYapJIZJFlV00SyXGwSYG3RDkVd
XCzIAtMGrSALPQY675jbhiY0h/M51Nwr5GcGptvz/kmDemVO8K+DeAcYZmCONFejcUi8F88K5+ZQ
q7DE8m/14ZeQLMeBgH5ogaF++u6me4bKrK14Bkl9Qa+fD2Jx8IlwjBHmFxgVQY/Pqp/G+jmhRzsG
4vUxTb9w5zA/DInihKwf+6JgSPz6fBiKJ9zh83ozAIHpKkYQpIu2MiQUH2KTAL8LaOvGpd+0vAow
hQk9QEUISDO0j/I/OFgweyJGnA6ofAp2B4S4FdjoajUk1HtM6Cpu09KMszIjRJrRpalBY5gx9XtN
e2VaeD6SpdczAJ/xiTn7Oa62p1u1St20jDj2iC1QhdPoJUmz0ErMg0HHS328mcoS8DSzZEHpt4qm
gGwNLVwCOAMp/0+w3YGZ2VpKhN5EbqssD5z0MGrAvR7P+yiLBwCd+BmE6iARCQdpN1hLSxAPlbE3
oz/DfDt7qhqoBMOIMsyHEZFfELz7PZg3YKSvN8CohSa5jrw329v7zsYAYKJ8SP19q1JYlIXH2qoY
6rMFVAS32paXCXQ4638fSoNbHsICkQ5CObF20ZjDUi81wqObNLff2F7a7i0MbrIN8zIX1KC97heK
mJR+rw+bYuECAIk2I9wmq34UHkSq3/p+dz4k5GG/siEsHBsHUHgtsGG4R9oawdg4AFfd5d3dgopl
G4WVttXN7XmrsmPRwusbxH+YwgBS+HSvTdZioP8Ao1EH5ZUAUOF0AD2fxqAv05G9M5pmWLd1cq11
EQqLc2Hsz/8AWa7n6g2c0gdPCRFbnucasfocP8DGxSK3tgybLvLzQMtfzFJxzZBubt4pQpkZpWad
f+XVHUAvrH7w/R6v8yYJl7TcQvCaBRAnxq3JUU2CSkNmZUxIk0tV5tHE0PPT67vZDrvxOSOKkJGu
nc91BwEY5nxip/5oMfXyMh8RMawENYcWeOQHnpkAuWJijzqK40UaKh/WRMUr5rIOIDM4NCf2IyVv
S/Ma+8t9UeqXeklwcmI0xVaheKXZZGXUPHUxj5lmxgZcLIAM5Veo4Qs1SUzJYSgaoy24q4mVwqKo
oZtO4ZadvluLFixjYDmBXz47qjEK+ef6sCT4gvbNRFseEb2OWZ02cP2NldwPA/p7b1/YVBhgR6PD
wSEqvjch5RZbnTuhDgB4kNfdQOl+IE9AkA+RSiFWFuZ/8eNopRucke30A7kZmROrwAdawAiQ1eOW
9Xgbmi/nHZLtXND/cP1hjGWgvHZqpdKdEvSaM95R3o/Uep+AA2bRbesqHtGyL4QxNQwYYNAJpIBC
Cu7bfowbinWLtas+PurmTT5emtV97yr65NKzeW1JiAUdQIqedvwLGfV+afzLtAOuzCotECvVfWgM
GNOo2N7EyMbUtr9r5/ULCwoPgbJBVeKTpHPfkGXpfL6gYLX1NTuM2bZD5ojfz9uRhsfKDn8lrVIu
0bQc/WQdK0ouU+fSTndaqzibZXnJ/jBhCU2FbHIhgpzAlWn4Nvso6k6HFDS9sfU+oz9lzje6SitV
Go2A2DjAD7lo8wlh4pHZHI0IThXoddnzxjXeKWj3zURx05aGIwq7BMBMoBwcwU4xJ72ZOgiSbDmg
CVsnT9q4betbR1U3lDrEH6nwB5cqMQfmfdxWcWoiGnPt6DbvxB9++TnY9Rqm2GEqS0LcN3mUzFED
S6N5DxY4u/hmccGwONuej7u/eDexpgfN3/9cEi42eAkD8RoZcImR62WoAsttNkOZPtet/dBk/VWi
1+AvfTLrlzKhd5h/C7Rk2Y7kzcb7bK6b7eImG4+lR3tQsQmpFoEfeqtN0ecOc22G3wZ229bf1va1
TsNGezi/BLICBMrBkOrDzQ4ngRA9MfNH0xiAjSHT97x/H4bNkh51djHXm/H3eVOyUxoEcaCBx9XK
IWLbw55TYySgwNtk021l3IICIThvQLpiKwPCimWWVs8ZgwHm5mFqXc1dmDNrN3yl+rh2RDjNPLMa
CreHHSf5nhRL4Bj3RvbzvC/SXb3yhfu6+voY/QdMk9uY+yJIs9epjjeZQTEb/0BULWzpumGY0Yaq
BoEItnBujvGAF+AMW00NGsvXqQ10yJSoWpLSSFtZEZI8xDNGFL2RgSm2jptuuygACqvX70i0s8nT
+eWTpvuVMf7vq+XT43y0DA5yS/TrCKDvFrjznW880XjTNgeWKK5SihUUH9GlpwEUPf89KF/7aj/V
gGE9xSpOb+kxifsaB+39pcU5dcqoK4hAVQsezRrZLwYoiN3uOuq84/m1k+7TlRkhJTgJ+hAROMU2
FOrXCUS4zW/nDUgfsaCR/88RIb8zyyoyG1QOm8V8t3s9YM1h9F9s+8Fk3ygQS1CfIpUq10t31Mqo
kOsnOkDTPoNRp0ZuR10I98MwS2iAy3Foeb+hRLWj5UPv4obqv00J3Wj9t0ovnwaMSrO0Aunz+Hx+
IaRhs/pJQsLSej126hg/aUhHPMse6xozEQ+Ntj9vRvZBMTEH/BlnPwCzxGncFHVXDFXnohZihgmY
jYplUdxBZI6sLDjCB/XjzG2KhMDC8G3Sw8m7N7xXEKqd90NlRfiCUYrFspiHnJj/mUAQEWdBN33v
/PfzZmTbDL0xhw91YLhXLCy7Y9WmE4MzBeobaMU49m6BBMF5I3zNxZvHyohYVCZmrVOzgRGGkZ0i
fvRZ6Kf3IIJq08u2SsN6UHEWy/Lv2qKwrXUz9jG7DosuA2fxpjexA8xgLq/G31mpamkp1tATAoL4
/WDOI4xp1VPWh9PwbClSriGNBp/Du9DQAI5TiIau0+xm7lETcpr2ycPw5WGazZ3Hllewd2ZBNpJx
P7XNHCZg+Logbv46Vgzlv3TrJ7/ALXHlFOPOmpZOAQiT5RmuIQEtCa6V4Qnr7Ju9TXUOgCeDhlpH
AkaICIWqH6kbdCpZU9kyr20Jy9wARagVkO3b1GwM0PPfLM0vW4WSki302oiw0Di2YzJzmH05A5YQ
G2GVDzeFBh7hL7XAUY020QjD4xrkB6eZClcTQtt4wsFghA6Yimn54/y2k36clQHu6/pekJLY9woY
iA0MAgJ2bvVJEA0vlb01SpWwoizvgqDEg/oBON4skeatJ/asJ5PNG5bf6/EXG3fnnZF9/fXfF5xh
tLe9OLLwelnoJrbakHpP3aSaGZEt2doK//fVkpVowkQFxv82VXocnH2kYyR02OQEr6HHL/gDOg8M
HeCsQtn+1FI+FhVkmXFOzXa6Ye3O6qOd6SnyhvSjfBj5ezdZu+NEg9nqMBJhYIx4ezqo5jJl+8UD
5tQyEcrA/wtulFBSqqYUx5TFDgvU4cqgnB7Sr6BFVlaIUNAoPQcVTxN+mPGuMN4nULuc/xoSXl08
crgEHcH7EKhywY++d5BfZlhw0Vko7SPeoW5/m0x70GCR6Fg337BDs25fx9DLwX7FS+j8L5Av5H8/
4BOxr6alDSDUvPxFNw0JIve5al+n4XjejHQbffgpUqDEegIBuRZ+GgYNCM6G/NFXXV2km8jnNOyc
yxMCLKehHc1WC+oTPOZLcPM0j05y1Mtj1W5TFUpJdsqDff0/Q2JOMKs5TilKJ6g4meP1OD7P2sHu
XpviYKs6JdKttLIlvOjGKi3z2YOtFK2YBSQTdaI4SxXeiJ+mMie7nQmWzSxo0GZoX1yR/op1oZ19
z11Fn19mDKKLkFtBrRNVIeGcW2LfznueGaas2iWmuek959gvzaE1fFA6TEHX1IpGsnSPcbVVAED4
SJY4ymh1UZJEOe5JVbKJLD1Ae8SyElBC3Ubs6JAgif7g4hak7CYzr7ws7FRqGdK32PoX8I+8yoca
aQYjGfAL4urGnMIlDp1xV+fXNL5u2D5OHyK8Tc5vOLlNFBp49RxaAWIlCCiUrkug0bIpMIww2mjb
3CX1ndZcUrcFEyGm2asswNS2wiz/gOKd+y97KMAPnCZCOMlyQsqidGHWLy3td50tLWrAkEXoJ604
li0HkwJ/t2cYqtp4aWrhdmyOy7tOFh2/DI3OoR+/ApQB4x7KYSChwViLkGQZahSlv/AJLr0Kyu6V
kfdayfIo26grI+KZN6HubY8+Bp1I20M4VUcXS7G2svzGGyLg5secky8+MZ0MBDtxlxR4mtGgin/1
YFrJ/N9lfaccuJCl65UpsdZi2DMZkyQuNlOch9BGuUomGprTqKhBq8wI1/g+XaqsMWEmah5a61ve
WNiMKgId2Qm39kW4v5vlMndFRIuNrW0JvXDJLS5V6aj4ONLP//FxRLhKPi/eoOlwBa+RwGNW4KnA
kio/hCQS6UahlwYsONn9WKD+BRu2H9CvtGF9UP6BnJpnTPFKkhG9YnUD1mQtbl5Sz79rDA2SvNMl
Jlr3rdkdzmcM6cJ9mBMvIFmRpM4SIaoHp99PxnS/4EQ4b0IaZpwpgauxgUVJCDPXiJwhLmCirX9Z
GEHN6HaM3/7ZhsdlDaF7ANwk3iOnKb5329hhWl1AB2mO7GCOdP0OgxapF9plmSfb89YkA8bAljlc
VxsFPs7oeWoOqr+RNdig0bKLNEg15FLnKkJjvvfQ+t3USxaQnh6M/M5quh1ETBSni+QYPzEv7Cl9
MFNINzdYUXunobQMKrYh9AHatfRbXVNcUGRH2Yk1fuasjs8W80NZlsCaZT10eIot3Ra8nIFHX3oL
5wyKE1dR94UNfWJU2G7ODIrdzsQK0/q2jkfcvVRXb5OvknBWnpjgcbvyK7ZIVWg5/NK0+8jZtWRr
0Ti09Wsnes20bVJqQfPbKrRdSrc0+UbTnkMi8eLdeMDDJZej+0uP32b2RIZIFWD8afPpt7kOVGD+
aoWK5AwYfSsYqBELQNZeChAMDD+cZTfWZF80T/YSIvgADlZNw0k2Kt4awBuCsR2FQbGso892xAyu
UhtNQWq9uNV12u3O7xzJIfp3KB9QYJQ/PHFOPdd0a7I8kD60prX3pl9mvpvjdjOV+0klzihJ2Cem
hAhigDMRt4IpaoS5BgTowS/3s4pcUpI/T6wIQYTZ9M5nLayQbD+Zty244c+vmPSj4K7+vxXjbq6i
FDJvlVknMJCaYMh+ToYdTRQwYxkIAxhCdLwBNjU/z31Q2oCKecCsgZfoWwzPQHdtW2Q/syhMjCsL
M0HZLk8gjKarSsSy3HJiWcjbmpWDS83iUw7sHgquVRHq6U8UEsAEndQhuGWVT2GpScymgekR3WAU
YoQrsuGnUW4NKKp2fZCDdBZTuz2IJbugm/sgLXoMK+IWEf7zVwTq+cOo6KdO0jnjuMlyuavcO914
d6df5038nbMXcsbahlhvb4fOGQ0dNqx6fHJ6dpFGc5ACYN9ipCvrrLCz3pv81TUecQ9n7lUx0a1B
0N4lgZ5h6tChx2Rwd3MBSQD32Yx06Jz9SjB6C9xKMDjl3TQ6tymmxc//bsk+PfnZ4lmaDNRwWvzs
Aa9As9qNxoufhFqpSKmSMxNnNeCLOu4gqKgLGzW2aVS3M+C4s7vYL4nvF99jRAeY2WyLXmJX4PLQ
lW5TYTEoGInPO/k5TYAXH/SzuKCAGf4TadSYswID4wmAAfljpV+WucK7z1ni/3n3uQkHo2iCd8VQ
J02U4u+36LX4LN6kerbz9dfzXkjAJDADrBRKZSi1w9ZpMuIdTQcCeOBeSB4aUHxmO93aT1Api2MA
c2+dJWRD4PlX3YY9OXbQbTbQqq13iypjydyFTi0w49DEAvOEEDMdrY10NuEuq/5UmXvVzdp+7k0F
OO3v6N7pjgI1MTSmwcQA9BFaMKfuLrrea7WO7DS67kIDDeiSd4MW7uVcmUMW6HkHSGHHFqjkVFYL
VZUcI4BLYTRWaCRJdWfgWX2LRn2bYKzSb93QGiNzO7bNMEE9vS/KQIM0ZBV0LKNPkde3T+NSYQUt
PSMHM0pVhxX/PJ/8AcgNfAyoxXhi6mN9kbt22qBlZcd4vtSQP839HJzqGiEBM4uruclxn8sxaZZq
X8CuYDVxVwabKiCmwIydrqZmTD4EIrADq/w9di+jZD9E35xifz5GpaGxsiKEBhQuhtThEyakfciy
0GhAcmE8n7fx+RYDQBWm2GwXKqIcsn3qSd8Cal9bAwfj1ndm71xT39q70YLjowqIFikOD1ny4OOl
ULSGMjMR24Ats7TY6OFSA0yz35iBSX+cd0hqAaUq3AC4EMSn9BFVYBql/Hjy3J1vR+CQUAz+SJds
ZUG4xswMndI6g4Wpuh9AID0+6umln7WBrxIS/pzo8XF8TmwCXmwD/yN8nGiAmqQJIG663AACqbND
RLflGDgEko7b8+sm4SI8MfYJC95EcVNyWHbDwsK8Hud9wbYk2xrxwbV3kxVW7W2RhFV0IJZKPVcW
6StHff6+Wd0MoT0CqAB3VGdXDUrh/iFWqbrJEsbahPD0q6kfRcYCE30e9tMRrAFI8dABSP2dRjat
ShBcUivmy4mTBY95fD3xXT2VWWaXAOds4nrXdnf68mqmB9LezhS6D3+Idczt77U2oqUPqTf9R+so
KmKyfYDshCMU8D3cDvmSr5Y0Ym6c9hb8LUBzgtmdYDAV6UlqwePwJhOkOACznlrQl7rOTJcjj6w2
MIprPVFxckmKE0gVWEUQcnH+dHEDNEzTGXRccGo56CddFvOD4R+07DrutpUbxn4WsBYICfynKPXL
dt7KsLgZMm+Iu2GAYaDSfW1vWD/T7saYn9v6wvh3gOKJk6JGXTpj79fcyTqudu38o17MC40m4fn9
rfJI3GKszN2Zo7YpCNTc5TYvL3H/jdyfencAfkxhTbah1+sn7LYeeI8207lPaNp739vuIh3fzjsk
S8MYFdP5HLYHiJ2QHOvaAZ1uh8kfEtnodTbJn2QwtWCsoJZCp3jZgi5GxToiW0TUyThjOzB9hAgh
P2nUSnyO4Ciyx64Db/lG058rI5j9i1FFiiRZQoPztP8d/cTAseAfqBKNSnNhq/NRFTNt96nu3GWX
e6A2PL+SktRogF8ApW0uJogR5tONHOuQ5R3BZ7BJoHdpzMlNXN0BMX2jGfVFbd1Q3doRB9fB81Yl
VLy4OH2Y/dQamHpcERzkj2TyDxitgviKF8bJizWbB01zL9r6qYnp5UDbEOc4iBxsfzND6yJdICfl
PdspPdi9vbENxevTknxl/DCEFWb8cYMQkSBNnA6VVyJ4SYXJBq2PswvqVLq5yf0kfcFrcnkjfu4f
E6sfD6k9Z2HTd+MY1GYHmdduiQK2ZPRb2dT6XRmZaRTqY+fkh6jNejAoj1N3UU7WBG3R2bVCz6T1
7z4d4jE0tWL6nYO9+Q+NwETc2tM8BWPimj+9oXGO5Thnl3NM+mmDs3p56P3GQFDo2VvUsuSIMZd2
B4BaW1xpZe9fZ/pQKZqunx+4+GQYSgNOAk8mCKOdRkqedoZNa/T4jfYCTwXN+j1X13mkmqr6qw0g
3O4xKY7+Gh92wiC1cPPFw3foGLXR+xuaUt9QSodrrOn4nvRae9DtHmQVblZPP0lp9zflNKKFoQ9Z
vc2mrL0Yval5yLMKld0OhH7PTWJndyzX+p+1ry2KJZEFC3iBHCDlOSewGCxxr9uQDUEf2pu1ZK+5
i7l1mX+s66Y5WhaqQDMhUTBX9vDvBzzEsYBH5ecjZHmFb4HHK6r5f/uj7T1oCgPP3Z7foLKPvTYg
5PDOjjuiIdA3IDhB2aTS6iBK9E367wUlDP7iss5JF/F/xESusYH1CW9HEZdt+z67Ka0+6IdGcaRL
risgaECWw2uREzgIL52yGFg6ZiPq0GQMEw2bdtqcXzDJiYQHISgCMdFmQ2pKOB1GCjm8oYEj5rxp
QCEOTeveBBHmEDSGpbAl+TjoQjsuoD5c0UbsEg66XedDhE40rYKh/N5Mt121TVWiWZI1gxVUJrBo
XKFHiLHM8ROTzNxK+eaS61TVuFD9feEpRedhGXLeHSZTGejaNp5KxTqpLAhfPdVTtytMeFCa2dEd
0kNVH85/dfmX+FgjniBWF21W05wtM3xgZbzzLRDCTN9clGD/faAL4i0EZTcuZsy5bk7tOINR06GA
ncK4X5wpiMmPzrrxU6pYMcm948QOX9GVP1CUamdAuAoMTN7Nw3U7ftP6t/NLJqnSn/oi7JTMjcx2
GmBjiR/SCMDwYlt6aRCPh265Npv7pDzq/o/5CxntxDUh3FzQiGoJ4eFsQ9az3fRM39TVpaX6VKol
FIOOVnPn93AvIo9OfdvEU2Bl4fk1VNkQwm6ulqgwO9ho4oeFHKpxAySz6oom3T0oFmJaEY9YcO2c
xkJPzCS2WywY84FBd0IfpGNzwCtrnv48g1sgeWnyxzaC2iYQun3+hKnT825KehwIFX7nhgo8Cjoi
J1nVMkCmK4R9z3aWdz8UO0AXdhPbRIUf6ID+6dNV/u/Esg4kNfntGxsOpXbhRuy52TI3hoeraXHA
KB/4VkgbNsP2vG+Sq8PaighYaPyCgIILVpzmtaxDe7kmQx1kLTLILipezxuTxQtH3vOxMU5hK8Tk
UhtZRXSgivImbBpID3molT58wQZIGAycTDZ/tZ+Gy4hbjs98hEtSvpfxVQeiFdUpLnXDwoEH4Urc
zkW4bjU26ZhMCAcOV6Ac/YdyvYrsXxb2/ocREa07EeqlywIjXf0UoXeefKXg5awtiCuFK8qcFti9
GqsDdCbd/iJS8T3LriOAFgDYDAZ53qo5/RrF7GFPj4DfdMaVPoX98DZ4Oys7zuPLFz67jUc4SkGA
lP1VAludGKC0LcBJi8/u6oclCuPmGJnP503ITgzOJQLU5V/Nb3FH9lU36N0C5I2Rv9XaBd4/YTVs
Z/ch8nbE32fmu6fvKk9R6pWc7bAKlSqsogENeGEJHdpHLlq6SOQQlDChlp1EB4aHWKUCpvDvLTx4
YAgT4eBdQ3NN3DlG3uetWWQAE7j9trJYEBFMs2EGZgL8y9gClgFErQbU1Ahd7SX7eX51JfF+Yl24
5g1ZpmsEOA3gWqegJDcGU/gnXUcM2GCWA20TV2xy5d7Qdqiawz0k7Ex7n6YHjV5T1WEhSQ4w8GFG
8KOjVpc0PsxY8RVEFgd6cKLdF5ZqZUK4hS2mRlicFcAzgqp3bIEBjp/OW1A5wT/WajdpDXiOLb5W
KEEElf9OB6iW1Yp+oKzaj8EdPLjw5EKZWHy2gqkq00AuBiwGdNfqBE87irEBKyjLGzy4YQ/s2+A9
rqvnqX+OVKgvScXpxDqPl5WPUM4dUk1HwBVDum9971Ef2CWny4otF4gszINPBQKx3Z9fWklGPDEr
nIFJnsZ4TMHpxXpoo6vcuZ6MN6v5bqkmLD9/Q7wDPXCo2BAGR29NuD8U7Qh6QN1L0UzVaZD17KZw
tSDXqSI/fV5H3lwApR7ECvAG/PQm6HrWlbOboXvXBnZ/XU+PI5s3o3XUoV8BUd9/x9lypAlsQTkY
u0AsyE914eZ17WUbdJI14zmjD1r7dv4jydZuZUIsvTu9W/pRBRM1YJyN/Wr1btjO4XkjnzPeX8QM
DiuCYxiSH6cBOIPmexwnSFIzb9y6aRuOqjvE55QHCwQjhXg7o88plsoKW3NLPYF8uTcEtXZ0zO1g
gYZreDnviMQM5Nd52QRjATy4Tx1BlBWD3wM+UPTPjn9pTZCAf+oNxZtQZgWYd3DboZGF+gb/Zqv9
6miza2RRDCt5hOERFj3ken8zLlp7NPRIO5z36fM2JXhxfFjjv2ZlLfOcdNEsaLKXCcsCu/4xlfmT
Gb+RxTzM3ft5Y5JwA4sriBSwj8C6bQkJPU1rGjGGcParGDQKPyZAp9z68bwRSbgR/okwZApUL+ii
Tj0CGLmrPM5SNgF34QS4ynj3OCnJ7/NmJOngL8824SLbgCUKaWemfmEwjgfzol22vFLwAKUJRr/C
ytgB/ItCkWpoEk04/PTTmwtBlKPiBWCJCbpy4SZLF63waQwuWasm7RLodjRjUESP7gCOxNfzKJ7c
AcUU/8YjQx/6Ix0DZhDcqvFGxtyBhupMu7FHbQTd9NKOx3HU7JcianEVSfShPqS1lS3hYCGb6oXb
0X0/5tAaGJBZr9pm7K9QQW5umDHH/WXtJfadu7jYb8u87MxuppeuWejfzbkil1NC2mOP8EowPFYg
MduLbaB5mGUaKIZi330v9GraLTaZfyba7NxXbVQ8UnSyvtUZ6S9tP5t2Dmzc1wSoj7osTRoWkz9c
2Lnrvg6Mgt0pm6kRTP3YzaERa+VNlQDQvOh5G2/mRh9+cEbPdgcCtOrYuwvSdjN6xd1YNt1yiS7r
GN35QJbeYtSFDJsRVIldMJW0OnoOnV/qvqE7LxnABFoZ4AdAQdPd08SCVkBEQHcexv2MAaDFpNpt
bpb6a8aW6L7q2gT9E89hx2LQ0hCCb1DOGeyy3aBuRcvLss6qC3xGK95afjb/MZlZFWBNy4on0BXV
eGeDMHxXtm3y3nYsN3ea15R4E3ten+FdHvevpj12b9USQ1NmoCT9CbEGa9vEvQ1pjTK3rmzaovzW
uZEWnA/5z29o1MR0zpTnASYBwMfpzkpwUFGNgSvZLJaNDe4HU+v2S6rvE1AzR0PxJ9VUjSvZZkZJ
gmtd+yBkE4siThR7dllgl/0faefVWzcSbOtfRIA5vHInBcuyZFsOL8TY42HOmb/+fu1zz8zeLWIT
8pkAPxjQUjW7q6urVq0y0qMN+aif3k6xw6gzBMmpV0XmlJ1QSw0ZHatksz8Wt9eXbcsGsaxnLrab
td6cf3sK9lcbv5/0p+sAKwEmEkUGtwXzrihRyL6og69aFt1McqPUle/O4Djfiigcm13tFqRHPQQw
j3nghZzC3B4Wv4uCWN93qZ7/3YRGwveL2/sqHod6f/03WzMdsVHiM+TtSNVLDj8Lg2kMTYgRY/9Z
0QbfjjYKDSuXJZb/ByB+gbO1dZsuLfXfwkaj/pLqyDjCwLDm6q7QN5C2TJE2vxW7eeKI0YoN5QzY
F9XmzKi129HhTcrDGwlvqgCXtsRejH8W3AQ81V53Xjw0DiNr44usglBYJJ4Ei3r3JYjpZHE1Ml99
p7hPQ3vM+r1lbECsfRN0WP+FkF6GHpRVO0io0rXT99Sy90kPJbsYqWBuqVtuGSNtL7Xsy2pUMKad
b7TmriUi32IhrMRHLhkdIiR4DzB8pPWKh1kf8HuChVAcUR085if7Y4Swshm8XcoVOYQzKGndplLN
01khRRlU8Q3DTossPFrdvlMfoujtUd8FlLRwk+aEQxrQ2lpOwb6z4z0Kq1n5YqoouSv27roTWLs2
UNFE1JhBNbDZJbA6LIe+9VjCsdrFbexXETPybhhD5VvMS062NsXq9juDk1xCq6XmXCjAzXngx8N+
Vv8JBn/IXq5btbb3iDNJsOim/rqSispZb2UWlJGI4QcQElxIG9qypc20gSLPjJ2LULXjmWA2QW3K
jT7Y5rO9pZy8tmBnlsiNdvnSLHX6e/RpZdmn0Ugb0v7aw4IkHsWiIPl4feG24KRtHs+MN28zFs4w
fmbOT/rsdhWdQ1Hy5TrOSjUD5T5iBmr21Ieh8F+6uobj1AQ9LfID925u7Tzrudc/ajOZj3gflcdu
3i4cru11QdmA584EO5RQLzG9CI31sIRMYZSF6Ogz7su+/9iPVX7QmvcDNRzF2yBFrHkoDxV+TFQ9
hyL1JSTx42g4I1oDymj2B8X4YKV9gFpDod5Wbv0VHY6tUtUq4m8tAHTBxEDrS0S778y2TnG75Zw5
lNs0pg2nY6x919NAiXa1WQfZKZ/6fCORtnIFQ5oybMclGYLmsPTk4hMXqT1SViki67bsH5ygPl3f
MyvH7X9EGG2YWVSkJMuUjDnoZk/mW03T/GAt6EraTTvBxXB+/QES72B6ETzRCirZslSeTSIYL5WU
JET0p945VXp9uA6ytmB0ngvNGHpSXqXUtcWNmrQRwm727E+0YRlbk0dWtoJ3jiBtPmdhFIxqzERF
1OSTD4l61IybPH9Xzn8QpwtmL/VRqBGIWolPdxbppcVUzO4sOJUaTaS9t6uin9dXa8UxUX+kFAVp
HXqRzCJOx8SpjMpAIES708e7wjzM7j+ltfWMX2m4EuVVuDeoxjv8K316K8v7ORYhRZfE5dHrw+Gm
GLxm8Z3CssO940XuQ6zm0fvQi/py35R5/X4cs+xjvBjxXZbreXkKaO9O/LruzYNuB9lHkSp/pycT
wr06k9lhkVtIcLbj2AZ+UtJ9dbDjeNZJHMTWx8xDPmZHEcS+Tdq2bnj2aEqxEQUKKy5zFdgHHxqN
ZJLerlxLDuY0DBoKBLzcLPUwj0WwM9tWuR07AVh380HXR/Nkzf14aoba3V3/mK9PMvD0rKBsTJH0
1RhRJoWOcVpRVkSupD52Thp+dWcII0XQvH3oOlCCzQl5BwK67A4nL9GSIqG+mPXD7DtaEd9Gle36
tOts6YOsWcWXE2pfnqHzIr48BKRnlHLMaLWN5qq9L127etKTzv3hVgYpnOsr+Po4iC4pnKrlQr9F
IP8Si9jGs9uBDtKqeqwNSknMNR7mk1kpG59qFciBzcW8P9vQZaGPULdrp0gHysyQG+dY470av2ca
z6E16+frNr12iNj0H5TcSxRUZqkuHVCzjcZfWzzOffXtOsTqJ0K7hUKma3ivHHtt5py5CohxCPd5
YHxImcEXpfPGTbXy5scUKNnU+eDNYtXl5+ljjyxeNlNfGY/98hxn90ryEuq3Fi3eMaMz6/uFGenJ
+yqDjvnpuo1ry4iKgZiszdVCkvUSW1UUZ4hTiwIxo5rzvtjl8fE6wtoquoL4TQgFWfFV3qe3ysDG
9+7i6oVZb4v+9CdnSXh5F2EjIUYo13PmMC2bpaF9c0xv1JzBBctNTBR13Y6VlSIMpIDDVzK5UozL
lXKtso4rV0P+Y9Z2fXqgf2QDYeX0wJEnWyAYBir/XSLkNW2DURAVu6J4CKL3cf3geP+M+saDccUO
0eHFkAA6AOnhlJwBQzKLLi3SYjcy4NH8am9NvVn53jhOBkxzu1P0kH1o0fbdTA9PsatQ1h3TvV48
Gv3GxMWVG8mGXMCnENko9u7lSulZYNqkuIpdrZ20/NPonkrni2nfqtZzYDExhabe6x9/1ShYGmJA
ACR3XTwWzkIWLYWpHo4ADsk7y3qJnG8pDWX/NwzJqDlVw750wViKx6B/JGWdxB+vQ6x++//MkAcE
NNPSQu0Gwlzmo6ZlNzNdAm+HoCWCE8L/9HJJDsUZzaJGRaLYKTSvxrZDjj79AyvOISR/2cZORHoH
iGxpfI9252HjdfL66UeITSqAPeYR1skuy7YGpLvqptjZZeybxafkK4VVUhx7m0rN9OP6gq3tZYJV
RMIEBYxpYpdbiy3nZX3TFQzAepwHxifTTa1SU7PRHzzNgX1St8aWrW1mDGTUED0CSNRLnqxPotKr
ygE/Y8fYc5cnf/VbQrxrvuwcQ+zEswPTGI3CqwwMpfDjf4b2ixruk2hjI6wsnUP2U8w/JxtFPf8S
JBr1YGqUkUvLulfsxM+jjzZ9kJHna/Y9M6PqZcPviJ0lRcJQOokE0GaiRK1LR3RsdQZMzjPfyvu4
KPcm8wPsndFBupi3xMZWPhL9GjyRPZPr4NUwHtccCmJxtdg1/YyEOK9L81M9bRVlXqEI0QCbXlmh
pcjVKR0lVaUrhxgN6mGX0sO0r7TCd+LT9R2+BSI5z7rSvC6YALECCN7oixnFHwxbE7oEQoGWDQ19
RI5xVW2c7GlCmCDRybUb+zGsdtfNeLWlfyOAQc1WtH5LF2fXVxWtcpS8p9rbF/Xe9Z61zNupG/5g
ZbUIMGj1Zky3yOuLvz87OUHZVITRFZnwumMMK51M85fwzUEZjfiM+SVDwlcn/JNsUdoyshoxwaqI
jCejH/ZWwfi9cMOPrplyjqJfmjJnY9AngUCBP2mr6kmL+0fD2eInrcIYrBdPfpNXonQqh4k3o73Q
iDdk1rtuMh4cyCN63r99GzMVmQhNMIdEB55kzaLodmOJEgX5bgeiWW34FJCub7JXVw8fBl0aYhpS
Vhrx0yWIXtYFD04bUqhlHUcvPtCXeRpDuDxZ8jwp4z6KtiR4XnlRCVLyAYlb1c7UUazIY5Oe6kNc
/RUG3T6l087MjmZzQunqupHiJ164UeIC3tci9QerAyWISyOdpbQrq6NQ67otMbuDRk11QLfhZC/u
8xDkN9fhXrNgBZ6oI2ioFZN4knZ7FCCy3IvJXCNpxj47VDZl+1OZ7Ernc5q+aNpTFH31wrvrsGtW
0gppMkWIEALG4KWVxMhjnDckrY3mLoyoz4iS8X07eX45bOg3rbgmkk8UGilg0EnlybumSLOlLoGy
dfU2N4J3fZYiY1T/03vd03Wr1qBEkUSFncWVIT9WzaJsR2tgt1j2oPqtVvUPbjR376q2VvwunP/A
U9E06ZF7ouIkMjOXqzjqbqsFQgK60e0D9VbkrMmWvZn0zQ6BJy248YSsr16QHvQNdg8pLlT1nX3q
hI6/ZMVTrGV0nhblcS6Kr9fXcW13wJEWtonbXX4m1U4zZI0YwOAO1q9snk46U5iXsGn9xE2Prb2l
IraFJ8VK7dTCpYrAq/L4HzXqGEo63U1k4FulfrKbN4cvvxf0P/OkIz4XpVNnKQvqFijtKp8Y03ss
t1QYVxy/A3GZYJ+qCXGyFMgW5eyhgYcNU6rf1sZTN1gHGHdvv/cvUKSVC/O+SROR358i/ag2wde+
qx+M5WcYNxv1nzV7yAUKuiDBDKnBy71uLHOSLMmMJx6es9GjlUzxoy3nu3LDkJwj7c4/JHTlq9+k
87oJUB1CIErbR+oXNf4StIlfBO1THTPSdcNfrMI5bHKobjD15XmF8xTBLhC9z+1S3Tnpu8z4uxnr
g/2roi4+bEm/iG8h3yzoGhAEENiwipLPRZW+V9uBiCP1vJ9KhqBjEW+Qh9ccIOGZweOJMA0drMuP
xCFidnuLryVLdKv2xb4f5++8ROiqsjbuybX9QPzk8EgTGWn5aRhr0PMKh0JJ4tzAJYQJfdPq2Uba
4bXkCkf1HEW6PGwzzgtPzGDrMjP/W1ks+y6YjOYDClfzZ01ZHDrH7epEUSUjN+m090lFNsQvmsR7
1L1x+GjnB33cEqx/XfOVfi3pMHjxbAWRjfEK+j3ZeKLDw152oRUxV2tf1sbOjE7t1j2wtlspGnHV
oPZl6r8jibPgW0Ny11mQI9xVTXcb28btEvfvgmy6mTmKQdPfpWbz9ohP1Kn+hZSC5KG056AIgUSX
w+9M25/cn12wh3B1oJJYxBvnce2ECNYuSXoTpQC5N6fPqqXIhEaA5gUfDBTJp/rz9Ztt9YDQ9sx8
UvF2lUkiemgV3twIBHjI8d2g5lpymgytjvyksoK/umio/mQNSTch+8HLj0zz5Zkc5nkwQ8Ee6or4
1Dvq10Kt7sqKlIOjP3QzYoL51lSaVStFnhM9LpQzZU8T1ctkJXRF7ByKAuaioppY3JulR/+FtZF1
WI1f+VjCqQH4inunO0nKkFTu7qDLaIkdfZM7zwmPSfpzcnzFeF8HHx39aDobrmHV/3AMOAim4GxK
yxpR115SU5RRW8dndMwHOHrHgGEy1zfMWmhCvvB/YWRmTOvOod6LQ6c24SHsXhSKBXV5jOaFGccb
LnXts5G+5XuRNkK5RTIptBSN6Z4i0JugErWB+7dXj85O6aYIOZr0dN2yVSdGI5zJI4eyAW+Py40Z
eoNLkY+vZffG+7h5Ll2HgdTleMqs8Kgv2bdpsRhb8ZjYWz0uq4aeIUtuJeiYaNNa7Jk4y7+O6pcl
NZ4qkrM7ClrH61aubRNyiRQ8CJzJj0lhmFMPRRAmQKW1lfqVZf7jdfkdhbWtgVtrvouSKS7FIQev
yeqFcWcwGXCiY5Ky+7ey9iLf2JTzXV03BCJ4RHHl8u0uv1jST/lYdGAUDgRiBqKXCQx6U0euceN9
uLo5eOuT4sFjiS7QSyhkcuZlXKg2213nanedZ4TZA8FmNfkmowygqA9J6/r2qKfvzc6KnvVI7+9d
yOxvz9OQaUQqj1c5Tc7yobDiqnc9hV8kbbrPxNO0tenJvkBFdsNPr5oMnUpk0ETRUa4OJJYWZW6N
1yQMvjPcJPRTxi0HbfQ9GMa/F09/iXJjp5fFB43n0PVt+vrL8mjFVbPeJIpeSc5YxmiNFbHOjurb
YbSRiC/3IRqXRfF8Hei1PwMIvhpVT/GalCNEYxit3vCoTwTtu8L+PuWhnxU3PMipjGzY9ProXUIJ
m8/iFeS9KmMygdJmpup5B68kWNy60LdApEhssKy21kRJh0kmYfvDUwY/ffOIAFjG1D64ZsgK0Ssn
+RC6PRp1Cknlp/Td2NlwkzvZ0VC2UkErpsA3IkSgJwuHJRcOZ42gstLIqhet8xdV+ZMT4JDDKty4
ZjZwZCVmhvSWDGdd2Gv57EeVcmyV6RBYWzzjVRjUnsTtTBwiU8AVb5iVtrZZtTkYdqpbur5nl+h8
9cHbnZVGlYUua1JIiAjI77iwbvBUGWL/sV35uXtwnV2aPLhlvHeb73YVHV16gpY396kIpwQDg9yL
BuvNlbaeHbdREsSguln2CW2oF70i7FEVJrTRA2TR7JaH3uH68V3xE6LlzBYqlMgryXtkMMIk65e4
pPVHPQ7Gj2weTwsR+czMoOtIrzOvbMT/kORdEsRl2E4TSJ37mcYWYpKDEliHZfpu6cR6h3qrNr8F
KIUjWVcGULkAjNrad0YixvfJSI/bl9hxD63y1dkijK+uJZpn9OcJDoh8s/SO2VtTm5Y7DdriHD1N
+rxXA39wNkLk1+82VvJfHEoJl36wKSu1CmwMSzSDzPUX01t2QbJTrK+598VVtkbavA5ENExCVIhN
iV2GtI7OEo1R2OBGavtenyvfQP36+tZYOdlISAkJW6oAIqy6NGiqMxIN9PTuKldX/Vkdk0PaId3C
3KYtXfQ1Y8gd21COxTmTX4RU1DIl0x3K6WHlW9aHzZDqdwB/mZVhsJ7oe8aDwCCUA52+gYPbBJzi
yWoLvwqseye3uqMyJ4+RqjzmrWndBfr4TlOUO9dtbhW9/FzXy0OlhyE68JzCNvpADckkbB7uSkbg
BAoRWagaw8aJfC2dynUN6VvU/4lTWJPLdR+bAQpTGpX0BtnHSstv1EgIxqv7amA+2gQlOgl26vQz
XKx9ooVCaW8j3bjy5REXoMOaXBkJM7ls0FYBFchZEXyAu3Bw/LB5Rtjq9ObtBQhNs4zKgUAjn8s8
y+u8mkMcAXFY0KonG+n9zdl5K+EeZQ8exzztHGgzcjDdJ3WhGSkw5ZQeiv6zMwtubDfdLLWQ0+n3
M4OntIqxh1a7FWuuriPPSoFOTCG3OBIG1kZsgW0maGJN3W6qtPss2qIErJwewTD/F0Z4wPMIrGhQ
YeqBiUvqO5n9vou2Bq+veG1REjRhVBK7ondyCeHWjBPKFZyb3Tybwfuh+IqwTjc9u+1X07zpg43Y
ZSXdwBClMzzhbM9M6ubODeY4KXdLvS+b9+nsxyS/tf243JnKd8/wu/GzMty8fUeSxDd4hkCxIpy5
BKUXt8wriHzUJ9TH2SjvptB6jJWvb0ehdkXzl8re1+WsDRKTkC0zpjha2Xxouvm2bto9NN+N62ht
UxjMFIVqBcfuVRp6TNyoJh5iU9CiYrS/iP3fboeJg9B1+EFU4qRwWU9oCBjsls2tftKsO4OZAtmG
DWvnB4qdaPWCIsTmu/wgAR3ZJYVTdh3jQIrGFiIj/ubdsLa3qdnDFIR8ym0n3aSh7ZYe+RBWyr7v
aTVBxEQbn9JoXwS/mnGflxtxrNhG0lUEP0T0rqH+QM5cWH22t7OhaehHp8nZQJPT6SdfH5+68kPs
xn6WxH69NTtrZRVpOBRFWRXKGgH0JZ4yD1bNy6bcpYXo1nV/DiGXi6FvkQdXdpyoW8IaERc5ubpL
nMLQqiCKVRFKNsrdMurILA/WllTnGgpFWHKQrB9XpLR6blqzetlcMmTkfmKg9FaL5spuoAGYJwZy
udDH5XSZ3juorUX8fKU5VCqp1JRq6CetfYduvx6e5i2W2iqeKFISn6LkIBfc4KdYY6eyak453fXe
dCIT79veP4bzg5gFdT7nRN34re3HeDibwX4osXkq97u0iONQ1GNKiMPF1N044ciY8S1Fp98/Q97m
mKUJ5SiSt3IQYfZGVCJ1W+5Ckg8IQ2Txbaw+dETEzMYcPuuz7y4fGOwTxn9l/WlYHqMtf762Vc5/
A/1yQ6bWNEx1YZY7PViUOyZ+6Y9mbf18sxsUksr/min5qMZINRYSM5NUPSj8yQikWwfBseswK6+Y
3yU4yPmQVmjAurRl9tQZsW1xuAgjusrdaRNzReLHutxSUFxzF6LY9/+RfgdUZ+7JapY4jnKt3GXG
cpOb6JF4yWEZ7ee3G0SvGmUnKibkOaV1y1KtTnryX7uQ3LPjhT+mJn5QiXhRS9qKJlYWj0IpsipC
b559Ly0e3MY8M0Kw9KS67/vwwzLbJ6fJGcfhHtO0u1GNDxr02qzWkTJ/r2sfbbt5F7aWXxs/mjTd
MH0tujn/feQl7mqe3W3P77NYwZdy0A5mo91ZVXGXpNGHlsxGBg/SIV6l2hQhIrKxZVcuIDQFGV2E
vgoML9nljIM+p2MHObFoPT/Xbidtx1jBTI93uUJU9+36h17ZTy7+WhDgIAjRQnu5cxc7bOYcnTKm
jjHa2TrN2V/LsOHPtjCkk24FZZp5QVTtmrjwl+BUzOG+3mwaXN1GZ5ZIWzasq0nVWiwx05PbfVPo
K8r2UXK4vl5bKMKrnZ2/qPLoiO2xxWYEXAhZ4ZZnn+5+uo6yvmK2ENJgKDIC/JcorrYkDtuw2mUM
Y9dooM9iik/H6yDrpvwLIs8JiBDTUZdGfHrloTAfc+cmmXdTv8GGWN3O5A1oXKI779UcrrpwgmRy
WDClNQg7utvKqN/1qGzTpq/vRi046eNWsmdt+UTihRYTYh2I2JfLlyVOiggsTdmum5D59N6peXHy
Ou3z9QVcucFQYSEDiMsHSGYN1mmdaHNVsxds/YHxwqcy+HEdQTzcpFsa4TwxWAxlaqECdWlINLa9
3hgEh44b52ipIQyQRiP95W3xfZyTHr8Y5hv+7zUmAr30+SKCzxA8Q060L7lidZ5JiNXF+8H7ZhqH
oL8bze+9unurcQAhDS16dHB4st+PA83o25Iwp+q/Tva3oLkN+5dGv1u2mjZff6cLINmhtyXSVNnI
nak1X50Ul701Pl4cx8vPxMhvm3IxbzkUYeUEWWsOS9l1NlHGdL90H+zipERfmvCmHu8r/T5sN8ic
a1/oHE4c7DMfVIZF0jc9cFk172b1Fk3lUxB/V6abLtki/6xi0fkHCxEqE7WqS6xhYYY8J43LUH3p
3OTGtJan0mgOStP7VJY2YoHXB1d0sAuiHqpx/Cntd0vpkrAUN8U45r7jHEf3c1Adrm+7125PYCA8
i5oBw9lkZYEyGdy5HJnB3Je/rPm5Tt5FMzSQjcfx2p6DoU2fK4EhRRFp3TSNaY6GI1C0JzuIyYg8
XTfjtV9lADhOlefBb88gLVWv1lVR1Um1K4u9XTGL82doPhrJbc5s1nSLrLm2C87BxC9ztuPyuoz6
HjWhnbuYfpzeWs6TZVW+o962Wy+utS0AmxJOG/w8GF7S1Yec7VhYEQtXM3sja05iAJwVbSkMrKKI
cRLcSUI/UFq9qCkt0sZZxRCqp9lD3cx7VpwtNda1ncYV/i+ItGpuPSp4WkAWDmd528Y/F+1O1baG
vK1+HGoMxIvkYpjOe/lxiqpqnTQGxk2t+5yG3RuepsiWhtN3p7cf9DDIN47QKiLDnymTUkmBe32J
GFlRYakB92uQ/y2u2NbZ1cqtMlb7rjxd3+ara/gvFJSASyjE9Lo2KUu2w3yD1F09Vr5nEdZtwKzu
hzMY6bjagVX3/QhMkB3s4VsfPVfxy3VLVhfNZnwJ6UWmo8oUNAZKmA1Um2qn609DcuysO9ULII/s
7C0G36oxOB8VyjPeQU7CRPTWj0aOMWMbH6vZ2CUwfCaGkl83aPXTnMGIvz9zClk+ujbTLKtd2ufk
xnZTfJg12+/KP3Clotvlf80RC3uGQ4topiOyz/OB8cNG774US/gnn/8MQjqp5MZChuMAMYTPVvwY
e4/LtJFXXP/8/1khnZnW9PraEhsZ0apjFN736alGsiIymTOz+aQW21UOSM6WTA7tkeIY29oErC8i
+lJH0TOwnBTru927+87JD8Ni7mu7T5CkGW7Sxfu/raccNdgOTV1ogf12r73+aTBPQbuV0NzY5fIM
HT1DlsCtwMgab+9Ej2rn+c4WfWZjj8tU1douR4bJAaKFe687DO7R0u+craTO6t6gAQneE1kQRu9e
7nBDnaNIm0AZq5/M/Kjnw5A9ZUG4c9KteG511aATI/JBmxph3SVUZDotws0Vjk79ZNSHLP/lbPnS
1cjkDEKERmfnNQmzznADrLGLF7f4MWl/pd5ucD+6o+5DqLnuhNaX7j97JCfkDEpWjiZvsEZB8iju
99E00RHrj9aP0nq5jrVlmOQl2jAc1Lpk7aLGuqF2M0xfLKgfmvFNrx4G/Q9iYRoV/v1SksOgUp42
oQmaXpg/MmeOfSqWR8an3F63aiXfRST5H5Dc8w89uaL2zhJ24aEJPlnF3qF8uCQ3U78v7ZsyxrtH
N4G6RR4WBrxyUme40p27aBPyxTSy7oImfRm85NabPlmBwKQzzUt2GtnouvmTsPkMVMpFlcHSRmEK
aD82x1x/quqRSa4nvf02Mpg5H39eX9yN4yaX4WBH16kqjlvRQx+mJ7TpqudMcTas2lpK6cihzWst
Qw6MWv60kl3V3Tnows3eTTTuZs9vtyLbLbPE358d8TCrImUywAvmB6d7X5af9Prj9ZVbe0Cd70rp
YA91VtWegFjGj9P8w5g37uMV6sHltpec7uQGoZ0MALhT97LMyrPmJX6lRU8o7TAAxbqPi8cqo0Mg
t7dOnAhar+18yZE0rl6rSQy0bZYvRt6/S7Lw3nHmu8yM7xpP3S1VgRC1fbAmdcNfrvsw4k9motBw
9dsZnH25gjbX3uhwzoli7jL1p5pEpyhfjhoDZvImeaDzdiNbsbpXuNrgu/Kce8VwN2gQmLJEnDiL
kQD1eCg0E9mXLfLu6kVwBiMdbEZXNl4ys6ZdPBxz1901Y/w4IH2cG78ib6ujfHUZ6QUlNQvjglLk
5QGwm84Y6JEkLuiEcGa68/pTh36buvh6+SUd/OuHYd24/+CkW9tEuL9Fzp3zVr4ocGHcL225X9qj
sfUu3rJLciTk/oJwagHq049qQSPVXTfdd+ajot6Z5q//m1GSE6FdTClzUWmf+78c81SgXje90+IH
L9lfB9oySnIlgpfamyVAHSpd7vsk+OwFyGU9l8W7Sf8Tt0L9RnBgCaQsU/wyZwfMUwMzT+nR30Wx
e1tGX1TD2iX5vLOdCKUjCizTTzXMPgbeVklXWCE7FZGHpuUQfVC0Uy6BLbu1+mUEOI7V20nx7nGf
T0ljPwxRtHXY1u6bcyzJSBQEi1It8CKTnp6icD+WT/1yQ8bm4Cl+GJnorbl/cATOIcWvdLauZh5W
dRZjXpv9k7v3Sv/P1DEnJUCTd0vUem2/iIczApRwgKiLXUI1/dBNGWIeuyU9OgENtt91910wl0dd
37vhlkr36kV0Dif5krx0jKpvgauJKR3zNot0H8VuN6RY5r1zy0OV/+pte+NQrG6XMyNllxJlnVMZ
4hMqD+50GkrShjAa7C01sTX3f26d5FGMkt60jhzVrhy/p+pOjT6k80akLH7Eq51P7p05ihTLUBW7
/F6URvrQrrlhSrd8P1TBMxHXxpW9BSG5kIIhvW7ZNQRYVfCO03+o261H4OpCiYYQhj6IhnVpg5Mw
qmNGM0E8okdKi7616uQnWwpyqwf3X5BXNGiSXMzqmHCFzjx/X7pPsRfdxiRzpx+t8jGJtScX3bfr
3nd16WCJUcoU6swyt7eASOAyR5s00fy98T6YW62dqxv57OdLn2ZSi3lQRIgd2/aN68WPUUqdPCyV
QzD/SV4DBUGXyjw0KsOQvpEdDTHax9hCvTPzQ0fJ/bjv7upoqza2vhn+BTKltGfvTJmeWgCpFY+y
6sv/tO1suNT1lfsPRPJzKpGnE2eAWBmdjpnv0uTff46jjeO56k4t8uAMA3LoUpX8W6G03ewawMyC
xxtm0S7KGYxmTfFu8Sa/SrObkSff9V23EjGhXkSfEIqmECxfEVgKK4ngs5f0hRwQhjcHpDr8ptwr
3st1oLXns1AWo3MMtS1abyXvk6L8Yee2B1vL6g/mnJ+UbDkGjM/MmuWmM39RjX5vkZ9KZvtdYm2V
19fshKcDU1F0rPLnpe+zF3UsxgSyitnX/d5gOM1BG1PP79OyY5CMXuzVCImo6zavHGkI6NBLKX3T
fSAT1PSiL+ZAo/aUBX2GhOuPcabV8jrGiuqADm1VJH1/a+3KWexhsVo77ykE2bP5IR/gA4HW3bvM
OLpTZqZJKZPygWSTc68RAuz0JfmLxl2YQ/aQ+nGIlnPydsEe8SvBeaVrnTZBuc5bzbqaTwZ2D9ZP
q/6Yhuke3WFWffYD29vwmysu4AJM8ms9VVa1sgGbwgnOjGLNOx15KV+J5h/Xl3rlUgCJQiXPM15Q
8lkpajIuXkto1cwDE+iicPCzOFb22qzc1nNsHZvM03wEYn51U/npOvaKD7rAFlvtLKxjyl6P7hHF
K2Wxd/TLOPq+6oyDuTVcYe2cnNsondI5IT/YVlRfwrl97xDs1MXJqBpGoyAKW95cN2ptQZlBQC8L
ImoQKSSwqFsaPZswqm+ZoVsbOkJZqj29MLjHIgVa/B1niASXzZB8Vps+33hwry0p1DMXyUgaj1Ai
lJZ0QsC1nxS4e0vV+MnSdB+srq33scVgqmWZ+g28taWlLcgScg6G0Am+xKPzbQjNFGtrWhmH/sVr
7/rgRgsf4m7jSKyFyvSL/Asl98MtZW5asYlPMCcr8DVr2M1l9NXq7F2qB1/SvrmFo/hzrvTbWf2D
p/EFtnRbFq1F+pfMF6+55MPAWO7Q0h6VstmlQ+ZXi+P4g6V8uL6R1j6lUP5EQUIjgyK/RNykdqtR
lKl7/rPVnRJ81uJ0P4cbHmDliobe/B+OfvkJqX62Q2KA4wbj/qHYlwWNS/UHJT26+uG6SatQhiF4
pUifQc29hHKUPu0NC2dTomAYxvkJJa2ayTeNdmOZ9+5Wk8IqnJDGYA1xcTLJKLCq3PpdWunVML6p
F1tDLgaWzJyX83sv97R9FgcPVcaUvOt2ilMmPUqQrCIzhGo2ehIyw8CodfooZ6KeKn8U0jxo6apb
IyxWjTvDEH9/5jyTtDACdQRjSpwf3ZDeB3G8I9r+SGR060SNbyjO/rpZa5AOUrRicBXz22V22JCP
tbsI/uOofVKUnRd+c5bbdvyUU9zZfIiv+dFzMOlyKHs9YGI4tBMHRks0/G0mSLjCiFSNvzIl8oPx
PrbezFVlaCUvMKr0pNtoZLhc0iqKBzURkIq2HCetu1u6+NiP9vH6Mq60EYKji34PlYVEM/QSZ+nr
ua3F7a6PzMU0PoYxJTIUTSBY7/XwJwUYXv2Ku7fyrRaNtUVFzVUQ7jgOlqyXl6gJ5PKKs65SKWM8
9SGPP6vOS2/fhc5zYcRQEv7gjv8tpUJDiJBhly4Imt/CpFVYUy3SP/Z0Lfa5fojoPWmYVrmxriup
dY46r+f/wZIr3+4UQRlJWVcz/TtChzcPgmIHi+pzE8aHuChv9W6qfbXyHl01fLkOvnYRCsVDqGXo
cr6qrVLiGdpe5XbysgFP+uxx70My8j0l3BXVBitiC0w6G8tC806iATYYP73wpHfZPku+1PVhYsr5
dbvEj5Jd2bldUkDRLC3duYLLNmgvevYXehx/8PMpdMKgJJtOt8HlWQjVLnQrj5/fevlHLRp+6Lmy
/xMID/oFswxQU5QgKrUxvJKSEmKi+wzpRJXBZNcR1vy94EKKqTUOfczygQ66YUxIdO0ctdtZhT+3
aABv9cysed9zEOmeRhHScBuR4zW8z7Vzm2d7fXFpFjN2+fSY/7xu0epnP7PIuPws6B/NtVUApk+K
r6EbYmobH351zRy6i5G2geMs87TJIseO3pC6mUOIQzROx7sw+6wl7R/h0AvJqUSYT/42TOngtAh6
j+tG40klDj6kcKn3mtZu5R1Wv5CHdC2ejqhNDoYVNUmz1sL/eGpz6Oy7JN5b3S+rSn21+GQEz2//
REI4AZ42fIBXXdregthv4fCqqeYvHRkcZSu9sPaF/gOgs+lyD8z14uaZC4A9/uVgRO3cRVs+ewtD
OjkRRdC2SMCY7aOXPBnWeyLd6+u0FkefmyGdm0rtVVLsQIzDuyhBrey26vdmu+EntwyRDoyFHrv+
/0j7siU5dabbJyKCGXQLVHVXT+558A3haYMAMYOApz9LPvFvV6kVpdj+wvaNO6KTlFKpVA5rTQ6k
9M6wZ125BxNzxMZeY80qzw8QBsTQ6PfEM1N8xlHUFxg2GblwAoLsKIxy8lKiK7L0f9Tkn/PLplTo
SJJY1iNJBZlWxLaQ1AKX3QemLvMvqkETcSkTPcf6CH2PpHSYd1pbjmWb6fbghUbEO9ybuZX4bvky
W2OSkxEbt6Kw5SfuNs5R3dB9VRV3fbfoPkYVPxx/jHRRrK432GsBlZeQvHIMv9Gt2VeANgqa/Gpx
3Qgu5ALTs0nO/qJvSoBr/N++htJZy/HUm1zRa5bR22X53gEDi+8AKLGC59p6+p92Vp6qrvM0HDFn
jNRvkB/qDBCWNVqnJh0MisaAQunc+Va9bk2A1cQga2+zyJ2yCFTF53VRudzjdZMioXr2O5+KZkdv
vbfs2J4fxuHRLm/Yesl0N5ZOlnT2qrmztmUQe7Twm3ryo74Ayfo87OYivy9mAmK/WaOeMukhkI0A
iYY3LLz86fnou7FZO9FPh1md9FCtDttjHd8Dlh0K0CFHYAfx4tIrnhpCrsxubff/eX3x3MN7D0EN
qtryE3oO09xp0LcUZ00Od/aDNyGOY+zxC3e+KnS3gUpdiHN9FLGRXUZa/VTdquMF8cEjHIe5ceda
iOS9EakkGo9gCikBArfm/m41h8hcq8vzmirM9US05O8qtx+HvoKmzLot2l3VvdapRoTCeUMEui+d
31xrcla79tuULqKTo+geiikx3F1B9ul8PTqaRgSlLqDrwhQFkoDgfD1dxnktLY8GWMbZv7TXq7x5
Lfjz+eVS6nIkQjp4leFnZUohoqa7YrrtAMgHELNtuSQ6rF+x8NILBCNcf5SRbGLrOVnKFhsDeFFG
r9b265Khif77eX0UAS/y+ygWCQYXtFBIBy0o6z7fAlgc8UB/hwrOqKPQVG3KHwmfyq+lTcliTZBg
GvfzchMOB5Ym/10J4JYAUQKHSGAwnO47sFPseRPVtoyZC5rXgGSK+JdpQh3VhhxJkROxQTs5ZssR
uU/u++jGzL6ui7dxuzivi8Lbgp/zX13k9KebssnIKXQpCAASAbS/XFfF3ijeiHNXbw/nhan2Rky8
I78sgF/l+Yxwwsg54CvQuLP2NrJN/hDxrc13AUbgNKunMjT4clT6IQmNeFLEa0x46sCti9IOT4Zt
vF5NXaVatXQo6OBFHQD7DzZ9agZemM/MBlBnnAMIG5zL4O9tLmwkk4qGPLj599Bhh/Prp/IGgCMT
LewYuQV85qnEEaEvBz8ZygAL8AXnLrKNR6/KIm81Iupppop1wqTAonPQyVBZIgaud2BdjtflatiK
/WoBEltz/YmVkn3PsV6SIxWdH2Ephp3m5c4ElBsonqK02DGWDOmIVvB7A0H4+aVUmeKxSMmx9ryc
13lERIw2q6uyJu8jBowdN9fVWFVGAhtBXhxI+OgFlYxk3vA4yQyc4gVdjHb52gWvBL2ZwcGil2mu
Ca3V6/ivMBnEuRnZ2gQ2hLVZfsmrGmOX0yV4nw7UrSMj2H7Z/jJFoWHqBkVUvupIS3lMOzcL7hei
5bvxwmjqXpbMjjZ6C0hizbZZmvW0JaucUszfzkJFbrffcsvtI3Pw4qZcb4J22THTSQoz/7KEH6af
Jk34YpjtRTHY0ejzL3b7nC0uqjxgXAPd0l8YlICSBHgWMhOfenAco3LaAGdz8bPLYYDDpuM/3dZr
/LXyVCL1+RtEV5BHnboAa0BLrGPAhfrm85A+jc6Xvr7Yfmbr21+oYwPUzhKQkZ+GaznpZqPb4D/L
wo1XPAhJgCFEXVlcqQ2iANA2C2BCuRQA5nqWdy6kmH75gG+JSzAspQB2YVVzNVq6S0HVSIIOtj/y
JOvZmm2DK0M4hWetHfXmzy3/2izgJ5/cPQoxt5u1PqfmSzD0sV/pkLOVh+RIuOTlysWYqzKb4VDN
6jr0npiZPpX5tg+wsn+xeUeSJOfWOtYG4iAsa1Neol1jLb5OunEIpTJEDFkClsHBfPqpHbYLn92h
hjI0/9k7SVjv6YCRfB3qj9JN/xEjhydtSZnXlxBjDpiXaZt4EbMkf3N0j4RIVkFGMtu0F0E2f+r4
ZTU8FtnhL3bkSIS090ZTZaARhh6WBwXAZWTnaFfWOEfVYgEvGW86+GLQhEt7krFySp0GQpruBlwL
fXeT6xgXlE9HFH7ggASEH/D1TvedtmZVBouJoCf8Ma3PWR5E4GDAjOXdBD+xFJFdPIXsL8ojQGf/
I1X4kaP8FR4uKwHnCy42kAaMZuyjB/r8BinsGQrh6Y8mUNAxyv0kHQrpOJvwq+5iv5QOXifUyb5P
i4fujlGXs1G4PfR0uRay8hZibzmO46u/+eOA82lYPzHJnPhreTDqNQm9IXKKH+c1U1jFiTDJuoMl
s+ycQxirrqalR+wRca6plClX70ghybzBZ7I51own94aemM1+savHEtOoufHzvC6KAOdEF8mx8cEw
hxZ/QUO/vGDYdx+MyECRLulDcrtOzgvQy3d+oTM/3RKKnx+Zn7/ZZOZM7BfKjT5aG1gDeEyNixDf
LgXBJ7pJJysMpwworNAtA5ABC8HbPOraiHR6SMdoQgpvqTLoUSzONTrwMUNAoIiOpVsRo51oIn5+
tFw5qGcasBnCGoILf7wJx/3S2+I8Rd7I4kZjE+p1A2Qh8CvxLJJvopFZzCMDvHe7NokzXHdUR0ik
Chug0L8i5FvIG/pQ9Fgja5FHE4+IdbN4MQBbAgApL2U0WTHKg75OrNpL/JEqHdyczMZoNZBadV40
OA+MfbTLzZwvUbZozq9mDQPp/DoLLYdOZLJ8AMvz9SI0dBe5+uT+UUZ8wZFNNMbctAMREvC2C3m0
ZDteXLBSAP8DxPmC15fnXYVu9aQzS1FKWzYGgQDQxeDdtt1TXsYTTbjz9bwk9an6o5p0cHlNWM9M
SAKE8zoh42RFtaVp8FbduycmKB3dzq2HcaIiEFrRx5n49K2vv44Y85vNr3WRrHY06yCXdEYhHWPM
QaE/2YVejvU6pV+1aTTduknhitXNQClf8PtHkn8zVn4JCLG3sfX257dHt3Ry0WcEMcK8CeNuMxdT
P3tALA0ZwB2BbZrf+nVS21eeDg9LeSECQRUItx7aQz/nOXH5pzZcYMizhDLz4CBFExg/ArTmn1dP
uUv/SvqU7+wtarJpgqS1x2hR30Tt8Df2fSRBenI2QTBNpnDnPaBgg/kHWJMyHSSR8so4kiH7urAb
it7BHnnVhw9e7+wOZeqlGjEnj55TzZIpXYMAJA/QFw2keck1WAYPOkzJ4izZD45VRVaYLMPNRL+0
xsX5zVGa+JEkyTWYpJim0hWndng0vcQzd6TVeQa1AfzRRvIMTmbTZuPQhhuIGead4Yy72t5Z7Rh1
Vtz0HEwhwI1G79tryT6aOeaT5oTpvkByFMDnQ3g5Qsuh+ek7P1DmPL+KyrvjaBUlR7FVZEvZIjSs
XzP+SCzQZNyn0/PiJWwAJ0Ora4LWGAiRysTeVqduDYa8OAMaW2DG6RbzDOBfeTzryhU6UdLh8nlv
b5MlbBEpM0Ps1ztd3+fyytPBkOokSUfMwbQKDwYhiRvoWr2mRh5bQ+QvP5ZQc8CU3g+IwGheBUAk
Up+nl323rUB4xXhnbIZvxgiSCP/76N0Put5c5ek6EiOfLptWQyZyVFvwDbMhM7/xU01GVWnaRyKk
wzWGszUF4vHEw6d8/Gd1D+dNW6eCdHS8ovOBy4uVsusiMsssMacLJ/3nfxMinZ/V7UI+i3WyZx+M
Ygzz+xdO9v4/CZFvWdb3xYinMp5muIcKe7cZXhRQHRCbZr3kl3M/O4U7iASeFbzk7leaXVR/gSKF
Df/XeEMpFu5CdGKGIuzBgHfsza907uK+uSnpjYVRuvOLpvRsR7KE+R1FxQa18zLoICtrv6Wg5dm6
6tUsHNDZmruRkKTr2N7z2cd5qcrL9kiqdG7G0fKrTbyYMv7VbV8MwFzPvb+vLAtVJT+M6rLU0Utq
PIKMOtnkc8pDcb+PLfD984ikO2BLRYauk0NnH9J5Cvy6txahmr0ewiVh/E2L664TIZ2msd9cE9cd
7IPsg+Wxrr5rW6w1IuQkf1eHxjplv1fruZruyfDoUo1jU4tAq7goJiJOlR1b5fDOFAdp3aYoLy7L
9AXNQ+ftTHnjOH9kSJsx+Xa6WCFk0Gp9oWyM6OLuyyWN2rb5qF1dA7LSrFGPB+oWEIORDjg9TF3v
of/JwQUXYH4BsGIRmfZzT5OuvcqLg6nLGitNGtVlF12hGPZwpfu0T7eSrAHEUfPDXa/C7pA3MQsP
59dQuU9HUiQP4ZUVEvD1ioPj3KBfxlzeckMjQhjsp8QT5mjAxgo90FF7um68r2yfZUiuVpgqMy+t
cjcAbdBekiG7cIMl2sq3v9DpSKDkf/rJNkrHgE5VuNo3PuKSOJ081CnMVYfqoly+I1GSmW9hWxbL
tqGJgpQPW53HNAuuq0Uznqc0hSMpkqHbsOkhmyDFry5CB0jO98y883Sd6QpCCdEg9mejZM/jA+V9
IRDDtyzBoGFl9pGf33XtbmleZ8xh02sMmtD0eh4e1wIgB3vyVw+aQEwlAQFFoGxKtuICYpP7IhGP
DLmz3HjrV1/nNpT2eCRDWk0HlXLXQy5UPJpyJ2HsezB+G7edlf7s3F2nmyRVbt6ROGlVByMbzT6F
Sq777q0/LPvZJ9faLIQykAyAYA4ITKT+ZfzBcK28phZ7N6xLPHff81Rjg0pLPxIgrRp3c5e2AQT0
40XJrgDJBHCT8+dW5WDxRgd6ovDpKAyfbj6GRo08zODxnLWpH9t8vCIe2kG2qfCuRgyW3GUmiAFs
d9Axhqq2CG1jIXqH0Lv7iczVXurFI/UCh+E/BsEDupMW+7rUPWNVK+gAZdzB5LmN+SLJEEDXY7Rd
7ojjZScpEH4ybwPznXNxfhUVliAY/oCZgDneEKWm01UcgDFs0BA86SbmQQHWkpoRcNh0UEXiIEpO
/USKdG/MpAuWyYcUDLXfty1QULtqD4j7pwF5ax+J6/NKKdYOHDcO0CcERgyApU+VyseqcsNFMLFP
+a7phx/OuMS+YWry1EoxDrKO4LkGGacc/geASwY8AFiu56J9r2f0sVv9PdGhaaja5ZHbFLDiMDbY
nPiMo7A8oD7z3Bz802lYe7uwK4tH08/ftzIrdtSZblja3pWF/9agCTCaN/82zZgTmePWRUvakUM5
eDpUGdV+2iBOFo1foBCRAQTm2cb8cAd6aNE4yUmzRfXoW1GAeDcGgVIeFb4OgE0pUuD9YMQe6y3j
2OVLkIE6kLF4WfZkukq9Hv++rqBFbXV9+aocLeju/siSgimX+nPhu5C1ApKV5Zf1XEQDjc3tbtwS
x3lYASfQG7vzRmsr/MqJVMlqfTCmN8NSAZ6AlQKfZQmKW9tqhq9pGq634UidL1bqe79SvoTtPhsn
MGdWvpkeMtOaH/ha1agr2FaHQudiHog193M89ANqd60zWSDzNIj1Ix8yf8dpBscyou96iSrbaS/T
kmYvee2uVdIZY76n6exp8rYKd41ZLJxItApizFZuIHWshhuGAEDePJCqOU8TOQCQMHcveHBbz5pu
QdXJPBYmBd88g+UaE4RhIta2I2705i8Lg8yPk0Grj/P7ppMlbdtKjbLpSshyssfRPbTWRVrGfyNC
9KmiU9kNZNu3WwfjEBOOW+X9s9T3oHzXEloptUA4J3jYMYEtT69PpCko7+FkTG+9KLkZoZSAXKau
60g1Bo3GKnB6g80U7WlyPsOuptKefq8WbaJ1db9n9Q82VTc2BvOmtfrZW0FsuUXssfJyA2dMVtL7
84tpiQ2RLyNHcJziZvB8T/anZWWOVu+IDQP3wA7MMW8mMfjeI5hx6KoCTNKe+2T2YRWZJr1ePGp8
BEX1yKzJ3wEhxdBsrsqxHX+OcAtH7p15rUU34UtnJ484iA/K7c4bY6u8YuT5vOoqDwO9LcyR4XIC
FcGpqBpj7vlQFizG4BEGHqYsjdMa7x1rLVO8egZj1BValRIBUgQ2VLQJ4jo+lWiGNS8dIbFwfo3W
jqPq3m2Xvq6GohMjOewUtLLcaiGmbO7SImnT26mAeemwAtTWC8o3lAJ93EJE7OXRXk28KunQlSzO
yqDYz20TFaS4Kdb1mUxveV3d9tUUdyZ9m3xjX1fbwbPfz2+h0lrQuSvQNALR7Hb6BXM2sNn1cDWN
LpgYXmHL0dJc9PQn03XRKB32kSQpZgMhJbi1xCXYj15Cyvc8n6JyMaMcbx468UObck0WSBWLwjrB
pwPof9wQkm5Gts69Iy5ABMRLxMplTfrJ1TUyqDydK8IWtIsB++iTSa7UBcFjjRXskqJ8WTBFa27J
+V1SRhCua4rJHzCLmnL/LXpVA7czEOiaGdCGrpb1dQr3/XYTAuMPDBBWkAS60WBVMzLobf7IlBxJ
RlNwnBDItEF51ICOEJ6s/TY7d0667+xk87/kXbzC0RnvnR1XgKFozGRkB785kEYXgisYvjGsinIU
hqIFDJN8VEg9iEc7voY31xmJPPdXujy0RWSkEbef/DTasp0FJpv+i1deO02SYrC1u5qmXcs/Krpr
iv35LVEZF7p6/z9tCkj2pPeUlTKjd6yBxdO8zJEpAtSxbQbNEJbKEbnoeAQVPGwL2Fqnx5MsDYL0
amKxZ/7ahvfWDwCCF2KQ/i+6K3FZA3SWuMgtIul3Kmgqh2HxXM7QeX0g2O+N3oe6IWrVSYGzQ1sg
SEMB3SM574GGzYRhHBbXq3cZeN1t0FiXhjVogjWx8vJ9DNRVvJYAjCIgWE5V4WXVZBVBLxYfakKj
jVvmlxkYd1e92bHE6UfzYZ7s6Yqto+nHK8vrt/OmodTTEbuF8qCDP6cfAN4muvkTPsDoDtn8YaYX
TLddKmeKybx/RYifH10cXeuseNlBRMdyHIGbzd/RLclmE81vIWAKd3+hEWBJ8KzHquLPqTinK50h
7IW42Y5dRm7zxdutdHs8L0ap1ZEY6dqdOjQujB2sHVB8wKcO+j6qjTd/eCbGodU2+4rf9slOjqRJ
dmJn1N5cDml42I/V+wYcqZy94O7N27cx3DWNGYW/zO4A/MXovJ6/o99zoqW70NyGtG9WrGebX9jm
1dzvcnJbGzHrLrIqCbvqojev/LaPBvdHGu5y9yPvD+l0T3U4/Cr/gne3QHMPPMzmShvrdehs9UKs
gVGI7u3Ltklo9ko2zWNNdSIQsAEuEuTyeHdIJ4Lwqlst8ECA6du66BdrHw75bk0djZkqr0nQv2HK
2AazFKokp3aaef488F5cEisgdHaM594/xtxPZbSmdpHuCZ3SHbBkx8cKIWsQzzVqpXgTsHzU3Ngq
jcHeBox8AbCA3N7pl1jFOAVpOcOU+Z44X2sWmYau0Vp1XI5lSAZcoiuvyzdxOWTJFkSlfWlXAK1s
9kAb8P+igRcD1ch+gVNNbKK0tBMgQnEZQqF+w/Uw2UVUTMVfOM5jGXLEwYwFwShkpCFGi8D9aB3s
If8esOFvsj/HkiSDRKkhMLIa1131PDR3/vhl2W7N4gt9On/QlTt0tGiSm2Yh79DRjR1Ky6dscKMK
/NFuAoK1zb1A1K1xK0qbw4seDzLE85/4MHtv9MfKEgM/3nVYXFT2g6+DSlD5C6Cp/p+I3wfw6N6x
V6fveCfWjb9t/Kc9JFYfM90YmCq2OpYieSWb2qUzcSgyghHbnoYICBbnN0a1VOjwxJAz2FdNgAme
Hk+vbJFy9CyEIs6Nh3FThqZTXSpcFYf8zoSb8K5IUknHkyyYPhtQfERRBHnFiw3jmAxvHrvNoqW9
GOsyKfjuvFpKB3gsU7pY/Lq0fHhB+PNsi9z6Zsx6jNJem2zP13jI7oCdgZa580LFWkmXWShIck3P
MUHnJ98hxpgVPbri8U5A8/Ms4MrYr2JFZbX/7ujQD36nFE6FecDOFfk+VHMxJyi5IS+rpjqYMYs5
eahNYwrSD+doLXdz4IMR72cIgD/uvbfWGpEsR5y8L1cWleQfp9huGVJE03DpLjckeBrNgx8+ZlMN
JtIqCYC3o+v6/Lwu4lMJ2LGx/x6I0E9tzKRkbTeGT62GHeWPFvvA42028UZZfp3fgU/nBcC7gpEU
ftkE7IX8BB0IsG+H3K/ASAq++G5zx6isNh3v6aczI6QQT6Rc4WE+7TMG3lu/pihPYM59uxqa4WUh
Nkjhav/lv6sDKkobSPYOKkhyTm92xrQkG6IFM8++MaTLNjuLz4v45Jihi8DxQt4fVSpLbhCpR8Op
kPVAQrf9WJ2ncQPU9RJZWRbV9NXzd+elqVYOGVU84zDFYQcyMoBTt2u5eT3KVLR/9azsJsz7V5Lp
EP0UZoAAXUznmpi9InIV1gKzGGVZg+jHdN6CdXgYENme10QlwvYszOEJp/npmWgufFoIjlSct5Mf
A6N0hKfRwWB9OjgY8HNxtPEeBUj+p/R0TzFoDIwAFlsVQnD+7NRjnHmPhuvEm6MpLH+60CDLgykA
G8QV9KfSIaUpm8lauVizEEmEfwwrYdv9tLyeXzaVFB/oNwDP8JC6JMJAjq7N1eNIfjWeSN8sD4Xz
HZNKt20dgkFx0zjjz9loKARkceSjxBFFeuJUVOdmPqsDiOqB2LxMV7ODaswlaS4N99ry4mXb+UiW
FPyjCK7RtPTf9cTDHiU8D0UZgMacCicTcErbmdUA4m7iPLgIwgPekxFKGhpBKjsEexIMEJ3TmF2W
IoTQAV0tWSEIDV4xeMzvlsx9OK+LWgTCXdQjbaCcSrrYjdnnLuALQRybHdqBY2Zybn+cl6GyC9FF
jLcX3gmYoD1drywHmwbIVmsUsb6HSGcFHz1Ii83/TCIHm8CWmLA8WDoee5KYqSg58XuslnvddOSW
uUGCWXvNnii83IkUKdhFuYM7FoWUvsXQPu1BVuD+ZDXT1FuUa4Z3iMD1Ry5UHj4ZqVeQZoaYzH+n
YIes0qgbEu3w/uexOLFo/8rBZXS6aK0/Nl7BIaeqh8ToLrblq9Ncbbkd5T4oUcldg+xEF1c6qCLF
1XQiVzJtuyNVNqdCrjvuMKoW1zOJiirczYsbuc6jiTzBf7ZCgAhbHnocAO6DrNmppvWS0nEZwdsC
3wVcsiaiI49S5zXVDeIptu5EkDhyR27QR1O+5awQNDgVewqoYx9Q3m2u1779WgJuWqOXYiUJylJo
pfACDI7LXQWTgZFxy4GTGNryFbhmyZhNU4Q5rKgw61sHSbnUtTUyVSqCFAnvY8QW4aeEShlYQEQu
pjp2Fh8gZ3M05wmpQe/QaTLDitMGD/8b+1lcK3KWk86878IArgM5+quQ1XnkW6gFOIEO40WlEYLX
AKT3YKtD7vZ008hqtjMvodGKdz8FFy95cECJ0jualVMqdCRHMo7cNFx/pjN8YRpcUCuL7YAl5bDt
zxu76oIkx/pId/GS5shUMeiTbnVSlhtAEvdDsPPXuPWvwK2+ANm3M5IBw5vTdk2d/9rkI95KGHaE
hSCQ9uS6QQ0UYTFNXscEYwSWUe7s1d1ZdvN4Xk1FDHUsRh5YSN3JqowKYrIcz6D0K3e6J9dsktG2
LptWZ4xKaeIiFilEFBGlYghdusXg4QalYBZm21yb7ndKf2XzkOR4/ZxXTXExA+UZVSDUgzzXlQ3S
MgYT3UJQzaH1vcGcm6D7dl6C0hSPJEim2JlrnzECCUExx3U2R5s1PoKhQmOKSkU8DxgJYN9B4C6t
2kjrlc2g34mHMHswg+XJobrxOXE4T57Lv1/mYGjy8QIloAk4PbwNxX+zxoOxL+ljKvqqmucAyQ63
jcKnut4B6zJwb4NfJgD5azZenF9HlesAAw9ghUWIY8sY9bU7dKm3AkS9CL8UyEXV/Aeddqm5aVyH
ytE7grkNaoaAxZeOdO8xbtkULUmFE9yiKzpZGj9K1zIipLqYQyuiTHeVWUrdkIAg2EASgGbodGUr
MCXW3HVroEs6b262HHywyH0NKue6Hb3behr8eHPzZ78PHilfeOSVuXXoXW5epaw7eG7v7NuxY1Fm
OS/nV/1zdQGbjm4UhMWiAgW48tNPQ/0LeUdQZMRdN0Re7kTcdyN/RjWFL8XBbtK9xwEtZXRT5BVl
bKFjxqtvS0x8zGhbnzsedd4/XqcbaPuUD8Nn4TrH89fDobXl1A3sP+VFjoC6HoMEtVKo/k/ZDheN
9VJvsdHctiw5vxKqcxx46NvE5U/AjS5ZfxsYIyrnVR1bHSsuO7Ny49LJl9vGqfy/EQUFET0R4CbK
Z9kN6ZDWBMo1/XZLVhSlF/PZD/jTeY0+N29CRgAp6ORFheNTsxEKnj4zRVS6gQo0KPOXeaS3w/xr
TX86nB/CfMwjbzJj1HKfLLrsPMCjJ4ZtgltmsjQBv2pDgVCOdUUd3PPkjum+9SxO1xRPTW5FzhAD
8DDr9qCdSNGSt5LnKdc4TNWZAwI7WFFxdQKMXX7HAKeW+n0GC7KzKJ2+B8G+breY6vrjlIodyZFe
MmEX5EbYGEjbzy/jcj/XB9PDuBXKY+TWavct/4tYDkCOQO4Sbhr1ldMDS+EljZTnOLAhsMWRXTcM
Hg29pXGTquNwLEYs71H47Y5jMVhgBQXA0D0PmmjEoEWo6wlT+WK4HmyTcIy2XPzGOWCMTBRnbrlL
81vWA/E6uCTmfqx3uY6DW6nRkTBpo3KzbwZWFbjeXDPqumubXgyArDx/5lTBzbFGkqcvh2xAJxs0
Wvu9EUxxjUHCvLkZ6Ys9/42B/9FHZm2cMXzHqwyiMuujDS+X8qG3nzsdF6nyGB1Jke4Hn/ByGTxI
IeGBtG9r+wW95jPXXP7KQ4SUBuwAbzCMXknWllVzQRkee5mTJWT6ZdoU2da3YACIg0H3lmPG4aoL
RFUGIaC0CIhp8CySPT4tGpv1AQwCUfyOVF1U9Nku1MHD/R6Rl8OqYzFSgDhawMsxCMQYSJe/TKU3
o+d5oGOxm71gfXIxGZjuAU5dexFaRCaWtBaZv+FK5slKrAxDfOFcGTFCAqt5DG1jfF0mi4pmpoEE
aJnuYWprjk4n0jfBd7Zu5HH2+6pFwsEKn4q0IA+LD1SemaXDR4ffgmosOjfeqw5MvGPeZOU+M9x5
RLEJ+BlRPqLe9dBzJNQS3E0DQFyLDiDctmOWe54vTr3jnLvDPhgqH6C1m5MMfdDet2m3gaC0qPoq
mtoxiIPFa/cd+hZYNmLOdXCbuoqWfGpJtKIueEf60doi31/qnwaoQd9XsxxpRAO0MEbAJ8GranE3
hNRDl02xW7S2f1XOgZPYQWY+8W5eitvJXf17K2dk2QF0gWe7YLGrLwA+nhL0LWd+lLuYQ3Mr9DBh
1tZMX/OWLMFtzvBcjAvuBF+snvWHPOuD/VLMcNqr2xbmhVsTsLyRtQheeNFlYzRNc3Vh9WOzZ27Y
1vuCjAOqjdTl1+iKXL6lZl5MMV+MFlRDdltpAgbVITw2Icnn9xvfQN+H48FQNRvSuyl9DJBbCsvn
897rc0kQEQOKUAKUGGkCUFOdnsOhMN3cEnnMdflSN5cAzSvM/dq9AJQ2aovrNDg4xuV5mcpTeCRS
umiWcB6C2kDipUcbcmt3ObIg7UPWbh/n5SjXEHVH1KPRtoYzf6oaGbptrivIGZf+kqP3v+mKl8Lx
H9uJa7ZLvYx/ZMmV72WtQdwrMs6bf2mF3831YXRpvIbf3Ha3bbuhBFW6jgtG8cgQbdWoG/nIp2N+
RPLU6PDIejQIIxdIbrPuvuG3/fIjy7+tTVx4+xUHlj7jnEeYarXbMWrshJbvY/X9/DJ/9uSnX2Gf
LjOmkMJ0zPEVc4lOx/SpX8ukNpc4zRPevuU0poPm3frZgCDR8URXsgAWlvWuPcy10nyswUrgxW1n
7F0aHniqE6PI8UIOHiSoJvuoasqFuZTPflttDW5C7j+5BBy/c95fjjm58h0Ui5ld8jh38MgbaX+g
DcixgMkd/nfTEl/hCwRlPNYwgni6vqmFHmWrREzPuldKfpX5Gjk9VtX4MNi3eb3DGPG66Uo1yiU+
EuqeCjVZWmW9i01dvO2ysPz3MZ/2Te9qogDFuYFyouqAdDpmzuQMhIkaYdoATBUQ7EAWZHc9eWa4
+dmXELwX/Y4NtyzVNQt/9gtCJiqHYklxD0rHBsw5E5l6mM/AfvVDCcjyuzRd0Uv46/zBUK7hkRzp
YKSENGsVQLd+uGqq7yPbWfzhvAixDaeRxqkqkm30oNBBmwpUGfuHzWyiBQDi5yXoFksyhNAeAi+v
oUSJbmp47UNJw4cAGL6Yq9GIUjqSo/US63n0AGFtWKCqAmXq8IsR/DQGP9oWgIelUWrdcCuNBsDp
/HftcKJEdz6oQMDLcCqSON208BDZXnt0QbnzZaV39Uz3jg5XRWUKR3LkcTSeD85q5pCTW/U1aGt2
o18lW5VpfIVOjGzZSzW7kwkxE8BFCMaNctYnLdO1nX8eTAHBCDxR4IMzVgDuSnLQ4tVSM0QGtKV8
Q92Ep+7eBkTfGi3l6LBbDF0hfxV2xh016bxz+rX+GnI2X9uDYIDkPfp/zm+kUvOjL7JPNzJweheB
NL4oTOenJrV+DoGbBM3TeSkqCz3WWzpuVj1s7ZpifQP+RsYWrHUYQO0e0HaQmxuCs3fUz89LVOoV
4qWMlJgILySJWUvLNreRBKY0TPdFZ3pXjTOXKDJWOoBwlS/B1JToqUHvJMLB0yUEv9uYNULUNDk3
fdrc09qPz2ujdPcoSwnrAckrqM5PZeRpWYybiUpAByz+rMcw/aVtXo7zHrhtFrm3/TwaJ82cj8qD
YfnQDI+8J4IkSaZhENAqLEj/eksWBdYYV9t6YK678+tRs1ufsxsAYEEiW7S6QZrc0xWUpOs3atco
7bFoM5JtziLL/+jt25pf1f3L+dVUKnYkTUpvBIyPG2OQliPfFYJv3ByReRiiRoeXozzvuCcRayJF
i1MvuUlj66uhFnqtngmg5nHvEJZQdF6OgxEXgZXw9Q1d3PHaLbdpFezTYtVYjkpXfADyX2jLEtZz
ajiMNS0osXAN5XiHpuzHFOYJQ/e9SahmDz/nc+CokT9FORMEup/68rawJC0VBXY6DLdIkecXKQun
ZFwBC0u2FUV2L7efz++k6pSjCdDCPQSJiGpPtWtn0hJqov0380G41bNqiLOOp7uptX6dl6TyYKI9
D0gF/4+081iSG1fa9hUxgg40W5Zt76RWSxuGRj2i955X/z/s/ztnqtiMYozOorXRIgsgkAAyXzMZ
Ys7V6aQUJwJbSjL6i1r7Jg9jV+JzrJjYXVW69TMzhupBBF4HcIv2JM9B7qUrE7x4rTYNJlhGSWXy
zj4frQhaw+sjk2J46jqa1tHOfSlsp09/iOEhiB5y/cEwDmNR7y+PfXGWDao+GMFSP5pj1BXLbHSv
M7gsST8lHUshXvGpt/I2WSjBK9wkgA5T+zYhbc7SjVG6iSrAkm5M1XfK4ZBlj334ZCTUfg6+cZSr
W1Xdj4G+6bhnKN8TeeUOsPSFLdAFOusJiNw83cEtslJQkRMw6aG1uv2EuK0fhXWrhVddHzimWa6c
vUtZj+4aalA6W4dxn39Pi6+pVDEj7q2fo8LD5DEBzF4hRGX2W69aE31d2KAkAp59U0KiOzpLBWqR
5XCzign6bRU3xaBbuMSVPrLKehjsNIpMh7q2KndllAvIAI5+ejcg11C1BY91PswsVJs4SYibDvte
f+iE09oN/OKWhy+eKne22DTWb4s+Gg2KrSL+tRD7RK8CIwpfFWYh2/c8vosai9TVSB0l6nUX/NKL
J997v7xDlhL9SQxtjmoaTOEKoyRGZetPqto4Cc4GvfwrFNEtiIQjPfUftTd8p77pqI1ylUdr8qML
i+nsF8ySA2UcrsYWvyDDEdhGL62q7lHbuTHqfitA2Q1BuJaPph05e0TRLPswj4AQ+AngVMRa1IyK
nm2k3BuNgyS68q0ZPXeyAOzqZ5/y7VMhSyLZqwKbV8cVpufdKp4eHc08a7V9E+vydWhb3RpNaOFK
hkqvRlNUgN/meXz+yY2+zfpsKjCIUByk0drnwRoKajEEewkCAnIZn6x7WiOJBnMgGaOrdVWoVH1B
ZVxeVQtntwLRejKYnF4Mn974zVDYYyN4LSTJUS08XPxuy0B1bN9d+ZRLkaj0TZp05IZPAFMjC+NI
9cjwQdhR7fW2mX0tsidP/ZM43PGQrtCUqeV6/l2s2NIrzgC+SyLfKPIvuSiOVU+mDcWaTsviltTp
idNwRE6QKsl5LFXSct03o0le797tvlKPcWT/qMQRVioPUvbVaG4acZ20X31jBfy8tBVPI8/ul22q
loFfciuRhzuzuFPSK1WRNkK7N/2vyni8vEiWbgUA7SeUkMlT55PpUqj7XjLIWbbJbf1Wz9Tnof1i
t/nO87J9HtZOrXV3shzdWpJ1XSnu98vhl8YKihcLBXMqF398hZPaQ9DUosFYbjq17ddB+I6aabhF
WxiwyW8s1pvaW1OpWh4xNxFjqrvDNprtbqkfNN/1GHEfiS89RE9pULa9UkebyPBuDaWDuYLjaq5t
hPue6Gu0g6WbCrZTPCvplYPAmR8omusrZluzW7Lq1sq5y19ZXUWTeQD/fbTsnWUfbHcfo0IXUgbc
R2vic0uvQcXAiXVS6+DiO6cGlXbgVg126ZsuvFJoRNUAA3Tpt09uMKRjPFzp7h2eR//+SwPcRY7h
A5gwh/SDPPYKfzpg4KCHt1FdJpj41PmdnSC93gT3Zuj+bCO7XmniL6Um2DFoFEBdoGo/P9e0Mo0D
tc42eqHhU5w6psFlF+SPDOHj8ggXLkgoQdBaRccXHPSc5urmeimbGdy4VvzCHOSApt225l1o1+WV
iUj+5WhLX5H3BMAWQlHC/ehSnGydJnbRebd5UnD1efmwsFYxOpGjnWIVh656bG150zbu3qMNeTn0
wpyeRZ6lRinD7aabHjOV+9i54aZOgS3F3l4z1/ROl7IwoTi8JrdLluvsjisNI7SXhPxQj9q1Ti+W
k//Wl7ytlpe7KNGdJPf3mfU8Gv7N2BmHSl6rji4O1lRJTxQr2bSzbJGOQaH6KYMdpR9AyCqpcvL6
uaLLfHlSFzIh1BB6DagAarSfZyNtLJrG7EmuuUpzXVrtjlS9MQrll5TWRynpr2J3zWxjAZI2WUFx
oNLL4vE0f7PouWki+0vMKLgS6L2Ia8U7lPGRt2dqHf1xm5jfhHSb2ns1/IpZlINzrjAfmn+tosu9
mgcFIiqc3jrOpudnbaPZvS8N/I6Q6kJ00LUvprizSpdW/I0dr5lzLH7Rf6KJGYWg7YcioNHOTGNM
UMvfqDVs+1538rWUt5QQKGYwv1TcJg3J82G5sTp0TTPy6JfrDegKmi3Nc6rkN74WPfd2+XR5BS1u
FpKPChUMHh2NlvN4ldzLAW/FbKPYAzC+HFuOfdTIjp7fIYSDkq8bPLvpa2Ahchd8uRx84T5Lpeqf
2Op5bAy8FbmkaQ5u0QMrHt4q/hpuddoBs/cCsEkwg9Q+UDOd1y+w+sp9y0VKMpasnQUKQMgDt8Dg
6vJIls5n0F4Tlg8q64RZOR+KaCC76zXN3Kq0s0Pg+boz6on3lFievW1FHx/8JrsLTYPggGiqQQ8d
3xu4GHriK/Lq9VWbJcPKZf7joJqPHtzoh7kLPL85YCAZuDSEDR+3pJLfxorT4WRdiHd4mTe6PHHZ
ScD6TzswnFyUB70pN2irH4PksbSMYyRqx6V3GhrBjWsZB1+VgNSvdfiWp05oJvodVKj0OWelrZrQ
G2xWQdpiJh9eN9Fb6DpASdAq/hrq+ZUevCmV5qhG90VN4n0Ylk4pr7E9lhYKywOVbJ4jXG5nqZQP
ogQRbblNoEHUCXSlPwJGBplelStX9eVIvHusD7rix1Xz5AymflfEzfSEDXX1aCn+sWrjnRGbh8tL
cilj0aml8y6oBENbP1+RvaxJIURVnH3AouTVMYjeAyjF+ppUwWIGmcDTPAfQTvpUpkwHaFx1CDk6
K1xX3fn4/OyFXNZcJKT2a2sN5jelUZRj4pv5bWVWyq1llMqNnuaI6im2t5bRplQ8X/T2VH4ByAoT
dF6gxaRZ1cRkVVGVThvcutl7I/1W652JbLJ6KNJDvLbPlqb6NOLsbjP4eVnZk2lmmH4v5E2sUhce
HjptrdG/dDacxpk98tzElbOqIY6kxnupAHVm9xupr66w2sYpxV9JH0u3i9NwsxXUaX7QBx0TGddv
Y4kKQP7SBc+ytM3czMns/eX1qogp3X/6cDQN6PNPylXzm8UYJqGZapyxlEAAZyZl35eHqqisaseW
Ma7LWi20nQeoej/gVv0q56X6KAl70K5rM2npVeZKvzciDWOPhkKJt9fHYXhSh0w2N9qoafEj2ac4
5F2qm8fAjfqfkQK/YCMGT9v5o0ca9CwvuqkKu+62KqTREn3+NvN3vZDK61jOpF0wLVstVV0kfhpZ
ebdruTqqVRcNWzmxpWDb+mFqbqrete6FVITABhUrf9Q8Xf5SqEr8JuQEOS5JsUZu+ZXsyRs9UFyo
iFkdXjVJp3FvHWw02mDR8Rus5r41XU04sSx5P5UyyLdUPcsXrdC6fDs0Rbdrwlr+AXeBva7LgQEz
KPF8Yy/8Qr32OmyDnTrv6niTVJ3wD1UCMAAQ46QqocT6xMuSj3ahIuxZx406Onbeg+8I+7QgNaF0
f91Fvo12oRda7xmOHJuhMe3fkZcrV4lmBweqBMPWjiFjXQOqR+upRqzPKTIm2fGqcAi3OPY1G/CD
OA82sp78XeRDc2eMdlahZRm6DaKyDXIaOLOI34nt1j+VoB6sTeRV5a+mUtKXDOco1xHFYG1rS7J/
x4LpfTYz07vHRkMON94QZ5Aj9PFWR9x415YRRgoKx37a2dahTV21h+deXyV1E16PXZdeUehSr+Sa
MnjR513gqKmP3W1ZscKkEhjltRAD3fFUZNZOldrA2yLgmCJH17p3sppL5XFIFdPbRqos3SUNa9cZ
MjV7U8sBEIwLXlDflMNYFNsO27XsKe9D/8YoB03fFPlYQN/pi2KyKcsqsesj39uHflfdS2JUXvSy
D0ZA0JiyO6qWqcpjLto03zWd0nh3Ul1qt32nVjuNS/BfkN6LAwIbAFRzVkay8sRYTO8T04M+GxlV
mzOOy7Jm9SQ4GodIrLnqwS/u1O57FNxrkZOGRy37XY7bQbs1rFUC/EJC4FVDjQfa56TjPsurWVvb
RRVxM4ApfAtP7F547xHuH2i+HFTCDV27pwt+UySBU8Wg4PVsJSktpEBUs8DygyhDzXveR0gleUx8
o8kAaSiOujmI26bT2ZUy+g9rVnwL2Z2rMP1M/uEqPk9/cV7pyWByL8iiCkUGStYu6hIR1EZbjanE
mqUW3cAuCPOVPL8UGNYTLEYIbOKTSIcixaJSaonaVgPg9z5PDPqpx8H94mrBympamk+qKqgTqvh3
kOXPLyX50JGvC1DTbqVTRyv07FqR+yZ20LlFRIn01WxHT4lSZ2yMbk3eZuHmRSfTAghDbQd19ln0
WhuqYOyIruMEXckNB5l7FQdrHpgL1wGkAmHp6zwJADPMw1CKtHI/5zqg1LtSHLGi4MT+Yq49FZeu
90AluK8yk1QA5qtzMPpcy70Avh9z9VbQp6UYN0An2tRg0jFINTx+hR9GA0juTncNZ+CQ++G2TVs4
sedFt6mnmDd+1dpH3zP8nevm3o0fdNJO0eOWokVlRO42qjv6orGBXLhatv4aRWepKMVsAfNXJ+gv
+N/zRWG3QSrkBkvr3KBa4I+OH6e7ePzha6mj+D8g0ajxNtGVlWW/tBpOw84+U1SliVqGhG1Et8uT
L9owHOI1S8Dpt8/uNOir6AbAqwlKM7+M1rFWDa3M5bilTu1p/kPkNSsqCmshpuV4+p7ISja2R4gk
ifjCrv+k1sG/f7NMPWqaQuiXThXo8xhlIZttXOElZcn5c1pJPz033uMusHJ3n26Un2brJMysINAE
cWnUFmGwT8/jhwx6gh/chbYT2zut/ZYYh8t3zoXMx7AYEqxWA73f2RJICqqHiagQvB/8bZbVD+Fo
7upev1Zrd2smw8ppshgOoYuJ3Dp112bhwtEojEbh/u5SbVXGeCcKAyoEul6af5ev2SUt5FqdHvR/
o83WBRSMXgoHopXSw9hVjqq+V9FdLfY+HZp0LRktfTqIGlAI2cEoPc1WiB4hwel3k62L8bdu7mzz
0He/4/CL3bnbonnv9bUW+9JkIgYBwMkGCUeJ6nxJ6lpP3dyLCtB2cCMzN3fGWO+dJgo3g28Om8Zo
/rq8WhYSBtUB7rCQ46f70OzzJX6f2dmk05BlQMV648HzxEHlduxcjrM0Mq6HGu92dJA/SQxZw2AG
7DWwtdWuHW8QGHWg0Pgll8M13udyKHppZF9EIeaYWs1F3WCMAVCZ5Vsmy8DRvg7g+nL3OKzVa5cW
iAGJ7P9CzWG1RhBxj1JAqUPjUsv7zii26mhsTHZfbP1Mqm29Jr+ydHXlg/0TcrZEgiZFyaYnpInF
XpF/tbm3yX2y06XoERSqk00UW7pdk9WFfIhte9O56grGaOEyMMGm0NW3uXTQUjpfprQq2zIcmeEY
u9QA+WpbKu9qSb6ygExfXjdroaaEcHIQxFKratKkDVT0xdEqxFbi4lr3EbS9lSNnKbUAyYdsgRMb
X3S2E7R+sEtrAH4atunOxadgq0rZi9R3u9BMdlYs7fo+WzmClo6505izdGZ6oeG3ITFjnO3TUqNC
+HJ5/pb2t4nmgE4dEnTFfDO44Pr0agC3mAsXxcUYTXsAd9aKgO7i3P0TZb4PUqho7diBSx4bm2KF
9BpE9v0E35VMjI88/dB6a2ZoS1vvZGDzGn9W54oxRgCuDf+bET9a7m+1vwqq3Rg/+smL0f59eR4X
1+HJCGeneFgHqhxM4Xz3zuoRLNuN5euqWP/iejiJop2v9kDQTdSmeSxNOhddSEE98rWV3buUH09n
bvoRJ1sqo++jdDZBYFw7an9UmvdSfxLBL0Ps/mDSJu06wHIWeX82nCZsalPJmLSWpkAo11stOOKb
ZLuvl+MsLr+TOLMRhZXd0IxmRNq03Jrol5XLm04J91Fsfxeufp1H0Z9ki5OQs2xhpp0Ix5GQSU1h
1N36/nM1oJ9JC1H88tu1Jvfi8oOqDNUOoAZdrfNvNniVFavmlJw8yYnb+xwkWhs8iWitZbC4OIBC
TJQ+xMvm22p020GVEwJV8TeR3EnxHr7yJrV3BfWkP/hqJ6FmWyqlJGf2GqEG6VaOVEdNml0cX3vU
RqLoVqz1lRf31km42WLUAs2X7XKaQrnYR75743VrfuKfPSlQmqDg8N/Zmy3EJLCTQG+m2Rt+pMbz
gKW43zvWcF0j7z/uoeshbhjnxzo8Yg23MYKvnf1s1I8Dkm2V9OXy/C5eFU5/zWyNghdFJF7n1+CM
1ZQ3dPMcE8RoW3lObtzYXMFUeV9UN366W9XC+Oj4zJ89QEDwDUQPA/7i7J4iGZhEWdWA9oGlfo+Q
MVeL7l5quJso0WGwM2dMy21f/kjtGPK1u+ZauByfogy6H9xTALaf75iWnmgXSDA9GsW40rQWB7PY
SZuvstE6eqKhNwntN3F/6kb5pssr2WGp/wdGFoo/ffxJtG42+kxrWlCkjL7tvnWpsXXVcjtYkxR6
8era6hVl3l3eRyyNfueJ6I3q7c416tsyWbUmWUodpz9lts0A1GIyUzMRqQ3J3d/J9t+8zOTCO64s
t2lM8y9+Gmg247WVyBMdi6uayfU3etUszANyp8q+GG2Dl+OhoPoS0jbw13pIS9WWyexkIqjCzkCp
8vxjAyuI2sJmuj0tc7QcyMi7Jj8lyi7ECCIKH/zhPvkDDOZZzOlQOjlGR52d1RTELCjkFzs1GLR4
a4RJB3Ak6L9DqeieL8/w0jF3OsrpSnQS0R+DPGkVIiJcGUo3UY4gQ+b4/UaT78J4rVI9ZYfPn/M/
cwpZ4jyaqxRDqOZ8TjPNroOsOuZA2k3778tjWjpv/hnTZyzDWAJensY09M0mcwtuIxjkBS+JzTDH
tabmYkrEhg0iGwUsy54DbGJVMbIGO6SN8DHgGTey/CT02MnNL5bxF5jdOBucQH/L3IcmXdkfy/vw
v6HnaJuql0RkDYSui37fqfukabYJBmHBH0gqTKZSH1gmss+n7oZZ9hCmVCIl2avv7stho3p3qtw5
inYdh1tz3Iyr9siLm/8k5mw3mOMYp0pGTIPSQWTuY5n6MLX+cC+JGwN5UndnSNtA+Xl5+SyRIs7G
OtsTQWtJTawQN03aTWlflfW9MEju2D3eguiUpXpLVc/P9o3quMbaHln8pgDKwTRNpk/a7IRV6ASC
PAQfH2fl16YLn4Ku23T+ayytaUst7saTSNMvOdn7dd/GqFsTKXPjbe77Ww2acC6lu8vzuTQg6ses
Hg34KSq252Eype0B7sBVjCXoD2YYQuzzyKOprv+IlGbl+bsYDeQmXhD86fM2nFWUiSLJUIUkFaK/
q4EQ9TeJVDyhD7m5PLCl+YM7+N9Qs/Wp5WqM0A+hfAlKcqTVNJ+he29zQxwuR/oosM4T52mo2Rya
IvXbNiFUlt5U6g/VfjTy+6a49fNfEX6q4w9ZeVXco9p+y6JnZKjsNUPXpZx68gM+vMpO1gpNWKOi
pczVJ3tPkmvZup0sJi31MQnWuk9LR9JpqNk9py1cvbJByG+q0fwd+a9RGjiZ0W5ziYUDIrXV45Xp
XfyQFCqBR4L9+qS+LoWGFFWty4dMxRXo4q9N7m+L9g+YHCBt/wkzuzVplk8PTScMt8ibOtP3IyGC
XhzB9q0Ygi3MIbxqtBANgNDwImdziEXr/30u0+6qXezq9raTE5wwPPMxpKq2FWUPla2typX7xMKL
CDE3aIIWHVqKitNUn64TNPL9JPGzjcgC6VlrEnOToPy08sGm5T7bDjQN6cROvniISs22w1hobpZo
PIyRDzGarRygFoKi0A+LCkeMIZBSrvCt1aVxocxP5R7bSmxPZ+MqspaKYTHB3mAVaFCg46ZFLBdv
ukagSiCO+ELsAlV3IiFdaegOmqa3E3VwqMfQKb2OylW3dY1uNxrmFzlTHMuKqaRGaDBF2zy1N5Ea
bS8njYVMKDBMIwlOgjJUTM4/xdBjQdXngBrTqsLPk9tI6MThe1I/XY6ztNYE1Ff+4Lp8sik021Si
ikU/vq8PAtdJ17/yQCAinKPXR5N9/L+Fm2XdTClH2RyncN7XzPYdxb4P2wff/Zp2rbMq77/0DEDa
Glggdrdgx+cE2yQvgr6SDWjM3TbGZ86unTBStpUK1NepxNWY3WVrtMylLzfJdwPqICV96iJ6aiN6
P+4gO5TbWos3afx3Onzp5DWe3EJS/5AJ/0+cWUJC8JfugsI2EtaxRQDIcISkO8q4ifNV9OP0Uptv
WTLrZKKhqbwA5qvR68tSD4hlKo+9/ij1SLG1DgJ5Td0iLb+HcJ/le2SXULQ9WGul1sXPaIJam4iu
UxtzmoqTvJQYZmgkQ/+xSGv5V1T8MMVebZG3xDoKXYPmEPcr+2IpZZyGnC1Uv3b7tDL4ikZVbsbR
fkk0aSXbLn7Ak1HN8qBvaEMnWkJIhX9bCMQaUSNty+BORPG3dlV7cqkAwhb/7yx+iASezKJqxFVu
1cyiWXTvpf9g4lYS+94DNbDrXGteJM/a2xQqa/2t+iOY01n02aFmZ3Y95Daj9aurqNgVYQ+S8Vlq
3l3v1fJvs/xFsXal9iXXV+6USy+Cs8izjRJIqpoOFpHxqthKJRo+tX8rjPChNLKvVR7vh+4Z4ttB
8tptFL4M2qvSrqnnrU7+rBYSacaQdTmTHxXvsfsEonFb25skfGg/LBnSkbfYt2rN63cxF6FhjMUJ
wHhlftQOgyf3qU5UX9mm9YtZPbrdPkxXFvLSGYLA7X+izFVAJ3BjJgmiCJ0zveF03Y/KURU/1Mop
uy+XT5CF2wNFARl6MJRMDHBmuyYwhxTSP6nItiDeRAcjfx1s6aWUUwf6FR4eqhMLf6VDshJ0/lTX
YRz9f6Z7m22z9qtwb0IelL6gXnpreoFjpCvH/5RQZwl3guNBa0Dyg5vgbLegMGd7APC4IylPOSJT
ank1tGst+IXVcRZktjFEYiRurRFk7B9rXumxjUQDdzCxcuivDWa29gPJUkAUTHGsv/yyoxbuOta/
N2ECwAjAb3qjfrApz8+ItMBBEzcLFmG80eNX+nHWuBsEQqP52sdZnDeISxzvFFM+CVrYKqjqTCZU
7j6M7d9F92J6L6L+968ABvRPlOmEOknXY0RHKZaIIpkUSmOnsHaGuyua755W0MJfWXBLZyxizgq0
foMzQp7vKzrdXqVO4czkofT+6rQCn+pXQzyZ41Hpdl2DDMHKulg4ACnQmibkePA0VEzORwjo2NLj
6TIYixobV9RszF0G2Nm6LfRgZXxLO9gkCwKw5UoGlPA8Fv6tmepaE+4UA+IsurKVr372ZvW9I+pf
o7YrycCXE9XSKmF5IFvFhQn4zixRDYURe2FHRAFgUardjaSj0TC6WxWK0v8Uav6+p+cQiSKaQknd
Juqjo6R+06Dlj5m11sdYHhVPKBuPenqCs6tY5alu3nsi2wx1Gb+nsMX/snJFegOpnb9Upuris5zF
3g0g/Pg2Hkfz1hhUjBoUxfavosbMMsfqcaBHpDxRGkyg/aLdylrSrtzfFs4k4A2qYk9QX9pNs9nP
Rd9X0CPANNOOpbhqVI8ia50YapiW+Qi+fb/8CZbW8uS9BROWO79uz3KpZzR5m1fE8+vCiTJUX773
XMcN+dEK/oCyAmIK/ggeN6iOzpsbkl5mjTaNbSxK5Vuv+sNONfO7EsHaLeC0ewwVgiODX8F0LD2j
TXQzJmUOnoqf9qsfa9BDQ5DFojTcVyuVh2egHMrLGPSqstHauP7eGVp0VPVE/C5EY/+EvdruqrbR
Qqen53Olp5V4Y8d7g2PUifVshZGIDlKmd93WKFrf35WtEX0TvoR8vaFVW3R0lN/eqFHvUBRPWXvY
LJxM+L9QL6YfSU1i7mfWej529QNW0qjF3mdedhunGmAY898nOtRGAF/S90MjaA56h7RooTMd5dTC
nRiOh6y+UPu2o7+0bmXZL6Q5sin525wEK9RPNMM09TM9mPhwhQOhNR9wZ6uuy54ian9IMv+K73F5
4S/dbAkJJQ66PTz2OaDIksoyL/ByhHT6W44OZFpHaQInTjZtH+0j+3uWvXraa5iuiAoscbRPA88x
Rn3eRHKtEVhHW7IAUl9J29B+FO5PNW6dooNwc20XB+RiAxsb48fSfAu872N2X61xC5a6u2c/ZXa6
9DXGOI3BT5GkciOQ2eoU+tvJVsg/Q7PaaOVRTW69cQtR3EOwBGxs+gd6k8hlY6YJ5B9U15xSbWou
7CsNgLSLUEYoHnzfcORsJcst3RI4Rdky0Fgnqc1ZWlXNWk1cY0J6UyTr9rH6000O1rSQy304XJf4
Dxnmqqz01Fmc3YYnCUi8KKGRgUudtvHJVcjN+SldNCGms++qfqfa8VYYT7n6pKr91u+vK30HcODy
ul44QM5iTgfhSUzdRO5ct8BtSnBuxhjG//Bz6hSIOIZCBoQf0M3liIur6HSYs7O1HzqvN/UpZLmT
s32mH5LxMCElFPOYK7UT5Fe2d0c1uC7wEXnK7dfLP2B5yJPIAiuIJ/Ps4/LAyOM2hgopy3d5tq3q
Z6umez7uQIykpOzL0Zbe5czwf8PNH1VRUES5q/BVQ9nfaOoxs++H9qopNlKCMzCEPtd4zeUjDefE
eO9LfS3+8qr6J/5s02boLkBcZ7jeeIWtkB58y+HYyZsh+Oprxx5XZi9cibl03pwOeXZL6ALOBnWa
YVV98tu/5fFeb35fntalE+A0xOxSnbdtPPYys+rDzs9AUcnKXgCCsJMjPlrl9GVXToCFqw+WxJCj
IQGh5DhHiEmdYnejBih+tK/hLsqt5djlX4F7MFe/2VIoaqsoFAEy1j45kNlloruD1+WbXvqRpVsx
gqWKdhpsuX5cA74t3HShr09q1vB2UOCYLQ+9FhZa0z20iYS+fHrLe3wXhr/a4nj5gy3lVJTGqZ+Q
23iczC8hSisbLrIFnGONwAA5NXWoYnqso1Zf1VigDZXMidLbcnprSBac3SRsunhbeH2y0ihZnN6T
XzIliJOch96uLreajFG53z9V468seKtBBgwRvdFx7dBcnF8bBTF02HRE7WfzawnNK5FtABk0YrHi
mpK+RYf6LbPNNykGMHR5lheicS1C+QNKHrJAc2krOUDIxsrCAknI5JuV1+1RDawSPnQePbXuUF5d
Drew0UHCm1AASabik/OT77WBVdjwNuRwtJymiEBzKSpmjbW+pj65NDKadXjMC2QQsA49/2gB7qs2
xkLFRtHyg1+mu7Rtr/rAPNZNtXLlmkoOs3MYSANkA17t+OTN2ylN19F0rAhlhfUxMfuDb65J8y1N
HJQQGp9sPOWTUovrS3JhaPjUhjXPZIxN3vG2wkplNP++/IWWth2KEfieklCgLsyvMgVFtzwvuwLs
C8hnubkBULGzW/cql82DXJf3kVrgr5nvFdd6X4k9re35RJpIzXLxx+SYusv5N6Nr04S+ORYb1R12
tTvusjpGcKzdG0V51xk+53zlJBJCZ4k4pIMfrlRDFjb69BEpXgEHRcVvdtKXTVpDrZeLTd4Z8EL6
AemArr2nzePv9FBKHNlslN3lQS992ZOY8+MemQwWZasUHEzYK5k/ZB5DaYxQ9OUwS9thUrlVJ7UO
2EWzHJZA4ZNMV50YU/ZB7vpfhSKOYiyPhqbsL4daevrgVMNhZJG/uMnMt15px/ooKMdlnbpJgVPq
rb71QHdC7d9GMtDWptgm7WvEraJtvcP/GH42VKsHLeYVhK+a3tyhSA2hI+j2Xa6DLQmkYUMyf+g9
aXCK0PvLFOGta5V/rfyIhVsUvEINW0nQEVTmZ2kcMuMITEEUGzgfjwYO1NRW+r3tFj+VQb0OXe3Q
AN5ufNtzSB8rl/Sljw2RYBJAAcMHu/Z8H6VWOVilbRYb3kV3XdU/o5f6LHnyWzHa3y8PdGn5noT6
SCcnZ+Mw5BZYFotQdQ6nekiTh7A1/I1R6mu12KU0a9HmBADAvKJ9dj4qdagtDXw/hwcFUZ503ztd
/Lo8mo9CwDwD2eAhTCCrk63v7LMlKBuOQ6Tmk6daoW/l4mYc3pvoGMeak1Zvfm3cGN7XIb9y+5dC
eQ/tfFPEd1K+T8ajmR70ATDmLvcO+Gt12srh+fmrYuzNk46SiYX6+FwGsuqFp2ctjG8F9hz+XE3i
bQb1V2g/X56ExTh4UuICP4lOzm1XervVWnqCaPrgyS5oSoQdzSvU9FZtBhYjMSS4ZB8OwLN870t5
6XYBTn/w1rExfEalZ3Af+uTn5QF9XjhQhT4q3BPwAAGg84Vj97hoWi51prqLDUyhMRBzXXeNyr40
GHYCxfQPUdv5fbVqJFGVPi+MNu/jG66l0l1WqnB8wTl6Q1et9EE+b7ypikuLDZLoVF2drVTFRb9k
dCk5lKbL/ak5iMbcGNmaktTS3KGiPel+avBS57RldFO0KE55fPfmMXHf1fjt8reZkvH5hmMYEMsZ
C2wdbrfn3wbr03YwEojKiUCi0XEThCD8G2TNnFC/0pu/L0dbHs0/0ab/P8lWiuIGWhwRLejEbpQR
b43N7eUQU279NCDkLWxFF/RV5ru0sLXBGzPeR3Kj3UuxtVOy73b/bKqv6tggX9LwBCzWdNQuB/2E
QddiqzBEzQOwk45Vs/fFYUBmqE8OgQEYhbJjvsYSWlh+k0UuZxuK0dTbp190MpNW74d222vUnqoC
u4W9NMrbaNV1aiEKYC/oIYY+sRbs2SJ3+y4bvIZrbyySrZH1kHkl6hLhRh3Cb0NofGmzVyHF28h9
guHyC4/7G8gipa1tC3S4Ln9YRf38Zc9+zPT/J0OuOqri7nQHt+0nCa+4vEbzONhGHIFObX1Lm+ym
BcJhj9Iu7u76flhJYwuTwYOQejKHH0zBOVNH7ZFeDrO+QDbQ+sK7zUNYv602URWv3eA+34NVnV4n
bVyEs5Hnnk17litBQFuu3GQD5ngtrqlOPsqPhen9EkbzEBWRuYIkWNiYQCxRDgDiTP9m3goQNaaa
almXLODxFuTaTZ0Wu8vfb2H60CcArA3Pin05f9h0gQisUFVROcy+5MNznB6Gf48rmeQW2RVIFqHM
Ot/7o7Ciwo1EuUGMYNsjYILALtLI3r/3lyUOXfAJ44bm5Hy2giZuvS4mToGaOGrmrnYsgitL2l+e
sYUTbXoGGhwvk5TgvGtSpjxIoTmWG0+6NdJntTiOWCWu8T2Wvgs7G19EmUsXirnn28pGQa8vTL1k
bzcQ/KxjU9v7oNP/daWDOWMpT2A56KHm7KCJPD2hI8icJSP2Gk+mWzjweC1qZH8waSdxZkfMkKDL
nf0/0r6sSU6eafYXEcG+3ALd0z3Ts2+2bwivLBJCgEDArz+JT3yvaQ3RhP34wjcT0YWkklSqysrM
YCcprX02qxB47isowlhYjRt5h5VT/2xI88wuDqScOFbhdzA1glbAhVStdIK4qsGYbfRvjfudNhC5
3iI4WslPn0/k7DULq5pg1tQ3sDoB9QO2vcD8ORogLMNBVIWefQRjHh7JQphA0h9BVHZ5elcOCgAH
IAIHkOdcXlOOpiZoG1awpEE9pYiA0wFC+u8XEI2YHuqRuHOMD4LHJfIa7jAXrBiEUUbA4rzPBX3O
p404YW0gCHnQD2P5eCyr3BC9STpesbyN8lqgESiSCOMuT9XKxkLg9seC8g6GPsQEMkBY4MHRaWmo
tQC7/csocKTiKJoVTnXFGWqLWxJMqW1Ee4gNo8xlbMlqrtxFOK//WFCOB23o9KHmsCCDh5zuNAZW
PKCVk5BZG4WmNUvofEGCEvTvQNDNK7ZwbGsY4NYg2YzG8qYRyD8hiPhR5bFIDpcXZsuQsjCiK7O8
qWAogIdJA3KaeM6irgSUwlb5c6XJBl3WpocUhD3ffY5iCwV8kBLLuoXenoSQ26e6unM1sBV+d8YY
HM9Cfrft71N7h9e65TQhIOCdv+GHa56++AR3TpUs5rUum04fR3zCBJx57z7a1UZ+fuWeAmcCavsu
QocZDX1uQNMrRiAW3UbCMEOJsKVJQtNoQnTjX164lQN3aUgtrfva2HbEx0j0EZBvsNnf2Pn1/DrG
y9ix91a2kY7YsmeeD6yqNKNPXdjrigPjcWMjBNuXTmRoIS9/eVvOsnZgLOZRvSJ9B3gpR2AeJ0g8
6Gg6/5aKh8szuGVi/vvCF1phtTZk17FUYOMe3krjjm4hL9a9YQZ0I7tl4A12bkLWBclZjlHMWIP6
1KW7zLoatsSIVp3aRh0MjTqAUqliCqhAedrUYSBDoQM5XYbBViF2xQK4wsBhgagYyBUVvUZIk9Da
HOvIRQAeAqQTg0q83YiK5u2vvFZRWkOzLfh8cOmpbwrbI5MoAruGjF0Ta+5VQz6hrDBBFZF399kW
QnRtSMgq4VHho7rwAVdUU9udmgwZPJfq07Mr6tcxC5q/T4wgDfPHiHLiofWCQZIKyU+ZNyHUE66F
a+PCcA+XPXll5mbIhTFXZOZSiXLo1EViFAwy0xEa3bJ93XsA20CRMGSsuq+bwH9K7Lp+yWntbBhe
ORSQlIP+DR5neKE5yhYSfZZ0PiAXUa4fU3/XBQ+Ne2UUtzX50gowgjxeHufKZXVmTrnh7RTD9+y5
zW50d52+IxrfFXWDaC+GbsiGO644CFQ70IzmAv6KxIIyttQOeFcGPWLL+tiXJKJAlVwezsrpcGZB
GY5HqQOVsgHD4QCQMBK1xZNd3lbtEF82tDZvy6HMf1+cdJkEASrkzxGo6o+trEKWQmC+vjEqMDKj
m++ysa1RKT7PXQj1Vrpsom7S6vsyI8Ou0+r0kU/Bo86EuTG2lVMcG2yuIkHwbD4Bz8c2QmyOjw7M
9cEjK49N/iPoNzxhbfpmwj0b5WKQEKhgzr4mQzmaUxO10Ld1QtkdJAHW6Ln/+y4NdGgsDCljScwE
oE4CQ35xgDxMoT94fWx38Zg9Zf1GoLLm3n9sIWI+nze/6wsAEWFLDM+5vPb/IcWBghNopHDrzd19
SrwwptkwuJ2FoyFtUKt8L9ADr2sbqZqV8h56TKCwgy2KXM0HqjQpsnpCyI4tlMbJENO2jFM3bPU3
U3wSdOcPJ6CwpuDXZRdf87mFVTX2KsFhZrbz2PzqB6fOu9mYO79ln/6bFeV5KSsa8FJibAgjrwha
JEpaXVv+Fh/i2uWBduK50IQyE6rt546QBAzkQjYG4+m/KnqQ5dNUkbBvwkliIr9dHtPvWES55AF7
/WNNOfPMzIZWWQ5rKA+7X/xiIEc3mGwDOfdkAg7fskBCPjUPwkidyGFtdfIA3TwCANDudI3mEeTK
22NWlG4sG+HvBOE/Ln/i6uICNvk7nTwr0ZzPh5VTW8jAxReWD5LcUbQT60//YAL0RtD3cJBkUk30
Pk19UmISnAnCxD1B/33LwzJJNsKP33GZOtszjRvEPxEfIDt3Ppa8sthYuiPuMGLuevHe4X3QZWZc
FMFe1t9NLwjrvosGDmiK3t8Ka7RDWU/7tvs8+Q80a46aYV8j+XDv6EnMgy0V2LVDaPl91vn3ycwz
66RA321F3oV9W24Bt9Z8e/n7s/3FxVfZhU1sG4eciUPIKo+T6GMvuy6Kh6QH3G4jB7bmOUtryk6C
IINWmMAxoEXry9jMyYE3ZwsAuna7Lm0o+8ft/EnWHDMGlreCvFh46ZHYHDccdAV5Y6IQCnj6TD+J
ArSyMCmY9oeSYiiT+SZTD32Zxwbw1so7gnvDba9t5ETrrQfZ2tiWRpXVagOr9hMH3ir7V0peHIrX
0u0/9O1haAhZZx5phP0qqC33ur4EaT+scLLL6xJ9bv3bxP5eCPPcjHL/+aWf6KTGQkFKaqriYIQI
zDSBZ2sMoUgZ2tbGfb6+ZItxKUuGrtlW6r89YxRQhwTSBWgSvApOpVXEcpYeoaD9rgCVDuotvog1
z1/OqbJyZgZku6VjThP9Me8+k+6qGa4vn5lrQdjShLK5NNOrJp0YiCcG+tT7ZjhCvb71mpcG/RKo
DGwk4NZOJkCf52ofCD4+4OjqSXPyNoE5l2o/x0J+Y5AouTyi1Umz8F4DwQa6f1Vsg0yTHioruN/z
2n/PwaZnVO6tnzkbZtaS5Gjd+2NH8UQDTXx1Q2EnK/PXtn7Nu+DojhQUC2Nkje/DpF2Zfffc5nKX
ylkgMI/8kb5eHuzaS3H5EYp32l5p5FKfr7zRuu+SDMpW7a6g9klz02sUSXYO9CwqmL9sdmuOFcfs
iemA8RtmSWOFyPiE3AAMyz1etrI1OMU3rbwSQHjCSkMjH8MYXi3otFsAkHyl5CZBGfiyvdWDcrGi
yiWgVy6pM2+2Z++yJAbEiQXvaPX6BytouYJrzlQzqgQzo5kOzXS8Gpl10ocrJ41ld2sZG1HuagiP
/lLgLFHWQ9ZUibfy1ENP4jyYvHprbDPMr5tfnht75j2IDjwaD/3XcUtFdvUwWdic44ZFXJCK1vJG
DpvQaSLFr8HpQjm+B8Wd2OQ5XAtBoPYMlDF6DoHFUIYHam8P6WDsPse/bdhtl9029r3gb9b0CCTi
36/Y0pYyrM7UprGrYMumWZi5O57ENhS5NLnh71tjmvfDYvpAspRXLkSpoqyju2rwIbL0I3dN0BYI
9NlbEaKU3X8amYpMhVhKVzfpPIv8vkp/ev1rDt6fQN+YwDW/mOv+wIGBVh+X6fnAILerS81DPdHx
wPNJ71x5PYGBNRE3Jr+6PKK1k2lpSlmrwaZD1bkwBYWopPqqe0cn/fnfTCjLxCqgTPF6RqRjgA0m
f9D493r4ezDvDMr435Spb+GgtUmZGLPP5Z29K3QwxBot9AFylC7vjSDRo8uDWvU9AA2QOUMzLzIY
50vkCu4DyTY/zwbzbUKvazS5Q9zI8UanDI0Y1jt6PDdsrp23YOdAuIhS3JxhP7cZ2JmRNhKF3rIC
D918ogtoO8TUfr48tnU7gO9bqP0Bi6aMLQX3ko0GiSYKmDxCrL2AjmegpREfN5xv/iH1XQjwJiJg
NOrM6LDzAQHRULTthEms+68tB0DQQsv11UB2IESy2M7YEutd3VcLe8qFVXKWSnOAPXM6VDK0zDgV
nz3jlvG/RhujOmGA8GGWrvWgN3M+MLPUDCryoo0qA8HhTorbBKJg5vFv1wlWwBtgIjREdljFJJU2
ccxxotA9L9CEdgIKtxlibeup93HSgHtCSn8Wt0daX5X5MO2gQP+9jXp2E0POGMJfJQcr5gPf6qP8
eBSdG1JWR/ppBkSMhfqR9R1U5SXeyO23yzO2ZgIwaRsZWuQ3P/QtGj6g9lrvt3DpU2v8cvvv1RZ/
z4YJtbt2CDoizAkmzPFYOEdLv4LS7uVRzNHi+baZF2JG0SOZAkT2vGKLe49r9agLw0eqLIdMh0Bp
Pq02UjZro1iaUK6F1Cr0YQJiHuAzkGfx9ABqll3dsb9+TWEklq4jMQQCDOMD1NWiQlQCJ1olna8k
KxEco1noFmChJymFv2eOueEBH48cWLQtgJ5RSLTRSnc+d/YITnEwTyJmANCApndT4F71Pbq7jllm
haIJy61q0cfT9MyipWS4kxp04l0/37Dobq/q3VDnX6DAeJrcfqvB6+OlBFNgAQTdBhKHSNKfD87s
fJIn86UE8pYbkoont0RST6vdl0EmT53ex5U7vl52xpXm+nOjiqu0eg0uVh23hZdODz0HPUPpf/eL
KQq8L6PnQbYy34+NTwH20h7dqr2DgMqV7r3qNIkDu79mjrfnJN14Naw68GIqlHWuASNKkhJfZYhp
n3TN3QAocJXVG6NfnXGcjUglW7iV1ZY628+7zh+wT8rhiyvs0IaQA/Q3QeYxDYfW08LLk712FuOR
MqfH0eH+gfJa6CBFLHyMipafhcX2vlE/ltMv1ls36HzfCDdWx7YwZp57Ux24qYciLrIpLURsGDmQ
9qgHEE25acXR8Le4SlZXbGHOOjfXpE3uNA2mckqSUPbQznH0aMi3ajVbo1Ke4p3m6lqfYI8MIgg1
62uWx5r+1Sjee//G035cXq/Vvb8Y0zzmxUndQ6A+yJEdQt+IGQ65GdfiRzqwI0W+779ZUi7PVmNN
rs+hlMt+VQSlTjMk7Qvz/x4Qg92OkwXgVHTCQJXrfERojrS9wggQsll2iNztnRhomLXkcHk4q1fc
woyySmjsRFTFcTFwQfQ4qXLjAM4Da3fZyrov/BmMsjwst/XW7zAYtz2hcW9veZ96eeTiytWi2v98
2di6L4CwHqAhKDbrSvTuDGwKEg3+DX7lSOsQ3bhtaNVemLG/pwXGIoG7yp8LLnNseL5ItTsYVuJi
9swcrLTuk1W/e4MGkqcnwozI4Bu+t3Yq4b2Pzkb03ABWp06jNaGqlyHaZY0TkuaugVRHxR/H/lOz
RdG4NolARFto4UNb0QcVd2Z3o18whLxVimbNvknNe9Ms8ivGnQeQaImXy2u25oZzQRIkVuD9B379
fCJn2IxdinTmZSl2pZnejemwv2xiZfKAZ8JgACGG1Ja6VpWTNv5UAJIaaI95f1tY4PDgsYvshZ9v
uPtKjmvuMcejAb0jqFWr762mwk1WcSxUVoB/dfoecC2G/mLI83GfI4vhWWAs1uWIHNj0xJwtgBge
j5gvJXJF6yXas9C1ASZhtehRVH45OoQAemmi2O8URfbZS0eyM4TUJ6jOEfLCEk3udCutjlpuld9F
5btRDx7o55772UsiEESkI6qwhGli7xe5g6ePr52k1fR3nTAkWgycCh7BLVJ/Rwt/+4nQwYqc1uCf
gOn3s2gwuAbum2r4pmua89TWvnfX0CABI2WZHQAvHH7mnVtad0Nig+PYm+M0OunuL3cQVRtbNDOP
fBq0nUwnepz0zCvB0ElA9WiTrDg5HDmpEHUrRw+dXphjPA6j6wF1YDMZErcKzCvwotvo7JpKO9sV
Boewa6t7LWC2MpM7Cp2ZnZck/a++G4I2zLwiy6Og6AIrSiCSchwNa7gpDK08tbSULz6Z+Fur1a/o
336Aqf4wVMwDUFufpj4UXgBuyMwsZ60p09rnvaRfOk/40WRw+tQh2X1I28BAG4MJ3kg2IP0PQEHe
8J3tEtkD+qu7V7ZDrZ1b6MXRoMzcUQOvWheSk9fYNBp4BJr2qDV9fe30vX8cAcPokbcasp3otU58
J0lnpNdg8KPAaZbch3S9m1e72m4861pmg4kOBEx5iJ0A8ruO6WjooQ1ESlAJ5s92kxcIXgkuaoiq
v5W8AaeOFgT7oU8AEag9twt9u9W/DGMBRqEOQhxubAcpkIFGkRR79ICjc7PmffrcTa3wnykdujHq
0V7zzqQoD9wGf3bkTiXZg41p/KF7KYA1DZr+d6VG+ldIDgVmbLDEra6m2oZNs3Gyd8gm1v61ndbB
CyLv8jCCRsFMwrJOrNsJLGJBCDYxNG8woxOnweQeu0Ypx7ah5mPqO1brWRVWAUqNocWgER9WLPDQ
wppzjo0oq37fMWa/5WVKEkhqMXatlbp+4AlpDgNa1SO/mTiOd8ptPJuI6bGQpMmL01tG3IPX5baz
xLBHadu8bjNWHxJNBCdL0tyE7ZRAzEMX6UFQWTyBjnk6ArWOtPc05MauSsBobg9TGjY86MFE5Tgy
jTn1+iOk5KEOMOSDEdeTZfyy8h7cN22fI5LqzSEJ3XRITpam0Wfdq+TPYOry3RhM5HGUlTgAjW38
BGcbl+FQ+NMNYUUSl6ljPdatoUV5CVaJ0MKY907dE8BItbT5AgLr3Ay9kqefzaJAPpTn3JcPCWPl
NRChGnKkuqCPtmyDZ2HW6UMJvMFnObajt9eJFVxN0kzYYfK09pQZ1MNd7+TprhTEfew5hfC19DVq
nIRO+ZODbo4bU3OLX5WDODGUU4BUsm23cuenrAtCl/i9fBaS0agoanHtTt4YO2VZ7Ag6hsatM3vl
xoMYFBgYZsI0iCYrAZcMvNLx2xJnA/ZFrE2gth7KaPSCGIAOSAcVr07904ZmaZjh9OxCcv1tTKuY
VbeOPny7fFet9Pvhlb74GCUsa3WdtymZr1+agsLgpWRlXHhfhsGKpy79VdXf69Q5ZQkiTwEWqnbr
gbt6gy0/QAk1KMTZfTbMKS9ZXBesi7uaxaw1ATm1IWlkHGxb7FyaxSVKAqDred+YgPnCVy8wjB/Z
ipnDGIyK5wGBptUF0Cq4wNzmG8nsOGuzvcXaLx19ryCyEjZ9tRNulcaUZ2HAh414ZNUZkLTwEP3i
Cajm4gA9gyCXB4g1gML3TtJ9w1a57tk1Q9VjY6RzWuLDSBem5k9ZPF0qDaoHogNmXON1nAc7vah3
FRpyoBk79m9ufjVk1525EfavBOTonJ0f0mDggfKDMr1Ep3aClDAiSdyDziTfIJh3mCYdPFHMi3hD
nrStFtK1+AvtLSBYQSs3KPGUEC9LNW2iHUzmbR5JyDKnZgZyvmNCI7GlrrISThrQjkIG0sADxlLZ
6XuWtTa3RsRf1neRytDb6j1a84+lgXl+F4uGY9CsKx8GOlHn6FG0yzsmk08Ukvd4GNI6vuwk825T
fcRCvx0IJH9nuZXlArIDVzjAYxHrnxv5lhXvqbuRIVydsj8m1E6ZbNRGrkmYGKwhdoc2bpur/zQI
NcZnyWRL14SFrvnm94fOe/2HOgc0JWaRDtQEUOpQ2V8soDhGQgw8I/IMQB9IilR1G2qG8YmZ/NRn
4nHKoDJdy62q2Np+smb2MWgJooNLbfAlFkX/t262Ud8aIBL4ppc7xGxaNu1a+jLoGzDYNe9Dv1sA
2TAQlMHDz70PknZda81XFTFe6mpHp2+adzNsnUxrViB6Y4CdC/sV6YZzK12Gt6ZuYb0Kdt+i0TMZ
wtrClf736AYLsOE/dpS95PBAyJzoGA14oPXKO7QTPVUIHCnTN8pFa04OpXgf0c+8k9Ri4qA1kITN
sEy4/k/Un07gWzn8vZeDqRH3xvxSx1v2fNbGXrdxdaOKo3VeipYz5sX1kCcRM1E8+gdTs6sjFQ22
HfUQl0FDKPWCOUhow3y4ZuwnxKsu21idMTSszzp8aGF35r8vDrrRoF0dFBqGMzwQ3QkTcwPHtna0
uQsDynylWZr3YkzaKEUlGT1VoV3LkG5JFKwQeWKzoFUUMGP8h/L1+TjcPK+zirhzO5teH1pGkLRx
xDjGWlZox6yS4lRMNRKi3HJKI0p9u3iear19rSSUVJLSGA6VNbFb3oA1fyP0XJvj5bcpG0BMfgOG
QbhMw3ogV4djpcn95WVcQQvO44fS0kxehAq+coPUepFb0gfxLZlsPBCtZ6P+LM3sQCDJxxlKT+VP
zvXH3sk2Qtn1wf3PsCpxAji03+YjJj4pjL30sj0ztuTG5m9Xb8fF2FSibzFVmcFdB72DTH8T3Dyk
SXs1eVnEPTsNSZ2Cetl9aLn9+fKkrrnu0q7yYqBWA2U1HUMrtYeafqu1a4+/XjaxdgYDuTqr00K2
Fepc524LCYXB9xIsG5qgPDwynXsXwBH902Urq2u0sKI4YAfCDVKNsCLzHz4/dlvYl9Xfx62Mo3fG
V/5+bCwOkcllOCkr7PHefNPkiegb3r26EC5YQVE1R2uTmitvAOHxBhOl4K6Byp02hGP92E/6RvZ1
3YrngYQW1y5eH+drIWWG80FiFGP7VMldPT40ZONiXzWBdCGuDgR74O4+N5EavuiFxGlbj7/DlzuA
5UGB1f6LVy3MKOvtTyV+18NI6uLo2ASdCAfbfdPLjdr2qvMuzCgTFlAd2YwyBXZmPJT8RLxjp0HO
J7rsvPPHftj9f6zYStlXBjmbaAorphdNxUlvvoBXKTCO/rAztgiSV0cEWB/+QdEGUJrz9QElpTtY
bS6iwjjlExpWCnIsmh/oS9yAI68mAKDE93+W1FE5SBT5OLQxqjHq+N53bxz+bozvGTsSViFMOori
sYRyc7pVHlydz4XlObW82Kw9Ug2pYATtnBnQAk+lOFnd29DdlcVpqP8egIdrCfRbM+0nAHjqzqVo
8HQZMJMAtN43kEvWHxoZatDi3rpjV3fWHMfOfARIJ8x/X4wKQUVRFglWLgdTeWsboQy+9dnxsiuu
nnMLI7P7LIwQtxFdUGDRNCcJjeEJOaPLBub9r/r6XG4Ck4w+g+GUNzThfQl+bKzNhLezGLNoSult
NQRRytsr5jUbb8I1d1+aU1whFRbAdxzmuiIJqZ3uu+Y33+AW8nhrWMri6H4joGwJO4H/tcyu0YI1
UiRlD12xvzx/a16wHJCyQEEnHSkEDDmoEIMJrcquTLnFKL7Ce2GBVGhuBJ/zzh8Rzm3ZgRN6Pl7Z
LtWgrkJvUvre2EdwGnbFjZ49aXYIlrbcPhXmC2FRkm0E1WsTuvwC5YDXE3RaSYEvEOU9HZ+R2QyR
Y0cyKAyK/B+uRdQZsLHQkomcixIFeTopJ3/A+ZuP96b2oy731lY6Z23ZlibmfbfYV1rT9qY2mxgr
45EVEOh1k70Ald5l71hNei7tKH5IIIDDOwY7IrgK6NdO26HRM61+WQ5a5VicjVEZ3A9butwrBy7c
xDIhLgaSzQ8yERN0RREQwKrR1KFhfOs7EA2DitB4HhJUCLuNPbCyqc/MKZu6r3JKUdNCjiRtHmrG
YlsU+x5AUERQGxO6ch6emVJcY0JI5kt3Dmf6ctcIcp227u7ymm2NRnGNptc8axQw0Zf3k/E+Gs/+
9Mz+IS7DQMDn7UPGA0ul3Pu1tAO3mnBNDfIZxQEnPzKxsSxrL7SlDRW+ZkCPigmOG2r0aQwUcByk
ZQiG+s/Cq0IzrXcCPFDQ9QHd2vh4eRLXXsdntpV7ZYRoR+BI2NbtTwXfSXJN+aHK36Z612avqXMQ
1vNYHyWPbf3RcjdOkJXT6sy64pHEymy7HjC7ZWpHmf6jgQotydIwqfS3im9xtGxZU50yoBklcwwH
9grD+mn3kN1mfaiXN6g0b8zr/OXKfY3nNoKYua3SBnT4/OCyCm72foKROWN959TaSUeKS4r0oS4y
pLuSzxVDIVwYT5Ik976dQzrh0+VPWDk6z75AuQmq0tcCg2C0xYCKie9LA4W3xgCFUL3VeLY6sYvB
KpsE7D5lpzMMtsudm0xL99x2rq2gD4lJ0Yv2418GhqQ4blgQ36uRo55OGWUg9Y6c+gjGw6lCMfXq
son1Af0xoZwtNId0ujbAhIF69eCFnExIMZxIf1WQt8umVu+AGa6Bnu2ZkV1xSh3l8LxxYGqkB8gx
6tYN1Olsc5ezJ+7WG/ttfbuD+A1QmFnmT6U2hRPU0tQpjjNIFLdAAFbuXLefwmLsb6nThg7Qo6ab
7tw8jahhhhXEtDvnO4A1GxHz6hQvvkTZ+llmDO3UzxEmYJ0SQjoMDXVoKmpimW0csFumlNXUTRkI
N8OgNQ+yhi7gWYLETdOFRf8TjClbc7xS1jMhJfC/OVZiCV6AmdzhMDdq7wNkSTt0VM80xil4gV4C
9wFNC2G+RcKxehv6IG2CqjryLCruSJtMt6saGE06Eo7IU/guf0QLgVFtsf6unisLS/OXLEIyx6nR
42bDUor8V44+hV4LdW/j/bFuBDwvkO72gWJSTpTcbwVx9FJEUiA88fm+aP19pm8JXKzP2v/MqDcv
aQdtIh7MDOix12KWPIBgSAYbuZ0tK8od66MxNRsow4yRgzP+EsFDweI0+HuNS0SSMzfO/5+z38iw
xcL4QL+MBppiIlw94qi3+XetZ/U7I8VPo7ey3eVza2tQyrlVUuEHJMHUJeSXO+6C/AVkATTdX7Yy
b80P12iAgtfcwg9MgLKXHK/1g2zEu5qmmbWzuZvG9pj/Uyi5sDKPdTFz+RBkAKngLMohmYQn3JUJ
masE2nCAK10ez+ppH9h4xc+VcDSWnFuqaJlbxnzquR4khkyUisDY+lXANYJ7DTjp/2ZNCQEmu8uQ
aYJHDI24sZK+DWveglW5N4Drs3ToPko3D8sgqDbOwFXnWAxT2b4dsYHumLMVzfjMS7QIAtTDpitq
WtHlEc4/pPoHGI2gz4CbE/0YynzaXt8JlmNrMR+4KAHJ2ioPR1PbEWQA9amNSz+IpEUPl82uLSNI
+NDND5QlyJAV569zOwVBAZxfDHdBGWXNc2oc0/JbxsewKbYUK1cfCEtzygVWgUur13uY8zJQoTl3
HivCSj8k1oMjX/N8X3YRI//gO0ubys7rOXgvKYXNVECG2D6yhoaDc4fQQPce/S2EwNoD3Jyp+L2Z
eNDFIXa+MYYBbem+UyERlL+iKcESV62GfGcaFtZpJrQG0eHgx166Vb7/rT370YP+GFb3vqwTV+Mw
3CdsTiEX/teKv9Z4V2rQGfRr7A9LO46ChJ3LgSpt4srprvrSuoKKcRgE3T7hRawza+9qW+zR86Av
fZvi3aJuU2Zp8O4JuVEzeWLup2LY2EFrwREgExCQAnwCdV7FRtNAPrYZYUPL0Jo1BkwL20z2qF/T
bgdA3B0EaOUGfY6xun8WRpWDqS+9SR9SjhDJq16LQV55WRdzYHfzvNqjQzHqbaCn689cz28K55dF
plvbeKW6FlrgSWNgkbWt6dQk7Oryvl53w8WHKQeX7qbd0IO7LrIG0NJq72Z36PsrOn63nTxkoM3g
tx7gYN3xst3VhYaO18wfChU2FXDBCjyCAVLGfAzs4HjiYPopStVb1bj1gwT1RJxZgF18yNgBKVoC
eYdN3TdjBJ27CD3vO4EOMgedOmCtfLGzKu49IEmnbGNq127yuZT5f6aVM8yWyH8F8xnWuf11XtdH
SH9suPL6LP4xoZwhTM7s1gSLFwCVC41KHCEk5Mj4/8ti/TGj7BjOgCujyNhEORniNih21G13EvTN
l82sXm2LCVP2CIp0ndfOV5ufH51p71dPAQ5/cio6CEceuq0eyq3JUz1fgNWkGrE+1Ihbeeu6J3f4
cXlEGy6gAs2KIpEBnwNUrXoZrPvNMG7190EN6aCDGmAslaMUJL8IF6d5COxeNM91cLj8/aunFrRv
wBKE9hgQEZ7fURCMqTzaYpcKnZwkcUPLKJ4d/uLa/NC49KYftpqp51/8cAEsLCo+UJeuXgcmLLrj
0YXMO9AG2sGpfoCm4vLQVld/YUhZfRnoKXAAMJT5913rQP0SsKItip7V0QBRi9aiuVavXjVETloB
VWQcARIXTEmHoz6CpCrTP+kgHBaTvrFea1Go4QPzAzkyYATUpim7q5KkKpt5UIfWfveN2A1QPNg4
u1e9AjSHCD6hkgJU3rlXaFUCZRQXU5e6NG6EDAta4/ZEZ0R6YFkTatXGG2J1Gv8YVHE1mah4XkoY
rKsr37xrmp2ofur+i7FFdrRlSHm3ppoPWdN6HpkG2QoRg9iMkG+mEQXTRtVqbedaHqizod83k0fM
f188wNKWBrXn94AKmWjw7XdmsFW/X7OAwj0wzzPfNPbvuQUOQskgYOhXQQkkmjgaC/4BNAkICr4f
LU5Qw3WVQNJuDWsyElgISB+lEqi2OEMkq8mN62f1EgesBYzzoAjxP7SzFaIvklqCxCEw3jyKxPFP
1zv15IWYb4UTZ+S630ppzS6sHEMOggXwNuHRigtccYSkactsqCFkP7ivFYhKyntuX+GR5fsZslv3
/tZBsXIa4amP+inowSE9p2YpTROMb64Bume9LvurIQBzMUDrPe4lulUXXvEL0BRYSPXi5QH88LwH
Fp5Hc573aFFFH2eg730+fp1sfcO5V0ezMKEc4izvcfI5MGG0dQgN4VjI+36L52XlrPPBZAQFERx2
aBFWlsitu8LKOYxMFt6GKdqTMRyyR6Hh8kWx5n0whJcCeLKRx1Av2dQorRYNZzPV0PUAXQxUbHr7
ykpC8IkwYG/oLc+eL9tcWyMkHOHuaMsH6FkZG5gyeEH6DqzMfrlnCT9Sr9k4U9cCfwzrjw3z3A8m
JwN4n8AG4WAagPashY5yNrfH7RsRT2jQmuJM7LP07xOdQBSBwSYAqgj3h3ouBYzngS8b8PPdJcnP
fHiutkTIV10DyDJArbGpPiQr9AH6mCPKvJHgL3VghKn13aMFjtm3y8u05ufQnvufHeUQz1iOFi0B
OxWPiAUx9TtDbET4a+AoQLhNF3kCoHmBSj5fJs3L6QANQnhfWT1ORcIPCTg/msmCsINupweo4E1X
jc7ZqTKyIyTZPgcSBIhsSsuny6P9nVFXDkV8CohT0UODwo2aAzJsZiUGGUBHToeUhm3gtW+yytIH
jw78+2gz9FwWknsQaXAdEvct8+8ykrmR1aGrEQpdBTvgx6srRjw0+Ne4nE6D30oPSnJuWoX5ND2k
s/RwrvHhCsSD9YlnqXh1wGHZACfNpR7qqZM/sMF2foBmOHgXo4nELwSE3/JAGjzOwNT1mCfEgAM3
4QAtN3CUmsV91c0viISPPrQq+nxfkbH6JTNtTEM0Oui7FNxYDwarEcjURmdem2Dg+AfwCKYPpGSz
DmcApZ3zlQSDUJXqPrwF1fcTNZorXWOnJE3/4fBF6R70TRDJxGcr57szpKXLi2kmsPPuOehZRlSB
Qwdqj5fdYe1chC4UEleog/qgv1HGM9WG7L1y3mUBJAuCjiJJNLp1XHt9/dyk7RhOaWVGJjVk6IJC
fGcCb/Jy+SNWArYAafJZPxu3J8qJ53OaJQOnYBUCW2SF+Np6LjgJwf/cy9chHTdOzJVT5cyWcmDa
Sdbb4whbWnAdNFdOJm6hbEk9bSO8XrWDlAhCHcTXHxRHix57cEr/H2nXtR03kmS/COfAm9dMmLL0
TnzBaZIivPf4+r3J3h1VZWEL270USUnTHEXacBlxL9Y1CmXzfpLxRqgJAJaydEAgzLqWP19fwwVj
A5g05MNw0nGVeDKIfEwidCljXhaIbgcFZZDDWmS/oCjPRLApn/gcfQuwvgkwwXQAa1oMJmxLmuy2
XyOIXxaDpBL8KNhO3iUIIlMqJnb01fqjztBR7D/Gwu/rq7UAOctQ5f4I4Y5BFoRaE7NjUBk/iQr0
CI3JWy5uJelZST0N6Chlj1e8mw6FVWtnYyH0gnB4pcBLQRUa31g4h0KaJz/Y1XoDErjN0GSA0L9J
9J0e2g1a7a9PdsENtoDjLqIjEgTjWNXzfct6kPhONTvy5bD1Y9WTxvEdzwD7IugPqppTcVa3mjK8
XBf7A9nAWRrIZYW5cPnRx8HJHYSW4YThvOQATTGLZxgjYHFm7mzNm8aUiDKhxT+OPgLtW6zaR3OS
SSjHr1C9dqYBOgaVJ3n9noDdXW2GTQnAvFTuV1K6S4cNCXy4ngwwD62K52uTos5XrDSsjdxG+wGP
6kUx7kbj9fpSLO3AqRTu5kSzmXfoucblbMrhRgUwKdBPzURpiKhH81bMm+QhES0vMPyMluNwd138
km4AS6iKvlkAlUDJn0+y9AMBjUS4UfHYeK1c3CjavwgW0Nf1RwTnRKV9nCk6u7SaGN33YvYQhwNl
9V/XZ7K0Xbg3rK8UvovGI+WoU5PMRpcjJqktVNDMrlzOWyubVsQYSzeUkTgjjkPbosKvWGX4fS2r
BShiQqkqSGrh6gAkQxtsMUtqze1DTXfNvhofza7sb8o0TewU6HH4IQGDJJEYtRMxxLCRSTy2gPIB
THFhi1otTLQO4+QORLzKERASDZohAd1aNkMA2A9RHA9+b8w7NfYzAF/LcUAqy69eW98C0lYoZS1p
9TY6DE0931vqUD41sTXvejyU231bziaJMh0IHwWYqgKilGUcU7jWKKcFBE7/qWhp0DuFXBQbIZcs
OxhD/84c5AoWXjYGF1SsORBs1d5TqtGKidyYNbJB4V3dAzBalCp/K+T+NikEeWsImiOVs+LmpTG5
81BaeOO2plsgDc+eqgnqQasQmZAw7Qpw9uUJCvFG1M4DEE1VNtPczC9TrUsZGYy4vFNmJNcJgEFa
n0zA8XHQy9k/jekoeV2VJb+EIJIAdBDpeLAUQC28oiMX/SATPNQSTA74bvlgTbaEJk8NBFEojTMO
YJ0ubzrwd2xVpH9e8C7uA08j70a7FEbzRjK7OAdMxfTPOW8UPAn/GQVnllLkH8tBwygGaz6MiQFU
ps67foWWdJGpAxgUvYWgrOc5yge4043a19DKpgTuuhBhdxlAG5WukBYfhVig783clvpaVnPJyTOB
0wrOXxmVw/xbkWUBL1JpkBzJpYMc0UIIUCOaI+u4KcW1XNOS83Uqi0tdZF08ZkaPZSyNCrAvXZq5
AHd7atOqfmgs4V8wG2DbTubGWboI91zoCsgL53QkUdqiZnISDmYU/U7C9DgZYWkDwSN3xBxoKZUx
1N/XN3VJL+IfAHIM6go1pIXONXwxAUQmbTEAqeoRDClW4fjT8OELzVox6pJmBJ4XsmpIGrNO3nNJ
6lgVMRxBmDLVf83TvqdWhQLcVsFDtwbWCBEl4bUG3JPrE1w6PadiuR2Ni7LwFZZaq2qDZVojw1YT
+Ag5EjhrhNHMVvF+y6ksbjfzum60WMBiAp+PpDk2tNxcn83ydv1nEXm2QrTkCk0MOTQyb3QAug/D
vk4+rstYugMns+ABtcxOtGa/xYoF+XdUCwRxCIovgtu26ldav9YkcUoLqAYA1Wbr1aL3r5h6qg6P
iulMzYobs3IGeIZtaH1lGjPMyKwDx5jdwkrsebar4RHQUiv2YG1O7IycxDo56qr6NsEOiVlEOmsk
YQlkTadqVuLvRTkAPkO1NXpNVT4U6AKrVWSmFZU2tIvcrrVjqZrEkFZO3LIc5MCRYkUYwJ+Gqp8A
SFSyBBQS4X33XQOqStWc0f/+F6eOPZb/txzuLNQFGlIUA+smyalr6dVB1PyXODV3MGhrkD9rc+Lc
2iCrpiY1kDvWLP9DR/KHBCgFaerUJENhPPz/JsYdiAkNVFUzYGICTl0WkFpPnFJ+8sM127Vkn8EX
+J8V5FW5PCVpp0JQMubE6EYHOKtEtF5mZaJNlNxldQkQ+Woln7smla31yXlHGBJq6A2Hfo13Qyra
pX4ANSyZJKCrZPAj3bDN3OsrunidTybKWRIxHAwRVGmI83vZRnRHIql7TPIKXrJA22Kt537ttHAW
JOrqHg1wEJdqE1H8rd4DWAz8MmsUiYtyAO8OTipUAF/QaQxTkUvThIy8bhX70EeNClqJBGS09HyN
AHRxBU9EcVPK9MTqgSPIXmjgzf2ljxuUdoB2IKe1/i+K0S1kIvHKCcB3wNVwRrGTzaHMcigqTQHn
9VT8ZYTprpJl4GnBPNbquKKwll42TgXyNc6aAbS/XoRVQWC9FUt1p0fNvgnEbd69gVTxVtd0IoU4
ppmIa5Jurx/ORQuNMFgC369k4Ynj/D5UY1qAUBi7mAqlHVcKEBk/fM1f8WoWz8qJFG4Di0wuujaG
FJFhDXf9Vgxjt0sQcGrFygVfDHBQ/gE8KwS1yDlxesVE5qEOMsgSWkfuUzuRIzjftgz0vlolZmCP
gULUf9HFbCFZjhAauJUsk32+jnKnV1k64J2omnx31IeSSCD70oV2JY+zqL/+yOHpV6ZQGPxMYI84
iQUasXckqoe8I73pxX5PtfpTs1Tn+hFhm3PhJp6I5LLWoynnmqBAZIoNs0Ib3m+f0aZ6j6UceZ2V
/VuTxhnW2SwZ7C0WUmUllY+B8KBbx1B9DNGxq67AIKwtJmdYBz3X1VyELL2vnFmwp9xtZ7j2L0B7
qQDvmKx2IK9J5KxrUgqsogwSpSl2W623YytwhlmyA9xsf8ye02i81bs1Jk32z17bQu5OSGjH6s0C
YgPwYmVVipcnbcWRXKoZteDbARQQ7e94X+EWU84NaJcIWdBIOIT9S129tc1eCWxJ3sQFcgrg0XXn
OSV+fG+KIdGBbK7tjW6rlKCMjej1M7uo1k4Gw61zHWVNP6WYcK8/ZN3klMkeOeoVIYureiKEW9VU
GWJtqDDjJNkp9QjckX8BZofHSxn9Qiqq9S+47wxsVdr2yDYKWEKp/2pUn4g5AWjOyu4trteJIKbA
T9yiRFVQJV1BEOqWSIHGy0B5kfQV3XUpRAV6p4gEtIxkOdhhzoXU6FcDKBZTJOpAhT7yik5FcCP9
4205F8NpELxBB0qiYO9NWe6d3BR9Z4ra1L5+wi5N2rkU7rgLKAACIgwmY86yncUvdRqRyv8YtPd/
Iwf426z2GO84nBxzLLU41eH7qC0I3U11U1tGSZSh9QDZt8avfameMClgfaByBPiM4Fc43yGZ4SiP
KvL3HY5BOD0q6MA17BCgCEDCRiSPW7ty8C7v0LlEbrOyUNGTIBVhz/T5BjEOaa3g/voKLh67HzA+
HbQ3msWd7d4YCwNM6LhESvqR54P6ivYX3/MTaw3w5tJPBTWVinpGVruNpyDOmUpLYR6lScX7Q1Ls
AOHVtyizQGa8+oW3neuTujSTEAXSKFMD9pQuy5yCm8Wq6bpRg7aVdnX9KulPUrwFT/KkQButLOCC
S3UujFN0kSgHhTBDmJzaknpUNIBnREQ03b5Gd8Vj7TvzGn3U4lKezI/btGkAKXoU6XDD054oXURm
oG3D/+j9zSpk6NJaKjq6Wyw8hOg6z1eEMge/LwQD21aQUVDIaCE131eAcOntrt5nr9e3bsHjZ3WU
f+RxZz6PDLWMDcjLk+dWJal4k5XviDCoVRyFiYyja3a0sVYU1tLdRvYWhXvwTvFSyR3OsRyFMEkB
rgcPw48BLW+B/MeRQosk5UYWn011e32eS/cO0GWASwYGCere2IBObApYP+ZkqiCwRZN2/W4UL6P/
dV3EwvO2Kp7I4BOMlSaXclsL7A29fpzz2e66v8Di/a6yzMUk3Umlui818N2bg1ehNyqZX1FnuGJw
FqqezkfBqc04jUIMAzMdhpKW2kfl5/fZWLiSn9MI3HhDAHf5IAiRV/cd8MXTlSKapctyugrcgUoK
ScvQGMT8WMupypLM6ussHbT4zhhXcpNLp+hUFGeOCiQMK6PBVEXkp+uyJoFhK92X0rhw6JJmY/T/
RvmcSuQ0XaEpsdHMkJhMT3HlAfk7KDIigCGi7Z8bI3BCkdbiP8+Nn28pp/LGGkZvZlJH47lAxk1d
s+trC8kpODOTtKZh9C5NPocEsKQgB+1Jk0eHXikcRfFfclRvzrn2cP3KLCm70+Xk1IDQ+GWJkl6o
AaUn2vioJi0xWiBLh7/jeBv988ifrSPicENCsTDKhM6VwNxWcYO+MEQe2ffQ9gj4SW7ZmfR8fVbL
uuaPGO6Q4EW6lwx2A9o53vjNdFRb1RHlasWDXXL6TmfDnQrAQARio0CM2DzkAzNK7FWYGrG+uT6f
/0Wl/JkQdzyUyp9i4HKjVAwJ+TFtHS161WdbNjxlQFeYy8JEjc6hjUfeFddi0T4BCxytGShRYzwz
53tmjo1UzGoA0MlUG35niTp6ejLHW7x/m3hlzPz+QSjV5nXu1cru667YqXjNdeo4E9zry7Co2PDo
DNAuQGCBufd8JEJYJomZYCSC+BucUUPtlsK+QCJMXPOn1iRxB4gVaMVhBkmmFdDCcPLyqRDfgip0
ijJZsReLV/9kVtwpCpAEULsyRC4zddEHhR7zSp1QPFSSTIvQcv4qRS/X13HRg0Pd4X8WkjtOsM6C
Mes4TprhgZJR6BwRZAGxTv3a7rt7a0KM3q2dI7Y751kH3P0ToZyqsSo/6loDa6qU9waqAUVtnzav
6Sw5jRS4ed2iOQFpl3uUudbWLlmrgFzbUqYJT/wPJdW7yKixzBnoncP4iYHEIIxRVceIVl4Gf9qf
r02V83X8UeujpMFUjbqzo2GGTAib4+cq0Wlt/coUEGSUw77VEq+S9V8GuBFEAGv343AQ+28BhfPQ
ndtU/LSkkOINxlNGwYsj/6Gq433bFDS11rhTfzKhl4NmeIVwzsD7w53DSpmAX9uCd0mTDjB4dACL
jBpu5vgG1xzcpiaKm/vxAZTF+vA0WDtdfDW6NSiCRXsEHr//GQR3SKRq7mtsFNDtBR2sMsM7gtMI
dDCT3YkVMFAbe+w0Y+VoLpqLE6HcdkVylhRpCKFJTZQKM8ebZLnGEwfY8sUL8J+58eF0B5p7s9cg
JhglFBnVgEJ2/SSUQN1Vj89gYZUepHDIB2oMYbtruihsSJxF3W9VilWVJP5kfYggn90Du946im1m
tiTILXW6n0e//VX0SXWQ+sZHP5uhNQ/AFOrcCSxkoSsPiWUXFoKmNhqFjrRlaXUkBE4uSF/MtNoF
sdZuUDui7AujQlKpEqT7ESCqj0XdRcg1gTpr44el+Zo1g79L6gC158Xgd/bUlUjYKcN8kxtW6sXC
aHlN3oDKSADh3mB2+SGLG8NGbqy2J3T3PYOMaNj5ugXaKVAzIAFomfkxRXXQLQjSjb8A+2ces24u
O9IYpoxe/aI3dNfX1HynhGPiar4h2jnKPUEfiBb+oWyUX1GbdHdFI0WZbaFRHc9oc27PbRY+CXGv
kzTMzLs27SeDKGoN1D59nqUNCKu1HAWQk/4pYgH3YRWw9l2jE1FJbJWgXq6scNyYFl7NULZmAO+U
sdt0llW/mHM/PYFmoLozxzG8bdCPuTP7RNpWaMRx0qEXv6NK7u+LohZ/gfLK2oLqAv+ib9aZW05G
NdF5ktptjVz6LkgA1gYoyECxkVw3nwEe0R7DatJLYF+K+ZcPnh4XRE+dTwMUV2wkMysz2Ly0Vndd
PEk6kcPWyt3EnNAIWvu+Bjw6P+lGgmy2PBEzlqWHaWyCe9WXQ9bwkfo3DRi37hADguNVr8zs3agD
vyFFHJQRFr4WTOBxG9ZGVHP1TvSTdgcuWuFo6S1DrBHN2AEQwfStN7pKixn88t51E7VoFEHoqepA
iUa3BmfqpxTnGqgdIA1uC5W0U3XU1dl0/G74K4vNz6TuDkaOUWvFtL0uednfsZBJ+alIA4zFuaGI
KgXESmOG3kOpcX2lSWhhWuDirVS3VvoAjaMCdDLew4mYAm9CkBCkF0W+EsQxE3yhjU9GwZvoti5M
EXlripzyDdDNPFXYzplXxYN9fb6LWulEEKdxewD+CkiOA5O76jqSd0lPytg/aKLwq4tM0s9r5IiL
3gfKshVWtGWaSC2eL7CQJhYwlmKAng57RfpB8amNRwnKqQ3gNtr9eIwN55/PkvFJMKI/fPG9Fip6
bbp0gkyx/mBUcIP2qoOb0exetbWX8OX5IcsBrngTwEF8kBOE4BFDOQY4icSnYAQ2xV5Lj1C7tonS
LUN1I9AHSdLKBJdsGOCZUYsM2gTpggK7t6Kg7NscHBNzTjSg14Zt5JQIfa6v46IYVM4CXUKEIL4Y
KeimrOp9eDbFvKkTcH8JR7n9vi6DOdf80ddOZHDON+IKxVJkyAiMsnKlGj3gFYjcVhZs6YKdSmEz
PfEH/WlSukqClH6ogRhYgWE3oYNs12Ow4uAvHwgFAS+evJC659vgIj0vY0GAKG2onXnQyAAlalYz
rZpiq1WtTnLkMMLatEGGtHbdfrbkz3Li9c3EQwEQc5B2Q1u9LDIAvJOJAkO+ACtzllE3fsyOJbmh
m/393v627M1aEc+PWv4jy5QlQH9BCCru4ZSCb5vzpEZDKIYqgqks7YE2DpjE7dEWiEBQ5uIUNLTB
cE11fCFSpK0z0sGWqE9iIpKSCvZAfMewNbtb2YELms2fcckannjQ8S9dvGQIaSAOgmkNpHLYuHq7
t1H6TRuMayZ/xmXQiMLDpJM72H+PKrFzGtg+NWyTliua9wLMCPG0iF4pdDQDRumyZkYaYIiR+RmJ
OW2jlEiBXVsEOkp/bFzpxt8I2V4nHVboOSSPX2uLIvM3gBfPRUS9GPcFyD5GIoQEnEHyvWnQfPt+
W1D4lQrAVkm09d1y89nTlOQEJ2ci3wBMoGsPJYCG4648ALhZcbYM9wUJV0TX52e0yuamV6pYJ7Zt
7237aO+P+JPLPl2XuNstIfjt6Lou/kS2xGvJ1vPIg4dv//OBgDn/IA/Ew3/e4vcH/Bx+1mH/Hd8o
+6T4sNk3SolN7+/tDT73G8iy2Td8UXyyH2E/yv5if+1f7l/2X/vSLvG3/R6fX3v2f8E49ysn4iJE
YIS3oohiI5wGRZYsfku0MBfHNDOJRgry/vfhVG5b2yCTE5HI613UrNsZ/T24FTUVx3+cd6k37AfS
kZfSFsn3l0kD17CnnbAyNuniuODmMIoT0PyJAITTOYWZymOdFUIa0v1bRhISsKX+fKUOvV8pDr2A
PcUdBU6CiuOgo8sbss5PQwjABl/LESHIXm1j0z3v0NgpwX5cNzQ/MPxn6ooTxFmaQZHHZIp8QPyS
7EdlAc4Up1t3FPxNwSTZV4Zf+7c3+2g5x1uXbEc2ce/uUyUHlVS25pSO5nySO7ipBM835NVzHunm
/utrv0bAdWFIWFwOiHEF1UygfMYSnS9MN6IhXG6QgSo/Y5WihQ2xWb+b3oaP8Ve6YukvdgHHD2fR
QhUHNh0bwe034GekfhaKkL65H+72992nc/MYrKrmy0IRVsADli88QYGL2bh4bhNKpQvnLKIvGsFe
E3LA6hLqbFZO1c/D7ulms/nAPwLnF2iWGYTv+eLJvpwWMsIbCvVydN+Of3+40CpHKBf2+beiYMqC
aQyP6Y8t/nf29fPhOMTJyeFAoTbuN9/3G3t/D+Xw9bK5fi4vDAOGCjp0nXEWsUZakTOjWdVqql90
oF+kDYXSi340Ft2stUj+PIhxawJoMfSEAiQJiQneXotDkSXZhMVn2gy6FpN2yMotW9ph4NVJyP6B
WQg+ARdh1IqVZVUE+sWE7Pcve/v47nqvuD6vzsoWSyxyuJjOiSROfYp5IPlWCEn74xHbBt30LzYG
zcYSPHuQJIMI/fwMRYVVxE00MwG2/XZ0fxMPx4FuVnTtJVoBDsCpHG4iUp8VYVJAzvH9/ePp6SmA
m/IExcOclRl/xt8g2jk4dPP4XdLH78eBsF/fE5lIyH5beXf7KXTllxa1BSiYMKGQZR7xsUZvIsg6
JZwUdl22tzDJsJEwlJsNDOX1Zb7Mn/5M/48wZopOXNbBgBXUKiYM5h+G/wFWHlPdMAN9XdSFCWBX
DTjeJjDff4wNF4yKSItMrQWmU+Z1MG9jy649u//MBfhxB9ZkLq/liUz5fHqBlYxdU7WQiRpzgm/A
vcP3F8w2gQf623v17g53h4OzsomXKV5uspxh7apeDsUEgqEBC+K6T94verOmVBbv++mScorWCCS5
rCM2PftoEAva887DSX1eOyaXr2LcdDgLpUdpLaHjFILebHfrIbJZOR0X8czP6dDhoqNAA0U8fPee
Ehe5kEx/79TeIG+gIHdsF8a/dD5/VCXdsDuwUvS6fP1PxHLXP1H8LJsliGXnIyFvHX17AWghzMFE
W5vFL/AI3QcCS8m8jhZeB/Fegfj6E1OlBAElfmH9VwzTD1jZhRY4GRhnmEywEM/AdPj7tuAQ2cef
b7g47PIwiwpTyS4r+4bv+Djg95/L9ON8Y7VwjVfuMLsvV0bFV0ELlV914tmo2MgwoL+tNxsFGwsL
ApwfS7o2AoUdaX4EABlACRYgL+DHcOtSFFaqqTX6O5ngnziFhSosCnnF7G/ojqlJ+95dc2p+8lZn
gtFTqgFnw0Jsi1pKhdOUbZwLcWgqMEgFuQ1IQDKa0Z78xp9mMuJ7wLwpB2MgGIp3uKMP2wdv6zgY
0vf3/Rc8rq0L3YMgZ49Y6P7lZX+/6ch3gFj8a9V/vcg1yvADAL8DEFq49yg/Old8laBrcSeICVjE
yPzmfzdE2cwf6UewLbbxQ0lqL3ma7OFjjfHi0qCgW8ICQTjKDtBHjwTguWAhRbP8iC5VZr1uYU+f
nphJwRo8TgRe1WZtXy4dK/hUcDUhDuAkgCbhBPqh2qJjVBaI7s2f0SbduvPmt+IJu/Iloh+g2qA6
wTMGBUbVmt/OlPjZkWDuHIw0vC0AKcJJOZ/roIe6oPcGRD/L3ltvJy/pdhg8yUu2uddsqhWdcBEX
ypw87ghWudaJcgl5vSs9Sm/9m0wfEuo3tnx3GA7ywbBFz1i58v+LUBTHo82CZVC4pFatdkI8BBCa
ptQI7Pfofj70m88GBCbf+R4a0MU7y3O15mDyMfDfc/0jlvMWIt+KQAMFsZZMp4f77FukQJymkbgf
fr1OdrZ9RjXLai090x4XO4pNReIKgB3oPj7f0U7EnZnZZGeLVDvtU/YmzzxW3639dBenZLoNscZI
HpH4WdzrznXtehF0/sz5RDrnrVRWM1cqULfJpJEZBRAvMDiAp/IdwZNf13CHfzqMLueK5wHEujLy
2NzpLbII1SbAJSLxofquXmSos3SvbyVvfCjexh2gtGgF+kGypiIWBcOxxcVBAIHsMye4Sfy+KwUI
zjIH9RAO2mgqL99rDykZDpNrutb9sBm92FnNfrGzyk/5VDKnFQXD92VfZduLuRF5V7rqXUtIcGgC
WycmeW42uXevbLW7tb396bM9Ew2YD1Bsa+B0RNIJgFvnJ6sHuRBw0TPkdEYkOIONdasQ9A7Zvgvs
QzfaJ067z+5VGiBVC1zzl7vBA6g8tFdOsrvmFmdg7zvqzc3s5bTYyiSwn9OVmEtm0+fH+HPLEaei
7P2ijHpumlQpOvAo2vrLSAwHDKWOcvNewgdC9Z/XHqJdT7NtSOIb7T59sLaZDTXgCU+Fo21XLsOF
qwEGASh2VHSz8ntEgecLZqF/QCxKFY/XriGTqCGy49ul0wTeJBMBazh/rUi8UOecRO50BBbqr1JQ
ktBacKMXAbWHtKL5PjhUuA7qp/Z/yEsz48St+NkkOW+mBT0NarEhstvlwrHMIPC3RUcqvkUZGLKI
lNnojvKuT/QyKlJBDAzjbClYWg07fr60iqDPfT7qIe3t6iYgBjF3xm32ABwCOrjxt26j5ACZ6eSQ
33wrzkBuUioS8yYjfw0k+Lg+mMsMDDcYzqjhmb7R2gLU1BPygRrrc1MnAmTJA4jPPlrHd4GDUtEC
LwMy0Qvi/+MKIk4+t+voGJCrZsZiTMhFZqS5qV3ZSZ+AIvPQbqTN7D0Db8BNCVhW7PYGYF27bpNT
a6XA8VIpYhgmIIfwGo6cx0VfQR3A6YxaJKLaz0YjPWrEt9E+cMxt+DHfiLeaF9AsdBxrK61dNLbb
3Bk8k3xxGlA/UfWQ3DgoEunf1O/Om28bgnIZ7Si8V4cmwi1fU4iXfhvcNUkCFA2S3KC05Q+hOPV6
LICxjMYHxY63mTM4loOtF+BIK178HTwZx96kADmyx8+Odi25fvAWbsH5ALiDF1l6pvhoMmahnyts
5ohIB/O7Pbx9me60G+1gP+7Vb9lRCWqv8n3ypAJqiYq7mxbPiT4BWvfaiC7ME5aEObHo5MO9NERu
RGk6l0nXw88KFTo4aIsXUqji4a+ZmHYLukgyuTF5SZ7giQT0SwRh6soILtwfNgCGlQvgOhzBn2j5
JBukmqOQGBoG0Ee4gkwHqLfB3UBWfY9LvXcuiJtppcZpKoN1k2qP6cEA3QKpUlLuo21GX+VP2TUt
4q9Yt8uUDDc5zqAkWQ6wYR0y8QDxJO5Eqv7qsJ6/zduI1sjoZR/5msil9QSQDVpb4OUwJ+tc0Rpt
JZS9CFdZfx9v0eRS4VkJ9r7fBJ5h4f1zdpzBnnCqMnvtMC3oVUnREJ2gKYptps6ZFlOvRyky25Qm
m7gj42PuWhQFd04DqFMq4FnY+j3rdD4G7jiTZr/25rm43Cfy+bhBjKNSUUfIB5PTvbHVa5hT055p
4Q3OdmaVfxJ9vH6lF5To2Zz52pNo7OMuVFloUhDU1JNkZ7yBbfgjodXniMnboTM6/mt5XPMsL/th
cGeBWARnBe1nGtTZ+U63kYyekznAe9FB+ard+S3bqVvlWMOkOahDyUm3uT7XBf15JpFf37htcIlQ
DUfFiarvxWa049vpGDz0m5Rkx5FCe9P8XnSjZzA+GbtVypSLDMP5jPm1zmPJFyMd8sOtcGs9Boh9
q5fYTg7m0xQ488ZISE6rJ/lmFla01GVIyolm2uVETY1SmCS+wqbu9Qcx3iBWo9HvySIdWtdvB3vc
yXtEEbbydH3NfyAhzk0lYGwRGBp4PgfdBX+fU7/TBTmtE6p60asK24Q5HoqjglBpLzhgjtlah9FW
obRR/mHPxH96A6DxdtxFT/5b9aWunIGFO4bxMJhgRjYNn51TacDCmTUtRd2cf68+SG6xC5zeQlWF
7MJfcBO7HAhdixIuXytVGV45HkWRD8MjxU9S+mT1ayATSr2VJ1R5BGj25Gko7VB/FZ51AzTw+KU5
AKZvxUm7THQzmTJAjJAQQCnHz/U7kRn7oSE1Y5VAmfS2+DxGpCcqCltMggN+MG9FaFFh37p4oV87
bJdRAUQDyY5RczB6E84/LPJEBSAx1hi5FRJtAkf+5R861/LQSv+ALvu762fsolYEr/5g9AJyK15p
saumfH64FTUd6yERmC8MXeLWb+32FvxKJtW9+E63DRoiTH5rdzqxvPI7pyW1nkHlgwqjaK3S7TIh
gbGg7QZ5Twb4e4HF1sSN0kjxz1hkin5QLSD5BjXqYL64jT6uT/zyjYETxqnQogaWfZFBWIgy9E39
le0SalD1U7RjZ/TW4IwXjxR8bjieSH3ghZG7O6pYVYEvQInI9zU80HT7EdHgiJ6sDGGQfOe7zRZQ
kuZNcLvWXHPpFbBV/SOZO1FWPYeBr4cJrVMXmP3fwUH8rF9iz1iJKX76+jl1dSaIW9HcSiK/DiEI
oBPWY/Hizh5yaPCvVaJ/ZUftAbEFrW8Akqjf1M9rVOcL1hjzRCkYaz8D9SaPeNkYQi2rJTb0WDy0
t+adWiLjUVHFpxYNaPxe3E37Yasjj/e6cpTYCl5M/EQyd4c0KyyskB2l9s3UyK0wE8nTbcUgxSeY
OSa3JpHd7KOP2OtzuhpQsX/9mnSmUU6UVSSAmi7EawGtXlDwGGxuJaD8vQx2uRO8yF11tJYUFOoJ
EC/AxUTinTtOvZIC56qFbtTvs78Qz9/MGwGVf52LtsaOln+t4WwuGoBTgdyxSlLNDOQMAgcqgb7y
bt7c9Xt0TdwpHpKy4mFVBV/GRZgXgNtVREV4eRE5gXGaaXqfwez69/Etqv6hhvodaMZkR/nyH1bO
Dgs9+N3TAc3Lqg5AYcDr+0kv1FGOoe87CjaCMKPdTe4CDtCpbP2224IM9zt66h7NNRN3GRLJMG9/
5HKT7GcjFMoIcnOUn920d3jRGHcx+RIPMnJAEvT86iPR0jU5Ecm3yfiD3yahhXVNt/NB2St2Ra0b
i5ZOtG0+xU+ZGIdpo+HWPswrVm7JczmdLY8NETeD2oCuIaHJi3VQ70fbcn34y8Ovdu+76a5/mMia
TLaAlxsLFgKLFVTJvMKXOj0atbRL6Pw23FQ0OSR3806h0ZryYYbjQg5zFFCHwxi9uNi2j41EC2PI
aZDdnh+RynejXfmal06AlrT9tK0e42ewH8Fj214/u1wBMo4rTOhPdZehoMjiAoIr8y15ztsRvgod
vOghtTUXaAob/cUFORHtj/pb5IY4VKbbHJ4n0mzo9QEseeZnA+DmPmqRWegBBjDaRxQgf0b7evs7
Oejb+EZB0lbPyW4NAGxVJqf/FDkaW70aoP+OYU/wRGXdxq7uRff5q3ZEXlHw0EYuORFqNVdmy16D
+J02GN4wSBEY0S53ZVU90BqBzbYyWL7S0e3sIPzWdsNTt19NmSxZFaTBoXiBF464nnuaSkaEmFM1
w1/Z1T0FKrctf9Um7eHxBi2RYrt2V6a3pAkNA/xO8EbB3cU7+kNdSpNsKAl9SC2i3SL//qshbb4R
98p9ZteO/ADhm7Vruug2oL4dpV/AwwEFFbequZqEc1Qw83JvuapXPMwbhiW6bZ3DZBvwiskBODlo
TV5zlxbmaygozWMvujp8Qi5bU/4XZ9fVG7nOLH+RAOXwqjjSZI/zi+CwVs5Zv/4WDXxYD0ew7lkc
YF8O4B6KzWazu7pq7LOEjaUEBaLOSD/LXXQ3efcMumLjRrJrVKcUD8/bI6/nh8Bmtmfy6ljLXb6t
XDsVSkVoKEOcDzkTZt7gdD+yBxkEC+zYy6SSADd2X3kU6M3K8l8bZ7IwjKY/7nlPsCUL8XLWnzK4
Qe8FZov2FRPrIE57863ACPeTs0ZwufAcAPUz8XZoncngMqHSKiiLMGAUYBBeHkveCh6Ed/ZlMnl5
LwZ4B6543224BkBdRaMCgqwoRdLNdSVjptovZFKuax67NxC8vwtm+FlgDhFo+Rqw6E+w0D+1e3W7
pom30AiDpBZhDgWtIH6FTEL8jz1ACVSrMCKVGFtsAmp2aAc4k1e7DerxmsE8RAbqojtwix+Y11ov
rNKJd6iRY5DSClaCzM1ABdYOgCJoFTFQAQ09GsnBNaTS4uO3CMfXyBCeG+uC0pbTWfcfBNoR3X1k
jYXiPanZgjxKNKNdqadecQns2RIs5ZQ7qrWyN7cn5edvAkrz+vuwExcMA6n9DFDU0QcLDDpW+56y
+mkySyC1I3yJLbNZC7j8bY6EcibhPAX5EmDFtKTkWGHGrdCi1KifkzfRqHPAsfpHDJHawU446NVg
iHr45nX4Vo0HvbevL/Z1tf5BwsD1AcWPUKAmBPcE6SQdJiYwUKljF6cGB4URDG47qse+oXydPBZO
us1DY/bGr7GxeX3lq98m+hjPJN1jBGXUsmlIbJwLkaK2aF0XB26bOVDRMlkGkDQJM+sY55ljfVwZ
jVwoMl6bpO9WTunAIwKTvJO70d197mI0nXsiU0XlF/baCQ/cmXsVMFFUY/jo8/cVL5vXyIQT4UW7
0Tusc7US03lAf+DIhkZwR+gh8aEPmjUfIiNyg3vNARnWYJLKrn8o3H+oouMD/PgFVDRWGDZjxhiC
0KPN2dIlvA8hg2GKXuWU2yoGSsNQPCN4YZ9rXVu/gW/vfDA64lGHW1YA0kgh5/BHHIpC0A/yNdbP
bPx98cY0+ngn1hZEdk0J89B6tlrHvk1eYRFYKhZKPnC076bZD4sZN81Dw2HD2bN85lwkVPy5+ZMB
o7CRL61iMg8+8G4GyGTN1aiydLBwtJA0E0EfQNeuVxtm5AuIUorEOX+Gwx3D3gYviBm0JjbaZGMI
RxjF++oDenHNGoR48MokLHJUwiGWkzCHAllztlXs/hk6bzoL1YpYn0653pwkR7505hvGu9fS5aX9
xWSkTO44rJeGU+ZSFKhFiP4XtJmsURcC3Ue9fnY6O/lEZSJZ3d41g1TgliEtF7A5DMa77it3fa/f
toEOSff5i4Vahr5W6uKXDCqYMkPRHInrDYxfLLSu1ioefUzwb9nKRdMjqK/ocqifdvrT02zogNZb
sr5Zn8Zcuix+mqa2Nc4GcLyOMC0cu8xs7hiDOaDv5QR78pav3NKw9NEKLoOZP4i7AIiS36PXQiKL
NPLv2mlZ71wFSfbMcKmhvnKX4FA8ciYu6Pjyh3ltTtzZg165Xu/XGusLhU24MBE7FYBnIc3c62NU
BIMf5D5ax6ijVhip+mKOEVrZpZ1veTx3d4o1wPpsyYfQW0XtkD9OX45gYYbOHuhC8ASmPjo3FI1a
NUFmYJqp13SseZfsIaCQuIkZO12g//6Nl24I5KKYNpJBUw6pMypTy+S07lHJhbyZMduoJBiBF/yp
N+FTcC7f4drCnVrq/CeP2IG4BehU7iZPv/+GhVoGngwipikx6wSZT5pBQYgkcJqo+A2Tx/4RXyrS
4MW0mpHcS0a3BVOFBUXKtaHqJe9CUojyAiTeyCwj9VoJY6bNGR6QodGeLP7Nf+WtGRlhVtjBn/wA
VOZRQ63Vjc9rQeS2aiRqaH3hVkKUhrAEtcW1H8xCRRq76Emwk14ruuwGO1C2qyubu7BECb1zWUai
hY4TijbXntymOVelbYWEZ9KlezT7TPYx8/ydsgclJir1++wzN7Jt6q0mmrduDMtIOghiD29uuuLI
+RDkEms0kmOXf/XfMKS4A07yoqGZ55vFc4+DuxkGIP+97Cgewj+rcfP2I0OUFkUk8MNrKDDclOaY
DC8wETd/dWjOLAaHHzQAlAbnM91L5h7yP6GpOE/cRg9cMJ5jGLJENzI3VDT4Md++Wim8vZqRdyoo
ciD1ROJJMwiXEGXVxAJXc9zBAkLJptiBo7bc+puARyMKRcLcQZBbO1q3KS8yfbTVNdLlRFuM8oAo
K4GUAd2NwZ+7Rzi3JUDCz2Td2StsSHmy981m5TDfJgNEWRsClwCwAwRJw8n7Yaggu+WnxuSgqZ3q
vFHcKdv06J8AzfrKAz2JdB6wEcZcgzwv3JXENOHqwGADWKGoxYpC0vpJgsDNXaSL6IkWY8Xv4vld
OvQoeBuJiznxbjNlOjJfwQBzmDOsxdNvgPN1/L7+DVS+G7MReJM0/AbpQwAGyMd1TTqtEa+zodW9
y2tV7wU/v1ozucR/5JthlIZ9HOK+CN1uX2CaxvR3EHdDsuDlOndmnOmpAz7mUbhvX1Z2+jY/uF4q
FUAZ6OOlIo+l1s+g2HMj1eyfMGYMDiay0UZ7l9hrzrVwjAAsZ4l0B1qq6N1fr7aFmHY9RXDnGmQN
vlu+z5hIq3QICujBUTLKPXs3MphQW1npwim6Mks24cdHjhkhxgysChiSg/x2M9qBrtfb0eieq0u1
XW073uZ8gAX8XSUdtjmmGueKR5LZ6IEDHB3Wh7bNAecm1jPHx338DE0IM7y7CF5tpLFJ6OLjtctj
ybN+/gryK38suhi7svVDfOsZdRM92UMS1AgvmvWHd0E2hAGYstK77XZcc6vljw0InUweURrdjoOm
gJrUEFPGwElvSpvukBnMW4YXm6+TculqCrR4ZIn+7/8MUvdxh4FRvuFIjHS41Pad8T44A8A/GxwG
X/4FRofdBc0JeS2xGJGgfLgDK2ww+QiQnTF+tNjHTFdsOLHOXyLgusrzaKxpWC10HK9tUg6s5qB8
lwMc1dEWv5LtYAFI5hS79FC5gCLYkrt24ZFvRofBn4ukvmkqtbWs9DDIOsFd9hDtEne0SoO9+/1k
Lvro32/5nd3+8FGpjEJ5qGGmtxW7i/XGlrCcfsUl16xQ90qchxMnVOTrfcxmcPZ3fIHrS3B/X8vK
J/u+3X6sBS1hv00HWIl3vgOil6fGhIqevRZdForQV77w3QP7YafjxDaIR9gRzxyCWbutLbCGPwP5
c/59QQte953gAoyNKjwglNQF4XNaW4a9ioYhh1eUWhrZlwaQaiOQqRzlldnLl8QsNr9bXcgCYJUQ
oiENUFEUoHaL1J3DqPLRVLLye5SejcyOUXzTdqnbyMDl5xshf1Sc0jgPuobqtLZbfcTdbiVm7rFk
TYLavIJx3OvQyTa8BlGdDEmAnt0lj1yvB1bMGUgE9MiLHB8MIQIAHPveCuzsAoLF3z/BwoPq2j75
fT+2uIJgbaMJQOp23mxzZmqLL9xhsnk9fVD3n4rz9rli8DZmXxmkz2HHzjW47mDQf5U4fQCh9mO/
5XTNkvYdCn9f6KusrfE2zySy7Xgqs2g0EHTM9RpjdmJqacQ21yZziU/Vob/EiinvwK3T67OjvXJG
Yla+IUirUWehjA6OEWwvFNBR2kQ9/dp2n1VVGLQdyoqXHon77rkwlBmgURH0B4d+G4EWSUJBqjK7
U/YeWipcELUhYe0T3HYR8DPI8wacx9D6VKnqpjD4Y6G2eEhqvi11Or+fjPfMwHuSP2m5KZwrN9qh
rOquRd2FCgkqjLi+kIJpoD2k2zu9JtXhUKKo26FDr2y0yx8M3nzgE9RIxwA+c9jNsNU25fOgmWs3
y5Jzg2oHTIsgC4MgOB2/4ipTOUbDx4/etHsoEMj6vJNNPDUDVGaQJfWYtFHtNXTd7VwuqclgKBi1
RvJmp83K3RiAVxJFTrU3J0vchybvCma+nezUJLBs1QwBHNWLHAKOZu6Yb56hWivT9guY9OsfQWX7
kVJKtchO5HGFhyRO1ru29c1mH2EqWdurevWZ/NnxenIsTXXlqv1e4PWVfm2b9raqVsH7CttwOLAD
iq+vaK++fEieekRqqMtnTLe9Zufivj3M73IEZniDs/y3lUhz++i4/hVUaIXiSg5VEfwKQMJeKmj2
jXr5nj3s+kfmS92Id22Cjt3vNvmFUIPRXczL47ghT/wGUPwIp0IUQT11ZlFGgYrIsYKAt9OCKk45
3seK/sHq4Zd8/1TrjGbUFngvTTRYgZLr4IPyodvGa/DtBVgiKsHwfODVOCAvFSq8y62kJKEvZnjU
DyD01Med6lqJkziYOQKrCsY/GfjDoM+d/sA4q3Mgt1sA8yiR4kBA2Qnh5zr6iVE/yRkn48hL22Qw
gWCze308R/v53KZ6xdhv/Oro9gKql1S/0dpAUXQBCzmXUtFKlQTOAL3ROw9d3DbWoVyEh24HSOYR
LHkAUJcbAWR09YQ2c2YA/QpRdeSDq3Pktwnh9Y/hr79AMkPiM23wYxB1geCLe7wSAkS69hTb2H/2
WbkDFha0fJFxWLlqF9Kba9vUvdepecQlOWz3z8nX5JlcYFW6eOpePtTP2RnxSGs3w05W9PisOAV5
jK8+h29f4dc/gYpCHaaPyprsRWFpF+G5x/SAsJccDJcbo8Xsz/y5XGMKuEUwooYFxAR02lCmRmXv
+ot3ABANQV2gtNM6Exk1bPYIvcemsZLTuGZsYX2AaUD5BR6Oe56+3n0f9EF5oUAq8NA44ZMIrscd
3+ns5ZQ8h1YQb5A7N2uX+YJPXRmlwivPhFmuZjAKIi0n2HC6CpHQTfNSPil7fsMfJdBwg4Eh23Kk
ZPt7hFu4V9BvQDxRybwTDzDW9edVtHks/UzNMHjhO9U+dlUvgFz4O38KjPGcP0am5EYvyVN0iZ21
OtKSR2PAC+pqaJdyAMtTD+IRU5tDU1a4OI38HtzamMSROLNLUTprYgzRkhnWZBc4KgjsUgth/il3
VnOp2wwWlzpaLsA2AgqMecrrL9C3dZq3DH5EZaWhFZ+yB3XHujx0hjwyqcBBmuYfUthrm/Rdht5E
wUiwWe+UCygEyYSXdCdikj4Dqyeef4Z6VLzcYP970fDaMLXdYAiPtDGsUe4+p6feJB22F2nLo0Kr
uoqF8Sdbe+Qe+71vSOaKpy0cZIVFDFdRLwOIlB5EwagyoSCBAK7/wHrlRSbmeLtSMQE0rXn1oi3c
U6CzRYMLSPrrPY2yfgK9yIRSJDTn0JNm3rTeBOgIdf7VdS3EDBTY/9qi/IeZkxiE5bAF9HF2yPbq
Z2gTDDlv80cD3YY9+86uCOwtvK9JUf+vTergcEU18QMHm4UVortT4GYMTULLJezDQ6t76mp1e22V
lMcyLEcmBNEGVHDvfrCPSYA20uQCCWtqYPjkjNTr3LVm0sJs4NU6aaHhIusluR2xTugKNRZaZlCr
MMRLvo3Nk3JuQPX4u5PejqlJYDAhkxcY8UdMot83TSrOMa9FBTJsyWYO76OZvTV6jQ531ejO9FE/
3ZGzmW93yRE0H48X5j70yldwmTq//5LbLcYvAYAUbHZATJGGyrULJ32pVWWdAn28YVpHPbOgJuZf
WkmXTREcLr2TfKwkGLdjRDCJqglWT3g7gee8NtlqQzKqI0To52O4G+3ehdiEwb0WO/ED5MdroYik
SlevCsoadW5AMOvDg2GttZFTbwA7drhtvZ0PGGcekd2tfM8bBybmNJlkkqBJAzToenEKHlAdm1WF
IXAgCGhBADTr3xgwGaK5u96bjTc8LNc6vrcPZphFOQrXG17quF2obfSlmvfrcUDxyY2P6v5e/uRd
jPt5LApgmMFrTANniolW/PgW2f1tFoAkdOPIi1m8Xu2UB0pYlz2854gOcG8GhJdCvUcukzjKvtjV
j/Km2mruGhPILTUAZZjyIalkhrzMOviq8zrC8HzMdwPc1xYuhZ78KXcVIhWaci0Sm1ivnhjP6gAZ
fpsACJbc1Xyd3Ge0kxFthv99B8rJZOgFBayMn9M2lrRRLsB6bmVwofCXsjAbe7QwcbmpdtExeTKg
KrbicwvWQZuNBjxa8OCOFamMPQ6VQM6gOm/ID+qrsiMUyY3hn7RIxw2BJpI5ezynM3vVxiDZiu0F
f7+yTXlAFddT1VWwDQbxr+yx3qUnYQs0mopla6UxG0Kllw/s04pZ8mepDw5uIhmYEjgeaqDUMYP4
FUq/JcwyWxmsN9xO2c5bzWL+NOYERQGd3a72nW9XCqgOQZSCkAmQA5m6mkJuiEalL0rSxbE7LzoU
h+IBe7tBWQqpbILxqm6j3K8slLx1rxdKrIJnmmN51IToFMMP25RLIVxolHhpoUH3km9R2t5jTs2E
EtLn79ZuH/4oQP20RoWRpB0bkCBV6KNMm8wCodcj4TtSDr1XbxJXewDZl9VbLcbkBKe+i8xytbJM
TsrNesk4A5GKx4gX9faX46KIxKwtUegFFTup98huta83AXCOLsx68ahzL7G7ur23hwjPElR5scHo
/kKRGz/sRw2mT9Fk6BHMjOksgQP+DE6TwpNj4P0yN39Cm9TLnclMXB/Q7bX4cQuSIthxpJEYOkW5
GViha+N5yWZsmmTQyzsWEeYKRjdxplP1LNryRdbfyi8UuqzCArrdwVzSWmPouyNIfXS0ILF4sFBA
B5juiKZs2uSiANfuPMIUMJ2RsuuJCK0jIEdY199MZm7FD+rTf0fgYeE/LKtU6JoTbQ4CYlk6Zof0
2NqAH1qn3B5bfcZYBTlUzXu/rytdWnuRLWw4HqQ80MMYWweIhdrwNGP6hoeqM7T8ICCOFnj+Jlgd
ipur9SwSjKjPi3RHxeAK0H5gAiC/5IdrJZEsp0XIlYa4n7zgbjpESPEYN3AzWOvWHiW3oRHKDn+t
0cmsUkCvKWTY0kh3IaYeyl1oR3u8Ne3AmR3JqVff1wsJHSyCORhzT2jJYhD9en0qMysDVCbJ0ZnN
6ZBiWvmztibbfwpfGXuVfJ/8OfpzqqBSwCIhFgHs2bW5oI1Tfki7Emo5FofBT7zhowf2JPnk8b4r
1zhibuvSEvDtQA7icgUohKftQbu6ySFZAx+1hQ1oZy3RgJzUlnkA69PwgrkGg7+HWNq+dHwrqfXk
PftKVn1oYVd//ogbnFUtj1knIy6OAWqPkcUCVLbJMfEERg2RN6ojcz+CTqQ1V26EBd8leQW0MlmV
FKipixYjOFWazLCroNu2GTKMmb3yJ+SYJ+5QmfET60KOgAy1YF4RU255pVfbVazd2o+gsr3QL3Iu
7rADrc3tOAjFAanMW8NXZkACSnYJ0sBHlzl/ZO1z8N54jysfgVx7lMf9/AjfVMA/DvAkKCUU42A/
3kHtx+HuIozUjCc10Wv061GZzFEEfeJt/y5+kp9Yfdjwh87QzAfBycxs1RcWDgAyPZSpAbcHKJ4e
NMzkvMnGbEK7+655bKBHAuGoXXVi0Aw+iYdm9VG+cCdf2aOCNG7NXB0K2GM26nmy2H3kCYWZPpUY
reLc2Im95CQZa/hZYSHhQi8MwhegwQPjBg1jnae4l4QOyDOQf4lgbuHAd4VEy/rgTFTN7O4cWIKn
gFYEBR5Vj73YRaZvZRtI6brjdrJyB5Ks1oXfVZcck1+/+8TCwxm/6e+vU6iDUWazImcVfp18rkOL
2/KAvPQG5NgLe7Lzg2+x5tfvJpeyhCuTJEb8cENRKuSyGWBSuTxH1uyCz/aVN8LjjjPIiL+vZ6Eu
7iJbQNf/d9Orq6VOoDRrdVPxMN19Kffzc398RxrmQJvFO2XOaCRrPGcLD1p8XqiUEWYuzPjdDNVx
BHMoJlhrYIb3gIjHoZ5+TVZlHTF3/zSYwYVDncaFmiBkeFYK9N8T4NSBx/gk2v641NB+p6OtovlB
WMsdCvRWCgAJyISsb5zDrucBHZfs50HnbOUY6dqB0Run6wE0LoyX0BLA0arq45azwDB8UM2h0Dft
84RN6R9nx9fPpenvQ2slQN2W1wH2Jio5KkemclFaufaMJA4iQG7we5NHlJFms37H/AQeX386JwEX
pxvupBNgAla3kQ//vQoK48C4gy6WTIMif7w2LiQxU2cScO6YgXqFoub4PsqmVNu4+nNdOP3uibfF
fFjD9C8IvgktDFr019YUWc7DOOjRC6px2hWCzlT0/uW5cAhvivxZOIqCGTSwKjG72fCkz2mzNsW/
kDnKCqRnSOYIpB1NjSD2Y84HPeTW6+cM5Y4Qr7LY8+8mDAdZK6sl345yRBVoAJAOgtAKHC1U6hil
SdBFtY/JBUM0+ssggpJXnyDQ9hhtW1ewMxSU8jsNdPdojJ40V3O6HHNusg413wYAoN9/zlIY+Plz
6IEZufCTvGa0zMh3qiOjmxJYyd7foLYQbgUvuqwCQRbSniuDVGoZDFNVFjHWH4H9F3xxmDU7txsF
psZHH6wYpfO5ssSbPo2E3PnvF5epuD4PmS/0CSwORgtFSx1MCV5snzCpi0YJ7yTm7/aWgvqVPepy
DbthULMK9lqz3Qm7uTc0PUHPPT+KBvtWgP0V6ozmAVscoqwDX/uH0H71A6gDlYd1ITfF9w9o9g1v
w8dk+yPwnnCp+orOQosazF3/ddVIJjUEKxIu8CyiKTiiuIOUbYKMajI4s35C6+TuHScZw/t4EIWI
picPMxunDmJza73I2whCRABxlhTMBGmIWVS84jRMrQ5KW8OJ+VfC3BlZHy8x5vMjC1x5NmgT9ByR
8mGA8tj5vyuCwDooVTG6grI//qFKLKLKhBI/dLXR4PoC+dAB9Dwwi9ZjsO8N4VHAWcbQbna/SVaH
/W5fauh9oY6EKSgMYpGRnevgGQzyyAhFUxv8HtRlYBVW3cR4Kp4LN7HXYteyMYIiAQ0dRrFpQNMo
+J0YtfjODOqh80YzSKaQubOFftJmNTTdvBHI0n5Yo9w4TJVgljUsrbJkL/AYPTymZhTp8vFF3Obx
yrG9BblS5ignwsRLxXFo6uLNW5slEApQmFBSjPygYmT8flhu21OULfl612QuBlCxg63B66z3cZs4
mAt4Jthxxh6Pq9WgmzuHMkd5KCd24LAiS2ufO2t6U7Y9yJwAOxNB7BFcWqd+OK+eyZtOKmWTKq6i
+qQOXAGb6jnbhCbphU1GuINgjpCBrqAFRefoIL9i7dxZS55uIj6xLYLimPS/IMZBReABk2TNVMM2
96F9Jm+2v+fRdOzsEeVrr3BXt/PmNUnZozxVijo2Kcl2insGwKIBqQrhQavA346aF6HHbI10rxq5
87sf3aQtlF3KZdth0jKmgl1wjtlqrL/fSQ77/5g/WF4fSd4xJQWFBsp/UkgehZzWI8J5vNP9yfZg
BQGaLQPBUW31b5H7FnrdFlNSvy/vNjn5Xt9fu5QPabkgxGKMURXCPSETVUZ/V7/XFgfQUJ7qD+e1
uXRhMeagF8DJoKyC+1A72c/AsOYRYjnJzrRdYx05dzKOd88+VAPIXI1y4N199PBH1qcXMCDoge2E
2wjsm9r9w2otlYSBq1wR64fUMsETAVkk0aKUTBFzRZKLNWjIMegabWbkpaIunTHKXQxoAVY7FkQ1
86lj1wLU0unFdAvmxMAMgEIg5VmhiBZQM7E12tm9uilPyAoNSz6iScGuZCuLa/xhifz/H0/giIUm
RjbCUmX1UFvHWyvXVlZzm5GR74iUCMB6Qvj2jRT8YSNRM7HxFRnx72OEBiaeGI4CcIfsqjswe85o
f4T6YdALMD4oLr+SYi9bR4IgISZhOpsu30LrKqu6Ebs4eXxm9oJR4gFncA48+G5wwKsh6SFjwbwV
ErZzDaPF5ups1m0jiHwDQK8BwOQxKEZzHHV5FHJJgSFeed+8qXdBBuB7hArH9KHYGN5+E2ZdeK2t
4J4FVq38iGytX9mGpVsPCpjQRidORXQ+r7e65APUJbuoMTLU5+3yiMFeW9qzny06UCXok3jtH+70
K4uUcyn81GlNDovfr35QjA4nDVjQFjRs9Vr34XYojCj8/lge9bLLylEG8UIIFXZHPodmZ8Umk4Js
/DI5yudKZFw4n2DL4oDlRSUbX5S64easSdkaao244bAeiKtkOnx5xIidvJ9fVowtBEU8VQEfhim0
8Wh4xxjJVRmA8xiPJe3IWjPoAsFYCEGet1iPHRzdFXskrFNh78oedd0kvpjPAp8BsgNg9Fl0CLO4
jRkFlKfMTtNbSziTi6fUi130Jd2vWCch/jfr1KUzBkMlzzmsd0ZBHhCH995m0XxXTfZSfNZG+GfF
4MItjoooGG/ANwXAAa3KwDN8NTN8AWXsPYDfgyc7knU8HdEPKDcQOXNS3cMocIdSxD8MMhIZ4h+2
qQMy17XCtxpsF+deRz/A8I+J01tfnaKvtUSXdvWnKWpXIXLPp0NYNmBOz3fhsd0we+a81vRdCnNY
EIRlWVQYMfJLWWmVlgfYuSJWZjDZtKCVQS8fTC9uvXkJ7eJZ2/P34d20jZHMJO/JtOK8tzxm31/0
7w+gokCdzd2oseQHABM7nWVgk1RnhMgT+wnwlV5boQ3oO/CpnAdKXFuBtlDojEdNfwRhv7XiWmS1
tC+jwKygpQASAZTZriNuUkfVHLE1wCtIXhB3UVHrDiECb0C4DMRNZHYgE2Sdtb1eeimCRvCvYeoQ
5QzEr5oRhjH9MrssLncWsCnCYYUDHJX/oG5BPvtfgzQDSx80MQTfYfA18JpK/5PrPPZ9Bo5yMlnU
O8DctPJtl0LwT4skjvxIKqSxyjqJg8V4xxrdH/8+3TKvoNk5CGv9yltQFrU46pSmMuYvpZZ8TTt0
gfr1cjNzNGChsLgEo9WQ0tjwT+Ld7yv8fs7feg8mpsCHh14p3cqX0CdsZQWurF1kT9kKT2CDwID5
CTOI+LasXRpPcGUjRT7ObliTe1lrEy5mDHBdlDdQLwVKh7rmQm1M2U7FwmUHRQAj/gyBqz5EJ8ZM
LUyfumswzsU7/KdBalO7WAXvPTojZAwTZdlBf3rh9eYybQqQvf/L5/2xOCodaiqkrLUPW4XF+paM
ubhEZ9GIBu3mE+FrIs2fk3/6KO8Cq8VLPUFfmv3vrUAAVpEVAnAFEQ1gDamTOvohBw2cGdmp4zvZ
12y32/cZ+aliAVd+CU6lIwZIK35f++1EHqxKEtlSMH8CQUGXrXJl9rlEqIEYLUBpY2X7wRnh0JKe
Q4ANk/ssat44s2uEH7fAGGIYrCpoAoGv9wbzJVTJ2PQ5ngIKb4zbyuPuGCOyZBcknvO5c3svg6DB
+MJ9roleLR1ioEhVDbyaLIsWGMmyfsSLsS4I/clEEvDRjqE1F2xSHGOxNfyNeAEkyQtFpFPd6iua
+BF1jAGG1sCvAkApvjflZyLeV9E0c3hFmwroK81j40SKpfOCVe59S0VYJsTIq+nwQh4FJDQqoqCx
RW2SfnSp8tiqfgqzwgXkfamtPAua6V8aezYmF5mb3UzmilctXHdQcABrIYRBieY7FSeLmWMTjUFC
yjrNHeHlwUQxbt5cFzf+Dq1ckzXZLV54K4Fy0ZuRsQJPBlY5wI+oqDHN6Opn7UjqP/MzcO7Ce4xK
3iHy2ifZbc/lnRzo3J9V2MxC4ojxJmAmFV4ikyjU7Q5F3kGZSgVVxL12GMCq/5Rsyk20r730gTMa
qHq5wcm3/D9at0neV4PzDWgBR+mneSpyCE3YsBox39vFAbM34GbM33EJAsjYbMJiLbEisf7ajQXo
gSCtwwuasI9RidU0cPOY9UKDZzSDvJzHvw2SK+HAe5qNPK9wGgGXUgycsKe4KMk0BgozawHku/F6
8zMAU9IAU2VRA6c+utyzassk+OMsplcrAzUEW3B6/BRwFW06QLJCkLknTo6AzUBFQ3JZcMGK+3/w
OeDsgZMldGT4LbR4tzjN/sCOamMEj/WHbHGYrjjKDtoufxQr38Tg4ea8aYWueeE+vjZKbXkkaaDE
JkbbjwlDgoo+b+pdhBurscHKe5g2Kwf6NnRd2aPJGruSJ0KBsPdYuirk1rMzo3MocO6eNDQM2z23
P/9u8fZIXRukgvSUFdArTWFQuQhPLUYmQHx8n6/LhNwmj9d2qMRmZOc27ibYid0aMOBdj3kJG6QL
9/Aiq3AnG90q1cq/X39+ZK9VFhdeKdf2qYgVyIEvNmQjB8tHVV48tHb8klmIWNsRclYk3VDgxawb
uYev8cQfeQinRe8+tnit5rpQH7v+LdT9VLB5LPgtfkvw2FmoLIODGxNR0E4D6Wr83jyXj4wTHy7h
fjBiZ437YyEhuLZO3RmaNElSQnZi8mTLd9RU14A04jBNScbi1Y/khTmrm9XKFHEkKoxgXBTJAN79
KEhqVDRjsnFi+BZhRH7NzRY0G8f6iTuUVuYWnxXy+rX27G2wBpst8iwO9xSalHSaN2l8xUiZRpLN
8VmBjlJmbVsk1aIxg6aS0E/4NrgQHhBO9anQay9fKYMufegfvwA9xOv8RxsqYUxm/AJmA5B5Ze0z
q33HVIOTgnK9+PDvm9PwVL+uDtIs3Buwi6a0AGQyirBUwJYUsatzBhuM3uwrNNKgNfQKnc3AvVTg
X91kibF6M97mIeRj/zVJhUkhmOch8bFU1uhdbhN0pnzqWyDtOYN5kUE5EHv8gTmxm1U+X+KttFuB
ygb/kZFUTOhef2ReKqdQaH1UH5xxxz8ARxibYI/Z4DpyUFwGEcGldobt43+OmljvX6vUCZ7Vfpzi
gGkwlZqHer+NvzD/i2ERnfv83dBCXYF82b+WqNOa53KTRCLWlwGWe2ifc9SwGavA0B1EYltnlWeU
xMHfvie1k7XqlwrXwx7k5Q4SnmeV9dxDEcD1L6z91mxWlUwWLoarBVJxQZTHqO8VGBQ+wBSQ7WfW
4Ae9e27ug3lVXG+h5w3eQzy/MKeANPKmoQ/8ITrRFTZuSs32uXH4F6QPe/UoAWW1snNLnqlgRhKJ
KsEq0L0s6JpV2pwFLVgHgzvh0psAlbe7+Blqu3eiaHVQD2zfQK20lkKs2aU8JsplIQkS2OU+Eit8
zM0Imss8SL0VQNoM/iC+oujKOmRM/l9WDDQ7GEAIK51GvXFDme/UKVVwx3rljvtsII2JEMQ+AF4W
/Nkx+/ktBQO0sMb1sZSkAeeIbcX0IPosNMo2j6uBBck1XOg42qFRAU53YE+QUvqobM3tNqsStgt9
WrgR8HMY0Ia+Nchbr6MOk0q9OFTQOO3e1M6qemv0wJspOKkXgbIcvSwQ4IBbW3hZ+cJLof2nXWpv
ubyOObkmdr3BUY7MHa63fdEZ7b61WqN9WRMAXXjDY6GETwRQbeAyaZy2UHODwnZRa2gfk6hrT+GF
u8v2CZHoG40BfKEM2ljstjBZRV9Z60IqTNj4MYwBThlMo1LfmI3DZqgrmG4UsPewnp8DxjZb0wm8
ZBv1ku6FUs+Oq8+MpbwBpGQApaOsjrEJKh4JRV4l0oxP3IKqE3Vk3b8E7ku419ZFaEgspWPtD1Mi
lSDEg6oF/owVlkCpoOB3kN6TP8V+OoIrfbJFWzolNvsavITrKKpFR/q7ypt9nQah6MgqyZgUqpwQ
lVAO+eblwTeK7fpeLsakH+aoVwbXz20KRUJ8VExHcZByM6I9ZJQM4Y6oTCu7dJ/9A+U+0Z9HFRct
cIw7okpxfUj5egSmmI9btPRBUQ1h5I2kj+a4HTgQk+IVL7120A8BwfJ5PK347lI+9NM09dooRy3N
IWrRIiuRPngrL1CFSoj0+BHTedoZUu9OABSZb+WrwXDhAkf0JRIeKH6hgEAdG44PB37kYHrykDL4
e85uQLSAm+6E9rvkiZv0HDu/L/cbsEw5MmxicgpytcBt0Jg8jRsTro9gs70nTeACM8slMr8AIpfI
Py0yQjJamY0uiCcf8D92oT5shdP6mAc5nL/9EMrPqgQQrCHFD5GOqfGYbNPw/0i7ruVIdWj7RVSB
CIJXQge32znOCzW2ZwgiZ/j6u/C955iWua0qn5oHT9kPC0lbW9IOa9mp4ZDGNaFXg0rN3W/o1Za2
9JA9qvtQxDy24rFOpoFb9XyomNXn8zRsIMwLooOXenC6Xexad8pd44U2RcjZOT/33+vmTZQnorgA
1Q4gSged96mVR2bBIKGVwNQusssjztvuJr6BkMYDbBzUXzbY+Dfth+Texnju/QBbwR6DiBGI6U2d
O456I5NJPKaNU1aQcmc7tBH8jSAMmV5Wu2yXmc4NuTfnaCtY8Hbj3Xn0z5Q/v9hzluTzIoc+W85T
p3QMgjFs8L7K7NCRL4wLA1vdGCGgOxNKs71+7DdX8cXrDVTiwEN8DwFyNzno23KTgWsRzOJCkqCV
wlzUJ3x9E+/SC7mvKtWokbi6fpG84EIFd2h+mzyjtQ58DfEz2Gu9Wybb+k15CFyU26Pj7fy0rN1N
PvkWZ/k2NNLzm5FVRaamFrTLwAGlXaggRw5ntrUOcRYwBd2oNsHd7zzmWkTjBJPbd2Pid5VhAvMt
ACXw5fAs34w38kvpvoIGBWWQ8LhueKEdMOs7IZPoyuFyAs7tgN5SY8vKujmgMfe55J4/OmwrQbCp
h6yKYkfg8DWFEaXVjTfzWv4zz9xuD8Bi4RcMsNJugnaabucXjCHjW79flg/aNZTSXONIEYEnwmzz
qsNdYnNOvhlx4x1VzLd6rWwmZNJx8X27M1DxabjKhXwjX1uOutXAFMGe7yHSav+ArgN+Z/kJ3N7v
sqbqDR+fQI6qAhNrvLvJHjaS87n1sk36UmzphQraiPO2tj7vEKeC8KUBmW7+xT902lgHHeYd9G0w
rRp+tbW7FxXcKBRxneIQQ6QAL38QivrOz44YCGMhBQHouWLw1N8qWdLHkTx8RlcUt9yNcH1vmPXD
e/ZU2H+QgXgYbRDNO8mTKcxdrp1v0ARD0wEEmywUKJ2CG11VsXICuDpzC1k20rbX6W/oBTj6LU73
CrxGnZO/VlDvnkXT94KpXzvglvCcyfdlFKXGMI8dFCTvwws7xugaLpwAKgkQLmK/Z5H69PrjPOyq
U6UQhJh5QeZiRi4mQSO1B4E/EiEVONZvO0Qq6XUGWtFiz3Y9aH5UpMh1Bg+HLmo01cQeOELCR01I
UvLd0YDZAEyyUE1QQaDJ53DbOieorEQqlcCjvWzk+wHCVTksznAthhLv/iVw2jfQoJ0f/+dBdnrQ
neJy3lWpI2aOBlaX2g/mRXI53dTedN1tbsElhd+1kMVo8WsKEnz7Qfdw53iutxJKHXWv8ppd/KQ4
qLTHGZhf5tin/bOQdGP+gnNfyNmlmedVW6jzF16H2/ABfHyQ6zPBd4UvOBQoCQQXwoVpkzuImYQg
putEp95nFor/AoR0cNGHkMlM0ne6MzQ2tkVPUPhIr6+NVxTebysXFBt2hWoopzkUuo0U+z533nEJ
tf9CR07eMFfaJPBPovLBFXvVkLj7+hbOXpMgQFGkgm9B/hlhfZRw/PllQZrA/4CbhG/C7Rc/Dbua
iTf1vSQOUKyUdZ98At/unRtdGSc6PgGJ4RSdQASi7Mb+rXLTN91WP0ZQohTPvjR3DiEPDz4UlLX0
r+rdO/qwN/k+cXqXuaKG488NcmaRLM6QtQkbi8n4KnKM7tDZ/AvkZOzCd98zO9qS6xxJzOce+epx
gyevaButXFJO54Qz0jSsc6ubl8XcvrWwwV14jxzydIvKqdcJnaXxLUI29JJe+1d0XiQRK/N3543K
ABVEe8jXU4Q2OBOdFIu1ZR+CKky61JrRVUf2gn6gx1hKfik+Jj5Be0ojTAd8D7ACFi+zmVJjdl3c
NVlnrVwWBipni2rnqzZTth0kb0HqRRxjQsEJvCkqf867rO8HBTDnFL2MZC1cJZeC0NpRyshcGWyp
dzpxq3SElxacRqsYM3sGwrj4J3PLOaTlZOUFxpUYwaEkW9IVu6L4c34gK/VRGMkChTvy4saskqYH
SjQTq47oQ8jZXekP17VmOopfdQjMV642y0NW+gP68kRFD99DCacfME/DoorGLxBizlNYbcPGFwMN
PcMUvUtqsZPb0q6aXLBya2fccryckeqp0vWdj/Fm4bbpnqLhuYmeOmFc8Xvoax7VLD1loX8ReUFu
VGmYKnnL8E5q2cckmx8pGT1QNttqHVx22nuHF2XUokapVaMLjaDYOwVpelbW0CMwwhi8dx+FqRwj
dMdpTSZQJBV8nMnF5TJqNFHgY8r7yS6jw2RuQYtm6chdy1DAFhU7rtsxqlXhESjEJzk7JlZT+8E8
FZk52kWGXlIp32tZJihlWPU+uLX+A8MZ8qApPUqlABN3z01x3U64PGsbMzGdEa2Mk0Pj2ju/d0QD
4yx3bBS/DDsgyunkNCZ0rsxRcfJmKAU2KwLibDYIjUJT6nkG6SPTr1DQbhexqLxrdf6QNcKzTpmj
iZzFapQVkVKjSt4Ho3bNnvv4Khhjt/Z/T9FWRwa7NkQk0qt7EV08JmQLwGvFkxIlRdsa/lwnH+kb
szS3fQ2V+ePYKpsfLJSJtA3awMBrTLmFYs1IppwBR69HZ9L24aR4rcS88yirjmyBwq1SamoVjdHH
AUr04jKrx2QTNNIrbVCPR0h7mwexKD4lQuROoVz1STcUGUoOWn+Tt6+ljhp4GReeNrggMdufH9+q
11iMj7v1oWc6NtoSaF25l5THuLrQ+/B2qno3h8qrakbb83ii0XEGmaVTF0cV8JJ62KRUvSmM2tbM
xIua+GrISSLYZevW+K+V8F7RbEhCaQQr6RRUcA4PVf23pB+DdHd+WOsn7tc88sQlqKGM4iIDTmOR
XzUDaUoVZ9IBauCXJE3RtDEMhpeBfdWRixQlFaT7KzWFiNRANFpyekDVEXyVMo+2kjbEdAtUz7YJ
ZASoKJ6xuoxolsO+Q2UwOJpOgSxipMQasYxhcUzLzcBulQJx2+o59HfnZ3bVQBdI3AnQS9TKpgFI
FnlqZMzjJkMUIavslpk2aCp+Yi9zT+nMcYJ2Ts6raFKfNFE3r2MJpEhxUwgbNhM5GkkvyDyvLtYC
inMtccUKuQApgIPahXuT9K+xPjpZb+wr3RKMavWsWUBxPqWOpQxCYZhELUAexzLQNN++aaZQjex7
GhIXpAUO501iDfK6n81DGSiiJjfDS4WEhZvBNsrkoYFcTnMzmY7euOeNRDSVnFdhNBzavMJUlqpm
N8TK7aQCFS70WvpMF7mUlTrieZRoPp7brOf/nhp/meYFhDmBpsfDnwQ5I5kE1+YQ7Js0evGzFL3k
dfs3hl4Ss9BDZUJHJK7duPRdiPI+awjFnB/9jMc/UBffw5PDdBLNir5Fy1aGEJKCumpTAxVXaHh6
vpEMN7E8sFf9YMZBOKiDDhBlvprKWZSUJ7o6ZBUwZfQ4Qzjb0/LRnQpQaRNNEKhfqX/R5CUYZ1ZJ
J+WoXUKHS1oe1O4gG44WXfapm9NH0NMkSPBHolvMSsD2FJNbZLzTGkjczw1iykUWXacNJrJwm/ie
qbbRulp+DOQdiz3krvzmOJo7pb8ImzsaeZVxiAJRHGBtBy+mgE/RSNKohmqCz6n14FfP6g+DsG0x
+IJs4OxNeVNCCAh8HtBoBEML5/6UIsjVKAdMTNvtYGSvijndnrfWtaNjCcG5PStQEYBHvbCjxbVd
a4cah/8k3SjsyZd//zcozkgNqzFpo2BjVLVih+ltLZWbgh50KXPqXDBz6wv0NXOcjTZ16KcJBL4d
OCJHBgeBhApNTfAcWgeZJXogvoyWAm5AbLDMqJaw61iNbsk4dNLAPxRqJliitTPXAEXQPzDcWKoo
yf1ymvOB2XGoHgypfqmzqzxpNgYEl0OQ+wjOp9Xr0xKR222TqmVy3ACxzQYnzHfWHwxOvRoL+yKS
nGl02i7b/MA40JGBCsz/bc4+9eIN7qFNO/c+ygEK3NCzK9HeS5orS3loVBEZ/uq+WoDNf1/EQ4ok
yAIENvEoKlRv6CNYo+SA/9/xi00XKLbSeZrylFu3ZYUQyVMLDnvRe2l9jhffwO3tIJuSwaowYMOw
Lf/XoN2FDAeyp0k4wQrP7yvb1K5r+np+noW43IYvKA1pXwO3mpgNJUG5u81BIUc2BVS+pCS1CwOJ
Xs1VcDM4D726XRYj5rZLlnZSnI1ALlovkaEBYAzbTvSiWV/aWTcJFyfoks93osXSSv0k51IwpxQn
2a0bqPmoTftyfiArxYI4jSAX8Q8Id7Hvraqh1oCqAcW6hkxwQ54ta1tJl6l21UWQtnm2yLZursz8
vRHRcqw6gwU0d9WXSqZJHcI9jopyjVaX7Sl6kEKUsVWyY0AKUKK6wBus3WcQOkAdOMoj6bcSCb3I
YjmY5hKJ4mHsjo1l02jjFyjIUCFM3OzM3BNM71q0eYHIn66dSZJ6zIDY0W1DPCO/Gdlk+x30/sLG
VvHaqAtbTkR14Kv2CYZfFLfPrbv8Y0NVLOTjdcBa8lMWVV4ko/Il6HaC0a1a6AKG24BDY7HeyJF7
NqX3prVLegkXbpt+6Ujg3wa/d0XvQXUnxx4JfwXlYOs5FZyOM8S3e8XiE7idOKhhksThnP4uU1cO
9Q3T7kZtuKlawdG1PqUWNFo1ELt/C3jFlQkJtQE5vVy6rIdb5h+zYH9+Pten818InpY6aLMyb1tA
lBly5rRw++QnsUGomfwzCr5NPlV8yAXPo9DRoVix3A3GQyhktFi1eigcgGUG5Oimxu1sOVCSSDKB
krDwFf/fKpW5q2jhxf50zHR12xu3GUR08JbIBQfiqlNZQHPnIURl0ynq8BJKlKdiCG0r6ew+avet
/6r2v+pyEuyBVZeywJvNZuGky1DR476bJ9Satuo0bEkve0VO7NTqroPS2M55iShR3POmIhomt/PS
oRtUeYYllvQk+W9dUoZ2o46bXP2ldKnXk0IQVFh9nEIOBbS0yDEhq8wtahtqqdVMmNmIQBeYDI/K
VBwjpdiaJkq5lMdIGXdDgM+gIwgefGgq25b0jIZc26yhTm30m/NTsLpboLAgo/oACjl8B5U2RGMb
6yZayMthm5D2bghFObXZeXxzLv9CgKH2dHG7Am/8KQQE6kt6/QrvwZhtTW2jDj/xYgsg/qhvdZpa
A4pwfcN3Ih8qRk1oF2zaZaEo7rzqxxZQ3IFPzCSP5HkZu2bXGbdm/9woonN2/V29AOFsJTOaSR4b
jIemAQKkqt2j8oihHcBvnDjzGuqROaJQi9J1QmBu+2c+WP1DZe5JlqEB6Af2hC53bdeh/qka7NHY
qeVVSX9yNCxGy/kAs8uZGUsAzYhLJc32gy2tO8HdZXXdPuUeERRFmTwHomZJOpjzumXM3A0RaBlG
w6OK6pzfVasmv4DhHEtJjNGMDcBAGsJui7cqB+3eTNEQb3x/EICtHt4LMO7whtg7zasRYOWY2WNy
VYABbgx+1/kkcJcioNmdLry0ESgVnp0AirKbuN+CVc+myPRFgkypaI3mw2IBoxc4AFgMQ5DR9ZMG
6X0oj5u0rO/Pr9E6DCg7QQ+OBClf0gr+5DBFVzToLVXIFqgjUgP3A1F+ZHBfKJyjyFhRBchLgAKw
0XeKFT6MZbSNM0sQeVg9yUBt+M9gOFfRRjQJWtOCj0UoZQq3mp95erRr8EIvA3cSBQREc8c5CLPy
e63NARfkVyEBFV8HyV1RaYtoTNxeRfwrtIwBU5ci2OtWKP1AKd6U/o4SE2SDMkN8qkx71VOTqX04
bxvrj2IcVejqgyAhKEVObVBrpbDpex9sH42nQxWv9ZoQNU75VZFfWI0L+ekWxQTBIBrzPHHfzsov
3M9yo4XtZ8FUjh3DmCcF3cwoVfAH0Q1k9Vq5gOBOybGTmiRRAAFBY1fCKAq6M+BoSeywgTkjyn0h
rR6IFKxEI+M2As0g5pR0MBldovuhaJ+mKtmeX7VVq1yMjNsEuhG1tVxj0az8WKUZqmseKKzzPMjq
VXUBwpk+6CxMaRwxDkT1bU3a1/CCFVHtGgtmDJBBv5ik3XlI0dRxGyHp5TRrCSAz30dQPbmA7suv
8xCrrn0xKu7AMlQfaVgTPrdEmW9WHTM/37bGMYJux0+AVNCME1VX0V15urFiI+x9TZVA8kL7GyWN
A4dkaG4coBNhas/nsVZPYfDI/IPFLVVV1kljWLCHVD8gbDAolas2roq2DvDpnIdat4ovKG6J6gRl
MFkBKEVtL9VgdGLtbkhBwCC3wVtXJXt0s3t94RPBdK6b/Bcut26azKALyzCdBD6+BUGfETwGQy/I
8Kx64sVEcjcMFR1IvjqPztTcJrkrtAhVaxB11DdFZXlBuDk/mevG+DWo+XMWTnBqu9ZSUgwqCbwO
GbKu2Kr1L80QlY6KcDgnryR9Z5YyhkVQaTPMb78yQlaO3bd5LPK6s1f97tj/GRMYQE/HlJlS6kcm
sKzwMer3IONUGTgLW2fqoZzH7ifr7yA/5Foj8B0rhBEITf67dmi3PQUeJCMxphTAUQ3uzfhv7VvB
xhxku8GFpGTSNi3uu260rQ6qLHhyFp2/IR0UFVVoKnT0btDKmzGVRSnv8yYFNt3Tz8oaqtVdgjVu
4semO+jmbZOHF3HyZBi/WGUItsn69gRvmAKhOajPcl5HVcYCYr4486pEBnGi0+VoX1drKETth+z3
iOIrKxR4hFXjouhgowoiOHhqnA5wYD4hUQWnjcilTUOvbl5r9U9pCN6866HnBc78HYvNIrVjHNc+
hkbLfZHt0wiUVe9JtUu721HZKgRn7UfVPpbJ7aj57vmNurqIC2zOL2hmSRpjPtPVcpcYqEWHzA6S
+q25aQNXbvv/OKWcX4DIkxIrDeCC9E8ZXWmFU0ILWhcMavW0XQyK8wq1FRtJoQKlY9Ne19sPpSWC
2/p520Am93TNEjm2iiwCRFSihQ1+TUKQV7pJys359Vk9HcBdAM5qGZoehLNB0+pIE6cBch9DfpQ0
9Wik8pNR0bvzMOu35QUOZ4NNWLDWV+Fj1P4Z2UFF9WKobSkgIgw8uXIlyCv5dtjKgl29bvsLXM7+
yCjVdTsBt0KVWtWVF/6k2ng8un4GJUIGlljrd52F70UMKqYSbRNtfUkp6q3Pj391ORefwdml6k+Z
2jezL0vai0IrDjXq5NIBjTzSJIBavdIsoDjjTC296PH6glZB+qHDcKoYj7tiU/fPoGvc/adh8Yzr
rGZ+ps5vyqDaBGHkAMsaHVkTXD1XnQg0sgxIFqP9z+QWUdMGI6Y9jLQct1r9B8VPRZ66kezqzWMl
14LdvXoSLNC4tbJayho6YK3k/hepHo3uQKyn3g9R5nvIis3YtII9KALkVozVvqTl+Ty8LLYDaENJ
R6UidpVfpaqnG54qCget+q+vEfJdOnoYotiYoE0CKQV7RKRhipuH85axXn2zwOAuFX6NCqpswKDk
RL61oh5Ng0ne2XlKQP2QDFdlH1/LTf1eqT2KwLXpsfanvTSntKroOqqU0KmqJPbyRPWdrEO2Cyrd
qR1bviQ4MtY94L/GxTcH+WBs1cMSHxrL04WELEZSaFdBCUml8zMiwuEuGGB1iYuYwqwQU9ypfu6V
tLYhCCGAWd8rdI6SIv0K+kTu4DC0HHVrGA41HjtjsuvUbRtwXoBqbbiVDaGK+eqtFQwA4HwAEwA4
I0/xgp4OPtNgSwlzEjraeXuZIsk7hA8DiOSynYUiZAntIpmo9W7ViBfA898Xt5ogsqQkn1vNRlpu
paHf9qIWmFWnvUDgzsYkTHUc7JjKAWR12bQpDN9ldJdrIs6ZVZf92WSKCTTx6D0dCo1ja8h7mEYW
3umlF6GiQsYdSfOiTnQQrVrhAoqbNX8gnZxlM1R5i9YM26hlOw1igUcToXAzlwYhOALmN6cUXVrI
/Eco58xEzV6rbhPVy2AqBQv8t0LfsEcxGNp2UFGhIHQeXY6xk4O2Wa2vrcSLGXhSVcE5tEJLpIGK
FP1ss8QJ2Ha5zVUkHUsZBWST2eyo3403xkN9RW78DQhvX8CegyvGPviLK8Z537G2qRe4/DlLKpbF
ymdIZNqbIIxGZWx8Q4JDq7hjfHsea7VbcgnGeW4QebEO17K5h9OyIWEfQA4I7IW2cZNepNviYE02
hHqTx3ITuAz6xT6IVc5/wtp+WH4BOd0PSGmqkaHBfKZh08aHcUSM5MGsXEP5fR5oNY21ROJ2Hoga
M9IHQCLxAS65HVtXlQ+6jtIRdVcZmxI0LqUoePFdoRXn4hKV24Sm2QWkkzDDtZ0fJ1w67+XYHgIb
ofjwuXn07w7N3NEeub99LxDlWlWRMXGbk0wskjuwXEEtMdz4D8ZN/Fy71ItAUTluAyzobeyaruZU
e/2udKVfaBneb8EOCusunHqHQxyM4eBT3amv1Ua+lQ6R6Na+5topOjhB7QN1dI2n3E2McWJximZA
Olz50eCMwmNrzUFRqGzN/Q+6AuWlUwursrRJ5BGHR+bb+ogitnTrCzsRVh8fSxRunSt0QqP3GCho
dJVBsk6TI7RetfBDbZHZT6SNpXil/DjJ297a6KPsCax73id8RGmJz6104kuNnFLgJypqQOtgK6MA
TE/yYkdiGaXY7CLsmq1WMKfAK1OK+z0qjX6S3lp+xHzKLs5pDZlO1EfiI5T8tpdA5IwqxTQTJR5X
H5hLGP6N0KSSmjJYNZ7klbmp68upfzIkA+3NL3X8KOc7vdyX0935KV67IixRubeCVAwoK5+7ZLVS
umATPfTJX0lJnutR+jiPJLJY7uipOjnPMhPjo+ONrjyO3X3j//1PEPyzIG6TNqMBBkPY5JCIOL46
baYkc8/DiJaK52ucTCvU236eNG0j4UWO605r7ity3eler3zEyiFXXNlI9+dxBTPIX/SDcOgUOQRs
oL9UyJt1yq1Ons9jrPvWf/0KfxvWzbgu0gKrFPWoWe1KhDukF9PsD5VO3mLzvjaj3XnEdV/5hcj5
mNFiVaL5QKzKoy/jog2iENFNaxUDxY3gYwQF+reKpKw2a3TxzobRhle51SM8Yml5+35+JKtzp3yq
CaHOS+fnTkYFUJ/MVBqkNNxRskf56CejSyTVLY3rANm6/4bHzVwaTCOL5xZ7Vt5V2rXPNmy8jM3X
1L8djEpwg1s1vsXgOFdM5Shm8syGMHYT6u/3FavtkAlq8la90QKEc7Us6HqkvAHi96WHrm9Hjiy8
v81rFHoIzE60WJy7NYIsJkwGVI4qfwslK14zvY3DvUoOUiPILa3OHZl53igoVr6F5mlTj0Xi47oE
QXt97C8UsIeUIn7y9WvvAoUzh0wjhYQyStTYHsPrajftkL3ap8cCNB2xjcQtNMpcdZ850jHdyKkN
mVGPCNZvRQgIF8PFN3BW0rSapFUMW6B7v1Zx735CTd/HywPRQWpTup2jbymk6cdnyNE76sWkg/FP
E3zDavnh8hs4I0JsdEjrAPPQgs/KTXtHvxsO9RZ8gm/le3ireqwA9VWpeOd34/qleDF2zqKSjIxG
XQIXlJmmBBnv4dDsyIf/Ac4U5JbkDbHLN2RJr0FqrlLvByzCp3M/W/zinuJrGmNWBHz9/miluIj7
lz3qqWMgj7Z51x78O3LlT3bwdn7gq5t2MW7uYI+NutCNWToxBl0aojSQNpG8WpQEEqB8PoQWo6MM
bQ+o4cbBVL3F/kFPHBZ39lQKXsjzx367cX4N5vPoX8AQvfbBijdPYpA6SUj/qHjJWEpoy+rfKZTx
uJIRtxWVzK46owXqfA9eoELFsAq7Eaht8SH5mpuwnQ+90dF8MBA3jOrN+RVbJVpabJHPe/8CLyhS
S2rn+OnolA6leB3TF/xAnyy90mvoJr7Kb40j30mX2bZ51GInuZUux+35rxB4xU8+xsVHNKDJg8eC
3ZQK9kqvbHLNgRTTT86txdRyHikH8XUXznZTVpntG6WjQ66Dia6EogXkfE5SZXOZAlDk+L1WvLp1
y/BdZ97ISjsWCpCvhSyXy8d5Gl0aqpTOXlbqanukaGa+kakbda3b1m6IwJtebGjzhBZQgY8TLRnn
YkhbytCGwDCbdouAw5D8QSm1YMFEU8m5E5Sm55DBBYZF7H566dN9Om1N1PpBgHIzGYJIjWC/88Vo
+lhFbTcvXGp6UutFUH7KsAXj/UQ6Z7QOgySwetEx/fn3hdkXJmw+qrB4yR7l2+QCErfFZXOwvMSO
jvUmtmvVuRs3j8m2u+htHbLN57fd6l34a0N8+oYFProPfOQyMWKJNV5AKUKBAvcym993H6oTC+T9
IB7kiXm6VtJVjeBqZeZPbbin1qEpn8LEo6pgKCIg7sajD1KZpzPnUjFuyhB0SBdo3Ux6t/1RGQ0I
Gf4dEudFjK5PwwHdwo6cv6PZHDfTBLnWXNTBu742JkWGELzEaDw7PQfGWJWVxJi5hlDimpoMxUj7
86u/vru+ELgdPMohmUwD1jcpsT1GJU6X3PGpdtnlkp0Eulv3VHCkfkb/v9vDFya3o805XVfO7HVR
Vj4zQvHESzLofFpJuqN1oeGADVKig2uVja9Rq6XoLUabvZFQCSTjkaS+kXaq39sBDVWVZg6Xcj8U
v7QmTO7QXamBzAr0QzYqAaJdOtWoXC3QSla2jfkXZYX+UzvK4xu0KyG3VQ6gdmWqZDljg3oEZgTB
Lmiov0kbXcWtrbDYkXZBd6TjGOzRCwdSzKY51k2kz2I32uCWlhq9d+YIlSlm6buJ1tqfUC5jaG+w
FLEhSfdidbiXC5puWanfq4Nk7bScgM9Rim5yK5IEC7oejIDB/J/N8PQyoz9RlAZgdkF4IaHYf5js
NG5xzL2UkEaULqf8EbkzqxMRaK+fBV+4XJQ9G0OFoIhsjkBO4ESRbD8xHPaz4/sLhbsZSTTJQLGE
HVGC5kxvHb/bhP6f83tifQpVsLfJkEuYGXROt11QWhrLRoC08X0wbeX+cdK3DJc+9Gek0Uaq36q5
ou0nB90ClbszaLOSczUA1a9/R+VTpMSgwztI3V5l90wXhUBWl2uBxrmWhEY6OK+BJkmvkfquodtq
ot5/nEjeuwx5HPgWQOLi1m+viXU1yLnd5hdj6NaIzGe50yPnUohS4KsHgWrNnIagAwHN2OkCFqGV
JFMDiixa+dtpGJw0Cq/aPriq6Pib1ulPDrgFHLdyoGikVUvAZRMor1ppj1JkU9XW2OUgnNG1Sna0
H/87Mm7ZjKq3TEnCyKyY7A0ptkNzV1ivEu7kCj2wED3BmoeNd34h125FCGDNAqigi5Y/ReEWd4QS
BIJSNnPejUNqV3WyGTPm9HkLXqBsGwbxbkxrNJrLz+dh15bRnDW5UVAIUie+hDGDnhGk7iAf79c4
YOltp8cMTrnGg886ykiSnodb2xJLOO764IdUl+QBcEy+7ZPaq83HuBG5ybUDdwnCmSatTGvKO4AE
+R/IWUTM7RJQLIBdIT8Q3xDciJTZH/JnLVp9kNw1lFlZgIOLkqkvBgt8IwYL7cT/3Zs26pdd1QcV
0UOLM6+Guhiahq2xsX3l7QcTCnLtGR08AXwANJG0IjZzNJNT8gE/60TTcyN6oK/O5wKDW7Qy1dWK
zZwZLCRoldn2AVrpYtzaX0n7oYnopFZNxAS9JGoaNAMlrqeOxVRZHug9dnqmIogTgmLobdBzwRtk
7daHwPQ/IPwJznrQ70ozjWCZ109hpm8yVJz/ZGW+ILjD2igmKWsljKMuIi9EdKocG8foPs6jrO5f
SyYKFOVAisgbn6U2VhTFWJtOeWqYQ4wYJoBcLEikaZcITH3VEBZgnBNGXGYiOQOY1d37xo1iogte
f0PTqqvTfdj8oGEPXthClTkkQyCQc2oIfpsV1Fdm4QBSbANa2fGgexkTbKD5m/ndu0SZd/fC74Im
Vc/1Ghsot658lCYYdMvITZwIYNbc+xKGSx63/TCN2sxuEUzZLmm0bd2hzFI1NwUjdgsO52y4lhUR
Q9raXlqicjvXYn5g9e2MSl6t9i9pLoj1cN4ARfPHez+ovNREAUTbDAifWcjzFCZ5HTJwPCl357FW
hzO312rmzF8gcydzRpO06TTwSfSwBFkxL3pNf63Aq3seZnVISHV8uh/wHHIwRZPHo9ICRsfTDYVc
1k1baH/VIN+i+nZ7Hmtl/4LHlMw2jrsgdKJPza+KI61ESTH618zdNYHiUt9dqZGIvG5eZ87IT1C4
jZuNWg4uhBqtL9WumBq7Eh0RK+YNAMifySAMJ1DYOR3GaIzRyHwA6Kx2U/QxTooGGtOHqYIuoy+9
h3Vq16YvSPKs+CNw3BILhWEgdJJ5YizLDw01qBq0l1F4cNm3B0O7pUVox9llc1noojKnFcM4wZu/
Z+ErxgBlIaiPQIlatwHrQFznuyTdTzUTjOszDvttvRYD487ALDSMpA4BpKD7QtvrxGmMLas9Zj3R
fkPKDL09uyHe6lNrN62JC6moInxlqy2HytOd4JKm9wXBF4zjMUExFTF3LNudt/21SqoTEM7Dp3Nv
8TSvH5NGzx9Q5hJbdjTUl7WFgASNUVsV2qHS3+e4fgk2+f8Djh5fUKoRHcXvp4uJwotp7EmL7gI8
pnW0W0rmJomeM+2+lnLbp3toSdmQnzw/5tWNgoLNf1A53yIVCell2qGvpt0ogZsRBxfVjVxug9wu
UqSTRZz66wv5BcjZLDrsslSaMMyqPqKvxRqcchBcplanEjVXIMY0oGv7rfZq1KhfBEUPc5Wj5mqw
wsGVyxHi9ooKNTULHa3g3W/RDIXMmK5NBni/chE3wto4lVmCXgcppoHr0OlypkYzSqyf0FaAq7Yf
ELQuXoX57/Ort+atlyCczUgJysOmbpwrYQNnYC8J2coQ7KJOXwnOhbUGO2UJxRlKI4O0zU8wHmPw
UN8/FLeR/hwW90OztdAf3hdewo5h8qbK26nd9YmDAtIocomIyG3N5y2/g7OfJjJlE3qI8HlgCynU
p0weXcQcUFU/CLbG6gpCVWPWgka9LP+UYUgboaieYMSqDqL3zUgkp8g351dwrRwXVSlfKNyVKLSK
MNESoMR66iq1O4xvpnzRyYew3Pr6oaOQYiKXETsq1BnaV5399ae3WlTOOc8a7+CXX8FZ61jIct+0
6BdWI4+ilrDPnbbU7SakoFNG3LIRRBdW5xb6vmAdgNoL2mtOd4dhUj+RKPCmySrcpNaR36Hkt97o
ouihunbXgNasPmvNziq3HFQSl+H/kHZly23ryvaLWEWCE/jKSZItWXbseMgLK3EScJ7nrz+LqXu3
KRhHrJ1TeYur1Gyg0Wj0sFZShlhgHUSSlTe6uo2KmZOAEjqxUeQBu/gALvsuttPf9X7yo2P88gvc
6mdyF7nKDpfZSwrWe3m/Be4qXoN/PoxviEZep+rGAR9W0cckCG11PiTqxptF5CAwCwoGZdlcXmPc
vs7qMKVprmI2vH6uZPiIGGAZN/rsKWRrNkS0zmtRnC+KJlBZzirUaRtPRt0iAVrA9bOyJYFzQVnV
pkMyQ0IBTpRGqexkq5okvDnWSnDeJR7HLNJ6iIjiAwAxQs0bsu+hvI9BOi3dBM1R2UJzElkB+An+
kD4bFFmby5MAuvlsipXFCjRfpl6FYYMtEX8qmPzpJgAiWAgKEBLzA5KBFuLlEMMKQOR60/jNzrLc
5j3avUxu54MJ2A2cABAcdmba6I32tlrhRS57LZ6zDKnI9HRaVIwANSrDTyMyNrWbaN6494VyEOuD
9kGhKuz9cimpMaCZK4Ka03iODFeLfxjFWSeP161QuGErKZzDlok0LFiucNhAxTOkvcHQUb41Tidq
u0ZIBugIE+xDOkjzLnUZSNqZfYGcoUWzO0ne1ZizpM8Be+5mW9WL28S6zyBfoz4GRaytkyYST0At
Q5HHwxMKyLSX4tPJYKFSTOhjXNh6Bnc0H8zwRR/fSf4kVXY4u+juoTgU6pls4XIJjvmSPqLoakcu
X9G5E9GYeH+CnRPdoLL0k5aVyxp9CyBLJGMBTQczHt66eLBd6tclfdNOloF8W9mXtjLpPgh0Hq4b
iuBOJWTJ6CF0QCbU4vSQB8VI6h7EzXpIAVfqzcCuqOnvLvIakFRH1L8uTmD9F+I412WEgC+IFp5o
aQD8lkRPqjRilAcxvT7ur4v6czVxDgUElgguDRVcyUh9XC5fCGj3OrDQiD/cFBjAGBwAttg6aL/c
7qbY9TEmbQrvB/r9bP1L7wDlD/SCzH3P3OSoOrJtYuji+heJ1nr1QfxdKlmpNswaPmju0PX9azJD
Fy47BMpLz05lPf3FgxgLoKEdAOOl4AXjjmfPdEzQ5ZCnLBTgYO3VXGj93ryGeyux34bMLkw7mZzr
Wv7hqPy87h9iOd9D6h7pScC9OM+ZB2wLBiDaHeiV7OCg3UfHeW/5/W1qj7blWd9Quszs79bhe7MH
tJ1qM7/5cQewtNafnMC7/mGiKBbrYQJ6Ak9XFbzhlwbB2gjA2QE+LPgq+eWRue07oCypGxyZpwB7
aZkqc7LDX6AtXYgll2IDlkrKvCACswZElmpv05friom6WS8kcButyoPeVyYkjO+9q+4xznhX3MWv
zdfICR515IBt9qi9lggn0Y7g3oReYv/+Hz+B2/SsTHSWMjBFg7DVBkLXD+WoucXX++z0/lae9N3w
EjjYacmltu5Ot1vw1aJupYsl4GJIizCGOg+WQNqfxnP2mzqYQzH29PD+Wuww9BXktvRNe6SP1s58
mOyf19UXPTwvxC9+b5XkGmv0EWkR1NfPZ+oYu/6H4o5orWUPIFwswcysOkBr3AKyEdzyoPvCbBW6
QnAb8R7OAmNVmc0JsKYDryl9nUTIjqfOaLgo0sjtSWI3aKmQY4eiSfJbFHrjViFAeAerpoY6GgHv
BAqxl4pPpVkaJohgnLnF41pt7UTWbDhlzOnsVPVQWGfa2Awg7Vl+N9O7cuv9K7pQ0FGrQX9dxSgb
d6alEcxWWgf5g35LY5fFh9xiyAc/X9/gLTHcGR4MDGU3MvY3wKDtXBVHTIS/S3X4RWm3eCVETKdE
pRo1gJBjogufUykEjraiL7YE/HKndcNd8EC99DA+0Sdlp+772/GLdMp/P+o/EXX4uEr8BjzQo9O8
bJ0qscdcfQqndh03QIOQsLoJ+IDdHm9gPE1jP3MqjFE6I6Y57X4n+/ONebi+3qI3zhLzKGgkA0gQ
kheXdjVOmCBStBiL0IKyzBx3ErGcFoSqw5hhriOazkiwfsf8qkeaLWwbUdyF1LgGu8JL/FMpA0hI
alVNOFaEYdLnVx98ua6c6NgaIEcE8pQh4zHFx1yTbgFjA6tKwmkabVYWJvNHhaVgL8tY5V2Xtvwa
fx2vpXEhV8yqZqpGSEvb9pBj1LZtVG+ivZNEwKQI365LE64dVENXoAwEEb7a1Jig8eqGooXLidDC
1hxHOd14QYkS/eCIBmQsOqD+ZFAvbYPFxQS20LJ1imKywUBlz6A9tWrqJUFx2+f5TTCAokKL9mat
2XPTOYUCvttadYiu31xXl4gcA3ogAb0PFwTAQe7qJX3G1L6rW2CJUK8cW0ezgttsSndjMO6VlPh5
nvrm8KgUhpPJ6i7tpgOAwu2KghVAj4+g7HNC8EF2QGjqgm9x/j1BUUvvSqDipqcpogNAHVIUWM2N
ME14woBegfhY1TXcINwJSzQSSkzGlyvVqzkcFcsm7VsJKszwXi/tMb815E2C7cVf8La4lrms5uqa
NAK9luUGMlmT2BGq07kqOWzwMlXy5eI8WiclTW2rQ0eN3/1F+pCshXPHLkwDMsYThHeD9LVt4huD
PjVK68UYixyDytamH9eNQxgVrCXyRy+nejO2i7pg9aLIBYX5W4LEpaG5BjPsoXJVcJgA3lMFflbT
2qm8A4VLnv4aplvT+rXxNYspXlt87j2E+knK5BFfAyZQ1xqPfzpLdZeM3hwknhncV/mrLGUAa3qp
0l8SfdyQL2gRIyaSfAYcuoaiLXdU9ESpq5B0WH/yVCMa0sJnvNIJOehgyjZ9K0F/zFYNV/TkWsvk
wlItUpRy1PrWadLHsPdpdDNJoHRRffBG2gXb8EwCV2tRE09pFOgUVNe4I6WbcpibMtrRsia1W8l6
rGoKbk/wokbf+nKr4LnsF7efF9K4w1QHSm2waGm5yxmM5pQBbD0w3cL4kgyNnTQnTd24lcUSkeMG
kdnShcrph1YtLU8axJZmlILNCyk57SXGyH2XqY9D9xujgwBq2+pfELl7C082POPR14I2P85uYi3u
W0NHTxBoKRv9jgB4nZDc1mpPHg4k9aQ5dTQJfZvf9a4ABcShUvfXTVdwqV18AWdF4TSoErOw0qpZ
vOZNWR6sltQbV4nQeFZqcourRYPEiqWFK+rZgbHIMfSH2ogcVJL8VvuLpl6ohLIfxoxxcWm8M4hb
MxtnbKUVyZ5JZodGL0oUPbUF9acYVquUG8azfP8nc/2QqHNAewjblLjvlu4x9BaWJN0HDXOSTT4Q
8V6hfwfzzXga/fHJqytGMjQ6FDEaCyU8yexSmr/JW1xpAqeCtfsQwbn1gKjlQJY+ODnO90iMAmvY
X9oOcuaOwGYj0ut18xNahkXA8GMBZgqu8/LWVMcIDWQL05yU272k+k1wrqMdTR01n9zrosSHbSWL
M/U+t0ACNUCWORfy/dSWJysyHrrZ2pU9OjVVIj0SLQKeFjLK9tik0z0o0lWv0sObLs3ic0uz7OvG
Ny36fbKc1TdxJ8Pqy6G3InxTkMXPYAH9lsnlXZom78HwnKEAmACKeZCCnZ7E9qwB2i1g78QAHfX1
7xCEehZdfQbnb4tC72K6tKyC4K239BsFxHLB+GxucaeL5ehozQEzj0n5saS5yQvUqSAnYg6VdyZL
DgXmrja7w0XhCRT6EMTttab3Y6R2WNeevsthtzOmFinRwPzKwnyvpm+GBapGoKmoU+tmzUtD+vtO
t17AOWUreXIXTxgxtbbAI4SHa/VR3GYXKOCPcoiPknWbmEcNcWJDd5mJuQNMqozTxqYKvdJKHLep
kiR1Uk2w2N2E3Hfrjr1boJ/mbywHu7lwg4EClIs8Bxn0n2OMdr+qdMCC5AMz3NbRfJUoG3eIePE+
BHGeqYiNoJ9icOcl+U9Nn+/N6AEAsHrudtO7GgwbHl1sqB/SuDukHsImQqspDoSq4uVqy1azk5T6
zpI3vNLyQ58dwD+C+KujyADBp2dooQ2jtwZZ81R2szYD5vVLFbomTW4BSnd9x0TD+bgaEa9ShB4g
HOO2LAnQufinEXnOxv0Ioi8F7Qw5MJlTrbhLABQpGaVP9Z9d91vPfxGMz+IlCHJXyzW6bONjRDa6
/hZuV2edVEme4b5phji3a/QPuEOlhq4Whcn+ut6iLV2L4ra01IuUxhpEJQM7pL0CuLfuAFJ3AIRt
gfdvaMVPtE5dOZIRo0WOrkinokLGXyV7w9yobwkvtJVG/BgrrCYtzABiAinddZH2IhXo+NZbT2KA
/mqJkyjoZBuM3UJWNPWxZ0aoG2qaHQ1bHHai0wmvDq4+IGwgVcol9qg8dFKlw4wbNjgpiB2N1nQa
Sz8O7Y9IGR8H0E5ueJ7FTPmTA2BFdFZQZNI+EasMiFLqcKFaVSf1q1WDQqAp4hRC88qtVDK5jG0R
eYn39UMkuYxWgjLAbNVCv2vSynSYNFOvjgZwofb6VoFrWbBP2ikG6lsmDqrM35SZMkiRqWJBgQ11
ithPC5i/RO52Mjim4uS3qceIAkGJSLpDIfcb3m+5HT8JR9rXMND0vCSfL/WkSqyqQwXh5RT7Uax/
Sfp5I8EvXMqVCO7gk3iM5WKGg+2MxEdb/15OU7cIt6blRakg4Il+qMKdejXHLqWLI4/Toxp+HcIQ
TcEPDXGT6sYIgaogv0qYivsLV6MiZ0/AwbY8Qy7XL6+szGoaXIpGh7dOFvh53O1M8MxJNNxoMBJ6
tZUoziQ73cCYrAZRITW8ETFEPA2oOltnUHbfX9dKeMZRk1Fxz6NFnR/RTMAbi7orllJKHUSrmFnP
gX2AmKrOfuiU/dUafkjjopeaJY2WLoFFoJwMihJmfLDCyE620pxCN7LSirN1UCLKZjpBq4lluzEE
fkr525KbmzF86UGJe30Jxbv1oRRn9UVYVCRdprOkFgit1ikxf7TBcG62zF4UVVgrpTirJ3nUJgQ0
NU4/RZZbsSBBMbp9aM3hlZHhrpuGyGGYP7lNjVjb2jmhcPR2oHRmacs06KX192hFkpUMwnVAOUil
O47vUnOwssgumse0/L2JFCtc1Q+BPPN9yVQM3FUQWCi7ofreta6VvGTy1qyiCI7aslZyuGONKmwV
yA1A2VoXR4B50T5wO7Ti2pqt775Lp8ltzrOXuexROhredcsR+suVbO6c91YfT2axyAbju57Gvkms
Q6ZuXari4HAlh3uQzzoIKfMOcpLvmmfcEE+jnv6l9CY//1IBWhSX3Q7gphtRsKgad7G03HuNDXjM
0XIR+1x4aehK+8DTTsOz9ivb5fspBV+UU/8GFZe+4dSE6/qHKVNDG/CnRisMm0VFEEAwJSdLwUBm
5U5mvaXesjufLtSVFG73JNJGqrJYTlzv9Oasg7knQ5P43LjgLShZ4bFpV+FthgvJ6p+uW47wdKxk
czuaZ2YflRJks1a7nVIIkasjAFB2dWTsr4sS+tKVKG4XASkBfHIGUbk07CRgxpApBnkaGhaMFB2H
+tfr4rb2bvn7Kh82lkHZpTnEKdZbqTwUS9/0ljPbWr3l7ysZeoqkEZKkWL06wtXwkLV7Zt7Qvxiv
QYMaCn+yin4ulLwuxTSt2oY0kXEL5bep5Nble7gJyiYoUmDQREc9DA2N+MfJqNq+zChBVKe3Lwrt
boahrN1hfpul5oRBdK+fy9dceUry4vH6PgkDh5Vg7taLmhy/uQQOERJ8VuUUMxxJG9gD+qKMGETD
hv4X1Yq1qtwVlOk0mgy6hCoyBl9HYvrAZByD/kGpll4xeQPvbrHrT8f7Q0H+AgpzOQz7JVaJW4wo
dOx7P2EQ6/oibsngLp8cTAYW4IwBeIpdw8sgsOVJ3koZCa19pQjnp6a01bWugZCuKwFmJetOQKg3
mwrCr2IrGBI12MAgl6lrdPGh2ZU7v1VTKROZsGxVvC/mXVTcx8Eberw19tSqSEBOL0Q/dPF9GR6a
rWK+CHDkQjh3sIehLfJoGYXVUi/RbzVyYsaLDliF0U5RUKuOim7TfuO2EYZGwKNWNCITRJacxnNV
mk0RQWguZS9jiOmGOHIHQrxS1+ymMUCSGDtyJvnXbUes7Eoup+zYhHQ0lrhzRovPFKFMazA7oJM3
Fs/A5nCU6TkHSVhBn/VkK8O1KZzzO12TqiYwgRC6JD16F05Ffmfq7+CTciPzpjN3VeCyeh9spUeE
trzSmfM6EpuZBWhq+ADiNTF9qDrD1oPKV8zn66srvIZWgjhnI+vyULchBIVmeJjwmKRS7i/gLtfF
bOjz56W7uoniVo/HUl/EjFZgV8P4EqqzLaG6r3Tdxjtla8/+/H0lLEw01PUrCIvJb6X0RtUJ2CFA
Ob9agJsGX+78sQH68RbziDgQxES3jrlhA0CtnJsrsgxgUAyxfFsPNgNiUjIyTBJIO6pmtloXe5JO
+P/6oMmxp2Ghpdl8TDEAl1rPk/qrzLrD9WX/L0vx8UWcTyxrjEtONaa/+/IB6BNDf+5TzPuFNzqg
9k11J6FWYrSexTaCKVGTN6g8PgRzgVsDDhk9p1iKuXqrmbprDWKPo3E2Jg0TOKZXSsxW4oc2m256
OqJiJx/0MDuo8qOahjeWHjxVxo+BvuUNceSOwEzCm95EIWkg4a4tlF9NWnuMJXZVKLLdN6h9LIgh
Q7VF3CUMC1eKcGEhMaxEn3Qokvb3fXtg8XuFNiFNdtk4beyW2MF+rBnnYOug7K1geXtWBFycj00w
7uTyQWnPGt4Ukomyy9N18xAf/g+BnGdltZwa2gDrKLUA8EPWvpEVjGiO3nUxm1bIO9EcE7J9v5yL
7Az2jooCzCazmYzmr0OSOFnXuQCFHpTNasFiZZexjQ5+Yh2gXBhjQ26XW9HSQjcfkREAl9GxCaJd
oN0YsHg8X7r4R4K01hg7fX4cM7fuehtlyw3FPy8w5CvLqCLaJWWTLzBJRq82KEojAK8Am9Mgv+Un
8q0WETeoqJvpk2MW97UMysXcmZsvOpC+0/AsT/8eUfHyO7jrhGDMvwsrfEfYzqWP5MoA/BGg0Wp5
fQ6KOLKBSDX515UX6g6ybeTqZB1BA+cBhpkkLNFVhGPWXartWfWUbEFWL5/9aXvRBkt1DS9smadF
6+cGZdAJgziBUaJGAHoHHRQmVMNQTkhcKzg2mGvZuMlEaqH9VF1YxJG+53uJJGLCoDSoNU53BiBh
s8ln46/rS/c5XMYNspLBncvRsBj65jU8qEKHSjCbzf6rLS24ExlNVRqMy+ZkodMjRz/dVenrdSWW
j+Q3Z60EZ3MdMgOWJEGEmZ8lswOYlGewY9v86xzy5VpxAcyA/VCWY+aM1UkdfxYYaMgeqLpR0hDv
CJoMkGUBNIDBSckmY2BTih3pyGC3zE/ajS0Xr9Y/AniIiiCa6CQnEFBOj3W91NXD4JH0wYb1fr5i
sFqgawdAGgW6F9+zxUzQClnLagU9A2Al2t3heOcy0H8acZe/MF1KfoIssX2agxhk7k2aBBuvCKGi
f6afFFnF1BW3knmsDXKhQVHCQoyJHzLZbszEzraASoUWrkMAyLGQMjC5WGw0q2xqAK+JAbpvtMdw
TwBAH+Phuo1/Dg6wnCshXHhlhKZUtYsQLd3R6H4eHtP+GZeO3XXNxs4JLXAlinOnBQuUdNYgigZH
A2ObeZc515UR2sZKwvIFq7AZXbhGKfWQMGivWbQfwUI43Snl18bYa/FrMWwU0UTOW8FEMfw3TtQn
hIR2bGoQ9VkIrIqnXAViCUa+6/BnWL5r5rcoP1xXTrh8K2m8chg4HBD+o6o17av0h1RuJG2Ei4dp
vgVFFWL4/FSiJmxgvQRz619adlTlu6REaG29mdprDJT04f26PkLzXmiakXEDXB7/GM97ecrozFon
7jUQKSp2U8Zo194KHLbEcDdRbWZWNpQQk+oHzcIkoAqnsHWlEuHmrJThbqM5NgidFmVqv7gDcsWB
fdOZ3egY+vPSZ93JHePudv6pPpru8EoxDhg79RGIsdeXVNCSgNNsaXRBAUXIyM8hqpU6o3suwqxA
6pKb0Y2+GW8Ycd8HdnZMQODoWU9SuSFUrPqHTM6DUKnXwsrC4C0iVKN/Iv++m+NSJ85t1K0UK3GA
3w/VY13uDeurtQUnL7aRDxW4o5VF1iBpFCIMeifpB0YTexNHUXhrWBSXuaEuOWDu1uhpNIM8BjKy
agHF+Y6M04Lb0vz7OWgdA3NwS4D/MpZ78tIHykk34uJbJvd6Ay59TvrHNKAhZkBoR36MSVj8+4H1
S4mcAcyVyiSWYaAqH1768ka2vl63atHKrTXiDGBOlDLrCX5fafZl/3tQweM+7fpsK8UrugoJnjmQ
BVyWT92Rk6LEmKqCA5RHVxlCWyf7Xj7QoUHgt7+uksjg1qI4g5PCHIRPFdxFqSKNMyeuGr5UNHL/
NynLV6yuQ6k3Wha3kAJEnUzpHZRlDWBp/Y0QYKsYC4gP+mUuhcwdsYzWWlQB0QuoNDSAo4Vbg85C
E8Co3v8L4SLxmqEZh4UQEmFiaVYj18BAapIooBt/uq6OUJKJcSvMeckG8E4v1SElsnqxguNjagsv
5jke94Hs9VvEVYLGGISuiF8XoF8Qn/5Jzq/2ZkymiETIyzq9qTmVbj7HoKTV1Lm2MeFug7HNmTLM
NgfMN5qtru/Fuvh3zVo2Z310atViQCndIfnsdHp9P1vKxmtDFEwA+YHiSkQu0eQBjlg4hznsZWnr
YLhvu7x3tQY4tXFnoXOqAD5pWweJS2gNhLeh2ygIiY4XrkAYDEBfNDjcy03sTRKYc4RQyQRBDmWA
3C7pMaDtXzwEVLyklvk8YCDw0LhdKlkaQk5EZIFHMF3G+sJtgcplVf51oxTq8yGIh8etpmIISwOC
VLkB4a9SB+1jnpWDjMccWDA3TrTYNlfiuCsEqchiygqE0UY02mAatdNY3tMREW5qgswlyp3WQnfs
eO7KeeuRIIqpkXDB+AgSLgDf5rZOzZVAGSOK5x3yTZr1pSxDYDtWxzAhrqb8bAHTc31tRV4fvQeY
AJLxnJP52THT6katzRevrw+1LbchA7lglO9JBdjZHlWi6vV/E8ifPmokaltDoJUWSAr/ZoZsxwWC
RLO3dW18uS5NdNYxgQkmVvCuAU6GCzvQnFcNaofHqjYCL5UaqBts8YcLVxA4IOhJMxF78mfdnOVY
zRbrVMjo5oY36YldYywfEPvt43Vt/kRJvOvCDDBKd4jTgSvImaaMN0KaNi2CwYO1b1/JSQX6nT2+
DneJAwwx8k4Pgz/fGfbX/GScp/vp/Ibe2721NwEBgrFe7/r3iFZ3/Tlc6FMNszyHJT5n2cQxKFAU
fr4uQQA/oaP99ENj7kBERaYSsCm3jurrd8EJkBP3rWvuzbvspnuT3P6mPBk2mHKgZXbMvXYrVBFd
iGv5nLm2pKnQUAb5GjA50/RIo7ugkNwCpYrrmgqA2xdNKThfUI5e9vfSa8cpWjmbAROVOKavEm7A
ZMpdYwRSlhHs0gxv+K4FjR+myjBEip4QVy66rdZRoe8z0ZQP1Fwg86HgcvkRaaDMldbgBRUn3U2g
R4fMoHZcd35HgISQMruf7uMQUIXhz+vqi3z8WjAX4qAYX+E9B8Ejy+0u2ueYYG3Hw3Uhos004VwV
A+lflBW4JZZLq04MA6G0ZO7mAOglO2r80OcNDyfoLFjufEBNIEMHCmgeuiPpBk3rgIjjKOzeABEt
puqdKEn3vdIc+qTdR/r0aJRvGNt1ZpZjTFy5IXm4MbEi1NVCVIpuWWB48QlPSSJEQvMx8Dva1EF3
blwwO6s9UA9eX1PRjWV+yOHznmMuNxQdNrCYPP6iRrFXKeW3OZDdnjC7rH5O0Va7nii4ojgEsoYx
EjQ4cz5dmzPMT4xAKQgiFYwp6pzt6wLJwXgM7lW1OI1DHzqkkAKHKGSLoEnk7dEQv5BiLIlD/oIG
HUYT1xNgGFT9Rzzc99mveXDGxh///RzpMlqggkLLRBewyqdZMbYgsYTA8Rj0pWwOcfzWRO9J+dbJ
71uwGYLyHmRpwLrR0RyMJwrnZOMh7yZc/1hRpJS73p9Q0xp8JTwruk8VnxIwJ5EXspWvFOZr1nI5
5zomYGKSgcXmyJr/c3QepH1T+/TbF+mZ1l7UePXzhpcR7p4OfItl3hP/OPdmzCmqMcukPE0xmKsf
NdlWle9y/DXcQl0UHT+6ksT5s1QfChotkvD+sUFkV8rfh8TRtjDHhb5mLYc7DGw01ZEucvIWnbLK
vrdTO79RH1qk39zqvgoc/en6gd/Q7M8Vsnq6BUP8f2sYLbP4mJgtXooERFPZl+tyBFOUsEqkIsDm
A4w5wmfz5sYsgMw84urdGY6yV578wgFVGD0r39jj7MS76h5gHoM9v10XLLqK1nK5qKZdSOcLOsAq
mx+sPwBCjln+dRFk+Q0+kFvL4E5cL6dqkUiQ0fspsckzOMTd8UAPjRs8Fk/K4OaOCqg83WXfU+cW
8wfO36R71l/Anb00NiVVSrG6MyH3ySz7ALxyDDR0zPS+r+rDhsJbi8pdvZNutpMxQmHz0dgVnvIu
ga4atKPsDmMV0+AqbupGO+SbOnuebO2V7eYbDM++h8/U30oM/ZfVXwJ2QGxiUp9b/TYymTGHcOLy
TveLXbA7ZI6h2Kav3FVOA1A3T3Obo/pLOWDWOd/FO+Or8RdvdABR/fMJ3PKPcwDiSR3XZhffoPuV
GAe6BdotPKjgUYJblzXQMHLOLms0pZKLRcvyZ1f/trQedDmPRv/7+tYKfepKDOfpkrEq0dMNMWju
bvofgI4IilNBRrCfb4anYllABbUwvw1UIM6KkjkZ5zCALAa6gbRDpdNAo833lumOMaBpwBgcJCrw
rkx+tUbkmlN/svTGnWvtJMXUl9L7kSUb/lAYM8OS/vmoZR9WDlFrsiDo5QqXCkidO/AiSJljTYcJ
ZNvG61ztqXynbuXpFvP45D8ABaWilxOLwTevyrU1FSrBzZlR+SHJjEec578I7DCi+48ITi01TKRx
qhAUkFz16tgZlJ2cYKKGHSbpJsy3/JHQQazEcdbadFYrhQuCkYqMy9BjnjtFIhDkan9hrSsxnLUO
RqmMXYCFMxJlzxq/iGUX2RFHGt1ya5BRqBKSOPAyiDStP3ieK8NgiEPjvoRhKA2gUCvD1lrvbwji
wHKAzDxAwTSCuJhbOCOv0xZRKWpvyu9QdRtk4lTNjwJHAm5uFjuhAVSX/fVVFJmfpSzlHMzjKZ/6
JM15NCqqY7PKDBiMtXqXDvWGgxR5r7UI7haWKoDrVhHUkiKkTMNzGts5oJ3U8ut1VUQuZS2Huwui
CnhdYJhDAIUmBtqc88abx9wOC6/dYurcEsX5/IoUStJoEJWQ3AUqcFkTjPE6dXtMo/frWgkrsmu1
OE9Z54kBRGA8H6R9N9ktsempPWie5ZBzeQt6RDe1E0fx5t0NPYdfvsbOV+ZuPdSWs8Q7qfU3cB4k
q7uhk9vFMrvcy3JvmAt/6CxbV24lhobIn9d1Fh23tTjuIFQA3ZgKCnFAW3+SFuQdIIcCGWLYclVC
0wQwKPJCCg4BnyRRhmpWpQ4xt1b5s3ostRNl3+ctaxGu3koK56ksK0oz0iEfFGW7gfZ7SQJBbnA7
NplX0nu2iTm+vBQ+7dZKHveSyCuMBwQ9tAL2H/1tIlvwqrryg/oCJlLW2yVzpOfJlffkrvJbPzix
x7/YPqS9zKWtCBhDnMX2KljNwwn6SqhaJIBpijTH2KLzEzqulRDOJNlkhNKfRQ2KyJXJSwSc4utq
CPN4ILgxTEyfLq1rnEOZE/CTjMHyIpPOVXGfM7RPo0/1PdJ+1v3ZADpeeWLSLpGfrgsWmv9KLudd
AqLMSbic+GZmoBJBAddERLT1KhNayUoKt0tS3Wf9jISsU+V3WvFLm46ky2zwIbEyBzRa6hXGt+t6
CU/bSiK3ZWNRVlZeLnbR3FjxW9SfWPOmb93VAilADUVfAlpdgXjP10F6uZTnlkBKGUhObKp+OhR2
Qs+9Em08hQRDrhCxEsVtFEtAumTmeAqNQA9/VHp73keneSedtPu6trMDc6Zb603ZqNYJ3MlCuII5
P9T2F2yyyyi1bKROZQOSkkCeoigjgSF77kJbUxZGXg8Mvdd3TWCNF+I4JVt1SM0hgbiSHDPpixLv
FenLdRHKlkqcLaLbbaDVkmet9S8DJm1qN+tPXeoCqRS5QU/pf7eaX9NbmT7U/a2e3zfRuWFuB8cW
bqyu6EkJfTFOhnIohhv51LLSyLo0Dyicly67U8+gl3osvmvOl+jYH9t9+KXzMxBk75NjjurMTfi1
2WLWEgQXFx/AHZM8AJmXnuADxsAPRr8M3dB66627MtyqVGzqyl20dSVHaaRDlMpcDM8BT4rZ2s/Q
/5Uc32M/fikUNzqwe1C3Hzs7eip337eSo1vKcncjpQXaQy3sfJe5g+ZqrLHrzIvYNzV+vm5kW5K4
WzE1i6nNDeiqTU4f3FbpzZR+aabHINq6OJYTwd2/6w3kxzjRSKBqcQ1JNQHJ/bc22QioRVleBWzO
Gp4KOkXszqnSaCUJtIUlAQQpenDGNMOY+pXqz/ntNLpQDj0mzqzpGxeiJjimwFDHoQCSr4J2Xq5o
GbKmKVNUmYE4rbo1/BvouVF6iVsA4w5eSgM7ThxmGfusvGX9SQpvgQo16beGejfor8bwEOWRTSYg
VLNdErhx0Xuouw/ybTL7Q+GaM14+qj1ph5gGt10A5GI6ej2aD1HXdprxuQeuS9t+J91SRXNMsAeV
ye1Un81W9scQdWi0LoBJeMsDCiyHADtdAbIdQgHC3yhIyBSFNOuIA+ABGdh3ALiROBbKd/rWhL9o
hdeiOGdbDOByTckiKjqC+qYJHXWI7QicAMw1yg3PLhSG6VFDwQwpwYjY5UXC5gF4hCqEpb1lA3zS
lwH82iqv0nAsuru4bP3rJ1BwMy+C/pHHObaumfIIb1C8mqRn2QSyL3lijeHPnXddzpZenFcDl6Za
Nsail45+UYACUvJe6Dt1DnelSQ90E0JKIFBVMHYPiCU8Wz6hT0okpAHguDtHAeAqKw/R/G0CtUBe
nSPF22IhF6wiutMoRdFKB1Inf/1nuVnNFrMAaq8HzlR+nYIZmQF/yDesQ3DvX8jhTLFU1FBrZLNz
cus8JqdUeYq2KAMEjvJCBGeA6qxakVph3dpAc/5D3ZcsV44rWf5KWu6ZRQIcgLbKWnC6o2aFpIgN
TVIoSIIkSHAml/0X3d/T9V99GJnvpUSpdV9Wb7rN0tIsTBFyYnI43I+fQ+jg2f+F1gOKGBD0U8ic
oli82gpkpnYsE0yWmXT3rZz9vkqupTgRM3w4jldWlv3xKj3UG0yzUx1WMvg32kI05lR71YeL8crC
yuMLLeGkmmFBFS+VCih4JQ2kST8/NyeMrMV3TKukMQ5I540AvrTWbmAmPO8JdP6JuVorUrFC9Y5Z
YiR6Z10kPfGhAeB/Po6P6k2vV52St+tR12g5RkWvAwvGfJbaR2vKvAGEku1E/SqVxwVqJpMBj3Hd
Rc8ICt3SQxe9n/QgnRz0TTTctNmpOsGyRKuo4M1HrcJ22QvZcg2zW3RfWHmjpvM4PuTNAVUpIwv6
7urzSfjQTfy1Y37KKb7akyLSeynIsifTYdOnEDdK7yErGmUnmr5OrefqDHc9Z03FlzOcicuuVodC
3n4+klMWVtdGqWLORh0W0AwTyQ1pjRP7/qO8/5ulWXkJO81naJVhrnJLv2VCCJfNA3M7Pl2OvRbw
jIVjWrptc83R5vz56E4aXzmPJJ4Niw0RDoR+W0Q1kMCe6i6K+RLKbKPg3qAdpEZOWP1wMyLrhasf
NYd3VYemZnZsaknvFfBYkQxSE+3cAD2PaA58tK/1/0JPHYVuJ4jfATAl79QR2Wg2FfR7e3Sg9j+K
urwdkQvrDOnrAGOemFDywUF7bWs1oUPLSKGytPeMY4Nu4tjNjtWjcxbdfCHX9XN5onfqA6YBQLxe
DW3lmlkEejlDwlz/rJ+nd85Ndj69KO5WB2fyaOBbuzvrKj7l4vTPB2ktP391vCuH5NBHgVW8ToPh
R1+41pm5S3I3AcXKCWMfuZJXI3xHymlUpS5H2EKh05dCeTMgbeKamZvPV+6j++e1nWVhX40psUSe
tQJ2Csp3dm4eEtDLDdOpBNEpMytH3BlJTYt2MWPpHhv2Atm1U1n7j9Acr3eFtTi1V2NBC6kzdYsR
bYtixKZ+ELfyaPjyUD6YN8J20xNu+MM77/XkrfwwOqn0PlsWqZF38SPkfr+1fuNqQQpEZWu52kt1
ILc9UPlX+d3/3bKt/DP8Zl6nNSxT+jywO0IbV+lfPrdxcngrF91PmaHpy96wzyjQTd8Mtz2k+4W2
ecCQyod5P15mPlRZyIadem6fcCjWyqHg1raTUcE26uKqcI0LE4V4117UMYKvOmAFzokY6QM41YJL
gwQfGgohgLrubI8mdHJVrQGwc5XibX9R5PtMQDvMJ0Xjp+JmUmcy2nbdRk2+ps5FduIkfpBhWD4A
tIvoOkBheo2rmEeQ3uQSaGsOLHnW535RQTsbGCtILkdQTN1NiQ1NlKA4xThpOMtsvo2T3ppenZyS
xYBbOeiLzuxD7KAmWYAmd5sNO2hna/yiKI+1eijppnbuuOX26J/RyoDqL4bxaOONYrn6mF0BHury
WA8o+DGHM6ai7dxnnlPdIksC8YGirH0OAGVT9W5bfwP/gte2F/EMyYxqS0mCAuWuN5sQEixTc2zm
DIWab2zWAq01wTYQGmQr5qAqdpbal5oM1LCT2iYSO1vOblvsZgam+E3d32TjWUTB0yfdWMR+Ib/H
6SEGg6WNqKIofT5f5uJCErQBhVB/r6rtKC8E9BWnUG8Rr8o7kN7p0VY4W8bvyuoK9G6QNDjk0xXo
axwj81m9ddQNa8Mio27VHy17L+Iruzxq/ZfEueco+M/HrD6UEL1T2c4pr4tsI5vHaLhF3UTyG6ff
lrbrTBtoVkucH70HmVr63JggqLgY5hA9KEEKSpLiQW++lk4KmusIEgtBZp8lkLAzvkhxo5WPdIJg
TgQuC0iQ2TGma0JNzdw3ms/TZ1Janhl/1adzyB9oVep1KKSQXmwLFmL7eaL8Eqkt+G3n9kerPMGP
enSBNFbffGHZ0wAGH/Bo9WqZkAM0ryUfvawPYzNo9GanoamiBe+hRS5yOrh6yTYsewBaKCzSAPy5
p+7796HT0pK6SLuYOspC63bfwoqj2kq6BYzjGTtnV4et3wWpmx8bt9Vd/ZKegco2wA670WM0yJ5w
hB+Yt5GLMjk3IKsLJfS3F4vKrbKrF5igOKI11hu8zJMXte5G7v2NDcFOuX9G4ei+CdSJgX8goYmq
wyvLq4Npl5Pt1LjUfsKD0Ci0V+58D+nSAqGrd+0EzlkVNMdpm+wcv/LFBrK1oObxT90EH/iHN5+x
uuiSvinbeMBnEA9MYzAd+fYGzngIy4cv4H53ue8cM/eBf/985t9HQW+Hv7rmIE4EWggH9TIQSSXF
twpsYFXldvTU+JbvX/m/N+Nb3XR6VoA5yUL9qnCLc9OjhyTMME7l95s2iA7NtvNOpZQ+KGS9Hdvq
hisSSnjLMKfFHRS4djJUkDgOkH/0H9uz83xjeacoB06NchU15xQ8Oz/xuw7fU2sTjedU236+YB/d
oq9mkuurGDmZKrQo1ctRseMn3drOutxV4H5thkdUnHyej4/tQFwnS0BrzNBeg5a0Ie2vln7Mzz/l
Aw281xP8jsmb85xUfCnJIxi84hCJCeVO+Nl55D9lm9Gfr3GruSizuE3I3N4bQqD9/b0l3JvPP+Td
JuYU6HCAcSm6CQB+Xx2eQUumXCcRwqipDglTnoJzbZwzMl1/bujd+sIQGkMBrbBBaYcGuLduiudz
XtkQbELiDXTltoTMUEBJ+LmR9yu8srI6k6Sncz42sAJSVXB7z4jP3FKA6RfY2x31JPRlUbwqTnjC
U2NbnVBZDYUTKzGg//OqFbeVFQ6nOC2XX/HGCawGtjqQyFhqjd5hYJrQ9V2eqeKeaNQWIFqcyjOn
E/kPrRPjiTzmR7sDrUsO2u1Bt83WD71MACbTz/mAcuBGb9AERu6G+kDow4llO2VnCbhfPY5mk4BK
eMIEcsR1vjGG9ibek6+gBIyP7EZeVwfrLNtZXnMKCfn+WbbMK4FGGqo41kJ58tZy7Mx84GkGbYkd
Tt3O0d372u0DukFfRrD0K3knhrpcx+8W8pXB1UJ2serSuoNB+6w9psgMb7hnXTnfhnDcJHt2fjId
8S4xsBrhyrFq1iQHJ4FBZYWjX3q9SwzI1XtmKCGqccKvvS/cv7X2M7n1aiU7mZc9yJLQOOMbF2zT
P5e520wB8Zb32byxLxoERonXPmI3TdtT99aHBxFvAVC+Ajj5rgtsMspSkrkYAKwCpLXfDksWy7JP
DfLD7UqhAmouraHmuohgt8ypOKYVwVb3A9IZnh1oR7WvnqJLJ6iRDjkvLuOwPaWx+/FmhSISShdL
qLeWf+jY3MU2g10Ulp7NKwDrw8jPn8jt7FmeuuieTuzV5di926uv7C0/f7WYlkbyNknKwXMIkCwt
xDZd6qUb9Cf6g+52eP2dmNn3+INl+7yyuApmnS7K7ULDCNm3eHIV8tQhmDh7V4S2b0xuczH5zkbb
oUFk+2P0nG/VXjuKEx3+S9j6btTgyjZAOIOZXmMA67xqWEkXZ5QfTeMH614+n9aPB/nKwMoFAFk2
gIwUvrwdbaC8S1eZwhM6u5Yd4KldxYF3QSm/Rt/bZCIFnUAyDUXuIdnGlfBAPuASO3L5rC6Gathl
jLrGUN8wq0eqT0tPPTDeh/nLmrz63JUD6TOWKZ0st5u9s78Nj9A7s8PkptpeV26zZc9FOA++2NP9
6Bm2P3qTf/O3ETBvP4GvAjeqmWOdW5ixYt4p/ZvWXbHU4+xeosPm88X5cPGRYIGoJM71Oy1m0Vsq
FQ3814xal5yr83HUN5+beJ8gXkYD5gjQvKER12KrTT5KB8/TxSODy9tCO/l5dx5aB9DQTl9bN761
9i0o9L00rMPPDX/otl7ZXb3XRFRnFPod2Ngp2ZnVfESVGmyfU5Akz59b+ngW/xrhKtiDpIQ1tzEs
MX6fpndmGnz++5cTsj6iQLkA8gLwAILWFe7EaaoElF4KWzK2Ng2SHtElH68HuTFkfl6cgnt8NJrX
1lZusLCrOWlyWJv4fReHZXsK83TKwGpD2E5qjcZiwGY3CxVEv/18uj4KHhfmLFR3LAB11nQeBpnA
9tfXAyhZnhrLL9tNk4boZuGx97mhD+PvV5bY6qCWI9pqnQyWUqr3nkwSZJwzcVbE3yEVE8aEAlya
t77s+f2QSvTByfZO79HNYLHyPMqbEzv+PWIXRw0kpybUhYEzfceXAgUjRXuJ78l+GK7B/RagosYt
j+cAKSEh0uonXgIfHTHOAACCMhQHgmYVTpopBduWagYvjjrofRwrWqC7Jigb/+dE/9vz+N/il/Ly
j73e/Me/48/PZYUySgye77d//I+L6kX+cpk/Pr80/778w3/+xdXf27yU54/F+7/05t/gl/9pHC/4
xzd/CGSbttNV91JP1y9Nl7c/fz8+c/mb/+oPf3n5+Vtup+rl91+fy062y2+L01L++uePdt9//xUE
9q823PL7//zhMoDff72fmurxl//8n0P6v/5H+yJ+2b7kL3J69wteHpv291818zdgh8A+i1jQBPsC
UnO//jK8/PyRYf5mQZEZqtqgiaWLvtyvv8gSZOr4Z85vNvJ42DUglgYYBS+fX39pwLew/MzUfwM3
Bxgr8RT6SVn8j6l4s2J/reAvYHq8LFPZNr//uqrzQoFt0UNAez1gZBzv73Ub+DwWqHmWyV7Pkj4P
0RKrk9yXc6TktpZQy/kC3GBVPsWZCUESN9Fo3T9RoyNlIIiTJKdir9VZWdIRC5ZtGTQiTKDbV06b
2GTKGJeI8hJndCVTXR15vaiKmno2ncr0Wesb1iZhaRV9R91mBkPkdmzQMYEGT6eMpBaM9kxsN6r5
yQrI4tL/cvk2FEBxnn4yKoLFDEds9XWQks6509POLVtBxhntSZ0i+6x1knwztVOvdUBw1CaEbiK0
wZszalw5U5dCQl0sBIBRc66MOGb6qcrM26sI1zc2F7IZHBTHIFjDoX8bIxMwE0qAffa1tHJcpbPe
meNRy3hnI+M65Bpz3Noms24iXs6kuhsHava7zOCpwzyjF5HNAOnTptlxEygMGr5pT424LYzcuTd6
aKP1flaLNDG9ugfVuVtFxqTnf/jtv+VObssC/33qSc7S57psyh/tp3/r/yt/g+X6t38c4nf+5uY/
/3s5vMj08a2Lwb/5w8UYNtwBOEfgKxaPYS7X4R8exqC/LWU6AERx/5AFHPtPB2PavzEH/SPgDwGB
iA0IxD/9i2n9huraQiuG/5ZjSH79x7f9Sw7mZ1Ltr0MDmUBcQ2zpEDb44tHWRxpa0709dlbqlZqW
3XW5Ez13ejngYTFbqJ7kdEnINcriaWiIRF3rST0PGwQjCyW6MaLyk2hIHrhmlyTbhFmtEcRNUl/U
iVO0ftJJ+6kBnC4B68qsnVdG0k/QW4xAh9ZVYNeBtgLqk+5kpHXsmS1ycgWAyPtGRI3bEboxQQJP
NjLJ0i8xa40yqMwS/mUoVERdq0/ZtWM34oZUAhnSvqagleqUPuLXjHZqu4UU7GyW40j9FDksnHxV
gtsOsiAQscnGAkQ6GQW+qYsbDVkIUGob28SOwCuQ8dQ4LyvNsX3S2bUXMb0t9iSx4sNgOlK5i7TM
I7TXGTQhpABjjyZ5qe+UYYIjLIrVjKRsPGpIEZsJP5ptVB+pzUBFOiLYcjOMcvJSIiXEUMigC3ec
mxJMIl1PCYp/qYWaiQbfgC92sjYca9k+CMiKaqBmtPt4q3jl9L6axfhA0Ch7TSWW0lWdrqP+OGX9
Q9RRswgaxuuHIrbMr44RW3dOPA7fMsXVRWSnfYs8mj0UnlXTRAurskykp0ZxTvG+TEH475IStPp8
3lYmyB6A2Co9cCPc8bg5lKA5pBoeJNJIQ67prqq0Cyd6KMbL2swPUUW8aELRg5tbfIVUtqfMdAf2
lDTgpg/+vzBFKp0l8ko3jmUPnV82389JZm9JObfnM7RpOOpExNK8lkBwQqfF06yRLyxKiWehfFQZ
6sKaCk9N3RnwwRu7mC/GrrvVI75PNOMub15ENVyq+C630xcTfbgi1h/SDki+HoT5M7voUJfJNch3
pNHO6DXIGZh0EyXNg8ry3pXiXA2ox5rqyli06AfWuJTLDXipwfUF/IyzL0foE8fd6I4oxRY1SsAs
grpFVh1nVtQbQjPfaLkKRMSRxYtbcsstm97Y+Vw+C1Qh6Yg9x4Zx9BMn14RbUuM26h3c8KYR9IMO
WJCVVr1XtThz0O+0zKA3Ju0BUKnUNVX3g2Q19CnFJTAB1UFa6Crph2a4bSbm1U4WdlG3T6BXcu6A
QNuMHTTyqV3LjzVJ/Waor/FyClI6+7PJ7zmIUKbzyWRexn3DrLxBv0f6IzCghJRnZlDUWEgHaYXo
ciKgocyR2WF8DlLS3tgF2m/QB8b1yoWyKuCR32yzv4rm9oY6Q6gJ26viGjuE+lox+oM4z21Qy0CN
S3fii4ZrHvykb/IRvOwqTJl9YAnA+QNYTDRxgFSyO0stVMI6skb4HAD3XJdbi2ZdYOJbIEq1Ldvy
ptO+JPkz6dDKACWjeHogtphdrp4dkXh6ekijPOzL3OPjNjXi58R28FlJ4EytJqGG3n9NTPSyxZHn
JDcDN27VKMtNYvInTeOP2GqHHs0DpEzwElGk8LXsauBm56W1unVU3nv6MBKwK1NAD6DVNjphZMvE
VfYARyUf7LY99pBdZ5PNISwjwqKtyK5FTamX88bU2tEf0ygQjXXRpdrGjoYXq5uSEo6VkKu0tgaf
0AkCZnF2mUIYMRryY94nZ7NOo01kZVCwHbMiNNCacxjzbrxeylWD6r86Wmm4TPRnk7DP6ZzdE9va
lAiTkLLT8DLudtbMbooZHS7NECJ6cef5Qk/TPeoxYZlrXmli9/ZNfq7n6RNH53JjICtRZakF4LLK
Jdql+4mHyrH3WV8Dmx/huDYPtDe+Kah8O7IQN3JQG3PivlnQq8pJL/TiaKX6Mc7Ypurz27F0zh1Z
o/skmxx0/1eqvgF95TXRhp3J2sBoLjXQwXtpfD3YPcAc2V62j32PSJQ3XX2TO/NZDKevxTGUeOpr
MuwBQgn72vnSVplfFaNbRGjFaDfjAMxDWg3jIZ6PDjiIaw0C44ZIL2ahjrPQj7k1bU0khSF4GU7q
KqlQELK1o1XMAc/Pc7ItaH0cEuZ4WVmkgE4VrtnHju8I4qIdzQlKR58zsJpw9NjwviahUBXzaTXB
qeQFKFcEBaFa9KMZLTStZNt0cKKDlLx+LCw78/WebZ1KXTi9nbmzNmfALfRfzKGAeqICd5w7W3EW
lJldQLh8M0LVcW6rY5ubGysFeQnx5/YibS0IpjzXuX5E3s9jsgzbvgiyDL5ejEEN8vk0IZs5655U
ah31yb40IJxN6ByawxhaVQ7P+zSTHZ/lBbguGeR+5uZSLwiyugeT9a5NG9+oki0vCzC52JqZPNK5
BTBTG+rSAw/GRYY2Q6C8PGfSh8e0grQauNTnpnbNuQNBvXHopgwd/ebsT2ggndo0VG0L3zrWoVPs
1CADZLJvBzMn92wwYo84R03moFKrLgqgGRK4y+JLV1tf2VwTHLNn5Wi+0NunGYR1Q6OVT7UJVVTn
rtcHBCyQHkdCz20ixoJmMkOagw89qsuHRKsHv0n1S1CY2/40X3JjV6BPvYHIU4QOI61ELUJvAuYU
W1rM8ILpY2rXj2inwoJDdZWRM9KOWwVnbhjl7Le2CVRsfIy55nfxwCHaqAdajxqOnj7UC/lcmx3j
QRlXWo5fP93paJPXvBGvzfO5FuDhVJYAaii0au7hAh23klk4qQDYo9C2nehDE8XsgD7jnT1YZ6NT
/7BwrUFwPfNHRdwWfe/WNACig7s0Q9QIzqT63iwKF/fjHVpS9ot8z8wmftVGlyx27keR7RTnYQEe
tXF8AhNf44J76aB0CCRaHVJoyUbRdC94fCs6YKDICCTkLMLObAHMSRLlotQBmhD9HnQ7eCBAwE9U
27puzjsgr1MNJ6lsd9kEbvGZWiHl3fcY1QvPstKzZpGDrLJLmya2cqEe7A+TcWvZCmczGqYdbc3S
Z411jGm0ow7uA9D1zPUW4VZyLjA2W/fbjAMZ3OuXMbLiAi9A9NDM4jt44cAdRWw/tkEeJQr43PER
bJ1uDvFocwJtShyqDHWRDK2DDFbk1wrNYD2frpmtIO7+jbZQ3pzRLzv3V2kjAmGWnsy+WrJHvEZA
OpeeKya9PjnmLa4CW3o624KJ9Htnx1sCB5/1xjHHC74pYsyJwE1nQe6VeU4DSstUhlZhBEZlu0Ib
L3lngXYi8miWuC2zcS+XdzZaEET6da7uE9FMyq3T4iKFNrSDEvlgm2E8TV4GdvscOtLwFuX5UHR4
NfZmS7Bk9p4lMWLzoom3KVE7QXR/AlEvmw4pcx5qZd0MRI/uLdSjWSK2iEq2NfLNaCf3cuDNknkK
YjwIzGYCEK0Pq/h7T0x/njrofLe+ni8sw4k30ikc8CHjXAYy6l0kZLE9IUY36fMXiJkEM43NkNVX
A+Luq1RMtt+nvatmCGQOFbQCWkXPqozc9epFM+PNVF70+qGooGwWSWAu0O8nzDCvnhjErezk6PSP
YxlMnPlRA1oEzdgUdkDlS4TG8KyApDUE0try0Oh5/NDLZNP0o59PKsjMBII/RQSnT4LWNG9yjmCr
jXd222yMfOheTIvB77SVr/I2KC1Bscw5OlyB2qSQ9HMzvGdc2acOnhAPVBmIgeVlKoDCUKS9Swel
dqA18zgRfo1PcJNJN31pdKXrtPRGFjYiJ19majs4AM6MmpcofB+ENB6dZmNp3AXdiRwnQCid7w2a
tCdNv7VA9MnnCk8OlbS4xfMKvrAFJ5jEwwnqJU+pwb2R0O9t1w9XsshwK+P+icxwiqO96byYbPqm
6j2dEJODq63oD4IlZ5NhbdOps67kCDDWfEg18lKgiteA4HSsk9mNEApJjieETnDIcYKiaN4uaRNH
V4GqRbDEO8RO3Maewy4h4aDEbTpioaxil4xPQz5uc0HPRFJvUAzdNLm16euXWJeBlVLfjp6jZLhA
r3gIEW1P5KYnOkhblxIQzjy0a+6KRIZGf90426K4xrdyF2EyNI+sOxuXDt6qV4QXeJ4ZXknkmSiI
2zFna8ZZOPc/KHp0ezLd1o191sf6kcFZnptFt0F2Cwjg+tIQpScKoVxGgZNNKNhzDO0KHBGPRqcB
jjxQ36qNjLi0BzNpTQ134hoAI5F2Q2cLcpnW0Rmtb+PUF9sYaEtQYUW7zI5bn87aBXc6hD46AJfi
IXeuc9ZDG0z3jMzyHQ30prqV149UVq5yGGgiUq/I9oaoL6NIdyCH61AwTxex3Mu8RiOnPKNV7ZZJ
F6OABiypqH/MseFqU4FLe1EiE26S6ecRwh/Z+EOKuD5H6U2Js3jWPDoWgQKz66ZP8NAEUtZwRTd8
Sxj8OZH1dkaoWOBZHOuPWSbgBmiuBzWxO1frEP5QeUtw0gu8P6YaGfIBmXQ3Sft9TvAKxOvmSGqc
wTZNQW7aNVuQbvVubeU3xSQiFdgaDjDDIxU0zIY/F3UeGsu9ofPpu5M1mVtWUb03hrk9EKejXh6X
2ovGFxJIQztmmXpWTbShBAwoeK5t+ECTwGbJ5CsVHwSNTNc0NWBHqwyOhimk1pgKHGDFNn0XghSs
d7uRAgOq78yO+1nDzjoTzOsTOIMz6U6sTN1ZgflaAxsP4c1jEfcbRxHNnwzFAYWFALjwrFLWARQF
sktFAcUnBNH64DrONq8KX9b2ZmJHdCT2rmOjyxJxqil1ewfR5qrZdOAvD3oQJPNyZ0/djxn98Vi7
LpxZhV8CnhoEMKQW0+wi5BnvEs4jiO3lrPmaKtUPbtpF7Y+ImBHZTsOAViOT63UUAu3JCrRPzx3z
SVTptquNnYboa+b4R9NQToinjcm86MoCb6mctAXGL43CL5K85Od61/IazsIYzzrCunRXIGZ9iMBB
Hm9ja4z0jV3aRuq1IIe56IuxAvPxnBvHCAqUCDNwWlOo/hlAaY3G5FwihY13AYFwGBq2VcEfhhkv
i03dWlrv1SWD6rIwZzv1kkqvl8ivK4GHtEkpPJUwcimRQcPnaE6mY5hZ9/3v10P+tezkUjW5aeuX
l/bssVrnMf8fLIksit3/5wxlmMr8UX5/m6Fc/skfCUpqLPUKR0chCvwgUOpB7f6PBCVBJQO4J1Dt
LoIqyKcjdflnBcTRf9M5AdYfucilbLIwq/9ZALH4b0giYq2ZuUD5QCD3dxKUS8r+dXYS1MWoBiIx
yRzdBARrKaa9gpdQirQ2lxYO/Jh2tYt8/bAHVjz5wkva7l5Ny5/J0dfVlrdpejBCo9qDesui2oAq
x7smaWHFaCWCEwtA72w+dV3RIFAsbNMfCgO3taXJ0ptnaCvgOZ9nJxAlHxqHaoOFaQZr0Lr1Ujfj
VsjYSAJlaima97JqU3NFfRN+A7QJMN2yqNjbgzilAbAq6vw5boZaF6jOkHBea1/RpteUVsKpVjSd
PKEZKdz8pG1EWQ3n44A0owsicnloYpVspgK0MXHmkB3eFjYYOAYEpZ+vw6qR5M8PAj0vqHgwHfiy
t4uuGbWeGTFLAoFg8pibCJ9nYbVbbMk5jGZV/ig4qZnL9K7xyzTLQmJl/ArEzcap0g22+Gr/OQ6y
7ciQI0MPUOpq/82RURdzWaZBO2niTEiJ5E0KxaedrScddOK0pLjUhoYloWaq8ivPu/lHS1NQ1aFd
AfGio0/10U4MnfsCLaGn1AdWBcKfUwW0hqkbpm0sJ25VTB85NZrJnlCoZkN6ber9GMxLKseumRXU
Mmk2eTPVB5rXMmyUlvoqLptTvU5v625/fAQUK8BiAAGExVm8XS+mJVYSRUwEiVmPFyqtTERAdX6e
do22c3Ll+JMFhg93iuvsCOB0h/4kW/aPjp0z//O9895fgE6BomiKYil2jgm/9NpfgES/47JBfkQ2
gnyvczMLR+G0mzauo83nppalf+ua3ph6100ZJUjyW2kWEF0h3pkcrdsrLYq+WcU0XXa54YSfG/xg
Ly6zC1eNSgWHAuTbsSHKFxqAZyKgCde9hip5ME1JT3jBBX6wGtbCcA4hAgA+4NpXVqRVEE1vkftQ
QxXhYU0rOD0LpLy5Y7oopD86memcWLVVL8HPHQSjqIKB6Bk7ec0iILRJS0ewugZ2kRdhV2TQGWjg
DItca78h050gJTXKEAeAQ8prRjfQEOMwDZnuXGZFSTZGC7y+SzpufZn7EcDRz6f+/baCAwDLLbhz
jAULsJoU+KlcpV2ZB+gjQTVqyeeNOXrkqYLy8uem3m8rVONQUWAA3UP4YoEWvN7BeAq2yKCZyypb
6AStUvRa48NuY6SY/dlBwvxzex8NDZk3E+ACFAPfUVcVYzk3ls0FHseoq6FQg8aKTkdqqdJ58PdN
LTxGGBsuWgQOb4fWZTW8aBnnAeu5E5h1lftUJDky/eMplqpV7+eyoxiEo02KnB5FaXWN0IQUq5Pq
icLpzPgIJUJTm/ZlP4yWy6EI54mhQg6DdTE9R+JzOnaZWYGXr02QUYj4D1UYHdgBTX6p0ml4yBtS
BSVS9HaAByQ9QZry/sRh74OZxUZ3BQHxyOq6cwbwJ+lRlAVRZYAis7Ud1+jiPIR7AwWjDZ6iVpJT
QOGPjWKCKACsWPqVo5yzIjJKOWUg2i8B8aZFxq4sHKptrc3yRzU5yXlGqfb093cACKj+YXWN/VJ4
BYIcr8uChLcmUlD9VZ7k9labR3biGL13lphUskimMahTUb7aa8xG82+E/wW0FCYuQW6e4fHBTmC5
PnBcb82spnGwqrQ2WJ0FWQRysEThYR/TON0asW4EyCuge0c5JUhFWKfdV1ZkzW46jlDvc8wMsJ4k
U1faKCO/HLrqaA14RX0+4R95ExsoVY4TB721NRy8d1I29UkJrhAEt1vajWizRGrxpkt4eT8M5JRg
zgrd98e5s6G1BGgDgwTKmkal1KvWniXISf43Z2fWI7cNbetfJEDz8FolVVe37dhxEg95EWIfR/M8
kNKvvx/7HOB2qYUSOg8JjBjILlLk5h7WXgv0gPdjBIL/a5k9usGzHB33LIZAfBvntP5UC8f/3R/t
ST6mRmYvpzIo1vaUmjFaCfOKpJCb2bB3v30/ApyCuju+Sbxy64JEEnDUUlohFNXEH8sqNPrpTad9
wdkW72p3ad78nPqEsUzH4FpRYtnG9ZMYaYF61F/yxMirc2XwflCAKb6OHn8a80D253yug9/vr1Od
u9tXHOCwDvG0bbBM4GO36yxSwxBLNdLy4dCdfG2Jo06azUXv/eajY2T+aTWNEqB4Qncr8YzrffM7
jwrmySWe3RpYuFvzZrd0cGg1VWT6dRpCSAk5Y9sW59Ja5AGedM+UCRoPMUFEsXhZbk05DXFxOQqe
Zo/C5dDMw7t8ZAgIhThqHveXteM0DQstapdzDf9JoJzOi2yU0QO3mdyipCzNlLdfG/6lKG0nXMkc
QiOL5cM0CeftC3TIfD2gfGqmY2t0toY1ntssidJ+Sj8PsReHmViXd1OhH6G/1WfZnBogfuzlM02o
u+XqK3wnMQTS9VE85dajNGxxiktzCp00BfJHlhNmUk2qp8W/9zd2zzDjKs9xDx1m5/VxFTGuXAtN
N5HfSgMQRp2a6YNFEHQapsmMct8v/lLR71EKteMhiRSAU1nPMCh9801L2+7tJmuTSLMDeMa75N91
yNzLtDDZlTeWOIiB9sxhjaIG3oBQXuVSL44QaTY5SmxoYVIG6YeEutnXYl3bLx2qqJ+NODYPdnbX
XqBEcQ0yfN76W3udq3VUToUWtnIc3tc8VqeB7naUzGsa6dV4kAu+/pBAWLgekGwDYKOScWsu95xk
Tqc5heeBqS6y3/FpVLzA4EWmBy3tP0FS/EedOt3Btpq7hpFhUHJJcE/o1q3hjFKunAI9jQYjN+fQ
LavpYyFbVz54uYTsw5J1HcmEW33yfS1rzsWgLcW71nPlo5cTAp4HR0/fmbpM6G2lev8/ZUN3OBRW
HnzxcisAIra28Cc4tkCyJBmXhXZ8DfupLBx6xyIYJMwGZa2FWWLpfxttnPvUNRef9l6Q2AeeaCfw
AFDq6hYuFn4kK9hsdG9PDgKmFPq7Eahn2co2Mjy7DUspmRH2DWC56zhHta7DiLvkFv9Nq2C9sMuL
WXbGWSuq5R04KcbSTDBq96/zTgWH38YZByMM24DtbX6dmYk8E0GaRYxFIInrrObnxph0qO9pOukG
ogR0ZfPTWAZw+AkxPSwTvTBY64ODstrr1wH0tO1QTHKtAKTl5vhXFuXvNHOSyDWEh25IhXxnsyaP
1dza14NF79kyVTWUJVsQPWyu9hCM5WjMRgK8ACX5kwEQ5Wm2Wi/MgMpA9myO+V/OIHUGjrtk/qlp
qTWehBR+6Lqr/+R20FiUa6VDn+F4lzypqKPf/4mv3y8KvFRTYSRlusjwNpdkXtsybUcwT2XOZ2k6
swjnNOvft07rRyZd/lNR9UexwK5RtStE4x5VtI3RZPBn3UbLN5okd5OSGaiRQmeg9tTDoPZN+FzG
tfKOvvzrBEAVs/+/2Y1fdzXgWFpa4ORykT+WvtVTkquXy9t31LINYjslmk2idut2Ehs8WDvgdrLG
cgFSFT3YFzFHAAGdc5/XTsRw2BHn4k7VL+A4w6+AuAh1v+3lN9eUNkxjpxGzTM25rJOC6Wuor11Y
qD8Hc0buqEL7orbxBQ0aoVQ0vKPjrr7bbbCgfgTleeZ1nvWib5cetDGJi/oRTVZZH22bppGXlP1v
bjmOv/Np569eL2jE42kexyypHhtoSN6LotaeEIk3PzhMHR8J6L4OewExG7rtEXAzrL19XQ10Scze
o3BEIA6xCKDZd1oABDGTYOzbvB3fj3lV0akUfjRRlg3vn4adUjr2IZ/E5/EIUru+3ZOJztmsxdgf
3G4AbMh5q+DQfR/0aNADX5XvmkVI/ZwYZf5jYOLjQ70OHlzscWpTYGitg+d4zyUx+kacwRQ+Nb2N
SzKCsUPNq0/pXGbL1ZgnRsgT/4uPyO+Ba9ndeQ7Ec2XS4l26XTkZXgXBqOQiFIVzXXrb/j5TSXtg
CHqQp1ErYsg7hXU1aiP9LZ6l+f3+1u+8/3SJUF6Am9BhyGK7Uitr3RQ8ZFTaamy8i39ZdT39KXtB
G75N80fTBVoh+j75577hPT/jmFBe+R6Kn6Q8twuv1lR6YmWLS70VD8D4yndeTAX8vhW1fdvLRi/O
x3fTpfOf54VfhI1uQ7vKR9Yhmtoa0K7O+HM6wCQdNF7yp9XXR3QVe04bYR/mAiB8BEGl/v6FPW0d
jGyusLdm5vLkrL1uneoYun1EPQPtL2Kb8qJXedkfHKM9u8wgujDPwVTMHNWtXVnkCCqnGvT9zQIL
nen9SLVF/+iK7F9Ly4xr51r/3t/ZvYPDK2GDnKT0bG2VUlPNi/2EkD/qbR3M+dqNxKiLN6Fgarhf
DVDyNLnK4NNQ9YeXZu96uipgpiZqoeO4eRoZ76kLLyiyyM/rCmWCxgqbpk+vFlLTB55g7wC9NLV5
DmtmnJjIgt1K8ytk4d3eOc+MhJzHqh4vg8GUw/1t3f2QpDIBtBke7eXth/T5iIHRZVFcEgf3q+9/
aGNmOycJEj8rdEi2l1I83De6t5+YojdC6MkR2rhfexgGEZsscrUTOpm9lp0Ty0fNw3beNo+r6lw8
fTTAiXKZHAV6f3tQiykvAsImGoOU2C5mQmdyaZM8ur+gDVfG/5lhRpGwDedGHWBjZiy60WYLI6/K
+qfFBPVB55oGmpZ17bX0k/eznvffDSDnn6FINi5B1yo+tHV6QLu6uxIEitCaWysqNIP+lBlnoW1V
IvJMpz1wwXufHC5zOvXQE7wWUfHWCgGKsssB4ejZWetqJ2x7BzI5PQOQ2Dag3CvGHw52SEXwG88I
NACFY5eKF/doE+Ev0mvg4WWspDKD+r1pTl/BbK5fllhbz9rCCTemrrz2Rlqc/XV8nF1THDSJd9ZN
qxrQANofTIo+J0MvfeUwlslY0z83s5qJBF2uIVwE2TWAk4BRCg9hy7WRB5u9l2Kh5QLPB61fE0pe
9ateWB2sxknSnmyjndGOTFvaYOHspR7Y2HqkOzUDgjPs6oMxjvNvmlGLBZRTll8yWrVHc6E7947f
4iCuqMaaX2U+k21WskrsJKrdRL8gKrOAXk+s0LKW+aBdpQ789nMzsUuJOaBNaG7r+klSmkG5FElk
jIVhP1XxmH63KhcUbUeP5aFO0uJXbgGmTJMgYLC67o/ETPc+NyVAPhwhHoIaW89mt8kopyaNFD/E
u3pqrEfhAp4qE+PfTnOs05yCO7t/yne8N1Uxlk3AzbjxFqKBaKHU8rSgW2NkxYOVI0yrZZMPF5Fb
Xqe2SL/ct7fzKDKqqOtI/PEyIit4e7g8acdt7dTYA78QAeiqL+5ogFYNh59Ty/QqkrH1wYuxc4h4
K9SoNb8asMXmQAcIgOWyppXCY7wwLSach9LSs4sFs/zv95f3ajtJWFBMhIOZrWQgd2Oqo8+2ksUX
Ua7Zk8rQhge9wVvWtqaFWqx3B0t7fVk5qjxMsHkohSBM3u6noZfQS5eFFqb2NDxSi3CiWIMsFWHo
ovsjA6T3OOpeECXubFzAGDd/pjnI266qyoP7s7N0GtmmzvPI7CjQrttfMginm6EJBcmnr+3Z1geI
SEu4yCK/6avL/W1Wb+DNXVWrNiHN5zGmFLTVdMs7vBZoXy2sdCRST4ZbLS7qE62VHkSNu4sCv/Rs
CFpt9fcvfGEyFhR69JHxj0LzKc7FHcOYMEbEBiIl6eIW5/sLe/0sk+FwVDmk0PJ5lBtvDTa6MU4L
PdvQnvr2wen9NuxFn30AGZf+6gY6uLmZ2++kLuV3cGPjRzuV9vdKB2afDLN58aAjRVMvY4yT8YHv
Xe3174tGa37Nc39E6v/qLqvfSkBEO5xOkLn1V0EiyyBukYOJM1k/wQiX/lhnffpuFEnCjLzT99+b
pW4jv6+0g316daWVaUiwoD4Fi2rqm2PvoNsgap+GBcJ0y+Ocd+afgxY4lz7Ij97DnbMG2pCIzAzo
AlH4uf0icg0KV9ia6qQuydNU5vJMlT37cv/D71l51h6ml+epjOHWyso8EIibHGmd2GwYjuqmd1Pb
HvXmd6zQZPJd17SI+6AIubWSG7HVUGBGE7yyrXddVyOVNDtHBZw9K89VK7J2dGO3tYosAEHjeyJm
znb0r3Wn5RcfHpSDvGPnCJBakR8jcUMT+rlu/+JqapM2UcMaVc8qQ/wpHa3L7Phl2LfTEWHmK1OU
w8Evqi4H1G5k47fb5iJDgjJRgGr6IvtI2lb2tUihne/zKvl5/xy8ulNwXFPzw42SatAy25gSdqsP
ZSIw1efGU2/YcdQXTkpAbrjnIR3Sj0vs/FmJ0QzvG95ZI2xQJDik+1xqe/Ny9eME2z2wyFAUfvax
rOMktNvJj/LV9B/fbMolwHLI/rlZxPW329kmeuInA3B/R5cAZsaZqS6HzPjdFOTFEt03trOh9Pdo
/AHd8+Fb2XiK2XW7xElFEPoSWphzl/vyXR+D4Tlpw+D9M9VD+5Wxx/w82WXyf9QW8N3s06zsbKpL
2Uj3iRDpHG1jyiJmDKMyEBfrR//vLKZoWSXVwh0Hn/L2ZcINQ2GPRxjKcvVLXtyG1cptgYMCDCrV
dMUwyiWkSJd+tqc18RkISu0nuwrqr0nc5gcZw94qXYqNAL0seFy2tjNn1vJgdoOwrEgAqt7zImse
ndAy0iM83yvX4kIIqjJkOvv05bd80zHAU6su44Apc4Yppb7OT5PmDgcLevXqqxYTsFO4AMk7mJy/
3UxfGglDsZYfEujXT26JRpxcrPo30FrmNZGD+9bXDHsE/aCIdRL+Z9Kflx/PAVHQN73ph1XWguxN
QWLSLdcYgW2dg3dmb2kg7kHJ0SV+jZQrRGamusZYh0at+Wls8orRPKVA1MDTa4a2GOfsev9obpgj
KTWwvID4gM/GE8qfb7eTwTZFWRUwyDxSDjrNS1Otp3IpoaZakvlzxSSNc8rLhXndzoI4N640/0kL
VuNcWBAEBG5jRe6gZ3/d/107x5afFQBdIimg2blxQ7PWWwPr93nY0/pvnSd+DpNkXhi4keunN9sC
fKn2nVoyAgabsM5p7HiRdRLQsWvAHTSWx9Qj44KpVR3REO84vGfUHxEhqFJzK2kFO0qcVGPsh/0w
V5c0NyYIV0zkWH29Ls4pRE5f/Gn9fYDx/9d/WCTfEowp+Cd87eY7N2YO0z6LXHNmc7sZFv0W0O/J
Kebu6EypDbvJAKjB6YrKhroADbLtKosckiYTPtIwqABZdvZgPPZ2JR4KYRuPrt9Vl8Wa44fOBoxp
eigYJIFdv/0d80mbFQYCrwQXz+1689VIaXoafrgswJ7mVdhPZW0YITO89rf7W7v3UYHPUKcjz3tN
vsqstxiXrGMay/a0j3MGD8dE9/kS2wg56HnukNua6EXkamL3vumdawKkFtQr4ytck+2gTG+OAM2C
nonYqv1VrZ54SCws02hZD8pdu5aIfIALAz6gBHq7n50ddEsyjT6BRwARiEujcS6aH64QwcGXe+0F
QQHAnESsQ+/D9TdBgQCYB+dh7od5BYCwybw6dETPHH/ZuO/h8yoP7L1eGfZsGD1xNQQ8W9QaI67F
0jKgH45i+NXHfnmdp+yj7Gz58NaPReZLt8FmFynpbLVYG/I9Z2wd+GpBwlz1BJ9ag9QI4fA/eEj2
loT7pCPGZdfpNNx+rHoJLClKOFfd0jCZ2XScawIph6qLaf9hUbxZpPzwUgVITdyayo02X4yyd1HE
K0n2APEDb5whmhgRSXv7/hGQqgeB95gizq0phrJUXbR1QyvOUyY6bUbQNW0AzGC60ZtNMVRANmYS
DNMOU1f+RcTWah1l57V0Q6ejn3Capti4tmbdfJwWR/y4b2vnvKuiGx19tSwgabe2Jj12BmaE3LCd
vW9AZ+XHOTGmcNXmmoa25Rx459dRGuhQsH6sS7Uunc3ZKL066WpDuGHgDRDP6HMQ5V55JDK1uyga
ec/ILG7WZlEBKexCCdql/EDTshpihTnph8c4H5srYxD0Mu7vokqBbt8cBXr9/wY3y2IkZuA7cg6N
YklPBqPBEUWO7qSNq/1bJqwsGlCUP9hLFRxtjVo8L0zn6OpGbyIH9G1i2QfsJUP57ocgkBr8Akt5
9WWaXUqKqeduld4jU0j2Y1Uv4sv9Ne9tMoOa1D0IJaB02/hk0sCpyzPbDTW5xrCJFiWsPSN8F3zV
K5hf462wKl5z6J3A3YJjZEhl65mhD4pzCxoHS++d73k8IgKsdcJ58uGqPqruqRPyam8RAATCpRrt
2zJiR4JaWAOLk3VJT0ck8lEJc1+BUeYHeP69s8Od8OihIZPDgOvtDay9SVTp2rmh0LOR6SMLMpAV
jji99PvPPOD5p7Jr/sMzp8Zv1MPDu0O59NbomCjOzJwb0i1DcaVXNIaBTJBGkr1xnsdcf7v3JPuj
SkJDkbLMNsqFvWeqzIxFtmPVXmbX68A+2tpjoDfpQb77uvDNQaGW5XFOiDSBL9+urYYfirooB8W1
NRSYZmOC5qGfV3gpgDT/5nmd9pfsCYx0YBtXafRj1Geu/bCQYRwse8/dcXj4OYDffIKK259CvlrE
82yxbGQk6NhCqNV4qXUQHe2dIIi7n3GPpC1brk+tG1LQErMTll4C6ZMLI1KRWtCv1ct8cSEogWqo
9g6e3tdxp8I40h2mVUPwucUw2J3fA/N3yeVbWT3YuQlCXUiYuHJ6NuPSijCBQ+oxgEXxwNnuOR6V
SXgg7UAlbmXOl4q3se8sJ3T8tPpY5DUiQPOSKX46q5rHk0uV8Uisc+9DkqLS9CVXg5N24+wae9Gq
wVqcEMRRclnMBv64ctQPprL2vM5LK5t3CwpVD4HClRJfrU/Rog2ovs2BoiCbj8A9e6YozwMkINBQ
dMK3J1NYne6vmeFQJrfAgulKnJveQFS3zhEr+mvoIPvFRDNZJ/6N0RR1fl/EM6ssS3g0dSfs3XTS
QykL0z8lTux/g/i9zh/zAl6wajKC8hzbVINjiA8/tMJPZHj/ydr7ijTCmLdXRAG82Lc/BGbvqTEM
SqiOxcjEPI7eh7SCA/K+lb13WYWIirSYUrqiPXi53L6K4yTQEzdsYNuz4X1yY7gpDZGexIiw0dnu
0umHrGGxO+drPDzJoCW2u/8blI3t+0VcoIb6GbF/JSnFu1i2xVq4YRloNXRDcr243iz6EOBV+zCY
Rvav49ZQad43u3c1wQn9L6UBeOTNBlu5g+aZTzlcylXH5/YogqRBR+VqtuSlNWO01t5uEWgauGLF
pA4E5Haz68aUmZtNblg3uvtp0GEFFQ1+PLGnOBozRj8PDO6dIQUrZorMwfk8H/YXh1nT5njqsxE2
KWnm8Kwm0F8FMv77/rL2rqevPA2VDEbGvI2/6crE9haL9xJQI+w0duJHc1lVZ78pgj/vm9r7ZlQs
A0DrjAwRx97uoGU2lTULHLmbxkzkoq7CHC7MoH4Lgr+XUI/et/casIo7eGnQvDXYmKmxMH3mhGNX
zO8MvwtCa7IhWJt8tB+7LjjbgSguugFrTtcWf/uidyM3iJOzO07Zw9t/De8zhXiQNFQj3c1tdXut
rwOXZGvt6u7vDJRsj85Jq6EVoDnVr0Yg3RWlbgKH0loYFZS1ZlZBoJ9BvQdFaCuvyzoOb0a30OAB
3UNUr2JQND82ezRYk+FLYvuF0cZIjtRCx959v0BaGd3fgJ3zfGNpc4G63DZjt8eSoRlf276oH+Sq
uQepys5xxgghimoHs6DNa2MsMZShpSQh653yavcL4WYZQ4GYZEch164p8I1oWTEPQbpwu3OrUzfz
NOl8zzofTwVdlqe26P5cLdkehF07FwcHr2j3VapOmnBrSeRBw+Q8FQGvt8dLKUzvogN7u/p+bUeW
k+cH9nZ8OnAcWhz4OVrr9uZLTbnmo9uA5xEeQzfZ4FkoAdb6Nc39Dnrapij+8vQU5P39A7K7TCbH
fEosjBxsa7eGCEZP1oTTTrP674G3LJ8oT5BcFmv8m90768GN3Hk+aTfSulcVHfRNNh8w75a+tpOV
1MtA3EdqzRo5/QQRDzeihlZ0qh76ZPE/iAzZ3xT2kwP7u9v8wr46YC8cfD5PY7viEENh23DPFVoR
DaXpP409oH4LLPkZ5rOjIYKdaJq2LlMVRCe0HbYxg68nsrZl6YV5M7TX1PNMmF518ARdkF6HeCgf
LaNozwhYmAf3f2+5xETE8bgaHgD19y+Wu+RtX3q4lZDh8PSBlyg+WVOGntbS9L9B1tpdp6p7M+4K
90Z4QsGM/icfe+PeAHAUPNJc0tynMEiyUIVjWefvcaRHDCZ7/oASCQMjHGGUVjafs0KvypoX6p6r
mzCBPMNxjmZEcZnpIhxs5d5NeWlq4+WW2TVmp/QI/Fa20u9y41oaMRR+rQ0dM4HQ5f7NfD2Qp2AA
bNbzc0oVdOOBvCTVBmp3pJdxrP3q4OZ8Coo+iLwuphoTr2nVnvV+8KZzvswz2soac1/FkiXhnIs+
0jI46YoEdlBrytc/kHvwvt3/hTuPC8dKR8JQFWyYU7w9XD7k0SX0C16YVPH0nsj4J/JI3eN9Iztf
mGeFJ/y5CkXN/taIrXdT64nJC2PBfF/saPmDLBDMbjPvaFj5NdUAhdKXtjZ1k2wZZTDBjh+iS+o1
56BfPSNENnT5aabB8Cvr5Gh8ZGjAqyIw9sV3Vwx2AuV3V2jnInVBinm0F7yokpMPu73m9m9+aRUP
Ec0g6tQ8gFtH4kGLP8WgYkI318YnofXyjOq9EaWi8w+y1dcfl+yCF4mRJ6o6xPy3+65Na6H7eemE
s+aYv4ncXR/bAAbW+1/3tWekykzUoLJ9FahswlPNHa101XISVYK0iy/b5pFoTClrl3Jh7LGt/xwE
tJkmHYe34ohIn8jgCL9ozdJK3FyvfmROhU6eE8YjL8FgmC3cRJ28LGNZhPdX+foMY4pmGe6frI3k
4nYv4y4urbzs4OkM6vJDkeb6dY1hzCaD+fIfLJFRqJElXxm9taTw2BL+Fb5aoI2ApydFuDQQ1krD
Ooj0Xz8t/P+Jj4gZiFheDRLoTQOMvIzt0Ivr/JoM2Xf82XjxZJ4T8RfiVHbF0fTCax98Y9PefLNu
0eD0GLApYIAMdR+SU+D33TmTbXrJCoQn7m/n3iV4scbt8VxlMAp6OdiDzy5aPbO7JKkVHNzq3VXx
SqtKO3nnlp1u7b3VqmMEC4xZFGcRdD7j17N7aopVXjXXTx7ur2rXHrUaZtuIa5mwuz0kQpTuDC2T
HcLdCkXAMvgX34THqKuoYCbOcFQ32L3ktCWpyRBjgsa+tTeNVZlRJ+WkFH510R3UWON0kR+ZMU/P
pjn5Z01zywezt/KDx2NvpWp8k5iLDtirzMTth1wMOfIgTjEm1z6X5KHaiNSV1PtHhC++39/YnVoY
s6u0zHmy8SgkQ7cr7frZ7ICYO6GZavEjcJvmKXbG9ZTnAmYqp5yiGM7DE2+39sO36m9GAZnz/d+w
t2RAq2pgxlXsZxu/zUsKoy4swuHYekUE77uXnDJfcx4HCCgeF604gvnsOTdq34R8dNRJEDZrntpA
pHS0nXAauPmrz8z36LZL1MfNP/9haWww1SBFP7RNkboyc6eupZYBsVgb6XNWn2YPoq/JleW7xjCT
g9Oz02vAGnm6T2XTdOC7uP2cltlL0UCjgt9W0Kxk1i9VheRPmkzmyQyy9rHUEvjgF2F/hPBseKgC
CJktF8GT+ytXhm4LfvwQ6l+qYKQD0FJ+6kUYbwIOHek2OkTUXkwKmvCvUTfCuVMAn46p7ivTO9p4
YHb/PKvirq9a/sCTb+2WxVQWiTnxbXuIfcO1H8zPwrHKx5EyyU9r0rT/cRZ4Fkovsz+ZXjyhhqEh
4HR/9bsnDHSDGo2DcWE7ietmgyXXpKXuGBTTtWqK9HtcTn8k5Wpc/oMlVV4AuobE8nYEiglVqgEx
4Ug1+tbnGH7w95OtDY8rBY6Dvd1bFEG9uqGUG+mW325tp7sJVOyYMhd7uWbQCZwRVO8vS1YevdS7
ppT3BSRKoK5vbmjSavYgMrwSmlIcXiarv62wcoexO2c/72+gOojbg6oAKMQeAF+g+r1dVVmOfr86
hh0yK4WgxZTxvtjp0Sjojo+zlQIe2GxiU8CTt1b61RiNiZ58mIu0j9yp9777sp/fa675eZyS5WBR
O/sHHZRC8jKQRsV2Y84shZwNzbZh/G8ZCCtcL+Qa+v9ozQRzy/0N3LXFEAiAXky+IoRi4FTYVZ1x
LJgDYWbZ9J5Gx/5hBWvx131LO68y7zHpGwm6QiZuPtVY0z/0PGKpcmot+zI5VvK7ayQFEM1p7S04
iv0M2GKgPTHbKw5O/55nsYFnq6osn5Fm7u0nRHrEbIeFmABRqvyCGEP/YchGO9R8bfyzLEooFbx8
QH0Gv/RU53MbMZhefL2/BXubrS4FpwjeJEhWbn+EbOLF7yXR8qjZo37uzKx9yn2GTEAhtEeysHuH
VnGt/m91jzrprTEa06bQ44pUpwgIs3J6CyfhiPHST/NchM7aact/OEwvTaoj8OLZkOky++OC+G5g
z+PjYFQyGo3U/xgb2RE95u5pYsIPqlyP3HSLy7Rko6dlR7oomxoyVdKt7kEypxQ5he9piPG4xV+x
9PovmiuMg7BrzzZMBoin43B4sDfLpMMhmg6HEaKeZLwPAthSEtOozoHbWxG1TYHuT/VPlrTl258L
NSfM00SflepasNnfdVxn6rPocfSe/uBlaXmakTd8aOSyRm8/qgyWMxr2PJLsbnxQbcN6gqgCsIdm
/J/aK5xPlVsi8OGXzsGi9s4popI6kG2m7QmebxelUduGAa9xwwrnGs7DbH+aZc8U46Irxh3vx/2F
7QVZ8NLS6GfOm9bttsAjgQ7npULI+F2c/lPi9h5TlNneydisfwQUa/9cmNJDNImBs0wTzu/VQuu4
aLLhoKu6U/5h+hZ3qEr+avEbd5AFszm5PfGlT7Zw0npted82wNfX3vjetiviZ56bvevsPnmsY0Cd
gV7pHDK3pcZZwBCWlDREHWTQ7u/QTvCHi2QagSEkwHXbQbS4cZwpFjzfhQbbSsAIYajrCVK4CTHD
LBlOg4LyiIJ75yG/MbrxVm0J7WFMjVfN6sznxjOHhxjk+cEzsHfWFIrHMoC3gB9Sv+KFg6riIM6E
yNwwa80vE4rkD+sITsDR8/dGrNe/399IdR03wYkqMalKOAYp79xaWzRTMCJnuKEeI2CnZ4l56itX
/Jahe3xN9FZGSS5QIUyp/Ym4yj7dN7/32qDbCirjedZjCwZ2gnz2wM+AysqgsIwHJLGm3kzOTpbW
D//FFDAIIOPELdt8YYXpa7AVSLdtUnmFTL2OyPi7j7lhHwXnu5+QqRIqTsHzXObtpjpx0VZwjtLL
Fsi6MutgfuwmYYQQ9UEf1TZHWJ3dXXxhb3MwoW9sBwFDfRi0WnlZmT45k8KhpKchp3l/F3eXRudc
0S7RcdxmP76/ZHKgoBcmkIC8o05RyhPKeyXCJ3U3f3Ds7M3Uo3AdUExjEg83xMiMWvyL++BWFOzS
kZI/s93euZoyZOhiF8nJPH7zKPXGlFr8C1PdEGQTSwLpsAoXdbNpCoeung+qyHtXjgIT3XeqyFRF
Nhd8GGajz7lQoaUFg6KZ96dTERsBQj+J/uCkBIBlG8Tvmmxt/zEDdL0PvuHuD1BgSFXnhYl085oN
cbwMkNu7IUQiPso4BYALa56DX1Vja8hBcN9da9YumpaUoeFnR8QAe8cVCQ6aYTylcPJs3pQGEeOA
AE95uKleTkHbVuLkp771h1yzPD54KnZXqyaN2G3YLLbgSEZHy9qJsWYOhjx5sZgQE7T0MB0hrXKz
rIKqUUvee63hflgdedSr2QvE6BRQ6qZvRUFoc6ZoBxo1ws+gDYK0yk+6qL9Peq79YTjxeDEFH7eY
W4SvqmE4cHi7+YSi+6fyRfIE/vz2OEtvmPReghQKjGn9OdtyvFCIb65+MwfXDha196iW9idV6gCb
ysgH1ZT2qJux92gqkQO+NN8cmfbbH2FpA4PxC81lalgfuzKGHzNBcPBIzmTPL9HyhPNVkVowXnpr
pszhCsl18OiOPvxrl4NxSdsWuefSHiMqFUcz97uren5IgEfSq9ke4br0s3gEHTnYfX5eJZ0nd12O
Si97R1dFANTaGOwmGLxdlJYMQSEnEt/OTKR11sZ++dCX8FxeFsjQstMwmEkbcdHhWyVFNpJw8kr5
H9CMPM/g3WnSENpD6XH7MyAFRvbEoNIWG2vyTeelOc1C1E9ag4pyk0gPoZGpveh+YyGCWDZXq53i
Ayz83vd9+Ru2TlPPu6wYQG9mC51mbU3798ZQmddiMoqTDiD+ev+d2/vAeCh04QGfcKQ2W+9O0naR
8XZCu2kQ+XRG8xogUvDHfSt7npBSA1y+jNlgZ3ND0bdNYhqOTihQ2/gZjx3ayH5VIp0dzPF8hGvZ
c0W+rWrxTNnAarTZQ2PyxqVeiV81K++ZMnUC8wlptDI9+6mFDNNoZIwV1O6YoxUJgfRRxXZ3tcQN
0JPiDOAwvD1Hdi/mUht6SguO8C9tNSzXFcwS4wxSHOQtauO2YS3HUo0TwYsBouzWVCEWt17p3YSr
oyvl4WIMzp621OEIljPKYGYNi6U6mqHYtfrcGTbpr7w6NF0NaVGlOreFWzaPjVv82TB19qBDyvBO
E9AH1gk39e1HiCIcheBngMm2/d3YJKPPxbG0kdOHPlFaoCgpXpk4PXSye5dCBbSU3S2DOtz2A5qM
uSUejGNlnzeXBlqdD8JokoOrt3dMVcYGFkqRy25XNJe9PUEo7IRpY1r/OvVQi7CHfP5hyWo7ZK4w
exrhXgMuVIqDyZS9E4qrBWTPP1y8zWNtT4mZOgy+hXJK58chLc1TzG48JX1yRD+yb4oRBiIgOLa2
ZFOB0YHbSygDwyVXRYs3/jPIeI4gRhgPAqAdS+STyEbB3c9LvHUyvZBoShXgPb0ps89wxcRPs/Ad
JN3dyXp482mEd53uN5PAFA+3LmZIjFmiBeKG45Jk4WgbGiSt/vIhLcgu75vaeREwBcaJI0KfbTuL
69oMRFk5NZKkmbRfOWoPJ8s007+nvvMA1VZHANWdx5h2l/KfcN4SVm1eBM8QRaa7uBSj8Wvto6gQ
jW1jaNJOpRha8ZRnbelfpN+jBLmsXolMpFi+3V/zzgV8lkaiEg46hAzs1q35ZWIRLFP5mWw3/2sO
pjUaGNP8dd/K3oGhsM94J4UVWgqb975fyV7hQCS4MWJU8kaR/exQvDzFhCEHudCeKeaEqDuQK+PD
NpuKPuaA+KC0Qz9I+6vldy4qrUQ2rn7I7rZrihfBp2tIF2tbyVp0qsuSAbHQm9s1SoI4fSwmRrkn
L8kOgpWdz6T6FAGU8VwE0FO3n8l1+4lxUnSFZiuTlzQrvYfMo6px/zPtXACCMVw/HSzF+rNJ4+zJ
B1KiXhtS5DEyzKn96s+i+hloww/fzMYf983t7J/i5MDvw4XPojafqve9Mm4orcJsMrQf0UqChzeY
RGQa4ihQ2ds/KEdUKwvNLGMLQ+LxGR1jpbmEZKtx9bt5irqksA/2b98KIq4gbkEzb63EXTG2tHBt
IoGmvhKSmO/9/8fZme1IjXRd+4oseR5O7XRmTRQFDXTDidW80J6H8Gxf/fcE0v+r0mWlBajFCVLv
jHDEjj2stTbMubs/2Da6fkA8oByQBl6fhdzrmbYm6KfETFk7K+m4kt2P6rvRyf79fUsQX3DyPM+I
42/OQ6W2dY/qDJX3zjSf1WrR7+YlSYPcpsN529SOL0TLBxYufWFoh9tZhGVV0cvpiCQrrWA6d9wY
vhYpyZ2SOP8YSpGYPvNU1Lt2mJEXtjri2dv2984i6oIQLPHFsjV9vanEWBCvKqJzeMDqBQrn59qs
KV0mxrp8uW1q75RggxGsEIWoHm4KpGpU5WWJZMDJFG0nxeYXpCWEpxcHS9rb0td29Osl5Y0+CYhw
3OalG746jLe8XxdXwHDMirNw1v4ylo0VJkod+fPUHY322N1RmeuAUKbuvHUmfdbYU9/h89epKp50
5lj85ajr4luR9un2hu5ZYoSmDCPhnryRq5vXla5JqtOAG/L8jlG43sekI0tHNNc+2NOdeJz1IBNC
LCmhf/Lbvqrnzd7s1kVHrw/FieKHN5gqE+vV/N8YQMMD6mblszUb4x9ceJoS9G89GhTWtgHWAZNg
Hjtnc8lyw096miJjFfV3HkiD0+2tlC53k+XI90VWVhB+5Ihu1mdoTbsaMCVFP5PM5NHQX9K6Lh4T
w4nOjIRuXlCMV/7z1PyorLP3+PC60RgCVAX1eGO61fVmVJKE3mauQ2WsafhUzpr7vBFG2KlVexBY
7i2VMI9ahiShwS6+XqqS2v1iE5wD2tet+xFlH1+fo/ZUGXEne4u6X/fMDk+Tfghvb/KeA4DcSBdE
6rShv3tteYSPIFau3gl7IvDmOSl91avEgffeM0MsK2t1FNzeqHmJ0szSspF997w0/62Zr3BpCm05
iEz2bgQhg9RkpTvBiq4X0yYQSeIIPbLVFC91mVuXpiuVi9MoFWhtqwmySKkPLsTuyniOOKdMVn0z
WqtvjE43U1ZGV7A4TTrs83H1ftz+SnsL4zFC7w2Nd+px269UK4lHJwlVGV2l5VJPvY9IZxcQn3d+
WpSNP9TpcOBfdlYmHz+J9oV4/0bAF+FrtVYXBfqDNQwMpc/U5rGd0/kAlb1vRsKJCflBFG7WliYx
o6ML6vXMJlB+NotVfNYa56ibvmuFrjG4b9wJmIXro5GUBk2JHOa+09jKnR0rS+aLYTAPTuDOO4eO
t5zWR1UNONlmMWY51mo20IaznMx8rjTle4SWL7L1xkMBIut9347f1Jn5DvroHtVndp4eNB3pJUnZ
eqQIN0vUGkARZRRL8bXYe6w6gaKsmduz32qz6Rwcjl1jyPFKXhdv0LazKlCrbs1UtnnKxXtRo94J
daukXawOTT2Ht4//rjF2k68HU5cI8PrjjV0cL2AsnVMtmp84R/EXs0cZdrCmR+yivWMCm5X1ENAC
FNpYMjulQhohop9RivaMJsm0+gszu456mjtKeQaeEOUMWfyWigvXSyomldqd4GOpLYqVzaInT2NT
dWG6OONdUcPfOxXTapyEnTJjcR5j/WVEoP+cUpuPg3YqBGRIGxXv0+2t3j3AYIkppDDqhZLC9e/S
UPxX1gGGj87T+i1vk+GBFLkZfDEP0Zn9cD2kadCi84Wh5mlg52UjDuLvvc9NiRGUjazkQne//g11
JqC75y1wCxKBd1D7h6estedzO+mHsfaOZwWHj24KuEzqYttYW0utaDAoaFC1Tdz7uq+Vy2INbWBz
5P5GLXAO9Djt/uA8k6NLEBqR/ButDTWzO0cpARXmnb180Scm13paMXwrSWj+4J5Sj6YC5zK7DajU
9V62gJwL1KNxCjrq3H6kR85/uV6U1WUQrWqeb5+eveuDQC+EVjlABzDCtbWRkRlZHHN6EsDZ+Uvh
NqhVm8JZ/oCmQcKJFgMAIg7I1iMMyL8oZFBwxNbmvdNq7v8E8j7/3V6N/LWbAJQpZ/CU0B6U9efN
auLe9toowsep1IIfkbLXXiLogEGS6gODw+f0KEvaO/gmdUVZf6BWs9W5Yn5z7AEaRPzAa+2zUQKj
y/J+OA9VdCQ/vmuKEg6BNQ1Q6gPXX4rW9KgxSQMGt8LQsa438rt2FGNYu8kRmmnPpdCg/v+mNtfZ
aE2nboWHqJsBP6G36VPYc/+1Z5omis6z50+rtoaJ2fZ+mTnNQa9k70gC1kMLDTwgDneTTNd9ZukW
7a6T2ZnWhxzGybmcyv4gCtzbTnIxQiVKl3xC6WZe52IFOfSUga3Il7i9W6KFsetAFJ+QE5/Ot0/l
7tMBqViS6H6ltJtPl8U1mHkRgyoSWmTdtwVZbKCrY+v5CqKcyK6KGP88x5SPn+01ZnIKozVq4duL
rX0F0T9f9EpMP6beVOqDH7e323DaAQPAayKD2nzrDhJToRmy7m+WzeelBuMByPcPQDMMmaeEBtRJ
5ofG9W7HSRO5uQZzfmi1KHTM7t9aFcpdrK1/4j4lJZLAEQQS5fFrS0TkszXpQCPRH2aUhV22CBwU
qsZg0pwa0oEiwO4polSnaQhrkZXJf391ivSxmhstl7Jzlki+eZQJ77JC1T/lUWEflKb33j0pd0Ll
AAECpFWvTanwKpK+lCgZmKShTsZ7qtyJ+rS+xP7kTPODYifK59tHV/5Ptw5VyjwhXMldAWBwbVRb
qsSESMNdbPvkabYax8e1NpUvvE49Nd14hIrbNUg0QuL0CyKy2dCIAQtuWc9o2jFMHQEQzfsuHIg9
Y2ckfye1cdQg2t3VX8rHnAxp93qBCOQo3qLSYYsZYPhcGL31WVPK4TyuRoHmiUjVoEf07iia3L11
r8xuPIIFs7VnZhMedlL1oE2LhkZYc0Tq299M3ibgLjQ1tnX/0rAVPZFCDhWJBhmnpTG/1kJjOoDa
wogzckP0z2+fmL0bIdWytV85Gx7lekPzNu9GUD60LBPTfu6W0gjjyXTe5a6bHkSde5sIFhRaAIES
vdmNqVhlwMhM++lkDWme+KUKjstHK+EwT9s7JNS1GLpE/AoZaGNoodtUaSX89m6smfJR2/16jrRJ
NOGsVwxaLzw39AbR/3N7K/eeYQcMLCENgCky1OutHMD0xDm51SmBynLJ3L7/d20zsBhJajxahmKf
bXATAZryLbxX0ztwOHuob7rO+DZ4mdRL3mTgdaFNKwgcOowCWTsINvWLlTCqz2fKutae2nWcnnqz
YSq6OUwALyeg8ZPfDK6JTIgr6qMe9d53AISOO5JBHmPmrjcEpWw+biGjrbownsBzx2dS5vzk9WqV
+asjtBOqQPXBPuxaBbvBHzwgINNrq7Dsx2noCSozQ5UVxdr4meVz9oiA4/pcp5TfoFceSYvubj7v
ipS6UyWxcfPx6UQxVQpNvVMC4uuMSlsXdFWbvKD+4gQJ2OGvHhi9p4rHjjkQqk2sEKV/ux3yW7dP
4d4tk/QjTgKQK3MbIOhOYo9M2WHTxyS6kCsgUacaRxnkvhWo92gIU07dMp2UuQC6O5DG29Oa3Rv6
VDzZmaUcOCfpVrfPmRS04QzRMAfTcf0p50wxjFbmB95UdFRdbPuSzfl8mTJ9ve8Hp/brCOl7O2vU
y+1d3NHcki1ySFTkJkD0tmmrM2go0Ta5i9V8eNFdRQ2ioly+oAc/DaEC23u45LmhN/5oudMTk01z
NNzkBy9n68UUWnYEu93dDDoeiJypSGNuBQjrSCDr0DkOsUu0fDdmVU8Be7lMaNEbpG0fTC1GA6c1
zCckSY80hvaeJvJASqNUsentb64yk4I1I17lrIOoHLJnpemKU1LpyvvYzMX4VU1i82i9e/dYZhW6
SgVHjou8/vjEVqnVTax3iiLPeqf3jvNBZ16h+kGfhf6SL30bdpYwDtKZnZUC8MdhAbqVBF158l+F
iLjHJYNThnK6o2XvC53rq61l+aNrlb9Xa6wOzO08GkwzIB1lPoYmlYGvzS15nQsKUJyzwbBfiqVl
oBDE0m92VBlLsIye+YhijfbJq+SM+FU50pfeWy6lmV9EA475VqdzKdpY0QvTla3YqPGVEdkCP6eA
+m1tB0+GVO764+BuySh0c63JvpG4kPJm1pu71ZYLgitt75zmrkm+dGLUL86Uxy+wb+wfaT6U/mL3
Te2nlvLdWIz+hDS/fuAmd24TvwEwDmK+oLu33e7OzpiuMC9UPJ1qvbR2g7YAfLS7aHVK37ah3sFG
d8pz3pbZgVfbCblI3+jpw5shydoqYAylZQOUxvRSpstH0TfuF5ir7r22eu5/B1stT+ubrQY7TUdD
9mu2AJnSoOSRIG5yGr0meyYM8H46zF6dAy/RGTEbZZpeEw3k7bMzxUrjL2ql6uc05vf5lZp1dZjS
VEJQsSsTXF2rN0cfYv8XchIoHfBwbjvHtjIk5ZCnyPBGzlIw8qYvn6geG3e3d2LPDOUyiQjhP2YV
XN8zYdWlWqecOS1Kkvq0pDVoOVGsxV+37ezdJ3YbhBfoAtLMTfRhDXXWewa6ZMC98jjQhkx8Ujs9
8nuSFXRd4o+37e2uC2oLCg6MtcZfXq9LM/JqcV2C6tRdqn9AG6g/HHs4wrrsrkoCnwAbs6at+nXX
VKa6OKg4les6PZt1Rs8DCe6TUJz+A3IVR1dkx/ejTWByLylzAJvY+P7apeeXZbNzaqZBKQIVzY3q
bFhJHwfJOpTxpdYAr4cMg07+vr2fu5apU5PPOvKvzUNnN661eB25g6vk2afFjOJPvBUcTL2xefdL
jYphrSyn21b3XgH6PFI6hj7gm2LhKAjClYygvRk9YwAYtXbvmlyP30Pgg3WrZYYizmlqJD+TNvWS
gNbr8geVGGSpgR1IGV7wbZs9t1etQuibmrnZaYJmk1rFX70q9xbfnMURq2bvQFHGAgIEUpYhCptr
0nnWQBBHeNUXSX5m3mbuR/Yinqo4+r6S0B/s795XRd2LQjOhE92nzSvrGtOk09R14bgaT2tktHfV
oL63lkpcvAXQejuII7znvklyXeQAyAe2xJWoUOySAiGzg5AXA980Cdjwvbug0rh632o7Kx+ZkGQd
IJD3rEpVICAVbCt39dod6IXL2LdEpbtkUJ4olUQJFSvu7+M1877bTDMJmAt1KOqy9zVfWd0GyzaS
woiZ0ZVQlk598VAAO8+lunxbKrNRA0KfSfeHQaeOYaf2s6IP5lmg23jS+mm1EWYC5WgnqvGZbez+
irN6eWaIQP9y+47teUq0teSkI8YB8uZfb42hLHFX04Q4JXO8Xmqvip67YW4ut63sPe7odsvL7PLU
bBOjdonU3KIHdGICAgjmsjIDNbfVEzFcf/59U7AxqDDSXqMuLr/Kq0hVU5nS5PVEqpo3MkxayUw/
owJ2QXwqPbg/e3sHREEiHRE0fTM5o7QJ0qrcBdKbFfmZcVTKudCd8eDw7u2dJGD9Am6CIJC/4tWC
5ixnILYhq2zl8hNAXnynt+s3asFHkJI9Q6STRFW6HDG8nbLXqNrQFAK0mtLSOItyYwrMCj2nPCba
/+2PxJAi2Ai07Eibti2uas2zYpRQxxpS6COK+HmogzsPoCq2ByHtzqqI8Qhv2EIyl62egannJhx2
wPNrmkbo0g/5uaa0/n1FP/4PTJGRg4mjCUGbYPOl4hHVgAkiL1GO01wo7Cehk6Jq0GXaUcV3rxtD
/id5OBK7ghDO9akgD0q0PGucU5Gp9UXThRKkjJcMlzEe/IoaczDnjgg7d1z8aImh05WauCTrXPmJ
Oiz3XWUVB4iaHX9Hw4spplICnObv5jlZ3Kpo9Yrlq0MqTr09wsCqNeJj3U4DaxqOJGd37aEBQo/U
hhy9DV55shmQJoBnJJOigB/VrDVc2tn4shiRcRclrX4Qxe4dJY8ag8k0c1ja2wEZQ2cgezgSBSlT
M/3Msjq+n4gEwqn0xAGg51eHZ5OiUEQyZVFYk5nwZjPzqYgA7fFkKVo92kHds7XPitZ2qHDRW//A
uGj7v1Tv2uGk4E4jfyWyRu0FzSoBXzCbR3+xSBhPzEuBejx1TvORWFhzwmRtS9XvLG99aSYwjkGz
6uPnDBZE5a9xAcMdvk7S+gWxfBKUplI9Z4VUHFHVodf9OGZMyI9am1XLZ6L9YJ8TgvoYwq0YqekJ
0X4o1mb4qc9tofh9YyNjtiyVKgK17eslMBKRf5jWemguSOkZapg1na6c7LZs/8oy3frfKmr7Y1LG
3sc2idr11CE3dtRTeBtZyh6eRq4KHoK/ZcDwyqeaA+IjljYCT3D15p9OLEzMSa3+IiyrungOupyN
R3TbZ5HGc6h+uu393h5caZ3XiRBICq1snqiBkUdRk8u720XxO+Y29J1POmq9s62xM4Mp0d0ff2AR
ZBFDwFAv5gW+Xm++cG40B9Kyi0N+tkGBBItt1C+akzRh1/TugSd8G3BRZyVRQT2WlVLUuLZXe1ai
LyNtvp75bmiYJP3Z0N0+qJkNQAatLecM3tTBtr69nhilQ4TCOPReYBrXRr08i0sDr3eyO7v40q+p
Ti1ytJ4jkMMHb7L05Ne3E1Po/1B4pJgM8vPaVJwNyrRE5JcJlzEoUyV6H2eqdVCz3zsnr63IX/Hq
lKaLMaeVTfW8WRXnoRDV8OTkRhEko2plvoH+0Z98NnpQwPkg2vBsXhuMXK1QJjw8GWzfh7W+FgHA
8vlSZC14T1iu9xmTKH87FmAvJQhTgt9kj+jaKOxNw4LSQ1+qT7qPtplG/hCN5cskDskpeycEKTA4
FkiSUo3YJHO1GPpOsbj2g1mhVmKOIkBL0vZRhzlSNd67AUxKlsIoKCnxVF+visxCCl8A8Ip7ZiZX
o+UFNOWiz0i0N+/sdbJ82y2PqO17B+YXq5yqKd2BbViVrsJoV52tTAEPTpdZS9sPY+HqIVoBog+E
UaFHcNuz7K5TqojwKqLI5W48qYqeR9+5AAqFSPV7JsCOJ7iK4qlcIP0YDOC4oEtQX/7EKCm5JOhS
K91cP7N3UzSQgL10hVpD3u+/DR5xd6IofaAs+RTklXa00O3ewnqWxBhCO5jeuO3N2UFkBoZinq8h
ldjq1OUx48ujKgmasplPeumtB6W57RP1yx5BK1QA/Cex6/UBivLOU5cxXcMp79sPsud0yfJp+JZH
i3gAO+hemixWP3iijgJdE2j83N7jvfWyZF5Hqbjzxps6zUAnw55Zr5N8c7J2/pBCK/dtc7ovjWT6
edva3mop8jAPE/8NmHizuw2p6ZrQXArjSGfW0SKSh6yp1OrcdIv4S1UauHja0n6Nhrl46mdX/3bb
/u5q6RHDr4UaRwR/vduM/lPGthvXkAKFi/SElZ/MpC/e2YOm+coyHFE038iIyM+LICB6ZBTyaMvL
H/TKt0+MWRwjE85k3lfa3Tqtzg+ZlF26oddCcymnk9IoejgsQn00tTz5KwGzdhAVbN0hv4G74wAI
QOYWGOrmwZzpanR85DU0C285TcAogszKiiCDoxTe3t9dU5wk8gMQWtTtr5e7TnGp1zRNQrRRhmcz
KdRzX6nN53GujniOO6a4LlxS8ks6zls049qnltt1jPsA1mh/tI2S1GDKs8cyVw72b+v72D8qJihS
8ZaAK9qOjR3jTAG+EauhXtjJSVFX9P/mRfkeE9Y/Z0hNGn5llt1BVLC3PpskndCUPzyb11tpUAHV
K8aNhU6nOkGECo0f0QW9F9nh3MG9UwqiiHsBegJO4naFUc8SLU1Zw9GTbI/ZmRcKA5l9V9L4+LoY
efG/1V0cxHgt/aytjasihoMi44Ev2tloqYcqablgZN5wNZj8Mbhtr6hhn09flNhUHixqaIiyVss5
WUcaND2crQOjO/tM/CqLSAghwkeR//7qhq6lVehqEWsh6Yl20eJYOSfWnH6cyXwP3rMd70cyRR8B
yAC13y2lrqyovGt2roWRJtzQ5a+LqyE6nZb6EgqjGZ48F4lEBnFUp3qY84PE/e1KpbAGrEEmmks/
sLmchlLPqmJVWtgy2+Q0l3HyT+wV7WmJ1/X+th9462cl25mkS06VoG6xcXtp2WYtM0S0sASOFDhl
MTwMqr4+NI3X+Ebb9Z9v23u7s5rKgAIw4fgDyVG5/oiu28ImRCg9nOGB+a06jXed0//PGJr8xdLq
5lHpPO1B5Uv7a1MVp9vWdzZWylsSbcLFp9y9edX0qIji2hynEGX46lFJk/9KS8QvTper59uWdtZJ
dIIaFVUORn5tVakWe1jcxcUVza0+h7Wn5x8R31/uY6ui4L303WMdM9lS0bP6ZGaTd1Cu+MXPeJ0Q
0QDD1yLOwkkFs7rFpAyCznxXjUto53piXAw7ylWfjE9HtNyOk3cdxQgvYEyX/j+30brpLFuCWZCq
ffahIHUq37dM48z8RI+9JuitlHk+km2yPPbE6s3jYJc9NSzEqtL7osui1hfCpdKVO0N0Kcqpag4+
3VuXQ3OCDjFtLNZGt+L64NAdF1rc19z+yK0vZuvOodaocvOomxRxk+INo9r+efsz7lvlBupSTvHN
QKOyLdC0VrGaloN+gWU3XfplmJ+9per/a2fS9nKskn9vG905pWCNXan5iZI2hYnrpdqTUnkL0xRC
q4h6n4Eaxr1jVXM4d659cEx3TTm00lxkB1Uql9emwPcZrd07aph2jXlpQEAH+GAlQEeyPPiA0mlt
TyTRMzkJdsDmbEwhtFxWdZKrYWm7eWCk2XKxIzf1VcW133uRp4R22j5Sv2/D399O4jmiO3B2oAs2
UdXEFLWlAfcXqjN0Qlvna2qJw1A3zYoPrt3O+8xt44GWTxT9m+0MhgaPDngmIwKBVHMPvO7rsnrt
uazodeTqLO76tm8fZgNUvF+1mQjAW/YH691x6dx4sncw8eRFWxebOrENjbLl+KjMuM6GcnhIxyz5
Xwsk7KkWiLscPMw7BqWKihTyBSAESP76EBluHOuGEEs4mHP9Ka4zKtxxXN2nTIILFVLQA3tvL6Vk
NtJQInKhV7qdtZHb1OPovKuha6fxo1K5A3A2I0KOIbG7c13M46elc/RPt4/R2/NLsCOH5TnEPXQu
pcd/FX6YQ2+4Sc22DgCOAlnYYgK9Un1JqrZ6hFTyvaol8MxSDhqCb68ovoAuE5vL5yT9vLZr5AR1
S8uLqVud9yHvcxq0eVo8pHmRHFzRnY29MrW5ovE8mFle4w08NysBtKFSWcSW+15tjem8Rk0TaMba
H0Qgu+sDZqTC1paCYhtoiFozDzVp+JpabWb/gLwufzgW78mUlN7BzXhrinwSJyd14eAyb6PnqbFj
q++WNhyI+4KFQtG7VU8+mo2j/LZfBR/BcQHZzTVE2fD6oyGgkdpduwL9i9oiKFHmPNeda/pOqigf
b5/Lt5GGhGLga7jzUtZi81o0KZKI8NYw5ejDfTONva84bXnW5oxiCOfRXyqG46GZA/l9+f1Bq2gN
qSaatVR+gMHAxrte6jSUa81I6y5U11Tc99Vsf0lGx/ApFmnPtd5XAUFSd1cVzfCBR3Q99xApTyNw
gyKIZzoeB95h7yODbddkXCth3Rtv5CLs3EYopIdls04ItpTqZ5ojdL0092go29v74mq8m6S0OAVK
ppujazMBujTWqApjy6gChCx/THbjPWRj34X1aKwfk6U/Qqu/dUPSJpGljF9lfHm93WrhRKIguAtz
JYrlGGjdt5VxebfkxXBK5SRAsSz62euSo4myb908OhjI7PO1obbRwL22vIJxjMtKr8O6SCwiV027
bzJ3vigDsxBXAqUPtw/23u6SXuLrCRkkzvXaXpFVUd1rZh1a5eSGqerkAVJgaeiunXmXtfnfVDOP
Wu57a6SoCLlcSmLieK9t5gTthHxqHUb1rAeZIxJwRgmXSZ2zIK5d+7edHzfnlb2Nn5gsp/PqVKvD
2WxSXxeN865e+uqiuo19EJvsLo0iFzMaeDjJDa6XVit510TdVIemMEcf0U+KCFWjvM8Ry0Cd2Pv9
Ch5LI/1BlJdABLrQtb2l7oqEHIWtnPP4zs3rn2NeM4W4RZqyHSzvYCf37sUvVAGjIIibtx630+3W
yN2hChE6s77EdPwDz0nTU83sr1MnNOed1bV5kGdGefCqyIVcB7Y06dDoZzEIvNFauF6oCc+5KKDs
hEmUdO/hpi9PdjnmB1WmNwAD/OwrMyBCrs3ETWMs2mJVIW39FDXnPj4ZZts9uVH8IWI08UPilEmY
AJIO2hheVpKx2+Y0TE/MkesJ62fzgKa4d6LoDxH60XtDWn/zhVu3IdfuHRTm12UKRdaLcO0YZq6K
dTq7SX9Us9y15xEiQIyWpdLNCe4Gm1GmkHLCVnfzH6U6Ov80uj6pwbh0Ze4naT3+77YL2rdI0sIL
LguLGxdkZ11Pms6nnUVn+i21vXBII3HWzCUGiu4e0dl33i5EhixZVkM2hDT3+hv3iwn+1zarUCtd
/cQQZDdwV6+6bxrRH5ynPe8qy6Q8JjSL4Ftdm3KHekaIxOXjuYn3zpyW6SSq2vkr6srpCfkvfN4y
AH67vaE7VtHdoi2FsqoUc9ps6Egx0plHow5Rye3u63lU7soRuGxNwB8Mta0FGd2qA6PyAm4uqNSx
QKfwV4dqq/SYgc7NVq8QYa85IxUNM3qXV+YPazSGE2NUpofE0uNfg2oeu0krDm7JzpIRcqLgxGtC
Rr9Vs+xQI1onAykzbYqGoBLwBiYvRhBdH/NPjt1qQWrqR4Me3xC9eKVRIaIIZEgN2zcbXVVU1myj
cU8AhRs7pJOyIgssRus7sbF5H/dGtIQlo+PelzO44ccl66N/vDpOm9NsK8rB27PdA/lrpHdEXgoI
IIPcrg/bYtLuLHPdlTMml/usG4ZwbUUWWn3b0U9DxTSqyyNa1tYvY5TYm4moVG6ABGzlQ1CDVawk
L6KTkyTVF3a7+ntpD5nh28P1ywoAJBC7lFDfgPS0yKMGNpYRAjil8aQrivm19LzuFBnxcD+3Y3Hu
jMby+zStH6vRPXBQW4chrVPRlDViU+oOyI1/lZQaw2AxGt70TvHQrE9JZTwYsTo+NBPF6ts3d88S
ERF1G4AIkhBzbWlua2NClALsN1nP5FsVJSkfOqb4qlZrdQDn2DUGFkeSp3+RnDbGhGdN66oDb7fW
vAvMyG6Dic5oFhj6uny6vbK9cyLpt//P2Ob97rx1WJQBRHnbNw2QZ7e9OMBkLn9gRWaDNEcIi7Yt
hcpeDC0aJeIWZs1ZTzvrLnF75+NtK7sbByCEDjXvBOf/euOcqWG+Krj5EzKH5Ydoij+DhxvOCxN5
D9bzptQlj54UxwTbQwL6phWF0oWjZ40BgRWUKgVRo/gmzMoLeESGx6ZNtEBEqGYjQ9tdjHZ0XwiU
fhe9/us3/MJzgG2iZrqJCKZGlKnbgc9HLzJ9mPVc81VN2PcIWy8nLVbWB6U3p4OXcxsUYJToC8IH
AHZc+pZA3duZmahphjOzm+FUqm03BVmFJ40ivb0opLQHH3XPICG0bC5SOEWl4fqjQmuJ0hzVJzrQ
EXwnAbWU7dZP7morD1p2OHN05xBhDRgVQqCEWlt5hjEummwwPUSDe62+c5pyfEjMxT47RO0He7lr
iheK6g+uhcmb10urorHwqsl1T5E+VSfNaFRfUI4+CxOW329fDeqhUrBb8syAal6b6mabLKAYWVUm
pvukib83kAE+aB2J0G1LO08CxGaUblCTQi1oG+T0mTJqzH5BQaAt7A/LqLd/0w9OIbNZ1SfSWPux
itY4UOMpouY9xQfm9/aUEc+8R0AaQXNvfEDULgLYNkjVksraWetacZncvDu1y/z99kJ3PCfFNEqw
1J3QsN+CRBJmEznzjE/zSvjNwlS8r3ruNQePwd7xB4rGnYPSK9FF1x+usSvbapFkOfXtVP7Vt2Vy
n8bZGJjd4N5ptO6C26va+3ygQGWXAl416h3X9gYGjDqrReO16MbhsjSx8qNc7OKDqlVmxgSfpLvY
o1u9i+xB/F05XXw0duVNqic9jNTHlHxXLuCbUnM6eTaFXu8EBV+Nz5PVRkEkhuI70HL1c5s01TnT
4qk79Y1tzgy06fqQYYfeX7RzS6b/eKnzJfXi8Q8OlkNqzeAAmQ+9EUqIaPD11eqh+boaZ/gzi+8a
KA8JOoIHl3UnYJSiXjDrpO73G7CTGatuhiqFd1oF2gN4usb7sCSDq/lWbA3PTdYZ4SCsowO9u/PA
ncA5y9Y/iI7rb4+fNdwO0vWpqJP0cyb05A7Rqua9SGL7QmZUT74x63JWeqPGfqxa1ee0Z1o7qP9x
pbyrDvV31SqjIwzNzn5w0Shqgg/i9dlWN4rYLIYhEt7JbbXa79m3u7XDYLJQ6Gy0vk79lqmu59s3
YceT4JuZMCILnLKKc70bViPyOKebf4JVuZItGH04WdbIIOF5Pd02tXPpKJ6A7rCZE8P5lz/lVSA7
WaDVtZI3bkqVNmTMNrgHu2sgV+d90JMm3NtF9dkUZRGWK1qWt63vODKOGTRK/BiJ6baDVcddn9le
4p0ALBp3LTPcyRWn5MCx7G0nQzwR+5DqMuQF12s0R3s1opx3Fer8v5VVxZ9jzuAjY1KPiFA7LhPA
lYQJSg1cArVrSyIV8VyV7OEIci2oBQo2NeqqgbN2cpa3yO5u79+ePYjyPOCkmtBRN2+rmoqyVY3O
A6vSl3DV808d0+4viqiroCmKo1byrw7f64yeA8K4V9kBRKafwtNmfd0Y53yk1jsNVVKd0yQdkWR2
ukDoevOwdMp6lwh39FvGSfpyzK+fIpr7rjA4tt7U2XeDZf9AYE8PZpsiOrP3poMN2fvUuA+Hu8MX
oC9z/QH0AWyq5xUetMrU4DjH9oe2NAsf4GIU3t77I1ObvSh4NbuywtRUqOV9pjklTTsjfbGQoji4
pDvXhFifkBfaIP3erRdK4mTIJpQ/TsLM44u5VrR8V6U+uCY7h4kcCeVI5AdQ69oqasRAfvuGAaGo
vCp812p1Y9+JOy1szAneUu/a/93ewW3pWLob8A+/Cm4qUIhNAkjndY1sG82qiEm7nzWXepQTFe+U
Jl3+WSj/PSO20PvVmhYHK935dERplPl+IXSgFW1OSW2XujdZrFROMHDROvA9munPZizKgyrU7hql
3hIG5YBAuemv/GuyLJRO9Tg6jYju/ISAgdpaoqiVQEVaZP8sVqw/O60S3beib8+393d3mQwUltQ4
UCZbsoscbmM4aIQQ5Gf6F7GAM1pcKyp8rx6PiER7tvB7EnyB9jFY3ut11pljLPZs4xncUveZhOo+
ZHn+4K7Qm35/VRReZCZIT5lQ7doSgxlmcs0mQgYtFUpIuQdo4jCW9RAk+ZguB0/UXr4N6EHOCUHx
Ryo4XdtTrZRBxG4SnaaxplzplVb/1dazgYlfruoraw6lJ7K/rL0oGMZSmkFVdc3Bgd1xAPwGCbmA
oi4L8de/IYliEyJYxZqZmfM3ys/isyC/OFjqTrBDdZ/2MMW7X9y+ays8nEpt1w6Fu7FUs9Atkxpm
HQwbMWgnE3Eh66xonfa7c1FxAxRNOKOUNIg4t6qLql7neWqq0WnVWuurpU72p2yKP/32qbkysvmK
XpZUa6NhZDa6CMoJl02vk/hcimn677apvWAWW5Jji3I7wocb95J3ZZQ7xhAhQr6UD3k8e60/OH3x
Wdfz9V9NsdOH5f84+7IeOXW161+ExAy+haKGHtPpzDconcEGDMZ4wPDr38X+9ElJdalLOTrSPhc7
Oy7AfvwMa/Bcd5Bz1H6iYetKQOxGdqPySfSF9gGGt3YR1zbR9ohnlzcSBXRP0AgGJvx8yOHNLDLx
GtQ7w4L2gBau28MkbzNeqmXB5TVJlUu7aVMYQ426TerPq5Z8CWwCiwEsF1JWd8UEypEp0CZb7QkT
s/yds+hWPQBCoa7lKReCEQB8SNxxXtC5eTVNHmJHwNTwdnkdA5gE6fvnRnIJ06xuif894/hvTg4J
8Q13ct7587yMz3Ok4dbOA1GqTvpoBzeymoO+Ob29sS59wG0k//+XOosCAcj1uVCzB2mtPtpxR8we
8qR2TzyjywFF2pX1Lr3GBApnwJlAHAP4w7/jQUBkPctk8SCHIzEpr4P4Z9i4z31g0k9vP9nFI7O1
0iGqi2v/FcbcZozqIMQXW4hYvq8R9EGLyJ++GwlpYhem4fNWtkPTl7MCwhnZCZoncSF9oGMVOkno
Q8Zy9/ZvuvS2N8ArenERaKrn5uFRrT2eeb63UxkBhQvMQ/so4c5WDNB3OIG2a/7Vm30LhNmG6UG1
iXr/HOix8FF6/iI8NMQ7jUw6Uy+xsWMFN6yHlST9/xAS0e2AChGauOgmnX3extQYKAQt3nk+9Me2
N/CTycF/aTb/67ff5aWdlIHlgzMJFPGroSdS8q6bW0REkMbrj7wVXwBgIfsgo//LngUGE+QITOGQ
b53F3oC0a9+kztutLsy+LJY9TfE075omvEZe3v6m83AKdAXA9EAFAXu6PfMfmd2SsW5cCPZH50K1
G7tYFbXnrr25S7sQrWBQk/Di8lf68SgxV3R5cAbjdJkOuZrnz4AH1oXHdbenHQjTb3+pi0+FnjAo
GAANZ+cVuednZpk3qUbTCX/nslY+maUFIP3tZV5vCBQyQBMA0gQy16u+ir9CrXCApFGVsFR85hMA
xOU4LOKpY+uormRPFxZD1gQiFC4j/N/5nnA6dLDdFLRag34tI03IwU/qrLRZOF9J97fk8+9NAYky
uC8AnLHprZ+DRUbIDYCBEeNMzVH2AvYaPQzj7KsCvpHmxIDjPQYyMUmxJjFxRR0t85VT/foD4hds
5BlwWP5jtf29LWF5ErJZEm8XuJnfOt0HN+0A0fy3v9/rbbmtslFsN277K157ZPWi2olTYG8oBKi8
pv8KWVHeVkyO3gcvGJpw9/aKFz8i8lLIH2+YkPNGVb2MsGXqNEUbaiKndm1qaEHIuGKYcfzzlY6H
+2Op7eH/ONlmobMg8USrSXR8p5NB3401yqaQpvX7t5/q4tdKIVmPTRMijzhrIsBiIMxbZmilXA7j
6UCpZ5+S/n94IEyWtli/NUXOeU1GxmRIGaReRTORA0vGH7Sndt9kMIR++3kufSU0kDFm3XLfV6CL
qY7WKHI1BV+zoac0qP33w9j0ovAbtHD/fS0g/TdKLm5N3GF/f6Ygb1rfac/bydQ3OwZQ3VEtylUp
kH3/PC6DsspWdOIbQQ7gXA4y7qORLZ5mWyukP640oscpkLCbStw10MylHYELGaDe/xoU5wYwfjrT
QJiQVaCk6korF2xqdnL/7+9ukzfY+vwATJ/TUGM6ZHHdSFbNU5eB9p/qIoWnwSmS9Fr0vRAqNhgp
WszoMW9M0b8/k3WEzZjwNxXG/fROw1VnH3lzVsm+5wegktJ3bz/ahRcIIgg6WRgCgotxDtQFAL0L
UpkwgFzi+RE2OvQBXs7RlQD4urrZuEmwtACVbgNynTUaY8+jMppIU4mgjkozRbZMARoG4b713oUt
baoG6fOV2+XCq/xr0bNoQbteUsuypkonIQAuGOy7znXTbdav80s+On2FD3nhVUJfGbwLXGcYR597
d5g5VGFIEdV7paISX5KcIO54zfLoQodlU93brDugSodtf7ZDWrHJTkCDu1r91atqkqvSZVNdCUST
Mm298GSHgR402KE3+OBwzQ67uXp711wIXCB/o/bIoLu6+Zv+vUvJ/7PHo121JCPb8VXYQ669GhPH
gXz596VQXSMW434GnOHsK3KF8Rv4AW1V+/10Gp3XFGswrqWa8vzKLs3xq8/Skc2yC71OsEwxOdz+
/R83GUh9YS8Yh3GGzZcbbJPpCUYk3UHjNn2U/tZ6sII3yPN6qCe8/ZgXNivWBjgI/4Px0flXhXhu
FtCk7yqPemkVrU4UkJUPykjiEg/H+Zoo6KUv+Od624n941klrfslibEeCMOqzNtZlDmNp9vQRPxK
YXzh8KO7s8FQAG1EOhf+vVQ+99rnEWmrcGX+d9djyO9i3j7JJs6GgqMT+A3VXX94+4VefEAUiBgL
Iui8ItEanPmkhfRGJRNgJ/Hn+BGAkeCGSMOuPOClpRA+N80iTJxRRv39gL7aihFJ8O3mZt7VtG0+
hR7wDBPkl68sdeldIvcB6xrNceC0thj0x2cTU88nhWljBaOHAUxZKfbUhyUKW2z8uM6dOKQgK1xJ
uy7tzT8X3Z7/j0UznUQeHEFwLjJ/vEk1Dcqx4eJGGNPc5FZfE8HZ7h78ledHEVNW0Nc3wU90Wf9e
UtlZ0a52EDKG04CNCkSiAE4vI7xlCsWCHtIttV+zso7cokr0GIjcGSpFvPNcG+4onDFcEenVpYVs
PfkcoDtRQ9ExkqKY5zk+9cDSyXIAS2UsMuB6f09eCtbnsMT0ZcmAOC4z4khfKEEkjH8JFMuLMc40
TMngbzWXS7PIAQIurME6DXPzEdDGYcRu09E3yzvZn5yt83kXahPp0oz4k1iog+Ic64FbKuZp7I5+
0vWq7Ecafmkg4jnttGbLAximtD0YarxvyZKQ45DSThWBa5r8QPHUVWga4Oe1cCYskZsyVcVEM3hB
wH9rN3qtAlVCTQEGiHiFJ18J2hfgPUMiaSZgUBcKGiL3qmHx7xYabFOpWwg5A4pvR3kaYPPNilx6
Xlvwxl9vbcO8CJz7tvVPHiZrmP5YxP9iEShkDvWS82dLA2giNZRmhy7WcP9S+Uh+xqGnfmDk2m2l
geY3ptVZfDvKvGHFHKZ2LuvYs6dujGTwkC+pf9el/hzdMrfST4gN4ZNdm/n70Df8KwQsp+8YrI22
8FTuE/Reou6OCHS4qlolGODWiZd+DzKEmHLK8pnu/QnRRgX+8giU1TQe5NI0T74CH6nsaiuPMVQp
IFWpm5SXNrS93FkJ3crCB0GSFWs/eT+kN7QGtsFjHWLiP68nOUZ8KgiIjmPpQYHgnY4waTyua83n
UnMTZZWLsgH9ANhrQdw4dgABKCgJ5AV49fpTwFT9ECydbnbTGOsvLfPchoTpMlrmzvJ7iaj1K2xJ
uBTNCMzg0QLs8eKbmXWlFC6K7kNDWxhxUA4ZryTvBrMLGtF/hp9WLcqFrPZmUlSPOzAUxclGQxoX
nl+DtjOuZvjILYXMhpK102WtJb4E5RK+JRijxL+Q53JMEMEsmorUUPc5hS97fdNjsR9A1UZ9CbVo
jB1xc9ZJgTnc8jJD7OG2G2T6E2IbAMJ0pF7Hqu+hOVR10FDoqigz4p0ikZcVyieTX9BUs71C0ZsV
bZ2Y3yFqoJ/MJ/PNnNQdP/jeGn7QWQ8DBk8MqcI7qf1yFDBWgeMJDHPxWmmzlNnICYUSrteoPWXW
Tbu574Nmv/h2EBAgDLu+hOCJWJ7Wpl3Tis807SH+IdK7ic8mL5CV+t/p7A/otgNsc5qjsBNFOHbd
Dyvh2FUsfe/BvtnSF/C+l+dEh8iw4tYtQclR6N8phYFACT5PE//ws4Zk75YOWkAjKnK7izOpQeyL
RyfLtV6jdoA9sxjZfmmhk4ivgQu4HKjFQMyYFM6RGJuRr/HoBfFTHboIouBKAzNQ6Gye+cmGwQg1
H09JpgtgV5PvvYGJw37MUi5+Y4AIoM8E2qtfjSIkjyZojT+UMWd1XOJH1OKGQgayK5pMs/mBdsFq
C8zI5rts6rwYgosCgIPZm6b2S+LFGLe4YBhmHCUvO4FlP9nCBL5SZcbrWn2wLo6Wg5io6YrZW5Nf
cP+i99DnSVkEqcdgeUc7SCSUclYeLfJxdlQWGe+77wQQ86mAuqRpHzVksfOpEDJjwfsuR2JQrmnb
fBxN4JEiixvbwe8nsJiDQGcA6gajNwMuoZwWO0Z5FBX5wpbmQCJrPicJrdMi62geHt3qEVF0cs7Y
vl8aF+zXFVzb/QL12/BuAau//2XXgNbP0cQG9V7UIn5eAVaDzDOJtXhI2jBs7nUO5ayf3KuD4RZ0
R8IeMt/x8AvkbcL8PrdjF+yQb3vvx5GNHAGBxilgHgpae1HqwqiMl65tDspPu1+EZ+YumbtZH2WA
cLPPRijKHUkmZH+QjWESwhVSrOWQtik+YuMp6Fynsz5ErJ7bfdKN4KP2dWZ+saDxo/s57fvfDlbO
KwC3qZYIaoMJ79t+5R9Hz+n6JqVgPu3GtMnfZ8YP+gqdtX7aL7ERv1OTDSnGsWz56GljeWno7DV3
TDcu3RP8nmi3GgI3mngJRnrjp7XNC8el1xy5F0N81+Tg70OAQanbKG4S+n3RVrS7aUjWdRdzPo6F
r1UXvleyGdg7bEDZlamOuCfL3sd2e8g6m0KCtskAPOULD8khHbtUFu0URxosJppl7zHl8HxZpsr0
9V7oxnM7C104SJKoblrUnuNh5P2oKPAxfmM63Zdgtc5R0UwmvUXxZPsjsWtG9o3fwxaXe84gp67h
txNXOZWN/tlEK/2qo6RVJR1knlXCJNFHnvnzdNfSMIdtJoGdwzMAX2m7G+IUwvEQNTQR0Ix5yMzq
IF5A1IrsJGe4Te9tNvYegIdw4CQU0jzMkd9BxJn/yHng289B7VFWtXwFQ8uh+ZhE+3To13w/qXTm
G1QlnSoItYEyqzSEorL93AeL/OJTyH15BcNgstt7yrMQ+BhimM8edNt2YxEDfdf+gqsBlNBwP6PG
lbDXkQe0pmf9IfX8aSnVKBmiIgTEgt2cDQKYObZ2uPOixRAc+UBE+zY3mcTgfprGQmA6OxfZmo3+
N9LkrSg29YoIWqNuJKgaQDorEb2GuYAcoxtLB3VklKNwn8hKP+wQAbQPhw74kxG93AEUC8L+Ymv2
aGzaLxUz9cLuQzeK28njvN01k+R3Aem8/thD6dMvg5nTF9viG0L0Je84kHYYj5ZtI8Om0lwbUgAO
kiw7ZnribnSMIFesIZ3X0nGnviwgOD/aYSHAT02Zq0szNMYvaqCaT47SOYYkX6MR3GyoPxvLiIG4
eEqjonV6eRysTrwDmDshLReE1E9knuDWAJV9/ggNVITcHtNStgsQCroiMXHYvIM2je8j7sPyueio
bgis1gOTSMQwHcblFIdrv9fKF91Oe/MQ7peaG7gjQ1GE76JoWR6VG6aoDJBcN4VgqYshfaq5LVGB
piE242rpAwVwlv1UfasdL4WtOyDYkKMPZcJzJMRBC6WtAgcib/dcuGS5gxWDik8qZlF45AN80Y+J
CvR4oF6t8dsxaOoXCGlPPUk/yHFJZYcUyKiaALImM1rEbTKQexkLru/HlsUGv20E2aUIs3WJ82KJ
M09+Qboqx8+ZHEX9WPeEIgb6yONnWnhJZ8ZbO4crCtvQaX0M6rR/oBjk0F0mO6ZPcZ0rOu3wD6+B
bzbtE9TBg7I7C4GpoUo9+DEVbZsjO0Nw6OOCTgHa6aAIq6ZYSA9dH2dNLo4RerbeDkq80fwehorx
xwB/23pYMamhhfPCaap6nINxH/pL/l2k61gX8OcU2VEqCsViHTmYKEekru3tHBP1IVtR9FRxNmfA
1A4UOshtovT0OGru+YVLs/+wexrK9BkCBCtanihEIg8anvcO6TMEinC12F0w1c2PxGX5gvPSJt/C
uU5kOWeEPinkJOEOM5n46KU+tEkWTtCGQ3nDNDTIgzqE6Ums7rD/au8QteC0FATtikcVEeEOg8K/
G3IWd7sOCKrfUEqHo9WIzun7Jp7dVz337YPkEYrGpgOT7q4beYz8Q9Y0KQSZjTwyX1FASwV4KmHN
artLgy5iFTRKYl6R0QYfk45lU6HjBfNtUMaGRwh3g1Xi8XgiJeCM4TvpgHcsgLsm+oASTP5cV93f
EpPn49H1fP4CzSBy3y4E8vrGAtGG7CHAf5Fasqhj02V71UXe4xAPBiGYRfnJwJ3sZwd/t+Epn034
iI0ZTSgcqPeM6UfGkOLx7gYDkPpj3Hu9KjpUE+/rrqb+Lm4m8QGPFbPbjA0UyzS5/+i8hQTl4AX6
nqTOD5HwqrW+TYWLPysfWSwepV70sV1SEe1UlIC6i+pt/Qz9bJz4iJglPqgJ5lInmUueFa7H99nl
op4e20VOWdGZloJDKSzeto+77tafQ//HENMO9yzUmV7g0BH+9ASFRNSiSXvvtMTNlhvrNwW3CD8V
jkL8pYVt+lBJUOXgiauThJcNKp6kWJoWiP8412sR0CY45VNIRRnOOYX8ScRVSZxvwzKKtcmqLrLB
nWiwRyHCmdR90Sq+9uVks3o4kjmOBzAPoaNZJWHr3aCe8Og+FVP6gxkPU7/VTn2DenrlHW6YEXfI
Gg1EPSATg6s0HVQS7BVuADDu0JL4pRfh4DtkIYtw6JKuftGraVErmDZKKqD30rQQIQaXEepcCtwv
C7dyykuX50jlAfJNUG9vx1Dh78YM3OdQQhyGtOzWhR9WU8+uGJo+at8bG/g/YNGUmpLKrBv2feJw
/ieU0i3OL2RNcC+kwY8uI5zuRBIgye/qdAhQ0CeYrYhBEFfqlId818JfsysCQOnngrnBxiUXQB0V
mbIdbIjnGXA1b4gBypUq/W6ZmVyFa5sqXMxcBkVAfBkfBJybu2pwsrWVSTKwoRuhSekNtl7wgaG+
cmRtKtoimCaTl2lM2fTgaj4+9FDL0AWY8yS/r1HsHi3vo88Y0damELMSCvrqJHpuGbBOVeI1647x
7W6ITAhXM9+fkNaHLZDIpTOZeZ/GKmSFSVnc3gwS7cYCVLD4Azya1HJUY0s+g3YTwaOeBt98xQd+
tzbQIsGdusqxnAcePYUD3FPftUM6fm9jjw/7FVntL7fiMi45fuJvAXgtIgmc6O/nHv2nAlmibo5L
KAzeZ+Q1ogDEKdTg8oqGFCrfiIthEyNjGdb02zg4S2+4GmDqlM55bEug7hO0zuKkz6Dy4BS2KSxA
cYWlipMHM8xLhnYO2i2PEHPrTAHgoXoKaV+v+9l34lffOZhY54kjyKZcnaAnFMTsZatIcLkhYs97
lLv2Jy6CoIH80dBAcIYbvJA0d80+kQ7+ougHrLueCo/cxpqFj4BCBc/DSHxW+nYxJ/Q3GaqmLGuf
hjhZbDGGEDUpUqhIxkWecPUxqOPmJYym+Jd2mqBTXY/i4DQUSUqUbCjFY1S/CY4gkTddvlpV6CGH
vlYjRl4jngfLL8T+XMB60MzfIuF7HO/eULSAdZc/9pvSFAarrP8h4lnPB3iWKLnDO4U+ekrT8H29
ihBm2m6N+sITUIE9RBy5QIF3PH0f/XYwRWtT4woMacSHLBf6LgF8UBQDdsLjJFr+uYEwy6+GJfUR
maw3Q6+ub5F7qPTUzav8MlvARotREjQJhkj2dUHhi4Y+bqa9HgljF9zohjfNIepDit7atNa4/fvA
QVSDUIS5dp7m5pTCy3QspdqmakL7qAT8XoQPus8WyP8zYyc8eBwc8TIGCjH/KB4r/B32Gd42CW7Y
PpLdji6zwK4nbHJIA/T4goZL5iMXoe59i+R9gMkAtAqKdk79nwka3bRgY8tz4Je5eumBD0+LcZpQ
s7rJ5Q/TNAkoy/Vt8Bx5fvCNcDYHpdNT+ENzIp5abPi1TGRob+BcPmalp5GBnFIDfUL0JhNxA8ca
kpdeq+M9W1DXwgLOz+aiC3KXVtlYzx4StLlfEJzG5gv4/PyzJEH3RbU+Wg/KX2iy1/U4vyjLxHvS
wgy6UCRV4S4Zk/RrzRzMkiWaTSvazJH/0sRddDdjKD6XPvNgmrFmlv7MZ4F80KB2QhwIE/9rGrER
LS1qKVKnWaq7FGIuHgr1br2DJ+PKSktWTGlDItIPgWrjU9jZ7suQQKKjYipJfyHdWnAaPZk+K7iM
jzvmL91njDLal4AniwE2XNjvATgvIdoKK3KgFO60DPBMg5kvfE3FyxIAr1VoTdwnwDl6XYKpnWKX
wlUgrOgoAmRPdY/abVTOHvoaznrQ8Enio8wa6he8Ewt6Irnx2K6rpy1iw1nvUfLAUfTKkvyHY1L9
ssCJq2LIc6jAR3pqAJKHbsF7UFoyXi5Kyh++QtStsK2SXwvC8ieAxsSnJlEhug9Nggyi9gQCKOdy
nMqs6by5WqMAXhIia/Gru0n5OZoQgI1CXYhYb+dIKrerMB9Po50RCmYTNY/Eo1C2SjM97zoLHanS
xg0uoRkF0a9AI4kCx2NITr3p4QKIMif+pFuM8R6SDoVhiQtbZzgeuoeeqmbcQcoNelUnv2lc+G6I
M+yh1cJ+qmTznDwqvUKZIjKsyY8Tur2o7kQas5sITUZeadbymzFy1u5739OkCHo/caVJ7RiUOVSy
u2p0cWqLUKXZd4xiJnyWpTYhWjYDRHECtJgPpA3mqKT16kCr71h3y2GX4t1HLar8nY2INxa5jtC3
ITSJMfvoogBZuc0FeuKqlc+z9btmZ0TsdKF7Ytgjevf0mw6h3Qk8baff6T4JMFhfh/SxH0ZOTxy3
/HshmAV2kSH5r0B0E6ZQwLQrcNsc0tUhEPFUQkw4OGhlWl7JxfbPk85QqhqXIZmvkXVMmNul5F5A
DxPqYlrPD4D3o09EwD5ai9CkuNcSnmQSyXMEm+NezXIsAnQbn8Nh9tiRqLb9inwIdaBXjxnkRQma
MuB79AoBCUPhJzpE4muTx/VHs7g53brIkInVmEvk5dyioilXpZKbbOhGW/ZUGuTU0M8UhUOC1h9c
n+TuJNCp+wrXhPiJelnXlBK3PSnA4kv4zp+DwMBdsjb3NHIZtDDQfAkKMJDRYRvyxPvqUF48sjXR
H6RduneiG5FcDbnIP+BY4SONed3dirlGdQ+8dB6+94nnNSc440VA6+hx2OqK1OLPePZWUcxbloCD
uKl0jJowRhHRWmRxS4KqclfnFvN7eAaObUl4mxxiakNYPgxdLHBFpuIJ0WN4JwbuWtwKgFPvpjoJ
qiiRQ4Q+lg3ukb5ZHCXAq5P8bhrRI72bULNBIQgCH8dkdvYpmYPlmxmMbm6IVgiD1KjwqPqUZeW8
CaGXok7yX55MgkeKUIMjPFLdVTxz5CNo9wH6sM2QfV1qCcjBTHSODVab7LlT09BCkzoFXn/opzEr
GgL2epF3Y8YOzRyaYO/n6AfgdpMU8IuB9zX6eQntimjKjNrS2PzABdp3O9fK4IOJY/4xoSZ+gDnd
Ap+NyUfnV1C3wL0cjcECNgrtCG0wj0BngzD2ZdKmVkegYyg08gn/sTSASBZyzVAQAVno9/t8qrlf
pQNJHgdtcDiYazHESWns0NhErunvbMrGpwxjsd9xKG0LPUIkQojs6LMWOe0NKflKkxce6/YFtjaS
QrC4NUcKR6fuTgwGlWaIKwClS5q5G7TeoLs50Uw1T0O0wd2TYRL/DjnZWOfgL2RoRoEo8vdsT4eB
6JmE6RSIPsMdqkfxQUZ9cwX9cXFSChQGQJkZyCDnqPaYwRekqxmvoPZ53/czgEGGHYDhSg81hI5L
QfJrYKRLSwLjAk7uhjsBJPTvB7Ph4qeSzE21QLJo63mRcCd1Uu8g5oycRQDHcGim/N8Jm3B7DTCg
wUsFRescOoCxJfUwMEI/bFCmshOc4T2S6Tttkp//PlOHkksMiMtm/JqdwXi8FqOFtvabCtrbybGF
G27ZuMhgOOOpw/+wFARcgIECNPOVkEtoalSoSA8rjjv8McFk6pT4yXJcbHSNP/watwMQKrRpAOza
hBDSs89mcDxxf2ZtBVWL4R30c8RdrDHcffuBXg/R8dYiUAOgyBFvpO2/NwdE6m1tNhVGdKd2UBQ3
+zTH6aTCf8FkMrqy2obm+3t+DtYp7JiBY0QiAjPgv1dTwTqQZoScUzYwzBdWnu+hEPCYGFS0GbPz
URHNMfvT9SGK3TUW2OuDgAMOJg+sxjal1nNKDzNzbwIHecmuxqCQE7vcwNBePMcEnc46lajOBJme
3n7BryEDMLYLgZuHyBHsc87ZtnnXZvGQE1UBR2nLrlMKndvOw30PPsI/LwVFOSApsR5Ews5delxN
mPWI7SsoqxqLUpXCk5iqAUOnMM3aK7JUr2FJZCMg+UCZY2YG0MfZt9xG++nUwaSvjuTNDO2KHWoq
NHwyDFz7fHjf11F0Atv9ylNeWhcHb7MWh5ImCvC/1x0mCMKi5OZV1PbZvfV5+zina7rDpOiZ9aE+
DC38rsMFW/nfX28OymJI4NQDRtjZwo0/rZtzL6/oNM2nwHbrKcyMgapFztFbf3uxi0+ZA52dwSkT
mOLtJP0BbkGvV6ZGOV4p3MGgPJlAofPT+/vOLI8YIcoPA8GkFsOqawIaFzYsiOEbQBsoe1xUZ981
djYEh8dD8p34AJX1NjpIpNdAYPj9lS10cSmou0FdDvELR+TsIdsEUbRR2xvNI9DpIECZeBN9jOU4
XDmGl94nFArQz8LdDrLyeeSRLdJBT/CqyyG4Ci1SdRg9KyAxHAafbDSGhyVMzA66cvbKfn0dYQmS
io18hcVxTs5gWLUvJwnhcOxXE6OlQ5i/H30VwMKSJR9aqtzHt3fOBSQmFoxhE5FvYp5QOPv7rSqu
IW0Asw/YdQ7LQ1QrV3YKJRlV8O6qgw5jOjQrTz1X8455luxN316TcL4goYcfAQTmBovf5N3Obi8k
0RoqAqwHhryeblfkns+G6O5ns46ZrqDejg4Vo9DiLuzKUNeCVSbpLoHM3w10WzD5ffulXNhp4G9D
iXLjkEBX+vydLLECEmLtK59CSg44pRkpf5rc0mFlV1KE1/c2Lm2w/GPcq+h7nX9vBjiU5JQMFeGW
FIaN8y1wDf6Vo3PhLttYqdAnwD0K68Vt1/0RH0Sv1yh3PR5ITcj6+4z/EqucPiR1CibqCl+7yZPu
+d/fIiANSQCQ7+ZFsL3lPxbFBHpGypP31crkXIrcRceYiHqvmBiuIAov7uL/IhDBi8QGOntAD4Zo
KxD0QxUz+mk0gPJG1qoS2J3hDkYc9TGEYOIeopfqk4jWqeQ8FNcURS99yj9/w9kmpqFHo1kTPK+D
eBAaKHy4Yx4P/z02bV7sUGsGtBAiKmcRws9gibxg+lFhLQwilN++YDIM09nVxi+AX6AB0HaWfcV1
eE1C+VJwwgveFPxg/Awh2r+/KEiRKyJFO1QDj81dk0lgKBc2AUcINT/tATL29g66uB5keFLgpiGv
Em5h+o8d1Izg5nt8ggqtz5cKs/m5TLwu3dsE8BuzyfK+vd4FTirKOWjSbN6oGYLi9on/WBAMTeov
CR+quucjO3ULVipFmNR3y5y2D5OL9HulAMgZ4G0D3+YZOLGo89a0CGObV1T0yU1vuvDz27/r4s6C
uhlkPSFGnp7L4JkhiZoaOpMVDJa7b54BpdyD1POVJOLi24bJNtDbuPPQhf/74ZlxGj3fEAnhiq5/
Qzzx2AUzsGjo695P6CNcibIXghKcXhBoIfKEkfA5KJ6lUiYWTcAKpqjkFBqj9wAyJZiTIV3za508
rdkk7L8+JXJQ0F+whRPoKIfnUqWr7IIYfaqhUsNY/8qStvsEUtTyMAZuPS0xCLlXHvN1bPpvRXCq
4YaEnP6cNcp6iAE0CxNVlugWQrxJ/CHmBMOyfM3KBhjvcuDY3suiMagLMoAmeyBg/4+5M9mOG9my
7K/kijki0Te18r0B4PCWfStqgkVRFHrA0MMwrH+r/6oNRbzKIKUUK3KUM3FRTrjDzWBm956zz69H
0A8bmvU9QEy1OfhypHkvue7b0cwyqTCwVccGZbW4x9xcnW4jHfaqiPWtqwo3yJpi+LtIOa6MQ4Nb
DueBN/BuVCGcMfoo62CTk7q9H/omDpGedr6QE9lQo/kRIvyHUbxeD8MWsfQ8p37Yz7CCylguZU32
jZ49u4ktio1D4fTLAm+1CfSl/ShV44dxzBVX6/EakYKC+z1kYS49ZD8UaLCxjOTROXZ3OSbIUVNi
eE6IGZ0LFJPOB4+EH7Yo60WRwTtwmTgiv8/jToexcoHB1eEg3Mr3vAVvJFoltvjFR1uUn32+dfnm
KqtC8UfouqKb6CKqMHXUovEtpWzKPdgwzfWNRe13lArzzxU3d/frMft9Yrw5//MZQQpT/WKigg16
N3TqEekoAmARKljGbnoK13TBPBLBi2wygKTBq32gu5eFjYjdR0oJFfqSMYrPEtTXiBCQcocJp9Hb
JNEi1y90JE7/jacJVql1j0iJ5wfzLyU/Y0zsqA5dUVd7hfZZSMlA7FyPbk+yyPHy1/fkZ6ObDipl
MrZz6zL89hkde01fmtT1QzE1MrBkkWxnJTFPMOty2FfZR77Y74P3/XfAarga3lSgy+8pfcIu0T6V
vQijyaTRrEbLFZuLeD5FBFhdOtJe+rCVifHUK7pzkalVeWXrYxv5ZbuY16KjXvX3bzmkTR7frFSU
DN8vhmMvmrGrIhGSgluGXleLPZ2WJATMpW0d9I0fPL9/MtM08BuEVBAIhKvp3X6L/oRRxerELc+M
dD+0/RdL2nHoQszZ/vrL/WGZZzuHL54DEGA3qnjvrrSYUWLGOvqIjM1y59tqarxCyvsIcPjjWrCO
HyhcfKVrZeLd6SaeyG0h+6sJ80qoWzS9wKUNQzm6SwFy0UKR2USOceDE8BGd6sdz3lrh5VzNkwR7
GNjPt8OXBHSvdiajCQ20Rxxsc1SYjpNsenhWYygG0z709TSEesI+x+w9cZk0Q/eJE9JHobs/fquE
IxrUojRLYya9Z2znE9V7FQUmgAA32ivzNH/zKLZfTb3VDB+M2J9ei30lx2ta/BAe335qVEYupQuu
5TZq7xezAXRXyxZ/ljIPfz2EfnYpTJUeYeIapqP3fLVqsES9uFYTqrIzNwyx4qBH5X2uNdkHT+cf
B+s6C7FewhIGWPn+SYQ4wsDZ4vFVzvnS+fSBMYEkXSziD+7eD1VgxgxMeY3bRxoY68Hbu4dbrJnM
ISNJqpUPXW/fKRQuN8uYdaFlkz+9GDScnFVt2ChN/sGU/Nn95CNSlFgZPCy4by/e1aohk4VPOSmF
t23RZByQH6f7vF3EB5f6cZn9ngpIcjnzn73Eu89JwVAT6GHb0MmsflsI1b6S7JxC1YkESlrOSBbi
Gq/9oMX00znpoJT513XfVfB0u0nUnIhVNOM8E6ZmjA9l6WpbvRLdtiKNcgPosD2UmeexwvTt7WK2
7nNFZvVHT/af3GwOetRu2BNSDHlf/F7MGOBwXrVEgAx2gAdNPTol1tym9T7qcv1k9DJkGb5wm22+
2nc3uyQcIeF83oYSGdWGJl9/qmlof/7bs3GlL6zGUS5E3eXt6IFBqrE+Nm1IZle1E6NMQpLrdH+u
tPmDVerHjQHmYk40nN5o/vCIfXupGnJe7DY6s6Qp2tAtyOiMO6N6nZlUvjtDyPlgWv70gkRAq3wG
GjTvqTGJO2soQJ0WXQk4xwk39abIra/oB/EbWnnxwez42djg4QlVDHwMRqZ3ayNpzAkZMHUHIyE2
grSyVB+soRpIbuoHM+JnY8MixpUmIasDDOC3txKDlDMXHmkZLXf7WptIANt4dkY/5tej42fXYVfN
uQFqiw1L7O11yIcTSZ7HIHh71w29qL/A+vlRbtrP7tv3lEymlUNv8N1FBg60ShxNbTglHrhY5AHb
2BmWjVUxz3/9eX7yACPKa82sYGvBB3v3IOk0qx/bWZAGZxpr7C+ovSjtULWO6XwOe94OhnT822hI
hj0tAeqLawXWeZ9cRtRWIsZs6kKt5OTutVO7x5h6JWSnfbDg/eRO8hxQ3TVKmf3Te1yARkOwmryq
C92M2I8pJ+IuwzYcTC4ym1/fyZ+MDG4jZCBnZRPQC3w7MrrV8s3+qQsLwlyu0J04vtlb4wfj/Ccz
mGVNY2MCvtOz3md72hXQr3kxGedFLsMsqZN9JfSWrAWEPpSS/xvbIHq5lIOhyvIwfN881qPO0Ao5
9GGd4PgeiIj1m4ptYFYm8x9Fh39/mf9X/Fpf/XFA6f75H/z8UgtJ3yfp3/34z/P0pa27+lv/H+vL
/t9/e/uif16K1+q2b19f+/Nn8f5/vnkhf//P62+e++c3P4RVn/byenht5c1rR+Hx+0V4p+v//P/9
5b+9fv8rd1K8/uO3l3qo+vWv0WCofvvzV4ev//iNZeQvY2n9+3/+8uK55HW3/+d/19PzS/b8w2te
n7v+H7/p+u/rNOFgTe933Ynz16bX9Tea/Tu7fB2KFFBDKDFriaiq2z75x2+m9zu7C+opeNzZMtMP
+u3funr4/ivndzLiNejtHM95DUXDf332N9/Sf35r/1YN5VWdVn3HNaliM7T/et6k2EvPnbMjOCE2
/e9RLphRsRAVyMuittQTxKI1bo3KQ2QVEvWw5AEjlOZm7NkpTQvDKr66GdrcBVypMw71fkpzSUHa
i7QOT4fu7jATZJ/lmFaHaNKbJ2xkAwU2zfuE7np+KKHbB6263CFPQ/K1ikA7clHvFqW1dtOIvF4a
Tv5a9CI7jWaefJqccbkBjrap3DE+K91F2aukhIROO1YvuinTDRvh8UGMnYX/3FKuI9ErZyLDHuO7
DlAfywEnhGcnCWRjt0ezr7606gNVC4xWn4vE2aaZ+TJl1ZWXXyXmAxSq8rpexia0jHI8IJcLQGib
X0VslLdml86Xkzqkw6Yl/vPCEZr1JSYF42Zw6uXayRL7UyXVvNqwBpU78sXlvkRHfJ0VsX2gktIf
M7UtfPBRPdpKN0CaM/nVrGB8Q1Gyx1Ga+40o7G0bq3boDXWznzA4f/JG3byITOr/o9h05TztRgrK
2FQz1aerulxUS3Y/UJshdh2R1BjaRCedGQ3drZKi+bbGMbwZcA+cDVYX7cgQxR5pvWg5TdV+0uYr
Io/m89Eoq7Mo17XVY1/4tZleuYbQNmwM560qoux6yr0HPQWhMLeqexrKjo9QDAXisq474mWZNwSu
HzGZio3aml8V/J6HtLWQyNnVHXmt1rmXCFoJdT/vqEJVZ7NO8q5lZPHjtFSFPxGHETR2Z99nqfXU
qLF1pfRRFCiNY5zVcSJ2EVpWf3Klh3IU/9JOVs1LlEF8nmRp7HNrUY56Ukah0Rr181A+ANqX6DSz
9tpWcLpOBqmlo9d/IxQSzTjBrdplKaN8U9l1fz7zvkKFE/DGrhb1tMwWBcYaNeyNG1dDgBa23GMW
rnbjMrS+lDAtRjT7Dxoerwc68/yYS/XR6JZ7AqrHk4ohndjvrjmKahi3uqVgBSvqQIgs9ctGVwN3
akxfWG0vA33Wp2M01foW5bX5WRjYMLuEpnDSCvWcnt4cGn267BAr6yGZNdElZQt8rAQaI45tsrLa
KNn8VOmz3OM6Gi5rAFQFqs1Zg4wtH1VeEiwzwIVDaaBM7lh193iWnH2RanEwNpZz2XqzXQfEc9QP
eFcQMLQTqTwurkudNOFNDPDxOHiKHSgAm0PO2NE95hlGNPSIkz7qzTZXvPalNyuSHIS2cJSItXsz
NtpDFKWq5sMzq45tIbSDprbGFirB0+T0ql/1KCsxxqhhEWc3M6vn6KtYBb8yep69TMn9bpmHYzLV
9QbTD/IZCYFGRagfdCA0dgn14AB/ZLydsYosbpINHMkVD1WdojFFMqSPY9OcSif2DpOVs5t1cLr6
y2Lnm4WmyN1CpBpCyKW7rCbR3pZpOh5Vh6ZlUudQaNJxPFH9Lk8R8vXGnzTvzs6m5mTEMD7Yszvc
JkVim4l05QDVSfH1Wuj7ahrMZ7jICTGA1eJ7M+CMQuvE1kqK5uTqQr9VUh0pe2Ge4XI8p9OaPgGG
uenq/AlIwYAzPwdfbiqCKmucHJQ8vl3kIkNh25dAamGrOy1GCqa0r08zpoRpHIh34VRgNW5PMo6T
+4qCmVJHFL2J6yk/i0jhwGJpOl/MXMr7uZtT1S9N57bqunzxWzU+RWiwwmyYJhAgBuyD0jOZEz0F
4Uny9K3FqB6Ab1zFWvYl1fcm6OpQOvpWGczPsbK37TLZ2LVu+wb2vFk0X9ZaX70tk+mMrJMc8mqZ
I6JVUuUGk8pyabhS4IYwDqtynn6hCL2xHXy1j/tNzi42TFot2o5iag9toVP+6KZHJQfwpKplkFpZ
UKmRhWpsWRNCsyvELD6HUWUDnWE8xZpeHQYbNSUZLwi4l+7WdNNLqdk0G61RDzsjLy+GXBmvpiGN
H+mFiXDQlc9ds/T+HFvuFSIMY9va1OTHCIuDc4B/0e9bqXtHzJ5723SPKqkEt86SbbUkH3bsIQ9O
32z7WFFPjse/IvokAoWDjTMOM+QWRdRxNrxv2DKvOMXlYdsokS/n+Fn1Ymrw2qRdUDATR9zjzcYp
LZxqrbu89GOT4Xdlnma26H09aaBjWPmZkiPq8PXItvzS6Pj2pfjW6vkT+3VsqPgl7pSqhXCCQTTv
5+k1pbiCMVhL9qMZAd/VFespxex41tE9CRWbxpjZmKeRWj+YsBG088Czak5H61izlB8y12m28ZI3
Z64YzmfZrvQrjz2Cds0k22p2MuWBnuYJVvALDaXd5YAdENtDr4W1PhoHuUx4G6JY67bu6Ba7eTQH
dWuLRPMBBSXfvDEa79nein1hTtPOWQz1AnbL57rTDZA2EIptXPsHO2m/jUlREMvq4T6fvdq9zQUE
C/TtagBJID4pbqfsut7pTF914pwwhMi6aTCUYCUexBXdUseP+0ruJJqYG4sc+t2Ep/k4LH10XiJb
2TbNIA74CesTrQ15UIi2Cuap6ym7Z8q9Sv8pwCE4baXMWO167Fc9PEZzuffiFFcBVtbu1XQlXRJP
NvqmbSZYJKwTX/LIcnyHKLejh7wxKCqlf8iWYbjKRtx67IKnr5UwaozVihmfMrWIz+GkuBib+yCe
xjNHL4wt+uS9NajqtijU5qCCHts6+rAxs+SW+qT5NZ9MbixL9qFQjfJsNHrshp05053E3EiAHYbU
osDOqRpKdDln0to3bLLQH+kuxkI3/oxRl62ee6ACepp1eUL37eemsrUbdYtuNSAHEpiEGh3zdDg0
WbVvvQzcAzEkzcLDe1KMZIuh5NxCUpDG0jjWo4AxY+PJMApjA/OqOKvd0tw2FG7yYT4uXiTIF7Od
6wHL93Ymn2hrx/JFUZVDJGZ/6bDJzpKS3SntY4yYeMdEtnGy+AmagBFaCLjVtLpw4xnsm4L5wlKy
oGYg7warfdTyBeZC5WP0sij80x+VE5aQFsBN2T97uYQjk4/KTsdUqNVNQCduXyrmoZBkjaKI2TSe
95IQhLNJMgYxc2RLF5kVuAWJkLjAOXNQCspnDBLQWPREm89dlrINWpjSbz15I6V140YtvkPu5EzP
Y1tk5lk25Pdj3ILkK+o7F1wR12LXFdcnF3T1Lq0uvVX/US/WrovxC8i6bIMM5IvfS7XcQIb52mpk
OKGLEYGqQPsx6CBKg0A/hz24b1TlQdGjl3r0Hiz7KPXhvGTrjSdPy0JFLW+Il+czjCejyXw6P+Bz
i95g0vCgSRzWxwKDhzAS3RcwewJpplg4tLtccfYYMsQGu4q8jJL+azLNpznpx00uSzsEqfLQm0aY
q8Nno6pvATt9Hdv4W7QWQNVsn9Ad8YHPAj9bg2RyaWwMK72OomnAm1GWZ4pqiy0KI7EZxuGMzr23
0dTySPdmmww4JJtkSMNuYn9d8OX7dm65tx7fNyeCMRA27It4fEwMAY5L05qHRcbbMUkvYgtow6yn
gYPkkBW6uK+wZvhSNA+xox9J1x5nnqnSKvvrOca/gnGvpwl8pLw/XypLPD3q66NTGQNPfCFf6W4E
uVziTknPFGazy2ZHdHxN87Bv2+ZOWKkeaj0N5DK1gjkrsguyktojXCNrL5PYzAJGnvdJcE73u1LR
vxULjv9ijvy5VoKEqAN2/HypdY/Du1vBGnpQzOIiZyhyvpiTjVWYCAyI9EpYAZz2FZPVso0pUhKV
xEiHILo1GhKvpIrluE0r5WJqCcbtbe0Ln+5YkI9LarG9oRoyXqpj7t73LiYvzhwqISpWxMZoccMG
3EiQ82c3rdtafl4O3aOWYet3vPESeL22TZai3o1Y1E+K1aqkM3nleePF9r2bq6XP5kXs9Nqpw17c
SGPmbXs87Fwkhm3QZbqfQhPws/55RHBeECs18RUiKJBn7iT8TvZYofWLNRhTwM138dGlRDukOzlm
T7Lt68ust3QcRCPe9PXpJMd8m5NG2E/uRYr1+tSZY7NN2kY7Z19i+9Y0aUyCecu8O5fO8DlXR3tr
zst550UseghyD2NW9PsOHsRhaNwrlgEdFE506qe+Dou6mR/NSONs0UyvGGRmTjx0pOGaHcepYrPf
Yoqd4hEncNPOuzoxzpO0uwFjmG05SRLAFguTeZJ+KkaH9aPEdVpisL4E+Wx/grkbc0D3eL4p1I8S
pf9CP8gOXCPmcxWGs/XseNvNNUKX8qFS4c0Wnv1t1Lxbvc5vWBE3VZqaPvP0gHCv9lvdVu8Lxrk/
lCbzuJAyiCDG+KnpRf4y8T6FBzhj6pfrcppy36mKZz0GGKMD6d3kGTiX3O3xdKSL/oIVY1dxku/T
rMALbu3UKjpWEGE3iobePXZFHMaWKJEMeCEFOO3YWdZmZXuwErs8XDPnQQdKEBSedcxrCFCFd4ai
g/2aZ8wHoYmaPQQP1iVRbkZpJ+FiWecF2B0eYNGmUxIbX7aFlyVynggy11hv7OK8rW0Zjik+XH14
YHN0OZRqdOUsy7VupSerMp/0rDE3RcUOqLTIHHUjgKh6pu0STX00cwr5hVmxN3f1KGzaCRdgWz/U
ZOr6c5Ko54ad4nZjAd6x7RSvblrKY2c0CFHMQXKoK/BvW9bwdcg0l1E8CzynHbnnBwmW/VPtuv25
5XTDzqHdGiO0zRjxQjqw6xZ919rmWHEiyoujnpXRJ2UZjcdFAumz7FQ5pRnu3TjB/g41ovZrA1SJ
TErv0NIou9cH5lhUdsbAMJzzmAc4m0xJdCfLFeJTGIXWY6kUk7kdvPRTkvUUBhae0vT1dOy1jioB
CjaG3NZqYd+JcnjBJlce4qwujw36vCAXhLiPku1xpYwtFFBMjjSR6zMlNc0D3jtn4/S1c62r5AVi
U1YPPPXSu8qyYcs0qnLhLZKV1+nxFVokiFz0hl6h1VeV5ynK++uh96qgpwj7TSk594Fy0M69zJvv
gK1UezUuLF+3rKXysRgu/mhlzWM6zuq+V5f8wGQcL5lQkHN0Wbq+LTSARJ1ZRreaFSmYhaljhrao
mpsJ9/rnoQMjqC+ttbcSPWOUdcoNBMflBDwkDQD0akErKsAyJcZGwrRc8JmRunOzTtkQT1hsKStn
kS/Eklx7esHmsbVzeBpafSoU9N2d0dlfWkEeHi0c78hdTDOCBh1Qa93IRRdanP5oGHCcmoVlfK5M
bMzCxbrhKzCH+Y4Jkpk8o902w+Se8nx21aAcp46djZMuOPycIeitXLt0E9GEo+Mqil9F3XgqUhzg
tizV8zbue7o3mEIB5wASiOHXt6XWHfSKwnCZ5tEWCmt2D2PiGT9sej078tkieymoTUfZNfjlDxb+
cbCWRgzLicdV3lTkQsJnDAn7ZPeHZzseNmh0zkt2KJtUpUwXLYca0OLYL4EOEqC0l21ejrzZ5A7h
a493MtkI+FpfrcFxj2z0ock41rLHNe7uLSHELqkG9eCRT/5EwDxpxFERoHrpfNS/7CyppylXFRxv
LzDnMjkqapfuW8X0XmoVpYo3tMoXASl929f6sLMJGE3CHq3tvSt767ZyltdM8XhaOSOUkCo2bhaV
YtJIhSaY5ja+UiJKDKz2wP5LOhCNM49XszY116YunEeeLsWjh2j1DsCUc6Gqc7Kr9c64iQBxSr/Q
FIqXSHsPwF6KB4iHFzoQGt7BXK3UiCmabvPCZEfnaiTMsr3SZ2hMkOYusMsbj4aVaOez26xYptjk
BFZH8DTNqtEuZ8ME8G3GMj/L66F1Apgb2c5xZH0Vw7a4wdVUUhawiuFpqk0lD1IgWJ8mli2wTDwS
bhPMVXlguTALKDMZsR4adtxj0M7sP7orf6s58Muy/5t2wX/ZRvgf2BwgteZXzYG7oXpd3rYGvr/i
j9aApv2OoAol2wryJ0VldX7+0RpwfrcIxsULB4cYve6qS/qzM2DwKyRY6JaQo6+6BV7zZ2fAUH9H
5qPSj4Y4DwDX0v9OZ+CdCARQMAIFIi5wDGNXw5rztiOWzeYyq5IRZLHP/oz+LzkuJliyJBrGW7QZ
xUa2y3zlVOp00pT2bxo5V06xymehzYGKEIvmOyG6KQ0wo4UpKDnY2kVdLcOXtIvm2x6b899rdGOP
I9+OFr61arPoNL7ropZM8LkDa8fZKCvukGRzECjYVRCo7X3Q0fzhptJi4VPRv8E6hndz7Xj+Re1u
tNXctjOGMdUCPtZrVL/8HEeghXLRqrcLl7yzR7fUtjJOvNdu6qTxQc/4u/D4L/2e1Q3oYaKmrYQH
cQ1refseOrgwk9pSHVyiMaN9401JF1hVQdKSCzsFzAMEi20rxXLsHFk8WbGpqyxOuXgwVj/4llL8
8tWGB6KH1dSKj9It3vWjeH/YSXDN0CzDVotJ6e37SyEDAwQRuc+juTtHbDoeV/3rB2ET3+Vmb2+D
Y3Eh1HFsaHAgvBtgzZAJr6FQx5a4Ws3x7iwtH4FVzc1odfXJmeP0shyULg/MqpyWnToiFvInkCZf
pzJqk2vwLcl101QjjN1mrJUQVDIwPgqF6i3ya2cKBv50Gkx14UASjbuLEtWL4TtTr3DQ5ZxnbNFx
4r5vMmG+/OU582ej76+NvXetZh2RGBZa1OfEJoFQX7uOfx1prm6WkklWgqnAUIbZ2902TDefJskU
Irubrn59vfeptesFWYFpV+G/XLua7y4Ye9SK3XqhWJKoO9Oi0EfjcYN5GSxc/plCx23tWrusoXJb
m0+Tah/BAdPTww9qV+cAbQPCsMcPBjsPw7/2Nv94U7bGURBJm0Zi7du74FiKaimj5DzeWumt4EkW
lpF8XbrcPc0msLOi6T6ysr0fv1h1SZTmkusMX+Xbb6+5gG+bY9PLfI8guUOiq/kWVNz4gb/sZ1dB
GsGFkOQikn13lSG1XE7J8JsgkVcwcXojiOiafXD/fnYVVgF6w9iWMSy/WwTkbEJwrdarjIBVkJvY
m9pzir+XgKFzx1jjkONoGJ1M1ru3d6yBp6LMLRXOPG2eVynLZ62hd/jrAcpX/n4wOCpCTRfdnsqz
/gdHxqzZXU1c4kvrQbH11YQm0N4GoSFebWBE9FXV+LGL50Ldx3QzdMRVi2OFMMpj0m8mUUwXQ28A
m7I4SGf+wBm7voB70XfQwDJajPPS182BI0uMrWNuew4Oc5e6fto5hXVdjnNTnHS7cI0zzkq81hwo
0B+TyGK7aUhVW4Kxi4BsdECfaUe2AMQx3VcA+gkkoeGOQLHcREOS7QmIJl6rgUla+yNfCAW+0hrz
DY2P+UtvaTlE3X6qqhVHnsVMLDHFlzQBjD1F+rl4VCxDOoDgHaU7KxJgNjeDwbnjPiKsU9+NKK6X
cPK09sWbiWDZti2c2YAyREbzMy0MYJFpiyKURvdE5c3RgaCzuQae2Y6dLLeNsNwY0uDSPqqYeMvN
oEZxvy0jAZCkaeHly9Z1hyPM73HZ5JVV02EuOoB3JuyBZDPpcy03Vmo63YaSSnK3Wg1hQFmJp23B
MNqur5kSmn4DULnZ6f1QOZuobk3aRQaFqaDWOpgxEy3QOOhGzdirWqe2tCqK2jiw0eb+5J21HNzc
UXhNF6ufa1nWWKo5uHOMyy2l2UIiSEoQhusd5CRf9KG0rfi6n2eWvJQ1+0LqaTv7Mbc05tzeux1f
huREsmTL+DRLkb+2kzF2oUOT00OD42n37dgyCArTvNF6qSmX/LE2gcGs2WXY5mM573QxCxlyGFse
cz2VKi1pEH4rxEz1tp6cK0jMZRUdOGPo6lHnEDP5bmvkxRWRB0271XIdYJKVJRRUe21QPmloOWWo
gLWhwlq05ZMLOehLlCZj4bMnTdNz2cyg3JzMnrMLDZfqkzpT8ocRkK4nKfi9+qZTy+braDSAuz06
oftUywu5iRtKScHUFd2hXhL6t7VmVTPhIxzWQxQEGoQw1ykJgWvgYrGHKNuebaNlGEEFAeSLVdeu
ghiv98ChlkoybMERaMVJaPkIPzibsuOE9w7SBasWNe8Ylo0AVFj5s9P0ORQMpea5tzYtYeE50KSd
xjP3dgNaNCylon9x5xy6D23hGghYOSvmJlbL/qJs5so5CCOm9JpFHHavKD9azBQVtG6g53pEQkLT
unOgZoVmIHTxHJqPMrHTMEayhSvSynWSNBah9BeEZ5mwVOWwOFfD2OlPttIIcQU4MY7utb6z0qMi
RQQQXddyMh3GFJh1N1YJSaazbgfphGcK8agyP6GrUzosRfNYb6LZ0cZt53XVZ+ml07WRFCv0So8c
F4b01Fg9OOvIyrYmGm07FGC5bGj/Ml92pCbCt0rzpS92epJb9SalydbQ2B0dY+9WtLVoQ0EeS+MO
v+5iwTimCYIViYp1QpOsHmLD9ufFc4bQqFr31Ihu1H29KKnKLFihLoquSOpNa5J8Q8eZGuKV7g5u
7rt6Y35VMyPSdhBC0mRrZ3PyqIE8goca5QJydu+c67WR1qEh0JDMw0zIiwYdVAmqzBUnW2vsO95S
dI6LzYUxWFdwMiBZdMYGlnizT4sWuLuatehFRquyb1PQiQfFbb1pY6uFeQ6NCbY0ngqKPnYl8niT
FhksaLBTHuKQom7PybVkN5QlqEQOOsqWW5Puou2PpRF/9eJBuwBX7jSHNQiAtAe4f+oGeOWw7PLC
WwTNCYFOcIwAqB3QxJsxYSKTZwe2LSEylnbXPLeWK09qSUJtYNa5gzKEHuWDNpdeHcI1b3dLCmyS
CPjEaLYpeUwDIpWyDOAi2n7vLNolUo00DoViUVZPFtY1P9atEmY19VPmZmmc2aC4TlUDHpkb4Ynr
AklJvhVVCxA9pmwLap3q5ATnk+LqJkMnYvvtrCvfmAtQrjHFPNdQeFofRCNidxKDbabs3KPH0BJR
E03vRs3oTzNVBoK/FY6Dwo4p9ageBX9/Fo712TNzTQ+SZHRJAXbGPvNRevdVoMSlQsURMjAqDTIT
ACrM3YtZTV20BQidaitH3h2CLi1bNZwyMelhbxjxp4zFqVo7O4mG+XhtWlDHVS6JHvIAlwyyvo3s
FCRBpqUJAweo6R3tbPfem0X0DXQVSHalQVpzxmlqxjGXy7SipCfib8hGEvNg5Ub5INnBeTAxO/RP
0FvppNlpZKCPVGLX9aOobc8HOFtnCpO6AX7siCtb2BM7xmjU7ws6XG7Ao8R9Qm0uri1op/dQz00t
yCHTWYGu6qKhIVyp4wbLv5QhBCjDvXbgSM57bZjNfCcn2Sq79YZcGJVTT8eka7xxk7jtQFnGaqaX
cjQrvgkbvRurpyKQouQN7HKRWYvhl9UIFae36SWNJaxfnRgsyvPaoCp7g10/yxRYa2lAJnRyqoP6
Oq28dP1Wx6opL4iprtKN7eUzLj5glJQ2i1YqGmoNeuRXRmxW862imVnRYoagynekyLwSvKUWS9cn
8FIyy/SCpmxBuNU8uIcGTC6VgVo3aKJeyM74NiSmRj2zid2qDIGmowvZfN/Y/a3i0n9ZMnpTWPpl
Cep/YHHJ4Oj77/8Sd/4gPD09V89fn/+qOl3//x+VJcXSf8fRwfkDiwJsr+9G/j9KS3xhbIz/rCa5
xu8oSDGDI35GfK+u2JV/6Uy13znIUA7BQLz+wvo7xaTv+un/PG2DAVrjRDF9qJ672v3fi+JdsagK
J+L41qEbucgvXZJUibnBVjg2/X3pWoPNsGzmKUeSVw+aqK4yKiBNvymyWHTTdqSYIiu/18eM+V3S
HiONiUpq7Ki7HttH9kxWb92lPFXpfNeX3ki2qL43VKF53YEOJ8/WcyOOciKacIGvkAhbX9z0VpWa
yWWsnCV6uSUMgzDzqB3QvF5kE6Y6njOWo/EToYAzcMU/3xYNOa9h6c201ig2NE29tr112XLoeYCZ
pqH1pVXwWWG2srKZWuVHOGIzJ8wWd+Gxr6SV2kYfHAq/G/j/cpthuWj4Xjjv/l/Kzqy5bWTJwr8I
EVgK2ytJkVrdpmSrlxeE5XYDha0K+/Lr5yuCHdOWJ+yYl6trt0wCtWaePHkO/gF0Rr9vf6ngbeta
RCl1NkxaOCjWbgzsGxt9H2oNGO6kab2zhilp3iwE8Gexl5mLrv+x0HqQr6MMYB/uJh+JFESYKyep
Cd57N6nVTcrk5Msd6vRp3BrPGB8p/agfopg6cJQAH98GWLEwA4j7NGFJrFlN+B3REqxsThZKxTSi
59lU8lwpVCmeK7UmN4upfOZeoHYxqsBo5FZzogvae0PXDs/eVKVRSE3cGcO/SREd9VkwjjxdjcMH
H4hJo81Xz1k6VhAHgp6iIIcnhkPuLdhNEr5YENC6jppH0tvOw4o3wIDfFGqtwj/CwKYq+URIl+u/
W0h8w3Rc+0nNIfLeg7GjaFCs5PObRlrj+BjNZc0goAWa8CeRKyhQyG2KmtduDLxQ7tqmmYV1Kmfp
4FkSDLZ5fokrA6+d5a7fvP1n0/8fQA97/D8QBxge3HGK9lC4hePTLMsO/i/Q0xa9H4DOtq+rRx4S
3nm+SNbp3s6nMfAPTabwTUIycS2W6Q5x0ZVFbvXF1Oe3TpX4QXH788cxiMp3K5COEAdYAvk2aO/k
898/jvSz3o3nOfnccRuxNBBmSSElOMG0WBWUxdkM1Thho5CdLbfUwfg4y6Gm9Pvz53C+h34YF5/T
LwDsBFs3vt7voJ81mpC71134Gfc05VcfxpazJj+hei4DcY6ZEMKsdGA9lmi5FmujkM9sRoelBQQp
puWYrIP5gXMMECmBh/Z757cwHxesBqq5HKM35fVDWpChJV7xhBGRE5x//hbfo3i8BCA4Sg5sZ0Qi
wC7e4S8+rvJN72sYmm6TZ7A3xtVjGMWAd/Jyyjxko8b72Ko7hfHjz7+a5tX3UxnSpwt/hKXlAGa9
P7Or1hFDhr7z56AKUIn6NIxVAeGv7wIEFk84BpgvD+Vo9oCgaTR3IRx1Y9w81avf1d4H7a64N+wy
mZqdOlJ8XqfdAAhj1gVFMJLBNqNwGv+mhoo+llMwoMTXItGaKT4zaBtq6wQ0aLcjgzmi7vZnAml0
1s+6Bm4MT9TNyhrvJX+g3Hf0uAHYZJ3O0Qo8IiqPhO9t03Ulj7nglMknx54eOHcWmKU8EeR1syst
Kc2ZhK88zMQDolmC32zHuei7vQyjjNKabqinky674cJ/gxJvPmVENIyPtnsk8NE7Jy3lkWadIVBw
H1FJNK831+adcxmz72fVNfwzoRw05r8mshym5aHDyBlCiwpqu3njEK0Z4bpbOakxau0yF4JE6QbO
wdHSzrgAW3TGvYLMPgq1vMNEm8jsnGtZMCW1DtMxOetiqAPri9oOyDJMGyZvbnr4B3+OTl/y0d5S
M96/04Xa585jiSBfUSDM6SpwK3iG7AYO2BXyTnoD8GWeGolizXvFeTpaL2IE4wrJYS/P2cCFtBC8
78w9qvwwzXKq7i6lZdxzMY+CU4JUsh/jR5MMHSZVcDabtyDvLabp+lE43vRL8Ju/nahzn6r5uars
boLlVHRjevJliRvCJ/ohzORS03bQnO/HCcXuXRFOTg7xMKvNOqPdJA6GBxo+oLGeazQsGNKf7w3/
h0PXSAPFgiuIq5bNYXDT/9Rx0J+wu3WN+leFZhwF8mSlY7kGZ7iceRYEH4YMTWR0dXZTnTv8UKRp
PN31VzwpERU/IJHYWzAGInNZgy1i0nnqp7CdXhB0sKvuMJRtwaqKYSUw4LoF6z75Fap0jVGAbn3x
kjuzj0jfzo47rfyXXkFCXp/tOe/S52nO/Tl4pF5j4MWdT04SDg/edoG6Hk2jT4pQny/Y/uB4tlnf
alvtzriYuIes0ZzZvhitBQ1vieAgZoGLD1z/UTuqtHWADcCo+uz3623nwA/lja0UyeB431ixPTX0
CyxoRpy5Hgmrdi3i7An8VZFjVXWscWd3w8d0iNruK4j9xMZ14G9xx2L2MgAsWvi9dsG9X4g0iTEK
RKh0PiH8jePEsXASsx0x71nd/Jen4PeHIAIzdM5RArXpoaMYJd7NtAaO5kzyi5cwWIWi4SZBJBtk
t2ZxuvtraJgIUeVy31PZgzUZOXnm+A/e4k2cyqtqoAH/P2+3iGZALjWwf6ot7o+B3iq168tFtp/9
3p14+XVU5keJRWMXP/V69PUzh2+kOK97pOunr3EZh3o5zW40ZdbXxe5tAuLYmQcvOLmTGhEch1gx
crtUc91DX2vaJBfhkxXlgbgDWSa4/oVQ0bsrGvNwZGaQMvBQuQlBl96N7ewD7mm3cV+cpW1Saw9/
Z4UsTUUUCCg/UnfwG9AZC8sKfWoXWm3dTz/fyO+iFZ6AfUyBmYWNNAYls+/38dq2jg/0Mb2kqi5C
/3dMQWZ/QQfZqVjyBZ4h47LLgrZnrtEuM7MbhpW3zDf/3+dAbscPeAAa8WgRfTcSRUO5DnEu/bKd
ja5P80dxy87n2sfZwZ6ZFqghsdkQ7HrCEbBpE/f+/DHehRskiyhWURqkfoV3LkzQ74cjL4a+zQKv
Y0I6C2LxjqvagkI20zvpRv8EfV51xYNxywjTX6QuP8wEX0ykQ8M0S4FReBc3rotqC1Ws+iWzJLys
jxwWQLzUD2OLH9fDx6tRpFB3WBqMy2uSOH6pfjEChM7vNrzjIx7ArsIq2SWSfT8GUxkpWmdi/aKy
Yeb487YNBsmb2bste9qUnFNUYHVk31yDmKoCCBkfM7g5k40lG+AMPSBFZo7swrKJDeUgufKy3jcX
gtCUF3in7YM9AsmMDLVcEiie6LD7LeL2Dbjy/ElaljKGl4ApykKWokC16S4S2HUFD24NVklXdCKC
5s23IhM4tJB/rPZQQjGS7TMmaWYVa7tFrv2eDKk0DixWQtB5zDMbid6d3NKxPm4rEwhhWmRuqu34
z0dW31vXribI6eIJg4zH0Z/RxTsVjm0uDceVBiWGxRL48dEdu1V9rue15Y5x6lVwx283oLJbmszw
ncWugf9WIIrPwwo8KPvpYV1Nmni08TdMHCpTVI4/1Inq4csnJcVtYzOc8o5H3+vJaVD8x2DdsN0T
FMWPCYxNVDwnUeixOYionnNaDcshgCC85oGlPzMuipsWjw4m+0g+WfAIsEczHkFtMctE46tv7eQK
uWTZc+BL/tvq9gZOgDpl7isKVbjQksetggcrI38lDQyiNuPDfMzW+BV3S1Utdhe/ef0HDtuahQK7
3iSTxGxmgBNvSfloon9JjFhlDiHV2AsDJMDJhsR2y0VvIkCgQfOtrZ5jfrjbiurw5mX59HOAYOK5
1Nzw9g2sRo7QGwICc1c7lO34OuT+3dYY4jBW2ZHWTnxioFVUyNCNf8yhWyzpwzAo2Q97t8zDpLmh
oEg8YvexvxZHKhT99A8o+iV6p17FGKHlrnIKTnmR2CjW4nRIMmXhYlE8BfijRji9bltjBZThfOrX
wtOgyUkGQmk9VmvaSqyV0m5pQEallUfZP7QltC4uIkbpoDuLEvvt8J4Cp4nbcpoQw/QWuepS0WsT
j5Kz49US9jo29xZmVLkDgm7nBNnt3Hn2cEw6jGSwZUsLiUdWsszx8sKOWalr4R8h0OA+wWiVJnx1
RbPi6oQVhF/dOdt+ssO+ZzyrVFNRPeQjZkrY6eEb5AYH9NYLvihMgdcxzN6ym+t80+xkwqN6C6eE
H5pPud7KFuYNnNwxHkUMyRZC//zg/uH0RNACnUo00QhVIM+8O7gb/MQmOi6z5+3+ADEgtPN4o/ls
DDG4vURAZ+OEeXGRkUeC07O3f/4MP1weEVr4viG0QdsMkPL9/vJoZKjysbXGs+0O5XzObBUUTxCd
i/XVqj1ynWMdZyXX2s+/9vJu/0EcgGggz6F+QZwW8//ddzlyHlTgVXHfPmcSF6X05FSxpKDkplRS
rZtJzPCbnpwm6yhbOE7W0HLAXiwW/yEuqN/QoJXRs5PeTnpltrF4LMNIH510InC97VCEY64zXH6J
+jjVkj7fW07ZjM/p4reAlk1uZ/lE2Va0hYOjdKixAnRJ9ZzyJDm6NHxZLG9Qlf75e4vv1TGMtiPZ
BPgADEGgAfH+onKCZsKauhyeY7zRnPYLjL2WOE+23cB8e8rhS3cOBGYOhFouVIX3uQLzbw+S/RZ9
6mGp8HegOCZTdWwaP1/ptLH5BaXnKcwPNv4nVFllOBjQId8+WFhZnrf3/eDMiDTHVgvACiXaZn/R
5UgdW1LQpTOluAsSOt1yum67hsHuaYsxRxOUXSm+NSGdX/6Ds0qeBA+7OWsPMNO0P92jObugWm/j
24lBKI3VbpPsdebCh8WOPrHjAWayhqyib8nwcVI6UuwbHXfXdPHgROnO574ZCmrEiH3xxbpP1su7
99Kxj+zdiorJz+fifSBLAkg7vyCCsZEI/AF2zWmfjROscM94GtOi9AcZfTGfVzi17DUTs3B6Z/no
MxqzC/f2V2DX+60HEkqLHVAXhDkw9vfho6IMT4Guis4AzOVKX9dlry9eGbIEqHeOfCMBPGfCz9/7
//heWKboU4ZhLIwz3/dbnhpoICeB6qCNWsD6CnvD4LiTq8z52EFQ7o5QXxz+7uff+041mLVvYG70
gqjRmSLH+7i9zCREymldzyNV0ZZ37JvKo5V3C1c5oDJX3SO6HYbWDd6as/Y/NiU5m9y1OT1UHSmu
wDbrTmVz42Bl0xEH/QHEEE1I4f3iWc3Z+9/zCTMNGIbUzvkfHvb9+YSpZoWeuZed5yQayBLhu5uF
INqgi/4iBsjxozINHu3nfOyMbXWdLnP+lfyPUufdNRXB3I2y8z6TPWLQB48+tmY6tDo0A/3z530H
bRhzCsI1CKJ43wQuSO73c9qh0RfNdeV/9Jdl5iAJZGZW0YxzO3/Sl4tDTg2dSL47uNVystGK4WYp
qPmRl/z8YX5YYK6LVDG1eLOq7fA9uG3ChF6BtZ9r3PLYS/YAlbfde34X8l1dREn53NWTXF9//r3O
j6MgQkE2hDUOW+uHtD9O55TkUJgeiMbq8VYYDfxa452U0NLc+wY+XJUaxsjEnggEnK8xFxJg5sLo
Y+hM9HtFEFfine9AMwNX2RA5ZJOChb4cZzZAqDsu6SA/OGm29ushnCtF4CBo0vflPz9/Kf+HlQiH
j4uSucV8wAAH309tjBff6o/5eL4isrFWcfDb4DQ0PSM1C+lW346AmTS41liqF+mtrN2OPlJIFaYU
l3ZTw9tgbOgQCo7kLaViHQNXPa9ahIm1B5UNPAuqWEfqCrtojqEjNMFsl5YhF9DwRUu8CArvJHqL
4Pfz6CGcAwXoEiy4E33/BNkiM5WDFlDn8oNkuPszW1F5BJsMuzylqWSxdemdkE3CUHOX1IE91jdl
kdGcfD80Y2+9rHSYiv7tOh3IwhpEah0WM3FIwymP9EU4KuXl0tIp2+O44dIgbHig0zR7wZLLOeMK
PAwUiegx1JbmTnksPcSNESmJA3+ZTuR5UQWdRheRqC04PrZWDlHwTDS8D0c4Cu0vTr8fbhvKsVB6
AXYxrvlxbaJikKJXQYvUSL8iexLKMrlWmSUx+xQo2Ixh6JRJf9fJwv/l4fvj15tNQYskApHc55FZ
Zf/BPom1ZA7Mr89XKFO4tBvKfTFEqJbs5KXEJeBY8BQoeTDpv3j9i9zsdweqz6lvPFcofeFv8z7w
yXqEtZ21GT+mQWqyqrwkfgMj9dIhh0MzYYYSH3icldysAXJgAt1VsEZurLhRJBXX3MxyJ4MbQloy
uWCCdA4TX281gWs4v6iYtZR0fmvTk0lzNW4yln/51uvKqkRpahxtOuBDeLvArKjGXWz3Qx4cemcJ
8TckR+XUQB1ZYqr0K8H+Hw4qdCvhWwOYmDL9D6KgM0a1bkfx9uP1iCIdEUz5tVjtka42b8VCv+hd
EGDN5u5pnqzn81S1v0wA3gekaCRArsVCJQjxMXPfV9wSZy59qCDzp6ruLfzBOcv4jonGfo7qOGI9
/vw8eyfzjqo6YlUIcvvCVMliILzvV+Jk+UGq6LP6lIlEwimE90vCtnMW0CtCRgiX45cJZZdk13d9
0lCE5qzDE7OwwShaPF0p2Pxqc/7AdKBoxxCYeJDawI9XFpZAmFnjVPcpjVNzkixeQSs9LW/YBUk6
Bk2ANlEkms/aGhgT2qpNgATLiDniWhPFk58tk7l5wSgYxmD1ya47aZnZ2w7KCimq9TXMOzfXpzVk
Lp6bKaH8vO/KypRbtwC0IXZmF3bBQjR6rWtJrzPLPKgqvq5E0D2HHN9h7LiLK7pZoYiGdhI+wsnu
7WWPn6T2jY2u2doYquJYdVsP6BwUtyMERD5cIxjE7kcXx+HxsFk1yea8gXc/n+73sQCbnqIyBXl8
pSDn2e/yy6F3pB1TJ3i5ZpZVG/bjUUl7pG8x9Jcc4plme/8qIAIPZh3974GD5DfHHBE2HQScPPBh
3p14Ng0crPbRPcJAXq0IYmpaC4o+CAo21GF6Up8GqFTGtMSvUzwnKe2QUaZ+c7dCSOCRa7m3Mmwd
643m5HoEWU0jUJ9rXedashwVuY9xiu6rNjtQ/WPbQqxboSvirTgtdHyGGf7c3K+Qz6kTTuUQwpcB
rik/lBPycdTYSJrod7iWWUo8OrmxxahHDqIYN1RIq4MpdL5dgS1F+0Bj0bMdr8540mBCnSRX6Xz9
pByoE9UJk8DO/UKFHArnDUIIXviK16zPZYwmEYKkN8m4wrZ5aNwEgVrs1smFPkw2JaD0sJaZ1rix
+4VU+alc4jp5cswNQXrgx9bU4slLW83yYWk7qqqETXJl/QBnrmmBaR8V++XONtIDM4oWicT1qlC9
QXv8rotm6/dlAf9C98lroRbs4KIq65OYMJij7oZX3FIe6TwmKDpJjLY57Kcl6lcCsrVfyhQpn66z
XqIJatxblQ/mykpsTBC/ghdl+Sktk6kJdwjksolRbOkn6ITYfV+ClAAokS/xZysnIoSVbuOqiVtI
k+57FIxTWrdpEso9pH1hBrefUnKy3Lu3MW5e5XlVOco+wH0qtGk48gddfBmyebLf4gbJlbtBtw6S
XAWew0OGAl9kLrpr+bm/HBIyygYmpC2SgQ7QMdIG/9tg12tNPt4K2hZTysnTN9jAvdHfZAKhvtAG
yRoHLiqMIazJH+gUYj+Pf2+VwDSvWZ5ZGExcosECbN+iwIBky6nNIyv/VbhNuvj9HuMmh+hgembA
cfDhe395sLXrIHC0fzeqTHrjrqTZSuWfnDAJKexWdZbc0kQS+6halLjDXnR+FqjQt1NJLf8wO7PE
gbbnFDxo8L3Haeo1WO7gpJ/KcoAyFosqnZ7csOq6fUZfy73NGAxsZtcXaXEfNbMqoapiEwLVd2j5
b9mpcgssWfICytm9pYFtTwOAjjxkSo5fkq5Y8iMqJVN1g9FB+0y6BKe5Ae4s9y2S4Atd5oE73QXa
nsuj8pJYH5okDfu97OcwFQenL2bnIY5r/cEKCR3oCkxZbwMaWYcpSv0VGY8Iz+zMV/SM+2MXwTer
w0eSizq+mYBNIl62CF/KenCehlaM8NJXz/0LlQV5X85+F1B6D3HRwTiZjhDpvM4VvQpF334Jsqx5
tRy3+FAKa3Z2ay9k30GItZNqBK/OqKw/NlxXbnSYfYHu+D732qqzH8HgrL9jmklOFOiqw5Jk643W
LNbQ76Jb3tUBuyHJxihpVZ8CwJddF4sBpDleH/s1EekOBfzlM0Tt9dg3gu7q0Slx8EDp6mPi6fYp
LVJ6xOnOfu4jyzslsa1uVK5NKc736weCqfpki2w5OKvGD9lqwydYeemtpiL/yda+/+fiRtnnpOvb
82K1yWMKfn5Xdm1f0E7aCUR5lQNwN603tDxgPByv+Xxne/3woHL0HZXbOTfr1OY3RS5MOwAKWDto
WMvfOpqKF0xApo+VsPt7UPbswxTaFQJrbd7clFgwPNhLGb8AG5f3Tpr4HyN3XcQuh46A3GQZPSDz
KD6X/tB+jqnLnOBtWPvRb5Nbvx0QAZjroNo7FkpDO7h14laMQf2iaeZRe3BnChgwqr+krlSPsdJy
Hzhu/+IUgXtAss47TaFyn1yPhqVpHddvRZuotzSQYHhLYh3QgERUZk2cN1pgytuQVoFbT/rLb6tr
9U8oOOqTQ2ntLpvyfucl6/JQaro/9rJV4iNUmwjZt6Gq+RYnubHABx60Fssuj6I2PEZlkfwTFfNr
HKjhDWlszNiXPN4VJIS7rvc5D2VhfxIcwDfWXESYs4bhrbdKOjhQR8CjuQr8TxF5JyH2RA/XQWG2
joBj7ssdEZR6ZGnK/RjriX3i1vRcgqrv7KhwHlOAqC+zFNZ947bRPiF/vPM5Ts5KSWNcmtWvYFEI
Oa5jjhZfIREpQfTgY+Mj6ZFoDAfjilrGbppGr99XU1m/caBW3s7lB+bICSMIgwXr9sW1mj8WKxyO
PobIdwiYwNUus7U4U2PrzxOXzQ6B3/o0QAHdYcBWvwSTbFy0OBTOfntLjtmQGub8PB5LfMD/dMK+
/oB4kXdjTdVIH9MY2nKXGq0a4I3XKaegNQ/q94yC1B2UzK9j570GZUXj0VDMR2sIi/0aG93FINTW
ndM3RfwYi6S65cVQeqNcoz8QUWTxsSQ3Gg9N43IlZxaSH7sIV3IEcgSkT9fJ7S/4Ss74XftQiYW2
/rRgUWY73UpRowgiy79xWcfAN7PEg1qX5q+4UtZ9kfcjm0vMTymte/eD7HK9qwMaFciAG8Qdhf3g
LH7wmTpLc66SxhaHOiv6Y4DDF6ovHV71SWK192Hvh9BNCQK/WVmVITs56B4cALlF5yajYfqpwTUY
8Cvp9IEeLZr44jBOsugPUU3Q3zG4oLrFCN/DVHMPNsKzd9kadM+KKgRqfnkm8TGL7ee0gFpiRC0T
XkhxlsACeCZst84ORYxvyls4fmLpPcKHQKaTgbfvJ7jCN5E3VJ8A+v3dPK/Rl8RT6ecitelpVZBe
1x2joF+cOPePOW1M604mbXlKVST/EkT/t6G1ZG8CLZA7kfQhyMmU7YdgdWmgSeqErVlO1ZEKVXMv
XVkfAOMpLwi03nOp5d+RzhqknqLo3Doqhjot0tsyWud9OXb9DTht+lCto35o5PKBB/+ad0H1tYHj
D8JBmUsVHmd342EeQ5s3/8qnF6YQffxBhrO4WaTfogs1oe/oT8hB5b7lPwo9B7tQ0x3XJ+KBVqoQ
sVcP/6HYSeD3sHcPstXlH6twM8hrvup2GGnFt1qM7acArJKKS1HID1ZquXsuYfVct/N4S9fKemdz
mp2mZUlukfD10TUahfWcReNIdarG3+k45wV9G0WKkuc3ixB8fW26JKAQscqIjLJYHYMtyLUxQFtQ
BCROeiVQk3sJRY4o0kV5Lx1+a7ICyss1A9XNSEJ8hSeuuVA31b32noeoMzWeggMFZsyWokV9gWD8
bVY5VPhvespXZbyf8UZZ5WuItTtxbA6JmV/xN+yb4MqkSugZ8bwruNJAp6keqmLZOT01yNcZrbrm
98SPqxmFpQsTLl7rMaKdI4ya/C5GDkx8ZW8avHG2emrZ+66ClnFYhnFcn+CJpO1tm1iWBsVONaKZ
7Lqg/pBXQ09XVBpjeXYzQHTP8EBovfZgWbUpwSX1En2z4Qwk93AunerBFQUhngVBdzo2ocDRVUxN
kv/R+6mi85SuIyWfqUYnDp6DuihdVCxDd/aDE5hU2kisM/Mats4EA3S5wQXKioDGmkLRS0L5NDsm
9PTQnEiS7nfAazPlh3JLdvF6rbPD4BDpHGCr8Z/jS8WkWVe9xDtSkKr/BmOmQEOxz+zO//vfYpWr
o+Jp8n2d3uOazhaLQoUkcJF4VbnvRbEGXwjIQnkz5NOAZk3jFPXHK620WhGdQItIYyr6umXIsV6b
iBwkYxjxt3a6fyj2G86/vUwmXZj9yoBqhZYKKsgWGkvbMrjtlRVUFRMmQrvInALna6npyqNCN8wo
KiYel1/7gVjKZP4kWuT0DvZzrFBvcFckcdbIolXwRCVA850SqYX5bK2UGu/obSJoL1JApvOGDdSl
Z9jISwOxID+yzk02T4UJPKBqhpI/wAo2f0fF1bCWruxlNbmGVJfZk6kK2nhXzectj9A0P7GpDM9j
/hdRbGQNInBHFqSD8M7eYNkwq8yapGvBZRS3pym8iMmrN+i/I6Xjw7f0vB8d87Etmt81DUH84uxg
Nj36o3VXitGToGQhQ6NOZN9L6/6WjKpFWh7ngTZ/IC9uRiBm1KBtfb8i9TmP9Ddx+WNYC5GSfbqR
rrH1cDuoJRkaOYxdpELNZgQ0NI+aAP4xU0viIIuM4tmoXAfKXuHAna4EjdsudaCI1XZqsikd7lIJ
t+R16ISpzwR2xIAUWxMKftYZsErqkh3Qeykp9X6DgUj/6S5MItRgWT1Bvr5CPQVWQeWuz6I7knVq
5TsF5b2Dnj+tADQnR7XDAlN0G6tGuPNs37ShNbqUz0DbmbGNJ43L85qJb7TPZSJDmY6YyL7Jm35h
YuIpvSyfujXQUa0Q0zMzgqk6mn/bNF1rgKmYIirvVaJWugHGLDYTmhCwlP5jXghdol8qqVzR/utV
DEEeNAY/IrMwNcNgzpw5P6G8OeTEPknRLkSDlI95FPweS8bYqaOFf03bKgxnOiXM0msW0Im3Zat0
0j/Xh2pvs2pT2tcn3YjPlAxNfbmnmGNne5mTOTwhsjtHAwXezLzTsPTmtZ1cmLJP0IwjOcosMGfW
uMr1/vw6Uz/o3tRi08jyoGLJ8V8Glel56NwwlDzFRN252yf+anCqWC7xwiUwLPNfOceC/cmGgkLn
PZhSXh0HGkzGv8ja5Jfa0GSmfd7GTvFsZ+iiFLuZNlHDhWpy8ZqtaV4+ygB24rElHwvO21nSB62p
M6vLDYNOsiW/WKiH8xZjbwO5WqMNzLBtugbZKPOWjTC1tbGEO+Ui5yXNiLplz0FxLd4WPTx0ot5L
8k4nF0uy1oOhcECQAYGju7EKAO8iiYDwU8uu9f+a6KFG/CojlH4rfLSV4ca4sLL9fzfthZK2oUBd
YvvcdnRMZwYj0MLtn6tFJdUXjfefPeywj5gXe7cIGEHI813OoytkmV/+AAfHPE5pgaqf0FqL0REM
a6HJBy/4r44nqhPbELWmKdHIvSFsxlogfZz/wASboXU6lTJSYiM3rpdy8oZRbjd2EYc+I1XPwtz2
bgQzU+49ABX+ckpsU4Cc6pRDbTujr9f8EubArDFqot86X4mp2tuw9edzTL7Ov683nHoUKcPqLjha
VU8lDA53PqStKv1P21EGs4YW5n9R0DJC8fC12wAUU0a1+t+mpTUHTdV35heHZgKwTeg6ad4GV5uN
BO5lHtGZF7NT9UgVavgtofmAx28rih1ql8wEAegdaqJYqMQbEFxI8xsKQQV+bFwaKLvm+lkn0nXO
L8TelbrLR7eaoexvB3FgW0gVHFbEb/hNhwY4gz6OieThYuRjma5tvfSC1hF5yuU0cSR6dI+trwGa
fhwx81LTKbNPCywoKuJ5JNCD8Kb0K7pWj82c4yRxNwalOQmABk3Mk5Y2Z9+i8W3kTOL2UQ33nEJF
nX7owCzwrV77Lx9jSUxNdMQLntN2iuSlP+iyecLMNov+OtkB9J71VRkysdqhJm+Om2BKzPUsq86Q
mkIVmgjPMCLnM40RF64RxUALPuUKg5Tgd+DYf0IZkYkWa4HCxW0ia9QRbzKaHsryHvgzatqT09Gu
VX+s42CeqWwHFYv/BMpf2PB/Q9Ac5ESrbIRVgnisobMPAp5mHO0Kr5RBfkuPnCHTrBh38JSeaM0u
p+nOrNbAVl6m0Xcudf+1Kx1sqV68VlQCtQZ7XMLp6DiLKRXYlJAZGa+C5/eGTq8hmtOiYSreVHM8
fgQl4eM5uFw5Vtld7u8LyJ+SgPJwaNzTTdJt9IBrAYKqpRnAualNBKADyXWVFKPPdF6r6tvlxd8H
XrrzQHCJbq/FvVGtNdqQFsVaJPUA+Sk63SsYQDzaWibMj0B30aKFvKpKUR5Gi5TyME0NTUQfIHWT
mh5SL5vD4nAl9lKyMy2WcRTGlvs577FCjI/jtpOvy3jb0HU29l7ylEprRkO/gRuimr86Z56aG0U3
w7ggxOwJ3uIa6aBqZuZfVlbo9W9Q9i/L61JwSVOlWNoIbuGoehOEnWSsbNGaUzeDGEtgNiO6yVbQ
ATjQWW5RuN0khnF9HcCixZatpcxYmpsJ4T2zQ/Mkg9WxkzNFdP+gN7ZAF0Wmat5aOUQ4KtYdCpFB
0WYsl+xCxhlEPCXhuU1rczjQEGsuqparlE+sSlJV2AG1MJ8hx2Dmg6+FIauDn5BhWHHhRJDrm02g
bdoiwSMFxpnZuSiapvMQS6ejaKa/wjKf6XAF8+9SVa15vy/ycgCinyHV8tEjEi3wfPuKHErd1cGS
tjDwe6IjqjoIJFvWfi3KwAJxrtepok/qEkZfi/Q1ijFrdDdankSz5d/KF91czISz9Uc1BC08mLqE
wduNOMajubxRo+l4gj6CzKMA9itTXV9oZtFwzRdRuO2XovANGeYa7gLCtEwgta1suFPt0rGQrmum
1a4p9E6QlvnLHj8SZjNCSZwfknpi8ZSNXk04RlRmts2MhNL6GpW22WTXcYUiaHZKTAMHDzInvdm9
9sRxgh1gFwaDfZhbiLzVfrvbgNINkW4BjJwQt7XXWh3ywMvhT1zXzDXzgK16SUA6qsV312NfbmVz
TNYvt2gV2jzVNU1aoPt0zqEuZUv9Y8tIUwW9j5saTRjGbLvkr3uahsbt3cmJ82OzFeYWPBCmfofA
PxcRYq6SIbse2Ki/GpIqLy/hVV/b3yqdZ6wDFGtNh2G4cZWixTOn7rXkh/OI2QHddrVtJea6V+bK
uR7Z+Xa2DzbS3D4k2ukSO+S54k9b/VlmidCnYVq9ybnTl+g7ysXKl1jao/XnIZMOJ9/N0ECnyY/b
QG9LLiYyZIy2v3LHwsQ3IUPABWBX5u78dzYH11xuaduZybfFDN60g0rOFbAimsqORiTBREUtQsX+
Aoo3WKgIr3FUgDB6GcIhu5TKFjA+kJOd7q5rfZsHr4/MpNt+xy3fRql59PBSVL2G3NeLHJURk68h
smDu4uufgA/MFF0pBySE5oJGsyiL4AxHIvWhKmyboum0ef9/qYRZb+7+Yh7NcsX+00QxmdOa4wO5
KBNBOWAtfN+1deT6yL3GMfS1rZW5hb2szdbXLIHWZ5hUFPkIoS4hEDRds9S3eyDYAA0wyktT2rrS
AHDsvMaMvb3MKL/SoS9MbwCpnVm09paSGoYu451ifkImdu3CHJ3Q4CjxMmmO3LWlYRkaBvAGVKNx
mM1kLFvjJIrgpuflSlqsotAwXK5J7+qXJjO7cnKHQZv9OcCU5zNNumae5RLDXKPFMZ5gQh4M+Uf5
uz6ZIDChwnypt5N/EY3TEWEO//4SsW2gTeohrZLvfdDBMEX/xFXMDcnoBRvaVnJlsWxJki71+2l2
TT1yC3avVzfN5USZop0v2RAi/jznlYm7MSUbUA0WTHCBRtwL9ZYygQnytiiqExPHUrVF+qnQhlmX
bydFkQ8j9qs14U1i3TtbH5pbdeQ/Q0rLnjm8N64c9n1My3WtX8fOyjz8ffCONQTV647bYs1ZXsjt
CBJe9sTWuOr9D2fntSNHkqXpV1nUvfe6FoPuvgiZWlAkq3jjYLJYrrX2p5/P3Iw9lUGAnF2ggUYW
MyNcmDj2n18Ik6oC1F+UT2GILvQVo36O/B4LmXi9Eu7CV2eDyeQeqvjCep2NJQVeRnIEFkxMr+zB
G3J9xbdLnwODqkccZ6q0FSwHWWrTU+gYPI58cham2mQWDzj8YnAdDmIn9KZJlLGGmYtGscLniI/a
5kVIqMMLv8/FspEvgv8VISp6sYJULN6KAoGcS6zv8ijgy1VePWroVhuEAYrFW/fcTnBp8EaKTdIb
gBNde+9KCbZByBKrGZjdzB5ny5P4auoVY1EtQFCiRV0i8S95ANIwdobfYZeGA0Y8WBNW53IhKzoz
aTJ6W9vx9w0p20yKbdLp9IZ0CtZePCICa2wvL+nv5cFSEsrNfzb3CtFUR3rOYmJTUT8JM0F+RUmS
M6n5ZZpySpTDQUGY6JGXtn2BTgx9t2jRWz8ryKWO0p6En9mc9VPs4gzn7OjCbVSVbSBL0hlKxJ6H
V8q1CrySKpY6kVivxCKV9SxnSjv7U0fQQJZVzxzbi+URU3C0gjt7thhlkC+FRgoavcekULujFDQo
InWHBpTFIMFPLjGObtyt7Xhj1AW1ygmKdjsi6dBwt8qu1LrnTZXYD2a/ELteY+ui7GldciuhtW41
WsR8Zf1TeErFoY7XN7ajmKrqqGS5kygbKqlkUIuVV4ZCoNeGuTiclrJyqxxfsObjArynujahRPIT
wjJL2MRNyNpqqszNDSEziTlj/Xf8uJ/h44cZGJO62g4tAwdMd9aEIpLOsrihyF1mvT3DAfaN5QBG
J/h3ueFZzEuYcfzgisM/j49JIgbpBo6DjfGqrZVYoeXEJBbc/GkDDiWWp0i1eNExY7wU6J9DaWOL
MqPVXVEcC56zmIJFSXuH1Dit5v+ahqWMjbqbRJGM6kbwgMBLV27XIU6FO1OFCQZRYhFdZSWliOFU
jttn6lCHQCFlWVMWnlhTNaTvHh2xPoXbtLfo2gAkrC4o09Xk9B6lozpLWrSFuRRZHxjbEX8YjMKM
jnFj2H32nuVOFOZws8QQ8PGE5eYMQuVXwFBU8H4IywOdE3SADbSIc81t+MV+4zTa0Ey5b3lmrmxS
k1j8M2SUFTFFkVjcFdNKTQovKmgyBGC6zD4bcScPBo6qqP06uxFH27aMF4+ZmVkdeLkCIOQGoIQ6
wdxFw7Hw+zYh/1QuUgpy1iV47MLR5BXGsurzZ4+UoHcIIcRhoFwTcQ6dq0JgCtOAb5O+r6ayW8YX
LYY2yonSLw2DlB0D+Qc1k1vkw3pfo3qZnYc+iIIuEFjpGtZ5/G1udWqok5eVZvqObCSoNOfYdEcH
k0AyQwYseDyoV9Tu7Trg0O72S/MN/U01zgcN0WP2wFHbyA9ujUfG8KlDQWH7BwRzMUFqzrpaHo5o
gEPndfRq9yDQKOO+S72yuR0bSFHxOcg5iT8t8ThY1+VSVlipM4z+cjTaui+5OwQjPnPdSl8zLRYX
OB7q1E01NcPvet201YNn4Eh1DkeuDxaV1S1pdc5M8tqcY7eaNuZ9UTw8zS1j61SY4aKf60qf1ltz
TUmwqVITZlBletQFEcsvdBMbU8Vd7wTYh+nTDP/L6uLphqBDtwKp4Xxn3JVrWU6HGnKXe+pp6w1Y
J64TQT5JvuJGaXdB34MB+gj4kpOdTxoq0KTShnvsuuZ8oY41F7ITElqAs7ZzynDKLIR6OnkmdGu1
Cqu2YW2nBRYSQQQjqjqIZfa8rxIUQekuwXMJp8yY9cE96EwD69D4tu7chVT4JoV2nI1ecGOQ4Ycr
nDUa+rweRnpW02NeuUX7pXJKWC3BGDvTrWF4Q4Xz5GKWSCmxSCV+Ajey0G3HR6KPvPq6AfG074O8
q7RbpxqH+qvPolx/rXXXJdcCRKBfPhcrfKfsiLJ2tImUGRAHggyTAPzq5rhgaBAVP5FxR/vqO46N
RyNNIoaIaG04bNxxD9boEqM1DZ5VfXbwkGOIt8NMHa7ENRI49Iwo0u5gxpjuEyQZnsyutYOlsuCx
Z1QIUII5MyQ4p9pXEa2XctkVgw6KWsllWYPEwlSt5UahCmVZ4pvbUpRUeAN98kHaORzIEqki+JnN
Od0QVlNKsCR/MzADMODZghB/TyeQEkp+SCr7l6x+ojaXn2IYm+MJ2ivaEaqXgQJx8plhzINwIR9C
yOrUhiMhT9kiDS2z2dZmC7bZHgq1mPhDBZRNxFGRaghKzHV1PoZjQxjY42yvpeYfs96g3EwSTxyR
VgOm37cONRmpDf1WiP7nzCaKo9loWN0wZqyqD33th+Vr0mdu+CdJGdNwPeujXjz3eW9Xf8n2przb
ReFOnfD+mDQsFq+TZUpAmJ1c702aQV3+grqJXOQKdHHwT+hFo5kYqDgUGzUZN+IclWxVScRNmiJo
JsZD8c7Byts/L3MPNTMk6BHH3MYYonw5Y1jTo5oZHI4THf4axtRRUgxl9uhaZbj+PlB44NflQqQc
91mWgRccrT7DEeuLmeOZqJ2rLk+ianzndXy811xB9TGC8TYGvXJHDTPAJa5wWz9g1Ijqet/UYxlh
Zao7xAe2TdvsIE2Z2r6hCq8e6jloID8tU0S01uT42SmhLDo5/RTn56BfoCdB8vaCE1Yv5vtM1xr9
oaNReEA5RoZIl+d/ZH3ivPR+nV1V2G1+ZfPp64O36ssxDJywP8A85EtzL+5vARFhxrYkJn4jDnyN
rjjXVe9IaHEfCmjSN346kgE3BUzEHnyZgFvsN8pDh7K6PWMOO39tbShlO381J0zMu6F+baLabO8W
OEAHDzDlfev47S3xXfYdghULu+EJddXJdIrmwXXm9HVBef3I6pbzllM7BpQrrI9x3WpXXsg679jV
Ml6ZuTG16BYsS/+M5otVLa+r/hNlSHTT8fLzdhdWg+WRmQg90AT9/hMMer6xoiiG9dEGermjBcHD
y+rOfKUFkTn3Jsc8vCq9KTX2MQ1trE/bBITccEf3HHlUeruEthbmnc6aZOhh/SiFDGZ2r2tZwECK
TNcivIn+HTyKPJ72eP3a2GjqzT0Ua7rFpZeb2SHlgETfrqmuvSKxDqlhTXeEIxu/+3rlfR4mI/ma
xNlwA/PRepxmg1EWuOEpqAl+bXCpvTEnrMixZrTCeUdSTntjGGb1B3sbO8OITfkfmmGXpzhi3nHU
+zgUbvw7CSAtdipT+oQlcHHqzT44E6Ewnyxr1j+bhDi/hInj7p0gS04TCVXv4hTujjeZwppxMOe9
VrrNQ2lbLKmJhpEzDLuiOVuFl/xJypjxvvO7eD5mo95+hfuKGRrMRgBAO9bGeoedKitLWBvznkik
kCyuZqFTrWX1g9/PbXfUB7MoDmNQWhBN9WQ8e643fUkDzmLk03X63rTDEWLIbN+moaPdO+zxtyue
q0ccjpz3RtnkpyENcT4q5uDaKYsITmQ/TeE13M0hOrIuVe/9YYnuqga5xrGmgnueomT606z7iAb0
6NORt9K6aw/ciPXeErL9J31GvkQnOiU5p47m8J6vzXddFK4nFEPF11yzFudD6o9Y1vAXJ1/0B/5K
2DO/4DVXhle6NrrDx2CBzOTc+9PsefGR4/cauB/wuwbdxuiUX0miM4EuEHpxeqCBqlV7bYjNARSj
Cg3ruC5AwSjK+2J+XLMo6+/NCRr+NfQcMnHB0TLjVcTbzWTXBZPvvEQjjI5h5xnMNtYWE8iYyg7/
l+JR180iY+NnQupzQdKe5gYYg/KlRZc+Yv+bwSTCh7ykHryBrsz+jsPndMA/evDuZz3V6URXKO/u
JqJJiVAdMUk5m0uyPlV9O3nkNjndU5IGdpXvMQkjXhOCIpS0XarTYL9a0KqRZZzTKzqgieiXM+tu
Q9LT3ObWUzrkzvpL2fNbnjBmS7Yl3Oipbj30HD8o3d1mMTC3Tq4sA2X2qzog9uxwv9KzXzCShb2T
7cAzRNUCoQVqy1t1iVkvCazran5aNB1r2W+08Lomf8EUqciw5fyPceeTlBL8PawBn5W3t2XCeDaZ
Bhb6GROxwaWglQgr06+Q0j3FFV2mZpfheMICFDt1zZrsxPY4V1eF2ZsI7zKHeNrrKKoJXKS9PYj/
q3MchcuDailaejsjLti8urA/J5F0H24/OCEmjs6exiB+lag7bNf97JqDxX9LURdxAsOGRPSHhp4Y
uPjWRoQKab2fWFnMw0BrhN9EErdyGT44ivbeYAIJdCsdhvGF9S5d5+OYwo2ER6nZrRWSW7RdKO7e
4sa82RR/HEY6MQJxjmTfvC6m1uHj63XVxe1xgJnxA5+tLuA7peFXiaFRG56cNgqC/GMpH8REvTAv
n1glfI+gL6MfdOsRx7YxWW6ImXfd4cQ8cuzm1iW7rFufI2xOuIHSpjliH902i3lmSYdTOAf1gCKh
JPxkhB13RTiiONeN6Hbd4sqZu9qOjw5tITxabLpgeQLjDhjWPMRmiCv6XdRMDS9sRdCb6Ncx8r81
fMoJ7jWI9xvtnKxMelzCsSXOJ8xAnkMqIfdzmPviUhKrdPBtyrBHQNeh3gHTtxMfWdvUTu8UeBXo
mYsZSplNXVwfQcdXy3qAxu/X8z7gxIvZqZUZK0Wo1kbi+lbcOfDfNALIheG1OG7zyrVZ3DJ2HRMH
sE7H3MQ6xF0moGAf3SF3XhFm+30IaSgkeTFmaQSDdgx7jgEFORAOvSzCqe2Gh2gbNeGDV92QW4V2
lZF0zH9UxkWcHg1yYRNdt7z5CgM/nJwO0aB5XXSvjyZOebs2JM/NPOPUPA7eQ6038xx/oDVb0Kkx
yfLk22vsWXgatTfQssS3nPNUep3UNP9QBPicbkRGzRLY+z6pe+Ouk1ZsOP0hlbwn1KdxrjTi48gh
NO3OTR5TeIFcI0EaNX/6i/m8Sc/+JhlCkI9UiVlt2agaXGx53i4efDv2lHNePY0oAO2WXrxpETvX
FjD8iawrK8IidlbvAqrvpTsgqIVAi31pGLrEg+FgnF+QRoi20XRrlAEvGnaJPhleIUMH/MJyNRzP
lVNKRqvIPTewz4twD3el7KoDymatJAnSjinBrue603m6I0ZU9MbwjhTfpwxZ4eHQpJwJ4sOsCCEW
EMsqLWQdPoLfi1EfELNqQCIwmmNswxQmxNMcseYjxjrDvQvwl9IWqndtIdrxw0Wc2AptFDYued8J
PxvlKEc6cI772w5OXcBYTumkh94R17SpJn7MILUm+P6Hi5k3GozunhFbUDKN3tIckPDY/B81a+8T
Y2R4U/lJ9VIiqx6L+jRbDnkbu0pj1OPsKKWdsYmuABLGZk2knCAR1gi3R4CqsH1c6wz3VEjRWY1j
YpkGDWArDJvNyKnq4qQqbqmI5yreL+4iRKNKO9qtUagl/V4rBgG7sHYWVfTouui4GJ11MPaYBind
qHIpTJ3OXpsnel6O0Vwh0RGuSWazCNQTcbPVhgdnxMkCdgYmNvy5MlsMzU202pRQkowH5Sil9GNm
jUySxhwNa6+mz4OfuUkF1rjpH50hTrhHk9SLnA5BhnARLm+0GdkEDDlcwmuQwXD4RczSW7Ew3hC6
hfc034ONnmeQ+PN2HrRCEUrQ4PoQoR4Duqw3/wDJP1TtB+WPoUgfP5+Ib9WxfL0JlMRwBd4JHLDC
i2k40l+uCtufH1QfXRGulEhWdvmjpBBoIPojMakU9Pi/MRUwxbf9fVFgQmI35xiWbSG/ty4VjFiw
eKLhmPLa7GGBa9QzSKlJE1YDXdsPxHWm03Gsq4q5EkxClRYnNJVx5pJsCTVasX4KvfQpppwo3F3M
3zFdA7ozzDsJPaAWFOq0gRZR8mWo/KgY32UE4TI6lOVXwgZM5kjEwk31/vOnjvHJxZ2yGeGFwnqO
jRo2NZfKXJvmNELbPnosowovsyPliF9WJ0oRhv1RMRUBO8ROAyfHRb4ol/CgiuvChwHMDlZck+6S
OSnUhmEY7nrOCuWJcPuUOcV0mbHStghb2smGpuoHyO7PkMOYcA6KlyW5rZ6NDSmunEEhvlWxJoww
FUgzB06aLGRpIhkmMVZ2Fv2hFR/iDqTCwAHuYoNGhtmDyRR2kYkeApsHmEQpm5Qks2sY12FtbDCH
oSGJXmozpaK5qU264IcoaifkIPCnVGeJf2R5NJ1uV2KKsNyRwycIEWR3EhB+zkfSqTDanSNrgQTO
kSUZdvR+0VOfFK9Mtp/1KcbZ4dmCAJW9R0EqhMQbHWgu6C3QIxE2mWJoZ1a7ngY4uVVxDKRBetZv
BMOFoLOJoovXUN9KkbICvhA4itaDX7RuUt2ME/sdsR9jAZpVaZkfT/NOXzGvGG6jtRAEji4NBHNF
MvJtvd74WjncXYgYkk6guI1tQ/cnu+qMPIKUqpin/WyKZrJs6KeVnQdXZUCverlJZZ9bXbDXGILu
0hMkxNPuFl8s4xwERW8sN7vQs8lHyPNWNKKqJbT3DudwjUToFNxgeHR0ErLHsw94kZsns4lt+nZT
ZouWDXqIiOta5MMbSmAU7zlLsjka9rA/lkQ7mQmwDLZKlSfouD1samYgObxTED0n41RH7bUJ2yG+
jvFHp7CrgcX5AkXj0TU75a/Z8RvqwSWg1/A6klArDlOJHml031RfSlUxvkVgQ3a7eGHJhRkVm6p5
pR6mqeHA0x79wajX/sSS7rPAt6smSkD156Y+dHRQLf7RTvZoEaLqMfRaDAYDSYS0PFe0clRrrJ+F
odB+7mFtvVuSYgY/lqQH1ehik2SIqR9UjwlvA/HWe3uGOKUI8Mo1KzM06PFXhumv/Qyz16gRB0B2
9PX3Nc4pGTW0Y7b4koeuKXwUCfVpSuvWiQx6iGSMx6LvqyajnpDT6u3qJjK0+qDYv5F8YbR8xSCT
HZygxgSM3t+Qg0Ysu06OtQE+7vW0pF3ho38QraQFRCDaqhFVJeSyxy9RyzHXWZBOuPokTrPvkPOG
75FdGpN+05glnQZyldxpAtdAccPQcSZignv0WjMezA/E3ooWJcr/rAfbdYehfM23ZWRiWrIesPfX
MzK0ZPXojMN2jtbQR3RH1TKfvTgiT2CX6EWc3dSmZjf1Ia/0aAweeg6hjMkeZIBlKPXdBmbVJN1A
tAWyAtPbYSziwSD70xIc1vsVqWC8V8Zc46hvpCrMPiglFP+AjUv04wwWFDzFyqAR6PoyDaKPqBh2
WTsITquWEehAJ5575CLU01t7reOWo7rRh+u17vwn/CAJViICfdM9SD73tNWZ5IGJv4SKMxgUmHR7
TP1YGTlUJVzCwxEWYqERUI9+1Db9tH6PZnblDzLqDFre2TBE3nADZUBQRIQVDNcd0tJhRmZhK4gm
yolKNdWtMjcEMdCdgy82SviM5PcM+umudxcS1nZp16E2fjbmeHTHdK+m2aRNBEbD7ZvaFf3cbk5b
knyfgL9i/Afg22xzefShfxb3SZWJEWy5neDHJlKUgIm3jvV2SxIgV6/mpLfi5GdmoN+x4NDWIwlP
DP1UZyc6eQneBlGwk3StxhlgcyKtFAyiDOUHS0HE3bKEyE5HmyCMyG5d6nBYOWEA59V7bowafjW0
+kD8myrHbUnq0cDZx2JfjWaa+y+LR6DUtSJAqutRxBtJTZlDza6td+p9DZKtbqBj5VwMDKCJBTvG
fk6EN6SY5vcnOnuYgNwry1p6pI1YJqWP7VjHYoBOJU1F610VoON0aONjof0tEqRTosmEUxk8PSgq
8+ZTEkuOOXxSscZ0ku/J8rw9ZJZ+Gtp+Ckw/3RWE2bXpVT1zzsWh3XPRa+ydDr7RdHalMoL4LcHK
jUTux2sOHoBUIVgrXyjaNpmZukHFR7QkqYyegGisS9qQWmIktUuRS9R2GUpSnUPkM09frdjFMAkq
jr4ZIyImEgVIIyUWMCt1wTIg4Y7igbwfwSAfZd+W1pw4sOSy9aGEOoPcIBWpAYm1qF8UJSpp0fjj
04QPA1NCIQZNVgtgxylHwU6IHFJnITC48NaY5mkh2tFK+kYnSzSPM7kCrptRTLsVEooVtNrIpxl1
nrfgE98MNJn8k6n5giPgSL2RquZTMxKCAjBeiMrmtFlQFpKvpjQsOdYQbPuemws6tZLjSK53Modd
6Fx3rJr6fGPiNYp7prpvNYjUw/hOl4FtLF6OJDyrVri6fbUIBx7T0Nr1FGJueogmTJsoYwys0719
bGJne22O8CzD0ySLv3JwVjbuxTHTorqd+1rz8junRe5FG9dpwukb1jssloc8hHljc7JqPPezzX+k
lpUYWjOGltUds5a+krcre1KOtR0BSgL+ANUWUJrvGwK/YFz4/Fk4iFdjRj7AUGf5tPJ2BDjCetiN
vjfxJYzqFrDCrsKyD+7RFROBdkA/YfGJrZOL/wvsBCtdDG/scP5ijbQbPk8YXHNjiqYHiswlYkvG
5fbWwAEbhjKVprlzUzOrPyLxEDid1foCp+vWWYxcCRtRQHT8oICiSMKAdVuLSTkk9LI0aDKh0AL8
/DxxeZqAV4LxCuZCHJo4zW2njb85TsV52yLVqKyHKWGbqZgQ3pzS69q6sLYcd505rRXkknRMrfRW
jrufX8UPZ0nsHQPc8UiKFm5Dly4wnh5rrq115r2/KaXU1MliRgME1e1cm86jqEAUXbGQaoxYVkY/
v5gLSxrTwJwPjyGYNQapILjPvD1Xp2HVN50TjvexMwth2DxSZbHCbHRUpQ2BfYC7wPnnX/zDu3Do
1xsWVT6wuAHG9faLzd4nMyWwh3tHbrge8mw8wZV122A3+BiqWmBMhgAFWyTr9p9fxuX9AyyI1d0z
eAgcpC9dCumsjV2EUP+eOAyJWsaC5w+ELVh0HPuFIESd5X/+zQZpWW9O8YAKuDnShsByFZTk8myL
dCvCZDrU7mKpPsm9kHPP0U+JzUauuim1FA2KtFWx1A9+I9Zjxcax4ZWGH4waAsWvzKcuh6hpeDwL
B6AiMDBLuoQ7XKgsWLeF+t13LaBklfebKlEOUSmq+M4TlLocR+ptfvGcLtEOE4s4TCpN9EXojLim
tyOldRHyOzb9YjpU9opZtKSGwZwb9XdL1Df2gAS49/QveeYKONogHt340gxY8Uf7oCGZARg68gJ0
Nc6Yw1n5lTPnJThF2jsTmnAdF64zPYKLK9RDnaK9We27qfD9Nf5kOW1fZ9f4i9i4ArGes6B5JIwV
v5s8ITCZeUwDipw+mmEwPMwevgPTsQRc8YbvjktTjuyL1DLhEvaZWg2xv1ID0doKtf7086d8OR3x
97Ad33RNfFgckswvLNBYNUdc8APv/nvSjJxsNa4nLMNSbOFv2kCSn+BzGmvh8Kh/fhHO26Qgh6+3
eNm+x3KEm+sPdqzsbKNApJf7FNkcW83YdJXf3gdjkIcv0TxruPb02gKR63llfee9ZjIxLJEuShnu
ZfZD7zlk5p6RZOtwR8I+yr7EmkFEiLVzO2PEJtIfqDiTs73QwOaoEAkLrckwIxAy4Fm6UVBixWak
itGmAF0j7Eb3hJO7QnyraB5hq7Efw6x/DVwnAAltQYbE30m0jSFR8ZHDRPwRLEQfkVTGVo27UAWF
qjGhA2S6MHxgTPs+RZVa8FzEktr7yA+cBM8ma/Ta8QhObnU+EY1ZGgMNj9kCNf+sj41WR9xBPAzF
OZPSrMjvBAcoN+M41o+eQ2lWH3R0AH1/0zYxTrtHDvWx/vLzt2f8MIbI32Dd0B3Yaqj5LvcSz2eV
hpef3Cuku5a3TyXD+e4GmBBlEeFKUx7QiZTMbEf6mytIsZFO6DDTBcCor5mww19pB/OTJCep2y5o
rVUf9RmXoQniqO+Gv2qkXvZRXZqoWMSJvouBwenlfLDIcQPE1ts7zja1U35Fexdb5UmykFWwkfJG
g/mE2B+ujNDKyWU7HmHH6L+aHRf7hYdDpUvOiBu4hgcAfOEeN0ITbz1abXfeqtFUB9sMCys6aPOm
9/z/qg48HYazY9FN9kR+2GZo97eCiZ4JBKjUKe5UQ1EVc40s1Qi2S6gbGxcDHfMX0O/lksoSgMg/
8Gm+A73/UKplYyMMG6f6jmhWj4WGwGf6jd+/P/cwiH7ygk503kIDv7tf5Xf88P0WMBJcPAGy2zAF
Lpb0Ml/ifvGN+FZ59U8sCOJ49SZGpDAcoZNopCj657PphwvgNUMKdvHYpfxneX6767kgiS4Ze90N
Drrb6mFv5y21+UWwYcW67HCIT84O3F7v08+/X9zg33sMPkxM6hLhB8oR84cNIZsnm2ykaLlNWVzW
D8Ss4xoWd27IeZ+LbrXu5JqkV/1ikJuXVRGVIOtogAMplSFj7uK+M8carbWo2luiLuJmePDsulpe
AvLn12vVTC8zo7I+9UYrutp0a8TJR/E3ktBMBRTapANnmM7DoHfdk90A+nNqzUKszapbT39DrPD0
JgvGEAokITYaLbYWOGSQgauPdFUFI+Lnj/WyssIWm4Ftsxlwchd73dvXGsJ3mnGPSG/7gBTzfAep
m0zgHTl1bdZgSZGN5HCrMBKHDF2U36S6jFg7QJEb3F+8ZOfyJfOsec2+uCpaW5dHkSmHoA3zLL2V
dNRkE7XJyk4iQj+/+R+/jpWLRg7kO09ne754t2mC30owrs5NJHw9X79rkfORAraXhPZffOFFeiPP
GMwJ5g0z2Xd0wmMvvrLrwlm4aDQ3SswkvQbmCHkqBh2TaLuIYLcxv40XKJEGjHoX86UHc4DwmZ9I
7Qr19hZHjQxUTQFXKuHDiXQhp5Hq0XkTL0vxEbYHkHeJMiRq5MlZh54kb5dPBSxyhKMFUS3hIroZ
tZTosst7DGHlOhGHwPikgmwEVyklU1IzZxiFYsBLCtFI72O6rg54tiT8lpM4IaQ4BYPSVSG+Xs+J
rOEQWuEX1I2FyBUpRgRPL55BRrUgO8tqpR2TVYeD2tDt2aMfhRWUyB7MWGpC3bd6pTgckWghtDot
YS18iRLTVFHpgFCN9SBuifnDN8vn0KWuwGphZwpQRflnwHUWgitFOZYnilwcAV8XjNu6k99qdtTv
plZrF/fcFSRxBNdps5KAJs/puj7h5oIwdkL0eXIiMt+e5MNShxW1HKc4h3OSUxiKwo0rjNTWF9VD
BuLa5P7b8V/ChOAsAjLcvKf10tGX9BwSV7MYe2mVq06CvhmIh+k1oxDcqLYYvhAidDLZ8Eb5BOQf
qZLaLu3Efs5RhY74nAB22VQ1IFr1X1SXfrrD9SOdv0iiND3+POl3EY+bQJECF9AUmCzZhmtpCPmV
JlWp8APa8lQzrQL3pjDrKbjFqbEbPqSEFpJNA9TsrMFBliWBsG4uTzgzdgWtMfLqIgt/EtsGM8I/
sfgC8Snx9j3Yu9scR70Wqi9lZiN9VFCVaREm+hgyjzvXwG7UOlZ5RhTHjv8EmNVnqe6clRK9BFII
oEYaRHT8vkqAG+l3bz1GmTvly0HhsaqBj4RaYJAKkQwH7IhfcQFAZL8jmSOzH1odxx60++uQrR+l
5MhqkCF9KxD1kd8Yp2vsvEgpNm3WYfgKmGHYL/RHx+GRvNaiNk8YXmnLi2evqEYfMTcS8mQH4TUN
scyZ1g4b43Q1uvzQyZagAouJuxN6aVxxhVxf2Ux4QJcMVs7KrsHJrU4rgH2PFtR6Un1hVkNB5F+L
AIXDs+dnvUYbQoKtShTZylVAFXDB4trJJ9jpRvosh/XgzkzZbJu4Ix5WDXa4o2921RH1uxiGsm8d
akDfV7VmYqqwHyWzRx7VM1KKGJhSOZiaZuroeDATtLgeaiwJgIuVF5Myx3JTTAPbIzpcZwDNyxFS
wDNtw/HBy6xoguilfJzLOWazVXcqh5i/uAgKlLJISvCUgZSc6pkf+NonfCpH6xjIpUu1gZT2Sk6c
frMt0TecWz2m70rkFDNddMlSMiwBdFA/4ZYkJY/SV0UJqWxcw1l7yFeN9Je5p7pA+AjfkAmEqqPp
39eFCfu2spyxAM2VeLdsVrj+LEYj0nKEkWdltLPO5CvQqObJBNFBNlSUWNOWoLcyzwrAslkOBU2w
eVXJs0ro1sJzYoHHdBathHSt0WND4O2NETvxvZNU7ormTi6USRn6LKLFXDmMu6yK9Qx+baCRBbkL
NBsFdiNtHyb5eZvJSWsti/+R0Gre7i5ERY9smQwvA763OmLKV/N9bG+rXsdTYJFXyj+5UpobOdbw
W0FHYpMVu4DylJOd3O+6x00rq9SrEQ6468s4uOK31S6h2q7Si0QtDxJkVA4BSt6mBIotjBbGZYlT
X55H2MYlyfoSNBqO2ZDeOAAP+1Jrhe+LIYX7UgSDMZ5NlU70njh+xfIc/D1zaRPL/GewoVWMD9MC
NR4LcoT7/L4lD/2qQ1MCxHP9UketXpAupbMmdtRr8i5F/QVtRG1zttdT00z+KrojCjfJqs1jupP2
TIsUH6HSoxdwb1Fm0LdQ+tleris1qik2rUE0I7UjnERHr2h496LtRZ1Ob+f3WuqXUTQuokyQPxnS
3mOW3y5rN6gl4uCgaEkZpRLjKGNBFZvxUDL4yKIS3BJPpnJw4iyM+1TzF/2uQXJF16VGl/O5JVUl
/hTRZ8TyG4hB+5an6MFk9FcuRaqqP1VDQ2NDVJC2NAOQbjplilspgd3myIi1ZOxKQLNGI/6FAB6A
ujAKysw6aS4cwAqJwKYH7uzNWMiuJ9HAAjO2c39PBEcYlQcXAHDojoOukw577KVhvRy2gbUF46lK
QG33JPiyAlwnjTnABCS4fC2DfdQgAoj3SKMtbT3lSAIYCFJHqRZkVTiqgS4VR0a2iNpCteowOErn
Z3VCVM5GilQRaKTs4XEmHdlUjTvIokrRfUzTEswTXE2EgJisIbHqSH8spzQdCi1C5cU6C9V/YMCs
nRvP73takT2umTKso5Uk1dDkNFftUgNLOvIaN8WboiEoD29bfSL1IZ+IM5rARgupsFY0IWl5hWZQ
SL10tgKuqqNdyVyQ+5FUoGmbC1ksVydZPLWyPFTeRaoJGMmWq3RnlE1ANTyltFRaJriyIJUgTycr
W3jHLnHuY4wAF7Yl5BSeJIs8mNF1iq0NEz3RfBFTK0ezci1I5ZxLBcFZWISNFtzOtoNG5F37fdlU
CbKo0LVfC/myq83BqE+J6SNaL4Zu9my5uuj6WmMUdeOHMBpLpyKLQEjlct8TzCCOAKL3LMkdWrpp
lR3ZnQShKXI4ZThsmDi92VTTe9WOXToHI9hTEpL7guZS+gPS3xZFdSr5UwblBe+/6XCoqJ70KbEM
CEjSWc+VLl7yIak5Bm1+bYeD7ydr7l4rsEKLpj4z9hHKt9jdNem4gc3skhlCvJHFCBmSTk+Phq3k
t1m5I2hlfA/mDTtviXL8/NRFf9f5z5oYiwZbMiNHPWQVPcQOXTX2XjCP4vmhk2wSXOux/TlyCJmr
+mAjcO7SP35+vLvEKALf9EhkoGvl+ASsXoJ0q+POVRKV+U2R15CzlUGrcqVZZCdLec38P32xBRUR
SQedMzoPNK8uobg8s/rGr9b4Js3jxn9dOCl4kPxrIkGJRmy0uSiPJS4LLPM//+IN9vkbLAM8zoHW
t+mb0fUgROICp9c032r59PiqnJbat68BJXs3ugkIPYXCTbd78PwzQuTWgFKxDnGXl3s7WSziVV32
1Na8yza3vV4vfOSLmBYMU/3084u85KdCSsWRyuD4gPeJ/mMG7wLxwfPq0Torjopkps0qv7xNBVyq
+3OdaycEVXXspbjW+Z7/fu7Huq7PVT7Da9uZWB5o79sq0apoD38KrvGuYBhYxdGWwfFNXOQ58qgk
10pYqk6LrfEuplK14mOBYTWgvZwtzoaob7f5f7/O/xV9q5Tapvv3P/n5a1Xj9xLF/cWP//5QFfzv
n+Jv/vM7b//i3/fJ17bqcBz96W+dv1UPX4pv3eUvvflkvl1d3eFL/+XND8dSBNs/D9/a5d031BH9
dhXch/jN/+0//p9v26d8WOpv//rtK1nMvfi0KKnK39Q/Xf/5r98Yen8bD+Lz1T+KG/jXbw9J9K39
4fe/fel6/tT5R8Ah0wUAIose3RXwGBbg/Iv+D/o9AX5PtLNMevOeDjBYVm0f/+s30/qHA/hM1gOj
im6kDYjTVaSQ8IHGP2i+gVKYUAvpPQT+b99v/M0L/J8X+nf5lOe8RajgOZOFTgwgEYQ67TyIFG/h
uaRtFrJrCPaMICfdQkLCVL6lEYFGuGmdP9mq03TfDaHuXZFDPzZ7cMdev7E4gGpni3b3ukcNv2RP
IZ7y+Q0cBsf+M/aXpHmasPF4QO22Zucwrcv1IFySP+W170+4xc3lV2fu49cOzfJ90JeGz3Aml3fv
do11QyOiil4n06ijO43TxI2PrvMMbBye8hKj99tFL/X8FBqFPk8HwFJvdY5sgGlwvbR23d4vfTt2
V07S9R/bsnWJxUCnQFJHWjbrce3irMCQABX0X5iPLd6dCy9wZ2ZZWl+R2u6lx5rgddqWbqpN64FF
z9bPCwoluDuOM+rfUFoGTXkagnwkarOEKO6RRARVz74qFq+3jjhvzOFnvzexGM0dlqMHzP0tYx8S
hOWCHQifkd06tpZFo9QJ/yRNePjUZOhzd80Sls1u8Uv9hHH12O0n1x/f/Td159EkKxBm11/EBN5s
MQVl2vveEO0eJN4n8Ot1amZCIYU20lL7fq+7DJmfuffczcnYpan9ZmahOsv8vpxHi0DDWekubWuK
IVz1vh/8bhZpGk6qOneAF4CgDUWnP3bgSg5TlpnnlKUUpKqtegdQBA8Bp0dxC8EdbyeosvoHy1Up
g2lt8icPhBZ9WOmpTKf0JaR6LT7ZwFzB/hVhoqHWCiKi1G4Yjmmv9DUeXT1fg3xTCQrVWjaTJXTU
jthUNi6hWcwfGukiY7C4+93IMjAiqmKNRasbhyHX7UfRmd2PqbPlYCksheaXWvO+TVqe7DxfTVhD
CXzdq9r6JRcHykaTS7uNhKsCPTfMTJtx06VlxBZDf6qNeVHZQbbtniZSz3ivYF9OJRR8XM3PFWzE
LkQI4MyfWT+s5aXOWuleGnPinOaraG9GGsNfHI0vWTS1p/kqOND9ttvzcjsM0wSnlURmPli4AFp1
fS7K9qCOZvsMjqQ4Y+7yQqu0L+xqbnZv+je3MHO9bm7BAffgNipxzBZgFY2SEq4prjiM3psiUL6X
6qooHzDVfRfW8AxTCJVylhGu0qkeRlbH/UEt24fASDDFE/Dgg+C1khLS/mGwVghiHRldNAsIq9ed
BFjlFaD8a2mmRtya03jY4a7Dp+2qWO3ny9p5oSZFeUDNaSRb1cX66LymKoOuRiSjS1CSTsKNX24a
ARMYJKNyV3/HtXnfN/u7t6sz/XuE3Ck7mNJ0//bK/CXUlHSL9F7Zdv0JvSKR2kyafFSePPtpjehV
17Hce0VAR1mFlXR+M1WMvg1y2s8hbodEH4al1fUx+uy7HW4q7kkFcDt0FyJXpACZrM3nNfWQcmYX
b+z50khLf2va7G1qKRC87NPsnSeJfT6QovoE756GvVm7MDbn247G+oPR7QO11hHtk5EUWkHu3jyc
dqfqAmRrdxnROUVawdVQCp9s7CZkvyHB96npS0np9zh23YvVyQ+lhmS7lwH4obNaZFVitfPNmrb1
C6d6T7bX1P6zC005tJKLHUU0h8XqrNtJdvZjIXdgwcvSRjAmbfLw+qtwcV6CoTL1CMz5CpEEk6O/
qLA7OihaAcRbBspdJQ6u3ap+o89dUlTTpyGG5VBY9q9bDFSHu1rdNt5wD91EhtpCmoiW2t5lHBbe
EYfwBDwl7q3aEL7VzdbjMGpvlSThvmXLxGa7fJi8KSkKHSdXi6hQ9aJiTT9yOgnUzVXQ0XGElbm+
TStmr3pFvpDhQ41sgC43DcEfhNankWWrRZIt2N8B84VXtMMJXBamU2HcGMIbzlmvFyfSuCjDERpG
drmc3XJ8cubxHrgUR0gnIAM7+49luI8sIPuTjRc7lo58Z1JSUy4ZZDJAkgmlWmEJmnT68XRKdG1Z
b13s1GHmiAwrjBqChL9MRDYAJW8jTJvFh5AGE87su5az+bxI866qAV1M5EP5Ol/Tote8pM6FG+YU
aoklh5dxnX9ru70hnYE+dWNKvc2vdWt8jC5NNoeNcrtOmwPcv4Krr3QPlbBWX+jry6Su60E1tRN4
nJv2etDLKnbmlMncuMEItdmK8USxV08hbppxOWttwljiMLXLEphGG7eWF1abwrezV+6Xeflt1fq0
Zf2tofXHESfUcWnMB863+tah2WR8MAm/QLTrs4f63Zr1BffGP33cTjam3K3vgJi27QXXrxcPGpFf
e6M8YDiB3ucNPOurcqx789QRk/GdLxLUUL1irJRZAFO4CEzkhEG+9z/AYe9rZlBBBqAXrfkWukB+
z+YgMDtL4lwYPx5KNXvcZ88IndEO68X7BUt7N02VCcjOOtnSudk1t9gHXIRu3SRc7SURNKmOIOin
Ua2p/6cS3vaMmpHZXs+IQyUcaGFhAZPPIN6n3YuKGY2qtD+rtk4mV4pjkF6Vo91/NfN6O1wTpLTJ
z8lu6sRhRAi4/jgYe6i8q0nXhiYiGaPbfSNzjLkLARuL6z0mXXrgZ3cuS3mZQFwc2XPWCmboabaE
/aCjh/X6A1JuY27/6drstDVMH6XQ9wjEXG6rQToWi4Z/LJNFWPDHjlRO+ij1s9AY83yaak+sVUT7
uLpavKol5pLYaMgWYxljtPraxOM0rUqcZ2OTeBgp9Rc+PL1dbrdMUU/qlnv369aTdDAK9buHgULM
C3eFHlA/WAxPBseC1EmMSm7rfl0vxgHCyp5Zb6VsKjsw4H9rMMLZAqsPtDIQEqNWMaQ6HU224WPP
0+1YSmTvRV10oaICKa/f041la8jk8UXVEBQqd4JA41E7sphQP9amkgvx7/CJg52Lz9KbnfHNNpus
PS80RG4dGKlg6f+IrT8FA4Nqxy9LJeuLuKtKCxwFo/eRkIMCWUyAaqCakQwbw3ZTY8vp9RFGNryU
sKo7BwAuTPPGMvw07xyNNAOjIY6lrA0rGN3K4VzA45fjm0+HYbyH3Y6cpBqorh+2etsIiBv7OsZ2
V1RB5rmj+ADg9DlxEYgXjUh252nViik7ujrL+W9h8kWNKKHuB2UuuE924tSGQwqy7SaHQdyGNXlw
0uHa2TG1lViFu7xZ4nGZeqJt9CoDG9UMVjr/LVLdxL0s3XV6n9p6rY/poq5pmKMwKYJ15U03TSHK
UKFFRJSQEel5IOxaFne7a1Qb44ZhcJ3DJEl0asSS5nEp66LxC2cp1rem1sfHFOu042ejrQ0RfpdK
93E99OZtvqz5lcO2CRk3a0U+wOQV03gyoEQlqVf1TpynkC54vE2NLLWSFZpSe1ygu+bVjY80pAxk
TkUT8qQDLukMiHsEejG3JagJwsjU10RLtlq+3Q1b1jiHFApQddQYDpIGIKc59Rs5tGVIesToRasD
w4E3bWGzlRl7TxChqDhf92kKBsUe3jXXoEle88If3ZIhyKSP18nxFJNTvr/pRKB9zBWzUY0Lqxo8
Ea0j3nhZFmnjpyANw26tiUHK1+noEdQY0B0ol9VzGDXbpYnccpbJbq7yqIxO/9iyUg6QJMzg/0cZ
TrzdJ3vfncu+uiAuKwuJl8uxxatUIi8f3dDB6Ycyg3y7xO5T7jGyGGFaznXgpNV4MITdPo8V0ZQj
AM/AbTvzBi5M9TUV2HEIhypei9VRLwpe6H/NBubGd6jx/6pUtf+xY1tLH66H8u0ifatIp9e7Wwyg
RcS40MLlX+5hXzZ0DVrrztQ9Qj/kkKsOoPLU742MdsWvOUYSKAI0IP10C6diuN4r3x3CRJhiVRpg
IHPve80uv+lZYRQMyuT3kF+SFe82Nk/uyuMgIOYA1P5WWkseh7LeSGDzyGcXyp6xpl2LSAD8fFDY
eR4zwGkHjFVuwPr2nWsHHApyxndzW3DqlooM6i7NXzu1XkO3ms7ePLJ3qdTimrRIe+LMtnbwZs4b
v1mM5Q1c5xAOm3DCnBYqYPtmJms//Y1unx3gALcPrHjua4D2FzKMHHoyw7lqJiFI7hXWpNoBG1jV
8DF02Zsvq5hfUmnmxwJpQ+TW9sHMnCZss8WOsk7VSKLzyGnrhfghoY5G1qnbm7rRSl+btSIsQRw9
9dlA7yihpElz6d54JZSomzcvcVvjie1oKI9Oqu23sh6745wODi98WWND39aQVzKVh//3Oc3/3RDm
rvtrnqbh72+6+er+f5jEXGVp/5MP839MYm6+qi8p/rdRzPUf/NcoxmAUgyYGnSMDFfJrVIY6/zWK
MfT/sPHZM1g1UOGyu0aj9N+TGMX7D8NG3MAkxmSXwKQf2dp/j2IUzfkPpJIE0iLysSys8tr/yyyG
a+1/H8ZYtm1doRcIhWDNI0e//h3/a0B4jRyg2JGE+h7DwYKY3LbfL7Qb6oGcpvY1b1CC+LwGyabP
HA54jq1j3tSAhrzZxk2t1+dRH6pnexLuYS1JhiOuZQcd1YH1gPNzTZSSQbaPjErNpZ9OGaCNY9dN
W2hz3TSyPw+2PFuoHf50b/tgfIr2IH0ENh3xx3VB2y4ubTStA768a3LBxl+y9r5OlVjx27tZC+BN
3TGyhVdOPu5R8ZhTZtU0+2CuvIPclrPKkYGUQvmn6N7b3JZ0DXOEgVw7bqgQ/FWOZHnwNCJ+7k6d
lDP6BOJB2X1mPiyNcCOc8bnvvzbQC9BirGTWi/WQmTa/v9eesro8eEZ7C3fWPOxq/cwZGYNwCPMV
tUDaJxMOGAJuk5ZjLpiptqJFjtxXeX5HzQVRZdxh05gYc+wbUylfUiUaEUmYdeXdaZV4YyEN54q0
P1A2bWmGmd19pvZGCzSh1i4M/U8dx/xDzewmVCdrSzbWyGHdMSqb+8qAwAKsl8Y1gL4TOeTGXQ3T
Bj1eXj42A+iglgGratTnEuVARFBwHjS92SFeUn+MyczDyfrFAXbKVeWhq59hOoVWfVjKmTEapUcl
5ddgyTm2GIk8utpw25fjqZvemvKUbh7otZHlo2qAB9Ble5ST9s43qgk2dzmT0vTY6M2lk+nmG4uu
x9Vs3+/N9jc4XhEaY3P0lnWhv12/M7kl5VT2oZOWp6vgOxj2+lcI2HqmdbfbfJcGLvJa7QWgFmLF
603+w4JRA0xqjrWFr6qmCRpVRE2tOXPFAFlTHKuIhmIl8nPBSuJ3zVDcFWrGIpZhyaka94veOFBH
gVkfpJE+DnZ1GBvNrwqDZoG4yUTtxttRYvg3q/4HY9hP05rhvG3QfbhkHSp6ahsmLpoGHm/qyCLI
inuK+79RWA/asP+DEwY0LJvI7NTEnzkYB0+/WvU3L0DNB0B8FC+uOb1w+N9yRzyZCj9Rs3NzYH6H
ut5XIfGVkZPmR/KtT+Dwv8dZ7JHDNOkLdsC3uSzvi2cQarkW2t0gRUiX/uzB14Sgji+2Ahic60GR
Tr8ZpY/OAMZQ7SfBYuq+zwiOM4ymLXwoCAx49J8Sg8cpVwaXEAEP5gOhVmGhVCcIEF+6NKKh3vnu
EFS7HT2KqkXc7xkecdbg4xg2AmaElqSlRy6S9mtv1klPs7ibT/Ny2LXVX1YrC/H/09sCfbPFcE1A
h4YUG44S1PsQtvT96E0/4cRuyIS0ng8aOVu1hKuhXprqzRifWkh4Q62hM2UES6A18QBzUPZf0oxh
MwZO97a49m9eVR1EwcVR+SGmo10fmJlq+N5MONmnnKC9/adYSmEwmO56d80EKQhexzgy56W/Gfn2
6Kqbsp2g1VYdbxP5iD9WsZgemFhOneI/Uy5ZInnpquafKhFUJBu5G3jeB9UezebOgYPdf5APW2tJ
LsxUnLyh12rYDA5tRkLLs23BTKxKed6rjREuXVxGYqZq4vwzlzznj5oy43uAxXFHQBZjWU1Rlocp
n00lYCHZHdeibTwfye9iBUQq5ZnvToWbx3lvGm/EJK66L+HYDDFzcPuHADf1Sj2G2AHjeVk4nQGf
Thg7GBR5AeG5ph2RjNOPKHsNkLsk0rOnnWalIvyA++aa6jWv+P47wE94NyCc+aYBX2nXLXpONF9x
XpnZR00XDHmIB961AlXLs8yHCtDcpMN4rHjKKbPL9woY/te4ExpSVHemWyg37dgYz21qIFlp00IH
3Lc9GVpn+hbykI92cJtwTdNXA7dZIOT865lml0zU4XfatPDo0C8MVgewb00afTgppK2e+v2AFoIZ
dHmeLHljkoPkiSyo7S6wZw5RBvtLUURZufDGt/fSYDbmeZhB+NwVDcAj1R4n7ZZk+0kjohKlxaFB
U3+zeCs1Wzc9C1oqQQPzMRoiIuPEuUiWw3jn/3aTeF+3ZuJt50ktSMkeiFbT4TWvhSBT1SkhLAq/
NwhfrsgHiWQ3pyeFGWY6yJiZs/UJEZP825VWZbXs6bDzFB3tbH618zYYSKJkPXka9y6UZY8pfuGR
hKLxaIv0xu2yw75UT6mKYI2u1njOtry+rNsKvlhVfDtbH8hpr49MXs4A5idfkDIZ2Oz8waKmMZ9m
zB4B0uQ2/qEjIlW4oBcaNJEQvdQxviS82Mi2KhgdJwIxtCJfpUJdefZ2WUXQH+t7yaREW+p/rCIv
CFPj1B7DclBv3fzDMLfxkLXiTCF7PzVWQIhYUBqzv4kinmHWVPYSLa73mivrpev2R7tqU5/6YgmH
oebSsRcGq2VcdXviqMM/dZvuSc+r7hp+cQhSNx61wY20VbksFkr4YSqCofQ2y5/tVjx75vqVyru0
LFFZFYoXy1o75KIOiMcebAJwmyXEB6RylbrMxqzp1SQrPuhAjQBW1Ij1rPXpkK/GwcmbJuq2/mVy
AHnny36bKnViq0N2sQ2CB4R+T5gnExGvXhiD1fe1BWN7MYvnPf9qlimqwVwuu6SulxrUqRkjU3dK
1+KjRle8GS6NVMP10s/ekRSfM4TCLXJ4BzpHPNLScR7HtsO5vKp1AhA4C0Rne2dMh/8cY48qU/lG
mZMwxvD1TovkWoWYAoLJY8cy9HwB5m0u41Jsrx35xVubhZmqJfjtPrJ0uOnaPCGPNAJU5GP4+isW
4rxo3quFWszktzKGfzOsKbEtnsW0uSuB4/sDAV4H11qbI3y+2OjbZBvXg8y976l0kDMwNblg8+Ik
6a+4aY56DmPveVw7GmKV+uaFqJyIVjWe5FtvjIm62dUrKwtuwTtvV724nrCOpEqi64q/Kh45XWOA
kPRN7b/Qav94BK8OxaVlAvInsI7rpR6YIzxr6LMVc/5ZKC+1VqdRVjh63JRu/Yr6901j7PvEM+n6
mcMtR+t201pqnFU2M3cjUidKGiKUOH3pzbkqV9ZGw6PIx55UQxpG3+reyAMAZZYyONpkExN4l1JD
N2TZcRS6hKerJbRWBfovIDrv02bJXp5H8VALKyoWK/PJDc2hh+/ZvezaN8sVt0RvlKE1mcBI4Mhl
GOUDkc5nhORUPO3XCiyom9xbD73usRfsa6BjJCUbRqxx+M0gh3CCRdVAkAR09neGInSlw2dXeW2Y
9dqVcgWD2Imz8aoYUm/NSWkCh3VtkiJLfilkmngi6Zr1fa/th0ob4cm35ocHL4dh2KznydJuU7TB
u3A6Ia/AO06GkVjwayjrxHLxUMDKCnMpA4LOA5gMEC4RxwJBRgkRQyYbQ2GpPTVRPby0TVMBPbXN
/adzW+8KEN6geWD7DOd+3Q8sQllB6Ep5Ax+sCvvOfB4Grhits+7bels/dn3c/wnB/4mgBK9MfgPi
Z4yG+d6b5Mu+9VTW3snZ+2NlpcChwcoPWhlsvQgLeLZG5RyWzj4McONxkUaWWV2hco7ywER9IqQ8
X16RMD7XOhWWsp37SY4RydFz0DKRSIX2pqT2eXDSxKiXI7CAsHKVimRh7+Ku+QXQoJ+zJ1Ua922u
159uBEXWPHizBXNDXC+X935lRla7UTrPcGW4nmQ6gLfVGgUeIEHso1kdlWxI7Kk9wwy/0YuMXM5F
8jrYAIi5iRZLfcIadVeT8EOsdbiTWsmaiOm9rvZD0rkaZQj9XZCx8ZOWc9+5jIRNM/S26WepWzuh
e8iDceqC3s6SkSyeDjsmKh3evNFCJ5fhJkw0d30xrtthUBmmr07ls8cly5gyHvT0aMj5hULwNLd1
e0hHk/1Gv52ErKgJ3np39gIV5tBdM5o/llBOkvMrbepvj5A7pt1sTDcRTdYD18ozQW/BAGQgKg1W
SAOqe1ZARMUv6Xzq1vmtNJTAFvPt3mlgkQftnxzEX0ZCypwVr7M3X+YcAWajiXdzXG8YGPFse8nG
x2KnycTmtGs/U+cgBnoCk/K2LWzuVxVh5DWsluYuqqrmrW9n77XY5umC5y4xawf4cjUfQJHe7YIb
WTg9OVUFPWFmyDe7Mz6binGn44nbalK++l2Q21a/5P26BUXtBZrQfufJCwhsdk7jctfr19jOIWGg
rkIxZgvVmfeukw9PPfzpYqjgwutUp53DKqh3D3J3et8Q8t9VxnZh+9NyROylD7Ou91WPE4vJUdSv
+pealrNfb8ZvmqM7uKqhiaCpE6VcsXZZLLJTkuBJpvINl+bDcJb6jAaKKtH8Mp2GcwRJ9imztid3
N76J5XymvSeSUgmcZWW2cJjm+VBXfRmOJZHqbfYo5+5gpfqjLLJo0R2YTEWEaOGX1LcEavOTnSLG
pXCvNKRHIz1SUwW9e/Yqdi1T9ZK2l2asHxywDo+p5RC9tySDCdNp2f0u/573KhbybZ5TPNd9T3bU
bhefZekOkamluF2UvH/M7GWmU7ifHS//yXKhEl5M0NRfZpCxUZgQwn21bbQj3ygC9aA78wFTkGAn
k8YxZyJNHLurP4+a3t2r2q5egGQxwUwR6xHWNr/VDanglumqxwpkP4NEmmf4OTd9TYlrQkEJiDtl
ja/CXF9KvsBCz7TQhiES7/s8cleoB+mp3yly3WsASqYdy1qDe231a9I7ooqHJf1U9Lx50Yjao6HL
9O9qrfq3Eb1PnA/1cvDYR8ZN2pHYY7rj0Szn9p4WVntIiSpOUjh9SdovOe993RuHnJSGFyNvLBko
udozXs82/ZF4kYJYJrWlzVEYND2nXGWnrnGwDyskJflepnPMV0SX+mlpbVwadtleuFrKPkZwW4Xy
OuYAFDPfsJzQ7ho7lae6cUV9UGW5/V6plMHATunICdQeszHfjkubKad9aug9JhPBw5AxMGDKvKne
DIHcWd9Kb6+PVqmv72MHWgyBS8sFwJ/5SCyo/JdSTyEGsZy4MRaw4EKud6gBtt/S8mh64QVFW0vK
ZzA2eMEDonSGmGm61V7KIssjre32GBfYGjhD5sYsh4uvDL5W7OEy++YgPy3oTaJ+X9TEVd1pDbmp
1j80jd37xCLMC/TSNp6lPW3BOjfmxQDO3DGvN9NkcVuRqKRKhzWt+ligFRotjE3B3rAlnfv6mTFu
ilVGFOlh5s1nCjw2Acw5UhK0md344iyW7l/ni9fETtt4YgiTognYrVtbnxwiNurimf0H75dt6EXs
qZ1y6NASsHfO23MLx/9Si6UMa009l4ooYdjYahMZisl/I8FbPWANVT8zK58/cmw2nKnTtD84wGwE
a9a6+s5EQ7Gxjq0S6lS3idNPNtsnVB29udLE1pZAOgO7YSMbhSC2AAIP1AZLDOehHMuTRfrapaA8
ep9KUMG40smYFATikNXt2UrQ6np6Mvit/u5CoThULSZNPpbeeKN/wt6ncMkgFTsK0URTuh8tz37Q
LL4DzeA9rnP7pZOQ0A/pSZZDFrOIxVPlag7wj3J0azhX01Rj856ZALRO67oBWp/tzGqDYwTVF63S
amBWCvLGi12wXyGN/PJsKxKKD7QT4Tv09Qh9ACLQezTkBUyKysJB7WLUbw45A7aTPhLnk8fqVeti
bUvY8QzEJdCEKpzLmWYHt0oa4+QoDoPbaSGsEiIwXED87tS+LYun3SvqalIHNOfKkDfwjRqkY9UU
lp5XPGhsiG4U03lszfqA5PQByNoST8Y+zUnb91B/BzmDkHdYG4VDNc5PeEM/ywY+sI/PZzrWokAe
wXKgc4h0HMS5B/JTRVh5HIqSfYi71fwmsQLThcbw9QZlk7f6wIvtCxWyFpHOybS1hmlZsujDCKp1
hDjM7ZTG9jXZMjC6pvut9J2ZJ7KqjE90VddgboYHqVJq6zq9FMXIvHxAFN3IppirndMPw5mv6GvP
rlZTzWDvm+EFZB2Jeg7/7ykl9jQSV9bT7pgoj/TsOCHtZVOvzjdS79zI0Bb92TCxdCCTcJcjfuuK
maKTbqeJQQXXKzEUyGaAbcyaaV30LtUHjhDNOxiSDpFna9cYqkxs74aeCGPawGbGvHCNURqcZf7W
cAyGo6QbLmybdSa6Rs9eDkT3xXMvLyQ4yEcwpHT3s6Gy+0dDAEaOOoSGubR2+ms3Dwou8SPtVf+H
ejA/7O6IrmBfMsRBArPSSp79ebfZtKOKyhFEsv/MTvbW3luu1VH81NnwUHmGjqwsLTy/n/umoYdE
hQRJ/mxonNhFSfgPHvpXc+5fynZksDhlD9qiTajBdDvs9zYwcNbFjDtM3t5C+q028O02niY9hrgs
P9A/t5fKYNLGdvukc9bS2ohPQ1PyRFbDh10X96ggnpdU+8cxEkjeSspS+nDldhmcjsKiZVpjQpNQ
x3dGYPzIlr5PqVZFduXKQC8KvkutG6qtHSgmG3xKNqvKdr6laX3pnQ+9NZ+YJGlxOvRYs8gtkKuz
+aps49pyAvK5lERI6xX2P/FmUC0emDPdC1J1BbPVQn02AFBfINZ9s4c+a9XAvFexzP6CXaR/UK7o
kxFWUrRvfJD+RHGy8CSBePU1h3kdfplDrqf6Z7oRHMVlYF8zq50XMYAUGpWgnNXnjfm8v7ru3TpS
OVgeWRWmfquabUc6bQNFB80KokaiErEd/Vh8VzpOZUSV1R2cv5EQtJSloBFKRz5VtjnFu9p0j8us
upFurpe+RG+2Gz/jZLPDfYGdGqgpgsQdJXjlvLUVGwhSh5g5TTXCAuDYoWZ97Z7NmyicF6mCSVvr
q0gRLeG2BEwRd79XNYYpxeh3kwxbZmPIFe8XpnzL2CVr10W81IPFiZCyfakn9UDf/LpuDvd6bS5B
2hcnT6J+EMVaM3A1Hx0g+HhMh2c5E53uzVi8CgZeuxELlX5BVMAjxVb94bpHfDM5j4vaF0lJnXZh
3pC0biZuSuCSB9c1DobSpPdYNAofYPafYVOQ7oDi7hkQP65U/b690Cun0nqyLeu0dQy3e6h90aRq
dMkyYadjvs8AB6OyI34sP9AX9SE08j8pChmDtmP9K/NCvRNFo7yAyG6O0kvtOobZ/sHk4AwywPPJ
BH119Rmf9rom6jI+4BcjhmeGY5YiYZNt/W/MCsZb6r+10d7cfi7C1mAva5rFQrCChbHVzZE8ev2L
hHfqq1n/kBG8eWL8vN8oIu0PtcxG0sXqLkCJPYf9aFzabf20q+roZRrvHNMwX9btM9N4eG+1ivpZ
XLUIJovybWR5xDLjaEFfb02sdQjKrPamnW2DTFs73Ec3VvHah6rW886lV6YkrGQ0Lcxy1vfNKrOw
WbxLOe/6jTKyEC8VVz6ss6YEk0oXm5Mrt+2tGdEZbIBTkba25H5y5+6Xrq8e0k64EXTdZ0cnnU9D
x/c5W7lMVKnat0aTZcIn0r64Q+JMqBKSc99lswa89tcdRusI8mV82val/OAiX89tm3/vKFU/8Lu5
t1AGk2bm65IpNu1Jf12PFBnyr/5EV5T2ZRqJ1BWBNlcEomOhQ6Q7bhebhf8B7HloVu0FD1M8710E
w+Br7RnYMfZQGEmxGMPNdjNZmi9X+adzLvdV+Z6zh2lZDwVQl5OdKQ4nWgryp8X2mM/WjW7znHar
FpHn+qsX+aHZeNWUeb4jEY0b5UsPUeVYaR0xFAyqcQJGUlH4kGCJKvRxqfFCVA+YXUwRzKOnf8XY
v++ll188pwi3zNH8euBSocLwjWwvYl1oQByKU0Nuy6hZTLU5onM6XKHty6fVK0O0kFXhp437ggzh
Z3HEWSmKk1Y4qDXL2Cupq0o0r+2Y5PIqV0r7i0AAdStVLUVLTdhVp3NUe2pK/sywbySdZ22gCo9D
reBFMrtqu0s/70cdlRNV62wlmoeG2aoTExHVqUzJGvU70wrgFzxvaf2mGOs/tli83P0OaDARO+a1
QsjfPQZM81ytoVEPlPpSfRKFeFkHxQi6Jj+aPTSSNT2njXZjDXZcsMTy2fqdhSlPXIwjM2CtgIN9
bSwtpNWFSSsCiZfLzmDiqHrkEyBX1nfrbdwnvjlSur67WtqJdciz4tXBMndjgIz8I2W7HS5Oat6U
vJJDa3dkJNR24bsWdZvx2kLll//6kWUHSXPo+XYET7uw/qbM/gTO7A+OmbS1obHAahj4mob30lpG
fRWe+uxrbo1lf26F+Pof7J3JctxI2mVfqFEGBxzTNhBzMEgGB4nUBkaJEmbAAcf89P9BVllVpqz/
KqttWy/TMpVUBAH3b7j33Nps382JtQKcC3I453CM75uh4NfauPMGz6vcZ7HvbwM6zEAgg0Ztj7tY
S8qGWOxqfqyjxW1oshKfznjO0hGRIWpeJyKp17yQK10eVcfpsPiMGnLkmpvEkBtZmTtH7EcXMnK2
HAMQVxtNbGKYkE+zpe2/RwkmtoUj2HSl03mCF3RIwPG/ekivueYEYPTc0w/StX/0bDtQhB3WFedA
NGEIpSbZNokgkUwt35ysvmXZ3ZhPO7R75hZ1Ng1MUb9A0F7ullxwgAv3ReT8/eaMK28x222OTHLm
i+a5w+3wyzV/ZEM7fu/YH+4dDzVa/mi6hrfRdRTc49+6raTi3LMfMsUcaFTllxw11kYGeCfc4dmg
1jguJlEBQf/R8nxlmyIYv9gMZLPGZ0jduTfTio9Lh2DHrA/MVFlqoDeaoNrzqHO8iCfTTUMEGvkG
TO0r4kWka6P9y132leYTY0JDRwaa/M1qSWeFxn7QVnwDrJNtoKeem3h5iihBpJmwd2ZFEpe/YrdY
wWXpxiVa+eD0lK1cNQ8Nh7ynqoPtk9EKD6AOpjissugSj+XFBo0Weovbkw1bHrPKPgWKuzo3dfGD
CwVecyDVvjL0oSYf5ajrut0GVsN8hjUeHIrqgVcrJ5xneaIXCl2I0oS0LXLbtdDha9zFG8sbX5gA
M+5C1o37cyPEJ4U/OmTjWil6+8wrPmM9Xt2i/UrYEK+eHeAafWQjBAdBgXnmQK41wue5uasoCkt0
3f1JAPZgVsRMjZjrL6XAM7HMMYJpET35ufox2sWTHnnLTNc8Sbdj+JheQCATzha/5R4bfCXUrxLz
MC1GfOi4QkJhpuuqbGboT17FxhrSa5mI732OQtrq22gjtLzAiEW6aaNlGJJdgI/vm2uW7VdiaYbD
aDD88xgKbakZj/hQ3ieZ7ypASHvpkAEqUYhBQmL/mp9l+Vlk0X1XDSE0N27H6SXBDeOb43Mt6l1r
db+YdbLPNCNerGh+Jd0z/dYP1eNMszq2DKjVQDibQTvkNxe/6y6W6h+r5T02sUn4JdoBgarUuzG2
O9iJPMD7IvYgCy2eRaSnh0kwvANdz+kMHAqy26noOJNskgbLIYUu7sObGfgHv7vXiqsZHTlyhQfW
AyeVif1U2z+MhnMfusC1Gsy7ljMelz/jtNtgaepMJB0VlH27araD/YVUlE3M4i+Qz5VXn7vZPEO4
oxSQYxRyZ9MBosCtuBF94w0DDntlMVy0N6L+wbNrT1RK+i6roz237NbHPX4SFiiV4Wj6JUUkz17q
H7o5+TFrQllrxXStZtnSUIqamyL2XjSz/By6zqGXzl4qrvQgfwLZ+zWZm7DLyQnO/A0a4waVvUh+
4cA+O7GNedjNT/T4m7bEGrIgaYqRz+KGvmqR8mbhb27y+Cupb+dcMFopb5Sb4x55MZqIVaiYfTgt
6YTSeOlKgvEQC6qI1e5C34CgT7eCtYF16Vt5Uis7YiGCbqPKjjG7QwxtS8qSNpPQGdJjtaAEmAin
0ctBRBrQNsqqxd1ERfnhFPLr4M0PzNwKIP5fe7e6DG1DcAKXl9MkN9zskcH+Z552njkzp8/U/NMi
0JZdufw1JVVIIi3nvXoyg/x5cc5BBeiisJ7TargfWZpwsLd0VErvpiDtdlmeI4uoD6waE7pzgz7a
58meuR93BBXc20WzvGrKUw7IhIEr4xQZS1DtFQhHjJ9EjP4ghvOQtvlzUCzPvh6Pae+zJy+Da7b4
zV1j9tk9kqTlgQzhC5lhlDrR559Udf+wEf7ZNih+gwWuQjULYyJzUjigf5gQ/yJUW5lWUV7xaES1
5zzMeeQ2B1n1+WfltcVX/PAMUtMKXx2wH9wECDM6azeScFXs/sPf5Dd6muutyrsAy62PRRn7ze/+
xZRCu+xEtUG+pz+gZvKbFswEC0SeVf6ENNf4ZGzvvxR9rZ/9zh73LC7RmBqLm//84y/zDwfqX+yV
//S+/u6P/X9Td+lgW/3fZZfhrP7if13/639oLuXfMKrzC4Jxh7tUrGrMf2ouLSyxwgR4iKPP9f+l
uUSoyXQ5gF7Gqww3zuUP/UNyafP/cy2JOBJ48+qmlf+d4hI95b+85cTDmPxc9JawhSzLDIL14foT
7bEO5CB0lC5hOSxtu9YkjdhAgKh7LIpFzwR3GG5G3oq7QMnoO1p+3lrE8O33iWEwkKZWIwQvpXrN
xDRyHsK4IvzZVW+MAkp0Iz2zzV2T0RmwdEmTal/h1Zf7P33Z/5e3cVWF/vVTEHgQcHEL04EP4K6M
2T99ipasVgpZhC+OoNdsmX9sDA3HL1skqZ24WDWnaoz58r//sXABQM2ZK9rO++3LCyYooXaBC5MA
TJTP0ZaPtrHM8mGZFixDw3VsXb359z/zrwLZ9RfmsYj+18/EF/3nj8oOwbBVt/5Mc6KeUc46jFpX
lNa3f/+DfnP0//0n8W3KP1ALPLe/YQfMNvVSQ2Wc+JyDw5omVw5stPKE3XM1cCsRmHcpyaKfKdOA
L2KMZNO19HO7m9LYvRiI448Q+kaUObnFea4SO2Btm/b5ScBD/DAdPESMs8m34SoK6kdla3S1CrxP
sf33H0Y4f2Vr/vFpBFbUP4DfwnEs3qg/f2+CZQe9HoPzLDMXil4F1jkcI7PfBrYQ0046CRpKJmJk
Q3ml3aZbo2yWt2BBr3IYR6e4LOMgrlEEh2/fip7JUhc3w8+ENDmxCi39Z58NFg8eZSJhK72sewop
hZyWMD4+p7V+ZJlb+QlZP7caM2W+E1/V04Azg69qXL+0IB4J5In4JmVFkOym+OP71etXzX1qvOCP
jle53/q7IF2k2bEhj1jPSVJyNraymTMOtEk/yajPp3Dh/KjPuAbrAdtoj0HQ79mMMKCffslJoYRO
+CFil4x4U/GUBvYvfGGLwUxHUPx21to7D1YkmfGyrpq2k8ONfqeTduJ/Xk4Iy0rdIs2xm4x20ZHr
fKmLF0vsPCGp26fZxnKaWyLOnvED0INkzD1FBQh7pJ8IhbtMzq4yLaSMJX3F1wpjaBrmllV2bAn7
p4QItpc5t4f3hsWjeZdQfupHMw4QHXXUL09lgaQmmYZ52DuLHpdPZynLBb3QKodRXjBN91NeEp3t
jODdd/6g56cajkccJu6MPQwDDGJPlxG4sykkptFw7liRMwV0UHf2fSuGrR/r4tQ7ZQWWJU6ZV+Sm
tex1Os0WylvudSdxRxZKGkFJaCOyZ1llOOOLFc3t2TIxBh34UzwmDNFiCyMXKSubmRz3Z9clp5xC
PbZ+JdGEtpPz2P5J3+SIbZNZdsNaaOg/uPvHL0rU4yrJ5hddxA1BZzoj4wWFnYkR0RB2sJ2GoWkv
Jb+1CWVRWRDsnaBjPuQNnRcsUZrtmkzUN70e0kPaTE3orke3ux7i4x/nebUe7TUSC8I81wM/Wo9+
1oDDzUMu9fx/ytnB09q0VrgERrBTsXKZsJnMgcDbGMlGmqS1bV2csoyI3Dx4SbOSAf5/ept/P+9d
3AtcgCuORfJary/7n857LNbWmHh8lTDrHyq7xO3LGouWA5Z3n95NfcvNZFm/ECaST93p7dK6d9Jp
A3SQcASW+dgU1X+ow7jh/3oH8XciTYGblHgFLtXfjst/fTFwefnEJI/y4f18Xdr88Z04f3w/CCoS
wUaIrw1CSvD3v8P/L7+giIC+/t/rr2vN2K9IP/5qfOGP/INBIoK/sW+yTMcyYRQ4Njf134sw3/ub
t5J1+LfC8gPT5T79h/HFsf4mqMG41gntWK0x/6zBpKCmQ3tPWWeDY0PH+9/VYOK3S52fTiCBLV3H
BeTvW+ZvzzMJpVwOpldeoXNZYexBYDDDqbVYmTTE0o1XjXKbjHhXNdi0oV0ix9+SPZ/U00b7lkH1
VQej+dNNBJseF4c8Em13Hr9bKLe9jzyIavOYZ6V0P1gwjmLDvnpYmOzpZTnramYEUGROXu2JtGpR
SwNe2BggbA+sQcwRJV7CTg8VK46BRw5jRbKazQIwnAYjfSm0A1HUacbyRaO8Gh/djnizOyOQxdPQ
DUxSUPdgFImrXN/YAskveVVkBtl1DOa+yiUjEgW7QK+PhhE5MtvlRrkaYMoAdgvuSF2mV4EO8bg6
FLs9x+RMXUnwI0HP7dRn8fOipYdUdewa/5NJqX9nZTjfcafYPXZYXOKXImK8vIsGHLTsgaquuuqi
7MnmISbVBkQ8mjMj9dH2XCoaDEOoMOuyeyvH3PLuCZFLk5PVOkypY6Es/ZkHtopPuBXxgBr9WHyL
FxS+DCqN8QFOdWribEy89BWhE3YUpvoqtHw1/3AlKpre0dNBlB2GkyWz5AseY9Jg/TI2tiaq5lOT
xI4f4nNV+NcJhq9WH8RowL90otj4maZqmDdFJatpW+WdAzF2jXfdYLS1cBnD/XS4Gvy2CfYLo9X7
uOujhWU4kUYwXsZsSMMpESmxYdqZpxSmhdtHUZjObhZtjKUd2j3Rc3W0nTR/01tpuyo6y27AzZA3
lnEkPodF9lh7TzzJ8PNyLqPuxfKmXDa7uRJG/1yWPrOX3vfSIN9wM9Ytm2EVY0hyAKjwsEASwFKR
MIVEtRbE5TrK1DTyHVGepcjRzkqk1X7D2b31AeT7Rx+vY2AeI9n7/ucQk7LBTgyTjLP3B5aKaL8J
htyLDID/3jUYpG0J0+nGpxIAwN0i4Bq8C54EVBqKNM3dULVlb+2HqS8bl4lR6gDvokq1X+WIH+pc
6650kVZ4TGydoYrKUzwZEGc8USJjCPO8NcZdPZROQxhELKZvZH37CX6Naeyfu76E4DijwNYs3+Mo
3kaDNFIELMvkkbWaMuuuJjkXu8mxIH50ZpWmx6jXCqUi8TBxjjeCbuat9ftKb6K+DuKGRZLvz9up
0CrgV25Rq1wBkC0TjuSJsL9ya7ksMc6wJkaDWDqwjNSC0pFT623RV4A1Cou819LeSnfiKEAwBuHv
azCYATGc04iU+qeXgBz93nlyxM9Zs5dmZUlJlMGqMxsQb7s0q5XzRSGnCxB4z4FPwyNzVLLXhOsa
+kMRIOfbqxLxaXdOeyuv6zNp3W6JtaCYSnaiS+pPh2keW/ubsnHNHO1A45D3TG27L6ThoCFsRIcI
uCvBKb0OyqscAnZtne4KfLJdSBJk9IQ/IEY9RmlaHqHfwEyIbIlimum4U4UJXt/83NiGFzzGNWmb
4Zj56jOetI8aepakjOvEKMNeZcyfNOlstImRlC8l8lbenorN6z5NTdwBs6dT+83165mDEZlQw5bB
N723ETVQvcWiJTFpR2p+c1OjTw/NlJrNS1PjqN/muZ0w5Otr+VbWA5JfoAxo3RKIH1Fe9nd4ELPr
bOt8uRsdfqltBg6Dx4nd7MGtkULkGzSajGoDkQ5PSzrUb0RSLPd2ncJkCJrgwvBueNBBTUBnuuTm
g0S5RWFLmjqzp3Ry0WVhIE6UqvcEXBnvMSkS71SiOPBo6iiWitazj7C1/U9kWTMSS/7sxpxRSchA
VyApxHDyVTWQ7K5YCyyBjxO8HOIvyCXiba4LgU9+1khRpiW/jWIsf+I0Xt4ioIIocBw5q31v1JNz
IlqP/HQUNL79oBtLsYNMplhu5nk0/bDsW+cqs6T+nhu5+ZYjiXPCXjfx1UqZ4z5bRl9eXTgEqHWb
WZ3mKmuCDS+BOV8j3edREeaY5rsTg62kOtNgGe41Msy+fsAJ2jMcD6ziVI/a5H/l2E+z3ST7yBrn
HbYpcD5+pcrqMDNQzXaglNxHesSXPKeXxT7gvZhxB5wrj0qTxw8w97TJHAs5YkIkwmtsGS2q8CbN
uq8zsOovsTO0/Y7PAPYCn50XAp1S10YJ7KR42k+jlzcPselzLsQjBMZYJE9TVxgsEfv4roGcfq7l
UF9Qz7bRs5SDcZnjhTfSNfhCYpIfxrAph+I0RsLSB21kCOXyylkuKLqMdzOv2ru+l8FjJHr3rIvO
v46k/J7bvKg20AGzh1LwTKJzQM1XzrQMPhZEPoHWr8PcT4gbZ+PqLwaMVHhCF1Qfz1q2Fg+ZheGo
JCODAS+ejQ0a8mqX9i2hURMSudEq00/XUMc0M9Rm0XF+az2dPedjZh5rlcHSsI2Ak6BlX1STDPMW
91Pxbs2Nu4MpyLOj6xSHporfzUUzzu6X8d6aivkSjQMrSmMs8P1wgYxenJ6hMiHxQIixbGbLLLam
x4ATNzlcCz8dvCdABb1EB97QKbOuYgrd4yKmA+M3KafsQ2Y+llJZN0gfytYINqnqeUILM3g2Iak8
mBOUr2ay/cuI3+zYV4Dhy27J2ZEPdRiVkbvPvSy4h2rOY9nT3UcZuJaRXdczWkHIW4RXBW8WUhOc
tbG490gjPJGo2IWyW5BA1HZwHzWJ/xG788+cTEMG/J13Y2XK2kWk/QVQNR48zwxuLbP1pwjxVbhI
xyzoyQ37YbDr8r4AILJVVUEQrER6Qqm5nRHSbVl74zsSQ3XukcQeGdtUFw5jlD0Yqg5DvTIJ5lht
dJSQ9wHyGWBGuUqZ6yQ9Tt7A3kPE4MxM7d4RxOjdjIzduZVHFQN+AuZrVnd8TfmjrITaqdJZ9m4t
JczgDm69WbIZ033DFsUSLwDI7udJFrw24JC3deVXVzegJO365ZAJtc4P5LvTDT+SaMa34trR3iuy
jHhnZFXN6twEnfOjG7rsxach36dcq0c2CwXn7WzttGIhEifNuehS80517R7ITvk4k2V30p4GYptm
97isumMD7227+JE6sCGq72RfsZhvEgPPaYOv9JFnwq4xP9kBXKKIzvOxRql2L/so/inx/36zaaCf
vNJrdsBz6uPgJvMdnDtl0OU5wI3ADGNbZ0NYflaLaL80TIYOJgmFfPnmY9XzIh+yST/7VmqgdCvc
bVfJvUuC2BEondrAagbytkBOKVEKf7MXe3S3tRH1eFBQWjzGGNSsDWyf7qaoCe9s9jaXmqHbnss6
RmzP9MhpClw7RpKAnCDaJLgwFVpOVTAyfKvcV+re7BFYMHCxNQ78aE8RZaBu5HwpVQ9vqxtqvAYL
qK2MJza0DZc6HD22fd/BucIOm0abuPaqMB6TX4jU0IQBQUT7Ms7Oc5fpBMHWYBgfvTTFBepHf9/a
aFnx0at+z/26hB5K7B8JCsOQ/UoZFjgHXnmsfdT9vktFmnabahbBtuySiHZIL+hgPOteu2znlynD
nTPFCIkcajeUHN2hzmT804JZv0nzAFx4a7lRaNO1HBJFWUY/RFW40nXiBDVOm/QJrq7Uv2iVp18H
jcEni4IImYVdXSfeuXay5NYDBnQyEgMJLZhmBso2Ggdzcaat7kD+NwWNBXJQ1/kWDw3Zn1beX2bJ
GcMYxnoHpjycTF1xd7hVuY0tr/qVdOZ9nsl573KxoJ5GMJt47UyadF/u/UZPF7E0D50U4kk52MFl
kXunEgjTGwysVzbCuNNgfy+Q8wDSL74Jzc2o7mpKr1NMQjGi/aA61EFbEWkcyWcSVpND4Orhmbja
tz4vSY22qOxJ9M72Rtlz4ABo5X0kDUdjCtzQa7VPMQigI5u/Nqw0uOCpwOTdMG/iS8ITv20DwMjj
FFQni5nxzoqD4axVSXxnVE5v/dh9a4jpuzhEL5wT4j14yav3bkoTqsLFPARFzWbKt8dl3NqTZwKV
WRRGq8GHS1aKS5KmT90gWGfhpnVPIuchtjLrGRKAeqlSVJgxAoA3jt9vlec0B1DnUygRxsWG8LdN
044he3t737v6gwdsZs1LO+fOsn6aa+WhL+C7bu2o2k9ulD+C8YHKPFTlVfaJ3FIMtKExKcLg8LvG
uD3PDgjd0MS7yXJVyl9rqgA7yClBeebp0JzXoeCgxaY3uMa9yXgbqIcRGXCAbeIGDCJJ8saxy+zl
OC/TvNOzcmg5rJIgOFVG9+NYDQVUFkT1pKb2Z1EMyxoMogB2zowmNj0LxVUd+2F6k8IgO+Yn9B7j
js1D80yXD/SZMmN9rMeS1sgGrJfMNztT8S2ufeO5q5HOLGS6XDokGvzHdsWsnrOU9BdgbkYSfAQA
gW8pWhcMzyMtMh6GOvQJQXnvDFgSGTlnG212ybOCdBBOJYshqecfWjKu3lgqB7kX4zLa1CkeVCcm
TWijWjN/wMGZ3/iPpqeCOfqRwzU7LUlZvdLsDu8z1PnHKGqcSy7JFKmMuHzQiZud55oipCBmY8vp
UB50NeGEHav6YgN0kvQFX5EjJd98qwBCMwlvx6vphQNXzC52dXFe7AWkWt2/1KKDZ4AAdgQFdQnI
YfzIoQeeuWb6ozCVfMd1Vu2KNFAPMZTKL4qX5SsU44CWo6WqQ1fXYzM2vjS1ELuUMOgrmaHJXUsf
/eEmFAT+TIZEYTTXwZPgbmY3vjDTro+VSaNdoYc5256HqaN0bmAM5X4KgN1MpTXv46hw9tqu3Tc6
lOk6DQLrgK3RWHScw2eF7fLaJe0L5Mw4XByLszPWeChxz4dBl1wI15V3XdTGpz5XTDvq3t9G5ABv
VWxH26AS9+tqb5d4y6tCTLFDrWJxSjFOSNvugQN7/MlYFC+LAA1ySGPbP9kq7XHMkd8ipSNO3tQ9
yqIXB8+Sw5cUn/FOqPVScYNpC5tBo2nsmwOSnvqlxueQ2Z3AmIDu3YK0B5RZ+4zD7XKfKotZcR6J
ayDaZlOP9PWGafaPrefh58kyJ6VFm1HAJYIp9bpZaU/rtv8wB/a9VyOBa23FayzMj8aM4mPspzMy
NAbOVja4R2LVWwCpub0l08Y/9gkWXu7z/gIrc74tgZfeIj9vL42x0HsKu6XQSCDudVV1xsjtb5Dr
NRSe1gv6OOxnZn9ORb6Ku8z+BTIvpKoxNV7wC5RP5EHAXs8TXLlxI7/hFFrCSq3YRXQSF0NamuUB
Sq1jA7D0QRfRgDJffbYo1i6RUc074WBrsGh3fyIXs4myq5ELuwwIz0XZjhjaKdpYWiYYXG0r2E+8
ixe56JFqs5dvlr+oj2JpvGDvW0Jsmdvow5y5zWNLFs09xy6qxMqD7AgMTcZHL86LXczg87sJIDgs
QLrvKqdyKW/wpLvpqpNu5nY4o+0wwy7BqYJrGWdyMlbnwtQYxrJWYXMf3UedNOJQCMgXpudEX7iS
o53BlP8jsyO9ixYUnLXnmdTydXYx/Ukch1W3aaQ+BjQfjTBlcoLCV3U0jE5VYKY2h4scXRPpxCTC
pV/wU4rsqmY57KrOjR6CFjJ+ZaUVupy4WH46bs4uI0VmfCReWqJOi9+ZpQC+gmC6K6Dw4TPsgvIx
nRBjomTt8SfrFrqP7Xy0bP3u/BEURjMpeuh6sfHusHI5pFkDZpckraup+vxotaYRDlnTPWIGT68z
sPc9tNcRK9RMIKRKJHWzM3yb8cChL6o9f2N1/vwAnNf62mFtZMud1C8ypU3ctGbRXgsv6MMIlSja
OptsIAHjQvRD+ekWNtK9rkS62+glf698Y3rSmf8ZedZyV0447K2EscxGIfZG345DHV6d2uHihQlA
e3912wYiUBDg8qjKcefGho+XehwbFCEIb3eZbRg3ZqbMwSx3vKH1T5+TgZkPU2fnYHZyue+SCmlh
VkJKUi5aVfBd5m1sl+5ioH15SvplukOxrcLCs2F8Ndh9EMBIyp8Y42RHJtA+yEbYFPTt+0kNAaQK
sAdBlrmrGrXb6gw6INtxaEMRtisWfDbKKBeKGP3pEG2ZzuNA8vE5izTn9oht20Bg5LO/afskuuFv
mndGt7pE62Adc2KXE9xJtuF/1gbn3zrbZTbBQMc9mcRIkfMSMXWdYUG0oc1GfTugzdgRq9Qjy3en
5qj9KZ0gUDCG8zOzOBCdLrYLe8dTnCUxzVHS7qwSas1+9gb93S3dtX5GfP5h6C55IdoeBwA3zfia
aNpZadX+wZ2n4gJwisrPUcguZTtRRTfQWrcRezoqhVIhRGjmjxHY+H0/Um9as6SiNPzp2e/NYlfK
pfhZGx1i8FRI/hqe+BannbG+NcNNuiq4G3iJUWLPrTj4buJ8iWs69QyN74PZeMMVsWh8YrHIeLyX
DIyFuVpBIswOWZ+0eyiI7aaq9c0vakyvPJ30qc7Etg6hqYuZpHShY6uUomOIzeqrHibgrbqvw7KZ
fLiry10uoRmXNmTCTtmfOSjLI6XtTz/t7wwyyEKmRj/8tr+Hx5cj2PJa8bjYClapKyB9AGneJ1lu
IuVe8i1TZ+ucu0u7d3keUdMPPXa93g0JWGa04H+REwc6cck8bIO6ybQ+q3S9KArjZimPeVlbvQxw
pqoZIFNsvOvapnJaFue9zJrPOEFuNhe+oALJ1B61Q/kwCzUi1+Abp4yAWcMwM0VA2j0bGh7gJqgh
E+JbtK6jkcV7o+5oeeHs7AA3qV8d1t+vS5YeLfKszq7NWDzpGeoMMHJBXqQpbX9lI7ScHfExNxwX
NObOgWP7eZLMI2y3zbYM065L11AHmhpk7aTzWzrgUwQGjn1+MN/aKp6+NIndbVsi1deBOVT4lklH
ayzpYzsm6i52nOjq+ra7a4R8Yob+2sRC7JVhvDqz49xHfnN1RrVseZ/SbZBO/qOR+RdCj6Z7xjY+
Txq96NQPV2TUxY9OciD2nkL9kDFRgAxPGxT16UnFdKTWbJgbsJDDrptYuvtZ7n9DNUFhhSwHj1St
T1M+6W8AszB3RZZFqw1y8wQu69nOW/eyzLk+mW0z7iXN3jFaaoMRCvtzVibBoxuL4gINBLFskrPR
dci1oMLST6azys1VNj7VkpcSvDdsbJAsXyJkhBtaoeIrbEsOWYjteViKkemaUwobngGpqZvU4CVu
LGslcaBDnFQ0HjKl52VlacWbNJHffMGAtZ4R2o6AeDcNtILvmpHAzfWMdjsC6+THMEargWo9ImYH
0BLP2dWP2O/HIkB0btruvY7slCkatta9scC04TxPjtCJssfRT3o8Sqo9ZrTHLyyi6oNiYHfubC89
doELhVU7zqkUDIOjOr8bXR0fJn81Y9dLiby4jO6w0C/QqCgmKz7Wz8X3frG8QTpeRJ7esGliWw+m
EV6ckT2BqeRcy3p3b6Rj9Ip/kUlt1mh+BwlICLG044tn4ZYKpeEEF13YHb0EcoANCQCIEZTgPI6k
cx2g9ptcdGMP/XbJ5i2IXDOkQnbRtWcKaK5vtBuLZc2VJRhDF8zT93BrLZSqqXbDuNbvXmfXNy4S
Qgcnv3Ax6bbLDmJPdTbBah1cjK6Ppo3UABcsvR2BUDhlK3WtWs0szuzvpZU/4xqKHh0diQsDCYgc
Qd2Vxzyv03vmukno4Xl86dTc7dvCWzjEcA7vbL8Zdl7PdH1jV+kLNtDnHr3IQ50G3T0fhPpIC6y4
XTENYR47TDfLuai59ef6MKQ9dr6uqK9kk4CVt0C7xuyprv5QVo9B58sPKwFlgYVjnp4ymS6bofOb
NbJwOBqrbYytS0kF2KPgwD/z3Zj7DzI5wRVZJPd9YTCFV4iQi+Shc9Nh61h6OCvFVQgeH1VQXs/V
MV+ISKVvCrYLsoNti7oTmS0Gm0KM2Y3AkxpGLJXQkVTxW63E+KMpq/F+HgKD6Vn7Flg0IxvTaRrG
7vr7knjjifYO6HZCkeQFxa1x2fsqLFkWepPTknvDI486eACaVeS+1gL65DbwgxjeQC9qMSKCag+2
DDTgmHD5gfy5sVQun7Impv4Pcom3fBldeVcB4/g6Z17UpmFDmFIdaq5NETbp5GBisJau+1F2PRMV
wxrZwfgOuN794gWd81Y1OHE3HSkWzTFLC0WDRbaN3jl9av2AiR2wpO2saHhEu0hdmETWU4sipN32
JSxBFOZiVPvJGSawSKnTQXKHuJLtraJnmDRa9hNU3qLea6OrX+uWG55JZd1sp2kmfQ7f9r6eiNcx
WIPFJIdVaRcmEymp2xkQwTcgZmjM2a3zzxVJkiF3jwuh326+9l3sXNvF8M9Mx/obRybzBeFDL4G6
1EwkVxT4QHTyA8nnbVCL931mObSzknGNoPUfAZkxhwRHRw4lu46ntHTtkZcgmu9EvaDLr4S2XwzL
qsgviFh2qAK4yJ1TRPXPupLjzcSyDBuZjg1+b+Q5t5bIxLc0GW3z1Gcqu2U0sDlDn3Hl2BV+4oOU
BKEtRxLaziYDpuAll37LVCfhbPiwYT924dhHWu9kUMG9cDPWCpy/tK/FBEJt3zNBS7i6Za7uddIZ
TKSysn/2msVx95knzeE1CXRr4BKQcfKjM2RPk2bw9DhAb2hRSNGxhlhmR1fyvS62NTwMc0wOXURp
dhSDrt5nLq+9SzIJXXTnFMCJKuz+1dinNSv3FCV/ZAwvqWs4e74w64LhHf9OMjLzK6xPOXKgr0ci
8h/sslj1cAo0zr1Dq3CaurH/TskL5MBu1y0zGaByzLGAczfQdOftHjM16UTLaB7/h70zWbKTybb0
q5TdOdfA6aenP9ESvaQJFiEp6HucblivVI9QVu9VH8qsTImrE2H3jGuSf6ZSPwcc3HH2XutbICih
1kexsa6Fka3VTh/fXV4EDxl5wGKNrMB6Amlq3CVsqr+r1mQ8Tli8gDvhiHWVyLZWfUIn18+N8Eri
1rvAEOF/x+Da7kYklaxcUu/34+x9pvVuZisabNWVpboOVa+Kyi9geEpAdtfrP7oGY2pHOuIjaW0v
RidZTPXqwiyqLKRF11SPLU7Z1ZCWwztVT3XTNPP2qhfia1EMr0HZFJeRpWnvSmy2xzBxOm/00VTh
DGW3ywqtkgrMZlPE6NtE3VsXqt85+ypnyvZwv54ynqK1U3fFHbmF4hACPriugoFHWBlGmAGILDYW
XuyNYGdwHTErj5lNvMIQim+VJbS3GDTaLlGK8BH1Hkil2nAPpUsvBbOutemM0T/YU5w82kk3HenN
PLDtxj43pna/R5PALY4mBzypSxdLdqNzqUewn3j67QeZt+qTFdCSdHCbvhT5yGs2ysGSkxWT4v7t
0DBEVeGQvWGrN6hmoFrRo31xyiZ5DOpwuFbF0G2QPRTXgCyeWJHEY0sK5YVEARigEeSbVSSVTc9Q
hzLgxq6gKdP2CDYoT4M7Kp4S9I5qb9sPSirN9djhvqrUH8MY9GgkI4oOGtXWi1wF/RrrJuEiMJi2
ZjH6m4kSBdS3IEcVQiGuouu2Qvp82VAW3SSO7Rwa1QqPSWripiv0ytpNLF6k1WXFc9L70661i++E
MrJksDhCV+wscY/JqVhbBqWa0dbtXQCTRs5bm3nSJelNVSAGsKywPKpAFCO+wNjsBz0Gmwqk0nWt
VQK1H1hHPcC7jTxGW6dOPayDtqO5Oxq0dTKzOTC98LlFuNeyeRNPlkR1K8Xk3I8OZJqwbO6g1Op3
iS7lM7DL6L0tBs1ZI0eqf7jdIK7bsirehmrSH3qWgJWCsP6xy9vuHZ3C8F65hX3ICBaYW3z3hi6r
y1L1hyu81y8Ew4j7QGhebEvzKXL9LW8F0gOFnh4T330LijBYO6IqL8k8t+DPKHV5Syuq2pC8TOVN
0RO01JO4j+Ox9oZ0+D4m4Wtnww7HZOvmhylNHi0SvXed3lQedcuu35U1mwu/0a4CuBRya5SWf+kO
A+66yijwilOFRRFMizXi/XmoRe6sw85u6AYP9AJQcyN8MHR2IHoRXiZB/MUJw5CghCRun5MinQ3x
ifnIozHy3jawfTuWdUgCVoyqqzilbrIhKLUKRT9T7Jx8MkD8me5WVaeiXnU4QJlPLiYlwVf5NZ4D
3YNIv3fapt6Mutq/8tQryCOn9iEuumTbuihOwp5/1wn9HsrtnIwjW+N1oGdwsPSG/VU3aGJl0zJ/
CMD1PdAqwq1Hjf4Y4Ti7r9uOHUKVzNZcgzy2VRfl4qWglYDl1/2iNr51AUvFuKyLDhxWEoQ/2S1T
jw0zhQBDXkJ49auiN8Mf8ENS7D9RNuVXDmi9fZvUx0Jjzl5NDMbtoAByvkKFY+0INBsTJLkdfNMk
Qg9Ln3XDU0a7qpmqB54W/2vbFgoX14b6bS2tlnIe2nd2i3po8eWTyoM7Cfuo4ZPEaG5YB4WwB3TP
cXtlAenCL4hL7EKdoKTYTm3ukzIANeUK81pv2/o61zrT39e0W8ZNVKm5dpHYSWhEbKh7JNtxYnQ+
FSf6P5tOqArQxQrlxo4OSX6wLHu6SkWsgoNTBhJsAEPp0dcYIisiHqkM5BO0eaS175kjLYxbGuqm
VT+mVXxndYFor62mMh9t3O/WhnxgSZQFWmRTfSaf3HfuNOId9StiVjG/hzR3O5CfmZpwoaJ1x+Gi
CAZTeez1yHSuZYLq6NLIdL/b6EoqnG2dhFn71o7CUG7RkqXBHa3cvt+25Ie330fD7RJkYDjHMwK/
IX7UsAncHMETNc4Yr2WHjc0OX91S1ZL3UIEtgwScVgzzaTqY7GAvpFlNUG9KyhpAubONpRAzlQuS
m1QnHtYRxeUH6jFTt9aQFl6mdT7eqMz5Q+g0dXjE1e1CUNBQzwxuGWy1KiNoQQII63CVQV8yfKgh
4gDrlpoiOhxTS65iWuXv1JLqbzahT6+mYqY2xTN0u5s8HoefVCjGH1PZaxctSauvnaa39gWsgzL1
ipGPLRyuXWxcDEXFM0fKp/hBSg8u7cJVtzbKKFo2fouY008UFRpIP75bEIpXoBF8lusxq3Xoq51r
bgfaRyjlHezQLW7wfRZIcnZ4l2BXhi7Eq1DSbrhvVV+8O4MFm0/Dd5sMBOqRbFOPPiUKhJg4CgzK
bHcmKQntZWBhk8HDYxvmeGtGJXzMFtufEFfh0Efii6w0ItzXgwY+HCJtHVJNE1Zcy+5Rwbma3mad
BnN6m+ujLSuvnJRRiddxCgyCDxBgEvZNGw349hzXTdxdAOWCLbbjtPLeEKWqEx/XqCaEOnQiASX/
UPqo4rZ2GBX7Eeb6i10LQOZtKYdmY8MQvaGk3Tdz6ntWjvehXrdryw++0UjovubFBH+gD3yUBbpL
FQmIiI0JnRDv0ciCFxbHNHlpGj6+wJY16cEdRvyPLZ+NxaEHV0RdIVfsFplGWgS8MxVdD1owrQUQ
mhhWTPKIhkhv41Vc+p3yj2jM/y/K/g+yDf/jA1H2ZVH/fP0f3v/+X//nf+bF9/xPcfb8r/5TnK2r
uN1QpghLFRjl1H855DRh/KdmC4JF0bgYYB75f/4pzjb0/6SZbeuOK+hyuJrB4f6fQ84my8BiiWH1
tlSb//zvqLPRjP8m6ydY0bANRzfFIoig79DZ9sEQ3LsEiBzQ3Wn70JnUm98G5C/GtVNHXwi+bctX
eRFWyl0eU6dskaiM6fSJKe7UsRdOpwahKPWCLLhnuty6WemgW7TNMw8+K9l/c17oLb2bTHT+HRLu
b6UlxBFhfvcPG8MfIau/m2tPnfn8578fvCMBOfI586Z35h2GuATsp39iHvlTa//vG7rwCLrmZJSt
kgb3hqL5W9krxWua83YIukwcz7urC29ezy8oE+/Hew0V3WXRJ9RhVP+TOOBTg8MD//vgOKWbDAGB
gneEPqMcNIznoVWZc/8yTfzlcTw1NgvvSuN38TRGkXtnd/DAkjpRcVJGIVpH9ZPn5k+n5r9GX5vd
M7/dWnb5w5TjUrsL7HK6TvuyPNRmo62pBrW3Q+IbFDfkm6Layf7jSzoxXNpi/qYOZEPy4Z27WMJX
DVJ3lfoI5M47+GL6mq6e57lp2XeIe74phKiveVG/fHzsX0Pyb1Prv4dqMX+hgZbSbmR3h2NsK6po
208FH/5H0T47EwUrYEAloLjbpIq3So6UJDik8rvvH23MEf6xcL9TMvrkQn/ZI/92Mov5juyhMXB6
dMAJkDaW/Y7gBCW77+NrK4DurL9RqYZkTf1THDvni01lMWfKphXtdPUqI2vjn/9APj7/nYymLB9A
u0yhn1e867A/Phm2eXj+dqaLxUN1avRHIUY1XQmPuv42OrjbGBF9uKzznUbdMyOHbM6IgOCiSBwZ
EBXtlLJc7l4kSbX++DwW9tl/377FOpO6CERqMWZ3sDwxlriow6uVk7V7zWKEpjWD0Dtf/PIOJL+G
f4fxwTVoaxD70B4B4kTd1x74y0mCQllfSfWTEZqNS38dIfHnHCSVN4mof0R3iIdJPqntYz+oXxzA
sAnfqSsCUtdEkSF6KcsHIjgwnzZdfueb8XPn1FeNWr1HFISiMvvi6tE9LaFr6UZf6BUDQSSkWmYo
T4eLviGYE00pjZVrW9LlHcIGrKX+ZPX1W5KpNGYt+Cl4Jqou24YIJ9wwvJTKSFffP9ROfBFO043V
0g913AtV9fdS2pcK3+6hol7MIxbRoBjDkdB5uZ8M7S5Wmm9RXkGG0fDAiurgdvU+jNK7yHJxCinO
zkwjmoDpM45Z6pbJtiYxZt0CmRbpcMHu+ALAK9l0AFHSjiTJ/J4Yjh2oaCJhpA86xTpzFVys4cjj
UYQRGOOJjhdcONBZtUYZ7glPz64RCxq34USUgy/jT+75qVVwubAPE6/+MeYaapqfUb2Lq2z78YN+
4tBzrPfvK3rci8hwM1F6Rs8DMUF1R9T/9bxjLxZvo8gSxyr1ysPWToHf8m8cJ7r/+NgnZsHSa9cp
sABKlIMeYAb4n+NghndxOmfsVJabnTfu85b298HR588mA9WoN/bunTTSC1j4//is+O9ukpa4D4AL
mgtLr/KUSpEQuop7GbvG5rzBWSyiijk4SgwE3+tc9J6KmUCabBJ1n7SqOPO5WayPg+m4ZWVptdcq
ozdhVea7k3bPx+d/6qEUf467dC0z7/BKeD0o4pVrBvWhp3xx3p5CXUzfwRnixjHSxgNn/ZV42ZVl
BT/PO/HFRM3cEABOKGsEqXO68Th5hqqXn7yT/j4qhruYqjYc/7brWXZSXzPWLme+zjP7rLlquIu5
irqIdCm3rTwqEt/xeeIqitRP9kKnTnyxz0oFnDSywFovAxWZ1325wRGQfbIYnzr4f5mj+JYSh4ML
pN9lIyZEH9Tuzrmf2Ij/fBB9c6ipKDisMpTPsQnoJoJJJDUfH32+cf91r2PAgPljecm6LDF7yAW0
aw25MidK0mnyQM0Vhuz03pOuk7dp55lxHtx+/IunBmsxaxvLGic1mQerTN55ntZ6DnXtvGMvJi0l
/SDpjbb2RE3HKpyRyThJDh8f/MR+zFgSbloRQW8tldLrWjt/zTNEzZM90UrvfNqfFWELCY/ZOs0r
ceMQ+kzxefQhAZraPVuG6janrEtjepRPA0XZmxQwzyovyYNRLA3BWTr2V/UofySEZ0F+1awzH6DF
gtAmxDQMEFW80nHmSAgE5oQJfzwm89T8y+PjLNYDKnF+7bYZNxOd6CEzUStJ3X5WEV1iZsI8lqFZ
SUu1OX78eycenhl09PvbkKz6jHowakoidlcawvCV1qIDPe/gizUCabKf11LhVTti+lBqGwKaw9r8
8dH/vluA7PDnqWu6Uk2pHBGCkucNwtnM0Ku22aaRWOE//olTo7NYKiRNeX43qb1QKfhiGCxja1uE
V5x39PlXf/vwRm1ZUqh1Gs+mgL8KzOaHBUHmk4MT8/n3J2mxLDiDMmYRplgPMJlxVNtCu2z76Lst
XHbiFYrtmMr00UEGfz02woX1qVfbNLTdT07g1Ngtlo6Crk2Coq72pqy5L8oaNLL7ft7ALV72BYxp
NC9t6xW28b1UjR9q0/34+NAzXOKvE3AxuXt/oDPlRLUXQ+Wh40TkfaznLt+riqD1Wgcw+WPUzUls
v1ghvhSoXAiJWKyQpcwyjDDN9y4Auq3du6gtsly5ziIHE5KbQYEksXmt+D65jtlMRIHhskf6m27z
kgiqNDQfq87PoAD1tD4zR2w7NGsr/OuwMXMffqeGvKpNiUZ0h17fOVFKYJtaVXc4QspjmI7oPuFn
3kB4yJGN+sAe6fB+SVwFmRACi50+JuIBUHT7xU/68UKryIPoMxS8OKe/y5FUHvriAIWTBpdor2VE
C9BO7y33i91lw7YX6MUBEZSraOjehkip1lWGT/7jwT/xyNiLCdH0Sopgoai8NhuQho442JU2+2Sl
O/Fithfzgfa5Y3RJV3oDvqT1GLk23N/8J/Rsag5OjkuHDkMIinpOHqAf/cnG9MQqZS8W9K4ODRTb
VumxlIfHxkdpD064Og6i++QXTo3aYgkXeDESy1FLz6/9KyXDDV0IHMkf35J5Mf3L+8heLOEJIayI
Xo3SoxQv1/jj4SC4RH4OoTIetVFJPrk7py5isZhjUc9K1dYarylRJdT+NxU1xMeXcOoOLBbxIUpw
AlXkbkPI0786tZ7do+wotg1+hc3HP3Hq7Bdr3TgRbW5HY+mpoXrVl+MPRLgvHx/61Nkv1rq6HEXc
k+Pi1WmEfkqWYoV6Q702+Tj+5B6f+onFkid1kdiEHVqeoCV7VTYAWHUbY0k5OsNZFXLDWswCqUh7
rEdheVapWTRax6fY7a8+HqETg28tnn9SQqqoKzm2kpKGKWMiBpvzKvuGtXz8x14Gczq3F5MWZpKQ
9MmQnzrnxeNuJ44ymtA5vLRrsZH2r4HunrdnsRaPuxgGq6oRIXkgXkjT8kGWxD1S2/MGe76g3/Ys
tatM/ui4pgfCW0XtOxjrUQsvzjv4YonW+6GrTKJiPJOoH+Jn2ht/pHn+8cHnW/aXlezXC//3Mx+q
VsBxsbxK7cobTAQqGWR1dJD43uC+GeBA7F7ZfPxjJ6aUtZi1yKahK3S66ZE/PqzdGES74xBuYnXE
o338E6ceocWsxTQKudHQTK+Hewys/VkR7s+zDj0TU3+/yUHUj4gvRm5yhRo0UBvY0KZWfTI2J07c
XMxXx2rDJEYU6RHp0qFHyR860tXPO/PlfAVEVOmRVXs5GidNs8nULI0vHx9bzCP7lydoxsX+PiyW
aTthbDqWN8RXeWvvVSfBtLcT+aMf+uDsr4l736jafsh+Cv0t1V9UY7rUrSOcjdX8v6oLSDDIgz9Z
9371y/52PouZDqQFYVWc2Z6DGs8C++iAe9QwbQJPxGl1RaPCkLd2FR+T7ibP63Xhsz5Wxn6oKDbP
TYyKvPGPB+fUTZ3//LfZ1cdxMVmoRj02B7sCEMhqrGN55sEX60JuoMnkU7LwfMe8tovqoofr8smx
T7TRDFP8eeahn1i9GjmZ58i2/26GsTxmZfBKcT7alROeOlGZ43GIyrfQ7x4NrXwuc4x3wziRPWGS
V5NhbF4lSRBtO3Asq6LToo1eiv6204zgrmj4e1CU7ENRlF+jRu1W2TDHL6FNq6r0k6s4NfyL9Wag
+W9KvybpRg3fSX4CTOQQbPjxvZ2f7789Z4uVBpOrReyPlnnVkF6Ty4oigg+7lTtmryLoz5u5xmLN
6ekgRV3fp54dDK9SBm9W//zx6Z8YG2Ox3oACQIerdJkHnm6b4fuJ/fKzcRcnFnpwg3889xG+xyqc
htST9CyBnU7aQ6kX8TX4tXZVplFwdHExl2vXqepNGyjDTa636f0k9Xrd9GW6Q9EebRwIn2/or7or
rLgqiklKhy1fgmghNPSbg9j5bf9zqPWWBM8C7AgUNSKAovM68oaxWNlw7/qgIDoGv9VWtQj3fFFs
zhv9xSIVTRMc5jpIPGbR3rLzZ7NNP1mQT93Y+c9/W3Nsx+TLNW0TL3Hyn27pftGsT5bWU0deLDhq
D7kAQBVMF6JDtkZj1duQ0IzzRmSx4Jh27Rg2NiMvk4APtaAC2SSrzybrrLL622z99ee/jYqeK8gM
tYHDEzpMbBe7Gopjd7k80nLPTDQkuLEJedbnV3v0E8bmPjNcvuyPc9sk0aZNSMpTCx5Nt54dkkZ/
wVlgxpL/ty60B+bpegrRPVMbKF8QNrBHXhGi++B3kHeoTvJLrfOl50/NdvePn9UCe33e4C3Woh5p
aayBYvSGSX1LCpZWmGCfrHMn7rq+WILoRmuxnhSJh3OCXvmwKyJx3j3XF2tQhMzbUpI8QZoeXBWi
uS3leevmkrerB30cYkeb101KPo5ibZFwPp012PpiWUBPmoDrszLPtI6+4VVnvs/1xZpQAFLSemtI
PL1LBSjHLDiWsrZ35531YllIyH7I+ODk6EV1HfjyC3W5l/MOvVgXchw8SVYbGQy6xFwHmNv3Sprk
m/OOvlgYQrNwrKETiTe5dbFpiuTG8IV75sEXO4SyEJZiETTnjWnwogEtWjeDPPOrUF/MSvASDtSg
IffGMk92mC8d3S7Ou51iMSsxtKN/Y1frabHbbDtMu6sMkuXhrDFfakknqk6BpUWZZ1QGOI38DRzn
Z61A7VcJ4i87J7HYHfhBCajQyiNPFcqehfiKaW9az6y1ZuUcgU+souzYDMd5jR6mdhu2LzBZt4Is
F2hkm9HgEztT7oJu2sLL3dcZBq/mh548cgRAIys9JYiUo1gtOduWPFD7XRnZeNS1qyjIMFnwkBYv
BV+fsD2JulNX2CEAGHks4GVuHgp57MgjZKmGubYq1XjPn0w8FkqvYgnbVXp4zK1vQ1EQt9wSD3gU
EHtqpE8gNd4c/4fqPGk+zgAD4p15xcuAjL8f9XC0LXzqLXVVfHEkdFZxOL8WyCLARQ7xKHys7PYB
SMtq4EKi8j7OjgnXo4Q/QQxyf4mRMX/9DofUqAVDH1518TV/zVEJLmIUtQHlFiXc7B/D2KQrtdb3
ALoADx/LpiE144Zri/2fsit3DAhvs04tL/zU2EgAa5ntwyfA601EJRhYLjbgHQfSAWRUelto8rIe
qhcfDzNvOWEekz64knzWaBm4ZIFxTR4D6itBmh0EONgGt0pufo2MjBC6dptVcL7UcDsFBEu2xP9d
2TSQwgCwBhVUObOeVG07EH+j1OCOGEJtUNd8lMEokzW+AnXXtl9j8KpqP17marNJQ+SD+GbK43yN
Qn5xEuuaIgDYM3VTnVlUWEYxhD3tXpdgSK+JSWDUfABquMU/nmrzQ/+3ybBY9QMSPDO15DPCbnG5
t6KnAyXxtxfcyqiGHhuNeNM+/q0Tr3KxeAfgHrDqDk2Il4TBFSDpJ4MAh/MOvXgHVElVJrlsEs+C
SnZ0Ct+GvmD3Z5744h2A52LGEvOpS8cGxvVwnbTZJzVYbT7Dv92AxSugomltmjiJvJxnPxzCtVb3
F0ywGcTD8z/veKBdEFAK0uIQTtqN1j5/PGanbv3i/ZAOcJqG2I89R0/f6Xkpnu825WNmOck7zib3
xpHjZ/quU5e51DPjugHFMlmR5xhuddm7pnmXA4FY5T6hHRLH1nVO8hqZM5VcG7+YfVatuUcSTpx1
zsQ/RnagffJ6OXHhS6kzcThpWpP15KlxUV7jh0hvWsIwv0Sq4bJqjsFWxmlz3rOjLd42zuyMm3Ar
Q0bqX6vU+ZKNwevHN3Dep/7l0dGWO0FIgFmNiMXTggQsrmsHKzeBJRRDVDqqSe0eFDcdN4D8i/M+
wbTFamEP2ug7Q5J6Io+7NQIXuo0YkD++nBPLg7ZcHmxTZDigUi/pi68wLV4z9bOMnlOHXiwPICQA
BhkS6GsyPmtW94165ycP06lDL9aGUWL5jw0Re62tPvtN/FLV5mdlsFPHXqwNBSCuVi201AM6/uJj
G0ur9pMNnDix7vzKa/vti1TzcXqnrgEcxxbZxTCqAMOgzT82EJRI6BOw9GF7010uFJzMaT/e2TPQ
FY1gFkPwibQ9+b5iRTBBtlFG2CH9UETbKMBYSFEBFk4GrNroAqC/XMSmF1qebEIf8OcnT8s8CH95
+pd62roZu14r3dCTw4y3SnY5K0lMrzxPiKHM79jPjAgq+IfaQAbo6Cew1eqtF9PWt7HpzTuqCSMR
b/Vm8kTyWGYX8aBwRcmeP+OjuiXUPrGzLbu1sDa289ahc/z1vNuK9G9Zci/Jk9VhImOMPcwAKvml
k5+8F07cenWe87/dHiuz1dKMuTo2vhG5jJ9NMmH/Ui39beAWK1IN/rynOhp7BBuHDyOkgB3F0+nJ
sHpwAFFKFrrr1kSC4j/EIhpg/BYKanLX0fcayZlr5NY+OxyoqS6eTbFGZjGnt4bUK5TGCFZ5o2Wb
qOnrm76OKHoXOHA7O+72ugxJVnD77gZsfnKla0jDqtJsD3knigzsbIulE17nZd/mzboOMnGh1iU7
kQbaww4zvOAOGcqTU7j3KogGc9BuwxbCiz7oIawXBBntNKZrOy3JSQ5L7Mg+IZirPO/KDaQSLL0h
+CUxjsVOlZlOeIEBrkzk4G9SJXqHyhO/Om5v/eyKrvwZEtN6O+lgY6DkJlt34iSQcJtzSJt8gdQS
bJkhwKoHO6e47MxZj4NKSnUd7KxySI96TLZPoet3JNq9xaFOvpCmKGvTSqEbteFwgc4OrFAu4ivM
RME+qarXCETEquw743oGfBu6CJ7DKfzq4qN9qUiDuASY6O97w2h2plpC1chihB+53ne3uZq2+74d
5IGICmsDr8Qk0SqyL4yGZFe0FexU+0mBthw9p1Fd3kAdjzcK2Z3PfBPBqAMZa70a4LFu47a+43VN
PF1oHMbKCLYcG/IlYQC7ZJQaf4GudF80QG7LItmmth3c+kkT3ZK2ofMRDoBNRvG3fiiz7ZiwjIxw
eQ8dBKsNSQ3499WmeVBim3laGu8Ih4y9I4L8lsOi9KiVJ5kiqE5IIDBWXSAZqi4aj+MU+VDaYkt5
i1tXbCCzlpugidqDrhGJGky63EWZLTZNEHaHIMm1Y2xo3J2hLvDrtmNwVPPUhvyRDV/V3gQqXhnu
Mc4Hdd+6aLDSUc9wgkcAAWrL9BSs3W8kaOvaukEQtCNeNyayHWIy+m52ZfY4PqZ5isdfBR/Np587
Em+QWk6zqllbkY9BfZItKEOraflqkZotLSKN9R5CbRpPVy7v0Lsa1MtPjNYF4d+p/kZ6Z034b+ID
9+9kvHMVs95qUlX3hS9mcqFS3RTOoK/5yNBfgEhAY2kUv32NU90+5j2G7mbESRyHKmgkIbvmXTVM
ntCCoA4Hv91rVDsdUfR8XcouGekVK8leVsDFOiuI1xEu9i0VXOBTJnyRVSeHFpZDUx7rvJCvvlmb
F2VvQx0sgKUwI1rjoreLY1dD0tQln1Q60V2t+GJW+toV4bGGv7bJBqs/VJE9YZVx3bsxJXYgdyf9
a6NG+rU2SSdbaZBrLiQTk61nGhxHZWzvQvI7tgFvk73aOwQnxK2dPUP81K9MxaiJTO4MOmbpaK9c
O9V/momTwX/TVblDYNJc1pJyDYXTSLsJQzfxDyCQLHJf1SG5nHST6Da8PBrsVJHfOmQHuVuygtCO
mmb23OcmwFocNU9t0xkN7q2qcFdu6AxbF6wSuY5VhIMGNFsIpVfwbVbV2URuGxNnqIhWa0w4Iysn
LUew5eagjrsihr5I1znTZoCXwutHGKAFyYwJZhrw0H6PFdufD2TKZ+kmFLWSun8vyVQft7HUiJXu
hC7vnKmxtp0QJLelIGA20qh6iNJVrhOnTnZjD8r6jjJbeVORfLef2kLfmqXEXWXYTbaBdZITPS4m
ehZcTR5q6apu9HKl9Q5unzHUr7KpaS+rRlNmUz1FzMJR2+1kAMS3bIIpyGSWd7A/6w25luqWULgG
PHrvkqOh+9Swa1QZiV38jNt2em3Qxq3McfJXWR+tJZR7n9CfFZSKshfkHfcTorKcBx5WZqLAPW6k
2NhK0G8gqxIdEJGiRy4R4fMbQS/tzekqnEy9anp6QCIe/vre2OAtwEtXtmKnm02ytoOOvBiwmVtp
SiAfljDBnYbTWusC9q9NL2C9t5C1IzesN0bctNaN1hRibfJfv7V9K1964hSuAqS4h8qWQ7ltYeI+
dJXr34Vt1FE1qVVS3cvU2UhBWNkq83FlzUntA2HE9GxKsEnoytJ2pUEOetVHs30bM5viRa5VN/DP
fLbqpB8bA/hdPRyoIGi5va4K5lEzJ+W4RLzcWmPUDCsYA2xvRvryOYSai7Du8n0iOmOruuChlarO
D6FhRjflqGXvcWhh0xuGW6fx2bdEjX7LVenrEAbRT98fx7vOcNx1C5P0LYsNZzeNnQIoWlOOvSz1
r5Kkb54uGWyGOXAdX7m1CmL1mxbF39XMvg2Jw1nHjabfpQWMRWPsKvyvsoe06j/0ghcAeTZkoBAU
Q6yQGW8sxyE5wgYELKX5OhkjeW8ZJ+SIId2lOT0MJ1SmDQbO7BqZXHvbzIlWgEi6bdeBbSA9iz2X
lmVb6K8KayMp1WUYmttaZ29XJbBPsxSJZtj6xKDYNmBJKIVjxp8H+muZwzeRoAGxpq97Xhl37Ge+
q7mlEktSWPw9V7nGOV8fM9SxGwhvDpvWAa2L2LlVeoSkEe2zer4iIql3sB8AiQZd+VVVnXzvGK19
Uyt+t3OTUr3vrVTb0rhLtonh66h61UTfR73M+f0aBmOeq3DZS1fXd0WjpeyzpBIdIAyJcFPJTj36
EwgQohLhA0qrh+XuWrtRd77WnfxeSFLUxxGMcFokvMbYu2/1LFKISnckD/+QXSTAN8CS24O/FWJo
d3YiQxxyhdFuC2G6uy4PfnZuORITEMFvhH0PdzvKlBQolBrVcFqdksUqg+2uuf5aLa1kD3dl3LMY
UcMzGnVf5w23f/ZmRpoyXehaZ8O47nGNlnXgHru00q/Qrt0bUUrkUGRWkDYI19AxMKN0qH7OO9sb
jLpyZfuih2tqA4JbOYDiNoUIgN+GdUw4aiLXkVmaewW44rHMQ9A/pAJtMxnnq4w3yQUJq9Bucku5
TBX3SziBsgXhrFxlZf8UqJ1Yq6h9j12l6V9JZA82sZG812NnH5K2eLZLPVgZbOQonRLbtK8nU3ky
lFh5pQKqrmuianc527mXbIziHSy0TRyOu9B05NeGE1w3hpbfRIqpHZyi8p8s2ddXE69PYsCCJzcf
H1hM+k2rDN1TNanhdydKkuNoDtNRVEG10x1WbWYs8HnbGZgcjUvIedq4exBv2RqTPaxuZdDFFYjE
YlflhPIOeodT2IX04eraA2ktbBRdvLFlY1tXRWYHl9B8E+qPuX4RszfJVy2YvBXbh+Gnm6XCXvfN
GM5DBjRgpcAsw6yGk7w00t5mR+PyDaU4JOGR3npTNaK5sqphhiZqnfQmZ3Aei7qWkjCtSP8eClXb
WV0dXHZTecueUTzGXffcNaSU9sj+N+MUqJtREcAOk4KdBnqRbdzr7m3t1/InmKb+InCjdwvMzRaO
uniarEIhE843YJCApTqE1lSi7I/t67TQkDT7KpX3QhIg4ld8UqzzNKzmd3ZFhiUJb6yVPgOj5Bu1
r1Rly1Kaf03yFggOLLyErDgol9acJRbGrrOTUXMzVsH/pew8emNXsmz9Vxo1Z4EMmiCBrh4kmU6Z
Snk7IWSO6E0EPX/9+3Sr0A/Vb/IauJNzj44gQ0bsvfba65OndWmyd1Kq8j1Lzt5mhQMaERC6HGa/
+kHDp78ZOrKmOHdPAxsmu7n3zAiu7Z/SlX2IDYP0ULdMLwuhzBT4VHytGDWuU2vZ6dxdQerAGiUw
RYOn8sqDZdsci07qMLWdBuJSh5V49XVZwuY3vGcxsiDbFm7PMZoGQu8CbTpEKjpztjLw7jdV2r5W
wIDOeW1RHVLEsJpbfJGrs+7apVFbUSQNT5S54uQanZXN8tqkutCBOE0QJja5X7Xb5He3t5HEVpL+
+ccxJ+/OtjV8JwTa3VxL1W+Gzqgeg9YhdHupUNb5ur+HthqPGVy9DdGicjfr1tuTFFEdFYnd1LtD
vQuAamzsfmrflNcALSMkKbTlCtwJdXyj42w+sFvXRcY4DfuqjbvzlFnJIR/X+nqYreZAIlYRWmCy
CFid+zD3huAyjLbzpJu+Pbu9HsMOKwCBozxSCQsVZG9xvEG6KmkGUlJuGq6b3Fg0p1STXIrB/r3n
Yz9k6iCPnt3Wzz5Jv9QNnnk2+RK2ZZd52M+piL1FpyTDlfpipUlPB8vsTDldTwhrk0a1dlIsiUPx
kC98BSjn8sgKDVHGkCOCl45I5mozj/Vb1fWOvfWbxH9WvSQph4w/drxds7/WhKbdlBQfYdlK52dF
VyBXKtUQAEDLdI/jYorQN2fvmywk69AIqcPCM8n8nGWKNSGdd5kLBGGY/HA0yZ9wAuPHgYG9IxDG
3ok5djhTAzlEiq3pxyDh1gPjUp0SZ/BOS2NaEaFL+QncY33g21t3UwI9GE4fmYW1ha2lrcVnM+cv
umblS9Mx0N7k1s20dgHcHqfuSaHqfrAYfLiFOzabZYLFpNbge4rTbFtZabspCSg/EP9fbfu25Qc1
dOaFTnjFBs9KZaGVu1sKTih/6JabceB0W1oobFOeLPe0UsH9IgjESvN03g7GlEW1yS+IrQcvggJD
np5YxU4T2bmxHb+5rn97EogPwVbPtXk0TN/b2kamrxpfruDg4OyUMJ1bTiGavMUY69Dn6bsn1DHd
xiw44PgZJW+CZz/UthrNDS2nGdq6YWNNVAZoRa/e9RYB4yOM4pAQZ/WczySGs7NIh5RmP0my9OHY
twVpcASjs6UEXjEQ9T6vBzgXo2dtJyKy9qR0wTkZ5/YyCp11HMntT9rE2WtZZMmJi1I+NaovjoYr
ftt1eE4WsQL7NYE56Ria7nEdADgLf7k0QQm1p1ydPfyN5QKqF1iDOa4HagMVWT42yHjtl7AdlmbD
qtF0x4yWH36TGoduFOv3omwPrgQjtqoN1ttsYfwD2uWrKjPjzitHY9vqhozOtYoPLeX3SaH+bvyV
ZmKu4mXjQy9HevCznQPPJGRZ1n2s2jK5XksnviPGTJMiz/5DRXlClV+m2fXQWPa9Jfp45+BvOiZq
1awDuuMTO810FXQaR3Ly9dZT0+vkeKzVdcTbmVr6DCpld+i5oAjBA/YVM1LYZIuUAMWYsA6q9q87
c6jB4rgTCze/1FNRJeNhsbAc1NUvnMis672lkay8ZMxeBViqCCiOvEX9cH7zbt/jzGG3r/Wqt9Zz
ux3Uy3s9OjdiXAIYjGkZ+T1orI51vI1sJnHrpeq28SsTrpIxO1dmkw5dpBJTMkSVRrqDsPrsNRJU
g8xeYYmHwsz7yOzXP3Rgr2UavxFZWv0AM81CPcgok7MZDfMgQJOpJg1Lb34348Y9+qyBbwu1ZCEk
HFLluecemUaTUoaQQ45fW2zJbB1ZChqz8+IarCEZvMqJBzqCl/1jEWmxQbNweaeCP7GUAqmsnLZA
E1OWGbsMCExzV+DCQytZgdQVErqh6D3AMlRFYP+IsiiH0n3UQourpua0curpsMxquLfW2diV2Wdr
0o/6WCr3hbPc0h7JA433GMrfeKKhbF4ABcBcHHmSdTfRnXnzS9+Z8rvo0MB451r/vmDyfBK5Ie7J
AmS/0h6qZ60T5zbutbmRtpo3Y6vzbZpoXO6F5V0hnFiXzKVBbkwZ4z0KXrsB6mPqnGKHOb4fl4An
Z5HsisYDjZcWWTQR00LSd5Bdm5Sm3zlpv1FiEFw19gAq+rS7Lpr8iZ9ZFpVO+132lkJOCobtVHkM
pJv+een9BwqyW7IEaJst8ZEF5WNf1fkRMy9p/waYok3s+rS5MVfNPKFCLPaFXqXf8LJcV5wv8ZTX
23Vay6PueD830pT59ZAZHTBgPaE31PNtX/rLu5zt3yJDW2GfZ0sYzzoif3SXdcE5GHKHBH1DXuUj
LBvXdpcNeDNvR/lkbpM0Q+wOhvSZ4O/IzIFGlcLe9r336rnuk+O487PN43rIrEafvSr1HpH6M8gY
sMAgQULjqGKfX6cbxcOwbzq/+h4SYHsbDQ+Ox9BsrlKv9HYTCbIHp7E9IvR8tUkWb06gp2E/2bjQ
bcOpte8M29iY8My2BIzrvUFAypVhdyQO0M+ThpolOwSsNjLTwDlUuiWXRFfuziE4M5Sk9G5L6iCi
Dg0Z1b2zhJaaqxeVBsQhCua9Q+qCzajzyyq6ZSNlTtNgJldm20WN7lLuUQvMCNt45yEvjLtVqPzJ
JpaV8PA8OPkC4s8Q9FQBhriRvkWn6MLc7f2KPLCaDpJq4MvtG5TtxulCKvwbzi0vUlye12p1TkPc
nKWVWec2UZgr6hEUplUZN7G9fIwko4ZVS5HiSnMMG4hQe8MpRiqA9cv7VaFw+z1IPQRh24M/JC/T
jpgrgVmY9RcIoFfjl8dsmdllnLH6Me5YUUmtO+ACJ2HDn0CjfF4rSWxLG2yUkGc1sSwkuuGstc5D
zWOy6Tpx7hooHEUAabcYrS+bq03NbUi/B3zDHGEH1MP7iJpiU4Nac3znuAFN+1rBBSPP/MWT6New
X9KblobiCKpYnAiVc8Ne+l7oBQGbaEB1wbpceTCaamHtle3uLVRPaaknwm79W7/uGo4W079Sv6Qm
Q9DnzcTLM2UYuZZ9Myo8b9gB+DlmaTNv01Rw2hY8zaY7geFwp/yLiNWN05pPPBFcgQY0pNjt5cYS
5mEiNX0ms4Za7wBI5LyayUdnx1dEmF9U5eWbyphP2XrXEf0pzXkPpokkfznh9nANCFqup3eOIw5K
QBOQBnG/CliGdl6xBz/YWR1E48JJv1T34xpf+b5RHGQakF9LmXlHQudW2ZDDuOD63t8teIOTeh23
K8/8Jq30Td7aZ23U4kpWwxPD01uydU5WPN91Hb/92onZFihcJ6zKdTqM43SbYIXaNHk2REB669ui
IAR1mtfxwU88FPFsfU1q0cKF+IBn9LHa6PpE4EJ1+42+V6BE2dmU2c6X2vt0q/WqWcbxkKZxvsly
HpWUMk01m6Bsn4chfyyZeelePpVODV8noW416jdZqD9JV+Kk5rKI6xLIcRufMy56Q2bWtVEn94xY
wrVa74Q2q6MQv2mSgmHaqhbilKv0eTaGn3y0D7aH+7UFhzU6+h65oNjn3uRH/lqTMj2PZ3q6czmZ
fQQN8jDjg4UdHYMs6ILiOp1N4yJTvnxrAoqQmyeFk5mjpypCt06Dh7U3SX/N+JlZzB/mmNyOtXdg
witINuz9usNSh0MGiTMOqijQKElTCn21SHDHispDg6wBpJRD/6KAU2ydNCbdoEvPhTIP0lxf2aoy
t5NFmUSNNxzmpAvCsYxRn5b5um0x71rzp3b6A4WksRE08muZf3ka5N/apwM6mD74c72vW8JqVXam
Pz+5pLeHcZ+2j7Fln5T8dl3if019ZZtJpOcbSgOSuxFDvKDITnne4wpGmqevmcxpDb26y15qr/7q
Jo6LwCogf2WvE2DUkzP745Xfo/mJRNnXlWjufwNSN1jWHwmtRfKFktH1usehyhq0YU1GKOT0BrWW
zDS7vy7AdJZuf+sszVXXJG9onzBtwd/VDQJYC7oM7/tGW9XZVLTUOrOsY6oFEfj2dQFojThZllvG
QdwIA7t9oi39ezblRzWwqxGsL1VgQgKa2v2CsaUm1yqEXFOH0mkVz5lwrtY12SXJA6EmJ8u4tSb6
2tl/57i/ju0/Uwc7BVs11d6w9tezLFFfy/lP4gTDPm04IiBX/xS2cbCEp47sqBxpeeojTq+cUctQ
fk5xA0Z4tBbf3bMekyNkr4nUEb6wkol2SSLukANmpk1/ao2ATGnp2wlHppxBNo1Sv3di+u4MRlNM
Oe27VIxPQG35RYNtZIggad+s1qFYMQDSMK1GoB3j7A8M+Y2hhssClQItiwqCdr94RN//Y5TwgA22
SpWXiqgs2jtzpv0VLtihjDXN1DTdrT16b0jjXkRk+U9XBvce9kGrJhyO6Po+RNRUWztuqr2KP7Nx
puOB9EtQcof8WLwsVuaHBNNe18EZ/7hJMv+4LTreWWPsko1c3HtAPpuxbP8M1H+mIOMMuKuikoXs
liykLjemszOwrAN9aDej653KwQwbsGnsp6clKzrVaeRHBB2ZvO7sVAzmSU58KNu9I7HW5sPvdSbU
fBpMXd/M3vwL8Nymdr+XzvAig0zCZOuDb5I+97DhwDHRCDET/0oqS0bTtBA3TDpt5SJI+00Rarg5
40IUmlHe+jq5NxUtNxQ/yVByPuVevCO8Fh5CnB+q1oiJ86nTazcT+T4Q/fPUaRkuXn3NjLPkGGJM
Qr56vIkpqFFnPhtIvARaI2kxtRgS7aNF529IXWhjXlqQjMegbRhU1Bn2xmvGeuvBueXsqR6MuXg0
XZufT3exXQwScfve83yGneof/S53t2k9rGybru/KCj7LrHgXQffJjHHdGr5oQ6ue64gLxguNvHkY
VnHOzW/LAVLfpS7IU1zV52H6xUYlPRDbOnCeZor1rd2lVxbpeFHtM9TIDVvdL8p1oxYKbwUaF5hP
NjJ6RhePc8ZGhqXK72wGhNuWJkhHA+JgjuiglqoK3RVzmrK5oKSo2/shpXFK+ljSSy76hS7wPiZF
ioRvG4unnAtOpcU5+LGhw0xCojYdqzh4w/jskih+Adwbb1ffworq1v0OYPn8UDqqeE7HHGHYSbsH
XyLFpWkyXTP587YGmNsHOYzyrm2GN5U6C/UHiHW+iWa9nZs+vqa1cR4qIzMfuQnse5k0FGlyvosZ
FpD4o/2dEATs84uRr+Y6qr2supqfNWd5bE72vWrraftXqRqoIrEjNn2Gc8sVeLayGjdhtzSP9tI4
W9fN7xtAa6FBIO2GrqSOVmsI7iZv9U9C1ZwkJFFtMif7YJW1BoFtAwFaJ6IMLMZYOBDEnsnCwujZ
TQ6rqh4XlfWc3PZ4B4dYUR3+AhIG8vpAHxl2UpK3YHTX5LnDfGol1Cz2Fg4wjouosIaYLaR2PqwT
yHqLp3dJc2PrQR145cROmMd279NK9uam6RmpBKzuRq7biK3pJepkFa1zNGYhIIdVS0gQw6msRBfW
uQguZRIIlEBQyhub1bnH1HLqMySajHwSUillsdyJQeICKKAUbmwrJ6XRBVwuYzLzyty+wZgw36UK
6ngxmj92z+8L6rr96IDejVyjZ/CohzWaK+OFiPFuA1BK000wpJ+C+EF6DrLdyMEJyZxBseIVhKmE
vmA8kZqBsDSz48wDBD9Cdm55GMSgDtaIZoC66LlRBjn5NKf8EMfF1ccknniSsckkIgLSyZihc7LH
uuiWq8Y12qic3Ol2IgR8WzqTDLu4rCmkjOx5GkjGXJcuuBPTBCWEbR3NGN3hPI+HwzpmwWVe/eQs
+r7axXOJn2Ca9B5A1Hrni0koCjdyslo7i6/nfs6P3pzZH1DO1miNA3HOcoE5v3eYZLXO76Xgpum+
z2hFCmZsQOgsOBwuMN1T5sQZMmzsb9TkVd9x5xANNFYWBSI+EoFDfDXjz0nFxdELXHHsVbceJzE4
Z+KkV5dgwLz6mnitbvjg1glTZa7P3tiT3lT2zTVkTPNeNn357sAbvJonUK9rGrcvjj/ZnwzJPDww
AAtzJnkh9i7uChRTJ8oAZV2jfCbhnCTiUvs6ABBqVijIHmJqxgbsWdTzvGcKBkI5k6zPFV131AM4
73qBksIU2n7RlWndjvxSjqKv+5OmunmE+FDcByrX38koFsnmfGZHZmX2v8M2/PgWFpesxzpjTQos
gzGktzOi2Y9jpNXeWpFbwzlupjEc4wLhu4wDUKF5URIXowyU/B5gYtZwzGCvznf5gC0BzGQjr9ax
yC9zK9dve6173hFNmufYDh/aVPQXTR0cigUUN/zQZp8ksfOHp344Q+apdvgX/ft17LvQt3ngmTJV
6YIe7bpvCWzKa639egekhRbfaojb3TChdVjTavo53S8SWPVmSr0uWrpMnyd7Tm9B0Vpn2SVGVGWy
2eZOv8vNnJEdYiiMGb5PvDm2xP8GchCOuFcdrA7hOhuG37iBarUMBGoh3j1vbin36mb5E5d4Q5kW
MixN6uRjNOR0NE1bPkoFwZqIGWeKIMHNzGs4eBlIo/GhBngm8GInQAZsfPWT8+Raed1dYIhAK8tQ
YyEDDNUdQ9H6Q2Te9NMEow+xNkZgE75722vJQa/m5Gf2nALKSiUjCbq4Z6QyXQUprx4UZCY5lp3v
KocyN+G6P5dOxwbOMp1Kz9bH0nOwTsyFp17WhssnKD/TRCbdr3JTHgyhpnBSmnjWwIkPYCW2Ey73
bTwvDaqSwd5AM/lsuvvphbnYc9Fyc8Li4ikx44cyyNunVS8JaxqoGs226irvy0kmpCWDz55Mc3kV
CM7hvOiBdFqFda7d3gzFxDhIApf6xYeZH6YRJJdWjoyZigw2uNnKm8F2iDhR+s3otdKbnA6FMzFd
3T+QO0bW29BZ8hywUeBn8m6yqNGg3/QgWpma3DbY8nZDJ9KHrmuxCGQGZoGAj6ZZ46j/NW5DXa3W
nT3y5RhD0hxb9lWj1HfF1igUrTrEi1MNGOkjB6y0M9PyJWlqYwNEBIAroWBuFkH0U+8y8ZqXiZ/J
VroztwP7xQSrYQFaRmw1cALrYq/S7mMqdMIoVL9nvpz37E53t4WaupASXBwEyZWX0vHsZ1n03cHJ
loopnI00NbdU+hD56G+0tTObuN/KEZhc7JZTWK0tbrUkZR5uUcyqZnkX7uLtF3OKd0xxfFpnX4Jd
XGzIE1aBG5958RpM8y7wDebF0JKvQcN6DEyYDSUxEczWZIPUZXDzDQhpRIpWQThg/NlksIb4t3Df
7XhG6DKT4jqR7lhtepgHe2E7PJRZ7UZeFzy7mc+bwP1cvgFc0DfN7H95vanPYko4FLra5GYR5RNn
/rhNPTTP/tEkBOrBWVqkAt3YxxhwysZJZXFa0MjOtWBq3tejESL0/FSVVxFE1VfnacoV5W1OJuc0
9Q8T/kzm6u707M4xwOHJZL5BRDgLyQVCDaTg7noVBZiHWNAJxrz6XkkMnyCZ6sZ19BuPvzyu7TJH
dGzVYa46863w4/FqSSfGyRLvUtcn5lMOurvgbrinHIMGO4mKn19q3ExuN0dC+hJiNma4tAaLJvgE
ZBD3oMUah74a2DY+GiydcDffh2SCpDl6Nq+FruFYNM229zX9WtsGF0z/+a6XVNMG0+0w9srv1G/9
/RggWqWpWR1scOAHLuPu5HENAULGKXQamyk/t7MDnAkK7HFu5nhvG/FrDDhkP6eFcZ7TQXzESvNH
1S/nQo7uMWVNe++YGQAo3eh924zJfTGjC2zGyTUumRqn0Bnt8Qvgx9LwvTkPwSwUecMjdCAzzVrY
zytjfA2l1R4wEdPt3yZlvgDwLXzrDLgzDxeXiZSyLefKwezTRlU36I+iAWNLLUcfUQbBVzFY9ans
HO+WnE6M+YXxOiRLee4VY0kBanWrYgQnQ479lcny3h7Vb7msuTFESVXXYb/266udpDJKK2mHtrN0
D5UO9KOaKr2btO0cieQU0cTd8AapeofjDZpMMyKdpKGT4bIwzOEeIR0ZvLOdzWBodRMDNdlmwgN8
xUCbz900OuyrlOPQEjcMgL4T5nVbZ8zGXZsqnMDVkUF4NPlLCgy2q6/alQCkdDLHx7Fc1NYYl+wx
WzGNyUQMXz4aFaLbqq/U0rqwXmL+mGRMIKghgB7NzjP/tLtyuXMPJDt/pbgo+Xn24x6ybvmxkov3
NDlFv+NggO0J1/NUY/8kcMIOtt7K2sNiFf0HICL1bjidDyW26uKoGs3nge9qz0/XuY+TRj8Enq/S
TQvDcKuaVQEZ7qJkNtR2qav4ZI1EjYleLA8sSi5kyDl2JJeyvtNWixWqaPHEC+XnN0nguwfi0Ki9
tTVcYVyY71dXNVE+L300ChVcdwylXmiV6TBTx66+jDll5S5u6YPaXCJtD6I/59a43NBBP0m7WvaE
qbrEByeDOifW9NSu9LVCrSocbf9jzFxx0uRh44JBWGbwWDCKxBXJtuE9GTrvbt58+XGSIwXACKQb
xVA4ee30Y4KlhJRbDWCWkrqP6FVrDnx6DNL6zE8hY3tfNW5+dFpYmhsA5H28EUliqzDrxKyJged/
l2VjHBY3KQ6+7cmLkdbvxrTgAV3JqDt4Qdacq2zBF+Wz6SjbLmey3NbMX907u/CyWytumHDJTN8t
cMgfM0lIXcu0jpU7JuZpVUz7Ijfey9nPQ5xY7sFtGZ0Uv9mRe1ITk1Ppu2nEUNSO7ITDgdDRUV3w
Lz8thtvstdOWx5rczHCsVxa5oRm7WFdOWTXar66PHSVPR6Dbc/zslfNnRnhfVFSVs8UQwTJgwyOl
Yzu+bwr/YLqXacVw4WXtu+FV2UX5ur53tcdF6esI84q1ZgZ7g+lKRj2u94TZBXhI42Yt2wwl3/5s
OZBDbvef3Pd2vbtP1J1pd/1F9E138dhOXAcPXKvEnegnaXBtlsvnX7A6qx0Re8GZc3cNNbctul1Z
SVqcurL9r0CRxLbpJW6qdHW8LUSybjdnilw+dIpt72IC7QLceGxavY5dA5dZDITumLE0Iky/3oPH
EXgjuiK9VTgg3vKsWX/E0tSPwsSIIfvBusfYUXAQDTV6uyE3BvC/F9fobBz1ebVSHhtLhOkel6Yh
DvFgtFdGQAe4rV1R3oGHxUuEZqsY+8VSfQaC/VjsOu22xYR1sBjB4tPOCMtuHJCuorRCfLBcH1Pj
7Bd2UxlxGe1tijR3nAORHRagRAx3rO5MLjglJUCCuJuAWpWTmBl1xYzdk2R6GDDe7TF7cWNNZbwN
cCU+KrMpI6r65dDGAGQttPZzmplJiG0CxWekwfGYp2z+CqmNDWSJBDoTEq396fcxQpu0DGTEYjWC
m2mmEJ+SPNgHmO2+FTNW2vEVo5OAA9dBbXtWntPgP9RoIeFgQuZ1PSWgF3emf0r9gvFdSW9xXSwd
AAgWLjPcNp57l8meu5KMh55u4qdDxr8MTp6BcfVG/0fWPha1Ad9OzER0H1erdzHZxKGeyuqHqQLJ
xr4cqmSfL58BztSrxmCdsC2QD0eXdZw4H/OnEeMUgtQ4nXrdYoSIg8bbCU3AlgUciG8EB7CxBPq6
w7mKFJ9jN0hKeS/NCkuJMYpNPuPmo1Ix961Qr4iP6R71lE+aYCFf0/GbTJHqMzDn/kIPDkcZXWsf
wOa8AuI2c59lNCUtD6jOvOVARyRCywboGAx1Fg00Rs9rtoJv6Maee8giTDOFKus1RXc16ollAJnj
5ZiFO+79okoudVwHH+OIqqe9Lt7KataHtKCaacZmBl7BhONqnUZxYGVjpHj1qGcCWrR0wUM5w3LL
kYd99aZdZ93OnIUbL8/ms8xYVKQi8tKDS/kAMIHppm1lOI1St//TC2POQqdrmlfk6up+7rB9NJkR
nxTxR1tpM+tdrSR76IHdnucBMyWhouzMVPQkNqg/ZmCldy+t9CGFc7o365x5XGW9YaQZ8rDgMvRt
HR9wzDb7eoqtY99KHFwOkMlNk3jOg5346rzgmOPZ10WoeI/QdtyAV52JVhp7KPnGDDqVCOEXXvL8
EjuYT2mSq+c+IHFgIyZvQb/x4YEFAFRvhAIc9otrDnN/pCvOuTybNibGY8mGK6vy821HRPC2DZI2
InsyCUsXVSMhmY1EK85c9PoHF2t7RH4mc8QkU58dyAz6gXw6JBi3Qwug82m0VrbXMzCydeB3u2wF
UCndmHch4Abdc/20Iai4guHqBE3D6EZ2Urp8Tbas43Aud1mJVJMsL53P6jv68NdqDsN2tHFWmnay
pCG57cbB8dR7KhRjSwxGW4w7IBEwpUzsiMDfQCdlxUOq+Xty13aTFIw/BzmmUT5l6V7xBl7MfGXb
aDD7V0bG5bYp2AhdaVaP5uJ7V2Xr5zgJ4vq9KMq30TIROlPOEEey1BE3y5thNCurMY6LN7wDcIef
975gg4EV+pJXeXGlC066AVbjJdDataP8f+6a/q8Iao9NxX//+ftvvpp2YRkp7f/rP//tT/s/zeWj
+tP9zw/6t3/T/ddff538aaKP/uPf/rCtUaGWO1Aly/2fbij/+fn/9ZH/v3/5H3/++iyPS/vnH3/D
wFz3v58N/GQN7+yvvzp+/+Nv1m/60X+TmX6/kn/95e838I+/nf8gjqTN//Mv/glME8HfHdf1qJiB
plkBBLS//cf0p+v/8Tch/05GFjNs2zWpAji4/xuYBg3x7xwzAkMYCeV0Nr8Zzv8iphm/BDbpm9iq
XBMvgHD/N8Q0Pvx3U/f/ruL5lu/awsVs4dq259lC/o9V7E4C3zFnNPZ+GEeI0Nh0QHrTuzIaBcpp
XtpK3yP6b7nUynNpin7bN9BybfUOm+YYe+NBdchxLkiEvVuMnOwm6ykiGUgaovSHMhANbN1kPZdZ
8BKrjyZmHjfjnU/yq4XkrXLwXka0bCRIzm8zA3oLaMro1E72ds55+O0r+wv0F+LnVO7iqr/VWXkc
+/ydXp/rKxZExDvD/AzHOCBqxGXf0tbPMblYqdTpJovRjOpxurHr9KR6G3+505zrMtt7ZJF7Bcv6
XopXqFbrsSYisBmFE7VOkUbYe/DsDt0f117fl3HeFjkJFl027ZQx/ij2inbgZxAk10+UvRuv4NuC
WlxeOaqPXJkjeuFhQDbaybT+Mda8CZtmeNW6umXBnSVGZpCxG3y52dlxIZj/DqvV+J6baPGSLQ3m
eNwVwO1EyJoRBod+YSkzSVrjsc4ZFzNfm3s1bSZL3uNwzUKqX4rbFduKq9ZXr+wjqiJnb7KHVtp2
FaHoneyOlU7E+Zs6m+6cUdygnIUro9POaq6LQGJTaOo3LB4lhPv5iqgiGfZmfQ2isaaOAS0/G027
9Qth7owpzverrO7SvN2WRbkffT1TZN0xMbi2dUXwtH0F9xO/vdE+6CG/T35NrkZiNJDI8eZgOqRB
iW8N6V1hR0d5xBbA3pKt8fEuijgdp4rGwMbXu1adceJd2QysgsJtbg5dVV5KfMuW3Q63tbYfDD8z
Htg+ZxE0Tsiv5yLai2F9Npzk5BTNg9Ik8yLGfGYlHih3tmFqxzSQmJZwPEgEyc5e4ufMt5KottOE
xKfMPopluhpypmIAsWPcESoLF925Ye7OKgLbvvc8vBQ6/sHuf+0N7QuzfIr1hgpndoubLFPibBOc
JUYpd8HSLTviS2a8LMF1ppcD0dMV4SjyCo8GW6TLcLHcTu8M4mCifrWcW/guH07WrzuMznRpTc7X
pdLXAvKvLfxkYTrrzEx33HMx6FddBk9kYF3L8ndpQJmaV1DMFy5iImJcrBxD/jYNFrQvjVTEvOi5
GBColWguQMOQZB0GHAmWOjsfri2AD5v8/1B3HktyI1m6fpWx2aPM4Q65mE1okZFab2CZFNBa4+nn
A9m3igxWM6dmNbet26yqk0kEEA73c/7zC5jw61CJnRudEgP1EVTFft9EPnrOtpzbDngJmF7kRy0q
02VdW+PWCGa6kk5Kjz2gXgmc5FOPrQ4p8lW+4KjEUSxqj3oVPlguFuq0T7sU90PkesEKBJBfi4ZP
bhZfdE1LELBnis18osHuONgDxjDaUC71UL4j393KOqQYaZMMiJoDFsxxRww9oeMtHv1+QnDVVSiT
ki4AWm9zk3naxnVfI0hcLIXok99fdC00eYXJO2TudplEssOMocou2m5MgSoi279TElKPinVC3jWr
Xpou6tJq6uuNFH6w1wOIdF7XvSb0vZsRA5fn3q1m1scFYBukw6EtIS365mXRuCSMD2bGgQT01WbI
ZftU0QNrZOiO9MYDKuW1g/YLgmh+pSY8Pyb/UOrOsDOIQYEzkCF6pVHpXe04Ft2RKfznye7uo6h/
TFJzWaVBjuhR+xJanbsOIeyvhe9d+RSXBuwooxuPdR7GC8tkRm5ZEZWPo7gQbXbdgDGNZt9vMUlE
EDUqeEgYfYcQRdK8Z/TXXQdOexnlBG6ROsvoi9plQRN0bE3nUCOHWhVuZu0mV5BNoT2XViNBLjrx
JXKUg/yQ/auQTvQeZ2j/MfXG8XUYIOFUw4VI4MgS2k4qhJ31q6gezI0q7Q3N0p1pJy9xdZuPapf1
s7YqallHRrJuOr9fTHEy3nvJniBt9u9W75rH0ZL1SfPlIYOwM7XZIRj7emZxIpAlO2la9KbRI8WQ
JudDij5Fn4pPImb7HGOULLEVXGnFrHlM5izaFmp/kTTDRiA27vG5jAFczZyymVnkZTIapA63xefQ
b+ptpQdqaTTmrnJRkuTapseEgE5yWhQ1fJHAOvQ0afD1LiGPPU5maK2DDvUU3umhyeZrVsWq03Bo
tsCEnLH5MiLTgdnLCNabswWtDIYvPcQSaTlzU4J/BWdM2Z7CxnmoLE6D1jtacf9ZIF2ZfBfKXrOs
PCc4Fb74UtXJA4m80zo3KnMTVCymHI/ljTWLAEMYASvyt2PYY97GhSu0QL+NUh6qLcQtN9woMLBl
0/a3RidekIWg48iCJbr+t1hoDVlxbAA9sMumxgjt5KJAXHUTvB7bKwpmpcjXSvQOC9HMWYSOV21G
1E8bYMZxndWW2MlMm56HaXpyLFhCqm+oLIqU80qTzGwbs9gNZt6BlA7RIcmD6D2MfKTxE0QwWjd4
mKjP/AVjSNBUksDfRaDS/TT28Q45efsUGnJ8NBHhv4xuRu5fbK5dZFmryrwy/c1oIhgz3WFZdOJO
acZTyoz2PhKgtJP9lGEXsM9hg2yCxujmVj/jNGeT1WIbdmWCorPuvVe3tp2FXRQGRsl9ujLKYIOI
7TAIgRtACXPIUhee7vSMDM0SQp/5FtHYd5DBSVzUxF3pN09ytDjL7FvPbrdN36knwwfDMiu0gpC3
UUGV2aHXm2yJ3Jn8iZrTErpOs1eO2IxY4UKWox/wr5oMXoorwEzlIk/1JUTUeGFm5a5hj5eiW83J
oWhlL1LC3yMwRiMxH+2wvPA8GGkyWaali89j7W5GT683SRfSmTnFDvLzfeqCoLZpjyhl8pkSDf1V
o+Q2aOb3kdjTAnuCeCyXorTWUcTMaswvRKutB59IQXSChetdOUF750v1OsKFJdycs7Xa96HYhIbx
UJP3qBBnLwGhVy5dowVEvnCZgrQuIvEAO6IYCYDXI2fXVpFVofyUX2SdbHOUa8LBdWDEGr9bmLG/
M8xrPws/JbI4TrW1Kiy4Jx3ddOHzItjpCsXvFg3tziNgMAc4SZx6Sdm1IcGdGA8GnbrL7MbPNAab
o88owphu48y6VHT89NB9ufUHAj915FmQCs2lCtp2V7b9o6NbzPxHDrRmtK7ajPs2xbsP7qELzrN6
nL7CtDyFZY7Sr5+gntW7RPf3KpRXLGpKvjBfTrB0rdLd9Lm1TlJj1+FnH7bVe1XfouO6KwxrFdM4
F+ouz+kLC/8J36JtAQmUqcZ+0pKL1Nf2dikuS+BICK8Vk2icFod+FrOKcDPUpVqk1fgVEPLZTDiq
2Btiq3zJ7QqBlnc0e2QOsIzpg7fgelstNLZBLBcmEwoYn587OFVMXA8IKF4mIGbhb/PSp5qvNip1
L1R86U79azfCAvYvhHHrW9NNPrhHWP1LAz8JjLQX6LYvLCR1pUdKe6CzkeVDdawMapvRbwm7D9+Q
ZiziIU4hFTvUTEX2zrBkZ9XaqohPzVQgGsVIeeU6MfeVzWHvwvqaoW4B8nKMi9GyqajcU1nmV7mq
bjoNInvkn9Bvwylx8ElK11N1q2qS7kQ6dEuZXCUMICHMyZMIZ+wRELjXOEyA95YGG87eHV8GPFuY
Iz2FYXIyKFTNWj/a0n4MjeChyPBimHz8OkYd1ZXOoRW217kuXhiJJKsuh+IHPXM3turKHj91Klg5
wDIT4A70KVr0wd0TlPPYWBQvZdMexgoZINrybau0m07pD2XxbA/WxWC5n1hJ4Spt4lvJaHXRWYEH
+pD4IM39exZM7topYrQmhnHKxkJBBQUNHuRlFIlrKERMm5mqVLUF+wxaF5y3L1YIu6xqx8dQc+eO
ArE0x5g/L8vOfRmolSKOMpFpFwnq8Wl4ULa1hYsasIsiMLKM7jYLu9Uo6qty0JeMZI4xZ2AAqWph
dBwB7WCiOkYMalkvXXcFFfhy9KuT0pw7F35EXKlnw0PEzrbHmUHoaiuLB2hxsfUWmdqXSR3RwV4z
krRKHz1rHNyMo7mrp/aUl3Ciqzz6jDfQKRfmY6qb5tI0RsTRsET5dIGnXRLNto6d5iDJ08KO5qur
5zeD363z4llG9pdA1TtMII9+KIZLX4fG0ntXRWnHi7pTBw5tujUEdE0IpB/xP8YyIYZhOhzCcLI+
ZyVzlKDO91qu5LJPbLnU+vqUFNoWA4S1XwY7KPKvhD88IWZcxmM04KzSxGunknCtOBqStN9rvX9p
VpSkk8Zmo2jTFzjc6JhsxA4mM/1aE0zC4x6ugxkUX7UIo2npVXxN4jbW0DzYOrs5ZLhmBfCr9hgt
4DNp5+i3nHuvCF6KNKbYgnPm6/KyKMvHbkrS5aCy/lCkKFu90Xw00gl1LsyRlVLRe1MYd0C9wIRN
/BZIaklUVuWWyvSh6/DDkF6511JUlEz5njuvfElndjMFPBP7YAC1g0ef0rQuq4mcJA87yc3UOu0i
dKx3v89vyVc1V4SjX1cRw2jpxQXCl/pKivY0+dZlbEA6iSIoqVMFgTypJ3PteYpkphoLl7j0X7A2
NVc4AqU7PPr7bWQgl8jrYdoyE082YZdD+SpSkpSITVq6VpQdklog1R9D70nX/fugBP+jP8b9oPTb
q5id2OcA03ayCjZ8Od2i0kzEYdIr0BHGkN2M9ph4VPBa5d8kEdyfXt5maEEDy117YY0s0ezXbl5+
UbZ+nVTTBmmQvhxtuDCLxI+LTdV72ckOMS3Ry4jpnwOraOhG7PisnLipPLTvQqS7ax4ps4dhP8qU
HtKnWmEYfd14MZiN1cGNz2GNLFShyaPRZgjjU+Y2pKtk8CELHcNOuDQmTvOvCOrSvaWFNS3aJ1/j
3RbRZjRYG7H9nGvORa/RKGF8ZJnIxDhr1Zi+Bp5wdvmYx+zTCL0BxbvXNOwfIXLusZujdffVYao5
2ibXYLihLmTHMh8yRogE1s3uANaqSqHVQiMpNOPCMtnhbD2HgUzk1XpM0KWrHlsTjpYUlkno6x6H
nykphXNnY2d6+KYnA2aZcZdsXXrrrd+AwTB+75cBChBvH0aJna5hWpLR4mC7Lnj72D28Y+R7ZJsp
tahKfFL8BI7oZMvH1gveMTxZ6YN+BPe9JNkIA4ngDfnDZWZr96FT2ysdmZsXFTCEmG0jGMQ5RF+b
QYOqeJxzoDmWoxQ8HLvhaml62F7j2Y6Pxc7S+6PPEAVbnnFT6NqwanNIObmZHXVdXUazPAdLlKoP
vxhYPYVGB+tD7bo0OBrle2J5D0PtXHcQyQxpbloH+QaxNl2bLGtGNYuwq189N1yi5Xuv4v6yTIJj
Mr74drvMs/FGGf7VMMbPWlZcFHG5MynaLCZFKXY3piNuoCYvVYiEvdKQGGv9hYHLuULVUNTttd/B
joxuowIJpTFNa9MpEA5Cf7ApiSkY85ojVjOACCyFgsrHQwtqQojVFeWpV162szxhSsYTbOarRLo3
vJYr6GX3hu/BGta+GNR9GCc99QFe0kmdH8MshCABA7TD2+WxbCuxbnPcOSY8lMKEAaxWvSRdxlQR
6F7m+gVEYXvhcU4xcXaPeLA9wCMHzir74VAHIRzcIlibovQXcYbxSUdmm95OdxOS8WXfxkw9tKcm
06/8AUoxbHOqS9gDS5xgnxkujUzd9VvNrdHPV8mjzJmAQps94PI1M/5cqHRyEfs66RZ+8LWG5LGH
0evCbi9GoBz4+xuSn3ZViDuoBFBcODS77abOnUfDnx6ky87ZxSmUiMnew644AQy5Sw0tHAcDIgy6
xCjcSkGRI4sobtem7+/x5KJBNOw7PxvuojB57kpK6m8Y9j+C8U/hpyqv86/NOUj/E5J/VXzJ7prq
y5fm9Fac/8n/g3C+CwL/79H8LROFrP4y/gjnz7/xHc3X5B+66Zrg+ARO61LZc3rbdzifHwGfO4L/
gOobhph/K8urJviv/zTcP2ylW4ZNoilAO7D9n3A+PzKEIyS/5Zrqn6L5P/sRmlzAtg3DZnLAxMHS
z8M7pa03A5yUAXugwD1a0LQfkXpElzY2UcdWpVDLQ9NeYkPdnICe60Nlut0iN8OPrNb1n/1Nv38S
R+fj8Ehc6Sgexo8egrSXWYSuceDgifMQMc6rZ6nwQo2i+zomcBQWjgxe4acFV7wWID6tss1tZfb+
S1NrCE6QtJs3MHyMXdN1cBxKTLlvtWKcPgjJ/ZsPygSEmaohHQYt9myC+IPZYWehz+sVj6yc/c7w
YFHbqjyQkrXs06Bcpo5XfOAT/M2p9K+Jy7dn41iWEFIpWwl57kerlanTeRJwmJa+TacAeVce3Gm6
QKJqYQ/oW7ALNa99DmPaaCYpCih8UIsaH5eF4YxYCfRxuO1js1r987f+/7f3mXxSVwmsRf/9S30f
oi37j6f6U5B/zsIfX+0/f/n7+60zlFOGrjNzMx3HsWyW7ffXm1fqD5QipkWAs24IHLv+fLs15w/c
VVwbVjvTs29DuT9fb43Xmz+rhK4stgzlOsY/Gdd9n8b9tXYsBzkPLFVpSpxa+JDWmS1rBK0KzoAo
jkIYGUZKcgSa8StBU18Um6hAJhMWxA8VEWZqnm3Q/edV8ASzCiurqQXIyXBTex5wy/jcG019T2iY
97XTRoxF4R1Ea73IEiZxQUK0OUQ8+N9R5R1o7UtIoZWsMB3PplPWwulYpG4dELlqTzsjs61PVuSl
lwQtSIAYI14b0k42sq2WPf0tUK1R3ZgKTEcMnDt92yKNaQPmWK7K38yeT+HlQcGfLnC6XpYqT+Ui
tHz+n7HzvGqdjmq66ke6Kuhozpdvn6X27NhbVMoMnLXoKQKTQEw3ozmXg0MX3uR2qd2X9SD2nZuA
CJYOLOi157dwSxH3IG2Iw+kE8TC/mGx76LjDLsBLVefmAHa4EWb+zwofqpWwcsTYsQaIp5U16SzZ
VJ5gt1DoGlE8biLmERrFJJMnxi23U1xZF37dpOjyZfESMjt7obzEZsSBwzRAkkIYc033MOG12XsH
N9LlcsJ+ccZ/s3bt+zgYFT5fIhRGd2EV+YBpXptWC4hD5ZMuoalrtfTQhNhpA+syFLux8vF+0Od9
zBNlfGuSI6/woeiMR49q8rqPJbT9qVItSKwx1E/omMzXqECCX+Nodo2HQ32v6572BADs7wjedgkK
87O1h/3qHrM372DXg1yiZbovGmt6Na3e+ByOkYkaIlQ1WjpzI5hqvwhFuzxgBLgZW6O/gkZEa9pO
Gts4uVoG291nJx7NvS56+WIIPb6mKvKYSjFwXlhjI3EIw6PK0CGL4iS4NXW920yBGVwOYeScMEPN
nwe/Ec9lEIwPoU9CoOhIqa4g6iGcMWI62CICsMKLybGpnFtR4UHW4yiIOEMusZpytkYyVvsSvgWy
ewuL1aHqHoYsuwojZPsIlTGiyAf1FnROtsAtA9uNrlYTxjK8DxkUpByFMxoP3UsLPL6ggYtEG09m
ofvXadz6r5Oj9dse06+lxIdmI9UUr5upik8oDuKTSqrwJtGRcY9hTorA1ITMzFxU/6aKV6XVmoAO
Tbat09o5JbPFn4gYOfQJf1+HA+Yd1hMF/rGtuA5am8GVNLFLDHGmzYzq2cVeYgnJZTwpOaZfEzcb
Lq0GqYwnbPsz5TLRSzH4Vg30swuR+J6SMQZBH5XxmOBFBGSl4TlKmBKmnH5SwdrC9AKVYSqqfBf4
9XBZ6rymutcx4o97nMwS6m41BxjHZEFI71T7tX3ZxgaUcV0BcFpBd9AG3Tk09Mt3HlZbR2maILpF
O+sUA5k/+whQ7oI2kDcNHnz0iz5UdZX5hzyNi4e88hh5R17fHNpqaveIebRTDAsRMWXYPmKtqF+U
36bhNSzwa4b45XU7JSjp7Cm7LfEc2JFAbUEKyoN96mEhNhSgMvQG1hv9WnuwAt97UGMBTkUU5wp0
rP/AqPtbzMDZ9s1pRfVooWFxnfkU+bHaKDygQRwv46Oh+8kjLEQH9Yc5WXhEtWW5bXQGNz5Swc5S
hHFkevdcSNfZ2mPTPptR2G9DDWoycWXyKTbKy6IXxbLSLHmXRnb0LFCFHlUskk2UFdN+MMvs6NmF
ly6Jmna3Pxyh198/9H9kbXqdh1lTU8R+yzr962Ycay6aTJN3zzVtwxTGWelkSMRFnSoKrMm68cmh
34VqYWXDV8Y37WswP8OqxiiDOdb8dOfnDOrI2zc/+2D+FgrAxl2oYbiWgHXfygQMyhiC6joegCQH
jqVTp0IYqGOpi63rY/20wH1PYy5pt3ttMpsDrBQEqCBYCGfmpVLPi4apRH0M54UUzEtKnxdXOS8z
9W3FafPiA26K7/yRBckG1h7w1ekRck4RoWws3CIMtNMoQNG0Jtzh8mtfI77BqSVke/nsomFbOxJh
hZ0j6csGok9NK4fxko4na2rQ+8CBXGWYStXePqqzDR7AexO2F2+0H4WkethXbrmwsyOmV0t3RCpr
JcdAvM4y++lNg7/lc67g7ED3rZ6rOca7+GqCCQ6vPqep1ahlhMVAekqD26x6y4aHUmVr8ByZX0XD
O27KZMFcIvmBVLPIxmdmRYxNdJSzx/DJBUFE2DNwqAJLFRdZFK4dbXgbrA2uCCPGjAgk7q2+Wjfh
FZJDS6ScnW33HgBPYBxqhvs43eBIBKhj2/Wt/17g4jLB9H5W/cpJN930oiVPmCAZ4npWoRW4C6FP
dD85cje+Mxs79uEV3bMznkYdk/EohQSEOWDJfJFnnMCtr+TRCZ6woF91sGdrtDkms2gng+1gimQf
GgUlu5APmD9cptBgot48wFg+sndhnG4v/WxWAmNryjkIDB7UA/JOPcAywHaNvWVojKWRGmowD3qx
K5ygeVKWV6x5I3h0KCs0ug60y6O2pTjRKQcyIHFT9gsJB2OcjMsUDA8JTLsS46gztxmeXbO7aBPQ
Cmqtxvc1pOo6kezGyQ30TWSmGzPUlo3xYqkRkE2qr1PfP4tMfkpGcn20/LOc3HClqft0KNZtlT2U
IePOsj722A+lDRlkBUN2Rm3PswFEliNwqnrYSOJKCbzP2W7uSqPdoZPeDekd9gVTdjSM96nV10xA
MbyBCsK0X+8H3KAJwGAiUCE0r8YLc+pBbMAeUdvLsVpPKYBK7kGDN8sKCDUNxcKLMO9BIH0pHO+6
gprs4QMmIE9Gvn8RTe47ctZ1n5XJsh21HQIyhgM2JqF+Zt8l7bR0vPcIt3/7rQb0kagsnHcUf6Ja
ybTYOuoi7zdd9ClXIEouPgwFb33Ur7PoBMsYHSQ2AMEaFcCiTv2rrEYIg50YfglpCn1CXznFNtGe
JiiwWcmcBnZ/H6HY3rDKRIGss3px1dFLXs3MeDIbEwaOWGjYaYkXeEJl6VDMpkfbu8P4aDFgWBNL
ZDQH7BChvLcNJzLTCeT3i9IQy9lsw1f7yD+G6iUYryt3K5+wRcM6094nfrURSGUF9cfIWdjylvCm
RDj5Nk+MYIZZl6Q1i0a/wu5w3WLYY1efbX9vQJh6GHXCC4EK34CMsAP+7BCO9AUnNByHlg100ay7
QGQj5XUip1NRXvIGmnWzy91XNz7K8Kqjs1Y9RCtEmYO+k9Gtk+J2L5JVC9AdoWSGFr7AK2JZ9acY
rf5krihEmIrzWrUggczr+p1tr71x2Ksmx50GhrXcjK6+qag+p7KGaPxUJJeGmW5F+7WZcn6oLcr8
1UczPeG8kfeAo6QaKUfxeeu109zYkggjlokPqT8kBtYpD46P2jhZy3DWT96b1bXrj8eI5CQIe4Yi
ASL9WiQT7oHUvdFeJhlMj3Y1TfGjqqal2a3DYljpSXDTIvsJy0P5GcMxPCiOMEq0Wt9l7iWTtzy5
z/zZY25X+XO5osMOKp5EeQcde9GECX1CviTfnPHXQtkX9vCiA54zWtqP4NyubmJ6uOvDHqeQr0as
M0bcFGLfYNgkg7cyesWYusnN9e+PVppD6oCzo5U+z7BnTAKKoDMnZ/yASpjYGPpKz5PjkHsspAje
48pwHBZS6JaMoaCwAgNkiJWvKmNMBTus6F7LsGJKh3vjBTzjUyO08VA0IcVF7iW2OTNc4kdvrgS0
b0XBONcH8Vwp2LJJNqK2oqNIGQGOk+ZcIWnIr5o2rHYEIhgHJFb9SrWQA+sqGrdVF7G9uUl3LOIK
La8f3bBHPxZpyBqZq2JsKasegwXbPZYtnJxgPIzitkiOYY2IHyuKBX0Lbspf7PwdMiG2fnFXPuTx
tIJQYq9aDomDrw8XWTDncnfezhOwQIaaKPp03HQy2GFjubbrqdmmVuZ3QO1Tf4ljeYpU695m9O8P
V744aWl7gpZuja+Oeo6qG6139ikG4UbhM1XUsSo8NSmkxPRIc/sFGZyrHhPp72ACoQ8rEPTTJZI9
IoN7vA+t8hj39qXEL1DhsWYQwtE2xK1NGL1oyYT03QuwOX5o+HZwFkYWMx4c72Zq6s9TyHGsXY/G
WxpAIzG9m8x+oOMJltgzQp9ftJ21TdNqlwoIs2VznBz7Tkf6kqBM6PBRtqL7HPIizk+vQV4c1XCr
l1+t6dEe62Xszo7DlPwuzMgPFuMM1f20FqEgg2ooHQIzvZg4IwhPwqxmb4juGNk9pcMEb7JIsPZq
X6mFplOsx+V2yoZw3df+bP1qGyuZM6T2YdD+L/Cp/xkq/T+goP/bv+j/IGiNEOaHb+0XDvrpLfky
RW8/IlvffuNfqJbu/iERbdimLqWwhQI0+o5que4fliEMkGfQSFe6FnD2vzBrgDALVMvFVAh++AxO
/wlqiT8cE5zZdZEaWi7bDj/7Ru+Hfv+vxgHmPkOCv/79x0Zi7nn+Wl+w28HNhStsQGsFNP6NoP7D
XhcbU2fBZKu3RjsVO8cMfUhrkB0SD8ecH57Kvy790aV4AkCwtgF878zb7g+Xykojs2ozqreNao2d
nYXP+iDEepTD+H1+8m9vigf3y01JmP00FEp3lTp7aYI4gd0S+/VWGBMGzFozbp0uxFNas2vyfTp5
q02ILZOuYqLWGvHD729U/3kS8P2hSo4PRgoGsOV5QhFUaVPSHdZbELDhbnLbetONWDbbsfIeUGFC
2vagvnaxjA424XXHUoxgRXLKv7+y//ZBnIXR/79P4s7LziVUxz175sDqRatJvl4LVjP10FQ0N85s
UVQEVrrX6nTCxNcqgmPg6dUlY2q8obwguPV6BDa4OAXw2xqvuY+tLFsFUYNJY9PnjyMKqV3X5+4H
oUc/n7zfPi5DC9d0bckH5vP+vERMQsXiiOjNrYtB1hLSb06d4DTN0ooG+5DD9rz//Vf1N8vfthFf
ADtLW0l59nzCWLoDJ0WzbSfX22TS8ddYelhHT2v0D76LM/jh+81huAAKrSz8pc/XP5RHiVyyYlUI
5Me0FFiG5kJADGnAW59t20aUGDmAkGAY6C2xY3XuEtXQdqd011exnEPkqZQbbKF9y3+aMqwkNMoq
l1F4h6e/rhrjYOFOsRE4Lqu1GNGSkusYYqQXRPEkF52ycfv6p8/QRsNimWwh3JxrGT9/aSCunQ9z
o96SAoTZv6aYlUd4OHtT7X1wHP48L5ofIZeylA3c4TqOYZ4B8LXWuUEb56yPsNPQSs6WPDocp4VX
O6RTWCb04+zD2MpfFwlLxLD43pSwLPbxn28wGJnbBU7UbCUF8DJKrHZF410vDb0NN79/lvOz+mk7
BtZh32InxsccsOrsBpH+TCz3rtqOg+gPULDdlW7k6oNv7O+uYnG8CBa9oL6YH/MPO3FBSdkOmVMS
OYC9k4tZ7Q47OJh2v7+Zb8F9Z3fDjbiCSYlSyK/OrlPpfQqDSJRbp3a8aK8qLf48uvUIB01V3as5
dsVnLx4bY9Xz5OectsiCaIWjOhJNaTjxKWp9fNfhxbb+mlFCWXz0EX/5budj1GZo67B2HdM8W7zQ
j0v2QB3mu1YWUCzsbF/gxvIe+bm5myb4rlMAZ0ZZOITi+wc8w2G6ix3Zr6y21Q+pPmBWSBT1scHy
/YNh5fl2yEAb4ZojTNewFerA+cP/8D3paV8xO+4zLGMp/KKqvsXK/MLpedWbSWofnJq/HFvz5Qjs
ZdUZUkqcl36+nNs2eloJM9v2BPrZemFiQNA+GB0+zMxYHBcWTWygEU7JJqgm/Yhn3M3vV8z5t/Ht
E9iKV8Ch7ZLfttAfbtgCSxYlws0t1lTpunbHdItJDhlKYa1vf3+pv3m2HDK8Y1K3sad1z2qEGh1R
wSgr3YaWCVUSA4ZAMrkKuwovt9L+4NnCMfjpvXYEMdSUbDxWk1n6eZmVk9pjR3JMtrod0UmhNoGS
3OpI53InLa/Jb55lrpbCs1kW3f/i4q6gkOT0sU1XnB1yjjN0beMUyVZha7bivslii+xOHmSqyPzT
8e7LZau/0Ya74oOt5nzH5sZtjlVpzGuLyenZFoD6BqkCDoPbqXTME64JuFc4WndV+IiTpjyE3BrJ
6oNl9MtFseE3EXxKDlplCXX2UoPcO/ieTnIb9XoHl4t+aGJZ8eZkX8iqg3noD+a4/v2C+uUr5qK2
YLLAK2sI1vDPb4+XNHiwBgIDmga37apywl1ltkCuKBF3I6aF2yjJ4k99pqX/KJTVBnlgqsEyZhuz
KfPss6Xcl5E7FbUjt/EQ4AbFGzxnZcgPuBrnhwZXMRj189dLi0ZBP9sdmGSO4+AECgPYuiMow9HX
mhrKD57it7/mxzNjvgwEDXAX16Zsdc8eI3LzaLD0SG1nl8VN70QTcaTY6uDrmFSQvmtxaJNx2I1j
VuztVtOPNf79ROI1Yos9XHJp2xi8fnBMzBf96UPBO5JMfShzBAZ66mwVg0PraQYvYVulZc32mCOw
QOI2xKLc/34V/fKU59qXzZ6zX+i8LvMq+2EHrOYAx4ZMuW2AZdcxkSIgTHLsPigzftn8cOam6FXz
upGWfh7nG6Z0fWXIVVSZpRiHhPZWhKG/rVo5U37s6oPr/XJXlk6QlW2w/9EEm8bZl0q9Mxs2G8m2
sGc/UL20sSufsn+6z3EVMBJqNdzq4BSfdQ8RCVet6VrJFlh0+JxPunVR1mlO2JdjhdiS+9XB8KUI
V56Ov+/vv7fzlhPCl81mQ8/nuDS55zUiZTWcTGtItmYN43rRNraMVpEONEbiXc/Exkf7D6E9XyKG
hHGFIiu9/v1H+PVLnU+yeeNjy54ZND8vncaoMTsN9WQbU4ncOE2llgWWYrBwkTL3bS8Pv7/eL7ss
t2xTKghKVhhV56UTTBfco5082aZh1288ibqi1APrzol1st0i7FQGcuR3v7/oL2/it4sy+1QzXgHT
7+ebNOxqGpXWJNvRqc0V+tnO5ESbhSyK5LcPnui3LOSf3vuzq52V42qW7ascUVOJbUq5HKZa/9yS
5kY8alE85pad6vBch/GFArgal71FTOg+VkH8wV3/+tVKug+IjZbgH9zzNr6DNoHmNu23hYHBSewA
NI8WwKSOk4cW5+vfP+Nf39b5NWK/c9iLmC7Pn+aHPahTzNR64ni3uLXZm8yObXShuvPBG/NLdwDD
iwhWoCDXNkBKxFlbRfBHrEWG1m0hXViIChl1b4xi7N4HWDqQ5gsS7JadGRUwBzInXGEFE7zFU+Yd
jZosYInOA2cUNdkDZ15M+/BPnwLNLMcqZAGXzeR8eeNRWgVBUKdbifMkjPQJPVeEi83vr/LLS0Qv
q2hloKACCUBW+/lZYwHSJiRVpNvGQQbV5gzeogmPYEJamTlV1iM+RPoH1/zl+0WmDyhlSPiwtBX6
2feLQV7WIy5ttw6V/HPomdllbYuPur+/vQpDFGoSa0Ys55//sIriGrKKJscWwkTr7k3b8zZWZlgf
1D6/Pj/4grSYOsWtbenG2abHThCIoRQtZhJMqTWVlHRyo7ysTLZ8qovmCs+B9J8uDfZ3qMbse/yD
ARP551vzOF8KvF4aKCOgN2mS4emcY+P0+6XxNw+QrhmeKiQP9g/77NBMrFDT+O9/c3Zmy3UqWbT9
IiKATLrXzW7VWVZjW34hbEmHLmmSHr7+Dnzvg7Xla4UrKupERTmO2UCSzVpzztEdatNdcMaaXr2P
rMy7+/tl3s2o7Bol1WfGId+hb5/NqOMQd0lDg529gG9s50wipAhIKigqgkL/fqn3d2SbHC0RTzq+
a3PgfvvcSDabFBH++jC3MJZU4uAcq4zn/+EiCEIppqH0Ycv69iJDsyg/Ll19wLnrI+BLoquAKKIP
juZ/uhWmB7b8ARX8wD37hkawE8li4Dwtgiw4Jj7F3onz5gcHmffvRtA4WE9uponYxzsbaEnmDHps
KQCoqPcvKarnIXEIA1C8Rn8wDN7fkPB9zoa0IYjDsc5Laxac4SQmH/iQWs18qZp8ephJlf5ge7s+
ljcL6tq54FjG+R7QbHC+tJAkQYxiR7qWIoPmSFXGIBsTaWNkxeNd6pfzB9PDOqLeXo/PgrlVcP51
sTGebQm9GA+33eNBq82hOACg9O4Qg0qahpXVoojzg4uCfI1wTIr+g+3R+3f35tLvTmX27JTkxYyH
BH0nzqqIPJFZWjvEMGr79yH//qk6qyWCgULTlN3B2WB0HWQ+eIyZKTy3urLbwvoeq356tcpFHkcS
Pj5qS76fdR2LfCRpcUhh3j0/YBtjZc9adR3FkwUOV0ME/MbjQLcTyCYvs9QsrpRTpLu/3+avqejN
26RMI+GdcUWE4P75ZK8j3F6zoksryG4lIWwsFPS8crhscqzW2PHy5NuS5qBPTZd57Th1MAD2dGKm
h16UGrxjEC93Ds5/rOukc7l4A+Gp0NQ2iuJ21sbsQ6cDGhVm1eD8KJOZjOW/38P7Xc9aICRc2yfX
R1IYORuRlRgMkmsyQgDAs675wHGyE4oQOCbcwsYVZsPeyYOEBgBI7DYj7mCYvjgwvgBwD8Yac9fz
9150S9aj6C0y8s4++IlnwwmBJOUah60fmz82nd7ZrncyxtqVUSBO7kCE4cHO1ngPFByvLuLZFwEQ
utskkAIsAnCCOt8ufW7NpFTUcxZ2VjbqDccCw9qZtg1HKomJKIlkS2Z6mzuz/cEDFf4fPjRX0AoN
WFQ4gp1v1FJS7ky7BLhos44CNs4bv0D/nncvWgaoUoy6qnPyiglm22UwD77pNJ5eZS3Sn0XZiQGt
QDNLcjxGgmsjtEJE3uospuDK/JWFbTnMNxRVBqJ25pasCVOtXKoIFVtAULijkAoRe3iJuDLLQ7OT
qRU2JHFUYe/n1SknhAjUs4VEbHVUfsl6FJV27OAKaFH3BK0a9qiMjX3axEQ9+lJR7HDSEVoYeGJD
7YJBCqg9NTBOp1pSEMGRbYCZICbWQqTlQtECkAgrEZzYiMveMR3rSKBBTc5lbae3PPn+rpeCcG7D
XAiJLvV4CgaqUphEmza7nAaH3HaNYZmMD3ccSetiU4y1gFz5bYUG/1ZaRVrsjN7sxWVHZMgBpHEe
76yhLr6NM7X9TTOgUdosw9BMK+o+uVEWeZpkwRCBi9c2jQ5DmwvSihIL6kNYjimpEaUp0ZkDKLCz
q7VA2mwzYc1oS3DC19cN3AsnZFYBxTdn2v/R141Z4Isn6gMhflw7yU62esUHNsQLhKOM1VMvAQho
f6QMJxs4DMd48ZpPC2atdt+PDj7JwF7kg5fYLQRRf0LPlPXGD0Mr8Soob8EO4Mx+mqOuiw+LElO/
a+iUjgQal/WjGorM3UjtlKt0qvOzLTxFpfbCTdxvRjQh9vaGUsgotNOlNw8eKQMh6LhR/zDhbJoa
/7hBcnhm0Xeeakvse08VKI8nX5lXALJ878REHnThTAWjC4tmQOHoZUNu8b0jL4Gq2FfNSzQvesal
0RmS5ItSYoOFPi5INO66T03RotfPi9y+XnIBcD3PBB7R1tINwpolKSJSnUY1bKu0NrHddn0G5Iau
uI8qrp8JczNN9IcTPqh7E7Up8PlKWJ9NaGTdxs6KFA6jTudv9pxjx4iDhHQrtP73aEmThThp0ukZ
/8VwjzGTLDq3wJdPpEHXjXsXxiMM1TpdH27KFioc/KDE+1LGcB6iwPhem5XxkhBnQLZphEMTGhAw
KzB21CN3BBrkpN/jbPjc+yXDSzvZ6o2FwHRVwq7cYwLMYRcUVS+OkXL0o9WAQOGhO8jK0jl173oc
hi4FLys6SMebFnK+xiDYZInPwZqdCO55QQP1vsktYD+tNddXi8BFtxtJu5l3bCQjFIrQcdV2TPt2
IYVJTaecXa276cyYYPC5n9Ge2na1ENWgE3XZZiJ7YKRltzm5a6Ah2Fz3m3qoKERVHC1/5E0WlVvR
MqrCybes71M1glRuKmu+7Zij8anjjidK0xtTpqbYQWUX+cO8j1OVxFuZN6baTJaPJ8JZYjSyra+z
eh8kufOY2HYHNwPj87c2suvndrERSntmI08yJj4M1mFFxBvEKIf5ivWTylQjo4PnR8jGlLkugNq1
CauebLywBsdJdH+mlx+1JmftXsG3AUlpp9it56GLgx2u2sA9DG7jNjurKGbiZypE7vcuEBZ/k3si
XrZe2WsDC3djPVbk3ZD4OYpabEBoBDtFmvCwD4a8JMgGeUy7bT2qhzzdaTE5hvcLdVeAcdcMX9sj
JNEc6w0l4Mi54Hudx8uJBvlXuzK6ZwyA0ttAS/J+emkejJtgcpd7ZRa62ATZ0HyVi3TGjdJt3iPY
nMDWIf0vXs2I38AnEWcwuHmbBrGnS7fNa5EVdNqd5jnlLryNuawkjh5J7IDadNVT5oE2CENLs5aQ
KDEsD3OakrFoM/TK7UDu6ypPLhryVkkZrbcN30m/QaRiflPdMIqb1CKfdmvMY0xKoje43o5137a2
U9/yQyOEiYQ6lELd1gmJjGToVOlNtxi1u538mtiDlEAGg66dcC9Hv2RrRtoaSxiJX9q9nlIAJ8QX
ZZ29x8XscgN+qgXaTGh3IA3yotzZY+khn0ZtbIWiHim+Q0vSK9Vb2BdBbVp3rjV7z4sKREfusI2Q
3WTzku/HNulmuJ+W1z4CMxDzgyjcYd75+Krxl1qt/18hgvgLMztUJBO0CEKjdBruWuovbN26FoGx
biMxbLPVcxhS2rKuZOvD/MYLGkP6mphaSF/0WXDzeGKOg2Zl/ydjQkC2gvjmE9sLL9vVZq2sfWAt
LTLvYABCFMctgd85AYcWaRPYFFtFaWnXEtJgXcouYqWcpshYo5QS+bN2MsSFVs5Md2t2pvmVhkhJ
cqBSBqiHvCrEZYVQJjt6Fl6xfc0qjw4Rd5J5TTw0WDc/NgDvgMgrlqNNO87+4Axl228PNb/2ZxQm
MTULk571eZe0n72uxFMoT4TX99fMboVHK69Jxk2tpRWFuaYii1JbdxBtzYZgv5op8WSX4/jQdpQz
tnKq2WuUVONBeqC6sHYk9PjXM0H3wTYVlYS+KJT3szF88NdFFkyfkLzWRWhnAavY3/ebZyfP/3s7
a7eHEH7syvJsRxxMZJGT1SJPHUagg+M2E6FPo9j//Spnu8RfV6EBy9YbzR2K57NCm1MGTiJ17Z7I
uesu5QjE1hvy5OQHwA//+VKcxzCkrvmyLuqCswqEMY3elMbuKRppe2wsX6zCXdp4F45kQ/8/XIxy
VECFEpXFuapo0IOl67xwT5yewb31o3UwZowJELk+6nH84RGuIkaeH0ofOoDrn/9W0cOQQ3hh1bkn
356wisrJ3CroAxuml/+XgPD/Fa794QiCy5amCsOckve5gq7WAtC79uSpx2T6uERIysmbNNAVG3Gy
NxKRfXDoOSsUrMMDhACiQQd/L3d39s5YBnPPoN5ymtT8jc3TrsvbR4NGbttl/40TZ7JgTrMPRv6f
L+og7aXfh4Lq7KA1NoGvkOURwmT6ZOMuLfCYDvtNlozuro8N9rapaY7HPpLOB2P0Dx8d5jHkTIFD
kcz6JRz87V0Gi9XOpVM7pzFnnLhd28DBJGb9XwfnWr10V5WqpAzjrzPZb1cZYEt5yEsJ9o3W3Y6n
zae1GoOvIPjo+35/Q4KZUK6KWcR1vyziv18qlnWZj6kxIWrk0CQz2ez9bvj6z/fjOnTXcM6Yqwz3
7H7mJVW13cru1OV1eZPUcPIU//zUdkJ/IIU8b4QzIvGYr3ZFehBrjflsREamzOu59vvTkHXJBRQT
66JUWn5vqs64mAhJu/XIwgttb6h2fhAHRwVd8iHA/XrqJrc70vpz/vkj4dn6SHiRdNhUcM9KqzH6
N5CpUXMq3Jz0WWFY30rX6K9rR9ko5b3lgua1ulS57/zzQKIjRZ0fNwY/QJw3kGMLzDWy/uHExpL8
pVkTxTZiIfdx4x/+/o7fDyQ0u1zkV3cRGeo6Nf02ZknHcHLL7+XJnPAZjkgUtmyzP5pL7XW9+a2W
xeuV1KYdplK68DSBzmrhbUBmVK359gMAJ9eESqeEweJMojw67Slz2ScK9iSM1Z4NR3iAaxHhdZBL
X12YAdE5o9XEBw7uIJmnxNgmZKk9TqOACzzPyd4RbXRYasCLpZvijXfxJxNxgcn47w/r/ZLAJ8dM
TTGflZt38/ZhUYxOE1Ok8tQ2rvlYWxjTmi4LoJYE6qPJZB3wvz2xVUK/CpiYm2n+OhSP3l7LEtq2
nGnQyDDdKnT82LrXbcf+nS73QcoF8G6ixvHm73d4NhyoiaNIoZ9OQ10iFTzXiU1FxcHMWKkbRKvt
errhoRNE8oPn+Ier/HIIMH3Rc8Xd+/bePCeZptz22qNZjhaaZ05VR8QhpI3+/W7Oy4+/hh1qwgCJ
CVE5NJXfXmjUqgUh4ohTglA/PTg6MttwaYTdXUT2kIAb6o3vs08w2iYSlSKXOAPUIpeZp1t6K6li
pjhJgZXl+T86REDJ/v4Lz57E+gMp1K/9QorZHG7P3vIUE8C4UDo4yT7T21oobGyzLI//fhWf3iSF
H5TEKJrePoaaxFX0aCx/edLGW4rzYusU/Ucaw/f34qz5Qqzv9FRWZcrbq2RT7TeIhMWpGXxiwio6
vGUpEIL8/Wbef4Rs/UzsQZAJbLrJZx/hQtLx4EK3OFUAZx44vxCIVTspCajgXv9+qT/dEc1j/oMB
HbXJ2XOTBiHsNiK3E/qA4eRk1kwyhG1/MAb+dEMOcmHHNtfgll9z529TcFMPfjoUg00kb+HcZFY0
3TpzC7bN1f0HEo/12fw2qTDc0HSxb0a0RzuDy719RV1qF+McQFshRjbxtw2Akb2cBGHfMulu8jrC
S0ZkB/krXQtD6+9P8w/3iUGFsY5+nl3Y+d4dnU5nA12TJ0im+qoclN76jjlfkD/x0X7vT5fyOOBy
ZKTo8W5DbeatxOgiuc+FcpqwgFwPiaTcmVfWv48RtrQ+V1v/S+Py7SP1tD02Sx3bJyTocJ8G4jFr
osD//dm5dN8J3ULvhFLlbC+iSIIG3CjFKS57tefmopAk2GFrp9X4wff1h0HPpQJ+Lg0GgCRng942
et/r2a4R+lhSvvQwZrvw/fb/PBhYXVDLUqWkuyXOHpssSNsJSsWgx+NwQzVq2XRj3d8xl3/ULzxb
SddBz6X4hjmhMseen67gZE9pm3f2qXfxaacUjNesXod00skt4mMgm+kxrQbD/ODQ8cfrWutRAKmB
x9XfjgxTLTmdocY+leSewoTDZwwsKJiCn1JiyjcH/+F/eKbCXncLiB3luTVlcmQfeFFms5gENLIC
ohY1WvZdPeb/fiVG43qWWse9PNfOD2Ov2kytuIqktz5r8FvA5bz+E1XBf5RnBRz2XVYUPi3WSfLw
1qf82+zojZGPKoUVEvgo/n+1tNdtsBgfTIzv3tV6FYS+fFtcBwXW26v4jQFHkwTRU1LaIB+8Wde3
nWcYO0eWZL0qmh0Op/FEPf39lZ27ENhr8RFQfF8P/xyJ13Cx32/PsokPLYekOhE95w2bHM34g++U
w6Mh6wZHsNP6lFsHKzt2phO7hOJUoiOuYogpXJYNvoG//6B3Xz8FCFySOGU4dlA5OvsuKyY5MwBh
cBo0jvhKl+nDOAnzA7XA+jjfrENcBdEKVlBUIvQwz14qEBbHjeexOhG/Ee0MSpvHGfv53oqzRyAr
5geTzR9uimUAT6r7y3h6rr3z52lYiDIrTl2X4JCsicpUOrL+9XtHoslGDkWCpAwgxNtX+ffXQI7j
u7Wacic7KQu/qklN8vxE7LuFlUXExZLl4IgvLdyIYJOYZv/aD7l+pZi+EJQSuFga6ZS0HWSUYGjD
gobAbRuPxreRnc3jiBv0P2dyrSI0s4m02DVnONqxVHntIRGgUeqylHBMSgmlhVAR+kB1YvU5/QpT
XLdzNZfbPC3bu2CgURXqUSVluEQmcROmLusLUbm4xOpaUtrPgd3FZI4nDf/6BAJ8U2FfKzdBnBTm
AdRyFe2aRdvRZjam+cfktZTV05ZY1V1V9pHGxY/7e0P/rvxRd/UcEZKxRGKHV3wg36VIUD0ERmS9
OGC4YRH2Sf0lVisiJ8to8W8GoL3fKii4Q5qCDgXSQyp9qvyp3MLWdu5qBJgqxFjVFcR3myuv2DLU
VhdFsRszscx3EyoPtJi+n0BimYlKxuof08AYPDncY6r1E/I2PO1sUBwWAi67dE6LpGJxmJOGdJwe
ycKWjR7hYW5aQQ4YW/ZSNk2M5yInaTIffP64xw4T522CWlpFGBs7CtPhAr/gfrFwC2+StM5LKKaT
R4u61+Jae4aqye3SuSaaq6nvWzKrDcyQ2fR1Sarus5OQjLszssxGAB3PDon00q1fqlgun0k/mnwi
LlKiWQpvom/SOCU5mVRckFfQfKQ2vsyLgso15DPoCmuEodPJIOycmMAcAtSvBQFAMYRJfvTWZ4tP
lAu9sacg9gaa07h8posc/CBYhAYtwZathboy8rlI9nUdefeTZ9iPovYp0eRt138NRmfOyOoY7SdC
u9Rr1KF02LapA59PTgDWXScbW55R5DJAB89YHQ8Vv3bAbMy1mTFBZY2dd8LGZhk81iT/Eg+L9WKr
kRMeIjVf7pB6DJ84qXSMSZchHdZdxu4TU3D1UlUTGeqZmWa8BE56R2PO/GfIW/1lYiME2U6iJyeB
8j3qYzsJ5LgbzJEAwFFZfXFwG18R111PETXawIgpSwTmwqiSelahnzX2T47R5BQ0dJ2J/1YdUTVw
YweLFl6tL7qIUD7YN3VxOYmG8L/KAn7rL63+3AV0YqpBpSPFjCl3KHjgU961M/JzOFElAYtxsFxZ
dknvIzHi7vPsJvoregJUjCN5gBBy+h6+SlZOEvDfYs2vHpE5CfieqgWxOcb5iabYMG44Z7m01QYx
BaFZEIcKM9R5roIY/Otkm+N/VpUQedN2NOfoIidahAUUM1R5rFjfjCBYftpZpF/KNm0+p3Y2PBas
4yOElax8yqu8u540tucNwdkkFsbp5H0N8IRDSgN06IREYhdN6HdJ9urlMWirSpqFfVlHEFlilZDg
58fkHYaAyFFCxF3gPxfLaBSwkGv/5Fa0iUEKmMtzSk62gv0BCXcjKM/cktwI97AUtPpRFennPu+o
4iXAlTfSSvVNVToE5EnRmJ9m2zWTHU3R5d5J9RqLatNO2lnjiiTT8VK+tHgbktBzjLwmnimm71x2
iITC2qXsiDCsKTYmKCmY0y36pJOnfLyKICwbsZVd4fHLo7kbNu4QEBPYybamldinpb2Z89aj3Yfd
E+hEPvufbEY0cJXUaRvIJ35HvpAl509zaVVHsQSdWi3qytlOeGQ/09y1Egx8OnX20F2W/DL2Uv/Z
rkzWAtpzlBNm6Rdi45qKkWI7mpzyIe412IlhqU7BOBN2DQhIW8fKldzFsujkJRYYrDdwEPiYLYc9
R0i1XtehXyQYqm1R2l/sWvOXR53jf3aCCsABeJC42fhmxPedJOWyR/vCVO3oidwaIqOeRz8HfEbg
VHwdxKaTAcA11ndjjPOqY5Ot2MJ1IV2+alsd0YTNymhXo+C0v8R13jJ7ycX9qkcECkfaMtrcBObg
fjV8Po0NFE2L/vPil//BG4qmHagOtBZV3zjpfl4slAl0sssnH/vWpS6sgXyiymEzIOclJ/gRPky/
Naxalcemaiq4LV7K0CNJ4qkaSxWH0NmRFGZWAOHYK5RF2HY3LjeZO3s/ZrDj6WGYLLlTKuhJH3YW
OpOAgBqgNpnR/miQnFSwjh3nsc4dA96e6aYwlRz36MaIxaDPZ9krATp8hHQL4nIrzVx7R5Q58evU
p/rb1JLfCaXdgOjnEaJA8mFW0QqFy9kY4WyWwxOKAm6iQ7AWbylcWlaYami2JMxPDgtHMrT1g9KJ
ax+ptwpjK2ujGLbtzA8kIGpUKpRl03gHYxqw+qIJWRDe+VJ/om6mLFz4bhsAIZoH89Q0EwqnsBpI
NDtx+ungBXia+CWQpr1JkpuVDsc2X/J8m5M5+DJZqHk3aZnwYs1YDJzEO8P4mhVZKw6mGog7yGYW
ttDwW1rOKH6iu9RBvjBPnfcqh3J6jUgiR9KjnQkMofJaO/RpCkeQf2bo3VRWUn/Toyz8SlHD/mzX
3vSNHzF/wzgx35FdmP+HoCB4HUbFQOto1F8OsDSijVH51a53p5EZUyVPBoKJ/wBWLICz2rWnPKap
4W2NKYte4c3nj3klnM+oF/3PSw9ZaH0NZgcoVZJi1TfILChDUmkIGrIttpWRE+WTJsJJtyguEdt1
RmOCIsEV8V2X/Zxep3nb3DNLmd6uGlxCatOaRu1OpxMhYO3QLy8d9bT2gF4aGIdVNhAni7ZEjRPJ
HKhu72YSccWY1P3e0pDQDnLO7Rs+4Wjc0l/Ish1N3/klGEooxqOF/SRc8NU8mkRtrtGZywDZQ3r1
rXZU+j2LYn6lskSEUM/WebOpabxAbZMjFK2Zxf+LESAD3PoThTe3z4lOm0h/GsOuQcKzZ3JRd1lb
jFelFP1z0yEG5DaIB92MRcPzhNgORkIEEKY3KWnXpP2BPw/H0V5EGI1lm7EPXL8WGnlsFUvKxLA4
0pYENl+18WetnQF5SafcW5+xn2yIg1rRiipnq2kOaMy2bAlTsKAg9iDBeH3GMGpXVc+qvrnvxpGQ
2sF1Kn+Diij9r+fIYJ7Yuo6Xvk70dPSH9tmc4uc0g+67YZPC2a83yaBq2XA+tIWbdNvIQbSzmXyn
uslFijaRYeZda0fGPKTMTr0ttTcoadLvXB1iJBVRuFgTkUyGEBQQIZivQAev7oEs6Gj8gvcx+W42
yrxezKz6ORjGAK1N+S9WoIR1HCaiJbYKCN4YVsqaGnqzS1SFEC5UFmaWwVtNC2hWW5EZ2j22REql
6JNr+eJGi/0QoxVv9lrWw0WWze7NwDo377xF+zdT1FvoGPMM9gBqVxhfADHNCFJd0hdoQLLg22Kp
Ir1oAAGbKAhZQbdDbwxQkcse1kSwLKa9beyWSRaOhvEyx7BLgpX861SFEheag+9Kei3r8dFw4+Ve
9BA02J3aEj6itUh/M/JCntksePgl47YGUy9gnuwnN24/paYYniOTDKqNXwct/Z2lq69lZyKZAQ7p
uWGnHcSa/Yg0Lpx0w16vy7IaLWYmMyiMKluAc4kAKogVZVdIF22Efymq5bDwzOw5d2zjSSKoYsvL
vo5R+YMo1HsoSB4UVPsS0vKTJqVOZ2SVyYZ/xETBxbPBcE+iduN4zW3tLHtH+jsXuf3cGfsZh9Nj
pAW+86WfgU0J3bAmawVZU3jXTTD2T3nfNLsEbS2bQP6XaoN7h53Ap8zM7CckqgUI0pi+7x6svf/Z
QKC0gXHl35AU4Owagu4AqW2XvPssRpZAhKgOUqkhs3ZUK1CsZfoCvOZ9CtR760zFfgwk+fIR31yI
EpxDlOFcIfy5mACsmpBskR8WN8LD6dxEuQodRLkSaTjxjQRCE+39yW41ItDcHb5bETQhbyrjh8JI
gOqM3ngBaNO8BQ8T3Fq911mkQ6YXMxy6zOvaHfgu77Y3+n4rclFt0qYIvvoSPVQdPQgKAdtUR8tV
EET53ZyU1dbUP4x0m3bT+Hm03ZsMEZhe0uPA/Lj6zemBkoJi/hiZEh1wOeOS/yDhvmMcESfQG6F2
jdDTzQ4h4sZP3JOR2EdCWj+RHb4lN/XOjK/RkG6zLP4Zc0pcodpWD9lHjw/K9CAIqhpB1EBEtvfQ
sE00bEA7OXmqxCSM1MfjuQwTuC4oNSgpg2BLvy3LpQfQmJNKvqkMFe8NdA0bjh/bZILkmlz1JslM
nUjLHe3RZUvItd7UvAJqowN7gam79b2JqqQVQ6AkjFwsZX5piKLddVb94s0cLQyaR1ce+TdfWfH5
EhBk23pvZTXnZsJG54Ojpu3igkP1o+4IgWsrWdOGAHC8p9Vtltc/G0GSbNSnYTB08jbVzhV4+pdU
Fct2Nrxh52LtOgSdviv8OH0gytK+HPrW/NnruTshkvO37pJ0RDAHawxttUs9vwud0fnsYnXaFgbu
kkzdJa4wLpusBhhYiCdgpU6YoMze1FUFJyqdrjGXt59M3QTPnlf9EBTztparnN3CmTwkAO4a1vPB
Z50FYbbMm75Jv9NPaC5j8n2BJDRH16zubZHdzcwMiBUh32r3RJTQz9lOH4SGvqVf/J7EVGFd1ITU
wQUF6mcdZOrfaWztyowfTX+JkPHhgxhcTjHMCoRyc9g0gmPR8kc1uoB6083+9zwRT4GU3xMlvgqq
nmBmiHfZkOBMLkDP+RFR5uNM4iUDHT1z/WjL+Nlr6/g1zvaKqdd2c9avPNqqcX6aFlV+prGI9J0Q
aiATN8i1p3tZJt6llTvlxm2tkO/3kLsepemczbrTnhoLoqVVtPMmGmp9JypkyTahhhe1Vx6ZoFEg
qNwkqjKWBgdG/5UjHfOLY299UZCSmXV7h43PRtbJvuvqfZV037M0qMNVNOdwcoyu2ClXLzJ1g5ch
8rN7vnyoSyZqVVx/3yKO4PspENdKxPe5TfCRYcbTTQTdR9MuJQY6pDi6SzPE/2zzLyfDu5nIXRVI
CSev+l7KNt13SaGzUPvLLcvaXhQ+oZnjsWFL3yPaS1vAGE5Z2icvAXUc+JP13xQs6SYYAxwvep+M
4yfGys+5emygkprE7dcx+MCpkY8dTNnYiDy0U/VE2KpZX8rpNGWSUOUAWPgNMfvuhSUqcRHI74zz
ZYtsXpQhZsOBlZoyDu6Jz1plRb5pKLSQw9hZF7Zu3WBbp1kQRqTGtp0mCiEq4nnYBoXoD4GqYkEP
JtPT3m7LY1Y0pcdKYwXsgM2OeotJzSGUqqc6Fg9sofYsterkEYznhlobpnmCS0oi8rAk2V1gTqq4
JlnbNu6lanCJEQ/buuYT01rrhVbjCePUqEq1nxKlu68VUlwe6FS37g3lwgz6a1Ha7cNcJhX1kaXW
p54KhtphGMJRXEWo/w+052K0uPwfFS5SLxmfG5on2Apak4GpAgeNdVnXhMjVkfLLx5E30fwUfk0k
8sQD2sp+TH9Ku56NPf86EznlsmjP+aswdhDdgdwlWYtu3IeCjkaTLNjk0CaiLvc5zKJX7LEQD9FJ
2Ue0PBZVFDT2r+XosuR1HTEO4Enr7otd6PRnUIr0qyiz3ttkehipvlCd/rbEo3fHMoBfYhxk9YO6
ii1CSiqTu8kp7z90JsL9kHjgeLjiQdWsF0ooGUrplLdjInhnyKrkfFJACpqt2UO5/kQxNFLMbXlz
nyR+R64JGF5O/qM62W3Qc77VFQFkpPZLUvzdOh+hGzrjc+S1mr96mQzMHdbkWHxkbX1vj0V607uu
s4vNmkmsyIixp5yxD8xaP9kYmeqjHDE77JPWQB6Oqp+6vkEA8K/YzbVr6czLZZOgh6K0uwzjLRiM
9BklNo6SOTVzTpm+lbSs+CnRoHPfl09GG7NrX+T6DcyLX3/jPcKT6LoePpon0gGF7CL0T6+JTOCq
ue/lvJqCPWygFZBJ3QIruKbZQNmJ8c8qmVt9/YUlQb16c4pmuLE1qndL2fn14hHyt006JdpXOTUu
hTNHGGFiY2HBKddPz6rLEwsuq6KUAma7vk2WKKlIdiprYsVlGbCCB030oBo1PllzGUVbe3Dtl0JS
pgizSEB0nSsF2FaVrmkdU7MDZQt2NL9rF+86puT6I+vLsf8k1KIvAseNQJM7/szM1XpAo5eUUiqz
XwrMZoyE8doFo3oS+Syu4CZPxs6cTPZnfpPX1q6pI2AmKFyXu7SYjfuhgZUe9qOsqbBbhIZsai+1
vrr94t0HUanLvW2p4bOK0D5visxqn+zErR/rZinuHbAHHbQtzeZMdHFdbtgir6rKiAh0rHjsYyqd
juqDtsr7PocvEUqvRjubvsp565Y8Iwdod9Sd5GREWzJj+k+LdNsPrvK+Z8WpCJ0eWQlrZAARhm97
VlBK5yE2G/M0G7U1HNi6u5+DrPrWIF3YYZGzdvPkRke7DsQ9Wj91MVKJ24vSiT7o66zNqDdtJLzi
qIcEPTSUa/TR3v6QrIQoJyyFRLdJcnczZBNFw9Kox6vFSbwPbvt9z8pdNaQoo+j32/55G3lKlJXn
pO+dasp5h45j3OPIErKbXYcvv3bchw9aQGtP/83dMQetiSNo5tZgz3O9rNUzvjjO9icIs1H7bLWA
vwnMQ/5WggenDNlbAez1lFDmLQVxZzwEfDmbuCIu8fD33/JuYNHPWqN50aORrknD9e2D7vU4eDqL
nJM9yJrLTO2hskv3X5UHKG1Mk4owoCqfRtr6Bn5r9VoN6JrZsRaecDscgjJXV0FJW+rv9/Ku1bte
xSZwCYWu5xLF8fYqo6+0yNJoOUXatW48jn1H7Yrh0f0/7J3HktxI1qVfZazXgzJosZgNEDIlU5Pc
uCWTJLR0KMfTzweyppsZzJ9pNeu2NmtrUSQiEID79XvP+Q5yIo5b8bCzBOkHf77oG08qTkTUg1Ad
4eacgi8QdjkYN73lKNOAQRk7GsMjgB9IR5Z3Xoo3fqtVhwXxHKXIql16/f3yVOs6a/DJ5DDL5ZvR
N9ZV7NvynSfirbsI7BXAG6/eqit7fRVf0CzrFh0MtZ1b13gqXeIdxjHZDX1X70qLo6Qe48758238
IUd99U7whVaCCHo+HVnFqVbKSVrVaZ27ELOOe2UzCUWF6fa5+ZVuLKEJCgjGsI6z5gfHmtSTomvq
rseigIxhKa2ZkcS0ltF6bl+A1ib9oideGXe1sdqu/vxp37hHCGgQY0CE5LhwqpKYfa/TyXxFDz7R
8bJbmLJ1X2y6Res3ejoj4GyQwP75mr+tUgy5Vyoa2lF+fv3U+JEWOAFrpsLHhAmbJC13U1oZc7kk
+1gx/v3zxd76gixSK7qZFcr1Tx611m+nlIpLP1aWAnBXxyNEtlZL++3kJfpthfPuflGp8fzny77x
MiHiB1+JCxoMwKmqM7GDGTexR+euL/Jz4aCeqEpOB7XzroH9jUshdIE4B7hnlTaud+CXJclVBaLN
1pyPZG1325Y0kzS0yDs9llWVv6MFeetavLOez4KPFOVUSeYnyvIx+i7HoLebT6ajGKQSYsh7Vajg
HZ3vG48JAGA4Pwj8AS0FJ4sgNXxiS2KyjqImkJyDdgE/l/iGs5if06eIo4335x/tjWUJCzVcRja0
FS17ckXJNj3r6wqYi7rdVTbpUUxzrds/X+WtBWKNCoKvxMqHvuREHTpqNTJzUlePOaDFl4Wn9xqX
FKP2PqnNJ80d9csyxSaMIra6CdhMzxnuus9ziQoxNK10vhAinbdDKhBT0DIkW37q1Tu/9Fv3Au4d
1T8uHOQvJx9SplXddLa2HG2EaQTOynrTD/3wzlLw1lVWsC43YZXJnqJhplgF89gFitBz39yXKVOS
1ojf0xa/9dQGQI9QDLowifwTLXdSGr0YRbcclbcQWV3aE0lhXsqxH3HJjx/3v0Gx/3Ko/f7nTMnz
mkxJ9Stxf/3nfwL3bfsvZ432XEHiVOQ/SrOfwH3b+ouFi/qcNjGwX3Ndnf8G7muGAXLfRQ6FHoo0
rR/cSVkPa4CsZph/QblbaWCYNVlcITGdEPb/RNw/kTHhHmIxo/ShOIcGi4Z6rXJ/WUG7VsIgzGGK
NfHATFTXHHXoDX+5HZZUv+Vw5OzENDjG1jba8YWjUR5iFSnvzEo6/TbrKDHqqvpUFBWqGTvGvhsG
pH9tRp0uRwQulwPcNJb1ByG7MonwPXqXSCMYkCy+29NSkvFwPzmOeCzoaRGsZ/XF5wYr8kWNfI7E
HDpmGmGHyyb27PkycOxg2dBVbS7XjtpHlXj23VDkWKtjXtO0TB7aWK+fmLjWXaQXDeWG3hruXhfZ
HEf15G9zfxJPlLLVC004mtG//PQfftY6v+YK/LAd/acEWm8oKlaqO+gfaMOsU8ZsEpQGVBhFMAuj
2fuFOfcZKwyjoDaf/JtaAe3r86lAJWEvMpr6iRFZK2R7C2Y9f8LPMH1f0PYdFtEzbGEo4FYYbdK7
jox3Tte0N84ymrbWIZ+W9zaB19vOj89OMbTS0z2aYPapurDQFjp2OPFCqyJ2agocsa9MNW9Jhve3
LSSdnyvG/2is/KEOPblZry64fqBfnj6LDnHiTYUTli4qgky/LksRGpLgosG+UXa+69Y2L9CFM32w
cFpWF8VSXBWFeQZ858kU4xZPNj7o99L5Xq/NP2+Eu54lefdQj59oBf+32cl54oFf1T2CQTZJOWca
5Ih3XHVvXgXVuOMi5mR1PqleGhQp1EkNj4rm9EB6DUoYa3gPuPwDAHdyk10XWSheFlCKBHyc3GQr
X1I7gzThZYiUQAmAOQwbQ8TnyLHEIymLBoABs1VPtPH1R2B1Gglxrp49dxa+mkR3xDblClZkxaiP
wgwkLA3WMv+GPFZaPJ2CVLFhdpMtKa4tyrWkHg86jU2aOpdDEA8fDGsus21WxM3dWMjqY0viw5ly
SuBGjii2cUpMTMjUHVXZQqdWRpVRHGd9NIsQEd1ytJib/Q0/+u929S8OGL8sWr9FxLCKyZya/lvV
p706fv0/P//Azw2LcGNUkfpqW6VX5f7w7/yde8z/s9qtcTjwNGHwtv69YTn2XyttlmIGGw7F8RqV
8fd+Rar5Gm/tU5diK/yxzf2D7eqUgYoYGwz62n5ACA5PO+Az/Lpg6N5idHo86gTsNsuyxRCm9zvI
thCHqhh/L0Qe2THAzt3gA3opd2vluTXvzcHs3kOGnlRW60fBMqlTH9I5AF15snaNdju1CLn0CDan
2saFJ7ZMjW+VH79HlXrvSifrhKwZRFWwgqMqMOS+1RF1Zsh3b7MOgdovT8Ib29daDv5nrfiRv0DL
JaCbZNM9xKvw+v4WnoHsrTTI2cL9ul9GOUWIp5pNQDd0WyXErs2jhAKEhfxc8wPx6c+Xf+ub/nr5
k3u62IPMaCXrUeIl6bVltcGmjIfx1rMoFf58qdd73d/flK0OvxWIYsM4eZLqmfBep+ZJCrTcv4Av
VRuR6+caGZ68AlroyaTTdn++5smB/McjwymL/d43cMedWqwcbcltJ+HrZcxaEtKjtWkLSzeJZC21
Ky3XAQ0l6XL481V/BNWc/qg0RPH10lfjQ6w/+i+7rIrZ0/MBElhJhs0TAuHhguTQhQbEOLliVzPm
t6LOq2C7OH4XbGz64CjJVOePn9Wil+6BwSUlYMn+0FKCAPJDP1L5FSEUSaJfNl2ep6GmWPY/eFkB
weTPX+CtpwKjCZ05Rn0UJqxuv35+oHr1iDXEiDxEbSqsc5Ef0ObDBrOsoX7nEQSo+/s7gOl6bUFy
t6i+Tx5CtdDAIKY6iGoNi3ko6eYj7EJ1eFP7VeJTmySN2Ix2oRXRFJtEBTqtyQm2cQiSSxcBywa2
kpgi9FlJjryvby6QAbneZvJ6YrkHp7L6w8ixodogibET8lv7+R6JOmof7nn9MCItLx/YtdEfsn2u
6aNOD0jQi+1xPAjRtN/NBi916Bh+9aFKoFptHKMaK2fjpZna0KlgaERlQciqxukPazoDOuKSELam
H7raQxLXMGFNoqprSV3Vqnz5XNVzU4BXoSy87PyhQ1Tbx9pd54z2l6F0EnivVkVGpMxF6kZWO00b
XTB8DZn6+i9GrFcUqq3RadBFWv/WmP1x33mDg1kRfA4OpKQlAdPVkn7Ymuak5YCEjPxjr7fBh8Eq
RY8yz24eqE1173Iax/rGyVuSJVU91KzrOPofgr6J58hJC/Pa62T7idtECqg/mcNXajpP7QZ0YeSA
Lgj3Q+nFzreJIO0inAxizKOxKOSLC8v4KS0H9yMdM2TYdZO5Z43TLy/SzJAzEHVofQRhuVx12RR/
M5Q53Yx1BwJsaUX+Obd8wt8xdywAuWLV36CiMxNoiY3zqGQgSMmsXXXHDA2yFVA8/W7RtDhG11Hj
UMgb/3YByoaMbzQVwojM7+2VF7UcGqcuGEMVJTiuCfVDEMIU731cEl4bEINK4gDnqNF7IVVZENmV
a+n3PkMuvUE2mF/YoiVDcSpyhHWL0j2U9bE0z6jZAVKVbAG37JQepw4zNb0hrDH9LY+ziPWRKfNs
u2dIe2z7LPVHE9nUUk5Y4UByZw+V6EwvQuktoVRmE8izuva6B0ksw6qxCWzmpDbIakxtpVvvvFFS
qNl+0hEKm5KmbIXE0SR48DM0BuYVWnnkdbYhY4Fei8J4S4jBfBPrZN9Gkg0G4Q0LGcQlYbmIVua6
eIFgTstn6TKm5l2iZwMKu7H/3MA8a3eaBhc26kePc6uSC5MBFJMZELXe6x8sNjDEkpZKrWjpEWeF
C9nE3pYCRz5jMYqJCcdmFU4YOmziFLMJDXdgaldxCRz2YCbrgJDscZeA1KXp3E1lNua0x+6yzDu/
ZHq7aS3aN2g1FdxXXAZeUJ0juXGyh7qliEJUOg42ic5LG+xVPpNyLDw1kVrdweh6mjHgj9uqaZ12
11T9jJZWJtl8jKeEf4WeN7lDRLtmLr6YvGR2xHxUXtU2pKVH6YpkvDZ7M0+uEbgjUqciq8/tWCVy
k4p40G+aVrOeHL0X/qrFrbs9qhAtmsv0hwCbh9WDmtWhnqff0PVXPALBkw7mwz3aShMoy7Smg9dl
iIDBSIJtKBpQfNwuzHGLjYW44I7Iaqw45pRaSaQ1gX45mlKLw4QoCuQCqZIw0dtAG9BSF2ScjIbO
CsKiWTvGk6NZyQeviacvBp1ORCwlMe59mDNnbj/T9uxWkTOpmJV+SUhtSzqNaXROeS4sgf66dlN3
9HBH9C45t03XmpyWdYhf9nWZa4NykHnKIkZcEaeWaRyFVuLHTePUvS8GZxjREy3wuTDq4MKwkF4T
+T3kZblnoMxDOJiOVm/oLw4IYI25v29t108OzJHRvBa6P/bRwF/G4Qdh2BOYy4VzK4AUEmR7ZAU7
sopoTQowZpe2bHLzIFUv67vBUSWTwaxyH/PBHe/dsQouNKNLLoniWgZsT4Yg5Amx6nndDfOOsWmy
cWNIy7Muua/L2DzI2hJ3djIjsIM25mwmoiUGLJBl9SySAqnH1ILinCp1KyG0PSSDqi/GQPUbd/LH
R6Gpgdc5FtAi3S3SUIYBOIiKpJ2vsqx4rm1R4KwQAPOqqYEQ13dYf2WRbmUSjDvbnLxQExiok17z
UGZ3ZXEv0xEFvjMY+rmK5bbN/XyLjCJcpuxTnLkoVqwCndeQ9M4BZXy607og+JijNAkXL77pxh4+
AAFIFyUyw8t0wQGXWtWOcQFK3Fl3z7WOIOS5XsYdC1B+BuAUfaJa7oTyNn7lzZwXUzUlIXKhbQZ0
ZmvZ43bEQqcCL6UtNSL70P24CO1klLs0L5BZ6c1BeO0TlLWapaiZ/WcJ+XTn1UV5GJA5H/NOFJ+C
2ZwPU22P+7Jn4Zpnxyd8HiZo5CF+2zb2/IJO4inPRYE9AbKyhVRxNEG85j5asJ0HXfcymysQqZ4l
z3PMjTpJHOKzTX9hX9ZTjRYWwMUXyhnGNJo45ISA+1Pj5JEGObnNF3LCVcpuLrN8TyMMimWdTcT8
ivpJzJP7JCQptxarXkR9iRhVkbVXjjVaCW/4niWNu9VwF+HceJk9sM8YR28w2ByDuM72QJ2eILJ/
mIJs3hclu3S+3qu8KPptnNsoZDs1oK7Suw6RTjUeRUJ8EQF0ZzI17s3CsqOqNpooqFricTLpHdB0
OWfI3IGugPOLUm0kSIDaABeObesfRWr13QZ+r9oblWldZX5FMH2rlgyZ8gT5sFvP/CgzPtsgku8q
c4Qr7OvIiDedmH1z68XNh8JV7q7HInCkir3H6WZcTanDjmO21bXvGmdIQw5lY2KLkfWXZDKvskCc
mQz2UB8b8uj39XJWx951atdTRCDmRWI2cSS8QIucal1WpiRW2YbS96IZq+Q7laL/xVtQQpbBgq3L
xQujY3o5zxZXuvwNporwi2esBl6MV4Mui2IuEfLCmRdwm3FUFrbY2l1ybIieucPcfg2t5ps+8Gf6
SpkHR2YREM7vU+Ui767660YjOnms/P1okoiFH+QF2V+3sRekqZ1lXydTPH6cHakd7SW5yTnr5mFL
QF1omqm20UkEuEH7nYZGh73SXcDCSoJ0yjVP2cdGgCpqtVY4qBSWaJ4kDSCt31INimPqTCYsUJ9Y
7Urd1HYX7xKv/BzL0b+zKuMM+i9iSkIOygQ9bSD8SyT3Ye81zzhcOcBo8g4j/bEPVCTj5GNviXs1
1Coa2+68qdGjN0n8XKLcCulCGMx3xVVZaFs3bdptJdvkvCHVTRNUPUNvvMiWErydah/RsKHvk5xy
2UL5tmlwd3AsRV0fSJN/eIwhhcZZZq33PnU/1nhQNrpS33ESpJuEVAQ5lAtQyi9NaTFLEma1kWTL
1g1MzNRTiFiTYZu4w3bRgv7C8hHdJ6q+tCmIp5DF3gcqFU8P/pym7rZXWrfHwTrOG92dpmiqW5SK
5dytrTOYuVSpQU+CdU/t+DF2YlLMEztRX8yhXZpw7hXLHrgaP/LzLj2Ug7bcpK6I71Q6V08A1zDh
eqsRIBrLuAyYfCU+wrPJ1L95Pbr8MHOxHkVgcrM2KlKXFHqxkOEZspVy66ticjbUJ251RIKGeBbK
+DJ8DFpvSclWctrg2Cxef5WNJKLtDGHXH3IdgRWN6MA6lLpMzkx2YJvOp1ukYdcxYdXzIjhos5fk
0bIMGU+OrHIvtIPE+hIjEEaWrhcyRddtdd+5jYXHFlHpG5mo4GunfAODiRjsKcQ9hQFiie0p2Uks
dZ+DYbbNUFbKQbwD/uhK0uHhNmq6uM/0coxBXnnmra9SJO8WrtorvVcM5tBb+s8GlE82AjpQJg+1
A5QT12SO3yR1MkxqCOL8DTz+ftosUGSH0HSWeoEAbhpyg+VPf+TYe9eUTexHAa2bNNShEuErrhKk
w3rc8J9HewQn3Yxa8r0RhpkDWbXjedNIren3cY0KF3eGlh4Na1yT7y21nRxhPvbkfZi7VRv6NAVe
h2dTVdwlz+xoVk1B7i1R48fuRUqqqr5ZzBFv0pRUHU86W5fH2W4oH110fY9pXPKgYin17hEjs435
fQ72I3FjzHKLEN1n2ciMe6XgtKdCQ53XKK/6kKg2sLcxJnX2hjifubjHdMXLWh81FjlmBxq4ajj2
pt1+E0wFP5dTNd6QzjF99mu7PRbDKiudAGJaWw/t6VPfiZ445qpd9rk0arxhNok3EVB7RwfHDOA8
gjVtfBmTNHiC2s56VDhxxrqba6B2LdW5D7KBAouKN5FjiO5zurW9tv6ajyUKUw+GUxENc6suhppD
AcLNDm95PdhOu81Taxp3OojRmmOysj/rpXDuLZSLBBcy1SbNanQagcg06GhRDdrEyjUrchQdTIhf
3aGyumipZCLD3h2NW7vw+ptYEA1wJrnKbTFRHYTlJEgBsp0+Z78EZB31iRymMLX85QsOyvpGaTHs
0Rbz9aOozfZlLPTlOkehgFxSc+jmu0Pc3pfgaDn5uqDQNqi4g2zjYOQzNzGc5oxaxqVo6Rc4SRsS
T9E8Q3FWfHEzfdEkvAG2XFHaIV8IL4FI+vR7lc7WzWA1HILs3pNyQ42wfPSXusXATFIoB+x+VNVe
mk3xMEtheFjSyuorzg4bbnzctbdYsDiggl1f/TostTGmyEr/2orGXiKh9MmLpBm79nZK63rZzkpR
ki7LpPpocZS6SIkLmDaNM2ufitHvDCzv4OyjjnjuJRyxneW7OdcQzpR54XOTe8WpyhEErW6TaYDS
2Re+tePoy36RTBm8QAuN7i1oWhIbcC2ZD4XybP5a6eMyw0qEPDXQrbI/JK4OCF8zu+Y4DqOKd6qP
jYlDnmscS5QYxi5PsE7uFrfP+n0+moG6dAoGqmHgmtmjVgelx/jDTm486lYDFSphplsQ9bLZtC0C
07C2Snh0AdwGTjJdvnzzLQAG+6AWyEfpumi3Ptk+oMakhyvIJLsj3zlNNz246J0wfgZ8TSrsqr0x
8OLnYTrRSD2gbfDKPb7K4qbr58DG3yd1KAt5MqY8WCaN4zHv+yz0Jsl6LtjDOa+Nu6UMmFZOjes/
CUaVY+TVbFG7uBDmsJOGWNv7/x5Yv9H2/dHtfNUiBPbBSBmCC53Jtff7usXm1rbbCKtMkPLO+u3i
kBympLkElNnChrQ9wCLvGXFTrvh6tnLyZX3VzFq8M9xGuzdl3l7KeEmMdzqmv3Vp+Vw/gkphzKAl
OkXRpQFEUuj+yca01KcxzQYK9DplQYgJhcXd9uHP9+GNyyFOoSNsmrZBq/Gk/Z3HbYcy2k1BbZT5
xhTKAJSdpwf4B999+Lr7P19uvasnd30FrdKCNJGSokR7fddtk64+nv50w0RNyOe2Fp3/WMZVvbWT
RFOfvUkz8ucWsvZ2cXr3nU7nG21VOjOUx+v80bOdk7Ywrv2aNiNjBcUiHvrsI6HqXX2vVdX0zqD3
t/tKyqxumq4O8Au1g3MywRih2C/Deqm5U8uuLa0cN+Rgwft3Me/h4t7++ca+8dXWLwU1yGIi5Z6m
VXmDLHSnoblveh1bukjmc957VmKC6975DX+7FModmosWqT6r/PZUFmZZk0c0W8GlYt+NPJ2qpnI4
H1iL4fyMefrvxPJfvHK//MC/TSzv0m9d9/y/Lr7V1bdf55Y//tjPuaVm6H9x/0ngWAeUUPrWl+nn
4FIzrL8QtIE0cgFT4zDxeDz/ltoEf6Gjoc9PGCglH9TLfw8u3b9A3RLv46NTA4VEC/Of6GxePyVI
8eE6Ap9bB/1rJKa/viC/jGA61VcljcLjUATGsyrtmoAHNGVfDGblx19uzRtr+WtVwY9LoUZf9cUe
2nQGk68vJQ0ja9t2PnaOjb6EEWqoOzSS/38u4tHlBYKL2Pfk+9AGbckAmY+N4S4bx0wn6Dateuci
b9w0tKtgzCieqHlO87nmgZqrLSfEnX7/1XUK/VCb1nQDxUW8o7c8vWcOCUPgVMibI/gQwezp9kfc
TiLgXWVAX+tQi4scTGBey3eWwbcvgyXCBCSJBvzkrrHYBQ0NjGMqeut+SDoR0ffu3xn3rX/JfzYV
vofuoickS5wRPd/lVFVC/PIwq8k+OOWk9sPUW2NoSUjIm5xPdVQr3+afPQvrBUnu5WQGlRAQ88k+
gv2q6wbPOriuKCO6GQznm87f/vkib30rXm0Pje+qal8Vdr++QF5fT8RfWocxtfOVlgKtYuIwaWug
vKnf3vul/nw5aJivL4fvDAqLZhy0MnB2mL6dqG/K/jpZBhtfkd/e/Pnb/RDGn/xoKNdMqCXcQnas
kxHn2kYaAOkcChq3nzlSpl8aOAR4E3MDIlSeArrGiefnH2Z3pKFK/YmeR5uH7kGPfU5WynZQBcTg
Nz41CNDcjVeLVjuQSzNBjilqjl0Ejciw4fRzGOpcH5+Jv3G0G4IsTC5Le/A98ubp20vgHIudBfDQ
NdGDn6LzACUJmziVQ6IkYJZg6i5L4mQPyhLpO7l6v/9YxMI6LO8gMT2XDf/1jyVcH1yEkocq7nVi
wDlXDJ0avynioqKxX5r3pANvfTMug4bZxXpKQfP6ekjkDPzD3aFKPblZphFPN6ibQ6HP74Ecf18w
+Ga0/tEMIBNzTonWc4YcIh7ag7ssC+OxWqM+T9/TfLxxkXUFZ/Njx2A/OFFCMGFxVSZgGKEJ3tue
BgRgKt8r5N+4Z7jBXJ+sC6Qy9EFf3zOk2xrwgfLAEK6JcljEYRbHnOAYfb0ThvnmlVacIDoRAgHd
9ev+stU6MXo+DqGHzO/Si8yA+FDXVQPrLbH+UQj9utLys+jodEFDOhYL7usrtUo3Z0MrD8rU7DAu
8zFK8Su9s52/9XVWaRViI5SI2GteXyRlCM6ZMz9M6C3CyXHhAgIdOKbVYL9z+HnrOTApTQCHQrL1
T7/OhHG6Fao4aJBJkdVb6aazy/e0HOvv/HqhW7+JuWq3oPZDiX79dVxAcbbVZwcm0M9OU6jLxhua
y6k03Vua/eqr0czN5z8vrm9eEuA1BQS+JBqBry+Z6LFjTio7rE1ycFZJtdMnozy4naoOSvVY9zWt
rN/RrFBq/fZNqUWRAa8mGBP6w8lr5XlDH9tdsZeuEfvb0Z30F0ljOgklL9u0EXQpaGCo3gyDoek/
WXqXfQm0BMaAsmrZbddUgKumrqZrNeUoE3Dzd2cutq6P5PBkVeSzBOmQABu4ZZMtxW6Ex+Bvk1zS
ec+7gHCzFgWIdyMT075ycq8bPmSQ3dIdk5xc3ropqKLVXgVVo1g6huOBMEuaVg68vmdo2pV+S5SW
pqKUh8aOXMiQ1ybpmt/hP7XyTBD6DexEaPW9NpNAvmP2q5ebFDGuvvTmEFoz2iDdHOAnyZabwcis
nM4sc0EDQ6ZBGW9liYKXbL45PSIL9a9qkJqfXEvBbwAEBpl3zsV3JvTS3s95rz4Wg01TPwPxNPJx
svibxih1I+Sgx2HppLRk4tgY8w0xAOrCr3syCU1PjEVUV/PgbuJybttDgAMF/SuAiy6KE2ReKEVy
wphQSbGIt/TEpw1caqDXhe0RIpl5bgoB0HemZCu8xf446jAYISWO5fdEqvyKdNqmiITVi7u2BXoB
Sk80O6XilZoFieOrHY+ksBXSHT/psdEsW1yl86UsejsjmqBSXzXV0E0TpcwypqSlwG+eFe15rww9
B0BWCycUbdW7h5hJSrWpgz6rMNI6Ce1foCC3g+0On4Ip778IXjC5qe0Y7UFL7/Q+U159i16J6ShS
8xLdeDtrio6DOcEdC8HT+Rejl6UZ6okyv1nsurYul2RiIJMYRr3v/Bnk/oIhat817b2r1YU4+Io9
r2n7Rt+1zuSCEUAUuE/EjB6x5V27RXAXdxHEIuus9/P8UTn+8rmIS+PSn+f4iap/BvCnZbncUuE7
KuyGqryP3V6ziI1rvY+l8hH/E8VHu3lQPSeZxuu0ckePGTZQ6vfyixKxN27mxCggeIF5eR5IzPkq
UR0QrCVitURYwyE4wozgFS+dTjKin+bie0zCOZ1OVOTeJuvL5HmZyTM5jo0j0gdE2dztxXEV6KO+
J+4R1EPGxK4EhgpTMUCh0Fse+XQsKTAw9anSIz+JSQOidbdcxp5ZYLIrFWejuGrnzSAIc9sEdqft
qYdijXSuRHu0vDI2NmLw3BWg2EItITeS1oivieZzMgYpL5I+qH3Cmia3Cc0juv5Fqhs3iK01fZP4
bvfkkutZH9y57lY3eeE/Fm2JPIGk2MXeIfAZkq075sGjGnTYW1abMrugq27TENfjvN8kVlE+NB5/
KuxRlmYh3FZ73rZJUr7ks0rvinRx5FZNvOhXjQdcb+O5pf29UHWVh4usGv69bDoVYslt603AbwGp
Cv4KWYpWzlJCrKJ4cSXxUxGkJRhjel8TUdm40rRC8A4ZUDY3Ibbcrs35JfORee5QgYxL1ClTpeCO
4q4J28Qppsd5bOhhbRpm244VQabLxIVQDLlDFQMFDVHPGcmli6Lh5w7837bLvwLQvGzEv2ynv7Ve
zmuJCOHXpsu//9DfgnHjL5KBaJAg8bZ4DgPKip99F1P/S2cl439eU4NQlLMx/912Wc1PHghmqk5M
9Ihw2ZP/n2Dc+Iv+4JpDg+ITHaZt/JO+CxFdrwsoYjXQsnG+55DqcBQJTtucRSaycnHBTZh62906
WbOcaYOMjy1Jl0xNGSTWBfPhgZdZ1fq6ixWPuE6+xnXxeVTWmTn0z5leBVu0O8sWeRSplPUI5RGf
BFxLz7qZxxnFUID0rjDlMwwlPHaQQonMVMD4cExo7XQdY5sAsiAeJ1atmHkGA9Tyht5VSmC70qKp
NYnIjUG9xsa1OcwfSp0XABnkFDLzvKSYNe+66az2jbM56+KzTkse5rT/ZmYobbR0Gq6w6iyhVo1I
ewbmh64B5k1LO1geyQ99CVOU9qqanYvZyz/iADqzGS6fx3a7UheHo9GwI49BfiFMZ4gwjN/SUiv3
VVasw7S5OExYbxbZmmipinPYUBdMZM9xnNiXaercDAo52ILUTFfMQ8CL1bs2z64zTRVb1FAMPWr5
odQs7cz25/WAdshGzdmDjq/2AVGWfi73Xu0ZEVQftufYCmfTfeylHhIpEnVMY1ieGmKQ4UHOlnUX
AzhqmzEK7PpWD9S2HZoDIFsI1t0xneeoaqyjr8cXo25t/XS4mBjaza2/7rJxVAKg4Um4B/vEP9l6
D4EsK1KZrUflBXDVNJZb0zVAKXQP5mzuHCW0Q7+Y1aWy7WKb6dpWk4CBhMWHmeKXvJuRrC972BOk
gFaJeUzaxt9kEnN5Iu5KdveqdJbQzkEpxkm+qaQ1APgFg5YAAANDS1RrsSn8/KgN8cGs2kPruJdQ
BlErZfuKCekmttmM4lyeN218PjGtieDOIQ3FVodSsP5oGAiv86onY3qE1W24O1N631IfPafdiO0y
oq6pW+QRQ+rtRTa8jLZxQZpszLxNkfKNzLMp873d+vxzRrHXTfI0vSU5IB3OIt1SzySwfg6meK/8
Vu7UUF0sRfkIcPgD7txrTHZrTXS/ji2FTbdprraGCSTX7PutzIx92mRMpzP4fJPtf2mLcj/7ub2D
NKRFulFVkDIBu2ZESk2efhBGfwvt9IgL5MKq5yMShykcAYKH+aDjVrStbMfz8wgd+kpf1qySwb1F
Dc0XmeoLLWW4iZrlkM9WwywVDMhCSy81KxU5A6aC3okWaNwIuOI7stp2cVNvPSWeJoXKKzf7L4QK
h82SvNim9qiqqj2zSEFVo/2yeN5zJ/vz2ExePJQSkTY792bnFS+Dm94BGD3OnnEBHejCKlPoOu3B
jFechGo3k5PuM9e4BrCz9/L5JsD2FfoquKiL+SFps5u4Nbdpbd21ZnwDOPs2rXhagg5dk8oJC63u
octSJ+bGzi/UnlJvhVcFT1bdQta0rjgEPC8tjzcQoRvCYzZkUV1yPjgsgLUpKQMUYvrByMaRstM5
iKb+ih4ANBtc7hjvJwLFydDOpMj1kLNLTCTsMO78ikUiH0DJ9RCVi6mrIoqAF+gJ49GzvXLXzI+W
Hp8TCreRZOxGTsczRQb6Pf8FHdzgbZUcomkxP/GIiqiAgVp6drmlTQ2pnQWHqcwZGkb05WZx3XLw
OLqdswMGeE8K4QOopuvRiJuoA2tCQEwb9XpPSjAsmP0UIKxZmuTBZ7jjpikmy+ApzayNb9b/l73z
aK4bWbPtX+nocaMD3kyPN+ShN9IEQYoSEt4kkDC//i2o7usrnmKQUdHTHt26pRJBAIk037f32pcK
O+7KV8hrjj3wfPcxKB6E/5D7w7TkiLVBZzSuMIreqLhl8p/UpU5gaj6Yj2nTbNsgXEl//FHCQG7t
SCI6ru1NLEmRke1gAlmCbsm23gEdCrsf7LlddEsrdo8YpC5zmBVlFztLi08XN/u0wtb04CDKQKjM
Jn9K+ErMCr5k2MIxl9be6bpvseegSpiWhZnvMJpem3b31Dn4bcC5N0v2QvgQGqa13D5BI0gQmKs3
5KDV1opya2GVyU03qO85dOttL4P5/fkPTY+Rvurp7YWUw1wnf+nFrFvNmxvqjJucFj6iGKZcb1RP
fcf/Q92CSgAG/a7VgteeJOhFN1iHXi+umQqGBc/6yU1R3ahBPEq7eEUgDQmm/jHa5nWUZ89M53sQ
VvtMBdMig5iVGN2j3nQ7E1zhMuyavcexdqEw8S+SkdTCakRcPoUgz90CHiA6mqU+DgcXxpiGYYAF
TMFB9dAeZO3laPo/MoWqTfVscIPGeizcHLGRi2YxTKqrgdx5f8zgY0fBr54CEYb3vGOWN9DXFnG0
5kCnLsB1fh96/dlPssNE9BCc6GDB4pYCjCdSeFDHsquuYktHBAWyaFMpdtYBM8Mcvv5U0GPZuFF8
HVvjY65rP5UhOMf3oJ1G47YdsWY0AALDwLvpvfTSLtvrPKtfyolFdUKZ4fvqBL5lCXMSLrQcjr7f
o3NM0TX3BoXduJdroiJ2LRpdQXVg2cdGtUgs881LzGte5wMTV3ORptUutfAPwQSsSHnobr0eOqav
6ROfO1PG6AKl7YafQ2TckaNcLtGjH9ugOrF0pGTV0RfiwLpukmSZt5Ijo1luYm284cgzLHp8HBu7
TK+x4x3yyr+JS8BjHfqeRYCXApAZ0Q5xH71KEuMXKtCuLDvFRuEfBOevxVhMCSG+aCGwrfEOA++p
t50E1YvMUfSN61LQm63i8jau8mfDqlETBdlOqSLhoJVW6wkNMrKxUz5vu9ruwsyyh6yUvzQ0aiUe
aVIxrF95OayRBx+VL6Z9TpTaouv1rY1igxhmJDmd2RmXcfXNRZbeTRDZXcDrqSLeVz+lbUAxrYdm
2E4w74yJ6UEC6Rs36FC8pQjaPcq9dGngjolRgI5G3i49JOFYeEDTe6QFVdO3MuQ9uUbCjy6HBTHV
vJL0RZq2OFojfeeENcIM1K1lViipk3xrVWjVklEynAvrIiYOemlrJI4HXVcthxK6JtJXKKC582JZ
U7Zq4/4SJKJODcmZcZZym/uuXNqq56A5JQ+On+/HuvhRK9dYUve5rKPBWFJrIUqiRbtgFf3GaMHx
JE56r8X6hengIGEi69ahsv1FNJDkHiGrWAq9AZMaZcmmgUvIgVMy2Tr2BREcnLJmq29iHGCqI4El
GKMf6m5D+qW1tVC6kbtO6kNO7vyG4xrzYtSbi1LUyxTeCPftz/XrU+GZL0aFHJrTWrVBFH9injsq
S10wk1PjMuNLzy9evIzXFWu2jrRJwk8e2W+1yYo6D2jLlpJuTugJnKbBIaY7uwI0DuDd8R9ac7xF
Gfmtn8ZLggIupExePJi3i8ajzkaWplpj6oB+3IIah3wNm5UaGYEpGQLeAj8AhNef5M+4a+ZFrDXp
eNWz4tp1suvs+rKuQn2Bae5Kg2+66mvrph2YmKmUnXqSQFsqm0d/aElm1LS7vB+249Aec9M6ROVY
LsLOeqvQNx29ob+bKv9BQiUm1PpXj+NsiRiXilO1acnZAVSXriYnLzdGYPFpad46y1nCMR8hxyvS
Aa0wOVxSL5l0xv4baqglpbFwIYL+Ymz02bLOjN9WOB7cMdwnWXgLHT5jk5xIpszkJR26C8MAe4w5
Emmk2Z/wjgdLClD20hJy2qBC2aVkkJDf3d0w+sRiCM03CJsPYVjsk7FbJbm1rsA1LAH13/tAJhfU
rO4LGVVrCH5HaY7PmoduX7NS5H7DeE/T6mJIrPs8dK/8dLqVRXdkDOe81h5howlT0HBeZaAuWz3p
IZYOByvJdqPTH21BtJprmwtO/ey4PGc9QqWnatBdq8yDe5hrP82yvswLNsMTZWVgc8FVBFR10Wbq
2BclTcOJAUlwHy44XGxa5tBXS8OdowXXoPD2rYx+hZYg89uz1hmrSqIZgJdl6RzoQT+lfpRsqWB9
71CzOU2wBxnvX+h+m+MMSLtDKtyTHSTZmqcH13jaRGlyibFnx7ZrbVXiGa0Ns45edWR+o2izfU9t
XGTUu7oKiGLUhbMXDtN1UMbdbuxaduNMq4dR0NNqw4zCaVMcJmcAXW0fR4uokDoOXlTHxpVKIhvc
QK5oihyqDvV5kUltE3dkDxts2hc45vAnBgxV2QaHwdLTDaV5Mmb68VkSIszR2LkWdrfocOysdagk
SzL6nqw2vzDL+NGvi2MMYXUdlpa3rtz0xYKbytP30KoishxgZvO3GraBykGdXjRkjLjVSqO8QwBH
dq2mWJJUExZLgxDym0YkrxiHpqPdOQdKkhHacKbEwaL9VEbNFotXuAxdjqNepJ8skV8L4by0TmMh
1E5OrWbjUAFjpuEtJKlk0fTOjUdRmartyWYXS1mdH2IzLLQabFL5jNAj5uAXUQYkrHuRoAdl9zx+
dxWRKXn8wOf6g6TXKxHP54smN9mVN29BFVf4zMWdW/wYrezJtZp801j5xmZvzQm2JiIG9MS61bIc
eOpkfBdGSV1eVNTdDIyqU6URQpRW2QW98xdDVOzhDP5WHrs6dRdxh6VEMEeLiRYt9OYU6JI7ahwg
gnVtJPh17XhVuRdkyzwn4iZnI9hmxtEpDGcBpOh+avMlxxACABtvxl4tDDNaYsZ5IzdhonIdKrYg
1j602+tKAVhrgRQTIrATKr11raugQDxeU7+hSI5pcpT7qhoPdlkfXB0Rp+Y7mxhzCQpu9xjoWs+P
b56LSFA1od+xsDt3hAxiImSc7JtWf8Z4FO7Nyt4UHHJhR+3domvxAtZPENPjZVhPjyDh2cVggmP2
DvvxVEqr2YSedWXmzrIMPKiC+X4o+5siBR9rtvFpKstjLOkjONZlyxZMuAUOqOY+r5y7IC0fjd7Y
4U1rkUvT2J7stRDjPWUEGx+hxF4WG+xMTHZBJgb2zPwWlgDQ0eA2HHa75yQ55bJ+aHJHX0VCpjvT
Hd+ayT7UkqOpzQ4s7OdjvMhJE8KZqePeXhIOZC6dalhmTR9zMC4OKiDJYJJBQT1YQE8J4wP1dUwM
PyzzqWdCVFN9Q+SF2Kooez7mbnBJZfpSKeMAU5jDtQqvRKOyveOHh4LrNDm6a8cVP6VXX1QQv1w9
3yI3Z1vn1Bdely/p0y7YZj5P+UvdXTuz+cJbEkxRrDxNbdqKPYmewCag9rqIjXCftyeJSgM5bnk7
AMfEnkN2kDOIO0qo2lHvu3bVOmO6qZVir+/pJ6S492XqP1iS4N+c/2AxNo1BF23eUq4zq3xzJvLE
vNkqG3vLyez6bTfjol3jVMkAB6fauY28j0XZbIqRjpLz4tWet0+HX0k27LHXbvNCv6pROpwcFIhd
qb0Z/EZPtp4soGY9IzMvd12bvpUhd+GrUZ3GEcMvMdZL0xVEedXOHBeQmOsMjDRvPDQ2XpoTACCo
1s2iYtpz6Nc7bWtQ57OGOaMB4w+hNLH5q8FDwyNjo2Obbbg17TK5VI6vHRzpJUe3tYz1YFAG6E3C
UuxQowPfOXe/i6n/V1v+T3r9n9WVL8vpJX+N0z8ry7//yl9VZVuHKAI/kgKxOfOz5gjCv6rKFjo/
A+VFgIiA/0EP9D9V5VkDaMM/RfsEhWmGY/Er/KusrJnuf/sgmVB4QQucJc7/Cz0fPwZdqe7AjETu
hIT2vLmre4mjRQ4lqUFnycDuj3kRM9dN7Ura9H88mA8Efe8byX9dC2WGO6c227N88X3/OlWkELBK
9ws/UKFaohHmNBwNlqCfHKqj5acsbJ9f8r0U4PclZzgpQjgbdSvmmfeXdFI/J6yuZgpz+3alLPbf
RSPiL6QNH9wY2kG4aJZJNwD12furZJ6Fks/BBy+ioBB79CkuE53vdBthFr6D2qGgLPj5nb3vBvx1
Z1Ad4IThCIEdeXZNkYGncFqcq2E3kpkEnJeKlJgw+7Qelt3PL/bRDQY6yejg93iI5zmaILJr/EI+
pQ56ZSeLotsbjkNqu5qqDl2MC/aL9za/l3+rK5AhOx6cP2TIiF88vh9aO++0L2lPFFHKMVT14qjL
8XUQYXXsOudRsum5yAsw4LVcf36X54NlvihGBq4IMQhRzJnQQbThbGehYDAkxrjQc3eguVpmXwyW
v19lVtAiKWObz4d/DjJUdZXj9CfWrzYqdYpZ2S+hZ71+fivno8Ny6FLN2WEzTRQPwNm4x6Hl4/MH
CF85RvNAR328Tk233Eu8WLt/fCniW/mgkY3PMNizV0WRjdJ/T+s7ieZoCM53PSAwa+yfrR5b6xfv
aJ4j3g8MNBrMVzqQP9wd53RsDD11XsqC/lDih7skoNQtKtU9zXmQlwgGBYklBLt+8bGdj38eJ2JX
y8HBwUNlWX4/HKPWrWmDsL3NDLe9Aeo8HBM/KC6siq0w/HPd+WL8fzBIZuY5jCjEX0zx85//of2C
p1H72BpmF1ztr4PYQqvgjV9J/j++ihPQpPTpb55/1rFjkx2ZU82hpGPOluJoNQTESH0+QD54eMB6
wMVbPhBdRuP7ewkBnohJlyQ3YWLcUnrTTmEdeweThNNfoivqL+Rff587fCA7qNhYWi006mfPbmyk
C8aE4wkxmzueMnXEieDosu2ekZReIadjh9gYX4iHP/jiML/MlFXUeiwEZ1+cC5+ZVA7ixf129NYN
3r5NieZ8x3are/j8gf7ttc1zlOnMHFQMAvrvRvEfg6PGqNRlFnBZQEPyEnoijbWiTv7pEPTtgC2u
5XsY5+F3nD3GSat1sCyU49MxHskFyjWsom1r3P3Dm5lnKTrrjHJWaFTy70cHFs4YVTx5aWRdlAuE
5T4rNIyMf3gVUNV4KthwsUDP1Lf3V4Gz33qpzSAP6kQj/QFhhyzxkH9+lb+NAb5YnBn6rHE1MeOe
XQWmvAnfib4hqkSNMLNpIm/JHpaJK5PN55f62xj4fSnsHj4bKtP8nZ3wxxggPA5QRIItsXGExfk9
73R7PyI5MdefX2ievt9NuAE8x5mGPoO3iEU5WxQbhYWxReq26Co3NJjT6QzvYjunmmlCgJmWlCrT
kfKjl9GwtQeasz4pacM/vl/E17MO1sFexup89mj5Xq0kij0CWhApRIcxBNKyNS2IQF/c79/foYtk
YJ492KhynbPvWENkETVO4AEiKYuNwGq+mGgV7CKrMu8/f7R/f4fooVFzoCJF7vE3wirBqg6prngx
pZqqK49C3I5zqvhi+v3gKrjjOGSQ2GEw1883/MdIGYvI7a0MFRiIimhdUnaHlYAE8PN7QQt6NlB8
zjCIZrgjONAwzs6U/06cJJOiijYrU9thDSiFWDHsKPUb8V1hQ2gMaYc04mv2p7QCSEHxKH6FdrSN
ZCqKO47Y9GBNlI1Mn9CQ8Eabg2ZgEchT/SJO8+nNcxT5PrQc0uZnGGYlXePQpglDdqPe3EWWVN4G
Ur/erCeikkB1GJGRNpQmiPcGTyWsOsMiHag51JOQ5NHxFn0JiSE4MUlHo7+vkeXFN4kYbAgtElO7
tWI9q9WNQwIzPT7+2F5PBYkY1OliZAVGlXR0HKs0CJZ14ozelnZmI46Up6tHgPH61ipVisuau6uu
QjvQvG+i6ceM+KXcQ0cBthVtv3JRW+pj2Qa7NA6M4noKiKjYD5Ju/4022w82htSG4YL99phTFkXH
ArigT6pgq4o+HyCWGWbImpo6pbemrRs7t6UcQrERwLcohU+OZt+kiAdj7DNhfZMYk0H+bjwxJzqV
7KdFKtlcLTqoGM6GXq1ZPJsRXK1D2Tqp9YAlUoDprYYmzl4y1HxiXfmFZcE/sEjFpIfd5SvQbnW7
a2xFGnFtwNeiedhH39Ok99EsNINJSgCViAddxEDJ/aACUmiPuJmXjUnf8tobhfvgC7z89MX8rN+r
xrN+TVIN+iqzqgkFUubBMAMgRglnJaEk02gKO3ETdQQVLnMPTDjheykJ8lnOT78RGhntrF1uTzxi
7tCSFvDh+4Xb5Vl7SoXuBoeiMrPrru4s9360fTnuJb1gh/6MnfdBvm5URErnatSzCOxbDwpPe4Vg
0tnUBi19kPDV6EEfe9i39BG0RDVv5PpM+8YaiUG0qkySJktqlpo5YQI7uBm7prUZcr9t7qq27uLX
sXEqy1oWhQ61cO1QlLbkDvKnZkYrGYIaQWOV16hE11GdBb23Ih1JV2+BVertBXXJTP7s6qQhCi+g
FThFG3u0jJOeQ/k7YPAQw1o1aCyhPpE7mup+4Wzp6MbXfq7XvzTpShqhZdxqx6gPvAHVjCwAXdeG
ZkB1U9IiHHNCfcZb7Rot0PYgp1z1qiN2L7ZRF2Ttygzq1FxoqUP4W0EMXL8KAHJR0dYngBRNAZtt
36g4o7wmkLTcDJnlwXRpAxVckoBVYQaI8vLN56NStDL5hn/k0hL20teo2VNeRgeN6V/LNr1fKX8P
Ss3QaRV4UAky4ahT25NJfBw6v81ufWxC9qaBXGCu4fiiRTEsAehiEqDXFiGkl5H6caro7ySo3mEV
40jaigRwFyoslxVs6CoegzYGE1uSkjYP5XHjccxKMHMeP5LQd6kx7KUnBFmHNgyrXWvGNABai5iv
JaisOiSfXdE0JkIi/Tm1XswGWGTwhCo6YMbO6fqi/+YQGyz3ghNPsCNQJbeOlcwj+xrYMESksuy6
+LbXg6Lau37mT1sTkBhCERMK2SYo2uCpdtr4Uq/Ihl+jQi1/kjEpo0tR1SOfZmsX8TpFHgMDO4Ld
fVc3fsbRSS/RfdM2JShUBS1MwrQU92WfZAEcRS9Ilimf/wnhU98sO8OPxx3UPmQaRAOZoKRdDvy7
nswtB/mXUDmtu6ahL6QhbUMll9/IrkFMDKdDO6VjWt8x8XvmMgPmGG0tUzFrFAU8roXIq/S+SusK
sVxE/Ns2IqdTbiZsAdXVGJokpgutdeWG4HcnX8YWsWHrCr0bpfpiaPyNbVR1g+44acJnZI4jR3cg
faiWAkKQT0YfxHvSID17VxoO0oDRM+PiWxshsF7DCwq+uRkL5xIvSe/+QvIu9AWC76I9zsxUtQhH
kEuruvNz7cLFytbA6Moy9zD1hnSIqdYhSrGIE+6pt0XdrW0UluNGpxo+rUTYoiGvJJJHpEE4uKio
l+2EoiBrjU0DIlwu/a4Y2kOtIuQDg1s5aAfpTSd7nAwhce7E7poPbds0YjV4dhQcdJbyEZlezvF3
oCjEHsUdgxoxJoWbdWpWHnzLrNYv3dKLNl3kEMbKx4K4vYpDOFzCK23vu0qQsywHMHLpYewiOPe8
SWy8UIMoSlTjxJ30UVeiurLHOFk6yJQneq129DzS9ZkDs3sCNENDofSYKs8Cu0mcNKa9gabDcjIq
NoW0ApufpdaEzdqOx6yHx1HA5h8DMm4HJUmBp4lg1ouyT51o07IGfI/Hpr9LjNhul7kGC2WZETsO
Pir0MD9UierJJ8FzujITuhQHxFdaQ+dbI6GScPgm2XgwF82VqofUXlFqTH6Zudng4wyMGQfS5eOr
X6HIhPRizfD8pu6Y293I1xa9DqhjFVSGBOipo+be6XnVAS2B1rctVSWLZUfXxVwy6c5iqlC5T35b
iGIf54XWAZQzclSyRR/imy/j8YaqH+GtrqxQXzamVvmb0k2yY5s5Gh0QV9qP3qQKAj6lwcFURpme
rCzVYTjN0xCJlVeV7Y2YZsIj3wAtKidNaPzRdCI2MsELCbUtm1DlyT7lxIldm9YgSx+fPC0rcnrr
Bs5n79TWm/CaggWwJxmNbWYhiQhlJTDxYKpaIxaKxWDV4MLJ4N2kxcvY0LhcVDCE75UPsXVRZmZ9
aLD0CMSkYCXXbpF4tDOV9E6WxKezobYw+GyQMnpwdRWBW+wwm5nrqvbSZGOOBMdeR6FeR1ejyKoA
rZmft9aiQb3XH+sigfIGrl+PQQ4UpZjT5gdzkdV9MtyZU65op+FdTE7gqyYy4Ow2GXYTgOCaFujo
GsewTYP0WLGXaO+LJDDBEkaxTePKhVxYeQtNSNvzkUyEg44agAAAe1/Sj2mjCxOepvOj6dkqsL6a
4JxWAHfqBKYQzlYkA7Q97eo72xazJE1JyhqbX096oK3l3S5mQZRbTKyus8MOgRiuyoC/0sj0QP13
6LDpZ5aFGpY2J8HnWhuj7tBkPi2+Ah0tVeHSG2988FfBKu4CsgsxTcUkBYRuNwJ5imKMCLHVVCs2
XRa50XVi8vhrHsGaN+MckH5Iue0IJ7rRtVJNdE+d6akUTkT2YVR3hGc3jX3bwEClE0SG+BJ0AMTk
0IKjE0EwauHg/yZu4dJq1n0bBuq5i0zreeRsy3Azg87Y6GFb0GfS87TdqBiBBk38YDJBGKO5qCP3
jVq/6y7KYezkctStmv67joLD4TdHyiVnvKPWFdqJID+apuTKE5mRlCMlckVNAe+UESfPc/Z2g30t
zMmwtNgkLiz6v7S5jaR7aVjU+2VXA/kDSYhKYSb19E81UbwT07AJ27QyKvdeJlMG3NswQO2ZWYoe
MSvzGAb3FDVqjdyuUbsxN7IEAFpd3DuIX+g9Ir5tN2z7vGtXR86+sLIMZI0Vk2QFgg5uqO+owULp
lhU7t6gIrW8ymjOLuhv8W6NPtHxlk0dcQ9mLUG0JUaufWWsihYjGis8wqRPZrLqk8/g3ltc+SsK6
CSJvKJlO0J+Bv7lO/6vwx+rJjRN3Z4cheyk9NTgtcRYoJQqSVF6gxOdbdRptmNebFqEmSay0BlXn
VfnC5Tj00pPreZwKe8jXZpRk7nrIHHGNuom0YGx0tbsc8InNEeRj6q1gahmb3PF0bdMIN3U3ejoh
HvcKhxZpUhYm3D6zZtVLx2S66YokmsnGnk06tIqig0gK7aF2I09/QAeG5rFpUnU11bZ1PWBks9AP
2Ch/k0BgwdKVuwkEvG6g78gzaNCiYHfSqny1i6i8ViA1B7bY4JagCLs1lqdOhCOvv8hQNmhuOLc1
O4iyictB44aaR/8zqoviFyHajkMmtGT1xGJqNqvAGIqXwcbpx5Jro7VdFiF663CZIqPhGOyh56P3
WgFIYl8d9WUijx6zTfAN4iRi0lSH8MWvKNJu3Hixr6cPFvwpFDiVOUYme2yrMXHQF1rGV6lVuqyJ
D20a/sTTQ+8xb4bpoff4vGYqlaM2Hal8UK5ax3mOZKLubY6CzdLnFAo3BoYVcUldApqqbAff34ya
oY4DeophCReIYwhfa8yg0ztXkGBi2q342dQaspmq9KeXoZbdW1K3QiE7YNVhnIKjXVRajQ+ETOZU
LpgyYPlC2RWbHPNLuwyL3A2RBkl2wBOqrscSeeijSpi9mWwzOvSBl3W7pCgI8q6zQT8VgE/JxNYq
XJ8eO/U3WGxlsPV8kT5XTmaJVQurb5NWNoBiF9zSszOgwL0myb3HA0k8g1O9duTHDvfAOaPgO892
NNap1tfjWgxsvRcIudwHlCUBNhZFExSvidfGCIZzpTaRPU32Mfc659528ZRskdiwF2OeBkl2o1HO
SI6Fp/kePKdUs9emkjq6/7z+YYyzOaF30eQvvLbDEmcb6YB6zjXYkJcIotFj1xUnBSUHZ+fgDUE9
yn5TLjRjmO5hZXbfIzdAMwhswHj2R+wMxcgPWdZxy1IR96567AmmR1jd6DVGUkY/WlutxrXid5WJ
HdWbMWCUh6sWTnoSZdtaViAn3UwVP/JATcx8dGmHheskvbFEMiUPFtztYT2KAKsIG9DcWPRd2b1o
PVrTi94pjZYyCNL1Le1Pkl3YanS3jczj2fPhD6fCkHmwRkmmYTmZ6uF2amMj3U4FRFJOz5oWIw+j
UsrQ872KYdi7O8/rHUUtgsIzADjdqE9lPEfTxn7mehcqN6JnoH5liBSvmr1DTm7ea+WcpwzF2oMv
P7jz3i1LmiNccryC3qQlj2z5RjaggjUUF5zDx1+jJI6WDfDnDP2ikesz6A5ngers5odXRmSnwCgC
nJh4RpptB9ZqwnX9jOmwxIRkrDVIkrAUowRTKXEA2XfiASFlyxHP54KsyOxBI/37Cujx8LPJ64mv
fIib9oCkWL0xLiNrja3bi39NY1rUJCo5qXYIjXgW1ACwoj+tGiPb+U3XFluYV6ycNT5fCyqb0vXv
OTHJaIGtJK3Xjd5OrwOGRGb4XBjXWRhDX0m1qflm2S7oeUPFjd8srCmFRH2pjT5pmXdi7Gy+r7ob
k21fsSXpTnrlj+YqrSeyC8qJk+oPCgdJ/l1PXIWlt0HiuEWRSJkKOipn9fuUbRxs6qo3Xe05QwQn
7mgqejhxw2qCtrwQM8byFjChg13CHWi4ENwUV5d+6Pa/evh243LEl8w8bcLOBAPHeSXGInyB+iz8
6dS4gtncdt8qFQjzSYVVl/1KBnbfGxSW2IUMtwRHPUr4pXdCRFW9NTO/FfduS7OaKkCdPLVRe1uk
I8lGjmqRTjsMDauo2Owm4EWB/4hVWDkm0pjiO2EdF3XRXIFv/8V5N12JynsrMnP4lgQ+InI/Crau
1x/kvOUkD3jr5wPCR6M37R/kjo7i+F8Vn1KYYkReiAbN40rJWLvW3ALjqWMmHYtkhTRmmWiy/UZZ
wuEo41GC3Zqyd67+yy+HEF0QWskKgt5Avm0CaLttku4q6CzjjpOZgbS9E2xPR9S811VQDqwxdZc+
fF5L/VsllfRWOiIGVn9oI845WqAIlMPIxJQX87SX4HzEcqjCAJmsNvzD4jAHQ/ou9JB8uhVksZ0X
bQdrgCvSYyjW4vQyYhlc2S2W389v6LwEzVVoiei0vGmLII45K95LAD9tKaBnou1tDhyCiguELdYX
VznL1IH3Z7oBZAmwWFTuoWCdd6KjtkEAJTX8Cxr88CZl1VmgDIe46Ml0PMWt7Z96T+dMASBPe/BZ
8H4BbWLr8/n9fvQCDZ3ggDk1FDHB2S+iyOA1NAwfJEqYGIZaL1hqOgbAotb+1a74P93VfwJh+uOp
/83Pu+3j4ufLfyxiKV+6d+Kr+e/9Jb6agWmAiKAtonEyaR7N3cX/z1Jz/5u+5kzyc3X+gcXuf+RX
JBO6PvxIpHmBQaDO3Mv9l/oKYRa4D/QoMI5+U9b+QQbUeykD6mvAF8RlQkycRQVw2943ZgYYJYrk
z6tI16ibuLLlNMIuUt+iUOb4PGgwkbIGVdYfj+kDFdbZZ/LXdX064yYfIt20342cPxpCeaFKMlTi
KxGRhYi7zJEU4kAuN/2FG+c/7cxcyzDmOGqlz//80jPAmA6bhXSJz/T9LY+A6rO+bq4U59pjjuFX
gbkvpk2QxAb6+5q95aU/xeVmijodeITrgqTmvzWjL77QM07o74dg64AufURboJ3mt/9nV4wKHjL8
UVzF6IDNBfo8ExsCy6hY0E/HYOXLyWhWmVsYr9S2cCEneR0Cqg6ytFpGli+OZoKBY0E1B9vy54/p
g4HB7GUzXi3qvjjS3/9uRZBq7jAFJ5F0BmSwzC/gpasmf8CFMYwUsw29PCqzLarV5xeef/C/e71/
PRSo0sgVf+vLjLPepzP6di7K6EpnDLyWTle+DmQ8r0JziA+ZkRtPiuPitRbU5aPuJl+FNr6fNf91
dW8OC8UzP2OP3t92rtssFDI4JVEjHmN3aF9NyxSbqDW/krO9X4/+dSWcHAgCkD0SNf/+SjSshnrS
wlMoLP3BN2S9M/LO2H7+MD+6HRCJAcHH83J+LuGhahqV1FpOUUjsWAZo+2EABL1u67Z9+PxKH90O
OiEHtdAsB7HN97czc4jb2EqvOryn97V06ytq+PX+84t8dDs+7V3ThkyANO/smXUph2vSM64Kqtn1
onZEvtft2r5Nynb8Anz10f0EbBjQ482SkPNvs+z70Ajj9Mpupm6tWgGBhfC07p/tff4aBSDJPHhh
1MqdcyRvG/SjBxeFh5VO9wnk9Au8CF9pXn8LMc6+KeSeJogIw7KZb1ic3k00VRlVoy+uylg3tVXt
1arYFOEsK2cv9FwAhb7rzQnZPr0ATqEy8XMaZhU0iC16CwpPn7/GD56tg0rJ89iD+1TmzuYWTrel
k2f+SbZFs0+jSd8pAkHXn19kvqfzewZ7QTHBRKSHE+z9PVd5ZjVhbZxMkxIeHhj8OGXxJLL0laTa
L3RXH9yQi+XYBrUB+9I+D+L2WoewFWc49WEa7b0uHFe6Rdbv5zf0e+Y7uyMXuKrH7bjwJs6ly0kh
iCXNzBOBTeYhl0TZcpon0cbDQFNj1SFwwKTsUAKHgamdOM+OO2nrxk6si6nTcJPEWXhf121yZyak
19MXBbRgaUlyi4u/+GLmmT/F818WSSb7+Vl3zkbl/eO3O7OqwVyeXJMGykQDA2MzO+FmtLFdj5G+
03vduf38CX2wdLBu/PuaZ3NQK/ShS1r7RM/VgmvEQWIphiE/Vj6FaWGhHcLLNbfEDCcbL6BEajef
/wIfjQM0NJQrZ7Ua4p33N93h1ACybZ68EPGJ0hp5OQgRfzHYPto28NkgdQGvOgerz7/FH3snWRo1
/UG8XDx6a90NpdmtTGEQ/ULRSz07uRTftErKuy4Y2dHQjPGJi3D9Ym3D2ohWuZVxLMDZRtDF5/dv
fPQA+Oh8JmcUOOge3/9qkwFAJajtE+PYJ5imFLdGG2evnLvM9UQ4x2Nt9cXKkNIi2Cd3huehIApR
xCrmn4LgOg4H4xeOvv6LI+bv/eT5cAzYyCALYpsNoPj9L6YmJ8DEr5+6GNOtJ0ozAZ2g1EEqSWMW
7MBd18jyG3lw5bHBifRkyZZaeVzL0UBwi6Lt/7F3JsttI9vWfpU/zhwVSPQY3AkJkupI9bakSYbc
CH2fQAJ4+v9DVd24ZdlhRc3PGZxBVdkk0WTu3Hutb3lxZ51P4C0uKnqQD7+/cL+8boFthzwzwXoY
/vHreQ1efo4JJ6NzCR2ooFRkeTB8kJD8ixURoRDujwDOFQeHd7tnPIs4zWMs4M2KdWvJSnwsae2s
KYsKn1k2lR9s17/adxAhIuqloMP5EKz7+T+eVIgKGiRRf5rMQV0KlZNKlzNlRZBj3YC+mMLNJJLc
25CWII5OKqYzhGrjvVwAhH/waP7iCvNKWrw2wSoo9d8Vdnmd1cS+dKciNrzdkg5vpjUVH9QMv/y9
MD+p5tDgcnZ893sVIUwyT/pT2cG41dAQtknXd4ehTuy7dbTM1pvgAi9jCXYfy4QyiARQCWLTzvzg
2q9v2rsHnn4K5zsAkcQ6vN/+OtUBa0d/oBPOCqUlnmnbfdeB+YWeOYKB5dD79kcb1K+uMcubzQZI
Prb15+X5x+3OG5z0bo03Q9MBBFvcbmTmuFsQ0WqD3OTcqfDdDLN1NRXLZ2NdJ+3h1p3VTgmyXtaa
41+/VauDY33noWBxwv3x8VvsoEVaUp1QI3XnPN5VFCK3++BX//yj4X457Dt/VgDOeyG0UcWd7ur2
BOokeUzNtH8QSe39618ChByjFsR11LZgcn/8JcCvirJ19alc29O29nLMy3nzwS/5ubpeSeerAQvh
usMC8eOHVEZYG66nT8rUpPioRZ3LZanQUo4ucr/f3xrx82LEocT2cQ/xc1iL3tUHs4cr3Um6k18Q
jIWv1Ylvk8lNP9n9NC07PQXTFsGF/YgKZTifOLm8zricL0LbOsZ94eKH9tFBbAs1MRHXas7zHaPo
5qOshZ8aFVxud9WUrv0RWLc/rRuuCxZPWqea8HrIC3pAV2OGY3oJYDjFn9y7abkFZ4tG3dO9wf+r
eT6LcboX//IZWL8J5wRSRcDf/5yNQPI2c/t2Pnlr2BFlKFADMzU/uC/vnwE+hOal6YKaYx3jd//4
DMxBEBtok4gWJaCy05k+esyEnLnKPoDEi3VL++cC9ecnredeKhiPc8C7TxrQmWnFA0AHvbtdSDFy
t9jo/YsUDBFkoBTX6uz5h04nt101JjdMhI3vKmzDi8Zvl4cPHsf1BfrNtwnfbQ+pH8eeVatT6vT9
kU2kumktPdyYpj62pA3vWlywjwXBUcUwLxdNXI97xijizPdiCyKqZSA///1XWn//777RuxdkmpcU
RVl3WrRhtjSHxDeJivNWa68HWuWTHSMcd5fnjIoQoP3bVW29O/jO7RUsDDowXO/eP5byoWIelLr9
yS+F3iKotbYp0+0PFpz3Z4Q/P2TNmKAycECNrmvEPz5EjgY8g5xHoFHWXa1Iz2YUe7S66cDjjbBK
V9MHcPOfduj1I+n+s1z7axMheHefCxi3S6jaU98HpkLGZllXJQLn+wDEHpwtoYYVbVjTkreC9A4S
VSpgh3Lyg+1RI1b+/T3+5UuAr4FXmqOwT1ny4xWws0q5ghTazIrDy2UsaealI+lBW5kZT6xvYkOA
u38eVg5pL6EH3QMtwJ6DQXVTl037+sHXeb8or1eHusUOidExXf7349dRYxnUnq1OZF8ZOFTqpH8W
aQ+YArGTn22HKtTHup2JO5xoBUGB8Bvve0Nyc3thNCmsv8UJQEgYchgOWTrb08YoTDFeOGWbf//g
u67P//v3g4WZJZHFkDLn3frBrmHW8H1OI1zbZWfnqMG3gYmYJUq1v1oncoXQrYt7qDlhb6qbwQVH
Yy+aky93svSi33+h93XAeu3WYxnJRa4ZsFD/eO26Yphib2xOwmiXdNsMpj54okCY//uP+eUjQ7QU
8HJGnBD63700hH5VmZWuv5vx/AbYObCkHLANRVVeBaRelfV51db4cUZvWFq0zrkoo6a1ixNBxm2J
8gL57geL1S+2jdAxOflZKK3WM+mPPx4VeWwtQXiE8RZexZVT3MLwSl5Q9uv73//+X1zm0OH47tI0
5bT0fqH2E+kQD2scSaSczp2yRF+Ut8YHy8Qv3gO6jLaNO5aF9Se/kU9RLgcrODYo7EmIn4aool18
CyGsIwRtrIqz3/+oX1QZzD1hwTKro12FRfHH6weubSw7PR5J9e6fTDQahJtVGrKTDgYCRvtkmcx9
v4SCgPhsxYXZQs/foJNCdP79V2Hdef9iUZMxb1rjH/DTMiP58btwekpgWjRHlO8gvnI9Qn9kVq6e
pm7V1NhKPwKGZRqR5FRfXx3QWYSU0Ffqbxj9g6eKYydxj1kpJQGA4Rqmt8gkHM4RTCz5wRL1Ynw2
jd5fLua2MOHH2uu4dFBc26EjvRplXBmPQCnUdBJLk99jamm/Mg9A2YFVG1Uu83cydH1UZujeJiMZ
d27pG1/QO+bwBzvkJQl74lfVm/Gp1tP81fX62NnVmBTQsOAAOJtmd4aCVOZTf1TeCGS2Hdzy66zs
gohgmqFZVNvlcNc7AkBXCLw82IjBksPehFmGwtiy8m+kXbaEKo/AJQlWhVYzWn0Flpni5TzPav0M
kmwGoG4ZS72tEZW2kY/w/EXYsdUAooIkBClxCa7TFOrklg+3AFiTYjNApQVgRqy2PZypimmV2CRZ
4pNj34KLrDk2s6QBTAsFqvoAZTcM8i4N0q8qNysc4zG7SJR0DvuJpfEG7+08QGtRh10AYglXO5nu
I2FsmCPSwIczXXFqNrY+2XQB3hlSDY4y8PAaz+GUTns5GOF0E1ZjcLAlQeCb0OnUcNbbUrxVWWrq
SNl6igl9z5GFKxnrdmOuy/OGeNsy3sigW06ljQYMDA1SsI2qhRVEnUfQduTkRQ2SXbD6PyrUvcCw
HCd/sEaX4ElgDSnCTllXRSQ1B08gbR7xlbYiUxhbCHcnwpLT3RqlzbZpeYV16yGTFvA7J7xNMB48
RGNuL4rd0g9Dd4ZYY3nOsx5LiLISON1GUlZym0FWrdiuBohTfpiK771BL1cuxvRSD1axXFRmPRsH
cnG7r7WX98sJqGlVbgXRrwWjfFXfqyIm5Aj7DjhKhVBDbL1UuDeEEuR38dLyBJlz0fabARs3xJ4Q
MtG27sI6jhiFrrYP2UB0tPtA1+imEUvv67kSwPhR3lqbpKGVuh2J4KR1oMUc7uJQlt0uKQ3HBueH
uDMizzJ+RZynzH1sV/597c3Tgz1bHpilNEvGPQOvCfhYRrYKrqGA/dHM02TLqXW8GaUeb0XNYG4z
sPUjZZxC65sHjx+vANgfKG7peEkgBYTMAld4ocf+rMZ5BRTJ5a/ZtqH0Nlo32SNBq6IECtElD2lb
iSvYFMYlMs1kzUoW4M/KoBm889qo1IMawvR6UrKvNim2HL1paRZ9UmjC7a01YVXYDYt2WENiYKzY
AUZMMX8uef+VL/yHmc8/Vv+f5AvH16H7rl6rlDrxe6VSNZ9/+5+//tDf2gUHcAyT6ZBRG1oEihqq
sP/VLvh/rNMbmkyMJHAcr+3Ev4Hklv8HTnvKSLLEVte9x7/6X+2C8wdTH/7x/woYrH8DJH9fDKBP
4kPWkgt9hSAS8cetih0irMk0f0kDFpzCn+QGyd9H3IX3tc2fH0LFGNDXMlEJvesiUWMATpviFx3k
yVk1K0R+KYxds9HeB7XdL38OwUsQM9ZeQ7CWvP84D8XuEhbhHD7T7cmhi2k4l2qGthf94ybf/FUj
/79qKG9qss37//nPzx/DYB+aBFMkNFHme73VElZT5rXuk428DqO7WQ4PzIzGj5ALP3Ug6VfByWJi
xVSY2Pj3N4ftKAha+2lJUKRnrrQ/x8EKiR9QF6LHVqDKfIir1Vx+0Of+1QcDPwCAsPZiUVj8eBlz
HsChc8wnu8xkZIMZJbSyR5S6QF/ceXlJaPrsZacZrvUHGUbvz+xri46MQMomiif/pzNAndaG1Ql8
FlasssepdLTccl5f3D17CLRoZVeOFXmT9It97VqwLWs2yI94Qz8/sEhFVpEbzZV1BPTuJOLNaVMs
jfU0ZImDVyN+aBsjBs+Ifvf3D9LPH0SLm74kEhieJbSkP15obRjJ7Cf2k6HylhqBbXnM53hL2m58
/vtPsv2fbqrH8sM/XnuFCJXe9+EwbxrabJPTMttxsZ2dNFERlTnvSQD97T7tdC42XZITC2zNo7zw
Q46lG9MryfbuZ2+xsQyOGB97pZMpqmqZfZG+bNhLO89+Be9KCEwsFDzupWorGXnLlNe7kXeEImJe
iH23KJVcNHRxAZW6rUzAw5LQ8023lNhptOzFV0YgRH5k45Jga5YQhqnTKQ1w8cY4FAn+JhPM8Gy7
v5S2WI6BuwxX6bLMExYIQshpfwzNK+wG2zn2Riir2wA7zmfbyxcf5+Jk1mdMbnFrORn+s00u7PG6
ab0BsHCng2mzeGGOzwpZ4703ViUdVJT6za6ZJZagUi85JErQOHDhIG7tMHwVIzxDq3uYKeFDlKmd
UXBuLg3/rEljCIayScwtvbl62rbYg5FkL4CsYwp87M+MuRlyutM8Pvi4NmxMH0Sf4eNMx5fEqJJv
nVlBlJNkLYBAZ5ztyVfRkSLwZSDc8G4ZXUOdxsGTw3bCR8nxXXgTTltE80aWtBc0nezEvKecQiET
0Qexjdt6YGqbYZydqh4ctvThRuY30k1zepV4A4oiLKA3ShAhxm4GjMPs32l01Ru4612j656bpgZp
fmstThOUDKGZlt5lZodjdVNkhSG9e12HuCAOYdd281bZQ67Sy1JwqDD3wslGa2XauwlhUERBGnHt
QDmf/UUFD2URt2AHoFya8NT3sY/aPd4awk2mLiJ7uC5sJ/Ks2G8/S7iAq7nPIa8LP3lbU1eSmUOX
lDMQiY3qoaABmE8b2yy7t6WzB2xfHOXakApQdY28Gu24GuYb0kIzD5ur3dhddvCymWydjQtEu4Ls
uFqN28iVIRqvTd02dhM5Nh+VAs1EK30etv2UI/VvzfKUhGZuXo4jmUeH3k67Nz3XGPJxUAXHMPHI
2axFGXy2caI3INy94ntW1Fb8hi9scE79XFDVdYSf+9dWPBrXinwdeZhY9ZJPKE/A0RInYFoHv5vK
5QZ4+njLtuDG11MTG8tG4MF7nmqV+YexA1qmwf/CBiAbXE/158QSDYlIC8HRV3QJE++MJnE3UiRP
mK+yKhbZpaiS9snLLXqlJWE66U4snuAoJ8LKOhh68psvREVMCtC4PS3RhAOR/9SZzAnv5hgP8RMm
kbHbq7CSxuOs1Wg/iGWU8jpVgyj2wUxP4gnqg2s/zF5pJt9C4r28rySN22OwKcoZAvAGX5BVf27p
Lxnk0vO6h8fMbPE1baTKQnVkHIUuZTuaShPu0fbdmD3mS0rzaJt2ia8fQOlXeDZoRi4Daw0EniuD
KHDuZRI7W0jp3s0cNEW1CzwDdHalx+K2d72cJnBqsuqMLvEGCKlHx9ylWe81mxn7x5UuiF/YNqIr
boWXTDcDkHLan10fh1BQmxTFtSvdhG06FW9DywXF7pwlwbbqR6cAIOB7aFqEoPeMky8hfNIiRWoW
Q54empSYqE1aTuRdWJMnb2O7mD71U4uVlPE+r0tq1KCeixJs+Ho0DfxNBVL8gcgp97E2sMFFTlyC
NwjrpdP7EW83cRuGdGH5VwNDFul2yTGu/fS5n/UqUE2y6YawX5KLGFlx8sh7aaDRrOIR83TllnCm
HZZ2gbXyU6Wt+CVQA9FHWCzks2ll9dehMMeHycV3hZXIyr7T6sD0kvRp/wJG2Dw2rVvkEdoFwheG
QeEB12YwP5MVVnZR667ZKQldCxfOeR2+QMBNSSFxuupymeF0beNK9597jQ5jDtzyS2JpBp9WV7Vf
VFmjn/dWg0YzkQpwSDxw0eSaLSWODccc9sFUBmOU2Uv6xfVL93Zs5+JR0CR5zaAfYVgM5irfjqpN
73Gm9C/JJJxHhKr6KytUlu0ISkB7wTYnUtLWOjoKzQi2X88mhjIAvP7bFE8BkFw+BshAq20ZNWan
eQKLsMKLqAbzbrEc2gij6laoPLUiahp3KfASoYoz9vxoyRluAfRwKHg5cKX5CvJgVpULr99gzU5U
ZeD64OjmmkSRXl8u1KLzDUYo621Ic3XVG6O+L7gDRE2wsQKXyDlmH3l1JLO2xWojcmQl6Q3hMmHe
wohVRkHQJcNmYZcMN3UWTF/xcfg57PYJvsZEJsnXOaMnA5w5wRvizwZrId4DlW272a1PRS9xCJmL
br502qXnlIiR+6K6uXwl9bTF9OJRZuztGcfcBituRaAa2V5NFNPHlAf+646JftCP+Y4u63BF/2T0
tmXaV9m+NWT+xCtTiYOWlQWlXvYl7ZVC6XzrW417h5l0WvZ/1kX/Pbr+h0r6HyXiT0fX8+71R9rp
+p//dWh1gj+QOjLGQP7gEFK+8jb/pp0Gf2CUgoK2HkmZb1PP/n1itTmx0uFCjP73v6Sy//vEaoV/
mARVs/W665h/1ej/C709k02K4v+bWyBPQ/CObN92ObCaP6MK8f+5hRzNKmoTIyWaretJIqxcWPRL
pc4TRO9nskabGVEnON6G/VUnZ6yiWfJI7i+JIXRw3OTWF21JE4dobIUvreqawyoABQ/Q143LeadX
zYn8gBAmQTXH8cHU/RTvwzZNvIuEJdK/8BbgJh7Inc5uX4a2dOY7WRN7Qa4N0REXWPwN55MzF/3K
jgliKCzKKwWMkiIRz+ZUSnqV+YCfXXUGXiscXYU8DvHg6F0HJHp1fhdIR7FsmSZInz67CTrEu3Qc
2ew3oSoAqsd02OdHEBxDsZHTspCbE5ZoY7q5wOQNqEG+ZZw82h3n/6E+jOasYGWMY960R3fwnfy2
Vc3kPOIeg6Qw04TGcO2t5zAzYgCo9YUbywQPb0Ozmx5f5RJpMcw0RzVWaAjZOEAfUnq+cjMmfpVG
0IkHSkVQdjs55EOysac5CfjOyXzdF/NjAduIdLy8yl6DZhqvBZX4HNF3hniQq85mWErm7zdHauOy
6B2CGrKlIcKLUh2LMH0yK43aqh5ZzDx/xPbJhpvs+5ZzFheDQCfO/UvtNIeYLcnYaX7oo9MKgCnW
WIfHsSitnt5ynqtdE5BuhVjOH6wH1ZiEbdgqaII1+0qSOxiUPvob2qcDQHhmZBsfa/1Rx8SK7F3l
kDM4xTmPUxwPJbT3sOSj8UHbya7oO7PdTjGuunNXVfFjF0/wmmk22+Uutq1l2TRyDPytQbzjXeIr
c9jS3fTGXRAWwTeG05AX7Kypsog8HZVctbNV3SWZWoqt39ry+xTMBL3MslO7djDUAkITPfcWDBmT
Kic36n7nYOxM+LfBM3p148wuOhzBsgq87gJ81YQuGaJYG1nDGCIfGycoD1Ue8AGlTQmBcD9Zoson
qeU84ExhRjaGROIjxeqsNVEFdXtdFcEdaYz+0Z6ahtiS2iJuyY4bUPd4ImtCdHRPnqlVJsV1kcwI
5RbZts8IF4IhEtVMXITrwLenaCpbdZh8FSxbgp7MYdNraflk65hijmqa3+U5QYvNK7p5IltsEas3
QtSyOHJduqtb6lX5GdkIwIJgspvHJXHBGEiX0Ko1mVGfsqwL5aYRRc75dXbk0SEE171NO8RmWyNR
rrVpgoxQ87mNA3tTWqBMAKqMwWso4MzgX560D9yfwFxed6+/Nw0yaXZadk4YrRvUGjerlnmb2awe
Rz1o/Pk5nHBQWQ25ALADa+cxzHyr39mB7KjiurDtIL/bpb3veiPIIxI8p68rLSdm7uBin20nR91U
6aC+MH8MvzUYazCQmyOCCh4F+BM6J9iHzgS5Mu64WJ/hIEmSO3NrhovoN/Ozl7Y+iBuDtBgCLz3v
pjCTsY60J1FmMsaXrIUuOtdNXmSUL1ljD+K84pc1W6/LBMEkZdKm+4LGgbPPMr4Bc4umRHSYqOWU
DhrIUDqsSBhi11AD2GFMEJJrJcSlzBhnyzPCn3BX1iCwvzpFS0BAKwYAV0QtwZkP21jHUd2Qu0to
ZlgNm5HV41SQ5MB9s61Okv6TlvuYEu9LS/7IguvYsZ987CwCHOhgXc7a7VZeStvfOdI3DMYVQ07C
RDaXdWSXLIXbxkRFvatkIO4KoF0RKXbqrjd7kB6xneruQC8fBhxOBlmsIrvlbIAJwqDILFry/JhX
iy1thiLB/lHKJ9eKa1TQXDV7Y+W2SLacCAk5Iz6XZ87WuXFuBSQOtOmCPz1Lrit2qtTCtiok2QgQ
KR6bObXP/YL0gMXKTnbqj1fcrng3K/MWkI6+TvyMaL2mgEUS53cYsi8L0slu8qC6K5w+vZ4JmKoC
47LuknsCu9YdwSKet7mRGmBq2hvEIwfjjT27NCfJT8jdjilb3JgleDpVnxE7AdWDOWWkm7a9lW59
4aCfTOIljYgehG5v95/Y43K+gLzzq4Az1qw/NRiwCbCo7qDIEek8DN9o6x5EaX1CCnEu08Rnzprz
QaC2BKyHPHS/6EU/+Mrwtt04c0ek1ZyN3sIrK/Lj0mZyn/fGIV2yL4yEHkEHcmYboClZvfO9EdN+
ZjE5Kh8O54SeeIkGs8yeHDIt1xAumgsjyZmeTkhmI8ODkAaoWhyWY9QfJkk1AMgSAFADkfVJZ59y
bdHhsik4TeeSbY9VroY1VMbWNR0vDMkpRAXOPDmWutGNV8dUcBtWnnUGxIeDoEiM7eSar76/kIPs
1wTJ9HW7j9PiEnvvBeIPhGxjunH6+bpIy9tC5aD+ZgWbqHPzb4xmj7lRZpcLyc+3fsWO4sE5iviL
brQxnbIhHR4YLXqRKGfjDKTeo+7S6shtB37r196VhOjFsWnSByCQRNm0QXVNKs5tUoXpAcf/7B7C
vDtYFf0nw8kf27Jg6Oez86ZFAjIwGy4tRz50VhmetU5+BKLm3PfjCMUD7tAt49lgy9zsdupaPAaB
rl5ciy5BULbBjTTYThbPnLcVTViWyO6kgpByPgdv00ew0dX9qJvqzfXnGpxdLQ4Ed88EM5reURlT
fW12/Te6b/Z5axAaPVesO7ORr/gACyMNZq7vCPOveyuz4Ho5Dr2lOa7vvUYXm3yCwQR0BkhBOKQ3
IAHGmJeqGE+AwvyoSUoOaaGiExSk+iZvwE9gD3voSG8wG2XcCkpVEgutbpemzWc5jCPDt/hrUagX
WDeUNJgcnXsDuBeR0q69l21uf/OFfMzMcnksVp2/aTrULwtQo1nTOHFSosJLfbDHEGISppizuLFf
CkoJsHPON2J5tmhvNi0tp10axsa9nxXsemPhRRj0hg3R4leNZebnk5r5/j41a1pf5a12T8XCVNSy
ieQWHW9z4oYZ+Yy2fa4ccn5yOgghe1ddVcv5bDR1VPRo2bRFh0X4IBDR031z7eIOBNXTbCVv5O6M
t/R+STwCQPUSq1bIgXCfTCBJc5Ha8OOBJx7a2umJUqpNHIM7FlRLALVKKvlFmnNj3iByG/OjJYYR
CiSo38l9a+N6mTgg5qljR1q2ins0IP+76wDnmBegMjSJNk4yhsWbhPtDYzGXnVY7Qk2tpYmm2oRO
cmq7IAnLfUESrc/2mht9/XUE79ykO1xpggE3NYFd5aRycIiHMdKmZXlRNzN6oU1hlZj/4aVo4sLp
c6r23k4nY3pGcRv7ekdQNtvahTcvY5odEoyRwnkgn0lYzU1AF2rKr2JMXVV1Q+u5gAdAQrWVZ6+y
7ZD6rJQw+WaGiZ+Wm9qv+Up94+kXaOmQ35O+W5iwgnAg19HxpsNgN95dhiONgJIuL/ZeE2g2co8Y
D/MELc6wH7MqaJ4YGDbmjjOuMD83KYCdavffU+1fs1Ucc7871Z6l/dK8n8f++Wf+Ptr+YaNHYrqE
l9MX/zzaGiL4QyDXxU6H3T/k9Mx5+P/yoTm1ggRniEkKBY6L/zvc+n94psMcF+vhinlgSPcvDreC
P/jD6RZJGmIpgcqHMAh0TECFfxwJNTOTtrwY3wYUhrR4fYczTk+UoxmRDdPTlCmXNb5wnpedMOzl
StJXOgTacr7LkNzUZ1kR7Hag9rIHMEAQKD5zDF5EBLqvTIBAsXUJJDTD68DwmWifVpD53tkzinu3
obm8HQt38PZwdazuHm4fOheHdJ0bw4+FfZgIixp3w+S4/YHebiHpGgGDoknUmsW2Wkq0ImFhkIiW
eSVxb+UStNtUNO0N20cYbBPLmEVkgjmFX0VOqdqAJB2ciL638Zh45AZu4zKV5J0GbvVmA6a0cWdb
WXtKRdo+B6CIxCX26fAgkxUK5ekqJLRdEfBA6mRGgimsTfymaC6xgjecYin9+uSKktshlqfSMyDO
hnqTI8v8bFi1CSy/HwfjfmE1y/eZy3HoAjYigZBFnqUPqfCaXewVqT4kVQyOs+YwkkSdQawyPcKp
nV740wZTMA6z+iEJazxxYTs1Awg4Fx4eSDTzDtu5cI9jGhPmaCt4f9G4APukfy3bZ0WTmrKHUA4S
84gz/NaWifTvE8BNJfW528C/H0zK1UxPsEarlMj6JMCLBMc3TpYbsCYtCWrtGknstoLCYElFmG4d
YC0Xrh4Vxs3K908xW5195y/tCJApg7obqcxqnuuhTcLznAPXLfGkLjorRjAXuBeWtQwaE4owyKDO
to3HqT2ptXQkLKt3CBNnklbubHc02/PC88D2MGxZLnxwY5yhzCJ4GnpU8tE4OrKIbHdIPieVL1GW
Ok3u7FzJWOnciHtIviOdz/ZZp2X2VjcJ+qi6cmLxrXa76cYnkQzp7EjfFyJc5byKNuAmob7Wci97
hetFkf097/p+yNqo451KdibGbSptMnG+WHXGrlxbpuJNKiALRSk0VZRwkkn69dLhGbmIJ8Ff5qT1
6lbroG33u3YlucI54odxdcfFk5c1nC4Tp6gOxB6z3XRTha0p8CTBYrpHXAeUMDAEL5sSwTJu6rLk
Lx1mwdlBdNN0M7Hhz872r1dRKVC6DAyykb+icat+eplq0EpnCQSzLNtgeZrqFUWLkuibk9vFQqc1
HABKQOhNaxrvjZuE4acJs8zkgHOa+OAlnJrnoM+Vdc0YcpT7vx5XusHSfRoEdCMoazlLw18PHZ2x
MtzD4oWRY/U0bejI0s4G9YX4d5v1wSvI0tGNnNRoeejH2H2ygEd555WjM46as29vIbn2t1wTmxFG
MjvPhpL5lVv46toT2kBVwhD9y2RohxOrrL9lxMqd0WfLLpMYrujYW+750IPHowhRRRQH1ngWl9Vb
PDDzWyoIfOQSljk2FwsBtZODSNpnNU0vjnoAliFFuXpXZdIk1g3iA1MHa5ct2fw8NYF/qsFRPoZj
kHcbKub6RRdmeFnMyAW3MxNWeIQ0zZFlyzLq6rr4ZEKkP8cnVNMcm2nIE9KX3WCzoKlHgJd9FtMu
9DcTQ/vHYnLvAwaTgjuVpvHWMUelbgNLD4ju+BtocsXE43J9es7tKCtT5GyuwYWuC8BXPeGiC8Vz
nAIicts2aoQ/3+V1ZyQRpxH3xhNlfSXoR736tjE8DBOFZi979wLdLjjDbqWRNUq7UQwO/G6GzcVY
BP7g9VIN7RVEPJDGrphZjtVj7ivkGtb8hmeo+xwA9XZ3UOmMjHOiWxnnY1nLz7SA7oeli8+hWXdX
/PoiIjZgeJ5CKnAMpvI8J4Jm2xT0ERtEb6RfNlT+fpqRBOnwQqcj8bUbY+LAXIPytOFsBLy5mRhb
jXk1KVjNiuRtqOcSqV+NrBEeEibsrOnhd4Uxo6LGL5NrjUcl3+m27fZuDAGN9cJDh52wJ1jbrC2z
qyV0iCoMkn74GiQFTpfFTxsjCttRkmpMIK8oK+tlKLs62TiG335JU8Mzd5JS9r7VrXcw07g1NoVr
cVLwZ6WCbejgsCWq2juBn8zPzR6YNCvJcFXq3GeK58QXBPS0Z0XlLy/jXIEIJcy33LfIClHsmln9
ha0x6yhPSbnNoGfT/Gg6Jh8JUFAVoFu5oE52/bMC4iPm3YE7tplUPn4zIFB95zz7Js2lO8YFekZF
KfKI01s+Qy70X4DB6TSCR/0FLSui5mxO5ZZg1QDAsD8i2Oe54KPy0L+kTZOFl2YxtneOM8sIO+eU
RkRiNt9nU/VvQdZDck1US9HMu3dybU99FUL590MyDlFH5DptELn4V0PlUKSDyWR8Ka3gtrFm/7Xs
ZrDzhpcCzZTljjy/5XMutHupgkSw2jTyGBT58rU3F/F5WOJ8b9FJv8XzH26bVfpVAciPSq+Jx2dF
7iLrhx92GD4J4HxYymaNEc/pkO1U3zXjGfAnN3ymZkfFaRWoGnZZLiqI/X/y2Exax8cEsvczeZe8
7NaCqGOx3UrvDEcg9oSwWrwFSjvOJtNN/ynoPPZ+loMAUi66EfYTCRw8SZW1r5JyHFDXQldlp+Uh
gvde2f4eKt007dkN8s+5pyBgqnwZLx23Gjl4mmFx6FVP3EPrj261rduaJs5cB/2ZUqX7vczi+mJJ
WNwRAtgMH4keKpZDInwaR4s1pyU9eoQMzBG5B8HjGIqZwFa0aYQOQslnmYszN3iyWr70djJJLYxw
fXuI6i0nLiKjH5N+RxEEb9Hh5YognzUhLdOKBFp/SMy9BkEro7iYw5G5BFPBMWSGrycZQ9FvRmLG
u7lh7RYGuW4bc7Ag+bV9OFw1LoPQiAMbOZ8kkXvGnUaP0cN1DP14F7BvMsrGoCFe6tQRL4NNshHE
c2bW5ezQf3dTSiH2AJORMlP2Ntl1y9gMNx6VUnr1/6k7s+W4kbQ934vPMZHYAYftgwJQqIU7KYri
CYKkKOz7lsDV+4G6wyNR/Uv/HDpiYqZ7JLKqUEDml++KAAV8kRxWbTjFpCdIvolBzy/czO2f0sVo
btmRHYwvEL1AOEwd6IyLlJ1r6Zrm67gMZhGKGt9VmEtjrPe21Nk+CiD2g54hmQ6zaRA7I9miF6fV
AZOeZxPXfq8Lpla0RZZ6W7RGoe5Sd5puzNneQHxU75zicvcMoUKHjcaA1/tjNYvDIqhWYTFJrTO1
JRufm8vsoEdxdqeNkn3VaAzzG8PRFS0BHJ05QLf2ScWNGe1si8jGHWLzXnJLpkq5VyKZnee81s9l
7zRGKIjXyL0ipufzXJdE2AWKcChJdRUgIJrF3fYLCCGKB2j29gohvKBvQta3RoQIxBcjR9Sd3giG
DjkRBudHCqPYrlKoEPCcHFpnV3DuCcq4Z1hfGQNeuioe7otsZVte+y6/RMBjvceq3ZNdmiyA50xb
ATJHwt9JVn4GB9889Qm0/y5qR/BXkGDYYZL+s5xyIYKSAcOaRdtFa0q+eYKmwjhU5F8ClhAURU5s
SVX0vhRrS1afHW8iaQRFF6LKHFJ3R1NRTxx84P5BodNHd8p60wMUdp7msgPsMY2l281J6pCAIChA
JciZTXew3OaYTYl+0hqH0nm3tHl8O6vibSZ6rT06TVZdoNfk+i86HRiePWb2BSdytwsgGoxP+pDX
XwwCaMN8cLNnok8Z5tWill+1QW1vnbYGT45aXDPHEeXZEYd6Px9FIdAQmOMoniOSv/vd/P0QkBSq
1C6w0j6CczkRNN7arvtpnWvnMDgzreqGYoAiooqZiY5Wo2+6OadnXKjyyP7vHPETDhcu1eSZ1yKl
b3yg2lX3R1cR1Tb99cQga/r6OQEaehzVZTQCFZPSvT11dh8Ao+jnwszTr9jo6wEGQTo3hBw6JGMX
huqJbbEw1Q6WE9VVfyCRq7tn/CYAl8d/5yxzemii7UBIfhSYUsl9gfWQwrlE6YLGtpMjbcJfTWto
UAGk8shDh+qjcGLYDvglvmSg3kOSRvlecZrk1kjN7L0zSuPbiFjtriS++NlFkn4fLxF1yuyvvmYT
o+GZ1ergV+0q+8bi8X2PZkwpu4Yjy9MwxlXj1cma6H6VzkUbIiuzv6hdrU++1dMnTc0MkY6zavHv
tdMu15PmIh9IahKhc5t2JbcglrqQZOR4eqVPhwlxxmkZUhmyWZIfyZnSKWybTF09VqieE/JGMHmE
mdt9Tm07/qQSZXvWOoPFQujAwaU8ML0t14bSak8mAlRalFs6DtW6Jwid4aQLLSi7G03Rsdlwt+dx
KA2JDxs2eJ/QWvNJkokR2jEDfCv0fV2a03U/aPClUa+7F2thf62lirArjxKYldVdy7NTpdlhmFae
kYiqFAiUVHNOaS21I7vPO/2x8VdLaYnHTlQ9cFhU8evXinUhkLHoPkpjNLyDmbmqNxRDcscqWVzC
xZXBjPeQJaLh7mSvd0GmdRzZSF4y66kGvvSooyDvs1EZbYXueCUHP5pypu6mTNMqQCwCMboW7+bA
T22I9xFNaHE2MkU7IIhDWDSWBiXSSvlOKYQepHbfXrtFb61MeHVn7rOOjPgwyavhyqj7/rYiPTu0
4e9OnRLHRdC7RFMrow3FwClEIAsZiH3cFe6qQ09BO464ahIvc+rsJIZousVH9LLGjTwxXgyHfLG6
i2IEkEU0blxrZV88TiVVA4F0OsgEk43+M2k3S5iYEen6Kl4Wr3PcdN7rBfYOjfvzGDVdqh+o03Bf
aeSo7yo8kXz5ejTtcLUV5HPA34P1p61wg4HQz29F13JwwW9FU/jgwj12TZqHM0GBr/ZsFNd9g1rg
ZFrmdNPbCg9Roq0s98qadV8RKXQMzDnkLgJs/XM3cCY0ulGtwty25SsRqY5KuO6E0oZQ+lrZlQoH
FG7jlZmcngexm2U6ov4sqXphUM+8RJhblU1cz+yIwgwavULf3I/UJBF89MVoW/VcEUvrlZU67M12
zqy9VJRnIYUdathEPch6eU4iJT5Kzh/w9UqDXGphb+2yAaIgp9qZAg7OBupQLYeObM1PcrDTwmNd
MPPAGnjPAKbqZww8SGoH6UrgKDe/ian8eDbjyio4nff1wyLhKfp4uC6kZXfHGWFtT5ky6eEPmNnR
BdnuKAZvJBL6JjUmJbpezMnxJnw2jxWBi8j78I8ufZyvexnP6EAYBxa/lVlxxzy47tVZp32A5Nju
NTer7mXM4w7ErJ3e5DzkBAHra7CkShFOZWGETJ6KQ+PtbJzk1DZBX07KFRtg+zqqSn5DWj/sezQh
87XWWbvUOPrXobJ00XEuaEBCeZfdbhHYtk3/i2/HS/G6pkOzwAPn7lFNynOub302XZQcVGMLbBjX
5GDXYCgzw/roVdbovHezWHqPDC3H9Ad7GZkBLKWDORfWemuv0/jUmmQnIJXvh5uly5d9nQzPbMfl
feZUMnBgW27KJTmOfNpwJNAfwoSmnHdjtmbztCIwEKfYdvo5aEupPK+d2T45dHU3mVYGNeCnhyQz
fUrjStx1XVZCjOYaAJpIv7h53xyUGGFZZiv3dWRIqsooDj8wM9N0QSwm0zbnZHoEZqu8mMY1P3Kc
rEJCxqxnpcQmnqOdQO25+EM9WZmPUBV1RbKa1RGsZ/DnXluOI2j5XZ+xEzHzmDwK+p1qj+MJ0C/2
ErYpWlkU4zIyhuWiTm0lCbSVWpcd0d9kdWNuXhgBzDGlyMBVv0Qjk93c110UjKgmzphhIOSmpnpG
lc8MVyzf1HKzNmpF+qgV+shgFeEUdM3sJN2kuyR7zbrS7OLTqjD9V1P11a4d8WD2PU9QD2N1TdPT
zqBv6pEanyS9IDV3eOwNUzm1lTN8QdIbpRwN8lqD1SrAgFB8x4Cw9igKHw/t5knLCR49OXMaq+hG
SoPPCNRH4Wa6opn17YKdx09E2z/YpcUEiI4Z3TG+w+YLnWOiDRN9Arhs9Zgp1R1qIjnTQhGfltYY
Mc4l8MxxMhlnBSMLCDH6ppvFmMsHdtyOmOgqZZaq5zpGAV3EwAMTh5HSV0mnac7DgJDRrxOGql3i
kEwdmFKVzQWTiZuRkNSxzEjD5tDFd+oAPsHU/cnQ/U+IuWngkLFo50QE/8GtAW8VzZruvqMHWk5O
OQrzsKxGAkVbx8SR1oTcUz/XLVeEyjdPP7AL/+AE+uBXAa1H1qZt5nnVwsn10aKDZKenIm19cSjb
ukxdfQwJicr8FdDVT9V2PNR6Md6hbDRKLxsV8Zd68U3+z/i9/oeX/x6G/G8tHGwBqivd3I4eBrYO
+2PZ8eyMXYxEowL3wv8MxqXM68FWkGR4Y1NaIQdwEEsYKRW376Tgw5bWtI5ABYiHApL0C4Z6BOXk
n0XbSGwUHBGCsUwdqFIT9sGrWcQIbhd22fhuOSfO3e+v4K8fAav/lpJh6NveS8Phz4RHYpsJqlzA
8FXgeA9KUdH0lLhpurxFpWFOD41jqNR/oGuDbUBb/JplmdHvOxuANpi7EYiJY0ub+YuZyvyI1XYp
ziOpnVpoJlqpIIjqW3lTr6pjwe5n+p/M7h9D27bWd943qTJIHPkf4wNnoySWCh5vFDuNQjIrTDpo
0x0GAk1sSrtRC4ZcVQumvZzvKKlQ4QZxoW6XXpHzo9HnZRmuVIJMvvr9W1BaxSpu/nCdP5jWtje5
9ZCYDG48JrzPn6+zrrNf2FFbbC6VbAojHVfKuZxi3hezx+2QzOk7emTopixfucjf7wq3drlPMGlT
TZVQ3QliZXfIAXF/r3/K8tA/uKEs4mq5dviucEcTgvDRN99kKKTdBHOzZhTcA3q+FM4zlpBmCpSF
J/ylbLlq/qwkaBdiTYtVNFZakl3Fi1UnZ7JCY/NAozq6yk5L0mIPF4bjFaUyJgcU8Kye2UYLAQkk
pIsNi/ZIOJHVUflQIO9w+iw3kCG3k/TLkjMHQ3XrhIpToyJCM6F84+iU3VGDC+iakgKpeXJ1lJcm
mZ35Fq269YDd3CRaYBia+g+BCt+zKX980h0sJt9zXrhKBubG7ev9wdoIcZHQwYQ7aRgLbI1/Laq9
1mcocBowyCv2BVrXrBQ+BklJt1jHWPZrcUWXvZTFrl0GQqixqzAeFm3Fs9RLnccoaqW6nEtMGHO8
G+bBcv5gJvzuIf35nRs2DwDpFjZGV8v88ICvcCsoKQHwJt5JcqWkeHTwzBCa56WMfYgNzNrQL/sO
23vQpam2nFfXivOTKSr+2eDceQ2B0aehW0HR4uEwjYbcIIqpzsIi7XhfEiqq7GB2td5v6ZKg5wdR
z3JGv1OnDHmVcGff6cbMeWko31qPAEfZExyFWB5+/5T9vB/giyTDjGXE2G5jwbL04VtKsJUvxGtg
4kI9sx0CsA2msjiWomxONO4BaQg85fh/Bi1YFLf8U0Wy9vNjzjvgIqOPNgVRiCZO2G23/OE+WckA
I2sKVz4VjX2NWUc1mINXB1jkL1aKy2wbR5Q/yRO2kkHuiqTbVlY11t7MxESdVzRmavga+HLkaQVw
656kqfGZyrCS8wNHsyPWg6gNSL02QnPMi8ZvOa+nO7wqSombS4uUwDTAWsPfX13t4+WFYdfVLV/L
pHOX9HPM2T9+OBMblYisARnR1F4CFlF4po30de0AOdxLDsJjtEsp6T1Fdp68NKICEbXtLo8CZHyR
Hsy0Laq7Wlju9QK4609Llt1rctPgIAkx7110q2drrHhs6BOpMhTlGrHdhFipl6lEsAuqDfKPlSnL
/YYG2QY40qTXwm06BIic5/4QJvIhbsnW+MRIFSyN/gEWbWQLP3/iQqntwqyLr4O+UYM6xA3HoLrf
4D9UCcSngZ5Ne+6x+rKY0OeFZg10zLGCk9nQ6pSG/v4r+KBP2N6Qo5FutAXeb3p4+4NltTSMlH1m
2dYKtvNjPTbKfUb8u72LRzVqfalby6epncg8NweKVIIZvVN04eLwSQHMhn4km70FXVJj0/1WJU42
BFkpLKIMUVPuxyYvv3UpRUdns2nLy3Gq2uJeYM7kiLhxtCw0zRet6c0Hc4RyQKYpACC//7/KZDbw
DWJSbG+Jp3TyY4S1xR5vE7dIPRA1IqaeE6jZU6C8M5uSeZcqsb7xZph4VIOrnqZhWcueO3qqABwL
zhUJv3I2FlSDyDCe3KrmlxXfSVQNo2l8oMa3PWCaUPcOygXOwmY0RviSOZTD1Ea1RMqNQRE1deka
x2rJNrWAouUXS9Gon3p3AdSm75fJPc86mzqk0r0sRGOpXqWphRvoQ8kEbtJZCeHH1cVhhNmy/evZ
+o+MMA91yX/+1/Yzb2C1XcrR8rua5d//dpm+dXVffxs+/q2ffqj/P9//mCF285389C/B95iE2/G9
W+7e+7H46wX+/pv/3T/8O2zhYWne//f/eKvHCovR3TtdetWPOQw4k364uX9xwDyn5evL6/z+y4/8
JRXS9S2egeYPVyf/k0h2prq/XDCa+S9ufPazbeon4kcwyPytFGKRQA9EAgHzLLH0trnZsP/2wSia
9i+DzDTcl8Lkj0E3/xOtENMxz/6PGyuZj1vAILiwa5Gm9jErGPUnYVHTLHZqbZnjYeGkM1T3cVNN
fXSJFyRTGEWJ673Mot7at6peny1X7R6wzRHBELW4wti49ylVRF75vfLIlYLap2akEhZXCIY2od4t
tvOZxC7aVDUZ9g1CmNYxd64dUcVDPMFmGu7Wc5XE02HDQUEAzDejMmr6LzmR1rOzH0f5yBJqg5CI
RLl14MTIcLFbCXBGMOKbLsbiuOArOnSQQwgGV3SIvP1Dw1+5bwwnpstUr52zBpgZ4lRRNyWB5lWx
SbFvLGbIDZVTqNE8GerwOprJWbdKqHhsM9NIb1Ph5Dz/HIgOjhFNZ170ZszUvbtUt3bnXLU6rbII
s8ezvcSZ7S/fC6XWRIvSb3jGqWMr44QO4L6O1NCopTjWOPKGUydy6yIdVfOlnZD5ZUwbUHTGfQXQ
eZyXfA4HM8ZQNDtuQPccqh2kD6mdkewy4r3Zdyq5Qt1sUyuno0hVtDTdy3V6o1N63tjW5rqlbXKH
5Nm9soBofCdH2oQAm7LXPvrEU0HhSNNkDYdrk6q1OiHOM+lvyOdrjoOiy6Mqkv5abdN+h8ipPiuk
k3ojcV+4aYb4SCQVAADm34fJiYhCa6ZqeIMAXuE8e/WJ2k7jvFgJstbOVcISjPaQcP2OeEGZW8Z0
EIGVIrZBhkCJxWAQXsNYofnCNi/GgVSGhLp3ibG/2+cqyTQ7Mc/LoXEFMq0BN0GH/AEMz2ym9QHp
D216Q92fcCCat6WTKAcbwJX9ZASpTJr8TK3u1ploGmGMZxJBvYYAzOwL+612ZP3kZGV5yJ2l9NYG
RNyQevaQTTbJAGsNswc3vyOtqj4lsdadCdpRjzr2gB2ni+pqC9rYpRSEM0k0A3XhkJPKfkxU42IG
LzlbYOa9z9F4po1yMdUw6ihqXOZ5ChdTEWGLbmILD6d/TW8dMXl6RiEzFmvDK9wovtC7YT1qSTtz
Xzv5GZWR6cI64783CNPTlUl/SybllUyiELMZTXBZPyuPLrOXXw+uDKOxdl/qqm8/QR8Z99w4oJor
AaY9/pdb+l/MvexrscNK1L/Fq0G4CgH1dzSWQq106eeqNOzQrEyaYIXTo0njQDCvU3IxtyphVxEm
lEZZ1YBSj01zIZRAfi+nE6KHast1PK/IJtqQXdw429lyG5fIzLSqSm8rU4aTVK67MXHDrqwPmHrL
K9lZSMjK7oJ0kcMwt9W9vWpNyG1wZZvWPfPCS611/S5tu8NsDZnfYUTlgk3Pi+Yql2sd3xmT8UrF
o7kbM6MLE0y8NaWN+b2quDZKs1S9cjr1yZaG9UguXEZ/shgPcDSHyS5fcow0e62q1StZYBfPlPVN
75TpFbf3dR65D3WNhoWIJUxkhu9E8TU9vZ9Ktw9B/2/LcXmZNYqSJ/sTAVF+X8HYUhUM6Fx3Afaf
AGl3aFrdN8Mw4zOK6Se1mN5sLSIGrJ0jCjvj10hrr0lTJMIPvHZXQ+jsVtKY3iOruUNPfNXXZXsu
pPK5TtX92ova24bV3krPpUyPVqI8MWTbN5qhLIjW288TcVtWSl+k3iceGrmbxG5PemMrewrniYCr
mj2B0hdAw+HUTz35Wc1eSeMsaMH+8t62vbZviLUYtD4sMqYmsO81fZCtaX5rjLbYI/C8142I5Cxr
gQ7j+iX4cHdN5V5hXWTogESlzNIEWrRnMzBUST2c7spgHZ3AQaKm44LSaRr1WDMunQV5UqRgg+Rs
TtmCoV25MexNozgIMBp3PXSFSQcpxce42t4yV76nqxKairbsLDwfVJ+c0oxIEWnAyIERvREIc2Jw
fHAmGlwFrp+EpJDUiS71uu38ZGZPGTr7PeJ8sCsq6zaZZwIl3LPkyQD70ohz2erkyK+/Lie7P8gE
ATze9VvAw4DR7gZphvstj5kpzXyw9gmMzQ451lWWsntmFkkUNr9gvwKNe5Zeh3bqCtLnBjUgagHr
n5lOO6ZG4WsrMhw5TR6QwydR2iScZM3IbluVbFpDf5+0UA2Lvj6PvToFUeYU7w7RtHeuwpcGfCvJ
7qsrqp6zYQhVjQJMp0MhkXZ4qSLyXr+u/bQi8rCG0NUU2q2/l2bG01agOdstZZqjbXGDr+sAcGbQ
kbInoRZb+LISXhZNqal6VDgVr+MwpfdNy38jm6zIUHCScZoP41Ljx7atW+pb60AZyWiJByCT0W1N
AHlRnTSs4ISC0vxUTnjADKZZUoJs5AmR4hMhkyJ1aytI4Mi84oQSagoPnFJRCatqiFWtpbMDdZDy
heQMK/WzQReB6DrST+K+bSr0zY0mT/3g2oo/fW8cRVmcuZCdMX2NWmkNnLEtubWTygwF3ZSvAXGu
DPKzWu6zSkcCHBG0goQiHesXc8QKiYpAc2ufncWzm/wLgDnKiknE3pIbn2U2DkcuzI1AdmC38Jw1
psyERJ45zXGyxlfEZvoutZis2+wAaG8n4ZG4j9RqeW0m2jBMF92FFLdNttRIa6wbVU1n0gjZWbdA
P2+FbhRdm6Ku4ozjiEXdesYpEFUr6fMVCqxT6Df9cZml3xbFS2Ytxm6MMO8ZNV6wlmAc4nQR82pw
YNuzaemw9mtd7M1ZeV1qmV1blECHpas/1TDK2AuhbuEuyVDR0Wqg8f6Ukg+cFNFwcFsaJGiYx7mm
dO4uAqAIIjLwdkYeu7sZoThm22U6kqqjH+hfnjj8kuTt50Y8Y2OKIbudOT8UbpeH07Lwp331BZyX
xAF7JgJiR0J/GjT0UV/U5BBcGR1eJAdn9OPclut5IsjjfrJNiJa23cOFKBf0j37Dkr1vW96K4JZU
SMo4MoZZz1mv2oGbGQN6z27uwzpx9wgAiOBHBT84PuaLzyDaLSYSzFs4NxKPkuuzq1hPplH2gYiX
7IH6Vc3raoEmLqGuFzqBTdBs09expWh8KVuoIcvmMNjm3fSCRB2OTcM/Pgx5wMbWVEtgUTZMufGU
ao27M22+VMy3pHZMNbk6B/grxQ4y5Ag0N9PNiZ4RybjS3qqbx7qkk7pkt0EbtXZngBfd8nXsLSjh
U2I8Fy8flhT7HlyQdBBoJWjFtXh8ipE2j4GSICWAPnGU8tJRKkiUifJJunLSRdyKTFWQXRlW320C
m7S4UZCqq89onSRqVlfvC79LsUQ+JiBDJCQOZZ5cqY0Q+FmlsdjvTRXPUvX0BJvviQSgeQjbvJ+/
UrAObeDTq5a5BtbySn4WnRV/Ay3SySWhkFXBwJXQOrwryPFOTzpEvOt3MJDNqY8sRkLFFta5EiJp
X5vBGWdf4rBSD2u6JohcSC9JPzUMt6fGohsqV1jPyH1pk/RA/FPvraI3Tl1ULLuxkHI8990U4Wpc
MAg/W7zAORUU16MEmKeJrgajzPtzl+P96tOm9w0Oo0FvzNV4XpYplSd6ZoEMOt3pDlqimDUBpi7I
nDsaKdt+XSE6QQ01vTj2kuP+LBeiXHDpEQ9zQZBq1jMjl2TZY7WbOJloSjcddQL2H9zcNF/drIwF
ux+iXb9ZrWwM9KWF9S/WpcfcOhrrwC+jBBmub8ri5DhNGJP9GaUyexciwedqgSYnRMNJFS+TjWoc
ljEliGyOe8U+VZ1lsR5VWjr69DZBa+zmPuuaQyw7qdzlSbfOXilbp7+rUpKOPm+0CLnb9pKKvShc
ZQh5xgRZM9Y4jwUW1RrLVsbWNuwaDV2aX02UUodVjbmMEWCIrUvUC6l+kjQHkDVAuW7ha1jQmIJZ
ObqvOuZqdp9EwR0dIYi+yPVoZd+L3PjRGCr1ZcCmzTJTRd0nJy2W0mdrKOdD1EV3YsAd46+LncrL
2Vz7AxjWqn519MnpQyEXMSHvUlWOLGDXI5jwlNVXysAmGPKIWfOpBsgky8FRstBIOmd6pBFWND4S
BVndiHZu2GzLheOxnqWMBEPT256hYKFZetUMxil6qkvHuktFXh7TojS9Ydtzuj4tOc1OqddtXLBV
ZW6QZYskq3U73mnaeMTeK27sVuQ3mugmr5hdvlcipUp7Nwit/eKS8XLjSsP4Qlv3J85N3J/qSFiS
Ai+EmISHzxsJ0H6aobmv1ZTedE8MyG6XqhsmFLtWNOAEkeLFLSx8FtB/+q4nIQbXJrP4Z058g+J3
rbT7U1OQ9OYn6zKeW1lZu1jr2z3GbvLmLYx+tYeAc3BPk0vRtt9YU/5gyfiFIhnrMiXMFuGH6nqj
Y1yt2jQGBV9AFY+XWmYTRpNktz2ZSUB0TXYiJUEWnGXV4rqLs29LmyEzwTLj4tHFcDsTLxm0Laz/
NJEPtOls6Lk2jPEvQPQ/gqmum/fqfuje34fLl+b/AxzK/S0MdZW+E4v8Iwi1/f2/MCjQJHxqgj5c
Uq1JUNFBW//CoMx/kYJibbmiOs5TFb7s/2FQJj9kbQEtlNZsPratguJvCMqw/6VtmBSlfFjV+Hnz
P0GgNuLm3/gTFV2CriXV4EUAuhxT5y38iMavdoSyaSCrPULNZ8e73qo2DsmIROanhjS7S2Ku5ZtK
1NzxB6DuH3jvn5Gv76/MVdFA3mD9yU38wAPYMy1IjCCp1/claKydwAq3zIQ26Rr4Qn13ttzhODpD
/t6XI6f837/8h7Tx7fV1wEUU2y5R7SjePqDyA0r8vrGAzVzb5ti9ZoWBztbq67DupfsJ12rxbmhL
pflKvqoeSh+1DgnTNv5AiPzMmH5/HyDyjgXXhE7/L4TwB7JnEnXRtgs2jixbzbPQ8+TJ0Mf5RL01
IPPvP/SH2J3tMyOwwK8FvWTASHy45ogcQQwUZGR5CWrx4ESL45tQXcolqdtcc6oy5R84619vMJ2+
rY32BPzDGvHhBuvlLIcReN/jiDgTddFLMz8W6InK3ZAqMuxkKporBG/i9fef9Z+uK4GcfGYoNAT4
25//cF37CimJ1qi5p7BzWVeWzKLspEtCP3YKGu0/XNlf72ZycU2dwHiHmwkdxM+vNuECAJTbrPRF
YZ5RDX3NjHEY96usdvqkoqVdVrQCxVxVf3iO/uECs4Lw5OI45YOaH165GQdUZ7leerm0zPNEEkYQ
T6rwizj7WmKMIyiH++r313b70n5eNajFcTWV9DG+UeNjDqlcxWgVOvrRRpji1VRr7tSMleoPL/Pr
V2gIm7UTdIUfJq3q54tKXbzmaA1b1myyPEDEEEseVeP6dcXo0f3hG/zQKbE9iBvkj1LThHUjm+rD
ggAwkFetptXelBnZoz2VVuyVqhhDzoBjH8jG4vQ4FAmWn2zUlWU3D5vpCCuXErQEFopdmZBS/4e3
9es1QELNKomXGRqRMOGfr0FOVChDEqfRMWn15cyguqU3uPl8maagdb//Xv/pxXTSpFmLCC02Pr7Y
uggjkZiXPLfZ7ECtgItE0EfgjjE3X37/Wr/eQ9vmphrQMixJ+sfqEkw8BLji+vDmdHRDBOPcQ2XT
xH+iX399MhGA6jqsCF2R7DYfLuBAdSsR0THyj7maLrMFOeg6o/4o1paxlhN//CYUWT6UkQIM8vvP
+Ot6S6E5L4lZnbUdfdvPX95QoX7FRgyUAOn/2mJrXkCYLUwP+KG1/HJsNLae37/mP1xXQr0MwCA6
T399aFrVia0qwsONEFneKDjhHll5Hf/3r/LLqoNjfmttBvvdiLCPRS+jjT9z5RPvqk5Vbhwjiy6j
1jFOeTpGnjSc5l7l4f1DsvSH0k8eUdZWexMNbA8qr/qBuAbJmxSd7HvPQWTkkh8cO1jxZAM4mqzO
QeGUFodT7hTYSeuRG2oprPhrCnFz6AV27WMmSOE45DBH6x++6g8CMt4bXzT19hYSOMQ9v8wzOmP0
sEz0S6xmU4cQVwi0MgsHM0p0slHtys5wvVfJTVTGLk5UCLI+m2Ie4zV/T218j54pzbYOHLwzf3qu
f3kIbMQRgomHTHU4zY8h1WRD4s3Qy5XTWOagQ5/K55V2HSuwaFK4XbNKEZcISrkxmRMZA9W1k4hb
Vo2UUgbEz6Y9VwdttPHLuTHFu7YdzXOAlN3GBVt0kvyTtWFJzk3NkkGXjVO7G1FaZwTDAOz4C5Wh
X+uOm8kjH2pa94uEICN+rNQar1EIZdoZzUKajIiluJwt6bxPJZjaAXggy/YIy4t532gOf0+DXbAD
XNjFKd6SZIgY5tnqIEtwUyeSN0GLyh2e3vRG6FG118qU87uYZfFmq0A0EFhl4REwyomHVmB+Y6pM
SAvhWcZdInUoythoKwDuiYkIaMjJv2RWJq+wjcgh+P1j9PF7YVVnjkfV5wgyKX6RhtBWBEa0laYo
V8W0LytPLwID8ODvdof/UmS67RY/79nImfj9FH4hdtVRoRgf1sFMjhwiO2L8NCO1khdAGsxgqlyw
bWsinWpQOYLepkpNyfvkdLoBujdRSupUJEjQ2/UE+11w8DSvrAp+2o8tN7lZ+3VPINuFLjVlZ2iW
Bf45Z4bHnka4NdRh6+s8eAkFHSslvFVZhNpcasTwRSvpc0P6zJmVyK9yjTD2z6kV1GQFUbrRiJe5
RwYv24wqIHT95Izn8z02gc3Y4iwI+bmaWKkabSIOTqWqxmrb221JTPct0nUai+zmpl01Z7pIU4w2
DZ53gsIGQWIaRlfW/niM9BPrge0nldFJgrTtavWKNJ+xGc+OfTs3nYlEieN+TrgjXKIiOj9ylbYJ
lbxBJMoBf4+oFN5QJVXvsx6nx8Zo9PWFL131jB6RFwmXsuhDRdcxsPbsPCi/i3J6YD0BsV1xg/VN
bu/GYcluyVaFiR14F0ugthY2LBdx4olAhtrPzKK/xfvc3LWGnd9rWlK+G/3YlzvklvQQqYXZqx5W
941pjK/B+1s97Aqnw+bV9+63jtxjgtSgj5+iqZLU4KgrmEaqSxthf68TI2LL8UakEVinORVHi/vk
oiJz4KQM+t7qXGff6VI/c/HFVbXA/GI1ykIq8np9y/ceEMRWrTEchGq+J9HyjN9ikxiRMPfUcUfd
gdU1MPgj4tAaRyhwn6oTnNGqhxmPOe626BHXr3bTCVypZOF9VbO4CjJo3ZmgOIUKvnqZlj1Cz42z
QWt1uZRWdi5L07wjlnHuMEXGEEdTpuc7Xqz7hse/drxaYTQNscGr5NJFzZudWPekQjuE3lMLBPFZ
kotvrMVagHiojw2GhjiM0KbuAWnErQalvMuEKX0lxgQUpyv8+sQ8ZiIM7CcI4IYwhju7aIb/S92Z
7EiOnFv6VS56z2pOxmFxN+5Onz3CY87IDRFDJmcaSeNg5NP35yqpUdJF40Lo1dVCEJSVmRXupNk/
nPMdcCNhu4vDagEFmGqJ0AD2JaQ+3iZOLbYSxcAneBt9Rcow+iPm+r6Ca1eg0suyzn+2kvwZzUKf
HGlaygOGPAfBfZ2pnR02Io+Wfi7flO7ZVclClJwYpAyo3ABPrUs5XKuFTXapJxPKo7tcksHTR9ps
qI1d9j46RM/IvHuKnbJf9SUpM4OzTc3ltcvFa07nuOJTxZdl1Ae8OzqauMdxOIbWyk6nZnNjOGzL
FrFEtIyhQMGHNXJdyR5Br3Jqfd9INcaIFhPExYWTrRMxLVFWanJrCg0nwk3chxFH3L3dpUwQYHnE
dgIIXKQvtRDWgbiC2yarfRjmNvtOR6861LI85716DjNgbl5l85iKj0YvH4XflbDbmKL/pNr5Dl0u
N812uNOt+yOfF0xmdC4HvcB+HsfqUYfJvTHL+mS2rvGWx8u90P5EZlH2bi3fXZ29gEL5Rvyp10sw
H2czuXBIAQwdxoiN/A7+DnhMr60jrdz3JMGKDXrg3jJUhh+vYV+1vDh+r9fwqE6Jpy91EpfcpvIl
MYDuiLn4Pcxi0wT2eyiaTzPNXiBMiBVoEmB2QxsABdcf6G9Z3xTN/EV996id5Rl2gLk1FPMPG5cS
gjfEnRLQCvKC5NzwjJUpy9jOemxjtsus/tqzrJxVZzWkXo241TvikDao2+9Ld+YbWoDQoAI/U35C
my0lY57GszcTuU6gcl2iiStQEZYLQjNHonjUXso2NJigwVTSRfluQJFx5F1thWDDWyx9bKlZ+/fO
npWGwTo5f04mb0eps1AgsHzTvCfM7GGfN8mT7fAOBbW8LzCZh/1UUQlnv4I0dQ9Ub4I4rNZ20eFY
4rug8ACTAO/7uy9F/0P0Vo0otGzOroQ+6KJptZqMf3VthHujGe8LBSt0NGz9hI66X8OPeDHn8bT4
XRd14a3JSODA2qDGdLMcqCYu7GDxZ7eM6xar2TAEdiNgZKfRUj/qIj6qrox3mQZZZ7gDG2KGRYz6
wrUQ2gHsm6URVHF1V+Id8hG2VWvXYkKcVz4sw4VJvBpe8t7aGiJ5KG/eWKYUSHXF9FDkwVfC/mHN
GZucjVYAsjXSL8UAfzPanIh17c8rv0uqdW0osQFnllzypvmy0+7YpkVwDGHKrHRZ/4Z/m674u7Pf
tIeALMvYjIJZpt99vNQnFvTIHtywfHJRcr7AbuVLgeJEdWMskdnAoegHdFcFkIelMFkbDLtmYn/P
M/ELxCDEXXD560HN2SWr6uDQNfMjkpq9NY1P6OvP/dBgotT5D63bhyzJyAZJQaXYTfBlzWUSybR0
DsvY2cyz5hytUYzQs+1YU2q2sH12t3A6P3bt+GgKQB/hpHce2moUWhenbVOed/dFFjQXQYjPrU2u
eZEeW0OcF41BNAVqOwzjne0Wd4XfPLO4oOJkarEnse+3XHr2Fs18ThOoMh1knNEesGwnqVy5hvnb
U2Ez86XYzim7xUgKezoVUqH0qGwb1fR0DlSyayuJgsIe/UOs9INT8/RvLT7IFfSTtVv1734yMkbX
GAw5cFgQ1GlxZybsah0Tdn9YA6/pqy86GzgmHZqgVWFLIB0M/ngWF7ARiT/ftWo+9ljNI2cI3znA
xbrJlp+s+dF9WQmXuOOhagPKerYy27y4GvSoXYobHmx4mCoeSkYXrIcLtmx4t+WKWMSRVBaWDKmc
43Ud59sxzCI2HrsU1IXjzvwzffZY2CE3uZjMdddUHxPCnHWx1N9mZhAcA3phGwz9KsD3tqrY0KzU
6NzX1NEs6eNnr27PXslGLbbRtSKg/mC3cBqTUCPQKYa9SFwLiL9qN8ZsvI2Nl12IiPCxNaFjQIIb
WQwYygpSS/kMznYfT/NmHpvIxcRKkMPFT3Okch23MTLt9RSzkW4LVLg9MvCxbL+B1Xx5fnZIbp9t
6i3PAvf5CuOYf5gE0c2q6vgdFWO4Dg38pkibvyXn7Zo02xlTmW9FZ18DUGzCfGqFG28hRexYyL/G
dG1TPiB0cK9UGlszRNnrwsBnovENsvJIktJpMY0doKoUTzNJgkoYWxxZ29EPrkyV0YzE33ntbkWP
9M1zI3cAhSj9p4lghkXhMGHn/O53ywbTxosMMo5ubljomQC7XHfb212xdYLyyvy03GrIWSgmAGuT
YOoxA8tgnA58Hai8NxKrAHTkiYIdriT+jDUb4Gkfap4C4CzYoUcIJFP31LYqwlnZbAPmaTfcMAWP
IV/NHk+Vr80zhsJHO/Hv3IpxEyk0WOH7PCrxLx+9GRRrPULgwD94Mtys3klBOIfVG3W1MrzwZ8a0
J4qLG+Chd8RGh+QcIMRfgvpceHq8G2v55SO0Q1mQ52cZUJFTTb/BJb36+Czuh8WD8G5D1yXesIOQ
t+psI9s7M0EkGV3JcxKEnzdp6ZT5B2hlj2R/PIM/WveKAaH23N+ZT2REswA2HX3/pxki88i8plqh
prFWWIEvWWATvcglQIk9vjNe/xj6gKVn5zcR1KVnb7JIGLTsLTmLy04TuXAMKue5SIKnNEWPrt32
AQ3xg4/j5c60Rbde5PLTnTC4s3Zcpx6U6dLxHzUq/pWv4hhWR3MF9FUiz0Otl3v+gSJtN+cYAELd
oUVLxQ2q5t8DU/bXSnrtlnXLg2zzT9i8ML2N9F42JfVWr0uNu6n97VrlQ6XARWvmSCvTa16VaWPk
n5tv6UwPVoM+vcHc8GJYPVzPqRfrMk4w11tKH8dpue99fLgG+TSIBPOqYDHLzpNM9Y+8GkhQbC4Z
F9ixXQxiw+h6NtxXmbliFghrts6Wk86g/tSld1vMcs5RjsDZsc/ERcp4UxHKvI9T+UUalj72fdgj
z8ru2z6+r1V2nMZhwP6ah7tG9jeSoW9A+QFIZXVkUFhE5EDTJ97VtJcuyh0v3uRdAaYkr15btst+
oDnOOFlWZutHc2XU51Lky4q5B/SR+kVWxq9FALo1CTwmwLydj9Jv7S1WSIBfkjSk0puSizO2W7OI
D+lk71gMGe+Ymli1lsYO9AhvEPkeu7o0rvitt4GaX5Oxf5VhptbTjFjD7zCFGxuzD8nU0s5Z9opE
JhvjYNOenSWOQjH3a2gqgsuLIqeo0sch9J9lrl281t21RWs41+F9ODh7GEHWAUgBeUlBoDflMEV5
ol6g3r/ASjRPbSAfoP88YlB9RNKYrcjJeTfHdufUvHeLcM8jmJO1VPaxE+FxWXQUtM0FCThtCR0M
VzUiOARjeFC27tDtJq0j5hiHEs0bF4tCNyukDdUsqOez3YkxasfwkFXxgwUHf432tmBiEkMfqLZO
Nb1WZRVAIrJQ19LU6iKgU7Z+I425vbsNAa2m70V+6aOtAY6ByLOLbZOeVY7gY6zSLuSmzafJ2wLF
QUBXiCl8oWHsn0IzTpEzmNCEN4aGBrwy8jzG1+xY5nInSgroR8xXXNMQqEq1FwUJPC35pA86ke1v
hd1crYxOUTK2Tubc2WUHeQ+1A0LaGBZktU6ksL+Z5IhXYwT+YZjpdNc7XoI8T/v6tQE9ed9kgRmv
TQtowDYTg32FaRlzWVsQMA74gMsIznwRbHilIN6YahqiZrCe5ZgO1nkQvf/sNX16tZkqb4YEjpsd
P4fB/GAx4f/UGsZfCwsumDBozp9Ot9xPUD1Q0Nr50QMowF2f5nm5NU2zf9d8QDxhykGRDYmOPOHx
QdjVAEKB71PRLOTpBY7Ds0ZMv2BCJ0EMZDDNc7kMV7LUHxgE15ibwMJXobjXaMY0ArL8Yms8Lesk
VvGnSPPiPs1BQOSEyEAOxkCTBxt85Z9tF/gRPrDpULIk5myXk8tvWsTaNHh216Ljlumm5Lg4eRLV
HnhoWXencRjfCmxrK9Waw3Pn2+/gcl99H6CEWdY3VV3qf+ZaGPQcsYXkKF9OGWr3FUCAt7QQiHWs
zhz3SL2QqCjxWs5B+VQ1yQ+74oXl2SAot+Bncg3p4JzvYcejXUKHLeseXddC5E+CeszZpGM3Ifiu
974aD4bTPmaDc98vxASn2sab5IhP+N9yl2SzfkobbG/nQQ/1B31Z8tnWXXAtGzL9dBaUjwla/jW4
nJsmzRDsEqZHBpSbOQmO6eQtVz0quTa6ZN6hIuM8y/FOET2Yw0ZKxBMv+Ifq9DWjmr+vQxLJ4FAA
98trbbzQCDNxjVnsPM19txy4FjvYKEb93FT0eCUuiqvvD/PRX8I3hJvGMbD8a+Lkby7fw0m6tYxI
RV5eDZJJcGC7AIKUCsyXUtLRD2lBblPaVy/hwgDByyrxBF+UH4GI62XFJhN8dRtutPCma7OE6VcQ
+N6XGMX4OpTCQXTjvrYYYk5pVpX3eYLLOxA6v5QE/1FKsEVHdW+uckBFq3C2T0EHgk03QoDzQbWX
Wizxlf7KfXXha2GDNnUfbLZRs4nmYWrlhPmW6RNvzLa68RHtwk1PrEfqCDhBdcDPgFpHltU+G+Nm
LxsxvhBHEhNnFHo/bAsPZksRvaaUsrZuWFlICewhIsqjgFEdRhmjoZVL+MbeqVFhjnr2xvXA3tuc
FwICAcNI2ymOaNTGLS8gWlMBQ80XFDJdoH5M8/Q7d+rtHDhxVFIrrsuBKIIsdZxNKWeVI8dqPfmU
gE4yNpXtdZe+WZhYOc5ovpAnxr1gNxni2zB/Z0gyM1DxTL1mQW+d7EyTXx3YzM+MGaVqP1xnh0q6
FF55GIu43vQCOt2q7fS4Hc1G7edG+BtdTaAAGlh6B3nL8OxA8R2zxDUmMJaz3ErPQRAbJMkTkYTi
UufD2ajsauNhbH4v+yx9r1Uu9MpS0y0Uxjc/7LTotkQJOb8ComxZEjj4eoYk6z7CEPTnOVexG7FH
L2GddkQ8NrdJM/0Shn0ZDxQqvDuojDRGbh5IjBHBaqYWpFzUM2jFbbMgSW42gd8jglXIwf0HaWZ1
Ha4Q7VWwHrqOSYXB1Jr3exLDGqF4+LGYI8yfNaFtIRV3kDTxEQtKJw9QQ9OaKTWz3aPVW5n7q+/R
DmJYGbp45VVL3f3M+TOnH07YcRdYRe8kn6FdZ/psLoQtHKZqUAmA2bZ8VQQE3bYS4KGjQfF6rXI7
aAhzJ1QAayhVf39Tflm7to0dceCu8CQtkJdkTyZyzU9sFN61peFP9v7f1gkAg1R+oDydXQqKWu0H
M2uChxL65nh0w9GHTd+rYtrLvurfpFfyUNUF8sS9HjG89KtZs+VnEOIb+TG19dyt03lwHAJBbABU
x4lcoOrOQad1Lech77bOYDr7dBy9kCQdsMPrgbkj82zILeZn1VbISiszkL9621Du/Tx6bhUR1+Li
MigE8GQiPAy97TQU4T1j+Wpc69TDP8LyEnAnNxcxfj56/+LoZHEfRDlTVejJ9oZ2e2ctxsPsaiay
QftZ+f7OsaddODWPeiqmHzJn/BxaX8YtmFKq++6WstIpj7lww3ETWu1+ZMT8sDBu3QQqtU582+8p
VS0gy19Bby5R4U/LO5FJGxc4HLq/QFIEMbuj42LeEM0TnU+vcVbNOQOXWxOfbl3Z+LSaP7t0IqeF
UHfWRomytnTxcbUaHQDaKB+JiNuPxvSTKBrvTnowDotQb5Mxae/5LVh0UI88O+EgXk2ryfeD0J9B
73J1p4u/b6m2I1oostjK1vZRMpqkMBZ+wFfMmDIiUKpmXleMIXhJ1+yl9wBGKPA3eThyGmCumXfK
hadCDsmseUW8tnLO4K3qz8SdQBFBrh7dY6smIuMB8LJu3VqTnU/7XGU09K4oumBTpz19gfQRLZMA
5w4D050y3Emcq+4ZU+Aso7YhOXqddg2QLwduqn+qM4M0K4ktutrywNwyk8ZRmye/wvdzT7KC7+1t
maGDdg0kBnG9iOJigezyTlNjOhLmD8OJvYUfA4G57vn39v0W2RiaEbawqDmSaStbEt8fqJh18tyX
c+mcCxBHLBJGg/8G3MYmyjTJEtw4jTIhh9TxuQOW2m91Hap0mwIIMDldgiTAwQFl8VxZxN4+Fc7U
WaewxzS2NzOAyvuA2NimXf15TIxBPlQ/R0S22dVVTl5dipa1zsacBgV+EnKWWlahRzboJfQaO9vz
J8cMMIB/nVChC6aZXXufuB0dlu0X8xEvNlciOt17nuGl33aj0xsRjMhkeh3CGmtvp0lZJKJW7SuD
NrAE+RdfC7Pp9ujIptvO57XtlUUIbHOTVU9sLxPqzrslqbMDu7jfob+8caXSZFGAn1pA7vcc3v0p
cxFdj0G5r9IQDEw73JQfhCnXjuh3RGwuEXgfuVYGFjWrhaJpgHQ+pAoBdHdbvs+avdZaeIPzPQS5
sWVnHv8glk/hjmlAB1QqS6etmhAl0eXDgtozgqa2HDvAS4SppRR1Gc+CUA42J99hEJSWXnhXaaS0
dhYomq4wF7QhdRzFspjzDc8ylTvMJPV8W6tsh5BLWsPH4jF3gvqrNYo5GjpxTuKi+CSZan4wrNB+
IKFrynaEi3cYdJbksJjm02DXaH6EmW2RZ3gMckof1uvNtDK3odrCqYLGyxHRHjUN2Q6IwK8yMXKs
K3H7ZHc2XQ0DOZefZF4m2j+whXxpTynrk59FVk8b5NRq09cutARfoCk3pcFnSnA01ezMeGvpTHe/
KCc71qBOrz6d6tXnuVtDE3pz68XO1mxq7c+SKQKLM7+3ifB055eCRetrWjjyobD8H87EYGciNjaq
9Bg/ACxvdITH8VphpeVkgHrv23VzCboOd63sg/siHCbSlBhnr0xC0NlOqmI8dITF7SB9hZ/ovvtd
M06gpaGv3zkxYVs+E0q6b2ETqnM77dr01TJj5+Q3w2dX2GWE1A+jQazPs249Mnic/i7soSwgL4JQ
ybf94WcFlFmrteeo6OrbjDR3RkmkdeJEpcBfsYHO4n4ORpqAug9xyEZQb3jCCtxmHy0oD/TGRMzQ
9ufZNWRx9yN15/7HVAZcE475QFKbcyHy2bsfQGYuFBj1cjTZHIc4+JfibqIU2SqjHr9d0cIPXFJ1
NbrhmFs+cyPLm/w9AwWmVuRFMSiycuGSYSQX5z1tl2DVz0EbOYTS3AF6NgHXoQNYBYgrMSwNeYH5
1SwjD6EOCIGbqS/FlbM1QPsDtmKvzQq2aThXgwEhV6OZE6c2odWFfVoI3d1BmLcZk1T2tJ5AxzLd
n2DXjF0QbGwn8J8cs6YdQFG5YyGJ+7ROYRelJXjglW+UJqrretkurtleEmPsPn0YRnd5Mf4aTMCw
9ErLgZ4Ge5qM+2zjVIZ5qIEYHFpsVnjZ8G5bGbOsGObfzm2nzMByF7sP2van90Y1EPpjMlIvNvCg
R3wgVB5dU0bLUgd3DHACIDvxfhTLnv4t2ypzgNtr6kc0IQZBvnX/0LEVo3zN5JbnH3lEaOIeg9X7
hs7+1rnFwjkkgidxpbX0H+MMBQCgxvIQdmO4b/Ih3sMPY0KXhZs8MOWRV/ZAvsLyjpqOqXbC7NHM
ve7BALGxSSn76WiB9TwN0Ed/TMJO7mCe4ohx7JQ5jmff2zp8LfDMo5+pqnw3CCvbmBJtAXK8dB1S
4N/MvPa+yBaHJIliuC7NQCJZVeK9ZcXxi9xE9V0V9a8yr6d11w7Dx5jb/h2wsRYTyHALnVADfw87
PZbdem2yEl8Hk01WHGpgGO1qG5QWpm5LbN3W2Ou4Hg/CSxampeJok+64hqQHsFbO70Qe5RFCkpeq
Kr4Epm4Ok2plkX0FmNI8SxG2LuUCesHYxgxpYkcBn2FX/RaHFPWNYZSbegZYxFxFnwu6cWxSOn1k
FF6fSE56HKmcx6Ai/Exii2HmzDryRhs64mXnYRV4LWDuG3OKvYa8t3AckxM6j54vgjMxnEIuYEJa
ydJbnhZzkpuCQzQaeYgxP9yi2AFeJoP77Jv5Z4VebCsCC4Y5OZbUXtZLbxV7Ru14CML5Z6MsFQV8
Nr8MyX2UOVNGWpkzvyxBM1kr+AJIBiu1zLCFdZAejaUK3+IqrhhYYmThd1g5Z+VYqRzjLo3BMHGT
rVow9idIoIy0x8l41qrpj/YwzSdCBrjS0qHYh0zTGMJrda/agIGSX3bwE6v0dIPErlOEmncBRI7I
Zew8Q33YMVOkCaHtWteBg/IvxPGXY057zkwDuRKHalTjG9lKbsGtS5YbRB+S2RpmL5fE8pgFm/jk
68xSa0v54anH3rFKsTQ/mrE/n/FstC8iponFIlL8MDzjMM/GUc6DSSpZLuWZKTbGkO5nNojqOgwi
xIheZUdAMda+7Qz1EgeudepaMzjLpG2/GR6bJ6IakhMYcDjNTkZgcZKb9yi8jDjiPGPrwJqMpU9S
r0WfV/tmRkQYBreaUQJo1Nopormsw61tG6JnbyH66+DVBhZ51hYJjf9zYzTEgaE4jUrgiHs7WfSy
HrFnP5p28xE4qj6rkutwq+ZRYuKXJGARZrYmtqX/DHu2/CWi6hXNHcdzZZ88Tet1mRlzPyZTymZ4
qZLWWo83v6cxMmq8lYxsgCRW2dYqNrHp6x0zE+voTyUZxDE/Qd0hwMonJptbIp3V0dMa02o3z8FR
Ej9/W3LLnzMnjd7zVodPnSzKhMDDSm9SX6mZTaYh97O2OAOyso9m5Gr7yp/7CG0Cb1smuu4tJkQS
LCwiqW5DYgb2KyZ35kl3hntMmKnYa2do/Rc3sc3fBLSE+76jJhvn1DVfGuGph8l1jRcSHe0LoOPu
uPTLW07M6EXTYj04ueiOVezJR3i21Q1+XDkHDytqxxjdXqr1xHJs48CY3PTYoy6M9stI0BgCuWCM
L4lgqTnlvTGxmF8nHRGtRp90a8/rcbJKwE5fM8DXIQrtJX5J27747WCFZ6dicBcE2LPWfW/y2CjY
2zzymTTDVSOz/NluSJ1eoYqzg00mW+AfnqVOvVIFIaILNVspFjRg9I0Tkl/f2pLUh3+IRfsTGgZM
fXjBr0ZKt/BcTZx+3owybg2iPLhvGehhOV2sznp10VRQPOVecgzqOl7TkXvO3iazZ2U2FRYunUpW
Hq4eBcj+sSHbwnKH5JfZ56BzbukgDZEKR9uprU9HTe2xDxfOB+FothgkJTVAtFdJOdYXORnxGyms
n6muAzby7L4LwTk2Zdm5KHx952iz2PqNcWNYeLcu2SWRNpgO+MviVRvmF+kP7xkPOdNEnZGjJskZ
lJkIola7BY1N05AFiOqqvhcoppIIERqnHtX23ooxOGZ2xmRpcPJ2ndix3FlJhS/Yw6HJz+Rh6oU2
665Gz/9ijJdtu7beKUHOSTrU6lLCXV53ZWGyvsKigCSbRFYLdUveiRC4NGGpNk3D2tHBF6h+RA6I
KXckEPVvuYFlNJRxAgOuB73AOKrlBUIIQbOLxb/VyZXPGx0RerwTgHuN9hQA/3bBiLMt0pnh8cKX
RGRqs1nYYhin0Fyq5/GWs7Lxqimw+MX6shCjeQ2gDjOVnxNjOXKusqP12R5TQTH0Yj/qsgxaVTx8
QaSzPj+opKZG59fMSHFIs0CuWpOJGRIVGpJkP3oODlhhTmOUICzZMv4z4OJO7iOhLiDKGL9SyrqI
sLT4OToCIhwJKjx9NpkbdFj9jwV8+N5ympLCIainVa3ggTqDYKHaSNf/0QkDraBPmvmljwVWehN2
wIqiL2bnRb+cDMTkGKN6SB1GmoQZMwMdarkcMgaw/40S+5a+/VebBJJLVDqeSZwMpmkfDTi//hcL
Cobi3h3JpPlTTr8E3azXU+V52N455BjGUCJwZt26zt6PD/MU9B8s630WwURnYJAJ6YL3U3zL6MIZ
iMCV01BfQzaSVGO5JkRj6Z3B3jSgwI1fVT+znCkGSabh32Sq/5Zj7/8HLPVPMKrdL3n3Uf1S/wNc
f8ic/qLn/S/0qXP2mX381fX3t3/+T9sfgCnLxcJH0hzyf6w5PBx/2v7CP/g/QfwBj0KJgpCdv+Pv
6Cl4VZbnQYI10Yc7Fta+f7j+rPAPN8RDGPCS/vmr/47r7198CbYDaQo/gsMzjkWK//XPD6aanUrh
NIYEOqIkC1mhD1FQG9nVR2vy5Hfef+cCuz3pfzEM2R6Hl8nYF/V5QFX6r2YsoQii9cbUZfBVAoqx
aDaUbXyONfnAf/kGrn/+mf8Bav6KaaNX//m/bPEvP5yDpcQNhYNziB8udPybdeEvbx2+hTIPegqG
hSiLxIrKxoO//9SEjuFAFnLge1Aq+swHrAipipkv6SaoTMxb1rbqvGUknj1L+4KspxgJ6n72cFit
fWtS346iTWDLzKzXq+HpnkvPwbxmxDZX4YR4S0lBS8MciWlLoB0W7Tej1DnUWdkeUjjSJUUqrUdE
d2DJL211td4KOfnJzvMXj2/ENhG771F8imRb5xau/6oo4p7gYnAsKFqCyr2LfeBNV+lBborAt88F
2rBEfw1NhnE+WxoifnIt3UuwJCyKRBZfGizaXyW1ZbauBZmnjEkVY8dNzMTO9Zg1JqpnkBMWpbwv
czO+kApaOOEq8wuEsmmP4HTeeHEniLObLLJxzqJic7k2lFNOG0J1vXSiX/FaPhge768EC1r5frtj
HHZlBOa2J00kO2hBZoBYrMJ4rghsSFuNAktosnbQnhaMBuBY254SGKbz2CWHYbGC2tU7tFYFo+Q+
C4oMJvXQyOkHCdpTexEJkN7nAP0iHWUthSA+KG/N0Xz1J12oed3Y3ETMWLIYV0mE9GViikebLKn/
Ebnc6nk0JlATtkq2tElRYZIJ6lLWGmnj3/d961XqgcCX1sd9LYRJl85GvAoYE7ju3PTkWgh/ufo9
rVqx4Rp0fCQ+A/Tvx1jVbfWW5GG+qAiPtZ0gUDEm9VHWhiSfN+wJgX+4UYZD8uNyNQAgLyqXDm4t
mlQCc2nNVIQM4S0xt4+M4FRFXIPh3se9MNRWYTyvNtpdurc2mXmI2lHN1bbpoKxt+B69ekP/EIpV
nnUpyRpZ6RTc+XQg+7Ho5oBu04+TLbk53ddChNcS9UBuxt1iNk7yOkDMQKTCn2aCNgM7gK7c0MRu
sS2JK0SRfNZguesccVjrBwOiZxn6LZfbhPDONVDsIIYWiHgmtVQbk/RBaBpV4Nz7xaj4Np2cD4wZ
IwPKyRJTc5xUJeQd8UqBcy5H3ZanbCYYBsacOTPhNl3QqE+5Q9m6J4X+9o+WbExWNm+FfecZBSYQ
KszJA20UiNjesFUpzH0+N5S2WeJ7zS/GbW6xJxZpTk7Ku9E/lG11n4rOjIhi4NOHrG9c89gYt3Uj
VbFtJsuR4UHZ32b6hepILY9D9llbJt9sXLdSsDpd98VYjTvBJIimOU4ba6eINSHvZWiAADnp3Ozt
WXkuQSXQMTckfqKNT21C7kmdNFA1mIy8qIDGwVwTxCDq/Y1Ra26TvoY6QkcdmpGDqCa8FrcMon2D
TPe5gPeaXGJe5GAnWnuwnhJKV1NFRlm6+auUsQZmhgNN3wR/tWjzd10zaTDWbF7G/oLoAwSPqReE
VqwyWckPrk0EpOllpgf/LDWac53nZnqgdiK0pZvi9Lt2SHIjwkZg4yBisM3Wdpgmd3PSlc4tDnh5
yiBppVvhUXuvABy2p2LRAQy5ZUJeMlYDcGOiPUS1KejX9RNP5QSwj97CfZkMG8HbyurLBKqOyz54
rN9tP2gAtHRIm/LlfcZpbD3GKfaFTU2o2ix/pvU42/a7ZdQJCzeUe7zNQKMrVh6dvUKUa9O/yn6B
XPKdtDUMNhbBbhxL9Tm2Is5YlzpYt9zpmw2mqtqXf796+n8yN/+pNPqfRkW4mYj+9z+ycv9LebT5
Vcmi++jnr6X++I/HX4yaMc98/MdJ1sk/lU23P+bvwE7rDwcbHbxOm040ND37H1WTZf9hhRTR3Oy+
JygkqKf+XjWJPwAJA/LEuQvr0sfm9H/LJqT1f7gUTPRPN+Sw6Qj736mbgJkDXvhLJRNY7IF5wDGT
8h9bmP9qkR2DGr8SuREAf/QU44abi2qlhmxu5G9pKsTYam5KfBZOVbYkOBAQtTFZRrw3nnFLpUGA
lqxgmrHnFZj94w1zFCgyfchoFY5NicGoItRuR1/hX90kaz+8YUie0sIwOAGK21ZuivXArrEjDx55
Fa57pqaNeRBEg/vrLPCYbuZWiq1ggRSIUN2bsjNp1327GsOBI3iYtf1muDXKo06W5YuCAYJS2zEb
pngxu6+1M3ImECK2dGR0TGPfIyOp7GWdeIv3laaxfudD74OT5IA1GK8BN0ZFWfRbIErpBbt/xoK3
8JALhAtDEunky22S4y3lurtd1Tf4j0moWNfGL5mT1V/CRU3KgDogB3IGamJhWurLZ8V40UB8nw2E
2rMZ+Al/Z/Y2Wln2zuz/D3tnsiO5kWbrd+k9CxyN5KI3PrvHkDFPGyIjM4LzYEYajeTT349V3WhJ
995q1LbRKEBASUqFhzvd7B/O+Y47LKu+AP4m+TSrFnYwj1a5VhQID7mHmtDIV4kEoINZS02A4AG7
OoeLRzePL9gQrLmGrRzbeiH52F2tuhtKAPMGn4ekEb+E4ob1KK8+Ir9lLDm6ip8TVqP/Pdvl8qN2
oYxi//FTNJ/W4p+GPO6+AbkxpKiZZjO+57pvTlZi5wuoUsnEbrFBWmzYS7WEqwwqcA95b1W8I26h
H+2psRkOg9566ooyQFQ7ovMuyiF6Ccj9Go/k4HovbdL3v0rcsSi00e1eLThhvjyVji8jypiIJyNZ
6HmZXt5nre//DvWIApbcFvZEE2cos9RgdIad7jwk+Yx9FFeo1qiAnRET9X02JLJXGwCwVnJmHgCR
GQK6yYebsofSuvFJZY93dcvMcj8mkX1gndp5hOwE1odkQnjLoD9cEpj2TQbnT3X4gcCVFRflpcw5
8tGe7eEmSq0ckRj5ks3Gr3QSortIR4V41+SkJiXN1Ef3SQ9iFt182Sj7GmjfQGLbJOsguVUDebj7
0fb5axTLOX9pVKxIkhrJC8a8lpeIn8gmnQNwlIwuSfTCErpv2feiSi7ieLzGg5MQCaXi1sZbKi2c
/p3U5T5GpgZqUaLTv3QRw4JtweCChOLSCnuqYMY2N1YzB+6b1/h++ojkGN9DIrQfAO2OFrPTaBnt
5xHcM1NVMuKTj8qN8/pFS+GaWzujCLgirKYI3po2j6urhlJ1cdlJyC7+XFJYPQ9V2HCJTshx/Ae7
ZkmxzQzhAVCVEDPekjkVAsEtG8Igp1KHiITwJVqcBBqrzh7rpLEffemNPNZEbeCuKxL1o+BD5Mc4
eIzyDVGNwXtF1ki61wyWeuwqufis/bpbJ+xLI95TYrNc2FKmeuFeFoDSYmgdmxRr3RaZyBxdz6Jn
5xeiUtriGkLp5TT98OWPZR3dGLbnDbhWfI/bUrXgRZndAe5OOGZYoxMHqX8yVl0eybEmto1zt4AU
W8VdfuPI2k/2YpR1/2A3KGO2VRv59yERfOUhi4kGE0CcKj53PO7bwPVMwa8TmOs8EcZ8py4Vvos6
TROSw+4HkyMfKcW2afWGUET3ERxAUT8GRZ4/5KVyGTA1tHRmhsvLWG6kecGGGSzJASxDcE8X0f9a
MDq++VgIfkH/tfXBBJP5ZBADunyDpK2mnC3ybHqXZAsOtLl9TbJkKUgzWIGsiAEFK2cQjBWSZ2Vy
zJzQ1PF1aGbTWKMAASdb4HG8WZa2jTykyarf9hui8HgGev+Ya/JySab165vMjWfQegIdyrZJXeQN
saZxo+2My9LbdDKev10ktOWx0MiKiWhIJiqeqKoBqbd51B3H0a4uZVfgc+b99JNbUtvKZxBxjdpP
AvY/mlNb3FWlQMLbUGTnWwnZkjUmOclvgxy99wq8Cv9MON27LwpKbsP6itBvUfXygbaluw4WMWCB
c2rB9LYl9Xu7zGi5aGXL5gXBgsblOmbMLLWbm3fGW+GjNQjFetArnPnG6dLylqVn8s3GC8NCE6XL
E3FAvTlKhwfvJLwRt3cSZeSkBY6unyAYNWT2TMRObxR3TgzmFL0WtqwReTmpge3RkzoeNmGxvlS2
DBW+i2LI5wMQ2JCHo4l5lILAxSiQIT4e9yVeyYqiFQ1vVlfzu+w5qPdZiR13Rw6Tx8OFlYhpt5dk
pEXXfcc42JsCnMmZDp8nD1vH1p3DEWOD5Q0ZvgrXO7VWH3M9E1rQsOHRpiaYZcYJmlmtfV139gCF
E75uDD0+72kukMODJgQyJ3Hr2WwP6sVYGIzHXnS7SVXhcQqYQhIG30VPLn4p3lMzxw8VwiNWNUVe
fFbczM3WLAXHWU1g7h19D67TuXC85xHXBCtiU/U/eCbsj0ISfrWLunxeUFkF7icVDRMNg73xvWpM
/ekQZJRxI7uGt9iTrGl0wyY561GVLCwWfyP0NjQ/lAeYG72UFxHIucUMENc212YWndkF83rKypfB
ta0kH6F2NEhESIMsTuIIp0JsTzUAVRfh3p5sMWvV0TL+3bFpZ2qLG1cB28WyU1+HVYNVTtWO9VWm
vWgPhGoXPs2T1Z2XlJXupiV9WLDcdeK3MS7aH8B6gppY1Z6VaBG36oebVmW0Lbiu870LSfQuIWiH
WLbOI0xvGiiuEDek6H3cvEJRV6acTWpoidDwslaD57WcWu6IOrDzPRZw/vUE5sK4xVFHtkEu8W0e
ymnKElxCWXWN5TnqTn2pKdCM4I0m5mlJmtslt+b3UXlrMzmOy7enAORs/D6Ppn0Al7i+7qcIoALP
3nItlNf9DqbceoWVnD6lc9qJDVyF+LNr2tLfcEbOX7UN5n238GC+Jzgl64NZLO9aJbofkUz4yt/w
N/PTSNDMT09phtEIS312ZGu6EF5YG4BvP9sdUaW07ZvZ7UNYBZo09Rwqb75lcUoTmyEfuvImRF97
mcvkYgej9PZSjQM6jiX/bdIad8CS9/Ujrkr5EY9T8TsdJkKPwZISOELmbf6BiAzzaY3M/1lnzfzV
dnN3VxhUh9tosWPU5IgQpTErlo68923kGPWLW1ndt52YWAW3TjhS/3TFSx7kzreL9OcxbuVyYgbV
8oql5X6MtlU/rBxh8AdMA+bNTPz4L78fSFv1+zT+lPh3XmcyO36GOo359HXffAL8XI2Q5RxfI96i
vkoyRAdbqsvoveZJuZlCLNfMggpsyYVnBqybQwXzabLdSlMHd9G1CdG5bODTT1iJWwtPwkoW/gRc
YCAul13obQalu6cUESyir2kqgY9O0Z0C90Lkhqu0ZM+2xI9zUwX5NmTDfnY48vGnk9v2yplGLhwT
VjVzLofYH6yFxLzt5PXYxwq/CgiAXZ8WCBzoDiWNNxppRp4YWSIVmINimvXVub36wNnfN1uBQr/Y
G9Qa7PfcwXpNkB7/Eq2wnwpOjA7F8gBkJafIf54LZE+I3QpynONBLKdlYXfNrq6FX+ulvZVsk2ES
8z4IhjHE4pyhYiDMXbWnDhckIy60ginKAFU27J8I8j0NBRrK7SJp5zdLSD29VQWKkA1RQ10BsI5Y
zA31sfWEkWEwW8fyuwt/JHmReQGJ0aXOsnasIXE6OmWEiikd5OzfTFXS1Ce8liLYENBrKC/FKF6F
4yO48oIRNV80UrFvx6Hu3E0ZQUDZsMluv6YJjS2GF+pdLNHKp2SdISXhf/OKnwNPCZMab+Ly6YbR
/piwGNJyZR2O0tKqewTxSYgApLP5ofvcTN4bn3N355R58K4iiymE1srcWhC33xJyZMFkEAMQ7Qc/
yl4yFurRIVysbLmit2zrHR2Yv6AcTswXeIWEtJ/IITam6+WQHvi66FPSIl7dJzhZZ/SVYGlQwdpu
z91od0CUJ58GsoMQ3CCaYc6KkLViKedPpp53I3t6iJUuFoStNVRud4rsWqGWDwZ72IiyCQF+aM6a
Qx9UoGPdHHLLJshSCxMcI+bu2M+smzdrJPoB0NNMQqsYiLXGFgOUO1pjdzeVu2h1i0iBKBTEePVN
OBWjeyjSyGm3crJwMNYBR9lu0HOIdRp4QH7QjU+9GTJg7velSOCBdJXIxWNFRIu786yUlhTNcJ4S
3AfXdDslAneJQeBbHJGZkdVIYBV279GrRXMeoipqtmmDenFfkLFoSEUOKmrxJYk1ireqIWXGm5rm
SDHTP1mibMtLIuwIZxL2kFVe4XS45NCOwc9Lg+CWmF9v3TQa62GqKW2PPalV2JYENtEbsNwsAZ00
4lcrTRz/Lkj5GbcyXPthBlVdAnViFKwJEBvMlzIh+eFU+cP4LKtSW8dOdNgT2rh33YtLnl76bMeS
EAdCaQ2T17lCEKOyAO/jXDl5zwTUxu299Gjj8Cgrv9zGKdcQgrM8bo+SrUJ2UNggLN7cqKDs9FZj
tg/zywHs41Sgux1HJrsxSJgOKD2OqDqySkdHMneq5MKgDah4X1dld6pkWGRnN8zS8JRyMbe3ialQ
lcIZ6eobl3iS/MT9nyOvpM7L9pCK5uHc2RX8mz6ZQezjMuSfwhRvskPk5HzMLmPu4Y4ymzU+bCPp
/k68sOuQS9tNfZum/tJgR0oreTtlHjelU9VLcSwCU2enbhSZs+cFlu2hVKlimxDUNPoDRi21L/ue
UMSUBvG7sM3iHJmENzG5pVbsXTJe2kq1b4Poh6ZXr26tMB+W3bRI9BnDTO7OOQ5mwjdTOROybi2z
mx98s66WRpen/74foersyqpMgkMXFaGzs7C4gQQhkSuEbtlQDKIhkCo6jIz1zdmgqzM/ZiyD4201
tLpG8Wem6j5uidDAHi2rbjtgITDvY5DyPBKStSzhw7jQbF7HXoW8YzZlPx3GmSOekbcqLoanGqu2
y9ri4MWsuJ90N+ZIkZsIBBa8FNnMB0mLq2jTmZzseaBYS0wFvz/g5GzR1+WA6GBbS29p99Xkw5ig
h+/YwcBvz07AUVBbuaA8oBsQbyd3fYZWai9EE+Nh7VrrLQrrWl5AgzCvZebXAoPiLYZKwH5vuFZe
Pw/cqDkK3mFOvXmPztl0uLBruszIXwqmUR3+360LMAdeDWmo9t4YmKUw+t0i2/dD34Gql5PoznmJ
r+PMBa950pD7iAfp+VnxoMPGkZztS1cfAf5I54CpFVT16OTwPZ1lNa8QRb7oI2EIHgGvk553Qz4I
iDkYPebN6HrqocDr/tPg57LAWHYsZ2atVoVST2IaYBtmDjvRVf1tJIhAt6e0xo8/VvojGhx1XEhv
iY4u3yixnxRRI7uGV9zuAQdSEqKKYe7f+DPDcztBKr7gFoUZUyHwEKjqngRSeYzdxhnQRE8xHHMo
MpSaCt1bhHbFidq9ny/4xYk+TkmamsSZ0VtrSFBFjbNlvF+/R2g3CbWEdXybLy1scotG9y3Hf/oS
E5XVbRbBU7tNdBt+4KopP2dCSqyNLCKy1xNrDrgiiOS6OL6TI55zeZ85LZkhcp3X9LJTpqsUyEE1
dzvgEfFHZaEb3CyOoFpxKLa4SgrRS/zdbf+bL7+lCHJU2HRHpGDzq8rpD85znE4vWtfsKjuh0LZT
wU+UouVodMs0LAXfdsOXqVm9/uM0mNuq07mujnmregqp1qZzJjuVOCOxMmsA0GysTtC3QUaC1X4a
eErMLdOtIoX6N1Fa3ClETt5tjxZ9tHBu1rh+DihMu+FgC0A/6IDJku8e7TJe5ccMlMQ+SIrS/NLR
ggeN6yxoUxIslG1RuCc5udubRk928+S0NQyUyJsEOT2i9PMd4o0m7w6EstrJvOl9TSzKps/czrcO
vkgYdWYj7Gp8MrmluQEASBMJ7iXVbpQtTi96wRGKR0kDR+6MZip+9MlTjFa4Vbg4P8eKRKmHKrXr
6ORnRM7xYYs0fGhKe56+ehYfVKiq0nSVV5jpA2B1dDS0MLVMMZ5taZAzjouyM5H+lcXZaG7sTtHZ
KS+0R4cAFQePIXM68hk9cF+ui7hOy3qWn0mh5uRjcEWpn8qkHhhe5nZCl7DRANFR4TdtPxSQTZo4
8N8oqLP+KUhBo2wX142y325umQzlNbWveAy7mOKbfB8EyRsfoZLLDNMfix8pj0b7wIWUgHKpyeXo
dlyTwx6Gk7wUXjo/q8yZiuMYeQAMNpEOSYpeB7wFIF72kv5yovVHBS9di/xtPrj6nLSLkBdtaWzp
QzaNywZ6f/VlE0jwhYDOeRmcgklPbqSNjUb6lIe5FBk4AprF7pgOZUEws9Ms1tnHXNDgjxrCa8BP
ykE4FU9EsnRRgoXc8fNgM3lNNB0jL3dQRKQddTKGUWYsgmX+Y29FOVv2Xprh4i0aXm3E+00NK0vo
5VI2a+RNHJcubRmQRXZ5TJMYD9nyLXa67LdVVBh+hrm0Htkhxy3LgK529zMTpgXdNF/sczO12d3o
8l/aJsYabhgTpWZjpGFjZ1p4+ww0p+CucVsXqReUU9joqYd7uMxM9bslh/ylX2Jj7fIqgqkxWtmE
StX0ZIepkMQthynoCl7IcEDVKsDbxwSzd3dsL1Iw+W00/pLeAFeLaVlHMZgMaDGK2ai3tvE6fuFq
dB8KM6xpuoCYf9GmpYc8rMqHsmG/uzUEgCB9EvIZDXpRb/UShONuGFgrMkhfdyvOaLAx213Edrtn
IbvhaaYbnzxHAnjqlvCjxWhIKk3qqq8x1GLYIRoo7+fQHtJ9tIQ8ZqO9dKeS5/8haQhU38+M2B98
GhRobFWRfaHAjx8Yh/DujIMyj0OMHW/DoQbjZgTbcwdPETyCXiYU6VaxCjWpHoqc/XykichpclCy
pEOa1zoA5LAZO5BdcZjLeqOmhQLT6hIqUdzNdI0mY/S3q7n+yn2O8BXeL1D6n1YeGyQpiCu/27Qa
vkbwFmyXsU7NkoPi2koCru+cdFB6dAbRXGX5jMexXrGGPtXwvJNtyrTfWLN5Sli9ZOe4slLDGgrt
9s51sOtjtQ7NzUQUBzEowHG/6KPygHcXHQi6DGOBMLODXTFGgnSOprOms5v7kSQ4q8q/0b+LfFsM
DeuaoAuYr/joZMmUMTj7dyDWQs6UqvRX4LhAJW8xJXH2itMvuyidtpTIAwMk+JpQy3q7xBEgORtB
dksLLAhqUBvdam6j6qijPtnEHEtkLFkplT67sKZcJzSsg0SkaDk7NNdoFpUQj4nx7JdoYJtPvpiX
3XvKljxFWO2KTcWk6XfJ4c44BFkeWtqWKAHYQTXiANV18lc8yekZRCVQrBHT/S0beVduMYdawJ7S
HCByiAwckwOOla2uAAEo30lQO6YeqleSrGjmZcwS5JaSMLoH5aV99ucVfzIZejwhUG2c8LQIvE87
pDPZW4y009rWoydOeD8M5muokiSBuVIyykF5CmR7xP6Ge0q7j3Ru4SVJKZFJz8Duu7OTDtKHmtjL
QQZbCaiFaBb2/NJTeJOXdvgu5AgRxK6r8XfoA6h5QIc4xDvXXgfAjGFYBEVRqx+wOMckqoWNdzvE
qxcT7l/xJurKvjf0X8PR73yVX2NCd65lVMTwwXSyvPisncA8Zq5nM+9pum8fHplGTeNSZfT43lFK
hE72gDGg/YlbGbf4TMTPi4zbdNrYXdX++t/N/DCff//7v60A8v//Zh60oW5+53+ULq5/4D928Pbf
Ip9w6ji04fOHeLr+cwfvxn+zUbNCuQ0A0Ylg3c7/xw7eclncr38CoZ9rw/px+Gc9Atfs3//N8v+2
CvGAGbq2z/8CN/xXlvBR5P1pBx/gxOaFOT4CAVQCyPT+Il8slM4t2+tekLTb98SjkN3LxVVauX1h
aXjK5sq/ZCTSbQwuTmnePbpVhs+eOx00QUAieBy9x8mb17HZDqJivHVz6A7YFszobiPrYVgeEdUc
bFVf2voKes11q0eNXCx1Xr304rkPjvWzGrDJDgkGUC4PKGTWS+v87kYHZuyVdImUBZHRf1pSXWm+
SudG+dUudJB2tQVnlUI2ABthH1L8kLGz80T0lVDRNoAjIg1UsKR6KdgkFhakA4689EdRefEe5ucZ
cc8mJuwE7/8UqYdgeWCJTlMi0AmwTSVE7CJH60Jvv2GYtGUUy9KvbDn1B6453XtozRefRDPSBnNi
5JU8ESN5VDACwr46ZgHgGbQKyfgxhqPapci32P2B3gGmTN7Kjm36jfFvWpt0FnVm80F1YDPNiSnw
F09fyK4j1kHvC0YDTgN90Jg1tn2bWSwR8min0ePZ2AzN8E3gJeLLb515lG9EL6jnCAqjB7BSwAk1
S/ww+s7t4LC973nYjkz6yLbXN2UgntEbIm9y6oIZK/d8HPCurNQdn12Lzr4ydpO+I3Z1YGhWwuIF
ueBhzdFsmuIEQbZb7VklkZ2hvLFzroa8SC9Wfe36P8speINl22+IZntf6s+CSC8rvDEx7AFTenuv
GyjLHPcz0UtzrOxcX0GE7m/1QqphEzAqx7kjgi1GY8xCaiPZNWRpYD9JfOphmrw4JLkw33D3WfAq
8uXY9ua21iO+eJ9AmDlY7jA6ZsBVr8g/zHnzz1hbd0GVBlcgAJwcMyxWytHfzyO2JcPF4Uy4geVV
C+kuLfSXTEAdL62C39jAOejO3lrhZOrbYRsRR/URlzqNXn5wJNV5R1UDfoG5ULrojZdEN7S66/Rg
I7tkFyYlfNFSWRDuQMn4uDRiOz0647y1ZomDNjohdtzzKRPS2O0dFKETR3mmQbxExW4p7/HaCRaN
YEExjUTRfMR+tId9+CMJiz1bBXRvzr1L/oYdPfo5IzhlyFxV8c7qbyLfO9umQTgS4FOSEjvlBWf8
tgDAYeWHpv/Vt099uM/slySboBtP5zmp9q2fxHdO3DfnwPG2pbdsMWZddSygdcFeTX+srm3R3Oug
I9UTWmRjwxIQ3Q+vRnnfZPNpss2DngIIB+0PphzbwFYbz6fxtRoiyiP7wbSvSW5dHFg3lNw7+Dw7
lvz9wZ5uUXbwb0Aj4KvUF9M+NN/W8prbb64BecMeH/sW6eNthoRDk+xnXTfTeQgeyj7NoDX4+jDo
e6egvbbrg4uJzzePWhbnBdYUX/58VMNOFM11McFFyWbQxT/cMd3nAsuNm26BlaKjKT9xFWyQQ47b
BH8rfKY9KtBjUojzWmR3pQX1+p08tO8kzbcVPZ0en6Ykf0sCvg3R0vBUfSKiwV7EI+K1O0XS/Dx9
Dh27jaTc1xnftMCJtnLNZXCfazMwKwgZcJPPJc12Wr4S67spW6b08AyDhxEO71Dcw3XiiLgdgzy+
WjznLQAGE1QMzpz005mhe1X9cysCSFGhvQ8sYglxsS2wMIhenGRGdTxnlwgztoLxR+Yxxxo4YYKZ
wg3EwNOKz6tmQwiTZ0+HjKqbTf6Ghd9mII5KlvdYtuLoZ8zwgk3Sxs6aAx0t0xODA9IejxJ8NC+e
6IKtJeEksZ36hi5zWci3W6ZH1JDZcLS1H937XvfUY9fNUvXekc7K8PtUOnAX27oRoN4kZzyk2OU6
chTjeT+7VUE+3KIswLEj8+qzD7I7i3C/Dfj3u7COP+jdt8zF7lF9gLkWNsgY90E15fSBZgBiXhM7
12nZA+lKj7HXrlFkuH+GNvuB6/jeVUigibcgmsLkVyxLblVSzx8xcXG2dM5J3d+YRSBiVoINaT4C
YeyYOremuJSuPshlsE/Sd/Qe7T1jm7R/kHXmQJAaeO/ssDpLg9JuW/RjcO3BWn8VCjJxGlfqGcMW
8ctcsoiX+q/RxO6rY/flCa4LMGfRwyFo3fJN4XFFP9RdksCedmmTIJatMMYyiz1CutAbfkHoHePJ
l9EvNoawBnuVntGUg90wTDA3hdaXiobtOQmiYRepBZ1oxEmEc2tEfE2jkI3RawYFELgBgfZx/tIb
MoYdLv84NPcBcaI94Cw5Oc8JhsoYAkqxaVEOoJh6iWfeO+U/IIVJj6Va7sYFy1i1uLvC9l+bzCax
UbpTd5iGKxr3b5/sMgYiQDsc2YWXtE+ggERCOwy0EX1vebAWvNdg8vCOO89ukFzKkSA7PztN8fKK
uRCv8fQrH2CK8Rv4B5BA2zkQ5zjszmxOcBQg8dmg9yfkmcaJS2nrBdawZRkB+T4DUC+zV7uBtBK4
r53b7dOSeMkWo3IGWbHuoI23/asKDTHirMvJW1b0dHZ0gNV9atMf0DuwkekjKYzr9bLpbCIBBZtm
ULKWdWJ4tkEgwZsJD/S0wOlgSHrFHi/6rrFQXlVd0+PKHhrwaVZ0mOeE2Mug9/aOtnq9jat45l4d
co+WQPTDPYnW0AZ8MDQVEQLLocyzAFv3kOgn4sazvY9y8EP4kiEQynxFRCcIAVRirOqIxay2Hbxo
nF4zh3aXh2YHYS/cQoV075oE9ZWA633TmDI8Kn/27yNVMklB/axfko5E2rMA33KPlb1l7uYVXP4z
W+cTIgCAfaY5lguxkay/0xDP2xJlIC/zhPV3YrXxJbQ6KspQG7RWGvDBpZR8j8h8scIrvtVIJ+Io
fPdnrIFssoZrv3YmRn5hH3w0Ng3orkJJ+Ik/Rh0EWrO3lodhP2r8mtjhEyc9gGynk1Xcr5doHKpr
X/shtWI5nDkTUbSP6XwolwwHxuCG3KIlqAGiqa5gG6X3LlRbuE1zc0OaJZhA/5eKn0DnXAWUFy+a
9dYZL3d3mNGMQ4kSHsj+BLlkj2TJ59XfCuRCO1Mk3i6mX8Pn2Iv7dpmjm7if2nteSnLOiwnMeQJn
ogg4pQr1Us7kCxUxcZpBrcE28wKWX9q4UF2d8Mx8DpFMHSV3XMaQHdgV7YoJJ15m7Kuy86xb7bTN
Z5PbzUsW4pUOzCD46hUuEtWInwcHP8XuTme99bK9h3IRrWqOzKsjxnoFNq9uDasiLNZjG+kFkbzY
TaN2VlA+p5V6nR0rOZLdjShCWFiFCX4OCucj7Jb2klYu0/MmmJ+spWx/1m4cvOR+nwBphcTU21TK
gJn6XaLn5ODOkXhmaJmBLWzdUywSwneZlpV8XNRWc2RlB1x59zHc6g0y8+TGVxISljcWD34lfoHG
vKhmeDWMdfPofpH9e5Y+yRYfJtkK5Q2ysrMpcjhuCy1/EphzkibZD0YT5Z6l0hMRyczKVM9CEojL
tT/5T9bAynux5Y2VkORcJxBknSCB0ZrnX0yfLcy/M7GJZXjtygmvNMixtSChNjyFJW9u56j+Omfj
viB+SHOYRF0h3hwdvhSjDR1uQsxbBHfMGfqLGP3rovyu+Cx35IU8JAU7OeiD8CiKnFFnboGyS5dX
pHWvTTBR2hLGcTVkqzMWH1Y6okSKUqZU6dUcLywRPHMvAvu1GYe7wev7y9BrugOJ+cdp3GMs++d5
9N/btW9xaVLSsLw4rMrQXFt4oU15M5IQsmvidQUQ+9NqAOdBEfEl6sPqkcOUolg5ywGXFYSzSQcH
cFUvaT6pm5qg4/Mw4FG/C+MeByzP7VcRsLnysiQ5w8dFYO1Y0c2UzA3omaCVZy7ZYJVak8HMl74n
EkLr2zLPoVKsugAG523JN6OOdzkwCcjgoe53IOtCNurgwUCyECQt49HZE7AMGDzDrnI9Q6cGd2r3
6vcIwhyNY9fau5rne2dUm332g+Td9rJLN1t9fz2strSl8VPy3406dUwZ9aEr7SC/Ev2ELOQUeN3y
ZtlLuZcsIcTsfBV2d1TY2SEfo23pHPFOU1xg/51+pm01bpnVxP9II/uXnKL/M70O0T/1OhzUz+ZX
8SdXw/oH/jFRif8GiCP2Y4EqHt1+vM5a/uEFtXCJYl4gsYZkqjDCL8qs4z9tDc7fSAXFNWkHwCA8
Ef7XRMXHJhGAYcTgSFyXTzzavzJQ+bNhMvBDHKpMbAR2VJv/t9on/miY5JEmy7UDtiQyOZUnAAqM
6kpwsg16Rsz0Gj7eH6ZN/w+T5v/1E7GAuqQBukQvYtaM/2rRBJQ19C1zWPSmZN7gnyN+xjAP3raT
Ut0hcPPl/p//yL8Phf7LgsrvhYcgcnzKX3ZLMaiiP/+WMA84hW26i0ksyEbRehD9008kFG8Wd4Hu
nHbhXoQCxVOVV+kbED2LlXrqf0+eqj4NgKUWaac3vcLeh4/yz1/e+hv/+dVhKYltm6RE38O5irvl
j5+Bx/qY1A+PQQUB71TMTS9mSsNe/Aj+nq739wivJmCivPvnP9j5yzCNh8f1eYYYp/GkMdX7yzAt
1wLVhrIQqIyB1XIgRd4xrTyUa7Sn2j7DkNAgPoWrfmgkl86VxFHIaN9nW7olppvIn5lks+ohALNo
bf6bV/dn4zCfmuBl8eJwSuOB9Dy+A398X7jpcLMLPGld0k7uxvIcgRyOAw8mHCJ2JVHYnCxlRc0u
EDhMjshPMOLAVFnJy1b/gdYjJxaaaIqbrM8ZoszCirv/9mX+xRdExBS+VZvJp8B/hPlY/CU9sI5y
EWMERCUaJMEZxbXa89sUV2VZ2afQVr9bGH57x4/VS5Ya6LpNkSK0qcLhhyLX93ou0oDjeW2p4b70
99bE/LAA/0UxFCkpzrR8wRtjPpntujxz5h1dmPMTBQK06cIg9I/LucyOknYs25GoPCx3SICr6d6P
c+dzASHsnzo30RBJO01LebcULtopK249776I68VlkokQo9nUbUQJ5uYsD+ktUwV8tHJIWLrLcBJN
R1qlBr19WvrQ0zjc0oD1lwiHxxCiK/QftOafISL2Na9cWv1ZowJAlBLUzXEYsbWgA7RCACRO2Jlt
UPDMWVyF6ozysXfBUzbJfF4E7cGGxsKCZswCsdiKcLQUPh7D3UWCD/DrhnXbDoUPMUVso1gug3VE
zyhs/osLMhqSgOzRR2TI9vNe9ZSS1bCKfkEr5Tf+EvrqBps14BnWG/zVmiomJwRj4wklE7lkD8LE
lm1wS9jDUcYTsop2cVFCsH4upuNs2fZnKlj2MyWEA7lLqYGh/3VQmwEII3lJUujbA1mV1dOISuUq
6o1nbUyJ1vuHtj3Glc4KIHVCv48wksXR72pegK6AN2MI5OiJMBmklZ/2rOA1hl3BSjD1q+lO+APn
9MLO7Qq4zgS8xcpYVNlRz5HGUs7+FamsLA+4XBJ8NpF/EOiKsJ2lo8d+LWgijOrxsl20Gcb9NKf6
7C9ES8yFq5GhDES3UNnp7H6JvOh33hpCK+YceftCquqmrx3nPojdQV1WCQS71iKIpyftj8wjlNeS
GUHGPVlUIOLuVqkS8093aF5xf3jjKfEy8dihRZzOwf+h7ryaLFWyLP2HhjZwcBxejxahI1K+YBkp
0Fo48Ov7I2vMJuNkTMRkv4112bWq6rqXhAPuvvde61sGQCviUkJ97yGMYDQ5htDercaPiYdvhpLc
+2qJ2uqsk5153/LcQA/uGmX6bQbrLb5j7G+AmaXJD5D6kugNdAeLuhEG0Fb2Rb0lsoRie164ld38
w8p6KII9YT52LIbvNCSSa5Mm+JPqiNhCyisK/gzz2B0wdDDZCmR+DN2+/SSb3t7YHWdwUFj5pkQ4
uQZGUhLuMHD/2Okmfngv3IKdZ3ibGtBW/DSiMV1Ih3fXqUiBGfNlDN16jKULDUMXVQuVOoouOiXA
4iQd+kLb63JImkMjZY8bgX1iB0nip9sRC2Ukjv+rNjCsrTv+fn/dtln+VFaMYghEU/HJakYDFTE2
AIch+lYi+X5MHANxSd0VySe6ELjTG482oQZYyjLDz43OcUpDc2uGmMRzaj7aPnqaT2rq5SPiK/kc
j1Nx24x4ZJApB2SmFepYx115VcIfYOaAkf5cScGqUtYYMtYlSohuR29SNrusd6g4a1T5Jc2C61qN
87a3qmpkmhpEJ+1MEWFAZZ/i8CCCGsEwqRBTZGDhTymu7sZmsZCPqpSbNm7mBzNF6UWAoXNG5Z+s
xwTU5TUqot4/g8UCozMsuLae9gSubhOxs45ber0mOxfEPwp0lOJoczv9ubKRR9OiD+1r0UZq1/ZE
y3hk3+0THOMMBRjBbgfZifs0nLsNT8Y+qNZz1k5fSuaRSEIggcd+vIpKA2tfIxDGxITH7ujSeocE
CWS67rUTnwCETXuzJsAIvlfmHO3CnPZJVIpqVSzWsigr+kd2/uzZc2P7OrEauuE5ioH7zpp1tLFp
GAwrcuzqh5zmW3Mw5r6/BxMd0dTD73TGhO+l56Erou0wjfOdUYxYWEycXnSgM9ayqK1pkbTzV1TY
pM0UpePuZqBC7D5hSRdzAcYY91CMewR02p/9Axsyzj/sB2O+0e0Y7WreWL7t1LlpFXlavnZh3wqT
yBE3MiB2Jz2detmexkzeDTTMoIo/gW4VV+kwTTsUJnuRin2trO95Nj9Upv+ztaoHq/S3boq7JAxv
m5mSbY7vaDM5R9m09a1jN+ibstZjINFT9cjIegTlcd0RGrNr4Q5RaOrTmDP7linxxzXT6JVDGsHW
4mv+EGhYvjX0kF1R+TSFp9baLKjtIzudIsotTn4GlUXHyQjrPe+gQkusu+fBqUfyn6B5svvgGm88
nqPj2fVH0FiBuelMg/kiYj6Ggx6DdGl3RXxq5ASctcG8dkZXSaYUcqMKmCdMUvTB/Tfw9Dsi1M34
2s3THmCGEZk7Kr0G4j8PNAi/MXzpiTUNPEQ7VOXYtDDV03FxbY5adp5J8gxDE1edl0Ko8iXCqdJk
URVJZfGE03yrEU4GDwVCzY2DVgdfXhRWa+DLQXiCQo1aCBfLFbTleac6rBt7jhp6jaNPAgdAaXqT
6gRcrQd8tLmyJyClGDXJ2XJtkkw3GPFrCI6WMxwsr5E3NcoKzCC2U9GjgtcYradR0XAwu3l+SAKe
OcugtPEoRbn8UvcqwjmTRxFyfnO2mJeEYtgpzlG4JK36KpnMSa+x86PybobC3SRTXt1Bvpf0doyp
oEMcZj+8sCOiPQDUPTVISTf2b6gZA6zkCW4mqLNO53SaodswaPDAUt0rA9pglvjpL3rJxgfAITFs
+CwmezVCGrGdHYizqVLtIosWH0bXBloqnLw/1aWPdgdvmFMe6V8G7BzDRBcVZvjBWQBu44JyK+K6
uS3zvIgO7CbZrWf445de5NUDkovmNOWmdz/w/762pfUJgXV7UqkjrkmSCD+KiYyoHsio9VVSBp59
1/Xhc2bWr6S11YewBzfWgFf/zpOVXzorgNDcIfVacXtBs8kbQR84xtTxya1LZJbuCC9lMvpsMxXN
8yjKcTsvMDzSCXEaiRRXCDLNccO3zykgcwxbH3qiPL6iYsfyAKT3xDBQ0ake+HOm+jeIzxk6vnsE
2nPJcG3C3XByc4zIfa1pF/7m+S1kv0Rx8psr1zuZv8F/qiJSY9X7Ns46Q6ING61UX+GiPcdhMoDI
o3MazC5/MbV6nsw+WXsLZLAP+mNAnMTe8eZJblm79E1p2We9oAmJI9CM8UJ7OBJjEtLmAGKoZWc9
pZEszjlT4ptJVdPdVOUOE6MFgZjqstgGqDsJRhiPxjSkXylNQakjm7r3F5iiZ3qMAVTuzLdMDZjH
VQnYCmlTEVEz1j8K4QSwpwcgjQuu0aZWPySTU59ydJLXQpfhHdk45zBpbzE9F1fVb/YjBcApVMaR
Lmn62V0AkRJZ7Yeew84eW/C9mcZ7DnFg8aKy3WMhrFceZu+rpsc6WJkwJyP820xnrf4aebHayIVN
WS2UShpLcpc1kCsTc2FYLjRLW1OjlwvhclpYl2gpEZfHqbXXU4U7Do22H3b9jb9QMrGvRGexkDPp
MMHQBI9za8MYOmoCjFhr9XSeFvRmtUA4OXJZJDUA5hx+Mzr9AByfruoGBXgUge1oHPFxCmvQxLSf
zsTb603Ry2dSPnLOIX291X4+bBc3/B4v5c/aaUp/16dzvo3xnZ5rY05WUdT6y8hV3NKvK59ouxbX
Oaox2lphrLYo+zlNT8aIYD3VO09F3XmqlEve4zQdUmUQq2j00zl3wE5Hc/rL1x7kV423LBxGBJBw
d5jSxAKzZk+2TxUmGUP7jpYwQ0N/A8rpKo/yH1NQBjvO3sXZcRnkK7GMvVBHfU3tYCJaFS40J/H2
RhFeQg5WCaF1UbbhVoUkVCwjf0AqDLsSfuI43bdQBO8x+4snhQb9MIIy2WWaGfyqKmqcIAkk8qJv
5nWb1LwHiLB2Juvud5+T4U/VZIDpBot9JgjEMW8D4xrHf7qfWsf74DsBtVNHhOfZQPy8jYbsI7An
1lwpacpmBeYlXzSfCPACIBkkp670PXgLtktpBcm9oTFpQmP1NemDzYAPqsdDEtfjfMWgxNohIYeT
7TPDJ0png9OtZTqhP3oBfCIIdNlxnMy7FkDg1jbYpOniTzvanftoWiDzMb4plI68IoNbQnIS6BW8
fBp2xTLDTInnXsEtMp/iOLYPBkepIyQ/HmZR2N8zl4E38uwHu6vkxF7gM96KjTt4MPMOCs1PF3nR
iV/b2npsLUc/BpVR4SRu6u5mIjjvzFpA6Ybf75HzGkpfBw9yJMQyvYivRA/vYVXkWMfWga8AadYZ
EbAGEnYTx/MGbZ480PoKdhyOv+RKR4A4fPtTDtv4up6WdEGGJyB9Z2J4dM86Ao+79b1HMaAQIEKI
uIrKIhfNysqdK6aDwQe0AnBoX5GVlPwoskx/QjHKIxjDcTx6Gk3BNBd3WZJBm8Qzrx6DCX/L0Cmm
oRjNFvtRFBzkPH+OZTTvWoewFOpdBKRsYDmTYHDNmPHc/uiN7uis8r6HvpQy634Ei71gvBVVE/NU
jvxeyOGDFJ7noCs/ZePo/ainLjnzN+a3sJAj9xjUvbx2woqpFwND53PYlw79/3K4MYhg+obLtbnT
VgVTkbC++mBK+Q1Ov8tA0msq2vKu8w3TcUUEnpmcarTW140o7DunzR2QyJQX2ooRCWpDngIvLfZV
0VcnkG64anCOWaiksv5kEMF13cXNeE98ZHODVYn/mDPj73vDfuzy0aC14eivjTNYz6gOYEuhX2r2
xAenWAvbdAIUXOCEb+l4QWxWLX+hEmjtWm9rjnUfKjWbPwKU4Fu/96YftP7bvZYeKRiqRKHRRlZ2
zoOCubHRV3uy1ziC+AHZg9ApHdAZpqvQZKFUjTEztLn9QQEh6IHgSw6dc+d/KmfsV0gHTPkTKXDf
rXuAVfe4RpKP9syV0L0O/X2gjOk0NnhWszRtvgf16CMgsOzPZakZURXyB0E5xcmZ/HaNyVA9cWx/
hHARX9UkdM8r157vNTKHT5HLUTaqxv5gmmb0nDpe+rOqKtY34XLMarp9mZntachn7KsNTvypS6sn
b6i9e1M1pCzz0hzQCZiMALGTjnjQ0Mh0Yl+C/nwQurgHtBJtHNnf98SFfc/aEVdnXuprXBlfLNPP
bDYsE3MKoIfq2TedwdyzIuHGSLHsk0FpSCji8Rgc8h5i59jIeqPL1CAqlwnn8sDxkJO5i6tMbYhi
KwCsJol7At1L9OyIJKZacYp1doGX8b53IxQ23ybos5uwHDxU2ZSmh8H2O2M3N+O4r8Tk/lQkM21r
SyfXVVg+5gjYy++koTkDKG1UF9Z9mCuyEUvaGrdDmjGP1bLW1npsTOtk9Q0gHdXPwts2LCzONrRI
a/9Y030iq86tzGfLr9xpF2S6/+pz8EqxbNQgz7oe+muqZrDINKTvIa3RXvIm9NT7CXqwL1ZhhYOE
jEBMs/EBi3cICnXIOB3nU+Z6Z1kPKFBEk07ewS8CvzsSweGLK6bftNJKIxjQ89VSLCRFyyD3EYrc
ztIZmhDtAZwvtd/fsZwW6be6Q7a7alMm43BllC8/64hS6CZKh8z9RQcuRQmkpgGVPQ+8Y/FcGZnT
Bzsc6JR8KfQW69Zxge+ysAxtsks4tfwYLDt/EhQEUJmy/gGO0xiclaOzj13eZB+pnpjlBWbufJ2b
1O33ceHJ+cYcSibDMWQ7TMDauen5yijPEyGjDZSXOEeAFRNajUOyPeb0EpGfdUF714ggKE5K9BCM
SC2JN5i/86sC5++ElC2CM63KbCz2hRctsOwhvI9koDLYa/SIebXiEfl2UWW//J6e68aypCs/WL7q
sn0ZN6zpZD4CeQhFRecQE21Xb1tNvilSfseGMQeVB4cTVEwGcDQm04MNEhDChBD87xd3+7hvc5/5
ydzWI4oRMEYbN3Sd4SGKRSdux7blf644dgI8oJX3BFpY8IPBwSGlT+NZ2qZzh0x/DiNnWKsAtT4q
lobDRAGDCS+BBQmuDJfuSCKM8dpNkGusQzgunxh4aFh+USYfXGx1cHakAZZeBi6xARGf1aMkeOOa
U3lE/BYDiLXdjzDUoYDw71teCHONmLZWa3xVBDGqHsYaSYxpBJREJ3TRB5BqhHpb6dxvsrGDd0/c
BV4XMtzV/WzHzqKcCWI0ZUNs09SobA1zEqF6MRd1t8qBWuIkTzqT6AAObXScSD17IlVK4QeZXXRO
LjFP3Xpw4sWzVmhgl4HIWTPGsvoRMcdd/B1j+0XDjLlrbbv40ams/whJx6cHXrW3TosMfiVKxYRU
YrZYJUU+6n1v4306SGb1LehNBsbHcnEcYdJySr0atGyv2prYj4hj1Z0Q9iTX4Buyj3Zvik+TGOcb
v8SPtq7qyofv0JXygzQnfESNj9d/xWFZfZvBRe0MOuXs0nCoERpUasg/xV1BQLCHAj/+NfgDLXsr
UuDrW+1w5Kf/TPIObZjWvwrZb/dYFSNkMoRHjGSgafvbQLx6BzAk8HjjJxlve1KnULWmQp+whsSf
BdLOJyzt3Q12lHBPn4FXBuW28jYQs8Pw0CEyS8/zlJp6XVYhotvSDvMMi0XOp5xgURb7fDQ5WBmG
Je5krXL7PGUFstbOlSKD+BeTuWsMtWLjDsIRGSjd+GkdWbl/HouWVr03gStZdUCh1tnUyVMfd3Z+
Ml1OiVtqNV5unXDe37iyN78iz+LYGZu5fnRI77LXERbXZmVSuPPN9Tng/HZgqddksXxzpoBHWcZY
lytKcHfbRm7LcTUYm/wAeii9ab3OF7fwbU1BQ8LiaFVN+A/WhnK4hYavclgDIKQMFL/fdwTC0U8o
8MLdOpR5N4KbtDfVwJTTI001BPLQlF9bqe0WxbiLbjwAQPZIP9f7FsNZ/zoRqTLuE3DYH0E58RXM
YWp/nE16AQvDB+BXqPBOVHiWbmFP/mY8q/ETesZWb1qf5srRjIlrOaXgvlgNcpG6WxCfYFeTMEiI
arVD88ZBkfIcDDSe867mA+3Djp8ON5sZ7RV+pQzpJ8durugTN2c7QUGne7IxK3qIB8KkRr/MDBP/
pQ9i7MbxMfdgPjHNve4alA1ugP0Ucm5ob+KayHHeeCvojqYQUHUKq7THvSlncNNtQ+bYZiDyFymt
ziagMTB0sABzO+hzpzlT28Xwclv4Pmsem3C/oc8xBjsKnLy46hOtr1oHax8SKGyJnwkdK79Pivwc
QFOOmM6S+mi8byPILeOKZMcaj+o86U3jlfUH3ZE5sCZ6mznHZCTe8PB7igU0Ns+P5hw7NtKsyHpG
N+3fDAlk7V07ChAGJnskU1uSfh5TUAKCgC/L3bp8bAqFaE+kiDOpmHrU6x78mL7J0Ws0AYqxH/5s
fRJ9EFVypitjxz8SQYZGmMyO7qOUyPQ2Td/YM0akXNLnrtnqVkXt6KugFj6O9Lbw99LwaPJ3dPmL
w9Ai5ttHbhaWq5Dw8cASRXBOPbTQP3rVRtNd4nd1eIN9gI9X5uPcXZnjgMylo1Eizi2a9flQDh2j
ROpnOztCfAjmTd0YZC7CB29+NaUREh07G+nHyq7N6QxHTARfBCRhbNxiDLKj3VpN983ENjZ/FMFy
OgCaorwt+amLzIseRf3oBAlU+MhKt5XV+f3aLb3I2dABiqGzohDD4IQQlLKf1K4jrv2Y8lJXfYov
XLFTPINljWdYfGCw+ju68kl7DwtffJjRw6ttW/s2XoqyJXTSq2Uvb3sYpJzmcKp5hF2khSUeyAJK
dw2twU9YwWYESTCI5VxalL9SnpsYdREW25gTdts+qHCGGjJ5aP1Dl2lO5xL4znHpthYx8sbKMqtN
EczqisPcAgKpTIRTgVSPDir472muQl4fP1Z7M4rqO+bY2U+raoZf7RyOMV/VFGzmbKgfYkBs/ln3
uXd2q9pFWJYirF0bUCPXOgymT8oc40NLemonfHTAaYSvcCTE7EtrKv+DwdF3ozpeBRJb601ihPJn
HueeQ+a8EtfDlHRHBTDoNnJs+PYR2gVx0sFkZWTLVw05DUl3YDGQB8oq7NW0SsrnKqpcFvBeE9k3
mchc3b6OvtmzkxyMbKQD4Gn/7NrOeJKoN9auZfinCXQVXJhU3UR+JbZkN4AhIZ8rSDfOKB2DQUhg
7fMsmh+j2ADeTy6wiTO1ocHlzc54yOgQfhNdG60x4ae3fEGVsVFgcxBERm3/XQNYo2/IKIqh95Bc
dY7ACZjSRqkZS8fkPAJhanaDXyNoK1Ue3c70W3HzV4A/ahkuomCrAk0J0y9/hL8R/WKWzWJnDVRs
UW7CNaGlXAGTzolqxh/d6RXRjM6Wc21x0l2FtLBGTIovoi/5WclUSIjVwEsOTyjxvP6LO1vZpq/7
5orQiPCIGZ3hmBV8kh7NreNEkniyVlZZkrWdaKSDpBp7sZNg6xs+KIljzxgIbJ3oaF0xP51uiShO
x7WBze2h7LTcqMbrCeUGYAI5qZUn0EaMXWyjf4oA1XybsiWuC4nFHc1UXvxZ18XOlI25GWXNu+GH
2JvJSo4Jqyoz0oP9UgTHTJmYIoLB0DvlVm6JmtKso+fcbg0IS+XaG5oK4wZ0530043NFH2H0G1Iu
EnelqY7XGFkekSjnVyhJkMgvUQWEiifOQfDMmFZT6N85/TThz5G6vJ6Dyj9SIGcfmTjkmy7tUdwb
BY5bicDQXjsQS85J0Zdfx3hgF9NTVH7A2KywmCfTF7+qxRZnGTEWNOg/FZah6eii8FthzadhYadm
HO16TSML4WR2lgY7+VQIN9zhH2o22qh+GUoMB1lgsNksEqH1/4J5MPFTAyqewUa0JIbCmOKxq2kt
44YzWxiUpySmKdWKJFxnhMlv3xahvNTmIO3wbOFSD6BIENJ27UXN9AdQvmG9NIsKj0NLchDOD9uW
5znoh+/EVjFvg+F0m2jByfLty74USf2+rERPgvTLBPWs5MVliz4e5Tx1DLQLQ3kwYycnwPLC096C
gac4gBDpvXNNy1zkPv9HiMRVfc90PaEUcx1TOf6F4KZpXb/L0TeyCTlLNzNBtXmMTRYvEFCya3bR
qHtcIh1DXIszNWIILzkw9KfiG1J37rbQLc3nKSOChgIKW+6xUO1YfZICZPnRNeiYgzuAwSafGTdz
hq6kk/zK04x4oRIHMUd2s+B8AJmu+678khFQLwHysjP7cJsktJj7hLaGsa6z2b4ZwOl/8Khy9Ton
ksa+LxvXQgZk9lV3iKBI9Nsu0ROZdhqGysbqJOO5hMKofvYnZ1GQGGA0UZdnNIodLLdPPmSQBCNL
ZxwBNAAT6rSuK5y9w3yUduE+gBxHPJlSKzzrUbPXRaNHD5aj1c42OFyu69CxnQ1RyTPHQiMnXxKd
k+lumsi05NGLzSHaTG0xHd2MKO3VKCXdD0Q+1clKAZksfV/7U9HFaEkrOPU/88LDdlSMo1J7Jlbx
FzcrhNzHyeBBPQis6TthAzGRtc3Y10SOjq0Jywiv+6qO8Ht0FZ1oCs0SCoFBd4xAqsTu62OWdxh6
G4TLPtGdTXP255RtBk5DkqEgahC8hHiY8SlVPn6jyIiLfZi3COZKclzIkHW7Hq+LjjLaAlYKnUUg
m5GQh/rm5FiZ6e/qcZqPlT+Z4/73x/FPOtOnEn1Dfhkj8gKo/f8mRf3/KJFEIQz8v/t6tw0J4T9f
qFCXv+E/KlSHcBHKGuULZKO0elzQ1v9Rodrufzm2jcOUD3/RoAoUoP9bhGp5/2USbUgzQGDgZWXj
b2r/Y+uFyE1yiCV96eHqlY71LxrUi2WHS8LTRgDrIAslLgeH8Is1NpbI+H8HJnWeIXak0rnbdEQ3
8MfTeFd3yj/Wd5d/cR1b+Q5yvZdXidq0FGzWzspLs/pzhzruoDD24yzrI9CTjI/fWU9fyhd/X9D2
eTaKoBfGt3K57T+2jnFWda5mvgkwldWKvkHFMBmuR1q4yTuX+usJ+q7tq+X28Efb3qI+/vNSE438
JVVCrvo6Lb6yulTr0Kiip7ef4GLj/nN/WB4hckzWK3TL5JyKC6Gq5U4h5Wgv2cz96q5QAfZRoY3m
URg0niIwoz+DLh+A6vXC3pEv0SMebIvPLQLnHaVr9vXtP9ArT5h31+T/eMCOcC5eHNJZNZQ7/jyJ
I8WwEiow1kBm2m9hL5J3ZMuvXgvpskSqzYOQF9eiRKHETbRcsUmq26pmI6xUKjeQSQzrPUnpxfb/
+0GjFidJHQ6+J9XF9g8Ee5pKDdAzYsVF3OUHT64M6UUTy3cth6G8Iwa7PkUmOzGRyJSdtbmgPha/
2ABmaZ2bA9APZAnDOekyBvFV0J3ffvivvHOuRbwpuhkc+aRbXLxz/NA0BvH21rnBmJ2Uz1Ulyvck
yq9dxeUpcNil7nVMlqA/32yTtD1Sx1J3pWoc+EARHZxNbpK988SXP+wfJ5/lgfMGsZpx8kF17F0s
DrGfN5hyMQu5Cz/anfvwmJAH8L2cEkzu+WQQhIN+l563EI9vP8fXviogPjSrOO/xblnLm/fHOiGc
Sicd3V80p9HCuEJPe/AhOKkdieXWrUxCmj4hQ4t173r4fUO/aQ8wPul79lA6fw6yLTdv/5leeeq8
dcqiXSSwB4gLvXxIcIeLDJa1Etz6fVql46Zqvfzp7au88pZ7OBlQ52OFhumw/Cn+uHGOS1DP/MTB
OmbkB53PlmBM1IDWzF057xy+5+9vX/G1+/KARsCLU2w5/sUVgzozUQyFkvK2wcjewLccqLw3/34V
WmyexZbqC8e/WCaxwFmKgTylfko9Xc0US2Dv3nMNvHYv9Ft8uBrLxuZdfBlzPggLBZxcxW013FE4
xluvnuvbt+/llWUPnhS8FZf+iPLUxVduCErnKmdn4WDh7K1IA7un9Uu5Zqjd25d65YaIRVOCL4Hc
ir8WPTB9lWt0OVpURRPGG8nHoJFTvvOlL4/l4kv3TZujCy8cI4/LZcuki5x3Jp3XvHUBGiBBgjsL
JiggXLcRj6gYsMPb3t0Q+e8smK88Sp9pqFoaOrZDsfXydfdkg+SoggDmaGIYKtnmu34eXGZ9hfHO
ZrVsRpc3KeBGYUegkEMO9/JSNKMVo04AY5RwKHFdNHyUJpEZMiIrxKluKcj//cdjL8DIxImHXeFi
AZV+6SFJ6RwUDbBVpjZvN7hsrXfu67VHSKWJyYKoPMe8POcIN0cMq9WSqzxAUg8cOgq0Ym90j0j7
7Rt67T2RaBodfFtMEuyLjzh0cj24yAhXpJaRuRl6CHHMXuM9FdZVQkj3Whhp9tTM4bAj1cB85/Kv
3alk37N5lryol86csuycwu0Ea0i+DIsNJ7t2KcSuMwth59t3+trLQrCgJ6Ec48j6q9eg6bz6cuCn
a/QtOdcPpDQ3Gwzwv/BDXSEbSd+54N8fOiB3n92FGT0JmRQPL9b9vmCF9AbYWSDN7R1sNHGOY0g+
b9/Wa1fxJHUF5xOPmsd+eZURi0rP7NihkVgtbJuOPOcsUFdvX+Xv34nsZZfmrLvwjegWvbyKZIbB
yK0CqIME/pG4LP97X+ruRxbM8/6dSy3/rJdfNewjE+eQ5aP/E2q54z/2S5FGDbdKBcPZUJkw5r2q
3yDSmhnoWIO89fUA1zTy9LCgkwe73Ur+LY5c0A1owZwh/joH/FNWrl/S9tAtXZ419o3uF12JbN6N
Gsf6OrGY7ayo8fMvqY5CYrvdrBt2pd/E1xPhTelG4HywUQwY9Q8/KjJ7HUcmHmKcis4Ij0LIp2Dq
nHSVFj38j4KxY7br4pjhlmt1hBa75q2UuBJKT7vA2hDDMATiCWNYtwrnKSqYE6w6KGztDi6++BIh
e8+3Ai7hla+MkFska/AUKC9KkXWDaV5pv2VWnoYkOax7Gyo+Qid0Xqe3f4BX3ih4U2rxLXJQFHJ5
F/54/tmYqJi8CYJWWimu87766k1WcHz7Iq+8UJblsuog6lAs3xe7BGz0slWWpM0/pNM5sQVpcJUf
MQ8D9Pjvl7IpnTCZLnKZyzUmqWMI7DJ2CG/Ms/2S11CvgkkSnkYauHxng3jlmKsstj6O8nz0VI8X
O0SRiWgJWperQlXqu+4lysAUPOZdM1aIoTmb4Yhg5h6srcakf5h4YhFntfGe6UVyXzMAe+dR/z5Z
X3xQPEmQFxBAPBypy8r4xw/aV7YDj5ITR9WJ7NRVbtuuAdfLg0EAByaAIvOua8nbBl8gUUsMVTje
tHDg6YJVc4eWJ5ZInUekw6ScqCi4r0fPnN5ZLv9en/m9acZ6i1lW0qp5+acsPVG2Bfp9HlEuntva
GjdpZchfFP3ip54s9yaMoD79+7vB4Z9qxMY8K/yLX2uZ76BOnng0pbSv8gQ+IfRu6zAThHTz9qVe
uz+PhsIiQcKFIS7feCtJqK8WeBepCggZZpeO5HjfxOXPSSY3JP/M7zzR174xj5a+7TkUIO7lQmoH
ucyTcGmX9Lo+tFiYPmb8l3jiEPW9896/di3aTT4vPfu4tC4eZMHAhEMYAQBsQ/3R0sCMERpUV0Y9
9/+TS/Eq+7ZPc45v7eWL4rHbEejFkQVBkT6gP+TtyKjcOqBAb/9kr94U76Ij+YvwnYtdT8/5lEx4
UlcOY8gdM6MAJyBCDIRKfpO+c7HXll3ij2lwSWUuS+PL24qU7csiYEHSqkqvJxJPdxTM7vPbt/TK
VcAJUk/5xAkqrKsvr0KCOzL/luUJTVl+m+J7AHnTour4H1yG+/ClyxhY+hdLjm9qjGua12GkrXEs
ImFfufFoHv79KpxKOJT4FLqMkF7eDAsZHTBcpivZtcP96IsJVr0v3vlw/67fKdY84QBjpASlJ/jy
KlKbBEJkBqrByGZTdPJfgdXfWbG6QprgvvPgXnnlWIUIiKRRze6hLr6jZIbFMtpcjA3G/myVytv5
ZqT3DSaadwq1114FTljUoXS34QZcLEijY3jo+F1JHlHoXbUEmO48AvjeKXdfeXo29l4KNM5yy5d0
8fRaiyAynMgAj0118IymPxJ55DzWHfr00NbinWbp75XmYrejg+aC7jRpFVvmxT4y+q2aeFr0maoi
QJ9cpOKTtJwOybWb3M+VNf+I09l6RLZUuqsh7IeD5s+3f/vVfO22gRzQSmD+6PECvbzt2UYuGnDE
W9VxNR/qBGyVSgzxESwL/k+yXN75FF67HiuH6Qk+B4AZF+9NzjcSwPBaFA1mcWw8NNG+jqIPAJwx
9/nSuH/7/l55TxfOqe26Jr0Z6PYv768ZRprhv/vESL93Xk+4M6YLZEjK/fw/uBLdM0GrREma0i+v
FCewg1U2clQ20UVoQCJrPxmKc9YP+p0v4rWbYixMT4tXdVmHX14qJLDICh2+6dp0kGEW6iPOyZkM
4fG9Kc3y81+8pGxcPkAMMl0hklws9jKC4C0WahOu2vSOXeHRQydPbBz0wlWk3HwzmI17IGxDvbPA
vPLV0+Kix7Vk1OM+vPjq4RvqlOEKQANGusg+YBAw138PRfLK64gBli0LEAw1qXfxJGlp+J5hs7Z4
asxWnjF/VjWn39CKfraB/vcFmv4FiyUNBA+AxkWhjR2UwkywZrrESrIX+OZaRimBEISebCu6Ke+8
Jq89QiYtyySRkRfjvJevSTbPxlLSyVXa1CMpBCrb45N574t+7SqKzctkpaebdrm5cdjKKlHw3pM5
8iElenOLefW92uDViwjUEAzTPBbLixNOvgRE1wF1aJlF07Vb9fIGY4C1/fdPmK4/3VXuRv210xQl
cSRGjZZtoprdO7HrnMYaGHppJe/RVF69IRZBNCzwhthzXv42kdO5nM040M84lSiVR/8q6Q35Trt4
+UguP19O8fR2mMbRY71YbZvGSznX8gaMcRkfwkbC029VSczNPB91jZkflN5VY2pewtJ9t0PyytU5
vXE8YN9i/bi4xzC2wFmYWNqGPDU/ZlUbfoNXI24L3w7+uYTwOPYgk1mWevVX0WImPdEwreS4OHjT
uiUx/hFRc7Yfbeicb78kfy+JXIrxO4wguay/FzsKwIZohnFCxxpFNsmLNka8vq7ltxhODKCTpVmO
+nUZGe7++crULRyIWUB4Sa2L77mpsTwYXgunAVXzPqUIfkxJRfpADQpeGuF7vOW0h6BtIgvoneX4
7y1nSQDn9GWxWDJzvrhrv8iwgVNdQMlAmbsUZmS3JOFxKtX8zqX+/jR8qOUY+akIFWqii289CDC1
lw4tLcg16g4SR3cMuuHf9xeKC0ZOTEotvvnLZYsma5WMGTfkTCFY2kmCs/Mhirz9k71yL4LfzF4O
BXzrv7swf7Q0vBIFFjuCvQQ5dge3Jj3C7nLzn9ctn1efVYSxKWX75RBFumVuW5Vnr8grJ5m8A9rh
k5ABlsSZj2/f0LIhvlxRuBSUKsY16NL+ahtNkdC5pk++EnkbP4V97z1MUdd/A0xu3rNGQ76IhPXP
GxkXZSjJZsaghsX55WJJliw482akyRkG4Vd0TLhxCAd6fvvWXvmtOGYgSXFp7sByuViurIlwcyVm
3gjK6B0CeGfDUGj69zeCq7AkUz5R8/03dWeyHLeSZdtfSas5rqFvzF7VIICIICm2IkVKmsAoikIP
OOBoHPj6WqAyX16GWIzi4A3eKBvdKwQ6x/Fz9l778Cg46wmb7jlKRw70ltuGhAESx5GjvPG6skCt
W7N1ssps5vUVk1yetOhNnGITAUW0LVemjo+g1bemI0vvG207VkM2gh4lDRX2C47rb8/4xNRsnmmU
bVqvIcQYSFm91bxiANlOYXmq+AJ8yyZimqRByBQhRdVPtqpBsGmV3e3hJZVbt3Omzzl83WhyZvvD
feJ1tQ5cvn806YNDnluH8dlW1MsbbKHVid1AspYGKJH3n54/K0mOwvtAw4dxKRfz9RVPujjOAoIC
0Okl7oPleTX2EgK5wlJPq5APZHbkFr/xuNoMs811oMIu/LAlOOO6SRD5kjGduPrFBCZuR9jgfGSg
8tZRKIbWhgK7NutwoALXoh+WDJl7gSvpCz/jK1yIY2/eG83odSGGLsdsmx6WcVCGw/wiw71fpxiN
sC+q3HdP3aUWt7IjZR5cQFI/VEUBxqWqm4tChz+yFOkA9QI8xoXjYT5//2a+8frQaViVYvSeaPEe
fGlnAPeFzZcQxpduf7Yhge4bt+2xSy3mkY/6G4fi40Pvbl0OAsro188N1LlE70y0HXnVgw7PZXlO
dKQkGjjujrwIbx2KNtSKxbMxFukHhyKBE1r+OoJrG7+FcVTL/ZzHbTTCM80//jo4a51OM5CijDbH
69PCEzHHCGHobhhxd9IuKr+EzgyVdXS1nZyzYwPaN55TZqY0Wlnz1m3hwR0LbHYgvlHZdOVjZ5s3
5Fu6wNqOrHWHV5Br5rDh1vmgo/Bjf/r6rKbeaXsPLPRmHhgEtX3qRrjZsru81D6qIURprq/qBNr9
3CpE768P5c6M/SSZ3BvF1A4Wnp5vleyP0hIPr9t6GFrBsIeYLbhocF4fpu7lMuI/XmWYRBVWzr4Y
8o1FCsCiyO3rvO1C/KQiinwDrnkH7OLLSh7HTR5VZvPhq8tv4RNPV560GNgvr38LCdnjonsMb526
bAgqtk0+872/bwKrj95/wf88bZpBPJgm95KmkH94I92a5ME18s2vRH4WuKn8JE04UR8/CrMGBq0v
E3b74ISIq4eJyau/aaWrvhvOLB9auz7Sd3rjVHgkXRupKTUmT+brqwbwMxWDxCNUBV4dpYUpQ9vJ
Plq20KqDpsOQht03jSf34PPmiqnH/s8FKyy/xcSX4hqsobocuWD2euH/Xl+ux0GEYLGzYvH9I0/I
lCOwGAtehIvY+QmWUvV9rLzy++LiVYIO64lfPRl+XwoRB4/WZLSPRB3kzMWmfIAAh3wN9otRraDD
xpuvWfAc0Bg4WUkqULp3V1QEzYRuLbxun8VYXfGvieQEF1V/TVSMp8JMMg/ChmnX58A1K8bz5KE/
Qf/Ulm2WzNpJPTYWEbLLbJEgxquCKwQcqdyqqiNNtjOn9jx1sClsWjftv1ldTJ1XlVASTsQ04hHi
G+KflJ3UHuUQlOTTAa62Q2W6mbOr9bJIQK1BEUhO/FjTXdIUPJNwgGAoLsvZm+8xnRKf3juNcwVr
xpa7ssC3D/OlW4jRwQ7anep2CR9QNVX10PRDeovVUMwk4CzZRdW11p3u98ajmEwbqELZqmlDvHBV
7RWlS7z1HdWT9OIW3wlbaxXJBso2dhitDbArecy6h5W+yU9zXGFEzFHZJfvYJ3x2Z/nk0sG7x9W1
0QxR41oi8saPBEzvcW8it0q+pO2kCLR31/yzJBhBe0D0yIkxyip8vu1AvLnQtA7WmdtOj0IXxr01
Ty0eD9JD2hVME9zZDkkWp6lslifiiZDcgcfBHcXy1t04aVlc23ixMLYQkf6VsoVUiimH3kV4hmMT
bFwIr139ShM0c79sL0zNsu/NpiY7RkGNvdf57zznOD9PpIaXEa243w67pc8JYBqDmOU/R9WMKYoI
awoDyPgpKL8Jbk6mi1bbZK3p/iCswLwf44xQdUCN/BOj1ygoCt7KsUq6FC69iS88rCzNukv0QldA
2fL4wQNtE594pEd+9sbBvxZxYZ3m8xCcZhjwz/R5JIUX2dxmQov9fdZi954WviRtBBxCheusJ3c1
XiysISPZpwAIcpg6mLuNCjYCnY2fuiLAPRIV4K4w833Sqvyq037wbSu+FnocEO8x4N0LfSQfKgyC
dPrcOeMiolZQcW6k17bVGd2zhNxEY22PsfstdPDMo3c/yuZ3mHH5NI6qrPZL7KvzGnAiXu4e+F9J
dFy84dGD1Q6ixwA25bfqZ69K7weRAw7fbqWDErVEnj6AODDrKAY6fO0itPGjUm86azMbyif8o6wF
fsk5F0O6ZVyxnAMIrNQVOgr3Me0yAg8mMqjaXV+4fb9teheFg91CBjjPTT+frhzZWdadUxpLCjJn
TngZ2rJPwtrOKwKN3AAgEBhTr75BJ0FKwDqi2mOdgC2JAGGMv+WW1KuLbEmnMRw14GKd7fsCd2fr
EAbfZvNDKecWixW5O7n/vV3AUxpBpprz2q1INhAoD2umdXL81qUrHqj15hUF1tckexewObC5qbH7
OmBF/pwYTqOgRLnNaW3lfoaoT/rZmXAGc4l6I/HIvxCljSHcpnxGr0NCNCQr059IZgE6sDHrrkdE
sYzxeO6kegU6LRvq86bFvQw1OOfmLaX9vSLj8Jb1X34XfcW0xLdaBxPgKFb5khDfBPjGAHOV2wZb
K8Wwx7aqg9yXBFN/la/w11DpEpox0lH+ECiJuk+zIrmGLJEBaCXqlugDRtQlfW9/xic5dQ55Bs0u
sb3ykUjU5LqIW4eE2Upv5n2s1hz1RM9xrs5sDwgeiVObaJPFx09fEf0Yb/sks676qjXNqC+XqQmD
2axJ68zwnEY9Yt/kpCJNbU62qheDeUpftEwIug3q6W7u4vEmMYYC00na+fZ9a4+zDzoaFmBs2Mb3
DnP1eDYYjrIeydJmK3w6Qs6d9sIH6Tvz/hKCWnfmN80YYRF2ZkYkCIrPwtnK2Smu6afxbBLsKLNd
4WguF9vw8S62QSlvMlKSJCKLghR3U7K7wTVLnux2MvL5sguWkSiYkXI0JL2mVdtW1fYlHEVxly0e
bFSEcJ5z5qbD+IyEC4evnlnTbTEr1BoPQ01S5Wnbd/aXqsI41rlnoI6rX3PSCWKqUmc5K0AGQT4L
Yuwa66DJ3PJqEBYzsJ+vSSnQ2M/C4iLQYrSM4gw6PMnXbW36p06v6UZU663+fVpYBbBUz/4PLUW5
z/mp8lnYsdlvEgdc7U7S7AaBWtkoe7NmnB8hXadfSqfpSaa1fFKHEl4oeuFlmXXhshB/weNTAptA
eux9XjKm5t5gWAm2PeI7LE0virDVfX67neRzsHVcV/zIyKQe9j5anDoit4a9x1IN2WnW+1O6s9pK
0pwlGIzWbLBASlNYWNVmUnGxB6CY3fRkvC9bPmFAo6H4OCerRfrW14sq4Ua6StvozJ+cyEhYMrY2
S96NUJnRhGkxCDukKNB49wMP2oWtG9onMtxHoLygQMsThxT3myUeFQCPom0vh1J1l0MPjA4o5xJv
dXTwJNI20r3mQV/wc9Z84J8MK03j0KaLP17OCpXfhVRFE18tsTGpBahO7P2yS4cov0EJX78ykMXm
W4nFxP6uSnKJ9jzWUM31AaALlG+e0gvTTXMTFbybup8zW7L2Za47zLsUBqD7FTalmrf2QCLq3uxK
NFWZXBwyvktzNj4HATbbvVbEqXnKlqcZTnHZl2JnpNnk7IgigdetBeX02Il+Gq7mfLA+iyWOiboF
dAMhCjYQyRsxcUN8l2hy19+GbLR+vV9E/rFJM9YtGloBhvhs1w7HXvATJcv5jI9hhpKRmqQzFnZS
XHnulFy/f6jD+QrV6jpcWTctCP+ZPLyuvUHgoxvB8L/xUJnyXXJJOe8snnW7B3nbkSB+liXSPJVi
XrZSDsfs0G+eKqIFGnyrEPJQQzAVegrbWrKNyRYcnr1jfWljS0V+2bVHxh5/bDM4VabxbOldvrQU
tK9PNS3qhugdZMkN6fORZtjzvoWw8sEWBRcUyKetY/5hvILY7fVRAB7UsTfx5TIlFv/co/oaBrtH
NAWV88P3Dj3n2i9AxsS04aAbsuh+ufQL8l3yjgHPVxbiWCcDfe6nrgWdocp2+SJS4JCeOJsw3T+9
f/y3LujLMAfJg0kD6OD4ba55NSUcknIfqD1xXQLkGWPU94/y1hOC7YWuBdYhJEgH+3sxVAs7qcne
aF0jtrbS5NaGE7GZpzj48BNCc55hBhMIpFR/bBG73h6KrvaRdmRBvl2YCly40vGf3z+hPy/behR8
DXzZ6C4ZBzt3wzOoYOg4EYqArtocfRVNKu+PXLaDiBKafoRwoO4mm4JEjrWJ/vpBzDIf9UHCYTRZ
Tlfsv71t7lRjiAIa3kYnhX+ppCJWbR7VpVsZ2hZ3NgZ1B7HJqS/HkUYzbAlPC+ojw5D1FXi9Q2aS
79J8osRe5aAHr0g1txJoFgoae3H1x2R0tJ3OB3hHqrMA4uKh/YOHdUwI8tZlh7lAaw0VNJKMg/1/
TMBDwyd1XemMOpRVQxEPDHb78ZvLCAJKFGsZY7ODoyiA3D0rpw1UqfJ3spoedF0dG1j82WLAm4oR
DA81riNO5+DWwrf3E5fvA/r9YJP2xvC1bqS+MaD83DRExf0+qQ/54/935vcr8Vzf4hp/7i8exaGZ
fj3eUyNmADtpL//r5Y+T5yZ67B9f/Q+CN7J+vhmeu/nzsxzK/r/+D//mP//J/+0f/uP55W+5m8Xz
f/7HUzPU/fq3JVlT/z2oerXS/c8O+H33XD/+fDz8F3474DWX3CQPOYf3Mn1dh/b/ssCvf4TYb1U3
rd80wBs8Bv/ywJt/UdKyS8UTihiEGeS/PfDGX3R+WcxwPK36PTQi/zrz69/vDxft95X45//+Rz1U
1+Rn9vI//2N9CP79lq1qf+AiGO3wqwTmanF6/ZDMNMLoEbVsbnNoNNJu3S31vTyhOeJFf7sqbxzq
RWN3eCx+Lg4xHLVIKQ+OZTQke6pSgudyAu0CvRgUIIqxKJDzd/whEqp/CVJUmbt5SsR1CX8qqhPA
Yj5F4QaTBSTfvkXbswCTLmpIPNUid9BCh/1UNQT6El4tio79k6lBY/ILAL+LbYdWKSaCpoiQZfu1
XNRlb928f2rr+3pwZqvC0UKQwYedt+71VfTqxA2KmMMvgJ12vYXiyVCy2ZpOh4hfYzkph4CA6QGM
9vtHfr1evdw/juwjxOMRQ1K+/vnfhpIA2Mc+iOscxGSdbJ2xqiMAcceE1y+WhIMTxJW2ghyQcrKf
PfhMQPc0kLQEGXPLtTvUObrYFgNZoDqOhXhTdRYQrNxns2sYSfwE/zn5NovlgVhA0jKNQnNvPW3N
+CCTQeCEhBRZNtavdPIzdMILaZ+GPXUDYxOk3Gvgav5J+Ub+Pe+UF2FYWSNwIIB8slqyKQfqh4eX
y/j/Yu0anzsons//YOmS/9iRaf/Ys1z8f7CKraOV/3kVix7r7NUatv7jv9cww/nL4EljmYBIhDVo
XYx+UzwgdaxGN4QyDFbAe6w5bv+KkvP+Yh/NnzGMRqrPf/zfFcyx/1ofXOLpKErXpK0PYTxer2CM
4VcTB6UlImOmA8z8Xr8BDTFbKs8WmhNrz4y9bBbFvWi3M6i9k79dkTdWsNfboJdD+Xhi1jEHRGRe
9NeHKjI2dPYgVWgC3SEOzDJ3qLGKcwVS7Rybq9iDoyu/5KLz9yIb09P3D2+9ftl/H5+ZH0M5/Ew+
V/318Qc4unGVLBAXbLrn14aZEmmu/MwnsWIEX6xlFRuXoJ3RNCeGC2E1TRPj1rNG7ynJvfialavz
oq6cdUKQCgdg32J0XruLC5j7O3PJCczyjHz6RUPVo1tNOh8WMJ9L2q2wFABnDUT7tGvrXyqGN72p
zNwzNgmI+TueHwI3O7uNfyTQfR/G0TG/6FKrL4Jx1vrtVJfpl/cvCKIszvjf69I/rwj7Qj6E6x05
lD3Pgh6qC9QunDJk+eCcbfOxHh2447NwKtrEuWs/6KVpPJYSlU9ErZkBHiPCCAbsYrU/FzCQJrkl
sbNDoJG4pP4k4kkaSnibYBTYwrAMQjArk8TJ92U1WE+GMh1jnzhFfxf3Jnk5aV6WP5yBMNEd8VKd
OvF70XxVg281NB3i+bPTVthTOj9VaxSgBuqIRnH/lA+zuqMYk9VW4yymS2Me0ktQSq15Jm2RMviI
h7zYwWSo5Kne0p3khIDoMQIT7hAp1+zh+E6BC7W+s9MuSgE+e+DvavCLpY6LpHZnozmVA2KgCxqJ
nhZJafk0/Fq/OGm8dBJbqL/ElkI+97zIiEEURpDm+1t2x0lybdW5MsO49dNHr/NM98TEZ6n2k6fY
I7idt2a8SBpy26KPIfEK6UhI5cAy4bJ0ACCj3MnYKS324qDiXkZ7IFqnDgZo4Iyp2qhfpsI6HzXA
+J9kHBMbREFQfs7cINO3Hhw4IzKHZFoBc2XnnWQGppInTth1Ps0xSu6QwXKS3RQEtEwXcaJB0afq
FUTe5iNf4pKnogoL4F4lGR/MKSOib6W57YUZ1Fc5qZMFwem52UdOirIkKnOjuzLdemkiq/QmkIvO
Gj/mxKOMfwyLnWY7u7c88A1KwprFiuq20TIFdhp5BckjePcqGtFBkXdsQgeSM2giqWynz74+Ru8/
/G8tRsid2UJYeLz0QyWAzJ25GHUw7wnI4P0aShdJlxCjwjBHaK1TTxYLE5HdqCPC9sshPtJ+er29
eHn1AiBDxA6iuWYrvL6af6s8gGckWelDJRN5Um/7rrE/mXLIzkxSqPeNEeRHFDoH+qvfB0RCwuYM
lS9zEOv1Ad02NRph2ANdaLj8vQ3AuSPp7ROjJ/9xaFV3EpuLHfVE90VzO+qnZSusH81EvOVO0bPa
MHYqd4ujUUZoeXJMaHkg7ll/H3gnhPQU8mhc7MNGh1npNOmZrIStFjfXTTA7+8HK7e2kIzxgWpIZ
AK9Vyly18gKg9SZ8uR5XGVFY/V4O2sfcWOvv4VuNnBBJMt9tLNqvr1etQdQ0IEuzi7VbMxzzidIK
/nt1ZPr/xiKMyQOrKDItpETOoUHZEAWeLH/W4StP4zVoNpkD/JysfEPsuvesqQYErMoxCK2smY7U
njnjU227sIg3xkCJiO1/nr4yTrKM3eB2rU5DwS7JGpdxFZEVRkDN+y/Pnw+vAweApiYuhVWmePAl
xb3teGO8/mQGfj8Mi0CcWMXVLvPq9Ja85GP2o0MXFBIMRNSY9bED6Wzp9IMCGp1gMySaCdsc1v19
G2Od2GSdOzF+TDDSMwSu031llMkVyVHF/UQaIDzNVmof2i9Qt1C5QJUwfAqZlYZw8NbS2BeGMPI2
tH1tuinx2W10HN9371/ew7bSy2GMgM4mlAIsr4cqQWOahA0NtQ0bFn6KezJvbqu2ohU/lPPTABdq
18tu+cIobzyPk9pEfKPXub6xc5cUSc3wG+OkUS1IraU+5o19vXKu1wARGmWjTT8SI25wsJAIokal
HRMVDnwpPm0dX9sqgtf3dTESgVXkW5+Qjyhui/QTY2h5+/61eevoCJFglryImA/FMllnysQeXOiO
+GWTbV/SUW+KDJDAnCYSPVKjkXCB/DgygAhvO2+ZjljyXhdNv8/fNOnjw4PBwrVC+f6+ckNeSiny
eAbGmiFM2AvGLJs+J0igEeTLxXmZnZig0bfvn/jBArkeF2kzomOaGiwWf9i5rLYh0VdMIrRza+Uq
m7r+pUxaSqPRSooLajVvq8kG9lTl5k5Yq3RSu8zJijJqnHIRO5xbqTryGSVvmtP9dw358rNoMNKJ
XyVSQFcOXgmGaaacA7cNpSBGoLX8GxwOoPPQqBB7M1BWMfsB6r4QXGoPlw5QiKCoImJk96AgFCqb
PC8+NZ3ndBvCmn19Y1kdK561xFj4jbJ3n9CQ9VkoUxuEEVFQlod+yUi/uswZiX6WVFQiFuWea7Fc
20nwkCd6cg4Pwoi3heanFoVt5rGyOmVPMmA5/HLSIP1qa6oj77OHhL3VHWwnYSX1rt7VSsxPWhoj
Uu8nADLTAOk7Wqp+VFEMrDvqatfhKfdn8c0G0nGlCSa1myp1R8J3CQkGkD36SxUyvBi9SO/j7MrU
VnqQFIZ5qjcikKeUUYK+NP0lAvwK4dzCxJtiAihbhBEdQ1EEBvNMiwfe7FhTy1VWt68zo5dnxDn1
uyproCNTUfm/CJ/SV5R3H3xxDUKfGBnr3OdEFkpiH2u7ZzNOvYqIicpZIlFq2VmdSwqsRKuXqByH
/k45VvO1jDP5TEJBu4SK6F8HWXuXP6fgqONT1mSbEb4Eh7yZOzX94EsO4HThI3mn2/Dgoa8FZXdi
ldbEVFyPi2QHCiLWSJoy5qt6KI3nwVfqh2+k6SX7pdG642QClCB1QVWYSfti0IyanVJjphlJaOTp
UJ+YxERWpIVmGxCFTHNNpfcFrsymJrYYFgAQEbHwy1gsWv+yFFb2tUKSMUemMXND8VgWYtPHQ9dG
ykyD/eJ6JG01QgSRMup5CWN652uEkbdgxRlK/j5K+58zcWf3NjFe+po6EZ/CgjRyJAhzj+JCrNqa
1mE4jV1D5vc+Ed+POX0kWmXk8XwzKVV+UlnObTQYFTyewku+MoDr6wj5jqFO55K5+SbVauuu04r2
WzNMmCKwud9o5UQIsz5b+VnV5KhoipprHpoB0ZhsJxd12Y8LiGVNWLN3ynl5T4iGS3wclVfwjjW2
deYUvovtB/15Ct7GGrqtKZxk/JTYIzsGzZW+uZdKI7FypDiWUZUWbhyNPUP+DcEVDXuRQilAeime
g3LWLE5j8PXszHLx19NiKgjyISzDJv0EiUUbEtXXPqJU6cle8taUMzaJJg+kaHQjHIVqGT6r9NFv
LFRtjloGP5yzwidiTh8g5yUjXQmuJNEv2wIHvH82d65dhi1zktNxNokrRUI255uepf/HmgClAAq2
rjjjzIW6RISQGPsinfkWD2jg2aALlZP7GRuxQTiwxXaOpF7Kqr0tIFxtKMYEUeO9Sxr2EOtzvc8k
zwnplzKxdqUJM2ezAMT5yh5uIuUwi63LgoeVnEu9d6sT0x0B83R97optvOixSWqeb90FQwV+10uK
4LLhHvkRWytdQFgWDvF+Qdaft+QgyyhxoWABK7Z9/sIqMb+iuimyDU1d0VJe5+79JEtzjNweTHxY
1nH+1bbKhhASzR+0U6LOvO+CYI8YBHljPCm3FzdYzGQTDtrsuXst0wLu+RzXn8BcpaT2JcL73Lhd
RtaGD0R/QwM3+Iaczf/VEzf9tUISArW3hOfj8fnktbMCeTfPi8nvXoRfbw1EEFAJMvJrdtLztW8G
FH9SZQCK8r1LHes6wSlR7do8dfoT8CTmRZ/Ywt+6C5dmSwiGF05ibNlXitH+HDj4nyPw63Ihmblt
UyjEw3QrZj4vmwaeA9ICRAFMW2kA84AsY3WeZYZDxprfp7AWg0b/ZOntcj2qrLzV9YkUaAELhMyf
vnPY2Zdp0hCOxQQkHOAkKtSKQjsh+HUk/025xqVochIOaAwkJwYZ5OOmlnnyE/tFUiJjVvpZxhMR
RFXZGfaFMdtU2kC2CVrw4hEdhd+7fHtlabMxwb5xo01m/ayjpnvgb7B/SS0mtS1Xbf0NzdxExg8K
wCzK4kyv+cZl5HLNvt1Eeuom9cZKdYsVT9bO58l2UuuTGnUzGnCR1Fe+KfqY5AqL7pHeBe5nFbfz
PXE8oxey01MPY9kocTZLHpYT0FlzQRMbGV7o9+wFIwQFZXmijMVli27bzbChtFx+sXIal0FOyCaS
Y39KwFeDjIqW3KKzPBAOR4+YwByQPm3cVBu9KQnPmxi1C8TfiSjMK4jww3SekvFyXZLE5kaL0bgj
uYilrMKuUy36zFpU30l18SaeuBIHBXmzC/r30egQBWRtUlkXRlsHxIfnSHOjhFwibYsFaVQkSpPs
BitfxPGu0YexD22Sf1k3CJo8481xragK3PEGX+OwM4rMvW/NWftM+sTSny5lVVyYirxQYiRTnbab
NQzDXluKLUh/7XwaYpGd2GTDMbHpPpPIjIipHRNIMq28IBZKPleEwj8A4LruRspvapozkVQESL9f
0f1Zyjr0IlHTs+ljWnW44x1If8rKuOnDwpCEWRksCH2+8NUSnvaJ1kC9NftSj4o81y9Roh+zlLze
xL0UbszTHDBSNm1mNASv61hjNksdabMMuzSYL5c0JridcNDIHQZ95xLTcKT9+2fdzBh6depjKrEw
zh0oGYRa/KmQvJK1apOvvphtePSD2oFYFF+CLp9YTePy5uPX2KexydAMeot9qAOgu0Zc2OhK4mMz
cV4GSnvIpT6eLWDuNyrWhlMyZuIvxUjKRm3PxsfPGaIo1mb6LgzjX9j9f+vyaHXml1nMbA7Bq0Yn
oXe3wTSNJ/BL59BLDeKe50I/ff+crTcerBU9xXgAswvDrYPdcmGPXknUgGR0J8efNY+AHRpjFwTR
lIm63/UaptxQo/MT72v3BVIVpPNj2puxFYLRz5iCCQCX6CCXZNcaTgY/tByGi8Cs3TI0vTXDwp78
qd8VqP++6ZbkW2KK8m5BNh8BtrIJACsg+OPJuIBS2KAB7D3GVJXXNaCUJPGUNDJ9JTZzRV7RUpt1
Evl0/lUoW6KkooQGrNwHWiPpZuoEyU5rFCHyXI8wrPcv19qsONjAgP3Gtuyt8BhaMK/fgxz0tc4n
eMLHUscPc54VTliW9ayOHGf9ew6Pw57VAw4NwpTt4+vjkHPl97mIhzDrDUKJ+ALw7UU1th2a5ia2
p0aEfPo64NwdFrf3z/GNd51Xbx0x8UgwFz9499jK65Tm2kDJVqJgtRPGgLoa7u3SXj6NCFof3j/e
G+cKtQBe78uoxToctVhqMYk4otlo1FYQFZrmbAtqMORFfn9bCdKMDLwhu7gJ3CPb5Dfu5spLYJi1
DnnMQ0UO4Fv4bwRo8xyz9UycuEBIqMojS/dBN/Vl8cTcYLPvCbiufwDCJkhRpdN2Y1gSm3yS8JJf
WJ2F3BTdy91QYhuhJfljkFRMdiW1TZp5yZegT/QLFpngDGVMcZp3dv3ojI5/pEXygjp6/aQhwGOd
NUAvGQgk16fhb6tO2VD2ZV1JBoxZEE1U93hXwmnuCOhynK54ypx8gGCb58tVbiqj2ihv3XAK8pyJ
/9PMQZIZTJAhWecTOd+Llw7fsUoIuelbkhwj2KsZ6h6dd2VDU7g8hg9/o9VBr2/96QyUwP7+gUBR
wD9L5WIraHXS030r34u5Yv0ahNH/1D0CsDKH8B5Sg7pT+tf6k3BsdZdZisHUSAKvOna/X9AhB9cU
lR19SPBzyE0OiXB9yuNeFwVSroBq/2zUu7WymhrU3r7LkCcQWSCi0tSye9ijSRaKrmj90CBA+b7S
rSELJ98Yb4K6YbM+JTqjGQpE19/Q/s38K2nBkgHSQgZ3ALgTN0lKRBrNJHPEkhPUM20UTUt/Yn7I
x22cTnYdmoNJnZVYovzRAps3zpY6aKcQuqF2MmCgYPNhaBpyZmATt0NljA1D3jmB82mkj1IHzBX1
yWD9YiCkfyuXxAbtGLRDxa4zrptQn+xGReli98iPYz8oCBDmiTtZJs/IPrlJ5X4pM0Wichpb3beU
QfUt6m9ktFVNJBpjMMJHSj8x6Rv0vdeihYY5/8lqchu1ejI4hOG6uAlJ6i1+ZQT1uBuRscfcTOxT
nQjxDhFYMtbd89UA+d0fu+VxxDlQwtPvcAF5RAVrkWn3YIccegbVVlhePlO/drQF2FM3O6cmhXaD
PyDelsnQPgxBZyTR4HjEUlU945+wlkH5HQUMwNTYacqtZjqjsfc9Wfxy2f/bJ8hs7F1PM4ISd7EE
aescW4RZjrMsLMnlugoWXGEbOtDlOVsjX6I4F0JGqkiTnACeQFzQ93CMMG40hH9TkDbBhxd3JHAr
mIg2+crMPfjcAy03HVelTBTN1NgHjpq2Ce6OUAT+fAYUczrS8/vzYwINCCUL7d9VZHk4GdHHrlns
rurDOAmWS56/NmM8reIrNHIqCyvmFR/k4PC6MSRDPgnSnIYXgLzXKxq6af5/0TOodq0uTHtQ9xuK
Fe+Dat+X4yAE4k0HXIG+8OA4xkBYHWGjfejNMrumoMt3A1x9ivNO+zpUtHwcdianfBTGLTTp/Pr9
z+afvVR6Ciswg88HY7rDdU/X43TRRxQKo+r93TBYwbUxCAXwXG++vn+oN24iWQGgFVhU3BUw9PqK
6r5MSmpuztRb5tt0SMx40xAetPWDVV6UFvL+4wdE27XePCY5KFheH7DECYK4mLwLv3DyHRmO1UlM
O+Wu9dz5vHWn/MjxzLWmOVixV5oQIxtGKBRXB/UWCfeudHWeGXAAhFEVbW3xdSMPJGoRsO4NaQTL
vpiG+U64jiY3ZRvY91qRzxhmvJb8OrfIU7GLnXG4lAqGceTlid2FOB+Hz3mvOXmki5miZm4CQQx3
Io1jPf8/C3mEiut8mDLQo5o5uGZk3EhjBncLWbCbz7pBFVdVldEYaR2dRFInSc7UpFlbWefWaUkA
7jFd+J97NipWHBJIwqnmmEC8vml4WIKhtmOeEhmnYedX1l7pM+bauHDppyRq4+pIFt5/Uv4s4dYy
2cSUgd4Ez8RBQS4Cbx5kF/SYXXkoF6Y7WIry5eLjR0GNxCCTd30t5A5OrfF6QqQ5Cpbh5QanpQiR
UYgjMuz1bzl4CGGfQqtAR8xO+/Cp79jVD7qMRxLK/WZnzJWI4tyi/1M7a4uk+yBwc13AQAHwUvO8
mPgwDh56Mrh1Z+p8WjFm7XwiXD17AGxe7QzE4MmR784LYung5ECHe6Ch2WKj5zr48LBmeHTQqimk
V/WduUH3iXRIJh4UAKc4pTHvGBpoJm1kOtK38zbPUvNyrKt5V5A5TFYZiYT6sR/1xmvvE4ECO4cS
GCC3+fq+jksXtFmB5r5PtPjKt2tx4s95c98bYiYoVZ/crS/iSienOMu/8YDXlA/DcKxgXA9zcG3Y
IDCuY1OJnuaQTFv3iZVmY0W9OLS2txGMU7/IojJvWyykJNti7P6GwdYnBLpR6tnvxmBGs5saTzR9
TORxhe8nR/ZGb7zNiBoYXTNANLlEB5dGjqTBeBbGvUmLH2s7mU8t6Vpn+qiWLQnJ9X5C83DkQvy5
E1y1JswFadayJzuEDvul5pcqSYfQrpf8FDATZHu7CDYMAtrQ4ztHeueon6fjKJ/ef8HfOFu4N5QM
Fj0nfsHB4pmQld3lQTBS9Bb6dcp09Uoz/5u6M1uOG8m27A9dlGEeXgFEBGeRlCiSeoGJEgXH7I4Z
+Pq7oOy2KwbVDMs264d+qaqszBQiEID78XP2XnuB2ji56dnitP1LWefN948veiT13Q4Gm/kBWARS
Dvbw42WlychtpyHKsuI2rR9pzmD2N9RsmYwBz/FzdwWonEiogOlcQlNj2OV6txpXyqz7R28m/In5
lE3w/AIgtN3TT/Zt9Ft4AQnwqifyTZHx3CA7Q9xf+Par6B2WZstIOCnho3T2q7IrDM+0atyDmDJz
Zl/vlmvCY7sTNcT7cgWBAwWLjhBmM78cdRW0svRl49Mo1obRObR2Ue4oGgE6JVlz/vF9fXep331S
PGzQ2FC8bkrZP4+0hIlWuWhAU1Vm/2VV2nxIWlJtpBDOv31gqVD4GbeWCDMy0Fhvr5T5FZnVE2dP
xjcItg2VnJOYXUc6rIJ47owkVpbs7kH8d/uPv+N72QcPq29sarDNO8NneHtpNgbLSZJ0hcFQ6p9r
gzxda2H40fouXOtldW/LGgWgtjK3ZWpm3ZDb3NwZQuGE6VPvvMhVd9M12/Lx8Sd7tyOTswVdBoH+
b+HxMaZHDyqr4auvUT67ybXwB/fSIUz9hKsPf9LxosnpBTn0pkcGr4ZZ8e0NcIrBrFRjzhGop8Xf
Z0agiYhg8dLceczin3qvbJ702dlUWc7cokck3I25OBHg+Co5hy/hxEy6jALBnhyShtx+C+bCf2ny
ZjZ2op5q/9qkzVzvMEXqnwnAGz9VftervUNiahpS/ak1Tsy8IbiVs08TGUpzxbkNz3Eg4zntCe9F
xsx4keOggLVTqXZvQGC4DnKV1PRKGGmEeiE45S92pg9hN7V0VYu14wSfFcNzZxjIPs2qRc1ke9XQ
hgyQ19dBDRkUD1EK/bIVg91cpKpg+DK1QwerhI5idz4V7kjYWQBkkYhOLWE+y1qvxXKyhu5sYAbu
3Vc+VvV4TXkgfllqch4CNY8/Hb9ZIXJUVR7AsLUkOsO2JUGc9UdaezquTEdbNMk1KRJj/5KUifmN
sWEXEEyXVpTNw8wQBn+Euu0r4s1DfqgEsTPBHq+ORxo03SCVMR1ylf0jU7bZYOFXwzM2ZPsX6gLz
cp1N1KLgD2QAFyao66hayvqaaZ+RX6x5UVehi/YKBY+V9p+Z8jqC8hpoYmRCO4CLgb5lCHWgVxYy
0Y6Tn4cjWYvnyfK4ui3bz7WTtvpBNgiPscP3yFih0axfa1nrDyTz+DmIjk1ZQij37IeM8LYQ6wEG
Sjx0k/yU2vP0w4dRq+9qmKvfYE2T8KyUrB7wObvODlSerxFjUlhEtnJcrcAWmHqCCG6q6emg8BVn
Hul6xWEw0/pMR4DUntH19st9oaShx3auq545LoeJGGk46hOFCb+hru7NX3bWtwRZ0IMeOP6xxIUz
4pWWbcAgSbZ2SIAJJrO5RpRXBbCBNabbFXyINBJVvfXwqkaT+PilTHcI2KYFnRCm2BhsN9QfI0k9
6yDKaX6RjPatK2EmwV4f3M7eDUurcujvLvTMPLPbp5ZV7rZxhQ+WTqjhGsFR/ZgLZX4ZkGI0u66c
kyEeoF6kMDra4D6oTPElD+bAjSYaIy86s+MXkFETyd/ojJ8qajU3XJSxIpxHXEojOJsW0H6+IsfN
Z76M0b5LcEwa9GJQmmrmA/hduWvbVf3gcDOcV4VlVSGgxbGIhRiCH5TSpB13o+r3tQ0FLuwdmxsz
dj0y8XbyfLXHjczMwSb5rIxqqnM06T5yaEAbvJKhqFTw0wHY9lSu9KDCXlg2siXTkJfG0gevyzSm
rAWugJOpdy6xNc0A4QVeSi3QEtguDk+LVnsd974zgoJMUWtflhSfNxxt8Fe2WoMwj0NBap7Yo/62
U3jeBu8n+5ka9/hY0TEcGRlb61EvbK/ep2btPdSuT8eM5OT2kolmvoaeO8/3vGTJvWJufl4Tt343
1WkxXG6CLpcemdE+0ofL/2WkBXEPmBVM3WP6RA/6nT+TequsMUBMEaga66VHcxA1dt09N404UW69
35i2igtLHEBAfCXHoX0ZeK4ymzju2Kka44KX/CA1uZ7amN8VsfTW8OIEW/IVLZPjfamHKx0wq0ca
MUyIBVrem28AYYyQCGn/gpequzVLf7yUtlwOpWjUMwobXp6m9AE7bmOX1VRn84JMzER0dkA/8Swb
TXtoeB7bE5v1O7Esp5/fRD3Mh5xuKUjf7qJIZppSS7ppC5VKYzNBtE/V6eevdHzcTwMx94dmWPyI
Fm56LQDNXI6TPfzbgy8fgnY500dKGQD+R2dDRzYWmyYziKoytcO0JGYIwefZcnr7ZhzkKSb3+8qB
y3HuZYoOgYDjxtvvDPWikb7HEG8Uo3VDDmf1QuRIcY4ZAWtTkCUnHol3nRm+HodsnnPKNXw/R6Vv
wS6j6RmtOVNrFAq+SkIBqurlutZFukuCxDubktW/72gP71o/Ye/7uCR7d7rZPgC9O5Som2vyeLLc
+OkyrXjLI73xmjgbKu/Calfvu5Pnr2NeTU+zsJ3Hj6/5vgjnmpRl9BY2A/8xhFLXSgFtsJmjJCty
2tqZPJ/RACFFTb0TK9zv/Lo352fORIbJ/k5GAvjbY5I0TnJN2ExCIroZhDtmKJWIWW9t93maAm+4
9MTYPdN3KNODnTt0oF09y66giLC1s9rZ91Kkw2Om5ebnXkuRgOE4WYfD6EjjwdWMRAE7d26wPyV3
kK6SKmycCv+S1bQ0BLRV6i9rbdlZ5CIoPZS0ER9qGYjviW6mSPE4J1+SZhBcr9noi71pjw7quT6v
bv2EjJ3Qnbvai6Wh1sMM2yiL89IiCVi1ef198QCh7CrNki9OR4HLBGTaCFVQVuJey7GbZFqlkw2h
a8I5eFY6/qKvPi2hCSgWdcgUtOn1iFxL3Y2VIHaEDpwXoNgYM3ZUzISn2gZ/ebcMnjJczgbwdJAH
b98tZuY95l3FiWgunwE/mVdzxbfTxgndHXKe+sSj/ZfrbegAVnM6cyQgHB3cIX5nK0I0CpjA6LGi
2QRE+5mHAVljZYt5sPUT28j7cS7nDmwx9LD403HIHK1W+LYczeB9Ypy7rjcz63iYSqu5QRbVfW96
UewJeDNiMraXPS2xlvE1YnOvcJ9koC9niBT93ZjrFnyjKm9PtG3+8toBLN2CHunCwgY7uh+agqRd
25yKlDFnj5ZgEpdDOqeD5br/EtzN1g0XfAvsYfa6peAeraP9UE1Cs+AbKlJJQNQpdSWHVb9EUqz4
y0YcEgb3J76g+bdfnJM2UaTbRIKkg7dPGDg/kWkO35D8VixRanHd5LIuXGHvpW2OLgV6kmZ7byrN
R6E07JNBIkEx9KheY5Fl43LFG8k2t+Q0tMI2rYof0k+sEgVLrh7R4/WfHVpwa9Ti0Z/3a6X8T/yZ
trejLzfsRicv1EHKvPmFDhxxy6CNvX9iSXs/1eZgT1oVOAKKQ3z8R+/RyIs7J3T4It8d2q/ELzp7
mtPVCEGrDnZp0lb48SwtSkdkiqIE3I8mtbex1rjdVauC9uzj5fwvxROfB7QCKV2kYB6bWVoDOCZK
eUS6tQT11/vMnkLGYumJcz2G5KNeKGd5mAUYmlk8+O+jt6vFfxrIbpoiPV2ys8HQm363oIq+W7x6
MkK3RrHLZC8X30kucvrYcAm1xDtQpd/zmc51WEJSO8/axJGh3bjVvU5t4V0o2LBoK3kxVTR4y3xH
52h+zEpNhw6WTQSP253QMlQQIkmjhAHqZZEWqx0RndT85ORrvBbm7HEY1536HgtvfuUtgbgtSnTj
IanGXbL3dR1Bfj4l6tEgbAmFqYdoMWK27/4qST9c94tQKa+GmTunhp6/++dv9kAknIxZ2eNp6MO5
sN6+Fmnv+XmSSSdCum40savhi9XWxJqYU68jMlPPeKQ5Z977GjmLsVOMbXWBeLz6kieee1+Mdp3e
UXp09j5hgjhcabAuv9cLTmhIDx6NioBPP+y8TgXNZ8/LlbdjR83af7yH/y/wAP+foU02wO3/GQpw
3pbf659HXAD+jf/FNnH+sx0lOFDQId8AUzYL/z9gAM3Q/0MMNAuhAVWcOca2Dv9vMoDzH7YppJT+
Vodt7Ir/IQMY/2Egv/n5NzUA/77zb9gmbxdlh7p2m7mbBiIcRu6cNN8+fbAiuw49mowAJj4DN1v3
gWxA/62VdnBq71QGxpEP8p/r8ck32RaCjt+klzctXtNf51pwPSwhaRpqCRYaaabmfkR2uO/dsT8g
ckH4YTlYtYXrPFH3AVnt7eZcdvVy0U/z/ezI4iIrB8i7gwkarGQ0eqI8ebsd//6cwDz4yRhrcFD+
Xbn+oa4KgKCsdQ4FOvPab6qZxIWwVBBli1InFs73vwBHaE62Oj80FtTf2+YfVzKQj+lrx3Y0BgJw
yzy7ByghHpWG33zzZjT5fzydt/+sLH/SbN6eKbZv5jGp2nQPPF3MRo9+8cwsM9qSTQtJhs7NkrNU
0kLJIksUy/UAvTLMLM2PP77oX74kvX2uBhOVMfNxtVfmZYWQHqBjbXlaBCdh88EXRdwOizqzGu3X
x5fbwBl/DOb++ZI8IiYvFjEPSGbePtb4JlOWuAIL51rjNOoybIvoyNCAEy/QPeUc+ijJB0P7bHnS
COJkbd3PqvSdn57eYLWZYM6OYbq0Rr1zoQx4O6ENMo/4DisGsdx2v5QGKGgx1fo3lTk1wARz9T/n
VWOos4+/zN/uHQ8IMCBjc3Ufj+fbTBmlI6SKsAz4V3XbFoeqm9erKi2aXT2Yp8SV7x99GiBsqtsD
Qo/hd4XzxwPp5I3E/cgwxNEzdak1iXdulrm+axXogY+/2tviZPuZMFJShVL3EuVChfD2ZwqMcvZR
SUp0i7kVcuTPzxiI1ieu8jsM6X+2WC7DEsuYhypvM2CjEX97GSZymlnCvIsQes67XAY5doTEfwHm
bSBfxuPmgCCIazCoO5g7/WGQDUhNM3FPpL69e/fQHvNoMdrizLNBSt5+EMC8rYbRUEYa2NjQH3lA
JV3fSxCgTA4ztHpWSkzKxzd5e6GPvv021CGSZDtjY71/e1FvajHl0KaMyAPPI4u3H7i2ZkaI6mgZ
mW56GPUennImT3kf/nbj0XawiEJF2mCOR98XJYTlAFyRkbAteMOgM6I8F2aYaJV51WpUpRMCh5vc
bc3LYUSI6OdeGvqJecrB+rcbzzOms5IDAeXI+fYeGEOCGr7JZQTpH2dd1pCbnJGT1XUiStNAuwAB
earyfn/fN6Ee8y3Wdp3N/aiwg3auW7XCoOhhYTsso6mitdcdfJmETCUeDj/ccgyJx7Q+8Yv/5b4T
DL3t5qDRNm3U0QPfJ5qnJuE2UeN6eQSHV172A+5tq06zr3OPww9JUx32WiF2mdu2u3SwgQi05qmA
tHdrCShupGCUK1Q6FD9HH2TOaZq1FSOGrZ9BzNE0M19SJNlPdEk/fszfrSVcassL4CoWaILj5mAJ
GN7sHa+JCqhmZ6oskx3ao1On2PdX4SnidULpgyKGHfvtg4SoVtj0aWoEoHp7MLMqu58hnMQff5f3
tw3fsrHBItDSGfpxVdYb0wzyoKsjiYqe83JVHIRdgE4Za3P38aXevxnsKVvIPCQ9UCnHx7YkV6MY
LC6ltQIrPUwCbd9nvrurcrxewTogayqxGZ8QZr1/OdjQNpuCgeaMdse26f2xyWSqxVVsIlbuPK3Y
k7iGI65M6qvRmDjm93hyq2aAXtmfWg3xxvBHv1kP4bDolNub7Jwh/LuYW8ftLVWS/MDRqrtI0ryp
6Vqbw20Gsl/E+LQA+Q/6UIfdMKfnLp6Kp5Fp5mWj0oHfwK6s/MaGf+uE+ZpDXrDBA470iN0MIS40
yV3muRQdCkH3q1Up50kNtladp3YqrkVXAZefC9PuDlK0BcFQeN137WLUX3n/euxsDgykg4BlV0Yp
Y6FrBllNt/Pwhl1Iq03v8iRghtd5LvJ82xc+OmiTyV/oL01+Pw+r/CS7Uf+u/AUCPKfZlrZj0AJ9
hsMV3IO55RnCJQmFGMc9Q7NRn5Fvz3avvgYAEttdIwvmZ0aTjXs6jQ6n5FYGPRNVUOxn9iC1H0k2
O1+p2HG3U0oxW5Nrd0vKl9NEysu8M5SV9t1KlGm+G5HBn3XUGc5VNlcl4yHAQjCKdcUAuvUf7BZM
Nv7kNIgny4KsXUEtteN5QIAZT1Oi/5gsZT7b1aSVt+QtblyApZuZmTfFosG5mRm0V8naNGFaZdua
7ra6E4209LFGk2My7Rrs9mpHioJqwlpO4tqrPfOhxaGyMKIcabo2QWnQQqgt7EzLMmFvXErHv9bM
HLEBoTjCI2w09WlrjFLz4swpsnZn53SBQ6Kbh4fJlBwOxCzAfg99Zj93wF4wKUh9wWXRydHZwYpo
v1U63sYoS5uO48sM10CQBAGOCYSQoLtgsButQskbWfvYSSqzxmPFSr6lU9RQGvcdIvtpn/cwhJhy
emmJ7dtihq4ZblZFimr165Qx0WQfzfMqdmUwAB7Ev8D/tvX6MZByneI2aLXnEsIUMLA5xcpv1QMD
lMADM9VX2ChDX8/nRzAUdhA1Pm4BFCr69Ex8HE9RG+Tzd0+irw+nule3woGILnHOSh+kko8beW/b
ar1ZBPO8nd7TNY3zYS4PYnAV4J9kaIhI6JtuiN0lTc7cZV3c/ZBPXRdJR3nYQLPOYNQWpNmuIIwg
gIAp4PUPkMWvs6ksfsGjUWlkGWP5WLrOdOuu+lBRHq+WH6HsTW9MJDQFVlQSD/Yp7laG+L0qP8nK
tB50ep/DDiO5PBeVBf8r7RBwVDTuxn1ATyqPp95zX2jcrV8KadPyT1FnQEl26uynNw7GSiRw1z8X
/pB0sSjnpt/jCspQ5sPhcJEQEecedszBzod0BR8HmdOpd1nuY3BLc6H/4pZTavW9hNSwLpPxaylE
pketNYKA64G/BPHqERe3cwrLRVvoQJBHDW/U8WQnaRXPtb6ikRKZEwA9rnnLhZPZVy6tISQUQz10
sWa72KHg5mPdH1Jd6+Nq6XUs/Y42pbtaKx2CXnq5vOSWgw+t1VR222s+9vcemUSPUbnS4YH6jftk
amPRQsIr2zqG+z3tiIlRdpSNDNYHY+DDJvR1vxCitNxVE0eHwyjdlDBUWZ1JxO732/tsH9ylVm7E
yjQ+a7YMHkHJY4g3wMwa4bDUE6nnrGs1TLoqeA0Y7qwcDvXpUs3MUUPhLyaQXkEyeUhqIE2DLk2b
z1k/jDSw8dZpPKJmd0VXz4FIPuglSgS3de+6emI1cOe6wALbiebB7FeiUXLCvX46/dp/6zkLN4dp
7ByiRXmlYfrryM16a+SU0NNwtKIcLtG9W2e1jFKSj3BJjwS6EMzjjTiuplkfCaBRyafCzkjRGWWO
EJ0gOijlrrMtz4aY8oPA09hjWk+tR5Np1xe5JHp/cBZz+Mb0UJXnVj+pYmdMmv20iMZ0Q4HNpt1V
prHiJxeDuu6XFmhfvXbFq/BEcM2bKL+JcWl+uNB6JlAeDfoladBBR9dUjXjMiV675BQmPum+Koud
ThfWhHaROj9hfLV5lGnS/AaqWyAw6QL5Ke+VhfgBomwdGTSwro0Bj3IoOL4X+9F1OgvThD37v/g5
p/p+6gsHChAeuj4uKntZeKhS82eOABTUBs9NDGTEe+g0jdQm4elrLDQDGsxcToN+0dD96qOy32Yd
fZVPT5z9ioQdZHU+rXUL0gXsbtWcJWMGMCaDM1RiY7bAM9Mmn69k4U9VRH/b+TH6AZahZOFlCGna
QmvIJDhw3FgzJ/NqrNDN+VXTEiuRa+hZkLdr52pssH9Oal5xyBsNIEIhNVR1Sb7WV7k7dfqO9hhA
BeUJm8XcW8UadqrWtINpN8UnVczJEiuQCxot1iR5WOi7dNFcK4KLkMuWj2xaPSvv5MidpAWCSV0m
64tb1J3Y8YQun6tBV9yNqmX7XoxRpnuyrayZvCp4K/HQl0HL33Ub7F1VoRCY9RUwvaX2svMK/Snq
D8JFXnyPXCD2gEni3rKJ9eaJa7fcJWmaVyh8zDbqyu0r0BNpvyriMESclV5RhJlIUCYF2sJLmTIM
CXuClJ4sd5W8TzZ0RHQ1nvWrGpMK8rCQeJtwtrGcDlpZP+O2hYdclI3/wwhSIa4wjclvozGoCm3a
Yt/bQBJLUoKtHLSDju3XTEbjh6c8/dUFjBJ7OgUUspsx+ZWOkBfJ2kCkvSshij+2nKRFiKFdOvFU
FclV5g/WT2ud+l0Je/BbBRLkUyLQOYRrYbW3ZHKZ11oz5y1bXfnsudp862caElsnS3p690Bldiww
xZ7ZHRuLbok904nmnMgwMwy8BiWLssiYI5BGG14bma3PjiPsLxr5w5emh/CNHmnXil3tDd3z1C2Y
4JSohrhKUDFd21Ztd2f56kyPhKBw0uTG6dcNk4clMnJ/AOIg1+/zEHTGuVBr8QUdnsm6ajL5Zgpc
LruESbi6Uo4HC8RJ6FYECvWpqTYyHtGXZYaUnjo3xMfGi6UX5XDRSg/TZzPQe4r97Z+J2HSXX8mA
HiOsDEuC0xu3oGHyqozPa7MkVqyqBeZw44JZ6mZnuckbBWethSOUQiaSqLbznuCT+9meiKAZk8b7
oibJygxtwXWy0BNOA2DDSIn+yeukn2N6Ysn3wbTan93UFV+ITtYlosXBlKGeN91DJbbGTtK1zhMP
rfdFwLe6YJ8DLwjSZtZiMpww7FAOqiC29cz1SL5pMhV7E+FkoW4SrkiiiJTJLof+5mCbREN/oZd+
c646fc4OWq5B1zBL03wCj8KG6FbQcyIFDsJjRzHFFYwIazPTFOYLDQIJI0Nvs2CXBVX+ovy5Q6DW
LnCIkADi188qlV3aiz7jQwRrca8jDQxAb5hNus2Rus99wr+IZVNMDwY4F5yYI/CajrSo56VxzPtt
wPtTVvryxfD6BSFvnukztKysoPySmLE4fOjJMz5tYLRsBCUI7FIz07MsmOq7LmtQJZdeBccl14X1
SYnOxlyI7AA84JSyvvtjOj1ktYs/dhYLdVpPUBcfjkIAoBzs8NsWfONmWTTrc4DRLEmWphU/7UKn
4Fv7Rd4tRmICbQWFeSFbuejg/EefqbPlZMFh9vKtTKuYie0Ki3DUuA7keptrSVtSHXjyJ6QwpMuN
YSYZUhEikmE1jcY5OH33zG3K7oAk14Q/tdRFNBqLe0b8HAw1wBPj7bwIqnOIoZKG7NzZRayb3fJJ
c6dxjBaThswdnh788wmBWhU7yWq82pSIr4z6WnwWYASBfKWKrvlcJRVBwzbUidiZGjGdNcU07zq7
z+adS14UELkBkWrbeosV6aO+YaZYTF+Vn3oIrAdDYRIp1jr2iYcjuqEyMnfvjoPw4rROmFE4Bcbc
qIemzrPUJg0G1YLcsjYpOBoHFitzVLcGSWsoWL1r1NmFtffGeWYdoCIMW0+fl0gz2rmgzby14LRF
1+/sLFkc5K2qsaLVHxhglEtPzPSkVH/tWcs6EKPVso0WKIMLi/2eqpx/OkxaZ0rooFnjq5vaACTT
CtMy1TCR7OHcru0ZeB9U0yQaJFnojCj6w9Ed5y+5X01XftsQqIg2tTgvDIxt4chB+VzVIw9cUkr7
fhjn6YKsZuNxJGaKEwKvJsjoXs3fEtNE2kZbC4SRoh5keCDNfUcOKgmggq16JzV7vks8xNMobwvv
CyN+bSR80CcayW8G0o0MRikgpFBlupFGXYADOR/ne3upWdlg4hq3KTjE197oKetVIvKwtarqF6mf
3Q/Mtv58k3erfAY4PFAP4tWjqZUgqgWf08jqbugq62lA/+tFvi0Q3BBh2ddR1gYGBZXe8eaksGaK
nWDPFTHpaeCykg4Ke9e39nxptjOzqC6frRsYA04Z6Rbt8Kj0NHW2tgunuZnH3iUk0bOTXUfNa7C/
VdV+8gnujYJ5zedQm5f2q7aYwRjz4xuf4AstBX2vdozLocvBs+mdc9E1g2vjzx8FX7wOxFXQQeyJ
ReOi9uWPK6hNjKb+UjjC9eOqn4sfqjSC6zmv+yvgydMYKtW6a0Rbs3xGmDzfTWmivea+wrG/aEAR
LqyxmLxoqkak2g2V6/WabmvKlOSTsaNO2g4q2EvKkEMnoWPK654JDi27M1TT2XlvdfPPIFis5YDe
fID77GtZGjMhp6VAoEb6Yg+Wzg/WIPR2qY6saFY+cNexNKZih4KeG6pwh3FU3qyWdtHX2MXGAgIX
O2KgxzQOtXzfA0M8E0CxGwpmu/i+8hY78aIN1VWppdxtIcbsBvmV/StvF/u1y8z2Eq2QN55RvHGC
m9H+fTVXz3mAMMJ64SZVkmAbqfNPKGPXANBBV3bE8NXivIVUj7we5vUvVXQ51GSvnwHx1w5Bcrjf
TDseu1a/oDfh+LDV0hUdvFFROs74Bs4bNRek2nRgFvdjrpA0NNjaywM7K+TkHuEowIIV3Piu8Frt
ckbwzbcClsLaQ96xDDWYeislnPzRmyJXsYOr4aawivXb3Pf9VZct2jc1V9q3ks6yH9lzY7KrL0Ft
4RVQFlUBO2cfaZNs1UWRD0u658Qov7d1n3jb+7+YkewbEFeDrFL/xjZqXCZZ7i270Z/wttP/13/2
s29XYR9sx+TGEsl92XVE6JVG6Q1h0Rr5g9NP9lPHSzyfY+uzXxcS0e4V+oU0CkobeHrbbXgwIh6d
Hlld4tN/UZxAiFBaCDxjEeb/Lhr/ARlSFRwym6hShHfgzjhNDF2xGQE2YpiN1vt8skb/KgASyB0f
hTi3WlyPkW0LRUlaD9aL5+aMLUDfdfU50ExnjD3Z5hddUQ+S1bdJOlI3S48xdkKyKxwacL8oiWi5
hV2eM9ApA7eKBtwFVdxWurph+AVzrrQrCMSqX7uvide1n1Rm0ZzWC0nU2lK6tb2vFB2aqK7M9me2
UGiGK8Ue0N5ZH+6qNdVE7KZF8cTEh5NpBp7ROm95mdljGmg0O32QhboQOa4witmW82XodIajqA6r
bIr5u37/acob5yUzGNOEsl80NsN6yB9NWIIBg3gbGr1bJeUUpikidx5JCHMHg0bfL6Zm/tVKad9B
O8+qF7a4+aozKlfEW0uSJFJ9cgTPfZ6QVcd/7FKIq3Vs9w0iepalxAO+bie3qsX1QnPC9NUF/ZP8
kgPF0oXawIEyImPIXa804gMsiOT0FMJilF0PDAPeXRnOY2AUn2e+W72fBm2DEHnE4PaWy+HI8sGY
p9Yopp27mOML++/Q73E3iOu5SFLnHAKiV5/nDZyVkCFCgwEj3R7K3AXzWzb5/PRfYCoNve41fly6
iLcg5tb7yU/7m/+qkwK/VEWwqV2CL491Nu2ztqRHsv+XTXLsr4ZlMTr/LcY9Rui7qu0SsiQBthdg
jyd6LFeaZg1xl3vFjaq05HOSu92Jgcb7KQ5XBUTiELMGiBkkwtse+eiSF5cOAILLcbKAEixGHk15
2WLCU/kOoW5ybpjw9kpawXFWkwljlU7C+cWx/+08gk/CyHIDGtnMCtyjUZbm+F1jpSAOV8J1LzI1
GIcl8+fPrt6vJ0ak7wYs26U2gBFcIabQxxMjc2hdrbVZ52y6eZd2sUWhikGemJD99Sqb5x65K0Oc
Y0xT5+C5VwTrkixurLuyb7TPdVO0J6Qd769CIRpwnsB5vokutjHPH0MOeod0YbfJ66DWZl9bCbDF
behg/uufh9nXdscszyba7dgNXQukc5PomwgZsnGmti/SpOggq37JTlzq3bhoG54YFqi1jZrOV3v7
lZYioeuhtrm17qYX64oBQUvL/NLwKvqpax/sBixSJwb4f5vYWDSo0TBuMzf7aIxsIVeVBpsBHW4O
ccNIgT6Bkjm0Tv2iEmOJO0asUVJ45Ynh2N9eQW4qihkLkR6mzaNfUNeSra0IBtoaTUSMaTmVjEN8
6Vzi+7KutNmkReai5m5lO1w2DGX0iDRaSchReipB/ndKy/HgChK3wRvoEClzPLhyIMs1nDFIdvUK
eV90cxmbIz018j9fh3Ear5CbA6HDZweztx/PR7stzwIb+0AhtgPcmMm9TKUZe42nbtHgmOdJajD9
sGr3xIL57smHzvj7vUJ7ysT9OCLeAHGb+P3QwK+c5y8Q+YAhWHpx9vGy/LerbEJblAW/HQtHz4WT
gKAmPbyJ7Mr0r+vGe5pzTd79X1zEM7ZvgVDL9I7WvnHgndKHkgOMVdhnWIXLW/C8/qknbXuS3vy4
3DEfrRJ28i0i4PgZH6y5JZgKcynzJPvGmkb6rSwuV5TYWtgxCQiNoAXZ2NniDtwpwK5uKODjOLlJ
uEpen1WOmV36WJIeGmf0v398E468aJuExkV+42DZBYiukyb19r03gbCC4smbSFbOLz1L1fMg1b07
rc2lBdbxgnTrJlqdgS6IN3nDNVQhkLLeMN24KRbUhrTJg0lqzuPHn+vdyvD7YyGzQB2FyEc/0ra0
wbDYtNqbqJJGtU+bjKbWCP4pqNziYlUjbqgaLsYS/Pz4un/5teztkdg0mrQ5/aN1gQMIJgODhwKs
Mi3/xKd2TGi5Tnp1Sgtw5PT6feu51ib1dHA/MTR7e+tp7o7aqjJGq0XFPFVCC63KxdpVJYPjHrJk
NJKyedNgRrlxAsyXZbCeikT4rUI+ejw3TAuQKaSDWzX09kOUwUKl3TMVGG0TgrlZmLsSeU/o6Vie
S372c2OZgwtaOvN3qfXmNyuYf7W9ayDzoWOkTE18Kvyu3gmlvFs0pwCesYG7nwVhktgwWs1g3iNh
rClyw2lhZASGu0o/JUD9ywMDzB+Hu+/rCEWOfzh6qYsujQH9hmEPrw5Y5nt8IdXO6VGHr16ioQBH
7DBbnG0+fmS2n+noDjoeCIVtF+GpOdbk4GfppU4zJaq48svkJ/oBm5F5j1hHv1ekk594Nf6yOEJg
wsqIP5C35LdE8o/io2bYCh3cJNAPAeF/s3dmu3Fj6ZZ+lca5bh5wHhp9+oJDhGZZlmTLviE8kpvz
5kw+fX9UFtCOUBwFXNedWUhUISuTQXJzD/+/1rc+omUb7hdCZs/c1YkPARO/DrPAQsWuHc8L6DhE
pkHFDipe7CNQPsmMlYh7cPfa/fsP8IhE8/oh4K3AU4FaBc7qMfF0xvvLDIOBou21NNCMEgQAuJdr
Dfs6uDBIbP2kahT0Vb4VoTd78FOfNBHfsEuJr/VR/vUTxr2GkkTXXjddx9STppDYbMeSDABFy/Zm
h5gL9nhyZil9O25Q5iBWYf/INIAo6PDL8/QENzzfUJAUGIMq/BEhlNfpokKme1dXFE3ef8xv3yjX
w1LKRGMgPH8lbv0xbkwlhySrcz1Tr8Suw9ILCVuLN2/UOWzMyUsRBMR6h/cPqdzhrQnKoYWcmyJw
hqG9tDYV0ppDXoOVmJ0Zp2+/Bq6B6WtL8MVKeexU9XK6WU7BiBkLATOwtM19CjjxzFVOvivAFgxT
pFS0PQ9viNwDNZ8nbiimuchrstrrilpQ0M8mrTk7H89sgE4+wD+ut/39P96VM0ugtq3krtphfZS2
O/qoybNdOpfnpLqnLmWw1rHQGlDC7KO9Vut18QQchWHYtK5v4iAKur5or7Hym2cOZ6cuxUJnceT0
8Aceg0gSfWpmbaSZlTW9eUloQewbc6nd1WqvhO8P9iMYyTanoIHnREGaESUlbEuHTxAsPl3jHj1B
penad2nXqGHBKn5oAPdlu7pu7WAozeE511da3F274ObKmg+E/sVBZjWy9CsZu2GPwJy+SN/IEDeF
duaTfDt4tx/JoNIQrpHfbRz+SLVn39gMTLL2nIOn0QCmJ5SXz0w0bx87dn4cD4ROsqkmG+vwKhTs
EWgDlYbF0ZT7NC6LSyntNTQJQTxzqe2pHq6FmwOT/S7r8HZkPRpMtRjsAvtBQW92rfKQdorzaXZp
PS4kMFS+WuBPC0Z3ObeLfft9bjBLbhE4FrrYY+wPfuN1MdlMB+My2bFfJUlHbV/rL0YtvubB1x95
+d0VQ32900dzvMbAVu/TtEuiBipNH2TOKJ5nLf+g0lh50uS0nnnVb1/CRnSz+ZWbe1A7fjKJ18+N
2iM6aHV3eFTUpL4dVCoIKTkufz1ZbdwyxhRaf16Cc/S+ZZmT4DKLPCgUz/uq67nrjzSt57Dtl/oD
AZnLmY/t7TDGg4itwNKYIOEGHG3WM5hWpWwQJNfS7J7dyVg+uu1qt2fua/vdh4OLjZ3x6kFkkL1x
FjcWkFc3n5G6U2q9WucS+dpAxRNdGfB9dGp0EEe45pdEjdm+V9Aef39SOXGfVGPYKZsOwFIYqocf
ElkRmqdjNAzYRnuRVw9ZlKdz8vj+VU6MFHaSxApsZ5ANAH94FebIFj1Cn1HyNsaP/TI+4H8oX6yC
peb9K526Hw/ziYZvh0XaPpojF5kAclFGpB4q2ZFxU47fHdVrnt6/ypE9e5uK0YdjU0ClT5VHP44O
WOsGQ04BinpWWnhpek/nBBjPHDqQi0KRe0lkd8USmnpPo6lYhmi2px+91YEDQd20oz2OVDBb+kDD
TfJvDCqG1XYAg6vH4eHwaSNkidl0dRtQP+3uOxRTQZXT0Vi7mdYaXzNHcTuudoSDobjDEHHm+m/e
Ac+FUcOsbOPdfjMvMDm28QBwxs+yMX9OFS+/hdZ5NqbwxGVgom1mxc2vwYbz8DZzZSo6FmRySFAx
LMiv03SPLxaNXlVQ1Sd3ziVyxUUkoyFPi8p0/WZq6bjPUeJFihj6iBBc5zml/xK+Do//by/9D47T
f3wp4bf+2//4VZFas9x9K3/913/c1e30Kzn0l77+I/8YTA2N4OkNSIi5h8LMK4X/H3+p+Z/2xjoA
0oMLXYV5wCr7L3upwz/ksJsDbUJPg4oO44B+c5/+139Yzn964NksB/2GQ8WLE93/+d8/5v+V/CKP
s1iSuuqO/vd/bza0MRtRHWPawHPFaov373A8xbbWQSat11Cfc/UHSA62TrXlgFHRG6zbYMbKGzl7
0199LdtlX/PeoSxTZ8J+ezQ3roazqDpLS2gWSvXccNrZp6D8zuxTX0t//2+l+ecyFMWgSnicgXFr
HN4d3VOFlnJCrzouh89aZyqP1qK09zXeVLKEhKU/oeokCldisOpBePXmY9GDT/XxwIAEqFOW+j0O
ARfjV2d7K8k9NVr/FrTYD/X1CdkEUfdhMc+9HnTg/nO/rAQgk0ottVuxFOxKcSnWa1R2tTrT8hzT
p7ylhuKjJksJm9AphwW1mmNoQ1Fv5oEDqaTY0gS1+G7OuuEnSJVShPpUoxsmGkz7lqVrRtJVqptB
3WV5cg0xdHpM23SUkUSp/Kl3BZLEHnUCRl27BiBXGlNORLRtleNVPDn5o1EgMQBINmWcykl9LT/U
i1GU+9VFTH+xmiBu4ffl2lXbOblJ0WcmHaccc87QmiiSy0U2MMi0ZmrvlCVJO0y+oNuDMiFzKvif
VUFytQfXJVQLaX6gcWyjd5NTfZ2vs9zIGSlPCtifAN9sCHHOTna4j3x98UAx6QcyvrF2HXtoR3Wp
DU0oiOmM2ogwl8E3sIifkyZiJ0EO4ZmRdgRXeL0gH9AWIbQNtzcJN0Da6G7kgx4S8Vj1IUjTwrlB
8jGmmJya7L5LdF1G/WoqH72xVyRSwVyk+36AbBYMIG5SX4o5McMqX7IXiyDu78aaOIgv7WGaLrDS
ar/zxe3FTpFLsWsVtxl9tRn1j2PncgbyUsR6aKg7GuDz1F4mI/qZYNLiIgmUOKsNFDHo3jeVXnpZ
OMLTfNdZZ9CWnkTjZWi18gkybTP7GgkPQ4jIqb3KS5khzwQEDZW8SMTXtaqzv+PM/PPkNDadns1f
IU4bR98o2d5uSWEuLLEvRGlhJnusF8pOV8v+QjSedsbYdMRz+OeCWI7ZlLGr5phxNClouTNYBcCN
MAFd/x1eXxamnCwCxWumu64VZE0VSZZH7iCSJ7L8EjT7RSkjl2iJT4mRVxBnrPZ5tdpp9knvanGn
qupU7BFnyBcjJqgDR1+tIjnin6JMVv2z0h7M4X/O2a/708NpjWI6HQ/s2pyKqe0dPrKkcvDgQqAI
y6p2s7BLOnFdVkWB7JdmP57RfomhGJejHQHURJ1O5ZsEOJGXfKfEGROkWVGBaELCx4jZkWufgqcl
2xfhDCYczl2yG0itbMaBhAnTndDMx5i9PKPV70lnxwvTux012iVTir9zN2+vZ0NOUcWmlU8t47iI
SP+k0uiLWWHDrd/2sVpFuTVUF2teqWce5FHlfrsW9TOKZRx0OWzC1Dp8kDk/ox3IQwt1sPgDeabz
CuqcI2VGOlJH8N+gzNNP0uCar3IVdG9skxw5XOq5dmZBPDxwv/4SomIgptHEorv+Blg8ri69UyWJ
HIkVKul0lPB4gJkzXTR9I86FoG+KcyfM1wXwcCSBeYBwwXmW7gXllcMH0MMhlKXTp5E5LlQUeywC
NfalprkzYoXUPzWbgABYpesGtUN7IMBqRTAjrgLzppAtLplBHxDEZKQIEomdFji2Wq8mFy/XE+se
F1vm+qhDTDwkSoVInGSXTe2ux6YIgUkmn0dZMculNMyuDZGAFXXjvORqgzbeD24+yl2Bqrm8IkRT
fLYgTyU+3u9sjRx1sRGoOWJgMvUUBW0lJPJPdGmq+tJUFLSVxeqo4iFbBnGhlbE5R1ORNJdJoomN
bpmV92VDWyFgRl33HXCnAfGrNyNbBLbURH/sCf+18frzo32zIlHSpCLOeZ4TGgico40Wdpkk9toU
Q1g5er9EL7MLuZLgMmdpvFNzs/63rmfBGGWHCLeKveWflceZZYE6RllEosO14LTuQtKL9JRghP0X
pdjn/q4AyRAGAbmdDDU6azTkj038mLkSW0uIbzHMueRzJQVl6dLlWjHz6en9h3nU9v/XtbaeP6XB
E8INMsbJQWQfgh1nnm5mHAz7wcwWzqPD0H9uPFRMISyr+QYBfPO4ItAkNSnFWOaLcdB/n/k12zRx
8BVx5wQLsOpTDqU89+bd2nGjE80U8a1q/WXh6csdRWbht9aY3zQJ5aEaBfPP2R16goHa7pm+kBut
PbIgY9GSmxqGxJ4017MBWYfdtH+eEwUkfhsFHWa6o+OiolkxpiUrj4xZxPm+y2vtweX0neE17SFb
oc9q4N9OrA/BJKn3B/hRy6+r0ooYe4q32kG8xBpJppZCXUiOo/igpqJxLxx0kSU2AKXor4vFUdr9
+w91OwEcPVNeL612iHfGdn46HL/xLAnCnMQWW4Y0vUGHfc03rH5UFVn/9TKgoeDi4SACpHcOpP7w
Wnbf2bo6JwqmrK57BlxVXWTEKX9bEqHduWAYvqb2al825bDuxk53v4uqNv+hM/23i/qJ+WE7HzKI
Nr0TOIbD34DDdB5R5pMny4ordjPU66fBLrO9ZW8ZmsRLr+d44q8dzaNnzE1Tb8XLjs76mP4AKU/m
SlMC2RbEDO97PIVZiKxVVj5dkfK5Msr+PnmNFiss+Kle18iteMJbC+qqnHWClEaHmMABkXw4FYvc
LQPWzqAxhPOcrQPoGtmo2TNpE3aze3+AHHUbX8e2yUGYbTfcJpucssMnVnNA32YcJ6whw2KeXrGR
BnYMHBb9tJ2Be8XIQQ535ZgjikpBIw753AivmV/zoyN4u9w56oRgqQHpPJ75ec42wR49XDZnG1oK
DOwWoXL488wGylrbED3O+rjGVxOkbyUEyzzdTzF5AP4GIflgmZXVhKM6KdfTgM6bvZiRt3uwDHie
0kkRmb+kXnczZ2OX4RWQZRtST8sK3GSpQspY3zZ3BSlJHcjnqv2lzFrPAqkAig97fbWw33FyGCPV
60jVxkBYDc9G0s5zOAxp+mSraZMiPvK68cuUiDm9FavNIYFouvwutovpaeh6/YdZusVv0nVSjH3s
4wn1aHRiytAvG/quUD1MEF2j4BbF++Pek6y3PsYIUn4Rmy26WytJOdeMDqIDUsUysuHKREhyxlqj
Yr4xRPsB4Xn8ZaV2/xEpV2oH1WqNF11mc3xdEYt+EY1i/8yNuful0Q9SI1VNO4ec5KH4lnYFJvel
q1janMSAVAnBr2Aw9+5i+6jXDWXvYEN7wZRlfrTNYThXfT3x5QKDQK3A7GHQJT160UkCRpNqCRhq
S+1uyalWAgu2nZ+naKEXezonJny7a+XsTUsW/gS9dmbGo4HfN7hbxVIq4Rhb7WM7YUoZGtHvEKHr
u7VFhg8YyTF2HEG7H1bvDLtUk+fqndt8dDS8acehJ6ASCTlE357KH51NdjNmpkDLCSkjmLuiQf3d
VqN1qc+GCDc9z7yI9KPWWYsvuzQ9M2W/2S7zCLaFlk0HixuKu8Oru9VaernuxiEKAhFkmlsTQqCt
FJvrvaltkSpUxM/M0HwZJ+7Z3WrfBn/yX472VFarKB6zhhICQ4CJi+HBydGOVjKlJ7MimoeMPg/I
YqaCdFktK20id1SzfQIFXDq+O8MD3C+VivzezfBmEW+u22Fpu7MZqXhrnkjBzTNCDWb1O/RuvGSV
snTdhbWSZO0jNGcOIIOJMOW2zL3ZN5XUvuDhCj2ILU98JEsZX7eeeZUSSAIVTJonaslBrlzllreV
k0wlU6170iwKTlSMZ/d+SpTuuZZEmPSYVx/oGGcfulzEEA3cDPtJn82Ftm9Q8D8U9dike0dZ158W
syfNQWvK78xBSb8PhbFkkZbPqREOWsZOeuox3gcYWTAZIoUvbrVJZV1zYX4NAfs6l8D2lZ6F73jr
6l2NUzp9bR1LwddamurXeHJJjxd63lO0SevpuwqXQPgYd9yPpGICl58x6vAI7Wb4uHYagtfZqOVH
Yqp6TPeyE18b26y1zQI1Vf5g2OLWmSdsynaWG8QWNMK6B3FA+rStqisZpTOdKn+CS0CxbBlmBzOD
ArZSIpHKCaaOTSWwB6O4ceu2HYKceMcXosTTn/hBMZghjrXvclwjL9Y4TRj+oWv+UseZ5MPBnpuL
Nlat31ruYneFKlN+WNLefm6G2vvQmoN8RHQ8fVo8A+ya2cf4izKQbzMT9mS6/qQrU4aATkk+Lxou
Nz8baS+QvQFS2S8odVGuFHX7Geud3e3ItbWxxyMxI3lYVO5TRrgwgtOsUW5Na5DY3Vd2XaGoa2Ia
iKLIr2wbw9tFVpfZfe7g0fMJvtEuTbeG2WHlW60ymaZkONPsPTFvbicTUgwpYtN2PPqGy7HIrVrk
fMN5634iojm/c1EwBEk7yj1FrHMBjSe+3u2IDcpmK7qzGz6cM6DBDU4N6zmsG7xtbtlWV/SXC7YD
9jk13qkpmsWAjRXEZjqNx11iXSQKqeiZF9KVihmrJK/fVrOrXE7ZokWO6M3n1QTas4erMF2z9ese
pnzzh76/RzoxTUIx4+HSsgPv5x6tFEZtWquZjR6+qXnxLroWunKk5woYkyHtR9x+/VAhVCQNa/w3
Lo3IBDEYtoxNanz4tN220EqEpzEwmLy8mkp72HUUyC5nOVZXawlVMFXm/Myh4cRxx4VVDcmT1tgm
Nz28KHFek1WDKQrbWTemfUqhndUByx+hI9JixvQa2PvlOHiB5vXizAJxYkC/Cl1RxCBagaF5eHW9
tjXMm7USJo5D/krbT5ym+gFjJbAC3F5d8+X918smnX/l0SpM+wZKEgeULXz0+JLqUop8JTulTuxc
7LR2Vb+heesmf8BoulwQZza7oW0VSRV6sxtrOy1Fyvowtkbahx5xdD+tfKmdAMxF/W3lXNIRraIq
HsjdbZarFMFCgYknQaY46YYAxramH5y4zb5Xw8hmuqWOeFsAdVZC4fbJi2BLXEeTmYATq6fZaXe1
J+0X2vCboNSdWQ4mNQNTgSrRvi3ZygJdIV3wc+310xDS4PYMCOM95B5QVzj8lqxMrkeHskVEEjS1
SGIE+itNGgvWsSEpmL6mTL1YFK2e/RWgA8Q0aiI/qo6udDQKffo6EcpBkynGljdx+z03BBfS9zy9
/oZJce52to6FMCSzyNromgNrwIxrLPZxXXYgfxN3el7TRd5XKeEt/AKM3oFprPngJ4quoJ/PGxgo
1YwRoZQ96MBuSJVvTLO0yAl0LlMfICSAlHbJ195vVDw0VPrT/hcuUetja2jZb3Z7ovYnmSTJo8jU
HswNaYi/3UVgAis6JLxhURvTo42USYnmuVlkMHUafe0yzYfZL2kFG37W4JEOsm5qk5tmwsZcxiiT
QiUmmmiikMZ5nnoaZ6Y2T4v9ihPslyc0KXzy71TEi8pW4zOXHm8gS/BVLNGm+IZuQK4Y11insYXF
UX6eCzn9YObJTN/JC7LsynRuLo2GhZ3Tx9LSKGM5bkES1OZPZh2S/XKzmqe9WtdlcW8s6dhENNrs
JIz7hn9LKeLWvKFJsmqXWpJ1dtDHSazvSr1eJ9/06lyCKkooSdKjc62g1gX3bCVy/DqVRVntO2Kd
Gj+dBzwGQrELvxAK6ImRfar0McoUVoBJzXwYyWeYL+xJmb+LpAUq6QI8+aGms/Uj8fiafPhq3m92
MJZzRYI56Bm4Fo64QJZsyStBLUTx7dqtfxsrwQ+c1svsBlV+OgZWu22HSQ5CaAYMavky6t183Vhq
Jcj3MDDq1amZfSY11/yhrXEDalEqzEQCElDO/FS3w4UupNXvFshga+goA+Zl8BprEs3LqETSgoAQ
mnGrcl/dlPQBPcF6BYmgKVZgJfHUhW2Rjlbo5VX1xC8p6lAXaVGAilln41JTe1Ncwx3odIjufXJu
V35qNiKgjNPAplpCjHE4ASaFY83ustVRTMOjtZQ6GOhHc96DMaMNZVHZdqQ9P6jluLkta6rK70+I
J5Z4ZBEa8lHqcW9FIE6vkgjb5XxbEF+vrLHWbpN4NX3hpV/fv9LblZUTCEIP1jbOPsggD2+1b/ou
cWbTxciQbrvksQJgJqbkp2Kt7d5qLGM3LpAw3r/q2/vD3ozJClUzZjLEhodXrWVXm+rgOCHq9PWS
KXrhnDvXD6ur5mce5dullEttWxjENEgNjntMYJUKVY5UV/RVrW9zm7wNHdAd1zPye7yxHi8wtYcX
vNVnVrW3yyhXRpwL8pqKJRP+4U26go6n5hFtsYxZGlExgRQ11MsdrBdant40RX//UAErQkwwcc2x
Wzm8XpnW8MyUkkJN2dgsS8b6waIM80BE3Dnl24lRg7aZxhaFISKjvKPleskARhSuYoeixevuyx6H
RtDQrU98SJjZJYCBdJ/X3bn96Ilxg0UVoh5RzBgdX8vpfxzWM0ECbtaqjFZ70u7UGnf3mprup5Ux
euZkfmRE2k7kG7eaqE8EYtamKjl8nFY1Jupg9l6o9EUyfmkWoYbD2CcLPeqi/+W0mSn2onIAI7Sc
k0N2TPEU8bsJuHfXRmkDA05JHSypaXaXeVq1Z84dJx4GNU8UpjRQDZXp4vAHOuRfjRZIpnDKs+lW
1/L1oioAsJngfM58RCfeNxZMRO2obF5VnIeXSjMLrs9qxqHTisnXlQUpbY2dRspJuYMXOUb8jd44
M0u8nYY1kzo23Riib7ewrMOrLoZdrItieqFBvyvZl6TpXWQFeZqcp+F/BImr1Je0e0kB1/VefXBa
MpTO3Pmph8zJjh4TowGjwtFIp1lQaghl41DNZPm7opjyRV0WdA8ljcKH9z/gE0+ZRjjZp4iVUREc
7/pbyn6mDckANMciO7T1nlwA0il2ttNMPJhCT9VPVh/LM/v9E9elvMz0j02Zr9rd2kJ/fFVNYply
XnQ3hPNWRyQZZr9rTnVgScuEd5xM/V70Yv37cywziMpctbXHEZodzVdkfyqAV0zBfgBj0d5ZGLZs
I6s6IkumP6OWOLEMcIcU29iNY7A8xuxXqqN0DR9KlFFYj9xKddGewL2IRlwvP5cF/T+AQsf0bZiV
Inr/xZ4YRCBoocCy2vGQj5viDrhEDQFGGiWLmzxWYzdcUt1Xb5Wi885c6sS7pALB1sE0AX8zUx6+
S2Kec/RPqHW0dam1G8NslCgmTC6OSgrJVVSq+UZJ6eK//k6QueOk2Oq5NAqO2fHSqmDaY5SKtM5w
fjuqrD+rrotZLx6ti/ef5jYcD8+Kh5c6ukVjkn026fRMRULZIijId6S8g/jqzGex/XuOr7OB3Hme
VMXZiR0+SsqUg65C+YyyKq1uYAl090T3WjdKtSJuQ2S2e/++jiIrthUHgxfiPpxekKWxRh1ecOAQ
CaWN2GNvlCNClgzWRuOT8mU2kbOazV0s2ulReqk374Ac9Q85VcPPNNfafUzjB4CUokG5qdgbpAjG
ssoCyRrXYbMU2aWlxbRv3//FR/HU//xil/WRKsWr2fFo5uA0l1HHUFLwsq2oEJgmxXMK+6W/l9TZ
aM7GeOiDWDO9PprYE/wenLIn66stwVCNXlHl+0RPnRcVAU8f9qDxKPvK2vnaFg39DiPv4sexNNKv
qt7JhxmtEJgmwl2nHSKh8blc8ZeEZWm6MNlMCxQdoWWL7jd6T43k/Xt9+w1T/ULsyTtSN9759vf/
mCTBDhgc84haM2dd+Lleundopb/Fsak/vX+lEzsPhDwsOvQEWeDB6R9eCtSOUwKrTiKDgvFuKjtt
lxuj+6F3M+OOWvb6oVbl9HFg03ln1shYcsiDHUfXZgmcnCCJNKtKNK+xQzPn/d/2dnphS4sgkfla
QyK4Zcz8+RTWZiy8BvhxlBLUtm/TcotxWWHFjNl6r/Vs5oW1pmeG2ZF36nWYEc62SSRAgpApdnRV
l0SubCaiONTGxYTKV+T6rVCLVYYNoHfVzysNUKxh5pqxgwqkO08WhpufOjQ973ZzCuNy8SaqQ/Ey
waBCzua8gGER5b4c7MTbv/+M3m5b2BZvKA6OVIRNHNdMkWglyUDKW9Q5FG7MfgFk00qArKE6xsK9
soxs9DVgQ11kVl52x7HX+/X+TzgxRfITKJmixeY/ryPsj8HKEu/mrpag2VzTctdWyvgLa8f6+f2r
nJggQUtuCdvbSQAnzOFgkEuHpmCN0wh2FVzBYtKUaM0hgTjO0CtsHChkvH/Ft5/GJnHDW0mVEG0O
xurDS5YgFmucwFakDktNGqloiicLqu0tCul4p9Sp9iFFHQTutmkvPWqJ5GEnlkrLGErW45Qm6k2/
inwvNPpY7/+2N6+dbC0qtUgkaWZiNTv6amUGmhFMmhW5a0dVbGDv/7IC9EsitTOktq9BlqUBG43k
96yYUxzqpY1+5f0f8eb75EcgFdbdLc0TeN7xljnplbKsRzeq4dEigyvXS+TUiHV6BT73uORXSTZm
0fsXfQ3VOVgpOWHTRdzS/ihW0E09fCu9nkxKLbI4Gjoy0qBTmqvcsW8lx1qHwlZHXmVnxi6BHvNR
z+P0F2rL7oedltP3qYsbComGK38vxFRvFD7Fi33hutTy1qWIv+m12qho21abkM2+mH47RHmYzPeA
03ZJFo8PE/yRBzaxAql4tpBGVpUomwObOXrvijkDVDAb83dwWrUawQ3WPhQjzr9ghXC5Ai/JHDJK
ksXytdy2ABzyO9MP7JRH66oApmyf2b+ceEf4ytEE8RVuW9Ljd2Qqo2wMsjCEkzVhtZTtfW8bCTBz
9ZrzG7RY5qRzA+PNjMBGhrI6AWDbuZbV5fAVAbK3FsCFXSQBw0OurBSQ/bODruT9sfC2Y7TtmLAP
cVbkT9awwwsNk900jbZyd66h3Q4sqoEyW1usamtG0q1kmHndcuGlLYYCayBxNp21T+//iFNPmA0w
rQu+ACbBo5tFImZI7KBt1GrQJishgO037RTMS2dEuW3KCyTF6blckDdHDL48lUxTagZM/bRGDu9c
QyeEaHPuornqjEvQwaQNqIq4tNO4iFLsC/ul7cDndeoZ+tPb2910ZQg2Nm8lPpuj5TFVQK8OpElE
yL+9LzqNsiAn7sogjSEryRzvgLhA2oOY9v5jfjP/c8PbgGJC5g8yxQ5vuF2z0rFiiRRba/O7mSzO
/Wjk6iXoNu16KrPh+/vXe6uW3C64OakBBlD/OVZLtCbJm+UqOmi6ubqEbVZaYVySFrGJJtzfToIL
w87a0gl6bePrFSBx7+Q0050HpKKeCyZ/a8vZfg+BUtSKbVQWx37FWnHSmTWli5RlqSsRtnFryAAl
8pCERqZk4C7XFgVNj4vEi6Y02/TYVWnqQV3KWAbQebprta3H4sqVhpFHeFS6yXdYHWy21PbG+65s
Db5EMdHN1pU1/bUW6ImuEHtn4PyG5atiIvVni60r1J6KViWulDpcKGeV7TCRU+Z60w1r9gXEXl74
k3DGMXRj5IG5Pi2On5kqP6oYhH2fDkX8xLAxXojHyHvfmmT6SVXyGcZyt44anQ+ttoI5UeVlVyMx
3DeJTF9wXFh361QuSwheOb7wVtUAuig3yDyWDCMOLSDL88+4pewaTUh59zptF+JM0A3T0CQr1RNP
2P7F3tkIIkElphQWuzAWecnuONlpoptLsPV19lxNGq0NTECrcYGrAHHQaPRSJzh4cC7oVasuCpJy
+U0OSSsjUwrkc+8Pwu1jOlzr8HxxBGACpzaIZudw0DcJjbJJNDX+w2W8QLTkBKqZrRcWjYgz6yq1
gbcXo8JHiZXjJ72+Y5iEbGrSqBO9hCKuuv3LqJjVl8KtNI2+yaaVUybF+c4RNcYbNIv5C7sjQ3+s
OqVYdmyN1B+Z1c2wg7uiVoN6Hdvfmg4GJnRVZV2uhzjpn3MKqs5lu2kTr8g6nfWbqaogjgPtb2pc
QM745PUtvNjWXmwzzNRVZaHs8+oxK0CbB41EoeTPM8fScESR9+x1cGWxYhFc86FtkLxHM4FsJeEN
mdqGUjWw6QwO7p1x6JohGFUMWIFXpwUYyA7SdghY3rJurDZt5QUHXu+eTAX5sxAVgcq5PuSqXyB3
fNCWBQCnV+gJFNveRH5oeYPyWDMTqJGTpPUNLdwEdZ/0OnnlyLXsA6OgvBTMjDsrSKyy/koiLiqz
obcxnrolwSGBNdnOhVd3ybjLZ5rszDlWwrY21UbQM01qBi2t5ClcCk5K8DI5F+7AoLO4rat0KA4T
V3AhSjvRA4w/2k/hpLJ8MZPRsMK5VykLU05WL+3RHhD1zFbW+EgVEcPkSqoQaDA2emQtyZbJ3buf
p55KFf9OTZh3oLxAOJuocAZfMa0lflgS2WgolEiRDZBv9F/Q35sj1XdD/Or0XLqPsC97Mn62IGOk
PFPck0UI9JBLtopFys9EUFqR8It2bdrFOcj3fiqeGNpdft+O/fQAO10roiXG3hCSkLLS/yTPGnAx
6S/honXKdOtpSf5pNhJh7lFhQNG3FYicztRWZOPaFeA+NTbHLQaS6pyvFTZ1c89SstVfSK3J9riL
SSiOyalg68gf1r71aCLsvSYn556d+pCHpTDb37RTM3eHDVNCYS4s65vIZ2+m8q3RvY1TY71LYmf9
2ElVfWnRp3SBOSYgiifdEy+WUmdJaM1d95RrM+YiDaQODo6Y9t1G9FvuUO4k30GxDolPmk1JAaYb
k5+JMxIMw1+aya+xUnm+aWt9/dAlRVs8GIO96r6VjWipSTsjsbuYlpdBDNbT+9POiTWeCoa30V62
6p6xbT7+ONEtej+rPMwyWqsqpfqTrsGmA7iopI7SqJ/1FyBd5/gCJ6YfDo+UZtH/sMa/4QBKNuej
nOtIccG46nVjRTmywp1LDeRTKidr/9c3yfXYnOI/2NLI9MObHAZzHqqEubWqknXf2LjQhY393si6
/tKJR5uKFwll71/01K7CgPSE2IV+HVKfox0r4SOtavSUTZRe6YnwJujn92JKnFtOPinE9kxVfrWQ
5I7u2hj74tl10kpeoPOyX7rcnNozW+hTT53ts8sJA10qJ93Dp9BBdqsWm9wnR/HST5J0NnIISL/p
Yd9HbT2fG1onVrStroJ5miYpfaSj80jejZWSOeYQkbKVfZRwki4R23g3KGzEmWd94tY2mxYmLXRr
nBSPXrAhW/YzejdE1Mmnj5MXp5dLXP2EVJ0+UAk71xE9sSPfCtJbk5ITKlvGwyeZWLJaitQYoirW
CWOhV0dFghS9nCpaPkSMernDtVxcVuguz0HETnyxAFIpw8BgwKF53I4VTepMBlECEcdX4wLBRXHZ
8P8NY7bx0WiVxItIQQRen2n0I5IiNAoNAWVnTQEnUjCMdWUvO2nrk+FLB9KnvbTlTtV7yw3PfAHb
czja02zKZwRT8FL48o6+gIGsQ5y65hgRU1l8wkeX3OPRW55MskkcnyCn6QtRLirRtIb16NEEvciH
uD8zNt66OGhl8pxeZdD0wI7HPRZ+zyZwZkR0VeT53uztpHwqExrKUYHGswtlvsjHVOsAxI/A4EjN
afLyeTBW7XPCsrmZpMvmbkKw/SNrhHq1ZuZEwocG+wsJVz1+RhEdP5qxtv795IyEnZMAUnYKQMeF
sFokBGR0ax/V3uxc/1/OzmvHbSRKw09EgDnckhLV2e04tm8Ip2Eu5lB8+v3YuxcWJYiYhTGYAQxM
iWTVqRP+MIBkPfZjOj6qtaiPGZh+9GsRsbj91dZycvPRaA1TDVFnWwyVNmFCiUF+uj3DLGzdu4Nu
ifZLVcfGbsvtyubgukGIc2UUXeokA0XJkHZYUWvVYMgwm13xre30+MXtJhOcrSPbO9R2+hB58KYO
1wT9KdIi8f94x0yDgWhxPbiM087PsldS4lpuPRyxZJInE/29x3ZJ2gMdyuxJdMtvjZt7J9e/DFcU
d4zXaW3RPaG7d74muBfPiwvWTHHovi+GRP7EgQbvN6q95FgkkfF4+5teuYuoa7lhoA3TRVS3bpVZ
YdtDqS4EyDkttIMpG+TjkqUaDrzS5FVLXMB8S66DPqx6K6UjZibaS0On+buSD9qfnZ9z+e0haFBy
c/mvLOZtYKCLUEaNHKeji+sSNDJChIHT1J2C39Wd3SETIIQ6Pme5upJrMXxImRt/u/0jLnnuME0J
4iqJD+M1bwsW8ryx7XCZmI6DZnTasV4A+Ad6KbxH6dn5BD0Kc/aDC89ZoXRu2/fNIhEMraRrvnfi
VV1G7+Mx8tW2bb9F9twUuPvUynxA6q39JpUIYryNhdh9ng7FdDe2OVJVuZnoezIel3MMYixjPfS9
1sEAjKrz/TTSiEjjsZmOEI5KpvxLd1e6DOe4mXAVSqU2E2Lb7D6na3mslFQzgGWCxffhS9HrVJHT
qHGVuHe6unxIE7U+qqNR391+32uwP48rNliHdQK5hhVEes5/ZN3P6HmUw3xEwL9jxIMOdS8qUHsg
gj/AFJhfRzGo9yXQzqM+Zu3OOb+6PK1BpH/p32n25szRJ8tmUHbyaCcjLoFjZrSzL53BiZ5Kp1Lc
oGsZbQPfXZ0FhTkDdAVZGyk71/fbsHX7GkD0U3uTGeFNvnkNi+UWNPtAtnAL1e5zJ5YseUq1YdDe
AbSFhhQzHXuNaOZ+q5UkUV4sfUKKEY8W78ETWGTd2YlhIMlQTXi55qaLKEShLQiwNLKZU3/UqGp9
TxGr8xojVv3eiAAgwD5MjAbed6r8wDSGlrZQG5LvWeAgAR+worGNdR+k6xI/Fb8YE77CPABglq2V
POLYNFg+pqHwGLO4ie8wK+miUExIbiDIEmf3bSEymrOJioZVlSdL9zD2dvcDR8b6SxuN5ofYTvL8
8xSZ+T2mrC7egpIKwNULE29plLWenNEWXkBfW93BIl4mouBr4CMhsOwBkthmTKPs6WCNJgfdlumT
MCndiqpjk+uVCG9v8rdMc/N5SfoZlKygHi6V9Xb9q56avMXDImIFbHl6Yya+qlGKHmogWwPSXqbe
HvHxSsoXTYkbCvAYnR1Ij/Pi/NK6tlHvMcTqkk9sRUYWt3/alUuHmSHELNJGWtfbNjKIz6HpOr0/
DkuqfLOSSBwgXDQ/p7H7B6GY5XB7uUvUATkqx32FuNG0RoDl/E2MTYRThlh7TLEBJ9mHP8mGjSbV
yUDjj8UQOoVaGQ8RPqLlweM+aA9jWRVaOE/dWB492C9jUI4jIN9qsqGm14sBVSxvu/F1jOboFXMv
jHZv/+zLveLAluOuZBRIv30riet46WTD18wZM0TMizL8OcOhnabHukuiPWXsK4uxFEFp9Zh3SUDO
X1HH3RJLfUEmCC+HB2+R7dHFL/IxZqy281xX5idcciTBawCk7bcVtPdailSYWMuxspLxadG0+h+F
LnRoFnZc+/1qUzmRZoZcmjGM1zT5DFjS3dmDl7ULzXrAUuvInaLQXf/+r9OBQarOZNxbjhbZ9S9A
JM6n2auQ8Whx3zoqAJ5HcO1W5ezcPW9H/OxYIspHx3NVPH+Tz9zckAlqR2PUoIrR4tzWP+Aoq760
3ZLnzxZOOHWYtF29WpyO2bcsGY1vYhTZJ0vLYSCpxeT+YcCbvNY5qVxo5QyGuePBY/rZUDczPjRp
h+eog/Gyb0YEcrz80OwAaxdjI5bLvvblUlqojlcmwHsbHbxfptK7X6tWxsOhBnm3PKSlOn9o51Sd
A9ceavA5/LI/Np17/MeicRh9mpNxft91TvL59p6/+Cq8HN4L02942LhTbFrPAB8TU4/T5bh243KE
bnDCaPtOq475NGiYWk5KHLqjgpzI7YUv6mgWBsCsQwAG9cH2O98OWFZhKAJi+zjrUyIe5khvuU3g
4kATGKz8c53YGTKqNK4mwPKz/Hp7+Yvjx/IgywBEMjZF/nv9+792Yx7DBk/y1SW1KLjnXAuLOZFp
4eJSut9e6sqT0mLjiLEHgVFfMGPNGDySaJdjjGkfdrS4XBV+jFnzMWkn+0maFAPSgxfjJVF8ur32
G61gs/lBu6JehxQS3ajtaCFNVeqouNaOCBbB54RuUtET94rmqYo04R5mprbioLiRdVekY6kEGGfS
M0V3JkvuiO8W/dtSVef7MYoh46lo0B7oq+u4f89mNOKuXpgfFX6+e5Aor/WIzmRRWDpapR56tdLl
0a0mnGOWvqrfLbq0vqcigR+fa038bx2NuRc0vBdgF23Z7eztjSgnGB/2tAm4Q12hr1garHnhXx/Z
mrTaGCJLO3rugGunqmja7xk3wvZlSGIGCihRVXEYWc7ycxTegqISfHW8xFVnro9tI51T2bVmvJLU
lruZtDAKWgzm9lS+rpzBFbGKZjk1Ce5Bm/QUfjo6zsbao+8SOPqQ/pdVmsZ152e6SfZ0iiHlJb6r
L9GeI85lzsIrsi2EaXg/6Oiqm5R0mh1BcOx1xGKEsuA1l7qfx7GX/+KOTTjKU1rPrknPHGSO80K7
uKsxA7Tzbya8qgCWbbpzWi4vK34R+Eg6bAgTsmM3gcE1sPt0VXaswQzvQyVGeb8QoDF+EZl3R71W
PfRc1IdF1Pl7b1x0ZExJrnZuq0tUEHhTeDrAENc2prUF92rwbnkZUj3mYGuVh1pF7TAAuTTWBwbY
0a/aQfwjMC0Q8qNorfwu6QF++ipUxspXoqR/JaQhxGA0ULaDlrGsufMTL5I6g5IKsUvDgFPgXHQi
9cFOsYV2zKOGROZLBbko4NhqH/BrEp+Loi5+3o4lV9ZD2dAhkSA5Iq/bnCZ47wNgytE4uo2J1Uts
dtFjhi3rNydebSAdQVNp5xEvQycSLPSJ1u+A2dU2dE6VlSYxnoXHdtCioOu8NPfVMkdVzpBwJLJM
MgPMoiV0oRIsO52aKzuRmwn9LbrmMG3s7SgeqvUMd9w1jyMORE9t7OmrLGPdao9dlqTR0SiluFNd
mDDaZNYPWTqoyaMJVnXnrrry4imaeQXr9Hk1bDkPY00+1JabWuaxHmCB9pDgf2DljGaJXAp1DOZU
X4ydU3h5PUKEp6nAcMiBa3SRwC/eZJhNbB1nhl4PtPIGccC+SXls7dTMw/+8sWhxWqsy5Ap7eCPy
/hWm8woXXjTyWcwd6Et3lYKoYBE/y7T8DSCk3oHtb1+nw8tc+2/cxqhPg/w4f52eE8/akDZxmFkG
ipPoQD7ACJHdQZsi6yEB1ba3jbcB/m1FpOvgJKy5xtZnRFQxYdxSlSN3h/0E8b9HiaCp3qsovsC4
16ugw1F05+qn086D/H33r8vaDPiZiSDlCOD8/EFHXUTOnMXuEfVM/YUs1qvDYm7mr9oACM6vvd74
baoRNuiAAmjOoPCnPXiMgXu/iyJvJcNo6it6H1CwRrszVIbaVX4v9Cx5jyDvTBkvDHz1ZCfjD01i
iI82+ABkOdV8+D2hgTiFURWv7FiRdD/6VB3+KWf8Sn3VWmwHw0l7iAMkNtQCCGMKIaSiC/myuFXz
ZykLR/gxlojhBMZEfcDVdnjQReMgUjGmyfckBVDA8LQepa92FeaZnpzo0VdKSw7jdvipuEq9YDO7
IHXOf3fjjxhAf7sOzOPxsKY9/K+Avf9hlwxRUC4k10FaMXqXFTy+IMFo8k+etKBWMsJ5g2eynFcx
9IwHb1slMg/glJRXj8Fvcoykkz1Ja4yXYEpFf++pfOtjlpseukuKkf2iQEArQ7DRIn/27PZzRPpZ
HaNGR6xUwx5x8Blv07ebBiN/VtQUageU5gR+Ms7gnp92uH36ndbGOoo+Sre8oP6TLcGgNyNVgonL
ih/TqsSyqFveR2WMkqynr+YysxBr2lmmjaTAaoz3ywQ4IRyrGhPmDsPdYM7M7mvFJOtPP1ZULxS9
Lni2Pq6+6mUrkUCdZPMIUTXCgTimUYtQiJb8S+TUxCGb7VoPhmH2JJDyCDE5WZpLjTIJrj1BBpDg
H2dQtfguEypG6rozoY2pgWLzSXdqEKStukrPmWi7BlZVYXhMujFLn1E0NumWGhusxnTUR9ZFsb5I
JuKAPUZmM9CYZ4FUcewxRs30oY/vjUGzY5S3VqNtT4yzE6C1K38vagTlfoKqb/qiTIvnAag2EmLY
kGZRZP12AYlgl+yatNzQCpgPRMYxeaKLm3/PrJyTq5WTLYOB4tjG+qm2f1US+dAjtqDOU1N52U9e
HJRqS0mJy7fD4zYWc4xRzV1nMusYi+nt+TE2O+gvOppjoWpU9cnt6GC6UpGAjtX52+2l1qbDJmKs
0qLALdcJBWqb50u1cZwXcaICF22QQvfRGBiflNpudmwyr8RDxh+oeULqWZsCm0zCpSm92EUfhwaD
Ye2oxHn0jiGy0wQ2jmfHUTbpu1az96byV+LhamxmMBFcdYq2eTYSIAo94jQJ+zEWRzVetDvUbIwX
Ks/uRY8Sa+/LXYD5+HRIeGNzAJSPeYe1afI4RiMFNucRMDrd6X4Oy9x/o8qv26OXKpn36DZxclca
At2vFt78V2RHoJ+qGqIHQd9EUfHF6WyAUyVN4pdcQGG7s5CMaAIkdzzroMcdxrJdr2mfNa/Ue+wT
W+VXymAXw84auxVfMupEJCeFc+1HKSqjPo72xqMSleroo5Mr39GGMlvfi3RDhK601Kckr8dVWaIw
e1+BE6KArypFSI6xYB1cRnhEFw5IGY65qtmBkRXG50HRKRGgsA7/2LmcUURuFEc5MLOoGUyoY98z
bohX2zVknJsgk3X9cbCwiT/NSBItIYxpDdkRWWs/68ppE0RhdKJxJjMHKFNkpN0B5T1tIuMTDiEn
RvaizcHMYDCfoElcV7p4ibR4HrEfZoi1KvAt2ZEW6yRPHEzvd+vRgfUXi25rsMRe/kuqhXguak8d
7m6foQsCE5qbbwx/oh/FJ7n5+SFyGmuONBULxMVIdCuQYkKQ3LUV9L8tlB0Kq9CDFtntcEgq7b5b
BiXwhjyagqJykZ2020ldeIFp/0cI3MsdWU+IXlNolX0qPxqR6Tx6biupvdUqPcxycX2vjY0AwR4R
tLY5vyA1J+QBkWtYAdWwk61dTJx4PoY4LpEI3XiS882mHtZ5ajZ5ZYgsygxuT9odsPpkpIuTjnrt
MRSLaG4wCar/RTkS90x8Lcpf8M9i52B2U/maNin6CrKu3Lu6XpHyiesuMNlHoSs7wfMy1AChpTW3
NpnWSLMJnlbelakR1XUIHkHDuwXKAN7r04+hSP8ZE/MrD6l+ur0B3kim51GUrBL5ObRnaIHT+Dnf
ABVG85SBbR2q9oBElVFF1d2cN2p1rLOOnmGbaLbAqEiAYzQVMQKLVcpZHoTed1bQSb1p/SR2ik9A
3wRiiFNvR+/sZrRPUzSTrXG88V6PnML9nEJZKA/2rDU1/RcbQIMLMvY1hbDSPxvSWxirzlV76JCZ
Wj4MVWKk7/TEkBAOTQfwepLC+CuVGUFI/HQQmjLjP/EQW/9YIAXxZda9WT7kelH/WJiOowIdY+/j
O27PnEkdE8bJbhaLl1SZ+5/lMsZsakipKKZkWv8JXopZnASv+AOOSbRP8douu/sIr8d/qD2m8cEC
b4n6D2iQb8M00tB3sil99kxA1mQHpfi3TRKVuRb3I4LcsRSHruF8M7WNlFMJjlEBrrokDBWcAr/W
ogFrGJBUjF8x4ZqnQ2LkeLNprT0k0HMKxHPixis+9wtaRKcJTGvj4w5X7vU238AZFzuA9j4YF6ZP
lGznO6AtF8PtRy8LjUxH3y+PdYNkX8XqPLIbcIzj3Djo8YzFnSU5Tr4229bnCjSqOOmJPRtBA/7+
e1/gt/A0Gq1evszr6wArRsZNcTRW1jP0zLwNiM2kHYZEYdjX8xIWIyFtJLNVI1G988a4f8apQE4H
tzYyGZQz8uhcfYrzp28L5bX0Wvu3YZfIRN4+BJd3LQKfaPiQR9BCcbd9pRmGpSNMmYfWXIkHuaCy
lsV0lYVqeyd6ffFOwbqeqc0bp2EEjAPyAHyFbatvnIp2HOsmD/UySTS0kzTRPXtFsexUVZfJGBYG
lMXwvRks0rU7/7KWFk/IxVtZOKLR9Jw5bYXIZ9u9k62+5zh1ZSkGxcYK3mBoA2/zfClQprTsrLkI
O5BoJ3QOAZ93tvtKb0bZYXtctImJ6TAg1uYOcwBm05uMLMKn0SndNA0jE7/yRzHYyUPMIN57mcaZ
EYhN2kGO3wN9d7PBpqAq0hotJdWSUCUXO7vzSBOLlyhzFziJVm+8enkxkKgMoNIO7JQ2eej7pkUQ
QNHie9MerX9H3Rvg0mkDSkP0doYvjWWuHNNyYcgimQ33gWp17WdZdYYN34pm6FPU2bsGFZd71ebg
vM1HwYgyizt/0Y1SARqs+zJE6H7GJHbyBu9j5CjKo1K0FMOKO07W4fb52Phhr2DUFbcBaJGhHMCN
LfYoLQtN7aZJhJmSe57f9ZZ+6rLOeiwHRX2ApWzdlWklfMTLhj+mEksZtG7aBp4hrDsPtTjfQmDz
uRWLPiB+u4p4e2UBSFlTB+HrnRHv5DWXNykOejRFgZGCXSCDPn9LBCoyGdBwKxpLDRcNOcaqA3Zo
9XoetOhXnorZbHeO9bVF0b+AnIOUOfPrzXFLMP+wl9EtQjaMc5p6AzWsXhzqxmIk7LTlY+8kfXj7
01yeOw9xiNU8Qlv/bFOGqHbzkjulDeFhtJmPEqP1WTgFiLCaft/ttdZc8DxsQaiEdAQSzOWm2Oou
mnAGUWLqqnBZau9IpYfjWhFC2reogkp8kWNVBlAx1G+31714RubAPBmWCpZGzbOVdJA2obKepyZs
pfuZ/kLGeMHMzVCORvPh9lIXp4ulmPZajo1aOdF9E1oUd4YmNmt1iEhc/scoO/NEM6n8yeyf7owT
L3t4ty3ADFgXinkMvHTUKjAD2+wZk3vAbbuqDnECBNsZld2KuoYQWHfNdCotbVXbSXr+nlvqgdmn
CNGFc3dC6kX3mJ+Br7uHgwZAMzLmzVSnLMYaZYKkDZMsVX5l2ugGYC7so7QgeNEjm8xHs8oU3OCk
W/iDChxKuqLeiTOXb5+RI+cG6J/LOGMLD5NMndTFWoZQxfH6eWi95cDLc++1Ip5UfgXizP7t732x
pdnOFOtYCHIZr5v7PE5oI6yYKE27MMK26a7QaWxClslOZTwvz5ZX4q8yoG3NrLDYEde43NSoFjHR
BepD0g36+HzlcTDMdkF8LEztIddgyOnDQ2WRzZJ1ZdHOY15EJh5z1Yfn7PClaeueL8aZVST8YfyF
O8P4AbxAu+s6tTo0pj4dPBiZ9zPU6J1Frz4hQE5U/ADYkF6eL9qOBrN6vLFCl4rpgAN3cmxqT78r
6rzfibzXluJK9Bja0F4Ep3u+lMiRtYx1rwsNNbH9YRh/oCo4/mN2Tvx6e8Nc2aJsTdS3UNAkY9xq
ogDgL8p60slcE8V5kNPcv4f3/jPJErcHpUelcXu9yw0KNmm9eYm4BpJmm4AEP1iBw9kzv8Ew8BcO
9UngLJFr+67FDNrX59JoYaa16MhLy/14e/HLh4XIC/FNJdNapQA3SV2SdV4P4pC8WCvcU8Kx/4Ie
ffmgECleoUT+P5bj1OMn6q3Ar60fNg0KbLa0sgiXbjGfzaWT/twwRLNiJ/82oS1wvP14l6eCNh2f
ERDcW5682TVrGjkmtc3jdVCK7MGeH1QxRIdmGGpf6zTlUczGHpRq/WBnlyhag6jarigWEAmQMs63
aknKMwM75N4cpB3G5Vz6clIgzbZNHVD+WvRXmNV2ZlU82fUY7zzz5UlheTYTY8pVRW7rp1Y70nNr
sytAB+n5O6V20QRhgx0wnY52ovm114toCZWlTe8MaN35k8ato08UykU4zdr4JHKKvqgokYpNSvcn
akkTQMpdbegLjAAAPlAJpF8MfhnMb5FboIGcRVmsIrTjqXofr5rZp6VkCgIYSr+3Flx3e/RYGWCg
KPacFtng16Vn/XSxOQoWtMp/3N5klwcYLBvdlVU8Dg7Bag35N6wDOFcsBpRNQ69Uq1chIZ8OBnWI
ZpaIUbldcnQ6Qzl4Vev+50+9NvdQQ4SzwBb3Nts7UYRwJVYgoVrn+Zexo4Vi6dVwn6bunmPQBWwf
QTI+MugkQAVv++r8Ka0ejz6qWAfLKce7sxDweWF2tLyugox3xWgZrZ9VgxtOmQFJxIpgdOVa8aUQ
6h6O5iJm8UvYA94qkUJSs73Rkf9x6tIaHdDigIIqff7EuD19L7sY/6rStHau8YvP68HVWxldYGHI
F7cAkCITxhQb9oxH3Nx8ACryJEfN/JpPeXmHKkH0alZD+3NwdOXu9r66fE7wxehj6xSBTGmt9Yf9
NYfmZeOTlC1q2AyVxYyf6stEqfqdk8c/cqHvoWSvLacBpSBlIXxxxM6XS1Gy1aus1sIeFTm/gnV8
wp6DsdREV3UcauXX7ce7zEiZMkAg5iZA6R0w2CZOpp5Qpa0sWqjS9Xk1vSl7N8R2eqoS8mFfFmPj
R55NcZ7l5VeZlHPQqSZqfbd/xgX3YrWBMsEyACRZC5BtuI5rxSrxZVTDDq9B8blD3Np+UetM+wot
BCycN1nJdKDi6k00poUb4swk6ycGgT15cmEsX3SHQ3/EOlpbfKVRJyvANaYBcC0h3PidaOw+EOgO
l0haR1hNiRiqFk4LGbL2tx/mcq8yuFmZTLxUKo2tXiYaMH1hdZMWVuDLJfApx/kswZq9yxU7ujOU
IjumCGsdCnveg6esmcLftx7OIrDOybEZ0wGS2VIsexADA25VS5BPhh7ElWs/ZPVY7YAltjfOusoq
HscXAw518bEwftLNNlGXQGj68itz0u9itouXPvWUZ4ZADGuTdk/75+LC+d9FGS/AhYIntpXmn1wT
CsJoLkFMHt8wHwSVW0Vuc5jNWP+ktSimFTUMyAB0Wvqx6sEqL54ULyYOwqc2HZudwHD1JZA8kXlz
56ISdX5SzdnOEzxEVHASgjjrvPnh8r4kOAkXWYlyNE4NIJadk3LBXuQ90BZHwZ5slVr2Tcrhr4Bk
lVFbiahfAgVfST8ySu+ktLn3SZhV/DtrgGxkNeIG3ajOJ0jNgo57E98XOvUlokPyBexZE3oRyGHT
EeUduolAxMq++DrHGGjEhZvs3I8XvlPrL34zeiMscz1v3cKyqpsRsAc42Jq982QbDMNj1PnQSlNi
SCZ268C/KDwVWYZkClsztw/YuTpHR8+UT6A4SWj6bK+7eUFHWH/VCm4EykfYIQCefz9NqWgaxfqK
V+yn73rRjXiwyNH7Mi2V+1ClkaIekF7V4kOiDPQvTZRdFL+s1eF+ptnKqJNCHbslVVHfKQgMfqnt
1HilH5mOvrCAe4S3o8o2o1x/L0ebKo/ymdx9E6hHoD6iH3MJni/tXhEzTx8G3FEOg23vJa8Xl8Lb
WjCy4FCvZIStU9hU2GRpBdAQdPf6T7riiE+KAvgqLsbhZxOrpg80K2N71+lRKk4XLoO9J4i7vQnX
30ChucKU1hRjS5yx447A1aO+WxnLb0VLGcS3eCMHLSDkb5bI1b1tuvYgNrFzzapofa13EBTl8w3R
UjlDeSZ2GsvAPK2TSaDQVrgDj4BTFzZF+EJUuXPPkdNPJchfP59n2fi1EU3vb3/rK8++6pytpDjA
dhdZwOghNVnFzRKUTHt44n45xJkpHlS1k4haLsZOCfFGMts+OwLwpAIaxhjgE86fXUFELGK9JegR
ObrXJ8DdL1Y1dwzYIIIOvttFoAwLpSPBH8SQ2UEMhv7HYEEj9E1cjZC7MrIWoZFIkT/HTEEPRQwJ
4qKOsSinmXCjnBAEab9jgG2+j4u5ZNPEdX9v2b017YTma68P3CCbl0YmsXmTRMWy8yyUgCSjTKH4
3WTnL9J1On8CjB8seWT+R+gKW5UuOMgVuIxkUNscsRmQXEf0XQaNk/8YvEkNcbW0mDw2JeJ7BUGi
aJb721vkIhzQfyEdtUETkH2jD3X+xZolBheGTA9egqb7OC4lDEA3j1GU0fecWC9uunWptSlsMQqi
3tukwE28TEukuCyld8oTliQTcuRCQlyzbETWKvu4VF2/806vPh/F1Kq+uHqXrX//1zUXYR5tGrkn
DkyOmx9ARpJD16rI465S57df5UXSxPMhlLeiTQHb8xnPl2oztv+MOtbBqezqa4bObGCngOL2bu6r
68A9QBeas8344nydGtMixHPhbpZRtDzQDKHv4vFiD/mSRp+MKBcB+hH1d3ssx3eJJkGuYY8WCLtE
WSLqHetX34xmmKNpsfMGLg4MJuzwoYBU0z/gqt7kMq3eTHqErjzdQ8P7SNE3H+HcSKieEqk1lI52
2vFXPi5AYtfG68hkmLklGI34StlpxeS+qRwHRSAN4Af2QkG8eHsf99qjsWnfHo8juo3qeZpJUAqc
E/y4QcVnYDa7OKmDvuqKUy01ZedVXns06vNV5wQqOyj784+sR2peWBAoDgOz0I9JiWudcOrmcXDc
vcbvtsXF1WChJ8MzAfZn8LxpqrugAlQTtZgDfCjEUCeE41Edn42fHBbjqcNg5gUVq1EJG8XKjmre
94fbB2db6Kw/gMck5DGvBE2zCQxVr0ZOJLBFt51mfgZvpbwTbdncraadL4uc04cJWbeEGeRchreX
vkzf1rVJgdc2FMdpK7lCLVv1mg1ndcr6qjra5pCNJ4gjmGWTeUd3jUrt9UAngmlygs6Tc4rMcsJm
Gfit+W++iCZ0NFT3n5ulMD83ktas3y1K8j1GchEdU7g/O7fSlTB69os3nysuhRK31PYH/HK6j44t
x3tIbhmsVxOEDhLTH0eT1Pz2e7q2KIMmDholA5tyPR5/hVHbwcqLWrg6jF6U/ivbFu0tLUdaqOym
d+DshjAGJnG8vegFT2bdGGxLZtkEVfg6m3iCmgOtQKWsDkmjecm31EOQNVC7PsoeLYEmKOAvQJaH
uh3N+yLp8u/dYvXpEZL7PL9O6OUjLNk3ePgZUoAzd2Gpfbz9E69tXd4Hqc5aTcEyOH8vVZGBNk3I
b8apdEKc++ajO6I3qDFz/3ccgMarjVmGbl3s2fBeC0igMVYVx1V1ydrcAlqWqmYhixrTM6NHv1BF
ZYYPYX1x6YTjBdv8+M9Puhqo8/1dlFUuwCkNHmVFAhj60OWNfuhcM8MnpooC7DfVYzknvyvVyL6i
xrjnEHDlQZlooPJDG2LVGdlEQjR20syiGXsoY+wDNbMv74ciHw66opinWDP3hNOvXK82N/maLkAM
4s/5J50cs4mqKObFkvDp4eBaIrlHb2VXO2X9QmfJMsxN0nMKcEZUgB42C9XIw0TuxFQ2MlZo2SIz
+zQOUfc0td2Ebs2snBqlzoMoYaDqT2Lon+15gPsv4tL26VQk/qTp2fvb3/nKSQcQsZaI/IstvSlf
MukhqTdoyBoC/n8Z9D4PFGAbd6KNug8A64ynNqs+317z2isnG4BKto5ZuO42r3zJC13ghYKnbScO
RVzYz46SNDv9tIuNBGqSShShgjWgUAGfr5LVpjaVSJUGQ5xlL5p2yNCKylYMoD5qw05guLIY8jNo
+4FT5hO/deD/CphpRltQYbLDZxVpAA4Te9moghM7D+rDACZq5w69th4RaJX7x5OBrtr5wzm13unq
6LhBhVE7+O7ROzEXtZ9VVzRBk067SOSL3Quaa6UIsoEBvwKyOl9wYUDh6LPOgroCnUcpEucXQJM5
PnaYyWJFPLVVcrCWGvVmPUYeLIGFoQcawF7vSD+a/lKlt8ZRwZgWaD6xLLTSIREhrq7JvzNQaw+b
tbg5Ngai1n6d1vnTlKb1eMIdtfN8JXbqPZWNi73PM1EIIQoCF0Izt9MBAxF+IerSDVxLgfymg5FF
rgfK41HIWj9pyFqGhrUrI3iR67EsyQ8dCkZOBMhNhCuMwXaVAQyHJo0O2OVsY0bVCwM4hT55OwXf
xVlbF0M90CL/AMe/DW+lVBEQt1jMXM3g7tzMwcOiE3O8p6x9bSHkQGgw4tLGPb65vGuF4r1RSi8Y
Bfhzs7enD1VllV9uh45r+55JzmoOTRzlNZ5vw8muDLWQEoC/7vQftAlru2ooqmBBUO2+b9C+ur3e
lW8FWRKGH91jYtW2Xm6TYYR9VsLpEjn9xkF01VOP9LHmV3rV/ry92JX9SPzg3b3tSW+r4zHBAEoz
bLqQztS6Z82Q/y7GlPlmnQ/3nijKp4Itu5NeXnmhqxI6lqfAeijkNrFYIpBGcWN5QeWOEOZmDONz
ELaBggnpz2XUdyH/64Vydg0y7wSxwPyXccfKCj3/grOVY8gBgCNYUJAChV6W2F5QnDdDSYKXI4Ef
Fzi29C0Dgbl1GijCi3eyp3a8Q/VxTxT96uOTzK0/h8C9RcEgYBRVg55EK2xjOJVjBWlubeyWifOV
XD4Nb3/hi/yRh19zOBo/FB80ms4f3sHxo1gSoqgiIkt/IM92XnJvGp8yOMM/F3NR75rOcHEp0QZj
Z+1ruwuCpel4XFQ0nTZf2kQwpR8duDFZhPuzhf7yU5PCwhNl230cymz6gEfyvMcsfxvBbb83jFF2
GMhtJu2baNcxQcAZrYgC0caWfESSJh++gdVHYHuolLmrArizEsEC1yveux1Y92Aatf6XsnSYCnem
4syQCqFonlwH4a1AnyP3QxTpUxukVD/ilCaMt32vj/smwITFKw+8Wzh+TTQn+s+lVJNP2dgL2utA
SMbAHG3kdk1UgY61XaEEDKDDE4+5MreFny0QC8Ned7v0PaJn451I1Wry264sP9uRhfq3NNyo2BmM
XQ6pVgzAOpgB+oEf4xsH4K/sQapR2lXZjGpVK23EO1Br/NeOqvKhAT986PSl/I6+DZpeg1ffa0vW
+VntTR8LhdGMX8Sy3jMLuXIswAzA1ya9QNrkAuszuDIbulkP0kgM/yzNZK9XYjY+ZggbrxLLcbzT
27noStDd+j/kNKkozObzk9GIuqkmL9ODfu7MYFjsOQClrp1kCdTSH5WeLnNWN3A0SUJa+nspvNrb
h/PKQ1NykAWTneNqvTXEzJGWbse40YOSt3JXG7Fkya5QvSOS1MPLUErobreXvLxeVukaAiFddMQr
t7IAFf4rDJdrI6iyanmazKb08b8o4IwOe53fy6cDjU+rmUXwertwQ9ATfaCyYdBZZBN1lSpk6AzZ
z8zN0qOuZf9VAIuACv2eWIePqkmOugnztjKpRso/AbBRZB7mMTnVblF9kRoN7//+Etfc9H/BsXgT
nm8dOeptXNW2HmCi4+X+XKXDz2EQthMypoI1dHu1/+HsvHbkNrY1/EQEmMMtye6eGc0oB0s3hL1l
Madi5tOfr3Rz1GyiiTE2vG1AsKtZcYU/3G5UkkQUVmgA8lzQ0d6M5iwpeUViEDTmVNDrrPjHHjws
HPJMUy9rmnhd2OcKHGEtb+p/9GJSjh6t21BLYudRTKeBgP3nNn/yhOkMsTkB922E+mYtVuMTm2Y4
+NC9DSPNAIEdwxqxdPnnf1xKk4WbaVNABszmGl0qe4mMMDfgL1dUnb6sHpfu/Zm9gSnJPSMFFQzZ
p4R4sxlRFS16WWkJZanx3Pqszfpw6ocOSyrE398DX4CjVdh5GbTl2H6LaHSQdlTR97ho9ff3f8ve
wYSSiFoLvTrSuc327ZZ+bOcJlldvJ1gx1mXykPa2epGWCwfzvDOUhngUBQHI2Uz4JpWbF8NQHHgw
QZRpxTszcz+RiUfPXTx/vv9NNxpGzC9fQu2TvBH691b8Azc3zJUyYQbOLKqPlNqazxHxT0NEsKTo
KAGFfg84wVxOeRt3sz+nwsF5vYMr5Sd2h0VT4lTDKR7a2vYtG85toLWw9F9/nqWxKlEiBXGd5uL1
xnN1Re2KETQ7jdUWq3UgCme0J8oJ5Qi9Dg8mRYY91/GJ3G6kC+AxsAW6KYBYaKL03WAEJY4kBjoQ
jTasGDxpa/LRzRcTzkQWi+9z4dEDQExo+rd0aUiuJv9eoJpTHR8dA7ng21/ERpBy0/AZWafr76d/
JdRSZCqOeUlxQkDB+DlgsnHGGkn5Xw8nuoNgUWILARoixeuiUs/L2ncHE3MbLqLwK69uwnUgD1vZ
lqRapQZljC/HNEIQnkkjH9FJylo/9pQ0IewYi+90ZcuDDt7eLpWREKg9AKJQyjeRQIqypxI5pRpE
VTE9qWafvSkyVXyx+nh5ogqKl1Y510HSroSAhRLrP0ZVrR+KOR0vleiKTyB96h9TrRZPVm1l/97f
Lzt3LxYA7E7KHaSFWwCjayKAWta5GtgNJlIGMuRokAg7OdB3vcVSSNVPUCrkurA+OXnXm2Bxo7pd
YpzFmla3UfGbQEqIHlaHH89NC2HVnD83ZG661JdQ32UrPEIkYOOD0HTnEaAhBatMapHKevD1z5hs
c3ScVKgEY2XyWc/T9pupp+lX2NH2mxm86sHm39t1vDcoUPHs8MxuXldN+ik3LtYjFiIG7yrXiU/D
VJRPujc1j70hwG3R53y8v6a7Ww7aHIcOrCbKQfJX/fnU8TXNSsYU2Dx5f8s+2FMzFctnoNjVpXLX
IoUbHEW/bHsRf5X0BUxA/dK8hfxcfWvGs734fayWoATc/sNU1hgs3f+Je+sAgg2OCL17MApyW/7x
C+uVdhNvByZHihqfh6Xx3kPLQ/wPRnf7wTFXcbDP9wZk89H5AiHO3bjJFtPcGyacTLVg1OsYP9l2
ST/k0AQNJCvttA30cUSD5v5H7p0tEIiSKmKTd/xu3v3xkUrnqI3ZLlqgLub6Cau5r3hmTt/vD7Lz
3BIC//8gm+slrxK3mel7BYuQDvEQ2lZE/by4KlHG7Of/Mo0AZLF6o9NKtfF63aJV8OpXmFOhPGuU
J5LAYTqx/xfEEVvaa11ypLt/W2KQdRxoa7AH4GptyUTKampK1aREw6lePjYDnopz3lnnAS+eR8yN
flLyaJ4q8N0Pr59Y+BrQlyhwgImQE//H6nl9tuZOhzICiGBYpwZOqH0uxrcQ6LqDjbL7jZwDniVp
JrkV/MwASSg2N3/QefEsvmulFk3Pc4ahNI3lykAHCxmpc2xgSBXo2hy/1k2aQIp4AfYCEDNg3tsq
ZFanxZS4JKs6alfneEFwQahr9b5FbuV0f1Zvm6KMBSMFCzdkvfBB39yIDb2yGosmPVhte57f2GM2
ze9QbJviANkFJhmPcsDMlZoL5SWfTbTPRVeRxBaLroDwN5R/InPR+ovTJ8PXRBXmkfDj3lWBIDAd
W/rpZO6bqwIQU4p5coTHUwydrNFSvELWpHvGsOgndLf1IEDYeyIktQvZH1XGR5sj1Q9ATqyZEhai
1/AcS+PriIvbQzQUxcWdWieEd94f7O291IQaIW0PFoI809t8Y+VYqTFqXE3VKobqm5vPyZMpvHY+
AUxtwH1mKKcv46oM/pBWivE0dflU+UoCTNEnU07q/7AvSEQBWZLRk/1u2V8AD7Sa3acGiTLXykWN
La0/A29u878ANDveWbROV5z6xlinSxKnEOCI6jOmZyzMvzKt1Edyc/DRvjpjZwTsXYuPNu/Ohc49
wCuCPwt0ny1vtdeVkmy5UynjtbhFpJGOMba7nO8fEXmxbOJl/utonSKlgLv71tmWtuowYuOOkSfJ
xONcr9bXchg+qFmrXF47EhcrO0B2/3G72r7CnhcJ0ceNjVjBVF7S2EXzg0L531k7Vp/uD3W7yxmK
nhTLKEfcvoUJAAajMzo7KB0efDdV1DObCSsGBfrBomjTebaW+WAmdwcFGSj7fADottIN7Wo6kCRx
meNZ6ilg2BTiqQG4Zw8F6+e0NOdHr1WP9FFv7w8CF+oYIMl4Jbnirh+OAnsaQ28dvO1S+Ke8waiv
zKp1QdqnvDg1jnj3p3YntoaISqdfAgQ12dm5HhCtqmnIqe8EYlnWL0nZ0GQH7FV8gm/cnUAQRy8a
yn6nTOjGSzQ7y+euXo6eyxvuisQOUg+XljyyCLjNcxK8Iye06GwirEZzcpS1pE5VnM0jogQwu1tf
03vjKR6c+UdfJ/q7YpVaXlYEj8jXM7v9pda2+8OqsqZ/scqp/YZcA4KaiTUvtd+Nyvyzbd3WO3uF
6T6lpiWMJygmypf7sykn6/r08RlUTJlOQLM3nWgtWczeQGkrcLR2Ui92qaUu/n96TU0+wW8PpPc8
nweusPyUD0ZaBzU1CvPx/q+4vWkoF9B7pLSBQjNKMddLKnS7UyMDjqCeCYiTVpZ+6NAYOYg7bm8a
mQ/DaZfgOcoTm1FWLCYbZXXNQJ0nrf7Yjk2hhKY0b25W0uiDR2d3NKpgZF1SisbabFPcS4c8tj0z
8PAqFU90jqbsZdURPgocu0OP8P4U7g1HEQqxA+Rapczc9RSiAChJXTiHrH3q/rDdrDoNUZL+VeuH
HhI7q4WEuHRhhqrNPbopefWY5klDC4ckWiT/0xDu+9rE6UGcsHOtSJ1ygm42Bn32zbUC+NgFVckg
q9ooBu4LdX6mqJdA8JnFaj+WqEn8uD+FezfL1ZgycP0zBtYBgrhj5eDIAYcKVENyQhFpPveQ7T9S
2Yw/rYvmZjhOTvMlmxP1zdjN07f7v2JnIa9+xGbfWJFYzXHhRC6IUp5yXGaxVm8EOlnxkSb83lAo
79M/Bc5AZroZCuxgV1JTdAP4K0JH7maNnpS15YJS5vWoNiD/Y5ubBvwz8DsiHpkjbia3oWnYeEUD
bkIZC+PSJIXx3rS61bh4WtnmoZfqKMjafb5OD7o9QagFVhuVr27ZUJnTgCGTF4OnMDfbSo1iU9CX
Zu/mnf0Tomf5N0n7PPqZoU9HGfHeHuaAkH6D2aUushlspG1fQaVgsAJRnHE1qrfaRNSb5GoX6O4y
HPBl99YThz3GIi3lWdpMsRmnaTZqmQM0xVG0EFUDd/K1VE0jIIBj/ff9jfq7iLVdUYcuIwUu8lXQ
I9fHBRFDwPkDR5R0nf83p2nog7ZPBzBaRaF/Std0MX3uK6x2YNNUl1EYlF4qAJhFPyYflGgaw/u/
aW8GMLckjoS4AM9LrsgfJ3hFHTFO0PmFxGMOX8pYjEFDMx1atqVd7g+1dwsiR8RUs5tNb0uXcnEJ
SAtqoEGaTeJHRlX9qUG2LTm41+UkbiaZsr9sr5JFgqvdTHLkLFh0ViBjEsvCcxvLZPUnir4ILfWK
YfhCKdUfGX7fB2/lzmkFgAdsgRRN1tQ2z4lZG0tJGOAGU2O6FaIRSXtOiCvNM254a+wvi42LjK42
8edezAUm3lPvaAc/Yi/I4rrwYOzBxZZE7OvlbNe5HtD68oImyhzEuUdFW0PhABv2m2FVPiZKWabB
bDsxts0gU2L09q11Cq20Tz+r07r+uxRF/R2MLRM42Bpe0ObgOLGPI6/RBa7aQTBzlqx5VNpkArZi
NNjxZgKI5+uPpkXAKiV4pBXmtiuipKnRja1U/pkNL6T9j+lEoa4/7azVDorPt2cAExNGArJBi5N4
6nrSusmY6zHqk5DOQP/spKjQoJVY8JQk1cHmvL3gGMrlZoMs70BQ3GxOrXfyZokFyMFxaC+5LcWa
XaO65AvuxSA1jkAwt2eOKqoMtqmWAgvdAnAUcir8kTIlqDxUVGPM6n13yI5ATrcTKL02pVcvaSIy
HvJX/HGJtGtaFV0PSURBbZlScc6LT4nqrdH03qu3BUNRBYCHL1OoLUDNm0cXG7SZxmgNokU0wwCI
RSqUuEZ9vn9f7X6VHIjpA6uxhedHo4GBuLdAc4rs6FyUdRug0Kee9AZps/tD3W4LZPR+572wnuiD
GNcTmA3QKrMkVwJdL5DxyzxrOaVKtIBYct6Vqvnr/nA3OrSknSpAYYJF6utQizbXhIrAMeplwPzW
nOvEp62CNGkf4ceKhwCqmGi8q71sCybQfyGvCW/w+95Sv7sor2Kz4hhL73udsFrIT9kwvZ1wC9Yv
6KBhy+OvdYv3zcFPvu0S0gUg8aIxL3uF2wJ9RCA50BBRgjmq7U+2mOdPeZ3OfjtgSMhPG8PYc+oH
OzOedESSX+IUhdL7v+H2ipcUATSIeL9IY7eIsmSxJpPqEmrEk40xZS0R6kmrnzNR1pTBGv3R4do9
Ib+dPRcdZKr7w++0bRif0hLfT3wEMvl6lzgJZvbAQBHpz10JAYOdE2TI4v/UDQXLB0RaO7+Ms/p7
smjiY2Ku6Zmy7vgTTwEByt0YLlaieee6GMfolHkY6d3/gbcvL78PsA0KcuSNN53M3yW5THUUenie
ezLzKCcv0BJcipLhgtjEEmpdKQ4GlSHa9XNP70xDKpxl4QhtO3ZF2gl80dFEJsuyvkVNXfM+iTHU
G6cPF9VeH4c0XYJMGZMDwP3e/SC1K1BXpFFFyHq9HC1kYPCaBRq1moayQaY7oVdG7pNhVUfFk52h
ZGOaQBXdLbn7rodSEj2tFpOZheRMrOZMOVCtuZ7mcKpFebTPdo4agxGhwcLEXMfb7DMcmlP+4tGI
dWdxv6dN3Ye0KYdQHRY1OxV6Ef9CNceLzpOJNhWMcMvzk7k6kmza+2opRAibga/ntr/+ak9bcyzW
4JliQ5fGgafNGm6QSeS86VyrvNzfvHuDsXlpJSFiQ5a+GazuHC0ahjIOvWJwsPJTMezxR/xVQeMh
OH+EetgbTl5lnGWJT922VMZaV9tawNZovQkojFLUf5UqkFxEKvpvr/8y7gyCe8puxDibJIcS7hB7
AF8CxSRnLUynfMi6FAuOGUXS/zAU7T+pdSURxvr1ikXd1KBwZURBPGceVhOrEQddNpb/Kpl99Gbu
zSD9FxseL5JWSHtdjwWpvS8xhY0C04zHIawglIsLWs7YIpZu2b8+UaJSC5IZgTZAaOyT6+Fyo2XB
JiUKdBzcXhJ7yoO6QGScyNiID6Zx733WAaJKvB4lKlhD14OlOqI8Q5dGQWZSyXjDe9h/jSxb+WQ0
WvVrjfK2Q7GnNd+SqjpUyhG2xUlOcxsUbdb5fwM+BhE3YDyjmE4wgUmMbeTvBpTmf95f8N1fKrnJ
LkJb3Prm5tjg67YkKJDIY1M26BgULlxsJWr6U9Y65kciuEHz4zVp3jWtmizhggrjSRm00U+jbnhr
pShbppg+c0Pjn3jC+3F9cChjHAEKdt5ujjX/AzaH7M+WsBR3qJxVi0UwFzvKqfNy5xn+g4dYxmSc
KH+aIVqC+Du3Y2f5RQdp5P5E7UR48G8RXuPAM1NbGkCclpNnZgD6qq4czmJQRpDvPIvRPL+FNvJa
PS4CPNCoPEtw/eAWbvMMYS3UbT2uTiyKn3S0ogJMwQmRumK6aPPrRUHkcHIg/DoYd/sIl6uqd5OK
BWLW9+lZUD87wXlIHr0Zh4LWyJsKrwNr+LyORfMtdrzqMelG+1GMq3OQH8hjuAkHAFUiCkx5HMTf
Da4a7YAB0WslMEZ9fZJ+tyjUmt3D/dXc2U0k+dzbhM4c1K1GAbGP4sWRnoQD/o0P+ZrE75Vs8pCi
LJugBCh47vnR/tKjGJZqw2udGVhdZDiJeORbRYt8cz1UhjK4xgLoxmh07VxiyoGltIainEjM0Got
1XeRHDkIC3buW7hb9Lt/w9T47Os7qddmqepD6tpqkXMCHZqHGOU5p2g6vv92IhDECKh8glHktGxL
RYJL3OMkJqG2ijUNwH7YX812mp+EqSYn3cvnZ3NOVx+ZYsoCUw6toY/TI72HnS8m47dJnV0CS0qg
11+cdl6LYp8dh+k6aZe+JqCkcFL8MxCoHd34MsPb7FtTqmoAYaHXr27VrFMsoBw6+gmcuKJ+bOgj
fxa20l+qNC8exrJr/yry3pMPa4U1OQTeR1M0MEUKK/p7aKFEzz10k4OEZ+fSgrMncQ7yJ1FMu54A
AcjBNDIAFIqX/jI60CVGnLgnuxyzS+1188EduTff5DdkppRkYYVsAuq1NUFANjrGLHNF63fCe4T7
uYUEk9Aa/Q/fRskT5BV1X5ozm8GoqXYo1g8MVncqmevsPXtF5j7WFfzaQBj9ejDgXvpGdQSEuUWP
i7tps52A1SilhaJHOBmJdhl7w7k4sFrDyIoumA+9AwNrSxeP4jEmAPEbHEffdWLUwg5ZtqfMQKty
jBvE+ybz+/3rbG/iyWMgLdHTJCTdPOIZDqqLmxtpWKu1e85W+5tAky3shig+WGL5jdttjl4x0RrW
MgDY5TH4o1JEVVFdHYtLhJr0Ozvpy396HH4pKNT9s1dp9gfLge3vOUrx/tWfSAODChg0H1Z9e5Yj
xTajKKriUKmQxZvnFXuALoV1b4z/IVIERQ9IheasJEdvZhPYkTf0TRuH9VitFwtz9jd2AnEp76oj
8YCd1476FMBlibWTbinX07lEqPGX8qvcWItejCQ2Xup6TV6fGqHXLSUTKb8AjN18EOygpGitJQ6r
dIwxpRKD156yCfv5LlWPugQ7dw7HkuVnBukSbENfY+xB6aRELlSurWevHHnRlmpO/bT1RhFGitkf
7P69EYkZpFOtZM5vKcN5NZd6ZXDNL20dXZxmbUPojL8S24jfgBs6on3sDUfSh6qGXDBsi6/XTMTq
OraOFYdd2yph32rmiXuo95M1cb/knZv+h9WTWQSqB9I13NzkZCtiPlFXm3FoT0S5eUQFxl5wrMfy
6z8ktaAwMT1VCQRJ2TcbpWrxMBxNadfVNmuYRrUInDK1PkQ8Tq+PRtgjvz11ubKg9F7PorP2UK4q
o0C+WF/9OBqUBzXG/yHBL+j1dR7KSwwmrWvAWmyGatPUc6rVLMJlart3hl7aT7jaTs/ZqkwHb8TO
RUxbwCaphQ7A27R5IsrWLcHWp3moJw26AXmPBJPZiqr183GcD6ZQ/u7NXSwZF9IeF/7BDdLSGAd3
dWiMhbmltl9BtbRvuvhQ30S+ozejoF9FVRthlRseHqAmGlKpyMMOgudlyVzsMlrkrKbVxQELVrnv
CA0l1nwuPyXCea1xIaEy5D9JYZN7X9v6JbYsZ+NlUx4udjJdQK1+GKK0/IwAaP9Yz1l0sFduVTxR
H6CqbjoMR8K3BUDP9CIKQ2uzMC8FwYXdRya1YTuawjnyypeeeuKD0lfOaTDT9h0YwupTBwDvOa5M
Mw3qsjX+Nq0p/d/9129nqanmYSYFUIKC3vb10yrdE0ZZZ+GajiqYRAV6SZIfUVl2Hne2Ed1tYPSI
TGxbdtFCEDVgWcJSL8BDge5jh6mTlKBvseb2ZZ4c+409EdG4s9MeFYJ3zg51NC4DUiOqwdvQAkbI
AkQiL8KiWLJ/K0eJn+OptZ9StzooqO19Jy1zUFcUEpAk2Vxz+uCMFQsNAqMS9hN5Sf5ILKCeqNkb
pwm9/ufI6rMLQYD5cH8dd94O3l/6NhrlFgBocg7+CJ+GLlEbK+Mb6WOmv3rL6k7TYox4DFtt9zCU
0xECbO9TqThT3uELINPLP/9jwD5ZbXhHIJzzQR3P9H1Hv8tS6HFJgdNp1rofonFtfB2t6w//4VPh
qGlEpcCZtph3kp0UJR4m2UQkwkfGevrSucuPRZ3ni1t5zuP94fZ2D2UDusDk1pJLsPnQBciPmc3I
A4xW9dcsrDig3IwfV9Lrv+4PtbeI0q2bUENGOFsV0aZCLrBa1SLUp8qGY1Zpf1d9Ub4fNTqohl14
Byit28NPlY3yDMQqCvo8YNeflopVdGOu4HWYrnmAs079thvXI3XP2wm8HmUTZmCfl1d1gRqB0Avt
y1hV1Na0qn8/T7QMXjuBXDGEu7woLBTp8vUHaYpYuqRYJWw0cT6h1PpDWWv7wQO1/qaoxiO87u0L
xnDS8ITsDZDwtnRoTpbW5mpcha40yqhJUjs/h6T2Vp1XgfILvsW+Ncncbcb/kecsT8VBXHC7ZfgJ
HrUB+vgAK3/j8P44hk2E5Y+KIFAIws3tQr0ym8/W3A1PkeEplwKFmlcLNGKRI0UzZO8Fysc2Sh0r
kz6Ly4gq3bRT3qTaZXUTjwaUeSSFsLdzGAzTZBrfQDDkx//xcZ3ZCOo7bRUiPtPTZ6Zf8QLzTgx+
EVneAdZj7zCgdiCTGfy0SJyuBwMJ1ruxNyGIaEJ4pR9U+fispkdhgHwCrqMe+UUyjuP2om23OQ05
Uopo96D2lbadSW3KHv3CHm3a06seZsbsnZdFL06N3i8XN4no9kd69O/9Y3J7d/MK0McDwECh8kZ3
SXXyxK1dvQzHevR8YyKTqoCCPGJKnwWROS+PbPolVJdyPCjC7m1XqYhNcEXSAYTnepLxjV+dqOEu
6HN3eWtly6/C0sfSR2bUDjA+mU73v1SmTNvZRgdBSuzw+AOuux4vK8Aoxyrjqc76c9JWc/Draqqe
56R3AoSYG39I+uSAKro3vRKD8tvsDtryZtAacZK26NMq9Ey6Ql1EOIUkAoIrpZW/DIOWX/LUS79q
yhC/vv7rIBogdYZRhZLl2OvvrdKmp0WEMKzSDElgKFX3dknwBupRigqLyqoD286WgzR5hxPEY0yn
nW4IW4p66PWoSuU29ughkklxFsWkylMKM0gL2/jBFRH3pxgASfWooBza+8KJsBLCKVuARx6l2Go3
6UfgJrmNNssOHASjNMlQBvC3nQaCwCFT0fJbLaH5be6sT8jqo12l99Gv+zts9+M9k94fQg0wb7YQ
bquJO8vE1yQscnsKm6zMGz9BuKDxiWR5UK10fK6nZP0G4pwojIRx/LBY8XBpzcwLDn7Mzu0iezu8
fB7dB4xOr1diyfuSMhpa1qWTIKDYr+X3Uf6KWYvSBxcHaaJut3y0UCAJa0/Pz8I2j1glOxepzHCA
J1PkknHT9W/Q+gjJcoXfAFpgwhBhxCW9qx9e/6X4JzHQb+NYpOuuR+G2LJUoJ82PCf7UlzaxphfT
XTx0C0TOPBMnJ7VvEYiKZ8VOk69RkYkJ6RWTPPP+b9kJA2g1Sz8PJh4uxGbS50xZMHCP83DVuuZp
mHT3IdfK6amqgYgpRmQ81f1YBCg9DF9muMoH183tZgeZSEOYhgghAOWc65lYUhOj6hE5q3UpwUJj
CRjMhpL446CI8P6X3l6nv0kldF5wiEJ5Tv75nw9yMTRziq1uAJLPg8mrNV/HJl/CqJ3LRwXXlm/m
bKvF63c19RwUMCBCk7Lzj9fD9rXQZkwbPPxSev2hg9sT5hDSXyBvTSGGrlxtq61/gl/xsExu/Uab
u/LgN9ysMRNry7YaLydgkN/iXn98uVJ0XdEb2hQsWgqsLE8BhaIHUBfwpUbF8TV3tT4m9ZL2FOrF
XJ0ovxaPr5x9fgNtalqXpCEktJuFnhTgFTrYHiQIrPgpX/r64phtdkoyxfkwDYXne8uhmerNi/17
UPqyiB9ImcFN+tNpXR+PTYOQoVI3aJ0kw0PUmMOpW8pvShyNl/vfeFsmkeNJpR1ohaAqtiE8DO3R
QNp5Qliz9L7Whd08CS/pnpp1XUIDNaiH3rOnJwIG570YsugDPqjWw9B7w3M9q8aPNu4X62Dxbx50
WU8EWEeLXsYtW1Ak10mO2qKYgJYq7rmqGx0r+aoPTFHMvuXlU5A7iJLpIzas96fj5mzLkZF/+F2f
IVjf7HwL109vACEQ9IUXn1rRihD6fBYsjjjCMO5+pCzQSk8eOeb1ISvpEJuY642BYwvlLfKLqg+Z
V3sQZdacJ89TzkJvha/S7T2IiXdHZkiZzxPlb4VnPHutFK/hI11rhLYn5lZ7qUCN/bPoa32pNVd8
wMRSRJi7q8ZB1L83wXJtwSjQz+Utuf5qvWt6YdeMTfwyiqBODeN/w5LRva5NLz/q9N3cnySlPBA4
hUHaAZy4OcFIK8xVN8OkcMumvKxjAhAzxVj30zR106U2yvaDswyYZN7fRbvDEpuQedCmv5HTREPe
8MScj1Boy/USGZP9oFczZq7Zmp6830YtZSoOtu7OqiLsiA4waARgWNsbE/w1iaSNiGGXiwy7ZTGE
WNcbfgstC1bBGP00nCl+7NdsPN//3J01hUaCnu1vpRZ44ddrSotcG2EQoGNbqdUjjP/8nWtMxb9a
o+kHW3fndqSWy3sIe0V2iDaHJl9aoyfaHQNCQLRpRmyXsNlouudiMMyXqo7Fl/vftreUyOVS+CW+
lcDW62/T9Rg9nK4dccNMzFOcLcVjYXjoaaiVOKUiQjFwTqvXMr3Ytr/RDpTAuCG2dzL3sasB4x9B
YiXzOUJm7mlquvgNjO/kP6wdnVhYOmjM0rzZVHBUptPmII6BQAb1kmZCfXEnUQapO0Tf70/l77m6
yhLkZ0Ens6nU0irdVqX7zsLcwYnHQMm04d2g5BmoWd4UK4DU6iU+woqpOC+mNth+q3jRdy8e84+F
6UWTn8XZAAOtzaGhRIa+hIhsFu8NRVesoJrUxHnqi87xQqWIzL88QvKXrCriHy2a/zgA9nQZ/IUy
8KvBZNRjCUI5cfA9eag215mWd42ajB5X6ZCZz4PRd5fOG/NTp3ndG2DhR1373xYVmzmUkspyU8iT
vsVa2toSr0ZLyClAU7hYg+Ad/y9Fs8LysyKa4qe1n/LvDjO5PoxVWZYfsnYpppDiKaKagxOl790x
Kj3f0iukPSjB9su3uZhndCwspIz9dVjHT8WoTQdR887JBUciOZScX27izUzRhi3sJFLmgIQNzjlO
dPFPMVgtzpSpl8Q+Wh6pc5Ao3GRGrA77mho9uSIxu/xNfwSRGn5jYuo0LNOapfkQe94/vV7rB9t6
bxCsXKnISwUBai3Xg5Tdmmp9pxMyJMXgJ5VpQ4ap8tP9w7NzD1H1BN8GkgFQ0xZotjaNm6q9Qiyq
jesDSzo+mmsv1QPi5WEt0TDPE887eFJ2LnaDBg7lQOnWSzpw/WmZufReuRKH5UJUv8ZlTdZzpDgG
/QYU4A6Cvr0vBESHtg37hOh3U8VRx7UzspiIv2lSbNPKxWw+9AjPfRNIP6J7kYmzK2L7w/153Xk1
qSeDaaehjGLoFu2VdZM21dBJgrlW+z6IKzv9kC3IP46Y8yJxVlj5s2rm6UvRT8rBmu5NLyg+4IsQ
eqnwbbYnaL1UqzwuD9kVPA1iUeMLPY9ulYRAZTp4VPb2KRtUsuzB8d/QMyrVm8EsJXPgVJX9nTXX
dV/N7KOK495HSedZmDHAe2FnX++Z1fNaYdGPD3DDWzBbbro349wYT4htIOl4f/H2xpKy7w49Xmqb
2yb9zOusLgMw54EaV2glM+FOp6niOctF9x/OglSX5+Ei1nG20h0VkpHgGjEgEBrq4RHbI1jo9D4t
qpYdnISdlSId49Kmeyuxl5tjN0zrhA4pJ8FQESDvGjN6k1eiOdgPOxcyBUQcQeDTSdid/BV/XI6G
WfVGuUzsvjahkzE1mkP30OpL3xqTun1aCts+CP5va3c49YEHJkJFwZBa+OYRoHTS8iS5IzprTaqc
ON3qv1CmzBd0nJZfePmBr9CyrgFl4c2lGuZpXF7UVul02HA1YlOv3j8y+4VoIm9WAsvrKUjKGKBV
lXF1U0bxs3lxwAYM9WVCD+Xg03e2KsgtXj6SLgrjW1JyNs16Rp1jxNK3ti9W19tfhjYzoMrlxcFQ
O1eaRZXOpLPJYQdycf1VNmW3QQxYEgHhN8/eUP7sNWt6qzj6/M5ac/XBbfEtQGPXeP/q6aRDLQVD
sBSUch7XA6c90xgZfKNlLcnbuGgMwol0agpfLY3lQGRjb0LJZ6SiPI8GyoTXgw0OtORhQWqhcrr8
S55BflYVw3oGpps93v+unZMide0IWinLgE/bDGW2lt2oGBLA0VSmt0un6eff6NGOHR4aYjrCpe28
hIznyIYVwrCgQa8/Lff0zms0C43bahjPMRUyXxnbL7aWGA9O4c2PlXrouyVP3iau5Fpj7QiXME3c
Ak9tRUXANB2HYLHMvPRjeoSdby6e/TZG06Pxa2MsvxX8u7YfN239WXfz+si3cWdJqbYBHeGkQOp0
5Mb+40YavEiDusc8x1Ze/i8xlfzjonrLi+326VHgvjfHFL3ocdJbRf5pM8e2sNw0NhPyOgzMHwdj
tk5QpMaXDFfuUIrNAegujvTC9yb5z0E3G6nXMm2NbRKgxq5wDFud5bFYY1jGSe7gWp6lbxS7+lmS
/Eq1t//wgtEIpd9K5xphmptUNletLpGjI+5jhvWkNWfo9gpOsVV3vn9i9lYS1gddCbJmnpbNSgoz
jqklMbtzMi4PWkXeVcBCCfvM1g6G+k2g2e5cqaZFzxqOwE3AgedPJXrUBwNntLvTKprszaro2Ruh
JfmP2kG7wPeytv3YDnpgZcPD0JR265emSOEwFNZFBu9E0Kv9EyeENSPnHqy/kwFN1ftzIhd3+zuh
4knGkeRz2pu3z51X3QbGjfbdUik/nTmZdR9X4PZj10D/RntE+3R/wJ1FgC3BlcVCMDXbMALMeNXn
GccJZhpWlW7RvZTUlM+OiNdv/2EouE0SmkRLZmtgYEzU+8SoDihWC+WjUeXgoPKl5N5qR+Mgkdx5
3nhcQO4ziwRI25SbdkFbVtYyBK2L/rRi0HDsOOefhypTUMSsmocGMKUvZgz67n/lTlzGyERlUoWH
+uUmLtOXjoK3NQ9BYdjKA/anduBBIDjYJ7dSToAiqClIuIcnWb/y6vrjGmwbMo3VZEMrpV4+2SJ/
7zjtdJrcWDmZsRJ9nEYv82cVvlPcmEg9OtWRd9Pu1pEeVVJdU1ZQr3+Ctxhmx0TwGqicWjN2zVBx
SXHBDS7h/UndHUrW+JHUgMC9tcLqYhWaVOayS73FfcBNIEfDM9fO3CqvBifIiaVND4tICmhvkTSu
GhfJSlMw8BonOqUj5aI+0eNLnPRD0JM/Iy1eH1FpbnmZv0cFGI24oXSY3OyaNbHVMqmMIRjRUj+v
pZOfkB1c37qo0T3QPHaWc1Ob7Tl3MwN7xbqoAeNG43OkFtPZ0LPpMioTynxOPCSnAhxHWIEuOBKW
3XkPZWAuO078jYN1veKtcOMsLjROVReP74Z0yXgmau8JXmD2CSFGL7TpND7cX/ud95AuHwkVERzn
aYsWMdFJAErFNhPDPD7CNxHf82xdXtR1zS7jUOaWr0dD9JwJZASUZNCPfMT3vppTJlHrBnXO7Ts1
Zz1lnYSox1Bm91J07vxGxOR4sZkOYavgtbHqSnGAydm7RuQ+QKmAmhR78Xqq017v9JryfDBatfsS
41fiD/F05Bayd67ouVMtkjcJ9cnrUWZTbxAO57Iy27Y7aU1V/a8tu3+jrO0PEslbMS2J4iLboOMh
FVq2AIQhYs9AzBuCpov+j7PzWJYbSZboF6UZtNgCpa7gZfNScwNrioHWGl//TvJtWChYwdjT0yvO
MCsTKSI8PNwdD3FJ8bYqui+W1RUvmggLapeGdlBCMaP1WsDZV8oWV/jaeC7SPPp6f09tzltyBCVQ
Rv1lFXqUwxgNqSafBzPoTnonvqM6O3ygAFLu1CI2Ng9PkInSBkgrJOTVkSnaVCM2Dzo/dUsl9Nqi
Fw+FlrSGh4b58jZuSv0dJhd7ZLKNCUoWPRggHjeI4awmuCRuP5RL3fsT8Nw3NagdbzI76+2UT7vd
71tTRFMexip4M6IFq5glQtY/4B4m8+kV41RV0fQRMROACW20etnkah/sumgDb+zaDuMrlA9PaWzX
D/DPi7NrlPPkOUWSGMfB6N0HN6YCdQhFKY6jWU//YctDr6NtTnLrydzlbP54OKtMbap4dDFDjgBh
MzeKD1kSJM/W0Oz1Rm19BIP7ApTrd5Fe/vkfQ01iLntRVyxMTdNcPFXB96iv4ifLLu2dbbZxXcgc
V0YEbOob+a0mjkUeMhxVE1bMba38qAad9uH+sdmITqE6SIVhyOzQ9+Sf/zGheh5xxuwxku4UbUbs
d8zd5wza/Ndq6pyXRKTN/+4PuLWCJF+yw4ygic7i6wGN2WzGudQ5PejCXQyj+6AKgddN3O5JsW1O
DYSQfh7snQFZViNFWVXXIyOhr0ZwSPOaH4cBekWZMj30SRHtvGpbKJeMDmUcDGKAs8P1gHNkhJpd
s5ZUWAIIj0r0eULB8lE3BpwbGqg1R5wdlC9Kb+rPaR+IF8HrexnSulf+HuEi9idYle1FpGOrz9rW
YzPg6Yi24djUb7Mg1w81TvaRZ/XJnp/x1hd14GYTm9OTgSD/9bQhzeuktKxzlYdR7qM9YD62JcKJ
ni7S6fX+9tm6mcAIwOwhrcB3X4Fck2gysVC88kuEoL7GaZ9+qSGlvCvp2eoOo7XMhadRhdt5XbYO
o6uiAC9hAzowV5/WsFv+ZtPo/HwK8JHt0uAk+lI53Z/cRlwkTdmgvjA9qgOrs6HHvW3FDaMkbjce
gjFRPNr5aESec9OnwTR9Drosfh5L3KkDc9jDYbaHpzBB9k6ZcR39i3ASAdJe3AU5ndHFZFY0vc36
UV+67mGxu+WxM/Xu7E6uoE5rBDvn5/bTQurk1BCoQ7K7ETJpxqlOOgM6Qaouy9dpyJxjgFpfcign
F2Q4D+xReENpKztX4O3+Jdvhv8DBRGXwea/3b+FYZVlE0ehjsgNEM+fKP63VvG1Mjur97/s7IrrG
AigYcipJsGASgvRdDzWLbNKTFnwEy9rGPI6oWPyjxtitetHcpF+VxtLOgWaLb9OSFG8pY2qPbpxE
TxID/1Kpg3hG+tZ5XyjBntTe1uJTekB+lHRM4mPXvwwOSaGndtADlQR0+7QKhksNds8lDlRthEGk
Y3pxu+wxvm63HIcZaFVS7bhB1ga0HebWtoHnl++6aV575eLMkNRbq/0K51C1fGQWkrM+VMO3aEEr
85TqC2ZU97/K7TvBb0BuCoCM2/KmQLbkbWXTDTf4UTnU51bJhpc47KpPGoXrD9Rp/lrGQ4Kc/P9o
z4N3Rwv+9VIvdlRqTgzMO+bAThgcpYeowdkMZou1c6Q2tjYzgt8B64vdtmbo9Kgl203G353xHPt1
NITwWRwLqaZir0FmcyjE0ei7J7cDob+elUi6wqoNoCDFjV5KRzoq5a5aPFlav2tHuDkW1xR8IPSI
CV2ux9IGOwuLitQapERtniZzrNxLmWJqr7jF/OmvtwedubKjFBI09drVyYgiN1YGl8GqGg+EIDJe
En0J4kM02vlBncd0rwX59q1BTQ84iyATn04eg+vZ8QrEOmbEAJsQOF7ocoThXXET3J/WxoGXG17q
CVDVhJxxPYrRpMLsJtKJGVHg6RA56F54VVSnl3my3Q+x1WjHpArKvXL/5uwsOA3EJ8TsN2B/qFkz
RtZcNIFwRt+Ny/gMh0PZo1lu7RGuWCA7LjX4jvJ3/BHYKj3tOCDHADx6A4u2hcSbI/vhx0Bvh/tL
uTmU/NvQ9JTx32qotMqCZKQq5euVEvpESepjPgw/jL5wdjDQDYwQrTqqJCTcnDQC9utZCfQhJIjI
ZeG0td8YbfmzLBbnkNVG+lAuwno2OuM1HEb1exLHy2eckfaa8bY+IEEKZwLVC+7n1WxRxTY7F6U+
P6KLyg+tZTmh1J3srOnGw0CJjwqCjfYahanVEccRLS+bLIfBOUcLz8AYPAzmnB/10unfdLXbYtbX
gcOi2n2udXfPYWjrk8IcpTQMBx14exXv6VWjR+ZAsaZf4uQ0ibQ+oAtAadWauuPf7x6Im5DmZezB
E3T9SdtoEk5elJhQF4npt/WcHAYTu7/JqP+6pZC/neiDOhBt6Nxnq08XdlSeawXSH6rr7XdlaKuP
bpTkDxHUsJ2durGA7A6a3gxsXWhXWl0v+dwZhVgq6mxkIQcjj+qjmOzRy8fW/fv3G5U1i+Ac9VHu
tNVWGZVgQB4FNFFZeAFirRvQ15b6tw54W+hXKSYy9z/ZBvIl235QK0FwDWLjms/Q5GY2KPJdLRJs
zbw8W0rzn16Mo3os26n+YXVG3EEe7wuTtr/Eflfntkp7ZRvYb6cU25BjaBVq/+/Oz9o4mpBV6cBz
ZV88xYrrrZRMZigsh9shK6b6JEYrrU99N+LKxqVR/bJM6CQ+DYiR9qmNRutNiiVT7ydZVLwYCQ4H
z5MZ2RQHs1x53+lTWu2EIxuHWuImiMJT4yAeWZ0qhHImU4kT0BPI0AcLgMhHF944unX6Nq5xWeSZ
Ui/DXPcA4LqxU2DZ2pKaZmDZBPKrQ7G9Xp3SNsnILSZcRXjPwkMXT3Gofld6S91BerdG0iXTBboV
LQXu6pwlbhaKmiSNvYddfFkCe8K6iXxzmcade3LjGZfJIssqe3chRFxPSifaihB6IpiM6vmpasKZ
MLZxoF7EeniutRnn7RoU/f5Ok3/rKo/BfcfgceXBI2dYxUQ2oGpLg9uAGlk8+qM2ZV8tsyx2CC0b
24VRbMkJ5GKkQeN6btgTqclgQGhRMcg95EunPUVtqv/rJol9Ep0RnRCtsg6xG2peqbTG6/1J/uYA
rmeputwssDEkDrfaMPHgGhlN9YPfDThgX7SAhhxfn4NgptFOjQI/qGmMOdp9JYxjEJXd5OE60f5K
6Oyl37ZXvtVFVJ9LPIhOQxBEDyPKrx9bkcbWMUxHoz3pY6QJL86iFnxo5Bo9xmVrVacZNIw+QjMb
s0fbFMUx00O33JnfbTZKCCE57hJuAE5Zww0pbl+dRWSEjZn7Ka6GsxtYsoAr01FXuFSmckyi5pl2
pBwmliqvOvTyv+Sx9a7o0L8zu3f3l/xmN8sdhara7z5/gqnVq5GYQxpTMgRKCmfzqUMNKvWU2lGe
QnCnk905tFIT8O1pbMgPefWhfw9LCYxoBnB9LQ1a2fiQZTwcfji7Lrm5256MFqLrEsw2hNC03Xk/
bu6H3wcHMgljQZNYH9oc2KpCyxzAurbdc1UP4yUL+tzvHG3aCfO3hqJdTQqIOMTca/IHyW0CMZ1i
hbRuPnSm0ZBM9DPe0+oe61re3utVhApAXY8EUJJAr49rX2hmG+cD7VpOE5S0anXGv3mqBp9pymwP
eGWiqpgk00s/L8ZOtLE5NOqnkuICFWFdOtfNsUwUY+QDLlaE7q1meE6VDGdnGsPnSUpX53WTee1U
/bUfEZ+SBnv+BfVl3qs7KhUtJictDOKExjmvy7QFbXBrPAZZsyftvLVLNZih9GeiIETv+fX6pnpj
JqY7d7hetpkHkDgfJhcJztw0s8MyWNpOfW9zPCBdi9EIwtcVNZBIPjJlAF9RhHLME7jttWFghONg
tUmRb6+df3M8MkLWkh4R7qPr+RFxJdO4xNLiPR1fu752D3RFlg+NFUIwaeY9J5DbCj3fTrdh5cDM
IZ9ZL6gmyho4PCcC6lDXOCkCU5pTJOhp8vXeNt/miZU7B921e94dV4RvS8Xoxn+UqF9Y/yQaR69o
9cLxnLR3sEAoaNXkD7X39N+bf52RyB+L2P1vU1/y4dXqkHtOKjoV1E147o/u5CQvQUzWTGKbfbl/
C99mmYwFcYgEHXVvEs3VSQ7HuMiXSlA5EYr4wpmtvqTGYlzsfla/d01BB6yaN1S9uAReDeEsv1Sl
6Z2deG1rP5BUsxuAXxDNWeW6wUwfQoJsuq9kwXJIo3h+Y3Sa9VkJ4vhL5SjZp/vT3hoPfxbYydJD
CBWt6/2HdGNGM1sD/N3r/dspSDu07pehxfUmSNJDF1d7NISbMIp15sKiWVAHcQXqvB6xDtNKtZua
G7MtxQfaINV3URTsRFFb00LZFI4nX1QWra8Hwa9lWUa76vzRna3Hts7fJy0UNDMVJADToF3ur+LW
g/PncPLn/IG7qCp8UsUpOx/l/vwQxZrrR8i6Hto2sY73h9qcGYCHZCvpVC9X0YLT54OdU4D2hdPM
z2CSyruScPxLRTxXemLmCvb+fkTQAKlAwYUIXeZ6ckrgWgF5fOc7Tj1eXKdrPTAKyytC0zpq0Ap3
jsBt6xw7BHFFIj84I2S4qynSz2aak86bGg2THh3NrtXfaWA61okqd/NejFWXYJ1WT/ERU+Y5PhLh
hLZnNkX3EdO62fbQnVAzP6IAbz5wfdAxX2jaEHllVlm6FyuZ+k8StRChzExLHxK83gxv0PPk52jg
IewNSFdqO99ta4uAk3GHoecvxdivV7Hlw1ilySq69oJtNHDuqdNT5exSbt5JVLa2CJgtUI6CyiJo
xPVQtlNUdmFS0iqmdD42Q25+ByBL/dEyBSrA2l6GuzU12dhDZZt7hAzwerxIWfRYDRbG0wA3C9Hr
fodMyNkwgr29uDUUwiuQ51DAo8d5NZQaZgagIyVeOwti9JnH+jmZZxph2iLeyWc3witABXJJmpoh
la4r6YMprMGYo97vMTj/FaBmX3qVMQ++pYj6Ee5lfhwrpTyMZl+HO0duY5rk7BDidaolnL3VHdm0
ThqXVQFmoOWVZ9Vmd0mhSXq2Oqan+6d7cyjJEoQXTjFq7fFiq3Oj1wXBRhyH/xu6Uj9pVT9QjhqT
nZHkt1mFynQx41pD5QtZzDW8WKUR7dgKD2xYiPKYyM5/w6z2TAG25mNybwCj8prdpBncvy6d2cyn
M9Eu9aK6Gb/UnTYO5JpV9v3vF49njLotrDPIUavvNLutYmIZ1/to3MW+6Mf2McMf4QVxb/Xj/aHk
X3WzerI7kTuEfoR1m/SEZaKVZMArqotNpKaV7llfhv6UpqPpoz+tAk2Pf40ySmliIEbiERAJUqnr
k42Eb7NUPYPCbQmee54BhG9H7TQH9JkOEM92EretSZKykcuw92Vecz2eFtHkYiMz5fdWVx9Hox9f
cQM3Lmwnu6CPqikfYvR3dxKpjftSqnNzp/DAyeLk9ajLZLQmQBzvTd3Yx6wYnQcX4RksnlHUg4g6
HO9/yq0tSuWEIhTPN7DgatekSRyWyEq3ftkvxTG1e+VSivEHRO69gsLGetKxTcEVFyMwwHXDu6wy
dK0tWt45WM1RUGmfUyND/L1UFFoFbKURWH52mvHt/gw37k6pfSv7hxidUtv1inKZBnUjY7yp0aeD
kwjTU6esfFPmxiLNA3QvKc2IAk5e7+RvtxIvqJ2SlspnCIjnxtGgwRzHbXoMTq2mK19TWqBrEIdh
fNsNINC4oOi+nSj5Kem78qAtTfeudUfE7tGP/lHNSnMMRVL+B6yFK4mfhSaAfE5W61Hpk96bJQkz
9JfxKMxaewh1PfAKt5sfrNBUzvfX/5aVJVfB5R+CKJoU1lGi3jgRmDPYgCqA6f1WlARIqZbHzkUM
/fKqzkVrnPrEDR/BZ0v1MIp0SHyjmpv/Dc5A7HD/B21seX4Ppxr1WhkiyD//M0CuYyfUFH5PNPWE
j1Vh4vyqfQWq+A/xsdQMoEQuzWXhHFyPpMPmBmtJAAwQrYjOS0126c223kHpNPPoJXH1bI/2vnGB
UJUENKAxnvh4Xby21dysaJJrfRpl69PQ4z00S+3lnIfqdckQRru/mpvj8YbKQgzP9rrpEeFNK5wd
rfXtqbS+dd1U+Z3INAoeITWFKf9rJX52kxQ5BI5GHOSGhet0Ud1nndki8WIEnjG2iq+D9Zy1TvyX
objMXXxYZOfC+pkTi51FZq22dCbplECTOn4zze5Pwx3D179fRMJjBON55MC55SL/sSW1YMnGBnt0
RAas6GK2CDfiRv1FWC2uUh25wP3htk4AF6HsSYeYCY/jergY3ca5Ja/wp9DsPbprXN8o486zxl14
biPQ4lNJhgMBEHJAqyPQN65JP3MEoOwYLXbPsXpB3b3ZuWm3NqEkW8Logj3FC3M9oWqJ8cRTqfhp
haa/rQX2JRqEMs+uSsWjqlvsxOObdxrxI1xwOP6yN/V6QDc22yRzOGU0sxTcIYCCcdm5R9Go8WFJ
x/40d4440PJWSI0Vy+u1vD2HjW3s/JKtmcuWLCTbKCrD27v+IZ3T0C2h8X6rTpH69YI3uVbZjTdR
lTrUNerY97fO1vfE/oKjx0Ljerb6njGF3i6O+Z51FqqnNLRNv3Fd65/7o2xtUElHwxQQTQqCvutZ
xeQWqtOlnd/gf34EDvtZOWH9WsHy2Fm/rehAFkOxEpWWh2teKbBiM+o68ZaF/rQfY27/NRib8hm4
Iwd8ipcnN0VMhtghfH9/jpsryaHn6pSsrXUt1ppSxIU7cJpoyNXPRRlXcDnog7k/ivweq1CdVFi2
+JB/ILWxiie7AZaTVQHR0E0gLtT+46+xXlTIQ47TUR9bFAEQfLoo+aD46tTHO8HX5oeUXLv/H36t
E99UY2zlLpPM9cqi8j2Z/yDe0Pi0ucWX+zPd/JIWpRZCdYSqfgv4/HGHqlokNFWwMxtyh0OphsqZ
PYpWpZMQ3ASL7lNta06ds+z14WyeQeZIHC3thNdpq0jifmH+eIOLMIGgNisHI1JMPyLC8+eaNvz/
MFM5GnxCeX+vMpPErGVfFuOVeZS9uFEenOdBtn46eTalx6A1xGuy9N3rojrlztPxm8Kw3lAEchA2
AeyhQckv/scyW10HacEJgRcptcwPY60PKnp1S/oJ5oOiPZCB2giuaSL6Z0z6yOKdztJjNkQBUhJ4
All+l9SKS6MDZEgvSN229KZpUkavrW1NHGejVT47yTA2+LIPurGzdlsb0gKDlLxFRMTXTTxi1vQ2
wWDUR72/PxKRq5E3KQvCZhW6+H/drUKw8udoq9tyLhO1SDS5J5HfOk1ZqlBmjvP4MV5sYw+P2tqG
pP8oT2CxiLXU6hEc4b21owvaoHX14pOF5RcFfVTfyeby5LZVtHNJb10tfFE6Y3jceQxXOyFc8iSf
BUVbCNLiSUcjUvEMa54VujnnofJrVPDGQ6/20ackM50f02zQ03r/KGxdorTYSfQZyjxd9te7MY2j
SFhpAzCWRcrTUjXme8vK9/pXb4kIfEfSOEngpRmLnvfrYTS+XhK0Dk0PZbSk5xj/059hM6KCL9j5
yP5awYe8wCcJ7eUsP8RqFv2yA6eOKRZhdAlCGFJGGacpfyMKPegO6OcOszcKfek9p8mXb1Vfdbnv
6Hlle0krAlTFLHOKPE2oefUSt5pKJ3lWF9lhdLr6r5k57A1qqGAdQEfopK8CQruu0iaXnZFTn1tv
ByeoaNVV0lPXKTvv7cb541mXfWIUbWl5kh/0j+ujXmr8dipQlbQ2DQ9BC/NCiBV4WgIr+v7euBUo
kExP3D/5ZmBiN83UqIkSyDhk/m6QJIVvVxXduwvyKN/iRBPvKK4mthcmyK8+0C/Um++7qrTYw2Y4
5l5sWpgaLHOivnEAwRovUao+fm7aZnzXzizlqQpxhN7JTTdAEhkRQHKWZTf6FK6XZ4EVPLcJQK8B
Z+AUz2Z1dIRW+NaitT/nMqpir8pLy9y5FbfiWZQRQPNkDV/SP67HrezMquOIVLvRM+NFtKN5oL4R
5V4JLEKbMKLQdPaPQ+o7KS3xwyxcz2qc8sgR3zMH2dgiJJMaUA3Am7SHvv4t8Nu7xV7c2kcWQv8e
R4N2VGsHvms7zOneW7qx4HSHQ9jj7aZxcU0xcgSQg+oMvKVBXTw7aaf7QzuEJ1I+ZC4zLf+Gl3m/
85U3ZsigYNzcJ0SA68IqFk9ouzQLFNqxRp6877UHo1cU7L27/1DqkQ7KIAE814D38tH487yh7qa1
TtP6rTHkR6eihDpkk3ZEG3UPV9laSnmqoSRDQLkhty6OM5l5RpY3aAhCwHvJ/JampbNVQRGu0Bp8
so1oL/baWkq5hGQL5M+0NF7PbxkdK9QwJUMHslZ9I0m6k9HZcAHittsJMDeHIsDjP7wGN/2g2ajE
5hAXrR/lWnQO3UI/d241Hoq+2KP3bREAqKrSn0I7DI0Ia5p5HCsllX+ghyLmpKW0CfvUf6LjpM2Y
2GToSpp9icF0XE0H16VCroxpu5M6/Ja0XIV6oB7Q736LlcEXvV5bw66UakCE1Zd66/Wp5LN+AKgI
Py5NZSPwnzrck1UqsvDitAO9jZNSVZWXd13mcGPZ4ZOtTtT6gPqsh7FoCMsbtL4+3r/mN8IeHMkJ
RH/X8kFZr3/lENUlsiBa4zsoKVPPiZaj3usf20bNHgPXDHcA+o1dQJcchiYge8QEa2ppqcyQVizw
J9g5GY7eQUmXZRA+V9Wi7D1gcoFXH0C2xSEEItvAsZS/nhrB3hDoEyhDVU+BddRnuz9Q5NYR+hrq
4jIV2LF7ahBgaK3P4pzgh5x7ljDF6a+XmLY5GSPQ9YDpxmojVOA3djwBryjDjCExDveHSIvno+n2
zVNZ1OGn++NtrjF8OdmCo1CWWF1alUKCMC0k5brbW1DKsAAE5ugeByCBv45HyGVcnXsLxQbuj1XQ
XE6zqnWWjolRmLkXTEXw+VIj5ZTX3Z7B8e2s5FAMIvUFwWpWG7XFHB7rZqvxe6WYTibdwZ4yBP0p
C3Z7wW7PBFA7JBCqjrykUNWuN85c26kRlKHEExeUzI0heqAIHh0XS6s9ygL1w/0P9hsKvd6pLKAU
ESVokkUeOfc/nhnEV+2SChlzA8zX/WJwzPI0CFJxb+CMvE0KA/o19rYpAYzZGU9larh4BxhO2CIx
P5I66CMOGl5gF3l6RClKf0zyYPiZOLl2CoK4Sw/NNKnPrB1OhhV6zP+EKHhEx/sT2bh4QSl5vOBV
U9onv76eSFCK2VJS0fipYYy/APDzhxKdu4cip+fMs0XXHdNJuOcaG98H1wmUz8DtTbhz8re+n3QV
kb3ObJV193iMplNaRymXjLC0owhtcVLa3jwPgabhZ79ruLAR/yEzAa4HqZGGH4Ku62m7TaTrQt5q
+Iibb4ppBE3Qu0Rcqgyzyiw5RZYxPqfcfH4XTvahY9+q5q780W0Iwc9AeE+Dbs7c1/0Txox7at/x
xOqhMWIuY/fnKYsGxKpbIneQx0tqJHsw/8ZiE21CxQYApG6yloWpSIymrDUb320cun7scn4O9Lh9
Gd007Wn9HlAXvr/LbqEqxBrhV9JCy5G5CVpGWynKQDqn1ZmAC1Ars5+NGrLmNXWvWAgTn7pROdiD
Vn+4P7KMnVfnVGrTYGpC7UQlLLz+zsCBUzVWAHBzNBl+VZTJG2fZF2LYHIaeKv4hrUAU5nqYum/T
JZjcxleMGlmJwJrLB6edZ68LtLT1OoTRoqNA2vAYzsCuSSySD2MeqwfFTaN3nTNk5akJoui0RLqz
c1dtfW76cSVcDumU8s71bxMtOpVazNlaklL7oBu0vzSjnZ7sEJbLQQ3A+A73F31rV0uFJ5pDUFzC
W/F6xDqwFFAyRhRKVxzzyDD8qHPst52boj8neL5N0LGdQbem+eegq5TerMslt5SIcnufWhQnkvrg
CiIHwwq0t0Mw/bU6HCsqwzBKndJ8dJ3YK8qYjGGKs4Q1u/MD5LLGq4NGHDEpWrzensYjoKVxxvp5
zwH8ZqbUIWi/AQUCCyU2X820iu3ZosBPL4yI7fZiGE2ICIa0wEDcL1PSc7FM4Z59i9zBVweJvJSA
iCSOLknoXytcPViiJJupnvk93dX5Wev19tlsAvWpsNRgTxXu5jjJwWiBkeoeYK+/A/U/Xte5TbtK
K0sy4HDR3ub9pJ3curA/3N+mN7cSo9AMj4CPRNBvSzsKHUwEdBBsxiF6F1cUCKBaViDY9uIRR9Ag
CYJ5aMt5ryX5lijB0NyDIHikqCZidNcnRApJlqUAIpsbR/2318roF1GtNSOECjWAUEyXhtN6/BPr
7uUTmkeh64VT5b4ESWPOxyrDLBMqeNC83l+Sm5MrfxcvAuAitCXW/vp32U6uTqJD06pJOlf36ypQ
T/Y4xIdwIGZr2soEClFxSbg/7Mb3RhuZWiY9BKSB62jKlsxnV1LNrTxIPxeFE6lghcYu/XljeuAe
sugMcgpJTZ6sP/YV0WfdsBkYZ1KSc2ZETuqpzhTr/ljPzkdwY5I6Ifrh+/35bew0WRHW6L/Bz4yW
wutxUwQHaVNh3CWkSFu0TXdy4tLwykhdju6iunhdOYYHJrlHMb9dWUR7SdtAKWQEvi4U1xMUKN4e
lG4Tu3+jBmJ+X8ddu4Pv3N5IBI9E+vBrCChuouE+SmYmTvbeJqHrJ+1gXHDH+3dZuuESTeC895fz
9jPCFmOzQOJC5xq2/vVy4hDq9rpBOT+mjznzMdZpT6nWhZdEN4PXwBy1x0Yk1d8mwpKjBhry2wqQ
fbp6R/NqIDM14XMt6LGdwjKfDmWux36cTtXOebi9bBmKG0lylsiD19TGzhjMJHbg0fTIfH+Pyin4
OSWZ+jYB/v38H9ZSdl/8hiCJla7XUqjRyFJTsDQR0bY/5loYRkcrjElWCiUdbYh/WXzGj6fYszTc
nCQBqKyloD6/rurNQq8b4F8Oo1IH58oy0icnz+2zDji7s2Fuzx+JIXw/zjwMQwL+60mimmYKoQHs
0NXvnCuDpr+z2yzDWddr55cdKqXjzbNpvzGKyNqpCN9mWOwbmtTkRlUoAaxJUUQieNwLzlzYNFrq
5Y7SpdSN+hqF/7BaPseGNeancBmaD6ZTLP9zIasgIJz1k/r+/rfeuAwARSVsSOwgr9rrZRBBlI5T
QB01zdscWxwaS301Kxx9Z7m3xkFPhPY/mWXc2LKHKkxSeNnsKSNvnkJN1KdZi/ekn7cunT9Hkb/i
j8scBD8ZKnRzIGL1KR27ONw6bQAdvOyq7oTG9/Dr/vLdNuFL5jvMhd/AMlUd/XrEEgBQFIhq+pSg
tQ94YBrRIcg0+6WgyP514A5+BLBRkcx1Rv0B2ZHuOXP1+DUPivzRjnSa6O7/os0lQO0A5wZSG27E
1Q9CyCFOJZmjTLP2kyXK7HFObfVr7eT2wcEyeg/y3jqzxEASqoLfhPLI9YBm3+VNtwCMBamILyPV
7ENQzelRyirtpC2bQ0nQEZIKt9NNZaizl9FyoIjV9IWdFrvIHiAadIdEHc3L/WXcuh4odtJ2CC4G
Br06F1Yu+qQLnRagys7sg+kk/a8uCvoOVWlDysXilqw0sXKi2SI53x97Y5q/Ozm5I0jS4Oxer+gi
OygKND78AbXKN/1cK+/C0aZzlMaZ0/2h0NbdOJngVoQCBJ+kZ2tg02jxxKgbOPM2lk3Nk5hSB6Pk
mpotTjB6+dpEgmmGVqQt50bt+w+0wE+g2E4jOs+I7DQ+qVBp34vUEv/O8xS8L5sgsDy0CXL1MCtB
PR5ap1ZdDzfNeT7PqhkOhzizY+Vc9Wb1s250ozo1Td/9sIpimrxmaazIa4e4fTcrNKf5sVUZP516
Sn+q3ZSUF7yAjMyr22r6B1uZvvRA0mSQnujZD2J69VPhNI1FjaByvoytPbTneSmTL9JHt4RtbLQW
natB+hobOnFro+FLhc18GyUe7cLKmzYZ3OoC5EpTFSEnLIxEWZqfw9BY2UtmAUTBJiU7J2rF2cvF
5Do4TFncWGd8OVFP0XGqPUXu4sSXwA1ccnunsIcD2pZF5M/l3GZH6ijFchClGk8nBEKyi1tlI7Ba
JRzdy/O5Dt81Q1h+gS4b/ls0Rf8FL06zhKyRVy1tn6jvHYxhMd9gRYt9Jt2+wwvYkCoOIuj7yReu
NqlPQZJXhsclkfwozC4Sbxw7Ul/hk9WYb8V28F5tKgLNHoklFCmjDPJ5qxR28jpgApMcnQE6n5eZ
xfyZNoAo9jSt62f+J3XyaZmWQScjQpnVRHcEpGyI2jfFInD3WNSC39SbajDJ7qr4l1vYIdZp9O6H
vjGlU/u26mgHRAEMBa1TiHAWWKOItReB90v8iMJb8RLbdsBMIzd9DE2Rm6fcYfv7PFDGl3JIon9H
GmG/QEB0cTFH2V+hHpDM55wHVT/GqkltIJsSVOQCIyQLzoqEOkGBHeEbQzHm8RiWdo04ZKxOhRdG
DR6rkGrn/NxVOm5dRRh8HvJFNaEaII5zaEY1MU52X7oZjTlFlb5BlkCF9JAP0WOtKhDXmIV6Cjsz
Mh6FMQFxQxAyUq/V86jynAEZlos52Io4dH2r4asKFvQoosD5hUQSLldVBFrEgnbu+EBbSYIpTqjY
/xqjW5snK6D9x8twTXI8TUUa+7WfinQ+x242OQ/FbKrJAbXK0jzrQcBfJsQ0P45GbAoEI5LynaPV
5Vs8kavOy5SmfU6CSH8dx1hBX73Px2+WRanf10aYwGfcuLIUQl5nmY+qEwQ61CRSTKzpofGfltZZ
VEx6zBYWW+wwzcwepuxBsZBTfSLWLnTPxkHk1RShQC9SCbvylM1NjdhJXwc/esue04tRB92PMtCK
z5OJVQNs99EAGMNvuDzN4az+L0qs5HlWppiryIrqwTMmu6Gf3g4N2yvqxn3fhoLtWs41WBprnF4m
9iINl1afvQvCCknriZTgcUIx2D7jGEwmWZRa8b82ob4BHXzo0B/AcDb1RF+3D7ad6abXEHgXpww4
CrwmyvL+MmZ2cHCh5xvHNHIC7QFuQpnKQzH8ACbWe28Er3t1sdZwDkOTjw+h6Ywfm0HAup2NNPhq
TWyVQ4GTa/MwhFP0i3R7/moatVUfhlwfeSlnc0LSny+tHCrHFbmfOb372lnDWBy1MErDBxEt44Qk
pkDHSCuqOjzqzqioB93slcWDj2Eol1SnyH3smjSovbKkLdofZ6S3j41aCJw4F2XBPTioQufQKmWh
eE0RJbDjlbJPXqKoR+u9jft5OMxpkQ+XOEim4MktyrF5jBW6/b3IxhfRD7tpGB5K5/84urLtOHUt
+EWsBYjxlaEHj/EQO8kLKz5JBEICCYGmr7/V9/Ucx+5m2Nq7qnZVxJEOtWsget7BseISeSdVU45x
5H6NE3X8HRNu9iep7IiQETlu6yMUDCmg9DmsW3jR+Di2r4gHIAbfeSceEkVKd0aKOa3ucfFhUF94
KM+jtlac7c++cmS6H0Jkhl7BKG79UxBTiB905AtqovcqosjBLip4PpyLfKvLr2Kiuvqiid/TCbCr
2TzcPGGPW36mcw5rzcbm4YjeVJaz+q9Huyi7avbLFp3jcXBJ1OR+AAHauCTV2LKKZDVLjz3bzfq4
XeO5mM+w0Nfjb1gkx7zZSajCnygxRuUINimkugw0h0/3/VDVqFltMtV7/L67I3EfkCUOsA5L1sQ+
wTdx2v/MRzqmn1HGNL+PcKqQFl6MdPi3ESTKHydZ3RQ8Z8xHnr1AOZvaR+dGnynMBTWE1o0WSbSy
bgPiuP6d6pAuC/zQ9/V4g9P5tN7PzqoS1F4VkN+9iZ3+gGtbHks8PvFBn5hVMkO4H3XrAwViD4HN
IXJN3qsUfrcA4rPDQERqiWSvES/0TPs1nQnDeaX2oZLwZYD89A3XLSYd5Eipfq7AX9KoCRrulrCr
CRnNfIvxMl/NJydYfOpZvFRetg6AtJsaTys7XPZi3senXdRG/hVTuLlEWoJH/ylT1uenBO8GhDgx
/G/heBMDsWF/QZlounWGIJL7OmKCpl06FOLJpG7fLxvi9VZQ9ZmR99UKh1na1AJ+PaQtlFyHZ1gB
SlgMJmXwWdUs0taw8mFjdoCny1a+P2bBy/px5GVJGy8OPUD4QzwMoxqkldbFu9ATbgq0aZGd52Z3
9SHPbq6Zu8ziyNLLWuU6u86ry7EhHq81O8kC8rgm47dmdo0IX9ogjiOmCBqo6finKoOhTxIax7QJ
uYADHVXGZ018HHCN0tEIfjEl3j/rmw1HFwaOxlRysiIcKrUSKRZwqBWnw60ka5WF45VCiOk+1R3i
BAX48XlKYmxYL8j3WJDsdDslwzB2iB6DmXyeHPwZCnCYNIcjYR/jDuV3u5o9j84EisbneikoadI1
qo/OmHT/jEOym4ZjFxBZHTG1V3B0sJNettKBs5qQPNNNc0GePXf6B9h8G9oji5KtwSw0uLtF1oXv
sNJyQOcxqXTq4XkBa6Oi3Dn0Z0OKn48tp18ih8VKK2tDl4vPA39A1KhgHXFyvd+jJB4fB+wA+D6Y
YXw2qHu4cJDUfs9v0rqxCelcVDiwwP+1+6I42IgS/7YV7EBzULISKjMzAlNt2QZDPhgAIYaiWWKt
419y1gJ03F5vskGrWKmmHkpJTkjSM/W5ggFG3li9yKor9xWVeZMKPtQqOTSCB+LD7+9S7Fadp0kE
+4XWMc0aMHyc/R0jy6AYQVSCPQ8a62DuidqRzKdAgw1RY+vFqh/Vwve4PAXEZ6fwehvyrVe6sLxX
Ca2jr8Rs8U+5YX8/hem98tfYbrZqCuiv8V5NbCr7GEn1UeOxziPA+1Tpfr/onF3iIZ+WO4PctqpJ
4I52vCSxjWP037mXHY2HJfQFJrrt3u/Ou7NzKt3R2JaHwKPO9qxDTh4CdBNRA5wthAtYokmMhVly
XoUr8p3G0NXrkie9mTb0ZQ2m6Y0+oRgn81Nqi3F+mfYlWZ79Cn+gnpF1W7E/Vbk3GPYN/AKlXnmd
FB9lK4dJhnM2AWR7qHEfzxkPOZ6NDF1vDzNRN7+shSekH6Wq7jSLwt9SQubo1K0vXfi0PM252D45
orl0U6oYLYpyIBwg1LWiaCoyQYxaBsK/8NbsXzl2MOImVUEWDzLs8ujXWBT/iuqguieFVeKOzGv5
z5hMjx1F8XxYN1i8dbSYIdsWaHBFm+QrnzqnavFmUSZeM612LDhCOohzWkzL8IS8ArI1+pjh9AIP
4HTs4G6Svjo5sbVBe7x+CwKn21WPKU5aubAw3OEc3uBkOC7oYveN3tzHSo8PUeWjco81AsYeZ3kz
kdq2yMwNSqpa2zFSC8IvJqF/VVLML6jlVQDJvYgPN88A9fAmjG+DzPFLjwIrma2DohedmYn81ls2
wSLMUMQM9sXu8ec1HJMvWDmwZQNqGbt281wvS7fpCOMYvNnqVqucYxXaDfHLOLGcoa1KkFm3V3q9
p87E4hPwnP49DGqF6tAkcrvDO1meowPSo5/FyOkIvlsw1iA7ZPgwhhnVQGQXdFdTvsUNGrzp116o
/RSpepFNaqB4fw9FJcKDzmQ0tUCB9/2Ou0N+GVIHfGAsDUL0SsbKXvYMVUCwtT5OqtwMvyumMlzn
DXfrdR2q8SExqIy939KQ3OHVHJYr0I5VNJlCpsiDPYLS5yoDhXCa1YKoh6ieCoXGYTek30sk3f/Q
qZ2XH4mNi6WBFdvCPqyIirqNwpqxZmaLgkXJQuoBEie1/6YRh74Dkw+bslbYQ5atq9HfAb9O0eDC
TCINJ8O4re7GjcxzK+QYbz9gqumrhpbT8CNFbYXnBqfme8b28Wc8B/tZhUx9KF8uT17I8Bv0FuPX
CqXDNZPBk9ylIjfiPKzj8r0c9wEQ6ISLt8DvZ/8dHSWxDdkg8baFqj7UWNTmQnddf1XDHvQ5p4PJ
XuuNZXmvfJr9N0SJK7qaLXl1RRlHSc0ndKpbmHnykJfr+jAWaKoaHBQVVK5Kxq9GYGC/wP4mIU+j
3XZ9sYg/R5Eph3V55Doc88VmkiXfRTjk9m1O0O8+SDO5MxOOSQgGTHSHO+n+y4Iy8pxFq12+CTSm
5CE7suPfCGnm1m0cK8FNVt28yOZq1Wt7rAwZeHsO4cvjOHEsnSewS0yeh7SKZjjM5dWfOHb1O0eu
3H4FmDGljWV8iR8PBEdd7TRXQ5dHWWXORpMBrdie87Mgi6WXaY2nb5ER1t0XS7rbi66S4TQCktkf
Fsvya2GSNW+pTUN8L3B1EDd+c9uD9X2yXEG+FuxKF0LeCVUczQXZZyjqt4p8JnFAoNq+Arhtoh1I
4m3rhwMj0CSd8dchRG2wlY2hYkWg6Y/DDoohmAbPKJPxkPYqTeQrdKNkaXFmRvdqUxvrbEkQmpAp
/OEGdh7b31REA7q2YZ8y6KH5dKC13bOfuXOzuKabhFfRUGzkDiserGwNZl/yzemjOm1pWQ3nPIiU
N9sW2N4bhCzaxgg8TB0qKIob+j/3X5KN09KtykRxU9Fq+ruyzdP+KAp3N1n4uLmGJ5QAO0Zkq3vg
67BuTXbsgIrINOU4UFa2rKfYQ1JxxpC3w3myisJo1yZZkDiE+J1qfUrzaHYX5KYASYth945igrWs
7ZatzO/TwPJ7z0QZNzGw6uSFrVqFE0CvND8ZUOufxNWpbxWDbecpBlJA71K27KGD9hZGJEM6sb/L
AEv8BoaBUXLGa50mZ4MeRVxcBifYa0aDn+6Zd7fEGuxjZQ3fYZaMGTAaq7bCPVIXRcbyfHiCBUpU
nQSrFXBOyk90OEbVQsWfhEeYa5q9X+o1PT72CH1iH/BxevSs2F+n0FCsrZFkHoG/YdDBO1rTHGZm
MbATjT+tmikqyzeaDEvZTCMVY0PXA0hLNVKFdaN5GaI2hQ3+8xQhw76Zsa69PWejLy9zzNnWAbdK
vqGI8x8QOYxZk7ps+RqjTNxVRwoRbiSmeL5Kiz4RZo25LTo2h+yVYWfqFz7tLU1iRj79mQGj+AkL
EPIu8PaZM0+V4j18cfLPpfaTagix2+Oe4XD6Z/c4+w6D60T3UOKzp4OaKmAiKYD9AELzv7DokyEx
1Lh0bC1L4+kh2nCxmtGs9ipXoldYY6bJy8HmOLqMGyLYHnKwAUcHh+fifsH2ydyty1TLE/Rs5LUS
0VZDd5yyrSmKaNgw9P3/3gZbR3+A0kn5FqpE6ucyQ7Jlr46M2j7LdMW7Y0v0W44i8TcYdKotTMVE
fiVcm+/xBpfzXkL5XvcVjpsE1b8yDw67iXjy8Z6cZ1fz6Pu6zMdXSEu7djsfiTolmeW3da0sPO9K
an412HTcG5yf5EMkeaBdJY5xuBCfDS8hXR1epzhCj2yjWHWrGWGiBJdQbOmMesRWAdkddc0RdkVw
Wylu2zGE8hmKZmCHeHz2tOEKQpbOQ155sQZmNU0qIZfv3RLHW5fNWFpBN3YscG+YV//bQHArWzZw
OzdTuU6ADcU+vsKYfphhwoUG+gIHYuA4c67nl11iqe0EtHZ73/IZ0jKIEfetxR4T+M1p3Ko/mG3c
tYwwPzbAEuRZTCmwh3rn6/G116nSp1XHRN4vOd2i3wGZgf/qbdqHVvMxexg2Lv9UAIbnnnmbfT+O
YbqGdKC8R8uQT01uR+TMVoAQ/5EZ4Fk/HhvMrzelLdwplgFsfIO7Px+v25q6cNqxwGS6gEpxzdBM
8x6bhdl7PawOhN0Y6Y+aLO7VFTh6uAdO1Cq6Je+rH012J5zkL87bIX4t0BQcpyi2IDc9dgW2MxhP
/cyxncAblNblOQoYHvtMbcu1AgmYti6gh3zMnQhnCxNAzAkh4aJPR7Z/ptA+6yvsWfmT5HpYmpLm
uzknkeaXyq3pdCduAhIMOblYAXbxFa0TzghsRg9W/PEA0z0g502krdkJ2nk7WKxbiSLsQ+fTyn1W
CGvlzVyV5FtUTCPmQVfFjwoxlHtfprX7jd6UszbeMbp1JXp83sLSyP2Q9ZB/g7MhE2c6l9n3rcoA
1pmiYAHZD74GDLxW7PdhptutTkPeF5Fbft5oj7GVYWEZtgWP8LJkAiMcPCxgvRviYTSNDlR9w4or
UkuFLQ+8CFKUp8pmg30yhaoppBRh7wM7Cv10VBE6Jlqp+RFtjZ86PU2p6VxZ2KSpAZ2/rxRhZh+z
mgUuE2KR9FuMAewnjF+r0EqC9OUn6afjIYMhTI63AcvlDCVPZqSZkZfxj6+g2c7eb/IJG2NFABuA
WI1nMhV44AA2y4al7NZMU6vWM1207tHKQW6XEoHg2xTO3W87FGXLfU6n4aJxorytYUkf1vQWX5ZW
xwqFsKiH8BLVY4qVHMQ6NQ54JoyH4kimj/SI8i+Ag7m8Yo7PH4NaC3qxQWHNEttf5Bdk8vPXgIoF
FBs7bg8+4dPaoOHSH5xMPAKHE9nHwq4RXn0Ec8Bp2KuMtJmoJt1VA40ZNisE3k+8qrXtywjfBcCr
Kx98RcusT2A2DnEzcpOfkzwHPuHrgyvoFHQVN0CcsqhJxyq8yy1HZ6G8h45giAj4GB3ZAeb2WUha
mkhJG6AeeHkwaQEDRc8J09+SII4F7QOIjGvOvIyBoYaUXQBSmzec0VHSzR5y1b4Yg5keikTj3HHo
29QTEErPHsxaY/yB73AqryKhI+lylvrngQXxi6kSqzImR4wqqRCF+JRphssGb7opame58/DoBBGf
JkcH9sFFsf/mZsrzV06IRqjgnh/JQ4VE2Dvvssn0FkkxeKMGMmXAUpfiD59rmjQgzdbxcZSxfdy1
Bo+it/r4kdKpZEAgYaaHFPhQNhsWTO5lAbi2E2J0T+vAzPG2mX2qehhIbEuTESrB3CCO5o66eeTf
a1+nx+22FvDrt3b9SUolxqvBJBz1BA7+78o5gycW8T71F9kAxiFfKaYf1vLqE8uo+NCTgG9gA09B
N3TH6o61KxwZ5EUJV7p7Xs3Li8cD6u+IlMP3Cjl32fuyilK1Iyho97OQbLuD6yAEMCEmImrFljrg
c2arkS2Jmr+jX8JXQUXhsOLH5khUXwbAxNFl0RGJHvkEDcLjDUr8XTBSOFhEFGhLjNRp6PwSb7az
Jje+jyJGfpFj11GTRPWim8EZNZ2UBZvWhYxsH4B06uiyz377ShbQGU+SiO1PscfseeeGYHMP0ta0
3VOPxc45cVa25VSrFxDx2NQq6VhfPZzD0vc5n0AmJQSWWh3sLcr604FFmy9AlJ15qKZCv3EB1uxL
Z8fBWpnsKwp9IXzHMQV4zH8YwBsTXJHfpzXepws1iPx+mILMJWBHLBZePRy6+bsex21q0MSoEQRP
AJyqMeDV7TwaMuEqlh5gdjE/2dxmy0tt9/Uf0sMzpGJB4IVqKmi0XXbwhPKCtFJ8IZz7GpcGMrL8
AvlJ6dt1y6eLj4Zs7Wq4W90opGG4B+WTYx6YlvoRFjrFBL1ZzWCFUCv1j2SYODqyaKS+FuEowm0L
ZX3BIo57VoxvrpUwPBxwgkqkXhSgqIB+o6geHa3W9HJTfsH/X5bH9A2UK/zKQJoP/8WY2GHSIcoI
7O5ebKGtimR7mhDVuTVjMoXfoH9BESI4NB8auJGiU4GeFD3rzYDyfi3MSi5azuyzqGpUDsEC/U+L
dRA9Zm78sIWwF0a42M0LjTyAnp+YqIY/oRDb32xSaLbtnEzo05f8JYPbo3pSME05TlqSqEc7GY0n
Nallf8mNlZcE/V0A+sjztRlHTEwnYO+5POO7lCmgL+HfiIFS+lVh/lZn42z0UfPdw2zIqDo5w8tb
yesMj3jdzPHovlVgXVi/p2GF0noavIVXScDIAjRpjxFwlqAOBq0T/4N4p0Am1ovDcFpxLAM4RIu7
NpQufj1GV/4+1JiwNvz/+ViwBMI7B2E1OPBgkxn+5Gn9I97CmIDJ0Py/JRlgB71GK1Y7RxEXZ1Np
NnX4leyNqkglb/WCoJHGpprrU70pomEmVHogPAcBjTAjh604gS7LGGD+GIsRFjKt0OTrIJc70E9w
RUSWmNtOlZyyuJvpSv3jANvN50A8pDgoTvG/RZf8gUPsfZx5zJAeNxeu6BlKyg2KFIpDs4LXfKyx
bNXKzaYM3mQEEJY89uphzisZXYlMVtYjEmiRjxg96dFg3scgT0Qxd2DznLyr5wr0c4rRFFx1lZq1
NzgEACDTCMAcfOV+b4TMYH2rZZf9uKQKk8qRStEsRrqfcF3QOPcc4WfIPmlAeRXZdKknyvRdBn4T
1yG5PbBcOtoVFK3XNYf6dmpJaYGP6XWAYxFwFLgQwFNsyeCtlhYrPDHG2jXzOtbIU8MBBSUJCXjp
owWbPz1Xh3xS8wQ+EtqSsWowmMif6J+ZbzCo86JJSrRk3QI96usyIev2ntkSU1Ckc+Q5wIKbnLCE
I7YuLKVlD3mupOhrOlQAUHJH7+s6mv1DhBDIh1VbbERtewoKL3MjNvg1Vcd6wTEVf19TEf/NU4+I
ivGmUAWSswokgfNkxvMWDW5u/++v1WtK9Gkw87L8dAtHE2/mPH7SOxXQv7sF67ZZuiXAVyOvt6bC
3rZvSsTJXOEUAmYhsznPGmg2x7d5ynhy2o8BXBbam+MeVLYdzzrJQNuFhOKnqYYO5+og4o0grs92
2QQ4QG9gOL15pSCjdMsFPfAfBgMungRYIXpRsumEntnCGzdG1l2DOcteaz/nZQuabVY3z47wamaI
+juKjaDqwkdsYFwneEJ9KPCTdzbsfm1XcPUULdNh+cnLJYoajmHiFmqRyO8CuMrHEnyAhZq9SRRM
VfC9GyYNCyJskTN1F4GgflNom7LvmAa1/JYRp8q/wN1HyATKCeSNACDkOm7HBBgPtIjoeqldv+Zj
0xJ7tho7a9hnGa6DYHCO037OpitJnPYddJyo1WDNB/+viAJ+0GAIeoNSg6NfJzqQBuKfGKORquvT
VI15iXoqfHrhXM5vjKrpFz3AI8OrZaUQLCS1CdjsXNhfcBoJCIYALm5COXeVPvkg97QDVgAhBPpx
yBbBVRXw9az3+n7xG4LxSoSAQCElcmiKzCrlFyYFtAKhKvl/K3gz07gJKFSfiMSEez/PpPfIdzdY
dElVl0P0Lq+YNQ7dc4rNgg5ZhMVdmt3UB2ZELW8hv/A44fLRgSmX+RK3fM3C9rx6mEMAG0POXLNK
lDbFoTm4mGNFva62YvkGNY/KXuIU9+lXIQMPlwO1vGp0bMbijVUyLbFpxkBhO7i1jE/gPVDrwCwD
hEt1ltZY9YXRWkMBc+FtLfgCmEUkFsgbJx9gjnD0i53R7aOwKPufPJs4RtDbmY/znfj2qHf9Dqn/
MPc3S6yxw2WWn8oe5fE4LXHKrkBZwPqL/3+VEFc8ww1Gr/NCJwKxgZOBfXrpR9XMwmHnrpaUwXN3
mhjBEnaQV+fQ8tyk1nPVpmqAtYuG8cqPDFAGniyIQ0TrEPuxnBKR4agq8T9/K5vnFqh6Fb8Xq5v+
xH5ktIHoJP5adVmM98OmkDMH8q7YT4mX8t1uXvytJN9CD1cnZh/kIY4auWaVgk8oGWHLGw44A98l
iab/RKSrsYV3NIwcscwYv2IGgv58B95Nce0xZJm0ghKL5cmO81ujpLcLgk5sD0s4+t8BadT7DiW9
xRdgSdFVmQIMuWVZlHZbvVD7S5Z6fUNUfQ2RUtCUn5BPnUJXME5FJ1bY08NFRCmYEsXJBv1AUPWO
8LwsjNOD5mXqGjbDa6sjVAO8V4AmHwKEAFAWeZf/U6WBzS+s19V35LhtMCfZKv8mCpkkDc4eAuZ6
hp3iQ5AoiV0Z9gIhpYCHh0e1aUD8Wrmo7CUcLe2vwyxx1hq2HfEj6PdE9dkC67Y+jQb+XOkldUCq
OE6xQR/BvBQ2Kopu27xVd8xFaBm2ecsei4EcvofV1T52wbE67lHeZNyMVY4sGgW6pl8ruYVuHyFx
u+Gz/mGpdFKcjDdJhlUoJX2/RKwowPN5/hEZyAMBERy45rOFAvBlmMoaBfuQxf2APuFtIBkEX6SG
bNUAp8HCyaAKe6rrrXxGG7L+BOFFtqdKz+yyx6mzl1XhV8Mcg89PSbYaeJgpKZ+jZS7/FYGjSwDh
Wi0n8PDZ84bW9yfIgjVvsB8DgQ2MwGEUqqQrqyYfIYC4DhkQpojC0vrvTMbgGwZ1CNhRK93cocuE
9EUHUCBS6GzqlVpMDMdYuHnlMWUVCI8YI1MD3Q160FhC+t0j6BbnNZJ0dnSiHGRNv+SCQgEGOv9V
Ydkob3dL9J/Bo4zdsx3yjG5IeGI6eZskMcqyA431QKfnQzuxvU8z9H4PERL43m+i0tBUmQ+XAqiy
/olxVn+BqhXkaeeDEx1UM0PeR+hcH8IKHrVNbBQeJu1c1kAPUefNCHz/eIAx1PY25jmyxPAkowT5
PUf5QySvfFpDgahS6C88b4z14lchjny+w3mWf9nhmJ48DHTea60KuI37HGp3yCXm7/D3N0ObxUBc
oWSKq2/A+LP9cSxw8DRyG2t49R2F+ROmDJA8HHpouPB0nB99zCaopMDlA9jYNOQQleLVHZp0MnZj
Agak8wUV79YgEPsERfQWP7PRoPJgltz+LN6xZ7ENER7JBdW+3Qc+n5IdiSwgEIHEfvpF7LoxEbKc
oYcf/NNqg93+y9fgno+UmOqM5n5I+n3YTQ0NY1T/CnLOMRDC7x+oElRFyX8lgVawnw1Zz7esDOyn
CTKi9bN1PbYoRVbfM0LdDvYANnetKSbyLKP8+I1j13pkxpDV9emerJ+UhRn6Iw1/z8tSx47eyfnQ
YDyVqJ8SeRRZ64cK1DKMwHh6ofW+fMfsLUBJu4k+owioshuh8f2SvmQ/iaEA42/g2Gcm1PjOhpWU
LQVmhO8M7x48jPNcnYYKORN9GWL6ncfjCrfIHZIjqIf4QCGSW1FQqdPqFdRH3QwWwcFQkmoC8ElD
1Yr2oRp/8GPiup+rWr4P04CiAMVA/g3iWAi5Eny/F6HzOkepoEw0x6Yy/XiIiP4EwIrQ3XiaVhiL
1hJltqCzviNZcL516wRXRxjmub9A9bC4Ccv+wNuDgeDuYYkG89hEFfV2m0XK+HU++JpCruaSEcbp
kXgK9Ux+HNivSO9Mldg7DG0pzjScKuacZoGElxng129WeRe18igxVWDMpMVpOkz5EeAYzZ7cFFKK
CZYvP3MflUfvClwS1NgpYCqZ9Br3pS93AD8jZ8eFHfWKFVpK6BVYNFtOS1Kw+4JAeQxOnONI5d4D
5Q+Bp78jl9XRmXJO8XVqlT4ygMwRnlK7yS6MFcHf8Wn6w2vCizN0/faSYgi4jfub+lbZKB17ned4
MiuIsH7CJQ6wqKVkgXScj6/TVlLaquPI/xNFCcWRQDTf90Qsyds0RyaCSq6AuY+tES3bqhKtxykS
e/6zNDv/b5oS8wGPDGyfFysuL/q0KADBYrVpjrwM/wykJsc5LVSEqW05yAOHZvDHBBWfOlnQOCXU
HTfaGaTcgV1GZGdLCLzRtU1LJn0LcRZFW7xIfr8PpV3aTafsezaQxLcWbjLROYgb5Y/sH/MioI0C
dzKU/AMKnmyFGiHBhUqnIgdljDni25TvFFGuU21/m5ih2sDBqXoYYigsT9bbyjbAaunPYT5iqGij
PIHbFOHCNxED847mEbZSkk6S9cBIxQ8BISOkWXvCkTeUrXCc0TdfnQsAUo0qn+gUqCGjLwMea4jL
pwhAhd6WCpKWrFjgcX2Q9DIeSbxcVJK75wKUBmt3iH3KBt4pjjUwmtm2m51IaRqae5AucQbg9Vs5
D9Er5FIQZVC9s+/GgKNbGoOp9Q5OCfMCfZWdIHrGQjdGJrSKII4imZ1hZZ35bt/KWuEXUsjpoH9Y
Q7NCRLw34zbIE8D/DYRh7ccMs4Sh5lcND6r/WDaUf6EHKu/JlgNITiz6euh0pqLuqvoY954Sl6bn
EtfgvaynNOshgjuuB9xy9ickbc3/WRWN8RPEGLm506vjx/OYyOoFfOe6tNJs6Tdm4UF2Z9ZE/Fog
+obkKouRHSciezwhwLCwzXyQ6QEik10hAF5EH2AIR+iOIVRvU1ngpEit4C+rjMovC+fc+j+IDcl+
YlCdZ+AzLXuEYB7gozyy+s9qKsBKBMqyfsNKKaI/0nmd2srsWXSZvWEB+lUflrt8H5w7C50I0W1Q
F2YPIEOGb0cF/v/ktkUChid0iE9OM5D7kVIzYgvIBDgIU+tbDP0rP2GwKE6bH2N3umWRYEMkyMpA
sXaAWJxBui29qyAFeTXqcD+pXs3zUVRUno7hUCAIik0N2CSMwabPeZYBCTAR2WAgmOb31EL618S6
XmH2z1F9PuySzdsXbN1xznmhWNQFyNrmR1L5Rb3mYrKuiSWaBQj3zZw0x+yOrlAYcm8BOFPSFDsY
bbh/Q3dxwnptCSZG5vyJVrd0T4ji4hPSUlLsQRy7v6eLQamHIwSkYdsq6J8Ji9H/4+i8uhvltTD8
i1hLdLjF3U7i9EzmhjX5kgCiCISov/48PrenTBIbpL3fGjB0A89ceC7cXTM1nIUQsK2D7rjjCif8
vVpI3fa7r8mJ8BylatLeJsCwDugTjUPOrdGV3ZttHGAdFlXYxenmNUBK3pn6QGWdKo8pjdfPGd27
5Z32iqFhppbTBY1L+74Qon5Zqsy1AawKjjXRYYmEklqm2d567hTZO6uNQ+8+GibRHIw9TM2xVYVY
to1hEgZpAghObFqRuLBxzx07Hxk3BmO3RJil7PKLpcjDXKTtqd/ZBdoXpPg5PasoLfOLX1lwQnmY
S56EyJ3v64Yctx1CtGYnikAp1t2o5VepZv3p9Qt6n3as1Sl2Wlhlngj48Ilvo3/q2wwhpq689j5u
uS2SzFryIEE4qtNrNNoFgqF08eLHPKbmZlcO9BLchyO70Ibyjtg9mSqrG8aNoBq3+RywjZaIl+6g
m5U6sMEOT/7goU/LPAzXiZ1Gjj5xbPWGVU2pnygE2EJ0bwwH+RpHzcZHzZTufQqN0J1UQtmnAXSC
1oeIk2SkCexVF1X5HYbwZDvK0nh5w64f/ljA7C6nIQtfggozW/YKqRmNdK0ky6q0x+rNKfIp39el
K2xyFrlcd1be+hDT3Thx0zQZ7fCBbKP3FeUEA3kc5KAfckbaP6EbYJ9QCHML5LlAZukA/59Hotwu
Y1r7m8lfxispD+28w51e6M26DgsEwWia6r6BPGqTInak2pYrtbDJyuc+816Xy7yFfEWLYazAOoyc
auO+pygn3+erd9MYzFP64M1jCzpttXmadGIaP4i41k+T0oa1kaLTYtMivfehLDHKJH5dFvPGLYd6
PU08zYC59ZL+8fmRj64bmpe6pytq1/BBwBiGI0JjXYW6PbsgJfcgWQOZot4tYcHh6rjqaS3lPsrb
kBj/pZix4KB+1JtsFkJubz5+aFNOza8Q04C7C1ozlQQ5O5J1fJjpy4kUpbNJ4SnEs7HHoYDIsEtZ
sUdEUR0anIG4mVq+WGMR6tOQ+uKucYYIaM3GydijewQ78JUbXESICQtvwySf6WzvYdjCpr/M5Rjy
UoNSfZWpUMEeAJr/Li25VDeAE+bFMHekiWvi4gqg4Ee7Yvbd8hr67fAyNa6YP6SbZ87JUD0ZfzVj
MJ+q3tUWZH2ai+8Fpkw/NJpIrC3qd4/Ie7uszCF15vLgINaXPzb9VMGvaMWsEoQBBKRKp7dpDI86
8UglAkBdu/b+y6rdun4PWJM1cGyhb4/6entk2qUGerd0dOC3dJcjTojhXLl1FhwDt3IQ2YZrvbNB
xOYdLt26gnsin/GUYXOa+Xs0bHsKaPcnyxrOFgtl/W+TeeKbzEHER+TzBtcUDxNQ+5LhYJRATfFh
mIC1NwMZNAaathqQkQvpfYCe2XrXEqc+Q8OO/ndsWuwkyCZRT9sIoj9N24q/qdZxcK+rcR0+Ji66
P1wja7z1AmLrNqg5shZSpw6+cMYA0+rJ18XDyMaa7aTdVcuGym8r4mspp6PXQhehiMrLYNt0HbhH
07fiRedwnAd+GZSQLCztR4UkuN+C5jr9zqGNSe5YBKqfHrui/LWCtPkuGxQcB9mHrtkqCoOf/QK2
TeqV/d8FNvENVHO+vAseawqDCyqcN3G8rleJzHc583Z37Xsxh4i4kmlU419gks4cPAjymQXVM1QR
Yuwxb9WQOfLZtD6Z+oMfoK331rj+l9aefefqCYioDBlct3VEMnyaTaDJ9iLs5YIEsVo3cq2GZxM2
GD24O6dz440N4fxWjUQSxpB3VcceJ7I7VJw9ejDBYx5UM1J2K4vue1eZ6PbAGJgeEayy3GSujvM/
tVwymTBC0sYAe2OTL1TwbZAFlV0KJIX6ZMawQ8veBywEadQwh1KWpRmT23qZtpaHQyWJBlsvTCwu
swW/hPM4wy6Zw1iI+ZWXS49HKY0Uh4yL7whThpDKdMa5J+bUXr5G6IN0x4eMUNQjnRqt0zC0d3FJ
sMnWDtmHTjNWQw/FD7W2yaxmB7WYtNf1n/EoIbw6VFylhxGWzrtr5zraV3J07L1DVOr3hFv9HqgJ
MfYMArTz5Y3p4eMVkMbh9P+jWI45WLMafo2I1rdSI2VNbD0ULx55V9NWVL2+Wou3qEMTVMB/jTXV
pPH6GRidu/Ki0+KNXmBLF72aN6Xt+c1XE/YdGKTdpb+ALCXmEqcby33X4xjZlAUPGRNOmf3JKwGJ
xsw6xZu6WcFbZAjuvMkUgpXztIATDXUPSjvbUkAztODy7IWyro4SLst91Na0XjFZ4C6bTLBcKnZ0
rmRhcm7tXuQmWXFZM615NWbKAjQxeJhHTB647TgQos4Rzwgj5mprczuH92Orm+600GCJtczjkdyx
X81XZlJZJrIAN2axxo0I9kvOMRqu2B226G+FtyW5LXS2pcnG10gyMp/tMmdRcicrvbTclyfhBsNH
26dwci6tI/j4ZY0AzUScFPvUcsTHpBnRklp2w4uPK+8RJzz4STOm1adlxvRVACGDwy2mVJuu09k3
2B7bVGmIIXkTzAT/CRd0FeiOSR7KtVoeu3UZeehLzDGHSDQi2JbcTU/ALj7w9oB99xBFqf+2uLKx
3mLppozDdRh9KNWufxRzIyqLtWDqGv2Z0A7RELBsjQJpobbr/qHiQa12YYYFkr1sCoq7LOsXOCN+
J0AJCkvPoCS+2HtDJIa3yq/D7CQqk92+nzrHMpLPLgMskx2kiO9S4tyFxQtgZFocSZXIP7HHiBkc
rtHwhz6WpT1nRNNcm1r4D3TnFOhHiSp8rcvG+sNX0ywbZHL1m7pxuhvlZuHPSE3yr9KC8X5wW9ff
mjXS1ffQGOnfTlBnUpDGrXjTDiV8Z7TNa/MC/+5nnDwmAruRxFN9a95MmLo06Bh/ZW4zqJXC2RBH
NiLIWiwa48eoLC9pOLrzM9Jb9zxo0hoJjkNZcGya1uqOTg8Qz/QaDd4eFKFAMT6hGIJKlTGMtPa+
jHAr7hnSsoh0yyfzSAASLk+JLf21L4T4z+2z5dxndgmoWcGdIxFc50esv+0TcrVMAWuQL/Pk5V73
VijHeh/qSrubgbnjavfCSo9tb1n3aDxT8+Y0+O62BJWOR3rvAbGtepTPTIlux9eXjU6CwVtcok6F
yHJjnqDEAX0iMsCfxTGsh1Ad3CJbuoO3dOO8y+SAPDRqjS8fY3pKi09XxTq+AgzM473WDJfbdg4O
sUWahxmcv94qnRdoHdEzc/eLf8hT4RTHHmODupFdzi+lGikYaivNE/BYmR8RNRbXclnH/BHwIcqT
Yg2mH/L9OZ5y3OqzlRDTVwx7r7BDBU7XFOumT0Nu6KbBHbZpvcILD8sM0HT0az9sd9XieofaUJa+
zzP6ND4doiNzQrKkhnOWaMfAt4ACtsMS4fJG4cCKuF0mlZenqh26H47u7HV1jTXu7EpCVbVuj09G
0s78azGFX5DNL9NFhWy9G6+YCHkb7NXdTU7rl9uujmS0X4mAxE0xg9hXJZ8rjSncwL6/1CM0b21j
dLVT2z3hVC8+0JBEJSbLCK6QASjtXq3Far7wbED/tACjBAMsQ+tiFNH4PAul1KXKOpuUJkOh4WHq
8Wq/k9Y9GagwMGy4e1UEDPG+x6BcLciDao/2FAR35r8M9HxmZW9K9OWYloHHHQtxIh4DJLmd7fCr
6Dkq9hQTtD7K6zHOwMoEPi3G0eEPxGL11+USsHnAWKgRIcts73fE4t4UAuErNET+MGPKyZOm6jx1
iPwW8e0YrC7Ud9R6dzaT+a/ThIu9XyP4haQjKOa/nvU+P0HOlT9O4aNKzMZx/OIQaWc09oyhe2xy
6l9hF2GEz4VDJ8Hj5uhkWTHEbiv2Qpw8fpNCLHtx+BebbE0uSFFHNkxSrb7CEM+0Bm8NN5KB75Jm
JqISTXv6P0YBNGRq8vyYlItGNScXpcRzQ0k9L2U1zz44Zal+x0FEn96A5YFgJEhdJ5t572PL42Zs
+76NDnoRSFqzoJm/oLVld0Q8FzzgPy+W62qQnhxZ5iEYCZ1fB1yURnzjOwMcw6eQnWuBlwQhpF1V
mzl3Z3uHgRVTZmiC6GKDvlX7ao2xGpJAgMbPsyPnp13t8GPQ7fAATwtE3kTN+GZ4j2ve8qC+YIZB
7NYMuKRk7cJZiKUsrlPvemK/9JnHUZJplPY54u6z5XPjbGkL01cSwtuvqLC936Xtysu64AeALvMU
jB6mx1+K3dxXl70UtpTaI2tfhIbyrXIEZXTcZq2340D+N3rFDPENvyC7LZKJ9ZG3Wv+H4pH4/76B
iTqWdhscGQAIUmiUhRvJ6ht0iKRFym3euY7/GbNGDVuZ+Y2z8Zo4X46uWZ3xNFVlc258UeSbzGpC
7wj3repNRtQg8RFKrP0fnzYM+4ScHN6ddIMa8RKCuR4pCA9+MoXNfMeWV8RnmxWpvx+RID+p2asD
kgjqgvs8YrbdRYJIvkTKcbl3pxsEY8spDrdT73n8I1bYlH+LFR/LAWCcxzwqbUs/k0nkqY2XyviS
W9YNcEsDefXpU/wRiEgE//civIg8yv6yCcRrEk5pFZyIamuqS1uBZj/bRWcVp2bVxbpNUfQjcG0a
G4gIm0soZVs+6nKSdgJMo/7WcQzt5DUNLOJk00C4M5k95tsSt/kDJlDsiqyVHmbtYJrv8FjCvYcM
Hk7SOvWAJHUICabsy9qbt449lz6XJmWlm7Yfxjsn7YtvJzKe+gzz2f43wws1civqLm12eI/yhwh4
qzpMaolR9VGAEG8MB/UVMYbr/Mf7VKeXOlfOA+dkzuGs/MncKQ4EDI0Vf599VwGtueeSICp58uEE
r1Nuxn8haqRvwS75bMhW9HbzKvs/UV9k4y73TDM9Nwi+tzm2W1z7Ha2LTTSE8ZmyzOwoVD3BemY6
3xUOWcHbEEV1tndTL6pPYK5NR+t2zOnL769nxq2pfBviXphrVRbyEvLsLPBWHVhDOlJ7cRgAgQmM
qspqY6Oox5NHIPy7Pd2EjyjR47cmwsebBFPY/c3G3Ltx0JLSMRVQg7eJYZGLxPPL7J9qoGRQT4B9
0qcBXbHlUplflAx4vwqJHTOxONf0KZXp+MdnXn3M7EoxPXjO9O3benqdJeUbDJmDu4+xaP2Vuujr
LeIx6yiavvwXacNCXrqNSWCzHDLUkS672xwSe9ynXpGrLeXN4g+KJ/XP8mV/4YnouBFzGT7XbSHS
i0PxwYVYk9k9ZRFp3HuUs1giiQkanklDbtctxj0MKS15IumF7QnJTVhD+CcLxEOfaCcYXPYg5X9C
ysX50eax5wosw/odGKkf7zLkedU+oGh0JO5RNL8M7r5LUUHsCG4ph9R53A6Rd9RsQNjo+k5hCXHm
zNlIeVOrqULa9R3pc+O0L2PjwuA2lXqqYSGBhmwZIeufU3+9byQjNPPMELinpnNixdTilOl+8QEq
dlNoO3syuyL2YjgIxHFp3W1K7L60dpZmweW5ONZpmhhQdpOBnkoE+AiKAgorCJoYJ8W2RVKSvpjx
Jgh3HG4bkqT7EDlVig0Mfaa8UioLl+XKWRNFM400pdU0dO7J5V65aytyXxIi5/Tfaeqr17Rvlvpc
Lc1y7ct0eGAOhqx0PWdBNtl73V2KbhSLtZX2DOGuNVwdnP4Ovip/vPSNitd33P/rQyhMm7P6Oyin
GWY1gNsaYSTnlXieQ4KQ9lawkgXMpxKFRLxwCp1lxG1/8E1dTXsLqpHLFiGd3JFjUF/p/OWl5erz
ntmVveaYtqSakMHVNX90lYaX1ea4Txhs6/fOlfX9SOyy2mZVavZsYRFGNkCeE4MuCqZSKZL0aS+L
9j5jeMCCqwJo6zDs1u9Weagm2tXvtqZI0wcCTUx2B1To53KjaxHzZ3Xju1Vm/rnF5M2nCoV2mKvF
G3c9IsIhUcClAPNF6NTfzkTBwGWQGN7GxCq8WX1URKz8V3cu6jHL2LODp53I+2n0/DlplKvCPSMd
w48kRKBMyCbsoMvKBV0iBL2d7eoxFRdlBzerEEY/iaDecpEh3FSPm3JGdo4HzvFAaQ1Jg4lu58Xf
hjcYBmDGS/HP4VNfkw4lknmwFrQi17YMg6/WtC4afQYEvVu9ORYf3HBtdJ4p3luhzjl8k3xWGnvY
HFjoIXy5noMSPqZJrGk01r7tmAi3RnSc4A2azo3A259tYuSL2Ie5GzdzEY0P4OUxL1bHXLfXJT7V
W4L57F6QU1EuDjjQITkspP5Og8FkbyhH837v8xylG6M60oUi2C3M/eWgcd5iIMwfh9Rpn5ERjfhh
2QWjDVkd8X/eNETlKVT5+F3PS34/RGNAqE9b+1fL9X3nX0kOEuroHKVK0sJuDNvb0M5SkJcYD/W4
BBOJAdPNRbZkwVMgqALgUrdagFBn6PunusQ9zw9rsI1FwVz0u6jovOf0ZoVl4hZevWOH9XAn90gz
cDDlSjwhrkAaN4pMPdx8R6e5RuoBtFKDcNQ6x97UxUXXs3o3YXFgbMLX4AbLS9CSj/p3yXCAjWMc
1Y+L8vLmlKe5bn4mC9Q/wUIBua/gqfsj+tzwHj27gRnrHLwNMbAaMFAa8+bXSAefYP8ZbLQzkPsT
EMjzoUPcI4m7+MsrWLj3pAc9fxWwoJ9Burbug1vKlTAbNmDAmbapmQLC6tfOsuVHwOGkiVmH/qXk
F7qhIrC/2zLHncguVog/vQpTx02oaIl4NSV/7Qhl1tYxRKlRPqJ95iToW+KON5LIDBgJkIydnVEe
lCPaNXucQ+KcrYFdqANnhs7PHCW3RjhEzMHOQUfIrSnc9QtN0bhuKWCOonNZAkFuPE/Pl67m/tqV
Tpl1hFM5yn0Jqi7X56hJh38K5gMvFIEq7zdHa0GUQjE/cCIyb4UFl/Ne5zWws+7Z1knbQGexQ22V
139zq+XMHYTU8Un2k/2UL8QuHm3emyzJlnJ8sIZ4GTYx0QssGX7P5N93ehg37PVYR+EEJqybNuHD
aP1V82PnRA4mdVz6Zuc2dFUR5Z3hC+MvSYG/nCC7M4i+PkMIDUiBIid53DNhHm8zslKKjSzl/Kho
DPiw6mXtX43LE8JTyhuPKrSthzcWeDl8hAHSdCywq3mziOn5AOq5efe7XD2mWclfA0063JHM0VGi
Q1VZm8SN8V/IJSSDYCrkyq3Aco8eEuNBtImliK6xbTQG8Bm17whvUKj+zgvdCKWGnZlHNw0DvbfJ
qPigjDL4x8ft+kcvXQULe49vdS90OQdHJLbybNM+qjZu79uAZoADBEMZ1L6blZp5CHDW3ug+rmbW
4VFF/LNLECzRpVPLdKeyrOvPU5GGMGgRMTEbQKQIaATkAQss/wkQERy92uMDwCU00j1VbLCADLi4
SrFOWyZYojvyxeFtW8Ys9bZlnyPQHXSGBAAolZG1JTYZrQB5afZuxg90QG3RBTsLKx9DASif2GKw
dOpkbTzM5K5yxFPXpzixOSLVDu9rbm2GAY3CpujX1cFHFEl9nKaA80VWKpP/1exWhswdKmeTcZna
z3xZY3VE2+cFiTBd9loEY/Y2YoKHu/Rj4++yotH/gKr4vKK87D/7SgjYIUwlYYKPSN9By8MKGL0Q
xOW4cx4d8BZ2/5UDMdWEeURLmgxFg+8jxSm67Ac1Tk8rHbNpIhoUu2Se1OULqTKrfSCeHUNaGvA1
nKt0dKaKc03c4o1Jn6vQJVn+OcId3J6LKiSCoGGa7w9s7fJl6TneNxkaNsM/AJS8C7HyT/uqIXQl
iQrC4LZuHqcvQy2kfbVVHZxQAwzFhpydbE8Cc1kdlyY3xQXRHRdaj5JVnGNCbVUCc2bwZ8TkByJK
Cg6wkVrf2QSs2ZtIj+q1n7z41cZE7e01L87N9K6sw9AWXXbg8byd8oOlOaWHttzD6g6oh2Yn/OiD
GplhP1sImEaPdzIeHO8wdQN6japw6ugwqn4IthOW0v2NrsXngv30hlB6QKEYHEW7n80UPVtaIfoo
vMZU2xit/udCcle4rdAKP6NEh21KcRwjRae6USdD6/g1gSg5GuZZazw9FkxJjMgUWxbjV8GiNvso
CLEXzeSy3cSEeWd3MjHEsX2P3Klvs1rJGkCA5HTXiZ/1YK/4J3aEZ1gZP7fqjwuWKesCROsGmxkX
+oQ0t/RPKQbVYVs1OYApJ8cUJ7jX/n8Gd1HxWEsH4LODnUpsuMb0Mi1DI/ZD5ZCJQD6O6/30oRc9
RJ3RE3Q86Tlo5mTf2gnu5VBsijQenvjyxgoyo1FfMT3Af1oEPeE5dFMpjnYslpix2XGaO3ce1oC3
zXf+Yu8K37nhS3s3oPhk2y3s+MvWlv1COADbb68mcI4aZa/GuPgdd/3qbGriZIbzmmZ2dgDEjn/a
oG3zk+2KjOBzQHhrM7lDu+46CojmO0In3GLLQMUcXKtRf6w69fJEW5HCwGzlNgKWyGdmL9FgjCc7
qA2vT1zV895VmAi2bQa6vwt8Uj3I26N4F/Y/tcIXkhowXwQZ6tv9CrQIqOfP3skGAm4hYjyC13yy
FM8Djd/+hrwxcg7muZ8p9RNexBGCYPFJdrP04KMHcO4cmfDFjTC2kwfLK7qVMEYE9znW/I+ElfTN
DaymOOImc74giwjmZDybiOEcHGe3gL3ZmyDqewXP5WMeLseSvLkcnwx3uRgpnPLHWwY1wmEGvhC9
d5MQAdz8eti71Dn0mc02subq39H2Fd5S/HJ8mrxXMUs/+SPDG8MW35KisHHdektoy0/RBf2MaK0l
ECXL1/rRjamEPMxMwTzh4AL1MxmdCqxy9cASSo6FP1aF5vyIPLYnT7IOARRpH2nQYTdOkOI1DgVf
+mTzUV8rDTVxYjChOZ1tai7PiHbErTF6LIke9as8wtcbEZyAKRv6b607bnIOi3W9hNXQ4BWp1yp6
wDprmgcA6OAz7KDkXi1SYKLdAm7HD7SQdRFssbZYo9xKrocAhypY2VBk3VeM7PFcY95a7pC5ifXg
TviGD2Ok9XiFT02vgwrKL9GYvnhGBI5ukWdwAaLEacwW0bnUmIhh9MO/LpC/POOYK+S2rzMmipIv
UGHwdJCCdb0y1jl3UvFeLtR3Hsthlq9CGSIORqUmbARlhk8oiorqwgczPsa9UsWO60fVX7Jn5tn1
VrF2h8Evlnv05ESPL7YO/uQl8sKZ95vXNtN9jgQ2zOZrc1NXgkBFz4J4Kuy+jiv3HWj/BOUCgfDc
ZAHiC3wE5XBXxu4c7oVVN4dVsAHh0RUdkRR8GxfbbsduQx5aHOxG6Y3RfiRLFb2+T1o/tgs5NKfJ
jfQn6Z8tFIULf3VsZpIhd1PPYnOUhELsFhkbdY190/zxi7X8iIgMZAey0+V1WaVUd86MnG7HWBM5
u8xBv7zN5jVLtyZaUGHmBDLxbmRotUCWbZgiFkH4/TlykBHWlFXnxAetl5kAoeGg4qz0Nnx+5Yi3
N5t5WJVunitLTtYb8mLad2NJV9tdSCdmukN9nMdwZoIlyZ6mpjqyw5X6vre6/lHMbjvuRjONBSoF
mfs7m/jLPyXKrGIf9rEZDpArOeW2MQvX3DqoPCBJai7C1ZLjboi79s51VeuRIxOu1aFPZ4e32EfF
y95h1cM/E8+or1qfDEAs6HF0WJEz5gn7hMM+udq1S/hjadTHzJ2E3MO2TJ1gEGpgz8DkZ1xWnqyJ
vQiHNkHS6s6PzINOuyETEiA3KpV/diQC79Oo1VScWr4LYAKkr+0dStBp2q2omO7LaMz862TKuLyf
5mKGjC77+YB8tPieLCsUlHZJvjTbWZ0T6BlhT07Q3F7w3vJ/m3zs5ge431Dv+6ru4/Ns4QSEPJgw
gUOtmWxnE/dJEFbviXdL+QNIyBoYrv9wAewhN0diGw2KCLeCX988ahbVRJFpBHmBK2wkyJuT2de+
jbOJnLIg9HctOd8cCYapa2+3YEYkFhHMt7rW9I1aw/8tlcZ/HdUS27Gr1HKP7y3/Zgpp65vt3Wzj
aUb/dzvLt6w+M6xsPmfPSkvwXcQbIIJCC1dCsjX6h7yy4oslCwIpZd47hGAA+R1usZ7ybdRnA60c
phpeikmx15ncTZ/Kzlbfk8F/TJIDxsJdafdUv+b1CqhhRzaZ8CFoZ0yWg0PMVsShwUWEveE9rzsV
ndNMDe9rs64vhGiQv8A0/oNZSnH4hPQbE8LQx0e3R71FWM+6vIqy829ihgVFYMDT9dS7uTxSqZU9
sjZBQAUG4/y58nv2pFvqmNoQD0aMgqdtSyaRGe3w1JpSfw/dhEXS0djqyaPt8C5FoA/LUeBGaN/b
ihDa/a0g7J9fzmY4N7y7B9zKqbnMpil/QRR7gbiM3jMfmYYhfhQPym884pYCyUPpy/ubMXiPUe12
O0LpVJxoN60PsYwzaqJqgJDzLGVlQ/qtDritj1MB1UxbPpBVllUPhNRwFKuxZMoNXCDfbVexMt6W
2DE9RwJicSecNVQ7oWMya/0GH13iESeLPhN3u3lQvGl/PR2b7y5U6R3BPwJV82TQg/RtZ99y5Nls
mO2Dct2tUW4/kQON9EnHVfuEOgKKu+drPvZEgUHgsyP+Fejfyy0yXoKdSY4lfn1NW7vcWaUb/PJl
aXvTkMGdn7xidkBrWmIQN6lflf6Fq27IDuQRefkBFyVfAf/L8RjJpuJm8t2wv0uRRPfQ8kvKI9g3
0UfOjKKPmSDG2m4a68cXabke12YonP0sh1Xd3DT1E4pXsFhvssw/QUKQi0zDrL91TczePfEt2t3n
ozD/EWSf/7DPzA8F0sYnb1LY/prKbt/LyHbfOPTih2KozZ8Yn+Swy6w4wiJfe7i1JucjY5B899d1
mpKMHATDmrZK2s3JwT6VqJpQxBXC4zoXi+m3JXsGrvYoQvVv2oFY5tRL/WuFzN7iCJXDf+zLsJfV
VNj/CjSaf8fBDT9FO9IXYUvCjli2M/+lcgaEUYoOX66pMpgu5GMF7qYCmFDiE0qsTk9KZdG0q4G9
vI3EvKz3oFzWy5oW619HaK23FFT7n8DkPOaUErEpETyrHxdyDIgwILAF6hs50tXLAMIThhiHUamx
iwerQ4+ZxCZT0y62ggrkDC5o2+siGiDUYSCQqzrTj7fI6pFy3xSVM1cYSVWp1yOcS2lc3vjhNMs7
sjjFmxmZC6yxSimSHWegSxHBs01+2FibNHbj4CFaY5vUzd4XnwE+hyfUO3m+KZGjUkDa0CJPFlY6
HGFEsPE3nRV90KQa2luLGXAPmEkW0VCNhI1Q8jTn+4YbD90AWrwN7igtd3jCwDH9mii2Z+T2Aq8c
aSK4z9oB5nq+URENJC9Wiwp/0bQ6tjnkyApuiQB9xc5VwAEnvQ83SHIY4rEz8YXOwaXAtbv2oSTw
AXmO5Rwqe6ZfKQWAdFGHt0H9PgREZ6Fp5mc/6aC/RefW/EZLp813VhCgA3E32e2ZWUrdycnYBGzM
U/uzBJa4c8BogPIhyO/d0mmHfbTEKKtLXlj3DphwlVvfbWNOXZcb+8FekEzs1rqw6n1bDdEHuwG1
bEITt5hALHGXFstKhF8ntSEshglw2tfRytidupHSN245K7b+hKNh60nnRvNafvq2BEv1axqm9F/f
Zt7bk0RqD5e6I+AmIeSPjPyxg0VMPLmqYNdQGznBMQCdJHnh+W9T3ir4hsgB25ddgYUcPqj9XoK1
nklnLPtpW2B2HRPSyDqfHnon+KnR+F300ovfm7AoS+yRnYDTB/QhGUgXvHmOkOwTCbvEL3adjeXj
ZEVDfin6NsDIh4mf11Fjeu2UktiidGYONbWvBIp6ccX+aa3rVwGkQ/id0vZeZYHxgHQiD32gIUj5
Pu3I0Ulob++r4xT6IFr40YROUmP5LwVxwd8mIBOZCJd4upaxTrON7/acsGnB+7v3c6QK+0r7i58s
bqseSNuFv7fIZyE/dhYfQe/2X4YYchQ1DmPoIQpG8SNpM6oeuG3VA2Ymqrv7VNjDztKpQChdYVDk
D8gk+Ccp3edoMvKV+BP4KCLz9FvrdRR0Ygca/yOhq1PJSEHjj/aUSLfETkBkkHgWPZoqyJkOOG3J
sus8+RvzCpL+64wS1smbgruJARiPUj6E/9VE2I7kTZGdk/yPszPZlRvX1vSrXNzxEYoS1V5U1SBC
0e3G3k73nghpp62+7/X09ck1cSiEEHYe5OgY2AxS5OLiWn+T8BS0dqgwEQSyRPQ9jPsKPp1D2/Vh
Kkk3eHoNZAZo85j/mDUQ7zqqKm+vJR63Ry4r6xn0OQQXkEjOZzDlwVmrQtR4qrSHihwZCHIf+B5A
QhAsbwDsDLY1t9kC0BaqLOPsrUgL7UcOJqC4OAhGpmiU1+IfnD0UuR/9TEIZzcwmOgnQ6m90e0ib
k6N5U7dPKnqbhxEnHXECdTe+Me2hhbYy+OrgprFR/J34fvjVA8j4UTedAaG3oeIw/YOboUhPaD+1
9c5MhS8A27TtuxC/CO8cVXEcXsA6kFMDsmsutp6riEgBH/88ZKH92UZan/yl6wZgL2mHyrQ6dX+H
qSRbn5oa9F6i8+QEEGl8mGzdopiJLBc0RAOrFXowTRy8VRTV+Kg4CVxgJdaT2c2TGneLgoEJViKt
TPDElJzmNAB/5/y90UwExaKAaUe3s+7qo9llxtfWL0zo5dokP5gTgEIcE3xxiOhTg9RAW0Oj96zz
OuUMBQZ6oxAtXODIFqTLAn7gTtAQDQ/qaFFm0jskb3d+Smh1A2pghx59ppZoQ6d+31mAvt+AA2nQ
K6MJhLK1gAShhXvGcsqDaPs4+eCjNOIhcz3QfAQ76XQH9HbhHXhmPNCO8+wxPXMhh75LOURPzlKC
pjsUWie/o/1bhedCBICxA6uRT6jZd7HbguAnuuv4QbDZFPlFrXzzg8fb1j7IVJ0SIErQ21xpgeVw
Qe2QpsJgzJ8G7FI+peAhvrd5pWS0/mz9Y1qPHSoZcK8pT/iF+gXt+eQvu6tGpg/K69lBiqLCR/kx
TsaHUpiziQ5F+F8ZsXUE8ZYHNmKKXUHNHQlsfDUse/iYdu3wpZwAuyt2FANBrqfusQoHasxSFyFa
uOC7Pybg8LTHAQ8CeGHkWLOsADSrE55M1YvaaWyQHkjdh7GQOXaFOasEZgj6MiKNPXgqtMWhYJgg
OZUjACN0pRpMEN8jP+dr3wyzpmbeY/31JiCK/9BVXxuPZoQ49bMCu4Ra8ejYEeEVhXeKgam0X/Qk
gH7QQuAoD5MWQKuMglGOrg8E88KN0iYIkuYgp2tFN/5qU6PlJku4nAo4pO0u1EolJp80qwezCx3H
jbLAIklBIUYerKHpvk3WKD+pwZhpbk1XFo+urrTZ1j6Gdi4rPVI9ziDVSGBH6eNoCCkosjhe8zXo
oW8/ka+MD/CXteZYSWr6PiEBij3te/TAofPmL2A/eaLSug0+dniFgvhufRm5tINsCvMeNQ+XJ1X8
RUHvo9wjWTlax4Ie75csqM0B8RllePhPycOE1xBdJisxuGVEjlBHV5WImP+nDJy+L7MEJxpbpuKp
wkfku1SDiCpwKuiddB7cBKS5S/nDbyCdQkMDvoZOQe//VRh0dHB1iSj3ZSkaDZRhRAPQpUUX8Bul
8dZ+Kasga59pZWvk8Hnlex/UdhCTq4WTfoFrFKYwbcog2/3H6aUcM3I7F2xN9EhfwUE3nK0eH/+j
FlQsCgqEbmB55j/06pqPmYzCOYEChiVgJn/+zzRBZhSdhP1r1ppHWisAKyqgW6mFFKl5/A/kycYR
lpccclML5F5weT6IGBOecwSGedywhVrxM9JmXzX+iiUQqpg9h/5wxlKFj7iLLJo9mKQRpSkDkMtx
6JtBnofWT54mMHbfRi8eLzaFA/e//+t//d///WP4H/9n/vL/LUH/K2vTlzyk8vV//nvNYkin900y
r+vCURdehz05jUWs4+kDuwPoEpK0lPOcx/ujrNkmIZWnA2oEYeLYCwtAPxorLIN4PSkazVVUGH8p
bVO94Z0xPNwfafbQujI+JU6AOteF5O1jsKDXi9lHgZ+jqYWlbKWEj/3Uaicu036vK/hCGKn8uzJ7
BM4x2HisjfbH/cHnaSwGn7+haulYvZp0pa8HL4POj+Hh4x2RVdGlECF+lUh1HGu/gSGodwEaPHFy
uD/ozdrS9aPzx3ACQJ3mLL7gNBZ9Exig3qa6LT4JiTB2VpTKW+Tww9d6KjIxx9ClLdH3wb9s8Rlp
lg0N/gYQzIqiPmaWk7lQVRt38HBVeu2sdJWaimpYOsqEpliYfOme1hVo4CM2aZnvKydKngdZ/tLT
Ln3z+oF4S+q40Ksso1iYsiWqaQBsQi0Andx6N1AReKsRVY/0wGFn3h/rxgCOyeg2JpAOPns2VN3r
/QHDFsOV1NH3FmqjaEmP2i6WOQ0LUMI7DDG61x7ueTxn/lzEFQ2u3PV4UdH4CJ0xXgUa/4Tmo3LQ
2yl99+pZ4eupOTQpBKUNffGp0tKfuM1tEk7syPZeHjlHCKMo4zYC8RPZmxu+iLcbHmltC26vo1l0
hJZHXFXgwaYCDF4i2nqvGSbN3BJ5Ir23p0+vnhrsSs1gv1usob74YN1cGkhD7CamLDE/RkVLw8Eq
9F8NAoUn8KrBa+OkpeN8DpaP8gAHTJun/sdVoOAHwAUJik5BjPc8+TkZORCqPbf3lh/jyiqyLbCw
Q6JJhx2z+GpoHDQzcQHBGXRAzxi6cAKozuzhrrUbBpPrQ6FEO//nsPOvZ6V5MFPgEM1nWS93ihaK
iweAsFIifSNArRwwScwgFgK1JfovvlehATIcAqZSgWOAocsDu/eH6BQYPYprUxm9PkoxniN00zQc
lnIRe/H66JPOYStmuCCfhl76ro5n2Kmpo1/3d+LqGmqORGrEFhYX9vUaQvLHO8eCGB5XtOWn1vcO
VY5BfTT41b+ZlIROKVhC05CLoXxSel0NB6JUr6GTh1LAxfCgXSD8YG24Rt7e1vg7I+tJXw2AIp62
17MCSg7oxkNSGC2cDDBzj2rO0ScfpyGPXeivvqqA6zWaQhdkApf8MDqSB++/WFpb2I6u2ra0lwbt
OY/3rBrQedA8pcQDCbY5xcrqLOw+2gjIv//WdYYAf1lgYmEKur+aukhPhJ82OQ0xuc+mLPiiVHRw
ds2AtVEByuytCJL4Jawq/ZHmWP2EGZ54y5U7HWi12xegONbPMS66n8CyM5v3PdgsuvvxOQpVirsK
9JeNC2s+mfd+7uL7KAow1di05T6mX+FnAR1Yb8D6AKOLA3LtYp+OTYjWMEIh97/J77zz3sja9c5A
GQWKS8/INeKNAB5QlkvttyaFs32pmt2jM0MCKBL88ipZPYkwDc5l6238irVDR/Dne5lz4LLnf/8j
HEMe0iMJugemH9qSXojGeA3c/4JIeLkx1HyobuaLgAInHBiwaS4OHSWXqIW6p++95psBRvNEUyaj
rYuObIGI0P3VXRtMzsaiID2gP2iLnMcp4kaf9W9pO2a+us9VvXhSrKg6Gf2QUIvXYZ1tzE9dW0ub
SgEZiWZa2tLN2IFjTRaBBycCLjXavngRgMD2iotFun4ZcfsCjKKZR+QC+5eCm4IOF54AB0oj0UdF
c8zHEdR36cKfEceSYvnp/prMV8PiA0AqVpFPsan1cYVcf+tsXv4cCS1QcRAr7RK8vU7r7XB/lJVV
4FpySGi5oDQhFtvamwa6r8ge7OtRIKmrI5BiGdoO7v14vD/SSmglfKtc7BorLs3F3k162YG2I/ej
O1RdpiDzLgXdnT1llLkFYWanrlYDtCAd5QnnkOr1QZWEmlhnUvMmqi62WDrA/Az7wNg7Sq68a0wB
t0KMRf4E5Tr5cn+qK9vZwOJY56XAxlKXD2gQknCAS8YCKDy7AEh8aqnTgaaeSohlWJ9trO3KVzS5
GfmEGHQbdPOu9womOoh5GpT0Aa3VD2Ufo/1XNPZTpdnOxlDzn1psS4ZyVI20hpfz0sIZl54aYyCP
yzixaAElddgiURoGiIBjqnbodaE944ylbESI1Rnamm0aYG4MQ51Pyx+RDxBnFaHOhCIapIsjdU5Q
JAWa6LA68vOrvx6dCfTIOcO2hdzo9VCmgpY89FKS3MkT7/WyiOgbgDs+w6qMHXB4XaltBKPV2Tkm
r0rufNWyF7MzZKMSA9kwwveb8qAgKvaMsokRuSHU8tc/V1hFPqFpm5okA76eX8PDCTU4lhJlFROk
EXmOhV/3oSqAd95fyrV5EblsR9Oxg7XkYl4xMto5+GNjD+HMwGAI9WElwaO2BXy4sUHWLuj5BPB4
oKQD13MxLbj6wmxbpoXJk+XvCzvvDGACVn5GWF9BwzhAcjjpnaznnTb2P6uq7C54+VQPU6uSnL9+
5iZ3Gc1zgqphLMJNneAKZfXoZGK6a51bGFDHwak/tj2k2H8xkuOghwW+h9tiDkZ/nAxebxiU8gvI
FjUMBaCHIXWkgXvFEW9jjdfOvjW/z3BVo+9rLy6LeqiAaNXAKQrgvhf0GOmy4V7lVvRwHhCOVi5Q
E+1/cRx5X8C/JXJTo5DX8/MtdB5HhLNBFCc+TFtgGGlgql9HPT0Xk+NtvHhX50j7yNJJsdCzXHy4
HI6DrY3oNnlh3r6zQj3a48EznVHUiJ9gCWI5gVbh65+JxG45Q6tU0jpzMccJCTrwdUi3J2BV1cNM
GgUn2FjaG4exvxthEH69v2vWpmlbNnuTHWoS7a5XFSU03RvQ8dibo1F/HCaExqscOGuEI+mnPrCT
p7ZXxn/uD7oWDqgroyjq8JzTjUU4EFVmlXqPUgJUmMHNR2Xcm4kCQYBu8enVQ1H3pCZDVXAuAi1W
FJftmWlG7wD6r+oGVCufKCvHx6T0uo0bcWVWlMmhOQmLNyM5zvVSttCXIGXVKMU6QhxjkJX0QhIT
+Wv71/1JzX9pcfdC82NTkj9RjRGLjzYIz6vjQq33EljJmwrT6gGuZ4ZH5/1x5j1+M47kEQxVTjCl
RSi1rTKLI6RtwbtUzpmzkp/MoTbxHZcITk2m9VF2YBYKrkNMEKz4+/3h54i1HN4SJsASGmUmRaHr
BbWrrDV8S3LihdG/tzwx/QWqG8lSu8uO5ZgpGxXXlbNg4XVKhZwal7SXEbQFm2gFMS1Fe/JhHqW5
9TMXtb8Pae8jYDLbUwKB/OvVkyRmI/8ipRSCh8T1JJE+RrQfrPa+cxCny1GJeGvSnT6iB4mmCS/K
jW/6e9UWq8qlyP60pcEZtBbB20n6kTZpjbBaG8ffjSC1fswh/ruwoHTCnarQZ1eDIYDCNEH6AM3l
f0ipQJru/YnfrrZhmQ4ZhSTLwll8cVwgcyDfFFIoFaaivcM0MflFSwIHVAgIj0glGNZuhGCj7+4P
e7upDItjyvyhhSDaMJ/iP65JE33h0MZUCf9CHMfibJYywWbyAp/lJ5sw3Jjl6nCqPfeYHNXh0rwe
DslCFeoSIKdZA/ADOB79UiXw4gdlgJQd5MjMvXp+84ri8wUJXmWO1wPa5qxKnPc19B+FtmQk0+b9
1OrmJTK8HgPNvNmY4cp3xNCNMS3uEdLWxUUpyy5McVmC+umk9TmUBer1WDu4iufF5yBQvMukKNrb
+7OcI8/1JqamTzznicMrjufV9Swp0Oa0kTiqeHqAbqoGTAZjMh5LLYp/zKAs/4maGv8ASEYb5+c2
ys8jm2QGvMdN4FfXI+soC41VaXBhol96oPVsXSppa0/o/OQbLcOVvUMFV5VU5SjlEgSvh1I8LSoC
XQfiUKDZWA3jdIBbDdh5Kt7nHk7e99d0dWZ8QepKoOt0Y3GrxKkVKFMI9ASKc3bMySCB+XvKEemc
ZGMR1z6fSoHHMR3aTsJabNJIG+B4pLN+zAQBsKsU/6Cju4PCt/xE41c7IWg02yQMykZWNweV631D
fsWQtkMayYouNmvcjzgTpVUDBYT6koJL0TGk8LFxJG4/HO8PysfsS0LNzRnsVDRJIH43+7qOkNSB
FOAiQlMcUepEcQhnmI3lVOedsJyWNT/O6DxpZMeL41CJApHkRjY0nUr9TZTwggyiDFMzXZYhri1e
dRJFDVnAFOm5LFOkSkOnOTSdL5H16Mtngajax/vb6fYbm+j3aZTy6Dxzgyy2E8hrHwoe37hOE9Qh
OoLsFz9uhhM6QebnpoGJeY4G2IUuOG5AlvdHX/kEDu9Msj7+B29jEeYdyxzg5ZY09uvpm4/8MY0X
TKZHKE2EwOP9wW7zJKKQSpuWc2NIbdl+nk1xEUTEnUIA7T5jyIXIjjX1Zy/FMpfCmnXJ/RQxybZp
ooMBFOH19WCLQ8T4/AoTQfbFeUookQoEntq9HUf/8CCqn3Fo9xCSjfV396d6e4AYiYQMCil3N/O9
jkltiTVfbIC30YYMxnEZNKeQdufGhl4ZhQyMB+acGtCTWHy9UnGQ0RYeCzo50H4x/3lQNKRS78/l
NuBZcwlyng30FrbL9VxyNGtRkh6QZ53lvMZAdhdTjb7IfppO/2IkkwxP8rKjarbIZDtEy2Cv9Bi7
AkbGz9S3HlLEh9H7kMnl/lAre5HaOY8QFZVqOuvLDxTY2NKYs3YMvo81LInWOOqD1j+rGvX6XSrr
+EM6wturra78XPfm6yvJqM8BGdIAKJh0OhfnHoFe6jspMCrMC7Mn2uHTIe/RpYzFoB/uz3XtA/4G
LTi/P9+yIYgGTNdardYjx1NCk4ohk8F9j15QO9zqTMzLdh1hccdlRjOQRSAovdiRtodJlTrCtizl
JN+jd1d8LhRT+6wp4Ht3XWM7bppn+auvK0YFucaDUqV2tvyYyPUMQ+Lr3X4ASvmIsVLhqr1j/Itz
gMEddcAZT0Aj9/oc9CPG0EJHoh3GIbqgk0SrVU7VHi+/1xepmArvSeIHjVUqgtdDqRqMZUDWwJ4s
LEssRFoPOOEZO18ix/L6zTHXUmYQAR1wY3HmtKrGFKiT3b706vE0OShjBzSKj0k3fL8/0lq0ohHH
NTPDq2hOX0/KbGTqTAluG2VVtJem4oWc2SD974+yttm5UKUBtxZVTGMRrQrpUfqL4F6WNrYhqPIj
BV0Z5Xlq8m7j8rwZikmQVfMSxuQLhMkiS5rQWarNFm9XYXTWCXuU8Vz2LTUGWEiH+7O6OVfzUKyc
SZGUTFdf3FwKRt7wipA7irPUPwN/9pEgaoIXPNnqr06nQ0mNcOzIN2a4MqxJlou9EF0ErplllKSV
zT4o8MLkCiCrbr5gm6iekjTWfiK5aueIQBnla88ZD4Y/B11sfgMpnNQPhgktuxxymobBDqoczXEM
++58f1lXviCdPIcZSiA04gaKFPIE0tBM2BcIbz6AWEaZ08LPDQC4vnHObvK8eVZAJ2nXspYAJq53
vwe4JJRDPBtzJgPWbEi76hIBHuALyqnoNPMbeVj8frDqjWN3c9MtBl5sHTRdgNXrwbRvGrU/8g5E
vSg0oGqqU1Q8oLYeuCh5wcDHfPiJxnK6cSBX9xCXAQefDgqV6euJI7I3NZWD1YkIMKHahQJZS9cP
kuzJQyIggqJRogwyInGxccWvDywNdKfoopFxXg9cWSoSrDht0eWLu0+ofpR/a9gQnaDCWG4prOkU
YwL5+oM698ipBnL9AQRbrHZfKI6aefk8W0D8e0pWdfrUNlnW/5i6THnpgjpSqODm1Y/7W/kmugIr
4hVM9ZYCigRedz1bM5/0ckQBZ4/8gjLBJmlBxeNYbH14/TgknZJ00wFMuuy9cV1opV3BnzYpQ82O
OmPlPQYBvJWNz7c2IUIrlQuOHAaMiwmFzWTpiReLWRMZ89Yc/4Wp7rb6sysRwPpzlMWxDGI02hH+
EHvkQJqTZXqouAfOrEJkvbokwhciWadHAjmTBs3iukBHqky7QAN0Y+ba10AZ1Xdaa9HtAk/k3v9I
K1vfIqnFtd6ce89LHB1GObaTJZ7Yo/iG2h6alaiC9+Ol6oR99nHW3XWIs298sJUIR75imrQPVMQ3
zUUmIazAUjDZUpGYS6sfVF7+RhFxetMTEx6h4GeuMc3eco6FqPz96a59RHOucFFNoN6/3CqY3flN
GrNL2tQcT9DSMWKMYPlpaO1sXE5ru5KsHdgblRHzBizr0OupfAOJEArg+SkXeelaFBU2YuYcJa7S
aLYKxUIgfBbsRXvZObR0JD/LCRc34NUj6pFWeZn9bo/lbHfZl6O20VBbW8C5IjKDOy1ex4sY7QxY
xmHzpe0rI0sPedCOR5y/xhO8xq066OpQFgFEkK4bPCev45QoYULRbNL2JaTEA9ESYUIMytCdtLYg
squryO1HXZHSIK2K66HiELR+aiXavsYT8wKJQb8UuKc8DDAX3/aG9E/3t+HaqeOTERk1MjXaW9fj
4ZwQNY3J1KSsfsbQFc9hA2suxiHXbTCMwLx6yjfGXJsjT57fZXNqKkvIQAHg3c8Gwv7oNGI/qWUc
uWPZpxkcenwYEaHOnu7P8rYzwuZ0uNpAzxBc4MteT9PITQwBRofAHDltuEvC35LXg6MeY+STEa5D
NYw4Zx/DwECNDr6hevRyAc3s/g9ZizfMmyc8sC+aNIt4GlsqPlFBCP4tsrUXBUMWAUbD7E+U0/of
Wd4YUJeQpe/qSm7B4W7H5vwTYDHyo5xPLel6DQrFN4du9LDryqPSbXV9iNHJ22nOEW5S7ZZ60B+a
tFYO96d8G30Y1lDZy/qMyVo+dCHsU9eaL3a81fWDNUbec4z23fn+KLdHdB4AtDcvaW4KsZxcbE8j
RnIDWFrPIPD4mGkh93IcivLzq0eydKLA/KYmR1smE/iiU6QbLA12otQOTjwFp952ypM69ebGpG4P
J430Gbhrm4AxbkBmvhkaSlaHQPMdZNVllqMeLhRkqTLbOwKIVZAaqLeASrenk74zoFDeuzxGaYNc
b5PWgszdGoD44G6GZ73E27bCZu48NDBv6xAc8WvXcy4n8ZznnUivabmeWRfHNf5TyGQFUwvXd6iI
DDkPj6cUfM3GZrw9A9eDzdvojxZh0XpB388IIqtqEKK2a7Qi/Fa6YjJ6rHrh7Vs5IT7F1Xuj3rMS
gjRgX4gpgD2fE51FpM2F0Rg+vU867pH1jI1ht1cC/UumGLgVFcieIkyKfeyAhGlZ4XhspFq3EQZv
P63JhQmhamaXEADm/fbH7PPQsYNGqKM7VorzoPSjfxoTyzvHaTmhMDRupXS3h5Lx6ENDY2FAKjDX
4yVIOCIB5Iw46WjOMxXnATO0QLq+3m4VG24/rCUIMpqqmTyLIWJcD4WazDChldG7RlF1qBp2dfMx
dNBsV9smbqEMD8Y3jFeqRx839o1NdbusjM1HBdmsU1lZUqySUUVPdch718Yq/LmHQXPOKMiie6XV
p0Co7UamfLusc95II5j0xwbDKK/nimPOoJih1WOIWBK8nWjYIaeB0amovtw/m79bntdJnTUDXLk6
aa3NPa/roZKgcqjY+6OLdSwyjX0KnmhX6VilAvWT7acOzawXE6Wdt6ByR7T+I5oju1kgGo8CDHZ3
fZKaG73T2wvF0gjAgqR5vsqWKEDEo1oBjBgVFU9gOoicT7CXfTb+uj/3+SpeTB0elzEnKpQAbuIg
PHFct1QddQW/RkEIqrvYA/opw5OK7yjYNAnAAaaU7SLX2chdOqKbd/8nrHxoii7z6BTrEIOYN/0f
51V3PLRjY5tNbYj4iRShOYvKEA8A5uXGQ2h1KPppUHCI+SB/r4eqI0kWUqu9q01KgxdaFqj6Pqhr
FJ8t2bcbj5+VYEixmAeXBAk3v/cWMws6voRAsgQlpF7J9q2mwpdGU+dBQlndd40Kb12O4QmWsP2m
nir/xZ/ULb7n2heGxkqHyAbGDSNoOWc0BDU1H/AXUtWnUZP4xIRU7rJ0Qq8QN1iULjXFTRL4/WQx
7Yf7X3d1eM4VwcNgPy8fvHpSe0FM4HBVNTbQoFRpKMcdtGg7Mgb0EsHHA7JuUXkosIlVrFfjrW2+
AY3lmRQ0vw4X36AxgXa0QzW4fpcW3wscC0/Sa41d35btxpFdiZBcPOxlOKFURZakFl9t7Uab+gGZ
lBgpDRyUz/0AyBupmxDVG6053V/atd0M8IjOLZ1MleTp+stGmGLGusX2Kjtn+GAygAvDsXmMinAL
ybEWjebiyJwugfVa7uSmFRhHhmAdY1lo+SXIbOSWMELDeOD+nOZQu4hH1Ci4t+G8wrBdUl6tZOwK
P+eGy0tpP2KOahy8HBmivG2m942B6DVyW87h/qArC8nFPddjZmSF9hud8EcEQufU6v0YQT3TL3pM
xPAKcgs5mwRVNeJfG2HhNyJuOUd67MCNYJHM/IPr7zYCPE4zMWLZDPq4V9E7zxwM/6ZMWMep7NTp
0Hthk6O7nI7fEWUw0JZHbhXB33KWo+mpkPa7RkTIgca4WrwBn92MJ3qiqn/sW6TkJ7Q2vrXCwmAW
6Ta+EbYx5vROUX3F2xmV39kHlNqH5iHSwvyZifsJyszaqzmj7BVJvkN65MB00BZlpyzIq8QyWkT5
UMV8L/L+we+RW8RDy3pIdKwUXv0VocPx2gQka1Awmb/yH18RYb+uTpJE54nbOl/sxvKfcgQKvkqt
mzbS3JUNA4PehjEKmAD6yGKoui/RWQpa3S1lar9HJiZ9bISRnc0BocP7s1o5EHMji6qMSXJyk822
dQCfrGUoGuHDI8m17arNFDxECQ06eJfak4b50cb8ViIZySV9TlaSFpq++HJy0irLQ5LMTTMzexda
4QUbC5KwqgcZ3zRbGMO1Of453OJAZMn8pKau4U74XTnnxvYRXBMTZok7p+aq6uiQ4kSjF+Jwf3HX
viMSmWgG8PqkRLrIMUOkU5EbpMjbj4P4GlOt+VIKv/yYxOn0cn+o+Z5ZHHo6LLwQdGBVoHoWc6xV
VE98WnRuOU7iQBERM+9W/sJkBxOvQdH2OQYwv8qaBsX9gVcWl4EtoJt8TBVSzvWxMCJ0tDqvVt24
sdDh6TXlA6ipX3krujdDA67SHNVsY11X9o9D4YeKL313Ytxisr1dIJ1sMWbnVTYXBQIlzykgwGhX
a7g0ZaNtHe/PcuVLQhMXM2CEbgsF2utZ1siCOe2EgGmPFtJXVTT1m1GPsPCllbfxvlxb0JnEzdck
iFPmuh5KSaCHpUg+IDvaCNRBm6q3m3dWk1n0QRpN22uVbb/0BWyh188RaqOUaDCRSRnzqv8R4MKS
0o8kiXQrz8NCqEEl9UOZKBXyak5abSQzawvKZqWgOGfLRILrwSpLa+KQ5rqbZZ79WeZjjrFEiGmE
aYfjRo64djaM+ToEoQ9YZIm4ibHva7CAUV3L8aoaHzi1e+wS20Cti4co5Zg5EtD00g6oArQboPmV
BNUB8EOuQXWY0RcJIrF1ispKx9rAKJTuMlqJf7Y8tOb35eiDE2sSTf8r9aT5Ie2M9ldWU5+6/13X
pk+lckbR05nkh1wvNb6gltHXpXTNOEWmPamNaDjpeWL8ncSVuBiYjh8CkH9uPfJI2xh8bfrUa0A7
zYzSG/yC1IZ2yM1eIhYWZMlhtKRfInaple9jByitnnvxI4YBpstztTtAhd/Ce61tNJ63KDDMqkJc
ptezj+m6VwqqQyA6ZYYQbiN2YeHoZwV5jn8RJGAIz+h58oObBD1Q4yiw0Ct30z5AzzGw21OKx+sl
LXA6uf9N1yIgQwB64gFPZrk4PpqfqcicRdLFr176+57yyc+sB5K8w9ulf+ywa379kEgtcH6oMYJL
RpvmeiF9Iy/QCqsm4lLfvbRwJg/4dmJew/87/F146Jbdn+NtILTRtUJdYtZJmiV+rgdEYLwyEQqc
3ETVoi/gNVC58hR1FwvsnFL8EnfIMA8b0ff33XF9kUI2lnRxZrEHSiOL0zJoAg/ouBtRAPVF7g7d
oD72uuH93cMqf594Y/DU+DWK2GORmecmjfrnGMfj09g54p/7C3C7dckCSRvo6UN3u+mrdqicIhKh
UPnDDOCDgEb8PQMv+FxkZfb5/lC3x5QscAYzcaXyKlqmD5qkNxxV0eS2qG0fhlRzDgF+tYcirY0P
jtemB9GH1Y7b1TrX6eAd7g9/u53nJJQIQYeVXGkJO/dhSpuUw1DFQEQxQ7UhRiIvAtVAcqZV5VPX
OdXGh17ZXaqckROUwUCh24vbzoYl3WFYOLrqTMvoErM6yFZxDti0TN/xQCpPsWa9uz/N20iMgjNV
eptblkxzWTrGpEwd2hKJwqoOw49Jqr3Unp3/RSRUzmofoDnK49+1SYY3wsXaTiL4gRUGhc0bdDFZ
P8W00wligfUq+kfNoPmPSgK2P25if+Niv8Xa2zaZC9AK/H7YScvCat20VdIbGFxIQKEAavsIhfkY
I0G78vI3bJ5+l2Ax60ZaP1ws1R//Csm7PiC3ihdqk8TPWmn55/sLv/axaVpSrQeGRQawONS4i0WY
GRBKwgmyAaagNmB0jJv8vYe9BeZKCA1fMsdA9+3+wGtfnFSKag18ORDU2nUMi3LMvKKhn9y6KPon
DIO0T7i1Jhe7luk/41CJY47gwVGN9X5jf68dKcIXCHGN9zEl7uuR1Rx9LK9EN5l6f/NmqNWcuarK
Z3Sxmocq8L2NCLK2xTjEnCkDLC6dr+vxUoC6vRViTwl9tD0OqFLvSf0wihjsfONimL/WIkQTq1hN
Ou7Eq2VFN08x4p0dMpHIHZp3NCh0BOeb/uOrPx31mvlNRV2KfHhxZkpEAEe7jkbcO9Oh3ONXaF3K
DMEcVYmLI5KbVJHqsMFdFJaHsrFvVjYsmRrsX3JknlZLHDDl3LKrqVa5kz8VuGeV5cUoeu1NizXZ
I+XydjeoQ/76KEw6wd0+g5XYO4tPaNDyN8IwmxVUazxddR3LDXyhj6IzPtpxqJ3uL/BvvMDyO4LW
JX9B9sDg1r3eMhI1Wy3G3NGlURrvEX+OD1hVjsepN8x3hWzzbyrKz+6IZ8phELgiHqpKmCc8NOMP
YVugW4+ipL53Sh5FGz9tZTfTbifaUsXHjX1ZkCSVo49ZN6Nr5pb2EjvKdLG6tnwP9C377uMKdxAj
cqpxXwVfCl6NPyIsfwSikXp+xPEyPEz4Bzw1xKKziKN+Y3esVP4pntC3ml/BOtX/RTyDEF5MluwG
tzfyGmmdou8TN0Rm52stpGIdLQWf1AcTlYwfPdh/f5/7mXhCmxklgo2VWokznEBV0LijKQuI6Poj
phHF4SCn/m90uFTirhf7xxaF58e50z4dUHORDyN2a2cTj2QEz53sRzuORXjI0SpzS0vJnsHF6qfQ
KtKnuOox4WtjxdjY2iv5DVGQRApNyrlZMP/7n2/brrTge4nBjbx8oEQ/6eGjNubpI3el8w1pd+R1
c9TeWcpsLHaiGb1P9xdq5UTP5AGaBaDtJRH5+hcYiPXhGCk4XKGBtZ+PXfYDvgbdRzOxad50DcLb
B9z67NffAzCuGHKmLQJcWdwDUVNqHR17vPqUtsButMIm+mdQSQUKtQb8AaN3K9Uur54s/XFVh24F
ik0uH72Gp2KOFfbCxXGoKr75yhicI7qe5cnGKyDc+TVuUQ843YyvrixSTSRsUzkhiHHcrlcZEKKO
LVJGZaiKixIfHAenFhmXCSxmT5nOONbLfCtYzHFxEcdAmc1KrvToSXsWlzz0Tw3KdIx+fW6ieqd6
fYzFYFs8Ot34XYJBOkaifRmcuDsN6KzsaQC37+8v+G28ojwBwY57HtQJcnjX89ZlNPUBlVoXpJn2
mWKRAZvOQMCpztDyvj/WSvQB1yJIY2cUBs3dxZEPHN47YuKwTFpf548pASpzZRJYX/W2qqvndBpH
++jo1ajjCw/JcV97aHDjWZPmW3Tu21wAMIj1m9BFfosu5vXE+1AibQIZA2t2wsquLtXgNGGZs3F6
b6Pc9TDzv/8RP5q+gFtiy9YF3mb7OJPa7WNd4GyAp0f9txN1+vH+Iq8NyIGlcgRugIbYYk81kdka
Qxp3eNFBmbRzHIOwMoVEhQPizgNus5Ehr60jiPn5c1JQQM3ueoKYbKoAEurOlV3lP+dTnX3QjGHr
yr8Nw5QqUMuQSDeRJaqLZQQz5/RZ2nZYCZT1ETJmbO4cLGhe6FRVL5PheC9lrMjnvPBT1+yE/nJ/
VVeOCWOT3ZCgGjPe5HqWlDYCvY8YP0jrzMV7C6fxpq6fx2ksD/eHus38qXpJIB8EIjKnJfsBMetW
myDRuNg6xVikFJHyOUo168FXVay9acfjBJJp3k9eBvFW1e1WtG+uuVEaQn+IftVNO6BUsBrwtYaJ
hphb7HEE8R6tvo4fM9GYJcJHKNb+tlT8EuCVvPf0ov3UlO2PNGjkhzqckkNcBAMCg531RI+o+ev+
4qztA8i4QGZnfils8+vvkAeDjqVQ2tHKbgsq2ogM/aWYeXAalUJKfKNtC727rkfCKJLiPaLuxkby
ubbfyQNQSSWI8Uxa/ALPznSvcvgFvYED6y7wUgC7kV1vVH/XjjEcT6D/8E3h0y/CU4y1XqfhMucq
iug+lrmIcZrEhHU8OdNUHjvaxpf7S7s6MQpn5m+Oxm3XPqx1nAQyDjIX82cxaN4bafJIuT/K2kFC
IAQNJoIGDJ9FuIDOneV5QDzMkkYcGsWz3DDtMAfLldfjdyhagIqnYoLWHM/3673ihQHRNrAQzOjs
6JT3veOagQgOnu8UG7nS2qwQDqJGQimKQRebos3VPAml0/4/6s5jOW9kTdO30nHWg2p4EzGnFwB+
R0+KlEhtEDIUTMImEvbq50HVme4mxSGnZjcRtSiKJn8AiS8/85oYRClKr8OgdmZmYmyeZR91ZN7a
GB5xfRNZNGlAvb6BSkm/dYjvCwZn56auihjj7xqz58LdXC6mvw30JysA67XhVADfvz4nGWzU7YAf
UZxAIkLru5IHOXdpbGDjtn9/b7wR+UydJBuMBQUKSeDLBwYAyirop42x8nwkZ5M1iNJaKwCPjP3R
TAOKBM0GrjmJ5IOX+o2KEmUiQh5YpK3/9FqwOjPBNzEGGmJby/qHWixeHmPK6YVGDjDv2LWB8YTM
NA7YOh5qS5RNtFOpQu16M1jHlIrdPOBWxgl2TFvIiPH7t+aNDbbhV+lw0tXddEte3ppm8dueYdoU
2zgdHNaufGqxB0Iv3P0gwL4RBV4s9Cru9Akl/JSBplzBDcwxKiJYlljK6T/o9v1e1VCCwm0kbQAH
xUTi5QUNGHBPg8Y2NtdVPwTjKKl8DW0nbZQEfb3WrzT0BD9Y9K3TDS6ly2SAegrK3asdZjIWGKwe
o9KhcLMmWrUFI2ALzdDIn2rzu9ZWOjoWurLigkpzwurFsm9rq23v2m5BkZrIMQiyqCQ9Lyg7D7wx
85f3n/RbNwYU/TZ1I6LYrwV4BHaErt2inFIYmntfYsq6s/JB26UioLVSzF6Mmbb7QVR+a9ENB8hU
lf7Nb4qcqOrjv+olY+yzmY9F1nwtgTntFPakJ8zD8HtNoH++f6FbTHxZ/DCZ4BRwCC8GIfrVTkuK
foVto5FpBGn95Dbjo0Ag85C3qr7Q1JiccsNDKmuRzblIxPP7i78xrSE75nUE/7j5oLwm17b+lCjD
3c5XKAV9XPWyucoXLw3CpVmcQ96oMqoSfdrPudFOR1kCF5r6GrArQ/SPGE5vxPStBmNeA+R1w2S+
fBnwuSzTsTR45lVfngix89WUmt+UJ5czd+76w/sX/1acRZsD65ctwwMC9Wo5gXOi1uE9sa6O+oXT
D/xlVbXOzpk6fNlxMM3PUyTirlanDT44Tt66VJ++DyNtBkZkKS/XXi29aLDUVrHRLcEhyHScoh10
TsIgkNVOdtMHk5PtWl7vMrSAOUy2owXmz8v1RNVmRjCwHqnpvCsrPI81VzZ74XjDBzXCW7cVMi1t
X2Dw/M+rfKOo10VUmKnGuWdO+a73HXzoaIZi39X3RwoV9YzqMx6mwLTNL+8/0jde4I3HuIF6ASn+
7tNipo2oUtYeas3dD5raHMiwD770+dcusutCnc1u5+/eX/aNdxjwDkNPgsfWQXj1NDOnK3m1JQzY
NHfro9D1CcsyjR5Cnmjz3exZU3cYTc36tIBlR1ehtz+qWN6466BBaAK721AOGe+XD9jFzM9ftaSP
NV+JfbCUn7x2xN56NYe93gbtCfH9LO45vD94i97YWeAiNogrUR6NoFdN7yT3ZDCpUsVakftf8aa1
D+Vitgyp6o+kDM03LxKaLCkAisLQnl5eZK2vfrLq+O5Ms+d8lxgYnzGZMg9yLMfTqoYszlI3izwj
rz8PWCK6kCGAaay6jQeS8JMxDaEnTKdxnq24ToEjElhr1J1BnvePXWtleCbV7vWUrLmF4Po6fq1g
c0/cz3U6G8q8iwgTjh/SlMJ1r3C7Y7bkH3lrvHmV6CZuzT9YrK9xmb6fYWnbTwo/Kq251+bprESV
bYFiasqQ2fqi4Vs5r5f0XLsPip83whLoJUofQhPQ5dcb2cTdMJNer2KFXdUTkfNTZzVpD/gVdIKT
mQ/vvzdvZFl0wDZuxxbvf5McGbrCz8gjVez2LVU0fMXBDKv6I/2Ut7YoACKuCx4bammvtqjX9clY
Z5qK9W7AYKMWVY6BXNsvZ62Pu+f71/RWLABSu51iKHwypX65R3F9LZxyXKnsNHt5kL4t69tVJVDK
h6m3Lif6UQuWR2rE25LqejcJLPre/whvEGbAXSCkwOQSgXGami8/g4bXwjhaBvxKw+lmhP1RjkUv
ou2TC3etwbvI1JKfUQmxq0svW8zNEnxMUQxRxg/RLuLZyKvpx/sf6o3QTI7LOIjEHazj6wCV9UHZ
lRYuxkAtp4uqwL56VI7aV2m97HLZm1mIms5HwmVvrAqfeEMvBeRWzKNe3onMFAHek1oXj23vfgng
mOE52CX2J7017SVkaBKci2xo/v7FMjcGskoDy+LMfXXcSl+O4FbRxR4LX+8jAVvoQjQMcKIAJ5Qd
2tJANTipPnh937raTQ4Q2DPtQY6kl1dr6bmRucmKX3ntBF+czpwpJOykgBYg03avq3rYu3M6f7Ds
n23HV9kFqBNyqG3Wik3jqypGrw0pfFMDlS94ty4to8eTfrSC8vtCD/2uCKQlwhKa93FY7NoNDcFE
IU6mojNBumcYzfpI48YGqt+oMkJbQMNMYU0Wro2WPr+/D98IBn/Wjtvwm0fzOhMyHJFNbTAhdCVr
Ewdiuwzy5ca1UOaosG0c5EcB4a0FCeOMGSmsCa2vTmYQbC1NdZS1dK8F608aXZ7Lss3PKoUgQvT+
1b2xA3i56FNsW4At/2oHDLPf+xnHfZwkhfOll+5D067VpY+jcDx3Y7vPu/SjDOCNQwOdOzK9P7vf
bPiXu25hUGmL1uvipdGwhynK3sNPXC/Rn3W76UsXTP8PbXAoydDIt0JhawW8XBF3ZHtVqpI0srJJ
wJ8oVnXM/JkhrsgD9NJWQ8suvdSeqrNp7WytCGtpmt/ev9dvPFhY3ghkM+fecupX9zpn+pBUsuti
owJgvHjSCrXUI45lGNrt31/rrXuMHA9DcPRPSPFebaKgpCHA69zFWSHHu9Qolwehj1XI0v6hXtvs
g07eG/sI6iQ+ESgukQa8VqH1bFodYFCoCEuju0XuD6fQWS+yGXlLVVx3bUKG54/jR+SbNzKCTbEG
oiGJNDpkr05PqzQKx+wZjeWgb3YZmhCx4VMcv38333hySEvSvma2YCFn+io853qQe4Fo+7gUQwPF
3F7OClzfoywQ3d+/kUy+GCKQU21rvrqgtVlUNVqDioPa6bowFQC7RJP6d9yBZzhF3h6GQ7r729cX
YO0ITYv5Iqpnr64PwLTemD5KzEkt15txweUWqVANLKBRfBD739iYSIRsSll/He2vlvKFQM6/a0nh
BpX9mqpK7oxC1y+gAHl3dWN+RAZ+az2mDZR3WxZB5/zlqz+UtZRIXqu4m21P7ThYi/XIPQ7OSanM
T3M/OB/Ft98JYQwfIJ9BPIYtxYj01TVCjMzLcRlp0pklcgeTh8jDfqIPXhVhPhpNEXe9bj0YubeK
kzHS1N2nS6cO6aiTaNqdnliIdTWO+V06sycPqe4Uz37iyGVfoWFJPjDJorpdeR83wQgruUn7Ov2Z
qVZhB6cFDfjN1f9SNn5VRUFSm+nBLxkEfpA2/vbO8yZwgoMkAmdO9/lVVKV0mwcnl1wmuJfbgiMq
ni2ph2Vrr8fCGX9wHx7e36i/Lwkhn7bEpu4GF+W1Ikq2goAUdePEXdH74zmgJMo3u8S7PqRHINe9
JkhzzgagPB9lhr9FGqanzF4oXTlBGKS9it59gcvdsqRO3BdoTOzSzek+T9gAf/dd3NYhkFIPMGjH
A+Plhu39BA+FDhsalE2mJVyQEo8mrbQultmvvr9/O397OVgLxguIxI3MG7wWV0Gno/YG9NnjwkqS
g2+13qOU1s2gZcmuqQaOwb+93pZpggGmXtRp1b68NtOrJKaW3EMaSpU2hJ2bBL+yLB8x3y7Zwp8C
q0b34P1FfyuPNwwuo32mzyBkf+t0YFQtDcyhWFRP0UbXiz5e26KKpcyHeAGuEzl4DV2bqfWRQ8y2
JV6kuawME2Xjo7HhUA5+ebkNDsNDnxdu3Ged9jCmANWOBdIZkZm2H5pR/pmqvV6NZ4mcKakV+/PV
ze3NodTxg4d2EqDLGvYqsy86DMqnkKyjuNV9SI5hYqYm5XlnInPtZIV2bTSOf4eZTPXL7CqkD1ix
smI4MusG8qyH7CQKSdobYB12qYvMQKYiyeazoYA0FZpKBy7pJaopQl1DiC/i+RVf3UYsT+8/xd87
zww8dBe4D32zDVr2qka1M4eEDY+0uE1z/QKqgDmFwexUDR9TFjKcZn9wdpR27fngSLQyvcWRRajN
uafwJbG86vj+J/q9u7R9oo0KTzeLUvX1UF3v7UzSnmyQDbPzacdDFf0+t9JV26HCaDLwWFdqkroH
mRDiD18+29Q7yEOm2OdFa6G7fSTxapehDga+Dl1EuZt4nXVb3+fQEESU90VxU3d6iWa65S5P9Lud
NlSo1Ytdg8nJ/WJ6qGCVwsYdA4NmdcrXKcixGXAMyD0Q9X+8f82/72iEO5BQh7+KJAud6Jc7eik7
GFdL3caw/9xoaczyKCsF3mGdPpp0/R6bYCAxzqEUYpT/G2e1k/BCUhRJYtOXw1M22i4ELtfAmAdt
v1CnGPwgTry5w5hyUSNsqQKCLC8vDk+6tNpQsLGpimnHCQ9GtpRiR2IEp3OsZax1vh5mxersVgAc
x3pJkijzmvwvwNe/v/Ca7//0nv/RtIvM0Xt/9eV/XLfP9Scln5/V5bf2f26/+p8/+vIX/+My/yGb
vvmlXv/Ui1/i7/9r/fib+vbii12tcrXcDs9yuXvGcFr9uUD63Gw/+X/7zX97/vOv3C/t8z//8aMZ
arX9tTRv6n/861unn//8B5ntBnbi3f33/77Iv37i6lvFL198A8f1rXz7156/9eqf//D1P2CvbNgp
QPU0PbeEfHrevuMFf9DAYhTELHybCG3uH3UjVfbPf1j6H5TUdPS2kAwBchsX9egM/PUtkjVoVpte
rEGn2PnH//54N3+F2L8eD/fkX1//Wz1UNw2E/p6L+tMC879Csbb1rLZi4TVLrCd1EWOH46ZpGB3Q
glaEsy/OapGfaiDDYTtnT3U/HOyFsTgT13Copotubk9M6omrdJuiwWqeDCM9h7fBcC99XJqdN4gz
3/yaLb19KIZbE0RpOBrVL6gU95q5PGbrdK844nDsWZk/wwGxFW9n2mMW1lvZVZOkJ/wtwkYW2T5Q
wRWNxRR1SHEo23oMM68Wcbv0e3y1vtkZorV148VCuhdrK8PaGNpoLX8FBaLYTX6RjMvXUhnHFqFb
yuZ7s3eDyDISEWFPcnSJBaoY7+o/i075mPXuD0jJT4uePw9Bdr6YQ8d02PxSjOtxkHo8KP972SFV
YiGxFiYz6s6Dd134Zcy4OWra7NPc8Sl63w37sUO+p0BKIsu/NaVxnyJXCrBNPvfWdFc2iXHJzap5
1dCUuMUOYIj9FVXTpmoul4DaN8/UEKaYFk9mhgtWN17pRtaGPlLmYZ6nP1vwHKGtr3FmG4euzSnP
NRwWVzwjGeaicalC/CQxPjHunLlNIqecUFp31a2/Njj3uFcB2efJFdZBQ6LzQSDdGuTBk0ycaZeY
Rlh68qrOdX83tyKIGaKL3bIs6ti4Chc3MUezru69VU17PM9HhRxrYx06b+0PyDjOF5mj8mPXiwN1
PIlLMIzXayqdnzMHO7Y6PzKs2o59tpCbzpZ2DBL4/vmIqWCr3wQ98LPWVAgclamM/KWrd4VXirMG
ZujRFn6ZIRbj/spEsxuLJfgLlfW3Atr/MUy9CG33TcV//x9EMuTm3gtid+23/x7A/vzpv2KX5f8B
TJBqFJ+ZLcHfBHz+il2G+wcA7m0kCAdiw/X/K3BppvkH0rKb0LFjwQmFnfGfkUuz3T8wz9rAlahq
c2bx5/5O6PoLPP1fsQuHBDBm0AuYztGBoDP46ohHkwykz2iaNOOMyoxTfepCx6RH14YU0MOTOdsu
rXgk/ryLzNIxAcZ2evZILVOnb68sg5znwq2Gjgy7lXMTwQ5btCICr7xe2XYx+LdTZwUgBpxVpcmd
sG05XtSg1budxeRRHtfKLQ7CsdP0zJxa/DNDgzw0gG9hT+Mnd9XNBBnrusaIzdNMJidYky79txKc
2WSGsPxSw4/nREtv66FfIUoEcnG/6r1QbUA/PaAchiNGoolTerLM1yQhc4tVPAjFcTfJSqiHyWtd
j/mGHfBW+staXldNVcqDqDu/+KSbmiPuzHxtq++91nu3Tlq7+q0zkL6euU3Xz7E1N14dIxBVjaQO
bdccy1GO/v2weI3T8176jYiDcarL71Wq2gKRjGBabVIPoGInIGljcDk2Sprgg1fPWy4RkXSgi6oK
lpYTzuU6pVeG3w1+HnF5zfLkKEgzZ9PcqfaZwiPoylBB9M6/lVkjOnLUaurIlVcjSNAFW+rePIqs
M8Rta9Aj/Jo5Xt5f5a7ma6HltgiDkAsV/i9/gGB4NAYQys8LSqBNGs6WyG2deDxZmklV5Rsl7GtX
YV0WZXIGBxErd23oAaQ8kl+4OboO2jj0WFEnhScHEx//NryHldEG6XU9ofJEMmkVrssFjkzAM2TY
uibnRuRlsgmWVbLsr8thbKyrMaiD9VEDm4DE5Dznw5ycQL8Z/Vd7NvrkcTUJhJ87NTXNDX6Bu6mE
Wrr2+T0TH/tcTJb4TKKuTukUoLojvEd7cdufBv6ayHCO46Pup3TDUxt5NjbubSZEE9kMQWLQXdMa
Vt3m2VqlKXZpM2YYN0UKWfiLldrJ8NSZopzOt8l+yNRj42P0uU4V7Q+tPfixNzBnmaMNkXZfzg3w
t8Iumj1n4XqbaKqFiJVqY6hl+qzjRQECKLaCjJmzQ4IfzUYuUk6Uwn3qEtDxJ+iTMqijKkBV+0rM
aAvcTFqQpKjq+64mQbLnCIOFRmsvw0W+5Ll+yDVzXr8DGE9UsnNm/FmvRBE063VptgIeQ+IPT4Jx
/I4eeD5EjaIYPCCZNO55w5InfhQrrHawKEJsmhQRHLG0uwxQ3HPPdCNvgkjX5ajuIPsLl8a2ysyS
yrARvLhKNLb2mI9LP35fKDWnn77dB/5JdyvNQR6gnPLLDuNr85fUdQwHDW3IkzN36opil+nLMITr
zEhIXcu+bdRx1frqjolNISK1dInB1uuEFa1LX0T20Et9p4+ejSSZN1YiGhatedLGrMtAoVstSc5A
6Lhq4aicQQnPGR0F3NRw8jX6OoEQ/hG5JceDVeFpO7upOjcKPNUEu9RvKOCDoewiSYfkQixAc5hQ
9cI6T1ZVrUdlAJ0I06SpqVOwaTR35tRUj5zaE6U3eI5zzZLjTbNUWhlbBcwDhsuwZZl4OfXjYFbr
c9LY7rnh5ms0Dvn0k+bsuEubyb2rMv9xTZzlLukd2zrlXDQE/QxXtMkkNaiE5u7wpRzNaO6In3wQ
zQ9XT29OXpcbh7UZp13uYjEGJrTvn+YAc/swr7T8R4qh85faHtNrxd+Mhdvnu3Kxljun9stDy5Dh
0CXDclGbZXWPKOUE1QUt2TPUpH8BEQDll+S1ve+0tX3C/rZ5QITLR50fVbxf9JHpSEgKr1BDKyaU
2LpNO6YgJHHWuvqhU4/pL11Z3iMq0m4ZzYOtsLmc3Z2E8V+eDa70ML71nc+2O83rYU2MLsyqEosF
szHFhRoxi4tHM+mus0Dzdu6U+GJn6DIpqb+t+XmQ44OSLpWjN431ow2v/54IAEDCsLVE7qpKE6cB
LtlPvxyDKwA3aew7dRrjQr1clrJPvk4Z7ceLslHTbhxKOZKMTsW11xXeLbd5PrlVIL727WBkIRaL
w36E45GGdaqjkJPW6ZiT31lmVHeG0R5b05VfJg77NG5n0+0O3mjbd6VGnqsML3tEO2y8RNhLO+hw
uxCD6+WT1KdhD9vc3QNnye+gQfa7rpz14+hpZ4sP0jCz2ntdzN0VHKApuV56TRxlsRiR1VaYPU3S
Wc4VDDy+VsfcVLRQ9ER2TFlr/cyadOdBGvl32vP1mTGnFwLsCmnr5KjPRtva7HrdvvTs4Rqibnnf
rusaL8Yoo0FibTEj+oLFdXKhGtONnEHJ26EcmvNg3VIBqzWrpzzpvTPKOu1u6hcRKyDt13oistgU
WvoU5KM8dJU37jrd0X6Vq6nPcE2RFwtbrbFvZyTgBbrizRwuVIBu1M9jutf0Ir8o1+FXmhfXAcpW
UHeTp8Qwb7xJ9J9sqrFdkUv7S6chdGDl7ZWHeJE0uuFUZG2uhVpT6b8SQX0gZXZuy16PDFSlP0Mg
MEOUJ+K5ruxTkI6kCz0e9oGmh5U+EljAVzUbH2lDIqxTcj8HjbPn5PtpWkk+Rq7XLJv90yEQBRzi
qd7XNKoY8fc05U6tKUUZdi2ttSFX13Vvz+ckOf6RgBpcVGuhHaoqdT6TBmnu166RY/pzRtopoFlU
d3cCMc0sbMtujYOcNm6YFIn6UuQN3W+pmvne8Zu+ikctGdoWirjEsNF3SNaOVUpScmes+uQ9lYEx
fs/8ym3RosmWY14MNZIQrh5rrfGrTYd82RPkqmfBkX/lDy4zBa14qmRGeG66Nco9vYqGpE+7c6sd
82OiAqiAer5S+DoZ8WUozLD29O6ypGcVOW7e7r1AqXBeZnEB0s5/5M3Qll2hWc6BD0+nDH5MCktf
DZ/ncsy1U9luUXvAS8SNBiMf1N6Ty/JjzrQBZekRyOk1mIXukMq2++HMtYlVjlxQaJ/Kr2NSVGWk
dMDxiTsGPGMN5XBmd/0Okfp2l7TttVkUPnaPvpdEdtakNHlKiG3SsKuLROV8nrRQUTOtF/iVdikT
mLq+WBIHl896qQ+NOTZt5GqescfeAkapwFyUMasJAxKGtT2G7pQChwVXt+tHa7qwEl9GbT63dihT
Mf0MClF/okNQP/nCEY+LNtqPcwIDaA6cxghTb6Ot6Iv/xZe9Oo6jqBEaa36uFWrkXSHLOGUycdka
dXWJ7k+/9/y1/FlNpnUYhK0fMzG5YRcMaIk0VnWNL0UWO24xxD39gbtxsuuozzR04xnFPSAysZ4B
EjC+ZF77UOZ6SYrs64emWMdn0+naaC7xIGY3HMYARSXaolrYZl4aouByR5rQc5jmdoWgCKZgbt/5
N2adZKcCdvalRGCAxG5OOWt15NSb/jkvHTxa2P9BjGN2dyd5mtYZXk9V3KOW+AWxLy1uar08IL2a
fZ/IJAHQ+bxwvWmIh96py4PdV/VVMw3216mpy/u+qNCWoxKZS3q/mof4Rkt66tVLdm1PcqBNWogm
TDzl0KxWwsFfQsedzRtmamWnMH/VuTOcSqr+Puxn3dtN0HVlJHKkM0JH0OAwBapVOyCL7qkVK0lD
LYH8B5qJla5Fq31XV77Rh10qE+3M9zH/iRKa04deJeZDVWQiYHMyAW38dEhQizTtR82Uzi8H/Znv
ZjdMl3hhki2iEfx1MWsTGb0eV1JJw7gIVV+330ARVWcGIuuhuyaobi+rre9SK2njTpPdeFuVXpbF
k7umpHT9Tcng4WqsZnkwdJRMq7JSd1BynCtktdnbfb3Q2ymbkcZRAnp/oEmzhuVQ52euueoyLHXJ
TrSkV4OiR4FSXHaFOUQDYjWRMcN+iqQ2aqGfVdvYyiyB6njZegFI39MvG/Z2iUQcKmqxt9B8C3Us
665sdux0FQyeuJ/XSU/wC8+S9nx2Cu+Ydb5112k6Ll8oohZno8y9JFaO3T9MLd3xcCpmfBh6e3Gi
wTPQJegzYcxfhn65lGbdJJtkRJmRaOvZcclqa0cK49xYyagdutR2fzjmhK5EKZrhxicMn+xFFBdz
tabfvb7y+1Oqp8z1RNPIHVJESxaKxSVoIWxmRjnK1SJsilJigNc4eRdafT7uA7p0TxqU1fMEaZv7
dO55FRvyRvprjv7L9lW1cwHZnDSi3JeUwen3sTBg5dMue6S/W18PNvHJcGUXArSoCFUq066HdUiv
JzUCNUeotfyM6pMEDWglwDu7JbuyRTDsssJzdoWTNT7Jg6Vf5ZbwroLGnr4ZpJS7pXPtH2PT5E1U
F46ehGWRyOuSoHiSSWdfQJ+p72t8bJ48PyWdbm14w+HcqvaubQN9j6dweb7oSv/qirTf1UXinnTc
nNuQ4yf5abdqg7Qk0yffktPtWg9MIJYFUc1DkxV+rDvKOAg3/xHoc4oaC5imBWWeS0UnAg26CrjZ
0ln9HRT29TjmcrPvAGN70eW+f6b6Zjq02mKHk147Z52LY0KM/MuXzDCSk1Tj8mlJtOIZkEmJM4c1
nHcNWxGeTPLDSV3E55w+u3KrWdwZBEUOnnxgbkS1dAt9u2SDzf23JmiD2zzRk705B/0Ol8CT4+rD
RelW6RkqNcLYyC16VNdl98m3q+SrUl11aSLOdTZNQ36RVTnnuJaJ5cphF2umcyyTOiGA5FYBM6By
rK9OkqB+oPUIplqpsQMn+6lfSVrC2TCafWAVubsnfi9+2CHEdJjKJD+DdlxG+Es5koxWlp/ttZ+s
KF05oL26bGKvoiYkflfGbcBc70vdeXj9uc1CYxTfM2FHUG5WfmNyg9s0dZuWgxYli9CqM4pruick
1fTw6VLraGuRNWHJu9HZYk/O47cOqMbjMPfTQ2sg5RnZM/3zXdoZ/mejXpG8hlcTnBQIiuB8Wbu8
+L42QHSORUeOPwWVsE62Lbp5DwO66g+kyj/LfvTiRO+nm7G2nSkcO/+X7hfjU49ra38+o7RSXDeG
Qz/JJ9HXQ1UuZVhI8b135DzfA2fmxZ3NvA5FN6VfgmRxj/1s959ofCSHLp9d0M4miImT5XTCi3SZ
Lsg2S8cOMUbJtahCLKKKzXRxd36xyPpMc2x8SCdgZxf4TOsFfi5OIA5ytaw9VHcfYbLO+emmendI
RMNkqMzIxiOPbCqavESLhVbqz+660ARBJmc3B141Rb2BRcSe8nSdduxxA0ccdxpVjETpckFjR7WA
vzqaoRyXZVQ7o5aGC4CHcNTb7mGWdu6HtarpegVpE3pVXv0YlOGc9dmowsFzP+UJtGo5TNoPva8y
6l4Q5tVqzZ+yIrdx/waxTn/Kw6nThBRW5MWtUa71wUSAOPRl7V0OkAI/oVwgrrhSCjGtEk8uoR6n
jnSRkeyrSoQQ88TV4mvZrpJru+NcLdIQee50tzrLctkpRJ1C+CrEJ4aa+d5hyHDnNknG7LIuETVb
bHy4KLnKG1fLBabsSePol6in0hkURrVYJAOz5Z0NWFbpd7IMRvpunVrKc7odiOMig5MVUQ7SBK6L
B8v6k2z7Jr3B+nGgbmNnTVWOCF9mu892tQ719yGtCgeiiuxUGStftgxP3W5tPuc+4eM4CJEVQ+gn
Yk4elTP4IFZGgAgMbRgsDkGMCUKWHsrCE85NTzFunxKvECoqxolCRgUT1O7MHDE/9/WcVTPleBcM
BPxfU6GK4CuQysQpkTQhOO2a3nLlBc483g2Vg10wFZhcFdpLkfcnu/ELfw+aOPEvE+ra5NZJrKTZ
l1QN02mdCJX7VQlWzdPK+VlTK3fx6hdF2BiczCECi8jBRIZHZTuHbWGnAfMQMzHQNfH4/gioyrrN
qqItj4UxasOOtdXe9dbA2KXDqM7tKWO2OVUcM3fd5I24jwuzSg46b5NzOfa+Ws+lEIt9dERiZUf6
Q5V3XiIlMxyseaUjGa7DaiR3mu+weK/pmh/7XGh6oFO4jCfYp5W6WTQFfNvyRbYcCpCo2l7AYKqO
qjc17abI26A6rOQvVuiipt0cA3t2k4tSn2uSZMoo/YFeukvYrYvBIt3C8SkUIIu1m2CdWXdVK43a
/9F7i9/ps5eEzDuXC21aa7Jj+1sAauGs1xMGMgusuTVGKK258AxIEVGVjWhnuCa1VaRNTC/D1Knc
GxTMpotkYELvAZmIwW+kIdVJeVzt5ID6vyRBUm4Zin6tDiDqzUiBHCfvr9zvuGGlu1HqyQNtjCo0
demdBrqHJ8w8jXN3WeUpGRIRJwzv78ToaLvMlD9cZeaRPwyPaYN6uMzN7pL+q3fvVL68HkvSi3BM
vBGeDKXb9azqn10yP8x+pVjLf5RLBZ9+Dc7ytj8zlUqYTAk698HYYFFoluGY1UHYwYcPVwHFOlN0
tLIy+yJXMo6xaL0QI7c+mpQm98peq12Xpdkhm3vt6I2SUtgmBasBmAkxHfr/xdyZLLttZOv6iVAB
INFOCYLk3ltbvSzJE4QkS+iBRN88/f0g1z0lgigi5MGJ4/BAEQo7iWxWrlzrb2jbQ3Osck+a83AK
cnU6aG7b+RTGtddmUwVgB0OR+3Evo+DBpHcHuldXU4oqBPCJLq3vFFr8hf6kczJHoiyGOtrkenbU
C/V5rufkEmX2k9I34SURZe7DMJ5OlZ69hSD2JbYwnMM72qzehE6gnXs1TB+swWgeoknq72llyR+T
Y0UvGx5l9YFAmL3OZoe7qzKJX7LsnrWuqz4bqtZ6uBFlD+T4anKQDPfnAHb3EpkFuqKcqacQldwf
TuGWh8JsONhWjK4MxrPW1yjpX/TzmP2R9W34scd/+chrw/4mAKd/VfOYkiUT+8luyDsQa4rfgR/D
DXTU+pdoUkx+TYvIo15W+LnoKTX1ves5CsggtXQMWFjRR6t0p+TcaoijHSD5kTnpbvhW6Sx5aaz4
u5EW1kNcTa/wQcOLobc/aEUEUj1VCNUVXotG1wPdGYMfRj8kD1qUO1/B+yQeJkWvMQP9a5LCosZs
yIXT+LGzRHKAiq8do4FsXWmr4Km3a/kaU4IvpPSKV2Q9JQ8O3qE00/B17EzYmWqUY4+23b0hB/ua
c2gPMgCGNI/J64z2zYEkZThpc1R8msu0LvzM0FpfxhJJ2jYeikOcjNlbgK9vtG4OeLR1qj8rg3zI
u1A5GlkxHsoA4eIpw4GsEOm7JMqVQ1C5cEMCjuw5jRr5pU/Vt3Mr3k7t9GFKU9SvNLodbflJsWHC
Jrl1iTU1vODahiaRGD4XGoyouJseg7GfffwHg4MRSeMcaEX71I91+ZwXzviomZR7BvLah0pXePcg
0gG33dSQkyjCl/HQnsLK0b5Xbks6B/hoKQE79cGqrO7BFvW3uKZ9BaAzfbQru/KcsbyUGX0SvXWz
k1qRbyWGe+bZaBybFMea3gqxOmusT8TQ/nMnh0ckTeD0pnXvCdjXuIpXQA8OdtJcWrd8nDK8PsxI
ZlQXc1FQhNXMwWv1XrxC6DU1jpFozZwXlFE88nIroqPGeRnOWWDFT4D+LMQq2LZyjseLK3L07/rs
o1QT7tQ60D6omZbT65vyI+2l4tHGL/gw5bV5qMziQx1an8KanZnG7XiEAU34trWPOTIsHou1vNiS
sTnE2UQ1LG6c2OcF+1HLtG+lBdUlzcFuNoaVn8kF8kW4zHxhFJ3yF/YCykHTy9iTA+pNc1R+ADeV
XpDy7BxPo453qLJGf7Qgy1BjqcKPc5qR+wE/P8W2oJOXJkiuRFb+uad/6NcK0oXYhWBWldBs4+GY
mG/glg7nFlmWGTs5uVwEU/gXD1FyDT3DwyElNhIHJfu4DOXjQO33gIjJiy4Nqj+0Gl9KO6RwnQQj
h9KpigskwpA7wlZGXw1N69KF3ZnXTMyzuG2hoFvqNKDBEL/AOrN7pDhIDEcUcyyy5s2UJOYTa1h8
N+YkoMBQ8EhR4+iD0XXNiyHJ0vdRSbJxULKx4NMSNImW4vAPCN/2sWy68oMOxOLY0cmnaELrCBw+
puazCpLcmzRlMJ5ryZZ9sA3zz5Ea8oPiytLwKHQ2rT/aUBrdCHsJoFb6O4vmIbpH49dIV0CUdEod
JH6AAKM4ohSnSnx2DKs8D0DFHsekbj8GVFKfyonLEjqgfEN3G7KjEtuk6JTSPDUe3IOIYuULBQyS
aCU98+TRnnXRZh/mIJlOYi7YtFX8lzOZ4ZGi1ButcN+0SuoQjoLR8gwsfo9JNaOfYagUslPDPRhJ
1PaHekhxU+oq/ahK51ucoDaa044IkOS3kNuYed/LQ2VkifB0KQFvTCEFYcuMPJNOGlltrr8CgY2P
Wmc0pz7uqAqNoj+0pWXRZa7lcJpmnRiE6Fh/kgA2TpGa4ZVlOHTyQFp+7+biMbHHjMq7Oj3FjQao
skI2cZq4mklWlWPtBOp73AraA0jwfgeFfQ3JM2EM2gtnDxwvCP6FLHeNWqtyTDhEMVmHVO8vvNBO
6dRpNHgnewcfdw2ARgJIqKACQKmrBsLiiCVcDxQM5pBCYEk8uKxG9ZjDtcBe25w19fgLUmIDP3UN
2AXpBwoCEQe8FTQoMUgUrwZypiGReRH7gm6q7Ze93SYHuivB574kdzy6TOpMmuZG77XQMvvz/eFX
gro/xwdgCtMDczT87deadkPluEFpubEfQ8nMkNsueZaZMcAFI7JFcXIUXIc+gZ9I+me1y7TXYGCp
NBiVGRxpqCvRC/QuVPdZazukoH7+uP81JM0V2Oa/QnL+DyIHdR2M338HDb6bh+/fkmvMzfJf/I25
0Y1/LaQkNLrAk4JeXfSY/425UYHPIKK7uIsiZPhTqfjfsBvL/dci6rHIywNbxGmLk/dvvKBp/guN
xcXIDttskN1oFvwG6OZ6vy8KADotZlCE/M+A8awFl7pMkJoPeFcqcpz8Vnb2myy1GwgAs37Jay34
oSel5TewQPZIDdfB4++hF82gxRRmUT5nxn6V2dPRKnWbVC7Oko6Glqghn+O+iY8O1dkdEZntobA8
Bl1E9eynxswvin6ISEaaPmNi6QwG1wu8Ji+ukIykcrwn13odqf7+KnA8i2Ul1AYYW9dfpYX4LAC+
ND0tjozHoTOno1EZ047U2Nay/fR4AE26KMCs6C8dGJAkkIAB5GxhciOm4NRPqnzsuqJ6COjYU1Zr
amrPHdXqnVh8w4Nhy7i2AYlWR//kxoyY687KkgT70UqhIXDoII0/4HJYnvpcKDSrYrrlg9P9HXyI
CdvA1q0lRK4C3AnlBcCyq93iZoMcKKWYXkxVzgvVCd/7Li4usk6bh19O78YdsCzRf1BoP5cQ4REw
uoh8cjzFiocNMiCetNwiQ9GniFp4RzHOsiL7jVXjWmboMfo3Thb4rlOPz4FshH9//I0txMZZ4gHd
Lnh4q8Ut4ijRcHQ3PZ4CyZNeui395ppcemecG5Q7YmRo+MCGoe+NBspqnF5FYCAk+/PEnM0PskXT
GAxA80IWUX2sEZG63P+ujSXUdcPCWAJpF8LXel6VMcUf2zY8HKTFhcdGT6nemj6Y7byHp98cCq6P
YQPEvvWvyCj8CelQNh6H6ltWS/scOln7JjIpQdz/qK3NAgkUCiiUhKU9eX3egz4B32rGTCJ6X74t
6Kt4lO61Z9Tgmvf5qI6ON5gy+kNNA+1F1av5TsaycRzRyluSFsgKUChXq4imspYoemR6kcSOCfuG
2LPRSXio2nz80FFGo+JEs+H+V2/EH3boIj9r2iRnN9pm4yTHUGd+y1ijxRuWkZejG3UKx0F5TFEf
Pne1a55kF9c/7o+8tbIoGxMCfnoDr1kgeU85ts0cACEFVcZM68zznNH6cyhx7szs5kfCZ0JbC405
qFTXS6s19Ge4AQ2vtdzyqFVz8jDiyvZVNr31nHdT/LrPlEUhRxrUBH/7M4k+cPGQFEVRcq3kHMOK
ClVpGl4RJdml0eMELQp30Uwvo521vOWeLOzphesCRR262DreNQI4Ptkw+r21Ex0Bb3YHpZiB+5jW
fFCn7AXtIP2Mq5D1TuSl6mPH9ZeiRuVO2N2QGuZ3MM+LEAjOM2stQQifUEcjfkckRrZzEH3o7QKT
joi37Swr9ZhEJjajbvJnMuTVSenU7/cnfSMgLroAYKCpAxP7l733S5rQdsUcqpFh0JWmrThST3wS
aRedLGMsTqlASOz+eBt7GVkAA1LikiCKNUdPFrPb04hig5VjdVJjHvyqGcZ+uFSy7w+1EaYM0lAy
BajPJHyrT5t7pVbNIDe8DOs4Dx8KR6e/Mg3vrKGjJJxTNKjsXn63UXwAqJGbv7+fDYDltGxYYuhb
qzCJMCrcECVbNKI7UDuGYl0mopRHo706//angiInL0bAYnnFLVPxyyry0O4L+ICGB09HfYXrcHxE
Jk8ekiFqTlloIEFrqqGfGq1zkMCQ/fvDb9zevw6/FvChL6uEJU1mruxly4Zqeqqaac8W43qr/szU
eX1r5EICIMONuLFqTYOMJiH9IsPHVOi59dG2Q3EsEYYDB2SlOzrgm+PRS+CGobRCK2I1qVnRwvF0
pW8VNOncusFLWxYs5xDT4gBJeH8Sr7frz8/jyQ9NgULhovC5utRUPQzUxEaSVZWNekgWn4F51r+k
0ghOTa9qTwYlpKPVdbRHyLN3IuL1lfrv0bndNJ0TgyT3arMqnabSEjZaPzAp0UeCRmGqW81jp9IM
xwqEsp7ZiNf3P3lr0OWRyM5dXIq01SdrFJwnJA9AfWhJ/pAVQ+bD8kx8F5rDD9tJ0jf23A07y3p9
xf38UtQj4YTA3cWaw1gVcIIkS1BFkLWvVCZ0o7g0L7GcLE+tZjs+tDZ4R5r73QljErEzyRs7CrEJ
+JWUjKGyrvXROmxpaRuhIZq3YeS1ihK+gCMBiLu3NV+vZnXnetn6VApISz7IB9/YaNhRmyS6PiD5
oMIqG+PQfrTNofLkaFkga7Mq8Vqh1G/B5+85jGx+KkpSiFuQj1LhvD48WaTkdgDRAUe8IXmyi8oE
nd6Of3T8CLCA497UrjS1/l5W3mgEOKQiCfqrEKj2ulUUoVH7Ugr3VOSW6SNWQBU5NGf5obStinq0
blM+nw03+o4Fs/s6CbjRaYNOvtYP9l7CuEoy/v5J1FGoMjhcrNQ8rucgRS8znuem9gEofOB84RkQ
UmcIE7P1WhfCMlhW6wUuEYLWdk3JcxjEyTGibieyXN+5f/8OQfqP8BQOWWSv17/DjnNh9JnR+PRH
Qe8jlveYDosRrvX/qbT/9cl6fRP8PRTKIVR2LAOX1rVyrYKnWjT0Sevnoe0+G4NenvtAtp/ux42t
zYXIIDAJykTLM+T6gxAPMqLJKlvfrTWwJTG9nUydaJ90GCWMarFrSLM1g5SxTPTCYMRTBbgesA2i
yo7VitJ9nRWnDgjFI5IZw8Mgkuj8+99GwZx/HN6qbObroSqB3lpCbdzPsqryJS7UF6wopoMRgpUI
0U843R9v69NQhdRQa6RMBBnteryGRvZQCgtoe90Pp84224u0XCCUuBDt5H5b4YisD+W1nwLRa+c0
Y1SpnkRR61Ps14+NORfvy8ZJX2VGqB9S8nUvgdoEM3IM9nzKfhb1/lPg+HtjWmRHvPv5FyP268+c
JWJwkxU3Puhr56FBQsAfY0CVk923J1AR3fsYxs03LPkaGuGzq15wvkpPSlsCjcLLJnjVRijF5WNo
O09Wpi86CMh2PNBbreHIg4TYuaY20gEeYWjQW+wGTtRy0n5J6QK9CSpoL40/FKn27DrjixFy9mu3
KKJXSMR1r9RYEV9i9DFPohjdy/1dsRFO8cmg4IWjKORJ9uL18ACFJwqZIH7sKFUOWdQFlt9XCe2i
WCmRBYjmBgtDBE3dL7Kmowl+GCKwYyTO2UUD6ENizuKP+7/pdka4PHl3Lxk96cLPcPvLjBhSVn1r
p6DInQBQetQ5aAPY7eNsDvqflTqJD6meOW/yupneIIttfb4//O3uXe5u/ObQN6eAvRZS7elNDm7Z
UPAw6SwDdgM8AKPzrDed8liVpXOZM3jeGhi3nSO6eiUumxdbEaI3XEl84MnQrhcDSdUAGgggA2bG
ukizmc9cWCoMIRnKH7YyWw8NsPenEa5h5Ive0l9psbpnGHcbKZCvQRJERadxIcauom5kB9qMRmLp
C0XaAAWgWLejBiUHOuTD/bneHooQ6qLkouPkcP3BnGLYLQFDpbPRfq2V2vSDpm6iA6fR2jloW+tK
n5y0m4aAZturgzakqSkS0YPgUHX6XEkASdQTrWUf8J6dv805+M0Kxu1IhubWe4Fpa1NzXRKBXUR6
yAmvv3RESntK3Uj6dRqBZrAix4vVUPUCkdPU1QPlwitWuaRAAp+MQttRP1s2znVUxDWBxwb1lp+X
6SozSAKzsltEs/ykc4qXoaTpfJgjS3+aTbW8aFn6+2khBgYY8JES0uxDXOr6c1HpajHDVXJawnV4
iSul97JmNDWvtcf5KYYrU+68wpddufpEMh8Vui6RFCX31fIGQtpDHLgAHiguHTsu7OcpyW3qdE3w
lEgKwD30w39wYjG94JpDVgqpmrVuOxyVxNF72P020LCzyMz0eRRNeBohR79RzM6G2ISU+nEIUXVP
yjZ9abXR8NdvnyJuOgfZT4pLCFyv7rzG0Qu3CdsSkdFe+wp1DOicPeYn3azrD/eH2thI3M90gJZG
ydIXv17XWdWWbVpXfg8O+nujA14pAh2ZiVatj2aTzNXOsm7FxCXH5F2z1HiQCLsescl0AI9OUfnU
gHsTFlEbYMGKc2JgKsEEa8vo/8Q40ZJ+TA3o3JhWgPtdGNiZf//TN2KVWKpMP1UBhLm2FuZveiWD
l+ATu0FFZm5ND2wE1CWCitri/cE2djOfigYSymjU+teqTLMj+qrs+spPJwCjXZ6L17M1mJfUdd8Q
/MFBKrF6uT/msnarEyRsg6aJKzi1uFJcz7RpgumDzlzh7VBpr4eetjuRO/92f5SNMExZhzGWZ7lG
q/d6lAQaQWxOpvQ71GixbhLpY5CiqDLbpGOeGPi7QzJ2mTzPTpT8g+1L+kuEoPskEP6/HrwANBwh
/Ue+LYIGnhwAKqwLYagXkNzPeHDMv2dl8fNKJ4tYOpnU2tnB689te7usYRD5jp13B9kCM8IEaPic
yeAvtenRJYSnp//+VuVo4qSH+By1fWN12WS42qn5RPlP2vEIPNZ1XraAdqG2ms6n+8u5ERDYndiT
og5EK2EtJy1ko0kltckfRQHFpYLTUQS58oRRTX6AGVHsZAwb96iBVQQ2HWBIKaWvbjLWyk4cJ2t8
HXCUlxgcDB6jk+3FIgImapXDi1qDVuURj0cfAz97p5a1/QMcmsOUDNlHy4T8kp2avR1xkfEDAFUW
f0KE7l4gZJ0eHJSNXkjXwD9ixFmvK+zyU1LrH39/uvEnofhBE5VEZTU6pN0EtnLT+GQYM1aQTgVn
T9KW7nt9fCTg5+f7A94+EJa+Js6bC5CBP6zV2OycCptpZu4i+mNfYvzfvHActSMqle+LpBAPgPsX
ppyCMK2SJ39MnRJ78FcWzpzTv7r/a25CFD+Gni7uWciyAjdZta3UdKg614DWGFdD+1yPiXmcnGDP
s3BrFJ6JhEGBeRZv5uslDty0mKB3ohJhZ/MJ8sF8qPp6rzd1c5+gCs89ujiq8fLCQe56lJJv1OdQ
1yFCRzkwyTp/0GqoO9iR7dmG3w4lFq1EEGB0KZi5VdiTUHyj0lL1Y7142wycjA/OhDr0UMXWztt/
YyiyPYNeLZk2AnOr0OOOeUvJbdKPFQwpeNrIXSDvhOJc640l9IydSHcTfijY0/ZZeqYWiuv2akOY
uN8M8WCII1I0X5UcoRlzmOSp7m0aIPmgXO7vv5vDz0h0z5bXOiUUItD1mmnpBFfEHnW6LhBB48Kq
Xia47b5SBxPMWgmPHeBPHh2DJoJzV9eYcNz/Abe1xuVbWUYsyRDUo3V7/QuQLpdmbHT6sSfANl6o
BRAswHLC3OvheHm5UYuPsKMMOmF51aN1CO2NpHhc/DZFWo+/Z3jCBbf8IJ5Umgr3hc7masEHWc0p
RpDi6GCN+qcjMTio27B6rYfZ20lp5negSNrv0ajtSaxvLD2pKL5BLtrjFAmXtfolEOeN1YCkpw+F
Ee/0OGQg7is1bJ8SSyinZG6sndizNfVUJShN0DfBm2qdibrdLLqxQ0uHMhoFk1oDLQM1rOb0ZlnX
4F5iSp6XYzDo2OHR42kOtJEyxVPhhf7oVZ3q3v3dsHHY+EUgQYBUImu31l+fNERNCiL0UZ+m5KGs
bOnhzOz6nPJ2Z6jbPHyB03DNs8yLycx6nXUdc4FQdaajoDvnYxiCplOZ9k9TbxSn3KWc1+Nd5c/z
MCHD1CZeMDXNTnDZWHKyU8wGsdukzr1egV5RC7svxHTsbK16QJkuO+oBJuWy4mE9dNmefvfGcaeS
SMt+cSdfcvHrLRY3aOdYqakehYE+nW1G1bOmVMpj4xTKd60RooI+41ZvAIqMoMJJbY2dad/4YkAL
S7pDRZrynLj+BUkQU02d2eTUxNJHXW11iO3N/KEY9fk79jSA+e9vqSUfvXoEUNHnyUGNgnoMismr
UzXgez4hcQfPVVGH6DENRfSIWgB8fsUyK+iZ5IHVAUv0NAYeF4Cnvz/+xpTz9OAGUclx+ORVvhwl
JigBJ0IpA4L/Sc2goIEWz6yztDppAhq263eZ1KEl6P3sZVP0D+5KEgyDCXd0YAXrCQDRXgOhrvEF
GTr9kHQapHQtHH1HRMPx/rdu5FZQnigGgRkjnRTrXHLEZS11pWMcx66ow2MqZ3xo2PsvcP8JDnDG
7c9NIeqjg9rQJc3czCDH0syXU23XGL620Q7m/XbxudKwIQSFiEQ+mc/1bpso82k9LTxUI0L5jIfW
eCGjrQ9dP2ePRdFIr4vq/kxtem8qblMuKlOUe7lL6KIZ65pjKsipEU0yj2NjxBcbi81HhSO5g5W9
PU2kQAvseNldCFfr198XT7S2ZWyYR46V/s4JK1S3qshAprsyIMoRQHZ2822AZjhSVizQFteBNeQd
807QziK0jv2c5scCYqQvkDXARXmWp/ubaXMoGmUU+mxLJ9O7/jakM5DYygrryGWsQXh0ODdNZEON
svfC4uY0kn0QkBCKJa+8Hgp1zFjRosA8oljyAimaEHXmTPg9xl4osCTxTo63tSvJ7YAC0yxbqgbX
w6k6hFMLQx1uuUq+BxCcnTi6EjZWk7yVs4LmliaCc2kVyU4w3PxQm1oXRxN3wDX+ECp+Voh+YE5j
rfZ6KVJAl5H6jHxthgKMsteN2RyPfowq8Iy4baZrThlMIXUwTCqS4WJDwX7vhibvOlQPHtD4qf+6
v2dugy2FteWwg+rRaQOtgi2srTjTUsYbLCYQYilSVwi/vhjm3DiFLqbmSofirYO22gMk+b131tbn
0vikzEW8p0ayOo5wOvOFisLCysm9BIEpzkCaQoryrvEIAXmvP74cgeu7zaDFhk+xhSci6JvVvsV/
MMWMu7aOaZDUzxk97HdKYwlyxzY4iqa1T6EV7uXHm4PylIPngLwCJYvr3Stml6qwU1pHEJfGoxuK
0osSkifpTMEFVaLqPMhWP/3+wiKTvIAyePnhLXs9qDYmwq2GAlMFbA8QEtPi+tSASTEOWtRbP1LM
r3oPYcEUcExcoM5b29H7+z9ha3EBAC4YT16CN/3tNpqGGZlC86gGrflYwv3yUaoMjlLBZ67r2r2X
0dZ41KF4lXGNUAxfRQl3dLIMvT0qxLqYvql5op1AeyL6DLJeHJq0TL/e/8CNgEvZC5zAUiPAuWL5
Qb+8P1AKk3g5CHFcjKK5GCdUGkh5/dDuvt0faePTKBWgDM85QaJ43dpI2hT3n3K2jxKYddIUX8rZ
hEUFXdFLKmuve78xGphrENdkJYC21mLbZZop4xyr9lHtBHUsQUnC7oR2rNIR07g22iPa3Y5HBIIi
A05/qRusLdjrKohyNCxCf5y07GRzQXtDoiAokiQDshZ9v5ME/MSDXocBC7TOYhK6NFxtdZVTy6x3
8H3lsVCjnvRtRBHkmzM3+Ruk/NSX6iyMP/NM9q+jKAkfYtlV6Tmw3egE8Xx4QStCpdFQNF7mBM5H
Eljeu/dXe4lC65/H6wbaIQxEh5W43leuUOiJF1FwtHRkuTiZ0tOnbHi4P8rWrHNSDGI/Fzn5/vUo
TdkjKJtMwTFOhvKM9Ef8YOf2+9x2m4dWaXd28G0QpCXHBYP9kq3xwlh+zS9nRdD7I3NsgmM6Nr2n
Ay3HP6dEsiosxhMSubkPV2sPR3p7QCkJkTewylxwnJ7rQQ2RNEmEVpdvQCz1UNqJvCQNjRNpxm+3
a0jtyJpJUUDCLYW266FKFOI1LNF5F2d4eLShbR8Mqyr9OUOqPh3U6gkp872bZeP7TN6GhB/IEQsg
+HrQZIxGum4W9O8J/0ZdzTsgq3b3Lm/bdqd/vDUUvUUb0zMOjrN+hla5E0ZpoEcU1DXxQwYW/oAW
XAGOgjGm5/tbc+uA4pvDrYHRwPKH1Qng5WcNwwBR1S7G8ru0+voVEsFINvX0qM5qLiQXtTEh3esg
8KF2ReljclMisVhOYBVarhp3MLoPUzhEz5iO7sGgf2acqyNqUgwBRMspxXhh9QPLLBNBOCLeM/ZT
htaWJuLHWJfKqySGveo1A6qsMQJBr+dBly+DGgXexijic1U1+jMKVdMrN0HqRyhgUkfEVJtDUtTd
K12Jis+6qQi0RKAmn5tFwH9nbpdNsfrpS/MLMgSldBpgq5MoDVA9edBGfqcW70qpZg9alaLJPKPr
VthAgKK8ac9pJ/UDAnTtWeFShZzQOS8z/K58MCPSv/+TbiIRsW5xfwPwAtwbn53rbbxgxApkAAwv
GezoISzSpj8MBhXE1G3EWxSQ8tPvD8hx4QKgcbUUdq4HDNBHVbpRMTxK8MZFjxrxKDt9PNpZUT7I
PtrbzzeHB64bw4DPpXiGwe7y978EP7uaO8MMoFHhZjOcKugqwBPAI8wDksj3P+3mqbQ0/JZRoCPg
J6Ou5pKkV0l6E+w6mkom9g5UiX5gmWF6FEY7evapenFzZTgWGBvvDL3xlWg284rgwQsedJ1/KTzG
mlxWhjcqneND00KDmb61Zxjdnv/0zbOFETh/lAFxgkPpf7ltfplQ0SY1pSgIF1Y8zD5elzYVimA8
Iss1ozQ94CeYT+VbZBb6I94ze8Dy20Iw49sL1oSk3qZPtNpAESOCG0oYH0rPsQnULj64TZ9cpG0l
6kHSP4+PnKMA3Qxt0N5jIj09p7asLmEaDN79JV8GuzrQy48B1AOlksIGbe3ryZCgIDQ7hP0S6i4C
oVKzj0VTNL9/SBderIMN0cJQW3O21CpCBNpG2QIsf3/q3AKZNUCLSP70Lj6KYu9puPlVvNUWFid7
au1kiyOzbuN7aXiCjsLDUIQohFR9tjN3N2nJMnc8GhaQGxFxnXpqQw5MZGgMj5gb/CVKki6BcfzX
lKaJ4gGWN15PII52CM4bAQ/4LS98Kgtw1NdWlAnJn2ZMtvBirbU+NXqBwpRpSfU0G5WW+K2o92pD
2yNyWKjtUcxew+xqveoxOYe3U/XzcMiNMkVLBSODXMwg1FE43pnX29VD04KKCVAZyiZU66/3ZK7b
KdoejKd3unI2E6d9oN1o7sTx29VblDN4e4EmIe9aE2kMJPkjytOQoeYwfYUOauKL2p1eDnIRkTcn
xUXQTW3MHRzh7WSSdAleR5wEAtBPk6Jfog+vIM50x1EwoBNeEMtLLoY6OH6MGsmT6WTjzmfexnTG
w7WY7AvrQtNcXR903TEFa1xA061R+IY9Fg8dvvF4oY1kSAE1U6SnmkOZ43t0P7RsBDqGhlSC9Z1j
g9dbxZYpNJQBHLXwTD0NsAMZkD1skaqsGzs/TmCSD6HW16e8G4ejmevjSbEU8VY1we7e/yW3l4tQ
ORSkuhA/yLJXEbftwTxZCUFOQf7RD6oq8lAYsx8tc9rLqreWl31FWZ7sDgGH1VBNjO6LHqAaEXat
ebSlGL1am5SLbtr9QWvaYSfb3RzPZG4XxvHyML0+K00mtAHMKNuJjeWjFskEdlb2omNVYcg2087z
d2sqAY5wMk0wSaRA1+N11mDxXEDEIXXU7qCpSXacImwQOk3fa85vhYGFt03pGyYoWIfroWJk8i1R
MFRth53vktgh+48S//29sTWBYBcoIJLSUh1enY9wmMIoqGrTG+D4HoIosw6RMQUe6kpf7d7WdmLb
VtQBgAS+igYRk7j8nF+Of0DTU5eo7Hht01RkWIl2ztJCge1ZN48IF9lIlBbWzia5zXgo4/FtnAKo
InSlrgfV5ETz124NLwg10NFK4navkXrvLqo98AApyrF+7ShV/oeBRN3jmKrjp/uTvCzVdZbBD4Cc
wBHE0J7L4voHoOYyuSkYMG+Kpwhvmg5SfFfFZ01x3fe8dyWPGURVFUsOb+6PvLW81GpJcLguMWta
La8YmwL9debbyWR1aowWo7O4jM9uiHJ014j+eH+8nyz79afS8kXGQcOYDBDL9acWmammlhpyIBt3
iA46HkSwJcPO+WtwePge9TzTCwRCAtTULRGaKsptcfFSHfvykxYg3XswclwdDmIstNAvES7kURW3
zXBAX36RDYyyYfAckHkf0dLSfmQUnVvsK/S8uYD4R8tVrQpJlcSyku/CbscvqTWiQEcPAAgH0qAd
QoBzL3fgDRtbbOEGgWkjLpB2rfZ1W0b0r2cI4hWC7acotayDcLPWX0wWvajqCmSgLQT2qNYh0Vns
4YZu39QkRJTnUadahIHoS1xPuysaV5qBI5B9UePPkzBa+jpWrX4bMq0JvS6pu3etBij1YJgp05HH
Qn9faRMKUXMbG5+Qdgxpk2PcYp7TtgteoyxVBQcUjdXxEA8diTdoLpyiQ1ovcI+ifNhLSDZCK61h
ME8/xQ14Glx/QjIh5hzVJHY2EsBHzZ2yd8OIwCkP8sm/v0u3hjLpGINKoOcH7uZ6KJF1UmocSPYN
sEuWjlaN1szcGrhw3B9qI+At3KD/GWp1IRbGEu3Q//NMs9Oeel1mn+blaXTgFYiJEojW8TKa5Xz6
B8MiUwYJhToF+d31FxpGiJxKzBeiLrwo6BsN/gPJ0JUx5j+d/OTiz+EHRu3sjLsxs3RPKXRRfSLb
WHeiI6cpRiTMBQrXIr+kJUL0EkXWF4Gufrv/hZsjLWxD8roF1bgKNFleNu04ISY+YhUJIHhcXJGq
Wj/ktlX9eX+sjauYm/E/Y62yjLHAhSDsyJUjxPvf9Wjh/CmXvvT9UTa/CH0oaiokjRglrdYMfdUB
xyuUPbSwAsVduW+7Ui8e4zLY40ptDYVkHr0t2AiwL1a7EkssC2cxsnAhDQhaNXQHoDrpRe/yaKdU
vnEAyCtohNDC45m4Bp1igTTibBnwmplqQE9oWZwUZ6CuK/vF8a7S3k5jbn6+P5VbCwa2bdkYNLV4
A19PZex0rl32LNjiG43UYw+NVwc1f3+UrVnkeU1CAdWLRVstGOXTzsLkaxF0qPXPYV18l4Vuv7Wq
9B/sdT6FJAXxKSpcq+USdg9AFe10r4z6+Lk0K24RPcQRbp4DZWe9tj6KdBoqHbGY98tqLLkoRmQu
gv6RPrRHUwV2h2Jgey6naY/Eu7VKJNPIugh43/RrrlcpmrTBrAZio9Yk4wlF0+hst8FvIx2p5S2c
XZjWzBKb/noUWZjOYKGI4dlt/ZWsr/JRvJ5POh/k9VYfXO5vis2PWmqj5O3Ls3P1UZbiToZ0OuoT
lErR7m94bQWZHezpUW6dKxj8/zPOso6/ZNLLjaMLhXHEAE9L07Dg1o2qA/3jzkhiuNljxtl+e//j
NtJJHj48o2kt6Cg0rAaF1RJaWYF3g2ggmuK53sQf+3hqT1Vk289Z65Ry532yNZ28T6j2mK5JCr9K
rBIs7JIOLX6vNmXx0M7yC95l+s6rbnsQNsnCboH8v7otJ6fHhcNqqPDkffuIuxdQfR3r2/uTt7Vi
C8EMg3KgoOzH6xUrMUPO41YX+O7M8QuUZ/CAyuIaFxpM0pTAeULD/8f9IW8/jEqLTnEH/CMCSmv6
QaK1utQG9n7G++DomtJ6q/XCeX9/lNvnzVLPwcMFcuZSYlnFwSbv9SiCaAuLxM7OQ9LMT3oSOy+L
KpBePpADlOhOeEWZdP79kW+nlJERyaSgTLCCOXY9pahFyAFYOQvnFPlrfBjij4Cau6eyreoH1LML
3xwBNd8f9PYQUEhaKo8LhhYi1jLpv5w8qptNFnH4oF8Ny1PGdODR2YiCm+2nglv09E+GA84JQ+hn
3ex6OAScLVR7luFKq/YE5s1ewAV6HJP226QEe3ixra8jWrpQ9bAe5zRcD4c6Nl3RmSOe9h1sK2B5
RytKcQ+E6P8h7XJlp567tUWXaLLwIklE1sjoWLPh5Pw/0s5jV25k2aJfRIDeTFmsqmPkj9RSa0Ko
zaX3Lsmvfys1uFdkEUUcPaC7J0IrKpmZkWF27B2RuZBbRSc6mtODGrvmQQt276CAx6Aw9bNwsy2B
pS1keIwggjTxuuQdie90VaY0PanLhKRj0rgBo3NlcH/ndpZGFwlCEYeBR5ASm9MJjNLrGchm55Ro
es71PD57I17mvpXbBxvsF6knKGeEM1jiesPMxrGLPsfKUMwAbR1UNBEA6ZAdZJz2vqmdr8jBp4TC
/0s1dduLmyhEjTZSNSc9ldpYBkKXbuwi9rfU1QmlJIjDLXRh7hvdOZA2bXrZreKI3DQAy2ZJzLrk
oYvN4U8ti9wnmlrlV0WZEPcKi+wg/pGbsi5gyHlZkBb0qOhxblG8joX+abHMcIHB+PzBTCdxZujY
OcEME53ypp5OSqEUTyKKi09urB+RNt7uJsMRxA4qPRpGWK1NtJLHY656swM0Hwrt764dqk1QMhx3
RoogGg4+7a4xWbRgQxHY3I4DFtMiVIjCmQhuMlQuk9l80y6zfSVL1a73d/F2AgIGGtP9OUJP+RSa
hvUxLRVHz6sBzv54ykeGf0YY6bkSZy8d5ueoR3jREnAgidhiMFgRb8zRbT/c/w239xG7dKvkKwV3
zBZ4AIpGsY0FLhy4eMWjmmj1OUqW+MBf71qRby0BJ+GfKT/6L88D2ThnNHeLYNIH9EyJckFWUPu7
v5bbWyEDFUZpZHGPVelrK0bfIl1ZUkQzOsrdRrKMj3o/Rk+JPc0ItlV9d7CBe8vCh6HjzcDQLfo7
MjuIkoETBEtjtJ96LbPfjrXbHUTPe8tywISAX9Elv+Xm4xWpA78tohzg5TLzIRZQAORLJeA6E4Xf
a9GRvVuPxhf8xZ78Pb9s1lzRU2YyBaXFWXmbg4f6CjErkqNWlTKy6X7vvdg7uHQ3S2SkmN6XBNBR
rrsZkVDDEonCCLZXobcIa6WDd5pMp30wJfIcteoj2P7NJcceIwFUoVxYQ2/o1BwUFDrk/DgpSpxc
4ram8WMAb+BX9sH9Q/mzvbNyntKWIdsIHBJmpzeRoMA9VhD5IpTZjsjmmJOIvnGWxHtnGUao65Ki
pOk2I4pXDN65qT3jh5qkOlTKmZq+6ZdY/7LoBryicwolbpYX1JHESF/ZLIsfsH7w+4ui+kpS3z1o
djt/pII9QtlmNALJ3PYg0Nv9cvgsGjC8sHRL14ejrKF5FlynICmE/WZSneFsjSQ7btcpB4fi5hzK
D4cZABmSZXSLQxiEY4iJ1BvF+vm7Nbnljyks5muZ9jGo+aZDUMtE+fTgrduzKhFigNL492YIsPRi
YkpDFEGlaPMZ1SpUenJkdEIYcy5Fr0ihVl073z8ke1+VYgkDyLA3AvbbeC5kUIawsREZzy14yNpU
n4MOAk7qhOURkHvXFA0fsGZwCZLfrTdwWrrZiUAIBChxGb4VWw2KqVOIcJY2v9Yfs4Ew6kHwDkZA
Fp7WpiC6nMzJNdF2mwr36tBVC0arH89KFscXtP3CP+5/xdv3VBoEtmgyggAlxBZ9oQhKbTrQlQBN
bNQ3NbPyLgCdUSVvlerNFC3dsyLSDk7erPon8Vr97CAJf/Ci7hwgrAD9YG6NxsOWwMUrQA9WpZsF
cDE4QZsYVbAIs/YtqDDeeaHXoJBhlgdGd3YV10lMSFmdh2+LbkG6jWFF18wCOAyTMxLT0+dFczpa
LyAl7n/lXVPUpyAdZr6DuGy9q01JcjlPmIpaNbp2HRrQo6sP7zqrzV/vbEDsSFZROe5006SHfXA0
jVLB1Nh4aEst7kWBUOlUle1RueMmxCX6kVx2wHohdyaFW68KJUIJU0LrjfDZCxAps641XOUna/S8
v22rEedRgzq1lYgFSKWO0qK9jwowW1J1kUpQmFibb4iIbDWM8qCNNRTgBgXm1lrVT1odDgeFnZ23
FpgpwAfZIcAJbDz44qRxU1hDHizGqDJB1tYveQhTVRW25YNWGPn1/nnZuw8UTon+bKAtlF7WSzMG
iiR2JvIgi/T6qXCs5lzVenmB92eRwpKFn8aoQN03KhexeXQhBP+f0c2jm8zFMrawaAYiNEYolIt8
fmGo274icuw8ZoYRX7zMQXhMmHr252/YppwF9gIcNbDJ9YJdTcz9qC+kK6I3npdS7X0iQxCTSOid
2nL4kXml9jQI+wi4t3eIqBxLOlwYW8GbrA17c1m6SoKGs9ov0cNM7vsFHa/ohLs6goXumiJa+/lM
StqmtSkqW3lZq2XOSIH2cSlU5wXxHwaWBzU8qFLsWTI8OrnkJpK2f7MoPpowmdbLArB1yWnpFuU8
IcV1ToXTXl6/cQyNMvZOsAcicXMzSuqCqa3ibqAILR/nIkVv0cuLT03TKlejZmKZR1KhCdCKL/ct
771c1CLpt2Ae8TlVuqdfYm5gpxAUThaeblG0QPdS49K0avfozkivDa1A2dpJ3K9jE1ctGqq00kdq
bAeh6t5NpVnOhBVugVd7s/45TDJZN8mC3ky9x0GP4eozy/jU5OUPzYUvm1bOEa3bTQqF35VIE0kM
SB667UrVCVquUT1jM2H8E3ng4SO8P+5BQW3PHTCUAnWRrGMw87n+vH0RzSLuvAz3Ooj3pcl+urMI
L7yW353QqpdT0zv1u9mGzuLgo+49LFL2gbk5wJLOFsU8lSM0Rm2RB+aot/XJREjxLFAQfLCsrP2a
9rX7A5FeEfutW8ynbnHRzbp/uPYcvpzAB4cBvQdRyWbxQ9bEkI9mgc0jdyJ9BhsSD2kwqVRv0tI8
Gvjfu7HyBSV6B1BNZX9tL8ltLeoV7FmplZ/cGWU6rbHTS+y1+cGN3Vsa4z8k/VSHuLYbU2krnC6p
DMIeL9F9r3JtRvnD7iG3y/k8dYt5cI5ul4Z/lSSedM2oLm5b+bbZaksYRVkwiulT1HbDU68SaKLR
2Lw6oAOCQUlG+iJ6I9t4JJckX57ZZQGawMN1UrnsQOXHS9GO5sH5uCUNkHAP/qEbLV/Mrd/zutKk
GFwQsSqJ+FPvsrHxzSGBeArm+uVlpqn3zyRyqaI3JDTFreHjWJW2r8PWcSmmqTrwhrd+iB8jeVJx
iUxfbgGFuao4Zr9k+GElyT9XJXJ2p9zqzAd7olzlh0XdfYmGuowOgoZdu1RYYBp2wRps27yDHhVt
P6ZZAA/q30JRkjPQA+fNYFEKJ9ueg2KwjJf7l3PvRDHNgSiBVIe5Adt79L7MoqmywJy0nFnBKbs4
6aS+nQ30NH7DFK8aXHl4AfKk9b1cpiHiL2WbW9CNF8tNFm4M2sJR2x7pT93eS7Tn8XfyxZbg/o3L
6TqktlFUzoLJ1Ct/zJh174lxgyaK1AfwZvrj65cmXy0QNsBCgW6ul9Ym9qCXecNtKa33sdtWJ95y
9P/6eDmwtLcyEgVOhwRr3rxXc5kYrjKxstxOJDcRYwsLyo6+SJLupc+n8gBEJ3/5OpCVEBGiZgYy
yCq3m2bqqGA6lZMi3ts0l9FRuveN2+oHkMi9UwjsRdL9y1n2bYMeCVdq/GgoB1Cbjj6VD/tsZbS6
BnzO+f5W7S3oV1Pyp/wS6ZSJ2Zdxjym3yrT3WR+mVwi8x9+4yuRRNCLB8zOxvonBBU+hFiF+A2lY
Jp69ske3vYVa1BpF+JdDR/JU94d9+Z2zIWVGJPsKfovrvF5a1JWFynOfBHTR/glDSjfFYjhoYDB/
NjPT8/ov+ZNjG0gpST/0MmtzIaxUbgW5CTwATXfpYlt8YEbqdbpnsHEBJvtZCCPap1mxPYCtpxdm
3GBlKOqxBSgcoivd1ul3ESviHfDSo47EzllkLoG6ApEoN21bC4OBz8WiIc+iaE+MgFknO47hVE4P
aUf2TPHgUVignsnrt3FTw6DWgvZHEqhGUvtRiDLLGGk9vpjC0f1jv/fIyjomE1XEKkS7m4zJiDOm
vXG6QT6Fqo90ifa3Fipm6YeJZFfJ0UNzEScIYuGp1wjWpBMMKPm1HMryNCFE/OP+79lbuoQlqBxT
Uqtt68lk1nyylDaBlF1J3mtLHr7F6cFRpEZH+MedZ9WhRUq3klYlI6Kba9EhfmUXS50EaKXkvuE0
7SWrB7DWcdKOUBRp4bnKvOXhtQvk9QEcANwI5gEYzda3I9Zp47lqxtBVm3hnXQytnwkcgpUm6UGK
envvDUaLgYcx+04neKvxAKTfqdUsSYJCTLmfdM14BrCGVkvFVL+nwa17f2m3LhT0nqysUuxjkds8
jUlhUGI9hPoLVHFfqfUWZ+YGlet9K7cnRNLwkStxOWgxbyEdQybsnLn2OBD9ZARFkzZwZXVI7CD+
4t83tbcgZllJzOCsuiVtn0rI5kpNiQIidgXQG5PKE2X+4L4VeZvXTykWqAqj/8Ep5DSvTwSco7QF
x1gEJZRUH9XWSy+2Be9US254zfjffCdSyo9dM7uvPyA84lQXiYZky2mTpjB57ggP5diAFxgpl94b
Lp3Rzf+WS4paRJnNB2d/50ASDcnpBtlBYehgvVJEl8LO6rEXtsUMhKrKT4U6RI+e3sxXO2em92AD
b684yQORHv1XmBvZw7XBvEZzPi2IkLu0Ca81Q7uQnC76KUxa64lmlflkJEN6ELTsGWVGFR9GZg/J
mDzAv0QSY2YQmQshAibny7OeDc7Z6dC40uxBeWPrUfUxQdvsILDYuRWAg/9nVH76X4yqegtGAgAE
nVA7PFXN4j7ThJpObZ9Hn+6f1931EaZD8s/NuBlK7rO8ncaa84o47vyXpk3IZriJUl4SfVaCruAo
lZXz6ukx8kAGEbny1KKheN1spQmpUCXiXASZxZQKXbc5EHCSPxGDetT3LPf1bgZ7hGiICchEfrOL
9bB4iGaVIkiduTkR6vRnEwbK0+SkzsEbvOMASO1+EgHS9+ItWu9dGCrdWA21CDp6N88LfAvnNjQY
MkrTVNMe4MJRrqGmlm8rYwoPbO+4ONp7shtGGYaiyObcZLpIh8ZbJt676aVDSem9aMz08/0Ts3M4
0VFm8hh+JmKNbTmEqEkr0XCdgiE2JL3ikFx53usgS+bmIC/ZOZwM+9GzlI4NGoJNOOMlWTZXHt7T
LenOt9m4UJFUy6fCot+X12n3h1KM+YHRnfVBekAJT/pRjQd3vYGzqiyUZpIpsD3h+XGZqwFc691D
6kydf/9Tyv1YPxZMcjMmzoA65ReYFtambKsLNW9i3J8TmXxXAMKdTEakPlHFK4KUwv9BZWnXHqhN
kDiAj6h+rO3NIC7qqSUeMmfLfSpykbyN86hm3lhExV+NNxQHBm8PJAukNyt52kiatx2nzo2bSWjL
GGgtGilRM/bPSSf6g5doxwrMcxJgJCmBoMhYLyuOl8zQG2UIOLCMNgODeEKfqDxwyjsfj6INo4xA
cTiV24LRMhrdoPGqBmNsTAYR9TRewynKvirtkDwvWhseVAF2liXHpCRTBPUp3tn1siprqhKaukPg
VaZ6rZ1ROcfHQ/a3d4ywlUYEtOTSzhapvLh61nj2MgS91SUforYPn5R2TvDMk0Y5eXA+QG3SHuzY
3reEgYIwBTInmVqul5YkykC8Yg1gmgr3L3h/81OUCvEQz9Bup6M4or65vdNkYNQdJUkn4wFbqGbn
Ncx81cWIDlSBUE6cNE+tyYGhensE493ZNforIJuotzGKuZ0enofUW7q+5MiXY/PUpIZ2zWJSkvue
Y2dB3GLgYFxiaojbB22xUqV1NRYkwjz/oKdtf07NCnXB+Ihc9dYSeBHw1gzUA5Mxtz6DZlXs9GlF
LOKq7XuzU63PXlEsOsOJjRcfLOvn2PjaI2Lt5y5BlIwL3rye0G2NCaJ5IhiSuBrhAi8lRH9JXMeH
14L0aqHL8jBExTxeLWIa2H/mxIJBqkxVUthatXI/RJn4735RrO6UeX31ZZrm+W/F7ZLPc2yOfxO3
egD1GpjQHmZKzIafT7qxBPc36PZaMQNIgQGqDMmZsUWJjAw2ZEaU9EESUa/xY1FUXzLaRhFjcq7h
Q7LOEJY3HdyrW+oDQnKqQwwVQNDKkd88Xh4etyviug9GBry+inBRYD0erUU718Mw99dkmOyLKTV2
L+3E8Lk9h8Z/FKetbX/JYtM7cGG39xzabXJHCeGAY32r1y3iKO8mOgxwj3fJc0emfJ6jHP2qMeuf
s8SJDt6bPXv0pEGN0BrnzMrL+UvgbCL1nmlpT/BVWPqpgBv37DXM3sZgJ/0B/ayDN+H2slPmRo+c
rAQHc/OgdiNtlbwirkycpAHr0HIDy+woWt6zIl0lHVt67rjq9aoQAAWmDRgzGMvUu1ZI4F5oSbUH
J/b2oktaIklqyINNPLIJDsal1aoIedkg0t3kTN2t/WiGTear3MFXo0OkKWJUhsFpBG8xBOkMmD33
GsJ/5MV8aymm74WDGCshuXiwwyr64/5l3FsaNBXQL8F3KZnR1x+whnuNSSbi4toU7qmFlDz19bKC
v8yw879fb0sGIhw/iveUbNa2OqUeODCQVc2dGT/z+oVnik/Z21GZyyOVqR0nw4EgVpXaTQQKm3W1
QpR4gojkTR3UB0V4jg/bXeXXgJAem9kSJ500/Xx/gXIBaxcNmQmxMXTUvAsAy9cLDLVGeL0qXbRo
BsCKSfxSZNMgxQTclxnGsMc6HJ1LN4/at/uW5d+8tQxzM7gigH40fTcnVHiRtyw52zg0FFVhW4N6
BP8/uX/dt7N3XIiO4eqSI2mQ5a1X6OaOM0DRRdqxUCEu6CP6ee3W6MXW4uBj7jksiIaww9tKbrox
RQNhnpQ5hNqMy+ensMpd6hT6gtRtn+1sGv+8v7KdvSOUhCdGRnsG+MH1yhaRJWjFyuS0tDR0QkFo
DolXN/64LNrD3KNHHMeD54/GckS0tnNWZeBF2sG1Z8WbkA90hqYXbUYcES0Zc5JGjjRBAlbA0Hvl
Gy3C0hdOLa73F7yzlSurm+9r5NG8LBOFBgPyH2QK8/lZiyJxqr3hiNBlf4Gy/CwpQzk262/LopVG
nXFqQo2SizDtGShLRU1j4A1GM316djPtSN9C/qWbKyGbCpAVS+Jta4uTdMJKQMShwQKYqRBER230
LpyW1+OxeVLpRMqIigxhS0mai0mFQDbhmfOib32eOp/yxQkvrTHoR2OnPycHtyuivkexmwAKQUT5
mX95wiEuCJe+AiFjd27x3orz4XGMQhPocFK904RQ/unntg/0zume4IOuPhlT1i8nnEP2abEsPHuf
2xYCG/Y/UWyGJyKN7j/0Wqm+5taMNFw0HHUb924Vk3SkaDS+EfnaVELDaFqqvObl1ONFEkxBDZ63
gCsrQEYBPM7VORrK5UxfXzl4SG/PHCVmXKKKO6bzsT1zk91bfeY40FipdTL7jZvVH9VSbSafgn3y
QVtmV3scGPeJDgzf3ivKMSrZGyVRlCC2KIZxNICMzBR/+9m2L0vfeM9k97m/jGH4aheJKTnHB6kz
XaQtYbXdq6EtBD4rnZWSGV5nrAOlnez3llI1nZ91xhFt0e7iZJ4IOARwzJaGXFWaFsqWgWe1t6Yg
STz7UiCj4Sd6qz3c90+3R4fF0VeFuQdIOYdnc9rDQU9NeJCConfMS68v2b+ZUrrvEeztzvXIsJ/V
MwiqqtkRRP/25cEynormHMUTaidry0ZkNI3tcafnehEnLxPhm6rgpYvDCZKDMqvbl/tL3TWI2BKt
aypeQFbXBgldm9lLZKzsOs2zwwifn1dpdSpaoV/iBHDwfXvyLVs7EhcuUTpYNClkBrv5tJGpIfRS
448LZNCfktaYnjwNBp4Z5acAfqb8pQLMca3GevHNpf3xauumI+vpBj+ADskmkY30vBnoCZL/2SZ9
5SihaOsbhYsP89r+lDHfcWHErHybJkN/1vTmCLW2c4hXP2D73k6NohWT0wd9QxOP9ggYkr4Y33SW
OBp0un2ECCpoXfF7AbTSfV7vrNAyxyu8cgjQu+4C6CDNk+pC3Hr/i+4tCG/HhaSSCFfs9sBOk2XX
YzMEjU3LPpxxNHM4oASfeq8W0KAIQRWd1gThiiRbXy8o4Q9rzRyGQM2QTA01M/PLCZ7Cei7UU6wc
skjtLY1RQgIHVkbMtwnLxrIVtVWrQ2BlUfngKjjSuK+WtzVIzdP9r6jtXENZc4Obgz4golTbc2HI
LmirD2D+GFkm+qKH7Wez4vxFS8tbfLSArQuqy3N5nXXG/M8x3Dvv3SG2CjptAwxDoCW04UyFuXrJ
5tB+41RJGkNBYM1HtM+730UqOELCZ1Ajl3/+SyxA341qUN4PgZ707cMwQk8l2vhzEuXegXPaKZwQ
JyIVBsEAmEBK1WtTYnQjr9H4LGpVd5e2qxCpUyjp1m1an5s2fkmZl7oimyO4u6p7cr2lf2Jkqz3Y
n53t4XcQRFBvIyHYvj3NzBjuAFFdUA25h8pqslg+xG32idTWYF4xcl6d7PDO2XxgsgFC121XNUYN
ri7SaApEnAyPjjtSrxxHim5WqBysbccjMzgA/hx3Qd64bXeoRQUob57GoLQNlAiYEXtc0iINkBrp
A0YLgcj06vjQLPESGEVyhLzcOU3UuanGYVtmdZuTP9iM0iaVS7clidQnNzf+KhDf+WNsDy/ZjkMk
nQMEyS2jEryFYzdQtJRqEkLjXNbGeeiz+vMSNskBKcDuegCaU2RGP4mO8PrIWk1uxuSmYwCL1PKU
LtN0jvNEo2iq1Ac7txOmUKuBCoN5F0De2xiscbyyoAMzBpYdF1+GpSuf8tAzPml6pvtjjTRVmWjC
L3rz9VUpQN6UUqhLaUDtvI0LcBROFIjzMSjyRgsYuSHWbar0PMe9cRAw7PoAyeZHLw44D55//UEh
N4ZvyaLz1/Zec1G1IroWZVqdRRa/9JWVfRgtvX+DLyqC0V4yf/Dc6jqQGx187T0fQFjNgDmzymAl
N75IG1y3cat8CqoZdjw/Xzr6TaqWi69xaQKYjmeo0u8/CzuJBGho5oeZoqS3a2zuhjnrdr6kNHW9
pk/o+I8GwlS28+zOyOwIFMhOSghf1H2je9dEbiyNcOhWSZzX33tmlHDQrYHvTf7k57ZQPhlzlX64
b2XvmhBZywNEKMYk+dqKkxqJZbao4Bl9ZJ3DcKz8Zc6ad0KvjibMd78i54ZnhMIRwIa1KS+a0wFl
rzFA4RgCRS1kxDYZxuoMF+S/vSjGL7lqHpUA9tbHewWSghPj8natjZqFZg12VU0BxByCQzl0VaAO
tv5uyK2jB3lvgRS6VU6n7DJs+3Z5u4T6FM+4HG2M3Ufb6pPkUwODtPXFEPKViirYci19yo86Q3t3
AvQpZQFcGq/HJsacltk0e4gWglqFnz4iiA/qsRsuQ6JNZzCFRwwdR/Y28XuohcKoU+wldZ8GajPG
57xpq4s6e+4lGo0jVrG9XbRQlpedcpC9W/IKySc0DnM1BgoYtq9I7qGQPYTmcEYVPDnokhzZ2hxT
QzD+n+nAAICg6OdptryncqYeVs3xEUZ/1xTFYlrLkFTRQlwfzqg3GhgiAQAYdWF96Yc+OcVjoZ5B
xL5+ho8OL4gN2m4yp96WJLLRU6ZK52xWSutdYbdzr3oLCsDjelzuu5Q9xwUfDgKJEvtGY2G9Kh4g
t7T0cQwYpDK1c8n3HOUUwpFX3juEZAOcduiZAF9vXFecJZTaTZeg1LSTj6aS23QVrPSpdsyog0V4
Obrfe9slhVuZhSR3ZeBpvTAXkXgIayIAs0RoF9UezEtToscWikE/qHzsmpL4BgRbdwZF6OxGpb6E
BLrqXJ4zREM/czAGagJWemBqb7tA59IioUhK5rj5jG3o6mgAJ2PghWP3WJLbvSjKoVrB7oLAkts8
o3R9t2AlGLoWN4ZGKKiYorimdoEAlj0OlZ9UdXbwpu35YVBm/7W12afeqAw3dQAwwDaQXxllcp8d
Rbg/+pzBTkWNnSBltOw3Tj39OlgWgJdT75RB4i/ZWJ7WfTOkuChKG9W/hdYywRX1bngQFex+x59j
uHKwGbjN2oyV5+lQThx6JpzT9FHLI/MpjrquvaoZGNP7N3nXGHNYEqshMcibZ6UF4lVFc01OMHZm
6Bu1FT/NfauQ6ml4ef83rAEIgJ8SjiIkuddL0yCwUscs/QlDqd7Z4YQ6iDCeovyQu2tvXXw7ZHXA
PMmRgLWlUEsdTWHGDuxQHgXqEraPSIJ8icdKOYAd76UG5B6kkGTpiPhswg97aVq7TPiCNVJXXxUB
s4BT6Zlkvk7OY9+rfimU/LSI/Ov9j7lXyUCmERZq+Fuk8ujmEkS2p2TFRJYFj/bybE+IfFfWXF3T
YYThfVCsa16Y4kNTj8k3+JPC5xZyxOUEW3d2ruKqu9ppZHxXw6Gw3+R2XP47GOP8n/s/cncfZG8A
Hw5VyPYwwz9ep5rH++epk/WSxhPo2lyJ/vHG9Ei9ZO+xoEcDygLApOxFrLfcKhlMbRwepTL0IKjF
P1zsbobhXwf7gKrX0VD13tIktIVIF2QCkNO1vb7UEp4SwdOezbCJlXb61ZQc6FXv/k4SyEQhLTSZ
e0J5uTbF1Y1pVbI0u0mRZEAGqv0KpfZon5IaOZHf8AnyqXChA2K8a5t+VVJgkCkMQj8tDR8gIegf
Sj0xTggbxuf7x2Nvz0DBybwL1Ap40/XCxtGJI3OiSjzKBn6ko2EtSpM6WhFlCGt7Y/79vsG9TaOy
SdUAuBYJw8bfjWbTu0aSDrCXmcpjlOsQQpdjvHBJ+/Dgkdp7dqGeg+WAwoFMTdaLI5l3qtnEVjWa
46css3slIB0cnYP92rEjO66MjjHCSE9q8y45ejeXBWS1gTUZ8aNVzM05D5viz/tfbtcKmABgOORZ
N51WJnqKEeFhapFF11WXsYr1xyjRJ+/6/7OzOetUcEAm8gQGQLOEP7uiBroVJwf9u1u5CBAA0KD9
POM0dLf5hmV6yaghBBvUuhHPT3ZeCc2v6hy3NDZ59k3tk+rHNFft8GBUuUYyMsRM25ugSn6ga6Ub
Z3W2ukdNjZQ4KOg5D36Z5A7uTXf6722paYqvGnHy0idlrgdhXVJcaDUITd+NbVZKNzgboz+GpbGc
BuZoM8oMqfnodqQS57bKls/tnLdHJNE7F06O+8ESQ0JC1WxT4pnsCeiYiZRv5LrQBhTJ/GLY1fhg
VmkJTf98NN+0d2oIBzk3P+Hk205CFpamV8MHEUCOmxb+NKmt7/R1fZQe7wSElOaYrCWUpiC2rTzo
XVOkY63S7WlbBtF0UP9Ea2pQ1YV2XdoSDj/SooOjuuNM5FQFDWgKkOR3mxdgobO4GD0fU4XT42FK
Rfapw57PfID5+hCecrgnGz8wIhCFrn3JkFNVQQW757hmFgWwIvtq0Bc+iGX2dku2ACQvp5zmk6fn
lwi3VvRRV6KSpl2jKt9Alk6pP1EdD+5f8b1CowxbaN1LPm8e0bUdy+szs9PdHgbqZFAD2xXRhzFH
1fxUlon9d9NNzMI0bRdNb6e27F8Qb5//Sm1b0c6mlqFzcv/37O0j4RtlHdSOmEPYXAoQi3UKbBSX
Y1C7WiJNfwAR+59S64/A0XuW4IMDvCVnK5iRWy+8mVShhgsK6S4VsT9HjW4XFLOZ8EOERg+C7b0r
IfeSHILSGNPFa1uZiLK8M5Qu0DrF0d7qkeMAZhxTpTqZUNtmn7xUcXMf8j/x1/3vuedkKKHiZeio
8FhsAtO5y9tOQ+U2iC0VqZG5z5HcQZ/nveZF9onJ9Pk3NpCGKEO2Ds1RxuXXS40txTUVZSSMyPXM
VxzFgVoZZv/a1uuDs7u7NgJMOcBPNW5LupCjeW1mk9UHVW/2j8g42afQisfraNfDoyU5kO9/y90T
A5AXJjiQA7Q61ktrqQoT2eJjzG4Mn+NKMZDQ8bQnI9aOmhx7S6PBLMXRKSIBp1mbGuEq6keYAxgh
7qzrMM7pKa6d5OJ0Yf+Hgv2DuOXnvdogFJjopVYgSwZElPIH/eJuiP4mWE6Zgiho8pyKcXA9vxfi
uRblEvlT0Ykv5WLOfxtKw8NK4zb+ZBtZeXRR9j7xrz9jcympz3VmRB0+GPksMOMzuAlfsAUbShz9
xouBuwPp8pM2YYsBiWNjRBaHGRoI24ZTYpYaKM60uzStMM/3D86eL4cKWN4/Kfy1fek1dUrhSCMD
jmclO2W6Pr2h9Kp+u2/lp8fa7iEiwFRFKKhIRNRmD12z7YQiBqZgK8c+p5M2X4zEbQJQ/4wa2+70
xjLS6k1cgs+rCmE+GlnUXxk0bQuf8pfoL202OMw0UHS5gv2uPpehZT325M8H8fhP9PvNb7UkvTzs
nxz0zXutw6JYQjc2MFrW9v9mkTNeu6XUVPo9vclAbYdmcpE53XjV9az9DD7f+xabRnZBmzf9kdSG
VqBP6XZ10NZTebBfe6eQJibppMZ2kVSuP2RZwxukUQMHmto6yamZQvcBzKb1vWPc9sCp7NQsMAAI
iY4C9A9bOvWKmmYXhTMXzzFIkEURnTO0Sk5LAjQHwqR/euazH2qRHHnPnUUy7gSsGIICBuNubnxb
LQsBHAXdsY2qc98ILrqVEtQFmiHc7MDD7KwT5mjGvfEwtG23s6gmfK/T6DKLlIau6dsD5OqlOTn+
1NTlW2C/+iXJ1D91MXUH6cXuOiXFG3V4XvstVsfpKuZHc8aTKFNOIE2s4txAbXlVR/eIgmHPi1KF
lxhqkjMIzuVv+cWLlkwuzYbWcNFLI3lo5kH3S6cefC9F6ljpXeekhd30MVJwMcqUID1gzK+WdcIy
LUymfiF/I4HYevIQBFTc0/pCjK5+Xty+eaPTufbL4bDdt79eUjYQG1KWYqvD67hpAyqfMuy4aMp7
q4ysT8yAuU/ehHqKGreZvyyzExRQyfuOMTtnNw2Pnoyd2Iqo6r+/YYt4dRngIB2BTr7Wu/abUGlK
22iOvMB3UD5NIvE+dmmRvT4HIDalOc29Ic/Z3tou9GKlKICPjN04+TBu6M8hYeuBlZ0oQI420LKi
mCA1XNbHKYKkFQAxVjRUHT5HcVqlp8bsnXfLNKvnMKZSc+CNdl4qZn9lW5Xaluz3ry2qatINYafy
Mc14XvzCa9XK12PP/Pf+W7V3KX+1s4lvGBmMEVSmFkkHpL5MogjPTQ3yZiqm5oAFbHdJOigfxExI
DrcBaa5FS6RaA/cBVsQgRULhxMz1UQVy7xTCvwq7DEcRkZFNgck2YK+sU7ZqMAnzIz2Usa8pzsPc
NkGMr30oZvtoGGv3K8LkIznO+O+2zePaFWydw8+KblU+qTOE1r2FFBkiCvGB+949irJwAO4Z8spt
fq0twCb6nr6VXcGFXqKmrPmLi39j4C4PorLrXn7jhEiKIoN5FAD/m5M4ufBIR4KYyWiMAmbZ0Tyl
heg/GchnPv6OKeIzEhYgyNuRLG1eXGWWPTmtQ/4unucqaNzUPTuVcTS4vbdjCFjBtM6/lKrlK/nL
A2G2MMlrinRWTdX8MTRL9B1JD+vNVGrh5/ur2jv3MpKXM+IQlGwfXPL43hkm2U5SU/czI9T5Hwrc
BQfnYndBlMHIaiGHI29fL6hXFUZNel48qnjKBXWPxp+ytn6YSjU88E17R5DpElDMcD3A37g5EREq
JUJzecjrfIgucK0rD3mbZp8XY2gv0HSFB45j70oDE2BRksOGz7heWssoeoRaAQmCKZqgHlTvfRwJ
4btUPc5JbMRo9S7hX/d3be97sl9UQ0EhEbFs4mI7VepaoJESREXmfmbMf0IgfKifwwlG9fum9iKy
X0xtsxJy56zJakotqhsX4pLEifIurxyl9u0p9k5ObxVvhVMCj8TdecF943ubybsJlSmxAyXzzblZ
6jQxawWcttQOeku2+T63WjVQ9Xl5m+jxkQ773mUA1MWUgaz0gG9f76WOWiKssBOwcFNlWMi0xEXp
1NfTOiGyRnonZ8vwlNvwrw9HQvdJ6YMhirVHza0RtckOaZ32ziXnUVLTUYYASrZeSxzC4YT2F+dy
GWYwOvN8TnNKxn1r6RcjM1D1iKGmvr9fux8Q4BqdEmBPgGbXRjO90NOoo0wIdC+71j0yFIyEHDXX
9qzggjn2lCRBfWxORQgBiGEn+f9xdl09kuLs+hchkcMtUFWd43SaG2t2grEx4IAx8OvPw96c7epW
l+aTVquVZrbdxukNT0BjY+4kYATwl1lG0u2+nstnZwzhKjRLgD5Hqrztzf9cwvMKDm4yYeNzaHS+
MN7PJUg9Cy2zNv1fAqqNpgamKF6W4AMwFuL7wqYoaGQyT/Y8GTowa/JTrK/PThNiUdyMEWjMCEDe
z2hzdeeN9UEQ8sYRSuvxFggk3UF2bXeeZQM9cXo/qxojCgBiZgMrYMyjdwztPB/ACzAoYZsMjCZb
i4PwWHoVe2uzcwQw/miVyV6t3CvHNu3hVheTwxoup7zkP5s5Os2bvQck4tBCej/z0U0uFJlzNdpK
9lcUC151gLrA/Qw2FAHl8dvf7x3omW1OInA4Bh/g/XhzBosNO2K8PhyHsyxuhl0aS/0yRYs7gan+
7DCgM7pBJ6Cg8NFFnZElLxx4bc2siz0tTPvkYKJ6+PsJQYQKURaEAxFIHk0oEKKJghlUKElCr+wD
TuvFyxG9esX/wGUDNQdcNuycTfzk6A4ZtGuAvIO+F09HUvKEDKUKyPRNLG450T355I5ECwF9c8B2
ION5XHA3rUF5rNikxJok3Ufc9OUipNtDJU2DzpDlFdqyp2QKP3lQN2tPpE9Q7d9sCd7vjYlYJvJg
dBBf8Pj3kOfR2aAnW0VGt3+WSK9girL7gtjoxE755EJDWw9IQ3S3kfofd9Il4A/o5oEfOHks3KNz
/8tMOjnzOT0RnXzYkigWbeTHja0Tb1S99zNMJ5imM9ag6NYIUy0GQIEBTdeHr7fkhzO9jYLXDQsH
aBKaQe9HaVrVo3ovMMpk3UUKZM1ND6uQPYLDh2by/lrjfBsOggzgoGO/IH17PxwVkdOTRH1taPL8
4PlW194Uc5izBtHfHjY0DhEaQIQKFwjehOMwZEEHkwyjrFUx24u46NbaLLy7hNrWqcB8+1HvCqwY
CrE/GpUQ5t28ZN7Pyh9pl3VUKsAc3OYlIZMy02m7X3qvOCNA+JZQb1HnEsXv0hXzX2v5bcMjJ4QI
KshkKDC+H76DvNfADMA/HQSPdqiUqQfZbdxShGK17hUaX3o5FaR8OAfboGiWbvh9PAXHc5a+hq1Y
R1W9+R1VBoz0/eDB2zNihO6/3qOfDoWcG4A2FMKxfd7PL13x5JokknW2ZuvB8BB3S4pgXepsOfHY
frjLMCsED9CaRKl8M+V5P9TmX5UC3CFrv6Bbyz4i5i1sejuXVMbe/RCNyT1oGc3T1zP85KwDdLTh
BbYsEsjY98Mq/Cra0UDWczBArmCZEF3QYfwfvuM2LSQ7eL4Bl34/ioM1L1Jf7JN+GvtDlHhhnbM8
KEdHi93/MKENI4ArDCXSY1NbumReERNMKPQz+RB1OKSopqWQG/p6nM+2BupNwHDisYNu+vGURpS6
GxFLCHyxbpcr/me2BYApU3Gqr/TZSBs5D6J9mBBq+e8/HnSGCw9lkqFOgzU/ywFaKRUv/KuJJ/Jv
nxhsQvSvsEbAPWyg0fdDUWwSz2WojCSSOVg5O/+QrzPeUhOL86+/3yfXPxoiILxjU4Ajc8y0xBZg
E0TM+5oOqVWlWYTPr0PEeOctWpisklku3/5+SDQHgPjaJIA/9OdhEBcxTBAeqMaxHeijccnNvJYB
vLMPfZ6fapJ/dqT/O95RpDALgsWcYA+a2CCuBjl6FZ/D5Ty3JIJeQ9McpGpPKR1tS3T8IqCUgc0f
4MX7YFPS47lOjK/6OvT6foeauF8JVFQutVg1hE5DeUWhSFFFcxqeOHkfpwse6WYfgvQRLPjsaLoZ
S3QqNW6wHlJj54KuUe1GcD4mKsZHv3XqPAtxVL5e04+HYyOvosSAFBk8umPxuyIEcEVNEGjAvyP0
IXrvYkYeUYZQiPjrSwy7Ff+gnAGRJQz3/nDYAZEZ9jIarWJOns00L+WckO6x05k8cTj+Fbl/v4oQ
AgW3BH07gCxARX4/Fk9S4a2YGRCZ68hgNWFyXvbe0L6JuR/ACIRRcKVMR8fKzoG5Btwcj20L6lmI
t4qyt5S0EFXIY0BjT1x8H18MJNUIC3FRgPqSHx9cNQ2qa+MUn8GL+CNHca7yYbXy9PW6frwe0GkC
NgLC1igRQFPq/QeAX+QomhyBDfdDsMWZl5ToHhffbCtfQzfmJ9qHn00KAyJPR6UAsOltm/2nWLAu
qY4VKpx1no7xXoMCrm7hTZ6e0jb8bFobgRZcT4iYfKhuor7dr9g4CuRjBeGxsRFtCZwpLfvC0Btj
vVMV/Y/6hmDxIImHRjewQdi6R7sWsk4+Sm7YtTlv6PlM5+EmHpbhLMX22i1x4rVlOIfeNdgj8bds
IWARQkzLXBNb2Lc2LUxN2mJ44X2eXpqR5pej4emfuBuSJ6maGG66nD4IGTC0r9RJMM7H2wy/PQx0
t+IsZB6OGSAZQcocxUyDhzv2WekVrX+v1lBcRDDfvCmy0b/qkyV6XQKvOJFcfrZUAC5s6DQEf5B5
fb8lFuhvzfkUIbQe4z92psVNsap+x/L4WQP/e6qq+NlwgByBfouO4wZgfj9c1LOC+JqZeoFT0a/e
S+YzCxcMaEFEeWm7+FRx55OL819Rswy3JoKY45I+69O4HydPQ6gjnG6aUQclqqfxuczdKdHhTx4G
DLVlecgAkHsdHS4/bka/hVlObRI9rftcWbnrfeQIFxTg8AsRmbw2lLETlf1P9g7gNahi4hZFTfO4
CxM4VBzQrTU1F5Q8mRhMvQOIema+TKIll6ifmvaNaT4eAgmE4P7rC2xbr6MbHBEmasRbAwjvwlGR
szdE5GYIde07a1+5jSGmnnfzlQ5cA8U1Gz1Dk6CHR0To2MPSt6fG/2z24C0AmocyK3pr2377z41W
mJWAeG1MrenSvkr4bZRZw5pzlXm0yhlfvy3SujM5ZKc6Dp/srM11HekoPj1e5qOUAgTCJBhna2qZ
e1mtUkfvQp82l4AsiPuvP/KnQ6Eagyb2VqE8hvCMYEajbzJAAqaHg3G30ri0gO9VHQPG++uhPjmf
qPVsejP5VhI9bo0ONgBHH+obtfVhR3NYPe1GvMgJIJ7BuHQ7EzanEt2vhwSA6v0S5jyCGxMkPuGc
nKE7muaEIRtMUq9iq7dcTSaZ/5anC6W8/58k0AjvR1RZunDPIxpg9XWtaarRFRqX9Sppo1OXwqeT
284mur7/Kl+9H8p5JmAkbiHU2k7RCyusuFon6cGaemFASIkivft6AT87EDAWQTEbSShuoqO5ySaV
/sogYtqElpVk6IfzYmK/Wcj0HSjQy0VmkuIGKgin2D2fxBYoVQBJuvlzoDt1FBdD48CYiGldE9um
oBR2uoK41t9niWCloQKzoYG2VvrRJbuozkYp0uya+vLH0Iv1OgoCArrmMu6+/pCfHDq496FVigoX
5DmOC6DGyGGlE9KolMBhEtp8qnYOXhGQvT2F+vnkEkX0g2mhlwdK8nHPPl6C0ABV2dU6iqyp5oCr
S21B/4MwkGcucihpPTeT6y/6uG+vuAXA7uu5fsQ+bS0qjI8CFzJiHP7323TNsynrN2wCfvgMS1/3
a5pQxVPeEB90hEJN0KT5jiL+KfsxLQ6I1k8ZGX5yUkCnRMqKIAS/wwdZMe4v88hg3R53TuxTHrtb
pwrAk+cd6wpx9vWMP9mt/1YtQTbHUQE28v2EIYduZtJiwhCvaC7FkDZPkzXsxCifHEaM8m/RyU+Q
aB+9EcIGTYaQA3OChfDb5LdpWUSdui4yKS9bGB88IGaRiPrWU/fOZ1sKIR345rgMIH11HNbN+dI4
7aMIQIPkrNEyr3uOVhJl3J0ZZjz01IKwntdo2Gf5LJ6//ryfLSaoxmhmbf00FDDff96Qt4LIGDUB
HkQrrpzsVSGs2EPJ9o/vNeGJXO2zo4p2D+47gBURxh4tJpA8cdMzXAorts1cDqY3F2HfspsVVf8T
R+XjkqLrjlHQcQkRdx2TY4e80HxSkGMrHFnumzQhVQcrjRKoveQA6XZZU0bAgCL4Rb7+psHHaW4Z
FdL6GGJBwJ0eraki1NiGSlNnCYXRX9skbBdaT+OihQ+4KP0ljM+y1SW7zJtytfOzpT2YqSftvh2a
uPRHpXnppV0EhUAPnJ8pduOPE7/k9q3fB4TA/aJAASN0VAwRHr1f+TylfGAOQqJ6pstluG4vkW2H
0o5zDwGsfLxa0we09OuCxq4p/TlNzlik/xrChgQDOB5IHG0cdLRC3v8akJZIJaUW8ldDlJ6P3vRG
Day8likW+wAyqDtO1lO10o+bHlTtjS2y6VOBiLP9+X9iUbqGA6PEgOUERxq+89Z5CkoBHU3/APQ6
FCGLUS/88PUH/7gpEPvGaNMB1oOu2XH+BlBZFgmLVNvCgaRC85FW85SSW8NFcqJ68C9i4f3aZkhO
Y1yXeIDRCTlaW7vgSBQdpKiIN8ZwMlKkW0tDoiIsA9m4i5FBlfwAf0g1lJEDFqaa+nT+Z9XeFO2K
iEPcxV+T/Dq3WneVl9npzYUazhRevuTPUMOVyx7mw3QsTe+b22ES8PT7+nN9XCOsTYIPBiGJrbN5
FKUA2TsQwbEpLRd+Fbs0q4CK8v7QoRGgS07dt6/H+2R5kJ0ghECRC3WX4+wMzsn48Vmr64zHNIUe
pizuV0geftOJw2c7MdjHywmgNeSC6OHg4sV/vN+BsuU8WXQGl3PhD+q6DSOSvLnWwb8eEhpdfgPU
S+JKD368Y+0JD86TSWc52Wfom/O9cJtQ9aKFfAnRPzTlMKRhU+b+0FzTjqFCbqeGoFzirTeR7SbY
LxSyeFISLO4SdTSYMBCXZ3d87Ztvq11lWPoZBOj3hCfNbUZye+Vyz6f1MCAeKpVo0EZuRQS5RCAI
zbADyiiBezEBtq9ynk0SuJfD9u9sAvNrqWbpFrZfm57D7hEEWnrRtcJGZTtAvLwqxOyDEwY9uOIS
/i6Uwyyb8Wk/eiq3lxMivOZVA+8J54JwpCG0Bwto30bUJ3fR3AbyDCpl8MToA6EzFMXS/PsqIYL0
1/kVQBAotQBtjWoV+g/vVwgA07AJU9StacaKksKXvUom2kE+uSh2Ymmy3YktgZ/3/siCgQQl4X8B
ERtl4f14MExJAwN4NwDDonk1sZK7EcJLd72DsvzXQ308WshNkaNCRwkJADLi90PBB4AqkDxVHTrV
HUgeNJfZAj9O5I7LJWgnpxLwf3tc7+eGRh52FS6+7aU5ru1E4xIB+wQE70ISuJkuoV5fQm6ZPbT4
H676KCL/GCjx0hoRLKF3YhnirhpQmFmrLCUFeRry2T3hqWZD2aL7Sy5jrYNfg1RalXhc1IsdY37H
5gF1lIbRNb+B5DMSfTVRd955HPJxyLbCudJtqvxyDFnRQNWuSJ4zE9HXBD7b31Sge1ImaZfIXUfF
TMvV8uRZN50dKoBi5M8+ct2jz3vvbZyAkIOmhMufG9Qfu1Izas7RuRVrzXqr7yn3/N/AmkPGWxaE
r2W29AjYt9V4CW1snyH8ll4I04a/lwmWJXUar+wfxHda7oIZHi+lFLDuvV2bvEN3hKvsvpmEeYZF
0Yo6ukdMV0kDavll1wb50wqCHb3pTeMnZYd9Kh9X27jmLiNRPELgwPBV1CH1++SOdNARrwqEXTh4
0Au4EHkxP0djk4yVF6np1dMdM2BmabbsBxwBaHBCPgi6DLCqbGsLMFmHqgZp70W72U7HAbE3DjpN
fml7qNeVwYQa6X5AbeKb9TjS1x6+IWOVknjhpQXt53K1xeDu7Lx6O0rRBTuxv4+v8k04HZEsuuQ4
uyBpHO1vh2MGNDBAX3Oq5UUwFuIKzBCeVXrBH5wYbLsH/ru3t8EyPLUIXkB9ATTy/WEaR/AlFpsE
MED1RTULm+1zYk+BfD5A37bOxubbh5dpK+Al0fth0H6PFdh8fhXwvvF2fU7nS1SayC6huHdLHRbz
I6GJvUwnZSCeK/LYlSL3PV4FfaBOIVvh7bqN+H7iCNvglIKvuWmEH2MzoSAYsnnJ4D/RI6z7llnh
TcCLJYWGTnnKkhdH4XEbm3ijAgYKMgrUJf16BiUVDonTXs0joAShB793OWr5PMP6PQJeyjUAUdDe
NXVY6DYrjbSanxHYNqCyJUc/rAAoGcm9THgb7QYTdk1JZkaCXdulcN0wIFzsgobYOz0Zir8tmu3K
KYQpc5cPdA+g4jpVsJNc+tImU/bH+Uz1hyKamNhxrwjucVNk/U6Mc3GrQzN/7wiN11IxkrCDGuj4
mjAp73Krih9T7OGIN8Tgozuamrlq0iH+oeQEUCdTxt4QAUZ9SU0U2G96atdvJJTeWzvQ9CaDqJgP
VpqmrgoSCtFS1cn2yisKyNC1ooc/eKzC4ZI3zTxdxb7NXwet4gWONLo7N81qaNWujfL3vs7nNzT+
xvNFzxyAkJYE32ycj0np2QFSjy0dbtFEGng90xX2cCrPW1Jamw9RRcOMX4MKjt2FZtryDWT47ALW
AQjvoC+NHko3EJuXME2Co8MIQos9ILWCAmcrlvWSiq4HZByGKFUGzZ3vOA/4DUOAAS6sbxMKPm0H
2yEpvMHtFY0XENPymT+m4McE9dQmCjlZA9vGUme6lTWZuuaO9ohaHmyu9PeG+1CDpnAkfEKHr8/L
mYTurYfUpAc45Nz/8n2zpmcDpIvXqvW6/HVmVHuIeAxtK8AfklcUa5fHSYz5TZPDB7ZavLH4ueKX
f5y1hIEDNDjSt3EIeFf5Xlw8+fNKmp1JGyLrpV+DDLAhEkKml0USfgaOkrFaMkJvbdA3YTWPYBGV
cC6mHJicaGZlly6FeR663PyaPOEvOyDi5Q3wZWg6RCxIrrpVhW1dWNVFpVYg/wKY6PleXZiB73Xn
QS9KQwsi2qO3mP3qR7H8RhKf4Uer0EbjucgTkLNXEdg/SCp6vWvyeX1KwFpZnrKIwsIUZuyeqViv
nXflFp2oKmtyzuuJZek99FvYowUbMrlMWny9EvnzRpvThkGGtE9Zd8A5og86mnL4ifV6HTnexHG6
gjZzV1wkNB5cNbE5nXcb164p3chFv+tVit+86ZcpOu/N3L/CDtfMpcoy79DwEQ4C0Klp/mFzT24G
lysB6yPpvyaAtWZlF0X03jq4LYPsEMY1DgTSQs8l5i72EhFWabNEvyctsrGMLZg65Qy1lpuwyTW2
aDuJRwoqcniA0JS4bCeSJ1dZQACMpEss/XM4ZcRJxXnLEl7SPuvDKoHF7FVUKJgveXOI8zq3/KEn
W3ltbtf5G4GDGgGol6ay7EjrpqqYgbuao1AqxCFBDIOcAZyymxQJET0jE5O3YOWnP2TvMl2OK+xc
qs2tSu+hZWOnMtLYVBcxj9o76sUUYXlkZfZiWhoeOseQRCW0i6qGpdTeWhIKdh/C4FdVhutBQJoW
LdwSqVGQ1944zQ9ZFOq8hgJNPkLSVc6PGRoPfTVGDQEoh+ZiKFOYmk9lMHMm9p7uGxCactKslyZ2
Wlx0a8x/egRp67ngdFh2MPxp/L3KoV9aAcicFTXBJ1vLfJ4p3KIWzz3A/3Rj7sasvYE2OZAkITRt
1AUop6lkB07k0JQDXYvueqIp/YNORZbtAORfor0XWwgLZGLxf8wOXd0SiiYuqXXQRr+QcSMWGhYe
HVaLsmO1CRneQZGkI5WSZAQmJ3MZIN4hF6g0xsnoX3jeUFAcxTVyFV9B07kOse0k/jQvHmQTZrdT
FsTfKSscO1uldOkd6MBW7NVQNN2+F8q/X9pkXTbtyv42cw3WBO5ADWxSmFixrUMhz3mYdD/8TV6m
gkOpvY+nLm8OcLPt54tlmntbekMXPK+dHnE1h3NzMUHiM0G/IhxeUbOLJ4hL9e65XSBuXro1G0eY
wMEo2ukIx2UAB0Xtu7jN7ycdwL5lDsYsqQEkXvOdsADmlIIlMwY3ff5HzzbRwB6o/hnH0p9K+L54
4tyFxP/J41XJi9V2wT1cNSK742ZIL1oo7MmDFMLk+EiDfiBpiujR12G63jvN6aWHEBWRBcGyUAMt
7fOMSvHNY55v8CCa7gebpyEspZL+P+DXsrAkZBmvNcE2r90Mfa8LiFqZAcj/OGH7pCmKs3SeVhCW
4FarSyN8mOU0bpyKSgL4U9se/JEauDgdXxaNHiEpz+WsgPBS7VYeK5bvatrw4EUwji/AB4y3ogkW
vJVaQ9+xtcSXF0Mg8WLCaYy9IcqMYTwfFMNQZRPAyheOTQ2rYviBS0QHgXeBMDUBjQq7fhUHWPAN
LQi7zMbQB1wGKMwnXMawgB6jZ60V7kK2WvYLuF0alp6KBT1Xli1hOUST6O+IMuADDusUqmueQ97k
aUXoza4GdFSaEt2VtYDxZc838EsT3LZr0BVlGnXE7hYc66miUyAiZAZjDh6vWBddptOC5o914bAD
FG01qHYYs5yRmC9NLbKhe/YF56Rs1SBvjddmP2zc4a/xlCbQA5r1cis52BEVpbip9pIVvCiBI+Av
zOPyHh3leNxNbZDNe+ipuhCWNe3IKzxOBKL3mQRZZEhdyCuk4novJF1QhKBh45dTPmN3aJO4axmo
dQKKZw7cVRDMyBQ3+klcJVKRB5h2o2weUEkePC+wfUWBqPkxU15E9aR8Ah146WOZFl/rm0ANfnZw
TDN9IROQJ14YY4jkMm6TF8N9b6zgbZm95iuqH3WYCGhHZaEl0Gljgl5D653kJYrI1l0nTWyzcsVP
BURwQP2iGENPlPMQRih8UObFS22H3OFZkT5H8g73TryjGjOvaBfOt5ldOGy/iJ/eIbHKz01onVf1
GO0X3EspZI8pFDpMJCKxj3mIk6gYLKAPLbUh2/uonBclkZr8BIQAZF+EcH7zmLXSRDuZRvKFB5no
Sh5PwVWRTiuWpQui5wYFBsibea13BkkiL69tOMXRAXe5uso2kYRSLYH/GwWDBP6Us0Uo4HJSq1kg
bPIj0pCzOXfMr7hKGl3JxCW8hnZF8AsMBW9bDRpg6wZRW7ckyu0emi79QzQkFB6iS7jIMiqYWssQ
jPXvYMTi3WhNDHR0IOB+gFeiH5pqoDx3lxEuKH6ZT3wecJYNsCaQ0Msu1g5I7HJxSpM9jqRWVZeO
63Xcm5DUuaViKRlAcnhXs1ijsAGAmavEZGVzsKApW/AwFHrl3CTwEaY2n85Y6AXZPhj68CXpUQY+
QPAHh0DNvn+P9Ii1uyzo8+KqaeHJWPpEuGsRJW17LgI8VqWMGNRnCbomj77Rwbhr7Or/gOea9veE
hlofuHDqJfNntJKQQ9C7xCGRqlQDIbgyKZyEsapZ0DIYfRgt0bTPLxBZRyCjo1TaHVC48tJaoWPq
Q6w9wtntG7w3e/RrvKZMN7E2GPzAMxvJ3JDCW1GFpoyRc6BaBT8EjSAPJJQK1hrmGykSfB8DiaFX
Q6Hwg83ZLHnl2yZHQNkn31sTjqoScAnCZYRtjacc5ZMrPStopxnfAKQVolnloUqRqaVsw9Fc97No
p1J12QqMXmqErHKNfVulq0iifUxRQShJUgAxjrUHcQsj06mUTtp/DGdpj6unK555avMAEaSOCSvh
m5PyA0kdAH/o7MgcYRj8OMsWsOYnBM4xArU4nfJSORr9lD30w8oQ/lFmn3tK8m95PxfoaEARLSuT
ZJonMPgkSvtdkYmdzaLW7AZgC5MSQHQpqw40HlxnRQH7Eb16nTkIxuKLNZo5pgG9qeDQJW0XV9HA
YVu0Rn27VmAmzkEV9Xa6S9bGQWUOeIvfitJUICNg2ZUeFJxTwj7vMzyBkKS6I7jG32wy4gXh2Jdr
2a7peoWbAWF1NGiEJnD4DX/3bUPudderV7N2XncVtdPiQV0umXeuiSBdszFWSMWLrH3yp2VR1URc
mKKrlBeXnC7JPVYkiCqNNGAPzkWY7Vg/zc+UL8C5tECsBVU8kYhXc0KzyxCCKykOly+vE7fgcdcs
7xm4bOiM1sSlsUCwJb2aa88uVWF0+idN1qS4TOTYPDcwHsHq22l+tRbdqbodPf1riAuUtYIpzs6D
IZ7CKjdRdDdHwdKj4qfE1dz6BmDOtpHf4oEizJwoxzK7EeZJVargQV/qKOzGqp8luQwVhOgqB4Jp
VLO56UQ1UdU8TtARVsC7akBeWMFscykb6wh8a1I3lKhrjo96mJN1N5kmHi6gLZ/8bjIWtzUbJdLx
NHA0O1tABBtqw9LRlbotvKe1D/VQJSgYDoewk3afhrbLy6RPQaPF30BVrPORCZipG2y5ZtPMcewK
yWpsz/gfPH3kR+NxiEfpWVrYh+M+72D2TsZfiRpteJ11qzC7qBjT3zO6JHAOXaVAJo3AtDQtZ7x2
BUfFrYUzkMSz3eGvrBFsyX4F3hr+tIpiG/ucb8IE4AAYdEjY8nshrLmgfEwl5EkgA1NNqIm9aC8G
vBJu8B0Omt97uBiNjZ8gEpn/yYIlga9FMOZNzafZZFeui8f73qbNG8TaUlGzyTdticKtWS9WeO39
hhfAeJ4j4irgPOqLn4Hf+g7vL0NNwercPobSMXo2+iDbneUkcjiA/tz/6Vzo+K5FYNaiENpHr3Mv
ph8244NXweLElyjCdAWKMMLp+WzjuskykWusymSKJ1XZ3Gb3nk7QJYFidAwgLIGYHV5uMlwJxFW4
XAYdHsBigRtrr2iUldAgYn8ELAWaEiwB6HL3QJ//GmFs9I/lpmmRRrW9qAGasi3SGY63CNsf/nOz
2zKeZm4mVSMqExx1RatuXEZirAaM8FATyqYQ7QR8crf31ZS8+nJCkyAt+DSWERuyoeS4Z/qdnv3k
j0pT5BMT21qe0FxA3s0ZYM3YX/i9u964ZxBPKKsoAqhHb5beiMBg9s4UGjR5Cc6bxuM8WXRnW4hW
lBFx8LQ1CPGfVaciWLfPk/3l9VTdCMXoz64dyMu8MPbdIlpGrRoq0E8qgFxzRXq6Pi3wMMf8Yg9M
VhHnSxlBN4RWoQA2MENuxsqA0fBaL8hxQDYFbXO3zAE9TPBcftDLMD4sOUO5xUjDWyTTCs+iRgHa
1l6DF6KCsrf8lmewWC1jOsz3uK9RQ+Cz535ILx7+KOkGCboSy3Q1rXHblyuk++4h6BU9Ekvac2QD
9k+yjtFDgxP0e5YDgHsCpZMBKb+P0m3RRCnoQcpPXUmgoZuXPnJQ+NrHS/6kkBlOZYNyw48gMENT
A9WS8Z2SKcJv6B0bdFaSVd+hjrMIxNYjnyo0ZXp9nyAFZRdRsYIbwMMuetNN2t/ZMJx+FK1spyu1
iNyhNemypPRVSuUV003e75B+Qw97LtxQM6OK4bxF6+AXQ6n/soAXZH8BUcnsHlplm8Ac2o6ygvRX
bnaIX7qbdZbTPWkn/g9Y5u4S2nekqeKxiZ7Y2BZL2fc9CsgWrdzrzKwDhXtTCulgALhaUxrbJy9d
N1uCGzTFleOWdLpdCoHqfxB7vT7DVSz3Y9w1XpmGBJf5jPcMLTJ/8Pyqw519vwZ4tsFsHlGbBDIu
gaaTHwwolHLaPwSptssFqhvx44poGV2/CYnzbg7grFRSlOBXVBzFfD51qJlWgvkG20d7KON3HSzw
Sq6XPqia3CvEbhmjuau0FdA9CwGyuxU6guIXLYo2v4nRQvwj4Ij7NCgkvDiLWyTdLG1+TknnOEI2
X7l7nAYUh2CXY28M5b2GFnXqukoU0Mmt2lZHT0k8oHsxwiti6794fXClmmi8aFDIIKXToOseFk1X
tSOszwRS6mBG09Ot8qdbZvYEUO6gaujxUV6TJoGTgNE2RmCAPvof4tx8tahp/SVa3KnX/hA4nFBw
v8cDQuHpIlmH0JwtSnhn6eJTi8ZQasm+c0XRHwzilx/FPCOXjeQa7iWJVFd3seL38JH1buNMxo8G
vVRWWpVm92Asd2+KOY/t+jZLZGm8ED9yXuBLXqXJ1CM1dDFBKWBe8HRo5I1JFeEib+tmJBvW2Iyb
q2S/jN8R1PKXxuZ4GDPiSYrzn6OPBeivPUNtZLXguP4fc2eyHTeSpelXyRN7RGEe6lTmAnC4O+dZ
JLXBoSQK82CAYVz2K/Uj9On36g/KqErRxaa3atWxUzhJcwAGs2v3/v93DV6QPM84bTmz2oBhVCsA
GbkgUPCs9GtkDFbnywGBFlyxKS6oyOhd6eNZrycfKb3+QHhi35rF5HRBX7jTaVw3muc3jqWcFMMs
zbPRFuPJ0Jd9ui9mPXkoFxJJ5wmcR7GNQfSmxPoDRxTTaKznhYNLElokutkeMhJWe+m4kRfMlP4f
wAFZ2Rb3WW1t+mIWyZYibnyDYqqgr4pGcqqpNW+Hdr5/tsTkXLSTklNky3X1BHF/VlNhankR8tLL
zzXqWdLXhzy9VnSNvb3thy4LK1lFLzH6v8YXQ8vCSCdnPGFusZilrxJO3UXzoBFGFlUuQ3uIusel
qNDAtg2rhg9ysX3AuKh8zZgAXyXKhiSgZhE9mbmeXXWSCCJYRmFQHwfqsuuXlhxfkjZVHw523NH1
cCiL06LqlXirqZ1y6rLw2SGEFLPadIMTVfu8K5YysGmeUPpNarPxdJ2lnZum7J0QOgGxF6dgLMy6
kyZbr9XjOkhaoZ0sJOqpL9Si32VUxiy/TyZCV7scRpcku5AV+TPbZKNmtSXaiFH3eSw/M8ViL7tw
2tojPLIW/VuJJuNLbQJ+DXKt0IgJJEQLL05ZtHvI8QHlt87xvTpqr8ZySbUNb0bpQPGYafVnev1s
7mytUGMOEcnyKA1rVIN8tmtjIxVyPkQTWp8FTj2Zj3WBpvssof2S7rcITS5mZfa0QHildjUs6zGT
xcdKztCa1vcRrUFWUYmu3VoE0p1PSY2yblnkp8Ma9ARAx5Q7RwASAZSV6VcFp53qJtLL5VuJ6ME9
qc2qf3DTNL62hbtN40bt9pOiJS3Z9lYnL2DOuYncwPMupDePT5Qs3GaPR6o840AkvilFzMrQTjq/
kZeKfr2MS+cRWw4SrSjHgauGrYhOVe5C7jYiiCCp45gFR87cSML1wD1s4iZ3NyyssUfyZuzFvkbs
RfaoKYBfzPSEL87bwkhYLM0xu5zNaHoWbNu3Bg8nRcsl9e+1mxD1rrS8c2l49bTjGusrM8sawths
isiUG3ympjTP8kERI/9aCq/gOOowzX1aXZj4YssBTSAP9sYYI3L7pPatz/bkEEHobZR+RRsB7klC
/sx8B0SHd0GBl6SfW5kkqOhvY6mbmRlqsXwXCoYmdCbtVVLFperXNswwOr/bMg7rSsh706Nn2FlP
YaML5wL7HMdhG3duYy8NHUPojP2CmiRvtrPCGTtUx4zNRm+TeNl5JN0fsEcba9rY4uQyD5Sc9jNZ
q96XXY6XLGm1GI1R7JSmn2euSw5IYe9ge7DjKjSXCqggQZ9WbNMlRwoZqm7vqcI3xDhb28GQpXJZ
knumsW2TF7J5bZK2TS6n2B3pXdClOQEPfSyNmVU01XM9LIpJQYAyxEg628s+pTw9B3ZniP5B9EIs
OwKYJlb8LDLQNnkT4k3AdHqi3OlyMl1o9HqORMqPS5t1MHSEVmW3RmyLIfJV8KIFCNFZGPcmzXer
S1Epk0oihk3H3Heqja2Ktpo6UXalKsqjmpRjeZJNo3DW3yvT+iyBV9Hf2dqwEGop7uLWrzQY1Qlt
KPsxhmw8nAx+XyvWyDF/GVVtb025Pl4IkyQ6FYNmqL4Dsh6WOqCczEFs2zZ2HH2PvMWhf7SZdcVZ
V9Ee9zGn84r85mrsnZeqW0d2MAGenz5RbmnV+3KwiYWCyLNL7blWGku1t0VBjXAfacNAUbkzFnf5
pkz1KughnEteKqSz+Y5hWqqJ8dqOe2ZLpDnBk2EqKi+35sQ6+bIcpDCAfLc1O1BPNQIFMjBUVKA8
5NwdzBNd71j7wVp65a609JpIox8bi2JJNLQzEmepCl4pC92F+8UWhu186W03d+QupU4aJ7452VnT
kYFKzfKpcdllvnkcXaNwcicjPZvStJBX1iyAYwf43kB+J84UOWdTi2VjlxrDUJ6rnNDNnUuHjTEs
SJ0vN3bD96991aVUAMKfDn7f4jSeins7UZXpczRPbBvUSmZv3zK/uTRby70dafF+ONHkwJaZqDql
FNJrY3s6Kz1QZ7tz8mHflSO9RGRVpCNbZd9llwiiErGtR6evT9tFXbJwsEoj/wzZIxKcczu3Dcl6
muq+RWqy+Fk1L9rGUObSoZZBsiWYLbNyn3LemFuYgNl03s0Wp5lFZX8N5STBIsB7np/7eEpe22nR
2hObRSDfTGYePStxW6t+rAzjA5TNWN9OqpffpnVp9D7u+YImS2x/ZgjFLK8/x10eOZy1DG/axw0/
FLBvzNFJzOvyrbdEZm1UtM7zDmGm9oABiRyTRc7e83uPPJyPqUa5ppIaF5vczZbPs3DqW/zQ2v3s
xqrDgalLw04kaUURgRjRTwR2W58SSnJRcfa+dqF3IGQ2u9LyIztKPssu7rRgsFo5+GXTzE+lvswj
geygqhut18XXGSj509jn06lCsF8gi6ntk74DeM8hzQ4Vg/eCJpf5iZFlAs2AXM4pAw1FWMeDeVbz
9oz+oveUb5o5okGvmY75eeHQJHPk2MAx0mia0h8SvaFHAIVxKvMkgb6UizbdN3XjkD51iqHaiAJ5
+2ZJqPzeZqyI96rSduSkYZjSHMJykpm6hoEIodBsRB8Jd/c+FRai6bwe2id0R+5tlJdavo2ryHFu
azp/PwoaWiLYMSfrm1cP+UwyxurmTTRbZRVY45SHbexNK9shdyA1Aw0rgnGiC+55J7URXEchypNB
HZP9iJi5vrCwMqUcqS22b6+tyGWAk6NeA2yS3M+oq8k5pnWrCJo+ymJyzx39e9n4KwqfInJMX1hO
+1nE7E3hNJfoOTKO7uzGuUfn236J5j1prdjcdG5XJmeoqZSSzoZpWYRptPQPCzKBLuQYOX8pbS35
Csjedf0xsaazEvDTsJ2FSD+3ckSu7CZJdi0bM6V0qbs1usV5kVRZpN6ecV7i+AqG37tY7Q1xoJV2
IgOUPtRhKK5S7ZVDReeDpqTvqk/D0Y7NaihMxRfRIu+ShJOxTy8u4PkOkU67Mad5upaZMTTckslS
/YQVaPHj1ilY8TQPwVU8dCznngdafaeR0nyksI/yYciBUgdMSxLX2ZI2Z/FEiBUOWHcGFre1KaG1
pOI5F4Z5r3pTVPgs+8wbvZulfq40bZv6KpWgpzju7IIzXoeku+7azN2yGLnJlmaqybZXG6UPHIpX
2rbQvO7G6uJl1f5Z+kUdt/Y1aB0wr2XNIu4rS+7OYZLO83WKNPfOSIUoz1rPrpMwMocsDgSiAxlG
VhS71HoIMrZuS1V8TSGQ1h+sPm7IZWqW2Gp6mZXbvjE98j8cAEnCymkI+lnrP1fsvWZQaHBwHrFY
VMtGqGjfyLslThyqiZdCSXeM7oxKylw/adnipuFiKu6LU3euEQhRTUPIyw09ISurkv7uU+eZJ0Kt
5cUw0eUqgIRElt0ty+pUrxVS2InGSW5LgKB/EtbQvrKGUtzKU3VNFpHZVjl+TpobtBnNoB+yrF32
GVKKghysQmkWeVD+0Catda9NgInPNPa7m6XUbOKBj0Wav+jKUIuDVXKhHqnEdIfQo6qQc09QRR62
ydptOSXWyZAdHeXQCgvkF9wRBHDIdB7MowMlPIcUYZdL5QZNQw7aKXj6Vq2hfcrRdEyzEQcpNPIj
l/aLPm8d9IccFEcmGcX185/k932ssRNFYKlNugyfwUmu72paDOxKSvi/PxRdkxHrQo9iVzk0bEHg
0Yo5b5yg0dAVGG4qd7Gd97tEE9URVsmhqnblJa9d2n80hYBEd6DQS8am4rUb3CDKmsrPI7ol5E6Z
7uYss/2mX46ZGN6ZIKtgmJ7U4M1QBh48unxulggJiYd+YNZPimWYTlwW0iM38L2rQtGMp1UHf/rL
BMHMXjr5lHkBEj4azo4owI1IyzfFYFH2zVrriJzynbmh0cddJ5DHLUGl/u3c0FGIdx0O/8CzxZfU
VPNNPKIxT/v6GB7kvfsHGhFaFQs7s/FAJYpFTjRCSb2ADEh7hyDAuSgIe4/cv18Me+u08PDpMSNs
+AqHPt3Gai1OhzwmRZLEr/NGv0C1oW1aVzGuBuEOQVYk0a2wJ+0TlcU+1NHI3P32WoLHB823yZ6J
o2a9FT+9cBztHGwa3NSuRTofpB5SFVRahvG7vUo0zF3rlHTJ3NH92TgYSM8SnNw0PMWl6wymT4sB
9GSj2uiPy9gcw3b+OlUMIJDUtJDesk56By+ckmgdpROO8EqST1+on1DcnGEiPGG0S4/1mD40bKxX
tnp1bWPFznOFb29hlnVaRJmDhJejuReNU70IqtRbopqvZL/KAH+FucnjYTxi5fl1gWbcldDB+7dK
mg/GtSe3VQjoeR+swdo2tOsKRG8629Jrmo0S23OgaqW2/Xi+vHuxdCxmziA2xoDz9mIRk0ymyKkr
SZIZeNmRuqPxm7cTDQd9aeYi1DWBkhS4/2+//lzu2khk9dc6OIDejlyZggZB5eQFkbGUnwqlrG5n
oyCVOk5jefXxVf66AGDhhXi87n/sR4fgmNTosmYQHmNVsbtTx1nstIU6wsejvDdLLU60WIt4/7VD
+gDH8og0qsMCOlktjuGaulVflWcz+vgjO9B7c8XScX5hJnXWWtDbm7fkXiccCEyBh1rrcpJzdGmi
/XnW4DGo4VKZ0egTBGRW+PElvncj4d/RBY2Oitho11vw0/KiZCr5z56T7TLq5edCj61yU3jSGDcf
j3NolV3fQYyVDoZOC/aYcbA3dIpG74PZ9rASYBUEAcsbl0ltQ0UC+yQCBprP9Na3FhHk5Wi4v9uq
ch2eZdxyqFzCRT1s/d4POuVZistBBCQ7MIG1+5nu0HBuzGAbqvIYge+9mQOzcWWxGuTtD/maCRCO
bMbGGri9OmzpAXMT0TRoQ38098gmdWykgxsLQXRJZ8GNje3aCotSo+FDlkebUjTmycfP8N2h1h6t
OtgKcGMHLzjprChuI9MLTCU1vwCqoBO6kTafmjQ51qP819Blba39r6EONiMCDLun0OQFQ+IBq9bp
JxqTPwvp8W0hyKS35MeXdrhq6haBy0p0UH8Qnq2D8TjcAHPr8z4clVHb4T6akGbN3jZfewcYxjRs
nZgUjjEX3ZGV7PCm/hgZMBCewnXXPfQuZnqPp1HX+9Dtcvd7WdfeSU71FzC+Vh95B98bCmKiytoM
bdAyD9YYG/B+MUu1xzQ7uN+R1JsBtoh7ObTKsWPC4fNbrwq72MoHXrsxHL5vRdG3ehqjYlWM6YKK
i/apLcfWpzhh3xZuccwVd7h6MtxqzoUUg2YR4OXBlWmyp/GJ6w3hpKRoJG13Z/0wTeChoGha13wP
qndHntzhkrYOynJCXGauBz3vIAhNrUFIp0aZ6VLkXDvm5PsBFMlDi1d4S8RhhSR56tOkF+5LMk/j
3W9PWUIaniLHI4NrPnjxh5giWjuXMiznVu5kvq3rW6OM++syca2QUmuNZKQ+dtHvzCGc+R5oMw/u
Ia6pt/vF0BPMM4gM8zajTmPryhIQodrf4zZFS/DxJb73WFc3vumuAFwm09vBRI8whNhMYpQy0sAr
7fGybpPuOtLmZCsFYjOlqdUjj1V7Z+5imQLTCn6Q5h6HpPIidWI1zhuJEr3VL3XStlRdXFt+KWTt
7cUwjvdOsuSnmez0G054xSNJYSMUOHYF/W8olUVemZKZwq4RRnVk+BrNxY9F0O9+SxRqK0AQjenh
lJ84pNNVOkOUrGLQE9JdfGaJtW8Lpdu3tlV8/fhZvDfbHawuGNLRLqiH0R1mz6o07LEPDVTRChpE
pYhCA0UTYpmpOqOXarrBvRSd5WnR7SOYF8P242/wg/rws2ttfeGIjWw63QNFRkLxdjq0JDn1tYNR
mDd2eUbardw69D/fO3Gab5puXoK6k9ZFpy5NaBU1Mm6ecCj6PqeUgsDp46/z3uSk1YxLnA0swjxE
8SDgj6Nap8S8jEl5Vs5yvhlUzBVKYn3Jm9ihxjSJI3PzvTFBPhD7AolltzrYpsZCVRdljGWIMygL
zFkf1lKUdG6y2R1yn+Id2YQyMp0jO8e749IsYCVVIks47IimUQVfEtJsNC83bOoHslrBsT19SKmm
JNhmFTXZZrkwjzzyd8cFbriuchi5D594LZMp7a1KhqpeGHsny20bWbHMziJc35uhnjWKIpjJjqw7
6208nGi8WmxhALEBOK7vwk9B8Yi8t9cNnB4AM4eHNJ26jd7b1sPHE+idN4rGPtjGeYHhRR5yBNCS
Fpb0li602zoLPahDJ9gCEFF08Xdsy0PQ6ZMeEBoY8Px74+Tj0d+5tbg1VRp4mhqqvcO4gzhhbnMt
YSoVmX2W2ajmXXoy7YhQu1BWOvwA0R0D5ryzaDEo2RSigtXFfjB/2ckgzXrsWX1PDRlyCrvzTFI9
d6I0cKxx+P13FNSRvm7SdF1WD/dIt1uBy7YrQ7OYlbPO7tqbBGVvvVXxRqaBWsh4O3vOfP3795aT
PyEdN1anFfPb+SNxTFio6WWo9IvczbVW7qXVqCEuW/daR6+OQbCdb/4bg5qkN3TQKGvs/HbQpuxS
tbDYme08qc8mk7x361rK17hppp1a6Zc01p3zI2/KO+EAYQBTWOc+6hD43w46R5ljF2YkwzoqO5Lc
Rn8n6bFZsD+0WFA/vsJ3gnQaW+CmZtYy2OGhf5AoCPthJOCa8RYb2MdOrXEx7hTqmL7EvR0YMLq3
Ml/ap49H/qX5KFsPhVA6yK7grLXl7dvrVKuFLX720BORKaA+MYtLQRHyOwaMeZs0Bu1Rjaa1vrpN
1OBdR6OMmEPR1dOCxt8PVGMQJOpjlWxQNeEX+PjbvfdWsS/zYpGk5BBx8BCsYVQVVm72RRexmkuv
dMxDsX1BZVz1o3j4XbLfj5tB7poMLDEZvTLe3ow5cTVHCI4sSU/O2pLQC3SSk7tUl/rvbwArHxjd
qLXSiw+b4VArMroEP1gYoTHfEfJ+qnjLdywwnF281rry9DIPf/920hAX7h0IffrvHLxIWNpqGxF3
H1plTa5Aq/qrMa3m0IsQlpj0erv9eLz3VmIYe65nEMy5dIF6ezvdSqXv5lwN4WBG6n5Keg0PfScf
cD9qsKfL6NKu6/xY3uC9SQPIlD4uIC9XauLbUYc08cYYT0FY9ZYR2J5AWVakygZhoLIiCYwjT/Kd
lcJAIWwaPE+agRyO17iswJSdx9Ca4/yisdL2sdXNeUc+LX/++Ia+c2lkykHBcX2kfO3185+2b2sh
17ks2UgZEvml4woHG7GNAVHpEX+Dil+OhGXvDGjismYTp9a3sv3eDljVJg4UzBJhLuJoW9nja2mm
+p5WaQ30o7o5MkHfuZXgNOH6UuGFKXF4LKKQ3lP3VcewY9EKUfblO3QNJupy+xg8/AfV7SAUWuMg
OqCB+SKbfLDw2QnSMTudplBmyby3DKgFIlX6m6zPtI09yo7jp1pdp32nnnYN/hqr85Yrdezjzykk
7C+4uk0IB0a7H9aGLI5hRXdx1PaXLoe+U+ZDtq8wsezjOJfH8GTvHRjwKXBIJelo/drkatEMWmii
fwuttquRCEUYsSx9ss5oUVc91ig5iGLnKX7y2I9PapHCHUEqpLxKo04xhQAE6DYfz8139jCqAZTJ
NGIdhwLW26miKjVg1JapotlSQWxUuit9aYDKgqKr0cx8vyheh7myNo4c4N4bmdw8iWxqEZCKDpcZ
q6cffBJPYaY632g4YRKwL/ISR7kValIvHu1uSP2x8/ojkeY705USCHUljmxMV11/e8kx7q9KNtoU
AkVPkJfZuU+PQCO0xHCsDfc7SymU7XUccuHwTQ6u0ZBFbLAdTjAbolWcb47lDqXORA13Qtw4L+3e
Efpw5ALfef3XlYYWFAQGqn6YQ581q2/zGmN7M0M4UVHEotUG17FfxqliBQDt0QQfT6Nf7imzmQDT
WmsTpPMOTyiU/mttcvuZty/tLjstqXZ6bY47pJS/WxfUGYoJC6GCKMb9pR9dkxWDnTlwMFbR5Sne
u9TPBxedERntI4HMe1cFacrgCbpAaw53+0pr5sy1lTnECkyGvmzNPrAQrSTIlMYi/PgWrtv4m5UN
iCCJSSjpJFgR3h68iS42GZSwYBNS5NKXKLAp9S9LDYDl43HeuSjWHg48OveP/7y301+LgR7EwpjD
YoCDYOL5wv9Cn9/Yq8XLx0P9Mv1XLqJNaMyKzdHjB9vyp43Pzj0QBGvCHNuq2Mu+a8IOd+VG9sq8
JfU9P6paMW4/HvS96yM9Z6w4WU4Ch82wEhh5mFU1REfI1+Bm6OltNZOzcyTi2P/OUAYtCNaLI1Z6
eyttfG8aqsVV3yTpUmt1qJbgzyGJ95x/1uP+7ev07/Frff3PidD94z/499e6mUF8JfLgn/+4al6r
O9m+vsqLl+Y/1l/9rx99+4v/uEi/tnVXf5eHP/Xml/j7f42/eZEvb/6BBQJf0E3/2s63rx3OnR8D
8E3Xn/x//fBvrz/+CrD117//8bXuK7n+tTitqz/++ujk29//WCfgv/385//67PKl5NfYWarXl7/d
/q//OVZpXo/MwH/+1f/81deXTv79D03706QeuraGgSLFysCsGF/XT6w/VzQpBNU19iJ9soazVd3K
5O9/GH/++Gk+gi0NwnqFe3V1v36k8PfWuhxnCgiz0KSJD//zO755WP96eH8DI3Rdp5Xs+MsHk5I8
JcchTqTEgZzWAFe9nSn4uM2mq+ZAaarcDc2INWznojO0kWWm1ZMC3Owzdo1aBKzZeCimHj3arqw0
2V7AT4CcWtpQ8XydA6bqT44FMzBCUf1UdU6XIsBUJzTNntJ/TWtVebGEpRZnJl0A0LEZ6gqR1y2l
D3GNuvdqNaPNhmxjym2WJu0VqHJPJxBxSYFE1UJxokDovY3MZDoxG0OvznsHmhvJbbM9thkfRAEG
nT55bBSZeVuJjQ/7pcLCmqwGNyQcvvFUTev+SdP68mQCmHJeZIqGiQWMpI+bNn78aR799Yx+fiYH
6+2PkVkmyJSzTPCED6LyROtNFIGKP2PtDnq7kZe4IY81nfqBnP1pVee8tk46Yn9OGJrLMvj2wQM0
mNGA50FHfAp7zxHjCA4kt25U2t7mxolFY8fhzEE8nd8ogzrc4FdNiPUSzgZ52I2L3ZLH7pscSfvc
4rD0uyVu6VLaQZKkpot8FjOKQbxWkHzdlqx0jq9VTm/6ydiZMjAt4TxoVPGRnbYSStKiTJMJzcQa
ik0vR2ltJYWxjTPM5l3e1Oa3uSlEvVETavTjbb44xW0/atNzK5zkMk8S/TvmazvdNDHxCx0AdfWF
M0GdBwlNKFpf12bAErWLQBULe/OFhGLxipUfnDrFMkOclkZsZhtlnpSMXN9CZ6yJTC+O1LocMQq3
QxWHwlSRqbK0inBBmP7qQjSRARwlVw/zJUqFX2edg2I2LsBn1Shb1b0pim6mrK3W115cIHIu9HrI
QrPRtSe9G6IoiBTQ3H4aD/Vr2evLRHlMTHdLJVVzVzbeikZKs0TZWJmWeitrPsrP8ojTRjAuOBU2
jttqs99gbMdMg61pwi3zxbRgUwS6hzE1/HiC/pBz/GvuUH/lgMOqZlPf4NTAZv127ihLneZF9w2T
T31qiVa5GRDZI1XHQ7AZi8FfEJ35PRf8PKJa8gvXuCyrQt2MNMVG3J3E+x9f6Lf2oP/rzvJmN/pw
p/r/cA/i8PPTs1n3uDeb0OP//h/112T+eev58Rt/7T3un5zqaAGDjMNEsLbqDP+599jsPdbaQJJy
wRoJaQQIf+09pvMniSq6qFDBQJOFRum/9h7D+pNst7dWGFAusXKYv7P1HMZg5AhJVVEg4/v9EPS8
nUS1VQqMfS7G8FSOZwTOL7Y3cqyUurFf9KwLEktLjoiH2HnZOt9Gszo6SFBfyJVIkaLQeDusTuGg
NTWp+tC2uuWhAflRAU91G2cDwtTrNwNGTPu8jjCVX2aZWztXYHg0C4qXWYkzuKhWe2pALWu3xtC6
pBU6R5uCgTYXywniozZsuLfftFinEUSWxy3sqzbx6m1WYHJ9hlamGvvGa2FYYV0u6fpnIKXFYDVM
mzwHYnPW5GSo/Qxm3yPM8PkbkmxDBEunpps4VzEhRE43PA15lgzbEe0/pQ8vGdvrDA/tnQ3IDGv2
2Cz2KWJoCfGlKyID6axnPrHTLvFOocPWzFebRpI8vOiOQX6ERsVBBSVA9ynPYoeiKKGgnPRmEg+s
b3M6b7SlTZ2zZBhs3F8S0T9NrNrWHE9oIz6Vt7BtI32DZcTblVpP4gMV+pUOHjMJqFSqz2WpXili
ggKrLDGUJTTX26S1EdvZUBuekLZ3JrrszqyvoxEUFCaselLu4HjMRihHg14l6hKpOuaDbMp2WqLl
z6NW2Y/waqIQhIa9IprK5tlt3PZKrdzxy9rLCa23lYMUilL8WmE9UifHnjXr5Reij3KEPUnWz8fO
mAD8wYvrBlIpdW2v5gr/vzUSb9MrJS1eU6GSTF/meIyDSDfuaKToWFujKowmiGxKjfFagF/6sVgj
ktwT/TXp7GG460qwuvxIKZ5VC9yQLeYZgXFnmLkfg9o7zVJZX+Zdp5inbl2m9zTC1tItPeHHKpy7
KPuqllKAhMQLk4K0KHQbOp9s2kBAUFpJFmWVt7sFm8mSBHjVjOiqzfAzfXONdtKMU88D07XARlgA
ikGcKGv8+R16zl6kWXddqnXzrKK7765zhUNkMJjC7LYyLVCm+IOT1vUVQ88CaGMUVXmoEBO113kH
delaGD1ZtWgup6YKAFUm2U5C5mO2WKXa3UzsDnHjQx+r+nEz0rJpvFZFX2UPZaMnxTmpjYlZaOfr
T/u12rFr+H/9T3fR0mE/ebRvABDg8ZejZXKcfNPmLk7GgPCThjm+hjd0oLLqVXF/YuHOsj+bsYJt
eF69i9vGsRPlsRUJd21JBmYz4LLmeUgH2wgVMZawusaeqybVxYcUgdwbOEZp4uPIFt0zVjK8z2y2
9YY3Be83SHE5hVh4vCqoBpPfV/pWqrvambT8YSggCm/UZgKxY/Z1kX1yZNLm1yOtzMt7ia2sC0EP
s27IjuNCmHlemtK1O+vuUxOl9olASj9vxEya4Sunh8zZ2BM5w12FkeZVdgqIkVbzbqVeN9ZzUqFm
yPpak1uq76drv6+tAhj6k5EROm+hSpr3sUidS/iE6gU0iX0CGUaoGMvJDQUJHRg2OvGVD71rl3bO
CV4l+bnHIrTT7H67xNaDMePaI5Q4t+QPi1MB6mDoHUKZurgmmleQlrspOeMlnc6MXIs+DQu+8zDX
4W3c2Hp1Xxnld1FHo/TrdLJ21BK1k34ZKg/KWc/dT43LhMW4wFRtjneVxkJYpHr9DSai5ueTat8U
dbnH4dqiLbMeh4yDbAXjETOV9qnBOFrynC8cQSPBxNT2yjR2OwK86MSp+i+VLK84lLmhLoHtqpFy
pxC4k72jlzBQvvzam4UvwZGdtrO3Ecr0MGKfgMCbbDs6d9G0a3QuBnycTIdhB9/EV+ZUCz0aKfl2
X186VcXCSgazmfw+Ti+9LPnklgaSmIU2PbHO8b4GAwFkp3nS4LuCjPiEifuMrjc2qub4tF/cna2C
lpQ2Pafs3DyZPbGFsnW+0FQbXxZ7gdFDoK27YluSfPERoQJkExOcHEOekcpjEeuzW3awcdPS84Fs
XnmqNyyjeIm2LFXW4+LM9/S1cn1ZVuo+6fTSj/SlPaF78EkskZSn9XJO/vdzsyh10FZYm4UwARTY
NqjrHIO+57UAGXtj16dkfzx3Y9T9BpPrN3IsJ4pW7KtUB3/RlfNzlHPIDaKEp5SMKmg9tdo2mnJO
dufe8Fa4DX0aKAdmOJlayn+RWwpzMxPh5sSz+HjVwXBvhOoplm9IcQGZ9DTOK++yjzidNMMYYCeW
eDP7x2FwblQiY59mOed0CtsPlOZ9L6fOlkYs3JNXBgT1u5h8WWjktIGd5+LaUpJyo3V6SCnciE89
JbfA/nRsVEpepSeAIr9kQwekw5RpVoGustUF+kLGiSZexhvAvhoEIncJrbG40QB4ZZsYo66PF1YO
Ab1uqhdaF7A0YbcslU0zYaVMFwtXWyYGAS6vGHeDVln7sbKzh1mNxpKvGrvc6naExWHaJNpn0C0z
iERgG1pPB/VE7/PTNpqa+0o62osnyvizpzSNHdhO6+WhNjfnrBzzVduB7wW36T45bqWdmktevUC0
aLVtmcxQKcsMdMTccM+mFrGogxoPt1AE3T0zmizshe7ed2CksJFlYwJYEjMa5z2vDiP2i4sE7AJr
IwSfjToN3fOUSG3fqonzubF1QUISnCsOHYNtIh+GrT3N9lWveS+qJYrQBQhrwJiui3wHzK62v1i5
JyEGSn7Nh6YXq4AOCBh9xx3AedoDHdRlbwfxoiRXQoun755IdXCWdS44Xinpo+VygEN9mtmBaGvk
r71mdXj9I4zT5DMMQDkdNtnE11VaEwY8RvdRzQp5ifKMpgMV8Ed3i8FNvYlLOY0bmFVcNIJ2ZQMQ
Edf9ktiEXE3r7PqhWiFcbXJVKloH0mB0vnjqQCVCHdVTN8+dwHMQuLWdlJsiTlaY21RyBpuyiXNP
WgiWXlsQYXjWDTDKjpNovxgbG9KluEBgkwZFMjicIfOu2VptLu4Ejs69zv+doK3V2omaTvqm0TrO
UaQHhq8YwuYdGn/tSTT0/GFJLPDSwj9KhF8VfbKP68x86np7ABzeU3Wmh5gH9k2k6idn9HbCsyj0
lULC4IS2rZb/h7kzW44bybLtD12UYR5egQjExCEoiZKoFxhFUZhnhzuAr+8VzO57pchsyvLtmlWl
lUlZQGDy4Zy919ZnkGPs4YktSpzISZV9a8DlP6bwGz76s/clrwYdzos0QJjKcV9O2P8h0eoR2Q67
kXFx5+CFNjeDpRmfhjExt0yxOFMTCvxrP6sdhS3rIa/sfG8zgO5FbxYHkrYrbCaew3CYO2HHdHjy
em3YNZMVsNip5EEMU4Mtt3QfJGvth2mYABOmvXsSjvNzpsp0wKrNIIzZCEANstoWu6TXBtQ8U+O2
KCf96I7TepeZeVVvtKDI9S2cn/ql98exBiIrmwPC2AY8UhBP7ZDsyEkBo52t08inbYnS+wBpjhVW
6hbJDjCaAOhVaN9ROmdfdRypbFiwix88nAvJ3pNGsAHd7IeBBj5uHdz2NHq1fokNyV6ZUzE++0Jg
glczDvmMTQX1oCCylLLDenHUA0MPkXlMQmTY6N3CujcDLw87qdpJbZ1wM475sBGWV8AZyOdjUpVa
XJireBQWXARgs9qyL0a9OAkgbXFtKuspYKPTvtogEPQIvEVwSSJZxX05BupzpyOmw3zjok7FBdxJ
7DCJ+Ohj37q1BhD49lTJD+wo9YxSjad2eiLZpPlzeuFlTgzWi722IFj0cf6kdNgJfNB+9tOtdV7p
ol7Mb6lnOBRSXJDl+hLgbbUpHMUTVb08QpsR7DpMKlOIH8jfSAKPo96Sy/dOmV0RB0C2Mqj4oEyR
YPnWsUz9fNi7wqlUOEPU807j6jxgXkf4PpOeO+wGOXjHjN7mJwqwNik09XicSms+NnVVhGPrF9vK
K166XgBHW4UB+JvUdy3iVP0DiCN1LBwq9cFgVVszF/gd9RJlA3Z4I15tDHyRJRnUW/ijwDPzpVii
KZGpvZUsd9L7jMcPH6tz/WiBMc3mBoZ0aNk9fklz8sxNwpu5p3j6PCLQ+5C7oipjpSCFAvXyKJCJ
rrpVSaMdBCP1zZThaptk/jlxs/zEqG6c/Hp17mQ+GOHAqLkL/N6M5eQktzaj+L2jGm9r+rnGGiDN
Hx3VN5HXAzhqASHdSrbYG/q29otPNM4XOjPjzQxP5UFL9HLXtP4jSZj9QV+s8sbBS/8Ik3OM127O
tyDRxp1mN+0+MQGwxoxBAC2aiRoesNQu7HwwHXSpmaiXQG+3bZ6z0Ac1HE6wUbE/zR8wciJQbHQW
GnnbZ6RyVck4nWAgQnmHd7VBAkJfMmfK381mLw96Iy14MVmixZdqx9FvXFFGfDJQ6yjPxdbQzKFP
YwkAygKbMYQf0uaRNbXOZ3dEwJ807LuLlK92coTJJI6ekF2lUYZJxQWXiHPOyey6MKpN87bqG+9z
mizrzyLQIOUI9KT3tT7cs4HEjNfza7dBJe0IbL9B+FmvlQBNtSk4JQVrRc0VrX7y/YaY7sK3eVpd
Hg35sH4QA4QIVIOkFlZKK8/gaWQQgkknqASMEQNY6gSpBa7AyI5TpVrSXLx53Zp9ISKVVPmPvl3p
Zk42JJoM4XWsai0TMVB6S0atY15eSLaZJwU0ToPQJNobjRTnwzLWSdi7lYxIkhT3xG/Y391lcj4S
0rUe8aPSbdYnSPASXvRCC7gAKJWywbjAa3yZbosWn+qMXuqLlZb9kwNTBWa+bX0wrKm/iFWSA42o
/Nh0tC3CYazqT5MasUm6zQw3aC3b4KfDUPRJ173XOp2ZdWXKIjijBkrsEAIxUCuUEL4sqY/d3yw6
62VAsksmIhMcywC4iMOczexPRdmdstUsD+OQS4DvWQ+7knQuGud6Gml5ATMLYVAbc+YM3zuRhyYg
3JAugbXRnGmEr+KQLaEG625aZ7EftL6Fas47Q9CBaqqPQYH2BhRy/omUg/LOXuB2y06s3H3/5PFY
jkkxlDHdytnYJpitRzZAAwuFQS+LHxX84FhWU269LJNVPlfAoHiwi/ed3tZ87Jyu2xUNWaj6EOTk
4xHiZwAEKHNYwnWqHsSQeHVYZV49HyZpOB9XT5ly35mi+SIkDz2CwW3dqFLXYDwj0GQTyGLqBJFH
r+K1EoG+mcq83Jl91ucRupf8oTDZE22T0nS/VUaKsYSaTU38yNqBtYN2Jqq9Z8Lwjisxet8VidT9
TUlTx4v8ZZ2tQzZmzXPVLP2zrtXr46xPK5jPVgsGPiPWpdy9DLOfIuAkjWQJvfZUlouKsZtkXzKX
0j2L+VJf9wMrzp8sztA+tl4GZgYEe35rjsDrNjSrhvvZAsRDdYpCtnBUevJyC8xH7X1i/taZOdTY
/lCTp2dR1wS9w5u1jM8l9f6jyhq248lbfcupJP+71rvmhXlBZgelad6Dbxmy2zBaDo95OUGTNDOr
yKKeksuejJF1iETeySMOrn6bGbr6lAsNmm3t0D/AX5J9mdBnHYsKO2o0JE76LDrSg3aOloAsIcNd
o9Ywq86qDpPlN1+ka9ZOnK1gxLFGe1QGyiWbSW7xIOWFuAerbDPnPv/sGdQpU2T03yNRG/m32a6Y
YIappRKRBdiuADxkZDuZg2N0x2QMkEq0Khte+H+z6KdpAlymrLonkWnJCa50otg6FGAkt+zdOEjn
MEXhpu3x2VWdZ7OyX8ZqC0jGfvQNwkuYmfjX+CYtXt4A5FJI+6aoLzMWf1681Z2cS+3EzGvr4Pvp
MU2bdAmDwjWrAwYpva7CUg3M1qGb1BOSMni1xrqv0GeXOZht2bX3dQr/MDLhXOhLmMEjrk9VIJUH
eX9RlJ0sr9PW2KvbUgNhW6fj2V0DyjNLMHdPje1wrzriDml9+An/JM4E9hk1a719pCE4mj7bX6t6
pCHC4x9E54NzyyZmIVKaFn4gECqrvB1pi/Xf64YG3LZOqLD+dymH+hU3yRQFpaCpHvLqJiu03Nk0
vZe026C2kGHpStPnyHWmYn6Yk7570hyLA5gOPUsm4kttx+pYL580HA5jrEadZ+B2KRfnghejqNrS
CNmOTmq4uwWcKSUvNQTcqKkcuCQxWhxf8JyovHYAF+61i8M/pNBmgHkb+np8qlBHMjx3ydo+6uZU
zQ8Ml5dkFlSa5a2GH8fdZWzXy9t6me3CIdqrmMo7g6GnvpH4976w8B/FZwIRk+ERj/naxQqK7GVC
I/hlN+m215Od3nE0gm34oYOCTnWHmJBfhWxxcg+UAbU+amqxREzpY3NXDBBtNpLfMJ/8OWsD6loW
ZTsarIkdKVrM0zZ30eOQIIXCE/bnpGYWSEO6w7zQMmfY9Y3mLiIchtn+nM8+mO3JL/a1Y8Rl4631
JzuRyg3/j25mDeU2sLytSBwAvGDuVya7YuzubdUY7cFvR+fpl9bKP/Rlr9RLmPSACqC240M3Xb7D
K7lroVIzAMPMW2ta/X2Do9OgniLdOSRvcchji/6w+IN86Q1w8f9abReGCP5RE7E6Iat0Zf7msdIv
ugAWTwTAad0T1TupRwlvwytoogmzxeoc7WXs+9CXAHnZ9zSaFi+UWkIBSPOhUnXRYZXWHbyhZHg0
s17Hi9U733rlkxrjkJ+Whf3aMdlDS20aNi7Cf7RdTX6E+QbA0eiNI0Jp9NKBWwz1HzQ/V132y+UF
eIMw6fg6sp/re7pqZmcwfSwhe+Ccd7sdDmlW9pvRcuYz0C91a8HMiQpkOp/+5dMkHvDi0iIbkF47
rajf+0A9n5pErLzCagZkpZeVe6BqnL1mTscGIqADVfzhWV61TS/PkkWrj9/s0pCj/37RYvyiOhoI
u5hkTRlpqKuENGAJK9nRguNcrHRP+yTwb+qy9+41R3bHxh+CkPo9OlJQb6MWa6JVtN8zy/yTKfRK
A8Lv8g3KyfT86BZeaCu//66mH8yS9AF2zYk5n+EIzWfwXCwXByicxR+e+JW64e1kGEyob15yefme
fj9ZgMSjbUcDgFJQs7nKqs6aSBxK7cP7z/f6ogz8QtAd0MfwZiGioY35681e5Apo1wJPGuhglFjP
agSfDW0mp4hSBnPD+6e7fpE5HToedDR0SOkDBFeKKwCwecN4BFr9beLJ55zew7JQBNr5Scmgjwbg
UoRiYqCyvLLG2rz/A/CXcUW/DhX0OhH/k3cPpuCi67/qbOaKqLqSvlDI+r6fvmSAWrVtYdvCpQOp
pfesOVCxa2Pa0S3IxvIpWSto6E7aTxT0vEGnOIgvLwB+ka/AjrM2AXbtwYIUZDCkoeVDio8SYdkt
Ko1EUmQTjB9RD5WZPcZqrvvZKpTHhjhbWgrA0I7DRW9Nfd+lnZZt8Nww9v/VlnGkYKKlkXBZg9oW
LSaT2vRAS8AeQHRp8/jNTxc7PzUsZM07OhEuKBB4qQvGTaGLc6VmHmIwApt4ZG/BhErnhu5gX8xM
ukLqHBjHAHd+nJKmjmc9v0y9Cmh92EqtLbdQy51TT7riQxos/CngNscJB2V5U2gz4hk7hWyGmZgA
eqZ3WfPj0W/lOwFmlEP5VvqcdsQFxHlh+Md6GCkEo3KZbgoYRT/BtjBVco9z1gAJbYbjJNBYf2mC
BBzckGXZ53UQ64OnLYLJ1LT5CU6V0JUyqb9XkL47JvTKI7DvRvjavO4zZ1mmV6eyWUUT7QQzci6s
RByWVjLdj/jjKU6AuDI2LRCxOm4tn+NYOZWkrbn2zRLaoFjraIGDlm1KgkzHmDpNvtPmgnuZ0M1Z
98kIQfYg6pkJGsN0Tj/vbT2CDijIj3Nra3OcW4JS6tjMs74HoqfXp9lTNdSUvKd8PQVL12/l2xEm
IqzGeKJBU8Brg/8ZzmmeB3t6e283AUZwiE6Ms7caoEHSuNEjRaqWmJfhm3dP41oImjfdnFBpVkGc
o0j5YloDb00BEQ62pOrvEiGaepuQB0hXH3JaUs63Y9HQW3CbYrnDXscGshoJ9jr+tUqbVSFbHiz4
Hq2X9camsvnTaEvzAc+FAWDXR0q8SepmrY5sm5o/TXtX2gesWQwVLKEuYmF0tW96/F9mgsAty45w
HZNshJw1PfQn74FrZJzyiRsmparP0JtPPIL3B4nrwffCFWGa9Tg/2h0Mfb8PiqZif5j4in43+UAJ
0EtKy5uW3e0ffH3XSyVATIhEfP6JFQyX3dVoSCsqQ9tIIaSx/eJkGSzz+XgvXd+qGZ5kmsOGev/K
LsP5b4MfOvbL9Bognzd0NB6/XxmVXFuKoh1C29K8z1lg1K+Fbg39PisCB2R447FVRtSl+6dkNdqv
gs/w5/s/4W8zDk5YlAwBwjoHacm1b0DxFc1AU8hryfLgfl4S1W3S2XoNloGP+v1z/e0F4lwO9xhT
NQINoC2/X242pY092CS6zGQ6fHeci/LMzir+AEFdF3okZf74S/Hw78+Lbhp/koVeFMvo7+ddg8XU
mtqlHUYazZkcO+4q6RMPyFuRmljO8qNOF96s98/KB3n1ePFfocf08N8idkfRf/14M7KLR6xtLElE
da/r43hcbH0gKHmpmm5r2q37I4fh9tPJW+OHowGyjMzCH5/HDEzWltjP/ofZFoO5RULiEIuU02Tv
kqB68GppPXaNV98EM0VHghBl8ZlYseK5zk0dymRyoTUXFN2YAQHzdFGed4qYYSmfq9y/KGnyYD7i
WnPajamC5RljxdhHWqH1xQ2DJp2f3m2/K5Fo/W41zPmAZKLxz7PhMYss+ZDmX9vAr4WIMng7GAVd
zautnfe27Z2Yr7Woo78FAF7WXnIQlKqm18AUjA5j4q/dUbUrRvbRbaS2RwfDYJrZhZhgymtESdtv
2/dg6Pjz5q3mo1ks928B4Kz+2ZYLR0irLm/udNEmH6CkGnRXVyX0+kgCcuFvRx8a8w4AGAhvDQA/
x2yy1mQ+C9ZzCh4ZtYdvoyFZAdyEhDPJ214ONfzy1WZ8ATKq3Y+07T/Ob/WZLB1AvNJK/VGI5lL4
ygP9fnRqwYWgnqEUDDZ1ExT+vHPKyu7JPEJuYzTyZ0UOFgkBJdk9kbn4+hiNAKn0m9G5wLid0hab
bugme992DTQxV3OSL3nWNF5M0Hqwn9fU+jp2ufrs+Ez4G19zyW/VWguf05DaZCxmBfDNJvBHsl8v
r7ZAJLeni0xQY048LFWIwhZ2RNiGHE4jEtRN0Cnn9NdQ7VC0G/gwEq28+atWU9h5Mz51mbo8qsBn
qu4IrgG2+Ta006Dx05OeY4++ycXg2zcelcSvswOHHn343O3FsgYEHFWj9qTRNvlEFnRJUceG6voN
tUp5agxCGSlMQqHdClafO2cJnFgtgRJxBUeVAMR1mpLboqEuHA+1GPst4oy6vs3VuMioml3b2Djo
bi6pOA4v81+qlHVY+MlNI9Ju59Y+heRqYUajKt2RlTfwjQCDe3u4xUAKVdThzCfnfpnn3ftf/t+/
e2yXuJihg0LFQrP4+3jTIJMLxFz0YRpQ/AipI5baQ0uYUvP97UT/SkL6qa35z7Uz4Tf96P+qMv3/
UTt6MZD97waG4zMxNvlvtgXkkEhJ//ItONZ/0P5RdPgfzSh/+R+ctyxbeCBoSfmL/5GMOv9BTalD
ZoKvQ/X+MvP9t13B1P9Du4T9EEYlpPQIKv6NZBQH3u/zAMfHRIFnn5cCj+WbbvXXXV2zjHJaZNmc
8Q2aJ19ji4Le0Q7dXJ/jloSUyCNXjlKZevQDdUeCRrLshicb9VbluIdctTcTQlOK0bo3vXYzTeQg
q8KRANE6jymdr3ez1Xwjcz5M8ofABK5PnPrGpD4QrbNWb1C4zCiwnYToGeixBMU0oecUz3bhaqG3
kpyiUqok7NAMyMo17U42AJFPpEVURUmaV1/BsawbUjN/pMtSR4k/kIWW3o+pOOVF+yJWYvzqhWjH
1YIPnHYfTb0n3CSzZSQGQiYDZX7x2+XFNmt7H0CwvQMNXgGMlhWRkk19a7G53heD2JXn4gydaC+C
9Gatb1Iby3upH4L1JMv0g1YhPPJUDxdlMKqNXs7allSmr71urKFgLRrWLwEht546WhWo9sMCzwyz
c5GhRQ2AwtsvU9kg7M8cku9GrISzhazRQV6fJCTeHxSVqI0GiC/Eo0nZ1YWToUWu+QJnlQQkl8QB
gpjYMV4SiduwH1tj3xAYitdDWD87bRjuU9rcm0Sz7K/aoD3Xlp1EgFptata6EdVwxsgzr38UsFQv
FE5zKwZSDOlCpztTJyuPYuFAXbejAbq2L3Ka/c3K/nZ7UT0eRzJzNrNL5WywHbXpaBoQbKDnt7Ua
1VYRxLEJjMGMaHL3n0Q1FPdUYbzdOpOxByU5u8lR/24MUX5NezVuPK36LiudPlRRIa+URCqZskBC
hw/wK4tGY9sIo76j8mGepq7/RjpNEjZLU2yMXiw3lpqJD07a71jZDcDR3lNTpSO30ScYDgL8trCa
OfLElME7cz7y8PKoGdP0KC6CTQ+w6p7izsOCpgRdJMCh3m4JOneW9iMy1XRHQ/zRsfQytmvB1rww
DcRcjb3xlRqPq8qTsy4SH8nbYp8aW6VPlnI86CbrvOkhY4pocHBC6MToPE9u6m0xVPCST6WNTKMh
Wbui+2A1OvIhoCFHrCPegX4jazA5uhGEf3QzCJaiSS32DUsZn7ha4sAzE/VqDkg9ZDKjbqFNANVT
T27zom/Yig+9JM4hl7d4jEiBIGoal4WiEE/BmlQcL86NOAYzRfQz5ouNSSrx/UXdvM1LNoi+RiR9
yRKN+Hgi4U0aufGoeXyvhj2Glec20ZjUWWy30tpXINwjQboKGqyy/0oQbx9Skgecq4txZ6J2Phkj
1li3uGSFgyxH4ULUd9S2tAG5D3rYkD+5JUpIRMWlSeHn1XTITHOMaNLN+KaSdCvS1jrMUOUjTUK/
WMjKpRxiEQkCb3zjpfKR9EEWmNL67Grw3YURLEd2UDnBfu4XOurGbm4Jas+9/Kdnp+NGSCRMyuFy
YMrfN0PHNK6l+TYYavsu8/iS7SYlGzxVqCvXoNiygWKJC7oG2ApprJLMyNuqrazDELAgdibUP7kx
11tTJsaWejh5UvScjw0RKeHAHj8c0nTdLrUqSYzi+23KHp1IytrYrfNnpTl4f0qvPaZcblhqwxL7
+tDsWX3IQz2tTxQEqebaAeIxopY22jxQh1Ho0HzLabdDN3p7ZMxu3AOw+sMm4qo89jZ1BMQrkJ4E
ada/drppTVf2CpnAmV35qUbo7/Al6J2/QaDzeBFwR62R/KEI+baR/2Vbyq9mC8w5A9ZR4HWuT1oq
YnL7eTbOdovckWArdK4MET+E4s6wnanHjzqbfu/B4nuyMvcPu+Kr5ROnfzMKMilTeL5QJX5fPpWd
3k0A9vRzgXaXZHNexF+WDP/QE/nbfOyinXWhXFJQ0AERXNwWvxQyFnpAvHWedR7K4huN96+9ZRMY
Jqw/rAOvCgq0CEAw8V0ipMXTCn349/P0VY1BpK+cc4MyeZEbdehmdgrZ/v3L+dv9uhQtWGfaFBAu
p7wqGidGk4Ad6IMz2Zdgll/07A8AjH+4X7+e4BpGtxA5afYmJxit22K8K+yHomaJ9n9Xcf/wSK5K
A5dbhbWNF512A1WIa4MLGntXEyjyzhPJppk82TRyZ/tBt3922cv7p/qH2wVy8AIyxs+MzZPV469P
n9tV6fAfAlwAR9XEgXn6t8enS0JLAhYKF0Ny2u/HN5N+IFSn186aERKcwELj/eP//VZRUgD9QUnB
eSMZ/n78DocbOr6yfbDg6xJzm8V6tsPOoYzt+yf6+2O/VMQgkxtcDZany9//8pnAfnLXKZXFgx+I
WGrjxyBfngblf3//NH//SrD08J1ckAAgVpyr6owXTMSLW1n+YIoP1vo5RaFjTC8ZCRzvn+f6vtnU
DvETuDwSkGh/g0qnFuspmnbVOetuq+peTjHkCILGR+0Pfq3r+8aJiEgD+krFiS3vZXvy630DHz0a
5OLkZ7LFyQt91vKPCOTfv5hreD31MwppF9oa/Dy+mGsYgLSHlNabnZ6bQiKBmuhZnIsAiepNo8tj
7U2R7xRRkXx+/7zXHw+OvMtuiQH0Ilija/P7tWWN6ubStYszYbPJa0O29vvHty5P+9e5hxPYbJKo
gKAm402+unm5jxp8zYriPKdEwAop29sBgwZrCfJATcBuMDEa+PWy1beKbXYkXd36Zk4M4EJrv5q6
suiUOG2E9sx5wJ8lD4tOgnDq5Oe8RVnvBcLbNZSbt4Z0SOHWWEKMiF3YkvWK3KicBTI24ZLIMirb
Y+Ak9740RCjtcY1JqHX2remou/cv+++vzOWqqXKbtI1s57oyWiYLXr7ey8+tvg/6Y9DeGeUfqtv/
8OQ4Bd8sBVCssNeYfICZg6XctDg3Nw47Ghm9fwXXX/HFqgmWns8KRC8XcjUJdWQLwqznJrfFbWb9
1KafYvYQcf3LZgDvPYXjv7h7oD0wYf7+ApL/NIO26qcz9cPQ/+RBQ3v/Qv5+n34/wdXwjZICZe/l
BDM1I/zJYvP+8RncLu/w7+84swL20Qvujtare7X+QF9SkOdJz9wraYtXDdGvplfme2EW876du3FD
ZmH5Fa1rFgnmmJ1CK6+j+goSXl96lY2B0I9tdSp7oMgFyXOrxF5DIfPFGS33HGAzOWYVaZmxq8wn
XS/yaCI7x9rQ6rIPQyuTG4+9KqUFZd7peTFH44Tmf0A/t0lHxz+lfeHhHprG1jwAP1DbhptyJ1tR
fyL8p9stasZTlVnpz7mf6x2xfIU6XgptW0RdbPGpg8aDmlCOK4ugEG14xDYjaWvWY0q0Emt5mAnt
qo4lBbnYGmvK4TITG9fvnjpyVHeyM+uoYw6MZnMO7nLS+AhxGBBkzW6G6pFBFtmWSL5YBJ2HBZ3K
HeT97HasegorlmzvQcD0H7wSEVXTjP63i9yRqK4uyW5chHKPqH/6WyIy3aPnpsN2GpsAObAiy9DM
iCfnqR59p5mgYMly51S+9wM/lYpAx+lkTSrg6JRMUCgZ6RYqgo60jA2JlloqHvzlpc5LxNqNfPKy
1t7YJeDGAAtkVC1ZvxvyyQ/NNPugm91X1Kroq8fZjXHU0kX0i/mUUj7fiF6Wzsa80MnbvuJOEax9
gW03W+GS9T37CNnZm9HArLPgtq3s9a7PZRMjvMFuVWN4SIel3/eYA/E/eQCPC+RzFHqmPZFj2dbo
LLTOVEunsNdaSkpC98gpLKtDX5nUEfzKf4ARzQmK2YR21IjPOJDxb6LPi0eSp0Ag6tQ4e18cjLog
cama7BvMQPoNBCysx5WzHlnSBTsHW1Xsygovxaz77M0DYqm0sfPt12JybtlaLuFaExuPprn9gPSF
FM50sl89Nqz2NvOH6XUkRqvxq+RA6oY6LoC7b9YEVEclg/VDaxFWNNWN+plO/nda3kOkl4MbjwHj
vZV1c8yN1u4FlemHUjkosFM32xsNBiS/na17ytYGz9Sz7imvuIfCG604a122Hl7PHjHtrU2DHxdE
dfoZ0QdpZiPjZyvmDPmUV/+kqY4Q0KHfXqMV35JK7p7YPvkHQvuqY6lndpTWS3do2owHXKxm6FL3
jsfCloeG1/fDPM11TiNltB4GKbHYTf4aGZpDZG0ik4giREfIocNizyNesipHLxwXZ4rwaz/jC2+2
jSVyCgHduJ/0hVwzeqTsEIt6R6UvffXwd4ZWizPa8WtySktysEkue/YXutSNoz+07tpQUE/FAfld
e6fNsj+UdiaxPi3Ovgxwy7ELXW4GNHVxj2fnYJBFyL/sEtbXinWDihhn4TKpIrTXhbh4y6sjJjx1
gjyIW5Jk2thIBxJMB1JnWnAoNjGEUeGiSPXEkh/70XY3U7IccTA1dLHcRyomd2wJsC0neXvjsqC6
KS0S+0ok/HHKEwx97PZF88lXzgZ4+BYS2WV/T+KYtMofLI8+CgsKGyNma38z03nYeKN8VO7S0iNI
jIOdYd/JRr+4X/Ms2dPOn0JjXMajU3ra1lVFdhio2+7rNul2RCeL24lgp6hSVgsvAgFPSM40NQyB
/YD+zcuCAHajEuGfqQBRpKLViegTKXg+AhVdaLQeLAT29HqnYj9VWrBVFS4UPfEwbDaD3FSgrIj2
ymf41phpPpD3qaFmmG6XVHcPg2AkM4SmP9MAGk+rP4/b7tJuGjLRk2aYeBEMP75TGWQkcPQ1aap1
F4Nzh4d7cW35UE/OhqIsV+cW1ke3cW+ldNY46/sfa9EFN0GhaUcr16kw5EEZtkYbHKc2+YpG49tS
6U/kwLWRm3dodqs8jx1JTGQzNy8m1O5oNe01UsJnsCyr8jspgoQAN3X7YPRKvq46efMYG2wIau4k
P8muL04Mi/1BYEm58zqju09b9koK0+luCfIPxuSR57pWc8Ti6KOjDLkn6NKL28nJD9SL9Gi8lG4n
WuU77E4zGQBtHk/WUtxh+ddCpXFfp14LnvKlGbZtkdaYVJcOA9ecPhmz8LZE3SsspVNxVq7mb/Mu
oW2HNj5cnXS6WxT9ormz0bf3RMxisqaj0+CO/IQ7Jo2qNhn3aISZBhPGu8gh1DYiFkd8hUTjIJLw
NcVwz/yARnF+sVzuWKUP7l5H4PoxaAu/Qjmz5JQDE/2IyUy/E9UZIVNZUM311MtYe/qncqXmMxRE
nVL0/UB83hpbgGFiI7MxkWfqFWS3ChV+3uNAWls0U6HGSCOxubIkw2riUYEvstcuKHjF3dUPHTwl
ey1rzA36fhkxkebn2bO+t/mY/jCl0jbWmIz3l1TW7wUidByVrpZvNHPu7rzCMhm+nWpXW3I8LJlp
RJqhitPs69w6tMXR1BYv02xjJh6w2juAlsbyIfNdDMu0VNNdKZfcDJnJ+40upnxXo/o8L4G0Zdgg
6I1b1hh3ZANmWyiCVTQKH/9hgI+xGtsiRh/1Qi0PTdDcm8dCs7+ooTVu2zb9rnMRmxrTOWQfqtkN
IcFDPYVBMzJDJlb7kdBfNPN5xRzedKChnMQVD6B9kD8LR78zclGdfD3NSDF2Fh8wUB2Euj11RujV
wj5qJB9uxtnTzhjR0GbICygAx16Yoqa+Gxvmdd8vR9zcehqj+R/BFSc1RmqZf1XsMg71pZQLVYND
O+Y3fRG0UV0QtMQQa6RotkZssPcJpczUppeY0UF6/CzsZHiGKfKqLv9VBFry4ohjNopgigbND25x
Oz4XLi0hI0MCVvlmtZ+HvnqluWWwrsCNbVj6i11kz62ytGfJLjmebB8sVambnwBo+qSYNgtjn7YO
d0Wp0edBr0xMkJXuIQWQUi18BY430yOVd2OU+4sWjb3Zbkd8RBt/aFhujHI5T5X+nLYXxB7N8u+G
tb7aDj4winmDCG2saZGeevlprpp8S4D6EClXfrcAjIQSetZK1K/GfllMTJlwIO7cKsVKTVzzBhD+
3GwIg/B3gXTvVbrcWfSRhG5vB/vzkH7102CbG74kIdLDvCbt+d5eqEsmU/cT38froGmC6u6YhheS
X8TnDLsF8TZZXdjL9Ykm8dKqaTOWOk4jl6hF3x1kZAcCj5BXaLc4znjxl77Zsy4ub1tGnjvaaQ1B
jNRjCRqtLgampI20xe2f6CnoLK0cY8B7n2KbDpJ8w4Yg3dRFssRTYKakzpBd4pT6twb/w35B5x5h
Uu+PVmlNO62riTcQrs7MmXLboGXjIl38uJqddWevZJzO2GvjvHJfLEQTkaU3OJGLyT2BLHB2htNn
j1pA+bSzWMCXopwO5ZBT1acRhucnCG4yzbsbAmy3bbNqn4Eu2duJNs7nnBBOPlX6mT1TLbXzoinw
dKGGp12xuPy0+b9IO4/luJFo234RIoCEn1YBZemKXpogRFKCBxLefP1d0H0vWiwqyFDcHnT0pImC
S5w8Z++1x0NI5OAar71zOzm08YWujLRUxnBNXsprAXjgYuhm4xK/7A9Lo/yKUSHiBIGiu0I5Uu4w
j3SLra70ZmlIAIZ26hNZZu6AX7Qv01gEV6NwqotokgPCV6nd1gZFrcbaz0c3IpS7PPHEGZ6KQOE6
IRzhJmuoY62xfBiJAOW5rwV5CUq9L2r9CTuF4QdRPvp1ULxNFEu+5eK2img9bR10uCgbm6jzytyY
rtG9MJsyMPqoEjJ1NATTXishwGBzrsRjY+jzBk0XexlmPDXdozI4RiKNRt6zrtmk8HU8hBbBDa61
4bIPzfCShW7a9VWm7AJyGTcGkfYMbJi4aTLueH6zuGPVD9rLuKrR69TS2mOKEu5KU5GBYOh3q9sG
cfkryJTEz6WBDrKQ3T1sXoOvZtVvSVl37kueFd/BahuCKZPI5h1h7stGNdYKW6YD/ipz2zS8hpVm
tAdNdd7IAbD8qmDgC4Qr4hMT4ezp9XBDlWD6xWgqqwDp8NowIHhNs9gFM2SgOC4NnzmEvMRYwRtr
wU2fCAoR7XoKop7RXxVvxmp6SenkrJJEThi6w59m7syXbsOz35aRu8ciHMGIM1OQzUgV7ZpaUjd6
ZRMhYMQLK8K1kA1+09mJyCrGI3xHMHh1DfCBKdeMWgQhLvnaHbl0rzp+uI2OjHiLVZR5rgySXTZp
/Utc6POlpZahL1K121V4wW4cPZoeE9APh2ruJ89QwFO44VRdKoFi7uvJqI5y6t3nzKqSB0VBa8oS
iMk+UhTMaWy+tozd8Ve5+i3ikzJkIAt2YQ7M9FbX5I74SHpHGsZZ3l+2YeWW0i1Ca6Xnj4laUeI1
RfDcMwqDGZEVWxNRjFfAW0UyFNPjGhTcSXMH4COago1U5zu2YxYD78lcceWmmOmuG+0mQqDXc6wN
P4qmsPxOD5vruSjJytUmvOka+2VIHa9h5d4x3QVG7AC3C4bU2mV6Yl7i2E9uLZ6lvRVU4dZo+H5R
qCZXCLXHq2o2jY2mj9/ihsFhQXUJDV5MW9eqpT/P9AN6LYrW+cCkl411vsLQbB0GONFeDF0d4bqt
X9at9oug93w/8BpvLWV2vAFX46ZmzfTYrJ9iLRz2kQNzI8uG+mipY7rpG4KxWNvEhY0cYM1OOLpC
RlefCpHpB60oTH+yOqg9pLd7WBaLXS25fwioWxh9cT8z0uxQM9JMS1dz6SJkin8qaIVWoGfMHVZy
uCaK+73NK5REmvFkIVvYVVOhERvtNkeho7EKO/eR7Rbz/Z5Kqm8j18fvaXBbKs0L+qJcz4FOuPpM
1W4ZvblPhAIJWHQsEo7OShBzXQojRtOMtBWlhKYy9rGQJsz3SkwMIIm4HRnU83CZuD1NSJxdhz43
rQdSyntYBLq5JQpUYFEqSfvu0O8l2N23C1YItIUi0UMp5sPY5oLQuTlcD4P2huQgXUskmBd5kr1M
gVnvSRbv1/ocjNdtFRITkQ4/O7tzrwBpVF7CkIE1shz3YQ4iIqpZ7CMlKY6lbru7XNSDH/I+r5vJ
ltgBEvZTkeEcUL8bz8Ok23gAhflNuJ2znyBx3HLhQi75mL5WIzwWK82/G70+sl7pV7wn0MkykW5U
RW3B2pgm9CpdrrrS0uG/sD+NgCWuu0JAFSHnZ9M5bOSInA/Yl6KFxD0bENTdkbHdscSIgU001mUm
x/bcrMeg61dW3/4Mypo2kewsr1F5HgwnRAjYQQwIQJbvXK3ASA0J4VCGQ7ohENUzGDMopdbs1aoQ
O16MdTwYezQC5rWOHfQeT6W1lq18TN068I1Choi1CQx2ozjZVKLgDDTYgXiXB99WGmMvE+3ZiEI6
BpRwG1dNzdUsU8yLeWSBJFOHSwmumC+VeE7rWvHVJG8YN+vDli6/2NC/pqdul2Lc0g5zkfQX2O9n
dsv7QU2XBVYptvi/e9RCaEcIPizWWrZUqhFgLgrVigSnBmkBLoCruAFCToqRSnuwoPIXobK3y+6X
3pjksdYdUCpipf1GA4KaOjmivd5Ib8uEGsqummIbEby5V4ap2TblUOxIrQl3VtU7m97AQJu7fXvJ
KRR+he3z0kAweEF0X/sDC8s3lAItisM28U28tSQFk9yRYPBfV5FtbBPgkswmwmlHF4vdewzGjMcY
NWsTyfsyTMprZsO/SmgrK61Ku7XVo3fCcpVcu0ZS7PidpHamgkKFFqrfD2V9JSSoDdN2m5u4btLj
YHQvC1yb5Y0OClCw9Jp9zISyxgmv4mlOKYiUiUTyNMVxrQwuPP+mPIYtnf+hRUkVBVzurKmSgy1y
+9kNVfGjnQE91+PYAY+fwFxUur2TCS9mEklwES30j4sgDMK1HE26aizMK0P2GFUTsS6qBKhL3Ypd
2Ez53uYqAdLXeQ+cpN6qSaWdJGzxjYCZR4EZxNvBSjCAaqq1CYPO3WBxa1a4eDibysCKjUZyZ4VZ
v6li51tliHZb0Be7qaZ49N240jej4NkdUd9cJ2bcb8tg1Lahtnyq2NttbAgMPnIKl92uZSxy3+e+
rssdiWjTKmfvss6LKTqFBr5EHX3KJQqbxgv0odrPo7CQivTZxmlHZEsRsodAxukemgddCIwkXjcJ
AwVHbO1ChPqrMu+kzzPJqohPeCMxkG4KR9ZvQ1BFd7AKCs/iQQW1Sis7iJcmMtvFYa3U+maOaHEM
20hBmF5Bm8GEXAIE0sFhLaJZMmgv0j7D02kDoVck8QPoPYrimJsq5JhOewaMoa7DJHBWNHG6VTzM
JbAaBRsXinSc/C7qXPQeF8i5x4Md6fk2YCvkS7uUF8JpQTNlRrEtmypdmYZVXs6ZOngtoPt1ZaXa
TYTcaTeEfNdnpfg5hylEmnToNmVBw27Ou+kA1oyebhtQR8Ct2nIjg10fLntFs3E9OZvKM7AYx8tt
haJUt8YDAqfyEDeKuK8Ig+YPh4ignEiFm9C80DxX6cDMyiq0B7YIuYS6hPXP3Dj0xtadkmrbzgDN
0A42IhyRSRrD9aOKlcGb2E+RJJFABGOIvQ8xJd8OU71qNGNYTYocVikV1Eoz5LTOHXdas41s6fGx
fc/YFT/lsxgvpK7cWzbtwcYO1LUMB5XvA9qiULVz6gzQrXKuXo2M3gFjY9sf1EpbFclc3yw9/rXb
OHymhT39HKI2p/2kMsLUkeWTJZ6GO5A/mVeBlXsK2DFciJreJORWSgY29yt9VI0NavHuNklv1OKY
Joby4uRwxRSjcf06Trm2mrSuaGTimdK4uZgrpkvAi+mGgCbcxm5n78fc7u7NKECaGKvdcYxVY9vo
YbsJxgIKTV3VnHm2DB/w4xBOLz1Xh2jbQ8PZBlYXH/EdK14PfXeVGFb9HKdo0OpMq+9ATTvwgxtn
XMss7S6hWyieSFN9rSileGQM069im0JwVZRVyHihwKit57EPlPkANR5/WpbdjErzVPfLFGCYqzWR
T/BpxVBfQF2oPCiR9Vsq3f46AHN0LUq2szaonK0zx4/JHLRHlHyYk7ICrgnd6JIufZzYnk0TF+Yk
pY7RheUDaFDxi1Aap+VJcRcAr4IuCyic35qlelWM7o8JE8y2SgaNxlRGWajWjWeOk3PUhnnGcW5X
20QkED3Z2K9pu6qrRpnSDRSB9GJMxGtkgaOg34H/eOqjHI3cnIXjynJDeQ0aKfzWpaVy1ZlUWe04
62s1QGXPixPcgFMY2Sln2gmwqYShY9Mvo4kA/CvCBeVAXD62hLJcIZtqNuDb56eGR/e6VSWBjgoG
S+SJ8okQCmRaWi3vDYZ5BsICEpws5hV8bHQzzn44iSr2WhAN1xYF10oPAAcG0Qy2uIm1746bq7/Y
Jn4D0ThcMX9Tv7vjnDwmVtkpfLJ692BB9MEUbke3Fb24rTKo94YGz67S2SNI29lobqNf8eA96sB7
Bk8buvxe7aTE+iIzDHDznFObzvk2q5ixeuWUScefpZwodXhW8qSkrV3b5jW7zDcWxO46wMS9Lsb2
lhlitMv4EtDcpWzoBZPxHtMHA7BWX01mYnluWxP4kxgJe+Jc86rZSi9AG7ypQ5wd2V4y3amC/rpW
iYPXKiAIEVYJbJAGrrRqeCFI0/IjMjK33QKhWMkMJt7E8IEgKjl6DU/KTTLQRugbs2cvTQ9Awz8A
w6HWL3J16n9oM9/l1AjNF9sKoCdgXRmv49pSfKlH4oDblQZHpiCNVehZNzRG63Uese5rYHh+zTl0
XWxZ2a1Is+QuBg3yYBlme6mn+bylquhh4rntt5ZZvbBjP/uuaJgOlaTt95FaQfIexhFSYELQL5rA
7qXVMmNPj3m4yVRC8lbOoLsHVqRsndp19OTGqTzoc9ceB76PZC3PpZdEjnKJfeVmbLR2J2BGeg7z
Lp/NWE1zSkkSCLDQ6Esp4OD2stlKB+6N1NWM+j+1Ac/jDu1CMY2emw3TQ6c5CRyEigZtbUdyj3Qc
9bLTaluA+M6q7PTWm8va+alMfbuxymD5RrPnEsu/irhUtm5ccr46czOZyu+BDs1OE8nbqKfzgQnh
8+jOj05SvtmKSqu6ixzsymOVQS2nO1I+OJ17V5aj2m55VLOtQvDCehjbZlyrtAseK0Uz3pJKTLHX
hsK5CNJIp3ygf1XGVs5HPw0vmqzUT1M258y3KhsM2AIkvYwdIbcqPMZLftO8qrB6ZluRV+lasR1U
Sily6WYO8PKx5enRXCShjm0nHadtyy3aWuSZfYsSPbnAwFiBl2VEU2jIOOPcyjzi35IruhwEgKZW
Hxa+wxTSg5qVM7NzlacSD9KahjNIXZpYaxGW9SZmhLzptYI5YoRXmDC7yHeUKDoGiAAPahSGuyig
g9J1TsWOxk7hkxCASqeFJ5J5yMmAv7qT5Aj5ORTmWzZkiF4ro9+MrjXsTI0q2giEu3iW7U0OsGdT
5pBdw541oMtm6ZGswWxuKucdpq0A8bKg6g+NbN2HTrq2U11fdXDRvX6gszTqTrO234Iccv23vpIk
aBkRvTe9AviSu/WvWHFnCTjHEHS4hcrMfqnX9CLEtZzNP4yqVt9ocuMB6/mu3/V14fhdR+A1ETbt
JkrbgZ1DTuiBGtWXbZAxgJoG4SkOUji7sc2jPdrj2rBaQf1Hl3xsYjxolvCGOUH1uhRpjZvXXhzS
uoD4L9cqmMqd2k4/HC1im52Du2UW6Iaxs0pRrq7bbnrBSwRAoFYtmj3hHd894zFYjAT0X9Mnrrr2
6lZ5S7ekQrGQ6jH7tSRloEkDiqX9NbPs9EZfsmHzMbPWBKFkt1Pnms8plt9HpTGhqPYjPVhQ9cJr
+kauctk3q6qlhWyn1rPZlNCpCnbPrhXCrRG9OM6FksI3JGkVtRjDSDZEPY0emyo9kbG6Vhno/FAm
QF+bpFQgn7VqWnhjOn4fAl7w1ZyU7d5tLNKdiiHVVyNFyFWn90iIKRykWFiDmlVvhDO0OyWYW35A
1+9AJYVw/km4swpbPE+ZZqqrJDIoVlx7uO4qaXq6NUVHK9TV70pmUDGZTVBuzIK8UJ453RuhKewB
/Sn3ACfNdRTmzhEoFooDRyuf3JonOcF17U2WgQY+UAOPTUSz6nCEH2ALATfMkN7PjGvBRuv2pjV0
zVeGst3ya8btpHTOxlID9akuIDiramAcksmQd5mjGfdhjgEwSLqWwXgYsl1uX4IR4CdOvny9aHc9
ZMr9MSKgY5Pgr0RdH0cHBXAE83RB0WQzuS6BpNVm69lyyu6VKUvemAw6L1FgABQLxv6XlHG5YSM/
bHFkp3fJFLg7Ta3ilzFN6eJD0NrScBvYRBI3OmOivreZlN4yZGSk2isYCQDWaCJFpK5edwJQ6KD2
qPH1OZ5O9MMZ1apNB54mwPv9mzpEMxfzS2fnVIkTCeOmrDZup6u+Q++j8wGLT0dag7PXRzZDu86Y
NqaeXemIlK9HRZoYXfS33C5UKkX614NegLmd82Q/L2w1l9oA8Y1ivkKypr0pbZW2oPkyEXrj29Ew
1xhv1J+ETJSrYVLIthClvQCFiEYoVhCg131sWqs+B8RQKCMmngX4Dbg8SO5g1ti3aTYkb3Tmum5j
yjm+YaiITJ/XZdt3CyWsykIv4xGP1gRsTKsSM/pVxlCPNvys7rOMNrlWZtgNtbQ5FVUvckCI4iZW
dQaU0rruKXtOJhs3CKZj1m/BqgabWSAUoQhWfaHq1b5Ms9rX6h1h6ccwxmOUDhB8yGSRk2fpauMD
+cppjto4xVcqM4uLuBCs2FWUH/QuKN8Mmzb6OCn60QJQ9Q2AKObFENKvzJbqjSJlwyCAgR0Z3j4D
YvfQai1JwYyaIqtWFnPHROZLzXICFY2mYBitC3SKccirbpS6uGY2Ib7lbLtMr54p3hvcnWvmHEgH
MjOGUWY5w/QoZdvscFHSdLDUONjmkU7LvtaUqzTuEGLZUe0rbWMywcJnQ5wV1yLQp3Zr1m32q9eM
4DloxHxKkth6dFPodkoSKvQdiR23Mvt2gHTdrCk9v0rg/YssFCMARA3eWIPBxbmQsFKNUG2BY9zE
tri0mQp3oA/NLj+a1XRt6MVDGwbfVVQIpez9z4VtH4Vzi+QZZskSz4ai90yZ17sVaQIsbjfg3Out
O/yjyh1JNTYPzHpoXZnSGWeiOVJcmOWbfXBN6Agq0Mk6/OvPh1jE0GNJr0R7+kEfORbqQOpLcA2V
9TJ1e69Vvoo4P49bRERtoQXDCECoLiJ39+wc0m6azNCqqysBVZu+kgKgBIj4cMzqFt+NlTe4fozZ
Dw17gCVYGVeBCr+QvBewzAnJL13vgN51+0g99GFn+u44xrvRwMUuINHdlEhVvlMQMAWwSyqYL6SR
i4bzT93i759P/AZmAFjI+jkrIBNqLUc7r64YI6764roZtjGsmtZ5BMC7LgWvE0EJn9+W/70o74+6
SJ1pRGBIUW3dXJ67P2ToqhKGJp3e9iq0mhp/k03DNNWop5BYzMOLqtF5yQxDkgTB5Esk0XKFEJ+t
KDpouxH6xpTRHSFQ5+YupjW/fD+Hx0CHDttJrE6dWPrImDXuIhooGwXQ4I5wOQAMbdLme9Qk1kbD
AX0B2ZrpVkv9xny08+ZcY77kNvuMXbJXCMVdM3l+7EVXeLhApce5KqgvantXKhNdy5w2iBLS6i/q
4iEYbZMaDcdlGUaCCCEN/RGFIAsg3sAtyVFo5mQR+ACRW3CCgCFjO0+vWl6Qu6nr6it74Ckt5uo+
JZD4OtbUhuRLxFbOXpMYp0H2gYBG07MD0Kl4AP5eqSbcVSeqBoyygvYsHFuvRrrhJWrqAMKsDxTJ
1O1RXA4Hxch+8qw6p6h3mN9b/XxpAz3f25o7PMfMI+hB9xYu9Qm0Xw9TxpsM6nXQVJjLbMf9NWUm
LGlLVYhQ0LNNU9BJqsymuSsX3+vY9slVhtLjJGWYmhsoFPN+qtljFli7fHJJczIgJnIY9FqL7zFI
mhDjlQXDZr0Kq7L28yJymnDyHmDuW+1qJG2Awcyow9/PrEsc+ayv7GIoAkD4c22zbK8oU3LblLLz
Blvrfb3ECY+fKSATKYv8ob7WKsMHQ7PSw+g4xYLBS5xjuVSH8maiw/hTWAX96JHRmlylFk3gYEZw
CojU3iPVmS5CIQDhF1mxklAm164Cw5cPNi0YhyL96FrdG24H/eQmttw39kxprynJlTaX2X6Gf4Kl
w8237NqpRqa0wYIYkFYwEMJ3ShriDNWmYiTukIqwbnozMDaTQ+t1pZl5dwTWMHtaG+Drw1tpEWHm
TMwRrPm1x36/Knj+UnKsUiYjtpDGpptLKuJIxpLZQNQ9ow/n62nP6bZNp/JoFu13hifxQ1j29HlS
RE54K8KrqlVHL8FDf1nZJt1/grY8yAu4aaJSEsGagAZ08NicpPJtap7adSzEvEVOihEQgtCDo8sb
pS4vYrY/fR5g6587pIFR5qHkKx+LqNG/16BM78KqAT7hhtFeavlw6LQuunIH6VxQO9Dc4xfMDEQy
c2STYFvHeGqlbzAPfyrRJD4UOvXP3OxqbaiZ/iWF5sd4ChgW2eNJtRnnkWj4rZ7G16DR5YtSO8E6
0ZZhIq1K5wrMgYuM1NSZ+oU0TpgVk7ahZnt6xWSr2dHE4Kpj298U3bxFqO5s66oj/EE0XiL8rPYs
cimenB5taW5QF6woU/AlAE9lvu0qJkNKN9A3jHXEZdRPgCkt5Y3cLMYjTfEzRGDkNRnCFn5C8Ash
jdyMStija6uBgU34sye7+jX1bD2tyKbBHS6a1Ey1d5mUrtebYjgIvjDc6thCHKeJe0ewER+s8YdF
9fam1aE4hKkdYxkujEslcusjHMPCn2FnXgTl0PsSgv4FEQ5s7t2qWQ0mDkpYKinNfwyduSHpF7dz
El58vuafVRLkder480zHMZk0LhjB9yu+1pQmYSs4nHiaKtvnvvzf/v65xJ+YCXJ/+PtZdnJpdskv
fH9nps0FpIPJf7EX8pWgEjv7zMduQP4NhcyNOQfHNgq3ptERFW8vo4tiVTPTLFjmPz+nvx0TYD3U
OOLx8ACendNcD0EdWq12I6LIHn30aOQ0B0V8FxrSfmkdq3moHUSdBRr/+ItjL/fjvy80xQylzOL+
MBhRGi4Bnu/vF0lGAIRGVPpVsY3J5c427b+lti+H0FUgf9g/hIWx6rdt6I8igLDIQJva3r3CxT++
1bMHyrr7qj5772H5eJCzSmPOs5LsBQ4C+TmrPMb3OmGQyRcVzVdHOXu66R9lSZoP7hVbn3m4CkjC
QhDZ/ZMLkXMhAxpSIVdM53KJJYzzz6oJwdo8GX0U87GNu004AhxLpj784kk/PxcYjCCObN3Agkp5
dn7nm1RrpKpW8w1DZkIs5indpnFdbFTkEQc4XekXT9r7CtTRUNID5oKk8fvdogx9f1baEJoO4478
VEZPqNDn4dlt6D3eiOY5iAvkn1/50d6foE3FvkDBHAKu+beJW/T9AVPA/BrBV4JBd+QjQWtVj0Qz
1sB/W5I+HGd5vf94vgdcQvQeSnFpzL1zHc/O5EP7C75/vkh8dTZnl68jxw3hNGcjAV5EdPJeFVTs
3fTFXTpfv4VjombSoaihcVqIbe9PZoz1KpN11NzFZoZbvlprtfPF4312Juwxbf68hqMMhzpkF/H+
EFhxAj0CC3fHnJ3OMM3RyaaF7H9+vd4vbMtOmuVU4ENn7TFN2zg7kcKASq1WZXnbCm9Rotje9JXJ
dnmA/ls7l0PopG9jE7WQ4XKXz1YDfNWGzoiuug2oymJdekF0qMddwn8NMII/P5/zG8PBDGA0eMXx
Gi7e/vdXTa+6zHBkV96K7wzX64d//ussAhhS2QGAPjLPlhxl0EFrBWp+m6t7tkjqvzUAuFL4XReK
Gp4avKfnDFbTHA2YFKZy2w/uKj7h4fji6ny827bgTYeSzN1ADHn2rlcxKaAGoYm3myl9VCMdxU3x
b056ZsTgCwEEuSwoS5Vw9ppHzE90WD/1iXxYRC1+j7+Nbcg/3gfBI4VXBEIxKxdHen+XqyQ3DHLc
mxMZXYlP1/7/9ufPXorGTY1AWf683m/sbSQ2n//58zcb4AR9GO41BSAwz/NLNFZ5EKtikCfVHPwW
DViv4jZ4zNHcf36g31bid6+eWCRVGNx5YmlXEQz6bs0lL0806ZzqJysjmC8W2qE2MT2aLZrUssuv
F5khY4Rj0+D9m0dKj+ERV9S/9Z14JEj2tDRWtGWtdM6bKqk0zLypxv423AXKtlD+9a1Z/jyrF6/j
giU4bwhqShWhmzL7W6HOP0xpPkNC+vw6flhUOAK0N9Z5Kj+AB2evfaY1VdgLpwPCN+6+KUwWPv/7
yzvx7jb9ft/5QvIsG0ut+f42jcOIfJll6y6Tlae06ZHhmYedaA14Z9+kpR8qjNo+P+ZZH/VDoXGO
vEAxDD9XFDk0rRpEgJFc1K61qqboLR0apIeSaRWCNTh8zTGX3emLwy/X7L9z/v+Hxwfv8BLAhD57
hSfwjwggQ6aAVX3g6/DczYj80dn0McGLfR9Y9F4wsk3SOlhdcq8wWPriJ/yt1GIZp7JnxYUEc1Yr
xGmtay1DrJNQ9KtRaS/7DD47mrJfTjk/U62sLTf6MY71ZTmanglzd0FAooZJfiSKtauTRaSqrcfc
WWuiPiII/mId+usP1OgIgq+2HVU7W667PsQ3ipPglOW8wvOI5MJdMNAoqgpMTFY5ebXVvuLX+KL2
+OvDwYBOW5ZyoLTO2d1pZKOlRpLlpxT7VjMxGSAWkk6sn5sPvGF6/91pLpTxi4XibL3634fiz8Oe
LbwTs50IvHJ+Cgxib4kQ6l/G4fsUnszI9eLxOQgWXvA1Sh18qNEXb7n7/jX8ePSzyw0ypcTilucn
JWWWij32mNmVyXAHJ5WVv/QWpt02JMhwgOGNJaR4Zbj7M+utOzMjjkVXN9VsX0hMXKxCe0NlSDxq
Er9E9UogCIGckXpj0p3baF3hy4Fj1HN+4ywSDrqZW2B0xO0IZzP13a8yxyhlFrAvkQIOtGK1AmuQ
YvlJgQN98TFFI8C1eX7G9HJ0UiRHziDxdDZeXkabqS08XeeBgdpPa23cdQEROtjNHrIgvLcK9SZI
iQFp+N8wHiFfAhUqi4NTab4xVXeD5W5AUjc0HOHmDrkFxbuPIGAxmzOwEa+J6aF5pyVeVYot4V8/
+8r4gdcL6+vQ+nWur2vaazG6VIQviK7D8L6Csr9OGvGkNWTHOD9Thvw0ax8tYxHzdv1WzrzuA8JL
uMsaeqv+YiqN+1EZLoqEAEPklusejze5OLdfLATvP8j/78Yzz6H+olAV5+8Z6wC9SbqJJ3Iebhgh
gzQj1QQdk3IYQ7El+Mo3c/xN1rzVk/mojcFDFA9rDVkCw7YfRaeccLh8tUIuq/77FRKpK9Om39Ua
tJCz5UkvGUjHRilPafVmsgHkPhnoVxTtgcRfFzmFMv1o+3u9o2NVb7+4JB/fBWRPDNcWsq+1/Nf7
T5KKmq4nYYkahfyK44wYbKMrovbj1pgRqo7qrxop1Mvstpg/7Fpet9n8grgiOsyaqvpKpluHbnDb
67qaMK3FYXswmD1s1CHt3j7/rbr6lwtF7Ae4I0RoBmq497/VwY+BQtMsT7W7j/u3uHxyZuARxMmW
7o2BUiXpLkP1O9rVVVld6bb6UkM/NOfioh6vA4goGG483flREIbTF7/GJRRSqXl3sVFnzBZBS4T6
BaB6muLpjZv8ExllefqWwR87yuVe0/w5W2vjJJSM1CZ5mo32GEzpTQquHYoB0WWfX6i/rOrUSRoF
BmNG4BznhRi8R60WaAZPBWnuy7AmekO5k+3IUnobYRBfx64xXiYWOgAk6dgM4tH4ovb9y3O15Euw
QaOSos11dq8sO86HoGvkKa4ep8G8LfIZFQ4ZVPbOzV4NNfviI//xE8op8/2kcWMyWDuPm1AITlDN
lIsbFq71agxzhuYGIGBI/PPOLEfxQO48AZajhuOhRdrw+SX/6+nq1L2urTKL+81N/aPpoagdqsGq
kOwkVJzczDZXYVncxm0OHnhS90ZYeJ1rffH2vq9Xfz9RjoB2ToOWN0IXZytHQxwfc5LlIkfATRs6
FPb47xUCF/a/Y/x+Kf84s9gOyIPqW3kyxNZFStFOxlqaj8iYMdSNXu/6hRbvp6744gFa3oazVZEu
KVBjF9S5yR72/csOnh/XdeBwRTX3vnc01Gb9w4wG7/Mbp308DuU4OHUa9Br95vO+XxWjroZOX58a
zbxuguJBKckQxnoc0vXB5+MBeLqHt7Fvyforh5kKuga1ikPXzeXtkH4F0l8W3Pfn/f73LE/aH9c7
G2Q+zY5TU5Fdmw2rE08OcusVAOrNkN5/fvYfP4jLwWxGmDQK8KmdXeQRKtGMLw5LWhzv1RJ9e9fu
Zyffobf/Yh/yl0NpAH5oPC5tSIJ/3p9XTL50OKFkO3VxcmeZpXtKNeluwkT8IufxqzSWv9xVjma7
/KPrC+z3/dFgBnda0rfL0Si2JDkbduHn4otF5+Nbz1aUvh0dahWlxQchh4tNsI3G5iTN2m/y7ocN
QMAkPFvvUz9pmwssKl+8Fh9f+eWQgJaWl55e9dkrr0y1nY0ah0znQUDS0JSjWinD0+fPxV+PAr6Q
TZOqOh82bboLahnLMI0RWZyK3rjT9eiLa/d7dHT2oNNxp8GDONkwsQm+v0WIyg1sYDO9nfxXLcp1
NUwIid9Ghy2gROcwekZxmrGMJW7k/fvp/Xnos3dMx6oTOs5y3xq5q7QWtWGPe+jzg/zlEVw6IXz9
QPgQXnb2CBYSHxUSd/PG7vsKAJNuXeJWz49zDOT680N9fLeo3ODYQVOkofjhdilJ7zaTlcSnzrRn
Hjxk3ZEONWlijO3JKp2/WDTP1igUcKRsOCRQWKqgVXK+bKQE52ld2U+nXgMnSyCF3M6dChs4m6Tv
It9hU9HoX4xSPxwUdTFjM4zYMAIWtN775yXIRIbnqSNDkqTaTaC5bHiiKT325mBvRq7vISXQ9aun
9KyuAKqq0n1ceqmggRjGn62QekXrJBtV5STQeu/VWks3hN0o+67UAAs1oXat2PHwxIYSbhKl8sEJ
mzRf1yRwPs92ii1TRHOydglWOMUSUEaOZeFmDmMqlbGMDiVSgs8fhrN3V6CYo8NEmazxSPHrz67T
SBxGHZo5fx/EkBVte3H3+QHOnrazA1Dlv78RBuZjp7eodUKLoPYcOWLM5NmoIXV9BQg9e4f+91DI
y2j60TrjHrw/FJ9aFDukO5/KGQPDa0LA8fjVyPevp/PfMc6bfn2TgmdBbXzCtGMYT6AY0M0Euv7F
ckBH5cMTvNyZ/450XqPa6mhNQa6XJ1XLS/TWrnOVJXnnjRVjgAZT0X7gcbtKMcYfG+N/ODqP5cht
KIp+EasYAIYtm53VynnD0igwR4Dx633aS5dnbLXYBF6491ybeBNlbC0PwY/s+jxqYW4xlOIvgM/z
j31nITGu1FURXDLFPghHE7HbCiPErSpg9SS1/5dZtXtoJu8D+gN74Hb9La45rOR1uFG+dJ2MhtRj
KJw5UoMbsYMD4dwgCfuk2KZ4j3b9BJqII+Qqyk+t0Jotj4jkiYxI7GFYDl9KRBwLWL8Ix227R6j8
7euebFjaqk3SZZ8Ic34mvAXbfO70tsoUCCwlcI6tk/uLBI5mzS4gDzDc3lcFYDtJSwO5J08f1nk5
1Wt1mJQ2N0S9NAYWBNgBrrL9TZPWhFp2Q/tMalppX8ARZDCseuRB2FPAMGRCh5kNDcQuXGLora6O
PAmVgfM6AAcDpaaw5/jgyry9t5vy26mIDscC4H14GFLh0BbNvu7S4S4xTJTANpIsdipY5UyCG5Vf
2VuVceqYRQEhJWM/YbhaPipnVGezxcBZD1QAkHLaYwEEn4DyThwsK24+PJ2ovZxIbfZsXJNBg2ze
Tx3vVFtDEK1laWx7jKiR52BNj/vxU4nE3dRysP5iAXTC7uX0snQuWatymQcAWiCkFrLco3W9asr7
NsZE4zvFNhuHLFq7xIJAvExdiOhM7pMOsFEQ1Pql0a6ICmIAgekB67opp9S+sZPqr7MI/2VY4h/H
YWwIHwFB15MEFg41Xna8KzZASd7+KfPnz2wMQAdhhN6afuxulzpzDq3AC4jwvL9khU8229TrgwwW
VrWsOnmUrnVOk+4f3wtvV9qL85GsLlYYG8LROCTesUPdGiZ6Kbd5v/zY03mCZz7WyzM5sFCkUoZm
bZqOt3HcxnuZx2SiBqs8zMPyg4TcwEFLuLzh113kwmm4ZtpAWWuRM+4Jbs23vqr1UbmIrKYWGW52
MxanrAuhwmMiGSqPjBvL3iOjTg61msQhbgZ4XkAtUNiXDv6rSRA+Xwx//WR8douk5eu9eB97vX1L
iCpTP9WmnIuL9w5LZnFD0rjxBWfsqou5X/eq7D1k48rCN0vs8pilxn09EW2NnkfvtMznsLbxLwxD
Np8nADfoJ4Hk6bRLLsoTv0ZgInf3tSSpDH/WSC5PKArvc7ZyZtTUupsa9feuZOcbxoT+Ha2sIrGX
LKZLX6TjkSin+DFO1uyo2gbw/9w1d8GClTZYoWNiWwTIWAOUN2zs9UJAYCnwK26rkshVRZblbaZT
kgNw1ez9VH67kDPx6CGCKzr/H+zEK0BekNNT2HhYqpj+omn7M3ZzLj0zuUwgLo517DNvxQnKCCS9
981xjtLGr1+TyvVCh3/cOWKQ0Qy0bjfmq4dxrFkZTxp49fIYH5Ux2bv26rWVbd1G3WCSCxBgyc7s
q11xxh5UlVeOXcVgCpVtcuPyj5tMwURKiXUGtda334mBExfwF3hF4RkMJ4Zu2WjpocJ36zBR1/AB
AqhIj0jKjaP9GiVtMSP/d8FM+j55CWPSRKk2Xbw3Wp3dOBMhGsBxMyXd8JQwINvpq/N2aNfmlPro
ycca7IPbrB2ue6KbiDuIQ/5EfG+tkHzMtP3ISS7fFEsCQEJlgh+ZoC3DAaYFq0IDkUM3Tnwhft2A
qA8iBIJtk6HhWyGM7Sqj6Biz1uJfFc/mpsM/tck677PHBLoRWfEz1eq3xeDDbiH/GaXx5rQD/MXZ
+a7jKgY7xwcdWR+S4919S8nMxrPjdmORY7TxnDyPVijXaDvb9ImusghjD6pMrY3nvpj5MTu3RHuY
IjOszBW5KuiuRFe8N1WPj9Ovnb0LRSKcOgqHUYiEnQvMo3pcUHSBMVAv/EHexDKb8fZmPX0BJ8ZL
5im8Q7IrX72qenFRa74Ng1GdJyx7p2VtknMCWZ4MNnDVu+Gqc/WunAVsaca3SPwgqmosjFgNEX4G
CfrOwMDORLsfWWngnurE+xU+WqwVF++N8gLIY5MyQopg4n6lmvGY0+Il/ch21W3zvT0JsR3zCl4G
78kOUoL7mA/WtEdgpC7Az/Rt24r81FecvdeC9oZKuYgKMhSxtco/DqE2Gkny4Lgj1WZ0NQLnws93
7Rgse9Au8y5lUcRXexoYHuEUwziGnVM4y4a7dj3Z4zBFq1L2U5un7ohUeRggZ4Ot3GcIs/EIBfmr
iBW3ut3I+ttogZqEgL4wdYmeX6Y5JQ/5fMXy2iOOvYAlV9D4XwGxjSFcTBggwYpov2wKsEaEdYQ2
XkrQoKK4gd7/7hHvLIfhdZFQYXqnzB5hWxZ4GagB5UjJ4LpLEMLY6c/lYCT3MoM5EGDw3Wjl0JLP
Bd6XKZ6vSJ6+woqUWcI5xGXOQ1gS2Z/qVrB7QZ6DASxJ7myeGrsGEPFeUZN1Q4m70yXWo/pK74GD
X4b0WTH5mwlgbG+AgJLWZVgSoXKaPTHv7N7Jjwpv3u1YCFaNCQGTdix+q45tl8KUeDK11tvJKv33
GPIUfL2qOZSSbQg+AWdHgh0mL6Im3hUwNchHaMnw3KzyeV18fM+DyPHPJNb4WMEn4jtv1hdLYFyY
jPKvXTkg0xy5ojLdHt6qkd2tDZLrSo7Fgc3Ieteyp+dfOyq5Ee6EWBsL6Hm5jk3hTyURN178pHQp
9olUYq9NEGAlBnXcSEP7WncMrIaq8zf8qNbOQOi21zUOyk1j6B448xjc4UXne7x0wbffY3Xwe8OK
4LQF93B0/a0wJwTTs+ZtLSmegDanGF3bV7s29JeL+xBvVrFUMBfXSmK5XDns7WKAYCAm88Hquvg5
HhJYI0M374vaiqMkqJetm7BUC+qVUzn2CXORRjXsV70kzyYck8d+Rjk4Oa3PW8kOKa1ij4i2Md7S
TraEjWPRBF3ub7XBCQSYia3g7OQ75Mj+PvPNPMq7Eb9vwHw7H/wnt1ZQp2JqyHTyp4Y8qO7XwUUE
hbOc0Mfiuy8t99cUrMA6skVD1bPlM7mDSe4ei+YflFa5Y5NlhihBBbmyK4lTy9rfmXpEf5wHfGDU
3U11zjNLP3ekDbrKVJRAw88yw0dbZqe/jL1tRoVp/czy+uRm5mtua2Ofm3wybkBcAPRY0sM8s+lh
IYWTwudsb7vUuk1ZyIRGzYnq62zdtb1kQ4BPdicWa36K56XdGClvZFqWLxMaeJAbuY7qznJJrd2T
OfvdmumziVwW1DG9OX6UZT91hABNcChCc56GPUpsnDb5UrDCca0doLZ5CwquxCQQl1ukY1jHVAKR
xqf4PS/Som/IS33KsrJ7lF2VH7rZdTaAqKYL7Gr9xS972dtjgZ1tAnm/zb3/u+RO8bHn8kx8Uo7L
uYifsZbjdAdgtK9pYWEo+oBpqT0sHAVpf7Zza3jTjQ/WFU0z0X61f0HLnuzkSs3ktK6+h5BFE2CC
t/9UOQ3HruiX6aEFXtFTpY7dB0FBN/MsPwlCnpyfXDiT9Sw7nTns9Z2mPGQg2uKdJLryE5ft9ctI
XCK2CcfB2y7Hbefqa6BOLYNNOczASommHedXBRbp4k5cy6MrvLDC2n+UGtNo5QXpfVELdxv4bXMo
1swNpWV8lEoXYdVlwW7tKuer6Cz6FlIJM+yQuGg3SVZf/YG5SRVFqn2IPUeHcQmzf1NqpzgyK1jI
8M3Te6slnAhzQO89kWsK3LIXTyPh8ax82Xxx1vv3boYBh/RDQD19h/MKcrinP5Aaoodk1+GfWiq/
ozMa2a6DLHHMS9buBiV1VDqqjbJx+gFGIslfVOj5VQHQSwAfZahVgXum5jHdIsDh2jrHvPXeiILl
LfF7Pv3U46/lNAvrNP4oY11vRCFsYLF2HhXT9RzETxq2bp7SMfkApOYlvVTag8BJPm11W8GoyqMA
4BxVvW/wk1olNQzAEo5LmS8XEDBg26xcrhffau+LrvwYYLgdJhcvZjg4uCyNMujhJ0Df8Wazj1I4
BFvUg+QvmzC/rqRdDJF8O7HRpq+UAQyOAJP+uGkyf3tmPN4v7OoP/AdmaDk6vYXNiKQtWaUF+Nkb
Yw6Ea2BthVPVrn0H3tHsHew1dULjmiRNyTEe7Wzw7oq45yWvr8DFkdgF0F5dFfVqAcDjx8EdcyvY
aVJ9JJ73a5QMHG06kNNMUNtbYPvGvl+M5ouAdiAPbLEivAXtJtXgL4wq1VggY4O1p4NxlANhI43O
OGCQY/bFsi80gdFHXZz0N+6ENcJ0iPzyUaqELU29TX4qNR74QmMvpolYLhek272pZj+E2WNvrRiu
kEzyNawKiIcErTHmcrx1A6nHioK0/g0SQCJtAzrcqhNBrrBIokzgV8lTcsRTrD4YogwRNcGw3tty
sY9rBvARXN9ySZzCpccIWkZnfb8Xsk1ueiUx3VfSB/yXDXdFJYc9ArPhE1C6f3bn3Lid8DHypLJx
V4H5f085Zs7gCYoonwsgsXyd7HuKWugbTQr3LmiGJ0hvv+PU98dUj0HIRmy9sdOnodwR85dvaH14
FHZhfVC8jpwv1DytIfVmGhQ7Yt1625T/X2Qntgwt3dLyYZQtoixNi8hc/OCdmFus6RK2wr819r5w
VU0viV03Ry0NwgDMammyIysNOEWys6DV+6l2/9JCzsein50onvNyW5psmFuCsiuomFpuq0U1t0rb
P67jGCcwezNByaONxQJHH+9VBqtg5L1fCXCAL+F+1q6nD07ZMCDxSMzFpYbBvHHYMNY5yzmcya+B
ubx5mJGoqxZgf6qlujNKY+8NZPgV1Qwur6ZaRYcFEqlo8PKQVMB7B1wF468CkbA+MLoYUaghFWHV
7N45I467zGPRl3dkBmSVmR4yEScHv6v7x9T2vSc+FOm5Hl/LzEc1pKZPkGT49QQ2bZMCKmSGCyhE
j8N2KirxNmRttl106Xzq1LZvg7yws7BTif+36pJ0NU7T8yjQ3JSaRN/CjN8wj6GOSA1S9jhGIy1g
rtVlbx9UMCYRdtt/a1+MW9A3uLl9h3MTqeMuD7wYR1z7b4YL9sJoCZQNmWk7BvTQ2gSPeFkW8Vh7
6cuaT+RLGiaMJsdvcKUvVcTM0cE1OPxO5NBtWqtoD+nQE11e8vTMdLCPzSLVoxxr4wyTxDvDUU5v
PVGuO/Koi+0K/Zh5bcvHsK4dv/ERNE5zh8iQKlXXPUM9wdgiiXkt5Te3yi9RLdCvEEFsxIJpXhsz
hrNJBpF7lQqR4O5xeUKV79ypufMyAytjDZWhhh/Cz+em5GfY3TYxgy8Wx93OGOqZxlCqr3Vk+oha
lLJKTTtbNNUtFeH4NteQs5w+TkMaxgaWoez3cTUUVzwJDcHausUH8WnJrq6JDrcXWW1pZQgtMBcs
7a0u84NuYKwnnv0H6gN1XbsSS9sRF8xQ9K9tzQ7uclmQF7/IC9qhOhJ6QhCVJE7/2FXDTO9eahx8
vYB5i7Fk52ML3hgAvHctrsbQyat/qF9TXtv+J52hzYA4sJyTW/PtH1br+2rrD1OTbGgFSJpSmvyH
3yLGp9Yoad1V2Pq3ILQZxInRiQZ9hYnm/o23AgV2EGGeAp9DgYnWQNpR4cOnAGzB9hugl5Ear+Wi
zIfRsdKHXjn1JSh87x2bJJMpOtKQXy7U9xXQAcgYeRCeWq6eWWcLE77aCheyo2lTqRnJYMPFalT1
obUbn6ER9oeUsMNDbKn0HlijimpiD/czj2Uz5JN9dkYeTeImHOJmJ7fNBFirivN13+QEftngD+D4
WXhLHRDwQWA1+/+zRPpE7dZ6/TLSwWPg2s7uUU8i3WE5gT5FxbazFIQG1RrTgS0cXC0/5XGUE8kl
mXCP0ywOfps9dy6whrRRw7YUmmbMTPMja/HuNgCHfrIZzZ5XwKdcKb0l/sbSaz9cX7/HbZmeLWhg
+0JBRJqz/CdR88SPz8BXrNfswlgPeGUzFcOQcWcirF1GVF0LrNorzDvA87zfEtrBkgTmtmocfeDl
dHaEnQhMgHZ7Mvq5fiKZ23ufV/+fV898X0zOG1yketd4YKBmo/aPQnYNZ0lXPyvDV5EtKCjMmrwl
qzCyj9H29A2BpOVGZgaQZIq+jbGSu5m3JX7Eymhf1kwTucBEAni8q+P4iYdBGPJQtgEhoNAZPKsF
yOwi/bOUKz+WVY4nyYEBs3C24UH35vTCVSeuE137iNjCvEtbhhKUQONhGb0rxpErErY0204BAaZq
qfsls/afHGULSdCjorhOE/Ar9VBWf4xcEYT5PSfyMszuxSfN6ZEKvI8cWbivs0AlnYMxIeUxJqWE
mNodzjbAD4Jv9l0/G2WUeHPD3EL3Gz9eZiI79Cgvg8sUbrVBGhKU+o4rFVXA3P1itpwO5PxAWZkn
jTzCxC64YzEB/mdq651jOenF7psJXqwHGTkAtd5jB3lzF/HO8sykUGs/ZZEqkAQdPT8MG30UHUJP
g+BaO46HH6cKrIQpLi5YNpitPvmEwBPpAdBRm7p/tysbMk5fqWjEi23X71ek36Se7IaE8kLX8s/n
0L/xqukDxWZ7IssHDD8zJkaXH1mF6HhOiPdhZKA35PfQSRIVs4WJzPlL3fuRe5Cy7Ap386C9/Gm0
mp7VQMdYoSe/PM7r9DC1ls3aAS0IAS3VSbksWHnlZIr4cXAb0GlDcG4Dq/2Qa9vHkNeVvVtE9jIE
Ke2JM32k7ZUCLvj9bbgBxJPPlACG8lBmEXL8Ffp1VQnwz5UTh2YePxJdPl1SskvzLXPoTr1kKKmH
Xa57/eLYYtiYKgsgKinSD7rUMU8wTP3jDAr2Le5NFfHasoF0VXxMFobFdpC+skEwN7WfEIZCttw+
hhhwoLGJj3gEiCLPE5KbG9KByMvTGyNR5T4fJiZ3wdhcsbcy6vz2X2XW/4qmsjYgSDHkS4/J2nmk
key3ZTzclz40ysGHe02OS063lNrbDuwTY93i32BxLI5tVV5TmlmimIMXv3Xm0lBEz0F3IN5iG+Sf
zM2a+KauB8+5wLCe0I6OOsv2PSvg2xV3L4Inke2R1BHvDHaHKNSeAVdlkRzgGu7PWgABrjHy4P5v
vuMyuU4jX/u3Kj+73c56un4AFM9R0+xc9yzAp8H+h7IlZjgJ3CJhvsqnrgNh0cTEwFhOZ+1dCzau
ZokEggpod1W3MA0Ex8TSDvpEejxC+tEIl7x4wQBwHbT11i4vfflIbNW/xbbOS1E8r7zwexMxIykn
zOJL8PKkuV3EtFhEEynSQMzsF1Azlg3v7I33Fd5DCeCSIadduZTsVRm/r1RjF7tiv7PxFiP9a8U0
POeurz4tgHRRsABXwP1trdzvfi62eaXHB8901pNvZ5++o16T1oQTX4Kc0NbI9MszoL/PTc8DrrNN
AO312WmgT4QCXt3d0JrTWTRQ2xgJT2GTGZjIDAbRdcY4YqibhKmv7omnpikFxcR6xIHl6Yzw8IFC
TGFZkydUWkz0mROVbDY4hRd+WxsxwZgaW3skFmHIdgC60CirijyWpU7BtzKhIXmEW014w7Oa2aN0
Weqdy3z54Dy39x6rjg3HnnkHlj2PYsQxmxoNssuLjzmc/podU0pP/iUw87EgtK9zH+6esKxG9Vth
NAmdwm+2jaJWA79AFtWU/M7enG5J5FrrLeuN947zZ8NiBaJVPH8R0ACFkMkQSxiTkgQw9M42BC1h
1s7mj2UodW41QIycBJ4wYXYT9iPJvwyeYL0zKHhwlkY/5lmK2ns0LefRs6ua0nhtu81ST58Ox1RU
QhzfwEb6Imedfavtdgsz2kEA3s7Fl5341oV9TXORHCX8IPJfQyt8zhN3gTQrBQuTAEm2slJM2hYb
2Sou6MzLDzNJOiD+eXBi5PxPpwPDXt+/bihjHCK5peIlKvWonzqgzyBqih7OGTTLrCRCWnpJ+jy2
yXBXV/0XIHx7K7oA6WHOVU0dR7wuVNsRbq/XLyxfhjdREZYAjLO6GENftefKLqqLyQbJQ1muZzC/
Y74rRhK9DGgFXO1pfTPGc/zQMsMH5ldTK5qDfplw00dObszw6ttrioT92ghGeouNv3+QMj+tXlCc
XPNabvc8Cxap9M520u26pEijPtB6149ef2BRQ5pWV6c7ag5IGk1gc/LVZhgwVo/iXL6TrPpKOJ/P
S63S7ZrF9oGUL3kIZpv6Ldazv2NFuTyODgov7U3OEYDGvJ2Uqm6auQf/qfw1QkSzQCmF5lY4SUBY
mosAVrjzxVgD/+wl/A1ykj8bBXdxLiz2AKZN5rzqiYchuX1D38uZCUH3IbX6tI/M2O2DsDeL5NKD
WGcn49kha3SY3Cq+5zARpGTF1sm1yuIwapEdrgxgmhsyIa08oEEgiWRbzBCs0cKTs7owwQImhYxT
IjBAqd+zASQYS6bdh7CsOsyuGVMzU9ydTpiJjzms+IA6JRyLtjrZFEZsN5JiM1udOs84XM6mzOyv
gjQs/ghy9amHagaYtTn4OPkeLOqzfZIPDwVprPvc7Ui/EKV10flVtC2cMYKzup6RT4uT68r2KAyc
Do0fE2jWZ/1nmmXtlulcuRFUops1qGyuF+4BojAKwnHM8ckZWcgAlFFnUg56cL5abWW9cpakFrJu
SxID166aT7qQHRUU63oIgsTdjqNI91M5sWJe39Zu7A/klDRbbxTDI4f1wroIf2OO8fTgWHF209p9
ewYYA0/SGbuHVuY+W61loMhb2cZ2SX6n+ulJUHgejNlhKKYNQbzgdTstzC8Z9OqyCKwVtafdo1rs
5akdB6ZNFBgbj6KmhormpHl116cur0Uw/WSAS96TqXbTcLniLdyCc6Gdkp9qXNxd4Wcx3fNUsNQ2
+QvjFYZYT+KBhiL50tKp9wTckbqkC5a6CWHYRe6Nt2iHgfubncl9FndouJLgRKRVcOJKto9Jkbfo
fSs4PW1BGALX8qqKZU8MXR9R43ckT7fTpbaq4sAhMlzLRGNDUhCl8mAsB8toayQNLvXx0kDUnpY0
dHP5UrZDsGfF059aV12T5TqT7nfEhOFquKFxAFGmiTdGNs237Zw0gL+v5HEnaIgqCv4Itvzu6UnY
T39LhwAn1zfKt8kRxcO4LNPG7JNh63AJ3xEqK7bFyGrXlkl9yoNCngDOZfu8Kl5y4ZU0opZ5VtKe
+QVoWDR1AVSGjQ3rJjRt7oSkju3VcrRlnLwVyfJT6+4DS026sagANlWjmJiNlALsBGn9jF6SxSt7
FC2eeZfESJYDr1C7Rq52SByOHWWcRJe6VGlYLAsLcnd+GZtS7Y0gJXuH3ent5MYVNG7LeCXL6ogS
83ZprGzHJuCWdE1/t47yc7R1GsmFm9a3+IqDvEtvAp7qnj7Nug0gGT6gXS02YoYiRTRxsIuH0v+h
YLPgmnoN+6IChJLh98dFQdtxFvkJI6k9oC9FThLEQKaH2QlreuNdSiIqr4Lz6WPJZQvYd6Bsr71Z
Z76vYspugjoeTjQ1OBpYhmchdpIJBRrTgQzN/cYSNV+XNnceiIsrLlYLSHRNMQitadptrawlM7Lp
rTv7ujoIarpDgToulC5Ji1iZqwc3cX1YDNNbR8kegaXsEQVcw5gsJQ9rHLB+dw3xF+OPvb4ICE28
/BUi67hZPeNHuqYHVrP9CGYIN+k0DJeCk/uQG3yaxGEA1Crxio4gvXqS1sNKWO/GXasHf1r1m8tP
FjGc4oGbdnw2CIGMCp1+oOABBi3ksz1mXmQl6fTsN57Hh4BgLAtmS8Co9LHV3rpToIt8Pb42MbvE
fCIeyuqHDJBOEESsPeKN34/VNkgtfbSHUt8PZqz3qsjqZxBpTkS6jr2xEknqItjAehN3k/spbVMd
Rn9x3hOIIi9G6yegPhsiFdma+NjBSklti1RK0Vpt/ZRZ4dJdK6LehU3fusND79Tr4ziO+IuYRRG8
cKXqWsXFcTv1RTpafcNYSrDi9+JnmFG8ut0ENjOpNxMtA7tNtmA0n735XSifjgfn1L9Vx917afnr
YU5zb+ekDtNFNo+NITZNgDgLtAr1+q9uprfUSJ6JICOj46rPmUvGgbCLfDRo7vTqJ/wfADQ2206x
QKQ9GiKBdfdO5lP/z9Td+GqZdD453W5YNjOQSBPAlKW5ZZVvmLc0iwkxAYO3GYoJOC6okijwBmub
BIgP5rhOAJa59rM1OL+mDHLk/QQqz7aTbyyrix8CXE+hko1FSDy2SO2ywCBHgiAfm6oH7Sl4Z9YV
B8tpWeYbY37nxBNfuJzqRFV9PoQjxPd3ZFD2Lhu9F1+59qMjWvtA54U6xy06DviWm8WX8U2cd+tu
maqczJj4KYNaemZVWL1oiayiXvzyxnJPqKLIVSqM/I18EG/TNh7xpg3dj/ARk7GgMB+d4hOlLOOc
B1BqlAObnpfVZPicQWcqWPpPr3m1s5ATsT+8dPX3aOW38boAQ74ncxtHv2mfGdOQPU3dkvwAo+eq
ZPRbQsq77vT9y7C8IGTcSbc/CPeZhBvSyngp5VNrnaW88eq7JD352QGIdMYKyQSyG/gH2VHl3RCh
ERNqElQ17Y8Iq+xdEATlGPx6D2t5cKufwHug7Qozk85B3TCItFZaIfOsGX3WwzbruVRgPPG0vmrv
oTFfHHqq+i7N9sqjiJXHpSEeqPytpkPJEEoZG1uxoGpuFqZK2dGa7zVDpoENYzlqliLM47jaev0H
RIwa4VcZEbjwfriZq58BD6Qd367Jt1X1xGIRqBOgVkn7XdI8J+Ld6G6sNj9KFtWuePC6YMetd9PE
V3VNs235zUOIjgglPZvDblY/C/MLWSBjpK8yp9eFyZRKttOIvIDGCORdzWS7nA5WfhLL2U/ZtYoy
kuJglg91+1zz6vQ02hdfM+gHEDrqMmodgtL9ja/9qBl/rk/NTf9oMkkfxdm8ksCxlf5d07+ZnJdJ
W5wKez9ZZ1KBjlUJKpUmmpNhML/zlKxJRKgW3OYFAuD0FCdYlwYAwfMPJ1BYQXocmMWJ9tRP3Dvg
9wsM62b92rhHl0kEyZlhFk9h55xSlEZ8Y7hHIn7qIt111r1Bnq74SJr70jrq9OfKlsdctJkkv8CL
YRMsdQmq6/brgxnL5D0EYGqUJAL+W1jPy/yKBSpkzaHEJfb3LWss5O0GYhy9z9HPVHKrrZ8SlWLF
rQroPFsNks0uTXybCTK00GoVF5973CXDSiiz2zW0u/D30X5VjdGzwR3FSzrK+sh098su7OIWxubW
W+muistEXrRPOB/Fl+5npFDi3id+vHJIby6J8OXQgabu3sR2d06hXFrlofTqcCKYDS4dSQ7k+gAT
QpzLcqkqIm++OMRNCY684GXsOHkD9molg9Q4FOMLpPIIItGmoxrMi33GXnnCVYaK9bAkGTbGp5n8
r+riEq0z0+BL9Z7DDQe5wn7Xdy4FhKSggOmm7+T8YgaPXbzPEWCu7R/zyb3Rv5rrox28JP1+Lf8m
EihYYDWddbWdH8wxR422v2ab2BJq/fKRdS8ZKY+jeYiT+ehO5qZAutE1OGYDIP0M7SkW2CAcF1Q3
AvlbQHZBXz8p61U5lJfGgdr22NjXQA3CQ7JfMQRs7CtCAnDlkRXajnVYuf9m6IdVfrPytIYMLQgj
nSXeyLpknmTcIyqKAF7OsoqC4IewPq7fe8/9Qfy3SVLo+x78QAbuq70fIF/lHLcLO/njVQXJbrJK
L8FiUZFwIPIdoGmKjLLeZsp4HZGfgfEN/fihkPdzWhwK59NG1L7UYIgZvibtZzMm6LOeQSter8L5
OgIQTlQaKAHaMCCIJi+pSCsLacoz2bQmnSIpFvVyEeRKOlgj5vhNBigz0vgUA1f24lBnP55BoIqz
NfJzR3yYf2V1jvcWhMKxZxPOwoiSlXO/i4iJP/ckaS1EI6YySpzXuiEQnd/ITMODIKBx4QbtWHry
wJ7dROF2vAVSLLDuJv6ntq8y1Pm2WHRUGfE/NbZRkbJkqC/ucjSqt2H6luZhqfZWDncStGfw1ch7
jMCbDKZw4YBHdU89fWIt9zVJURNpXYWF+/eBezWDtCg35WRsZu975cyduu++ePbkDe1FKNuPZPhA
SraVqAZQMCC5vF1zNOyHybj48wFnufZ5H+4Hsrmqd6P5YGoVtYIe1/sy1FPCm6KzXVXt7fxVjd9e
3e4XJLaIDdC3PQkIOh36wtoYyDzOObKB01VfIrn3FDTV5sh+Bjf/k2rfFv9cEe3wv1uZdB/aP/7D
qBjHf628v6YoBsZBuo/l/Mfyo1E/6GsPMMvpn6vQtH+qhcjIYL90N3nH5ckprkFie8gUnXy/Vs8D
c5RsvXPlPbfbjnp6A9sg/usYmfwBNP6PpPNqblTp1vAvoorQNHArhLJtOdv7hvI4EJvcpF9/Hn3n
btcu14zGgu613kjn8O9ANkrylo+P5vKhUIlYw9lgyEq8YDjchMXIMzJOJEkSc45wKaLxajiVNDft
+fYH0lVreuAdmZ5bp7xOuKP44tMd80sop8dxQjmowQjVvRWAQOZ40d6yiUJQ99ubf3sEKDm54u5M
FPSa3DqjIh6GcMl/DXgHn2KnAW31lIotCtLFNfaAi/SUvCMpi2S83tM9tF9n+RDT0g2vHVkFHnVU
TqXUn4vl7PrkqPwP+AJW6XKn3Pc0/pX3A9mEpjr0X/6xHR5kw/84sytvRrUfYOTWMTlO6VFSo9AQ
6Jyul5ueZ1xeHU7VQnFm3A4I8aO4p2gkJ1jq6im8YdTN1U8+tR1NwZf8ySEW0DhI2F1VlFtJfTNn
i2/hvlk/E/e515c8+KVmoRxPyXyhunAjh7vbmwYjzUt0DJi47fuseYptCHnXi6hg40/7rctoYcoD
K5n6fwGIGCQKV08XdglJ2NlXXtw1aA+IPVhlpP13w7237YfFOnY9q6x5ELO3G7k2HP9kGfAR/U7k
9xKOZFofEaeiS79fuqdl+vIsnpjPMvvPSCmd9xHUUxjUGHe63cL+RySJhub4OXnntb6SsFlDDDbp
Zcoo3vwC+zGq+UD2qmpfTAfV5ZfpnaV4iqdXKozq5Li6uy49K0Kt1j1e9VCo+wBgtp4eyvwqUNpm
w39lNvAQnF3/dXT3M7dYlmBUeXXtlyS/6vFiJjTWo5IaPnJ5IhJCrz7zSpRhUOUJJUb2KbApPCXu
cidHl/fxY7UeAh2xyG3d4Zv7CK6bLEJq4+LfWdKvU118GpLdkqIFs4w6AmPZ88XwmBaEnNrkH+di
Y5k72WKRQRcVczmbt0KyO0UZV1IftfeUm9NltP9LdLwv7QComtay7p6NJpRex95TbUYYjNncYyqk
qbGJGNMZmMGu2QAMadLFzFqS3tNtsvG4gP3qCccz4tNXKrg57fLTTFh+2X9nqKZVRZB7dVTWbzp6
m9Z+zzkAbDPH/5mHYNKKAX6GTUymX72kWyNbsPAuD3mvSAEBxQVUU/zzrf6NjLe+mY46uGKoYCRI
dis9bQsTx+xFHkm4jXy2ZbnLpv5JJ5QGrIJTJtl28efsItqfXuPmrozd0GhpAQOqWt2/sVfbNX2e
mq84JaEESWfOeVADYXbGNjMf+sC9rkFxGRqaUQU3VqI2RGBh37DDiSLiwEaXKDnxtP3aljzNdUme
ffItHBir/LcdK7gIJPvIabgR6aHXpxFTG9Q2Zy5R/wDOFX9khbYlpgfYAzzKu+dx/KDmTQ4PBOMj
vuDEjndd9eNAsJMhC+X5V/uR1GJvxTFp0jmbeHtMPb0brZ+27Yh+pp3wltOjVXdsgEBNfDmkiqPn
NT6MfD7WlT4iNQFdnZO/Lt77/sFC3WbQZ7TMXGTpy2KTJ1x3EcDfZcB+vPdWFzn9X+NT5dm9DdJ5
s4v2azXlpqTwWjg/rfpLXe/s0pSREL2hyo+py9jQ0bvBAsI1ryMVgtfG4OJN37LgNbWtSHdoetd/
M7qQ+KVa/oKWGjLcNtanJipX84nTg1iPtybvhS2xlP8llLp223w1D6M3XrR8mdqdzJhViJ/JjY0F
JczGY3Y/1Fnq9st1HlsawaHb0vnc1rvSetAewchH17OottjiwohQT4QDM6Kssr2mk3NC1Webj0N3
1uLcQYvL9Ec5bjgDIQ/G0YYpbQByc+vV8+5Gw9oj/NyY7FIkTBAazTePWwVlQJjdNjKAG/02O5Rm
aBpay8fZ/6Fy7N9Kv4ZQgijd+9p5Qai6yeoZ3OeXM17E951xtryjyve6oDOUzwZt7q5PgfunKX2G
BSi7nUrfJy8mSZTTCBvSyeApgjGg9uQC/+y4v1XSoBR9gS7J0LlhXCGoJS//zPnObF9ctKrVxcp5
OPEJJua9bJB9HbpbeYp/bnp2H/cyqj9Hym1CyUkHXpW9SA3bRL9E015j+VpMbjgu90MbQ/czlr1b
KL8WckE8gHaWPh6APr7zSJmuq2c1vhnts989Tct+7B7ppQxBf8HQT27JDzTXrv+02WBEcO4z81iD
ZhQLExA+Q1W+UdD7MGf3jXHGEUhF+1PpnZX8yImfX5ch9CT1r1R5pQQ006e3WvDy2O8cwFXFSp0y
15n530i9RqMPSXOXU5yZ1ay53N5V9RNQs0GB+j6z9tQqOjZ18SRzJ8u2zSl3TJqDzt5GyjRwtkFe
f2fTVzDwL0R1YDgflf2v7cZ96ixbxzzSGIGmi+d49fWjNmgeJoVV1gg2iBkfugqb4LhbqRKSLf4L
QWFWMf0TCPsWsyBhSV9wdZ2AG+INVr43KkfClZMaLXVxigOwfcO/xzAYrkV1KesFvhyXI3gPZTDZ
Etljf+qJ7uL34SFu8ItbAVd3dQh70ZaBHa6NVIyzvxVhkZh/fockyZ4jMsI/gwTzEFhsRb38qKo9
woqTNyyHgX4a86ZromAMbfxAQn1hm4ik128rth86dOjkorOCBXunHyhjvzWJjNu2Eod24WX3luno
18mHnusPIYxDsI6RL81LXdPD2qwhcNhGLuUVPDNyxvkExv/pMiDKYDxNTv5Ig+J2mpZd1lBgbns1
wU6SYGjzOPjGRRXJOXWMXQX7v4HN+O0MudNqfkoWEyIfwmqyw9Xtjz1vTRagm1fOJ8oXZgmabriN
u01WGCFpPc/CQwGWymPltP/NhY9AvCYxICiDE43fVKuWoamdTWs40Uq0e0ggNva+v0U9Dv2zFCMj
8lpt7OC2zZUf0EPXKSt21oxVwFtO65ocUMNdy8AIMyfYV50FU0l1jtXfVQp6r4Kk191hjuOrnY1k
rpC4ptf+Xq/qXBkjrd/VNjbpYgJcpjb57HNAb5I1vqIovJsJ8qkS991uhs3IpTkUNk4/dDl2csae
tNVL/moRizXb62u/9lHAz5ioI/WShMGcR4KDo6XPcV1WBDr09CQB+op1b7jWpa/Vwel5T5FUThTZ
dr4XQV1+toZ/KOrprrPmsMZf2dOPB6tJhTP93G+o+Q+ym5+AI9+nUZ9EEW/pVqNekqJg8lFYe257
7VQz2/XA8tQC+UuNhFc8mPpHxy7ZKcYh4z5JTTdyoZwpwwMrMnco2h8NlytY8vYOy3pOS6b3Ag/c
IK2rY46R/F+PE5F9ot+iLgvTtDu0/UBv1bDX5kxvEWV2MHx03B49u95K7H9OcXt/+OxczOiZfwNK
8CbLO/XWuiWp6V7WTGyjPT2PgEiD1+wSA0zOBPmZ3XlbAsIDTf2aS/CUkVgUuiN16sxwv13N9+2r
qHG5opDYtjaiM4cRkiZnOr1FvESEmyKuQfsxDfmxmMpt0JVH06xwd+b7dq4+YZVLutDThH+Nses6
qJib5tCuqBygs2frTTNJgPEO2lhEGtd9midE/te0psXcBpK91JbZufAnComSfTzONJ8HBqKiNirn
5lwnnOX++ipQvo4DA3FLfQE9d9Bf463vOAANNM3ujL7oWCzEu2Lli4OUhYS6+3o9ohzSrHX08Ern
mSa9LXVVD1RFlcT0r3vVJe8tDy9dESTf6MfK8YjpE6qhbSN/doa3YmTL67HEWxJnIL9Ojoy2eXaH
4jNfJFpAWuvd6jCrhM4MJivdMNZhCEUAWSE6U9sZUim2yksHG9YMHMlMPzweOfdHq5uHBdVkn/JS
WFXoo4JAwIppGwn4yikfZ5Sd8SY0LQMGC47bpacqHjZ53GyrGm4bdwPNdEgim7CruYiINkN2DTjf
RGnnH2wAVuIao3yco2LwNnbh7KnK2Npudc+YecLly6bFUDwYYUJulm9jXe8kXiGclh4myKwCDxOU
jEIQIDbI69AtMWQN7SmgGrW+7WwpVcjK6g+CqbfT6o8eDVrqnPXDmqDbxuVuZDNcgWUbmsUtn3RZ
lMb+QCh3xYkp8Q5VugDZs3H5ERF/Zwc+OtsWdKU+9yyEfV2GljHtOBmON+X50ndbG21eMJVvjc5P
es7NEL3sw5rGdLoJ9VS7yBRRUbAZ4lzLRfXRWwJVCAaa2EETm1vmXTsClvt8ULpj+JEBepaR7Fay
ne6xZUVTDvO78i0CjGJN2sbxHBI9tnNib6Olj5qAXsZSYiGj/HdCGu4ByReNA2aCH5Xvc0HilE35
tEHoxZdzq3Jf46ghnqtcJxVKwwXXyNVW4kxuOpNrF9NQ6m9RbIXJfNvX29Cpqovp4zK2OFnqvkKs
ZFPwLX8crCXhUogwFQgATB/lNFepSTNgKTHr9/1vzSDe8HmNdeILbc6z7KJ4NSMHeK+xnDsL6L+l
RH2TjKSGJp19rsT64uTOAXX3nvKZZ/I8H2GFaQXHkTzLvTaiOajBRPPpkNJPnQxyj1Fqi48sioP8
0RwYVeEhfZyBhHA8esr4bCY0oj7Mn2WuLBzYMGQKcxxsqeINBTNcqo2nwGF9m6rjwMROHyZdlO5M
KwEN9n2H1dn29sH8T3B7jbSt9pgjezS6tIePajtIzA78X4tKr2xgFBbJivZdfC+EdCG4/+LZ44DF
OyxQHw/e8FGidHTK/GECoBtm2luXCm9Xcs66do+PH4pnCOVcPAhRHy2NHa4e97bMn/B+g4fCzkLc
H01pHy0R/LUyo/e3wHyTVs812aI3it0xAzAZXoo5GI4aulzF4lpbwxb7PJ+yVxSWojZ0OJBc72Mx
AOKH3rtn9vickBJSMToC8iDKKm5/YGVDLAXvRRNfVo0zbRpQVabJS1DNd0OpcQ4i/ncb2hv0wq/I
Ges9EDO0RoZNkALbLIdi4HIQGBMRXt8IFSPKRhyO81TTJ7t82jnV2P6IqMf1iM/DuW2HWakZoQfz
ROUJVEDckMTgoufuYFijdJjpFEO4FrOk2sF6uEk3F6+/o7B6T3jR2dOLPkCx/fizs3Oz/DKDMiph
R00i381k3Om4E/fTVAMf+oRY1AE7jb/14JRjSffRSCKm1/rb5LY6qoVdHk+qyTohu/6+LWM2cOvi
NNlf7fi/gb/edSR8NrTiCdEzF1anqSPtwnfC2U5PLp1JNzUMM+928RGk3UAgMCUJEGPZHZjJvG4c
N6G0FAC+NrixfYBcAMrkdhkauG0y1lXRLYiPqNxui5RRbtKbXJKUodokQtSwm236vxuKJ6Htd2MJ
8dpjJq/mrj6KVIQ2aQrt7DJ0C+AV4hJWB0x8GPdeWaGx1EjO80qoSJMA82QsePNz3HT3dSNJE6Vv
hDXJfAx4QZtSdXTg+jeaaLQfLb9u/B1dp8NeZSl2zrH0v/Pe/2d2ZnBvui0chEUE2dvqQGPZ7qXv
c697rdF9vJOVU+6nhdtgcjXSaIlayCHV9BB79PFs2rr4yilJfaglMjDyC0ib3cdpUl2EJgoQJ4PB
tuN+6FG0Z9pzvtei13sshhmG8UrihusKug3T+IH0ZKydyZrOvEGpjSAPIM8mqcL035qmsz+sJfGv
tlhUEeq5s/cCTDs0fFpXrQrEoRjj/DTa7qkJSMMQHWbq1Z6s/zVkHvC5qLuWHJB9vwo8btguDzCx
Q9QWHpqlHtHeLLEUD1giEQ/hYcKc1t8p+5eseFS2OT05ju/ZX9SOotoa0cQnzQDXlyfxqc9Y6lWh
Z2yogQ31hIn6CWVaesw7PAZgJFkLGtvmL7rQ3aPqXcT8yGvnhywAPyZenwgXG7vOY04Mh098STJd
pybzvqVySSlZNLCnT11tMdKibLkippKpN9BiT8sz1P8uSejc9BaPiIeezqaB+hFQqXFS3761rjud
8+2ZJfEduJO+9GxMCdqoHnBnJGwAG+U2p4MIWnFeeo7PJX301qH+K9aBHTerK7ZQYcsAIbZH0Ah+
YXt5KRBLRJM2n9U8/TRml58q17pTbkkwR+oxD+ZVQdD97b4dfEzGLuEq1yBrvL1rDdgju8n6gH4O
XlAoz2+kvJBbTl8EL8Uynru+G3cJDU9nM5D6dehtqOBArUf2SHw9yLIeeVbEtSKFIKpNu/0xEUzu
23UeDxXUKbGIMuNdyWPonS5xGNEnx/jxZFUerQITrs7YK7AV/O+xr8ij4Fgr8hbTcmvy9zXTd2GS
hRLMpBQ7i/Oc+a1NdgsKEmaXpjBOiFVMwOkewNpNFIeUBSgMHli+4aG9iT/Xyt0hmcsuyGLsLT1G
+tRUhKdAiw7zcbQVsg+p9es4jzgzAh8M0AzqV5oNGU9HgzO6wNpibspc4J3LMb2jZOwFkhB32Nc3
mqeZAu9fkHVldDOAkQUwtjgSC7JPZc9YVjbuDJCRMFFnqR8SuD8B2HL8VKRWPfNXcDzZMOC1qfS9
TZgOB+h846JlgssOYGHfj9kv4dMZ8uYJWKgqAswKLfxX2ir+a20okyxrPo3l9D75rzSnlmrhyu1J
elhSVLc+cGie6+XBoOwtA0A/6Wyi6K27pUeRt517TBZe0Byauvh24vVFFTM+lrsxk1c/JQQOSyZx
HMG8oPRDWnNIupqj3G6ec+YoqptSjlLli+nBjd3qsZgdnwuJXHw2UhEfqU29ZUpY7qsxa1BNykx3
bsxvuogDvCG9XK6Dp2gxq0cf0S4Qw3a2aS0OWGE18+9HsVg1Rkt7PE6vpAek446P3h2zfm15/cFf
mQh1vVVUoVFRWyY/TpD8x3yy3llzVX+UAENieU3KBsA73qSEasTkGeAsT0IspxxwKo7/OqpNn0zt
x7/DIq0EUjzOjl7sP8Tcgc/TJLqzMJAVKoNGNQLeAs6T23lRrlY0u1nYx/vFYaQVPg7UsuvHo4uI
c6MTKsu3TD25G5rpFFjkLWupo74ryTHA7NocHAxFIVm4QKxLssCQ5K3Z4cAFas1nG60jwBX9g0m6
42tNjgbl5RRncTE7ucUDuBqWe56Ic0D2xKZwKbsP1X3s8I9sp7hK71qBlthmPlv9GIJ2JHiZcH1z
UwwGQ7Ns1w9jhe4Wk+HwTLj/LTNPy2Bn0UiEEspYlhbCmmOgfAMMbZoZ9Ejjhi6u+7DtRLzvjU4A
/OTtTi89wSGtHzNuTJZi7EZzNWQWzhVVMtbhn2BAx9tHsrhJXlUaS3y4qH14681ihz6W90crnETw
3JvOzriIaNZFFU1xtE5MdhjFhJwY3teK62Fbmpou8YKeBSY4xtQiEKCFQ9yHTbaQT2Rir4gDzLfo
7NqwT7sE4YJ8THCNJGHaoJfQ3YBVpKjymrqpOO6249rcNdPwaxLLOz5JJjIkCHF+7SanPPadgCTC
qSRA0dN7BG6CfcKwpz/FNU7Sl2P/o9LxBwgriJpJsVox6RdhEMP6Bcl4Gr1/NJahLVCt3RBzYBso
a4kg5jZX71Xr2o/4G/QHjiMznEhKQHVg/zcMde5EWTlZDH0DgWMJWWZHCIPh6K+obQThrNf2JnrM
bQAqj70m8oZC7cqEGxhjFgZl0QfXtrQRMPbWuSzm/gGXQIO0MmsBbKSBx6YpP/y1JJPHb77YWjWa
pKRoeO2ZSjxyQ0QYlD2nsZ+nxR05BcwfZonEwRXLQ7PKv1hnt7nWnb/R9v40C+KnufUeAmnMd3Ea
Y+i1ArYkz2zHISLHTiTEMcieZ+PW7xTkgPrzLG9seWCYB6fOrS906FRCyoTg6CVQVzyU7kVp8ho2
UzCl8J/27L4pNLCRa90AMEqQjTs7RffoTzRvkyQEPYxbIsxN4goutZR58JglAVy1oAFySSQAvwFH
IsljSebgsx2Qa5JNgQjbzR4SUO1WW2Fif8QDawQgS1ynUANzYP/SDPpEFNhTKzTgYDNencm4VF3R
vsWxmyN5aAEE9Oi8OCiuYUD68UfZvQlnLF6nge7rylNvtAukdyJN9KvL/sEOPwPUOpjT6al+XBoK
gyr3pfTxTwk8k1zfnKKbtW3fh3yW9ypn8hPSIMYoI1GnEPX02TqoUr+x47ysWATVg9mUb21ys4kt
HnRWNRmWh+6doiMiklTY6hViwOem8EEmNmoc/spKEdKRV4BRyIOkCwXdEkDFu5InegwbxyCDweQx
jfdWRoMuRbUCQT/tQ5tpwD49Mo+GbWtUe5np/1zSSvbkZwTnZUhuVQoB4gWRE9jWpQCHC9tRSEoX
kWm9Yx+0UyPfz8agtrZzrhwLjlVYRObn/R8N4yoqi5GMhhXBdbl63xlI3K6qs8+mqXCULCw+TWms
m5xsllAvXgt4sMJ1+CReRNWSqu9GmeqLfLSbiLsAlYxEB2PmJR4yfCkazmt7gX10tNc8WXZusdWb
absSrpa/AGewcXJ7IUfoadzN6nRsD8YUuMtOd4Wg/tSfrSMNkRNvf2yhMuyWmCCdBIH4G7uHPHZN
Q7DEYKEZnOu5iiw5pnv0tCYZjhT2Xq1k0t8lr3YRGb7xPi3ynypgegmNq3akaRMV5Y3u7+iUug4r
e3qYxn58c60A1bPs0Udl6S1FgIRV1sP+Bfr2xcQjSemU4WFIsoddW0LjM3KnmBzMNyeliuSAcERQ
gOr/jj6XA4uOF42KzXnXEsZ0dNwVB3DpL+qhX8DeWi/o+SGXzcmBF6ebML9Li/5x7bD3McPZDGRF
Kx4VEYHQrYsJT8rMtCkqTQAAhgzoJ74TqirVNusHD/ykfV3k5D8a1I/sxnRU51hqO2KgacE5iY73
XULyN55Ig10bB91vcQtlQ3bCoDh6xlWTJ/VDMNZ8GYQYz47dd8dZe6DBsV/9k2IVW0OZAyuIqS+8
XXVYCh4z4rCmg0SPdDcGsj1mfuYfy47SWV/kGFenoQYtswT8xlw9dBOnihrB1UAonRtWjN2oI4kE
FM9A13k7M4h3Gj/Ir5Fh4Wn3vq7s9rMw+/7UdkHx2M95fGc7Y/5uenT32pOhw6nIlt24FNBNRFmd
PGgM5kEtUtwn3XISrvm9Ik4zSH3bmDXB6SoPjOOI1fwgEltHLqBYmHtOcwAZQadgm5zkPh8tTh37
NFWZ/NJma4WLm01bm5iDrWnkr8X/K7pQBmJawLdH2YWO5swAWguseGeN1u+qhw+5YLg3c3P5zwex
OTszzm0I+PpEuH3xvJpI6cxyni8ouOUQ4kSBbu7Vy+pmA6cJ0KQwUI8ZMv/XiI7BiFlr0weD+PMG
l9eR6TmkD315wsBlhzP81AaTmbWBwwdaVacsWG6JQUYTzgXNyTnaSs79dUqjXnPk0szR0VSLb6hP
Gmvnz4G1NU0YVd0vDdkIQFcuchblDhEvPiEfceOdO8+y/yYbc3M/a9ahITPWXcbY/VOQwXRdAhOh
Wtoy9ZPac9GzdS1N8UtIWb/p0gFiitE2YF4oJBFrtyyb2UsE7ENrPDde4W4LOeOOiZ2KlqnJlv6X
1E36xowRfGAu/C8jDx999eRM750S+b7GQIPLDxsx+E9bv6ft0EPQFUXYk0O606Ml/zL5JOriEEt3
emxLgiJ3KoEUbIKEW8JeulPrGDmhAKaB4ZIZmyS18kNMLSERNV4JYMUle6edZ2HtwAhJu7Wm0X4F
vbmlpZ6lUYGhpKiamLJZscFJTpVRfRKsV2ypC34pe+PdCuhSQUQ9Xsin6l7RPPf3ENAO1sMExMoq
4nOAlQ/DYJt8A9lQaG9iSfGbuPtuFzJEbAqpN5pl8bOuVxPAagJXWTv3wuPVEGnh/JZt54bMauqQ
KrHaZ9dO6uFn9gyZRXXu9xftJRboup2dOwRbJ1JApr0a5YSGKa9e1ICJ1Cup5e3yBXzJXOyRGRfb
UhwGrNbOoSI3F4O3KlBvgKqM5a5TnK+RK2b/PunzCSDacs6twPK4qHg5rCjgnwUMKUL7vtzRb0RJ
CzaDi1WskJi5rLd2YFj0GwSknJZZGpVrY2xXz5s88CQTkXu3NM7G8yWpTIXpIq9d/PchA3kvbCcp
tpWzvjmrA2FEZpQDPBon6DwX5EdN3BSHwbK+ipSLaWkWmIa+XVaIzrzpPtYi08jn7RqpgJpTmj8b
TWSTZzlX3+pGQHZb3Kf0Jz/GJuFL84gkZtZwbwR4rZFK+26fT8ntbwhevaEc/tkW+FrfYwOw0Zht
IQhUOGgRRGotyh/6hbtL0eQxeXFxOcmwd+D9Ok9aD6tofMzcnbtrhtyPSta1k2rSAaYPAqqXFZNB
arn3NOQEj63p6m0gB1LuDfC5CXHekhF6Oq/l+krKbn1Y68m6Wo4hw8DPhyve7GrX2KsKl96izJDl
M2ykiP+VI9MGuCSzwuqYe7yviDV6jvgsz0jbqtDHxSQX7ku/tsg2B0nHM44+i9o0SnpcBrZ++pry
vnnIK+V+ExxAWJsLdK8IdVz5yDB769wa+7T30lAyLmzx7Y9bOVvqbm0WhApOweNEfiH13SORMgUx
9btqsTLM60m8HTyZvDo57BuXhuG8mZ2hMK4PxoW6VcZ6roY9EF29n3tT7bK5sq68BTe2CRRTpSCg
BJ3RPzCqgKQg/Z9uY39j4DTbA9+WkWVm6fvsLeZJmbp7UZonBIWFQk4pqRU3DDjRUpgGas20IfCU
dGOfWBNSZSHAiqr7z0qz9mda1PwM9q6ps6cPrU1Uc1+N87cpZXLPFKF4rlAwB13bYopaq0Mgm+m6
NpU84wQmIA/KcSsHl2gZJ6lwC2KIG32O9aaD36jHls7rBC4uyMC4soH267LuceO0BP4i4Vsn9Mdk
I5M7TPtztWwWohx2Sc/LZgHRb63OZKQsktsDzEG2LGAXA6aa9aNItHjtUwY1Kp+8sBoHSbqjH+xK
V6iDCVC1ybPlnbET/JtFmCwOaYJT0Imy9YTdvM5zwc3EmAL5Q/ILBvp5LwhJ/EuRjWFnmeKDqXCO
ugrN3UiuB6A/+4yVEZMvZDEBdgfZDibM2espZcDkq3y4nVsbD4/lpuK6jSrqETAe10RT6e6/xUSJ
m7nxfSyxscdLlW87gqVQqqR/GaPqRlrzxzIiJu662DmkU/nKlDSEvmk8lw4D20ZNon3XskTiY03W
RRfdr6BZg4wE7PV3no1B1l8MdW87mD4HGi4fPJLpP9qmBJUWDqK4xoLaSrNftfoQwlTDvTXcIFub
2oujuQjjmMSC1Rm2NepMQVCe56kT+XyIRtI1sW/3GheWO/vmP1ZX0CPHQJkyD44dGTwfYSoZ2Fph
yb1fswBPjjW+JXkV3/u97i51Vo0RCxEqvkllzxAZOMc71MAZIcXpZsUFtVm77F+gsvo81l15RobB
Ryc6iZU/QRZd68G6lEUDrOIPJEc5CXGFjASifCZxzDnotbIeYX7Qc/cV6rMRYwIKndv3kFg508c6
uD3wauv8505mdc8zR9RCmv6SnYFQLXOI84kdpBBZTT1dlg3OtneASgE5CNcbMNK4jWFvfFExmZMd
HfvKiWYM2PuxpTMqaTt4Va8GTLerFmboVg+me4ccRts+ryaKGidFa4xeE+nXUGOxQI60mQnP2tvr
8FQCn4CGqOdZi2upkyYy62TaE+ppfnk3ATnxXsHt7WFuFG6HINc17+Ro/LPKqdtlvZhbQl2bLspz
azwROzKRfJ9/YbCOQ6VMlLu2j2s3ac1dELTLOV0FsMJIVhHZcuOu1bbJtkUUrqfTL1Jt1C5BTkG4
WTFf6qpmsRgCBEwGo/82FQ1zvIlyIpC22mdr70XJUnbDDhkaZPQazKEjDZZGG72W381Ql/NwDnDE
Lhd/qQjyikWQ3o7+4pqC8f9L3PUVgAq7V8/kdG7q2qYYrxyILYcuRcxPImB/sAkx+7X6IX3MpO9f
4xTlcEeB0gMtaLdIKjz03EdFDiqeL3WNTB2NLm4jXDTpTUg+oO34gSV27+NqTh8sHwdgBX5MiAkR
XHZT/popjCpgNRY+eGwo8QRTpVrFW0uZ2yElsWSPERZXv0xM8kYoXp0aok9lsrJDMZnvDRv3T28B
1aKVlVvhJF8TO/pBjM30mBKPtM07fBCGbrNw4lQOizmQ57GiBcqbq/eEEtFdEmDrLZZ6whmU+tFg
Lc5LV9NZPkwMV5YxlDt7mW7SS75WJerPPPERAfsGz/PIK+VY/Q/bLCTqauOhyVfspCSUPNvjEPBu
mzcTArp73g9yiqZ+xLPB2OMKwOIyJtxUDc5AlIfbB0cXDB2VqPLIckrgQV4cPPFj1K/Z8oGPow+D
HlszOYrjJpa3lHJrYdbrfDQUTsOQM5UFs+Mw5afAmZdQVPq5agGcdMnE6k0GzC85UQfbG/3LJPAA
bETdwr21dc9Dkyf2DKHdmXI5q8wmInac85e4UT8cwKSXV/JGA9X5k17i+dlVuuZUyrFr+h6KcJna
HwuBaxcxLwWDPdqegGmdjMk0e63anPz9Fe1G7M3pLjUB74WMTTQdq1Pv0R4w2f8faWeyHLexretX
ObHHBxFoEsjE4EyK1bBXFSmRoiYIipbQ9z2e/n7QvrE3CVVUhWwPHA7LRlb2K9f6G+X+8GX62vC6
ZFCMcDdhiHBTDCUmhb0kzisqhGQDVO+4+kLAAOQY9S8+QhRA1YD06ghlkyqd/LU1OIZaRdQU1n45
heSQNashgVqmxoVuMWTNJM1HiJzGg5VGAD0svhOF38gVuLyi026d9B4RAfJCoFdz73KCQgDGF8Tc
UJCx0zzqG1FHCVf3OLCTULtM2yr4lmgOVQKyY5emNlTXbiLzNfgKcNMZIo7XSWo0XKtaMzA1hLQI
Fsa32HSCSOlqe8sg4XNouz/wTgX4XfruTWJVvLHZMyiGFxNP7lAjaesmFde+hxa470FMJXPdjTdJ
VyKdH+b+zuDhtR3HjnTl4M8aIAPmTp4TlWhx+/VGWHW+i1RkP/aWkzyOoY+YgiyiWaPCWtk1xEq/
p7LTEqFIk5d9UJkvHU54n0bkY5HNNmAYe4J7yxLbXlx55o+eLPVa71oHtT3HNx79IaifDBWDwITA
Q668bkgZ1fSq1oA86E1bXVdCiz4LRYxsNpZDhqRtN1UGnEyzouSHp0XxIW98pDq5v19VCEE17nga
og4+XJAZh5YlahP53BEtawWsL+sca0fun8C4QjUSUZ+BWl80HJCKNq41x25evdK2Z0mxodp3Blog
morrCyMp/iK1YP3oWoPjnGrbxjEj3swKoYZJi4FrwBWA+SKclVfyODbaIH11ktjatP3QfM1aHhUI
kBBj9+rNQNkRW0zP2hJCgGhRdkVavh7aQ1DK8CZvyZIaQNMGq5spLFYfcOoY8YuigM+DHWxCM5ba
vgxU+ilRTnkwSWCRQZ0zwIaA0eNMoC6H0QEMH4eYLaCUD+2jl9lWWTz+KLW1GFX0ch3o5nTv2oQS
sAPJ7/jIm+SC06ot0WZA4Ko1ye5Fww/Q5Nml0hq5hTw87hAerC67Eu8AHTTWa2L2/QTQWtSXOSfG
Wkw156kY4tuxB/Mx6gZWuxE69F6Jq1aSkLu0QHPc8VpGpb6HcYMiFadfbvwg9CFIs5P5Gq6q61oj
oJgwj9sgE4k/poEKxUOU+bztZBHsDWjlaPAj03bVWpHatbJPoas75c4rpwa5DTm+VrhAbOHEc16g
A8jxD3WV6kDzlAQj0lkidcj+z1wSwoNLg7LS56EBKq73+nQ3lA32n/id7hB5RQJY5/rtDVO7N5Xo
tjy9zMu+aoLvhTfVl7bRphdTPnzvbGz1mjwNf2bo7IFvHOqtEfXFtsdedmuT4UK/yre2xgQ4NxUE
uCnC/1uB9wYoVDBoQW7UYpeMpBej0NwNKHCvRgs2dufbSCxEXrOZrFqCJ8UcI28652tV9KTm5sN2
hMN31Vmad60Gct6rcKi+xZpQ38RYUTnMnSK/Quu3WjumzXygFOD7L2k7iyeXTrah7OBdygiOjYcd
yibDLxk1CKldxoEfbUK/1Thc/WxjjcCQS1P9bISGANQs/UV2B7meIEa1xIi42aeSHCHqGvwjqQUq
m7X24Ou5uJndfR/MMg02KK7HK4gm4BJa27jyYup1vWOqA5UcHHSU80JkYd6i+6/dOEgJEqSgKXVh
IaS8hhj8g2rcDJdypLwIdYnWUp3j0hHHLZqPsRtdJTZo7QTNNMe9AWgJsS2Jkq8y05BezL0CMy+Y
NgEiLzdaXBTPdovMjAPBbNOynD5ZhEDXEZz/i8oBgZJEkX8nqUDd9ix9LqmmB+cA+j+Lp3Xa5UgF
BvZ36kHWHpL5G+A+8nHYF++63mnWpW85O5fn3zVuE8aNMsd6y/1b7JKJwy+qMhd+Z9oDUhbhNoxr
94Xq27DiHamvyhSYr+tgUJGNUX0RVqRMWIAXqJWRL0nBThbog6wouUTfSbaigQTo/44QMb7gNQ7L
DDfriyHPwVhqHYl8lYk5kpOfEQKACYFOEFJzKB5CYglmEvoY7AKnx6sxyvKLyNHeuORDgZwYB1Mf
TWIbedK/BdUK7m8iN8ppDJDWyMXW1NNnEl7+piSReDF2pkbAqYU3ZO6CzahJAqa00H9OgfulguLy
xUk0tpSHwPRBtoN+B5e42rpJSEwFtQ3ivIXrLiLFq0mC38NcTK2rCRBNkA72pW8CJfERTqhQ8pDU
W+8t5BKeDR+daF4l3Y2pszqmfCrWQTSh4hXADsx0/wHdkcsJVzwYWiX1OTxAicHGhOQXfEVTy5Jd
nMKkJjSAE1Br+qZOUP8NpN5f5HqmX5HgRYQiCYsbXXIOXbizr47Vj/KTpoMAasgIIfwFYSfO5a4f
auMeYUu18tPgR1ok6P5Qt7tFb3u6CA3yBK4T5pcuJYxL8LUIGhjENdvURCFgCLOnOqM+zskbXFno
J0qQ/SPRc4Gi5WpQjVz3eNJsrKwMn0U24vxB1hCgJjn8a6XZ1jO4Jntbz+FF13XFrjHJPpMSEzcT
/PHLCCGubToAng3DDp2NHsTwINL8KQ5l9qDZEG15O48Atch+x0nx2R0Hc8txgQYclZfLJtblIQm0
fAt8Qz6B5ETAI1FUokAkUOrMDfiqFGiGpEVFHtnlrR6j4LEaqJOu1VwVcibXmhBxjcEsZ0YJtKN2
STqrhksCBOnsV6hrX0ScIlKRBNUXLR2QxqJGeI9ANGPdFOkB+XbEOATykfVU1GvP7gsEwHXy73GV
3HpJMX3OicRu8Zve94hUrKOs/cHpwlvZ9VsCQ2ThPZxMEBIh3LWB96wcIkYcMkgzo71GcgKnjCbp
rgoUAm+9lPRNVZKcZDBBGg+WAXy40XdIan8NFPfDKmsDhI4BfnlJV+hracc/EfzMb8NCtcRDcbWr
a1C7yHEYh8HvX2GTfKuRtbjqp2B8akiWr6nHdtvRR7guzBqX0CBw7qio5bva63ijQI9GSQF/HB/X
o19ILGjRCLK5JC8u0JJxV3FMUTEtnPzCqp0SjWHuogrb9jdss9PbUoXUDjsCW12fgjsedyXPFMBu
D4WK053qXLH2RvJEvYHGR9FZ0SPwvv6i53wjagbl0+VqQJaTfGadhUDAc0/eDmYBQTa+ncpDrSNz
gmK//mIXrf09NGftLAkXyEFn5SJC6vTO8Hp54bTxuM0mz9kq3a2eo74mpyB5ImPEjB68HQy3IMyN
N04BSKa1PlAjzIYXRNPFHcKNXKimX0PNofycZG56C140JbrKiUDKQnvjKCbqQnoEVobu7vDkljcU
+OKNOVioJVU+elEeGZUo9sKtUYYdtouz0GXcgYAG7IaatUVKqyvapxA417NO4AbuFnKp7MharVwP
86GoaIMv1II9QvMkfuhxETm4SNCDrB+br8C6zS1yazxMHAHMhr9FT720xKUNIuKqbElaXsRkbIC+
Jwn41zCpytsyzkryJmV6xZE1fTGtQrs2qdvvkrLlnCFiMVrCJ4AwPBEjCdHO01/RpnkGE3Bo0W5H
wp8kU+J+KfovuSS5Z5DJ+VQOUt34AMwv2gbwHFXXgKWS52+RMSSb2I9zrJDlzBjH2O/BnXL9ykxb
vBNI2O4sMw4/mzMFTJdGcEvSLP6RWhShdUBj93oOuLQy2mHjNkNyw4Mj309DKrYa7mZbBFnwI3Di
p1CzyvyivoxyjFzQiXPJ1SpS7LigrG0f5eTLVG0sAI7iKkjv4KsiRNJ6lEaKxoTTEZGMUCj8zJIo
zVPYzbIaCmnTqk9Bk4DtpBQAdG+wwglV/SrfcJKEmyYDPglPw96yFvCCxFVzm1VWBbY+96Y3L08E
S2AGdGRhee3XfgS0VUOZXeffoYwsDvY0WRRlh3ztisbdKYvpcioUCHQPKS90fZ7IMeuvuBjZl06U
P3jDVG01YVi/8HKQs7ETXxmDi6lRPLyoXhV38JqCN6644Q4oCEAdxEBTcpVQqFqcAda42KR7EsPj
c5dzFlB9zS/7RH4py6FaVZKPdIb3Zk2GWeJwwxsPvWnAA2J8HnmLr2xrCA8adZndZJnIFiQNq4WN
dhO1DANy8DisQDxp2R4CEcPZUoVUVHHjg59fhQ5xltsEmxZF4gyuLEF7MP8LFHbcoL9o5L6Lg/JL
LpDfQYs38G/cIRbXgPeKtTOOlD11a7wro1RxgTfq3sjIleHXl+z81mXBdNIFBUTdnVogPhujW92W
ZJ73FDVC5GCz7/BU/A1a0f7eCUrjcujQi4uoHgIlMtNr5fvwbVMz33UWanJeW/mfhtJ5Q5E+uzby
DjKv1SuE9b1pNfJ0u8dOimMZ/DjnBS92Y8i9B8cBEunLgsxKhphjTBmTXEhF9Yh3z36Q8AlCg/yD
1SM61ESFuq+6muvTFXOcBs8jGvSYzCGzNuoQluIY6wQWu7bBETK8DBVoKp5v5izxnF22bEfkbTms
+sbFkzSEeYJWRv1gjwqnKS7LO83Hawnsogb1BpVMHq4hN6kqvvtzBJ2VZfdDmV37ljqtv02w90JM
DvWVQPO6HQnM7FHvRh/3F9FQ4EJrNoqA5khLH0lZIzXoAS65aSQcawxD8ZEwERMQI500q+amlnAD
bFeMT7UsTRKMnrgGhgMX3DFeFPoRUUTKCYHDxkauDR9xVDTdnQ1U4h7JrhASFhgOvOz6NaZdLaiL
gnRaAnZYgz1teBDKVFJgpJB5AzpPqPY0bqJjg2iI6wIE/taxOveqTKdipxmAZ9pJqy7ZeETVNcn2
JpLh2jdTdZMAgF0T3nEaNe3XAhThZQ1g5qFUU83awhsR1YRoSz66v0Ljk+0qa+L2UVdfPEN/kInd
r6N8FLeTtL+anY2CfMKt2mQUKQBYqocWAt1t3KRgtxvWR2mDxk60NrikuhIh0oAzxuhif12VBfpu
ackmIWtKzKVZSNZSd7rD3SpY97EF2waNbd42MLDrsR457+v8xnBhBlgt/FCENFvkHrLsEg0tHaR3
G1EWtctXAleiHMCn6L/EScsRKPTmCk0tFi56QBpQJd6w6XchKmqqXdptC7cq7llX1hWGbBPCUZOE
OBjUePHl2V+EQDBiZVO8yLiDKdxprVwZvFBBKJpQSyqgH+T1eKVLy+CsBGI0xBX8oxiijAbe/MFi
c3EEGmLtTLBUOlFBqwq9+rmqqvqg13g4+qWKd/44YE4eCHsNIPeVyj9lQXQ2b3PunY3T+AitFzVq
CzCyL8DzyMskQjjAal0O+9H81g6yvK0p3UMqogRUGyCVExDcqw5zonVv9K/4o+k72PVqq1LR/sCY
yLk23Ijqkau/yc5KtxVSqw9u774GUgFmq8ggUED7CzyvsaF6w0M1TLDA1tB0U0UPFkS0WGZ1Drk/
Pd/ZAuUoA943wjS2t5UjDECBU9da+Bo8eRf3rXwwc3Z8YaWXrWb5e9Nu0gfBuxGQeDOQuCdFfc2i
eisb6hRFmvOAUAEXkdfpm97UQZDWhr6SUsvWA6TdlRgz9AgJ3y6GCRImSMB80/rcfI1HxQk3vgA6
XDjsBi0wIf2QkCGbMzZYYyF66NqyuY6wuVgzFTzFA33cqCT7aWKXuEbTKfnejCS6bdlqryWGXiQb
rAbGoXgoCSzvKbChOaV7wzeivRfQZQ5JVygwOJsO66olcdR3YBWiKP+LzrGl8wFax+wxkkdUo1QR
1NdDIsSqrsrqEHDsXAYFopjg/KhQUFc1MyjrQHBwUaGQYUJ/i+3o3sb4eW2kEGZFyAtKDjilrExv
9K5MDE0IsOQIipg7TZ+Qmmlx+gAkBZKpltV07bod+saBip8bj8y1Mik61DFXg633uLAimHiRhBHI
ZtLAKOhWNbic/gVvSVLLcSIRE9GR7oc1Mgz5JWUa7SKOoTt2hjVugE4r6CMQJ/Qef6Epgynp4vC0
brrG2plxDRu9GjFEoNZ4A9fkUxTH6gswoOiizEq5A9uClBMqHhek+wNoAi1XP7h6CDI6+GKp1bd2
45QUHQDYUCYQvC/asfA3qpM/fbftfCqkwzA/9zVkq2BHwZix13k/CpK/HshkZHDRmIucsb12wKX7
BIB221T4WfmccheOIp6kPGo8Azd6Lm+xiSQvZWHaUyMHDmzBtTtKrTaai9qc8QvdOn7p2wZJUEdD
3xzBQrBqvn1dFz4ZFQAbfzn90P70HVQKBdq+WlL8UCRmd2BvsLoe1Tj/uvRnbaRi3VkU8wOT3Y0o
BMqBs06pzgF8ESpEu9MAjR/9c4lQ5iqvqFCqRPTr0tHjXQUM90oQVOGGSNS2qrlu4bjJ+LLC2gkJ
UwTNQgVHpXVNBIFjp7qliDU9OXghPPLfYlbQBNombUNtI9pghLYHAAkEov6X1oK8JCFX/hU7Vsgr
IcZDYCgZGmvWOhAdrH3HUtzzgmog3Pn4ucaXNuJa92e0cA155YqXaQe3IKqv4pZ8D1LyamNSv0Ms
xJIog0T2tWnEIV6gw9Yq4SAXlErRq+86zXying0nUphkKB3pXAuPyJLrAkIT4eGmSMfqDvVwe1NN
aYkyBPYAsgrhs3HmpYOFJJDNR7yqLrH4nIU/yFaDQQvDC1G1aNY4NjhO39Z2yujCHVAaKgpw3Kn8
WN1LLUT72USfCzVV0kyH0gJhlmM2dDEVHpLLFmuxCkfgAmH1pKiKb6X3yYXEQIw3W5LoExDXUgNO
gw4ytTsMXzY+tDBQn3PZNGvFN59Y4WuZUR2bukS/7YPM3gcpmVkNrP2DXhSw0wbXhVoPpBUwZEVy
3qbASxEczhWAb2kbxo3TQ5VEpPxlame4pIkOrR5CI+ch2W6aJnwRXIurpCNZQY5d7Fj8ZOZEL1Cg
AbAWogO+Q8gOtISOFtusx6ppxCCR7lJ3NeAbEcu5dzYWJGBjhuqJV7Cx6+CEw4JWnnddGgb7JsJt
zjOi4dLkAgMJqw33kjS3fjmUYJCxGItlccgH6LsemCrOI5Jlpkl2RyUJqg+FYtpSjHtC10YA387S
Z/DkT7JxOHK6FBvjEAthxwUsgEgvyCdevzXqsU68ntIRKTEMiFduCSN2DDjNtQF9soYfehGVmv0w
AZAClBdWz1jDmDtVJP1jHNgOtwrLrjYpqFJJm6gpIyGjQlPcmCZodu5uA9SK1VJaJaUlZjGEsM7y
3dRY6i2PGqw10exd+R7IqdP26Ef91y2lBERTIfnrX/9TvL0+hIS5//cv43/BvmGXHKJTjCoa+oTO
859+3rZMyzVtiyqQberGx8+3bFhe3GN+gP782Z+Ki9wYv51u4ndHdJqwXWJ1y3RsoS9c18mzyTYq
u/xgTLejeoIb58Rwk6E8/mE7DJGuXCGUSb4arNbHrhR6YlKPyjWUvF7jcY1FOCWoeLz5Z62YH1sR
pT3FM33r0LvqkZ2ZPzoBSV5wdNotoby1Pd3cseln4hEqNpVrCWF9bC7WeetboSwPXDxc4aN3xkf+
3PfnP3+3vFAKSI1Sd8tD+Y1KDYY+/+zn2x8/X5CmhIfNzxfjRia73Fuf/r4x9z9HXDPPrv76v38p
U7eZ7nfjMy++d78fNrGEYeaVqOvu1ZNrHPwOBTMwhFBWLxAxQxajBrf7PGkPp1s+N3CLfdmAsuQm
EeVBs9GAXRftmZ6d+7762LGiSPvA0W0mBqwlxPLgH078YleOiJlo+sTMZBPc7wdoMP9ofGz94++X
LgFR3vB9n2qzIeDq7k43MC+d32deYtKFcIZBavNjAzWl56J1tPKg1GMJ7BC5r/rtdBPzHJ5owlj0
gUw7BlS5jxiTGDZgMFZtS0ilnjUAjxkvmNOtnemQsTi/FNAkQPhsRcgxwOH7+qoSZxbVuSbMj2OW
W4lrjfNuB1CRQQsHdDedaeL4uv3PtPzasO82JIJZvgFQsDyAmsy7FUWJ06N07vvzn7/7vodqeQa0
qTz0BLYw1h9Pf/7cCM1//u7zhsaTKZ6YcgSNwpaqJDC5f9iDxZGFVWHihIkqDxVRJafTmQmY//ff
Fq0StnQJ8JQtFp8vuOwpd9bVYUjxACAyj6KLjreLNx5OD9XRmXjX0OIEVLWWguGrqoNL2Q53ezSc
TjdwdC4UvuTg9gWPjcXdl0qKtUYdoSA+6xvDD3bKT6m8+2eNLNaT8uCdOZiGH5wQOd7JhsEsqQFm
16ebOXqUuEIpIOum5diLzd2mU4f3osVptQOyCOJ8b41IaO5Pt3J07l1FCwYaILqxmBK7qzWFfxHX
Lep93o2F8eXa+Xq6jWPTbpmmJYXLi9t2F23gm9Y0ntVVBw11P7UtoDr+swYWN59DqbWaHBpw64u2
/BaW1ZkGjo2S0A2hm5Zp0IVlD6hZMYJTcUhfaywEhx2Z4iK/Pd2LY4tXGMpWpgHHRi2HyUsaDx3a
pjg47a2WfB2q+8Y4E4rOA7Hc6cK0BbRrSxmOtTirlJsov0tjUBgDphFueavp6t5GzDr2/WvoGxNe
W0N2ZvCOTf/7RhfHC5npriSRV5APe1uZ7vfTo3Z0at51aTE1I3W1Pu2S4kBS3fGvvJDs3LppP/2N
VgRhg9DxEBJycbBkvoqITP3yQLYq/KSCNxF/ncwzN8nRgXIoDLmYj1uOWux4Uye7XgBQPzjxNTx9
58zkH11f7z5vfryoJlV3MKR0Jp8CfGQeuKwQaTo9TkcXmOM48yomNyAWIdaUFnlkiqE4+JQXqcaR
HkFpcS5axyTyLm3rbw3Zf9pbxoxAT51kjGkvISxJp8cRqMXpHv0K2X7bMy6zLh0xn5GLPSObFNHr
1ssPlQRmsguAA6stCm6UrSFzpt/RSTrd4tF5etfgYr+EQZ46aUWDCGJi6REgsJRfnm7i6KZxqY26
NveLtXz42naFM3dGEzhjGgMysOVfpS1X8up0M0dXw7tmFiuObW9PMqUZNBjwgdsh9V+aSERE645K
mU/Dp9ub9/pyqmzd0IVtM0/SXKy+Ej0GaJ1BcaizfewBMtjE8rZEIb87M37Hduq7hqxFmE/ZDk6O
oiH1M8xvLXF/uh/HVoCtk5YwbLKvujuP67uQUgdfZuA4yOctDOLAMGMRdKYHixUgdKEDQ9N1lIx0
kh/OogdxGg4QjzS5bwTmX0GEkjcEF28tZP+EgqVzZiWYi6Xw7/ZcnWeXa86X3OKY9mFsyFamai/c
KfhsIz7xieSL8SBTy/gZ4nPDsW3az01pUWDNye6tdMRH7nToN1io1gayy22o7lRoUUoMJcLxgY7A
ilb34LKoJlFGH1ZNhTAYzL7+NqBudoAd61M8hE8KtsUlW4pNT6pTjsHf0tj80ZT96h9jScJFOtLU
ncUpAaDKT50mVvuwW7d1ya9n7X3+O20IiwcsJ5GwFpcQHEvHwxtT7RWOQkjRbNPyk43C++lWFpvo
//dEKiCcIJeJpT8uPghnsILLSO0t6t/o8OO3Ie6VjoVlTDnfAJd6ur1fr9R3u/bfDZrCgQTKrrWt
xdKYVAhi3G/VHtrYty60HgGC3Qxxehgns14leGYUyPXqFSpwkXhI3OxMPL/YzL+1v9htcebFemj3
aj80iImjf9vY8kwsf2y3Gb9iOxsYPqTGj2Pa+81UGazyvVdn5rXmmtXjkLdqVzqxugI5L86M6dEu
2Ww3RbzCq24xpKHZdcIIhLs39Hs7nlD3s86sknMtLAYtKTqhlbrp7q1hazob/UyscvTzjk2NgCyz
7drzn787AYNhGNwsyN09hfaVNrarn2cW3bxXflt00iW7bArLJTz92MCIM2PeQ5jf92h0+NftT5nd
oHMQYm81bvrvyMgWSCTItfZyuuH5Clq2a5I4J5zglABk9bFdUxFM5CW0rUS/T70n0/4sKE6UOVWE
/Gs/fW/PLb15In5rkOcw8mSusLlQPjYYaG6uD9RK9xmmW37k3Zpaep2nhGQgsTrA4p690bzmTNR0
bP4w5vlPq4v5cyuINRAJ3D11lM/p2H5tCwqMf2Mo7Rk6RPxHJWJxUFEAi8LUcrlSSH8BF12FoF61
6SVtDq14aOtoPQ5vp5ucZ+e3wQTx7JBgMJjBRYDRU0mSZWBzAmc3It451RXiiP+oiWVogfpBD8Nf
V3s/ir4Dy30EQjmtAk+eefgfO+ZNMj4QZBRVnOVr005DUcSWVKhqF2+WXVxlgMswlXJ+YNRKpa0Q
+u50z46uRFLvliU4mqBWfFyJxfy4VlMHY1FSBHU7EA+up0IIoREWbU2jb0BQF+tRYAJ6uuVjfbVs
khzcZzS+DHe9pPRGEzDdwZuuKnQ2gnVj76r4SiZ/49gSDn106B/ShotzF9MO3euKKjjgedhbN8I+
kyI4tq0ElVkhXdeanwgfhxAJHzTT0As4iPxGm/kJZ7bUkXtKGtLkFlaCVI1YbCl8TCyfqB2gYTfs
/E5fDQaElOHQDH9+IUqiQGjH87uKY+ljR7oGBbkSksbeKxBxMKIrfZiuWgFCf3166o+MmDQtwiUm
w7Cc5YiFdikQMmzsfRvhugtfDMvs0y3MP3VxJmAGLJWgqkDIZC1uQkAAeT9Fpr0Xdr8vsQLstepz
k+R/HqVITlRzXsW6beuLERtEDHhYSmyd+pvKAiD85yf2HJiYyjFJA/L3jzMSlnjJ1kNo71G4wV43
bx5PD9OR3f/h+4ulG6GjZoJAsvc6CbRvaR1v6iraKAUzDMyPqv98J0ry1vhYGvMt6y6aI80cTypy
xV7sPP8yi8+cZb8W6HLWeZmh06cTj/8Wi2tTnhYFOCBc6lL9fvAm90XhqLtqRIm5U84RI3vwMirj
SWClGXovQB124LPCnWrBgJcg8nel6wy3bo+m0emxPrYkBe8logyFrI01b4p30RMZ+JJCXSP2fq8e
CdMubT/P11LDqud0Q0cOVokiqeGgAUV2VywWZZoA2vKcTOxRAkF9FFuvBNdinkCwhKUZnenWsdPJ
tiy2MnkL47f82JS4I7idVOxNbW+C07FyZLHEl7N5uGNL1cYbGeNF8AEkEhbDp7Ja+EFp7033MQD2
aep3k/4lFre5dtOeCwiPzZXNueSysy2e+4sjtwji3MG+3t7bfg/4RE/LtR3CmXdKlMROz9axs/B9
U4stjsWHA4oSd8FoeBTFgws4/nQDR5cDpXWH45CRW8YUYCw61Vdsup5i1UaocdZ+1UfIW9BWu86W
t1hHqDNb8Wijc52EXz9fWos16KRJi2q3y/mLm4c328sTxgt122QPQfR2uoPHVgby9sCZBC99Y1kp
s9GCyeJa2fvMzH4KrAQyCfOzMp6Eal7HPvvslfhOnG7z2ALhXaw4ZMjVOcu3nGY2I3BUVmMOB6CE
nWBeWpjunm7k2NJwhEPKlkKQVMvnUOalmd+XttjX2X0BHMspzlz4R3sxJ7YpMhGALc/jFqAS1lhS
7Av01/JtiUa5uz3dhyNPK1K0/21i7uO7Uy8ywgpPLSH2LSCvMdVWEDFINP7s5H2XvXYTdqTD19NN
mnOabHkNzJuXVJpJEOAsHgR40tZt6nINAMVpPiH6HFyHQezshFGKtV2gg4KOEKwC7LVQpXDqm0q1
9X2VjybmhdGPQhbDPvbX4PiRec8Rj/M9uSt6sJNlasKr6RTWRH9jl7IVLd693A08Yz6Ok7A72FX9
/JvxKeIFaF26ZM3Ae5/DDhxdVGSGCFYlJdnlzhRwWfsYKbM9pvCoZwAkFQ68gtNTcGz7O0SrBjwJ
HnvLAM/UcxO0EGoxk/48ouNC6Lzqyu9mBdDP6M6cNcd7NAes7rxLlvGxmZDD1BHb2evTJ8C18JtO
d+bY96WJp6/lkLtxljfPLFKFlC5BEijKL1Xc3ycgYE83cewSfd/EfMS92yVBMCAQWGPwANlgWrmd
tg0cDktC2A2lwfXpxpbFkzm3BrDOsglcHeq/ywGzLC2BN2DLPfQu5yIfsdDRmpsgyhBst75piXUX
puXGzMInhIv+rGb377Y5NueaLck3uehpMaWa0Vc6bedNBVJ/qDdwejlHhdFvQTCWZy6HY0cc6VKd
04BTBgn+jyNbQGNo4L3KvYaEf+tbu34EM+4Of2MNsqncX5l7wzDnNfRuAlE0RNnGqeXewWVIu0sO
p6fs2BJUqB7OiXqLt8C8ft59figtGSSSGRPjDiayf3X686bF/788Md9/fzFKxgS+XER8P0Gh38Yc
IUr35TQ6n1Rk4NsEwcXCkkNH25UKCRgUjBhcJ0UETQbaRYkiGRababCVs7RTbGBhI/S++wqoJEJR
BJ2cAO/za8wo3Uu0fbuV5QIPxuLCO9OP+WcuuwFswpiTT1IqtTj4EcTJfRpV+xbz7hgJqyo5FDg0
Dcq/FtEfInR+LWXgsPNjBukwgoGPk2KZkV7V/qj2BaKn7tN4EyYH81xJ6Mj6pSDEc5zkFvfZMnpz
i8owCpPyQpo8Jri5QNRCpfjMpjzXyKInuh+3XYLs2d4MsGXE4bujjOFenl5kR9aw0ueHLFEhINhl
mi51MmXWhSv3rt59GfH4s5PgD9GK85S8b2OZp/N8HBGrScn9kEHibFD0iqcvp7tx5KimCddxAGVR
VFqWAR0Az62oGKsk+GJmT418bLKn8PF0I0fHyuVFRQ6VyGyZldPwhIlcS9KPbmVaF+aZUuaxz8/I
H64BAktjmaT1qctNqqucPWa5GawV50xcOe+zxT5U779vftwZKFH1BZkLZ9/h+AtH76ar+4chS2HF
OHeaml6VGb+Yln2m2XmZLprl/iddQuiBJOpyhUF/xz4nKNUeOFCarTGp/KrBCK4vPO9M+H9kEbxv
abnOIi1SAeIVau+W2gGzgEfPLi79yfoUmeNfp5fCuaYWT1FpeVoQp4XC2xohtcRGwGn2EiexPn4/
3dKRVfGhU4tZMzJz0GDGqP0IaRFtiXPVqaM94TVNPMi7+rdq7Jihu1l6HGUtHKESnRYdvhAk2sHX
/s5CeNfS/EveX5coC+FnRUt184pkwqpz35QY1mD+V1b9V3SuOnB04N41t7g9cRhCQlIkHAkOqA1Y
fNEfQih/XTVUU/4zdIsDGuW0FG0ODh0El5GYN/vn5FwMcK4Ty7szGqOKJw4XTf8gGxi1ZyKkI3eM
fNcFucA2cCN0ErdEbkv3y2B/00NkTZJz2GtjXqO/HQH/HSi52C3Is6iqHnPSe/XA4634IsT0NVLV
bZcbWCE1j0KVPwpP21l2uIFVh95Htzm9jY53dK5pSDBXvyUhE1ShGmUOcg9t8D6CCem7/kvR66t/
1sw8n+/WuI8As6i1EayIi5mua74Jw6Xoa57ZSkd7Awr5F/DAMpZvacMdClPBkt6H/nMefiv8n1gg
n+7J0XMBHMkMNTDQpVxsH1TkkDHufLUPtDs7x8sRdpmKPpvJ59PtHMM0kHX+b0OLXRQXbdOLAniN
N1brEmFUpWB6d58g9a3M8dnH5BY6eA1nZUy/nm776DDaDmhV8J1zue3jbDmBEbdFGCosqe6m9CpE
ZEOcWRBHN/C7JhYLwowN5JMamqjxnMKnufzzoGHO2aPdCkKNhb3YWlYyoTfnE5OEnnwpou7ZtLwz
W+f4DBGTzK0A5VpCxe06KAwrMZ29r7/4fjCstKJsLpDVwek0rDcNStGBHD+lOV4DU7Mdpvjp9Dwd
XYsE3PRvDiOW0MXEDHle2JHct1jX2YCuEwAH+Zno4Uh4xOPkv40sRtIr8EHWBI30po5MkN4V3xsN
7V54Nv0D9P32FVMl3FZHnC3DyJvORPtHyyScT7ZOatahRL/YcAmALDNKC7k3Buc6yOOdRAwNDWqE
CKrPrpy52+Nb4Ud/WcP/I+28duRGlm79RATozS3LdLVRq7opOzfEbM2I3ns+/fmoH3urKpunCEnA
3AwaYlS6yMiIFWs196YVvcRp/2Bn/Uuv9g/I3Hy/PeeLuTc+e2krXHAxnI7l7Fx4smEIZqi7fPM8
S5DHx2HbPwVFlJ3luJlem9DR72C62ErqrBoFi2OB3MIzilgWaYoSGdIS62ynD5H2CL8XhXZdP83p
6fbo1hYbn2b8wLRolphjjZG0TvkR5pnmfAk6mXLhAgfqm/evcw//+6Siz6d0p3BUXm9bXhsiWB08
KkusUg66ntfAsSFqmgNuiPyvVv9WNu/MrjqazmnaCrzXXM+lpeVWvljBeIY/ERV08wxhluZDq7a/
PRJl7Vg6is52JccnG2JkL/vpDM2yYp4tCDxKF45guCmmujrUUVP+PYfVJ+78xFUruTkM8Os/wBWe
Pg0Gkond0Pf3bRxOKNRr5W6SkFaoUvPl9i9c8+8XP1B8EJhhLJlqxyqDo31oC/Ik0BaX5m+44Esr
woqGiZJIFhXvs59RC95rW2nb1VFwyePhTWoO4mWfNrqMPguXPVoLfzW6/wAnPApTWwnI1Y2p06rs
OMYCahCGkYKUNFF6IxNgII6H5nRYTs+16X9T8uGLViOWdHtxVrfnhT1he1qtY7QSPB7nYEaBOSue
/eo3YDQWgyE5bFuW/Kbmyiu7ValHIEsIpZu/h6BgMA+Qg6v1o7b1jlpdpQtby2G5OG39BPerkeMv
y8RGH/5vEzEodStcXz1xJLVIcCwlFLHtQU9sPwsiEppSeV/A3jLm9amKJVfr0/vbq7M6HFCFzB3Z
tDfdCdkMzWBmDNYZrYNvJTrK2mx5YDru/siMeLPT2B7DpIsZRZ/OlR6dyPUf4HT+cNvM6l6zTCI8
oIQKWqvXixPlyVhHGngqeDv/DdLiSU31DdDJ6vG5MLFM6MX6V20Ox0C1mCA5ZOxsJLkkOEB25Vbr
y8oeYPGpuAOm4P5yhCdbH6K4SGnMPJuL+hZrv9D3Hir94+0pWxkPZuiNd0yuxzcodBo1/aopY5OX
p3zPE1hHix5R5ak7amF7osFrA2S3dpssm9pSOK+0wIl11SpM5E6yi8WNqq+6+rkMvwVPZjrvK8sM
X5HVDB/aFHLO2elQnsqUM5ybRzjBi0Oop/LfXSJn97pubCUvVw4CNV72DMlkJtwRto4KyVCJSBmR
gvko+V9HCR5KKoC/MdkmGXJCHhKYjvDMR3snVgGhmGcFiUU6GNK7WU4/zrn1iVV4MKg73ra3Ev7A
4/Bfe5Ys7KGysos5LnGMQUIIube7FhE2lMF2kx3TrbOr5w13snIAeV/ZJvhhBeSViPzKSBBHrTUS
i1h7rXHz19vj2fq8MH9jm1i5LPN5o/syPsjW73yewgXNbIBPKP5fn207L/palvh8Zj06xTPV2d/4
+RffX87ihe9AMKqcGhiFz+m9qhyr6Hj782urrRHp0sVC8dcUmyGmypBiglrjDB9F6zYmlHpz81W1
LWSOepTVpH8huoeNvd+KjNZc1aVh4ezAckbCR53AgJQQdaE01EMQrqvfBnuLqmJtAwBcAUkKLO9t
M12CUIgJuMXgpv8Uo6a+cU1tfF68poYqywe14vPozgLaMl3519GqvLWWRC+OD9cuZiIate1h+dfO
ulXbuwZk6R0ihu2GlbX1wL/KS8mKd6aY72jDgJdHKWlnNFjS+ThUJ7U5TfHGQ3rVCrB9ldKnYr3Z
booN/1PaF+q5JDEwata9namwFEvNnmLWlnteskPCM5XENR1a3ITacr9fH50YQPQoTa16biaoTJFA
ecg063PVFV9rMNuwsjkBWnzTt18/UVRmZTAUiqwADLm2miV6AMp01ECel48VME27pGNAi/+eekiI
u6j4ojlk6rsUirLbltd2ImC7pRnNAgIi3pI0niWTCT3/We66D5C5PSZztnETr914JOTgWaK1mteA
MLg8Gqs0tEPtnDcnaZpcX9p34dfbw1hbtgVquijmgNMSn459BNOQ5hRgnAKyCq6C6H3mIOys5ibc
gO2YoDIaBnsfDrTDbcuro+MqZ79w770p3eZFY2hwdmtnpRn7v0q0hj7ZpZnuS3WYNw7CqqkfOCvq
0RrX+vUuSWdzUi2p0s/wfL6L7OyUKPDrI1lwe0SrW+KnGTGHTwF/rMuwxkx2V+W7pNzYcuvDYB/Q
i+MARxOOmBJbTTGafH+u31XTQ+f/bSsfbw9h1YQD5pwDRce9SDeDTknUFNRWzwh5fTL0AZZZ/5+q
s//MjEg5M1Pn8ofa1LjHF61YFYFYOMQdkhawl//RiH7kVC+u9NCUuznMbe0MReaiHxOZkWuZGxts
mXnR+YGW+++0/ai7XBhpSF9H8hSArI7MSnV5gaLiYxUoSzVdspMzYDwDtPy/sR/I0fEsNElsU9K9
3tbI+6YLPF0/y9lB0k9h8C5ONlIqa/sBRLqCBS50MFHXJkqYhfUxk4Evz+mXwa+etTQ7GPFWs8uW
meUmu5g/U4Hy0YD88IwQXvUhiZAio59Y+jrMSnfY2A9L+kRcK/p5yeDgUqFVEtIroyIjKxoGxtmi
4QcqXxRaEJ1pdpVlpJ0bBXHxlM3TdCzyqtjbjW/uyhLRcej0Ew72BN45aZHgtKTsgP610cGpjWJl
043FTi3k5sGeFPSrzRaWQ6uLHsyieonLwnwvx0gUt5nhnwK6jaCmpKV8Kjpkn2knmUyUQqQaYurI
Rjg5mlr51WwQXHKGAdk4mDL/lTIVAGoh/2Wglv6FxyLqfUimPzUTSgwu9UP96EPrcyB3rrgJZA2e
4QfQ00YoAOhILd7XRhEd5d7fyletuD1w+8wodQmAReKbXkpU9OotAIClcpj2yN/dXrCVKIbP07WA
RK+O6xOcdz2UKdi70ThXzZMcvhTFY1OfoszeOEyroyBwMTlORBQijDEpq9Si5dQ4p9oOJudS3njp
rWxxxwCcJi9tSgBvhS3eV02cVENjnBcprPbjjORntBEcr5og9cMjGPjAm6bkKSgzdfQz44zUUDUY
OxM9GWXeMLKyHAtFH3lmhkGtbvkRF0e1qKKx0VtHB6fk7DWYP2HhptsVkYrE2ViSlfFcmRKmDLZ4
vXKG0DgHzi4138HRH6rH25trzXGTjgQ5qDGcN6grNNrmOLW4Uou+fVpSxyi0BYe+MN7nvQ2TrmFv
VJdWtpnNDqOAJ6u2wh17PX0djNZNJ+naGUzb35Y1HUF5vdwe0+q0XZgQps2JAh9GN42wUYHZVjFe
nVE51fl4f9vMWuToMBbbhJFh0Si+HslcJKOUd5Z2HofsU6uUDzPiGYheAsQPy30boNQF/fpGvX11
+vBtJEN1x9TfcLVIgZr0EfG+mb2ik2F0G3O38n2HKhsU0XAZERQLy5NOhpF0ZqmdJ5NuSLRIaz/a
2NUrB4hXw1K/tfn9XK7X81aMficVIwGJaTvfArWVvU7LSlTHJP2gD4q58dRcHRGVTEAKPM408REx
tE0/dj19VZYWH3zV2Ff9xjNldUAXFpZfcOERBimdnSHFApInr0g0nTopfKy7eWd1+VYIvDoauDCR
cOJNS3v4tS1HKrp5CY3PVu9WlnTwDWXDI6ycnoXJ6r8WxCA+MWEJjlWeJVPs/x2YwH3Hofxsj3i5
2+dn1RBt2QCvibbf9MWatjzUqe9r56Et4adXUEWYtUXjDX2+25aWSREiHuDdPy0JC1TSazqrEztO
+tLGB/0TPDaVtevifZkf5mnjhK4Oi62Lb8PFkWO8XiHbKuibmQmF9ab9pMfJwYYZfZjsjevUWtsJ
0JpZoC3UBS8nHCNdnes2Mgf13I5yiq5GBsBYh/zbtpvuHLWGsc8LxKScZtZetajpPhjyCHU3AXnr
mnWM5JJpVSSxW8l+QiAyOsURHG9m5KN6b7Tjl9Qezd0YNzZyqHVzDwtz8UFG2GaHTHjpsXjJYzbj
YNGrQ1hSq9B96H14Wvwpy46qr+ePfkIRz7XK3NpZoQ4lTt3W7w0JgWQn8MP9lJzmtruvacC0g72d
7qEDuAtQrBsVSKp3I2rkkNw9xkGlvyNqIwudlfVehvvmNdQcGhMkuX5U7N54MRo7+E6gah8M5MGO
dTzMR7jnEbpGt5M+SvTISqRJdp2JdC0BkPV9KtDkdqC9ctWyk/a63owHzbfT46Jk/WolUnBKlTY9
tL08byzcmrcwrAVXQIJQNvXlWrnwFno1xxXtRbQ0ADx/hVQ8jw/72/t91QS9BrZCqlXn8XJtovHr
UNci3zib/sHK0M/gpsjib3359207a+cKuo//2RG2uoW4GhoGdGeE8ccQ4dXmMJeHJB52EaocStmS
zt/Ksq2drkuTwuwBktCKApqCszMcgQia8xHFn9ujWp89W6Zr1QJTL16xFcpGEJn0RJEyD5OoIjkd
aqd5iL9KerrxOBfCLwJIytwKeFdIrZceWWEGo7CejSlz8pcyfo8Il14Ge5j9yNt9rcpf9IJvbAlT
V4++Fsmyn79M49c8+O4AD3A4Dwpakmn2rmkeFWPj8SzM5A+LpF/pdyG/xgAFv6t36DIQLucvkLS0
aEsVz0i90HZxe72W333h3RcrC1KdrjiwLFSshDisU8p6MiIpf9G1BwOtiujQfJmcU6qequGf26Z+
xHS3bAkjClojpXCIrWKoDilHq5tfcB5ubP07VwgOSEgoItw5/OM43pigGPiLWIX/Gyx5ZvqVVID5
snC0A7+g877I4Il/sBBJyU+3B7iyYhR0f35e2I+OVja1NiXFi1w+RRUKYXdS8FCaGwGTcIjfDELY
icTUim0PWKmyhyDczzosEhuuaWUgPx41S/uaRsVUiJPSEbU41Ljzl/+kxV99gCiUgwTIhp8V4cTL
QJa0EKnChbz2jauI0RTUG40jlfxtuf8i0BP9AIwRX3TSg949oxseOp9uL9GKy7i0KVaA0CrXsj63
8xcr6A6T/TkpnUOAbllaeL6zkdBdWagrW0KMEfuOSkiGe7JR+hsSCwWeaqdMX35jRAvDDMwiFBTE
Rql8tlD7MzhUqvOpyfYo8Em9s+sMxNDn/9w29eN1LhzgJZcCmgTHRAV1GfHF7dvEuTXILSNCx8V6
TF+So3Y0vxvtPt19qPQPBpjVvvsYGvdjjp76SLWIxvT0vVO8Q7Ui8lHVep9O7+PxfrM2uriOq18G
IISyPl18IEiX/65/2ZhWrSSFjvpq9M2XWv2o5eb324PfsiA4r/Z/FrTiJXfOf/h1YWb7WnbkMOb3
1wpq98leQsjk9u9/c6aFGVr+frF2tW+imUg0/GqhfFm4QeSmxmOydaZXrSyNlObiXtGzubbSKxUK
Pk2qvaLzZbuZkZ9Uvz+YvXZC6PubpDpHRLxe1DH9S0G6djQqD50/ym/pnWkjM9VnyBchP3R3e+xv
1w7CDjaIAZsAlX+xzy8pfPK2oIG9zvlsmh/jjUfL1ueFQeszKd0BTVKvNg9mduw2ruiVz5NDZz41
En/Gmyd/lUQlhHmG/2rOp268i8eNnbH+fTIWSymNQy1cW1GOeJkvKf4rco65a/5iapRpX3pqSSiT
saAcaavXW0LNK6W05MZ6rZt39WMRbnjZtV8PLwUcVGxwwkDh5CS6FgfKNPqvXfAwHest2qa1z5Mu
+gFKoJQpXoVKWRhlLKWBZ2oADjk4v3zwKf6CF6CvFuYaMizXs6OFPJ5SyZJeIxBJQfGhkjaC5NUB
/DSgCxihsTOVKa9tVNHROgvu8mIjTF3m99rzmkCQyKYogATowRB2zxggy6K1ReA5HTy3sFC4k/Eb
G5SkHTWXJamG6v31HJVyGQNzQti9Cf5x3qnt1rPordOCcpas3UJSCNWJmAwwpLaVJmRbPTzQFByT
ytXmk6P++ka9siKcA0WaeMFrWuRF+aGd0HH7dTdx9X3hCkQPJi2anu+39X0b3SNB+MtO9Or7wirw
ywltqa150ycrPNrVho9eWQSuCxKnsAADBLEFJxoZtt/Oo5Z6Rb5XTTd95IUlRbvbY1g2o7BZuQDQ
aoX3BVYx8XXaVHDJUSpKPZk8jo9WZ/4USY81ogZbAI+VY8GJoKoFYnnpuxLcUhZ1pWXFXeNl9jPv
RGS4dWejGCAkEBbHemVimdGLG70qwpibuGq8xCyC45ijOmsHU/UOPTP57CSd1zRG9MHUe7D7foZ4
4u25XDPP+wDIDmA0HWjEtfkWOGed5GqN6ivK1vVcFztTCoznEgjk+7g0ujt5jmIk52XjviHq/rXM
9I/RX5oXRp+H8izrklJ7x2r8kkgbUfWy24SNAnQF7AwcZeTlRCCXUY3GpLZa7Y3Kp3r26JOalM5t
+nvH7g7SVnvo2mYhjUs7OrnItyIedlgHiHnbtdelgasiCFwZ/2rlFjxxZfNDGkW3IZBAE5Zt4apJ
27yw7cKoPb9+8vtoP2b/DkPlOt0B/cPbe2Pl0gGwT0cb3H30HolpXNStq8oextobwvK1hm12MLSN
e21tzgxotwiKQFC96WaryTNBd1fXXuEE/avvhOo5UVoJSUdJ3rji1jYDFJEMB8FxKpfCQy6A8k2O
NfgBe00qXEv7IvnqaTAbpFOzYJ9ayvvRzw+3Z1BZm0JKhipx3w+HKKyWFuRdq0sYzRC1dsvBhLXm
QUm/z2p4DLDfd/3nIe7OZGuj3jkoZXTKHP1YtVuo2bWJvvghItqmrYY6RIWx9dqoc83+ZUKxqKg+
3x7umjO5NCJMcdWVTVLGdet17X6W3ifTg2Eh0ay5vuzF4UOzdb5XZ3dh1VOpoS0I6mvnFSWJkZQT
g5JRdq/bl3iTxWDLguCfrNzvFT3LW6+u0D+dqQy6o79xzH7Mveim2P2QJ0GUtiDwrofhAEIZdGNq
vEY6o7leIBQfKfAmfFW0/KT7pwaqAaXZIr1bXawLq8t5ubh4fKvJ8nyaGy8dc4R773P9kz88yPN9
MqAB26Vuhfz47f0hNq/+cPcAzi0CAyB4NKELNn2K7U0Uth6Uk3tZuc+Gr6F/Lv27Kjhk4T1VXTeW
/m1glb5teHUZL+wuf78YaxBNk1IGEXZD/T3CvJ/9fCu1vHrAKORBcQQhIvQn1ybCom0GqfQbT+P9
Yr7Lwrt2C6jwNvW6FGaWyaNWiMiCmOb17VxKIjyK12Y9ornOLnZezOasdk8U53dK872w/qME76We
UsQzZEO/PonU2GBIRKKK1ljhtAWZ5MyVxlmYxj0aBm31G4t0+X3hrNnxNESBzvc1bYdGut5tPPDX
LoDL7wvHDDXzJE2UGO80kbn2Y/TeKz2gidlS2l02LlLS6RR60ox07J/NnHDU9HCo4tRmZAWQn3lR
cyjub1tY5kZ0ISwM756F04966PXuUyab45yV7Azz5Jif7IYQ5yVS/rlt5e0xsmS4dgA7UxjiGSeM
A/lbRPVivfGUo6T1+1Qd9rcNvD1EiwFIUoFGLJe0sMVmKwDLXfUYGNHrvlPl2iXu/Q0bS1ILOMRC
fyz4An1Ix0QNg8aDQb9KDql6N2xp77xdDYbBO3ppngZGIt5LTjD6yAxgokDbqd3LAbfhIUk2YqfV
1biwIpwXcF5a3elS7WX6l1h772SH2xP19oJgFHSbEWr+mClhMbpRI3wuDS6I6gtVOqKXO9Ts3TF9
ymhUqJ5tZStcWlv+JTKDhZXJe0NORjkEzSLVbrxpKPeSdrQGVJP7jdfjhhGxZU/padmfUqvxwvL9
bNw5/b7Zait/62l4LrIBYO/jDfyGiNeP4woRbc57RB6/PRj1rkeLOd4PIaxBG15tfTg/bQlnUh7t
MK3rjAilhbqYQtIxtjdO5dsnx/VwBOcSx5Ccm1XK7Tm1u7gt3c6ikGSorto6bl1vPUlXooQre6LG
zxj1ajCrTF8YvPp4y0h6WMrQDQwM9sliJ0rpYzU+jMrGgVo7thfLJrIBxH6FfMdIOKkpT33yXg32
unPXbsndbllRr111b3Q1eAGsEO2N8dcgfgrrV+6i24d3Y1uYQqRVtmrUOQFWQunBAaRp7+xfVvdc
kiI/d7kpONLRrAy7mtgWgCTVwW3UjSEs//76Trv+/jLEi6CthhVx9puKIYyfR38nyxsl2NXvL8AD
eJHJDYjLDYaikNOBkzNUM/SLz3Pzz+01WDVAFy2JMAoTb7pbpDjU5KHSyB7Fn8NjXH76jc9DRUBj
uEH7uZjdqEc57vpBaTwdTRT621//7PPL6C6mH3CVZs8jn5dVFIzupS473jawehAAjS+9W5T9xAd5
5Kva1Ct+7Vlx8ZDPn2pyT2QbDt0m+G3VgS0ZeocEgPrmndjZciXRbEdYMcQH2QyOignyqFbHzG27
nNfjFsBp5UnH3gVFSnstyI83r4GkjUl3m3rt9alxP+nDLp76feDcadZDYr0bMma0l9xNTarVKV0E
c0DhrwCz6TXwg84nmzckMBwptqv3z3n21TY2ws0177KUBknCGtSyxFJcMMTRZOYZScuEl77uH6JE
vU9GfcPM2gFSUY9YEskrMFnJNjopt7QWroPZ2RnzcJciRrURD65tjksjgj8udQlVj1RvvYqkYKce
J6iem+pr0R/LeiP0WHnAEUxdDEjwyrVV+V0dW9jKz6H/YWhS14iOk5y7kuzJ1hPpn5b/T2W3R9Mu
yjYuuPX5pOt7UePAbwgvILWntgrre+sZcribm+6d7vdfbx/qNRNQeSD0A5cwoaPgtLWmUBKtyTqP
tJ579mm2uv39tR1++f3l7xdeKRwiX290vm9pIQ0BsytVz1Z3yLW723bWdjhYNB4JBMALkvXaTlpZ
dqdmRedBuHOa42CXzbxKu+F428zqcOgG0Zeip/OGZlSeIOWPgdB7vCPcwDw6044On4Yc3W07KxEp
fmgBtHPXweUkDKcfRg2yMHn0Cr3c0Zd0mJX7obq3omcVnretmHRlE8AtyvtwkWgijBcCRikeh7jM
2skzg3/aXZ3/KrAJXgqgMqoBPprn6JuLLzan3gitEce974cjZHHtfIc7vT1lP9JuQvyBGVIuKlDV
Bch8vQUyubNSqZ+ZM3DfWvAxLsd9brxKyYtuPavB0SjCHag7t4Sqgb7PfV7LOz3Ym82zqe+1eqsC
v7JVwFPD24xgD4k0sQRcoAdkVm00eR3MRvMhGYBYPMR/3R706spdGBEyuHKi98ogxxMOKnM/FvNv
PL6vBiHMadSTdjGCfPLi5n4IdlRHoNe4PYSteRK2+lSCUOy1jCHE35x4B7Lb2EX9VrV5a6KWv1/4
oZg+97kyWY2wOY3ka5uXPxuF4Ef1dlSCFo1gL+7gn9v7/bvZeXKsw59ZWebyYhTmhJJaHCWTFxmP
JjzlRp8ha/Sgb9Ve1meL00rIsIgjCqOBQdSf5LCYvAZSMmunbpFqbH1fGAeYBoWeSbaVMh9H7RSn
G0+FlduAbfvz9wsXp5/aEBko9eQF88GHFKR3y/J4eylWTaCQpsGICojHEqZIs4MsDTt/9Ew6FMrD
QAvVltbr6ixdmBBmqdLqMWuyYPKy+tkcdnP1ensIW98XZimstcQIB4bgdDur33Pubn9/bYrAsWoI
Qyk0v4tIcXmkVti36uwZ5mssf5vK3o23+veX3yg6fbqKlkZTbkmAVNcnYpqMMR+jUvYAtbqS6gUo
QMfxybIeIhjfb49nbb7oyOJ2IWRnRIKnUpoyzIqB5i9leGxkCZ7VaesOW3BB4nB+9OMC7+FCFqkd
ankei4A3ihfoxd3EKc8TRXaNVoNfKHpvxfOdpDb/6SLjYY63AHVrMQfjgjYM1QeUE4UdTftNG1Sg
GzyHzvf8ZMcPavCQ6kfHP6j+xkDXppI2ICJDWN+IbQVbWTRMMxlX1et0ed+BVax/UcSLG3fhT/lp
QdgYzUxrT2lhYRj2wXN8HL8HW1J2a/ubmj4FMnbeW2qgYcqz2UTlw5OzveXv8uS0yZK9Nk/0tZGX
ptOCUFCYJ8v39XE2wtlDfYauc2rf1sYhXbXAXqbcbdBvKO44KZbKcM6K2WvpnAzb2P3n9qFZmySq
TwaJA8IgRiEcUCXVWl0mtjToY1Oyd34soQZ0um1kbRCXRpa/X9yLkb9kqdty8mbf9TVXVQ9/9n1h
Gdp0ogPKYRBacNfKu9HY3/7+shnFY3/5+4XNmk6qb8Q595XD80iBGdZQX1ojO5TaL8PhwAwugC+q
kTxjRNCdpvp+NST95CXxfIjVhpP960MhOQdukB4u4NNiXZUYa7QGbRhIQyVHpZDfabAqpKNxAJqy
8Txee57ToQPZDX00oF7E05FloZYaWjV4I3rXe5meabcoBt3Vc1s+5GoW7bReRZVdqttjpZfOS9eM
1QfVzKXTSD58N/UyahS/vJRXv0lYysmQwcK0/KYqj3Zt9k8vvVYquuYbb6q1jNWVHeHyjkZYN2Sl
HjxUH90xeZHjjwH0d2N5ruyXXjoM7Ufd3AIzve0egYuVVzZJWJui8puasqGQe62ToPcSDbJ7h5Ji
TTvm3qoO5XhnBSkKZM5Ozj/o87nWthqJV+56lTIgGUhYyha2m+tTLjnp4Ei21XmK83esJC6ou9yG
gu3R32L/XTmPKqpl5LHoin3bJ9+MiU+3Q957s/o9tRt3wcSUk+XG5S/j6dB01WmpXCqPMk/+6yHF
aTN3htL13lAfpcwN5w3HteJ9AdhyPdkLDfWbtIilVbBCjuPgdTVc2Jp+Nyv1rta2ytlrZhatWKIH
0i9vQgdZm7Ki0qvRi7J9Fp0a/VXRvNvnasuEcK7qOkroHsLE6LiRvJOUB2srg7BlQjhS0EhOzThj
QpOOU/RII5yytYVXLirSIHjFJeGrUWO4Xu8wmwtULxp0Me9ieW9Lv36ZX37+h9O4uAdD1cpLWePz
wydbf26TX39WXX1eyDboZpvBhMDnjfYQS480SefDxk2+dvIuJkhkZZKLoKfhkzUIPtWtOxdu17n5
VsPMxiqIycJ5bnOnCevR66z9EMc4rX9vb9YtA8vfL9YhUsKmt5bzoI9/Sf9J8++/8fkFNE/KDnyP
+PvDttRtaMUGT8rdtKOV0/+NdAll8J8WhAGoehXITY6FqNyp91py+J0BLO8MnjhL0vF6frJJ1fM5
bAavnKudHGW7rVrV2lUBEva/BizhnFV2ChWMz+1oW89puhtBvwRztpdGt9hih1mNQtBmW+TMoYQA
l309mGKMZ2dup85Law8Z86C/1+KPTnnXq0+tpR1a9S6IENs1DgPNt7H16fZUrrzalgAI5ws581ue
vDLQ8qJWo8pT0wmZRcSh0m63uMkwdBGO3s1ba7cytWQ08WA2uB8kDwUvaU4x5OOKU3oK6k2Nf9LD
d1I9unUVuom51Si9rJMQGF8ZW0Z/cZAqW/ODTLNLT+ddX+QPfXeUmpcg/ScJP1pQVJqjtuFC1+bz
cnjCzkkJcbowgi7Cz9MvTYsDgsCobaYHTTfdSppcdR42rrYVb0H+aEHzo2nMQ1LYQFHjVM4oK6WX
q+70T7Hx9RWPevV14axpvaRC+cPX+/fp+Gmy7pXkzsk/3t6FaxiQKyva9UI1g5PrtYaVaToNSezq
0ecmiPad870GQ+04rjTe+c1Do6cb8fbW5AmeyqhHOzNHDJf0spPq+40r9WpgS9BwsQOlpqmymWY6
D9BBm7nBVqVn+ffiDoddDBXWH03sYibED7O+papeeIb9NaqeVPuhTv5ze3HWpoguQCJneemM0Zak
08UQ0ra3Ii1MSy99kua9MW6cmK3PC9tXtmKalKas9OTJ7fsvPSRSv/H70a4hHkeHAL6669/fDWgQ
SZJWeJP+7DRnvzY3DKy5NFjLHIKbhUNcVAbIp0brDZ4yXgRT3RjFxzZuoOMr3aCxD2o5bDzC107k
gjVw4B0FDyJ6UHLTeduG9Gn09qtU+LusSPed7Fkbb4uVnbXo4ejUw3hZvGkVSiOpDNARr7zoO2QC
zbdNbY0VV0nXNxcB1GgKNO/CmSfDNkvtnFYeQpuJW0v6QzEkh7jrjoOj7GvIOxPpl8kkFgL0C5vC
cU/gxXV8O6u8KvvXl6R9GPxGavLKgnDgM8Xyc3VgVOXku3Z2TOytnsGV7XZlQdjP2WAXXVwxhqRu
3DA6dr0r13c0DFjm59snZ20LkF1dOoK4riHPvD45jS1Z4+AHlWeMnt2+gyO4M+5um1hLRCA58D8b
IrnDKPXVEOtcmDAutU24M6SPqdO5kP7r/vusP8fV2UDw87bVFZ8DCw2vZpj4bZI/wsDkojeT2VKJ
C+y9b99p7f6Pvi+CTqNWxaHVfD+13+navhn/vf39FRdw+fsdwWeGfVQrZqCXXtguBSrV3ifJE5P1
Z1bU6+UPwr4YgkjDSrZrwntd3fvtzt+SRt1YC7EskqhSBXs8Y+n79kulFU9+GZ9uD2TLxPL3ixuM
6m31f9NVhgeou6J2YzttLYdw5iPJbPRCY6LmhrrRQaoeAsmdt07j1iiEc+/7fitXMlas4C5Ld2q5
/7NZWvzOxSx1RafKebCEQjw96TAMuqeRm+zTbSur3uvn0RPVguumnM0+YxRJtevlJ5UmevkYx+d4
C9IjirotJZyrQyIc8gI8CWSlHEKH6hAkv3fDnKaurbR7VYv0A3o+5WFO1DtfTu4RdHRVp/mcRvKp
koqnoQ/UXR9aX28P/vZGASV6PcVxocCTkTPFRXYI813bPCVfaX+8bWQty3oxcEjyr63MVRbJacKJ
8jvY6gh+oKgrg26fNNHghmU6u4R7rwmLfYjCuXbtyB7dzjEqN6AXecPBr+9ayp7wUS4qhsKuUkLT
qYaK955fH5PiKG3hq9fez4z2pwHhjeeUpTITw5derNXw2LWHSJfubGgxqkY56Gp8knTn2I/Gw8Ao
F9pxcph3dSW/3J719aX9+TOE3TbLCQzSBvdY0T1ZPaSOpeaCaOYBbW2s7/oJ+p8lES8PNdtgGjWW
Zv3THD4W8jkPT0XwuNmhtXr9/5xZ8WHpWH7ddT0z26t7+BUa1HHUDc+5fv1f2BDumMRPhhwFZN5H
xQQE4qNZPFfZcyS/08unWr4bgv8gvXi4vVRb4xKug0C125IED7e/86Q1z5nN4/y3rs6fayTcCFZb
mWq9mJA05aDU3YthBvdTAVPjYB1vj+b/c9x/2lp25oXfnoMJqERlcE2Hz636T6Z/tKxPg1+7cgvf
XfmtVz8601+pcQeVzMZW3Nj0pnC4LcRSUhTMS69R7pr2KDsfc/+QdBsjXF0vA7wkBHBk5USQhpRq
5Zy3M+tlNTu0N7tut3H1LYdTeEVThf9pQRiH7RvIfwZcFUZ973QnHbXC8kMiHavwECiPU7NReVz1
iRfmBJel9bXTmdbAHWi6U+mSdbu9Jba+L/iiMk2CMjKZsCq5+9xuefSNyRLzAYAvEnlSmKwQKlTT
rRFC/hfKZKt4Cna/g/S4XBlNuMtSK+oVbRmKoSK5B9NCuOG3NzaXJjigKlX0xuwmTmp67AKg0u/H
/v6PlkPEMCRpP4Zxx4QV9eS+9hDR3v7++hB0MohQh0DJLzykSzWLx8nhvtfqEzzgbmffBfMWtmh9
T/00svz9wssYY+FoabvEuDWyRefB+J0Y3fj5fcFj9krWdHnB9yfjaET32W80abKRfn5f8JIN3Ybc
0UyS0rwk0oMVflWDOyub/3AtBE9iOdQK7GSZpuAQG3e5SUy1YWL1/odP1170xAAICzvWp44GBQgp
e3s8SMP3JL9DnWOnWn8VhO23d9aqf78wJeysnspsNBgkAIL4NOmf2/5LR7N+Y/16UyNr83NEwt7K
LSUcrIyIpgm+mMVOMh+TZOMO2Zo0YXupXY7usEkYOrRPlX0A2u/qCAI1/4+0K+1xG1e2v0iA9uWr
ZLndWzotu9NJvgiTTQuphdqlX/8O+z7csSnBhHOBwWCAxqhMslis5dQpN7C9v7Io/65G0LSZlaDc
+siaeD5lKNsEUlqnzXPBLDwLVMdgmRMbcooR40kQ3sDAM7JLjCe3fK4YhhlLOFS27jwaHsBbD4SB
tiKxm5yiqvt8gvFNQ5DYqbJz3/T+zgUIqux4i0fzGA9h3zyR4kdf3VEHA1mGqHNAcf3TGeiuGiSL
2tq7c5mCTjPT0KfMHeqjbe3L0o/JXnfConm/fnO29O1ciqDSqPJgNnGPlenKO5vv8gKY7n2m7RYZ
S4RsOYJiF52dNy1tEbV78bHoxgfGmj3VUtMn5SzxarlfIrpJ54sSNNtxequoOizKqvyUBDF5WKZQ
n3aj+tnV365voGxdfIPP3httSgCmGLAuTd/NGQDMh2V6JtNfJLnPVyR4YmWvtsZMoeFozXLqnTEj
iSoJcbYXApJm3rQNGifBGdOYOnnExYvQ2/aTVdeR5o53GTxLcEv9BXrMMtH48/+yxLxj1cfJpHFv
qblPDioQzbk/S6oP2zbhXxGCQ6aAQ0YveqQw3OJO6z655l/4AedLEExCn2R0mXOeIgHJj8r+aZtE
ciCyFQgGYJm6qc9TSHCOxuJr367rrezrwsXvgZIC8gH+ZFHd2W1Y/s2TfL4/wn3vC0xeshOuTupB
6b/Y5HNT/8hSCU0d/8r6pv97ysJNt1K7z3VbrY9J9bkgX9QsUobwf9so4YJns+MAsoqrN80Y3xjI
quKb6b/zjRKutqXGZPBiHHNPyI7l2S4hX1JAHMv6USk+Y8TZHrBj33V+mNPDoD+n3m/D2BeWLESW
6YNw/asW9BdOgivZA1HRJXu1OV7fx+v2BaCwS0OZ1HVvJDyA0bXXycSYrP2Uvmj5l+tSri8DePVL
KTHcs6UqIMVApGccDNkMEdn3hWuv2dlImxoxks7QGHFPZUjJTYU2gCwGjhGzkMVcFjqVbJfWDcK8
YgDY1fDdqfkR17rEYd5cxpkYYRlVpumzbeDVapvPTfYeg53/L87hTIBgvLJZzxkYQODH1nirut92
9fV/E8BXePbuLm43dsOEFRQTJomB1V1ifTfVFdRnmIKL0rUqgq4HLQcYCoQvwP8EeYMhsXeaEtJR
4oPLpPC/n61CV1zkulv+EKItYdLC0fpWweWnjqySKBMkWDFvKLMhjbFdSTL5bXIyy9MA1s55/PIX
xwL3wcT4DPwj9tjOI8ZsLznM/qIAR2xCfwGfui5i84r8VwTAEpd7VhGVZvECm696SO34S/zeyJL1
m9fjTIRgRQoHQ20AG4QD+XMBGcPv6wuQfV24fLGjuNM0I8TvkghQOSIxtLLPC1evURqT6SWOQHHu
SgMc6ZL931Sls80Rbl7cGXqTOdDZ0r5z99W3V0NWGZKdMP/72a1I6qFgNi9LWzSY80+o5lay12h7
k0Dm5YCYWce0pksR6twBQmRhEahMkzEg0oLB5hpwAfhkSPBEOMKzzuCAFpQw5IkKzLQCg6A9Pmb2
pzHV9lrmYQ7rsNOqyOl+LNYDiZ9q9PXl3hOwj5LTkv0O4V03xo7RdqjxO+LPc7e3MYFFphBbe+mC
SJQz4GPYpvjmlnncldYwFgD6aAePljuz/X39xmwt4lyCcGOqeCkmrx+K42L8SapPJrs3QE5xowyM
VAcIEzNDLM71JWYnLRrr4zC31RupleyQVon9iGyPc1/Ptid5WzR++Bdu64csy0NeDOjdFRRyIqA4
o9VSvRWtHuQ5mnqmALwlu7449O1TTw2/UkjQznVQdSTCWIuM1gctK59MUvuxowdtRoBOVyVbsEoG
4GdhUDBALmiUQ4eDaDlov8xKPbC3pHV8w+5CJT9VAPZq+e/OlUS0KysiyBKsCB0alznFxN5c9z31
MJDRqIIUU7+yRTbVcKU8giT+9zNrMqs2YQy13Tc7icM5zX2oajhKm4Y2N89FByDiYSAQxZ4HmPTC
6ivG3tTytzrVQaG9ZAnG5y4Kxr3J5tusrhzWhHZsqKmN/1qBsZkT5xl4iuo30HN/sbrscSCpREll
IoQ7B8pi21RQ/HmLu+oHUdxDH8eSPM2GCJC+8NGzloEe2Y/Q6OxkzHlgllKU9VtH1KB+d8tWsoYN
JbsQwP9+JgAFB11T8qp+0/PYJ+MDrMZ+Gr3Qkr256+ImyFLOlyL4VwmKDujcITiQ5cXSUjCfdj74
RnzatLuluscYiX3edTuDpne9l/ukubVUB1ITDEbTLPCa4B+xw4pZlTNU6Vi9GUt5n2KxvSpJfm/o
Nwe8uyAPBH4U3NiXe+kUtWbNTVq/TVN8N+Q6xhSOiz9gMo5ftFbsVy2RSNxQD97srpnIEwHpIRJ9
u4qbpHkMiaWi44X+Mcm87y0BGPxgfAzVRJ+SYBmcAYWY3LKqt777PqcsHDwZI9WGAmLiMZ9v6iKl
Zoub1pGhq9DcXL1ZCHfVV3+nZV+uP1v8/RaeEkjw0ASOQWtrujJqgYJ/qtTqLcN0OpONmBP5s7Ta
x45OgTbageaGk2ws1Paq/pUpmAYydQZF4xeeygnNn2bUqadMKwNruru+tk05nHkCGufwYfKXKlcM
dQ9mhR5KDejTOC1NmOSAxo21MwQFyCwlz9/GQ+Ghu5ajldH3iT6XS3Fp21MK5kDytowM5RYaYn6s
z9SbCQpBGgafE3cVLIUqCqGXYpSelIoXexjMCA62XSVrUtxS6vPPC4ejJ+nSg6Q/f6tpU740llk/
OLY0vbfeqw/QNUbLeIYNWLSwiGYudAVo//StG9O9kpYhJqCEjSZjRV07SmgXtdGHi6GcaOkWb2hj
TBWG/0zdG/q/drlxmMl3J32wrEfV25f0x3V1W+8cjIEFsC2nvgAthWDDW7voFzuBBzjPSdADc33z
hBAXo6LAH4y8CGZToyx2efIDBtD246LUwLmYe2v8UtGn3ATX0PLdGW9N7wqihKszjVndNbVTvxW2
7xU+k/VzbOyVBlwiRusBcw3qLuE1SAwKPjWgYd/yIh59V7Gp3zblzc83tAaUKjDNLhwEkR4MapXP
ndr1b5ido9Z7u0E/e+DK6O82loI2Be71orMXXo0QIbWAFmrZuKRvcTzqn5qpLELLzWpJpnotxUEq
CWBuODsgDBDRcBaCsKWJWXxKms7aYaZC05q7W/X3UoRwJ101VUYNZD0nK42K6dge/rfPC4YlVsjM
MDs9PtUfWkvJzT1OiB/RLoIh2cBPoWIsXA+ztIph6ph7igcWzp+S1gxvXsGFAOFS2AaYSZukcU+L
C3V1MULw1pqtsALBgjSYd2ki2nBPU9XugNbxf3oF/KTlZhpd+Ho6jzUwQUaz0ZJ+aUgyMqqYBe4W
b+X8OJcp8Y0Z+W79dp29FCMo1DyN1Qy+o+JNv2PptDNVGSHI+lIAJYe2HSRYEXAiU3K5DmPW1aUZ
PfKG5l/fPQzqePOTzgXwTCRuOBw98cStOCZGr5A3i76gaSvXvmf98bpS8U9cOmB4L0CpDeZK3qQh
Pudlq1UFcQeCs+jQ/hpUZtClYe0RiTHc2KsLOcL1y7WYzphGQ95iy/Prf7JcxjgqEyAchkuctm5n
CKgnxMmTGWjZrTVZUEmayHnwyVUG3GHhNEjCjFkb7PEEJjGEyjt3kXGJrdwSSLBU3ivOH4zVGKLC
9arJpeN0Mvtdl+wSJxwbiVO62qZLEeLdQ6SVl3YOERoKcy+ejHxgpU7C54U7l3exk7gjPh9rD/2f
OEcnQP1Q3dxDwaXAwsITBcfxarAetUhhY7DFdMoeFMyoH9Fdf+OtgAAehqKyCUu16sqb1KVtM2MZ
TvPrYN8P8Vs8v/ey8Yzrdly8FDBR6CvlLZ+r/qgS4jFbftRBQIAXY7Qei4EFGFn7eem70Aa/saLE
e3M2/1Ro1VIV2YO7rt1+yLeQLwPvCOeVurRfJVuS3GWFDrYO6teWtjOMA53nACW8YDQf6vR5mJ+y
LsFk3rsYnJxTdrC7qJfZ6bXO8G3AblsfkxHEwIWyFAFgPuhHp0qCDpTObUp3DvrtyulWH4AvWEPA
iUm92G4RIsrQk6CmbNaP1rs6HFTr1iyG8Hl+987yNcuoYQ5Gjc8b4xQCVp92skmA2yoDfQE7lIp0
rwhJs5jSui6zsIIRAd5Y+RXauOMsND30JoSACtf2vhwdv5b2Q6xtE/buTDKPdc4WFy8jMehi6sdW
fWiW5zF5dLPX67dubZsgAnEylqeDBUdcHJotWV+lun7MWn9wArLsrn9/Q9F0FVcarx1ICBHHXi4B
pCVxUsNlR1Ej7NiBPrYMkw8kD93GPoGnGblNLIGT5gmXyowVI82M0jwqzXifKcNTZkzPjC3762tZ
JU44wz76rF3EFpiNJLr9pEnVTlMbEyCxb715bxl/OrTDxN5Lq+8pAyBJvbnBGxLh3aJPGdcUXUbC
wli3lKVXGtaxytKg0V8nJsmnbhwPclk6TAHiTFQwBA1bGqeZWJzaxzZ9HYfFr743gHTW1un6zm1o
GewtZzo2waKomcI6LGNxnIoq1nHw9roSGJJVyD4vrILoHkPSFp9v1VcL2ReySEoPWwIwYhwFarCJ
gD1VeGIb5mWNGsfW0W4q/5dDZNiHDQXmGT8VE9N5MUU8Z+LFQ1P21D6S6a3JYvA1aDvPudmXwuAA
DSqMucfo6F8N8ykW1KmqyT6qQNJ7VUCTXzefsgPvAAqlYvaxY/FdPDNXs15m2jQy52hq+z7dmTJC
5I1TQA4Eu696fDSAWC8pdXU0UqTyjgV6cVBWDPPw1gWA6Ru9QjAiEILTuFyA3XuMTmAAPRrxri0D
Rm9+rC6+v3IEYzxUFOmEo6o9dr9pJbFP68uMmVkAn/B7jHmyhrD/pTe2Tmdr8XEsMp95yydvaj85
w3dHNthmra6Xgvjfzw7abNx0ADt7fMyTsHpQplA2rnZrJZzcHZO6dWPNuDrpTjokjAJ04pWBln+z
zbdk8LVWlTwca41CKgoyEGKA3GJF2dOheVrLzTo5LWZQxo+pebxZobgFt3Ec6F6B13e5UbSedNb2
XXJCYpAMh1xGCrb1++FVIYmDPAgutqCw7ohNqowsOSljGVnd9EBALCnxyyUyRKUtwZGTtBhod5rR
Tzuqe8+R6e1aApDpiOddx8Kthlt8uUtekXtK6WnusdsBe93JtJVb/4twG1mC889zZTvTVkPPyhRJ
Efc4k3DUp8Ao1MDoP3WGE8SGFiS3h3uQB28EM9Th767IN7skq9mgZx4ol9293Xl7iR1f377L7wvr
sb2FtmUdYz0LxuXs4v5Zvf29uxQhvtczLQyNQIRu75XOr/X76/eC///ikXBaak5EZtir9zRepjZZ
HKIc9WXCyAH4ndXBTQ5j/MmLk5s9XOSJzmQJWZApI7SZZshy2whZYa+UoQU21BcIFh1lfASPKDsK
zkHsDI5XK1Z8dL/koOdX05u5EeFzfkRrgHJu0HuqiYl5J04XH9uHyvTCxRjD68excUMuBPAVnt2Q
BqCKtonb+Kjl5C7pnQfMjLGKXaPvbL07xIa7vy5vQ4Mv5AkX3lYmSm2CBVFL/ZWS/pClxWGm9Pd1
MVsHYwJzoPHB3OCfEy5KP7GyyQosK6evYN+wJanbzc9jDgniGmjyiiA6L8wMWIE6xuSEbyWa78ub
y344d4CLwLyEYaXwqgTFGjOtZbZbxsdmAFBqz/SbvVpMFMegTdQxQLuzSn1lZj/3dutZR6PZDVpA
6e76/m8dMyIlnnAG1/0qzzlUwB0ktW0eaVJ+IiZ90o3+LmHerUV/HpKdiREveNpUY4/wEDw7O/Wn
KmtK5Foi2KqLzwtJTgsk42A49MxjCUpGlpFgcfIgsfBQyQgEN/cLjAGwVi4KpGKxrwNbVF7luYWe
xOWHSrznFo1BXZ7fXT+WLb1FrQ9BNyJZoDIE4z7UXe+A69o+akMXtNV+pM7fHLyHDBcvzHB42KU9
AW9FVoNeCYq1LBjKw8AlGs4yI7K5jDMhwjJMtaDmOEAI+JhRmnktslvrb1yvzgQIUWWdly5JEgjo
5wLdFLn/F47ChQDBe1PbCs0bfJvAJLbznh3v9niG84+Bl5pXp5G1FeysWtHcTGPHOBrVcj9mSrjU
ksh7Q2UvJAgnrZtDH/MBSsdYeZ/bsKGH21UJxtWAlQJNnwYYkaBKFa11tcvsYxJP9wqGCVQT8/Vh
f/OVwLQFE00UwDGCW0fQJb3NOKd3bB/r9Ml8way52z+PDChGOoCRC9UGofhW2G08DXppH8f8i/ui
GO9/8XlACJHH4eBh8Z1IK60qxx56hHSx8T2bf1z//IYBdDRAOzGxG6HlCuOZGF5Bl1pRjvZ32xoC
jdpBbc1B5cnK6uumWYDEdA3PNafgB35L2KdKc+iyWL1yVLMlVMewLB9V9imb7jKNBI6xU5EQdyvJ
87Ghwh+s6UhSexgg4ghCF71RFUYW7zgm78y2QrOuDzS5ORA0L4QIT3liqBi9xoWU1ku1pzdDY8EV
jI0DIpJzsq/0dzZUJV3Atnt0CGbh9c0zSdWwHYpnELpKQmZ+FYTnENgHQHkAsXHQpi1cFTI2ZMn6
2Dsu6Jd3vB+2HcX03viSazJA/MbBcHUGs5JmoTonlkpUO+saPC5w3If5rkEcpTVoY2v1u+vqvX5H
kHrTMN0ayBQgB8Ws0qRY1lINRXcqjV/FnVX/vP3zfDYozC/GaIOV+tKA9ZhaM02l25686bObBlr1
P35fMJBxvVRG0+L7iRs4bzePZvVsDHLB/EP++xHbCPZ99JZpmWIveZvV+8batzc/seDEx9YjPOdA
UXHvvSIG4sjJmtNwcOwi9BoZIdL6cD/cZ3jRpoasp1hqV/Q5Rjq6YCcg4L00VOObM3qX3xd8z05N
7Ni0KAOlDnku/KxkEgHrS4CdB+EB0mnIPuti+cwlWrK4ZVefKq/+p+vnwBs4lt/8fl1L1zYeBpcb
ENRgUeIQUacpUP5qOdD21I7fiGkEMzC6MQr6BZMVhNYn8mHabQfsbR4QWvzvZ7Gm1zTpaNVdd0qH
O+b5TMZYKPs+39Cz72ftoGRGh+8byW5y/OzX9Y2SfV64EJPlYpji2HYnBTVa6zumbPk3CwCg0EQ0
ZiGVvpqlZY9tzWJX7U4FiL2bew2T428XgMcVjTcfN0KsZVTlYGbL3NJTXnztwvLmuanwEHDbUCpF
jwEfq3u5/4vtznZR1/mpd3ctpiFIrPXGfbj4vLD/WaJAfoXP76j1nd2X/bebd+fi+8LzRovWiJUR
39dB1PJP7ab769/f+v2Wh4YPmw+tQnL4cnvmWdOXRSH5iaahOd9pcTjpkvzgOpsDTJkGbCJHvyLO
E16E3ivcZFHzHJCyk5tVQdekQZeDh9h1ANIp/VHW+LpxJ4DrBAwaVgoTW8S41Rwq2ixump/UUfXL
9L4ZTtc3bS3AAxkMKrsIJVA8FFGdYxuje1Sx0IBKXmPf7G4OYi4/z8WfmYw5IzkSMfj8kk97a5r9
SuswSsWWHL1sFcLNwI1vKwT+5Yn5Vb7DcKDrm8Q1/9Ixu1yFcDMW8A0i0MDnqTn7lvlFCef+K7C4
N5sPZDlRAUcsA28ZtcrLzQI2DxQTGZ1OTVX7Ds38RvIUbWwTr8GhxRIZuzUOqKK2Y/X61J/swOxf
qX6zJ84nzKBEicmz8PjFmLhVMA1+KNTxpGVPVeEFaVLefs7c2QeiQsVPXUF8UG1o5rn15lOWPSR3
qXdz1o47+/9+XnAo03xK0mTA53X7vS9OdnhdjdYGCn4YCDDQQ4Ghd/CIL8+3qWemWHalnkAurzxU
qlb4SEW5QAl1jZSHUzxrFFkxkxgRn23BGK6m/pgUcVHBjOXEtPvPVDtcX4p4Iz6+DvcOA7yRVYN3
c7kUW5vHJa/ZcnKL2X0BsXwdaQpt72ymYsgyJTELrgtcLwdLccGDwuvfgNUIe9e7zoI+imyM0q+V
GyZMEqmu13P5eeHtSIFsz/MGnzdmjHrqvuomGoL3qaw4I1uFsG1ETRstsSBmMIPa9RdPomGy7/O/
n5lbBByJ12b4fumhTD0/tlQSVYgqDM8S0FrcPaCE0d0mVkW1GNHvMI1DpLGT5u1cFZf89eaTPhch
ZioSI1VIg/RjpOl+w4JU4uVsbBGf6oB2GI9fQ7FXIveMnhGjGKJevXPLJ09WEt36PnAGKCrwQj5Q
l5dH0CuNVnVZOkTIQILJLfdv3x4gKD568AzcBk1wQXRQHbkGSPwj3vSXoVe3+Hl9/7kbdv7Y4YhR
dkGwjoffBEBK0NEuG9rMArwhsup7JUaXph+793jriHK6Lmhjp9Dlx3ni4M3yeUKXOwXgLsWNjrso
s/042WkS10P2ef73s7tAHBdTz2p8fqTvyvjdvJW04GOfzn4+vyrn35+zoRxHfF9Vv2lNlEfXd2fD
IgF+gJwpMtS8u1jwlhXbat2ZlH0EYpXvrG73zqj4Su/sMSNA4ndsXOoLUcKzVxiFgWR/0UcZ22vD
L0rDqk8kMmTLEdS2sobKticsR0t3cb5TaOgxX8kkl1v0zz/O5N9NE20HpmhkDRrZ+2hqRj+rFB+s
Ov5itUGe/dHYfZfJlrV1WeDo8YNC18Gq8262awxTTJo8qhMn/q65EwY2pjUx71Maz49TzuYHqo1U
Ro+wwjpjoZzOAqC5/7C2Cdup1DnwEbWTR01DzBdMHbdjvCalA2KLEXNXHO/P2KX9PqY2e6qx9alf
Kt3c+pNrj3ul6THnLs6XEoNG2mLfWE4ieSfWxw2dBTjZ4S2JaCnhfz+/HIORZR3Dvnjs0E5hNzzb
Vr5rKtkUnfWBQw6ysmgp4VZEDF+abnEt0uZ5ZHdP+ZTel0q9G0FtmYEnoYiAzZWo8aY8NMCiVRR1
UfQSX66rHdDBORlZHrEi9YFlf3DIuz59Vuwwru/1MZWIW9swHLKO+A/2GDkkcXn5TAprWlIcc76P
fVU2Ynh98WFdMAwU2S+Uf5AZuVxNoqlDMQ00jzB4ZFe6j235usiCgi1N8PDMqiiHIzoQg5q2rc0m
RbUsqp0uqMHLFw8nGLeAEGV33WJ+QDmFlwsxkooCBwShz0HwET3KCpqnBYlYV7M7B/3DmW93mv1Q
l6MRzjp4ezvXBNElm/oDc9GiTTUt2WP4zjfga9XfA10wpkyplecSaSI/px4Bcrdgv6//zvWuAw98
9jP1y13X0CoWM7QpRe2cfurN8reCISn64NxfF7PWHT53C54CeMswM88VxOR5N3mzjpdJf3W08OYZ
ZbBADmb88LZpAJo8MZhZss6yp0Zvom6vxCevjm7/9aikA1+GXpJ1wT7VtYKZLWsiOgQW3VljcPv3
UUWHFwtHDbG2cJGLcXBUNpA2MrPH/NAXf7H5558XntQ4b63KaPH52TpZxTuT5KE2zpYz8PBaEcAr
qy7ZuciULlPUNmqMnZuHiSNJjUu+LxbuWKuUWRrj+yPZmbE/SnzYjRtw/vMd4aKWXVZXI+h9IrNt
72mP+ZVeF8yLc7h+xmvToyFCgeEBSBRgiY+a6NkjlLNm7irVaqLSOiyZ5S9NlFlN4OU/rsv5yCwK
hgcNLLYJAhgbXaVijbs0YpslWldG+DVG4HauEWilTQKvovo+VTIvqEHRFVJYrsfUK5udTacBtgk8
xr/Q+dAcnXT6ZsRz8WeZs/wF80fGU8XS7E4bEveF5c60b3N4MWoyFbo/NYYjcyg2TgQVNM6CwHMr
QBVc2qRRKUw1cUsaDf14b2I2/IHRbNk1sfH1+l5tCUKfLKr1AF0ZqwfbLKrC8bKWRm1dDp/Rg6E+
OpgM8LpotaynZOP4cerAvppACa/JOAx3ollRK2VEpkNP7pP6ache51qSOdi4KhyIwx9QpFExkvVy
51BBwsTTwimjOnvS3D2RNXpvbdj59wVLwjBK03YrfD9nr7r3zPJPLpFcR9kSBGfSYP2EjmWIULW7
+cVudtePfO0jo4MIoSr3mSyUXgQvwyt6Pe1sY4oy09fNb6g2w5FJ0h/Lr+ty1svgnUoqH+9rGDyj
fXkS3ZIVjgWan6jKD1lIGok12fg8cHZ83jiAtSgcCgfR6ixzW7Ndoqn/kx6aWzs8MKeEuyx4SIGb
hy4JejQN1kDUxBuiFvMqjPfyZiztfwSA2wmwYOQEV/7AAIpJ26JjNLa/dOcXvflBRVcEMr9ISsBX
Qhr1cvebeUEtWJmRoEvigNxhBoFEwPoiQAAPswDiQx3JELR0dEgCODCbIotYftJErnqMi1vbrrFJ
JqgGgewC7B/vqoBYoeipyx2WWVGHmaiwf50kA7+2SRiICIIgpGRBbYMi5OUuLT1N0atV2JH11Kpf
3JqGxKtCS3u/fhVWcB++DiQNcBuwZdzDEeTEZtylLHOiJo20n2DdVsx982eYf4G56ZBUkmhv42pA
GqeFQhZnjfMYyxSJ8xnS+hT8slFV/sWxYDHASqB4i0dWTHotiedW6lR2EdVs/9ljt/ItY7vwfVTa
eBTJgViX2zVgTkyTpl0XAYce6CGGWEmUlxuHSw+BF26hVK4OVgIgmi8FgBPKydBK3kV2OgLp+tJl
L2316L4pX2qyhNcPf+M0LmQJOlYWSur1MWQpFRKoWaCwW3G7fLvACYJgzuNpCJFvyJwU057bpYss
9VPfGgeXDP7kaCCdkU1x2loLCiZgNQKqnbegCvvW0AIhTINs6j+dfZc4d7dvFcIjGC4PfW8ozlx+
PkGSRElywrNSfu+Ednuznw4g19n3haOotBSYuzjvo3J5VPKAOhL045Zawb1FlxUigXUyu64NjAob
yBDl5u9q/tamv+rmB1W/F9MfS5MNiFoRZfJjRzcEphXDIQFzErfQZ/60NSjjgixCH3mT55dmqOaH
9nUG92envts08Oh9SR/qH4wF9RyM8S4vjmitRvyGDtvr57ZqHBd/iqAXVeV5va4YfTQ7NSakfxqU
73P2PVc+Ecrnc1hdtKQvena6LnbjCcIFBrMIUL9wK0UaWRDoG01BUpihr+13IGCAU7kuYOs8QSGJ
mhqUhhc5L3d4qlVDMUFNGDlOF7Ls0HjN/bA0gW4eCi/bV+636/I2F2TxNgLwdPCWoUt5qssy2mpe
G8WW9dIo8W6q57fhZrYUfloIL5CNQA6LW8FLMeOUl0yvEX6B+EGp7xQZGJv//6J1RdstPDN4mEh2
CK6BuYBNQkniJlKbpza1d+P8uXef7PqlY93+9h0DcNKzef2WI0Ivl1LWZtwnuo7APmVGuJiV7qfz
yDAT1JER0/LDFlYFEkneQ45UCxxOQZQVW5WdTWMfjeD3+lqSqQ219L2KR2Ons0RG4b6xhxyIqKO4
CqwJnIbLhdkA5jgFSNcihQHimoHD/cHVD+kCgr+bIybsHdTho7EHz6HgSKe5k5rDwpP0SUi7Lhhc
y79+SBuvhvsBcUBeE5GHSMHRanFWpLPTRXEV42HapY2sMY1rlHg2wDxCD6DQ6+ntXk7zqVLKMeqS
Yg+WQt/Jp0/qkB+G2XshTvVsG4z5aqLern4IZTFgHUEIug9U4SbpajJjFMkyRFNs+E7/FaOWg2TW
bt8/HoMgdQhcPe/ButSFZuriwaiR28u+aD+Wf249HGTr0XoMM4q+vhWknnequjXq09EwkEc4RY9I
ZEmexbVZuxQhPOt91bpxC4MJLswxWCr3gJnkzxgbJYGL6Nw8XmoB5CBawK1BvLmCwPZsMmeDtllE
47bCrLNpAAF+bAbO0n9yvOre1L4mrN21ehK6jZ08sZjM/yRZXv5wMVVi7xF79CfQrNw1tpmAGkIb
/KoqzV1fusneo6YMIbd+XsChiuPkKHNk/sUHPNHpaM5LkkVZXtwlZhO42l25zPeDO93bcHuBTL1+
1ht1KkiEleRsezwRJ2hSPzDqgaA0jwhVtcDUiF/pT/6uq71drtZj6NBk9HXFM3a5awMdlhg/G2ZO
eMPJEI5d1kse2A3HAT+IE4M5AFGidVx4KpaWoR6NNrMoz99mimKdGjLyWMUP7vicdoZPNTXsmh+e
LSuyru0ruq9hLD6YM+1VP3m66OPCHEIiC/S8Sz29g3i089PRbXzSGa+l0e4ke79x2kh9IfmFWWwb
7pqu13WBudF5hNGC/tw+LjUJUu8wpNbOnN57d28qz5iXtTP0BwoC7lL76nmgWrV2KF9mc6AXX6//
oLVV5p0GGOmM+Arda2KWlBSg6VjigWDe8r5NDoksSNy49RffF94VBn5KTyU9iTr2StrSb3vmEykv
rWwVggLVxPIImvZJlGRWWLN/NCnxu2QdpuCUTcVsJ9bckmh2g6a6n/Q7RwZo3FwEmPK4y4dHX2xr
SgxEa0Uzk2j4lbt7T5OEPZsrOPu8YH9bOJseBcNShJhwACoWFHky+p4Vxzd4SHnRHRVmqBSsmnAO
o2XTxFZMEmXzw+jVfmfti+EJ/3bMQ1mQHSkDp381l69TLCP/27jKIEvhnaQw+ojvBKNWWvpkNW5N
It17ssg+W4rAgaukvqCbQ/Leb4riTzAPB5DLFkSZ+oBigMlwUPUuiXc98eP4QGK/Hm6u+BjghftX
EHdGz2K7XrdYadYQZGqvbv3c3t9+92087EjOIrnmiAWlaWwGpnf04+73ZD9KFG5zm2wDxwGiaAQA
/O9nv74ZO/TLWg2JFCPAzGrlk/EPptiVsql8W3qN2A9JTu2jmC3onJ2ZrKYmHo952jkearY+uvmv
b9TmSv4VsapZVVqhD7adR0kZ4rQr/dXNgiEOqdSF5ScqOC/gQP/vYj5eyrM9y+M5HlPbA0RD87t8
T4f9jIGdt04D5df0XIpgCpq6ZW45uHnUZf44+pWscLW5CoRJCCgA6gPQ4PLkieqOimqnJIqXwEAG
avLL4t6qouunsnnwgGEhzQJY9gooAd7lCvVFC6eCOcx28sWZ7kGHdl3Glk0GlxsnPAeEAaIuVwLf
qDdmqy4jjJvSsv0gw4Zu7dT59/nfz867bMBbtWhtGS3emwV21AxJuwSIfOLJJgZ9BMGCankfKULk
pQACEnEldVHEmeMmVZTTtPWd0fxGUxezRfRArYHR76uDDWwWMdK7su78jpl+a+Rh69zaQgblQ+sh
Jh7D5CCnIqZTMmoS185R2NLjsHH2bi7xJjfUwoNHA4cGni3CMmFLCZl6xqyiiHRaf6rj+Cfxuvti
yiThzIZm8I4lB5Esr5iKobletMAN5y3EpD//sWTVa9nX+d/P9CJbmgZ9iE0Rpfpn4kQy0Lvs84Ja
GxOgCg3SZpG3vHuhTd+u35qtIzgHmgm/fsTsq2Tu2jyyergaJ8U63dqnyZXoXIKwgAWNSnrLuAQz
LMxwfL91AZycDlUa3gXK0TSX2z+YjQeXEqZFJ82dXr71ugay+z/XhawP4VKI8D7OdtNhvCheFWAw
A2qczEqWMlifw6UEwfmOp1hpzQkS6DBikN2L5wV2Vd983y6FCMbebtvSLhO8v5hZn9b3S/Woyrh4
N9eB8qjKibxRJRUKZ9qcLOCOwHE4yn5ZNH9EX7yn3xwJYR1nQoRHcUq8Ghk/CBnz9yz9P9Kua8d1
HIl+kQAFKr1KcujotvvmF+FGSSQVqCx+/R717M7YtGChZ2eB2YfGqMxULFadOudXHa8kJpYHgRh1
Bg5aV+wzkhJb6CPmSTNZWOcCnf0oBbVrd+/CY3oex992VLgtYsYOnOEIIdovtAsIiwqxG9uttx3c
sPkM2VRzDW+7UNi8NKmsj232MkPXMz1lRRPQKQXE/q7PHzXqh6gOlcaWg0WWta+3z898CC8vtEur
yoJZ4yDbYYTVfiYFi6pp7/KAvL/YBZAE2grB1AbVsyuJnalu3aQtNUznADb8+NlIf94expIbgMSe
j0B/Bo+pyWuN1GWXZhpHmJwGRvwSp9G/MGAj5zrTxQITo6yOjAdIFlGRn7TqPva1yCu63W0L1/Ex
gY/EdWiANwMZJcXC6E6mhNAwP3VtxAkPPfpYtfeSZqGfvX8wc37Sm9NXqHeqWIA8B27bqYbklBjl
xkofXOmsDGZhPS4sKIPxEznxVoOF8rm2NpW7vT1XC59HJn8WBiG4Ya7S4BoVdKp6PT0VzV0ZVuzd
ASvxkMVFDg1t56j7KRdjQWRm6CmvTmL4zsFl9+P2r19wYhefVy5GKFtWaVPh8ywLYxxv6gyR815N
MtSwQYIJKiIE9jPBnHIxIknax17Tl686icqiiqDfENl035rvDuEu7SjXIxlZlWsd7Lj161Dhgvx1
e7KulxrJCJSIfCSkgStRK2y+k3PArFj22v50nAdU5m9//tr/IbM2Yy9wGGauCmWjdtQd9B5dQYBW
eV8dfdrSFy2tdyhyfL1t6HrRYQhvH7B6YsdCSvwyGkoE86Ys7+JTo70U3TaRW2ctaF+YKmgkIW4H
BAr+Vh2LWVr+WKHs/5qMm+pHudZJuPZ55aogBRGl6ePzmvjs/ajaFajNtf9DgQQgG9Q5Z4EcFXZd
1E1h1mbDXyFZZVmvaf7F569OFsXvdx7gbMGrZoa84WwQZRw2EMzuYLf5a6Xlge1ogetubq/1wkyB
sQk9IrgwkJO3lQPeEytzOuIVrwfwVwcjZJ7+v+8rZ7vye6LxKi5eidyQYV8MK0ux9vuVMw2E94D0
O36/Oe7ZuPVWpmfhKKCajWvHQjM11EmVYFcYQsdNWvJX6n0XWh3YFIDibE01YWEQ51bUxFxTjEWd
GxV/1fyg/Ol8fvcSXHxd8RuMNF6ZOwV/BWOFHDcNefcVBFouUCXNXHhIwKjg214MWF8/46/QKRU0
mtYYVRbX4Oz7yhJbRtwybqf81YWeWo8HQZivJZPXTCjLPEoNZS7Uk19NsvXTKPN2xprS2YL3Pp8l
FeVBez6WLoCHr8xz+18ThMBPREAYw26qeIMQS+5vr/o8K5fR8ix7CYIV9MNBm0INM0cQSmgSzTOv
9jhCW5lGybgr7d+NzYLC+lLL95K4AvYBEn9gxGAMYbN6aTAzzinU1PlrrX3PmmGdxeL6kFwamP9+
liLpupRbZiWwzeqjI+7EsL09YWvfn/fI2fdte0zKacRRj+UeiqGrMLfrPXb5+xVPWyZUyM7HBCV5
VFlR7z/z94q0Yw3gw+cYwbYQm5uKsy1ie7AmdBickIQFAKvM3+3M8X3keFG5RvsA4s3LKXLTpMyT
PHFOZv1c7Z21vvbra/Xi82qsL6uqJgXT7FNZV88e0X77Lr0HZVSElMbO62l0e8GvTyTeYODhAAs7
3vnw75ej4YJ3o9HF04lH6Y8q3fZFOPkrNhY2FbpR5p4O1Pnw3FMu8BzkzH5j9/qJVS/juLHW4Elr
31dCNQHZeZNr+H5qnar2xbRWVnyeg0sv4uMhPNNLoP8Lcdps//xQ0PlJxp3+VJRHS0/quzGrn0Gp
+xsdY3/EWN93pE3v/fT1nUuDzhRwMQIHha0GFhZlaVKj1yaZmt1Jb2lQksCu00B3PyX9r39hB1g4
ZGdmvUN1eLXVjZqnoyE6QyN000e5iCpSBcfbVq5OPkYBGmVzDnZBVqq+0eKxc0VOy+7Eih1KiKkb
WdV7nRdMzP3pM3vQDK1Q7kh06nWpAZbrE2SpZZh10ZT608peuNprsw2k8sEvA0EBdN9e7gXaexzK
UgTAy3iXt/tPtydp4evoMIQO6AxIumab9hpwamlTPp3QrN1vE7H5vz5vKT9e6/u+4RKfH7xHY9fR
94ah6MQ8+/Uq1J8WseXUPT7fattkY5P3Ly8+jxIemLjn/hfl13NeAUvumNOpfzTKfZ/c3Z6chQ16
8XklQuSmE/exi89DQcDzngh9yt7LoQWkMp72oPUBXA99QapShKNlaKorhX7KmjjI7yd/DY28MAYY
AM4JpxkHQQVqtuVoVsOU6ugzjINEs4IxF2E/rOUqFrYpZCZxWQD+R2ZK0stDYPtIIOA866fciaox
8taaIJaGcf792f6Zwx173a/SEd9v9EOevRTlVmYrkeEb+8mFU8daoB48rwNKWVe9YKDg9tBYaskT
Szp5p+lVtTUbk0dx0ycpfG1zTBtvR7zuC+6W4ZcwJUUwMeiCBYyZxinTsiIkhBlkA/bPFJ3eHgv8
pqF3NE14CMxi8Zw2afYLr1Z/DBjRB21rgmsz6tzBufek22/71Cx2yO1BrmIq+Tc0MfNDVgzVCCSv
bJ/d0W8CQ3OTkHmDfWKW2bT3uV1Fviui1pqEHTr64OWRW0zNNm70aUOnRDvirWxtO26kO4iY86jS
hzQNLEBRttAuTn6YYzoc49H+pjX9GNgAvgVU7zu5qRoXIFszCXVj5Hvp15IGlkmNR/QVakFby7YK
a424n9My5RuSZulDzWgb1ilvjlU5yV8JsfoH6M0D9JLLLvQyIw09rdG3NThAQ2AgxWvu0SSsedkE
Xm70WxDsN0GL1oqf+uCCUqR0yGm0KjkEoCeKw2kqnQPEMIyfzPNGGlZ8Ekf4fj0B7MHu7UCLY/9l
oCPdCjf50ZLYWwPYXm9GXPo4ucjKYcPjMXG5GWvJSVv1GTlZBNwV0A3MNrHz87bvuT5QlzbUDT90
oq4B6jgZWeQ/p+LdnhOfn5NMSHKA3lXtqfWsyirL0bVOzqjdN2EJnOG/+P3AQM1Nx9AyUx2bRsq6
aBMsXYLAwTNPHV0ZgYNJvjytGMGZgfnvZx6hR6NPYow2OUn7N1iHgpomgWDo91hLBS0aQu4S7bp4
Ll4hqnoCOQYeC3Ji3usw7qwYqt9fPHNN+2hpU0GhFxCO2Y1eFdKdnpvDgPcvOtSaIK3vKQCftP54
e1WunhIzDcysV4JmOIRdKjpMMKhu1PVoneRoRdLNg3J8FuTO6D5S9vu2qaUNDAgfwJ3AUwLnoNzN
TakPrd4NxskSH0btpd/d/vxbMUVdf6jsILJDfh8PFuVRx80xM4y4N04dHwN/+sPEsEMNKUzZve/9
Mpt7Kh4HPQm1xt1U1cPYfkSrQiCceiOLk1E8D+1zIX5aEoLFK0HP0kr+88vA/365M2XTeVbiY+QZ
fREymIDA61dC56XJnRsa0aSJ6xZMVZcmuDPSnA61ia7ovT49yJfbk/v2xlMnF+ECDpjjoC9QpZLR
9U43caVhz1t66JZeUJg8HEGrRvecN6E58UhoT64HFrok6octr7ytkf2OwSaQlN/KYm/We20tHLse
NPpfwaYNDtVZG11NpbiO9JwGj7GjTuswYKvy7tcH/fL7isutjD6jDcX3J/FnsNwNMdvNxO+8tn/3
i+HSkLp6IrZINcCQhasJvM4sk8HtBVwcCuYJcDDAN66ogNK5vp+gX+5ISPkCoqfXtqruBtF+q8c1
3MOSqbndDN4RZEdXxKAdHl9x1pUO2GiGZ6dNdk2NAm7j89A0k4+3h3V9ssyZwvhvW0raoC6T1ucc
tjrts4XTDGVUsVZOX9plyNgCNgdtmZlF8vJoMX8YSJzF9lG4kEts22BNWG1pEKDaRhUdBwiVNyV6
KFIKXQXcN8eUjIEOL1/FwwaH5/ZULQ4DyMNZQwhBrQr/0rRxkgzstkcfNMB6oEEs5baBxWHM1wgU
fqBtoWalHEqa2G4lhtFxaA7oEaPNh04bV87KNY4DijXIf/1tR3mEuWbvAR6o28fMi8N8hjPnxsYS
rx06EPmm77tw0sugyb9Y3qfbI1yYwrl/FdsNuQN0GykL5Rs0RdeLox9FgpdT4Bvb299fmMGL7yv+
Jk3a0REjvq91oeVHhIXZ59sWFs7mhYX5F5zFSG7G/CxpYWGot4b3NQOo8iddA9QvTZMFxkrcFgAl
IclyaaSPwRrrdYN+dN0DTw/v7ipDvtZCezoKruhtRbR6+XktcUTaWb1+9C3oMPUbGnsBXatnXVUF
FCNKYi0eKq3VY4whkwUeED/4VIau82KILc32jVhZlqWFPxuSenTq2u0NvRyxLJk4uIXz3RvEvVen
m9urf23mjWhsbh2HtatLAD02idBZLAFv3mTDXWIFIl9B5i+aQD0FNw2olT21tJ/aRUoMISUQTzu8
Enu2z7oVP3O9h1E5QRPbLKSD1Kcasibov68sZktAHJ3QqLdMe7bNYzG+V3VtzsSc25l/x9lZqbGN
JWOOPBmgQPol12Tur0/JrLllgVwNfGeAOiunJCspWAe1GgQUIpQ8Qk/T7cVe+75yNYrRa5EhadwT
yze2DSImTtY88cJKIBxEWXymRZ0RiJczNLapmTKHxqfRkMn3hsXxMffc7xy97p/zHhKezCpNcGwA
LBrknSa3cydt4FPzIU6Lu97Uw15ov2sb8o+T9+H28OeY+jJgvfASKgXzVIPdb5hwgGX/YMW7rDnp
2ZPpp0AXrqW6Fk0BCYdmZCCwwFd+OQ3S1IzEapl+dNifKf8szTwaxn6XJaei4is5qespx7AcYCXR
PIBeXvUWRztcAyK+Qj+iLz8q9O/xHIIjujK+356+ZTuIrIGpQBegrzhZNwdTlO60+pEnO8PNwpJu
UvJq0V+3zVy7i3k4/5hR3OxEJrMz20Y/dkka5lrWBIWtBYORrAxnyc4MxXNmWm4gwObDcnaWcUtR
JxGZcXS9fWJGlQz8lf22ZkE5CzY6aQ3k8oxj6wKDW+ybGMDLlVHMv1Ld0+ejUDwSJOBlkUvYYCRw
pyhfIwBZHAPcHgokyHZevdCTCRlVI+bGUZLvUGlExO73K/t3cQggMpx9HvJMav0lT4bS79PCOFa8
D/q9h8ze7R21ZkDZUWahMztvG+M42J+7bdusUCJdd1EjMEDTy/8G8Pb3s51EuFMLsxNY56Z4EKgf
tx3uOcsdvrii3zseelJlsYvH9nPeuRHVIDRL3I0OUpHKYRtG0FnECqgN0DFKIdrbNlnEWbUCqV6c
BKQDZrIMzLFafwbdfVbblW8c+3TjJRHYX//FJP/zfTVeSaCAOcXMMY6ZsaPZnVjzqIu/HxgZkNYi
9X6lqIqqBE/62MTvdz567YePt3/9km8jHi4u/INISL22HOnzqS4Scw4g7+Toh5Oz64Z0Mwx9dNvS
UhSJluY3th70cKspL7NrbCtpdHjrid65fr4xCvtuIl44GFoXTCMacr01SvfF0Z3ZVG4jO/eabGKw
iQJZoPl3sngwLRG49e/bY1t0Fmd2lPiCxk4+cSH141R8AieCbX9Lkn+RtQA51D/zpzy4eqNpsdFg
A9mnp26YnjoDRbEKNZd4DT993QY2H+wzW/OePDvYOevceOon/aiPWTSr87FHV2wyB7oBU7WREDlJ
QDZY1F/K8VOl4w3wens+l9YNipCIH5CGQfZSuXFbvZAWWFownzaCpQO48qFg26/JJi3tSAi2IFhB
ER//p1ghZWOjKoVRDukTo4e6fdL6D036AQQhG71ZedZccxxjTs+tKc6YCisexwHW0EV4b0NAIgPh
yEhEiBhmY+jVnbD7fZlVkVfXoe7Jb+PIo1Yke90yoi6XX5PaC1shVtzjdV/G5e9SnfhUJW1qzWvt
sjLw/d9WfMdcZPm6QOf7lPmBbtBNvNb3u7jC/8y9GiemnpllscDJNMkUVSn55AxaVGXNJqFr4oxr
ppTD2QIQ63CGg9NO22J4qYaoFHtrrXVy8TI8W1+VxHIoJimgoqMfY6jeUWPcxg4Pqrx8NOo4mBJ0
uCbgzs6mk13wbcuLl2Z07icBRgWab2lS72u0QtCURVbCA0rHOhR5sr99rpbyRdD8xnMUDM1owlcZ
PYes8hvqz1ue35cl9AW1rUHuuvpxqtF1ncePqUDsWYhgRAn0tu2le+zc9PxyOPMpHusyB9tfP9bN
ht1TbXP784uHGWRVb1l5oGYUV++gXqvhOQCXxf/4CNLzvAsyiop++80av6fpGjZkwd4s9wTaUjwK
gE2Yd93ZcBjr/UbzKZIi8YaVW/1PNe4ma2sbH5I1kOHsGZRQF4+pmbPPArEY+KsuTaWc6b6T5pg5
Z/pTezKg4DgpvOzkxTo6tfo8AlRzO2rT9vaULtxqsIvhwUOgjqvqRKKDJq3jPNWPfbJzaGSnobWm
7r2wKS5MKGcTidPe7giGpg1FaIjPQNa9f9tdWFCuzUzva5flWCcXLDVgGQFPT/9/mlBuS15ow2BO
MBGz16a5z96NkoX+5Kzbg12NA+SqOCEzSRKeU443NTWjXm6AiYnev9Jg9gIAdG5WvqpHt72ddsy3
5LEQ5BsbeAR04O9iFaG3tKE8A891VCkgT6PmjGmd0jZnrjxq/r3v7ISWBRJNf7fHsuDuwcb7jxFl
NbQCXhhFUXn03CrQSshlQAHaeGTZisNZG8z89zMHwIuhoD4jGAzZpE3o5+hhXDGxkEyZJUpQ8wZC
eq57X5oYUYApW+LLY2LcTeM9Qq7+02C/O0sJ9mLANVGnmAEbV1nKunVSt9flcTJ2db2rix2gPbeX
ZCmeBD0yiLZdQBnBCqrMFdWtBtfRNB2pae5jPQky1h06oHV66m76Enhzw9zlTfentZoHl5Kwr/Ow
tdaWbMHb4GcAp4C8FNiIVWiK7veaR4Q1HZ2QchYSWYa3B7qw9y4MKHsvNUgPyLE7HQkwyHxTkR8N
14O8fi8PH7Y3sINoLUHDJqAXynTGTVL1qMSBex0cfIHPVrzBUpQAtma8OQmakOeW1st9h0JyC5I5
bUIo04P6lO6FlYel+8AsbYtW12Aynp2YB7X9ors/3z+D6HEFKgYADNyrypbvYpMhaaFbx8bZtt5P
t0qRl99aKyX8hYOFqhnqi5A2QclUZZ3pgVyUghnWkfLHvK2jespAQPKnKP0QVdN/MaKZNgvaZQ6y
PErcb4IH15o6ixy94SDj70534AbQYXQNIrO094DyBO4HqJKFPEFtkpTzEXZosyH2fVMGVhegmWNl
jy8dojM7Kii2mUzu9migOg7es5uJoHs3qT1297kBJZJDsQn4KAsGdHaPDlu+BuG/JqCaDYDUbkYN
E2CJlEg0G1IQupU6OZYm13eN3dVBZXRZgIp3/mglyBPFshE74ZTfzWYwAjwdq7ABliDw036tgjOf
VSW4wzGGPj0YQpAVIUpwl9uxVabaYB/L9lFAvKF4NNqVJ96yCdy5c9Eerd2KV+raNgHqoLKPTlN9
5yR59PwSBLX25vZGX9wYwNL+z4zilQaWpLLVYSYj4Dv1hmj8F/lMzNU/FuYjcHbl5pnXZo5T2kcO
Hd/NaL7eHsBCSA/KvZkbDIXt68dRZsg0KyqDHJ02suMHkiFI2VL2AK3EVTjN4pqc2VL24NSMuCpw
SR2Lzgy4GXoVcK5rKaPFFTkzouytrqsn2rwZacPf+vvR2ThG6PSwwW6G4FQNHByK4nafpXA4WGur
1B5Nd7q7vSKLPu3MhDIAdzD1QhMZTmpaeg/orW1CRwMVcQO1sKAixbh9vz0XKX8HEGfcfrpy+wCv
1TidXsBeSyIIrAUW6UJI+UXN+7H/mDADGmtz4R7CBYqTc6dq1PyqIkdN7Cu6398ex9LC42rDTYC3
DxiilaPILIfnuZHAhfJA+56v0Ycsbd7zzyvnsCg7Z8rmZenJxmbQ0n70yApMcOHNi2DxnxEo58NL
8hgCXhhBUuyAly8LVAj2hbZBY3YZjGtidGsDUvYZdB3yBApn5GhVHjLgz4NhANi3u70o80dUTw/9
Ecudy5XohFECAdBQkbawKDlm7LXXIP+J1uDE/mFanyrvhcEN3Da3dHZQUwdiFi/4WeTh0lmi37/2
QdpFgDwxAcH/5PRalA0UQoKb24bmD12P6x9DyuTF4PfmwoShCb149w0dD10KZjKW8k85shmRJ6y1
WGdxf4MCAEyVxvw/5ZyWfjNUbGTkOI4vXrrJupWYbfn7BG9UJD/Q5KWczpKNs/SeJEc73VU88IeV
KVvab6C+gwcw5z2unk8Uz4XHq8o8WsO2K7YoSTC+8qxbWv5zE8oZ5ekwcLQAmccUNP4yGs37MkVf
xMomW5ooMD4Y4DSAYC6KbJebrJMJ6JFN0zyyVtRBZlgy9FuxBgpc2mEzURt4YxC34f12aUXPKssa
mwyMioa1yaRz53M/siYNb8S03lruOyWr0XEJgnjAst9E0a+BO47TdhStvf4BKTWdvEze8faJeYu4
zo7MmwEsDvD/iGZw26gDqoyqNdPGPxR5WBvhAEoiciemkJFXYkXiq15uKytosxB6S3KNiEJZsyvj
89/Poiivnaa6slr/QEspfvii5VtBvTXBbMXbXVlRdkZOvNKC8pl/sFMSdNINjO7Fl/uCPxvUQSD9
ujKl85v0akoRugFChLQIUNmXoxqA8BKiHryDE5sAERGgW4D9AiObDQ7emtVG4PGmeQBsoNkZpvDu
cp3VH27/CGWf/jXms9+gnrnMabys77yDDVS0SSXersQP0bWE3gvzyG0R3banuJH/2gNqCgyW6PFT
82k9tGkgesm9AxHNpqAiyOI4qpO1FKpaIvrLDnqRcSwgnnqVCG6RijD7GHbGpHgGwzEETevyofUB
Mu6t9KUr3e/ol/nWxnZImnxlUufteLWwZ8bNy4XVW5StSz/zDpb0nmhN73yar+RT1Bfh2wABIcKu
QZX9OtHGBNEKVrvOwdZf/KKMZHw/jEdTHlgpgyHfmN2wiU0/NJxk1xprdCeKq/7LuoNXxwxIB+2T
ctv4HkA/YoT1vIc3k/kf16+30o6jnIuVxMfiUuLx+7ctZTaZA6btsvedQ40nboC0465NyAezkB/a
FtipZCzvqqrbuqO+k0jGve+6+GukEJBElmIeq8qBk6Zx3JpUcw7p+NB8tNYeuktbxT/7vDI4PeZo
wUvxefAuB1sb/3rvecNtDfeCZw+WCSxHl1tR4OtDPA7uoax+Fe0Qjvne1n7ftnE9hjkiAKgGsHH0
f6vJiXqy28l1e+fAAmrfQT7m9uev99rl55VgzZnMMmE+Pm+l2tfCbJ8TUT5qZvMgnGrl8bY4Eoh4
YEHm7leVrola0oTayeQcpN9CkjcN2K/bY7l2txgLWHaQOnEdFEbmv59dZBq43O2CdGh4hCYC6pUC
NXNcm331YHlrrnZxMGe2lHkTpcxoD7T4wSySbZk3kb3G8nt9YV6ORtlcaVO3Y+pgNBSttG5UQF+l
8Z86ECU63W9vTUB6aTygYEfiH0HITPdyOXeSu23qjtQ59OhXFbG/k8OH26vzV4P5pecG1zbob3E9
/KVHcmkj0SZvbMmUvAADL1wollvFPjerLmpxWzfhaHc2cNee3OTmUH8Y3D6N6CiSu6qxxqAHx97L
qAn7Thc8fykKkG0kHiOfaUbH17Jopx082PC588D9UUBnZ98DrrevLAdSHtKPQ6E30C3PWFoFMWof
G6YbYsPcdnptigZrGKcE0LQ0fhSt6Heg2en3HI1ckedA4s1qUm9TNC7dWj0bAqmz9J5xhm4Rd+xQ
vXb7r2hA/ePC+kNjcP2ldWq2zU3mbwzuf5VCb3c1pz0EbABo0zoit2CzJw8dGEr7IBY9oru+nA58
dJKDnTcslCBDCgVUlbd2Sn+MUBEI3DI1wqSyuoiIWHv2p2J4RM8C29TounowKgYhkgH0dzIbyshB
NQOYVIIuPq6XYTl2cWBmabrxY2ptJ9esTnGX5mHaM/dTrDnlNkYxbk96W9uVTcIfKkFRFpGjeSdc
8qWyxzRE4zAJplImR1eP+1BLzDY0mowHXm3kD5rQfySDkUZFo70iMSp/g8z/9h5aOuFzawMKNmgn
htu93EFuix5fAgTsS9zbkFVhD7ZjBcwkH72p2RVG/75EKa6nma4EEFzA0EEnodbbWrcx7MGwkxc3
Tbe5VqBHPHng7rgyquuwDWbmgp4DVS00CClnL2lBe65LJ3khoJJBaiN9xOIfhs7Z3p69pTOOVqo5
Hp61JNXh0JgmzWTj/EEsZYyRxl7rclq6TED/NnNIoh8SOYbL5QErYgx+6yZ5oXEblLoMQB0eVi5o
XO3d7aGoJam3pUGnE3InqFai20GZM7+Mx2m02uQF/fV7n447nNyHCllTvOECjepRkw/AR5DvrM2f
Yq6vpKOWluzcvBJZdEnXZWM2wpVN3ldpm5/stN0N/VrOZmnFoEcNSs43kTLVK/c0zS23jOND6ZU/
CXgJgtaIV4LdJRtI2sIKMEDwzsqZqlsz11F61Q7mpAUmUjM1X8meLASZ5pt86X9NvP397GI2upwg
jum0Q+9UTpCAzw+0UmyP/sSPpuiOTu1GXTPdOSPcm2avWF/alMivzfEAaudXyQJGpWdnbhUfRpdv
Kf9etWzDp+9Urszjoh0k2JAthh7RVQNc1o5Wp+cyPogCVPzNR1AeBZ17IsWX21t/cb1ccMFaM1Ee
EkaXh6yaeNU46Cc5xHxjsSe2xpu98H1c3XOrBhzSTBx5+X2c6wxd/H586PITWpnz0+2fv3Ry8X3g
OAEsgXdVcx2ZJn2viDPtAGduYkf0VlhoVnIvATt+6izWR3qTewFEXJs9EA9GVAyjt0cNfw3VujhQ
EFLgHYu5vKIPHSR6zwuTYVc2kftkr/VivsGwlHAHwDogC5DVAwpAzVKVpB6s0bLiw9Sm1cbMHBmW
to/sWwFeEMoN/mUaiiIyC+Ht0FgJbpA+prsq023csXH6q0WQsR1ZUoVuI0DdYXR8B2aPr16deBEz
YkQGjE1BXmpQ36u6P5lvP2S9/btjHXmSjdlFPc3QAWpPw/svLIzMnnMMaJq7UogmwigyqnvxQQN5
dpxZm4S7R70o97e3yuIC4TKBB0R3ChSwLnciolRTui12iuXFQclpKFYMqBjN+RaZsY//s6ACG4ak
4gPXUu0Qx0NUMMAciYlYyXJfcmmHXls8dI0W1GYRMWnsiNu99Lb3MA3+PnGKO8fuwpk81xuHJ5Si
NizP9ka+xvm4cNWAPAVhwawk4uHfl7Ng2ELQxPCwTasnx4tKA8wd00qgsxBXzZ0tug+OFrzGVYY5
XtvDVOmGdpi6U6x/LDiPTF0E0ocU07TiABbeNWijsUCXhgQuXrZKkOAwMthFxpOXrMKqip+a50Qp
23XZbtLM0Gnv3r+JYM/DCUfKD9iOy+mjXSEacLNqh3F6pkCu/Lr9+cUthMf5jOTA0xZ4i8vvI8FX
Nr05aIdhtI0HLXb0MLWtJqQV+I6oRE9f3vrmUZY1fYxdr90R6fIoaeMveMUmkeyseJOjPf8VCJr4
58hdI6xy0geDq7UoBPTuA6lFspIdXdpTxsz270GadsZhXf5ogdjSHDgmpfU+Jg5adEygd+I1CO7C
jQhu97+tqIy09qQxVmW2dtANbKyQfuuGB0pXMliLRsDWBfLvOX+urm/r2cIZiwJOorH9CE/MPGoz
SBZDB8XYeKJeg+8sHRU8zOHUkfOZg/bLqZOQOcQrqNQOmkODCindwf/D2XMroDutrxyVZVvIQFqz
4i5eIJe2LCvN/abE2LT5odYlgZF3USkd3AVgce7XyipLJxNoob/NzX8/C9M4JHArm2NoktpBYuz8
qQ1c/1NrHrPaDOoivH10Fs0BvgqQ/IyEUotq1mD4tKnmwLMArQw8KASMgh2xwdK4hmddmEh4euis
ztm6OV13OTK769NaGIjNunQA1Ur2rY+t3aBlm7rJUNCTK+504eI6N6du/HrI8jL1Rtz8MgAPWfdO
/cX52rr4vrIHudvk7uTg+7JEnBTka+VUldHmLwPgVPdNQI1RZVNjwHYGaBYdBtCQX6YbJWUgd3aP
4GQDN52yIBtw9Q3ORs/9V5OKb3reB7bBEWy4n8ZheBRVBVxntnLWF3YMBo6GBfhZFHbced7PNqgz
jaaelYioZLztobnJxb0GABZL0/2Y5ADlrOEAFvfNmUFlHoyJ9szy9Pjgaf2Tzfz7osC4fURW0xRJ
zVg5EW8hoRIygtwTiXCQQ0BuTX2LAd0SF0wOmPfeRm940T1ZstjqzTeHv5aBAM3dAEqtfl9JsmMm
1j2p1lSeFucYVFTQKATf2VUSddLaFKy58zMmiwOiPXcj6Ea3TgsdoM+8WLmH5nN3Nd5ZzwvveHCC
qiFyXQGUy+a3GUA2EeH2xjMek/FXSbIghh/IvTB2Vp5pb0IQVzbnrnxIswHM+taXdbaJjN7Tp66s
40PqnMqRBZVjRBmIZSQBsq89uuMXb9pp4KrDf7vpOz/ooUBaTVnYGGWoFU3I8iQoU7zx5BNz9ciH
7m1tkGfI3u7Kcd+iWyuXVtjMtALxXhvMkJIHVzxk+oS7Ig20Fiz5eaDHO89+pnhzJ8Nzln23473N
oN37XfM/T/adFHfpOES3Pe5bB5s6dmwvuFzUWzAByn5u0gGPjT6LD8n4rek3+XRAS3DgpjIw5E9n
KoLO2JtO/6LZzwWgISVLkUeZNiYIGKtBDxydgjHO29/+VW+M0le/Cj8JuAEQD+DheXmsY8Inx8gN
/+AkT6PZRmP32UfEzwy0PEGafZIaEMbbSj6U1TfLxJ00QaJIfNV0Gdo2FAHoj6QRIcmqUI7HvvUi
Ar3IZtpO7Z+YPvoliWKxlpl50+u8/tGIYbFrQWSrhuVtLNyOUhsa4fg1Ba1AAYCKQ/KnGGRkGvfa
8KkgLR58n9vqqczdDbM2PfI3Zrqz9G1OKNKXFoh4vtlOASXQB0PjO14/S/dD1e96cmjKY+N/Gshe
jt/6lt85xa9c/Ie081qSG1m27BfBDFq8IkUJFllEFYvqBcZmk9Ba4+tngefc25mRmMRkj1mTL7SG
Z0R4eLjYvn0ktWvfl+GGi7xS7lSX5KMDXGKhFzaE59G257wNG1+nTs2Y1/CD1Dxmybup9gxUPi4/
t9UvPXqg0HHzEN7lpdEx6WDeaGmx4K05P/umnoa6D4CLmf7Hrnxfetd1a8XRhfEN1xwmDlIzosLr
TdKHXVkZzzCVvXdGGD1N8nTzjXQo/1mFtixgSUheNLJYDVOiy6o2nmE63Lf+U6tUGyH3ikvBQv6R
IDx9IySrfdN0xjMw5cBgYJb25fpOrQmA8pmOIqQAQxFNg27m49gaxjP9Y65rNem/WIBNpw0HQUxw
kR7TcghlGrLTzxl8pffZz3/x60++LmxPXTeO1rV8vaw+5eoHu9mqya88i2S2SbgtnSIorbA9Tjdp
fZBX5nPZ6+/1sXuOR/stHstPservJyu4H41miyl/TXlJfQBzYkwWJDja+d0A7ToofYzy9nHDo9gw
cajox+CQM3Bl43QuRHHxl2llvPi8/NQ7zkXFJkmQqOpST9Ye6xxs4HHuNgBoWyLUcxEqg0L7ntEL
XphP/UOn0jtYM47huVDtLVjBhdvGakhfLvkFWLCoCZ+LmoMij4MQUfIQ7KuhvZPj2HIdswjps9D+
7sCQXle/iyB0EQgfElNi6Mtjzs65QGWoDM13ysRLoi+h+aiEP2ouULSVr1pbF4BRyK95ci7HyjE1
Qc26zkk8UBv1sQ2zY2k37+xy+EnYdm+01u/ry1o7Mg2adrLmJJ8uMFTVrA2B75iJ10wm1H5h8qkJ
9OdS3QL3rsphthmxGR0J9DSeb1+qZkTb85x4dKe4dYPD+bNqN+zbxQXmiLQTGYL6xQHI9NiXE48I
8W9dD77MmvkI8oHaevtTDYoPUPMaG7dqXabOAD10AkoXUQ+pe0zFqCe8o/QTha/mUMI7/Z1CiN6/
g6x+Q9z6Nv6vOJF5REqnnq4OLYFcEl4TYkO5r5il+C+UAoY5HHZsE0e2KOmJ/wxSOUi6tE69lJGU
+Wh5xuR487CV9ly7UkBq6HXkOdIu7vBgT76ixWXpJQ3s4HowG1/iKrzru0+Rj8m9ruirwiwmNgNZ
pYVBBM5NRh6kpAcKb6rrfaFTmiqiB2fI3EnawsqviVq6v8BZMHucKs759qV6qUVd1pRe12CNhs8T
Az2b+SehwvUlrene0iG+UA2CXhVzR5lRdImmSYVXpYFylJKF3Hc2mJys/G2q8Ste65Pc6u3GRl54
EdwykLm8kyClaWMSDGEoxY1sxUht1SdFenI2EgBbn18290T3yiTq8qgKSq9yh3gPkPP6nq1doNNf
L6i2GReNpBb8evt7URG39ePO3Cgcb61gObaTFcRGnXbmsoI5OkjNZiPj1ucFizPEep3V9C5ACnMv
faCJ9voGLf/7WdDD8dKVBgKeyQXAlIUNkkF39Japl14rzXdF9jgOxzL7Ghcv+XhvqHfVtCVw5bbw
4BGdgL/Ge3eW9Z5sVwf7dt7Fde7lcgVYtw2kJyupadwvVGkfTPS/X1/gqrylEZDHiJK46DmM9Vz4
VTcizznGr5Q/f+Vb7RF/mCCETeQdwjcxgUlcNpsakxKZEjxfXmbSxe9Cyy/tBu7UDpASPeof61A6
xMWwk1Lnrc2kQ21Ez2kyQbcACGioPqoGVcMyUmIXM919KuZ5fNfZYRJA/RCUrxyhAo+2nWoPyGHI
fUmDVNln8lOpGdG+rEz5UOZR7Zr8Lw9+rg+u2XTRuyCM/d1YD8nHpjL5VinF+a6Uajqr5KCKYZ+r
Q0672JmBvk/Jm5rzfMjJoPQubabMM4gD5z6U5fmJgE56AHnn7zmm+Bmyglw5aoNG/hoIiks5wo9d
tcq+D3anPMuV8t0u/G9lJDGFIc5aMIhRIh8GyWLosMVMTwgSLT13tdj+rWi9/1mTZNV1xsBUDgT+
n8yySV7SUo89WQmddB+bzCv257B+iBVtckMlUB7pL/V/OImq9m4XMIJUSiJ1l+q58Zil1jKNVKld
hUkTH7Jx0vZDkQwf6iyz2J6h3lCxlSsKPJHSy5LKpOgmWgCrH1ON+Ip3s3v6lTXKRvJ5RYVpYgVP
RP0eehCR3NFobSZVGHrmBXrhRvN3JXkfDY89G3j9qqwYSxKV2ACK5zgCYkQUD3NX+22Ue+kEpXzy
VNY2KI4N8MbKZuEDEJHwVBJ0aYLXFioaPLNlnXlZ+OC/WtNWMvDSntFaDl5+YdsjKhUe42Iy5kap
pNSzgrch8V0GPRyu79LaAqCFoQubtMBlfoOWPjmSwjz3ompndJ/NrWrqxvfFCnaZRVPm93xfdw7O
gRTk/9fPNwTPPHAS35AnPm+9A/zdbrVeL++FYAphHqIDjlk+JIDE96SZ0qAOkzL1ZrPbNWX3oGnP
uOhYvAd5kxx7batOhQkXzx5SI0ucIoXY4p2NOVFfr+/V2sVbUHWkCaAdItdx/lbpSTaaNogCrw0O
RdK4XVy4mbIvjtfFrNw7+OhpFsIHl+FnEY6kD1uN6k/GlZiDvabkz3pt3Puj+v3fiAGjQ9MbxEbi
0eAnVpKhR5kXap1HrcEdBvW+NLY4hVY8ioWwgkAdJbiEWAa032TLTDhvkgZXdbqDOcQHXXkfzs9m
DFdLP7j+VivciiIsR4SrT9oWsjfBSYr1HJ1TitoLP0pZfqiL4vZLv8xlX6ha4J9iaMy5JmRWXNtW
UVSeVpKvc42tssnKtTE0svcLCRSXRiQAigpHS5JWLT1D3WcvL+PnetxvDVde0WYDhBlU1XQTAd8T
1lDpnZLGqV96EEK+9uWByVtAUiXbnW/kfOINIRu4EE6i1fwtRkRWruhVzOAtb8zKXccf77omrx33
wkC8UAUwOE+s2E8NR5QzBcObwnQ37cdpa6tWBTBnkMFkOMbk686PW5aw8MCja496ULVP+XP7AnjP
iRcxX7zrwo1PlcKxhqxmgyz1vmvDo6Y8XJewdtinEoRntrUqpbaDnqgErrnAUvc4TQep/4tZJtcF
rW0VrfSOQ1BPskeEIIfRPNUTJIde8KMK750tYqHVz+O+U5JZ4NSyEJ9YUh/Ik2lWXlN8nqqdam11
/GwJEI46HpKyCzUE6NmdIt/5tw2XX64CZVfSRXT6MA1IzEPoXZXpZiWVXhPVv7UG517Nb3d5CAAY
VbNUQ7AfgjLRZjyDVhpKT+uAZgN42zjhFVU6+76gSo0id2Gb8v0hbB4SaXgjh3M0/eieLN/GS7hy
GGeiBO+NFmByRCGiptqVGXj2dl1XVx7as88v4k9iz6Kb1aKWuBQW43ls16c6tdX3vboCWsdlSFJI
9IvnLUV1FraBU3i6WVBtB9kjOdONM2cWpSL1CQyVDmabuEN47jKrkwrTLzgRvTrMTfO90fVj12YH
v9yacLC6ngVGjmZRTRSTTspohYB67dKLk6f5vks2QpvVEzn5vHD7TLlinKtp8vkmebDkQ6MchjrZ
sIVbaxC2SzGzfiQXXnp5drTT43B/Xas2Pi+O8CYaGKo0tkrPzHcQrEpb+I21+0fKRKMLziKBIaZn
Vb8tk7BApaq8jz6MjfpLivzoY5sE8oOuDfPG47psueDB43/IwMYWkpwLi1U0Uz9qRJoQiObK+7m1
wp2a9I6bTZ21U3is9n4S2d9TLVK34GrCTlKIgyadSgh5GgWAsFg6HvyAriUFqmoDcNyXfov1TNjI
/35+Qd3CiU+DifCWqHXtzJNCn7Y1Bf5nKxs1PMU6i1xj0qWdYwzGbZrxH4FLRA3xog3kb9H+E3sz
zFKh6FoDVlR/ssoPxhaqS7g9//0+Lwx5pwVFteznyfdrhoLmbSbTeK5k+yr86Ie/ltb76+q9umsU
jAD0kYC4GDtWW50q5YPJrpWGS1PTXvPlo56AztywBWuCcN4JHzE1+ETCapredCY74vS7HtxZYiRv
6qA2rqow8UZLlHZ3fV2Cy/1n807FCYdDYdyMs24RZ3wL7bc0O/rpMe/fNOfrdUFrp0R5APee+WBw
NQnvswI1V6I5EvTu3Vdr+O7Pxzra8DLWt+4fEcITXamMO5l7RFj1Q+QcyvlBbx6U6O76QhY7eWIZ
/rtj/0gRXmclb+w4K9gxxtzN4zF4R+PlYN2BKtN+Q0vwL4Sh1PRDwlmPB3Wu22Upqa0mcVmzqp0e
ZDM1XmO5saDtypQHmDtgMK6qwdzDNhrL4G1Ga+MHrO4pSVpML/jZC2RVZduJH9qZ6ilB976qk7/G
xqedAC5Nt/e3lHFVR06ELT/m5CYHFTWzSUqxfPWh/juP74ut5N5yey4Oj4gJPh6oWZnvey4hM9K5
cBbb2hsvUfTBLDYe2fUV/PN9YQUpCYUik2PVAwfpNurfdX4//YupI7SK/iND0IlsiufG6ZHR+PNI
d/H8Bc1X3ajov1xXvq3FLG/kyXH0dAPGisl9AsN9B3kqsMl+H0kbGrZ1JIJfUoUjcBMdKdj3iCq5
de/n9r8xquALIAnjL/olzleS9ZNW9kwpRbH2wXtJ3tXvx25jHau7dSJD2C2LScaSBJaf+RXfw/HY
Kvdd//tfHIixTOwFrqNeNNSmTh4kSsFWqelj7n9b4KTy4G+8dKvrOBEiWFEIe1Kl1XzWASirdtx4
POiRufHsrB76iRDBiMZdFWWagRBV+mjBIXs7Zx+ldeIP0lVUvC6yPMy87uNxMDQCZjpAfgwAPK8f
xeUCNJxDxqGQYIfVUizgzbIK2b6kaN74bqb3M29vTL7wzGByGVgCOwZ+mu0I18JXprGWqHd4Riwf
7DHZkTm8voRL004ZhWhcXhJu0OTL55eiGscZKgZwd1o5BU90uL+RyWIiSlq8OHW04QQuN+zc8BIM
kjSktRn/ls7Ec2GBPyRmAm7Eq9r9nHyrZwzJTg6+a9rGNVw7GG4yMoCmXGJ7AF6GTlS3uue/Z+6A
n28Y+PXP0yNIjhrYjRjZjq3a9EYMY5qcvANQGDWv1w9l9fskC0ENMnISvobzfarz3jekiKmwzbRL
+zt6VK5///J2sy+ATxaEOKPLxaRhaKWjHTuh4VUW3ND3kclkotuvBn1wjOclEUMhWIxfjIIZdBWc
Y56SjcqnMnKG79IYbhG8/EEJChqFdww/Dc1KpKJFcK+TU/lq20nxpNFhIBOpEln7MY4WfsnnytCp
P2d3dfTYjHSrwL9e/p12Gxdo5awAuzCXkpDUgF9ZuKJKL5WBoUuyd/R1+a6IbgQJLCbg9PtiDWyG
kKKTVUZ/Tcp0DJrmMOahq9bSAVz1da1YWwkMmjrTcGCFIHFzrnVGOddSkfN26c10+NBV4+Hm76vg
33h+yfPSryi8KYqex0U0JJon2d96r9sao7Py88F30uJJPyTjJ1XhIDpLzhQdcKFnM3Fr+Kzf7nEB
3v/n+xdU0EGaW2Zta+T+fk/FE3NzKNPf3b5FPCh0LhIlQyQjHEFN72hoKIMG1NJ0I3JZWxHs5c0H
kwEpPMkF7ArX//yMZfr427aMe09KjxnjISI3Cva3rgERsOQuiTKVZibBzQpCP+1LPRzgLX7zw3jX
tBsO0OWThQB2CJo0wGxUoM7XYHWQ7I1kwz0tLY48Uruq2DfSMbU37sOWnOXfTzzfkmlySjIiJ8CN
r6W9ppVH37jPNmu3q4fCaELa/EE0XNQNWkXN0rFQe0Y75vu6lX/2neVqZvjz+sFsiVku0Ml6VDhE
JyNWei9v9aNGajEti79sLf1xXczatjFjliIxowTlixKukhP7z2XXeXHsWVrECJIMcq9p39S3D1lb
4JPAmUBPkSsRGVkYOd2araW1nmHe5cbH3rk3g9a1k09D8GOKb05dLMKAT9KKC6WcyBzRGG0Cll1q
vWq+Dy0PCiat2XhK1g6IO09V2qG4ekGUSQZSTbsq6bww1t1Sflmo8+3ycP141oXQqEACdWnFE6ww
YKgikXW99Ugs6eOevjDD3rAAayIWCg9cb0JUMljniiaHAMAkHX1Oy08t+Kxcfta3KKXXtMwm808A
ZCzt9oKMuKaCS2lgwBonj1apf3AK41j29b407IfrO3bpteJB0pwCrxf5gotcaUQPH6mZdPTsuXOt
7GGIDoaj7rXhE5XwDbdpbetOZQnxo1877cD0o9HThzfb/syYe7eKPl1fz/rWLUpG4pdhTstvOLED
YFLUkQavwaNPTomOY/xYzjt7K4G9JWX59xMphhLkStwiRZfGOyWAHIyhl5b6QW5ug83iIHE86BnV
b3qfCWPOBQ1B54S11oweXLzuTF4qnTZe5dVDOZEgHIoxlk4SO/Xo1drPsXj0Y6bXbXV1rHiyOshp
YPjcG66lKexX7re1nU45QsYv4fQ5Ux/nxDzoTso4tdily7rNvtL6sZPUx1p9qrtqY5Eidc2ffQQ2
QiMEfSXwhgiugR3YYdxb6uA1Zvm1t7THOFdek7J6nm3toFG9myrtnbFkGE3mvc1m/e26Wv5ffgBI
OBmeePsiOVwajKwZVDTGrl9y9bfS9/s6O1bSg9x9seNDV963ypOu3ZwVYt+Zefs/UgV7mE/t1GQm
UiejdCsco2o/RX8FxoYRWbsOp2IEz66K086IJ3PwKvurmX8r4Txm4Id1vL6HyxN+Hg6dL0Z84qfC
CMEIDJ5jxW5YRm64AZxas4XMKzF5CcHmXKSiaxovgngaUJI6Lnfy2OyDOb2THPsQycE3yQq+XF/Q
crUuFkRwt7wjlJBFW6Vhp6bQnwfPh99UrR6UrHC78UEZ1D30g256I7jpP5dgYVwz4TWi9CJog5OB
w9WCYPTKr7H/ppsbLtjyKl0s5+TzghakdHfYfcHn5fJj3oV7OFJCCOspKbktQGAHeihpozPtUvGW
maIEXIuZvIy6tDqMSN8GVOGLN2dQXT0+RIG2K6PP10/qUvWWdAhUZOSpFuisoHpS1+cd1Fq5V7jm
FOwc/lwXcKl6fJxaGFAkPAtAs+d2fg7VfIznKffCo6MczN/ORD3skG6YwUtbv0ghtUOai/9Ev4L5
w+Ec9UiB/tJ1NYhPbgTooWJnEsSAvkj61LAXCYp9TANc4419WjkIIjsQWwufEvkp4SDCRmu6knnh
eJEv2U4LvH9xDLyz+tL3BZ+SeAyZMQ+hNvB5C3quSHGT/psk7RVnD55kf13W2mFo9MwvM9sYfiDe
/nFIIVgJk5yBia8W0UR+YDrGdRGXBgZuY8oozBejLM1s8nOtqnvDSsJ+KDw5SvZK99jMXw2rJIjo
DlF+lOCmvy5vTYtP5IlZhNjsxnJMaYCvQOvDnuoWRvSqZ47iymV2H+Q0EF8XuLaHTLknGbdYAVVM
KbRm7MAbLOdeLEdf1DHGTYp3U+psrGtN65YM2DLXCbC5LhhOPc7trIssrv+cuw9TuJVPXF0G8cTS
JA6mXYwppH7K7GyQcg8YECMqrF9KDgXV6A+b/O+LDT630WQTAbjCVgqokl071whtVDEBYQxFQZ26
bfkgVQ/5PLmyOR406d40HyB9nzuFH1G46vic5ofrB7amIafyRW9Tj7oOEr3CM5PyR60rTxnctS7g
z2NQ5x/13NnAzK3tLJVlZtBRlV8orc7Xq8KcajdTAA9zustBg7XKdF/F/0I9ToUImzpD29fAKNrQ
6rSXKtd/ub5nK9qHTgAsJIeCxRNtXjNpHYXorPYMN6JStWWHVj/Px9UlqQWcbdnCk1iGvpt69vOp
ZMJQ4Db9l2LD9V39/kIXRykBuLgjXJ5a8uMxrvm+X37O6Od+u747Kye8MN9BewN5A61tws/3fcUK
uiwG7dyFR1OuDwlM2FuGbW0NC8MvAczySIvTpABFNhXJMuBrwY+2j9x23HBktgQs/35yCHLfGD3e
U+mp5pdK/+0or9d3adFz4d4vL9r/LkDYpbjpw8FoF8Bl5ru9cTfS4WW8k8uv18WsXG8QsKCUAEWS
fxVBwsWQ9UU7G4WXyTWzWmu9ctU8pIla++L39lcpaDfuxurp07ABjAwOORzp832jO6hIW1spPAMO
blLWlHqqwHonOfWN+OHFs2HkE1BuSpYwFIjT/aYCVu18VCsv6vbTp3yLmHNNAXQN1ZJpZqLxVzgg
x0/SzDa5JQETZR7HKRtfii68EbD/ZxGnUgRzmIdT7zPXpPQKWXpMBv192W3hQ1YWAhkApRC8WObh
iEBu3QTY2wdq68nfx+ZxzG9OiFA7OPm88IDMFQYmjPh8B/fkx1m+u67Aq79+YdIAgr5kq4V7COkt
aZ2Kzwff9e6bJoXu9e+v6CtvOK4YXC0g7URjGJe2VIVT2nkyI8NkavZpsbe28Ftri2DmKu0MmEQq
4ELZ24pkqa+GrPMyo9wlBz9qNrzwFWtC/XZpmCJeWUhYz29dUURZ2Bl+603mu7F8jMZ3E7Pj9P3t
ewXuZqGdYbwB1YNzKU7bVEEssVcTVJxB/gtArMqwtetC1vbqRIi9OEwnhrcH0FKYPXvVGF+rXZdv
PH4r581UQEJuZk8t91rQp5GJoHUnK40n+Xexuqu3QLxb3xfMhlLKdlYYfL9sHyXn06Dt5nLDxK7Y
dIJ6Ew7GZWT9xTGoMFkqo520XsMJ18q019WvTf4y5i9B9+Xmw3AgLLFBnzLC+iLbKTe1Qgd3WXtf
FYfm1I3g7vKoARvQuwJWBlzARQquaxyjVSNZ9xjN09z77YarufJ53DOeIBDVNIzqgm1VZtUow3zU
sOCBW9exu4UPXxXA02BCU06UJXZbdbLEmA9jAmAS/Hrsw79v3fv/jMoEwkKV+YLxJO2rVlHi3vCm
92nzwS83HJCVH7/glGggItQlhhIUVddo1oZ3TaUpTT1q+fxZsba4aC6tEkzgRLt/EPSXsO84N5pI
zxVQg7UbGrvagUn23riRDAlbRPy3kKeATwRmInZXTlHYylk3KJ5Ns2hqHmJLPuamfbOFRQoPKFsl
Y55ETq9Kr0bblyoVEMvgFtaDNB3KyZP1jYzn2pZB4YYRh2YEz1awfkVgWhPTWVSvUPJ72SASpI3s
AzlWRp3bt89sJ7NK5yZQeAw6LXHnpta2gzCV/EbyLAgJvoT+5+sKfGkKYfSDa2LJBcBP/ycDf2LJ
mQVtV0pV2l7Ut28dLeF5rbmOIr1dF7OiyGdi1PNVRKmhT5lV2V6mFnAvuv24cSYrAkyqJOQAFwqs
i+JfZ7bMj1G4iHr9U/2kJhu/f9nl80iAGwKo708WjVhGuIi+FqtmXqiGl6U/g/ZYfpWLp1E9yvMx
Gn/fvFWcNyhkVaZ6fFFVhli9iZJKA4l1kIPH+MZ+nOUmYgipxS6Di8nYC27ObGjh3MuS6eWqG1M/
2cqWrh3E6feFZKAdyfEkK5HlKa+1n7h2sDUwfOX24daQvAJDtvB5C0fRO42TW0WgeDntREPRQocb
u1WZwR9yf/NJAN7Cp2VsA3nyP1ToJ3cjTqSsmcpK9prHuP/ob5HQr+zU2eeFnerVKo6kpJE9GEl9
N643jOHW54UrB+1SLWcjn4+MfRzuoi2qimWfhSsBoSygAVgeAN+IRdYq7ow5DuLZy7qXzvyoJ9/H
+HbjRDsSWWU8/yXJLxz1JJV9JRU1kOPYdhvGnEKIoY8b1b7VdRBT4G1ClU04fG6aQl1OZjONFSic
AjcZvbHR4Br/dF2VVoXQ68r7B1iEosi5kFKzOymufdkrs+fZ+AWDBewYN2NFaN6icInTTMEYUN25
jC5uSBEawAJN9TFIWteYnwd1i/lz5fYteQpotiiFcDGEhYxZ5cd+EsuMv/hdqE8+NCUSiKu369u1
ortnUpZfcXLz5MnS66IKZU8zfhXyx8Q/Xv/+ijmHuWJh/1yoOEjyn38/TGPA4WkuA6J+0ePPUvPg
ZA8a7OWtUbn5Vv/R2mp0HB+gjoSVF2X0gYGDFhRysscUr4M1wHfcbSnxSqWcIddLLxAjH6iUi0Uq
v6e8W2W17Kny9Fc9qIcug1B69sv7lCJ2aFT39qgfzMI8qHSn1bxmGyHhiobTxAC+D9g4/qRYi6uG
KZYl3Zm9Wnozpvda+JD2D9dPbW0fqSaQ7qdRbDm781NrI7+U8kCdPTO2nrS+/eA7/UYstabegKCX
fBKe5AXMWvGZcFqni4jqLzXT3NLJ3WEyKJFuXNZVQeSPwSktnrdodVpOwSirAeMvM2K1zC3dladx
b0ZatCvL8fP1nVs7HErzxNJLj4glTlyzIzgnbIiwaHuIdkZPAiV69aNwf13KZcyLQ3EiRXhx7CKS
jJqxnl4mGe+zonNb2OON/ocUtXemvGEiLpf0x/UG9Qm7As0Di7KcmAhox4M6GsPZi7uSSrmyU3Tm
1Epfry9pVcpCabI4+3DACY+DH5oUsVJr8hRfCpjaPH+ch5yBa0Ww8QqJM8OWbA1TYf9X0kUNWI6m
km49JCmqm2WvvvXFyX4b0aemgTy9o58v/H9IU1yqIW0esLNhMvj7Qt+7RJL1dFAn2pndLjlUHcxW
LqOAbt/FpXdhMbXEGGKQ76vmSO/byK2Chi2dJgL9j07887qQS+vAUk6ECNbB6KoG4qxp9qROZrjW
8GRozYaCr2nDn8eVhA5gdVEboiHuZrMxJs9y7rKZ6ejPXX938yoWNoxlBgWAaer152o9J3RZNXFT
vDzbte4SiGyY6ZVdsggsyEqB98aQCrvE3Dvwxk5YvBh+7toKQ3Y3znpNwDLhhEQn+UdLbL9QayPO
iILzly7dT/kx3Lj2G58Xs7SJX2FNLT4fqm/BfDTDT7fvP4O+QPUuJKwXUOVorCEatJXsZW7hZ6Km
W2xAyNcWQAT2p3+LdJolWBQ1yNJ6CrLsJXEb/2tR3BwHA/CADIZRc3RukY4X9EfOS8se5epFzfUd
/eFyvtXPeOk7IcEiH0/KiFhbfIVzfVRapVCqF6aBhbJbOO9ixZWzpzwGBrvxSl5uFrLA/S2lHdg1
xHdL66OhLOS2Bvf8VE7vqrm++TrQNQBVHbUwHXiX6AiqIVC/cDaql3BK9vBTuuEWgvvyUVwkgLfS
se5L8uv8QLpWymfGJFYv+8b54Dj7rtuZrrI1UnVto0ii4hQBer0kIslkK2qCwSlf9Eze+7Oz49G4
9WKwjhMJi1qcvLejnVLlGZGQdvluiOT9sAU3vXyLkEC58M9QBsZjLGs8keBklpEUjly+VMljVgBJ
u2+6x/ZGChreWVJES4qQfDMpNVkwsMEElnXmmr80bXlkBlNubAUXK2eBEKb2AHxZgHaCibXCOByd
wK5etOgtLz42N3vBjHZgCocDqRGJc9GCS34xK2kUZS+T/3GMd/ntBorvU4NcpuORcrwMVdvWclI/
fWnDau8bDGqW7q+r0spBM0qMvAqQuuUkhOhLMaLZnFozfen0Yym9N+tHJ9mn1cZDtCJlwa4Y3LsF
J+Ysj/mJOvmmkqb20OcvkpvUv34lzs8t47EqAQZt0hNQBmANzyWYXVlUcjlyEtpjaf8Io0/0+NNy
uLFdKwZ3yX8sGEQb/JGIZEnIQo8GxKMvkpE8xYOxlwZ9X7XOcZRpwnar5uv141nR3zN5wsalYeX3
dYy8PpwOpt4e5K1GgEs/CgQfF53M2jJAQGRm6eV4HpPRyl/86mj7TB6y3Uq/2ZGiYAx6ZmE5B4D2
ZwbMyfEHhQILqa8UL930XVV/MYL0+i6trQFkjoO5YpQbOZfzw1dSy+pSW81frFetdZ36XZRuVN5W
JUAvTqYTlwae7nMJKYyzY6NXuDr0/thRtHMMxpLFW7XcNS0Gt/0/YkTK2Sqhm6o2EFNkBz3/KMWv
NABtTfpa0ylq91TXqeOTeFbP1wIvW2lnbZK/VM6v7LXb6sRa/TzlMWI07jyv1Pnn67S3wDjIKJSD
RzKkB6gcN857JUBDoei3R3WXsF3MfMlqJdlNrOQvtiy5Sndv2P4+KH/FcXzIJGiXqf4MpeyW4xaf
2ZoeLD2y2IA1niQ7DfO6mY3spZx/ac6bUn1Wp9/XlXnFScHe48wBGwDlKHav62HUBdmA12tmzk4p
tO9WkNzNRv63XcE8HdzO58IUYu4lY5EZwoKjfX5cekuA0zR+9tLTzaqVsIJVykFzNh6AtX1b2sGW
dBEpZNF5LOKwT6cKKVX/ZFt3/bhXt/qj1+4OpKQ0eoPSQy8E524MUim2Kt6YLnsHsuMQVZnbDB+a
YQucsnJA5ImI0RlaxaOvCzs2qHoO2nEKX9ps/Nrnyh5XEJpyyTXb/jAO1peb9YE0IsBPXAyidnGA
uVO1GtzrefriZJ6MvsVvpaq5E39k/9N1UStXFwwy8+mwDct8iOXfT+x0MmY4yL2BM2B9Md1evf0x
o1UEDjC6efACRCXwp9mvW47lJf0UdTtGil7/9St5VzKFKBe4PaaJGaK3FBQzJ1PjFsfmX4G1y8b4
zm6zXdIfW/kucI5+Ex+K/IOvbnn8K6p3Jnj595N9q02rmS3NL19GaXjfmsPeGrWnIvMfoGjZuEji
vLTFZ0YWUwuXBm5cW8Fhk4swhYIJz1yDZyyIP9jqe71/H5ffss45mPYP0/mkReXeN9tdt3XFVrwf
UrEyuoFdZ+KQcMXo6AyU2rTLl1L/u63fOdoTbRgHa7rzq/tgmLeWuqKO+AuLxSA0Ny4mp9aVM5bB
OBDmzB8pQuxKeyQxW+6CJNulxi8zuIdUsqHPQYXeq6w+OtqhcL5tKNXKbSePisFfkulMgxB8i6is
rERXh/qln6VnxUdrqVDt/TA6qoH2ScvUY9doXymN0X/KvGVNPvTM1ggICLKJmXst8xKUCOa+Wit+
XP9pF7+MEHnpeF5Og65kcXJRkNl9OPty9TqMzyBjXOYU1vVBD+/k4OZMFQJ4k5yFpmdBUQmGQRvL
oavrrnzVsmx3VwbJxlGvLYUYZyljkdfFBJ1fIHOSJjW0W76vuIUKT3Je75ufTfUjLP66vmkXOrVs
lUy8Zi7POIs6l5QmcauNuV6/mrt5PGTh8frnL24I4ZpOvmoBgVEBFHMYRq5Oylyb/auh/U7y12i8
k2uG/b74BvxD+sbLsLIWCCIN2jGhi7icZq520lBrZlG/5pDEyo/Kx+trWfs8gTPc+GR7ADEKt73J
Er/X07B+rbXfwUHLf9/+eUpHYKqoUzENVTCaS+7eTky1fqVZ+2e75XCs/fjTry8ad2KSyy4zOyvS
6tcq+7EztY3M3oU7Qz7h9OuCj6vHbdDrNr/9ezy9SN+H7vPte0P+CIOjw/hyUdmVmiHtKVRVr2n+
rWXsa6foNyvq0sZMFEBilc4jseZVQCcjKRGHGzrvxxG32Xwa9L81690030vNzXENXhKPMngwokzS
JMKjJek8jHYR169DSMIta3dZfjSsN3+rm/Ly1JEDpz9ACJ20ieg7g3Vxij7o6lclOhTRYbg1X7ws
4+Tzi/gTpRplOW3ylM93zVNUvqU3E3At3zfplYc2w+FeiEqrO3EY+HxfZpDsWATPVZXtFCXbyTaE
vZr96bqWXWoxoB08CNLTCL2YPJY6TWsF8zi8gmt0leFXYH02hw2+z5UTWUgxcf2Z2AYbnrCkYQ4S
3Mp4fB0YdWMU9V692QhSIsYZZ8v4/kX/ROA3KbzP3YAiM+bufSjd/n3KwpBRLmELZBnCAti6arLl
xHhtj41Tgpe7GUPFkEPe8OW2M4H4ouNkzpJ0Uq3QeHWS70b8GmVHhvRu9TSsHDV3j4tOTE6HlOi5
AXWf8G8i/bV50bRx3zbZIbyZL5CFnMoQ8gp9a7VoGzKiSN1Hw+dK28p7X76uSABQSFVuyemKIZ5e
dB0trUgow32mfeBhOab5L3l6kPRDIm9BHFb2jGiLhqNlMumSHDu/7XLXF8BSNPXVnuX7RGb+MfOz
g7vrdxBnbeWKLNizpZ0CwroLxsiq7mZ/8E3ttRlb/TUP5PR+jJhoBRJNfaG5sHj24yH/P6RdV2/j
Orf9RQIkUvVVklviFMdOfSEmmYxEUYVqpKRff5fnAOdLFCNGzsU8BiOafXPvVSLCPLpqyAg9VA0i
VxhMxVBEwWCOcIsL3Ho1OEW+rbvutfW9V1MAxyadPOgWVpF4vyYr5fcTfFAbWG6j7BXZlLGNremb
a4PiAiwR3dSi9HgYBEMWZ7DeWui+NFZB4w536dAPd8YYuL9sPB7rsM89Y9lZ0gIDJPkj63TZexnE
qjjgDHVtCHwdBtoq8ZAkCwZrw1n2mhkCHl6d24SBLXL4SKT1uxisfjtADvCy9DskHhvCX9IShIMw
HUeCNdrhLMwTezk1IDZHdeq8NEXnoDTk8aem7lwRgju/t3z9kOu2iidvEo9F4FVxzy21RPcpbMPK
IVIWm9Y8F2YI2y+xkMzANdeJewiHJNt2NMwF7Y3XabT9JlTdRNLQS/zijzEOadi7ii9sId1rOVr3
8IQS9w1Ef9eWbEjkO72XR0k+wck9BaGHLvoQ9jWPveiCJ40qVrvwi8xcWbL/JWr1aAXlEFrVSC79
AIMelgHMEZtODs+ZrDxMTuVMIGAWxf0oK7x3iBGwzUhpGxUks289ruGs5TdlkcdlSf2d3RONqkBa
RKwugEwQVpPcerQa37ip3mWTtMtati/lhFxYmFIjsULbTFFJyJX/oGX+MLT+I5mmMQ1B2TJ3nSdk
CAQeZK2NMYnNqfRlWKgE+n1uMFRN1BtG+dv1gcPJE5ZEqmXlHUdeZm0HzQHY8hfHGnZJmaUk1u2w
4K353lm6CVnlDjdBO+kubv3eqa5ao+pXuin/5Nr22BLgfVD6W+UcXK7qPmISzO/Y6ijEUxPlt37k
DyPfAx/xVLpdibvEcAekQfSdaPiLVXu7MetkG8I57klb8m1IayOsRWpHLBjA5Ct7HTGbeyGXqb9s
pdtsAqN36YJzWS5ymaVFbIJbdtlNKa9DSWvoSyQUBnScqYXrZnxVZVMSKqeTsQXy7x8pBrkRoriH
CVkSmpWwYUmXPPatQR/cklSbcWx/127XqtCVSXkh89GI+s556RM6ebHh0dZfF3yyfisHytRAnw6w
oOHdgkDHt9mZnYB2Wg2BpkL3GuKIokJMw3mcJ3iAombzUFgAvq+hf5qkoHSL3r5hJlAEU9tMYe10
VTwwKqJBBW7s5fyPm9Vl7LVZ3y0q38lDp+urfOkPasJSckhItLnNRmqWoT3adb1px8IOIedmRW6m
66hMaqiE5RUE4i3Ia5kgiURII3WxOYodSSEA0tnDKyRj65WbF0mkme1EAakpWeoUta2oHf3fdDLa
YqtFcyWgZ39V6jIjWBrNPSmK7ZgZu9yrpLGalCyLqLVNBaVIfmBD/mz5GQ4ezR17ih2unySUmPRF
4/Ns66gGx1pfCmWFhqQP7UAwdMjHwC+YmmAUiUDo+9IsEr3pHCNZa0cm+xEKCQboQL1EqOWUoTAS
uvInlmzqrij5IjO8nq2wUm9EY646BmO/nognzwSnHddgE7v4AVHrySpKhdH3YZIQfkX8Ib1tBiZi
rZSqF6OjL7VZY/OVXJoyhtG5/0ZwUS6HlJlvrFn2+VIBnb0wmcb6Bwv7ZshswoDLgRNi2Zn+dcNJ
wWNROc2j39DxgGLgK1SfzcuiU7dljskw4Bv+BGCSDycS3qZRADOgJJQ2uL5p2pbhpPMhyoH92SYO
fCVyxxx+9V3DVlT5xT3szu6nMnsGeUZufFI7W5K7dOvXWB7YzUakHMVCILK6MDNMHiM7ykDkLsfl
BJDU1hDMKC+pq9QQ5sX0CqWgzFhRJLHJ77r1fAjndTaJhR503OOwD/PUdmMUCu24d+saEKTOmcwo
d6sg1NoOQurnb6qmOsoNhbO1BMMDlo6pVVyJo6bGti8AxxlRo27jJjfsChLkThosqgKyBh0xcQ8R
V+OuHiAGxyUU19s17cfnasz9GA4bPJRkKi6Tqdm2Ou3CTuUA4Vn5a+CnOCNletN5E4nh/UgXjgPB
fVPjYHW0ssPWlsYz7o0/o825GXVV1cc+GRuMsEKQF5a9KSW6zri18nD9iXiCP6VYjWNZYJmmSQWj
lY6mUdfzPEzLAPxDp7o3x1pK2E0imUY7NsTAjKwzz4imHBxXqyyhAomfaNICqyrXdFUZlCx4SvyI
9352RQdRhHmfr6TDQmZhXjqFH4abut8DiGzekiYpI5BzsUdtVUM/I4Muc1jnXfkAQdF8KUeTLBwu
GBYta/fuMEDokMl6p1H6XlOof2+BkUxW+TClod/pPyOGMsKFKyMfRbBbFwT/1TFzGBcB1YtEZQz7
0eiea5kLzAbTz3UOLTPTym6BVmGL0si6Z5yH+hnmomOMo7q6qPy0vfNh8olDwrPriHlaXHeEWQvI
uPVtBEHEsqvWPM0remX0ln6BVDEJp6ahETCV2IWdxZ6bpnizWtdZujgpQvNotakGwmAm2osNvEbz
VeD1v23a3ZnaeiDSroEFMfy9LzO69PvUbSI+oP5NUaxAxsZla4s2bcxkWkUQmuSRzQKyHVM3CxO3
bDc4m8uwzPxqIXjjHXDB1deaiv7CEVDaEAR7pieVl0UF3mErLex+xYjQl0HAktBPB58gcu2msPTL
+grMY/uZquyxI376oDuY+DmDX1/mOFlCkmXgabWIpqRXYz8NCPFu/akOJNyyBhomGS1/t53pxfit
uOXbNoeHNDN/JzmKfbGS5sHuhnZYG64S3Y2yrfStJYhvFG0umoDsOrvg23oa82Jj95kQoQWnhiaa
qmZrcu9OuFpggVt56DrNc+J3tzKrq7URFBy2K+kKQZzvDBDIHJZZylZN26uNcA07tozB3UA7rYuA
Sq7DxlRELXkF2bLGmo5AJdzjdCzaiJQgjvdOcZ1MNFkwO20Wg2Ep/I82DpJfTesVUV8bzQLrBfov
Lo25lFk4BP60wh38h47Wq5Z6CT2FEiByVABEsLIzP66Z8zuhpQn/OAYsPph8oddwUD2yAok6noZB
Bg9x4sougqwWRhnSpZFtwdVW6vQdTMh8OUi4KirSPlJR8ygn7vM0OvxCdM6NpgRSUb78U1Slf50l
Zv8bVBVzy33WHyafsZWVl+D3Gzq7L5OuWhTMHNeJdHWwGO3czK6g4V+HRhEkl2YdTJBKBSvZ93QV
xKTpnS6klYGoTIAJsAj0CAiqj5vOKfvqBVVO7oRwXC2e5IhrMDRrmu5tCMmOkcFr+qvXXvNMRPsC
RdZfOnFZVExpi4gug5WIPjB4xN/VTYeAMMXRszXbTsk4F25uRlmmhybycVn9HvzJX0GUWv1CNNHE
yOY4YWFzFFKyrqkXaWLUC4fl4wI2t9kl+O3NDSm0edt2Ll/WrnQwFa4QUZa0RRBKPrJ70Ukg+hhp
c2/b9V5FwsRW0xQnnkGWBjH/sLRTNzkp7xvXLRY4kvGWMHm9tkqXQQqlAl5IGUXyi7dlh+C1cRuM
ThukK3ioI/oAKODFNprqEu8JaHhNRjrobWkXNTnk0i3LNdQ8OdzBEPRCxJtlS5HXIhY8PaDg9rsS
CP8qJ4uo0484C3s8NILpTxCoDse7gxPHw6+HEaKzKIQvHgHI8reTJNliyICDHrGn9507IbSv6u6F
E6c7GLZxUzcKKKfA6/A2GvvIdHpshYzh6SPL1DpgNv1uZY0Zz1hYlbAyviRjUaaQx1dG0CNqRTWh
6+saseRULhNtgh7TG+6zwgQ9szxwkiunQ6rZAwBtbfKhsjdSWdeoZCroEipaRYUNd+48c2i/SP0G
eZ9kRAEFAG77una5D3ZS/kYyB3EupPeurYBrKFzq9ALuzlUdWkhQPRh9lWw4ZYmOJYFmhVG60EkC
GaC6COoChw4O/fRxcBM/NLwc4wBgDqS0ZAUWgkWrBeg/v1xnEibw6IiN7cG/lV0rw7ZJYZvXTjwS
SXYwrZFHcN/eF2Z3XyGrf2EHEqFfMnW4+/02YmlR3FRmUUYD6oqPpVveTjJFkGbC/cntTezqtEo3
FoHgJLekv4KkA8Fmpn4McHJ5ATlDs7kDt4WEvs3q8irRaV1cQ7PirnPNF/gHtf2WJZ3t75hpQmxo
Mvs8ZHX+Vjj9waT5PakbB+vVVo+p6ch7P28tGRpknB6l3Q/Xqm62fpG4MS5RgVUf+C+KT4+2/1qm
ZY93iGGuE9cxXrIyM0PozgDuzb2apEsOy8U7BlWYRzfBr7eryntVU49r0KY7iDY7i3GUD1XW86jM
sC8Kv31vlZ9gl1WPth7KyJrwTEyHugo9WKmuajcvo5aC8tIPgXlATHyf+jZ/hHK59wsaXunF5Fg1
rtHWy8N8YNU1q8jQR1WOx20OIsYiR/1+20N7yVxaU8LuKr8MyhjmBKVcT3Z/15au0FsujqqUuYv3
XhqAwtVr9m6p8V10/aWqMwhBu8Wv0Zv2lUugb60ceINf9an/RuEFHhY14JSLOu1xKWnT6iFV5wNi
43sldN58KD+hfNtVmHCorpNN0FUeyDN2vXEq89UcnFc76LOoKnFAOoX5SlpwEgmOonDiGAxUnwrU
gYcUY1az7mECRCUafYthB+XqT21PRpg7XhKNjTflSEWkybYrVX8hqdHTUGi5ZVNigLvnAGWSEeVY
sUjcx0ECRm/x8XbIXS/Gqx+vQM0zHCzBoTHZowFv8dBzcns18VxG40Tz9aT9dFllrMdP4/XO1aXC
814eyQYsa15AQu9iPiH6LoXEgZ2O1fXgU/RBg3snplwdDD3lvwRMtZ7A/SvVGmmi5iYD2jgkuHpU
pD17P0E56r6GUsHa0w3PIpKaYgtpMedeioRjh7tNB8QaDItCxJL0WQLutpnIoPuYVYZXL8uqcFeq
r5eOLM1HvJV1XAADda2glrloi6oF8p5av/Kq68e1SkBYxrsKCL8EJwVuwSAMOrOOWj+YVnLwnzD0
LERUAvqEjyB2nMxDldt6LTgSA55a45G4DHgXXJiNp2F8wHh/3XWisbcB/BAXvcPJBW/9JkKpuYlt
3T0ga0rXrkGeg7QewqEK7lOFjlHhwGDe2bLM3GvWITgXyZvXymcEZt5iSmmw0Q3ehgEq9YMn9F4m
adctmsbMo8bUTR4ZplnGNWU8bny8dbqRvXqQsIocI4dmn52vi5ysSe2uK2Msmgjhcx167rSoEV4F
br6mzZNP153bhtbovJMhaZZtLa1LmqZAJSIb++4gKfIr9To8zUsz6WM3P0rJ5uUNnqEPpE3EQihV
IO5ss6UOvDYUfZtvbY3s6libz6PB5SVM4r0i1kz+CsqOXli5ahdNOrnXzLb1TjcJw3MTKjOmlx2K
bnrLkspZKchWj2FLU7ybTaR5VCoDrPzWGQ5+HtyXhpmngFS5yMblXMUC+yISnRVs6two4gwqRVXI
cLG8Mdwi94BiKGs9ZdmbRIhwmQzUvOKJW8eDHlRo4pC5nHxJbjqrsJHHKQwzVDaDRq1vPAVE39rT
ZK2a0taLKuv4VhOI6TLQsELel3/81HhvnMoOAz/bewLiXhIBcwxa8ytjJeRFGXBEbOLeJnEK170Y
IN71YE/IhVm9ETwNfeOKWCWN70dOYnUwq84myAM4EnFAYMAskBVe2FtKQis8k/e8TNBU6j2qgKhY
5b51pzWV77yv4SLCcHKCKz9NTxLXwaqjeO4uBzwPd41L8KZ0XSnfWiogF9rWd43VEYjwQrA36rJU
d5FFykMp3OECtywKemOQD1uVc285KPk6JAKHkat0v+tbUj9BNWaCxmFTLJLGCK7TsjZx1oDEkYFY
6IUNKwakD4MXJAeyKOmK9nECsuvGHUiSRL7PJnQLocqFS2puwjyEeUvNRh2ZfQZpeeI/jG3D3wNk
Qm8hp/QI5JG7nshII2SGJxwe6WgvJuY+Wkjl5RMOVRdK7pDUS8Vb35AOvz5rc6QXVMbjpO3pi1Ux
92EckUTiTOMADBL60uERemlMfv2b9ccZN+1b/O42Hho2dlGNxFkMz221ACyoPrAAD1xLBXdEpSxS
duWFhFbYiGWhw9zmdjTgwFl2dpX8yoB5uIOAQXdnte20JFN3pVxNb4Fky/pQE358XhjCxkqiw4Aj
Fq/jWjXWquQTciFA7QJlIJGoupioO6xssxhvQZfzr2wN46yxcMrV8aC46xodTHFmln6YB4YKUxMO
OaHVTQZeGMJ2o9qi4kxZ9lTNAQoj1rG6AUbHHOwlpW0hrhrp3lOPk7dQdF3pnxe0oF4CaAJ0LEAc
sWdlGuH5iCwKQVGRi61snZxjJZ8qZwAo8heGZX3FrDvIZVHknOi+MBatE1nnhGZPfP9YQgaIA3h+
uEnOADmFMFkg2sDfd84rjlAsxO8rMiem4OP354BIt/U0EnD4fi4Vckdru9wkyMR938iZTsxd1JGk
H32kf3wUqre4RowzVaVTnweiAhLygNuBAHb8+4dCNUHWB1Yirgf48MV7ck5x/+vXIXcHNDeALnAn
hTbU56/7Y0ANynu6BwbM2PjF+vuxOQI/PokZgF/08fMz3AmebzZpU3zelNvA26hpo8eVh3zE982c
68VsHyBTifKH0dF9Ob1Nw4G//v8+P4M8ENnKBMViupfdGoluemaGTw4SypNQF0ApFAy2z3MAwa/S
5dLBrzeXvghHGdrv1Tnt0VNDBID4Ua8YT8QvGj5MWqmQGWrfBay6g7EKYWX581E6KlYc5S+BdZ5T
LHnWlgWHBO7eRm6S24ui+ilrDYvpYwPebJyyasokdLP2PVWh9mNmngNQnxokIOlhPUHB2UVbn1sw
akWRayL2/kHCG9Fl58gNp74PXY+jhdUR6z4veuvAF5zK3t1r3IeI2D1tnJmE4xjMNtwRn4GfD6zl
VwPTXtgop9qdt1f6ekpiyC/oVXMXlD/fEZ+amYGmjCITSeCjGYkSQpzkZzCEJ3YEAT7RAYkFoPkv
tiZ1hXRHmlYeAmTnSgyxU6xsVI4bJGG+X7NfLwhoZgGmCHw0WLsgInye8M61qCpkgLeFPfHt6JR7
1CqcG9kr+0xLJ7oE9hfoRiCdHHWIZi0lKWrXRPjm3rLeUdOK9MBQzuPgOPQ/bwl4syOw+AichlTv
5z5pDkUKLL5x340Ez4FaN+oSgAPyIjRHFjL12Y/BhUhoQDgCwF4sOwjSf24QdbYR6LfO3qftolWL
7pyu9l+qzGxRA0hKAHwFd/gIrPncQEM9vFIqhCFWgCRdYjh5VPDcB2S4aa+mYkoGMPsl3KhR9Eli
Y7A00BC2F3aTVV9Oli82KEHyOwsogzDB+3mFJJN3jdB13NJiNI3V6Lr9jYUq7TUdXuA4BtEudy0s
p1vmZqIXZQOWEDelV4bMydobc/KSxeCYxmubC+suyxB6fr8uT6wWEE5BvIFjOADTcxnkAFYMpjs1
dO/jLA3yw0hIOEwrpPG+b+crBP3IbEVTqPghBsC6+Ty0gwAXq+c23aNuHVJ920OOAVmtsUWCCpXw
ZNj2/YoUGzwDkWc+c1h95f4As4ZF6uJiAgEDh/vn1ukx8VT6JttbN63nQJ03wQC/Sfs+4FVkSLz9
kGo7owjx9QzGUgU6BwQWNEzmBDPWu5XvDZLt0yRZMcNY7r4f0hPfB60a3IWjJRfk5WYj6o2mzl0m
+aGu9HVpFRfU+qk8M370xxaOi+dDRFgVXdBC3pEfepRbu4Xh/hgaie8DW3bEmEGa0p/NinBgi9RT
wQ9ZhighOkvxOzlC0Ht3seKAl5uT1oJe9mYOTby9RQCSKVYQuP0PU/ChgdmB1LLBlmONBqS5bA8m
OXPAfv39eLCgeAS8LSjoX3QKTdUxWiE7tgezT0gIC/84zsH3MQOQzD0+HedkAGElRldpZuwL77K0
Vto/s+2+XnoApP7ddkctWOjWfF4/xOjgAWE54uBPmzI4ZO6yHC9+OgOfm5jFB+VQOybgMeLgGDHY
TcU5WZcTU/CXggqaG2LaL5ssgXCxcEr4z9nmpriokh/vgAByfkdRlaORw5cLR+k018VkZIfyLQXA
Wf18AYFmDuAjDgicfd5sdERdkKIeA3GgSI6TsHr8+eB//PzsVU1U43aewueL8tLvrxrvzM8/ro/P
1/GRJf/vz58bGduoIgpl4/tWH0kPcAUSIj2PmnnE/XNagSfWKjInwH8DUwlG8xwFPmSum+ZBUR48
977qVTjA4ewcOenrZXtUmf1fG8fF9uE8rYsWuioIzw7GQmoeqoV1zFwufjwpnxqZXQu+W4L7z9BI
ReGdll1O5Y/vNfQCMlTg6oIyh1Bz1ovaYUObleUBB/pisscLlver/9CHD03MzlXdMrdkLC8PD+14
NWQ/vtZgPAUFIAjcOLh85seSyFUzJCjw7gvx2lURJWdinRNnBhhogGcHGChQ2GfTnFfABg1Ibu4H
M+YboGR+PDifPj+bYGGAzArEv7tXfFhCB6wS45l9d7IDUEuFEgniFsT3n2c4J9yd1KQxQA2gjx78
bPSZFo6/cbazgSTCvQZjKaQT5+/TjLUWErK+t9fNEoA3VyyZWn4/TCc2G3w98MZG2u/vrv7ciQpQ
HlKhwLmHrm1kZ9eVcSmTJsp/bGEARUhkLGHkCeHGI7nyczsSDwQOdUh/n2Tykl0UZ6OkE6fgpwZm
h3hK0rQZUazfiz8AFaXB0uGRl4MuembTzYNkUC4ABoF0FfJDx8fPnCCvLJu1cvCMQ+chHiOLKicX
Rv/ggb3Q95spGGPgvlCUSNffz9RfIsGH1XDkkuANiccB5LDwap1zcMuOUythAz2MA6AlYGYKO0yA
f7gPppGuODymUb6oHnjn6HdWkP5dV25wWUrN/hSBW1yUzHyQ8MRYFoQFoUEngmquAjKNGnhadHUL
iYoxT/27tKthY9aT9AYivRou71Dbj4oLRSMQTXSdAIYw3Bt+CXiCbBewmw9WAEHIldVTYNMASNy0
wKrA3UMMQK4Xgci3QJ6mdzpwDmB2mvH3AzNbwv+MC0XCFDRH6LnMdaoTEqgi9RQ9cOfyaVWVW/H0
fQOzjf5PAza0RmFYcSL8yNu2C0yzpwdTJTFw940iZ7pwroXZZdHCb5nYKboAXwljxf5DBwgkbJGu
Q/x6lFn/vPnSEmm0qrXwedtY8Sxdn4nP6IkpAG0P3EwbXEnzC/WTao48ml/TA2y8oP3JhLhOPEve
W12V3JoOlI4MZ4JzTcWymEE5KHKEdK5QkE6cUGmvXXq0dy4kEe5d0VbdCikD8sfV+ooBMrc2ifaR
nDGyuM4MuQmm1lpljgGagNcjHLRaIOn8Vi5VB1CVAgthZdnpEI0czLgIxf42lKI3f9cQIg57BnrF
NA70Esikc/KkJ6YRxwMGwUI6EUtlfudkoJKm7mAfKPkT/Erow/frcHYdHNchJhDCgiBN0a8cHdkx
Pyh8Rg/IKYY2YAfDcAGA+PeN/FVanx0zR1IOGD7QbUOlbNaJYvK6QQSJffBGL67yFWufgpVC9sZ+
ARgPaHBaxeL9CHx342L87Vo713tRSJQb6kwINVcd+KfDUFCCFoSHiHD+8iJByyCjWNkH0ldXTZ0v
tJ3eWvDsVQn8idLpmjIgnSB4QCtrQarqzK48saqPgmz/Nj/blUAW9X3G0bxqAaUUIDrcGvIysacz
D8Av/UTq+cioJJA9OsoFzYnwU9sHDsPuvUau8MaAWIgrcZhrKZY0r7OFzsRN7fOnwVhYrbg1bX6m
o+RY0vg455Bn/UdvAylDZCrnB4TQFG905NZuSI+Sb9UHVkQME4jBSh6K2syv4HtUbdJM2Md0Htlg
7XRAamIHCmS0HXPd+3kSJSr4M3UZdLiLRAIwOEA1oVF6Dcj7udhrthWQ1MRA4dGPfAVIvEiafT7R
2kKUWTHU5W60IVjQrZt8nQCc8P1WONUInuNQND5e+ODHfW4kL+B+BtPwoyPmeyFfmIbzxeP3TRw/
8WHg//bjYxOzfvgCWMrARROS/3Ip3+TBymdBhJErSLLs03MJ9pPtIZdPQSTAy2Tu8poWk18Sg5c7
ZcDib7IjGwp6RgG/YXUj0zcj23zfv9mJ+Ld/iO0puPTwfPqi0zjaowH2QgprMZCaZBt74w99a/9p
4a+xx19hn3mMbDBfuzStAQJmy8R4197PUidfvj87BDJpi65EuntnCxqS4V1MZzbfqSGykW+1UB9C
+mQu4NZ3Gal604DJJ40ajNK5YuypVQxYG0j12C0U8iafVzEXpmWU0EzfiSBiamMYi5quv5/lc03M
CwIJK80ggcOm1vXC7/XO6usbXntnQu9TzeA9BHUo66j/MFcc5NLlplf1YgdzlSBf6m5VnCsLnWti
tuXTPiBDkGqxy9UkVz7km1YIZdlCtGfD1nNNzbZ+fQR5DTXub8zbrafTa3fYTOru+5mZXWF/V+/x
9Q5C73Hu50oQtQJCsFGm2LXlIqPryQ3NJmKv3zdyagV/bOT4NPuQsJGob/lJQAQYN8FvsNBGMGX0
mbk/1QYyvABF4PFDUAf83AZUlS3wabJ8B6ngIxr3nCDxidnAjQJkDeSt/qrwfP5+g9sOvBEud0b7
ZAwdwvy7DjSSHw/Up0ZmZ8nQpH6WWBnsKLsF8MPEOHNhnRikT9+fDVJqTI32HXTCpVnsqDvRuGd6
cHKYjjJFiEZ8CE3NppoXhSqKxIeH4xSOz+CEijNr6XQDgC3gMYd8ezDrgkdBXSrUVO165W6dUV74
XbWtWbn/fiZO3IMeKk7/NnMcyQ9LVijk+aGeAPNjCtikWk0uQTTdh2NybVvPPH3+vrmTEwMthaNL
Gl5J82RgiauxMi30SnPwYDw/JO1/6dCHFmbjxirHrNvWrHZW6a8DKONa7k2byGjwbm0/C3nx9H2P
Ts4TnsQw+bARus6hXG3igI3jymo3kQx8j+nPqGvUpphxJoA4LqhZgOQhVPm3ndnVwoGzl07dVzvv
yIfIiXIRA4+gzA5AjiuvM+4ANirOvGdPdw5WpYDpekeg1+fVgaRIrRIXq0Mj+1GvenaR9GfCinNN
zC4aXleWBI2y2gXAsLsXySGT/2mvHvF2eJICyDQvWjuDq2jXQD0rc+5K9R7U11wuvl8FJ2fnQxPH
6+fDNpLFBLyERHhXVVMknB3vgEZ1f6fit5XFP28KSCbI6cAoEb5RxwH90FQJoVs7b1i569MgIlV+
xYoK9A+rDfPJfrQKUBK/b/DUDCFuso/BBpSI549PeoRr2yN8vQkelzwFa7kCiVicM3M718z8TsCR
baUe+mWQ31mlQ1q/OeSMptKpafrYldnhUEzVWDe2jzagyN0SGTs5jNDqsDOThTvdfT9uJ0IOGKH/
b9xmR6uRTEWV5OhQgLmxmwdnBOKbVAsmz2yhU4eqDdl0nJeoOX4xJTRJATdYM6l2pHQuDZpsQQE4
08SpyUECAKAL/IOC82zgvMQds+To7S6CCkTKm8l46H/oH38M0Y72xP+2MRuvxtIGA32o3BVDLJsQ
KhLfz8e5Phz//mHjOKNrgwCH7+PZF7YT+J5KgW195pw+NeuQc0F6n+KpB5Tp51YUtcDZcIdiZw1k
Zdg30N2IafFW/bCs889oQYsaEaALSZf5MdBCKwBC2KLYMeOOOxt2Lhdzsh8uThjIHf09Nz/3gxa6
DTioVDtzWnW5DPsU+d589fv7OTkVfkAXClB0wKyRKpxdMMhOJgPUDaqdMZVRKtf99EJr2Haq2KNJ
bLfnAs+/taj5NYolBripB+HbLznyino5RA/yageT0OnSQzY2yoyGxuZgGavMr+21q9Q9ik3VQhJn
XCTUzRYgTZhhAyJ+aNXI4IwU6X3CjSriJKguGJSj4u+H5dRShdMCMGvHN94X2UUPXAM9dgGO3PJB
EAk5yCfS/4e7/WMbs/MWauamYZlGuTPJzqhvQIKBsMXy+36cnN4P/ZhtBtSAygSU42oHWasLj+g7
j05HouVFnckYWdf6/0i7riZJcWb7i4jAg16BMu2r2ox7IXackEAYgYT59fcwG7FfN00U0XP3YV96
lyy5VCrz5DkQWso3kqVbc7dwI8KyddGHmDv5RQT3UiS6+RsLAIjhjTSjM5fOEGnDKbAagpCvEnGj
rzL9vRz1X3greNr/jCyGMYhwCsYxrc66rGPXYGBbkVHLny8v0OpkIboDLhclI0Tkb095gNZ3sFX4
WCA0MffTYbKD2MKT5rKVtWsXwZfjIp+Opopg4Xl53TiqHwPEeBr8SeBaqQ6CyGhsnrPi52VT87Qs
z/drU7Nbe+Xk+Ux37SvEesPwqdf3zsbn1+YLrh15apQ8Z3Gtt58PSq8IcqCskHkpbmlo762eXhlZ
+DHk6h/nDvoxULzMLbnv5AODtEGOR084my7IByBDfzLC8PvlmVoZClJhWA4QqCMh8icX/2qmZEXL
1HCC/Jx3Pwq+a6x9HmzM1rx7FosB6CbiEjRe4Xm0fD6Qihte4Bn52a9/9yl6FUlMDPTNl1cgSEos
8tBsaWyu3FpvLC5eE3mON1qOtcHyD1Hu3DU0i8Tkx745buzptemDcrwP3mwUK945gYxpYTKQ/pw7
Q0QD30sQOolwI+xaHY77R7oQHevY12+3G5hwsymQGZI99Isn6kPuH3nbJVa1pZKyOhogHv1ZnBvA
8/lYvdoMSjYl6FywGVzjM5pMIyv80jUbwfeqDbCWA76Joj3I6N7aoOC+oFOGtYES7WQkTvZg9r8u
7+m1+Zrf4UBwzr0My6SJXzUshI5WgWyGF0ONPTKtITHBa6HGjdPjrzgaAjGIEAqIKBQh2Hs7GpDL
6EkqWZyJy9pT46tvjUjLKvYcLoDSEsYpLdMHgD32xpmjR8AovH2FuAScAuB1AwJcfEGpL9+Rbmqj
puY+no1T+UWkIzv2k53/LpDM35PJJne5L51rDTYHUEeBmcSrPdQPDLs7QnBlOAOEUUay74dDbrg8
wRtOnyXEJO50b6C32ARDUlV0xo1fWwboLVqH/DBr5Q6gQglV4ihlJ9PU9L87F5K0Tj32vyQ4MF6o
8PgPWlXkWIFp6NqrhJGE6GI/AKHzwnWpo4pO9MgMfzqAMNzdg9AAlBNGNuFRqiH6nLr5schZ+Us5
YLoywAwGNhsgd8DwuNWKtrrsOIeQlyF4Ay2XveUg+4PiOM5ic4BYw/1gRDU/XN5aq+sN6iekllwP
WKBFpFpNReCAzSg/C0A97s1S7i5///0YwFuLsUOUYRaPWvZh+H5jlG6LEwi6lF9gSth1svjcZ9at
sIMN1/V+KMDsQMRmbqA0gYNYOEmvQn+HrnOYOqQKdZCNF9ASu4/ba8YEoRI6oyzwdlgc9KqyJlAx
oTwhUDQEYWqL4KWZUNSp9B7cfNe0Gm4GaX4b0/C2yKcDunC/mDzf+BlrE4raCDozADoMyVIJwMxL
6CEHSMajjec8MH40Nd7hXtUewacYX16893HuPOL/2bLfOgMP8D3HY05+VpPcV+Cr86erfIJuuHwM
ZXjHt9z16goiIQMkgA2g8fJiBVF64CJ+xwzrdI8ewFtt+x/e7xgSkhfYlej1eCeMZ+WSdCESgBAs
haugv1qxpXOyOohZyhOpRYxjmVfSmVGyrnf4edoT/1puQb3X1h9IJQtuAQAOFBXfrgk1pF15GrU4
kamHoiA7i4M9goGnQIbBRry2amuGos1XJ6oyC1s9aO1zAqXkM594fwXquGEvg3ZIdACWs4w09QY2
Zf7e28AK3Yx49+MBAkwtWrfeji3XY0oI0BBn1z7kIbi5kL3aX97Sa6uD3ps5g4F3AboK3prwVePz
KqhgYqDBngZ2vVMgWdt4hM5feTuQOXwClTb6qOBcl4CPwhZlCz4nVMzGZ67jDmyEOd9wd+9tYLIQ
Z3rIz0LZYslLXBWWm4PqAaVMgBRN8clrvofT3kJJiPpbjemrtmZBPpQB4f28RZa+7QBx97osR6pZ
6Gcf6cbYwyMYJS5Q4R7ArhZ8n9LM23B1q9vhldWF+yEIPKwUrY/nLhuOcwQR+46yYlBaVxtzuWoJ
aCiof8zY1WXWCUxBed5ymp+96ms5tCA6eLT9Dbz1ig1saVCFu1gvbPPF5u5BQzPKjLAzw/Nq0gkp
7cTdStivbO83Rua/vwp46QyW4BxGxD9QSk448hGXz8/qKFChxbJ4GM0ydDfHyixq1fBz3TdJ15mf
67G4s6nayEWsjQM9MUDC+kg1v0M0AgmsWgYE9lmA0eXFYE+XR7H6eRs+FAB4ZC6XyJ/Q1h2Canw+
BeGyf7TBMXXZwFqwgNfnXMgGyH5uo367ECAEbifbHNjZAeHvLaBUT4Dhi71E/AlmWoTvwVB9l4bn
3YG7RIP9tiuvw6rwb2vNrS2IyOpwAfAGqMJFLW/5RCmNEbRBg8vOg20ketB3WZ++XB7wSqhgzQ+g
ubURKPDlCRp7aTWjgY1XOJ/QQ5IUpnvI2tuGk8QCn3HtbKzg2j7EAxwQMbCCo1y9mN+s9gtdBgJX
UyofhSfvScOOXU+/XB7Wyg04N94glkIBYqVIlA6j6mqHnWUqj1Sb37IqBUB1ODPlfr1sanVEZH5z
wYGhCrYYUdiy0qtYyM5BkwQmAAr3fRtfNrG6D16ZmP/+yjs0c6xvotX+rHurSmboFviJi629v2Vl
HugrK3KQ1KRNAEeXH23n3uuP/79RzGv26vui07JqQ3x/AoWTYw4nDyDkj5vAqgO2BbCIje7AtyZa
z9HgBE/hfsqdkAnfiHNWrlMobSLJArA20I3LnljqtPCvboj0V3e0/Rs7fCIglBtuAufj0Q6cHHIT
UFqddVcW40DukndDl2dnKDDtNSE7xyk+1j05v4pgAhk3vB6RA1leCMB+d2gAYNk5ewYJ8QepQN59
fbHWBRmZTxm+TjrQ09221u7yQi+hue8MzEv1ajPJuh0Lr51/vtUkFWQD89aKDT6i7QPSUBn4voQa
fo26u6Pu8FLXW+nKtYsCiCRIuwK9BxaPpdI1fH7RjaqhZ5rbD54Gn+P3Eu0mdgHK2I4VMXe8Q9lB
V9ACMR61nnLrL87r61+wJE5CY33auCV+Qeu7J7NKXzQjH4/kgFBD2Qd7BD1hS5ga9d2m76VNzya5
HYw7Ic8j2ThTK+4TJtDibCHXB3e98G1Z6DdB4fj0zLx9K8BPdW1s9RSur5U9o/MBiAFdwAJqCV7k
XIE+g55BOFt+tQMNsrbR0kcj7IxbwL7pwQXJW1QFqRH3BGmprAEndzBS4yp3IDB2ee+ujnhWNQzA
1TBnu99u3b6ubAnuxuzcWadCfPGaX7TaSNQum6Hm4wGZUKS4wauFPrglHgxCwBqRccnO8Lc/UUv8
kVEXnHa/ukbtLV/cqFK+gLgNohMduosuj2/lHkFyGDFLSDA4RBZvx9eFwKM7eZidQ83i4fPEso3r
cHUCXxmYY5pXZ9+QI/o20a5yrqdbK4csEaqFH2uC/Hf+QNUBxATAbu/CZWX2qWW2NQLNqdn1IIIT
zfNfzFIIphO03aFGsAw0w1yVXWtodqa8T6F0BDXlqoD6wP/PyuJ0ddx10GgGK1zbkQtoiWrsDRMr
ESRav9GpgGQkKtnL9yypw4oEUjAkucEFGTHwND5xsGjfTFOWH8faGh8g+GEnTjBsZQ5Xojxc8mCZ
x9MPeYFluR4Eppz0LoJ1o1HX/tBdF+H0bPf6hY7uxoZY3XOvTC32XDoAhgomcoRgQZdGWmX1vV1N
fRyafGt7r54flNlArAS5y3fY4MmrHCh6IOoP1KF8yruNMGxt0tDwCWUydEIhWlm4n5TltCZqYmc0
JxbVcB86t1ah4qb1N4KYLUP222PqmBOYhkMYksVLqtwbo30EYh+tFFsoirUJQw+rjWR14OPduXDv
6cA7XlZGdk6Lg7SP40ZSaPXzSJ4gRgL5yjvNsJEWuZjQJwnUwH3/kjZ/cQECtPunfRWoqaV4NMpG
tcXHOjtDdgRtjBOtXwbq9be+RBvIZW+wehFC7xz8QDiqyAMs3ir1CG7VerCz89gaXZyWgOwNeS7v
g7Qb6sjhVpSx7DD4kN5gSiceh+BJnZv+L6dXWwQzcwz7NteGzkcgheaiJRJUzuJEDZlf9wqyI2dV
ADGIMkcXZ85U762wDJMg0GKWXymgcUJeII41bHittfMMqwhpAAGYUS1vNyfalMBmnIb07A/hjVUw
iAOlSVYcLk/46hEIsKbzPYgE3CKOzwQ4ziddZmez6n6EvAIDMPmVNyi4de1G5mV1QCHQpK6FNkc0
rLwdUIUb2etDnp2tnOhd34z1g4Ks+nXf9FvybWsef85jI7qA28fivTU1Gko3I8Muynw1PLQFsDNe
c/Jaf0woutDuJG3cxJHNuPFkWd2+EKUFLQHKwnNt6q1hYjC/MfmQAS1VnuqMJAUac7piBBdgnXQo
QxYB1FOClqCjxu4ScCbv09H5OH43BH1XEMytGyayaYtF5VkV1lNdCDz4oVAAbhL6tdl68a9tnFc2
ls1BNYi3UjuEjUEdql5Hnl9H/njl9HzDJaw5N+BG0MKKhJYHwqe3U2qjK8jKSxsl6vwYuHEgnj5+
AmYmCaCQcD+DB+jt95FiHuXoc3EuMn1omy8oi4JP9pO9xdC1tv3BHuuDNhBceK638CbUhnaXTkdx
drIpmhkPgak2AOr5+GjwSIEHtfAwfydc6Dm0pCTX4iwhBGSDx+UKLG7ulubf2uK/tjKv2av4Fuwb
snScXpx7KAdJTybF8A/Psqg0fv7FcJArAVYXYo/B8u2lTbcsBcT3ztxJAhl3BLpU/4zd3/haZEzm
dyQyZO/SJikQENJv2uKsLGhGEQnFAaf7prx849Wztgdg4w9fGQLRZRmSs8EhA6jtz+XU4jXn0CZy
SHWYRPtyed5WHdFrS4vdBriElsQairPlgDN+yKEuFN72BonywrtizE98au6nKXyafA/aEAzCGtbG
wVo7uHN6E0dr5iFZ1vhoy1vLKKbiHITdN7BZnypwa2wMcw4Hllc0Ch4gvQMkC3C5xSVp1R4Ur1gp
zqTxnt1mSvKJgWgCw8urGJcN8OpuC3bO4dYBDCgfyLWo+NXQbtEwrC4s3hYo+6Jz4H2uhYMSA3QW
4lzZDbT0jCaBMkSWtMAAXx7xqiGEIn/wdIiQFt4qFzlj6C3HyRtysFp5jO7RpQlijVSF6Yat1QUE
GBXgvTk0WN6i+SRpB1U/ILPbA7nvir+IWlFm/O/ziy0q0iD11IAbRFt+1EOYRH2+PFfzLf9uc8wa
3EhCoTa/rBxIrnxd2lScaT39DOpr4seGKK+dydv1bbe7bGx1YUC3BooX4ETeoScsQrvBIkAgBuED
+k0is30owIR42Yi1bgXBGiIbiAQv2+1bxUgBmqsSulBmEZFqevDS8AC9vb1L9d5lUNGMxgjqedCi
sifjrsqsh7TKjq0C3f3l37I2uyijQRIO2UU0c80/9dUdINK0p6WFRvoQXfRktL42FfS3RjwWdkMT
/FZZYfzFFKMgE/wBeQJQNDuDVxa52YNzBsWM82jczqAiwr649j+XR7V2s3k4w4A9+sAlLB1KDXmg
Tg+I+Z3wYOc7K9vb5OB8UMX2T/JmzshC8h7ZcxD8vh1JQKF0UDSuOKOAeICy4QHKKvdTscXOsBYG
e0hxIT00B6SB/dYMSy2E2oSIs7C+Ej+LU/rLhLhPFnxRvoiUNW5szzWH8dreYoFcqKRB/y6Ew4BA
jffbhhTV5dVZMzAXBKDHHaK4utwBlcb5a7x8vqevGL3xTn/x+ZmvEeEzmDOXjyEhQj3zXeSIm/vI
B2FJ3WxR1K2O4H8mlilx5NqhexIC4Vtmnbgah6a4tzO6Rf+1ml1FtISONxQA4IwWDyCc9lGaEjAR
j4ng65gO7GgwQ8SeC1aNIU/zA5iPLIhqFilgPszdl2qEEM7l6VxzVkibo3Q7c6KjaeXt9qO6UUXn
a0Q7xhQD2PMln4ZjCdHLy2bWpnTmN7URVwF8tUwZBJCGtSYxN6alaTwiH9BvZSW2LMx/f+V4FKpQ
hstgoXbisIiG/Pg3IwAVBWIY4G3Mxfe9tA2zoDKK8xTeFZDj3MgMruUxUNCe24dRo39H/1U4leZt
jehWu7ch7yI/8GLIjkW4GzLjlnA79qyNwGzNjb42uXBwFKE2qwjAvh1Ck7AaYiGvbFTxHL0xdX8Q
BstL/rWlxSab3A5wPtHheciCYynzI/Qhd0rwvWLedQ+ClKgI6HUIagFidJ/L0k/K0HhWKd94+q/u
EYSgCGRxJeJufrtHAgpp0apHaO8O7Qsp+msg0TfGumYCHQ4oDyHwwz8LE15j+FUtABNFR1b2HKYi
hSChHj5d3oxrlwYa9OewCa30aHh6OxBdATMzhlN+HvwhyeiLy5F9vau8287TUWA8XrY2f225fDOL
M5A4wLOAwPqtNWpOtB0EUHOOX4IdThOoOJGrLC/uaO7cEFBJblwha3XZmfnyP4uLw0aMFvVzDnTb
yNs7XYssLk15PeoJXQlC3QwN3Rvaj0apoQUKzdMo6Prk8qBXF/LVT1iETrYYp4lNAtwaMhqcJBMb
z8z17yMStVD38IASejupnnZABWQ1uMfoo138mIx6YxLXPDv6VP4zYC8MdHlncIlVY2KEwFhVXoEI
+ofjbpEtLE83gAUzgSXYt+fSTfgO2mZKnSPXi86HtjO8HRus5pHJYUw0JyC2BNn7Pco3ZdLKMoh4
5kNKwun3NTRKzVr/ZKXKN1Zu4dfQ6gHM8pwOBk4WSNll0Otws5CFKNi5p3Z5Vfd5dxdYzIsLBcqP
iflbYh+r9oAXgUXgst+VQojZKiFpxc9ZltRWJP2zA7lh5+pD+/HfUb2yslhObtfjVClYsayfZOoi
PJQuG1jsl3cGFqdc6mJAqRcGZDojil8s/Sj17rKN5cH+Y2TG3M0KA4h33+WXWyuTpBxQp+/Hm5xV
967hHAID+qu1Ug8DJM8tL01Slp4QOUVtGb5c/gFrg/zDjQVKJvyYJRau60IGUTjU8ItMJZQ5hzZ4
qMcvl42sbYjXRuaj/yoUCbiROxY05s/2iJ5sxqNshEaLcTb082VDq6NBCZvg3YyTtwzelNcTyJmS
7Cyb4HvGqp9oRQG7mD5fNrO4bf5dNBSZwc2ETPW7rjCrHPqKlU525ozhSZJpPFUheMisp7rooRji
/G6sDz6L/th0kSFFNhmR/rt2CyxPhYgChQjifyfekbNnwa5dSaKGtFEf5Bsbc20mUXpGogPhHfj6
5r+/WrK2ctqQ9k127iF8Kp+5/AQOycuzuHD4/45oZowGS0yI+t/izs6tvgFTO2pFkK4PraeSf+xh
NH8/wLMI0wVw2UzG+3YIpZVNI4HC6KnhFArUz7baCFFXBjA3Pdpz3yMurOVuK8pSGXbrkpPod+Y+
2PINa5/Hmx7Nm3N8bS9z71ZYB6NFPXIq9P2t/iAU48/sAMUJeSybADCzJO8cTKe0zCogJyMDlfNn
pMUvr+7KmQ/R6QTwES4AdAgtvCf3De6MWQ8YlRel/AewlTaJJP1Y0DCP4o2VeQ5fbVNKBlb2VMN9
FeUB4tb/BDLfAKqvLANMoK4PrnxA4pccgtpM8eoEdcjZH9Ga56Q3qMAlfzNX/zOxmCtB266eBpig
9rWDBjwvzspDt1UZXjnSqBb8YYECNSEO9tu5Io6uGw1Uzmku743OY9pcNU+XB7IyV4Agw/uCuRUn
YpkissK0myQqnKeui115hFrk5e+vbCoyX/moQqCRBKN4OwT04ob52Jk4cdUv0+gjk1zX2o5782Oh
IrYVlhxIL2C40TIPrPNbO0MRetSWlJymH13+UHxS+sOuAwY8pETxfsCaOAv3Sr2wlB4Nw1NJb9lV
s9Vc8X4d5k61WQwNjeV4Pi82lIXnQo1+gfAE9t/xztuiuXy3k5CxQM3xj0AQBEiWCd3BM8K0YI19
UtWN+8vub6xwd3mh3w0AFiw8/WfSNVCAL2UHpTGk0hhb91TLDAQh0MudPvb0dbCPsMRzQxq2Ezzs
YooMX4eZ5JZ7EkWkxZUIN7bq+1cAVhjHzJlbq1CgW15vnqa6LdN6OmWFSgTEbHh2ANVwZLDrshmj
PLxn41NvfqXeTqbHtNlwW+8jy9m+DW0x5FLBtbkEJGlvAgmSYNPJ8h5daSdZ6sXTcDNBARsE5g9S
JqCvpR8NyrHvZigoEt6gxnkPwrQMdNGn9nDyy11p3OTdhoNZ2Xn4KlA92NQrkqOq4IYrVD2ezCJJ
1Z3bXhvZR8MGDAGXInCkSEWi7L0IS9KyJ07qAkdf2D8thyWW8evy3l6WOeetBwsAyWAojveOqcym
UO+lTT9gc8sIzZGQE4vxgOm7B2M6OT/8rx73d94gorGlx8u2V+cPb2sQTkCgD5HFW8cGfuHKrFg9
nBxFPukR2c3Rf3LkFkf9yvF1bARdIUh4XESrizkUI+QegcEbT21jaiwUk1dFXmxJ3C7SMH/mEVsb
WRFshRl59XYwjAij1dwYT38UzTv4IvOXycfYM0HYMj5enrnVIb0yNl9NryINn0JhvAS1wSlrofIs
EqjHbnmM+fZ6lVb6dzxzOhhXDxoeluOxJJ4cxPCwuclTWEBd3i8OqvlaW30k7SwWI41EuzfbjTh8
dRpn3CKabcBzsKQU1j0yAihGjqdMtTzytf88QDss96sYpc5DW5hbngk5gOVIgzlwQ1AOBShc5kvN
Pl1DItrLp+lkTB3bt2k+/gazdUAhj2xJsGzmYG0NMcdsKO6nvGwSgxdFUnloe8ihRQymJKXjoQYu
tvPTaYcM3AiaVOh7T6UqUSNCxDbzLzdHje71qHBK9USVAwlqVcgjE3a4o33r3rtjb50dUCsmXaHD
u2oI9bGw6CenbvvPwnWGn7knyNGjzPiUj+5PI+iLHQSO+KOf5WLXDgBkBfDyseX1WJuw/F4rCzLT
wGjWIlGVKlmUDyI9TqQWe4N21VXDBv9IXamjTvlT0vlgcyRsHHeN6VUvQZuz2G24CwY+R58dMXiR
Ywsn6fUIAeesru/UVBEQ+Phk3xYquE41hOKtqqwTSJOC35pwM7KE2e+CZhbv051h7+3UAMG5RcfH
gHH22JuSPRB3FJHr0t9VaCJb6MnioRg8dJUgIRWnJpiIaA42swpY0zvh5O6uFjlJBsfrkwZ68jsl
u3/Qi8Fj1xNWIsPRSuBTAQ/JRHoLIjnzXtil+dgK95Yi9VNPOzWWw7VLUrFjJPejrJT0yqfdeHQQ
sqMcY+2pH8yUDuFPzxNTwrhkEehzaFJwZu646WFKe27siGrzL1DqqW4HrzSRtIDYSuT6Q2Dddow9
oqHMiQt/SM/o/PzuVHl/HHNda0x9S6Akj/zA0XBVFnVe9pWMEm526Osv1sTCPu4ql6pYyunrKLnX
xqUVigcjNPoEsHz7O3h5WzfpQ5t8YyE1v9oAHO6MXho8NsYgeLFHu/yeBsJ6JmFb3ZoCu7GxyS9p
lt3nyZmyCFPzhI0x7lLR/RLGYDyleTrdCjrm30JRueGVw7wu8QI1+InrsTDCXrSrI/JQvzM9+Y99
i6I4o6RPRDjSI2oDOvaZ9g9I42SPpcnDOiINV5+QM26/s5rp2DQy5F2k3f+TtqirQoHCSFK87WnM
g8yI9VAEd07TPwXGkN1IBkaih9pV9MBqA7S3A4gdoDdCrwYhJDg1O3dndfCy2bxJRi+okqEfT7Vb
acwz+5E7I/9W0lA9zLDTCE2J1gtHUdS/SgHE3/dO7T+NKeY+8lFDBPBAZfeGVdLnoqm/2UEtPre1
/TVPgfAZ+7GOtTtBUr432n2OVZqMwdtjkYYHzC357IydHUOIzUqYW3UJ5DSrPfTNwqTKza/ehH7S
ZOxaaJwxVceIifEvCY5TWnTkExjZWGQpUSYmOtB2wWC23yhOZh2TQNA7t+kUBorKWRf26Gv5HvDv
Gl4Y5N+Rdn7RwpsiD/QaidULhUWu8R96qoj8NuAHS/A2Dnuik8lPq8TrCN93o1vEJXhbYjxjrL2j
ZXPlVMRNcpoFL63LzWvNUhoXdKRx2TouGOhCEvVTWkQ1Hcx4alqQD7FAXkvVGzEvfJ7DE7bQ8mU9
O4Cwvfncatf47qN+GU0uZ4kIah3brAAvTMb6w1SEAkWt0o1whs2YeVzEdqugstgwt31Cw1Ab2ykL
D6KQVSxVMPzWCA5uJB4x31XFiivHzryIdFVOIXcjuniE/PgRjseMKy/r0eaqrU/cKdsqRjVJ3QrW
ZN89A3dPxPCcih0upwORvr52eOMd6t4Idn1h6c+2ylUXD2FtJYbW3YGOfXisvcxNmorrJ4hehBHP
Zf5si44dJEOZW4No/0YDwXUeUlXDjRvDEaXlMOaWMu9Vzr19YQAcL3x/PPOiVYnqQiiwlpOfqDCv
Ttro/GsDdKjHThnTjtZ+/qWlvTjycbTiofVKgGDN4GZkVXXtt6kZpaggAKjSTNWv1ing7MaCJ4bZ
nT1rKGOekjM1rDSBaPpPiK2xiPUlcIxF8Rk5XgEmHQNKsanfJVq4bG8aAbwGKaf7vO9YZISVFeVN
g4uhndhd24RtjHeRjuwCDR5Vl4Ob0E3LXVtUNaqgrcevZWPjN+FH3WreqT3rcnU32S0BU08odw7E
8XbgshljqBJUSeaN7pFS09qnAFvugOlDkEQt9Q23b7EbM85204C3UGDUbjwwg+/qHHtaV65/JQEM
jQffhRySAcL+DJihu0arIvZlSeKWuL8L4k9PMqTysea1OLQOzAZKevswNcuI0Hz4VHZFkDR9N0Wg
iDDv0wy4SEdx8yonaXeojbbeZfB616Rj/a4Q2t9LoOr3LRz/lZzpSQyZ+1cuRJaelFB9bLRAYCFz
jfbgGnunzQN7F2TaTyYBSRxjRIdL3NdQ0RmcliYAOgFGmHbubTGGBlrc8S8vDcp4zIBDIhV0IUQP
pzEaubz2yWDteFPmjy1HF5vTNvWjrIoanB+Temkkyl/WGLpn2Vr40aUsdtrQ3T+5GrNoCMcmIhbU
arnX9YdS2RQds5isyCa03HlFW0Z5Tcqrwk4BD3Wq5qYu8SZzRsKOEpsYR5p1Ty76039wX/FEy0Af
bUb6KLVBQsYn9bPynDaCHhePbAvbbMgr6wZHNo2RMLT3dZBnB/CJwXd34XQEAh+HDJj8hJedEw+i
mSJnKtyrrjT0PYJ4371GDWjso4ynfO+0/lPOaX09aNXsqs7EnvUndLCnFcgylelf19TR+0Z4QRRq
W9xN6DKM/bYOEqPyBAS4EF2B4deMnaFGCEnLr3lpAjzsTu4VslPpvgEeZt+HropMswijsfRbAG8U
MGC1R3b14BPovvo/wkn/kGhu+qp1aiEUZXB5yjYPUlccNSWI0I2sBt2crN0bPmb0rjUydnByVX3K
JyONbU91h7wonVi0RCYNZTwxoZy198xKHkpILd0iKsAeHNGjOKjM3IO5iOygwnNWNCNeBF4eFheN
9A4sraAbVqFtMxnnywasYFjTcUAMMeTu4+CiYO/mBrQGAKYzYlejUbWxdZ+kfj7s0rZlx7LN1Gni
RXqsWtXeiwmyQobs/Huco3E3cEofqjY372VZZaCstY09t4weIHXUDUfoQAWRKEyeIJ1R73nepV2i
VKCeRnD2FF4VF4730CC+3Fkq6z/7IdNjXIFG7JsTjO3JalT+0627/AuZfLrzOJmS3sx+5FZuRanR
FzFiECcuG+LErUYoCwCdfQSvDtl3MjV3qLlnUaPbIPGmcNh1ig1xKtDBqWuX7rkBghVwi7lHYqlu
VxgWNh2ebJGlq69jRdD9MhDxEKKtLHHKDAVzdxrBylKH0YD8yY66lbHLrJHtfI9mZtxbte0d3HKc
9B4E/zXYvIc0cjP6mU4u2gK6Tn5FGJF5OxdlxlPmcn3rQe2quOaE1zWCWch+ocipEu6CUs2TpL0n
NPjZy7yP6gqb3k3rbD+oAUEpIJzHlPS4dgSuQVZU/m7kurtCk5d66itA6QJalV8duwhuUcronoPO
KK7btppOvkGZH+XgGK5uJJ08E+W5tIl5205WDKQcf2gHOITMnoZYIS2CKwXqRuBW6dBN7eWnFpRJ
j4jMQNeW1sU+Q0L1thx0+KKsIq1j3tfqehgomHK61OybCOwv7BdoHtTJNdBQUNAgv+kajQZHrimL
+jAf4g7tP3GDCO+QVp2xJ3KEe/CYH4OZK0wm2+qPRdVkx4r0beLmwbcOe+EuresO9FWp+DSAD+hW
ZxUEVcWcLxo1e8m4GveD41eJmkIHjN2N+RzaNTvZ1GDgs2MZnkONOjhjGe5sqqsXXTR4hU+ijEmd
z0GPCqCW5JHrrJvKXUXrz0Yr213JfXFbclXfQFuyu8OLh+LOd5oHr5DDU+A39MqUHFuldfKrxuO/
8X/xJOsdBSFCnE0vG/WBQMT7Cs+t5tTUDSJ7aYXQknL7dJflVJ+KsTIiow/4zrG7IhIunhgC2LUX
J/XsvS8984HgYD93pl/tsiwVScn7LGGmAPXd0OgbM5/K/ejr8ZG5ont0gdWG+3StqOxVu5d5Goc8
vEIP46c8dY1EcYhJUbvPYy5KfW8PeCu1cIcxmgLavW0X7v+Rdl69cWPLFv5FBJjDK9lJki2xbcvp
hfA4MOfMX38/+uCeUbOJJqSDATwwDLB6p9q1q1atdZhl5B2lFvtjoHXSzmuy315ctTiLrrzPq1B6
zGUzchKx3g06jJbV1HfIfpnNO0UKmh9JVgPUDUvlPRS7JkChTNrFoMe5qof4PhDz2PGboABULh4D
SbAhyS1sYZKn+56C377xovJesFr/oGge/NtARz9QGgBOBVx9NzRV+jADMQ5JEfmOOfXmO6mI4l0R
Wdah00OudegmPqlS9isKG/NJVHBzulUQtvSlQFFXSe5GPzR/yJWUUtD22p3cVM2Tnmbqg5RZzb3R
ir91I8dBt5V0Hw0KHO1DpNok5JLDpCH5GVBpcaysUW2tyse93rYhfIqmvheGQTr6mtjaYWJGf1S5
Jfev+MJTqcfRfZi36SH2e9GhHhjs6z6abFy4sK8rLoZQqzMQqw1BqIWEJc1llZtL2nQSRtW0g7gw
dzB9Ck5sBckdcvTaw2AGhe31RWADWC++NSU0CDQwe3eTTBfdJCbTvSWP8Q+U2fSDWUnDO8jt/4xR
nDyrisBcavHn3qqFQ956P9u6Tj9WSlS4oBdRsxxk2c1lo7MJR/19J+vZkUDcd2Ye1x35kX5HQ5Ri
S6zPXRsKqEvqpXDf+lD62WROxEeRLKXTNn2zS6TsMZB66c6jf23vW6PwpDYkJfRIzR/IQOfvOzXq
z2koDM9aI32cmhQpz0JMrY+epT4pnSg8Q1UjIRuY5JD4RVbgBnH/zQqC4X1Oq4cTqd4fK4vbBzr/
hnu5K7M7lSvLCYOht3NEzxQUCfuZ8jOtnZzJETDfisad7vn9Lo4iZCWyqHCyUDTtvq58xwu14kEp
JfHYZaLplIXZHdLAi51S0T4rFH9OU5hkf6BA0+xpbOYnV5DsY83veIpV5ZPewArUyNak2XkhTR90
BOXu9FaKHCJe8WgY6Z8qia1TJ5fxbvB14rKwVh5KOJ0PqSC9C4o+dUy/EN1S6eYpNMa7xhKsHfR+
P1L6FY4Jj69DVCUtSQUldhKJBFSWCUTcvMC0ezANw3MO2uzgTSIvyiFKv8aCUH0Btarf65yNIzW9
0s5Lq3sSiKfsMPb8nVmWpLe6VDohsT49cqWWdhem+rkMEZvj5eo9xKYp79NiEE5qYySl3ct1QHRh
BAfRr3LCgKSxwyK19hnJT9tvy99m2JZ2whE/CeSZ9ohgwLIwVMJ+KoriTMA82QKIJLsU2VG+pfW2
XA3Se5M+hndBWoWfX5kpnZN71t8Gf0maAf+XmdJq6HVtsszJBe+sy++mfCNPupY8nFUQ+DLdyfDW
XX4/q/1aBzIzuU37OER3gbxRY9j4vrooMvZIZppSyPetp8Rzhi2Y81UKnumxqDtBrkZ/0VWDymCY
3HGDN7l9npApvFfEwxhtYd3WxvDSyKKAWWup1usdRuLAiQV7i2xv6/OLJbAAjdVDw+cNUo75ufS/
vX4LWXOBB0S7NIOkL5d4NMpRj8k+uWn93a2VH6/+Om0MNHnBGGrObY2XX/eqvhGqThddyCO/y6SH
yIC9trpID++cxqfIQi0ZK5cmkJju46IuNNcT0ydKQOTVR+XP7WGsbCRsgEmgvsJbZNljSgXBUkAL
ai4U21LtVhmZik+3Tej8zIuKxDwMhRZTOMVAVZnzv78oerRqriLymmtuyx0JS9NHLenI0SffDXpb
N2ru16CqmRBkbvugmZHk28JtjCQay6nINC7I4RSn3f3ktWc6Rj/Jtf9THFvSka8VsJ07rWdgJITY
2KR35nJ4YiEMZqSWmpv7kZ3cB/6v29M3H4Pl9FEe54wDEwKusNgFiRwTz2Se4crZrwn5vnC0yaXa
AwdflMgCbVHELDsowC3M6vLQuc5V+Zn853JAWmFZSRaIupt1hrQvZY8+br261zzSw3mwj8OOlG32
aVCEfZ8VnnN7uCteASgRr3cmFfzHsmhPVrcRdM6zC0TDGfv7SH+lHMp/xvfCwsIvdNzpQR/JuuuD
WkrZksYbNjw8ZHN1ChlU0BOXE5gTLJtkk9gRCDtTY+lVKjiQ8/vtK8Xr5mIfbR9M11/hFWrml5ZG
ibi/N1rFrUmhBaMtkMe9vRxrCAR6CClhg0Y26Fhc7AbaOyuxKSvZnSiZ+e0xzdys6m2aCqeiPGhp
/UVo0q+ipx5rKzsG5PPU4fft33C1JSh148ZB3wFxVbRlLBCLpcYz1hpdOmmcOEjfTUq9UU5cNYF8
Dd32dMKDJbycyIK3GLkEZXT7uvgjVt69kZrH26O4coPzKF6YWJSzQRpFflLJoxs3P6QM1qLsacgS
O9AOt+1sDWVxa/P+MM3cww7t4zydQwLvDSe7ZoHweVaVlKhSLal9AoAPED2EWJhTgT499nR2b3Yr
rBSy4SzmGM1MbtyzS786lmpZpnLvVrXhZ2DN0LIuh8rkxW/VtZ0FQXlKojx5GAc5fM710DwoffbP
7clcKWtDTTYTSdBPJsOEcrkvUsHPIrrWgTqQAzHo8jRlAl81shWpdrr4leon83lWFazMPYt/+7ou
zdE2LhutrvSuBv8wVOdDi1QbOfy6/aJu8ZBd3SuzLcBjtEmYbMzlwTYqpBGkfOjdYRA/y5p/qHS9
sjUKVYQZY2RrfbYL9eSnNG3Jt61apjceTBbR6xUsuFeVoqJBs3dbBML71kDUU3L07M6D7ag7133m
eEK5v72QV4EBo6WJYgYUIYF11U4QdJpOWcnsXRVqqF02po86LOVBDkGh2dDzgjNDPlp+Jdv73wXV
oInCS8O+zTa6XFC1rluYLiz4NLkDUv0YyL4dCTLvWmnHX/NX6rv9tTcDc+bGb8KfZayVWAMvaUNh
v9J9lpIV3MLUXcWLzCMof4ptM7yRivrlgChYaVnb5Zx9HtWmBfFFQ+K4eXUUMJuhzsb9D/4XsrxL
MxwB4BZyPbiTauyGSXuCZP7u9o5Y8WKYwH8BGp+bahf+OBgFahxVN7hxkbfn0SSTzHvE/3jbytq+
g3SZ2ibs+6BxFlZSy6s0TcgHly1JCfSkVXM97b5oW6fVTkP37ba5lUtGfWlu4fybduzG0CsHVwqA
cAy/TfnTaOmHKfp52848/xdBKesDRSLAU2Js6ap5rRULK/C1bHBJbX3QvAInPH6LCvWzUUvonYWO
1RmPKZhq57bd6+B0NqzCks21QAP38kDlSZckKAKPboiypOQJZILKvabVZOp+ldZzTmzqK/+oW31C
a9ueTgBCLdoBrnGQgmBpTR1KQBKnZ4lXi1b9KbYYX9ZCLWQB2IogLdnyS0SsLobUL/tpcH3xScMD
y3XoCMlT6+lOaNS2NJ317KSI7wP5j9Dfvb4XCleMV+ZPlccy9HOXZ07t8ypRQlF2ywyGVpK+fhic
bi/fypm7MDFP84unoNmUc956kl0zrek5PAry+baBlfv6wsAijqtUJWm1gDFIEaUj5RC0dz190VH0
rZU3QoPVsSgSvNxcYzzPFi4KBj1ZiagMuob+U/d+bOESNz4vLxJIQ2xN5pglfN4u5Miekq30y8qW
psmVt8Ps/3hGLAL7sFMpY9E/7loV0OFybKXnEpTQfdxL2kaDhTR/a+EuDJScieHh74AjbGFrzOts
knJxAtJv2VL4TVXeTUJ4CPLPavDLnOaaWXkyAbapGymUFfd7YVi+3HCRFiv+oLWTW0X+R2DF+0D5
4vVuI9eIy53aZOMZseaesEf7AhsDRPiyE68QIIcqk3pyC9n/R4/FfwrEMKhkUXoIfDuMsiPN2j8n
r3yndOBdbm/+lS0zK6SQMaKTCK2exY5srUIz0xYMpky3DPRnG3fLxueXdGFdFodjIPN5sgakpPeN
+ecNv5+Qn/cmiFwem5eL5ddhHZl9O7qpj2bsIBJx++YWkcz8keVWpGHi/40oi3PVdGIkWn0JUNXD
AEDmD1msPZO1/zUElDtE8ZtgTZGdmcPx9ujWzhuEMeTxdNboisGjqigeSF4ElL7+qhNjN0eKqbdN
rNz+MyfNf03MK/jCvaq1rg9dnU5uaOzUH5UEz/qp1jb2+Oo2oBEfxwHhE1HmpZFaSmWlnjCiTDtt
RFR8Y57WB/Hv9xdH1hsFsdDgLXL74tBZR1869DC6b2Xt1lfjXyvKYhSNObZZhxWl3IuKHX5Vtsax
auFvADtL71xlVnN9pFc8+PveB76emMH3RK4fpUrb3170DTtLXiwzCGp1KsfR1XjHDZD3+dSxbS2o
3bfY4c0G1Nq4Jlbxshp8XwscX8vfZwCnaxeAym0Tq1vL/NfEInq1/MqAVhQTPkinOs5tbUuabXVz
ETbSUC9bRLCLzSsAfMjrSCcJQ/iY9TKYHX2HynYvV28YC46YVKqMgiEO7XKDxfREj6OgUjwhfQr0
buPza6v+8vOLd0XCo9VKgbWCtzd28u8OQK76Bm8yk1wxS4Q3FCEuRwANrRKOUS66QbkLC8e/A4Ki
b73L15Z8Lg2QyESgmv7XSyNGJ0xRXlMnMycwSmJT2JGpPd/eVmuLTuaNzkvSsaQbFnNlJp4X+pIv
uqbR762oOkVeboeWtDejw21La6Ph5ieKJ29l8Ty6HA3oWRIQwkhJqzK7o4Rm1c4n37hBJ7tmBbYV
2nkN5GWv9NZEpKh1ISSa6uuDsAeAdHsQa9PFWkgaHdXUXpdMD3oKOMKbtMkdFYCjfukkhrFv85Pe
bISFa3uYpAxCojwjTSpNl7Ml15mmopozuJT07S7+kYHwydKNJ8eGkaV7BH9cK20xG8nhSy6/dCpJ
ka10xaoRnk1zNxbytcsdRqyedYQqAytSOanwB1t2udW2trrsBHgkXkm9XrVdyeTrIjr1BtcEJHxf
T4V89Pz2z+3Fn8/CMjxiNf5rZLGDvdLw2krnoZvGpB7Lbxmgg0L5xspY+VtMUT+FwJL62dUDpFe7
1JoMYP/RMKJ6JlYPliCdu3x6j8TpcwUG+vbQVufPomMMhh94yJaupkgqtYpLlc4orbBNiYehsuGU
V0/OvxaWzMAxWcCaZvzRtYxjJOwmqHwABm4FYNLqbiO3N5O2Emsv2bk9ZL6LRmXismCEV9l83+uj
nST1F79KmgevLUHSUDAhc5yaX4UWGfoUCISdDoN5bK2W9ppuFxlpuxG4rb21oNia8QjkZmBkuDzO
Hep5sdBSFijS6p9UCt9rRRs4gtGETkM5zLYQvjiWWfr6dzi0eP+aXezY0S96UDbB6FZa7wBL3G92
7f3l2l0eCm1us2TfUNL7++p7EVcbVthaAX02jMzryXgCVMtGMz0QbOsP4ijVD4hFWI8g32m1CMHH
DJmQ7qM0pjkeRcejL+elI7Rq9O32jl7bCHOXLFX1+R2/LMRoEwSXiBFwgvqH4Gtb7sRg/wYLMDtA
UgKnNpm+yzUNA1raQlhlXAkQamxWAH2f83oLzbJ2bhAO1ch70cxHr/OlldIESd5Z+OhkkHbZ1NyT
7K0b+i1eKUoxp8fJdfxraLFXfDPLmi7CkDcC3BDzHdiopyEdIJSx1C+3p27tOMxEx+QoSQ9B6385
qD70J/w1JcVMEN7LPepHlnCEG+5cStSNkj76Iorh99s21yZyXifaWOlMuEqb+2UXeGZFS2TiPeUq
/KSiDSs5Ouq3zaw1HxO2/NfO8lIVrTGSq5GoLUa0NKcRqQaRZqGlLMafjeRBycmwcOCj+y4R74pm
i3N4bWpfml9E8elYeh4guskFtVqPTjV9yet7Sdulsi0aG/HD2q3BfchkcrfT27rYm2E8lKHeyjwU
K7hHCrWxeTmGGxO6OiAqcbDWA/QBr3S5V8woNHLLZ914e3VHRRCmd0rpe46nNKSP4sTYR2off6zT
YIs1ZNUygQuhnsUfyyBfSeiyUzWmsqpPldw4FXWDSf4USipKu65kbISuK+EFkb5BfZNy2PysuBxo
NRNFtR6YL00487hPx0NRPTCv+qvJN8xZiJhIjH7kmVhncfrURh9q+BJEl64HZ6p+0QbRBJ9vH4OV
rUGbNdsCKgEwA0sFrlqUxngEiezm0ydvOmj93Ru+T//7HOrzklyyOBe5n0rdUEpujRTIaJem/b99
f/YmL641sZr8rFUSyZWtyImlwUYz4Q0WYGzEDRLmc0MtLJD/SJNREV0xiG3E418rLzM7dBN+OJgx
kOKbiyaXBgqz7tNUMSTXfD9Gii3Q+XR7BPMHFlc/W3X+NHf/LGV7aaARu6T21E521SQ2dq2V3nmR
Rrdu+6AM2qnSmtipemuiFzL+etvyii+H9whU2Vxho2S9GBoqxGImzPDIiVaE3tE/C9a+yz68xQi4
MlSVqTgti6BK7EmRMQSim4gtOivjeNd6oucE1vSsK+lGgLg6Ikif0efgWF69ktTekgURZJnb1voH
qNw/zp2EtpBGT6O5xbSw4tcogv9ra/73F3tbqOlslYeYN3/3PUm+S9UZ4RxwIjBWpHCd3Z7FlTgM
qUES1rASce8umXIUIzONygBp2pVAbmTZhqPc7oJXik/93eyU5kCzQhg3S8hfjkmmN8TwJooLmdI4
lkVj+etTuyQVEPAFDjL7s8Vmr3yVXniIwN25V0B7iIYtdZo1j/nSwMLjKPoErKBRJlctD3p/3/x+
/TrwsMPTMEUGfGGXEzRUvdGMHiWt6Nso3puK621pv6wOAFZAiT1MCXqZ/LaMPkDXjHqSmf4qMltL
tvSyri9IyFxQtJ4Ji/n/0udLspdEUAoZT1pIq4B/71tfQ1q5lWDYDa/mtgNkhDGYe1X4dq68c57R
KymFo/6US/fhQ+i9ejddfn5xBMMelo0p4/PZO5NW7q2YaaVcPjPVk2UDgUaxbXm5WMWo0/XdaE+0
9wQV/BHTU+v7dFbfSdpdIYs7vfklzb3TwoNEY6k0fHrtbru0vxifNY457XO99iRYzyW9zVV436bS
q10LRkDczHU98EtLQHNn9Vk5xQxSCj+ULe2ZqR0b59sD+Qv1urzkZlQlvVngsYg0llCwfAJsEREC
P5GbLw9Vl+o9uD5F+xi0YfSFWab9NU8/WGPdfG4LWSEQLcLAFhLJc6akoBG/seqHQTaqR4C1VB8n
Lwq/tEJrHht1aB/UMPDdJmvTuyny06PmV/GxUIC4iSOIAxrF5eZEKFKPOy0bh/uB2PHk8+K3a/AQ
dwjFJj+6MvTPVJ4Gavmm9AU+deGLP2owJo5B4XYBlJltNSW2pyc0K/hTbGdofqOZNBq7Pm6l7MjF
09HeNhWPEb2OQJlV5XmIrI9N3vwJe0G2hUBM6JibwmY6kAcL7qpx9L/lMEI/VKPZ3qGGGoJ16kr9
zwCW7Hcij8Lu9kpcXyRzjkHEyZPhg/93cecbGd1WYqqx2uVTQtcozdyvJoTk0L8wsXy6KbVXZUGB
CevQxrRLHW6PYM1/kY+Yxc6Q274KKPKcmRxaX38Sxf4QCqep/F2kja169z5diLdtXTvjeSj/2loc
wKFs1MSvsDV25tGHtkmXN95lKxZASEC9Rp6NIHBZLpJyP1NKbv4nqTsUe22LSOs6ICIqxsvPJggf
lqyQhl+QLvQlZFOGjy1PoFKbUT4ndSuLszYM+FeJYKGgnJkVL+/FOgr9UpA68ykUv3cPmfn19jqs
DYNx0H1MpHwt9Ul6XygC39KfJPhez4M5Qd8BZfunKVH6R60Tkw2uKVnm9176K/SOuByBcoKuB29x
OR6vbf1uSqoMlFRZnvtivJNMOqT3VRhPsBeZIuxN2TdTLOJ9P8X1o9HAoRRlWWB7DTRlYki6oDZr
62OOizL3pp6Uh7FSMybfNBylkOMfKC7I55n6wMmFvP10e8Kuj/ns0aHJAoUwV1kWv99PpKYT0il9
gjRAnLnla8WuXl1cQYQPp04+gWgRyMHlHAXE2ioNndGTIZbOBFCu1gfYJHa3R3K9s2Yr5GKIh1bC
lawKcjlqjehJ6B4kK3D66fUuEQuEpBTuaEG46ugJfH8cVDGLn5RUtDWDxn+xtfvhz+vHoWhQLYJt
nd+Uy8gxHzWKd3nyNIZOfh63eJfnBV1sWA7Iv5+fp/HFaySSmj7oNT7vad+mcC807yDTOJfNMWqO
Uvlqt6giH0tEh9cicbVceaopxigO7C45S94bNHdDxPba2YLD1iDfTNkWovplYxpUm0ZkNnn9VMgo
fh3z/HT7+7M/upwuvs8TxAKKCER3eT5CVQxCS4nqJ0muo/edaAafRKEL7mNNr96pXtffKYJo2EPQ
b/WPXe/n2fJcrtcRELjiHAzUQq6Tpqyfml9dYkfPt8e19fWFHxbHGHaOqKqfyih09Oaue0M+hFII
fSaED4hw8uflRrPiBA4LXN7TAF/BaEfKVjy6NgRcFqtCtpCZWhwUxZfUTFJZ+rF6FLx3orK5AvMr
drH4aD9p5AdQ9GUbL4YgtTKcC6YvPzXY2vtZrzleBRuTIyapYZ38qQ0/8c7LHfp3VacQeGU4VtOV
vLo9lE/xDZrwI/csNBNFr3I42c/sGAkRWb8TaRvR24NAHfUcd7K5C/LAPJRWIkAGMSY7Kg6RMyjy
R79vtEfT04RTFGQg9+Bqn54HSx91W8pl/1TTF1LAJGdApZhH00Mvl/1z2nCH93rYAy2pBUNw6koc
d1lVGK9+Wc1OV8ercwsaVwSpMmcBzZBAfgrkXanAHf9qD3L5/fn+feGuwqro61qfl2D8mKpfVO3H
7XNwHSRefn+xiZpOirJUFaSnPglFt6+a+r0EYgLSRbFTaFYP5PARYvHy1W6LDYVgG7cIKjxX/bRi
Gcjt2Iyl2053RvTJLDeu3Ouzcfn9xbSVZtV6Rcv3O9p1JdzHsOEXV+ClWOBYE8PM2aZldqAO/KEf
YOAG3vwhAZ2hDRDnQeOQwPgmvC+DBAXIb2OW7m6v11+w8YszSYIA2T0MowhtQYS/PJNF7Ke+BEnI
2ZMC+AdShKiLEVLAPNRHwR68sX+U4tzcl634Leri1FE9/SwGEb9H6QBiw3lwV6JSsUsz8yNv0Hin
tD6sZ+nUPHR++2wk8Jbd/s3LGtXVb56j1hebWIJGQpNSLTsXagGDlvDFaoIHr5S+IFV8qJTOyVBw
tdThZKbaOxBBTjvJd7d/w2JDXP2ERQw2Wl6MUAXTJk7fBOFegZjvfzOwuFC0LhjEYB5j+xkmrTLe
+PwiTv3P7yeI5EE6b4BlXZZLIG0KWFrOeZnB2vS+SD+02HnDGF4YmSfxxTpVESqKoYgReARHnS7W
jc27NYjFfRLCdFcn8yBmVr9pN8JWuCXUvPBnV/O02GowcZpm1IvZOe2/R+2dKpX7tnynBvlBFrZw
hcu015WxxaYygVHIVqUwnvF7LTx4WgE5w+eMXG3aPOfWExSwh1r904nGIcy/Rv7h9nLNY7lyBS+W
a7HlBjlXE9HDfK/ZhkIH5n0S76Z+w5WuWpmTkjQLwGW8jDD7JPfKpDez85Q4qLRJxTFuif73t8ey
ujUAtHKDkjO+agHTPcEnWcHxqdO9LB2s8pBv8SKvuoAXJhbTNU05HHWmnp2h54y7b5ax8RZemyhz
Bn1zo83R/uIpCeVQXQZSnSN3+KQOR5A/w7GKNi7Otf0NFYtCdYPHPIpMl0cUMiOfChKDKMynbnrw
ZDpq8s+J/2mApuf2kszzsdxe1FAoD5lz0mX5eFFbWcnU2MrPBlSLfu5zvX3y+/t6/Jk3p1TbwEv8
/eVX5nT6Jah2QEC35NcvJzIGvspuTryms/W+gFk1yrTqxG8r7GSAczDQ2tiZSB5AX2bWO4CM/THt
YcLxBCE5WdC8wHnIlWL2aXCvK21yiDUzccC7JY4QFJDNtWJZfKoLrf8oIbK6h1HYeKy1Mvsg1uUn
LSrjvVo3/2hj0n5CYMv4lOl6tMtkc7gbpNCAYbXOSrvMTbjToOz9WYVRg3Jb6R1H3aONqiGLUBVT
9olm6XqrHnG9f80Z+cAWg56TIvQiVFOg/vTHihp3Nnz20m9gQzfc//UZvDSwcP+AR8xiCjFgjkfY
ZnYwNIrNlnjZuhEuMnC5pBD0RWQGE1o66Y0luqOa7cqpcSbhg1pvXDTXRxE8AzisWSKN/ttlFRCJ
J72RhbY8syqOor8fs+faevbUfOOIXC+JLJGRhH8MWAAgwHmwLy5MUW6CTmATnHPTSXVn7Da+fz1Z
l9+fx/ni+1NhNMGQ8f05kW8erGFvZRswkNUh8IDBcaE6T+Xh0sSgoUIoWF54DhpjV9MTFuQbfnFt
EEh/zGUTzvYVNC7VCzFQyyw8l+ZDGB2zbBenG6+wLRML1975Qgy1VBqeu9aRczgMeaxuHI61eXo5
ioV3H41MbJSAUej1oUkh9Nrd9rYb3zcXFeUcfUEl1xH1U5M/fprCsbsRAW/M0fIeH4xRr2CsDUmp
fdGLP11VOeJWkn7LxuJwm2WhyUaCjbZ0xBHOtXt1K4aUVs42dytH7j9kK8szN8INWwilEJyNHPZ3
qXBQwkVwJ0L+0XtOFdlplDv43Nvgd6v/EqzfWXgK2kNc1YfbC7Y+1n9/x+JsWkpXe1B4BudJ3rXy
wQx2evcGEzS08s6DP+Aa8imQLBmLJgrPMJYr+rHzPlZbXThro3hpYnH8jarrjDgOQt4Vjgg1YXPa
1OlcW7CXJuaf8MKJeYFaVwKUjefQ+CqleyE7GaWja8fby7F2fl5aWSwHt4HkC6nPXHk0oJ/KLTWP
1YkC6UGVAw2Uq9s31KYxQg02OOfiHbSvBfyO0v4NQ3hhYrEWConcrk5kdnYDv6JjZqc3fB95KpW4
EQyxugggakGKyybUg7Ov24IIw/bGbbW60C++v/j9llK0Oemw4NxajxTHo+zRhJ4qfMuheGFlsZ0Q
BNHCytOCs5Yc5OghxuObW1V4duRlKEq0+8LEYi/1IyRbVWqwEF/RbjNNB/hs1m8YmS+MW0YWj8fe
TIBXZ8xWH2SHshHhpYLcVfvRqvvWOMNml+Qf/rf1X9yS2hBIAXiX4DyMBzjEoy3XvHoEX0zb4ors
FBoT9WH+Pgrliqu/UrmP5/bFsizr5UKYWWZo8H1oM+vfyRbjz8bP1xZPK6WJjKqKWJBJtsuv+j//
0+Rri6tRjhvFxNcG56a518rDJh3H6uGDM4uWN8o1wPouvWzT16YxotB4pu6qlXDTPYbQKitf3jCK
F1YWW2joA6OXK7xgbDpaCtP27vb3V73si+8vtlANl1vuG2Jwrqe7zo3Su6HfcLIb87SMs9pc9tS6
ZwQ9sDRKymjq9L8L7+urx0FZgH4QUrXSnHO4XI2yiYGWD75/bnK7HJyiOA7NBp/CynZF/FohH0gu
gGfhYimA4oRqEbQC3fOebRm/SnHY8LQrUyWbaH3wH3auJGpF1RNj3ieeO/TKbowfrOij0Z9SyGlv
T9b8Sxee8MLOPNIXAYKkCGZHEcJzE+E7ZU5ENM6yle909FyG8rucb0zcfBJumVtcILLpD0g3YE5U
vqaR6wXHMf0Wq+/QN924EK9384zhpIRGHxYcx0uIvQdp2jTGnuhq+glRBSN7hMT+9txd74LZBGkz
cgIrSSfd59UAQZPkZrJj+Oq+CbYixA0LS/j+ZCZRnf61EH6bJTi20nJrkwRSBdAKIldkGBfLITWo
v2TZILmjr4OD0j4U6XgS8u54e6KuV51Gc3XG7JJhBI+8OJFFRGcF6D3JzWHuQazpKFTFL8kr9z2w
yLJuN87O6qhgf7Do1oK8bVmmmYphTMeaUaVCd6+Fnm1mIvoYP28P6vrkkLERgRPRXIEE4PItBLc+
AOKAWKEKhoeo7D/URpWQIZt+9p72kE3TRzN4fZoTmxTl57XiYbLswgmCzqqiPqGRIIVKfYrTHyPe
B72pU6XE4YZrWNt8YCH/my1ahKyxolRalAeSa9V3zfREhHR7Ale/D+IeeDr0qle9KZreAbsl8eXG
6scw/JlQmLhtYG0fwKAqczbpAruiGoFapQSJpdG5HyIuYXqBfkRHFqq7TtE3ttzqWObcMFwgwD6W
EUDZ94XUCcyVqtc7CvCOprxltl5YWFw5aH/L/lSabDex+BhE+UdKq1tZzmWHJ5cN+wuJKQhNKKtf
dSAqYt/HQmMwYzo632rEDRCI7+BZfxYCxTakSXX8qv6dT7TIBEGIJGB+8grJriPB1stif3v9ru9A
eq4kABwyzWB08i3chhy2ndgONJ1oilN+FmgAktxyesPKaTN7J41SKvRVi10ujqPRtZ4muZESpCdz
QBmvLIyt1oi1/aEByZ+5CsigLHsWYgthbZFOKTdEZ8z/xJX7hu3x0sBirszC6zrcleQa0btweHgl
xvTvxnj5efkyTKhUzY+rcZLcyQOXsMtfHdqy0i+mZ7EI5dRpHbxYkisYp664y8WN76/uJFCGSBxC
8q0sg4G2GLI4bVUJaT2nKY+19WRJ7xDGub1fVxf5hZXFJHllSgtspuAwy2gnteHuz+3vr9TyoYig
SZHADwbU6yqXoEXEHGBFwvSLJn3M9BjZEzeQH+Uwf1che6s13q5LBuSKnrp+I8+7NjqY/6ArBcAH
Jm0RK+TNhH40PcquacKI6me70+3RrQUJBk6HNksDkP8yR4pEZl4kEs2f8ZB7oa2JZuVoQtx+HghQ
Dp0sZnca+lIbAenazsBd029tATy+wqBmkdTWLbAqt89AobV5Mr3XaqpfeaO19xT72o0a4pq9uSeT
+iH0q1dsD+EYB0rl1yK+TD+mjXmqUS/TD5G3MZtrq/XSzmIvjiP4+Xws53F5X6e4OqH+8vn1Cza3
zrBYyEBdBUAlupKTJcHy4o35UQui9/CloIPaDe8TWXtAj+z1OS6m7IXBeW5fvFWSQIoCU8RgVn/V
uvtcL3fF+KlT+zf4UtrVwTbDlUNb5dIbyYJX9oYoQiBXOK3liFO+uz11a6sDmJfoiso+4NH531+M
RJnGgoLfSJ4pRIKmQFvo9dUrAhsEiHmboi8GYfilBbRKQ1+b5n3dF/RPu4UuIfr4z+1hrARYL40s
b7UxaSojCjCS97TNEiOjbGsAUJDlw1sMzR1/M9j2qj07QoE2Tufyq9WcauGX1zxU/afbJlaWhJuZ
XD94MuiqxEV8FcdpGBpCrLip+tW3fgMlu/39lYPPIwuSTB5btBgtr6BcaqZKEGigj/L3Vf21K49x
oKFD/eG2mZUlIVyCWnJmW+a6W+zdriylfKRx3g3RxkEq6iu6GW+wQCewTP+fPAdOlzsLxSFtJFcE
E8BQ7MO0f98M3r6stvp+1wYyg93hMQXjyaVwaaaQKtUcTe66SXgvTuh3TpFTFRvl0ZVFp7EYYBcl
ClDiy/dvPmST0kzcaV7+KI6Pye/XT5UCBRY1CzSw6P6+HIMuWOjRmnTfJ2jkIZPipoX1PHnihq9f
nSquL3gLIGfB2KWZEQ1ic2h7tlYnH0ehO8RF8zUM4o1q9Vr4AfGCZkoy3fgo4ixiTKCpcaVnPv7X
srxZQXN0lCS8A7VxiFEptZsoOGU+QkXF9C6r8p8wRdR2C+Po7VldCRT4GexAZpSX4xIWP+gBgudW
BLtHNxz6BMljLf3cRvoXxQtI349fb5tbsrbOsS9YH84utRsIYJYNlh19F17SNZA10NV3mAop+tVW
Vof2uSXugnLo9qMFPuv/SPuyHrlxpNtfJEDUQkmvUm61psp2tV1+EVy2WytF7duv/w5r5o4zmUIS
6YvBuIHxtCK5BYMRJ86ZqFZ8a3qHbnhkjY3PoXz8Fz4EWRRBqYZ2losGxbhxGzQA4JfEyeSjLc+f
Iy+IGfr7VD2xMsT2P4M2TRNcTTB0QU4/2yypW+gyhwbl/VMS519zbYohr5j3yb6gnD8Xmknv9cZq
gy6i7qbXnL948uLg40kNWBeg/LIvo1EB2d0efcxTm2xNt3rpTOdmgB3W9sSEdBGXI9qhWhOd2EgJ
+HR6sjxt08QQHIxVgMU1VyOeH+D4QpcQYMTnhzRZPEgrk2IJoQsaT35xI+vtx4IhOMJq4WCApUk6
nPm4IFG1gP9yDIb42dEVcbK4/s4Tt1ASFpxuYHZDq6H8TPYyvJEHAxxLpKiACvueFvq2Jp9ZHKNF
9hP0Cq4furXbEt5MzBP6AoGqO58tSMslXhk1c/hgOF93oO75evv30c1rw4GgJosmtPPv97WF+l/e
zSE6brsNTZ4X4zlVNYGuLDl2l4EbBh5EJO3OjeARNzn1MNshCHOiL1nzen0M658XpBW46hGHyXNk
xT3V0BMNhZPvpX2XImV/3cDKmuP3/zEg/v4kSi3NVmuKEgbgCvaN0WAUw8Zzvxj2sJ1AiDgY8ea6
xdUhoZsdTXSuKKcZ5xaT3B1nPS1s5FS3abxniut+5aJEBs2GeJQ49Xhnnn++G4embJvOgUYV9MSD
4aXM/mIApxakKcuHaqCt3TphufzKUaxJTUexKKoxSJd9n8YgjGwbJ+yjLSFbvdm0irOxbgHoU1C6
4z+OWKSTZTcj0+bIqjth0t4jNcvzR0NFFLlyvLEQf0yIn3BiQitrfW6ReQOc0vOZJryhlX8vX2/f
TadWxK84sWIXrrE0CwaS6gen2BsqNITYLpJPhHAiFAIIiM6BTpG+71FeAnVaOKGd/KD8HlTZVfrD
emuW2/FpqGagmoBEhSg3yA0IpAThjltyJ1yKt1b77VW3JyXOvi+teFX3hMLfOmHkDsGob1uAKSPr
VzUrbtv1CfszDmnZuxYSRcOAcYxkP1iHKIFs8i569/rt9YVf3V64O4iJpkzrAjYPrRNtRsKHhpr9
XqD/zD3mVnBjF6O4cDFpf4xIvqqOeqO03IiGeud+TZhxAGXoj+vjEPNxucH+mJAec9ls6Kk5ahTM
VM5bPeS7uBxm9BmpGqrW3C5uQ3BBC8UNiIudH5SJx1BXAntAqHF/rjexinJ0ZRzg+0TOC8TGiCjl
B0q9QBF3mgcQqXl7m931vxwVhcDKCFAOE1TsKIyhxVi6ag2rHboRdIBhD0Hxn2mq2FBrAwBnMnHx
XwOIAunioLXuQSHWxk1YARif1UHSQLngy/XVvhyDBwu4+eBLBJWlNAYKXigdUsBG2E7BbPrecHf9
+5eDEAyMQppRcD9e4CIWKMJDHgzp6RbdnYAWbLmR7+OE3nzIYQZyIII+F5GuXKN0gdPnDdGMcJ6A
v9B21Hlh5LHL94b+en1Al8f83JKY0BP/nnRUz3kDS9r02avvGYDaBGBK6Pxet3MZB53bERN7Yqei
mcZ44UFNBYQwlnns68KvunAyy03TPHa3o2TQX4J6OcJsE7tZPi2u11gxWNaM0HFi7AJIZsdPkKD0
jeXT9XGtbbgTQ3KKhc9V4erCUASV5Kn/3gAId93CpcMHPAasSugpEogceUuP6M8FSW5tgzG23ixW
DjGfbHyvunyXDvm7sYzfrttbGRFwP0jdilfKpZibBrLIoSfTFDqj86ugcDVOdnMZRPgYKFegRIoE
vkwORkxugVTNmsLM/pTsrESxJiuHlCAwouLhgyDVlPZaB6FbI4nxeedr3j82yVORK9ZkdY5OLEhR
i+30bGIR+LOjPPf77vOsCu7WDECLWfh5/AP+7Py46InrpKZRgo4XCvdVR/0hvlGHCncvkgInJqQg
mMUundCMCQ0WRI7dshmRHyxGRbZlJfEDKxDGpsgPgkdNXuqYz6Yx9NhNQ3sHgfjS9Mt6T+N9rAU4
jva8hWgCVRU5VmYP9TVIjQL2hUejIV018dCwvOk6pLqNMXDbHq3Dt98DsIBEOsreAJfJ+LjImlvS
mxA0KON3NymB89oM+f76QVzJH0G4C8lbCMuJ/KdrnG+CojCjoh9Qq6mqp9medzlatPSS+npxF/dP
Mb8vBnZX8ZsDWVhFvQPpe8EsI+dzkeh1k8lAkr3NIQS7DD/H2trqpfUdRDQ3p8FhCj1hiMhRIUI2
/HyARmozovccSVfvUA6/R/Ks3UisKnb5mQnppGZ5hd6avka+tdM2+Tg/tW2u2Atruw0sAPj9uLHx
4JZijlpjpM61FLnNbIhBC9Y9G7qKv3Xl+kRgCWYc1G0Q38ilqKQczUXoUYfa6O2YVxxZ7QaUgZCy
jjYRgQp22tYKN7o6LhQPkBZBu8rF0c21DM/8EqtjdrFvI0P56/r+XnHT2ExIHAniCTwlJB/HqTuk
tIrmkKdPep1Dhjrzh/T2qwa8H/g4wlpAGGVHCkkIN29jpPQK0AllzRIw1UNpZZrOLEh+dG4XLRsI
LGBF3Lde1cUq/vXz94vgPvPQt4GUDmTPpA1cob3GaGytCxO7vucstfyMcBDHz891Zjy7cU39nFjQ
IFEletbGhe5D5ELRqQQiUsmJ1lPS8KQve4RQY9AmUTDejk3C0PCgAHgWcQCcwPnxNyM6W/2c9KHW
jb7dPs7afhp909te32drd5Dg9BUs5qgTw9ec2+G6BlCEBjsmKAB7vtNb+qRrh6a7p+5yIF2yycty
H7sLGhQVXcEr4bUpUg64aDGPFxll1KsWLTbzHrokr9qSB0V/P/dAthW3g6MwlyeGpLtiNjuRMC/6
cKEmGJi5nxUgkL0+kWs7wgTXGBpGdbxM5AZxlIdSJ6uKMWTFVy0HlE1xVtcmCyEnOJ8Q8gDkKjnS
wuinuMpR4quZu+vgS0lP78zYhfqFwrWJnSUfKnF1Q4MBpbgLViiQBdsgey6HcGw/LfG4zasfsYbi
RRTv0urt+qytuTk8QoBvxetX4AjOd59lMWqVHXafkTgHOoFtiGX8l6brinBh5YpA6eKPHWkHLO1A
RuhC9GH6L43bp+an+b0b+VP98y92ARJ1Dq5tAtwFldx2xzNWmNXUhfmwARujSsVpbboEHxEqJRBJ
NeX+hjFP2VC2bR/2cxFO6IeL6uaT46qg7Wt7GagObDMdvgd5m/NVoQAqGCOjOC95svkdE1Wb+Jrb
RlIT3FnYzCiwyqvO04KMadSHehny7F9r+IoAnvSPFfqxsu9Oubu+ydaODrYy6uRIbwoZ3fPhuJrZ
lEUBPxO1EBxM3prqJ1tQOFalC1YoQz5YMv9nSMzryTveG1HbNlphiD2bbbaxyulxWaKDSavX2ux9
Pe6OVs53DFw1gVX8ymK6wSIr9uBKGR0/gyKvjoeqaJOXro5Wr9yl03E5lUb9ZHfd05iWqOLqQWNT
NP13m44xiGLkj+1Qej5go4fUNb/8xZzDV6EYghDm4mFejcRreI8DZ/SWz4qDO7w4zjceqaQYPzyE
7K1cT+ASAN1CPlbaSwMt7EmL4EHsEQrWcfnA5+lLNQ7ogGxGX5/phmXWJi2/ul38PvWQiLMZlNCX
Mmh096ehQ9WNT8+9i5ImEWy5xdFhZNvqKjaBtaML3A/aBSzIk+MFcb43+jJGyT3FhBT0wOvHHF3g
bn47sExQj4rEAUgvkYKTVh5ZXM8GaHMOLf2pJHvy4/qirvgFpI1QtgGoDNTZcrzIoareg7lvgih0
61df7fl2kDEejHBvuEQB0aSOmMSTA7SAkSyyS/x+nqdBjXyYkrhvxfVY0BFGwPORYpGbKpiex5Ve
j1OoFWbguAzp6Jdu/mnaXxL9PZof3PrzX8zZiUHhnE6GFFfcy90Ib/xae9Raw3fZt78xgKQuPBzW
XfZuqHGCXjHWp9C2to23mf5i4+IVClQzIl0gmBxpAEVtW9Pi0SGspsh/do3XOlJUTVcCDljAznUM
gOTx2JGmyOhc7tT6AOmX7Ju2eLtu6VLfAzAy523iD7ZKHnvlQjg1+JFbOFkTy0rzLm3IEDoQ7imm
HUivgyr9rHe3P+HP7Ei+aeK50zbgTg9z13vSZ/e+Sfovidfsru8A1XCk4KYho1GW4zKE8YiEm/FM
my/l8DapWJzWTr8NMRncK0JuU84cGhQESH2LCBTa74v9GLWKK2PFQ6KHBnygqLOgliOD2fgyZlWd
9FNozYPfGoCwAPrRvl2fq7VBCPkdUB8hjtJlKmhqzf89juWSQvr0E+eK6sSaAaT0kI9GfIPmIMkF
e0nV6MXYjGGfILxsk/3tv//081KA2bhmn/GlHcN62ixOkKsizLWzePp96SzqKXB2y4jvuxb0gP2o
3BNyX1XbUVVyVhjyJLjS2HBKMjTrhma7aQpo6L14c1DYyIAqXpnrhtB74+Fxe1kiKN3O1tyEjyEF
A7RnpUEMFb/c+aSDxX7qFdtrbQ9DcwUvJxBdXTLqjlzD/55OWP3lrco/u/pjZSmcilgBKeDB++J/
JuSJQ9dCO3nuMIZLm+5BdTZ1aAwMGv5QVI+Upv6o2hJr7uXUoOTFmtIibb7AIB1+sOJhTB95/VYQ
xSWwPnNCGwc1xEtGYG12LGBl9THUPFzKaF+yEnBpo+XkL84PLpv/Z0Y6P6hxRwWwwNh2fLPYCJHS
/u66hdX1QZ8H8lHoDUcT9/ltBsUGMjUxHEDd6OMD4Aj1E9K8RRAZTfngTA5Blk0fDk47e4ckn+3D
dfNr84jgH6lJoLMvKUTtOUd+f0JbMo8+E/3enDaDqq9SZUJsmJPrs+XowAVAVw8Jf5vzeEO8zx5a
Ja6PY82PfqAZAWg0LnHmdKpLyloDRQTnrd30uiKUXasfANmLVlcxS5fMh240zlG19OitBkLPrn1I
bpT941z8nO3M5/SHBZpcJ70dXOWh/RHFHnSzgHRZzhtyM4GYirHoYQeGuQC3UfE8UWs4LpWmInSX
2ftFdl+0WkK4EjQCoIQRy3i6TBogx/qEMow7zLu2hSjBC9L9O6SWA7vZdGQJCjhec2z9BsllDRIf
+j2FksS4LVnkW+S9Gh+78qfeo3sov6trlUIGWTspaIIR5QFE4xepR7fy5rIx0aq0WPuocwIekaPZ
0wDPZpDGPlrpHr2uiEzBAPjDtu7y+gWHN7AmhAXmyzDcISDZVIUqZW2IAyo7WJCtIzthAs2Ai1ya
N6eMcig66uIVb7FHL3X9Tj/o2vjC+LtWZi+039Y295nzONVPKX9fEgZo7+BXS7OPTO++7ytfa2LI
Xh/HPntxWxLE7ajwl+vLi+kTMAi0rsqpszYvIVBLsLx19o/nJv68POvdp6Wud1ADCipIAbFo21h3
UfvTKh+ZeV+VYTIleIyXG4M026agge1A54VHPrL0LzR7uX6CV9yEaHkQeXkhnvrRC3yy/6LGHaeI
ofdhaNv50ww670ch87Gl5axCNAivLS0Z8h1o+xGhKbD00pJl8aDZTYslq7S2esxb6B1O2TDf2/PQ
Bu5StV/cvK8+NZqnKbz9quUPCk0kLxFdiD1+MkjbyG2SocYSji6Ywqi+IfNzOz+XTbwbQXaxNLe6
ReTJkf0D2Ak4feeiAFmSPLOqjHVh6j4Y88O/15fs4qrH1yEyIfY9KkI4WuejmRfNGvWcoJ7CbS8o
+zzxgc/tAyjgpgfwhcaKjo+LLSLZk2+Ssdba0Ru7cAQd5VQkhl/qQCQgO6eYtosgUBgSlSJko4Ti
gXQpC6Bm3o1TH5J6oAE4190HdD+Yvqulr8aQzHvMtwqntDqZgscOLS2o4Fz4eq/omUmtLiTTY2tB
gC97WPhre/ODQwztxIwU0SCi6AZjghmztDe6lfvJ9HZ9V6ysEop4OF0iLYPNIe3xlppFRcjShM6S
/NMvdfGprBYSmF5Evl23tDJlaMmCii86IwX2RTrHLqPAOqYlLEX0B/imjhrz7qKx2A5Fr+J8XBmV
BeA/0HYIVwBCl0ZVpgtx4tqu0Y/3wvuXorjTnS/Xh6MwIecZ0E/qZIzDBNHuW0im1eR5VPX7rtow
wOBDcXBF/uf8yDLUN5O0jqqwTZ0RuRI2bCtSFM8sWhzFIVpZHbgExxUivWgslveBEdez1/GqQTF3
u7h39nJoh8NUvF+ftJWjCrAAupcFNByBrLQHWFQhQUezJvQGZjOfd2Q69BpkJwhSKQ+8S4oD7ZdU
Aey4TJp/3FGCUhaVZORJJQ8RzaxPzRiDK4Z7tG1U0UPlHB2C83q0UG/pvuXpMarvmKs4XJZ8dQm7
IN9GOQTPgIusx9IX46wZvAlpl+d3UNFdAtdxVSH7ZbgLngscYdSTRScioprzbVI7UKUf6cLDuO++
FMT4OhgkGMx4E4FWHHCXfJP01YbU9hx4UA69vqSXe9QAWAucwEga2XjeSUeNRKChnPSRhXE2bHI9
BseH7t/OloRu5BMr8mmzTMbrWF9Y6JX664g8WLS42+sDET/0LM6QTEiHLbEpuPxGwkLK/p35px6V
avC97K3+qY+/V0no3IzQkQxKqb2kMg0NDwYWJmbgEcfXblUxwt2EWcNxw7ZAyy1E4c83xuJVdet2
sMD/bR4Kxam63NznH5d+fta5pZvP+HhuPMxkM0Sfrq/HpUc6/750aEGQP0H5Aeuhuff1l5keWHaw
qsN1I6u7lyKBBOlu/EmkCzamnhbbrcnCzLmPm8c5eaC2ori/Mk8ir4reC6HwZbtinCdRZFt6ZU6z
hIU6mBv9IVNs2/XPo54LqA+wPjJiusm4RU0tZ+EE9U7D8ZdElVa5dNrwK4JV878WxC84GQAzhgGI
P8bCwqC7qYBrYcmhypw9odHjPDPFuq8NCKBfFKMA/0ZALHmzJO0pb1F+Cjvu+qOZQ1U7uL7ol7Vc
OEmkccW7FNRlFxGjHnF3zKYJI8qjh8lLv8ULe4zsHvzW+oPWaUFHi71F+vuEaFuyTMFU86eUdopH
lNhcksc5+xnSxELyuPV4rrNwsYc8SNPpCNTotuXd3gGTHiD3v9NmUVxJlyzMH2NHqydiClCJXFAJ
gNTX1dqBhfbghJNXHJI2fYRQwK4BJ+u8sC0EUZ6mZPaJV23MdgnyKUMNOTsmYJ7Vm3xbo1/Zv74g
K6eQQCASGo42gOsXd0jfey1dDL0IydwAWBGCiH9TVKoC5IqDhxUPtTSbCN50aWN1Doecl+MUgCQ9
zi4UGI5J9ikpaVA1ud+Nn5r8n+vDWjWIFwmYm0QfsgyFQPuNtrAhYyFUFp2h9ZN5VzuenyZPjeX4
baUjk5Df7tBAbA+xc6jNrHTLaBpfhqyDOzDrQ19sZxKjz1uRnlhdrj82ZOh/zPH46SjGlSCd5iaw
kH5PF5WA1ooVQcEI5Cd6AETC5tztuAuysJQ5ZRiXX6f6a85ec+P1+gKtuJozE9IBTBfLyclol2Gv
H34b3v7611UDEH9/4jc7HKZIbzCAxHikAPpCAkzLeoUvW7klz4Yg3S58MDJi1jDSka+dzvYmy8Gx
NQexisNXZUg6PXXTNBPuuDK0ez8xNzFghPkdM1XbV6yq5BPPxiNdyFZKzSUvYYYufZDnv5wCapU2
REeTHdLfW6d4d2rkDqFa5471vqSFT9m+HKGhzI9erwUFol/9UWeLT7XHeoEcHX/D4yYYB8f3vPww
5+PWNWp/Ag9xeWewnZF2XxYy7xZvCzkR3zN+gzjEL/OvBaSUS6NESmtTO2QTz/omg2aXa//Sh3/y
Mvbz7NOsv09IbHTcAKLh1UuedKK6fVf2KI4aMhuihH4pV5YOE+TMWVkJjAE1+La1M8Wcr1sQ7JqG
aJaXk43cnsuK2nkVGmQKRhc9giog6spJwBj+WJBCxRj93jN30irk5MsQ7dPpq61trx821SAkb9F3
g+O5TVGFxH03jMem3Fz//sr2PxuCsH9ymIeu0Ss9x/dH/akYgZm9m5dd3ClOs9jd0u4/syK5DJ3a
/WQZWArHpA9IbPlxtEcs5NNqp2nj1uvfr49q1R7YEaHjh0zJhXo9yfVC0w2DA8HPgioufIeHOt1V
Y7QxtIf45g59G5Bq3E5o7QGlDdBj55NoI2NidWPEw2kxH6z2rWA3l9CFBdT+QdoJtWlAAs8tzIaJ
Z2hcVXjUP2aO36kgaavb7OT70gi6We/QBctxGu1vVvHOc0Xwu7rNBGWl4GjBe1py52bRL1PdGNgA
ENjh/afU+KeoUWxQgetVdiRvbo0IgNOIwA48XOr0+7p/iNznRaV6tbrBKEgssNwI7WQEupa1OQhw
aBXm1Ef1p10OJfGr7KvGg0XVxrvqZU5sSUeUsNT0Yo65i2Z3V7Fl0w/53dC6twergm3yf0OSzmi5
VMxNDQxJi/ZuZftTuekyFaW9tD6omdmAGgPvBzQLOnpl4FeZzXU8dJ51tM1h3nRmbT4bVjrvIeNb
PiZTX99Il/MfgyCXwcBwzVyQA6PJWltqFKSORrGhuoHe+hs99IcFIdktqIfw0JbrDzlxSQwSWutY
JeYLmVHO0kqF+5QbHv5jA+E9LCAEBpLx/PgPEKiK6s42j0llLyCGsKafnJX2Hkw9fUCGzn6w8xGy
MkltgDgcAGg7gquLXbtW/BK50Ihf4kJJDuTeqI2hnCPzTKHKOJuF17RhihI9N0oUEUu/jrJtMn1t
oocl3pPo20C/R1UG6PBhdNFVnX12h9elS3zisKAA8GO0/p2K6Y6BEKqqn6xBkboTh/zkthGzZQgk
kwfVAWg8yb3CSW45RRXb5DhzCP0mfuP1Gx5vW29j6bddz/81JXBZDjwzDJ8vTNtYeEqaFmrAFIyV
L0QFjv1I1EhjASAaTc84mh6gWZIBVM14UpUNOTZ6zu71zKp3dj8MLxHtyBZAYnP2+5aljQ+5Vx25
7ZHeZ7NLdi2PDd/SZvvRXrxu1yCafp7Y3Gy5ncRfYuqku6pGKH+bE5G3hwz0aV0+dLTv2rBqt5W2
4c6hyxVTLkZ8PiNnO1AmEEoKk1WoXLdgNfjKU7wHM79VoeJVNqTz5syNlTQmhgH9R4N/Z2bnDyqE
v3SF/HeqQJKOKBjFA1v8/Unkpc1zNvR11oK2PBmfZ6ZrxwzpfL/3RuhaLtzcTIP2OrOiOVwPji4H
hxyBaNJG4+FHQ/K54aidW7OJTPNo2buluke8p5TEkcIJcRDE+xYlfhQJBBXMuYklRaG2QA3umA17
nmxm1RtarnwIA+gVEOBbUcdG1HVuAPqfc1MRZzhCa6KFYm9Uv0KOMCl8j1f5JzNPjC9LRX/Oc8R3
A5vIHhwV3XNGGXh1uBepWCTWHDRaqNBaCSYaDFrGreido41trY3HzMr7TdXrxbZ0B7cBTGVy75oZ
Wt8QZk02buL1n9FUpPlj19oIg53uxhqhmJqznyKFWjb0mI1az6fj0txp3i42H01VSWFleeFbEcuB
+QPoWrlvLJvbZB4bmJjLZ3NOfW14v75FV8KEUwNyuJsvWUz0EgbszyBV7KwDKkzeqDgHilE4Usxr
2L02TjmMaJ6fNSCCvdkXihvof7PkSE6EzlhiIy+no6t/Z2lIk32pElCSMnEfay0sgBNOnAQ5l5RE
HciGR707NsU8WhBsYmz0AdUrf9XUi3/SNo0h/+ktweRwY/ERaamktC+dCR4lApwMBTwUAeQymYn2
hyTtzP44jUYfeHF8JI2DKlbEb57NM0NypWxelsXOI6M/amRDqs1c7CaqCG4u4wZEgKgHIFWAAV3U
G22LTXhAgCB2nH0krkuGDtldZ730qtzHirs4tyT5/mpcOr6YaXf0jH/IsrWTh3Z6NcqdjTxM3m5q
uk+7+wLtNteP1eWOPzcreU3wP/UQPofZzLSXO5ZQ+x4lZBWYdMUKFHrBkAdUvCh1iS1zcrHpJEmt
gdT9EfKm/pJ9Zarn9qV3AM/IiQHJw7G4mZamaPvjnGt1kFfaEKQQD3jVWD6CU8FUqR5enjKE9wRv
bxw08CzLEseuC526PO8woNfolbAAarQ5AH+BWe6bGwnlcaIFugNQPtHdDrYTafLSCeIzi5MbR46H
fr1PVHpWK3OHmhfqT3hM4AqVy2rVmDPuWJVxHNvHLNt5TkDa3fx+fZ+tOAV0ZaMwCzYwdI/J94PG
SbyUuCePs36oswdmbJRcrAoT8g3RxjqKaRTgy7zAOyNIAbWwFKdFZUK6H+aWdaXHBL5zesi/D9ld
o+opXbGAzjQDuHgLf1xwuUJwT+NmXS7HXG+tTVnkd6UBeCu1VayYq4aghgKaK8FkJpeIcqPQvCyf
l6PbVHeLYTwMMUv9bKaq4GPFhQpaZ+SogL/AqTHPz35vtzEYSluMKJ227vLa6lFgpOWTlVTq9Kvw
kucvATy6hBwY5B8Q0F6886KkHbnp8ZBmmR+b/9rRy9R9o/1dyqPAqW9MkOBonpmTy0NDny6c1TDX
L99pcceh9gqC91tPzrkNac8tczkVtqHxsNSeivJgjZ+TGxXzLoZhnC/RBD3EMkmQrNTsO5EVbyfF
6b/0/+djkPZARkndGSSpwnnI9qDBjiBScX2WLp0YPJhIPgjwB7BP8vPCGGhmMTz+nGnU/Rm9dnFs
jn5cObvIQmHlurWV8ZxZky5rq4umdmjqNEzpuHXc7DmxlS2eK1sZfT5IUokXGbCy0s089AOkCVIn
CWe24S7Qxy92FvS6X7cvc/x6fTyXzgDQS0TtgggSvcIyxrMXzfh14qQAbui+Q++bKvYdlWtbmzTh
AkASBYoORALnu8wakr61miENIX782VYJeawO4eTr0h7W0dzTZgRfB33Py+zOz4Rrz5Ee3UhyJ84K
oKPAuKATwQLmTUq7l+nc8mkkaUiS/ZQ9xMVdVmZ+rj0086ZxFMDitT1wakyasqQezN5pdbwUrLfR
PuqL5htFGuQxeGDt31GbKMLd9Un8MzhpEtHki9YvisHlA91EUexnSM+lKrj0+kZAVI1iN4Du8m5j
4FWMEfKk6CFv8tcqq5t7R+uJYk+vWQEsAM0jQH7gWSrGehJzplVvJJYdpaE9fe6nwHO+XT8zqu9L
IediRh0r0zQLmaG/GOytK4x/rltYW43TEUg+TefmZDoEI4jZnZ4dKn2fcgVi6/JyBv+GUOZE0AFf
IxctnCGtJzZgwZvuS1c+CKo7Zhk+hdyK1d7IX/NxdE6NiRk9WRHX1vCCT7GbdTpuZu4G88/rE7Z2
XE4NSEsOij1njFMjDSPt82Rv4mxCIbz0WQWZqST1U02BDlnbAqAoAGYZgRTImyR7RjSTEu/PJIzu
5zclnabq69IGM/SOp3kxJKGpWf5zVauC2bW1P/310vbqFjaPxMOvT3vESv0WWc1c/zHEx9uzHijw
nEyTWLaTdV+skqFJCoaOo/bT3WnFj+vLrpoo6abMtNJJMwvfB/NgPQR0e/3za8cQKTwoK0Aj6DKA
dXhpz6ZbJOhUdTbofNuULbCHpkrDdG058IhFngFdFghlpM00znHsxkOShJm797x7on8yybjXDDOY
sl/XR7RyTlA3QEsTdi5oG+XQgmfQSI7MOQ5LFPWSaNzNnXGvT+0rqSB8b+p3oFbMFCHTyixCEg0U
gEiIioqVNDwSlXpde14cavFGe3fbva0qiq5sA6E6ggoiipYIMqTLMmduB4a+BtA6O35lYOLRF0UV
acUCEPWi0Q8IN4BEpRNpmtqopRaPwyi9j++9SeGML6cIcdEHwQ/2GsiTpQNpTKmrUUvrw4pQX4un
OnDd4UtsqFjfxM88fyTBDhVQG9E+7MkvMosxOhoOGBB47prPbCqHDfLYtR9N3Nk3xqDq8ftIxF0a
FEw+RPAlySSX9qIPejPFQ5g6rh+Z3E/I1u1+ps5jVx2beNpq3RJ0ZHd9l1+uFh6AOrYaqmWo+MkQ
jKLHBWrZ44DW2wWybuUxSdj2uomVrJ2wAaEqvDwArpV7SVxjdtI5nYawKAc/1sDQyANSHTjnouMs
6Evup7HrT+jAtZimiNY+aibyvOKxK/jAHCiqy6hLSCl1NdpmutDt6NOUguOucTeElmANzu5p0nMf
7EV+bZrbudQnP26QtqRM21rQwHWq6neVWvi/6xs0xSo8zNpWRrcYGq1EqRJv8XOXr7Uz44tdd2Gs
m1rA7Mx+SBLX9duo8RSzsLabRekZGTK8+xFOnpvKXLNoQcPTQph0wxMwhyy7Ahh9lbzR2m6C5wIV
lKi4XxA0JW5fpFpmtCGj0x0vyCeiFYpof23SqPFRTkdDLLBK5yNJnKHRaYKmSM3eouXKH9rcL7hi
y66N49SI5CWhtdwgh1V0oVc8DsaTCqR5mRgVZUSsg4NMJahz5YXXO4LitAHuMNv1++Q3uiH9Jf3B
LWdf6y+kCBs3VtwsqyM6MSmFF2xxvLnSiaB+JOADI1+YqVLKVpmQIgyAjCOQvWFU+vJE7PvyRtEj
RMZns0alla+i3opohu/H5W9m/qxUuoCrvx9ZV5xG9OyjL+x8Z3U4pK2l5+C8cccgQ6tUqeqCX7WA
9UZ6F/EwKAHOLRSFbtd0dvowa168IOK3ySp9TBDY/tHiKDDtwEiff560jWMltdkjr5cemIW2qwZN
sMnwyIroNTGzHzkxNwrfLiZd9q6i2UuQX6CfTnYsaWzRpGUebOZ7b/oGATW0cPh5bPljGm/T7i2v
m4PV7K+bXZtIwfEJ2kX0bCAXcz7SkToJ0TMdRHDFMfkxzS//f58X5k9i8WRGn3fvLTifwAt3P/JW
0Sq15sMQG1lg+ES+96KdvxN0nOaCw2g0/6Rodu3tyVfqo6wGFKdWpDwFMIU9mQkmKXLn4kehWdYd
i2L7S1032jNfSBlQSGH6QOq/pV6bHA1zZrcRJH3sSEEriisOUfSFup5VQr2vW0AumVuDX+xsTYXz
WZ/J/xmQcTPu4HAnLtC0yekmMzaGu/+rvXYyBhk3ozlxqk8TTpXVpVuj1TbV79t326kBaZ2Q7IO8
Yo0xdM67/R6Zf/N5NPzhtkR+54I3ucnSTltstMPHB2Lg5ndVed612EJELyZxwGINpoLz0+LYeUo0
b8ZhTN7iOd4yN99T485sFOROa4fehdwI4MIffB3S/UJHKPvVPbynHj2n93r1F97z5POy/qwJmbj/
eE/dZff9WOxbwzvS3Njq1fwc2+gOAkndX6y8CXgamu0FX6l0o3lFCYRaCefpHdKWIShT3fpi6iXv
DOYZ6GuC5wFtf/J7ElrDEag/PMBtHR0tDy9Zc9fX9Z3egwak/BsMm/5RKsN7CcOR9kFbLaM2RG0d
etwCh9iw143psaxUGZk1v4Ys/B8AmLQPjMrTbNqlbeiwLKgtNIE+e2W3TQrDz6zQgX5oFS7Jt5uX
Cg2CCNrAIPTBcnK+yZOibkpiw6hVAhj5QKpf17+/cojAtuAIjTQXLwJbunLGAVeO0QOsnBVtkNb/
R9qX9jaOM93+IgHal6+SvCROYifdmV6+EOnpbonUTm2Ufv09zL3vOzYtWEgunlkeoAcqkyxWFWs5
52druaHQtgP9/5QjDeqZa+sSwx8Tw6pPtr3V3bBwH2gAYKyVnN+CWcZoHZhaZL8ZogMlfq4thxRN
M9Yn3kddfZfPG7KGVHadnvGRYUDTCcBJMbCrtvZqpm3xlkC1c0C8OcaLXx2Bwyz4P2l1R9d6DhdM
z4UwJd4gTM/12YcwewprI8rMFUOwdE/PF6Ocvj3RLKE9vm/Uz0HxY2r2Sfu7NVMUMFaeT0t6hu4F
QFXiISjDxMvzBx1QbZJAb09W+ubRNipRL2NObPF/b+vz0o7B58uQHd3dV/ps1kIAEqhtT6TTwrDP
PgjBLiMLFEagYAB5RvFPBRzCYK49VwGbTsN30zjQ6u7DPx9ZODRsy7fANeNIBsUbS7cCW8JD6v70
7G+f+Px7Shxt1tdsm7RDXFuzQJwS+q2hDHhOnxEAN4mJEfRJXCFcCGRifGMGeu8ANDpN24h21QxL
M6v4FnAiADAcULQYrbEUM+wbuSuKFlixVR8YW2rzLw1pv1lp8yQGL/IocD17/kAmLUTB8aCX/u8J
iS1f4GVQzXsGThUzd+9pwX/Xtgto8DXW1wUNPP99tuJc00Q3tCG1hpONXJpe1+FaS9CSAFSdpWOF
jUPO7vIq2Z3nClFPw8nTvDBDz2qXrZzigllAdfs9fkZb01U6hTVVMfZcGzD8CAyeyWm++H2xb5ou
9NIMvXytiG/r5YJ1gECA/xqBHIhWY6DWNMs8GOh4Ihx0RG0//xr9xosoRjtFO/69LWxp/95zqwAA
AonCO2TcmStKzDrNQDoLXg3QTz8E1YqlW/BBWIdkZwA2HhCTpfizz1vEqYE56gPYvt6UbDtqsb2W
8VjaLjkjieSiBK9R3Zxl1Z1fgHPmNE3G0UuL556NkQBJg6jWkqiLooB7htZw3bwenGKt5mMmvhhO
zGbfm5lixij/6gt/3/VrM7eL5wK/jR400KxdYbklSEuSSQfEcFvn4abGP26f+1IAJ5F3kA6WTd/I
GlyeTGDDAJB+HE9ZBagsvR8fhd48Glayb1JzvsNExnYwsieHWbspLz7+tgcZFnQbsZyObLSSCMuq
fES1VyIPm8+u88JWPPmS1qEOgEoeImAL4O+Xa8s9pvNinMYT6I7DKn3T7SP5IGvcu++THEuwO3CD
aNW4lDHwtpzwhgcGdOfGvzSks28f0JKunX9feZDWM3JXAbjhkZ5gd3NXADYzexuz4WuAWvFtUUu6
hnF+4x2iXQ4dXS6lqvs8mWc2nhztbcj25tr85+JxIBEtK0YY3FCdFEYahe63AW5o/2Dyg0WPffsJ
hZK57v8nQvUzWsp5MGUQUQYMQLaA+l9RqaXjkPQcwOHGCwQ6pezRpBma6Nzp5JCtXzxNJoDF9vr+
9kEsbRQmMlEjQTeIhb6tSyFJ5oKbruunU28+m80z4Ib5WvPR0lnDyhsSwAG3/90snBlkg09NBT7P
6QQcPi3qxZfbK1gqM+H5BHv8f0ft1PSnALroMOcNIEa9pvg+ogU1zm0PDHu0sUK9m8sN8t7TfTdn
bjwOZR0XJW+euQiMlfuzsFCgsKKBK5CUdWA9udzLsrYmDCWbM+BLkGMLurDgm9trXYi9LiQoRkz0
7QjSQkho+LblUaJ9IcZDhhCnD4vsYdRXFrQwTYdO27MVKSqYauiHI8wBvGfSRt30TS+srec8+RkJ
nXRL0jSqppekm7agvogaa0PTFtDbJNSdXTKIXZmfKn2t42DhWuAVg/jZR7EUI1PKLnvgsLapXsMj
mtVD4VX7zv3ekBJ9mfk/t3d76TwRpUsoTgy/A7f+8jyhV7pT2KCw6fgQOcXGpv2KGVy4fe8sQsDa
BxvTVYdRGgB1MfEQqySaD+SIx1x70nm1cooLywD+nER1wIsGwFDKMkarRbDUor4h2FseVsP3D+/S
xecVnWSi9JiX0wF9RUnU7qp8zbUu/X4EWw4KHAi5r3o/uBiEQ6ugO7VTxLbGB4mQpFcFPNp/n5f6
dmaePDZZtKnx+QRgR/oRBM0rh7z2+5X9z2uwhtU5AZzr7IfTj5mtFcgWtAiFbolk7KNn0FAPWLeR
ohpFCvD2NBJ+yMpDJ1YS+osigP6FbD4gk/ByvdykSVjVOGV49PGa7krYVSBIV5/IWKNaj/gQbL8u
+u6Vl9sESirq0AQ0Kk6UhuXaVPjSOZx/Xgmfks7OpznQxpORxFUZfeaaoXZsgkAFRX0MpFxuUT54
vT6aGQLMDiCL+Hsl3lg6AiTawUUvMR6vJpu9tJrRKOaIUzlE4KNsi2j++PA/KjbIqnkmBhJk0fVy
CUMqSOaNM9ITjhFuAgTpHzYVLh7OYE6Tpgh9Nsr3/cTuB7cTJ1NEvRaydEVLpalRUhMYekO9CVTR
QBbwpAacXWU8CV0mcpwwSR5nqwtri0cWffSrA8NQVSZWynkLnuhCnLJdyBeDkpSQERc7+qW/tUAH
dz+zYwBCgxNGhv1qlCof+KADmHk8dfl2Lnbp6+0DWYgnMOGG2yaBUvAuUnS2G0oMvpYNDlwY2gGJ
Q2+fpX77x5xrOwJ4g5aG2lQkh2Su3M2cNelKU9f1lUSaDe8ZCdMiQeKVA8sCzSJC5mpG+kc3QgGM
/tsLXBOgHFHRd51DNBPJoOfJPKTi7hOfByWZzN7DOak1wtIwEH1meMZ4Iyor9jfTWdFo+fsuNRob
dCbAvNToHvC4I/GRmLH5Vgwbzo7C3H1mDS4idNkfqKtNKSNNG7/jPgiMmqdEOzrx7c8vrQBperyT
gN2OvjrFqGu2043FUA2AYKYPYsBoO8J1iryZ+HDeBzkFqcrg/gLdqPo65hwNqgCI70+FXm28gu50
/C2mtYTMgkYBndDBiQPERNLvXZ5IMLW0tFPAp3dHFwBZpr6WXFoToIQLHTPBNZ1bEACyu9EnQFlb
Uar3R52iVYgTkOBG4ANaYDVgGJIu5X0AEaxKN5PzXDtf8/avM34vpr1u92HSNeHUZVHd5mE/8Xgi
fJN/vO0GEQu6VQxka2U3hOIMkIAqtcmv/aPWjKHvN5HrrFR2F1QPL1pHIi9K+6YGLabXt6LvO+9o
1lZo9XxTVuaLA2qE2xq+cGBIa6H3GXEL5hLVhehjH9h13njHwnEio2iiXHQfN2N4OltgJMfQE9JM
SuhiEx/8wwHzj4Vbh1VhRbm+UrlbWgQSczBjGHAC5JQiwaLBqGsGDeQstxwLGT5u6RG6//d9xZB5
WkWcYGDB0Z6iLo/bbx8/g/PPK8pEdW8Ypw6fH+tIFGVE/bUq9+IGecC2lmzdEiTt8t43STfWObBh
jrwooqJA/97aLOiaBMVXcT5VY2NCQlo+z//gmX17i66DI/hY8DkCDwnlMzwTlAWYdVv6JMXnOXuc
bPAXNzQYAI/o/kv9fs9Bm2HYn1nTuVBl19BjjLljngVH0bAIGHNRuTYZsHTJzyUou9ZlJp8CBxLm
fJuwiLZ39ONhK2owcswQ4Nnoo1XvhkhZ1rYo4R8nSw8dHY3DH0404FxgjAEZZzjw96pPsSpERz3x
jmNUia9d8uX2yV/HqZefVzxK7YyzYw74fAnsESb2qQMso7tsbd53QX8xHIeRf4muAWg/5YrTxLLy
0S7IEbyqJn1yyrfby1j7vqLA1VyijxXZveMMnPRma338fYgXDTqMkepBYueqOw/UZPBEMydHT7yw
sGAffr9dfl7ZHpYgi1EO+DwQWvo+9OfY+ng0erEAZYPywcntuYcEzEb0m/zjIwNYAMIG5BqgrJgX
uzQgAzJlrPQ6Aj+nh3d2pq84uQU1ldCAiEnwL0AVKS7Ip5pOSsE12L+Sh2XixEVVntrOClEdWgkW
F2Whh0B6U9Qi1ce64dIcSGQjwt3gV9v/cKwvg/lDW2uHWdJYOO3/kaImNEwwPYxtASmzX8TuEKAc
/Ykjhz/CpYNtx0NBsa8CcxPU6kdyjN2ij/xuDYh0eQX/fV+xrlOdOnrqDwQIKGmYHKz5Ew7CllCn
GExCQxw6Fi6VCuNEWjZgSuJYam9++kbj2zZjwTucf14lU7dbuyVjBtNtiEPu/EqcX6a2Ek0vbZGk
TkQnJLDq0XtxuYI27+rWGmpyzNMKtFz6YwJ029urkAZaiddRuQRmAzrIsVWu/AlneQ0z9xqzTIPg
2GSYCpq9JCpcY+NUwc4zky3QBT8IC4qcqMTOQ+kJ/hlVUzUvIJzeSQYDazI0O2rBOOsDf98qT026
EnYuruw/QWptaC5E3g8CgjT6Yo7PadXGVgdmtTE4amTNwC9deskE+I7ogQkyRddMV6sm24AyW93G
3Qz7fD5M3u/bR7WkDZITEl1w0qyoz92GJD0A4xDEzTlDxgZ8ccnutoSFLcNgPcIRmSa9HlfoicV0
La/co+W/smbfAKEtTb8zjYZOtSJqYTEQBTItCUnnAb/+Uu+qPvMTXg7usX/0zS/OGpHqwnmgeoqt
Qluae81z1ja+ljDOPICbGjEt/i3K6t4fwQlUr3iWdzVSLpArzYtENH2fRbtciOl1Vu7Xo3sUQzWF
5cwOWVre964bp5n4JcZRv8O+vprOGI9uubl9YEvLxFAncngARLmG/0/KfAK4eOodB1Hep/Y+fQqq
bVIEH7dD4GxC+lmGX9f5YfRI27yvIKY3dsmm71d0YXEPz7+vKIMzCmRYCE6LAyo4EzunvRv1kz7d
V00dJkUdDv2erCGXLNjvi0XJy3Bm+ebWrRjhWJR2dIN/0EY2/nP7cBZu04UAJahBPkxogwUBop8i
PUPbKpJTaU1DtDfi/3+9LW3hQoGGB21zkosMg7hKiMNcTlLDxYXS6NHVfjZ0Ld+5tBxgR9goFFhA
j1BTHmUp/ArzlBqA0tywJq9OMoaOI7ZGXm6zrNneXs7S6ZxLU1QiY8Tv8KjUjolp9KDyxnh5kh0A
H7uybUtyEBGipRRoX5KW7FILijIlek4c7Vjz+a6v2weKQfMsX6uuL20euksxngcfixkdJVXZBNY4
JxzLMWkeEsyNHpEGAUE2BkBWDNKCHqDbGykuBAx4j6udUJo7Znlra4CvsRtk26Is+PHhkwEiGiBr
MJCNXmlb7ujZvemD3KOVXQTHJI+dICynjTHtbotYWsO5COXwvbIxHVqXyOg8py6QlVd0a+HzAKyR
E/ioE13joOhzo9l95ftHIP/d8areFEW6kh+U/l7xCijXodCF0ErylinvpRmhpxhSPGgCW4sC+7V2
nyt3awUY//pJ2qd2dSxjaU3nAuWfn50KrWYR2BYEdt/bJI/gA1b0auGigOgYpgk1bQDsq9c/wUO/
1rsSMAmAKNH2QRZq1koyYWkNKBKCVhl1NvS5KUHUMLKxHC0LY/73s4e+j/1trVq4g0DAQ5yLiAPT
6eqEH159xZx0RnISvLSivvPDJhX7evitWbUcmJu/3pa3tByZxZfDRQAuUE1LY4hWoGUoBbfrATy5
5t0nPg8wBDnpA0upYqaiKEyF3XOwxnl/RMfCYOXnLx04vvu/3zcvNWoiRZEMBKx0WT1MkTvVMSXD
Ru/sNrq9kDVByl2pSuBHNAUWgsJgl0dFHrXDiogFkGKMD0lSZrTVSlYqRbXM2fWp1wLkoxLJtvXq
hyIDeZGw4sI3H/LSy0OUw2KMIjVhieJFagTIxE4Y4r+91PdMqGoXzn6H+ihhSdJb80CSk+1p7bG1
MqfagKTvGXzowCrOnWyDokN9sAWCcL9zvueJ2x1moNeGNZ/M3zqoM2//oiVDdf6DFP/XZMmceRU2
Bs5rqzdp2OVfgZ2cJCdTgl2h1X+cVx5mKnG3fAKikxUlc0Ny215hxlWIJkvPxcUIcPJAv/iJ9qLQ
M5ovAsP+oV0P7c4bqzoy/CbZ9llQh2ZFvWju+yFseCFiva2bmCY9jfGgtWPGaH5AYYlvA3ttSOv6
xIDgDBA9YKjI7hRMoV1eA06CxNL4RI6kqzn6IgzjmaTeH7vSyl078WBLec5DYiRVrHv876CVPzCw
luxnb3KOIGwXr7cPTPq+Kw3Cc132GYPuRs21d4xh6h5IvycQzD07+fiSz/SYOFkcBPVKJmvxYp6J
kgbuzKcYQ+JmWsfSU+NZCL/eUnTokWzlai5ZSVk0QI8A2nPQxHgpxJtmPRnbmRzb0oycfF+Va55r
TYISTWhEOARcDeQ49Kdh2jD/n9snsvZ96XfOtqnjGUtzF9/X/xQsdoYVt7X2eeUZMekuwE85Pl8S
5O8ju1553C0p1PkBKArutkzXC98gx9E9tPm062wSZew5t9dgNpb8L0b6kd1FEyuKHnKhZ/tUElYX
pk/I0SGPWnA3Giz2eyNsMqATr8FhLMqCRmHQBXlfdJpeyqKW0JEQtzUsKn0MUgwO1c91NwGT3tiY
3koBcnEHJSih7BsF1LKyg3WT6wFst3YEwNMG7Oqb2ibf0kr7PSbN7rauLYrC8w7Qx4AnvsoI0qHp
S2rrSJS3NLKSB7OdNmbykNO1fq01QfLPzw5rdACCac0QZOb3FNwieXdXOR3Ay1ecwZKNCdACi2Z6
dGBePVtrkDXZwYAs86yld3XBHpPJ2bdTsnJEC53caIQ9k6MoxNjjzUSCXlZggq9pRt9GivGq3gw2
VjE/atSMKq/dVq217XR911nF99sHt6SQODcwhMHjoVat+NnE0fISpQ88CLIhLOsx1Gqw6GmvOXKF
5Zfbst5Tz6qPOBemLLZyBejiJpcck9Ltt7ltJ4gtvN818/t7iwx019SdG1kN1SPNMjDHVgIMah9w
ab6gUaE5dFU4oudm401m9Zum3jfNKA4+cREizO0Dcc0iDKbcfHAMVNzBYMG2Xa454aADt7LCxFGk
IXAJnbkL4gIBDeDwy+TFzTJyV7c8OBQTODGDAthNoOQIojJryZ7rpEcUZpOntGSAMpmM4BAkxVud
CX6Y0W0VA/eB7UZh+yAMzca7prSrp8kd2g0pOzMC+zt55Fn+V/R029O+L0JnLHikM3d40rq2jng2
gRPTRJFsKtvuzuxRNUGvuT2JsMgPbA6GKA0mK6oIypiJy5JNZSfFPhvo90nr0hgM6vjB7vwLsRsP
CzppRwJcxe0820E4tGO6s+cCs7yWGP861B/j28d65QjQo6HDgKKqhHD/CgG1NlMnCYoiA8V4aDnP
pX36+PcxdwbmALzq4Y4VTwzgqLScsyA72aDqOs7ZSpPAlUXBz5e5a9fDICDCMtVKtmkTiMQEEpHz
ZlfRuA3MrUu+3l7D9T2XUuQwCIbNMGqmgqrn2UjMZoIUmf7gXwSLXXbIE4SMsaYZ4djN4QTyXUAU
3xa8dDgAAsMzDC9Y2fR4aS/R+GqA92mGXFyPryO/+/jn0XmGRjr5jrlqnyV5CXInPuYnhucr21L6
68Pfh3XEZAkOHr9VzU9NidPNvkWB4Nm/2D+aZiUdsrA7F59XdifLpnJkAT4P7HFm0xj0YvHtBVz5
EdRCzxag2ldQcHXGmCPt5RL7vuX6FzECidzh1Uq4uigHXABoxEYqz1d79ExMVbSlDQ4RveVx6//p
hge6VnldkyF9yZnvLdjglXNeAbBZgKt4ALEXraNsWPG8i2eCFj0sBIj3ugoOWHOXjobB6KlpZnii
r3q1ErheXXjoagA7AtgrZNmuwK8acJ8wpvmIu4fQnp+30WD+/PChy/ZPYDbi5XDdd2QRuJG+gxn2
tdM4/ASyXtGv+NKFXboQIf/87Cw0H01ArTFrxzyPqjms18iU176vGF17QnGdOvg+kHMP1cctOsJs
Wf9G6921ye0YWMesgGhHnaZ9OOfeo+bzlQ1S2b5xtKgYYhLSRUUXeTt1NG0mrYk6NeySLcB403hp
uUVVltz7vY0yZTKi8u6PeYgGgjqqCjZtS93ku0xnLHKMmv6r150RW7QAOe4MQxFqTbA2bHYVfCk/
UXlCWQNIdnmbJ6chaP4Fz1e3afrp2dOMx7nhES37lYfz4qGebYni6lxdkNnIaHLyaLqx/TSi47+3
NX9xRRJzA3VHjEipbs6smebWqYbSlfttCvSoKw4OZk/m+gWIabdFLS7GQ0SA1IakkVEWk4w2LWYg
vJwIm17zwv4Cbq3tbRELBk9Hs/7/iFAr2wzNAk7vIjPrpA9B+Y/mRjn9zIadiVA8ECUNZ2OlQwV8
QG23v/u0jz3Ah9LvFETpn1gO3APK9HjuXiX/PdDuEb1rE3ARg3KxvDenvx35e1vGogKcyVDsUo2x
RMeq+gQ+QouLCfwX46+K12E7HIS1Nma2eD5yrB6ZUxgSNbgxMYOHmAFXHCSGcWL+HAtz2+jkE9sG
Mhxg70j8SgQjl6YW7GU+cL7wZvcNbZeIOweYX5a3u71vS0s5F2JdCpkTmtrSLqLXNomAMfurpeJN
F+lKvLYmRjkejQ5zrTeyrOi/Ttmpmp+KT0QJ8jaC0UFyfFyBSQ/Izpm1QD12qAcWTVq/N8TAwGS+
dvpLBgBsrTrKinJ2Tu1Csi20F3o2mufcnXD+KY0VJ34VJkieABe5ecxwGwDKlJp+5mHrUQPyVg9T
NkzBkxUY+4Ra93RKY320o08cPprQ4dG9AC0uyuHDmIKtkrjwh8YPN/1NvH36YSxpuRrMDuOhhirD
1URsij6gLjU5vGG2IzS2zU1Sbz6xChTzDIzdYnRYBYlpGsMWoMTUjm3N0rsJFFw7dxBkV7bNWnJW
OsaLRAJiaqCXwl8jyEIWXtmw3AeVXFcBicTopy9ZUDhhXyXf55J+gcX+w2ck1oRvrKH/LUpF5Qwz
HHIwQc2nlZjHB8FcZxzrPt0k+o6VInSafxjZNPNhBtTw7f1cMKXg4ZL05ACNgXYoCuj4JNGGKtCP
pPqblECOoSQcMfZueYcGYJa3hUlvebWjQN6REx3ySinelOgTmN9YCbKsciQHz0Iab6JDvuUGyFNt
jQEx2nM2duHS0GbeGl3bgllCC49MiGJfr9uiAArMxyxhxnEwukg3v3P+QlJtZYnX7TzyJQa85vca
xTVUW8LqNKCtYRx98zmdzbAf781KD5Nhy7w4IRsE0UH26/a+vmu9srHo9UTqQtaOkQGQSz8zIx1B
Ui3PG+doV1mzAckioNwtLd3QptP3hd5acV8Yr9lc8CH0+Nzuhq4ro3nu2j8+90Xs0sp4CuqUh0Ht
9WGmu93O5Cn/MVht96XkfA6tZsoexwYTsvBS5ovZzOXWSBBZ61MBRW0EfeaT+0NMTbEXnjAjXe+H
LdJhReQB1CmPq5xWG5fr6VabM7FpG8yHh0BHSiIBU3Iks+Z+6bkHCEKjXmv0XDCzF/sj//xsf5LO
0tPW7pwj6Ifj1timVeQC7BDZt9sHsaBieExK0EHkkvCyVG5T3ttBJbjhHx1/XxmHCq+BdHtbxMJS
LkQo4XyNkLjIK4hAQsdCY5C4T6c77fcnhOCSoCkd/Q7Y/sv9YnOdgcd78I9+9sU29qyJqgyqka5c
lgV7gB7Y/8QogULXpHOv5xCTO0WMbKlh/UnHWDTHup7CovkBDMLb67ouhaOgeS5RuSi5qWlVW3X+
keRBNHd+5DE0/BK66YIqJMXBnLYWctSm8UsUm979eGAEyAv8z8djEU1kinqIxktqU8v9Y0Odg2jc
A6Ht19Ffa85eskE2mCKBIo32i+uxtpRPduZpGAHMmioKBMAi21BL4Ue0KnTTNzO7L20nXOXDXNL+
c7HmpdYUoMvl2cj9o1d9HfiOpVGwNti8JkJRTDpTjfZzg4G9pPrXmrJfg6AbUaw9YpYu2flKFMUE
O2nlGQk20BLfqnzfyGS5vhutzW11XFoNhpPwsESXFJBXFH/oUcyO1ZPpHYHCE9bmy0C/5v4asODS
Wiz0/ejAIAANtnqXdZhxLxXoxLQHa1NOQWTNZlQXby1dWY29KAmIRwCTRTAJwLvL83cqqy+ZnmDc
CpSVW8F8L6rneXi1igDjsC7l3z2balti6FPYCTpuHbB97VnZBDuQXKZJiAUA/UbTrPuRls1dmdR1
1Fse29ROmt0znpf3LkWbxqjZZjQDX/uH41YicptaD9EJPMa9aN0ta3wHPAb6WCZh5TD+0g2z+4fl
VXMQTu5v8UTMtm1tI0PhAaqz7Yn/kFJtih2f8i2rPPFkzIzeTQGDb2p7+tRNGAfAlFQV1q2rPTLe
fxgiTGZw0S0lDwmjw+qMTuKldpITCwOizowo4W/WNVsb9G4o3NxWuYUzghagEUzGtrKN4vKMTO7h
kED5e7KMX2V+X9F/+RB73Vpb08Kz6T3KM2SUDg5W5Z7qPU8KewbF12hOMQlSDNeutRMtrgRs03Lq
EuAdapV7NnKuu9kEJimU10JXr/c+K18tT9tr9dqQ6sJFxXL+k6Usx5wamvECsvLBDMKgSUhUTxqJ
TYfMK7doIf5/hw37n0ukHJA9c23WNFzXZnwF9rrdPnDXCvv2vp6fx2L7YW2Q/cySagDoqSjBXmpD
lYnRRYTnHgcGzphiX1RvUPVwNF5uy1lQB8yeoTsAuoA6t5pDQQsfZ6y13ePsVFFq/EQlbyWUWJIg
Z2pkfyNwBFRtKJyesalP/GMa8T4Ng9WH0oIKIOEItDi0OLyz31xuVUF69IZUKXw3urSymGV73f/E
aZyLkBp/FqVaASikbSmiNZ4zcGHqEWEPyfePHwVo4zCICWy364SGk7PJnpmOcQPnRSMntqK+S+eA
UW7Z6YK/riLg0aRwdkML9QVKrJsB+WJaOWnpRZS3zkVPmuJlBt55DB025Aieqqgeht8wqHdV64dW
igcFr7uVU1mTp1zIbih0UIiiSUPL+yeL27sy6feJiWI8Ce6rrlupTC3pmYfADe4TUQE0+lIJmM5a
B8iBaBTC0L32Z+gB7rHSD7ImQp7hmZ6lWjt4hS7bpYNHy3jJu5fKX+mrWlID2ewh8+awzWpey2YU
Pc4NJUcqmp9MQzXS9+j+tiYvFV9s8LIALxYNlUBWUtLaANVq59INUGPzZwNUV2D42qNU6KaA6mJ7
jVf3bQ7VoGxHDIBuTMGdq3Wb3iPf8tze3f4xiwtGTeI9f3vNbjeWlj5YVY6miNQAxhbLv7Xt2pzd
0rlJWFxwf8ECwbVenpvW8SaxSxOa6Egw1LrZNr0twlkzVoKERUGYvUSuGM06eMteCko7UfsUoFXH
zisee8PaGln+5M5rT1nTlBZNvcsgbPpfQeoJ2rqRvPc/BoNFD03N3K3p03yXj+Qb8rvzVkdHCdO4
9SgsrdnOk0Xuun6oNzNx3G2ZtnzjO00bz8bQhH2d4UlsO/9aaJrZ5VOT3Jez18cdQcOOZpJig6k5
MCkUotp5ie+PIbCgIat2gx/OWHmgUwuKOG0rdNwgoN7lnk439dTzkHc5jxsT8O55Y4DaM0cXTxkM
wyGngt4FXSCqkPvoufAIeFPQ1cmjgU7Otqyr8r5LrGBr03naikbkwEtxylATmCJvga+yyyoYyIS1
415PmReiojy/+pOHyHUYs53g1NkzwyCRq6N9Z2w7/cX2kPGeUUoE9mDo1fr0pJME9CDO/Frgv3pq
h6DczN4879rC/uG5+a85s72tKTQXxMHswdaLXY5H7kZrrOJIS7/ZjaPII6sZy1DUFmiO5gSF/Ylp
wKfKpygHvFjo98n0AjLFNKzzhEe8ZiR2vRl/gLT2BkTefQzq2+rVKVMe90alx71b5TtMztkRyOVF
hMmq7glD1e4OZIPupvf1ZA9kYhFTjkEad6i/Bpk/GuEMxd8giVKY0dj1boTiFTqo2hoZ/oQmj15W
07ihYg4FprXC3Jr/NJM3w+kb+maszAYTWrwLywzvB/Ri9k9DWekbW0x5PFlpvjELezi0IzUw6tsP
+JHkZ89d85WwwbgPuDcG0ZRpw1tXJoYTl5qFOR+wPQVdVoYGgvctuJn+FsMgQkAxF3+TXnszR14+
zjneL11Q0pd+0hig2scxQrunF1V2p0eY+ci++8E2Ne5H8kWUfnBKtcLdzU5H8Fsn71CXTh8nSYPp
FRAldXHVz85DVtLisUj1ORr6Ogintu5isyzq19T0mtPs51BGqFJ5B3x6Guqj0JHDoHilGJhT8TRu
omFr8IytTnX09/Psh513fz3Oiye/760IRQnzr90k/tYukmQHFI3xIWCWH/dgNdgKu6rjvCunEKiv
7TFvMGahmUm9LZt2uKdlnoHlb27Ljdv2WuzBEx9aZ3TvUTDDQkVB41zP/4yc9LthTOmzxiiNwPmd
vJruaHRhwAbUbpNk0O+8Kpt2Rc2b0EqM9N5gWrA39c6JvDlNQbJk+LuqNURcGeOwaWpuo0e3JdFc
jukdtdp6N8x/h96MUuhtixJbbAE4aCXsWDDwQO7D5BcGjWRqXrGJ3uwRbs4tO3F7g5YRe3PbfyyY
3IvPK5ZQ74GtrxPO8GAi6ORnT8zX70xLX/HLCwb3QoziQkg6tN2YdOzUzqFPftZ0m9ZbQlZizDUp
SgxDJ5xWQBp2mrV7p77T7K9Vu3H1j3upi7UoYYxhp17dBTgRCtjcukGjgf3QBivR31LGEFJkYxiI
a5G9U869atFPqtsGO021keMGgHfBpMigAbNoeuwrpGBxYTKgBRR2EbG+0GNbBCwukmyt+2pZA//7
JYqKgFVTS6oUv8QjsTVtNH1lqWvfV3SjS1M0LHk6O5nTxo0BT3ZbwxfiaEwEohFHxzMQSXLluMYx
00w24rhE+1xkj2b/QrKTRe9AobOiGIsLOZMk79pZfAvAGaOdm4GdbO0PmgPmDwPmyF7Us+9L9T/7
Pi80F/OsuEQBB6AKse0symAwb2/XQm4cQlCukpy8eHQqpz0NGgAPBpx2kcN9iSjVfs092cihgTYZ
wr743a6Nhi6ckOyAdCStq36NtKqPgze6VUWOlVtJAvO+Cdsy3eI//luR7sHla4StcqPU8E8OQ0iY
SlwtNWEokt7iCViHjo0I9laDQbRKtPuKEwQ+5lq+aEErJGKdnIlATHJF4VJNll8BXokc0ySG46nX
BoYWv48KKnqITYk6rSRze87MklGMkhQ2aM258dxO5VqWY8FLSKA0PAtRXEKRXdFsr/w/pH3Xjtw6
0+0TCVAOt1LHCbYmOMy+ERyVRQWKCk//Lxo4djeHR8TMt4E9NwZUTbJYrLgWaFGCIXc/ltVRB2Bw
sdemt9corkQIyo0Zi1JzFogYycFvzNAEwXDz5rEeJDs9RG6ICIAbggjg+gZV8JMNK8txgwDtetMX
ihhachQ4YD6PwqePocrXn2cmYr2ldHB3/MjduW+eqcKvR3cMhnUxO4+OZMFQarqxtrW/4uGph3Dy
UDRdnrcvv2wBCLwwE4bmEKxB2J/a0DI3W5A+HdKoz4A6pTAuqu8LejQbLR1gePLY+1LYh1lT6JDE
kKA/GGlsKCpArcXsb5v2gOzI0cPbOsFNHnwGFkixzhH1UH2mP96xVReyhK2CP+80wTrk8XxY7Cdd
f9z+vHQpKJ7g8Ufq71X/z+xrvu8upIhZ5T1gBAR/7ZwckN3aNSqTr5IlqG3eWG47IUSLLczkR3Na
fF2ZjoY96laRWTZOCAKeL9vLkxgUDyVRODY8n/CqKUjTl9SiS1HEWQNg1+RuyclNnrxsC5FpG58h
BdcOzBaU4vo6Jp616AxOUWwHH5w6rFRjVHxfhGcEAO0YDsHThY5oMQ9kBrlVIA9VgGXJC2fEkFT/
YSTTPgne3q11JUi4+D7Lfb9qcfEt46fvf200O0z6Z0fFtCTRgysxgvsMGg2jyRs4Yvn6H8EQTzt4
IYoPoZM+DOa37bORKMCVLOH6aD5Io0rDLOKxja3kyNo4n47vEIFO0D/TiHzY7fr47Syjttni+Mv8
K7X3BbxLXaHGUg1Al1bAK2ho0hScJWep3QbRAG5pWS3AtauL7BkEzdljN+RgmrdaXZFClYUFgNbl
sLFwXlwAF18vSquKlDoZA9II3P8AXhJAKH75g3ZjNmTnZNlvc9D3M0ohYeIFe5bov0o7UfwIydld
/QbBXjTgoQXSL6pSzGBu1Df+HhjKD4jg3xH7XgniCnvh8K7DWvgJ0TFf4rt3FYX3tA6+tt9WE4mV
wEw8JohQYEEeVZztboaqpiu1sxgclyBFUbH+qD4vKLrnLnOaJi7Khf7OwJP6/R2/Hp4M2lGhh2CE
vN4iIxh73UyB41CD2A2TdfndlAaaIrCRqDkH2vorRFjDCH4dY5rGLNa72LK+Za51NM06Msyn7cVI
FQtRAK8R8aSWIIdkS+0MXE7gnRd6RGoF2RpVj4XsQNBViZNGPx5SwIIQL/fBMtuVGPSxfqN0n+qK
kTvZIpAg4Xgq8JhtsaN6Av3nUBU+DrzZk2oXkD1oU7f3SbqECxHCoWdNvVa0goig26fpztttf16+
AniyfKYOPQHCtUMmzmzTBV5y6wI3FdQRC93XRJGr4WGJ8HgGaD75K0SwzkSvQLLnwgNAWO4MsZ7f
aNqd1p7K6tvYfadM0YGlWhP/ORemhJbdkBYpxBH9OclyIF8cHRUOu/xY/i5J9DcaMteljoIzqGzP
pXfUFMei2DGxV6PW1sYnDMcyO8Zu0ebTks+nTh/3fjXeD3b92E/2AelyxeXnB7FxUGL1p+3Q6zzM
JcRq/6XWGBZJHJhx0UzHeehCdPD+T8pnCrodTMvo6jU2MV20I9HWDNgkZoIBxlERrCk0wuSneaER
05jMeD8hyCU/k+zBBTJ/M5+2FyMznBdKLnbxe6lp9L2RIXmb7vP81LX3QRd2qvq9VO/QR89r3+Ag
F7mAizTPXW9GrKCBISEpix19x0wbpyz5K0F48Q3NQvYfTVaxR9pwesEYR7i9UaolCCbHXfrS9zUo
GS0/NiemQsyWnjUHpQQ5Ad4VkZek9xrknl0NbUG2HebzQ7d8aRLF/Bn/ia/uyYUM/hsu9Cmt6prO
PrD2jYBEDfu1Os/DeNBXDEL/3t4slSThNCxvSCeHpPDTpz1d+7AFCIBpsKhAmWbI1sO2NPnR/Ns7
4WiCgrpWOmDvNO/kgtMlV9gX/mu39k14CNDd61SG5iOQNu6K5LtffCaAMmflj+1lSMWAOwI5TQ7l
6gp2pRtHv/PWGVnmOoinjNyS3Aw7bY2K0lbENtLzAfw7Hz8HZp+YpyGsXio6BnncT/WK+r9J7xhF
sdwux/aW9SlKZhjtUmyj9Jj+UD2hev46DVgSahc6yuexn61gKly0KbQbVcQrFYJYGs2CGC4Gr+y1
js8V5uGR4Mpju/tegKOvYQp3VnpRLwQIyoCxY+IWvZnHeeqdOFpgGbhPTpbut5VBvg6McQGskQdv
gjLkVdUD7gTmppgOOgqcKphT1ff5v1/Ygj5fbbIkeFvKz+A+81Q4MdLPg70AoGqcI07M0Q+ZR3OA
RKM2VH6x6RHu2Tu25+L7Qr5hRtGxpBrC2nKNUvaAdfxv3xe235yH1vWzroj9aRfUe1XIJb3qwGrm
mEfoeBfpcFaHeQSIPcjyrj9NZ4nmBv1Z7pdm1RX7JNVWOPoIJmzQxOn8h1wcczBYaQsHGs+i4YZo
78CkuhE5kwqDRLYedIhgFgwNaMjAC75rO85TUtYTsrIgXkeOqQZGzOrsxsFUvMKGbEEW8Jt0pH4x
giFS1FpF25rpzC1Xxo5Z0jxrA2almFbUAFtD7wMB60eZsV2THadq3Y3BEna1d18m8xEAc0dPBQQn
U3QbpMJoTUZOGnbheoPTFHnJxkdFbZlOL3RSeGeqrwtqbjVdz1iCJ4F+tZadpRrJkm3m5Y8XtNxe
tLZPywVZu+zQDLulAU75y/ZFkmkGh/NDUQYpTsA9XO/P6i/1NHXwOYLSDttn73aso7lXdT5yoyu+
0BybHEzy6OF+hSlREn2m1MN9StIyHJ0PFCOc5Wkij20QAOBAVWySHsuFOOEN6N1+XoDuVsRG/gkB
qEEftzdNFkch84xeCrCPgp+Fn9vlrc1ct8wTP41X3fpojdOyy5JlCQdrummpvQuQkUyT8WVkKn2T
+QVAEINhwiVGjkMQPGm6VgQGoP3wuh7qad5ZxDzMpncyTfrUT8F+e50qcYJ1Ws169tsG4jK0VrfT
fChdbYeqD6hvl4/os9tti5PpInBH0KkMEGSUX/ixXmxryVpAla45kFfN4qWzSvSPlqhXaKEzqhi6
ZDcLZSpQGgTo9HxFZ5Br/eRQNgAl1d2x7giAKnQCba9GIULEDNXbwHapx/FRmxeDfB7SH3Pwc1sE
3xDxWnG8JI7Gj1ZS0djS0qmdIEW1auluy+FrpmIhki0BBWGkcDhKC+Yurg9kzrM69Z28jJsO8YE9
39rGY+urmkNlq0CRBSitkAVIG8GIQsuQJfLLEqzm35v06/xmWGrual58X7CiTasV0FcAcIExEc1D
Za9IZsvU9vL7fH0XalsBrTqxHHx/CJ7QW6hnv3X9h1sqgkPVLvGzupCC6UwfJH1NGU/Dx+XOoYpF
yCz05SKEq56OZVGjeIdF0LsJzBFd8asCMUI63mI0pdVU0bpqzwTN0paWeSaFuHmMQCZCkkdnOSrT
GiopwjsA2rPFSCjXLHsIi+Els/1wRQtt+fnt9/By84RH1PXGrM8HrMZvf/cgxJlU4O2v+RmvdVg0
Jo3OewdJVcalF5wouy2DWy05a8knkv8s9DlizSPtf1jBeTQOlqHdMNUlUmzlHwC3C/UzvHylVYEf
kLTRMu/S7JSumKI+v2MjfU6vjoIoGp6FemtWeaY2mQTdVc7RRjuK4vOy9wz4m38/LziD9RD0nYmW
zRjTQoVzKH/15T4xjnn28tZloNsOuLjoR+IoVOJ0ZLYEVc1WlHURU4c2MpxM4Wa/Pg2M4qIwDII4
IHAiCr02BrA3s5f5tIoxhxlO+VdAI/X6zVypWCZfPwDguQcYGASha+yVd0iWAnU6D/B4bfvClsfe
ujEdheGRiQDjPXAqkOpA7lGwnjY6ISe9Z3ncaBSTASCzVKSDXxtOhOgXAgTDOdlLY5EGAkhNQ/Qj
UOWMnUQCEiZAL0DPiwOYP+E0CsNndM3qOr5d2k/99LytTJINQgsHKiZoSUGUKOKGIDc7BZ2m4ayr
IaRaA8jKKgwaVaX09QMAhQIqjYu0DCA8xJKNm3buWjpZhUL0Q53s0Yz9UOUPMxz1erix6Zvj92tp
gmXWGrd3eh/SypPzIVdN50sOxAJRBO8NQSM4hjivr8dsBvXcpXkba4Ufzo8+nRT3TyVA+PmYcEC/
IYUAv9gBUHAe99tnLrnfVwsQHpRGmz19bfH9pv06OzdTHdH5pnCe3i4F/EOYo0T3IEY3hZuRFzPt
AlJ0MfyW9sSsc5+eyva0LUS2VQi7YQzxBw6ecBZtbyRGkHtt7Pzogs+2+Wn785LbgZ//7/PCSYxT
rpPZcNu4rVhEhqged36yRu8Q4sLLBokG2trE19fztDVv7aKNvfGmz4JwxJxmvigcPOlKgNpjoncW
Ad6fGfWLF5Z4ea5lxCSx1y/zqcwr9mLnxfjJnrpgt70e2ZkAuMkEM7aOtlJxeLZuO8cp8rKNSXkb
m9qby2JoL7n4Olfui4XU7lq5TomvU+emz9vQ0tuwn948DgAhAPQE7y76p4BMfi2kNMCtV7c4EpLO
6MQ8L0tMMMGiYoWU7BQK/NgjWF/0gIlsgY62JJ4HTIXY1h/aJi7ffhBXnxccEg0PrzZU+HyC+9HG
KjMlUSl0ECC3iIFGk7O5X28SIGs8r5stEjMN0zgd2tUdVBN3wWpQhWclleQASBcZUy5KeAIdvagd
q1hJDJ0LS8CaGyyPJoB2bCsuP9XrgJf32fwTw4/rQrUSeKEssSCmbD93/YxOwyA0nY+JfqtpsaXR
aFp+bEuULizg1QoE2DbGjq8ldkPT0HS1cfRzHYJ4ZCEftVphh6VKdiFD2Dzwi+mk5jLy/ifQ23fU
/7W9CMlzwrNhaPABASG6lgU98DW3KSswWcVme7euj1ozHvORnPRpUJyPbCWXgoSr79WFr6FXEzBq
UV5ilm1WOb6S4wC3DYfCcjEJDh/i+jiYV7WYMuXQseaL7h2odbZV/VCSzXJw5eG6o8z7GlkAyOQz
QlMGzq/gyS6Aqu5+p14XrtN++1Ake3UlR9grzGMG9ThAju1OIaleOhXg3OtoBx41Jy/DFDOHtBSe
xibNF7RCgRImMDvcFD9qUzMcBiNCo19o9W/H57gWJ1hkVA+TsmmBWluWX3rnPkj2Q3Zs7N32rkkQ
gnicgJoV7yYAXIKgAZQMtt6ZGRA0DSDx9xgvrQ8GiCho+2n2vnrADC+b56Sd367ZEAtnkiNkoXtS
uKMlOn+Q3m3TGIOd9ctc/I+f58pyYdhWc6yDLiiBc1oOUW7yWVWFheanLZjOqwUINmBw9DIIeiAc
Yp6t2rnkqOVf9Ayjx/sk2j4i6R11MMWAeUPUFMSmZngxZVHlwOqsav3R0ILsDDzC4Ww07yiSQhcu
JAnG2fIIZkg5XYjfA/wqqlqFJyO9ojA0DtAmAJ0hxkQWQBJHZwKAav9Dn495q9Bl2UYhZEQCGuyC
r0Enl6knmV0CyntO2QulZF9awS00X+FYylZxKUawA7SebLoyjhiumS8st5+W8T23A11KOl5JOK+A
8rtW38Rzhn5saB6n5HbpT/NxW6Nklgw07D6A6QA2hL26/vwwWgUhlpPFjcfRFs1dXwS7gtyQLD8b
luI1lp7KP2Eipr6tkzZoiIdW1bXcZ6nzBUQcIZvsX9trkp0KUupgHjbgLHuidQZ4gEEqD2IYvflV
6IrbLv869gtdt+hZEitUftpaGDtGS/Li7gZ2r70dt59Dy/77vvB4mTNtEHehr9qmj4HXHwGaEQFR
QGEVZUdxKUWIHUH953e2jlU45PmgZV9cTyFApljApgX9KupO6MAXFCvXc8YGgqvhmRjF7oHGndSP
VJ/PRaDtM61QJVlkxwJsGQeZHKTV4CldK/LUBK3lJbgncNfCDyNCyW2lkq0HXFz4MhCFwM8srEev
9crOMTkQz/TGZfc+ENox6BHs8p/bcmQHA6PIHXH+qIhdPM64VvZodpDj10XojtnJ1Np731EB2Ur3
C1zPoErmOQqRe0oDME4/d9iv9q5kfpiPrmLD5ALAEAeIAJguEUSWBOi0ao0Z6GV9tvdBAV6owItl
7iQSFBzriwcRYqPQmvuFt/gzbFev7YopCUf7YZyyHfABFGuRS4KvB6YWOMdiT086GP7g0wX+Hrhs
vDpkYQkwhdlVPO8qMea1Dq92Vaa+BzHphLoDep869HeTYTj68+dtLePaKrosoPxEjZYjsr3qwmlB
72fOK+UObEitkzMdbOMOQ2buiIg/SnrFay8hoYEzcSFPeMVIAhBogEWk8QJHuUGjitUfMLDahPmh
Ao7ZLkevH3lHhuFKqHhl3S4rMvRjxlYVtdVOUzGdy66qBzh7DojjIsMrmBwDwFyWQcADEAT3OVt2
TXeb+SqSaZUQrjMX7ivTF7eoAM8Qr90z83pQMZ29RRX8y+4q0ohoUcZ4uQ9P4FqIFZjzVHoILon7
QtnjYp+21U26iMDD0CdyDGDeEBR7DCyTBCCMikcr/zjOy3lsppiBnWRbjGQACykMMBhzXHaEZ66w
Wdpidj5IKSGn1QZwPSc3aZccLK2MV2eOloVX8+yIsDEE0UY0JtPOrd4Odnb9G4SX1TVzpyBOl8Va
cPD124WpCryyl+hykcJdymwnD3oLi2TTbUFeNLs5eKu7A39IaOsKwydTDN/QEWxAv+EiCiHhOLde
OyUe3HR6Wsuzd94+MJleAKYRJJeAlXnd0sZfWx+5rTRujPphmt17zZweBkxMbIuRrgKRAPCxdGS5
xLm8boVbbqDpENQQy3AoC837bfZOroo0ZUYVCGacdNrlDRfCyYNuZAauAXzp3obLRoxj056DKgtT
gI9lzrRzyNPoqPws2ZtxKVTQBo2aNTWpkcU+R7VqMrT/vXRZEmW6Shdkh4VMF18gzAQajK+NxFAn
DaBG0Ngz+eQ+01AyC0ge5cH44+2ndSEnECrVmLNfR4th0AxEK7t0NnaZCpVB+hxxrnak0g1Amb0+
KW1OzGHN4ll3b9u1fUpq/2MzaqHO0hjD+88grEWvqBuX5bjTim6/vULpTiLzDecFlwpNe9c7qfts
SfQy4WeWfUDtMQb/8THxrfc8UIDR9HgXIgosojnEYPKMHtgJVMbtgjLX75n+8lpVYlKyGGg18AjQ
84WSufh2kCJlttlXGK0wQS7qaOd1mI4ge1eYComeQ4wLrmq4e8DzFC5XCnCq2jKxZ/nsoZg9A9jH
jVLtIR1/vvlwAHQC9B4w14GrXOwwYG025YSCz8zsi3PKrCM1nMgcXEWVRWKT4HSjBwDYIOBacAQd
qA0bcAuAu4g1/5RmR1VpXnoq/z4vovWZ2VxQc0H41WoAhFsooBZ/MNNQPA8qKcLz0KC/Nc1LsNgN
zgDPJAg1JMCWRuUDyTKTwM4Hgij4KNAqIY5yaz2gzmZkXeNi/BJo1aFjSVTZ7a5w1pAB9tAonwyz
C+38YVsXJE/tlVzBb0lJMDkOxSE5mKbLSAZouE8JOTcrkOYy1fMh0wgLiwMoAjT9VYS5sHnVOjZp
H1Hu+a+qm2jIp09vXw8aXDFmhb+YphYu0UjdyXRtcKsZ9Gs/9nsdDW/Bd/SV77RKMWkrua8eZtJ4
xIw8nCfe187rCXrDuxT8jPDyfZBxJft1xJjd+o4SMjeiLpo+MeSPIbtra2qnNnLxBKmMehn25Wqc
RjTTBJ2z3967P3loIWa6kiO8tI1Lx5akFrpOF+0+0ZwIzOuHWR+OefcI7JejZVSRnYwRw5QXyk6n
wW+jmajGALhd2PoVgt2gBXiugNOH15FaoU1JVJeomM+35folSKaw1AEFtT5uL52vbEOm2DtWDEaN
lis4Np47IFPwIfWLaB7p/dibR4dMsUsViULJVfDgZQALCMbxNU3f1BQdbVrMUEPDdmU77AZVAKyQ
IC5p7AqLWTSAM5Pfo4k5dOmvd+wZ2hrQpgZ4VkQ+11q5lFY7IcuTxkYDmMTdAjoUYxeUz910nN7R
6IViwD9ZfLEXMWI7BeAOtEDlliz71Lr1qid7VmS6JZYQIpBOBfERnAmxNjSbKD1kgYMwdLo1ikNV
3gNb3f7oqYpQ0nO5kCNsmzYaqZ3wMqcVPKwtKAm+bx+Lah3CVoEWnADuDN/v871nnno3AiIv+xW8
He2Iz3zgf95ahqKW8DJ2Wq+BGKpGZON66clfks/tbH/KmU3DaaH2uQBsn+Ixli0NIQ5YFvFE4rAE
kZPe+K03w4ENnCb94C9BustgszgebRcVbA0OwVSS39v7KfEAPLwnAYh4Aev0ylvqB9scwNgCoSCQ
a/vvKC1+T1LFWyIVggQSUvnw2fHnWr8HA+wsQGtNY334TgMtLOZPAEJSbJ9M84AWxOfSkPzCs3Ut
xGlm6g4LwpukGMLZaUNV/CQ9HwS0HDUKbrLoxDS+N2hoMMxiEnrzbR7c2h0qLV/e7lciy4JmQ+BN
o1lEjC08grEMUjSILfSXor/JurcPHCEZ8E+AiHkKY2NPq14j/eD+zL19WkdWCbCb0Kyi2dlta5f0
TGA8UWjHigDacX0mY1kNwUhTRNTajbb3fUVMIdMrDIXDvqP+9br4RcE/MTadr33sXMDjLC3mYQAY
dDdOiWpsSuYNXUgSK18gErdoSlDB5yN76/DAahqBijasnLd3f3qYbgYOHSpfYFQT3YNFT1y24Cnw
U7AzAWjfv81Wo1H4xTKH4EKK+HrWThWMNc/beH71YlrsAxmdk2k7T2npn+B7RkH5c1sTZEflopjE
k1A+QibhdnYm7frF5fQs9FhnNEzNyLIVeyc7JEzRIXNooSryilLcXUmJRi/0P5jjGhr6h9qAP+UN
oW/stxcjE4QqAuoifxgLRd+AadVUzASCEqe9SUiahJmtHQEpu0vJ+o7CGJ5tnuqAUoDXQzCeaeAy
wB9gbJQYZgSiNu/tyKq8zPpPAF/thfcRYHzBYTqG2ycH0M0AZGbvMAOQAFwtG93mIBAQMkJrmyYa
SW1MvhbAttabUKFckvNAmwC6+ThPEUZ5hRWkzkqpz3gfe7ZUIcUVJaYXeSn71Q/fto9eFsqiqZJH
RlBnVJCFC1qvRTkmLuqICUvu/J78croxygBBj2HHU5quMeuLm6C195QwVbjOvy348ZeyRSvkVnNu
pwSyV5RbrPmuRp/fpN9Sbdo3zkvX55E1KSyFxIJDJFLIfNSNZ2CvlaNCDiRIK6Reuxzw9ctx1oto
e0cllgFQjNANpN2xp+JlGpopmIOkx6Se50RwekJ7cnZVoKqXSsVgWINTYsLbEXPIqAnOuV6uSHNZ
7o0xGpHvJ6fMDhR+tmy/UL1Axp0zYoLG9nq/0KDhEo2DcFreaUiB+K7wciSWG28deqD/JJ5ehSV1
x9oBWomCSFlHTndM2AlgYcz1QwL0mNpRIV9InB4fSUHE54jnMAgtXF2r7gZ9aKwS4SqJlqJERRsA
LObJy9JT7+23VUF6uTArwifSUZZ7hVxJaNJ3RdCVsU7SUANRWFYFYcYMmKUpNAGCH4zgN/lVO6rw
6M+wu3i1UBrmyY4ANVXxWiMp6WWDiRlC9Jp5t2h6qsKs7+1bWs1ziHRPvXOt1kc5ipAoQX4RDBNj
GTJnWm58twb6nNvcJXlf9CHNvOIRuCQDhp3dYN8R/1fmLe3NONnzvoX/qnAYZYrNW7055BqsrOgx
NKY/Ov7Qlnj1ymdiL+hlsvFMEFUjkyx/ggGxv4JEp8EtSbsA6quMOzeYQ6Ln56HL7zxEkgTEveyE
jOhdPzW7GXQZRkoOmlOdB3CsbeuI7IKhiwpJcY4vh3m16wvmNl3KgMlTA7WAHqdMO2XvKAACpPef
BPNagje34zp6kFCRcNBvRxWrjOzA4AHBnfTxH6Ki6+9bfWdVuG51PNbrTV89+4CDSM0f79gmhA82
usqBnSGCY7WGWdaWn9SxwzgSz65S9bnIDBHwtv8KEN7cvLOtrC0hAF0oh7Ea99MCdgzclt+o29xM
vV6HS61lu+1lySrEyC5gCJKTKaFIJ9ijGT3InV8EFWBhSWQVQZS6AJ0qfzl5E1LvBozKAfvoutXB
637maPXZFi87ukvpgvKNFWscJ/EwcNbeJX2wr6304A+qZgvuC4u2CCjUqGIgyQtyNf4rLhwy9D36
YCVIa+RQhtAemxMYRs9J1gEnpDLPE/ICJa982/7NarIvzWLe+nNxT8b01/ZqZW6V7/MeaT4YCtN4
/TsoyIbHumygqB2GhO2gb/daSts9ANHGMEstorjakt0FCD+HekXrFN43IUbQmtqiQ0AalHmbCL17
Ue49Guz5zYuCeUfGg1Mrw3ALtzvQm3peZjygQ4GGI/TphdQFWywYrEOwQG7LktiqK1nCgsCI7NRJ
4pexUR/sICzNaPv7kjuIZQBlg+dYQcQn+KLWiEE7Z8aoYGE95oazT9o7Wv3uqvux/g80mApphsT9
vBQn+gLJ2KNJOoE433wwwGPZnQ0gumbVvaODXnq+zxeQnHxr/TFclieaPi7zvGtAujt9Y8nvxj1o
we/t9Uv399/6xSSdNVorw6hvFc/ssD4Y7Lz9ecX2/rFFl/fQAhlPr5UVIEW0KFgfqA+ypAdGHtPk
c6X/ty1MAg8Ej/FiMYKyeI0xMDfIIS3HHPn6tU9v2+U/XfvV+rdDQkMtua3IECbUjEjxsaJnlGfC
xlb4+7I7ePkr+JZfrLkz4L7gaa9ibXga27BKw1UFnSExK1goTwm5vOTs8W2/ELF4LghkB5xa6Yx7
Z9UOjl6dysD8iO690/amylfzT5RwQUawTzl6DVF6dVsXA4jpz1QFEyTxkJFsQJsk6lcoOIvJTbSQ
tXnjwFq3PojG3P+Cyd8td1U0pC/bi5FpO/xwfNDGwB1Gya73rZw9PGg+nr6qOLTgrdpvf152LJef
FwxjZlPamxbW0RWnvNrpPmBP0XRw3JYiOxG0C+H51vnUlVjBhFIE1KJmGbfZTq/OUw8eZsX7qRIh
6FcVDGtLCESQ3N5V6T3hvvw7uEmRY8KAAjrIMRGli9Nveucu9mR4CBjC3LtLq3c8HbynCi8vgiGk
fq4PW/OLEWOoC5ztdgznD4CzUQSS0l1CzIDeR0SRrwYg7XEonE6fEDakNaiO9Khid7arsCYydw0+
IsYSEXajEiiO0+qGyZYmxS61rX83GvmZ6Oi9dgDcCFR/5NEis9NAh5saYdE1T73bRCaoH7dVTqbY
gAcAyxEQDl3cn+ut7OyJtNNUV6BDGPUDuMucPcgF6lNZg6CMuqx5eoc8eN1oxER4AqiOa3nMDhq7
b6s6zrGjCzIzR5Z9RaFqW4ohe53QaPBXDF/2hRnlYxpWMANaoZi8u6l2Qz+tP1Rltm9s7zYDnIue
lbsG6aHMW2+s1jyzBpj1Nvvm0OKFmtWHMW/3reXeu53/rPht3BQJHiwmdzCtjUE04HSK2V6eIjP1
JaliZH1/uB2l8Fwx+TqCPuQmLYH5wUq7DDt9Ad2NUdy5Q3cEKDZTaJ/04C9+hfCWGXqymqA0hMFc
QLz7edUJaDWHcLA/vWu5UG8+CItTFy5rhue5tTqniq2luNe05qhXxtHK8GgXTQvey+yDO9uPvbd8
LOvmk7uoHBX5Qv/KFzvuqmwBdksK+cH8ZM2PqRXqPchFFBonsxgorOGV8/hdEk13Tuquo3bZYJVd
ZNEPDeaZ9fywvZcqIYLxHmywJepV3sTM+d7Qk8Z+rKbCtMoebI7hijox2lpe1Vm7YQm8NHXr2ES5
Xe/uFi2IdHc+adVN17uK9chaFdFK+k+a8KwCSW22u8arYy/7D6UdjEtlEZLkIbMwbV5kUdoDY7i+
se17DNcqTkxmIi5lW9cmou3sVq9NyC5GJ6ztJxZkEQBmQxeXbyg+oTaneFRkCbyr1QpXzkMOQM96
v45BznuYB4B26k/G3OzH8cHnI+Ld3rBBtDiqWGdlauO4ZsChhXSMJws5FdaT1KtWipwNhjp862ap
vhmjqlVXpjhI+ENnkLnhiB3X2zm13tAuKSxut/ZPqxPc1o1xQ3UX1azZO+eJqpdCqjuXAvmqL0z8
AOhmMgEdPB77Q96FAIxdrd3gH/MSYKghMx8q90RV/aB8FaLt5k81L3diHl4sQFvuOk7AEUCztRaV
R2Luty+49PPoNeDPk2G+GsUJKjsdTBdjRQRoYHV73w2nbQEyVeCdmX9SU0j2C6dUuTSga46eRuY8
MnLWhsekUHgUsjX8sYIAdDSQIOH2+OJcKKFz4VtguTCb25p98XKFByu7t3BU+Fvyh6RS8PSTOTdJ
xrCEBmBixHd27ag9IEGDaYc1tnq2r9f6cXvX/oxwiMd+KVOwU0UF1LkuR9ss0NwPVVNGQOE5ppzy
dyj3JSB4U2S5x7raYcLpQLrskLj5DilhJIIR6/hN3FVrBOTtg0/JXU2zO0CQnBun3WE1UUazn4Vd
7nNzvKWASdPqbuePFAzvwa2VeOfOdvd6ve621yTVBAvWwEVkjbkY4ZjQpb0Cb5ePFLLzSPYeOdZv
x6IGcgSyqwhbYBHQMXStCfBgC8fPW0z3jjtkeDRXcVukJuBCgFg6NTF5lTK06Mau44eOdV4AQOvQ
6uBqD5W3H4YHqv3oAW6m+6rdkyrhv6WJ2T/LXDoMEaADedQAhN+FvfecznE7xAmhUaVCHZVeqQtp
gvrVyeSaqYku9JqyJ5otO1aWqpBHmmK53EzhPXRnNCYGNYqZiVuemsENWe+EpduHeW6fXWDqdc36
Fe0Pn2yzOxS1/1A5mDRyrCibgR04uZ+39VO1Zv7vF2aElagX+by26uVAraSoK62K91h6Ay52lf/7
hQQyJwzTGLjUBviLluS00kdL1dyt0hPhlrlUy01vxMkVhEWJ/bwAqC6tzkvJDiX5YQQKn0a1acJL
P5TUab0EF0Ibby1QZRSdIhEnKwXiTiPqBh7Mn6r39aalBWB9V5B+xyko5ln/NSmekUzQkw+z8dCw
D77zqK1D2JWfWPulrrqwInsbxNW2RcOKHUn11SDf6QxGbUVp2eA7+cpEX/wwwdjki1en3YIfVrof
GCl2Plrm0z7Wl7M5LLvWQlM7iUfz+9r+1JtvrDtkye9iODfsZVtv/z/36P/tEAAdr3cIk/+NkVew
etVqRJ3mfpjR3hfmRnNw4JesVA8HYPWkdr/TZnpc6RDZ+LnAnT4ZiX4DXKef2z9IujFgtXLQnIfq
vhiZsAVcZu2CQeJhGUOLnjFqcJq0ZDc4iodfep8uBPG7cHGf1mm0V2PGQI5tLjcN6tJD09+OSooA
2ZVCryQmyAFChuYc4drOhZZkWYX3f3GcCJN1gztFrZOGYHQCpGV6rBLVgLRUty5FCrd4XbK0X3tY
+2pgUT4eAv+/GXloGjyUuR7NOuY0ymw3D1/n/IBpocjU5r07fRgI3O1ARcEgDSPA8OUAWhl9Vq+6
KIxAs6qWzyQ165elPYJmMqyn09h+dFgesvabTb/OZbytRDLDcilT2AHXzCqDccPiBPmpDbM1O20L
kJ7qxaIEy9WQITHWEotypnaPca+oaV8CVwvXge4M+2lMj9vyZOEKXEiAy1soJr5CKKXDWMzeAi3q
2/zIunk3JQ4KNNO9y8dGSlOxPPn+/RUneiqWyYrRNqFBwBpr0VvOFMuR3T0PwO643+gWAj7I9d1r
SiD+ezqMjon+XocdHUwB581he8/k9+BCiuAiQJftcURfQ9wyVD+WR9u9beryCASauX9q2KNdfEzM
OzCThv9H2pXtxq0r2y8SoJnSq6Tuttu2PMV2nBfB2Uk0D6RESuTX36Wce+/uloUWkoNsYD8YUDWn
YrFq1Vqk+9KBwzbpn6ZhX9fXl3/I6mY5+R3zbJ94GnBhmFoy4HcIdVu/+kUo+kC3dsy7dcnWmLdm
duFueq6bY1HAVpZ9aNWjcH7Af+b511J2kAh8pc7DIA9u8c2jB0G6YG68tbeYEVcDXchrYYWR7Abo
fjHxamiU1oIc6cFqHvXhRZd9WAxXReEEoBIO/QSqcsQOXPex2DqXa8AWPOrnRicASizUn8/n2lOd
ykFkhwakaqS7wTa8p0HIb4XT1QFa63+6Lq12emYke8cdCgCli1+5NNkzz5vvY9FvJVFWlx67HFWF
WZx4iXAh4wRaxblpjdlsR1P9IYO6pYZXWM7KfcXKiIut198KibaBKfjX5uJwwQszvyNo0AN8MwbQ
aSdKc1c1bOfpcq8NIrLr4r6v+4+pSK70No/gKqNuyG+FZUZ/sfNPfspiNVxPmM04vwRsSQKQa4f5
LPjHAjevdqN3pXdvl+2t7v4Te4uTZmii0YQJN6n38PvoL4d6zi9Jqo/LZrZWdXHIPJGNesHnuJVd
NZYfVfy1G+DBEhqmOgpt2GuXDc7R4DJaPF3SxX3mNHQAsz/8cZ42zwltftTTdJ0lbdBIkP7anR3y
RuxQONm4B1btIgmuW+j2RfiySF54mjVWEDRB/ijjd0bV3zZ69w6Bg11dlTe61lznpYqI+It+RR9P
fNNCbgkyIEtUVUuAuzQa9BebfnmVq/aaArM3ACvTOc7GzK7umBNT81Kf+OY2M9rEznBYrEruhKE9
GYpHoqg3wEbzAn1aQHSzEEdHp+enOlI9DblNdZgpmyHo8xsTUIp6x7ZQPqv39omZxT5pJDc7zYcZ
Mxk+Ss3+VbRkYyTrW+LfkcyRyumEWWlSjwoeDVSLd5mV3ZodrwJNOgIAOzQIVuxNlXLXSmiHXj4E
a4PD2NDcZILFCqi7c8sp2D3F2EMmyGFlCNGOIKEbYcmaBd+eUz8Ax0L6duGuxo4XhrAB+CXN9RB3
xX/5+YV38plWIDmBz2v1N5l/JFugntWfP5NtAoeBx8ayODqMGn6+AqQcjeBxnrJHHKGN+GLtuKDW
//8mFkNAX1tlcQMAb9uLciesRZhtzdLaBjs18WmZ2yHnDkfUNiQ3Pli9SCeg0S3va8lDwy5/4hq9
11IWXt5daycUepdzERZUi6D4O99dbapS1mQK+aQcWTk17CyLv9pVGgPcvDGJn00hVw5MHLonACnD
v3NTDbQ6QBwNVTpsQeAe828UkUifkMe29dzo8rBWYrE5MY8w27LAI2suq/ZaXiu/mLWUwLcdKvUD
8IdAySLQ2kM/vulGh2OEXI+b7wpt6yW6OlDwJboIBP1Zved8oIQPyrSTDsJK7oj+UeCYQ33srAMi
NGYELvhstix+3p8YLYr10LMDINBc1o6mEXjpzsSjno7aC0ihIYdbItGzkTpYHdfMke4RQFfRyXM+
rmRUCYVkBMjOJCRMucN2lWEfK+7fmnKLWO3zccCITmwtTpzrasp3GO7CkhTgxtduytqMhPT3HUui
vK53+kAfWS022jxXh4i7d94x0CxabhtVup0Lpgc0SHI7Ys2EftV0DPx8OJYU+n2XN+naqkEvzXUA
A0b2fZnzUcnUOW0D3hyz++FLoDhx0om2Ect89o6gTEL64TcJov6pN8VkiUGzHoklR6oJSS2Kwhvd
4oNaM2LOsPpZygJ7cHE7EpPL0R4QMLXeMzotAqfe4hxYm6tTC4uAZRydMiEzV4kCLU7TonqP6C9P
rN2fLwkkygDedcE//EmCLTUTtENwVA5VcqTadeMG07jhcVdd06mNeQ+ehBIg50p1NiCqlW0RTD4k
Jl5rJiO3OCR8DEbzMRliOfWBYX+5PLh5js6jMUQQJ4NbrBJoHY1KWXiWFBbbdbUdZPp7hobTTpUo
YwoQEGzti/VV+3c6F6umDUbKhAOLXe584TU7UFFFBSjSNk7SSs7jfGiLaywjPXDeEobq+kDTL3rR
hH57ZZi/suw7q8qIVjej/YoGwsC2jjUouW0uQotfk+z58hyvOZCTOV7iWFpIwkEGDeUKorMs0Efn
yWz4sWTVnlPz+rKtjfX0F/dMTlPPR20dWX4/NuQt0vu+XgYJcp6ueidb7a9b+9Y3z/dt3ovUbh08
/5R/X+Y/dZOhoQgbtvuHQ0EsacAB0szY/n+M8fHyQDdNL26eHPImpjnOs0ojvX0DVjrvfo7+g/Bw
oyfvlrqD8kbgjtV/5w6WcAkDrUJlpmHI/rCrxWNnXE98Y2zzobtwKJfddjT/v0OJqOi1tM3rlGVX
RQYhbV5FnGgbJ2XdU///ifQXzkf5k5XYHmZSGL/A2x1I8fXyWq1d3KcHYOFkvExzCp/Bg2qWG2Qa
mJEGENWKfAANRXbTa17M7eFh5H+B05xdAB7QSMFhfEvA3sTaQqsrRCeWlx1KIwuUUR96IcKxaUPV
7UvzWKV5NNT7wrrxxo3K1uoygiHABAMFsv1LZLMyjN6ZajggX4+nJHKTMmzls6t9kQCGXp7hdVNz
ec+ZeyiXUL0mLTohOrwURhDHmeHQRm16yNzI2aphrPoXMFj+r6GlL7NJrk/FjAxIQOhivHatCGYA
Yp3emvYv0j5dHtZKxQQLeGJu4c6oUxel08x6l/5z1QDXVreQKH9xu6Nu/ejJXV1cjXTjWb/qrk9s
Lnxa2qLfv0XWDCS05EC9W5M6QT/cOf5GXLl67E7sLByYtDI9g54wqtgOMoCvdPpxefK2lmq2fxJT
2AXextTEONjEdrwzA4uSHRF+JEErw8w2yhhq2pdtrl7uJ2Oa/35iM5W+1zRQGn9w3KsMOulVWFvR
ZRObe2Lhrhpqcz2vMW+OUveNl0dp4zz2Vn4EiWBU4y3Z6foBJfArY5IbtlcdGaiTUEGfgTfLN1WD
Nlkd3ItwZE0fkuY2BS4IQjHZc1KIvZd8b/9cIgr7H+U7cCGjBIzGufP5BP7ZzIBeysGbYezb2v8Y
6yJCnu7n5Tmdt8KnCwe1grkNFgpLyyIUSPls4TXwVFXRhaP/0ZEN6NeWgcU4OqMVyk1xaQ5a/TaN
UD530++Xx7C63U/GMP+Ek63nacXY1w1MOI4MrPzJU94hFTRoh0ejeLWnrfhy1U2c2Fts9aIkKu1b
zBk1kV36ko1aMPr7bYH11alDKg5Uzi5qQcvMQZaIIe8msEAUPIS8UuIdLs/b6pE9+f7C3Wn6UEjo
VQIQ5YXp+ARVqq2If20EyLrMAcbMh7BkgOozMGT6kmAEubtrUWDR++jPx3BqYTEGLjWeldLDrQTW
Ch8Dsa3ugLLmZStrlyzaVnX0xnj+jBg/32GKd6QYGg2XLLg+TMZ3cnzX0j5QthWW/UYgvz5p/xqb
f8zJdm7xai/MHsbQhr9n+b3mbUkOrlpAGgCtuMjcfAKMD7TzWeW5CPsKP6g5UH4suDxhWxYWy9Ll
1VDTyckfvvjqpSCvl7++dgCBAQC5K4rnPkgOzmcoIeBETYGJfeiDVruSY4iC6rTVg7DmVUATaSIj
g/rLpzy4soULaXnwVuX1z66Gc8zzEHSLQYkT36SBVWzANVb3mIcSEzINaCdbnnafpmNORtiT2FgJ
/dYZdlh4X1vDPkj3/fIEri4P0uOzzOFcjVkEVy0A0c7UIA1Eja8D8D4/Ln9+dX3QZo30OzRcIBxx
vj40sbSqKvF5d3R22jBFyiYgN89DOm5YWlsksCYgxjdnGt5lmE9RtTa5jojAFE7Yj0VYaHdNe9Ox
cS5CxllW/sXGhjQU2rl1GzoVS1oNLj1BQXiJ3FYTiaDSw8szZ64OCOm538IOs8zO+dT5bZUkdVuU
D4XkOtoLKlStU4U8seWgtjmNKupyMM2h9PpmANT+TTTgJcichO4qBXHtOhUqhNy9cRj7YtxpIF8L
0IfbgXtEjve5242BStEDm/jGD7uVLRrlui4COTK6iDR/QqnY0qNK49676BK1scMX942NFDyy4Pgf
UvAEAOaFF6WjNSRazceY0zxs9JjZ32xFN2ZwEaj9NoJcLbLfswYp9InOJ9ADyIFXRSvjgmkdbjYI
ZkumswpoC3M8ZkOrvZW2nT5Zbk1vbFCybAXCa2cL1V93VrKYYdqL6KArBu64ICF+0DJIpejQX8Mp
2CoDLqbSApuafmpkMZXtVGlUVdgm8H+0LAIPCePR+ouL6NTI4iKShOXgw4ARLWi8/bTVObs6UXhP
AhCIN+WnwojV+GDzz1gJ2hC3P+rUgYCJ0oqN+HPNF9keqLRmeTKCbPT5frAls1PAJ9F3qhdHvdKC
WjQ7NEoFqrM3fMPqooCwC01YqM2CR+rcFPH6dHQyp3jQ7U5eTW7Vgok3IYFOuvzqsp/4nWtaxu2A
N+IsgX/aBXPyuS2rIm5ZaTZ6QAe0ITkK57yeiHXv2A00JTJv9ALPaiagDBO+61WCBPLUe18x1e+6
HJpQF3Yb9WBfuiaasLF3hAp0p7OQBfZZjDuXRZaugfJnYOPXKod4bM6YPKKXmwUofJd7u8ETz/fa
7JBIXSQguWL2Pa2Gd13I7MafRB0hxWPvvCpH56bNvTsPJalQZR55qBHfhK5sv4I5Y3pieqMOjsW/
IhX1IXVZPhkpuj4LwKpupOeWuwGNSCCCwjNPlt91SdPDoIqZngeItkYqpPrM6VlkrICuMTdvJ+Ik
waDnTgDlohiE4O7V2BInGMYWXqCq82AQ1bvuy28ZKF9CoEnUPitf6+mLpx5boCXBu3IA+Zrcl4xD
BKZRQZYUYzQCrQXB016AwEmGbeqESQu1MGJ4h86v64j26Pq0Wgs92jbSn61VtWFvDt7RA+wtpKjI
7YuupX/jCoAGAIgQXeif2Xd4WyleCjx+FRg/TFaHyn5rxYbrXgtOTo3M19ZpTMors6/SrACEXA+h
mvxqVv5O1ZCYGdM9VnzjJK0Asmf1N2jZmsB7oq9qYa8aMNahGoqHwhxE0OTJ+OBnWnvdun5y02J7
h0Ympx3RTP/G4Hr23FNU1cJOn8Y7dOa6e4sW1XFCsuAwpJW1kSdaO+goWrt4kyHH9+mguxa6cKRP
i4fJV2Glt1Guo7WofNk445jT5RH3kUFE2xoEFj/xMFRN0hU2w9Mmt91qbi0bvyBI/KfyVBuwwXbv
05qLg4G75tZ1G2fjHl2Mcb5HobSNOBTAJxDLLBuBcPh6LxnTIeZuc8WJfGY+CUcQMG0s9dotAFTX
PE4ka/EcPN9ZXeWV9jC41YMh39Cfl2xM4lo8dfL5JYi3MlCAURk+L/MjnY4ADBNnL7qdlf/T5H+x
LTzA9R004mLVls+Sfmp1ECqhL79yk4eUpHcuSLZ5tYXWWrvRUAsHLgwQaJz6xbXMizY1uD+gOXtG
0DfoKrajrHX2Gt+4ZH4Xapc78NTS4hS6UHpGBZTDkpveF3zUA66Z1wmUWB2Zh8BGR2VfBX4/XllE
7UZ/iDPTenOzKbRkdzVUdaSNZjSOW3f6Ym/+jn7AvzA3EyKWRDR+vmcyU++TMRmrB0b+se1vPv/p
bCk3rTm8UxOLAKuxDEm7Qlbg8P8Y+ufUvze7fVI+peDvu3zMtwazmOQKNKKZSTEYx5aBX18P09zH
vHGa1/cMJmyOgdAItAgXepWDx7XpwRuDBHoyiZAg15OTa1QoNywt4u//XZt/LS3ib83VWZ60sITW
Ej0EdQkLi1xZRzMp8n1i4X7KW2jeph1uR12i7np5NlfWDaBnhN9glEHqdDlQsFN1IAWvwYblANVj
CvdWJcV10jhXtHDfGlvbXba3wiEFii/khUFXBYYKeMrzvZhYoJv1RToBawYhuXK6cbM3jRj7oo8B
i9GSetdnX6nPAkJ/jfYY5vqxY/941jPeDgGmEY3P+b3hbZEbfvZ7iAkhTYNH8fwuXlagILCnZWma
yLgx3kTZ7Vz6VeYWIGQ/VW8fO//p8jR8nnZM9/yyI7gRZ7bn81mYqFtqmq3LuMufxvo7rd8rMHDX
RhnpxsdlU5832JkpZ/FCBnU2a12pZFzWCbA4e7/YlcAae+SFpw9URmDvu2zw8w2Fux6d48g1gf0D
hdfzsRmVZmbQmlBxbe0LEWUbt8bq5xHogisWFbxPeaaukpaUTqVillZRa/yykufLv3+lXo4BeDOj
E4qRSFwsFqeC+Buys5qM+XRvD1DfMa81+ca8uBz2vf1Q2z+r8VE6w4ZjWx3Yv2Z/V3NOYsZOAR/Q
lYWKgXhz/afsL5B1oMYGOAtYRcD6ION3vjAid6qsK4DjLwcW2vQmz+emxYPGXjcm8PfNfX4Rnlta
+GjXlRxvngKtMg3alS0gAfbOqH+3Uua91NACBZNB635lHimu66qzr0vb7SIOusFvTaLYd0Io2o0d
/Dx9Iv1+QNsbOlAsua/1/hVvRicGagtcCHnp7gBwJy9pkv4oOXF4mCsn+Uf5ugQl89TvvYryr1ZO
vhS8NcOud5tD6tjiS21MxbRLCz+/Z61p/srHVPRXLp4DN2hDoS+aYDTsuAsFwDHxbvO6m55oXTPk
hbThMfO014yU/iNUNeqdX7X6oZIT0kRpU2bxmLrsgNqvUwZQV7B2pAb3UShyT1yLvgQttZtpeGxy
4BgrM00DAVDuwRIluhy4BmGJ1Lb2XZ/wmzqbuuvCcFiQUqGOtjum13aLe6BQQ3bQsGFAP4/G+R5k
CHtRUTNKBzN5MBDVo8CCjiTTloh6h74PTStP/YA7uvd1bGrtPiuYpIEzOuL76I3VUVd7j/Ffic8+
bGCwx1y7UoUVEXC+PGWFy256XTxm2mAfmony68Jtp13WAgSFNhUdLzkqQ9HZQ0hArnSfiI7FHGXB
d8fMtR8tGlr2+VSIZ9vXtBvlUxVKayDfqDsXavKhvneYZIfSlQVW2FAyNKSTfWPc8B5b3I8gv8p/
KPBu7nuFDKLn2vm+7mi/M/2M7FXutKFPkvGI+g80+qw6uRozv8MjFuoGAL4AgdiaU2gYZXGN1h0X
XxlFyCbzO2+9BvQDUkXK8bIIgdkQag1wI+GLnhthqU3lkz6Q+kW1zHsqzba4y8BmFbSoPd00JDXu
RVKBjSNhNRAhkGPqjLR7ozXnB+lVJKzASH8gVeLcGVaKPhY0RICWHlkGafZQr4SINvroyRAYTkWO
ldNYH7q0tF/GgDjKL0CH4KLd9ZrVJd+JVm8OOdcx2WMNAQ1vLHZI1kFTQbbDnmiGiEyn59du0hpH
zeLsQFLQ1+YJXuOaNGhI+0SEZlGYB9emCCpqz9nw+59jpvNDv3CbdqJ1hLGyuEeD1970v9L84INN
PvH/uexeyMqNhnQ/eDfQH2rPpO/nfgxptnQqmym/n6zM/aAOKWoIKDn9MbFcjjOAhBW3E29H9EFd
4SJxAzWaftS5lB2JUfrBVJcapL+/IdsYOtAjuZtYUYcmf+9sHeK2ZNjxHK34oxrUQ1br43evx44x
3XzfD6MZQjLFDKk+2vcNXkoH6ApPu2JEi27B6z6irGrvhmSwnlAxogfNVMleJJAKmUw1PuRc06Ku
r96k37Or3EFmRLMLEgkuwOgKwuhDUXf8Ox+qZl+7/j+ygd5fSpF1JSr3w9ZPrDtJkZ5ivrc3Hd4/
6VKNO8/3KFCdpSueqVVWVxZeqjtWDr/q3oJOCQOFgSV1fhBuzRAFaCwL6wobYgIBDBAPOl4iiSUC
0ufDryE37EAvxHhIemgEZSUUVmnV5/e1wbuw6TP6ODZyK5O/2D3/eT9DnxtRKO5dIAbOF1XD+Ikv
+RBTP+sC3rY3iAX3jQn5E52RDQaoxQ76bWyWcUHecaZGXka9flH6tUItPya1E02Odgfa6gcoVdZh
4nklms7MPcR4fpitthFur9zxOLM6cudoGkD5ZXEFG3lbaY4wsnt4uRYEbeita8BNtnFAMFXL2xdt
uPANJoQJP5WTzCQFal6q7N4cI0uAZXOnigil/oJHlw2tjubE0Pz3k4glyQtNwXvCkLhP7Dxo6o3Y
dS0UQ44OQAsUeNDev+TWbDJDQrFUy+6ppeJMZi8VHwUYv8dfKh8fk8xB7ta8Q3PHbZ+NPzs6vWyM
cI6OF3OJJAtm0p5dDmqb50OEHFNhg4gxiYlqZR5kbu0fetAQvDhmbQUUGiCRO/TVlSgcGfWc0FtW
V/1u7EaIgk60eEcjv3EHEepkV0HOMVRul760BqkjX2AHMEjO7pNE969Y4qk9Lohf6KOhd9Sv+ut0
SDsGzI5R7UuHiqemUu5jhg6X0OgreTtmaEE10YIXuTmZIiS3kapVfjm9S6zKYyIFeQQlaforYV77
JdURSV2enCW+6D/HCO8XGzoYeDouc1GlkTiDNP0+tv1nXbtCxBbkrIkSrYSGZJRpb2xM4XI2cquL
p9p/rNrgxATgBx27n0qKJa1I6uk95F26CEGHwOMYhASNhvRO5fiHltTZYUq2sMkrTzZ3Tq0CRz+z
Sy0bcPra6wWwVPl9ZZG7NskgZJKYr5LQo99UhzRLHjdmd34JL7aeCyK4WcwGrSnIL55vvXKiddPo
BL6iI+2tmw/TLUWGazc63NypximOmAVdwFea/r01uP4NV5l2RIE52ZLWmnf5pZ9iLn4KR2+TIdzs
fqaEaOv+6Fvdk7KmP649QTyToCAEMAfBy27pHblTEFE62T0xjBA3VdC7L1SiBDtuPL/XHNepocX7
hJZUkxBwze65/1aA2qgC6PTy6q1ZcGYBcwjuQZFoWUaT1O/c1uNIVRhToDk6BII2vPziGCBx5KNF
CgfPBmc0nNNisnzlt32hYz8qDRGkp8Dv1wRM0wJUwSIQ4IfmlkbGmkWwaQI0i54bdPYufGEtkZXO
+w7LU3nkBg9/cqscXe2Mhvpx1rm4OfWqz57VYG4JCK1dBOBr1JEqAa/bnKk634GVFKXuJcqKTYPK
QzFa5ksN5q8nYqr62qfAermot0Aqy+32aYErNaO5vzeVkf7644VF8RWYIiSUf/NHnv8Qw5PWmHJp
xV1VHfO6PW5lkVd2zizzNLekgSIZ6dpzAyZtyjKVKYmbW8O5b7bapLc+v1zEUZvy3gJlzyCOVXWF
6ufl+VlxFWc/f47zTmKCVtiVAbwfiZH/bcQPUL73W+rb5sqlDKQCdj0OGDzeEvUPEJ5tyDp3445U
ZQJiAI2AjymHFBy4AkZCdwTaBI9z/lEeaA6INyqz3VFLgHHsWfoEUc8AbY/WvhSkfSw0Q98JFMI+
StrId5ojsAoQdiJhbzhbUMjF7P/n7sLp8QG119Exupj90i/UqFHcXUKyICvdZ4Ayvl9egIWJ2S+c
Tc5iAUAxWlQlWvFiQp7Ka8b+DIuNEegA9sEL6Mhfoqa3GIHXAB6Q2NyIeQmlsKK/xQP+7fIIFlto
NuGgkxqwIeTerE8gJWm1hvRlTWIvM3ngD1r2qmfJiAeY4BumFpM1mwKgE4HELH82C1Sf71YwCWgj
wiqBFEPq10GV2fx7riGx8scjgvdCg7ID4ns8WBe+WpgoeONtKIDkAeaozUMu3jLjz59Qv58Uc0w0
k6svN1dOkXRwGjnGyWTtKpDY8Wzn6rcD32q9nLfQSTjwe9ZQsbPxAJ/bhJfwToMNyairYYwNgzfX
HeSUdxkDo17vZe8Gjl7057N3am4xe7QlaAl2YY7SIkBGIJpUurOdH5etfH4TYs7wOENiFBXJT12Y
Jm8IN3VvjMU4C5G7B0/Gtj0GRfHRA/Pp2wxIuXJ/2ejKVkdohxforI0OSYRFIELArjI1bILRiQWT
+eAyGuTWRsC8tskJ0KsgEkMBHrXp802OYzZYPaBssZ2TQL0m/R+2l/7eD6cGFqfIlZTb2ONjrL9C
tj6w97axJYI4r/Fyy52amMd4cq1AckdWlYKJ9EoHF5j2I1QJEnEbvnNtYwOkCBphVJMgQbZIYTX6
4CUthxUlAs0/TJCG2bt/NVtz7gpYYsBJrcWap4TwfsxKEWe9v0ctI5B4S9juz8s7a+VxBjwIFOi8
Oc0AjtrFqXEHj9HSQI930+Ng7nM0GwokRjNAem5KB5Rqr3KLcGxto52aXIws14D7tdJWxPLOandj
c3V5SFufX6zOiIc4NT1MXJ8+Duoesul//n2g1WfuY/hooAXO91jntaaBRlged94QZHNBYotaee24
z5JZNvC3WJllIZ6B2ygFypvHWfFipm5UiW919fUvRjGX32YoIvbx4jCqkkjbcUoe9wHC9NDutnJY
q4NwUSBDBQ5FsuU1M4xJD05xXcS1iZT7denvh+bwF2M4MbGIYThziVFwQ8RDfxTyavizGBX+aq7q
IWOBfzN6fDFFndBLr2Auj/2hPXZDf+f2T8DU/ekYDAhqQ14GwTwqocs7f0L7g9EM0xR3wxGlfGR3
Ln//s0fE93/zkCMCtkEdcL5bjVGWnAO9GNtg4hLuL44aSaaOiS12lV1tFF1XjRFcjz6aq5COmP9+
4n49yNvmelpPsW8017W88wFmlHoe6IMT6P1fzNysm4H7EIEympPPjXWAufpw9TJOPzrryvM2Jm7F
MwJlDLjzLNmDY+Itvm8qq6lKpk0x6mEPlslBruR1IQhCntCjDUJZ5r/YZfmsifQ4WOPL5WX7fHqQ
kDVmlVoUwFAfXzixSbDU5hbnMTfM16rTv6BV5qfVJxuD/Owrz8wscVy2yxQ6fUYejzX5pUvwKyFT
dHkk8yE8v5JhAsJHyGejfxwJufNlKg0qBkjI8DhV3wbL2yPnAY6RPgKdSvQXlpDuQKyOnMon4fW0
93rN8Doel5a8IVSkoXBomDGEgtXUb/QiL1Fcs3eYsYouavy6j7tgXsGTvZ74SUctMvVx147tHpbG
UK8pexyNlNz4ozntuKuHdnkPNHARMK9Jj4XrdKi2svJZQpJ3l5m5H3Sdq3Ytd+0gEWK4vjwjK+fx
7DfOa3PyG23VGlUjRB+zSt+VGZh/q7E5KrDm2EbzJutud9ne2lqjpw4JHjACzWSi5/aQ/vMEirR9
nFKzDcxUuzKp2KE98W6oNtmHZs+13FjgOUK+fRbQBQXsuTHGnUanbdfHhvlTjT9z7SuxXoR8MEC1
2yCffNRL7dphyJ7TH5O18b5dm9lT4/PBOplZZmqan3Hax33To2hmjh+UjC9TqfuhatwrS2x1lC4l
kn7vNwLZQ+R6kVmCcPC5xamcVeasvo8rvenn8qNxRa0cEsgmcgT1xIubrrKKe26CJyJnThr6DNAp
hxk8xN3jbKz0mn9CagWxtm7PqcXFqR5oVVciU0PMRvRI9J12X4rq55Rt4d7WdtSpnUWsCC1mpL50
FB4bemfwItIqLSyqLByaP2SW/8/8Ip5HqDIXkZY1JC+tOi9JGJC5mZZ+B21MH5Rlkf24fEJW5w2V
AWAsXTz1lwAyV/RqcqUxxINPH2Qjr0g37fI+22CRWiK9f4/GQzVgvvSBoVv26/RssLLKtFBzUULt
/LFRu8QAFikZNCtoEPVHKcAQYWp11RfRVPVO2kRFwLMY6CXonICaBjiMGgQlNdf/EDY5/zhQGAGA
gZwABOqWVwLAw9Mg87KPGxCKoEYSWOlRM4/Cebs82Su3G5BMeNmAHtrSkYc6PzK9gxJ4LmBH6G9T
/dNgzcbdthYjnFlYxAgSLdLFWNUAJU77Dl1gBELeIq8B3n1mBjpGxle83QPXVOHlka24nzO7C99X
16jQ1y7s9t0rtdPQ68GGcdWXT0Xy+ueWQIAx090irvvs0pOm8fvZ0TnlB1Q+sikWzc8eb3j1dNnQ
2mKdGFq26HEzscGTyXFXmVDIvt0SjNr6/GIv+HqfFXaCcUyAgdi+ABZiK9+1uhtOh7DYDSh61LWl
zZdCF0vc7aRN0DVY7uvhVZlNhJ0Slkaxl2Rj6lacChoKcJx8eK7PDKCmk2jQ9s56MPLWcsdbe9jN
PBW3qQUNlcurtGYKtC/ODImA5NCyvInG+cpvDWSmfb+8JZl9lSW3zNm4XLeMLOaxqUcT8t1jHyeD
gp7MW08+cjRIXR7J2hE6HcniCLmkR5O+h9go867TGWXhXtnmi2N9sf3ov7M0b82TWIGCv3ToKgxH
ZVFOQry0eydM+7ti2PD6a3v8dEjzvJ4YEpYCplZXKHkn8kZPnSdSWt8vj2XlPgaR3r/rP//9xMRU
QanY0jBrLt5CafM9t4zQBChvi6djdSiEIP+BFD8MLuILc6AkoxWOUllI55i6jh5Nmmp3l0eztgeQ
vkMLI5DIcznofDR1icYbN5/j1ar2nwRDNYeVegs0luVFQ97Q4yAUe7tsdG0KT40udnc2FtmUNDhC
RnULhEpmAXRxqzUvl62sDA19RgRZamBSIDC5CMVZVnoplB55nMtWPZqKTld61XrXHpijIuHJ4bHw
+VZ301qQShDXAAGB5lPM6eJQCR0nSRrYHkp7dPsPRtwblo876EGF6Dg7UFdETnaXZMVdkkwRUxvv
nRXHAWJ2lBvAK43LarlrWu4DGFwMLO6tJhhTG4Jrr+ZW/+7KzMII/sOtaKO9ajFGqDPotKY1izPD
P+YpIHIdu+UTpPqqYyc2Q4x5Dy6eOaAU+A0yRx8A6o3ne9TOx6Eu04LFrC4enSrRA7NgkAotP5x+
hraXZR6kwn6pBQuYm4VTTYv95b20chjnHAR6EFD7sj815okqS5isfYpidvHNp+/5yLfaLec4/tMo
/zWxbD/AAwU0UT2hcWlcIa96V0gXkj3PpiqCzh2ebPsvdgq0M+YlBEsP5G3PZ9Wq0FGa2jaN86b7
cPn0Inj/rE0I3y5P3cphx9nD9xGGz0CMxerxyTGZGlwaG4WNV9pdzb/w4dHN3y+bWVshZFcQ5gL1
gIzxwi0LH91BJGU0Th4H587bUhleGwXeeHP49z+kXWlvpLq2/UVIjMZ8BWpKqkIn6U6n+4vVpwcG
M5nBGH79W0TvvZtQqFCfe6Qrnasj1Y4H7O291wAIydWWH8t+wEoIzJa2G8S9lD9aF7DwjdN45esF
kAHgObwqwZBcVlTAXK/1EbC4hyJ37lqtDaYerkBcbYRZ2WqzuskM0QIgBn7DH5ceUGpeijzW0UxT
v+vE/sY671fX03NRaMwfUdfxDfyn4PYKXUed29RoGgEI517DtFK380ZVj/qDA4XkcOonGgpT80ls
wymCx8HIQIU2xq3q2/XGmMOiAI+ajAEU9IyReHdf52oahFbm+kNthPYXaRxuj+ptsj5+tx9/f3GD
4mGJ+7vG70MYNPchKAxPehjahr3KH+AKuOOFfeiH7qeZVq940fxommlfayjSGFMZaHnLwslw9mqk
D1Ov+V5iQnjM/pQx65hR9VhLD9+K2V7ySchQt/ov0Hj+rOI4MOP6UFG5M0zxzMsawCkJWlysdgx1
uA44fqsnLw0U6vHWTtFL717Khhz54AREswKjM+65lAfcnBsV8CXoBG9bkEpmlW+UBnFSLvsqXklo
RviACa8THk2c9ndD1ZqXUhnyGCem8QQD0FT6IBZUkWfrPzWta57HmHvEJ/2Bkcv0fUj6Og+1lPKL
x0gZkpr+bOoGNdOuHze+husN8vZnzpr3Ljo1y7KSZveVC0gouYwUTJvXOLy9QaDefnWyE7SAAE1E
TRZcene+Tt/tQFfwMRmr1rmUlBSBSOnOycbXtp8Cyxh2MHNJfUPEoWDooZbWHizDO6exoCEpyhMU
LX+A6uC3qgM0uWGPmktPys6OZdmc8HNhBdsRnVcB5BCQuo0dlBqhjFRS3oejwgO8oXGkdx2/A50Q
DjG5/dsc6X1cmehwm82nvo7PRe49iqqJ71XVXPqkQtU4FTtSgTeSpYfMGvs/sSWAaGdZGzawpvZr
F5LFJRsOqqZfy6zLACdSD4kqB58b7U4z8ntzTj5SS1j+kMBEt/em9iRSuI4Vg236kubDTsFcPEw5
D01X+0PrLFCg59C0BG2nghGmJnxXQoQGmkapz8e02zPUi4XPkvybouQsy+5r6njhUNKTXYvIMdqL
k2WhZSVPXZecFNNPdufdM0jpp1l7B8nir+BYnxKbHMEfglhvH07tFPIh3xvEvBSqPWaV+Oyy5jQ5
8XlK8n2F2tTUfasqIxxaZydd7QKPGZzLg7dzhhoWoOOxGt3PBmFPeSLRN/YaPeQTOceNjiqkGH5A
z+JrZQ0h6qUPpDB3YvBAcMkfSj4kp0KTQJ5TtTMT7ARq7pLU+QfmV3d63PVB6WVxUE5e7KsxT/aV
EaegJKQPk5Wh4jhkT6lqQ6uz/9FKx93bcCEKgdWHYMtQfrdit7kTaXYgPezdUM8iNdg/1hjyPrcP
TlycbLcAuQNSmwFoWgAjU/YjS5PmLm88I3SFDgSJO4QUeG8ftLMk6OP6u+ogHUaYs4FnXfkEIYAG
oDJ00FCsWxIJi7IyhpZL52Jr3nejqr4mcuMjf2sXfTymyfsQb5WLdx8hXjJ516reueheqz8w24wh
fjiYX0etKscAHDWcTY4VGvqeoYA9hpFszJOeZvquKf5YOj2U0MnVoHusfgsRdthUl6pv0RW1BHko
9Ab8HRKW1ih3cP+eQmjGTy88M9ozh7fMxp1znYygsOkAoGLhrMVjY1ESTlmiAxphqAshddCqhxY+
U039TONkY9auT66PgRZPKOClHbezJiRt07HSfqMzlvx9peN9CMCkPh6OvTNIDU9odUlhoJB9rsVe
dH9dTPkYYnFD1yU4h/U8XbzYTfCd1L7rW+khXSAtcelhe6FkruPBPpNWFjMFukrNAAl2LqRxS+Ck
p+Zg0v65BKbTSKzAAyXJ8noeTvo07D0jNfdmPXVho2s/zXbc1VYfMp4Uuxj+45OU0JPxyHw5nqTG
nzRSvvaqCUFSG06TynOcsHFyzjr4XI+qE7u6BbuRT+KLggv2iWhZ0DDtmy7qx0HTQQIfnorJetTG
Ehpw9jkdBn5RpizgzDY+Ea/cyd4+mLgA+tp+ZTz/7hXJ1zwuHB8cKyMwmgZJg6d+lJn87hjd2dTr
y2gbYSrri5vXp3iYAp54lk+hbTN26Xc0b5DKOM45RXNvP8ZxBQanee6gN81b+7M+OrjLRGBLK9Cb
Zm8nEoUuYMcSadzj0zym2fRs5JbjD5l3RmH2+faVfP1+xWIBCADvNKBAr6rvSU5BY0oluTidjHGZ
idqv+/GpN9OnStd8RsjGG+g69Z2h5+jROWjTgTS/KHjwkVeF5JNx8aYSiitJQtndWKrueeAenEnB
L8aXlYzdpWzHan97sGT+8Y8nH85oAhY9CjwrmEpqon3h9my4JBBtOwurEV/coitOfSesQKK6dACn
LvmCnqY2G3uQf3IAr+4A8IEIaaxbd7A/aGYrUvoC/q5zbtKOw7q6zm3fcROQfJRIax+MvPR5LHO1
47HzT9WY8XM/VjUPzLqNP6lMl0944Ts7J48h0oAWjP5i1pb+s2VQQLRlh2sY3wF0iycgMqH/943p
Trf3Ktf7QpmJA2jUSpTZxHB2p5ad7baW94Im6UXTUhGixNwdRwNixLJnHTQJjPS+bxV0v0zufmol
Gz8zRoYvsqxxYiMP/m2YLfjS2JlBCr4s80VCtAJi/iQOMiYbaIoq6wCd6K2a63wOLBYDBwTqQji7
IfCz7BryzB7wSqbyYrXda2MmO+HIgAorLHFKFI7YTwN7SjcVjlc2IMRe54erDlmTq4clbV2NpmY6
XCqAePr0T5V+SbpTnqCNCBJE5fzY2HPXo8QTGfsNFUU8aJedRLxXqKT9OOLe2PV9JIsTxNDtrXP9
OmtAK3hmwIDgipN3CRITrhR1TMvxkonHsYz+Hn4IyIsDuyobluj4ehaFiwFm4p3QcW0U3lDAxdjW
fKOPv+oExjd/P124okBjQFMb8OrFBQVV1sJVsaUuhnqm5h6bTrn3wxYcbSVrAJzuP1EWhxB2hVEP
87fkWqkPl8RDbn3r5rK/8+X2cFayhg+BFhOnCQjnVjoC6dUfPCAgm6nrX/+7EPPWeJfNKZMqh5sI
wb0gVpfWDrRhg/p6fUlg+ecn7Ax6v2agdtxmRlfM09XieIOXZPJDdEELpEH69+kcyEkO4qBUbV7J
O9WG6qeuMuSFO678lRb6dOCwjIrSzDJ3kGEB3v727K3shJkNhQ403k64Ceehv5u9vKoau6+JvECx
E/RufrQxrBLIBaa2TMhXZhHgMeC2TZSkHYPOf8q7ULoz2WOBm+4iW2Kepj6dDmVdi19F4qlnq9Oz
wFUD+KK3B7hyMoA7MlfrAFHCIbsYoMUU74WWy4tjN2LXjLq+l+6obazbyj53gL2EE+pM6bxSO3as
podWZy0vxtCMn4QaOeo5sbEbe2sLmvGGG1rcG+g4zkbiKNgBTbbIL7luxCDpcHlJJpk9yMKufAPS
OFFPRPspqSfrJx+76eK6TvzQTJP2I0t4CmthMgBuVpTfuommdwy39q5myRS0Joh8RUvjJ096eI5X
BkMhCbYuVjlNPikcsw/irsh3OZwwfJUn0MhQHbTIRSX2SuY0HJopPuPC74Pa63QfF+dwTFT7s6tt
CbSjhm+mr8RuVNVB6QqvTVlD6tgqIf+Ie9ofido1CbT+BspTZCEq9oH3C+rMife2ctC7yF3vlFod
Tt4pMUNTaM6pL2F2QzI7/wpO8W9Ddc5vT00kaOuu23W20d+ZxsB2adKJQ1YKHullD125Hr2S30DB
a5ecdmbuW0YGnRHStMNjl7Gh3Khzrm0LbAlIOxNgQK/qSXURm5MOdsnF7nR2Gaqq/c4h73I2umrc
qLWtZBMoq6PEBuC6izruYp9PDautRPLh0mp9uZ+IQyPOJIuEBpNIKDVZO9ZV+dk1c/Ybz9DkX4x0
FqOF9i6wEeg2ffy4ecs1IG+b4UKN8WfTg+dNMrhMxfkW4HzlFPnw4F2MszfyxILWkLokzAdnl8Yh
lY9jFsktV+uVk5EAdG5gTj10uJbpGdRahKfllrwM0yPadhDsvC/tr4b26/b5tJaOITmC1DiF9ADK
0x8nbsy0nCqXyQup3IDFduEXY/HqKv5Th2jhrEnzMkGZY+NUXBscRQuLEjgyAJK6mMUkH8DiyuR0
6RKgMuJocr7HBg+mYkvL+ioQQLt45LjYGOgv4IH1cXgAi3tEDCKLbO8MaxXWvZaAgLjfbk/iWhQC
jjnglnDCweH4MYrBwHzjxEkjKeFxP0D9woCVgQvgVrqxz1cj2XgnYjQAIy+XK+O1jS4JS6PMse6w
Fw+2rPw+r+5yQo+3B3V1c2HqqIMGyUwbBO9hsUa9dKaBQO8nGot7d19PG0nN1dmEn/egGYJUE+SK
q0LbaNYmK4DbjBqt3AuXfx5RkSTttAHDeGvqfbiu5jhwgEfLzzWBUF+sjfJ0lCQUPAY8qwitGqK+
KCE/p/zC+icwxrLuuYa6D9oyfqaeIDq0sdOvzou38MD8z0Doa2As7SpedHqXRmJw59r1c6207z08
IjJW300gqt1etNVZxavt/8ItslEIpNR54kD4hZsOhIp4YDivyV/TJBZjWkypbquhcEaZRuXQ+q51
57Ub39PKKLDrLBci8bA3x8p9/J7iBLgFe8AowOwNvMIICvulqE63p2plfyMIpIsBfnSvUbMadxPI
l1HQ/fNvjLxsYQVWFh64LBtdHJDGgEhffD7Yd7pA2pJFtY5igIZe5H0Z2/IHRAZImOVu9uRBpyy8
PabViYNNgA7Gx0zIXazMUNB4GgwcD+BbByYVweidkiT/+0PI1QEXnYH2uJiWuDPiCK1W8YT1txK/
tx9L9ZK1s2bcxgpd3U24/BBlBqbif5CB/bgN7CKBpbzj8qh7Q+pRpe+7GkbBkHH6AgNp4Q9gUAZ2
VjuH29O4lC4AOhWRwfamJir185/wMbImBDCdIGVHlkh2hmYf0MPew2nguzLbk6zq343jXDiZQluU
Z7P/czv89SqilADLD4AIofsHZN/H6BAUyylcoKpIf2xVkHd+/NcgEsBy3kVYdqJLUy/smiACmrrO
UydE+UNxU25tlNWBvBX8cMSjRLwYSJPFzEqMuIqU2pe/VP+b0MfbU3X9EYOsNd9OeNLBD2EJ6ZC9
l4upKevIzrw2yAa7CfV62KJSrOwHhJl9gCFhaaIusiyLKDPjjdHUkZ7nD0w3IQyW7Crvxcq+lJl9
ppMRJgaBgg56gF2x8VFfjREwEqBJ8A8edyuAj4HQSWTGFLWt9E5tprV7dLbbv03gF1Hmv+Ld81ib
JZcLOpuOsUM6Av8AAapipDtRnKr8YE+dj8vz9uJdJTMIiSoTcCyoSIOmttgeAhZT8M0t9ciVip1L
PPiiQrEsNIHPDD2ryTY2y2o8E6Ut5DNQQliW0TyvbKesYVOkmiINhtrZuWVx9ursZw9Nsdtju9r6
89jexVpMp1eVlsW8BA7m9RRRqz3IRj2Rydj9mzC4ImGVAar4sl6n1THa8ziIohw+Mf7UdEGuaOmL
ZthILFbmDmILEF6DkArwOkuuBBzGIH/GRi2yzPNUf+XNg9X9aLNkY9quQYvg2Oq4VyAIj6oQgNQf
t6ElOi6AUdEivTKfXEv5EwdlYrovHXgjFhBalkYZNo1yzonG2qNE63xHJUw3b8/r1dUz/xm4eQCu
heXklXKUpsYKQAyobk694evxLq52MmWQj3ouuYSf9P52uJXdgnBIFYz50gEL4+OouUM0aABg1Gl+
l1EISX/pt6RqN0Is2YWeSDXHZr2GfORB468mObRbOL55T39Itd8m7f9HYS1OyRw8bFS5Bi3K8/1Q
7jnfyDu2hmB+nCWaVvhmG8yS5JUPxCx0RnLfHF5ur8Xa0iOpAbgS9QxUmhajsPWq0AqNsqizfiY0
Dwzv09CdDO3eGye897ek7tcmDXW72UXcg+zU8ilcZolpxZ7JomH6lkIvWzRbeuFLr2iwIGBL9y7E
POJ3R/uoybo3M4SoURY9k8J64WAeDhB8jrS8Lo7tqDyfd1XT+I41fTK9mMOMd/xhKSeEQGjAmPVU
pQRecLSvNz74tTVFLZaaJnV15HiL772xstqOGWNRPt1XEKdSaAV7W0Wb+UeWGxPn/XzHAJd5ZaYG
M2p7bEedRiNKDafP7N7akthBD/N2DG+BHpBJldot0BmRqagRjTlKsKWEpnE9ADTTUhT7ClX/rDPX
20tqDa8VEdWuVZZ7ksBOQDaWfgN/HmrIWfyrRVoYGi3UZnQgcQNHeFkoC0feVQhxZ6IVfhS62Z/i
UmqoWErUIjvTlQdNb6uDUeALj6G91ftU74lvQ2TrBGHmLETDNfXHGZvMiWHAvKAWgWmnus+c9Lsr
ibFTvSxRFXVI2AJ1k8PtGgKJVAvt1AaDNBAGGGL604CuNB1lFcSNSmCm7gWFnkPyN4s1f4wr1+8a
WEJBjdR8sFKb+Nw0Wr82rBpGfKo5D5lRnM3BHY46KIWHzCPVOe28IgBkXLtoZfoqSheY1oqq4rWV
CjVdleZViIL2CN732GgHMdXdTlqZs+t4Un/KYsM6gn/pfi3ixDqg7W2FY592d0PD0ruyIjn4ilp3
p8FH09eLdLxvXb2NksQFpEDWAHxCxu4ASaqXJIWTChtcthtNt7yzpzY7cs9pDn2h1zsvAQkiQXUn
hCMrAWqnzSNwi1iQMicPkEVjPgvShaWGi5hxae0aYpX7AeTYfedqMImjUAhWKh7OVZfYd6kF1Ezc
G/yoTFbv0CpAYyKBAw/0fzzIbCsTdrZ2Eoy1UqECydZPlDue67HpsUD9cGaUF76yB3LQJ73/TLW5
2J25LGrcjO0H1KWi1nVT30mH1M/R7YBKDtAStq7Rve2wB4t1+a5lHGh14PRgOKPrX26fplfPYEAN
5s4HmiBAXiN/+Hj25MQTbUobAhlCJ0gYDTkbD5rLzpKhlZnzTSrRyoGCgPjGoRWLi3SJ+TSMLlbd
1JEogylTrk2fbU2/KM/5c3tcq2HmAhYqtOi8LF8Eej1meJcwEpm20HzNMF970+oOlenUx9uRVg8v
5AUWRKJmzPfiPsoh7i07RmgEC9XATQBPHowiBCr6JevNr7djrd19EMLGmxcVs2umT0qdGplezCJP
ldTHUXpv5/yimQrgP1qBWcRDI/c22PurJyfa26g1Aph/lVrWeQpzp7xjkfmdwu1qd3tIW7++SBoa
y5sqrcKvkwq8F4AynX6jkrmyxTFfEFcEIQMjWG5xYAlzb3IUi4wiv4ut5JCLLCw95xO0bitfS8nG
hlgbEd6iKL+g0wFiz6I4Qd0hmyTaSZE3Fb8hSb9rsvRfDAldYJD558YAKMIfv9oR5apeWgOLYEsV
dLZ+dit4Khi/hNPtEm3LK3zlW4IPDfRZgQrBW3DZIwUBi2VFZXhQIQftGTx27mT7fNpCV2+FWaRB
WTZIaFJOXjS5UWoKXxtOSJo2Hg5rm+H9WBaZfFdYA+AmCGIUUTWcitq31LkG5rbdAKqufarvAr3B
AN8ldXWfTUpSBLL6w+A+DtUTKaCulVhw/fvTOhtl9I25Wx53E+m0Jm1HRJPeF0vLDh0Z7xkus9sf
62oYGI9CpcgDamdZzgGHCnlMrrxonIIq+wTwkaadbodYO05nZTooCEKS9qonCn2V2qbTLL8bs0Dq
zAcOi1ZZADLA7UDzSi+TTnRpoMABYB9sauaxvlsgBvnnsnbhqqQBbjj8SZFnwca9YTsvRS4INgYA
f/9dxHno7yKaTGQ9SxDRa8W+rqCPUz8q5zuMtPyhOiZmDVLLVn9jdRu+G+X8PbyLSQbkss2ImMIu
Al4WSK9eiAeUfV3s21wEg7I3XoGrC4hiGMBcqMkBKv8x4oiuux4nCYPV636C+07sAGbOvmXpz9uz
uRoHqOK5D4HNsoQ2j7KLORpUcMVqCeQLIcNQf4+9ds+6jS957Tyfbw/sRvTOgb35OCBDkxwgROZF
dQM+Id2l/ZZh7HX9Ei9A8KwA98NthP7AYi+iYZ9bjVQkgv5OVAr7UFDyWQwKy+Q8tdm4A7Qn92ef
AGiyJgcvs37dnsyVDxsND+SBlKAbd+XVpPEhdoy0IJExQve1kHEVjBMMJ6nQpt3tUCsnMEKBTQgc
NCDQy8YL563eV6iJRUT7OqljPOAlwckxhXfIpvTD6rBwUAE+CTomXKE+Lt2gC95Wo0miNut8l1l7
OMHvB7FVjVoLAwm6GagJS2H0yz+GAWyqrSuaAIbdt1Grm9K3QJjcSzvZkgOEIjJ+a3FsYaNY7ixd
AOHT5VaZoeHwFR2cqIGu4uOouT1UqZnhp3EDBs+DI2UAYx0NvYJENDtBUvS2YOnsa039u9Bl9RU0
GiV8s2uMI9QqILjvFA1Q4Ib9KHg83COpVHtNVGlIsgIW1vlQTz5ywy5wYKYU4q/6PXIDOBKjkc+x
rFQIzlJ5GkRfn9IkJ37rNQSGKLF3TgRDUdCRbQC4EpRLUq0UD7HmWZ9MloCzEhdjQFKXo2w3OQdm
dknEqo7D2b6LdyZ8eZELVnIXF5OElbbjPMFog5wEQLl+o9syrGEV4BOnKuE32k+XOBv+KQv8BTR1
47sBmO6gxZUIsLYO+xpb8TvQlCEpYMw+JHHjHWqhW5dOtjAjEvJzPOjqoCrcabGT0XsKBNEhiVkV
gKSh7uOcd0h+Y/BAsvg42fsMMILKEPcOqjMpjoW+3KUg++NxSt27Gg2xIxAb8pAB33Nv1JMeja49
PhbN4H1Gx8W8b2NH32maXvqZyXXfVpZ+VxDl/i4ZBsQba7pLAEwKczib3MGg5o154n3mDdyzwPFp
D7M5554CsRXAi9444d8m3+J9HPR12oe51ZVA0Fuxj8ccrOJpC45UbIEo3M3GQnZnhjm8bEOXTX2A
j6cMjCrrQgPcwT+9crVDyVIS6FZK7wpo3FykcOw7+LAMD0QBHRRDzussGngEMDvTjlwOxgtP9A4b
y1LKTyU1vpR5wzaO4pXbDB1HUD8AbAPKfNlxHBxa20VL4IeUTLsy/6L1v6WqwYeA/s7wT91uNYmv
VUrwPH4fcHFlWwlMyzTqOOD4RE3xTVn/lOwhTY6O9Yhyp9/qUyC3oFprp8n7mIsrG1lbTHsNMUGl
iWXYgItH9rfP4JUrDYK8+Ormzg4ggosQadZDmcBhLnKfLpR4ILP6cDvC2iDAkoQqBfyY59X6eCTy
2AQZCNs5ktYvg8GxayqA5NtijL8pty9PQ7h3o+c38yWvhDOV2eNSBeYs4qWj7eGSVR2bGiJbWl/9
o/revoe5j/U1t0kWjNA9D2CZ1oR5kwECx906xAjax6zo6N+n4xA+Bt+NYpvilF5cCM7ATfgfYH4d
6le6DARO6S4O/n6KoQoFIDikDiy6rGhqfa5lcSudKBZ/ZAyTptATv2+HWNsn70Ms3pl1nXeW8hDC
Obc0hyPUFv5r3gbL9UNnDHqhKENdsw2GjPWwSs4dNG6rb2RgEwyt1eizVH9xmhYZebZFsl3dmFBJ
M1FvRr942fOuuZOXis87Rrh/gIGLz6ZFsp3FISG+MXlrp9Xs2YjECuWHa5gMask8mSYaxTQTYTKA
z9VL8RUOvWagp+4vMHiKkAHRv6NisMDtyPihK7NZFQuKgJNnxw+kdwofXQ643KRVum+MSTunSBTR
84JoohyhFFsUXD9pNLNg79mgSA8jOZQwPRVUaWGcqhqceVQryX1MWnLwUhXvwLEpX1JIl+2IpvV7
G/rPRedAPQhV3rAvK/x/vLhQFuUKsFcgclFMVShKKnuHWwUAaR3yZzaooLgGJO7iFkLbtIGKyO35
25i+pcwFUaY15sygkTs40INiXwcpwpSYsQ/A0KEZZWCU8E65HXR1e0BqziJwwbmGdVZWRTrwkRFU
juexrl4AsfsMU0N3I87alzULpv5fnHnw795lXqwLVcIiLxpQFRjT1LenLVfflQcSxF7/E2JR6jC9
HAxpFEEj6J6Z+X3rYJfbzwnSsf9qyt5Y/u+G4oIbVdoNhhKLl54YyE6+bJq/v6XQy4Pi3WCW/W0B
d4ocuSeN6golwrT8nBPNN+32oW/TX7wkzxitgAqKfeRWesky3XeqLhydeiMDWd8fuBeAH7AATpv/
+7vBam0Jo0HS0khqeaCB8liA6Q6Rkd3tOV1NPGZSFE53ePeg1PsxjqOSkufaQCOds5BBXAkWqr40
7KM9Wt8ax/7VZeCTT8MJHnYbFZi1ISIrQHYwwzKv5HQ7vbQknFjm9Qw0qLJibz7dHt16BOB9oSMF
VMQy/TCbaioqr6YRKR/0ocAcPpXt99sx1j4w5B7QakASAkrWIgHRWadLJLduBHO+RO67eGOWrlUj
kRq+D7D4gh3Nqxv4FKJWKR4y7VtBe0gvHB33rPMHynY9Kn2Ddxx6uEk5l76+KN75/fDr9ihX98n7
v2LxkYsCrEY1YZh68QCDVD9LKNwPd7yCUA8NyuS3waB/9Od21I25tRe9VK5MgK1wC0RuUUVDTl7a
nG4cKusDA2Ab6Rveu1fIMVEk8D9IMjfKFI+EGO9pDcCCXdVwNmWvTpr/wLP7uWvYz8ykG7P6hudY
njZz5wia0nMFf/mVJ67OWseokB/3ltCDDp44gTux9kR7uz8SUacBoXH5JU9HFrUJ3qzgZZVwBoG+
BbwC4WNWaz9bGWMFuJRhGrPkaEjThWS5GsJ8dItd7Zk/xrEh6CN73q73SAZ/JV1/kcQBnAWw/z0f
YcnNSviV+4MJ8PXtNbRWP0I0RgA0BJAH4mcfT5iStsAsJa4bmRwHZf+HtFp5lgMxj65ZG/sqK3jQ
V1BzEFOF3L1r6L4uzApv7dHDftaKRxiLaYci6eXjAEUSNDAnF1Rynjq7rO0hSTSywvPRqGDHGOkR
DhKi3ynFmoOBakMAYKUWAM8g7vBIt88ezIfgwep4nxjrq12tCessHDRSczKKF6/ZOB7eLozlEkND
HrBEAvbNFaQn7joI+uctirEl6hHC+6cZjdfJAZC5q57cjqM/yR512kUofTwaWgNQmgWp9in2zXxC
GcR6LXR+6qxM+sIW54T+SWQKoLq19SWsfmwopyIPnyXNzMU6QaajnRokIFEKST/L6XfEOt7eCus7
4T8R5r/g3Z2WdnY5OgZeK3qfhgVvQ62AqkD5921Ej0B0E5MOFeorkIeTJBAcp6Yb0Vp8NuHyNbnm
Roj1Q+M/MZZPonowzKbsHTeqeu0u7wlqpmT6TeFH4CsuI9vIdkppdyXsbKdkS1dsLd96N0Bv8Viy
O9srMnzkkYLifWy9uuSxQmUNWua3l2srzqKoOQng/IwcgxSwwIb3SPdQidDckvRfe5m9EUBga45l
ueqatgnko0VJo/6lmoB/QW9b+JYDZdaNZGB1f89Mk/8NNA/33e4DOhweVEDGR5MdWFgnunHQbf3+
IhFIGtJCGgm//wqZgRn/svFMWfv9WeEVr3y8KK+Mb+ExCnYTr2hkNAyaRR7kqjX+L7JO0JaAiwEC
Cz3YxdYybJVYMccXWrahXjzFr135L1YBr+JZ6W1uKJP5jHi3ClqdxAmRlotKuemTCoofmjT/mmyL
lGmW7oEOOU73K/Y6IDEtLnsDQWR5nCyoNmwJ3a8uBmSsZwlr9DKWIqUmT1Kz4B6eCXG1t9ofLKYb
y732Xcz55AybmZ/2i4RLFzoEgqrEi2L96Jn/II/eZfzObqYjjzeOs7Vz+V2ot9Pu3ZokUPPi6HKh
2xpfDLf0297vrOfbh8nqhKFLB5T3jENcti6Ep8OwveJe5OrjJ7RcP42d+/gvQrjQkkBjy0K1cbF5
vZaMseFIGiU6CnONP6VbjdXVQbyLYH7cvDyb3LyJ8Viqi6BN/X+B/vXmSia6f2g3XrHuk6kfeMFQ
x0GhRcnfTQqnhsPtOVrdVbAXAu0D3KArjAqrjcEgBUMIAaI7zz3cG0Ouh0ZR6UHT9ObBNaH2eTvo
6v6iLs7euf0NbOvHaZNOF5dWPjOBIaUonftK3iu68VS4uqwsUKbRCjbwVn7rkH2MkavMthIt44+x
rhm+M/VPBloZ8FP/YcOP4S/H8xYLbb4ZAXn9rKRl4va6VvJH2JBc3NH+nNpF6Frlr9thrtZqEWbx
8OOKjgVpK/7oEDwtYxO9KWj1xdqO8xLn//52tKtFWkRbnDeGXmrKsTGomoDEAsm2Gk3glGykw7ej
XGtrwf65yKuCP2rynsZ7vYmqLYP4rRCLYwAGuP8bwm2O5nBof5lbYhXzxH9I6T9MFeh1H/da3RRN
hxcpf8yt/qwSA29yAXk159EyWOTGw3Nrmhvztr69Z2z4rLCGJOZjSJLACCPzFH9s4E6THHi1T9AB
JRunw9X5Ng8MjuAw1oJ9JpKAj1EsiwwaFTp/9LRX/olWX29vsdVB4OyBwMd8zC3RZHjq9l6V1PxR
1ib3DRiQodt6VP14oE25UTbZirVYI1V2tCBjyx9dC33rI8wgB2cnpo2bc/UTfTeixYSJhNZjXmBE
LvMyKDapsGvss5zoCQf5vRyncSMrWB0WnJSRn5nOdbWpgMrVqDdx/pjAApg/FvUYNK4GK6WN3H91
J8wcH8BFVpjsMALtiCmK/JGqk5Ee/5oQOG80pLDQYsJTE5WBjxsNJPlJ5Amdt/MPXXuy6p8ye/kX
mw1dQUjm2OZ1XYfVdYuWD0bQFcHknLLcl8UR+ra3o/wPade1I7eubL9IgEQqvkqdJlo9adt+Eeyx
rUiJyuHr76Ivzj7dbKGJmQPs8DCAqossFosV1lpdJ8wmo/MJb00kUM8VqWJaDLHYj47Fv3GHbivN
er8uYnXLMTGOYNkVHPaSJWtR6qW5kxXHfA4qcBQADMVA/7fCsFZ8mkAMRK0bjRdAZZMUKUoS6Vof
ZUejr2+gLUEmpmv8ekRf0OQ+OKX2NmdISlzXTVwqkic9kyp0P4k8q6oobCeO8yO6Nx4r9OjDeQSm
1T+35fKHTNoPjfe7Khk/+swBXyt4BAE1jecUZrskZUtuoQXUzfOj6941PPfb+M4eVSVH8ZEL3WwL
ETzQwATyyrlu8YTAg7kkP9Z0vyyP6JZNVTBNK9YH9AfMyME8UNqUU2u864uSg733WBRBiwaBjxv3
2eelU+qWJc9JhM8vGBeJb2vn404Gnb5Yf5Su0RGjC+96svvdkMxFaQJBv6PACQ5KRfPy2uqcfl6K
n3oOuPLJxudjti2y18nhCutdOZmmiW4A4CwAthHDx+e/P3ZJRLzMTI+YyvTdCuM9JDnMYBqa6uUz
ohCvY0oWPu1iZDXFzFBNUII5Ombi1yUwssgfHQhFE/qXrx/JNUeAaVwx7o5ehwtuoSjPGr1M+vTY
W9WRFvZB7wClOXutb3Lt/+GXx1bhq9eOCk42VNOFv5ajmwXwNoCZ4umRZEU4eeRubJvXEfS611Vb
Mwi8++GqIQgZNOm2NkjFXTPN0uNSH+PlkX78uABAAuQeYLZColfujR6WlPCyJ9ORNDv3W9ptr//6
y+ZNzAaefp+cmxtzx9pBm+R0BO5Ublk7bj5OBPBvrm+w28F7iZuvC+aZqYrCcSXIQcYGr2ogwXm4
rKVlY6AAGLOcjkcGEFhrfC/oHdNuQBHMVbWuFdsDuCEmLgGfg5yKnH5y2EBLPY7H41Idtf5uztBu
tXwHJng9/6NXqm7YFauDNCTm4aERTcnDtpShqjJodDgyL3nQMjtsS+s17VQ4zytWB5tGUg1vUzFJ
IW3bVFuLpQ3dACc9gC/6zesVQahKgLQ/nteRuR5QHQGtYl/tzA834wNz4FQBIf/ETbeAqbZM8X2X
/Yy1zaRvnfjXddte2fgzEZInzSKXxc4yChVe9DHdoB8IrubR1outW97xUt9cl7di0mfypLiji7pk
tOxpwEMHwG+kRElp9vELdnkXNq5CmFgfKRAAFijK64g5MMogT1ynXj8WlcGHY9Y8W3tjeLmuy9ra
nX5eeu/2vW5GzMHnZ4wT5AAy2nggkLaCNtnX7Ot1WStHBqoAVgZ3Hv4nO+rYs4DQV1fDkY6PgKLc
1MsboOUUfnTlWnXRsu0hqAEbCEhuzu0NQHqYyG5IfwR8OTBWAtzBAMwDC4g77q+rs7YzeITYCD3g
3i4gDDU3zwAcHffHBDTuqfm+KO41xfflneelNphTXPTHLmyNTV5trv/8td04+fnynP0IZrk87vDz
qXWTZnfLdNvWihBtZS/QGyIqlxhKAPyIFKK17aR3DqZxjqlxi7uloOgFeWSqzp6/IHbSEYEYlO1Q
C8fEj5whnPOCGQZDAdQ1Bz/DPEJUfy2jnxF5G4tXTKW+JYfB9p0w+a25QWLvWiOw4sP11bxUFe84
YCSiPZAA7+fv9PyJm+OtB+6oJemOJn5DYd5kCXgWflTVh6NSzPYD2QIJd5Ac4TSdWzd+Q1VomB/B
cQUwXIUcmwrh4dLqziVI52civPJqISHh6ML2ea4wu9XvA4gGIQE4nS/S1Frp1JWekfaYvgGBf6p+
XN+HS6vGz8fa/LWFyyCA1EUzcD3rEAwezDTAtCYbPnru8eg0kCfWBY84nk2SVQ9ZN0cW4FhDNCoO
YKJBdfO6DhdLJAR4eGCicINuMtlP8ijW9cLMo7C4B3cJ7pfrn79YIunzwpRPTBUD5mweLHweXGNG
3/qZ9iu2FAk0lQrSGrV9CgTzKIvCqKdgLM7RG6Lw82sS0DKNQ4+k4yWcsUfbWKNx74XV/CNytywp
PrFMpwLEzXmyTHblOYx4HTo9mkrfNS1KsigbmvcceOiK1VrbEXhJB8PmqD1h889FlVSbMtBre6Fp
PBjgL6mNIhhnRdpibcHEDBoMChhQKKecC5mBYmrGNdfC1OmTbW8M1V1RaqXicKypgvQsOuYsaGLI
vnhged6PGP4+uv10NL34zhnp3miLzcdtWOA9A+cGwoBXfK5Miq42NqYkCpEMDL1hfMz00fdKFfvh
hVfHUYEAy0JDiMAZFdqe2AAn3NHA/xqFdGoQS46B1aWPaBAHs0epuEDWtgdNXBiXMoD+Ccd4LqoA
ukg05F58LMtSfy702Hy1Iu/DbTpQ6FSKSKmdKEQXY2bjkCTHjdm+0/b9+q6s6vDX+4IYCv0E0tfN
sZ5BVdDEx2xGg4Q3OPZmictoe13K2qZ4SMFhBhBkooi8znUA2cicd8CFPnrkTzv/mPl3rn+fyp8f
loKkKSY2cCQBuS0/94vZ6rPOLZKj6wCaGvPrHcGUWLXpMlV2RuzsWfgisoknksSqnuwJIMTzSdez
5NiCeddp2HEgc+aDYfZnaaW7jDjPjJNfn9AOYDlARCSYBpTHG8c0s8kcwdpmALKkSG/n1l6fH1JH
NV5wCcUltDuRJNk1B6pdSxonPnbABtxQzy6CDIAl29bUrOdUI6PfzqDKSo1yCTIdndAVXxK/KGq6
RQa+UXn1FeOBuqjxox11BfbAyzBdnOhtfKw8K6jLJ20pfWp+o96f6wu84gcxZEkBK4gpdKBJSxeg
0c3EmFC6PoJJKw4ohhz2xMPYW8nB+3VdlDhVF/ZzIkpa4a5wbW/gc3xc5iHU5rkMqqUABWEX+UWz
AA7Z85cF/ZyDCq5o1XCBNgZkTbhHPE7PDZdlfCYjJs/C3MJ4wJLyP8iai3QmBt+sN33uv7tRY378
WjawqmhrQaERIHySj5nqDGTSJo+P4GLbM4A06qzeRGhVvb6oq3biIWGGFwUSGDJwNq8oM2s7iY/F
NKMENLfGYw5Clm1fz3OQs9RV3JtrmygKm6gpYOYHLVTna1kZdIhssLTB3XjtLcOzc2fHc/U49A/a
tM3qbWlw1AjraThcV3TNUHHlCB4fNDUhMjgXXA5LSZLCiI8UkI3JnOZ+bS9b04wVC7ouB6/+v2LQ
y3ouBxhDI8JmeBxi7VCuafqfnUqVtT1DYP6vCPH3E0cqeGpsM4+TY41m5Dp+b50Hz7rPvZfrK7Zy
y2G9/itGOtodsg7axDVsVaKhE7DIfwCxPrguY3W10Bzyd0fQ+CRFhIWrj3RwXXhNt9suzkOzWFvW
Jwopq5qcSCHnC1YD9rCfDewJrUD4kC9NcVO6psrlqnSRTBvsygsf5gi6xIB0mNGKNlR4JHeoDlxf
tHV1MMwoQB8pIt1zdcxhiJEuFfs/ecdRR7YsaT9KvQbHA8gPjHESjF5dhLc1SqkA8xqj0EVs6Btt
ybbJOH9xJqJ/Ym8ANYcautDlAoTZdjjYoJwSj8A4eWamDaYzovA5axtDANqvAzhd0IpLG5P08Dda
V0Uha2Zv05rzr5HO8Z2H5oePJoKwbHgOYBgaXY/oDJGOTB7VZolR+ShsBZoHJY21B/ljgFiUB3bh
qrqC1xRDJAE6GLQE46KXFGumYqB9A+fdTLuO1b5tHwZUA65bm0qIsMYTb7OYWkfnWtwQgD20H/Pm
IR8UN/uaCAGkhZqGqAnJlxCdADkxGyl8ZrS1f0T5zvr9cR1OBUihw4y3FSg/4vjY5yUJWAR2P3Oy
J9/qS1WDs0oX6XCCrSa3ogq66HCWDrCArd+6Cox9VQbOJaC2ATF70Z/IxtIiVY2AJMFtDcrW9th+
IrEh4p1/RUh3DB+oxRZua2EEbPSsR4ZJ1U+7doudSpDOih03BoknKLHku2k0gnTh2zIqAzop3OVa
yHEqSNr8BTDNhNTYfOYFVX7Lh0evuAXUhun6wBZKVV07a94ZgAEIAQWeHnh/zs9LSV2UmzXoxfyq
RoP+pMoJrAlAez7ezsKngSjhXACJtAZTBy0EVL8M/q6q/64ZF7y+hwoGMk4XEeHYWwP6py3kAri2
iRbyWHSvVaoCchWLLgfzYEIVQK6g2b4ATumx412aloipS84GPyp0ex87FGNKMxC7pzGZ90U6jA2Q
JFymwANYXUDRigDGT+DDyA0hVq4XnWEXWmiCh3MxKt/KFCa3uoZ4uQMWH+AwF8FmnuGmG5tcC7lj
s+NU6dFtkVX0wNqoUPjOtWMkkM0QKXsCwEfyN3aX8nLgixZawJ8d9a+mjQm3/BvOr+IeWF01Fzkb
dFZ46OiXzK7tqgUz8TA7mmydYZOo+oVV35fOTTssScPiTgu9+B6oR079ev0OUH1f8jeUW4gBHHFs
xo03ZD5zv10XYKza9MkKSY6miVqva4WE1A0M5hupn71p7+BvfTf+/jtoG830mz+UY8bcB1F89Hz9
F6yaHVB7MZuGVyqSOeeeAbTrMwUlKZx2vwWPBUjhDBXR0ooIpDtBHgD3gG67i7LjYkwAGUvccO4J
0AfnIFoooPt+XVdE7IXkHc6kSAH7WKKiNpuaEwKh7415bFdNcZgCOCmI2fjbBMHTJ+Qh7kCXJTAo
YN/nC1frTtQ1duWGkRXtvL46WEPul8hVBZgzvCEdaqvXBa4YIx7AwKXE9A1A72QQRwsUX2WSNG7o
ZOOP2WMbfa7/uS5ibafQIoLOPQTWAlhG0gl+vHOXygmd6IEkz3T+MtSKItTaNuEmEkG1wNSQ4882
Gpc5KzMvtLUq88vCeNSSFjBpJvvHAksWEk7ZzXWlLtG5MRdzKlIs7Ek02hJaR3WaAmW8H/cagJdi
q9omzH0c0XZpJPFOy9x9knVv/dB+0ZdpO/LiyZ5BukyKGytpbmauel1ezjmK3wT4ARBngX/nAsSk
nZKFejHeF3SMn7mWHkeWb7OB3XYR8IsH/tuI8ePqctzQRAUVt+JzANomkOJAEYwLW7JccAvlEXoq
vJD2Rbc37agLQJXH90kT823P6uqeJ9nPrPAGhQVfNloJrfFlTKhBOkbtznciK3JQBUWaFxplb94v
SGIeppbpDykY/+4BUJXtK2BT3ffNxJ/Y1OjbDr1tNwbrfitMYtUKQQMAO0TrEO7A8x8y2U7apQ3q
fHZKraDJW9OPFz7egyHZOADQbPjO6iL3gWfTf2napLkvMcC7KevGfIlaUm3iKiuDiE/1Hvhv8eQn
jVY/lHWcf73+Q1e36uR3SgeyNzilYxp5Ifo5kiDhfPYxy2m/dvMYBbyzk/3Y6tbGSyrVXq25AutE
snRojHpExqBPo7Cb6cZNQH82bzRVwXslECGnQsSPODmZUzJGdjFBiBhXJtvE3VVDsDgfbeMSVgfD
Eq0BIkchWV3uWL02ArUzbKi584ZmN6WqlOj6av0rQu5HGdHqUiL2dcNxyd8YWroxUHocR2UIvCbH
RmsdajyYVgEL5PmClaOr2XaXeOEQP8Utkp6TuYv739eNbu2igf+nwA5BsH3RzZkBkqtYDPjLMkMB
AKy7k/d0XcLavp9KkIzLXlqdRDkkVMuBu4fa/sneqQooeO3s2IAPEfiiQKGQu0YdryytpvDcUAfx
YlOhZcP7bvS/FsIAM18FTrq9rtTq3iBVhLElEOIB0ex8b4BWHkXZqHthgTHBrV0MHMFOA3owjBgE
10X9LR/IwQ464P+VJfkvhuwUb4zRCyfT/W0loHpv7QfTmx8qxtFfYx3B7fbDjghgafUDRnY380DC
ySG7679jdR9tJBNc4PxiGET8/eT8DkmrgfZhhqWABrcBEQK13vMGQ9qYRWLvC7hXFXe5SqDw6ycC
s6wBypK1wHBeF1r4lfkj1f36cF2rv2HOxeqC400gnMJ2dKmTqASMVp6luRe2vTPeYG7jbeHEABrG
VDwMeVFt9TafN01tW692VNCbgi0YU1wKHgyYTQjTBBwPS+oOh2Rh/d7kdbNraT8EVumNgYeez92Y
J9GmGmpyj8ulAiGHlyiUWLvhRJufjWw8EKTkaDHrNAB+LE4U5jTbU/tgWQdLBz8ypjGKYXN9wdZ2
5VSWOIknu2KMaY2ZAA9dM5XDn1yjiA79HCe/3KTqAj7UKnLTNQflIMkMuiSUodDici5PqwYjw5R4
FE7jzvjOVbP6q59HJgYvfbQcAAH+/POWxouyatGg4+Z3dmjk4fXVWiv7EjSpYU4L0Qsq9ZKjcNvJ
GDgzo1BL4/nZBmDq/ey4GeboHAAoNMmPYYnsB222nNB1SvfnrOl6DEBrYzg6LHMUQdmqtmDgI+hE
B6OhLRl7F0clyM+QtqfJRreCXFMYx5obRrCPmTRToLHJmfQFQHSdVSdIPGrV9zoa30pebrtq8lsM
RPsN43/SSNVYvyoTtWWQFaPidNGA7gyk7HgHgxy1e4DQ9uY/vGaBNuBd+KPWE0UGf83xO2KwA9E8
wALl9y1HlSN2Ihw1uoQLec+QKMB0kmIZV7fpRIjk8fXK1tLWcqNQB3xslTBflbNfE+CiNcn2kBUS
zVbnVl9mY0f7FLHYvDXojVspFkn1efH3Ex/RGz1HTIRDlUz0D/B9v6Citrl+sNb24VQD8fcTEfUI
MEoWQ8RsfPGs23jcm73i7Kq0kC68v3CQgB9GseZRH56bRPF5lQbS9Rb3NM0cJ4Zj0/XbuI2+L6X+
6IDy6H9bKMlfJ1HZWnMMMWm5j+gm6gPgjn1CBDwKKjQGOv/k8ozXgmwwHhwvnN2Nqx0GFzU0RSyw
uhcnIiQtSkxRdm0LEQleQRRdMgoV1m41lJZwwYAeHPjYkptmuZ1N0zDAiej7KEb2f9cs3+tC0bW8
KgWwM5iXRN8NIqlzo6UZ80pHr3EZ9EHyhZl++8w6Vbgofqoc0KB78l8h0o3WwxcO6AuMwqYsHxOT
+3VOH4Zpekbs3Pm1ixi/F1Qny7SJ+zYouIqqYS0aOfkB8iUziURq1+AHsBJJn7i+m0rrfizpcxFP
YOayPlFXB2gF+GIEQCz0llxBlrdTLmiPwy71MQWvLQHVFOaxan4UDHYQhOyfJ/5+4m1yDwMbVYyn
eZM4u8LCBBL4264forVrDNOCSBDhekEbkWSBC0nRTIEXWtgAYRcZiYy+oq5LdrrTGbdxn3cHZAtB
XFZj4Pa6ZGEQFwYDHAEAIoBxHXnVc+Uo2JNZ4sLPlUP2FVW3o5nRDZ8wL5ZXWw9E4oHmLKAzyBSe
afU0gHUHfOWCD1amzW07ulCnX1DZB6LJodBAT9kirt5PoG8MkCxvdtf1XJWH0Ttg/6MhHrXkcz2N
DrFYliINl9KXOP2TeI9F/NLw1+tS1qwfzLKogiBCwCS4dPwchKtFMRI3RNfb1kDoMwJ0sXrNaiT8
DUUrs0KWnIkYkH7PtIwiLd3/LOLXkfgcmaIEDB71t+tarR2AE61k6ySxPtrDCEkD2Rhu0Ciclurz
5Hxr8rGxtQ7P+jBzf4z11w/PlCIp5P0dI8ANhQhR8rsaEHoIRrCRscn9OPeHcfuZ1RFjCv//fWnP
h06jC9HwfaP8GoG1Jc1Uxa+1YOG/GiAddL5AseHG48hdN7SrR2rvrWirRzfXlVhN2J7KkPxAMzkU
70iRQ9Hjmyo3NgScf3g2vbaV9uR6451hsicjH+xN1ZGveqkCTxCrJPuhU/mSETQtRdkVN2c4gLuh
cF/Zsvcaxx+GR14nfjIex/nXdZUvYSWFYSAjLwhO0P6jS3FwBG+QdmXhhppep8Oeg7EC6d4lfeqb
yPzl4dn5xcgGJId5GiUPnTMv+7aJMtRL8t6PefJ1mMf8gBGA+ouNPPZ24BlYl5No2iRF8k8VM2uv
VXaDTM04fTyWQI3VAigvYI1xY0g2DQBb054jE8/GEQkv9rit8B9H1X+3cjBROBYzGWJk+SKvps8Z
NYbEcMIR5Jlf3eL79Q1YMWtk5VGL9KAKTo8UAy+NPQOKBdVCHvNnK01/zJbegqeBHa7LWVHjbJ/F
30/u76atMIO3ZG5o9bcj9/tIcbWsOmIMq4txSzT8y31dQ+01dezE4vv1DrXJ/RiBOazam6zaANZK
ESqsanMiTdp6PKHR4jHkbpiz2yy/AY7VJ1YLeBiCf0+AnIldO1mtpKK1MRSlG9YevYma9nWg7vt1
EWt3MR6e/4oQfz8R0ZK5aWondUMz4r5evCOxFZjRXTe9XJezYmDEQ94Fg3a2YIWSPHPcZ1ViARcz
RLE4Cwrb0vagk5iA56sVCv+5agMYJPAEQQL+L61aRnENoHDkhoS3D7xnOyRDbocieVrm4maYPowy
JVyXq4uct41xT/kJH2saLRJwaSLTe9NkB+UzQri+C2+M9ICAfgTwjwxlY2mNbqVdg3i0n/PfM8q1
QeUwr/AnfdT2RueR2wVlkAUNxjDAGvOthzJHn4lfZ8bsJy3XgKpa6IqIZ3U/0Q2MwVILP82SDnKh
Va092KgoL8QEd9i0A9lvoz1dN5rV8+UJIhJMEwgY+3Pj1Jw4a7O28EIHKOGPHVfxoKx8Hze4aJJB
2gpjspJRMrMbar1BMKV/z9Dzo0IaWLvIAWzloriPooEgnTz//bwqSWssHq4GY/piZckvCmQ9u8g2
bqq9JAUamx3WbokzPNUlva8WFZTCWsEbrVuWaDPBsDMm0M9/ABnAWcUrG+0Ztus79IGCEaPtnnMm
2p6HHXgvg6R0At05Xt+4Fa9yJleKIBYwq3KtcCHXmX961fyVG+4B+L4LkDizT0ynYmwcsPu4hHHo
5eeLxqt5GNqMhjO5Jc3vuFSRW6yYyZkAaRWLkdEu5xCgj5vo1p4Vd9bq5w1YOMXDETlhyUoG2+Qs
JhUN267+09PhS1+pknQrLlG0IAqMTAwKgLb43A6WmhmTxw0SOl50QHKI686hKl/n5ogst+LSWjM6
CEOGHTEkkMLlEmA1zCjIFYyGnHRbb8leaAL3kHl7MCkfjH74kmGWwwStZ2BM9st1w1ur0UEsIiU0
3IJGSG4ZnLo2t9OK0pDWeQM0GfOuS9w9MRLM4fPt0uaWb+QcfV2u9o1Mlu0nXrxP42zyWTx8bimQ
RkCTKe7vC8IokvR9sjg1De38tuHAAbBqn8c/PdptIrScEPA8Jvwh1X9eX4UV5wzXjMX/S+NwcQNq
FbOM2phJyNw7stzE3W07fDyzfCZCihv4AHI2a5wI6ryv3UORKnKya2fiVAM5Hu1LXlNvJGHSf6XO
V8Xlpfq6FLdZNTcGh+LHkzdr6jZ2TDfXN0AlQLpYqNkX89xBAJsOtg5OXsCdXpew4mEFv4OoG6A7
F8+O8xNtAHvY1AqbhHbW2/6YMnPfzQaqnbqGm9/tPpHbQwOzjjeIwNFGa8e5vJo5S1MuhITIYm8S
wMuwWA+GfPtxrZBcFjUdNIKjIfdcCotNmnLHJSGmL/3GeHLdB1Z+z/OX/02MtD3RDGpCOkPMYDS+
RZ6o8zj1gPCMVVfTmt9FkV6UHAENd1EzxfO8dJKUkzBDi/Zcs33VG+i96AO8beEJImt/XbE1uwNk
sGDmRbc0YMPP1y+PK2Z4HHYHJC2M1Pom3N3/JEFmLWINmDPnWSehNTxP3aulKmGsa4BRCbylPZSB
JTsDSkdaWyXFySm7zWSlj22WKR7slxQ0yByL9miAwgEt62IqA9Fq2/V1a4Rzalsv0eTFW6eq9Ndi
asZNxe38zbAwKa5zk78M2hzflJzMATp0og1jqbFtkrR5LWvde4hrkr5eX+A1kxHIZOBR8cRjX1qA
ZhloDCZ0I0xovk895m500j+QqJn8jLM78ImoUCvXlhyXJS4oD3XUiwFWjZF8ru0aRmPd1ruu//iT
H8lXPF6ABI7mJhmywGVoedWaBHdg6aD8/DPJVb5wbckQZ+P3A9fnMm/OHK8zUycioTaFWfXdAH8M
bzt/MW/78RN5GMSC/5UlRbYzA2etrcfQJglQ0TsULFes13r8dCJCigebsZzm0tEIoLvA/qjNwOzR
ahJh7SwCDINZ31ldWR6qbObATGY1KsfVJzIPSGgB5g2jcUj1ybA+dl9ns5bMVpjrBhpq0u1YKnyw
sGPpWStAt9AqAwAQZM/Epp4kHoiBc17RxQo9tNya1ZNmhzka8a8fpr/h3oUUgboF/A9kzeSEczs5
dcHcxQyNsbS/dKUz+lMy6ZZPtKXngP/r3+OBg1Uh0hefzTawB8bsNrceRmoiczQCAyOwa2Y9xp5G
Wp8MkRloxdLUfjUbGZwgo1/a1qLbqertgKdzCwJ02nR+ZMRmCGdhv8+6k9wsyYA7c57zdDdPtv2V
63iJxcybQQ88V9uB1uSJD9ngx4Q3o+9U0aMH3817HsTxXuv2haP3vxMAExzJkv4iVhO/JaVRbq1h
wng9p5XvFnNxB3cHaJulGndkWgbfw7E46FFWKALMNZfxlwBINKxbF1OntOidruJAOsm6W9e77VWY
T2vGATIKDGfiLrscBM0GY5xKc7LCCI+VptW2gCy+yTB0dN08VtU4ESP+fmKDhVHRLgWeYajXQW9u
Bq542anUkHz5Qpo8Lgm+b5F7ZM8tcuxNhbcQEdG5gQOqQwyY4RoT0+TS29TQpm4sCmaGBY2dG6/X
qJ/M/W5eGMAWOne6S6ex3zQccOHX1+5SNwhGjwGgSIDfg6eWtHbW5BqAHbDCRcezBpNGYAOF070u
5HKDzoVIG7QUDL2yBYRkzZ6xIFbN5aq+L22Qm3JGI/F9/c/QPOft8/Wfv5IAEr8f6THUo4CgI/fM
WXZRYwEzKzRQ1KhA5jUK0mBAnPt1290zIBGRyQRdK18wATSUP7Xl482ikIzhQ1TkgR1xMbGLIqzW
Z6NthnrDbyieDJhoYrumZM9RrYJ0vVxNQPkgbhf1NyBsyvVros8dWbhjhra54/VzZCvenGtvntPv
S3evU42CgTYyw2S+xz8aEp1k56Wb65um0kIy7MRcTNoJLZgdlE+9qvPv8tyIRcLlimwAJukdSQn0
GE2LbkGJpfOR/ujKVxBTXNdgVcRfHmUEuZiUkqyaZb031jCscF5iyy/IhOHZbN7oNFE8N1Y3xEGn
hOmAF/tiwFUDWxB6oiHIi7j5BE6UdDeMUfZjieP4Bay65We2xkUuFQM8sDE5KkHKeerY3MCfRi/W
Ax2/XV+31Z0/+bzkS6kF7kt3wucNwzfuiKfYltXP/2XuhJ8GdYxw5Se3jbnMXmWZlYXWphuzOSjn
/9e/b+JdI6gXL6ZliV1y1MRwac63lRb7Tfz7E8uDpMN/vi/kn/x+lIpKXevwfct3igevUgyMrFrt
yeclq+30joyNuPOHf9zZt/R9MSnMdU0C+vbgnBDWInyRQk4EZ220LDh63L3hxp7yfN9zFYP72i6c
CpF2OYtmK7YohNjlXR3kkyJ1taoDBusw8A23Diyw803gpRMlrs2tkLpfSHXfkmA2tx/fZwFjCK5v
TL1A1rkIveWY6hxdC++PG8S01Wc0wFsQcOxwTZiqOf88wFfQx29zO9TLzZy+ptXjMn0irgNplqjJ
W6BGlOtGjsOs2TARnqJnYNiZndtsx7GpDtfXac37IfBBrRl3HrIu0kWBNzxQkRC+hlq8NL5mJg/T
kOz1uAerZbL5hCxMziE5huw28n3ni0anGb1goHAKtcFtArCQsNvUACXoUgzd6BOMKx6vC7w0Y3TQ
gHAOSVigWmE8/lzgmOaoFS0dDbv2JnUPqkv20ozxeSQT0Q2EcOFi7t5IzMRkSWWGEx0Dt3Q3WWzs
vEVVuRG2JEfHJ2JkYssUXKOtu3BEDFrROfvailhIR6N8A080CeOU5GARL7r0Zqn4/Mcpp+T1E8uI
RkIknBD9XTQTtkxLmoxpNIyQxymnoGxnhWWsbtSJBCmeGLQhQcbIoWHyMoPZhtz8bwpIRh51/1Eg
WzJ/4kFRqtAGhSVd7NGJAkLBk2ul4kbm6ItNkbNMgqLeGS0e0wfzB+YJPuwWYHSIvVw0ucCu5UIh
n6s8KQe8lSzvp3uTGIoempW8Ir6PJAyy8ijWXxbyWIY0mlfg1Upe+u6tRm7D3A9Ib4DCK2CAaZvd
xU8nx88mDlLyXW8n/mP28QwtfoXgIIdjAkaPnFhhszXXTTLgYfZemggunz5uEEDPRteLDZQ9XT5S
sVenLOpLC93yoZb9Y6hYSNbsGclfgiIAaG0wCnRuDvnYOhmGVMxwRN7Vb1WIPOJ+lKwNc/ygAxNg
1cgvS36tqi202YKTOkyR2Snoz+WgfcfAHxCy0UChBE5ecXNALxEEZ2LJLqYTtaa0CpLXXhjX0YZH
+9LluzHSPm7XWCrUF8R9Khh6zpdMn7mpuYvlhtQfapQVxo9nAwExZP4NB9AmjIfkuYA6MSjvK1BX
s/rtfa5frlvUyiKZ6AYW0NsC6EUu+nSg+aZ5OZdHGiHBtinpd29QiFgxqjMRUsxRMZbF1ggR1k7D
DdAoGqhXXBi6YPCsE2ULvE6kDXC7knFUddjRTYebJHIC0wjT4oj0fqAvipySSpbk78XgdlrpAztq
yTYlUCfQfjhoiaTP13dlLXdxppTk+Y0RSJpG17FjX73jSPltmvq0fkhBnWS77BAXNPGHmWOKBY2C
g/dhfmDRGu7g0KBlDDyrF25sAr4Qi1vQpVtfuO/0ii1bV+/k+1IgPZkZq3gHcFu93lnRK3HvrfrB
qg6is6pLbri5tdIHU4WltWKIgusYtiIwaBEdnp8kPE7cybYYOybjLd86teINtWocaPMR0HbikSmO
2sldCiRi2hPgkR4z7WGwF1QoXgAJdtDRnDWp+LTXVLHxCAculIV0j9zc1FRGzeMihlOYAr3XfSvp
FX5txTHgFkU+CeEn5oHkDv6mwSxJOrk4SOCHMzpgTnYIs79dt/M1IXgWi/IA5kpARXi+ZIXeDOOQ
UkFBGGRGkKebRXWlqUSIlTzZFZ5azZwxqzj2Q7HJxle3vUNPnyK7cPkaERg1/9VD2vq81ktWM+gR
FRvL9ftsY7U7BNfXV2vNwE6liF9xokrtsimPZrNAC3gPjLZf7eShZPGeZntbidIkvKZ0VZ9pJH7L
iSx99gAOn0KWu9SHGCidmmFs0N3rz0BqSfp517n9DxLXm9ibQ62IVaNoKl0lD+FwlnhmZhfHuU2D
HOmaprvnzT6uD2amcOqrmwfmbVDrCYcnv4mLFPSRZMTmTWbru/SxcYLR2Fm2QszakQUax3/EyLEb
Q8HDQIUAhpgQ38tqvyOK2vqqqQOcHqBTCEFRxDzfs5RoCUtqgjWbvncUXYbuT6IrnNzqYp3IEH8/
sQsKrnhQORjFsUw2qRNkKKn1gaG6IFY0AUgNAdQyYhOhjCSlrat4YEVxHNBP6KBnuVxevOTDuRBB
ovVfIZJnwFWh64AhL45V9ZinvyZyWw2KTqqVcvK5DGlLSmQ00ciAcIR3e9u51z0fcVZr7JI0cLw7
1/mmnCdbu1uhFlrwMCQCqHEZLLgpgEuR1xx2hkqo1X+totsuvitRpOztn7bzrdMPmr7Rk+115yQu
T8lhnImVQqOs0DIniiG2RfvTAgtHKXQKyOyP/bYjuwhcg9cFrlginhKIXMXzFTeIZCO55eUG8uz5
kRQb+Iho3GdLYP8faV/XHSePbP1XZj33zOH746wzcwF0t9tfaTt2HOeG5SSOkAAJCQSCX//uzpkz
sXEv8yZzk5WkbaqFpFKpqvbezsqwTlxZXllZLJI+bmlXTKC2Qf7enfaRv+/GJ5W0OWUWgHpf3x/T
yXWPsq59JAuD7sMiloVEgpKCWdUNd3849r0jrsc1VPqaicU88VE4dSBgQqitpt9Ys7HNt/dHcXIp
vBjFYmbQq9M1dYSNhSvHmcO/+OxTYrVpO3wP+EPNznmx4pTWxrSYJDPFA2sFZG3Be7Np26eu23Mo
gLw/qpNGwFSJLhogYN8kGCxnAG11bOBdgwuQow8oHfI13qY1G4uBNHXXVb2e4V1raAOkvcj5GpP0
KRO4quJ24aLt/k1cx52KxmjCqG5MeVtzKDp9HNeIik/tTLDy28AMIBH8pvG2HydXOo2uoIiXabp3
5ZkYPhTm91unkPcF7T/wWMcb/jLetioyoMdlgKb9kMnhrLFvf3/CXz5/cdRVSRsElT4+3zwM5aMl
nuN+5Xw4ORkvhrCIssDoMgYjmyrcVnOmrxuau97ZfzaKRSAVdn1fA3gH4d1uQxIH7Fb7nq754hPj
QKof2o4Rku5va4MeeKkbdJPIGx53W2ey8za+kO5aQ8IpKyi7xM4RhfeWBr8JdUiKoJM3Tn8unTNf
7sFY+P7bOrF0EaD97KzwQuSoFq5rsIrWcdpOYekOueefVX29UfQ7eHb/wA7E0I9t+sc2rMXEl9Yo
jeCAAPiJSvspSWOqc06mtLM+v2/p1EsDQAqNEMCgxNBdXYRSQd+wQtvqRvIqb9kTRdt9z90V53gq
0IHu8i8zixcnDXfjsh8xIKfNS8ayMBSpsYaMeJtq0mfA1gOP7aV/QOB5FHz+ZXjhMidlgV4TrGM3
9VxlY3jd+G7K1xLxJ18i4GUQf8epjPrc65cYyYCEYsZ0qcGcD3Tczea+UL8fj+KejdrckRI/QR77
tRG/71tQI/TqRnyybWRdbgqQ1b+/GI4vYxGkQeYGed1j2gDhxWLZoW/ES0yE5T1W0z4J6nzy1lQe
10ws/A2iJXDqJDABDcZvPjHfXfTevT+KE7OBql+CUjiOMDSdLtYatJF1E7elvJlYfaa65hqatVs/
XksX/UxHL97WKzuLpVXXLroNcaOC2m41naPR/Lsaoij3RONdVhF19mhWcTN0sUWbKRiLtCqi+Kr3
o2dvsIMbSezgDExJw/1MKgFdPU7SWPpsM4bRs9UynXrJFOTKbocLf27qvfLJM9NI6kFM4C6U0s86
D5ybnYk/0WGAT438j7PNvJ0lo+QM2M3ibha2exWTsv7kO5xmYZeA/y6YAHCZXKg3a8mzSBZF6iib
IsGik4wnszgrQ662soSCWUdi/2xq5LzlQ2AyBAbkzA1bL0eRQaRDQss7AWqR/dxA0qIcHf9T4kNP
12pkdIc+xA6XGls/DJLrrAhDvSGlSvBpYn8orVZexA6oGLrYIQ+JTcLc9wEUT33ArNBcffwrYX69
EXRTivM47qtzMIIEqSoTUJAKn59XtdRp09dtaiKGJJdxrZ22g27jKXDHTNylKallkjvaXxMoOHEQ
YAdCN/K4W5AYX0TijuyNAOBe3ETicag+dLNJJW5Na6HympmFdzYtDcEbSMTxdG6atKyuSjS7i+37
G+ZnHm25knGNQayETkVsmMW+n0pCLKwScdP4c3RW+BBdkChbZ1yCnCbwjLWbA2rlruRozh0kBZuX
gfQ8DZ3zPlT9Desbeub1ml420p4zXdrzhQn7ajMP0rvtG49loG3xMzrZ6HeE2kbukr7OBIjf7k0f
JDtOxzl1pcRMyvap7enzoDnbjSbRG8uOm5zImGQqCSQY2WY7aydUg1ElitO6cXnm4MqUOu544xf9
lHIOnfIOSpsraenjW1i+pZd+5eh3XuQ2QsLZnHDsd8meOdmACzm1HZm1475M1iKmoxt8Ywu0ET/x
acc8x2tbJOocW7KivXHRRRJON9J68FDkrT1vz5JLh62cLSe8MopTwB4Ck+0hUlssgDbxwc7o+wK6
0Yg0HXrNerlZWWQnRgSwK9oJkKNEiLZ4e81chyGJqvZmlPOwpT6ztj1nvy2A7TuAMxzB5QD2ouN2
MRCmqKBoBBc3as/IJV7VHwzixeMXp9fUlaQ11MLjg6fL5PdVBPHlkVMHO+Wx9WJZqiqpY2lbd+0N
6foA6TMBYaoeLKKisC6Rg8zfH8up5Qy6ccD9HUjfvKlH+DhiKFiAYQ2047N7VimS9jaiCpaB43/l
TD5tLEJ31xGe8yYb41PudVCtbG+43Nf1fYDgnyQAUEiVdvEa9cOpaBPH/y9ri5PZig0BLTCsjZJm
ZTGn0JLv48dY3pDwo2weCfgzhubp/fd5asuicnS8fxwnb5mcccqx0/2YiBufHzQb9ko3aeFbWW/O
qNk14Rod0Kkw58URtIwHp8KNINBZ8JtuJhtrujQgyUOu6/1BrRhZtmX0RPXaMjBSdvaFT9h+tJwr
WcyrYJCld0AzBDQWfeS1AHICz9Zrf4eWDXCa+El7iLnKh6TPQGYHEgq6ctK9WYZHM3ARuLdDC/ZN
DI00UBH7FZWHImzTSn+IS9ywztWEqnB09/6be3N0w9RROhJiCFBFeiNvGoUonBdBLcH35xF0gVV7
XlopG0B/XJOb9229WXpHW95RfhQ9e/jbwuvh/8uWSo5hAUHd5mOzIQ3qwdth/hDTlVPwuHdenUw/
bWGRA+4HOdAlIn4KmRx8UslD3N/bkiM8+IM5CrxfBhabdy4Z8D8FkwfTWXk8XDjs0QesSj633u79
13ZqNby0tDiSEPlCU8bGaws+VmPe4jIqtoXez2v8KiftoJ0FVA+4wcFBvF7cshimhkylPBAPEqX9
aJ/RugCymR9m372AEPyfLD2omjuI5kCLvjxHrLCsbTFgXKX3jdvfIBKd9vqrQ769//rerDrcd48t
li4aEZHIW57oEoIeLuDa9WF24suIO6k9n0Ga5yMkAnZlbV2Acy173yLaZpar76g3BGJtoPbB6YKY
5fWrrGM9ge2/rA8uM87WUaGTiQ6JGPBoNDs5kHBj1ZxkpS74vpgixJiTEg9xUwwXIxtZbuk5OS+9
hG79hsz54FMACSq/y7ykZlvcRftM2QM+TYYsNDyC8nH9UJERZAllaGWMxEPKqOWhYZ+5H4c2Iptu
BrQG2qXjZvBHCVkA1BlM7wypNpOzm8DEks59yS+n2bI2LqX6umdN9FjbtbVhIvgwQSw4K7HQ22rb
Qcu7i/tU1R+FuXTG6laJaP9QbuYy3MeRzOpba2/V401ouXs6uPXGK6N5085Dk8ITISswAoqj3aDJ
qN2i0IKtnVclvq8xhOUUyglZXAudmg7gCdZOduq6tZOVjYBYkBV7OzY1UzbM471nWX1uSS/Mm6Rr
t1AW0hgRsPLgu4EYLvptdi4jdxWfwy215jgTfQfyCl2ABMshz1Ffm1xOvN5YokceGcLYGTQpi7Sn
hdpaAxpWXIMPoETA8q4EQ/rkKS9tQQ0O6EVTnwk7eRY0BGtOM/lbz7QojMV+uR9Z2G4VAUOyV3lu
KgutIT/mTLt2rNXW9iewoLnUzUyAIpo9oOvXklAdiPlcn7UgUkyhyYY7VCjcrArrOuf4yp+DKCjP
dTPQVOlEb6nnWR+QHilJWsTzg21TEKNYNDQ7iBMpVETC4SLpyhZbK/RSxmb/jE2q26DulpBU1Iwe
Oul9m0xgP8Z90O8lYyPux8jZG8dbS+H+7Pd95ZKhkujA7QNMhJ2B7vDXm2Iu6rYYAFE6lJ26DIxM
3TK5aYfHLggvgyBImbBu2tC7iNh1G+2Qs9j1RX87yZ1tg+dirDcN9dImZFgBxVWjkpx1uAAGZcrL
EUuIpvNU5SMjUC6009g86ub76Njp6JtshnvhUIMjGx3XKWIDUl2TMYCDq1O/uCNy2BTyg1sGqd/t
KG5MrR/cOqY7e98xvPGwxzeAmgVScCAHBU/d6zfAJ4g/z8zwQ9d+9/o+awa+KeavpLy2VuG3b0Ki
ha3F+RT1RGJpjPyAZnIXvTUTtgQkuN8f0JtTdmFkcTSVlg9gqICRLniI6o9d9PifPf8Yvby4y9q9
Q+Hm8Hzkr1JNn5K1M29tAMcZe2EgLKHS5gIoeijhlGaAZfP3B/AmvFq8oMWaD/zKJ9GAARiFIOFW
BHmo7rpgZV2tzfXiGl5zE4LZCztLR0d1mRZyVnbeWV/fH8uKlZ/XmRfvquXzGDYWxlLJrJO3g/xU
+CtR28rr+tkV8MKE1wdIK84wIX84cVqJS0vn7hpic83IYhfGUSWCesKc10VKva1DP9QqC3+bQOf1
zL9J7za8K5NR8yM/dMAyX6TWWifV227xhY3FvMuk0UHJbA5sq+1vKt9CnhVeFidm7G3isBtS1FNA
SxTZDWBEVpDbPQ5fwet6w7vuSULrwynjz0imrzmGo+U3vj4BrwyUz2IktxfrnjtTUvthh4lsonui
Dl40boz/iPhioH6WQGzNG1egnSeXZ4KKA/ookFFfhq+Tnlu3A3/dISw22t0CLVs/v78Bfs7ZYlQo
06IXBmQUgO0kC2+Bzui4d01YHaJJ7uP+wiXbkVwil5NxdEgKvu3U50Ddj+yy0Reh0StCzaecFRi+
bMClj4CXZdZIxKB1GDq3ORTRAYzz6VCuSe+sWVhMm64M0hDD3AAKnqs563+7coMF+3IEiwWLOK/w
OYDlB5sN+QyCQUfs3p+jU5v7hYUluYyJRV/3nt0ciHteoo4gwaBMbS8HTH/FtZ9aby8tLa5LHdjv
jIfaN4BB80a44cYPRFa7aw0bpweElAPURdEpsEQbMDuWwRB6zUF3WznckOCMAZYfrlxZTlpBXhWd
alD6eEOTaOumrywS1QcWIuIVT8rcCvu7nm7fn52T6wud2G6CDYoM28L1ThEf+wrt0Yf5s8WywaR/
8Hg4ANz2Yuix+kfzL44PvyBdN6Pp8qDJR8avsRhXDJya85ch7MIB2P7oqKToES4kuzHegKrDVisL
+KQJcHIBCOBFuD4utgiy327BS4cfxjKLRWaZVNh/sHKP4g4IQJEEfJOHafw2bqME4QIprufmpvUe
lfu7mfrjyfTCxMKRmN6GNvZwjPVpXqG+tdZYe/ItYaUi+4wGxzfpnUbMpfYTwg+gWkpH8M76SQ9n
8tvNOcdhoCcEzhbUL2+oMXrp6yqyGIfKa7lpzd4L+crG+ym1tThTXplYbIlOE5yemnIoBVZh3oFF
eR93PqRj3V7nqLuWO2/i9yPHfunndryqQtOcBdPY5S5TZRpPLE5np/wSVTxJ5wDpIdmVKD3VpM5m
6rTZJA3dIB8RbqIRpVMTF1Mejb5Okxh3JQhK/rYgzeKlLZIfBrhMCuv8IBTmpvugu9/tEP5pAFk9
iJSgMrskAo4g5WWqKG4OLHjqJ6g9ir3trkm1nXJVDhDe/zKyjHbB6joD6g0js1M5aWgBh0P8YWX2
TxsBqfGRtRwbceFPuNKIJ0TJkREd0g82cLjvO8Tj779dXL+ev9iGrCh61naIiXA7Jnxn4m2Rj/rc
eXzfzNowFj7L9opRaIJh6OZrwS6D5Mf7z3+rvPVzxv89jnhBmc8rMR5V0JtDVYgLgAfzyp83s8du
G+nkgak3oO46rwo7ylzIwJYh8mC+2Lz/JU66HPSd/GuulvFl5OleFy3QvzUI4kuWTsX9GKzVhE6+
SXS9o7aAQgPoVl6fYAVBD9AUcg56CmT3kIjwArWyJk6O44WJYyjw8pCsKxeuWfGDjeSWMTotonP4
uP/QymJlR6wE8/+AgYBHJANXTAYdmx0x2/fnZO11Lda3S6agcMsWr2vOEbiMbGV/ngqL0Nz27+lY
LOxkVn1XhIIfuHmokhqp0/NE3FXlyv5ZMbMkJeFxA88eYRgVUkFGuOlMQLzofjXeH9wgXoxniYxF
lcGSo4/xKK/AbNBLOVvf3p+SleUVLM4zWqAVpWsxFuVAQ6FCuKpo3rB4pcR92syvC+bikGlgpnFH
XDAdcTUDH127dw5dqVednpZfNo6r78VOCSsoqxWz5BBKCVPWX1lWlJF62vjjWh/F6XX8y9Ji29M+
JJBOwGiK+ZHZ1kM/I6f7/rysmTgO9sVgSJSoydIwIaZ5TC3V3vYiOnvfxulJ+XUFX8w9sWfaTQ42
fddszPdSbfs1Wo5TU+Iif4wOvwjw62XDScENEZWLBVw5u0LUqUuvE74h9W9D4XDguIATe9CHSlA6
WrivNhlJEvIYI0HVROsm68MBfH2X7W+zFC8MLTyY9K1eB20ID2ZfqqjL+ERWfNipiX85lIUPMxMS
EaOABUjrmQlXxz/YiS+ev7xxF8oeXQ7moEMffbPdB09eqGFlXR1fwjKMeWlicdV2qdO0KEZhe4jt
0CCrJZPLDv5eW4+4ZWZSf39/HZ98ZUDXojgJfe4gXuyVGbWLIUJt7jAMDwG4kX2+wvNwKi5DZAmS
hdg5UkksllcCeQnaJI04cAd9M8FuKJ/Kocp18pWjm+b9wZx8eajpov0PzKyAVL3e+OPoxBULcKF0
owvW5QFNrSey855AxPy+oZNv7YWh4+cvPAwkENuRuTAUqxTxkZk37z//5EBCcM8fmwjetmahOiPn
RITNAWSleeERyN0dOP86QSjHGs+s8tP75k4OB6wLaAVCrwdaPl4PBzXryhE8QX4H9T5yH9Xf33/+
yTXw4vmLRVY1oUcLfownUbmyMoRIJtlW8kO7xoh9yiu7LwwtFpuvgQqlAQYiKFToya1tcQiRrmTu
14wcJ+/F5Ls0Tiz0gzcHNal7aClc11OQOWATf/+lHZ3VG08AiCu44pDlfUMXV7gCvYxeg9z9xLYV
yqziuz03WxlBujppsi7gm6kqVoyePHReGF3MVBkypaCDgcwyNCunJp9I3no8D7wuf390J18icBsQ
UYLKAv58/RJVkgzFcFzhvXMddCgK7uiaEOrJsQCygRwfOhDfdB4avxd9azvNgaMwUCSXSvYpbT7E
8d37Qzm5e17YWayHJGSIlMTUHFore6jalRd1+ukAnASgyEL36WJv2mQqdEw0ni6dS+NPd1Y8rYTK
J+cCHAv/Z2Ix6SNF25ose9z/P7vlx6C/ZOGKv1yzsNiX9jDJYG5hoSI3DTjr9GVcrKThTpvAKNB0
BVKXZR+Kjhj1hTU0hyH5arNPIzrW+4c/mehfJo5T9WLjQ9kEfZ/O2BxG57xqntphJdlzascDSeLb
EDdGp9qyZm6Vdh3GBHHr1Nv7sBvTaU7yxPk0BT/ECG6i60D/ya3vpcnFNkQK2eqZixsyJfJy6Ks8
nEF+ETvnyrD799/eqQlCNItWIexHECEvgjMinB5gjBnBGUVriXzyOi9FzfN9I6d2CwBaNnqS0HcH
5vrXUxR7HSROBV5hjI5juw33JIaw4R/YOMplAW4Gdp9lRBMSrau6kPWhSt15t9ptd2oI0I4AT94R
j/lGjqRvBggYoloP3q27QH9wVzb7qccfMy4gEndARLrsERuaeEAnP/ZJV6eNSau1usHa8xfOBGqw
NasJvGFQb2Oeol3o994+8P8h4lSoNUDmCrqvi4sXokinK8OxvwJJXRrFX8WwBoxfnhtLC4s94THQ
OTqt6a+q8cxur8PkXl1Wa9oTP2VbXx7vsILLFrruMQkuGqMXgb6xkinxRtpfydH54LZkOxXkzvH4
rq6eGvIxLtmhTo6Za+fcsj4F3iPavcpUN9XKif8m4Xj8IpC7QnnBQRnJXZJQ1LQTjoFk2FUhk5vG
Tp56Xui0glxfqiu2g3Tx3vj+GTihdpG0v3plVabBHOqVDMTS+f38Gihlg+0H3wcufLFzu0SihQdf
wyHDNomS3dD5Zd5P471pS7QuVSj7x0FTpt4ck/z9NfUzGfR6MoAb80FbAbWnxEPD/2vjBLTWQH1q
dTWjV3lXDLo5jzoOCp14yiJa7KzQ+gT63viqnbrzggVflDc8+0R9d4y+Hwg6mmhSfLRjigZzt7Gv
C6dXW4X67KaYxltoVbt5DU59dOrNuaLWvgzmtDRmK6L53EvmaxxnWdQVea0p6hSG73TYH//Sp/6U
XMhZiBRKL88Apl4GUOrNAdhjWUzodm6DHUWj5VCh9NRJsrWZvU9cHBW2/ti4UQkR5PorcXS18sqW
2xzuA1wVx6gHABxUjBaONtHF7MVzra66Tw0598j/djj81zfz3+RZHP733Xf//B/8+xvIIhUlZb/4
5z+v6DclOvGj/5/jr/37x17/0j+/PHNF+fJHXv0GHvwvw/lT//TqHxve03660c9qun3udN3/fDq+
4vEn/38//Nvzz6fcTe3zP/76JjTvj08jVPC//vXR/vs//jpivP7r5eP/9dn1U4NfuxCciOWPPz91
/T/+cuK/hz4gx2Cut/EnCoF//W18/vmJ83f48CMm+ScfE1SA/vobF6ov//GX93eQGwFJAl0UuHqU
9jCBndDHj6zg79CMPTrQGJpBiI2Tv/7va72amF8T9TeO+FJQ3nf/+Cv6iTh4sXlQzjkCiND7gkdC
s9I7HvwvwiIoCEPhW7XbMJxM7hExkavEnTzv0khkFC8HZdlVGoPHtt6MaK0258Y16nPpa9plYEUR
MgMRf+xn8zROLEevMtiYyBzUoGvADUHkmk1TklWJaD5ODWRNUjMxKTZVN9FPbq3HJAOvlpnQmDCW
DXpQy+IHDypbbSfADO+6CBwTqS4jDdY3UQg0SELA+0yDW8jbRT7U8Da+gYhzyqKZjDnkbcwnSXG9
2+uhc6aHOFJyOncmqGTmgyUAipQUymyuI2qSAYIZ0qxllnOMBVTxxe8pAqix1DU5CtCoNp1nheSd
TcGPkxr4L2AGObjSEmsKcDq6ulWoaaITOR20VX1tAAr/YocDwJvGCyBZwlScfJopo5+l0nzaEpP0
11XM0XwbJ7XzQ/Qg90mnSIkxQyEo3I9mhOsQVNSHUjix2HitK+LMa4lLNwCqimlDRqe3U/TyFCYL
5ri9o8wohSHRyc9DT1px6vfV/HGkNLQzzoNiO4+BEJtRYTC549RWuPEM1fHObrXaAUrUf+noUDcp
MokRupJCdc116NJcdrMFXKIGAUtad2OlM98G/2IKsXgGVhalbkVIcFfvEPKITNXjgIrtHHmX3MN5
t7PngfiZdiiHfncZa5N5PFHOVtkR5KFcGToS8l0hY7dGDX14OzdypGd0sIduP2kravedZkAcAWNe
lUc2BT3n6IB27E2TqAIgENRtnKxD3RBtccoKVDYMrml3QUj9aROQfrZ2VkDt/hJa3Lq/pCGzmi30
S1uTO6Gy4xw5Ty7POxSaPssataWvqFK73abE95C5tpKWpWgQls5GQoK6PCPMkyxvIO4YA8vpzWJT
99JBeyz0CPXlxNDHk3XUk0kqTT21G9kqo86sZhTTNhoYyrNDO1A0DM69JNadEGMYbInTVnUGBsCO
natqtB5oAzQsKIugFZoqXE/pJW3Rw3BLoeOk70GyycrctDhbHxvKmjYrwYtM72qrHNlVxYvu3IzR
0FxQ2rvDNTF1Mn5QfdKPezmaLt62M0coMujKKz73blL5P/C9cYNPJho7eYcFFGy7aXJoHglXtDfB
iOpYRmxAnLelnFCjN9MY6LwtCciEHRa3TapEiblpwknW14FqovhDzdWMU5Ibyzv3ZiKS3CqgHLEr
AcL+EQW8H3MAh3i1sYPGrjO7Yp0H6oemFmgeCktnUwVjU54Zr7fZLoHqrMigEGTUFSkGm2d1oVsA
0Q2B5yqI07vfBRR227SxC90fwA0Y2Jk2hpcAutiMbHqAF0JAimvBs7Kr7X4vLITpm5YfP3U9UQFw
6/uyuXLrsWNnow355mvXgec5M3AW5b7rxro9q3tOg8zFOirOQTw7xDuOipiTsS4AgDzSjkLJF1lg
C0mXsnRy0flGpbWoqf/RZxqitS0F73vegUTnk59U+DqYffwSj7r4HLHDIPMSGr6PlRupH3Iqgh9T
ZYBBApmyeLDHo/Wm8/AfVjmoKTUA3HjYYo3ysxiyxgX8m41Ph9CFuylpX2EmfJlsZBHX9daHhMoH
NziiKUBAHV1Dqcf+jhZyIc+aqWoV/DcrkegdI/rsuDK6ria8V9SstHgoQ6F+9PZsF2do+1A/JvRp
/jimUZO0AotSkHKn87FZgXt+iJ0udrMA8cH3QrhYPnXQYpNybpsuRXFaMQSCAWAE7Tw9JqPNh7QU
oQ2khGuMD85gwuocajXtlNqejuM9GsNHP0V2UNG9imOmtzMvzKfR9kt56TS0umt7UVa7MVCjtR8U
NSLDgWG1Oejpvc+Qm6486wzKo+htSBWAoSxruBaXkBm2XRB0GD1nYB3vgbq3m+G+AcTzmY4IW/Mw
QXPZEHXAURSA648ZAb3HXVkGwT4sgNfZEmEVyZnvdMXVgOTGd6XrEcojTogmduX0HU/7gpkpL3yN
QFBAb/7SFWEAlHUyNXxbdrG41qN2nTQIJu9OkFrRbPDcPgGxBkL+zOeNumxaUKFm2mumGwUVXigg
0kQnKegGKviiyXhR7hjPAw9/kZRVWhvbvZMwj6aThgfldtaTe1EQM4wpDxMQeGlSIZ9rW8181zq0
u4lrEz4wi7qI0RMVnZOCNpB28obyc8UdD85MGfLFhS/HfBtVs7QdZYgAO5FQ7gq9vr6bbVVdQgIy
ZluIUqvH3ovJ1ZiAg3zr1UV1LSfJH5BHGh94bbmfLdskHJBOdCbqUHYkC0Xi4LiRuog2Q0EGCXiP
au6dXjIv9ZzKwxkTQ5QsrwqrhP40E9La+ZNlW37mD8xGlS2S4JkeIGFHAOKBMmhehcwNM4kWtu9o
VxP21ozhcDNEvLtrWQAACQIgEKMD8MealMVj/AFBQK/O7K4EJzfhEsdbG8+4NdW2U9iZ4+roWhsB
frXGUHXbu4X4WukYadYyNDEOZg9qrFkyAKIClI4o0FHNImNSIAScB3/k6lvNj1PpK59CPCa0qh3p
RYe+A0HNLQJ2+yu6Beh9TRNKcx5T6WXASLfDJk5m19tBRkpcCyggXY2dLLu8daumSwsZqC8xtZOv
sw7qO5eI4MIpjfdJJDVuD76pxfcgwuUmbWpaJmkrjAdcCx4st2FSCyutVeA/SPhhmcecHCcZyboz
oWwFVqnY7ZrcPR4coLUYum80iroyQ0dQAkwQbxOT1gxdaWeQhZTTpg/9WqQR2P4+WrRuwdlRN2ij
tXw2HKQ7+P4G64k8B4Em03k9geyJkxHoXgv9zEPWIpJCIDhNMc2DPuxQPbPj8ls3NIKmpbL8Qz8a
MPtFuLiNaWLJqtrOnolZ6gw+69H9VHdsY6p5FmgzU825aC0UEszYznEO7F61AZlr4Z8VdcIOoMV1
x20tsWUz+3icpjYPWuBwQj4+0qAOLzRzvTFViUVNpmY0se3UKP0WNzPBzLZqBgMIVEFktA0U+K9z
L2jrK4twUW0dX4y3fsKjGrn+qjg0dVJ2m4TPxE9jEXYSUQiA+/AVlHy2LOL9UHZpmty2mWmwMBm+
jiFWc4/Ab/wAytN+SEFYNl0luJP5aT95uLG6hcdpCjSk14CWa+b1tmspcKtlMxErhcAaf6K1ls3e
194o86Hu4jGVuMV/aQvjf2KCaQv0hIzXKcMb1cgfejHQeRxIt4bUoK7o+i6J4crM9Mx6PV5Dc0eD
TzykE2AidffNqxPep5Mww+dIdDg+cElvoNUBQbbqGDQjTqWhCxiVaTUTeQQdv4PqLPot9pvg0YmR
sQG9BFCKeQUHizib2KzdGAhtgR+USkA6BWLNG9I01ZyOjSxYqr0YAlO1J0Ng+8vo0Z2GAUGXHZbf
7RIpm1yyYb537FLczx0Z/bxQkCRPbaCug9QuVPu9opGuNwiicAglg6ggMV+TGOCzSXtDSuNq+oJC
LhjbypgDEsEdim79IODNLdE41lJi24MPmUK7ujbgQGYwXsoS8VpZz+h1bBDQF4T431oTAB5IAjF8
7mUHNsqJOe23sVeFAkFTFUK7pnfFvFE44ByU1/TYIxMQx2U2mbbhWYEuKzRPQur2Qfh9Ed52QVd+
VUkzfEF7BAFqeKrmmyAEP0cK3MsIkedCYEa1nWiE61BPvJmS/v9Rd17JcSPpvt/K2QA6gITLfAWq
aKooUhLlXxCSWoT3Hls567n7uj9oOu6owDqsy3k7ER0TE22UlYk0n/mboNxlcVFBTNQbpfv0EYM7
pB0K0xO9ox9aG123azALjcbSLk2/Q7Q+fIfWAWy3MYSA5yORnfyMq0n/FYk5az2lJifcZUs43XVa
z73SpiNN+2A2xzcdaMXsyjHxGEucOf4ZFwZJyRxk4yenavrPk5HUP8Qw4d6b8Dp/KvtG1Ogqd+lj
W2bB4quCp8Iz6yH9nCwFCZGWsHX8nkAVNQAl7mfE0b7mIExXoinI22vRyeGra84pnodlnYW7RQvj
2htqApcaB9zUdyszwp6dnAHmYU/FJpwVjq6DbXXfc/S+f2iRmfxoISR+CdMGQn6m0Y/2e9dO7owG
8WePv128z2VafSO9yQa/kGP/YDdW+0UlSSb0HT3YpP/SD3FIq8okfcMsLm9Wu5Q8/ZhOyvmoF6X2
Q1eDWfmyje0vi5ChRgIs2PbzJJfkKrSiHpJqOsZeQbjzZoaA+rSM0/R5GsLlhzu1WbAno29/9bSZ
xys2FtWuoqDYVGdDAnM2CUDbhq2FjOvY6sMXFHvKb/QowR+4RH6JFxtRL6+kkQ+D19gZNJx84rnd
L2nhfOyE2Yz3KnGdyk+qTMkDiPu43c0joeioTVG412PN+Ds25grcrhlayTs8MwEciXKw1wssH66i
YiEezHGcfWqKUYaknrBi7zEimXMChq78bNk90XplBPjRtroZ/mzTwWiurTZKHwiKhbjvu4A1Dno4
Efsg7crl0RrJpjwVdnXG7dPhS2mKuRU7wbVd+E28cHAjpwpaXjfX6I88qg5syUVCrOhLt9rJmkBx
n4ulDN6opaCDUaedJd/TyW/Xf2mK9K+T6BJiKa3tUaD0UdXJFn9sZBnsTdBb4nNsT/HbsJKzQDnJ
Trv8XyCVV5XOHqpfxWPX/PrVvfle/S+oja1F5/+5NuaV/+e/i/j7f8X/dfOr+fkrLMe4+P5nrWz9
z/+plam/HMQkTInlGWr4pkOn8Z9amf0XNSpKlhxsar1gXf5frcyy/6L+TcPNRBcCkRKT8u8/tTJL
/GVTg0I0QtGsFgY2ZK+olUH+pRb271rZiq6iO8UfqGi84A1mb3rFE07tdk6QQbTZtKu9iRVgcZhn
8o2hL5nlqaJqv3YToTWRR+jCkm4WrFLzOpyQDMC9MrlK8B9aYMH34/ewG42PvF5Dgn7YUth+yWVB
5LKMsOC7wTbC/SS7CU63yGpcvJwMd0uuTTXtJq77BV530DbUiqci2Kl21p90gziG/9QJpj3661nk
OamWfdLstgg8FErDxS/sxLUIupV5cEWn2/uYfh96sVb8uQmj9K4hq8ARLpP24zhC0ecKS7lPymXK
b2Hs9eM+sF1ghWUojBucHkWyqwulH+Qsx+ZNh4fzcp2LtjnKYTQpi8nM2Ydu3xwRN1ePOrKVuCog
247hCn+sWcjhfuyD5D6ezQxj0mSgmsBBRpzL6Zf6uiM92/Pr0y+8ps0xy0seDdKONvXjdLQDNBJm
GpJlbRDKa2ZSv0egsHtqoyIPjhl6eOWuTjWl71ROPL0z4bTLfT20yrxZrFYP7tImjQd/tvWAsFDP
FLpqDZBGt1Lxt9HS3cEbO1c90DexI7/uRgqY0ZCFb7Skdb5pTU4w1bvF8LNMdfenZpHP+kOR1kdU
uKaMsCN2b8IgkQhRS6jB/pAF0UdXW8HSIxZM7m7Q0/Q+l3l334pW1zwhhynz3Shgl0WyG5FHoGd+
56RV8E00fTB7cRGLT4Ky7G2aVBUCJXPW3OSOS/mLxe87n3u8dzwjt+KPA9282uNcVB8TNw9/FPTe
MhLw0pXoAOTL51w2Roi/fZVre3cmTWBoXa+9LC3SwaOojbXOEOcUMipIUrvCydyJN6oRwRH9OWDf
NDcady8DxzhS6J1DIs54zeuTJDKoE0bd47BY/LTa7YVnziq5zRpqCrfVXPc/siQf711nSX/Ek97d
YxZMsTUfQuNuGTMhvN52gsdONaHjDfBADS8LkmLwmzqLzZ0Rx/mXcbDnYq/l2pz60imuw6Bc3s4u
H5FS8uh+a0NhOv4ytZAEyaNnw19kGz1qwOkWeNqzRM5/0D5LbgHEMrVB+85Pmt8VrggGyCvNSsJ3
BnsV1h3TYxWklYEXI86JvqkFerIrsyZU+E04xie7dp3OS4e2+7CWsgdfI5KSvq0NZXtohNPrfk0Z
L99lqZvU94o33fRnGgB/449ckjIqbXmbpqr4HE+Z+KmCvPlVjCbFR0rRLBuytW0xjl/IascvmS7S
9+YYmTOdttVsq52iarwuh5QUVBiBfI+CgamAzFOU8Qx7QsBmMmYnJxOXjfKTQieZEBLpC0XWKLwZ
VTnf7RyvMfvqs9Z2y8+odVNq73rcpPxOvXI9Sp7hBzXZKNZ18MIOXVtlgme1sP4eq9T6anTDYqIO
3hADCzm6tt8MTbiP67I0/TFCEm9fhql617a83LugGomDmmAN8IbJNetrKrwUm9Che69zhfFVAhF6
xCYJqnU1co9eNs9du2+mrp7vOK0259qtpl+LNmbvljGYM7wUqetRHCucO7fsiRdGUWu1lyzp+JNX
QgMNVdYVVtS6qI4a6oyNzxFwY184SRbtNWlMn1tKVmSWVI4Tkqy+hG4/TnF5l5S4hPtqMicbultC
zJMsepff52FT/MSPO2EZx7F/RwUGdcjGLu33FCT0X+2UmrpvLQu9P5C8vAVLtwh0AtSyoEvWqgYp
RplGE0FqkGh+FJdA+Qp9MYQnq6ScfVUpmxs9dLSb1p2a0V9tNshNwlB8wh8rc68jV5B/F2YoH7Us
bRT6E1WGAxAc5Hs2Vq6okEOxeVeDe0/IwfhIvhGGxtNcIHvi12FuJ49LtWTZoVmVVT46iqD7XcRz
pXxXqztjT3Ojk8dQ2SE9kspQ2r7nyf6mRtdsPQMcEn1n1+3cK63XxL3upMv7smw1Y6e0qCc+dJ3p
R18U2Went8r+piwD9xhYRtZ5Rdz2P7soHh8Gvl59tAs3LLxBPUQ6YId9g9ECOVmbhuku6KPoAsb1
FK65vuqUJWi+wp6wkerbNkOtgqJhLinJqC5p3+YoN97yahMDIk2xx2HG3mWDKo5zMrj/QkO8Ktj7
/+uT/q8LCVfFsf85JryKs7iKi/kkDFz/k3/iQOH8hfIW1FiMalwUzP4dBxrOX7REV4QVnj9Igf07
DhS0U0FBgOuxwN0KMET/jgMJK5EBpKiBFK8JasN+TRx42jwHXomwp6mv8BuCUR0Q0WnHNLVFOzdD
AQw+SrUr4Q7osNqquf1jQf7p1P7ZmX0+CrVdNFgMvPto8qoNUsags2NVU77cqcE293Nco2UR5eP1
60fBcAikkgsgALL+6VzmoZOZGtR8VwC58pdOW0hMUaZ9eZSNSca6ZACtJDGIvQrSgfE7HQbILfUu
buo7cyxbfRcptyXGsiLno2ao5mGxnfFJp4XyAQ9xikZOEEp7h6M4F2aspVyVL/+eM2sLIGRtnq8l
jGdS9r3VhojbYqtd0Gqk+IXM1ByYl3h452aNk5yit04vn27+BmXh1PmkIXA53sWdlma7JaWD5xlL
C0vDjBaqMeFoioC3ryDT1dFt/LQsfe/sKCCX0a7UxPgqIOf6GbA35TjpkjTG1Z/Tt+omIJkf7uKl
/OEWFiXKpvx70Jb66uUFPgVh/R4IY0ZuVJjPAr2+DQ0yqnAVj0U93M1hVP4MwyHeZ4uT7+vQnO5L
WaoL451ZanR2yQxd3bHXW2GDPwqzvk1inZkN7lD5ZZQVu4SC1Ff63u1nrQhoV2j54D4FpA5/Izkf
PWWx4/rAuF5JkWLuUBdAhoHpABgGjnGz19tyKuZqquAwcH9QQu1mH5Fq68KReraF1zNL0Wb1AEAE
b70H/4RtGAkJShop+6gBFrkOK+fJKHXn5uXPeGYQXGshL60yvQpy4ekgNDUMtmVV3dU2cVLnGvVH
VFSNzy+Pst6Xf2TVLBjiLuwShN7hrgOSPh2l6fuqrMsguzONMF6uorxI6n3vNoPcL3Uyfq0k0Yq3
BCidXLgHNui59VsRdVA2gNMMKA2k/unQehBVxjK05Z3bVCU1/TBJi11TS/PYDRNiXfbitu+XrGrE
jR25tBgch9Y3MbJjLjuVztE7TXZa9/7VC0KzBMS4JQWooN+ifX9AcrIhB8VfuM1dQj5X+ibxKsyO
Ri+esiSp5ZXIF+upTtCH27888LNju4obYqrJFl4dNt3N945cU9RjFmd3KogskGl2sct7GexanJvu
ahSiLhzb5/trHY+QF1Y5FqtblY3caZuwFkV2l4ej8MdJjJQ2S3P38qw28R0fmRIQ3xiEPD6ocnsZ
IbhA9bios7uyTUxxT6K+RGhoWYAssgBY4HFQ9fQBAb7kV+t2yMa/PPyZSa5acpAYTLX+tXkFEDGa
siYvyzu6GLyuqTZ6Q0Ui+vIoG4mldSuDysY/UNAhBMq1nSX6A+ia17K4E2B2cm8kC4APthTatyjJ
quoWrNX0c3Ao3lIcLuuPg3Lzz8qpAfWEswsO0KkkL2+rlUivpwE5RoprZHTpZ55ZDYQTkUNgb3Pc
f5fY/tjb9HArO81EcacZkfg4djM+T82S76gpxdeuKgaQmuPyUUyrzV5bub5J6oZ3gh5/1oG23pjk
KDtFHeLCJfRbJuHkFkK2BnVB28YzmcqjsflM8zgkoyqS+ZhpXXTfp4MAeiCoKina44dcOssxnPXu
ZnQS58ZCYWwfzXH698tf8dnq/P4RqBCzXdCe2aYidQO4S9RqOoYg3j64WHgf9AQ9yZdHeX7tMcxa
Xl0DMoij2zhgiqSeGu04HYMxpraSDeaKxgY9EPqjNaoPSZRlX3u9MB+rdLZw811it/GFnsirMl2w
UgBaQ0Pk5V+1vlibDwBuAfUgIn/CMmdz+XRNWs6gP6ajNtGdiVoFCMymOQsg6XWmTJwVkjzSAPh5
vNUOQr+n177IzWrsu7o/JqB0dpOYjWM8L9NxkLHz9PKsznxRIMm80qhwmQCUN0PZ7KmKFm5/VP0C
Eop2EaXa+JL3+7o2p2uHXKwOukQyBiYdm82rL4memwAhjz1+VjfZsMbQlTZf9aNFyg+H/oKE2dnx
zNWrdrV25f+cLiB4nUzQc++OukDVdJqgAppzh9B5YNm73ljSC2nKsxDBXR20VjsKyu/K2cZU3egE
I26Y9TGckNg0ZfWuX4xP4EseJ218G8DqvXBEnm/GFavLNYXMMB/N3Syo0SBSg29bcwSiA45zCdrg
6yy78gYIl/7u5S3y++ucfj02JBL1kFLw9OPpP13NsJnDILCL5ag1hB2eFRtgXq28TI3d2NSgospx
XjLqIUYS34IloZLq1IasfSISMwettVBynLuRylGfqN6nfpX1Ptcl8LeoaLXQT+3AsHdVBnzN1+3C
Me4aPSwav2prR9Llov2AlPakpX6Cu/a8m4cJei94pDqndyZmsBmFMYa+BP759eXZPz8gTN7h0cL9
A3yHswnBwBRPbUuF/gjwsrpBRDi7hgL06khjTdZ1Yilkjrnmt6+jFSFJV4SWcVRlPf3Kl97yI9u0
P748l+e7hlEMY71aiWZhIpx+SGsuC62yFuPYNvn4Jgvo1ISo4O6D7KK+wLllI6km+jcRpiYVOB1q
CZ2sDPJZPwLbRqMwppxnOnFw4U4+8yoyI/K4taBCvry9vnLytUA3NP0YI3np1wXkLK9z7NmC3RbZ
CDXN2Vd+ChrMWmL5XQXQwG374lWsp/W+VtBMLUjukkNCXeR0skbjpEQBpXF007G8SpdyRHJTXlSp
XP+Y7TnkDwcS79Dc+91j/DOnEtGyrABR42jKrrod5dRjkyzb+YF2QtLgHQHpDw0vq/i4WtsCzFs0
3fCspM5K38m71nlnZkl/6V0896WpaNHAhOSD3cfmS4uKd3wEJn6soqXw1agcr1D0gV7euudG4cpb
qTuWZVtb9b7Zbswq64RxlGHTep1yg4dxMc0LNM8zo3CbUnsh8Vo9wan4/bnCQa/C3qKpeXSdtPis
USc4jBXdi5fn8ux1gkFIKEx0SbyvP7PfcbRcttBW5qNVptF3vRD2N4gHkBDYaO+7sb8k5fjsdcLH
C7U7gkZIFPggbF7DJMZVm2rLeNQylLt3KnCbD/GSFV/i3mzuSnMO/K6J6wuH4nkUtyp8UsYy6UWj
jrd17dXdWbpD2BnHPF7GY1EVOCapptXfNdncX+mtsZqAiiR+J2BFHBrD7D8ZYuiAUoZ5daMvZn77
8ro/vy2InAk+yOTYp2t4f/p5aSRAhM8y86hGC0OIYrDaXZ7X1ju3BVFa607+BruD8E1HJH271E2u
vFHX3KuXf8azfG/9FRZBAuEti7MNhto8AZUsS/Oo5ZHulS7Nbn+phhUoHkQg+cXigfWxf+hakL62
YLIOrXgAIJr9RhycLoCpilQBXEUavHDSb8E0RT9yLX7/8vyeHSJobpxTghJkNnXegNNBJiXjuXA6
cVzyImu8MNB1vzRL+8erh6GUBlSL1xKK0vZhLskPFgpl4kj/LfualRDfeIy0/atHcVcHG04NATki
KJvJ0ImKBkDFR6dNsk9JU+dozi/jJb+cM2vm4mDDiYHz67J4p8MgJFYVWV2JYxKk1m4MzdhHy/CS
u8vZUQy2HpU5AaZ8c73FEgh8WyTiWMsAvwMdzo6WlcuF6+3sKAK+I703UxHMnM4ldetSdG7NKIkl
D2SKHRK4Ur9wmJ9falwuvIXru0tUthUWckCU5XnemwBgg+p9Yqv5Wy50lJkTChhiyMM3GfKJF0Lh
5zc39wdaoqwgEjBcJKdTa9wJt0Ety8Eux/URprbzictKu+mgP1yHrgbg4OXtd+YShbJK5RHWKGVb
sovTEU1gHeGQRcXRbbEUSJy6fANsZPQyYxA3SlappAUc24cObulRybp9yBttuEmMtL7NsVy6ZLr6
e11PghCS35UcTQEAfiYlndMfNGVFNMuizo+1gyW7J8eqfO80tLPLXh9+STE6D7LPs2Lv9EGYwdhz
OgTIB7393mhVGO7AKdfxvpVmVF2nCpaMv4Zuj2M7JQZIxKK4pKJ55tbnDVrdsx1uP0kQcfqLmwD0
EuJz+TGbakwJ7Di4E80QPtK5sY9hFQ/pvm2n8UkaEAGDfKAjDMr1om7YmpJtFo4M+3eZ2lhVezcL
B2EG+EiaV0e8IXHc1XPpXnWqwrfEGZAeTRwzK/xS6c2bEr+l2oOxFPUXbrNnCQDXJK4JLAYVzdU8
6HQpkEjV+5p+3aF23P42iEcUIAgNvH7Wgwvn8/ktsN5nqyPN2mWhzXI61IRuOY9NJQ5aFrS3IsgM
ryQk+g9GoX2lKMo4xBrPep1trkVtFZkH9rt7XUdDfRskYX7hRju3bOsLgI4wRTiAaKdzGSMIlsms
m4e4ce91Q/3UBqvwjKC+JMN4ZiAoM2uVxHGBTW0XbeV5RUYDd8sqwv4wFp3tdVLLD/EQPr18sZz5
PIB57NU2lQYKtYTTKamsjtB9ztRBanFzbfQT9PEIz8X/ZJSVwQ2FdyUSn44yE1wIO+QViAanubFb
3FLwH75kNXhm1YhqMLPkYuZWMjdvdGnXdYY6szzELYiUuo6rm7jAbNyQgbwwofND0Zxcb0Be0s2y
0dloGm0GdVwGZvUzrtsfLktMEcICK/fy2p0bioid99PlOxG1na5dV9JA0aIEgDMd/J9WbblXpmMB
9k6zS6oa62c4vZp+YxUMClhr2VuuV9cfRe98BU9Z2RwcAHgibKfS4jGh0ErUplX5jiZbd0TjMN7B
PAzrC9NcWeTPB3fJhVYJonWqp4NrpZlKOyqDA+Z9aehzCQM2mxahvqfdMMLgzGPrO5js/NtcWZbu
dX2q/SpLVd3GidSp6bEpHnVHVYjgizgDcY9c9nCVtGn9w2kEtBirnQAm6HkI7t2Yi+YOQvbQeHoC
hYVqgbnwt0Mx/t0kFsRDgrsgw3uIg+HJXKmP3ZIDg5oXSV+6hOyH24wWXadp70bQRwgGd1Wt2vc1
XgqVPwRueM+/H0FukNwS+xqVqPfdBOVrX1Wp/b0GXPY5ido6PZarSC1iNVWgLoQNz4MjKkmoIDuS
ejWp3Wbv1FUTooQayINZqo9ZVX5Q8dx4faG9xf37rRZ11y/v1TO3CaAXtIsoxay7aPMNYWunyAst
8gC8ffAHsLaHHGzpharuuVHIJCm+oy5A5Lf+8z+2qa3rOHyt53xM43RXBNL2E8i8r5JhpJhDgRNU
D7oGpOaKws7pKGKyixCcIGxX4Fi3mmWOb62CfYeI8KVzd+4zrRRJwpN16X6ruPwxoappKmccRnnI
u6XbOdZU3FPk0HvPgFZ2Q1HUviphS/0ny0jojB/iChDaehkjVt4E2sqcgJpZXqcxNKYmnoYLozwP
d1Zsyfowk/6zjOv19sfclmSJzAVm3AEbs8hPW2y25rnqb6uxGd6GS2lwarAuEaEUNx0iDBcu6jNR
Hx1RcvxVFJJcZJuFNIU9ls1UqEMHNHc3UFu+hpMvfANlON9Z5upQKgsUBuaJVd/GD8oMEBR6/bFA
bInfwWNB8XzzMHV9CatFT9WBuK80PGDn4zd449HVy8OceSms39o2tFdpCGxD8qwrg36YMbYsF6j9
GhD1BaRjbN65mqUuVMjOfVYbDsSai0gcAzafFXZ/UMBkUQcBrfhrZnTju4G+8a9+Sqcb0+yCN1Xf
/4jA3T5o4eL8fHmmZ24AWqBUe1c9UXqgm7NZJUWYWaOmHbBvyYS3siP34ZTYl9orZ8eRhGGcSrL/
bcXMDEVtmxgWHJqqme/1Xnd3BFH2+9fPhma4vnY5V0DD5tmNRccfr1RwEADlj06XQW7s7dfXfEAi
gl8hCuNSoyN2ehAhNeUKRHhwgIUvdz1CIrtimOz9y3M584r/RhQBxtFtZCU3kZ4FTz23QaUeipho
fMEe8lfcSPW2xr3pQ2tWF1uKZzY9HUtKAMyNyW0F3gs9d+GxdISW09qSobR1GPsKbZfVYeDluZ3Z
DcAXSB5xvqRutvVgGowgwqS0lofB7Kwb2irylnz2UpX2zIQUjn4UgGgxPz9ZUShmkc+2PBSoptzi
je7c112kjnFZph9fntCZd0fpJDLk8GyIZ+3KeejDvgcsfZDLarVTS32XJM38Nq0092ZAAeSDGfT1
zcuD/lbq2USZCmSfTVGQOE9sezXZQJuekqd7ULNVHKZCaG9WENNT2QrjLpUIdN0OnZs+olLhar6d
toMi9gymI6xEuHDNJJwvtPdBW2ozwCSvbcfl69SVKc1kiBiG3/WZ/gmjcKy5ZNV30D/ToONdpS7Q
eVVng7ZvnNB2rkkO5J2aV/WBauhjyChQC7+aU1G9lUiCfNJMJ/0iuEYtTx/C/Nq2ynoGB4nIyO7l
RTkTefNE0lul9U4y9hs188crGU1zHzTmLA8rSfUaP57ytkdwAO/gRrsWqUIKMumAQMAtty/oQZ7Z
1QxNrIZSExCLrbBSmU9ZXUMCPczFonu1m8rDlI3d698mYCJsM5tOByXO9Vf8McHU5VlNayaIDWfl
o9MBjXuKQ7+zxkvR1LkDtF5xdOFwL0P79XSoqS6LKi0qrqB+Wm5CI+33RhWbvt249oUY8dzawQKE
OI0nLVplm5u7z0tdomPnHmQWuA9DDdlyqt3q9VE102DNVsQEMe8m2URNqUhSkpxDCFHkBu6d2luy
/fbyDjy3aqDO2QArVpyc9nTVCMxiF69P91C6kbUPjMS+tWuRX6eTMN69PNRzFCyIedDvin1Ob+AZ
ZpzrmZBwmrgBumj2i5YtALYN3aMQlaCpFV444zzUWMVNLnpszebjVJWf/oMfgfUIwS90yTWdOJ1w
lYetVo0E3aDkySLQwdhD9wh2UHqyHZUzhXq4862e+vwNH1a7tYMQ7rmExnQhOjy38kCB6SpQKv+X
8NqfR0NapNjaEpPgo2B3bQ9DdtNro+3jeLrsXp70mdeZCJgKDA1HwLjP5gyPGTw3wTg6J3ifW3b4
GI25utGJBo4WUgm3L4937nys1zxsBkI1Bj1d46Ibcicu2LkLlO4r5SYVSrOgGv+TUcAVWsAXCTnW
Wf9xt9h643ZJaLsHkk/3poKRehC5aC7cYOfmsl6RBBqcdRq3p6PENhIzJQ2vQ6sNuk97JiaHsC/1
mc49yZCAOe0EM6Qsm/hJS5CEiRGKgWhVG9dCBJbfWjLxw4XUqLHHZV9ghPkqrfE11QXPQy7NSaQf
xBN0OjWwwkZczpGDHKXR+4PbRDs3T1uPo3Ppcv4dJJ2+/ozFTYYIPG8BWi6nY2ndiN+0SO1DVA1l
AP0uVOJqCRoYrCKjfgApXqUfmnTAh8xwe8DNuRm0d3aPGZEn0MBWAPyi/Dq0Rt2EgVFX9V6mq/bF
0Bbd4i26NkBormrjQsbz/OzA2eb2JawF3EFvc/PDsXqJgO5bByQn6Jnmc/VmtPLlZkwd20sbW3s1
oIKvQpLDFbXC2mGMnw6YxX0Fpqu2DvMKAex6M7ydQlte2NZnEmR0YckXhUXOCNBwcw8m4zLKgqL3
oZMh8PEQhR4E9nqxc+aGvBhJu9vJ0dTeRtLokIXp+KQgTl74Fc8PFz/CAdGNGxSpyXZxFXzZQCWm
dTBzqV9Ptf1zbsdLQda5QVZiFTEnDCuUm08XdIAwrHqyxMOQufiW23LZddYS7V6+jc7tE2Ip3mqC
Tzrfm1ECYD8a1GDnEI4h8U2LdB43ZOXnhOBXpJOXWsbPnw9qYDpkJeqKHN9t6yMyOqM1rcA+LOin
eHA468OYaxIFepVdCN3PLCCNaUq0lPa4M7ZXoFU7/RRWxAh0l/rB6+oRAjn0r0tmhOfHWXN7Lhhy
us2WDERTR/MQOIecPsybFnr8IdHSC1n385uWPxwSAb1A6lK22Ny0eIcj+VF0zsGsWnePohCNiUB3
7rosMHedLaLDvDTWhVDuedmEDUHOxXnmvEHlON2CbqWhIufU6gDkYoEANOj9p6WpqZRMg0LEkX/8
oI3tHO2sJlLfslmI5u3L+/Pc4q40GfpKTJ2m2elPcGQQN6pd1GGcB+uxjgz1YPcX37Ezu3K9VAiJ
iY1XBd/TUUgjEUnrFbWo0XqUmjAf9HpCk6Wby92r5wNpj8OGvwPR65YbQyvGbnOrCA41YaUPUdPY
hYWrXfhwZ1aNUVi2lSfGC7bZkqibdnmdRMEhIR19m8MUg+hr5Bci43OjIEsNKlOnHmts8wko5QuZ
BNvDUWVwjwxB7rWQ7i9kLesX3jzBVDHoXRGDgzHZwuoNK+GvwZGHzK3rGysN22tu2/ToqITa3VBP
d2OjiysxVNar40Hw5RAsBWwtCHArX/bPSG1c5ELNMKXSVUnjvjcRYfCaMW4uPZ3rn7OZ4fqeQNda
+TRk/afjoNepchRxqqOM4/JoolIhPJXWIkVIsEBsL0pblCZ7lKFevRfZiboJHIluKlyh03Ht1CkC
C22HY1YYYh9pOsBMaKsXruHfttjb6ZEJAgb5vVO2QuKO1SEBMQXJMVvgwF83Rayx8ynxo/4njeoa
6UITXePQFE8Nmsfv9clMBq8fx+VY2TBcfazts3gXaXMpPfpbwvQdvcbSkpisS2/CbInS3ZzMyzfN
SrvQj+tKN68GBCMnP00d+QGchKnvDZglgT9JpBc8jN0646qT+Er5tJlFtB/7SHxagmXSvQBNThP9
EWU9aUBVsh1SOLaG8JIb63yRKB3f1nS8zR2a/mV6OyENlXgE2EHvp7EjH7NS7yqvbrI+/BwvEf5E
eY3uxE5Fhv4tnW1D39Ed1/sbXavS8ha1NBzEEQzDxNB08E1EEsDJ3T2Sjqblm1Pdz3sEqoICNeU4
/hbavZHtStnVyGEhPflt7ip3YKLWYPjuNJaPwWCX3U4Grv5gV3YCE2VqzZsY6T4k2bHQeNA6HV23
sDCSzwgWoNGHWYtFWTwXGcLPAbThB8st7C+ImwwW0rAoTKAAofT4zsra1PS1Iq+eIkO+c0GYycKE
TZcqzUCxeIqz7KZ0MjNCmbFSjt+RqqkrqQ/GdRU2ikZpCKrTs4MsezLzXDsujR1MO7AjeQB7LA4+
v7zFf4dim823IrpAP2AXBwhqE8DLMcz7KHH644Dn5XvwQcEbpOfMx6Rv9dwLo767dZZkvHE1bbhy
Jq29MnvNuTe7RmqenYXIEFaJejT0rL+QB579aVzSRM0w73l5Npe00Zcdq19Mxza307fz0oujjtag
5msl1E0Q0H3QPjXgBOZbBCR7oqUcxa6HAOlJdjMqej9KyzH+DnKjbDxTDa3mv7x4z+/3lTqxvvyk
d8A71n/+R6ZqjrxiJUTSY5oHeuP3VPnvbbsqL2XEz19fxrGIb8D4wYzdVqr1vgrVmJj9sa8L97Yt
NOOdUQlxRRnJ+fTylH4j+E/3A2MhdQX+Dp4S/3M6p0pGbYkfQHt0I6RPd0hFDh/UgLglmjtZle1x
oGji/RB1SAQIQT98bAf7zmTvfhQSpRIvRvau3iH3UtxPaN06Xlv0ASqM5MHFbpYzbPsBlSLMwWV0
wMgTzRPA2/ED6sIGApV5jqxnbeSF5U98s9RHEmj6NvYO8gB028LmINtlQL49G5pLrobP3xm6ACsG
zl2bqPBvTufuLFOfOFPWH1GsNnciT4unKu7i63GZiyt0Tx0fg/Zp//KKn/u4pOwrbGflyW+JmqZo
4oTwoT/OaSEOrp3Hd+B6pqskDrULOe+Z/QqgiiIqNANgc9vCgFXE3JZG1B7Z0o3fLiK4rQYxvDoq
oBoFqkquWFQC8c2pWCDpQXA3GkgvRrlKtlSIECeX6LVnlg2yMg/LGvtAfdnEvb1llHFixM0xtVHM
zWbZ+31Xjvsyji4lmmeHgkjLdFCWYYecbovMDdH9q4vmqJUIZ+qpriOADTOxLrTmwo1yppZKLrtK
hhBQUWPb9pbRsKiRuSfUgT5oIg6ayD0qSmjxakP0fqrs7h1NjfYOxmaMimTgoseGTFOy/7+cncly
nci2hp+ICPpmCruRjGXZlmzZnhDuijbpEkjg6c+H78RCO7TDd1JRUeeEcicsMlfzN2lbt6fXA/Nl
ccOoFMYmeQ8YaYg4z7fNdYvNU9AhfzZr3RuncPx3GsxUFIitCqZYunT9qUXu9abivDjq46BduZsu
/QCI6FszlzPvRXvTnBqIBoGBYaYy1KmWnjsfEM1f6kOCivZ37GbZvCGDU813dcqA/V8BO7z8Xrb2
0DZHIQVkwrS7gLTWndcGbljst3YV1mJcj0qzxJXnfGGVbdKJsosFVwxk2PPnXCDpJHsT+LYZjAbA
Dae/qV2k4l9/m5dWIbJg9NC3daCkPV8l8IMJBVXUuBt91I4ufe9ID66eoBdWAa3GGAAINzPP/bwY
/kWZFYtrxQVGehsSdTxyj2hXMuaLq3CSMU8Fi0oR93wvTCFpfGelHWddPtyuuaE+Inb975Ia2ySa
9jojGj59b9+8rXAvcPogQZWhLuV9P2Xp3ToX3pVu7aXNMMQnwnn5FpnEbjNI3JVjqlnxUmnMm5yq
vh+12Xh4/fX/ubue3+vBVrdDUNrG6y8gtcixdtSCuR23eo2wma0r7YPpZMEh95Cf11wZvF9mgQSv
EvNRLlP7C/XnoAlFlzdHRNvFaRyFcbSKdqKiGJdDXhbesa/r+kh6qaFNqfClsO3spPqkPdKJU3em
6hRa+4CCDL3LzmIQ6UGAgr5yaL48n5l4U8NbTO1wI94XwJNnkaV7pRkzTVhgsHoBdhi+DBX9osPr
j/HCUqirII5Ecx14156eMDb5xDFkwHtSgf8tKNwkajnGP5lprl1Z6mUywlboTdO/px34ghaI8mUp
Z2ofoi9Da7BpjfsW1tpj2c0ZnXMn/Q/hX3XllLi0PxARlPUcdzAwtiP5r4wWrWRvaXKfRdululmn
zrlzILKJcJkM/Urf4s/k9llIMv0EsLbRfP5oA+0iH48ZTVS9q2KRte6vGq2D9XYsE1NGCiNudK+1
MgUpXdeyQx8Tibtj6Wseun6rnR8mta7x5s71zRywEoplgKBH0K+Y6gBK7xUqvTJbI+AkyX9DVnbG
gdyvi4Oy1PSwdRrZHRUKiG7Y1ia0sGKhogtHczQDDLc6aziIfkjzqFYS3ULNmSzzNPVq+fh6PL34
+Klu6AuBEiCo6DTshgKDTqvcK7U5trwkfw8kZCWxvdqOf/FWISbAP4ZR60IyfZHAJJpeyBoiQoxb
iHFC4yu962AtnBpM4q8E0MsEhivzT0MUXA1H9L5/l3n6gKSkncd2raMEopvyYFRGft4U1fPIHVv1
Xu/VdFuIwjpqDsqLGSI4Eb61zpXb+yXJhp8Cdpxx8CYx9mIuneVrj4trXsSd7skPVPaYXXhAf2Ph
GWURZpqf1uemls7PHv3FT36DZgvKrq3+fV5WGh9iYPh6pai98CpohIOcIHFlOrIvMYZsBFPre2Xc
G5hFVMNknqq5Lo4l/Y1/zfbZPggQqsbt4Gce+PxbzqcFidjKZ6lpRc91XPKosK38yjF1IYKBMsCk
50lvpfD2v/91YkBw80jGnBKNhMoLjbEqI+mJa97Wl8KKCpvPmVDG3f4P3PyvZQC1ULB2SxFzJxf5
0ZwsrLkkotnh6POKseqtVg8vmiDF2GV1iqhMfe3nUi7tA8SBxf7XnI12HXg4xqvA2y3X2e9aKG50
TSvjpQO+0apBnFEHvTZeuPRstxe3YYnIgvd2j7oQUvOTtoyTtZuOlNebmVIzXjmHt/xydwxTbaBx
DQYu2LqduzcYIJ8xm0kXA6rPDwGl/BHgvrxFnqVGuLkxD6+feRc+AdjKAL2B1JHe77vGS27p/eqi
qqFni3GboD2BtOpav7M1s/3XRBGO3VZbM0rYmOz7Bo3C2MBXqw6nz8QBu0+C5k2FbMWVQ/xScMKK
3RCftgNlZc9ZNTEGGQdU9mKtHfGsKKQtPqWlu1QHbwnSX2bQVGcbqYJfnrF4XTj09KLCMZjbPrJV
aeRXzpgXmQMNPQKT4S+YEG613SXeNIOLtcgs4gH0zXGCk+dHS9kM585AjzocWRPUg2VfK14vrcsN
s8klgK+FkPY8kHx/ABQdaFWsy9a79S10UzWF/nA7rjBAcmPFM0mjDLkST9a2n10AQ+znZNgUxLaB
3PN1k7WUnTlWdZyaPa6BFMWgsqvEMB6IarzzCl8O7ycamtrntMuqn8hFtFWoMtv9qYmuro5OWdex
UbsrjJ8eiGGEH2D1jV2U39ZqHD+U49qeEzObvWhg4gyGAQFLD7Gr3PgKuj//3ksTcQime9VBa/RS
3CDCCH1oaJtVHBtzLpYQVLpaD+RX5U8pfNppnW+hYjzhe/YJp7NE52dClMHEY/HvwRclt3qrrvrD
XzhRKGbRIQKPSoG2bzZVRrqYvVI1GgVOEnn0VI+NZ18LwJcvBGkQrh0Q3UwM7X0gVIjFj7NZF3Fe
wnHK4QJ9AiaSY7Mh7O40zDoS8Sgrr79KYbsonWfd59ePmK018TwimLaBukEpnbJa36exyBH0Rq35
BeouKTe96XZpFga5qn/5TjW8EUgYvsnkgG746mrXDp2XnwGnDfmcAfsJ+N2eW25YDTSntSo2TQv8
XbLixjalcVphYyLivhA96M9dKYFevlfCnrXoDCICA/T1+SdQGR2XrsP1WJaD+94qGlhOIkuyp9ef
6x85st2DpYRkDRBzNGT2wI7Gxep7LLM+7jACO/pFH9TIF07jr8T2ku7Qz77c8nY9wWlk2r4nXS44
BGW10n50jQQ3gZckph8VOoLIb6NH+tPPgmw8cVHUI+RYF2mBiQvi+2QDj7pyUry8edD9g3ANWASI
AFIdz59SElDRmi2zjpy4OCWB/BXk1kdyIvNKenBxIVIE3JrpULxoTlrDTNMj6OnpQsQf0dTebECs
OolF6/v/2j8gC+FtoJZAwJHg7K5vp23tTCCwEWeTr8eqyvRbA/PJawbm2595/ubh/pPTM/0H+Udm
+fzZqT5PAksGIs4KbYSnDkUuTJAjP7YCgGVeaNY1fP6Fh7gNfQC2QMIApre7TvqiGjGydERcFsib
TIEzMXyYzePq6POVG/Pl58Pm/lpqh5hT6+S0SwOXXHe6/rDakA6X8d91JwEb/r2K+fwRLtmAo13m
iVhQhEb66o8HT7uqdXjxsXHwuQgpEH/7boitF8r1Fx6bKIZPAp2rqCsNm75Lsp5fPw0uPjU68Kgr
gzeE8fJ8PyBoyfFsVsIkpbv1NNEf4Ur6Vz7al2c5T+2vVXbvxl7GaqRnLmJv9PRTETTuqWm79NDR
VfhQmkFxAE4ibyER/TN8gyxqwzUACXdoZ/7JO/6qOfICppeYgib2AukcK6NyD+aSfX39IV54Xbyp
TRAWFBHZ0257mehLi5YS25uwyMJUo7iRC050jW4Wx9eXuvC+kCgiO0NBEhkkfxd/wum1uQWkESsz
lT/w8uPffHoP/76KxxunmU1MQEV4HhWKYz7pU1ZZ6pFbCOjGlls13uO/L8NBxEe7CfMBYnu+jCcg
AGZJCpJS941QOZ7CAaKtbl9f5cLbAcRNMxstbYi3ewE34WR+69tMBKt+zD4bU7BiArwsD4hJ/3sh
jYQRyfPGQacltC/Xrc7RpKNRRDSJb57Hwe+PCUIfV76mC8c4wnfsiPoUkOi+/9CSDmWw6ttYNbXz
NPpje1py03s7l1Xx4IlxuMJDuBBz1JRkJDb8KTBqu5iber/Vl8Bt4ykd7beuMLHuFE1xpYS9uArx
9n/zDWRwngdDVmvFUJkL1hqW2eJtCirT17Etej0YXiZ2DOaIuS26HWifW7D8dR5Uro9OwEzy40uR
fyjVyjw7G5eoqLzhXvJYz5N2VYTuQnG58WxBkXGUbkT63aqLg5uQuwaAn4idN66pig7zpzY9GKMz
3adumt4aQNjvjEnvzinDnztPdfKx6JJrcIdLsbOp1ILM36zb981Kb0mQ5JNJG8vEgM+FGem5K8b8
mxjt/gTIwr+Wc1zo4PEugaawJvk8zeLnTxye25b1zk2sV23saYNzNL0lPyyz2x6xmPIxfZx97R5j
ueAoSmsOLdUWZ92fzTGaRXrl/PyTH/6VA9F6QjzDJ9HiVzFH33d9XKPTzLlPnbhDLzecPRvTNxPT
lIPU7PRtt1ZD5KEu9lCks/3gKkscyg4xvyz350dwZpgkroH2b+nfn9/E9ctkeotLOmPPH1FhOorX
P+G7qlPjlDlUL2mO2un10N+dg39WQVgNfWDAwkBydqu0wizc3jPcuKKtuGk1+KcKacRDMljGlSP3
D8Vz95SZhHIOggBl/LEHyotCN4Z1SewYRnt2r8bapEwj8e2jrLPzx3yQFMtIM/o/JkuC9+7s3ioQ
2pm6NMJQOT8pH1OXSNNmXLJ6T3Q/m1qv8ecVKHGH2KH5j8tkIkNaJ0OQHejcyDe4uFe/F1PTH9Pe
cPBFHzLw6uVSO2kE9HbxTtJrhI65s6WrqGvN4Nb3MO5jxmTi8mgiV76GUIGFikjA6DO3o2Bahtmf
gQek7TffxOr3+FAk8/pGVWutDmW5GrEzZf0H0x6lexwGi2lZDhrkWnG45wRsHXlqEGKDp8SD3avC
COEX9iKQIbPruQE0KargDtfYFKtgO1NHbInTWxdrrGhe+Lo2IajmtFbBNWzRxd8BsogJNCOtbfLz
PFZpcKYIXARGXPcm4LLWzvGhUAZOuSdEmPlmQRMGY6hDFUN5f10RDVwzG21ar3GMKzqGuyvjzzMB
10BfkFsdkMEuotEnyJoc2EOcLcp+X1pZ935EtuHKDOLyKpRMoLdgEOzn4SAzhqHQdKbus9+ePBP6
56w3xZVEfH9O/tkMr5Xg4x/YtuzuiBrw6IT5rRlrapnzc1AozEknZcmfYEn6J9+XxqeFIMFMfOmz
79AcMfsecaF94vysH6iLuyJ8/cRgysLb3H3Hm672punBHIah8/O3naFJ6IMxXWM5TfKbxkv4BWm5
eFAAHgK6XYlEdDjAM9BFKFLgVu/jFiY0p67xhBVYL+lumqfHJPNaDHg1aU2nUmOITU8hA39apbQb
I7OctCbUu1VnwKfZyRy6drdyVFje7J2NvlLFQXfm8tZZvPXzOgrEaidzqG68clYf3DEDTtiX6FVj
G69N963QsdHOTR1ie0msjpGXz6rERSzIs2OviuQd0Cp8U3pLyvusz9ZvLgblxgl7xhy8juxQIIPE
pMH5X9exOCxj2qFdi2X4w7LyZ8Oyspl5Kavzf2NpKJxj36egabCZ8382gUIaSiTC/NCzbftooeDR
YA7s4udtdUGrDj3dZ+PAmyyesGtwvog55aDSG7dGkXlu1QKHyi6++H43big9b8BKUfPlndBB9h2V
5tLzap1gfNSYqpohtcdwEuAs2ijItNo65mOP1k6eCPFgKS9TB2H0POBusPsxsjgV+xAuwNQcGkR4
+GDzgV4WNobMXqvAwE1wTr4bTfNbSdP8lGU5A1bVZNk73VLytC56d8K/fAZtjwfOg1149buu7KfH
hBn3U+cOvnVG1tS4HUfREx1ukt/0rhz/w7/Hak6usw7YXQYVg90yGPr7FFdk61AXFqrUle9TO9la
KY03/lw0t9XomMW5FhndRqW6ZT5njjn99Be776O5W7snfVqDm8yT/S83XWcz7OGyg2cd6v674y8t
0ZiM9UPVT8NtYlryV9YX5RBhXO4DUXRW/We9Gtpd36aVGTVzv2BB3NhfMbvtzsxGOeFovTfOYcOM
Z3ggd80Ppuj0FrS8w4PMzNRwBv2rv68sDYlD4QTDV73pih9duqz3xdiu3xXKAR8XjEzWUBY2iOaV
Bxw6S1ajwCny6Zjnbn3b2qXx2OVyaJAJSdxPPt/BGg5SHyrCwXRic1mUHyk1VXcidZuHYLDsMspE
N+EgbTttGw3z2t6rssB7To6291BBb8L+TsuxGvX1JrVvhsrJPgdGrR47oSffUWjzH4SCWHOaAq9c
D4Vvak/DMOpLWLc9RtSmNlkNRnuZqT4szHY+Csf10qhJ8rKNVrZUnn1pjfNdmgFWPNSNGu9E2dtP
a2MC751ljdt9CWblN57PIFFa2FbyBjtkQzxUtjCGO2U25g/MBKZHB1xafjCWDhkBz0j1FCPKLOvf
T4OtP6DtPGzAFi34IhmfORHjOt+IzGnucXbI1YrrtdcE9Tss7Y2Wa1xhwO0U89LdLZk9vM8Kwe8b
J8EpNZeDx4mCofLdUuk1eueoDpBsqFy44eC0MEq4XvsIapA66k4RrMghVmuH/tTaf0Igh55gXzoP
i6u5P5ESLnWufMt7LKe0+VV2NnGQzyNuGQaup4yrFY3WN0OT57/KKVHpx1S2xqM++3Z+dFL4VGFp
IPbwxpCzSw4+dOIOZaKOTLMvdMydB/z9IkaMQx4phFt+mGCWl5Cjz/wOlnFNP+SOIcpjMjVDgBGl
LcFr5aJ6OxvgCd9vGsL62RAS5H4vpZdjsJmW/wHICBKc3p05O5ZN4f/mslcdUTktN3KkuIx0t16T
KOUg+8+Y1DifvAlj46MFVar5icU68sROor6Whlbkh7FwuiYM2BiFjZm03wdI5sBT4f0dYOQHv0tZ
MggR2M43UdLOSoXJ4EgM1LsMNsOATrcIvUUGGDC2dTaF7dxwD1i5hiSQhXrAje11Qx8SlMSjGHXr
xnL6dgC9XvtfslXOkQnLo4+UnmpvKr+evkDb9T5JXa2fQaNo/rvFDLSvul6VxWnGqjk7WeCehkgr
umANawxSMZ5MOw76dC6Tp3W1A9BHI5aehyEpwTBjFrt8SmgzfCu6Yb2r0pU7RaqCCyJDBJASch6S
9tFdFlHddJky6rs6B4ZyMItyfjf2M1SQsdGKL3Bcks85ePTYTh0J6yVFHz8EVWx8NXMRvGl7jWtI
w0j8I44vGiaYAHdiQ3W6BTx9mO0DinsIN0dTV7d5jKthq240uMmY6FYO1jSTkc3O21KOSxBC3y3w
X0JcIwhzrfa/rtVmQdrYa0favCb+TZ376YehtnrM1NDub45uCY4F0n+bTrxR4WbRoKWuGeKCnvAF
41jpH0AS1ER2Kdzg7I/F5uSQcz0dNVnL/J1vZIBg0qAei+PAnrBvzdtyjvylWD+mDkQJcnq52dQW
uokAej4sb6vMEgDFgc0W+K96yL+Jwij+G03y2bDQ6hwOWbcaJO7+4OIr2Sbt0+qVfXfGX1yrT2BM
uelFj9dDhB3JehMkjHTf1QyZqrDxC8N6sJNa68g2qi6/DdpOvxF0pU+d72bZgf+aIN06MKo/y9nr
dFBHcvrVGF1xlw5jUoZOCm8lGkmJB+rUlHidSlXKyGgcxOuw8XNUpPW2+dTbcxfQ+2vXOxuQbc1l
FKzuGXHT5p2QU998zCTtKKSETYTxjQSPynDiNckwWSdQUQwDyvssUNikeJOlUehM+bcuS4t7mMBY
0upoxODLIDK3iqbM7h+gevT6gWFLFvArjVWjUTxhIZ+75nSDuLeNOzID9v9gqg72cfSwazjPzdL6
YerZzY10Gh5xS4bytsZF9SmgdY6DQ22vfG+p594FpV3wl1vq4kPvd9kPS3Pt/2xPY9rDiabpHyde
1czzyLXliHku9xKNlaKL2qVM0jDhYArCZtqeYpM0gRVB3pl+17mY/kscu8d1fRvNh0ADFZNe158P
ud7LD7NfQD6n/V19a20tnY8iLzyI3U0wLzcC173PC7XiDNIscbJviYvH7Z23MNANZ3xNsxChnJYe
CsVgmPql/bgmeYKYhPL0LEQAu+2PdoBP4oERVvZBlUH5YwH2Aw8im942gCu/lynMLQRF+z4c1rz4
mKxOm0V1rizmJsk8NmEytc6XzC4BWCTOoJmhVg3G2zEf0z7UJKpqBznkm/R/uYy3dEf6CVmzvLFO
KwasQ9iRssjQrqcSRIFupM7BxTLscyWDcrhd6nr5SW5UFscJV783dZEa1MgbIgNnoaG4R19hHMK5
rawyhJ2rDAhMzfJ7Ra4gx9E6sJtDPi4ViRqTBqxSpZs+4A2ZFUgKpdp5dGfLP9JKdHBNlVypSE/N
bTQXw3xb6T3mIRix4usxdll/nDAvqiOIRn1z0JNEvSvTYCmP/DX1WUEj7T4EhSCxawaknyJVYHId
2oNAWtZv5oTkrZo2HKDmNADQ/eRrZgdmHsJQQ+ExyVP7gxyD6W06t7kM4ejRlOFKlXaYNUbJEH4S
xW/o+KI/FL1pvMEUVoAgr6yEz2UZSBg0rUUgErbw9A3cymBTzuv1e9Oe+PsKkStkdOqSDw0HbJU/
WIKRZoS1hsI2GxoA8ibprMRNW/kZHm1B7n9zrdzxQtTSF/Qd1JJ/N1ytkQABugADEBsXpNDuUaSP
PCzHZewIe3pfzgv1eMlVQn8l7YOHqlvX/lRR9vVHdPzqX/XMwPtgqTxobpE76p8Wo2jaQ5VhLPRj
GdbGPlsy4xJNO7/C4ThDeiwMZl+osNZcLKXQoWAEXc+U5yFXrmNy/Mr6t7Dq8QNaSEtyrLI2e3TI
f9qzqCZtfhiMMvheD0H6G1fU8qvhCL64ZV5QuU9T71NWqOSn20/BuQhgCx2zDB/xUMy8kLt5Khfc
qjKUoQ+yc20USLOccw6kU6JHcylXKEU1D/mA8bpyjin8LNAIdPu6Y4sQRHqYqsVt70eTVmZEPTjd
0fXcFCJHd/lk44LV3iaohStcu6fpflLeBvHpLD5hl5vuveNLT4XzouE0rnV9lvy2/ZKdF/o6v0u1
shuo6hDEC60CGRIsC5zsEyc4M2u+BjxwJqOyhtCdDffXmBjiTNafqEO6LNpnT1l+8RZpFiwWqk6O
92aiOAY12lYfzUx6wVmCJs9uWrsxP+EDZ7+z+sCRvz2wXOah1CTCc3WR159qTRJdGbRA66iypEhI
kZL2t1Y3tDZV30CCakAh85MA67pHDcmj/ha5A7c5IDKXWe8rT7hf4e0vU9SSDSch5Y//tFQ89jCl
mfnZa6T36BRpoYdB7S9PWeqvRpSVDBZUMJc0W7SVnF/rkl4g0KF338HQ6G9bXx/yw4r/9ndP1t3P
VpU90sjm4rxzeheCaWAuGz2bfC6JcCCvf/iUDu/A+JAkQtuZ0tCtuyS9WSFs3MjB9GXUmOvw37w5
nmEcI5LiVhsSKz1aWFboBwcpjgHCaD1YV7q2u/nh1hsB+QWFEHDihsnYutp/de01nAySsW+teOX/
96Zup3brny+0Y5RYy/kY2FXnkK0NQU7g5Ms1Cb0XrVMGiDR3UYuklW0wQXi+Pg0YFPQawMqu27dR
gcBwJFJ9+KXWtvpH8Yhtr/SAwAv+QRQjivF8rVSKGou4Ro/13rE+opLgoK7iuDd8U9fUKXfDgG0p
xM7ZFSBffBtfoAa3rkwFuDkeWut9b871W3oX+RHwpvFtDOorXe6Lq0GB3Gb0Dn3CXefQBnot29Qx
4qQ176t5M6Fa6JO29F7Ofbs8vd67Ml4uhyIQcEidLjSDv73zz9ANbjcP+RxjpWuWB2cUqXaau6k8
wZfWi4M2pCljaE1WJBOeO/aRxpn7lFW29cUgjVXhmLiVftf7WQoKr1vVF8PFoSnM6jS5RhR4GWAA
QLYY2+x+AYvuno3wlxkrsmnlpcOOXyjaojmZaUFPmvlvczZeOkLptPlp5wEsYN6wiy9fs/CiT+cY
QT/jOGtzc3D80Xr/+uPfzdn+rIL3g0sUsyWcM56vkiUe5vNav8QujNM3C0C5+8lumtDRzP4RAybj
MEh1TVv5ZacWXXasW6AkAG8Cb/B8USgEhhRtu8Ry0Y0oMaYxCmh7HF7f2qVVgMXRFHWY5sHFer6K
n9T+Sqt5iSfPb0ghA/tGZOu/QQr+PD9LR+NnO/WAYOy2Mm5KbXYul5jLQI9RaMiOE6SJJwwmxtPr
+7kQe4zmMAzflEFQOtwt1S26LARVVoxSaHbjNKt69F38dUaL6eCVjvKltTZRIWKQeT+yZs+f3Tp2
Xo6o0BoPVJwHHABpcbVrfWSp4sq2Lnz/sHY44OAUwYF2d9tKGs8YUxePo442gTkM9HsxeU40I6E7
ZBtXguJSvIMBAYDNl8WL222s5+qtvRqFK27MBWuiGeFGMLrJu1Yv6I6vskJyYZ6uRMmlUPx71d1d
ofuFR6ktcDdDI+qxNrvHQKbdj3+PD2YrBOFmFvdi/M/MKxlI4Q08TBZ1YzqdOCdSS74t8zr+9/pS
F/eziTShRgqufG+ysMjcqumoGLGpGRNpsuNESTKtV07AS5EBPgOUse6CN96/K/DcZb14OHf2ky6O
6+CktwWd7zzaDDOmsDMXVOb/cWNMnZm5AnKBv8lUdPeizDIhN0nxgTFyIc/VQLsy6DvjyqH74vFt
q8D3BZoPWgPC7/OvS9pzBog6YOpaiexkiKmLSODLf8Op/pkjb6+I75jkAf7X81Xw16mbcltFZVjr
ZEbbh6Ivxv/PKrYPcICbEcDn9sH9lfL5qT94bePYsTTm7lhVrY71i9vc/vN7QeEZ8BuMeuAQe9kW
hzy+tFbDi3NQ3Qe3LEU0VUF1ZS97/Mf2yIATgz4C3KkDO9jdubbw54ChkRdPtWN+tHqBo2a7BiTn
dnN2fHTksxW2Rq1s8xhUuX/usMY5LwWw9H/cLwcvuH4QtEySmZvufogSRT9I9CZjw8W0vBumz6Yn
kytn4Ysw3BbZUmUu/z/kheevrkxE06X4G8Ydgv0R7VAtzDzc0V/fyqWrBPQTuTKJk83X/HyVpW4q
xiCGEWudTgXNYOFA1pke3dxprlwllw53zN45mPAW5jreLWXatE+Bq3ACGia9T9DVt3piLW9KmHD3
7NSnsyuWebpyaGx3xrPhK7tj4r/NXfk3ktjnOzQbjn6pMHf1S8NFCa1XZ7qjASVWXyVj6Ki8+lyb
a21GtUGJdGX1C5sGskuiE1ioub9wdMcSMMsT6JyxkRbyW4rQs30y5zE96aAo8qjvhV5Fre12V9b9
k2/sto07AJ8Mh4wJNWsXo21v4L1gyCnGVbN6zPsMDb28TfL8OBtWp5/rUXZfBZIlM5VYVkJDCMbm
g+3UqChpy8Z2LdwUSl4W1OIGgUGHyb1ltwjyOMHyBb0VJLwm3xiyg7Rt+VABR/1W5Kb7A6EEZmlL
vTRF2BdTmtx1TYZAVeozXjzYo14h39Mty2dT66o3Y0Gb47DCYV0iSyT2Dz1VjroDG9GmoYXB2hJa
k94/0cLV8kOlT+orMHoKVPrDpn3o04W22JpmaMwlJbjUSO+X4a1o5mUGV+xlX9E2ojXk+BlCyfVk
oYVnd7QSK+rT+cBMK/3qGdVQnRKMb9CHxKH+UzY1Ix1utuuGk1JINlq2/CYnO7vxxUaYQSCtRulr
TrzDyhD8riJwtBjhDbO86yYt+DlriXXXIhLjRTLRpk8IVfTuKV/JoqGxOe0bEmLcwBbUcHP8BFr7
S9Dl9ILMsTSeLFOI4dZkSJdEqjbaD6L0RRHquKj8KKXlibPR2DSxfB1LkrBtDfWJm8r/iCXKUNz5
S90atNOFuldL2RrHUYPmfmRCblnhwIjwmhHFhXOKnMahIoXIiWPQLkPMh4oxqQVRuiAkTrlU/aNa
JCHw+kF16UPiWQabnwCHyB535acasmacD3E7T7TnIAGcEYmq3otm6u/02gPMgOL6lRznUvlLPHuw
yAB8gb7eHR5WZTBdzaY5ruDn3i4qqE5t0Xc/LWW2RznKMoJcox/93lrumHb6J1QQ05vAqp0PtRQK
Qa0WlQBfN1qUrdfmYLuT9uv1B/NHd3P3pXO6gM2GbMMkcK+J5OlpW9llN8egs9qvuraY75YlTX9o
5tBH65T/LKxZixKGHjGhlx5nZY/vApEEtyP2Q4x5fJcZm15HadqY59d/3IUkEYoJHScSepKqvaKH
zD0u7ZwCFvCIcV+q1vyY6uYmhaAPXzIraL/883oblAmzGRIe9Ep2p56aQa5prUkq31aYjpp1YIHb
UMlbJuhTA/4sTa+AvC9coDTTSOwRi9oEJXYrcqI4kmLZiO1k+FWWfg18reoOwquLf+78mAQiCPmN
yrVxpp9fZLopJK/ZsGNzNHxoQiUlWDPPb8TaDKEHSubKei9BniTZNH627hYVLWC15ws6Y0pRy/gg
dkxgDi16L9/bVqfzq9H1CW2pGafWSG2PMVDhvcWWrnqjt1b9I+vm/gnQXMNkQrtKq9+oSbtwBw8J
oQ29Wzq+e9Ks0oGMOJNnxzR1eNjZUB5d7KD+Cwo5f7W81vg8g5ZkIl2Le5yvBoT5pQNcpLHqW19Z
/bsuWYvy39Mo3j7Qws02EmjC7lE1U9dj0pY5cTlRsvY1bXTPyOeQEfI1AviFgNt0fpFfggmG1/l2
Hv+V0rNza+SOs+MusX7qTuXejIHzZMtZXsnqL3y76ExubS62hs3xbk/BnPpFiQJpvOar+aVol/rO
NMtjDrr2uFZGcuXTvbCvP3j8rXW3FWC7fbUodVsTDLrYn+nbZYLpGzIpK5NMXV6pJC4tRfQQQRv8
Eo2e548wTWwBwbRW8bgwcxdydphZTdlRGsm1/sn2q59Hq0W2S6lg0SXesP/Pl8rH7bmleHwg8ejE
PeOIQ96N/ZVj9uXlyFvSqSRpc0E13ZuHz5NToESVLzHwjOC9Tp/kMYVl+xkirf0103X3sfUnxq2v
H7YXV4U76G4RQma/fal/RaKx1pmV6p6KKwT9MZpbdfl5RHP4m9PX4lvhtfXNuhQwkF9f9sIjReMV
Mjdf2x9bh+fLYh+eOVJNIy1p6R+NoUXkRvTX8Kovox94Lnf+JjewMefN3Sq+wnMrGVD/gzB+7BiA
M1JlVPzIaWJ/VElyTSn8ZVBaqLpyhtBn423uNajTyVi4SOYp9kBQnZthDm5gishTMIvmf5ydx47b
yBaGn4gAc9iSkrpFdXL2eFOwPTZzznz6+1WvRpTQQl9g4FkYcIlk1akT/vDPu98gOltwupDT4TrZ
RivPGixTafX+1K2FemdhQRNMs23ev73KlTdIE4VlgOG+unGfv8G5AinZltl6WuNO+2iZs3fI9TG5
S00MaNe1Bqr+/gWl8pFkZNAm2LL9lwpGSlq5ywlj5Lj1aX2od8JsxU5ZcvtYxyAi3l7wyk7EJpk+
OW02+d/mAKAXpSkJYrOnupiiz1o6LuGY1O6NOHwFLC4FnVgFpgXHbcsjmytrYABsLAyYJnjyVEUf
1AEumReXWhDNq3mnJ7F+kIa4YaTD/OpU8U4LUhlVJDiclgezNKzCN5fBiBaknSvzehoJB8fFcdTd
UiBGHQNdf/9bpV7wMLXTTDDc2+hseJHmTKBST6KvlI/lOH4iMW1v3DavrmCbwAyDRSqBEUQgE22y
KW9KIko1ezlF3VjdLWqdfMoBT4Sd62YvVgtob51RB3DcWQHtLKzdXNU6sir5cD8zfR79GK3OsAZZ
iyau4X3X62y6nwy1/SBqJvlLmqO8It2r80qPblDJrmRmiGtAKCTXRSgZeuv50SrqZEXLN5ugusxM
73Ghn6oA0HD6LwxyWOZwiEBjVKlQp+exBYN2By1M+6u1UeQeafmI7lRPKdAR3Z3s8dPbp+LKubew
ztPIiilskIs7/3Gjjf9HupoLZFgbdSo7ae6MEdBT4iCTmApHv5GBXymA5MBFivmxOVlysyCqwnAT
jXw5FQ34NASHUFECyc7k3ann+oOedgCu28xrXhY3cSKoSFN1Z4hsqh66WGi/FJAmf5jAA6dc5sn7
3jsTrYD3vxSyKZjwBET0TTehAiiVyZ3lLej2Jp6vj1Hia/PyeRmydq/HWhW8ezk50XAxIqL7hITZ
+TfAaki1Y5BPJ301G6TqEdNuIpE8Gl6qftRKfbqx3pXLiy4iWgiooEspM/n3/0kFoqkdgEely0mb
5yLQnXnZlVFSBaAUb1nvXFlK0g6hUDJ6INndPJqTKubcxYt5whyxJhF1GgDT7XhUyim+8VRX4jsj
fQI7xCY4r1ua46QKvW6Fbp7cJvvZrUglMHn19F9vf6urq7zynulwo1C12b5wuGwRm5RZWq0P9wat
jMe+bY3Pb69y+dr4p105SJYYWPP1EP3nC0EJKFJgsMYJF6AMuEoEB0tilQ2Ruze6JpcPhFsQWBPI
Lq9ChJsHUuveGrBA009llcBiYAiLHnnb3KAteWyp8wDOOFIefClkIcl451vOXtTRHGZXg91ff3Pj
+BFG7RNeNR29QQS+8sWp/V6/RVK/8mxkFjQHue1l/rkpHaxyVeYcfeZTmYtq187dsptGW929/bHk
b988m41iNsW3JKpxC54/mwkaKyk1RtZiNlN6CXWY2MaEupae09HR9qnrvne2xpyL2AmwhCuRwL0F
zEwpSYOeZd6xTrzpka7vsCuQE7xxorYfTa7i0b8AVAJugg93/mAREPVU07F/LOZsBW9pp+1PHWLi
c6nrHb1lZbWfKz0tjybwS5qW/S1O5cXVyS9g+zuyf4BUg779gFhwm2Wp5OLoVHY6gM0y4KVGS2Ee
EWAH+dpF850Lb+qxH6bys4b3ZkYLVbO/gvWdII4MznML3+fGBycv3nzy199FdidVXG06Lpt8pLKV
BMVJTRxFPSifLPhevT9S8wk/1dbBCByUVNrQKUwEmHI88+B1dBmW6e4wNFDGSg2KZ95FmEIC/TXj
Xd+bCTpX81Bn3PK91QeRohf2rkS/5Gfmxd4nJZ1m725FiTfUcosp5wA+vPbTmMkA3CRPeYwl+iWw
gFs2PuwOFW7GYP/MLc3OkSdPXBuaojmIe/IJ9QgxxfQOauSkOpxUgAv3wnCUx7mLBPBah/QJNO1S
fcFFwNP9IV0FIGA1huQyokq1U2dFiwE3pmseZMJ1dpqRdtXOUDwLXpq61NqxSK38PmmM+GPbDNqH
2qyHJz234QbNZuYGXVVnf2qNjhVd+xWjhSRH/GcvaiU3d7nXVRY9q9aCYJEMHriCOsk+1aYA2rg2
feX5hZ4QHWHODLLH20+hgwJxhoOIhqA+JBBH/WwXaTI+uGtiJIHemdOXOGmsLChqU0fuPaqTf5Qu
GRLfyXXtp2t15aMRwXQB4q9jrTa6RatRqzb2DHF+Wf9YUW48lnFWIxuDG8rfBuIAmPHKGh8bfdXy
oLLr8tTlSpkBs8U+JejTHmMuXMbcwCuX9DvQyfrLai3iRy2GGOpepOQHHcKFOOQ19UggOqOMcXiI
XMPPXIhvtRlpA5LVQBF2aDkv/zirYf2LW9RCuBTjbAZ2PoFOThx9PnhjKUYfggVcAYYp+Yc8BvyY
9Yb30mX4oe9nS1d+VarwRh+eiwERZIzzL10P2ds3hn7pgrmKtM53gcRlOw3y03Pb1+m/M3CI76Y3
wNUzxNRau2pWsenuPWUQh341EVB0h74ZA21Q1x/I3yCeCb67/aVBjUSKt07mLwVAMDTO5ARsJ2Zn
/bEgS5f6Xt7lBRkWqTNuaR6dyiYe9elAwWnkNCmU6IVccWXOqWFAuW+rIo+Dwciqx8HNqs+zOVtw
HcWyQpIQSjIGSlx2P6NhhvzXZWP+0iztCmuz1eJ/rWrQrD3ocEMERju1/+bIp2g7ZzKNP+DMq/lO
05TyFON+V+4Tr2v/ZEUR/e2iTDoAYBpc+VqqaN9SU1Q/rNorPpXcznHQlbn+NBfl9B2mWP+5Hxn+
wF5MM0nXA4NEZMjSmgTfmiG+tZwJTs5ctH5STdOn3nT1hxQARetbSweftV4cZd07fIkxcIsoNQ5a
1yirb8wVwEsFlsBXM0nyv1NmzsMeaLf61HjFUgada1bfI9GUjU+DzG2P2Em7v9zGcZ9MMxefmAJC
uqHtZcD7nOeh2xlGkw1BVM9Tint1k0WMPIB5PWCWiOlEBBL5SVWnWdmptac/49BCmEvi1vnHEcoy
7gtFy56HVhPrvhqNMcPDKq7nHV8Tir3ilfajYEb0zzoavycQ5DWvrPTXzJIqduyrn/Sc5jRY9DLq
/A6F/5dELaIvlOcjEHO10hUfZ4MqOijA58sHq4mSFxgHEYyDQRSND1iZrnWDDOv3Nlf1P+Pope2+
FVX0aUkk16c3iiGC27RE3yAnUM8sVQwUKjYVxfSHwWO7FJqbPiuxgphhYvfRF6tOrBp6aWIC/M3b
6Ftkxt2LlrFpdmXiYYFYeEP+fRCJd+wJwP1+LAhqvmZDu6zs2YGIoiR15edW3nx5O8/YlmqcAbJo
+gqyVqDxurl0WmheBRa90ETd9WHxcvtrZ8fVITb04VhqsXOjI7RNa16Xw9ZcKqRK7YTN7T8Pk25E
AlaqBuL3Gd9n8ZC3pvicUaHvkH01obcnxq3WxTZle10VLrAnWf9AbTa1SaotExW5oYXOqvVhA8Xr
MED0vVHgXVsFbRxyJ9mjYRR6ntlgzlt1qpJroVIL6MVpyX7QsvxGar3N4uWzAH+yZYGNnO8r/f0/
WXyamy4KDjMfDHjzKfb0NSCegp/swby8d29wmFHNBRlCWY0ByvkDxTGCjFL942i31nI3KfHwo0+K
8ndDQ/6pjbP079vrXW4ORoTMCkmEYHsyTTtfbyrMAWqzhpwEnNJfhdN3d1AQqkcLyozhL32LOOME
ovhGGXH53YAaStSwbDlh4KmfL+vp04o0Zu8drZToYCjp/CPOluRGjXf53VgF9CSxmUqFr3i+SiFg
V81qipQlLlMQLxzPj0e4kmqa3ir9rz7Qf5bavEfGv0WR0bw+2tW67HKJ49GM/Ja37wUYS+aryNFI
QQOaGoxcz58oqjOtSPCaOto58BVfBfn1OPPiBp/YJzUXa9VKgmqhQeXnZss14WZQhQKE6c1n0OJ1
caO0uPLcDqBvzgYdWUBZm5qJO16tXC/yjgkM7qO7uNqHvCqVG8f8dRv+tzTjuRkrMxKQjqnAYjfR
hKahhol87xy9tQfPIvCSSA75kuAJlTRaspste/rQ9iXEFKuw0VYnizSeDRUwK32RLPpVgTYVgWpa
OETjTW2gk9KgRgAQCTbMUcvN+f07XPruUnS9tjtfK4//xAxIxkaMa5F7VJrC3GnT4uyWHgbg28f3
8vUzkqasQ0eEipVtfr4fEtqhXL61dVyrZArwqUuCpNbFjY980QuXAZCLA0FJqBZAADdXCDIEwnLb
TA9zSNtPhqokpwZg25esdiiNkygKI8+CeEXufa9HY7Mb0by9MRi/PMw0XUEgUZdjbE+wP3/UDC+U
VrY/w6GEQZN6i/i3S4oomCyl+P72W71SroJk4KqkWJajhq2GYaamyLIuixpamcoZwk12ecIs2fQn
R4Ce6kdxr9RJetA1pwgztL8fZlsvA3ROymevyaonx6jcP2//KHm0z48AfRduBd4BNIGLUrXEX0SJ
nVYN9WaYj2qTAzJyWm/niZpetA4/9e31rrxvaJb0/IidHD9rc7Jt1AcHBSY3QrUFGvpeYfr9sqZ7
At2tNu0F4IedBS+HYSatMouLdhM98VMZTGxE51BT2uzkNQ0iakL37vSZnQaSNgmWJS32ADSWR3sE
5SXwWkd2ops+RxhF7NrVoqaeovRzNXRmADHRu3UE5BbfvH6iD/wMmp+0DbeSvn0aKzl8kD6k3oSr
Opv7sc4/KYP2V0EvxMWgxWrnL1UM51HptUcFc8D92x/k8qzjnsDcF+F3rBoBSZ8fgDIGJtjH1hTW
OcR+x4HxNwsQlW+vcmWbvfYq0XSlKXpBBgDrOqer0czhaorhxTTW+gPZsRa0c5UcsmWdb+RW155K
doawAzPlNbL59ADrInCOxhxWaaZ81mEewrTN3qtSJkMX0REIM2MQ2k9ys/8nGq9aWtfWbNJdsNfh
2FvNeGjrbvj09ru78izoqzJGpvgFubb9QgMKQvqM4mloeaW1g1vpBBXc4/fvA1aR6AZw7LJxeP4s
qoFnYyr4QkVlD4Gd9fWh06r3YmsQ6KZTxxzQkWcSOOv5KlVnKSmOQ0PYoK6zQ4NHvXMSswwGeiY3
Is3lawNaJHlCcqrGH5uNXeRVKmUj9FAMURkusE/9YrDiGxvtMp4B4AKZyxiDPrm5hYyhHjMlmTMY
YU0++jhqTXQ3m81w12CzdffefcBSmILTdaX7D831/N1h29p5yJMYoT7G9m7UqzJAAvwWIuPypLKK
rtOIl/AFxPHOVzHMWbjjwip5q9kz4kFz8pw4Whlg4Nb4Q1slj28/1pVrkRUdxLeR+5Njxs3OM/Vm
6cTCh3Lowj03U5efyrhajlEF/GqpUP1D40XBFyNLnhv0xv+MxULHENL/D3UaspM15enHG79JXvvn
cZnXjBAGtBEk3y+uxXQhIi5Lp4ddGVsvJZO9h1ht+zsrku0xp3btfds0827SW/sDnj11YJZ6Gu9y
w0AbSu216alW2vp7NMb6U1Ia2SfDmB0fyd1u16r5LTbu1Z8LrM+SU3De5CaLcZTMm2ckG8PMiqLd
0BvtP9x27gv8SvtOTy076BSJTVeqW5DJa9sFLAKjd6BKNAI2m7Izranq0ScNyY8d1yfbS8M011sf
RQ7zMW/G6sPbn+b6gtISnGkoQ+LNbqndFdB54urhFE3qMVcUxVe56L9ldM4OBpJxX95e71oYYUBE
i4P8CIeBzQM2Czb1gzHq4YKC4vMoPO1gesmtQ3AljBClyD9Jt7mLtzUl0oDIJdmFEaYxV1XRt/EB
LBSt5Ml7920iQxVQA/k/8B2bpNvGzqJAqFcP0SDKw1yhcV6k4y286ZW3JulkLAORGobIZkNadVH3
QkWXwmrs4hAnVRp6KE3dv/1truwFmghgBRghE0Ac+ff/uX9Lr4pFyQwtpN1knihhczRHavu+RH0O
5bSmv6F7eOUrna23ub2mplwjq6fFVhV9v08jcwk0BR2DYcAi4+1Hu/YCJRUPXwtKYMSazx8NbfMU
i7pYC2kwzkHs6mMAGeCWqcO1ByI9xkcLTDdgq81nmmmaklIWWjgXRQKOfBzJzfrxrkzr9w5bufnx
MoHITV1PjrFNxlOkOZYE4lI49X27UxEu8dMKpbG3X9srOGETuDlDksTNhoDSZZy/txaOe+Z2qhqq
WGPbOxUp+p80+rouINA3B7vHoDtokTb5p2jqzKKvZysob+H6qQc0t9UnOn6WVKqZosXXtXxBXBJG
wBwgwecehyhvml2fuMVvcy2U35IbhdyIqCVEeDL4hzAUVXYUNEwD8NVeh/cnNTJrIouCOUfdtolG
Uz3EUKQtN8zMwd31yxgz/pluCS5cOVecGLntZGVCY+j8JZpmbaxqZnihoiyoOjKHIrx7TbDg1Hoo
apHeSAGubEOYgBTgRARGGVuUmF0pZg342wlngspB7ZTxbrJjNZg627gRMq4tJbFi5O2Ahsmmzx8t
Yb4/WWbihnHbGYeJcYZvMuU7CKv4+/ZWvLIS3wnGLvBu4DRbDDScgXmces8I0eGCOjQgysudrDys
mjsc378Uyt1yDE7zk/Lq/KGcKF1qj9lfqE5l/6PsVM8XEKN+pFXivH8DvgpxQCOQWgZbUkakOLaq
xLkTDl2eMk/VvX1PmXwDBnYl+rlkXUztQBfAONmc4rHHOLCNGjUsu9I52GhXIjSJ+t27X5sclDgy
y2VMv5Xf6LvJXk21U8MMSFdoakq2z5PavIvqtd+/vdSVE4XHOf1V2fRwQWCefyEvhw8HTVkN+7zI
7j1minsPiYR9qY2Iumf2z7eXkxfReRR0qeKkgwUhglO1SeJ7vdCVyukq2grleABzkB0nXY32laIy
/CVIz8hy0Ql5e9XLHQ9xBhgNMCswNfB2zh8yk6YPKfPFsDTtai9Us/laFkbxzUGq7MZSlxtEuo5Q
dvGUTEC39b036R1jwboIe4pWEt6aYWiH0O7bD3SxCgkMygxS1JnbkZ14/kCWvlrdsNhrWIt1gA6W
9yera2+1xC5XIeVj0oR2Bs/kbk8vvvIl481GhMKB6AjNv0QFbTFv7EAZA862hFSzATBGcolzAQ91
/iyGnuJTm7Ze2FRQCBNvaRPfTW1rB/E/37dofOa+oZbFo50Y9o0i+WL3szawO+pkMGRUKZucXUjF
QqsqRLgk6LUVkdf6ttZ+03Xr89xrH9/+aBe78HUhiDsOYhc86OajLXPXDIsxu6GDitSzirDYC2rr
6QEFxfbGvXXly6FQR5KBbgcdXV0/f6c4veL+CXctFCCn/TZR+sCEEnfjy117IBJBBoQM36VGyPkq
CD8TioXlhVkm5mNLpH9AUrPdTVY53khwX2/2zS6B3WKCBZIf7GKqO62pPY2I0IfaEs/3TYQQ6LBo
+UOv29FfBNfte5QactQUdPsBaTIp8+p5H514SANXz4pn0XvWsbSyOGS8uFo+glvoECJwHQNwKNvD
uz81s0yaPLKXzLRxs6/ADJWYNDtOqLjKcm9pTR0a/J7vbjut/8dSTGktdrAtRy+bK3buWtT62oaP
AI1/FxWTcw9oB79DN77FRIAFcHFWpfeV7D7Qtzbc7b7CWSQGI2ESESZnxCW5rdQepPM6oSWpSuxB
OVtCo8IBDX7gHoVRPNVt66DcV+m/56ydvtnzmBt+bS9lepcKEZdBj2Gh569KYn0UaVcwwYLKPfkK
uKFvMTJxD/DqjZKcchEi1GIlA1EuYtHvkN621sDqua4Rl42dLzOUuA/2jCmXJC1Wz8S1BYHvuSk+
6b1L87ys4sSfAdA/KXGkAWJSaxvIlF60pKvIfvwFiFd/F3WbtDuaPxYgrznSn7R4LJ/NVekfzMLL
/ukHTct8DckTZJPLxop2ShKNX+2JFgC6hv30jflR/cFWnPJH7bZmQVSLnL9JVDTpfmKuo3+uPa0q
d3CL1SrI06W/Z9bf/Sk9t/fANHsKPl8AW/LjXC5mH8o5yPNUWZ2zy9FyiPwCK4w66Jp6YEFzLFUf
zkAc3c/gYuBI4a7w10kMBepAns6AY6uEDtkC6cGvptEdD7a6tPemnXU68sidYQRJMisfVh28vq+b
irUD15pMB6MZrG+Gmg+fY8ZU4EQj45uBoloCwqnti4OdJlqzi1oLpWY31fsF6rqnPhYAXxgKl16v
+x7GB53v9dXq7qLUQm7ULqPsI9KvotubAwcSMTyjQ7Zc7fB/HhpMXwK8ZcT64DRG9o/dr+AAlWyt
PtupmXxJKef+TCZcLBBjpf6vg8xXs4sVvAGhQdvOwTGa/qnCEVDiFRvbDXujbgABjobX7KPSrr09
qF1D/aBYuVS7mGL196wrbDjPEsiNZ+QIxl1TIoodOKUJqdPKDUgZRqyV47sDKI0VBJYoLSRGZtt0
tpAohTanlSd0q5Gqtdn2uZ/VLmZ5uoHxx9tB6XKaDuaBrB8CGAx6Er5NGjQDI6SXX7Snta/1z+qy
ajNiHEI4vkJC/a8OVuyPvnIJ7tyVFw6iq1xgYWatC1ypKtBiuPWDLuOJJC4iTQOLmjtxeyUCGQCU
viCk3LqZZe8GJpHLbhCu/avy7KwK3FlVTsqQQ/9ZMlsRR7q+jvpgRugnInuuGaOvF2M57xkPUhw7
XY6Kicolmx4MN9F/JjMexshElPHPFruY9k6P3eErcNLhV5ZPBoT1pcrivZ60+a9m7FOUGaMuekFO
FDkthPMz92NZoYLerYhZc4+uWhGOgEq/NRSc4pRHQk2poKzmT2F6DXhVgBfKXaJWRrpHPlTN9uPk
gk3I2gKNiUbJKjc00ix9cXAnHH2aifZdMXZdustF5P1W6XdF/rA61ffG1ooBPnGjDbvMcpqXRCub
H3m8wH404P/foca71EGO5QnC546Re/vVQGXWX/K8y3yjVBVxZ7sZ72lKvXa+x7PAhCvdoBnqa27h
PnSVwKzB7RfjDuFZsG1xJVIkPTPqjYC8sk+PiPeWX+thxmSaNAyJ1yHO0bsusXh2QPp2QxUgto/G
NJ1f5aXVCjva1e5Uzbtqqdw4oFNk/h7pIEbIy89oUfD7lfI+mrlf/M7KW89vRNpUj1Si2HMXrQLk
1E69ObvzEBF5maWVVTBrbgkH22iUL/OMZeXO6xX3W8+X/IG5QRwHkZ2sHZ89bT9Hi0PoplYaQjqn
Q/MYRe3I8DqKGuwZDPVX5o3TEnqJiPq70i3rQRKr+vI4asoKCjajL32jsL8oeeie0qkgx0SBDu37
TX7bJyjoT1ZVnbo+MgHMRt1XEjbzvgXPG8w4HBwK/ihvnK3LDJBVcQV2cbJiYrKdzc19V4+ZZ1VY
lCTjoWR/fERPuL4RwC7zZ7mKrOPIBhxQGecZIOMHQ5RWV0GTlzIh9BLU5zlxhgPImPFh0PpbiKAr
AQNrSlIrCnBDtba+5Hk5zI2txs0JMbXlBBa4OEXG6j132aDe+G5Xl5KKU9TGEhuxyaENdUY6Au3x
0zRaDi04TALWVGUS3WMx+nYgvLoUk1rPk00ty9os1RY1si722pyg8mGLZFXBqlY46C4gAd5e6cq2
AG4Ad4qRFmMtQ27W/zSmVwPuez4n9amxrPFY2KuDPZKtvLftw0UjhxKyzn815T1fBSHf2YEsx7ZI
kbxt6V76Gm4suwy67o1Xd+2B5CgMkQLDBu+/SX81XW3FKNz6tAyaEs6J6T5Wqv397bf22tY5rz6g
QkrEBmkYw6St9lhf5Qz/zC4+lULpCr+sCpkXGNr6yY6xSQDmTzPHn1crPTVZJ5DuNdr4c2b0Ws2g
rpzU+9nzSpRZKnNU9xipwaPQ8cYBtzXVedhgi43oN3ZRBumXnf7OhT39sCI1CuOC/iTDRh3LnLcf
6srZtUDUyQEFY84L1ZQWeYtOn5b4hFNN/9tQY8N31rz4aIBrPi4JoLK317vypZAykxZQyNTSBd9s
8nn1utUerRilh7T3+2nQvnuF591oMF1bBZ1Pj/YI5TwV0fnWc/Esk7yQ5FSmSrxfphxrLRWN6ref
5UpMR7EHjiXRDzuxbR9a63t1zOKeVTAPCVeNtEC3MxOF7WWsDzpj6a+MFG7JqF15NsmaAhPJSImI
tGk+YrmaKDMdwZPmlC62ScYKuyKhrXdjZ7yKvJxvd+ZwHu0r2Rdhz2+ixGAupmjdPjrhZ9CYvjb2
0XpvimaYgkiz4mhnZUlqfppsPfoupi4yfBdpM9S/13b4Wln5+C3CCAqzjWFaH5GTb90gmaLZ9EtE
pZZ7T8vJlcrGrT/3+SI8TD6Yy/nDaOMghYC6P6iFhKWv8/wbwYkhDtxpdf9B0tv4nlJfjYEem9Mn
Rnzpow0N8E+lUY36A1pInzEKxZZbYxA7+32m9EAePTxsfS2rp/ohiru135V9lP5Yo9Hudhb13kgq
MnvFU1RbybSrmgHfE7N07SiwBX3DYHaiPt+lVTb+qoZitXd4JOhPrd64n5a46dydugzL51nN4ALO
JDVI/s9aVAQmLG8sXESGB5YBW6bfN8Cgy11B/917HJwmT0j+PO1DFSnJt8kqtBd1Gj37gHtAeq9i
yvaQ1VHt3Xt4pDh+3ydW4o/qkBv70ivXPjC8iqcZTC3/rXaY2kMlca32lCxYvPmkdOWEA94QPVNr
Vr+GpVJgQXiJrvmYJWCVvpi5TbwpkzX27aodBoktXF7sOY+erLk3n/hJHQZXtQfRvyxTkxgV8/qx
T8mQTHn7RF1EI3pqxCKajTaSrEyQzs9tw/gAI+U5DRXTS++S2Kj9qdRNrAAWcTfmt6DSlxBPqTgt
p8CA3HSJxjtfL66aSu1QqgvddHVOZu2138BWjL9FA+GoMHJ9b7RVhmWBUJTM5wtEP2lcFzfaWpcn
mtGIBChIOQ4Dea3zX7HGq7umdZSeECoeDunYrA8UbrcYxpfpBc1ARDMlchnZ2223OLHijoPX6KFX
e9G+E1gX9cKcyOkd+72fEYiOiWQQ1ySc0ks5nzSKUKHrjLCLI/N34SzqU29xwuAbF7iz29PXt7fN
K8phE6rYLGiSUUQChNiOo9MKmwsFperQIBO9p8dPSwZK7VGt2a1W4VUHvdOauwZzjiclsZePnlWK
XYGFyrMmTCqlrKg+p0N1E+MpN+z5D5NTXsDKZFpg17aZqqBrICmN6WlODe3rKoStcR2Rgvu5YRp5
MExIDu6TNcUqM7UHc+84I3X2rCnDy413JO+8zU+hwwCwjfSI8+VsdlnBHGF1mjI6GXli88SxWL4y
E3f/Wv1c/C4KU/8GXrx8xKzQHOGKTbglOSpWHL6jDsYvKkzCgAdz4V6Mzvo7TxH+28EFWYbdWAx4
35Sq1ruog62j8/vt3355QABpqPQ1JeYJZePNTYRT4UoHbhVhVqbsItVudvBfjBsX3pVVeD2m5PvD
GboolpDWL9AZKUXoigLZv0L8ViP7nXa+dK3BZDLWA9JA2uVtT6ELej/BdsUN3Rj7v9oQz0MHi3NN
vG95Wd2YU15YVNJzljx8lqH9zMhhkxdn/BwVSQpxXIoqpx4XbRpUbVE8p9GQ/kXLNvcZcop9RcPi
2EOm33WDpT7r3lJFfo7vTXZ455dkyEiUIw+GSM8r3gRcONhi9pbBOsb5DCHSJOq2UyluxJ+LL8nz
MjYlAZS8CeRdzgPqoMTC9gZA6wV8uH07oredjMotkeBrq4AVl4qnUm1j20ibmjpae95maAh3QZNO
RIGYtOHGcOoiySR2SAgvvUFMMy5klWujj9TBrSOepdfvptzVpaVMxB1cNLskWvJ9UprdjcnR6zY8
CxZyVYod2ZQjhqubNzjH9EItvY3CBFS63s9f4tkLzKl+gcsb9h4yQPX0UKXTXT7X/45o9ztRhqVM
9xQP61NrmcFqZMd+sA4I1R3bLpr2VYYFY+3cKCfkBt78TgIsoB1+Ij91S5HxCrxZrHZMQ/TckpiG
12j9qGc7/zUjnXAwIAz86MmMMKzC1fPGS7q4UOU7cgBvoxHO+HWLNQABIA87B4cuhXeo1yTbmwqt
7bbSxYe3j82VvIiTDKeLeZJOx2MTADsLDtQ6iCgcY4RPHUy1YGGkBYBeM/mamFgL3niv13YdomMI
T1BPUwFsLgshdAZ5gjnZgLgiECPT89VFPcDXzny8VcKiEe91NXiFUvxnyc2WsyuEkifUgcMkKb63
habvlwxST+ZGt9KTy4OLqCsyppQ31KDA8M/Dw+INbIxy5m2u2nrMhfgxdvVwg7lziRuWOugkQuQZ
3CrcuOerDE07qa7VZGE6EWP9xoyZ8kyx2xBeteGP0Lx82jMNjm1f75N08qE8mhT5St7pfqIJRIlJ
he1HNQfwtHt7P13ZuhgDSEg4QYVUYPOue02VRtQcG4qJaA8GxXukpGOu1tv5n7eXuvKyKcLlpW0w
bODP89ewmPCmcmNNw7Is0GKDbr/vm/RWR/DqKjZEITAXpH/bRifjSIMT76Sh1WXLzpzm8jmye+29
9DYkKtGsocNk0jSj/j5/lqm2NVFYZRpSkeET7HQjA/XJupGHXDnszLjhu3JDkoyomyKIOD/ErWJn
YWzazaOIVftBnSPlftax8vVj1ZxuXDHXFpQVgQu/gnW3TF+GrTB91awIAbqhBj2qFpEaJUyQ5wOY
5XQ8vHtLMHliLE5KAod5O+/p0Hn1kkqPw4p9HyQrYnlLmpnvf43AVSQhhQakHC+df6y66ppiSeTF
OWnJQen0Y2bq8V5UzYcxZW789jO9Ijc3N5ElsStQIGzCypagEo/KaBuIY4dxrefxfdROzTOef+Jr
FK9juA5SHAGMk/bbapV88Bm4Tv/iOo+QhldGFSKyXl7qB9lrKE7luiC0gu1rp92zUvdBOsmhBdDZ
ahIwaG+wsB+bJhBZPTAztSRdr8LAB2z90s93gzqr+QlymWoFzKxnewe1qdkZ2F7a+27RnMGPU1H8
GBHl/Wjpeb7cuD0uN5TsGoEGAf+OnvX2NDKyTvrUEVo4ZYMTKE4H/rQEC0pNiII62uw3NtQllY7q
j6ElWbXU7YZjcP6t1yTucc301jCplNoM+tEufiSNaKqgjoxp9nVnqi2/U6pR2yWGWZuYCWe6cRj6
wYuA3saOnDLqzYtep4Y4ZCoOq46eMvHOYnpQb2+Vy1jFj5XFDEAWGsr2pjmZZENNccqPbfHUehjc
9LErxfzenoJ8I9zgdEAlzG5bMul636MHo6xhRjt6Zxs4u2uD8z/OzqO5baRbw78IVchhCyaRlCxL
juMNymEGjRwb6dffB7obE2QRpW8zs7DLTTQap094w7DyjV3fIzPId2ay0bIhYC1CVaAXKNZUln5K
YmlucTgtH9Dy7Z5nKM57vaJmOgXBkESY5gJZ9yIHirQCaZFRmqceRyI/suxsq6MXtPJEN65tyPOk
Bkg4AAUjcFweJRc4RMfcsjmRbm8yRSaHuBbbLslPsGr8MhH7eZoqG+uJbtDjFDbHaP64Ji9bA4vf
OCf0pSgXUQ2eQa2LzS0VDfhv5FXAbEiwUVFHNCQz3msOw7ZCrZxjFmXZPHq6fF5y9kQbpV4jlGG7
32oyoc0Qxu+mqbAKoYBwDNQBRJp+uQrK7KNdJ3Z9gr3s7UOlbneQWcP3H3qmq+jAkpbb6IstwgDY
ClEbSlCdbFc4+9zV8mNR0ZO4//3e6Bqi+8qsCUgusDq+4cuH8XTRWpmS16c2tIIj9gfFE/bUNk73
afpByZrooA3Sjn1UdsL9RDn8pPRD8HD/V9z49Bx6hsAHSBJIMhenw+nqscKoojphDWFtbF1kR8W2
g0dN7+KVQd41ZISvbf4cECgmQSeNu3zgytALnR2tTqE1op6VZ1vQLObGCOIP2LAqUMVjMJqKxiCi
MlNo00OJvlrffrn/yNcfBLXejP+bmzMOb/ryZ5ArV1kxGjU4ESM8pLWstgrc6ZUIcH15vYm2zUAc
pnx8E5erOBW+2I7NRW7VoULb33b3htBVpHl08RROTbRyed16KobLFLAITDL+XQQcI+oVNex6ICUi
irY5cifboTOd7bv3jvCMZvysTQPtY3FmGYzTdVKU7CSzNNi4U4nSWQta6v4q14cS4haEbT70WfBu
2b/XOsXJtFTPT5ZEFCCaIn0X25h7CrxWV+qr66VANXDJUXsTIYlcl68pSl2JdJFKRBkGQwEGFlkb
t+2DHX2AVcXC6zYDMXI2vpgJcFQZi8Umw+0sE3z1SY2C7iN4EQ3rMawe7KLinHSt8bkMKnCAXu3a
H+9v6fXxYJA5tzZmGcN5ay+fM8gdJKZEJTkenYGhdpG9ZLltHe6vcms3Zz0hkN7cBFzml6v0ZFBR
kdry5LVe+1QO5rQ13RF2jWNWa/XNG+/8MlW2GPGYJGtMnWFzL8IJTafUtLqsA6xa6tsU15izTMBD
oF+sOk+zQcCRLrKL2FYnhY9OH9JtcAKULyFCUf/myYBftZUQYFtamfneRPh9JQbc2I43fDGWaYQa
vszL7RiHWbgy6bpT3Q4ATMwkO3Q26Heso9LX+zt/4/1CoqPDB+adZHDZaTELWQz6oMoTYpX5rpzc
0ncACO/ur3Id1N7G4NgCGARQGlKXDyRxK5v0kNCJmOpLgMFznDeBP9XGPs1QdLu/2K1Hor3NTIvr
gutxsZhZutJF26s+4ZZmPrdK4B5Kka3F6ZurYBcBl2NOLpYqMGkVoWGpa/XJncbxdbIL/AdN2a5E
51sngYSCSgapSRoziw56ZE5TC7aJVSpv2CTO8A01xXhbO+On+5t2vZBNLDNo8UK/IZ9eLAT/ERN0
ZN5O4NTTYzxO3QFxZ3WPU/saSer6MHCkSW2RsYZFj/br5WFQmEPOuPD6FA5hvkfHcfBtIwEwp03p
zpNiDYV269H+Xm+R/KGYV6Mczx5iI1t/NRG+8GUVB587285WJh7GnPZcxhYsIhASmx2ELQASi7Qo
pkUy6kPcwJcq1PpHAgLgg22klXdE6c/LQVjjQg4SuSFFSUQ6/clhIpuIGU5BckgoqgUu6TFG4NJU
1Ik+SCBaJupaEj86BYrWOw6+4W4MNXPMvWjN8WtIT2W2L5fei4auEhj2zBq/61UuTilMz9SfbLv/
J4hyldtdlvk3nJ31YXYFE9q7PzyuX5eqfbYjIq4aly+2Ek06MdfLTrx295Cnot8Kwtb2/km97g2D
A6bVQZ+N6coVIajq9TDNRZmfMm00Po203T7OFt6hH3S2epCumv4uQXd/vb/qjUML1RjDR1iLtMKX
mm24LTTGFCn5idEytuodApATEO2O3NRvijWG342UFwQCMyRaYgiccQlcbmWY6qVXFXZOZRumj1SL
OBODuvloeUp6kCm0uKhG9VOJocq1rZCnBJ92euNFmq+81JsPTkGD0LVDxbEkanI75C3FfM5YslJD
PzEj45UaNd/JVBQOeF1FXUmt5pRi8Q0Zc1RlgDZDBJfxW+mw0rACI6GbwuZGSf4PamovdW4BCJb/
NMh8+Lpn7ntjen/PbkZskT7Ok+q5gXG564HaRro1ifRkW5045BO2dImi5VuJMt8OEdhwJV+9zuso
e8ksyHtm6MDSeYXSjMkG/gloe2h5vKmZdiA/ONo/AvrIxUbLE4HCMMZEr4M2pisn+voCY3EuSKo4
ygyC8eXDDkMcwHo00pOBLMu3EKT7o5al7xZLI2+06CJQc1PkI250uUquOJMw6zg7KZ0ebeu6KJ9q
sx9XWsi3noW4Y2KkATfoClxSukXq9nB6Tg2A9V0baMZjJMzq4f0xAIIAhFhyYdCDix0L7c4duiam
M44V2EE1h+yo1ULbx/SZH7w28VYi3Y2Li4MxA6fpO+kIHVzuXWs0k8BnDTjSm7iM3aWlnzlgvcYg
tD+//9kgYzBLnMWaWO1yrb4IuMyg/JyqSsFxsQQlsg+zIB+IbtZ4RLANodb7S954aTMNkYKNJiTJ
xGI7PboX7QQZ9wR61tu6RuNtBRq471+FhJOuDBPS+SguGkwR8LQqBo9/SiK98iHf9R87Q1grrZ8b
l9JbggaMa1YQXSKAQmdS+7gm51SNJnsWhqYcpdqOTxP+UB/0So0eVaQ+jvc38Mb54HDMeDWTE0Yd
evnOsCDmGuyK6gTMonsgd7e2cN7qbR6Y7y93yaQNLKkBOPPKlkKAjRNZeqtaxakz1GDTmPlvrPgM
CG6ieP+hn0sEOnX0uOgNLk5FrA8pwu1heUKAPNt16AQcUnhlhyxu15hPt14ax08lX2OehsXB5f4N
uRCjN5jQIkXbb6PW6Z4dlKkg3SRFEvqTVnb7TIq1xuqtZeGQYhXFfnLVLJbVvFCHOtcWp/mb3yp1
Gm4ip/7Y9jFDNk8d96pWvJsRjsobNw1PysqomS52tRgQclaTsTgVevKSouC6EXJ0V17djVSBywxg
P73W2c5hEUOssUUkL2E/lb7OjnU0MgVyFfURm6/03yRqxco89EYnlLn2bGlEdxp51qUZHExuyuii
Lk92n6ejT+DWXoyoU58h94TpVilHJXpI6h5KKAFNP3ZuNBQ+XuRr4IEboewNTQUJGRzIFRYHPpg1
RL1dnmRlaI+ovTuPyMy/mwo/qyHProuzWMJMabg8r3oRj0qHJQffe+M9VIbMH+y6LXb3o8qt4/n3
KvOz/sXOGIvSiLxSL0/OGNqjD4i42dlqTA8kT82jGCEz9xCe1+rpW8GMnAuSP9zeOaBdLtsx+g90
cJSncC4tEHkCO513jLhLcxBrM7BbJ9WhqTz7w9BXW2YlKrK9aqQydYhiKPeDARc7EX3piwrTz4rE
fiWJvnE++ByYh4HUIYIuK6MariAOk0V/ygfP5NnGausq0doQ+MZT0aujSmEX0bM2FveBbtROLbqy
O5Eo1Q+xANRpVzLYxqqSbYppFUx445XNvoGU8TTlgaHNJ+mvk2K1gLHjsu4YcZOodzgGPDRmlO3d
1rb29w/l1QbOFx2ugdxCyIRQ0l4u5bpd3BqZYh5TdP5SvnTD2gsVKvV7s4XFOovDn4Kxbsba5ZxX
VXK2M2ABQdwGK5/YVd7PKjNXjSoZ5NiVMmZu5NiokkQeVSfPrMcysdWX1h4anK61vHnszNYANxzW
9ZfRauKVs3hr8VkleZb3QRxg2f6Er5F1U5eYRzdU8++WHDBirGo71bYy7jzvoYt17WHoBk8+ZHUm
y0/vf5OcGLSuZiUFKoPLN6kiGN2hnmQchRRoXKqj4ltG+L+8R2hS5CzUHXSVF0ezcmGsE0aNI/We
2JhRYu1QKDVWTstVqOQ7gwU4I9TgDQNdWT6LFThe6QRHq1TFYQxj59lwB3jeWf1mVyM2XRrL1/sb
ePXVzYvOTXkMrmAgLjGHeqgbAY3g4OhZYvikFHzbiDWKIwTltbb8NbCdcEyiQpMF7Di58+IBm9pI
a2PInWNnl8ZPnAS7A0id5IuWW8qTEobZh6BOxBMq98UhLWvlEAvbPqReVu4TT1W+dp0WyUMf2c3K
F3QdD/hhnCB+H+0qZKQudz6QY+R0ZGzHEpP5fSri8uM02mtClze2GjzNPPCfwbw0SC9X6XWzkW4X
OUdBR+gfMWnto6T9/++USH0ll3kLzhddj7ebD3Uv9KtnDsHixBqd405tqbOWwD/cTmPCXAtwpN30
Ja66fq/keuurIEx+FKFaP1uYmw8b5LICa0MzXXf4G3H4hN9L1W1xqBZfWSZ7ZopVwoEeveg3niJN
teHfRFduUmo02LxcH3Dnq+gYNrCGjCT2ObpmsMm5LSxYgHrwjS4P1CqRZbL2MQChDxRDKvBb4Bxr
jeHrfI49mNF6sGHIy4EdLPbb8jgpiWEfJ0Wi6ezQG/ki27GMfWkZ7d71kuyBW8180kQ//Jo0vZrQ
GNXD7f0v7NbhoiAAWzsD8cm0Ln9GbEhIbhkGYQIToFlLI4bh1ouVVa6hHjztPHdFFkpHp2l5fQ5p
JPsQvvZx0vg+6EYZ0i+yqsZXJcr3Im2GzwGsc+BEpfeMQHQy4ltfY/A+6bqvU+idQPmIP+9/9lkB
CWHgOXguG49pGqtan+Lsqkcg1vWi1nd1//6WPI/uErqoJdGVBzh1ucNdmorIs0YcOgHCboypQkev
cttNLL21pPnmoeKqQyuGiR/Du0VTb7QmODY5bqB12jmNnxUwJMd+tE5tp+Ll1YTWRuvGHHaO6/ky
cdFIcKTTPNzf1xuhZBbKJ+eEEEGrb/ErFBCVZRXkzAGcyvyOf0D36oweUgegwaJv99e6ygNnss+s
7MyKWBQs1xrTAFcwRj0kS3WLvpmr7ZBHNhNftIa1Mae0e7dWHCvORi0woNBvA2Jz+T4NvQ8bD1FI
QErI3oRWJR/aJPiOT9G7FQpZCcIrkCFELMGeLFZCQCJ08TBTjv3Q4reNFIQCR70zFByGJu1/eGlz
5xvgAmU63+jlY5ENOeOU6soRNTfjuQ3yfpcbnfmSoNWycqHdOh/zDcPFDuQd7/LLpczMFkpleuFp
wOzx7ChmdOgpYncBxtwrgefGUiR/xFe6D1zty1ZfO0+8sywNT/Es7zIoSDTpqIJu60JWKwnSraUo
uvEzAHFIh2r+878qBKPv4SJ7kzipo1Y+jO5kPrpi8p5cAKQrae28QYv7k/benBLBTSaqLg5G5Fql
HtthdJId3s1uLZwDKiOV7peq0n9q1aL4CRxUdJtgkN0XIby1Fst1Xk1bGLaP9TaxIaxdPqucLROm
wI5O49QGe2cm8AoTgTBEuLajwnJkGBsSGnv37q/dmZtJ6JEjYwO45nJdKyeNl0oRHMu0iX/GYW0+
KrGWfkjTyf1ooFiwkqnceKcOIHTmfJgiMKtdPqfWSSVopXKEAvdDj6oIW9JWkIPGyuH+k83X/fKV
UiHMtEq+QjSILp+MKiiEpQa3XWvcyduaRutVD5PnZajgpIb+ufDqCfYfN+M/9xd+SzSuVgZcN+/n
PPBbJCKibp2gJ3c9DXaib3sQ07tJk0gAFl2wTWP9dyqDF+I38lDjMwoMO8dVdkhGgsvRRL6frCjH
bzPs9qGO/rKXe9HKS7h12mmOajM3i6P2dun99WFRPham0RsEXK/WTmkozJ95b6TfbNmph7DzKt9F
8eYMUyt4KSNEfO5v0I0bBsgT4ynwKfMgZJEYZ3wGhlpx5ppGLTd8FekrbnvNI8o1ybfCysTXd6/n
MP/g+6bRx6FbRMfMxTCLYi84Zir+Tjky4DuY/slz7Pb5yqGbY/ri1f+91BLY2OAHm6AdERz7FKMj
txyRD0PP7/0xmFUow6ms6KkvcR1eMRCAY1ZxtDZ8GTLV3U6KUnwcBzxv7+/dNTqdniz+G5CAeGck
IIvDnNO8z1s9D47xpJRHfQiKf6HQYavaVlUL/ilGF3yMpwMt/oICo64eisydDljRt9iZSkcco0TX
z0GZmH4M+virE9bey/0feSN4AptADJIu0nz/LQ6UKuy+VpUhOPJz9mYBoqEvihdn6E8qrkbMe4Pn
ohUrQ5tbkQzeHnwdchfQYItTJdmrsEJL9zgKHEilkduvEbCIRyeuzf9lKfotoJwpKHgdl6GsoU3m
QWVRjsxcv9hWAtEKKN++1YO1a+hWvkvImlFWKHzS818kLVOvdi1mZAHxWZ92UZ9NT1oOJDF3MsiB
Ztg+q27RPgSiGvZuH48PTQ+f7/7rvPURzTIrM4kIe5ElN3XwwrKs0P06Vg5qdlzLwRby/ZqR840o
BKULUtTMcQOdsbiJ1CKFfpm43jF1RoAvTLvLh4Yh564w+I62CIAWK6/x1nMhLQ4WYk4Juf4uX6MM
uhgseQXnEgD0Fn9CXKCEssa5vfVcSMHOhTBaHDCULleBtpOPExDvYx/AgGbqnDyqTpcch6yKPsV2
p7w/zeUah1mGXzSbuZR0QcVyiEuAYUd0DPvvYUKXp6DIfOkRClqJrrc+ObjKdB3QzdLYx8tHi6qi
dhXbUY6VORaPdpnk3x2sRLY4R6wtdetdcVtAMOTmoMRcnI4GtVK0P5MQ1n5kn6SImpOV5mtopJur
cA2T3ULzopq9fCA8h0ojRwDi1GPcsymkIX7Cpkk+3/+e5hC9uJTgFrKESuaObNEiuVVz1PgwiLCP
Zu5Mj43ieTunlgJF/cLsX9oUETfygWztA7t6W1Sr3E+QSOe1r4hUQdWKxMwG1FziztkOVWg8xErp
7nI7m1YOxtU+zoUx54KPFOYEsetyHylT4qAQSn1208F5MjwEbKqyX6MaXgfH2feAcQW1MThHIO+X
y9g9KsRJF9bnINU0nHQR4Ck3o9CrCOuoLB2YYpTGB4xy444GfKcDvjebcJubrvLfO18pv4TcbWZi
EauvesctrXkP42R+iW31cksWPOBcpSXOczzWYjgYseMBxY9stAXvr3yVOzK+nxnIQPUcsoIlmtwr
SnKASW3OwOLRf4xiVUfk0em1nTvq+kPjNsHeUjP7PzNpFGffZK65ApO8ftkMLz0YFMRsctdl+6eM
ZB3UZpGftbz0foPQNz8lMDlWwto10Jvu2tzEoneL3gMyKJcvO+JyL8NqyM9G0dYfvSIwdrXaV9+A
3Bi+nYnYI8kZO9ILevg/R9ulOPQ03KNG6bR7WxYQCRKlfgQHnkGzSp2VbbhxGikxSOLJawlTSGVc
/kCjT7VGtcLiLOBCImKAafwWUnjyqRT8Cgv8wT8dY8wPA74Cj6Mu+gNArncnvA6l44yAmMXluEXn
2+ivUiJxMZB3RVmc26adnq1EuidZR9Z7EVpvq7y5270RApd3Gjrqxdi2xTlWnGpbN0r2VAsj3t4/
2te4yXkZZpE0Ut68CxYlIx1VqfWiL86JpY2vrojFZuwi5VQWPZ/yVHSHtGvCZ8tDYKkyzf5zFsr+
oaPKfHc8m+WOqFq5wmGD2YtA05aano2dlZxp3tvoIyPi+EOzyvbb/Qe+8SXB8wfUAR4NkNM1F4wK
A02T9OykLV19u/KQpln1Ir2+B8iy3vCYYCMZHi+unzhwk9KN8vSc5Lir+pAuted0GC1ov3k6/Lj/
SLcWQ/GSFzl7LhIgLs9jmqitNU6I0eSj7nwB16o8kY15D305dSsf4K3dIzIwCCGDhDi9+P4CsNp9
2XvF2UNw2xjbaqO4UAPvP89VNjcLdDBIgCswdxOWIM/OzROnsLPy3NAd/m2GtrZvh3z4L56mcKua
HMn7670xUS+SBRYEF01PiBScDr5zuYFj6DrYxYj0HOA+poDl97QBCTOylE0yGknuo1SHGKYZ5c5j
Gege7u3phAVQ1vcNwlVCNA5uSojWhCaagv40MgOE24Tk96buE+vPGHcSqERbed8rOu6nqu6th67u
22iraVWNVF8YOIlvVkNwYpRSIRrQ9PGzdCWj0VSYtG3HYjJ+xkUH2wRzr4DWYKpWH/SU4SIaDYmH
GLSSReG2RjMy9pPOis1t2MriWPVVW4H0jkrIfu0kx23RV8MnuzH08GD0XfPDmMXhfAG2rPZV2bsJ
LslC7Y+y9wC3pii3lohs17303U4tNX+oRAT1J+irkNib5b+yvguyl0Y6pTiuvBk2fvFiICZibYvW
AVu3FJ80a2TcRYRMaMmlhSI8tHnHSTLGaqtKdjc+IhrlMwN+lvEFM3R5BhSKC9HDOj+rMnZ2Xgnp
wGpVyKLmGn/wWpbUIfowYEE+m2z7ChrI8FDtp4alLMrSbQP/9aEbUnsX1FI9oebtniplCn+7Umiv
lhfUO70wzdcQjbsfpdtom6zo9AYVgjh8QBU2eUbFK9vkceb4smhTkttJPEJekKcJ5dud6STGH4QO
zI/3382Nr5QBPrMofJ3ZNXsOFX/dgjbmtl4+S7iGimWQFmjJdixbZJGDwNyUcfr9/nK33g/wfl4N
Q3WH83C5XJ0qGpRklSCno3M2GGnnF5Wr7pWgWCOuXzczHTBpKKlBVSQCwem+XMugap2sum7OZsn9
77uhMybbps2913CatGbnFmVbHF3ioPRLb3APqifG3qc6Vbd6BcITy/MgcTatI4NXDw2e3w0MdTpJ
k1bvpBVXcuUWv/EukAeGaT8LkHCdL26AIsicrmzr+hwX7vAfQzsDjZoO4T4ilzo9hbmzljdcp8Qm
mBS+SBoWTEaWxNGJ89WMVa6ew6HWdqgP4QjQd2P3rzYw/d5moKEfU9TDjtHo9CfNDppqf/9AzEF5
ERtmyhCXHq+JEcLimQO4l7OMnXq2WmdrGI26d0XzMTaT/6w8TfYgANYgMjhYX6/JdQSnAxIkk6Bl
7Yr6Yp3nNmsKkeI9UbUReCqCvj49hqkwqm1pY0h7SDgJBycXAQc1dK0ASWgDk7qsaklsJjDcfL3N
0Ft+B6bNg4NiRX8Qn0uOWV6Ng2/aIvig2PEQH9TcHr9N2C+lfjDQY6tsHDNoo6Cj4I9qlr8Q0qfX
MMnkKxrqEp5WgxSAYUUlcxTM4zgGvaN03FRu89m0shHU2TD/9FTvuxe787o/pRFOeH/Aaf5kCTqO
fjUV/fdUT+MfThyI6bW3lTjh1gmSTzm49O9jb4oPcKrcz1Wjt7/s0CzjTZn08VOuhbGyq2Xg/ZqS
0o42RheG6IvnQ/dvHTpN72dopryOSQYMxzaDT3D/G/T/rcn8FUKl5YpVNeWsxlHwU6gyl34nRmCq
WhBmCPbHfZf5Q0qvymf0bX0pvajMtmUddp8NIdHKB6GR+jISbA6sBEAQdQTjCbgGW4UubY2xxaQ5
DX5ImUc312WUrm+iup6e28yR/1LnOgDe67x9dlQlDHa2VfTykPSBaPYyH1y5qZOs4bUVjdf7HYy1
duuIQDtwr6I6kg0OOpZxbDApr5p+2sT8oB69nB4vgaDp+j9K1jHN4hrL6icrzJLhGcuBoj4EEvn/
jVTjlMs3MN1pQ22t6tzp0ssPogNSCjCxCjlVKGdnGzhz6Q+3R3/cNxLN+ZAmPboyYM94fm2wG5T5
JzfaxVai/SA9yUbq8dhuN9zibbGRVRmVG80tE22XdW5cbQejs7JN2+fZY5MadrENcGRAiVdvlf8o
7HnYJgoUG3J9oUcbEQzmb5iBWeYrga4Gj2LqFXfT8T/p543d/JqJQMIvZazLHcinVPeDKM5tn56c
8uQMyRjtEQ3rgn2saOEvgPJ2OzOzRnXDy0NJWDUC/nFEYVo84dyxijANNLuvMfJc/UaS7XJgtQ7T
iKhAL98PyjGIj8Bg2lf0o9Mfieskf7qptzqfxEqmK/npjSSYTgC5AjKNcD+Wc8tqBjmpmlTPNQy3
TeWJ+DEoViPsjQsPCoaJIh1EdiLcHPP/ul/R1ey9sTOnM82fYkfdO21T1C63paM1K6H05lLgYGny
UP0Ac7xcqjCMaWymTD273F1PWYHYkpc040Po4X/w/qg9K2XRCgYBcCXlhl6paMjgp7OuZ9UpZYSw
DVy12wV52v1yEhcO12hVP+8veuP5wM7QqmUOZs9AqcvnKwv6+xPB7RyravmSK0B+fVpYxbdwrNeA
0tcgJYeGHG2quUHANbFk5jvcEW3WqOMZg5+g8U1uDEIcrhuOP01ZPW7gRCnPk2ZFCGS7Uzj5EWys
//By0Ua/41L91BIC/jPTJldW3vP1wQUJOcOHACbOhPhFDpW1YdhM5JZc2lXx3UI/+4QWod3597d7
3s7Lmxk+z/zwnKgZBrnoIo2uk4Zh6MpzgwH8xjSZRBdFlvsl73dbCoL4/fVuPBbrkUejJDXPBxeZ
gJogjFHTkjurAVdMJQyxi/FH3N1fhcb+redCA43+GJISpB2LY4S84shMtT6XzJHHja73yolWPP5Z
mhKnxW7kUmfi3Xtx85ToIjy1zhCjimAHltxadRBlG0DCabn1rHYY9tag6WfTGrp4DzDV+Zybmf6l
QZ/U2app2Uy+FccBg/um1ZttCDoU75ymcL44Zl0iR15GTHCGRBvUbahWQbmJPLP4bYdVqfpdL91k
VxWK+BUEHV26xnDLz7ozBvpGUUtv3FeOo2h+2cqh3NgYfDabZFDcYddihv1DJqEqSCUyPfPjyAbH
OOQdfgmtZtWvTqr1rzklLmXmKA1jn9dDE/OUifEh46odcMIBmL3VFZn+dMOo+ZHqokl2csIoye9i
08UPyPSSdNsyqBk3LVlK7luDa79W2FklmzaL+vYcjgoNviCN3MTv+GURtE48SZ8Tb6r1T2w6RAcl
sds/g/B05dAIUf0eszb6GZa1LHy7DmtG+kPWkoMFlaP6IBQQcXbmuh1tlbDHAM0oig3KLflLX4Lw
2TASkekmwRoFwRVZKmehmeMXBSTMr16z+gezHMPQ5zaS/wzkS/peSBwBZd4q6d6LLF6BqCe00pRe
VSVS1h46wdrUeupOcKCcQ9R3Lco/oaJN5yFJ5uKhRZp524Nh/B2ketSg3DwhLGlnafOgGlLWW8Cb
xZ/cqqPOT+2WYkRGZvrKvSrrnYru1ecyso2fnKpK3yLToegb+MVJvrGNiWJZQzub/yadh8yK0pER
3f8m5oCx/NIZeDCVB809axRcfhHSHLRW80R/rkU0bAVtkyPVVFz5YRcWW5EG08c+qCP8Lv+HJixA
PcCmGgwYXsxSbKt20l7Dg6g/93ml+UBew41atWvQ/xuhDHY/uf4cyq77XR2K+V6iu+05N4LoEWpC
/WLMPZA4G9MtOOd25Xq8Ecro4AE64MYHJ7/sG6qT22siiSREitj6MPW9kvmRG5Tv7i3TWgA1AJAC
dAiPdvnelCTsutKI5Xkag/Q8GTNswUTf+f7peNOsWxyPef7GNGy+7wEpXy5TuU7dNIWQZxTsB2Pj
QZf4gBygWfso/Dq1D+N4OLuKrH+oRV6TdQ46CQBfQBb6ipPa/zSpE3wHr2VK31SqGnbAKMyvWkZK
u5kshGX8iYok35hq4UQw66f4tx7UojmaWCv+yPUqjna4bkzptm8VquEmGKlH8l72gR/jkxBvgwZ0
N+0xWctd6vS4R7RxhVi60oXPoZm5z72atL9lOgX/mbJK9hzEqvFhF0fjXnS4wPhhFHnp1lXRi/V1
OWEAxBUnPRwkaAdsSCElBhqw0NZoute16IyDAa/wxl0iq1lsLqZbTSrU9iwqr8HKQyoNRjVRfGyE
ru9QlMr+y83a/XT/nV6nUqwKypv8ZgZRLWUK6ypPq642+CDMJPgsRqd5xEfeeoJJOaxkKzcfcCYg
M0xlIrCcuuFvlNjeNLRnykw73uuU9i8mIn8vaEh7tDi9Yq5q1rpztx4QPh2YY/YV0N6iwx0nRp8E
gdKeS9o0gx+oZfA06Ub6RQkt/XB/M29lFBRstADhP1PfmsvvMKxTxrjcdq5RWsNmcAPT7+jzb6Sd
KZsqzMfSVwzZ+LEaVnuuD/VjOw7JkySD3uix6u2DqqseEhmpP2hnKfQi0uwZI4DhwUl075eZyvCp
wp7vxbFF9si3oZ2q0sxW3tSNPaMHNItjQkRGTGCRgBl2F7lyaruziXPMmbo0eaAkG051EYqH+1t2
41DMKNwZXEyCTT/w8tSrNY6QvS67s66VzVeaEGm6pRykO6DSr7OTQNlmpoa2+f1lb9wDtHsQpUWq
EBDLEuQvPLsd47bvzlIFt2jVtALcoMnOdqF2X5K+cFce85rcwhn2vP8Pz+DQlh29lulD5KZmdw6L
Rv2lx9ZErFMKO95oRW8+1uD+f0Zm27ym5TRtelxZuzFxf88NB5ocBfpRPraf+T+J6XVfZBA14Q5W
hPxa2135AWt3XKcrsL9fMxHIcjcEdnXqJ614biNF+Vy3TfCh1UT7FfnK9HdkO7Xua7Xy1Y7oFFDx
almxH3P4lJv723x9/RET58HZrF9ImbKIaa4ziNSckv5cKJ6D/WoumC/ra4ZM1y9zRnMD4JlR4+Bq
5j//q7IObdmqRuYm5zTr9sz2S4gNffM1bC39WDCGWHmo6yOLDhUDJkDdQIYQb1gsl6elBd4+PstA
DFwvwz5WgxJkbJr6caB9ATiwBkO5UYSSRqA/P/cpIR0tBydhgqtVYTvpuUQcOt3YUgzxfOlCIITJ
MSV7nZr4ZxX22b8VRWHlm4gPf4dPheS5nvdwqLC7VOSOYYl8t/cbPCEw9DC/mcTPdj6X++EmAO5o
oLd4HHb0NCBlzS3HtS/2etcvV1nMtbUUkyV1JLRyibsHmSljTA0WJmedegGkn+z2vSezw/0DfANB
wU3FLB1kAC+dWHH5cDhTR11tR+1ZSgR1Y3L2F622p22nFNnRZdj+aJsiBzka90ejdbSHyo3Gb6rU
7E3Xqe2hUaV1Tr3E+xiUUbry667j9PzjqMsBRL1RQi5/nMfzDo4j2nMCTgnAvW6hMazKnZfW75bs
5yXzhkme5zYAJj+XSznKkE2jU7bngsQIn7F2oM0rV3Wk53B/mWGyDCPiNwjs/IFdLpPnht6EOfm5
SeG5pRsZfMuZdD5H3VCgERGjjRt47Y6piM5krYt3StMPX+rGTg5g3ar/YX8x+uPd0/2hUTDv/1+B
pQmVllpWo3gVk3KGk9Z9xFCx3g/oU69cudeRkgk54F9YDLiZkCNdLlXXVP94ifARNUbr87eajVMM
8e7+cb6OlDAJAIwyqJzzveWUR3fjOgs0Lnb63dEDZb70DfpZ2xpU4q5qpub/2DuP5riRRM9/lYm+
Qw/ebLyZA4CqohG9DKkLgpIomITNhEt8+v2V1DMrUtrm69seNjqio9UUCwWX5m9f2U++drwXL21H
nFIxsTc51149fsBoM6WunoiP7Y2L1davhQz8RvzCo4MoH7yKGQH6//lVnGkRVn0QTefYcYhOoSOv
i4PCbk561RcfslatQB/FGhzU4rdvpzVoz0khl4k5TtNrtrvfvJxIqmHUjonIvyZ6qjwrraDzQM2g
fuLcqLe3xKmSMDnJ14pwfnUps4RCvu1FmDU9nFrHp+unB3WU0dyNYTaeZ8YQvBPY6ctEKUlFeyBH
H2KrKvVd2FBInhiTbj4YQTh/IJ6E5EnhACsla894ttPseajhA+x/rYfrOEy+eK9JUCNMC88/BPNL
c1fbBKszbUCIfu4Fb+1aV1484AE8a5xhTqzakgeqlGTizdZ299fP/G/eLPqXsGlQM0fN9fcR/qdr
45J6bTEjzudGw84yzxrnYA/ja5ub3x4FCgFTJ3wtlsPnd8DvGi0slc3nBekJaS3n7uCtmXjl/f3N
M4UaGpr2qI3EYfLiPtPCV7fZ8X3yaoI2nbx6cLUMUg/q55VFzm/OhyOxhSE3CqPcy7jiLMitxYVA
O182KqLapZ/TkdbqV47y66QeAluw++RflJy8HGA1X9wMW0Y9hj9GodW1UqwDNEY5eksgUsZDuRmv
ZST/7qCY2rmI7NHAZV6sV0Yg+qqv2IcaqJ/2atIFUtOuT8tVL2fO0vi3UhjmK7r5X+8crh3yLtCI
MC4xpzx/PhDZDRVWJhqTjfVu7AlqG+zunm6I8pUD/ULkM/hxEFxwnB35+S+GwK7XWteN7VH9IOeH
bOwd0qMa8mTsWhnvSormxb5v6uCyIirlbaGMIf3r9+2XM8XcewQSkCAiXPiFLRgMAFQM5MO5GkQY
S+FsqbSVk1QsqF95fH55SDmUfZRJOGiKOOaLc81MI5qMIB/Ox2ipk3wNrGRbaGr/2yeEHoFQHgKk
MBR/r+r6aQBZICyXyGjL88Ac/T3WstuAdvXdWOTv/vpAv+pUoAa5Z6AHRzaS0MvnD8nc0AmUuVV+
bgtUQ9SrFkFPm9VK7EG36q5N6BWtgc83LfK9dkJ9FelBfyC7q7wqnXmuqWfvKI5zhyZoaNuY8q9e
N+ujBbMLXLzsBGSc/PV3/uVlOj7WMJYIa3iHsS89/8qCqsfSzUPjTKNIeCSDShm0mPrleeGOyxWN
dqWf9OYw/93qL4Z0NMpH2wuHhrN9flg/Wogl6fLyvHa8lpQkOSV92Q47+rrr13RRv6A6R0UMZiJg
Hcbeo9Dr+cHWLF+Lxd0c1i1V/VhitbjZ2pUduZ17dLlHtVVXJ3rT+VmGr2hO0Nduzb2at+HWUtI2
bhwyddzrqczLU1EaTR+btvbb1HMbbyEBxxgcoNLIiJKKvM+RWFUzGONMmOqJ5MvsavEq1ABmgzEv
rgytkSg2BIohFVCVB/8T5BT7iqYy062fe//tGHXWUbcg2YkFmduLs9HLxU0ug6BNxNxldK34lSP3
ilRdEvy7bU7XfBm880gr/SFiNW2lxuBn39Rs61sKt6nftUa2OWrU9KtFmbUSeUR54Ke2nw3ztGiI
P+GFqFyZBGXu1fFsTeWUFLZfewml8N3JkpkZ1Tn5kPLeOJ8bt2qOuR5Cvs3sOreTvG76LMES5K1E
L1KOtZ9xMNFYs5VoOJp1Ds9o6sw/Q8VE3j73l75kS4u/K6mV9rITsRloNUqgoss2KCHbWG8MKh28
zb/ysmEbTyJ3G7fEc1EU7Pxyqj6GnejVCTps39xrq+5pg1TT2N66U9WrHSK4/INhTqgTJX0EnJIw
JzM1HbgwrrlUJdKVwvucRUvGC4YBmNSE2q2sOFRdNzA528WXGicBrUP0ppDnZWzUembNuDzUTaOo
NIkUbTx69YyPTiPCvb0p634gWmTZayqBr0xpNMa+Lpv6jpo0tdelF+6FbswiXQiiveZKu5+sUtln
wzQEp3a0RLt5suRNtCzte3bJ7j5SVXPTjiui+iB4r7e+5euRGvNB+/asEoL3eHSw1ZDsrt0nwo4Y
aMxtfAiIHfvUB0iQJeV9Yk9rOmBkZ7fTQ2v7xbY3woXu9L4oi49NMVZfAM7XKLYrBri07QOJSXnq
wSlI0UYkVITOmmhbFi79pQ0K7YGYii61WxU2FBg6vorFYsun4QhR4acdv/W84OwVNtE9bGFRfISC
7fhlgdlo53RZVsYGpfbXKpIzFW7b8ACnaj+6NOY9cMFyATW/eXdOVYbtTtjdgh62bpwmRaNT+Ukx
WO75vFV5lJSZbR8snVsdMSdybblZi85iV0XQ2qTyj9VND8DCElq45hj3IX6tQen+xA96s941RNM/
NlF/vO1dJ1YcDHIKY78yBu51hwQ/qcOw1acZLjk0P5MpHw1/qD/KLRq7lA0fOxRtAHgeHCyK1/VY
1jIeNAqaZJCZgtLdqmZNKms9Xu91nKrTFkWenYRtmH8pRWmNu40C4zxhvTO/txhMGgpas/kyN9z2
wZsG2e7xReV3Zbm1YZKjVowue9TBl1E+6HO7cawlLtAr2ZQ3RqsftxGV6nHoVXrdefTen7OVJC5D
Zbm4WFgZbbiBF3jx2e3Q9AzuLD4UK/mUdPWUozhjF6vKisW9R7SCpx131/MSTslo1dOpsJVf4aBa
7VsZkkCejLU9fqEP0JtINCuI8Mkla6K94pSiQ2SMw7pjz1SPqdUHxR0v4mSebFDVl8ovG8bEnECD
mDrw6drVmV7ShpOKYqW0cpNBZ2G8VsUy73t2R0XsDVU47NbKo7ukx3QSd2Lp110wOtsQj8taEeac
hbkdhwi1/Z1mdCROe1ShSzRQYc1In6qe12Bi9I3DSCIExKycv1v6SthxNSGPSbaVATYxtybsdnnj
oDouKsLUmkJYbhIZvvc5d6vwbmAWyC7muZq/LDxCN+5mbIQge3CgSeZU8lL0mvIcV5brpSmDjns6
Ov6d6OdxSAkAEeDVvlHrgy1RzaaBDrLpoq8JnbkYK42o3MgsZl5E8P1l1Frt/WL1VKZXZd8/jIaN
DB0cgOgAiXJOxSNdELhrMEdjoMgULeuZpZvEaap+hM+XwbkrnKzYjYzPaW5veZFMdoQmPqBv7X4O
LRS8xuqBhfVHBs1v8HYfmro0b32G1XOHOrI2HUFLL9HXuw0592AtZ522TcF44w73frZ1pyVvOwQ7
PQ11bBSdpl6iJmUrQTTG+z7ZeXblhhTBxOYYmAdTs+xIikVbvGhqcW66tuO2FHVfjCnFqbUfo7Ub
b4deONOedbatKLSX3hPTd38Nhru5JxZjj4y5NMtX5EaV3E8ZUOmVO0W9G/tRNeZpVGe8zzIMti6V
plLfIN99fmisYX/sW0USUE5bvTDdIox9G04BbLnn0XmfIsbvwkNVBbSfBno1vgWZ5n/bFf/siQq1
hrTd6HuHNq3L4rqoyM/cLxn9QQfdWlt1LDOZnojDM6v9MEWdl5B7OHoneMeYjvJ5MIMdjXet3EnW
9p+kZ4rbcnKXb5aBrGS/oczQiVMaKBKCEWf9kK/942TX3ReMFxV11y1+eyzwttg3NtMd1y53/J3l
Fbrd2U1XlWll9ez5osE1nNgkfQvla7+uV66Zl3oHDpFZJw49v+xA60EeKGjQDJFwFUM8E13hxn3X
k6ltbeLK8J0JZsdpgi9qq6L7iqytT92yDX5qQUO1+xFbwjvathBNNT0xEoU5LFghCX/fRbQX7Htn
Bs4QRo5atK40NajT1mRGQkGAM6ZQt8019szKTrYSna2tBu0m1Dg6KllQDBaJ3zsEatWedDzCj/rg
3rFb9xKNTlXdSPQxIh1YBZLs6RrbmjbekCEI8KsedS6+/0ssIUxtVD0xFPa9NaD1KKByky0bsOqX
A+O6t4Rzi9NjiK5NAkTvxzEy3nu18oa4N5S1ogpy7So2LL//NpGG9NFUYe0gifWXt6VncXFXNRqX
w2QSs15H2ni0hG1eWU5jLamzTjpLSJrZzn25iTtb20RcqMlBDxuN/WanUJL5NzFL6902meKzYZZh
tHMktX3xGMrumw+k6sQdG8I6loEwdYy8lxaiop6dpxKRTs1oVuoybrNpyBNaX/tzNKa62dEfEjpp
67EzSZbJ4QF3Ouu4yKsZilPVlNmKrb4GQZu1Le7b2eruDC2nPAnqY1Zl3lnG5yavEePUc+afqCxQ
n5vKDx40kwzPv5rgSV0ggCGZpGdlvBFa9jGZVT4GRZAvEFGw9qdill1zskChfcNEUvPwZuNsn8gy
oinC09GIEAGJ653RLHpHAwKfsZll2ydBk6MEiJa2w9/aOOSwW33nstipZXkVYTmAPltygearWuft
DPsL8SVApM3buXCs+9DQNmnI2+ydmnoYgwQ003jXmqjuYjUu9ZcmW2hX7syo6Q6SndCtNyrTSfq6
ZRLMxgCZ0FLR+3RSD2q6cSd7cpJJieLeG7tljClb6GUsiA88gymtvrTTVgRpSbTHQ1WE87n0KgE2
tgHrxQFmVO+6nRd6Dtas90ScE+T6KVROc7Mi5DXidYVITJSdD0aiApbnldYGjWEUA1onhNcaSeXZ
q5u6oarsg0+d2OcuIOVjN+GT+CRoko8Spt/svJk7X9wMmcsYUKhtVImJT/DTCv7wThfNFH6q/VJ9
69p2LBMrI5QRMSsCm0TXJI3FAU9nSfhQ6X2QcxQ82GNQDydFtrAVRT/vbTu3FupSVaEOyddl5kRL
tanPWCLIaQjGqMCuhbrsOtChgdRr7r0uXmgEeGfnZWWgEq6q23qiyTR256qfudem9Q6Q3fk6EQTS
7wc7yL1dUGhs4QDi0WsRJr/ArseNIfEv1jFhDJ7zZY61MIDoTeaXs7JYioOZ5eMHUFDrwpWyvl4a
6krixQ0GCoXKfDt2j6wnWT32j4FbzUkYZN6NhDWFNWw9/Yrw6Dsq8TPi+uO74RpnwoSjfFmV2zXz
vJX+7JwBJeRJPnsThaYrM3w2CtbynpV7e5mFFIYLdzgMIyL5urfyvdh0lJhrZd1AU4SJKnpn5ylr
Y0U3LmeVW8pDbpIoGppseONtkOt+AB/4AXT+15f1f+VP3fWPL6r+9d/8+QuQlCzzYnzxx39d9U/t
3SifnsaLx/6/j7/6n7/6/Bf/dVF+kZ3qvo0v/9azX+Lz/zx++jg+PvvDjid01DfTk9S3T2qqx+8H
4Jse/+b/9If/ePr+Ke90//TPP750wFzHT8vLrv3jzx+dfv3nH/gRf0JYjp//5w8vHxt+75xhrBp/
+YWnRzX+8w83fINK4pjxhS/UYtz74x/L0/cf+G+IXjj6OBEeHqVgIGFtJ8fin3845hvYK9L/vttw
LeCSP/6huun4Izt8w4KQjwOv/p6hH/7x7/N+dof+zx37Rzs11x1hOep4Ig44yE+PnEMJPPl31D+D
8YNQv8SMtQgmt5F2n1qLYieVz100JfMRVoNhiUqnk7GkHnZLMswIC2UfPs2wFB2zcZ8yScXmvOZo
ahm4O43dsmNS8MsiO7M7PZVJO2dDk/jRKrO4KYt+TbypsJh5KtyWF5PwxZDaqlXtCUdav8i8gl8y
wAhLXB6T5aT1OK9nnUkbMHvg8Ph8W/ltyESypETcKXANt583hFdTiB3SqrFJMtNj2jA7IRIHRxbW
k2BoT0dkE0Zs9dK8YGr0wxMmueKtpD0c5RkVx3nqrm553djB1p4u9hageqiUnFPmn1CnYZuNO1Hr
8oqt9uU2ivBy7Uzjwo5yUun9SLrVTZXp8oFmRy/fuUwo84kBOIULho8t1ihDKBOYLTMC/9mOmesl
89C4lHBlq3+txWA4d5mf5dNXJHqGt6vztg7OinYxvLMQvUm+r31J4ia78ywddFfqWAAU4aA5zrvs
HHXnxd4c2qhPzc62Lie8ICGjM4luM8KukxaYdTuw93KKm7aI0FWZuTOeEOQ4ZtejJJh9tzjNeObk
QdieVE7Xn6/D0LqYizReU9ca7W8EUuJGDaLqmiQzv8cFKURa+qV/lxFM8VbJasYCs4J1plDwy8be
2yEUdFv7L4UYt+N6NHDvvdxeTupMDjijdH/pOfrR9dsgRZnvVjGzTAfkc5YxIX0MBLGQSe11GHly
FkE5m0lvh6eFEBFEuGOCWQl5oV6vxjoCkkD75BMkS1M9S4dg6WbU2aqMDlVHHshP7/if79Kzd+cF
jMqrQ9PDcaimB+SYGfSC/qVFIuIRYUPWIz+knrX0DxhxWgoNITLJ+Qp9cJSy4xYNjjvj2UXiHbd4
1068xenPcTYHN30AREJ9XXGRseMD7eHK2Zpsw7/+rt9JmeevOd8VOQ9WCBpFCD97Doe6o85MUYvp
KFM3yqM/KhPXKJLCkDtdoeGsIh/jUEkHtjzpbfVp3TZzPXd6W7AgHdScClm3oDnK3aBjCSv45o9+
/i0ifzfpDTrCjEi4d3YhauTqjbQAFauKiAi79dO2aL/5VXjhLEF3Cc687tui6VkXqEmwNQ2jp0h7
YDb9Nn5q5sgf8E22GrcYjTgBs5mVfWg8w3jSedbdDG5YXzZ+RIsTy/h+ik3FRyT46XK+WEYy1dSI
Gfe2UY/NK9zFd03uy8sIkHsMQUHX47yUEYHoBPNS2FNaidK77Ro530+D/15gxj5B1TqeeqAbCXWk
ejf4stobYgwea3NS14GxWKdo9Mb3mVUYqahnfR4WBgqQYRR7dPbzK7f8BXt7fDp9eE3bY2Qnq+Vl
4HY00zbmG+2UItWfPhbcjd1S9du+m0z7QKjysDeZm7jx9vJaEeRLTuTHsan6xcV/LEV4SaxGkSzC
RiuettXzT1shwxOrklE6brp/Fxqzdek09rifS9Xs9abG3dR1c7JF3b7ptm1niugpa3LjravtZod4
2j5bhSteoSNerrb4liCbmHBwksBo4rl6/k6EVbs2nY+8oQ4rphNZq3TKVXbXoysQCW4sBI3hqguy
BCYaN/1s2mXz0WwWiPsoVwRwlL57jxYFJHSwjUuZGWpnYYg98ctQn6xBPR3ylnIPq8iKP0u4/v9i
64+jzPK//r2m+WWttRuxE5aPPy+2jr/w51oreIPCFnoY0ebxhh4X9z8WW479BpkhtBPcJut+lsH/
WWxZ7hvSjHgU0J+YhKQddwx/LracN0S/8PySYGUjqz02YPz7i/0PFls/ml1+Hj4opMUugY8QAhRn
wUulVFXrFTpyJWtYWF1wNjfSu7Z7bzDcuLBzeSZBr0h4qFuSN2LyHAuiCWZYkgclpVSxrFxb3g+F
ZG2GCxiyIgnmySboKqirBzxPc3FWrE5RpsEqSx8Hk8SBZDEOhKfjUNXlGa6cLCcWvbLcQ7UF2UPg
9dm16jbRJLYQVp8angYF32yr+Tr2rfgkGryt0EFK5oeqRuhRDvagU3r8zCgRLeBm6od9MCb1upQ3
zuCM1xk2bDYrqEbWg4ncjx1hIzxeowHuKK3GXp7bES3gZ/R1AorV5MJ7hwGWwHoPCr30p0NlsLqp
NYaaY4d8np/KboyydHZlnu+JnczFGUGekXnVutqQh8YLBjZBwPXoc5kMVIJYtmUjR881Zt94Wdmx
XVXduB0TGkMTkFVlA4ASmL+P1WcZR6l2PcXIRU/iX1BUO49+Hn+hPMZy13QAfu7jSWPJ2u4CYtPU
O4gly9tOy84rVPjZNst1nc7bFZ/SdIP1H9dNMswGWU2X02L6arm1jabdhgQOCSj6lKIKD7wcGNJt
hu128ysbdJiWqgEoVqhWQkjOlFxHiZq63GLdJKNgL7pGTbgKOhHEjc/kd957UHLn5VSLT5YxdEjD
1qAYwuvlmA0Zbyu9N7EZode+y2vel51bBfiyvNW22ttuGBxx4ahRiUNQz8uSOHUljdRvw61IQctg
sEMZZT7JKFvnpU6JxPV0G6FL/SQDhSf4axmi8kR79nSq2mll/ByzaGNr3JVzKkEslp2byzXY+xrr
MPdmNp0zljdmd9Fp+hV2a1m276K2gTNZLTFeI5PhN62jn5oi48AlmKMO1GHMCQUulFqtVC3UKsQ+
H/WWO1RdlZ5o+5NoCkcrFk653gdBhV0kpjX1+Nz6hK7sgUuq9XRWHc47nHR054ShGhbmQ7Cvw+rB
tHJlSocKrTr02nTx5Gp/smEyREqAENlBnTMjjohWauJjHTb20dCV5b28Qf8U3EaA0SjzZlMhkNqy
LMNDKk1pvTdkZTYH0lMWb1/yrNMvURvddJrXWWGfZlE911PMEtKrLjxcHEsVl9hO/XvTyjsWsI5f
VHSBjyDo9/TUBOMVHONYH8aK7LxPaGLMvoy9mqXRvgS3DMpkpAMsu9rWeXEuPF7++bIYmjxLupZF
9RerarcVR0PhX8Put1HiFFu2m2bhFontN/LSEsNwaQyoiAiXt8KbYRum+qReIYxjt1OY8XD/zcnS
OWA7pZh6CJu1tFiue8K8gVmvrZ1pFJpGtxwrIwCOaPJdsGXh3RRq7yRaIznFk1Uu207XXnGTr444
cNQGriraLPyOiNnaoxZCgbBN7lzszWYqiXgkOTimVRAGvlqmbjogUOo/e+wXo12ZLesGkBRVMBqV
EZ2F7BxJv+MZufF1FtyC0hf+jtG09CG5VSETtyOdJ84DT7i7xutGaqK6MH9Pto9+BAQ0xS5sGlzB
S3nEgAc3411AmVeDHEQNqJ+hw8/rZg1uirTW/OSPhmmlg5WFp24BZpcsjiXOsswMy2SwjBDAWHvH
+gm9DlOSqSK0d12U2fgJBaH3MfSsebblsufBAUj7FhikVslRuu9nrD7FKdRUVnQfRTQsd753HEe0
Fc1PrPUD76x0kATEiFD6d0Cw7mVvmTBwPnt4J3FQ1mzpalX60l9DJgMb22XH4++r8FAw0Km4nH15
s5EjkLGTHH22+w48+Z6ZrNjeYi4V1yRBUUTjbC0vVG7Pc5u6dWQ9+Ma4Mk64k76RXp8bO8363K2S
vLen8IrOr3Ie4rrOcpbzppmHuFMV/GnSR+bqrWkgyDuApld+T0lp4zLThf4SfewrKA/wVwavOLAN
MAmidUhzIV8wX/E9LBHIoFtI+E6yVfybsorK0dm7fk36iTA9KtBJFDc/SqM2xjNfV0CNvj2yRVgi
NFVE9rjWVwIcjHbnBYVqz2DBIVYwQDH71a0c6p0LZ1YnBeDNV4icTULY0Y0WixWrroy1KDN0fCR4
+NCnbXbei41N30LcM13FQjgXA93zQseqx2S/O2oynHgopTO9XyJ3uss2mqxjVdfDNa8A58p2EQom
ksZ8eoTlKQZwrI7AEZ6NGBUL2iBLNZPYVXaOStafNmHj1S0HT3xrizIIT3k2iBppECkJ4MIaH12s
tRReHEVF20Iy+/WHgCwBFVMNP+XvjMIz+kuzHN3hcwVTxdW1MYd3qSCtxHR340Y+La0W4dCVaVMT
YLSHoMvtnQr7tSEDpDfMVFUM00mzWeSb1EsAtotLixiyrhgh0Dez1teCiyeorjBKrITZaGVIRaNC
7IQh6kf+nv4QzGN0qysD8skmmu0dKcABfGMdUla8DMO9ZwHFxO26Bs7ZtmBMjDe5RN8MVZFCJsTU
XkbmUt5F2h2vSVvuw7jNo+1jBLzyia86P1SG3C5KkQMEBLLsb2q/kO+cuYetyZ1VTPvGZXrE0BvJ
8fiIdSJu7ZI4i6boIj9ew3KBY4sUcWMKoSpLGadbQLEi+AxiuRq32C3Nur2FzVxHqm+b/IQZdVzg
ZGdCcMshbw6F745nLaeCPFwIeWtQgjMlpWN2b/G1yg5nstd9UIR5XM55dqQ8t766DRG0fF2U8m6F
yBo3tUyQ3p0OsfPHfjaw9hsLIzugDovGZG5JFN+IQgtO2QlCzNdLb/ls572m3dOW2733zJKGQwzZ
EsBt6b+OWwF76FNofs8KbbJZUBbOFwbYlanY9QqsSasgkswMM3lVoPqFUtzmYU14TtjiWxHRU3B1
xBCO7dFUv1hKvCU3y2bBiUD0iz8UsCtzucgolvQ/g1NpbVZxM/jtuw3kqT1fG6qnAAtghYBFjsWc
0xHhOkRFSL1WIWf/wbSEQmvh0Cn9FlKnJzIikhWDPX7VgkY6y+13mykoO0ZwloepCkZCyWpXzQ+T
7Vb3FS3BfGxTkLkT4o4XsPwjydy8SA0Z/ASfjMkUbMZXBCClGVduUxI5RqAEdFupieBoWgUlCqMW
vj8ef9mpNYP5jWtnGM2kDoAFA1ympHQzYwxk/yy5UUSMcc5gnXT5sjZ7AYl/tWYoJdLRXh0y6KpV
0ErUNcbFFHTSOhisBssDPkvW5r3LfjLNCzQTa5ttKu1IMt3BeWXhvmmM5RbpgcoP2mOxaDBiu1wx
MmI2pyZ9bPKeOk7JvFtWNt99TYroB8xUWx2BcbrAYHNTsY9A7b2Zt4BEVvBOKjcqU78TivyUej4y
92N/Y+Aobzi9RX6MhrqtnUNJWA9yJhqYGJHLoDOwfx4FXesF1eZHWm8hQFilWvDKjzFz9ubtRThE
N4hmwqtcUk1Ersy03ma+AvrpnJ54v5ZoZ6QBLCPRrtldA8BHRwZYcTY2rBaQHcyp2yiKL/O51x9o
xyzBzSi3LnZNQXkmqgVf6RghcP4IAI5REx1tx9IkzOqDvS7CT0VrTRQhNTL/00L1t3bg/1cS4xnx
8ZekyP+DdAfx53+1Bb8r2/wRx8PPe/Dvv/JjE46m9w1+vqNjn+x+uDbIix+bcDiNN0jG2UjjisNQ
fKyu/ZPxsN64oFVOBKaGI/6ouf7PJtx6Q/XrcU9PqPN3EsX+O5tw94W9BT03xqsjeEdCDJ9nvhC/
suNwmRwNmpPaTHwp0CGA4rkoEDB3VuizP9i+bh5HMMAKUNQh3WnNZotHGml27Cm2S2SoZG0TZ6HO
T71FFjtFHgYmp2BaZVLrAHXeMFvBntSjq5XtPRFYuVmxG6/g8GRv5HMCm9deyVpu132fVW0MI1oT
3lga79l413clboWSmCwRMgBH25VJGhCVojTg1kmWbQfLZP8ZV+DuH+vJDVGlkvXAImOKjEQsTDLx
2BBdFlPh0Ce1GLbTGeXJK/kF32XCP6EZXEnQDGAMVON4OH8Jf0MWEIzEXXSHdfNO/IxYQCm98jRU
DWVgrZ/B2utmLzErwJub81lNOllWrQ9ug26N8I/HdTSYLr2ovZSuc+5nY02KVf3U5V60U5Fz42wZ
0qtulnDF/Xax4d9Mg6qcdOxi1lBIC4kQyNztFTX+C+T0x3l5DmCN5WHUe/mE4HXr1Gou3QHu5XOE
8ZsYBOeCMC6WUoXxrmpRlmRieE2y/JyI+3HU43Nu0SOHlPLINvykWPeKoqor8h8OhjMjIweh35c4
qeOomd2Y4Gvr8NM7+xv64gV78f14ASAFrCRKEJTrz48HMOKshuF1B+3a+pqoBfOt7Q0DPGBeoCXb
5EWw2usrl/b4oS8fmZ8P+kKV3VGC48s17A4R6aZx5g+Q1SKzILWqYP/X5/eyQOTHCR4tv0ep+7E5
9PkJtubc5+AXPbdRb3sig5BcOWeK9pktqqyUGJk81XRX7beovhTjmCdFO1dfgl6JtCkMm2VD012w
2SL1Bn3P33PZff92R+rVJRkf6NF/cbsBsogFCJCeTOFHnw3X+Si37dSOquVEytcAeQbPXy47oCNs
wNFkglHh+aXoc1yJpIF2hzDbilOewHy/sP945ZR+90QRj27jl7F5gl9auqXOlCsn1eGCz9xTWbG2
2vxeH2r4mMRbSf5hs7Du/vo2//bUAtLMQhJJ8TK8ODXfLzsxssA9LEtVJWtLPXFnVq81ZXsvHDrc
LtBhTJgEqfAPRqTnV3BcOkHykN+xaT7Np9tQnkJ+I82Mdl1nndeyZxtwu8CCGR8n4FEXcIwauTQy
vpnG3pLR3mhUMmbvSUeK287Zb/Vutb4utjx2IWBRFkmJ9E1Xe3PpUxkcMsc/kQ4ksDofzK/u5O40
/r5cPTbZdkrkVVgHBxcMaNgV0WlWX/Qe5C/i2rq1Dl124+SADbN+S4wii8MlaRovEVvP6hTN7rgA
b0JYjqQdE5n+ylPwnUp8/o4zN1LHERDhiwPjpftaslkytlIMh4oYgz0irgJ9nufdtGCtu6oPdDI4
AzyUw+CPScGK23CheC9EGel5jTw1/zd5Z7bcNpJu6xfa6cCMxOUhCILUPNmSfIOQJ8xTYsbTnw9y
VW/LVW3v2ld94kR31EWVLVIkgMxc/1rfmor0KsUzG0Zi0cI2czk9xu1LmyYc74wF/kuMfPe/edvM
SJmUwRVkW/DTo8mB87CkulLhItEIUBj8bV3+7L43v5UXTr1rAtCLjxgZO7zG8c4Jnbtb53s/1j/a
Uv5ys/hmW/lvN5//gVtKsN4/3Nd/mepcvnCyrn/cUL7+he8bSqG/YzLDlg2AA3NX77Ui/PuOUugu
ThmuNYIR21BFWjwf/jTR2O9oH6GzcnvkQW/kyfCnh0Z7h+FFo8eBFlMWCB4a/2CsA5b4zeMVfsJW
yE6G17F1goLsGd4+HOTqxaJa4hc14EM9J1RqlFeNlS3II9XQtqc4rfBg7eK+tJp9P2/DWnQax+tY
ZFaZ2UUaFimDcs0fuHGH5QYtQTXRBU5Sp8XYhXQEHEIr1bdyhhsB3A0fRv+QTabwIB3VZm1FlD0a
cxPvSrPC0cOK1XntY2zkdWFa+wh/8Kz2rZHOeUxgSWhzJ/dGOcaDfLBETGMOIkei9dWlZ5FcGw/D
Slr1XiXZUNws8TDYTxh+CyNo6tmsbxw3jQhGbAXTL2npldkZigE3dsEQwAm8cq5dP3fxZh7IdWja
WWwA2Map2mtY+RdLfYsS0alwsIxR3bMye82dx5ykv26grj0zyBDuyZ2MTh21ctRADEknfsnKaWh9
mqiQC0qnQjpwYzlTUrDS5sy/V9hpe0F+yMaTepAY7d2dPchqPFRE4Oprd0SrBVnUsNXwLFzdx15x
4rytM7NSvhzbwdknqrcbwBCtfexY5TwfiaznxB4PzrjDPyGS/Szt/KmT+XJpRiyk/tSr+VuDA3+A
kj/k1VUTzZoOeKBDaIMBjWQkzegzZ6OOvMicNtP7BjHGi3YN6jVMvlSTa/pCQsi0zsxSFfJr2yxJ
9uTN1qqu3Sb2unNt5CcFrK0eatHo4hAsl9a6xVDayIMl1fwJTCBSO1oMp+/MtLQ7USNvBpY+Wrih
Ciq7ArIkbu43cTJDEraRfvy01Tlsr6a0P9pVWt2vZQc3GuD7+NBzq+Exz0DT7nK4wTeugVF1p6NO
LKhQ+Wyi15IkwChcG99G8Gy9n2vjyNmlTjm7uBVG6zzR1LVywdnHjLqqqc8CDD1d0x6cqkiwNeam
IuXTtnUVVukiD7qWFt5Zz4QRkV3D/h90XVusl30lhULp4WYmfCV0O0hSMi9X2aA3+WHUi+V9M2jN
ZeKWUXZW2g0DAXJEaXztdilNy7GsAPv1jaN/LCSODaYF+vqNHaI0Q61jed1hizGdy4LhEr2XvVbc
lc2kyxPwN9sOx8Lgm9Zia4lDBzflIS3SzN6nSV3cIZK4626MhGeAIVOiPjiOxWhvdlwyZguFsgVn
OHw1HB57lpcahbr1mXa6IhyaBWrREDX6MwNV3LCiqIm8+QbpN/PUkf3DAmww+cl91M1tvjYMWRRo
0ygUhvoiQdeZrTY9Tcwh1cFS6/S+xcxWhoKB4m2CLiz2csXG5bd8JuPOgmmV7RKXlsd9GTGx3RVl
IS4KA5YmU4EW1EKbg+xAyYwTJpFy6aQ/zw1n47Z29Qcet/G9VQ34RiI5KBkYUTRZD5iwtSlMB3sq
rlLyd8k+jqD27dYpQlk0Sl3roAwnNmOscasKZJOTp1yPAhbpOpf6C5/yNN3MtWPdZn2v0Rs+GULc
e+04HvnFRTBUlXzRpxaAuzWVFnOcqGQ6R0wHxHuqqqYK4hR17TBWpkOp+FAh5GWNnq89NqO5Usd0
rsfuAC1QLw5GTy0ONufN1oXrTBrNR7IT1bkGK8BkIj919aEjTWPvrBniPFKoSF9WxSamhAyWUmPt
DG5Yrw3iMAb79pvbWcZx5CnfPJYD9MBA6mkrw7Rlh3SR95itQZLqOt4kMjhPSxTVDxYOkuIqm0Qz
X3CAwfbiuOPo+uVYyeygZpSFABwwh+d0zGJBssQh9X41jY1lXGaFcNFIu8YxPgyN675Ii8TmYyew
3R/gNrcN4dQkz+9tMqrgSwXhhuPkpLp9smZnHg92bIv6ilSadp+7+Lt29rY9OyMArGmHFA3lEyZ6
mlI4Yrt1oCvGGteEWWlb0kTTEasx8zKBC+IKLOhMso29NvTL4pMfn62vLYRAxkxTqa+j8kc9j2dy
ZbFHL+VOS/J2IThDYtP1o7JLByzkaxpxzsYexJlzZ6QRgvROJYMYt41unBBlWtOU4wSsUfeCmbdQ
n2QcRzE8wwjfNg+FQk04R+0ybr4Y/QyvdNG62vrs5LX2vpNqobMazTQj9eCJEpE9GF2jda9VPCzW
sZ6Kcjm4EHm0/ZQxdTxmC8IvZ0Qe6H5Gfd5wM2L3WMK0Wlgf95Yah4zAh25ETMNsg0Gyb5i5cVc6
cuj9xpjWPJjnWdf3MSGr9SrDxTafGDITlVlca4jDLZE2ED00jVtLpi6u2hyuRnzSYrHqIYWsRo4F
IuvsCwxMyRCuMQmypxzoHHmULM7S0fALr6Y0iyRgIgm4EtNM+q/p5gQ975iEuW5QR8yDqkNkC9m/
SHpCZsmksO+rvT6mCEc7IjdG9QHlYTaNfblKJ7F2Jl9ucyqY7xCWbEjoRXPg9WRlLyuyNBEBw6QE
M9cNnTzrxDI5oWWUKV/cmijNWghuzMMcWKxyXeTzgJBWwOncgMNca3qD5Y/ox4B465o6+TO6Oiud
9BSjPrzpJBm09cSlG/NsMhbPTS7JgArnY9vbS3c5MgUZrqdKTZgETZFG6rExwPZd9HAajEtji+ic
JyLr8xvZ5zVjgXZy8Zg4irz0TeNUYnloObmNz329KdU7oYgZ++yLlvREXqQlgo+dWak7O3KdpqN+
Mja/1dhSo/Oim5gZWqT5o+fIs+sWDVq6D7AHvEs+OHfdr65VfWrom2jREzGNjB8nu0N7p4QgXuBv
5o51lrIbyEliqGR8yce+/NTiBW6ORT0W48XscBufIi2b0gCDjzXd5GUzYhRmk+tAGKyr5HyJTas8
iwjzVvAFq7V/KrnSuQq1NFaPM8hSIpdD9QxYRTfeO6WeMRmQi7LCZsUvcIxze2GED0x4M6pSXrM3
xkkNJ11OqXgoiqJmxkBwrRTcv4wtj9JK0OXHPsFoW/XtdJdoPPS/H+P/0cnn355n3px6fnk++g88
+aAu/ns32/+pvtTqjZmNP/6HjP7OxZUI6xCuLkI1AJl/yejv6LWCTwtXzjNwrm3sgz/OPJbxjnpr
Fwl+c/PTSMuP++PQw38iNkBrhq7r/Pt/eOh5baH74ZTPycNAVbMwFHP42Wxzb888hleJHkxPtmMt
0z6xRLk3iJcUYjgr9FiN4EqnivrEeEy+H6n5OhJQE++jtrloTS0OvULwTFl8miROcHzHa5DtEpl3
Tj9QsTH6KTWYQby2kq06BCASXp9LTX1c42JkbLfcRk0xhi4Z6WAevMRfjTo/FQ6RZa2jDWSMLfVR
6enHdpbPzbRmezSX82WO3mtOAiy7Bx8Ttepclxvhc67eszEcIP1mX/HksNNZ8R7HFor9VD62yzgG
PCbdMwPOQ2ga/RLope4GmcAY1Otz/9kS2h1vpbzErIY5hoXbYwC3qyyA2Xg6jGvsS+mh1EnHVqyV
fu6lODimzagOTXKfTz3qny4OLDdVwKNkPfSTijlrmV9qa4326bRtwu0SrTAZH7KiuTNZ5qJcPFpj
BB68S+1vYtbPAHQnD1GurGPuTkevNoqjwDPiN2Wznq1Uen13wP+jm/ahLvn/zxmeN3fs/+y+Dr/W
W5qm+/lH/Qfe0vBEfnVTn3+t3hpUX//8Hw5V/R3CKNkdNH7qSblL/7yrTZP/stXZgPVlzITK8a+7
2n6HxKExE8CK6lKjuiWF/rirhfUOZdLZ/r2G1RpgtfdPtIyfmZUc4hFugZKZUFMYtv1cIc+5PF3K
Sv9kM3zWjSecQzP5RTPB0sCBlAT+nRf1kzgJ9j+49hfThT2A75HhsYimPcOoVXih5trDEkNx1/vl
+YeP8m/GFpue+8Nz5/UNbkxNFlR3w1r/JMQasVs3UT5AnMcHGdBdY5W+TaMNQLKZnXD461d7q+zQ
cbkB/iBdMQpCpDd/bk4e11kpa+Apl8Y6CaFuLT40c97c/vNXgVWIIIWkwNDpp1lAkiw57oAK4NxC
iBcoTHcqKnf8Li5yq/191uvtWOv772ISezQMsJDMl4y3T2yp1V7MnjfbNXqZHcZm0q68ORmOlWPH
53kivAD761fMBctvfr23X9kfL4zrBI81ByptG+3+ONlqW2/EtVnjnJziIlz0ZTqpTuQHfVGt/+tP
8u1w94+XQnK2nNdOKu2nTxLCD25qmkGJSmaVP/Sc/pK15XjJYZ9I9m8047/8YuAlubcZJW9MYn0b
Z//4i3nEr/WMXCUdDPEjSpEWcAz7ujj6+ptfa3vb/33R82tt2Put74rs6uZs397ID7PBTMM2RKA3
3ZGy2mAEaRlU1mSRMakm39am6txT0XL968/yL9c+dnlEUhu4FVNeLsy3LxpZY5rNBVpOPim3DFb6
Gb7hpcAZ9L94nW0o5TIsYOvy05xuhM7uOdmmGVkJhSiRSZtX2mSffv0qP40DXz9DmsLZE/E/uKA/
E2/p8QDQYsiEA3s/7JKGNq/MG60wjfOHRlmXBWUJDGDDTmHdbtWRy+VILctpxawM7ATLk6qvTGf9
zdj37z5lJpQGM3R2e5CC337KY2pX5MgEZAdY+icdggsSZfS7C+hvrlRaWZi0cyXptM789F1SaFHK
0eIzLifFPkvTa7Q8zAxN7Rfmkg+/+Ur/chty6UA83mwb23Lyc85hQ/oIjGoJfVKxOEyW/KiP8ryT
9lls1/FvntF//2JI/Ox4yXb83KNgo0thD+bFJqusjuWq9bc6qTsHl65p0IrXtr+7lP56OxrchbpL
Ctcm/vczPy2y50wh8qQ7SrnaK9L+T50uz7waC31uArhZQ9E/pd5C4g95KWrWvZlzLB6R4WAQUEcU
826XKvuQCOK1v77O/3o9Ae4GAI/Lhgp0wL9vryecN1CHJVb2IUZD4S1pvmGWy+nXr/LX64lXAeMH
LJBVi5jy21fRI2ZxvBKEpU5zlvO5SeJ5P2b0kYYgVLPflkFuq/rbByCv55Aog+XGM/DnB6AJiYyA
SLyRCVRXno2jgxOmXpP8m6Vqa9rB/YqfYAQxAhaqi2XQmlI8aqhMcq+iqf5NdOzvPmSwHduGi+AY
/bhvf/1+m7+Uil+/zPGHHEFo03w3LyYYol9/zr97oZ/WMwIdiT3h095VxHeONduEQNfV754Of9kZ
cIRkcUa83Y51eEHe/jpGPxFiG/l0q2pM9L2qTBTYnhH0B/hKQ3rsjXRaTlafKWRfqjV/97j4u6vJ
pFAew6G9PZx+Wt5qvXCXtOcZmLti3S88Dxkbu/SfkTs4/voDxRjw86W0rQJ8Z9vh1ePVfvrutM4U
VWYmHMXiqWuPVNhFFJswtaY7cKpibT/AYHkwrJlpelR37ugb86JDTUDK9b7okS7fp2VUCVr/pmrs
dZaSeqVwqRajrD+xv2+rz2RRB/fKUw3Q/x1ymQnBpJnixs+ztY2e+2YZ9DNRdHQKNxomJr+bjDm/
JSJalNBUikW7S+aUhaea2k4hSfVrVIWaaoDR7GI5QSSioW3t95y91yti9THmAdBA0hcIrv3BM4a2
D8bZ6cmvq9kMS+kJ4dMFmH6JRez1+6oTsUPDvIePWupln/AW+jwPOw/kDu4xEmg7A07N6GtpHak9
mnxfhsqTqj3jPrc/siEyywtCwcoIS+aBQKnp1HWxZplMpXBOF24CTHAkuID3N0Gcn6JLBeg5Lm4T
MS7KO9c4Y6vsOQNwFyPZF0k+epB1SABbx8XTIU/T5aQAjeyliFGoXFxwL1ZLwgwWanoL1ZvYWdfR
xLvP1BZHg2rZLERrSanlXt7GoZY1musPW44Nqa38opRgyGK+Bt26xc3oApsi7ybfknDpayiOuBUm
XLivhOWM1+Cc/hqik6+BOpoXCNdZr0E7XP3p8ygcTZ2vFZsoKtv7BSz1yD5QPWmThagOCInsnlnI
1d1LPjZSfaNnCz7gxGrPoimuSP65kbBuYo9e67P21aaKhwPL6tDMGfCvzclKlzWm1uzV4EqqMH5p
acCEUWNFRCHqVzus92qNpVNv+UDDqBzoJNnMs8McWccYFS/C7v7qr4UkgNmWCk2Mt82rCXeQTk28
YvPmJq82XaEv8hrqmndbeu5sH9bvnt7JiplAqW3+CqD71fqbffcBr99dwdmrRZiG5M0vXG7e4XjY
bMTVq6P41Vy8YP+66F4tx+yHsB9X5jprd9OrLbk0BwByzXe/MgHBsfowv/qYXy3NuZwdFUijEnrI
SdRx4zPLqkUlz6vR6UR6yliqUqTjgYA9AwJkzwlEXhnOmdSIX2vZJ0BtfXJZz5j999VYAE/KRSGv
Er2DBeZySCAUUFPT6/PobwsfImjVgCiacOGlS5d8tZeCsTe48tkLioozFtgeu8MGZGSk7fB6rd6u
pmUCU2IlnGjPrLmyaR8iFHhI2pUxoVMBNdvBgtt+JHYjEGR1hqF6aDeUlGHOpA0bAgX50ZE9k0ij
k+sF6D1M8C0WTPiTtGarfbN63TVnudoLGreFI0h/aa7vWhfz6K7T4uLCIW0Y7Xpam5gENQW5y64y
CS7kJRMIP0poqfedOZUCLEe/vujeaj8Wi25NwZyMxSmNTcPYjxWQPIIHonlOpmnynvO1XbtHK2Ly
iJcd+2xbMOh6HlflACWKrco7r1Vtm2dSuY0b4JYo1UE5HQdohYz/ccTiqR9a0hdoCt7cin3kaNnn
RJKEC0tygUeDUwe49QwSCL9O7lCOYBlQKiFLtO2BXYALIA9hhRpTbujF51BCQFtmXQmGgLjFVafX
1lMBQuMbMcWI0E83oArGbeuS4yj18okOP+S9qTQaeHpmxVPCTMwuCYYJst+O2iGQRqKvyz6sk9y+
Q5IrHB+0Zw7mg1wGeNYpq01/XBiQnkM5bJf73gH6pfuy7FsrNIykAksq+kTphy4nB0jCrmD8NE1z
ei1WV4fsw3225h8mh8xCfmTTzyY2oNJO0QYL58sc+v4rvb+2ei6TxqY6XgcRlmxoRoUJf2AvP9zM
Y2ycRLfWH6c4o3lgBtCCPdZu8/wsqUGm8sQhUhNUaU30w1eOB8XaV2Y5OcTzLJcy19AzFi1vv+8N
/5Eq+D+T/P5fk/KNTWn/92L+/Tq9ZJ9f1Fvx7/Uv/emMf2dhSaJKlkPDlixn7/Hdx4RVid06Dic2
uVResd36l/hnue9QhkxsokCMWd83Se5PSd9+Jw0oQVLaqIlbqv2faH+E3t9sjfDlbkdjdEbeGTtt
1LW3+0ATy0qrpwYTWGtNnmgtIi5jZDEBYGvLiJF0pDM7X1njjD5mpXY3t7Bwb8q2iE7oLFrQJB79
0aD7r7yub+7Z+HxsWFJPfTTo19iCvHOeuPGFt1TjJRamuuAJl7HNSbc86epYl6OncAGSM8b24pD8
gml7NqerPGEh6QIH8BBo3lGfzm1TDOEQOflZpii818mwP88uvt6ZQW13wiiznMejaZ+jYN5XXp1e
zvzt0HSVyUCOfCxmylg99Rzmgo2ddDAa0mE2YGoPt8CeQDQubFEmceguUxYUnWnuc2tgzVDsTRhO
p2TWDROUJCrQfMtGg5UcgplPX6+xQwyyQtPKmjMX5TSE5WPCa3QBhxbzcFCm9RXLrwH5OtV8HB8m
4XsvO3OYQu8mzDqBMNV4qXfxeKYXbd4QlNHd0zQa6DATcLkGZz/u2pkuoSetWsQnQ7AZ1BsPml9Z
DL6tp8vZDIe637nso55XpRufSgbux76Hr7ursZU9xzrkV1JOzX2H7Wy/WGNxHLu8+DbHRnzM8U0R
WmKDlQzLcYQXd0pg+Lp76l7CXmnVUZZN835S3brx/+LL2KRzoEuwTu2svBuPNXltkq1pYZ/Xbk2b
WqPWU5F74spMsT8R3cEFjlWX/T4lR7vULCs22UB0dm1Rw4ddGuwutv2tjlvnHFb4RGl7vd6uo2Xf
GmT0dk5TylM9mF4oWyAAHmRm+MD4WQczd86cfCwOxTgzJJ1Kht58qe+NQkyUDepIj4ZuEABhaE43
PJ1EMrL3rSn0B3x+BT6yttgx0sblibkMq54bLirRfZqmq6upbEBq5+6n18EyuUmbj44pqju7jx59
yoep3zxfLuNuSjjdMyuerMuqiyCBblIhvpNy70ag9nK2y6eSofwpoZT+2HgERZzJC4HAaR/Y5uHM
IxJxmBjoCWpRQbkWTiGDHitakNSZ9VQXQ3JUPd5YvBVGdR5R1ZXttG4Z4DJJxnAWGc2npEjWcMnG
8XM8MpzHM2HQyTqxvHfNrJPW2NYXrUqTMCZkxj/sPpjAcQdkymgyT12KWL0Fz50J4B5QC4jo3cJ3
OTLqM/SgnydnIIQ+fzTUqvldn8yfKiOxH6j+/sjWlESMXphXuhrPi3iEBWbremgKW7/2CHoFXbGI
cHLKMaibRDtUJR9RD67qsm1n26+qEmjz7CWIO6qzCYlzmCJvtxTDB4LAzO+pPpcB1b5PwunX99gJ
2e6M1nTo6vKgzXN9rKB47g2hNJ9F+qmWnRaA94seuVWHiyyTxW2ZzB/cyHOPgy3MwDG2qxESlXk9
W6AKU9j9Sz+nB5HmEJPALe6tvJcYCad5uGqRwahuqjMSo1Xd5h8cY56PJobm694c3a/tnOjnixws
v9SdrU/BgLpottGUMK7Q+ovS0jA3kRncvAt9OW6xmI4qePo0Yfy12TlWC4jFtCuHeDwxiw/rJzGp
5XI7dH5p3ZooolU6S9g0XeLPlgOGWYqJxtvC+6pHhdh7/LxQ5AsJ1KKcKCnoLWwry6Ep8ve5sGwq
NKZM4ZQU+FFIzqejd53WC5gb0Q75Y8utflUzfMr8TFTrLRvuSxkra2/CXD6xlCVsW2e4q2y0aq5Q
HBAPm42rORH5rkJyMrQQZ8YcsN4ku7QUZ4ZL7S92Cw5BNo87mizRxzCzFIFMxQcqUpxzaCTZgzE4
h9Kb5EU8KUgCqt7ik1y6eZ1k4czuOuKk1jEM9uKTaSXDBXAJZxeTnwyNprcoTx8/E9JkxRqy8mQO
i3fQdQO7ycIVlMx2Tryx86CCFhkGsoyUsJONwZiWIZSN9OBZFeYh9Vx05cn1xie3KK4sLbl3ROpB
LI6JGDgV6YMdZwXIHWTWj33evIyRuVxiwIkvUA55s6aJhzUtumAwe7Oh7gKcJ2WB7nm2dlfIyuYT
0Oc4iAs8HYms4HnDB33Agrd8TFuCn9niQGzAFeO3wwgTwVrrZ6Non7xxucon71qiDOzUqL4AcFOH
nkpi0u4E6qNkOmS5O1+twrL8mK/1VNjdee+SG14seWsWYCMNMX0i4xQ99jQtoVFW6T6u1pVlm5F7
N6UZOFNv4GGWDNYpylgbBYaFOzLK8XUh8RWDjpC3BfXQQG3zC/AoRUvQYwT5yUVYHkmcavcN7sWX
cq2zbFfI2PUJ4EWnkcLgkLH1zNNuKB6XKKeoUoKnk87S+lqXRn4k3fppaOrKgmiMlAkpzTnpRmN+
isgBH3SHjrHd2pvuOcYg+wsdEsa1V5TarWqAXe0Eb/XaivMFoH13ZshsOZvcOPpQk7XNztO6LW6A
hX3Wp6k4g9lOc00938ZMX+5Rjd0QokR9iLv+tfHIPXl5Ou1lbyfPLUR/DIGNKZ7hGjcneqrnKtAq
++S2rC48lyX/2DyjwuNkWNvzuY1d8DpfKMKjMUFvgF6s7ktlFDej7mjjgW3ViopUdtUlXzHp7t5d
qpsJ6NQHM9ce8fY8zLPsYnyARQ1FYY7BlsfFAUJNjBNhMN8b2Ag45VOd5VdsPSEVWFq7bxWbiF3j
CRDOReM8NalkHWxMdc4xKrrE+tNcJQD77jhTzCfi2+0+Ee3qL6VcGr82iVkb3iw+8x4LjL/aTN9m
OUr3Km4jnXY1KQ5w4/tdB7jWsJURmHEZXaxgE8KkEKa+myAY4GrzSsjjbbQevCEJRddUx3osL7E0
6Oh9hRefjZZb+2JMNCqdlxXdfrDywO0ZNBH9y6MAEylJF0Ib+c6QgtRwpue+pJHuS2Wo+Sgrb7nC
6JZgkZPr2ax09ZCNcmAJ0RfKznUJj0PX2puxFU1/LAiH7mdudvuYZI7Z+mkR6R+JCWCcjqGi+5B6
ZFinkIbcSIr7PIHIgAbmiF0/Oc0HpovtsyLiql0Ucoq+kgQf9PskqmYbKdAl2AKROyJP6n5U6bgW
O31OLeNQxelG9m2r0AaF9x6ayjdliu2Qat5PXoTGRZR5l7Dslzu7b8oXz2xwIxIabcPc7j0iku7A
DqSUH1ZnFUSae02cuYYe6jIp2JEk9b1ldSqki9I+tFCj7uyMS4Vqw5U3PoJz6NVBW1Qm2WsRhq5x
jGNdnPtDzxd+bQvn0WIveZhtLdrk1yRY5zn7KstNu0JAPg0LK6lLhv6IwbcJ+CZamDfr+r6aV8TG
8iPOYxs1q4IDrPHduGl+gYntzClXglmFHerls1tt9WZpemHZ632sHMjjvRhfst6+yvJe3XRFHp/Y
p9wy7oR32VwplXw1kDnkUt21mve1Kta7dLY+47UMRa25x6lejQtGzw90W5yKwr2JIOISMtBPM252
AE5NjskRyc1KnJOig2Q/z/EMFd/IfWWzp5+0fWElobEU66eZmRWPzWlhi+b1WXaIEqe7A9oCPjOi
1bU5ZQOx/dsaOLR7K/L0s8sO9tYQZv/AdNNkrtjTG0dIKb4VcdfyQRSTX7tGgc3ZLO+jklDx6s3r
Hn1WnuVdEQfTOq3Xng0cYQdGdGSbm0bOObACgcZBTJBsr5huJ22Il4NXaGKfABZEluCPRBPUEH25
xE4tjp2XpUfZrJwWABSQV9as5CQQIG/A4DvSBy+7XlnFmH7VwGhx5KopZ7SZaWJOHCGlpvYNdDEV
uE1KccGsrxoPY9PBsXwF42cOC9rC+TwLGHfJ0JYJLBGiz6ZFp/ZaNskRGbsKiigbGSPwBcMnoWuA
Ba49z7YEmi7j+bLsoUhP6ZNTW3wQHb6RE+1o7CBKJ1TRMPvmULqEE5ZMvyFtB6fSkHfFil21Gp5g
a/gsJsN9ma5a4EKSPzpmpA4SKkhMQ91ZVQI7TkyzDydQ1rdJa1wUVntDeHMNOiduHzWhzLs2p4tn
MLJujwaWXDrtSkpiaqvXXoRQkTY72QZgDcDgQIrYgl+7qTQuse8ah7Z0rJBgTLtbMre9zUou79WY
ptPQAfycl/lytBGm7VG/sDaXzNSsxWW00O6hafDIAgesdX7o07G8W/v5y5DV+nEatGm/6OAP4Fxs
pvt0ENWFzW0H4rTrbKgJc/reNSZu2Tj27rBP5I/DXORG0EcY3QJGfN2Dkl7K8aH0rO0HlO5FnFr8
I0/jW9pSKmqtnaoJUN3XPT7OdYfH2PHjhKR2YlVPMWH5K11YXG1jLMYLm95jIBSNeFK1zIKyLPi2
okI7A0S7OclWDqyFecxlU920o3I5RmbxDW5/L+AJV97ZzCYOmIFhJTokIQmDz58ULYHA3wSX3aI1
7ZemKetH0FtIr/3Mc2gXIzHQnV4TF8QE8GFuJVHGzMnvx3bBlk3w6gCYpjjN7ppfppn1wMXA5gfb
Oewk0bVloGjV9utZtKeewUvgakvN+pzx/SZtBxOFB8v2uzCWjihEKJde3quNVsQptZNPJRfGeTfJ
Hr2jaS4H09V84inLg1xtaPTDLD5F62Zxr7r0m9478smhz/aUa9388F/4ZTESAyfc0QqQbHdX5ye0
HBxtb9IpQdVedCCT5/9F1cSaIXTYO830xqPWEjVcYm++ajLnimg7dUqIguwW0luOndmVPuvLd8fB
P9Ln/n907ZES/JV69/CSTS9vqN+vf+EP5c4wyCC6eOYRxihy3Wxn35U7XUe7w66HSMOfNzHe/ku5
M5x37LY8RpAoc4h0P5hxDe0d3gHATljKmMZTLvhPlLufKlQFwUeX/7HleCvYjbEuifJp+kVzoV/P
F/KmPBo31No45/17cfjh0/gb4902av7vEfy/XsPF+vij9wh+n7bZ8fUL53a4Sj7spoP4jaXv1Xrz
dz/6J++Ly65aMHTRL8wL9y66GB/ri/qgfYq/Wb+xvhGm+zfvfvutfnBOTZPt9qvRaRf47fMbdtZR
4MaZCrKBpa4nLVNTP6Rm2BTiuBhdxy4njY5Tp82HwhgSGoIQ8sphdndiynQ/L5p219qdu6eSMUW8
NOXeI1x9XFpoYHbCaA11rjj0mZToDEa3J63RMFtAB4k9mok4BU9soixaYBqajgbFaX9IkiTUlSMf
pV7YhJMoidK1vv42ebnjuwx9j1U7lHuRzrE/amW59xYHVSKrWkYfRaNCxy0vgSxrPnD0Hph6741N
gGLs+NmmEVWSUsd85LmI+OwFMU0/N1qhfWZPXZvb5C+7N8CJHeTgSXZlphWOgzXs8Pr3X7R66III
MFJI6QoZOM+on6hkMs87pZoQRzQYtVzmVzQQiX29AQ263HjJ50mEfS/T/dh3+iV1KdXDohYrEHE6
Ua2tmgsqlygE2yI8lE95vATt1Ix05GeXnMPeRlLjtPF/Obuu3daVZPtFBJjDKzMpKstyeCFs723m
nPn1d1FzMSNzRHFwgME87AO41c3u6uqqFYoOTTzCQ5AV4NfNcAWcw12k6G43QCXN9ZQk9CiICYF/
jyyeQQ+weE+ooN1CakXUUipZc5e+iXo/2qszjASKQi2sxgrKESiHYLeBsClHE8xFYHxElRA2UKLr
AkuUoA4QrIBAfsMz/nPyZiAbyU05PyNixkkYIIs8H4SfeohCaPCD58vTBW0gZYLAHPqX2vOzvjTi
DBvRsJnQALiL7GUbmNCP7WT47qqQmnn+52cSAf+Z0QzoAccrrximAw/rR+h789uw0fpDgukQjS2h
jX/y0w0rA+eYygXE71QKOlmBnRLy2J5WfsNSRJjwIXcRQeJFGNkR0uiIRaBBxvnSTeDGSlL9ItxC
JEtLE2kHugB0qdD8jAThHVDTUPPLMbPLEcSeBPxgwBWoV+iSy0XpKTERgoEgZO/g8m0QUVZWawqw
j3bchIm6+6FCXUOTAHwBB/4zatIeOw61PlVA5h1UG+5PQ69AY2Z62P/5KrNbhBc9CI3SHhrNrVGW
FzxBQFmlx0Z+Qwpa8TrDjmCCQthvI9iwbMU7Frlq8SIQh7oxy+ScR//KUP5HpPK/f8jcbxfSShkx
wljPYY1MVJtOTRm4k31JAHpL3b+6lItj3IDiD5Z1LuEOUBcK6nE0OIxcq9Fm3+qEMyjoAeyibWtx
OhQxlcRq1EzpNFKDL6tM6r2yK1R42x0L/YzHkTVoZzDGd3asQSVms3bTTmpbj774XBNGBCuuCSv8
NEo0INYrSTLFb8HlQm1VzX6Aix15JYWfi4wcH93+r+cnYimL4GenvodJbQsJ2hFvBgU4V+BWJoAD
0CJAiO6yFySo8K8SwxV48VIk5WdBoGqIpK6aHAfQgACIArlBGTYeiDOM7elra7kUam6aDXenp4UW
LWAFGIU3XKO5phZwJwrER033LL2kJoilOvjnGnwXNMIKlZWlnJbs0eaah2xIV0DJoh4doP3lkfsM
wn3IaKUIuR29Bnm3CxWBu0AgkAlKGY5f6HDJImjZ9Mrulpa20Cy6AYiVpW6bjU4KA5O6ia8iye8Y
htXhDSmLUxVfsFppU2YflSepqILKacTqMScYhc8DbgTntgDfZbK4DevPuGRAceIELYk2UfouMaUq
SgMaK6OTDx8gNSlIfVW0rPHYa3WmrbWissTGIkKnyk5iekHLE+28TYEHY5PZRH6tyBPK8XLKHAPu
NYQ6tTdeO7KEzOSRxi/MqE6LAhKoXQ8P3T0DRWSCj9QBhRYUcivXcse3RjTw+N1QcXaAFLc91OiS
EK7eCbXGFEY9opQG+CvjHzy2tvqqU4Gs0qnA8irICPBmz8ETpDsh3en6LXpXSu6SFvRw8KHQHuP4
MxQwX2up+ehb3OQVlIoZVKeYzv/2KdQU0ax4vleWwi43O3aSGMR1A19znIMANWKZ3MYbQM43k23O
gTJhEfopfpNO/8K/1tvuTDvVSsBfijNzOaigGVpIYmJkjzjAjLfuQFUDUw06Qhp/zWhPqTxQz+1p
pYZiSzIfPb1GCVnIMLhZGkXBIUysk3J0+rjZjgxMy6A3i7I98Mp+Z5RiexhDzpK6yR7smsLlB1pC
8JGjFU402OaCmtpbJZ3GfpOW1cckshsGo9YLFw49B0gjwNOiQAEPjWRY5VWNAUhCnEBUs8SGhG1O
z7ZGXkRoWJNTTVQTPV/PoEqHmGuHBQpP0DSlYlQOot3oOZRreyV6btF72Tskv4f/Q86c/Q7yI5k5
sAXKOY3T0EhY0Z2A5t7zfbEUjufg+QBQdqj1EZQDmEF96c+C2b4Sf3lcBtuIwK2zMsxCqGJmkcIn
ohTlKQzjXbPP7gRVqZ/eEUz+TH5nF8Ko9PHanOO/z0djpu/7IDBODLb7ZMaHHihP5RgNZVt8vO0I
xYHvuNnUKDN7JiTZle5A7Fqrh84BvOc5eTTbU6ugnhOQMn2lrCh+ZzIVsYA8uKRc6WkKMaud2B0a
1MX+X9pzMTmY+bz8OwNhZqlQ0rgkwbAu5XT2AKZURsPVlleBLe8ajYFufMZ8N+0BnA0r4zdxI8LZ
59BY+YQn07M1f6GFtZrIhvdrRXVZD3AI1spvDVJS2R54B5ODTk4sNxyysX3g9AWM7bUqAFtsLQtY
ujlmX4hEPV9sa1xdUJlRCjDyIbbvUxH8r7DcyRbF+zoycUBBGge8D/Z4XIdwDdfXZEVXcukHzNbe
7ZKgrGJcLRUctZJeTTuHoYiVU0UvbPebwNtdPhAh7cshiUQ7QQnBdih+j2aJJo9Wt6krw5um1YXW
5fQMCjRwJ+tpW4Derx1TEeTkIS2BltoIEZYYsVIco0CnXF6AJ2aDBhsEpCGq0zVoChIQx26zCIqC
PMy0aqo60YzYI3K1cf0dwTmoW5nO0mym8Ho3mzEhgA9FH9FBnjy0gOIA3DhOCuXfz8/rDQ3/4LzO
KYm9GDcpWyJOo226k3Qo/GuwbVVKXEuU9kP8CXTfTteypoUNPzFf72czBDmAp0CCOEBbNZT7AXqf
RiZHPPndErfTKZU46A+oQIez5SYL9yXzD5eR/j0wHCCpPB6QcKMtB6hvDORHRuzLfu0Jdwumj5Zx
dqgkuAkD+yUOTqIVH6AHvn9XVqdalMxf9cQGCkCP5VwGOsJM5QMplwqtflNKbQhq8xV9IVn88/x7
3mLHox8yO1x8m9eAEAmDE8HpsvseMp3KzAKtuI/kWh0njwwDhtE0HNHl0iDspNWDS7glSAO6EQmp
Ap5H/STvrWdWkBuxm5VQRy98eZCXf3351ivRboBSmgM/QNjMf0TitQ71ZGyN8QecR6XzoNdSfDO7
ojO43IbXGnBK9ADsu4TakVX1EPuy0cAZhC0s6hJu7Y0yLcuD5WJn56vwSCZsQny3UUc8ID4bvdUS
lX7l8VhY+SJLU59VJmnAG8ek5bHpnUqrne5UbQsD+W66gVqBKW35t+IQmsBCK+hPGMkVBiyyp1OH
leEXyroT4PT+zKFuTaawI8IBj18l36hhVJhBlZxjlaBHcckYUwKpkMr46EKKqp9/x2boXuGyDBd5
1hJdNFWPbPAO6Qq1hJvBFzStMJdmJUVdyhfY6ZK4C3AcP/oJlNYGByYaGkds633NwXdx2JQVnHFe
4smSRWNKAQwTvW5tyHIBNwopsdwggx0DIzhfFyO9T69pZgKPXvEqkTJQxyStuN1WnN3BrTaoDxVg
ViVsjLNoJZYtnfg5lyoVUgnIE/zwUu9V4HcUhC4VbXFVkEcVMUytZF6BD66KDq3iWZCmsXjViKxA
GZXcxpNUhpWS8Q8/8iywtlQFygKVItsO/E3J9wAHvCejRQjHgDQHUAMbZldmwMMC4ZpD7WoonaJC
17WGl6YPNgTAAV74MULWHvbiJgfNHt8FI4LHQ7aFkfoR4F+FnLTInv/emX/cv9MvdhaPJ29e0Eam
Y4fcA6hDnUJ1xlPHL7AsVSCbSPTroQG6I4WXiR8gqVS/IlC81Iu4lYvuNlxNuHFHN0i6mL37kqvN
J2yX34HkTXeh9nx2Nzrbo6Ayi8EuhPBoCZBIHDnZ2wVXRi9OuVrZqTGYEH21Rj35jA/UhpfrK7Hl
D5kRvPRKe5VsV/Z3SPXUTve2eKlb2Vlc268LcYCZRWAfqC8CyGjKyXqTL4y0sDNXoSQdrYocGBM5
w+tKG4gf+kDqwMwRrRp4KjzKOIOltHIbtrrU/pD0oYtUntUC6ShCKi6xgdCC1xb4bZ0HspMJvAlw
LeP785WcbHAfhec58Z4B/45rOfxoQJ31eF8YlI66gda8eNorblGjN1id1Cm72qw9YJbqSVMv8T4g
CSXReyUMI5zQQou9d7JNbPR6azFqtQ0AqdShNCApgu1Zw4HS4l5Jvp5Pdmmus0DdEnk8ptPAvM05
KMSpvRaa41ZYybqXNv6cfEmTZEZm03OzQi5fqrwinfIrk6iUFm4D9fkcZubb/z7YtzB/f7oA0ZLG
GINIZwLkMbzVd7yCql8pw+xKzSzvEO3X7o5bAeXBOZvTs/MY5GQQiGiHhPtahLIAsIRqgRcmCNkE
wCkIdVtYUNSNTmPT7qVyS2SHDrhzpBVXujt7EgTvIC4qp9DW0+ljTynIOPIC2Aa9Iwi1iiBrqrPh
O5zkgUAFI4HhDiMKeZLZV2bfydCX9Kb2wd8GhmMC9mV3BdIIGnJejd7Z3oP1miYySjmuxM3bzB7N
eLY5IVNB8AlkMR3YtGqJLemwlzJiPddBAjJGlVd52T8NVr1h1cKpFX9bG+SGOwzGBwTeXp5/41t9
4tGPmG1UvqV7kDex7FyhwqilexsIq4S/p9H80LnCUBrqbhpAcsVZbBXp/ROlFXEPUD6ELJUEOL0r
oFE7gMtJPKcCnDAW9m2iAnWG579vqeoF0d9fJzhAQ14IgPGfytwgYiYCqLFXiPtvexMAIdoSBLXe
4FXIQz13JeQvfpgp+bvb98nY+AJHYcy+MXx9mJD5GlQoQ0HlpuR/8k8jZP48ii+RgXG5/hXl8Fzp
/nqNQpudlTG4kI8Zvycahd+la2XipSxl4jXd/66pZShEJH4Xh25GJvvGldJRhtFaFe7ROJi+jp6Y
/BdMy2OlAusn50ah1epLr+UGeBCWL5+ff5VbyH60a2ZXfgKTGrKZylBZojYmjYCgjDaQiRmIOL4K
ggf6vrKkuNfqNdqxZmjgFdjIaYLztfc0ZoDggx6+AY9aa/150Phzckx+3B1PHPLwFc5o2tpNuVQb
utVx776lF/fwpZ0Cpe9+QXV3rLaoHARKpdK1ghST8dXYromzD0smGbB8f0uMhvQPA+jtWrobnGRy
F8DlaZnkTkt2kZ0pFnfUYEurnQXr+begpzV/8C1u1+3dIGMclRE77dYSm6F1Gg2qk2auRQaJTpir
SttyFxzYN1A6tr7BG6IS6M9HXjqbcw2PhAFKF2BbCrVwRh1VzxR06M4ojI39sI/U1PY1bmUpb3v8
0SxnwZIFyCFMp0wv2NUWa3NqfMkd0U5Q3oD70QXuRgaoXDauJMu7gMi5kVRhZeyFu/xWbblbYBoo
TiCFpmkeKfXSy+zelcF7WMnllq7y2+re/3kAatuyw59ndIB0tb+C0WqSQVhrS7eUn9+u97sBOpps
4mraILUODhFulsrgVfESKLlMqpQCwz6V0P/4a9FzujkefalZlPLcahBLFsPRimjw9uU0Kim6hScW
/zeqlL6HcuzeU0QZ0qVqpV091VXElcEX8uK5uXsIm4tRKjE2TBI00JbkWlsrvTNL85pVhWo4S4v8
9J1qvUSjwxh1GL6opFxopZVoySlWK8XTQXdUOJPRQTbUQtzkB14uP2k108EH2nPbfoO+NB7tKrmy
OW8p/6Plnr1PWCYY6/BfWQSppXrvNNdWBgNRRrfPCkz4umus0YA0r1VXSsZt/pM57h4Weg7w1IaJ
+otFq4JB62D1aJ3pW0DQr4SmpeA7l9jPiyAEKQlLRu1Hp9MgOavk+0IB3VOmLUBVlc4SjsUh34Yr
Ui9LFdC5C1BE9NAJnkbMvVEmhX1I2KN8YFzDrwBHUmHFQSG9hIKEArNQFoillc+wONVZfBJaSDlQ
vUg54zfxNl7Q2MJzvPyDbOGzBRxhnyeqD2FxC7wBi/0qXldC8EJnbu7eAi2wvAYjAcFfTU7Dz6jm
CP3+tOsoBRg1nLAQlShPLdcWeMq7Hmw3cvr3u2AC42KUXiBW5IzoOv11mXNTHGHhiQ125BoVaQfq
vnJdqqyvSpeVSS6Nyf4ek25hDRozWNvhKO2RpyaV7v9pwaQFIhzVDpn5AOAXtJTTwG+DYKWauDTo
LIx1IPNCux1C4Gz/QXFXiH8i5R1Wcv+lduFN7+ZuGWsCNK+yxTJylAzJGnrrnWAzvGXP5Bvk9ajr
85Vb2h2zkNX3XZnxMY/8Y4gFtKQI+EP65BtIKCDYiVCzhk40iLLhynBL7Zq5KJwrcEjxQoxXXAWQ
g3fNzr0W23Af4d5Rm0tpVs5oB1YpBz+VSZu5TevoHaj1i4+XzfMpL0QA0OJ/bxYmCMeRaLBZuh9O
dbd49jNv4QGuMKMBnfz8h7HzU7nzj/zpHw44qzpLPRfz8FnEC2UnfUvuBZxnDMTDVFKSub/0K30O
GtUPFf6P5+Yq9f582IWEiJtrfvqpEI+QfKecfXvOTvW0xtVLvO/UxBp/JNs7p0aLjbXJtAgKJihX
Ffv8JVup9D4+HIBE/17k2oWBsBuzwFWSAP63J7+4NrDRXpna4zo+d4PJ3B0OcISLGnRUFE8M2q6t
QMsUoJumNwaqr/7n5ydpjtqoTddVvhK/2aUxZzEGwjDe0PaYEdbS8UOHBU7UlRMU/LwNfZhoUjIy
S6Xbk6/uq2DXopLm18DiTl0HCwEZiBtwq/EC5hVoFvww1xiGg7b4lXNq9wrCFL3xj8nKFl9a/Flk
yuCi20ONHqnwhtOiS7BylzxOc+EI9vubEk0jQRYNf5bn3txcj4WPvj5576SripFCDcbKx10aZhaT
PCGFH+ot8n0HJ3pHWYxOc3JoQeDA1dILQ8v8hduCBSp7L7wKYZypnunviqkOUW8znUCjK1yrH0+3
83/fZlA9/D3nERKOUHzCThs0QGexv3wF/rA6Z7gyr/5llGrva4FerJyaBfAQ5MF/D0cMYKz0OYYT
ZBhp4Hk26r7OA5zPq4dchjyNBiCFytuQmNbSrbeytxfaMrDP/D1sPFQsjCfwZRt7qqDRMk2aQaDA
ELGVg410ajeNQW3od/pCbIMDoYLI911t/I/8iNwQb2JeB4uHfKvtZFvue83dsN7KUV9Yf3H697uT
zlYtX8P8Dddg/RaLSNcB+6EBtwtJEi0Kf2UUfmmYWbhqpBIigyRFOTEPiBwUy5RRJLaQn9Ii4duF
YokQiluytzgg12FGpIVAMos1qgXZe9mea5rQaEAsxQnJ0oAYjs0KAHEdfQkJaHttDDg/XKTrHVzs
6vAlRzkERKwjATATA0fu0f9iST3hPCVFXRO840YtBk6nuM4MJ6H09zaCdAP8wEn6M0Y3LG5BAjBD
7yoJMjxpANm49MNHGV5Kyobw0jXtKMOPYIbTQFFEou2Ico0wfo2KfeR7CvypdZcvVQJy7AR4bWuv
1Cm4PDgp4hSM7r5UDq97qukqpPLfLCvnuUp8eYlcnmubbozkmwR3ttOy1+dBYuHJCmXg36MlTQyx
fLDdnJL4ggVWTPQa8AawjoeBTqX16YHvzWoLwToCDZ/CaggIvOA/oeEd0vrz3zDtjUcTnkVZsi4F
LnPxE5qSVvoId4Iu0JBiKdKVARb6IZw4C7h9lyUx7N2nwk2rDlpkhsgAa7P9IjTW+g5PU8EOhsgb
4gL8yvNJLZRsIHD3e2HZpINaHATeANYetGrXb6hNePZsX6VsXq8NcEWGTWo8H2wx3M2ia+zH3Qil
M6Ri9HDhBtdivP4yjIHeDZwqhVNlPdwVPgsydK6MA6P1EF6kmD+DOMoQXjDzyXAd4LG6/GABDg14
9NBAX1n5dQvX6JwilaRQ+2kGBrUCJBdb5l0wmXO7D1HbVZnkg88cAUVfiK45GaD1nNacAcmldFgP
jC9QiQkAqerkZGXDT/v6wWab6wnDTSSMGqgtOeLwWYqXRlo7twu3rSD8/t6BmEGpDk5VTgERGcou
UZGm0mvLWZX0wgWZlpTa8+Wc7pJHM5iF2ARmmGXdYwYVMNI+bGI7htBCYVMPsRH726r/eT7OTfz4
0UCzQDTWBB+6GTYVmlL77LOwuxfvKGjxp/g2XtuPaOWLLJRVofP1e+WAwAY5lcPKQVx6Vzqx5Sux
CuMrRcI1zQMQgCdFK0M3eJO/xCYQjq9r9/XSIRVmoadFaxeKOhi6PDAsZLvkqbDjfQin1Oxt+pv5
FGvISK7j35e+3SwQUWXQQ/sC43UKsccTURvV3vT1GGUaSM4YgfouKJ4Cxa2VhGRpvFkQkpoA6owD
xmPQx5DkSy0XzhpbaaGcygmzoMOKRMPFJP54jZL0sIPdkxyaPSgfa1X96eg82IBzvouftRSoXNiA
cfzBdH+4Y2FBjcBvV+oOS1FzTnUJ2KzuvClEt3pm92a5T+zCDtVQB9J2025qLVO7vWiC3GSzgLBu
wjVT1Rte9tHMZsGCg+B/HUJC28FXeYv1Fi6NsIdyoWQhU5w55iYBUjTaJPDLlTkUemKtymXv3etk
r9GGDQPDFbWogYsYYhUKroIa7JnDyrFfuI7ndBehC4vc7bDqBcDeOq8gX/oDszjiBNrXRjpC9nIL
MUq1rFf26FIKMie8FGVeigVF4kF4HZ3og1Fr2O7pwnY03DP6nZKFbhG/q43gPVlLCKYt+mj9ZyFn
QKIeQQIfc9TcY2ROXxu6UzYID/8wqPGzyFJEECyG+Bb2roWKXXesrcRmXtFKVSMHzFozNwe1VDg7
/kzxuCYN4bJaC16a3CzICDBL66Ang1SfgfTWJTMm5Wo4qm56GNht/JUX3bRUj5ZwFlrIaIClIxRV
nainlSFnlLgzn+/ApQrBXGcxHAm6DgO8oqB/GL57MAQ6MZRS7l3mPRmMsoEoLKSVNLgAcFDJKs8e
e5KoI1J84aXtLrTpQnd01+xBT2wgKXakamNkNe+n+gtxYgmiTa6OHrIdotZhQleBLM/Pf/dSQJxj
qCFb7w3DFG0LDSUi2TNCnbaAWDTE0z8cYYrzd2+DJGTyHJIIUzXo24U8DZNDlLuAtJraDjJYY8DY
XNc5vQvxdw5yjosujsSsw3cAAVSDxtceb6BTbaV6ZI1H/+qe6x3gcPlntnIuF66rOeUHBoTRAMHb
qUhQ2FQqcxoHLNHf1QLitDcf7Nk5sYcl2pEacKuAq48t9eqjVZRvSRVBTf6z8oWW1mwWWUI3YFMW
6k5OS6k5jnqoVW0ix7yR4sGZo8QmOfRZLPD2tnE76+yhHCDmVJjlyrFcGn8Wd8h20raiPPQEObn7
ic+tDe25dq0nsXA3cLPQQnnk4OcFQTrjvt+7ny2MVZX4wL90J8/uIKtn9NCgglg25MK+ni/oQlrN
zcKMy3s9KUYYsW0UCSUVpIJ2ZkElMDusoawXnifcLI8JoSrgEzmWDO/dr3jjs/Lzn76wWHPwtjhw
ZeKW+LtuB4mptpJbYufDVDBSn//9pQL8HIWdk1Iu5T2EtkqorO7Si3j0UPZwpGOruA4E9I1US/bE
xV2jRC2EfHbac3fRp2o8OhigD+3EXKZW/bFgCrXjtZrfBT40B9QRAC8KZMlddoHAZdocn89zYUvP
odgUPcIFZlpHtO1fcGC2xerDeaE7xM1x1ASUg5PexRJ6u+EaHrIrg74eMyjjZ7Rfe/8uJThzzHNc
ShTEAWMgYyx4Er0IG+GttyKbzmFDjrorC8fhTbHH/SlCNThf2X0LsZSdBQKoeIwNNCaRnVtoWGQv
lBGbzZew9ueXPsosEgxuG/Zkh/xGkFCbIjkFjAP2qxFWfv3S43OON66Itur5aJg6kUMpTxKSHTTj
ZKBN5HE8uXoR6w2lNvVKpX8BgcndcpG7vQ3X6aKIIGHiCMQW9m7bDsx1GI5Z/hGS9pWO8qEDCObK
aAsRZw4qHmq4l5EV7qHp+Qcu4UritPBN5rBfEa71JUW4iM48zIKHK5HD6OvKQWJfWkHD3viID27Q
Ocw3S9pS6iIB14udAwPHgaUT2PUlPQgboIxt7piq+b4CHiSTc4UEXp/XA9UHSASY3CssjrRGFqw1
DMpCF5S7AUjuPhraM2InhVO5HViQVCdt2ohQ0XMv+aZx0MtQBs3Xa9vf8WZnNiahIv9TWQCzuPfn
oWkhxM/BwYHLiTXV4QVZDgcedIEALbpBI3Amnv/9hUM8xwXnXVgFBZGhBCMzDrGDgIpMHNzT8z++
oDTwXzZUTdbWuEDw18f4I3D8etO7hvDRFleXVqGmHwPX0cCIyVgZbmnXz0MGwROlBB9OB/4Y5KiJ
xzDM5ZKyRl9B8y5Aegm7cxIsECW++mstzqVActvJd3uEqHkyqqZ2Y9F9fTKl3tF6y+uFFeYw9pVZ
sylf3Q88759P8nYQHh2QWTLB01Bsy1MMF4rWKEEq74dOFVg2QLIzg8R1NoJkg8wsg5VzAREX1qZH
k4ysHIreHUwgbKgalokalQ5MOGQuYlB3tzPIITOj7MIQPKLVAiy8psDOJhwQjML6nWU+E5SYwcct
8rfn01ggnnFzjm1NCPCZE/CtQmcEDAsOE9lJ0CFDpJabTu/l/IKmKAp0/KH/8d77z2BfQXjnWh2e
j79UsZ9j1CFBKYQeZKGcXievzbXZeTazQ6tS5bTMCW0Ujr95YG3TE9Qp/2FyS09h9W6n8JUkwTUF
h3nC+kKV3Rb06JhvArQoa4V4Jzf1sTZc7fkMl1AFt5h2NxotFLB7b3EHUPq11fEk2daXwghPwZb7
6h3XyhzfzCzg6NH7MeBgsvsfoLoLFYI51FuqOmZkYc6IR4poUi32kzWmFnzAIYruD1oCYaFi+GcP
ktsOu5sn5aawUo2RNPoMtI219uzG7710pV+fr+PCnXdb3rs/nxeNK1QVNgrcVdEmGySoepxAfoJX
+vMBli6ZW9n6bgSoL0EhreTwoVT2ZbToFzKSE8M9MK9Tko1CGBCkA9CdAF/jXNjh9LGMjxQvoDUf
sIW8e46sJji+aMM6Yx2aDVuZTr1tVrUrN/pSsWWOnE5cLoTpLaYnwlUghGDzhaR1PO1Yi5HUWtJb
Ea7UEAm9dqk6AgKca8VJHJS0eM2KK9T5gTV/E0OoTtrwdUdrEoKcrZyOdouyDR6FnNNycsBavdFJ
skeYNHqIQrLJS90Hgr1oV3bZwkV5iyN3HymD2jWecUgXx33tvTD1aYA2SaBDRZUIVzbC0lthDsLm
c6JjqCCgHPLqXxizRi2vx+tejrdIb5Tnu23prXD79/uJVHwjVE2Nt0IjHBuG/ab8Fxrtes5MJKUf
fibTkajzNfRl3qsgOTUcxKeIQ0WDX8pl+1xayw5uVZ4HN9nt1Xn3S5pU5Px6qmCSESTEQW0j9Ta7
FM2pGPa8S8uE3yvCK7unIe8QhBAhM8oB6s47Hi4iADD4kMEaISIbT0I1NU4m+BOkGe4T9m8exjqk
+iYzQhJMoF6XRC3JSNkHaI14bSQZNqMBjA4aWNxhWrECFVee/kuC1EBBxZWNt6GA8l8HkyTWToNt
WfRq48H1CegBsB7E2iHZj+ffY6H8MIeMx9UocfAOwCIo5Zm3/7Z2ardGuJISLRzsOV58YAeIbbkl
4jD3TdbvrrdyqBfS0lsudPfpoCToFYmHTzcme/QTMh9m54PsrUpULdwfc/D3yIc0l7J4NXehxblq
8tLajE1peHj0yE+fr/xS4nY7hneTgIRvSAgtap2tDvEJOZJzizITC6LTOoqO0iFeOXILaemtmns3
DrSWG6pkIywWA7x8/C6Uk3az9XwWS83NOTBbyryKxC7CBsIrdk9BNRIqdUijErO0gEraoAugYceX
ZnoFbtmur6URXVZRVwthcQ7SpsUSTnqZjwquDOdEZHHsNd2ITgBC9dRfkZTAGDVfA6xYehdW3kRL
Zam5yXQWhT5iB3Z1bLW6a1RG64SXYJNoosoZog5NFPF7cIR/uE/mwGwIg6M4lOKIdna/h2j4FpAi
9kCcoCyvkK/SYTg9/5QLh3WOx/bLrIVLMDY9G3syA8hUyF2e/+WloE9OQ95twb6uaviFIOhTTbON
mAoFYR/4F0hrM1ATgwMTUwlK5r70JK8VcAAgXUaFGYuaJBVe2rWTs4zGtj8rv2aqED0I/OSscuRC
c5UbIb2Nvm6nVadmm2z/1lhMWhXNduuvpNtLW5P+PefIL/KsovHZSipySLpVqj7T2mLcwN1PLdnE
SuG6sDKj6W8+mtGsiNyxJD2hDCb6FGuDv2cD9yM7hJGBLcKtDHJLnh8NMgXLu49IZzSceSeEXWrR
WmVMg3hatKXfWRWIQwM02HIDFqXhnWMjfBEOhOVL8oAnhbTyCxb6T+wckA0EEPAa0zQBPQFFBtYN
wE2APKysxWTp4Tqy0vQt76Y4iGFLlhSKZFEJrXdc3WYF40SdAgOytuFesfK5Hp80dg64Lkco5go9
VhKq/bJ7+2Tgkdhg1kAEAgam+zXc1NJ8pvvzbj4jARsghkZwrisN8BMo9aPEEhzK4xra6PHrBN6T
vwfgXDfxIgED8HYlIzs+9ts1YPjSn57FjLqNGi7M8KcZ4YVhr62rMxHkGPa5v1J2f3xAWWkWBgpG
aOCIiAEGymhOLsQtJFQpClCzFd5duXsX3vnsHArdj2lI4H2FxU80COs12acfKyJKvTaTytGwo/DA
gEETVBK8FLTj4oeWVKghBzArWms6LtQ64ED4+yPBOpAZOwq/IUJDmVXqZC/AILQ3BejdRXJHXuFY
Q1wzONyEvdHUb+Jg8lB4SLai3gI1gLdPviUcqAD9Wdn/j8MVO8dKD27gJXmHHzSeW5XYZDtaC44G
ZXCcDD7FSgFiaennEOnSh1UT2eHJVA+vXGaVAwyHITENPcGR/yjEQWYbM4DnQApmE9qwPm1nojkQ
G6G/kJ9pJwfRGlZyQTyCncOmiVQQPFpCjYDr6EPjlXrwHqSDIgm82XJ6wHTbkNkGzHGAhQOSivAK
mbWEssgaT4ltQkJaYOOm/sqeXDhYc6Q0LJV8yS3wY4ghVeCeIEc0ZM4FEKohxemvYI8eZ+isOIs8
eK0mreAjxOWCOU4+bdyp8FHrWbkKHue07BxD3IwR5L5zzCFtwEaiChhTgcXOrTUCpxDw31cdOwcN
p0VL1NJ00YCDaeTOKLcbZgcrbL3XgNZB+eP5QVgIz+IsAhESqqmJiGFavfmEsrQ80RNIZ60vt5Cb
w93998FHPbVlqelxR0MZ6eCdByXeRzavCm/JZ/tKvwlQYIDOjrellFhSoHkRqR40Btd6XEt7YBZ3
AiqPUzhaYXpAt0S9BVl2yU/UPFzpMi0E8Ln7QRwyROcH0/RADi52SAcUER30lWOykLSyc1RvNXrw
FCSQ5sN3CkYA3TXVxTNE0TWxkxt1tGtFuAwoYXLH2Hy+Hxaon+wcvNuM/pjBbR0zgtsYAoNJmRkh
x1DADOUerSbaLEOV91AwjQ7EFCyHlZEXoIKgXf7eKnRaw+edxsj9N/h2calSwKSh6a15BruPdUIJ
r9ANwUylbQR7Ohn/a7W1NGVBnY4VZtFCCjxpiMAsR9fN+8jwNUedVVwEyLNnuurwHhnDttkCI6uC
vJOeiONYylDB3oYbXs/MRgFw0f+78g2m3fng7AuzlMbzJdanGUSuToHtkN7+H2HnsRw7tmPRL2IE
vZnSps+UUn7CkKX3nl/fS9U96FY/lUYVUXGvdJPJgwNsAHvt15vOBy4ddLu/LH1+/Z5/5DatpGYm
pFTpUJyspxIUaOKMB47iQ+g2DnbJh9DXPBXcta0xxPXHcfklZv6cBZbLtRPTeVUOZiJ/CT2zh+aC
1XBdvv/7k/vluBs/os2C4h9XOg/OOscsY3aHvyY2f0tgjB+BJJsw5ExVCrbyIL8ignMyHvt3iLog
7A/jpTkm97yiXhJUl+ogt5s8cfKd9iwflj8e3S+dRPXnKLDR4BL8z1xzi3nPK27BYCvYPugE+zWZ
nPnThAj5lyD/i74ALvr/nsWlW5u4/WZIjcwC2+no1CwPfMCw72zgS+hc7zhld4/Tbtrpf+qyv9Qk
P2eFZ0MQw+X7leyfioeGNQ7S0XfdVdxw23viPvP/XKv9z+Ka+s9q1f8qSsZakdYGDuZhuBXwa7CN
YOZmLY8NYe6P2vu3D/MjngzmAmwq6Wkpm8WwMeVpdcAbtn9c27/VoT8Hes0GJHcq8T5GrziACd7o
YGsUOffSX8Mnv4Vj/UeAgPayxMPQiAfjGt3SRU7vpi/1gYkkMAVJwuo1u4TSZdmVx8nN4fG65fFP
Zs4v2fnPyd5MTf9nrGulCNi1/mqci8DySowIMt9IvdZt/jhWv0QM/UfE6KQ5zVd1YN4KMXwVO4jC
J3OQbKH8y9D5lwxL/xE5jBSC3iJ/TwDANKw2reAuMUajBRNJQum0+ASlN/8e/X59KX7IIwswobU3
CH/GdJ0TN2xfB0N1DAzwh+hZeBLmp+Qvk8lfEp//N4cbWlquRszhAmxV2DStt33xMVj+bPhzl7v/
/oF++XK071/+v46pWkgmJMhGOYRSLL3qaV04+ZxiS9JO8WDXhTXa//6Lfot3P8dwx1gOI6ke1kPs
pBNjxVkK4eQpD92BkcjCxYPZVXB2qhq7Krfq6o7jc9nCq/3rtP12Hf8cyzVMs8uNdFwPY7ibqv0A
irHE8gqsK4uCuK8CXl7xkt8l87YIt8s7YX+IPov8UIOb/feH8M/c139IO36O7oa9UVj48uMb2t6x
JwiCLnWn9Vk0vFg5pLO3hhjmmetpqE9Z/7I0IUmD6kjVU5H4YVM5Y97cT3PpqCKbm9AM68W4TfON
gkWuNUdeOzReAey0CDcoHbho5pRkAbRqWyr2cl17Rfo60YkqZSwbRU9O7jrjYxn8f/90v37FP+JZ
IipJM2c8YWEf7uSv8o7pip3hLH5+ajfSTXVXZvY1vf/jt/1y6n/6SSfWVEolWGl0wmgj4uA0efR9
/ejbxwezwfgVrRevZeyF7T8Oyy+GaurPweFKCk0JABV+tWx/y3ddh5JUlmc5wuApv+90Vk2ii6rh
8bPelakWxDrb6WXm5Ul50I313DR32JIAKuAI4Ayr616kMK0Q20U6O/i/DYtbq5U9SiVEhNmGzqoO
p6XX/ziD/4SO//T6/QiUppH1q6FMMIDCHrsJ2imr6q/aJksNlIg7c8QEvuNcItEM8hLI8UcmnOqq
/cCl2Y7y9zV7HSopWKJPM38sJQSt7aQKdqtu+vRRSM8DNs2Y91rXMAsyVP0EJwsNIGLBKdcxWe4Y
AAtzt5EedRo5olae1QqouWAL4o0Sf+Jy4tQxVmuxYBfl09zmx1EIcsvrAGUs/DgccSylPBqW6Rit
p7PCO1V/tEh/adTxJf3fSCgkRpP1Gq60IlqA5Aq30qZ0EWwfmm3M3J3wR1Pzl6j+c5w61Rd9aDR1
OZgM1Ks4AtsRGIyoYjV7ubPG538/HL8McKk/h6oTXqh80jAoHt3pCDfF8rOvNmAGVdvIAXdvZ9Mf
XCXTGYL0YDyNkgfRSjNs2YF/a8uHDPHSvxW+0UfdZgTt3CFm4qMxnnocQ8w/XsjfIsbPWexBklRM
+jlQBOSsfMMTe6+eVw+uNRtGT4bT9yzCsyvjSKn7V6Hxy9qa+nMSWwv1XozmVEQSrpn3727UleYC
K4v6OXmsTYio51W6m+r3ofPFmyZ0FtOezSdVmu2urx5lVizZYHsfwtVV6FqJiT9OR5Chce4WiH7a
MY31Pyr230qSn5Pdqcw+tKCQIkrdromga6c8E4zSsFmQvC56ttjaZ+C7fRabvySR397QH1F8rft6
zsCVH7AGu839aKtvustf5elvVd7Pge50Kbus/F5TGFmwCKi+5RPc1cXcjm/qHTI5buR4Ku6XvXZn
3ZRfcMtzZ71IeEAH1f6vLtdvqvFPC+pFV6wq774P+42+S59hDQXpUdpKbrYb9/m5OKJ8CNhiFh8q
/5R/P5Oa/M8b9h/i7/8bBzdVxjp6GTf4Ir1TRetGXJ5qIXsrx+GmUvTeYCoklmwpY6poxaNAGp4U
6TbRItC7ndvCjq+ayJWJguXNEl7MBDz8zVhdUw1UIETuhrYD6ERbgfoUzfMlxHo0KZaPOBx2fbSc
Wq3YmBXd+bSG/pOCHpEBzmQdCVBLsWmFTtGAoUza/Rr2qDCTF32zq/G8zIFAh6z6iv2tIFmL3Vo6
9iOVb8mS28yqi5G7bcrbsjjATT5O1rVh2VMRt8y0eX1pxqzunaXQ62fTEeRXrjy3Dyd/MKvXIdmK
2uhIfFzNfE5TlZEczP9FOxzeigocR54/L1btlMZX1Fkbc+6cbJUbl+sm6/16fhQLX+jR1CuzTZ08
whYhg04tL5dYzQtbkepTVMT4+i0Tc07JVPtrn3n9MO9Ilsx2Cy5rp2r6Sxjle7idj2Oau1ZW3mvx
HNSq+hxbuTN3xVs8T+d+jreSFQw1TqB9KW763rJZeJC79FAnLUZKKqdwkdMSByU1KQe7qzQCl6J7
5YqxPhZX8nOWBYW8S6OPqhtcFQcg0VTtGF67ZpS2MbKqq45spAy12N80k/7SmcrJaq00aI1BLzyj
0NP3sZCbt6FqCmxZGqz6S2vmCeKmBdRJmEs3AiAJFRy0QtF0hs1TXGwAzvzJUdbBXY+2phC8WPT3
Sgu+jdA+wRuPnrSqfEyLlz7voUNnsNxnza3GzNzk6vIidUu+qRSte4pjPMIttfxaqyZYpw7jZC/t
r2F8nob7Vj/HcecIMA1qf8GJohk3mLqT0RtlfIlbJ4MfrURBJjlpuFvKAq/+AsSiaQ10aLbQxnvj
JmsWVs0+QhVo80VhnTjep9G2SDd9vZvbc0cqHGchIPHaBQFNwwfPvHiyxd7FrZVXNyYO624hBDMm
7z0g+uEgLs6g3oDWydUNhSgGcKZwO86HuGOkRQ+01kHANjxIvooTZg/iegR2UExMSbai20p2KCz7
XGyOIaYhBX0UrNAu5hrfWgAbFxZSqvo0Zdea99Z4WkQQYw18y6tmDoeq/Syaz5kzp7bQHeTXeuYl
Ucbbro8DM1MfadexIWZQkgizm6gp435ijH/14FClOzFnXKrvSvWyhnfVJFdboxTPmI2c81Y6tnLr
NVC+tksfPQ6S6Uc6euJ6m0mngsW2eXpZs2rPx1gmepMCxj3dQ9iszmj1+0WMmL+2dpMSWtu+lK/K
ot7CtFXuzHDqNgUoXCF2BWXO91qKKMHhrYsSck6JkRWvhkoDq8XrKbXrSnTU/FFpYnde0jvct6eF
7zwGTdsYftWcxnVtHNMQt4biFWPhzRnEi9Yv5vVxbFhQB/U2WgK5qD1Hp+E5X3QeanEeJxi6An5S
8YhUnjBeDqNDiGhk9Z7Aq6LliU95xtIoRJPpbpZSvzVWt9IUpzI6viSx2UqNW8qe+L3rhetLdSiF
MsKY+ygY7oiqImKq7YHvcb9/jgoVcj6UGibRshWkiWb5jdhVGyVmot3S6+emVi+1vISHIrpO03lo
Pvu0tSEP90uQNXcm37qeoBb1LnsHnI5CrxxjEJ1O2evCJjHLEMj9acWb3EyagxDn2wKxPxKzwmkT
6y4ELuyO3IaKoF/lvsNCW8h2POApaPIjypMVeUNvtweDyHYWka6Ny9hj78zmUpzfiKMt5C9M5pvW
FfSFOL7pVqjZAuMaL7kViMsGBATbxqnu9LkjvfE3m3Wb9k4NGcK0pcmRGGWkIaDYI0wqPTlNgGSq
g7jaUXFbSZcEz6vS6ylgosY3pX0f3gjrV1ywole+SwX2HcAbDFzYsyG6H9t4I6T5Vo/z+z5tcFrP
Kjnoil1Mo6PpisAcY8NX2MIDn+5Msx503FeDIgMfyJxuaGcnw4YWW06NK00jCn5bOe4j5Y5Inixw
bRYsi140WgmRtreor9RywoLCqB1N28Ti2jtlVfMbor4/NqWRvEnXNvFnzQtzdv10R/5uzzJvWQSK
YQQsg2FwOxuOpCc2L48XdaojQHhvEvaQosukye5q9LZgglI0jh2kGDMiiK7b4itf8XZh7eO2ht2W
Ye697fXM6SsYdWk5PavdcJ573NIxJEf6WLwyP4CSy2TsyiDZjd4g7WrFE2KvUegZ42rT83tNy4mn
pGfFgqf2mmSnDqfujLJoYgfzWK5bJaOWVD8VEacB1V2qUyreF6tgVygB/c7QPamjxdLeYx0VaN0h
Ut0oZi+wGW606lSPXodll4oQABi1gE/UX9ebkQGftL9lFbMMW8h5pYdLt2l4QwLtQb1fFuJROfs6
q+edPDj9MgOsdgfxxUw/DEh2PWWMn3wOJkGCTdqKOMXAC0OzGMRL28pSHFn2Jcmz2rs2uteqnfId
Kmx9PFblnm5UVJz0xWvx/UWhVu3KcOqaOPcszNdivasoWtTBHcOtzE7bEJT9xoL8icb3tEZ7+o8q
h2ONX8Eg+aZsHSy9OZLlwe2dUPINqfeGpiAOpcttvWjbiG+0jsSzShWa10l/SOHOlG1LO4r2nKM2
q2et8y7FfMSLxI4rZsnO8NntUoq9VNdfzZe49ZJy5aVNHUWXN1GX77Gi2o3fDx9F15wyf4AQ2qw4
vVf+SKCv+S5Qbvp53uHb4UjN4JbLKadLPzbGpe0dq9/lce/KcxMsw1g6TdscNHQAHZK2qjTnpj/I
wjVU8n0nv4JWLpeQ7fx+vCiJcGHlxGkwCMVl8m4w0JSEnS6AP22wmJwnyVZnJzXT4zQ3CuGp1GF0
Vu1+kI3KsdaFzErayNHTYCAZDapBUiV2JHskZbFs+EsxF2/ryIWfGoqbFj7Dy/jEW1WgRrq/qAMu
TJ07rIo9oP4jWopHo+b8ZlsuAUNlibxad+pi+nJJWSnrQdxM53l6ol9sN2rniHgHtsXkyjAYl0p1
Yu1g5Rpz2eWyt9YGPDGWIlxsiX6tp85nsRJ+JDRZtABLKMAni/FTGRqBEL6KSAaobfZq7SzjBspp
YEUy4NPvl5lFoLBUbfOmbQOtCHe1ZX4tSqS4YypcinIb1uKrlAISSviqtbEJ5HriiaHM3/e0ndbA
vDJIrmmmbRl7Br4bspC1fVmWObBabJ7Gh8J6kcWHfn1QF9I6r85vVnAAUu8vgFSwmg63MZ6VpAKO
rKe3k6x8jux3OSIoQHzfBqbSinOT1MdqtGRbKYWtXvPGCu3GGH25CsQifVeNxoutHgvd77ZitQKP
B87alro35Xpqsz0/A/yJ9k1ZTIdJ76C6lX28jZd5N0JWsVnmvR0r6aj3S7xRxPG54g7fsHtpBVX7
Kq2pV6bW5zzDWK1SZ9QfUp30nZF9dPbkAtodKKdUvGUphclYQG+bcHwZG7fLGd9ahh3Z7LYJhX0p
pZu4DgMwow/Y9+1VVQiWiRRnLJMvxQI9EwFL04DaG+aLuBgkabx2OnxyoiVTElV54nLeK0wXd+1h
TV8S61nUCBUnI7NiO+PAlyNQT0z7M69GZOq0zhMaQsk4Y7NDu3vfrTN4Z1ax7MQa4sPcm5s2VM61
0R40mm5RXezX2WKFjWKgDf08St1KKnl8tbhR+4pG+boc5qjwkzVxtOVRVPWXeqZMk8p9IXGgUFxT
7TPtnmMypL6oIcazCeA1muatQ3eWk94RFT+W3zp6vaZSXgXptsY8pZ3uYaIeCjW/zH3EpoHJTwIM
ehr4DXK3gDHJF5I25bFrq+dFsTZVlz2U8fQgo8/M8qUZDnMZf0IGAd4IugvI07iE3Iv0bwqBZTo7
rO8i0I4Sb+C1BzDEWci8rD4RYavKk7t9RhNa8hcrKPKrRTlArvF9dtV611vyRiqBb3H7NxNvCQTx
O2Notk1C2G00dxGYDJVeJ/FOX9whZXNIlT7lfHjSpg9eQpd6jPjhhEXhtXHqhtnshs27boAbVz6r
0VuN5rCQyHVTcpAU0Rb6T90UbAkqdXmvmDdF4hYGLtxI3RU2FDNaqlI+K1p6sUIJpIeQbRfWSRp9
IcbRQp0qV9af1jjfLWZ13yRMD3TFRhadQsTQmiWaXHMNa2eQJyrvaeQSW/vsRTV4SE7CGkbKkxs2
deKpyV3Idm35FCuuiYGHKBxMcVO80WBsNScCW1o+T8qTZm7JEtY5yDqUDGmXTLA9unhnWL7WcFNT
puy1ebisk3mMMMxg30jsSleg3dv3pLQYpo66M+Jm1Wd4ppIT9R/zCgMW3IXyFC5Bim98y7p4UkSe
nJ7U5lVnfckcU8h+lHajL+rHDOUWE0yAWX3mN8ZOr05Ez5YbZkwPCrua4o2MseTM+al71xQBkQDb
U03XMl8iLHVayNjyVqMHGb4u9zGDCc23/3Ah+8b6MLPS1+VOj+gEBUDa1hyo5hQqvhYeTQtglEOl
U5Px9YI7GKdeKYhF+7zH7Xa1TiZZsJo1noQfFILw0GaulA2QpAjZZNldEW0jKi7FyryIakHOONYi
PbXbpUT07d16iY4Y3QVdT0Ux9zuhj31LwjMz+RYSEjCpjRf1nyFYzCRf/GasiHGVnbTBGAWtluME
ed+qeOwEheQZeciHaPdpHrlVqpAbJ64uzuepMrZaRL9dVT7ECDOqot1wtV+ESfWF3A9xWJyfQvY3
2jLfLqKn6Luq+DIIPXNJ2eFJyKVhupWZrLRN1rbp5GyH5sVQtyPD9dXy2tUXla2P0qa/1IP/IgLk
Ntl3Nnr5YpefIIzsptIfim4rx6deeILuHQgTkAoTkwDM5Hj6Zu8CIjWto5STGYV7i6t2rFhSS+sK
nazSko9va0iqZcMYbuJqmp61Rpyf1bDpkCrNQd0JQuUr0xykZe+hTzROHGe+Dh067Kl8ZVa+0+rL
5KxFZYsh+6Tu8nbeTVESyBZMJH29rJLMxlTm98u4LaX2Y9X15EgKfGeJUblh1MTBsemuV+rbppi+
oojCTcVOIQxjI+jj8rY22Z8KTetWXCzdnvWY6mUJwbAKN5W8OB04aj6XKy7Dm5mPcRCF0pdgSl41
hB/LdJs1p7Vz6heleadHOLD6Qc0zuEru5O86BmPp2HrL8J3AGf2+ehRkOBW40WFRZwbfzRaTikw9
1gkLfp4hQC9zpcleSk+a/b56rRL+9bYq3amdnddOrH6vJ2w5sWrlJfnOlHyti5yw9WEKITEsxRP+
lCSCJSO/bi/uJRS7ugEGv4V5bFmXomJd+kt/k87qg/IsLD5wbymQBlfS3brz8+Q6pMdB6xw6x9ql
57LWIhexgk1WfLHjOMiqU8v/zfl4M2qb3eXHId2WWG+OTpkGDY6X1llJAx14NkPFpeE1YIaogqOd
QKJT3euYSoW3YyN7Q2GP2Xui+yFT59JWPSpMIlYrbotvRprZeUjL86Fha63bpMq+KOptqgdA4Fl1
nfq3eHDlZBumn0L8Gq53Uf8+Zuu2lvwWN6rapfQrkQmjFpNgG6Rq13hWfa6MlXDKOFuEBpbtSOTW
uvJT89Ua01Ou4Sms88c4Hhqggxrgq1o6c8qrkW2zq1JHVKC3TepxlyypK5dYYKXxkWnioOnig2oe
9LNWH9giNzHSYWymdq13YWyosr3IeChQJspzN26lFSJ8Rqse27BGpw7ft+mONEFgbV+Ec8BSpXVf
WNtae4olFhDz6VZX3w0MelMEJiD1E8GsfFJb4ISC7qnNoSjdWPzoZOx+yzeL+bniqx4vGt1/hd3y
ysPoU9IQOI5y8YzO1MfnsN422rXMjq12qNieZwS8YHue4SZR8Lj0lnYryVsSgrX6KEMvh1ueF66B
aNd72KHaMlpVOvffa4g4wsej7sZfXEkhjLhZvS87lTDrDwJCCxDd4Ug6UrNl9k6O5zb1RsKS7bGo
bPONS6V7qD61xo+au1zfquzkw7mH8NGz2YGlca9Y4zksqhsQnLZS8zAB1Yu3VhhAYIzNez6LUd2U
VzV+iOYzXsPCet8qZDZx4qRJeap76niKaj0uGGUaAl3kw63H8LEUVlamgbdoWxWvuKxGudnnVh4Y
ZcqJxyLQcqX4IuxUPKRLnMMPRVM96NySOUmYHFPM5g9adYkWuypuwp5X/qhTzpQq3wAjgaKK/TPg
yMWJzMuSXa11Je070lkf2zPjarZhHJbqUir3TXjSSGgrumC5r4TuKG+KfJ+wZz0oiIeZj26Vltvu
tiIOYs7cybyy1DXXuvQN/WVYd4WAxhs0L122mVj8NV4V2G8ilyZrg/MLn8uIg0kEcya9l+oGcdPO
q52W+JiwgEG3DH/45JQJlterGzqgExnIekmM+7r8HPJXvelu0NuZQlC6Q907asZ398S/tUyfZ6W1
m5aWoXHLsKjF19dZ4iZGi6irm7l4XpLTikNI9NSVkV0oN2kYlNTjkW1Y9+rsIrtZp7RFB1MCpdwy
neUYRKqRQgwRKIfBbjxKzV5n7CiL9yOpLHFEd9qO9/2Qcu8POuW8RExZBRdpiJSiLbdkQBTLCecR
qh7vQjizUW3jzI7qZbHIZvkhd130qlbvU/7UtY7KThEmNNa5rEoHi14drUTadxU6in5miGEsofUF
Rnqhdiplrk09tw3lwSStCJ1qdUQmYrubBi/JgsvjK9MuSnUpckePgkj50Kzc1fS7LHLydBu3waBu
aHJwDY+GM4FzqO/xDU5zbMuE41JeO2DQ9WlIL3H3qJUIuPtOmLyRnYE0f5mtrSJ+kdE1QuToZCky
eUy8z1ZW2DJXmJnBcZoGKoZd8s6TvYjkI3bcmtspVK99FdE/4fNh1ALfTLO7j6nacFLq2E3bwEw3
bUvyctcBhuuiz1Df6+FuZQg2do08GD+alFQNByfW9DUvfpgByc6u3J3ZGyYX7Cjw5DsLxf2gwPE1
KVEQl0TOcsIVGOioJEK6baLczduHTAfnXdDw2KcDSaOxFbrX1TQcPdkV+B2CgReNTcmIM6QNmes0
ME7Z7Knyw/qpJI8yTHCB4vcxZE2euKyXjljw7QNGdKPSNYhYxZFREkH76JBb7xbVRNu2C0zjW+Jo
Dtm19wUWJsF10hGYP2bV6/e4kS8SI0DIi3fcQEaIg528kfX3bH5qLxUXS7xJ8G0hTQs/9fxxYhIY
KSsn1KqO0ocuMzqjTnqO7Ij+YU/ddmFaUjOeI+XYqTjmZP4U85Dme3na8ybkDRqho7CO17hWdxJ7
RjsRe11ZfUwQH4zLOLu4PynUkdKDQL9bRUkWGt0dZyQxhjEM22g+q/A0YSttbdVnHT0nJm3eLOa5
Ahg52LqJ78DDJFQuc4/2unx864HPjP0a4kGcb2ZGiij96ypYOq9OfXFyKsENO6/rt9hWi8mLOW6z
tHTniU6YONwoY2ivhhlEET7z3U05c8IoPzXIBkzpndP6Nhq9tt400669b4Cy4jD/Re0ZMgqpPkZM
K5peeB0YKH82vobMjSWnEnGo38iWzZaPOW3GXU//YPBk7uhPJd1Jn4WKcz9mglGoekP0YvZPs3Sj
3inYEMjjTfekLEHFv0jx1mVFqrwtI2lDDgKK06GKD5OXVREdhZEtzBO00thyJaPLUC3wHILsW7Ij
9J4j7VVKiJReX+wR6y35M47cvHtL8gClFcSzOd9Lwr5r3WzehGJAwad/qZnhtM+p+lEPr4i8MI/t
9AXn/P6alSYvWf0906BUQYHynp/Cudm2+pE+tg1wXuXWFQZUWL9W0Afnq6a8DjgAmDfiV1XdUkrk
+kaNKruZ91rFNT1Tt26N7L2RPhTt9lv/xwiKyCYXl3+Epe9XTrXTQxJvsI6xHK3a0B9giktEGIrX
Nz3diiANxfucr3ziL68sSGdX9GabXqsRXsUrfZMOyKE+B818r+XXlHcqrjETx6p2ulW3fX2qlcBY
3HD2UUsYCAMGgAl3wXQjtQynC3+joBW3jeTzvhnzy8C1EB16zTNCZ4iCsC5dEL3VdF1jLA/2VnNF
Kp7eh6hxqidVvfK1i52b41SuB2PrI1VPrDy8rfo+DcEa6GgJg9OQ1AgN39ryoNGeSR464XMFYM+L
Yyz0PfbfIAL1e47NsaLCUWrPkip3KD5wezAiL72s7aOioq9I3IRY7z/hFSdkG7LoevFG5qUErn/w
84wAAOpr38AJW9o+14I02+SSY5G7gsgxcRfrA9MkRvs5pS9RCO63UGyyIeBo6oWPwi1AMUROyn3R
eohfl55KvaA3JTtjvNGMk8SYn3zsm40lv0/8z3U7Gts6s0vhMazv69dSDndhek/n5LvosQaG9Fts
vrqn7qgi6bez4ij5TavvpZHLXGJt+d4KH+eYoZDK4UsgV5NItFfNTWmJEYk7MmedDvloi+O3AVLi
ZhWz3fzXWsmo6jt1LvazTtGm+hPvVsYaqi3c6Sw7FJ+qIj1XEru3OVreTCOD7apWVrg59kvp9np9
NP77eofYUEGAWqbJiaE0VdWrCv+AzRX9xmjkJwEBwha04buHXRVO19K15xoyUZ61IkMlglYTdXet
0uy6Jd7KZeXoQ71p6/BLTOsXazTfBDkJGlrLdqYnjtpt9Czzi0n1DNOT9ZGLxS4jX6WavTDIxACp
bUpuFX/I8ZvMNIK8D82AEhyKbqtspXr/LcPFrqh/0bIvPsCobxIF02129qpzcx2ayBuWr2FUXCZQ
Oi4uNOeNyk8WFU9alSGY+yZ2sG/zR81rJX81/ZJWizYkX7O+k2mdzObwXKoexXjTOao5HbMGD+Z+
3C89h7hAE5NZr0GklpNTdWt1z5Em+umErVuT+ZGR3SAB+Nnwje+Sb8fxu7BHqJ0hGtftd54sYu/P
FTS3sxc1hNd6PaKphev4LJnXRElvqnCb8qc1TbhVhSveom3GNYHR/SWOj9yb0+KvFjnWQfuKps+J
SesIBcAmwceCwnAldT8xuqjglhXhqOUQar+TXjrD/bf6sCB895cp2pTjbkGJpVlFK0GJbqyS/gV9
nq0m7VcdyV326owouO6qBZlou650447cwsngmLqvztcSv+3WDnWvYkEzhGISjGK3rZZT9WEwc5UZ
4wVxGZViHC/CsBNu1/4AzoIdytF41syIp+vmclAYG6uOmG341LFKqc7ydVa2RYZ33xbInZ3B5ybq
jYNPwa22d6p1y7QLdtKMEwjyVebVJ0/mO5pUd472KVmGSIKAX4uJlRoNowgjqdKeRv4g4nX3lhvP
w7Qx5O2CUxG4rvljZCawoIF3Honl6kC2VngZbeJwxm9ciTfdeC7SB0s/LtMpo8uK0Kvt1J55O8Td
xm3pOjd+PiSo/U9Y49A9uZLkkaJI+DPej8u5ka79l/WRJ7o9JJ4evtczAlaSXGd9eJa4GRb+8hA/
VvVrziSYNe3Hf7i/U+LTFFV6V2C9qx8d89CMEqnEc0b2SBqZ++h3/0XYeSy3ji3b9osQAY+FLgF6
0YmSKKmDkMWC9/br3+B5nXP2LdOqiqpdJREEFjJzjjnTGBfuxmVTVXBKk3WaX93+oe6XSnpS0Za7
ZM/iYmGI2/RaMfX8Uem1mXuuy+8i+LGEl7g0/bDKiepx3VXrOI++xfUePZJzbW8yKVy9/CUa2Jak
ZUsZvZXVQf0U/JkuWY7Zd1C8dCS6msmZFhAREvXINA9zEfutyfsTx2Cj7cKi2Zs1GiCJREiMmbqd
ezoJJseM+lY8yy2108FOX5IZOR2cpQMOSJuVyeVNb0TfjOa0r6jjdNt324dZO6WVNw6EPq8J2liZ
+8C57+42l1P1Nqro/J5p/Ex3nAKixl3SfRhgKxXFxr2/SXQKCyiS1CuY+FEyQPq4GH3jt+ZJozUp
vdbYjPPSeHTPff1S3WLX435gCMqwQgsRt5TfNH8nlazMVu5bTqGpvdaMWcJ4o+auP+WLEEI28w1n
UUrV189Rjhzu32u3t2laBcEGJ5AqPisWiZ+YnmOxRik6ubwOCo2LPqzNdld2dDQuuz/0fdV9Ysl9
cMj8NueVgow5fwY9tET+NLwp9ySY9kGB0qhLFmq2q4hDQ92OtErFTNDfITSgYu/vGVQFvVwG3WEO
j8n0VkWvoVy66ruKRBeZNztx19bDqC5HG+1xnzKBd5F/WNyhRvazq6mfXabsw4o3TUDQ44tgtq+U
r3bMMevL7kMjBL3/IDJfJj69Rg5lKB4mi4grmy8HUN/8GYNdFitrFf1aBlt14ALF166vVm6WrCsH
DQfhbj6VsHQhAiggdv9QBpwToW/zaJfFVyyPEZPpMPRqIJKw3og68ya2s9EwyPrTUp6MbAAOGmDy
sXvyhIQOxTvoYy5X8ZxTQzDXtnlLVfbSSYblZMHjpCGDByM5temwKDXn0KHok++seIZ+6cIrKybR
ukMXQGpBvd07Ne198ihLEgH61KphoJiY6OUmsVluI+jCs3Ql6RVRnpmYtDdRfghtzX1JM85IURkO
dfGRutwTEQMXqlMhi6MmdC8XF6Xx75e6v5jtKeMHhukH/zcnBmMUl9T8DkrSsm+xCp6v0YDrTwr7
46W1GueWmCOaXerkACqcoyLbaL86Q3tXrpiMVNMMDhnopp/bN4V96+6+5CicPwr3swnD+3+y5/6P
oWLskDbhYDrU3ZGnm4/DKCG/sjde2UJjnOjYix5EO3OS98ZmhJqOZNrcmINg0wEgQxh4VZuHXP42
6PAT3W7/O5uN/x9Q5TRbxw5pPaRHqzgTVSFeC0qiqH7t02RnCJgsGe90fvFQOHvWYu6zUbt2ZBIM
u9x8CpKzCcsYBi9qMzT+7Gqnru2DZa3fq83iTabxOtsr45urMb8GdPM6Pkr3ErmPut6vxnTXzOhU
wSUPmSgZlzbcFTrK4aOmbCyxnN3At/ufulhK1BXb2ZqZR7Vr5dtIeY70nkr7yy4+TUZMUbu1TOSW
RVyzcTJn8p6QCJs9tkN7jDP9MTWZVbO+TGY7ixjF7MuswSXaSUV1Zp19Pn8MDS9S6V6JseaZG+tP
e4yeFRetvZytVa716E+Qj0ZdbKuOJ7ztLM4156trmZTwBtYGRWy6RHwEctqxp+8p7Haj/uyAFRdY
CKLqZinhpWGoXdNgRI7SHyLUfcZpQvXyCGE3oWhZWYYqV6VuPTp2GF0NE0CoCqnp87nYmm54LRyW
95iAo8WXHiZL3TK2SgXNmM23Wb2PgDhyQpWt6/oxlSi5gFBmcCcD6RtNt75lLqv0FNHvzKHHC0Cu
2sLM9U3nysCrYifxOrXq17I1P8PaCVcooVALkzyIAIDENHp2h2pU9/kpUFZtujE1F3+bj+9gMIYX
hfd7YJ2n/on2s473rsA7UUV+DpGUf1q26TssQpgXVk07lRCmL3DCeHX4GymPBkuKaEKxyrjGcGFF
EyKcBtiQaHjMxtZgTWBVPKZC2VeaMnhCMZYWuRw6D6rri/baWZGv5ZvJ+LAE+pe+TlvuBv2jHmnx
M2iKMkcrQbMUd4GOFOLC8ByCjOayOtayvNm2dg15b4atvgRmN3exZp16gjcZE0xUsYIRFjvdKYM3
kY1WYLyZkoxKKftt3WQP/dCZqFoBahcBw1Ksq0rly8Qw5zkiC7xAacxFXZnaUoZcb8dFJun0ePIR
eA5NXp8z3fUEp4gylkejeXdjlpwTNFL1XcEGJ8sfXThUyyi/LeXBKbJtFHZ447qI+X62VoOT1a9i
tqC42LIMVlJPyskQBNqSFJAfY4PC2aOKdLQNSygM3hZjeMCnFFF1TtnzZO+UeqW7u8Jah+O1F3uT
babYA3ja2rK9cFuHq5aFHchZ5sysPlaYRxowYBpolraMR4O5v+Y8Y1XnNZ8T0hTN781Y75iv0I0W
rZfVTyVbM0K6mxPytuLsTfloW8uGqInGdyPmTAi9EW+Wjs4inTd0AC4GKSytQiw7HA3GEvxhVRBg
202Ob4R83HIbVmLbTXLVQSB0Oo1l9SKHZdV1myo1tpXZmmhvlEwxzCHQM+fvS/VYME7txJfDuU3x
2/YfaesSWGO8lfU3g7Ogzo9tGB21YpPqw8Ps/piCYXdGh1Lru8lqVpPNdSiVrZCfhsnSFsXHfkZa
1C7VmtJzc/VDddesfPTrEvzFrYOPOq9YoBMHQCTQeKNm+kphf0SONlP5sBiw6W6tpm70WF6nIPGC
SrDtzvSsIIKEKBQ43L6Z1k3tEPc5Fp373deluuzUSfiKFkZLzQp+tAIelYfa6BoWSpYt2HCssm8h
s4yCf4F8IEve5HOmgnQ2bARzQncPgm34KIA8HU2XrZI43nSVu5fjiJLH8hsopgFBvhhDZmOlNXqy
KVaM2orCBDnrGd+IPo/38Vgxl5LnClNbxXikS/KDghhn9NpmhkQcu+Jt0NxVJJITeO4xieJLcDco
GsydOsr7Gd9KBnVj27a6VLu8W9nlnRA7jtZeNWPxOIN2FoPtrvI7tAvn7g2SmPxAbu1+MYts44L6
WxRUJt1JjDepgFIwri2PfIW8FGQ1JVurLu3+o5/fzWqj03ca4GQ1pI2kPMGjp/ih/djox9FxqXVK
n83WgW4t9JZf8bcpif4L7IcEAqGmUM4dqnT7I1EqOhjF9sfslpfJsyYm+zQhczNLSGnN7/S2lhh+
2p+c8mzLF6VmSr1T8+L+wOURuZOZ/Vna3GjGK0zLqkuwo6kQxNKofktQ/sTrxWsUhmsjQqyomMIl
qul6Uyu2rA1i89JvQyZMM1LjuFcQjro/9fl3EnzKnnEnj7CYfoAMBirsLMaP3zKlmFRtWduruVs1
uCPUc2+uneASaEcjaOU5wblpQCFerXH+jsp+2MXNi0jXbWr/WFnEmpV+bYGLsctvBSlfGCd7YG9A
nyKs+G3pJe1TZOueTT6sM3gpNG5itJv2Tt6Rdw0bMrowv2IZtSkjhnNRHSYJ8AS9KvQMlT/zbVlv
bAmJvSTezpnY5MDdtRgIl7oXtTn6hIqyp2zcVME8+crLF+wEhKuGAlHpusv3iGS/TON4NZd1Phzn
YRsFe12cGiv2Qo6YpH/p60dEJ6TlIUNIXbk5kzegUxdbrqdo1qpXea2h0Mg+ee8VeUqoxs16Pyrv
3eCuOLQvkVmtlOHZNEyiVwe8CYafJ4p1saj1shScoW84adNLaAtr09YzGSCU/8si6NBNtQv//16X
HhATBTIPbZG0DxGdWJbNh1AjqZs5hcEQqO1jZNXpJFL7TjFp60zdpMXHPJH4MZpePeuepr21QbFz
x5TPgQs2+XAc2Cn+w+Y+DkSH1H6zDgBWbxYOM/kWr0ZhpJHPMHyebCynTDrSeeeyv1qf/ayUCCQE
eWciHOAKaHtj5ScTNgQpdCOgfRSvZbgqyYcpGGAn0aYvJ0F/t61Efx7VCXdL30QloaoI2nmKcG22
tJ8VgSh2MzFzMFZ9/ysrRzxCBlSLXubduZNM9Dn2R3StUGqTr6r4PFwGVfGD2sWV15fmiwOGgsGj
sK1zmRvrCJ/LrsaVjHFFyTciY52jQuHdTYIHdgaiHPVA+vdEp9eyJPd3mm/J3CvAGxutVXNegExH
6qhd6+FhZJNT6ZhiUenxKVeWKYBIVxAwZxi0i46CsqAKXI9pvdF7BaR1ZAZIIXbplPAa9qk/jYZ4
aMfpY1SYGxqWWvtChx4uHPex0lid5o6PTFyT+lbfO+VGD38Ll5T5SDsbFKJmOSRe4TpnvUFVTk96
8ASlni6T+L1i4ch462pemmV1DcTFIMAanrBT2SQgXsbkK6D5qqubHN40Djcpnlr7NlpMdbVnlaFh
fCeCbrGJWGzwc3xum6M74B0IZFU9OBMiU2Cl2saJpP4R4FbNEE7DGU2uCALfpbhS+5Vxb+46hPNg
rlwmqc52qBPzo52r5aBXGJqDpzHqN0bg+Fkyak+q+A46xeO1YFVR9AIixV4GGyCjNkoHInhQPms1
xIESfzRN9hPOkinZrZybbRUHLwrjBbV7ikZGstIGuGmsNNlIZ9R5fKB6C9XPuP0WnEPCcjSMAOGD
aW9S9WuSLBkUBlyx8ZVF4sDwopuFipxMbYItB/SNc9wqODCddZ7/GrmNwNgSSTRq3V4dpUZY8Fcx
3OwOnxAzedN0ed8l62bKNjZTvLD7KEhJ7+QTTixwdyjEnsvN8TA8dwNoqKnmdCuxbzFR0WfUIceM
Ni1lNBN0ZlPD/dPE9SqvLsiyKZ28K94aR30Mc/c9KzMKaOaX9pQpsAX3cAegx3WW1S+tTXnHwC22
+wOBxLGyghsP23HtYIiCYDYRRIRf13Q7dXzH1FmRsZAK8gaCdmZAvVg2+HcZW8Erg18OsOrH1svP
nm8WjkOToKOE7SVngowZkyiPSncUrKXxGvoLf6pu5DpCsxihlw1MOUlL7rB1aR3nJM1cVliXjL9q
ybxs+3bbqUAgs9iz5XSBrXjUgFpq4aVttI6CiT3GjGeU2xTyjVXaoXQeGEEe6p7Bt7DPWlhswKez
cKhfR/bI5l2BfwhajYRnp+Xvc9QPmuVpXhPPtG1qHiyLaMPydwgY5BWj+9olNdKzpOtWcDhntslc
xixXmBNGMk6PYO3VtkldsZndivGrNB/ymGkftZDqh4VbHYwO0kxoNbCxugt0iuG48ePYoqsLuQsb
tacuxYnSWLDp0kUtNIOLPdgMkBzrqDji6iSVpwXHYqofbCp6Q8hVIxgWC49jbJ+41CsIYGFzqxLg
lGHcFKZxYikg0t0zOuSEx2I9DD965eyz2F0SgPZYoX/x856Y7tbZsAn7ahvxa2kNDH//XGjDyorf
Ofg3U5HtI9fZBM2a5lh2B+s5gNkpS3Z7Q600heYFzHZnp/fAsHcyeAtqTkduFOAaGc0PZWitWtRt
cxwZxYrnkoi4YmArjX22Qb2xWyM9q141/5iQWm3Qbav83WUXE/EP98ppgI3Lv93uppjXzvmGA5PR
R6gipMCxdX6kfAzkdJu2y0dlolGzOiKZ/KHsMZHF0ONoboz4E/NsxG/BcKY8LVpmWCVPMdCF4qzU
VrnqRb1xpbGqiY/3prsWY4zhli59bQgI+KnY9MptqJK1TZKtG+318aXEjKT37HUzVU9EzV3msLW0
9tJeYRh5f+gHDvaYwJbuy7UGuTH1YJtYzrtkv21fpevRMVkrjuEtx3iTAeTpiQ1lBphga/uIOsjE
vBk04aHpr8MQrcsJ659d7gwsBJgClwQq3n3wncmVUnrETrArx1zQI/fY5wumZbRJoTXuEmgPiyld
Jq+1/alEV9X28ReBr71N+qdefjno8lpFqmv3VuQzHtB4+JrGAm99mb9pRXwuI0JsG6M9a6PzLGeV
/IJs9kp32ivpvnSJmGvYbie2GlOxmK7yfh1Cya/pYEGs+Z4wtKih/AZK4n28Z3bMs8XpWTjJOizA
zxOkzENXnmVwpZmRBaLwPgvvtslV1cXL1oq/LAanw3VSnqn3oyo49xbS1UgAgBoOwNZBS7/BSJ7+
f9cmcODWMFxUkNQZ0tad+k1LcyJElC50kR/1avJnK9tN0tIf2ZcFE2u0eCajdlyKDgJX00LO7lRb
l9b0pQvnM9c/nPQ8i85LawXARW9AsjI3PApr/IBgLxJ32QdA5MGoMlUu7tVREWTPWs00nxbYD+O2
477I70r4Pd2BymYsJ3pdYjeMHClroicuQ2ejipVWs2Qxgi7Nj+zLWbV67Tk8zWTjm8LYJxniciuC
3ZgYVzOWq8Qy/NAdMWKsy3itKZCloO2d6ev1Oo+PiggeMUO00dcwOJdwerXCb6y+SPl0obal+Lp8
1KxLrBjnhjl77ZRHZVQ92xSrwlbtR2dMIKGkY6xo4ghwyoYVVsT3aMB1NZDQlonY/HCChLTZvmIZ
aDr8/3JdSYFKtYT2RFQKwlmFFbjr+J6scTVLmCMMk2N+E+ID8m82vkrEAgPkofdHhRqGA6V8Efb8
RM+0tXnr5BraiBuqxx4TlNJ+jnNydNL9VKF0hIUf5SnWCgdoaNok47SWIjwqsAbVGB+suNzpoYVH
ZrRWXanrPv6fZWpVTJ3UXRUwNYhK+VIn6pL8Xi4BvpMIYrhoVm02HMMm8ELklWKe4PLn2DeE46fF
AEPXVNpHObu2ZLRCxKtya5za61xO1A0bHBhcb3XgtoFtADZuNT8NGdKejOGNg7fTbmLamgFfmofN
kmL/cZbEt0CtP1Jgl+GV+8N0L/Dcotm6tMyBeCpzGzXmOtursXhoqSS0iqGB2a4HEVx5vnKVOD3l
pwCSN8bEq82OpyQtARPdElQqLhVfM0TrRWHDBdbybJc2A1l0DHnj2K/p3MPIr9BrqmHYOaX9yPKt
0m+s4tI010muDcM3I2NfMiHWjOe2KiihQxqBZZEGxqKqsKQVKxXV1RCjl97Tl+hWjPwUjx3G8RuW
tq2r5utQS/T1rM1fo/04UJuV89lVvrPxhhxOi353hLIUh2BeS8xeUMQr5Np0suA2xa6CfBDNRpXa
Z9+UQMbZbmQQo+c70X+Hxgx+Hn05esosXOHd55IL9tIW0WEkBJyFdOJTzjRrgTHvTRT8mVqiG0/4
XZiiTMuJF/l0Uniwe9XCiqAtom58xTLUut+R8avZm7lpzpl1QslEJp7wGyvVUda5b+DIj636kM7n
2kzX7Hxd1mhHRnap8zcnfplq3oN4zcU+HWDZa3Bx41iTTZXUgiHlXa9YFQ7WqchP7xQi+qxF0QqF
1szOoVZ+DSJzU3zDdo0N5g4pdVGJN18scRBJcumadsOeIS+L5BKJd2Jjoo7jdgX8rNvCC/veL+aj
aef8YRS5AEEk4t2qVIwWAVGxJObpZiofMv1Bp75R1+28IzOWwf5iJgfJGTG0zi934StcFuUWh27E
VNLaMjAyzXXbn6rOyxhzhVczXFY5RTZ0tvlT3XdjMRgRybMC3QEnAakkH4DJF4nxKeifURPgq5Qe
4bXGoascOwmKwvrbBBjPpSnXDb4j1IHohKKpWLxeISuqIPOiJl8N0/BQNogbh6jbN9PbZPqxbXl6
sm/jSzMebIBRPTqVqsKtKZO3MjO3jhBcvS+3PNdKvrMdVN7ahcrEGql8UnZsacsZ92HUZo60bFLp
z63YFa7LWkCMW7S4RYuuPVovqvlrZTlcl72Lwvk5rj5crcvwrWB1qAbNx53qT3oL/pCslRhAVuzD
+yfqPmnT+ebhpZhOY/3rzGCZt+Wz2ncPEXJM5xAcXe+VPsQmpixlHT6F8f2uiC6WG+0qrrQeaCtU
F8+ou21rHIQ6WSSiUsLGYcO2v2Sjts0RszHF3ZMIi1eMGgAACAIr1rAtY30bJAQl9xZQyTTn/tR/
WpbBuKhjPBCWa3KxmKfWdP5DR1K54+nutNXUafKrwSSSM38o4pRkFkkVlvct0xW7D8dVIFp2rVW0
vdXYrWc2hBlJjbuTyVM3Ns9RXfC0N6HKhjuLjBWz1fVzqGj28z23T/Vt+ns/7K1u62oMDkKXWYLp
wm2KEUwUCxSWFGW6VfMJtDPRXpO68OaGpAJ4+Art+c3h1T6G1woRyMI44darIK4/zPZc25glJvxg
w5j95A1m56kJqFE7yH6tenFYOVxnHeXX0H5JQ3+oK20n7lkQZXYuyS6yCxFtiv5SMzhGU5u1ZBEy
BBMIx47GaxHLzGhZq8r+ZrkROUfxuA2GnxCLsitp4GRwcXvKpFxM5SmvgdTw1/d0nuyftfD2Ddop
uHePJVKIob6lmvVK9JFSdNssjd+MED9unk2PDrsErkxNN5SercnMqz8PKeCThqth2fCs1d2jIK4H
bD+SX1O71SNlqepL4XRb1JV1SdBTmWZXSV4WddMMqka2ICU6mxmg+ybzPUxOWeaH4NlQodEE3TCd
I1LNF9TZ5AeA/krFOWfz7BlD4MXNUjbNl96Wa54lv2/kvqNzMhLFs1AfnRTpugrWOpMhOV7NicLM
vgqmrn4TTLPnZCklNulYStb/ZvcbLlqxtmxt2A8AO1VwHUyWMopqXd7LC6ZuVfmO5bcbViLCzcZ+
KpsZOZ8V60Glr4CIRIFKTZ5R4ZxUGL6Y/kJLCHO28R8H9ThSSmB5w78oo9Sf85z3+NwcnUG5eyIv
THeK+KmqVhhv8eKfI8TQie7tGV6U/ACVTz2GOr4xhgyrMHsS3TKYHjUyWZQtjyWW1tJd1cr70ALW
xKvO8sb6He47ZL+v+tgEOzk8Tdq2DzZJqPhjdA7ihxT21PVH/ZpWq2n4zrOlm39EqPL2e2QhTr20
qKjRm+SsGF7UdOmwhGo46Aw4lZx4mpx+dm7o77PzmDExF9od8oweQofC5pRwaLj9xbb8fDzq/Utu
XkVvn5TQei95d6biSA3sq/0RabJRu+dK7jr3ZlAsl8zB0z4olo1rByfRDZ7e8KVFeDw6HRMYzQor
/8yhc05uRdhhA2VfpI65N+6m2qoSRH4ii3s1GeeZ1lCJNkfXAu2ZY46oOWPGmBmntobGMopp0ykC
JapodoFTcCx0k77uAbC8CtuVlt0q9SuNp3WFl2Qq2dJbzzMBOH3EH7L2kxFstbje1mW1SRXcUqmy
1jABCBJhsgd53wczLuX8LYUngvikFq3LiNnelZpK56FBTzPV3LqI/g1jvXJ4kwmL7HOdAsZG29DW
hutc+4IqHhx4X1sURBN2vCp7J3fuQao00QWe4Fheeifn+J3WgoycMVu39snQT7qxFYyEUCBV5yGl
VW+mg7C0hVVV9c50ZODH0npFmyBwBJm7lkRIISxKvvFeM79CXWxiPF7JjKKdQOCjcsje4BE3FraO
J4uALDX+zATUq0SamXRzzfi2NClqxbyrjeSQGc01MkF+lfRZCaN9AJthKeHRaiJjIUpMaG28cYXc
6DOGCBLWxmLyidroEQDzC9k/C6N+KWP8DMOyUB6CjsjoKbO88m4/SlCJLx23as/hatydynbCQVdV
NnS3bRh8zvaR6TbSfLEI6BalPmIWiJps0VXqq1IFb0qMLIwyZdukHUjr2+ZlXadLDTDfbbZjtLIj
yhU5/YZxvM9dCHaMClRQVsGQbrqTnfm6c7ulA8YmtXwZ2BcZRocWNsdSmVLc6/MUB25uuzutJtTp
SXeIkXNggRIGuyhrbeXHeOLZYW7hLmyUl1CvfRdloE0lwMYl5DcC646typ9ntN18+q5cMBAFSYbQ
l37CECWyB4epYQ1g2kUgRVCBCwM9MEvzZWNWj0GRn+xUnln/vB0zcS67QzwQqtR1P4A0sbIRyilM
LJ/IjVctkPsgs1UvkZgTqPKRId0FM6xDEsA4xSNA8T/HUWl/E39v/hF4l4T5nDnugN1moXqf8w3D
8+IemXgZFngG/yUy8W/iqP/cEVwmcW+pugXBZ66k8lS2j23w8i8f4J5a+BdpWn8uCq5MqU6poWt7
VR3KOyCq14dJlzEoooU6pE1l9dYlA9ZYq7ao6CWa608XCmQlc5bQB//ye/xNhqrxR6p60up53bvQ
OfN4vMfnpvjZkQBXsw/fhU9JX1apx750NM9AOcTMG9R/+dHO312C+6/0X/GtdWvYs+3wZhhNgnXJ
7rLDQMWQNy6Z5UFLXxPWc6LdYK/NunTfG9tB29rdx9gSdNBwgynVunXxKuIGidrXKtWXseJ+8xZr
5Ibnl8FcztW0FxWzB7O56Nbk6ROVmsuHqh7ldMs5hpsPo9I2EfyH6mIyj0P7Qw7PvEMxP2HJ9AQO
s6AcWT3RbWJL2aVmA15P8vvcUdFinOfGNvDiZws7fGIjiVOTcFbxZH+oPbbKfFN19UZL2l0uFVgk
kyWtVIXfKf2BXu10/tmY4rwzUHH/+Sv9z1f3V7fWH/HwfZmkRZarM4sY5cPJz3bBuVhHi0//pdkk
7UJdg5aoi5viYa2DlV3shsW188WC4bQXrn9D7wsP0kGFhV7+82+k/fU3zfjxf7/p3B4CqzO17DBd
OI+xENo/WbnSOZ3ucqHHSIeK+J9/1l8/swSS/u+PcgJZdrnCjypiqW1FXmP1JB1jvI/I//kn/HV0
q2H/cfS0Sp2HThRxhX7NpXK0IaHLA9Tlv0R335MK/++3Z1j3H/tfT4UJXhJqzIUOE3hIOn+mzb8d
OX99Zhp/xiUHblPYaVOkB0tfFEfe7BRYWH073pe/05PJG93yg1v4L+tV/uYyWX8cLEpBfFc08TkS
aoeX+kl5ZAR7DyYs/uUH6PbfnV33S/hfl0oKRW8UJzQeQr3fkHymQg4p1SuLC15rR1+UrsHQO1wy
EL5Lq7DSsMhRPOB7M+j2CAVFE0tbav5dhwja09BsKtYofMbNLaLjy8jJtc6VPLtaunHwD3QhWf4T
2uVALK5q6Ufg6fPwpZbPqbUff63p/gMcYuDmTZY/xsaLQvZmuYSRCk+qJAvtDp0c9UFgm7v1UJ+5
vcNFbXZLINoLe8yXzhWtY5bPk7VSCV1JCKE9KJTJne/QWMA1cFDtwrdWw2cAZIbldTmbOPlX+YCQ
sib28vFu0mX6/zs4EFQYWj32BakH44tgw/I8dB8Gb3sqIo6cLNmnyIhzeULJH0vSI5QdmG8txsVA
NF6/CEgYy5mqMascXpwbUIBlPBgUR3QhXb9BEMNG2QxbmzSqLjnes98y42kkohk4Uf9uSo5WJisB
kArb7GYonOHTMqHcZbeKsvmI8ZW6RUp9oao2x2d4TusQp5n5kurmOYoPYQFp5Z4yoFZiLmIGj82y
nbaNbkIHX4V+7IIfViS148kYq6VVfc75HqMa/MNLjbPPZl1MybFPPBdeK435qH5NOKi16lqbUUee
u7jqZX+uu/xTTxzfpZPWKCSznMkB6Yckjkz7xHI9+tOoXo7kTzDCoC9YiPhTD3JiPcqVRLlng3oZ
brLgo1GPOe0Zw6DSFCQiE6imk5EDLLdJUt5lxpHKaEbzMQC6c36rZFjDLAN7zjHpOCWth8HqPeM2
YTHBBxg3z/W06/K9DrdSQ9BDZlYxYQJRzFvZ6n4FUYCBionWHDwWndszMybWL+KMccZzZx6y7EK2
kBZuXZvgpWhJAzI4+6rB3ZjgtwzfGj16FVK+JPkmVz23fE7aS5nrvtaHjwrdRNb3GOlZMJcLT3b4
lRpDrsciWYDUl4C1XVZc//lc/c/6kv978mES+t/HmVukF+5UAgqT8YP5iTxQpf+IGronGNgePNpG
R5a0AXOqXRTzlGlkCZBHCl0xyHoBOjUa+FkTJmlpcBgq51cxoeaz9m7x+SgZnKoMK+gOe0L85QWc
ndiNvQSTx7GTdGCxdu1BB1cONTKPR7LVmgYR8DAouzY9KGLXZzvX1oB2nlJ03BTkKm0u5bSZ4ubc
M2ZMXQSgsmvXKXLAwpLyYkXuVxFYXiG+m+D/cXZmzXHrSNr+Kx3nnj0gCYLkF9N9oSptlkq2Jdvn
WDcMSba57zt//fdAck9LtKtqpk90dIWlEkEAmYlELu97FVBEJmgaybs7Mg2nVTd9TKfx0Q6GCznN
GxtUhikDhNoKb+RyPxWXdrdzl+U/O7mclcM1ec1YSKBAdhRFLZQQ3qiv1idK9ZcH5wh08x6/3HZW
vkdaG6ZnJwwRPkxPxVP6Q/5oPxq3XLQ689x76nbmsZG07/CrtNjOyviz965lUwC/G39AGof1J8NJ
WfWtJUEs3zTvou/9ERzjfSeyPk9fHTOJIZTwApHujAJj7Z76tnFkQ8x9j9aTe/XoaAysOXOXdBcZ
lOKVIZBxrdPTR9hmoCK2giRyDEhGkS/O6UgQf2t0LkyPqu1vuraU52XWle/MYgmOeGq/956kvZpq
D65uBieXdR2kaEtscIpiuKnNKoFrPKzm3u/nLJ/x6V/NuRA+9fuZMV2TqKNfDCjGBog+ipMBDHbC
5MRrJX3i2Rn1RruCKpoqvTbipwB8eiNYKOibtvlws1ArbnxPazIRcXoZtqT/GuPMK95FKWbWJD9Q
0YXQEvfNh62T+1ub8ulY93vUxXlAEpibOEiLaevdRtmTad5FybAlcrrhUG3MXQtgnN0SLk/jr31x
U1LED6KKn3FmmPcNTKn9dOYbX6royUzFx2Yh+Zvk2yGiStMEj9tPSNoYPWyGX2r5cYBzvctvKLmZ
KqgwpvsqBrweVoyeBNrsvzN8qr2481yPxdO0fLYaEndRftNMtDERCyBXnpC2jLPK3Rzegj3+uLRX
LqzoCMk4qiXJ1J1HBhCHdGX/ZcjwswxpZXoX5CAOA4cwHLmR/N4VlJb++esdL4pxprhGXHVhpe7c
Jm3fk6mkoSQvSx8c/qIARCZzt5TfpQDoea7z4chE93iIloYJfzWyMBaBjZjtK6NtyPIuQXGWzurO
6PFbCqoGC3cKaaV874iOGOn3vBang9FS7zsSVumJgpcEV30Re0eE39r3QiuveIzydgij2r6Kxtag
SzfrAhu2gcL4GpcCtK+YrPC30aKSXw4uKUBlCepgHIyB7DLAX1w5PTVppgursupSgcgPfmrRFlfd
SMtknVrNx8nFc7HKoP00+iqhOno0qa/QSgdMREyxZraA/dN7bXDEij2Lza+mWD5P9tUq96aVJAJk
2p3qFWiNLhG58qwEdJM2uk0fuKRnSeKJ6t6g9tnxSq42YDzN70M71tk6qnra+HvR53dVNp9LCtZz
SiMjuEg9GCVDqo6bpr8YG5J59CmPTUXqBmhPNz7NQ/XusKR4WvR/N4fVwTVJPxBW6pdAg40kMam4
2oiH4AE88oQkESA5nk1vqHfh2IQVtxTNVlTyf3fuqo/x8DB+NrhDkO19HG9QK+Cczpcrg2I2pk/n
AROClAYYpUfVAMpy4SYPRLOBH7ZO/D+7H2l2TfsBcvg9K28UYTduSX82kLxwvXzC5zSox5m5MlNw
ZrSn6bsWiAl632ErPKfHoCuA0Dup72l5b8RJ/gEUU0+epu1HYGyWKKSC9IpkS3GEaeKZ4et366St
+qu9tmazLhdgv66B8z+zL9J3JLCuqbk9ieAZN04+eZDEyY16B9vuJjrzKZc9MWCpq84UhF2KKEO6
DU7wSC+IwOq/2uYb2mO3AOlsJDG8B/uU9sfzbEMf6nsaXm6yc5zka3CxKaM+J218mZ33F/1VdOqd
0XT3n0rw6txTXhg0qmRW8G1vAGc4t87FR5qWQQaHF37cArB1qi5Z5pPpRG5Btd18//o53KZn3G2v
wAOoj7gaprYDv1velUMQL306YfUtqP3IT2/pM9roJVInBEo2QECcxGfR58Mib+pn/m6slb/dYB7S
VI8V7Iy74hICiw/zE1Dsm+L0P4ygWquDxu8oGWqs2b0OfNoJ6vTGs6jbLKbUOrJze+zpM0fCK3Hs
xFB7Uzq616ahm2R7OJHqpARJ3zjzs/ooOdAe6/BMy/RqmML2G4D5F0Jq5MWrsd/K+TP3AwpU3LNR
wW/RXnmEavxjTtKeE/NZPF6N15fjUAcZ7RFDD9kAGKZG/S4nRA/8IDA747ay4KYpjgjCHqfvmd/k
1WA2OXiZZeRWOTjOF/Fggwigji3dHm/PXNnVUKpqTqUNrVLofhxqmjeB0TwswPsCnc9e9asXd93c
K1XUE7tuSrCt0obaizTyVbeh0wZA9EnhNguXxuqKOqz35kRNQOwARwbNQ3SaOxE+J8y/wKHboEv0
dUfEo/TDk2kRPZXkFvAxM2WzsBoBoi+M+Eq1lrjMvEhc9WCLbKeORqeBnn9gyQrvq7RA84STOaAc
MV5899rLTZBggwCwtEz433rgiDdZNdHkkckShAtACw+vxD4tWJkv8uTNQiUqjCAtYEmgsGNDNuBN
nFjOEbu/52Inn43Iq7WOG0fRgsUQkZ3G5w21lOC2R87p4FKa6JiuOB0nt91ZQxW8j6Omf5fl9CAC
wZvQ/FYt2wTDduSs3ievK7sVzTmFCa6a2Leam3f8zqPkbY7rI97xvsVc2SxD2SoRUzhfG/UOvgtr
OvN8sH2OEan83uiKlS/cDoEsJxvqhjhryCmA1tvuBkuc/keCINb+bhfnWU3V8rXywPiRwr9vAbC1
2vExG5IjwraPRlCsfFiagaPFWgSDzIQy+oSa/rwc3iW5xKOLrjx/eb/Ys3sCJv3WkpQLHZ7bHksi
9H69ksAa7J+6DqyJ3sTPff61TI7EkfXa/OYYFCsL5bnkxpua54bmu7TQIIfUzJv0wEanajni9+97
d/3zV++u4q6vi1K/u0HlgHcWp8WRA3Dfk1eq34AU4jY5T9Yodl16N4ojXF971ECsPJEedtc8MEwe
nG0BgJ7NLXXfYBoe3sw9OixWOty0YxgaFk933OgEMpLAArb//PCz923oSoEpmZrCRL+5TweuoI9L
YwYUt57cUNJ6eIjfL47tr7Q4yoNwGTIKjaRFG75NUl8BhPFE7PDw839//tv+So/jYlxCAInLnaJw
PxRLcGK6rnUpB8AOYSr0EFRsr59R61BaoLIeHvX3zif1IW+lNMoog1tkUe76uH8sU9shIm7n52kG
2EWZ9nSggHB8eKg9RsT2V9qs+r6kD2pJdnRFpTfi85LTKL4xPk6f7ZNjqbR9u7TS7CqOvQpO2GTX
2SVOelHHIPrW3mPiUplbgWVwjA/59xJn+yv1zqbYN+2gBRSXFgO6nrL4iztdGTMtgu1fQ1QdiaP8
Xtdtf6XrdW5kUlJ9uxuEF3+u2firwC+Di8Nb8nuVtP2VwkdhEvph1SQ7GZ4N8adkeC+qIxq579Er
bSev3xmBzJKdAWJq7k6gF5/WzZETdZ+urNR9dPHozIFVyb+AWV/Q3wbunAnA42YBNveYnd0zirfS
eMdOBopl9dqT3hrOm2/kPhK4M4KTCciT74e3YJ9WeCu9nz2zG+aMURIQx5ptMkBQAZbFCX2JvfEu
oJGjPmLB9s1npetp3KWQRDMSZdb0KRCwpJfZa09B4G8gzDgyoT0b76203IcDOEhLUDZn/88h+5pl
LWAkT4cXa9+z9c9fnald7vjBFOc5QBIfBnqPQSmPuvjI8uzR6Ofg9auH0w7X2hZF/ju5AzK/p92P
SPMHUZ/K8ogF3KPM3kqZZdcPw1AwQt99ARWObskjr75vXVb6MBeVV0WjQQPJMoFz/NTSP9sdsUB7
pMZdaUFhNGNC9VG6S6wteCAChA6g9XTbxrYGb/AY3fGetXFXaiCzai48nRYpwa8zrPd2dnlYZvac
CO5K6imzk42K+5SeyxxxIVTnSqLvFNM6hfXl8Bh7rkq2uxJ62yTm4SVxuhvDBFh1VQzze9Moeuqg
MUdmRDxvCTWktV8mp1Qljqf+UtgXeCyPaecZF2Y4jEds476FXOmI7wRRX6gq27XTe0New/d0RMj2
pBBsV4/4SkHaaM68OsuzXQWkhk8qlC4JgARO+qfgr5Z+YkjajpUP7ZvESlOqxewjL6+zXUIBfu1+
6dojFmSfNFhv59CTOFsi5ac7bzHOJXA5DWH/GMID99iZquXq17uF/Vz69mqV+kw2RlUwQm/AntCB
Q/MhMH50DcizdrI9LG/7ZrHW9zAmwu9Qj5TQit7LuzSgVIAqh3I5RlG/ZwOeY8GvZpGqclbmFJEB
t/IvWdtRTW18PfzyexZIrTQ9SmzDb5Y02y1PwyfzsfoR/EVr8OFn73vtlbJ3djdk9Ltnu25WDnh4
1p+NNI7EIPa990rHO+ByXorAeorAoMf8os6ij4dfe9+jVzo7CUoy6yREs6D3ID9I8aclQe1ZEgX9
HUjQQeb/hyukV+7VxrpVrvqwY4XoRIK8rAc84/Ac9hyfaqWyRQ0vHYiASExHIc1VcSY++MVV9XDs
HNr3/JXm+n3rFF6IzMNvan4i768Jxxu6r0+o4Dg8hX25ebVyWoeqjCOh6/x65yS/aR+qD8YtB4Z9
b2/Cr97FJjilXPrwWHum46yGkqotO7sy010NjyzlUX+Fnx1du3RCn8HhEfZ5ls7KSrRipHMdMsNd
8USvN8VumXeS/Wk9uR+Dv/CTD4+yR+PW/OB+XboCSoVs50bEHgmGlk1zZAL7Hr02FJUYqXnn/QWx
2tyF0jQJjrz1HodJruyEyO25of8HYVqo7igMOvvtoZpAihzr7eGF2TfEylyUwgUeYhnS3QCaF33y
QHooAsPHLif7Hr8yGXlfzPDpchjnOVmWqzk+H6MjkYg91kiuTEQu7A5KSR49fgSyG0KdZjs95HeH
l2WfFyHttwZoqmPH8EYKPeBsnD4NH6i40GzQ77v79v1w3z4eGUYL+W+OYWm9HSarY+AvUiYBvxvc
MbPmjjgBxsw8j8mpQNpsH5HSPYosV4o8xYEfxJRN7qgtAIPL6QAbPB+Dk/ipOnaq7dPkdeuDJq+W
oN1xZEbQ20K4QscP9u/Ubc5I6YPx7x3LQu3RuXX/Q93nLbTLLFvdgTBlXPRYwsM7skdg190PiTCn
JaiJgg8GUG7QKhtfS4CyDj9832uv9NkejX7x6YC+7kB+ExwLgXn7/OT/epr+X/i9/PAiMu0//5t/
P5XAqsVh1K3++c9PZc7//lv/zf985+1f/HMXPzVlW/7o1t9680c8+OfA24fu4c0/6J6Nu/lj/72Z
b7+3fdY9D8Ar6m/+b3/5t+/PT/k0V9//8cdT2Re0p91+D+Oy+OPnry6//eMPS2v2f71+/s9f3jzk
/N1d91DMf7tPvn8DY3Mpi++//O33h7b7xx+GUn/3XUjBHdezlQ+QCKZu/K5/ZbrW3x3T8oXnUxco
lQ5uFGXTRf/4wzX/TgGfayvbAu0RIWnLXv/c9P7u25Zj+r5puabvWu4f/3rDN5v07037G2UiH8q4
6Np//PFcvfZv9dcjmpagPtO2XOXThbA6QzLa7QDlTB0KJoKu90+tCjzDbCOqgSZxx+mr9EEaDVCH
RT1DSAaN8gSROjS6gXiEWUwWtExYU+q+8yNn7repbxT1xejDXraD6bOicR/2Bad6dOhMm8ota5Ul
OAuuC7WgS3daf5tFk5s9eMBXB092btfqJlRxXdmAtgGGmoGv6DT5+8gUHVx5Ici++ABQpeX5tenO
Na8c5uQUr2hCLJIfRjuU/M2rbf25aK8X6a2dl8oXviV9UEl9xfZZYmXvXTOP+0hF3vdgLIukpnBN
wgWVyaFtXGAEwo6m/SWusvhHJoLYCs4OD78qRmB817Vd25K2R0zY5GXemuolsb0WAI/4WwJ+IBBl
HaTtNFH7vmXU8GNPYwjeZxN1ocToSWOpig+g1c0tYHByUSPU9ioqwJWiZM9uTJo3vZrfHX5JfVq/
kiNXUOMuPURImdLXYvn2HacoNuhktQ1a/ppBWNtwcUMXDHZPdsALFU2n1H3qiKA7ErVY7Y0eV/rS
tSy6zuhRWI9b9TNAuIbtfQtnZA4IZFFlENrLwAJWfEziPn5fBFFHBVAUlRYkFoenrYM7b6cNBpwp
Pfwsx7PQobfTDp0hNsAIs78ZbubSKOGMNCg/oEhGd1kusQsvtWGW5s5O67m/S1shluikxR1kUf6v
b+K5npIKlGBfEG5fObMR7ac01ormm1QjKkdyStHafuY0Y09xVOwFUJCC7WeRnmzpMFP3pQAjFLAb
iuyq8ciuvD3DpEujB7AyjuMpR7E163rWTsUimdMieAoI4zjNeVlXOZzLRpC3/nw+e82EiBye/yq0
pMf0BZWzWlFtzOlzFduri1voL4njV53xGMWNmxsXUxdphcinEqTSTT8mcpEbIBlmqwJ20rJZCCcW
UX+XVyqZNzRINSD151EOBkjtlI11mw9xcczfeusFSdc0bSGlkKT/seG2WtmSfgy8RtTL9Dg1XYMQ
CGD+2R8xjbYDHGZjD8ZdZaW1VppuLPUHWLj9kf35ZbFMU7lS2UL5HpiUmLa3cuvVVtvNLZjZReYY
2PAE67UArDGLjj5sO3Cw+20Iw+dDnjgFFpXoSWM6dLYmxpCC9Iy11ZZ/jvirIl4yiICntAJc8Miu
rhXM1IvkWsr1LHZYrYMhkz0WlV8sNlS7wBzlFJ+1VdZ/qJdOI9WO9VzzckB3D/yunOucfmcvXWZo
OqoquGz9JqNqEZADMV/lUV3QzVj4QgGC3DvCyG4V0E8LYOI2WJ+QNxvJbALJuoAmSi91HIz1sdzC
yq3HUinT85WvhGk7ykFY3648klnUA+3m965TOgmt18JzEMUg6H0fgNgFaEmd/X2xnllPAc1J/2xO
KjPw+NU00iNan/WjfVyH5NqKW3gbPopkmmCxoLsrsUhBiMqDqKzuqwYtqk/tNvXkDspCe76yW3p3
ath7hmz5kkfTTDlDHzUjkFcY/FHdhvWCQ9zkMlm+NEbf0lASK+0gTHLIM/887R29PWULK0V6Mg+u
M9ySW6MgfMkUbb0nIsv0oRWz+mxQWfgRP+QiiicC7uDE3tlOMvPRLjC7etvKaW3IU1zwSKxNOoUx
Dkb9PLzvhcY8QlYwJTyixHngzWOj0L5BVzl5+jC1QHhVkPk05nAnbQKD102TQumaZXlj5dTNBfl0
EUoO16+FVwTyyyAGEyFzvRA/Y6B0ARflsLCvrSar7woXkBHQ3JVj/1J0Fszwb/lVdr+YedtQc2UJ
t6K/qUzK7NLu6xFDcXjEtTWyXGyRZXJum7gZv4zYNqKNxhwYK8DotDCCXa7Nn9W6KYc3mJCOug8S
G2xowGB7cHt3LoYFOT38GtqdfXOMkhBQlstZ4VjCAvtspRSLPfS14av8Sy6LvLOhDuodwK/qqMYa
RaAQAFIMnkT8YWi9EItTRU4ZnoZeZw007LrumEHBbIX1VRZ46m6ym0zDLVHkPdySPRDxpibxU8JZ
MAnYN4UMuOPKQEH4/U5EAjkshwjvAlbUtNOaP0iH0mbO+2rWsDf2NJwfnvFzEeYrx8GzOaBwN5g1
s7W5E7w1A6kKomKsW/fz0BcCJ9ZpqAm9soZFy63EyZIXkTmCtXYypb7NR9g9e7aGAsMGreiT0Qru
gklpkbbqeIHmOK4sW5vIemkFJGJUQrTx+eLMKVoXjLn2qc3Zy9FO16xRo8NTsvRF/vWU8IA8jk2s
GjtomutCq9qmJadMCuuzB5YQutVVoX6BDqwfrbrPemwJAeL0WRBNWsWxldqkNFXNQWNEJm68OTn6
R2WdtilsHIkrL+Ix0+tQz2OpboJ64ltxZOspzmFO7Cg13MY+q7xmsFsq+4uK6R6Z2srL9CQm0ZaW
iaoIR+Lvvd2tbkpNN+vL+bMdDtpSdTCVDLdLtsTlUye8FBjcuSvr5YtrFfp8zI3SZEMmlWfhDPOI
Mum3o0eqHz/jpTYsx+gmNtJnDwvWpIgNHxGTY1Zp69ZjNi9iqxoxax0eCQPGXSD4F3csk6XIQ8lS
dJ0bEUt2sj5BJSLfSjSg4fP6aFOYPhxehJWOergLeFeu5XhcO8Uvrq45LlLNqjY+DblbYh1e3Fsr
8qYh3XCzhM7gmFlYHUd6SAkysiU4loTCa3q77CIp8Vqryf3U9iYS0s1dh0Bx9rM+MqEG1TkNAEad
IBnMbEBmLsC5KXBZMHqsEt0RWffBVS1YMWdBJz2MAQo53DYZuF4PU26g+N1UcFD93LawHguWcsq8
Al1Bi/R2hHQjsvSgfpl8+HPiD7egKJe8CWicnE2p6vQ99fBqy+fKlTfqpPQhgJEwTYkXtL7Z4A62
Riim+VMUzQqCwK5P7QqAQREkN8paJAipdQSQqAd2ruXTkdE0NZ3QIuvtCc5HvB3jqglzQ9L6Cujj
ph6BfXwScSYuAMWVapu6RZl9k0m2NLc5xUDNw7iY2fheDqaYlq2XFL4DgSH+Y9ufjaPjDTdNHQUT
/Ey5yM1rWzSmvy2gFzc3MBr3Dd16sISA+RsVQwMISzilA8owLM04w5lhOAlQSr5lkpBTWTeDayPA
WB7788ofI3CLyjkIu8uOjjGW011gS1641iKK1eWUzuAG122VqLPBp7+dBjZjWj6NqrTiL73MwmBr
g0Fmbmbup0DlqrBrfU0nAYx26Gi4RgvWrroU40KBUCFAfBhNQOhDo6V2+bRKy1zSYg5Mm/EZNOlp
+jR1E52mRtsVtOnLwO2/OY1SzWcgckOaRauyBCH5oz8tcHwFMdENuDilB7mCn5Y2YO6AXrQUVpl5
4hXfIqsqh2mLqMz1d7/vxhFEmGxszQQk6KJ24Kqh/SxT50FupOrGN12DOttBVRaodd8jr7A7Vnky
ba+BycsuB0R6MZu2ij6CxtBBlVAUsqrcy55ga5RdF86UwryXDGE3DtejE4QAcgUyH3vnNigsu6ZP
Skahd4asKLDMq2ERHOtZ68V0d4WGVHUHmGQDxtPlGLZGRPg8zjltNsAUSwzsUMU9WEdGryCoQzhG
I9iMNm6LedNXeF1Qzs9AR6r3meW6fHQvPzRIHvE74XOrp6+4BE7ncelr36JWVjVVaF2Yk2G4Liiq
Tgrj01QkJvj5jhz0uSgcI2Y6oU15k/0wBbMS/iZxIt+Bs2usxsr9kARGMkLNlNqGVV2m/ex7w3uV
2PQcAyHp65iE23ROlH5xwwDAxCsps5aVMuYak73DateRc2XYQeNm12Zcwx4A1vCYeMHpmGAIwEyM
TVofNpgs/UozMMHAsoGKS7X1VoCPA+9Q0QnDKf6yQqtgvDzJfMpzQ6+uAdFyXVbW8vqYE2Rjqkg/
hPfHZQFpydc+vYxaZg+zsFnY6iyJRr1idtalfJRtBMxxkbva5Muhg40JcrqOttHTpcDfAPwFHGhg
cF+mGnUOtFe0x7v8x1kCVhtgYJHJJbMwY709ZiUjy/nTzCa9zoX0NXeMQWqerQCWzItAfqy50NRn
DaWDPGT0zNmFxQt4JxpREfm+7r90SdHHBetlRAvgVf0izWnnwSLEq8TsdLXcKSSLESDCMevHwJi0
gKnG0DvvzAY/y/xcL80wmHyVI9arR95hKFqGBaP4eesaiDrqRwJuET9zpqpUd6kDmIK9kaNPAOik
ciOTtfgpPcHS+jzSpfKV3wVUcvJR90gNjKcvPq7vLI7+l9066c4WcWPc/Vxq4+Xr/1rkl+8RKbDS
nWtVOS9gFkY0PKaxquIG9gF7ZtK1tUwMElp2GIs7LuBgh584LxtVLkOHqHHz7sF0oP1iDhzw0aMB
ohA/70tWabAoVg+JwhJjA2fHpwseeEkxa6c3zB2LH2ZuKOpH/2UFywoNwq69zCmyYu5oULKBLmNe
zL2nb+fiZWtfxEMFacb6KKAe+HDcTE9+UjMgn2eh2ehhIkn9R7Mheybc6PNixLIHqMeIbL28L4K0
9LPm9WSS+ilm3LT8ne24NtLVdpF+9ZcFNZZx4R9lZpekEQFILNLkcrEcd6rOQx1EokUi1p09134S
6shHO7K/8eBa9aOpwgLxaR08VibfDDi771ti2fqB1qA/5BB6fGSF0OpAQ7h+/6JXIWhFoLVnYXxW
hB7PpbvUDOnMa2fX7K7sF1kBKN3v3POfS+4nQ8PrTLGd8hBOAN3mmlRxyjk/mPWiIP9tga0dtlVt
dEW8EW0YMLiTAKIMg2tWEdvMCBgQsmGbov7SLUOtzj3nKz9L515BPp/iLE7zO5ve06m86GijyUlW
+TLLwRZpQ8KGJsijfD/q6pYPnEYnu8nrnv+fwdlX946gtMWAy8byspshpVkWPpQmYXQzCsvhCxDL
E7cAUBm17I8+pjw5m+zawsJ4TZRRuJflHLH56WQUAOBcOj5H1fRVqCnB3oRZWabpxc9wcgJsWgP+
YZRx330CqYn++IsqiVgOIIS1ztSll7FgbTDS5PPFjrxy7D7X9hiN6qJ7mfrkh60G1q1AemZGaTi2
Dn0EwsTKdY3Uy2dOlZYa4lVaxF/ip16bgup8YvaWnm8XxxYfDQLO9+uY6KMB6MpCXNmXVlrQ6hnF
s8p3FA00fEPNpr7DgkDaIlcvQZbFdLImOOuLugmsyzCoF56xvITeAq7lRA1rR6aEKMG75uqbg9AN
r32XEZiA8Q4mQWbayTEmCB+mXoepBNt45sxrZyxNcsZdTy9eH9s6VGD1XkosPoHhkj9v5oxZfh1x
zwLj3RjQfR3fUIujg5Rlz3G3c9PAVh0NVnU+B6dTkBgQWqmxcgDNJXRBy/IJIIeeuge9yeRKzmHo
s/mLIRdmpYAVZUFzJ9Di1liNifC9rCRApkSibUrV7eHdCGB64H5Ml3407hqcaaIKcJ/56h57i3wZ
IzjY83kihZ4DrNMGxp/rpY5SZTH+Kp61n5djRXvtHNXmo5wyld0oVVdzcCatsu2MH2NsJlNwyolm
Zw7IDcS/jY2XmW7zhYjkCC+QCCnooXDHme1ouh1dfJv6mz8APW59bQOP0MR5k/ZDTgujtbTpFwjU
LFme9JwOVGp0plniU4KU5vdmj5RDiAB8ID80XM01RGYKiOGXmbzsZV0lBIjhW7dnPa1nc5Nlg7Z/
/hxqa4L3r5UXPEP9jeI5eh8k0GIJCOgENVmbOZz1FwOb6ER+ys1d5zbiDCi0EshmeOxvlm42q9ME
RdVa6ef6Nz9FFp8SS+Q7JHtIATyH4LU5NTRr5twAuGJajfBgvnFD2JFHURCwl/MS+NblWBday0OD
jjbC9+SJ+JC4Zd1lvQjkWwryDzfELfWbpzGZxvufAzmNz5FWIyrG3cuNDaapxU2hKqx6+TF9MVjp
S6ARrE8djDayWgch20Y1Um7zMK/L4CSqVW/cAQ9ZMeduJIs3vIutULtxkZwYwx3A7iNY+axwRply
jsAB2GslryydZtwCY6dl0g0WC7xTJ2qLHPraJEMbz14WhDiwNnqpp7SLJVvTSK4iy86gpj58vVpd
6InlYB+QYAvjpsxfwspRRw6BeLV1F5Ul2JtQm4cT2jCWmNnakFqDsoHAS3QyxLV+98PD64vrq7ud
Hl7pXI3wHcdk/NXFtumn0hhbl1DVi2lMiAHzFtwD0KTDQ60C6GiToMCIsQhZ8f9KX+tfpUVGL629
AFfyXzIi0qmEd7YKpHzv+uSssMgQ1fPRxwk7XMpGsmU/jePhd3kbQnCEQH4802HypMORc+vtuwSD
bRG+TcI7n6yaRsU1tT/etp5rny4lrvOxdf51QNicCBwoz7cILq47atKoEWaWi+AWOjoOijDlxL90
5xQz91OzD09wVYCiZ0jsVjiuadEKSzpqFcicskSGBexotz8txhgtOmg/K3sGU3qSLVRUSRUszcd+
tOdkS5mStud2g2kw2kVyHh15o7eSzhtxlfIASrZdQHkJ0a0CjbMPYLo72/Vt9qJUI34dOk7fb4Bd
j70hZgsiCUq4tYVwU5+ItRHpF0kqu+6pWQasMThzcrsERx8WKTVvMPU1X0c/IIoDPoP75GZ8yWfB
A6bN7OFJrLeRjZMCKHwyJqZpeussK+du3VmTMdxEbaot0/LsCFUUPPYfZ8Pr5ZH+vt+N5wg2Uv+n
iQbfyqk74Y1Ynuhvfh57E/AkAGWVWFZ6UNo4/D+F1hxByN/0iCxiuFHVX8wB+NtEooc4uXk5lnCS
9W64aYZeFG2tD4zDC/rW/hCf9Uk/wcFJUQqZYv79doIggE9xszjphUv7Athgbp679r1qUJhjKvjr
UGydR9rLk9z03bWpy+G5mvtQhRC36KT44BAdQY6sOufj8Kx+lmL827A6xAoZCuB+S1B+73nrdKEQ
5GWgLWvPm8USUQst7qSrEXohrb780S4FOfQNZVXEVgFBCxZuizDghZ2ZX3FaU4IDB0ZaEfm5tiSx
B/EhD5wQ8qkZ38Apb2iuSU1AyWi5bXFToM/hGtQklizq0zzrNRKCKIVq863XOITa6C4wS1t98F/y
eaniMgLHX5Gb9USBcTRAVoGTo2LYc0VCqcYFFw03zreZkVRsxU8HBY5gLfbpi1uBh+5xWKhnM/Zy
1UhHgekGScdC97gaajdgHKAeNC5Ky+OeUFg9X8DFUr0Lq2ymnTnjxbepSI6i7aLyTLCw07bLTfrY
28Yv4q2q3Czpgch5CXnUHJtQUr44Ms8eFJm1kfVdak8f4m49EFnibpEq67TySoaE+017ClSqBjEQ
qlPecp8inp8l2Wcbt9e3b9Tc+bK6TJQwdDAA/HHirPPLPQw449aut1Ha54RdicC4ZBmAnwFhP9gY
fRmOYLLWNtVD1ge/9itX48cr6dSfnNkflvIT+Qad0cIHFJa6KbuWJMKnuCLaHG4pQqKc4CyCIcCE
3cbE6fwxc/VsPZjpptG6N50Jcs0bwmZB9bHw/SQFTrdoDSrPKwzH1G0o5SKXflqUM3u7HSdrgbcB
zk6ifRDMCNPxNrOcg/E69dsOqiHS0WPMbdr3GvKiFFO3gPtk3fioRJ7O0TaQONzFSe4WefNXQeRF
I12+pNx+2qKafHgIqn6O3U7OiihTVo8X/exnEfjWfiLwQfrQeRGN7NkbLNws5crW+FTEgHLdCJgG
sGSAq/EaVkq70pgag/8JI156d7RnGNlZHjv0eUVhON45c+wkEKOPwXksB/uCftvlMm+m4YJIRkkT
DySfk+9ENy5MnpCAyaH5FCDUFzJ0yvYE7YseYenN/gpFDEYE9MjcRTO7O+eyS0jJAnTYq8R9maKO
xVgp+NHgRHFlBDZgLaAkTtxJniZl3L9fkgzyVrxy8LhmAc9Q2qr8Kar6O8uU1dX/5+7cmuNk0i39
i+jgTHI5QFVJpaMtyZZ8Q0i2zBmSBJKEXz9P9dc7pt0Ru3f0xVzMRF98ES3bqgMk72Gt9WBnKG46
jSEjmC454JNfXGk4uVkZr+JLJKE7NJWsflXTCMO+lAVBiqRTBnk8nsXudsct79kC95L8D+rQDfJw
3RNowj95LejHPhSRDyd0Dzm54U17Am3Y7jgS4MCVtT08SZ/ZPOx6e5yQ0A7Fy2p28d5aMNBib+me
V+FWB9ud7TNJBGUF8svybn3GdEc1T/3nVENfZXhYoVeavfiXw6qHfsaRzlcNExgM/AaM0pm6SxK7
z8CBoyCbNrOcvUldoAwdMIg8ivMSUqy+kD5QICw/J5doscOwyJk2p+rKjXTHQHyKOYi6zMotde5i
5AiZ7wBbMcRK0id1w00w/T02TpTDu11P8hYumX0zQRviCs2Dyw4VW9bZUM7e2VGjr5l+W+eq8Uo3
E5x+v5x1Baa078KBCIeu8G2V4/o5WpZJ3crZ36epHsh7yiXyQQxnXLllK1tgPYNaMrmvxGNgxhiL
xHZkdb85EQcxLVWqV6/1zr6wW3lWZoRYLRf3JiBeg9zp4Fuwbj/tJc/vfYfbR0/LnDFavMARTaej
LNjAHPnR3N/L0ldvmzTUZDbr7QLcSoMGokmjqghkYi2e/85mekg8t+1PA4OCxLW7+Ytx+uYLdi8w
i808F8AWtvFVGQm3E1iKIWRWyTqpeX1sXAUzN248U+6pb8T6GLsTKZ79ruv3uiP8jiVP960fKuzX
UjtfYpYI19IFjbgoOz/7Ve+/T4Jkj5p5v2btAEicoQ+5LAvInw34N8EWEJaT1mnid2VR1GSC+gzP
bz2NjwAIiUwlhSVM42qPrmaHJHV0Omg7yAd9cYdenvRinFMtdfiuvPwFN2P9shNmArpc+iAexq74
3PhATuUcLcuBMnB7mhU+OlyxIxvbBqaIXWp9jW1MnkbqUCcpoil+ifs5/vCM9J5rlQ8fetf758IF
nulocO98hAUnmydFNppxfqK+tIC99frWUlPzY7eH/uS1DqHiPePk+3KzfZ5lhhPJrivIwXPQhFcR
i5lUTn19aoJFvaDt8nj92j07du+Bd/GmN+ZyI0YbKBvO1sZPgDP3m2Kqx4OJOHJpg8EY9749n9Xi
r4/9lKtnJYT/02s0h4M7bvre3zpuHmZaD443LzdGRTCEV+MNzG0E0Ylh52e0xygsGXvE17ul8ts8
L9WX3RXli2B08jbuYn7mgV9ccbNFd7tjzWiYwurYxnlwy4absM65i9tM7Fvvcb2r/rgX1vDYMIJ/
LMwgR4JoW/uo1np8w6cP1DMPCF9Ssb/cIFQCYmN1wzPYLABjZdGZgxc14goUeJFqYDEPQhcek3ll
/bJyFw3aLQlHewU9ujPUulm0MNIWtyDodDQf7OESqJe0scxvV0sWj0xZ2nvL3/pv7aze+TsFg97K
+TZ1VDA1pPZ7E9fILwPpVOd4kO6PxcoXkM/lat8h9VleKlfr8VS6rQcIvXTAvueDAipjd3187koh
QYtPPvln7Lsz8lK6CLjIHIOlg0NyD/ncdm42a4z4rEN7ndXtGGsWPY5Rznrd+2P34Bnf+hL1MUS+
0KhyOJSxVF/rotLdgZXvBoqwaoYqs1QfIELMc8c6RXqa9q8bmehLebqUHnYG/nNoB1jbcliL5tzQ
kyscVRGVSxp0S67vmJbUE+App3heo33Y0sFuw1vkeljsV4cS8WamEZ+/BXAdBXQLS8k5gFxhFz2y
ois9h9E5cI3d18+EwuTEZWxmtOPl7HLY2dfCZyNwGtutB6SiyT59isFb1ChwijZWibLyom1Sy4/N
U4VVMIRJ5Ldfhs2x9hPska1O7Wh07ds1rqHtuoo5/h3JiPuaIZCDmcNk61y7c5WGTtScZ2szU/3Q
Qi6PAWxqUvJNlzGn6ZqLSku6Qfcwz4DX52wjWxG3SL9ACz0MgvVmujib2x18Z2nLWwgXNazgnjEv
gQ8GqIwHkPUJfRYMq77yg+FQsCiE2sGYNKtNZa68wndEFgq7JEQ5rMmMbgolWUcuAWxkd2X7Hc7u
fG8FsYGIVuc+0Gq/8RjFMbP75khL/dIxpYmnJKAZSI2Odyh06S5uSglXWkPKbh4p2grXKfy6Wf4A
4HRcxEbEPifpzB8YSLEy1U8OoRGqdSnJpA6K0THxocFTFRFb7ZohCO4cS4fLC8vcLr+qR+G/F1r/
wCxbvBSl/FHEMiCUeVw7IJ9RfchFrk5AwEabQyJUrL+i/abd3PZeedVy1KWKUzlKYrEiZJoy6bqg
eyKHGAySwiS2iMrnfNVz93MuiHiNBnLHx8Lkd2wYhZ06ZsKItfOw8R/jqfSeIgRE4JM0sx6uBy6Y
BD3c+ssZZPOFfNdJHKYoKm6noR+elnGaiwOJMDqHotQVEdQmE193Qz1m+CzbYzPmwVPfQMWKZyCe
TR5Yd25j/BtXsrQcionldUxblLlurt/7JSJW0bguzMeIh3Bmx3oEL+eEwz36wXW+lgq/TzyttknH
pqhTzH2ktMSXMB3Y4tjAr6eQNwfl1XKe9lxVv+BytuOpZr8GxV7Za7JvjbrnKc/DvwqbNqtq6gte
Qv6Vp051XKI4BPIG+7GuCucHkzdzRLQTnwY7huslo/rRqm2V6i4sX+2+e2lrlGAFjdsxcvP6bVjd
Ge65Nwxvnp2r8+J6ublwpmpByuzin3NJEmlT2Ey4K6NTml3voaYtOevVqX42BGb/aPICjpnjkVDH
5jYL5Dhce4yMvzF8d5vLmWZgs9b2eBfmMBYbNvvr5SL0f/rNpRne+u7y1Dbu9DFoQTB5G1YsQhkm
D+F1H/TVkE6qMjO7pn1gWBittZN6LedIElpVHdy1cnI/oA1dONMtrwGURAQqqeHfTRl/cU2Umwyu
Mbi6ESnzCDkVtVZTnDs5gNqmayvTRnqe/YMH76qSGB+avrLmBlSlBGtTjYH7ctENHB18e0tSbYDP
g8DUH4sWkscDnecRhjtqKOK9vVtWd+pGbohKElVQ0tyaaZEfjTsTDzIxZiQmSLfm5zxv3CvclPRp
i2SK+UuztdIJGzkyeGvtnRlSF0imKrNTzCMb/fSRkObHLirnG3+jf0ssypE5a/PRCg7W2F2SSncd
fJuntn2LpDZpM3nkg9rWaN8va+Q8sV0TMaogargknNeyPa0UVWdOv349mLEsQZSZmNITFYcFGaJc
HYtkk4sSb+vsQB6U1DgMUKRwEaV+2ZW13+hjoUNWKV2T1g1FmoI+Sh2R5ttYudTUMLf3135a+ubB
hecykdo85Q1HWhwOu0yVsxSkvVq2W/f+Q7h4+QUoOVbee4ts1OpTbQlT50cWZo2x75pyCAdg3hZ3
JqSinRxdcgd44BL2UrK/IoNsQc3tb2TDbjlkg03krmeT6kcDJh9bzXTISwwy73g5qkWO1WtRNP5A
HD63CmsU3DherxJtxiGEkkat1l8v5WJ1v6dxMhqyPPqnrj8EI7u2J7Ji2b2cJEKpuc/U5lt2/Vgv
suF78C3kUsSFLAs7AI3Mnbf/2VkxEXlKTkCYQDSVJniF6+OWT38Nay15WTjMbXwZjbpObuRNHGPV
YeXKOc78gvtwj34Vfg618YSueud+G50pJp5arqUFGFkw6LLobPN6DXlEcBzP3xYSLkZxO1NQGmgL
sU12/lKQdNicdrZbfFs88uqh/vDE0usuC9p52fobb+Ht7QkOMtedoO1O5PE/eXMgq/AQIlStvLO9
LOMGMdCrZmoceodiPEopas5jax6yBhUStDe6hiSXINz3DQbENAv/VM1Rt21gE3zNJLVKkVQt7Uqi
bW/8qj3IFcVNzOygH8TtTuknDrkFcZotmM5juSQEhsf+Idp2zz+x9+u+SbHAB0NdMxN6jPks8Rfu
nQNqk+6X3TdUWajfS9UchnCKy0wrdCom2d2R5eMeLtvfVfbnuCr0Y4A69oo5cHU72LmXNm4I7MrZ
tu4gvQ6xlo5ZBEurBdJh1uh6pISDe9jLDYZPvzb9Sc02KkYj5NpjztHNL7nbQNVy+Id5EvIcXbLZ
27evU2VBOSpWmIdUoHSIeS2D4ATtce6yvBPmw9pzs8kEnOTofBVknAfZWvX9T2WzwE6mWtMa9Lul
6UZU7ZQHygkYE0sZNOBkLZL+rZSK2iUDqSmLIz4tnVtHKJkCcY47gqzIbX8YDv5mT1fONERvrW59
Z0qj3AW6wUCxAra9Rdt034nQXjLXDpb5FekDsolESVR2KZoOQMo96c/oihhuQRx2ccT7I3X4nWHh
BkbEayJQb2F7tgpCQSaE15gr0NbJDumGuy1TJvoAqmpkzSXRoxtfDIncVuKhrbsaZTvW6cLA7AM0
hOLayOMvi2UPvM+dQGFHmseNLxvWZg4ntEZb8WkhXmJ4SCYngaMIyn7QXK7ll6ju1KXq8tzqigom
PCs/CqoPjkhvO3nar78Oq5ffIZMsfhUK+FYi1t0gV4MalzT7XplEVvb6IkywPK6qLXkL2NjYDkfd
wGkadZgVIIV8dRgfAhKphxV2hParbEUb8331fHyEpM37Vz2UFOSJKnga82IAk93br6GaHLJT0CGW
qt1R6E/7BjU72O7xVLpV5i6TxtTV9gjk40rH+hqeLuq0qd+Rgxb5ani5MS7gVdENp7KPNvfIhog9
q00azQSb1NMcvRZ+hyqZZYS80IMCTVHQb9Odt8gFhI6jRWYHhYyOCCHk82qiGdXx3PMuUQNEP0hy
FEVC9qb/MFqXincSvugTauoNlFCTx8hRmrEqMx7oNcorxiWPe8cEINlDKcMD+bn1lnl2B4VkNPyd
IkBOh2ykk5n25O91Kkn1zklfX+dge4s4LfSNmXvyvttRi69ToOaFXxcE5MSh6Tl7nTvceW3u3oiy
bSJkQvlGipyTxzeWVbofW1s1Z2PJ6RGtXp2iAXPfccUsPXuGKCZRP5hqIOWrXwHuWbd6Slol5vyw
lJUAoRorr72pHRcWzxyuwTcLtJS5Z3LVgMvzhw7+h+yctypG8QAXxlH3AwoT+xCtAZDQPXZxNYy5
HXQHWBXlcxMYRahzw/NZU59npadGcfncwofVWxlDe2S234u2815HVBZFopf2DQbB8KrmYUjKqmf2
iKISoVShueRb9QbfD+RRMxkrtag87tSCvWdi7vKjLxbrWtXc1JmqmuhhXuBEzMGI10NFBN4qpiNW
botvTIyriMugCD+ku3uHC4rtq1abe92QSeGmtRaEJm693SGd6RnxRNMkrmDAgPTeY4vCqatic+oD
V7dfcctWGZBLyKJc6n46AjU7UL44N+QTlGgDV+e1zDfzGuezA1B3sbFOBs2hE23+G1mxnfmBP78I
yv2T4+fOx4AC/dXmrwQY3PngkPy/4rkRd4Yl/0nqmbtOLO8IlOdHudhkl4l5sB3ug/0xLgCpczX4
3YnngYLkKyYvgy1wwxTNul1HV32vGXZkwtCojHiK98SUzgC0qfWf6tKDOeMz1b+WhAezCkNp2Xje
z21h+q8OjWQepD54QDUAJtiB42J6paMdOvlV+dPgBw+gNUdO+UmIizZJjfifEQmYre5Gdg0sHIcH
f0NKs51WF6+Gm3mDbeby2l7Krt6vEXJv80temTX4GfT+0FzVg+hmP819Zc+wqXXgr4rDq0HNwk6L
fVMdOxVMDYR3zk7ZCFwZEEoTKttcL5thipmELix53+9X8SPs+5lDZYQWB4mcFL2SNC/qPHQKmbUB
Y0LQ4qOxQo5MGY+qasMLzU2DjN0PkIKWcvi0R2uLpoyFJkK9wyTXrSnZWFZFg1pIFvlFRM41OLIG
IV1wt8cvGo47LUzlmVCpb4NYc11nLGIFfR+WocrU93U9TMuQTWsoQO3Y0lum8WNpdu1sCf+KrLZ0
HXxKMshVJSfDVY5Nso5TJtaXd+KHhR235M4bHY3fF6vY3Qv1WzT8DC08ucE31jzRMN/U20TGdmrs
WET6+D+s5/40iLD8w0Ad45VlyYlMD+HDn1vH3qbnqI2Mf9o1LpJ/bL1d2ESsn5TXFag9V6H7LrU7
X7lREqkWkSbAN5un8Oz1Jnqp/77o+vev689tLy8rYk+PXTVm/4oK/F8DBqtgw5pUVNGvZpAXb1P3
l/Cja+KWC9EaWJf9D4vKP3fyl9+IjZtP4+IdZuX7rwEiDA3FbOOX+Oz++o36L1WNF/SK1fwUlT6Q
xVnbxsLyUdUsK//6Kv6jsIb/Nonhj/SG/88iHdhO//eBDv8LQeinqlje/xUPccmA4C/8leLgOH+L
LykORAEIkhzwfv1XiIMl/oaAiK8T57XLZe2F/OgfKQ5e9DdbYFDnf55vk+Tv/RHkEOIdR5sRYCvi
CvxPghwC8eeiPXJpErHx4Si9mPoEbvQ/7y7yOnLVNdV5WK2xaJ6x9vk+qaiG8he45cYwrcqEZDUB
bouR6lifsEw3uDQubxfYMiYMCxgbOyP7rdvWglF30oWSepQhqVd0r0MxmxjUE7WBPTKF5/9T73W5
OPYXRks2O55uYUXo/ghonHX/RuF2IaZzERuqsb0MSv8lQv4fZa1DFMmTN/VBl60dscqEs6+BPggS
4qkqRT/ezKWbw8J0Wl0et8HenzYMYV7mxWVxHzazrFKHxwzRNYie0Kjg3/tVeIKZ0QB3pbz269KS
t6T0EI+n0SQC95rqwEJniqD5inx2+NNj7Oj5jn2a1VopD4BgrN/82UgDYKVUO9sFF8nuN39wUcwc
Wh2tzpMlNyNOE+n9xR1ZMOszI/J4uvIZksSPI3pM+1DOveku6PLQPq7zEvZXHbtNto56bo5uj/rq
osAPCIPq5U45NHeMzBYiHQgnZz5zxQFJpDRFzw4qdWA3fXI2XxSZZPWNR8ybWOVYZrbC7ihQ8C/6
OFNaKCgCI2kpCxn+rl3sZ6oBncuknqVvn9ugMtciREqMMNRRH03jMHsau4hs/JF94GLj13ArYiyP
XhsWW5shyad7OjPcqFuUeIXfm6dN2lHx2Cl+dszxiJAvFjemdyEZOogFOLrH7t6Oq6GgoFbueqTD
3zyaz+ZCGPScxbYAAmoiMWmstUg71woBnVhCyKsObQI+7NAem2MTmmiHM1RjLGNPG+ts36ZxPRd7
ON2jkZusk83gE38M/465Wpm2iy9OF+/bAaWuo7O80HgtJi0unMOxC5w0drf+JcS/9oWFNOyDJp5h
94WCeRap7dR0TSQfd4v8Rsx1w3xr5Qr2cMnDIomqnKYhnnygO0vAUCLbCT+IE6dt+m+z0KV/bbNH
/k0BW/cnlpRGJCovfPsWiVkzpW1t8CUjRmnDqxA2YYuvpovjbBpC6yG0hpEcPkQBDmVoHffnQLbl
q+HMdw8k1ytqZy8UgMl9uqgk6NcpP9qdmX42qN2ddNcoLS9oLOvRkcHcp4VbMGdBER9PR4Pvgd7b
keEPB38BPOGwiAEahisL3MLyQAALQeQQm0LstGggq8UGP0/USTogS+Z1lZGlAFY74fvE73zVNIO/
G1ETvevVTlFlduS2OAa6dW3TYp4pfdUkrOI44pH+Gg/dgrxFVIN3O0A9eGvVGNHUITlecX5VVXHw
JExgy+CJyUjv9sajpTgxmR4O6hTYPVjCiJL/WzA0kcMcc0J2z9263/ThNL7XKC8KPCsO/T+8Vj7f
Yj3Y5e7rM7Y8sFVN7zsF8zqMi5iZXVMzdFlik2M/krN4LwXq4jOqu063CP4Hh//43GvrgW52Cp8X
PdT2Q87Tt/0ikO/NOmkitDtZHDOXHw5KtEv+vupVG+hkxDkv+DS9oix/mZFTghtrH3cI8ORtF1kc
WvEePIiyYlrHUEnZ3hW7W7f5zhhY9Fex5Y6EbjXzpJ6MtSmGa8wnqptoX4bmR8nQ39sS2Jrz+HQZ
NtPD6Lq9HLm+Zj97zf3J6c15wf5QHIi3GLrMTMxp1jN1FfDjLEK3tuBKmzi/D3nvW9FZxmEuv+W1
Dv2TmJ0yvq+cnmmLdlmuQu2gnN1eu5Wx5RdBwKJOnDlu1iWxcoFex7jOHH2PKnd2ry5Hb0eXyNQa
WncNAKP41VncWipZCWNgMdJpK0zoQI2H3qaXPYkkfhORO1GrJvPWzg8Tex0HeT33vXif68p906tr
WU9aXzJ78UT4X3BsL+sjVbvzXu5WI7J9lRA7F220c/Aaxy1fnQ4F83HD4OgiK1mRZpQWzUNWLsHa
3gvyiNbTEnqL/xyLRQmii8OQmYy/Fk/oaJzn1nYYuNRim0TKcqVE6NNUUZ1GYryQSXH1bAgzovy2
zUH5Jm1tdQWqCdnxOJHuqplAMffnhhykldEOsXxB+9KdPLWvL3oISnWMjT9W103dlnGyr5objPap
ynELlGbKsDLoqEmVilBmOEE+YkoHwOJzIcGjZ+SXS+ctV20vrmptBdapGLl70rZCRX2atgJpkplB
yyftwrCZDH4fVOZK+spwXHLcVngzW8GnUg4tlD+2BlngV+po+6spTmvLoyMde1UUV33pj2i5msF5
DjCo+pmDKDy8cyZ/8RNHS+GdPK/df3diGdn75sr5wXVcwYGdkIWDZ2TZ/bBobMNJFXV5fY7XUd6t
Tru9WFhfmmPL59jcb1rYuHgjEZfM7arSmQ5liZ4c/G3VxmdETwKSzIgYwK1qtFVBj2gHLp1HgcSK
yg1oaOvSVg99OPt2yiqecU5ra/1Uh/U8c/z7zu9F1G1H/kO7ehlS6Wk79Is0flKrInps6efrRCKA
aY4jO7HnrZvwl/p91T/pWoU/8DhgbSUKgXnVXG+mSUp0hIhEDJEch8JngnapbsLy0FADfpW9gije
ul3H+UbSzccOFlccXSv3vmAAWbzzInsxHByqqvCg8aFNN9RVRuEB23mQZy5tnX8e2UNXOODHaWoO
M+lcgkTyOuzWF9yVCsGDM+SkklnBkNrVVDzP2MmcmyLaq/5+1nJcfg4mWn8zMuArZSMatmnbNlaZ
tUsIum3BNkYSHIXMxUE5BleVYph9mjo1h5msmfunqAic9kvub4111QRVFR2FHqj8dnZJwwN+qk4f
p5aZWBJO/XjEkzlOWV51uE6YYOMJh0t5UZVvTFO64SLsQcC4jGBfw+Ld6bQ9ZH3D1vKqUIMVXTPT
bN4YuGzzgwPXUX5FODqrJ6u0JnVyvEH9jttpJ228d3PSA1cUy+dmFVV7RHfTRzRKag0PZLwhUN6w
V9XnStRb/F71BknEjDtveCRKCwlfZZFo9tp7bOAekfnWy1NQUz1XFYG4SjebdbA6SSlQnkrW94NZ
TuHA25i4d8kyqBzuQrusqwCNwF54022uyvp3YaGLoRnHNIc8zIFFvDNXR94zDvO9VDa79RFL2oDs
MopgVwhMH8kcD/yRteWReGb45TKMkSw2r9QU+ozZCzRDVD6Yv609LL/jNG6+UF0h/sEBvZD3WeTC
vva4skI2UawQUh26/ptohMDVFwxunjZ2yD7dxFTPLH6keJd56YHDG7CepU4xWDXFVQd4jwfcehdp
rR6WHtEcgTSOfqdq2cyxKss2SPfNH39EclPP0YiPK82xAH7Bw+yabAhzJkWh013GXPWwv3EiQo7S
cWkTRxGhDM21xZO48/hcj15VRq9IXuyFg8knYp/NMGDAxbPr32g4tGSK1U2ENde++maM18ChrAai
tMu2a9yjKFT1mw03B8MysgdMyDgSKF2CSBbZHrn2hxNgmgIQztotVYxznxiGAZdByer9YhUb0QCh
G5VpFEpVpe1QoNUDicXzvUAn0qVlGe5XRacLXL49fJFTY1tOxTOkUa8bC4Q+tV02J+g6+r5Nl3L0
3+fK2J91npNDMlTRog51W1Om+pZeFkYsoQ6TmEbjHzru/wt9/IP87FFlfX7Od+/y/4HsRWws/6ZR
74uh/aNN54//1aa7Pg03kgkUv5eGnFSb/2rTaeBDuuQwxqIQ8GcuuIp/dOmW/zdCsCLWhyQl+GSX
BDTPiL0veYsWgYs2c0HbdrCRXH7k/Sd9evjntEnYAjJObLsk3ni2Z5Pr8GebPpQ220E/OkZIcBDk
tui1YEVJ8DLtSXit/UiHFDxt0+XRXBvAKYbdtpWyoNrYYiGmgSQvuvdxw2GTLFNjXtVerg9EF1g/
5opWN3PxXn5XdTT66TTX671P/J+4aZdZMb2NKfYSXO7WT+1bAMJji8VdsnR9zwrGwk6XqHprZdo2
S/xUB2ZRScQZaVA8DLBb9GWKdspXUcTfbQKVIuC/FFND0Njq6Ddl/rto7KLLGhRo28Fpl5UF9QT7
ZdvqceDkrfgNUSXr54heBu86q4shQ9zS4gnIl6VmGWmbOmNqAZsoYP7PcB+zCYif3pm/Yb0szFmy
V+wO0xShjhiLIYg5D826FndWo9pTZPd6MNm6CQlAZ7Xcujp0EgD373+65B7/MhX8cyrkn/MWvsiA
ISVvndEOOR1BfPn5PxurpNzdLQyvK7uPHho7Wr/nuYFH+u9/y79eLrGIiT7DwON7TJbsf6UqxS3L
Ge06D6tm0p5ZA0K3KzUsU3mli72qHv/9b2MKzav+PwYK/FkB1yZXJb+QURKRUH++KyJ8mjyvlg9m
TarNRq9pX/s46t6rOJ6Gq72yhhJ9X++Oh2gK2aW6Ycmu0mxkfBxKU8kbTM8Xze9crm9EIfiU3nxp
4/TJaEI4AwqDLe5PsnWKR9MsA8urYhY27ceWixue0fNKNcFDJ3HDnGuvMKycEm/0oL1Wypizp0zP
g69rEWhQY8q7GHjE/Oiha/0ufOQWidCzB03CxzO47+jL0tZCyZEtTJi6pKDRFs/56smIzZbvdYc9
2j3qXyFVxpYciT49lpJXrfLW7RxVoZaZJTvPOSIKWH7ZRKm8blxbqDkAWmCU2HxdXk3Mma6WXTG+
+Xt88ykI2uBzJiPhvAaIEbK1YVqf1A1DmXg+oJ7YzZa5Iw2dXi4xenWf1gyFHlS0WRWaE/wldB57
99GM++4nxcgsIJlMaLHmwkcdndBNBo8GzHF8rsLKw36/8xFQCjfNx1yQUEJ6V1iJdHejxs6iwMnH
NGBDR9Kc7bnvWMW3NV2abnPS0FKVTygl6YzHltRG9+u+M7bErltGhOHIYblH7TAFt+GMXiW19Zqf
JxJFYh7ISxPfKLcVLss9f/leemhfkk1FZPMNgtd59qW31yg26vF2R2XTXddEwz0rBlJAcAuc20eq
Gu/7Th0sEAUs1pa6tQjnA2qWiH2u35WXdyUahVJlXGf0ioKPIkQQ+MQ2xa0oU6VXkaM4236yeb0w
J+P4FcMLXedTijFlpfRXWxGdvb6Jboe57Xo2jZ6xrlFK1SX7NlnJUz3igoSNRL59Ssi53R+wVNi0
dcxdvkEDHz/XYms+S18siFQtnh3cjXs4nmWhumvlWuzxGzHJMOPo269mTIK3gs000jVlt+kEB82t
qR3OhEXUDk7xujmz86VnmbY9+O6J3bwwCpMwTdf5IM28fhoGkN8rPkW8YL6qYbOT2zBkBRICl61I
t3QpNgWf2aSr1WMomk2ktLx9f1j7rXZxzjOdymYSnR5mZ/d/hnzG31vLKi5uiziuUlc5DQaVjRCT
014osOfBuECdx6rDt9G6JG9kGDaQsKIQWZ8QRnTLUXqMiBK/2aolreCUZ7m9rIQwoKlsjvMaies5
3MffLQcMCrShX51snANyc4RlnEPvuerZKRvzGeCAxHbihSQQGMcqTjiWVUDp3rWffItNlOUbSQHk
BVilxOuhBz8btzD/MrSlV1/Vu9Rk4Ha7NaVYwaG4EBs8K4YXg/gQ7gJnYduMc7PsUvw2XsBK2S7k
J/kkUiERY9eS2aptLe4tVZVJu7b9nhKB1byU+6LuIrmb35iOLtwWNAKvstOI87g84J4XjuSY2p3V
fYr9SX7d5MYf4ybyEIwvMavzrZLRA4IpGuG2WFV0bP83e2eyJCeydet3OXNkgIM7TIGIyL5Ttppg
ypRE3/c8/f1Q1TlXmdKfafWb3cE1O9MqSQQE4b5977W+1aPf2jtLHb2UcNcfRIzbx+vVioWg1czc
DfCJ0hazx5D3b8Xdw0CZc+CevpR7EzoMm71SoU/itZ4HPu4C4iooQ725C9keMzpHVvidbFeZMtAU
cG4rN9cX38pHtE6mqJzhpZxLSmmtadICcvkAbb+ausI542xYXevdXJOygAq2PXKxzA7Ci6LVqg4C
VpYJM8lct44pM3Na6fjFxpNm2EbAOX0rLbBNxhIey4NSnlW46jTLN+XVarX1tbkg/fEFy8CIsoVg
+VXZExLtSovOZ9SaalfjUfmCtrJwjphXlt8TyfF+D8VjuWsbLZQclrSSSZjTJkd92XUIi2WWlkEV
pSjZD2Un6gt3GQcVcBBN6IC0y2Ic8iyqC87/law5W1ELBGFMtHMwhQTKQ6509Pup643vbdg43+zC
5qn2SxRfCtvUHucxNXnJQy35kUaLWL1QEp18MmW0CeihNfgiGqcr+Ak5gz34RRUPP1CG0SaJNIAm
e6ew6H1ZC21PDzXG3Oxyq+nwciUJKpFxhUzjTXMzp7SRpWV6YwhHggOTy+qfLGt5S0dZe6EhbD25
a99fcvxTD1Xb6i9lGJIE79JWpOoRK5zD3KTvEuSdMfW+gciNkXWkk3y5Sa5QL7Vh+pAqTSOB3I3s
JLDGcap8DlshoJKqsJtdYlniOZaFSSffXCZKuC3EtNH0/hJREwCMKO+psSwkjvqpXVT2faT3yeee
9x0YwmJn121msu7jTwgv597Np8Dt0SMCqJg1A/NePj3V0WhzVtLWuApoz8Hpt4q6OLFnfl0ezR/s
eGyC2dWUdgObzuJWtp9kcX9lrNSStE+N/AXmbN16G2H3RwN84TEbo/Cbk+kkqMk0ch6dceDLh8qj
IyUJC2wppqrktzy2Uao786ZJE25fmrs8m+Xt2ubya08P9qkArkcCd9fTS9Kzrun3tr7Jg81opeVD
t0AXXuKQtBGQTjY+FmUoH/uWVXvPfMtVyALzrJnz02yayKfxaGzTk7fpb/wATL41rq3OvJj5lX1h
3CtebDX1WwdOQ8GnJALyIAV7ngUFgp3xrHZU3rKn4865QqKa0nRfeyZBSZYyJFkZH1hTM9CZG+My
8+dmzLs94qUs37mZM64+glJV0jwGPYItsMmZM9XJapzZBF2pg+pzrT91166uH5ZIhERUaYk23sxx
6Y5+NE3lZxv4lXkxad3cHLXa2vNGlpaJ6cUbqjXEU4fIojeQScrWNp7LsIlGvNEmiJPShy1LZwRZ
31LawyFrUnOBCMHoEoGqWTOWesgQxOYnjY3ajZhAaJ4ZOs3NFgCVZeS4gK6qXZNnpHaxdbREuZh9
VP14ZHL05CZyqsJUtJgpccLiSpNQvxZfo4wwUULbdswpnyZJOvm4ShRJEDJPTO1qWQcirR0MyGGE
tqFb429ma+eo/5CeqauspXv3jYwA7scJyySxdoBoC+dYd0bd3eLJ5kwf/HUqYYxAIa+w4YUmGqwK
zVYIRdpZOMow4FvUoVNDk9x1Lg3BPMAmkA73K66L6o7me2Hu8y7Tw9shLWxheJlYEzKSwC7SA3Px
JA3491rHvE5iATiUfFOIczfJyuEj8hOQmRVyNpyQxk5DqELoSIaSEXtJKKvubkEJ5jL0iiV6cAEq
RO3o/FnduRZXcXkG8maczjvVKHTuteZkCkzfzMH3GO1Mo18OjUU/qwDeMF3X9Rian82uduR50UY5
blyxjPeutvXzjQwmIzSjgvIGQWDhG2FqiYcpnpcfHSND1BtZO25js8bMj8pITI+dUQ/hjqnweNrI
JXG8LgsnyhPRshuWjPNuNWrr2cNvvcpdEhYkL0obnutZCg9EZ6FcVt2vmD0cCsMUwq+dyXwkcLlu
grYbLOOowQGz7pxqtWsMj6AwTwy4xBhRaQoyQ8JxEfN+hZI1qlcdh1bAKgkYAbycl02fi3gHlmLM
dktLSR4QRmPVJymKlGSXuoz2qg2I6dHedlPylLr2BgVbsh4tnV2YO/THlPaLAWtyhvsxmdVpOmLb
ZOtWITeikaSAqdWiDG5CuNkBnev8ZmIC/GJif/62cu6NHjUd+XVet9F1VJXoY1EZ0UXGwNbONBLn
6ZupYwC9ClFRNTtE0opuWukOC7deMfNF+MnPlFf7Ox7+OvYMbU6OHHRnzKxax+YwoeN+85Rjt/Px
GKvhbrYEDiV2QYYza1PSNMdYoeheddO1U1Vd6lmz1M0Dcunc8TVOu7RHmW5cGmDdUEXi/7jVW1k8
rZRLdLfYIbSAuaXI9w3ia35CcbQ+rypFIMlInZDOqgvpI6BISKxjJNbOSxOq6DqUyRwGab0ycQJA
gO2LgDJCJZO0oE2aCWPu/5+JX/5/a5qRbvvLeX8LRHkdWFIVX/PX8paff+OvzpltfLIMAbOfY78L
Am8LoPkrpcTSP9GGMJAtsR7YmOLpjv3dOdtUMVB/FeoW89/Sl/80zpDFmLokqIS+m43V/R8llbxu
tyC8MZQByAXQAKgMyLBv5C04HaYONZWJkWtpn5NJdF46cBz3fnkif+jq8MB+6X/8fRmMDyapG3QK
9TeXYcjUhSGYJYiyaXemOV103E69EYwcHnaxWtTn969HLN2rK9JRpO+IAs02TJPSEgni645LmPXr
FLa0hhsUD3ofhJwHmZtgUuJYG8Oi6jVP6VvUO+OJOt0SaXGxUyEo9njfYoQAgb0sZH9NGkvhnFjG
DNTAssalcg64R+l5Qn4ssxX3E5HDGq20JEVOHFDSQFIMNCvG8hTMCuc7Av+I8E2Xxrw2jO0Bi2eK
D57902LHb8WgiMNTtZ2o6XSblEwvhlGPIzs5kRSUnwVQFeqIUYeYbQY5IFa1Qox0CymeWvhkyQS5
TbcixS6sawQF210OWxJPn1Ktwd6aOIV7NJd5RGUcZ6UIH+2FauleNQYdGZ+RttCP+g1FWcBe6PTo
oFuNFClWiFUx5ikzUYWJN3IAnvUAXRPGAx9iLnHLxJ+ojGMihiWQZI4+qex4w8dZgd4KSVUYzzng
MM9MChuALp+F3d7RLIFUyIpxBwdZ1phOggo919prDiN6fFIMI9KpPOPGQ2S/VVucIjfJHywwjvI4
SvGm7VjbsOEFha2M6EvHMYcDr+ssJPSpFrn2jyXtORIXFKbHWorly2vm1WyDpRExGe22QQsVYY1j
3mJGqOdNmFwOTFVkkn7jBES4H+AMpR945sQi0vtwWsqT2o1fpsx0xPey4hgH2KNfDdTCaSmK0x4c
ohasZAEISmJGHM5zZhlmtkdI2sd7i8kb/Zbc5NShMeMSRnGRWMhhPYTSYXg6ozQtbupV06oT+ZMg
4xX6iCSYbixxDEBPymGgO9PqEk8atL2bJcWdGmRanukX+aRP4rQyDJeJlJ2wUdFsBuAHJ0CrBcJn
xqLspwzTLTKAoKhU+6RzQ3kqe9Ael7B46sHwO3ym1Sl1g4vtMEGcAf5woQlt+2NeVPCNpkFy0Lc2
9y8TmNSsqUvzJlfVPmrnbn1yR2FqNDYya9BviqyTmd/TrwRoWPC1XYmqMd2LNuprzdMqJys+awll
xAVuYGHcWgzoMHlx8NKOtXAtjhaJy8aWtevHBseIXYnPIQKUPIV5eYErs0jOxwTLKg99oUZpZlVE
zfkYWdOQ+YhB3GZT3XN2PTjOWi/HiJaEBInbr8sF+pXY8QZVS+zF3TAC8AB0ucY52JUGD+AB/mai
jmp0Pu3TNi+erqNRD3OBGr0tx88tihOMEBg7Klgu8ZBnX0ieKPpTSOWZc8fJSSpWn5UAqDBgCofH
BGAV2qWB875VNOsNPQe7Q0eAc4y65LNVWFiaPy9uLxL3gjWrakO/3ezJwzUag3IeTptaLa3zvPa0
ftbj0kSbeDvALtCWz001cxoYEzpwgaS3hDcXwUiU7hr0IjFFtdviHlWM76FKqnRklDchSULHZ9ST
YCzIUupe2o4B38JbwBdRlGn0HDqf2jqaYa+LOtqvbYOpUHW90i9dALDpyUrOibYTOK7CgJKIqIq5
j3IqyFRLNmaLPtTHkoXDuNMyrbEPZU58D9oMFVonCA7b0zKCABXgngJspzSDrEWi583FCZaQU1Ls
rwQvuUAKQDoCbRVtN0dUmlVE6w5bwri07ukIlCbKr93SwRF7Ho2YT3BlTtg0hw/mBq/3sb93FYSg
nA3YXtRbGL+CkdBQfnIG34IVjil1Txu9Oe5auz2zYms0/yqq0AL/OUhs26V+nRugYIWmZ2wpEohj
HfftLlapaF4lPROBKRm5O5lk3mpXjPiVgdmmiPBB46z6mqGn+uBW34xIDC7NJsrPjoMSovK3tK4t
xwjEBl9Kb4f5jnSEfN8D+t7rejsF7+/Wr4sQniqXMgFnoQF22NEYBb6a+bC72QXHX+rrvg0vl9jM
zsLBiT64od+f5XYjpiDXitIJUOHrqwxoBDtaO/SfprWjETPX3ExY2I+WhcLPqdB60t9lAiTy4oOv
8fcbFEzIcUFBJoSkKd6QzyQA4Z5hKF/jYEftroBKTINJrsnDP32QXMdhmMoEyjRt680tcvt6j7kO
8mlWY7LFdI9gp2r/DvH973z8X4pv5n8ekO+6vipfV/rbX/h7RO58gk2om7rO3FLHivAfJbtpfPrL
pMH/pmFLqfCfQt92P0mH+QK+D4ps/g6F8d+Fvq0+2Rtl0HWYnm8z939U57/JFgZPs3kwtuvzcvBT
c9+8gpzqTQq81AhKLLfoH7vHOpLdQTNW+4ztkHmXUZSnLmP2g2PkCmndQu9RqbypEWYpN7CrcDgp
yyi9++URfnw02D6Yw4LOB+NE4zL5ff2zVPB4MTxZOryaujllLlvQ7u8Yb6BiCn1CWz+yibz+MW5P
AqcMSwDUBMPm3PXmR2LpU5t0c870pw4HX2+d9qQVWn///m29Xm040uk4BnTdxjKwmQjeBsFaA51S
pp9OkOBxPpvDFXkQ6bB0RDVh3tHUBnAxNOZVvUzxBwudsa2X/3fX2K5NHwscG4N8a7vTN3dIoFUz
Vrhbd2KV2ZcIldhJhyrew041jsDSRHkoejntXcnMgqSGskdpN5gHuuvyImcCfYktyHl6/4EY21Xf
fipkDLTgWO7pvr9Z5VVtRZAtSZQIZ6Htbb6aIwy8Xe+VWokIl97eTTpPl0kzdOANcCjFixEfSTnq
D1mZ8QIa7rU2sLcHrVDFR2nPb+Ig/3poLgoXQSYInOef//8X4YGzKodhXcmRLXKdPcYDRI2p1X6l
mTUfATc1OH1sQCiZVKRcGGnvu60dH7asoNO6i/rT9x/X60rj58fBv7IlSHFghnr65mnJVc5L3LXx
jpbOBlSKi2FX44vdqVrXHmPbXS7fv+Cf3hrOSixCjsJww7vw+odoKuiBSdwkO8K18z31hjK9rGr1
z23LUDsuEwwc5TT9aPgKvDjt+guwF5jdTaM+wbGq3elA2T7oG2yynTfvDK+yiWPAZmVg/379meau
s+l3SqTVSqrrtg/nXaubTOujcD4qE+bmHPbcDx792wVCGDRk6K2wKvH7YcF8fVFzwAhI3ke6q1QY
oR7qxsNq59UHz/sPV7G2dY8ODmoXUrpeX6VEH+AmWZjt5qzjgco+lT4hM8XN+1/rb08QGDMrLFDS
TYiF5+jNZQAE2RkKV0JSlvy8wlN9XMqQ+UVGfBTC/UTCgynk1ftX3fRgr7+4jQFt6Nwa3S/CRN/c
XW+RcgMbzgoqRsnhkRbb2g9aKHG5h5aEQXcyuoj+d27rwaS1S4t2vio6cADIy7FPaC2htuyNiOPd
tv/MySGOD5VgHuAsFTDOzkaOhTd6qW9aRRoIrY51vklTOzrjVYIhwwHuurEFRHxa0xwimyXsziLO
3LOfDjaM8xp+8XnshNV8GFgODh3uyeqCx2jb3jjG8w47er1vYGfOXjubVeoxS6D6lpxE7+N6lhe6
VkwlyCGzOuE9YXoyK5ppjKViuL1wFKqJsbXKPxP+ggzLMZrIhNU91OMxwgJZAgQso6NaVrlzEMZi
Jz7G0/xLb9truHPFkt/jN0hC38k05Cn4utFKhqjcCl+AHn5GgAWZSCtoNEvmVl3thp+nJGzuc2Yv
BHK2ZRe8/53+6U3aBFMGi6QyWJxev0l5lyK5BgcdKLPQggpAO2YS2E4Sx1YgyKq8iEl42r1/0d82
je09MulLWoJ/yxFvlsEpDKNBRLUdFKKVO0iS7g5UZx2YWvlR6Owf7o+agItx5DHEzxbur8qzrovA
cAiXS/GrODWWVidQLc78WtTWCe/5sgf281Eg1Z8uymiVlj9rPUSutw81YuJGfoMMjMrtz7Nlvgxj
bCiWEbbYgKhPZI9Z6R8/0y3pjkKQSpAg0DeLamUJjseLxY0ykyM/zZB+nTjlXjSROnr/Ur/tYqRp
I8rk+Ci4IoXQ63emS62iMgYQmJ0Ef8au1R7rTAJ3qe6upAJhM3v/eluR/XbdcQxow2zhW/6q/eZ9
yZXdVEMWq4DOLQVO4bg/nHXKn2HGJbcIs8xHSBLDdNA57q1BQVDDjR5uuSk6jD7lo2qpDnLKRvSe
aatfNYhSmKmX3XLclRqwtvc/7h/ebsjmKKm3/hZ777ZH/FJzhJ1b4y+qVFA2pXs2DEnhN3WI36Lu
5v/FpahHGThwAGUrfbMgj+NIlEYZqcCIC9yBWIqOU01zaLYYH30Jf/oO1NZzB5+EtOdna/6Xu+L8
3jnpmKoAdVZ4NqwhXA5qVrTjXSK9qc/TU2GJ8YOv/g/P0rV1C1QR8uQttPj1s6xQXkGmW1UwqKzc
kZMAkcDsYL5Fs3l4/2v7/a3mBLGRsC2mMGiit83vlxuMGfkzyR5lUArHClIrRHvIuO6AqVMPjKzP
z9+/3vbRX1VBtN+pAy0hDZvtdHM7/3o9rAUIZGQhg0o29r7Tlv7MZYf94A35010xosF0tK3u8m1m
fZP0Wo3wigmGXIgHwUx8EHhYL4CdV77MGueD6/FP/n5frAwMn7bvy6TafX1feea6nMNKPeglJO4g
TeayB/Zjje7e6GckAmUl4jDolrg+QTex6YtwpaIawoI3evhb0xumNW4L+ULqeTBLWdxWyYiGaUFt
kaHas/HFdEzIPb1YwyMgeczbWxutULjU+UsSVssBxtT0A81RdRkNfW7uGwXdx2N4PQ37amJv9ToH
WDlwoSa5mHFOfZlT9BiBpqziCtWbGzFN6PKnBkOq9Cwd6QtZqO3wnQyMBMxXHeWMeIU5PYcV5Zfv
hpUCQ7ymzSmHNP0FMdc8+3z1xV0H6uoOH2L2I4u78AKBk8vQBVlT5jltj0coaTQ4Dhm4zpgfk4HJ
AyJf9WxXVh+euMRObQ8xXK4IdFMglmWeEwGSJQvi0SJuL+gvg6ZItQG/aJ+tmLe0PlFAuLIq89w5
mr+bfaM470ey+CrrviHMaKjNWw4L40OeAYfc0vWM6GxAQBJ5LkrA55B8p9xD1ECKDK3mzNqmRP1D
PKqSrNIVXKo3V8Rv7TPkyqtvxMuagUlBp74fZ9HjY9ZaFqS5zYsX/MjaDSbiNEUDEvJBJjvjEQ7t
Iq19mEf8F0pC+6Vow/gHkZMT95UlEZi1ZIpu8oXIGBT9U33ZSq2+p3SDOqKFiY1XjkBQBBJFgy+o
KbSO7jCRBxHgMTPFq88YjueyErHjjVDqIf+JUldn+SYiOB6k099hYMG/G+M7B+CGDucEnBLzsWx1
3BtXlI17aGY5nZKLsVGcDSznPlpQ2LVuAprdS9IyPOUbnA2f6hM107IWzGaWSEMLzHfLH1QwXlc/
JQXnYsBHNCDib9VtqpdaHSQV3qPzCRD0MQl4yGwq080OaSXC47Wf5LLL0qY8TkRZNv4o9Oh6lKt5
y4WQyM5dW91Pc7ne8F4nlQdbaPze0BRESVQhdfbMgk3Og4vSXMqW5vwH1cbvJwEKCIIRmC7j9IAH
8vpHnswM7oifgEcM9uXQlLIK2ILN80FqE3ZVuPNCn6ZAhZvNObeO3186fz/VUsyh9UeCTwOWo+1b
5b1JsqtZVGZA4hI6JsxUzCaYwQXOYtR+gTtvP1hYnDqplUENn//ShWZ6afKFBw5i2rPa0JYPTrW/
b1X8nJneb1UKlZj9ZqvqtcKZtMKQQeNwurAsI7vSnIYkxdjNrz+4/z/sHZRd283/lBq8LTG21MzB
Uj0WOFNOx3M1IqNFPnxGjr11usi5+xrbqgzGdMTA0ibajgNI5S/MZ/g5hzibSQY7HR2Inu9/sN+L
hM0J8fP4q1MCbeKHX/e0JJcTMZ0lSugWMABaZ6BeQtbaHoE7KD+giPdaP04fvIy/d3mYpfBGUG9x
9nZoN76+7JrWOiI4uIX4gaKLOmHBpw1YH5dDT2snlMOeUSLmNy1TV3jXFLPsAdMcSsbui4ba9fH9
p8AQjQu+2ttpGCuHXiR8NHrAb8/nBu4LTYwCBtI6DidWnKN/zCTHQvIXQngcRNUm5qFVw3ARRfgQ
fLPm9fFCKqqTiHf420guAYsF3ln4SQb+O0wcGT+qFRnGrmmpLxEsZm19zJGZta50w/kkqh0A063R
YEmqUQXfZ4OuH8EMmkz234Y5W4Ho7MhMcQFANALc7A2pwTaKXrnD/bvY8iG2o1L6OprgLrCxcIf8
mIbkIjfNuPPw1oA+KFCRdj5tM/lSlzOLTF/AqToWMkfahAoPyp3TVoKsgJ5EgBq7+LHB9/AokDv1
GF2jCuMjM/qFP0x+2AuuJCvfEXyiOyf5MuOqwH3sGHDcUO/llYUHUpmXtqg7+BPT2gNUFc0lFoZG
+GEvjWhvEQGzBglIqNtO0UrYDSa+9yPiA7Q16G39vKhaWV6NrCm9N89KGD7WsvwenYjw4xmGzYFo
YxpecY1gOmg0h2l6lZA/6c/QG21fDE1/NVe9/Q2GVqkd2Bfz4nsxLnp/CyheF3erG9vmEUhLQhii
pU31HfpbNZywcXfHaFaaixm7w3jWKGTKfibCNQsQ4lfWMfIS3OgL9opkr+yxNa7NzBn2qMLI8hha
R0cwkiCg8O2hBs5X5V18SfAbKOsaw9otU1wbDByJ7CbfZiSbgMBM6AZVUhsQinVIo/tW6N1LHIbT
NRt19KJ4iRD0EdDzTNEL1tR1ywU6jKXVj7YBOcXD2NE9cZ4caF6Bo0/9GOR+eIx0M0Fn100jvboi
o1Pg9knqJVmnWTs0hP1t18FI9sS85IceSU2HuaJQt1UzqTro2nxGNJFUqV8pgdVTR36LXVubB32P
TzqbvKQDqesxcVWXKdpH08+YvS8QQnBIeaXZd/dUDZ2OLdiNHK9qk2LBC0D/c9/mSXHXg8Unrm6a
bMo7bay/T0ij46PaqodN5GoQ/rHxkDe/f5tD0UXsTFJA68JiTiLHPIPBz3VwFXVH0ERjFKbVYkJS
tDp5ILES5wPyo5EEvRXyDYDeUL8jLIwXkDmI9iyRmyqvdPHiALEj7vGowuT3GNnzdMTM3YlQa5JZ
GygjF49rucinAVoqcP4hlJZvkggpAnzTlIUwfxN9O7VuoQWLjiw4Wsr5y0TGAj2ZOZ8fVw0AqR+5
vGmehMR5aNp5q2wQdmsVKhEPs6OLacO10MmOdaffDWCsOx/bRXMyr1b63Vaddh11+kiTPk9GEkRh
JviTyvWnrHG123FOkC9RVWrXBR4xRN20aT7zUwcdPMkxf4KyIR9JzRhAHqTZj2mU4znkYqw0Wgf4
B9hGt96ZKEKf8XMozRtAvhawY3pU0XYbm9B8SKMqdks5VfkubwyH+rmGBuJzsO5bz5GgYPwQLh72
JDUjyNwGTTvTirIsMEOwSPwsc+Myp6jOfdK8q+KA40R8AYoPLAOV+XLiIIjgZ2HjfTjWNDhLu6Ev
Ea6jTHJeutmGgUK8YjafqlxZ437lZHkVzs30OBcl1k9Tls5dNkT2Sdc0hggARSO1auI1OjcIlSav
AtTK4jf55ORBPXXAjQ1EmQ1zmUXYR2wsbQxrjsiW4wj0dHJcD6rRAFkSo1CUbTMhy+IE6AMEcYxd
KyN8F6WBa6cmMPveiGNdegkIknVnmmP3TWga65kTpdrlyCoZ0dIvh9HvebCD37RpyhQK8fX91BOZ
4+HY19qDu9Lg9BPTiu91gMY5W0pbun6FwP9QJXrVBJOeMb6KHLI4LxUzcxk4bj8vh5UU4R9iaUiO
mMAYPvBNtw1zAWzpPAKwpAhrcgjn8Wgk5JY7hvs4cEbwGFGn2S51UloDeZFCenCzQd4RNs+eFQ2k
qJNmomNy0VT20JNseU1oDeMfYyjLs2ZBwe2T+QZQB7EyrJjeAlIBiKLX2h0BKSS/tk41P0fSrEbP
3JKjQwJnn/FjheMR/gt20Z5MlhLwUDeczVZTMWOCtE4OYwVscEeCQDApuPKgHrfqDFul8QjIoW6P
4lLIKNDNYkRjGyaT5QO7CukAFwwP/J8lwn+H7f9CdPpLtfSbrvYsef5a/gqN+/nn/xq2C/mJTvO/
lbTC/sTIhoEhZR0OWqSX/xmwC+sTv3XKX2hKdJKVpMfw94BdiE+4BS3OJDS1N1Cc8U8c6Ej2X1dy
DKkYnOF/B++NiAWB0OvSsu1Hp4qKjDz5zTFHSHwWfUN0PcZ+oZzsnPgqYFBpnz0ViraDhpIrDQYo
IF+U00rSg9Oo+jakiTH5Y53ndwnBF8+ZayoraJVjXIWhyiwg1gjjgqIsSmIXdaw4OclJ2Gu07IzZ
fVYiw9sIZ5Rv+CkXbQX5kuIbAHJepyx+kTSmmsU+nH7kjWvflbmb3qZjmd2G5RjDWF419blSk5V5
1WjVZyhVpluAIckFyIWlD9Ix4fTfGr3c523Ob1HIIQyQxWNhGO2lfeyFEfJTdFv2FGkPEdmCq9qY
EJ28G0ZTd4IWl8V8WOuhrk8NGE+Q7+al3AR0NCE4cdXSY96YPUVJ/S2f2izFngg+2rDMdteAoc0J
09ARB0HnjqiGQU58sdZFnCs5VxgAjYvcLu14pxHNVPrM1xZMoYPalVgw2X7jihx2p29MLyQ9YMZh
Q5SoZ9mInfwO9exJnY9k3AiziL+wFEQUEznyMrAXBs0BUgOF5pHGnAsoH2XaB/zX5ivYp6byI9zf
EqFiPgG4cdILZpf6pdC1VOPmlg7mb0XUGdJiYB8Bs209REg32TcJe8AXiGGFe+AQC/4tpDkELtUF
mV/kdMAw9Mj5Mh1otPhEZyCcFTaNloAsreEBelNUBuY0iSfYSbCGqVEr8h9U0RwNxmC+5FgeDmTY
hs1+cY3sR8Ek4lsS52lzskL32gBgmvzO42qImFi1BZoBcCautBTHwiTMmtH8UDxTTXE4k0SC1ztr
dl2KgTQiBAJ/ZpwGKXERjIfTrL3G7G10AJUSYQeR7oS3hJo1PypRWXSkRhjklGpZd2ux533OycHL
AxLziE2Tom5OSE90Hudlsq1DBLS3/atH/N+19F+4AN4RLh2+PlevltLtj/+1khrWJ07h+jYGsplu
Mvn/96rqfKJtQFIfcyKkjjYOgf+squYnDkC6hdSJYE3Gu6zE/7YniE/YStEsKFAgeBeE849W1Ted
EiCuUklW0w0xwi/xrYrfyh3VdJhX4rZJr8HIdwHJAPVu7kzxQaDv6ytxACeAg6dgoLkykWG5b3rR
PcrasACr6GD58RXJ0B45CMQtIrHd/fLor/46279HuPh5JVQmklujqf92n3DQWBSzTeZZTFaemVo9
8+Xln417ft6OdPg66Xih6GAq8nozimynbVrl4qJTDS64KrrssLLtHRbA9KNulvN65+Ni1tbFNx0b
CjFKNrX1en6Zh4Sijil9sx0OR0dQJ/VNeO42xELt8G8SQRUCTYYAv3ZyB6tdDKfgjBkKQfITILMI
+iI8YJz7rUcHK95zor7JOf63bF5u1lfrZ3dIdLELF9hYPs0r07yIyKy9JMjexE2hi+ilgcUe7Wx7
IAxGq1T1QHIJS1lE49O40JqJ/2mic/8BezulYNRjKFuiGu0fCfAN5fNPWOn1UjRc2Eg045vF0SiC
KG6yKWnTZEMhqHPXOQlxCNQ+OTbtdKFnJZtaP/JvC33NfkbvbPqqtlcvyiUb0h/N0EjB9YM89rNM
LU8zx6jHuLNg37kpgCs6niNrvcOW2Hu9EsXJGNvNtA8VnrMym6D/5XSAnkcgKA/zVBQ/CpInz5sq
A5NHeOlwM8/Omu4zAJUjN27hLHC7xH6kVWzV/kq+/XM3NOou5BR+F/bEGXlEIBkO0gQDJ29Bwvvw
6KQpiLptMtg/0pokDdKpeNIlZtcvDHXLGwDzOWehfkrPCsg+TFYsiGheT+7zI47P7LnskuSZX83w
NV5AZNNLryQ9l8qsGb0Is/uKXHmF3UXW4IOuRQmZ9xEktwD8Iod5pg7Tk8nv0j7Q7Fk6f1XCeYpE
KS5M0bnXbYsZlocpej5EM2YPs+lw1BXZfLmCAan8deizz+XQctIts8K6p67QNEANS/MMYaV/mMN8
um8yCIsew63kxebIgy5Dmvme6OzpvM0wQ9LvkRT/2RrNICZmCnymAkW3HTX177So05cRflLqQ1NF
I6KPmArNyGyGYGA+DGrbdthowzI1ThryTOiV9Il2lps589wsKWvqQrcPK8i8dnndk0s2+PlKMiCd
G0jZHv0yRgvOuhbrNdje6Io02/FLNqn4OWqRvN/Q2IkeB5lspoI+hpbVNo4T+4vGTMxrBn3CJ9Kb
1bobOYjB9EdKDdwjNeoXYmXElvOjhkeQisBhTDWJl6zqS2C1ko4jjc+5oWWhKuyreqplF3hS6QdX
vYTAAASiuGHSGZ9tcnDTdzF4kd2ITx8QBXSML2OaWCPiRqDcHkiIDHFNmPMrQ+k/5DuUDPU3I+50
yPqtneJLHrSJZD/I63dtOq53DN4dN8DVEn8brByXVNzF6gnvtrw2W8b8NLK2mocPgyG0bN32mhRK
2zxdQrLumWMZWb3jzMz7r9eA0km4FPPkuVZhP3Wdlrw4mEqulnpIschXNe+N25Fb4icw5Uj2dMl2
YPpGriCmgnl8JAS76mkj0AebeYFuRGo+Vi4MJeIhh+miI6f4O+nevElDE2aTH8ZllQduFjq7DI/p
AGpOL2Hy/R/2zmTHciRtrq/S0EpasEDnTED4F5d3jnkeNkREDpxHJ+lO7vRwei8dRla3qkr6W+il
gF50A1mZGRmZl/TBPrNjhEKMbRdr57lnyXzvYyNQG3e06RdjwYFtAiW0/kCWSowNbSEQ881VDdyj
eVKLYsc22dE0bVeoBOdFQDKlPV8Bmhn4azoGZCqKCZ9sI+cXCDMHjcyahsUiSVL75yJ4VHSoGVCF
ENW6rc5iw+YkC99glzEnu7MwtJUoJI26T/gLFPupMBeQUN60pZaPWi0nTjp/Dy9PxeuNP9d72wWn
HtUweoLDJF2kZGAOEHK8bPIumHeoNwGkU0eiImPKOCkAXtu2A7xiSJvFrUsvoHO0yHrsqBLkHuCU
pF42pttX5wFOFQH/RhD+zjLUNBAOMDVKm/XZjym2pP6YNoTe3k3Cr8mvKA1ZWcyde9tPFZ5Mmt+z
bw5PKzG6FRVCBW0A/jkvRnstVlP4ttIxBJXbJtl81pBjf2RYrugCcvPpFoUWiEaSly3JNHPQD6Pn
oHgTKO7mXYV45RwLaoo1amUD3iWzSXNFBaDJb7Bkgb+mYD1Q28qWxVcagzjS02GFsBTrrNu2fu+8
1E4NUpequGmbZob5Y4ybDqyOcOCPTL53tIM59TYcgipz4yyDfVxFu1Ph1EEYdehtlxNZelB+MSOb
0S0fzaIMP0nT9O8AD+E0OEw05Vb1Q3LlkvS6HnBb2IcQEOFEo2CG/E3wP8vwu5TZk4GD9FM1mb53
hAJexu5uFAeMuNktDAbq0JzZ6r+1hRIvVGmjzw3KQNiNIbUgaeUTDMrR87tPk7VtV46BTb+YRRFp
rUp1h18UyGfVi1u2Bf9agmhUcLUpiTF8/5vi688bIdMJjqw3jP2RIrvgZlarETkGE4jUl7s1g1+/
lo+xrNL7kNjgvIfhSJGAE1teJNqSxJYPBJJt12f9gi7c9mdyZK7P/daHy8nck92nt4YAtKhI+9PA
w/fJ9GDCtOuJhiuk7S9H34LxBJi6z7Z1KN0b+mcz6i1HaR7dWvBGTkC4HhLoKx9Z10k/ihfC/q3j
wS2lKmtwd/aQV3QrWvJQYWEFYJjlywvPpvhows6B1KIFG0jOLX/A4zfxOJE/pQkR58LwRvdegrRP
B6wBSWnCqkLOSa/KmlNdNrML6aUHYeVEVJ91b4AmeE3pxSzvZpK8P1MTPAv0rWTFMzHaiIhAZe/W
sL4fkANGHGVm0vvcvO36Bf0ge/dymbKwT65xZODp0oxRxXJrQOQCV5EFxNNoGGR3IFjqPSVKOrSu
1/7obKDiDLBGe7wAe38eLZrCc2iu/EIqERG6k/5y7u2pWTNiWcNK5JlMErcDVTDFbhoYeNBcq8zp
ri5BTt+JDnzOhWQuW9inLnGdO6zHSnEVJ3gagaKXkoMclW0RK3z3iYwCDmchhMmwiGIOjdOQ2q8p
zajvwVZXXNSTrbxTn7Ju8eA0dFUOKptu88SymsNI8NG4gHyyMvOVj7IYdMmioED4/SMIDwawOb+F
mGHRDreDqup0F1RBf2xrS2POreCmbWY3z+sNYVU+eaa1+rM2lOVt58Ayz7kB+ocsXQG2xinG1L6x
c944NhLDurOkherQTDlUUqmBE94OlseZSHaYuzfmYgWXfWvSCZINtIBu84QG9evUb0umtMQp8/2o
hVdeV52nP0CAIlu47IslmU/bT7d5Hkzfewv/0SZIBwDpzmAPEBWcFfUA0IPveZwT4OtQSHAvJMsw
nR3dyO/jMtGK5HoNPXRFYghwE6Sc0XZlL5GaQ3NqI0N6noz0wBpsNrN5UlCd+m2F7h9AnHbb7m7R
+LOv0FDzcBfK2A73hWtOxxJZPcAhbrRTsS0BI5rAZTz708fz6++oci+cHdxra+1tpxfJvqHc3NpD
EbEoP5+nghcj9diBlmyozzZtq+i5zCeHap/B0BMsOdbkHJE9gDZvZRLW1PPZqyDecKbwYLBx/Iez
yiWEfZlyWO9Ttj6zkE3qB2wHU1KEzhUNaQbfV1y2r5A2ErGDwpWbz7FC7/4gyR12t/BlOv+2RRBn
myJ263Bhabzix7/l3WFeOz7Cfy5JjB/VH8Xd9Vf/XZFwVg2BUyT/b4IVRUj9RUzAQvob8YRfjR8Y
g/+hRwj7N891bD8kSeR5OPb5Yr8LEvwUhm+PCz0/x/2UIM5//Pc/5S/lX378p7v7X6+6gBcQjb++
OYHk+CUC/+Gqi6CFRqeS6ka57fAYgOI/xr2df4qp74NNYk/1CwiBNDyavlme1KIgOjaa8T6mJpdz
5TD3x8y6yua00buOTPM9pQXGvW3O2U1OhdnLDDnoUbgyfk8oits1rdq0tCheizWQuddJHblz4Txx
gh0vBmMy7iGF2Uy0Y/1E0hh0YgDa9zLt/e4bXJB9UEzDXUb5erexqAbl/XOmhlGTuwTnymq13DcD
WdlMqe4SLqcV/BIH/q24/RfsGiYi0X+eFnyAgT0YVx/9kNV/+6/7/qP+ln/8tz8+879/iV+PveFZ
v9GEwwCBe665gnTR234994Zn/8a8wbahh8Aw8OzVtvJ3VEjwG75hqBqreAWBd52p/P3RB7GLFZbT
wBpVdrGZ/CuP/p8FMgAmZEdgkoAjAdDqun/NqxTEVAYEcibPi7COTVc5UWovq3sh0/8PRcla1an/
bYr59WeRVeENw4ZKQm81zfzhLUPeDoWG4rPN5aKOvtxVlNdvLUy9kd3g11M+h6WJyuPeY87QMg7G
DbLnhqw3WCycw/AzMxP3iMcx3AY0Xa4I/K3T43oqTHf/hw/1/ybn/dlh9fXNBsSm1qWKLCMWnj9/
s1YA+4jSV5vqEf85AR6FchiUYJzSK+gqkD4nc9O1wZNXusYWNc405/qQazI/lQzMDWAwqF9jwfXd
BhiRdY8+LryoRShnQAy/l0vj1gookc4XYA9NYe81pTeHJPXPBCfwjxltuXNVHWzza4wPdVTDVEnQ
/yK18IUgy2V7YeVEGPKL3qPUO8u+E3y5t7tQH+igfgy6+OzGjbv713e2f4r6YRX+xoUb3SId/uNm
+gFKq//xN0Da8m9go75D927q/w+Y2tzS/vDE/B9jzP/5P5pBffzxtf/6Db9eeovQMOr2SsX5wmqv
LWm/3nnLZDXAh01aHWs0VnMeu99feZf3OsA4iFaPNE+eknHn76+860LjxrkH25gGLPLI4b/yyvP8
/ulF9M2VdOAQQeZ/NiMA8ZcXsdD+XPsBVn6mB/XPChzVW11hMwASOR5K20h+FPWEnRqTffAWw5wd
d8E86iuzA+a4F2HpPHv9Ko0aAjfrZiXG5LsZbOSBOdKcRj1vPyYPiiPNnSBJKPEWlSXwUzKIbzHr
HUgW8tPeOSSOKKKeEWK3q/zCJy2FwDtyvjWbPZB6qjltGrVVVHASf+RfjQJqKOD6m3aa3jhUrjMQ
cm0DLEFJI9Y7qVJzGQW2zpg9ullH2q/LxJ4lxkSn0SsvFBxy/gqmC2y/49GFupFz17c7205td2Pj
WAcLhVIBIMxDEFsap8dDh6/4HAubSg2pltspjOufgPEMunMwlHKH1vc+st8dljwfBwHWA72vbKv8
qApgoi8z3oYCSoAZXg3gYq4BR2JyU7kzg/qm9HL1Y6enEP4Np2FKfd4gAk6galoHzzxDi+W1x7KX
brH0tB+s2L2HQGbgoClsk/SKh/Uu3qST0YsdfUP+d+yBWRKBlXb6Td2iLPujh80eGRxyZEZh8k9s
ftkzPTj0iJV2AM6FRlME81wlKe4oUxlXNNz4y5kbTvI0tw5c6bBSy8uUlQ2NVPQEw0EPJMdzGuRH
RJ1BJs8DilUS9RW35APTaZztgEmQprE9wiLOkCuHyPkyMNJLgpmR9C3Gxnj1OKovuyN6sPg+jqF9
tr/skEr0DIMn6tOvJTqMdegs/jp8vDYwVTQsuijb1V85fxk0+njErFF8GTfEl4ljkHQVbusvcwd3
YPFKkRWWD/1l/8BITpPYagmBuIdCM39ZRbiujpfjl4GEdQwzyeR3iToijcyf9uo2AVCC8USuHhSn
NakwEF/WlPHLpjL8sqxQfQ7+58vKYq2ulv7L4JJmsrtzVtdL/mWAaUq3+K6+bDFp5ntP1ZdZhsYo
jDN0uGOiWT333Mdx1gwT0cON82W4mf31o290iRHH/jLlEGY2Xpwvqw5YyOSnGRRqPpBKJFwC+ysr
bvSXyQf+Tw0Id/X+pJCeQ3CEqyXIs/r0Of4yCuUO84tD0rcYiHKqpp/bL1tRBuM0i4YZOCHNWz3Z
dviMfroHpDuWUUW6ZcB8qIZLmZcqh4ulegOwZTi867GzX+Kg76n6BqucIh72MZXBnGDBuVLvXB3Y
W/Pq3FR+7ZySpBn7kx1YVU5dSu6svWfaHQ5ljtEQRckYzaPyxQLTSC6YcgQtSXhRVyxt1JfhAhI5
8xOFv3Q1dUIZiNlzEfnqqONmqs9apPGjPze8yebSwBrP2mwCTxU04pwZTukeda8d9QBFpBDvWW07
1c43Sk4nuhS63XYY+17hCrjOJm0g/aCf2BNVbHPOxkwjwpwHsD4ZmFOSI/mAbsCyuvFdoizMdGls
yGkLsCFUl5T/2eJQTbWTXhd2mP0cPI1TA0QqNt1alzh07ayw5QHPv/lM0jAM8FG1+bcCwWHYK0oW
QR3YjZ180pvhvPfNknynst3+3qeVWe7SenTUZTZOSxhNzHuf68Eittuyjux6TxjugUtV8SIa2xs2
bjrldBlQNfPiV5bsLkdhZpgrKEl7qasY2QKNxAEqr3XR7BKGbzVkMKYEFNxaqEFMCD3GJvScc8ql
rqqSOLLCCQPJplewWfDOKNrN2sBdLBBamf24eA5uxNEkRbgtTd/oKDBBgjxYUHHPQyMYtPDHyhdE
Jflp49GLd32DWIcDoQFEFQsH0i7BDoArvTsGAfSBeBQ7P/U4Fo2gkba0wov8ZED7+tlKUhxMBmIw
ovnEKn6K8cvanK4E61UWIy3wOBUc6NCG/V0A7YpFpm0rtUnSNazjpp4ajn3tBK90PitxAPYgPnuz
ZYos2pzKXJDmkzynSzwsR1rL+vA0Ne3wTfbdCGZs6JZHAwfNI+7kQB6rIHgz/AbRqXLy5QD70Tsv
ca8+3bFJLkacT/YGsi/EW1qRo7HRzWPvBMOVkrL6OXZzGBzMtJ6PcJQG1k/+iG9t7rY/NYYd/CjC
9NlMVIkaK4CL09hV5pVeC3X0O8u3j0mbR/TVHRCKgYmK4H4JvOEl6Ohxj6ZMj7e+49BQUCyxAkFr
4NeN4X6xEPeFe/ArPhfapOfytMxxZ0Szmc7Nvu88Ily1n+sRm/9sWVtQHRQWioEaRgj2D83IZGBL
XWwT78C9MhnocKiUG4z04dvUUhWwo4Y9/SjkuGDtbXMsQUsRNnIfxAHjoqnV8NdYjpaf/H2m/oLR
C1STOSfFcBnXJifpuU7VADa71zdpj9F55xZC45JNwlUF7bFCRY2IzY6exBpDl2ugnkepimfv3+a+
7Jf6I7iH/ud3Y6Z1Un3Ufz4W8zt+PxWHv9lMePlULLo5XK5sfz8Vi5C6WBQYDCFrXJZSjX+cig3h
g9lhLQL7uPpSuLD+41hsWN5vIYoLyrsFTAooy790LhYAc/50MHY9H38f5MxVWhIE1O2/RHhUMCRm
P7Cvuv2ip21vc0H9NLATs/eWQpmE7wpGMn7McPPG4JDqhZvQlcF4q6iiyrZuZ8xi2wimTtuEfwTz
CjwuTYdhopJ4v+YPqCqsrHK8TEYEy7M5SHTXQE9yePI1oNGTvfTJSzYKLY8e7V44LlRSfphqofCT
B1iQ4TCm4MO2OS1s0nDErhw4H34OlbeIZfGa+Q00eMX8pCvS4s2Zatj9blx9hqGClc9EgArzMr+m
TiJ7ZdEUG18MwB+xNL4YtVu+Z7Ksd7jGy1umSjXONDHsHFMDK3HmvtzYfZ7e0i8QZ5QPhBiHZ88w
Ij41bgMmzvnNOBrOowX056avKMnYll2T3IHCCy6qMHMPi7foa79uJkoe8oF43oh6LNLJvobILidk
fO19557xFlqJiKinITWkenErUQeaja+o5mucpd7NcQ5c3xk7TIcDFeoRwrA4my7GjfW8GdxIP84+
RU2Ze+yXj25bp6c61cljmLSsBkYXJEfbU8GOSU3wlE0mv6+vZL4jMfezD9q3qi+KaGYUA94zH88S
9g0JGU1OMA3dkwFi/UCjSvHk2WpvqGabNg79C/aSUEOAbXiberW7B65EO2+b0WloVytEUsqngnb1
mzQWV8T/nhhvYfefgz7cWlhTnpe5jy+AscNUbeKp+t4zEGGYUy5HYVfY+g0KMK88hUyIOb1vIj8H
u5fyvUGSFl57I+Wkz9Ln09Ll2oXSgLY8jRBTmZxbxkPosQaGREy3pEyLXUts7xCm6bLv0rGLuHW5
ZwyUAwaAad6v7W9wjkP+PHntQaxjVElfIHXuBzKb4iTt2afH1r6qeyQMrwjny7Dzrsnh2hcmhZyb
vJwNKj1768AoILmKLdU+1rlfXcfNkH9fnIWjxwx941QO2XTQ9gwQxkm7Z68uzfulJuzShUH6jV2v
I3Ru54e6hjkwsNZfdx72/9mw6FPR2W2GbeEkOZFGRMW7c018dN9X1eVSVC1UbdGBIR1z7ogK2jOs
RmobC6vlQ0CK2SCOMcxz53Hn9atjlUnVowMx8R5bqnXI86SjTXF+sjIiwZAJGOjmTTpvgWKcx8oV
FwuNG9vaEu/KdvLTUNnJfZyHat4kHCejpmXoocpW3wS1TndcMvOtaUxuVIbmYVnM6mbgVrFnCmtf
Mc4Mb2RSL9c1rdQRCS55sWQmbDsKFx34pY7NbivVifNMdtHRDLcXvnwVvUi45hbBZuZevzbhDYxO
vOcES6i+YPcrk0iF+RDsNR/9OTGZ51EsO7enOXEeYdL3LFBIy3vQ2vp1WDiYLBkj8hm0Kht9XL4H
2ioj8g54g/q659nRQ8R5k3dLiwJ8yVrVileBs67itmUlUZzUdKJwU8hPcU8kyYuT8oXUtX3ulHAu
Cm0UkZCFfWY/3pl+/92ais9MtP5tN0Mfrwy4KYRI3GQj60Y+6ypf5oOfdma8T3ApFiZHg+poqDpJ
6vUqrMZPKYp0OhDQTDRR0IRIB2NpsWWQdB2OinYkZpLiOEy6+SgcIs/lQGtPlzveVTxNBPwJ+ePJ
TbNO3FP76rcbpkteXxDW8MUl9cGsPriWHLlJKj7IOy3RRjZiNVDZSkBunOjqa8YrvRYcNWZ7BHl/
Aq9/YyxjuYl5/I5Q/6mnruwt0e1nKh7OHYXDHn/GpZlNuzD2P52VpO6k+9Z39vlgWlHnzEezTK8T
q4rp7S4fmARqur8W3DPd1uw41pTpQQoT9E7Mj5tjiXQY+PM3J3uAaroxAvet47akE3Mv+unQTNZV
YPX7OscXUlY7u8o4eQcXbS4J7JQXU2VfxLo5NPSsYb84UHJ9mvMWsHl9HfTwpPs8aqdwVyX2Hl3i
Btb9jnsm7qGU5YMTJ3coznz4i2hrAiYs5ZnSso6bHsh1nFoYbzSLg3Us2IiAzF8q2nYNZ74l3sE5
2XQeWeBCgbAEJ5ldjNpRZYGo8utC0yUyevOdXRFGikfot7i57zrqmSlaq286276E8PtQVAVhsP7Q
G3m/7SrTOrpm6VyXpZt+NywKXs8ZHog70bPZpkYht3UQe0+dlfThDtPREz7IlEIr3Fc5OUFAu948
gMldln2vkGfcsCRMW7Q00SS+u3OH8Cd36uowVZRFL7W4rJ3kW8uMdYPoQfdRSmvEBBL6FGpQATof
rmKyddTl9vap6NL4Bn87iUPf7qPabs46COtIpzSTr3L9PsydM8siHCnFkDhrpSJY20KVSY9JG940
fj9HhMhQhoyg2XYgdXZN7Hc7Kud4k4fpe7w0V4I6c6IK4+dS29u+CW8qe7GOsQp7XqbmwTXjB9eA
0sThhS5hTGb0enYbt0QVgqwWsYbuIdLvVW5cC20uV6XvzxH3/LuJfTF04WDrmsWE4/1LPk3JVk/+
GWf8OYnlnZnYl52yWCSn8hhgdSEWb1YvCvWaqPakjkNX1FddPfsfisHhmQrX+gBaV+IRDXUGvAam
lRpG8ZaCReDaYm6kDRtg5zNg21QTdUVoEtalV1XVzu2y4pV6duNN+csVOwmIhpEegk1MJ/APOknP
Xm1ap6Eb6x1roIrgRRPe8Jz3eLKCXWJyg3SJIqgNgKf6oNLgjQuiGxk+ECZG2xgkWP3IiZCjmCe6
zpp+RQ44TXXrWSPj5HHY5zYbU9YuLzF6GSy58qaABdxiz3gfFskaaK/kA/tyUkt+LmV/mpTxJrJs
j1wGQjiQ+1TjVs2lfeculXVd5fZlNWbOprKEcTDyhZXCMn7KVjlXGB7uF7O4H90Qb00reH7bi6H0
9ga3ap2Gxc8cn3eEy8LbxuiomyRDoZ3C5lhMk79NOaZuwmmmn5wY2mbozPlJEqPbFCUHsXY21GYQ
9lsgqp8u7ez7DtPUcSbf4fmgm1XVvXj0ukYJN116EP3V81v1expU7Ww7OVQ07IO0b6/aWJfnpdS4
exb1aFkcoSge/uBSpyFfyOXExVtv/amLjEncpzK4YaZqU//QifmyT315i8Oq3xdDKnaciOnZiw0P
VnvRfE+wHeDs5QL6JMwhVBEenuTDlfgfmNVQRJQllcQhZ8xrp/pw16wWkTBzOhPzkvlsUUGIH4ye
43zBpTAbEz8eVbcYR1GEFe2ziVMcY8mAZxgbv91lfKYmlkhyv+eS3paoq6o02cxpR7A7B2tyR71S
+e7AYbqkqza4iVGCrgYXhDMJ6fg68fRyO7TlYh+rultUhOmpvpKIa++mVulaoiNOiOYju5GeTqAV
eNAsLEucDIJLw1ih4hYdfFe+UdiYattuz8HbP2NBeYVRPWUbC2nsICdH4MRJnFekbQ48ZUmMcHA7
JkyV3NGqfruk1N9RJ/QJ+VscCxgn9W0yDGa7pXQ7mJ6FDoz80A6xz6JteIpMSS/1wZzy5rqfx/li
FEhIdE3p2ZySSDa1Lxl+NYv4rt1FHo2QBpYrMQjKhaomuI+drFLHEJNitXVG3T+lgckL4w61+JjC
Ln0uCURPxO20e9n6KSS0jTMNNJj4SdKTeyw8CEOFwYc/U1xe7igSzO2zOVaZd9U0TV1fsFYzEGAZ
z4ytkdHdRcUY7XWbmUHh2i48UMK0MWczHg695+Tm3vJl55KSRqV8qTX9VPdl2vORpAiAxr2Wed8e
HeY4hdxoirhGXnbP63Y6kZTBgxJrrddCt8KB9RZkRtS7se9ux7SW71ozkNj4VZX1GJooSz6BsVus
2wkPIIsrOJR65DLF/QyOuJePuwV3RMsLm1DCEheu++kAMH7sLKOfTp7HSvPQAb+2rrlosk1jjivU
ZT3TKLwJIVh2E9tsP33UYwMLg53Rye5SHODtmQC325xwI+N7QrgXm2VG3jkXU9GOF8ge2c7u8des
blx69+aO4HYyJNu+NrjI5E32Y2Yae7IHUXyWVB5t08WaYJYPLkHw2rtNq4CimXHJkIE9I8p9auBj
HEkax3rIhFYb6a22pvKRbPUWanfEY3kKXCKsRbp4m9yQ5rbwDdJqxs1aj20VwjvFtgQgSp+dncvm
hm0D/33NbRbQzWtO6mDnjR0pVFDLmyIc9z6Gs/sxywb8jU14Xaipem2a4COWMjgy3nmuNdi+Cmsu
EmYjbq24Sx9i03soK77Pvq2eljFtdhWTiSLuzmGV0PA9qlvKYbeqbcXeLo0LAbKWb9d+lJaIcqfF
myvLZ+W17X7GhLFbwk5EZuPcoSu/Aa48c0uA8EeAcWO0zcEqhh9D4+10Mz8rFV6rOX+Jx9nBeTSS
D8BY/8xH/TZ06W3a0DlGUPmjbG6boTi59fAtN5tj5c2XeMjd45TLNy/nA9AhYIZl66Q+8i4m8aTt
TnnXrvWPxjPwpftOmvt0Ejdj2IMFqupzHKofZkgOryU4cm0Z8oEaICqgzOoWsv59sXRXorN0JJkj
kT2frnQsL2Lfuh00VpLGHH6GFsJIV5yLWM+XzMs4hU4c5rG8ZIbFwbib7jAyvqJPvnM7V0e7iE9e
Z8+4Fbkh8Rp6ZntYN8E6O1bdzzyGu+jFt4zirhLb3lF6umfxnfD/ee/lsFwQHkS2DKctBXDOHrfq
YeG6kZTB5zDz7+HOp8Cy3/AA4hpQ2RveOx3FKjvNS/xWBvk3NGLrQpj1O/rHibYiCserYYs3mzx1
Uz3rxDJ3ozMdRtP/IIFMZA3heNN7mdpPplodmA2lXjh1kuHaZxaHN9paPgaHxzGrc75vlH+Fzn4a
NSz3zvRw0JLhbyTfssVXsmT9JkwbLBAXV3yO5XdILDhzUnNjs6BHlsgvdGleBr5Bpw+REoNR5soZ
mqhWs++Vnz/VhXsn8+nQuS4ZPOoaIz/gXznwTn6YnSxOt8FC2Rb/vWgdn2bY8qGFXjBklBj59YHc
+4PJ0d3UyXVe6Gei7fFTSei+zOKtby3XhEufbHPCbBGc08k8Na1xyJb+6C/ese+7cq2MYl5W7nCO
1gfTUhfTEB/7mGg9Uz/SOk9ETBh8EAhwklMd1g9W0Eokm/K8mkUFzQ6XeFzOQysOcENPtjSe4mYE
CzJmP7QjnR2drTa9JMM5nusdBut7G6bnMZ15wdnnGSHSjtSJwl15mFE597fBYgQ3k9fdoKOckGxe
c5l9jzkYLmzR22Ao4uvMdsZLU02CoWXzhhRsX4StVR9Ny9/2KSsG2VixzdNZbWlYDW+VwpwMYAy2
ukmaiXvUs9bCjggKOZiodLFldFndIdRbyAXtRdaz/fYDNbv06d1QAPmAHZ/Rq7HJPXkVZPGjW7j7
RYXh/Zik6BZGQWd8a0ZadOgcIXMfO/JRec4LEErhJ5FLn5ZTDMYRgQf4f7lyDtyHYeG5JfDD3pZA
JekuFgyOe8pEqwOyxx1QqTPiFrdwFMrjQvecjg26oCaMzlV96Ex/b5E1IvjufjJ6e5VGePaJVaA3
8aJkTN6dor62c0zVZohnl+UKNxDVoP6ZaTZ+2ZBDTXvKgxDjSXl0tGlcGf01g5jLSnUMsHGbQk9A
FhEBs2maV5z4O+54fJXgB1odcJogXBxThwYYYht2yYtsbJ5YeZBs2Q13Rt91blmvNzSubZWbb/2B
c3zl28aV5Rb3cRzuy9rbzcN92fqnvgueTBhPE8kVplTMC/rTaHFbqzmjC46klLJ4/goWWRgv+I0d
UhXpOtzNF+IKAU+UKrqPIF12yZw89oqreFbm3l4kBqgPgw5AaXbHqbF+1JVxXMTyc8WuUNsLB4OU
Lu90vP4Baw+znh4zf7pKiFyRHuYEXXr3KaaYTZAHO1nT0EchJGQ3v/uOkYIqTPVOe+5VqeL9IKjy
KJeXvi3f1loXN8bp1LcewkzdUPqoboPE3tXucDHX3ZXizOETdKAO5FkzXtoUInvJq+JmEn3kwNSu
O+c6yw1/jQgwlYsRMXowSxvgtTtvdt9ImdwUbn8N4UVvhBVSGWaC4ekHceIg8dw2wd5sOIqPzRt6
2kl71SEeM6IucWKfQMZcmqGkG85D6rUMroR6tJ4SAk9DldBFyZfZeIW+ypfRJ++WPQRm9RYUToh3
0dxLJckFZCZwO9s9D9jvsSwlNvXBdG8JiPDuJDejHsfgJNIcaVU4b47mQNm1idqXGJ43dcZVcJ7a
/txWDv8saU04qsg+Rz6CbRYq/6A8aC2z8wbuwgRE1+8oH4Uu2NRtBBzzrsrLpzoeQ/VK3NDhKJs5
My2hNCnTYkshMYjA2NtqyZhfBMegSozSfKhkWpU0Bwatnkcj8rOeIr1xLZHcLwEGy63V0ry4Vwz1
7mUazPY+o+iwuWCcV6SHkpK/p6XCH8Tngf9u5yhPPFZtmVYAWEojBQTj+j+JzU1snaywkiuXir8D
plbTvigG8ov14N83BBPuO4b5QNNDQ/Oec3ry8R7QHbpJSmdE4WyNRe48BvZvEDkEWNt+NhpuUtDf
t1WlimuCtcwWwsl64uQMeoieYpkysE7nV+23MxfHJDbKvV+NwO3ydB3RZ06QPVl6bQCUsbQBPIFo
9iLmvittsev4GEOd1zwRreP2HdSVxZennFCSYERs2no3MsVD0K8D46Dnpnpf87B3ioq9G6GLhAYu
wZn330O334duqy/0nwzdftTZn1Lg6y//NXGzfwtwWZJFDsnaYR9b3Wa/fGgmQ7UvqAYOUyzZ9Nj9
wXtKDnxF5sMVZ65mkWf+x8TNw9fmAuygUg7av4919F8xolER8Kd5G3lsJskY4SiJCIDY0uHCz//B
EWrNRTxx00S8wFCUHSaXUilmxnYn6v0yW95eau7j0ZQurFUboWia2U24+X8oY2HfK5TU35xKILan
LDVcGtq+GSN8XtzaZMAhJyqNvC63CpRjGnVLZ7m7PghwZZLD1MbWqgPxOGjXu05tWuV2hUrIs7Zl
0DFZ0D0HPXwLCFQFjZQOpxoqaSPMUXl9XNJ4biKXJYRmMrdUzUXjEr5iItUn48mXmZXe5p3B1gGl
q6g4pAP2iHwjpWJN+mb6YqUJnVGStrfgLJVCefhf7J3HkuTIdqZfZaz3aAMcejGbQKjUutQGlqWg
pUM//XzIqmFHIPNmsMhtk2a0y9td5QGXR/yi5CbgiWpqyt6wLLZIq9XIn3KM8KEfjPGC3LPD0kmA
L/E02o0/KzuK71t6F9aGv8IAUFEJnNUDULbhttKN6tHINWpDFQCZJz+UEYUac6C8WqUm0DABL+RB
uEZJEz9oUE83SqlgM1cWPdSomnIvPTXoeYOqIihZTRMuWZEhtZ+ERXVL1RX5tLU5xWm1C5XMKDZD
rAQQt9p2cG6yvIPkpJm+wxUDVbzdwteovrqJsMHWJRJdrToZ4xS3zLb80FR6VuwGcCcl2sVYfW3M
qSuu8dIFUBPgUmpSJe6UCZAwKpMeQr3+uBG1lGIHaZh2j64Yms215Ntf4qrtr6JYtD86NRfphVnH
VYMBRRFTdxV1CrFEMdPxzK06u9m3WJ41W33qZ76YryK8DkMQNbS4De1xrUGEs3a50/o/Rx/C225g
Rj9Rk2lMwvEwwxzM7Il4XKJHh+ixsoenfpCQZSXl42jXiCYGiRfZTYJUqoRwl3Xc+KvG6LJbc7B9
3IfRD4EcIyQGxwkiDLhtd725smWjfynG0n6OBY4nuwHRu1tD00CpiMYyKeu4SGDPhXDe4YpqWIbw
d2ddOp1ZpmtVdgHOJCJJa5oPxkQ5tUpmmIvy0rFobd2/MVsThIoM0gc18NWHnAmy+bu78MmM+/YB
EFzhbiGGYsxVZAkxSAor/XvcSeNj3FPc9kRNj3UmsoZfAfIo15gbw4p26SIBduy6AVJxp+WfEFzQ
P2FvTH0rrRRHvVKAcuwbLfJ/0tsOL4wuDb7n1SjuGywznmEeIYFGWd//2ii5/jPC6PWzaDtUtaLa
ePJ9K/+s6qOs9nrcBRrHJgzGbWFWIt6gTzOcqxZayoTUlpnR+IN/66ybzsbUDTEUpacVUkSfsboe
lS0FQOpgUS3o4Dl4DRbI43R46ypg45BuVWNEAXwgbcjyKs5ER8+q0NvStKjE0dylLWIHaeXN5ij2
OkYQ9Taqcx15KZq94bqE4fm1CJ3uk+5EzRMhYPAAXTXKkEyF0s6yjO0P62WtG62S10HWi1uWF5qx
1JqzLCzrrzXskozOsFF/VeKKj8Lrh2TfljooMVCeius5YBx/4Lre5OuwRvRvJra7BBRdpH1BD6+5
aAiVE3zFDcK40Al8sOM6ojbbREOGF8G3tn2MoGH5nqWA0LzMB+xIYLJNnYs9weyYyJ01MHlK04w3
Djq62bQFN1Cnm5YmchgQZdlRdJvD5KE+XSQ3UrWidmWnFB+3Pe3fr6rhADpSzFIaa9BESb2dgiC7
ckEKWJf00YhYjbKmvW7lWnwfYe2pbc1R68qdVaBBeKZXE9djVpRwAOOxElXszbJCw8aQwJQReDSc
bY3hb7LxAw0cpVYWLj8r1qzqyQE4oa4xDgvPFEjIw1UlOzfcoYzvhLvMH2vtY6kIbfxG1UJ81itA
XRuRcr3tXcMobt2inMl0Dpp+HpQaGm9JmLY3YYkV+SqhVAIWrcdZmxozhB14513zHASqyDeTWSGk
6Pc+WE0e8FAlhU7KpwhszJfAj/0PIqX2wVbnsPiCGjvsh/CaNxeRHrAnNB1F2Jm/5FD+5e38JWaP
hf8cJD38kNOP9MchXv/lT/yKk0ziGkIk3B6A3s84+/+Kkwz+CUoWjquCzZlpZoDyf+P1Ff1vm/q1
izkYgH6Dct4/cZKiqfw5wwbPY+jGDHX6X+jlYBPkmKqmQQ6wMdObrZ+OwyRqvbXwXeGv2tRQtuhq
1qvAp23RjJQBD6blLd7LUUT2eyibpAQJMr7oxXDsICLLDdRIDOHQp/PHcG0rRA+lndonqEBzXPcP
E2gexcZGQHcxLhCgu7SFjk1VVFSiq5R6iQPH3qqpA+VK4Oz+9FtsaFKwJXAho1xig0Q7jC5bZKpG
P60DgMvDtM+AfwIZldH2/VEWQezLxxBLo/ZrwuogOl58DHA2s59S8lL67t+r9rLixhhy3vG49WIK
SMFkk2ZSQh3TSxNdNcDmazMo1gXqamrVUbe6FaV6ZU/hw/u/7BjNNv8wlw4FvBTsaLElfRHqP1jL
JpTUBFTgGHGm+V7VZA9FAFsRTE2/ZieNuCdH0YmVXTjS/RqUuN5FekpjyKUKNjlyjz28D3M9jx2U
qZXiDCSD9MaBFpHpZOWakka/cZK4P4N9oXq1Zl3noTXsoLSHZ6EVU6c1A+cXbemI8nlI8ZxppIst
B+QQtguoPmhuL2Sdw81Q9wILVplTz6EdOGKcOm6NWhNwt+K2sFatRgl5FWijdk+v8sHCGwgUjFt8
pKo3erRR+0tnhsZPNg0/37GDH1As8N1I9SBCYbQsgi/tZCoXjiGm+w57oXyNIGVJ2yCCFy0VgQWz
HkGyf3+JXx8kvmom8LHIQseJ8HiL95bdkAOp1ETsCbsBPUp3FdX89fujzPfL8XFlFAwLwV9C6Ya9
dDzKlOijZUZ66CmmOm3SwhrWUwC3oCxorogEZ6L3x3trrdiYDsd3BnXOl+7hWhlGVJU2vBjPCVPb
66tOWanZCDN/7Mv/wQQ6KDvCkSF5dF6E5g/OSI2OqlpWGpVIi2aIoWq0sWOe7/c/SMwztJhBVMFQ
BxOwr+BfLWZQa8smjAEYeZMBICnq1eHGdpCTBAYDr7G08SzVIn3b4nLipcij0TnWxHaysMPqrzoQ
053dn5XJQ0NHHVpkk9F9c1G7kYq5J/D9Qm4dwd5S2i0eQ7Q3HCEvzHxQ0Z9EjKsLwNKJlK6B4/rp
ifvvOId/OfBY1/MsQUJgg8w1hsPFUkF0D204hF6T6okX2Y70xJSka9tNhdfqjkXm1l4liYxO7JI3
9j4lNGh20GPJOJfeN6LWLYmcDVyUUQ/3bgXcRpnlgN5fujcuUZ5dE7gNzkOars///GCD9DQ/6lwg
md/RbOK9GgGcDug75Z1reU4/hlufC+3EoG/NKVRhVVU5bRqVluNBS7NRO55HNEZRfSAcjJNLJH2T
BzD91b6OKAG3WIltHTuPzt7/3DcmlXeZEAMkNsfBnH/ZwediSEFWOUaAK9ux9XCBHhC4qdoT5+GN
A441DCDK+ZEgiFoccKcxwBvbkPFwirO9RAi8GIGfrEsKCCe250twdHj0iN9mBjUkbGiPqOfNl9vB
F1HpJABpSmOV1NoXrAHWYUsBXgHf0NcCT5BCPgR2I7cUe6Pbsc4fKf0iAg6/ZpdHTrorK709AwCJ
aLKTx3843b9+nE2ZDlE/9AwWC+36RuXoGj9uas3wrqfHe+XLUT1xUsRyVZfDLFa1gC1kTY1qIOzu
jhttxBM+7Eq6JtM4fU1UPzyTJk56Kj4Sj/BEcBpuTah9bdiiMjCCua39b6iDIgKOgPhZ7Wro048U
+lEW2NhOH9x1bozgmx2DKOypxmQxbRytdX+8vznniProGiWmJg4W813N0Ydfe7yWXMxjirmXsWoo
BDpuVH1H3M39wMGN1DW6ZF8bP4+Id0RCAwjZM9PrMRVS4ZMSZ5UyTD+X6CLQ9+Lw0jOn87ZJkgza
eVXo2kOK4Bs8wMLUwEJjxTSg8NYDbtQM9HFXARAKYy0MSYWsDeYmBby1E6/RwteE+eIZBxcAEQKK
POdwPjgHm7WafKRY5GgCDdCAgEdF//lFbm2IQvecqKNYk8d0wC3VekOC099HJjY0ICQ2fgazXNLt
en/K35hxJDpVqoBc8kRP+vEPkqIKXPCykHxhPH7AiugnAlXKasS2aYOe1nhiOG2mHh+fVsQz50qw
6lBZ41U+Hi9rqFPkHOYVJVFv6LRLoD+t1w6J4iEfX2NuoxCYSd+CZFxhU4ouICTI4cSxFHPcdPwz
OBJc+sSv3L70hY9/BlUvBHiIiVZIBpcbJNKDx6a1Go9wG3pomE/UZSfzSqSyuFAmoA29W9VeA9Zp
g/oGFhBlrD2XGCTtyjJLzqO6ohqnGO5jl/yqWPzQhXv5/lItL9VZYAJnacERsTjwS1d5zSxgYPvo
GYNjt7ZurnxLA61fJQjBnVilN0eiqkJiq5qkPYtopqmqsu6qXlkpCvTxLKt2pYnqoBuqyomR5nk+
WgcNUg6pIlq2UHwg5izWoTRGzcSMywOXbe6/nMGRgVWR4Sw0RIBz35/AV3sddahZUAb+MJE0fZHj
wbQJEoTbo6PSyEnsjHDmSqTGrig3DgyFE4O9/jKHnGx2fnNYLwzsjwdzy2qApctl5VuTj0BtV8Al
LPwKRDdQj8RJpwstTOITL8FLZn00odwwFCbIh0HEEfcuXoLBmNSGsip9XJxEAeE9dtlwBYyHDrd7
EUf9eWIbuzik7dslJw7Vq13DcRI6jxxfzNaxFrlKOprt6PawQXXoPnBGSx+YKxxS2+pPreSryWUo
2lsmnS2uVO3lljm4RmNa6hU6cMQXQS7WXU01NxzKmdEqEduIIa/3ZdVs398+CxciLm+BqMlsVIgw
PRfHUmy4E3Vm+qijeYi8yx0UKhS0tTyA89AHuyIR4MNdGDt6eQOiyLissDW50YLWPYPl/nTit7y6
R+ffgpLE7EOk2a8slh0cYqaBNUTqa+5z2XKQtABaFRhNT4sFGzYcTTr1prS2GbBBNOFQBFTbExaH
r98zR58N4LmTdJhirMjxLgdFZagzDxpegGndcpWUV5YooYuSbq11N/gONMHfhUDr0UwetBvLL+Wu
6bVxTeXA/DZk+u5lYv6tgP5FrfFgj7wSLLl9Tp/bw/rny7//q/6p4adgEy5wM3Afqdy5/79PjKkW
QkSq+K0V/hKp/65/IlfCK01VlN4x1lsGF5gs2ib8v3+heERaxn+tcWOTwWMOtxDjek+c6zgXogg5
O1cKSpLEII75q4d8cJbJePysKGzIZRHoPQ2YKVJ4mEcNGrZ3XTniOAIJxUD3cHMwP7e/LsXDktG8
N/+5KueBKRPZBkRQh5IHd9Zi75bB6CZoaV6CGMLgBCU/PEtAkdE4Dk5cy8ZbQ1E9xC/cheawdNPr
0grAW5/Xl4XvpkjSdtaWpnR04oNmBZvlF9FeQFiFeiiJ+tJMNQpk0KopJUqHXg+MaCfcIuCbPtmj
1Z03kdpvkfnVxKapB2fTiBiMFyIoIaYxhktLeACBT5fZsvBWwbIKNVNgswhvgjoFlS5uyqEubGhv
VvS9dJNr9htYrBys5pPWweUn8um/d1GofLYVPV2ZU+Wa4EXi7rqrFXzF3CEc7+NMiCeDpv/nhvD8
Av79V9QE1bs6z/s1ZTVsOEco3HRW4EN+cSeNcPD9ZX9jLXikbCTuSRdpGs9vy8F+ExpEQq1Xm0tU
mtst8QACL+2QnVjx41jjZXPpc2hJsAYGguDmeBSILAgg9I68NKfwAyEh/pBIcpQ7kMPyVAz11hcB
VbQs5H4ouC+lrCQNWUR+ye+AfG8rsksR0IT09W08gm77FsTbUphosksPiwhvNOttixIVaSgWOSgf
17eifU7U+IwW+o8Ap6+wd3aZe6NLntEZlY4KOrKeIQ0JM/vgkDi2QMn7GcirX2r1bRfBc/ZKee/T
XA/x9QDA1p2jNZDmJKCBF6IShEn3JoYD5YATUFAGQRZBC0t230fp38TFeAcqCo9V3Lom1K/vRuuH
33wYp/iij+65lLapdu6Dxi21a7I5GolbHbst0fX8x2dbT2+cUuzz9r6GE/b+bpmF2JZnig4PLSKE
2KADLEXN2ijPu0Jq8rIII23H/7u1nFzdxkn+A7P4EbCaFtHKi9Nt5gbFLqS//qgl4LLyUt2afqis
s9C3Loo661eZj3hlg563ENvO+NFpYPwQQcEZpsvru1iq0S3AavCg8XSBoGC6aUJwaTjlIVfRa99T
6kbQR8zuwi06+8oyUN2HSaqtAfLmDzr+g2fJEPWsUj7uRI7k0Ptz8VKXXdyY+ixaNyONBPPBk3B4
dJJYqHClreYSpoIOSx5aE3fRCMoVYRaD1vhPF3AEip3I5sRQDT8FMhdnuT7M1FzKaZ0P4DfSYm1t
1q3vvdjwaWoHsBT8CLrzZbEHlM7fjOX3xjCSU4u5iI5/nco5YqSnB2UdzNTxByhtCGIVQvxlNiKf
GzdB5SFFijtgORob6fT5LgVtctE7w7AqtfajHYvxV4DyHxsVb7w64AW4pnlwVPpkC22uPjc6NRFJ
e6k4A7ecq8QXSjIh1wKU8MQd9OZQPKsUb4XORy/uIKRnKvhXbQttG6wPCCNtk1E5+RyCdDxxTLS3
xqJ5aRMjk6ba9mIsVWscabalvExLtbnOnMyB4ZHpdz00nwsmQ19BCnE8G2ugyxAU0KYC3bM1EXjZ
w/s1b8CDW1vANPK6TjNxInNe1AjndSfH51UkWOb/kj0frzvk3qmXjlZdBrUvNhK5lxUipkhhxbJ0
EBXT27UdOI7nNvonv4r0td7HPijrvt/OUMadlfbTXlGoG6ZTp14H5ihOrNXrKIgmMo+2bWGrSqN6
EYwg3B5aAok1iGxNcY95HJLWCcQ6Czu3HciB5AxRResSIab8xMjzyhwdahxdHXbjHC/Q5TbF8dwA
C9daG2eCizGRVPvGpFwHLQ3i9++O16MQ4BFQ8r+0mEgEjkeBU1yiohYbF5laD1s1A4Ec27lyIkV7
9eqS9eJhQ3ZPZMd1vThcFkLMUzp200UGFRuwYL1HKwgJas2u1kr/W0Py31zjL0zV3gFbeNPz98NM
Y/63f0vA4CPE/zgOLVia/1Sp/kk0/mZvz8k6sijsc/7I7zxD6H+TVaOkiEIF7UdLZQP+TjTsvw3S
FQrB1CepFapow/xBosEfPd7qREZUDHi+5q45HjtLWEIxWa1RadZ5qyQVyB5Hoxp7Bi7ULc8cP9Q8
JxEZFeLUabLkUcda9C7yMUyZHDQ0YL9WCexBxEkfkeg3jT0kcLLrKMMM5WJqacZdFHlc3Qt7gmaI
YqLrbmOjMn3ujElpECRDa7zcSrpN8CMpnuOWqEQaqH1k8bhyAtTdaSjD7x2T0bNa4OZmXKMJdWb2
CRD7GOkYZT1YaHUbUeAbwkurBJHU0qCxHTpFfhtGZb3Ls5l5ORjqTkZwuHY9KQ28U50WuJGPyHgQ
u2lZoQbXA55u6jVVUM3vV/wq9TK3lOQTuEw32ydpo1mfHIT8noOmnNbK0HQTcIZc3FINkBucSd2i
vi5tc8KY239q83CEFZL5di2xDJlMTfkIs9CaGYCjft+32VRfV0lWKJ/qGsdmHdRnQDaAjkSNNwNs
EjQKm7ZKaVLYGa1hP8j0mxysWnivKsjXA4j0tbz8Tqgb/6gqRaX4j3WLMayB1BnBQxC6jXlvKiii
f0b2uxi34xRiNYmryHeN60+HllgXX8PKHn/C7DGqCZdY8AQbeBrWjTGm6l76JUYnuHpk0RYbuPbK
yfAduqFzSFCjSCFuKoklx36yQgUZ9yDXxienUPsfscDN5C5FdQypjaDpbQfboqB8rCLXP6+RIFyr
o2PtVfoMd/nUJ/se9NvKJHOi+xZLSAK+CPWHsc+kWq54XLNhG6Fzh7Z7WtImAWebwTvEnSl08VTJ
gS+iiAltVVJPDNMhgwiLsKxqXMCJ6YEw4giPHcnYiGrk9oMfWnYrdypdOJGogzRTs7Zzv2R+g8xM
Vy2WdPYGyU3hXDRBH2pr3cDi9yyg6CM3oIUt5aKNLIrdcAYcOJaN1Z7TtIzDc+o5FZbjftN2axm2
TQ0PB/uYvV0nWNvLojc/IG1AeRdPw3VRDOjdNS6upxkAgG6D80t5OcKxvlayTG4B+sGzhtCYXbc6
jrjQnSYFPQXYndsOI5WHsUaHb1PgWLgH2NndBVBybmJUn9YiQYH72pFVe9cXuWZ7eI3lyToDDftB
o4q9x0ELmQocQBFSkmOm7IyupS1n+HX6IAqoI6uwQQujrIRxNwi7fA7ywPrss7VIWmxlij2Z9iTC
GFET66Z5gL38hM0fBt2YliZrB3EUPAZ1TERWuBwnymXcJs1HC7ebx2GEw+MkzHQ9Vztkczbitp1V
T03bx9HwPRRDjF/0ym+ge2bKqqKAC3cN9ca+arpv3Ao4Q+CjVVVYgw2xHuoyWJfZ0LI/V/QuaMTv
3DofHN48tWoGexNqAN2/CE1ItBkwrlKbBxeaoUYP3w0tFfdw3PumjT/UU4EVhgtjufhZouXXxYi+
Jr6NOaBEloAy8ZDHJQx1eERdnW9yl9InPDTEVNzsAs5VpeFiYFUDUNxeGxpji4CMCnN50HtjW7p9
Tr1jsJn8Ff1J/CoDlZ95pffS7PsPmT9za/A+rKkQgUsPU3UX0aQDRhOUBsG51Qlq59JGGeupCNIG
JYJcAJp4NlxSiw9u0+bW5yk1iuTREWk/bFsEB+srN2mi+opMe4oQVQxrLV0VfZu3t3UI34BSeFzU
yMr0uPHWGlx0vzat57YyAXGpSWXvUbICtaHDBiwKNfsSsrhAPwdl1TP7a9Tt4F53qfIATRpr9jBF
ZMXKYrhjUKLXozARgxX8RVdgROtzJ7Gc+zCvgjWBibWpIx2ZrcFxWmXntmq+t4deftZ1PNyzWrg1
/mBTu+76FKnYtkOmE36nthsyN/0QjqZ9A5AfrxC1UF1IrjCscdfC5SO0jTMYuMpNa5UkxbVA18DK
rd1YBs6ZWtKHWFUo0X7pxtb2mh74ctb20xruV7avw664dLnOFRx8pvExqc1woDNiNpssNnXkb+eG
OT18sPjIyNZw24W7NVAK28GC0J7MJEOmoplW+Ki252Wr/rQMRXu0S9TiAFQY0Hdr1FDcsMw/pGNs
ZbjhVObO1+2vUM+r+ksYcBOft4iLVN/9VJfFVRkVA3IXsc2CW7YtP8AzD9EdLXhsP0dQKpAXgXOb
08k2M8O/GmqUb78DwI+fqY4J5ZM1tElwWedJ7mz9OFb8NQdEENazZVYyEDY91iDqHc9AK/BusMdy
F9UqhM+itfJrLKvw8TZyA2UpUEz5uMV9LUIKVg2cqzSa8JBHjQjuMh6ru1hIhCJqiHJD4MYKmlbZ
eNuYyF9t9LxVXbhnSexClEamAS756OhbJcNvRdFC05vcrkKRuXS+mESq66qHEIGllBLfobFpX6Iv
Yd039WSbHn7fQb3SjXz4miqg1SI9KZ/7AUqz10awD3ylH0tQyWPyMOjOzFX2w+YZaVDWfp+HPDMU
XaJk+ibJgcNrHw1XeztmTeXsyOPHCxiO4jIrsZtcxQGKNKjQhj/HyQjGnZzymkMfNnRob18Cx39D
6L8wlHgvhn5o6h8/n//P7nkaD0Pplz/1m9xl/M1eJRf8FUhrc2/0F7mLav6M/dSAlYBLpRJPsvg7
mKacD0rVna0D8HbUXiwHfgfT/KM5/J5dQ/FN1kw6kn8QTOtzWniQNtIxoHRK3wftirkrPdt9HNaC
ctlYtl8GUJzMtNl2rWLn1x2m4W4RI0ZjD+cKZmhYF5fuGU8x9R/+K5Lzel8XbTfgWoiaEZta6Fey
E8mFiSf9uNV6/L8tU59m2ugQ3yBBRy8pzAO8weE+F+syQZK6aAdFgYYgkzM/xRHdG3OCwl0uid78
ElelfSNa6DHIEGqrdJxk8SvN/HfX/mVRDf/PKPsN7s3N4Xad//Xfu9X6ey49E0nTVgGu90/mJ2Yv
b9Iux8AIg8a7yT7+Z7fOLXKTCJSNOYvi/1fqJzQySbqKFMjYFUCn7D/ZrYvqCnUpiyidqiWgN3ql
y5q/o4wFVklW4PWOMVut7LMiPS9n7ZyqRPlTbqvo8WBibn8dhMPm0qLe8WtE0G+zBwCNeGtRiUDv
FnGkCeZ/YjvUvwq4KKfwkS+w3MMj+PJVACLwHdFo4L2AUg86GZbAGcp3MdUu1/EZMhGpWFs//fNo
H61uhtUPvnTVWt/q1XnpuSdKwa9SacZG5N9mzaDLqSzQ8fEfUwzd6hwYuF9/C+VNSpgWWuUFAf0q
CJS1oV5niFZk48/3p/X1uGCH2GUmjlo2ngnLTlrUttTCVMbNG4T2/GKHKP51ETgXFnrPGPYMcXkn
Usqp1pf3R57bQkeTPV+2JDxcdSBhuUaPP7hxaGGNo0i8wkBAcSAYXulIRqVd91gQva3Jos0TlblX
u5YhqaVAn51RuNy1x0NGHXD6oGVIWY5f5TB053bs4JrSKredaj/VPAT3krjzRKnujWHdmbJLW5Ru
MXYUx8OqQ1fZRRQjpjwFOJL1mvia+K0kW0jOYLnR1j83elv59v78vjowWF8I3i6aLTBTXi0sNqRK
lYyYwwCjkpDxtSb9OKYOmfD74yxKhILzyAaaPThoarOU8zofHhok9mtZ5WheyxRYoLYd8J8r1Pyi
H4MTE7moiTMUtB6dQrLtmBZ34mLLWEFHfQH0tpfbzSqargf0dYzpxCCv520eBFCKDsx9vgaOv6dE
56Agw429qI7wo7N9D5/NbvP+pL35JdTNQWaCAoXueDxIhkAnJh46zj1h4dPAG2jdTeWzHiPE/ucj
UYbmJQHEZFCYPR6JqhnE3nZkGyCWxb3tNUXqcfhOfNBbs2ZAEzHB07EP5ofncBfYaGIa4FRiLxDh
o23WD1VanhhiwZQhNmL54eZzdmlvAGFffIrSwwpQB1amk/T5El8Xt6mPhGdXFw8Iw66DvHdxktQo
neiKm+xramqeIGW4F3WHdOjQkIEN0NBP/LA3FhMWHBtG0MED1L8431hB6wAFnNibwJYKUiipQA3H
x+P9lXz9PM1oDvD/nGU6bQBuj+e4UUuEQklNPEpwX2vXHrZBEz+qJJZrNTGVjVCLHy5E3c/k3ZRm
CiuqV6Jq5XlkqsllFVTR3ogH86xCIae1W/1n0+o1Yvd6uJ7UVv3+/s+dV+P4fp+7cjihs8nB5+qL
HWHZyPmC4GBWxod0+G7716kn7kb96f1hFoipl10BmcFEspn4Hfzr4lLQXIi3CWZvntlRiC67fttj
LH/tFD65I3kWOom1JPRGGHDoEZ4Z6GEkot3UShDsRiVBaAyIx4lL8fWVT8wGp2uOxhyBHdbxUmWl
FOrYSh43oC9OPQa3g9s9J7DnTRSPe2WfV5py4nV7YxtSDqNbo9OtYdoXE2EpdKl5XxJEcO1N0Tvo
XEeomBXN+fsz/sZR503hNgGpJLDoWBzDAVXVSVWp3ScY0QRIpfn9Fhyvf/9nw1gEQfz9Yn45oSQu
A6JYg2XcZuyfEo/nGzecLcJ7IU98zPL1Wo4yf+zB6zXhrqDjdcrH4Cq6DiF6eyltjQvR6dUmzer2
xMZYLtJyvPmfH4wXqm4UdB1fZdZXiE5O1QcUcd6fuDeH0DlzOFXB3lhSp6xCbZEnZQg3vbTyaZU5
SBYbp4h0L5DQw/PNl9DhBCMDiAP0qLPY4iJJ2gRNG86dGfSXuMta6PiUw+fODrtrVa3ls5RI6kVT
tRqy4VZqXI4T6ofyxLW4vGdefgcNSns+bgCQFtt+SEeNnseYeIEMd6j3IymFiDy4GRNEltptkNk5
sWdedvirTycQ4TIGZv2KbeSYvW6qOVhRw26HnVFm/l3WzuADC5jWFHXxgy9dc41Yi4HGMF7iwOC2
QxLeJlqAxnN8jVb7XrfvAIBWj+jw/yKt/3cREbAOWZkZls31ChhPXewxKmXkRkbPz/N7+U1x9GRb
uJKn0PcH68Tsv7HZjsaaz9fBfoaMU5gi5vYd8TsaVf27NbrIphYnPmlexFczfvBJiztHtbI+7Cci
9z5wncsgLzES88EqGTejG91T/ReItrXPdo0J/funaXnbvUzmS+ZMrEbsvhiZCl+DNSFm36aF6BkS
N8lFjdfhqS01n5ajD+T1mitJJEPzZy5JV7zBagMxlrBm1tmMsmw/kvatzEL1TJqidRw8FX2wx0ft
vGtRzHLDExfTq0SQ0J2dM3eGoV3CkF3chIGCs/Xk0J0ZguC73aAAriN0UiBa1WbhjVY3j2or1vRA
V6L2z96f5Fe7aDH2Ysc2ReeqicTBrda/9R0eN7M0n/PbhPU/nosF3txGmen4ExebVSv7ouopI3hV
P25su93bSvTcUGJZgbE+tzLITd14hoL2mW4rxqrL83CtyW73/se+urDmXwGYAroMzAlzmWAkNkqj
kWSpmyS+rcIOHy1lo2jxg576G7/I/viCZLz5HqCsyGaGlXl8RB3bHxN9MGsPO+kVV8YO8eK1xZ6C
GTJgV/7+1705yaCW+Lq5zkoidTxcqHSdlAFrWfXuPiyj89Ds7qQbnedGdafF7lVpQcnVJvuypEu7
KkdHrMb61B29DMDmpbYN6KDIJQCqXgZgSWT3bd/AS5vC3GgfGym4oyZF2jdAFYz6Q64D639IDb1A
5TmF2veHj7Ct46k3zzqjA3JclhqasEMMtWcW8gzfmwtXGp4Vmifmet6vh5fGPAhLCtecG2MuaRxP
dWfQTjejOcmJzrIENx1143b6yh5OsWDeGgggEyy5mXj5SnasTIWRifkJMYZqEyj+Ls6T+jpp8+o+
8k9RPN8YzOSqZfWgLiKntnjQMToHJJ82DNahyIuikK1vZVF7ma6fmL9XMQwTCHqNB4wS5sw2X0yg
asf4wmtq7XWf3Jvc31r1k59tyhAUdn2RIqfvmGfgtU8E6q+eFIokDnVYCrvUTkBYHS9bLmkyNQ15
STL1l5zAAKx8+OX9Y/jGJTPzoekuUeyiVLyIzoo4ygox8GXlkH42zZa+ATZEjXtvqcWnxh//J590
MJw4/qQ+wQM5DOLaQ76hxWukOh+69uH9T1rui7m2dPhJi2nDtimkEDWxL+wWddseAdTcRt2Om5r3
4sQHLQdjZ8DcZhsSSFNzXm7CCApdoPoznFiGCEXJSv044Mfj5Qn+G34RKydewOWemMeDFgJr3pwJ
iUuaWUi7GmkFjrKbYDLgTCoNG0PbvD+Dbw8CERgBNLY8rrhHwZqpZrbso772bK3AmqZKzLUeGuOJ
U/XG1GEyRiBBJoq+wbI30LJGsteZuhxRu+4+778b4X2dfnj/WxYqMrZgxhgGmi29jtmZd/GsqZaf
Ye+IXZ1I0YGIkw8y6p9TuyEqTM/1OL4lZNzqaloAS/JXdu0g229dChvvld55EjnTrEhj9NzCvbV7
eWL/wPl5FdJRdNNJjCirw1yAWXc821hKo8aRAWKpLfwTBlwLgGm3GAD/bCcL8UAtVRxlLYGI+RsX
m8YHUPG1uQILZOoriKnlCKJKxiaqCU5c3qBE1oYfw8AxU/RrtRyNnLGL42LVjOb0AJ9kuE57Tfk0
5qp9oU/qlHyRsvLDtdUYxU1fUBBZRaVf0ImO45jhcWHbJ3VV3yLDk5U/cicSN77a1cmTq+HKRUjS
TpfoLN7b8azRayv2E5o+2V0v4DNcRkBhcLfoXdw43EgWO9nL4q5WC/D1mrT8lTV1wwe1Fx3pzuSM
N4aaZajl6iZy0cL/iUNq+Ak0UXklCs2+jm1zBso0eAgkyU/TlJNxJpMB4/Cy07TRC8IpqOC4WZBN
a0NNNmMaBMAxBFUu1FERE9v5uU6RB+ric5o49TZyNXGe01fqN52pIrvmy7D7pJauaFBpzS9nC05n
ZTrlVJ93TaTfJk28xcsrvOhN38drKOm2KeRqSmi19VEFU17vEVlTL1UtN+5cmHbrMZ4erKRorivk
Z89gakoBJs7ZSiyZ/CrO/TMNZyTPF0W4QTI7bPZK4Rf9Vzq8Y+ZhkYFuemugO6tH9k3dNUjH+0nZ
bjIzY0uzomttxA7pIfBz8WQ2g+wpd0eluUbX1s3O0Kz9f9SdyXLcWLZlfyWt5khD35hVTdwB7+h0
NqJIShOYSFHocdFctF9fC4p8L+UuPfJFVU0qIweZFooAHMDtztl7LzyvWaWusloveHBFIIXSAT1r
gFgarRrfDsV0GMxU4qTsCD1U621RZc6zLfL2R6NKI5j65lpDv7F20CTG6lTfFiN5/XyZaGry8Ydr
L8Aj4MPZCoQmYZegeyocCjqpnui1TPt7VUwoSWxkWlk6EwmfDHbgzE5FqokZGacahfyt5ijqHe9L
3oxJomro7uYXknHQP/LS0HeRzduuTOBqMArEAc3XD6MfSRFK3Vux1KyFgrYzjTHJCGSaZa2aT1k7
vxAYaX9Jc6M8au1QBWG53GCSVbBEsW4kwgHkZEfKXq/0H5VhNtaCxa5XbJWCKiLBGfWXkmefgTDn
K7sSe7dHhBZ35n0Yv3lTSzw0YYjK82iJmwksNmyjBU8/QWM1QMkN81QdnAqUHn9I2eGjGQ7NcphQ
5tC9qvijJFV3+k3iEeo8C6wt84JOQNeqbVKtv7HZRa9be9J2Q0F5Mh/YcdTBnKsPuVGT88yoI5Qx
Wkrqfb+qQXR/RcqVrFqr6NZjWL8aapMGNXGP156mzQeOZdlNzgj7PoydOq8NaFCHsPk65+kVRX8N
v7ksI+/ZGScCRosbiAGfC+u5CgOYJsNnwedR3umAyUTgIu7alHnS7eIWBDIDs8w+DQrN4JUK8+AT
kiRz1knNdDsfMqzv5vGXWde/RQqf2ciGauUoSKl49fIho454hVom/9xCNfG1OiV8lQjM7CCZ2mr8
batOqTedYuuvbaIgAK5bb1+AJ3cg5xYIyLTrpjID1GqrKR4QZnrWm9MnV21uHco42vyU6ciWAZRh
tXLtsQh6tFZIz3QsVYYmirUrxWPU55WP11pfaVggtQHhI3SXgioZkIx5mPGvxzvTbYNy9vYxKQmm
6iEi0jdkrvqSDUYOuKM3S3ISu6fRyXw1Tbhc6udaLr93RYRBa0LzqtmBNMFujN2u6napQYi4RUot
OPW2Bzm2Hle9AO+96yvbeKrR+CG8ap+Zx3zPztX+oE7RgUJaQwVr/mG7EMCTiky53HmU1difUGeO
fmRbKfmy8FSAy9vaCyT3gU2kfqPwXRzMxpyv1cyw602SsrFgO0FRpo+69rVN61c3su5mNc93Luyq
AkBwUd9UJsDgHrYtaeCl+4lkbJfvzIxv0m7GMOgStLLpgEbfj5mced8GSEgx6eqtruX52pzM7GWe
nXDfT+F3t4XMUES9/aiWUb6bjfjaBFwm4WyQefkMDXxduSnhoK57S4TZGDitsYumub61cDxCEUTl
BsuK6bVUQHBG9VjzPUWdp+2tWmuKQzON5h3mMChpY9jAoPNq2BMO68Och0+yFPoaIWWaBzCDhhGO
R1huvT7ahiPDGwVs98MsUNURjZlM8UMpy+nWULNxqyiFcoxAw9vbuS2cK1kiQfUnF5tN0hbmdW7q
B4ZcdHRdofgNOXkgq9fkVGHrk26xmjXtte3GJ7Uf7epAs9IMun4IX4HOjEsisTpvZ8u6zQ0AYSMz
qk++JegFMW05MiMIH31qEb6bwYowrVXeAB4oS852xUJEAxdXteMuwZZMIl0TWnQwOlessb+oT2le
CvOg5mVj3reRYbw1Ws0WuRrAojlOoDb2taHG15Rft23YBrMzrMHbh/Up6U9JS1cCUTSEslhA4DOb
dj1Q0yXR167vm6npDoB+CNhVjQSl++Cmz24UT/mhjUfE0KaFODUuxnTVTN6YM6AZolaIG2nfWPs0
MppHb8ysw5L5uEKeqddrtyxzj3BmayZjD7UzH7OakiEBvKmcqBLT6rFXQDZ3MaLbB7fvBD+Q+IHP
czOgmUe5zQG3de0y8CJn3oVRR6zcoL1GqlG+toTAt2CLq2dmqm/00XAAFNJsfW/0prtIVwbk5kV9
ynFNOn4bqngB23AyTlhsybPVohEoQeRlAyiPKcPllbpoJictJJl6VMQ10kbVF5aRflaQv2NB7NNx
l3uoQAVFSvy/qtUkO712uhbinQdGZK7dr3VTDdvRs2aPJcWC66xjjmuRApQa2tTEq5FAW+KJNN41
EbLPLcBp38gVB5loPx6lruytqv6E0ld8TZwF727O9aaygQHz9IYhkOTunAoboWRcOoAlVe/JSGV9
XTnKbiwXbvsYW8XWqQhV4E9FxMoLkawdZmrFIE8cemAxr3QxVxu1LD63VkontR4q1Z/I7b2WhP6j
Yoyi50gXbFDCxGUOLepdJcs4XenW/MWcplM5tm66syNjt6R2KyT95QurV9zKwZVHklvT12IySl8t
2YJTjh7vQjPcOr240ixZ34s4SvyJQqAvYzhiBOzHx9Id9vBfAJEXGFSJe/rSpN1+KPMmDursrgjd
h7Iq2xtokE8FCYOrqDQ2M8m5dB1GCzENjQ/FzKAcRZBBvStIbdm2Yn3AADqHpzYznZ059zdeEX9C
US6g3XTsD0mdUVfQXot7Q+vBhGEFHchHUhy4sLl5n9Y6qEhbUQ/mJJorF/X5cz6N91Gu3Rnh+IRD
Yzs4uYx2ORLYMJcBonaOXBUa+G/ZMBt9EDaEHq8yVUtvjYTFRob7Zjb7W8hMBCallhJ6xOiWzcuA
1PlJhm5zT+SvimOi5IjTztVDN1dXINiKxhdDdZ8kC0RHyq2RSQdnQJX9mGN1C8p2fK4qIOQrJ6ER
VOfmY2ylI7Ui/ZsDU6Yo5vGIYD6qAnDDuCucbskCH7agyowtQCBqMFnyaBhC+E3WFT4SWZT1RFCv
uiG/iixh3UR5qm8tK4PS1bMdb6fkFKnqUTZ6gOGchY1j56caNKaPOp/4XqUi/lkk3+wmRpFeOT9I
t6AQKavopujcg51A2nXtDcUNbDttYHZC2cqU/UBeG+I4aEa5w1PTb2w3hvqsuWSCu27je4qTghdk
GvCVCtaSXaxFbN+S+brqM72+dnKbqGAAYESWY/HYgkVt1kNFJNFaR1bSXxlWT5jNSMCGPdrYgTT5
Y0wFzSR1aup2JUa12GaGnKK1w6HktYscmJsWQnOzjoevTchOyEqiF3tB9nVhRIJp3N57nvhKWHcc
9Go0F4SYNISlTSqQTELysn2Dwv66BraDHFiON6iqI9+1qlFsUg80qd2RSeInmRrR46cXsQL53geV
Zm9qk062mTCfOmPT1GtgJ+UPHYTZvhkrL+hTWK0sm04sMYozqxZeQ9G7TkSgZwVml1mmgZa0L+XE
UV2GyVPmLQjigR3VlNRM4uBhq03edOZOd6LMp0mKYpsU6cfSJB7GFMqJ3PIfQu9wWtuyBOc6ePlN
krBM7iTTKFyMbmAfqoHPQUg3wLX2GTjlt4XzUx84NYfRVT/rVXnEeTPNgo29UeKUshLv3gsX+RdH
zGj0O83t83UCUSjb4cZpyO106rJ2VjA+RnmdFdKh0w6bUPpelXFvE5gY+76hMmxs6Ob2mp9MAHvG
0cj1Q0VEknqLDrfEMA1+bthRR3UBBaYSCLVja0GXT8b0RHa6bq4ja+AGUoWEcHrD8I6kC+JPlh6O
Cls1wifAWH2yVc14qHHgaymS8g63S22HTbRKswzJrglQ9fPUEqmO6JZwB3qH4JDqavLeIj3rpd+b
TnXs8aHcOm2Os8SOui+dbpF1H81TPB6rtB8O/ElN+TpEblSQN9S4j3Ex99jlRT4aL0lSebccOwSz
cpUaxg0bEmd4jDuSOcMoAcUZJsrkPvZKVIakcffQhqNqdBJcNa0dnYQxqZbP9FQxJYFzZ0mSx0rE
2m5shvuhFPNeKWuL39K8NTIb1zGkNZBZBQctMLRWYxyKDGbEkyj7rrui1bVkFVSQm7LM8rYJ+zG5
G+cEuhGwwZVeWVEWsHiHNl+jd5pMOVyj7/k2QPgqFU36YVlDSNOUUjbEtfXZ69BEzedEG+IjxBZk
0HR9mQY7zBCWIHkOIrlhDT0ZPQ+K9ylJmkNiCw7iKbPKvK7Ay7GSbFj4qj4+CdyHKYDTqP7UpBsj
PJBdqBMlIqIDq2nvRyanWHWrqXdWxrEYFnA+BkVjOMUunn0LYESCySVXWs0PY71hCe5UvwUUQ2DE
7NabUmpB7xpz6fOgT1A1rozECioVU0DzZDpfp9lbz42WbELk2KcIWE5+Bz3CDncpgDTwZGAbrJOM
LXFXlRYY0FsuKJ4HXas2Q59CRmK7H80YJLTrOXxqXF+hTG6OV8DBQz9OLSq8aVNv4tR8oeChrId+
MhNq2uWxapMjWGh5LTnV2RAYFJ6SPWDi0ELYTbgSCUBL1G0/zupbS0eyWyXWTAY+9cvmIecsYGUM
PLxkYd9cUZ8z7g1dqx8Hvf5cXVEQbI5OJ3JWSzCPjKk16cSFQniTbsDxBH9IilZUqEGmaye7xvLH
dG57yqYKscltcjULbxIQjisAkrHPiT1Ft56uY+VFhy1il6Nc2XJeq0yy5dwttC3yIiBaawSt9KXN
7J5X66RP1urA7pAnRJYFxAPkD3vLm+scepC9eNWqxGOCi5KaKqUd301qYSgbsxGxvC4s5RDrOlEp
0/gKryDzha5U2BAHwyXQt5QcbpzS/lZm2Kp20LbxetLrK49ulmDXU8Y8DnTGnN97RCILPDCgCrI6
pKBjhIgJYZTy6DUmg652zAeitq8yoGcu6vrqy5ipe6cJB7ZwZjcOgYj44k/KpJG42MUPNQJW0vUc
860FHkA190mCgVB3RSFjh5JVbPsOUoiTVpZQXFmbg4xx8sCeNLqXXrWBUWxGQRiH1p4If4JSB9W4
cae2bTa5EtWk99VFPz7gGiT902zrdaK54eC3uBbVSD6MdlnZLzBHyBXJXIcKCDhbg5WZAFvsETB3
W+a7chNjhlT2naUsKbbaRsTNYRBLas20VN487MJVdepUMsyFqvlT57aZb8m5ryK/UywtQj86GDRh
wJpnR+rA2CtltHAF59K6ruoG7i/bhm/Y+dKRIGcUbk5Z6NQTMtS8FBNGhbTOfLzpy4xZ0U1mzmGO
+JHncZ7elRTXP3khPee11s7YcNRceRLAxo6j4qjlTVaqE7s8OYb7ziXnIVw1elcr8MGabj70Vqse
DeSbbhCGoi3ZLcR8ZXmEG7Zng7vJqF4IvKEZuaiZN+zn2I6fBBT78tjGulDwROe1HkS2ng03U9hH
QBr1yZkOWhU9sH2alMBThlmuzHE0f6jZVAxBm3E+7BU9JYU8qvZeqcvXEDTXQ8ui/z1Xm0zZggUq
7mbq32xMezjuELdrTg8toZxMNQWC/Bk5HM6wrWdN0Ws2SPXK09JoF85QXcCoSoGlOUfMt6cxogUT
KXyWu0lbZ6zLDbXrqrDuK+nEeBx58R7rHd6uitPolwF8ICcvBVcvhk6tdZjjYTtHCBm1TQyL0hnR
hGSK0m1nm2igbVxVFAasMolv2UOZn6mJ3xqYonYZPb6rSW2tm7HgYKR1BqDHLBvSQyTz/CHt+bKo
S2iiXRdq75qcz3DUBXo9UYXfYaKsBlAoRFHOoLkHANxrRTXDvFj142Dl2YoZYNq934f4Q7fjpyiT
xFwT6adz0e4GCDXHsaCn0srGTyh/TczhtvcQjvfvX+iyo813js7RtencqO7S9zhvJ+hjLT2zp/1F
V0GSiqdX60JLn7LYfuLQOvg0uiUaSPPvdit/XtfCi0JXSiVo4qJHGmM2AfFGZ6ovMCyrRO+diklU
HwhgLvuVy1UsxIT0fR3SZy8fYyQVGcc5jzE2SQ0rtXVU6PVmdtxNWdj9XuJJ/z9pUyEYpU3PX4QX
nD/PWGII7BjZnBG1YleVlNX6qSr3DSqdtYHO6IMPZWmunTfrSY35GRMNYAwPwuWHMjiGAFvA+2vT
rReRJOW6J0Ik2S9O+NflZoqbF5nlz+9/Nr9/nyTDIhpe7A5LuNxFzw/sMlJNp6F9XhVb3q4/ynht
tfZ9KD9CBvzxUuYSCUHf1MN6cP5Ex7LO9H45TRSUbjIqtwuCrGEr/MG38vtIQFaBMnRJPbEWqNr5
dUpK0l5boUYw6tSnleLLrqIHNAdDg1sY3yir2Acfy28qY4fBbRA9unAxkO5cZsW6gw3vzGH0wfAx
VtOobcGr40pOOtpZ6udWy760ot1F1B5rlT1lxsnakPdY+usPbuW3X28CG0FrvmS4I6u+fMq9orVT
tnT2rYRfa9yJQV1Tzl8ZDVupfAfa8/0P6LfvdrneEvSDjeRnBOr507aoRauN0KnsBfmtvJpXtY/a
70lu37/MbxMAl1n634u+3SNz5mI4ljabfJu1fU3JChinVTtrhEv3laU8sFCQ16X3/v/dFfXzH+aV
BmRKCu1rG85wjqsAvIpqUChU5IakpQ9e26W+Di28ucg+kOQyidOBX97rL0pJpEq1jFx0LJXoDpod
noy28Cv2kRxhRLTTZ28TVcomJkTh5+/8W+bKB1Hw3/+5/DOvoppIq4jlT7Pqv//f9k2cvhVv7eUf
OvtnyKH813WXvMyz/xOUEvziXffWTPdvbZf/9e+P3sTyJ/+7f/Mfbz//LQ9T9fa//scrXGO5/Nui
RJwDG1Wmnv/aVfnpG+1W5TZ5a5q3fyT/uE7q7i3/w7/hL6OlAswIWdNi90GttoxzRsBfvuDlbyFx
dhn6OFtQTPyn0dJ0/sk49xxypTzsQr8aLSEgMVwWKx+mcGwhZPX/DVswkU58F/9eN/BQ6FgC0WVq
rDs4HLyLz9RUOgMdfx9v49lod86QPHHNTd0WRyeR8Npo9WNEn6KAchVUjvie4/nVXIbuxu3TbZzz
d7pmindWWsQclIyv8PfIrlHBAYPpYwYrrsxiplEYwbVVP3F4+zo0+Q+zMkk2dK46WzkAMlX9HhXG
kj75HdzHfvDMRzcWOPjDUQZ6J569eH70tMoj1Hp+TCMr83EPL4fS6KVoXSyUDs04doS0v8gpmLX2
rcg8JQhtZQxqNq8BJa7c10ztjh98wpb/NVH1nbAyFSByGPmtBaI7NpYNAvmJeTkLX9Wz+ZpA/nmX
5tl1MzKQPGpQay9Jf1B2Tldm1hiwcernvCq+eqIISi08YHqh8J6Gh6l3NlrM5clQf6FqD2U6xPAI
gY9W8nJbiDRJGCFZIe85ZwokuJ5yM1bGLXqGjAO++DpMgDAj0vhamXyPqUXjecmuZ3UUPhNauUqk
+lhQRrs169ClDq2Q3UGG5QoVit856fdwpL0rspcGNvC6qM2BmOXuZArtqSB32QGCzIHgsW15c0lG
NXAq4pdhdvYzghBkBXSIpjyBjxnap3YuAspCREyU+a3izU8EtHnUNXlHpEuRwN/ddbK6zdS6XacT
vyfzqEIMWI62+mw6a1c7NmMnD7mLlHuoN4XjPkuTA3veoYPobWVZ6yCME48wml8cFfjioMSIWMp4
ZYjkJWzH6QrVQBXgsOQMQ0vwEIsa0qMD0G2ezLuFiJzafcehUjEOTTvm+4RIhXszNeSmHA00CJYx
0vucrmWbCd9pG9NnezsG01w0q5K4EF3Bzo7/XF9npTetFa+jsq527UM48XQoH7ZBIyk6MJjp16qx
WEHYPqSNSl7iaJK206YcrMHu5cgk7UKeJkfKlRXzaeaDYq3imY+das7KqSgogL8yCJrQeFmmVn6d
q37wS8vexLV20MzsPk+bW0fl7ce1vC20E+6bjV5nHyj5zndVjH96VEQNEuZrsX1EuHW+btilKkw6
XNHWpQcGpNvaEvmxs5LM4IPKPwr2W3ahZ7PNcjXWYFRoXJXm8fnV+k7D+xiH0dZZaol25G1pCGwV
UT5Di5zD7ES9e414EQpk1n6wVb2QY/7rpzKpshMgToHfe35xELN0GSx9yf7OXrBYCLAj01on1Cmd
B+aany+iaMk1zY9uWRyV2dn8slDc/vVDf3WZn+9C/roDvCRM6YvU0L3MNTQNyyxqKhDbrO+vTb04
kiK4r+tiPZl5IMLsg8f9U+p58bhRebBeoB9DqalfbJlLQ22bPuTlhoSsrWRjw+Z5bLIbid991QzU
mrzWezCz2qPiOjympn0tqxcUSbvcwgovR8wuycaS5RWWkEcSZ4ihuarT/tEV7gan886o6lPh1dv5
uyIpydY5SVXEmmjUildlZ9yVEzL7eXD2Ff2YdGj3StRehXUcMBsFqhu/EUXk+iz3X0fkaiRHa8ep
ZhPDjZuruKe3QFxqiKaehu3wrTa8hyJi1sxUo7nSG0oO/WB+d+rmOV3kNCZL2LbqtLvYRPCTe02y
paCRIiWYH/Wa6dPVH7PJfYhn9RFDyYIadU9spVAAufGhTLqNqJRdhSb6r03u/+s90nXy2ohW/JCX
m6SzfdX/Tzup5Qt/ZyfVf8tfvjXff42oIPPkPzMqjH9CW+JUie2VAwIu8P/YOYFzJAVTJSQUxwFe
kkUE+q+MCheU9nKAYY4hg5C0FTY8/xFPaP4T1+Ti0eCETDmFHJa/sXU63zixxcbqgGQYKyTe9OUO
z2cTRRm7OWtVSlm0H2804aKndDAVGjTyClxEWl1HDJJ2SR4TiZrLI81UzXn65YH9YUa5MIv9dRtL
tsySloEN37mc1JjSW28quI0mwWcYUtbz9sL15pAuyxB+TWbCwcnurPLnrqZ1uOoaL5mC1M6sCWFG
HaKcZLu5DyMe3dqMo/ZgZw1pi4j1luBnxyyj2w/ueZl2/j0t2d5iqCVqQ8PVBxUBstT5o0vT2dNQ
4xmBGy8hhQbxx0noyJOw1eqqj4CCyyyM71tJDxGEmL0vVDcj+wNHI7qflrp/SHuOWiHgzQ9u7VxV
+9etcW9LJYr1iYd6fmudyqPTcFwH1qAVVwSxj3QjojQYY6PftHK+I5TJ2Jet3vqzomm7ZLYaJFoE
IX5wJ+fn8H/dCNE5OAAN8u4XBMCv57lsqMkCrGMzMGePjjieu/JtapT81gKajPzTRfwQzmgcp3kK
PziTny9T/7o2dTL07qzSyIzPr92EyUxh3uH92Mv2f+zHyFwlXapust5FiuNW5NKvRN11/t9//OSj
aEvQP+MKCP35lVtEYOrgVkZQRpERFMro1YhFdXeH8sOh2TYUzV6l1cbihY5y6FAITYTB3zlZ6H1U
mbw4Ui+PwVpWT9X96UTFVHV+M/bsNtasq3qgV4rEauooxJWnmoEiSZB6qfsRYrD00KQ6aLbZHvNv
lTZrxpo6Q/Ttgwfz+yuxiVvVGTOUZZjCLob5YNKQCrPWC9zanKA/9229wRoUXkcEpyFcRVb2JcFn
AJC9QsBthtPnXknqB7TJm5xNHsFolB+/NOaoHMc0wT3qKfGunmX49P6d/v7d/pwXNezBUBwhUpw/
NJmkVgS5wAuUKe4M9EpkodX2WCHXiOAzhfnJ7Ezz00TS3e79K1/s73hfBusBZV6eE9Bg3LrnlxbQ
unqEFNhqMJBvNB0V6Fp0JHavBqVSyaFr9Sety+cfGcGau5E1/2o0ceHQa5I379/LT1zQ2RTHHVCM
Wb6hhdr3815/Kcd0aZSq4xSNNEYS0tWzerQZqoJp7SiNfL4vC69E5swMfcPhxdX3BMu13Uomo+v5
Eo/DXYsaJbkqa0XrnzROqKTnWQpxtDNnM5R2TY/7YNKOCik6UyD0YgQRUAqHaAgnB45HwCZUhvd/
1e8jAv4Gawyjk+6MQdLT+RNGCw13dFGum5ZEYtoN3Y5eILStGGBMD7SNyiQ9Z0If09ex75Wdq5G8
88FdLBc5f7RUPyjMLqRCvp5LyyxTckTzfew2ul2NM2fjWuSrXk3RfUvnc1mAiHr/Z//hZS4FHGcx
hRAqhLfq/GcbaEIqbfK6DZnswxeVU8Qmk7n5oCOJdH1aXx1SzWo81rOojl5lqQc8E/HB0qVzV4ri
e6uP+SNhkvWKRKL0sRJ2FDi9dRVryCvWMTLhHRqOqF8hohMm4asS1aKhOK/v/46LhA8GyLJJoN7E
roqJhFTni9+hGCYktbDfSCJGTR+9lwxs0bXPJt3ZK6H11i70OooBSlTtqjmaCBUVzqehre4ms6k2
Xhx1qxxnw73JshdYiTWs6sxwb8IMG3rFDPrBevCT63b+rhcoF7VNxjRogkufJaHLmTLJZtjQKk1+
GHpOZBzRoDfWlE93MeqInc6AoResF/eOMrx6pfCO5GwShxrVAFvmdFKObjhTvnSxB+iC5HipGAXR
meE8Pc1iRBs3l+NNOsrPTqRk+74JrxX8PRDvHJZYFb/padTm7IM90O8f8TKMSDcDqkvl73J+0KVb
u2mp9ZuwU6djmyld0Bs9RoBCm/ahYaYffMO/X2+hlzJ6Cf+DIv4zHvCX+cjqaFSloTVudOy5z4ZU
vrPpSFq/boYXNVpSX97/1v5wPfi9kL5ZB7DpmhfrVVP1Bf3ybtgk6Lw/u7GVvREp7FxZVp2g94Yg
8P71tOXbPf9SPEKbsFvaKun4+mVKjkNYhBvhp9hUjbDWJEVHKnFRxachybBHUYw7KTHrTt0pfUAc
lsZGuCstHMtoBG47R0YPxlKPQiRnf7AuXR4UQHBgu0MnqMG6dhlY56NukEhkyKEeNx5A3m04edpj
FMYlSk+7O43S9YKCJLM3qh50WUhs/cCV96fLI+hmJ8foZ+xfTF6iLsxYb8nXnhGhf1aVSvtKIspW
QZUmA9kSyzYqElW9VR3iVHE++PEXoIllzuEbAPUKRYkjF7uX81/vurI0sGgMeGzZs6zczrMeGrOq
13k9EZybzu2D15fOLbG4e6Ca5r5Rnf7GmCw3W0OjzzEqViEMxTSX26Qro8/vfze/PR2LE6QGbtok
yhPlwbKd+WVc2DmhyYVaGxubrcCuMVP9RkQiPuZ6XT8PlvHqDkV9T66KgWGlVT+9f/XftyyU8vmL
NRW+oc0QPb980tZiNrwW9E/S6Mq9IjrxGdGMN5zSllHl542waVYj+JfINNqK2LBINDsNFCF68bSV
f3vrzw055D+BILPJeLk81Ubh3KlI7UzmCYxdq14qxSpUhbxGljt8cUCxdEpp7t9/DH94CQ5jhA0/
iXJ8DBdWxmI2UVcamrnJotbgoOf12g9pWfN2KmyH5O+heHW8UttJFw7RJBRy2d6/gYtUAb5S3KpI
zGiGQIAioeLiMxjjwdbjntQCiWYOq5mcSRCHNpuUZH+r9aERalrsp6SrY1IMjelIDoEYbg2pIZ2B
IlAuHy9ctA/G7s+C4Nmsxn0Rm0iLBuECAX+X34c96VLTO2cTIvEi4Cave2vtOR10T5DUcxxQfBeI
lHgwpV8iSTa2Sd+21rpPpL2nr7JkiPe6O+08TdACLLOJ04PRK6rjV3NsIWUk0nyFq3oOt+2g48Mr
6VkMHz3f5Q2e/w6IbdQ+EAiQP2td4lIaURBACXNm02UtpJalWoJ2P60pOYD1nIxVWEYoM0hKlyT9
ee4SPl866trJTAsz5iQJbiYYub3RSv7JdQX9vPKNaUJr/f6X8PunCN+OzhtdMZr/v8WUEG8m86Tg
gSsUf3w4WgRqdeoTgnzvWk8mXE21Nr1YldhOtp5s3r/4b4smGxw2aDTjqI9ztl5u7pfJyGziGB9I
4kA5M5T7rIz6W+xv6jHTODyo+KM+iL35uX06fy1LSADdP4rhOqSoi8+LAkNra7HhLJK67qVSjHGb
c+b1ldRUj6GhmCIITWvYsaa6azfyEFaOmdjrORORo8jiJGacalYUt1dGYVXbAmm3EpQ51ZAimt3n
2KHdPEwt+6spkR9sMS5EE8ughfJFxIFKcgQL/+XCGsdqqqhdom5KvvCT0Xjeg1Ya7RWqxuixGDnz
5gS8F+swmeTRm6xwrUWT9Kuxwg/pGGm/qe0sKj/Ys144x5fbMlj0+A+Zzgsae3nLv7zFhpKJqGZj
3tDzzFsfaSIGTTzJ1efENkPxRCNRFfth0qp4beq9LYKia+yjnA0HjWFo9WB8lQgjZpcSjT/pUbgZ
CmUarobawzZiNASNHisd0837X98fbxzXMhMtsWhLIPX5jfMl6KWNR3WjuSAAVgSjo3LNOtu7LR07
/FLKWk7rkJYc5UOjQ8SXatrwtWt/Ir6pkHYrS+k1dPltqWGLwRyw60K4oRQBlh13q3XWHcH3ivrR
jS97iPPPmNWKJA9kHcve75LSPSy6wQmPKt5O1SS72tDkN8SaN1puRHclmINNEbnKV7NpFSxacfvg
CgQZA6yEUwph4SPI6h9uZzmaLoELJiqaS1i1hMowKez5N7YzTJsoNLBr6GNyELbVgpO3qwL2hnNw
xeAdsB5jrNfgzPM/9o4+RVcfvNXfp14SDBgdpKvwhKzLFX3KRaoX7cgOJxFE15PWs0aCP9wrZhwu
ZQj9yoiyZiNlreJObLrPIxwrvzPbPpi7qV23aTPfCtOAOtn2+Qfb9j/MQJyAXBI3iZwmAuayI6aX
ZeQAoJg3Tdgr5rWgfL3y7DCpbhWkrzAJjSR2MDwpcmthrlM3+LWN8WviRWyA8qJAXx6PjtCuKddT
Sw4tG2ubG7oq7dtsjovDrJcGOeROLSsfuE8sNhht2WYmnFo+etR/ePGE5Sy7SYojTAAX06lbDZmR
4qPYlKVHJxjtPsdQ292MKaE2q4bUgWtDZx8x9NGDwjO5hclg7wwvbLdZzsL+/ptf9COXw4IpXWMT
ZyEN0i/L7DZvD7c532FsF/M+VcvyVOLbcH2IcDOWMEML5GS06xJxJmnBaARpu6m3bjGisa57dScl
WZcrYLB4/ozIMwOExg1xAA1OjTkphmiVG53y4Fi9vkJEkH6tEVWKKJUv8CDSL/+bs/NakhRJu+0T
YYYWtwGESp1Z+gar6qpGOcodx4GnPyv+/1xMZY912TkXYzY2ojOCAOcTe68tuij89O/f6b+c+bSw
oD94b/F4Acz//YySTQtTU4bJEbCj84RGznsIsW4ck16035eIBTxi+BFWaX1DQhQJLgzzgx9izHa1
IV4hy+/w//GRaLCQl7ENYm79TlqGg2vGZLIXx5JB0b0M1Xhfc78eGCvvmbs42ykUQn9JeCs9ci5s
2UoRB0QBJ/fOV3naCa35w2e69XS/H4iM6RBl8kPexKfvT6BFeRMYgKg4DlsQfkYyTPxGGOAuNf6S
V9ZgffQVbpN/vxD/5X5j5Mu9xl6MzcE/9utt0Cy6i+kdqqn0Tww+MWr1Ijo1qlsxL3XdHXD04Ust
m+ZuVHb4t/Ha7+C79gbrRTCckNfLB0skGBhcj5Wzq8JHK8H02u7OLZUkSdQJOxTokMYSl73HjDMs
bvOBF829snYZ/eEqkrT87jr6/Ky3Bxk9NBxzBjW/322tkO7tlWjnCitHAhh3JyZ7Zm3woUnQDWTW
Msr9MLORwFVnB2ObedrFCdbNyjv40Dzcg2hnoqv2zjPjp94dSry5fbPt+aoW230EaYjxwMbSLb+t
DjaghXXEae83XNJLA+Eia/vwQ9BW25fCc0JWL337CaPgcCh1taTTGPR9RqToPOY6EVTvjTf144Ec
kq2F3LJNUAKkb55b7bTMnyv0XYDC/PVb0MdqBDhRO0w12wKkDVQ1UCbDAtQs7FqgBuFk7ShTVish
dicA7DKFvhCXwrfNY+QKSyLg8ooXLl3tYSuW7S+pa685Wu2q6VyXslzu0OuOxdldFDilzp2V4gta
ur1QIbQvDHLk37XrmuSw8eWyzmwQPlgP4N6dHLHn9aCmR79aGjLeRgX6ZVgttabaJFgFJ0ScTgrO
S9AreBuRV8U8fSkKfwxTIu1CuiXLDCz/CzvpU60HXvYd/BZajVDLswqm5aLEjqfGi2Gy7wVWgRw+
jfcEUAPrrQOxos7bXeB6AYsz2Vk1dXZxMvM8EtzUKvHKxeM4JDqLC0VAi53yNLZkYg9h9LOb+q75
U3fyjwE8NyTHOTJWynVaw/fptuMUyr7iSM87p3auDV6fI2lbPC/OVD94eweOaFsF2AZe4ld/8NoL
/aPzh3b9H7M2/gAkqdumhUxWit3bi+c/Klzblzt0n73It2acL6ItymvfQIcTMc5ccrMvXhm+xcBE
mKaW8q5bZXDeosQ6sRRJ8nLeQuZAtfr17+fP++7pfz8VNU5M9iAS/3fd0zhx+k97WeQSU8svAb0i
XXVE3rEuxZegFP83VQStBarS5/89Tv9TzPOP2oUTjk6NFyw0ZNSJ4bvB3tguVR/KJcpjzP/3Dd6Q
qySk9Gu8LG5aBxPPRun3jzvwjgv6OYyJdrXc2iynxnnbOgSMLQ1yxnCT3WuQuM1bANnZIFEOH+xO
c0ZM7Y4b7oY88G3l2H863wAFvj/gKAxxfFBr4Big/Hr3Syb+GoyuBgw5QmMK88GPZAyhcsLJHMtZ
+4dwq6orFpdZnWzh7W8T9195iAg/So4mcMzDWsbKnFqzoph0Fppa9M718JVoJzyMTtRhr8eOmgLR
tb+XbXsTQvcwdKAFyX7IanucP8nev7OKAONpEZmguk4YxvqUtOZqfak6sqMOuICB9+xj1H+pQrRa
gB3USPivrmMHo6ldN2dlylnlQ7MWIl/0gqO0jEU/PydFgbmkwYILuKTCQu3a0gnyXpbDcmn3pfsx
jg05j41A7pkXdBI/Ij314rwquLNZmEgKR6gVWh3C2tn9a7OjjDw4sdzu95bRWNaW/F4M7eRPDggx
f2AII39Usg/5JXHe0U5VndNd+73vN3bprPWyuPOCRxF7Iw+CXSPKaJbdfPftrXOPPkF9ZOYw9zMn
Hd4WTChd+vLi+VG5Yv1hjJ0LtNIqRbYl9GEkSbgm6QwqwWERdWzOzliL/hqBR98eGtlpL+vNPp5g
xBQPLu5sODLjfrvW7msxJBREm4JAe1gK4f/FARQ/g8zG8jAD+cu8tbdwk9JDHDtcjGfmYtObT6qt
dS4GzO5IGIMW/SeD2idjdSPm6aBVMHcS228yoj/cr3FtJc+qKUFGV87Q2jmvokRyDKv9AwgWaYAS
BYhKhxmepXVTxq29gc9Ye3xHwgx7dRZrg1WzgJAg8wKUz5orC9bHkf82SRBYMhg+aIK5xVsku/qR
Oj+qrmtcLqfIkWX/VgPw6vJ9FWr6AMxUq+cowkp8mnxeTPk2VNbPtqF3vZQB70wEocoP8xCT8Eer
nCEBJBPsp3TobhnITMvFijbNZ0o24wS+G8YR5j8RlWFEP0/OGO8cgKT2oQ4TMz17Sy1QetZb/zHB
yC7u15iLQBr3DQ8Q2I0+dTT6BE5IP55PY9OY5X5ZWnwuAQxsyVSvJMMBz1vcHAFoiNee1ywRBH29
kRy+tP2zcmasME2s0f/aq+P2GXdjm7kGWedDTzR4kxf7Wr/2ugMF0ei4WO9d5e3jm7WPRCsLnk1z
qSX2jIO7m806rX0QLwc/1hHrMVgyzf2+RcWc84ATiz57UB+xFbaiOjnhsmSGgX73qw1GgTHP2HCh
unEhtpDpaDydk0Uka+rUCK+hzUwOonAmnX5uxWOrU9ymzv7ErYdOrzP+Vh/8SshjaU1bdAxjiZBK
OfF47qxi4lCna6HJM8k3Q6ppiEWtWLOqjuQ9P6Riz97q9aLxAgaHIq6TN9mzRn7mQFm2DNs0ZJRl
v61iDFvQD8JAkQHmpvAMI4FtU6gLa/swOiTkHfySUvbo+LLYM1zyNwR16Rsfqo0aBdE9wgnS2t+S
tw6XuHPtuy14Iz7B/CQqHaLLNCwdUnFcAeroEg5YnbvCZ8tmMX1Uh0nu8iuBFnBCgIX0U76o0bnZ
dsUAtKMoLeIOYdabi+02WufGyPpTa3T8y0S29wndeT+lgRWQJmsHyALuyJOHKKU79NY5QZzkGbZ6
wT3q116iDxjLmx8FwadzvnuD+hSy7pUnxBtmZ55n7Xu2lJYfnwRJrlXuiHJun/FVrnOq/X6cX6KK
L0oYRE/FSPpKrfImWte7KWnFX42DMTSfkyFokDrABn+x53EGCldQ8YGRcQzbNqnCh8pvqm9W16Li
cXXNOTEEFdUKi3VE5VMQirNUZaQOZAvyqDPJNklWLrON6ZB83xd70gB6lCzmFHrK3MB4axQEI+YF
7sfEU/7fXN2gv+tosEgMp0j6ZG2+NaVo0cAMGqV+eZ4kqAYxdixyD2G2fbGsXVAE15UMX8sgIXUQ
95lxIRjz6J/WG2c4b8RaftQSeypaWPJIL2FZrBcLxKG+tHoa3hRzADxh4dxtD2ttKc1NGYQtjmcH
UXGZ7JCYpmimSIvtm+J/2njPwKOZ51QuVUg8o+fNRELKeK0yD95JRhrpVJ4R9xOiC30ovkUbxtzA
lSr9qyfdrr9aVKcpkD7Jte/3cYZU2CHvD0fb/dBGg6rfCgtx60ULk8jrUOl9PvfUplRss/4wJgIz
fdOXL1vLM5pvYeM8t1UXflnmaFhPrU26xMM2qPUt8lRFAmvnevvTDFA2TEErk3nYKp8jtvL30Er5
LpjoxQS1IJtbWVH7EdiJJGqyUWY0zlxcqzDqDO/o2v1caaAxB29Pau+O+0AV+UAi3atZomJPwygy
8QEVnkCCvK4wWZzVG+MXdgcgS1YMIL+qBh7OIXYnRpTMh0eifg3YwrSpHP4pAZmjl3UJ8Kgsi9FZ
fDu9DnIveQvijxIuukbpVQfT1QzfEs3sezNI6rLWTFt5xHdeDMeZ/8g7i8VfElhYjXOVbj+B1jOV
+LSNHsA7XBLtdpFxJLaUEGqSSQ2b6Ws9C2qdWPh9cCnCHfWHpQXQVd37xNtxWR9bxIVxGnWeS/FD
iXW3RQOtGrAogAS72AM7lV3o3A2hdQvVK4mRuh/HmN3sDivlOEJGYkC2MmC+AjziRdizCaEqqBl4
4XEOX5EdzThhAmGjlRaVIdiLtVl1p0sd/kC7loysvMFQHiop+4ZZRCm7FGzW/L2a/Rbchfb4a3T5
+9fI6qIxX5ZELmk87CrIfFwfc4pjHuzQsk7ba7OF+5yL3Vp/6jWyv0eOeCl5Wvhck4aryenCgEl7
YjlBQITggwfIewFj4er0NuVG0scGynmwGhuGTFi21oPbW8zLo2RdLP5GYkNsWdpuOZJ3bE2HOhZR
1k2A4A4F2vLrHGngiE0vuDa205Ufa6avB+abrT4bX1Xlgyp7JAcuU60udcYhwSUyo2oBRcarYhhK
d37d137Egb9P/q+or1bnSM0HUXK3ZAQBrSzC4th51fziJyyi8qVV3KmUFFRHPe7s8qBU0SR06jsh
zpg1kivvVbibyFS7PltRwi7n3u6j5cipEeIhwe+ypSSs13hSFkZy58JswBgL7fkv0+QZeeDzW+c5
MJOGeKZIVg6NYbwuRn/MimCM/QsMBOeW0ywtFoLxbJ21jPf5O4NP+2EIlWXdqOc2OMOYPMXnsgt1
cSK/GZZm63gtlqLAwezijXVPW11ZybEerHXHBVLPDCAUqaOnYvTDLrdYizYXvmBYvA43cxYCtGJ/
gHFvqic/XgKJrM+x7FOLi/9vhk6eua6wOKzUt0crXwRs7zyaVxaUnUr6T35tz9G5rx2CZfel9r63
dB3EUlpoCLJ5FeSOG2ujshxukcJnX4E8zYrJiXBkMQQgeyYpU3LWUm8DbEqKXSW+l04XfRRJ3JvM
DXVoH1wfCsJzAtCy4HchPumA4yr62jZ+GT+PY99IkCAt51BMhPhyxuIXll+wL9vlOYCk+jRr/OF3
nODMYaLKXR9N3CXt1TM+CAKCe+sdLNJk4DGAsg0OSblrc9/4PKj34CQUtfDo1xiQurIucpdNw3M1
TVQY1Sjh0etVDuy167gy91UCZOZuqivTIIdG33QalA4pMFRtZdOwcabWoLxeueVRtNRIYtFckf9N
E1ZP/nB0hk3cOS6NZrYEWxjlwH7MvesUNBG8gx3noTQ2ZEhO8Pj7XGGAIZnaHn42hSiBrgH8uBS9
Q9oxkK3QP9tEPb1O3uQO58r3LC+nYSmcc9VXZFezXin3w40IVKYgdfgkaxS2Jt26Zv9h1y1cBlNX
UG56O5nTdWy4hBZh46mBuzWnNgqn6bB7PYEENSvg3DgbzL92Lqdfpb+w+MIEYrzHxgq9c+Hu3Q9v
NXSlqxljhFLzQMZdb3XTL6BBbXEZaqGHUwCRjkZ/WhfYXEDnxtyyyKI/JtaCdaz3Nz0cY6AAB3gj
UPKXtlDWa9fPu74SMMSOMOh8+eH2NJh06gI9p40px0/sK6c3hzsa7P0+wjOGBW08zuZ4tVMBqolk
9rhu1KF1fCgljfLm0zyAn83nCmWgcZzyb9PKur2b9NQq1o2ed51F1BEH5Y/EFlhNYsxxikTgZ2BB
b+sZb3EzCBs9irXZ0s+l6eP4OHd2/91pVFufxtq3mzvO3vnF0EoAAm264OfUG8cC37V79lsCa+qu
nsv+zJy7T6lPnIEFpGdH34ED2o/1SuV96IQk22toTPwhmdH6ZfE+sq9QNq1CzkQfh0q4bqrPlYLa
c6otcBq5jv39A5DPcbmwUSqIHg6xEzWug4uuQgarjo4z0c9KqHxxHjY6WiAr7VFzrEvuB0w8ffVd
RyMowtiRMslWl/+Ph6XfzTADAt8tYAz8rLVVf9J+t5A5D0HqjbkddO9psP/irmjbvKJCIkQd9O1+
oZSfq8dynPo6k8EifioHYJu/RQILfWhRH0RbNWwZjGYFC5Daws5cd5gRSXdVN6SBMzkuXNZSAwam
gIvuq7134/uon/g4A0itJK3dhJmBjNiJpKFrYMc0UCHVk9eFCXCgeWsWKo/NAZrM2O7VR9O1Zvuy
x5wT9VQAdkmUW3TPVEHtfe/Hlr6vIis8J9Rx7oNHvLemeibA/Nky7uxmw0JaH15I17xOds3AwPNL
tZ2Idhyij2x5epmDz24xZpRWMudeuU7e09huwWlt9OihVyyS+swTk3z10IHmBXJyXgIULfslcduA
CbprQeOE3C3Lj1VJnmriYpKixOyia0Wk3ZbZoNT8VG7KLnLKa2e4+pWso0yiIOF4YpF3jiPCXBgL
MwXyoMr6j3AxhyFtapRJWFm93Rzx0VZ39lbZ380cxVaqqXSuKI9sc93WQfgpQ4f6/jaWKsF+1s6W
T2TCh6/JxoRfOKFBrTK6nPoBsOf5LrCLZTjtoxc+UWNJK/crx9wVUbjL3B+0I45VL25TX1SUYYT3
ZTERFFI/tg/I/WrJ67CNNRRSRs8KrMs2tZdxaxNxF4yJzZg86TUD57ooXqQqLGLIKxNcpIkkULGi
WL5VJISL48TCf8s0m4DpqRoSMXxIJm0lj56IkhotSxMxa0d/zVsyNl9l0vOyosaiaujZ+UK50yV9
TSkWSEJjVPTPsUXBfJHQvN1LhA1QpdbW80qZHFVNMM1uR6YlpqGn+qBfvsStDoDShp2yP620sls+
GyoffMXjuB/HpnUgAY9t8f3Gd+6Oa0c7xcoB4X1mxUXzxjsmDM+snl195q6yNe4VpmZ3VlB79hMX
OfpRWT1As7Aomi2V00ius7Ni+Mi6fXf+6qDjIN6zt315KcairvI+6Ncej3QdnKJ28Ii2Xc2tR1Sz
uDZ+D6jaYW8CrnR31i+1SaCwrMOqeA2Ksi4xdHOzpqNTYRfuGR5kOkb+ktWRLz/vYVVvtyUjsVur
mjgahmCkd9UIaytSi5TLqylY9fw46x3RO7qaOTNgkGpAqotxKBereAJ5RTf81IP/+rSCYvruLW3Q
HdypqQAjNGGMPRfX6HRZVI2ZuFKm+sJqak5nL1z480m8fdh7UbJXoOlerzQ6mgXeoIu8XwmTzRhU
Vdc6GRcrgyuGr7efppFQgNKBBFfaTfOAU6e4ayIJiM/uJH17MS2jfw14b3ydWZjC7qyM/yNh4Ffm
XVP044PvMRQ5umMNy6Wy6fAPMPd3hnVMJ9c7CMb+/gKOEFV61GNTSRUD+S+gvht5x41pOI+tcIm+
ekp2X5ytYiGJqX3wn2qr2SGXzps2F6cchgcoxF38Sc5ug9AjBKYl+nZ0KAqnGXz1ohgFhmSjQt5G
IypOCqKmm61qEL+WKIywRvlx8zd9/dCfRvK+i8dg3VjBgoX1fizgyPFuBk78WCX8Y4mNJJX65NSS
zwNFoi0OpP9aLygAfXliclTnLKgLirZVGPvB2e14y/hRqMO9yMJPyqwH4Br4nF9o4TSgK9M19rkZ
G3aDBN+J5wp8vGJMwZWkMTSaenfXCe1Tv9zJbncZd0WggHK9Aek6Jg5u9APAUHdL9dACCy8wmUYH
Nt+KZIc66n4htNkvsdDOD2aDyFhEEWNBs3cns+i3tkMDpuvLtrct9OZgq4vnvRrdr41cQ7IR0DOO
2aqV1aa66OaVBh9vB7WWpdS1shXE8jFUfzPqNtFL4tWrPAaxseSrx8spzCXykP4o4RSB+TaFJzJm
EgkoZn3Do1PqxmuaWHFXPXi9WUksEZIwZ6umwznwW5tLUPD+yqIhhqq7zDvV20qz/qY25hnXeJ7W
7jrC63uY8di/GW+kISPsrqHdGTDAz7vlnqQr4zaD7kqFuQXkt9+747IWmV+2dJF0NdVzOUYdUUsq
3uWBMUb0ANainq6sp0N1rDy7N49jIiP5aEdbAHpabwstjTO183dttRWLydjI01ChFBejbX3rQp88
gAaBwYkKsZ+ZiIzjA9rULbkUyFIbKgZrC47J0hCXooSAT+oE8+LfZhZRTHbrsgenCbl19AQMExfO
vA9bxf9r3cLPzDDHLgf12jFqqbtpOvONGyDMKBhJTcZntVwnYQXWW1N49n6dXUcDmBBtmFyiZmkA
OMZ2wQiiVrF1XysiLY6BMQYSLyfafrf0lKjeGCxU2jhVJyqJTrsnaxvcgmFF0gn3iSxz+0JdOTNN
3V35ZKiabqB+N0LADl40eE0Yfapvk0I580iGqhFXcgLGL37bRD9QA7tVCpALAm8oJudD4cnyZSnw
Y6S2tBUtg2yb7Q6T59yfIHYHqZS80w+TPSLewmFd2anT9Xq7D6j2Pu92yLvJlF5DAltAlAfw0Z1v
yLHmt5nP3OwrdMP4c9SvN4l8wQQq62gINyaWastbquEfA8lyP+xBl9+KpVHbObYMMUBW2NU/GfHp
i2+0Ex2lXWzcmgQ0tHDVG/2GXah0DhR8EBUMvwwj38qN0U6UMBmYhNoK+m0gL27jRJ+n1t5/tjUM
hosaA+jYJajZ5sjzPIansmZCnjnL7K3nCahbdDckt+kng2FTPTiruwx5xbeKT/0i7V8MWf3iSzQ1
Q/iN3e1WYPk3fndIGkc7RwIJ+vh1RJPk0ehF6/IrdLcbAbkuEy9zjI9wteFOBNYxQY9IW69mDk4x
p/wjCH3xAFOP/R/r4fb7kFTIjYKNoB+xko8mahP3zCE9CSQCFcuJi8GfmeANMhoPJKMEOSYYFJpi
U4Ap+HHEYxWFZjju7KS/LSvOimecQjW8yGhpIxIDXYISeOfk0u9r6zgxZzMBnKqiAOVQLd3P0VVB
lVn+2M8/t2EmfqEiu6M57LJcbHD2Nn391sNXPDAGaJMHsjj0S9GDTGJHht6DbIdk+exPU73dFwZT
3Xml1sp4RfFGMEza/B8dN+wnVTh6zG2vEeekIUD8WuuZ9b5Xly6oFOET8dc20hZ/r8HeELeIPBNs
ZNCH+11TJ0DZU+bjfoFYSZpzPbAsg2Kvxp90082WbY5r/c3bmH5qtLQSWY1a0X7rd+6exx2TX8ND
nIznugafc99L6FbsUBnYp5FohyTtRGeP2RzO6oPqex7Yrq+Zo9bVGMf5MDduAkG6IABcV+tYksbY
cgsXsdeBqKi5AOBoFoMrFrU01Ptu8q5WVyb8A+ywtw4c2DILNvC4p6az0Z3aqCZvJGrW3ym4Zq/5
YuReuXScpVd8ZP82PKEWmeGCaKC3d3oZPTvt0HODLZjb5AnbGEE3exm6IFbnUkLbX3n1NLiG/4qx
MiUARVb/3DqT9dlMHFwAc3cC3zmji4K2y+VQY7Zs489D0fEKa4JajFmAd7GECYYU46gXplp55WM9
d6Bql03N5gRjhtfNVjh9wssArx0PWMx0zgvLUV2KZYWxInxC/1IVtuhcjK410l9/C4HKx6MF93lB
Ep8N7IF1toeS2dzirFAuZABIOPNlN7zgdoQa6VnQIb+vTqg+TBx9X6TT6jrHQTi5LIxm76GCMKNA
2a37p62aYueKHrhqWSkQbo4S1rOt3BujSl1iPVZdNo9t7AAv2Ye/GDNwrcZqvj1OM4T2TLg1lHwo
g/FJVWzmUltIkZxAAzIhhhdeRodSFesnshmGvwoVGPapLC1h0xZRcTboi6G50uSV7K4j2WSeif27
ZRp3NrEW87JDiTObQi5SFclBVa/9O6pVfHZqCcJfdELTSjL6NgR0HMLEVwxYSEhuYV8nilVJiEfX
lEhhVkc3OVul+DYWdZ0nMXLLp6g3OSjrkGATeWuAHiDthHY+GodEcJGM27ESxVIdVv4nL13ngLSO
BtFWFzOI6t6O6qW6h3wtf60tDJLDAo5MXKncBGML7PjHlpNYH/uOyJFztzC/YbLGGjWrdqKFnqrI
Rqc08D3DU4SE1T/Ggh0gO4Ra3rM+ZE7Yb4X7d1O2Hp8nEmvwJqQHPKQIZ+QLHgyos1NrtukkAjC/
TqW1FXYW0rN6h3qLGcQ4ofDoqaAW5JNeueLdCjBeraNd5moK7W9gqsYAOblZlz9J1/4h9ApwLQPB
AaOA2BF6xO+KlrIlsCRxdAKEhZmSYqaSzUugr7ZVL/gHh/IncW0Ac3cnUsT4hc5xHUK6bb171y2M
i0Nldveq9z08t4MUab/M1ceRZ5YCviy/OrYIcl8NYL27QqiP/y58uX24/1T78bLBZMcHB4KLJCV8
J+IQ3SZCeLTrccD+eWOs1pcqihLWOot3EUqwRAE/ydyU5d0fJCTvCDP4uyP/prQkgZLtMP/+3d9m
SbXDSR324xK46kkHSNSK2XfcAxkctjiGvLHWkrnA1jdkg8SmyGQYbiFwYeN5R8wNIBxqtwvVWY69
HaB0jxnt02UjkTPEJ3DsUGTXd7zoyhdlOvOhiVyzPzp1EzcH6lXTUsSPCJhXp4BOvU7krFLoMaLL
fTEu8lgtBQwal+UPCxaWNEEui7UbH0uxVZ/rwL95tKe9vqzWgjx8m2bzscac7aX9Pv/0kDOlDHT7
z4hg9TOLDgm2hkQnZC1LgPZEzVEIM3ar5pEujUvNjxTWL5Qo+/S9aoowzuyZLdwBF0PzfV93d9hu
QCur/8LQGWe48gMrgr4ztD+7vUef7mye/ayXAtkL69tmea1Kuewnx0d2xQldDN+CNcZxrAZjfUO5
grrcLitfM8r2zcCQleiRc+21hXPslmn62hDJGP9Jcf8P3dDtZw+hjdwAETdb4+/Pi8+sl+l7hL1T
gDPkjI0PLXaki8vlz71ZOJkByPaDtLSvSzjVv/yii459uT+EfsS6ufOXJwOC+g934z/Uwbe7keh4
IACwfyM0+L9/rIqZicvocD0iQhkfeZnZn5KqmU8+cJa3gdX9aeJuODBhgJ6/6ML7FISmSD1Eu6nr
VgvETdN5f5DLvRfj8qF4NLhGLuE5NmiR3z/U7I6TtjHpH6GXlVeZDPrWKUzNpeJQPBiazkuA4uZP
LoTbk/f7qRBg5YOU6uKGJaHznSw5jGYKJ59llhoZatdSUXm2voT2bSEnwe/MBo3u+c2aRH2d/OUz
/5j+SRD6di7DyD5Ky0mITLLJ85EttdK/n1n/7dOB9+CsDTHWgwT7/aI4iKFbtqDOkRP2ybS9UhC/
uulhdAHC/UEI/w+XJdWeHyJzw2PAnYHi4/c/VrFkrjxdcmiDiv+h1eSXuG83lc+LXf90N2o1aFBu
Xvvj9gA0nIm4GCO208We/79+7QhsEXZPVJN2BKbi908yN/NofLtaj0Vt5teW1p1xU50kaTztzc9/
/1v/fC3ELkJIx0amifn4/dHMcFKjrqj2o0f4HhFXyEMP/UJk5QEIGvlbbHu/6JiOX1MM/OFv/0OL
iUI/uV1xhJE4998n36oVrru9cM/rmnRO07EAiN0F6mmshMqdIILt9+/f1nXf3+946Zlou1iucD3A
O/390jq62mN3dIpck83FLwjgqOJQsod89jpqeq/WywVquL0g/munIZ17ZzgxwKLFpyWyL33sU5H0
th7+R9I9B8+kMrYqdaydMWVLOcBdwybAI5+ojLJCCFq+2p+luiIjE9af3CTvryGE4xvPGSYwmm9u
mnd61rlduYumigYeqfMP+p29P/S4Fj9w/Pd3E9EhX6d4QmXZbZxpXVT1KMYSphnyZpDl9RsctLcw
DZ5K+0Fry/u2RmXzB8Tcf/uQt8IDvyL/Quv9+1XnVb92HWvukx6GyDnCi9TbR3uwIjIS5tVRV8xv
ev7+77/1Px5oLg23qAsoGRJOjK/997+KfMmWPsSf00h8zoXJDxF7GBJeqdGKfGdh/uCFxXKWG8uT
g+lvDSN87PLMMvpPdr//MSf/5zkLzxCQFefLzTaK/eddBVRabj3YrJ9OhWMjrxtQB94NSrkPQVvu
0f0Yul19t9PztY88EYVzwoHXRBdJ74SXOGKLcUhwxXsZTsZkuUfwyhIDDZl07pbRYXSzCcV/YkvF
MW61KnhkvyL2Y+jFaroYl+MMwG9lV2dXjcV9UiPgIB1VMTYeV7eWDx0ih+ja+pxz18Zp3eI+2Bmw
Zcow3znsvoGPUDOZc9kzeFZ5oAHdBwpaeqx7xPfqSwBKZvta7sSoPQ2yZ6BL2ux+N5LiEt6Re+l7
j+6MkKkmaC28L7nVCHLRFX484kJpjJHjhh8jPN5FZpIuMM9I26o1ZXyJM0JihD394fZ4fxSEvG6h
koPO5SbhxH93ym5i7pk3rvYJ44FdwBhIRqKp5hWbWWlHEK28Ce9fOgV2TFIWaC8LQaCISbAsai3u
7DU2aH4mWy5/KAXev/U4h10vAsN0Q0Egn39Xn2DztIGvldtpF3OVzXM5YkxteVrLm1P1DwcIL9J3
R+KNYx6w2w5pbag/onfvvWFrrE6FM2zPooqmmwDMGZ6KYWr/Jo9k3HIPUwRSLkIY5xedKPMp0XH9
f5g7kyW5jTRbv0rbXTdkmIfFvQsAMUfOzHEDSzJJzIBjdAee/n4hdVuLKRVlteuNqkxVwWAgEA73
85/zHf84IRCmN8tMIGVHd4ijv6X+xHlbOZiN7tDfsuugxlYX0T8326cST5Lx2mpNpb50WU4LSsc2
WW2EGHp94/jMOGJH6mz3ae6q5qukRW8nyPL7BW+BgF2vepLO0cTVLzaekpRIJKXUzJSXOaXxNOWp
WvbDYFfro2dg/w5lZ1vM9QCaGPugDJqdrRFpo5yk6V8CI/G/j22CipJSDMu1RZVjY9eMdF/Aaavf
zDo1djqMbPdYGQsuXEJaiR51JbklgvYQTdj7WzR+4u53GJ+zt9oxEauzeMiWiRYLTgXDhvKIOXkc
GNrvXHT3KnKWuv2mLH1utniQesp/M9F9CXqTQErXUQsp2tqjZCSQ1TeeGig+dWBN9QtjGrOj5zE3
viwqL5KI7ZDVP4vSSQ8px6f6YE/OfG+1wuWxRi1IcrC8RH1YrKws8S0R+cgqp+mLb1F8R3md4Vgx
U+rh5fKwCsIOhylM/kIafdjamU8ZrV9ZP4zK1JFi83H53uCifLCqsvc+ytLHjq5lndt0lIwlZUGy
W6aU6FK7yRCCm+W8IEiWEdVWyg09n2zpBrtNRWGgnkxb26sb5qu9Qldk+MMpBuvPpEWmn+vQ0+il
lKR92q7lb+FQpZZUXHHyK36R7lwOrLTvGFPz6it04NCrZxM9yxXJGw/IlSr7oMq0Ytcqj1qOAuvN
PlXFYj4RniVxbK7jfLSNPj94s7b6G3x9dNJhymXAn02F8PcVtKM6djJ/+K6KmbljbaScIztoDhoN
aTZzB4xrozx1PICyrUqhboV0xjjtHl3Ca07ZJNKThJ3YHdHYPQJZuZepsAWi/XUsmkIQNZYw4Awj
r+uo7I2W6cW8evTlVitfQ0ZHKVbieWnMmPFlemvmmN/RdegPiTVLFsNGq51FRJY71A86VmcnNBqV
n3zqZ4kPdK7zfS1MhH6SKb6IZJssNzUvL+KWZdW/QSO/lNSt2q1qvf6d078bXJSphTugHr7a5eqY
W7ZRnHU8EueRsG1qNRcqSz0GxNkM8mg2IDs3NdsnmSVmuil6Kz+6RmmUcNhn7HZa3XwJ3GI5NNgI
PvCUdAe39HPGwmZZ2lthwUs5wL/P8LP0FZ5LcjK+iDXOsWtU2O0C6VWUFiXfTsBTem4wAo8O7S5b
n3wsm2/YCsdZ67In5Nipv0pHoe51o6IPb66FccbSqfVUMVDTdka4hBfprZ6X3EtzzYJTMdNqHuNs
4Sb1+9V8bQwdRW3ICRCGCGpc7gbbIpkyI9VV3LONVRu3VIrhFaS6npl3Ut5q1Pks+0UhbWFkK0yq
8VKUDiI85BTCyklGroZDZ2+gBSmrUHCx83iJPZwbkS9yA/Uyt1CiteYO1373YiOSeWFLQ+t9PisX
xK2ftqf1kp4PdbYIFjxuvCNhp0r5LLEDtEffn+24IQrwUrMnbaJl0Zo1bkSRqsNc+NULmpauItQX
O41WhjI1QG63gOkUZLTP0q3lS2HCljGa/LUqCbzsg7rLXwkxEqFJgpROObNaxVNa4AsE2uZRadkw
TWy4Kyrubf54/1Hm+aX30k2K57YHMwTvzFHVZsX5s10LVXcbry47EnZmoCdb+jpzmj59s1juRrvu
g01CKdRtI1JGHHQRtPfQxB0z7inpxB6y4pWOLrMciuWA0uTo96b9TZTs2zdzvXriYNjj+iJdGjAd
C6Z3lEPzcp8rDPnYTbAsFTESPqlEc6Q8LJslA/x2EUsK99yiXDlBCo0MqlE3Gv+ijTzhYcjNdKf7
5mYOeyTV5oA+MM17d7JULD/0qCdvdc2sPppAFLH8+AFGx1E6ZEyoZH9cIXvVobJ784F9W0M5+YwS
cYAUdvGzB+SVotXpWypRmSIiX5kaNa+6Te1EZuoenZYLInOhmJayjiuV3TvpUH70cjXuKr3tsr3b
QOBkwdImWgBVYjjPBnMVEfo9lKAj/AWNXKWb8jhiuvZslA0p/Rk/H3VckIJifWHUQ1WoEs+9yOi1
6P0GVzrLFNNmGyYhfI8lsNfbrtHTrRZgXKISTs/z/TKyVQoxchv6lna9msMpUwATQD0xP2kpSjMz
e8zcbdEafhdlg9l+J/E2YIgBgW/gfcUTgd2mcn0sid6GCNNx6eEvkK6cSIatZq4uGnZLSzRDWB3J
17Rk5C7K8fazayX2FzH4QNp7c5qNW2WuvvuYuNx6EdlfHmqgnNC2gjmBVO5gwIiLIknvzYIwDwnw
We16dg9w/EeiWmGAqY0rMiJ9emJa09uKud91MGAAirm005u1lFpy6WnTQPXnrBK8RhoBDDwaiTa9
p8iG6srUB56mXU/7dK5V+YnubuPRkEtQH5DtyX8h14/fSnxa9CkuXaLf+Xptb7wJsE+MGSnrsYAZ
RRMagqJVwOq0iDeY2baGl5H2WHxAWPhbKUEt2R0zPKvS9L5kVf6G95sOcOhVtruTAxkO7LtNTn2m
mp68TE++OcYaqH3CV7rJylq8lxwU122X1+13L/Ux+fX8MutIpPiviCy09RR3ZIuprrNKtDApc0/H
7cGzixwGDWnRTLBzCqXs1MnjyMM02Fhnude0HizPyOGX0zBAr2uzAtfzCK43YXarqc7bjlPrPoxl
Uadb1y5YxyrXGni9HlSP3rrIgcdPsJ7ntoTPCQyoOVQmRwJ+eBR29RTH42ptHfd8KepjiO0TeNgm
q01mUuU+UT9fmViftWIsQPOKcVnvCPMJoINQ/Kt4zpVd0x9bL8zZ3aAA0Q9I8UP1KaVzCyVF9q5Q
1BRxnw+I+qvu4e0cfe6DIBUPRl2YKXa0aXicxVKt7BgdO6rNi0KU8TujJHwRjMPrYlT4zpDOmnAN
6A3fcqfwC0otjnx1uS7zmXEOrdCESGgXU/rs3GgMlWXk54txvWKoY+lZDXHpZDdy2ofHZqLesVqT
N2dOne8dy4kTzrJw2lOzzOYtYTgGPISfx9I9aQ1t5nEhOlUc/RzUZ1zWLNZnuBhCXBCnhdjwPMjt
jSkNO7nmR7/6+OZmtQlGFq0rjRn8lSGWxjlNgs38nd2mGoGfDJjn0W/4kuLLURobSebPdWTpOMu2
ZtE7Z3bJ6xIHpU79l1W0/ouWquxSeoAFImwAw/j7LC0zEsALPXBsN4ABbRYNdy9dO4xrgmuY/44e
G6ZB27mSZbfelI6rqH63ksnfsKse1z0b9GSY4qydyP2DfjDiwsTdsMEvKbR4VhUbxVQnrPIisJA4
1Ea0ncFjS9OseDDt8QqktFYfawTN91WfTGTgqcu/JS7fdUS6ZhrPrYFN9tTVVuXegDxy5x+Dk8zz
psTGPx+aYrXvtCK3nR07qoFVH4ebonMN70e9YWsTvBqZ3exVlut+yJ9ik3EagN7c5kPmM4KYzUbf
eIgWlGVoGuk22ynG9JzbaVDcV67M9C1FRMl8kH6VZl88wpiXOKSgFyQvC72+yVf8JFc1tNhqSzok
lS/GnAqO48PiZw0eaNA/XpUl844hXpveV+CxiQd0s2VMDH3cYdm6bp0UWAxV5TOazQxil1gxDXb9
HS4VjPyavIXPSr08Ydz2Lh0HbOwevDsZWZLZ1TmV6KXPdma3d7gfybqvGdYAtpd5/aIvtL0O/yDd
/VVDYqePj8XwPdcKoGj8rOY0aU4dPGeqHVa19hoIxJsgwCdDZsZ6LHL1T3Dei3D2Z8UGcghzAjgi
PsAOiFuflPGAw3cll2XaFUs5Pw0W9U88CYp7mY3TlmlFMkVBI1/gzExX7Hf/KTf+d2+PAABcDOkI
pfLTx518F4WZOuCdnkvsS7RPg7gYbLt/lHY2PAXGkP6oqOneZm0+nDVL+/FreeTz+18mNugjmLm5
EOizF/XkT+l95NOlp1USoE7BZCgkwYUKw37sgP1p3EDx6Dar384XNx6eevaWXfzrv8BnWeKigjCf
YbNjoEqb9qcLINhN6EDeF3BhuMmxXKdHLRf6c8BHP/vuNL86PIv/QXn/Czrh8q5IQeDCXMaVbPN/
/tgp0TyTDm1Q81r5xMQmP86SSkMTr2oe6wUhh7Tw/VNhANeosH3fg5ao/0H/+culh4Ln/A5PAGFM
HdTlf//Tpfd9SViYb4aKSq9qj44L1O2ky2mWEQDEbqVbgz3+fdbZ/UcdpPoNSJVx2P768v8uHP/5
/mdTBdQEdAFzWBeR7NOVgMvStIaBTbxYnMXmHJWw/dZ7IdeP3unkfI9txfSiHjnFuWTkxh8mO/F8
WwFrotm3GIzqqrKlqd1Sk9MOPyTVu4SAc9dLT6ntleueLcAyh3MwQoCZxVpRZio8xeKd4UeyM5cF
V+uXaVN22GIibTQq/bQqH0Ot6rJWboWtX9qKgVnVj8Qv7PYFn7hvXvvFRPDCyZIp3aMBC8AXLniq
feVN0o5KFxVkO7WBXREhJ3EYKs1udElg2GmfGbwvlG9PZv1BdFQfQ9ljH4wE4LAvyO8Gxx2oKdWp
rFXi/INK/pfBpGcwWAYg41AHiUZsfbrkOibahb4lkmVgnWOFM2abtD5lz52ZPxUYQc5O1arj1NZ0
+rK7voEm7+xKcZmdT0setbpo97++DYy/3AcMwhjA+ZAvPVQ2yG8/343jSiG3BoduGww+nCdJ0kw7
jk1haE/jUsMF8JOZZCQ+yi5KrWBtNpPHzui6Ry/jN9LACn1SNFT0B2xti77DvWPQGDYjenyQrR6e
fGLz6X6hPSnbyEbrXj1qHnB7KuW8iMnxXfauXvesDfTjHVWBA7gClNttaXBek71tEi0Ip86EBKvM
BnMGnAwcL3WysDdMkf02dF8LfINTOXuUU/N7PqJ+OPadtApFubwNXfbBH920O7DtHHXGN21mbwm6
Sy0ctcI/l/AP7RiUvfNsdmtfYfTtVI9YPiXNqzA86jGW0Z446QLw6LdtgXwSBkThOCLPSE+RMY4O
ngvDHIvbhY2qd+T4w8Ab8PRabBZV9NONa/YNCmLT9ZRRCZ0HKvac5eACAnKfJgNuVqoVFuYp/Bnu
Y8oX9STn1nofNGcSp0Ehv2yyDF4bFlgzybbNyngFh/SAL5fO33XdVtjL8ms59pID8rD6NP3aixOV
Il3vB35YTdQCEXHjgr1Btq0TDVXNc2qZc56bAjLEBTkFzAwMw5gTBvO1MxdBG4NpQDGHD9lv+BbW
JCZjuJTbwfGnd1GlNj0dIFeOykgxxU5ZMWwnRXtUxC6Oj5BNmYuDScLrxCBAIU+Q1Ia2GcDK5zfU
0ZvmsdVrbnMHQ9Ecealo5Td4p7j3Q24A2MzQVkfQPAzCNOuc9sHl/GoMGu+VutUO/6q/3Ipy0EWY
a97wwpGMjTDWF5xwQ2lm6iYdgs69NyidO2JmMnCO+26VEdvJ6QqGiGpsE6NMs12jKcM5kQTkQ+dA
4vJrgAbJC1F3GOhB6ds9SAZoVHVvJN/tbCQPVS0Sw5iE2ngcKuUNx0XrsTJpbiOf6nKYvBAlWJ/+
4Sn2easE4JB9r3Mpv7mUp1ifhpwQz4We5WsKXQs4XqqC/m7taXlhO7MeGm60f3OOe3k/9gkXqBff
h+F9emCxGZ2m2eT9rFqzHuAXf1vIuWQ0pGdfM6eXX3+9Jv1liMv7gcqmJCzAHAoT8NP7eVogKiAx
pOE8CqiU16ubLA22PTnI16KGLAPUaq5OU0BDWJBL2wjHwFQ7Zu3+q+mm7yUV2xyQXTuWqwdiFnZ0
4UdNIvMkDnDKReyH2nMp5uacEYsmb5rbz7/+DJ/H7pePwCcwKcP1+O/6p1WV81mSTSXUvVSBfSFt
YGw9clGx661orrRXeTsdGfA8EUvY/fqtf+/z+vOTHT8OxQy0HjH5D2CxfZrGtu2EL3JK3G2TE7nB
vlgCyB1kQ4Is0Z0puG7MmTwRdmOsroOb4vXQZLG+qLFzptgcoYBHbBohOw2csQnqWZO555BJtgH8
1vrNrVzuNXdFmCDpySEmIt8TZFvfmTAzp52hXYncC8DmoD/N4a8/3V/ufYYAXFtcIyxBlEV/eoZq
zZykTTsL0slLEdN/OP9IC3iuhkHQFCe6VvzDPtW6jON+vpyQBoHY40Jjx8ie+ecHZAprEPxQ2u3k
oqN6Jyl1M/5UQ6kjecmDwO5lfvKQI+qdmfauGRZsrKyYBJBFb++Yl0tktzoBE+gcAXMdt6+fmqGy
RxwIOaEBzmPkkL3MImS0Mqx+0upJPaZml6cHrESI9XmbRRWnYn1Pmq/mzGoX46HEw/FNcDrcyMv0
mNV3ePr9Uv9bfWU34nvzMPbfv49X7+KXhWT/srbs8n7f/rsP9n9Jt+tlfv+vG8mevw/jf4TvTflT
JdnlNX+0uVrOb+zePA6q/MI5sl6cB5LX/N//Y9m/+dyalB2A3OZ4eSnf+K9KMsv8zXFYtTH84Mfx
rcuqNkCFzHiV8RvrqwHk29cNz4GE+u9UklE79tMdy7RXh8bG/gOEL1R5cNs/37FuOVsiywm0kSE5
zon9RIRtuuUMbceTKNO9260SgYkMldNW68lf1a0JYx7fr+5FCnMeiXhCvqBK3POEx2Knaz5Dt9IC
AesCyGc+2dE+hBi3c2zSTKO+nHjKUY5Uu2M4VF0SDqypG3Ogtw8Zv91MTQI5ljRuiDnr1DObjy0T
qW8LUEG7ZpV+0qbAhzJAbmGc3eJHsrD9hVrXPOMxNG5b5qx3Ji7y20nm+tFzZX125hFCT4tEZhFQ
67Nno86GN0/E2XyNb7Tod+DprkAPbzx3PIKT/95ZvCCbvPtU1wjpGeuHZU60CtSXzgVJJMXu38z8
BTLNA1GYM482INf1jijZwc4O5Xti4OfQ1C3h4/fE7d6atfsKP+MImGxD8vMkE3FuPbXNpbj1UvfW
SJvbuiHjBkdjLxPjC11AMTLWzk020rtt/OIh68VDA66KybR3bab1JkWzpvNrM/TpqazUrfRfClK3
Vp6Q3sFrDWPOHdR5lmQimkmEbqu9daNLwsWs78Yhfbic69HFizecDvfOWD+7/nrOyIcsc/LKlOhZ
DgxKOPgv7fAIs5UqVW9rieZuwadMVoF0fcqexmtfh3ojFTQoR0tu5hnHan0pUdJfLdQh4vfLGrdd
ccZEdW9yWiF2kJ68NiBsOtKknZonBqb8TXL/KjPqH5h5rbCC8UlMVvT9vhv8G7PjHX12mN5S7JnA
EpflyTOX8VjcQOjQfeMG48EG1f2dNoKPBtOoNt5pZnFTYP/HfFLKMmLs5pi3UzMwWdyu6+uMhJGp
J4wnTjhafTwv2kOtm++iNfeldWOTJYtWDhlBQIoRfhiI6vFFqzSsjut2SNtHB6CotbPt6p59XqhQ
piez2GkaCe/8lqD8QQts8nDFJpDmtTU61+NMf2Tjb7v2aR2ek4aYU9+/rV4Si9rZ26LctKl7tczr
0avtt7xP4SqVO6VXN4uGR9pueadLaqSDdIaKfNDKt2E2jomY98BEIw+oiyJ0yJwkC2d/1xEZx4KV
XvvKALGVvTnmO3fQaQVLZsz6a0nu0L83Mr4n3B4JU5J6lj+YWtzppXzA+xdLP9uxKQh1ZUEQeeFM
hlPbdU4E0zc+ZhT6jY+FB6l8cuIBSzNZvgELEqHjbW/cB9P8bBTe1pZXvnU1OSd2ISjP3rILFnWe
svLUu0++VhzpWibaP2yYNoVeQwVwTn3FkL4FFeq60yR3SyUfGO7zm/SBts/7brq3u+81agQA0b42
KMIttgqQjdN2ofQPbt9tfX04W22xdUUA4SRQYbnv2yaS2BIuUahONSFYjQ0IntC16htH618qz9kv
ZvLoNZw7hDhrZU3CSAvuCBKcNPdu5mToMeACKXIg3L+R666pAcI1835who2TvS22czsA9IjTgaCT
0p+Sbr6mtO/Z1+1vF9NCJMgrrA3xDdpKVXfluFgevCbdjYOQoSf2dnrMyq09a0/DCKPLZECZFsoP
ezt4xDx5axErQcYlrcqEOuoB+4UuaXZlfF38ZUdtWJwG3nbtdx23b6+7Gw/R0tTTlFUh+QGnKwo4
LUdjW56Cojxg1MFkkiYn0TQfgj0iC3oCzXVy9ogBx36dt24mH1zcN0w2gT/pACw4KVbBs9+IgZVf
vAXAAbB+FeKqH6suGjz9xFb9hrTOGUhSwIRPK06LNvs3E7SB0POsDJpJ8ZFN8w18+DNkMdod4Nef
MM3cUZbshAhO3BzevualocCcHI6G+Qoy52F0qvepna+JccJByUj2j2Oj7zH+zOdRmA7jQbu+pqet
uHdocLuVsGKvTf0lKTbOQKrdIo0sCz1Kc3AGZNLEQNE3pWDGDmvGdgiuZJC/ExENwpJ41NE0UFvT
YZ94DKjrQSACt49aDQmtEhik6/HU7LTSd26KpjyMCtKCx9k6hDzmxGYiTwFgpT0z022Ah2XTpfkz
a34V1cuDmcTr5JLd0tuTWfgvXTY/tnaCr6T3HntgELHkyyoBR8VTN53r5jav8SKYeWIDTTTmCEzy
cTbbD/J039bJ+pL186kpCCohduz9Rr+xiRmFGH5fBI6Yd9GDzck4LI85vw51bOaYn3k4pMzv28pc
o4tXJa4IyYZjww9ETv1zP6HlkEBXoQQ/revFs+6q8UDhVXqgq+2qWN89k/T7wv+LqXVfkJcijclw
i5YT7QOqyKYGipVr6y5oOgn70lq2C8HiEFvFdSMWNh7UI7qA7eZ5fdEn64e2dH24GkwNOMvnPBBT
ys1UP0HBsc+45c9llXyhMPitlABTRXY9N8ELQ7N3EAW3jsMTyh4/MnXozPu0lVB4A+088lD6ggms
2RW6rsWWM+tHmVEgbDKl2MmWSEYmXBqcC80Ii3JqY7A5Fst3hc0JBdGSXR7N1XCNI6Xb2bCAt8nl
ilW6h/UlqABn0+l5NWZUJMFFf2rwm8WzXYE9KTIrRNxlqJOVVzk7ehbmVLw44HTIV3bzd1sbva3f
cDco/H5xJRyyEUE+Hr0x+wAKmrCdWs+cb0EsrDk8EThMhyZxynNGnu66dlHSctsYmf9M2E2GkQlm
gYsNZrFZ9yKcmOBFvsduaSWR6JIApxeWYa4LDxVgT6RPL0K9drl9Th2hRXWQ3BLUYJyX6ke2F8wX
R/+LNhIvrBDuWEYsXcLeG8NWjXDZbP06Lb8GbeCG0LOIHDrLNX1dDx3NcQwZAbrppXZXNklK8q7+
AoH4uBh4drKkj+ZuznD/NA+dys4rQiIL21iBgOsF+svkn5oRtTYaNcu7Fv6grkZfVbeAYFk9uxKD
QDEG9rY1luauxkVSBtZR6M6dny7+QWbiZYQYtrXy/UDxx/2KAfSRQQe1u1YgEK50xdQ1tQEAK8BA
sQRfsAPIOuyyznpuhOdt0Dd//GdNLNjQZksBGPUetHk8LHqtQl8bgW5o06HTXG5ru2IkvlyZvfk1
xzFmzubHxEbTFgkMy+aPc/u/ddz6l4eoP5+h/t8vD2X/C49bF835X5+2Tu81TPDmz2etywv+OGoZ
7m+MyFBQLoI5g8FL/eofRy3/N/qbXeqiTEQpH/8Dp6D/OmoZ1m9M9VAvOB57ZEvM/zlqGb/R+07v
s85owyYfgHjyb7Q/Xw5S/yMNeJaOHEbPi0cNAQ9p+/M0CRuDkVgC54E+NXs3GRjdWBJapLYu/zCu
+Vn2+O934o24GmQqPk/LRkMWftJUMSTgS+i/w8YX2sC2trWnf0UF+sdM388C1h9v6NqWywnyYh/+
LCKtExYMOwDeS8cY1gxlgMQa1fIDSEMeItD3jJJn085i1QfaH8ID9/DfM7X/7rIyJCGHGTAIJtb4
8/k1kQaKBw/xRqcxOya/1C87JN+xifW2ZFP5p7vt9o+v688E7797N4aw3EDMEgD9f5LqVJaMDUC3
WBis189a0gOSSqkfZnAupm6+/fW7/d11RSLgo12qLG39k3YL4Sgji9sCkyrqnW2uGrBM7wJ0gBUJ
eTUCRWfdlib/+PX78jv5fKvSKUXRNuFGAiW/q1x/GjrOLlm4krPW7AIMXDu4oeUIucu1viU9uKFF
4+n963f8m09K5EonIRggfGDn+/lb5EQ09H5fx4bV+GuYIyvvqS8TV6W3DnHFzo7nPtRZM8WP8ut3
du2fNTs+HXwApBTLtPgnYvmnO4jRWwux2NzOo4YxYlH05fJQM9mQTiwnH9Izk6ushZK19xKT576B
n+3AQFH/oik9lfCIB/YrneMu95R1VASCUHS+G+M6PzoFegf7fTYN0biUl3KHZmrPl+aEEqri1HyV
/cVtG7SmfQtkq1c7ZQ5G/Uii3sLq0ki2b8OAqXjj+J0DUEyBW4qXqaGrRF6SnmMLIsYnVX03cVsw
/Ooxmm7Ac4mjZrZ4RMsCGl+oY1mEY0MJ67JR0KrMeC29yYy0vBVYAYG+tSeC++XKGapfxnprjg6Q
7NiDYbhA9gF3Mu8W6I4NWmWtzxF6Ltp0MdF1EXqzrD9GEHEvRa/l7i438vIesO/AcYlu2620+66J
BTABwG+knqOqa4IuJqrU5JuJyTH+uyWf+z1RvpFfMkZ/zoRdSTFE5a1vc+uwFyUjYUAOKIT1Sj1W
QYlPolUQdvu2fEtdl4Wmt7nBYsDbxqMUBjs9jHsuOykGLNUW82tnbQZzZkiw6ul4TUTFtKNq8O2D
vrrj92yYIXXSrVl8WOwnurBLhmLFp2647ESKmeFyy4zsycpSEhCTSsvmUAeDIA+jyWF5BQdAjbFc
Zsd4CSyMjgwaQMvU14R6oJP2UqO6d4OJs8meynrA0BHyvIBbpEaRijuYv7p2op2uchTb8KGoE6Jo
dtm9aGUqcctlTsZGFxRbIkKtgRAorxs12t0NPDwMg7Xd2sU2G2uKukG6r9BaWuVK1sJm0oN40Ue/
vIeYmmfHWpeLfZVlEO/DgUJqLIW5U2reBfaCG+9s1MLRXrKa6wFBigAkrdBZ7eJSjYltOMurCXpm
Ofteb1Zn2VnA/MeCIcFH1+ZwRKJMMVLFIOKOswXCuOd7ucZdlqff9ElrjQfbV4kFDQDmxhKKTvMc
qOSZki+rbrZuCFut72KoJnbyyu8LgaqcdJIdizeCnK/H1vsxVbbZAWUtyyBaiHfwcyQQlZIf46Qb
pa6cv9ReN9KAl1pknWCJwB0qwbC9MK+TZCaUU+AhrhOJu3fN/DBPGu0h9aV8EVbe3U82T+rIWIfM
CPtgvpxxqay4qrzefbUgPuzqFeI3+2Z8w+FC9R3kjzqwr3UxTJjEW4U32l4vwKrabd3snPoK9ExV
LMZD5hrrI2ay5ZtmKOM96Mvq1WIV+daZAb6xjr/TSCeBXt2mTaZ/7Qc/+CiXRLxLk563C4BiGrfK
72bvAkVKdAYFrnbndlliha0H5iNl4G6GZtLYD82UiQ77ecD1XKHEPyXqsu745tBUYTKUJfXImSNA
c/jOuzdWaxqleGTh58z0Crx1ueUswGycxMXqM9tN8WpMcuVP9Dz7YwHpCbTcLaiULNskj2HWlDjE
SAG8YnVkCtFNZRaENSXCWrQqXTyxMwfw6478BxnWLIE6n4v6CZt5TtrOqLSORnATjArm/8YP05Sq
lRDmDsZ7zRIJ/UjgCDH21qYxbJbEao8yaBA/6FLPv2hOA18wsTOC7pe+uxfhl/RfBBniatwnWsLN
3gXe/Ug0CJaO3yXc77ZdI58VQ7DRS+IXW7tokbJdL9PGDTpsDnxhaOr2BNeuq698KpswPWgZluWe
YkCa2Th74cX30vuhnKjLQVTODr4nRHaTE8qTQDmCrC1jXldxBjabhfFzPxE3wX0n+iOsPZOqH1t5
ku6V2nB3gykDd6v4tSWQHUVQhmQzLRv0XEVdy1gmyZdABqiPhPurmtW9seYHIP3MORt0QbplNATz
sJYwWmK7kD1EJSIK1SaHlTVuCJ36HNxwwWfp9wBDQvCYCuSKc6Yvpdyu2YrSSdOBM53GAqN/aALu
zz4Me5j7c9/5KIsXrtdyMGAHQeS0FtndlmIU9ok11wMjEbTC5zmNR2APlXwQ34JFlByrYbZtoDnk
oIoDTdeb08LA3L7ic63rC+gSpYdjyryMx4nt5CSdi2Qyb2aGugP4nMHoKQ7wkDfcwdQXQGhrAVpR
I7uIDiqtLv3qMqk0NiwENtD5AbenPMwEErHLzQNtVohu+UPrAz3dC5a+MkTOfkzplPmRiYzAMaGF
0+j1uSQfpWkfQzcNewME9BwuRpsVuIEz24sMCBn88ux8oImlT73lkknEWFo6DrSTwKe7pvWdGp/6
xU4cDmtJ7gbzuRp2eKbaPjYADX2b/U50kUoh0MGs0ZyNqp3xlUSw/ZS7Daq6Jnv/27AwGwx7Gn+/
Sox91qYMho6SKILw9T7V/dHeStUkT261JPNAojPxp60sEvWCfI6D3nC18sRw179833KtDhgBxHBD
Y9J65Omf44WCU01xKoao6RxMLWVzxEgM48FSGWAmvAIgy4TnrxtAlD6tb4RAzI29Fi7IRCeX7cPs
6LZ/WIn5enGaq5KOpZIGl+Ps2XN91cLNJG7WXQYLKNmr+8LijUJR4sPPMbcnfh9JFXgfqeE7L/+f
vfNGkp3ZkvRWxkbHM3AijJKcZ3GmwKpu3gIN0AgAAblX0fvpffWXr4nZjDBmo4/6k6qszARwwo/7
5+0so29P+saFOFTFJyl96+JUbvmB1d3XO8/Mmno5d1B61imaqbORqDtyMSFHwQjG2UzzBQx7rE88
mEhPGRIma4GpDUWVuzxMUy6fkUZc1kVcJuGEfua35LyJuSRfIKv0OeM0xgc7MPwsHC81vkji2ee+
tHLJgJe6E8/0ApqsA6r95s6iP9VA8O1zW1EKvSzcFJHF90iWLcE8hd37aChpbPqsd/yfKdTEDgMg
NuUOOLVvbCFQEp4w/L6VB5w5U3GYjJAbJwNGG2/SQvdYxaWL176PdUtnQ9f79UtGFk2dumIaSMNk
JCygfvhx46yFSqhxyFNGiSWiBhcGxhiORhAq8oJvHgLPBztrxDQxYa8hAegCxNJmQIE4ex5sPqPb
Jwc3iECVyShtfohO6mCZoJgwkEb6jF897ICh8Chi0hFFtCHVcKfkyYLbcA7LmMDgpKjWWjWS/MZt
JFVBbg9edwe4nDx1/Js79dBtbX/imjSzNMvfyTQ2YOQj3r7wT5TR270u+Yq9UUxe/xiRB/UrsfXQ
LbCH1tTHcJL/rnF1z4eql9ia8jS1f/F6Zxc5WtMnKB7xRFFx5IxPmciI1YCvpVmD2BTnJzlKbzNV
mDpBJPrGLsj79EK9UP7l+071TqkyKZ7MdZRPuprC5vtyM/vSw4TfP3bL1MWS6DSXKQzDX1A15WNk
wJJB2u26z9bWuUuKaDTZE7pkmU4zoaYroiwDIPffBMK6LpJihUuPy510KvdXa2j1mgh8IbcQnQhC
Mhq7MCPr3v6es3x+JxoDmNnQQXYL23xwQfNQDYvfyRvPIML7gN/Yht8qjdrnyG3pMeGjp4kRRisg
gzKeEY0hwvHA78wdRbOIAXRhjrRixJbxA7IWimlT0bcyjSaCGi3GZkJwrEBj71X04I62ZyA3C42z
b8uzPN07PQ0oK5smReAxss2dBXRO8TpX2diuIyZGcjwcLsRC+m0PrtW1xUNsTlEFn653PmopxvdG
t9U78mhxYSKzqg2DaHKOu7z71ORgcjQ7qzh5cGFefNB/7LPc0dPLfML3xzMpsnmajkbyxe3KaQin
DCjQsSUkRTFdcMiMjMIHKMo+yyfVQwGa5xeZFDwkgwCXxTJKJjAHWmkWj6LykCA7aMuLFKn2pYmj
tFg0Lsct/F34FFc+6b5wCXRDEY0l2O9uYx7kjyUs23rp4l48kW12bUoLbBktqqTsMmz82nmRo+IY
EDFQX8xIC8phKHStlpVTypPthxUm/Tif9H+YUP6/Nvg//+9OjKe/jfops+L7f/zbv3b1rajH+vu3
08X3v/1LX8CL+FvRcaX3t//1z5/zH5KhHfwDpQMLF4nse6lZ9N/uDMv9h2vBicBUZt2RKHcD7n9J
htY/7mogFY8oFSj3dz/+f7oz7H/YNlIirbl33ERohv7/i2TIYfL/kGL4NkFCZ+LBdI0YSVrtfxdG
OAhykGGXn9VCJMNCjl7v0PPQcM82DOj7bmd++SBjt2YTqS93JnrWjr68Npzr3q1gmK5d0nDJc76r
KBa2ojcIWT9OW3fsnhqq6P2BE3vgB9aKowfrxKwzvb+Bk+uDxzy6+udPnNqM5kpV/uiCiA3IPw6c
eL3r9/S+v99rOn/2JgGhN/YH8tR6TvHkjoSAiNGwDQtr4kvsVXKkpA4eRDMT0UtT/TbBvl5K1d9c
bfETe/LT+97Lg13DyfFMgtNZZvfok6knAmhxWZ3pnVqxwZPXNBPFNfPULc9lcAlKwRRTOvY+b0yM
T2V/E0lsvGeVkFduN8ESFmj9bkwquHAbBj2SGsNe6Cy4KNn07Luzn0Hc72z8n8bITzQLx3sx1HjD
T4BfhfobDnG85HHkl0+T4f22RhYQ1i2CXTjnP0HCGzgHTnGlU2OGc3j/M+gZ8Bk2eZ/++SpDPRZX
026Dy6ib25jxfxWoW0njWKusV/2qnjyf2o/IWiWsFn5dwhbvdD2w/0jtUV6VJVhy9mlx9Vi37m2I
GCt518eItv/yqU4A8Tr+CPwq9xG/hUFAxVjx6pi8zbm4J4nkAH9L8Gcj9QQ7afN6ddwBwGl1cR1R
d2yKyPLgMvs2f4nBywelbh4VDxQi6H5Jb1uXluZuSCkerbAUkVFsgxGqZ2rfhOJnjoXDSdT3jNxD
xuPDazUuarbsxfb+5uYpFu55whq6aHTs/eZB+UN1Hr/RGW8AJTnwGvbSbr16f39bK4fijwh+47XS
vMFOK34AkFfLweCXBk3i/4ah7n5BsnGiIpa7g9AW7HKnvzlT7F9cr9AU6Hbul13ft5vhcCkkNJFK
m0zlzNsL/tM3MzYfrDKuB3SwGqR6iG9joca2fO5aGaxzQMtXI2uLI7VE2Rax6z4WwxN/48zYragE
IXQhdbhueIadBI7XdeJH9bBgAKFsI/DBK3PZXqgCxeLXTPHRx5N1JgghVoGtus+smEi0sq7eE7IE
u+A5wyoNWCSz3w+SGy5yDxBHBQvFs+t4F6jQuTkmXAacrXVjQ36RFMLHgCccKnfOIEIayndC+Tcf
aV0Ohiih4niK5qXbGeUC++K9dy/7CWvy2jqaiAmL2YHE7hb+Y2uOznujwvEpd4N63SV22kKv0Ol3
MnAhQCvsjmEJQ4P5a3zSwC4vfOvVe5caFmhztpn3CokBs4+ZXHDKN4dgpoLbEpyr/L7usXxafruu
bewwrHnjp6gOUr5aMnpQbChWbV6wvjdb+1zoaKapYeoWY2w7K7cYaL/KTHOpuW2kOBkG3MwQVnep
aY4t3YBJuM0cHPTBmPsXTE4OIOd4fDZrBts2VCYR6yA5kDpmgmD498+EAJwfwa/dUIDq7RUsDkUe
7sniVslwMEzeoRSet46q6ELVhrGqEpgfVtu/wDl1xjXQjW7tmLGzduKm5RVWFMMOXBIONaxwf213
b9hpvFSVGGETuG91G9UPqbKsS47l47Uw4+5Ad5H707O2SBaFTcTE8E1EJ9HK4oB1wWe2SUJnbzXW
KzSA7D3Cn/KuGv/gzIQIZjkSCSTYufYNlr6Rg4IyW0LvsnkE1UstjTy4VR+/EfhMqceUekcninxQ
fqp2nQiRmGPhQZS7o+uRVoujtHKDemzICGYxR0sTX1GLhUS5C88fiWr0HJA2RKM5ZTVhVt6aJv7b
yZocvTHtHKKDKzgJ2bNiWNopgDEmPIUa6wZhuZhkNKcEm+q09z6v7L0lwQ+M3YQpZ0qDNdJZd+H9
Z83PuSRaliK/IgtXmxBm1SvkgRkTgOUdUqTTB8KKxpJlTLjqcBV+TqATjqCa8RAws657mnUXHlnA
Bbp+uU5JKiKMo1ebtd3BbA2S7xltf+F1nBAzu5V0oRgfgOhnBwdDbXCpQP0/zOEszrPHmp6lrr1X
FVF53DZi0VUVfJjRGqJ1K6Zo7al0l7gA003iln8GV527HCBuLe/ilOEdIW26q6gvh73p62jXxCVN
eWFNZpc+emfdKd2dscbxcVioU+aiIZx5TLHqH7Wd3sWEzuYLZXntU2o2pP29YFwKc9JLiPTjvjMH
/70bTIqXxnD8Y+gkZAZoXnpqU/dd3YjXvonmN9OJwqOeEvN+STiXICVByZir7QPOydZb+IlPqYA/
Gt5jloHj9mbD209WVp3wV847YkrD2raxz/ghWwBlxJArZ6u8xJVIFmHat1v2Av7aiELurVAJ6Kjh
gdwNwaGf4R77QxxdyRfeLU8chJr7k4rnXb636fl7NEiwl0rpC4yyiD6aubipkchQHXs4nevqBQGN
+7Nl05Dq2OJvwsb/7AssXYDp+RaDCNl0aq4f2N4/i0Rn0aImk7YRnPj/gjoX0SIkaNIvueH3O2Il
9jGsEE5N4ecxgfQmOPj8Qmw+Q3ulNcO85aEfHHs3TN84q34aunePJuJ+sYhdWNiRl4lHKFv1SQPs
x1jZ3hcGoB8AFtdP9DHD1+gs+A+0McRXWbePcNCtrd2kZ9N328cM/gD/A91/C2oUdh4/f+MZ4oFo
fAWjuhqeWf3c5T1j3MapuDap91boYHow6NuATgx0JW4hIKU0DyBWozY74sy1qpdJy5eYrcaBJG6/
JN4irkHXPvSksZaZsF/SvFr5Yv5hggUiMGXppo48/FukWUoZOuumo4cr7DBgWaWmZSPAAEODwoYC
noTevck8CM0Zk/nGWML87d/Y/QZH7jTV2hqhM9YKAmtF0/HPPEz1V5GPuNto1uyus2dRg0ip5bWv
cJ0E7hQ9ZU0UbeGSKiJS6fzbRd2hG83h2cKodSXpZlyoHR/WbmsnmwHnEEVuPOf8MYSY3YZsxbIW
k0sNY3UARbZOR8xFNMw5m2ZU7h8nC0l8pcG9oNWZqBGQ/SsNCONZ5FNL57m2jL1rK0T8qr4HnFrO
ustQ+O1K68p8DSfh/9HWVG7gwdlLD0zzuo/8ZqVj1W+Vlu0mo9Zm4+CD2YRDGNw3AmI1UKSdRp5k
f8glfXA8eQaJ7CwHVfprCMzeIc8rsa1rQSYSgbdlU7KNQNBdDIP7BGKn/+ogmeWdfccH2+1aBq6x
94Vstp432UgJWqxDICl00zjdUgwe/ihjfJxavI5OlNFjzk1xaSUBgKB7MVFSe/Ourgy9mV2gGwMB
tSXgKy60dMiOQ0u7YeuOahdaNLk1Os+2+JLMm04Lf4s4jsTdOxpp1YO+AMn86KGvPUwMBVXRtn8S
H26RmXVfPXUUC9fV+ePMvLIF2uyeau0yDWN6bbz0aszMbtaUjgsi6OazNq2r9Ck8Ic/bLoGcgtnO
KzR/HdjDeoiM/k80ze5nydPtDzlcCEHNwLerpkpjD409hAUas5RcsL1yzoh7ONssD789EA2F7y6s
u33gls4DVyxYGKj057Dp2IO2lsw+zKBHYQDOc4mHWMZIHt70wg64/c4aNu2NXae7aOaWonoLIEw9
5GdRjjjgQzGj/zeZj6bcE7QHPNI+eW6HBSkyjE/LSbt7r7tP8bvTUyHAU4UeNxfx/wH3qPGkuESx
sdZO/APDN94xE/ZvXmwWuOD6We+NrHdfs7ryrtDy5CbOvXZLgodGMSR5CeQf9vzDGDXmLjBMOMEd
NIXHgbIUAmR+TM6mrwa1n2li/HF8Edx4UMx7j7YBG5B9kj5gxZhBePPNS61QbUuAkG/jlI+YV7Eb
AHOqaYCLSoHFLMofMqdqcJyDxcP+FDr5OS28s0UFEfGkfj6kok1TjjsBHrfcxuHBUenJsMjYSAYr
X7khvjrxXeQYC0XfD8dwYukbpLQ1EwQdF8mQxQudeB9Tn+klS9JXAaZwSUnIreMfrQl2MjPWEJ4V
z+mTioGhTAanEzE3/boNaKhrWNO23aDI96bDyU3M8jQk8rtQAne8pQwgC0zjicGwTvlRehskPK1E
DE8BFdchIKIFr/VNa2Af9lgcEuWP60GhGIZpa2wiSEqLafDOU95nZ0wY40/hd8UF1pP7a0WN9Qjr
LDvRxZ6tVMUSddZZsgbqJnaMP49Bpb9wu2GTy4bkPHG9sopT41qPsOQCy0sOVSuNNTAYe5Wp9jQJ
JHOTQ+mqS1xolUY6Y4FXxU4Hg/UWY1FmPaUxYxhVtfBseRoKfePeWSxghYU7EeCG6zC8m5HYlEb0
FnfipZj0s5Ce2Ei/L+5k7Zeqxh7T9WwPh/F1okwNdSt3PxuKa461oJHK0XH1CqaFsp3AeZsJ2Mew
ph+UF5CF9C0sbVwKZ3rQeZqrWwaOaV0I62cSuP0msnZUMqFFm51PXbNgU0O/V/dqGrU45fxt+3tR
4wZ+7TMSwz4g/LZwsed/lBld7/k0X1EQnNWUdT86M3+q+yyVGc5LR8XcJorRT5lsDzmkmiUtU19G
AVFJWt5zPBq/SLsrYJTX2pw+EYiwLk/jAw0JM70zPU0UsW8cfBnGm9l3VqVjNezmUv78Ktb4JI13
a8BJwAR4GlUI6HAoIHCZLf594qFnJ28GUIVufSgSpklpNt4B5y+ChUupBWDcC2Mp9lHTReqkV35t
slZbA+Fr9rTvsBmX6oTztP4z1YG+Ny6bwyIHybOKeMitZDRNLwbkHUI2Q/RFyKxfDaGXrIcyObSm
zWk/cv6YPLkOI6QOkj0s0Slj8oR3xfUwbHNm4SUy0C+cM7XH9dzeI8ugo+vZ3sTAT/lo0DT96Asn
w/Pc0TBLFvucZdGR8rPf0VN/nIQkYFsc7IBuRYuZIpNedKqr+JjVPDdRcmhlirclMpDh5Mcc9tjS
NYVYEy2uN8hvbxVYWyPKX/usGc/QkQ06UQhUWjYVgTg6VGffPGPeJxFw9cLiJEc1yUWpZlxhPu6W
uk+HtbSs99aM3jPm26W0290AgAa6Ycy5m9RxHfaHMibFgvn6LgP7z+AQ15CEeJYmxmcRTg1r+8Ld
JpgKRpPmGRp0Kcz1L1gD2ChTObAwgPbHbnCtDdoZ7JAuBicHdgTnQ8AdHqdlG5JAaPr5ly/4zP8D
YM+qzW0sprcm8cQjTSF0fETVIWQfgABQvppWshUlZRasY1c8tt+wzJ4aVU4H21R/0eeqBe/HZ1m5
PQ7v3nnBy/EusMg/4kX9rPuO29XYf1hG+1h71l/hivc2in5GnfzmbngaBCcXR3Eaj37JSu5DMjRU
Ydn2IhGyXE5Qk2e4uWndjpQNU2+cNg5wkrLfJ6BWPwCkUChsWcVVAtZkVjTjUyBqLPF4a1ewZQoG
TfZBRemDde3aaMcTj6q/XuAhKdMVxeQLs4W0zSJ3OzTiMPXOtqvdg6AsdWEb/q5N5ltF0HPJy6Hl
EjZFHrefvJnPskp3cAouFWGbdVoOG+p9eayqfUYGcilSA0Wg6MpdOactzIjav1bwH++dmQsYlM+4
43CLt8OGDSAcJdNsNnVGJWPQPBXM5glbCzRPjk1l8MDCg2yGOIQDFXkZyEhOFTC6BPsln317mr3d
t9qGTiFOquTbBw7VBiYNzGLcIjYR/KB8AvXe28QjG4xhII/BHP9ozMaZ62HLT3ny5/wKJhfM+exd
3DjH9N9RaRqW73nSPw00lQN1AqPEIB21alXn82szJ3qhUzZQSYGa0bs0bvDcgmCu3+wpPZhlfAWA
i2/fMckUpMMSSOkeQlIMCUrtfL9JXmB10ojqq0/Mo0fOw1RykBJd+rWV7hpuZVjH2O01fcC3N02R
hGvwmot5LoPvroNGWBQs/WSAAQAosN089c3wikhobXuKxw9pUlLUREZlC1odImtckRGdDSpxFiqt
ETCiyuDwE+bRogm4K2KRmM812ca9qk25GTLy62PVBivwKBV+eaShNRho60CjVPS3tIdwH7PMX2GR
mH5kTVOMhDp2cCPoRUyq1U0Xbvk+R0m3ByGWHWSAMoxGANdo0U2ieg7Ad1GyIqxPJDZ3h5HOfmCJ
0r92fa4wjEORsiWm7vHeHl6SmTgkNRnGiG4rXlL9xmQSUHDC8cdqOe6Bz6EeqJZ/Z8soj1y23mYI
oLvAK9IbCtumh1AFBL5Yiz/1BjW7C0P6HOVSIIa4CIY1m0KQVHMTnzXbn7VdRimVvZyU3caKPuCK
+PeWH6IPQ9q+0XlWvfRAUL8TXVAUH9aS9hWeSs4oaYHDHfY4ULNn8raqbGtbCrCh0+Q9rXBpvPLl
hJW+s8OaUdouN5HLMcxUNO+UXQBCrNcIDj1Of+pDP9kfojo0g0oXFKFRRgue4DlgZ7aKxtZaBmJq
d8QXys2QknVqc+E+hnr+q5M8PvMn0aRU99Ayatq0fNAYBWlhM9uz25MHnij9EQpvu2WPj4s46Bzr
w8/H4cyho1qnPHw32kUiAMWLTOIkxRP9oPqZDuFkHwRteVNKBk+p1384nmf3q0AZZ0KPzqrKGONj
BuNDU9mPPtSdJV1j9QoDKhd3i6LR8YK+Y8DBz43XmxsS1CwFhQYF15vqc0Y3OPp1qJcVkYed23bU
h8qQwTWw+iMVd+Urq1LOwxZ37IbOwlNal+ZJ8fw79b5BoS5L7wPx7X0e3dNhyqMgqGrUvui6kIC7
a1xTM//Cyci06mfPs8OxRTTtVZZmcmrMhkVGWL1krrSfhii30ZqrOl0oKe5dOxwYNgSB5SomMrbw
3ByWHQWuxF3n4tT5mFHyUZa7QBCBDV0PBgBEzQG/RkMrUTGoI9YRzYlBgSNO7h8sPezdIenUwF6F
94Fv5prOces89g3hLnd8ToQj1yo3W57mU7zItfD2VSBAX0ZshTEklhAxaLSIQuLgmVDVyqUO+ZDl
pUW5EmdEaXf5OrnfVWzpN+dp4rdyqAQiG9KTgjUt3xBelNsMmMshxCoFWsLzrqUeXgDX6Cfp0IzI
lp7CdF0NTMt1TqVW/Ci1F248mlXJPxXzoe1lDSuxhn6WjZxCMdRtw7u4irN0WlLQlC5nopRPfHPl
rQKasvB90kJlzs6EhQ21dXYHLaFUz7FqhmdZ+8V6ZnmzpMeeOHCUq7XvT8FB5XwaSNY1/PSuwVCd
YsR37HaL1nLvETK8i9WiMHVx3j4aWEbJAnsxKU19rjHKoSP6zhmvlTjBlvkixZ9uJNWrewXvZtuY
AQIKZy7CWWyO2RseuH7th8Ea1XUoqmBpN1hUUm8sWMun5cZL1KfyMd6OhR+esOpVuwz/2DbT0w/E
SZxfuuwozwajcZSYjEmNFsON0L5LUT3ew4MGXLNNXbODh9K1Z1ZR+YYBdYPGtcaJKTe2qyzmbeCv
gBetFZvxEOogTqNqxERDUau5nVAhjoiW4OQo0dzkXvF3yISD74volDM145oeUusH7Hm47jxnWqUJ
bdiVZ4G79dFncROFm3BuSaA1VbH0R+x3knvDZmqoHeiMlvt6qsIzGkzwOjhuCYumIXiX9v2acmFs
W2jtHfAOSrS7/qUYcwl1sDWWld9yBeZhd9DaoWW6FKrc52T+WDaW27Y0x/PAf72EaWAQnwjsXV+Y
3ks248InO0QSy/eA4gN/5PmsYI4XbQHYAvNO7Auu9MDo+SMH3wXuQzU3zyf/0Q4dcPQlSUAmaKmz
56EgBlSDngfHEWXb1BdWv5hros9B4bKJchz/FSRPcbX6CCTGHMk/plTNpfXm8a+h2GSSGAoi+slZ
isVsDM+6ITgGj5ZjGJrKw5yB8bWCwED5zbgGrMrZ+/XsfFjzXV7tS/EWeoNAd3XLN5+Tz6o00Z95
mdGDzthyTc5QHkTAtpBU1/BKkuqW0R5/ET2zDLq+P741gzFdGkwkS3Pub1H6zy0uP0RRPreyVWBm
q9of3I+ZS/zB1EHM7c7qPjATRg+O4Qp7eWeA0PrCXYbR3CnM93ZMqHJt/eFTUKvVLiHweN5SuSOx
VjOv4XIrXluShr/QkWF4ctrsV6EAQ9lbjTwMVQXJtpMAUhkIvzDKGu/NIOWuChN5UH44fGIUEY+W
JJW+SMjrXJwm/B0rD2+ZwS7+U4RWfw6oLb8GjWUeqH8ja9mQw8D6YXJ/C5A5OraQ5y6R9fuAS/KN
5dxv1LHx7bSOOW6y4HQn3gFcwVj9QUiyGxon6+YCg2M1M+Xc6pL8p6VV+LF1qnGP2wP5y3BN8tSa
jbJj9qsIMP9DAUlnn+BiYprMOvWbpOCNVlhlYB5PEeNVQI8ynn+DIscZRSPlq2OHbN29QJXxsrE4
WHeafwDfm7doSsGUmAD42YOBwSpS2T5gZMIGGdFwaAXoqYp78t6Bs/DR2l2x5srjnZ2dBgz0/e+N
Bvbcs6W6jypmKUph8v211WVvrKZwYkM8Igif7+TndKW9WdxdjOXPIEfwKHdbqxvQbAOb7ebVfFko
HuXlF0Pd7FmzNwf6o0xo3HeUGpz4KzdV+n8xaqOlxWJY2l1X/2ivceRN+aJtjEd+jTxi5eZengDA
fLMcvn01S2u1cJw5kNv7u1Lxtz7EPfeuVSP499ngoOzKUs+Yj0J2cs4PfZcYBGrAK2pLjALmDLEf
d4fW5yyE0zb0dE2htcZmxlfdKX8AcVjOvGqdabxRHmBDZywrjZYTWdUna/YOpLbZJNO5K6ugYVx3
f7UYVLRkW522p0LKbIQzn/JLY0uP3SWamvzvXEkxbWhgbspr6XUG2XgaTI45BFN3PXOSTJ9g9djX
JjYdKKeGaVkrjAr1sMZw7fU8TeaS8zL3BXeGPqCmtxgVJX7uSHIoUOrJU55RCcVzszX9ekXwmSeS
rbubDbCGjSxX0MQRXszdRQE1sBZ233cfpgD/cle+y7eZUw9P03423kUyj8F7BVZPbAp8CSOz7lAc
y9pm2tCi8fkiRpLutSbICc96hd2dWdO8Kpt/M4+kDL5F0lfzxR0sL9xOdahAyNaYpHD2mdZbNtWG
BQSzMts9GTSgV2OZd0uPj+V1xj48Lyw1Q1lvVP5her33PXiDvBgj9ag7QdFkwzq2aPE1x0kZLHDa
pegQbUVyMzHJNgdUmyILciPdBXyjjgk2nZXF+ZQ+g5C15+qu6W2iUu761jjOsP8WY2nOdLcpzkWs
IPN8keIr3+pShA+I29wjPN0LzjKjZN/MnBEeXBdz8/tIg2OxdcfCpLu6T/N8PbL+KNUW6aNiIVrL
9mS3bYdYmVOdS/KdiE7H5s4CI0x9OxmbENfCuKhFKkihVGogXKFayfzrVvEJrSSUSy/1/b8xAWLk
+7HmIFei/ZJYCKLyp/QqVy9r225vqRf4ztUu6oSsj502v96cWFejNV3KwflldN37nJGdYJ7ZhOET
fSJNOJnHXDi6OLI9bXyUnia7Nq6buGs1GtFwqHjVHLew0dJGKRlc83hGqI/q9NEdbAobXb7uVMxB
gF5SNArJure5MZtE2CNzOQRzgL0nGctxL9pI0I9RUZDNz2qMKNr0E6uO36mO8mXVsa8OvDFbcf3R
jBLrlYEpb+/Mmt5sw/SvKCL91qhldbJqld9DLckScQBebCNfmJId3jSZ/+V4ghESpqxaR4FeM9rR
jM2j/Y0Z7TyjG3ROgWyc+XrvWpRYG8Q4l/UMEo7yi+qRdzNjk6c/DHoDVkGsH4OabomsREJnBKET
Rzl/2Ecy/tbynSa/CnSB2qUa0l/uG1+g8z1269ajRMC4dYqbRcOtk6Sx2Fpjj3Eh52SCen2cEEFW
w+jHlPY4z6LrBN7RcE+imNZajxOSV1XoErW9KLCKpzOqRwrmvQ5IN5hMVK1caqS0ruCQnRD1YlTZ
zI2KMEFW5DIsMwI/wumaz895mT0esuRwXubEbfGqoKjXCdkVg9sY+6l1MMGTMJMqfCfvWlFWY3Ei
zCfTWub0UDW1tgHFFISfa8EdscpQgTpKAi5Z1mXvxCt4P+ymL09NW7UvdFGLc6qTV9EyHAa6eYtQ
aGm+i7yR9kGiHnham1x74hLGQVim6JF+g0IUg8VkX90sij4ialXU1FjW1vSAaDAc5ppVJONPtgWC
uE6TGDSnVR4DNT56Qqya3Htw52aHYrwnIwAswcVQ25vGA+IYXvGa+UKI7jGOCTeEkNsoX5Y0g2Kf
HZfwGp6qkm1uH44b6cwkfnRwgsiULY0UOAwljIuo8ptN4RJ0qWacma1b/Mx5T8/gNFXP5gDmpGkm
e0kPtb1l3WcuUYKPajKLbZVjoiMkPBOgl4yOGFt9FgQzEzlHIBMqOeUjKknyhzZC8kw7uU3MJn8U
pX9MWgtTt633iVWuDdTBfY3tmezJapRtskMGRNGKm7I8RHmIwgd98I1d6fhNTxQimmywPofZu9GA
S6mc4ovewPRpKu3Pqa66pexJVkRwmBd6NPut3xGzj4ZN084UNIeeD+GAp5MZP3XWOK1NgmO73qUe
kuyo+hsF8c0qUhSpSuhVK1gMlk7zVtxjcSPUxguuREQ43POnsirA2vBvV06f7EvDme4ZFJukFhtG
CJTzjTtThhCMu8Jva+skvM7clMgvcEt6UG+Zv/bT6YNO+jc1pfXJNUqUjuSbc9RH3IOLVxY2FM8d
XwHi0hUgS1jCejBILwTh1c1YOEtXf9PsW5wIAXAAyN2/ji3Aozh1dQ2tmcV1mNYbPlZ/HfcYS4Zp
shZzmH8HtH7f17HsvGyFQ8fTWIWZ75ZA659ZG91Kg8rlcZpCRMZcrgI90yRchXsgrK+GG0w88LER
4sFhFWE64Wdd2MHWddhiaG+H+mEs68n9okgk3WadwfHht6jsU1dFf0KFVcW3Z/JH3KUXIqm6l1yx
VCK1tIvAW1pdslGmRPU2Dlr4D3bEp97bYbnXtWNfdBo/Cnv4yfPn2s+vNAByXUTgCrPqCI7j4jpy
WNHb9GAnjbETUmOgccRP0OHtb5Jz39fxRzPU74UUa53B8WhH1u2tGawglMR/hlxtsqHUL51ns4/U
T10YImuFwcHquktqz/W6UiW14YCGimIVNv/O3pnsxq2kbfpWftS6aTCCwWnRmxyUKaUGS7Yk2xtC
tmXO88x931Uvu++rH8rnlJUpWQkfoIFuoIBaHNQpVSTJYDDi+973eYMfehOharYp2+DJXvcV5Tcn
1k5Cj+yGBPYPUajuBuoYO3Qrv4ow252gThnPROrnlDPBLdTATgZV4BfFKh5iRFALPSJKXVfD+VDp
/MbOPbF6VDK1Dehq0Ujzgiji92k79FekpV4RfnPr+M5pEEH41Ir0dKIgxTGk46zVfXUjbJluGhDO
q0WXZhJRoLar27wJzvAQrry4eDDY/MWlBmKkzr7Vpth0PrYpSB8d/Z4suPIabKoyuvPtcoPRDRVh
c+2CaalFdmWH/XZy3BXVkq0RNpcROUu7Wq9jBXejZufTZeRMiGTlZ+GZShHq5YTDdohlV3ZFCSPL
81s4IRvMLd51lfTpOh81eLHqrGnjx6iTl3Fe7jjiiEXsZNEqIu9poWfM+iSg/u+Am86j4asYoAXC
ZCvWWOHML0aMcqgLyB7w0DQsUCAlyyjKbY7X0pr7dfKkgmlCOc/u4TL5BvYoQW1cNMgdRZkiGups
M1uVUp1bbSMua8V3SzIDPGyBXttDammeTMGYynAI2z/twu2Td1imvGhuoNDC6CSF4NjKTkXgzYFY
2lWfxHNOABremB+W9PS1Cj4xU2feYO2+c9juLwO0ultwznhbsVBgJVhYrJ5qKnGdqSWSKn4jth5t
CfwWUWPmUUMN2lP6l92VqgwMChyl37dAkYyaKObEiIlwb83yPEsd5zyJynoZxP11qLzNRCucswSW
GD1u1YYSjnPW1lm86eth1xjVZSjMOz5tOz0z7YWs2CuFia4QsQqLrOaGSdAr+GlGb7wvu5Skdiwt
AK+8c+Kl1mUbbjmc0JqkMhR7BSyRqocM8pXiNL2GqBFLGOpLNTlQ5YDGNXZ/rjUVVSD/AnPaKWmA
d3yJ0KsBy0vzW4K/Ufi25PRaOftsUtY957tycCcsiUAAJodUxnzslRFeRETLnNOddIk/EgjlwpII
to494crrTPXdMtjHhWX6I3b5XKI8SVek2bNzt2vnGl8v5agx9lbocgm1bwrnsqdldg7OMl0+We7/
Y1D4lwWh4ffwklWeUtTZtyLMf/HTiqBZ4p1kB+G4WMpRAEOd/xtfMv8rbFfYCRxIprahz0iPv80I
5jsEETBHyZS0FZYFHAJ/mRGE+Q5ng41gHJYDnRvL/RMzwlPA7k8ixk/PhAtQBOwkRxIUfjgRZqvC
t4ebkP7ef/+X+G9C76OgCQXe7CbVCXJy9OWAEVujPJQM4TJtDRzXdhGM9UIlIw0eWkq898KjnBGj
RgF9rDuPNOvPFJw9or/c4j1BZXLT1sS4sV7L7AdSLp01KS5o4ZqDXWEldXtr0aZ2vQstFMPLIPLV
eeX07XnkdOM9e2tieAPshndWK+RtVqbtps0pLbuYFnbeUICDq4AIhsvSIvZrmPUUoinbn2CQ/xtz
ukMR21aP/wUktf6vkzb7/tCg5jnkpc4jf/t/i4T6xIP//fS+ePj+4D9gtamee22e/ujnDDd1ZrGQ
JNSC1HFNJuzfE1wZkHtsQ9mKdI2ZLv/LbKMJ8Y7/LTsJ6uY6DrQ5MPavCa5JJj9uccMh9HaelNL4
kxmO1+cZ9oSKkO26vEP8QgcQie7OkJJnE9wpCJYRMGz4VCfDKYkWOWZbQDLP3vlXEDL7jh6HF1Ry
MYofbWGL5ZoPRoFSIQZ0bsvOLHeBXt52MBJbc1gTv4xuQdXjz+X2t4Scw8tiKAuxCAEVSIQxMLKs
PL+sAeueRwAcgZG83EiqC2/j2r12hODyYhTJ+sM16ehOdEF9bX+UKPYpCEdjtSyJ98JVWssNuwF1
hEyzz4nh5knQL6CUONBbMPYFq+fza4lQ2ySiyuolmQsKM3C1oMPGiS48D536Iy2Nb+2QVEcubb5B
vxa+eVBiimkUMjckyFk1X/qzeTFOvt/0tQYXgd4T4V2I8myELSgn5Hie61Bk354h+5CheTwD9Qgj
oRMmo+IQaWSPo04DmtoAyoxPNqQfrC4jTkM/bo6M9PKhGUo3TcNRIGlY2Q+uzBurXCJUamjrBMPZ
OCGMkyhW/sEodPqlwRdI4qU7eK/mZo0VOmQRB2WAtgiWAkSIhjb1cGSgF6+WNEy8d1LHriZNeTjT
I+V2PnmOFNcSaCBtH8foanMkvV6IIljL5Y+6adLtHz+tORXHtUwsejpxHfuzg9I3PuA2aWmZqmxt
qYwQNaU0Gq+Fe2QiHj4uqOK8YI4jYEM7RAIfzH5sJYjUSwPqXe8TaZrjDPF6kBRvX9DBXWTysUIx
13VWQF1HErR/QZUZB7nTTQCKRu/GNBvsrn53XvSc7TP9FF2Kf+SxHbxf84AYH126NzDbHFBe+wOa
qIKLYQCJqbfjzkBmzFNzbaw6Mj8lYjc58sBeGw7jpsVs5OWyDl/nkt27U7YiAd1ggWwlOY7TBiKN
ZNclHUXtliTL7Mg9PXhyXCJ1c6aHkA7MKPswX3ouV+DwDwH09pZ2Wij3Q1ya9R9fmOQG2tjuZmL4
iwcXCL+szRqLvD30qL70VJ22SROtA3AD66FHevr2RHntoublySJVgsly+NyUMy/6cJ6XvPThSWsX
GPcJQvwHV+XMg7D3NJj68Pmer76YpcMR3Fq0HGLEpYB6khWAB06+sFixn8fHYp9euSq+Y0xFnpc5
bzv2x0Nq30680vESaAs1JhJc1wmNlz/7KDMheERsMvjPvBtwDkZxxzzpzNGi+T0LyZuuxknY1seC
ww6+JPMo85mAzqcJw9A+jPNuLLeGBUWcilMFs8xxGtc1qeyLxjC8Ixf02lBE2UuXrZpgrh9cUEMl
D6ufjRBxSiwIVmr4UAt6Ji5QhIe3591rQ3HnQN/zNnEYmp/gs+9xO+GkKADVLD3L/1i03oB8lcJC
MfbHwlNezgXDBivGmUxS1BOHezUaXeS++LREMxMzBWdpZIlDmNv/4ILmxAi+IiZRAfO++PkFBbRe
+oaO/9KKtPpi0vA3XMq29PxLMm+Ls7fv3mvX5M4fez73SvFi7Q8G4aV0KjvGspEgAOft6i50+gin
fzwKnE2LcD4WWsFmen+UVNPhNfCKYvArqjVVsc9qTOyTfzAILxK7aGY6wqj9QcIO/TB0emgrbQbh
KKvUld+U/RFC4CvTzbGejXLwdABSxRSn5tYOVqetg9SS5lAJxV/29oe3L+jlUIpNhJQc1h1m3BOq
8NnMprUyjGVnxEuTYGpq1a6J2F2a0X3itNqRJ/TKWJZggZPk1nPoMg6ekBvHsewVvm7HjNQuJgPp
vOn98IGzhDqyNryccqTozd8myhFsXQ4DbjDw0onLGSpnXV2b1ahhdhX1kVFeftcVIFDWbQMGKTDQ
g9mQRTay+AyrTeAXfnch2zz/lPix0+zgLcNzi6WWOEdm4MsxOYRYnBgJajM5Qc5syWcPrOdwJfvc
JxQOZOjCiwms12BBkfEp2bAbSLrfniBzJsjzswgrOqUhgGZzYo/gPHIwIBR7VyDxTpYQtrx6aRuF
629g6tc+/cnRudN6y403Fush/SCSAMc1KGj9s6yL+lMj0AcsPbqBkt6x9MDGu0GL7pimLhq4eEg2
CkuTdtIqzdpNdDe+vP3rX045cqHYLM9HX6pS+sGPR6Pq+8Lgc9RPKUpuxB91waFg8r5qiQcA/M9H
g+3hzlBPdl5ifnbPng0RcbjHC/Z5fWQ3I1ZQU95WqsR5VDmuGRwZ7ZWZIHQCQoG1mlTpDrcN0guj
kDIV2nFiDMj6DqxonXVkqIPKJHZk0RV5df32Bc6f1Gfn0nkuCOJjdJPFwmbOG/sXqPvWFGixlSxr
lziV1nocJzQMsR6swrLAUoMO9O0BX7tG3l5bSjYsxIAeDNjqqq5nQ+Ey7AeNbqdx7w7hBWQ6j2RY
Mzwy11+ZLdxMKkX04KhiGgefeSPpDBt2Q4rQH3oxIte6+EgFMD6l52NcvX1lr401fw5JwqFawhl/
/1Y6hVkhZ0uypQlkfB0QlLJLOz8CAFBP67eHeuWp2XPYljTmvK+n8tjzaZkFmW85Xp0tJ7coVmUZ
27fSqXXESyiYOEJGBMWN/pFv2MsnR4HYJj12fgHnd2//+tDpz559nXfBqusLkgm9tan34tQN51ae
UOrkTy+SMva8aZ8Pxhi9D950TWp+SVBHwiF86DdOR8N70aKQO0eXq59FXoyTGcrH6u1RXz5Fh4ki
lYnWgH8wD/agtRoVwnRGrcDdbSa6pMsyJs4cV8+xyem8ePdYv6jRK7Y4kuimgxtqRK6ddDgjl5FE
8EOfWqV0/snEXRjZlGEyiZMPcV2iQghHmr1HFpuXc4hyA/N1ZpLPVaKDC03QbqiwiLOlXVXNRQ6m
YlkqKpcLd+qjS42O50cPW9ixPf6L77iiIGU5Ju8/zHRWnv1ZFOMvh0k4R6CipDsdHD85B3XrHHnv
XxuFNVQZnPckLNGDVWbqJjnqZcj5PDWLlY0CH14XaMM/nCsUvngR5jvomsTEHdzCBs8Oyjb2jqIa
g/W8IVsQ+s3jglD8T4aipsJZcaarH36IkqmtmtRsUy6ot7YSN8dKAVhdk0kwbN6+qlfuHRssk68Q
wDHHNOd//+yblwoM6aEc0uVQaDaMOFabFczu/A9rypTyuHuSIhHTn5rX4Takl0S1pNnEwajuAbbq
XpB8sRyt/Ytl9tva9YuJ/jTOHMQ8r8rssvavx9eGqjZ9E2UeMACwnuTLIvIoCMCJB8z7iBBlfdJI
zHn/4D6y7sHcsmzqQAeb49iIzMjKxnRZmW55Bj42ejBjQ4b/aBjkWBz6yNxw5wXt2ePyQY1XtkXU
BgcQ8pPsAiHkkpyp4si0eKrZ7W0VuI8GePM5iY5myYvrsWOSHieel6oWvjMixPE/JgEhGlgWTnMd
JmpI8SbrSfAt8YTbbiaPvASvzcxnv8A+WDvcBGFQawkOhC1yBtKFrOy+hUd+8+cP7vkwB+uyVYdI
5Xm5lsR1DBep69zSRO+OlKRev5Z5+bAt6nryYFZKgmq03pv3WqMfz3YwvwD4qbn6kcf22uyn+GAp
9nbUKQ8/MkQ+dtCUZLokYd1a9GoQNzVgeqpS7PjUIids+FwE2bFDxquXJ2aNtM1uj4rz/qwcWzNH
6sKwCmkkgUHTTKH0W+PI9vXF13qekwblFYr27IMMuT+MRROYiiX7O0wGmAohRZzA+KbMonoDN/af
zgteZsGLPFfQWb0OPioyRBvUm1yTVvQNRo6AFGgDOOifv9GMwyaSQ7xBFf3FCd5A069yFixjcmDf
1Z3yN+ZQhUf2cy/vHSd3S5DYStNTp+O2f+9sxGYFjJmOmYDei9DqcYWdD8iN+Fut8dsleJ7M+0sH
WyrJ7KODSBVRHdy5BN6WZnGUXAZ96p1EuYbhqRrTq8AS+Rbcd32kPiXm3743oM3pHSojWeMcqVHh
7V9bZBbmKLV2QL0k4+gKXaSZPySchirOVm7VXMMs1+8zu3GBDsCnkXd2NLb2KXsGrfjw9rR5cZ9t
7NuUY4ROqYRmyMF9rjIZBUXeDYRwwYIIUZxudIoZ1wHAqWMz9GkRfn7hRNeg7KAnTCQ6fe7DTbNH
9jkq3NBeAjzSWCnHTOvcK3tUqv6UGdhrcGc7fdlaEMM15eHFg808XVXdLCZTfDoiJGvC/1iCEg4f
orGuYAmhuavhUOfmZcJJ68aks2ieIRUbamQR8HKJSLeNTwTZN9ZuKFMgAWVlWANmDjhNtxrfp6fu
CPZP6p8T2z1jLRvVNf4CRpbEFJ5amc6jcQfZ9pdhTrnvxoP8gp6zaQfPu0v1xN3WKfBkUtTI8/K+
KjfBH7LmK+X0SIYniOLIh/PRQLQfCrswvnpyTBFMjxabjGswNJoNHwaCB75y4VQpFTi3sut0h4Se
SYBYDYQ1BgDfMC4AWXhavpisOmjXJShi+zztYlwGa9et0iEEuAAp3l860dRG3wfyKocz23Rw42Dv
G4dvcGjTkApfUPYm6bxDF85UqH6YE2amNLo3BiNQ5WIIR8+6sbvcdU8rYmDM93nbk7pXAh+qTxse
sCTxA8XW2oKxpXPpKjOCFdL/iPiwEePpZQyJ2l32dTcU515cluNVT568dqv5qax3XtdU3UcHCagJ
NBynU0dKm7nQhmnKHgEAj48RflB5brR9mqFEDi37rLSNZLqwCIghjLTK+vbU93OvWsP2UPYnFwOA
Cdu/t5wlFGj/u2JT5QAL8mOlL6JSZf7O6Ac/9FcUAwMExyrwoAuwKBNVqAjW+ZaNBj39hSE8Iuh5
25CLeSjRvA+elzjWGahthwC9WA7yM4LAMFqjQ6+sh6EK9CSjBBKmJCOMEB38NS5z7LnYegb9BtvU
7D3S4FtfZTG0tnU6IVA9K/vM/VHBW32ssDD1C922Un9rtHpAQCwm7mDdx7anTvxc165qDqS4U+o+
HD4abeURJVYrkyAuqF3VYxl6hJGSywG93ZrFipMsGj4EZZiVJ1Wc9ef6aAGQoJynT/eYxfBvQINv
I/a2vd0sRcrmBQliTOQrOkS8x3VuAnhHGFmuWoqM7XLAcOKvE5VBYrMBrBPrTGjmN9GlKagWFy/9
0qU9Bu7IHSKHeZhHV8iexTdd1jFOvG6cjE0fa8NH18uc6tTU274GXmdD3kFZmatlXGemtUqTojRP
skKXjz75MiSp+dLuSKdnH7HAOz/0sAvi5jOhQYa6IAmNgcfJsgIstx6BKJmvkURSxbn4WPQqANaI
ZLA/swuTMxfsmCI+c7xRH09Un/nf+pxjyhqVtQG4WFjNF5vg1eY2ZDNM0IKv9Zx4Y4tdEAXg8kOd
5fp4Ycc+LouyD4aA2itcd7ChXWnHl0Wue/UJZr6Z6pY6gb7qtC4lXgcWvLH04fnVZ1HZYsL0wwjH
Q6xNwf0EE5+HEUWgTBDY0V9HRKluWfiD+8IdQBXSL4/XGSqy6FbLYFlva6fUSdFlzfxR6ar5jJGy
GnYUDaLPgLbCdAcAFOiMV5fWAI+H/f1Kb+P0UZeeuA06GtVE/6qmxwcoO21DEb30UYd7uUUaTRfq
1wNhDfV9CuHnRq+05kpAwiNYVHPVtGMdyq46rKeYGNLCzbemV8XTklpQ+aHAyZssMWA4Pzp0lvnp
2AxtucGnLMPzIhD6Zy3QTX8DhCsBs9F2/qPRC0GGn1O7+G/cOXW9yaICggg7RucEpWkUnftZ74oz
1evmvRXotQW2QMlPkc6BHaeJA2CDl31wwrPR152dICB2gkwSZNmqxoZEkGvvw/Imz7cHPOGNgdUv
emCd71Nw32IVl3WKADmelLNOHdTjXz3a+eVFnc5oR6MNOmPNWmLjOrVx5C9rLZquk4mS2pdKr/Uv
jkUc5S2Sp1jscCJCLR5BveP29k2jXrqtQGst2liLN6wlnTxJnbpA1D96E140XwtHc1kbQ+p/SpA8
f4VyJ++tJIfho4SWIoYwEkzsOuD4qlqjlMUJu5gMv7xBl1inH0lSqtx7Py5Cf4MDvWXtzjmKLFLE
9TeGnHS1lJGnop3wXIg5nIrwuup670Uru4QQuarIsvVWJA5G2ZWfdUVyT6CQITexm5CWbPvIxm6D
psixoBUFX0noHXMyB21Ch4mI2XXpBhjGF02Hp2pTjczyz1rSBkCcmq49U5o/9KcKTCqoUSfU6zWy
nJjMRzcf422WQjP6UdHtJ8Kx7dIHaHv2Y4lEs/o2xD28fWZUaa5DLccQCLisZJNQpJZ5x7IBbWrR
esSPXrNawT3MU2Tv4A848C3DEXfTHGTUILeXMMu9e1laZfhBc1osQz3BAuMq1Aen2sx9/u4mFqoI
PqQYhdSpyIHeT8vUaRUkOrgZ6UeYGDlg3JpwAmbJFIX5RRX08LTqonKTre8jOF52k6NAeYWcZ6p7
wq6J8Fm6zZQSSxlPhui+NC5d/Qez8Wv/JoQyU38z8K3yCoVeMCN0fedR5R5ZAD3sQfMsRLYBbTAS
EM5I5tDCNaQEE8GKRTYQigHL4Q4vs3wIyzt2RiXTuNCyDvO0lQj1UcUzgq5KqSXeW21MIDYBdTYW
067sk6sK9bk4ob0YgFbyRyNYYs7BL2hJNd6MnYGDmMuPyq90Wxsw9/GoWjhrstRBMDv48/KstQeq
SpAlTOhm9acimKjJSYGbegE+HG+PPvXONrMjiucDaIpyGdUd+AcWCb3bVmMHK0Y4oSiu6rHC/dUX
eLDEslYNL+YiwPunfUnTGEikCEq/P9F0RjhXMiQxinNlIi6ItcF8OxBJYWGq0CMYAXEYZdhQJjm8
92tIMHedZWiXZdXm9nlHO7f5RgRT118qH8uotpz97vWHQKIfIQ2nl81Jo9mFeG9jiXI2eqPcB63R
9frO9vo+QyMHnX+GgGmtuZ7jz2CoaFGutGXsEVSaL2DWOvpD4Y+99qnMfTJ2xJiOt0/79v8bctzi
MfvQVI+PDXrc/w9EuCZFgt9rcH8x8L+EjxwTHv38v95XKDz+1//4vi88n/9//hKeS/nOsqgK0SEw
hEXhnlPQz9zMWWBL7wx9ikmhQ1KN/aU7t9+JJzE4kkgxy9WptPytO1fv5lMTxwm6vWxP6Mv/QW7m
LGB/dh4kboJypiS+E+Gwa1P1PqgT+Kkle5NkksWgQ6SNVco/enA4P5sF+KmOheMLxBF6mkllyHUx
mypDNzaME5DQ6UMuojPC+oBOa1purYZotuCmCYHqVtGoB+Xkctc6elosnLCHsuNNEtIwsEbnk4c7
6ypqYwyt8Zin98B223MNDveQ41kuOymMbSVc7b4tcywsUT5u2DWYXyNdaQ8qHQ1oTKJf02Pn62+B
ZU2Sbjy1dXK0Y0uGP6f8b8/pcr4Pv46P3CdcAHQC0d9QKeWcflD7JaMvKePM+DGrdIC+w+Sok5Lu
i8lmGPFowqKTiRRSsZmxaAZW+80cXRQ6CaLtfAGBd/ig0Q7iKGDL7k634pTYum6oYA0G9Bhy5F18
wDpymqoK0JRo23CdYaY8fzZh3//8wc8jNl+9Drrb9OJ0hEuudVBdM7rax0Sc/8DWH9yknvcYGPG4
SQpsZpBAsZf5+feqQP5LZrqx8bvAunFTYMjNCFdttIto6TW++OolXnfmmQ2Yj1Q/76Jenjp+UO3i
rFPvjSyIsGPm4ZHixX6x5OkZUDVGLjS3nBGkzG2jZwXdCiYJtTn/R5Z66XmmO+ocQzsm36aT53Ne
yurte3VQK5nHm8VWpEPwYsxVtINaydQjjkPT/ghQ7RPCg9sgmcTaLKJmC2Ir2bEiEwmZE+sA9oW5
P6Qnb/+AJ1HF/qSjvz7L2Bw2xbQcDh5WGtVDhQX3MZwSXYDJM2GPEFpRfs+9TP6YEq/Ul17dnYJw
NcM1X6Dxa6owti+n0BwfekHk+RptDRatQV6Zma3TV56S8kuHV3494eAN6JU0UO6nVANVS2M1W+fC
1u7yUFt3lh6bJ77RBM3Cr4ybCf5qu02Tyr/Pssy/0TzHx0mVOMXu7cuW++0/7jtdD4f+CkcGnAxo
dvafswLt7wdB883oONgscmmNZ1Qa+k8UTdjpTXqYn+RGqP/gBCg7CM0D/v1CePVlAreXEMAAF/7Q
1tyyuM9HUiiAXC6qsWjvLU1vLtnbT9PJYDrXAM7Mu4F0xEv+qwquG8wElqEcFG5QXQgwHR8Hx7m2
Edeevn2NL6Yynl1mMMU/l5YVIsL9S+TlyP2uMr8WJVBTwsqndRKz6RC+yDB+k5739nDGa+Mx5CwT
F/N0Pqjcl5FuS2Msv7ZwMAlH9831iGB2lSVNGp22qSsfjNi1tx2O7KDxSDSPvfpG0oOtFrJjPSLZ
qjvPi0rDZYnPe4tTM/bxHittA2zLxlDulMZcMuOo3hKvvpxGWV+HRCl+nBUP2qJs/P6jGIpVY1sN
pwHd3um5za6nyzigVJrRGRzjqzMox+0P3n5xZVodgUlRRfL52zfj5fTCDoNmSqeUDA/8UB2aqlAN
Qzp968FKES1e6aRf4kUcoMHtSJxc1Hxdjgy5X+mcZzRDIpMxnzTmICD3H3cQhnZjFsM3PakcRN7N
TI6y/ZUZ4wZ8++IOmlFPQ82LJI+ZpBxenrnt8WyR5FMNgKCqv41u98mqcnheBerHzyKjBje56Jct
v5+2Mb052GSOnXwJqyi+GBWG4CM/hQTvg28mc/tnM5MGr6LXt/9TYhf2bSDdryQA659hI5Ag1bqq
ei8jymdgf+GYk2eKBzzyekDEmvJJRqXn+UlGaHezpC+vBqPNk5XQ24lZOmSPpuOZzgI5TEfRovPa
LaSGqqaYVGU7VEJGAcEziMAVwaJlyNQ+ZleZt2v7GwG0b1hWcEK4iOmZu/sXpYeTUyaa9ZDEMocp
nQzWd72GjFPxql8B/6acR8YuuxyixcS64O15HJBELeqQisLK9onEKysR05MJ4/5ygm6+FjCOnJWZ
ieyhxzL6g8MWq4LUJgqqwSQ/qDqpL2N/hCUFl+quzD15xVrcyUUktrFXhtfAjHJtYQM7gtmaO9wA
vSE0Z1F5ebaVRHF9TgpNqnWhaR+SeLLPtEma8Mny9lwk9gz7gwxMUjJ92XzhCzIDUJ/CkXLTDsz+
2zNUvthycgcxDKPumEW/Up+nzbMZanRN3de+fKhkoH9WbWWBLQ9UXxOmmpJ9XWcUzVfCHdId+a4D
SCks/mQnJ0CJKz9aIfTVQS1RU07S5N4mS/mmhBdKSCj0lWVRGDWxhb7V7tzBx9iMsim/frqC/5x/
/iVmW95bB6A2w02550Cc/+IvB6L5jh0CRx3S/+gxPZllf550TLyytDtpED55DO151/mXw1aT+jta
MzZ0KUPibuOV+vdRR5PiHRHJs1+Xd4MFhHXzD846xrze/NpO4Q2he8isE6joUfXQQdyfeNQEYDLV
HkmWdhxolzbHfZAJQwa/qxuwPZ3Q0MAErtI0Yk/fuawx9Eq0fif40HFCyqypJI7GjaaN1uWYaL0p
c8GoDlIjlaMEIH9mC1qg0JACOshOiVWdSpOTQIMwdAvTbRXI91llQywjURD6lyKEnq4Ly9R3X0Wu
sUzL1rhpALpXK1UVJAzViQuxLOzbeqv83mhpvRef6tbKv1G7s78qKmff/zO7fybTWazVv5/cq//9
P0P2P+Hz2T3/xc/JjYkWGxVRdQqrJyXv+QD4c3Ir8c62ZxuD43I0MRGb/HtyC/mOriN+w7kjRTd5
9pT9fYzX32H55kzhOubcaxbqT6b2PHN/zWwcQoKtsj27hQRClxfCZTfX/BaInATJ3/tbzLzNKrJT
d/PsfrxyeHx1FOSG7FfZs6LD3X9/yiic3J74CIAkajz3YSrd4ReVR74PbIQPrgbV3fyJnXeqqP+Q
C++Pk3QBDZCe8Oe4bZRcEIg3ihVhSA7UYEr1QOpshevdqUCH4rVb+gXEyZVL3/R94Vo12fBdm33M
xh4oDkmeIr8ARyWNszLWVQc4rBqAEtFC6nE15CFs+MZziVTP2gEYhCnbUxUJL9xO09BuhD0pcKZ+
I8aWFx66FD8FZTWI/9aDXUVgWwlArcDyY1CZh4TGUnHNZ9fMtnrb2dBuwsyiUenRrVLuVDtbNTRi
Y3tGNeNGsmqkn0An3oOvR8o427BdbxvmjUnjNrzS80G/G0kGiheOFcW3XUcG2pqQ7fwSrUqTnDR+
SWIOCElCkMvGAxbftzocJWiysOgqpID9IoZQ4awi4kltCFOOXqyrKhD0WcOB5XI7eIF3l/VNB4uX
8FlCSmInL9Zh4nrRpk2tiu6uF2bdTjNDmPAN2Y10q7LRP61kPzXnvZkqaj25SeaaBXI2u8MrUuyq
aFLlloCq8b0X6tRHRNUb3YKoW5KQbDkSglP5WfkQkQn6UNNruqUvV/zoUsMiBMpvki8+OOYvod6a
3yDoGz8UEq/ss2Z7E2TMZCCPWmQobLZuAF6IzBzgzltaRX2/bmh9R9tCahVMN6vBX0aoSgfysnTq
cqcTdEpnncNIvMJd08ovTaWpbJXTWaWRQAPeXyvBkXmj0wclTYJjREQjt3WJqdE5559WlteFJ5zv
dHtp+FFDBzr2Rf+J6nxD+roZZ8W2LOAJAZjrflZw/rP5+JdNfeX3y/MJO+rkAVL58/V5/pO/6qym
zVoLvQMxKUs0/r9/L9Az4AMSAB5K7GwsuNRO/71CayZxo5im2V7MMniE8KzefwMQTMkajRKZ/QL7
DwRH8k/W6Ccl6q9Fms0MBIZ5iPk8+my/S5+bYlkaJ9t4MK9AZMBBa+JwGZr4poemMr4AN9JuURcM
n0L6w8ucgLmTtBDWciRSZakhZNjoUxGuSRUQdzE1kdWzG/nKun7ge/n1yw4W9AAmegeMLN5yaEp3
dF6K83io6JPwqbuQGXx8nRVkXfo2MWndmHyA/Hbb0bU8kbpfJjQRzQ4dG9xIXU9IwZBhSUxizeqW
O8M64St6c+SX7suXfv3Sg5KQnrdW0OCq2raecJYsnfCEIVOh0osDTtUq2FkoZtbdFMQJ9RS4VU1Z
50eKpwcFwV+jH3yQDKf23C6o4q1eSvPEssnT0EJqKICCqF0EuN5rCrhouPpiRVG62xFqfEz7tl+1
+DX2/LF8NnuAWwFAdWW8nTKf1lJBpOw1wpP6VANNhJXN1W9CgzrlorFJdHj7du+fdX+NeVCu6Nwc
HZaQLKHk/Jz0qDNAOmXJRe7p398e4alm+9pLwUbr+WUh5tZS+nNQ5IQf7KaiDNZDnOUfUwv+V0Rs
zDoilZJyNCmHdpFm23TqyAHzp8s46VeuqQHQhQZw4cb116y0CObBlbUUmvCOPPSD4+qvmzAfY5/d
eE2jA1RbfbRFJzcgxUZwYzl5fZJgst8a2OrPSAAl0ch10yWYguAjrUuo7qIEjNbOKd8e0R1jldgb
4GGEUPRCXhZwaXdGWYyneu22y7i0YRsPY3P59l393XM7ENTRQAyBhLPzmDxU6pFrlqthiLpNVthH
pHtPBsaXz40K2v5daYPYTxSxc9uk05OzwKapH2SOtjXxg+26FLi4JBlko9Vuvpo4yZ+2VZmedalA
4zC04hr6K7TnKjCvCFYHrh908X2T+WrrF1BC0Ro2S1o/2dKbfNhwJhDyYci7jRlAeRR1K9ZxMmLH
kAOhrJ486ZoJznrXlqdDMUSrwuSSq1oMOwCtBGrGebFqffbxKO0vpN86Jz2l7D+yN/09QdDT7d+K
CMRzBAch32beBMyyCJ/yOauFXozHvLi/WXnw3eyPUSJgl+5Ijz6xo/okTEpEPazVcF3by8JP73uv
+qwafAi9YZcLB1DtkQf9VIl+7UEfrLiF5rW2qhQq1NBqh4WFj9Va9hyx73Q/6B7TzoHj4ESJba0c
m3iRZUsyx6Z22ZAuSmsw9e3UCIphb8/s3/6cgyW4GJwiR2fJzS5S47wnuCEhPidMtyTLkSKVqTMg
58m6RBQNJT3v15qIY0Rq5bDtFIXHIz9jfvlfuysHqzFRSbzuOtpc3/XDLQJWkmU7uDz07G5LozdW
mJnJQ9QbJER96aynynU2QJXb5ds/YL+e/2vOHazMaJWVhtIl2Tp9Zy8FUoiVnyfljm5YsqI646/f
Huf1lQQ/3f6886gkNlPnJFvqgummHi2Lj71brnRRfnx7hHkGv3YnD5bXKnHdySvceBs3bUR2hzBX
UayR+WqK9hS2nlhHchT3bw/2u/foUGrcZlkwpeXkb6n2GCcjmrprsgOAW8+rTiysGnK8EZxqqvjR
/h/qziQ5cmy7tlN5AxCeoS66gJesGcFgkNGBkQwG6vLei6qpaWgqv/vm9ZeHpBTlP5xuema/oV5a
WibhqC7uOWfvtZXdr+DU12fepKOx1l/37Nge4tGWnedOatssS2sUO8RzAilcwBA7REUZRr12LDJk
Aek6/RaEckIoO7pGpH84o191vFTgkbnwycoas+CmBlJorXpnVrvMGasNpQuyzQodCzFVQfta6H71
ZGdpuw3QcsI5Miu2amCHYTlnNhm1oTW2820Hv0JuP7+8lOkn7ubxl2ciUgR3TL3DIDD/RIJdJ2HH
mV+4JN3CsXa47kCLXUb7qi+JBEogBq8Qpk6gJZAsk9gr3WlduG3v7jVRXOfuyMOXydiNysEvCPfr
XdJy8ll/I5gvfumq2FArPbVy2vxCPaf6cIg/ks3GUa7OLA+tJUkDxMGgtpMeOSRznR7M20jA73Rf
9XnUkMvaAbX1mLrPk3kt1DDfWHEJ9nEpVbAvZ+GzvcsMjelcBYf5gAltpxVSqHRLmvtCsrxlKbyW
bYdmyqu928TxmR1ZY5pfZoEqDURSFbriWpja99nui1+Br1XTWgYeYX1zNyXPDtu2S5Swk39DCBTj
ZXci05NJb8KEwOrNIFQ5hCdUbl7nrtO2TjbW1CRya6aN+2CREpBxZs3yS4tz7W3Ms2Btxprv7Lq5
tu47f0masA00qH5E0z3MArve2rDjrOWgc03k6FCR1Vw2hBoQfA+4LEg5vVB0wdKjR7R65wpEF70N
3HvY7tMdw/ALYPCEnddThppKup03RIap8pdct1AHZ1VxW4ih3RM9L7doPIlGk73DncdzTIrIUEIx
DE0XbPxOzILUrtoMiPjCj+Nsl6I2nlx9YBo40oYoohHr/K2be4F2kUpHvBM/Uv4iTTu47Dv49+HS
inrNHqxZGyR6EL6V9bKLulrGQxRjCyywIE7+Q0XqHzVMMZZf6qquq9BpCXwK3axyn7QlO7RKhF0Q
XmqBR2SyZFRPI3JY8oiWzDbWNnbQFrpxolW7YEqtJ2Jwh50F5vRbjlLrxShc962yNVi4ijzN+lsn
dfctcLAybRhFTrTjBnNK7kk6R4ZmQMtKoyL32c+bjJG+0HGuHhOzqWF6l2ah74pOdW1kGVLfxGVR
2/tuEOa+IGQGnvDYL+uKHAt0ZlOTXQmEJlZoaUPRhxkeNxKtaH+ocELBdm9L3vuwVno3AgcW5lfo
A2ayyiTGTaRhNWlS7UH1HKRG6PZBcOn0DXhda4nXBikBMsQQQGwSKlACXpJ8eQ5mp4MTGZCjEpnx
JL92LRh20otmLd/oqiXq3LfTLe0n1UU2uLD7BOkd3CfUAs9OKZNfTlq3MrSdcXKixMiddY/RwAk9
tXQ7LTCqzSS6Nr8d8R18lemknshMbuVaI7+FGBSo6StnstgM4UTK7wVI3jIUlcuUkXetCz1Cuw5x
RfUvzRLum58MxKWmqNTfu9lys8joVG/SrFfDN3AwZh4CVAxeQQTJNHKEVb83NOIJiBVkkiX6bJFa
yLTYJq7Rnn8nntYvnZ6oGwUo4/s8KbWhy6Qe3D5rcYKQMLeXfhNDDcb7YERxat74wqdhB2Q/bBH1
/JoSp13nle8Q6+20FwkWoAcJvLlnAF11LwfhH2ySiuQhoperfFOMqVWuUORaz4MA7b2uk+ZirPR0
T7uvJ0sqN7p2508l4bLJnE87CWGLbBllLK9F0LdyN4t8XtZmkmtXsViYs7EoVF/irpxYNWX7jLNx
ri50gjWuM2Ut+06lkrTb1msebZFz4xXsiyuDmBC5LvpuY/vaiPQ1iTNinXh9uZHdzunGCRcdkgmF
WBMKEnPFZTVXWclCQebPbpjtQ7j7FATvTqNn8Zq8X/2tSsqOtqqdOcUe5b567agISKWHk4fg1jMS
sD2gzK9nwgQOI9Ue8XRBKC3dWi/lY5n4Mhy11n5GsVq9DCVZNiEaNAtoetXhaXWLgudZDEMcs4az
ZkYZRnLSqtLUucJIw3v4+SfwxIbJOyoGOkYzjmp79qcopTZObUFxR5IZEjoUrz4/xGGP+Ycd0zFv
alKVqLqqaXZuMffbUc7WLsnneff5XzdPncHRhj9bzCZYiNTZHXJmaa0W+pbthB0qJ5mJJGjE19Ip
x81i2k1I28GOpthyLxjfuiQ9kHReGCRY+44iopVecJjyFdzYSJUJSvKM7SGzbjWVItvljgcjC8HZ
mvKfkDLbFzd6n5+TvBwJIf7abh0DHslaHuJMLuUuV2N+pS+OOPSGs1Vu2sMmW2YDShc8/4kol33H
NnSLjGq6MtrBPLN3PpTCf7pPRzWCxzauKvwu2zlzrt/mgx1fT/Sjn7ROW4gRqMQqS6xkB1Yp3eZE
V27O3MATO2rvqDaYvZnJCQHxuzhHIpZbo3Q2YJtCI/XG9gpsvUuXPFEx0ZZdNX7DRiVeJOUK/Ug1
D/rWbQv68wuZjkHoLROxs8aYZREzEwJOPLLYHqn8Sb0AsDzMRBGUyYNWVgmFPWGLAa7nwX3W5DRc
lqPX8A22rZgFxK6HM8XXqet6VJPUdps3LK7pLlWTya4nPTSK2pIoPoh8TkieskOdClHKDms9rn+m
Im/O0RRPvRxH1crSN7V0LeoHxE/Vs5sQBTdrQMTzNm/PuE9PlHbHzsx+yrye+UTOzs2MplyrtlVN
LkeqZT8na/bOXMQTJ+IfrVNg5DLoIW2xY6JiXyViGlZY/vhqu2wyP38QT72BxwKrul5crbQm+P3O
km5wZ5B7kVn0vWfEhStslWB7nHy+q+ug59lrgv3oL/lWT8z4/cxPODzzf3gHj5WTXksYzkCHirdM
Nvs2nuetGdTpHSEY2T1hXiiRaOh+Q3KjaG1YznXeVc79AtCEkGTW1DYuqzPF0YnX0j/ciQ99xLpP
Mh5MWew0ts2hX0LqYihJolHZANw/hAR7wTz8cz0p/2jtoRvmFblMmp3yrTFyXUKHGqvR1hZKoC+f
X9tTT9DRMiNno/Gm3jo0GTE8dElRs9kpUNKNqJs/P8SJL51/9Ka3c7AMBU1uuoqTSbi7aFaoe4z/
kZz4rw/EMUzZBzS3VJ5b7zocSJEXBA8NLpVLUY5zSB70eOY1OLFcHfNcCE9ABkZ1v0vJbFzrUh9v
ykS7Ttp5uao0h2bazOvtKuzsxCWdm6IfiV3+OrvDhOy/PW4T/ssUp+CuivXusSARhOdAy6lMtNJe
njKk1ehM9Tyh6IVIN4R9GTdWCLMQBWzcacWVLHvih+I4K37VYLofG5tCOBTu0GvbnJyzjg3doaDG
6JgylWASe2k5XbOd22q8a6tpePKmjIH12EO0NU1mFavYw+0aWjHbza1eCGozT+uYIpv+3N8bRQvl
pLJ76eClEcN9FqviET4IUye7JtftzA058SK6R0tfIEemWWWR7+KGJggyuHbTCrkQ/EFoc54V+VOX
Egb/+SN8+KN/WICOtY+ugT+y8dtsV5jLu2XJ+2WBydem+U2pDaRC+2P5wz5gLz8/3Kk191jXr7s5
uVkoIna1Sq8MdBL3elPpHNAn28zM2o0SabApg+IlXjztCfYh2nW+1nefH//EouAeLXKFEQMNnfJi
Z5PYCfzSrUB5L9nerMrszEDm1CGOlraekYs/DYSdM4pT+zgzSdSusuaSYy2rz8/i1BNytLQtfl1U
rdKSnbQIEyIFfFizRhRXbW+0+6kbSPYxbO3t84OdOp+jRa4+KIPmwEeu02ci8kfd3R90dZgDdW/9
+SFObCnco11L6tUY2imBdki0mztjwdjqk3EVSlks2xhv45mn75AW8Men/aj9R7KsM2k92yPyKOrL
vJ2tSLhNvDIa4GdEUGvX6HZwK+rq1uDFv8Nqjo3baNpHVZvGSzOSlamnxjtJjpSLDY4ZX+oPCTjV
HZFg5CXuyrQTZF4UGJYzd7Mc4qsokg+uYG0KZ5UUG62X27RByyrbylkPyJfoewzF7Ww4bzktWCrc
TFJ9aMFuaBKidLy0w77BBmhy0+q+5vau44JgZi8fi0t4wX0khOmuFjf+4cms23jUoGcetFOv6zF3
WZaYtX3dpArwgQmmOeAvrPu9G+G9JdGjZGqQ9qa+60HhbAYEx8+J6FRk4a3aff5snHjWnaPVsBnc
KlgsI4Ee4SU/TG+pv2LOggt2MKgOWkFZ3jf28P750X5TDP+wHh4Mch8/S143kEw4F8mulJ5+7bmi
QUlZL7tW9P1+RHizlS7esdQSJiHCBxkzCbcR0Vw4MjIXOebUfEPoE0SiKvpIHdLP7HGy16Kylx8u
o5bDiBBxsFmaK8pwXJ5z05x5jU5dqqPKGF660DxQxTuPSMK1ZZI6yEI03yyV811mRXYPayI7c1tO
PhmH5eLDdhGvXZGTfU5yHZEtO9uaxVYv5fzqDfNwmSGEuhjcQlym5Kd+HYuqiZY0F6suy86d7YnN
1zHlLMe9kWGT4Wyl5q4INdMiMkX1Mx/hU5MY52iN7Yi9HMyEkUViJLRvTXLammXsgTrwFQ6mybts
tcmEibDk+97pvNDAyHGmxDpcwz89hEdLrm4sWTtgYtnqTomkQU2o+Io8W4212Z85vxNLLu7M/3b7
aDrl9jJrKcmqs/lkxeZ0rYv4TfhLPUT0Ts71m36j9P50LkdLrj8TTgwiMt0RfhmEXTDN9xbk18ux
l3JlYhHY+k6pb+AlEDmbT9l9bZJwn7kZWz7Svxhj0NsPxaQRap5gop4dE2CB58b/3LW2j/ahVoJz
bPb5XBO2nt/HELcjYzFLRiaO8fj5onLidv7+Gn14VbLZb8ilR/Un0yLYShwRUQoIHOYurI7PD3Hi
w2YfLVuC3NvJszIOIXJx4Y0GOhytCDamg7oWnq8ZIfw70KpVe+aIp07qaLGBudCRtS6zHbdPRu5k
FkTA94d4lLY6s5M6Ib5xf3tcPlw4a5LJYJcBHSpPSx9owVbbIejNu7Lv22hOyB6cu2b4ynG7PUP2
dGdOaRc5ib9sIBap1WQbkKa9Q0hMMJUru3ZVRBNBrvp+Olc+nXiR/h8OfdARC5NpGeWTQzeXEOVo
zr2Z/HmmPF5G3Pvnd/jUcY7Wo9jtNMxtrN+9MTsM06v5EtaCsUlpp0VpNZ/Lazl1X4/WnqCq0Yh1
Tkb3FjNTOUx5qMWBtu5H0PSfn8qJlfu31/vDbW2YBkoEsM1uGMZ4DRnGvpZdPa8//+unTuBowTHc
Yap56utd72ZuaGPgXIMeR/0xM7X/pw5xTE0vukYCgUC/RGg5MyXT925Eu9yS1jKe+byeOInfMWwf
LlESzMrv55KTSAP/ti3IFgyafrlDV33uLpx4oH4X5h8OoaWo5BHpV7uki+VjTPzsup0KY+/qAtJM
Gcv95xfrxK7kt+Xzw3H46f2kYGnu0Fl+JYfwJslh0xgNER5DG4c6Cv4zz9Wpi3b49x+OtLh8WMaZ
MsKumQeYdbbgYu8ANulpcOYQpwQEx/56mZi19Nsh38GlU+zqp/hCnwh+zYfa3I6jgHh0GNmYtBfW
WWHIsCfp6QJvs7cucZ2e25efunlHq4GPdntpa8poMPDtFI6BL0VEdJ/xI+6atg3J2+j3gxmrAIWB
eqlEY/xwlGibaFC29SZxC10EBZ45MGHQgdK6pIzwE4MGyud3/Sgw8K/+zjHYsdEyh/Ieza4FbKdA
1P8VMgqz+3zamH3Rr+VEuxXpIaJelyhMYYFBY46sNkGiRrID4ecj3ZpvspLbOALUYtrrdd9VYvhb
6SCABxk1rdFeLqsqHpN1nuRNqIr0sh/FVTdUImzEwkwQQ5TOtPBqmBMXLpI/bEk3LzYq6S+5g912
kFqwsgmjv5l0sTL6c2vEiS/yb8/8h4cRPFduttgVd8z/zX2Oih+XQ47uVu8pFhfzl7a01O59f85Z
S77yn7eNx+hAlJpp4U9pvhsX2C2RrRr/MusqcCvENk/LatIVHEq850HUxlp1bWQNYJxUo7+3tpws
W1E+Ikkh4YBtZsaX1gi9CZQG7PylDnvHCi4Yvg2R6WibocdXAy2PaxtpSTn+qMrZ8sKh0eKtLHyx
NzPqAvhK3vQzHWLST1O+2ndOpw23yJqsr6VFHrjqXOdn2tXwpYQ+lCKSInOvR8bQGNKkUClcJzO+
rQLNaaCEBeOXhNHqsErIFFYbLXljSlo3B6SZeVNL/KmM2MEFhOZSXWCsa/NVQEpHEjogj4hz1lGo
Z4wPJ6ysRZKGM77incK+mm40T1vKVTAbhUdqNOFzoa/51btLI2c1eY7mrbLJEs/9oGcvvvQRUmpd
T8gYwCYd7Ka2xC+6oabHRq++SDcdL5yZ+SrhN7fEUPSMsmdgVnafqjYaZldjskCo8VUz1roeljrR
lWEcCObxnF/2U5WlcUVcX+xEIIFjtUIk02/I005fTK8XzDVjwIWRk1VlCl3PNp4c2ZkXZVp36zTF
O7LVq5pWxSGsLwcuMPYGvOS421kap4NJD4ONz6crvatYDYyojlVuRfTKp/dGh04Gi2/ovuRePjAq
B+B+gFoVwVsXi9KKFudActJtOBag4GIV0imuSA/GrzTeyEArf+LGd57KmSo01FzYfBHepPwRty8A
/9FMi+9jljpeNI0+GBUF/OibbOSUA4ZK2tdczbwqkNOXBrXiPGBbzIlD15mmR2gSOnODRIfg7HIx
XcaUTOHLkAdyfJoNo0kuMmPwv7VYrH9pSJ+ybS1AI628SsS7Cb4CELG+Zixvz8gwQhizOXIHH7BB
6CZS2duymMcHKo4aDZOCqrahInEWFMKVPW2L0c5CyxoOgBkCSO3ISb3senSzxaBSG/X7MUkXj3wT
6YeZGaTfEsvgP/DJN50jvZ100paX5YB7mJMSgkUVoN7qhFa/ZtJ2CQtWMvgxesEm9ul7Ry2REXd+
MM+4dsrA2w46jyVMPHuMclcMC5jMUlyNZTsXG7pa3fM8ZERz6ku20YYyP3SxUmK5XKEHFwPjtCbq
fI+fPjIGvRgzwwQcS6fjXkEv83ds75h8+b3mlWvVt9xQVm+bFO1UfdNiUU0hb4V3kZvGBAi1rnUR
Wp6e37qNo54Aqg2XjBx7CAx+7+QR06Tga5JBlkJvyzyU0XaAyYlOc7Otcw2nlDu3K54FrQJOVhFz
I4su+6bq2PvZKAeKGXws0iqnQIhkncmaAFfRMSnYyKBdElbtuL1OAHIWGwvA2z04Gx02Gn0PJ1oK
0Ilh7/dKwZk6kMkbgFhoKcgCfNC6CTEY3ZvqG5JozQ6nIvVfIeZSaRau3QHpGQ/6HOEQXQ69FxF/
UwxuiU9RxlvEcn261oLYWTYdzcSbspqKIZxYQbKwCBZcuU47aLhLQNwxuysJiJwtrTUOWdR1s24W
X25sPW4fsMwg9x5076qwxsLfpEElfw4DtIRwwcu3mbNAZ8xjABIhmEGU0F7N0g/NnKchkAN9ckuO
14MtYHfy9/zInOJk18ciNy+UWlp7zakjGwQQUv4MgmFUq2o01EbQdHwGbqCzdBWHmHjZDYO/t2z0
UZC9HM6Ax3e4nJYi8UPEOc6tjqU0gbUqQQ9aE559P8ice976DglhGnR5VPEkz6s58cGdLbXqtwld
/FfHGa79qntMdDfrIZj5wSUO5OS94v/nSUDME7pGnd3alWe9xSmY99WQt5A8ctd09pjqDJzOKevU
OlgyJrA1WQ/37QQmc9OAMojEVIIfcDs+qGHaqiFmqyOZG5DiPa+CIE+YvVeG0YV0Z/SneB7Ncier
+LbLLO+2sgbjIWuYNi5kpcC7NVvsfCovodDpNH9itFe1fVUybeNBb8f4btJLxw5t2RrPXhOoZu2Q
7FCgpepuRWzKa2Cw3xAsHmQTQV4/aMVCKB4tW/ET9gLsfYGwq0HzXVQ/yqDkxzVZMRsREJX+gg5j
tUQGj+xqbhsN6ETm6xoZy4X6giJt/JLmwfQjaWwxb31paebaLRyYgmWXkcieD5gVQz7pOuOpJtF3
NZcgHIKyfp0y+LFLU1c3rVVCQUr0ZGnDuh67bDVpsTZELg/OTm/EjKmzaMDL6d6UqijLVGZtWwxp
bynv7jMbAxy0FXrjFpmdiFEcDpDrD3pdEij0IA4kggsv3tuqptnHRFddMdd2QoRc1pbuuQb8Nr/K
hp7MH8yr4su/BAMPBrsGfzvUefUdvQ4/LYXd+f3zLeiJHdhxUA1gQ1co4CpbQqoxr2fGmz2W4jZg
7dpXSWwz3OJLA1w9ONOvOFF/HCM3WDqnOj0ckO9Re18gBP5FnevuvTJ7+/yUTnUlf5uAPuwqR8J3
Upt0pa0HlSesLUsnbzwtNm5miFfpegyg5VCuYCb2uwy54UqWzfR65uAn9pfmUWWtoxJ1Nbp428EY
HxJcpdE8pJhZitGKzEQfVuYA3gmGGFwTVuV92Y365diN/rq1i3pliVLbFPrw8vnPOXF7j6lXE+ze
qh1Gd6uPUDfNZHA3/VKLmyBLmy3CRZIB9UxtEjYpZ454oug65nrx2ZQg2wqMElpePJr4hFZWNbHn
YMHao9qf/rnn6DiVxGigzJjm6G3hltXrtDTLa/aWw6o1s+L+84t34lE9TiMBydUWfev524XQmmsy
oW/LaUbiCm31TKV86ghHxbjIK8PSGB5tSQT5JnPLustLoFGuM+tnGgunbsfhMf3wLnRVXTIzsxkA
ZJ25Hv0DCnxqjA2u0GZrKH86U8qeaGAc4AgfjxP3li1a4C7bpEifKGL3mjGiNa7Sn13WzPvCld4Z
Vczvdu0fmuW/uw4fTgkLe68jyk93scKx2TVlcucF/XDLpAneuxTuznIV6lQwutd40Kyo6RPyotJ0
Wll8PB6DMvhVjT17lkwWV0M8GY95NVp4fKxxZVIZrf0E9YLdaPMqUbJao4l212aZuXeWnFrY9sxa
XfrSKNZqbz+CtYokqUZrjSnkpjNARhuAPW+Txci2ltcW1zEZqpFQ83g1aC2hWcDx91VZMB4uM76q
tb2s6zGv1gVS9ZWnkEpQiUr0hGcTzk9Non7/+w8XrUvKHAkdpOTOraGcsM9cN1OZrjAxipUN1HdV
+zNG26LQLkQm9S+pYbAh86Gvff4ywcL447zm92r94RcUZtKZfVzF22EUgbXyjQWwJOreHpqb3W89
w+3MlS/LwEBtKMTLYA4gCCZXbQEYDFQQc2GsRpj0N0FOf/rMzzrxq47TN600EdLWSKvsy87Y1pDa
79FymqvPT/rE+20ezU1UYWhgt3n7HFwCUVOmAVX2LDcUwedkDr8/nH94HX47lT5cV4XBN7XSpdj1
sEtW3NR50yY02GGYJm9xjz63yZcRb223rJs6Tp6Vi+I4n8AgmOYyX5QmhV3s98l2GSVOTBHE13Gi
sg3NCjyZSXDX2GV5X8jmjYifbPP5lTk18jIPC8mHn502cVKTBQ6ZI17kekS2F5E+MG7+3Ya9SO+O
cIW3CRLdVTnbzi7IGM2YmW7z3faDOwum1A0SWV692A6+2qnjhKYIjDP4whPLpnn49x9+nZ9Mi70E
XNTYb737wFWILeiVRmaw4G/rPftMC/vEsvlbv/3hOEWiV0Ximt42DeY7WDANrGyhQs914pCbuF1A
jJ150k+d0tGXoPIHZRBiH2/1fhquZnRhEbXiuCHTA98hZo9/v3T/P9gWw3svVf/+N7jC4m8bVf98
kZCp/hcgho3Dhuo05uL7/Nov7//4P+9/u2z+8W9v2d++/uNfG6Bb43v+EXzx+6/8J2H47/Yh4zoA
I6QDVkMk9J9oIs3/O9DBQ2QOScFkL0Kl/ot8Yeh/J9nR1HGMQmAEjMX/9R/gCxsssUmTgf+VEBwC
yP3/CffC+W2E/q9lxsGiTCwiyFk4xkykzeORf44WOC67OVJVnMgH6ulAZpFaGlc9CNQgFfVk62r9
s6vndfZDYSAzv4hEmbjHwUwYlVyNQSJz/+eEPDGON2nbOs3PsbICpa6n2K+flrinsROkXatdgeTu
v3ay91qM2UF9x0fBf03EUL7qdZx+91MvLiMSN/xgr6jywEXk45JGMWBTij0SHn4F0o+DkJ+c1sAg
Da9d2fR/syvoyOOEgspQD4Na8i6sOoNgsWWsMAgF8HbudSvt95hSrPeFffvB6G7Y1oqLYqBD0tvc
emhAFBRPpgEV5CZhzrjDK1n9cNKqc2N0WQF4/FSO8y+Cp8x7AkfoyC2+Sn/YnVZTJevwZLDfxDhb
cFqj0jzkDONBTtHk44rOsb8DoS701STor93PVQNmR4qkMCNP+sp4NFWWtVdZa+WNEZataaVr9LyV
v6FehS5ml8n4XaFhKC7nIrVbdKuW/Vh2Hp2axkgKupn4sGGl42Ia90uFO2kPVVqT15avdfKV4Ibc
e7IsyqYQpoPWRu3cp+7KaTAV4Qsf0Cq4BhEta8uqafa4SV8wYGmBEAMzdLD7zJXu16vBMrqfsXf4
pmA4bK+IWxyBigojuYHwVJCSUlplEGmGJR+00WR4Zy1uV0St1JvlRrPz+cGzp7haxROMozcP850d
WenQ+GFQGklymRIb4EZORRL0CjNohnPM7FKxzdWhxl9ICp1DD2cy19wx+MO6TNUtN32s1k2hV2Sy
TqhWwk5XEsWaTTG0zg1VP/d+aZIcyQjfDT1h4ncUehE8HsKHshBLXbwfE9JKwkTz8CmoUflx1IGI
BVBLH6HYmgYPBQ1QQaPQ9TT/51gGPHR0NnovyuqUflBvK/KRSjit3qVNAZhsbG8J7mK4ni8tVggR
zXocGIRMpKAQG/RyHjZJe/rha+b0xeh1D9zSRBvNd5Mso1A342QDNYqp1WxZpNgMyRC/5AYO0NCF
U/eYddLCKGsy/wV1zd/o2kE84VCo7wevTOhhNaJ4zzuz7Kiax+w1mTL76zz6I95bppSwIgQdwV4w
pAp9x7a2IvOSZcfVafFyYuUChmMF37Q0rx75L727Vs/oB3qDkl8LYGBXFZ2fkQfESk3yJGpT0rQs
SeaZbDtRqzYPhufccrGVLgbwai5riR5jTFvzl9Hhr6wtXu4Ih6dJlEWxEPc2F6P8nhCBRF9SSCff
lEZRcj/mrrwhFrFh5JVL8QYqU78tReKCdgA6QcZCubg345QTB9CDE9P3ohI17APEhxHf+PilQgXL
UD9XcL06cpouTYNImUibBFumuSc7AIAxbR0K+xx3tFfPzzrTzVdr8gRNcPLNbhZbMtmo/aUjKqNI
sQoMpN58W4yc6atw6tIneaiXV4Wm6a9lUOOVnZTnYc5H8nvPQW2iqvqanCYHv8Ut9XT23Yx9h4fO
kN2laD33tZk7zKeq4/+jQ5zOj0IF6Q2d4PZrFxQII5vZq78lgy6/kAFkXU6kYpuhZhbGpvEyyXaj
StVTVmHcIPJmrjuCL7JObCohnOcSFF2+R0seT1GixdU9vTmN0KukmpvQ6vwOXHOnd9de4ALOrvWS
gASLEMVVElTqa2VlE0VVk/VfFRMPhqiOrC457wb/upYuPvHaWVAy9TNoBPqEXVTXjlcVz6r368dO
q3ojqsQw6qtgdPURdRP9krVj5GTAkIYBALdgLYoSt7HK0GKuBHjUMpNXzSrrNKQP5OFRibX+reir
fL6itqJvSPFTvk9VenAYLXF8U+kda+mSzUOUKTXeWUzOMtSk/Gqszeyesd+m6ZvpgV8Jx2KQPa3U
mbw/V3UGY5hEuebKDFrPY84U+1sTLKVEkJ93pEb2ZvGLtql6tnJGgGHsiKWIkgQaGTMQx3qwoV25
YPES5YVaO+BcRzQ0RKXfzCBh2Qp8k0VsfeFJiQ9N7NT6GcQNEjuTxNKnJCmth2rSxymK7UY8wjgv
9oUnGDiZxcQkKS+6+LUaadyyO7aq57F0Zm9r2CDw8QJSlNBEddVjz20aCMdDyhtKSOKkCmmF/yZF
Wm9TyxXMguLc91ZJgWd+U2m2g/fSEBUT5bbHPcg/Q/IlnaBNIpH3jF0YKY0XDWoSbHFaZt6RHgpP
KrY1i9vSOfEtKCRaoAIhgAbkpcLkWWj6uJN1QRVDeBoJKarSkzHUrLpVTAz4Gk5Or5ZIsooKnMmH
epUwpPGydSUeQH/xp4M7f+H3iApERCinEt0wEDt3XC1D6T556FMvSlB/vwwmiMRLGWUMF8mO+Y8t
O266tW/IsdtU+ljhgXHlMm1BJUH4k0CoxbVqDs6HGkDgNyPvtHdRL/nD6FoF0WAB2C14cxNUd5Ym
WKH8wZrgOWnV1qVRJgBWCA5EGluDKH2oqoGXYZorh0tVl6WFdTudWew0Pf4B5AEUem2ZzktcLPR7
K8kfWBFyY74mbe+NEbElaKa55uZ9bHfGL3JR8i+GzLx3OscY1JnkFb/SZsRFnjfeQJZLuUyXraH6
X15rqTciaAhwGKHa3Q0TjDW+TsYShwsBTwuXHQf1KhViwVJmFm++vTCKHSzhrA1l8s7FsHsDJAjj
jIjZNfIb2SgSoGrD5/EZYr98sz0NIKMyXTmuzcn2+DwZafsixDiR7GbJ4G10FOaUrrQe+fZ5+SXP
fzyGSbXI/8vemSzHjWxb9lee1Rxp6BwODKoGQDQMMthToqgJTJRI9J2jR1n9ey2E8t4rMvWkyrK6
g2dWlpYDiZIiAuFwHD9n77UvYxCQ9T5fEYQXXu/a/Z7UsemWGevyzTNU+zDUXpEAZ8mda8bXVExV
qUgJj1TLmEWK1n6pPWU7vrLi6ZosnnbaCHY/l6UNZsd30rIgEsaYsQj1Tqrfd70rqvM+NmpvX2ld
d5HoeiQ2gjPSNfP4ufYT1pDFXhMZVym5S5d1suDYJ8S+pW50kEL6yeAaPBPgxGCoX2T3ZIame0ES
0vAhqeXoBhpm8H1ZLCMpO6wYitFB1jeKWL5lw7ZXOgG/Hi/a3uyfNHbKhl0zGi+Qs9kkaDiru85B
wVIFRsJDcx+BeXksRjj4OLp77ZgyNVoCe56rL0DWU/1clavNIdOtL7JT6i4qp9DcDB0iDoqY1r1v
xEwLOq7MVvlkzpCx1I1qXnxkBfZulJoQF3zX4wdwud6rx2i99L3EsfWtNc1Zv7dtEreYicvhs0j7
mtFbpyU8CsLOhJvrjk/RPCtI8XpdPjTsNvei65Zk45YImUYABPM2X7GOuaZvIegSMsW83znonZm/
WHWUPvQZk5qzzOq0RwYh1mPYmN4FA92aA38Ol9fniU4umR45IzEb+TKeRz38XHTAUXHBNFxST0au
9pLWDhVC3eSlRySk4lgtV7X1LrITtY8xX2sBNJM42nmjITIesrK/K6IYL0+pOcvRHRWiiGEJW30T
g31grtgvOuBLJwyLHRZuxfSt6ZydQBAooP2b2Y0ye2QMxkh6ErK3hKLfa5Kpgy0UOcivG5cnx+lU
+e84av8Xy/CBGPurA/b9l6Ts/uPYf02YTryUXfKdDXz6W38eqJ0VSc2wx/X078RGOtPfWb8rSlKX
QCG5VThTG5Bw/3Wgtv8AD2xxoGZJI0lcu5j/gP1af4B9JLHH0R2HkzDv8O9wrN9OZnhjJH8C2gJJ
iUVEEpH8ttOkZsGUHs3IJpmtnTOvzBd03PVOr+Jzr5nEV5zezf0IfOMIn5ekTYIl8z0pOxeJkOVL
nggs/IQBz7fl0rjkT+Ch+NKR33Jktl0eF87h+WapmqaDo8+xx5zU0So8+ybTTO9LGSbJTUR+3J2W
JEYQuSImrW6OC7+B4ZMgZ4DUgbF11nnqD3O57UQzfMRbdZtk5ABiDgsLNCN/OrP/HQv6v2zvaPWE
/+eto338pXyzptc//n1JG8RJeQ5rk5QpGhtCZ8n8uaKtP0zCVgC/A0H1HKn/uKL5axLsOktap7dk
Cf7WP1tEcl1/ukEWoUCTBKP5b6xo+x10ghaRZej8b0hwzB5BVOuS/6GpKbJ6oNP9JcYzmVIp6/bs
A/83A458ifZBNaZ2pMtMaUZaSx0GJao2REoENpJkOFf1oYgtMcL8ZHhDh0K3nswMzysq38Juzo1F
pShJY6fkWDc3WbchCLiybsKiEcN5qy0esrgi7SfDtzry2y7adJqy4xzNa/5dk2UDgbEMczbU5N2G
MWjlBb1H0p9vQWvRDznZWsO5FYk2mPgdOhIAw2/j2LE6xsb6i+lgcD1qc9dDhGkQEu69qWseM/RX
OFwBe3cXkEnw5C9p3Yov+bzM+tXSMIg9c71Ba9FQMZLdTAZhGAFCoeHV5RDfbL00GfRDlSatBReV
C7ORFf1Bn9h5Jzuo3o73pAbmA5Etyt7XFHX91qXQYH6UU/6cpdTq0VbktIFofCHLOk17j1MyWjAz
hlC84I/XLoQoHc5+uTU7gUXC7uhLqBofmAvaJAe1Rn1eOU1KPHbNXOFMZM2kb4c+bj4v4JW+6Kk5
5FC2GmcfhZpHWR7NxZ23EMfrg5iOSZWK7ewDwLf0xY4IVN5ooBQvayhmBO/UnOP1RbdzP9FFrI7T
EmkNs+c5fOkbTpgQ/hxCfUMOQ/xr6BECD5cv64Z8FYEdsEnEKqJQe3Z2zq40BMNm63R292yndog/
tkrlvW6kGIL1BHDWJoStDW2rYpK0XWQhQ8A1Hshzq0BkDDFjbcJFtnruCosuxML30tHh17KneamK
zzV+igGIVEfSUsPujJFumihzwc10pAIqBDFADwYskcZ4CEGVzBvaYHa/SbJSuzaFWqgtwMSBqmJl
XYxZlBD3p8dJfMhqm+RkZ+h5q5CLuHpGrGkQ3/sKFKLTtZmGQqssEnbkPr5ZFi99toYkaQ8RLcyX
gWS6JcDk0z074Vx+YlLStyiutLjYjHocZlssHpyLCLN+LmSVWtuOrvStnripDLRZJC+9UztXTEOh
LGZGMdWBiXYPxM/gqoGwgqj4pnUynpFhSrPly0DBFVjWKD/QQMjoYNEEosuauV11IarOeMyFzK8q
21pILTTsqUSVWFKeVZi/7zG8iMFPYqeq9wg1L5xBtM/EQmVxQJ5y+AkZ34jzoHOoPlHOJDQkASm/
EpRIV8PVY4pDAlUTVGieYBqSOWkf70eaSt8Sb8h4dwx/Ed7NeaiCIes6GQxhG61okz56VXqm5UE0
mClKs6XgCyU3tDmGiNP0fWR5S3wYkywkAY4kFr6SyBvQRWWk8ewrNaj7peJsA92pNd1dONgcqan2
ugxN9RLCtPeSb3kKRcRXAMeqnepqJBWZssetaiqCw8HXaOcG8cCvIeSIIdCy0qQVaqXZfQLJ5VXK
ZHyNG72VPjK/atyAwoY23Jeu8Qkwv/wk+nFA45kZ7keFTElsR52YH1uk1Y1TqYkErdFIX5M4NZMd
gXzel9np6HxIDsC970nbu3QIsH6xWrue7lYeIc1mlmQeaJYozgvCf5dtH02aj8xJIEjOejabQtUz
KCbhaZ8XTWi3tQu39GNU2O4n/BZoWJaBfmtR2kgn2wWqn4wkeRYBLe842ecY/wriWGtH3XWW6ZBX
M5DafU4YgTywa9DHoMweaNhWleUCVarko+S0lF9ZstflTstD9zVr0b7j+e3IP6bTY10aWaINeyI5
vWfDhMawi2gRxvRyRnXNwY2zDMrxchfGNVh73h9KLZsOo7+UvJifLBzdebpo3Y27APbimLi0RI2L
DkZt1k8z5kHBXOCsVQNA6HaSzoOoiDEOBqTR14DYOMIx+VB3JQhv2n6qEcuWHkBVQHnL7duaAHTP
HxJiHun5U4n5qWhLBNFYl+sgL4lgDsJTbzstVfdAM4Xxv3vqfs9rIzw/9cT53qtjT5JZwlIqmm88
DCTJ9KdeOiHY9NXFqcdunvrt4tR7ByJNH76rZUR/+NSf9zSgZYF56tvnpx6+eern26fe/nzq80es
z/GA12Ht/4MmswL4xcwF2rKxPzYhGMQtrEIzuxjteSCYZ50nxGjVXNBQRpwjx67Trw4JR0weQpPb
bRVStMbHKStSiDffRxV5bC23tQpTBFg8YJpNngzd45LOZC0WHk5R2uIr/dmnK8cUxFoHIlGGHgIB
cRR/TmlLomE2avM2Wscok5sxUbG/j1eGpSk+R2lunhmn+Ut5msVMp7kMB8QlY1XowtqUYurnbbWO
cTCBgKYbhbNPkOjdOguSa9+lE9FuuNeOxWPJfARg4DoTauXMpmKdRkXqNDbyTiMkIokZJ1XrZCnM
Ld46TEoGTqYVTjk+inUQBfaHoRQZXfFjpUf5c0uSu57H2meJz/NGnYZZTZqr+/A04kL4um556+SL
YFoyjBGMRQwGN4Tg9eNryoz+ibhl8a2Iiqrcj43tHCNSe3S/KL2ELoS9Jrj//wPl96MhE0vdFnSl
TAC6RGfa9i/L8P95t73f3n3cbv7Xfzy+tN2LKv/jnsb+m8r8p//k91LdEn9wsNSp08iusEx9Nbh8
L9X5CTGUhs3EVpClpK/isj9TlCzrD9vUObASRWFatrVCz/6s1C0yaAhEoKomTkWuyXB/p1I3T/6a
fw1zf/rGf6zUmcpbirRTDn5FSIKHEBi5nXibVPVylnQ8cpNxoO5Eowy8+za1h4/kwwLhNg5Iv9Nz
JqSwNvtynytxBZ7BlxYDOI98s6bNP7s4F6iZ7NQvZuahwGPM/TA5j5ZqY0qKtDqf0Zuipp/ta8Zq
yZZImtdcRE90o8rdvLjjkUcBBddqDMiLu7GWtEKzOLztgQ8EcqjsQ20wj/E6I6PdDjfb8+jPKi/p
cT5VqrkjlYx8+gleOUrdaQ+vjRBXaUzcnemumuSWnBga7q6984aSGj6ubyjM5kDg2fWXRD3wDPkS
q+SqLJw7KpHBF3h/mHqsxM/4igKd0LfkY+clt6lmHDmzXcaJuYfnC9Uza/ujoKAKBoGwzE1rxlNm
2m+UxG2s9+aWg8+lVRevekhEFWloBmAE81j0C5RWHbGazZgdNHdPhLf+0sb5lzZ0rqKYsoLOlsbP
MQ64kxIET4zYjFr3kNei3xpyjo5lLTDwDHMQt9kFHTW6tqV3n4X5ocIrSYNq2RddNb3QM4Vji1s/
FnA7cXYc6DUDaGJHKt0vdTgdQnqVtA4r6vAmxRVge9sxlNdlkr/2M+3itO6xNqNnJldS1dfOUu2i
PtdtP4UnvrFieulBG3XUFliL/Jx0lis8eUUw6Kna21xCUlBttQ316Yy0CXk/Gs8M0tKgj9vkfE7i
+zgyKStdCgpfdJSnE99xXy3pY5IsH4pYMoCMuMq9E26bcqpuOIJUx06N480iMscftFE7R/P61ALN
2Rc1K07mX4fSwiZRMKaPzXBri0GeuyDgN6qZODIajIo0vSQZbPrQdiRoghpz7cCsMVuYPYIq3a8R
ynuyuM7S9iE0li29qU2q936qXksG3QlWQzK99w0yLL/F/wUgcDtwNKW7fSDLO1Dz5wYIadYzZtWc
oJ3L26409spDbV3UFw0pzaX+NFStz6B1KxTywhBDlMWXUTabJhXcHN7N5OZ7qW70eIIheZ4iz/Ku
sp5QRQLKHOsjKM5LyL5bvDKE52nGNR0CMphwAupSBeUw7NWH/4dPjrX/87VCJJBEcdf+j5PAJ3qp
Nl+6L29+sT118m77FzXfvbR93v2jHbH+yf/TH/7ZD3yY65f//t++Vn3Zrf9a9D7yTkeg/Ys2zJiU
L292e2P9C3/2FuUfDs07gpcNW4Dud91/9RYNQW8Rai3bP5IcejX/3N7JEXMkf1yn96jbOlnE/9ze
16BwGotri4YNnp/8rYi8d/ZblBrrv+TormXw3kCBvVMXpx2ZiVYRX2rUyF+mfIBInLju8JJ2S+1s
9KSwb4QBB3qTKT3soa+wpV4knFWfhdsXiHbJdix/o4R81+48vSfDIv8YnRLtzvdoq6IoG92c8stl
nuv7ItfEU41sx9s4dph99pgpffAY730SoEf/LGr+09jvt8K375eDBCCLa0FjjODct22pfDS1cJDp
JdY2bRd5pTiOBWcRDVHhDSC8+PmHhXLz/Sn6Yzr3z16OnprUSYNHFPTe24ro3WKjSS9dO0853cWq
+Jo2Sfk5dKtmM9CN+Pbr11vf/r+e5d8/3o+vx4r78VnOeNlRPa9nmEu8RTVUH5ym1fduyi9//Uqr
UvAvr0Q4HuliNP+ob96+UpwgG5qX7FLLy+4y1bLikAJl/o28+2cLxSRkkk676QqS996+iNamXu+0
yWXl9tDohtR4VSSDHue0zQ9m2JF+3DDWVbnz90ivf17HNeBX8Kp0U99dxzYjDaaM4ktC5lwLeYJt
7axsjO7cRbh35dRj+8L/FBSZo92FaQXU5v/i6hJUxRK1BffJuq5+6J56Us2Z0Hn9rNK3NSKTPeyy
v0e0OX1IZg6rkg9JGrP3dy3ajAIn7ar4klg68bXXZ21v6Et6O2VZfGnWqrv59Wd6Jzv/8/UI9AIn
a/Oi710hJkc3YYrokrS26kJNtfaJiJ/kptKt8NY1tQkUeUEWoIMTl7GC3u4kt40M9LH8HVH3J7cJ
t+P6H7el9ZevdygHds0wuuxWon9X5/YmRCXGEBXP9q8/9E9eySInmcGTpXuCPeftF9krmj0kDRwH
s4s+WVMCAslbnN3Y0Mv+9SudboZ3dyQ0OSYBkMsNAqTefZ1Fw04mU+uIedh46LiUn7EduM8kciz9
+Sgj56MM47Smpirw/mm9N8FfqcfPv34bnJze7wvgm/i0nEuYIrynGUwiEWXtGEcTBDFKTI7QOCt7
+7JesprsxmW5nGGAf1zmfLU/2O3f0mqf1phNIhtHO+TRPFrX7+OHG6eAnSUHyzpWUeaSk+x1uyyP
JUEks9qFRhkdfv1pf3bROfhbDAeZt+g8Zt++Xu/ZMQ9e82jjXCCCUGXAP3u4crZPK6X/NA7WdFSx
2z8mmmucaWFpPaoUtdWv38bPLvqP7+LdKmOjD2Vfm0c1dfW1CXEMe0S4Zq2bzq0uWv0W8eOwnyuv
3neWF/9m5f3kUcAAVBeOxaJzmCG9vQZOiaJvXIxjRwb7edaZ4swYInjOv/6MP7mTOBGv4ykOvd+n
Wj9+swgTAK/UxlGDOQqfdjD3HbzAoDXK7jeET+NnL8VsDM00Fdo6vnr7gVAyDpoYjKOHtAdJRjxL
hWIg7naE2rvSx4GrLme9HQ+JOZub0m6zI0DyRvfLQjQPcqyqK2E31tWUj7jmGQK4v4ufX+/ld/e6
TQLtGrvtYl3U3y07F7UC+qvpaNRqPo7oIMG7e/kNkiBnP3M6vFukil7CSta/W/Drv/z2lZnr2Raj
Rx6M0njv8fLiThsazbnQ5iS7DvMk3eCz77fO4IC1AycfxHK24R9K5nNlMhOcKosD46ZqJx1F/AZj
oPE3VcJPbkJDdxHQE+toWZSU73Y+a+rHCnrRxaCqfBeiTLmMisS7T4ra3ABUi+6UlP2ZZ8w0rXGk
7ZJeDB9/vTp/8nAzDLo7tqSetdDav/tG0rhZvKqUFxpw40tag/JoRsgKRauQtjGkvyOJyN5PwHDO
J3tQNM6tku792AS/eSN/XbynK+E57hqaiXLh7eJl6Ilhu7cvwqJNv4WOqDeRmA5GVtKzIfERHFgx
dfuoI47CavTktbZC65OtCK8z6NQesOU6fjnY6sodZ/t3d9ZPVo/JA2o9KZG+SbTW2zeHbKngAloX
SGIiLQDDIjb9PNsHs5/6y6b4EupLzkRTlBt7GsLtzI4bIAqrLsKqWzWs1jBzUPvnUe7m+8r9sUL/
yQHJWHtyEuWHzdhavrtekd1NWjbrF1af9BCNZVHfLEmrNnVH7RHVdX43e3jo+779EpsTPQgXvHk4
VPNtrKLY2v3m7awv9+7+4u0IToZ8jdSf7yxR9dimDIWsiwjgxB79sWP4ajIQMk+q2y5VVz/YIDnu
pkEjULwurzSLZ82v38NfNxeuiBAuCIV1B3xP4WPcYst2NC/0oZO7JMFm5xq9njGMt9Dkzg54T6N9
IrL5dwao0+bxlw/Pa+J9MfT1vPp2eSSl3eu05i7Ssm3O8CAk+yGq5E7CPbzNkQd/NiZXvXj0e5Sf
ETlymLz8IFMULyhaUDwWXvebveWv12JtFaMOEvSLqcTfbS15CbdKLYQ/VdXyRcf8caAVTwITMkC7
DSzmlczZKPHOnBAkwa+/h78+V3GGG+tuwqUwePK9vRpaPNroYNML16jTu26M5z0TpOz51y/yzoq5
Vky8im3xAtAppPe+YhJJV5vNQmKnnKurGXUdoz96ioMaEj6ftHfAHOQ+RXm8CTNsMYWorQB5sDVt
cnBRT1Vn090t3eZ3SXU/ufQ8agj5pXDmoe+9WwwYr0mH4Y1xdcwz7MrFVWHT2wonM4LJI4EEV2GJ
WDv8zVb+1oa3XhC0YNSvJi+O0eo97i3rLDcuC+3cdTIi+CYY3F1Qj0OJwbxHyLDJxxCjByad6Xen
vtOx7u3656y7VjjU8Dxg33/kjpRee5kgc0lRHa1GY7xDAGggUuNjC1wl6Byj2WJIuI2GxrkYR9q+
QoOepHGc8GtNoTts0AswR+zupd1ce0a53C6GUJcF8JKgGaKvSu8fiFEBDwr2YVvWjRco1Wpbh1/+
plZYD6lvP41ck5Z5Hq5CJbbXt+tXqgRrZy/PzWa9PxDRupslDi064w3pXpa5RLe/Xst/vWHWF3RZ
MhxAXOc9op3lgvvHds4n6UXbqHebXcYg8TcP2J98Ku5KHQecLtYTzru7Uk/o4WupOC9Ipr0ZpE37
uCHIN4CqlMOhWWLt/tef6q8PdEmh5zGuQoTIfrz+/IcjTZmNiqpDnXeIlzYe+R7bPDacnSZK8zcf
jVLl3VdGj4qSl3Yh3xsf0Hp3zxHw1k9pjtF9yeyOKAhhIs+P9PJRL525JHBsEPSUwRA9mjU7F3IZ
TZlbOVpDeXCYTFyaKBFI6dMQMOmEAZkEwpkqDpapifstpuP02gACWmzS0nX2ucQYfSjaufpGL794
0QDLNdDvzAwVc18zv8YUZH0cVY5FfxWMtw2yxI1cZeTGSVHendTlNpS/kYEEonNV97JAgRz3oPFW
WTpxLgDA8Ie0MF5PynU1QRNHO4OenVCw/CukQvIbjGZssb9bDDPICtOZLpw08WOdZzeoo1DKO6to
nptfvTarkD47aerxeaKvx8Ocv7Yn1X2MqOqlWqX4nFD117accP2dlPpxrVDtR6ZhPENgQ8sP+GZh
0kz76kuKNG5gSoHw3y4MPADVyQ8Qjnp6UWZ2dgvoDOKgZHj/QBMAB0GIyAsBdFK208WS2hVxeyfH
QXtyH0QhuiywNSkXr8oTvyOU5ZD2a0DD6llQHH5Aia1GhnhyPFZwPRvDVp5sDvTuU2eXx+rR7Pty
2HgnO0QaR02zbU42CdPCnwXdPJWYoU8mimL1UzDmUefA6ZxPqsy6cWPxoERvf7JhgBjEkqEnhLv6
RoeBwddW1wZcKQThuLswc3R6PixkQ4bNRmoOmnZTlDE0vHLGBoKHD0tIa7njWXsyinQn00h1MpCI
1UtSqAHzhXOymGSr28QOC2IdVTqM593JjmIQ2hkFjpngzctOlhU0N3m0DZ0IK0t8srXAi8PiQqYG
dhfQTDhfVg+MQFljByUpGQVq2NUmAzJo+MjNsJpndGKhfE+otttayp4P1mqyoazCb8P+Ez73gMxR
0ZZk/fnFas7pGZJ9ZGuEDxbNk/VALFD8KSbZVm2zdrK+OSefDypc+07llik3YUcK26ZY5on8Mbhl
a7+qRKmOZkXcj7qtPblw1slNwuiVBrWTjxe52+RiPyScmn3VDU12Fg0MRc+TmGwvdEYw63yt7ZfF
DzupSV+X2fwVyxNmhqbIS9M3UHXskzHLNWLbloJ8DXJvPHi6S60HBtNZWNMsof7CTpMq2UfpSt/3
zKpBnlBNAJxmJUbQMgoFII8xeA1BLV0nD/Ki6FdQXwd7LKsrjF9llA3PTjpI3ddtGX+Wi7CAJM0W
uGt0XdHRHvUFiaWjoyZDKv0UeuRx+TDH8+uakjAOkqowHCaisU34hzc2AMBF1ByMSlhnk5qdCs8V
yrctIG/yBPSpVBfIMxfsV3zJ8EddPXy2nSittxZpq9kGG0klNmNTaB2hfXX3FLpu2l3LLhrvxGSa
ObZ5ZCxQvbI0oi3ghh/LOkvGoMmqxma4ptcuOYMYnxH89E3GSNGigMqxJ0G8q1292HTJcJJZ6ZXl
D60jiU9Qife1nnXD3uZLCAcVN1nhHrOZgFkffjNWlZUMc6UtKW4eG5bZc9TYMYUQrfGvi8zMc1xs
7oOF2ZcsSFakDqkKcNzeQBWmUKM5kJazLDIJGu7r9t5xEqk2uaJNgGKPTEiaZUjGtnnDoNKX9Vpm
J6Swf0j6DJiEMVYlCLMspS7pjRMuX1s+WG7L5hMNJnzcFGwbp7pRe5WJLWbSpcEtQbKZ0A0QDBv6
zkyhHaQz26+fme1w2c8a8Mumrqpbx2pV4svJGx9Jyx2fhKnMS66UMH1opOkHvoDhLgqlfm8mOZG7
blEy2i6iUgcXV1REtbtO6jV+aE2th07QQEBgRom89zjTotYCRcaI1UrNo0OM1RNZuihrO5iNvW8N
xFT6mTAWHSlCreOzSkYsIwDflmIz2zxZgnEMrW/CHZNLi4RQEcx8wvpMaEt8b9pW/diSt/c86NX0
dZJF75CephUfZB+yEaXK+6gRj3oVWXjVMDhhK1kH/w6TYjtaEj8pwPQF+dyIetcl8BF1kiRzLC0e
34wnwcIHilBdvo2oNbCpccfeVK5J6FXX5eNZ4lkpVLDBeKEhG94Qe0Ql4uiTc1eFbGhBsyyS6RqV
9jFP+eYQdy6J3FPcr+mt48Kz0gHtGG0wsjavyG31/oy9d6iAUBp9ukXP6KBoRZGKtYtFWW3qXmXV
eSvE+MkbW4d0jgTj8EGnH/QJ5TDhUdxXfXeY0b2oi9mNtYdZk2KrNb0V7/OxQKeWI2j1gA+X+YfM
QGjsx03oXOtak+eABVaTFnySzgicQrrQyN0C46XdzygsbEHbPtUmfEDjDPA0ECiJccVrocp8gkqr
l4nBTYm2EIdcMC+26gMJt2Q4wG0uz5eUcsJgw7smeTUZXwQa3DODJ06Prlcv+/MJxWIWYFMm9M42
Kvea1PQE1a4VsaVbWW19trUiazaURCi1mhI45CZLneEJkllyGM2WhLwGOzx25sHQ7sq8gKw6m2b2
zWVaNgdI3r1+5+a2xCRuGyD0Sqvo7zhzIz7gxXMtqHtRfG2dYRrxgquhvRxnMVuHKPecs7LJW4Tt
DtUpG1ouvsaoGa+6xam/jonKSANEdnsLLFB7riwvGmiolHaxaXGUKb/rPXpAhp3bXTDHTcOG46X3
ltNNVwW7PDMtqnYeCn1HqKYCO6z5S5Pr5zpnkuU8DOWoPRaVmLI9PlSP2J6xJjmqLAEqIhYNNfvS
YP+hMpw5VtzYtjHoAYgzEmF9ZNvxiOi9TwcMomVubTPc/aZvVixNf0IMZPhxT/d8Sxpt/5G4GeyZ
A6GftNIYSm1zR6hPbWOkhBxLGaU7JZ34Ed6e880BJlCiZaD4WRmT5jcc9eOtYFiI29iED4DpXzm3
QyjJbMqKiEhgNcMlQO/PFQxCl2raF8vI4xwAba37g4wMyiLXEp/I64uxDjju/UK24/1M4/XBMoDL
HSDweTxFWfDSL2BLJluXtERCcOOhvuiQtgAKxvn5aM/Z/CLU2NWbbrDEw9TG0wNBQRb4NyRqpb+Y
eOgQ4dfhdcz0Ztxhm+7Cu0YovK+ZENA1TGgw8IWtBVN51KLMD/B7QrVfy+tLjVoB6GuKbtPHBjvc
ynGOPxfwGzadt9iXrinaLTKpLt5T0bOnwN/GlmFbunkFK3hYdiEmcT3I+J3PZoWmeBNPhDNtU7bf
S9EPoBGFXjSHFKxefdaMc3GbI6nds8kk5T6da+hVUejQCAjN2MblWtnhSxiD+K1zGW9rUr8AaEZu
Nm70ceE5abF9jgFxAIUTwHZokBBpsvZ2S9FppIzmowGtS8/WVCOSu18NEoRd8kmBFm8KEstqfwYD
agA0ss1oV3t25ASlCxt2o/cLuId5CcV9mQ/5B3hkYQtMb8LUj/OiewLEpylc4bIpLtwwmpdAdQl4
SZqj4ls6VylcmglrKYhGOWwcw0WnnrJ1Bl47RuUOrTCNn6HGV8KGTV7FxuuQaEPxpimAW7B40Ake
pEwbqNi3eC7mbKs7YfRYJ6Nxyfh4+Ty5U/aRHGfr3M174EW1Oc53cELcIaiGtt87UyZH36iXhvJn
Hua9Q9s0PLMGXK9V6u0tjQjnIMkotvYEimtbknMb63Li4oCoTRPczIlwjzxv7ZPUnYRInLxdTy2U
DgWKaoYb1V29qOGhtGGO+hynF+SvYE6fC7sansDpz3ck2sX5pvQ6BPja1FflxiOE2zlje0Um2M4G
sYdLmjcXjGFCUsZpN/PtzyRrsW/b07eVfoHzx26nyyXiw2zrth2erGiINLgPkfltIhiHFT1ZpLY1
M9YNz+rCe5wJFVr9ds6umEjnr3JJ9XHjodL9VJligCmbGIiLI6MqBTxBzBgbrUZLfKZk5qJhNBuE
hVWjPPDcdQNyVsunhmYiBh1nY9WTsgOtF4j141ifj7Zu96wonDHZLizDJfIB/hUb0aTRCy0tOZBr
6TjdJu+06ZMDBMLey1EPX3NjMA/CmkM6X+xHT+tQ4iru5jmBH5GNW/Z3jDixaU4fPcWt3eZtce1G
eQ+0YrHj8QhcJb8PI07AZ7IBRb6xvMG5hLDquQG1XztCVZ1tDiV99ByrVo8Cu67IrvJiBB2Yy1dr
kmfkPTFjZUripVloN71pLyBZIk41Gw454+uSKeLF1WzgfkAQAnWkKT35VPI7l/PYtHcwdIybnNBv
Wv5mVtg+zBrvU9uzSaxJetLwh6kCj03WdYEZJeq1T+iV5oZHNQPv3WjpxWsmS+2hIfqcawfGJKdc
Ii3Bb0SerEWoQeS7J6J0wjqSL3kgU2q1bTGO/bDTClGeC8WEdqfIWna5tZO55YwkIag6MRzfoC1j
hKeqBumzdapp8YIOgMln21Rlu6X3QtaWjtT9OgKjjEWicROoIrqqrxb2eA2MRsKZsiIT5wk7SWMF
eTe51W6sUvdBdbFSO4MM+A+nhs2/w7j4X82J+2uh3F1f9OVbXTRzjH8o5UzvD7n29NEErD1nQ5r/
0EGb+h/0tUDiuC46OWmt0TB/6qBtlx/RqFktujAIUKr8UyhnW3+w+7o61AWHsZ/rGX9HB00v/03v
C2IW70HyGGU0tY6XnXeDILfSsg46jAnyP1qaC3bNnkK3tg3rzNHY2W8GQ2W0L2S7pq3XyVDlV/lk
p6bpq3QMx24D2ykzvtFIaIpDl4deetYZg+GBpzRIx8OeEgK+itI45Myla/a2clvhfZlmiB3ExEVG
cy0XKzaOsz4t2lkH15vMevIXovgh45iiXVZQ6D0A8kVeVUeR2RH6zUQaZ9CgI6dF7gwe5mCOcXun
47e/QDZV3jLXapcDJzj7sVKdhuuwqEW0m6OxuJZh27hIueUEobopjap4Ft0C9ciHWDH+b/bOYzty
JMu2X4RcgEEZpg7XpFMzyOAEKxgCWhm0ff3b8MzKrszXXd01rx7UoJlB6W64du45+0S3kZ8rsCsJ
DQTmq8l9PLprpbk0h4TaGG+38G4lrxYx1oXSxw2+Dcyk+ko4I/L2ohjH+VhJXgybPuOatSOVRLZO
D3afbxEEV9uwAQqLE7TyMDEb0oj3pTfFGPNiv262VccT91L0QXABp10+c8HWI5Sebro1i6kWmzyl
OHLDj5B+ABbonxZvgmmzpN1shQbm3v2iMk9y2BjK2TtZnnLMFtJa1kmelimuSNZYXADuTe9NRhiO
Ylrlp7siVtxa3cGwMVkPg/MzXfrlC/TzLbLaUm5pd3T4srH3WOBkIl1d+rCQejJWYZta8Q8Q+Hl2
gBn9RLmfu6ADQLKMCvIgQQ0PCwupc5v0jn5bpLnxYUX4LmD5M4Ks24bd2Kobgm2O2KZCR699hS7f
cAO7CCsYHv1SzHtvNF+IX5pvdJ+Wn7GtSaulMwy00i6+Q31i3IX5WkKfz7Pg3udeO/Nk5vG+tcCb
3ZjZnH1QY8Krx89mkD5NqRt+rGmWv1bOShuO7K9fhmThOlWlEHLaqGJOz5U/iy16Yv1cjnVi7ih+
aw5u4EzZps3tit8Wr9yLNrj1bGKdYDemHYF4TeOag4GaLOiCdEUO9yvu4mWn24Zslun0RhtWmKuP
PARIGBWi7J/mvkYts1JZvw19q5mC01y/OlOhxhAiPyHQ3hlza0NGq7qrU0MgHc1y0HuZjOqloj3v
hxSpS67Lzsa3ibxlu+0be3kZkFqKTaLWxepEIN44LmlPHxW4nvgH0YHkVfHDJ1vBnqk+RBC+uZKB
2PjVdnHBEwou3WNlMKrQ5tAZj23lZv6OgSfyN7LzCpNf9Fh8ncY1lBhwo4k3wqitm7Inm4vQRfd3
VIt+uaXhbBLQNGzv0cry+JW9kENKgDXMgcFLfnNBlQdb1XXyC1B/VDmFDf7JlLEx7rgjZ/fQZCK1
GZWqPsvEiBFUBz7GpEGLF4rdON3GvmO/rBmLJzX4BBjZ6opTXgXRFLqj070Z0AL7W78dFvozHccg
ohoFF6oyuFEXYFTmrVkOytw5jFF56JSeeS+NJgr2GYTYcSOWqRlY7jgzmY/B6H40kzH9rFHQi1PV
50H84DZtCXrNMpdoB9zOaj8Zy2lM6Wim+4j5HuDeeGvljKFLIwpnCtitMLFLcDPkDOc9Ja2NFw6p
4b9yryr9UIiVEpIR6yh37Wjlr5ZnLNG2L4fybQ7wPTBdZfK7qshY0cdrZZvCbWOM7iDK6n05JCwM
Das1+OKR03GHKJoXvx/h25qTNIu9we3llwBO3u7oja3fvZjMwhnKf1+GLcm/2yquZ7lvEIo0MmvU
JbuOyVXuey9PGMs6u5UArKYFpcub5astDG62cYEZb+9aY3mX2PkY7BlpxJGwsAAzD6bkoW0Yqjh8
iugxKsBdhY5dtQ8tocN3T+DQDE1GKqpYtR7x7JkOzLkusQURFf5s/Xa0gyXdtcKuk63TRsU30EW2
HxJ+wCPQ8uZ2sODJrNj7aFht6JmNS7AkbjvSbxZj2xjVniJRgROKuxgKLHePwjg3Tt0wtQFT+u5H
sXytxdD/1KXUl8IXa54jiPOPLhup+rBqLuuAjC2+d28ydLxF9c2fQbFKoi7CadRWBxYoFMST5XlC
TcwOk2vkxSaDSqbITJRZEhqsnAG4BhVUFbtG79nmSVB94a+GX8aN6+iHHDNOo8LVYGcY54BV+HyX
r2jO6mZI5To7zpq2hH6SWXJoutx8inXFPVaWtqrCJoNJvUw+bndPLOOT5kqnNnOUdaAH0JnfCnOI
7/2FBrewWcSIACI7JUNzrvW9002BuZV2PPHQtSb9A07edE79DA7NQHyTPNEMEAC5qewfmRcETss1
vEscxf5qeT15U7cP6OFOJqnI1rMPeaP2wnoiY0ICXHTcazb+2PjHiQ57ylYy14YABwDI2yeGV3BV
CgwnDc3KNr+ZvsM9qyNTPKyhGO+hWtgNMYC3TodWUTQ2yoazPOBs0WWoLCmGbR2L7gsIAfGo+X8Y
e55qJJkXEqKvPLrq/OyOAxQoF3LXjpYO29gFKieRWZWUA2w6nsjNvo4VCzim+oH/UAT+u4YoW+4a
zzHuAupny81USl41ZYujnzIZT/6C1lazxaH129jYGllj3Q4O3/kcUbHDRyq+xk6SPjSDmdo7eEBk
rJtEW2fS5hQqSUToCMKXmz5TUJREvOT5i+wchgi1FSR6bqIIxzCSCLpkmJAiCNCmzfxTu3N21yLV
I/0gyfc8L/grQhas+kergn12LlEd8TV0sg2X2UM5qeXi8UCOBC0sMhNqDpM4yt8tYp3p1rDc9rYY
lgGOqK+5/CNUcIAvbuC/wcLUI0+ozn6t88DSAL+FBkPWG5oekWlWsO0W6gh2LLsQ8WeYGEuYJ1lN
HN1BQzzWFUp/yPo6plk9mdwXmnJYC7QJv39knSR4AAKXsqBrhtS5nYUXkwZikzuQCTIwF0607w6b
SI/iczDmymLGiOQ3AlzxRz8PVnvOXb/zec4XPTK37IynwqpVvk1k4gEf6Bfw/1aeOdSmtOMA6MJQ
8ZlsreGfSmfwxlul5fpWWixquXgkZLfW4jiQytgHmyEOicVAERitp2lZ7CcvsPOPiXADtJm6yw7u
MJTZHmIztVVpU/NqBeWQM3CY1G/sy1QmjLlTH/fuavQnh2ejgHi3OqWS994mU693Bhlf/5O+jZSH
jbYMOTzrgPmoplUYJfeWiq0xgeDO8voQmTDXbsWi7eDMlreunzrVdBOuP3OyTu0k0YOSDHLndxe1
NNmTDZYsTZYqaG9dO1qcJ+71tgh73PDif7ET/dWhwB3DschMsMPnDmRZuPP+usuPMvoVm0zF25IP
XxyVs9HHIPn9XzsG/maIvH4Z6WKSXW1kkAP/7loKAMDRqsPaCUjosjK7ivkZKAlnJyNnZhOnFs0t
qMYM2wLi1r2pWJlFPlnH/9yE/6BLrb7KP32GayTtj6jZ3beSqNlr/A2A9V9wVOs/+DMQTCaLSyYO
TUwkcu0K/z0QzBXZ5fqLd4VMMvEvLFH/uAf/RgqYhZS0fbjQpr92tPyRBzas39gl4xBZjVzYl3D/
/zsXYZhXf7kIY2MndeyYJE9IRtjC+v+qUwryNeSmn9qWDvGTSntpbMxlWHfxQCIuS6yeid1UMFBr
cBubpnHFxWXTAPilqJOvxuSrGSIe3oWNsqgnPvSCDlAOZ8uPQeAFC/nbzCL3DztSe6iRdVcDVtPT
uwnwbznx8IauIGOx0vqCNHoZ+36cd6KVmVwrKkv4FmU8b+LY0e1t65htEh0wH8C62uSWHqPHQGtg
hohNU9VZe1skVdOENJIo55BETSMsMPx9yySCV7q4QUuz8UZ5jJwbl92ZG05Nii7tD1n6rJCW1QEC
DWnjkbGek4q0XLKbcz3HhzjFhxCaY2nSb15a5fs0GD5PI/iuw2r1MGRItDT7ZaLNvbfQL+/yGecv
H4owDtJCVi0hDDvhUcRXSC800d7bPd40OBKL8jwXbZZNx0aYU1aB5W/MIzfQajxEXpZ/z/x5dRdT
80VdXAQSbz9Opv3BirN9bYYuDhMZ12oP7KL1oR8Inu6T02QHgrn8PlrZNcFNliLUHBTX4vTrIKL8
OwtDKiEKaEXdWzpNU/BVmEbzNZuLPN9msS3Eli654lQuIE12c09lepX2+ptPE5OxwRewCFb8qUVe
mz73OTSaosm3kwsyfxJ9xlBQQZnMSzu/VT4o3U3Ok8jatH4LhUKKtg52WKm7+wkRSW0Vr/pkm0Pb
xUTgLPqWalDhbMm6zBRm2gjN27G1GCpoRpwpTWEEh2YUSxRp4ngz5YgW3F386Kga+7zMazc02L5G
2yYYbaZ0F8L/xm4XE27jTFJiW1ZY9KjeqKcAT70dsYXk0f3TYmdrbBTTJBtAqrLYB0dc1pBfmXY3
AZj+adNNk7xTgu30hlEtYKS2sj65VIBePq2msh64TBbloZi5BMquZ3oYgypJd2z/x5e09MXT1PvR
ZG9tEBewN/KUd0AXyiGyWeolBV6Sr7iCg+JXXGLuMPAgeno4xXS5cwNP2CrQHY+2LXkiB0FONA/r
SiyHiXS1OTvdIeHl1tNaOS73ha1tb8cTXbkXg15hM0zqYXxXREgvAWaK5mBqqJp7tJnU3flw33oW
To6ifzxd0rMo5fwD2LKP0oBfWHyJ/TSzDqyrk+JYca90T3qhgstusv4TlpP/kjD6IP50ZfGIp24E
6eqh7CCBGWTT2WcP6W5hdgEhTUESPIEgzTbMcHdg2r18X+ZwIp0CNepQyli/sL/imrI0Ivhlkmu/
AwKllwt07bbbKlt4zz1RiK8m1RAcXS2dazsoAMmXyaRkcZsIv3RC/JG7AeCPwvee9Qz8ZtLcYnBo
26d6smtUNi9jsZ3JqvnqurGoEZpG+2tSedlbW64Fg2Ux2ykaC2VSGxmZ3sPkAZzauK3yt8WMyLbt
Ajd/jYPIie6yJmvp2gtUcVZ1KpuDXnj57gvps5EoDBrOQqshmXWw+n751dRUTHa3Lvd22pogKtQw
SRhryhVAkLabgSqpb9FQ1Pd+4XoV+9CEPsVeJ+BwZT+UFzYV1HbOSceRx2VyuY/7nNkvYgZq925Q
2XQyRqqLwsiVBNmjijwn1PMk6x4dM/EAXqcw3SHVR9xYMkta3daYujI74iXm85R9rsYPsANFs+lG
ufaIgCyaPgOZ4Rv0+mT+3nLOv9uMx1D6S+vJqxK5h1poFrtgVrp7qF22gmgBtoqPNbCaCgkU/4tL
3M/d1r7Op7PsJ8baJe4KeutALE0bOxoxhhVwd45WMEbBzmXr2rLyZaZCnxo9oO20cX9g1OIt4QeJ
0OHABaTaCk93UJ8D4Q+7mabBeC86J4m3rBfbdsUcRZprndHfaApbrLCrzelLE7At2BCgkmd7/RVs
XFfVekMYjP37fyal3yclou//alK6TT9//o2lcv0Xf6brbc/3eZXgwl/dz2tr8u+zkmEx92DUlvih
eHJxX/yvrYH8zUURITVMMopcHFjNP6clqjAwtqLsmkQcXOowgn9rWPpbARWzPEMZny/AC2zxrV4/
/k/uXLkUzmD1LJE72yfjZHg4GXMe5QZgwBTgay9M+EXiCoI1uFtyYK582MANQMU6V2wsRkiF8L3C
ZKMrWLavYhsy8xU4m2s22FveDibi04qk9VY6bSJKjy3379DaIQYyR+5IHVByaOjtmhTUSmHkdUAz
NJSuDfKN8XPGvEGf8crGrRMFLHtYibnmNMwmT0C/x054her63QrYLZGubiZ8om/Fyt8tmXOso7NS
eWVUUPdb1f5JXqG9JfjecuX4zlekb7DSfb0r6HdpouxZrfTfKUUsJUYCE7jPC3Fmgw8oGIgbLqea
PftHTIiMHecVKxxdEcMw7cANN10d/KJmeHydrzjiup2c/XCFFNfQCD2cfyu8WF1Bxv3KNPa7Grxx
ckUdG8g+T8vKP67QB07dFYpM33D9LZ9XVHKJu/G2Qt0dNsnKUp4xrFeHtAO8jr+LlknyQCt6mdLf
8SZuVyBzv7KZMwGVOb8Cmw0rkRpbBxxnjVm42tRXvLNmeDxkzQp9bjpra2fu9ETHkbyJVy50a9lN
SxvlioumlzQVdC/1EuflFSltXwfqlTPdBqmPbLQE4KedlUTt2ZrIFPb9/sbOrfzdF5Uqtm7R+/WZ
ccR87p0Sj2jbg3xAlVpNVIC6LO71TgMBe5y6+b7gU3i0NoDI9mbor9wAkevzrKflwnMZy7HmePfT
la8drajteYVuj+YyP0ZXEjf2H6jcadxA6EYIjHeejNvQJqZubRzsQ/ZT5ELUqFZfd2L0U3QaSVoc
mmgETUhiJrs3vDoedupqDe8ygDfHIi/sY1RRUMZ+DR+5rZuhOuF8xF4+FDEKzzK5y1twNaDLJsWM
bjKTsULhyRyK1hD9Xqyr3O661Y3JB7+UnN7ssd1ZEeFfV8CWRqgJzetmOF+XxDalBBN/sZq/t8n6
6969bpTjqi3xbiRafhDzNKFIVz5LfYw43kh8ebSLde3GjppHBZrj2A5s0bzrHtvXU3Wuponttrxu
uv02YOudQFmnL+G6DU8RFpnuMx05G/O6MW9zpJqNCZvyZV5X6haITYAD1027GbN0X2tkDKwS6y6+
ve7lcXOwo6ecPsAWsW7uE7oIvI1JvJHXIav9el3yq3XdT+UqFLMqCFhAmVdHQBQ18y919QmUusAz
4K72gY40ICLSairor/6CpqrwGvBstmjH1BbjudUbxrcsYXioWtFPfLqrXwE66UVeXQxRxBP/2GA6
rXCXIfNsWmc4Yj3ARqmoEW72xqTrlwDJzt0teIm6s61gF3r0yN5nknsx0iGKXhgEcPufAhEn32TE
QohuWg1emynX1D6uHIslTjMiuT2NVL+m+57C5OGhT4Rz1y6c04+kd1IVBmpBavM5V+SOlUe077VT
g4/0FWldaEpZtV6D1HsJyvPsdchXm7aupvtlaM27VFVK7aSR4A3TgUw/owEn8EjTMu/XgT8/fzVo
jbk305k8cN/9LkdcjrtphmP7lOL3Q9lOTP0FUqb5XlK8B9YnAjLw3Fp0OPe80Rhr76ept5d7nMaU
thVTC5UWg245bLHXW3rfFUju4YwV9F5Fho/xlNm06XZVLKv0keJI3NXB0rHa1J2f4a7uRjoutIvv
aDN3qrk0XcWNIOZN9tFRyzlsjT6DdA/aqPnSLBShhzG205F2aBvPO/ZlYKOhPfZsrhaE4nItsS+N
bdn5sC4toIjmyY+nwdnXqui2nb/0+QnGQP1V4bNlf7Gk5k2VIkLiOVqHSpRI8bJkXK+PGefWZVm6
WD9UkL3UAd5CfojnuIKU2FQ882hCU/Fe1fn85M10VGPIxNO3HuekO24syxMzJuw+Mk+U70L+DME2
NPeu1mraJ0XlmNtB5t2DwR+yCL2RI21pMvyCSdoNw8Gw6vH4n7ntj7nNRWL6nxWuC5mUvv+LxGWt
/+L3uc1xfwOn7to8MCTjMESIf4xtfMRk3UC+jrEMFVQwHf6hcRkrFYmUJf+SdLCk7Y+P/Slyid+Y
6IgzM7s5fBSQ0T+AUH+kfGFJ/R8xQOsX5vYfCCS2gJwt3+dfdVijxb9l5wz3yFaUk7iWDXGTdmA3
p2C7l+Xvr5L/8cv9VfZdv5z0+CL2mrIMpOn9LcLlzCnW2KHBCEEBdpgvgLl4RP5vPJe/yb5/fBnY
KrhlCHB5f49yJoWhW4Nb9cZqA2/nj218zkGqhTY/1s2Sxfkh6jrW9DxUIaVOcryrZ3wG//Qy+G8C
1dev8l+xv9+/C3QTCwYH5zDSwV9/t2qmQmtuJqjVjao/s8KMHzUlhuQLf9V17f7ohhGnZF1059Jb
va9WMu4zYz1qQcI1Dx45hg835YZlUQgjDhlBi59qRDcYWE29DO6UheSg89u0M1qemnVh3ViGaaHX
AXOVSRDJPWFph170cabdzKgxwCcmPGS2jBz3dtZ/H9zCTXakH/j67E5Ya4nhI6Hs+0Or5cEJmujO
a/CYyyKp94EspxefmAKpF5VhFpRrA7k/EWv7z1nyj7OEN9i/OkuK9J+1cmtNvf9xkGD/8kh1Qply
oQpexeh/3P/Eb8IBqYlSvd68sIL9eZIIDhn+j7AXbwLX9KX150Fimb9Z+OrJiErBQfNvniMcZn8V
y4lk8p2hyBNxBR9A2vWvr3aJZBAPebfH52q6RzYqXYX4Y6b9uz3xnRHZMJSsdinLURmmwWzhV83j
tr0JAmMIDq7XNuOTPTfCv5TZ2rJlxlE/goNmdXbjIzLugpK136kj+t2dQEfaUI9br5hPjoybZENk
JYkYcotq+OLnRgec0AYHfWy1qq2tNeOWfG/9tI4SnClpNT3Llo6TH3Ji5YnGNft0+SHQlN2PLMnT
+5IQTrNN6mJKf8wdem2oPKWCU7Y4k3MP9Svd6SS3qnAwM8d/TBPiypu50kW27Yi5RS+mPwXqMNTD
vE0X46Wfgu91MF1GH1utrXKqioxbmqbsaE0FZIwHrtPLA3Z3Cziy2fdNdwGwIL+YpvoYgsaKT3hr
bDMUOCwoWvNfnTR5c9o+YD8ZdNWO8V7zK820LA8D95Ml1A1GEOYjn4MOYr/84tSYe4gFGTNh9qbp
45spAEXtyzTpvjgGJrSD1yVdqAn2TV8wzWp6lfgJVHVCB7bva+7tt4P0fQ4KlOhTURsMXVTrlKdO
eCw1k1ZZL12HxzhMkrHCyzZEMjrp2sCTGrWO9WTjqw5o7SFNnoVWncyfGcLmvK+jaDYP8+LY8YM2
Wpg9RRx0n6Kzojs7oovrUZEoxjQWq6KAe7qIrwK/zre8k+px4p5MIiy5TJHrgeu0DbJl+MKeAmN8
1VUvTtxh7Z+ERRJ9yBINWmLTzB7FN4RSbee7Mw8ud27goOxonWUeLg3OsHKDHjy+E5KUkPqXrjzk
SaGKjyzFJHiIWgsTY9arxtkt/dRGT0mZyfuZZWkGrXiMc/8neJXC+knTnjc/50vfTqeFpkCFWbI0
CRaODZnGmOsbgmR/sLWPL5dUo6Vz+4jLgLzuxhdZbp4awgXi++rDJ7ZpLIjcO8oZy+St6V3tf/XN
xUwfSup8hp+pYWSYmKWd4CoEXVCzIukkJWk1tWo0otRbUdjxZViDFmpvKt6Uu6USQbbL666rP/FE
DfHJHefWf27mXqWvdtx15rRJsxTkM26NGvWwF23fPXAhTIu7XhY+7YiJaRbWkWuytHYIUa69cdMB
adIKbT9DdYEeZKPsnyC91DdkhOQhd0fFtbmr7mQbYCvq7At+IE0WcsiW517H/keTt/FNlFliH/vu
+AG6BbN34Oef5UQ0OG1zGW96cyDGo/VEiHkiN5En1dHI8/KQBVyjQxMwJQanHN8+SalGEEOc9Y0Y
ZTFv/KXKXyQuGJ/dxsDLNx+GL8swqBvOuOxI45l3rrI630YB6GkSanc0dLwUmEae6lzHZxAd/N5r
DER8zyBEiJDxflBe4N2XDXFWCjPJyaYV0rPJSXiepAs+doiyiQvruOzxPHmvpqv0Y9As3bmgbetW
4b8Jl055VAZK49AX1HaFDDnjm1M6zbgbWwzyUP45TPcUTZiHVkzEmjtb3phyWFG/7UIQJZfjUTdL
/VUQxwxHUrs7OTrN3k+kQ3osFYRZyeBtrX6ZAL+xtTNFZ5yoAjEuw9g9WH3C72voTBopJrYpraY8
M8pB4syKWxRj6/ziuw2hDyBeN7OaAywrrH60BYrKG5fLMhvzpwtu9oiZUz313ZweDZKnIfKhiSkV
96Zw8ig0HMO6cVLZn6kLo8NvySllqCeivqan9j7ZjVNats9cVKO9x65vM0mPcm60DOxkQ3aXlhAi
CLKoJ9rK09OYQtgvIXj2EF8N/PhJ8wl+R+1pXhzeY+kPj23PVnaIsZVY7YIXLJkOIneSG7PKBP4o
VI7IKMeTlxXf4F9RSW/xH68veesS65L/RAq9caExbud5EPuy6ZbQ4aZG5YQdHBPhTadh9sVlTgzn
XWTCu3Hk2JxGlTbnPipuRqG6rUYYXB9Z7q4GGX10uqDbtu44XQYvts/z6EaXuF63uYYL86Op1bcF
89fOwlh3wjgRbTtRQnLS/afPn3Dncsl+aqdxX5ZFcpvHWUWOb7FvHCIUXwvTW9MBZeDvHQLhZegQ
oyY0EZgPDULTC9sa56tIMc5uCEvHhx5y3an2e/vBSpaa5jCAuSdCWlidMEtXX5zCfazpoGGkNAU4
J2lvjS5p957ZLFvq+opHAszPo3L9o11m3ofi5kGabrL3qdnl4ZLb8jw5xMGCxXe3+IsWqgfm70Yx
cLSkBHn4fP1KgfYCw/Y2FJ6PWNEz+9nMsSUJOS+K/zWHp5537i6ZCPNxdMlQgarftRESHD0rxoWU
1bBplalZQ6u6v4NPx1PcwRaMww4ovdpX2vYf29hrb+mHzH5NOra728FMspSQb2RgGIeV7dcD7m61
x+RpJf1wmBJan6kr9UjAevH7IGNlxQ+pQulq0KTQ7IxdEhtZW/hk4VM2dRndqioqWI/KxPdRtjc2
rjzbXP/gKjGf4USJzpxPE9DmgdIOMxnu0M278ifEPS/6JrwB6RYfgNt/9J1Vn1qNaGMRYdnPRY2z
t+w/irZE3gmmjOobN33A2ZSEnpcUL/naqnowUm2bexN+X74LRpQFRnxy6IMs66eePOq2yiPrkgVe
v1PKxQDeoJ7u3b7TR6CJxRauBQxsH/bz4mNWdEhnJWEPJOJkpcN4MoCg3aKmll+qYcbpWhCN/T6J
iMHKrZMknKEGbaOq8vd2W7xWrhdsUsfwzzZx9VC5eXahMzj7hkvWfjUG7LO7vncJ7FBley4mTTlE
02jJWz9Y3rqOKp6yzsv9PGn3ZwY1KwRlYBwQlL9RnMAUF/vWo8Q2fJal1z/5A10RGz4hL5uMPeKJ
cqHE2NA7XjGeYT3tcu+56aTculk2Bht3MeR3MafYlvvJf23d8h0hrn+umGuo4oHo9tiJ0d6366Fl
GoLWoGaIin3RT25/02DLC7ZzrMTzBHgBcRswbHbQxB8vA3ihj3kOnq0ykQ8N0+/eS/DRWUuC9zUz
6DObxy5qMFc3RYtxEcu1p7zyYx6d8pJmnjhqtoUXeBLkeAl1HkA6Fsc6GYle+EoOLzL15ts09vsw
MbSAMEHC7SQz8hsA+aBtav1JCSkJ4dESG5dy5/feX9LQj0gzb1iuzi4RzHrt9aFmYzn2HZ40KpUC
G4esNN8Hu6WcqrOaYeQEHb23SbbOd12a3StPxrEK+1njbF+G/C6poE1Gs22dMi+zXpJF4o0xpvhL
WUfZZ64WmgTjoZ5fR2G2R39mmw0hY0p2FUF4rDVFd0m82bzgJYnOtNysllyjMW91qb2XyqLt18Gx
WWwCKrOdraWZYxp3SV7Jz8QXp0tnvde20T+P1gQg0VXUaWFUmWXIrBF1H7E30sCai9qZKL+t5BPf
6ZsyopqK0Gi6loGnlviUGOPdC0kLtdzjb57jtzZHvbnPBmuUVJZ6Us8bEmDT8GKR2WouBgtcQZ5U
2pSGxohynGjcYIh+kPzNxnNQtjzPBzUb7oVEsO52MSv0nBV6M1tnJ578au+PAVCHUcg8Pkrs7zv8
1XpjWMTB5y6NjmiRJ2m3PJC5F0C6b9/4uZpdPAE1AEZc8rfnAUipQEt7mD21tzDfl5tpcD+p9pkv
i3aDx651shug/MkGVpiFT3gCZzO4xHfRiMPCWlEplhFv3YY2UhejEkWRzbFP0vKED8c7uW75dcyR
IsRIkYnDQ5+KEBR2JvSGd/V2ZqF0cNw4OHmDSH7wBrWfY47u0MHu8bWn+fQVbSY/UzQZHVK/9S4c
poQRDRzlYCTM9FvntcXNHI32N7Nx/P5uuhIFOs/XR0cZS8JVacbGOC5cB7cWyKPsjine+yBwZerz
NFosCpwMd9O9Rdl58QZwZP4ZWw6PvpRIb3EElDG2p6SI+M6wnYpjO07+xxCnZbWjrjaI9uxwBgRW
tnnJFlKDe5qamN+Hka50B403RO3MCeRESPxkRUFEXt0eATI19k76gEq4eyW8hH3y1cNpYNvpnMXs
Tt09Wnw7f6NtKxKwtIboe+opghTzFW3R2Tx6qBzzQV4M2JmTb35fOsYlSqRfPhr+yK9O4scPg3yw
Oc5dL5nPOghqnD6WOSchbK7I3zpzY7MssAk1PRYR24wwm7omfrTcwo8ukBcbd9uNlP2GJY4UiAT8
UD9HjzLqO8nVzwtlbmh3P4y6i455Vkhnqw2Ql1uDRuTb5MoZQfjyuax2olXH1sJHvSkxBh+NbPiC
cFWcI4d+BHsZon2aBeZ9k9TpvmXdc8QKpr6b+Jg/hhVW4+vCe0OOJxurreoQGVFzyOBOU05AE9Km
FX6A8YEU2OcyRrjAKiKUR8csxI2cK2xSpvdO6cbIK9/0yzMxUeMcTwJrcF6C1zByuLeQqeCktPUn
fI6ypbFH29/LdPRohhNFsCsXomSI/oU6Gq7qfyyFrlkJu9Fng4LCGeg2YHdyiDN7vL94n1BWKKSo
cJoQ+Ha4BGam3RwMUy97Dx0Et82KjaHlo38sIyu6AfY7HnwjEA+LWendVGtrT0nRF79elr1feNYO
ZU7dUHHAO09X4lZScAz2esXTdI2S70HKKk4Lk0J1EkE3hamS/Sx8jo5cih9G06ubBI3mKV6ExT6t
lRMEUJ/MssXTZjO40NDhLVQs3xyb+ztv+L1bevxSNO7CVkSP9oI9G057tLYcOVuu1/kJuh00nSh3
glvcODjXXOLkNXnl1z6O8xPoDhA8rOuGE6F8st745k/AhTKIeHN0k0xshbAs5Mf+CsOK+2bXjGl/
oTlJRscoarHTpWRosjWlNmC/xeDSn9mtue7/Y+9MuttG0ij7X2oPHwCBQABbEqRIzSMleYNjyRbm
ecav7wtnZbVEu+TOXtcmT1aWZQggCES87737WEjKYDzVpCjVVVmFVJAlRm257InT4m+64f+Sqv/6
Gd/8THHs8K1GXfNBdrT/Y9G1xRcJW5QsqqMLZeguiv5fsqO0v+DYNU1diL8GG+/nF/oXgqiLQdfl
RymURcb8e35BxlWaktmGsxRF6NB3/sn84gg3u0iXOIfRNRmgcCBjsRC/h8LNrLPzJFHjOk+UcapV
anygsrEOvWUlup7bgeBBU9leXLXYtVqaUr4N+qDeqiqc9u+02t8I/sis5Xu9n18FBXY5K2RYy/qF
T8f0UXMUEVaiKs1OYrTylBZ1OwX6IVhnVtjeIFj4r9VI3uvzQx85lfnK2gR/SRUzYVJ09zJ/en8V
UDAxpdE36NF6eHBa0Dh+Pv6IiWgx3RZ/ONjxEIeDSU4Vp4/Lga1jOCONJjaRJaf0Us2a8MB230Sp
JSefn9HvD8JeGgYq95hzdEaoh9QxSlK6JhbaPbMLkMXMle4+P8qRaA2lmL+fT8pdToW86dHdUzZ9
W7BrbL2kL25AGEWrMajugSywUpifsRztnT67hri6+fy4Rxlrsr68uEA0mnRTMpFhzPfxAwP0UmtB
C0yIjKFG5ypdGNM2YTn96NO+1m59cx51PD36N+GDih+1wr0PaQUhC9MXKMhdTCrMZwuQYlkanAfK
/FzMHZk7PkaiRzm0TE0HcJFR/rbKKrMnkmzPeF4bdKkWRfA+rEPM0rzel0JFO/H3VT7Nl3h/EenM
biY/bJoYvFdFrZlq1XcBZW7wfxW719rq5NrNIu2Qx+JQc8mCnag7jFgstZSxkbFksysYuGPvsGU7
/tMbkA+apQW9X/j/Wc8x1Hh/t7MFIqLeB4Dg8gZ371LXAjHsTxDSX75TCouGZIwn+D4TBDi6A4Gf
NJnRGiTV9bYCboLPYdYJCVtjr2/7mTHY5/cEz8QPjw+L3TdfKsHQhwcujWYfz8rWiKNDQSGbrNh0
aV0uGMlVlseSUydWDIbNmEDrf37Q35ykTc6CWhYJkIA6uI8HZWmDk89GyVZJd83Eg1d12NB2KVyS
dFH6h1P85Uu9vEYY9mB75okNX/Pj0cBiGD3qaeepMIZkVQ+GR/tC/YdzOqInL0F6aLl8djyDKYwD
v/nxMK1RYnrmwYXZPsm/YqYxETicEhZcheP4HjXuXOtqG8xXYNK9NVUq2+YRcKwVXAR1b0+9vCLD
5jh/nf7/Vhn/MhYcxX9fZVxGwS/e1uUn/hptGhYdUED0XbFAa3nac+f/OwbE/+HwX13KuvGxyoVZ
/m+PhCG+QLK3xSJTYmH46GwlUsSTFdsrPjKl81NHjohPHRI/n8X/972ucLAjZ0uLOY/kgcNr9uPt
pNLGtGKYfWkfRyW9eTrhuhWOOd3dz6k+OZe0jea8OfqIvpiuxZbjiTatm30c0PTCltymd5msYn2v
oIY0Hpb1YLhyCxlSQyaRBwBZYbNyTsuWJj6XRzdbkoKfwK/pGU05s/3IdC3aJqaq452aLMxPpQ4q
9cLKm0FfgxeF11VHeicxpGuTsSrsrg3X/bjsHkbcPgRChEGqp0GFIGvJiOzCkpRwzlpEtKbqBmIf
UqoJ5cQNviZxJOI1noMJuJa9lMQVmUX3oDUkvG9Yw6hygZKH2YpMIh6AmKQojOwhJuox2RSAL7UH
A5ZfYAPY93r6zje2TuJxrVWJPe2s3EqfGOOYlxbtdMamDdLgqp5bWtINRz4VQet8L30TclEzSfAU
bOioU2QwY9hPPtiE7JEIfSthBg5jdjGxf8vY8Cdpv8oL5lpeB8rc2VvAm4o7QXMFQJJyHsxNosjT
kJRWzrwhEsEkOJadcyiKRhh3CJXdfCHjujt3bd8hGN5qaZmvMEzNpymN3M0V4q5O31LcOe2qtKmD
NW2Bs5m50/iUo5J328p1wgEj5Jj7hyIkEr4lABNmu8YP6eBFaaZ9ugIt+lJPOZC3uXLUK+XtPpto
c7IOQybbZ0bmmtwYadKeQG7GHhuWufPaMMLDRTdEQ3NSz4nEc4jiZMEblxnaMCr0WSwR2FYGarHc
wvugcCax2IUzu7RJnOddRhZ+ZObKkLOxQbfWVdfswEto38New/45DlF0Rs9qeAtwvnkzLOuhxdya
rMIGDPQ6bR1Au2nsRHfUTOQRFyiptmlqYC7R5pqAiT3jkkY+JMWUWHo2MWCT8raz+pjRWNzBborC
dMb7l6LsA0gjQLZqx2x8opicyfYIbfPVbDX8QI5o4VDOtpxvKmh3/G6GEWVbUxROvoI4O1PA7er1
D+zf/qs/ZPkVjgTjJaK2Kd02waJgdqqC2WsvRCv+GQ1feQ2YFUZT3ayXaGxXrqLJBc/aMbX/Zmmy
vAJJ12FLr+oR1aAvqEXXa18SUV9C2+DzIlo6zbYWtGwTRwfeIZeQle4PE2OJCGPoU5qwvs8GjBcn
ZVaY+Zl0ugBGGxjH5i4PTAtos+9G0apv8b4bsTRvIYUl56zSWsx5daJ/r6renLcBQi4sjj52nmJU
rZvWbjG4KoWvui8NFe0L3OjFPhzS7KpKC3iwWWrio23J4S8doE7ww2wmwCMSFBT0dFR0c91UDkwA
KYohWPvjmD4MYYADl1jg3D3ERRo8I5Tx+bhpHFlgjQ1H9+xp4NE3RimZudQeC5AhgnntyjKC6oKU
S/agmxxtQ+PSdJinQYRXfcb4kvvQ7pLbeqSQ1xO6ZjNFdeZgZ5lhNZyA95btJqjtMWW1iIudFXBh
BR5WiIwvVGVDbOWNjArp+mTBGa+y+VtpbidKz8qBCHllj6N0G6GwdauAaSxn50Za4Wlw2yrOt48u
Go3h/grTrsvCdHZK33NqAZBnUlr/rOmqeKaF2aRQdNBK8GgVXnavHSMxr1LsEyAzuoClq60a+ypF
yH1pHDSWcgyQuANX5u0KIO1Yeg3bsVtu2NHYTH6WgrmwAJttoglzihdJzHdeyRcup8aZ7ejaJ7KP
G9OGjrFRqizDK/CA4b6ma3xGfFfBbVRlEHVHn8x8blY8k7EO+ysCFhp5I4bN2YU/Ezs4a7MUk0KF
n63bWLyDlmZ4GWdbx88IlAEnz7/iguCm6KKAEvq2ctVtg7bG9BKOmQ3Ljfcdt/UYPUcRlmeiG7nu
gLk2onvLsttmNfuiOPUz02g2SeDIGPdsyWSVp6mur3hndDU4XlaWq1bL2oAvaaqhBgcFs5MiNrND
1AAa8VSrS3KN/IMoJJ3UBzMqXG1dA2leSsJ15nEphUHPISiYYJ1Cu/RqeynqqwiC0VwP0OH76EZ6
teJdHz8DaLX1fG8NjRyGg29nfKGBpNXG9wHE9iUk5yhZmbBr9rJJMhKikZm8xaOZXsrRlg8ms7Dn
tDPr11DjWbiesEZ8N5pO8+lR0PXDCFkQBklTF2+Yv8OTcVbFWYrB4CsDge7C9Y0K97WPX3JVIjQU
XoVTOVlHsK1uJ9zhj7aMSZxlCgLCCq+BevIrMRQrdqDzLbXt81uitf0p1sWI3tPIak+GNIbMHvbK
vbLY7RIz07F6rfraxHBBprfo6WXtjT0hOO6ZbkjQyWe+NBHma3q1+KL09n0SaIwRkpoMySr1rbaC
8xQwn7fGegBWKxPKeDFwvDaUvDC4qMol+JYCbrwBm4Q43ESwxS4bfEdYTAJnWFzTcb7MBqykj8S3
xNXbkB+cW6M7G9D5x+t5zuRYrhh4d8554Bp9cm5D3oFOywPUz++JsQG4IsRscQ8g0fg7dNEaL4kb
ZDo6oba0mdTsaaCXWDQve1g13BwbuSixPlVOepa3oU3j1Bwbr8oJhuE75PKgOidtnWoeT2AqB6gf
7CIPppMvlp+EYplOoXgJUi0GrqkDnPF5FDHx9qou8n1vHlsdagwydfjIhhj4WKM1eUxPXJ8XXko7
e7wjwBfYULF4yjO4BjcrLt3WnPjYZxTzrxSbNwLlP3etXdEVSP3kV9MeaETBqKzKt7WUvf6jSniM
raC7mzpdfkz3Zq9nz9IOK+lklnPuRq0/vbXuqCeXDQ+IektYxakvIsz09YWvg6zahy45brnJWFvA
d6SLETZPOJSdOkMZFniW5qAIztndp8ELG3Umj2HLcIOPTmbtOrIIDG3MsPOH3eh3liCNPgbC+t6N
FP6dBkk/JddkznRSWyyntRPwSq1+6pdTX62Jucxql1Yac8NKnxMc9TEsjrUgbWQcEH5NWOcVTnuo
CqCxHkDS4F7PpRzIIRK8rtQzwx3jafS10SSs2vmEv0nVnuS4f2CBBXi4Vpmvk5g0Z25mokOY37ZO
1at2l6f1Ur5M1hyOjN5HDUwQFLyrmAdPehbGZvdDYxl94Yy++qrySVdbA8E82hLTacwT4fTutBny
iGaIWQH9XhcStr0H/nlxoMx9cVkyIhebqTP0cl3YMghgL9lseJUm4KI5LLXHVV2q6oVnAlAQ2Te4
wEwDHtk6EEPvXLWq42tuOKkowJnA/2S11gWC9zvK+ca2Hf2tYrLHCp5eetbfQNbFhmFYZdJpAM+E
7IbCcRFNfZuesECwaoYMwLpXPkHvclXy3nyg5oW5LF/V6r6wWE1vuwl4xboeBtCrjBVGe1OSN74t
gdG85Sb2GGoD7C5buaM1nbUl82emtY5sPRq5rAAtpyGDhxyKKbl2gdKcGmHAJa6VHkLBKhWoHjuA
f9uKGntALruEpUqFI+FadHXQ7XNZRCPL26krzmCQVfFqCn08IgCDsZy4QwF7JsljUGd91yX5BSR/
GwopthLzLHELsgiBqDW6nztFqw5UsEHzNJAKBvNFO5EbiyEUbeL8Zamnd+AMSODUAMTiklTPOhia
SRH6CmHH6I07vPbanLKKbsLiR1BGjHHgs1XxC0F7a4L4FJDY2RAJKWf8NkZTzAAIFRXia4H0BtKt
6NturEhXq9Lo8T63rkw9RcRZEqMfhQapbxItPvUkV+rK4Znv053dxvWlqiGsPCo54E9a57WIjRLm
JrHNe5aesWCBUJcZYcifm+b/6Qf/Mpc+0P+uH9wOv1BElh/4Sz4Q+hdS/JC/FMFYxMClq+Xf8oHz
hUU9Og1zT9Qtejj/Ix/ACmEPuIgKdFKj8PFv70YUX/jTPPcQn20CsoAw/4mAYKmPKrNEwbYJ7fI9
Q4pg4GEusti7aGzBVnNqXXXXJqFk7+CmZKkhKO5hQ9UH02x5B7l2ehnaTnEDhtu5GAw5khbnq95T
X4laBu056ERzWZNgezZHf7ibqJe7BzZSEgJtpj2v8pjlt3GvGcH8AFME003YBMSQuvnMYgG2CSdw
hCt8PAwoWYtt8jhp96Kz1FrxBDoXUeicZq3f69D2IxGQRKg7Vq58FzZV2PZPiQOHdxWHYUktSK7k
V5kZY+eBHjHtdUpnwZVZF85ZXMklZ+s32andDS7Ap8puFagnDDxke4XCkpm6CeDpodG8CQ7gTrd0
Npkoo8VEp71V3mQit8N9q+PGbGz2fWTnJusmGxJ1wq/SXGS+Jfkq+8a1VU6k/S285MUk6XgeI02u
ElpleJhiml3lceC1pXHKY4+xsoguLTvUz2LL8DK9HK8H9eQK0nIgFqZYY61fVTy0v6KMDDcsN055
6L/wIjqH/bbxs7O5wMPZtw8M9Ncy6WoCbmqFP/sO5/l3zXf706qGoIk+v+/K3oSWz8tGYddmy6g8
M7ZfTNiM501bgT5wrpzQuhvdqtxYfbdlVzSxfwiDlzjmKRSWlK2Ycb0OpRq/6Vn73bbxziHwG8+j
bJ6jyoWvr51mdcD+PPDT28GY2NhXY/E91+07O6/frNl4AKZ4R+PHDibVJoHy2zBeWOfYJbeV2Vhe
F4mfdlD+6tmHkBKXTrmbMmwJtWbd2mV2D2G7Oo/N4ZsUrL1W2E+qfuKadp031FDJ+8wS5pnosFiN
RXTfwPyDTsDslh3goJsbf6j1t2Lg88JyatmKV5QWjuAu7VTQd5EUJ6TqPCpA9pVo4wOeqel0VDZU
sBrB7Ql4uN19Z4p2VwfKC/LnSrYMH9q+wbeVgY4pJqcxNwA0yQZqFnM/lBZmFAAKfGcleZmj4PhT
d5q7Glu9UbC3OjequPnGBjC/bvrA3jh4JPYyZE7NG99g4duOyHlRnHv44rODRkhhZWLukyF70yro
LqdI8r+Ue61idsLD1Ox4Hz8iIm5qkd0KgG9ZYN7FwDorzItea5Y3sBeirRwbfSXdpDnrBKIJtSjP
+hRvkaeB1xXIacTrTyFkk/Qtu3My7eEOztm56KibcNqZjg+WjdB7HIQB6BVWrm9DVo6XZAX101kk
zjoxg8ITXH7ebThSRjXzD2tWLOJLdZKZzRWJS1SXsQLhCAplDYbkXAMZu8ryGpIhxteN0nKWkRg5
sEIFd1kYOft8Gs17INXBjQ4fYl0mXEphO9PWVUMa4pPrvqdRgMWm3kMqb6fEuE+dmYa2ymZGZFvN
HrPPLiyrRxrEzW2a2TyehLFLMsQ628FUOXI99BgbShNDzevtevD8Bl5Ng3rGFFeH+9k41JbMwtpZ
I8kmIx+MEwH85MXwA7UFytSjtM7m8zS6t0GS73xwgmx04x2eh5cAInxBjeCK/DWEJdKoRXvX9JNL
CSgEzwmc6IrIc3wCLYQZWfzqc+m8JlOotT69En2yn6CIpaBTyJy+QgRJXpK82cW1BZB0MBftau1n
VsR+C2nKZH5gdZe5IW81rSnXutYLfBfdbsREp9d8HXVMjFHSrfAfsvUaRgaQeM/IsO/y3JeXsUrL
a06nXsPqiy4zbDybGL76TrO6AVaMOA3aibw5C3v6GdQOcOBBZ95ctKb57EYmpBv6g/z7Nsemzhgr
hC5nUi1hY2emYSV4YAf1GFfWSauHYHbsZ+U4IAsNx8p3DE+Ev+Fhaz2GvD+vhSjFQ4k5lWx+8EJz
Kd9dK+TCTXhzq7haFbPqT6wokLjYeut1wCPEo4cZltlKjUgsIRKBGRpTfa9339A1szOLmetLMdqQ
2EdTytfc1HKLpbMF9AemrZCswPWKoqdKnQC5JZ8Hoc65oJHBeOgSRbbHijXtJNPlZerG3WXGuJjO
q9oX12NtwDisa8Pjye1uA22iprOW8Rn7gA6ni2DVXrhNelnnQ7gd0LfXWjLAq12gR7EGQWpkm7Yy
ZBTt0Fmnk9Gx1GMJPNXKsks2kru6C1D3dsXYpzvDZN0r5rTvUDhhUjRBv++LYSdS+43QS3UmRl33
gjG1IdLC5d1GlaXt4LnEW0Q7f6s4l8bt57M6q4zrRqMIyx64BJxDP9qHdhxw949ReTs3EjpN862f
Y6of+1JhlJ38LRU7jdcSF4Jq2Qy7mGj3xif6cgj0pPimQZq/x/QebTDSZReiSuIDSm+4n5Ice56I
gtMhLsLTxHS1Sy2tpxsNIs9zNLGPJ2pMwafXTgR4EivD1Di09m1ba/l5hmZzaJkqvISGPd9FeIY8
3R6pjbN8fetkjn9N3iz17HzZahvT/Pq/dfBf+UA2kJ+tg+9+5D+Cb+l7r87Pn/hrIbyAYMjd6Tpz
XMuSUi6thn9nBBWuG1bAugV00tZ/Jor/nqTZX2yWz/idmZo6Np6E/6yEySEzFsK/Q3iFkS0+jH+y
EP444CYTCL+e4S9pAosgo7UM8z4sg2ErjawtbuxIM54wPKYPaPiwsFhGRmJN+m3kkaD8k3dX6Deu
nGVx/X+nd38dleEWWEAuAOnE4+mdE0wRVvmbHkkTETWL7qopiM7+Pw7CToKEJgt9ppEfTw37XOUw
tbqhDNd6mhSsEMzd8Ec+P8rHYf1fpwLJR+eycBhGkR+P0jl+VXeWcwO/GXuGYwbWjeVAQw3cQd/p
ufr6+eGWMPbxlcPyxS0FDIoZ6JE5JomNQTGyvzESozrTR2yy7EvOm84Z/nBev/uI3h1IHJkQ7Nw1
wXGpG6DmwBKUA76jpnn387P53d3HEIhtILNk5slHH5EdNH0WhjZuTMe95Q/16NX44U8ZeGhbqp9w
V1N8F3qfH/WIIfnvz0yZxL/p+sb9cHRYNLMI/odzQ1dj7Q0sUBm3tjjW/VCKLVVsyV1Xuz7NNal6
lE5jb6XIgpcoIO0H5Kvj/RiX2Zmq3ep0AGBDY0KesTr9/Lf87bUBv4nNisy8WAbw77+ZXV13lUuu
oeiqZisoG7KAd7MzxLgcvZlidq/RoPR/xAL4eWUc6J/cWgtnUx5fGQTYkDmJeTPGrXFq1oPrzQxC
//kXE+MiX35623jsuEdWISTRPpw6/cbNILebPouSqO6cP7i55MIjPfqqLDYZNvh8UxyFOenjBSzD
IK7rMjof555yN/Tf4cmNnbQ4rXkbFl7kuCzhwbCrzut/NsnRR0yrnFUJo2MxSNkcXsuldw6kJfxE
ZZWkXXI+Ema9jaIltg79c7uaHTwtlLjE62h27dsERue0Mpequxmcs7Zid8w82nWj8kExt3+oYdUP
yHVV/Rb2FB+tZODo/bItgioQzMug1tRK8TiSFM1ZibXo4KXOhw+Vd6+7tmBGp3dGQl9p1Jiwwu15
w+41N+i37MZzTIfiphzh0nh5ESXfpEE2lh0vev26ULZx4lRCPPhkvZzV4k+7rUm4jltIJRBOaqPO
bhZVfD5J+A8QpIeaNVwzyOGrbVC9yuKSFjoogiUw9aopnWxdTBF/pGr99ocFsEVbJ4B4XoPOhOJD
PnPvUEwae3JAf1876Ix3XEd3b47MMfbGnLmMPJwmOLOrosj2xRS297pIzJiMY+vvc10N9M01Zo5E
So8YM82kGMITBvV94QVsv98IwTHVDkiABJuoaufinPDlMg7mETYxpJGsHoOmpld2RFr3ap4JO9fG
w32K+j4429GR5tfct9FQceph17SqJeFWO2GCVb/N3TsRyeo6YMp3WWQcYR0nKr3PY2BqKwiRzgMv
leCEvx1vn1Paw7OjDd2546Rk8Cilr6/nvpFnle4G30JXZfEqjsPcOLHrMXnCepLH24jYLe2PRJ7P
IwdbxYadbQ2XCcilf6IvSCj83O4AEtsdyoXagz5Q2vS+bJVTV4aHjp5/IxdXssvXIlhmxjyUL0xZ
mDvh1iguGbYQs4Mpwvy6c0MG5HOsSDtPcxK8Eixm+G0Rt0jWAfVLr1AYCUDB1Ik2YkzMR1V2dkY7
NvnrlbKcRbmvBvDvZPj9yyLpzPSiGgjJ0L6+mMudxBnu2ihpzytRiDedO3S6TqQxnJlBMlwWsagM
nA94K7wkZzdBmJD4NykFI81W+eziscgpCWcLO/iGtsW3mKJEWQMY0IE9BOJ3NhUjG9BOv60W9Cmy
Ekm/tdGTbmOcU7DuJ8nERjWAR/k2OOBucWg6tFI35LqZuEs94r0SkS5LKz2ON77oxldY3daDmaTN
16GtojsFI5yQLmMRe21qnfg2EEx9sFQmbxIxRy8u6ajeiyzsl17sFsm+GLmb924WjpDd+eqdRIDc
911WsH/gXMsXdoB8QDPekBdd94NnfoPmMWeyYq/tfFanhCDYzjpG4X51U0GN2QQdr1zDecxqNm/d
9Owv0YaNybUllxW4IG+VpusXKbiwr5EFWGGdj1n8Y+JjoO3MyPt7tkLFq51o/rNDY1i5KpgSfoX5
Zh1GYZXRKnHj/IocBgqj7iYa3RtFkdDnZ/EmXDd84tcOYVfIubmKnn0tDC/wn5JCRoeX9koR/7e3
frEAjoaMXRwjDVHmnkYy/KGw+v5eT5d7cNS7w9iwjyNErbvEJFH/OQMi+/o6mK3hwNDEv6km6qxP
cOK00QogbhKdZAjFzTof+vBCFxGRcRiqVNYUDbO1deJDmVr3VWDE20RGxttQ02WMy6kGSUimP3A9
XmCArELTHK4ZoaY3A7kO6nilZpzbLNXRi/pW6BtoZeQkRs0NXMxYVJpzmfr0JuG+Z2rnwM3b1K0l
r5sho9k1aBcxN8AvddrHQ7LvGVU49Nu1XfmVRpJiDteWGfna1s01gycQyC7i8Wu7kFl07tQ1zgmc
yIwsVuUgM4KnnaoHcSez2qnXhd6Yl21tMbifNAGRTusd1zzVGD81F80SafLyNuebK0uzdNeKf0cW
4FtBcN7FTekpd66Wl11Q89g0Ub0cGg3TTa8p88wQkXrLi86lwneMZ/KPZKfWFlPyZpVadDQOvc/2
WUa9fqYRvB5XugjsZziqdNGVutOv9NkmUNgJW/veg/M40Iftym0zTnO7KWI9+tplWXKt0234AzCZ
8YP1N7Z6lDs++rIOQ1LYfoDUo9FtPm60yrFuStC3ZLvQXHTj4ESNfl+RVUk9wvdBtIPbFrSbmciu
vi5FgWyrhfU0rsIym1KMISllUSqN6b4dY4Ogs6qTcWdDISJXg6zJpHEgIcjOv0y0je3U6jJtxkDt
WgfI92YSVdGvdbfS4ByXQP7WKKfVYwzqZPRMsHaP1KcQoOpV3LVnPrMyDgEFneIha7mzLLuSFGhl
pY20I0Lf9tAfTDKiuf2NEX+Sb/BTMb+zkobhrRsM+OZqm7w51EQ0z+1oZQDwx7YBZ0YKuNQ2cEtC
RI2uI43b6KM94nNK/VcxWtiIEERIXPk13x2j5kW0ZemxNFeZfhivWM1AEsTAkLdE7CTl6SoTyL4y
GjKgnz1FUJQfF72xithW4CaOgoHWjoi7fqMSvzM9NqgJqL4sJawda7AjFu2mqS50cxzabWOAZALR
VPCmslOsOLvIz22NsitGKacjrwJ4yaSGx33WFOJRsTLb20i1vddqdv2ks1QYVq0+0UMlE8zUXh9E
EH5zanHd+4zWNVBpM+jqiPBjLW9I8qmvxHiReH23mlif4AuADk1akpeQQNSChk6VGc6whjObEVWA
/RqTdgX0BE+LQ5dyxYeCJ2clhj7jcvq9BTmhw8S25m3UAV7C+YlSqKwcTVMMY7CCisHYAkOS8TZ2
ouvIxNHBjofGdE7MiaH5dQSQcoS6ZIekP4ux1HaDEWd3NsF0Z1dT36KtySArfohItNmf1iR5wgd/
8jGeWHJ2s5OaMCzcX14iOfHkumv5iFFBvVJveavRMu1Er72DA4ZezMGHtD0YbgNSoqdOG5peJRS9
xHNLWfCWQTk9wRONwfj78tMey2m/H2dM0xA5oAauh8DE17SYTn40f/UPy7BGh6afncTlz45iXLaw
pERHdXEHB7Jn3qK7TGMNnJ3r9mfTMewXNmJAU+2r2Fi6kDN/Th+Snw3JIWVwPJeJt+HKWUqUKTzX
7kciOfVZZvd9uy/jpXF5XsqXaeRQ6f7nNul/89d/mYKN0X+fv94XefDtg+q0/Pm/VSclviihdMav
OpLTO8SdhonpiyBb4wCXEx/JVNTEfFn+NK8UNme8Ak02nf/JiFlfcO1L9uqA7mg11P8Rm9g41hcQ
aNnXLiA9U/L7/SIBJREPqWiUD2BQ3XMSwA0MAFCOrKuDW5mO/Q6rdX5vsZTHI4FPAYeyOQLr0dh4
6H3tde3MYzM06vkPO8djRQe5DessAxkG2K7B9vHjvjEbqVgPIq198PWw9uBdsXq0EYIpqE+2jODS
7buP7f9BDPt5PD4Ok5m3YK1wpLSEvUXH8RT0D0GTU28/4HvM4r8Z3v+V8reIlh+2w8thjEVu5Iwc
wixHegLVEonh05v+wDo/2dASB2ylDjEY0ZQ93NJORxtE7LTnGQZqr1VNjzG87q4/P9ejqTsTC+gY
jPD1RdhA01jkrXdT94gan8Z3neKgSW3aNaapPU2sqz125N3jVOssI5ysu6ZoARcaaK0/KT+/XASi
Qy7JBIXXx7FcOI0fjq9ZspmNwhgPeeti+ywyeBvm6FwLvTUuC0mncidjRqdVM17Sm/fUJXX8B13n
lxvfIdFjGJJQ4M8U3fL/v7sElM9pMy+V9lCbpk9iy2RWUCv7D0dZTuS9TkhIjwymqRRrSb5h5tGJ
wpwfKiMc20NlAwQxIxa1IEzkSc2b/Q+HOor2cMciFZHGYoUmLBOp+kjPmct+MAprmg6T0UjmKl28
Bb1pgIZxXHY1MmS4U4bGk9tqT/ZQ2ydprrW7SMujRz+An7uOmMycfn6jHatny+8E0YGaId22DVPi
P3l/ldmnVTGr8eEAcehrhwy9qf18F4/yZkwZo0Sl+IOU+esFJ1dLGoa1Jc9HxMyPBzSd2ertMp0O
BdrZBvKUCymXkV9IYfAf7uJfDoXUbBjcvibpF8dc4r/vz62t5NRIll2HFAs7hcSW8maX8unRasw/
nNWxhsZLgg/VcHh0IIOgLn08VI6btgzBjx06LQfuolwN1cSu1z5y2m0x2frGULViJZSJzecf4O9O
EukTdcBRBvfx8pu9+5rENCmXVlKPB5zO1o4Mo+bRI5ZuLYAifzjULw/8RbonsIQ7AF1OyaPrOQZh
HrmzOR6owjiH0/kEKS5lTh8JUhbi5fPz+uXG5GC8P5eRDq9aLurH81KwFOme9btDMpZuhGNB5WvE
qGZXTllJrZiWnXU58uQ/PioxaOJ1PHt5x5hHn2M9z8lEEbsOQDDzX5IhfxXQEk8EzLGd1jXYmdhu
vn1+zOWyfXgEscCQfIAEwTlZcVw+wG+BAuBW+qEPgn6NmIOfhb/gHyrW3KFEr1iQ4BxT5NqP3p5I
sy5eSn8+QEl0N3i5WE9Thrn9/Fx+GRlwGK6b1Hms2swM5NEzDj8lCV5UugNunIusg1UY6Gu9La/T
qDtfIGDiuQUoTqtymB5GPQA9Me3GdloBnlhV4+HzX+c3X45lpYDmzXrMgi768SaqRFhqKV11B8IT
qwZr/VywYWVD8flhfnvWS4k1cWwym4Z+dNZw34a5n1r7EIaeGe0HInZn0YUDRWkjbrgI5r56nRFf
v4MC8d0/PHt+d5LvD370TaEtmgxZ3diH3L2wunOlLoM/TSJ+PYRp2owGjSVVzMvr6BA9O3UdU3r7
iCMgPUnnOqPMB8EqTmXyj+9TblK++KwrGXTxbx8/Mm3ISKBAJDxUgw2tf7EyI3mXf7hmy5L/6EtH
HNYAO8udwQr+OCBtqJgNJJPeg+P0BS40WGQ/giHN6dIhdwjw62cjhV3MjK5S+p7Ktg3fqjzVqQw2
xlgh7VrWs95luAQNH+q0V2hW/j2TOWohHr6Zmh6KQYI1KcqoPQkXcA2RuSSlZFu005lVVv01sfMc
vzYZv2iqwVsOnVbouyCiBmnVWADSsTyG7ptDWOBPD7pfHzqcv2CRaWJx4zV5dJkl7PoAXUsdcmKV
m//D3plkx41k23YqubKPWAAMZeN1AC/oLCRSIqmig0WqMNSAwVD3/yDeH8tv5pvX35AyX4qUUlyR
7YxGdEIhuMMBs2v3nrNPWwEt7Vo9vbBj/FTGMlJi7eacEPoU1M8nWISc2p0d6PB+Qcy/A9NWjxH8
Pt8+t8NsOqVoI/tLDJzrdZ4QuA4isKxe/f7d9H76oZ3thEavho/hiOenlBWqBfhGQ967kx2eoB7q
nW0WxZmBDXBfpMWfPqWEHosrtbvJdmy6zvZ5ftiPG9LsKqvri3sTdePOX+nGexUd6N9/q59vLFfh
r0eVYMJAfz5/tGdrSx7WxX3KTi0jKVr3kC8K2NE0utf0qbsLScvzJNTM9ELK9oXR5C+vvx1LiTLk
CPxtQfzhW3aL65SrXxf3kKWyV22PJ03V9kXWUOR4lcGkbwZKHEH7eU/kjHzh7X0GTmFF324ypn/E
INt0FI3zk5s8lxOBDqmX35epg5fLOLK9dhe+NNV+Fkt7m6cMs7wlyS8HQd3A8LE8U4vlvPBs/fwS
4YSwkYYgmsC4/3wsbyet47ZEn91DPViPc4brzB4affz9b/3LqwgcZtQ4rFdkHT35spAdQwwpPFGN
6qs9DeH5HAO1fflvXIX1FuSWCNm3n9UH5VT5tRsUxb3XGyQMTikDNCSEL/xy9q++jMvCi9IHRQvv
ydMvMyQo+MbRzO8XrFwd0Cp9BbOKFGSpXULCq+s1bbdI9cUJ3zWTSq/KKqzuvIpcDjPUWbyxlvei
Tr76/jx+9c3BIDhs8nGaGGu9fLUKwz46wLMLRpLdssfd5n7USWHFyWgx1/n9PfvFW0BhijRn+zbb
cf3plyHTgiZ3MuT3TOfK4+Dzrs8JzRaN2ongHuSRQPkeq9q+acdleGEJ+DaXf1o3srRCsAGEjj7I
e350aypdZi3n7nsMR+6ee5djZWytE8jS/lC0Vn5cxEwQtRrMg2Ku/KoZk+XNnJjZQRZJ+m+8C7Av
mat7aH6d5/fCo/MT4mXO78PS9E/azJrDlDr1C+/Cz6s535na4Nt1NjnM0zs+hoRl9uOa3ZM8Aua0
mNNDhiMPzG61gup25xeu94ub7G/7Bt0msMm8489eC+gNHY9rp+/DafzQ+m4XNantojb1ltM6C++9
hb1gdLTcoZzMT9bAOGA2R30hNqru7x+3n1pT9GGormksoncTqICefXsAhsxwlrq/l45tKczb5Npz
UKoQUWnaymLV77hxNRA3p5IRwo77NFPmCw/9Tx3J7VOwl7s0MDgr8So//Q2Uwe9cCL/fWgZBPJSq
f0d5Kk9ADof9hPMJPbZEodlV9WFxi/KxH8Rymxj2lzqsrpulf7O4XXj9+3vjC676w9vAXrD1V4gT
RfDlUG9s//2HHclqmF8j3hzfEyljXMqhzd97mnxOMjoQFDK9CCqG/J1GU79Mi3slg1K997CFgDLO
V4xeSynKV6oeko+phWabE2fpXoEIRCJBZCyS/corvTZa5WjdEjLLuAuQY/O691bge5Tg5ntbhmie
8EnXtypssCcbwi2ZhmrrhnZbhfBFZM6trVu8jMJVJjZi+NukppXpJywgzm1ZMfSP1IrWgdiflKGo
2a45AdwA6t6Mk1F/rKvOul+CENapOzRAkBzBUCu2vDx9sM1+Jcs0LcIL1Mn1Vdd08tOIH4VdiZyp
R7EuzW1jpeJzj1FQRHlR2Y9iDEAW2N7sPFqhVDfOavakAdeuNMkENilmV56ly6wX6acWVQbKg4ni
HNgAYekqDLtbQzcMGqu8DdeYtC3YvU3a5h+II0i+Hw3+M8L4K2OEHx73n4Ko3w6fH+onI4ztz//d
QUZMYmB5LpsLowifftk/dLO29UcAmIYlA9WsT9uGvfbvslmb1A0WM2xWoLxsnzruf+cXITnU/MPf
wxoiAs//U/6x70q4f76X9FSRLdLF3CSzoI0oVZ++l06gCiwa3nvdrYN3m6pR+QRZqTw3u0veWOl/
kebU5ekOuT+syI94jA172cukrpYzKLkA17u1gZ9uziH6HlVVgYXn3gnTNTxqh3lZnLQCp+MrgU6i
tg9JFkCSz1M3R/xQ4Y/TWDUUkXGkxGGLMZLe0/nVALGBuAUgvzYNbNJp291gkKwBqqUxG784KA/n
AbFWOvAeJe/YUhyCZql1f5gQIhb+mc8cedwpXfoBcAmRenvMNqi06nllWor3NTSbY9B4DbQTNAKZ
PAzuUsouXuU8FUVkbNKqwjPkUO4xU9vEJEuGtNmu3H5LaICt637OqcnMq8btIEovC0kQjHnZVbOD
b+sKof8aAJtQAzrLuKk7C3tuXjMXWR30NLHfYCfYtTwhfSyDtr9SjURGFLjTQoptpfOi/SpQk+G6
Wd0qbTYZA6bhfFhT9cqTOLkxobhuXcckDBdoP2esAl2EM4TJfqWCLePBmYPg1Os8KL4uDZMnHEvb
Mnhh6mqAKj+lZPACucGnQu+0eZdY/Yz6q2P+Cl0B684sTWz45GKo62HTHkVz6Axv+bnc4Q5hVS8u
lOEUBX6eehBXaIkwzKtirXE1KSid+SC1tw2oDUoeuU58PLtExwjXxlw7Gui1/dnt/ZBkYCQlJel/
pg37b0hRSPR0bOpz+M+y2acWf1AmovZjhVU2iP0lx25SF0IO5y6pcO8CDCBB5ADCRYbpWm0PEX6t
kJ2C4ukjFKCk+tWNV8wIJfqAm1lPM6KFsN+yVSy18C39EdXWO9RbNKIN3fvtPijE6EblCi903tXS
SgeiRmYFq6AqYcGjiXFKiCBpaw/Ba0D4GXoNOzAElhuIzZ+nRBAA4HsgZc3TiO9SPEiG/QIVAYly
gO+UQdZnHNJyt091o1eRH8diSqbd3HcNyYdkh8JqkigYd7CDxes6xFy179agISYwB2y/W7OmLePG
ccHhodYpO7wzBD4ci03vRDRxnl4Plqs/O0PHLH/NNxkIVTHSjUW0JnySxUMAAj9WXvPGzvc8tdzG
ydQAcrMF6k9sBFP/uuMgzjaUbmnx+YjUYd+Miw4PGzTlQygmpfcNwebHyUB5skOw2rMVeuZbP1md
jyv66/tWdVWHXFTUl2UnG+tsExdMlwh1Bz/S+IIwnjHxm3bpwGbHG5LzsJVt6SD96OhiRGHVi3Wn
0Ptm536PeDgKJq85MfZvZgQZ8/gmqMLufem2qY7I3ENF1vrEecZ1UvCo4AEfPyiHJQbSx1JOZ2hR
l+ayW4314E9uGXycU5QLRIWyZc+veyBgfWy3MkV7Yk+QtaNyDnR93pOHitNmyhexyxvb7d82JLGV
V7XssZgWBC9WYSzZoI0RekUO3ItDVJVPOqaO9dd3fQG0CQgSqccZk8mJPgEv4LLOA2QLaCxXMBRq
eDja7hK1Exj+s3hcybk+2hSRPmZ2IP7muHMm0+pOM7ej2k1jI7J9hpvSuzCk4fQniH5KXyGDDowL
3tvUP5+cBuXcbgqxzceG35hebNhmF6xxH4w1nGRcRI38RKZcOn6cw6RrEKYAMsJB1FjGuxoEg70Q
Wd92EEFQ9s4LLKrU8VvrMeTstQLsRRhnVx7Njg7OBXEBnrxbTY1dTdL+ROjnO3eTiXLiUmrpiKPt
jV13bKH5ml713lYjC1k4GrVYYC1b60J6gSfZJwLnwgavscZQbPp3uSb38nIc7HZ4U2eIeU9pqglN
9HhhUhyFo+jYkBCy78gNx4AvGhge/Pr9EB5KCY4I3SE98jey0qZP+EnS3xA67YJLIdiojMjozOcj
UbDgPFQ+Va+SUdkB5iPTfsB2lJIhjHC+jmwzrSBrkLbJjVvR8shweyTNzG3sOPS1wno1eXV55aop
N6CJeR4FKTJaRDuEzL8ahbWymWoXfi5Z1679utdlshwVkKLpqCEfXG8xw0mEJnNaTg2h8KSner36
oj2vfY/QEhh0iIj7akRveCXZm7ZHwzTPK1m5JbIokx7+WiRrF0ENW80TukN2z4Z9195Bd5DktRiN
Jw/pUHqljPN2XNLDuvTjA1Ow9rMM6YxeEWIHoiMfGKBFCREOOrZNh8Pz6NGBiEqpExGBhjLPp6XJ
ux2RCwEQiALJLp5KYdQFuiaCpiI0aEBPJCE1RKfjKrzIhFoAMPkIshkPoA+bSbYsD0nddqQkFH7P
qjqWzCZScmjJ9bCT4twhJnhG60sHLyINdTwr+lBPB5m37seZ05SBrBuxowKQbvUt7kajW8/APvfr
G0/p1IsZ5YvjOGRec84DhcFchbMHn6SbvLcgt9tsn88mQPmkVEFsDP1ybpdJHexamqTNQbTt2L0a
6qQ7lyJ5U6q14a+spvJVGCJ0igJjqR+qQbe3k6G9YD+PXqKw7dkZ8QzKlTxjmayt5W7xUiPdteD2
jbME7cBrx3NmHWmFC/N1mRZrc8qJzmliio/0hpVEfBANOtIzJN/ZF4b7LMJ9lQv7PaQvZ7ir6UmR
u+nlxBB1RDDY58HojOax9kelzpCtr6xBCHrRNznKBYnnVao1bmaw4/3nrLY8eyJLmjioeDLD9Srp
MvsxVbN8qwTMDJSKlolnNU0YcJfDwG7TqGrYL9zrN2RVYK9Pps7fNr60u/Umy/wMw3UA1JNKhgOz
KdZPJYZcllm34pAVELKGmNWv/YdipnEXUcdZiKQDIS7M3i34hfVCHxo6N3HANjTGk1txIyKvdrDr
Qw8br1Jp6ZTfrTXvOpr5JAg0IUWFzHvqRGNtLeizSmJirUedsRz3JR8+t1b1iKfd7yMUMf1DaDX9
OVYx6CTged5YqbfYe38pHAjjbTNeZegoTFJse8os0jk88uX6XvW7mh32pHMihEfXTS+13ydfNar5
9wOlX3tcRuEevdIcoDNm66TQ1hPYceoNsD3TMHpWNLsquTeB7X1N3bBJ3qkuFwU7G7ko+3AsUvvD
XNrVeNt4XkF3FApZ7R/trLPMnVFyVnhp5P+0abMdAVCSQCrbaMWe/RMvOByVmxl8qWjLw4PvglK4
3HM+1jeZj6GWBxOw6guNxp+u6fi0xEJkFvQEMAg+awfYnJjGQGd+5FsFll3RBseV2DcoBfO6h7ao
X+jNPG0F8h25nr/Bs7Gacc55fj3XQChc8qjj6Zc3HvttzD0e9rQWwr0kPhsNrjXu7AHiP/aC8fUP
x8Hr78epvwA5vG6Qper/+uvTruq3q29Dh603hBaAAeTTQ9ZaqKVPrYLquUFqQBJOD4Gz/vz7izwd
Am4XQRGExMDZ2rYuh86nF8n7tk5nFvPIGB0vbhdPgTFgwrOHxdQ8/DvXgiK05cSiRHrWY0qsXMsu
I/dtoOja9dKo3qkpNC+HLh/0Sw2tn5+VcNPpOQFnXoHeaPviP7SODEtNazkTHMQxkcDhxa+pWytz
PetIUImrvpz2LVX3Ts05gYOVCB4ZKnn7VCgKzlayLkyBQ46J6h/QwC/nqwHT6IUP+fMvzGdEDIwU
gp+AN+rpZ0QagKp74ubnxJzvhzEjQ4IgqMO32/6fDgsiUfuHJ/CnDsst56EnDZbtj39vsFh/0FSh
cQGsl44nCpj/bbAYJimkDPvh8GwZpJShm9zhH85k6w+0XsxRUDqh4PiWeaobyLX/9VfvDwSGzK74
x8OiSvnxZ5zJCFP47X9osZBQwMKzTcuZqmzyi21t+uH5bc11cf38q58VDoSyqTQuic5wlqthaCio
Oj/s1gdCrZZXYmPiXaYaBjCK9jB9ZdhW9dVP7bmIkJYlmLfm5D6nRv+YTkV7x2qUmnvbHhgxmq6C
eZJK0673Xjj2Dw3pUSIinsejTWmnnFZDS2HtwqM1vG57UI2U9mnvU2H5NcmdjtNcixLN9ZlNsFm7
X6hWP1iTdpZPdbJ01juk5kl67PRImLMk5mq+8pidnzBqVOZuyi1P3RHX2YQb48/y7oRho89sLSM4
OEsxqd0IH3jebz4hlcd101pi70/tErJ5p8Zw8haMX0egJ411oD1q5W+003ZO3EsO6MlgON4letbq
CmR5AUzGb3p8V+OytSRS3T1Stq/qwKyeA5csmuJ1g6jgONGjyK5Hy2HiGC8kSJZ7Dl6iWg9T1o3L
626g1IZa6qMF69U64hMdgJJAnizc5HLJWgQHjvKH25I81ywObWqtw4rfR3MEaKpRfwbIgynEMrz2
ztWz+yqrZ6I5DzrNPOhfZHAON8xLrM+hzBJaD85Uf3X6Wl6MlU/NB+Nj2qu+DcpYwTtuDi1tAoAs
lfzsJAkNZlpNeotVc0wOF1VpBQcU9Wjtpzrv3kKSI7qEICSoOR3MIgHxEmMBB7twTU9h4q7QAfNc
XfYrB6NI4g0BMmMWxmbcSOTXIdGyjThV8RR0S5l0MeELI4KOPMzxBKpVfdbs0ulx4oBCVEy/oVvB
ufkDtHrNSVorHd7lZQcEEvukEYFsXQCN5nIiYrJVyXtdkskS22XuPND/vCCat26PvJEY/+pkKN4S
OMAXI2arwMOB94GzA339V6FrmO+ouTVxntQC0KZd5qqRjSDizhNQKuNpocOGVsFPl1h0svrsKU+z
ga9s7TsdJnNLPUrKA8Vu672i45d9WbMAXYius+bGzqpM7Gm4NI8l7McLmaZhsU82nPJOwEnW+4Xo
j/eza/ePJHo7NCfTyv9ij1hVTwuGgUcZ0lmBdFFR1Puc8GJViO34mBoGPOLWIw/OHwesGHmL9Dsq
Uk+exkJmNsjkOs8vwCGnGMjI5zSIBq2xe9SuQ+Iletdll4t+OuWrPXJi7WhVVWZKD2swZtDDLc4N
LES9aUT9oPlVVe+VH0VoFB+I+CSxb84K6mshne6xXETlRE4FbDinaYrSwCdP5yzA0FHtQ7itBDGB
bjF2q5XzUXvD9t6KHM5G7K1t/0ifKVR7H8SydVjpCBzDeUzdmO/gu8dgMjs7XtDO6ThJ+hR3Sd8b
dz0wawMDVpZ8Yc4YqgM+E9ldrqvp0H+zRA8BGHPfzToY6ZVTtka9ozDLv8ypU9ylZUh4Xstz30V9
W1XkDelwoDu0eESb22MZj51ZPpBEqj7yxMzmHqVI0JzVrCighmXSnvu6cnAuzdK7I3iW+Ly1CWYv
pj9GhGpl1caFA7X5C6hr5ka0vbzLxhroBztl2drwuNNa7ikSOn3mr35PQoU/jhAXw8451hxQx50Y
5/RYcvwsTl6zeVj+s8P/HT8i2Bf/tQ3k3cLP+Jf/+b9T9rf/RsrV/OW2qR70+vCX7C8XOvvb//mf
//e3//5Elfql7rMf/sLvNYD/hwNEZKsDeKYQ+G1Cpu9wEo//gj2EAsCi1OWoQd3wjwoANImDPoWp
B0ATRFb8p79XAFQOKJPZqbfCgVrRcbEP/ZkiYJv//FgDwPkH0uChcgbVZztIK57WAKVj021WMJlg
fIZT354I6tJzPDnizCyz7qpIYAfHEzFl9KFLgmlJaHOdSKypOB9TYyx3CPrgYZOHcu0mdFDYF5f1
46JGYwvzbW7hS/T294fxX3otHG7b009NL4eaChEaZxbPcp+V+YUDVbPzP4wuVK4IhYZ1nWZyyeO+
0DlsX9peKc3DGzqmzHyqLpGvy8BTX1HjiCtRCudcaOTIhtnR15g9kiMlQN6LmS4pLTljnD6MVVvf
4mExnT0F/bLvzcy7xKVmsZdkpfEJRPr0xczG9s1Uz/PBHcT4mDvwtwmO9fdjykkn6ro6v1wa0F/j
hhRlrmDUsb8Weo0CueqvbpEEcctp/lKUBiKWVhvNC6fZrbr/Z4UHLQXQBM8dmnladQGnr6e/bo9d
pfS3++QTz2CGr1Iyd+Kiaxz6F2hnLYt8l/+sE/94rXl3/vU6cfsAMb/Onq0E/C/fVwLH/IMumEAG
D1kGffj2yP4d2IldDK26hXTcgg8fhv9cCXjdcTrSAcGHjaGIM8MW1vSPtQDyETwJ1g5UMxwL+Ev+
zErw9KCIJIMzIk8LsWacBVDfPVsIKNBsSfhDTsZpks/7PKnMMxhCs3xBGfO0G7BdB30jT2Pom/Q7
XH97tX84dCyhhzUX7ROsQQrmKCdG9JOzrs07ZinT7odf4Pql9sb3awluNmpVlME4op5eq7A7aGTI
ayJzTsvdUA3BbqWZ/oIC7mkb4PtV6PYh50Lyg6ON3+/Hb4SFISRAmzo0I8X1xtVoQUCFZOnrIkCU
FgXarF74Xj/dw80/yAOzPSzECj1XcRa2owNFbhHte00BVhJjvUspkDaAo5y/qyf+5WL70sWe3URl
Luu0CE3HHNr0fCztRtwVkrRS+hqE+f7JX4wuH5tQ6G4mOpfn5Nm97E2zHlyCT0SrjJu89eudnNzu
hav84itxrrcClD8eAsnny6IFxa+HEF6AE1nyiyIT/bEjJyXWbLcvrMA/vVZ8oU2SjiACITOnoqdf
yMpKrL/M7aMUJOvJ5cvEvNDTCy/Vr66Ci8hksUCxCmns6VXKaoAhsEDx7FrHOhYDxzYrcfMXPF9b
YfTjdkL9ghoanZS3pQxtopGnl7ENynTTJAu7kIw/dp2ecapzE9u0P1Yc33uw9VBKr9rRVQ8QEvLl
shhqZR1nWKV5VK1V193aM297XOsQaDyzDoil2cg8aqktAAhWnwxMcWhNyxisj0fHmtE4dmvVdEx6
fJPA126y5NdJA2zcMXltODOOefjglT6QibUW2QrDu9JvwtxU6pRl68qYbGj8D5JuyPBCJbJ94x82
2G93hAcVJj4eBzrVz9prrAZSE3kPP2UpyEZ2cWwxPGrKmwYp9xsiaIyo7AfroGcT3qlrZOGf6uCy
+NCq9lEzb97AbZt/9gF6PdL4m1xAtKYRMBDuNqgESJ/fv5a/eGHQayP35+Wklft8iZPraoyYoYto
UANRj3gOLzjpjTuTaKNPv7/UT6vp5nPEwIlQEaXvTw3xnIyUjPEFeetFV39GrEtroHYF5Scjkext
7Sa2+6ckqN/uoWPydgooCHiE3Wf30GiJaifzG0OGxY40kHV3yLJgeWGbeP6OIux3HLSXmyUb7+Rz
3lgm6i4TVrK9o4ZV4IPNNLR9fxqDF3aHny9Eq5ddYduQ7O2xePqWEmyoaVyRkkLrKz23VpcBrKPn
t7//nX51le8FA2EOPHrb7/jDPt7MtUpTg4knokIRDegmdyQQZC88eL+4yrfMSNxnjIN4Ap9eZUsV
6mt7qNBeetUFqSVoRcbSuP79d9l+4B/fYniSaIJRZMN7pBJzn92xPMwGJTMAS6Fe25tsi9oxBnv5
bFWfbcYGc53a+99fEcPF82uyL2AjYqvbLosL8+k3q2eyGSZPKyYGnQGcyqxpdqbQloZ9wJywPgV4
XN85WBmTHaTFyo5ZaXo8Ca6tjmvVDk5kEQZdnqVsX8N+pN8R7JQnA4b6nRqqfeaIKdjrKe+BBA/V
8qhD2IaxVdlAj4umK76uaiqd3ej1nb0LmORDZSY5bI5C0QNdIm9GlucgS1D0izYH0WaJNWBKmNt0
hcq1bmOoSk6PYEdMb13SFz5KvQ3uhyW1gU7JhPbbjAbnrLOJuoqavqumDcOddJjwlf5CpvS0xsZk
e0ucTFPTRUvrizIOAU3Bf2XT/CaLp1fSJmX6njwFSGxW2OZ5jDqwJbhEWd2w1wEh2ej2LGQuiw0E
Pgo7YRXn6yCnkJAd9rGP5Wx5RdyMQWseqpE5J42klGSJLOnMK5zF/iNQdUPdheYQ+FHeT44UUUJ+
RENQKPl0TgmG2yMTzQxpc0bKpWv1DrDOhnROZtZceENZG2eL5bZHIG1E38hynm6Rx+kq3oB0WeyN
y5Qg45nqACvREDAYSloUKTtGxMjtpRZwn8K2Fp8ED0G5M4LRe+zTKp3uET4kD34zonvrDV5tVMDB
8iYswQSBs2OYDRZI3Y5D7hiPrWeutw4lSRb3WgUgez1rekuQ0ShBhUzMUek5Vyusc7A8dyqoZ7jD
Rma9R96YfjSWFj1HG9rtB0W+X4L0GVSBJINtQtvo2EWbxqr2NbYJu5qcWCHYCA6oiKFEx7YalDin
9z3mB2cwxo99PZrtR7+ooP0z/EvSQ04Kmnsc1lYsB8MrHcB2ehQG5DCJBLDSK4oZQmxyzBhIPvFz
mIb/kUQLPUQ18UigrlLJcx4WQrwpTXrZMTwL1X92MsSfFxo7mnEKSIil/WjCAIiN0OzLQ4Hy75r7
buXvNk+b+akDBd3fLV2j9dmgLFLCbTp+1m4hPfw9/UdIQzSl87eVsWQCEnjLja3DUo2nCtIMiQDV
KM2Da06FiNVSkDWek7jhfyWXaUNra+Hkn7RfzsYr+si5jwIOIdQ5Xcs+v1TDQJfEQfbVPhLDU+US
BPawAlUfgd6cubzx7WeG7hkiSombf7cM6wySiFCA9mYJJ2hOaFwNlAToAkhMclN32BVWSUBSPThY
YlI1OHqnlkrdwexz1M4t26q+oEkaJFEbrr7cuwjKg6gjThblDZyy6gqGrK2v0iwrqnqPJXaSzlGL
avJcsr5CH8ZaQzAvz3g4lvOyp2tBwBF3uijOQyckl1dy1NMoGtbm4zJK+1Tl/jxcs+Sk+mAzp0+X
qE5bF/1MkCdu90H7Yuh7EjQHDjIgGcnPbfz97IUyKM7Srs7W4h51KB6weZqz1+NY5k1ktbmzNibD
+VzKcI/rWk2wHu0O6f0FBCaJrqNcyweSGPIg8ttumPdta4e3odwUgjIbZh9pYa/u5wCyGWvvLF1a
saKsD81UjhiYHEJS4q5ywKA4HBOgCn3j6Tvf2PrhN86+tgwTO2bBceEMwZwLK+UbsX9aGVbEYlSD
vuiLzE6jmiqVUcc8yuSKYK0x36PFXAiyZOBFAMC6yfcQsJnO2ewZZrbHAJK/MuaGLdsVkzvt814S
8QC0EL2FaoK2iu2JmNrSkSua5t7i0+dULXPUaihJ/ewG0xvTkxxjGLuo+ejhANDRYDtM9sncU3Ps
oc6/MUpzTc7bekpaXpRWXucemXqcyOlQuWOSveXvQPs0IYFbd0WX6eKCPBvWZmvRDbFswpuCeMqD
1Dqt2pzrA/O14C13yq4gJE7Ve9QMfhJbjVd+6TGhYW2dbJeT6koQYMyiU2fnxBom20Acg1PLSUJE
Ivc9oGqj0T4SW0CIZ5+nxa2wQBUc5mxU5qm3thyyhFnQlTEltX3sdSZHTiNBsr0seGrRjnnlfY8O
s92ZeWffznPNGZKoGyYSnYKdAf3fc6z9uqzeQ8vWCeDBtDP0XIbdfKya3mqYjlnqFKqsQSysOQnR
EhxYrenvrveGTzV+sHuQUnHm9dMFL4dL9pNZt1dOzlAv6gZzMPcrZCs3Tk0lkXa0IM3iuas0X7J3
5d2QawSsVT11RE7NjZN+yRh9dHd8TLc5dRVaRB4gI3ffr+nitRd9ZfrDBeC+qo3hdqlyP3QDqsSh
ttPko8P/Nuwsrfz2ZIERkwiQgnXahd5AZMhIwpwb58q05dthJgB1D2s3oBHZ2Si53AS44ZUuDKD/
6CcRMEPcHDUPaGE350FZN35stgpJdmMrYziGdFTMw5oiezwtOfqyy7poRH4RsPAAXLedJd83zElI
SoGJ4iBTIoVtOlUde/KBscuS3Q+mg1ZY9Tb/nlTlJq/QF/U1CQJF3ZmXofYVg1WGMTq4caVqu8ck
bbzu65QnA+RKUbjVmWR3mImUWlp49dpaUAYXLYx+g7XFOgtDld51pFISI2p40xKvmhwjPH254UQu
07QSwduSsaROKbJjtIVbAqbjocQmh9PV5zkzF+S4tE+nOCVIMIkY09RsqNRO4jYzxUCywVwztK5L
zv5ntUNoFVvzuIq4st3BPuWTGXB3gewj9U+nCUG/YA3NFKfBfe0V7GEckhtqmKyR4zlyK5b7bKYo
W1LDXeO0DieE8/T/XnWZm+T7kbKlI4mOfes4FA3Rs/nsN18XltmAYVkq73zL6HgmWSmSC9y3HVRl
ZH55ZJjMvmE66vCKsZItY0WjiKmmRaLMziKk7S41LSIIVqFd1LBlUWX7dhm2+0sQ2j0GOd6RgMhT
Njm3/KZKlmQ0lKTO4NXq1aWQRsLYLkVgtm+mWQxMRcVyP+jReI3eNPB2pNp6cGQdJosultqG4aeX
mPsxsZMs4VS/9vNX1H4uBEzTG2/ndJ6Nowl/siQ3JViWaJRuR/IMpd87UZBNkblmW18W7cAqT0Bc
wLImxLyciwnuaezURnFsvKkZIKZmtY6RW5AA45YpCbK02RkNd2VKpmqYMhvG5W2+zwefRHqfrZT6
c+7s6mDUhKmS6dOIt2QgwPhBGsx8WXcW+R0MHzjU+1WJwEEDqHSjXvvISRtAplwIMettiezx0fGT
KT8qmax0mFhRzZjUzt7BSmF4/p7u/Bzc+DV9Hax3o/ZfuXXOHmgVJISKgWTluC5tdb5mM4GfjWis
W69vWqBca1E/jL1fc3/6mfhANmJ4lAUCCZvv49Cs6zpIjRFnArjZdGPE50F1DFrrrHTqyEorC67F
0LTvu6kg+NUr14rmYV2ES5wFHfJYywMKyQkjZSvi+F/40LoDfTMIHvKdPQ6QRYM6tZAkaitUERMO
fAGup537lszbMKZaKy9GzjbBwdUtScu9Q0AwlM5sufn9UUo87xhwkEIWw+EQkRPEq+d8L5Ms1cla
0QMaPUXPucPLQbRwnyTLZSM7sk+ztDfCI9JpZ9352aQypAXrcr3iKaGWZxxSHJaMxWSX1uXKBHmu
iI1zvLZvrkvs1fUbZ0RuEDMqd9dDgJzXPklU5x+IEa7HPT6NLLnhqC2zGNwkrgWBQPIDiK7UvyWR
U5yAHHv+Lhhaee/Y+XyfryIJXy8lHqUjmhHpHY0kMZA5oiXBINOhxvzw+3v08y3CdYmskc2KtgrO
rqeHzVSlbSJrt46C2rLuDG9NzpIQS0rkVrl5VxLtcvv7Cz5vGNEnBJ6EccAPmNKJ5wO6ccl9s1jI
f51Ls/y0Gl2149BBndyQpflCj+AX18JhazIhgdTClORZ/73wBFleDlYKt2Ncp1QdHMp1lafVAxD6
+6/186F9c9FuTdDNwIoL7ul9DOvk/7N3HkmWI1mW3UpJzhECKLhIVQ1APjP735gbcZtAjDk4VfAd
9Tp6Y33gEVkdpDqzc16Skwwx8t0AheLpe/eem0qzRJsSOc2Lm+bLecEG+U+u3V8/xGIi/HNOtE19
7O3rv+usoDQiQmjE91MmQ/ajzERy25XNdPxX/xQeFgFxZ3tmLPvP/RtCNznacMjxEmI8D1qKikjD
e7n/x5+i/fXmbL+flgrsBYhp9p/aRKal5q4pu8bbblIdki6kYmJVNAsVuexMkKODKtvbKNVW8ZjP
ijI+ZBzlVgi6GjIHsSyGuObN1FrHZdAW+wgVIrf9yC5nN/jH/9b/7rojN3boATJSA+b0x+uuu40C
dmy77nZ/ryMQOzKQtf/JNOW//RCBc3ILzsBI+acVpI3uKPpmoZspOYZQ1zadEyxNg07/H/81f7nw
Ov1oVilDNgZuSBD/+NeQ3ji2XR+3noKqd4ehrs+9tHUUHx50+8/mzH/9MIabGkfEbQShYg/944cl
60DjysTSQQOpC9dCkX5ByHwnavWf3KS/tOrYv9BFoo9E34ud/E/rSRidjTV9GaDsxoOHU2o68jbL
blIMg2cg8y7qI1f9Vx/7bdMUCA3oTDPC2Qyxv38iY6cbhHQYHqQlgdqo/eudMFjNP+/Y/4ho/8bd
+t3i/YuI9uENdbrivXV98r//V/FVLr9X0/z82V9n6Iol0NTi86OvTeoMvgBuxG9ZP3xpy6DQsQrY
9mYdZon+XU9j/8LcansQkLkwKtlYjb/N0DWbnyJAE0Htr2P5f0lR+3OH+L99ZNYFBQgS3S1Ec3sP
/TnTRXZDylFxEsGiJjRWMw4Xc6+k/L9Hva32aiz2bW9/uVn0zUo5bZR9qoSwxU/20Lt+L9JvEQRz
lJzG4r7QBLODyt3aT5nmAch+4lAb+xg4z25hcibNOU/0HNg32h1iNQLvOk0Z9/ZM3Vplcwd+ey6v
SDE+5ZHy+a+v1Zvmq3rou6+v/vzW/Pu2zD/qZunSOOn/89//8F8341fXD93Xv/GN8t92Q/X51lNQ
/fln/vAr5H/+/HL8VW/r5Q//Ef6UWt0NX91y/yWH4teP++07/3+/+Jtg69vSfP3H3z4gMvfbb4v5
Z/1+9W3yqn8g+vCGLk+rt3/bvck/ysC3H/t10YpfmC3hinfIYaHwwm3xX2vW/GXzfTDo1n6ty7ax
2t/XrPmLSh7rpgHTWaDUUP+1ZjHas/kxZwUbB9zaBTT783Lz99/+uhi5dP/P6T5q77+KqThGoiTW
sJmBK/kznrHIOQ0MrfDtiVkqWJJ2veilq3/1CiSmsZCjZ6zVZnNyrT2JMuJ7FWc7vJsHBb6NL3gR
Cw9IUphEfejaWRRMCscVorUH+nWufbVG9P7iIg87Yhp21uKmh4bzxuZ4AbpOBz7AB85E2Hjsuv60
TIDyC5GkYeHY7WEgJfaqltlDoqwkJsqxCWCa3qQ1btHetXYqDs4OzfC5QVYeOowUbjCZDX7tKsR0
KGlRcQ/7+662Y5D30R1T8ueoGgm9I0O1tXcl9M2dRZziswtv3dfs6nrBcYWqbUU8vlripYSosW+Y
uNDfJutwlfrsR1YLkEyVj+WYmTdTL/RjoaulRwDNj7Kw3TBqJ3mr0rH+wcz3VTggeAWJ84Gs8+xI
1qAMSz70JnMH46pypvwOhb52LBNMopUrx8fULuvJG6JZOxGRozL3wFB/b8Qlgt7YvGvSiaLBeqUZ
q32iysc6JrO5nAKE7urdMldjDGEA2qYj5kbjU431THSLfkaVU9XhFGfWLiYU6geQLVJyE9I2Q+zu
gJXcpoy/144UW36hkLcxJL3noo10xxtSDk2kvZcXnaeCgNeyIbs25oAjaTu2t3Kdq3Pa2T9cwnQN
L+ISjphacYkuqIH26AwtrJWy59S9t2I7nnSf9HTLp1GQEp5STRaYdADowUQn70VkhjO/SxlHeN5b
9aYpdYnofiyE9q1VY/UydvYdgHwEeqtGP8MqCFlkdoDxFWW+wrVrwbanlCOwUQiD6Iq5PM2isG6I
SSdrNk+bMO7T9SbqmoshVM4mGBXmC21O3AltiR0ntp/sqRL5KRUAiWowqWMN2MRhSEF6jngtiyTA
N0VyOOiG5zQSZBnV+N0Jqfca1dy3q6kHkbCPuHnXm4VU8NOyYnviW/T4bvN5E8pSXaLJuDZy9ZrY
G3TywBH75cVus3O8Auhx0itaGk5AQFgYE10wMF+ge0UNXSmHZCE6LCMs3bH9FfA8tiKzPdsw6/XR
3hclgUBkrs+l/AZ430fFUOxnVUDPGufLzHG1t469fj/WD+QX75tx8WPxATc/nJeF66m+cLSW90M+
3ERj5GEC37MdDTuciSCExFXRGZ66RBjDq2CukcHzcvCaTIR9RaKquzqHNCW9syAMZu1weMeKe+Xg
XDhyq3ZMEa4KUk/RzQjYAqbmD/Oi+ZOlHzm+y9MIzP/WTPjcJKORoQD8CFsCQh94bK617HaJCYNT
X9PcoX1FXgrndo5ifju4R1wUnrtWx6XPbtDqk9xq+0tHIjQJZEn6w2BXsWctOUp82I9TRxaRRsZt
mbV7o7YN32Y+GSX2o11EaCVlabLPydcICcg1NI/Rn/P0R10Ut0XWyC3mB5SR2r407fRJGjKNTZ7G
ozCGK7KAgmEuLlUr31Bo7TVlXg+9rr0vVT7HZ1rhejClcsAJUUUIRnI1CnKlRsSloo/BD7+HB4BE
3xHNBSmMX2d1Gh/JaaCTmjWREmRYMhl5kXEN9SHr4kf8Fjp1Afmfbe73oCUVlXhlWTzEOR1mRX2v
Fi6Vljj5XblO/koQUhONK/1Ig6GxPSj3BrzFT0r4e1VRo/uujFLhxUK5ZAlO/jAqsGR6o+qOZzMi
6omZWXeYGlKvPHsojtACtSfkcTg0iKh4Uepq9KnXo1ABX3GPuUCSh6Otb3lHK5Iczh1s6t6ny8ow
soHH7tRWhvPAOFtCfSCGg1FE6rwUikOEcUHuxeRCii9G9bpLs/SU6I17cmKC7empNNeRoAmMTj/M
GseXZDhrxXTLwC5Ad8U8ZyXtu42q7IaIH/b+5BE/bRTUav/cUswb+RsDOihE8YOdLgLjj/rlpNYh
tqJTJesD4si9hiHer3VrvopH4quVvP2gFDw7+fBRzileA2nUjNXzu07TPlqFeKklHnj5aOmhnDWs
B7YIGwvLTLeA+GRs662rAcnDRmxJmC/MhaQykBERG1boJG7oA+5nWCc6sqnmI9LUnDSL6jRjn/8c
p8LZm3X16Xb1aSIIeWfHuV+aht+U4+DTmN70mxdyH2/azVqVdSSGj1US5jaj9rYJGoaUlfEEp31d
v0uiiFoEyviLXrpq8rZFJ+362R0nkBi81XojC/thPpjKd6Diez23aZ2L9dl28n2mfLcwJQztdIbp
8o10NEAvXVsFrBJvBWuFWXk/qNVdV4w7o56Pa2zxOBCfbtjjbdw3N5zjrtJmXNEuVu+2jQyHcddZ
QAYYJCm2ROQuyMPc1niM2uQlMpQTzodTziKusaDEfXZVWS6jEG309Vh9jbrkYpXN0cBKW9rn1R6e
0WWehKJ/U4ANeXanXGy3+lrHh1bayU4bkeRMDdOAcTF+WJEZ6pm5j8SbMRAWlcE0xN0FXMV8wAP6
ssgfsNQOYxmfrZ5tpqvYidXsUhfaoYk6ABROepuhzRBDcovSiVi5BImcuWyGJww4Nhwgx0nOiX41
6bT1y+KjVdNj3JihkJATm8YnKWTlkk87d35NHcfXue1eMps6QTTa2Y3GfVsqTLlVeSwccEARgWca
VrqsgKb9nMzxlb48L2S4YdbazfPiY9YrGFBNzUkVNDyZmN2PJFOP63zHVAxIj1uFQ+R+8tAGiFn3
USGx7dnRcqRvrPrppHwyNDwmrrvjgvksDX8pkmNNKpyzOnsSzcIMtb9qfTOV7q1L1L1OjNLKthGr
acsD2F0iiC5q1d8LpCebxKNS2iMqAd+GSRIxodZaHUSjqvkiy8/bsNNbi/J7Lr+cwrrMlXwR2rIb
2uVg5ObObFbC0qYCbUcdgBXGnHCMbWRUxaoitkg6d98VOreX2Gs3HwLUZGxVxjUntutFhaSsavHd
YA+P9aQrQTl9X8shANJWH/SxtK9mqWT8oe5y6stPbuUxF1yTGm7HUJ63mQ9JW8GYGydLkiGGL/7S
teqG7bHvrJHUPnuYMrr35rmxoSysqR3KRNzHTTRzJ+R9S6Ex9uOtkvBanMmWI7SpW5mMuCqykEnu
tdkMrAknsS4foEyZ5FtPzIacsgkkTo3AQJ/G0Mt4YfpWfRsrg3QnU7pXrsLysyBteIQlmt9AYL1o
9Td3nS99oz/UAKzNUewGpb9LnPbKEuLa7idvAmlfMcEPjE6e+kWDpw3MrRP3ZKweZpG+Msi67Qfm
IS65f0qQYN2D5+MNXPvCkNfl5KA2McYd/DdASKLflchd2EFHzEhu6Xf9I4DXI6dQXFaob4hkdz2C
Cx7dBGCQA4WV6Dt77Hf28owwBRcf+R9Vag576ZyKmo51mx5GaDyhaqckSpkmS71xAjMrQ8UVH3H3
XiVLuqdUT1hKhh6WYniq9PI7U8FXUczRCeNeSHOSLYDZbiwYIVUgE1zriCR+QzXxzmBfGNfK9TVT
8OaA/enpdvTWk6g4jMVFRzRDdeLbjAD1UhJnN+3kZpovz6UeXYz4EqWvFfMPx7gpcrkfK+WIDPy7
RMBSFoziReMrjfqqx0hRVObaZO9NMTgBtQ7N2vGa9deMvR2UkqCPaMuzx7wRLLHPkFo4KTfEVL6B
Cj9uIqPGSvccWw8M2khAcFk8E1PhRuwrsp72KdiwJKMNXphWmNckC/cGM34jurfb16x0Fr9yKnu3
Gve6Q6aA2aIanXJnF9kABOPFH1NTO2Zkkfm2fc0BbxeZAJcg3PhOkT+144actg/p7F7MZYORFO8u
sg9DeyO/83ZBSKXFHwW52HsraTWvzU6D9kz42JuZE8RWMTztcnLZV5u3NmDrDDQJhSUquLpq9dck
0gjSi2lP5pWTtYo3iWWPbYbGGynoXtt1Dx1hyU9JHeGmBRi2nOUMwbgn7y4k+Ks+MsnlhSkZYIkt
3URnYrNJwK50I38H3PEysT97cRwx1FK2JWmNITFot2LR30sCCYI5bR+02d7V9bSe3Ek+iza5n0yj
e87U/DPb3qVRfq0opSe0iZzS9M5ceqzOTXqJBvVTtsqpS0udwEFro8UEWdR9AnfyF5YQ4JoznItL
YRghUXOK70pYWyq0N9784RhDn+RVepu5HPeEpuTnamyzS8PI/UAeBYqouuhcgtSKbHBpCGVld+Gk
q+zGrUmE99R8KHohyc6qEsRcdv4aKSssnGpl3G0IeW0hEff7RllflbhnADyOW2Sb5pzHVXEP6CMR
u2miGSG+RJO168GLXWM6KaZAVwZV8xR7w4lr5Wr8GJsEWhxu8emSZ/pww3iW7GJzdRweqBqdHomg
A73nWOuSNNCGaKL1n4pGuyb+UJ3afZUrQ+0esnrGkxH1eWw+IZ3C7Lzp1Lq9ghqPbm6c7llppRcT
HOvNaUbdsVKC3zbTmCMJZctlPB+lFzfVJw7fSn8k74t5pwTZ5OVFop0cQZqb3xdxQhDZClHda2pD
C7hYGiSX0QbhNtL+oMVBYfE8sI8SGZELjqJGoViHFUmrpJCLptkvVsB3UPirjcsWE8cSJIVh7aac
YgO4jAwoUvuDlaWNcbHbhrDqObNS9DGMsMEUL/Fh6ezuyh0KF4shbwKpWwoocbteSx+dCCs6Lw3M
y9Vc2xcQrQoCE5y/XsEXDwPVrzd2SXUeYjIm4FvkzR0tpGJxwkkqU3aDN820dh32svWbaSDkCpbZ
VDhBui6QUldLjyWNc9rXSrQ8tVWd6DvL4FnqgORRdsZ4ujO1kVcxWLQstO3IhkLPRFHRPhxey6hv
7DoD3VfbZpfrh2zN1Vb3TK3VmrMC6T/WiPzlQh2jyq2K62yaVbAxnbbiLs9WBDjIGWa7uxTMPaYj
FHBrfsjwLWhfHOAS+yslTtYfJ0nuY2JG1vxSQqm57gk4PKiaVQ7UYPOEisZJDwLCkXbfwo7bsPuD
dhUx0mFngqu17Ks+K6K92TskmU5GQaOiZTdhP2sq55zRU2b20ovBDMYtxAfwoeVQEgADxhNtWNwL
a83k2ZJQnjwiO5E6jHluvtfkG8Q+sUb9cIpmZqk7fIHRsTPJJfT1dh7NfRlH1HpLb9KvrQfVviEm
2GwCLFfKvSUL/atq3OGdcba4W7RZftU9FUrh5mbQdw0c3mqRELrH+nujaYzt59wUK3TcRRX+4EaI
qMoCElBlNhU6GLG29wmKrdOYRfFdFkVREjjtCs3KmuNuR9wu6L6lAO/WJulLWmTyapyL5W6Qahca
6mQvQBl62lgMgzk/5LH21VuRe8R84z40venck7NXn0U/mHegtRAD5NWknTrZDF1olab73E+Zedci
7NqO3Vk++QWDvt4DaYVio1yy5WSVZbPd/QmNY5Oa7i3nJ9Mnyjk7EslItmBi15siJ7cNsm9U53k2
k/6HSgd89MiVRIuAJvahglNwU6WdsmvzRVwxnOe8oF2nsJI4p+TUEKXWlEcLSVfB+lD1DApXLB4g
A7ovtOqbU6bV8UPUd9QjxiTRaQwj3TaTYvxS4jN/kQM2TYJ+IIkhAZ3jt6oqkj2SmzXMpNQ+yCPG
Jd6PWvmU5YtJmzFW4OA2SX1BK9Z9aXF1wzoivaNvsh9KhiMD1SJh13vRS14xXGdrZznpRS1gL4cV
+wtFe9wM9xnQf0KFZWyA0pJRB7QNG+c14AXrWZsbqpnYluii9VGj9aNxfFsN5ocsL6x86JBndF5V
n0yP9FwnYrEnlVmu28Ww/QyKZOOG2Eu2Kyyv+0bVI9sjdLHYDTO6V9pwSBPQP952GvxjVG/1UV9f
k+5+6oA/RmQHXdP5XGx7frBH5KstT+FJt1YAljjQTYyCNeWzoqVfWr5S4pAtsIHJuvg2jh3jYdK3
jApjhSJMCvM3AGYcfGlBy108mPO5GGKDY2tzv+bGctFAT/Fw6c6VifjtwPXu74Cxq5QdXRVO8zc9
p0MgaDEcCrcVHnl2CgAqBEvw9VqON406X+XYK8LW6cAT6FnktzrkZmuqVPRIER3V/jJMBN0WvE7N
bM9jVQRql7+0i/nQqVTC9V6Z3asZxEVlFHtZGJ5CaWPL4li6y4FUV4qKiLJjjUI1WofryZERvmly
vxsDly+7DDopm4azVnfj2ain6GR0i8nhJ9c/rbJXnrNYT8qdWk/WU04Q56Rr4Shuo7ZPYU5nVwum
vvcZlcS5XGb9x0ThAIPRUMerthH5S0E86ldh6MV3TBHGKVqUwJmTLuwASQKjRLrcHUZ8We6xZwCb
URPm1bxnfZbJcWQW/VLYVfaJABFnYr7quC7BE7ApE85q50bxCCdK+27VbnPRJURX9J1SwcXVkt+O
/hecYT6gZ0ENj17cHW8WEa93E5Ax2u5qb71nnZGfUFJ2O75pP5iTelBnw/pstMK+TqiQtHAS+cgU
0KA9MfXtjV4V5cFBTL9PV8XmzGWv+0rZ8NfV3TzTHxqiK+b/KxaqRCBknJOXpSu1/ZTghkCqX/ll
fRPzCkRIjxIc6XDsRXHqHtVI30k201ZFN82LHCsMQmSf39nvkrU9o0uS9J5bFMFjfEVbC/obSbyh
UWiaP8YbvBrzxdO0zuFc6YdGKMlnb5uZZ9QoewFZhNEw9Ic6skC9rKYRkMx5bQNE9GLTRTS+5Q30
cjxIpmXUCrBtaIiSiyW8oo4ecbVne+aRGYiHEup701uhVS/rrS3r73PafWXjTIaC5KzSoq8yquo0
0IrHdjXXCL3j09iXT0qhhHrU6m/oZ2ksJZmys7DJ4M/ao+6Mjo2T0YiZrEcGqf2lGyP7ZqgyOi1K
2e3oaYXL0FPSOUrr0+DtgMSaD+MU4ylVCZFiX43ehVNdMYwIJrNf9xjvvrcNHcx6niF3sIxdqIO+
wnQITLsdOuNnhroODI04NBWmB4CNd1FsQbCouC5jUdrh4IzPc5x3PMfmhaZN9kT5iVLPHMeQ7X2P
uAYfWyxzfs1y7+hZwFxoFxdJvSPoqg4NLB4HcqLM42aERKE78ChX3fgdUHBJad3RrECMeFuYL6ZT
7+UAEJHWLuw2Dje6tdxpudvvxji7GhY9PvRw+LHi5+vqqR2kmbnM4yAvHOpfQ9zonUWbONU8DaYA
qlgUj2YVWDTqnOkDea1Jw0PdcbxGdEsQl7fQN8Qjod0XSQ8uwC5DEY9kMGstsL/4dXHqhS5bQ8U0
9M9GTuu8hUISTYJZmmFOt4qDdq+gDvPJ8819FZYCGs35KOf+gLpp8LMk7e4m+GJUtvNlA4Sy11nZ
DvNncV12efPgRurZdaV2HJTyG6rYaxHPn/Nsn9qmvXJW+xrH9ZP7s9U39Q9U8KpX1mVx16B6+cRq
4Iks6S5I3ZTXLM3tG7Q7BT0KyEvsu0NoFkVx5RDVQPHBHzMN9Xpnify9/ymU5ElLmC4Gm/UNz3Me
M9eJL2WXPAI2oTtVl/TvBZX9cERBjSQ3v2NEeCgd+5AkcKVGB2k+ZTxKzvKQyy6UynBTmX3YzNkL
0Q323dISm9st1V0mW/ONJGjnHpBfsTJpYtnOuVpcuT0kJg8Z8jdAxYNfbLy+aTW8zqqrHfY/Gm5M
WfZIkfrrydZPgiaeP6rTRUZyeHLdPLmJFLkDr5Pea9VKy61HWzo0gH+1EYJQ4jpvbctYEXn9Is7o
DunqyDE6qrVBQ0wL+kJ9XdYWSTBxHk7qChqB037SY21XD/q3ga0kmOO5Ow1V2b/P2ULsDWxIFkV1
r6exD33jGo3SvSK1d6HH+4ItEeq6zx096T3kXvchr5jaxClhz5M4kpl8BQfoKCrqc7d+bRYkwNV4
NSllTyHe9YHRkCchV9qJTVPQWmdjd4s5p0eufugj0viCvwYW0yfOyPumQ+ivp8A+uwCQNWSjRrH2
nJaWg5WoyW4UBQEsynFMhP5IhtWJGJUjge4FDqSfbUEehDkR8mleMvk8l0qYE3cVOIls/G5axE5L
VvPK7trvGVljKDUZFjDhXv22n4edPbdxyHs59VV1erGl/SzL+oHjbPHInwPv0SRRu3GOU4MD2aBj
DCw2GLL4WjdP5M5cATVObqeBnJJhMW+y9FMUU5ZizaEv0y7jzkYyP3Mg/J6OYn5Hd2HejOkEajSe
BiuUGXhscp62TnrauhEZLHBdkfRu1gHTNty7sop6ymBndp9ijiDKFRNy5UZfnOp7HZvmm7r13Ar+
lRbftD1P2M2Q5VK3dRKxr2iDpgSjG4hqAYliVAWuplHV9qaY6DpHciRb23ECp0nUs4bveQ06m4GU
gVnjw04oMejHlF8UozFzxGz0e4AsbGCFFsdXsc7wkmbwFwngnqQOSvt62gsKMz/prey7PkzLdI4M
faG5KbNOYYA4az7xZcuvcsz/kTH9jXiafyQGubyV6fufACDbT/ymAzF/ERauZrB/JC5o4ID+rgPZ
OB4ELeA8c0jGMtSNAfqbDAQd5C94oFWNtKhfU6ERb8j6Jw1QEQ5fgxQEU3PLukSB968IQRCo/MED
C5uE/+Hs35KiVNQqf9S4NehUtEX0THYwa93x1nmVmlmHVu6I3e+uym8SlN9DRxnX/fmzLBsd1yba
JgtbIHX942fJttOWjrg6Ty06x0Mx1e4mlY/OinJW/L5i2sIRDjQ5R3zroo5Fwuhsnh7sMqreml6v
LrU6YdkYkvLolEQJjgbe9EwwkSgS8eUqlnFomvk5rV39JAep3KaDYCukCL7Ni4iz1hI7DwAxL4mG
7tqcTTeU5vi1dGMNwS7WP1KSmHwnil8iFwqYZzWM9C2DAsHr02ihqFGYD5INZY03suxvR9H2X5Ee
UduQxvXumIncp64hAXcp0jPm7FSM4NGiGq6cv25Tj27oDHx8SKUWh345mAqsI2PX6AFpDe0DVfeS
BQ2+kiQcqF8455R9/LXG+ToHUMTSHbss1aBuAoRHlkjZ0/VUnuDWtNAuYwxeD25CuoTmHOoypVIN
GEkYRYuDVRErVdBcL/Z0smdHmV6on4hhTjimj57Le9G86VxcZmOuDR/FHNsD96g0Ur9QK/1Nzpg+
w1hlMqI67Li+wR6CyUn2ync3Wqy7tYzqzwGl/702LC6IoygdUcNpcuz9jAid135tLfeIKdF0PajQ
XHNtAs94MhPdfllQUCjI5jazZzWpM6+YDlOx1lnRYY1G+SjrSWNi18G7P3G6bHOmR2q2eAx+gAQs
bu8U3qKp6bNANtSfiFlbVORHI8stbkvbPdUoL5hQOC5hGh3gaDOMy5yxu8sH10HVmW0Lxlo3gR62
cYI2j5apryxZNHn52lVPJsV6D2zR6r9lqjnhEHQXqXqpOmByIW19CdZiLPi0Hm+FrzkJ/MvIKCe4
bjS9Is9QpYCghUYwxg5i688yG5Ma23OK520T0n6NkcQ73aWF+HQaWlB7wO30W3Rb4WAvXKwrepa4
ij9SQY2g0zv3tE4pU4XSNjih6jTxEeAq28qtdVF/ZKVW3Bhq1HYBL8O53dmTXdIQnWDMbcLs9nPN
Lfw9ox3lNeN6u7VokRZDF4jOaMfd2LlLH99JtDzsC2xKSyO/8s4xkkCl+fCdIxZ+KUyp86khs2MN
dStxMXpKS1RYsIqtBlaGKjm1Jp7bg9335ZsFW5rjXNIVQaFrc78Ds8nFQXhGGB/eytj1nIheMfrl
dI6CjpfxnW5mzgdrIjWOjYxULm4x5uwidubEbBjz8t5BMDfCXuSi2GUGxIUQGAq7CcuHeeKqKg8i
o2UUTKTd3qyagSAplXrh+AaYTrF3a9YMBtF4uivH1LK9NLUwxvSMwbeTuN4/ZfVAwAjxIPaxr/Oe
EI7OoQshbWWh9JnMFOjfVONzmFX5VVkaZ8klTfF8Ve6wHPpy5ESEyMNsQ10dRXarjvP0aeuym/2k
3lgXSc1xHiuIotzGWpu+qHM0xC965uqfs2YOH1rRF/ddlJR6UE8GwU3wytIVvZHNUCNnMG3sWnqS
ChBPZumrKLOwXSx5G2G2tzy6dwlxmSa91UM9xN39Bq8lbFcDUAeLvYl/5NgD4c2XitGckO00czBE
KE3Cri90hnDlXA83KJcApbnY9lAsYZYGpKOnQ7Kj2d/VoSB+Dz9lNBLX6dYr/tUWP/5Kox3+xcHt
zZqBb5aJl6FwhO5Pwh3JyzFwFJEFuT1ImD3ia2LrOXzZ7rRY4VqpPQFZQm2VbwKq5kefc3DyKJZo
rVuzO8LwKfsorGN9emFeJoqDlnej481otXLAkAqdgakspfMsqWVpt9NluyYIi30Ab4za8fAW41MF
lxPMgqot/blw8Xm81rTH+i8HBED5gxyIdX6vI5GVAU6r1uS4pmlTB2hmNpw7WZvKavrCrBizkBFA
2A8o+kadHlxlitMLziBtZG2RPILhu5Qi6+nZJNXYoIHSbcaJrawVfT90SzbdcJ3xH5SOQtaChyeu
4WzE74+gPSj5ABd0MfiTZuiQo+0hPIv0H5mSNyUCIwpHbGr9qDCLoVe/MMxq8eRWHglwDDBLZYA3
H8D6itiRVLuVjwCyF1oWtNtK58leKN3ZnOOsvW/oQOmBswixHqrFrI09caxMUye9HdlKGFWy+bUY
Bk9xqjXWwSyEYd8qNOBbou5EzTuUF+3wAkk/r/dqJSDfgv4iVTGOUoMnqrVVF08YOQ40tysaXvc5
ngvjUOXdYB+plWHh00rONfpWk9a6wBotxm1V52JcDRqYQNnHOvai/9YM1ijOC/Da8myajdYiezOW
DsvkVNvJdSO5oftoJLD2Uc3FOgbA38dkL3Cdl/zrZcc4VimnmwnWFYhuh7nBmf13mr56VAXbwJ/4
ijuQFPr1nLC/Xk3QM8ZA5gkZOM5izdV97rpKf0qSyPpoNCNeAqV2syFMZVHZQb/KZLil7yDeTSy6
w4+O1NXkDSBNOZC+XLTxNfInWxxzTDgZM3zV7RN/YhtVbSZdSwuheeQoPIawh+kq+gkWcOPEDOJz
NoGpzjNnYDdLy4ulYOb1qFJKEXRL48JdclfzMBRNQhOB8EcjgIkL8UCXBUKkjIqDGe/BRL2TCav6
PuUtzvioNJswJSWLRK2kAPi8zj/MWi04EbNteaxOuTMq3OEa0T141ubqpoODsBMoiZlRk0CA+rZh
rDlO7dGwrE15qIMAiFozAD3YHMexXp+qHG4HGilUDk7fQpCQuFQWCECVB61JOVfa7Pwf9s5kx3Lk
yrb/UnMGjMZ+8Ca3b92v982E8HAPZ08aexq/vtaNlFSpBEpVmr0HPEAQBGVkhMdtjHb22XvtbUPU
dkGyg0Sz79z4vliUyvN2lrLGk2lStDG03pfS2bCLu85dekyQS8K/agOOItqk3fQ143rYupKVXB/S
coLU27/U6VReApCPy9SLzV3j2ulrOcbh25Qhpiz4u+ICHvwy4E3OCbAuwlnykJOaS6aRO0h9nldD
vnB2NsuGNQ2pnV5RXiX5QCO1C3LgFIWFNpl04c3GZxC6P/mYtJfJxg1mdZj0UUz7c8NkxlSKNYTT
Km/WsdXPF13l2YqTTx1qt3YAE3fGZ2TbJz+eulVtZMWqmC3jNnRlTFS7zg6pp5uHwe3pX0ow8glO
sSbdgkj+7ssrvtcChIcDhwqJKEgc/ITMpURYnjNIGItxupoA2lHcYyscVmCMvH1NFxJQlbJ4wLii
z6Hp1+euS5t9mTtcfgo2V6mGgRFTjcRxyvWpq8Dc4jZMeLLZjUWmVCQns5MPUxdEa5NyP9bxRNFD
Q5XrugXnlU1l9MqXt1l5Ud+9QQhHwDMmeZ4aR32XFXbtULfeQlkop1jpL3FQPklVCjyhhrHL6bew
NWnwMUiASDMu8zsnTN1N1W+9ROjnnNKGehMH9rvDFZeQqjvty9JiMW2LnG4Ff+ZLveoM3/24Ltgu
1sRj3Qta5+zy4Nwqc3ymN7R40wMmiDHrrUM+eTjlirr6qgOJ4aztqoOc83yPSPEQ1KZexiM/OC6O
uFnMxViuU7z00J0T2xiXlKU/BQly/8Jmd/TLrEjJYjcj3C5bmVCmI2H99A5xbeQDAcY6C66HvJWs
yKZ1/Yp4SwaFpUy7X3Ph96uybI11PXA9RQ99TUFUM+PkzspgYUnqFGjzorNG7Amd7r/TOh7+Vqj8
/2f9//jXoz6Jg+6j0dnHn7Mi/zXrG778wUBOSOl3sCKgQevvwz5Aix/AIMmPMvJDIGQM/3vkw/xx
TTUhEBBipfbc+a/Ih/PDvhZ0EHtiCCer+W+BPq+pkj9N+o6D1MCo7wA6E8TamEf553/KlxrF3Itc
B9lmZIt+dVEP3ZroR3MwOm53NAfpCmZBLm8aKf21Ybi0a1U4hGkirX5i3lX/Qzj5r63cDoBaYilU
PVIpT03TX3GM9FS7djb43lpPvvkYt761b9w2WMWkOS4lnRXbgeP/VEkHGr0W4Qu3b3HHV31+/B+U
ib921AI35BlC5sbxPdL30Dz/+bVx2SW2cd3hYQ8cYPJ+YaAODBWbdLqhgHJ+Ma9MLJmbKeI7p83t
NLES8uOB7cYQitPslCYc5Lpc6tmyXmUIJKFupmIzc5nVfcnulYdUvqJ3ODh3XjRtWpfxtJnFfe10
n6Fso3UFL5hAQOrTeFTEN1WrxSGA4LtsLauAMdAkzaXtJ+MeTbC8kYXnYCpRlAeZStM0Fbjy22Lx
ti0y9me5k5VnYpTesurzYzV27Xa8+svZA/Xo0vYn92bE9yp75wexdoYT66+hmxFKW44V1drWkqjG
PRfN4xRE9nPeufUmsYrpIzPteDPFN3lOIV0trE8SaW9YSG6QYp9G6AQbmMpwMsrknFVx/uqnih2K
MuO7CCz7wpt4gVlWOKdG4NkSZq0xsjTtea6deWXRP7fJ2O8+lSNoED8o231LedyizU1rH+h5gpZh
a2tRSu49ZmbdBmNlf/rdkKwdNbn9QqefVE2S5tW+IW7paRjvRjPlQVfRfDsvpNC/yvn3WCC4ETB6
ySXgwbYHAuE29geEsgT6mWeeDJN8/64JzCV46JPrVjvAFswqw7NyxKvr8fapCHoTPVZU3LjFT0M3
8KXjb6C071XNNihjcuJu1okdhU8CCn/VHFPRujvd+0Qn3PyT4sN0RX6MLgwCrUpPbM4HpzuXjJys
UhN1NSdja3DGo0iD+Ekm8CwyuyMEMOfdaphNpkfrZxqEkCZNsadqGrxQZ0CXs2T+6AUJknRcn8B0
qR3mqq+0YN2JjYqL42g0W2mM1KW68S8zVTvaSl9xEbFuT8MOHY3lcpthbQpxmEWMf2xUSVAYAnAS
5cjLfPRuwXDyfDV8v96LToh1Nqn7sG/kuOAmtLSqRlwUY9G06f2QeAKy4CUKI73T7FmfMF3ylmJE
PM1KwLWq2zA5hIkwb6+1mBcYPWWx9LWnjujo7qXMS6gz3dhcP8nNaK+Vl0HT6VlVwPiFbZBhrBvj
I+3C/iqRPgaJUkVUIPT6I4Feemdwlzac62cQ64HhnenxZBHP7s4NoflgbbutBnekdblw0R4YmfHa
UCWmA+BSNhgCajXrybwTtIZT9VM1utp4zsSPY7OYQMHxs9sx3ExOlL2WVKbhVH0EnMU9Y7hGbsI+
ZDfKrSubEThnqjD4pbE6WPbo3Ot0hkVOiGgja8na2qgbhb4mP8iUmR8ceNmlgY0JA4kc/X4Qnh0v
Ixwp74UdGr8EBRgs1XrxaAxRebbCoushmHj1l1HRqlLJrN4Y8MLRLBArGqHic8cAu6inSe68sQ3X
qS+qfRgm8cqjnW5rjSwXlw6Ai50fpPOLLvhi4etqnzTWtC02nZ3kAr6TY+J9Z6g600qYY/tG8qN+
iOm8pb1wKNzj2KgkXczcp24CtK4tdezBFV6shlXi4BIpRVXCiLWGpaP5oDWyGdkhulN2D3SEevqc
j+ulmJzuOWY+zBczUkJJLa6R7oWDZvU8B6PrP6aWWfjbyfQbrPl+7DTq1+zT9rq4JmjDm8S20w37
UTC5aZe6XFMtkXM+KazaJXNoUZSd+0z2w3wMiQFKHdq3GaHAi++MDJKYYuhxzWwTuXReJ1SsjssG
ctvnmJuEUJD+9wTNRhpnoJ3Y5Ci3lQrUlQ+Xjqt0usK8+hZRWaBeWcpLtlnZA+ms26nasG5C6Ayt
ubzOJuZjjt88XNQDJgZsl9HV89xM0yVyondrwoK4bLQ/c06U4almH/Tk+0C7lj0qt0WDTZp+as95
SBrQAIt59KdL6TTT5YpeuHhdHJwouYkxBZexwZq1VeYj0AvzEfbRdAEY7+xH9MclCc+aZhtkCjvK
+ofYb8Yd1ObiIdJF/iBdg5W1P+5jXv9zb/cYeTGSNWc4cBEzr2GuI85cTCR5vksKrAl5WkYfTtUn
26kZ+IAPc3HvugPNFdT5oU7Qh3wKUmuvRovqFSsb1GMz1xbLfROkEClTs3tIjJoMoKmjTVQNV1Yr
JSMZR59Pm7HV2Orsxbb7ojiHKIvpq/QME7Gg9ieP0kXpOe1j3RURRCbAj/f8r3o7NjHtgXjAT2Ol
sjvrmlP3SiEhDqMwky+MUUjzzgCrNwEWWUe1mm+p9fBQeBAzTNewcnYkVn5vUNAhUWufEBSu47Sm
6mccpu6x0N5psgdrw4dQ7DWmOr76156TnOXxSgxjNQDB7PtH3aTZhYra+a4kbUWEDXQcsYT5hL3N
eCbTBO1HClgxVM/nFBAczHEe1xGFI2/5XEORgFX0Jln7LUWfBrhT8HaQ/Cof2yat3yLiEOe4EOqi
/Xy4SY0mADpkEz/TU8BryvcuApcNCYfE+gJS/ABIiZ8dLb0/l2FqcWol6WvjBtl9H3MnZAXTrCFB
hcc587sHITMwim4v8EizU7b2MQtvve5Txtsg9rB4m76t3oJ28k/hWD/SNqM+Ervnczh5AebC3v/A
3sejzkirmN0Dl1TG5xZGhqC0jEBL9OSaJVvfrJTundXUPSUquS5eUmIUMXnFwmGDYBirgUUM4Tav
4tnvYgNduS0rCR6ocXNwWlAEK6u12q9uirB74L2pvYahilK0SzPb/mZUiOeUcJR3gcjVGQiM/Iqz
wBC4xfgOMu3xYYlheGETgahDgd68S3lcHeGTpQxuWuxkXsMBZE2y0vGQHyZKvd9+HxARUvAJbFr4
NucjgZUugH5m1oXFDU7wTQuzMtlrEw17ySerWqNxC6rbaFmKUPit3j6LKpePTUdQgNSsfMz7Fqvv
glcWHEqQ+lb3EMIY+0qGgaPAhTu65c2ZLtT4tslTTGFNy00k9oiyGkQtWWsV8QoWDB/4qQunLQRN
bnVuKafL78dyLducEqW2Dr7LOApOAdHgL0TagDZVK7LNxywVvLbsbwSro6Yx6QT3iFQtQF0Sp55b
gnubIor0pWk7mGc4I1/hxPhLARLxEhduESz66+XewTqJBXJuzyH8145yK3u6/P4/uWnwgUwdi/92
r5XtfFtG9RbDXRxWVe+Q+oSUx1+gsjXnG1hxanon5X7GTpF9uxbuiCmn6XoJ4M1mXRhNEYZCc7oI
urHe/Eyr15ZiVK5eXjqbK7Nz+Ucorm96HsRl4Oa/VVPNH55AoF12fR1QgpzyHHoohmI8NtUwtxhq
OZgizarxwbd7OqvTpv3j5SeUGdyi9/8xqvxbkzc2cf7zV4rCP5EXzsknENPqu/vrr7r+Qf/ANfxf
wlpw/yUlZN2OHwh/yZ9Hbnn9V/7Yr1uS3jw7ABnOEMdSWTL2/sEGsQTUEJbNkD5sLxAwGP4xc9OP
/oMpXDL1UUWB/OJAZ/jHft37AcAK7otpm664Mpr/nf06RIV/nrtd5wproNOHH8aUdBxct+J/mruB
LVlSTaGxiES0rZV6tCeDzHVJXEhvGwcbms9YSv8VOdC+T8tbRSfYcUxrrJ9QlN4nMAKfRtxcqxio
myASntVyTyL9duDau9AVKdSMBxjP3PjFdxMIg8lPH8fPxkntQ0mFzcIK/TVbZqR755E/y9lWJTgC
3Wx6F4YIJaPHVPavfVNfyNG4S+3H8cqe5LSWQ/Fo9RRwWVNjPxeGW69jlq5gkbn1iXXI9qvfskfr
4se0kOFXk2BwJ3YC8+lhAquGC8VEoOf+lLN4JziPm2yml8NwyBwVo6hvotIr6AhruovhFANWWz0V
ckuggDwK5vo6epaVVeJANVqif0kNvmrdjbE5fNl13XNNagfCSVc6CWlw9uDGYphCEzA+Zvq4Xelu
NM9VbNYnXO4Gf1eKsoaXHj9MsEZ3d7f0nwz5QqlIlGvZkHxb4HmL7mK8eecYmT9n3URchw39iEiH
6adYKyOMHmfwd/2NNZX9VoaES4kx+tHV/Ts9y3Cgjx7Pzpkr4pY/+w5tbyYbxzjIY8JajMJouTxX
0YmPznrMQt5FlV4XhE2wNwQXwoVsw13NETeOXGPTZBX18c5O4GjEnkIirj37GMD0VJQysAU/dk32
WBPcgFDWsHjq1CYZ5vmOMlsshUbyMjtBfAZcnW6bhHUF+wBWtKtO20JxUY1pU/QBQxdk6gtq6liD
g1VCnQ3Qtg2GUXLlvxWXf+sY+99zZP7fOs2w8fz3dUHvH8VfvUIu/8LfzjLrB2kHvu02Xhw2r1fQ
0B9nmZQ/BCcYRBn2U2iEVID+XT80/B+UC7Ae//0LUNSumKq/n2Wm/0N4VJEJMAXIiNdz7i+QmH8J
jXF+H1ZVrqOq3H/9n/9wXNaX1E1cbUvQaDgm/3KYgTAzqL4EH91kYYdUx/CUHAKJqyCX3LHoUoh9
h02niXnjG2jm9MKFoAjIeyZmRI40Gb3xa7JAJG1Tv4zqAx06AkMaAo7/ywFkjWLRUBmPvhQXgODh
ZVbVcxKE1HSvMkrg93Oauua7ZIWTXwrH6PCdp4CZgaFqccfa14r2AUXvcFrCOS7PUWJYzYpt5dyv
i358tVVZ6s1s9NqH6ZgX9bzQRVboZSNTs8F70k3WtSwyEM0RezFOb8bXdioWRQQp/i68hgxJRrKn
L9biyt1f9xRg4hmmQTzbujPyiGnVrJBnjpJKusE56Yb4cTbM4Rg7gmxvg24Ge3t6rWmjPOiA8YKW
9v6hoYRgk4TVm62uXAosQrnHOkhqczyOvLgLvq4dSodXf3hXgzuMv3kfBgVzVj02W2di7hGivzUS
xqoc2WPhkcNZmkHcrrN4Yrs6jP2xbbNylQjmqy4ZlqES/pGttHeRhUAHsIFFuHm/CkXd78rJY5cd
Wy84NYcjsMfhENui/CaU3h3ACVhblu1iqQKWxXWLe7ziOc1i3eteneLKHO80mOqKW3+9JNhBmGXh
oNZ1tx2HMA6RtFPMZVd4r5U9TS4gkk3mtbxRnLaiau4MIm3B2wi3oj0GWcu/sijLVLKTYUscTAGh
vKKxvaXEGZZePcLRcJsOvyeJ6GjDVqKCICvqnMhqdSlrEUZr3+1VeAXxku6iwp4QUkDsb4F3z0Eb
LGsWNVJhqMEH95i5LsGOlAuu4HAkvmRr5EsWxmlBtiZsMLfAxegI9EC4x9Zpk6skhOIH90kCb2bj
GkF/blM2a1Mox7sZQz9AksGvrYc4biRpJAfg59CEvs1SE3/ZYU5jK0WXqqvkwBueeScyFD8x4Ap7
b1j0kx4cJZjgR6t5b3GRPlRu6XibiKIhLMMRkaddCDVil/vlncTEsWhixcrI6Zx9xt7imeJQKl6V
NhEGLLLcutwFFhn/ZVCaxRHXgb+UogEJ7fDIrVf5mJC+jww8djMPuvYThf73iB7jjCdhvTVHrs4o
ot6M4Jjr5ho9zLB4+aFW8uLGyu8WiSmxKkl3PtlDdM9N6Kbu53xrs8uyWkW8gzAj1bW19WLw21Wv
rT/X1VGhPHorA/rFwdA6LH9GNR71RZ/balx52s7d1ZSVTn3MPXCSq8TLjYn2VWdMP4c8ywJGYe/G
qCrSqc04OLLiZjWWEIIRN6jSsN916pBQxQv3CYJ7nw2tOnFAmR7UjZb3NKZ0Ilii79KvCt7LebGh
CNn8PUuCn734OejSumpiQ5PQewpw7YuzALNGM3s5Tt6uwY2b5hQwg1uaEpKsgxwJrs/W0B4SVoEp
n4l2XrE0jJufQ46Kswgh+9TszcNUrgJCyg7GQ+FUK54YYbAzkGVSmHFIu4OCM8HuxDl1UF3v+PJO
a8wt1dlzvX6rogSjfpTPbxq/QLLtXFqBvKFljLUo8U1zmBmEwZZtbaMX4+8DgDHOT6Sibrl+YCCw
VIt/2Jw3us9JLnr6CP3N2LDS8I5+2llQyWP7YNeJ8en3icPBGVWopY4LqN1ED6o3ZD9tqN9164D+
7n9lURasTPj373VXvrTG4GySwtOHvK5QwACtH00qUDRSMtgGp1uWlvPFajo5Y9cH8zyWNWmK0X5B
9aUSSCfzwU2IP42/ydgDVh1scfaQIdF788oJ+3aXl+JXkFTxPedteAr8mUsOSC0oABrCSuPDaPLc
wt07cN8XnXLnd3j71cZgYf9uE/XIyW+H6SnNy3zPDiW78xu7PADaumU4/p7qAr+W54f+wYUvfioo
aj6MU99tqtCR99mM86V2cWFz0vr7JBuigz+o8Mma8gjalrJqApA2/ErdjrcJj5gGRd7EJlpK5yMb
nACbahmsA5mMl6FO0zsNgcn2w2LjwcvYTXlS7sjgGifFvneh4itWanR5EYlctvwknnuahu6YJLl3
g7r7WIaF4aC2Ba29tmfnGzPBveOU9p7w3LBt0vAEwhu318BrUVW7SskPhbJpYh5jWUSenedlUZfi
QRLJg6VzV0z1MfKtpee102YO9HiEbDYDJ1LVMra6Xdr09YZ8PH6nHICRSEjqyyoCJBY3m8bW93Be
WdRk7gqXYQ8s39vbJsM0r7/9HNgjvxWNpEs92sE2TrzoPIW+2PDUv4bB8vDgTgVquW1EP22z7w/z
jIPP0Vm2Yh1XnU2QLB5a3LIIqJPJHf1J2Gu888EoNEn82LTaXpSGvHUUyWxVjY89sQDgM7+J8VE8
b0Or/66G6i5T3KZbCCad9d42zSpK40OLuJTF4G1SlgzTHL9E9bgaenGbNObBk6QOOtffWEkSnVPs
jaAL0vvYqxE4x0Psz+laNJFJGLN6xvu/i6HhOq1B0s2BmOB62REIsN5P2ZVpn7Sl3spqfkpJvQJJ
0sXG8cTFHX3+LtMmqCyxoneMJ2/TvLlWS9htGtyV02kCoTS8x+vEjTPOJVvcx1kYPGZB7aCPJRq2
EmOVX5cJhhS71fPGVBGWrnKgV3ClCGtbpEaSLt7PyWCQssxj2C3sYPIPac23iiTy2o0R/S23wSY2
IBp3/czXkA7w+JMqnnxPRQWQpTMLuh67NvGXxWDl+TLG07VJmJM5rDNxjOewePFHX+PKmsOFbiCy
LObaKxJ3yzdIbUxdWHtfQ0430r64bec+hjJlq/4gcRi+NaWkjaXRQc4A2HpwhgLjzig5XRYtIqlJ
XJRBZwu8dvoYNKPblSxhcJGcU1PWS4xxOJ6gA1iwzOTgvQzk1oI1En4KKGRoo4uQXXc7t9Ldkbyx
bvvGAVUCLoOQz0glOy5CNaQAqq4EEzv3Kthi5owIpO0bFdcT7jErAxROmfiAlr6Yet50WZgBZAMX
11CY41kdEyB3UScYz2xrkRdpg0t16J9pBsjvRg1YivDQbQYMkMYlPrszt/3tIJUmMus0Z+3095hn
3mrH54PBFZy9UXbLFXA62X1NIaAVETSfgAltcF4/RG3KB7ozcR+mzbNwp2YFjvIkxUwQ3Y6LNcxA
sYKwEN1ya0Fd98qbsRUjqAcNi6wi3JmQnwJs9ytyDfZTZnyIvSFax14C6AB2spuOHw4UjxVF8Qy3
Yu72U1WT1ZQ8ONkijeUjb+vwBuW6PRlR8DnZmHVga2W7qnVelNE2N4xA1n5kamaxWj5g6uYRpj0N
yEqRELMrTlfIKuAGFzNUXgB5c3yChQ/IYnBUusunwbo0dT4/jA4YVCu2MLtJ/5ybmnp6cvL7weJZ
4iRaPxbIFC9mqMLt6KJE2KmpVoNKgg0hLYeie4OHa9B9jb11B3xSvRbXcJxXQHXpTH/pjqK4A+Ku
1iaVMp9BKvEr+LN4dahGjFlWsOatq1fKCLFmlZF/DyvxQSRl8QpW7MuYBCwnrPRBk+o30Q4b6raS
XR4V9s8qa6uDQ2zuvuvNButjGP1Unef9rCynv21i234KMGX4CzP0Um4qofNQjnzFIrfqHnox50fq
2dm+2UPQfzva0BvHKIZtZop2a3QezzTZGpjjau8d9b2/zWusopErqLCqkpqQqZ0/araU8F+q6YF1
xT5nzbQVFE0CeoGrIH1p4ACfyvc2q+N1pX2T/W+f3g6KpRpW94LyZS3esDzIjXBzTOV++TJYE+YJ
a4DCQVSzGmOcxJRyrCmIava9HfRL5Ul0nnAOl5U3z4dceNV2bs1kWw/JlCxELz1OpID9AzrPsFVA
iu6Cvlv5DUw4mTcFNOpKzJcMuz7e7T45GHhnn+YsvgIUaZbki3ofq6w9aIGDm3qAuxhRZlXFnbma
Ungzoxc7x4mL/AqNdz2wfNoLL2ONl6rXpBHmXddUj2A/6+NkReeIlq9F5vY0+jBr7qyOPTCGXmet
GjiHhhUFH04b833z+zffnuJLYUbuUc2mfDDp/jrZPDrY6WMndZMIamWon8IqOBCuG3dsRKz7lCvS
JjIEgElzylduCVV9yhvQrKSOEyhpoX4chhT/e9YTtgC3g0xk2gx8mgfNV1oSBORqm1wqaofuGdOZ
LkPcbjcuLDsgi1AmUkvRUunH0bGuAD6V9HEckrpFXQvY4AUA6zjvDMUJYs+XhKKvo+GMyak36/vB
AlOByMbsEznIAEbh3GR1Hp39FM0rYsji+cieBtxXtSAoF+xqTSrQBzbAlr5rN2mmnPvyev9JRjBl
tlSfeNr5htaARbIAPFEoaK0ATePtx5FnqlS12FhN+5yC/VjQv8Ac2o2K2VtVO01mlgcR+Bj21/Yv
ysxeoffIpzluqBKrbWArpp5+8n45+J5+D8rJa8vQ/8rHeR9WrOq9OaewrMBJYwyDYj8wu8XeVmm+
LhAKEFEDHeEFAsBGH0hAatESLSUEMeUdrHOtAxYeh2t05GPgTk/R4Pvb0KEHSop7KeFxpghyN33s
P1XJsDJFFexV4J8tlNTlVANqGrOMV6oM7oLQAU2Fv2g918kHOgnh64oeGFdn9hGwyo5k97xI63kv
ovx9KK7YgLpr29tBBATFE7mczdijcKLMjyAqlV6aM1if/DOWZbSLna6/Mtdc1layf6eNhQhpThJm
KuatoYMjwA/1YAC2+Tlcn86dNa17Q2UPMG1OuevBXgRWtIlsr0B6zB4Rjtrntg/G257nAO1lA+Uj
ifPhK+OmMsvPso3LD0i+zSnXWQUzg66cXRUpd0n/gLMwjKxdWXL2D54CswgB5wWDfrL1fOl+pKbr
vE6jzRZU1qccJMCSQwY2h5zJtUKphUcJpmPHEP5OXUpPmWf36trTFx+RkK+FVSGqS2M7haM4JWUF
E87CcGVV6cbpcvsbCtAImhvxGJ8CqdsAdz2YYqycfUgeP8mmXWdYn0ORs2D2izZZyVo4UHeH4una
VMq5HTeXtFUdxoTKXfHgNVa01MBFVdLBJBABNUNFAV2mcdo5ebdxC9inohLGyrFxzc80KC1UYNZP
1N+VS5ihNgincb6Ttp0fqLtnAhbf8wS5MDBFtGELS7eISo32Qen5Kw0lBljt24u2ZBlfGgXPSp+W
zqmS5boxnGkBTaXdVoIskK+H6SjnQGwjmM8m3JFRey9cj7iU20V7oyqwKmRf7BNQ3GpZkWwYFwAf
vPcyYQAOVPw9aZ7lV1Az60i3PHXppNZeGHinir/c0ld6TYPMcx6H9aKHcrdQBap/0ONBcTCRbbO2
nD7yzpxu2rrKdw5AhFVdzK/U4c0bS/feKZnTgj9a2r+MKDSWglzKXU45Ed8e+n/NqCtQ9VvSbYy/
7DgS+ZDgJtm0UnRICte5zpqBN/U+M2GtsDpBtbGZqznjWSx6a9v37mo1ss5uBOBPSWGiDud6X5PD
2psdrq8mkd8oUGA5nfShlXDMcoBgxPdlSMKmBKKYNSZdbOG3pIf4WA6Wuyuk12GNwcdfUzq2LoLm
4hI8QmmRYjm6icMzsC0ORF/Cm8Dv8EnpFjxk4SJ3EG82xxXudyYmKBkQ6Cxn2bJfuIMLUG3IRJTI
dU2APJq3qxzEEHagMQgpcNLeamgnUEcONA+gJEvDoEmD1LIH30rRg+TisCYi9c4Tz1hLNYqjDwJr
H8nR2hSQrHVZ7FXsp0czmtS2qQB34x/i7sj5cEU3++lK25ia/QwKUzqhLAE/N7cWJhYyMcpcQwNp
1wW2vSqannWEsoi8KN+jvPmZV+6tLMIG67ozPndd0F4/W+1emgm9YkLeTjMo8My1fwmessuuirM1
HoxsowyvQ/HREw61sT5IQtinEJDQWtGWRJ4zRXmNhm0bTSN0UTh9Q6dREO34Y6I81Tows3fhUeoY
avJQt3G1zVwoyifJpvehjkvH2cC36+dLGKHEAwIORbnyBokrsZWmo29bWlFPiSV4Zd3QAkuUpXjU
0M2CIX6uPXhDGfSliOxhmpavE2hAJmgxWRCR3cJ/Hee2IreOiPuSm6N6TAY+b7hvFFCVnp1RvWoi
ha0uDSZmQj82BdktHAoDD8vciJgr/fGaXi8UR14rcqaUUacPSrQwm/Ds+sad546jcUibSho89LCJ
ko23pk7edYNg4E5rQgUrMwh7dbZGbL2HmjANY2PQmfFRacca1o7ZZCzvyezMByja8orh1piCASZx
/Z9jt5hOhSt6azEbobztSBx8D/QhkKYYBLzXqb1iDROk5QvKf7Dz2gRoQBk9YjdON4N2uaYV57D3
nvC9ULWeI8BFY97cl5FzqG3zZyhxgmW52a2HIiOZNHkYUc35mQ/C+IR+CzNFTEA2XNYUL2arYQCk
SB1kXjHREt6z1zIrnAWUL3UO0lZEJZWVc3m9lvt1tzLyIX2eiEB2d7LtSz4PoAR3ATgLCWxjKO8T
BKR0HdFFXjyUzaiOAkEIADSyZdtExQtBwmhcFKPqz6OaWUuQGgEpWS/bGCR3LmdjzaOzep6G4SVn
c1/UICQbP7Pve6rS7pWpy6WM9WkCDbtwa5I2cHW5W3TOAxwDxgIOSXx39Kpu616Vl6KL1R7fiYfc
iWT+PLehh3HMdzZ1mjSvkmrAbysswUTLhPirpVyAyVX4CoVOQ5yCUmcNkQl7PcbQZYbpd9D0BvkE
TgyfnUHVmmd/AryMwXkEIi9dwgfzrBz9Ubhkh3ZFAmt9zVW8dnY4T2J21m0YpM9J0oLkAy8wtfsk
hm1gsSmtG+s4EaZK1jjf6d2jYa5hgJAsfhiRSXhRZWFLftzFEKTrIOFAgHM3tNUGRiUOv6qnoeEx
o2VzQlPLEp6qoKuzAuzmilavea53EeXILdeiyBvHk1+PH6yCQjiMvDebbg7iJWCmeT3388sUVxek
6QM7VpBYhIoXnq6anTmj1BYi9QlrFEQsFbymecRczY4isRfgj7l1OuW4Bd7obKwIGdvhtFvIMZuX
feT/J3tnstw4lmXbX6kfQBjaC2BSA4IkSEpU7+omMJe7HM1F3wPD+rf6r7cQUa9STikli6zJe2aV
zSTTPUAAF7c5Z++1j24P6Zd+x2rguPIU1vVlCtQHodyY+TqRwVuZIupVi1G5rDEX0n8vRq9HU0kf
IWEm8YTWV/ugLJ1mVTaZfoZ/qnyG92Q/hgB6zivNjDfabAzPUeVEBxTYWKNJD5y/oZ2nypvN0HA6
19k51RgeusjIOtRKsON4P3EDX1NntS+jUCrrlCHjydo0so0dqTpur1wlUzSQN/ien2cAmLc0BlCW
afthispui8hz+DWja/cR2ZZ8Ean02ILnm14XgZc25NuBxZh0j/WzvMQPA/NjdshTLKlUbQG4GtTj
sdNSw6fk8zA3rlXC2KSMO7K9fQIK99oU1JjTuhXnpQGTm9EE4CdnD5OUenGEod++9KVz2Q4cuJIu
brfs0F1YpON4IOAQ5keY6dfInC+ECyyobiff6eOLSja7uhTumYaEoWY9SqpL1+lpwdMd8KC9odKU
Lvq9NCw1IqBRueYttl+FJfpOsYMLuh0sihymr+HL1yuVIuANpJijqOIt0X4H1IF+rRmMeS3KnyoF
I1U+2d+tkjq1adJlitwkvNGmSOyoAkTXqZ0UG7c3dV+MOtXbiB/tQi+adFe+lDPoO7f/jiJ5WS+o
UBrCQMdG5DAG66xUxx/Mt9kD4QYDX2MVbIU6XZpKY61Du0VtrVAhWNeGpIqEk2TYdWVt3ZIEZWow
+TPEHINm7IxkJB9ilvodVdnXQYTfMkul/cV3d27BFtsRvjCvkZC2mHjdC4G3+ioseYfYBtkrpFZX
g3jJnH010muq4dKtU+IjVkGP+a1oDeWi00i91bQyOxuVathEJvMzH7Sj3KZOUd32vbyJMzaxQQEa
2KG3uYo0qWHQgmgYpgQVaARc7IlYfMgTvHLq5IDIHQaAuorOITCofaykzUtYt5xZu/DCXh5qrdX2
hgNcslYzY1rH7OYAqiBJ1I0dGThs35IChTBsL0nUM6fk4fuQaJijFHbuSPHQ7wqmkLPcyLMj6HGx
NkPxA10oTRp8OXcwZ3VSSPujsIATz5BO90YYbLlBytEi+bNUdpGrktpxPm0AUijPNlmTq5JJ64BG
JYN0Omf5upJRdNdDi2jOyP/s64upYZuEQ70JxFlGtT94riFyWZs2hTdzVgUpCZe9ZrLuGoDkhyEc
QdEZZyC7OXq4qM0BYQziIIJMj5Fez1HiSZeD8E5OQ9GuORFG1Utgq+KMuENEJBVxVeXh7ys1/qn+
4q2Y7N8/1XP8v6g7W0Lp/rlS47b7+T3/t6viP/+j+5nHxTD9JkBb/u5/iTasP9xFr4EGwyYKiin5
v0Ubxh+mCaXJsW3gjcLS/wF40fQ/dL5wF9OXQdPUEv/Qn/GXXIgspAOpRA0KQW7P35Bs/C4+40yH
5wyTlSmcRU7ylzjtjfgsjOj22HX6BJtUvbNkaGzyMU0PpF62a1DJAilDj4TxzYP6gPQCuOs3zdty
WQAvi7xuOQfYQizUmTeXhQCOwgprfVGjNNt0YJFGv5isAPlFXDLNU09czj5AyDhqD61HMdi+08uk
fQE0iSqOcGGcjBR+0x1ejETzy6619PsRyVa40kUz/qSPER/AajTUghKTf0SiVYm1aTr0vduy6/QS
krghjlSg+kekKiZakmmqrSNBJzi9GwSgl2HIY4A9LyxqonY3YKlPpfMDmJ0rj4aukvERO6MsvKzm
t6A0VcrSUiDlWEr6q41pLj7ZiLVAUSSxrjpAI3naerlBbDICRMB2bwMC5hU36Z49lyIeI8D0CxoQ
ZBvdeSiOFrQXR+/cH26BMX+NaqSkd0/k+guQseSpiAhO8ceI2f7GIaviaA7OEN7zf41YVEbHnZVt
XcVEEw2dNrIMaol1SwFkvFccwpS8YUJUwp6nN8qtG5nY65gkeltFjJiFXehnUT3elKjKHSoKjcOy
ZUM0jqJO3VUMqmZtu3MQrsJhtGIf71mpQRrPlGOcjDBvOn00SsoUVqivqYGJy2KohwwOZF1quzFU
ItdzlmhcIGronTYZEcUsM9bSCPCapjOH6zJepIORnb3g/SgHKDQWxh08381qyGbxXMoCU3aShPBO
QvZWCDCsLmq9iLok2ddzy5ZKKiObFoQPEwp7gxYpFcJMPuII6J9am90Tx29tctaqi8x6nbca8Ruq
0tXQkXUDhEY70rlcQcbI1TMVo9ZWVEP5La578RREzoSgUPDckEyyAgLEaWmIFUEaoVNym6yCxx7P
eyxy4Rk1HK4d2clrx5L2mpE2a69ciiChFzVW9NqoE0CckHKkZ4c56wVVBEB7NFx3ZYE7mRSPAtV1
oJsh7htUULWnB9lwvuyNl1K2FUlqLmKkgRgH8U9YEdRuKyOoqZtEFqjDZih/hg0b1LXAeXTIs6n6
ZpZ6RXtlRtAFbcjCfKdmw0ApFYOdn5kcBb1xMgLfDirGy0yQdrWKplINN6kMMnONqtm6cZOy+Zm5
bnwzwPpfDmlZfRFTgbg31R5N6Iw483zZorQkD8n6poB1AIlGDu3Bjqswg7xXym0Sqc3gFTQY2Wy2
IRfOxvncJS8KZeWcpz0JKOgnPQcEHFWymeutXKD7FH/pUYkVqyACUQlKBlK+HBpEUqhE2WIYo+wI
Ilh0Zxyo6zunjsvrRNJ+oa1bz8dqpN80Wo31XITu/GBQC4URoifdFQHR8W0iSWOaM2UO11M9uL/6
uXDBT0BQNA5amC6wSCRMj2ZgwSAYKH1eaDBn7jBQ8BGLvnVv0KNM95QS0u+0W6hfBEGrsXsulBga
YI+Kd4W+ghAtM9MnTI1KA95QGaWySmctEStnbEzIfFRltTVrOqAStPCRvgkSSxKd0DkIgtYYvKXj
pYGVLGm3ZNeXv0w+lltJFFf9GhvgB2ETzO3RxZ/aUropQF8ZVpaThJTkYNsHGdJWrjuGu0edtcZq
RS+Aymtk5vF2hj+lESllcYTZIq1x1GNYl5b1M7OJxjwgSqooe1ol2iMCN2bgABuVygsKBL2GH1N7
6hiacbh1OEsO4Nyr3h63PcL4e14yDKYZZZTpSdBUGBAbTD8A49ul2pBYmrTp2E/4xrZKCXJWbpWh
ccSL6ADZ+wISjy23oF7lgOywdHKmIkiiaBrmaB6a5FjA48/XTT0AddSLXmt2UU4zNUXoUnPmNmkT
5ED0sBC0+oU0HSJvx6knkI5tZObQm+AMLySYAj1i3012KbU615bTLiBlu6ixsRTCPCxLlOY1kk23
vauSroBP42Quc1yESEOtidUAXH6cGpdON+DLphF3YaaZCCUMWjzqMqvmtl/CabGxCad61t8FRDnp
TzjyshFtDzI4bAhVHTxo8dD8mmAj3w+LpXzVKb36WpDppu85OA3Vyk5VohmmZLD8PohM1jorUh+Z
7YJfMyZICrJq9iuRgbNP2pYqSKgo5IU0CU1/FHnoCMDPBpT/6SQk66gGgLAJARjciLiKHjijwM8C
s/29y1pqWgjAqhdzasFoJ7RLXa+nBR5uAox9qKWhfMM6L5aSOdIewE0V6r1vTB515E1Avi6YsRTA
GnI5D09K1OxrW0uGDYuQjpiprwKKX4SvneVaBIsqHQ0H8YOd29+x8EFUt+wSXE820lnfIh+cfzQB
az8mnK7j85aZ+tNwovquy+m2eAYLHWq1VNo3WFbTbiMmvcXsZ5T8+NlN1R+1YdKXcss0vHUp8cJd
ZkxjGBq40W4qR+rHldLXLLrw4aNtSb2HA3wuJ2abKBmvrcFx7mdZtS3yT7xH6xLuJpnuKiQOfywM
wtfqhrCXdZqEQ7NJ86Z/GgybKatIJrBFaWMSO5BWVRZ4VOFsEJeW7Ldu1ohys2Dc2rUbc6pe9YVN
XlroFEAcpwGnq+GG+k84YzqiSoQQ30PB97PKzNzVPfC65QhWD/8AJNYEqnkJxCVFEZHYFyZSOblW
QVeGnu7IEfOvwnFnxRQct6TfFeqZG42QL7s6Zg/ChNzDmHDjUhwxDaSsQmXSBStdYfpiizML9mvK
cu1aUCvbY1NSHiTYb5skCHrJ67nGfQCfyYT/hW6uqHZOGBXuioMwM7qop7QFOqQjZDRSQaGHMif8
ftLuk3I7Fex/xmm20ewiVU33zVD05saBTYJlbba62WsNMHh2ltviEBM0BMHGQmPZ64ELQyqA6KmG
DjNuPYg+JhMlCM5z/jBWsxa43yqYgh6HlBIxUntMpNaOLqrbeKQYJg8YjGImXz3OgHplWvOzaxVb
247a3JNXMkQEaWR5Sj51lY3mVaL1znXfjwolJlXDYDVazB8hqAJPFYp1QXc3f3azaDia2BUdLwGR
dsHQHJ+hM0T6lkCfYUSjkioIxHr7Uh2FiiqB8vlr2c7j1TDTDNgC+FEeuHM8nQ6gvjtFURfQE07P
1tMaWP4rQd/ne2EXOUsU+Z1IxEu+TjPQEi8Z24zZLsqQc+SJ8uwkTv0DwyGgd3x60G0q4FePOO3K
qyCAkj7gkn3gbXX7sregq9hORTcNqwxcFkQMyVpXcJ/V1YzDn94/NewxHevBLxqAtfQAiFfAnutS
/iqc5GkgwxUDKCDU0e8HJ0TiQ9D3DAUKIQn5FqR5eEWVc4BWkSTcpknRhn4RCRxkbPGBErZyTBEI
5QO8NckUQ3RBggFv2eozgwFrZAaA+w92TR8hv4f0UKkG4G6zwGZVmECQbIjzgeiMGyuNEFoEmtln
tIbcJTCliOUVmWPKL0sPlcPcs2EEh6PZj8AFkissbOa127bOvrfpbPDwpYndPgrh/VMCaJp95dqD
5SHMMEh/qGdCUU0YAxeWbN3XPAuN54y5pqdOrAhlC4SHScFiCy5JLJlM+mhokzWUb4Y8T8ZxWXpg
IeXbrICUtXLjGY0F5RVuou1zFTSbomUVdeKJXWgFdAdaHtLBGw0FIficgHTJzdBayx+njBx7Lhs6
GAJa1yF9VjIKjESxcp5xi/qyETJpPAKFSBSckQdgfbXyS3vQ3MesbHvTm2MoFqgl82pftENibpOw
EYg1M015ze0gxJcfh112TihOE60broc900kxPPP9ReLWgcROt4ht4gizJ5tBSgvyrwI0iQQO0BpT
qYz2jXUeC6JNyPKooPviVr1KEdlDizDCNgA+IKTwpC4RppDz6P7UgjR+zPgIvo2oGRdJQoMIvLSx
K3l4crKX0LFHIL8Nj9vR4CI4M0rDFSW5tlnzfavPeeSyby2XCCJmAPNbrWsBUSJKUFz1kHUpIBUF
v0cmcfIiTZUfofeBe6MVJCnzi0vnLq2guKyHOrV9s0FsxF5oUBgWSCnZgmhdRUdUn2uxs628Jtg0
gS4J/ULl3NNWynweskfGAwz8CTkw0yptG4WoW1h1nUFbwQD+laH1XUICoq6kOUDjpBgqARN1XKYp
mtcLvM5UcIYy2fN8XXfSszWLsYshAQLoY5c5E8Eg7EI2fFGy37QgAnnIQ0muL3sqGFZsEZNpm6RQ
m7w8M0paRSCwELWilPYNjUbVarTJQ/JCti5ocFW8jozaaHxsOIrkq/8tMbXTn34Z49MS0yqu/+3u
+xCnb0tLmGv+u7Rk4t7BoqgKsDR/1pb+b2nJMP7QBP+yXXZDxl+ux//iCf1lFVIhN9oGAnND/4cd
SIc4rFsqRiJHA3pr638vQvokQFo3LMaDaeGtpF5FmecEKATQR+rOzJmXfNCGRh5/hnP7TNX9F37d
qMJrwPcGz15L5KI4tEIT7zUUh0QgrqfLIekBUFqxbv7+ePr/rhhJ1fCf1yJXr2k8v74dJTp//q/6
40KWMnkFjoDw82dkOMW2v1xjiuP+oeuWLTCNYZB13lKnHP4SMkpX4zUa7Df+UYDUrD8oWVLCs1w8
Y9Tw/k79cSn0vfGLWSaFHQfwlb5grBiSDMa3hcBOj0NNIJDyWyXag+1cxznpDKg83jyOjyqOH11G
E6qLd44PRVvqkW/qjZx9XVefp8bvFOWMfKVtOjEefxrI7VJTnn1+MW2hQb27KUvlShZh7ZRrf78a
mUmkEetz4zu1fRFqZFnjwHqMadmiDF0gz1SYRklxwCSouXaiK3Iyn7WA/rIdH8s52o/1jYk4exuE
zYvquneEft1/8RuXB/vuNzqmo1nAtTDqMV7ePhGNmFF9dMfGD1xUkxNdSKNkn1KSqbVOUuUWW+pd
pek7K1RukBdxQFdK1HvJeGUm7rmqj3vJWY16QKqvowqZggLN6vPfeMIDx0jI4GCMYVlUlznOOplA
8NgWAIirxjdshHkBaj6tq7dIGaHpJPpBMYtHc2zB6ZNINifjMYxAYBgVmeJkRdRRZ+Ft7Z6iunoe
8vwWBfquKCBE2aRUbz7/qR+9cRdEzmLfNmioLFPhm/GlWDb8U5unGaJrpWwwNZuYPRdK/iVyiYKA
KTgAyDpnezOo688vvryq01fpChXHmo37RBfLj3tzcbVzCBBGx+On6OFyEfAdKU+fX+L0M2VR0FSW
GIsFA3adeXIJiLqxifes8TP8gN3U7GKL6ONCnH9+GW2xh769lT+vw3pFy8Mx0N2fjErRahmx11DS
a7d+DRfJRiPjGCVemq8t0i+hViToQqeUSPU4xPCe1H8tDnSiwtfi6q9r/UahZ2J79xMA8KlMf/Ap
+ffvT5OCGOdqSQ9Rmq48lzGlCBLt+xdOodO2zYpaOYTtMD3EJdauXgm0JwT06OrSzjlXLVmCHMnS
+LUvU8mB3S4cz8qMcT9TQtjRHc3KrbCU5nmsg2NQuRcldoajxfnT12SPeXUu19HStI0hr8O60Xyt
E5ddqWCjD0MV8Y192SP3GpM5+FYUrbZqCbpYvMI7fsa5otY9+gjF2gYoLO7MVjW9cVGQD7BkEXsV
lw67240Zcz6yZJJ4Q417r1Gj80EqAHyxKLQTioABbQ+7CwrTLadLZUDISRReDlVmfDEz9oMaHAEn
UEmK7HeGPugbcOHQOsDSfz4iFiLiu9dhmUzcpq2h4jwdeUXWgaXJGhq/cHE3JNFI5MhDhKRlvrGZ
tfIhvoFdhPx7dEZiS6DZ+nZem/uIkOJXBKb3XWcMl+jz3VXByPbMObPhmSD+pg6gYLgMj2zUV2Ed
LtVaO1Qe6M1MNG9DOjCVFj6HCQKkOOl2LCK02w0cwaHq/Pr8Pj/6wNguGRpxDZixjRPfNMjU0YKK
UjOBNMq3NIzbYzjDJcJj9/mFTuf95QvDtIofXOe/5p80ijeTxUDMQ02QBC1yNZW7vMLp7Dljqkyr
DtrzJu0GhFZN+oRaSP1rH/9PP62P7pGeu0nb0jFsPu/fvywV3ptWtmXtN3EhX6vGOUY0K56CGcrz
5zf5e1eTaUplQ7MQPRzmVePdlYK5QbarBqU/5/aV1VULesi8DdlmmLN5FQflz8+v98FDJc2C/a5G
Gw80+nLnbx6qpvRBDgO69tU2JsTVsA/aSHC5JVoiyLSjCdm6pXPz+UU/eJxc1Eb1CKlkeZu/X1QB
SZ+OMc5uSglyjRDh3KQCRcAtWOTPr/TRtCx0nRe3gEHhap1My9bATrKSFUBAu3wN4Z8apA77rtUR
NYBO3xpG3Djtr0ptcq/J5I/PL//hjRpkWtBBh6p0OmRF5fQ2PYTar41mlVnWUUTttkFp/fllPhg0
RKyZNMIdF82ZeXKTBLCKNiAbyafJ2m9pON3HhBAUEwojkWp3pcZJ/fMrass/8mS5E7oNYYYOuGML
63TcaFVNJ1ipyIN0rQcRUokum30UU6kUU3pDBylaKziw92KAJe3odfLkNCV1HIotlsCxSCdOXHzx
oz5YgwWpQ66KIsF+v3ulAkAPJYx42QSAtnbnripn+l66P4B5pyt7HhWwRrTGqJGtBhqsX+z6PnwN
LjwcTqIawgj992FtB0Zi0WWrfMzaN607+EFGYpnILwgWfElAUaw/v98/3+vJS2CptxxgdjoLjXry
EvB2Z42VR6Xfz67co6mCHs5Nm431YkhkitiPlhYc3A7R7pik17mUZ9okwLMBEPMkaCla12m2RX5L
7bIGIrtqCUvZKAUcnDr5YZolK6rSbEL6Vl5Ol5XCbH0LnvLFle2TXc7GGr/PN0N2pGdq7sVsS8Vv
FPJ5nSL6Xho6JcmkQSgknTNmOyw8pozwmchoQy8B1aZd69sMTei6JyPm88ejL8/73eNhQeJVuAYk
kZP3YRFmXLpjUPhjkyWeaqPt07GXbctm4dMW1sFEj78tA/Uw8RC9iK7NM3l1W9ngr1Mjc91iytzg
uN1bc5FsNJto12Hh9SWx+SQcUhMSshm3hSDr/vOf/sFIojiiL80hkzgk8+TFtqEVR7IusZFh6QNc
SyRcl4PyAtcRnuNBECt8GM7x84u+O/wxajmtcLJyqb+4tnpyFEjT0dLr2Sp8GKTttqNLjOuM77jM
2YEISn3beM5oIlhKQPco1jxTMwsfhbi6NLO/oSB6GYf2HlvPAAhovk5KmotjlVYbrEDKFx/bO8by
8muXB0SP1jZczTxZk8umDSu7M3NfJZilbpM7Aw0GZXHamhX92+V/5mfCRNVSWsRGV4FVR0v4xTd4
enziV9DopA7AQ+PAd4pXHpOq1ALq+PiK5Fk6qRd0uZFYT5s20tb5BFgvnjwLbP0XI+T9wmaoqoNt
nK0C7BHGyu+TDbLi2KJdWPgIY9F+arR8I/Lfiffz1PCFOJVbRulqtLojON3PB8q7Ve3k0idHKrrl
GtjFdMkCnnYyGPdTwS687L94w19c5nRj6SBbxWBOzAbtkWOedmxR4DcUX83a71ay5W40k8VseYWA
en9/kKEKAtZIeJDDaNb7AFPrWaqZ2ebzZ/bx+9Idqpc2NSOsXb9fBllCJ9BwFuz25VZvzdtImBfg
Hl4QEMEmo4fA0fAMc81O75x/6eLI8XTbRiiHCO/3i5dp30ZyCLl4qRzyzrgmAefnJFtsUeX3qq32
EAAwN9V3+VTsv7jxd8eg5fm+ufbJjZNrENNa4tphjCjbTTe1WOodJao5sc77/q4ipwKd7d0IqcTV
rC8+lHdT6XJ5UJSc/tmncHb4/dbD3B7nQbq53zsvEWYLxEdnQ3Wpp8kO3eMXF1vu5bcV5+RiJxvb
WQmRWww28qMcDA/dfkG/ebDwQVnp//BSJ8M2IPvKxYmZ+w2xCsWQ0XpsUaPd6GxtP3+DH9+UpSFE
EhTXxclMY0A0rYTGB9K1NmxqIfLlwDWuLXueLhBx9P/KnS0nIb5IndiAk2Uo41xvURnK/Ql/xzbW
gVLVfVpuYcfr62400i9G6If39+Z6JyPEHhAFwJzP/Tgsr2xtODY1bjlQVjASdv/Co2SeMZGj8bWf
nkaSydW1NAlyX0NasSod88JtCq9OswHq2FclqXdHu2UwsjvXeJQcDk7fW0OCWYC4l/uayO1DbEQk
sbjo3HbTYKylRYa+0Pj2+Q2+X5WpfyFLENpy4iLc4eQLMGtVobm4vLyOyOiJcNgmiF7aKqNLW+7R
WZxXUYW2Jp0wLdAYR0v++S9YprKTT/C3H3DyXXRmaQ7qyPdeEWcYp2Jnss9PneHm88t8sGowZHQ0
TrSH2H6f7D7SSsykuPFwG2CMRBBSgYGD8dXQpG3x/nZMSv/sy9gJan82M96ez5t2ZtqW7GGFrjzH
sRrcmIA/tuwIsLCge1r8GWh7hs1kTD9ALVICoYqCdTGGXDaqt1KpfjkF9e/Y0Xssx+TdtB25xGlV
3kpVF1t7rneT3mCPN47JqF9PObizJCZXpteifjvEyIKjvhpWXT+qHnt8xQv08lvoxM35hOjQRxs2
bsM6N88CcONL4bijkNjKIve6gHFOyQk1RmnI2G/6zAFAo4a7Oo2s86KPd6BCr/rOyPAV4CEtxOzC
qVYPWmc467k3zoIBD3LfuN3VnCuboXeJxqw13c9t7l5m88+yleZFFZiPYVYPsKdKv7Jq3A9Z2/uO
qXwzwHWf85KeLRQ5t62wDI9kRpBoRjmj5K0xKJNGuRNlQRSSlVb7oQemqSht4RFWftbN464okb25
GUkLxNNW11FiOj6Ct+DSNMlup9eEcU8ssZEWpyaBzIlQIOC6gfpUNt3doNBhN3L9kl71XpJoUXJC
1q1t3ZSkZFI2eCLbAC6EpTfnmW2gbwyV6ThJdVhH6Eevo8DqvTxOauhAcDkqvrBDVKvQi+B1rIZI
ylfoW9VB6FN5odZsPTu6+xNReBs3aa2NCPUEhEhYYDU29zXu5Y1J5Bgy2fBcU4xmZ2XpsI/Rbm1y
Q7slSPQ70lzMJsNtrBnDIcbYApmrLjz4Dz9yMy0v+rl+KUii47ZdICvoal1zbn3DwLk6qMVuoEK3
MWmrsAZKjHxU1XYuahDyF7Qdjih0SAahUu5kbMIkIXe8IZMeHsqli2MWd10AUT9eovjmrrAep9JE
IjuGZL1T4kYK7hjBFk8gkR6JXgwbErkPA5Scb6C02NDMFdxmG9KqRiLE2p7N4mB2zbjLopB4yqSq
N0lYPBZQF4ltSKSH7Hy4dto+4HRodHulCY4lCSYPg4KNM9RDAgro+SobxCvAd4hMQOISnAucYsC8
zeEZNQRYMh58s1GppRnbPhdqtetHTTkK6Iz1uh1qsNpaMK3wTgEiD4mdNubmusvBjgAglEzOQN/T
3kJdRGLgyprL8iyjW7NXVCAtpBv70DsEf724t9V2p2VD8d0ikHSPjvaGc7S8p+2J27unj7ivetF+
j4wy2yS6DQwvx5/zakURMunUHHrAlHoFqluZFEw3SXcXT5i2SrzfmO1Icxg3JZT7zHDbLcHv4jDq
1pMdjdpZpWJB6nD9ghGxgSVJvfaGUNl2Ne9kNjpOyMikMFF1nNiADJDCks8kIRKWqTClYIYivj38
3uLv3wQt6yuJpGS1YXecL9uSJo0fOvCu8V2oF3bWQFlE5LrQbqcm9DAAw1pZSGqWE9bkuOiLiTcM
KwLY8TfAicH8qm7wS5WXipL3Rztz+0Oj8c1A0ezyTSYACsSTgi6J7B/iVol//TEWwaUdYW+YkdZs
kOPFWOwD9RpRqgBmWzCTkRCRnwfJsO+H5sKIwsEjC+en1Smj5ZVRHG6wC861p8RWW2GyCMRea6wQ
Ub2shwsrt26kkXlNywnapQpzJmWE5bYMTELPRk+VBDJ0yRUNP7JcQOAG5UNZJz/rqYTa7ypnJNRf
OKG6s+OBaNgS8GUsAOfZUYSkUXtQ5pmyjEohs0PEtRH4XyaK1T7+7DNHpNezCtjRiaGbzaRMrDl/
PFLVayCtCMyIqvZgW6wYFRsfYg2NKxz8EWjiDo5N1F7hevyZOYyLsZmwbA/hXgPu5rHk3MPVAIje
2khyC0LpaQi1VX+GkPkbnNP1YDwQuEM/s+4eGpE9RCAvmQkUDslqeTO47a10jKOS5Uje2+Lcie3N
oJi0DqqbvjVfTJuq+iAGZLjTOSj1XciTwTh5rRCIqQb3bgfMTxHqJiVVBPbMMRfhwUY8Dexy0IjO
Qao34ShGjxmdBzn5bG32Cn7oYLr3iDW9qnS/YWCBNiEIKIt+BUnokyJ4DNMIjmm3GZ3uVU3zb/1g
gjHUhgOKzoN0ll28oPWSGLe2ppyx+hPWinIztnwMNRdG+KSNLZTYIHro0Zca0gY/A+sa6kl+BV1s
58LmXI9hmt8oGl+6nLN7o5/Qejk+udSXMWEhom8tTIfKj6gPembX8MKEH2HG2pNiNtemHIs988yq
c5xnvqlnCWzbht/Tjlr+gtd+haP4TK1rxw/dG2xzW4W0we9ZIY9tJo51q6Ve0jMch1pZcDKHNrC0
Hd56bzTQiRFgn64r0xoBM9aetPpNzIYEuWybrE1yBzzTmX2zam5kPr6iUOsPoPPy9pA2QyhGP0KU
2jxO0djH1xba3bq4Dgp7jDZ0GoFFxnI+UMH89fk27KNj9SIPwSUBDJ2N38lhIRgDGw84lbJER6cO
YCAf6JY5T/pwCZnikp72fWhiKnXir87UHxwsafFjQVNhCQvt9JhSYfZWGEaF30CJcyOH9D7Fk8pt
kZIJE4gro4S6o4boPSvGuXjVYusw1fZ1q9lnc/NdTZV1O35xVHu3K1WZl9iOUhOmS0U14/fD7iQU
sl4tq/LT2T3oVUEmZP/FJd7d9nIJ+kR0NAgX105b9qFIujSYh8oPl1KqiYLT05V62sJ5fAQDf9Yp
X1zwg7Lkb1e0T7baIenQY01eqB8WEG4TAh0vAVAl6yzvvzdWCcu9tvPENwuHIM6B/QzN/U7Ip77R
L1JR7tzEGv3Abr73mX4MUYzy541xl9jx6+eD8d3Rg0eDqJVeL8BGZEEnY3FqNL6Hvqt8qST3djoe
B6O6gKt3/T+7zMl5VbK/FqLrK5+Rpa6VVnphOkrAxjA4Pr/Su5PxyQ2dDCcS9BDrjtwQAukfzE+b
rFcu007ck4v01Vv+qHfzZ+cTqynf1Z8f+ptG5MBpEmNLU/mJAUIpN89lx66vltpF41hH1Un3ikxB
9FFxtq3w757muFFBx5WSAwhw/vP7dzOMcTyoJUMsgyoARNnpX5psLB8/f5wffZ1vr3JyNC3aeNSj
UK38CQE06rHNFKZfyFDeHRc58gMvJ7WIViAbxJOxgdWhCprKgHTTjce+GJ7YUd9oTXJlR8GtWmUp
hJTwq571+0mYx+dwTKXz5bj4RU8KwrnALjmXdukHBNf4Sk4eyTzd5Agd9gjpfSsgnFcVjbZL8tTY
o1S/+/zBvq86LD+AhgXVeENHirAM5DeDJxmnYNTHjPdXaiTUpQ9KJJl5icLVQjhWlYQ8Hv9q9TTf
tFKDeF5k689/gvvBx496isoORTJEX0uMx9ufUMQMLwmAwy+sOvDnOn2NZ+2mhzS+qi0FFuBisbDs
9BqiuXGAtzb45A5voti0N3DZtTXyOnndTEHka1V+QJWeeEXTp9vRddagUEaO81LuUxMs8dKtqov5
wrX6cNv2ym1TRw2Eo+EejTmg9xHI3+hKv20bgi/RqPqcA2JPM3qVw4iyT6scIlUco/IJ48BDp51D
h55uhDJPa6Fo+SrW4TaTxzACtpO3Q5RC5yvMq7K290lUAMZ0rYEC4GIbAHGQh2V7bi7HUX2OOX6G
dyPkZ6+UxmGsx3NqBYDsIljpFCwTD/cr5h5FqmvSmBqQtQBykyhOt5x9bgVEju2khGIfzMZlNBoE
JMIL3VC+zp+0GQq7WgRnFWd9v5nJk2sc57wvrHQ7qYrwRLm4eTQgpmbTagdZO8oiXfuVWfZL3Mj/
Q915LdeNpNn6VSbmHhXwJmJmIgbbcpObViQl3iAoiYJPuETCvNZ5hPNi54Oqqks0Q3b1uZq+qa4o
iUm4NP+/1vrOLTGdpFrGMZ0UjdCoWue0N8CSVzDm338f3lgmfR3ZgeGZS5tKf/GtRxk9s1Kf6p0c
RLaaBwycnD+v9C69jIPsmr/1wVz91oBIcOhh0H5e1CPP3z8Pg4CWJU29E30wkc3kx6s+gWNi5Aef
aNzVQEzq+5f4SuSIVsWnk2Ehs6Xb/tPp/+srb7cJeXe4J5AdNOa6Iah4gxQyu6kE8VZKpI89Ubc7
VxGWWgfOVVmWT3UliV4D5RebtR1GdVKcGESLrp10nC4cKcRXWwPv0hPRHGYgy4cP7tJbMwVtEKYJ
Zil05saLCZIouHwKghhbYV2e+V59wPotDyTWXPgWeWKt72lhlGEHChrzh9L8G7sd+g/mijemCt/R
2SF47B3pHy6P8pfZyh4ay5M94Z+lWa5IzCNiXoI/n3GOvv+ElpfsWS2UB+Tqy3wYcMmIiJ8PZHV1
3Q/VSKMuLx8Ae2+RoHxQbl2m9ldDLCQhmyaLSx/y+RDo1xrCABUJZIN51w0wohIh7ooqgenCEWzZ
/bixdeV1+Izev7i3ljqqdewZHDT61qtFJyfw3Rp1dv5duhzPnoo6+uR05eWUiEunIr5dZOqDFvny
Eb26Wir3ziIwQUX44snlJLHOOufiHTjqdkWs3k3jkEdEmOfWjoYPBnvr1iItRyG86N9f6d36CWYi
OQj1rnDcS1KiiS/qEW1YRKx61almezdW495gPX/4+zc20D2XHiXOBxSMzx+pM7hJpdkGqhIjRPu7
oTQEsLJK+3XdGOTxEyne5vn9+4O++ib4IE0sHUs7e2mMLE/7l29isCstjv1e7OJIrQaTsOySrEjU
oO8P8+qlYRiHKTJAywd05qVSKs/xUkaqEBzZ5SpKTcI5qW/M14rwJ12Rmdh8JOV4fWE6ZyVb92Bx
0Qx7mRdiE2SDNpi+7+C4J76hABj2xxmL9/sX9urNXPouOsmgNuuNRVDS8/uXZKkuWCirner6Qxw4
5F9oqCHbLamOH3x4r7d7P8dCl0KMCx+992K7R0j1kEmPsUg8onSJvW96NMWd3dXzyhIdU4BlE04E
Rdj/aJV79U08H/qlELMq20ikkrs5FdNpnPKOkkJB0bI+GXzc0TOlvD7xDsr2T/6V+/uPa355tuu0
UWvLgaRFi7x5AsW2jqi3fQOtepS/5xL982LTn9dI35ONpI8U9MUkg20b2LCgYa6RyURJ/ormyqry
+4v3r2j5Mc/msmUYuG0Oqkieo768uL98cbFZGS5YFtq6Qx+6wb1ZDEww1j7p8k2ueR8cTN56aXx8
EIuNZ0kOsl584Lrbe2aNwXhH5ejg6upQVkrbkyb4lUyVxT7fkg8yWbdxk8AL+EgH+sZXyKDsU3wb
9w/Jus8vFthZrqqy4vHNJVomSVg/iLR01faG/cGX+HqK0fEeLUoDkw0gHpfnQ001GEtyRKtdQtba
ae2U85accIVsigD03OHIPuPY3BBV5t68/0RfLfcLResfI0PGej5yrQnmBqBSO6/zT5a1Av7O7v0h
3phmlu41jzFgnsaa9XyIeHbJnk/5/sjMPxXu3rfOLRohAOg/GOiNt5OjJOcoAEWm7b00+ZQk4iXR
wBzj5yRDNtftlH+vNH/TdPGp17kffN1vvR74UND/4BJZ0MDPL2vWyDDK6QvsEPutyPPbkjsaxuNH
d++NB7R0tkw05Lj62UY8H6ZNC1IEEj45NqAP7VKIcuwPikNvDoGYCZkR7iy+8OdDwAWd9VpniDGd
jm5JbLkp/U/vvwQfjbG8JM9mjhGKcMAElcEiQTCJmf0judQbDyQwUcAjk+CfP9GXvw7BGWeA5U7H
QAb6nV+l31Vt7xN9+hdWZ37+4gekxYZm+MXtUqNfjiQaCPrJ850qs6/KIn0e1fjm/Vv29vX8Nc6L
W+bZsWqcGlUCBzMNIynpML7/qUGL9P44bz+av8ZZPqtfHo02AGzyGq4Hi98VNtor4rI/Ejm9OQZQ
rZ9+qsB5aRnoJ0KjgmhZn7xo00fmvmk/2mK8PQSaSqQPRMy9rGPX5H0TecplgG4+ZFKcKWXv379T
b8xkiCTYwmMjdLiWF5OlrgJqUQFClWouSEnvj1OZfG268mwOPhIiv3k1xF7abGst45XC0GijwuXx
E7zC/iRMZi5J/e2TCQcgzkIW+ndO/95iov31wRtBlQcqd8WOU+d5sER6Kl9tYVmtiIf94Mz31vUs
mz8sdR42Du/FYuoOsnCCSmcsCZewu46jj2aYtz4XG3uIZ+PfRVv74uFURlu5saN4OFN5tvTDqihH
HJF+cNJ5axjE85AnqbfwdF4MQ351SXQHi4zlgRMh2rZpqRpa7Qe1bfONXSvLpcfuHN2XQefk+cOZ
UfH4UcELgHzmoprQQSRbEyJbXRN7UTtbLVuybby1bIkGpBFtxOZu6L7kBOEJ1wiJpl/l38p52UPM
oU32/WwGu7yq1+yHD2Kwb0RFAL+X71ugRIZ1rhzngwXyjeX42RW8WPc7Ut584p/ErpAWupivkjDY
TK+Opg20xmx373+bb44Ge87S8fizJC/P7ZdZLA56PfVIf96lbbrW5wviDcnyaoj8/5HCUXl/sLde
AnYa/xjsxdRM3A0racpgOsF3rAchwRSh596/P8rbl2QhoWRjSM3sxQ5DJLns/JEbODpTyAezGvVk
F9PlqNnbE4Dz/mhvX9Nfo734QknuiTOC98RurrytZ007R7tLzA+2m28PggLdXGoh2JyfP6VIeaRE
1QjwfW3aaOJKD6p13jYfXMpb8zQ79n+MstzYX96FQs06JA8TQWEWhXpwOks4FYhUDPv/83JevOI1
pXA1WQykrGrtl98K84vTmB+8bG++BngsyLZAlMl+8/nVsNb5quyNZR9AMOfww3KbXaUtPEiAOk3w
waHrzXv312gvO6eortO+GxgttrvNGAfrGT/o5EMy7f92qZH1J1hWUwTuFL1fvgxuo9eW7k68DEBz
aDxtS9/74N69+b79MsSLN6EjsFwHWsWb4JnQdg9+1a8TkIPvfzpv3jMMu2w+Wdzo6Dx/QijR0ghd
luCceiR5jj5dtal1TsUfmSDfHoggQ5Yesh1eHvNje/KE67GKSsSCo+dulmxDCQnWLj/93UuitmZw
+l0cRearEpQw60DPUrY6wnG3ltWcdOQRFk1/kXHwfn+o1ysdQyEOoDFg/XTqPr97wNsSo8fytoOp
ufWb6Q7hNpzw5FzLk11pnSE0FZn8YNDXLwaDUmNzdZ2yLCr/54PmpN+5pZjZLeTzRvfuQQmdl+Rx
vn9prz9dRnFYj1wKlYvd8vkogdFToS95XkM2b2ggIl0sN7l+D2ORqoL7wTN785o4NlMRxRH8qk/R
ICFwyFvj7dCITqStWGgoHYdx8/5FvTGMgZWaD5baIX2qFxeFfrLIk2wq2WgBtK80UKNm2PTig4lo
+THPa00ohVD9Ebq69IpeHhn0GW9imvvlLu504Jg+qVGf/MzNPuoJvHU5qAe8wKO14tJbef6MYqGK
VAbkWJSVfWOTYWUMziWtzL+9AV6aKRadL87xKOtfzBHGnBdW4UH7ybK8JREUdxdAjA/WozfeNzJa
CbDBkEf1/6XBCzKNqkc5A2IIpg3pVWelHpypqdmYZLAIW3x9/034aLgX18TReogQFIDqGMjPMtsL
UrDDRb8UNOm6rbov/8JwJI6Q30OxGnn78yclkko3lasYrm5XJOwAEpt3iSBxKfUJgew++HjfmJeW
QCea84tfD43C8+GmoEuGVi/L3TBDjjLiR2eGvZsmgIXOYSXu+8nba0S9vn+Rr6d449mo5vNRe7fO
iW4W5Q4d9WpJkjPUuJm6dJeX7u8f8hIu/1f6x+9E+29Qids0TuSLf/2vTzBYqvI/ngXS/wxY/8ff
+K9/Lu9+91SdP5ZP3csf9ewnM/ofv936UT4++xesG6mcrvqndrp+6ohC/DPmffmT/+x//Lennz/l
01Q//ee/fwOWIpefFqeV+DUtirYK7SJOVr4XMEvSa+fR/89xU//9dXpKP/z7v8dPLce439OmTO83
msaLcW/Z69KzZW/4RyaZof8eV0bHnYgZmktMSWheZfKf/x78ZtEvQJXCmdxFjcc5+c/7cPn75Pj7
A/zr+f6a7vJTw/LXHOotTmBUUfT2sUWhM3m5mRtjJxq0Wj5MYqzdja0Kt2lXcHx0UpzHnJ3ZisaM
qE+SBeTUWlN7gDNoE4OXl3XrX3ekKRcRmlxW5Pah6sivj8IhzVtvTeSfjjm9wfLsfft5d//Wa/m/
LrBsubX/8yu0mh9bUcX/9/+0j7++SLwXf+aWmfpvlrNklCBKYouPhePPF8kgm2xxLP909LDaLg3k
P14k2/qNFwgdKws+PYqfGrQ/XiTb+A29AGFSS0vI5R0P/s6LxJ9n2vnlTWIryGqybKTJxfg5JT6f
ljRHwyRokSxfIAgCggYoTgJlkzbFqWQcOWfLenyw+cahJanJzIhC5nULCVGQ8b4wwAps6mnswFrV
JnK52HfP2FJ28yZLgaOtZ3zQn2xzzg0U0633Pbf8gVQ8BE7FmWPKYT0UTgkWzyzAKkm7ffJs1Fs7
W4MGWk7SWfte1IKJixJ87008qAvohxlo0AmHUQgIYLrFqq4TutlAbySYkixtv7cJ+ifMcV7ZQ23d
lqWmwNqkPTJ9nXjXLJzG9oGwMPcIINEnV7XzulvLboJ0ZXMHwPAuubKhXVfYIopyph/sGHAD0WrX
hIdDKd1nlmZdVXynT3RBKm1l2C3ekkZD3aYlVVquZz/1v8hRYiUKLFkBI808r4Y5rNllSNAx/tZA
R4+jo8s4LyZp+juvQSph4QAk7nJ2TH1vExbxqQD+SARwT+RXVxSw4zxcBOc5nrN2lXC7v2iFdO67
ji42Tp+pOiXbAil53VcUsSSZ9g2Km2pjDCZozCabaglVsoTJbQ+mutSJHXOATTfqttHcguNgPAGM
YYJBrBZEXQbQ3PO5iNqe8h/I6e3j6Iz5Raxs66uDfbjfkS7uEF9G0K67rnpogMeJRPCDyWY44/H2
Bhwyo1hT2h2vAOb4/UbMY3li5gZwAjUkrrbk13eXohq3DfREeOJxkp9hqknvG6MO7lxqiw7VZd06
eH3vYl1JA1hfDSLrCTdtcE3QRHHHC14kONNcCgK+lqtio0UiiMMuothOOS1v2/N8FO3lLNv51Kxn
fySDusKUa/Py+SeaVxt3pVkYvP6OARhgAC20iZ2mgZsWddgiYi1+1OEwZWtAAMat7WrqMWU5mtfd
SH4sxyjSuIm7sqW7msirB9c2BVoGi8trv+jAisFaY7g7xrnWJYCSrRbXVJXL65wg2OOQTTpjBJBd
V8JPyoGU97Q4KQVQ4VXqZW7AUX1my6L5fX7ZBcID2eONgsxeva7slT/DZAil2dpgMuJKa8MEyDTQ
dY2pBKqA6577QvMWZ44tL+xMVdoGs6BqF29g+pSAXKtOaBipI8n98YHGKVYgE4EcTDopynUFkqA8
VLZVn3RQzZqtUxqZWAUitsTK0BU42Lm3jhPw0bUkg+MqI/WHkIwsgkk7pfbCqk86/apMdV2c4KKC
uAcdlZdY6E5KIZFch0+y9GQLqNJT7u8Hw7+1+vxzO57/bWsUndH31qj/FvKxzeX0/dkS9fMv/b63
IcjqzzVJ+/n//1iFsM38xlJjB9B+aL2SqsE4fyxDmu/8xpzHqkHsD4FfdPL/zjq06G2er0S09+hT
cmwndYFmn4824PlKVE86jM3MDyBdIHfqWrM85LkRpL5RHmKrjUz8KyhE6wHtoJI/ahCMUr+M6Bpo
V67WZLnXhNTAUYPiyspL29xUgIA67YhRq4abWfhBnzUHb8pmOzrX03EJXXTiKIHX1U1QT3YtBUZ7
vOlsx840aB9NP6qDsFxRJufUm6Z4CLGyTH7YwpxPVu0AWvmiwnAzHmsy/Pm6Az1B2Jy0U/td76Qq
N1NpB9M3yaxH3FosJ3x4GCbrTQ/2xNzVYzGX1UGACYFWIaNOi3KEkEhI95ODnxTFLVnnOYY2cPNN
TcK5JfW1mkoj3/bU/88KWon5eS17ZG9dWpB4hBkqbapvHdmR8n6uxuiahwfim3nYI2yHVSA5Rl0V
DPd5B4TQ8ON4bSdDUIQqnogASjzoP+CKnPqWEcRjEDT1+aglfhtCbkjKFSBFt9o7kTfhqGNpCgWC
tWQXtVJ9R4TXyFOaZ+5lN0dOVQI/qiISvWaNcw6hDOqzDLDVIpEycKG59mMu6bIQi+ImJupiXNpa
ST7MDqoO/mKcAXdKqXbapNSEJw/UHdTOPTdLrvJRWjV2t4IQvVy1CDUHZXcHmbTV/VAmcBX7iWpJ
REze6RgsK782e3O3HboyWsPbEduo6iKd9ooTTfvMoS2zgxdAcNANYoMmv+vmWct+dGAxwTBrmmaR
hx6n3oVWJOOyP9a8ZtVaHElOIDfhd5xKGOinrW82+Ve9p+zgSwNeEFx47FVOfKpMGyTo6AY3qtcL
KOfJBJExAZ60btxcu+gHJyVUGwheN3mE4E8a830w5JfzNLRDqOdJ+eA3KtnCOs5stOxoqvCzsizp
mgNzYswXM581MuMXRH1vc2+yTsaib+9N6MNiNbtTyyaEjf1t6XfDJceURZNZz+mnucXnt9LqVo4/
hFHXcuNAqFFXwmG3MWOr7S6ayeJxbjRzaqpoY4mBFEMCLqd9N8Wmv5YW/t7CsKRxZrSltknmsk2P
gKRdXhhykPVTkfMjTtPWa92Nm5CNMYZR0gWFT/BA4ct6U6Y9v2WbqurOrRY7D3sGa6sn+ryPBjCf
h15LoN0Jc4jMJ75gam5ijA5wfTvtLIHE17Fdmkl1FwCrfnJv2rvSK93kckxyBPNtZG06z+q2XSFn
4FW1rZ4Gp7Lugzkt96Yjtc+q7/MIGNHMaUipqjhKcy5uAmjwq4gzqbGOgj7ZVjQheDl7vKoLN6q7
AG5i8+QTgSHS7CNo63Ff05nQGhyV62GgELYJEFbR34tEPK/mOAPZI9LO2vT97O/nYag3akyJzI96
K/ePBG3F+pWu90MaSqfw4m/UBtv7Avt6fQqA0B/3kKK6HG28p+WbPkmtZJ2AiSHUSFTGaow0Mzob
7bQ4KiJPrw2I8/eNiqtbOZnD/YTqeZ2XUEzgSkvstK1JAj0iswSUwlTZfrkRGBc2Rq5H8AJQvsxu
Hl+qgsbpLu47F+e0H2PM0epBI8ZS88+gHWX0/3yMgVCiW6IoAwXRoOJ/4YArX669ROVrymTWzAsx
eeeoIHA1AvQbt6DLvCNdRb/BBOALZIum1QA3n7xopfqZLpLft/5KREV8DvIC30pe2eZWLhqnh9ae
VYAQtdHqjVExd6xUp4HwVLO0Vx1Kjo0GmccN85jwgBDZpMumT2XecWiUcxf5TN+hKbD8rrNpQog/
NmYHWNyAwjCO0eh8Mdsqu5xr+pDrKHcNfBvVaABeKHCJn2nRWN5U7tSdZW003lRekG8L9IHWWi8c
4zppEvtCgPa+E1HZaD/mEtv8ehQVFJYJwYeLl8GDYZ2Y6HvX8EsjE0fEROojK1k69jGZONUc3XWl
lXI8mkiWuGzQ6jZLYix02WHgBHXlOdCV9qYYoESnqfNAnw9PCGMMEDpiAtW2bpk1e5GM1EBFzOOz
gNCsfUdpNs1kW8OPnJqqHaeQLz69duWonc5WLXLIYCI9wBzA8B8sBk5ODlF15Tr1Am+ybLlW1Aqv
Kp/AkVXB2eAqID7fJMp4ir+ABhhugdabsLUFSrGnrjOczwnzUhN25qjzmItipy8fU5wHfrnt+Dzz
TeYnph86kpckzGSXXZDNXONdGLPkGPc2NBzNVUOwUaYna/J0ZuICAo5g+p5dqRwWhzMAMf6mrL42
LiemnS5LVl8zz+K9SZCase+UTlh0ZfWolwP+W22EmnCg1jRAzVneOweUnRFm8ZiWwSdE7TZw1FgR
PdN6CMNQUXH0ArUJwZ5frY2oJFp6NR88zxku4Nf5Yg3aGk3o6Dodv1HPHE81RibsgwVcMmY+K0nW
RiKtLfukedtLpgiTTDGAL7T0+5WnZ5WxJXBTHfyuG03ulebGJ3GPmostviwB51WGnjdrUbJAQ9JO
ImyXnLUux1LXCtbd2Bsu2DNNTH9ZQalTcrfigiSFMEMEg/+xJrkiqYABhbBAUYlwpCeRwRIt5w+i
Nbg3OQuhgMUwasVtAJl93DSa3ncrOUTZys5oJW2JY8vPtaEsENvimXO5KFG20ELSXGARz0BgsH3s
hh1L7nCiQeEpV4Zmky7KWRf+RxGDS4mk41cgMJKuPTRuFMiT2pkNeg/OaH8TBjEQ+9gLiMBbgZVQ
131eDsWRHkZ+KQKmvZBGbT3uhW5VnGQBAl4B3amdldNzNFsZlAvuTb5zqFY2K+1tlFOR0OuZX63P
7OBWh2nir0hLFtcJlOSHQRXal8xKg/oYKeW0FwlT1aqw5TCEdZmBWZXznKcb0+T43FBDZjGGC+Rx
GMu99D4nWeJrmUa2i9e8J/ppyiN6+71mguX2Z83ADtO2gJVFgw42DGLN+s5PCsLZGVNx7VdOM+5G
L2ZXYsID+gxsUNfxf+uyAaKoD6KgAaDP49qX1nQiNd0RG/DIU75KHMpNIVTBeg61YM5A5bHKPdS9
B/i1BSCvbQedII5rZcmYU13pj8PNbLbD9zlNp8+TIZghhRolZDSjwaTkFVQ0w7YO3CvsWEC4usSo
x9spQ2O96Zw54PUF+RtsIwtczJazXHDGIyZJjKRld9/yUV2Rt24+jm6NW5d6gKGv8r5qF/t43vD7
aX2OC3EQ6ODafhEoeWhWg1Vq28rdkKO/2H+CDGcOOWHlkvHiB9VpqzcWYaPWPFMCCftgIBGnqM0B
jGPmDp8mYiW/U9DpKOOQCLzuuk5pq0IkPqxcoM9swcn7vFEmoKSDGO08XeecSCuyOjLAzbh5det8
miO2JkW35BMFnd8eqyL2WLQDFXVH2IrVY9/mpCjFXD65EAahnipvY3lJBGcSHaRT68jSZXTd8vY4
+ABLbwlXA78Yr8mCFhsNmkFzPbr93FwVszszSc6g8oyVMv0Gs2uUW85tMw/EXZhOm5ySIwGnU7kF
/TkrGEcqXm0JcC7x/OFrJDTHOIzoTcWqbgT8575SwS2GHKIWlSHMM4ctF2z7DCBj6M7akmA5qKRb
a1njkkoghxh6MEtSvo1jx843QP/S/aSKYDwUaU96qeXUnh16UZkLGC1qvpZjNwJF1mY4ysLQKVnZ
esGG0tVTfdvYzPg8DuWcRUVmkOjdwBnfQnypf6TEkhMbMrnOJ5RcSJoCwHrnWd9b6RdMhwZwSVtg
5PadOjEv83r2bPhgA1JwT5j+11IWCNpgUEUHJFuZHTatBATFqoyE28b29mAJimynLLtQO/O49bpL
P9Wtp5YjIulo8BAhJXJOOPEaYmFPdYLaHseqTk5n1bpX5ZJRtwU/kyh4bUN65NgJspKfLsOqAnoD
2LriIHCC9Dmwz8zBF8bplJW1te67Svtem0lvHfw+1vOvdkFS/nc9jigdZnVrLcz4lECMYHDLr1Dt
pl3SqOJUtVZ6cCGwsVGL468knjVNKLvSubdGX9qbTNeSO81bnJIIecorshW8O65Zb0O3Zj4IYc02
FPzKjionXGaPAlpUyVulSzM6Fo4MvA2zUtpTwGpL60hskwPUPB2L5m6w3C79lPcWfhcUA0Z+PeoT
QrJSd1MQ71XMmY/kFh9E2RgPun4cRt4H6kZdDG0+atjfuSxmn62s6uIdOfTTJxvVsb6pDW2A2dXS
ucQW4UYP2IIrtrkAH2UWlv08xbDQTAImtMrLyJDQZe3cjm5uks6Pc3hNXJEirayJr/vZ0+8M1Ay3
pXL7k1JP5/qOUuu8bqkMfrFYn/yrrBVzj84RK6qWgQleg5ciAjMy/CZb+bJKCUQejNg/iT2r0UIy
+W2Sh+zyYnTjfO+1wt+RbqUAiiXeDi53dDRGbLJ6lBt3Gs1C3sqlkBh6oumYdHqFJ1GxhcP4WgZ4
Jji+XVKSNcSmTWeLcqhjWzO5Y0RdbHJ31IsQlDu4UdC+wZG9bv+FbWhCcdUtqr3eTNOZlOyCQiEo
aMasXaa3ZfdMsGrjt663imgzNSsWQb5oEThVcZ/wLohjTalyJhWWIy9l1pnNBRK67FMZld20LWrb
5CA8EPJLpTrbRaIbT8iuyr9V7PnXEYirm1EXkX4OaJd02zRwL8bBaI62gc6WAknpcSAnRYZsKr2M
Hn2j4OQCwLO7wPeD35coDXFwKns8H4xq7L9UJEYdHPiLB7OYvOTU9zt12hfd/H2mSe5t5GSU50Vs
q92I7J3aeqZAdPmCus+auOD5WpjQ7QGgpfhW3WAkHQZcHky9rM5INBJk/qxkknTfZydpb+lRK/fQ
tVVi4y/Wm4HjoxfcupEZ3/QJUSbg/0aqMrOtx2GktZCAyYidHh1tMm60wTbuyACKyTqetZkAmUTu
KoLREOAMycDWtjHZlJnZfN6Ngic6+3KCXpoTRpRJ12a/VkAIC1oXy4zZjJnCo5OQNOIb/i5QbRqs
PRTLWwbEgSFxL2+CmdrBWW/2TrRKW1v0vCVmDq4NCN+KUC+IfT2gs5Ved6QSd0mk5Z+dTOPBUaVv
/XWesve/Mhp2sZccqv3oSags/hwPDmfOkbf0gNutus7MqB84kje1WLMPlOKiMmJq+tlYBOaGWrqO
x9Ui5p29QP3NcLEnfJaaciGm9L5rn2lxUS9HVfOYc2odr1nRnIfGyvQTf1JWCsovLT+LoPKnA8x6
KrepE1whW8CZ1OdtfgOPrHE3+TRWUAc7bfAArQ3kdWFn52YPUEZPIk9Un2fbc5qwhsZ4Gc9LDl1a
dJx40J6yuCWs+HsSo/zbMeDj2nSDPRWneeJJdSImD5lcZlJ+d0bHOlquFoHxaKxzOx3Ut9m26wIR
i5tsYhnEOy9V8X1MtHMJynlA22IZMUZ0ZTh72YJSWYG5dW7KwWzXqRePEA77tO4W4bS3Zb0PDJKX
CYljYo3LbRqVAFEaxx7bK71Oh2Y9962WQvUTvDmG1AYHzmaTDKzNjev0tGCFvEh6qgnkkFgJOWpB
vTJ4xaxH2vrtaapI48Mb63jE7YvJv7F09j58LdnOdGKSvGMvuqKG71/iDotJtaPF4u6hI+ZrSU7n
IXDA3lI4MKFpTFV+C0y23Jdlj5xrjjn0bvsB0Sfrstc8lJFfGHfS9QbztO4oAzNZ2BUJjNYgT3qm
qpKUxKUcAUuXpAGosEG0Y60MbpJspqGgZ0U1hEQbzleRTLIHLXKYb5dyw3HRtctVYFcFeFu6Tvxh
2iN7cjroIDWDr31hSyXKE8KmxfeaxWxdiB4ChzJbTuua1h4S2xzp50xUIdk5BFW0RAqRm0Q50TgC
uFTOpnGqGnMmjR7R3nqyqPuLfNbG+UcFUPnSZ1WazrN5ohrmCspzQ2lBPI60RN2DrqX7VSfEOE2e
rjW4bYo0z9Zz6Q7tJmmZo869zJKEHlFHPdaSdLlbi0AGYBrW2BNCxSRF4pNXdJOPfEMjt7Y23fap
FqX+AP/LB6KKqGTcJnZndKBPsZcGCOIN/LJaRAv/sqptKdflFMltnHPIDW1w1ndTCmjZMunNhq2j
dPIAU5KEVv7UiTO3rGH+GUMfrSyqlN8zqiw5DVHOv9uhn/UM2GoQnLHJr/euCeV9m1KlvuBTnm5L
QJfXMiJbl0lxSGzO5J5ap2CXi61Bu2g30WOyKcXlKV47TcUbUgrsz2gPF1pMv8yCbtcTazXxgmwG
cM/+vq5hTIYjdajxxCQlhZ+XDMXnJjbLHIaMLy8tc5K3STHoOWBr385PfGuqSdmyo/RTmSiyusap
V8G6nQ1CY9u2dNVZmggZ1krXHwooOfYG4z+Ukqmb1HA7GX7/oGq//DxU9KXLxCI/3i50NquoGg4k
4jnUk5qhv00myZzZ640+bSzy0Pepa8NBr6IumEhlYn9/FeVa0IF7TLz8yi4Cym9aHDB5j0HjP2YJ
5ZawghULmMcr6gszr4dd6dbiYW5IR9TcclpnidZvAllbEJ6TgPqScgcrpAbi7NMEUs1qoha+0Ju9
/DsZ4+aWYlqyK7JG2/mW1M5EL0dSLnvnxG0N50JVgf6Qt4M647rqi8Qytb1KMApmlTC9nUgMeDnu
pDlPwq8KEZLcvKiT3HoHyjx+Sjvfvs2bWSRHMVajCrthiu6zshBXsdCyfSSl4HAdtN3B6KyIaCBT
Gyp00zMd6KobvJbte0pBwSpM2YXtmPjfrGK2vyI47E5gfHYnjeux2U6nNNta+ZTdpY09C5NUTiWz
LZbR6sGkGM9n5FXGVRs5SXqgpFnZh9Qi/CHMRe+Nm0Ckhr8uZdbtpa+MZh0AZNZXZhLM1laatVns
CltVHXUAs7PWBchKFv+qmtjbG3YSnGIFde8hQmlQgOx5oPRnZtpZn1mN90ShsexYQX1695qpRwqC
QE/puWU2C5NqCIjyZs9Lt7E+j5vCsUPKsfGwbQgxo56gWTOtA9sFwzGRtnjm9m58pbJemjFziBo2
8wxAlGOEJGFw9s3ispr6/nO0NOaBSLsp0xbxiiunHXx37RiT2V/aCR1iX7HpG1dzbeMxTYskTS+V
MXhXTsJ6cW7XJUhy8jkT/QfzXvQZ5K9b4XXN/KPKGvOSCjuPwCpxxcY059f4dl10CpFtHpy0zmpS
GAv/sSdD5hgVlbdx8rz5HNR1Tnxh4LNDnTXl7w2L8M51y8az3KphKVuCph/EnolGOyOuAwWFUUQS
zDSR4Bfu7BdXZPxP4qA1fmmHqVv7jxaft7EpHCtilfl/HJ3Xkp06FoafiCpyuN2wY+dgu9s3lI8D
IoMkkODp5+uZi6kaj89xe2+Q1vrj5Nqinsr2FJH+U0A00cY+KeIH8rUeqAbb9RzbQ9u2KXfLQAoX
sb9GUc3EbydwNalaci7S6LbNnfq17xRN8JYGy6HyYyctMuEElyhzsrVIY6e+6+hr6KneXdRPoVP8
+Oa4Ik4gAtaXXtGGurmmGS7KA2f4dprSwPm7BBtwyjpwkO61BJRhzV7QfvRUXhGZGW7/pQw597Wr
HLBeZ7JP3tqFvyt/GSlGcpZXzhVbmLDry1NJWB0aFRjwIx6rWZxVM4fdYR8ACo7RtJCY2ZGy+7qT
6pIc18Ao/zRLF5hg72yT29TtvsmlVEWvguyf22j3tRqj8UdX7eLUNGs2/ai1R2nT2Dt9e6RGNnpR
qeOPHCCe+0+G8fYAdB6Mt2D1mbvjYdOW07ALx8ucVbQKs+jsU55tIG8vQCNEb5KxUT0nk2gVBQSZ
sndCrUJcmWX0U5A5fvo+oGSdnyMqjEru/cyJn7FoI7ns8CkQYJjMrPZjZO50GPnroUrLpDqnFclu
TYhK42AXciwLCe1C4ZKmFfisU14WDuESuituo+jkrksafIrMzsmR/nfa0xuqaDAoeU4QHtrOa7wC
xFMvQQ5UEd/J2u1pHEkyhX4DIFMzYm4TQhPDjPy73NO5fuzkasZrOJFsWrAPp+ReDjyIHHmt+JGF
s4KAcdblLZgakiqGzokLFkq2rjp0Rp7vDWKI8JnmTZC56RUzDeTMvE26Fli81iM7oV7xeoLJ7UXa
jxGYtEODi39A0ViGdWGpks2QUmSmXmm1B93NYzGbs+Htf9vJ4dKoLVbA6W0dJP2I2ql4klv/vyyo
SUqVYk4++GeXV9Gin7DIfM9wS8uv3df+DzdTGxLoL5oqLGdkPC3NwEvuT8EeMiFZO9yaeN67753J
jENSzSDmlyisYD39GoU9RF08vjvtFL/EclyHW9uE/VCQB5rcb+scsvgn5Ti9DFnqJJeppJuLOppp
/dL8TcnyWarSH3+GFT0wf3dl942DiEiHIvTqZjjN7dR2L0FmUpPvIvNqbv1Wmz9yyKY130vEVkdj
lybOLQwebGYE1UEeSlb+BqcCLmNgMb8mUk+Ty8jHefDCxDyU9EeLx83ETk6HowCVWsTyFQOrBu+Y
elvUfRJpF//y9cZyllmvvYxOSdTwBodyCJtlUtNBI/JvrhKYvLqyhwc3+hSJGo9iH5JjoGeosK1O
Hrp4sBQOb0tEv3C6jk/wDa53DiZQkXcumkSC8sRJl/ND1owooBrLN5QH5X5zSQrA377a+LHSUwZN
2fhIwWhq1ghlfL+OMzJe+c8pbREBAdB4zre69XlK92pd/tnJ3/2bWgdysvhSwzvIBuq8yawiWJqW
4T0sMgRw3ruN19HezDjPX7fyNn6WMPPgpP8H3L9+UmJuY3+hKN2YxWDy6/0jmo3tYyLEqLvb6kCJ
W8dpsV7tXBvvirpMXOPZ2WLYOnCKIO1N+x/gunNcsslH+zROfniOFxJB9yioLcvRZIqWYP+vb4Fd
XgLa3jld5r1ucefkaSt4q9MkWi/opcLj4rr2WjN1jgdlWRFKOgDVO13zW3pcuqF2HqTjGTKdYsJt
I7t6R9N57h2M7PRj023C22vXLdsKr529B89I77XF/LAW45doDTRyi+KCMmZVuDI0be4iOfymLZny
+wGGNio62CHSNNGyftixne8YxSHOKO5oto5xN+6++em2/3LxavD+oFj4zr1XikMGQ9HX93YM3d27
MNy4hqKqECz6o+p6UZ/6Lpjjp53tis0+USMa+FEu9RubauIf6JfOwktZgen0hzjr1/2nUnsQbQV0
0VTfV4vtlyNzRJPFRwLv2eLu+8VPTXMM5bQ66rR7lGZnxDhjnf5MktXQCum0irhbK0cnODCwgMFo
0M71xRXcE3tRLaqvrrYda5GAVuppv4XSCxWnfxVGy51YO52Ox5F4XH+4Ct5M89FGdeU/j+Oa1B9x
XW4dIgDFCtrnvBkxVsPdd51H32ezLlQ8r/q8jVGFoq5uWve8ey7h2QM8TfbpqyUbdY7QgZU333x3
MkdnyRQKllolGTQuwPSJxG2y5cfGSvU2Q8C08LstHNA7ad8VOuS+VWD2t1FMTmvzMYpCvRXrZMbK
zde9qx1RIF4jROqcAUoTAzJGnrlEm8OE9zg0QTL+h+atZMrf7D4ea0YEzVCc+GBJPC5hZO67kmkB
ggmyjBUBDHt+7m0k7POKs6Wf83nuyoogX2Q5SWFDN1yXQ6A6gscPdgJmu5D1no0Hb3O7paWkpPMY
ki3gvJenqFGXiwCytvkSrm191/rjLJ44OTTzNNQudGCv28abUFmr0UQ5H6OiktHxZhIkfGM6NZ2y
QZuxvZWdRVya17Vek79jmMjkG8bToLpnkaUfwRCqUBUtitEQ05lM9ru5XDquR7dMPc37B778HXFq
r4+polX0CNnP4TZESEeu9Mh67SNAWmBPmZbGXHeR6vI8dlRA/JWIdnpVoGCKxvGCj28MinCLtozU
MUuedlWMRNZH5gh5ZZJbbNs+8lDXkAJFo5JfZQwSgoqWjVWuaxoyYpKawEEEZEgPAaRJPqLiKyCm
QTZwY1/DOjFAI8Nz2fvRubOEzhsU6FPl7W+ZS88Y2QFfXDyTkg7dswCNCZjGkZjIQ5XNAXHpyY7a
JR9Jdl0Jng/1cmedWTRHUSLfSq6wF3q8JFllt7OORzc4yrZb2y8HdwscNeqOWGVX1jFhjJwNxlUX
6fISFcqZoYO7dnPMXyiYTlanIF2c6sTfL5JXsaMleTGmtu6/Ji0dsG3eium/uXIgVv5F9axhgMOB
HHxC6+KJvoIq8Oux6YlLdCtuIoSNzeDkFnzD+SvtTARjaoKhPXfoS+TJEThtgISBgiHlwPXQFm/d
8hh0ET+x8KWwtzXdYuexUVs75nb32uyZBt+Ba1RMFKROuZpMM77NhJ1n/xxFZOJFyMkd77u6Z0KN
So1uWPu18H81ce9CdsWgWd5d1dIJApUayeSf6hN86JyDQ3/0AZdVW7S77y+HmSzZhejQcHh3fZZl
gia9rPuvsa4eT5veqEZXRDYCngzQx8RseihILUqE9yXQfamPrXCi5rEFrPdP6wxRcFwS9J9nZxyn
7Ig2bKk+xo4h6BoKUpV+fnEE8VVxYSefHI9IlVPTTe13HISbfFTzlBDz2CuvWvO0m6r9LuutMpQ1
DP5IBBNq3oTbYmns+rVMpP4p3QmGGo+ln4r9lKnKDYtOdpvDVbkL+yuNVeV/asDQ6B4giuH5kLlc
AW/UxTndeWB5cOzZ8ya1R3m8q2bvOLESiGRYQaIDEYaj9+kWMDF3ooiNkJVOIiZwUxIWk92r6Dtb
GHuzG1jOqK878/H+MYXstbfZKRfHRUsl56yYVoo7ruh0/PlhXfCI/uO/NxYtNzSjfkwTWKj+CjTC
cmZHjzbf3t94Ill9yrS5mqYfHBrZHFueECe23as7Ytfql4EtgTPRiUegPseubBVBZ1KWmJKP5nGA
vsp+xMM4b1m+xCtxTCapgv6mkC6UZ9/jrH62Mf/jkri0ktAE4aoNq144jykzVkaAzfKsZy7MfA9l
JQF1Nl+WV5oex/7UGa/r3whCHYJXzg9EFWd49r1/bdqefPFtrTXHuep6uhErJyWRNO3Xut9yjwqe
5XuIwHv8u/bCrf7G07y0r5zII0zUFKqykJw1/r109ByeACpb/Z0VLK0uewXC9CuRJaPKqfXBpp54
yM38bbdTRs/DZkJpXxchdHjfeUbrIyMm/NkW77VH/YKXbP3HVo+wqNvYbNV+22lVi06hRrH+L0zs
tA4HV6cvEUxAPMGxPCXV6iskJk3ED/mEhbIMVc7MOtvh2ifrYk+x1i7J+8CB8/qLPmSNxIwZZil5
nhZvaiFOt000d8AgYp1RcMVR9rTtKd/TYUdpUovfbVrv6/q0LqPtfvtlwlIIDFWPiM27lbk/uPfS
NrJML6BWVLXPi8z91m3INl2S2Dm2a7XARfle6znHrulD/RpiqpiIl/ii59/8dkyni1i4SdHi2K6j
n2LI5NB8xuteTtMxrQ1qzQM6jZWWl9aF57E5H+8cPFSRt4SPbFF9N6OVQbjxPKLr85B9IN1qL8hP
6B/tucOrj9L3N9MeJ91vVDG3q4oZVtc1Se1JhQt/KIWQiMdXkq1pOPBdOJYYZZ2d5/4bme+bR1+j
Cv4II+QnKfPhS++I2BwC4ej7ZaZmsCDihQbXQbpN9ugEgj542ePOwr+RfXkoyzRK96NM+4BVuwcB
1MfYle6Iy6RdxWvpB9I7ZSVBRn/1Cuz3hJbLN5/+YvyM+2euwgRXAe3MEptGGePow8LBQ4vHxatZ
ad1wu/esDB9tP9YnWc6bgTFyEHXWLYI51ytX9kqH7FkMJaF8HlSZXcp0hkOXehaXfdjlo0UX1h8G
T2tqSpyx0KatqkPXmJ3Snyp8EgraCipmbj5l28Tneg3iWxTENT1/mQyuXuQ4n3Ec8o+XDghPvJfV
92khWKSmovIX42Z4xgbm3Xl8G7m7TmRkWm6i0zJC+sVDFN6kS4eNQ5c3vI6qg+dh7dcnIRzHP3T7
4mYHpy1jiMUteqwIZS/8YA8eMjqgIY7BoK9juvZvrrV+HtshefV9QdP4jiE7B6r1Z5buDYEfJ8R3
2q8X6jr25SNBRpyPdT2QJzhVxTSnpNWWRt0c2uBo4ark9MbSRL8Dy4WAlM2G8r73ZifLJ39KcgDH
7oMWSmjlZLD/3KSKtyeonYoJTXbERrWl+KOU6XQe8Yx/nZbC/92Fu9xysgyq8xxvWp74/Yg7K5Hw
VkT1Y0op4M++WlC2EPcXfUMwiy6DHgSmg3UJrjIe0rwvRUnDawDESGSxZOCre75hSS4y5+uE2HJc
kNCUGmvpgnyvEBOm8SXq/Evzf20usHoG8G8x4XAp0CJhWTsPpi2TZ+HX0Ghja+S7qyN0u/zAgloJ
a3yqRHgQK1xDD20LLnP1UJPk1OIMAaRosk8Hf3R8Q6Gf3AtsM9tjrIkAhnvDTVy54ugNGikOlwpB
CuCgwUGUpBQj9EnDy2Dm+NxuaQXbRhwalx54IqwwUHfTwcuT7tjWbOoWOXwkSFo8WECTs4xF+AmU
1Z4C1dhzkO4pzTAOYOFChmRuTVNfLZqMJ2IPhtuWYWOCTY938ElUrPre33lNWe76N5zuBDh7tE2Q
5z9H3Z3earbdeUixp7Ey5gZyF6BS9Gi8YuLw2WpayFkhd4uQgJ6R/VT64EZ5VPnqCFMYDY8gksGd
8Qmpztttpv3Gn1KnYJnvCMUIgmsdtOqyuq0UMBd+eS05e66LltMl2VtNJTuoZDf0y13NL34gnh3e
6oXlNN3DoKBdEcDY7qm41D2V7bNp6/syFdmDu5cG2VeWtY/easCg3ThOXkWfISkLIie8jFhybmVi
w/9cEJ6W4yVOpvC6+WPjngIEDt/G0uneXYpSvvn0id58K/1jpzyIUW/bqwtTK6wGjUmRuNdLSu+A
YcjcyTOqtLffT0An99SQqBH6xvOoIxXTQ42c5SOd58Q/yr4NjkNPWV3+ZXBIL6HOZHsQXdTesA/w
FnpL3z/JTiMoSrlkRMjjfuitJ+4lcpb6pDtPFRaL13LDpCdzBj9Kv1Jp9WMLo/eB5Wk72iQaLyzG
w0lu+wiBSgcROSF6+OR5bu9qvFZb3jBtHKWTtQ9TV5LDDH0QP2ouJ7Sd8JzcEnBSF5Loed3iQZfv
QNH7/cKG/qHdsLvBasvjiJiUErIRdLDyUROLslufsyndi66hvlgB056ioEkeQ0bU+6zbdRHu3d7k
tcfg/KyMniUWgpkY6yQ1zwnfQ86t7VcnjzPn74aWdTr6O7vVjFTuF/NXtl0GagOKsamc1wFjxyVN
E5ZbzI+K6O/Z1j8a7tnPutswnC+tMzE3ubBtGI4NSzW9ZDX1OnqFyo+j35MsyzcxyRCshMEFpEXN
mX8JYD26fCNd0h6BQsKhwAGXPbM4UckzRf03hVb4LpiC7H1JfR1dFVjWeUl2Mz7tyFzocc5C+60q
B/exwuYCQTFlLx4Y0tW10lxHiITpAHKfeqetdMNzBd78FwFmFD1bq/QbCKRy6HGZl6xYmF0N72gF
fLlvTVgVperWQs798Dfy9vUq4si5cf838l02fZBR7+zO47UhqJ4xIJnS9wQdpn8YO+uxRtAQyp+6
RkQOQOfFj50fqgDdlqf+W8PM+/aliEgxxuziOpaCIsOqxVXvzpnYzhVl3/tHrydsbsZa/vkLH3wX
FOBn4fKnsoK2OIF9EJKfVp1j6VofZ0iTuPVV41psj06Y0WED3zGGDIMiU83wpMtmNQCUWdO+lC7c
w9eG75UkNUX4LTVtG1UW3HHdmZDTmFyQr/TSxTAcOehVFOLujuiqcPKRIfd7XS1+Tu1cuTIxUmym
3oMtqu9TfjikCPCEBsKY3/0DITkhBWW7zMsdE1hGCdYSB8+RLZfxxcm60D05SSrT6wjEFbJAchbe
uAVtbqMFBUiZYCMo5irNmJ4cQyUQChiQbbrMZPddOLQTIaxDPn/SHDpYEfWyEPTP/ocWMcvUZ1gn
LIrpGHylktWT/rOyFOZdNsz6xtnl/HIZNeZiw0B8Nzojw49C+MnLNXOIHNp5bRdEnNWWnMImTMSl
tGbHydrXL1X/ZRjZG1eHn5Oe5/lHKmoUDbtxsj4X0vEBR50UQpZ7ihGYINOkvlvQZzb4aMMv5aH1
y3m+qyujkncR8jGcI5+4vn/9urYO0gE+f2bVmWP/kmk1Jz/Bas0JMAPRa58kmeAqmbr2u9o6BLeZ
gaUtdDVEpwqN7/wbT82kua232HudJCDhPeTLMoAyWJVQ0GDHZLxuWmBqOrqLxnOdR5skaw0UUlJf
i88K00c73DyqngTadNdTz8IOGnvrVJoRSdXM/f9dN/T8FdOGU+F35Engyjbp+UJ2GPQNBK0K9XSQ
fp1dmEEcmsBWxQlVuGasQYoTvwyng5OARw74K0r8btOxtYEpn2BHnVOE7fW3DCra15Tr9r+qfWVn
3emngK9oo5JqJzu8JjRT5Jtuuvirn0plF0HD62lZ3NbeO4CvRAiItquPmM2U+Z1Fke3ysin7u8mG
TfJSIr/5iwDZNNdY97OFseOC/rLHYb4Yq+p3r0LFX25vgfFI2LxQH9D8bfDQ3iDX4vhCrud2j/r3
r6uSlIOqSepg+NytxEMH/BX15hSjU8UcG+64wfME1ouDb3aE+4jEahS54AOsfs97GKnz4iQqoGm3
gZlFRbj16hJsooy7fB4jB/05K13mXpaQVTaP8Ta4p74PSwcZjL9a9mAsVEiz2jTr6ufBwDef+2zX
/Yejpw0WbpbZ3p5Wm9TbT6ysYXJoGdun/CvYF7eWP888d8mo/+5JNiuK9IbQ4vozCHLAzim+isTm
cPwEC1iMjYjItqWUw+/J9YS9Qxed4O/IKh053/B6ZH7PMGPW7M8E+bg/TK1G7iNNjYZlQwLWPohB
1EPhrlVLt0e1U/NxdkNQmCOJBGXMLKq6DB4a5b291LLPMp1vKhr+m3cNmHczFk1mWZjY79Utcvqs
3HNFnF/iIgzYW2y7b121Ldt2FyeOBEVh7Fp2Kh5KkG/EKaYb7COJWEgDcwjCcE6Q8OiQ9sUvHHxY
8gi/MS6C2qU2pN63H7FSk3oLloqCyK/GWh5jppe4nuA9Vtld21aHv3c+qY4/yqW9/RjNqSM/B4ns
gDpEKHqJ5D9A1CSTdEO4JJJgkidlpkEfxer0hleiD7fhyRtDwx+7+FHjPehlss6LO4omDr8BVhFc
4KZSZOc6BFxnQwq1RB29RSN5A6nAUHZfoVLWZdHhIO3/6VZ4/m8vE/CYx2FG8OuuEbwKevYXwu+q
4Mbi60W5nwDsvPgEoC/cWoFr7mzNx/MmAcPtMUT5uhzKsg2vUYsE6uCOX/jUbKx78iQAKep4S5XJ
1k3j1cFzdceZVOXpCjd1Q6ePinCq1t8trGJBtXxKZyIDE54m09zo9THuSWZDeArmxLsfkbWvv+Sk
OYOOKsCIfYrEYrzsZMNQcYniSiOBcIs3Ya7TJCIn9/n5WnwRTvxnb0bsOHskm5+Jo/V5NftWEyna
JxFQEUAGD+kGt95JEX85VR3PyyvajA51Y5YT8d7SgvbwBRyjcNEPssP2yKEwDi9IYMubP0Xj24Y0
tmSblPaRArP5QyuogWL0x/CwUlpqcojayTwFjkQlu8nYQ/6EAna5orfY79ogwFSCFpfY93XhmgQi
BiFYD2ufjc15pv2OX2p3faVitnlqM8USpq1fP4Pux+NdOJYrT75rKKmLMjEdIrJPHvwZTQpLNLRp
ACVKdY3alfs0LBCpX9QnivWWLfh18tYUs2sng3xHk0dGdJc2hD1gzHOvgRj9lIwu8JDTEMPPEykh
pmJK/PpH4DVdbrKFQHwhWpi0DrG58xjvxAB2Cyq2Y1iXo1tkFgU8EpiMQtgUrIV+G1IITkPoCVoD
VMgWh9VN7cgVWqgojESWvy6zW/ZphTO9J4JE03zBncM5SBXUfqVkc/XOXCbm1zbiNcCDg0qHRnjx
jWApl1ZY7QyoyvAgybsVBRdG0D0r5nat12LqbHgF7A3EqVTbkAeOgG5roMG/x6Z2U8zFy/ZXRDh2
7+YkW197YSJ1TaJ9ffdMnACyOEtzjqZSjCc6q5LxhNk/vKi68S3rs9eHTwok5Xlo6/k2h2aOHudE
y1vT4RSMSAkodC/tlRyF7Go0ud9R3EW/yf8y4BMCeDwM2+mZ7ZivK6/LpZfHGGfH72SpmkuPG/PC
qyKObCuGAUwBut1quqLmK6lbX0kVrdyzh0kiErzMDoqYkxtszG+UJ8CTOihbkcuUBmK9z0REWIeQ
R7dmTuXSXOe/urKstuzwMcgfHT+FN9fTXQMuz9s8aeczE9A2b16P1qkoVwXgEWJpw78hoI25p32W
hkGfJ9oUSEVZieWzupqYmtbWb45+hIQAtCBbruPiRW2RMQ68yawB1QnmEvyrTxbGy6mfmdx9l2xZ
o0rGa4yWh7UO4pfNa7DxWbsNx26o3O0wLs7yXJI3e9pbp79taymPJlzRHS0EOvWYH3OHSCFMHqvU
j1vX4mvhtZvZOLvEFN7ayCKaGTzgi5P5tEV+/zTzzOUBAGeR+m7d3iTloIWHrtdB5++g3YwBzQWE
sQ6+LRxMCiQ1Cc8idZA31fVK1Y+dqwUEOOhQFQH0jO5VprpxitiZM2QFC63OO/TXzUGaw+y9YAA+
oYZB4LwnDa9v3Y5j3mNJxLrU+IgChavhk/0ljrZLjUAcv7VZUqYMP8wKDwbhol3jndqgBScTXun8
wSguzgQJip+RRJN72IkeufqLQhAzqGRMDhT+IX8JgvJniK/oe9j2VB1KVFM3HGbjSUTLfHTDIWs+
NfVDb5Ef1TsKAViK7zPxnlc1h15wIjkDl11f+5k+8HQQCxDVovvjLEv8PJe70116LMBuPgQOYuCp
Nb/7Gd9giOnxZdimtuhRMw+5UBZdw+T0Uz7D0F5nyNznhrSOZ62DrnytYUWfJkoCBXKGmF2qRXAE
kD8EFBCvqoqOA+vfeKg95LOKflZDH3Qf/I7NsJW/hmEs72ETeMuGIUgClpAqxowNxHXRDaq1/qCR
nT4t/agbTO9IIZzNQhlyGjTvYnaH5kJ0C0HGcEIMP4tfQCZb4DLE0USElGTzeSzAGmsWQrDe1v9o
DtIuIb9g/YcuqDhUMa84RbpgMhRzsLknH93A21ZuiGsB1NyzVDKtODbHniUHo8Xv1Nmxg7krHdkU
ET+5jVfHx2rk2CACxxlAQRg5HnAYT7IAwSwfLbPLdzMTk36IdST4gEpDd30HwuUPzBuSnOvcxO36
ytIr0odE6+rajzK4T31pmxsh6H12mke4+0O8TriT3LD35x/QJA0DKiydvNpA2uGEcahHxgu9mjYF
slXECjgC3IeS52O+oDxYfqEj6O5UskVffhACasROKm7hl+u4nuKZilyna8JHtB4dTWIh9bbXyo7q
YnQz/BoD6uQOwObblf+bSoZxQDPLt+j4N8qJjPcwYVd7NJknbjR+9xdHJ9MHu+ug77c5s9vVTGsE
wj1xi+ImSULzVfI8V6Dk5Dvc9Ney2tOrh4NWkfpyVdZokGe3/Verge1ispH8t6NQDQ8oZWZMr4Q0
cj853erfSo+x4t0k2mVQCOkNiI8UINf4AlqYrX6d0UIgnWwuXSrbZyccw+pMPx5uS+MZbFQezrr5
mxLbXruHjSZb1GX9RizTH0xT8x0JH2rLsWEimVTKjclCQLLaHdFwM42QMqipBWyHKTkQOdAyDPaL
usDfZXhqCAspuLXNE8OrlB94RnCeI1ALxmvK7JRe9nCtbvvm2J+xAi7eJrdHJZSVH92G4+flC0Q2
H3MSb7jRYHlHQqv89rPZwC8OrK/7Nw9FDU80HC/qxZJ97NEXvecWLXYGRHJxUF9kn/jpKRz1esdf
kfQFNgT5jzqT8pu/091IqACKv6ar/RCixyOTABFmS85V6+vknMCJlBRm1lOFTwPpTIUNEX3RWn7J
1YTZPzkcazgctvKggprAPQvhDuN5qSyO6XNGrpwogmFFfEe7FWkTqgsDRUH1ghHivPu1/M+Pl+lF
o0nYD/QGAzryKMD8d4hMX9rUi1+HTpU5RsGl0MPmHZ1pnb4SqJpi81O0uholmX2PVuQY0d5owkyH
bH5NB7eicpky6+kccAE0oK7ttl9NRITHsdrw/BbQS/696mGpHLwx1zEQLoa3ZNwAfQ3sTQb8Gyj+
YqRLLE8lUrtbBTD+2yFC5kMKggi4tNYSo3KKyqbHa3RyV/fr2BRkObBwhCOMT+2cYhWp+GKbkJZT
nBcqN44v+2LbduwkRMDgj1FuvaD7XfjsRuwSG/9e3vuIv/QIvVAs1ZL23aFMbULGJBdN6uCdZ2I6
o9fYfiWlMhc5r4QKMM6SbxN++aBGRA9/eREHgXu/0o+slX5AwXPYvdJsVP4xno14ngBaD3LoVgK9
V/2AogVyV5lyP+IImJ52MJgrxVzrebZ7hzB3GQH4Kh/y8sjn4rxpHeGZFjtq1SaF8Qfa0eNx1TGf
a8cmcHRxJ3y4Fe/mv82dlPvT2ZBM+npH6O1tNVM5vuS+WJN1fsJ0lF4V6U/ZqV11xhZVuRFEV5Up
1LG7BbMZTK7Rcr9JdpqLmsXKNiPo6KUobUTMH22IQicpHefSJR5zxRzh1z852OB0sc9g4tirY77Z
iO5Xxqd25ynjl3G3KNr4pi7rH+U6qIeSL/we3RAGs670Ip47iaFYbD3mtLnCapKkur+xboZHLCHp
H7VEOFKlCoMcFY4sj0a5sKQEbmS4AOmxvkQ4Dd6jPgqm780kQiilNDGHFmSlu0TJhBG3FarjXEgx
ykMWD7FsDklQV6fJCwkQYK0x7SGBAOjePakjkuYGvj2oeFiGyxpQzXP0koEm7kUHIrv0QMnjkR4C
hfQlgVXHC7vG2ewh5zYCfxAZXi5kc9RV58mZXe8Zn+myPiz4SZ56WjGnQ2oA+Z/dRKHgRyQZomqA
Vzt7TlUD9vHNO4cU++pM/oe2edM0+1NljeJfEWPkwVD9w0KWvTNnImYMQxH3d8iaa3PvLluLQM8s
fnPuJ50SsJdGjrqvCWjz7uVO0xNspY/ovtTjfIkAb34gVm1+0j26TmgLU8Sx3EXTN+n8j6QzW24U
abfoExHBnHCrWbJkW57tG8JDF5CMyZAJPP2/dM5tR3WVLEPmN+y9Nn2Uzd0NA3VBl9fvTW1lkA+c
YI9HluFjwIYU72s7IUx05V0xJsVnbkrx50V+eC1Tckgui1OZ/I5+ACEjt/tUbTJmCQxemT3f17Bm
fiOvzB96fp1XJOyQCAtRyoidmDvNhKuPvpMcQb+45BGiRfa2njt08BmYiQ9QZjAxrEOD5oXlBXmn
i01HRowGpbcrVqwbNArDlNJ06hKLYj2edgl/4X9lBb+GrbkVp1sBcJ1eoHOwMspsiKPdnFPx4XpB
YvImJuTqe+D1mGIFOPXjPMpo7/lZ+9CMKifzTgIX2fBpBixFiPOOfW3mbm3mZXw3xdL+CyM1NZty
DrEy1yEV2koU4/yQNogK1pO9gEtoUECdRcjY6X5KF8O34zUoTkXTsVGOMsEgO0mQsF+WKC2vlmhL
cbEWDyVLwEMr9pbJ+pO7gPRvZic8lV6U/NoTYgdO4bAXd0GDZO0C86paNrNtK7FBvls2p6wc7Icy
rzugcSa5AiLsXwokxf0qSJB83TXUFxHEpMVnRVcg9QsXUgTxlVTWWJOIUzE3S5lpm69x5Asqb0bO
BIl7oOzqwBbePKQySUacQFVDcHLRHoKxlpdmgpkIdWl2P1jWR+iqCyqHTKJLpqgb1PBk0dH7a7r+
KDrOMlgObLVmXHBK+8+zPybxA+IIOrq2weZ7ifFfLIz6LW9D2HV+108xu3AX6L13Mpbt76TlIqpa
WwnxiZ+lM3nypav7emIvWk+uxI4Vu9THDT8v23JSRzByqcx5wc3DwYDEwXXvnDGO7otET5s+78eK
GX3IFgRbXviMxD8er6jz4fq1TsYxEDHFY1MB/0xdwYYu6g6/KMBBehzMAfxWuuKfTWnnv3pVa8Xo
8cLAxKtB29GdMSl8nyZrUFRgyR96TtoooUXMATD8Ob7udyIq7eBiqQGVCl6oPsAjMFYLa6wVMyI7
ClaQpKDS33in+UqJcb7woqhtEPQwisop3pRujPw9t8dxv1hMFFeV8qEIEYBbJDvUGsFJztTjLnE8
5wpjB6aK2Uuv+HZb9AUORQL4xuBSJm74bSKpap96AZ/Ko2thKjkAjMIxAPoAI3CzGpH1l5gpq6bU
l0LEtbsV+KC6jWbODvLBmU1+Hukgbrj5gZG31Iy/Vk3h5XrvNRZ+YDkocS66xjZf2GQC71Xhv/pW
AR8066pa7tqRQxATdA9hTRnnduGA50ftPoodc1x7OfrMi1azM5TDCVA4bkcDk+48einySkA7PnuO
epqDr3EyoXNIB0HDjdaJDUfWh9wbtqzH+W+Oiva5Y8FFhBY7DcSE67osGNzPdVGIf+VQN/KdBYSd
HlA2yOr/Ft9oRVQ4+Qj1A9ntotaj2y2C1vc3fTlWEet1oY4+FQUbabftSZ/rEHTx6vs4WyLbVPEd
TfCi+Vmj5TuklT03Y969J2yl8kdhAnHPcGgpNp3uog4eD9svoJMqt/6rTNc56HNEd2KJyUnGbtA6
l7BHt0g8SwyjAoWzI4dD10N5BybUwP5AwA7xP29899UaK7Rf2q/EN4CCW+NmpEzlZx87E0vJGW3b
OE0U1CGvRpo07HHgy3CEuC4+5jc0tSi/wHRxNO/gPqESVYxvxTa2zTIeJiDpe10yWH73ipqxCoNF
MlPRCCdInKrlXDD5AeulUFFt+OEbfLhJzFxmlCy/u46XD8vFUxHLfN/rtGoBsBnGEq1jrOaoe37O
VaBSHcPBwZL6MNazO1wtRySIJMMwRzXa80fC3LkJX4b+yqs8XWExOeQ9VeVjYIxYVo2dBL9M+KML
WvFhU07RMuNCobIE3Ya8+4by6sMPV423iUh+24OSGOUtJ+bC+afXxiBGsdR7923AvpzRyVQVwQ8L
fkRSCbu1lWz84sGrGoFpxfWnLygkMfhR9JPbBbuJjUvTnvcTlNxqP1VW4gNpgQe7LWdpv/Xo6Rko
+j7EvhQd8HDgRRPA4dosr9AmIZqoTktg+rOSpX7pIuTDOEpSU+5h4JhiE8iq6laQm+qnhX55HZis
vO9YfE+rmIiKdYIwBFwE2jSBaHA/INbZWrT6//H644qyepfqy8ENCrBqjJJjO41TdBgLxZYd49fy
2i7aTPuw8i3/qejINAZe0hflOoxhuKxQc4WM4yMwCp/Yyxde2D4N42svmWIRohm27xEffAJ2YXPC
VZQUpzDMEryxmcUA1J96Ilp11C+fiOqHb5qEYmWrYYYOl0wQpETACDFFrrZbaACfnaxYmBewWLB3
AwYzua1Yo97IRsjJk53n2IjjpIOolMVKhmacizPYDRxQ7bVNRY7yzA7lro5qdZlImPCvWJi0e4md
0j/5lV/ZdOPsyo5I3TvvznJCeEsx6TJfEkpF5ODXrlssCVZQtbtMqCi7L9FJy4/Ya8KjChB+QrAa
ewGBIXfMkx6c6jVqqPnKOB237HWK9q4gPkpuRAjHZgYu5dvvBJ1OP0nVWIepb9yM/PJ5fiqtQAws
m/vmX3CT3a5N2XXuI8YCr9xRlFpoAksB4cnP8myGn2u155Ja5gI5gZ1B7Pk9CfAaieQxqsZkKxIG
VuWOHpSSa4hM1e67gWYSQf7iM621YvtaOsvNnTt7ZYuOykz+wcHqeapQ2W/gl7U5zce0HHVC7tIu
QZGITKriWUejG4/NMa2n+OA1cf4YBGiPwHI59UuDJPs39shgctE+nfO27/6bgsJz0NpqGBupbV+4
SDXrSxW/21gtp1WmkCPxdPnmohGunxomlmuQIz0GzoaJ8yO7GhyCjmEnd4oz5pMvs1/nqJtcuCfV
17xY9i6ZcERSoic2/7QNUmmbuS3rDfohBJ0U7U17nlIbbmlu8PcoZhzuNgrj5b0sxuqvmI11smub
BYdSfoDCDJb7KrbS2WMTY+LnnOXEuW3a4jXXIwJivnwoZwEvBIBku9tUsJjEi+wtlqCtCT38igFS
xpv/AuHAMIhjzTZaXRVqeXSyoiv/YCNgl8j8iWGoZ4vbQTmzHYNW1/4scddcl3xefjIt/FcrtkiN
hdVYWxfGJjkvC9tAj7FH7ZltYKOxeTW5H3E5MVu5YdH0dMfiXrQYergUj1Uu9DFlAhjuZqkWa1Pi
yNhzsWYpJ7wcH7iKFZvsNK52UVk586poHbkXYznKnVTSPge64H6wqINAOvJEkYA8xfUPI2KIozHG
C4QQ/W0Glg39YVliRom2hh6B37I88mIO6MaIx+lQewKcjufE3SY1giTQVR1XIXwzrDIpIbbhpoe0
kbGX8eSvbZtsi+Re3HnoAKij/Rhtb+em6OG6AT52pTDH8TCA6E+TGFN3BCj11NaxAGcD7KjGcIup
hsKNXRprIgen1A63yLSu/YjppZly/SxrleFia3HnXMtsoDRP5lnu7BGXezjao/sAhmFx905X9dlx
gSSPrjMOs5eWaTRoHKdT2YVaI73oDFMLOFKKCI77xV75bRzXj6yMl+4BviLKK4h4fXSeOsF+r54r
5Z0atuo8u6AXkXBZqZq3/qAbdbfMc5Wjx7FqvG1ejGE+Ydc1r9PQw0k9KMC3+KlQFm7QDpMdBzID
hWRsp279Ty1RfR9yfX15so+eJsvXB98ynEtFhpDZsd2pZvnbsKb3Efbfy6ZU7Q6xTPQwBE79tgSy
MNtWK/PMPFFkT2D3OVPXVZ3b+jNdCEUELhbF7B5CRzHZGEYs69pn7vAvytPK//JpNf6ZcsaW2slJ
fIrGzdcpApIIS3onWC+Vo3f16qAL+KnNtLxQJ3u3G4uJTblJw34Rh5IGq30NddJ0f6WO0vyHDiPH
3tAvKbD3pcN0zmKIm1ew71sQypaRvyujtAYXIqroX2uC+C1IMwAabLq59lFb8FywZe31C8NA3szt
gAviPrC0kzwgOUSIuKrsmaXxnEfBexiV/nWynKI5aFXOR8+vEUC4c/Ps5xphFUlk2Bd7Az1KxUk7
rOy8m0+yDaIvIt1N+lvjxPipO45Rlplh3f2aoIrb+wSdhXeEZRjUKMvIVwZQw82E2RaNeftFW6fm
PyxUTbHBluz+p0ibrh7FjfJhswvw0EPWyVDvO9RCWMQjGsqVJ5LoJDl5LwFJ0CEcEOF+a1eHBy/2
EJmIto62XhLylPcj4Xi2EMZBueF1WwADNGDNFGOaAYKxHCWqqOlDjX6oPuFtuJI6Z071V+8qY7iV
8/AdrYHpn3hSnO4NiKCCHTHFw0D+HlNADNxN8cgZAQCmMxnSj56RvQq7dNuLOL5T1OEDADQHIBZ2
t9E/VMVUZcdMuuk/JO2i3nBSu48UruMpbhZxm3vHw0+hqvajlROmC5mm6oDDY3jqAQXs26hrvzXQ
p3uFbqJ/juw0R71iufElHFyiF/gUNstm9JDAqqh65A+zeOMku1EiVMFI60U1f00+B1u2o0ECthXJ
3y1voArMX7LkHtDiBpnguImByxefnNz8kwsFU8LsJ/HvVUbnNFM5uafOZ6mC+Gmx2boY28ntTQBv
+q2A8VEwfJOgKzCbCLHma3Q+KfYEJJasJFFgJ7AU80RP1phtBEhhs5MpOpUPTAwSEaClfX21q46n
f+XirGnPIyZAshD6GSZNMGT9PpZCMzBr0AxtsB/mObSuHiOWH+naeQxyXVKQD0wEmy6gbVjyMrLw
2PZdALi1b93mSPRJHaB9bae/oaYcP8ssYgCsO5meJ3wQ33nMrh2gP6s7NGq2yw7VA2c6AZ9IAKf1
5ZJd6dNRQvVdwTasn6Zr4gHPNmt8TfaBASoblBorwHcTdenynNd+BfcVXcfeU6ye2OFx8EByS+yN
cdWsDhmXLsJlnuhq+KqLOrxIrCg1S8MmD/7TSlY2F2pS0LYhKuWZuUEhVXLFhNWUr1UOxXHbUaXJ
3ewWJBK48Il3adLOclt3Mq5BUBRJ9Wtj3nPevXBxkDD4EApfR3wLxXuEBoG1KJrZJDvBrHSfWfpJ
pi05/MbCFnG7aji6tr6fsJdwWpKia4/DtqWnr87CTFisc5Su18rpRb8WxgoemX4n+bZwYNj+Dm42
8oBAEg2HPaUNfhOIizS92j0mFDbuhrUTij0CtTNr48UjNgXURhgvg1ysbFye+7okpYaq0loOixtZ
1ks9gPEmwSNL89vO3knPi2eB2PPI5lR3vWG+fxl4etS+6PuYOtBnPLtJ03w48/wub4C2+pI7qEWM
rAYUJw0pUKxEnFz9ZFM3Fivl1bLAxpFJXovI9/TeDoBXbefRMTDQ5Iy5wqNTh1xUz8dmsuUEp8wt
tzHCb4ZnmDqOjhdATBfRyC6FZAXUfKWTNNvOa9IzSxH5XAUtihDp+dVbXAIxocNpsm+2WekPVE8b
CgnBCzsLDSe/W1gka1SRHpApK0irCg3bEpT9V9HOoT7IiW6/IFTI3wpwO7uUnQUeWHJ6KPgC8H5v
N8yZpHbmbd521DrxyvPYhfJMNW63RRaqN3i+oJDhs4C7xIDptoyHGAnkq6lvSVRhVD8wiMfgn5c1
4+gI5Re6oMDOmaK4uLNqZgUBxk/YmiuvWBQeh14zUUnC2e63i8vckueqm51kE8nFRJ8tBxLY1pZZ
xjNEQSt/CnOGF88sEqkIYgc8+4GqY85eF87BdOumGcYomqZjxT4R+kyi90HWsEsv/PmEFB/wG5TR
w4znt10pX7LUKB0tMM7c3mTbhla/5zLMyYJJ0R8oBu8dTBaEI5P5ifgO5zND2AVkm+PgaENtX/ds
WQeehueFx7Y4DugRcMENuGXRy4bRa1Tm5hs+ite+WxgqMDPUfAziLuCGhkKcJROaf3SWCSrFri/Z
xw+19yYTN/EOTLflOaNVpj8tvC59RJziopSYDcvp1KQX5kXsy2TKYjfAB7ZifO0z4NO+fx1qC1Rk
4Ey4jXzm4ltOrOADxYz11BRE6RBS40PaBTtymUbIJxk4V3bkpm2+GxBdd33d9TvaLtxKvl25B42+
4SXLQONfIvzNG9ARlg2dzM/9NRqX8iFTnbvgwcY/vC4cw+qf3ZdHsKGamy0/oH6eaW5fEMKH9j7E
8sjXZIqWsfhElGMSiOLUB0pYu6ZNxEOoB8FSc07RICIvcIe3LK6aX+MwgcZj3DXI84hRucvFDE6F
9YP76rFIr49TtZjuRvHp8wPEg+SS9lx+uOFu87PVEOMiur1tvfPRCMiG31ShfvwwIBntnqd0LMRd
BK9yeYniLu8/O5Chu7qNgdLGTlP4G3ehrnpYmPhuIqebP1wXb+dt+fUPxiHCJFsBpq1DJFbJ2LVf
fjVTZ7T12AfrvJXFGUpyOF69iQjdqaG4AXkV2Ggq7aA7YKxN3WPXUWqMUcDeXDX8wVVpzd1Xay3T
h2VhPAdppXAjDXoPVCQIeRpUfdSWWzPOC/iIbOHmSN2LSKO3WVQpL04EheYJEoaboAQLyVeXQB5T
BK9oWLYMHMJPG6TFFb9mAeykiRklLb1Lv4jEelNRL8DNsfJxD66Avh7cc/FfFlsTK2VdpPdmqKvp
W8kIkd0UhrOAdDP2e98ZS73TJUjg9Ygo31tT71afKnRhrLYNjnFSmyJvxazOf+CGEM8l3SvCEy/D
81FHxQ+AWnUB6D31uLd77xGKsdxUOef0lkpiefZFXGzmThDr7uHmJ8MwwVSaOHOBxwQSCweTvbcp
tl8zg119lYba/xxm/N80wvyaJvr6jWPR79E7WvmbTTLBM86G9hE3zDeaVPMDzT47TNBmGN4X5alE
KnPwgAkygvdbyfDYBEchBKCf/GZhJkVnsDviahdz5/R57G0HqxCMeqrUvvp+FH73isMa5U/WHcqq
FsAvRvfdZZjAkGhULsfDkISH0A1YbPs3jA8yBT4lo+Ls35L7xQsu1fkHzKQF3SJIPHZ8mFdcGzk1
msk8fpiMXT/3fOxP2LXdIxUqpZgPLghXmp1fS22CbyndFoOA0PEltnU436VeFoo9RltsK5M1hXuT
0/uhUIKTJXDl3PtOTfNFpbD1M7T0a1uB34W5inJUz8vFRXJPpQnxmVU6EjMdZxVrKztdNr7t6XCD
pih/bzKVvZV0/RzyfXyfEVn83LY52CzqmeJ9FMNH3pUBX1eBoIEwqvriJIn/2QByec28CQekGGR+
CCd2+os//7VZZPYyXYIrEXSyOES8eFuPW29YdYErHlTdIbsJMd2dR5tGfGuGcMS5FarjrDy+VdEO
H9Qf87bDGbNzmzSefoKussOdBXNl18AMIKtM5axHkX2jkrUQyfX8tggyiXVyIDw4djfWYD9HsW/u
7VuThW6E5zczYCgRGMd3biWTJ5tJwopLqtz4bL3YbZBgcupbLz8ypd/OfkG+cSaos7CYd5JVXxud
tFYjSBP/qqcMAJw/NydrzNO3WYfPWK2snQuf72Kjej7UtRM9Cszk+6VsZn10iOPbcBa19AtIpeuN
43nuKef3A8GI7QGxZJ7x2cSMDmWGX9ZvM8fwCdwdv1s2TRk7ni6P3hv2mMvBR6Zx9bmsDjJL7Hfk
D0RXIHpmqSrAfoTdMhYb4/mRT/c4fCPN7F9i2SAFKkP5jhDTPdYBDOJydLWHCh80JBLv7JdNUbbN
iWkkugs9XNjzueoJlpUcHXTTNFWbxvOgYBXChAB4DeNgUrCLB4wN40ZnUfyUsWyipdd5iizMCtnY
S7/MyOmB3oWgorIPaLLMn57a6duTTkU5O3yhN5y2bmkmtKpVEr9ZUYJaLbWuy+0nRQTZzERh8I7c
CDDYLioRslgAwQ2olw52RA8wdPpQELGzBlfn3iGnoBGNxDTedp7SXpVTkxMzFnp81AVabpUj47Bd
Sh2wp+teM9H2AVOvHBI0HllQAYtm7iMnCqbOLTyOw7QjEaFvj6APenJexqF/jNPlwHcdb1u1IAcU
Fus/LLXfLtKATedo6zQRYo2lmmllGw7yX+Rk/coaXC6/nm91ga5cPC9zHEWbMTTknkA86LEyqTXt
Z8mFBpDrI6XfvRVsY9fdVkKUh6ikHsnRiD6tPrhkgdJ34AJS9xSnDoeqA8L63h6R8Q9Qn9a44yGY
oqq5UCyVl2C6mc9DpBY/SevwfQdERrZxEYU7kkI6B/oGT7TlWP9JBR7MJTp13+Mz2DF30awckYKV
yhP1GoAoF3EkqueiIbsOKEzpHiOmzZ8RiXd3kxixoFMO/1C5179V1TyUN4clr24i+J8JO1rZjuV8
mbZ8aHqVfkRwzFcDG9GHJAqrHWR0J1uZFKzrWgaxtjHYNFzquf9TW0555cKaTgGVVrsyYHlWY0e2
z0F51M8Ut5DkPAEuhNid2xVacmO9eakNQJdZLt9gPByYUtgMIPmYi2J2oeZ8PqHsQW2dSdwLiELU
JiOZ71FT264o6eN3NaVYCcZGHJABAeCQJRZbWaqXvuxpNgkE6hEfBTdk6mLybRMGOYfM/78RlS7/
WE7F9dafU+de6SV1MTQwMxrSAdq88mBzmbz+gbgyeCsev5vgVQ3Za5Ek7j05LvLJZ22+KfspgjxO
/T+tFeoQsfX6JZObshozWta0ZT0Ls2HFhr+7VRbZ75S4wzO9/mebeMm+l2CPcdRTIbAiJYKgUl8s
4g2pjnar7nQvI3+dscWGDcCA7muGspOtw6Ct9Z3d0/KrsftjOpxs+sgzwKymsX3KyaiHOhXnN+F5
hQJIyBtadAT5jjvcfQk8Q8hO0LXll5JOtifFsV/LzmewDdus2c+QzB7TTrdPdCmcJaFu9R+JHnrV
jgtSAl1XjFraIMjWnAuCuB0AP9t+CbNhd5MrrOkqzVpbwIKaWSUbq7LQd0wpVkS3oPdBy1qzzQjt
k5sw2+0wa20QE/fbRucKQ0OFVdWWuluH00gihGwiNWzzpaWUbVBXkcjVbkaAlRwn8xuwOfSPnrGG
dW9irK3mvc3SgD3+DdSB2gn2TfqhDb5SKHoxJl+Uytk0aXjm7NlDjjM8FY714s6sbTxPF2dbeO4H
M5rsUwu7PcZDHOq9UxZ7CJE3+VHB7wd7uJs9El3vhzvhwl/sFM6dNWljSGOSjhwegwFb5uoI1s06
5iwem701MB70tQifS1zZz8ILsk2M/41crhgGmujd91L19ocFrs3al7ktf0btI7nh1qp+i6A3lxw1
VgzcnZiutcu8/+YXp9gngaPi5Bjz+3oIyzvfRN1a6YhRP9wHDB3Ad5IhpF1usAvlaOP9m44dUmk+
todcRhgFclZdlUh9lH7Tf+mEMAq35EnaGMsbqmMUVfKDwQv/2Bhfq4HNaVxUJ0wC8aqNTP8uodHj
UZlmRutLkfavuphf0uRWI0jetL1By40Q2A82M0yhbThE5RHjWfqoWDl8ysS7pW5UgrH2bdfgThnH
Jx4nSi6g63uWDEw1IrsiX8du77sI8qecC/Vi4FOsi0J73RphgnPTKWYvN63fG5aHuTolDD2optKM
fNAZxOt5AaO+JQil/8GAHWuWWWnNARfnKMEC4c30bq7lbdthmn4bJdldjvwUv4HJebLyKllbrQPo
38Gr89XqwtxVTGe8PSVQBJ6bTTheNB5wBLd5ZTHRRVcCl/sX+sT0zvzE3kdlHCiCrnrvOkZNlx0L
h3X2rl98HyMPRji9crBp/XMdn6toQky6GTN7+OPxdep9xcb+1ZW5qb9sreuHpVvaRwHz4dEgO6G3
U7GDsz8yxQ3TD8LmiJrNJ1UqtoH1SlicZtNDY8fKE7pdWD3ROPod046WGxyRq3QPwqtvFL2kMnd6
MlP8NdLnCYRSPe4NVEvW84Lsdv5TOa/AIgSkWaZNyETGJQNsuGhZ3+VzxM3LL1DK6irMqIFwLG1x
yl2Rwcxr8p/ZzRxuVbTVwQ4gTVA+4gFwzdaAE3snjY5aS2OA22VhXR/oDtFIy7EWD44BvRcNPqmZ
ablEz1laBADlNGK/Z5vRb86xAc+GamL09LhF9lBvk8Gx4jMKGDdcD2UVbHMZ2Fuj6LvRC8IvLHIi
/3Y0rhmjOiQyXtxC2QxCItR8rkNU+E18XrK6tveDnvz/2Js2p8IbcjpAgj0cFNSuOfMW3pDHhBDs
oJb0vzlyzQemOGT5VLHvoxdOPLSZEB1YQEYYi/RGd2QCr21YBYx1sPmvR5+h+i6IxPKJ5ibQK+Ev
4avuy7nepHYdqgczYB4lpK5DjTusSKYFFxh0ubyR4Vw6vWyD1VWRVjjjQb14gPHqFxZZ1ow65+b+
/bJpYpuPzEddgMSgZZmCr4K+nz/euthOg8mqKLlIcOrXbs9USqHkTfv5SK/Ax8QcJZ+hmTCPWrPr
cPh07ENxeWV+EcKRArW6xu9TJ1cvLbJUbhBXZZOitGUAnR84GqzUYULqpd5TjKYCyzD6yOwVjqJM
3pJq1PGnwSQ/nLRBzo9/pbE0Qm0Nja4x3EbkFLp71AGDOWS8q7Jix5NpCzhHk9j5xU0SzwZODdcJ
mltEBkRxLNJcTCRaLYs9kLGkuqkiMmvIS0o4/pNEdR462NkpN9IEGxhtiM7/sY20w/9MCQfFAFrI
pd+i5yhDo56yMlEJ+gr64yIAhwf7pdsxWgYDzsWzPCELiW/+FZIwn2JpW/1BJaCDCFHhOlnRhDlY
7lo73lShIhUpReewwijLXCybUgbIiKT7zyKdbnup0tUXOtwEpDrkCyowHCb+augCVRzGyizDTsd+
9UmYhl0drYKkAgc/0LhxpV3IA9002YnhbBZ5D+dOiv2shBcdJzhrCZLOmpoToIx70t5IjwKlh8VT
QPf6DJoH8uPK8tthuKuGhAkO2vymhrEV5dMTviaUw7UOaaFdbvbxvhgmERyqro7NLrLyRWGwa/Sn
647weVcUTJN/pnsxhx53JHL8shPdc3ejdTTOLaoRzatD43xTAhO8mOSY5FE19Gt8Humwc2B5fTX5
iDjEB2/NXVMF7qPIgvnGzBqQN/UhySlHxGHRfOxaL8x2jmvK6sw/GSoiRRWCXI6DkEhTa3jrrFlc
EUBp80JGUf8QCu3zQxFDA6jE89S+7isPqF3MRMZxFQ1/gLyMgra0DWd71rxSLNTj7wjz55eAOtxQ
LsvxCDsZBv4LEoXuvS2zFrQtw/ZrbY3DP6KHC3PA84qktURSes8c0ZMPvnIpfLxo2vLYZd+4K0RP
WjKhlGGbygfJcVDutSmzYlcTffcThuTkbHI8iMRcMLpMDwVctwwbKBndK/jD1R3AsJCoKsvN/c1S
tO78j3n8+NSlqhn38dxFPxDjSEPGayoZM3oDNXQIXMPeZGnYHBtfNn89cBHmSrZFNl2/GPvOZsv2
hZ90epqn1nrjtSX9CbUQCWfRKEdx7IPEuTd0Lf6udnRxlw2wf6nOWo56fvPS3/mqYEPcMTDAsoHt
nwWGkvGlhMRmbVJsGbSKnEDOnSmX5g2HTsjQn0YJVbXj5jhaJuHQt7mhR5NEQlt3TxKCFEQ4tQhH
ytBV3wkhHOcgCJPTGGAl58I2Bdwbp8FOGPbsLTeitsKXJcXWwd+BC4So0LQBrzQ64kyeAl6p0IIc
eHPoZJoRXhlWG9RtQfFWwUU3h2ocqx+rnBCnjcxmeWbzycE+BKDox5d4VPHRO4l4gWFePPMbrdkJ
dGV/IvZDfDgBPdyBIaCLBqnXiI/zOhp3Xd0G1i6iB272i8eQfYMzhe7Ts31/2nVI4DQ+VxuDX4/n
+zNfTNLelQF04BMi2Cz967qskltrMEO6tYxS5TEBzphDiiWEDavF5DwDOoe9HbLru+V5UqiNmACv
ohsVAxEnccioLykJCU9vibLFD1cU3HJmIGgaTbENcTPfk+k+fROhSM/M/jZ8oioBaKrL2yceRpt5
RW3VxOEEssQVb8aY7UVkUzl4pZzQFlcO57ZeWlfs8blAbuakxF3cc/JecRJUH04TkHnL04uhINUw
kjYkhUFi40okHkJxEB11mufpSzczet6O4LPGNeMD7zEHHNZsFD/DS6qhc20mz0/XoGOdizXkNt6U
dCnORG1TevUMXavPLrC67pVxan22hsWk+LdMm59o+/ytwqkx7Jms8eyxDqsnEKBwIn3k+GcmcvbJ
STk1nCzR304VlRhpyoXZp4OHjm3QDP/y9syl9VGxL0Q9Q7yZg4QSd68ko97tXgGGhfOfm1QEgqwq
hxHet/Q0MgVKTy88UBAS0d13toNmGhZz9jQUNd9GMTuG9CM/nGJoPDGTpGlq4n47Gxz9KwfqqVmX
VqXnvW2sRO51HkXefrAYh7mKZ2fVGjX8RA777V1YtubsIMppv1vmyQWChrQbjkzHrfTcEiga7j0t
w5AKqgQiYxguPJWTF6Fu6ii5sZZKqHwhriGCTdi6wTphJuvwVYc6NfaBtcCQf7HhHdXFD/GbH1zX
b4InybDZXtnd2C6HsunJGPMaUweH2e5kdOS2MAzE8xvUdEjph2HRuOxLPRuk+tpuW/FSY4skbwoo
VPo96LFuTym3/7//cXRmza0y2RL9RURQDAW8SmiWLFue/ULY/nyYoZiK4df3Ur913Iju6yMJalfu
zJUUtbCn4ctun40W92bYQQlZHpy4Mv/hTJ6uQzwClVYpZBeCD8J8nBtoBuE0Qo05trXl/cPHwJZO
OmbqrT1sj/6RtpHF+2qgh4aDjwWqh2LI9FAW6YPXOtrcaE5ig3sRYTiBrXc9F4l3XPyALmRGKxS4
rE2A+sF8D0vqJXkZUJEstpnJvvPZBrh2KEDiMD6M1e/kYYpe6bbHQ6JdeM4bEVdIA70zAEisiqa/
tnBDmChLzUicNqn7wr8pep5cEywcZ3ZggpmLKHPKfL8enlKsgodsYct/h6iZD8Tfk3PdiA+zYdUb
9vAbr8s4wV2hC69ZuUBcNk1tLsTxDfvoAxmMeVFLnO6VH4l38qh99jQPpgugCh18bfHeZQ1iWFcP
upBJ8rmUCGG18SjwoJ8z9NR8XSL0bZWRUUh4731oK0xbmwKZ/IBdIoE0MpXBDtsYe307yMqPpdTk
W0ubyqjdqCcjP7ezjVFJC4hhfRPwWegoWsQGWlqj2HNFS5HjjF2II9WZ9Zc3ZKKScuJEquvqPk35
n3dWzAN/Q/MAoo1dqs2mVWF1KnJrlY41LLOqnL+kXbaAdxeSKibhlKNj2S8xUvcmKv07tUqLI84p
qA11GXzAj/kP1pEDhlWPj/gNef6zYeEhQLd1rxOXqBvY4IkXHorqFtNj/NYbvbPLfX6G+Tgn9FyU
qYChn3ANcJVdXKAY4HWag/5PuX1+rJQpWbvmWDU3QZqX58CK8n1XZPKt9gvOQBbZ5I5aSMGrsSEx
jlvQT7IVZ4K3SV1syYCHomDV9IEFNI0A0S4ZaKTGCU5url9aasDzsfYuqSDjDFID85omLMMmBUqJ
7SwbN3I4SYEZPKR5Iq8JxrezL6gaQp2GXuQhmeK1VM3PwLQxhMxt84tebDBITOKB810jr9qMvPzD
1pNtIU3VHBYIZWpX8BMwtzjXo5pPr+HsmLsGAk+l8qnd9NaQTgfWuWYU6qLsAc8yWZCD4dl45rGm
bhFpOVdb7SWDGXpOo/LvfNbsEVxj4pWbAd4CKFBSUfiS4ozCb6M0bDK80TIB3kHhGwgC3GMHIL0u
IvVk1k6zFYLHL+TyUc4fnamSai2Wzm+vkxH34xmthWCHJLHn8NsPcDas4ohI6i427pxL3gRQqxRC
ir0urBFHAKJPgI3SdIKdo3RxZ9jS8sPxErsP0Cnua7Q++QtiEmWwA9R8LwDiDUILIqZ5sB9WRBvJ
lvU5Rbf4JUpAZQE9aNy5B17JdmVq2vIQzWiz60o8MnqWHv94we3zriNjV1qnSdnMnEalGJCvIJ7h
MMcwHVZW7D1D02KTxv/77L2pal5nsx+oLztizbeGexRwgpDhVbeOnC1f70Q152bCu0veizgysVTy
sqBDfK8bttgtnWdoZAGrOZwbMT6/TKW7JGfk2fDOZkWZ9UngQ8yNcNZ7nEc85vQxQ/VM9AiLMQEd
FDqV5cx7skGjXrfV1Ns7MqpWsLNBHB3qAMALxo5Ea6STpsnOpCOaZtfn7Fg2olO0UQSyU2BSfKO7
OsO9H8Onff6tNBROvp7YyK1xctiyIAWxBWfaT2feJMo0d9TIoCTyS6JzNqWR2D61dCtaRLmqNvkF
1QGGufLn6MsEY4bdpG/SJsyComD7ZEfti0kp4e8ydwC06XXivMewW3PB9xxx/9u0770tcU/2h6mz
IFHXQsE9NnOX0iJIAZ+9reeFviCuIg43JovJjceVProtoMl+CXHEckXEnswYSLuvXkK43RZ8Pjsb
p70CbPHP4ov9qpB9/Us1Z8Z04qVJPJpWOIfAHResJx5v8qze1PrsrALqXpgIgtSgqEbe+QA4F54C
vM7Q5yL2OvyezPwwNuCw1rqbg08jsgxr7WX3zBBO1sqFbTq3FquGTn1iLwXUxoRgbgeuFBThWLgR
qLZug37r4HHC8Gn7c40DY+h89CbuM5u+duA1WQWoqNXgFzA0dGMl+alDHHERvms33bNxM8yDa0kc
fDpSJVBDrX1/M6menxA8EjmsWXHVNnubsru5GRb5e3p0NIHl8fLjnWJjKq6yiuutYMb3Q9ZZvHEK
ISjRick5SvjT9OFu+BzqHDJNpJwD5hU7fnZ8rHVXVu0dBRtu7U6frrDrZgvs0xp2eeFbwRrziHTZ
y2LHonzL774TDpIuBBXg3SVXivbWCb7j5yktKIYkw9e7u1gao7thCG/t1xQ8v/kiuHIZEKK9NCC8
wO8zxIhS5OcBGyA4JAbhYy6N9ney+zvKvJyqHYNg/Dx4BEY2qhbkyiHTTP7ZlCL1S5jUuoDT4Opq
3siphjfr4QdkOd/fXapMpPIfzGGWeUwOrn+cSyv6N7lDRidVYae/cyLUuaS8GikFygvf++IUEf2h
2CmxBAV4gVq2qixZ4Ix9YsOrO2RcC+YRUVfsaklsGJAyvPQbzUBrlFqFTylq5LGMsWYRqFDzM/83
7ynAeKs2i42TbpsgRFtrQvXdD4vYyQgZVRo3HIykG67ItnnCJr2vgLCK0eU22eFKulixX7ofRkSI
5zDnGQKP02oK3qFBDvl6irLhrEcS/uGM7aTaIDGpZh2T9LvhieD2m7UQ+ozEdd6K2Z1PLR79Doys
8h4hNVNNQ/dG0x9mZlNetC3LFlBa2AqhTg7JnraC7p851NmP0aXMwmOHjfJgETAWe5fT+mUGXfkP
TFHUPFYWQdmVssrlYWCIubZd5j5UsWIdEfEyBWYz1sZTPKvaOJddU3wnNMP/OX1MAVijMMciDChq
Gej/dEL4/RJLnu4olAxaA6qaNu2fu3mQx9VIswfJQvE/uEbiF4969ejHM+a0jLDfDrcT1FoztmkQ
Y2EFCa6la4TsX3oHawWeHFij2TnzmiMEwywpUPud4pY+WzM6O09FA+B8k1cSx5oyHFabrQLx9Qw7
01Jhi9nwR5ncyymiMNWboHTMW1OOkXbb1u9Y5mQtKtDdcxbcyGHT1uWKLCYqTl4VCkmKt46wsDa9
0JuThLUqaYRelcF31KQtGgpcpcWeGeka/sKGVc02VVI+SKNzXmFk3vJ6fgHE+Fik2fRoTDPlDe0k
znjLYP20SXwlLzs/tPykUtDWU34oMOIepKWxXOBWTg6d7uSWUybfY8Zunmn4mW9s85cNNzxqKifP
+MLAaJ4o6eX9bA1yozo6uzLAU1vhd/N7LPuXsXJGfAtZtrYT2ztNRIcusurwPee+caz8yQzNzv1c
+KFsIrd/bgDWhBXgPbwJNNvh5KlYzqI8so9tCNEEXqI/CCq8s7D3fwuiTk9GD6mA+T7dJzgp6X0u
gi8lQSXFQrM4U4i3q6guCt6qQ7edA0d+uUCV3o2kutOrBqt8rIRnXuwxidbYub4in3IacJGewrKq
IEAghTRn4k4vCyf+qicdAF3LaEPCGhmthlP6W5vQ5eZ5MI45dSlPZQahwSza+RHzIO0YrUGjkO+3
J3zY5SnPh+xHqRj4R1Zm+5ZOwKuhh+Vd8lCGXGM9EkLu8sWVfT5wfhJtSMCOvk8pyUV0fffPU2Z/
gql0h1220W/GJB/G/tKegsZvzhZpJALzXbXHxDW8DVjEWOx2zTVoPG7XLbRIw/T6l5aqODAaJE5A
68z8u6qfLPGCdd+W1quJaXLtu9I6wOC2947u7bcoi+XfQMZt11q0A2FBEI+W6PJX182aD9v1ud9b
NeljiyW2ao3imZ6wZrc0JoEGUtIbAySKVE22E6X6o3yl2oCRQMQrkCROWsMFj2qc0a62HdReLFy7
CG4C8Reno56HeqPdXGCOZVTBG2ZjQwt1notL0ej0DSZQgVmawRFPybAdhOz3rqzGC0hXmL6DRACg
iwghMUBdJN3H7gLZ5AD9YMb4ko0+K57JXzEuB4+cLLKEaz17D6PjPw8kSy55sjSSt3I3HizTKL7x
497Ij6hPeyCHEyQDNtl6OtDPFL3VebA1ENE+Xa5Dp7krrV2NIYKAKWot+bluzw/okbTwR9pxOIvC
GP4RAySzyp2xcKbukXfcp1ct6XvuOmMInBYpyoIBVVGxCKW5Q11H43qbUsj1SUX6h+nf3VlOw3sB
wiBpVbvz7HVEe9KtACOlAWmUG1EHxR50cPNI9xhJ0HL0DgvZoG0h+gNhOxPXiAqykNZvLm19577O
eEI++SpGGheMZ0U079PIuTJgnqjOFMPRUuPgqQHiNxAmqqh63isrcfYuKDbqvSEVsmSukG3icfkt
RTJj/e/1dhENMapxeBeGiWucNlnJNjaGjBCNAzolFwGOtzGdnyXV4FTgGvG7bJtoPVPZ95LrhELQ
xW28Hygo4zW32UKuqnYhokAmDkUen6j1E3edG0p4TmLlqj6D9h/b6mtR5VOiXLACnTw3wEax2pQ0
ZPC/kZMZa8w1Ba39e5ZU+pnvRK44r72dIPWOwOzq/0zHDD68ESNkMkG7bxq3dDZLjJk/hiIG9xfT
TFgtsXix54YQh2sR8rQqak8pwr6JrMaFncGQWzByetkrdxC1861yCoulgI2H0VwdZAywvFC4FZwa
BVbiYmiAY14L12Qd2tXLpznRAzJFGPJZFlon1rP9xhlpJRQWhgsP2vqhiYKP0QXq33N7uqWxn/5D
9MQ/oVLu/2ZeZ1svlV5IwoCsBzNhhOaq+h/LQ7Rm4qXfBmWeBp/GA/VX21iNOgZVwgGCoCj9Qpgg
1AK/t2mOfoLvJpcBdz+U73UbBc0+Hsv/X0jJZHAnek8HU38Q82N2Z2FVH3kbJ19FLK1T2+o/U+NO
gI/2lTrCPjUW1dgjxQDbCOjcWvSWhvBRxQ+ssIiC2uzMQ9xa5PoLc96afV89kFUBP5G3LFK6hLxo
ncmqISrNag68XvPdZ5lzyXwdXYU7ZVgEjWRtDu4bKNj4DQGGFTSOt6thFOnniLTwNImWJGEJI76B
RXmhduBKa4H9WGhP7Np5Sh9tQ+h3q8CM2+eiv2NJ76hXQ/mnxs/aXRAA7WUQtMl7gZR4IFhC8lcO
eo3GU7/UjokbNh+bTR1E1hquk96it8nHlGeCaTmhBhHLNum5xev+5REQMGw+o31jOxMRJNdi3yAM
hlbRR7el8EE1xLTj4VOMLtqjXpjrNO1IGL3sbzJgxGqmqWNMdAbeVqQzT1BWoN7g0pjeQKnVcSgD
bpwr12TV1se2c57nVF1IL7LLF7EVLojuD0asxBnKZHeaJr85kqVo3r2WC6QUXrNBCZ6/2jh5AhKJ
kzb2H8HjfpmOq/ChItatSouIjkwq6xaBvdj27tydbEtx+nAMbqUc7IOYi9s9HLyhyApCfW4Z7E76
cTcHfCCjVwzNWo0xNzPf7YKVxgF2TYlTHjX+hmfP7cVr37cSarwJ4nATkfbsV5XkAnySmSv3fleZ
B0Z3sZ/mtqEng+v9gTuTydhRW59ysaNDTtL/2CxcfQLWDGEbSb0ZMHQIbMpt+zTXZb+v0ml6J7Ff
7f2+AurGB+tBGGQh+jw1arkELSt1czKSUxvU9ktm+fy1fpcFyEp8wXegxnA12txY50byMqWwDqkN
AAwq4SU569GkIEJrGLMTgS1sr37MUt9BigTN6iTfTRfVoRij6EOb/QP4MPfJSu8cs9KLopPdyeRa
1EP5SmoNG2wBzDQY6J9lZTvUX1WGSMO20fzNLcpVqr4ewtZrCojQNT0XxhDdqPRgowj1+Ifabecb
ostu5OJKigfexlmIct5VcEq4KGKRrtAeBzvsZmrcjlnHnuqO3A/TKLWTkP0R1Y1YNTEwGvWMDTuy
nJQtdLlszKKPd9GEEMovJ1tXmbBnfJecKlHDXGAvsv5NEt3v3Kn33vpJp7/Yg/FXgPQKXYLk/+ZK
YAPgndGueuqCd6lnv/cj4dZVMLvjGJI2L27IJDm8cNc0ni2SKJ9DpTUOCdeItrJ2o4d0lAk+b64J
G8qN35K+6anMkM4j/ibIY7zBcya+qaIlwCGLkVGxQSyHDc1HRJHCC1dSvHB2H4e4E/1tW7rGLi6F
+BdkI5iPO3CdJoCE2TxyXxzq3QkBWc0z9uUWumA0A7SgkTstp542YDp6WBsWA5Pr2N4IyyxPwNQM
bvezh7JXFPqQQh5iops9uhyUH9IsGOHgjIdv1y7NbW2r6lanMkg5QcwkjIVg8Rv71B3UUc140KYJ
VOZAHqi5Dh6arG+/e46i81h43isRrCGc456lABdvl4Ynmx9C0y55sEJMrtcR6vV3rmiPZxU1nQVi
8j4lX3LLEjoSQ9s2q8+MteovqcpkSwEma7bc7B87BYbBypP0V1k2LihjuJdnRc4Ju172sAQTpZWz
4bxVeF/Dui+HbRwI727/U/47ho72ldVkdLDtMnqbm+Ghrpf+2GdA/CtKb35iLs4bkh68NubOWiVA
M+6gFAFqx6cFWuRGf8Qa2f15nR62/PeiF8M3uQ43LrVzA2z9I4xld2tx1yfd5c1nGYnpUMWc22PJ
2gYJ0uofUuYiRXnsncaly//GuRoeKgh+F9clPYbZE6q6ORExLMrsl40/b/c0Me4cXd18DxMlsgh6
xwlY1grkc/yHkpVfuQaoz3nSNNM0WlSvi7beCNOhXnR0D65Vz7AdKG+4BtCO83syvEIcctx3beCz
I5TvjVQtuPLYLmibOuKcrYYyvllKNw9Z02sA9VNTruhfG59AKOotj6hJ8YLhH1HWg37noTRhZvh/
nq2xlu42+bE+9iBHuiMticOefpny0sIBXcmRa9YKMG4PhayoDN67afyZuwOFyATR5KqIp2KbjjE3
TCThN7drKwK0GXtaKK23HHTnjsoxHzKUSf8ooZAJ8yncI03cgszIygI99//uCZIctqYHF2sreTIm
By7l+IfKJIr2uAyD6UbfySDPWIjykFaJ6BnKhmDSh5hUg+G/95K16wKo9LaVdksthH8vZPEz+qCF
1f0HhDO90pPlpl969vm5TdwTeP5fOyvlT2rt/oN1SB4WfFjF2ll8uclcjsUYmfndB2xKQegU16vR
kIy6PbZuZKXRUWgKwt5PslK7KRDdT8Kh/v/dif+FR9ChQB14JK+QYbMQcikPi9G0KWptwNKK/Qz1
j8w3Kt+07BufIpJGv1ELCzVvIgkTr3T+xe7QIsggiZ956wTGyuXJIbHSNQePjL3ctpP3BbYU0nw9
25QNgZTZ29Tr8YtKGNvYNRCOU7NpLKBVIU1KYMh/wFOUuGSK8MQaAFB7WujKeR57sBDkzZJTkE7N
X9K23S0KqpxIbtN+pryVjqRpdRhT1PpM/Ud2CAj1nlmh9jtDMg+lpYsRc3aMauNbfbovzLYtN4Gj
2psw5PJmlLE8zbnh+hjzcA5ibihx5yGlSL6SztzCiU/CfnLTo22V+Mumqb/hCjUPAUr0R95k1oYw
XY6yXXXuQ5EZPcZOJjP5qGyj+UhZVPLSQkJRkTMTJ1lUup+wXn52cTz/SKtYHhu/z6+zWlzeCfRa
+I0prqKT9ETrsnp3qFMN+8j5D75VRy8FSNOu7IxvY6T8ZrJ1uvdgid1N+9VnN1no9/eOiqhMJNKV
m/zkGD/YBFTWSVLouBq1nZLFJ3EGryP2QJqBr3iMEhxTK7CR8hBraYPzqbKnO4BrpRNqpeTILzsT
CrwGMauOWdMq/Efy0/0LceX2UnHHo88z36oRG+9g78HC2LsFrwOikTNfaKDU30uXGbAjFtT+LNBE
LvCbVlXHKIXIGBM0n/zqYHKYkfcPosS+DApLlIn4j42zkG+aW1OwAqf2TiiCNLVB2uQzipR+IK88
Pi1J3B8qjraKNCylIY4kVW7D0sDhC9aBpcvob+hnWLZDKYtdGkTjKxCV/kTpdXkT9/4RUBwOlleW
u2wSAUmhqXUiuBku7g64zVgTM1ICN7ckrUzFDDdv4tY667dUnrpfDFLjtK2Gnq5A/MjiJPF7i61l
sG6Hb8Ao3bLI2w0KSjJntvOBVJsRgE71CBLUnymdcCz/PI+TB0hjSl3U9y4dfgFoCAtrmEz43PHi
bdo6xcUTTJICjHuGZOvgknqv7rT7JwRnITfg4awjfjN2QMjQpUvtn+uawSZlRHph14jy1Jce2780
o6zth9Di+IQCHottUo+NWo+4T6aTnXR4eqmsi7NHnDcWDUrcb35tKUx7XRYsUi54/rsa8HCSfaJE
4nmijDRZVsR9MDSLfHLLdan4MBDcZPGo05bIxZyVNqG1fISHiDCOBZ/nGF8yFUP4lAMuh/0yGRdd
3PEyuGQxmLWcbPQweflzHjg9apZIS3Yzuc4SOnkSfAxl0MZPI26kGwwlDBJJbhCFhs+ygRzI0O/Z
drVXWDuYUIrK7/DniZb1XgAm6VAa4s7P9ILlj+ACuSF/6cdjqxexHGFZqhdAzADhWpbVwBPq+ySW
eSLyH4G8svklRcVp6SSwhoCU5QbftjuSnwy4XaF9VWQZTxZBVx6GtC+pMPLjvthroGDg7yegYCRA
Fdg3CO3mbpQdAZWsyj9GTKqMhYTm5N2TTCecrlVwWtKWbyU1rQVIH9zfNSQ+C+mM7T0OWq7AXhmw
89ROAumjMWBbbKbZN//yzqAKhayUeUpBAnDXrBVwSv6RJG26dBbw8UrXPY7j4HkPJHUUz70SFCmb
hmecZqHLaGNJUZVhCxpFnUoReHsq2czmMOYFFDxvSsX3nW7K9Kvb+p/tjt62lFRhrDL2Cy+sXruF
KhqoCduGCrXxlArT+WfqgatLkfjqAgTCudLR4r3HvMy5wqKDvnQRl6SNwHpMrS+wsp1b1sBsAk5X
yJ3GJ7BT8wCfViO0WmXtbzFdCn/jlSxUQ2QvHBn0HO3GphifLfTWX6PPX6kJBt8SB2ipZNlJNDiQ
U/T8DVr4iOkWT3aUWzO22mZ6hrTin7jSMHjEXM3fMc9T4EA9KqoamPko15sAGOeqsOx3bo4IDLo0
dkzawVvaTv9mO0u3dKdw2ZMD2rpTBvsGmz2jBDEH1O8+ecJ3QfUqDoTkzx7wdfAwAK6WPzOv63eg
TkeXGOlqomq7tsdHGh3WlUtCHDjcIyHJm3+PKwYMkeRu32Xn4l2cxpZOc7i4mxKfVSgGSWwP5iF1
i7G1xUFFyFWqbG91XYElxB92FqWIYCll80CmxXtUPRL8OqKVC3TBPG7JmXxgcBwv6NbmKYuVdzBd
X3w4fR8d4eTRcOUbQf25qCa45PrulYqcl2LA2D6YQfrfzMV+Z5KxJlcLaqTGYFMELKQdvbJy/+xP
1nQREAfXRW1KyKEk2PA0JC8NCzN35fT4Q2Eg3pCXxRuCoH9Br6t/40joR7++DynRBewQAEscHP7J
K4S6MgH47X2UWvb93amfM5VOlvCfEuivYKLgJpTCw7rSqpJY/eJAqyiAXQGJfi/99l/AXn0L2Cb6
msEo/UV0cXMz1s6jC9Rwm0dqWtm+sWcbhuxd+hzYJuGc8yAFkTPZcfCkVf0aG+7TwIh5ELBVti09
kQ9AHXLWqbyi2HPt45xUSRdExrayErXKEKzbcAIqf6m0W564zKLB+Td2hCneikaeoARHhGETM2Eu
HJ/FUszOym/hFxcjRaYVb5wNijI7B5x6OwwmXBfZXaF3DDgSZ/ezJRWx6gf7zWe3tGGtU66Ir189
FUQPxmRdMkJzq4HM9RZQEh9VV/ThvHh6O0+BClGCq81iwBEd3E79gPDrt9hZ+23nOO/JTBySUvY1
czxgSfDFTLAsFgLT8894S+XR1diPW0GFVhvht9MtqWdLBy9FDDOOGmGIMPJnIf4I1FFX9snDSH2o
kkS+sxI/uQtGcdGmKQ3JLprqID7nWf9nNfmlg4HQNdqykVDN5mRHZbazPXnAreqE0ndrNJ0o2WNN
LjZxm6Ai1u68rfvWekTy909uOp+A6qE1R+MLQB2HWWjZ6MSZT/gsvxIxeMRuWuDYuJW3eJ6+gUCy
YIvpk8TGCS6Ckq+7vTAmGLpY8fg4mGgpBZXvvCXMI20cuHom5YXt5AgydvbsNCsvqZpPged4OzY1
dOBmxDV8oqbTk2vtcTbwZABlFWI1+Vh4WfC4O5hI1lNz9zYwvjLOzoWz6TTgifHOyeP1hIu6reVD
g/cTP7pIQpM+XGQ1esqZVkNBCho3vNXvCYthTRuFXiW6+Cttfj69vxi3linw6JtttwfmMq5bP63P
kd2/Buwen+PWRmrKsDhqeke7yN4pz55+hOlynXD8s4cCxh0MZBCIi3YLcw2oFmG9PdSj/KGDGrNT
vfGjgRevqNXqMQmTtfCl7GjK4FW099LW+6FeEJdIXow1VfTEXk3N/qkIhH7AQHYhsEzPuGuyxfHn
qt7YzhwdCs/gtsvknB6TakDeABCwGz1TsMIgxFBSAgA5Mmvor6WpwCFnS3V2Jqg7NOQnqe6+x5hW
uPA0PDFwGceOuYLt1RMgFelDA3FoC1iqCZtApa+JMH6AtQ/j0U8N0Jmko/9hNzbBycCt3uH5r/FN
p5R8G9XkbpeW8lqE03E6MFdzDtb2cIJmY+wzb1CPdLFkn1zo8UeljcNnid6Wqrl+pArCO1u23gbz
r1OnDhpRSz72DhgDRLGQPayJKUppyYMO0C0yc8gf/cJ2V4FvGTeOG4wr43eD8SbbTQiEn47dy//0
4OOdEfE8r3UWd9aB9S/X+vRz6JzoKjmVTuiKW8wE/oWUw9m1PbpWs8qJh5CdwXulMeJzwoKn6rkm
pHT+lFOBDbseiJDy22dJ9l/aeTjKgyYP+Q/B0UwWNZ/EUsXvqUFvtR9Z3hqBzqcXSH7P9vzXjFo/
NQk15g4wEiSD4sf0I3wfyXL2aTC4NgqvlxmX56ZsWraiVo55OTc3JXU96wXnR7FyXV9t53HwX1kL
k+YoBq6UAw0mu8xqOZUaLzj79yX7kKI+0q4ElCOOTXFSU8sBqNzyhf0KnbM81pNj1nA7kvyV6xUv
JDZuRNl4/Ts1ckDmsmMCOypL78oO/xrfx0bwcMUlX4bmaFe9tcWUXz9TzR1RdE0tU2iZlLfLmIBl
ybj2hZ+KtvKhf20NTHFl5Uu6/Wp4ScpjljLZMjfBnTbC9vk2CX00h+ndb+Jt0GOxqgjXLJM9wV2v
FFtoq/wvtmel6PYwIK54jISo2Jc+zby3fKG4ZZqzq+lKjqymdY/VGG2LNv/pjALEDZT/AJSgnPky
SZkRbIr/64xlOJHogbs08r6G66IfnCCwkenTdjcn/f1v6OKrtJL74Sdt92z4cbeLRdq9cJTOG3Os
AYE4ZV98eFLKX3MS2S/+MogqSVpv6Kir/0Ve9JimhGE2w9B/dPZy1TJDXJjYYq17igGSRXY3aand
0MMt8dqfGC/ymlVVRmBqMvejW+kzy7F7gfQd6JKzrhkTvXGxMq45Qn6Y4I4gSadDvfCicYhlH6x2
JjMy9XG66lpK2Aatyg0SbLVzB9MnRzbc9x3qlS3Qs2zziERI3J1ys8pfu4U9zOBpCjxRSTWbwzp/
rW3eq54RE3WF/Lsf/GAHjv0PrXsBZd1tCphjpzTHX5kC9z7wmDiX2kh200z6a7SrKAs7RPCwrSyI
1ukwGqyB2Wu46rXFi7Nibw5WRTD0TmYJpNOltyd37l3qxeI+kLAbTa7NUKGj7jNQeg+Go2S7Utag
ZoLHPCOO5UU4MAjz0MvlzemB5rzsxPgV7yZME2ddfWDlwYY9vBhUlUnoIorUERYFVPQFtsku9mqf
wbvqNE1tEEYNiHu7YcRuWI353uwasW08p3zS5AU3dXrXCrOSBqiuYBgu5TV2sr0gwEe0dOq+8e83
O9sx5i1tfwzflgerbxjURS/JzYdOw0gC0bmE56zuMrgl3PqHjHL62+XdMw+QoLWzmF4qB8M7W1b3
l2s6DQ02sepbror2YpFFpGUU6djyh6/WdQm7rLRIb8lo4aKWQXxXNxmicoCb0LURamSqzkGvr3gI
n5TA9DzTWriCWfIT6Ko+gaGpN/2cMC3qe+t4zuL41BqqOfQyDcIpJoHoVcxtafwzly2HozM5W4wa
L4morkq1HKVIoxMQjtjbj4xDt4FtJjmhCRcye6hiTP1dpz3jmbjjXbxlT21h0L0/++LNvuPpsoAx
B4tmsTfc5GlhvYMTJ6/DGO/0kxH1j0UOZZehwtyg1Zgb5TfZfyY+Al4zPLi9G+S7CQFrwxukhdiE
RWlDzaVLA70xPKXDoKn5IbWxwvSbxTiJ7qV9qUw/lEtmhQqve6l3c4pnVplgALaav1Mpx9sSKOGm
F4Ph5QIMfDtsU6fat1kCwSmCMSP9f1GXnB281JBP2c/k/jfXAXlYoI/srNF2Lx6v9p2RkQCe+F1U
EYcjBBOxwbPLlRaxtB+3KvLHF9+N6zB1/eyF7oNjwzbnYnuN/UeuhlXdkEUfNlHdO2oPBpwa/A07
tbfYNwdStlyKfLI384Rbp15Q1INxHll/4QYOzfvQERoRUyvBfKq04yA+giB+CAxnRGWHBZPbVCUc
F3LRlwJ+/tFbQCfyy1XeV1B63a017AcFzYAVF9L8Acc//sQk6NNT4kPktxg4Vnjas+uSszcZBloF
Mp6O16gt0/WkRPexsKJD/qCAGypNekyHOJaH0sWlWqOHMMujiYGPBtQHu4frplUk9o5kVRHyrNU7
QActiRa4fg5Vc+CZPczKzJ00JgEh5UOZJuMKw45Pxi2MD6ZQYPhEx9bYJP9H0ZktyYlrUfSLiACB
ELzmPNQ8u14It11mBolBDF/fK1+6b0Tftt1ZidDZZ++1H27USDaxor5oPJGkSxZejVeh5vo1mNPh
3RppHtoydQ99tk5vHm0A6HfIRZc+RKeQ9XKtLIU6rai5G9IP/A+Idcx1crplqhTFTjtsgQCw6jQf
qwM9S/rB6N4/jL33u4ybi4yG6Y9lhrsSAPQ4ewm/zGy7/P5fxgddHcs6CPEVGgMXIC/WZDjS7jCx
XU2SJ+zb4zW1aVi8VIg1wWGSqEHn0Os59jUjMwFPVIhNpvveYzXTqg9DemIfUBf9pHIEaWcdcHpj
eGwC3gFl/6xU9Mcb8wytqvOPFTyt/RwueJJLEUu4zOG8Dxi9DisXiWMb8dzUo4KgNBMiSun+wb9u
bvs6dwaGQ+oWw3pQrn/tkJvfS63+Lk0fHivblXv231mJj7DmWUZtO62gY54LWTvfkW4TKqRu+XXs
w0RMI0EfL7Rjw2BajRvgsn9h95KvFLxtbnS1bUkD55HBadiagTIZ/vDQMLLbXM8s3176NtVk6wmW
BykdbVioB7Fd4+IsmxyznOksltjF3HFkwiLALY4V2x2Xz34ULYAhUlQcltRcVm+jz6ryoqapwLbR
NXxNoVthVhwydoIIDPTD5HwiBww7oTpCDujPVYNFaBtiIDviXOtYa+Z190ErDNFemDKBvNSQD9rp
QWHPYufrjDa73ccwTlgir22OEc8d71bsy4BXQiX3a5384ra9vgTkqN0NIXVxQqKy5xG8whuhZQVc
BFPgh1EWTj9WxPrFtdN0LLMYy+XAv+66ffoP/uS4j6nCvBCJ/ya50ZxWDOw3Mx2NsPWtl91ZoIke
IKiYZu+rNnjh9j5cyxnyGOYrBLzYeuljEnbhPo/5XmJ1x6ChJ7RaUXzRE9NfMssCnwG3A1uqWIcR
sh8vLrxRlunokCz+WS+wKc+wIVLHR1sGK+z/yJCRlfWzSGxATVGXRXdjRIoFcQ3FZIPmUB5ZPPjF
vvIwbmDmz7x3UdqPYmmQIZcFxg2xfx/TnjT/+qwG8wmkFNVd7Ce1PJb07G7GDJsRz89ubsboAa9N
eN/h1AViDKTRBCx+F0mnEu+Dv7k/eoekXjI2YNNHKnxQrnDmIMkww53Nuo5YQHSZoMpZNV3opl83
+WqrG+3H866jm6n7novwiWiITzcPZFJw9VTpGABgmNemy+zl5LRYBu0ritlXv11REU6uYQvQxFl2
GiJD2jqH8B1Ufbzr0GGwmXLyfnO7wsyeDMF7kolPPtWbAo43d5M6xd2aqPWzCeAXtv2Epa0T1Gmu
efPkla7dR3bBT12YF3pIWdonYJ1vjRfevxT9AxbgbZ2DvucRjIdEwW9yWzAgmvOmAuoJk0Vx+vLt
Wbpd1GHh0W7LTamgr4zGt5h2PtNcaSEZKaVMIhZLfbkvbjfRBFoh1RhzhNKCzX5HMnbT+gW3yHii
NQpS+KMu1L9ljX4GgvwEaiCTDA6dVziUKtyWQ4AJdKWefT9IJZidJN5P+ISwOPOiPYiouTln1oZf
cJXvZNCocQ9VmP/iRfJMyJN+BY8QO7ByLvyUeq3sMWifTl4WmCAkFpZhfuD9a55nkpnLmci5T5SK
vy14DBZODTTAgcqY4KkQ3mXA+XpCVK1PRTFQESIo6WODF+/YD7SsOT2suiItrjP2jJconncZXOGj
cn3W35X735o6R2s6WiwrKItmqtC3MhE/LxO9CmqmdKRa9DnSdFFhAnO+Usp8QT52bsLTFK6QA433
3fRjpg+0i4INmSCFNqEcjlxCu0u9YvWiGlM/Rt0iTl0+3SgOlMXFwhIj8GN2PEVxZTsVPxWx8zL5
ot0FUHDxxzpouNUkZgqADDb3burBxww0akY33OryreldA7lPgf11qKGt3CIR0XfrW7ns52JZ66sL
8/xVIdW2F8wC6BW268+2bidgpl2UPNiBx/aRhW5b7ee2hPSQLfU4HWS4EovdsfdremI3tbjO3e3w
Nta8zuX8UghX7oSx/xEqmvV2sbgt0Ye4+emVHkig54RiuxTmDh6pFCObBD2wm5kMT3Ue8wOcXfl3
HmJ9SdDpsDUi/XVR9e44JA/TBR3dxQ6WgU7fdATeUyK5MxvteU7RJivMPaVbYrdwK9hECXFg1JrO
q67RSr+rXKrprgwqqG+eSs220lHN27aYXLHFrEAZ9zKJD4719odbwPqpGS7nfbeq+RWt1b4GK/Tx
ghj2yUORvFSO+3EjZO+pl+j3qSviN+zPA1GfbMIc7g89K0pXX0LXRGcuEyAvylntsZsj2AlKWp4g
KiwVmWRTkIdOkzvJW6l8dHzrTVd2wMsFskqIdSvSwwmbxRSz6sDAVDCnnpSdknvPW6FKD6r8Wuoq
/K0pE3oJ1sr/oNmVrYCpbbQRoKF5iizVQVuWVSkZkYQe7BpJIAZwAGxSB917wS/8aapWH0Yb7FEr
aEtcCeoe+CMKrmVWEoLmFE/WS6iS/CUHxnY/RUDM0MQgaYGILOZDvswEVupJlttF2f5v1LKV75VB
fuKkOkQhQ3bLd9ep8yXbg5sA/G7Io51A2Bm+g4x49NbiaKZWtsh3wKOwQufRsnOJiZzyOlYP7Vr+
gi6e7lfixETjlLlkYfdQ9+tbC6pKWFZGQJmop3HW7mdIUQ9j1eLFDido32Gg2C/WlbMJw9qAhMjk
ePu93pImr/7UWEH2sRkNPqw8XgmxOuVh7JLg5MJ3xrNZtZ9rWByDvH4Ks/xfGXIIEMAnjT0UhBNY
Q/D+0pO51WJIRUV47hTbNIOZVIxgd1N4oPumR0Aj4NfXH3YIS3Zl4LfRYTlgO7xMB4ex/+xav7xf
LWn7HvUZ5YZFkU7iU4+F7FQyJSgSbsvrSNv7E7XJLV+aBRV4NPaQx4O8It8wOqt6PLakme9SAEM/
OUwBYMJAn5CTY8aPSrSPalniE1tpgQOLEPo6G3XoVfSjKPy+UgLElQPC+pEjB0KrLPgQeIwPauaO
gKN1JQUWtl+aTUJEDelK/cxg5VZ2o3dqI/HuxXPVkmmpzK8Zew75XUhS2aHKlXjGWf5MiYN/6W+4
hERED5F25AMeQbaZLJbpqfVKoPVZ8pyxpdxRbCnUDif9QBPI6Md7WJDLuxkH7780xAQsIvJRY9F6
j3r0uN8YqM7uqYm7cCe7tn6s42Le+SSbXgAayviw8I+bTe/7Fk42JqcrS0794UtluoO12fRa2ko8
rEXC19XPixPJyOrCXZANSSgIiAOvvO3VudyyOqLfeXLwJISmGuzLpKT+PXRp8It7zHAp08U5ausV
1zgbhhC9wwmOQLa8P4j42Y+7eBjeEcmrpW/u1VzdT4F9bFkkEaWPiYxPVV69rM1YHujzuHWtEHra
xlPow+J1KK+mrOpcM/Hyl6ABO02TNFsFijla85Pn4IBEx7GOEMsLj7g8W8IGOWezNg2Q2Ml76czM
L8IzS3t79eUVvTlMTCvF1nXpupeBSg7T3FAjRoMHbI6YZkM2n+fMwAJFvWrXBZYRC+lTM3tpQqRj
8J2zw2lOBqw100svjDOjwXjJnTGNGE/FwM/idQVcBJazDJmMA4DTFPZQmmlhbezoHsWhkig27gE0
maMEHnn0+gTb7io5F8wEv0xSSoYqbkmG0hocen8ytpaPABIo+9Z8FP8ytVbnsZqUw26H465x6QfZ
TyThHiNcZFdoVfGBb2D1tNTyryX1t088WMiZBGNIqqDbTDxtxUR4egktjergJ6qfWBImIzPCGn5A
Q/pX6BRBfPCq6dhL5yRkXRHfa559Zguc8EQaEHQobEh1hucFVBgrAY8liBc64uhrw4dCcuoV1DqZ
XTqDUEf1DIqKxeYByx4gjbnB4R3acL5fyeuiBRmZIOAi+WFKRDH1oxhSVhO2p7RlfYBv2o/XNzn0
WbjvOtV/W+3WFV0N9ZLvkhkT7JZEHA8d5ojRfgBTwmwTtKN7p2jRvsRF6cSvtLGFe+UZcKwN+JQ9
fdHin0cY+DkM0sRuZqxLO4ux4CvrYe5tyizw702yDDSvYfo+FHG+Jkcc7k2HBlTbW+cgW/pyHtBP
ZtEP+SsD4OzvwWIiZzcmqne9MxdfMhPlwWeKCL+Zx6fx7Fg9FYfA7akihaeFQy3k1L6KJTfPbQee
Cvpxor7h36v6KUPADF57GbBXAvLQZs+Wl0G7j5NYN4/AtiVjHz3So75Ywp/zwcrCkTcRLbvrc6oc
9ZQX/it7TaItvptG/QYSCh2EW+aQ9JAnBJaRaSiSRhgTFETrtbojJ+pTZt04EXf8WS52Qsyg4JdN
FQLGuQ5UieKBKxJ7b2uhaOV0Mkc6sESyK2awjdLr3F2XUHjV6wy6xTkOuZrcZONZ06KH4NKiJ2v9
3dW0010D4EW/iaiKQ9XIdH3Ed1l0+y7p0+WdqxoBfnT2vPkTBb185tJXq2MVRAnRxhEBqa9l/+BU
bunR9F5O4Re55lY/+tqT65F1AO6WzeqhDW6XDNaK3iA2jZAPS9CfiZMQBstFwBuvpQVMb505qGYe
vwGpmnHL5e6FYTem3bz1z0QV5e8gKKg1x8Ymd7wi6H1NCm98yFkkVncpuFqcNBjDzmvR1cGD14Lj
vacroXlh+CvliQFo4tgtZ3LDiQdmdJNl/Nk3ZQS3CnLMCPtx4nWxICfwtozjuuJpDQQ1A6Nqtbfj
1Mm/uB76VCq6un5funI0nwDuVMFPEHs8WAJ77JKCxbuhfDa50CHmeuc6G9L5jkX7Iun7ZdzaAtfP
Ptu6a9VuSkYiLJYP/q7OZTBd8Jw1PSQ5PzphAevFB/FeOk0DqkOPIXfjPwUNHR8sQ4z8k89BfjfJ
gRuqZIe6B95SXmDYDI/V5DUn9xYmaV3aqDaORmJH0Ahv1n4gOR8oaiVFlI1Kk++WG+v0HOI+5gyj
XdqvnYAql7ZvbuNuPZJhCvskn/7NBJ7bXSMzZQ4YcObhv8qxcfpfQcv5dHHFJMq7alDj2YYopjQJ
ddUtiz51eJKdNLloHEfuC9bs+YVAIjDArrf0Y4f1CtSeIpyM6ecB85LA/pZzXMx+jv1rlcGY3zVk
4IoHtxb0N6aLKC4+lnENnSYL2JIxK9sKAZEOh1PjFhh9PZOWuGT89CW1Mc0EsurI2491RUvkUCx3
DibugYWzzD+dtUFpDxrakR+NnzgYYH0gWiFt3+q+mNfocxzxDm+cmdL4BAn+w2gtd82cuC9Rq5uz
zMPhdyriUME3EdLDXEku7BqvUGbzHL4t1LvFNiONrige6MVFmx8Rxajnm2zqZkfhE3DgYCduwIlD
s8vQJXi28TO3336Yjj43hcIS+pvZ1Z916k5/KIgav9YSRTMj8laN8x5yOHpol8K9udkuvESfk94I
LF1Vv+IId43bXgqwHABWy3REbKPopZ5Zu8CUBhlEVN5fxfqfN8ph+qB9Iu0PxdwWN5tHltPhYeY8
Ko7d5Ab3HaP4+uJ72OBKCEeq2ZC7keT+6eWh2shq85QtdDHgI6O0b+ONDs0/TYMItLfsatFg0faH
a+8MY4CgmarowYXKnwCWyMWvlmEG0iI8O++Y0ax1MWjaMx5T4bwDVYNFQFnHGMF7vfGUs23nsa5m
jOsFENlLVGLSN0hIBYXaVZFiK3CT9lZu7TVw8HyYwdgUeHXPQ2feSgNfQd4Mvh967Pz4nyUcPD6S
N23hyUtL2MVhuYkV5sFbehc5s3VVJS8RXa6HNsE1ue1G6FV3+TQKS6eC32RnHXFDOI3s+fc4Fod3
v8sBo+m0ZXi9GW3OKoDYgGMXwA9FVuoP1/9+T/cbpqIUuOZTLFhdXrWHde9lCG8Ow2FpBVzSjtUm
3j6agB5Gr4rIXOckwGnLomqKDoG5Fn5L+s7GuJerxpytdzMGujcnzaHQcfaPhgwvekCuDOsH7JYB
LtDYiwxhYA/lHSmykIowVzHx6lGZO3gHn52nevTjNGOzwrpi56+wVndcUsvlbh54wT65bYfqhdHI
XFU9tR/kO2auSo3Tf1auMPsyr7X3xb2tPufcTtg8yzQE+oJZu3/XRMszFi9+uHM7NpJHkSZQuMIs
Ohd1l/xVoPrR0Ed9BZOdXChtnu5U7tWQcvgTBDQa936HvXMg9lGw34MUKrET9AxiLLv4G1A8P6vg
BSiLPZ7RMTtgpu/nXZBJwIB4qALsY37AApa0YrZPPYLC16aOs1vjxTCu0TUMBAyuaSS7MvBdIPzW
yrE69tAHWBI1yn2Pmhu4GQgW0qJY83pfsqWst7FZwOWTuGSOqzhVtoU1qqKtrvO3GXfnj3xU8SP/
mez1cO6ON5vpkj0qlltiI0Z/yI5cvHtMxJRuyMcOn+7ZiVjMEjSf8RyCPMXrlhrpsrLwlw/fC8IP
kVnvuRxL1ubTrZHgPur8brh36Tpp7gckmORPzYaPk0MozlN4dBRbnRgxURzRmmhpSlVeOfkuJkaZ
Vrwm+P6enCn3eeVgSnlL51rdKTVMTrGhvMap7heXmQc6VQYYfubc15u+dtQXN1PPeXZd1qRfLkTR
I1an6mMkUDf9wZQL+Yz3uZ99qYHryREfu55emmLJqH+ZFV6ecNHLrtOUgdB6qwIyOqp99gHVLiSr
mV13IQ06/Nha4hXXtS4s/q8bs/VzdLpiz1CsX/hOJPaOpJ54o3uEBnKXoeGcs11V7LRl+kVsalh2
OORiHi1+5Mk1gSNJklObPRiQkWKkyVFbv5+bgC2TkFn4IC0D0gUMYy3XDTiVBT+USfMbQMIn+/+O
sJFi1/bR45ckJgDrZvXf0Iv4ZQUmyD37rMnH88UV+pQsIj6Dvh9Y8fOY7N1lNOnVn5mntyU++/qx
MCHsB6Qs7r7VZEJwh4NgjSfcEs5Hq8LeweElpSJTFwkyuKrHkwv9Mg739DiE83cMnvTB8fjpiR3K
8fQxNoPjNzuar/ovWNl0hhvNRcQnU9Ff08GoCwJBVmxxQtzEgjDgCxcUQUci0YM5GW28KBD5WQah
F5+bIlflVji8MTZosNgRMxVOe+Jd6x0S8PqV9p7bHcfFhEgv3UIZ0LhSZUU2bdpi3gvuGoB5cP5k
1hS7kt7QlQBv0jsfuD2Tc6Q6xWEItsp/aUVj5uecvGdbbCvoROTESpNG8uANnu6e62yZWF1AQiVE
ILGg8iUwFgyJb8/osfYOQ5agMnmBLeJIeafgv8Q7rMoSQkXR9t63AS0f7saOW/O2gE2yYFfx8rgC
QaWa6eLFtx1Vmwmpza6FLhIzRqtJLuOumPhOsv2id7qihZvHgfnrQCgw3aXzKP8rSN3fR3xLTxRz
q4Fiv7WdXwLHRQ82UwIIfSCBAlC4KgLi9R2CfOjHc7eTC1y5qjN4anFVT/+xJMqyP5Gmb/ielHRF
8FTQDngQCJkJLsyiL4fnLBhZpvtD1FRH2D+efEEjh14/Kb85ZiZx0ARMUhONo8JOW8Lyp9AlXbov
2qK9YiCo9ta46pTO2E53dYv+NM4S5pRqMnVjTqZ8zGt3TxExd+lUTn2/x1jnH5DSJzxXbAINXJxi
rN+GOSrLu9KNphaD++r+jTPj/UWogejbOn7s8a8DH/w2PDByt3aAbNJ5ABe+ycOa1fJQBe8kOYMd
kYkRnFjjXF0Cz1zq0AZbZ6eryGtgwlUVJJAE5AI+HtEkv9e5n/YWSscYgCNLV8idQ+OIi0kD95ZT
ZL89Ekd7DytHh7/dPuvuMYSvQJd0e8SeQPsJa6TCx/ezjAcoYzPL/nZEt4EWGGR8HoUY9yAGO6Ya
3Q8HabCoo1pG0ws3uKJ9h92G64C3rFVkBwduNVouvAWMjcJo2wR4N5d2xlcO8T/dtrRn4mHWzlI+
Uxy9Rkc7clU790OQyFPUpp5+q27JIqR3EDK/Z7vMMAEbSFPFzTmt9WUFUUYcXLliZCZY0/wZV3gX
PAPQmsiDBTZiGI8zB1YNhdZ6mi5wFbOOdr6Ga88b7DjmqJ0IbyDMNnbkXob5yK515e3YM9boInuK
BkoIN6PFS1hisS5bcnMuKyiqQqik7PdaTcNPUN324AXyzKVTEZwbRlJqr8Rg3ts8jY+59HxzSIWX
RRi5ZPBWz338Oozl8OZ1cfYzA1VwvyVwhhvqPfL+YjuccJmX0j5xac9AkmQzhoRSmokXeQbep+NX
6eMW4dQZ0uzNGRfnFyLR8hKnRZBQNBHBtwXbB/nrLoEn95wwrP8YN0Ys4iwI38Bh04ZUldO4PFaA
0e91PPAfDzTBp3E1sHW6D7QJBF2ohv6nMczabl97BEO3gVctV6dgvUgLqWff5qzLfsc4sLwDHves
foq0S6AkiUll7dGOOdXcmXtEivv4DTylIy9LEI0z954KMDdcK9k2oL5LClLYfLCrc8c4vifrojXF
robSoDpEKrvWWHArqlWp2SR1kgXefqS34yo0C2gAbnRss8vjvbfHDpjMT4SC4i+SINU7K+nJ7ju2
12dVhzD+AQK9rILVy4WRNKwvKZvP/zK3sx+Ra6N7Eg3OgoQRLXRhCyChcepNwzetlmbS19WgCbWY
qHhXPeSWzR9twY62vyi5waCCiWdlZQZmMCFyGbuYx8DcrghkHOsQziMMMUHrmOtMe267ZTHPKigb
+4m9IEVV1PnKKOygDePPmx+sF9tHawb1IPK2fg1hGSaPzlzSTysSO9OarNUQe7vG0z33vkTH7V5A
vcxA7Zv8lI9afmQBXXVnlvSqf+u5vRA6r0Tm7WI6ZBSjtIaeuyEHOYGYcUD1e1QLnpIuyP+TmWfe
ZdABuCms+6cqqviCDcb8G3J3uCvyKLjqKk2ro4gtBUkx4QjkuqnO/9ZLf8O2+mtqKdxxwgeVsNx6
6LMki5kNuRJfF+l24g7Pc29OvuW/GMcWZKM4awhptXOUG2jIIvS/Azs4Z0L2/fRBJi12kd0ZSIG4
d6SOf9qIl/9jHdRovWwl1jb+K4M+KO6raSxQmAR4L4oEeKVgtEv8mfeLx7t/11Af7G1iwGMna9fc
3jN24KYmH8+IMBcFCEOKTPVKcfDKTfMchgWe2GnRMT3ni01fOoJm435cvBKU+Jr5/iNmF2fEksqV
/zJTmcHvsRSEZRI/mh4sr4dnodblkfrgUD/RN1T9apoUSXWK0xDiQ65zAmi3nx2AWpxKDUnmXU/8
xXkJBMCL5uSlFIeAdl+6WD87QQwG2Skk4LyN5cwR7a0WuAA/L7MYpIdKZIsrVU1MCRsWp5MDvUPL
GbYXf95LAumU+gapx9p+OmwEM38rB008DDkqn9MTWjO4aOGvt81vQMnpnWs4fbAwIsghIy3ZRwpU
TpMub9dux16dDDhSyqzeAyrRIIJjHSnugrhXQw4vEOiM3vDKirs7ycrpM0xmUB4DjIgKpaRNGfLr
hZrUAqYD2Ig5aMk4A4BnspSypC1kII7pfdZ1N4BtWWyWuveMkQPWvYq0Jkt0vw1KMhIER7DKRcHq
oMaTjGVvhTZ05r478+H1bXiqvYakRtrNDoV4kTz7oSp78CHcSqDBAj4JX2+xY/0DKrc+ppPUR98w
cv8oefuSjBR0nFUs2Exandd/5sIXBcO9t+4sVedqR48338ZpNAit2Uj92n/rRIL1VLWMHw+5o3T7
KIQzmkOHNSzderYJqrPTz25I/Dpo5H2ZlhgmaeMjeEJnz2nm+w8W059C9yfAkl8dSbJxbBaM9tdw
SqHo5mVlHsFW8ypPSj3ft2wM3HjTDakJ3yoCl8Er6YW6SjeYn5w91jZshBqSFYa/ePpkEwiLIY9d
bPIoRileDu2I+4qr97vHHaR+Xosmfw1RbJnd0I3/UNTB1S4K0u7Z67ui3dGtEF0bnutfxB1XmMnk
d/cMZIhF7DK9udxIRo8Zknpbh9e8TfkHUO5hC9K6EAHq7J1OP7Bey2GfZqtvwo/QU8sJNEFAWrah
pBAxz9+MqoDw25Tm3Pu6dB57ZiAsHJ4v58eW85SNKCuFet3NvUpDXC+x/5aDAsQRlcdNdcnZnW9j
jMmj3k11Ibp73LR5/avJcM9+B2FoR0oMMb1vw6Qfpm2Zu07ylDkEhNisB9wQyMO2IvxqQXooZ5PC
HxOfhIBYkmHqissz5iN9L+YAqA27Bvk7piEuIZJE8zElP5xG4dFZES9qphzE+3vHS8rkJ27RrWCV
cSiD1f3W/ETDE49VN9BcULueufd7mpA/rEQAPxSj0B4hTFepPesoknPpMK17Ugh0Dyv2UOBehmBV
d9EC+QA8xaruGzpWFGugBekj3lfoOexvAFu+oXdl+NfYg3IJiYjkk4TyGaJaQhCqHC9FhGXozIG2
hi/UeZsUOIqT9NyZNXvEito+/7Fa/WarEw9LIxfGrInee1QqJnVdq/kv8jk2VibPBdcCcqMukSGp
xJrtjx/zX7j1ghyNIp7H/q2ssibY1qhBXwtnMetQJ8xqbmDL/NZzuX6qVuvwZGXmE45OcDLaG9c7
Iy1jaQ7u9RCCXUjfA8+dETNWrwz/MmMEhNdYb4nXKjPR50pFRJoehFiBeMyc/mA/lFfCxQqS4q1p
2zR5HMnoH6jMAJjel+vr6EHfu3U023R8D+bKy/axXWCnUllmmuGZ106B4bmum/ZTmJTHkxRM9osj
Jvrql0khuFQrVbT0kAdPniNjlzCCsRZFrVoxTNRB8LwwH7jngWqM7zYao/wTgxEEs1l2JQ3SUeK/
2DYR5IRMyUiUTcGXoKj+Qg6ZTC33VZm+DfC6omfKSZm2eHLi34ud7TH2PULKs66vnXez3COSVp9c
YJcT8i8pysgPhz1lzaASAfsPkMCwDSz3tVy6T4IS+fxaRtW0dJvWCv6fN4UU0ZGr7Z+BXfbNuR/S
egWjBnLSqAnWNXWn9isTM4GXlFlwuw6xn/8kACfv5oWmxotXxC27unII9VGMKxdQqHz6mOVjwVKm
M/BdBJdWYrRsvejxncNg20x99EA9NFduEiBsdsu2jn6xctbPYyAshA1Z297u+fgd966J1dT98uD7
OO8TIXFnu5L42moO6eDsKa+D/9Uqx9LH4Nvsr+J+Wp07Cy9C0Ieh7hCzbXfyCSjbHZC5Gm9U3Jf6
MYqjiTQck5Yj/6E/SYLdDqQF/VLhmW73nlLkEcFiQsgmXjyxXpVOlT75DnQ3N5/petg7a2+il7To
iJRyh0m2rDgBf4DuAluVk5lz9vz5lL7Xk9viP444melTgE7YJoz1u2SV0Z+VlRJVzTwF7ynYDXwW
Jdxl8hQOxZncCkW17dd6infMRML/L24I8G5hJ7MlhvvjLlyG8eaza4JgAFyIJCByASuyV39wqKkw
bEHhPoasKSdR7yWYrpGdkmIOAMaF50RkN0atcgeiKCi76WHyCWlbAKb+1mcb94ZH3i0PBbeT24bc
XaLfDcBZsFaZMM2BpXRCgJUq2Ms8tc17PXQdC49iXFKclTdsJ9Mtjr5DxgWVhO8IVAWkXlp9j5xg
82NUxqK8esWYD/3BXbRyPjXYLfVLjzFcxiHlvXOBuoU7z3j8b0Q85NM3CAcVF2Muz49iHt1y3QQ+
Nq4f1w0LPjcOlhggMVy29YSdf4gAsfAj/tIAsNdP0gJhCkmnqLPxtaU18JXd7ZxSoRCl/wBsj+Wz
MVEA3hunwrFy+Ay5FSv8TpR5yvibviePDgI/X34vA/3GWZWyZSUW6m+iJcWDrdyUEYIFxY2blKbF
vR7T9qdKohgBwJP8lbhBeAgji9Z0W38vF+zdsvvs8jn5YYUXtb8nXhSURuLr5nrkJF331oBmgByP
BviSSIM0UAII4v0hovV36WSaUBwXO4J9dJLTWaM5dOSILfU+nN3pVK2uvnbZlAxvmH1m/+UGCeiO
gxhAFuz0aBbaRMaEcyTISMy/UldUZ6+smAS/p1uSOfUd2mqOlFWEPzQTMYgW0ZCxWirGg4kj9WgC
W56FKs3eeIX7nyLWR5YeZz52NHptzF24CnqqkMUwaK08kgdyCq6LiSpfj17bMASNPBvR7DvIO0GC
pILgBFDDletz52Cz2gW1nL6atJ7jY0lx5QK7KYnpTPAL1IgtSPaGKkIOD/AMUPwTMa9fDUswjKJe
sxYLMQje7Vt2UuENfskNY2OFjPQbC7poPacEQEuGniUCuca5aE6ZtB2ro0Xfs45sOiI5svH/jFmo
3yNn9ALAPcskV4w3Dv/i0Cz2KWy68Q4TjzrRmOOQ3SkFhotmAkWwxCq+Sf4NiNe4seunP+gciJU7
T58ueWiJwkQ81LU1X+GczzU4cVlKKSVs4lcWTHzGtRMVDgdZLIl30sslyeTWhde+prGuKdzjiMMq
ObbcrxPYKBccqKiLKYTsas91a8WHEQfa35a4cJtjO7IFTfEgB/DR8Ree6nCWJc+97eQv3JVtMaA2
FAZdYF0xTvqngLgBv0OxuFn0jAM2v1/7umoBG0TWebJrNFFoZuLQfZyNN7gXzjJChExh3XdH981T
6To6+VB6dOQNOSG6c5YIcTAEMS5U7C4PQbCwk3Xy8H5htOq/bMgOdosSJ/6isrT5O20M67txFLc2
ZkG1bSM+1mfaEfP3ni3OFh+sln/ZPaz6QndmfK1HenW2ME9j9lAFRUREiWk2uILcL594LxBNYiTw
nX2uTMz2uqjJNR76Wq1EWKacR3S+GJB5QIADlF+a7+hEpUn6f87OrMdxJNnSf6XRz0MM6U7SyYu5
8yApJIWUa+ReL0RVZiX3feevn49RF5gQJYiI7q5e0FVdLneam9ty7BzDRtwBKlS3j7ZGQvQgALp0
TFAe40a3VbTzuZ+EuqnVqk9RT2a5q9upJ7uXo/ahcEaNOeN0Lmi/mYCT+4c+YlIHGSXX6v4woF2M
P4/1EPtQ0Ok1ZQmrdxmTYdCKarIP19Sw1zq0NvWtRM4g1TatWdCHKR20QCCzL4Q3dk8MA/hT+Vvp
VdsxttgVI2OUjEU1A3XLHNxaNu66Msga/RN8uRH6355Ga7/+HEqo8r42Tt4NbwHqaIX/yyXYjrw9
/TMuGJjvAbj8wWnBG6OwljLS+45cb0KGw1S66ycQWUAEcURPhNEHayT7fEdN35l2bS7yP8LKyLtD
ZGolDSSjlGZ7iHjIWsb1BgaEsq1KgXDKI+2iIPgRdCYe6ziiHToWeyMDH2c1v//9r//9f//Pz+G/
/L/zD3kyImX0L+ivPgACaer//rdh/PtfuPX5f3789d//Jg2BpdJSMLoQtbkWFS7+/M8/n0I03vir
/5eM/bRh+qr407ObstyR+fSHRE+Mb7Ygn2DajzltBucR5a51dyR7qRw690NMXysEnnT/16jLHyMU
RW60IlxmOm137qBe/hi6d6Pd8+7/iA3gHjvDLNzvBjMtzYPo0jE9IKTCOHAZB4QUr1yZoXzLErqS
toS1X5qXKwuTHpAWaP03YsX4UKUjsiw24DilbP8Nw5E/DQ+Cq/trGu7ldiWEc9IxTGrmcMApxN0v
FwU2RSlJgfdGAKSv3zqytSGObEwr3dCPpfW06bk2uOaitowPlmDuFCJ8y014naWiLFTQTd2h+prr
R5sybUQRq2oJChDYnPGJGnLX8RAV3afeaD3n5KckNm/ub2LxyaTuSiiFHcs1hQnSynUu9yA4oMny
O/1pVEYHPKkY/oA9r3uohQ5VlySo+T4K4T/eX3X+u76wWmkI3UBghSomhmIZ5mzVL6w2n+o4sDw7
/wTVIyIWReakb7qYyULGiKdmSzlY0V9GcfYxcFDnWDFT68bq0lQm1ir4D11crt6Cla3qWs8/eXnf
PMWptD759QzThR9xZanZ4pcblY4lJMA82zXN2YRebLQWUqMhYOaf6obMMgP4sWWYqNq3sTvsK6U7
X+4f7PJzGsLEIMEbOhZ2KfTF57Qg7CkHxh+eUJ1kbiFw5zYLdQyI5cLsSMGfvpFNeHx/1esDZVWL
Ar5pCIJwS7/cJTUONkrz7SmPCdE3k2b/FdRUsOmaadPPV6+FmVIZcywD3tOlj8E2S50Sm/dE61x+
IVCEt4RxtHCuRjFNd3+xG8dpStNQjjBMGq1qYSkmQ+A2petZGGge54e97s9xnsaBCkgwv0ayjqxk
Ehrjw/11jWu7MVnYsfmK+FFXzj/shd1YGuBR4SbeE+irU6HJKtlXEi5en1oLEts1FPVhP1V/prbx
zZw1erZx3aAz4MFYUeFtbQYfevI5F/6XD1CWfHbdzly5xDd+o03CSRXapuio64vfWAaF39eQVzyN
JsokmyC1KcsxL22esxrdxzDJy2/3j2XpcLFuJfBT2BlHggu5PJWAbHlyAs18EtxtgIHMDzQUBcBH
2zA4S1ikjqat0b1n/KTZhwjkbu//gBuGjr80+B1UtwxbLgw97gzGRFpfPdntIB4Ts6aSVCQeYNyu
XVlq+bLjI80ZEoSfBdAGXYa83KwfDV7rpIX9BKGduyuYq90DvycnpJ1/yKLiXBD5bZh/lTvD8GDZ
yHPAAdWUHu/v+dpXW67hWvwYnZ3r1uKVaxBzAcc/WE9a7wr4bgfHeCyS5DvT9ET6OVSsXaKPO2Zk
w5WVrz83z5LDoo7Dk84xXJ6AO/WVaxWm+QTkgw6oZg1qN1B/2jtTbL2hKfU+AWu091p7Boc4xfn+
xq8/tsXzxNNoGIQUoC0ul+eFcpgZqI0nERHJGlGfD5A+BdNOhnX31/21ru+SrZSOUJ0puPa02i7X
QnAa3Y3a8Z504Ix7vXbnhC6wDkCkm22mD9Hh/nrG1VdVYCulwskwkaxDJXW5YArionP0lC6frxnF
GXHDSB47Op6UhkPPqvZ20+uPKTI3kEiNPjJ3arLl44io3fShhnLyrxywvdxkZi3fWFPcfw8tXnEo
jSoGz4siiN65geW+v/+zF8dk24DauRDK1vl3abgLW+zqsYU11sjOYsqmI6Rh1THXUmNHRy558gN9
7RJeryd1YfNd4O51Kdsu1tPBHaGJHpe0KF1karOe6XWYRD3I/ulaQDHu7O9v8NmFvQgY2CGgJd1R
UHo5uAB34VQ7QBM5KKbyTDO5+eKaWnowTZFt7UAfHkM5ye9ab8aIwQ1gQoq0iQ8T7eudThLzYAkx
rLzsSy/0z+9RhA1YJeSG7uIOGgmkKq2AUwnQTJYGCHtW8lcfFV7w2yvowz1WwTAT/ehJdMhAzcA0
DD3qJxOVIuckkTz9snJAi4Tn+QeBQ3KkxCfSWlncSvp1BpjJhk/ip0m3hRUapIKJWBMWakX6ezQk
QRJTnYXRCLnGUe6tVtN/J4UIg12XmrQb7/+iGzZiKNd1LUcXzmwulzfJ1bWeyH9oQATYyd6NjPET
BFPjgeKD/Fs3qBrdX29xc+cD4FEwXNsG7ix0sbDJuEUDp6XWcS6hjYY7GCqn/q2IbTrcpQSYf3TK
yh7eVZS3PyOx2VUrJipm17AwUYJZnn7O3yAQWwTvdZsgG1MH9TkYkvGxQacOdlB9+OqG1TsifhMu
reD9LF77K50bNuTAkseppGZuo556RC8JhnGaO8NGAYSCGdhwfvsdLEu+3UcbL7DDT6NU6hjKBDhI
SpkR3Oyf9w9x+dEc8mY+GIyQJm8M9dXLj1abEBqSuiePBT8dyRvbgsFGhe95A9XWQLPg6f56i7fE
dhzbdC3mo3VBR9w1Ftc6EFWgIATXHh3H7XQmPalADzQbS5+Bt02SjrzgK3Y5/y1ffibHISXl3Zbs
09ANe3FzbQYUKPg7zcls9OKoKHuj+zFCWtSY9da2yuEBwsV8xTgWTzb7dJRFMmDYwprpHBfGiWTe
mIL5RJTAUQ7tw5QRNeu9ndAzOZZ6UY17WL807XGojaKhaw+4YRu1tH9WNi+vf4irwzsieFAth9Bh
8YEzHXxPxeDXCXkfvX9Dsy1onlIw5SnPt93W383WsJntban67aQPU08K2VozjJ9VF1r1m4auq/6V
8q5FlQQqYT380ctZMgdEL7Sb7yKQfvFTCS2Ht9Nprrk/axP2zQcD3D6OJ2gr/amAuTUgjS3By8Fq
AZM92OgmIEwrxhC16LAvDP2xhh8IdZ/UHGicjlGuzYloqIenvk3bDhHHEIj9lmEpzf8se9iZv0QA
7JMPxNdwEg79MLRig4gE3Nz3bfbqjpCgu5aU8NWQ0wl7PuIXOYgAs4cmAjglu87okMZeb29oMUKJ
I6biF4UVZ+WjzcZxabEsyA0x+MPhy82O58WCcc38Nnpk6Unvh+YjhLnFJ4RR/ZVVrp40rhjLkFsL
LgUv7WJfBRQuEaDz9ARgAy1nKoePlSlRazE7ieRzIR61FKJFRMADZp/QLEmKtN6qYIxXAsylJ+eH
kFdaYGQMSjCuuXAKQywhvUQi4OS7Zv/FLJNwn6FNfcpQ4+tgmZ95IMO8OJHyliuHcON6CEpTNuUC
RXKxPGoDdr68CA10Qxgv3NpZFr5P4TJ66GcrHBjseATzoxCLRIQ4oSTz4b5p3fjSJDUSuyKsN+Xz
E/PiSwdpLaYxBU3pZwawVzCh6S8tTMPXW7AA2KbzTILj1e1FrND1eatQI+dLT4wnQm862G+l443W
3o96/xtwfhQA7u/sxqXhiyq4EomZII9ZGFdUB0MRpEFwqk1kccyuPjNBCKy+BV1mCTQx7i93y5jh
YDZ0UOD8gTlf3plKj8eGllhw6u2EZ3SIK/ybh/MYhngP1QNSKUkBz8YYFW98jxbB6DTGe70qf97/
IVdRAcZMiZy6k7LnMvAyLOnMAQRB5acnaFQF+uqDGpwTwzpD/N1EsHTalOhWyT+GGuTelgxKhDs7
p2K8mRxL83/FatCL914roFyFrqWabG1De8OSu8pwfSE3ObFkdIrCqS/eTcCSuveloRj3d3WIjupt
6rWuPOaZWYHCAVYLQef9DV694DymklI7oSehsDQXqT9MkYhIC6oxDoj1v2fG2EPTdVC8Ah5CAPD+
Ysv6D+8op8kfFjhiKivLxANkQ+aEPBIw5yUy2wdwC/1kzhOq7NgZ7SNOTZGSIsI57QXYgXJW5+o+
F0jyJG/4v2afBIAYb6ucOnyLarZR7BHyFT8jYlhjxQRvWDw5GXV3xQ2zKQMuLHDMdQZ76/AEH+Yk
AWujV2v6qv5iTcLJ3zZ0Nn7fP50bftPmVDgWUkApljY/2JGg3q7Fp350ux3aQhawWBWeItzYvpCi
flNLH63Dwo++3F/5yggQBZdwqeK2eaDovFzutU4MlJnKEDu0kZpllEf4KejPNjynQL3f3l/shpMk
wLdIvhjzk5RXLxeTFhMBRlEipSed4bFhyHJrjPF/8Ajhp2gfKVPYJFaLaL5H5aELmXo+1VNMSROU
MwBS3dAQ8oRYCTaFFtWhETCcl6QP9zd46zsSmum2jr+cK9aXG5wA57iNmUcnFIUSangiPzTwDu8C
h+XTmslVZqTMrS+m/nB/5evYmL7D7KcxWN4HY3GZAbLLvnXj+NQ4Zq7eBxo1oAeUUYJPwhd0dgfk
GtG3yAfv9aY7x1Lze0+Wz/DO5ZarwpRjpXnRqUDj5SHuC20zAml/MwyR/feADh1yGH7OYAsF12Ll
zb8y3rlaToVep1tIVU3On+PFowt+3A+ddhInm0m6bc5f9XESHnyAkZ6upFdX50uGQ0vSoBfIJrmi
l0tZADsyikTihKazYAwPYScF7nzj2/XwMMK/R99XT1/riDjUeVVeIUD+xK2Xi1YJmP1Rl+qUQOBx
Js2CygphoE02NeGhoQGycp7Xby9PAomO7VBE022ehssFhUoR0IlTiyeP+QHGI1EQj6LfpY0WARIm
4yYLU3ZfZDC4B4x7MO4o9vkAcc0rrXl+mgxF7YFOAWa1MCrTjmLT8z3zVDele6gb4J1wU2Q7s1Jy
A1xX/5wxpLay+6vLOy/KOzXfH5Z0F6cdevBiDronT0kd2QEI3nYCMdMTr29cQvcTLIdQUisrVccK
/OprIztWp19JpCEIf/DFl0dv6kaFd48saJfoxn+rFAoCUIDk+TuAWTFEGX7NwMHrj5kmkI2PpJNH
fe5yzUlDxzH1O4I5pMOYSimjB0/L3fcOiicHf+Z7AxWbRitWfePWunMkSbvLFAZfd7GqQZej9xvz
NOqp1KGkqmvYnXyPiqwRAKa9v8fZVC5SsPlc4YTkCvGY8/xcrpYmqo00LTNPZoFnaAKVbencG/sw
GP+UMBqe7i93a3PkAYSLBB486AvLbRlnC2GAkrBGjOm2ESFieTqglgyKgpWU45a9zrVVKQiXiZQX
gXlplP1k0mU5JS1SEbps3aMGZfc+U5l8bMC9f2lCw9hRvoQd8f4ujZvbdPBO5FwknMtGRgX/ASSy
gXuSsK+nDhDnqci30OMM1aZktsR7cEOwaA/obegI7CLgayIV4bujS/2rkTZE/R5j+xv+vxFEmXDt
jfp+yiCe+ALEwhMrmIBbRqAgU8C7UWPFjV8agdd4nl+FTARPDkjEDgQodBkqPWYRKc0YxNrK+VwF
OhjdDJ/A4EibXLXIYSaQ+EU5+jCMp03zC1HH6sBUavru/le49REcWzccG6wilrAwbbNxhlLXK/PU
5GXzCZWl9Nw0UDyF9WSu+MbrpaheGJIiJSE8Ac5iQ8gTWBrUFIoAtdO3XtCIh7Y0IXwOO7niCGez
vbywc6FEZ/TYMexr4EvsW3XFSKACv++AufLhQlYibL6CEu/2HhH4A3B6bzfKgiEZHWaW+4d6/dCz
vKJBDvYIaPKz5b+IKSSMSxBPZO5pDJzpTVKYb+MCtltKbB5y9GAPRQCNwP01r28yawIvUtgokbGz
CBthZEQUcJxJKyjVPenTAJeZ6iUijSp7Z+VoLdd9xxR2rv28v/C1nc6xE5YzdyRnsNHlvaidvihL
IEEnO0pt821h1rCkw5lcxl/vL3TLfuZsfk6qKCMs8RSdZnXlKPEXASQRJ/S7izehHXypdI72/kq3
zIdjNOeqLR9wmWfGQaOHo/CdUxFUGjA2u0GSMqyis9H38MbFWdl9jBOV/uhbPfrb4m38eP8H3DrT
OYigQGMLkoDFC0DuWmhaOton6KOm9x4cgagZke+/3seQrxEeOtwUujVLxFEXKVNTECecrCCKOuhN
m9I5xJQXX+1lWIf3E0weRWeaJJc2Qvl2cqZCoW4J1vQPZU7ZmXmiihxO/3X/5G5cA4Jdxxag/+Z/
zEb04uopMzABUbvWaShG7cHTjXRPjXvYdl2JwjYANGJspJctWqUr3+zWyoR+uBxbST7e/OdfrEyf
Z8aI43OYG09/wJsU7dysYdSD9xTe2kilB7j92h3AsrXm042bQW2S9hcNSRAYy5uRhx1DpUGrToGb
MYul0d0amyTetb0THu6f7/UrSLjlMumJs9EpqCzeiyDSuufhyxMDxLSxvDHsj6lJUYU6MYQrGnKB
9xe84UvZlkODiHeXfy6PVYOZqigi3IvhQ6jcWY+t5UJwEkpkFPu82im4P+4veWuPCidjYKpYkSUv
vyR5Q19CziZPbgfRtg+K9mwKBhh0lZsQzcTuiru59fnAOVCmtMlBwdBcrgct9qSPspQnaQogBvwi
mMgmVEl65/W+mq4sya6kInVd1gibcSgLvZOnKbfcb0YXdDvHGvKV237rJsD3YVEUwqWoZY9N1AZM
gFCwnIoSCuXSTbWvCAJkO7/LQbhbtai30DH+ESrvlbhNHAt1CKkcB7CfCdxvEaPBYR+j0kegbgD+
zTbMwtpf69z9JgyA1ubAcEQ1p2WvNhdBOAhn5pwkSHt25i8vft6ooOhiaqAUrA6NH/s70829zy3M
JLuSAc1wJTK8YZ8CSkQq9y4fEvDR5YJQFDDF3ZNkdk1tInIddo8iE94j6kS02q36y/39XaEv5lOF
7ZWEEjZgIH+L+6BH1WiFbitPMPs0W8uP4LkBb7gL+57ZhIHYYNOFEtaNzlSkCl31Np8nfXp6v/A7
BHW/cuA3nmdBgYEmEY8X13PxlQfUFsfc7uUJXduarrmDwPsGTApzqjbikMeqd4t9zTDDsQSO9eTY
UbK/fyQ3biw554xEgTwHVN38hV58ctObHC9sK4EeTu8dQrrpp6Gs6oegzP2Vzd7wf9IAvUrL0QH4
IhZPJxyCEpbSVpyi1NHPTJpAi9q29tc8msK/RxWNbxvZ6Ste/sYJgxwHAEBGMHvdhdNtXEt1arDM
U6bD5gutuNtOiENA5LJJSmRlNx28gu/8Bu6bLQTt6qzMPmhXdj7fm0UQz3sKjseiH8ZdXnxm+Ccj
mPtIgEYkF3+Ede99nLpATK+/TeBmLMqtc5seppnLb5knPTR8uSFPhqfou7SQmuZFLRjPZyxPZnR6
X287Lt4XpApfE1d1uR4yxT0KsnS/Ks1Ifw2aaZ8Qkdfe5cwfrLydN8x0bvSLObsnlFwiQ6Hw87XK
TMyTTuV2C+PrgHplA4myLwIIzO/v64ZXIvgAgjOnICDo58/54k64cTR1suDVTEGrf3Y7sroNQ4BI
LUmEHNB6dR1vZckb+8M4ybG4hLxpSzNlLCbiOXPEiQEu/U2VWwXFvhoKPxuO0/u7u3EjKGVaVKf/
aT0srKQOUXbzIg+tJ2PG6FjQb/QbH2nwHeNzzHnLbvihyd7e9xAbkGKO1tP9H3DDDzAo59Bs4zYA
wVw44TFMVBZ6BfOVQT9pzMjLGfoG8w3cG2IwICkCuRNvmc5yypUbcqOki7dlzgnkNUkRGe3lp2WQ
uazLPEgIgyw1MivowTan20gwTQhoo+ClOZD0hUH8rhdGtO0c9LydKXD+NhtlP9w/hxtegVYqKS5Q
Zwz7efzkhZnFg6aTVevxedJi428sI90WSWS9Pph/ucqyktpBR9RCkR+fLT3ydsIdTLQ/oIZunDT/
qiz3aQqL6tSG2RqY+9Zn5mFR3CQ6XMyCXB61mQHkdJlcP/fMhZnnsYLL4bPrW8YnmpbJH82gwwWo
jEQNK0Hbjbs0N38ol5DIQ7i1eGeiRhM27JTRGR6I6uhktThEkYFwhR+uvd/PjaSFZ3ec50jXUcwI
LQOYpufPSeQuzqpKTBRVQLUi3ROmKSIXbdE2xSMSfq2399GKRNx3yMB6H8uSqeMJ/WjGilae82vX
BW6S7s9csxe4ycVzTtATT96YpueIuL9EJ7Qaw61OzPdxLKz+fdtka6M+16c9Q7dxlkxrzHj2hTth
NMq3dC1ClzYY0kOW6OFDaaX1TglzLVa5tihpuZRn5mEscNTu4sOi09ogNcRsW2SX9Z+BEWbQeXJF
ofXJGgbPA5Hu9NGFOvH+Rb2xxRlIyAsOnofxmYXT6OyijRCT9U4DrHQVL2mVvm3DIMu3RRzTsr+/
2nXOQaWGdjC2azBdu1xNMriK9gjoWthtnXcJfGgPXtEiGIPSNxS6Y9s2W1HMYHXK3d7P+4tf2w/t
vHkigf0qqgsL35wz3qF6RChPVphS4UvacVNZRcegve1uEj8sV0KIax84Zzd0+ikx8hpcjTfKFA47
lHlOjVdSRLUScehBsTzc39X1B+RptSkMz3EgE0yLW9ErAY8vQuankaD6Q1470zuNQfJT0mTuWkpz
ay2eNZ2yDaVuIvtLt6dClRTgncYTREMzsCOFixoKcIaV47Xi7I2lSJxmyDyXCazXIv6KkLNvekjF
T2Orwj8R3Eo+ZJGW7LRpilaM8vZSUOrRCQR3uvRzyHIUOoxXHXMY+fABWpHsKHIze4BbfA3/fMME
mZOYIScEsXPT8/IAnbpDsM9N+1MH5dfBqaDQTsMezEcOS+DUN+3K1p5HIS59uEXbfAbkKJr2UD9e
Lsg4sR70ttedEBVMUdx0rPBxDAbvU26W1g+98oyDH4xdtKlSSie2zzu2K1LRH0WC4gyuvECPFuXd
+zZ77ewsHA6ZC2AkanDLSlhaIRAnImSvIDyAWkOM/oNqvfgUQCgDG8dwgCD0lRNfFB0YIAS9TKF4
dufLgL5NzT5LYOc8SVh8v2sgmr8OZQB9JpQQe6NGse7+Hm9Y1RwaACBg1svG7SxO3h3g10nD9lRD
Fn3KIEV+pMY/HZWqjcN/sBQDMQAXyLXp0l0uFRrt0AWJ0Zwg60pIt33vUWq+uQ9IzFbaa7d2hZsx
5zLKXFtc2BMy3C3sV1FzGrqw/uBohnsg4DU+U+hwVg7whpEoCtEUTsiJlLVseoYwbRR6qZqTXg7Q
zmuVe+wVsqoqiPq3VTlCWDXlr0+pKbjxtYihQbmQcV4epe/WlaNSvTrl/QTcZAfniQcULUG7MUWj
OoBxGRW0ITjQuocQK3dl4v2CnaWoV1q+NzwFsRfvsgEokcrEIh5o2wSt4yoHAw7L7/ixQfMgeMyq
EkY6khwNItTW9JLtqw3JkTimGdTEusvnWdUjhYbJrE9KpsNhRHtrH8IEczQ12JPuL3Vrf/MRk4a6
RJfu4tlCmmuIEY8iOp9Zdzzd/ZVNofcA7m6Ex0Dr9veXuw48LLpevI40peigL9G0ou1IGwOrOrnc
fCj5GXMfEc04Fln+EZGh8FjPel1w/NQrd/PmPgkDSIApIlwBL2AszEYNhd7TUFvhZ+g9ku+9bfk7
KBhmbsWieri/0cV6QDyfq13MDcyBx1UcOSG3OgxlJ88lbIM/Mi0qfiry1adRZH/CQFqs5COLGIfl
JPOqAJQtuu1UxhdeLotrG6V5czpbltmde/gi3vaNXa58vetNSZCLkD7MM8VktwsHl7cF88JxgVrZ
aMVAZEc9RAnCaj4M4QgpC5/+1afIglRSCXMosAG6uHQD0QjTgTuJ7mz200gmVxhI36AFcgC44O+z
KrfXcBYLbzcfJF8OoAy1Ldjtlo5nGLMpR019OKuATv8WbuphAwtmiLB12ozvdbj2dt3oxisnu/Dn
87Lz0D3IK74hVYuFv9NgkhQ+g9Dn2po6qLJgoaW5+7uZ3DV0zo2VbHZI5Y77blKqvjzSBvOPswT9
UMujBAUXpSt2lplEMbQuQbVy657rrS/innlf/Iu5JZDBfMDliKhetIPdJH5z9iLN27VigqFUgyfL
+N5K1VQbwaxxs3H6MfjRNWaXbxq3NV2a48KDUkrSAvrsJ2nZHRH+6sqd2Vox4GmhfVMIU+UPaWO1
6CI3jI/ZBrxjxaaqDPONgsLG3iDsgI4njE7tX2Zm6/GWUkj+kUY0gkO6OY7wpzEKmh48BTvvyn28
PmWiKYe3meCSgEctwmZdNwbLKCv9DPddc0Cz2dl0CM+8I2jvV2LL60tJd4oZPuooxM4k5pcftKo7
wxqzcTjnqvuN3Hj8xut98znIiTYWWqA/73u2663RS5gHX57zf1zb5XqeXnS9HfT09hJh/kbNqXhA
PbIc9qNC+Gxlc/Pf7NJ+WIy2GC8UI2EY0+ViapReCM+oebZA3OxgBCR649qfLQg4wUJ2Y7Rnxrpi
QkEk00GiubWSPF6fLpQNNHKesx+wtvNpvCigpSEMIyPkCWfTdyDJbluzgEVJTL8cu7Lem2gueCtb
vnW+DLaRKlB/cEgbLld0IUhOoNmxz17ZoirKUMKjT2sasvVwWvE6186OuSFgBlQcmMwHQXG5lG91
MKAa8JlKL0bSgN7tsTWHaFsWpB86Qwl/OBrUAPft53lO8eU3BSA3T52CRuRywIAwH/mLI4Uj1/Md
mPDPIB3R5i57hQRHB95meqikNhVvqLyr7wEcnSgb5145HQpoIs0tkCuEXcLRLGBLnnJHvoNDUu0L
nahok7idEnuUbkP9kCDc0T3c/9VLO5h/NIEoY+MWUG/GZy9/tEiJBJHxqc5hBlH5RxibHRiOy9T5
qwiCovjQw7SbrFjC9ZpgUIm9nwESiuTlcs3JGayus8fyHKJN+BfQdjTTNCQL3rpR1NZ71+vGP167
y5nxhd3peJMZaXi5ohrQKRgRLDhXKH28FfWkH0GNVEix6i2NNLmWxizCwZk8gBIUPgvIAljRJXKH
79mJHJqzMySbIxRcyAw3O9+RqYeAABNJG5tO7Rd7KrRtD8vmt1fvlhiUaJBu2VyLX9xtJMX0pOyN
8pz00HM+dNCnOVu3RYDnLYyO+kMEB6H3+Oo1GYOndExUI+bmz+UJz+QjqacsRrrGJP8aDqIEG9WA
jrSMOv0YOlr9dH/BpTvhjVTUwIFG0U+nuLgw3Brleq8Q2niuSlkfk8Sd9pXr+ztEbKfD/aWu7ZVh
CDIWPAnESOQTl3tDsFTU5GzDmZlU+VCaZr7NZwF5P/N/Tih7rYw+3toZIQyrAV0ERrR4+HJZg9iD
t/+c0XxEX6rQslmrz2z+sIrwtY1P2GnmcANOBSyFg5QLY+ncMURUD4GtWTgVfGT6rderYgf/evEm
7lpzZXDnuYr+0kuyHmAFAhxgNTxByyqpQ7jQa35fHnKjDzL4vKSbvmtax202bZZAj5uIsDgMBZO9
aBtlEk3FoUZGayDu/90GOhg40BfMxPT1kH9wjNj5VmoVnVqP5vMnvXa1bJul2lAhhzTozhbajuQB
RlfNQKJLax/8TCLDE3VVFmxHn97GNlDo6d23mOXz/rxJMBIzlkcCrF14OEI6Zue7sjr00GC/8+so
OLa6Xu6lYaJ77DD+MMA0dTSgGD8o1xtXHOzl8mT1c3+OANWGZo6ehr54/zIjQaEHJfv9ONjx0ROp
OI1aHz3Iqs8bCEG0glp4mB2QXyh++LG+htZatAr/+QEAb2nXQyHGBMTChJVVun5MsXwvqU7tMzE6
28iY9KcAqOUOOorp7SAc630j0u6xMmr/oURtYRdBb77yKF864n9+CEMQz0htYMdqEXSg1Nhq7uTo
ULZ4z6JEKS08HwBDiwDmySuM8kPZKn+v+bq54jXmv/X/N3RcBW6fxwZ2AWJYatmLM5hgQYEvNhCH
mHHwz7E3eW9mCsqVT33pLJ5XoZzC40bJdwbiLdxgEuaT3pqTPDj0gs8MDBtPxiiqnRt54f6+UV+6
wf9ZivHVGd1Lo8xdGLXnZjJXyKMeQtWK9+h18XhVxvDD8wdUNCZvLaC62hoVZRKNeVxKMTG8nClx
tK5B9dgxDmHWqYOjh8wslYkGnTFB0/2tLbwSe6PbOuNrFAgQ2gLLiBH1dttmUFMArm+aD1OL7ouh
Oc7GHqlg6030K06D4pH8ePjC/OmEZFDgvNWdMP5sQ8IKb3RRH7DD4BTI3NnBX2qfRhvaGaGi8F0Y
pNrThEb2Q9iDpgGqbB8630lP0fOMb+8MD5ndlivN60Vt/n/2JHEGOKI5KV54AcOqUcoxW3GALTn9
xOscbZ1JTUcZo1hXRciy6mbWHUVXaRAeowmfZHa1N4SGyLIcuwc0V6pXZR3//KSZVWnmMCAHWB4z
Ah4GMCVDHBwZW+8BwHxEC2s8Vhmd9Tyfft//qsvLP39U4gMetWecmLm4/Dl0rqCppDwwpeZ+jl3q
yNgA88B6rR+KyYRpue/NHxG6vA+vXplpFgJAGgLUzZdpchwQn/kjOMCCq3kK4H5FMzLwNkoV4ycd
rbtzUE/i0dMgz3rtylRzKYTA34K/Y+j9MlaRlle5oT/6xwTg4M5o2m4vIyYpcxM9Step8ockSaFN
aOUaNubKPYCTd9nujGaySCoWp90V0CmrkfdmQmpjU+Qqh49WBm9jh/iM2qi2csaL9WjczfDVOW6h
x4P3W6yXDOgumX4xHFtZOE2x75F71ilJNIAmwZ0ME93m1KHEcv+Ar5ed+RyJ7zEdgpglCqZSIeAW
uzKOqSc1hnAZmIK75pdZ9sM+RFtnJV5aPOXskuUogLBV+COpFl5+zzGGUs8E2XNkGqza1a6axec7
CcFfGPxhaW5zjAe0SDlpfZPytVfC+sUVel6ekr3zD18M/+VyeZsZnRaGYXFMeM9PbaygUwmh0S2L
6H2YNvpDEsY/HKxif/+U55D6xeM5r0sGT13EnvHlYPIu1/UzPXRr3zSOSemF3xymc7dm3PsfirIR
h0kS3QGTTFfO+uailEbpP83TFkvvJEIaEo6biuPADPReSxFJg3VlOpp1AEEGidyubIy1Qe8bHxiw
CdeF/JSB/SU6zx8DlFhTUxyDqfYPTId6m8gwyoOM0Fu0Sau2rtfWR2TurB3lf/H7/kFfmzOFdajC
WJ0pQ/D1lwfd03IX4aSsIxic4SFpLQREVR8dHCSFNpMevG5kkzIeNWDABIyy0SmBLGDxYcdQyLgv
Y/sYOYOztZHheBf0aYmseknfb+VZv7U5x8WCqFmCs1lWZGokS7Spa+1jjA0fodWo3oneQm2qN/uv
KRdnJeR7Pq1Ls8XzzfxOgJp5U5bJVJlPA4zCoTpOxQjmPZITQux9+knk3lwTNuShCuzsIBKTATs0
kw4jb+AmImc9dCl6lZEnuqc6gtyGHCH/ADlt+qFRo3EsDCPYMg+VhttKJyRCeQGBtfumsIi35k9D
ZkZKxn+Cb1xCNymuop/sRTBoGH36wYLmfCsNcBFlBbnq/aWu3QpuewaRA7elU79s60wdPIW16uwj
OizR0RUJeksBrOI9Mg6HMEm1LbStzj5Ev+E/2CSkhTxRsHDPTAGX9m7XvJCBk6sjAHbr++TyA6CG
KxWqeobx+f4ub5if+XKtxd0qaJrD+tIodJIMGFsUiiOjau2TbXbGtjI7dby/3gKiz+WiYf7PrDBB
h6RUcbm5cCpa22scKOfhpn9CAO8D2iDxTtRB8xm+0OBX6UZn0RbWY5e0LqyVUM4TqPi7JtbWWMev
rInJBIBtxO28ltDxzYfzohqqOog59EJzjmj2wmNWddYJLsm3AYq7n+5v+3olgty5gw/gg7nAJRLC
jog4NaJbwnO3Qn1t0h76QonHMBb2it0uv+jMF8fNxlFDV82rvNhUi5xsXmau8SjsMj1nTfCn5hS/
wmRIn4xUX2M6Xm5sbtMRws6wGqqlYJUuj5A5i1L5qD8+ljkqO1XtRm8QmSDe6NK1ga7l08dSJAk8
efOcKl3ChVvuqrH6f5Sd547b2NKur4gAc/hLRapb7Xa7bY/9h/CMbeacefXnWe0PZ1uUIKI3MDPY
MOASV6xV9Qag/iyMSG7wWZxaU6yJeZO1vrILJ+1fxBOtlQfKjcFkFEEfiNKzILJcfp4h9NyQSDU8
bM8wfWoKZQu3Gx9ts44w86LKdn+dLA8d8Y0IBZC2cePBr1okjA3mHXHOq8QL7KbadgqmGfLY4BOL
vbv5Xy+BCsQV05k3ad2zVe8HF3/53zfDn+DEVsXSgdN9+bGyn1tdPxqGV2WV/E0rS3nb+TXspPth
bs0jVQceHeDa+N/iyMElxOjwQTI8CHPS3pymz5o0pjtoh4GHxVlwrgKrOtyPeWse6XsIboZYqUta
pwkCoWyTyPRizQ4eAPH1H2MTUxaGp9io2SD/ez/ejW3BU/r/x1vWIfS8VM2ESpJXjMVnuR76xwn/
0199ZNn5ypK5FYpnBsHECcayuZw1VNbHCk9LrCYxAvHStsieLC4qrJcbe+UUuzWKDg1lXie8V2kk
XYaK5SH3bSAAnu33CVKfQkKwitKEvAGAh9ujQ7eS7t76OO56wFYUqqjpLK7CLGh0LZVD0wOUWx84
aKRzp/qGlyi28u5QqIKIvgvECZ73S/rSNGmdESPz6aEx+TNNtelJjqEwlX45rgzj9UfRExB5BY04
Ifu2+KiuH+ymsDrLo3sQfsBoQgMyjvZkaIKHub8Or/caoag/iVv3Dch+OWNJFxeTHwgDJ7U7malQ
rbCHdqMPNpoCVicftdBck/i9XiX0dVBmgo4lcBxL3sPUzZBD7dn32qBWMdEMopNcK9VOVhv9UOKR
tLK3r48tByAzwCYeJxTGlr2IzO9HnJGD4MRdam6nvA6eLT3RVspCCxEQygX0+OkdkTrTPaVks7h+
NCVIjUkfAxibTnaw0rTBIi3tXyJpmtwhzvqnsqJlYMV++FLhgLQhRR3CDSgyXEz5l9s0vXrsQbHR
u1R7a2Wm3+SRLk9vfh8JMmBScDRXQH29H1OjThXJi01s+hoAAj+h4fSPdTd8SQup8aTUxHu8pams
taWF+XXuHAwjb4Qrsnrq0ew85mOiH5FL1zxlTp6rca4eOVwCQI62tqE3Wf9jwBrdQGbk4E57bSdJ
ZrAzjdj8mcSDeS5x/dyh+D6cJX2wvHzMxmNfNs7WqFE8GeJVMdAbW4lmPVK1oqLEthUv178yuMLM
GhL1TvJqfxhPaYhnyxTnxqnllbgywLdDCY4ATQFaX4urGWPBRjeKSfIw47Kf1LbGeBQszyno83ol
1NWuNQXqgSYlxA3EHZamLumMzx4ujtHJ6ptwG8WS6uHrLLtW2EgeNpv1Tsf1bCUzv/o+ggJKotlG
QEH5uBzKTqKrrmpjfPK1pjlEndEcNDvqDzmO1Ss79lYoSp62QNGLdGcRypKmTA1NVNSktoAQMJrj
eVAx3BqbLF8B614dRnzV36EWt2OX9piWjnZ8SrAqdOtQyXdTqGF5KVv/BgENzPvn7UL4kVNCxEO/
DDIjcF1KUpej6EwZpI8K0b++K4xNLhW4oyZhucMUDqqFlQePgwHKw8gtaz9JWndMHWneTnXR7tVY
yT842Ha+TkFfHnscc48FRtnvTWn5hSgv8rYUtlNMwuUv9K28VGItTU4c/9mHuDO+jqoSfMPLrNw7
elqsSP4vKFR/RkTIWPMmoSBJJfQyHkD7YJh04gVZn+/jfK6fYiz3dk2OmZrqFJWEzRJqyjOpW+6O
ehM/mDDyVpbcrZ8BBx2QFhwf8H5LlJ9qVzLun3JywqMt2BWSHOKuVY6z/jSrSQT5Ja2dH2bTRy0V
n2z+D/ciGiyOMYxr2r03Vj/XFRo4BtVvjuzFktSiQDXi0k5OnQzecA5kbNTzKtsb7O6V3HBZuGM1
0mgmjUCpl9fnEmVRt0UfF9AhT2WSqk8I7lsuogbxLlSs4Tz6lblBVKl6DnEnePAD+Fb3d8ONzSfc
obg0eV4LJM3l1I++Qi8XJ/JTrvTj3m7k8FTEcrMrUen6ZNDUXIl3c5IpEHEloGsP02Gx+8Zh9ucy
69NTb44aCxzbvUGd28odHBO73gFLi83cpWGwmdNO3RQjentsyjUa6q1hRxZa9DhIga6EBf2ydnpY
GOnJQkX30wgIbB/AXjvpafeFPxm+apKTbswJOSezhSCxcn3cWmCCBUviJxj/SzpUO1fB5JdzetK7
1KdohPNtY5ZYpc54Fb93hlnCvPyplIKipY5yOcNlX8VlPyL5jaXe5BaDNVAexmVpjLNXtYuSYuXT
rspHkP0FyBpcIskYdMfF6VUoMqhZxWlOY2HZGxkb+32DSOiumXGbx6rOcudMiz25c9Jdr2ndodEq
+yPtR+Or1etrPdmrBUfqQT2SJccm4yZbDjX+i2Y6SeN4TKwU5bcKiMgxpam+YamVbiDP2VPEOHhT
2evfaPNXhyhak7Va7jJKoaJOCSGW4UDwRr2cA7vGoXIompkmkzOCCccw0LCK8AEF1vFhtKq18vgy
O6E0zuVBhYDLg2fZMlFAUIJkKzeUk4Pj/FYH/b7V1LrDCALp9dbGOjgJcnPl/F4URoCoUJVgoFE8
f6sDLT5Sr/y2APgu4UpeaKd8tMJnqZXRuzU62rJtb2B1b08nRNDXCvQ3I6MVADqc/jvvmcvhHceA
8tA0SI9KYsinInDsA0zNxuuLPn+o1RKPdVkJedjAoLy/uRYPG74ZoqZQXwATzwm6LHbHFfolPd2c
cwMuapv0ir+Ph/qdPUoRhU0FDpDnKM/EpeWD0VhN6+Rzdh5hax1DudVwbh3Dc93I8wYnVcm7/1WL
0+ktHvUKRCNpFso8qi7HMwPvMwTGlJ1TG7tS06iDYz22yLHM6lq790YouLbURGC6AsRbYoyqDMGZ
LLWzM69c5qksfMtysyFxPKdCp+n+dy3PAvFhF9EWSxSA9Cw1GdxhGiGatUFlS+hamSlt/OITibz2
zA1dvZZ67ZyRTtZcFDWUlfxzcRb8+Q0cxzz/0PUDnHc5uEOW6EkaWtm5qPUs2GZJNm3w89E+1Zr+
gBlRtsquFF/117PzT0SBmuCaF+WMxXROLZ9sTYyxEczTQ2JMZ/g+zu+8k6pTB4/xI+JO3bGMna+t
Y/nyJjCodNTDkPPjELZfmYPF2fTn1/BE5z2IwDhXxOX3d0JeFemJ/JzMhkTnt07NTV81SOua+DaP
bcxsZGpwUAcr20g+rtauMvnVGUgxBuahHm8LtA+9oLTNL10RVg9WO+IU5aOhulv5qeKRsxw4nOhE
DZTNQDHo8qe2g0LbXJLzc99DJE7aWHFjPTA3iOLLj5FEptKCj/te2Y3+uSlibRfYvd2vHDG3xks8
MeGFiZLX0u4gFdmyjRj6GZmqGUTEYPQ0z83yYFR94vpoLbiWmryzn/w2S9xWcG0AH/JUWqxSX8qs
3s6YpSDRrCeAq//ko1oAcpnmXQ+SdFPo4a+iwl1zrvt5ZZ/eOhT+Di620F8lg8GvRjsImvxc0sh7
agsl29bJbJ4itfx2f4pvbUbSL0wPUSKhoL64OexS8sOinPLzVPn5dwDJyQ7bpIEaEBc1Vizzmrre
9VWFbgJIO3paigDXLD6tNuOyo/CTn+uoKj9gux5sMYDpDsPUPjuSH+2YkPG1Z6ZXzvRbywisC9RC
mccVHZrLMZW1YWrk2MnPkhRHh0iuMJ0bEvTuMyt8kK0kwLoIVMj94b0ZFAAyxs6Aq1GdugxaJwk9
EJyWzyHa1Z9i0yoftQA+qFVnxt7Xg/pjVJrZ4X7QJWz0be3yvuARKRTvuTcvoxap7AfJWLJ8wlTH
TdSUj9xc066p4ualUYzfsNvNJ7uRvlYInJ2jzqkpIpva+8QyyMGEhptgxorESPTgLn+Hj8mL3ZpV
fs5SR9nrk9n9xEudzvSQRt9Hx/AfUZIYVub5bSIXh5YoSQHlJDjKkYuJBpRgJ9NEmV+tp+CEro30
qeqMudna8fhZm2S53QSVPP/AmdvYAzwKD1bkTExJUXi+X5R7mr3hIxO3Vue5sRgwe6T8y0XPS2SZ
iJcmjdXOzMIzvRzssTp72lpGjZhu7WubSbH9wzSl77MhYA7EJUM6ynYDKXLV/PQxKEdjMY7OTR8i
m+4DqXblrkA3nWQge+qHLvqXBMdcmYWrbyXsm4EGqSGbfem7UAa6ZMQIGZ3TVlF+pyh5eMBVklOa
4+IoDjVtnNZy0UVMYAhIOlE9YbHRWoEVfrncyrFJtAG/+Q+l1kfRofbtwU5dULWFUWxo51nts+y3
Hap+ajuZ7ytZEVzUdpHOAvcEU3epehPPOGylidV9KKq5eOAd94UKF+wlXMjcLE7GlUtxcW4DheRx
SRMI3Ifggi1dYruyN41CN9oX/jnUHfzIwUjabZWa6hHsovZ8/0hxGLq/9hThgOIDxBQ8HBL9pUVj
XVh67miD/iKPKlRXlRdMFs/yzsy0mURxGneDXKN8E6b5Y1IM0qf74ReXxv+FZ0nxkhfX1GJLgyHQ
9FaL9JdGm+MdQqI9/lm1DBxycrbxqL4ag21uRqrO2/uBxV98/d3/C7zIArQm0NowKPUXO06KbTPY
7cdYVe3X+1GWC/fP6MKJYaOgprIsPwazOelV2egvsZNI/9Q9VEaJl+Z+wpj8WFSp85DVWr/yadcr
iClFCJ0KBfpYoGwvd0vtNEkgB7P+MrfFsMfm1NyaLYhmzBYNN3P8NczH8lZ6m0SOPoBd9NuEZ95l
wDSyotycTf2l6stukytmtbEzZGhlrZi20IWCvRnX8T7tSvsVBwuh6y3XH6v0ndLpfDOXMVtVGHsq
1HyXqylp7ElJoth4Cc0g3xldFZ3UBh431g7OSrXvxiCjHgN/RWiZkHwsbmIzSCvQYIPxMvbdc2X1
ykkLDON72icgpayxWiP73lhJNH4oo/JqBfG6xC3kauP4c90ZLygWB8c865zfXADSdmiccOdjA7DJ
NH2NO3Fjd6KJaEN/RAZIAEMuJzbG3SBO1M58sdsMQKkTt54zdhCOilY/zz58iqQoXnR5XJUWX971
Yiqp1pNGiqKSQNtdhvYHPAk7DBRfygkKbGpWtHD1PESoQrX3ky8P2yIJop1hRd2WVnm3L8AAYSCc
+B/8NjZ3YV7Kxyao14Drl/PACn9zdRYcN/HC42Fy+buUOAlDajXmT0GUcB4odqbqA46LdeVsfU0D
8Nvjl9J/yTrs3dWVRSf+8v8dWm/BCQsrGtwTNJMlfC0cNKqrXWz9HEsr2idR7Z8YxHCbmNYa/fny
XvgT6s3AgdI59ftlnU2PyVhsbbR/TsDUDqml1PtBTaejY3ZIL0gWzH4nkeXPdp8kblwP6btuXUqi
BBf6ROiagi2BIXU5zkaqjB3l7fhXMUIYOTp2G8jPTRX25tekCpXBx7WrL9Z0kRYVXhGW4iJWQFRt
ufVRiLoMq0ZVPrVIo/9CFleCIeeEZrJDidysPCuty77ZAiCSu08adEP7GRioHD9NTRY2rq76QN4R
kPB3rc8LeiXtujxv+EVId9KQJQXh0UqFZZECkXEB2TMj+RcoSeg1epIo+9hHOH1rNFn1j41X7xoF
f7nagAVj1SswIgJ3fQWWxL/cL3pcmX9T7mh2wTQOnzE+HF0ly8Kf77knKZmLUCIRYdK5spZJZdh2
bDgUhX5D1ou0x9jpwLpBb7LTV0WNreepDx3fZa9ZxrsuSyKTTkJGBo/M45ETdnHOUNtGJ9EZY+wK
eqt7iOxcO0zNQIEsskzpiORA3rxzFwu6kSa2MfRjAWpfTGXv56qUOWERsI1os0tBa2zKgFO9k4vg
cH9gL09wPg8xGnF0U+ug68emulzPEmeYJbVVHbixYfpYHGb09dNicKdSiT4Ms6V/kPCFc5EYy473
Q18tHyC2oiwnTC8oIC9D13NPnRBDpMCddXt6wpDG32W8WT6oFU3Ad8YS8Hxc2UhAuIopdl9+ZhNJ
HaCWHDW3uPPj72YVlqYLWqx7zObGaVZS9Ksvw/uNainEKKTM+PciwUqUmKI5rvVIbvJWt0AZ4ane
xKnjuAOX1Eq0qynk9UNvB8kkjiaN+//y2+RZD+ZATc3QlQNdHojW0LSrjdDX6X+kRiLAvLASHGMq
ztqk2//cH9tFaZk1xMj+UW6gWkhPV7/8AQOV21TrNeSs6YKoMiZzWjxtyyGz01MxOnG6rYsgnnaK
XNs/Q9v2MzdpHfmftm3aNcvS5THIKxs2NlQ9WoyAjZa1npBsebacwQrdztKiQ6em7UNblD1TbuUH
OZ/XpBiuRp/uItUssE0QtzgfFhtI7btgpDAJWSEf2uaFTmq3R3FbcvU09b0QA9yPgakNWwRw55UN
tEw1sDVCbAmaj8DpUR9dLOrCGS18mXtCI2WffcPy9qWqAu1zkct0jy118pIwSlcOjDcZoL9yDJWD
CclW2LIy5VFwe4sbsPcjLqFCk0NXJ4dvPsnCbHxbj9mUb/j/+qtmhmNxHNNR/Wa2WfQRlc0u/2Fi
GfTYoOQ5uEaRTJ8NGVU6d7SyCfuZONf/AbRnnBUUd57rLoS0HgXGIB1Qy7TG75yGw2MrQznetCRv
9bOlBsmapfnimSLsVDgFRdeH76NjvNR+jNH/hB1V9iej1n2cIeMk3eApP1ubaWj10G3qruCai+wn
y8/mESXjLPg3qaXk+6gkzcp9fnmGiB9DekiuSvuLx+FVHhlOqaY2EGURxK+olIZBPz85fVJNB7lR
4KDf38OXq/j/or1droBLhejb5RbuwzoGBVPJJ4UsuXXjJOqHbTs32ucpd5pXx/QjjukxTrZ1l5Qr
2NbLdfwWHKgP/VO6QrzJrMU6ZnUrk2GF8gk0drWxmrj8rgx19KvIpcrFMKHD3LiN7R/3P/nGALNj
IQWKxIkZX2zcOK64gAdpPgWK3xz1uLU/5JlKrRC1rZU9cysUkDwKshRRqESL0f+rqG83RhVyEY6n
oUi077k1Tp4P0MKNZblY6R+Isfrf7vwzlpSFyFjE44PJvAwVIF7ZdjO95mAeyj1+R8Ye9QvjmGLL
eZy6AMeuRsKcLi5H16zKfPfuQaXXRlhYEKDol4eDjehGFkhKeULLtDgAj7bcIVEbt7Ojtd7ejUHF
1g+bEhRaOH6XHapGljS5xCvxVOJSvVOcKf1Ef7FwzbRe4+3fWKAUnzjg6QmxSJforBpd9gK9Mr4K
9jy+24jhnDCjzppDMPbT16xkIz/UbJdipfh2eZu9zeab4BzgMqAFV2g4jGujCY5ucdKqMcJXMLAm
C9VbaEfbVivm/0qHh9UKJO5WTDhXgvYOxpNVe7mCWi1FCWgc81PmDGV2mCvZyfYVbwrrMTO7nHc1
dgwrh92tAQYHRoOGbxSs1cuYCPaDC7GxiJiTTHH9yvgRDVgR2p1lHVWz/JlLaNHdX6k3PxM0PTUa
IXG5tLhRxklXB8fPTnWlNWdzbsp9S4WTOnmVHQapWQNqLOOJHA28OfxSEm2AdYtDTukC8rfR1j2o
FmT22qxNKP7PRRh0T3Erpx1KLixyeWUFLc8DEZY0SPhZCYTdsvMgF0UeUuHTvLzXm/5YTrWWUAmq
zXEDL9na5oEib7XMsLchFJcdSgrDypFwda2y+KnK8zBDGpIjYfkyrclJnDkLVC+X4xY9rmrMh9fa
wFhw78xRJT+P+jybe19yfH9fjqokP+hpmQTnocT8At4BXbsV3O0iZRWdCTqR/CYU3AQs4Oo9GZgB
7rLl5KVlZbhFgHzXmKCxAka9xOMslE5UtBTUHhofcf0kOJQKil4rifv1khDuvqitk71B9VtiXRVu
eClq+94bePDuLEqiG63Kx5Nltf/J1NZWnpXLO158M6k6D1lefAB2Fg3fkC6c1Wdq74XmMNbPSeak
SeCGoJ3NfcMyiS13bKxESzdNG0UTXkRpXa0sx+WhzW8QWiQky+SPcD8W11NMO0riqO29OVfV3+Y8
pV/SOkyf6gbA6/0NLl4df9+EhAIWJfpB9C4o+i5eJbOSDnIzGGjkcWBuIMs0O7Pr1P39KDfmEBCp
gFMLe2hafJcnl5MZORZZQ+/1fTmd67QuXGO0kqONdJJrR/4axPDGJNJXFYAWUVem7rKIF6uplCtz
52nM3vDaJwVCuV2mTWO28bPMTJFECVR/5yvZ3LpB2urySuFteVaDUyZbIpVx6FjQ3l4sI7NMrMzU
gsZjkcUDtT09n9K97U+4vCeVBcchl+gr+26mRTMM/Pvj/dYRuZxWqgUIifH0EHJpy1yqy5Hzy+tx
9uoYG1/n2NcobieuXQrTrgrig/1gY8ojf871wYnxuUDZwhmQIZB7+1unx5HyNMxUtA/0yyLpm9TF
Ubmna+igQSPXZXpoKgXnjk0wwuX5L/TrOH1WKKmmplsAatW/287UqC8w4+15E0bhuGZUdT3DNEm4
JsBmCAWHZQqlR06EEW+AKU1UveZhN+3GFi5LI6XYnPeg+jpLbdHBit7HVBJnIiKGHEW2YJIKee3L
pZVoWhWNyPV4sozFawxnbhOaU/bl/gTe+DyiICGIQoRYPeLP/8qFa8rBhap3vicFvopAWdM5zWbU
+wE5/84o7YNt4tq8s8ZERclMy4JP740PJFZgsCgOU9m7OgWtIh+NQnK8GRm1Tc9JVbtdjxnMHCb+
Dytvgm0SwO3e1CPo55Uz6fq0QNVQlBRZYGRRy2LimIalMw+z4429km8H2cge48rOnntlVDaVTdT7
H3sjHtgLIJpCbIVim/jzvwbbKSQsLePR8pqkAuZSaFRHXCAfyakpJR4ATVCtZI83blZ0pkg44JOD
wbi61EzTJwGvcssL4AmBNZibcC54fiDZVLtW5WtV7FZhgcMILndRRPI80aGpByXMzknjpPk78zz6
jSxrmuUsanLoJW24hnYm4Z7FEKipSi11fPVRMNr5vZycs1KKVrKdGyNOSY9Co4AEk9IuNtGQx1ab
txIUaUDmbtji2F4Ek7lTAmV0Jxnbj/szfJ3fid4XhwWFRq71pafgqDOWfpYEp66gGe/OcNx8l3Kd
8sMs/Pyx6g1z2taT3n+GvCz1LkAr3DPu/4brG4HbgPgABVFfuTo4MhOHJ2hZGCeOSnHsmmx2kyhM
t0ZKkSQPCvmYcty9T0eZ6RQifUCD+a94bi6u9wz3GYoEA7xKZ3S2GUV6JGGtfJ9FRrG//33XSQuh
xPNEvE8oIy/mFKnahu0FosgMI0ndo0ccFDtDLqR416cNignvDgdmWzzgYbQJg5XLTauUIE9TWgAI
NcOLLOJAcvPMTL6BFVgrTNzarQj1UF6i3sWKXXZRS18b6ljpHC8y4CpoSYplvRnMbqnA3wcHq2/i
MUixI4PQl8iZ5iadE77/e7lxeFbzQODFuewD+CnSgWXvOF7bdcV+GIyP9jTHjz7WcO8/CwQXF7oX
7zD8ExYjG6WOMRspAOue8TjYWS4jC671fr3J+7TepEGGQt57J5POA5fqG+yAjuEiP4xgG2fZICle
OSrqWR51YwsNtjpmQd+uoKtvTKbojlFmogctNuNinaoI2ijBnCoeWnrUCaqqkX+hS6r8Y/aJCUJo
mJyTPrUjUkFTJ59nXYq/hqOlrxxJ10cg3B6BK4VjJJ43i5duWcyt1vZO5Y2Il+Cg0Pp4WybJ2S7q
WjB31xbxG43nMiUkHikLDyk0BnhlX26Yom20EKZD6TmwuVBOM5G/KU5WQf36dW71mQ/W/Kz4MVh2
qx9aR6+kl1GyyurRGOSk+u1XuBaczGiSzJdhSnPdcOsm035YcWcGFbqpWoh4lt9FmTeqU9ntHWXI
lY0R1aVPrVRVW2WvDn0m6RTikwjG3BQEjvY1dKxhKg9KXTXh3tCTHiNtTM7Vb3KsK/8p6TxYW7uW
ImuXDnGQPNt5AQI+8ut8jUVxfUIL5AtVMgoAomO7eDUgOwnPTOf3R03pH5xxfpmHFt03Ocz2zYTR
rjz640rucX1qklCKtjQ1T4FLWcSUJL3h4ksKL+zabAsUoaf9YpiujCH87v4mu/48iC+kVRTMeOmB
o7pcAHk8ZXlIE8obq0n9okNSFYI8djNufEvtxkPZj5gHzzXn6Urk62wWsy1otbSB2dsopl1Gzpwg
q2vI0J6p9IQL1EDGFg513k1CMSQBXBVZZHY9WP2ZM27l5Lzx3QL9wqbnFiT4InogaVXNtTV6Rp9p
m4wFv6OSMO56KjvnPLXnj3k4vA9jIp4J7DLRd0KbEaumpZdRh4cxZlhW51nqGFYQgX0/OMpqER5i
vXn/Xei8AceoRiI9Q4//cnyjoMyVSWl6T65kY2c2Q7MjwXHcOdbW6lRXg8ktCGsMaQjIgkJb7TKU
hdLFNBZh65WYoB4RoBeaEN3wNAaycspjKMK5k6yZvV5tEoJSbAXLAiaUXGbRu7V4V+pDETVe6weA
lyiHGU/gHJzSpdwcfL6/TcRyuDgncWghI4c0IYuO/1LDPZrieK6nfvSQCnZ2I/2tp2woHTdIUn83
zVayRSzRp+qaJ9tRq/SV2/f6fhIPL6HFJEr2tE0X91MS4VcYmnHlFRrM1kqynIOeDylk67kOPwA/
TTcTfSedX2Ck9TaL+kp10/jdrtMk5wJPSg5ARQxS1CJ1TBw6p6Ot1F42azE2fJ1xVFIz6Nx00uPX
+2N+dRmKWA7+WJoJWoiX3+Wq6gzVN6eirT1j0rCYRYl7iN28nRNjz4li7PWw8pWVk/dWTBhWApND
wkpL7TJmoMPfqk2/8qrGKMNjmSnh+NmsQQht4JPML5aV9O9t/IgxRXVH5yQSHk76Is/xrXSUks6o
KOx1xS+zN82NOQfm5wlJ8pWU6rqgTCySCxYyuRWZ92JMyxjrDSPrak9ihuOO7myZo3+X1m1DyVby
UfsjIXCynV2WzmcS9dLYhUmkNi9S7Ld+7DZahaLBuyeaxBK+FMoFosq6+FFOgnZJnjmZF1tJ8xWv
0P477/sQ3Vij7g/UpYI1mNCNaaaIzUOTvi3ttqVqVJnPhiUVWuZ1+OA0dKdHJdqGwGfn776e6F+0
Fn7dSo650Gfk9Cce3D2Kquwfyp3iQPuroiAngxYZlMm8Gce1DD4zGycqN8as6BPAD1EmU8MU7caT
ppXB/NE083jYV4ZcG09ThaDCpjWmofhPUXOoD6WhtAHibCrtFinsTKogaO/KTrcbQscpgg1YkcFw
QwAW4auMb1Z9rGazbA/vnjuhqUwOgRoHHdpFTSoUhgE5UjLY5RbRMZcM9ZhI9bhTS+NzaYfxSvdB
nC+X5zBPD9CygpFO83lZaCuzrFDKKG48mf7eKRnb5iG30Ea9/1FvXJ9FGOy4MEDgSuOmXtba69Ax
pGCuBi/P5d7yeOHmI6TvrDP2lW3R5PYlTLbN7Sh1g/RaGfi8nQJytca1tDRPviVzXMXPWW0M/hfK
M074IdbVUpm2Bjrm6k6VusBx64RMGRZ/NZalm+p9a3qIUnCm2zHi0i/FVKXaDmMpvz1gfx1JRydv
qbjlaErUexPIgXqMStQct0kFSMlN5nSyPsqVL0vu5GNJ8b0tms53h2nO439zSZHDXearevkUohIa
7VLd0IZN1LTY36V2NY9fUl2fo02kqv1vRcJU6WnOlbZ7SFGJ1UJ30sJZIT8P81w61U4FC91V1IAK
iguuw3Ce8ijybeqRkxavoByur3oaH+SKTLrwNFgCgzGZ4zfwCICEbtXjsSlVZOWyAITOBi/75tf9
2b9KTBFyAXJALgyohWWwSCzCoQ8mh6a1N5qpVYXbzs706tmuyXswLRij5FcLgbtTtnYuyciqj4Ux
vNz/CTc+WKDtoW6D4rtWtZOGOsUneKqoLYz5Vw2v86913qrnFtfm9xaDyP65cwxBhEdTennjOXlm
TWaU114roXDzdcbJfPgmobU8/h7ruNM/3v+y61SRoRV8VNrk/LM8L4YOXQmAAKaXDkpzzmr7Gz4F
spcqdXeOuyx1sfU0Vk7eGzFF4ZhnPecu0PFF8oTLh2xCiEBIr55wM1G7VgV+LOnZ5z5AmcUvku5T
6JTBz/ufejWJXK+UFUUhipcGn3t53pPWmDSOLROHyVw/W4GjniK61adoxAzifqir++wtFFIsBsYm
pMKLJVvHod8Y0mwem1CqfuiNg5JUg/DTs5q1mgfdaE0Z/GZADn0FkhrF+KV/qSY0CG1NMo+mPv/r
q0NxHjKhbWzPPzNVjj7f/7zr9BeFdQ58gLbMIVAAcS38dXXW2TRnlC31YyFLyUelM+RvekcysYuT
3MT3IM8RuVfjofU9VbJaxZX9sbW3iByru/s/5eohgAoUUCQhAYM2OFf55S+Rbb9BwdNSj0OfhsUv
aQqnxtpltj3E7WM5GjEkvS5I5ac5BuSyMSvcOPdxomXD1/s/5Hp1gekWqG7R6xJmRJc/xOkaGpiR
NR0HpLvdQAvlg2o0+aEHS+O9OxTPRxprCstZhg55GUpVJVvJy3I6jlSSCso2YaqZn9Q6MMevpGm2
83o/3tUBTAmMljBoD9DGZE2LMY7pGU+jLHUHMzaHXZOZ4b9Ta89bSj/1IdTLeKNDWXjQ9TLa3o98
3SJlCyGSCtQChSW078VR8tdCS/PZrtvWbA+h1RSu01fTS9Tn+oOk+eWOISq3aeXMx16xWhyIFWsX
U7N7bBo58syuiF1F77stwIRsO45x61pZWXhpguyNaztV6EZ9Z3w0yiHwZFhx29Sv1Sddia2VA+9q
d4qvANqMHJbNc21JaIqAqwR6FnYHxsl8CKuq8jDkiTH/mZN9ZmdrLPGF2wepLVpElDNAJvAp10cd
yYCZD2UMqEvXw3I/5UVIC13zEYxACGuu1ODTWOR6d6otPwk+dFhgp2QKwHkeoezL8qszhrZ0KGKH
Upsr+UGtr73s3m6Wi5yO38jxAeyWZ5aMFfrl1Er5PBtoPtQHIN7SSWkmFV/LsHabKio24SDB6M1U
bSfPg3YeC59HpjpF27aK9U1WxvFB6WR7q+hBvp3DMP44JqG+bwyj2jZzkXgyZp+PedpIO0WPg89O
W6p7p46MTcrh6JVhY7pGH8x7ICPScczyaWXlXp1L4uu4vjE9ooNIunT5dZBcIiglUn3IAivfll2c
Ptp2pLlFWatbP+na82gb5VZuu/aRZtgahebqNBLhKTfBjBQN+OUFlNRKrkhj2ByyYgJyWkX2Iayr
edOb2to76vp0AFxKVwC4/psG2eLFoaROO0K7jxEzlp263ypJbPn7wajHeK/NhV88wTOOte9+EObz
j7mm/CevDPZVQoGlErsLoolg0YHRuhzsyEgGGes1fkKCqW0YFM0mlarmbGAmgCAJG11q5/dB1tlj
/4+6L1uOHMey/JW0fGc292Wsq8yam7tc7tpDUsQLTYpQgAC4gAAIkPy2ee3/6uNROV0lZU3G1MM8
9EuapSnkdJEgcO+5ZzlfFL0PqAbnDf+jDsNqq2QaE36RSV8bWPHDzqMvYBsBP3lE7m3bV+77EE0X
Aw+lSn8CjPzhASdgA53tIwGBgUDzUbO2Wil8eHQ1e8dO+n6OEvC7DXwvgDPxn9zdP14KSCJmeABx
YCWC4/b93YUVfxTTfs32o4q7PSBE/9bwMCk2ly7Vn+/3f9goccic7fjPjJwfhgvvL0VWz3HdpMn2
C6ekdnt4mabGjy/h+/Aouc//1fEOLgesGTM0FEd/FPPyZQxjp0XWewcwtXIdGRQdhb+X0zbY9UTy
M5bcDwXFP+x5mKGDUXAWS/748zDKf//3Acd0mzCAxVUImkgPdug42WNPJeV1O5t0AnzYJ6TPAacR
CRdLVwzP3mitu+MDQ4RpakNXly2MhsYdfGxit0YdPW+fBZrS72gpV4TZbRE4yxvaV1aFMY/XXQRq
AIwjkB7Cj4vlblx7i+BtntGpmRBHuSxrn5utWZyrLCPRDdw0wnnP4NbjF7ShmHiEDZgN+4SJaCk3
MTUwv9BN0qMF770t+BnT48OGAg9F8DuwAsAoRHeAdv/9TTJRQmIgP+TodkGzk1I+Gh3FD0GzJEUS
zjHy+hLweVbzM9zrwzaCC5/t/DEdhzdXBiH7hwt76GJ/4MpHGhNVtq734jHHqSau/QuvDe3emee4
/vMV/0+uicxK7NHwdAFb6WNkWzu3VEQIjD4uJI33hM5LPswiRSRXuBZwsOQl6Hc/szT5URW/W4cQ
yGHzgKwLFIDzGfz+FhOD4z2S0XYJACeEjNekm//sWN2NmKF5a/tthPPc8wQ/q7BMRtWFRRphokj4
4PmHlLmsKaYpVipfEW97FU7TIOumb5PkRARJH6NN+uRpZL3TaezEIPMhZ6trA5U7fbtONyNiKTAX
yEgj5RUcvDUrzaqT9MGdvHQoJ3fU4jZIxeY9IqTQ9EcEYacckEqzwutm6MCh7vNhy2asRLJwSeCx
LRWJCPy2wTq9A7LneH3hTrEARScR2TKV0PMMspx7zS8VnDl1jXOEPxkxrUGOubm94KuGFwTFsXm9
zIv5xmHT8Zb5UKPm0J03/9pOd84Lh5L+zGbCyA1b3Ycja4QKKNsQ1HbZZ54s8c6+rGtDr0Koc/Yr
ZcFPKtA/LDNcDkUhigH0+GhJP1xOggfXLKA0XmodsUvVmBDD2YYcGsBW9TZH3xD4G/6kTfmwmZ//
RNAx8CqB8w7SwEcf5wzzILXAsORSzHK9i2DO9qz9WV7GAea1mfzpAPO8aN8tajgUQFuLCgAqMhyJ
HzdXVwNwRWl4NbXRunOMZMcNZpU7kJ5/FgL7h0vhvMdGEcMmEYUHaArv35+NN9MwhkNznNBv37ty
WXMet/pztyw/E2x8MDo+rxKM8FAUYZkAggLZ7v21OGLLPLSW6hJ75YgeDCYi/SHyrfMlcFgoclA8
wYOHijeDjUpk58KBZg9uq+Po3iFWaVM1lY6ge50CyYYCykP09Tp7T3rV3u+87H/7uvwv8jbe/O1u
q7/+O/7/Kwy1JCWt/vC/fz3Rr3JU43f97+df++9/9v6X/npt3qSe5dsvpxehfqnn4duLpuPw8Xfe
fQSu9Ps3KV/0y7v/qQZN9Xo7v2Elvam50z8uh+98/pf/rz/85e3Hpzys4u0vv34d50GfP43ga/36
+48uvv3lV7w6//aPn/77j65eevzWf3wnLwMw2pePv/L2ovRffk3C37CzpRHgciA1aGzxMO3b+Sex
+xtcTfHCn9O/ztA9Vu8wSt3igulvZ6I7dHNAbSHb+fUXNc7nH/jZb8A4gTlgYoKN/Pyj//PF3j2q
vz+6X4a5vxnpoNVffsXG86FpOZtpw5gMk03MD1DSfky4mAVxAVs5TeUNlh0xknpbWxKUaMGOIW3j
oovsYdKsPUAsD1Mq037mITuXaFHh+qtfeSAQnMZ4AWyoMNeqQe+e53wmiIorxuYsF55Tmd3METbu
Cg7QCc2tJra74SxSpjoryyYXnzLBwU3mbAG99mukRCi/RWgnLrdlhtuXyPyRPAmm+2ejE3PSYfKa
zN582w296+awrO2GPG175K3HMMknc5xdTHFWmlA3vHQdkt5CP+DEXj4u7iBOFk6jjcrtKOFNrRHa
cMxSmm57GvbFDFvwEgfRfBApDPsU+E4HxMHMRTTZpdAOvUm2xS2jBti7S6erHsyN3JmCy7aZv6wy
HnHgYNCQewuVB1R8RxUNtMs34iVlt4ysHHwZ76Bn47kHw/RWIbW1ndmu4+6kajPpIcozt5nHwskG
pM2ZJhof1abyAS4kCuJJyFTPpDoTrjDE2oL+6MXw1Z4QN17JPkP+Aeni6x7Hbe723vfZWU+sV/ae
TP0V/JYUuRK9RfUXuYl8lDLMI5zFJ4WPnHO43HDvAsJyXHd1W0y1uU+hlO3a/k2tJoxQAnBha+lj
fpEvrW798uwDOhetih4dKVNVWEI2JDO4disW1AwQSti0HmeMzR7X1Wvv5yzQl7DPe5yoReB9PId9
7QmX1bMbissIt+3GZeJinrYSruk34zDravUmv+wwvSxhVVGDq/KCDESWI1rc3UXQRGOOwFXddkAW
IEzULO+8LEfAsHeN1J05qrg/2jgXWDLmYHXU3pCUtLD5gO2WBTDQrZ/AkfSQb0HFlYqSPSxWYEZr
t7ZOCAlhmbh1oqlaiakhKIRgOsw4rnPGUntqmu5Caq5VDqGbFbdd327tATmntC/hLGdlHXU2kWWE
cBxZhI6bo22FnQYy2PMJXuxR4auE7pRDLubFNnAyNKSgrTKFkbOJUSYsFV5rBqjG3e4RQ9HL3Fks
0oO6+cFrtgQu84ZwJIv6I3xTYgrL5hQhjYiWvoa1ST43A4TNIr60G5lLLRCFPITLlEu6foGB6/cB
MnPhjQciNI5OBuPQ7DXmwVJzkei8kdkx8WjzGFqkl8J9T9SuIBYi6AFDH7xHFPgfA1dX70azOP2b
j5epxppeF4RFQqVZbBs/xNEw1C0fhntIpVaaQ2Uxn7YFZPK8xdbDD6OZlhv46jO0YMykax6wwWwF
JeOcL3AFKJeNqYPju/0dMkaTe2LcY+wLf8gb4ayHWRo4rFt2OQaDmvJxyroxxzwW3QqNDaIc7Yje
dVXB1NXwSlK7FPAgcqYS2H7tFrBKXtzJAbcOoKTqi00tmA+GdIkOsz/zWxfpfMj8UFKcyDhSP1fu
Otz48zSPuVhE6+w0RkivhniE14m0S593yZhEcFdZi5CEac2cnnzf2JlHLVddAkaHZ5Pl8a2zkjbI
J6f7ntmQPXcQCzc7Q1uTz+3sDbkjmU3ytOFL5QwtvWsW85ItPDtMkCGXqkPBO/GWFw4Jggd409pD
4hgFibUf7HpKZMm81CJLb6IDr5wVPI6tGzN3P2Xiy9lQ95BhqH2JTFqy5jCS1DYPl47ttGiiJQ8h
LTzPvrsMW5+WS+4jAhk3HGnBnbUvGo7URaCQ3IUbi2VGu2ocjczXbRnNpSPkjCw27g1DbmMitxyW
N9thnJP+iiWheGaJsgjBy9SOz60sLaFyjzTIhyBVc1su0QPsWc4meIrA+qFZ5CcS+tedQCilY9I9
aDjpkLcIcAQg/Iz9VR4UcqeOWWSL0DVc7ckqTlD6RO6Ud/DhOU/h3QW561KTJi37Cd0AJBLrlKvI
L3Uczcd2S+Sl49jrKGsnmaesw/BgDX1Kix6AQrwXlMa33EF6bqDo8BkpTe2nbQb1K598/3OQTbcI
e+/yAfP+vJfiE1Z5mhuT3ILoAv8VL7yNpbe6+dZOpyaL3tjKv/kJ7O+KBEYmJQZI7hX4QnGMLmmA
/srtx00gQEvOUWGnYEBkZniHIyo90KFLSknC5TS5on+A8BsxKWHaV4HjTkcBNTGWcQfqytZIeEmw
2d9egEKWBo39qLy5RGXOci0HHLm0VxB2Z0MOc6C1Ar+zx1TcmFJIGUyFA7DV5AJzLSDlW1j1GZN5
o+xx9APwgcVdo71N11aBChXjbWuap2mANwyCVXqf50OcQRk57Dr0PcXkO4glppQjfZ5685fNM8OD
pqlzQbU/XAOiHp2CIbdjzZEAJzEGh9H8VsRyeGgSyvAg2w27ZjZwNd463rZAgY4s66Ihk2KHFsfY
y6rR3SK0LmjlDtzF9d6HYqrPKUOWTe7781cDRuVUh7APHYo0ntzHDdruQzDEiC6B7+OTMF4wHbSm
V4BzcLBAQWnzRHUFGGHucaGEVfBGOi5p4mR51IJmzlg0OHkM4fpnDjchrzgPA9Iafmb9TbzOQVg1
ndudwGaJ9aXrqWXJ1SKOGWKKPieES/+4KP/Kk5zdqG7csTN9jXXD14G5JTUGesamhfyl8IdJP2yU
uxC+eNkRSHOPAG+UiLyCJeWWxz0jO+CwDJ5wSLsO5mWJipT0MU7HDtkgOCphorTQ49QGd7TxkdiC
ZdJOFVF9dtO6eDg1bVCu5k1nu1fiaT7nsOlkfo5cSakLjDQaUaQCvrslzXr8HdA4SV5CSxOInV4g
T4SrshvqAjSHgTwQvSZv3WBuG+ZqpMoGOlkvQoHKqsQT1FAPr6sYH0ORCAKevhplnfVp8uJT656g
V0/6PERR2ly14ElJpAIyiPAFkgAWMOzObAjrw+xvzyR1NjiDIpW4XmSspp0JHfudecnAsYE6jxTM
0nLFUto7yvVrGKTD5MnRgwkwOxjja+PjpUUeOchHjBzXcUwP8HDQNR3Nk2xbWQvPz50Vm2k7F142
IbiEDuBKY6WVfIk5OH4YhzlhDC7X2ZP4aQENkRRr7C5eCevEG+U1x2H011qMUXPZQMNaO03qtOWQ
znzZbWJ23JK0vYuElr7VBZDIVZRmiUiXT3LbLjDxowfLWt8Bo2ja69m3NQxIZO7R7q2jYQzHi8C/
gktbcmpWY5H3shLMzhwk5SFobTCvUeLJKtg6dXL7CbG7sSpZIthtu/SRwosAdQiGv5cRRzQ7njKK
9qAPT2sQtbtsdu7l4lJSmoSqA0VMYsWY/OSTGMKDjbdft3bdu7wfQMNW6jGxw9LmhqXBK9Lk7H5O
R+87HqzYk47Fu8w6t2g5liynAx1S1ODNkxbJUgF4yr5Mk+eaul0URfSTTe0n7NzpfNBt4x9WaK6r
sbfppxbndJcbFybTJePEvhoH8+6g6fovdrMGGTOB3jWmizCUFYFzkY1B99IGnBfaXWWb+8oTX7dx
8ACXwlQ4ClDFVAObDtyZYcGwEknFbluitTvOQYKdEmkB8VZmlnXP22KQYBckZj2YjYXdbrAzFHGp
IzB2ahxvKsU2UwjHxpk/ePFmMmS+wrF3l/r9PBQWlIs+B90wJqfU36Lo1EbhDG0bH2iwlwy+jiYL
FluswxQOV6Ek01KwFdtV3sbjmDeIt9Ml/p0J7pfk7FgYyoyxyoH1C+yZSGYDP4dn37TlQab9dQdm
lSh0P2U/8pIMfNktK/10iV+Z6c1NB5PnsG4tKj5bEbxjwwpCLZXbfWZAv/wiuwT1dThJUMSZ7Yc8
m8T8soEF5e1n5Mzzo9roCAkvc6DIdzBulRGfbjvMCb7xpPUpBPMZytC1CaMHHUYUheWcRKISU4eD
d13WUz+FoXrAOQL1QOcS2VTO2N171O/GgybtZuoY+ecaF0FY8lI14El+m1qw7CC2EdeZFbskaHsE
Qa7qGequsSsc1aZPkW+wszPZTWenEiWvRTLyy6ah0WsPqkKSGww6P5uwG3R15htFNUcMta57hYIK
tPgbeMfiLQ7a7IV2aI8KFMS3CG2Dk/waa10pgi2lxDAZNLJg4AtinKPGR92ZOSaqeswiW4QiCOrU
Lg6vNvdcPPudazkpGpyqGERrzuCSujVBXEDfECf1ZBmzwIKzuCCO5WGt0TXGXxajprDiYCxieCh0
+AiP99ggEmRVvFp9sMTyMyXltodb01S3ZKHzkbaIkouNJjCNlPT8pvZ9/11CwNHVY8a8T6hgpCxU
aM5lEuH7Adrcq6Yn4+uyJumUew51n2JQ7NBnmXbIjm7IxxueiajbUTjzoYoLRjhOu4GpG4SksFOE
Ti27YJhR4OBXInafs6xr4c/tCefUURLvkerRXEnXgRlP0tLx00DaldYr0ea2azz9KuGKVYgtaL6r
YTI199Y4T7LWHbBaFlSzcCgMrjvXIkxrgdMPwX8T0eZxS9iVC8q3vYts2BXEi7YgF1vkmrKBYXRa
adoM7DRnK51QkyYoIqdWIe61mVN0R40FO69G9KY/VVGjw6aegZY9gRIo77KtmWNMSizdBwabwPOY
NW5zQEqdVajrESJQtr4KZcEi/5Q4cKUFR+7QEZfvPIGqBi41i39jMoHYwLVZZ7VrIWlEkN7a8eU0
ZLB0wzhFu6WnBvrENr30h8xQh18oMLNR9LbrVvJuI+QIUw40QVYuAfzRLAwZ1nKTtL1PEbO6lssE
svh1ENJ1zCfPxvbCMW4C0NUfhT61G5q0G0XgYFA6GfMl8rEC9pUMwNpr3rpNjToXR5myQn/OwoY7
uZ6d+HJhqV8xrFaU6h1zbte2Uzil4J2Ik3C9iyWaqzl1aYkRF7T0jIZXfsLiCyAx6kZ2/JxjPox5
58TDcwJSzhElSHqRoV+5l17QfunIEqJo6FIvD9Ck4yw9E+2w4MxEcvBcMGNN/cWW3O/9oxGeizKn
H6vYH9TBzdbtmoZ4Du1Cr3QLz9TMwTC6wXZQLkOztldJwEK99z1Mye470YXfW2TwwdV1Ml2/z5jD
MX2ZkhZAlTEeeq4hkyUEhPFwk2q6IcK2G2OEMuY6WYbs1YE7kMuxr078i7G9OMoJ7911Ipyo31vq
wCQ9d4d5HzZp5Qa2KYFi3YOccu+meLRZ9M2ZG/fJdgneSW96WEZwTjGAvBkifJTb3VqX7PsUhoJp
w9brGfXevUCpDRvF6NSIfh+lqYPhHXnUHOceghgn07+iaH1x2HSbKXEnfe+t99jRn92k4KyvRrW8
+K1D4VKsL0iz3cHNLsu16l6mM/0BPKMnBwOn3ETjjUzH29TrP0cyvKeuc21BTj2OpGkBqcHlPW7H
635R5+CDS5thkUlve4nG8TMS0NwyTWhU90KoHEE3Om/76OsUc/9bB2UCNroM3nqSvCw+r8aBH51M
AKLJgKN0yVJEM6G5ztQE0Mg/LxgNZB0tde4pJGwhcGrfC/rg9nICDoOqE6v9zcIxLveMf9ey8RGT
9gON1JavsZjRnYMiTyhXINgL9Dl7l7ljRLGaOht9ygaxTdUg1hlfIYllSD7xLYBWZpNHHNBXzSpx
xgWrzrNtuY6mbN9u8R1AndPoDRd2iMEMBu7RRdi3PPQUMCUsm43vxeSqC+sYxJn4rE7c5dJRw1WA
Gr7hLM63GPalCMIo4q492tjpT4NgLiqD8do1HeqS+DxICLaaSzrXfKLZhc8g/MsWcY2CS4FebvI2
GmzVz2lcuVp/ytbkRnrZCNN4ckRc0oOL/SlHTbBMn+Cb9R2WisHRg1/iwRq0uQBtpkuHT9sVFFdX
qLX8fIQ9USo94GjaLVjcvJGzdpA22wtYLp89ZCxXtuMXI3XoUY3kxiwj8iT9K6PX8C7oYIXnRqvM
hTtnCI0axYVCnvc+HHA2xQIIVTKnQY6+R1z6IPhcwHP3OWudWgh8QZz+OQrXA0a6tmg2xxbelOyW
Dl4qXrRcxC27GyOVlGgiGyy+iR5HJ1JBFZyfeYMedevNKwiGYe5DIQn2M+7m2G2i7FnX5H636As4
v197Drvf+g4wEvxNrjNu1lcVphcxaR4RJPaFjvOhxxhtF/D1GmjClAdjcOehenc3jE9Wg8CNfkDL
J7xozzCCOrZeiAloHyE6XG0z1pnZrqPFF3ubiB0de5PjGMJywu4N2lGv7nEZUaUbXo9zQ71PpPcy
dah+4Z9hcy5Ekg9O7+5jBVq5kv5p8O18nQJRy2fBH2Tc30Ws+TynCJ3OcIKj2gAw4DZvHWAYnrmn
uEdl2lCqcV8pjqE5u1WpHA5jGw6oRjpQHTo00qqyZ44+gpKiZ7K6Sw0E5Fq36ZegmS5HL/oyJsZW
IKBk57poLrqM2BxmsZ8V/OoLQrcrcO6xYD11JDHXX7LW8ApSxYupCw+unlI48cAV8xrUJxgjod+G
iQudwtbZK1Axoz1wfgClEFCS4Wsw+FP3TWae3cG1IjtS4W33CrOrfBKtfyvbNHiIN7YdzUD8Qgr3
KUObVbVRhzQENjolWR3WFlatdm8RFfwEyqebDwai4YTKpJ6RknCnmnY7BKLp8XouTj2vAP9dXyav
cw9AAzOTygiURS0TOGnMMt0zeM7UEhnEMHdvLxNr+QUZJq9OGBtyLQC+MXoY+fiQ9tstBngPBHV+
Ps0YsBqQY0GeQN4oClI/9Heo5k5DsEhk6MVN2VJq8ihbY/jEtxZHXPLgcT0VwJmGfKC+dzmhSNmn
PeiNbnuJFzfOOZA5uGxNT9Ld2AVXtN/3Gsp2SE220gh4XXl02we9PiUB0Ime0+uZuZ/WKd67Sogy
BHx2iWzU6c2BA+WezMsGe9PeQrEbHumgIogIloshm+HetBxU3zf3RMzrkRCG2TRslC5IjA6yCbh6
FtEAyHBjV36Q7Fnb81PQWV1JqOqPFJKJz3TqvobpFuUNSEs5ZMqfNs+2DxgFuWU7CV7bVB4WtiBk
vFUPMumHopX+AYS1XEAlB5y8H558miz5Mo+vxCGvQsFfBAKPuo8WXWad/c7xksB+0PNypxv7mobY
aTd0jWgnA+AbaEnxqdw3eJVmReqOhDK3FqRPdMXfGCanCXJ6OuntIuwjFzTsvqHBwQHvgLM79ZiU
ts9L2hSRt34i/YQOmsyf4lDEn+FOG9RYe/jyqSJDARfLE6xhXrfURt9stO2gQf/S0OFpxg1NPQ/f
eZr83bKKi5DHFwtvTqbZ3nzXtEU/wVW2tDQAP9BfZnKBgVhfwEMGoySA5mFNJz7W0wLSYzQOIykx
XWsOM7apx8Cdn5mOdJVO6WPSsM/oTr4H23zNF7qdnYOuUBeuhQkiIDpzUID40pRDC8QGn3mfxhoN
D3QiJym3lzDEBjSzKYGzP6+nMTyZINWAE7zQf+kYyI3woQ+WpiapBmtgnMCjAJBJh7yfE1WGEv0t
vHY0NhY+Zme8Lbm2rcbTTNEt+KqNjhlsJKtFOzsgMElF2mx87tIxPmV4yt8it1EvnhM9u5uyCioc
ZJzhre6YugZ523EwcIwaWmK2l12h4hqCPXKoG/+iCeHTWgmLW1A0vJGPC0Qgty1jNRiP9mDIIKJ8
S5PtE6hfK8stBA4aAyknpnOxdCLrcfB1Zrw2QBUI7nG09U2ah+Oo2Z3ZpiWqZoggWI1OyrZ3veNH
XRFpjGvWyKQHia3jOweEf3Jny978WEN0qa1Hl08R74yLHSEZ9ikM+Q5cbrbLZ88uET/hr0va6xa5
5dGhA0Jb98C2YF3GdbADarZiFXLwRQmYqg1Nv6w9rGQgg+6hY8ZB2oG1Jfy1QLhrl0u4g/gDT2tL
XaDuZlLiykmjU98MzleKtXYDUi3ALOA70l9NndkGUDNowOPmHjAibmqPON+w3VwNW1B1iY5KlRLo
4NppKc3YFpBDsxAAQsYrZrT/LfItfJtWHZYLEgiekVeOQ2C211PDkAk6kjHNN4Q2iqAXqL+xwrSo
YWxGIoxMZOQAX/rexu7msCOSU+G+gmYzGC1qioDUnDVdwnNhNtg85wPsYg1ebt8tooRv9QxYlNQQ
VzXPYuP8lUHBYXLMnRcvb4cxruYY0qOwKX/M7v9/0BnE23Cv5dubBp/hfwCJwU9AI/i/0xjuQRH4
pZrBY9AoB/6R/fDjF/9GZnBi/zcQ9TJ0BqBHJtDzgLPwNzaDEwe/ncm4EG7BjTYAow5Ug9/pDF7y
G8jwEfhniHWCxPYcw/M7oQE/OkcRuHAggN8GvF+9f4XQ8COt6O+EIJBIY9iqYbAL91boVUBRfs+c
Aa185WzwvBKUxaRYkwZ2py9kIXqPs84UKmIlPayBpE8d1DLY/uN7PyKlH/ZuyRhc6CYbPns2ZTVG
q69wre93slM3nnXREKP0SJPx3m8Cdxcweztixq0Z+11V/y8twes/W1zvODb/c1k1f7oc/2N7k69v
7Nt//u/3vBr80t+WYuSCVwOGGZwVYC2Lqgp0+7+txDD8DUx4kIkBWbs/7Dv+eyGG3m8gmkLRAlH7
mR13Ts3+fSGCcgPSFYp9EJ/PzmqwZPoXmDVnhtbf1yFUM7DUwNwDvFbI3qDq+6B02Fq3RUHYulWy
QZPrTM3Zqw+xZf/whv7O53nH33nP8ftxGcRx47XCi+iD3PlhucNN0PM2TJ8r3sCzbMVgtYoHABax
v9qnNQi/Wd8i7V76ODbVsN7EjAgQrT3+Ei+dhm+sIazUAwU2F/GzHFobzPybn6WtnGl4H+4GDOvw
PYKzpQ4YR+/fSgozEeXzwa+gL1U72FQMKu+3jFzOenkjbdecaIqRowYb6ieqvA+ymB93CKF6eOQB
KHvnfen9pQfmWbqm3K/QanR3tlP6SSPGrqIB5tPbnKDSG3Xz0jcEkETralBYW/UUzujy+1hWXmfW
n3Ak/8nSgPcICOjQE2C5eWdG1j/om1gLlr+L7J9qlf4cIajW5XWX9P3XP18b/+wy8LiEmhTr77zm
319mUp7uQ6WXamx7CVgWUyFQBX/mcPJPr4L3BRs3OJjgFr+/yhgLzCnSaalot2UFDAKdOnWb1z//
U/7JKo9BhITXCJZQDMO09xdpJm7TjNO16mgTnMLYXcvVDOOdjzw+cNwbEI6zsKv+/KLn+/NuzWIH
AS8OAVEuxDgwLX1/UR+OcIifaXxgIPaLgM7vZkt9zNKzgXzxx6HJk5XDfqgPBFqCMXr886v/4b6e
r44dJINSCuSCj9aH24bSSU2ZX8Wmu4lgDXcTN2a++/OLQPPw8Y9E/tA5xgQeg+cMDvfD/kEEKlTo
SFk1jc5awqbAnlhM2AGYWAc8Dd3g5yZb0emDYHCSNiC7ze9D7DFbV3azAld60V+Eu2K0NrkgLeSh
CewXMgMu6ZrIXrbcdgdM2AGvU278c4NYJejbQKNKV3YLK1h03802x5+byViwf7gLdk6vIjQYzNDK
RDFQQsyZDUB44s6fQCumldSBf6lk1N2eQf+CtTL+DF/ObcdYlhTgN7PvyRQ6DxhLrLWZrSlXPOa1
4NiUKzbF5hB2yXDqJIuLYF2DOhKSAbjp3jA2FW9zxNDhLmi8MMRcK+s2YwXxdnPVL6MC/rtALOja
LoOtOWIhcm2C7dsWdoCS8NuHFgO2TwrvPzA3h64K2TcxzaE8Bi8Ijh7e5zlmFvTV4ckkyIob0Tzj
3yBp5cj6swou1qBPJuQ8I16BacIlFn2YUqJMMXWrs241TwjlXs8Ei6x0ti68ctGYYjiizPZCvBXR
HVIpeIP2IbgDIqRbJe083kH1Zp5V0CFtbKICSl0ImUsaL/s0RkJBP3YA31cxXQBhAEyloaxKQoeD
Uxw50yHAIyxiujy3ozRVHMgQEpOF7AU28RyntHchnTG+AHnFKzebmv9i7sy248TWbP0q9QCHPWDR
X1ZAdJKsxrYs2zcMuaNvF7CAp68P731qW6Eoxck8N5Vj5E02JoDFav5/zm8eB2ugL8cPJeBM/0qO
yHKPs3i3YB0Ja0fr7zMqVRQle2fb6/V4qK1cDwXCsmiMPsyD9h6Uw3xsdZ2KqDtTZql3SyqrmwHV
vDVS/Yn0kmZA1FiHThsFVXHCcPrJSoOEdGWaZfahn/PpKsuQtmptLb+6Q38wHWg1zcAIagD8Vmh+
yMAJBsVukKqHzPXrIRVUiChhx5Z9TxH5feZkCwG7KXg2RKP3DpElx1qzwIHXxXVS57dGldlbtsrj
AVbPVy871Fn9HQz9jdSGT1XMsTqe+6tIrz7bjTkevZgnVjg23eLSHkNBx3aDtm4OkHrTLc2NEdFT
Zw/btFsDmyeJ/I+quL00m7qfsk1tiQ+1bZGB0GX6wR98gK8W+XAOrJZo7oEP2tHGqiwZ5ol5p3vZ
bbooEWLBK7dAuTPM/SslSXSZvLUilA3S8I8Sm2I4VGJ5L7VJHJN2jO6jLv82eY7cp/MwvhNJMm6r
PJ6wGQ3aZhU6hWMFeaEs53fUVosNLWlObo0cD/C1rudWHVpr+iLJiDh4afW5GvUY9a19ly3Vg0b/
7NFHLnYvCt3/MiL2PHK8vaP/6t9XpT0HKaaO0NC6ZSu68YfdwtMAmbkRdnPvxNO+ytMf0bBEG4no
NKTKIcNRs7uAhukjfN6b2p6K6yjnofnG1zFtxo0r5meO2XOoVR61m+ZgSGOkWruaZpA+if5Dj6qS
WgC2/dFTfFqWVX6PcRVQr7uO20an3FrjzFqaJ43mtuZ5dO1VsoRFoR0s5S63ctK+a4kZBUXlJwUa
RnO+m9n0bRo1mwGjKgOhytDq+0jbTY78BuqHL89J9spPvqJouavr7slLkYc5btHvtFLyga6T4Gwf
OaXkgZ9P2X5OESa10KdyI0LU6mhba5ofjKU4Gu1i72pNFMEICovPqbif9NoLRGbazAeIdxKfCVy6
e9n1V6rNvnF4uRrcwbyy42GxNuX8PLYagEWLFmnDKwbBgQYGX1ou5y+4/W8HaiDbVvlpqHd2tLXM
yvrmlLrkd/jGMdWTx0pmn2elXcIrsFd8tVYROwWXkU/SMThdnqxVhSygHaZus/U1bZmJ24SbtNOn
kX6tXbjaTwqQcYGou5udAVzM2KXbhpY+5dJatNFu6vvkfZqWjIVoMonvLMq6/qYovj1HBXvoHWJi
IM5jrz4Oqpa/YovCWGBomkbQYgHULGjlMH+dUz/5hrlOjwOJfYhNVQV/ZRcDf36HHKN8xhCuDdup
cuzv1cyWO20Kij2q1AyMdFDyf7mFlj8PlBaJpKk9Ek6MbGnaUNezmkJT7EptN6ZT+Y0hJ+56Te/u
cQbSKhTkINs7QDDpfV3Dyw3KGKfTGOkDnneiX8qrVI7KDuYloQ/neZMsQzqO+S06Qe89woEl23tS
jM1xUvH0nOD92pju4CzPaiimmEXHTpeHRMcyvtVbyu5hTVaKF/qWal1aVQoNWMxWDFZTWbkuRd2o
/h6Vbtvs/FETZHV2FZOZFfXlnWdlU0b3tLQfye8rkCyLHkKkRT1539mj5GFq3uRBeBf+jZYnkpQx
AR9p01gWolYZ6ZAs2p5w3A0gk/G9icMWCmPRWS2yLxfdOOcu2m+lnlDhJ6y8fJeKbETy5HQow3ph
Tv0V9AhAcZ2pSIso9ZQyYdNUJnrUKsufJlcTSZgOo5+HWl+vkdaCLORNFJc08IDIAZ/y3YnwkM7u
o4PrxLYRCD13KXAP1uTQX239+VAMQ0E6tViT+1AMNnPguFH8w3arMUExGbdIN8e59kPKzulP8syY
3ssRTLRoKEhuvKKo2BwkpeWuZWgdCb9ObAnLNvL+TZ8h3zvw9/iVKiGe2LQkTmk7CJaKW2fRyvzG
tTsvIu/eqqRxVXhjVaVBpU8dGHRaJXk4ymkeQy0W6TEbxbh88r1RWxvlbfSkScpwSNYA9W/xZVhX
mdNaXTgVhjnRaAFYGdAmtMxtX07DY1fpTMm1G00f1EgidpiwGjSb1lYC1Q/j4KEl97YI4zwGtIs1
v+8BZOXoM5dZGtumW0TMA4z1CSkgODd8hHh/6aV5ccPoyrsPTp32nxPD0B4cxJ2f+SPjIciTLP8+
cFh7bueCbvbc2vcMeZrBo5baw2EW7lSHepyNdzPxE2IzLIgPAmMAj8SkZLlf4pbCE4I0v8s3o3IR
YjBxEkeT4Q/PeBnIMtNBTbyuXKrvMrWZ3LRoQKAImFUBbLKNDggmqp73aex2DmoGZO9wJAgf3DGF
uw5y2jh70lCD0EBIuyHlTLmMYBVU9qzJUUbh5AiWMAtzw8w3JLVPRuTxIEgpnMYtQN3R29RI/2hu
xLW4QpTW53euMYhgijWBzJOt9U2Vu43JeqaimipVnyyb0vNlv9HMOHrX+fpMixErISKqWHpflVm1
DHXhIojvIebd1XGuQJinfm7vZV8ibliZsJSUc9P/vOhuVlwjVxPDFTJHixV+cRIqz16N/jMf9OnI
xsR7tqnAP85dTeaGYRSEwaeqMvsd04T9qZwztHtjXTb5ngbdwgQ29OVG9LhKqO7O7o8CoOp20rq5
vZ6WWrtVsx49LX4hnCuf0ZFu8SlYikUeXf7VZGX4A5YpHjgspBMT0cw4VIfK6Hw7xG5KC4ok+Plu
UkJKvMF59NC6fVQg8hst3KUV3wxdQZIfg5lkCx3lj7YshPumzQ/mV0tsmoZjY9gbrb76PVPrgwkf
ItnOtNTuF2Us6R2OLqPd52RL3lJ4tryAqPRU32AmxXakV+w/0a2s4vqGysZH306tjwVG1DQgCtsD
Z+dNiJ1tt1V3Tjt333xk7jSrY6ctNjre0wdOGdlnKAlNsalH27yzrEh0obEY8TeHIQLiMePw0HrI
3QNfKcomSB+7KoB+QzjEHHkkjhmi6z5hOHBjPkZrqgKM9HlHT1HpGWaTRH1L6kaD5t5p4JvdhpAw
36lipEna5L+v6sWEZOfAB6GS74gbRabMg+dryffG0poP48zBJYi8Sj5HuFeOZe5Z6OP0CrzBVNlj
H3Tc2RfAE4sI3D5rsd3KonmcRdon29EoinRTgWpIjnOjXKRy2WDbe0P20XfRTtZPgFjEdZqmNt73
Xq39hPo2FJz4qO+G6HHV3qthz4dVY9pfdeRp/bZFR/RUMvMT66m3Y73FdoSwv/Kipb4pjc75ugxx
835QfdptCruOOSfMXksvBS17s4ldMgw27mywNLlVSsNIGewcizliHlOmXMY9TeD8seDQoOjdAjI9
uhTH7jAjZg+dnrSsA+iGkdRVOh3EJh8M9K7GgCY4ZvuyHHNrLJ6JGJl2sdJTvoDYY2HyAa5sSjdN
HunixWytnLzot8whdcE3YhrlMZFAucIcK3gT5ItHe21pKB9tqKws23ZO1EciP2jW1HKp36NYXAfW
epbBFvsRpa163zuDCQ3AK8t71fuK/QYLq7uxiEhlX+RwbArTtCi+JaOPqaEm3JfoAtnJTzmeoTsz
yywz6Fwgm3T+kzElvE4lcbCMSfEgutyVm3xaFRc+sh/OMDi5mUqnZP7WjIJeceku+VM/9pxlJrdn
Rde00SIEdhyLdo8JtU0+OmWB5HLIki+AzhxYApk2XpfuUNjXSvfa25xixftuqghQFSJCoU4Q95AE
xWAV0Q7WhY2UdSrqNsC+531guUB4l5N4ZwbaahLepY7q0XZrAxBAmBIRcLwme54mhVy4wsbjPXEw
SmUYedOyPMrIFNURHnB85Soj+jKKGnSHyYI0BTC8onlLtRINVmbTyR+GrHeePG+w4JDmS7UolEDj
vJELuk7k624nd70hos92b7FSl7TIH4rBzr2tywZi2NAZ6+tQtP3IkGYTtzdhjGvbFMTgF9TEqb+b
yaT23zVKLhoiKAz8GxqQq+INCvQ7OcB+D3HWTSnTvtSLnck/2C8ltZ1dJdAvoAmOOBekKvnppoKF
UGEz9zd1ktCYd9jPoU7XOqTGvrSKn1gKmEBEjrB53b1gn4hp3d1ZuLqGDVrk7l99NVoR/4PV9HWp
yfdNyESAcD0AHMZJIRbw6ETsZYxw1rKrj8KK8fOnoBVxHuG4JN/cMj42dmncQEFocKz13XYom6HF
+DDyuRS+9I6tD/63a9Bab2zaoChUpG6Y20ybjB9Z6k3h7/rYX2rE/D9am99q16zX+29P9P8OQzP1
5z9Khath+j/+aYT+p6V5C3/kuZ//4z+7528yT3++6Aau/+u/WjDOP7BeUPt11xhDWJUUZv/ZgrGN
fwDzZ7bzdBBi5CRSF/5XL1A4/9AJ8sJ9CdBsxZ7zx/1fc7P4B8QvlKtAf6k+YX3+/2nBEBcHXxcg
Cq598hlOwSsOcqm2EJkI+S2IiS2/OiIDdi40GE7LxOtV6DMBlPGRNLwCpXkmao6mG0QodFYRrVbm
V5Ah9SHp9fTGcF1t044OtIc+MT/Byb8UsbjW1/+sUnN5C9ELuMwV7oGB+2WVulhwt4BotkJl6voW
JVkdEH5hhmbXXCLZnH7A/7zU2kPBaIsU8+RSZlEkQmiTteLXdla5fFROYQdlVrebxZXpZtQq5BAi
/fLHyDvT42I4vL5DejcuL5EHfUrN6MZOs0lE4A6TjKJd5KMgjKDxv32Vl+AKgAs8R/gzPEuy7Gxq
FS+fY86RZPEiKqK6lqQ381RUXzWui8OmtG70PB8udGdOKNC/L8j3ogMGoIEJaWl92n90gfymrY1B
uWbo9+MUsOEvj1pmGyy3mAi6sAehMgROXq5yNuH8Ukv5NdXragdRvnl8+95fVVa4eX4LrQDa5h6c
+pObl+nsukYSW2FJDNyGXCB8GeldVDphTDk2MDHtIpGGrcVvPnomSum0dr7GRLWFms4M/fbPOTOk
X/wa8fLJUP3XU9/STI7MosT/LJ+xU+lXei0JbX77UmfGFvtyg24wnHHB5/vyUr2V95RCuvXrkaRa
IZQqGikucFjO3g9PxYI9bQNiOVn4CraaQ1UJ3jRfKkUJttuTmyWHfImaC6P40qVOBhWlF4w97OJQ
didJELuJT7GiedfHGEX+xpOjpwqlgq8FIsrLJ2fq8QLi1DPDZpLdtnb19lqZw18jnq0fCVsFvg7m
NfpgtrPe7x8fSY4ECXugV0NbMPVjVS7zccyL8hgNwyUc+etHt2Z9IE5ZNyk+hNOXl0p4TVFluQiI
Vdl/wkupHRavFJ9iGXUXUMqvRx0KlbWnB04ZuvDpXIOOJGs5rzfhvIqG147Kmvp7iau2DquXKwOv
hvqM+L00sDa8vKGZ/ZZu1gZ9I0ifPx1pZli1HD/QHZygSjjGt0yM0eHtYfH6Kb686EmNFtNmWxJM
14Q0WrxP2BUw42U6IAGQgc6Fwf76Ma6vyqDXQWt/DfN4eYN1y/HRxvDJG1sP/ZPfYovvowu089cL
A8kzNIIZff6Kjz8RchARU5TRaMsQuCJgftlA+mMd2axekL1CxHhB0nHmtaFXQJmCvArB1OngsIvJ
TcwOi/Yi8UNDvKrRx7tTcz351XzVZs6wxTR0KZfzzHtzmP95iKAr6XmcTBwuOb6mD600zH1aBU7V
lVcFpJrQQw184QbPPFCEDzAMV2mMLryTB5rQXJrIneYG9YGqlN0NH/Ql9Wg1TBizk9Us+PaYPLPU
sspCqjTYt6xJNyc3J+NcTqJNuzDXoXYI2eNIEk5rYyhX+ACjtCXJ0ak7+7lxrbwMOgCdD76h2gdi
Nb1Lwa7r1U6+S/a961aNhif1x5OZM+2p45UELJAvZyI+nfoCCozR9xyEcE237yVxQJTbJ2qgQZYZ
qDHffhxnBhjzMoMZ9QkP5JQkPFZSIM7m+oPfRzuz0uDpKjylhTSeKfomx5bKyV9d0olaYAuxopJ5
5WjzXn6qGHmNpe8l3G+6pVtEz9Umrz0tmOvq59t39/plcylmcpQi3BsT+cmlmt4EqifLISTjigZW
6YpojyLFP3ZOb+qhapW1n+so21KVBgoiosQ9glgcrtxCtZdYxq8+KwdBJK8ZJKy3SsFOpihVFQtm
bU2GfdnZG1dz2/dgMBLSCvBLvn3jrz4rLrXGQXNwWof5qfBxqbw5wofWh41eJ9suzdygIS7yMUoi
6lDz4H1++3qvZl+uh+JMAK4CVGW7J5+xo42Z20XMGAQ1+N/zaTF2ft9px7ev8vsJvfhauAyiMRpN
iM9tcfo6M3Tf6WIrbgve5bUhkQFtMGFQtdUwTlzNVtdtcxhRkKPMZEdLIdu6KOKvVOP196WWxy2e
gti6oZx2KSvz3BOAvI60yqUsRRzEy0ENVWHE1mjyITMIrkYTZs5SF8mF3eM6Xk8eABPzugXiEvhf
1yH2xxYoHSIN/wwszzlPmyRIxgXTxZKDP2zaQeyRkwNvYkoNRR1pBzv1fS288A7WG3n1E6CO8R7W
ads/2UnErZEbOCQljAJ0dPQ7orCNqjpQNTEBQ9H2m7JIVgC6N7mPjFH/Xir8NV4u81AsnXFodPtS
CMnZx2KTJA0UnU3o6YwSi1q4eTXwZUXU87cWvdKS/ZTewwutk/xgYn08RBGJXgJNwZZGixZdmNRe
TaQwDsGh+JxL0Rxbp/uProCPObnr0MyM9q7haWycfM6P+GH9XwvtTcboYlz4zH+XyV6+DJRhOtow
ghSM9Sj+cjw4tGLoERVqtbk+Wd1tVffvvEgLK+L7HFMLDDIWTCcOqMteZ8turPKj6f6g4xpKlWzs
uKdtvFxIzX39JEzndwYm+m3o06ekSVhgU6J3JLXanTnc0CEWt7Ix2vvFYgtBJ6i7c2e3+fb2sHw9
4TEkYWmueHo6uadblrkFvIBPTg8r6WbX869cbq2pKbcsbeVfXTLhakPbW7OakJcz2b185qWyqgFs
+wLEK+0ezDIbtmYFzSovOvsQFal3s5iWuAAqfj3C14tSJaPkwfphrvf/x4dvWElUtZA5whQcPibz
KruKFykPiLSAQZSVlx7A6+kmRtphvu1Fs1yYe18vXlzXYsPEwkIKwGmFIm4cO+vzdEHpMURBwkn5
OnJr+YVgFHHhUq+nUqDW7EgoC69P+Pei/se9Nlmz7scWXOyFHf0oqyj9VA3ml7cHzOv7sXSE2A6f
n40S8jRXoFFDHMceF1H60H1oDSAUWp2Y33MQ9BcGzOuxyaU4BSBPp+zGLu/lu1NzQpoVAvCQNnRx
dKTV0NkFoxY2sjCJXZ/9SxmSr5/gukIitHPWtYIEgJMrcl/1oPczrQ1DP5hdq70TCkbj24/w/FV+
H7csl57uyWKEQb0bzKbgQ9fyKTQyG/V0Vua7v3EV9sc+ZhFhiNOM9WUYUzWlcg4Lg71LKTPnelgT
5d++ypl3ZLB6kEJAP2ZV/b98YvS0R6prHhtFgeStrluoBVrUvic9IQkN2goXnt2Z4Wd41KOpMFpr
afxkwzTlA/pOYDZh6ZF9YEKZxvgGfcTdgFK6tDyeuznPworDW2K7fZpyKYueqjMCRIQMfQK4SN9n
evwLidE9o6e6MNrPjArOVZwk1plqXZtePkkj9jq622RptF3rc2bqQTok7XB4+32deX7rt2ToxKDT
a9BPnl89jJQoNXsggiT+WUapxWbH/AKTvN7/nQvRgeB8SoH2dJBrAz5tozEH2C5t9b5VVRww8Jcb
ZMp/fUZiNGAEWNdxAoBPyo+aV46ph5glBM/a3Ju1bW41l5771EzmhXf023Dyct+w1rb/fS3x8iUt
VkIb2uXY3TZufDOSgdcFsI3SKUgrI3owezk6O0RqhgxGv1sqtlHN1O/bymXjZ86y9gM3MpFc9XYN
mnFG9dMHlTF642aqaNl+VNCmfqLtEvCHSO7Duk8mhxu+/W5OUoioCOJ0AWTC54OfTHdPc6S0LsmS
UavH0J5jfZskpnw3oOz7PAP23dp+6SMvjzRkPeANb4RMo8NqivkbQ3F9mJhuyEOiwfXyWQ4zB9pZ
gBqpLdQhsWCf2+jOsKd8ZF+41JkPed3nsdPx1pn9NAgNnl2NMBgFe1u0OZ5y0wKHEGsAQ0SpNk2C
BP3CPHX2irQU7NWGwoA5GSh2xSsY834MLcomx9R0hkMHKBxV8hAZ78y8Se7ffqdnpg/yyIgX1dkk
0a87nT4Wib0Jv1KISbgOvZUtEpMecmHknLmtVYXEK/u9CfDXf//HFqMvrJWMZqEqzFA2Zgq5fptn
3YFEi+5Og+Vw4XrnRirRP1gRKa+6PM2Tj7vMRAa8u5+gFagRDXg77JZYVLsxy+qP5Apqz6WpMhyF
tBAf0s73v3kDm6C/8d2zh6N4yUpA2clen/4f9x3HtVOYMSERutMbW4LMq6NGTT0OTCsZbibQvndm
5Y3Xs0hEUDu1g+pw0gMFyoii7dDcQ7HQqUDOFs5qjPeJkkkwj3GNupFPcVO19KlwxgwXlucz0/3a
j4KAzU4Kb+jJdD9zftHzGqli480orirESge/VMZ9VSn1/a+PQEY8nzTUdQPL4MtnhCqLCJKy5Bkl
0MdQS7UbvODx7m9chY+ZNoOnO3QbX15FaT6JC02FlsloogNIsfqq8VGJvn2VMwdE6gXYvdgE0kN/
lbE0k5mNpYiBbpSx80MVqJaDckn8LSQVsNhoqPwhEBR2H+eohH7FbKvfjihKjr7p/NKVC2iIHckO
SWZ8b1swuzYzVY7DBJnv09u/9fW5kZ/Kdp89CmkBhCK8fCJTaoObhVsdUuRY0Iel5U0Rd1kQL1G0
V4WQOOgb69vbFz07sFwar7Axia5elQl/fhB4quyx9uspJBbiqRs8Eeh6qzDoLOX27Sutn9bJkkvZ
5t9XOrk9SYUT9BBXqkZiKKo5K+BwFepCg+L8/SCLpm1teq+SFYcemA2luCmscSRsunjQ0dX0C1+m
8LP8wnRy9pZgz1P6oFP8KoIoy6OhRTc+hbnKjd1c682mk3pz4ZbOXWWtm+IPWsv1p7vX1oV1bdly
Ci2lhi3ZJEiSmumvhZf/3kpwOvv3VU6+x9zQZWuYDQOBc9yHocaN00/1DJA0UvOF53amLI0Qay3R
MujWpJuT6UwZ1qxnAJYZBoMKgUIDytAquUIrSu9Jdb5xNQEI/zw1evEoclu7ifohvbbK2XMuzRDr
ynM6LumcMf6hsRIVdzIuRyLafM1C3DgLo2Cmn9ItasqnyXCJ9nOqX6MJewO4I1GZGNAcoLe72Usv
bDPOvuM1qoy9jYcO5qSmkg3ozqcFtBs67eZgj/hi6laWF1YRY526T++VvpZBRAYOaWQrL792t7G8
2q155LKL3esF0uFDzt71lrVWeiHp5j2uiZgMwTmvvmkenNqIdLfPgpLe8zxSErowEM59rX/+npNd
gdXkrrImBYcn8pbN0PEA6Gc0WxTVf+dbJdPItSnRC0QOJ084z9mW0AphIZhNlK2RNYdIs+MLk9z6
lZw+YKRea02S0yaq3JcPuBtw+9kqUWHGnn0AFVzmFlpTek8P1m8o7OgXzY0+SypVsP3q/G+MI/o8
q0eWDSRLycvr07ON3SXGLVInfnnVjlmHIrfs3r89lZ/pQ/ClILNiL8VfZM28vIxok3zoPYoenTkn
zwVurDR0l0H7OI++fW2AaCuJOxjlLckiyXc7J0xxgyFuIFG+N7QnJOo4Vyb4sERTlklZXHgK51bS
1U1Ox9+lKP7b5/vHLq/NW33KRwgsSujmoYz1eaOr3sWy7JUHp7brDW42++PbD2WdJ05f/bqvtFBL
cFo47STGMWbJvGROm+si3ZJZcD9odRYMjv3F6LVPb1/s3Hzh8uRpQ7CrtvSTSYsYHGfSZz4XGsYC
563Xb/QMavvfuIppQVJgOKNyWz/fP57jaOS2W6Y8R3NytnFflfdLP3Yf3r7IuU/GBU1C74x2u2+d
DNnUmgu22PQHCteUn6LeN25LMnuuKq3rv8KGJVI3MuXG15Vx4fbOvTFs3lTWYF/QiD0ZxTToxowg
rik0gWxRh+ySq7bRDDwu5H4kuKnK/PHtez372lws9JQkUVr9TiX744G2tRhGftEUKuVjgjJzK9RG
7OBvX+XcrModoaQDAANp4mSWT6GJeSrFJhBFpXFrQpe+ohXTH/U+ny58aedenofuCWErJSIEpi9H
CA40R7ONfA692FS3Of6oxwi39GHqYm1b8tqPuL7V5wpIzN94lJRcIZcg1fOJoXp55UZ3JR1Sjf2K
OaWf0roxg7Ik5ePtR3nuhVHToB7FScjl8PnyKguM7nQssBF0Es576SvMXErU2IX+znVQ/7qoayAK
nQzFhkW4chrOpYs/GVsfpOjewX4evn2Vc/MiTUs2kih4eGgnz6wFBWzA9JtC24rUuyGNCpiWA7L4
jtxSJ+zmUgsjvVAXNC5nD//QFIBvsP7S+j8ZJQ0Mll432FuqwdLXtBRYa1E/y0cmR+cQjdN4lEhA
90uNbw33b3VfLO3Xt+/97J6TtFIUhRyxBAWWl6/SWgxZGxNfRaEisSMSZ9yPjt48ZzJK9/NSWT90
sZhfOCdI6Giyx4iY9fY9HLblwq7n3KD685eczHhZ5TikTy5s6CG0XhtVInbY8doLrfIzV0EzztpA
zYDS/ulWwG56C4ZazfZ6GYFvjzHA+w0uS+PC2z1zHfas7J6p57MrOG38NiWuklL2RmgnsryZsnrc
d3R3LjyzM0OXJq+gMcbqSmvsZCmq9KqFrpwQIeBpHZOmM38vy7zad+hzaALGNhx79A77tweNz5g4
WdMZrhblOEykK4/r5ZjJRNJC5S6MULWJeCDEK9n5wpggK1YiGKDjXi3Z1AZ6lMzBAr5Uv3DXZ2Zy
ZDJUHRG1r5Khk7vuki7Jkzg2Qp+s5/uSg9DWrbr5g6u0X2/f6dkrURRjy0gHiAHz8k4BkS1x4S1I
gqQ3X7fW0G6XvNU+6GZ/ac04M2BQyngsTSyCHqrFl5dKVdYoyH5GOCMv20wYwQJRJ5ccNmdWJo+T
GwIL4FcIP09enYcfv+tsywjj1kXJ5DsyeYozb2hC4IB5TlW+T24TYUtrF1dV/q8cwP/Z4HP2Lv+4
/jq0/ljqnVzCLvFToq67tvull8NwN1qi3y6pH424zaxqbw6q3Fra6kldvMnYk99hfcLUdu1F/bZO
PYxdViy/v/2iz/4uiHWrrnGdCk9+lyJJKqsp0oZJXbYI6+YCoKEjLqxn/5TBvPx02HejROEcQsuc
o9DL+9fdQfkaqQBIMRZXHdx5aT8vpDFYxvLFnIGTFl6X7+3Roz9WTbjharfBoS2NxEcFTE7XbQwx
dQz6OjK1Q7cYvf1xIMcxvmM2qt5NwwKSl6gr4j6go3v6VVv6Sb+Z8dE7x9gUZHOlXefGoRODK9nV
eet/jSagwJuyi2p702uzfZ1HyTQflmWYOdT3EBZvyiSZkR76rMU442cNf1kHRG9fQklY0Y8xtpa0
mxCQ6ESGWKEhYonGRQIJnTpP+ltDFemyIW8MtIw/R0SoQN1+VPVClkFcLVwfsLKfgW60VLz1VBf1
V7maGxJlsFgADU3yNX5Q1T1GSOVSL9OHXIHLH4hKCVs/r78ALR3EoSKoo9pJg7JakODKc7fdiNgG
N65svH1hzHlCR4bAuE2fKNPZjypz9xlBPcWV1w1yPuQILjET17SrriXY3DhEvxPHwQiM4UM0YW8J
ralX2qb2/FQFUEGnPKhxhOePJsZd+zH35PIgbAX12igmQgY4d2lELgwpFSO2hRBs01SkT4JiA2Yg
c2zf1a3WfLZtSQKUcLurZkb2v4EZ2tRBoRLzQ0XpIkffPrfalTayX9r4clgOjRXZJE3Esz8TZhd5
bmDHZjZeF2LAAZqOUr6XuI370PByytVxT0N5XwxOngVlFMESclyyDa1oEdNe4p5+EnGZQRSwc/OW
2I4k2/gJc/2Rwk9m4tsVUgTOlBTtTYulSIAolR3oZHNor32AEFg/k2JJQn9waz0wotFtD6OnN8Od
cCvtU9SM4+duzgeirBRdg2v4Cc63mRH77HiVuoP021zDTS5pP+tKgLzuiKTOx0x9hEvj15vM6tSV
W3s4PNDYAG01cPoSaDJPJYbH2Yu9W72XvgZm34+nL4MHN4McDmEuG9X3sNXJMS6zEAir+WuqLI30
d/IN9iP02V91SsmFrED8KjuoMoxYvSrm90yWhb/FyFk+2WVVaJsqplgSUBBMvmZZ4x1NYCE/a9ml
9wqXfnYXxa71lKckhyG5sQwMlkmSgL63zKhjxJQodUu/JzNLxbKQx9Kd5eo/ntMn2DddjlIC5/79
JBaNgOeBDlCw+Ckxl25CrkteVHiTI7cZv/ZpArOv7b0y37pZbD8lWqHGPfDUSAS0kcy7PJlANkBi
SHYJehpt2xf+sgYQznyUI0kfw9YiqQP4YOcWQBe0xb/L44JUYw2qT5BiB8K/y0sjuNKfjR8dR53b
yjfHbzHpHFoglJ2mG9vLracUNT+EJ7fBMw2KIc3DCQ0KXDzMNGuQQ050Rep7bOgqH0JoIImDuRd8
y3EA3qEeAghqjkFs0URIlkGu1dG3UgsqMyQO2lHd0FCzdkRPFMCEuxOvdFZIctQEDeQpSQeLZOi8
akLl2WP2zhEagJN06XwHi2zSDfz+ERdyC6kBAlZGyoRQOkThYSxrSDkkDrc7oSceJmw5RvmhU87Q
bVqRDiu+iEmB7nfUI+zyzephmjz7g5aoVuzaYunABihHGbBx81SF5SDhKURocPH8rgrkDSp97cGw
61ztJ6eb47UV5ixX5SgJFiJhTvlofgdbuiU5VJMWGfIbMrlq0h50TS0OPG7dTLXisZ5yD5M/KADI
ycH/qVp8divmFHZHWt1S+/I/2ExFH23RaVU4tr7cOqlTXGVtQdABeEMmFnIhutYVj3NiZPxrGAGP
blQBjYkKmPwX9oiv/GJkxsJwRApqUaBHQHNyRowRN47VRMgbrLgPPK4ScVNEaAMhFiERL2xMq64N
zSj/waqUgxLRyIJFkLvxLSabZpCPv1f4v+TTfROY+r/Qgcse8H9m8f5nV/6s0uc/bbf89/803VoO
JlmTxgWHOjwbf5huLfMfFEFtxirnBTa1qw7zX6ZbuKe0UpCgYziiVkdP+r9Nt3BPOTJRz1ibAey8
/5rplloLf9SfRwidYo+BPIPS82puoibzch+EI6efNXfItsQQpKDrmoRjnzFumyVxA85TcWC3JozS
1O3/i7sz221by9rtE7HAvrk5F6RIUZ0t980NYcc2+77n05/B5P8LiSqVYN8dHKCwsatSsSyJXFxr
zm+O8cAUjbmVc/2V4tGG1eUUCanOeNwj4IsdCscnZdb3bRQeDBQ3KVHiDocC/Vl/HGMw1cqkepMa
0PUq8scU7dMB5yi0fHSducXgYsMZX7Li7FVhZYaT13pGttwEehVs5EKR95BQkRiGb1IawyZtoDRI
U796NhJ26dN7GJSVrRK3dYQVj4Fl6o55ED9OTB4cffsozDH6+QqHbK0l8jlqpBZYw3Lbddo2hKx6
itXCvNWTvL8ZkyVxxLrLXGxOEtUiUtOwitw2EMrrvrxrg/JhlSUrMDZuZFScrCYJ1IB+Il8TgFXC
ALBDGFV61AaxBjS69UDj7ToMKg1tXnpV9UqHsCKsvGVSsvd2ED3EfMluMHosq6xejlQEgDuEeDcm
8wvGSs2RFNCDSz4dB5nqXy9hNJJSy8visdsCw0+AwIT9oUktuwrMh1YVXLrDHSyw5GEi/+LnyiDd
yG2vu5aCBWtAVSbPAuqFl3KYB7uZgF+g0LB10TI2hBN33WI8VUL7qVAVxEdmyQ7xK5b4Ctq/Mdq4
mrbaqDwXOXALKVpeeR6GTs7gMba9qrELrb+T4wJ6R9EyAjWVrHIiO0hNwGpjGp34zCOIWbNWfLBM
2HfR1UyOhYPJc1HBldDBzEgY6Ro9POpdWzkq4iY7hGNhJ0XidDOWQXWMOZvQ4nwEd2NdtTDBPFwg
ryABx3e1lFu/YMkeGuNWwGqzOFqynNlYQVklILyy3BB9YTpY0Q3Ej6Z5o0BqWdFadrewLWOQGX2m
DLQkLISzFCSfhZVt05l9ZpUzHFoSsDIBE9l1k15RmOJRTGAgSfv3RHwsm+SxMVNMnUk/vEcF/K4g
Tju24aNuq/UYXMsgIGCz5IKXCmPrG1M0PA4ALveMcc5uzSXpkQC5haAvOLWZhWelyIkHAtZweMxq
lO7H4DPOuGLiYHqg2ay4cdIoVwo4TIcyLnFPiNkbs1hkPxybyGWbOt/SGWAHKubMmUDYk5xAD9Gy
QIw8WPVUfwPqkZ4GCaXuEiOKHRL2BDsDoNopa/WYmzR7WKACOKxfToaFNzLC7gbvd/VcTObkZCod
UWMt6ESlxMUpJYkzZyYXipY7hRLmhFH726Ex65MWhsVmZgTxRpPnd0tNx5OplvkeiiJyQimJ0eR1
deVoWQder9EX5ES0Y7ONWBj1KdbqmflymSJdrKIXCeVoT3WveEqZ0zszfAz4hWCvjk24mu2k1fpv
wOFyH5FGVThNomUnzLfLDSsmkHEJyroDDSZ5YPJAuk6pAA6b/DtkJucws14w+nTLlmq67gp9PCCJ
Lm6N74Qa4zutJrVqcskxxCDqLnrEKSrpl+2wyJo71saIyShirWqNQH0FvhPv+6puKjsFysgpMVwo
tjPFJ3NnNspbjO/6qTGqTPEwApVua3YLffWELQ6aOl8W2Nbaqjnlu1af2IUVpci5bmqjx7znzaBU
kOxBFIWjns042ZSAjz5OYu2UmPXIlnZYvrUKKqc4m/rdosXde1KXwCyLLhi9uS+sHVo+VhihTt/V
3pCczmgQEU1Cj71t1Q1ia9OBWCl55C1az5lHkPXhkbNRiD4dJdIaCUk3hroYtpIvqidVpcSvOS7L
RmEfdmAnl2/QsMg7sY6mG2WZ9NupFpuDGmnjZ21BhbMtA5jX3FS6LTJK+WDElbAjxgfdyOjQL3Lf
9QaYr+JjbqPa5zjfHRsFM1oujbKjCsC+hCipD8yBkm1kKb6SNcF8RpCVuULRjVtQWGFoV6MGWklI
8tKRmRx9q9kGy8QRs+E1GaHsyDIs+jqV2hvYdyNikSHbBixxjlxzEg0JvHiRHmUP5B8Ft1+kfqdr
I9RNxp+8lOcq+LzvjKdZAtAz5532iZJXOvbotV+771SoXIrjTZ5p9YMAdccBuwvgEqIeP9yyowjB
o1gV+pE2UHsKWgFSZW7NCLL0QjZ3MzohxwKCaUcysjot6hCcgGgCfomeAr4q1FW4iNGmhymH8Hlp
jyWVXbsaIv0glkb/ZEZQBENNTG/iIHzrgkhi/AysgET5g7oHCIOpT9RNS98JQUhpPGOwbt+pOyT3
oWLOewXewYHkDj9dHWvKVtNYeZTNq10k9SH3Ps4Rvxa1ysNzk52FsEcvvwzjlVaPD5oedyjvNM2p
jADHja7mN2yJjE2XjGzTDQ7MZc5ql1VDfUx7sKUBbfJNNC6M9RaEAJvcFHwzMmQvTEvldUbj6SC0
RxuodKanCOiNzXD+UnMpP/Yyxh6lsW6EKR8eNEGnFNG23qSMrlR2L4HAY7uarYgvwwvYMO9gNe4a
ZbgLY8UFVhchThSZ/TbfGxyUcNA2aWBsUGa/l5Oxn3LSO3hqNiplGk7yKA0wWDpWnmBgCVcXSy1z
fqPz5cEm3EaD/hwOiMVLfQhO/PKOqfXP7aonU6eeg/tK+q3k7HNol/SW9lTy2E1ELXt4SM+BzrSg
IRTX+ayjM08k5URKQgRLrsZP5jRYtzOdAbxTHDtLfbQclTOqzRCjuGcPcavSHUpH9luxpmz1iXFW
QxigdxnXuRp5eWM6EJ9FMkMx0rFI9zJduNUpStlTrd5Ggvoyi0L3rIXJSw7J56gBKPYBwvtV7yuB
vDG11lNxrewykwkKxVycYh4zr8N7acK63FEN+xLqfMNxfHEILKe22IcKHu4A13pbOLqa+Go3AOvW
IbyWKnYfgpaxa+b1Pc3+ymcwk01EGrgpZTrEfgi95/rT5L7txvp2yu966nnMnL4g/nVBBl/hbJNs
FK7Q/Wd0P9q2tz6IDt02TZq7HPxgKrHobwZsgXUzXkVmddWz6epjFN2jOJxbnqTADTIKsa3Ns3Xb
1YjlFGVy9V42NrFqGoc4y71URBUpt9YD4DqoY8b8JbYQ0AY9g/Q0qAz9IVBkh5rENLiMF85tW3PQ
3YJd9B6U3QZ6yVcdQsBRxztO+1CwDLmqr4hYe5U2fU36/NCL2rIhibmwN4LmGIbbVZB01LU8QD9d
VU4xtL3PBEVj67VsbbUYCDrPPuFZ7KR4q4Yjj5sWLnihb8tZo503K7YaposviIt2a8bGoWr7EdNo
cFPKOIBsxnDFbTdqs92ryKFjqbwONbPYay0fV1HFpR3P6qFuyJfnEQu6GUH3GjfybEqlK9XZ/cLY
js3c33w3y/gKSr1n8xaFx8xoSTMly9YS469uSuFlyYO+A2UNbDKDg2uMBcXTSSKPW+jLU2hNUPVA
oJ4qSGg9Sjn9lUG3gyUkpt+RKzloAwlJUOVCSUQLuW045eMO4iZMc3VYcL71yq5smmbbNIXgcO0G
D2Iglc6QWcZ1jx3cScy03DfyTOlMnuB6xdSqqpo5Pa0q1W2YobWty+jaEEvEVVknnyX0sSfFsIbP
pu/r26DQomeVx5snd+JyACW7UI7RzRwfHokaq5jm+8DM6sqVSZI5lYXoF5bmAtHPGJxJCUjxrnpM
dURg1M6p6qgNm9FWwj+KtDwZPkcs1Kt1HBtqvZzrpYYcDBdNuiotzKlGVSV7SK/SoVSCwKnqAsn3
KMpPKOXTo5zpyblgj7WRiq67qipmqjpCj3alwcozysSwZSUTnlkCzNc+TbUDWqzQsQyVEmHHxzPK
Su/Mc/oWKGyB9Xz1Bxq14If1mNpa95GHCJV0EsZ9JT2aVbFNotg1ZLqX8VMZ63tz+QoQGxD9+pLF
eMTTVkOnkSvX6PNjA7dVTsJTILMQpziVk5JZcHqCqWDed/nwyW673ZVSJNmGOr40ahB7TdJdR+l5
lhafMldlD+W8zevVV6Egltk0QUKzbxyQxpqLuQss0LZtw3N1GEFs6n3O9n8ZHLmrz6g0OsUlVpq5
ehOOvgYv/ZmgDODlfAldghiQ2Cft3MRxxOsz/i+KTB6hVRLuhyCDdUR6K/wQ47RysfZggdWHsmQX
nlacYHLDVeIlu4n7SL+OheFeg0eu2I0Ah8ZuZKV+6WUVsGLeTZUTZHX9DkO1da1CzEHOt/VzK1iY
5JUyKLZVO8XbrO0bt5Py8VPOBc7PRRVwHcxje4QCT22n0oKTUCWTh3C7fCTGlh3lunwAqdDdgZGb
NrUEX5Mi6tQeeSbysMANte/bkfMfJe4EB2ZgcTCfVYNGQ4gtAIKgKr7FbS9KrNUYu2upMpmOEktP
r0fzazJVZBI9vTvelh77YBPabWOA9NWqNNk2QdYcixgI3KRV/TbKx2JndFH5KHC+pdRYGszRBB2A
vmHw06Ebtp2FnCqJg8Cvi8x4F+YuPISF2NwSLiIgJ6vSAVRh1OwHLc+2+orAl1YYfrpi8etRf0Y+
CUsAgictd9yUGqjMFUBuurQ3xueB9DwIxnKBW7ei95VmxfCPErj0dGXzL98x/XAUlatoZfcT5ZpZ
mdPhqWWl8IQGxn/HwLsXfAf/50MxADQEHSh0bCazijHTkv0XJ/axahwjyp563RrWO1R6EUz2sei4
qCMK2ONbp2FYi0PZ6iLIecTt59VPQB1U/DACSOS22CHtlFeTQb5oSA1gOQpXw2o6QP+izi5qhGCf
T9lJZ3L3E1/jp7o6EhZa0hD5V2/CalCIV5cCPNLEnb4LFpaMoRha8DNIwka4h66afMWrk0E0wmVb
BKb2Qt6bh4HQZTdF1ssHWWxjtw/F/oH8IJKH/rvwIVrdD3zdGifc1QhhfZdDWKsnIpdWZYQJw/lG
/y6SYGTdpXKEXCIfTepNq3EiXd0T5dRpvrL6KKrvaoryu6aCD6p7jeTqMxV7+VyvSgvSNvXJWjUX
0yq8SL67LwrMCVwICDF0U5s31jy/yeHyMmjBmVYQi6VQHrqMsXyUeD964P+onPn/J3bQIpj136ue
2/i9ecu6t+bnuuf6V/7HPab9C88MDAJ6RCuvzPjJPcYf6cxvWGsGHtInSdB/lz4V/V8SLEFuSTZQ
VKtXyNf/Kp/4I2iUDJmQMicWp/4j9xgzoL9mCjTEUQzZkScAc6kx2fC9NPpTCzxYwijhwf4loajb
LbvqPr+VnnnEW50D1gYqkvuR7vN95CxHye9rG5/uNvWNg3WYP7Xj8NHtqnN7VdxnO+E6+0g+iJj4
7Hci1/g2PnaBXb+1rugUu9mpXcuXnWoX+qprHZbd8MGG3JBtOuj7bFPf1Hv9LTqrX7FfnrSj/MYp
pM98zszyY3PfHdu94PE0uAb74hUbCKu79FG+qY6jG9wkO8XDrePIbnamaISP1S77jXmfu7Gv8vD2
iuvyZnwYJ4c/aW+Wo7mdjv1jt6tvhWvlG/hqJ/LGbXfUt+mV5tXbYNP5qSvuDQ+X9FdyLvf8llfK
wfCDx/yWMVjrm/klMPVlbqLBCf2eahb7W0Db7cbc13t0vCgMm2vL03yU6NN1zeDM+b0/xfucHxte
Red5b13Pj3yER97Dl+wWXrCjiLWnquRqh+LasA278rK74J5R3y2/oNM69xz8XbxYR3GvHKPN4Ihe
dGXeI3f30FQ76gauxXb8LAKv6d3oWfPLPYwTj26b35+CmyahXHwIXg0/3ap3+HCmG47SnJICj0UY
pQv9bWi+IqoXv49OEJ/D90w6KJwwDtoOtp/DSfgAf6iajvPo5I750t3NxQYhCeU87Xk55n58Ux3A
T+d2sqt9baM7aOl2tB/5WJJdtDO83C+34UHeF/ftq3CVn8wzr/BkeRLMcDfaEQM2+djTbbzVN8at
4teAUj5CyxGe0gPBs635NZ+azh6erNvQnp6UQ3fXYB9mz7hlgkRdBSOOrtmCL17FnuSKm2rbO5LX
v5n7ed8VDikTNz9I18Id1+fgxFFxjanW8CS7PPH3N7Ej26Gns2+1Rc/gG9lmm+qltSW7vhnOFJ0I
MChXfGjIW/XN5DPp0Ygb6R73aFQgwPDE2KmOgzc6fW4jO9+wz9hGPCad8HTOHVt1ytvEW+zMM/zs
w+vuqcDoj3Kxofg+mnxMr6VLUMp0A6d3Wld2BWegfb6tX/PTcii8Diy6HeaouW3uNy4j0Zl2E8hk
CWA3dOPimIJgt5vek/Tn3mi4k78EGTyT9ZUFBy23dYoiij8pp84+f6O94EyTmx1U23DsADiJ6CgP
w818pz3kBCDIOuQH/jdtVe04Zea03/oNte2HzDUlx29Kd4EJTyOeazE75jWDQz2AKOredjvYo7XP
sBDOvvhtUmlccu2KbrClhD2/1fvlqRCRU+1DFwA34Kh98K28788TkOwCiRRvY1/vCjc13rJ9fK3d
11+xrDMcexdcGaxLnTfvi6O67TxF/NQeahdKeHvd31WbwqBP4LXXw2m2h9ReTtoj9TcndrINBOeU
5cgrJa+A8ZbQ7lYB4xPxVVObvb8S7UIGTDreMKq5e8YON8NWuccFfF3bOiUuR0LMXd6gfjM4yHGo
NQ07OZVn9cMEpuJOHmB3eV/HXjTtjOyUvcV3wk7fWnSbbaHeTl/CZqar4j6xMbZsGhbpDXkxF5Q2
OYLW7ZQ3Pl/xGTuSrD7pG1pC+WfVPAkuMeR0SxbDHtnT+KruyibKJ7d4J/yBDM9AZRbTVjqwqWpf
Jod6vjve1o65IZmmRwdF8kFyi7HNFdHx8Q0oBZ6wgjtpieuILAzlEOYjvwUxnGZPuSPQkUdnxKXd
sJfd9JFZD+lFPcB1Lh7qfJc/9U9QjnA92aZfjY6IungrnhpTd14NfWvENojuiH7OY5d6lvjENrr0
obmInSPGbrvWrzfLc8+WctmWmCl2s/XGZz3fKXgy/PFuvDMeuaacgqv7qrsV8WBWdJ/sZt/dpJs7
YydR+reZ+S5Nbx4/IvMYWjchQo+n9km8AUQ9eKLs9oKX2N22Fxyf4fjiQTibt63/YW3oi2PPzOy2
Ognqm3ESBc5rz/V1n5Z262kEb6XwtvCU6x4sDaJXVEwPPdPLMcZ3Bn2dchCc6RuVvS1gttw2dvEG
nt8mvh3d2dXBiRunZEMlMLrn5zxnTnQTcYQtR4+bQ9oI0R5SdHWSrZP+ntv82E3iMnTCE5h1g2SM
U+hPZDlsZctulQKCWxKpiW3zNOYqdTGkzDaleeGRZkD+YkHR6WwZncgzxibpmkS+BP+9c3oq0V9E
A+26+qY1D9a1lh4wfllHVdxucHLY3FQgAybnYXDd8VtOF55zMHciRS5bfQqXj+EkZZ1dVfImZKF0
q9NgOizuDpf9ZLCwpvzBTe91CBfmIdVJEolnnlhw+r+1WHbN4pHkhAcS9kmgYHkqgPXdBYkj4DhC
zbQVRjvZo/PeVE79bt6aV0bCR9Gd6tTB3iy/84/ulO3nY3ANtXdTv1PA2/FSfKmVo7vZ0Uw5yrLU
Vzudp4v6Gu36d6JF46F/V86jrx40BnvoRiInP5dHs97Uz6N2lnx9A9fN470SnkGXPm35l0i1RR/f
RhBxoZVeEflcq1WMiN6mlKZRV0i3dbXDqB4sG2jJncaIjBN+9LsAAcniGIJb5Htqf+nklcZ2H+25
yLiah5OakxCyez/evJl+NNkSp0V0yPo+6M5iuc9GB2H4B508Uf0Re/hH2/L7Muc/l7Lfn/ne/2f7
Wa4Q7fby//T/YAZhhcT99+24/VaE2dvHZ7v8vB9f/86P/bgl/0tjpwv+QGcglIkcggA/6N+m+a//
gfCtOWKZTfm/d+PQv6H8yBSKmYPmTLjGbv+X/i39C8Tbj/l8tuLr7vkfCFjXZP9PaczV8cqMGdtw
QyKCAKfr1xRCHsozSjQr9gl/qh6d2AT5vGI4+lJk25A5FO+nz+b84yf/rGLl9/7l9ZhNUkQNeDKZ
acJPl5A00kwc8osi9JFyTI4qtcG9OkT5bl7ILc1mJFIsy4IfJ8X/mrn99byx0l3WkTfm0sh1EPj4
HtT56bwht+bYD6Ua+l3NxGibEYCUCl1h+5n9DcpzEQxfX4pQB+AanLpQRC4pDcWAjq7S5dif+zw5
WovKIsSkK6L4NPUaKK0MHRvUZ9Z/i0xx/BHx+a/v9OLlGZiHAIz4RYRKwTHvMlSi4bgbM81s/LSj
UjtmueJ15SKcZaQZ6AHLZrEpKKpXWADqd+xy7Y+b/7++/sXRDo49A1sMiwAjZiyZf16MGKUjJ/9e
l2o/6NcvOZ3kh74V4td0iOk8zPGCurCJ1EMl15js635b54WGMGuS6XEPXSvdGXo/bU2pH5/HWSF7
+ufr7+J6//77rXRTsuzQZP5zBKrUurjLxNqvTTbRWV4Mm1abdN/Mhsnt1rTBn1/vcrpkfUFTW9EM
oEmIDl1O/zGrZlLh7FsfB6XII07qZcnmnemmSxmJvk5ZJ7dJk3IEigI3N2XOr2lvzMepTNPO/fNv
8x1799PtvoI9OOCDYuQmYErz8vajCFM2q+zMH5i0pB3ZhKRKB0Nu9zV4Dip2gGOOQ4XBL+6rDx0X
+rYd9YXN06zyOAnM6BaRrPhKxKNhq8A0F81KJVYfw66vds3a47dDbCzU1DuJJgZ5RIESvBUf86IW
dnlkjrRwaenS6SuDkyHl4l/Geb6PKl++RcbJpJW1xH14eQdWXSeVccHxSiO/QSyxIPW46bqK40Oj
k1M2qumxtGp2HTMTTldiVqXkGPPw2PRIlymJdbsyD9r3QdIExhqn7C7TevF1smbOAUOS3SWpVL2Y
pUY6o+2TD4XtilMunfzWLwLSyokmt+jU8qA8quRiKHwXS8smahjcOrSyuz9/oxep/e9fKCxTMkrU
ddZBtF/Xb2EYA/ouUeYvq5hQ75EOtbMmOH9+lcu7hsuGMg6JDLhzFtmzi8y+qaVGP7HO+/RMwmdh
bWQHXbsbmkX7NFMK5H9+uYv1en1TEDwZsGEhI9JyORZmTEhwloaXU/IyPOEU3vOLTfSgpuEvy8HF
4+jHK7FMAoQlpWlcTg/lk1yESttmPp6g8JTRJ3pIdDG7W4S63fdKnN3lUhTf/vntXS7S69tjJ8Be
QLJYguSLTxOcoCVmDM36He3ad1ru5rrRq9d8t1YySm9EuvI4W1P1knZrJ7DRCBv/+Vf43SdMvpFK
HMFY9MnrF/7TE1EY156WuLZISkOgFC0ycN72Bdo1mY7mX2Ccv7l6+CaZICLmCBdVunixQUmQ3KVh
41eCkd2p8chKG4/GtmS3YUdZ133785v7Tr67WAIAyMhMhRHZ5AO+uClKTUzi2spLX6zrZXFUglud
Gxkleie1K4fcIVu+nCWDGFQkJEG4CUoTm4Xc0MUcothMdiVZphN8xfa915v+PZergef1GCjeGOtA
J9SuevnzL/3bb0QnrwzbkTvt8slNuDPVZTrgPmFJjdYbO5PAyIoDTKn6/s8v9buLnqaYBcEHYhBW
gl+/fJCYdVvzltgONcFJklvp1LfTuBfk2tyrSlocImXQ/T+/6G/eHzRJtsEwCFZB+fpL/XTFLaNa
MxxH43LCheoZShGc6JrpTKsEwl/Gt39zf63GBYBfZK6ZJbv8+iOGBpa5Kv2gGymP5XqSHHNlMd1B
rQnNd9K8k5WO6L0GzeQ4mnn4lwv+d++VV7fInCvsxC6D3724MIe3TjvnatjTW+QdSnNlXeMDsf4y
ZLm+l8tLfR10ZqIKzut/bG3ZoOvrYpn7Ks+s/VQo7b7VF57Nprgoj6EM9HVjEj/a4xj421f6m8+Z
hDQDFcwms9VVL66j2kwzmNN65ce1SMGKvvBtVBPYIZicBadkmVm74lGeMntuIu69LGS39eer6neX
MqQDJjEIUcNxvPiql9YMhsHUKl+NRBSg5C92YxeIDMm1N3koSJqdydnf9nS/+XrXFgr0cIbMmRe+
ODNBRVDEumXxDBPVugrwatMZR0uKNk4P/jazv36IF18w49Hf+Ugm+M3LxbPihGSmo0mWi73aVZw3
DwxO/O0d/eZF5PVgBrOFRcG8pIjlpB+1JY9YEUJMi7ZUCQyiCehQ/vmDHcgaAXuu2HXo++KTy2gy
IyVjbGdCofqYxuTAqPRg+BxShemVP18bv7k1GAtm583sPOfoy6NIU5I1QMTX+OzQ5W0erTOXlsiO
diEXcsBcJ5yDvhxiwjA6Mwb/rgCcf3w9P59yf/d5Qi9dKZ8MEbAC/LrYYShSqYEVjZ+lurBpBvVd
SHjq/flFfnPtg8S0uPiB1vznM9wSxNqYRDhktaBxGS5sGhZiBfuwG2OvTWsmXpgC+9vm5TcPc+51
aO68s5UofXHAA5AJci4Lcl/oCvWxIGt5Nomt3ZtKmfiJnv/tDl8LJ5c3gMJJVgEAogKeu7wBQk2X
8mzRSz9RFDS/eHqD2k5iIfriZjAeWBgsNKyWNT4slRmcrWK0mPGKywGaoJbUX5UqZXdjInMKaIrZ
2JJtVpCkjtG7psbs/VOtGxWmSQfCUgxgKq6CesMva7m9Z+NSPf35S/vN2gFRCsLi+uyFtXCxYIGm
aTu1QPYuV3gf7SrTlY1RB8ITacLhL4yK37zWujDyYIAXaXH2/PUqhAUOFFBO2dzqQrjppHHxlkYg
JrDWIv7x29Is2s6rrYOXvKywzIxsFLM8Z9T7qXi0IiFnMTCFjRpEif/nl1pLXxcXBFkWGFUw6Tj0
sIv59W3lcSiM4hRwc00hJ+pOV2jQSXq1RWQhvhadvGgbtdHK5brLMJTZPWywDzSo2V0rjAWFZK6z
82wOy7EzqvxBXSambvhKYodMUfn+599WXpe0X9dvlTWInbYoMzgEfe7X37ZW51abIwoiBG/CQzUq
1VuG2vxImijCNhrH4XsPT/G+0+qQ+JUUCE7ZyESDjai+ThY6yZEkdjdN2TGVYnAWKbN+2DBC3u4h
kJg3o1lMWzJdZHIDPT+MOrXjP78FDly/LqXUC9hK0adfqSqEgqXL81/SNkOaylnlt6WgOfLY9C8B
Y290K6sCDbfa1CSIhlbP30f2A3zkaQiMksnuccCzPuSWXU8mbDSzUurYTapJpStuWpHpRKagPkag
npEwq/BTnLLUjXwbGwqwr3lh4wJ7c4JpSSg/8Do1EUxGexj4dfU5bd4i1axiNxUrFNUc3FDiqoTf
VdssD2kqGDdiGhX7msTDaVYn8r5DU0eOpoXydRKya3Lm1qgXB44vwfR67Mp3LcqAjWIgoydgkIcz
Z9ys/ZIY+8BKjQeJgKyN2JzhF7W0XKHGniBLrTvVUtAhDi2zuzgLhQ+zCsgVdUk2fBrtcrukxZco
lfIGvfPiRnS44jmlp1LpIXrloF/ecJELOy0RVbtLS+MqYxiV9z9U9xicP6zAiE9KZYk+BYU2t6FE
qg+RotGKUbJI30EmGU61KSw9491r3q5IsuswqjNGFma+jrEIhPu6nOPnWa5lekIizbtIm4QvTW4r
1wRFPdhiGs/dUYsz6z6uleC6IAfL9aoWJV2/Btdu1TFD1VWttrjCQjQ96SFRMos7dCemFiyS8X0w
vFm1koreQCTImarxtS0n7Z0LgWZSp+XzS0M2ftcmtdC7nELSbR8oxAHMRtfcYmyTW3bNGSNo2fDC
2pl/k6Zu2lFjUxgJyqpHK6TTO2t9d9IL9E74j9OK72iM3nI1uGuN4dHKM1pmhbpYqgdYCk5rwrDa
dTsiC0qmzGrsZV56eu5Wizk5i7PSi0QE3RN5eSwcsuqYpVieBQagjzFP8KcYQhJo/yDem2Rpd4JS
iF6Rq+ZptqAKMQLSmS+6KjS7BemKkwp6yDlxeDYqmpcENaN9omgfSTNoXtDRAs/J+JHUNu/UqXwz
ui73C54Ed92QNvdaYih+u3AI7eUStHXZ5MNV3ot0iUNRiVxYAkNtN7X8zpGlvYmUFE7DoKZ7Snnw
lGp9HaKRBJQ9cnMEPeLqeXK/BEOyYfC+21OvRYmtCwzyFIkMsVBCzlsCVHbjNlgip0ynmg9Jt+KI
KEcye4FEuCQ1E3iZYUQ5mybh0PduJ05VzZhIxgnKnMUucPCrZw4Psa3UCeb7VMcpRx2VwH1B0jyd
AsYMikhyKkxxm3TJwmO/kHM3jGg4gaZmFG2Js2ETEj3aEeCeyQ3UonkAgyw4Raz2tjRo5iuYAhZr
UrhIrnvm9LjGpV3eJBWS20ERHs05OjE8tjw1hGe30xRLnzGJ1K8g1MIHQdTL96W+CRAg85xn5dxK
Vh96QaUm1xOGwSOO60h04LTF2I50Jgg0vea/GyOZcbLuWzMeqysDEvp71cSTX0ThtB8XQbxFExy+
9pIgu0NGtnKupmVPRM+wmWvmMThW0nBbd4P8SexVdBKqrzwfp87TCvmpFRWq5EJR04xopm4hIBuJ
8yElZxvhP6/4uMoSI7Fe1cZDMAr9k5pyzAsLXRtcbdaK3GP7PPhTJ8/fTGMqSD1O7GbSUawzIo8k
4G00HEx+h7NyPQMFoi2Yq9NNEVjLE1w6ydeKSYbv0A/VOcZyxdpdT8K7lMxkUEQ5IjM45I//l7rz
6JHe6LL0Xxn0ng26oFn0Jsn0leX9hqh6DW2QQRN0v76f1KAbkmbwaTCYzWwEAYIqDSMjbtx7znNU
lgXnGYd51HastRhVN7hWDP1lZE6TAwu9Lod9VufFNpkN9E8UMycRJv2zITKBk5y0VMEittW9qJ2M
RKuMJPBNKRMgK9DHrK3Vr1dzwdSO+Y56KLyZZYisReM1yVPlPAsVMuLlOZdHHp7d7hqtxn1aSvnT
47LyNGLZZXb7e55KRgwr0c30Jp2tj66+nG4GNsg4LFzx0DtsvrOf+FGGPp6hsumTcSHD8zDoYOOn
Xo2gehrZzDOnTb48EmHuBlXUp6kZ29NA1nuy8YWp371JzhdLDl4kxuwsurQ6yLlA5mE55c7pIIYu
OKkiq+3aPT9bvfMNW2/X1eWzClsT4TEaO0t67rFdhusJQg3xOXmeWWKumrwnBL9h+V4ZRbErfXs4
WC5MGBa+kpt2QAZnKH0x5so9LiSdfKC5Y2iS6eLBVqLb95AInqAvTlvpG9nPxa3XVzUV1bZt6/1g
29WD9t3XvsvqjWlA2VyneTaxMs3Y87MGC36ky4JPmnC9/nAr173oQKQn6WgvWpGOqs2MVv8oFsfE
u0MPl/n66gxn5Xb5cy1rq9x0vVHeSFgmd+3idc1JD0LY2HlMEdvk2vEQsip9WN3iam3EGiuNhpNN
hNhATUPkzyBOzF2SOvNz1xjBPsmCcRsIhki+rW4NdwROhuuVTnedD8HT6jdEwNDUTIxN5angOfNn
+dAMiWojZZNVu58Gi+q0951fZPCkO7dyejJxljZ/8CyRxZXEtwhjBZ1TsoTqKEQJutsoKoQLxmFh
3PBNujHhp3Is6GS4Ytx7CegCpHhddTMua/8zS1rSRFcl0jWu3FYxA5m4nsWpj2t6RpVLpFBV/64M
bd0qLxMvY1gLvDPWSNBAlTsVtAe7YjNtiB/ALay8bVN7+gGzsk3IZtMcbWwN2Hlz+0wyig8s3ctu
1eJcl7Zez53kYxp9w/VoVp616T0LE63rfPXcA6LAqOpoMXrCzxGBljGpxKjMWyEfiW/CdCoyxTxW
teuZDetX5oT1dqVaOfeE7R3Ar9Vf5BGy4AHnqMYYj2BHAKcE7XiT5gwdnMKp7trBh1xjmQsyzqaI
let8F+PUvZmdmDfFqq33vMc3RhjFq6XI7QvK1t7QRTKHTWb6zjGfw3mzNLKM6josDt5KRFs6Eh2F
vcM4AI8JY8uqnZuEEsGepgbbNFfHKGX32yBGn9BQSLj/bPtPjNHkvki77LIOSPH5z2O9w1sKFaTM
nEennNZbA7oe+xeqU6F9jM8q6Z865nEDGC/85I0E1DqZS3Bk7TdvmdMZ8QCW53Uu2v7BmBoYqjnU
3J28fkW9Xy4HgeU49nOvO/gdEB+nfOf0Yxev7dR6dq1ypexfPA400+RiYqV1fkl7D/l8nZ7Mfv0C
ENJtnB4LHWEJ5sGqmzHCuIEnFBJM90iB89szZPM5rnV3HrPuTSdz9+F34XevFkptnz3QYv+dSoG3
sbM+E1M09w77wrZO5frolwO6/yTZFbaRP2R6ReCjKKb3aSsRb9n1itTMm2KNJ4QihIt1Fw7yYnrQ
YFxvaLdJK7tzEKZilzVVuEM4HxE80x1dP88vXEL2WC9t9CzOYmH4WtO3LjBS3JLZo+vI52rJFLiO
QZ3W2liwSSb1TehIQETWOBCW5n5rjNrUdlBF8QF5W4pNBC4q/8hB450yisfY6rzkUARrE7drFmyN
ojd2OLsRB3kyZDOYkS/K+lpodpel0Ljhu+E1NEc0eI7QJzM0cSWboIIiy8qxDlpeHqK5TLBxuYb3
Qqrkiv7QaAvcJpZy+blZYdSXabitteFdimrIImuFZTdKw9hj1cYnPUqkV9iC72ZkzT9UjcfLr2dY
2YnYWcWKYFbniNemdNxPXH22djM9t+FsM+RR4rXKATp0aTpte3Dhl9SAAGri7HMJMq1MZR7tajJv
O401AwSOPlhQrTYD8TgxzKT+BKzZ+UG6urkbvKKPUqhmm1AH84vrLiG3LENF8KjwaNu9xvLmfOYV
CG/gB+u2GiZWuJV0tASaQycLojRFzqkItYkqyYCrEk6D2pad0Ft7at27oHGQwWXVD6vPB6TWrXtg
Rx9PSTfQNgSLsHW1SL+nBfGR19YZc1CnfO09rb8wpzQPYe7l7/Zo4sMX9V7LACnthAIUpUi3sUU4
Aney6vCQ1/QSGoLKiKRzep5ddcUGZGP9G55GjuFGodDFcqtpM+fmwbS77Db0sjZyUw5d00iMrZHp
9tQtVNPZmIw73yIDjUeGLk4BCgzEYG3CKdg7V6wQh0OARAOcQtsPkZGXYiuQaRYl+kprBE9gLFW3
kxPYKBKw1eNcVulB5eyFkyy7LVFPLm4t9h6PO0xcVLK5eCUS19IMBiMK87LeWUOLOxaBAQ6W1Ek2
LoV9jq6yRDCKkfPe90bvTI+m2y2es7JOvVOHw72OQ2dq7qxcWHc1FeDBoKo7BqXGDzZwI+6xIj5W
3Jk2vMAUD0GAATGvkZzDOztURk833lQWm0prboJkvama/NtcTO+2arEVwg+5HWsK/NFYf7otgmEw
PJcgr0MYY7b9u8nGLCLfZ3lYfVFdGUHYe/LFOFd4mlHFzRpHtOnpl2S06xsseksMFuR2GMdPZgJQ
QXrzrS7xfBmaMEqd2cbGVt4Q9SZWr8rCaQn6rnxQY8O5TRMcrab15VbKmTb4a/TJGm1UyFOb7E0b
MaABaWybuUn4Oll2sa2K/EcppvWm7elXRk2xEmuYM/xwx2HZizWTP0dqq92AquFo2aq4nwqyU2yb
Pdc3KVY2wK3wT7aydT9JczE3k6yMbWLZ8sXo++Qc9IjmyINYonSxkNsPCT7TOV3ukIx8B6laYr3m
MEG6zP8uW1hl3JvQvGau+6wFV95aeiq2dBNuykESqguPyOf4KFa0nTwtS4GwSN08fWnC8MYqNd5j
f8Lt0M/DLdDF+kXWQ82B0iTxqJzyNDEL3/YekR98W94zFmZCWqceWFSGrRTG09eg02FrdvNtU4EZ
MWoWN6AA9eClUvwwq/aVyIv6BvqBivJl7ogkIQU0lIm3K3y8WqWX47afvV7fAMPrnxaS39GUc3+M
pmoOqo2a8/LsJEuJ3Tv7veL92GiMcFur8sxoXUZ5MhP6quC11LwbHIBXAC/WuJDFobFq6DYBfSzb
cEJycno3qgpdHmzhrr9nKtIbI/Gt7bRiocud4cnxUPMyYkIWgxwu7i2/+ekQ6hw5rdFTHfDLo4WE
utxnQHJfIA9A0cPu+Obn87QXrjrpMmtvh3SycazNn2HZ/crywt/5nYUwWHQLzJLQ3IfTJE8zvjR3
Uylv/EXKCdJkeDbjSxEu2VsVFPDH2t9F53PXFFhQ7YSkCsC8WCPsVX6kDSBJ2/H0qRsn94TNb7xf
7YUjZPKwrNs4+g5JYQVQHIbU25vScqP5epdXWdrs6Nslj+nE5pWka3Ug+bh44nQFEqPqJC7SMo0S
Vc7NhrCCZlc1A7+k0lhRZTOFomBsSvWZyGnGKTMkdKLKbDvoHFyFsMAE+OF3h2/51E1hsi9xOL7S
mfbvFsBUcpMV5o1wwvRmaqoCA7jZhLsux9rKDb3LwC5ww7A2lNHgWGocO5iol64ct17bMGQT7uJW
IOg6M+UNtYr0AFCrVMeM4Pq4mVYclmJ6bqYZ7Tud6qNflveZ8J1tk1KCZ2tQRe5SVlFRQg4wm7U8
ohkyOTgC9brKBgMkxeycRlzwSgdORLrsvKErZyh12gJ+UWTWVuf5Iz0rJgLYLwe1UA76fqkoo2cv
djz84Ckcux0vM90mQZ/s4Zvo2zmpzMjOVndbSYT7KLHwupcXX+dfI3wDuogAEmo6ZjuMxtt29dqN
lZi0J9pQnycnJJhmcu+7qQFp1+Fb5u6kXszRbQDEzDYeTp0b22ZK5jeGI3kkBTfpxvTa3xODri8M
4MVDYYxLFFJ9YTRV2R6Gh3PRdK/fa8/HZ5FSaTsbKe3il0pTa38FmISK4M4prO2NRjl6tMyyOvqG
dU4b8Vb3AcZOiTkyb/VLY1nluXKdkTCgvo9F665bGQbDx+hpL9gvyTQApXHZf/vaFfsJCsQTLtsy
rkAZ7sku1JcZUdpJ4ZLcZbabfRJKkOID6LIgbvsRHXmV9Fs/7PPfdpDnt8bYBntuWnCEqPhOmlV6
pjJooFD54aF3U4O8cM89Sbma1LCD80JLIfzyg8Y+d5nXX8Q4+/dhmDKwAYG+65qAOlwvtdp5PT9Z
rlOwJqoZ5E2Se/fzgsp5zejoiLTT11pMnPt5dCnaSkd/gXeBUjWEs0tyON/hkznAkNuYS+r9zJnq
4rXt8+6+tmcOjG7hNkPdcEp02l84rPFhBol/bgdP5Zsrx+Sg7VIeryAme+O39Hda0SfvK0TCY+GP
5jFoUuvVose0K9dyxGFhZpqtdVy5IqN0+ewSFIZFroYdQXrzFqKXxBTVT+6mqf3izQyc7gn+dnub
6o6auyqmFQsAOxmWuNXowCSkZUhQQgEMLW0W/nbnjTKNAT7OFwgRfgzCef4xZDj4vTa7kpIsi9Zs
s053q2F0D01S2ucK0t1zYaUl1US9cBccsUy3mTeeS4APWIWKQQOPWWF1b9bSsn5OOdbhIp3ktyk9
WvOZNxf345KRhgTrKfdu5ADhaBO0TXEDKodpf9nqABjqnNtvbj62v3tddkMEg6U+20XAwYyTNjBI
dLGT+3rKNUcvN+4bU6MOvHR+bWB1mSB/t63p/1xyFLQr++JvCIlpcKYO8w5kLHCuzsD4sSqF1nh1
CXX1WXlAr+K8N9pnI83c17CSww8Tsh/dwgS6L3sYM9KJrepT9+YYr3Lk7ULcy29Sjd6rJCzitQrL
9rcL9PmTh+yDL8zDbjvZJAbrrFAqZkKZQkLwhgqgkGMgA0JcGGC+WTz696V9SDLHfiIxsL9dMtOR
nIz5UpPS1riXrJfMqibonNRLGGmdONNXWTCYzpd6DRBMto1Ep+v+8b6chEzSXhVmsaPAbD/6ZRbh
Bvcu/1QDOx64Kz4JdO87B3nJReisoz0SZuT4zf780iR2Ze4nuYSnolvXdmN7umwvae0DQ0Drk/dP
sJYRTCQmJAtfMibNxzHrn8ZCEVjkAuncycKosfs1TvXkmHVaHsGKZHk0jEHnxGbZdTlMtNrZLEno
0tmw+dUnuiDnu+8ZCnEgZIgm5YKeLQwSefanvnpqgXbtlZaz2A6+5gvpl56v1EJuBPdVKMvdsUoL
a8fAjMpC9oxuy56JF54fuhvkq61YPVwnfacNzw06NJS709Zkfja935/onxdQ3orq1SRkpNyEMICi
ymiGfVIvw49+0sOtBdn4RGQvqUEh495bGrL8eVh4OHuuE8tgCFmn3OgTMFUszAiBPkK8UKsPr6Yy
CQtQCT7a3F1CisohSIh439Twf78tIy1uADqgaRjRBI/bzqPxFJEqyr+XNC3HSJnh0MTmuDRPvlRz
EeV9ucgYBharMU0Ec8o+4F87J8lhFTnOKx2BPI+6XHVsFlU/fzWhaJ+LqR5+4IHHYpcEjvFlQNJ9
F43TPtPVNLjcLY1HIHKJbRKF8/TSmU73hvu+i8DmBK/cGbxb30ln7HxleGk6j/qgBTPGIV9jePJ7
9ivGptTjiX1VTVQq1bsiK1CL9YIksNmgrhzYSG/5HRAGNNOcLaNCV2gYHWtJ+9hWCcMDjdk43YOF
Md9VVeYB4DIUgHSwWFlkbLivAR16cKGtw4NoC8FQAjgmDxM+4XnMkec6S9cnjygsOHdpBsu7HHVr
3I5BdgmrsLoPhzqp8HHSV4Ueyo8e8lpDA1TCmkPBsGQnBGLi1Wkli6D31EdlD95Pz8mKm0ylNm3I
ZWJ7MAdUj4Ph+nJTcTOvmRLlxcKMweTHUzVXnUqhVlfHohLhcwaMh2FsyAo0VMtDqDWTo10Ps6uI
x0KA2wUShfwKULE80KOaXgw4bwcTgcOdw8AAtJGpARuzcDkWkkvme9XTIvz2uQQS259y0fs/uexM
ElAoyWWYBpAgUxCsBiJVA09XNiCn21NHw6pr3MRuopU+4nu1AD47kklq90ccKdkjR1ELia4rk+Lo
Lbo4dIGfdjcpvw+JgbY1PzPSCz9Kple3dcmvc4HUumtUxa5bLikBHYqv07fspb6bIMBTdGQpnj4m
RsXuj8G1RoD2G3RAA4kqGdnuPeWwhMEy8vseFBed2+Aq866XvtxdxSyCS3Zd21urnNjveRH+aLhM
b5UT0haeQrt7GiBqMIpKimFXXHfmmgNgF67zfGOKq825btRjndd4PsF/z1uKek6g0uM/03E293ZR
LxfPDDq+A3S/99DfGvFJDDn5OxSNMGVn+urXDhUPaZbVsCeNiMtQJ6UX4CwtvOouG+Zx3w5tczQN
1RxDODKnYc14FhxyCleyjRGs87ve2YmZf8bZWrK3T2ae3FXCY4/MV4d9TiQNm4jZGs4rV0pzXxWk
d4jUyB471vddO5fJhfi2cTtkYjwYKR5DNVNTR7JZ+ZIWO5fD2R8bcp79uqbTWhvk2J8WaVbLpmlY
cPYoMEOPC8gV22bmGtdlS7Ft0iXdZ4xrAI3rNdgUTslOUpO0g8V2qpA3D7p9nhUxE/GVk3k3Kgym
fA8Eb7ShEZWOhE47dQ3+NNGLU8M8AbgnATIb21Li2WV178vekCl1WSO+Kg4UqmS4EweVTpdCdv14
wyiUI2vwEBnXLuo/iofiEM7QQnQxix3YZpbKyIQ2UgGTD8BDnBdmtkwvrjl41I0dhxTUAvSNzlI9
UWgRWkvZw+IdipAZZaYCGwihX3FgUh3aZ67x+m5pR0glKnPnTdb3yPiL2bqnR3WnSa7CYAxKxas5
GwxjRgKtZuOk9dSfaE3waUTmJD0EaVrOM8QgQO/+yB5PDB3ewGQQbvo/hWr/rx1z/2esi/+vfHWI
Yf5bVhd/DV//41eN/Wa5GgP/49+edfej+AvcFz/Hf7nqXPfficO7JkUQTc6A6arcn371w3/8my3+
HVn7NU+SpK/A9T0UbP+F97UBWcAC9skHQp4CT/W/XXWO4O9xB0W9ZKHMDxCz/t+76oDGoOS+yp19
k6E1jrC/in78UHPUwOqNSlV86GxivhOeZavIMJ/+QWrIBPCvCqM/Xizgj7nXRDPLDv+mhyp1bw91
K66JCIZcn2ShLHUCrg0vSQ8NhlBbzbZ1yURY/O7Wrg72MnMmLL69Dg7ISQz6ABKH4AbTVaIejKDV
4liCeOnv7VYE9aHOmyHbCUQsxpHsQW8+2+h92oPnT/4Fj0TbgFof7BtBTzi9rcGfLzGjsbk9Z8RP
t7vVtSsqSQkRMLYHODo77kqSbABq0y0joLWOZ7Zm/idhg7EH6e+U+0EPw33OzmHtRiTpzonJJx7d
qm4lm8HkQnBV9ni3pJq/hNYSXqqnpPoIy4BtqClX4GEt6h4wT0j6s02he+e+4B5RRKqcgB143RpC
cuMPgNeqRs6XhnZWPJpX2OAAYt+4XKeiR9wwcD26AZQyxgHEGO2+9hq4hqPKRe3GlcaWQzPaSwaE
OHWBeX7RbHqTyuH8EwAREhe5Njkd2slA6tqnPETk2fB+2Fd1+joRAFAfGSm4b4VRuDQvU+M7LeTW
sgw6o8KLEfGrTb0ac5TZI3ThPLHA3V0rE9eAuDVd/1KZ1LEyeMUx8GFsgrYnJYNOfj/QdoXN4A3i
NlT+Y+oxg0Gs9BoaXKEXzu14BW1hZPZ7pv1nbykewXSW286w71jj9qVXgDGrtWZknO7GxDUh5/ag
DX2TyXUgjqEUySanvQhCKkxRwGigBnl7ymmHhQtginG2d/TvGLUAryJbREbMdyMCJ+7GeTqM4zrF
+eQeqp6eWllOD7aTnaHn5THX2V0wYFVuBzkBhvNpPfCwZZ78pH+xcbuQ6txqTxMFNfTn/kBygn2x
Z/Ho1gyhFjv9ynr7tPjpRQUVV5LeIyB8ZTBo1aASW3EfjFVcgNCNCwusk0X0dNA9LlZ6WyKUPKh+
OI1WQYmNgoJYMa4JRXcxkimebXFBTAhbuV72/kRSCOWRtfIOVOPdgJa8p+HzC/dPlGZd99zp8cnR
NMzq5RZPIwlyOnlxhvFsusnBcAtQWOEAu3pNjrO3JvEC5jGoCHmwmXXQSKTT56Hd5AJN2MYELGRY
4MHO9TH152BTD2vHLYW6ndgcCLv8TuKqzt5cWFWA//XdGCwA0QZ6eKFpxiHQB1oZPy2DYh22361P
VsM+E/2vfoaUmS7IC4Fab4mJibtq3SWrBZOn7C/Kks9eCVNQtOF5stcbQkvuGztdKPn9aFxNump1
upGLmHghnMOyLgDA0TXcJRCbN/QdX20FvjMP4AOQxLAPuHkJb3jnjd7YzCvAhpg/CEvYtmbW3K95
9rur+seE1L/NNZWra70zNKx3z5kP9HMwU9YkWFArf2ddOIL/dfROY/6PliaBeNE5Fzo2Z3/hQ9uV
pC3T9t+O4UPjSdZj4eb9zcC8O1684t65YgZpr93TCh9uu4LY2bFdDwQ1BuA5/F/44nayQVW4lOmj
ouaMqJOmLWLJlVEWXUDddUHU1OuNmzrUbnazRo5T/k6ZZwIlCV/XcokGa63PPtV2Eo7Jlpl21FXq
V5OHFj0CA8GQIXbC1Vsx08cZJQA1NJJo1DLAFr59N1JPbrohP/eZqfa54e0cmRMy7tNXrnR45/bW
KVucY5qUZ7OQABlDRgFj8tCXmlTyll+o7csHqmrmHrmYohHAM2WeeE0DBBu2z6hHGQjs6B5kiHC8
T0uMZ1uUwX3i2/52UNSj8OKe59bzj0U7HVpRHvsWwtHAALzIOlJrWpzcvJrTMTOxSzePjMxaH2mv
eJvGlZeZ8Id9CYiya0r/AAL8CKLvJ13FJq6nhfsM/YnRT0n0yLQTOUlmxGwWXOrAutYM41xccVFd
6mGbEj+BCYiSv29F5LpjcaxH4zQHC+8Ut8l1Elqar5lMsoP2NVIStXWdPo/cInmo/PSWvtmPVrC+
G/I9mjwTW/oBW2Bq4EoCMMDmkj9LM4ztnquINzH27UTXs++mt30bbJel87eezOYth0R9y1qHumlO
nXWZqzWkjdUbd/SAetAZGWVzVbQbR7U817EE7NqfUK3P2y6BvluE47lpq1PLpDPqQv+3MzF12Vhk
0MdzalfbPLCGIF7N9hjUxqktavMsAnBZuYuRVzczrf46h5PcfSAMvTTSeh4cCecNIkTnmKRorfDk
a3pOv/pCGre1jXYGm/jFr5pLnWm1aZyV6lksu6Bvv0OVIb5p3F+LrMwYFdwdjuzloWyXaj87+Y7D
7xu5zcegGgbNsl2OhWGigq1ID0zUIdO0p4taBVu640fy6Okh+Mn3MqeHqRW/xyajkz+q4FC4mbof
ZTGd0W472xLzPkdkLZ/ThBOTaZAb6apy+KJ4SHR7XmiVAq0cs23YT/NV5fNoI0CK3dy6rE31W2Kz
3dGmQZu0EN6D+hecdK8jkdct6iSA/HktOGY7fafDPgW4tHQAkGT9RsCiGynVB/zwS+qFUL8mNDQi
D3ojyEUBrlEmy8nv1FmnYXckpSYHMJyfMRWgNU1NpFN+8cGoTh+VKd4DvF5bxhmfCPgeoMR+J9db
zdSF3cVmEhA7eenemE65RvasGZW5rUG4dnEgQeUUNPmDaLpL4NdPIgCATDcFIo/tTwCabPcRbmyy
cbj8gfqmbxl464eY9RWF4u6TBn5U46AdMFIDvNFIoEJLF/GMkPKiehXGMN4+Un4Rm9wy9Y3HBYrd
3PPJlZTGz8mpfuh5bgCO54/AyZFx+JQ8YWBYr7gsdvUkANki/sHt7H2s6DJ2eA783ZDZzcaSPPbW
QGXodHjG1yuOaS2nLazEYwngM5DZ0bX1Ha6gr8mdL6xw94YmNvMC+je6Ai51dbFoufA7wTgWYX3F
OldalMz0o7GPkga+nsldqGmajz8bs9piFjlXuUAxE5ZfXuncEXhzVwz5M2bN2DKrS5eZiFZV9QNI
PMDHlNOt8QjiWc3Dmot7UAYPwyr3i+2+z/BOE5/qgkIuizCCMDiozK8hyJtNo8Urn7ah0z1/j5P9
YvpDRy7HdEZi8xyyEKVtdidXAw8KqslAPpPmd1JKlmLYkenWtx+qMGZ05Il92/Bm5mPRpRRlrloq
vQ+6WWUP2E4lx0pgIBodvan+hXXOL0E0teO1S1LJR/ST5XyRHDxwpUqB3wyNozijwja9PdEyRAc1
BR6NA05ns/4Cb1u+TQUWJ2TCHs0VxBGhc+mJ2qQkxAwWFV3PH3HpK/R3Jj3H8B+cA39zanAzCYFh
4PY0cWCRlnq1Sf3J85nSI8mRhpsRMHFq3mK0m7hh0d3UY0YbZ/ljAl2IpP8H48sftu0/mS54YXIt
accD4xA2bpSrp+hPL6w6hMrwWEgWsBqS2lBYM5KeioFQgyqgLQoVK/SLqFgAokSYlnjutCds9L5L
iBjF9Msneirj3mgr5728HoeTawEOI9YjjddyCEDLLQajyrJYxTm7sk6lU0ISMhbyUjZmJ0xut02q
otQY539ASvyv3yo3W88B9MFoFifR1XHypw/X1n5Gu8MHMCy76rUXYfU6mtXBkDansIEA651RZmBu
/3T3/t9Y2v4Osrg+TMR0wguFTcs7cP7m4mbiPDipCdrAg8idx26tnBentdx+182zhAJm04LaNALc
LmPLmVvGvASGuO4vVcSaZ7D1r9/RX00prCZWl329sBO75QJ3+dsbGtNQjDS+zUizms/Sr5Eo04+6
0KfO7w2ljEvb+EQqGhM9o3/90tc//Zf19UfTgU6C5eCvom/w10dgZUagQ0cNUUUw3veYIrDkKrB2
aUSSE0+98/EY/oOdkYbGX15T8EqgegQdBXyFDOH++pr4aDufIXAKoJL0LP9QJ3qrm/d//cH+eOd/
/mR/gEFh8+CeDrDPX7OR/ry4xOSsvfQbGVtPhIjE6/FOevG+33x/jgAfm3c42Q8cGlYbg6WLggOb
/u5fvwWbMcLfPypNDg9SD4RQ9mC04X99E2XBFc9PmwRcObl6ZfMMop7atORm4vhN8jRnEzFmhjjN
WXmnpDiqga0XRVx/WCq1InaCcU0+a41Umm2uYUx9mv2MuTPgrFRXOKmGggKqccoHuyOvDyFSQc2a
vdGvhgXXumrveuRfhuh5e2/X0zQQzGyaSpxQd96rYooR18ae0dwOnX0YKuRoHh6QpnUaBJU4gWqJ
GmEMOK8dJ8d5YtY3gVfaWy7xqELkdK+d5L0zk20o5FPTNz9WR54DxhqkxCe3lTe9oZk9CST4vPL4
lujpg5ycDzRVb4ljYyqpzwa7a1wMBTr/a/KP1R4Zg6P9NcJnFC+xTHlGibkrc6RB7nw0rfYuHF0U
vUHwA/3nbh06qIMpXan1Gmo8VsWTlclb5Xq7JZ/2vR8g+A6gF3L3Ds3PKWmfssH7ytvkZiph+0zO
I372SI/kkgiv/yBQY1czZ+JbeUbCjFLKDHb4V/d4CU4M6N+p0Lg1wyGVS0xfe1cbKbxSpd9GpP9l
YUFeU+0udY29yIwfWC/ONmR+DkkQ5G7zzD591VGt+ymfcGOZ12AmERtN8oKAzdkEinCIjCCP3H9k
DvsuSvrCWr6uIeJzgkU2SOshrs/QJ4MWESDOoKQES28jrQo/6lkc05VtpGhvUe68kSdzrY0hYk+7
HFuTnMh70U7z6OTT05U63kqHKYj1aXj+4RrvWVo82LFa76CJPGepdZJuW8XDiCPDHSeOBwTcu3St
ucsU9YeX08xJCzoPRH6hIjKzJwrKl2no25iOXBtVAMMjT5jWA6rTm2Ya7ganfk71Mu3adu4JHuqq
HzVqzF1nWjdJ0exXuz57RBo25gRo0DGJpWS6jRvuhPZ83CQ4W+g6wWNs6VMgnd0b3dJsrr4NVV1n
BLkTaad/MLQz3JK+R+U7FLcQos5chO/AobDkFxkQ7uKeCk+duZqewpXfmV78YgcxCP3nuPp73VXO
ltCT/JDJcrkr/5Ok81iOG8mi6BchAt5sq1CepugpbRAkJcElXCYyYb5+TvVsOno0LbIIAoln7j23
g0ta1YcMkxsDioq5vD1VR2HoMAmj2Vjeupx8ab35TMdO/qDJCmzVP4xzKzgo64MEot+dP0YgO5Z1
azfNeNI8bbuyK38BKn8Nm4z14xLOqeJa2NF64DxAcrB0AdDUYts23Z3Vhtsxqx+5rimCONzBIZre
cEXj7S6dAYs1h9tSUvfZ7kJuyyJ3vijvI4XKB5Xj+zITSrYs+pXw14r/O0ubwHQfcX/j/DBmu5No
qzAual52/ShSZLWxhx5TI0kZ/mVucG51PjB0Qc4+OAhZI+nfJ0XyPCn9gQzkeSrkNld4paLMQ4HJ
spLZJqrXLvM/fWkPwBsKHAAkenkF9ssmue+r5ZYt+WoTPSXQc6URlK9txqcPTfBoh+YhmPNfqkYp
5AwH6c5HpwkOfUYlrQLiDpk1rt3yUGrnMUuCPWrwO9mVX10/noW0dq4Fo5H5BP7GfQ9ztV1wdC3l
N86OXYH+rRT+dUbwJ+P1ooi+JbVG7O2kOwyx8ws3I1kBH3olEiGpRl8efFSVxYeSUCLGKVKbyKM9
YLOUKjTVyKQk+Rm9m/PhShCRUXLAF/MXoxp0Sp98TsKs8IQRpLSeMuxDICN1b31FLVYReOzTNpRV
+yKiMnjWUyUZCXPRE87G3O0vjmXap2Es+wfbKufDkqz4a1T97tMbcvMv9XsSgYTGjTuz0nOrVwcR
yJUh8p/RQu5lMMHUCXxpcrUtDeI3i80MYdgrx+m01lm2m+R4jfoOEcPs2f/mlSHJuUB/t60yjKBk
+tr3RF9emph4uK5kgxbkJt4Exbre96X9FrjGebbtSmXMNaM3ZGN6Vym4tUJM7hUphEi2LPenSyyJ
2KHuHb/z2h/ORK8ujCJtoKcirzP2egtczHh8nBbRHtjln/DxXUhU9bfWiDmX3LV1uxKfuyGt8x6x
x7CbcCHHCCfHCddjRnuURiETiCLj/Z7r6tzmDlGtUceubKK0LWr5Pirvc5hZe6PCYysYkYYrw8E6
e/HwAEHmaTHjnb+0FvhKwqJ+3GX8gz5lOjgZ4aZmsBgCN0PGdMsps/EXqvwOVgihst8CI2+zWUZm
nmZFFLt0wy976vuzKf0VSnhMe/4M075k1NGI8pFZlf/XYeuwVw78k101+EC71U0FxCi8wMWy+GPl
pWpddJfGsSfeXRazkqbBOnG0FoZpDMv5VIk4EKhVM1R6eebPv8vC/wG0HzRH7FvOw5g0ej/HBSpc
q8n2ucXAIq2MKtS+tGdkAXXdF/fMT8Bw80+cjN7T0qPi7rKMvktOfYchAcXNjswzZqcidrtH3EL6
Mx/EgLvTybMU665KKze2mZV38bfSxFbURqAz75vslJfISjKKGc+eH+LClNaJja8hynSek2dDffE6
WrkkPkXgMUrGsnkisokbuXLSmblVihm5vuNmhKoq572v4IAjtjsQ1/JuGGjPsUfiyuoS9mi3uLPn
JWCbjOOReBy0idb0gYXvGbtkty0mDsDSTOHTMDRwmU2UfFpjQWizV2b+v9bz/Ne1kQQjLB7cpbl6
bNxsm1TRDmeRfUtL4CsOCFA6JOkWtyPquxYQq5zZCrst8lqJuvWFUoQIngEnczEF4hmjbfFmL3pZ
XhMojoaI7PwURPZ8Twqh/9FqpLM0otnehbdDdkfChqZKSIv25LSN3Wy+VqjKDvWagGdNdD0eUa56
B9qHoWIcaDjQHf9GvuV5Ppqkx+YyMiOdc3PXxvP0yV4M6PaqXyB0YrMa8ap3dpYxH0Gt8cq5/yij
aTiDAexhwFPgbSX0DX9PiV0dYuQUwrMvddB/cWl+zQVSF+3u2X2d5NofqhUSbI70eoimaj/gnLeZ
p8voWLLd/GuCor1DFow6m9xjah57Pkkts0POfXl7e5rV33uuEZfZvYUQWVidUMnICzsiqOEKmEtZ
mS71J7Oe4jh4yupQceVFuEUj0F+7aDnEYK6e2gCp29o4x8gk0HME0FmWdHjyRXfR03rPE4Ja1SH8
xMInv1Gy/uLt3xy1DX24QAVXdvXXmPPLGRMRpIM7XVXTp0Xs3DYCeNUm/TcPg2eiicmGzOTZbau7
CRPXlon3tY6Tn6FK1tQizJPQmiA1AdGnbGEWVkvOEW1QKj1Gv2Ss3MA0073dSrGpYH1XFjhoqxjx
v8fXvLaIPVb10TdER81mPmA3N+RVsNJjl8HbsJRHXFfQdvW6vsUEEfk5Gfes7SCqt9Mr6rNh5wUd
791WtA5rh5vdh0nDRint/p4owtCdUlF6JJUeO5YwNnReZ9r1KGy51klQXjXp2exy8PNBICRFJ4iv
UmQe4mLLP1gmsD8ZV47nDM+032JL791E7EY0z6DBu5wWehBkszMeHrYRQSLRiavQkgk8LBCKo+M0
x+uW7En7R8qiMNAJkvFPWSlxsBhXkJLoPQnhzw91G3sv9mSRrTXH116Rk4X1t/2NReXeYGMEzl4c
Js9anwaylNOc9HYUYu9jUC6bIKs0M1P/McpABLfOAJnCW865ZP6bT/J3HI5q19gjQto5jtRjpxfz
D9lJn3Ky/KpIyjxXccuBbJvPts5oFtYaBGTOc5TZAz455gH7QS5k7ihK1gmLJNrxsoIXAlsbm+m6
aUx+RVqISdCKHrDkiz+qb+Yn162j1IkIlPtv2oAjfw2gQ3PmUWWzhm7GPTlW72sbPXVGcrn7fX6D
8+PfYP6r4m01Of1zqQhHI2T2ZsRGJ5sVBLlaOv4ey46e0cpuGIpbUYLD8lQIslnTgLceLPfQz188
zyDW8oMJWPjY9gf8j5m+mrDrasSZLfK7UWQkplPO64VZYYjNgUk6Bz17Ul6W7pQ9OFO10+hnqK/7
4+qVT6wvcd6qx3AdHmdZ7Wqrf9Y+u2rGOge7Y7MlI1YqUiX/ZB33WOba8cOfLLOd0DAzxrMvcs6s
/eKUPQFOvYV2Ohd7VbXZ1u16TFCru0OX0xxyfF3HEKsXR8uXcRQ0eNu971z/glHlzGTph1WGv+NA
3JV55O/ikPf1xHByE2I92ljTQFDuLK+e61204g7oTPUi2o44I/kKv3TdJJCXgBa2GBjYoyE3exhG
V15nP7kkkayffcgSZF9TO0C4O5lhuoowVxjVh4eBVcQAPmTGLNvbHxApOCVz7zQbvOibrHVS6bpf
g3DfAisLntm8U1D54/Qrcoihw/szc2EwTFRT85E1oC6mZfzVWQXuLhevdFmur9aS4EPLCwp934t3
002BNC7EV/D4nAKVdNvSJR7YqxgJhFkxsHud7ZQ5o/MQcbij5yw+7Y5yMTEtq6KguvOWrNnpgBp7
0ve8+ND/BwMCgzYLL25ovL3LLnwDfuopV8lzZnHZh+ifhBuyjarkKZpJyCuHgFqoA/3uW7ToeKgS
gDoHgV1mJ+xpu7TjtViTSxB2zamkttkUCQ1R5eXrmcyjZVeRWnvm2YWDLsfkL3L3a0MlrtdAbgOn
/fJUeBmaSl5rMCSNid5HXsG0FN5JsoU+CeWdnZb1kuPlMQ+vfB8Wt99g1c2e/bi61uyZ7olOixki
TzhwJn1nLE1+M0LgzcQY1UWOvSKanyTz7oIkpZAXpL/0K29lgpZIPxLHXLvLMTP5C9sNCzcVc3iK
ECAM2GL2dmU9lZLID8s0n+Qd40mrsL8uFr5gHyOMLNhk9qjPRtu8jAT/buNcPQih4lcT4CJ36zVP
0WWU2PHQd6GhR4Toq/dZYavSsSbVuAaEjpCuPcoAuVjRknuGG85f2/lPN/nYANsgIex6/baJizwn
3bIVRfVrGHzGQFH/q/HkdYV4Ayc4tPBaTGJXT4VKm5oEm6r/S8pwsVk5Y/Gsel8Brj9UbaOznVmN
q2KKdnE1s9LDkod6/lwozM+Yya6iJFU5rvk1jZa1hxv6QPSXIZB0gmBiXuJZP3KFytSEzXE2+qg0
+54iCC+eWyzbIBtgxHMcM3h+RBJMNMAAapBB7W97WcGd+PEboNt/7BuJyMJEbrv+tXCMf3Tr8lMw
BzzQ/1q7UqP2y5uwJXvADQ/TRKpNXrF1EWuMiaTgPQWzkxp0+O4VU3OInsQFttaD8v0rk+ph2/b1
oxrgE1RAOTfEI34HUcW3iHxCfkIcDUPfP9fGi8m/5YXjaPtCgjWeJEDMWHurczE57R8hWvcw8ldM
WH1ql4cznyISvbz4XvTzS10wax9iunat+gd39vkkazmnN/8NroE3oAvXHC/zXHYeH8Sd0yyw5BaW
yKsTlI+654G2bPHE2vt3MFILJUF16b152U7esGwksvAbc8bbhMhFeWAQFwaz80iU2p/c58kpUR8X
NaZfhIxIUQb4vmPpMWQ2CdZ1hNTob4ASLJPxqc+zHcmoLX+ejKnPn21EttyppX+DzQOzAHnEUFmv
yogPsmKPXEXy4AL+ZRFXwpLJDRCnBCwUnP/bOFHOdbog4+AeSQh48dCVMkZjxzFau2DoX8wk38TC
mMdSw1NVCsrUXl6qIb/37AnBpZFHAvM6vPb6mhFVmLjxPeiWZ0gqPbyG4N1XzbiVVtFsK7shKCVg
0iqAUBVvkc/6qi/NHvfFCfPUl4/BuKrsQ5ggyiq95jOUonq3/TAk/ADDMxfmjm2BYqSH1yXkrQ09
prqbNbm6DmNGfuN+dbID/2eY+2pbjNXeG9trqSO+r/kEbbRVFdYw1QBqvsW0ugPpuhYq63xlojQH
B9bmj2GO/oG8Pp0QaEPR82Vkd8TYQuVR9d1+EonhfzKc7Xr7xfTFO6jMvzzc/sXH8JayhRK7PBt2
eAyAXTTxUy3MS8Sdm+Bl3kxwrPexgb2hq0cCn1kjB6Sxwk2iD2SnQP3FPp/Gfl/IknhzlDkE2HlU
LPF18RviU1fwQmxMd80Y1p9J5U6bwRNdOnEE+QsrRjFW4c4Lm2G3WDG3U1t9iVzdId4zB9rcfY/h
Nm3aCYUulsIhHJCnq+CBEcIzZO3PIUHLJ8AD8XSlY5uka9jsxcx8ryv5i1XCiA4dOqVzmBw7geJi
8qX8jV75B2BTcKDDIs+0nq2tDzmQwCTPzdy0AMh+njiKU5e0SUp9+xrTet/irGnasgyOjLhbbANT
tb4noXA4A/BoUEjN8XMULG/TPMmdJ/SvpoYzEdNp2YTkoemD7LHyIuwcCvqMODi7IXq+WDFMVTr8
irVD2I/i2zZZn+1iPT05wY2PEaG+Iut23KJXONfJ9G53+WuH8WCTDM1daHtlWtr1K2bEjBuiPYom
lKmuoA6xfWUsOt2DiXvop/gBKBfhyxZabcBPiPLMz6g4AgotXooWabbPHnA1MQXTYE6Tj8+rVtRQ
wAQ3JlO4QzsC0tfOfh993uoFrPZN5ZbEcy4Do3JXpGYqo40V11aa93QUyAw9umCY4ExobEygs4XW
BBXIk7t2BCCxQbqHAPSyDBNZR34eH3MAG/TS7cqlIsGcjASeKZggkf8FAHX8tAcGZ37XcKB51xyj
8WZR7Y1BxJsOGlaJMHzO/hiJ+MEd1uZ7bhzrPhp7scUxuHOm7IISz2MA2i7PmCYYY+Or6CRJvIae
fDsrO7ngPfUObQ83YJLlo6puiJcsYO5Ycs4skX5VGaMEIbSFjrB39pa0MEM4/WPG3brxyzBMwaoZ
Ss4YRZ8qrP4dpax6DTEUXxdhZ9fJIqK2l62e77IQCQVmRY3sO9SEVI5RXVxym5clJ+dhZCBKX07C
Y1Jy9lDGdcN3EGp/67Hvu/OK/6yCHjEqN4BpGhkp74DNPpezTcZx43+JKl6OZo2zIyUfbb792c7Z
j7K68DQEwds6IDhFjYVwPRZ/6oYU+UIycKrD6ddao/xA8X+tZ3tJHVe/I2v4KJPQbCoKiM3/H5ke
/hwrMyJYe8g+enjsQ4oR26+wg7HgODjWHKWjItR2XtzfInew6K38+OE4kk00P0uszieC/Nxd6Ll/
kxqUjnEdOuxCXCyzcn7HyK5slCLwKIaPocBnwxJsZ+OIWzx3PfdW/ubTw+9vHtOhXtsdm0LUkQ4V
uya68pawgMSFuZjKECBnkUcXYd23q5j2a2hoQg3aGAF7CwDsO1tsDkevIm2SiQ4qPeo5iZUiBUOG
bjAKvnWRPfj+RDhPVUYpmqngYXTG/t4OwOVVcgF4HxRcM+fc4+55sBiDpV4umXB75PVslrqt3W0U
SN4NiPEgveQKtUY/PA5T+xZ2wcTBKyDvpHw2INhyHRTz1nzAoRuW7HecEXv+ISBPot1JwBz5xpG3
RVJIW95Q7gThWeEy2eYO0KXsNsEuHEXHWvfHAXRQuwIyC7KQELGBNAwG/cA/Q+869GysOHBOeOP3
/Q1i4Jls3SctJrGNKYNm7/XUQA4TFQgVQABpCFNtLdBGpjPrxw9jhd9Nr7ldow7oUJe8uXihcS69
WEzPRf7G/OEx0Y14WBDZpnpJYEKKskai6R/n1rHRZFmUsYXf3X6YupAbl4xc9mIZwyfLRYM7nMak
Z5rR/Aqy5HAjabFvF/ctBFyimqJgE1njqVlRqSXZjOB7OsgueZUefUq9ur+sybwnU3tvQpoKQFfM
GspFA8zhehHavOQfWWE+zbTSxjF6n8mY3Ttr8hZ56mXivo16DfAA3ppTJru55enEAGvn6jdgDsz/
fuvvsilq09GnzfZj0hez7h2xym407WnBPKaN/UMC6rMkvbwnspwRg8rIDAUkJzzz0KIvSqI1nXxv
p3sMvFiRnkWj5K4eUVfyif8hln2wq0IdRGae6mlySa0iiHltZlzkPnyrxDvma3zJJOI0cIqS+az5
8m5MF4hjqYdmFrMZCzdijoPegMb53XggIZnNnK022UFJSvlkH+ybXzP1d1poeOmZCusGufzBIctb
K3EXECHFsYv8z6krnruIrCw791Jez5ec4akiToOG8qhn+dtZ4TiqdddjKldqZOkaP+v/4DLjeF+H
NsrO4nFmMsBdc6JlOQR9+TtaVb9x0ZKcxBwdx8BBpTmfCsc/QQAtDkkRvawzuiflEq6aLYCNkF/R
Pa7IMsrqr8jyf33Q/LMIqgbG8Eg9/lGX4uL0AO8jC1+aLdCVknCLisynal8tRCtR7Ux3cRQi3g0o
9nx3equa5Yn6i6CvwtnTbFygK6aQrYhUi+B07qsJkjJLiZvRwV4fXb/U9864MF5rjPk1uCENgdbD
c5D32QtnFNtpwu3r7eI757qXbOZH5NWlByEJsCdj/jmWaWtFWuyENYb/lHDzt+TGCgAQwIDOhdXR
aptw8cxutyuGxx2+tDe3XFf0sg4yOda95IHv9GRHfeo1FYam2EHDCQb0YMLeJje6+CxjzMNZFv1k
+TS8dC0DUhy+YUZYbzAxcHIivTNrsMM3wI9b9d42LNbTCNuBWzKIynaLOmbeAoujQZz6G/rc/s2g
FBYAxXvMu/VxjTyOiN52DtR0P0pg1I29/nP12ebYWfkwFjcvkTUqpGlxtbdHvcO2bD+XuRuk3hLe
rcgMUEHsFrY+ox+hse5l/0KQMD7touHJ8yeIncifvd764/ZlnLbwyNJEIVObITU8FD3AEitODkij
D/a8koDsAnmkiPuRNEsPJvdfo6x4yiKKOLn+MMQMdk43gI/0C/KfCixo7a398SLyxpCxp5aKQDkV
2AKq/D1a/JNI+hfVB+cJQmEddLdj0m6+2oZuuVYXd7bFAWOY2KClBzPlyxUjafJDbYIBBPs96tr4
Ty6s7LvCSMzcHqpfP3jY6obBKpHShY3aLHDBd0zJnnyx8BHysb1MdXEUtlWnLKruMD+Q34we2upQ
2FZZWB+LEYdJRzO41VX8aVnW2xr2j/YCGGh22fI1emb5CC8m6Gb8n0G0i1YWsH4FN7qfapkGLh3G
mjxRJaRsVsisK7yXRiQopgkgya32I2/Vz1A3lGsdq8HorlmxckOb3jo1z6w/XnWn3V0kIuJjhd6J
lbc6g3eNhT+UG3BiHCOddal6XB5evkCcjBte6b48r9a0K9YbLigjJcNl5duvyQrmR5+W2GuA30zn
ahmGk+wYkIO7e8BHe7Z87wMKWZgq4sr3pcqvq6fNvbVUv2Q5vnVTtJxGWPnMI+BNFDpYNn0wPkdw
iRJRAHxSxbzVbc2TYvt7SWz5LmBaws4PYOSaoTfQZrjYjv5cq5VbjS/TbTJ+vDR2hNxOfoPjNSMl
uxqtfa9bklGXPHsBFq1vPptPxDTYXUtxhdm5n+owQ9Xjz39sbX0sSvOJoeVQBeoQNzmeZdqp4sDV
IEk7jqvP2bf/FhIgjG9ajAyt4lCu3ZWVPOqQZaa2b7m+NqGhQYW02WusZLsQ8FEWuffs4gEY8XcH
vG1YX28lmv3tLMtkM+b9O8rzuwBqEApI6u4ufleNxGwuaVfrpGaLPvBmHJhgsHNaoPIl5Ul0hYvY
i+Rgaw1PS0mlonX9Gk3uU92ETVomwj3o0UbNMtUMStAW3fTuuhU096rISGE0vY2MzsKLeECN6Rqy
R5XJL/zu12Rf9hGK5tiRKnoERY6RZVryPNtMg7MsF+NHOdPV2POCiyhu0y5b1zr1ULwv27pupPuI
9Z8g0SXs+FbtOuOasXIf7/kAcOp1dhlQ7uYa98mZbX8S7ZygJYLX2AlxxoPHjrzGDlWklEPLV+RG
S7cbOwcWoRPSNe1gY8I/1EsIyzLOu/rR1Fbz12hqG2voOb6HkS96VwbRonZRQHGH0abmgVQJZQZt
VFX9Dcu5at/bmaccphfaItjkpdZ/G6F46ZPqEhwXx1/lh2TcKlgIvjMc5ernerz9Mx8RXrbeUi/M
nwPqpnZwLO8IMBSgJ7O/P772XLY4FZV5p1j/EjXVNHdzERsJmRUB8ejkS/Irly2faw4NjNEcrfv3
4IzV8jO5JEr8zIhP3gl8ITjU50ngY5Hsd1xzitRnMzmdn7orpCzPMdGydSrRHWasFsu9rRPhpzHl
ensIp9wbdiiCPQQ5+YBkI6Zfqrdwymv7JXDMeHCzSMu90UVcHXl7zlz31Z4ysuPDBRxK7CfJpV7t
WP+i6oPMRoobP2QmODo3UxJP1melyt4Gfsdukcd1DG2GDQVDOEutnUf1zE44LVHY73x0YzWKjT6j
OpPeesghhwpM8RNowihLyh0GD2c9GNFa47AxSpf3fQg+9JTgjUU7hA2w+cNMppgPBbMZVEZVqClx
i0nDpmKC2ZrszGodSNospkE+BvimmhdlhSHFFfvi+Qm0o17AFaO6T+GPuf45JzXEvZ8ifHLMRlh4
ZH3FYKSWnmVvrcXGQT07k/lhitVOlFxxb98XJqKqt+26Ym5t16797IRL8Dnmclp23qBRLHiKBfCT
K4FeIqarpn2ch5KFaKEc5BSD46b6ph0921oVEj2MWDJaPN13ehP7xo3wedBruI8OinbzHJI/4B9V
XvKbYV2M2FX3cRfdRbRzpxU1rtxyKeEAYCdeTGqhgIvZcUESf8Skvlp3tRuFfC2AbpfOhplyCoDh
RQ9rKHiJcKwjjk6czkxHfPjIR22jGK5aBWqADewvjg9khMWLX6+MYew67N9amRcBKzOxdveD3ceX
Cn3PH2DfmvcmtMoji4XpDsX+feWygNzwFkR1go15fGr6RgF7ntuefWKwjG9wcH3KhRpBG6M+C0F/
rlasGMyuz6YHQW0cECr7RrWCNehtbQkzjJeiYPIMxXVkN4s+oqUgCnJowdyLDhx4zBrfZcWLZeOZ
/+SY1FbkAXhj4L/3gbHlnk4tgSNUVyVhAYsREqk+V+facJTdxpD9P6+Fhn1oS3TeW5D/SNUqBL3e
KVah+2EFOBk25Rrh8SimGaFOrmJdnVCV0sBXbiNQ9lWjCY59XOJs0KE1Pwdh8VqXM+Lc2Z2sZdq4
2eT2Z0he07+c71s/tIxNGLcVgr5F+p3JaItZV+HO9F8V8w4y2VVNnJTbL9aKOaKUTC4Cv/iJ5iEG
oFHxZtGtE381teivs0nUNfAtpjqFC6r6NsNixgRC7i2qoGhsE1WPLtxIPs6WRZc4BcSBhWlV+eNP
57pozuWshXtvkPodfdFg1FlDYL90Bc14pmyo2cgom8PTnvP6DAemJl828hBwUTyTr45Onv2rX7pc
XwQkHJ0Ouip8Dv+p3sMSMf7SOOgUVJux+5A3UfuSzTplKDU84G3miGS18jaOCteLBzpvp7qhHo7l
4vBrSQDCobWNR+s1wDSUp6R0eMfMa4q7kaHvtbOxQPm0CVC2ECEM+zFqnFd3SbThw9olNhVLnFQ2
LS+66JwrIw0G5v3AtHIr7bZJY1H2+alzPB5NwxTQZ1LFmO0Qajhd+EHzG1sw7D4R23KEMFkitIYQ
CrUcPXstRtDGOecjfVTWb5tm8f7iPvGK1JP4BMeydkxaZYuVMKJAzq1L1nnMfVq57yGG38lyjcdN
kizdqQG+/hmaGBk7+Ze8h+TMcLnrOl64HUQBQKHh9FuGXdUAUmvijm4kCCYIiI66L5bQ/kbnRPXf
wznmUhT5I/oa/prPKYHbZbYhqrTUx8VmyIz9r0F3DDgSazkAWJDSm5jITn+Tr8w0dxwvs9yXLfYx
YAguPZTQiQGX2lKNnO24sZCQ8DRs6kJZX2KtzC9VzUh542m+YnWO45RKX7yzMhTLbnIUas8bMxOP
RJz7D7UOOcMdGz5r2qsu/merfnwwCZYxCuAeTZTixQnnZSS0oWriX6ab+1ckUPoeJKb1LQduhC0O
Be6lxhWYVUsoty+qDRF8IgDExucv8Ve2lv4nCjv+29algrjG9FtFanOws3nJIGQksgf2BAtFvGaF
uvNHochxsxqqdTXOr+24FJ+JGph2wVn2UZrUhWi/lO22TzMQv+8A5sydMLr5LkNnYGwXYNu2aod2
alx7pj9CN89sT1Db2VYPscNMNhCr3jcnpWX4r+x7CqnFvrHEmgmUIVlW70hTC3xIQQGWD07Xum9s
Y3vp5MzBixaDso4+q5YHpjBm5079wE/kFdMz/e7rKCB/E/o8IWQeIQW9LjJr/2ojvjTRhLuQSdy6
W80zZX9+dXkbPcXsDetLFUnE4XNJumRYJBhxZSi3A5tRFCY3p240FFdAWvrO67okrUVEqDwypfEB
rr5Gbl44xU+ZJxm6EV91b6WA3bWuaHu2rPpqDMAGh63trPIJmUT8hx87f/K9DIHRmHfWXdAr+03q
qPzpUJxY2Op0Eu8Na2HWfEyl/RR/rz6VMWNzqgGr3Bc5s13khDa3diV8Xmmud/PkCrnATCQQUz5U
tBVyt6KDng+C8QYP1H+miTXWRh88b4Eu7TTO1Q1X7kuqPe57Z17aEIFoA4Y1JrKT4XeSu2eSiIJ/
LOitRycXFUN92zD+/u/vmRI05hZDyJCiplgvqLuS37ocnR97xZKWMp7rnwtQXFBTR494BLa/8lRb
NmdGOTecMKL1uI0zVKIHL/OQ24AQx49bDbx8oKPOaI4C/jP79jwRcNahx3QXEsNttvuTMgwP0Tui
uxpoZvJspuAuYE3x1ZkVoHrvnAApSlXV38TYj2ngVMHFHkJOXeOLBK4gg7Ez0akxVSuKrR/ijzyA
pjqA5t3gGfhLe5HddziPwYTOAC3zqE4rEA5bygZWgeDc+DWC7ofd2Viw+ZG6Bs4tvqStDk3iGrVR
mHPbHb5M8T21dO8pewV8RUumor3T4UXfJQy9/yFUdskbyZ3wfeJB5ihzxDAdWifyIQy7UTG/KFJk
WOF5rURPOuARSSbbuH/G/y7WCD1nfWeaIt55gAPEiLQi+YYYiZnha4Ypq10dzbuT+jmUcYtJUXBF
RkhgDf8aAwUFf5TaUwzFJknmq7TLpapuie+4EPhsYAbqpsNX1lR5m7yFMWgzXOb+C2EadTrrOXgv
Qo/isqHqsjcVHd2n78CmbCc/RrkUjsVToeb1AYWV+zStYS5Te2xvinXco+VTiE4Wbm9gD/4usXJK
JPJui6cIDJ139sZm3etB9p+CndF7kUTYCkr5JjtUyjIe6j+AcSAX4Sr+ZsIb3rMDoGIvbTSruMZI
/NnrEKvugJ9eEDDCWh9djuF2gYTM87Nm9HbwftgIbrq1089Os8hzL/3ygS3njwP5Q2/t3EliiOlQ
N947t17CHaYNfqGiqXmP1HJ0/aOdFJbc/f/tD4EPrTWWTB6tEoF72vvLfF11UcDPzCR3uGHOYi4+
VCJkPXNARxn953tLbq+a+1ZZ4I8a7hS5gTjAmPm/L8AknCeiw52L5KDq1HwNh5ySywN+hkBdB7yk
JrfjT/x55sGv64T7EuO8Y2/nsCuscfs/9s5cO3IlW7L/0jpqYXQAQisxR3BmclawyCSJeXQ44PCv
fxu3WqjXvVpovdWqvEkmiXD4sWO2DV+W/VWuzwoueyKOgW0vh1GYwr0RYeyXN+MS6eRgaEq/CtQI
LDmoJn5AZdLzlxD75AU1j4suT94A0AsSO2QzpmHFZOyO81Seukzz5/99CrCUScQlgiSQMiCBb93i
YS3Je/5zgBEzCJcAJWoCYEalJI45BYMYiaSCJUlpVM4px8nLl6T3cq2fCA0rHLWNGtX69gkPJ356
/ArWiAltRlkrLyYomSUm7HU2iURRw48m/Yu6v43+uRBKDh/7uR5N2V0hEXj1Pf60uNiOVBaTboCa
WR7SIPRjYMMgUaGHrn7ImQ/q0YB5XLuX+FzgdK7KF6vOe7lF+6WRRuLu4anGp/kTD7xPNxovB4SQ
aRThVo1cpOgESAw1Fhlz1RZaN7/Jxe6q5rpbtFOcFIW07mawSqhRFqS1V54hgbBJzU+615VWKFMJ
6OCNJ5CStq4fp39GCeIWY/KYXjqamYlGCGmTs85pWzn3LrVhrIzwRW+MgfN/zBwI5csGY6A7PgdM
INGeaxEhQtULnFKhtV7fi3CqqCVZf4cDQrw8VDIt1WlqShu+GH+6hQXfxn/ZUk7eESWInbDtSZA2
eVApTpVojLZ2ZtuYWJQmGFRlSUC1lBcHO2CYTffAvJCER6Fzm3DCXNd/wRGjUoG4XuqtCx8uQvob
7ae0gdz5R+POSS5M9jx+/qDZw2CKKl+kF/PI5ygvza4OSyqjsQm4d/gskoo5MQPMgbhYSTaEJTn+
WGng51I73ge3/Oit7JN9Qa8TDjLiNaub1wL3bXU8e3PavKS5Cxq9rW6hDhP08Bh7kCI28VKnj2nB
Fpuk2Yhbafx1h/id+CAnYhDwsj7Q4fP6T2zv/0OsnpYOGNXfFvbusDz+pFhAgVD9w6k6f4ObIof5
f2dY3RTo3f+dYcWf//lcQVU0av+LPjjB4l44thesAdZ/I6xi919O6Ln8AWCjMAHXvrX/hbByo3+x
zYtwUBHCtSPXJhuJ7XzM/uf/iP8VU+ATxJRag8MiOin+XxBW/8Rn/yMJGtkigNtCjW5IuD8mbfzf
Q5hZoBoYDC0NvSBQzM6QObe4YO9cNN3/+JHc//vv/M+2TFd4/0dhZoi3iYAr94Q14Pq/t+Th7iJ8
zKL7qFNDpYh0DS9Ei0QxDAAz1OxNCfuDCXAXcXHAYaQsiCwNxj8zMywa5iTWMSsUqPU793HJwuHV
t8HWk8KZ4J5je3nTy9xVzyZaCtAEA58RLFwdAY4B6ZMCCOL63q7v2AfvzKQ4qBF9yVhj0iQmhql2
oK5gcbFpeAQ+nF3PMf6WsfrjSwKFcjceAHFqTBhDjjVKzmHpF4w53HNSKADgd/Gl0MCB6ZTbSriD
LMyYW5ZVcu3zzXxC5ELLtoaORWo7LxZT6jBbNO1V/R+qwucf4MG+YAjsIlYw1ZgcV1jVta48MRwS
Ouo+nbHSh2gpcQDpMRg9GAxLpnaGQp1wvahim9NlhpN0qDiDdq2v/L/dlMWs6ai335T+7KJi2R4p
PeWmwR1MAuRpqP8BHA1+58OWDE76jqQekawDiuviBB2K9SqcO9zy+2Z67QgdsDVyM/E02PTLkXbx
a1pIk3R4ZiqTL6CM+t9MVxBWB8PYwsZNN5ypdsC3lPmQYrKENR1HdzcZMkQ6aHat3ekvS6Enk2pM
OOOwKvvVjmhne9fm80BDA+MR2cLJgVRY1YOF8Ziz94qNP/gIoNbWss06u/5GX9RcuZgznI2N8fpN
QEN9Ctoe80mpI65nBDaKGyOo4L6bQlj+EIITXt0ReaDvZUBQ3yxFqL7k0NtvpD36+wVj+4xvtCP0
ISu2NAeoneo3dPi4b9JqJtJQyYWlweDL+RKpRARnVhyW/gl6h/s/6F/3V0+Fc2Yma+lX5FJtbUf2
8cxDs7v8GPJc02ZSPWCSYNQYqeppEFdMIgaxWxQE8hbynTVyowXsIorUQs3ApKMO006Bqy3LhX1e
FjaNCBG8HAQcc2T3hPwh5A5W0tvWh/rLi6Wb8IGxgqU3tQam0WOgoMPHstWjQFd7Gwc0tctgW8Wr
0KKM9gnZLCbQWkb4ObqMq3iX1eDPYB7xdV1HVHRgJaXKjm6KeH5fiqmUm2DuiopkK2LrjQlr3Z6C
1J4Ojd9PYpOPEZJJmXf6ccFK2mJ5WVnuPNTNg+szIG3auAr/hoXtOvtwAo8AgxQeJmOSTa5yboET
86scCnvbFcT3cTUaXLYoU9QZFbrWtDp69fyFg3957zUD0aZ2RvyOXKajtcTZnnFt5auLK3Zd+7vF
YnuDNq0/4W9QPiNozyABv3Zw7PBqU1rIRFsBs2J47jYcA6N1a7HnuxVZmI2UK5DX3km4LLgihc+x
0Tl0nDC4NcnRZcZlB9ESjqn6MGEBaYEywogzg0oSlPwksp3PrfTZoCK1hVcwt6PXsu5yorkhvG2W
mIFznVq+jwfIG5/i2gcTRLF6brYJTJliZ3GdemYLNcO5SwtA+rq3McxTNDfd2hHezv0yuvJb6rjr
zuSr3A6rpW3ekhKuxSZcQKzuYj1bz30ldILvgI6oA3mZgYSTK1pz4OTU42ngidQ7kVfTK1+Wn6lV
mLbbWXaUHRW/TKj9INcpKnCVy8YwmtEZOG6s5wnNAm9mn8oUZ41sagBSVXgXE12jlLPt8UygUkbz
NsOr8BCQqafgpaPecLN0jh9hFMzJsSi4dZSy4YJZeXYTHXgoUdhQ7KUT8S6mCuk5aoHXsQTsxq84
szGk2p0luEwNzL5bXyFyYX0LOtoIw+4LxB/P9SgqGseyuqXJre5RWAlOxi7ZhFHymkmBLFZnkRUc
0jD5go81C4rRxVPFTR0CIEITFsWxmDvfPvT5FFdntxNUgoWRY/5Gk2zvkV2JsViZRyXNUNWTwD2o
GCLxCYj0gJCXYbCgdzVmd9Rm8kxxIp5JkcZVu8E63nkbb8zNA6zameo5d9avvqH2lkWViN9D3OAu
KrIXgJSyeRZwb2oObhmZgJs3Nw9NXJsng9DJ1GJqXNz6kTmkS7mmhhp/uSxarIqpUwhM6kH2UepY
vuG50g1UBhFA6Wn1dJcuBdbG0k7cTwMDcM034qo+xiPEok1RZBO6TMgOYI50MB2sUdVnSJNQnfI0
7+Ironsq3rGGlzXTlE6vx9ZDVIrdlAyo6GKffNFQ+eFBBKAWofektBouFscVvOfYbCLFtmbjM+S7
cOpEh2/B6uhySFpvDFmGG1wSpqhhhpdMFXsBScTD99MGhu7GmO/cKLZHrVWOPGltyksOrnp5jSOZ
xpVOobyjxi7JmhIMlbMxYyMevJak4lYi4r2noT9+tk3vTlcodlKdkPsixT2p6pt9R34QxMGMrMyH
hz0iAAAc0ktiszJruJtsHIIf1p2POrhc2lw02ACqBGuKlyYAIHVDdJNyJCIX1Uy9F44tIsB7Xg3D
Hr0g+jIc0CVAiSa7C7gZ2WcskbTuVm4+iH3oQiNCfC6SX2xz2HugaM0nvxxifn+V6v8AM0+nbUUx
orvtrZgLj2QAxvg79yo/mnZGGfIMbQM0AszgjjzpqmWT6oVYDHjVaA9CK5ooSXCirymCJrQezcOx
kF59SRo/vFTwhknhWoW1Je2EWV72ZvkB/b88g0Bq9nbbfYnRp4h9uBklYsFmAkc9AO+LhndwS9a7
HAnWhWFNP+lwyfx63nZBkZ3pi8PakQ+HZvGIs7ZEoMHhH6N4iE9RV53LyB8vStACt6E/kv93rB37
JxAu1X7raZtxE0GCpkiGJT+lL6xyvbT8NUFnII71MI+DmY4aQOKIf0lQ7okKYttlpF8hIYRerp3O
BNUpg2Hnb0TBDLkls0xrxNSJZ28JT7WK78sJoHSVOOFe2a238/r6jrnNpi5lPFQphsPaDiSVFIor
EKKXIswjoiw9dANRiigbkVnDUcSkiDDZgZlLaKJwOOf6xhWPZKLLF1Aly4bLyoDHQMxgowfST8wO
tDfQ5rTXxcwzHNVor3HufCVRGWyLrtPe3iRxx4ZdYSoQoXiP6oZDndqj2udFQelMj860HHi4sNCJ
3uHH0/gHOnwxGGKJx82p6TlMY/e1tih5lU2ZB+zh7ORtdvGNgus6K7q09Km2uSCSf7T9H9jd9W3v
p/nJsaZpLd3451fL+3ZXa4qZQ3w3Ww9S7kbma5I7sTx1Y/AgrbKTrD5FmsYf4zJeevxrgKR4oVLJ
e8uqBJUmi5PbAIsveIjxSPdWuE0KG0ukCwr6pID6H1ngD4iRdFd3+WgOIQ0FD2CcrFOb5gc5VPfI
Zx8xOuWfXqXllZoo6PJMJbd53j8WgI8APNLURQ8D6ip6Q3GgOKrfZaRFT33Y8bW6wLSEOAwftLLf
Qd3F39XJ2n2RgxnBgOZ0Fitqrm/ssi+fPONdYzg1/MGwhj1NopgzFICg6l+SuTrDVKkfDNNefBjg
7Z0XwlHHzkfFJAu8Uy0FZt6IOWIKxH6R5pZKeR4o9ikbzfKab51UIYhHFJU6+C3Umn7FOwFvwvng
Ap+niP0ksZhNpqNE+jogJvCjb1SNAm0me8d1Wz1ru64eAHtwuyu7+KC8IjmNFoeAcvrul7DScuMP
bnogCz3t5Kza/mTXXCH0kHCa9tGwn9oJrTqtaUK0miebI7ikwgFA8IbxgG0+uYciqr+GBv3QS/Gs
0/R6tA1w3nzgMmrjdtjS7zYe+4bjgbYfWsnA4RaZuYsUOcdsNSvbUfBIUceDQ0/xth7xgkuvcW6B
lVjHKaE4RzmvXpyDMxi+ZV7tzWyTFVmwlWGLWAO5xcFfVHVZsuWp5GOlB0teOVS0Y0hf9rVXvMe9
eyaX+Bn47tfiSDSyjHgmdw0+lBCwGAoike2A63JRAXHozTMQeR3pfR2QfBt5Am8Wi68c+TORrrXt
icpWho+wkhsMIbQwjJHpdm0I1pDOmHBlP9BoRL6uueZ25547gcdzrvA1uHPJYqB+oQx7JiFFjqZS
CxQS4y37YRipZ5jQ0VOib/WILxNvZeof8wm3omWZLyJIr7mHsZijY7jjSPrIwulJKAeeaZpRXLFb
8sZTmwTI/k3clFRQSToTa66jG6uqOrrcfSAs4fzUN+Uf1YX3Y+48NMhdVOtUEzkctiK3eSju+6iy
DqNbcNXiLOB5w9tugmWg9yOy42MYNx+yllehLflZl3y8WHW+etSc7LXLmiqk9P3KcubxAyHkOw9X
ICRF5HT3NfYnV4drPjs4ooL0PbKsUxpP96jJGgPAeN0w88kgOFhVO11h9mqIJ1brMDalr6GvzB8M
VG/06TA99Yl3ilzMITks3E/llawn7bwgXRdOU0Ukko0K8wHCpCpFyL+LyG0t42t7bT3LvOgAa/7H
8DLBP5wNuNRb66w6/zIZFyBBHd1z4Ut3TYiDHmPJFiQGg5cDlBOheTd4/o2IocMmOU7KrrUuwH5+
8rDDEFvyPwU1Vp6hiNr9AOXLYC0rKBsnCkqVaeK8u04WPgdRdOnn9qy9UOxROjV3B+5JV2WrcRrT
VLHzPBJOFg3LbAVIGAcNiaowEcdx4FcerAFwCv1yIhhx2F81nbhq4/o90ZpW11D8JY946e35OxYY
V/puvIvcmVzHOONKsiznIUWQv+kXuLFC6QPzwmHwoxOLjYwMbYktslnyWzf1jgO+7A3GinQzZFF0
x30bCEzI1Ra/4BsmhxnESAU+NsehWtrVI8hmn1dR6b95XM647FUn2DZPUZg/mKW9DKuhtG571M9k
6P1tS7szfYC/qZmvS1zOR5dW8oVXWZeh0S6M46nGr1DNuOQHhj3h65Pj1fj5/ILopdvN19qrvB0L
qNdlVNme+5rD/dVKBqAL2NJOlGhd0Qjs4KyP4/nDXXdeUih7p1PmnaBV0znzgLhspyE1bN2YWnYx
ZWF3+Mqa6zqb67eCGq+PNJuWXe3K8p2nSb0pGRJH1Pl91EBfapCFmb1j1rbLdvI7Z+fLFHSTQQK7
XYrlzSKWNx2WsS0eSmYXKsKj3n6osukb98+ujm0D+NwbwcpyyRekxnovvfW88aszQh2x8N90zTju
XKrt3og4PKiZck4e4GtEfespbkR63Qkdbtu4NG+QG82PCxKrjeXM2JUUDz7L31iymSUjQR4DSs6S
HQq4Nz9YBvzzXDl8fMc7D6uBF4H1zpQTvRub3FnokgvPcNhy/vcHJzfjG+0pOmCKEP2ljWmwdtpj
RIPpVd9O4PIxxxs2B6AE8J/WH1jMZiCWw1Gm9VcyNBhrzHVRqle/cdp735fBm9B+RkqlfmUt+YTT
BbcvDbE7sgm//SzymyBDKUuI4CkB5rrO1U+W2OPFQm9x6CFJRHeZHf+ttMbj5PrBMfAWZBLMGpUT
8LRKQleLdLt9UeryblaR9Rwb4i1UhuwiJCa24kNw6GeXX8s0En7A0es9Np7DaKzTkTeXVV+mwE6h
ljFnZDSK7bI8eefOXW7GLH/wZuxUrspebUdVXGtx+A1jCdZiuQyROllORzd7J7vtlKT8B8V4CxTu
o+6tH1RahbV0gOKCSZTCK9jpVg0TfRERIX5nar7SjPZROqBuKho6rdhiG5F0qA0WRULArrLhSUYU
Ku9GMRfwUUWHUzP6LUl6m7iBTdQReLgEIT2+2KjpHUGdQcJz4gMNtv01c+gnr81w3XF98L5rtoHk
S/Ov8d1rm6+9iRt2Fq1j340+fOWkmdhJYyf1NobsN72klM/EPZWd8FVMXDtM6TFchsU+UfVCQBzy
LccBnrerWQjeapbcB0OOOaV+KsOcMAMECQy0MDnMY1p556mEjLHRKs63gad/QtHPByvinxaJ+JZs
CEXOPrT+QD9Bwk/cVXiFKkGFAgtkKPL81IwXoCMv2M/gYLFbHxj686y/n11F8HAa8OkMYW+dQjqD
9gRoodwwW7J690v3ELYMTN2Yrt9+YyBmeXsKsvwdRrrgqTMcUNjmnK0f594p66TZRXlq0zJMWPjG
7vLrPpj+lMu8m/BGtA6rVE8sPzFDCrYX5AtSVshvKVL3ZqhhE/CP4tsPVoauZq2w50A4WF4acMOa
UbrWPM0qBzYL8tc0tcXH0hP13w+14XWlec6KeehPuKgYkNyJCJ8rcVbZWAwAH9sXwleXLg0ZyzPz
aze09biIhsoHpjW+SmS6m6BMMdnPBgDC8DL50194Hfs44SRdx0ZOpaVG1mMlipTK74S8XPI0BNEj
242IHi2nJ3vaTiS5/HjGxdqpjylaUNUsdls8Jz7SexpfRfjWwDsQtGCOCxFrC0Wbo2Q2wbu0lV42
7XJXfMbwUa7aZv6lF/PQtGvHZKuXM5YVCt2r8adxOkkzewlLqDrisHw1cfZFIb3ZzGN3ShgZPxeX
6xSsBN7bTknvwSAPWCvNJbLD57ovzkOxkF8xMJ2hfW0n6ezmErHSIvWMVpw3T3NAHgc2KMemjzJf
vnE4oNelzhu/SSJjoXNX8wKuFgZN7aVrUJsiB5QuNqZVcXRHeUUrAe14YL6IUHvoUyme4W3UmonB
rDFktzPvUlKgfOmbAdzZCMDbtd23Kv3n0Eun4TqfKLgtl/yDKc3eTws+c5b81/Us31IWKbt4jT+z
94weABjMNw1vlWGeww34gKuYGijQjE52MNTPc+0UdwbZ4E87YLomXXcrE1CVuPlXNkH9x6MPZO0B
ZJtJG26qeJc38fJoc6ZmvbhHJrzLZcaUmOvmGFPE8pKE9q8qmlMRaHz89t0So7ktpnvpW/bOHMBw
L5V6BdJF4CWuX8NoCs/D1BIFtiEkKbc9FoMsaMMs3xafs2bFXsVzlu+ndDyngl8Hq9f5OZw6pCrW
b1Qa4rRICeEuvB8ECBGmbNrWLccqH+M+kU8MEvABO+OcsIdDte29hx6T0xVJ5P4u7JwLua3quQ78
9lsOkN03LsQS+OAl4dS+ZTYsAyRS8cnrudk1VJTDE2yX+kADpoQ5V9z5ah7x2GMWGwNOQYjSGOgq
GCYjKnrQ34Fgo+bBLePvyK5orMZKFugovZ3twUE2jeN9zf5kS2iQljs6yI+Za5x9TzqdeTl19mZs
xwu20v6IOPkS0gkL0omCgziIc4Ka8/fS6vgan4wKkDSJzutq/Ki7vptBHEX1YRgVOAaZTEdkgo5u
vuQShtWPJ6qXZplP2ES+sEehJQspX3oiVuWWrHNY7YPOneB5yAg0TJN49j7rcSxa3DqSLQ9kSdp/
LJdXRgiS+TDzy0OfctckZoaF1gotQmT5WkuCEsmsxyv9i84G+ElFu/zR9MhuZ9Uvf2Y1wrBzgsC/
QmBBmqOWriFawsyddHb/1+C3fy5cOH8bpHMbBBnXv5nRCj+omcHITEeeoqUjFIqhh5t+ydpuTOb5
kfefYsc/lMfcgcYaNfG2aLLPBeZRurNDDW3F9/VMAySronwroG3g3G4oCOyx5IG1qLjXUmxh7DTn
OVtbIHhrkoLmsjkEQ/XrmuitcBxv2yZetDHKfI8TKTlX03GQyXJrxFg/uRNDYG1LyJkFNcgpVNaL
n8XpjojB+E1Td3AkuWWfISKPj2ln8LY2zXyrfYsUuI7UHpZRSeosSQ9DkJL5ZQqRTv4Vr5aPwZbH
1HH2bbewwtWWuA2KwTnBGwuOk5U0Z6eO1rQqwKn90jjkD+GgBweoRskfyj/8d6wNP9mcfy5NCl7O
ifdjTs60kekJii2GGVakVzjnnSsd5r9AUDATJfNfMt9fNuYFfGnRH+xb7a4LNYh/maQfiZM9sR68
wzX+APBNPJfA+nZVaUbK1/sXloT8Ii1zhnJKUwz9xOkEJIuaD/e1bbxXhDe5Q9/8awy5ZoxeR9Ez
NoJYij6zgtRWL5AwERJZnOme1K5eeD8GwIzqUJQ3sHowotAgu8t69SFIo+zp5fmCOK9+7K4L+q3y
s+DczM5nlAMP9VXLZYKSoqyfu6MQDaNTnF2nEbXcsi7y1zZgfVcUjwNbQGA14PAbWj2OtJj0XH9X
/5XHBxSkECDN7SjoYZjGfQWo/WpJYLiRtS0VSmhtH3xV3qtl9O5DrRATc1MeQu1dbEEuUtszWQr0
O8nP6MzF7zxJcUctTrkdhzW30be5fpkBUGLNnONjE+NVr3v6AQkyo9EuvsAI1mEr55V+wNB11Xsw
O7zC+9VF9mg5LsuA3j8Uuc+tLY0emeSDTTRxYYMglB00z8kVUPWjjr1zG6qrvlxBzVZC2zZlwEOx
Vd30pEiJbOwxP6cZ2SgMd4aFvfYf8jq7CjNzIvjWn2iZZ1VjPH2h59AjIbtAPVQlOlfCLi/uLe8R
chlU4Gmel4+KhfQtrcz8teSfaP31bqFTfNVcqdkuzC8l+5SD3ebe9xx4LLniUNIOSE7jYoe9d5Zx
c0/BHlRMzGeFaN03XTnFLmnsZlfa0dqP12H72QwxggLOi+FQhiJ7xxWe3SAjzo9NNzD9JdzREHNd
NzjSZzg88r2qb8E285INfXCgKgYgy4CX/isacyvaON56kRHsCpt9SpUmW/RljBlTIDL4EP/YDcDk
hMVWmQQEoLGHH5sMIUnDYZ3hcwt9MisTNund6gBtXIAWA2Bo+LbVreWyreZtjCwnfQKILdhQ0qmI
iUZK/zfoOL0QHT7p4uRST4Dpllymle660gqfYOHjfQoTxzuWOg0ftGzxGIFj8L9WbzzGzCWs/8ay
nU6s2VBwMN2mjS/kVrUh1VpRGu7axr/ufG1djXnzdySaMEtQOLlqyfGJgDtnlNf9H+MWr0DlWcJX
YbZ34+DEIpC3p5dyYbXr+o+qV1hjpbGxFwz/Ce6r5xRt/92SVv02+Podr7JBy6LuZhOrladbGy5x
ma85+6diwUIgiiC7gacIxKIKsR1s/MiMbKYqCxqNS9b5vdVywtVqlfBr4uGtr4l48WnpctYuVtqz
8vD9R6t1EWlcFtOgDTIqcVnpFNFHCGCORS5s8Sd+Khw3ekJNX7CxAq/ocjNv20k0KykK2ZCMm2BO
hc0k/HZYcyH4CKA85gU0E2nz160O0tKwL3Tpfz+taZCn0uf52TFrEEAnnZ1/Z7bOI441fHnYhm9p
CrP2JMGdbe3J7uKWCeBLINWcwMtrM8j6zqSQcdBhc05EzwO6nFJxTlKA31I1ehsX8/lb0NglKV8p
2bho89SlOjv0od3vKJ9k853wJnunAFs+wP9L75UYXpKk4SgZWAJTgy7K/MZvzWjvXSrUTraTqWPp
0TQ09nRCC1C2Nw2NxpgcF6mxhC52drY59LnJt+ZIbwX4kQW4dT2bYecyh930szlUsGS30o39sx/x
9BUO+EcuOuW1NZKsBzKTPGEj8R+zciGGXYi+v3Ewp1xEucJMsUDmYPg2HNbAYUvDk5s66jmsOof9
e0+DDW+3fSusr0I5p2G2f4s0ITBppQ9QCwYEPcgamU04cLcEVvdB3Iar+iJWbaIOmTUrlf6hNx4e
RcZ7HiKN/ad04mQmUzXJ99IioVA1khaOxb2liM/9oUUhfeOuH1GZ7DaSnwCBbVu6FlyfaTqmc8Rt
NKhzykATMbfPsB5GUu9ldnYp2EOlgh7jSrwPYxSzZycqF5slvQVLcqxdFmbBSIjBYi2GPz6aAeWY
9scblbVlhT6d+r7qwDGjTnp9oK4Yz6ctEGE8Awm7bjzOB4kz+Ll0iMVtOFiHXaKrhdhhPh8Git7v
ojCa/xYua6wgYzM0xMk6sJM0Sa1OffX+mABF8ebXqBAeiAGpt7TPZm/pVOlXVPniW7l2oK6LPjRb
mTn6CXdMcClK4sd8DIrsJeE8O+mwIOfd6uioeECeIzC/xS4ATELwC8RmOMZ2D6Gw7rF2w1XDjYBc
cK+oIERZLdlMF4yLaA70fM3xBwPysHDELfaj7p0SX0IOjtLn90VZhtgXXmI2ngdwwNM08KW5LrfK
8qrfpnPU57RU2ankrrehN9K7LWbCxMmCe8kfn6x6DG9Ctxz3hDttLPYFd4rIeF2CXQlQLpdk8uq5
hMJvnEDRq+QE1q3CnfAU49x5pneEhau1aFzgQaN5FxgH31Lij7cY0rOaJXPivmRJXmDBcm3ps7Ry
yzsLOzafewwQV1xujM3VTrP+hHPA66pum4SJM7Pmi+3PwbsgHMgiYqgADZZUCGmCNbhKOT62liS5
uJmyidSSgAaHW5Rs79VYj92fQbaMXJGOqcNN7SIEb4R9ZSdCogRj2vvATzW9uixCG8ofmdOJcfYX
vAm5vfWkx+1VyC+QbPMduS39vCR8JJoxja8try32gl5tmKFz9NcppumKSgtD6p7qiq2aa1pZffcj
7uDMcXKgFbvpqw2p8WZIUCNSFd3joYgVZ3hNKmqwFurJHNWAspYm3qe27q4x2ZfNasZg9VDAWymE
2+Ie0fPZbVO6j2v5xsgGnI3xYbPQ9YZSLC6d8lkfokVSi77cZUn5WORlf3FRhrCMwb6Lav8OExHl
cYB0AVYIf1fi5Vl4jtpHkkkp1rIyYZAVuueOYaL5ZPUtHH1BqwLdYJkHW51xCoY9V/9Gxftgzcd4
aBxbK6s+wDNssWsRXh8Y2V5YQchjggn9NyGIggWoxZy3iciFrTUSJf2FTD6IKFHlX8soeyIVSMQw
ZqOyLSnWC1a9J0j2VYLavSwx+5GpC7Drr2BeJLMCX0eod3lGxJ67J3dAbCbUiAPu3QZ9m7zqWHO/
mrWH2d3DgfZkJVJfinrAOjCuTqGeKhUb59JxWFT92cdt/ipEb706OCT8rYhN/M6+FyaLL/L1rLDj
FzRcxiF3mG6zMcUNHVUJk7Az+k6GRoavI09m7yKjynnNtJs9Bk3rbyzfnrutg374jcQ5XKVOKe4q
HX83tnzOwVsKkPI/JY3PpxkXHAXgDRBye6DEwZEvwO/3PosyyhTo/zo4bLSwfXglKVT13LNsQvP1
sE2bq1EV1xTUsZZtqRPDKS0ZVLHf74JIAviL/3TI5mdDumWCQXA7h0hJ8C/oRpo+lJLfnjPG9/nY
8XaDoU7sB+8eS7JmP2UFCetiOWIjfuNyFj6aqbc+4sxRvPjq3TQ0pzoKF8oIjH2IiuSpg5e7913C
maRcmVE8Ge2J7xYcaJKH1CNWQqLfp4+kCIqvMrGryzxZ76b2fmteXOdytrsN5qr1yve0eLG668qi
vSIucYk0prckdM6zrMHeuuQdI1ofExXc5s3SvxJnuLI87oRKX9oJJjxOCvCuXoZJDttxAriuY5c8
sIxkDnQ795phdIEbVS4oJkjJCAHany7B7LD35Ng6BTGLibgrr5dC4NnR9eOisz9NZvRubOOjTe97
sAZn+SAnfj57W64Jzaf2Z3Nf5uqWdtA73unNd0nE9p2DBf+MtHXxOCOZnmnU6R4gMPIdu8Qw4bmX
JLXiaOIMcrwRIan08vAeR0dRH9HU3auhrHjtoKtBVLiUTUIOkRRaTkwwaF5U4KUGHLSVPXNbqC5J
O/xK0lgHkdQW+RS7gjnW0jpEFDN0l7s8bOWuRb96w7TTAAIExLOx52GI9gr50wCVJmFE4omhlw+5
HdyMPYkal5veLdH/8ql3c8n1SAScv3VfYxPutaf3uC5HFAWrvyJqvsvxp1rtm0ewfNMHnbXPYIWW
HTNEYbr7sZsp1k1hVqmt7BSWwJVZedPZdXBJ53DobjA363bXxw7Mc1e3dEaaOScqlkbr+yyzkmVE
ACioAJdjFeojhyrrqxSO0l8yeAxcEdi3/KtDnze8PaaOEx54QFn/dlaVw5xlumCmo+aTctMsHOlq
TTyYm3GvHwoOz+DDg/T4X9SdR3fcVpim/8qcWQ98cC/yLGZRObCqmClxg0OREnLO+PXzgPbYZFFN
tnvV4yyL5C3gpi+84cbp0Bup+zyoFl7rj7CDIsk8tLhU2ktbtGWx7LI4vapafdKPy900fXHqxI+n
I9cM9ghR6MEWaVK13QYROAi0cQS+qGkF82mJJCtZBTlYOwDJ6of6YiyzVszKsLec5ZDndbIwwXam
KyUwpYYxuePgcVjpmPVUdWTKLcrXZT1H+i9ND6hBUQSL25qaZV8K374HGGa+UOtXuOoLZPZeWOrD
LZBBWhp+PcJddPyoqn8m3EzclwptN8phauRbK6sdBUVOUyYrc8ikvSiD1rD3RtKF/kzBlLd9HCuu
70MexfFNLe3mJohK2vx2yTXLXUOTH/UmvRB7Mw7cYQm8XWq3ftkbA+RkBdHvvoAhNMduo442UHeF
c0WJoianoEpvThIgQOdwSGdbKGDGkW+0RWasUpnmwSawvUi+BJpi3APFjLkE0wkjGblCRVLFBd+5
KKkBwg53o2GgqaeTteD3JRFL8Rrnuwm0JzhEHikNn1hPXrTOL7BIEb4K2FXRu1Xj4TGxR0dJ+xWH
4CJBVdgR/G+Ko2zTUTM3UVcHLLkRBRKAsEEe75wSjRcqBhFIiiEfDDLeqCHZHAxgYrgQgVHawL/x
EEQD9KduIA5auFRSTCrnvYjU4tQXiXgw8C2gS9yHdrXOMkw710BZYmWtx/kAbQgSaDidFJW9jtUa
JjrxG6BSLRAIQiXdICvc6dGvR9K5SRoQSYGJlE7ejXXwKy8RoFtYtQZsCyGAzrwNERqiTCo0qMV5
AyXSYBnIbZXlGgJsZgH/q9MG6ItRNCbNPhj1KF/kZG7mKaWBoJziYBwq7A7iMV929Evx3wSDbq+x
DIiMDYDXHm5n4SNhsek0abscDSCIKfYJWl9hUTgPtYYCxtGzTS3bB4VXcDODPtSXWQo3YA9wtCtm
JFQmYTcB77eBXjcVulBYoAPpa0kqAnGkr7UgKOutE5mGt8YEEFjtaLSKeMHR2bIb0p8y1A9hVXrl
gzaSZn+vczROQB6V3oUbeX2wBd449jcEABnReIhPcrKogzYhcrPAg+PYmJjGugLp1q8U7kyJuAgK
eUdTCxsWryJqc9u6Zp1fZNZg/8i7RohVDdhJX6A/quDYnAGJewDymngHE8lP8MQpQLQ50SkUEExw
ynhBmdr7jhh2LQFA0hW/Y5l1V64b5+hxQuDGZdMH13sM0VQYLhDldjqO08h7pHCCzn6eOeiqaHVm
/Wpt0esPdllauG07RZxd+cgtpttILdWppg0k8+RDwyB7M1VDO4CZBc1HWxDmIjR1yuzxNguR4rwB
oljjYlVZ2jBPi7wCtpmpQzqHIuLRHob0g0+FBl72FPucDRSJM6N5gGWnVQuKLbLflbEZD9e5BpKP
G5buI8FhD3qX0g5tiG9ICLbuXQ70rduEfVvFB9T3QKsYQ28EqwYUpsEcgH9d94mJfzcYaweLGhSz
X1DdaHFLUgs65Ernt3iqB3aFbXCZ692CcnV3BTgabnboB84kE1b1R4rUjQdiWDpg8xBbsn+2nddn
e6GE1S1QbppnvEsCGEU10dzzvcB1rrCc6OO1NRqgLU2DUGTeBn7pryknRcOyVv1JelCD+rsAgl8/
9Y1NimCYEwg1yLkp1g34KXtXei6gMqeoDXRDNOrNvYo2HIVyC0VTvyqRqG9hbLQbI8+5xsxKcElL
MPwdOjlZwwLhyjXnYV0O330wrqhv+ypsY9MKEeABjNw3KxxXJ1urvvR0LM7rmOhDMdwB+qINcCKi
WfyT/BQUFLT2Op/D0xQId6ne+GwC3PW5p3ua0Hrd23cOjtuo6QuglHFciOI4NLYmt6zjKFjVVWY+
6UaixUuIelizD2Am2k1OKv3Ma+oL+qOR/SMbtOBZt7oMuLCuGFCsVJ29zFjjyQmqat05ndYtYyMI
4lMQV8mwpPTdNAdATrEFSLAnBwEtKbVrInJO1f85Udj+FdXvlP9Mb+ry58/68JS/fuszrYMy8Pz6
z5/09y+rv3/y4ql+eveL5SuL7qr5WUKsq5qYb33u/7f3M5u+8j/7m39x8b6g6U2Ms/+YpofEb/30
jtY3ff2fNL2JjCd1JLWBjE5ejyZ+m3/S9Gz7D7hxKsGN1Ehw4PG9pelRBAb2LAGDOQadg79petL8
w0SDhj9NG4Chys/7f4/9F1eON/bna/gNdw68CDy8f3h6ihS6hRsnvNT3/DyPmowO00tuDJNKQGZo
+iLACFcCPy+SjY8wzU4WqvVSpn5uz6lsUKhAcsdEjQPBoRoVCDu6V1TjwdeN0JsFTg5IBTJ+Rbeh
Qo9qHhqWf1WTMsaUXKwWKxMTzJcdgZda+NQov/ci9x+hjZnXtuKYgGB1QPkgnLVGQOfOcvtm7Coq
pDWEGe+C28TYVW0PNTVHLXimIlUuZnhF0ZBAY5K8Pw10YAzkATujld59gXUPKi4pbA7yN9/VsUgq
ypXQ8+HaLI0Bk098r5F10wr0bBBXQhtVGQdE1StzqA18MitAxYFup7cRCjdTBjFegiLsdpoDpMvV
kG1SMekDLmumBypV8WOLT8jOwFb8QkIq3Jh9081BWsLxAKKazQUcrR9uU6WrYSqrFeXYEQj42aHy
k36Phpi/rIVcw1vQrzyLgnRhJWAbRS1Bvmna2KyNopebrgtAfBMVYPh+X+rALgrI7HOa8PZmMAza
VLEZmN9jeOUb9G31i54a8p7MoboijbopaEBtXHwsYa6o49oBAU7LgXKJpxuH1NT6Z5f++SRDMRz1
qGrx9KiHZRwp+m2O8cJpNKi60jMJ2rVmonyT2G3xUCMatytikCXoA9XWdsiwlJrluZVuEQ/ob7Ok
FSebjtadCotzZY0TFyWLxquRlcmpG8XVkqMKJX6u7+oakAuVeYHz36zAUqNa4Io0rjUAHTOsBXXW
j1rsi7DeJBCasZnL1S119nqRtRGMAE/VH7Dv1RbclA8K9LA9FSD90CVgON22gdozcgTPorYgJ83x
xfFqqB8tl8tG5wXMIDracz8xH0JO5xmoAH1jmQ1tch3upU72ZYFyUWgr1XMjUciwFaNDisItbCQ0
M3jyIK1oB7zUdPEgF3hDvlW6LFjC+RZrePOQo3JTHw7k+8peayK6jmPT0A6NhhK5o4DeuNx4cd8D
OAiT5rKDSn4djEaar0ZDcK94biwmxn+hnRqc0UvEP2OsbGo0xPCGM0IkzXPAIfvUT8TBs7rx3jIU
yz5m8ITyTeN54iIuDfUWXQ5lXAcpZWCiKFqOuGLp4rp00C2kqSQdWa+UIhQ1lbNWKnxn4VE3j1AC
SHwj23V5369Sz068hSZ0ZMk9i8K8lNZa1V63XVeoYJeNmhgszA+BrGw4wGiSUpsVnU0/3ayRRTHz
ZMPdmy5Fp4cHpekAxOJCuY9J5qD3AK6nH8MUoSGnF/4qGT3U64hV6yV4JuVOFVp6QKZngsjU6rVu
ZJJDCSQ+PBkwEzMtdbqtiWXHVgMu/csaHPfKE25SLoa8lpjdVzUxd1xLsfDFYFtLLB9QTqMiWZ4K
w0YXKHOFZ6Cdk8tojbxs/9woOM+YNsDSWVUr8SVwumHXxCFoyzCYAOJ9VcFzllhBnUYplKvMlNaK
2g0YPZR/qrUK3h1cNvEtzIBOSSjX0cud2U6IXSqoa/FYo5EJggfBZbp1lCFUzUaioQ6mwmbY2Zhw
kONcyMIqXKqUI8W6yCxRyFXL0AG4KSXYkIAGVEXUtNdgIl7WcciaMwsZz/HbgQnrNq28GNoIj9va
jsIlupx2t3aqxNq6Sod8d9VF8RG4sHWhtgWM55jyCa3QQccd1gCi1fvYrMiiSa5ar6pRuiJs3cLQ
KEHmpnawt42gukhspXwo6h7kKtgu8L9kp9dZJe+swApuTCfpv+e2WfywiQmBZhmK3LRu3/3890EH
pwx/nUcb3JV/Bxv/Z/0zOz4lP6vzL5qCm7+/6r9JSPKpcgCMDCze/8fiqaSI9BQ/JW9FB7R/RASE
8YdmAI7C5+A1OCEM+DM6EUL/g3qW7VhQbS0HP+W/oxPjD+JFXQW27ehC2rrgt/4SEeB7VE0Fqyhs
DSYeEc+/iU7E5NT8T3CCbICmslKRfNMdoiFbn3j/b7zKR+jD0Lq7ZItHyyQedKdQQ8RyI6Up7gz3
HXWUmRNeRO2WUla0tcjVN+OYHwcnfHwT0P0mUHofJv31SYi6pEmGOz33+0+CzmOUuPBFt3mEfPRA
bjBDr/q7QSj/hZzBbx+adyg1HRw4keFZZAbUS1N97Pm2tepykE2C/PKid00NMRqEtHOXfn7kdTTw
BSLLY5BR3sY9ZTVKYg5q4M7y80fX5TTi2TToTANxqjTALk8h7NtpCERl1IHhKJu6UEitB0hN7sZ2
RHrTAhlaRv64j5oajz2CWahviDToi8xW1b1DKWGNOWKyR2cX+euh8q4d33jyUJtNim0bT1LOiLti
suc64RMph0Ar0fSrFxcUCcjoBDm+fEC6bS2xy9g0haTSQz28UEwcYhNzOU6coybZBYoFXvyuIaGD
46b0R0ROyxHO8AGfGAf+zC8hO4q8ut38mM7GWg2PjYsZjl4pqHl644Xaq3TgafQn4W3T7/FZ9FQU
k4FQbhU7vBlTBI2lR1Pdjcdj1jZb06rdH9kIvbrF9kXg+7PXM6W4tJNJI3YQ5qWPahdKunguqC3t
EH/M8dT2y+EH9q149gTosLRgWo0B3yeccS6IvA+FOR5SDO3gpdFSHhJcfDBVaXFQgwUDv80yD6bv
oN/gANRN6BnbaOuGMZY8Vn7Xab6+hCdD2SrkCp1jnY2NNTLcEJyrKlukCe5RJX7BSwOmPmLojrvH
QhOiHsKEyC8B3J9DjDDndhurK+yoH0N0qatZW7gpcScEOKXr4KihUI+Q+nCFAPtDJjNj3pTqrtRz
5aCU4wsdMO+IYGJGXOJQD/UGIiRsEyhloO0q2cnhIPp1QtFsTZvT3pn4ty5Q+6eBVgIwSTxUKf0g
Mef5K3dqwpBkWnmqYujwCGCs4bY+h05+1BI2xmjcDaPYpaq+1WQQLYckedQs9b7062/0nPU5ShbD
zB5MWulmF2zShP4Bli7gopVG7EdQhcTOzCua6upmULFKMpBug9tJpzJCe+sQ1VhxEbffAkWHbW8o
/oUrx/A604hn61g4PzrfUy6dBGwsrecR8SGls3eWXvrPlSurE5oOFshsUEczk4P4sfJCZ4+ib7zj
P0yufdfyt77Csg9HxXsQhe5eI17q4kCeGcMPoELyqIWqf3JU/G1cqqrXAcq1RGFIxabw66Rz47Q+
mIOYDhUYFwGSgnriDycZaMrkvURWPM3xKxiVfuuYoGhrI853tajsbW2BHe48pbuu9QoTFJKwYjNW
QfSUhsP4C4CWC4oFIQ201J9lI8wHVdXLJzjD6WXreN22GX3zuuu97pBU+ngIVAiRSaS0B1x9Rm/W
KXm2NwzDuahyK1sPY21rkE2lbRztoaw3+aAOd3kRaJcAvtuDEQ4gJLzuOarMIplJfNJ+xlI7INjp
34y5AP9RQE9HUGYjoIxhyeb0pY5ipZHXz4WhviBDlT+lav1k9PkJEQHCkHzpA1Jch4VC7yRpsdzR
GyhS1WOKGDwwA9BjDi5i2EDcR4nubkrR9A9WL3Z1K63LMX0wp6/PR6zWGyz2lHifx2HCyVTdaYLY
rBnsDXSUJYTWg8CpXveUKJgNqFhP6njQMtquWNj642AN6rrWixdeibaAercEs4u+u06AnZO8wQ6Y
BV20wFW9XMmeRA4JXbSKIZaNaX1y23GjgTpDDoDUkzUJlmbWKLeumu8nTxPK1Jy0Arch/Ufs1ij/
C5woq2Ah+pWgwzYLQrmzYYyOkXiY9ConYekAXpvio0XZbpsOWQpP2wf9uMqByXa+hV3RqssfinYP
8BxADKAkFMWBqUEDomdmNM9Nl1qzFm3dsVDg9eGEg0S73EQWkImYj9c2B0nVOgx3En6DF1qAG1Gf
NJ58UOVZ4288NfU30szNTQXCkML1PASJirdpKrdoHQJ5aEiyi3zjaQ1elzd0SGmNK7Oq/aXgYLAc
EHzxinqmcMK2arP3oNBP2pRu4F42erk2MDFZ+7B30NRYtCPYM5OTvE74JGlgAkrLkS/HAtohvrUQ
6qZxVWAso5T6LFCvPIitjoY3DwrZIGbHdTzcWhxoWHqFub4n7Z3F7W3sBz+w2zUzBR9nUFzrHHzu
wvXDY9ljsz3c4MZqLQEPxnNLKJe+rBZjPtqHHvxB7wHuyFyCUiSS57kJaZt08limYs8BMv/8Locc
/fEuR9LVADJqI5WkWWhDvb3LhSX81sAZZRsAXGqzgNAJiLiOnljB0ZGXxn2Kvy7mBsoSobkcpMUS
Q5ZvcqgovfZrIsZV1ZrO0hGZt8WbO65prydJGh39DCqqnspF7iHL6w4YlSHgeS0MKS6btEApUtF/
wMA/FSP5cxaKb64zgdnx46K9soFyA4RXL1Z4at2FCjKNdMjZU34JO8+wmQboTqqut1eQ/SiXW+iQ
I4qIErN9JJOWy07DL6as9ZzySJt+l5VC8TTMdoPm32L/XK6MsH1QMNaDpLmLgsAAHSVvxCiHmWN7
/gF0+8HpdRoOdCBcH0oWHBhQLNFONMrKJmHdAMJ2Zjk18TllZfSviTi4u6YEDLB8lrjihrUCgCKF
4gVSrtRqezVMj26NxQxdNxz8DKi4rXONTEI1K1AkpcARcya0IHA4ihrF/15jrA6LfeY75SIxiFX6
wTmWdHztIL9ToQL6DRovUpuMK9ZZ9WzKDqMpJXA3lF+ybZPl+cJToXD3FWJwmdwQqH5rh/oURPJn
FA5oOBkmbDkqB5OiwbwrdPhfJjUfasAblBknRo9253FFl2r1Q3Gh7VVFxoeLHxGhoNKGCGZXA3kE
TrNAZs/nTREPl6aXXBiN9w32pLpuKxxmYKBB1q4QPtBt/aYsp4pdgNe7h5yorRrQSiIaMWrlXkpj
hAit8wWZeW8JFogDZGSpBol9XzcmJuhD+CgzVUKqg14GXBcWcE7QO2qUfRLMQofWAtOP6PUOpRL8
qbv0m5G3T3ll6XdZiZeZKooVTKIYjelqnrbN0saCFS5zz6miLQNgCoMq150CNKRQ+2VabEOreNaR
922i4QplvqXiE8TRmoI/52sLXKN3SgJckctr74sUzKuLl5DdXbuKvELyZTJkVnZwwo4q/BY9q1kD
qEKobS0XDh0AGoTXYyggewcdUJB4g/XDvRyD614zD6QHc6XlwurDB4zQ9pW4kU669foXz5cXMU4k
NA3WcQvow1gARgDdi/TMuDDacov45oH4HsNezBUl3U/f31rZjUcugVHpMgWyhb8mcmDITlvfNCpi
tFeWskAdqlHnVVPNzeQiq5c2Si6j2CpI70eFc4/BfAOP0vGyS9A6sOTXuvHTgrao9ZBCD7aB4y3a
u3p0JDa4yCGZmf5xYlo05XpAnV4rx6U6LlSaUWr/SBWkoXlZRM1FU5yivF1lABzG4tGwhyfdf8qb
FwX+ewN/A/0ZK3ypFXUZi0tP3JV1gdV3NFPlJQCfRZ/TelXyDZ2UznsJkY8t/V/9iB4AFoiYW3f4
eyJllgA0ljgy5jvwJa+tMkcsMdVscxYPyHzdrI9Jwvkj6gUaUDNMQubTvSE1c6k47LrHGFFijSwG
5f/aBaEQob/eX/c6W5RQJeiOOR7Obswbph6NdOvCdqB4oucg1b3OvQl0kU6UvgtUZ6EQf4UE9JHH
qm2Tqbczh19FSHelFc8GSs6DNjEi18rIz6GxhN7wCW8JqCX2Er3PTJrzuqQzWLsL+P6LiZEta7Yi
TfgCZJ6sNjpCMw5m4hHmmIm8NgoErbwbgrBla6PmnedrCo0L5MxXRdGusB5Ag8wD6PkNu0ZUS5aj
A0GKFRijBNL03WZwoHgEchGVROZy2JvyqfVKsP7KrHFUPG/snYc8fbku1PLedBH6T/WDDKOTKjBR
N4yZoV4MCa7aQ7lH+IxtlS2gnW7GVl+O4dLQUSbBBkg3ygsKrztIfAvT3MMjmU4PbMqCmYkblXwU
Ipgn+DUha3AFzunglE9desLgAU+9ZwMH8Kg7BH2F6aWzMFRIi50LRuEIAW0taSbPKkye5gkvD1sV
VF0KI3bWlFOQ29Pg2ORlfoTisATSqa6TKECgwL6CgHQbuAgHDfQQV15DHoEKqslPoXWr+cMqalsK
zGM5bzgZxoEgqE+y+6T0fhVJfeg8f9wFcXfT6zARXQGgGoX6ZJe3E/LjdoAsq8n2Ep6W7phrJM3t
RaCUmD0QHtT2Gs8HVjaxQqvEP92RkybkQ9YBDB0ztPV7URUxVctk/b8qE/yNFVnRtnDL8jgCBzrE
snC+FQX4Xy8Mp1wsUSYP6Dhm6MJboU3sbIFDapea3QePkXDtfVQY4RqIb73/PPwQcioV/FNKoIYD
QJ9mmGZaOnelmKQp34YfedHjRZtKb5uDBkgWnVXgqpCgqZgDHeN/NvnOnfIT5GeHbV6q7WUsoBfx
VAGH15TTuFN2k0x5jvua8thT9pO+JkLha1KkTPkRxvMG5lvkTJCN5bGf8ij9NaXKi0i5xkTKB4XY
Vy+2EsIzET3VV2Ah8a7CI30fJKH+WFlEqpD/dAs7Hb8+wV7wnyPbsHeaQsxgBDSlZ1lZKpcGKlY/
PIRa7ppaCa9zRNYu4ASwfUVzG6mkaFGelAfbTPDtmXLLccoyRx/dWVcaFJjBUZLj9zmV43oYlStU
3JrnOsram1RzHvREKihTcrzm+jeEcxzUObzLqEbA0QCKk8bt02gC3tGrPNz3GcJBVusC6CfNScIl
jBMKF/C0MCuh81aS7gYC775a+pyiNX57lfXQx+jbtlr7DReWlsWJAna4pR3cfPOHqs3mZR9byxHC
mjcDW+/swFAJawZbuI0wvVORN5pYv0tfTnR0rAmd6iphOd1UU0qXTcldNqV51pTwZa+5X/+aB0Kc
zrhFSA47f8SN7jVjpNfUHvwpjYynhJKeX3dA/du8bqZ0U58Sz3FKQcWUjII9TJ9b8lMwGe4mmVLW
YUpetSmN/Xz1UtZ8s3Zfa4AWJUAKnPRd6dtOv/+mGokFdjY4qhpv3awDR2w43zobB6Uy17dgZiyQ
1eib1qp59/mwv6m+vRv2bMsoZgQ+pBjibVdkKIwZxFUiqjTgGPbV5yP9psj5diTrTLMVB10/jkqU
6Xy/+wF3aO0CvqaXZb0A7v3iqcT7RGQ6CehGgeeY3iVlTvXssf45qfwibPbxdOKw1e29Pp1C9XQe
0f53UKnpvBXejPEKSG6yVYLpCBu8Sqyj6VxTO4nb7etr+FcAhf9Er+AQPJdZlf2qz5sFb3sF/z91
FCaN3v8Y5HAAT5ilP8fwnR7x9D1/6RGb2h80EQybYj2CjNoEZ/irlaBZf+hSo+VK2inN1/rxX3rE
Qv0DjAPwA9BkkxrxG6CD4HdMDUk9R8ftgLrYvwI60OF4s3dtfoBjstJ0VQLGsM3XEvebvRtoYZag
Oh8dIMiyc2qSW65TXNbiRELrvn3zZi7/vM/eShKfre0/R7MwPoD4bIDumDbam9EQYBGY57XRIVPa
TdloS129+Jcj0JZBnd5CYc1QaUec7Z6+LRAASxP9oFEOpFndgS3FUumLcsGHt2ZJw2FOhSHoeWja
2YkH4lwBhYqaSk65cBY1hr4sygQtmCbHLBiVzrldCP34+aOJqZfyJkZQhSVN/kEGP42syelTvXl7
sAGDPLOd6kAPVbng+v+VW0MMms+xt2XaDYtS6N7W8HXA7iOoIoRjbYwZW4Aen38S+f7EZ9VMn4Tl
RxvKhLXpnL1lejSd4tRaeajJilcYJ9A0hQf0TYksb4NeNDC8GE95PdDcxehMCmQ4rK47uwVKrbZi
2/cRBWmkDPeW4VImA0uPIcNUy+rbb9AfM8TYOgLVorHXgIFbxI5NnVqbKF2SSB/or+5PXWDXNi8Q
eDO/OO9fV8mHN00vD9UTGjy6fvamYxsEgpeO1aGg2LDSjO4hAxUKik7CzvRqDt4+164aYNOk3ZZ/
NFgR9DIK9+SGmrEQktoPGPdbt7Gzb2WhD5duAhvN7E1/jhBPvf18Pt7fT9N06JwUUPQtc1IUN86m
Az0oagKcMAeBJvoadoYFoRhJzhIbz6VRUhH5fLwP29iy6HkBwLKlCcXIOns95AVpNEZ6cFDBvY/4
U+Byv/h8iKlXerbY349xtsU0JHMGgInBoVomR/ADxgrJoIW3VOasixmUs6W8KHfZAtGKL57u49u0
BP1MFRMFlABta3r6N9sM/q7p0T0JDkENIMe/CCjkknsjull+MZImf/OQxPwaxzm68Op55EReGtG4
lcGhXpnr4Dq8dU7pBRleMBPfwgtovOv0oj/JNdbZq+rO+0lOd3XMj9lWnrB/ghdh/CJRd0/BF29/
WjDv1z+v4M3nOltQEWIRAZ7nwUHrJozQMscfSCnrNc5MpLVofaKeGvqHz6f8w6qy6ckZ4Jo4VVQa
H2dRlj4qdDGboIfnkf7SI2SL3Mz/4o1/mNvXMSx076fgCnH793NLFzhXU6RBDyY4fAHc3QBw1eqX
ffTz84f5eFifjTRN/ZtVhEgvrrklIyGRssh2xiZcPFNZnVen/IvL6MNkMZJFtADI0KQ1LiewwJuR
vCFRY6oK/QGMNEbE3aoDuiWGp3Z8CDDLikM04qzT54/3YXe+jmkAPzA1WwB2fT+mHo9Qt5BnPzio
GeGFCC3KXlr+AVv2Khaw4L641r8a7zxwUGrNaclLDz6MWTXODi1mvp74Zdbu1nu1O/xiwN8tRgIz
fYKSyulf7x9QlS3gQDPrEbTw+20nJjH2GJz456/xw9Q5Jgc3Mb5q4ElhOmcHqTcBqTujKo5UHGa4
aC4K7E8cBUETJCg9Wmp25m/BoX+xYj68zddhifyI+aRQrbO1OQKI13soD0fFCa6wIlrVLue4VS0L
mT06cTTzoL/86ycln1Fxm5gwNRM6990iRV9W6O70pAXS+tSltwBrVxWQR7QZYDonV42R7ipn+/mo
H7Y7WByLSxm0js3GcM4ukSQonbqDAXQM8Nwb9GHplmuLynKYp8+fj3SGFwauTPVEqCBBkAvG2+P8
ToTmVeo+ArQH/YD49K47RjvTmMtbl8sKnuY6X6ZLsLzUkTXji+mcVsnb0/rPoadBBb4ijn52WveZ
BiSxgjkx9uaca3NhhA6VW3BqsKlKRvz8UX87HJe/ikulThJytmidFgJc7ynawaPwHXaXNqodcTfs
A21J6kmW9HcudfnnU3yWMbw+25vBzmbQDGzUKdHhZ7C9rTwK9/rf/nwYrNb0B5tct8+nTVp5rQWq
qSCZ4GJwn8HrHgbYgZ+PMh2H72dI16eAnb8lBCH7bIbgyVEfTjIPG1QH9fKieqTMGW+AoWirz0c6
P7ckcHruUHIrbaodnJcqENtQEwzhgmONgcgBlJS9aJEV+GIJnO8rTn1TOsDPyAMIlMTZEvDEMAaG
AiHEVzRzjdaZdju2ufgBPd6hyh1/ATI7P68YziJRNbjjSOlAf70/PHS82P0xdkoAI85C+P6pS3AC
GARSUPKmA2nWtF9s5988IGnq63SRlxMJvR8xL1Awgo9WnTQNXbxadFvDG6G7eta+aK0v1uCH1TG1
mzmfbDomFoIcZ2u8wmbQ692yOtUcx7rWocmM0HviGF9UmT+sDS4bKvVYI1GjA6Q8PfSbQMGN8hRt
yKo6NTEEt2Y/Mfr+5eo7G+FsXQy0NeEcMkJBF3pUQbZHX6y837wrR2ORcyvj6cHbev8MedZaEim6
6mQRvCnqTlaUvvLF549xBjWcuCe8qX9G0c5C0URUiLlHjKLf5Scq4OMDwsbAgZyr4Jn+WvyTzk8W
fvFo08t5d0icDXoWm1rohWSwmKtTgL5CgILe0tWoSwNc/2Kg32wn9q4Kv0Vo/OP8Vqwc5EVohVYn
/GXJSRF6BdY8C0F/dCkuuLXA4Kx9+fyVTvNy/nCWxQ1scx/rsGvez5vviditnLE8AZWRxcwCt7Wp
NJwwZg0WP80Xp+CHBH6aQBsUvACYycGhn4Ub5uhSjacizARiVH0JMd1ZaXvgmAdvPa6jrbZzduOj
8tLZs/xn9vD5s/5un70d/Ozw0MukK8eWwdFtx8HwMgL9//kIv5tBW6OkyCnMnf+h/kShHekwRuA+
WfhYMALPgs1MJzDUx6M7pI9ZGnxxCP9mUxjTEWULphE/tPPciYKeLVtN6U69EIt4bC9NR17gfoTp
sT5vZUfpUF+V0SNWH0uTfmXXGdAXt58/+cf9bwBSpCoD3gei1yuM580ZppQpnHf8o09ogcyt0l3U
/dZwvlisv3tUbhxVQiYjPKAs+n61FiW1dl79cBIIPtCHRlSWzvGz/a0/drPiR3tf3oG0+vzJPl45
PNmbMc9WTSWiInU7jydLsctMV0mSzJKUwodx+flAU+34bC/CSkMMlXubDE47R48XY0BFMxfjCZfH
GuXIAonUhXyxHrHjwBq8utDuRmv5+aAf98T7Mad5fTNvroH5TKQO48nXBJiOh5x+2OcjvOa574+Y
90OcXW+aAK4W6+p40igVafvigGPSsp2TL+6VrbIItv0sWONNH2SzYFuuk1/+2rm10y+25lcPenYF
VlXukST0MEr9YCd7GFL5F6npa4D94UGnEolFzGBZ6tlFMUorarS+Gk/Djg6juc7u/RfQLf4kITAD
eXZj3xzFUrlSn3GMUK6UK+B29+hlLJylOXP3zRdhxYdSB60LCipoLRoSBjtY+PdzO1KFtQojUU/R
PVUHSnP5Erh6c6MhhPf9q5Tut3vz7Whn00zHWNaWOo32q30xtK1RQM2ZIeyFRBl3s4Hz6CYLVu4X
iYj43cnzdtyzidV8W2+0jnGTX8G1sfJXaBhtzUtr798EF/4eIJv60H+xVT+e89ObxdTJIvQ1PhR2
Varmg6cwpvpLt6BzbJJtrN1wWWtfDPQasZ+vKRSCLSYRoVNsId/PYVMYQPVKczj131CLeLJux2dn
n10j1xTs1TvkzCbhJRYb9rvfms3nO/d3W4Z+kKBlQxlE089mFCU5xwkGd4ASZsJjRBrrq6jxN/EA
SdGbIc4mz0KywlJHDnR1hxzgol8Nv/KL9EKuAexvw62+jjaIB2rHNNwiINt8EXB99YDTNL85/IYO
QkICjPEU434ETlJZFU1s/lcGmZg4BMdUPYyzR7Rj2xZp2YwnRWc7oIBdFQ+fz9PvdoDzZoSzx0D7
vlDymHOnKu/HINrHiNkVifrFavjNPUilyJEQm8hSYFG9f1lB0Iz1MB3jjXN0hlXTPZQwIPMvbovp
bZytd6A2OL3SEcHZVTtb70gYIjgyuOMRIvBx8NB2uEv9+moYLxxFX37+3j7GvlO0RFOfXqEpCF3e
P5E9QusIndT4v9Sdx3bcTLLn32X26ANvFrMBUIa2SNFrg0NKFLz3eLa7nfeaH9Q9LRbIWzjqu5pN
90LnY1Qm0kRG/M21HFkOEM6HwToTwwvL82hQDnYF1mTq1koOX5yTSKuZ5C58MYVW1uJrlSNg+ahs
2+sSgcZims5Gy9ji2vSrRQ3RQL22wdwky7Zd9dahq6OaMi+dbnt66J8/Ji00A1Enmtg6b/fF1aAH
SMJUsThchx4dFNQPt9T+SwfnbJwRhLW2xefMxvjNrxP5X2Vuhy3WToGKkID2i39AlikGIoZ2iwAa
O8nOkEvbgazHOTP6LsrBmel/60AJFghNnx7xp01C50QyadtzYtPbN+fk68Ne97qIdiiSZ9cIJrMH
1YLOiQacTI39cKUh/GUoSxHN+cHKc3jxhZUMrZGQZP3a0yYsM5Oot4EMg1LO6/hvlzAvbSpK+ILS
VDdp/h2PKhkaMWx9cTz002SLdIKG4D0cHiYtusQ7xakkFFxWWgyfds0ccn7nU2icO2SL80yFq1sB
JBgPNSQGqsP7wZLcUFVuqKA4o9yc4dC1m/p2JX+bJ+3oYJir/iq6QXNlC37n4vvlYWEgkNdXh04u
ZWfEVu3CQmpvMwSBjPWieA3jUgJ9M+YrW+WLxUtkyg4SW3bmkS6OCTpeJfjvsiZyvIMEt9cyjSoA
z3JfC95o7Gz8CPIZ0ukaij+eKdk6soOnV+8Xo2dOuT4s1g3SxcvvXFcDLs9ldYgnQQSVn6rxJqmt
Alkoq/6JPA9WQ00h3XRStVaVkOfNuZh5agOAYTi2eNoZi9haF4gIXLfVodKwRbHh4Ce7HDejg2bk
2ZXUgqw18Mq4gMaXOkULErlvJsllHBQtDGtw+jF4wsUSnGmFqp7gQWlA92PahnnkO2BbhzMQuoNt
FGm5Oz1tny54Ayuo+YhT5toGq/Z4ewA9nQAQwosPe6vd9OiWu2jBWys7QprLTssZonDHs5cmA1EW
M6SWxTRkFhWiKLJIkxqp2Oha+4ytrHTRmX3oqtN062ewoPpIMTGBq8q/7NHKDBR+DFRYsEz832KN
Ajb1ghSrzYPeFe3ZVCXZdujNZGU6P299CqLzJlCocVCoXI7TArJgekp9qGtd3SAjnr72Hu4BcK16
RKBiTL+CNtxDxuyvc2hF305/za82AfsQ6weOnbkpcPw1K7UvcVTV60MfqepOz0rFjfJO2RU046Si
j7Z6BylUULHROx14/sOL78txDp9bJrT4qc5tCt6AeGqvX8cNHZzWUsqdXPct5k5WANhfVPZVbP34
y5jIIptMsiFxYersv+PBpnS18DzzFXbdmyBchWDCJVF0cbro/X7ldPl0YS1iLbbJ0Gep0BaejNpS
6uAneoG9AEKga03+T9P4O8zcacSAREFn/3hIOToYEuoh8kFFnOLdp9qIKexV+3R64r4ezJ8oi1WC
3FcDWZqsCSbiPscdM+zOA39aeVx/WouMxeJEBB+i0MBc9qd4GyFROsXyoa+2+rQflXNgzHKzwZ4L
YsPpEc3zcrT8KFoiCsKTUyJN5fY7njehGRMRDUtG9AyTS8MV4dFXVup3n7b2HAP9Axqys3PTslcp
xb2FIkYjHgLVGtH9jx9itGtNMCUTMvuelIt2PcpnWeWv3Oufr9fjyEt4CcWhVpqsUuR9hAQKthN7
8iRHmH5UafgtF41dPdWujGFrg2cpGp5jpJyfnt8v1iUvDoTgFKStEHBYzC+3u4m8XyEdLAOOgeBv
Autp7KMNOiGNr6zstc/5/zze+ZQGKkj+v3wPViSnRhCWEnq/yFob+g4plU0dyG7fRI/q8Owl8nOQ
32Ec7/azGWBboU6UbE8P+aslRQKnM1wN0Ke12IpZKuVxFMjSQZsEt66/4zUA4/4nFqQra/erdQVO
gwyKA0vjsXK8dqfYMiNUL6WDchd127b6Dvcs/5l430r1AMTn70cFVFbiPcMtTGvyOFgoSmMdI1V5
yDrzmzGJF/0QXzUVpgqxsbJfvjhlwGj8CbVYM0MUDqE1yAq9Gvmbr8vbthkuBsRwTo/oq6U5P1oA
KZPJ/FPp4sOrBaOTVoU1yskcqbED+/4ZQSjcn9T2UYn7famHa9CXzyUZ3qZkeSLTx+rkFX48iUWK
A0Islc1h5jI+J6PU2B3eaeeKjMWDn6bVGcfhO8wVY2PEar7psxY56O5SK/DQ8kSuKmRH4GGH5RU2
HwECsPUPXOXDHTag3dPp6flc/DPnRxbqIyafG+jj4otrcS9jaZc03JKd4qgmphRWU2zypkN/ueJI
VklFLzoZQfhAxMghMYpuMyI0j0FqFkB+6hUb6RLoKoklb0//uM/fzgSnyDUhzrowABePJ7LieugL
3DQPdWdaG7mJLiNkF91OG6YNSmQXJvyslefgbwDs8VVBNY1eHmhTgII8k45jWoHc9OGMd+290fgO
tTz42cdNcjf2reBDhuv670OKU5gzTWn6krehottNJMwKYPRv7obSDK9NAeIRIq009u0x8KKHOImE
70UpStji4slt2MJohd/Rk8Ucq2eRWDaalfJtFDSY9Ym4dJ33UaPdqoUMF7XykxpjD3T4I0fEg/7e
VGOBPzwgtO9oulZfZwJUGBuSXPxC9XzEQtsUjO9qJPe3sYQxht0Ubf82YkQcOV0apfciZW3wuone
PQIeSd/6vkXBPStT/zD0tDP+8lShJQugggtYmgvpmrnIjtDjrUGO6OWBo9v1h80IBw/1YWzed6cX
zPJMWQaa//3DZkeGGUOZkkCtKbqN0KElf7AQzzkdZf65H5fIMspiiWTUefIuI4omgqEtgw2ckZVT
a/4TH0NQIKB2xx2nA0gnXV6Ue1QTqVtkU7tDkkbXfpCe/ZYktqoIAmJMde3vBkSrFaQjuwxFSkui
wno8bVEGhK3Aau0QBlR2RhGrnNoE7386yqeLjAIuBRbeVwb4anQxj6N0uj50khAC0gi6TVX3s+2p
8a3BaTM3sPLr0NWxzMxBwOYvVwXvLAIjsyKDIgf1uHgImL0+NDliiIdIxcygymwDL9LOXBnePEnH
n4wodOcpbzCd/5Rh+LD2eM8BYkPD5dAJnSu3BxNNy3xVK2q59n6P5UOU5acKvVlnKOeZGiE6m1re
E72Hfnv6Sy2ZWrSHGcv8RCQST6hlDbnVph6Dm4h34sw1jowDYgB207zTx3Uw9NtEurovLDT08F/m
xoIQqwwD/9LvCxzbTv+Yz8uG3IfuMe03fhftouNlM6ZJmw+qF9ygA+lkln4e54WLnolLpczBt3hb
NrdoV69siU9XD+QXdCl1g3IrFXuoSEcniYq95EjrKLxB+VCztuFwrk2Or56lT6dH9/l7crVRephR
4bQFtMX3VNOqluRMCCG9NsJWRDHeRgFirfT3qb7CC4vnj/ybn/Qbc3g8HF9PcL31ESaqFQufmhjl
wzzqx23325nAEJGKN1XKO/VrPfJiCXMsHv9uoPyC340PMj6RCthS4yzrw7LNMqk5dECvHWwu4W43
ab6SVC6ncxllccZgzQm+ORebw2D5By0F4G/AyPkPhqKp0u85pWb8m/H8YadjPpckAzXcg+LrXJux
mBUPwiSJK7tw/q0fD5R5LFyWGn0DkYRyuQQNkh4Ti7V5ExrZtkTgHG9qAbnNwQy3ZV2WKwfYp7kj
xZJBagCh5qCiq3O8RpRCjTTsp8uDryOR0PwqtYfTS2Bey0cD+h0AtDILgfN4uZPJzfVc7PAtTQwI
0CF5DC2i4PF/FmRxcw5VxgqQCBJiiheVT/10VxrV366AxUgWp0MWa5UvhmQAUv69B0aJQP9KjrE8
9cgx+Bh/5ko5/hhpGejFECjlAaui4QzvWPz6xFltw/YaJCxWltral5mXxocVnXuDmQCyKg+pci/F
+Av0FxQwViZteaQuhzT/iA9BpAKTg2j+/MUPxjOdlSpaJLzQV8J8vYz/zNy8rT6EMdOubaAklYex
e1MAHIZrT4S1yZrH+SGAEsJfFbC7OJjU8oX0xtDuJfPX/2wVL/ZikghpGCXE8EfwwOarkj5q7UrF
e20c8xL8MI4w1ydj6lhiEQIirQQ0K3lKVtvRK59jCTjtpzqq0bcuDx36TqqKRY4arnzx+YueOFeW
8L2kZhBFKeO5LEX70kDBCRy1XGyU4u30V/lyBUMPkFGyhB+6hHqicoSSVsW252mxMenVaP13Y1Q2
hvXN01ZaIl9+nQ+xFrsFI0zPyPL5KVNZTmtcSt0DRsju6QGtBVnslUoQkSiR53Osw31A2Yum4Ej/
yfMPbsCfaVtsGOxXrar+HUUOnNkoFwFOm9BOm/39kgZAOTtbUxvn4lyMRxfkyqoFkcMfiTi1QOTK
iu1sWInyxdlMMQk0EQ9alefSIiNFxyvyClx7D4pFx5jHtV0gW4iJpUJX1THXnptffCTCkZGDiaMo
8akFVyoe/fjZUrx8mShdxTiQwYM9vRI+FVV/P2o/RFmuN4RFEopBJdbAm/nlcl3cxLfRaIvYJ3U2
ZtlXwa289vD8cmgaEAqyUzoaSzZyjKCNIAct3wszbPwA3/W2c9UkWylPfxnmQ/1hcV1j4h20dCJI
PKLXAaxXIlzH7c/TE/jFIXRU41hc2LIqxY0mECPykq2o3lbSQ92EuylNVjKDr7/Uh9EsthM2P33X
1Bx3PcIGMu08ezKHq6qXn/MEWXbUkPSu3dGQ/qYZmNta0XlnKDsMEv7+2D0a8eKOMvKYsmo/n1BR
45amjM8P7HUE1cwiWwn16UG6LLks7iqsUXMJikp5qANHq9wMAb77+puxjx8QnVJSlz5Ynjr51ktX
ZvuL6+vjIK3FXo8lIYn7OTCKu26TeHY33p5eOJ/fZsfVMWuZsbYZJZO5OobYgfXcTrb0Fpc2DqIx
onGoNWkrQ1pZqdZiN2DqjqgNUIiDMmhuPF4hoQu8NNs2wn90cv1ZqUvoZajFnJ4hkdCt2qjheRl3
Wyl+PD1/K5vbmr/ghzQG6Ua/qn9/oWzYY2CL9dCZGK0cj1/c/EfLYHE6ekItq3jGlhAf+p3UVZjd
+xsZqwEhvq4kf3d6SF9eMB/mbf6CH4YkFVWIMwbz1uECOiAhV+e7YspdS30wGvY8TOFWW3vTrC2L
xbHSTf8vKDh2jpVD0D+Yw9NUr5At5lNhkawxk/TMIHbPDOvF2CyIe1nbkJ43Wb6N8WKnFI0HE+7F
VrGlTnfdTk+nZ/PriAYZ25y1gb88ns2cPl2JoTz3Z2G5XhRdFhkmWwisiZr5LbYsp2zWwEafgOP/
PK/+xFzcBo0fWr0e8JbOVMHpleehMlwTq3MsFrd5jvCCfCZZG6U+V1ZJrJ++I2xPkImYdNF5orS0
GG6QG3qCd7R23RQvSoJTN6xc/OJcsPWbv5zYRaTFIC0LJbo+9fXrSrzxSvFMqRlgxFO1CR+awnBp
L2xPR1yKyZEiHA9usdmVUe91ySOkunPl8xrtTIee2YCKSm0DJLGNvb9JHToyj9r5iM0QtKGL0F3r
Z3zq8P3+GQB4oNBIEpyhxa1Q4uuRdBM/I3ysX/tflVud1d+qO//W+FZsktf2rL3LbwhOC81dbX9/
+YE/BF/cF+PQT54uE1y/QhYX7eCtZCuRg8Rpd1G76c2wSx5yBCrf1+RDPq/qefZn7C3AGlLOJSwz
VlB4q61Avx4qt+tsK3DHxq2ETdhskDvFP/JKX1lin87dRcTFvY/l04jVMBHL0bqVs3tpCjeD37mV
9zgFa5/1001yHGzZbhStDPu+el7PsMDMamMaaA1b4srhvhZl8fkSYUJtOWZIObKSET5UtO5y6cfp
jfLpzFsMZXEI9CCTlRRTyusQK3m5yXlqWXulGjYVmtZ6WWFJXq08WL9cliDOWRiIvtA7PT5mzXKq
6It52nWCb3uaDI4WI3l6HqyRvL6evz9xFkcAXqRyN01oyYcohYfKdSHu5HLlwbA2lvk3fLiAMZyd
pDq3OEPz+yRtXcUQ8BPArlxbOdA+J7a/P9Sf0cy/5EOkyROVvKZfhgCpLd5aP5q7TLTDS/kseWt/
9M+IZ2B40q5ltWtzuLjre20YxIo++HWGnn6FJO3UObLwcHoNrgVZvA+UEs3JAtXha1WwULIOtxGK
55G8OR3lvzmU/szg4ogQRGA4lsy6m0211YNQONar+ZOXj/6EK28bbvViZQefXh0Y9h1/s7wGwc1T
QLsu851iXSTGfQ3hIF7DkayFWRwU01ioQeLzkTS/cGTDBwX8nKG7jFX06Sn8lG4ercFPvS4RGlak
YNp1XYQuXrqcRzMxfIdmiYiRXe6cjrY2rMU50YiCmMcms9eoPzxdPS/KN17/Tl8p7ulAnx/KoJhM
8r1Zfxb5gWW5LlUzI6vrQbse4O9FnZN+G9Aos8OfVufq9l2yW2PSzUfPUW47B5z5+/BBaHQv6V7q
CIy8ojd8bSmbsRAo3P4HG5cIc5+QGxjJxcVit8CKK4JABDHABSxRsNMZc0T5jFhbu3q/2L4fQy1z
HCHVOzWAZHSd6hGetJtIrnBA/nX6G60FWaxx00zEsATDci3KuR3XlavXhZMaayt8LcziOpQjcE1Y
IGvXhtE7Ko0HMXzNuzWCzNcLDqALLd2ZaLgsZ+nWlGZNKWrX0l167T2WA0oRvOZVV8NDs7ArfK1R
hV/D7H09uD9RF+dsPo1ijmuzdp3P0KT7RnvW12T4vsq7WQx/YizW3UyAmox80q5Bql1qso3g+Z1x
HbjVXbI13drtfkWv2k5x0q38JmIL95K/5fv/ZKn8+ycsUa6qB7xCKkftepRa3qeWy9M0yR9OB/l6
B/8JsliPuVR6ceYxzl54HIPXqXn5u7+vsXUxeaXFyiExK3keXx1xiS9A6JftTR1NiQtZ8F0YxDWe
4Se+yXw4zLhDtOCAIX6CopgABqWklrqbWMjEwcUrVPhumhVaz+PUviASX0Zo37fVU4RlFsC1QA15
OHhp58a4Nj+GvQS0fEzk/rukFxpO4EmLZn0Bm/VJKcJytnQSqbilCGzhJyNgiAjbvmxWcthl7j+P
AqQv3mu02i10ZI7nymqVovHVpME8JZnuu6zEarEqUyqZRuBkUno2y3jap7/P/Dc/nuC/YyIcwn2B
/xwQ4+OYStJihmUpzQ1nefcu9VHvgIAN7axHdFIrlOklFruHQdHOTsf9YqzG3LbAGkWb8SaLpDay
pIZuv9jfIAh02weYLQTYr7t9S08BCbMAGXvj/e9DMrOsQtQZedEtlvqYgKnsJ62/8UxURwOvexfY
VOg24485XXktquGnAy4vfuZ2/pT/Drg4hCMNId5SMfob+ifBpk+EeyvVe1seoWPVtfeXzxGiMSg0
TnVQ4tgaLtIMySz0yBeH/sbyAtnBZzX6pnv9Y54Y3s+66tZ0S74YHPAdA4Q28UBRLBYrF4ysJxgS
3GgGykDK2DaujxAc3mqx5wp5aa7koJ/SXmh0QOlAqoJqoz20lAvxNa0uAsFUbhLjF/ah3zQ0PONC
3cciuRv+cYNmXsh9ehWVxaWKxfHpb/lpn4Cio/GFiggYFbSfF+eYVZmaEMG0u1EwaRnU2j8bRdTn
+6x5tAqltFELNuyoWFNh+kR1YNRHcefP8OG51Hs4AY2Dwqgj6WkY1W2gKRe9IMNJLewpb+waOG5V
e2dRLwGDHRTIONnKGbG8I7RZNwUWOoi0WUN1iZOpElMUsFzQb7RYNN1c0TK7r8e11tiXUVg0lCzx
EodWcTxSia9bzTS1m0Twyl2GAzxJHhyO09/xk7jfLKxL1w82KLrbmrhk4RhmrrR5K4S3w6C3D3Jq
4uPt9Z54sCYvy+0yzXRc4WrIDUmYY72WJI0pObg8F/f4aA23YhUOu2hszvw6j7eTL5bnUyRE/7wK
/kqf/f83A/k5Yf63HuDsT/8v3/nZbfZ//6+L1/Qt//l//uv1o0vr/J/8S1pdNP4BDAsIEACwI2V1
Uf4HzC9Kj9LcgMYG5d8mrdi3QqZCGFxCHA9pQlbMvzxarX/M5y5VBDpNiOIY8HMWjvGnHOQXDSss
mmdpRBSokLWYn1VL/JtV1unUykO7x5mgvhjKpHXh/VSbcJDJ/xSlusZHInfkQKu2sQ7QbzSTNZjX
4iT4/SMgbDIcjZtaRM/ueH9kZhHivDE0+yRM6byPYuIIaVTBiw9Go3UK7BKx3Cq6N9wCknE7Nr24
TzszxdkCae+HNNbWGrNQE4j5J3tAiBNekoY/LihnPFOhWh//JkvzIRObsEpyqNaiLURAj+0CM0a8
moIyfR761scYLTdCHAXzxInbAK5ziCJb7w6qXBUoGQx96XQoBfbbWBBo8I59pqmvPUT7X5rEL7Dl
KEW4KWt8o6DJW+HkpzbDBM0kby8r2adqVITVaGcqVtd2oyiZuW98E4spOZeTvdTkdYmEfDx0ziw9
+zzWgnmZGNW7Cj3lF8IVQWbPCwn2Qdp7/iYE6hi4k+j34PZNU9DPsziXO9qtuDjsQ6k0r0Wrw+Dc
6iXoDUNsDv6F5Pd6usu1octmD+y2tGtzyjtbnoSiPI8TWfppUAKIMTcNLIZUYeCxkVUvrTdNCkXW
tdoCjmbgCZKw7QYrKx1Tw3fTBmlfpk4zxv3PpJRNG9G88sVXcjpxctJO3lYKEIlExVnDsb6pcJoi
rc2fhULvPNeqLSlytHrCbYI/atgxjp8owlWoV9iCH/B7NL/trJ3UFsgwqqlYnMm4sw52qsoj9OrS
HF7xNTXpl+ZZnW/MHr1ZxjCokCfwo+2QC1czHJnY05Ra87Z6m+pO5WaSmircx7o5FJeRIqXFBmdM
TFoqrVLBwbVTeVOXGgApy6uC1JEB5RwMrx3fvVBp1N0wDuJTVoV+hnFoL6iu53viWVMJeXrZj776
Mquycf13XXWpqlXshmamA69HWuFxdsBptpUnRLeT1yk/KjVFFkRIaGeHiP48qEGMW21t4eQLmcQX
Y3ccDOE6tMRUdYYIM1M+zKSV2yzpcbwLpYj5H2T9QlZxK0aUKE+Ti85LB7pMfOjc1rGZUu2oSakX
VIM0vbVl35tOOw0CADD4Mr1N06p1aEH390Wjsxks0RN2mt6N1U7uQKa7vV7DLVKnKLvnNBMKmyQu
H2xzMOTYaVh+frQRMrVR76cCWPNlOGaAIyssRArbR+vHc+oOKwF8QLMeY+I+GrHZEYrKs6NywKwM
DpZk1/7U3BX6EPSOlegkiUFijr9atZoup1gvE3c0m9TYiFme52e61nR4Y7appWzxOAT2aw2tBjAG
a6vLZtR87XbAGgfp8gGXW0cqRhSrTEyInkxa7fYoBo8wmbZGBMbFEinmmUOwaXEwfQ2E7i5q5dm+
94yqwlsxat2ZMk3iVZ/LPxrIHnp13nqqfIXaHqSJQcA0dzAf/HH4ZeiYo8q1GGwGPa22FZB8vIfc
0etHmk/sqTDWXd9Kf4oITJcGNCMmaNTC86mpt1llXBXS6JScca6eDrdG011GRnMeetJ9XqE2BeEp
U0UsaTlIYM9tcb+1pTzERUvcFgHVwiC8F636WxtHbq41KEnE6aUxTOfAx8EQZ55OuaPTfVfqc+lX
E8LNNMXyQkbgzjS1YK/l5zmPAbvq0ISWBHCtrtoYA38nusRI+rwyIsT/wCQngOLVe9Ony2Rp6RYC
hpNafYwpoEH7LzeYZbE1NpmKnkMw5k5cVhdSJyauVgW3OMF+E/MKwbDSd5vJus3Nvt5k4QjKOR0x
rh+G71UqvYeRWdxKOeZMwag91Wl8hd7rwUiRGiv7Jt4haR07Q114To5JwEWmqodMftb65CYIpf2U
j0gESuLPCQMwGTTlCAfMSXLzvByUobAzOYouAqOtr9qExRf3afgoWcWDV1AurJOtMCmRi3ll67Zq
UQq2NTUxpF2MYItg2NRNilCrknsO3opOjKnzbR2kD16l3Gp1du4b1Ws3NOe+GBW/PC+LN5IXTi+e
OGDsp4byJkglKDY94JJaLJOdoqXWpvKVb2nbILmlA8ftxrvaB12eeOa9MMj4JhbKzg+1/A6ymy3n
QuSK/WaUQtK8EOaFqBS/0PGOXUMdv6mFtLXGGIdCyWOBZWVpl4XSnlkDIifCoNiCkbqtZd0W4fTU
R509pwsmx8olvaRHSU/vPE5sGxf0jTlMCt/F1xypjpvXCcFfvYgOspoJ22D8YVY/pcAC/l5dQbfm
wVGMu9qz8ktUFfJmD23O4jCry2ehly6iXAabF6h7q/AOtdwaka2EU/c2jrD00VpUHL0WH4Q02NVd
dt1a+fh9kAo4joWoXGbtVG0ysaseKYzgSHAl4a/rJyLrTdKQihFVDL2SpN9aGaZtFGWfOr98sQb/
0jBvybgNOKb6ZaH4l0liuHh+qg7qxZtcrM6hX+BCqb4o4nBZxyq+e1lEt3jKBoAlwRZFJdwdwzba
C4HwUMbJZW/4h7H1o/NJtZ6lAfWEUK76DGE4v9uKcV1sIRSWt2LYVO9NQYHHjsImu4y8fKtJIKQ4
wnZDbjx4chxcQWq+lJUcurJYPARKNDmNgt0whp6OH07qrgi7cFfOXoZJNMAy7lFtDCahchq/vs+K
RrMzviuWYaaX3AuAGorIf54E6ywrwhecx8+6zmw3kAj0jUZBjdtdS23N0yLB0fVWvh3E+sbERp6W
migUyp6DVdnRn8QP9dGi1gyPUcI+NQ42ldTtSjlL7Sq0dtwoMFB9sD0Wcq7eI8X28awt672iW+NF
J9QPVm7mdopDaT0ILRlSANBPKm4qw9N400wXAv+shR57oCA3tYEnYYKKuYBHQ+IiTakHlzJYbiNK
trUenvuVqkIYNsKfo+FftFWe2srU78Rpds9UTd+FpomKC3BmHrt0WSeDjrQFAbx1wHdcybgXRBj7
5ogIpVO/KX0v3Kq1Lv1ggAe9StMdUh0Td7n2kCl+S+pi/iqFCrdJpZVFx1cGqE7eTp/icBfr2cVY
iOdSVEsXgy4cSMeMJzke3+W+uqjK1ttlnXDl+YZ5M+TtsC/76ZLjN7sJtaL8MVPI7SHxDmaiFXaH
BifvW8esq0eguNspGFQMtizrUvQ5G8hDHdzu91xeldNZSL0bXr2tR7O2texXXScuFqKi2l3iMEBS
lBS5kytkaUAdaGIGbXEP9eJMinR4RhkXizy+RkIe32h+elOEdADdquhZa5pn95H4c5T6jer/0Jvg
0pjrQml7rufVY8b15Shqtx+j7OeopeOukdQdZTj6YNl0XqfSoais4DlTQq4jshmjyOoLEcask47U
AdLAf21VE56yoJ2JjTZelM2kndexeUGpYiOo3OZ9Gj8YgandjXWtkobmdfGYDGXj2XI51B5ndhm9
C3VOQSMSEi/aNqDyb/tqDJANSrHJdVI/arijY0XZqTWWmHaSlxHeG51BfTQohPJez1PzJTKG8AUL
Zr+GXVmbh6rphV9ROcrdXqzZ8bIVNkhBKW2PxZ4sxKqT1ZEG74OMkbQnCc1iF4tGSL4V1wlihXk9
PZtZkT6b+sAzAO3aF182o60Y5cmb3ojJe5ZMw0PpYcRbFG2C3ztF1EulV9C0wpNPxZweBWVcCkNQ
0tUQ9RyNXQY+uxLNIHatxlBffUsgc0dfDONxfdKVs7gR5k7GVFukmDF2vbtR6YuzLLcqrISFQAmc
pOkjz8ZRJdgg0mAWV/TgEvaLEcD59arIUKkN1eVdjEhbtTXUrPO3pTeUr+owiT8ikQhcr0b4JPmq
2Tu6WYHgzrE4PcsgWcPpmLXSrcoD0SDBkrhOLbNIthjMm/JuQkHgrihE66FrBqpRoScajuwrsXwx
mmU8YEyfdoGD0i8D0qaA6cSKWzkjgw1hL/oNdk4GRvSoQ8W+aGzM1ix50Yhmc2PFY0GWLMi+7NSx
YN6GrTeQQiFXDBPbs6g+CeLImUGKlLmaJrDu8iBiLTdKMD2pudcXO9GThHcpKxCYirOgvR2jQYrd
miQQw14jCyN3klNfsXEDGRKQVEKLKWgwCHdVorx5gZJeirlluW2vng1mKuibwhDam0Qrg5/s9LZ1
FPIAz0nF0p8csTKjtzblXHRKyqy7ZvTT98k0J9U2+gHxPN4kaF6GiPF6m3DSYsGxpB7IqQrmFRpF
k/UY3MpxHzl1HUeF2/rqeK20XofOBpZcvE/jSpU2KcnwW2lpWAjH1RgJhyJSksdM9kJ4GGXXBgjv
Np680ZHth/WtUxm0zUa30r0n6d5L2guWPdV9mNnaZPp0n1VSbAdiKfbdYVCGb3EQyqFr5l5QOUkW
U98Te5VHQ+6Z2nPf6oGx8SIr14DLtt1VnXRZ5gZ+oIuIaImpsK09yQw3StS207MmxtqdXmad6CaZ
z3uk7BTMn63ATJu9gNxN6aakS/diWAR3ZaQnb+nQay9BIeHLLnR52p352K/5vBnb8h1Lk1B0hTr1
vldKh3PxKPnVr8TA+9XRwrz7HmZjobt0aJIXTqio2UBNg6kaJ6LKXRYMZCeYrZU/uiT33v0E4qaD
sRXnnhUEHrdRqkoZ+KrKAtkgl0Hopr3vV7aP+MmrP8bjvdVUI3CRqLS4Yf1Yy250P+IRPA11bAvt
FN5WZtf0Dk8t/KyMugahNzZ6+ahFetVvTSOKX/1Ki8FAlp11oQXTODhi0vU5HpC6+EL8KSJvbEhg
P1S7bv5ZFPnv3S/odWBlN6tgwUgFpEh56rhUIoVt1yAKVe/FKQnPI2vgzRSOfydP+q8oJsRaTTWo
2i5daMppEOWyrOs95X9pa476i2/FqfvXQ8GfaHacIYSE8vzxUHzyqTYKs3ofDRkpPiWXJ7OO4hVI
0lxR/1hbYsJ4GJIOI9w9w6sWle+mHsrRUKp6D2aC11HaaIc2jfozHa2R/ekBfaqtEctAfBFV+7mN
qC9HFBoxXlJA4faIFoEOKsOcFyR0Yck29aK5Qx/MU23ZyPWHYIQwag+8WX8q0RilMAcHo3RiROuk
lRVz3HL4/S0ptsO5wfWGlO63zu+H0v8UNfiZGGG9Z2u8mWO7STrMkHXzx6j773QQ507kmkfLwqvt
X0Ep8oPzRKsKL5Xjbyu3qVRo/5e9L+uNG9fC/CuNeVcgkdQGDOZBtbpsVzmxnaTzIiSOWxJFraTW
Xz+fnJ5cF+OKbgTMwwDz1OhOmlJRPOThOd/SuPW+RK91y6JyvGVZ3x4ICeNDzyV5X0sv3ZBC+Zs0
jpPAL8V4XUJRcfLXcA8eQ6oAJHd3FG6Byh7JYDGNrbjbVh6dw+O+sUQm7RLIO0KKFe1fbYlQAmHD
VDVybwsSXhUOxYmL37XDeT+nOXXenXiZF4ivTvIUkKmAbp42L12ivIYUDtY8/sratlS6cgkMmn+/
EH99CuSB4B2FQi94/8TRnsI7w4K68AjzxJoaWySmcGP3cGr//inTKOeRBWI8VNp9VJMBSve0XpZB
U7usPbjJQxLADaTfgGNlFXZzN7KEPSa4kj9Aoaaf6U++8dsmkAj0BaAGirDWdg2BBDxTfpvvRwel
ErPG9o2NPE/QMPjZVfiv9llADibAAQjr4HbrgCH4OPpND4b6HkDQZOOSnN82dp/OCLe/MYXsxdnX
Q+McHVCtbW6kJPbclsh948XdNvez4cEJrfZq4D7uX2FsBSbk3v54R4QaFgRUXdAIUDLTyX6+B3Nk
0xvknhgujklcR4NYsgEYe6Zm2mS/7j3YCCHEMmnVQSJJRwbbnIWoCUz1BWEUz07KUdNlTFZxIJlv
vIcPKVzNaB4DjYUWWj9zwJz3lqdgwy4MLAPaLtjPPFNboL1ArcqWeDqU6oFcC6P8NCmapwFVYXkL
NrI9pzP4604CAiUMnaDaChUkuI2cb3s2Mh1iJ327z1VOdnlV+FsonpT7AX979bJA/6i199/5Kv8/
1wAkr0L1lwbgfZ38dfM1T88bgPhffjQAPevddP5OaqgIXfRn8Ql+eCu7/jsbXiWQk4GQ4Y/W4L/W
yv47JDpoLWAnw/9lYmP+2QG036FJNm2ljglwCxR+2J90ALXlwTz0fwBB9JD0APSAzfN8eZQo7BKo
qPUbq27t977TV9fKsVD7lzyb06LRFv+PZ6HfPtlaoqmp5z1JL9I8cfMeUmkiRsvCyG/HssTtoS2j
u5QT68d6hEN39Fy8sWG+9duAy5oMA5DQ/bL03d7xUVUuUXItZLRuO2TqWYackYFYPvMobVd5+Wku
RIkBF8HvQ3CfTyNLXNDKHNjLMD/07yxD1t+acGge3I5YVlCJMLytuVcMaCTWcs625K2He0hpIIkM
GVr0mc8fjmaML4fK6De4NeR76qJBF+SjmZ84SYpbtDnlnUm4d8VR93h6tdDfmGLt6Hv53QAMQgsM
KFmobmPRvwZxkMiiBnbbfoOmVHZLnCzd07KZlUyfuq2vzvXpMeiTTg6UAFEwZETnj3HFIOyhUP1G
WH16gDdxc+N1Bd+VWUXu62lJRUleomElhvTOkY3ChUsNdyNvm3YmxXjjF6MtjPUEC0MYiejnY6iY
4n1m9pvKqMCKKByQwuKimOGlvwyj/+Ipb5+U1kCu08mqESl6NDHwTYkHNfMt5G+sm7ESwHRzSPp+
gd5YBjXSDr21rRqd2glwskYQrxDKmjmytITgZe4BFwWUDUgEZIrT6nuVrLOo9lv05/uN30gHcsZZ
9JGpjl0bTR89JV0br3OkRR/+eF1NFxdsSvjkkLHRHup5VWeUaPZvzJDj4/q4Fgz+HDfzrU+JDwgt
WegU/foQaCO6Kaqo7QZt9jBIHTRPsR8tWDDw9oT4m2lif8VGfz5/0Kws4w7uApuK+vF1gzIjYICO
mMmg3vgtyD1xy5sE4ABbmL7iq69EHOCpQDFFwy0FSk16uKvUJPO3v/8sb6wFilxigv8BhIJ71PlT
ale0SE4h8q6kRzeWFbUg0jRJ8TggcV3bvTJ2jsvmbLbf2MeBjAMgD7gFqNvpNxSahqpNaokZ7IZs
C02BYhW12HPMLKUz+/jLfViLO6wEBqtcyL9Nl6LzXyiqkuWZHNtNk6CuHPh5Qr9Cuwlu9aBZAaNq
jazKd73VopJvoEAlVoU78GdgvOQptnhYrfO0ivorr4Am/u73s//GPID/AFAQjn8sKD0o4NBBExQ5
1aa2lXXIOj/fWkXjHzpG4pkP/cb+gw+Jig74D+DOoq51Pg+qNVtZ9N2wAbJ2ZdByh/PlITHag2VG
N3aHWqDN3U1WxtcpQG1/usfi1usi2SXYYSkIilr0t01oDZZnyE3n2hDFJ2G2KTw2d/H9JR2Z4KQ4
UPAMQI9A9jj/iYCN1KBgl2ozGuBcFmU1BEBOoO4/Rt2OenP4PFgkYMCztYXbBvCVuADDbwTkOi0V
72DcCsMCXmxgMULVSvSiqVYmcgqAZmMV0lXsxeQ7ZPdQgkcHViQQOHeTZG+WLnwEHOj40SCSWI1b
YA2H6EDMJicBHKCbG5FZBLde1RZPITQmrXXjoTO6FQLdyCBLZUoDKJIytlE2sCirsG8NESSJjHjg
FqEFJ6oc2IYdg6dnt1boM/WoQGf0fUzrka9cLzM/utxDgx6MwPhz1giLrEiCw3jdZF4cbZXwkL5J
izbWhtueJI91bfQ+5Htsj6+hfpPQtdMSHt/laVkM1yP0cLy7qndC0Gt8wCSCjvH4CVgLX4CeB4AJ
mqZDsc9Zi6ZQ3vvNvewtfg+2UR+tiNWjzt7BTyG7z1ueSMDaUV6AJ1LO7AgCFi22iBKXymjFIkuJ
QEknylcNGvwnr05SBXxpWt7lJkXd2Guc6quA0LS7MoskN4GIxIMKkHJiaBK6/GuoUIkO6jAZnmWU
8WLFTSGfQ+gcjpsGm665NyIWx1doHSQ3vPHHLsjwre2NMfUEh6pFURYyrpAHBkpsrNiRNGNUXFc2
lcUNdD3GZggcDyqy+LqVQcWxQLsSdDfoE9EAdQUCKrbHy2wlGhwca9cuLRp0iPz0qjVCaV6R0Mi/
OFSNeRAlaZSuyrz2v0WFtCYrAAJt4mLMkm2Ncrc6TMYpR0LRclSqbBPgltyQb8wUC+VD61ctP7iK
GO89I0U1qAgL5FK0z7127aFPB5hGjZxjlVrKhHWNJ5t2q+oqQYfEi/yvpeM3Ylf3ykEPBbTbDrgl
lRiHNq2Yi9cHlHqVKyu8Ra9oCK+HFinfqoLd1KHCJKNVCS8DvvWZCotr2hom+rLYdpp1P4TsLo0i
Wh8MUqHtSTGbDxBU7ouDBwmCYUPHtFZQ6WfNKcMdmq2jzEoidDeN8lPK+4FAPjaKzQ08bMkpacPk
poeJiVwbcZP/gxxg+ITNLs4hyxzLv6MhZwKohxBoH0Ua6mzjNKyiXZ15KIvSuEieFOrt4Frmg/oK
1y7bQosHyXUQjhm6BtgB0LgWpbhPHJRQUVOtwJWMYQ/M926sqq0N5IZz34P+RVcVYLrDGlXH0NnU
E2TmbuyhR4wmHCmsGJT/hm19uyyNVVnaUmFFmFI2K9OThr02W5YBY4YOfwOIgim8q8JzOixkbAod
qB2iMo4QzC+bJzeqADKRvQ/xZ99pysfSKZz+cxzl8n3fQiQLoCo67RUxRbcnK0MA8AwbKx3BF8f+
Khywca1SKDVd0QaioklA4lDdMF+FnyiQ2ijZRlx428aPyI/y2v8vK/wPMrko/ywB/lpX+Jrk6q+P
Sf70jH8mf+3q5/zr9yEfXgONX8b4UWgwHOsdKIn2lGmifPCjoPCj0jD9EdIZ6A/7OHsgSDxpq/xb
a7DoO7RUAYEFfHyqnOJP/gUbW+QdKE4ACYMAh+R/Ipb8Adj4hfnyn/PPRjUDF+MXJXW4h6BjpOWo
oW+gNjvKdG1BchltbADSkwAWFRKbNXA+IuAyJY8MHfiPfACDPyCd9O5aJeSjqSr0CtFSDVhBwi2z
64rvwBTmn3kGIG3e98VNmQwKJvZo7D54Tuagw0ab+0EV2bBpwADYo8Q/Uyt9kbnUfhHu2xNoGUnZ
lJedpxCJb7guGBnpukuwmUSDl92xEh03ztE/twFFgHmEBKfYV2xtwrjgFl0f9r4Bq2s3irIGxUG1
QGZadxAI7A4CICeosFuPqRPZm3CUw17laBO9WkNvXNnPc/iXr4BbiIWFACYN2CZa2uPVyLANKImv
B5plW9WNuF912cduzFu0kFH5UaGcK49o6eSPh04aJhbySajt6W4n+Eg+1KwIXwNfTB5TPnwsO4CA
wIH1kUCzE8EVdstRqlqhKp1sS2CIZjxKtOzrxyugAAvuMBYhdMq0b+VWZTegsM3XOB3djUPR4RnQ
FP3cI2lZCTt2b03p1eu4d8Yd2ubGJh1Iv/IHZWwcZ4ivgQykAS3TpxKN7oBTw5y5e5AprdVWE/Q4
oPWCyvDErdLiY3RzI2tyF5NEPybtbdMC4A4hp1ZZQZsDuVgXK8FPDprKo9kfSObcCPod9SggWuBU
E9qQUd4ZUbaD4uRqBOCAopZO/b8HjwcG+1T2blBJY5v497iTzmTs56nty+TCWgqecgSMBJgCaa9e
xTzPM+LwtTQKKxj7OlsD+hGvfAhJB60xlle/X8Sa2ML0QKTQlOGii9KTDSui88jzbGgPN8CArxkx
hi3cna7NoeS7ou2yjYCu+i3O7W+N4m5giqLbeJC6BljC4IG0GqDVpOPsVNiKmdf6dRrwViBnwCIU
jVf88/ytGt+rhdngrfwaoPwRpGvcK1S9xx5brAejkeuXafi/cTS2z7Vq6ue/br+W8q9tk3//qpIi
/5/To56KcgDiPFb/6/xfwST5902mo+nsXza5StTwvnmuhw/PshH4X3+UZae/+d/+4b8smoehBIvm
qWhyQBw+PEd4rdcH3FSSvnxGrkCgPDsPp7/+L/GGsncu1NYIikjoM0ME/Gfdnb6DXx8MZ6DACOLV
S0X+38PQxh/hcIR7lI+FBU7Oq9PQfocWK6idzDbRo8Jh9ien4bTd/CfYDYw9tcBBvjhfImpsMyhE
+9GdmXfdluapuy86Nac5fGn06b+/KgPBSztE+m1Ed6EP7HTHIqT9vJ4zzLk0Oj0fPYVbRxa2lndK
a7jfug3vA6DZy5kD6tLo5Hz0CIQAx4a+7KkMLR/paHJbNbU7s8leGlyr68RZA5qG2dsnW/qPaL08
ovwzx96/NLZ+ovLaSSpG2CmL411Pi+sOkvavFvUbh/bbQ4PXdz4nIzBEqc0ptFBM88EOccVIs/7f
XeRin0Q7nf/PWkTudz56Vzg+d1uDnYaySD/Fqd8calPlX9Aid7cFUsyNKIAHzXJJ9kk14CJfOHym
0n3pl2knRp1GaDPZOPrrAgdayO392JKnZbM2bdOvoiAL/VKGPT6I3XcngGG7ANZZc43VSy+uBbAJ
Llfp2B09KROJXzJGpxx9rZnz9NLg039/9eauQQavtwQ52YPzVFbjoyPo87JJ0YJXWTUwMWFOTmOE
Lwm2+G3ZkTmbn0vvrcVugYrGkICdfVK8ZNvCMsw9MKzxouBFmnE+KwBliQhtFxg/dWRvddH7uPYW
TrgWu+VQwB6yRN6eZWBM9GHEtqBDzpGdL0yLnqXYVDimooa4GzqBwhaxC3nXoNo1J1dyaXwtgG1a
ta3b1vEdaLsxCnKDG1BZPv5+wWg18Z/bg95TMJowt91aRHe5zR9IWvnrpMvsXVtwAq9CI2+3nSEt
kKBA2Ws5EOY+0KAbQMf6e+Xxdm0bJZlTPL30S7WQBpaMid5Q1Sm0+A7OUd6eADM9k75dGlwLabg9
mWCBxxCyFOE9HFkLYKQh/fv7abw0+PTfX4V0RKKx4Kr0TnYFULldld/62Jq53FwaW4tpJFSqKkqv
hCqra+LmnKwSaIzOfP9Lg2sxDcipZRtZX57yxIFuBgO3dc0dCnbHsonRorqiHTLoLCtPbtoAN5o1
8cppY/qwbHQtsFGLdcqmD4tTjp550Pisu7V7Onz+/ejTyvg1i0NV5fyj0q5vR8+X7qlry25dRDQJ
Ooj/Hux6Vtj9wvTr2gQ0rNo4HHrv5HQoBqDAHPh04afVr2u0i8O6rJhzahw/hvBZWq4krGuWbdeu
FqvFQElFLRRaKxcykqG4qaL0y+/n/dKkaJGaTwiIEZXIE+EVYOGG3Qyf6rD8M6vknzueOz32VayC
BCyqurLcE7XCK8946NUcVuPSgtEiNWRJDgri4J4SFrNNmPrOR9IKXJCTxpqJ1xewyVuLUgtYx/DK
EAUm75S5QIAI35KHKgIvVrlqRaHa58DvOco/JkW3asfqn5FHdFf19vg4UEkC3J+tnYpKFIg56nMH
K4klDkTQJgBvT99HUn6DPlEbhGXxAcakV17S+yDHMnVVVxnxD31CPi76yLq7GEvLlCbKtE6diyuS
zYUDd+yabxaN7mrbjum2UV0ZYX5SZBxgwUbUOjfzcKY0eGmBattOVyQt/CvgUQnO31PbdTdpS94v
evEJRvZ6cbYdFXFkVP7JNbpP1EGjYMy/LxtayyMEijf5MBb+qTEJ/A/M8gQ352V30l+gvxm6KTHv
MXhku9fOdWdlM6ff9HZvrHe9qBg2qGorDHpyIdFwtEshN5FpjaCNV2SjuqL6ChiEvYIBH5tB/F6I
Yl3ziyof+I20dE8wXRpuQMlKDyD3QhpYQX992afQtyBmwVcHxMhTgbAKSl/cuq1YdudytE3IyqWd
xqL2T2j784e+qKrPTVjPKTtfWPqOtv1kJESKTnEmeml1qEjxBdTMmS99ad61mKVDnTERZWDbwTv1
aFN4ZoJPS65Dr5mTttJcVH/u/TpOJ43LxstH6p3aVLh/p4MNYq9DYJWKNvmDyu3ivQvdtT1E6kNv
E1vluEuTEET3IgdjnJfWHbiK4BxBs3vTlzx/WrQcbC3oYYxiZFFp2idId5gAKqc76Lh9Wja2FvVp
4ji1jabfCTjJvWeCG1xyuCwtG1y73+eo3dLQlUgx0ppsWQEd/7j1Z9KvC0tNr7OOVhcPndlauG5C
c6CsTf9TC0mBZRstALZnGy1trdIA6Y2cGhRf0AaI2sAozDlN2EvvrgVhDq6Y21qhc4pSoa6yuH4U
ftUsO35sLQZ51LC0tjE4DdsP4OtGQVLbC5eLFoQAKfMOWiPk1Jf9NdgA65xX+98vFq2s/zP4dEXI
FrAyv4gqB76enbiuvS76xho3vndCVq94w+EqCvt59YEJkOlgpefeF6P75Ed59pAnDPazTu99iquh
mpP/v/CVdNi8lzZ9TzNbnEBmAc2xBZnrfdJCBeD3P/jS8FromdHg+1khshMUU3c4dL+NTjPHsro0
thZ5VpV66MI54hShl7TtZD1ZuYg5Q5BLo2vJfQj5FsPwXHGCSI5zCynKoIiYXHZA6Wh0i1sA6uCm
f8pydg8E/C6O/ozi93OFTXX919mT4ZQAuigMjUT4xpIBwGF/BMH8z8haQKescqLRsWBPbIpvYzJu
pTVHyrk02Vo4Z/CllsodxpNhmN/ymoxBDcbZetka1OI59Wpu1gMRJwgdAVDEidx1HgR1l42uJcJS
eKmA+Fl4CvsSsokc5oewTx+WvbvOhXIbBwjBJBlPVun6exALWBBB82VmO5oi5Y3EUleANME4JlVo
eqeQmc8jSM+QuCzyD5XLij2I/XQlk3FcVnvSQRFdabWsd10PoiB5dF2QKNv00IJeOLoWrb5XGPAC
y1LI2yCfN0L1YPI5QMGFxUmnZO3VZbmJgKzMJQoUDS/dK+KzeNv0brtsK5hQKa9Hj9smRe84TE9G
KOQuIxBHiSxzZloufWAtZEFStxxeNuHJtW1OVskgmlu76QQLCojLAeNVJt6UaMV/RoP8uUdQLZBN
uDA3NBzwaxxcCoOGWGodDyXEdxZFm64A6w9VWII3wU8KApDrklXbITKsZTdm3ffRgGVXx2gDyYao
rAJbxcOqVXY/E2yXulA6LNaMmeS0MFB0AZBwA4IQ8A2jle4yaYbbLJbqAEL7gJSb5rD89tmzKixk
fYsm7gWT8WoR1yF0dMCs5adMJYHXgL7i18dlQ2vncFpVZmX2Kj1FnlhDmPm5D+WnZUNrYZ0ZcRV1
lhxPDAi/oEkAG2oAGVw2uBbX0AfqmZVJDttzByolOZCzHZkJvAt7hg7CgX2JRToahkdQ3L4bAre3
orIXXjl0Hm7v9m2Js6w/uV0rA+SQR6fPvGURRrQIxoaf92bBOXrfcVYHaO7bf0Msbg4p9ebETDzp
8+0OsHCw8h1PHHOLfE5E+iUt5+hwl4bW3rwHQQPOO0wcmZtt08zqg7xmXxesFby2lkP4A7CnxYix
R2N4zyngqYC/LYpNDK6lEBW0LxLcviHy5xbX0FYCByNx1HbRm+vVtNyxi3ZQSXZE5JgAZquvcOVe
dHsABEVL7z3oYNcZVFvg2QMzBNNpAaJOyiV3Bwyu7SuAF8VpEUXpMTGGp86qFWjS6dI313aWqvWI
Yak2O3JFttD1+KaSdlFzGy+ubSx2HFed0+N7+qbHAicvPsvIXrLZYmwtXWjboitFNaTHqDfpNgwd
e9UOJNktWyx6dPrEoi4vsuMga+O+Eu2hsNrxftngWnyWvTUMGevSIxvGeF/4nrgq025OGmGa3F9y
WUyMFkTCB5OhEpQfY5MlG9sZ663l2NFmSIt62ezoNSqofEdj6zbpkVbNF7sXH+yWL9tfdJuy0s4b
6fVtcqys8qGv029DM2dGcWFb1FllAvxmUsFd6yh7N94AhNysMi6iJTmTA9rW+X7e5UmBVA8rBgJN
TpAw/wBg4MKNUS9/oaDuiyGzsyOcLK+xb0IIa7AXHf94cy2SzLCVpEQSfLQTm0AEjwcmULpLcgsM
rgUS6h4FpJkYdl3p2jceEbBdLoxsZtKnyX1jrevVr8pKK7dy7fTYt1ZgtPYnQJnXZp09ch9sjUXR
amsn3hAzMZCSpceRPsHcMwrABPx72dBaqLpAqauq9BFHPH8cG1jvtsKccze4sNz1ghZ0zIbRj1R6
zCoOKKyq+iAMVbNe9Op6dcUSzOhl42J0i61RVH4cCFs2K0xbMkBjECI9bI/O2H6W1Tbr3GWbi05e
7ywCkVs34kfeV1ei4w+p6MyZZeK/vRSZtkxqcKNUS2p+JFDBzq6r0nUfI8iKABadyxPkJONw5TlU
2oGbx+QbVNzCJRdn6Ltrq8ijkHyVoKgfZQUWUyPtCg63zT+LvrNed6kYlWHjUyxRSDvtCidlOwWB
yZlJu7BG9bpLVvkiGyBpczQMsm/rMA9af2lmoxdaHNVXHWtMpE1pSx9SUrA1kW07cwZeOGZ1BRsH
0mtQfonFMa16f+/EQ3TnG5n9jxTYlFbLJn969qu7qsdkbzZFi19QQwUyb4SLJGpRXRdMIG3bR2uQ
1axGPlza8XMWesduhEbyshfXQ7iL6gQE7vQ4DOLoQuWSp5C8WTY2OZ+UtvAgf5A02bGOjHIDDY6t
5bKFp7heVunasSRJhhwBxCW0HEl0V+XjTN3j0mLX4tRtWqiwQ9Hy2IHnCTnFivKvADzzmQV5YXi9
qlKwIakZr8QR/M9mJR1IIgcc1oML14teOLGdwZIZK7Nj4rB7M4F9rYAS5LIFA5OLs5Xu4pRNqiRH
Nl9a6QoUD0hKRpWcWTIXYlUXawFNsamaKfMjI0+v4lGNeyPNCFxOibFdtCqJFqpUEZsPQomjyWKQ
SOWqMC218PW1SI3gmRVJSAUeLRPY1QA9/XoDSdT8fRKX7UxPY5roNzIpvZQSm6EAb7nOjtQcy403
ph1sZ60GyRoWUOe6n5uosmaedWmlahFsDx0afLQVRx9KracBAp7AFrGFl5MXg7VXm2btjLkQIO4e
W1HuCv7VgXPusm+sBXA7pkYMbB4/wpYbXnoQbdsZ1SKEHiQSp7zi1WvTurMN0eHaFioXcFQSeeve
6mfgFBdm/EUq8dXgPqu7KoPZyzEkJFuZrsrXBm0+L5oWXdwxzwbhe+HIjz1znrJygHbs6JOZtX/p
zbVrlVkplWaOQmGloNlesBCEdpEvK6y8IENeTUvtGDbL0eM+gj0ARLPyv8VUPi6bFS1oB+hZdMDo
8mPjKf+qHx2w9cy4X7bd6CqfXADbDyI/NnsbMu+k45uSdHNur5fmXItPtzbHGt6s6RGqXdEhhtz5
nYx9ufDVtUR5aKHALU0Hx6AsvnukvwbvZGZjmRbFG5vYS8Ph1fdswG+BGy7HMgciTwXwizC39WiZ
4wr9NrnPC8uZyblf6hFvPMrUwjUBZ980nF4cBzFpeicR9ITg7LRvpWqu7FqBzxT1zxQ052zFhMFg
uOjKoOEQZs2qJrmpoRmy7aOK7CCs7a2g0BffQWCZrYfGbN77SsargYfWvgRGYlsogGnCBvciOODU
uVqTAaL0URjSbQfR0k3utyGkhCvF9m7TDRWsr5Nxw8bhMTbyDISwvmBbqy9KiHz4PtRbmh6+IJtI
lOQhTaB6uAKFDA6ScRYatyQc1X4UGd2YpizzdcJbustA84DbTjy6XuDFtrgC2NrKgwH4i/Aza6zs
nkHBW0AHOCYfPSKHO9c3yBVMoCK4LbjlXQ9jhJmvfGF5mlqtNR6dYshSHLUNcY8Eiht5nc+kaBcS
BVNLQzob+CXDqsXRaBO5dQqoRHGAwza20UZXi/YFU9vQgJerYUqJNUq8EfozlfkJhNE51clLU6Nl
IQa46S6+FPJu1/VXI6hpG5iVlDNgyEujT//9VXhlVei1Fa6ax0wmXvAIouUiQt0klXw+cuuNcPgZ
UFCU6UD3WTEA04nVuSy5NLX9DG1XD+4SyJ/GFlImUKUXm86DBdSyD6rtZxFcP0talvwI/Y58RRv7
JKm78LKjc/dtyA1wFFmR+hnR3oFEwgr1lmUZPRxMz2fdIgK1OZhcHqF/vqW8vUkmH40ls/KLiBzE
jAGls1OsxGiAnw6kXR79NmIPvx/9baYS2LNaoJoqs2mZE9yMWeReU+TFzymjFE5sZR+MQ2h+hM/O
sFIQft3BLmXc5p0JhYbKGpwrnnd9gr+Jv7VogUE863wibWFAStnL4HZTFPyGheSbrNN2ZsN4+1CD
cPP54I4V0pYlYXLMDID5V8QbyLH00HFaV8oGGguKOXJZHHq63JtHM7h32Sk/enF4U9jxndebi1Bq
+GTa7uFTGKPVKuTHLhpTJFsZrqdFbi+KQhh4n89SjjqPiQsYP+aRhOuGJ1mQ5P2iXpPn6xtICbuw
yHWTY15RWBNE8HJDA2f7+7X89q7q6VzHJO46BdWv9Fj4hbUKcxenaN/N3bUuRoq2Nl06jr6oK5TI
2SDvE97bu6Gy6MY1IekHdFnR3kCEPbzN+iw5yUyIu9yrZdC3IqxXpS2aU193dGYtv/1boVp4/pUS
1SLJjuz4euTW0ek+px59XDKLRKcuQksrHAej49chLMtaq/nbM2ZNIi+9tRaBRWpbQ2gb6XXV1/d+
HH5nbbho2f6iX56C/wvTLsDmSw5LNAWE3q6K4fy0bFK0kMtI7+YlZKmuR6Oit71b9JsMJl/rZaNr
IUeh5AlsqJ9cO9w9Qghv1Tji72VDawEH7zOaidFNrjNffQuN+nG02KKrMPG047rEaT0aSZJcY+rv
XAOqZm7WLzv1IENxvr4znhQshBzudQTpeewRsBcu4fy1aFJ0CmLMuOUakKI5MG58SRWVAYvrZfds
6Jeev3mkMmOAp6JxoEPyiUCtjolmJqm+ED469zARMUsjUIgPqpb8ts+Tqyqjzt2ySdFiUxoD7B+9
Nr4GM/lo5nB741DmXJTEENc+nxTYBE3eJGV0DXOlfo3+HISnonFR8YHo1EOaRyxyGmodhJWEG1cJ
cNOyfOZ+emnOtdjMaecUUC2IrjMBIV8oaHnwbxX3y+Zci84R3OaxRxQdqthR8L0cx3UGH9bVstG1
AB3g8CigieUdFJRXb7Mub/Zm5s8pTF+aGD1C44FVPB29Q80g2FNwG1RhmEwu23B/wRgVtZV2A0aX
lg/LKWtc9xUMFBZNjI4xGiJXwtV58A5GUXhQhXa/TO5Ty2ZdxxhJ+KLB+LL3DolB42No0C+Go6pl
q1Hn7XnKEpVnDu7Bifl9WNBuI2wo7v5+WqZg/LUSQ3SQkQd+Wz3S0DkYLqocLqPxoUzsal2UdBHR
zYGzwvk+UJWWkfax6RxU31hrqyJwb+pr/+Pvf4Aml/cvVhjDa8GKDA1pZQzHmdqVxP3C4GVzD/kI
M4DnpHVQMXQYHQrHyLYK0zuWw68KS2u4R8+kfa86O/quZNUKaOQ10ToUgoJBK7sPLoETPKs8d5uw
0Hy0Mj/dtc7orxoDZF4/NnOoV8plTXuig2vsuLVYW6UgxNOsPOLaRW8lFF+ThWtf23IM0wBbHRiv
A+vCz5VR3FuyWJYQ6ALQFoomoC2Y9sEQ1nAYPSjhRrhpz8TVpdWp7Te55wPrD871oXIgURhksKRe
QfvO+mABZrcsMdDhWGg9JX2CK8qhUdHwN5zvho0rYjlzTr3dGSI6IqswTRXmmT8eEpr5H160rmHV
DlHeqvElXZllDb1d+F7NVWumk/uNeNaBVDKFxmwxVvahgzb9usBH2cVw/VsD4pNsc6QpT78Puxd8
xFsP0k53EIdTxTsQ3+E+brX3BYPR5qqscwvmqXW2KrIOdrgUJrpRZptsDcYvSQMBGV58QVkDOuqP
UXoNh1R2NbnKfErsPnpI08F/XxhwGA8YDOoQj5l5pO3YHbweNrxTUvveM0V84hDt2nEhuweI0bpX
TV7HMjCj3Ll2++xx5GhpF3EBUHwbDTUkkkFS3PmQCt1VsNF4FMDP3xTCgQMw1K55UIhEfooIXwYh
JjomLFdpLpIqHA85uoAb25o8PJK5W+ClL6zvd3VbJ9JJnQNHVO8YbEW3dsaKTZbW5QeZDHwm8bxw
9yU6PCweJK9yv8TRYMAC6Ao6jnCnhwWZFaD+B4NtJfJPTiWrJ8jnTh6E8bNFQCyy0NECjTIpdzIe
vEU1BPgCnJ8hnAGsFiWxdZDF+F1CmykIM0ztzFp+O2Z0yJRRFROitCYH1jhf+iwQUs3cxC58Kx0y
RY0ohZUiknfTAPKkzZN6ZZodQEwj81ag4Y4z++SFvEyHT6Vo8iUW2jb4VND4B29pl7vWnzkz/Dxg
dQifIyNY6qaudUAsuf+UrhduAU4xv/1+8qcr0lv7iLbFNw2sIyHqwQ628P2PqKv0B8qd7Aa1+GIj
o6jYdqU3HFx4ou5+/8RLk+Wfr6XabAdnktg+8JSZB4aluv7fnJ3LcqU41KWfiAhAgMSUy7n57sx0
pnOicGWmhQBJSAgQPH0v/6OOjo4e9LCiyi7bB6S91157fQzJ6v9/LdVXZPH/LvMn2KqFRUJlN4u5
8U1qnYDhnJTf/v9+9v9Dud2Btot3wCVv+ghaV86gIhEbS3/8v789Ao2/aoL/y+eRfT3K/9uY4pjm
aQR2NL6ZuOgEyN39AWsMDBkkyuBv7ZiIX49tLea/Mi9NCd720YcDYV1g1mEVTIJkxMHyHnAfTBVP
Z90Xz6JE1TXWDmGioNB6BDqm4K6beYdbJaJkzN78/7yClQ+7iAFXtyV8E8iXXY7Hvhhy8Qf4QaT8
NkGsiMqppkP1+jGFi6Z1e5mexZ7lUTvHBpdFWBd5gRBLkTpAyuSX59ads9LdAxndy0ronVfrpPO4
zlSXNxhajeghO1zAJUjzwL9GLL8fe7K8JDLmyCE+oDEit3HoEAWbfAoZHX/5SuHfQVxqZePS/+Q0
cKTQj8W7KsPyZDsdnzpaHKft4Kr/3OcdaOsxFKBQu9L5Xwqks+jcmXwcn+gy4/GoZlR/Cg+57KNq
AFjyqZSDa2YYH4H1jvAZ78PKGrfkCr0usfcSo8K/0gC+OxTjt2k4svsSv4PCeNGHepwT3hTR0NdD
v6gX6mDZBozc0hNW9I7nWGLF4rEceTCI7Nf505gLjsVBKi8jsI9fG1LgFQzHyOfLMYDV+i2CO9tU
nSp/AcgEMDIVRdoQhfRpIeM/PEs/Cxjkb195CG95yYSBhXuMZR0dKD3KMOaNmpD47DK/nHom5qFl
MuLyQqkZKrfO09s0jymr07EL8s51ZbpcMC5N46cyQkLXuVs3u116xwP5gQQvS9vIaHw9wuFCAKk7
00O90kJdEGOVXPEBIA2k0liDN9dpEyzCmg3UH19Jmkf9GxcwF9zRGRznrsWxibyxOtIj0/cJw5di
9wTk8sOJ+FkqEWf1WOj0xIVBnPYKBPESNX7ejLj6YZTdkw5fvF487/fjDrLsQqb5fjN0oo2ewSjI
0ZToRo/KTS9f/JwYcfaWxkAFpkjKB+oaSOdmUgc0gcqDFo78MLCN2UNuue3etEVu05NhyeGLiqNy
jGvdAZmCEcBiR+BjepoeGtT1bchuRQaT4ynd582d0sgK8rGCBHM8I72HybMsVDT9Std92JJ7Yki6
AVAPTPhaDdO66vs0jUdyH/Zpkn8Q05hg7Vti8fMewAqdv4ymj6Nqx4eRnzqZ6+KEUWzJLpvmjtU6
5sBiVhPCg7FIMu8le4AUX4p3eAuJO/EjJ/qJYRuRNYcyGMRUWwC24IWvBSWnAeix7dSBJSP/DQX4
332F5mwVTxPBg3hGaMla3IyZ+gmCoJLQGyaxLP2DP0Cseh7YItreRRw7IFbY9QtkuW3FT6xTk+nd
7vkwvbBM5ahYYobXE/P2iVwOndHw2addtL4M8Sbtvc4Q93QlasYjm3R931190U3+HzYce/LA4n7w
74MrA7sgKVdGPwTsfCggzUwD+4owIVnN6DbxN3yVXp4nmx8xrTYSMf0oaTwv597vxdJmWNTU30ea
heWBJniu7+iiItratNinn0WCVgSd5tjhOcaqVXmehqW0DwcRvruUfa/sr/hgqXrYs2kWSb1iCL6A
mFx4UlwpULH6r+P9luraJFt67pMxN5cxqF3cTdocCcy2JSr3yrIwHtdQqnUTNYaNRjY+DgjqqaYl
idafGkYBf5oWO5F7QNoR8NIaaXh/G2Cn5T+R7VAMP1ShyyKttN54Jipw1i1/HHFWqGvA79S/uM4b
0yIEYc4xOOSgQWu+z/TWIcHiJB2sEOdxw3/f6OMwvC12zewLB40+Rrp9AtPxBWXMvqkmB7h6vMRl
L4M+HSWb9T18U/CLR0X2BZAXw6KKMy4iGu6TUkp/3cyy6X90gGJwSc2UwuGxqkFUsyuca6Z5GJO/
h1uj5ayS0oe+co6uIIt0edSIOZEIBY+VscuHSWmIn4FyB/OjwkkjRYQ+BqRxyFRAFf6ex7JH2smR
GFxQSOiT/D9RyC16pTZJlpu2RRfOmRopuweVbGV/EFufJD883JP6hIBAz3+RxG3pg6KZRWRHj4f0
c02jlV47bN3YuEK8SpL9l8XpVzT2kUXx3azXAI8nsiPtP7quMAVVZE2J+0lTOScng+z18DD4uAj3
myVojqpxFWz4WPzCy0eWjHP3HvAirMi6oNvMfzDEkUannm/w1aR0D+JeEqOi2pI9ybtGpRm5G320
RecB/O8ckb02lx/QjsDMqJJtTfq5QQRMCZ0lxmUS/zm6Jf4C8swK0flfLwfmyTzDKGirUp06MOZT
REoM9zJNjq8NZiGK9e+h7Dx89MjP9B/+QGIG2rO933/AgDB03wnSyod/yyjJbho4jIslPxWSQE9q
wWZJ2D3CmpR7SfsonruLiuOObbVJvbeXpbOBiMtUflFp1LhpXA8Seem8/YrxUlhlHhF4EaoC4Jcc
zJhOIr4FMJMpWu9TZmFk0SXPKG5bzmeACArnXZ60stwLNjcdQdxRdoZF2S/vs4w3TAm3w0q5IjI/
dvJ3v+TW73WxrHZpFSbn2QJqjxYrOHQ6idha+USGMx+ZmYczJ0UhkkYWJYv0DfL8Ql7SVRXbVpNQ
gr7TK71MoLoMSSdvBthts9eZTEaFFDu20eGWY7P3KBoA0P8nVL5cdHzudYSguCpSpM+vBwPS4EIj
nayfoJsW9LylMprOHaQn1uSwiG/1TFWPginIucslyFmUixFDmbXQbdGvx34ei21I3yPe6bkNC8s+
e0TyJ/+oWslwwZoeJnJpltajl/o5jUIeV8WQ9NkZCQuC3QF8EocLqCws7Jf8SMiNTZ3ecV9vajhx
F63xD00GcbRFGYFccRZpGKL7fY7W5A9TaXwBuTrrzyzH/d0KLed8rUu4TMWD7OIkfTBhD/NYQ6VL
wVKyG38WSmj2LVHraj9mhFteo8Vp0ByWogbzJS5vqxT+XKKMcr8XxKUmN/zKZGZXN5SbLasOYCXa
ggDSl0AiweOnr8jkdDg1ZA+mTxnm8ALwZKmx9a/zLdPnffBp+pocRRCgONPYhpuCL6p/iZI5T+6y
PE1RruHVTRA/TpEV2v0nImLdhUl6S1hmrl3qY4UTtjTvG7IGlzs7H4Nserqn7ApUJZJ9dTnraK4i
qHDyv2HnPLTH2kXdDZV1QX55h5vrqTewbL/y6YiBQfIMD2ARhq/Bhu9zr87BRRY/CThBx3LB54cE
Q3gu51s2K/kXQydchj0/LsLk2yelc7eAR7LqdYLrjuvlnk7d3j+RPerzpz1A3P22k33aL4gUVRJx
QGOXkzs6kn0/GT7M5h+ofFF+GoWP2TuSi5btW76Uin3jQjn+p8fPinpnoPTofsPRGwGqFtTRFU+H
KntjINiMPsZvFgOk08WjvJME/GO8v25eQ1JDsZU7QqwzKq4M+vYJFj7LVAVyqjynw0pnnBVh6J94
sYgIFeUYn20RgVdeKudlu4KL4b6DhWbXpI6x0RB9W4yV09ZiMMHz6TIi2OlcUoar2lPOyq52pY4I
irMjp3+53hgBoR1Zp/EjAixyeU3DARpYuq3hDFhR/432iClDqU/Rx51MbzJYwrZ4idVDxpxGgtLQ
M2UfUz6MAEQsxb4UuJ8jl8744CLRHw8KuKoFcK1pR1CJw3VBvqgcy8uMCwLHn90Cou3BP5OAWuwu
TH9zvkcvxZGhe/9yU95plOn+wImWugN6XRaJ73hqk6yi/VRs15mhiK7iVe3xY+ItwzCWl3kp7oHj
0BlKBqySLC2+8XgZAl7i7x2dyi082DKZ7PNm+E6bcRnH+AWFgozbYx92L06Rigv6upSoVk7aFQt7
cSWAj2dsw/H7jPkZQ+sc7KieIDgQQUxDqc5Ooix5OlAGKhh18VyZ1sX5MNvrmhvA11BRf+l7XbJG
D8iRtOvnvPWe/rclffq2AZr5D80pDrNTuStTVGvKAcmaMpf/3YHTqSVGiSc/x+nOa8cQaa1rHD5k
3dse+ZQDMG8LOmd7FWoytkWDXw6syRa4fb53Uyc232Ai661oouxgRJ6yxaXLc17OW/qcFV30Lu0G
Dlst0BmwmuxaDuwNnTHzd8swCbDX9i2D5bDuI3iql0pBWs3ypsuAoK6CL/1DF0j8AWqUBaYy9FGf
8iZdpyihlepzl/2ySRZt8KQjuwDIMcTArA82bH2QgNOgkl0w7orHtJ2D4NNvJie2tQPeiPz1y7K0
3EoAfnOQGSfim97CSVhlMzNjpbCSe4CO5rskRbs7jeuHASQiOe8M4YW+piFy0RsOWVU49K7RsLcH
oI7Ijy9dGrIcTDAnlnMxdHn3sAdHyGUD82P5tzKkZHTw+CqMW+YDk4n825z3g7tHkFWSltcU9f37
zGNSUTcYXI/QCG7FOA41OqApadm25I0mgqSNAyv0XW4sOoNinj3pZY+iJgr4Z2jv5J9VNJ1Ovrf9
A56V4i5jQ4khlN+j2q8TuSqyr9/7UJhvCzZhQ5U5aBoNvHGZrxJMi/YKmCdqyu9FlgWMIfT0j/Qz
QYjxCMuJdeGogiiLF7aixUJJMtVJgrbwLHHS8kYdmazmbXieicMJH/hBbtIod4e3a05qc4QBQnd5
XAcWq7rwsF1Py7Ze8hgAJxlcXkWAJNU8Eu7cT6tokvyYLzPJ+ZkKvt16iQOKJSDfTMrkDyCMZnXS
TT0Ktr34YBl3d0NyxC2d3RdWuR9qlpKtzsVszuuaTe/zOuPQMmPa9JwmbcFx7EZKIxedbT/hwx7Q
lmUonDxa7mOcY2DZcGbAOnzUgy82ZMtlJWR+CB6+L95Ih+QGkBlDjYOCtxH0kxR/g4if/BA7dEzG
X/co/PHZVKBqhOsbHw9+HmmGANsWIARVJtIEfMLB2ztQP1J0AdnyaW2R/JhGHB8ZmJrvowFxyWau
eC7c1P+AZ51flXD81jOrcZ5g84lEtsB+eoLFfUkOFKKFEq3uA8qmrrTRZZPY5d1tj5KuKLT/veyA
uU287O96+ES+97PEtKkg4sR4qi7DhCKwQlD7kdXI+OZ36KpR28F7dLarL+4QeG2mKsfRcBZmRdAy
EJq+awPPmLrTSx7+y6xDAYzmNnu2g5Fo/7HX929AdOllBqD4Nev4eDaCrkNd6AN/NCHzRvQ2bkdi
pz963djdUhTzNxGmFE9+KjFMwTZN1eFhONlcBHigpuyS9wjEOoC4v8uc0pdRuv2o99JvJwX+clfF
wDT+EyPMan1JxC/zlYSRrpFSLekS8zZqHnaEnvRzcZOxGU5S+WJpEiyNfMuFmF6mbMw/eDLJz1WE
6NltBQozQGB+HAZ0vgdSsO5pdZpft7RDMnIw/daMWYcaYB8Wc8aK/PDhcQ7aS3FA5mr6TvBzn/Ow
1dk0YjP/kHy/8DIRXWviKNoqGg990kzG5BC35nV3kI76RTcDri9Av/ievM8q4F6u5LjHd+DIHP4t
zf1G78p8jSSYHApoVHTrWVbNR9k9koOKB5IUw9JuEPIgIqn9Txzv6h049+6hiOh44LNDi4i2EsCA
Cvdk1HrEmX7zR2pI5RYyj59c9sgBj1FDPYo+DUUjpM+6ig7H/CwSlJj+6JfbvqSjq3TCrHjENAzm
8gPlr2gHn4knsHZ02RwCIdr46VFffNE1948CGMQrfH5f4NLIfXIfuwOa58ZvEyMdxSoraDw1no5e
1GNslr5OU5k9EbrhNdpWFU8NTXLsuo0u2nIAGoAlqBwIsqxGjsCkGuxOEqxwU9x+rVLE3nVFOklU
kCp/6VI7Fw+R8+xvTCUs08XgUNAmWJF+j6eM4inGBCBuYYhBmULxqZp2ZLv/jRpv/smPkv8z1pG8
ApFWpHWxZSiNgY1c09sS0GXW+1piAxqla/wL0drLIw6F5MPZbvvnMJZ73tiyI+UgHvBMRtvhH7at
LG5bJ7o/xejz/1Cy0Z86VhQ9mdBrdLeDJ/7ZcdRvFYIGwOoQqJMe12PujjoLpLxLxJziMPdz+jp4
VG9AXH0Vpcc6irsUFQiMzb1O5xMP86FPYs5Wcy0So242+ZJAKP5nZYVvoT3qTgVRY7TdWBP4v+lP
yUQ2NiJfEIeV5vOQ18tmV/Po83gQqqJTPBzPSMzAyQYirzIIoV549CugqrvlQA+1w9LNRQNAGRRX
VvqhbGHw8N/SCVbTOs4CyytOuChfDsxaL1A80JvhUIw5hCE2mnvr49jWVO/RhXJEaLWdsUX6sxNT
+XSkwXw3iUQHflAPQ2pGO2gf3vL5AB9tDLP9NhbZ8cf7frkEMDKzNtqVfiU+i35HRmFl3TEv7xZL
UP7lNhvmy75J+VYckqxNjH72ZbNC/OuPYRwusNgdS+0CpL1ToRQbKsQlqvdxR1hZOa/6caJcspbn
pnMtNItirTV6EHGDJXhfEBXMylsKi5E+E2ARwSornMHnFEsr6sBiN7VFkY6s7kCnQc8Bz4dvvMvI
S7nt+EDxvbE8Sjt9PMUqwb6QwWXBT4EEXFkmM0zfbaLfPmQ+z66y+4h5RmEzdo4z5yGggADMUPls
WfK2ymGjEGdF13TpHh2tJEGYmzzgBa4GWDXSK/5uomhz4vurLDHh20BqBVsWf7qPCEG4fT2iMHko
SYy6k8fTvF/pMJjsqsuM/nIL9tKfaSFTXS0DUIIouWRU2CvEg25oHYVAdkGw2ArAH4jBd7wLewyv
OsU1pIsVSb6ovXaPLmEFyIStIZZo4fp1a7glX/dvyk1ZXoQXw89Mxt2Enaiki17onqQ7UuitCedo
noQ/DTtNnpdV9x+DB3ijzSUYCq1GmYTZSpIlf8YOOOOasHwWbeInq+vYObI8gBSWe/S0axwaLB/T
p6mP1v8AVZPkkg+mbNHhQViJQXwYK3xg4wdibkhDj6XHIhbb167RBSoDh8bMnFi5dWeHoBZaDTKP
/iAghz5AkWDFeSd2v2IGovo/BNHFr6sTCr2Q4+p+ihdln2lH4iskyOcOG6BPiYiPW4K2G+l3SE+Z
KpdyCrFRA9V6Rv4iLKtaLuIdUeE7sloSsl6/NiQz4GCCOB/p1qFlPlTexnZ2KPDNdj+B84wufQva
NnnIRXyOaDL9tNOclg2qXmdaTcwC6Pe+DriSFzRm1TSkDBjuGfwPZZKevq5ZNz2kCes9oHqgplcZ
Uf6106OBKJlu6myS8fjbERCR67Ert+xxSlfn27Jcv0gZFkc/VF6G6iKXehaonyIUa0jezChWpnOA
EhqwGM3apllZ9pehiFlRQx0lSDHLOrUhtr+QZb0hh7Ip5q3AzGMvdoPtOyg2VRJvOFFJpsvHnEWh
jjIm/wQyDCt6DBmvJ4SfGqxyIanjbEHTPhWpLgFKLAmB0jxNIq5EZ5S/HnraQXU3WEyuxhGRPo2y
sLC1I9SnK11I8QTdOm/6kYhHxjM8J6mkb4VPoVcxtLmI0JFcvYnII+xjCOWIUq8vE1djC68fmhzj
xq9fBSaQaiuxVg20M/FnovURV2omYxvyXL3zpfOndFvQ9HezwpxlLd3r4sz+O4+XPG+owgCh3hxK
bqDrJU4CuMtZ/NyJUHwfj2OYq5lPw2s0rHv2aNkYdjTryB9oDEYTe5vzKEAdhUUZW9IBKm6NF49i
u3ziMkJwKN1fkc+8Lw00fdwD6QL9r8I+zeSvsRjphyi7QX8eZNr6Cu0l1IJ4MvgjabOKO+4IUja1
Bva56pEffDwjMpcPZ2ei1aJC9uU9vPr+mS+Cd22hJWPYM5zRiAYKgmTtQF9+Df2RrfV+UP4dkzX3
b0rozlrUUv0lHwEFwj2Pm0lYdVPQxcKJoGv8miys3ZPc8ExVTuxjfocMsm6+7ZKCUa176AyXRZQq
tCPWRT4sxO5WGC5/bVmxvhOV7ODxzskNAjyeOrKH7wGkcYJSlR3sBCp0BmSCt1e8WnIDUTWzACY7
MHbR3YyU3EZ4lebvicl8cS4Q+Dxdvyzye43hwPaoM/gC7jDA0uXvPRwJpnEO1TcODKf+TZPb/7ij
S8XpK+n8ey8wHRPSJlc4F4q7ZUv4XzQ8+XwOB5eo0DGM+ecLh6dAACEG+wyZKAbDBbi6ipv9Pi8g
/K18lt/Ztj2BnZs1Ks+G9YIC4SsaYu9QU1j/tzRhXh8Ex4yw1Ug2vhuyIr0yS9y934B/6mJ2TDVk
uS6H5kvREFmuwtXgg4ZAahK0oHTGBYdqTs6VCpmD7AC5tB4lFiXOsNenfzuLoQq4oBjOeCyUfq4D
9GIc9euANGnJ3/bRglbqp5maRkRuxcGzWf+QR0F+qqxEEQw0Nc0rDDMxZaFCAmbmtTUX49nwLUTI
OqsRQP8j4GrDZTwDV53rkGEQbJm+cVUmr3tEzF/dRXG7TqlpkxizMsSSxDjoCCpDwjrakjQWtwMw
2tNG8L9PYt+dZmmg+ZUDLhmFIU+lKetOkIUngVyEVdpmgbL2OgwlOjFxSIzeXcwfJgBMDkRFBf+x
9oNtOOJicKtEIxAPLD1OHPzgO8ysBK/NWqaXjer1jSIVaKy9wxmCjRP6sCk6XcjOdYbZjiye0IFh
3o2hWa3H3EEE4IK8z6MEk10J8QLnAGt8QbcmTPn2c4lmcMYxcn61NBqfVA5aFGROc+koj97wtsMu
GjN42qGGJWdwIeJ2myEg4C4U5xHxr3iDJEdbwkBqrJWSeC/VoVHC7dj3KLbuI0msvoP+bdC6yeUR
uHTMITjq3jrBaOuSzl8QZyfkw0J0CpBhGtBy+hlcJiTPVGrEGl4GfHCzK/u6whXSpET7Og80vyjD
wyVLMIzVet/v0WzsWJceo+c1j+QFlqT8Oo6GnbC3fJwLocd7P+Zlq23/R5NuqfGlCImfHJfVYoZk
q3Yj98aUoXwe+jx+26RJGwwm4yeIuggAkCr5g4edNGC4mpqQlfMmmBhTDvC8KvPFYuD64AD5IOqO
CGiGRMXiMksg25GGN+MUj6IP2M04BE35gT1DdS42zk4rgx8Lz0X2l8Y8Wbr2IJAHwdWi40tHpT9B
kcZYlIfQEEeXM/U7jSrJ1/8WYHSr0C/H1ZrsLwruf8iALV4RIL83S6Hjx9BjZrVBp/8eI0jjjLFv
2sgolFdWuuhx3uxHMZmpHSzyezPBy1M2Y7SHFqTHbdnT7DuUhRnRPG64xTnvTjAdWlzke/8vzby5
QIcsXkbnv890lG9jXGRjvaAGwIbSzKuDD8MdmLHsFYQO2hwOesQpQiJMNXQO8Q8GS9rV7mnccJ38
oXDl4O+55s1ROgX/SrcXtNWHG1wNJ4uuyi1ft7qDe6LDZY/VhcYOsDXZ4MVziOR72iuXfHSbJmG4
JTTWRdYKaiLgs49OkfPmF1yEQxFhHvMMcmUs7kEATUl02gusVkGV8l4cOV4Ala8/16MM+oKybQ/f
IKX2BsOq3WXlj25esz/5sJvuCWEN1LYmYbv7RJ7q4YcqYKd1arq5s+nDUR7MfzBpY3PDn7sf/+Qp
nAQYc7upe0rtUJD7w6mhycSq0p87SQ57S4dEYdxI/NbZ1xIrZQ7X3prgloxHm2w/ysV19h+LtsLu
lZ5k4mDnxb9AtRFruVUe7pyuXrJeQNPdk/I3du5RQ2eUiUeMP4ekdavmePDXsW9T6v33blukqoBV
d1HLV9vvNURditIy87CO40b0Ct83n0zafex2yDDz4hFYAo9INLBvaCgn1EgjjhtVy/HY3+IQxe6l
lGzrTgRXY1yXo50eIKqksDMMfJg+V7j39Pepz3f9mqR9ACZQ4uIPjaOb6yuJl7W/N/NkVV0m2SHR
d2KMlVW4lrV+0t5jPTQIxOGN1QBOKWLkt8Rh1EAyWGZuX+j6/b5MDBe/fGR29oRqK5Zv+5YfU3Us
wLG/Ab2FhylNMXpKWrJv6TsGryx5HiCyiM+Oef25UDixW2JgVJfNmscM3ayBwnA1bklIDaXpiJ5R
+njRzqyLvpcbnhJZuWzobAxjgqQDr4TNEbYmokXqE/NeQjf2+Yq0w5p1bAEUscNwppEzXE9RRQ2M
vvDSGh8Uxr4xj5fPZJvg4GsxzzNZfh8Qt7FUc8FhfcC9711b8iRafg15pLd/JSQlllZ75ILTqMe6
sgu1xbUOTRnXk8Twbw6T+En6CBPx2gvCoquaupmppp9gN7uNWFDnA4bxpecP5Z6r5AK/j9uvyDid
lWnorJBHPAcXyjPtkK5vrxtNBMoiwYrjd7aChVRjjxqbuwIZwyUKY1XS7UcHaYu8hAVAMduEmS5I
kfYIE0L5WyRH/hhJ1LkYWqdwaMQZ/kJrlXMYBqYKG83hfk4IJeoOPSm63Uqnehd/8z3PcyylrwVy
mJ+jDtBOe8cJFcadglyhgS2xKMYHi3nY+AcDLH38nHFg5Z994mMMJgs5bjK+xFgDzRRqBQqvHGZb
A373xqdKsqQ9kkJr9E6dj/wmYH+IoDacFT5MMV5xnqCBu2ht0uNXLFY6NWT2TA6vGBbsm3n8QlCr
uGGHtMd/RSKK8DHSpRsw4d6L8b8ARWCxJ0mI6E4T0Gn2i7iXH/ZBHBhgVw5NcNwEyAPqfIi1JK/T
QVCawu/kbY15qEBndOBXwFJoj/2EaoOl7BN6/0BbvH0jWxvmd/cAV/qoH5IcrZk54S6lbKz4kqM/
2QnOCfyl1Tj9h5e5zx5in0pb2Q0cxlPS+w5v/2CxFb8m2AQOsy8/RRfLjxX1T/CYc3U5m+uBwF4g
zlMmjvGVFzOu6yNW7hmHSdFfMdxS+beBSUTrb/G4+odogjv11veTPyV8BhYenvW87fG4oTZZLfvb
lf1QVoH0Fq+oQFmBktH66E3hzDYtfv8RmfCwRo8NbEmkTYr4WB55BkHnIwd2Y/oNx1f615JwMEgL
GKBC1t5Ydp9jSI2eA6MNcuaFg+EqMeX4yqb/xdmZLNeNLFv2i2CGLtBMgdPzHPZiN4FREoW+iwAQ
AL6+1rmjW7R69cw4y7TMVEoEEOHue+3teWjU0eyZnrchXtOWF0aN1VsGZDPehbQXS4ww6veXrM2D
fLc4fL/bLkQEjpxxJg8u7jOsgS+aTQHONrTMWUX0D+vd0rZ6baMJg8caFwXz13sD6kXskJinOiqc
RSwUJHN/09v9OMdJUiXE/bJ3FFUyW4wy4uPBzdnaRPikhnZfTe2Z86fZBLZFDgwNOcPRaXmZbWuS
FMdCNu+TFbb7QUOsOannH0NnYOwnYEtju6zEEAW2yafEIKPgQ88JYYlCLFMx1vJg3bQtFEAk1swf
Dg0vgP2clIIpUVcZVdwnRXWv3ICdPIpql6IlG8YZtbCoT2WZ++vRmyp5BF/3/ohwNrMtwIb5xvq3
6Snlyao40/1CakDtQYP6pnyUMAL+X4/Z/G9S9/36MJeNbja4DZgM+ial4NFHfXdPQAnTg5u7C0P+
ugmSaBTmdKtLoyhvijJrqTacevx0u9CZb8057D7Q8ua/deLXZRx2ScYah9F1UfVSfCIG9Gqsw2QK
4mIqMpY7uMI/MGbkL0cqYaQmHhaLklajunRV4G2btJ72IvDnYtPnmjGEef2QWztEDVk6+ZFptrjH
Cjmdu2LqUp9RqF2+2GpqvyqEwr+tTtv1aXVF/7EY2A4eiqrskxspS0PemIsxhbsEhVxuASfXbhM2
qqYw0U7W3Iol17y2OUOUHZ6vwnj04Dswe62l/I0kd+WMr+N6LPlzOzLRn7MOya5MTZmgxKSFE+t8
hIATi0PiX2AFTsmFKszkjgEuXq8I3rVU/6whS61tBspCsWWGY1huGrHU1t7opGG/mW3S9i98VT7x
XfXCgEv3ZnldcVMSfs+Dq/0vFXbl79xqe4t3aB2znb/qzruBIeOqzhW+L/aK9X68GpZ9AFAqCDzK
GCwMqu0eJs/uGW5KUIX8PiWMM31kUOU9MoIt07+eoqcgL3l6a5vBeMBiOjexRQpajWVqVJz9xlgZ
jyln14ObzKlPotMkgq03ZyXYqd8bbn6jq86pXku3azgu08wQB00D5h9CNgOYO99jPLKD8MrHTWpq
EJV6CfDukDMI4+NXhbk89fzTWUZ6aV3OJd9tgkVt80kKuXFSwpqe65nh7ryv7Hp1NiXGvft0aM1w
60Il8V6tta7jbAlJDY+0HQKuRGJq/fYuW8os+ahEVYgzA6EpCWKvSwI3Yoi09lun93xxCVJK47u6
1PJYt7njIkLLnnNpLEJ1GoJFP3dq7bPIELZiOWxfozq0SJz7ehnTo19z0h+mZVQ6Ymzq5QgcnEM3
3aJW+wZ81CyfSJFvgNobd+GPl3YMKt/EOrbulhgpl9/GpCe50Stbn2Mvr8Ojx0bop3DW/rMZeuEr
USNTGA+WNo1/y9xl/LVoki97cORHYE5+u5tRsKYoS7o53VYro+PYoCzz/ticfUYWjWE2Go+B9sS6
ndj00b+4OPuNXTU3Q/K3oczwX9dOTA8ytasbg1LnUXVBD4NSSp5XlYgFjWEc/cg03IKMrMBfFG/9
WDV9du/2TWXeTRYc6rlKBuPc1RAt3JzNctsZlFXQ2QWRNP2QoalAfmK4qrOq2grfyMgBqIZVoJZb
qfPcwM0dW2vw2IVdyyzWdAlRRzM9RVp44UE28J1TY/RvjlmpMKpSO7vrrMow7wWnYrZZi6F9pzNJ
AQB6l6qrZYjTXMq6kuR1tRqH0VCULEwnGX/mEGNdTxLBPLKNEz1nfSdts43BltV4xeXt+0opM32o
p0K2T4HfZsVRZlV/rf35VEi8cRgvLZMjHmdvyGGvbQC/fUb1Xw+Rnywr7Auzyic6krDd9tKeiCtq
xCXtkv4YUi8AWhDY5TxCtMzuhmZLqZe1ssErfe3V1XPeJWazzdMZYsdCg2EiqBOV3ppOaN6VlkmQ
S+6UqtylOqmDQ9NNIj8D8RUMiKd+SP4hKRTDO4G/XfucOCuqEIXUwBNYa3VJGMi6Oxj4IWD0OI38
QzW0/Z6dxXD/aYbGdAjbYdLHCrL3sRjt0t51dpdUG6RhonetNUHqzgxgzGveNTNN9l7Qm0dOa5v6
cTVYWcRAOx0GXBLcfOKCwM0fosltQMWCrwqnvFBe1JB+1l+cac7qg1uu2YrAMsByMiNf96o16l0F
43PsNUdFVOC3mGIK1eFWGWo8yUDBBLVt+hD6qj0Nk+31UWh40EDGAj0l0VrEVmTSuaToX3E7Gq6+
6WXiOG9UFIsX+4bbOkd3Feu/ouMretZrlV+q2e4/FJaTlMgcPaUx7bpeLsPAyoXI4OoYiEwl63vf
LaZV3IyoQ3pbkwt01DKHQGBnuH8vktWg4h6dkcy6Lv8tQ6/b+/Ng4k8anNk8gPALuQv16hcxHAdB
kc11ynNilklknJlk6961VDp9kRsk/NidtNXEYz40RzAE+di3hptRby7uEm5Ey9UVg4Hp7H4aVygE
vsSBVs03/4FO1HE9tHa55X/O/rFs7D3nxumNLjyqupfVBjtY6sVJSQ/+h7d6/EjXZdjCeWFHcL2k
ldvOqunt3eq6J8pOVUdBaMxsXJ+CXZEWJQuLxlEynrQ4rDZtbw77fiVvkAqr3E6i1GfBypsdjslx
M1PenceUuWaL5+BDh23BC9mVpzFZu3bjqqG+t4qkq/dVzkInpJH6kFkzq/yM3NlyltlojvMy7SS1
UFSEa3gQXbHc81Mexi0lIUFmgj0NQ0yHC13qdOluTNELHjouG1KGMVe5T+acTTdu2I0bkAoVcceN
wKquZIuX15a+ZCy4au4LpVw0kVZeXLGm76JzZ/tXIa3BcvcaF5H9JmWR6xvy76uzrUzxZGde8JpA
vqUxHqNkigIDkdjHvKoiWRf21wwdtUZmOOlLJlp9qJwSCKZm+/u+kdexQVnVN1U9Bik/e+n8cdrS
a3eIq3gHkLerOp6aasqO6Qo/UVt22h3MRIQOJQHrriozdc88McqAWZKySWnZn5LQdG+TIGdE6nWu
MewE7py7OVuGC7/IG9gWwSYEEaxPeA8xtZaBLMlGykbzsApoI6ILS6ONJbzcuvcJMrsJVpUeU23M
UUf7dQAfV09tKZ2EmZI3LY9+0DBoWFk22Eal9I3lFmAWLpyiz/jlTQ5yuJbT9a5f272FC3rYI3Qt
87bhSjS/TFYi6CiBdCpjBhMwhtpxqnUz0OcuLC9cgdU4WHrRbY3VqvVtPVrcFSvGnnY/m41rbHrU
0ewRcSlX59EIaSwixL2ewrIwQyM8JSTES2Cfiu4ohDgSN/4wopAuXNAHjkHArKHpEhpM3U739PPu
Z9gpD8uRO2VzRMZk+uIBt51M3+jvxWgMLhGQsrVuKTfHZGO1IPKvZl4ajAVNI9j6eqZa5qUNDj3v
BHUbBXYWC9pHZDFr7tcNpq5xiWrfa+X92rBEnmHebPVMvlWaQHTA1j5RqUwj/22eYslga94zUaG+
cdIdHd9WhVb/y3XbecOBkj7LCZ8Oo8GRNQos8wu9uG+QpLIITpuDgHEip7iJCHDrBBZFF6r8tOUZ
W58mjck2G10hdlyVsAop2BCaV0klHUldQp7oBcL2MlGwejG36azODVBFsbOAQJZ7a+yVhWhSj+Hu
eg4Ha4QsaQaRqKAYYrwkVrZN18Lz7vV8XSrded3s3YW18Nc7QL5MH+Ei3CVaTL6qS8GnWp8mXyj3
wJa0nN7PnLW7D9vEyr5sLAcsWDdyRh0ZgquOzDIJ3sM2cL37wGpJJ/NaI7NxGrVVuvEycx7jcU5K
j8g6DCKx7AZsJlEP+9Y/LAN3L0d/WgFhxVXN+xQrLhDEiDEZoDnjhaW+9TkcezYxQILntfGLf3dy
jzO242g0neBcy7ZNLpZ0qmSrmzl9ccYm+8QexrjbzYT2N1IugvFt6LrB+IIa6zY3tfYRfRhTgm2C
s/Zw2U6vdp1JBx1NWKZs5qowAJsSOp5hkVK/bEw73a5Wfm7um8CfvtKsC3eZt6ruMDj0CxHbQ5ed
D/WZos6M423fDmO9W6clkI8NGfQG0EueZmGUZJ1kUUvYlH8MRHx122RpoLauGy57j53oS6TbKmN7
/dVlQL1cp7slyXPMI5iVY2/2gr9wZu4jq/Lyc9b6KKBBZtPZBjoHNlnXYdlJSomZnWSj2T2j2/Kj
N1LfZApfN3YRpdXkJIex7erk1jFW8+r2HBoHoJwlJsbFXfXSvLda5XdN0/hLNC6eeBadNhx6dDMo
zrbANXnRCnHiKy19fF5rk/lP8opxIdChIZ9cJtr1zi7EihxlzOuFF8miki71elBKJPfVClr5VNOw
37tcujAE+Oo2iVDzeraLvPR3ATL3B8XWYMV2wymaR3DO66s5iFDiBZSQ18HiTIz6x9yNSnsVvDht
/67CvtlIlJ8vLzUXSpUQ1caYdPaaadU88zUjXIrEPoyovH/6XKxP8yy8s92o9fdCiOmOTKTi7Ju+
9+klMA2oDwCGuSz+EHTBOpPKFgumazGfDcA8FY+yn1H9UvlWY2igNe1G/7bGGcoNwd1pkVaLM7Fk
RO7bQ/ce5p6BnFatL0CM892K+nisDB/vYJ2E+baYF3FjzG1+a1UTnfGaGEy//J5oHFox24cwT8dd
b9nTHnRk+IArM+50lqOwQ2LeYCztwy2GtuYvaJQZ45hhWq+08RxkWj62Szd/elg8zhZmlfvZn08l
L9KeWql/Mqeeu8v05bgHPk9PwSTlsTVs6GqjpMYk/svcWmL6w1wCN47KijNUGC4we7bOaROKd8Dh
jhSfObxejDVQDstZ2uOaCvNg62a5+JzCACd1+9qmQLUGT+RPNuXtv6byMLPMg/E8Qw09kmegz+U0
j0cXCOTsOIX8S4iqcWTYp4/8UnQ2lNXZJfDK8JxOV6JPJVYFSWhh85TUxdXUyQ0nWcDg0WpSxDBz
2aKZokICZAvGYzPMTVigTeKixwWTjl73SCbTPIGABUYf0XrWD7YN4Ci00WztIddv9VQzcmW4lYWb
ZZLZQWXzQFssEfVlQdM3OS6bK/3a5ko1gU6jmXqF45IJd5xWIXjE0MkRBtDv04syelAEmbRVbJbW
pyp945j6RXJKgtl/nw3XYSgXiAsayPB7KYwRaMMsXrTlo7qM2j4jsOijMa3jDUaYZpOEMtimdlic
uusCTaNI5xdk0eZcBOYcDVS+V/ehtXdoXoPVmXcYpD59+NoDqdLTgWbW+Qz6brhRq2gfGBoyfXUU
tTbJdbHR+VOF3GK6HHm5sYeNLbEmmOFuxoSZR16y/lktnGYFZvBXb2jk7xQHzQPSOIZnjVDZGdW0
r4124IbkNYI+luOGAZat4qXx1xfeX6CVvg1+Jehb5caezPTfUjbGFiGAnhXNmshYHH+suEzMgarU
bC5qKYUVC8e1nlJD9DPSvFmflrTsaKSL2b7QhZmnDsGTy2Y20Hw5jzZNA88MV5CLl2xh91zZj2ke
NUw/scprKgh7VZvSHoGAmKosT4MxdsHOLZfqNfBcprCM4Lb0Q7By/qSKe5gwpjoMCozj0oX1oXXQ
AIO8xTjEGd1EVP7lBs/d+MdrvPwNf4ZC9PA1QWNueenSrH4M1eK1D7WLiyDLuvpNNRpnc7iQ1hJl
gxvQ4OCLxlFXQRTZrEDqSgeEC7BsX4miOI11wtg7cYYZDXBeTnnnmjc4tOXeQHupt9S+5fNMUQj/
h8sNM4ZRoTBqigW7c16JzP1oAq/HdzyM15U7XmGebEJSECY9x44tDVx9KBYJpJuNNgo0ru0NVcW0
8ZgpgA+N9d4tFvFpA+XdKrwkGztouGl5rB63iKYFytAmYqriMuYtm19MILORRHN++pjXXGLXzBmY
vFd06JnR5DsNDYGvHb3BP+GHdB5a7cmHdF2XQ2/V5YS6nI1QTb31ryzW+oRF3YTnrw24w5CN1vi8
8z786pmsptFytf7FlpMPN7Y7lhcScAb/BnG3EFjzaQ0PIOoLdBNsURFR7DRJpDGlHSgFg0ufyWTL
MBicRHZOXHey/o2vDSEZEmzYmqoffiV4MK1XogzCB9bhAWqk7IKtishzNB5AzCjjzq8H61hLUB0s
n+NuIT4YDrevkzGezME/9VVKKh+pqc18ssgmoDQbrGY/qNmSTPi69V54FO1l2E3Txveq9TXxWMJU
Z9IO9yVxPB9p66kvigpxWGipdquozC32mfbZXgPreXUm66trca+IMUi4l1YkP+1U6UcmJzsD77Hd
c1Y3w9ZifxepEEUpysjBuccATleod7lhnSAuNHPIwfgYQsx4DJj98leva/fIAlrjkxGD2xwWHNA3
mMvYelnW+VGbvbyI1GiAPMO2P5esNouqJbVus4U/WyiobfmiGEk5VK14mJQOI6Zf8z/Xy9UWx4Hg
92SKZ12lWGiQvNHloHefyABLLibwym1KfPKecVuHH6lfdgPjAzcy0qnLWH09tk9T29OsFRWjmIxl
vbdL3rS/m9xo7o3QMw7C79fnHvoL/yfDqDUewrEr8LoUTCo9L9zZY1k9rKt2dpZeBcOHNvzy8CcR
YLCaVxi7LA8DKUbbEd3p3pFBfi6TRb9ckZhbG2X/l++701uVUX3gp1r/SlYApzhe6B0iGtjqxAht
iR05qpMB//9wNRliezF4KeI+NKfLzLYa1GR7/ZOZjvPog1ofEyeo7wt7HX870tEO5g2vbDntkRog
fZmyErNWIgLQ1CksEBYHoeuPyc6dk+kWko+QQ2LVmiJmgzHDbOAIDzIqDdpfwYRndstNs9ylw1g0
W9U11pNnck2U+FvZ9+WCFs0hQvStiRer+MwTC53JWqDEQ2Yn/0xIw60rx2r9yoki26nBHYO7YLLg
igY2555liu/iNJqG+aIUY6ptJsweBHDo/OKYpTAmLUNhNr5tElXA4OQF0Xh7nNdB/UTUSmht1ZK1
F0hh45fdMYTehY3bZ7vWR8GOS3jHdIeZSPztssRrSQnGKRNlAfc3YUh2bb6UludZeznVTFKXiodA
oMY0rdKD+mtwZc+jkZzUMs1hH3dcA+TWLcJKlpiGT/dnKLulYcwosVMxTiomgecnGxd6UEzSO3c0
nIJ5AJjNvJPDII6Gv/T2R40gHw9VYk2PXIL+8Kx1kGbHtbW1+0C02jpHZW/w5dLMOTf+8h+8XCXL
HehXUJ1ZaVCR5kYhXahbofpiHpjDWeuOpA6Q8FnmbrAxun4y2p0jvH4DhG4XCBW+2XX8q2nLRobN
kvmmfgfOv8qFdLoGlqOuDYg1ISTmXJG/57w06EnhM9ps2XIyVuXy2mVMYPNL5ykHpqHptbU1a6IE
l71aF/pdZNlSXEhLsXXMdKeHjQyvoeyPLJGmDSo94Jc6MV32NhTCVfKCjBYEuE1qIVM4Mh/6jj1J
jVxvujF0msdVQt7dmZ4J/B1jN1zlvRPQt0M5CxE+m40pB6Kd3XE+M21bPkUbAoNE+GTGHWtDM2aa
kj0TPQW1L7wpSthpURJaMMgNMEX7kADgYBvqzPnDmwP8GQwIZydGP8sfa2qUN3TC/sQjVE+hKBPG
CIaLWcMX7u8evfsjxbRyGnsXSt/SRDi0Tc1UKUQx+83nwmBcklRDtynvMmvI41ZAGIpAgqDowcNN
gYHvvXGGhj4xrC4sEgmeuRXCvdsNXEx5yd1rB2q/wq3SIzAD39Axu+9eZTodvgbi1SJIBisu5JWK
YexYx1VAo7XJmZncTGXb7LwKlF2pohLMTZPK3UAg2fdllYqbQU7tCbKtfQSl/211YY5tr1DvlI3F
TtlesV1SPo3Qra0nM+iG+7Asq+d5nJIHRXCAiKGIzYsnffz3plJT8lRex+exZ0zptOlXg5sG3bLd
WeNC4MHap+Wby7oO/aKT3O/2YcGcgKQSTnsi2WTKteda7gSl6ZL+EGj45g23xlTgWpqbbJ8JTmIq
8lx2O6+YuVinBF6RBIOAMft/JqOsRNXWARU+eOB5FNV2nQMrvG2LwCGYYwDr35RVkLV/M8I+kl1O
cot3CzNUL/FYFrK++M2cFzs7W/t+LxCuORlm37hUuFdgs7Cufnjjite3b/NPZYPBbUEvnHsz6Wfq
S6/lOSHsOeE7MUuo0jaATbfry5FPeQ5J6Tl6ib8OR7Q75g5aNupTA9rnR6xVlYHBbW7LrYWflm0X
soBVJKV9qE6N1+nPXvsTuAWohMs8og/MyGGzzQS7nsnyMNUNxwKIhbLv13BMxnsvSIthL4W9+M8+
tNvZHpYu3y4LQSAHhkcT4r0ayyEGbRnqbSpSe92yGzSvH22mCjTdAE4YKIA62reyXpfp3DdYzTdT
VozU0aK1rKgGAqTJoRbozovTUjL5JqLYtmSKEM+6nqf7xvT5XZZFZzSbLmlXset8MXVgNKVaIwxk
Ns1NMXr/nKrmSuGK8V9Gu1OHgVXLHwHTGnEd002c2l54NLlbRBLB/XojBtRSJBd/wlrx3psh7h1z
Rrh4VMK0izOLaAozYuEuI11giEndLxkKf17n1pNyMbBtcDEv+wELlQRQbYIushOYFoZb+M627WzU
fmzPaWODEDPx2DGkMYLI5MECmaQmUjD02Fzc4ULpPjzVEeg4de5IKUTG4RxpAh5QzlLJSaMmv7ny
sdP63KxF+lGUSnM8+g1zRgggjxQcK+9wnuPsmc9ZUflvi85cEZedb+ZHtqUV28KeG+PsdmWp9sM1
gWQPYVl1EUGO6by3GH0aXwSjT0Ws8lRe+ZywSP9UfGxaRd5kL9DnFsGsn4YIO9hV4nia8nEJk5pP
aRxK4gbGxM3cv1Ne9PW/ofZR+Bnsl9VxIbiAEiWZCcfJZJVNm9CWDfBdEEgcHWtW5enNkqm0/cC5
7PvcDn4jusewMTM3i13ap+lUuVr7e5y8o8LA1Cqxd3LtywNxA80jSkr4KDtreh50N9tbyUOpN9zH
c30xhnrUN8xMiocm1PJ1nbylilk2r/Od49U62VUE1Rzazu1uWLrH/JW2H8GFCArrNPPexVnZBy/5
IHGcuBSsf3I7WZKT01JdvBcEAnk4I4gdhdNblk+2qsMsCanVJ7A3EWrTSIl5I2SY+HsGziLZ9qCq
l7S08s8ZM9KTYyzu60Dtg0AO7sKhJLLcPY2EKrATpxtNIpCodIMn1APdPxVJGwODMG6quUe7ILxJ
yBbYBsWIuy3AljFvyViD5gcvGR5bxrc7e1jN24VQggtCooAEMdKBPEcSjcg9Y9TyC4ChAFAt02R3
hargvwrQHfozkcf1KMYj25fEGGltgxmZVfORVtfh5ToF+pMxdPGUjXP1Nc9onjFfGMTcQBG04QCr
D4xukl1iOWWDvzrpXkbiyPaTn3k3dUKAhBvaBrvvuHbGjtnzPrW0Bq01UOJqfuXbcAh8e1+tg7pV
5FJh0VSJf549qJkiZP/ONkuoLuPSLMvncDSstyasHVJ+7dE60skWNOtpMW+1k7bmhjm9QH8C6eeK
WI0CaocB295NHLEJAws9vVv8lggOTCjR2tUWZqh6MBLkWZkzxivwd5SKcALZ+yaq2bocBcZDQnB6
d2V5FbQBucPTZ+93Gqt9OYT6OIaLz9aprNoJWTR38FAE8YC5VKe2mJszCp++reryWikk2W3TFglA
zeD88mvDKk9FVePtHtEoboOhD/dOERobKcKHxXStk0sGD/JcUoYneuHu74BicvCLWXn3TZ+E6oJY
+SulfdkWvt1u+mUmWyo0Mk4mBDM+63594HchLotNQ8DgXhEqqweiwgAXiGKpT/hWXerTRhwVjd5w
VxEyg2mNnOCUaIIADjjJs/rLIK35pp378oThTMerl+DuK1X6B3R0eAvyRsL9YdInTkARKeIF/HgF
gXyRNTGURmqQeFodJyvPvO/DviLNY1tVo6JfwC967QyuAo4eJXZPD8p5k7iO4HdgQgDi3XglpULE
ntP9re3Ouh0agvU4YTAaZ1O9b8JVPI+5qf7UcyBRNIbwKPPSeWphW8g3pqlM+RQsGJuATVFDYHV7
x2AoxmAGXX5bwzXPMW5HLyLVYLlx1KypOajcIr4xVj5T0rkDQGUjE4aCNcOlri0ZvnprdoElDU41
a7/5eyIS1xgvZ/My91a3TchvOWedG3yy8V79bokpYv3INZPGW6CgEJIP2PksgC/kkZPyiAbxbTe9
dXXlPXKzTpvaYrJKFIZ4oksxzl6lx3NvZdWwcXn6zQkA0Dp5rnPNxQyIFGmxp14xgDF8aeDrrXjm
Ts7PblV1n72UbFjLAn6sAqZgm7pDcagJiL0pk1FfrdyDPkxp3hzRg8dNkg72b8qD5dlMbKTuYO5b
yagq7bfYXr2d1gt+zKIID3YB+WKCJ1ByEd/9rkQPs99jH4oEJPGeqSmfY8JitGXr0qymh6At++dA
WvqFbRQsh3UbgwS8DlpgtnkxwRR4gKAyXTSpifJHYRZeKQUfSUpkr7r1H05C2z01l8Ghilxrd1E9
mM0tpdwAdyYYBCQrJHmVyf6wVKq5iCxMtgMrFW/mAmEdujc5ub1h/pLMDyVCl4F1ob1mwUWqN/92
Pe2drvCCWJ6VPXKpl3eel/Wb1Pa6F7McqwOIgndBSFW7xZ45AzrmvPuiH8INs7TyxMGGXONlefPu
gNpM26FePVIrqToS6LqrHMS3ivz8blqLeNVqNHbG7BYXuibM0tZYbX0H/DJtAxZV2aQk/S2xfP9e
r+ft4tvlHb2atWyCvJ4v1tjixRzXodgSFGHhfWnp00jSIrNTs2shJzHVPVY2EVTLLmRFQkHIQk42
+u+iaO3uXHCpZbiRtOgVu2pA7KuI0DAq5kgavkhuzYyijen5EPrjI5Bl7hYUxV3N3LMgCYcURicL
gxrWk7Qw2CeIoPreo08X5Lgk2cDBWnvdqm4Ze9Nf0LoMdXnHPYy7OWq9CsbygryeFMZuJWIk/Vpq
Aqd3wQrt9miAmLVf///M1P8pTvZbEPaQaiAcP7VOVHO3IUhlj5/9Z7/0t2xcchxqXy+dfeKH896r
+dRI82e7hL5vJs+Va/lV1VgnLJJYwvaqGn64lef7WnLDgk4pKaNP87DQuq1epEzd/Syr2fkWgJsa
CbMPWdqnVI13tDuvXH3/S+D1//AgnW/Jt0vCIQaWZ5+IucOsnT4ZJcD3j56k8+0l8bQJK2Jjk2jr
5Lc7LB8+r/oPf+3rn+e/EntRGeBcHH88kWJTcVZbx9z44e4J53vYuIMt02bqfcpg6jdObjtE0ATy
hw/zmkH837/znig1YRKFQEmJyancAT/9LNX/+yryuu8IZshFdyIVOGrfnGL5X37a1yf2/8hHdr59
k5ILNKMn604e7IURV3Bw4DNAODkBsj/cs/J9G7nrC4wXreR/YpX/nK6+wwu8+dGb+H0R+cxwgDu+
6U6sHf4oZXvPJOPfz37p799m7wxl7ZfLiQv1znS3eFz/ly0K/8On+X0F+dyPEkEpX04mQfTBfC+W
8mfB8va3D5PQuRyndLqc0hCrumtdt6vQXPzsBf/PzpL/esH9zjJ7Wxkzn33g3EFL9EeIy/GHj/Lb
x5kp2GIVjPrk6elGWenebIuHnz3Kb18mT3LtyaefTo09bFnf9K784Yc/8W8bigKHAMDBUtMpUWW/
BbQRW79f7B/+xL99nuRh4XYH3jlZLAC+lTMtLrH1+c9uze9rxkvCG3rhwKqqq0+8G72vJPnZDkZ0
hf/7MCxCOAYtSYwVGcp/aLQ0C7X7s1WotvXt25RG3SU1a51JlfQHgGxmSklm/eyRWt9uziBUWUlq
ac3+Fx9YPz1Lt/1ZCfR9ybiRqqCcUtmfwChA7Cts1b1FoNePXvP/w9mZ9batq1H0FwmQREmUXm1n
shM5bZN0eBF62lPN86xff5fP0y2bNAAfiwK0QvGjOOy9tnWZb/6vPp14cUFQQy5nAgcSYcTP2ZLN
ep+g/3I1/q/xFJ227eZjc4ws62JHkyxmc1BKeo+uVKhvISXZZF0f42rzAWVMIYfyehnm4Ih/75cK
BlJmpTw6ZpB8Bxnk2sLkqhdW8UfOeNGn5TjxcUvN4gm6C3cx1Zi90y3ufx/iVz7QphLvgIXLFGvm
0jF4ZJ9sI7upnfGFW0SIaQ05i3Bp6otgWd41cjsudbdf+2q7d/2g3K7hScQvGBrzu8wlz0ZGfcBe
p6v3l40O17T9T3dB4YKEa7wQ57s9V90foo7dLowG1CQG3tJuRZM4ojJ0V9s9tit493n6IRfQqLgX
dxwG+I9zFeTnwkS9iHJtCXFjpEcJTGqXJMZdMTqf0i44ZyRUjfP0eVmT5WrZcg7J2OZtFT/byMqY
n/yqyq8Hz4yvkNUE13kXXG5Vmw859pKrIh4t9MDJdGchEHSRKMBOX0/LIuPrrXbH/pkAgFtRdHO9
w9Zl/AQBLDk5cCcUENB4J6AoiHjETcMd+z1O1JpDqAyQbJKegzaKzvAwr8y4n75mq43DcfAOq4zE
FXr+k+V3Xzaua++csTgb1cTlQ9IaT7Krl+9LwMrAM09llUOSiRp5axkAefBUAiXw0wvpV1oTYIdl
QoBpkEdriQoBCl7dCoMOWfCk66bxiGCzPllNccemtfq0+FF04xrArz1k7CHoMqxtKxK/CSKgYz9O
rnicfHe+ZhNYYhqVC24uDOH7KjKGK5HN497LguJzliKrSgfjxkIi8pgDuILBFnJZVR3KOnsm2d3f
szqr1uutMW7hlTw1xjpzLIKFkvXmIeBGbD3AV350cOHsEYUCO+qW9RZuACj7PPFJOMZfkFnrvYHX
Eu+bu7cIo9/7vP3WEK7Eu+8tNxFk0VtPWJgMKnmN/qp/4ZQROcLEjTLMf04rZekF0GoKVIx7G/jW
HrCJee3Nhu3tcdbiRfPs7uQLCPXQbJwWwjL3doPo3bumXYf7KBjCmsF4gdNeETmcpDd+xyoLjs7s
7stpvR0H736Oq+d5WG+s3B+rq3rC3OQEXvGx56b+fnXNhwwS5VUPLXifyADLkgU6c4Ize8LdNOyH
1ny2UIRcm1CwGWhZUO5dv8yPcuMyVqKr93ycvk58AzCfu8f+cq/r06HN+CvI/fVQSvzYksOnuxFL
1KF1MEjG5EWTaLHBBR7Nfzdn+zAMxE49BrHswZj3HWwha7mHfLfCc64oYS/0bVQ0XLwsDythaLBQ
1nbDH8l9EXbBYRLHmJyKL8444oLsfPMTWArv3p1rjASwa8vPM7QXOsGZ9wReBesn4DUPLuca9nNU
jwQd1He58Mz7FKTrl77tzevRDh5bI2tut5nbIZkcwBjdeYJ7/WCZrvvLXTP2Nuuqdbvd6HB+6aPB
uvHTGD4OvAJ4CYzp/cXagwdm+ZBDArou5/Q45OIEx+wfGU9+aGU29Kaho7LXrdm+bGlRgEVIU/cG
9L+9r2fOTKc2OZam4M6r7FcQEyBuSZkIEJB7riTeu51Sce/aMosP9riY1/CaH9w0sP0D7HGEadC4
rlBVRMahWpvLyupbkhBqAeWk2LuZV/9rRZXBwXnevqQpV95WX3VXCX7P+2mLXorUu/jDtqk8Oxz9
XNtlfeQOntoAvhuMlzOsmlT2AdH8Dm4O00zk3OIy+I5B0noJDDZxSNZJhOX2tD0YnHCiAUQ+y78n
8+wCurha5tXgHr65iJtkZxhXPm6Y5wS31JXfd/Lg5x2sHBl3vIsEc92amtV9vxZnhDXRA7ENZ4Mp
nEj0FniJgTgbDQ1ZIjOIMaYDC4T4V8trbqu8u2WAGecYy851JBOgx1ww+As6rborUQe4LRQtjH6U
c9RuP5sKYVTei/wTAi4bNeEcf7GMYP6UmY73patG48GsUT7u53EIgm9cjo8/DOC7HVSdqn2KuvFf
hGvGCfYdWsmVV4nCdTzGBki6lTdKiLncPrKo2K6HMmm2AxJgJADckv2YnI799OSRx2ZgQDFLHECr
U3zjYHwl0nTKMc819lWwde0hCboKYnv3OMwY8fKBqD3hDDE6k27hzTi1F4AGD75xpBjfmkObfkYS
MNTHyXCmdT+gwLvP5imQexEMX7seHagAJH6cyhk5Xd77Kxc53vB9RP+wr4JhQ5bhuE+BuIhJBgyI
ERcHB/AmOMpgFOP+AEFjgQ7Z92CdboOp8W+2vI7vuTgB+Wx1R3zACd7q1nlEYlEeBNeNd0ZgcuVg
N1fCBSa9X8v4kXNHAoo2Z5xnUD4i4Up1+cX1rSdPBtTw9pvkemefL1184zYSnFfQPU1JYX02eaXo
+krcVuAoaqdxm2fYTdt48NuuFgc/s+WXYgq4aWtN0w/bcruFx7zeOi7an4X4h5s22zC5Gk7+Pc4T
rzxwkF4hOBO/wGr4H+uOG9OhSH8Kk6s6VHVW/WVcK/PUTEH8ZbrckLf4ew8FEzKciTqR2Y41TbFP
0nHA9pHCvcgKazobI37qMSqhU8nBF3dA3Z9waFl3MWpBbKYyeZZts56NrHRuLtccKIKdxboKbExo
AOi4ZQL2d86GaXt0zI2Nh3CPTGgxyMQCAv110xcyI8UCUcdeco/b7kuz6Phk1QItdmBx6VE2VX9C
TQiuimCm8cOM6fGpzqb+3pdT9YxZarwaXBG/IEttWCCghx+uSQVab7n9X+pjbpECBIkvcUmb6rmm
G5OKOSgr6t3csHk2NgcDh5MYB4TrV2nUwtL3VnGYa+dhBpS7wzLNrDYXz04fzUQVRB9aNNwW5qWu
uLH5krKug1UjRn4h/89bkrbPEQuxPVqy6nGNM95cKQ29TExT2ckNNZI2UGHOcaidNt9nduuibO9R
0byzyb3sq15b4iqbOaymA5CBVcAsQfm7A5JAz9vgcICJ2wCc13nW29mZys4uS/C3J6xyjnxhWEWO
PRZOjl8BXGjsYiRCj983Gnw9+2bFYYEJLLlpApxQsr7Ra1o5CWg2IAKx76RnU66mvSuFACfOFYVe
8+pRAJ+zomCOsc/p0tS7bQg+jQsibq1nV88CLCIbEm4Yl3OTuy8DupN9ZeG/0WtcGT0NQEFoRzGO
kB4/kL2ifq0iRyvXXtrqWUCCcW3eLMs6M23A3ZI5Ktxi8l/0nl05rmMxsKLaNrcz93D/WnYLgqR7
Z6hfmvijqHhw5SzAdghDMRturNHTpY+s0bGsu2nxjCypf9J7euXALii80YfWOZwlkacfSOjy9klZ
Op/1WldOBDjrssvVlf058ev0tisb/4GLX/+do69X5xy6R6nUJJ56Q5ptfwaw63z3RFAcEDc0N4j2
xhtuHvP3DjYuw/C196DUrTenbjRAZjjDHAHu2FwWgmXdvCz+Gn8cHA72L7iSWOfSR9rqaQE8rAZO
Z++HTNLXsG72RhrrHC7RtPIZIMWS63yyUc/miKdM+D7AKXey9arYVKo4y2cf1rvlhzlqhNr6ZLWZ
zrkVz63M+V7tgOaHixzCLx8BnhFZ4syV5mMrBZwS6TxtScVjC0JE1pxDsWKNuhutEjCVGnaqqHAb
VvCh4WKe6vt9TR6xXtNK7VYiWIzZRHpELumtDd6Ma1+dAzE6XCncdIxiYIk8tVcuHLlYuyDONDtE
qVrDtyUamI2mx+oTNjGYqeX4zirk0qmvFKqpFKqZeVNSJ+iMYMWIPTtCYzeQmKY1UKxAOcYrbJF6
Xe4aYQpBa4e309qlCK91XqYVKKVJ1pDnSPQRodXY8y6FlRE5maf1Oq1AqcxpClJk744R1sb8bJCC
GeexzspSWoFSmnacRXDTeZ2tX1+ZjntHFNhXvS5RCtMbewgrPk/dc6ZoDS9E8Gn2h1KUkzUSxICW
KzTNkgMBhF1IivQeWilKDvTIt4ioHHtwPkwdCGk56K3BrECpSssc85EoSyNc4vZhgeVVNN4vvcdW
qjK2xYDmejBCt/HjfemOX11kV3ptK1XpBi0ZbVCgQpiI/m6bl0eUjc9abftqTaI+Leae4Sel/DiW
3raLJznovUtfqUmPDSI84YUB2LKjxcgLNlRvBPpKRXoRKDE7C/DYTGjM1pW9xuhM27VeryhFmZei
bcd0ZqDUy61HfKSHTk6vaaUo+5zjWMMxo3CQFfpEfDOB/c5y9/XZm5387zsvvmB2j5qO2ZtgBtYP
xtK8s1J8q2WlKOd8jscumoxwzbDyXL7Cjm9r3WNKy1eqspx6pu1eBqHTrs9W52w7TmUaze5W6rKN
HfA1ZdaSnDEaO2sUz5bhJYe/v8vLO/vzc2n5SmEGeI5hyG3dOd/qlzRzCzR328fgklz99x94o9+l
Up19x6FAwyXyOQeCgeYRuGrisb7Sa10pT7exWJk4XnNOkwSDc2XtwFxqvlWpFKibztY2YdI5Z/54
MUR1wHuKWe+jKdX69N1FrGLjyV0kkJx1+ncOTIh3XuullVdeq1RKFCQmntsyac8k5Izf3OBy5g4D
/dbOiYIgIoYbx7+/gDfGj7y89v+7Tm4gcDQO25+zROLJisjLmqsB78+TRy5Ur/kjSu1GE5RioJnN
uefe/dHZpDwRt4R1dXPfWZFexstr/aUWcJMbcEjd5hw5DtZ0W3hkQsdOFmbNZn1E3A7rJ3D966Ui
eV1z7Cp1nZI2Iomqu3wTxRNpxLC1jO7H31/LW1WnlHUqIbFy1l+dbVuA+mg9bmRzR+h9zT2lpmXm
GmKDzBFCWAjI9IJmnq253irYU0q64XCJrXYcn6siSR4aUjM/bhbRklod4yk1bRNZgSR+mzjsyJ4g
r3ydRzDYem0rJR1zR1MKO+vPyM0eicF6nDxwIHptKwWNBwZaOAS/M/5gAD0Y6sxs+6bXtlLDQ4fr
ts3K/mzG44/ItB+totBsWqncEfBACyytP/ewJO4du225+LHG278/+BuTj6dUbd1PgZsQVHyu/Imz
eFDX9VVqAjojYxjL0t9/5I1S8pQyrSFOgJGvOPXk+o5kZOdk4a7Ta1spU0Qf9mCv7Xo2LXkkn+Xr
6I0/tZp2lRo1+KK481D64dIbaJ1H6x7HsnnQa1ypUbdtE8+a0gSU7EpUDA46UhL1hoyrVOhQciM+
zdGM0GR8zLfomxywPeg9t1KhKDYlLiojCDv8CzvL7j+4vuZZjOUqJTqk24g4qQzChIgouBUVN95B
ITQfXSlSFgtZP3TVcN48/97013sE5096vaIUKYnfmCqFUZ9lzdzirGInOOnUmxRd+/cFQjtFMPLa
APe3G3yNHRFz+R+313pPrtQmEGiWaN5WnUXUPqaclWbJe6X5xgrKVUqz5m3mFtkfZ/CS/2Jkj/GF
el/Hofdua6l5Xmo5SpXC3Ha9iz6L6yBuPjLkfnJ0tKR+0nKUKq0sbx66IcrOXjUNt8h09uCbqndW
TJdx98qKyVHKNIPOFa9Bk51z+Dg3qQH8Fbh8/87M/lbrSqESmZVwd59kZzuR8rqGxrf/75xQa9g4
SqWWde0nVT2kZ0QCT+RBJjvf3O702lbqtHFdcN22mZ6XLb0BtPZjM9pZbw5wlEIty6boMKumZ7tK
PqBJ++UCtdZsW6lTUky4FCP7CC7iKB8CELBfHXKvNN+nUqjo2UvDdOgVLzM+muX8EwzBpPnkSqXK
HvylSOv0XLckivQYL/G5po7eOFctST3pfmT0mcm58M3PsMVfxqLX0pxKS/Ukjd4gPR+8yzlfWwJd
4vTWaaNYb+JVPUkmcX6wuTbW0Qb5pv6CcMargxetUa66kqLBsbPK5cnBK9Z730XtRVx1rvnoSn3i
kiazx5+iMBindN8FfnC1EBuj2bpSoRiS69Uoe87dsuCb7Y8kqpaPet2iFCi68K2os5pzoNS7aUX3
JAs0IHptKwU6Td46NX3qhwbuJDiJQ3yoO7BFeq0rBeo4aZlbay05HoMJT9RIM3nPek0r9dmMZCtF
SNfCvETUW8SI4tJcs8dVTxKaAWi8ixGFdWX0t+Tp3BhroXcNC2bm97VL41QQ9HvoKA6xJd+WbPV+
LR6nzHpv1FY+oXVjWs2cZE5Ixo5/3Y2OdTXmwS+tXlfNSVHSZ8Y8LCLkTvZZrs1paya9FbrqTrK3
jVs2MDBh3AXNDhV6Rgyj3lMrtTn2hGVEdj6HRuFUVxPaS2zy5bVe40p1kp8ZmbUfzzjP/ZPhXD5E
Qu80z1aKsw1AN08wH4j+MINzhyS4vS7igfB6vUdXynMFe1XnBOaE6Zbn3M2k6H2HXm8yt5UCxSNu
FhvmKnC4FzWg2P4NVlNvGKqCJOzxhDkW9hAatX21JASyyhz/tFavqIKkNpvEZAprCOdyuN1IoQD5
81GvaaU2XWQwxJUsQ3gJN99ZG4JjJEpPeo17v88rifCdpQuKIYwr4FRl8CVICNLQa1v5dqb9NCyR
DLC3Z4hEba+4nhKhudRS1UjwRMYtR80eDsJ5zkfCoqdSb1JRfUkEpHQNAZHw3DInIEfYx0qwDgRs
anQLhF+lW0jUncqsgaTeC3tbHyNvKeBrDdFSBpq/oExdRZ0HY0dUyrFKp2E8dQFa12OTxbZOlfIX
KLMXypRVQPITR+leGJxtcCqado7emcAu/fDHdo7WlQkswEIgsnjajvEI2fpOGHAxkyggJddu7HQ6
6L0FZRoDRDrWrhsjEfWd+sXrquUz+MburNe6Mo9Jq0OB6pnrcVw4KjkYXAuf4KqDjtdp/w/xR5Ml
xOQhojjmnTGSg4RlKtl1RpNrjaA/9B+gQ4SYSEnAsAg5KyEcF8h6gUngWu/5lTmNdNiZu0RQAvBF
JDQwUUlUuTU4L7321WmNPB8Sr/3laG6ke7ZzOtwHUxzofAI9K1AqGA5ZB2AvsY6iLHEVla3sDhgw
uDrXe3qlfk1sYqz2uuU4wGtMdw4cr0OayLXWbF+p31gawwb/yjxaZdZj/il7CGEEsfU69yb0j1LB
juj9CNzkdiyQ4FyVfg+pClXO/EGve5TS7UleNq2yno8AEK1He87r6ADpT/qaxaUWbwFOfLSJGXSL
aPxekY90u+Wu+VHr6VWNiD/3jWAfMh/JWIDeVqc8t++Xg5ZYzrNUmQi3bF3A7mY+uhvZVeTuWeZH
0qSXf/UeX6ncohVOB7V6ORblXBygRWFdGvlNLZULj69U7uR6Q+P0Yj5Gmx9/Ylk1rlc5V8XvXUdf
auiPrwusJ2VsEiTtka7gXz7uyU9wienemzHlaXQOjSsjEzsWGMHU7UNyLxdcfAWema3/pNe4Miwt
f8ozrvPqcLEDPJMXr4bdxZoLWFXn67j9xuo7q8MoAME6FgfLMW+0HlzV+WZ+MnSuldYoFQnFHr/b
nC3rtawMRuAUkMMHWu49cOVlvDSHWArNxpWRGLi20w4A5SAzR+U9uXngmcFOg5vXe3jlKzIGuLim
za5C21uj9pDZTr/erI21ac0E8BqVaR6AOQYscxvCaiuYDUaBjw1its7Tm+ocD71rmKFbNaG5Re5+
y/IPRhz8/Hvblx74s0bNQCkjYwZuz8E1bbvCP0aDED8uByAgr2bsoH//jTfmAVUJvfm9ibVeVOHQ
J6dpJP3FN3UWf9JSl8coKXqmMbcKC4FtHfhl5BA+4hq13kSgLpBBoIrCwBEYTg1SKSDlS/XLYsWm
84Hi8ZXet7aRhXBEBrFbTPWL0QDpm4zSfmd1/1a/K7OYKNs+SKy4hATWP+Vu+3N02s86r9RUFdFb
WwC8azIif9ZvVW/+cByptSM0VTn0Bt7bKHJaHmYSLghGqlZzp/fQyhSGimd0OiJWw8nswEA65j6L
O71jPUI0f9/dZ56MZ2Ljh5DQreoH1zXbM2eUT3pPrsxfPimgLrvbKkx9YiVjsX7yNlfr6soMLqPn
/7Rc3uDHKYGSVdishOiUfbHcIhnQYrsxMSpjsCEfMk+duQutzmvgFk5zvZ3TunfXL1pdo67xohIG
Z99tXejHuLNJ9jTdq5UQmZ96zfu/984KA6Gf47kJCZw7E69THZYy01Ojm6oWGKDl6ssMbiCZaQ/2
YpzTKNPZF0hTXdv5pVuOhIOw9pqyp2Dqbly305pWTF8ZjG5Rb2h7cqbxzIDFms9PpWf8o9fdymBM
8P62Fdnm4eQYKDs3TMR9qyemIEPg93e5YSRODBG3Yd6K5QNQ5W2/Zk38ztLrMou88iVV1cDSxVXv
D0YDwNUM6gP5EP63Ok2WBHinHIEqAyjISsJL9npdpXw7th6nbdqWbWgslrOPyByB2oAtpTv8vf3/
7gxe+4OU0u2yyTedqO/I3JGj/L5ZLVkc/hBVX1CO+eNzSW7OhciTxbK6IRk0BZwTd2bzMpvS7o6O
rAlQSi2jbzg6kRkEZTI+1t3Q5BmrC0tcokayogdEMhlPEQHYRTh25tPSd4CH52iV5Sk1BjHeTFWy
7mISa+0LlATE8d//wMuYeuXvUzXKoy0vwWB2EyYXIv9ifOmW987W/+MHvda2Mm34EcBa/MptWLVA
JS5pIab/1TVStj9+PXTBIfPW/rmu13y+a8aqLa67qB9J4ax7obXqMlVFVR/niyBTqA7zqLvmyvCf
qOj1vtGu8q2L68Sfes9qwy3vD35AzAHJOH9/KZdJ5LWOU77RGRkXUedvbQiBfQyuBh8GyGHYwLKz
nTF8PRUuqXa/TwVmXVtNn4s29DfnQFSaPMDzCN6pnLcGljJBtoZNxGput+FqNuNHAjgueZdxr/de
Ve217VkVIOehDUeCa56q8gIMN8b889/7/61nV+ZITxJTLAImd7FG9Q6k0pVnQInRa9z+vdcJq3DS
YWTctEigdiLyj4U09MakVKfDyVg3Yh7odFBS5AZN4EcBYOttwaQyF5qeOyakMrXcr7j9zo7dO2nU
73T5G0Ne1VUT/FlO0RS1YbQV7t7kUuhOpjK5EeUSvTMi/7sbe6WsVHm1XRSOaRPXFBplUH7Pq/4X
2T/VLVN8Cks+Xr7C54lOhhHVh2Ux112fl+PtGJj9tdWOyYdSTMlhAGHj7JZM9ndkOflHMmYu6RH8
1zsd8cbYc5VJswoaYfUNdUNM+K+uKCboO8tyozX2VAm4Rw4oGS0yD2F3ftgEuZvuhLlLr3FlOill
YGSzpCYlSQJJvMK0Cr7oNa1MJtwNlFuyFl3ouMHV6OUngnl/6jV9eQ//t/KXpImQPUpGkF377T0D
L7gd+3J4Z8y98TY9dSbZrJqbPWZy6FIPpnyMXENr02+qAvActjBUmKANg9Z6kmPinQ2ZrZ/0OkWZ
R0AtLLhoYk7QxIWzvvrVfinyJ73GlWkkGhOwqDmHaEFFHKCfEHI6+hTR31uXr387VfF34pLKacRx
F5oj16hG6U4P2WpWx951i2PpiPqFldX4jmfvjVlL1T3HsQOw1+3YGBUQpuqxJGHRqHHRYNTR+1y4
yvhsJWBJQiOb0LGMI/vSm67b9LZHrjI4BWF/TWCyOErl5L6Qa2J8WLxm0JtrVPWz49ZJkhe85sgi
X6xOOfm+RML9/S2/UVeuMkCLLk+X2aBq00vQWTGvEpiY/49e48oA5ZjUSZOorNmuy59ODNh+gdSo
9+Sq7Hmu42g1yVgIvY400mglP5V8Ps39kKp7xlNrtATs1CFh3acNrgzQBbbrWv2i6p43syy4IedC
oN6SLyQl/9MXk95s5ijfjog1UQAytQi91hiOPflXiNs6vXGuap7jJgLLbBZ16AvnUDX+57wqXvS6
RKnOLanRbPg07SHWPqRF/KMmCvudqeyNQa5qntt5aCMSGNi8mPZwWLz4W7/Zmutzx/79uydqk8hx
otTCmoTqW9sxHv2onnVWip5QV3OBOfmG3zXTqRT+57iZU4IHO61tC40rKySkGQGxW25/aoX7r5jz
o1UVvzReJ01fPir/txioAbzOyZBOp7Ylwncnqqn4pyXYS0tERPvKMM+9NCFnT84nu7CLc4xS8QHi
pM6RFI0ri6QqI9N4jPr+5JM9tlXpz66IzB96HaOMc5kExPCMQXdCQfy5tNMPXe1vOsOc51Y/Qwi1
S9snLHYkvWjXs61o8/dM9Zcx8ceSn7aVUZ4MNUyk1q1PcWQNe5Gc7AvIk3sMa5e78zmFN3jtFqPm
X6J8laLKI3PdSfpT6TDzCosIZFLK0lu9d6B8lgIzKMm7W8cTCFBy1srOvJ0sEeu4Qz2hrpsE7M/a
Igb71HNudea7FN1Y0/Ke1/4ywF95D+quZjGdcTICazwNSLnIf5h9sZcCO9TO4sJgX0rb0HsH6okP
98r+XJZmf5ouAde1hR+NsLfqndXYqws+ekkpYM8rDWI1t+5kcof6KYXUiBStsq4Hf4Um9ff3fDFA
vdZXSh0btVGNaBHmE0RGa0+aGVgmuzIeZnvMDnkAPLGepSAgk5zVXRTHvWbPKTUOhtoccg/uibuQ
/bWtIGONRUupQMcpRd5Nk0227WQdjTgRJDeRVTvo+QNoXKnyuXASz3ZpvEgIcd2ieyLy9L4I6kLT
64THhpymA682d/5QwWtuNb9kqtGuWrdpqqU9nYINxdhOyNQ4tbl8D6r0xmBVl5prmnqxdLz2VEzJ
GO3avk7u40qKEyFq4sPfB+uraxRPqAvO3LBJz+Vk5ARj9RcovT15pe+tf/6TsbxSCeqCMyk7q3Li
vjsl1gxke2gdQtGNzPiekMNw5cR+cxvFeXc3r1m5H+KmvDY50bkSdVn+q/fnKfUuc5LHZt7SyS3r
HUr0717UftdrWinz3F6WoVr76QRm+cEPPmYyPuq1rBRy1m4knzoDq5gyf1xkSIq93hJDXZHOLlFq
VdDSHa7xYQ3kdycWB72HVmoY3GhU1HFHLZjpL0/W6Q7gxT96bSvf5WqK6p5ia08ArL/3ywfbGDRL
2FE+ykUxVyMxcNaRI0UWdMuVKAOdO2lPqPY7AjeXolrJMQtKSfRgM++h/n3W6hHVfpcH/ZY4EW3H
I2gaegdWPAmveo0rRbPFMhNWneansSIZr3RPqTC1wDR0ilI1grz4Bo2/eUzG9VPgGM9yfC956PJ4
r8w2QimbtPbmCk6XeYxFO94aGysHp2l86Neme2jxhjzpdY/yKRSkGNabjEh0JBU7yqPQsKNnvaaV
IuI+2susgdcaBdW/aIEOI1COnV7bShFlxrK63uybR/yI/5qSgOIu0oJQ8laVKjKixourmC6JqwZ2
t+0epLC9K60HV31ylCfj0ObB27J5TP22uCI2xNObtlSfXBdFddZGrnkkmPgcC+4L1kDnAM0Tqkcu
iIqg9NEBH/0l3fvC/R575nunpJcx/cpYVy1ydeeQVN07PLbod1FQ/0ADpwWK5LmVEs0FDL3UJ7HU
8/Onqmhe/LrSOcmhabVEZ9JD3I7HFpt1N6XBTde7evsfW6nKbhKGTNtLjyTf647ItMrTmw5Vg5xZ
VvZUWPSHTbi7P+yXMr3WG9lKSQqyNKGR2JeZJCexdNutzfrOyfZbA0SpSHutnKADan/ssguOKN+l
otDbx6q+uHhFSexgLT/15tTs/HLZDhuWTb2CVI1xmyO9ecwz+5jb8VNyiYKxNmy3Wh2uhnYliT0L
s0vtYzBGX7Mp+Orni94XWcV0j347L2K6VE0bhdWMTLwy9Ya2GtlV1knQTzPDJBrZzw0EAO+mSGr2
t1KSZPPla0w87KlLm/Q29itxGDPx3l74jWGoWuOKGOuFUVoUfDB+nYruamnGRfNlKh9Ln0SerM63
/BR0wt+J0vmnmRe9tZsqzM9S24PoXlrHdQLCO40321xqNq1UZpUtEUnQRnay+53ncDfRf9Ua3Koi
n1jRMogWGp6bngm2Jjfe11uXqIp81/fKyEcEdJzcSUDK65ZTgqxC76ugkrcXw84j1woyZNXZg5UV
P1qwO+8cxrwxAFX29uBsuUSQWJ0oIOIvTCfDFwgoYNB7m6o5szDnac7NvjiR/7LderEoD96ke6Sj
is6XOO8DlxubU5Y13zrR/ICdH+mVj6o658KzLMqlwnTVEoK22pNJhLWjt2ZTJedbW092JsvtWIrm
4JTRsxDJe8cKb71S5avZ+qXZrZ5RnQyRf422Loee5mpuY/9gcPe41et6tI/jsCyEMXWZtHcmtiKt
8WirmvNoSpmsrK44RYb7zViqe6LZ9Vb4tqo6XwrD7Cx0jKdMRM3d1vTLtUiD9fD36eWy/PtzyWmr
FG5u4IgXdYP6tDZN/X3OHfNjV4/pJ0wjQmvFbKvycx/DuuNvojpt8/qtyMoHO9XyWHi2asHsbJLx
rGWsTvBo0wenkeYdZoL3yO3/rQVf65zLWP2/iydyBLNlmYvqVKRjeZBL2V6L2lmv44IwItt1pn3c
1qRNWekwPINB225mxvD3Gc7FF64FYtSothkdyrGIbvIp8b4vHUccntUl1U2+VMO+MDIrukIXTiZN
2ntEsLta18J0jbJyFsloDAH9fuTy6bAaWDs7Qo+0ZhmMZr93zEr6nevMbnLyx22Xlc1NPrzHchaX
Nl7rdGUiyDZnHQKrrlHYMgWjsxLyYMT1KG8zS/bEQRnSR4uWtd15Xvr0ljBFo9mjD1v2hEI5V33u
cCroDplxsAvfynbjEvVPorDMUxRP6Q0RHeYhz4R3I63E+zK2vgwtkYl0lwZBd4islRdjXVY1lXCs
l3mMkmvXdruHzg6yqzLtlztZMHlHbfve/cXrc5/9h1EAYFTW9nSnV/7s5uCESEaz9pRlidwIC6qa
vmZZ4pgfWlAMO3sIpM7BozQd5VX13RwFpTCrcBplfbWC0yJSz9dZP9C48uhxZjWNm1+MJcbwj0zi
U9VKnb2ONNUzvNLNpmJZ1iYMkkTczGMMVMBvpM7OktYvt57/N2ukxuwFw4Kjz8oRHaWxcVe1jc4G
kLbl722vbT5DRZir0GgOheO45KUIraUDbSsHhE7t+73vITwyp+pHkfR36ap3IEvbyulDn3SOlQV4
VTKx7jie2XexpsBRPSBM0mnzDC4CwrGXL6692/roy9+/ja+WJQ+tTKE5QLvJqiaGCfPrrt1zaxPo
TKA0rUygUUNcaJOmRej7tNkMUbGfnW9/f+xXP+m0rVSlP9hssiuPMRIHSN9kNi6/upGDpHnY5qe/
/8ZbXaMUZ7BIVP2dLOCKDf/j7Eqa5MS57R96REiApi1k1mAXabendveGcA9mEmJGwK9/p75Vl1xZ
GaGNF16olBfdQVfnnqPPgaw/bMwOPmWmIG5rEINZyioV64vBCEYQ549Lbn3u81ja8c2xPMweEoCl
hGzeRdAMzcXwz9smuWJ2tzE4zgW46/u9u/SALz/OsRnSGnMCj7E4PDfvOGjdkWUDwQoQcHYKz5TJ
OKv7fvL7pG6DsNtH0mLwqLuMcrmL2xEykK0fSgJ2fz5H/4mJdA8oBjOK/mIKdt/wkyn9ZBRAI/9y
5WUMmiJoqvICVieSaDN9npvKL9q6PcLFcLaCALm/BMO+QHRVfJho4JfeXEm/al7rmI6IiBgK+I6u
RFaN47e3T+IV53Tps6YmFILtur9IvXxbdvmJjdVfXku7XcJolRA0HbvnmcN5TZTqMTrFbljk2Qd/
KfwEcXuEUd/Ypu1bPDVQ0qc8KqNPmEuu7yWf1Umy3J62nATpUAy35uL+F1Fe+5NOOmXrgXpOyO6i
h3n/vk8WUg1lm9fnRYnqfVtR/PWVQmYWVCk6GVvVfFIHAR6yE/3v9Si3T9zMSwp4+vKhoXl73+h6
/0LaeEY9Lz5F9ajTrumPdFKqeZohT5I0Tb+cxglarVU/1vejtfKu3vM/u6kN7sm+kcIvxbj68StB
9wUitu2Fcf6bVupvmlOf1iW+lBOIJIMufEDwKBSRuU1AKb0ko/FDEmJ1p1ZQfQVUIscZmyegk8kh
cMUY/aTPiEsYtiqwYZKi6S+8KB42PVXpzprm5OcdTizStSnCXDTmsu/0LHY88uVK+NGnEpeypOtW
ocJq0xfalnUSMPlRRdW/fht3SgZRUws6fNZeCjp850w97GHP/c6h28CEEnDbSAmngW7230XQ/hVa
6VcouA3MHfT9Ct1zfakpm+8acd6AZb/zMonbvqzETPN1EgWEA8PuMSSdfqKruoXquhLr3AYmF8Fq
te7aSx1Sfb/bXT8cmD7vD1GmjYgDKCIbltiV+emwErejGXSmKVcM0F3GNVzL8wK0YspailjkZy4n
wS+laHvSG4OQEN5HgsxJ0HdeAF1IwTh+te+Cz3mLq+BaVV+D2E6noTy8HnSxuFOK7zn0zEf46iUm
Y5SsNSmTivmRNROXReM4MLtGwrK5DJhhAqwg1ElMxG9+NneKcB6Db0m3gLl3wfC92uIwUbPx68cq
t6U5VUcQgR6zu5T1muNa/3TE/XbjsDyn11/SLlduS3PC9H8YloUB2wrE1k9kWqoU5LBDOow8fIzb
ZXrfFcarHMJfc5J8JZoFiu60Bctq9blsH2NOfApyrOzkwQbz0+ADmtvLbk0DXDq3CdnbT29/3edF
XjOSkwZpH5gdCFxQpOxg3VPqxGp5T5T+gx63xsz/l1Jf+xuO15qKVdF8xPgBsyTb2fLqH8NM9THQ
4NEP1pJ+OWzB3xdUznHSrKR5VqxHtm+XaPgY5wI76amt9pTm5fb3OlF9i4jq6tYcnwfkny4EKORL
RY9pADgc2VQXef9UGUhIpS2YD8ndGIfVQ497yn0pxugpFkH43ewVKCmHZn8IrC6zTgh+ApOI39OT
clufKiyqdh2C9nKInZ000eCOnvyatiCHfnmZmcmBt8MYeXiJlLpjeNxKd4U3v7dP1PNXfe1rO/EC
os08mLupgyzmWoKW2ppTDhVOv9XdJuYwhjxCrxFtBwrRjvkoFjyCet07uHLp7GK0udCMR2+KEisS
Xgwcctl+r0PK5ToxOVBrXJD2Eh0WUvfkZx4GfmMUyiU7wfvnMwIWXQE9AS4IaHqNBmx848b0HApe
+aAu3QmAGmPAO4NhvqIu06MMt9TskXy/6daLTwGGdyKENlBSjTveXNpZytM4t+9WIJhvHJlr+3d8
HNKKFcd8WQsidmkfJYSg02agEZx5ED5XFezfye5VFaEE7+r2MnA2fdW2+hgFs/nm5VDScdcGCnwt
ge78BeOtFFwq6lsxg5rAb3HHWy1GqzdjLHb+TMUnuictg49eS7v0IuUWr6PM2yBDF5wneKvMEyGn
v95e/Epyd+WpwsPYcKKmueh5M3Fa9A2543hg+dYN0HxaBN+ftiXSPlcAjgetlxEzB2lpGa5hc8n3
pU0HMn6ZtPAzkwt037sSiG2QtF+WvexSJD6Vzmz2jAzucCVG0A3fawvPikn02Sp0FDA6om+c+ytf
QTh20S16QGaEa+1Hd871+F5O5qGL5LkC9XnIS58SlCtXkXLvR8VIDg9oivw7CKaflJm9KKiwtlNd
tSB7tkckn9de/41J+VAo9uXtM3qltnLVKNcVM9AM1DZo7A1o7ZdRbx4JOCXuTbOo34tYNp/f/kPq
9QjtMqIYQQZBNqUvqmByTDTvBszQ7uZ+Poh9NPuwgext68ZE5qQBqcS03mI2/F9f4JXk4M7XKmZM
iXTfoover9lmd/JJzDH06NbC3M1zsCTgE1BpZSrIerMiSENTV1+4EdVTewS3Zk5fD/HSrQps3Mri
WGR9WZX8cypB/Vn0Jjh1ZptuDCm//i2lWxqsdWsDVbIKZA7tnhI8R+J7FgbdScnWBqzSvV+dIN06
odhovh1M1fCf42nFT0sqHd34Fa/XZnj1eRHH3j5s19Z4/gb/abKLvuMjRJvri+R2TIAdlols/F6S
QYfzcnG2VKtRC67JkMLjZzWw/Sya4OvbO3+dlIpLl/+sPrjdUJ3WFzpRmwKYAw6Kcl1B8QMFOFye
9fQwqkHXySEwbQQF4jELGrCCvv3nrxnOKRJCiPq0S1/VF8PCH3XR3Gsb3ojD15Z2SgQT7XLmPKov
Ol5+EztkeyFL64fpRhPt5TfRw1A3esA3MRO0AyKAULauudW3+19P/9cAIn+pEuy673nQ15duJxpy
w0POP08bGuNJLQ9zJNaw7m8tmilPcwsk4amK6rxPm4PMD7Q/4ns258G3Ym3gJxh6PoV5FL7bEdHR
ApllAgnY4a8xD4kPGIHj2fSlMQijVoAso7qAae5Ozh2Gc4rCqxKQ7nC7OCCJ1+9HAYaeSCQq3mUS
HN+9Dp873R7lnB1lxEuYeUn13n2Nl8Bz6ZdB5f963ANmXdHyAoKh4zTPQ/0ECQIvFAUM7oQbOdkh
EDoPslKZ6OO8sfkv3Yjm3sssbgFjofIAUYO9vvB1+SJrA4bbTcc3Lh5XvNItW9oiYmW7FtVlqNJq
wwMPY8Dt+m3cMbrYVWzrdq4viw338xaGK/CGxY1AeW3jrs3p2DdDjAdO1rb/7Hz5iXEUL0wCl26t
QvNoWySIAC9x0FOMyBcfZkK86kQpnJveYuNjq7q8gppX+4jB7zKpQ0/nFE70ZqEaj3rT1SUXfZEq
INHEYK3nSXHit4Cgz1YsqroA/vtjCus1iYpoPXsdFf78lf+TsHFTAgx4iHEPY/xzIduPnRo++S3t
GLxpTGh4vGFpbfpURZ08TZH0jCuOxSVgDTwseJApYP8wOXPfQ9/Ez+Du9THqWViDjTPIVjy6pzTI
oXzR97ufc3InY5aCNBtqJOxcz/SJwYu+1Ms6+yV7l60BPKpRzkDPcAEfz7nsT2ry4ifi0mVqaI4I
2bIcy0ssh/uhsw97bP/yOim/UDO0QwS9XVuCH34Xp5jPOx7b5eZX17rUDF07HC0B4PXSHOOUxFTo
FANMXjRcMIsTDuNj1H2o8TmX0pInG9cklZjx8CsLXZKvegQQoV7rIBvbKr+HxPl+WnCL8jO746CF
kGKGHlueNUX/EdwS79eBe55yl3mhPPBwA2gjfKgxyG0aDbugHz0PuRMRt+UIOd5Zy0vAwwdGu+Kh
31T54GcVxz9lXyDTY2TpIvZDn2tSyZSZ/RbX5JXs6VIvqKiFXqrF6pP9sKsfc/7Ta9duEwr68VUJ
jH51iYrtgfMlG6pbT5/XbkZuE6pfRUs5DVAeNlP8GwMDddKEqjgNXSPf25X/LBpjsiEv10uwLGu6
rIMXVoJLt0M1I9OV5V6Ul63jB/gGj/VcbMZvJFC6/YmdG7rtEy8uDEabyr1JmqXwizqxk1gDiq88
xBKgMFL1aRQc77aIFCe/r+14LjeFtkUQFxc5Vqc+XlLQCvmlJ5f+Sy1WbJZSLJ3zOqnN8UdUDjce
C64dfsdvyQBeyqDB2s3In1Q1/OwM0C9+JnHcdrG8bMC7XVzCoagSQ7b6waIq87sKuHDt2rbB1sQj
Vp/tmlDFzyZfdr+tu2jtpuG6CBdTXCCCRSB/FfB0mSHA7WUYF69NQcQythsMc4ztN8hlflVz6cUq
yKWL1y461Q6x1ijxOro+xLn5WsbCbxwYc+wvS1NJzWhbsuK0hNGDWIJ3tmp9UJXYt+OcHQok0NNI
pNVtLZKcHGFi5eIlpozVHe9khRk4NCmKiwh2lvY2QhFZjuyG7z///Fd6Ii5uG2oXDaBMKsjqgObJ
Wk0j+Gf0djqA5PRLgS58G3gOZRsaBtkMAcpkbQrwr1vPO55L6SCDTvFZ6+LSrcykR1R9nujgV0i6
sO1woXud61BlJQqZvV4fJFV+TurCtpuo6OvuIEEmMP1wMVQtD7OwsV/nyEVutxjctU25qyzYep2C
3kichnz/6hUBXE4HMVfx0O9LkIVyOufV9n4Ut8aGnjsKrxxGF7Hdhg0w270Nsq0YzF08dfaxzqP5
ceUz+45OVX3n9RNcmB1I1ltMTo0KWIriBMKRHcA07kcdI11k+F5ZIQ9c8zLodi3vagiuPtiuPnvt
3AWHy0LJNuhRZOd7S87zgHmC1QS3pj7/d/xe+wDhyyC5HKKo9AJXRYO3PhFCunfNXvPUNuuPzY4I
PyTcMowxVYnNl48iHj9og4HAXQF916niU2k5v9/2dk3XoSVJ1R2fu4jpdBgYuV90+btedPGZVcMD
nccPUw1EHcGwZsLEWj5R6DamRMhvfrZy6gO77QXeUY48K/GDwm2Yk4kPX/zWduoDHoahlDSQ2V6F
w6nMy4+Qu/VjTUFQefkVjlqbalt23KTi9klugAsbHE+/yOOC0jszQAkEE2RZ3ounOZYfB3P4RQaX
tmI2QRm0vFaZHiM7JXoDiVIK/pfWb3JYujBtpWw9liFVGabd5tQu6k9Al/yCvQvSjugy0kWsMosL
UvDTvFYgx6AmEDcq+CuJ1sVp0zHGY6FFTG6aYkxz4NQeLFvqM3iUDr/g4LJYhOUWVuPMVTZykunB
GHCbtZ6XBBetvbPq2Fe95Bmwc7xNgCUAUm1TfRH7NSd+4bJQPaA/+aayY+YDMPja3JnASC8CBOkO
D4gwX0DfGKisWLZPY0C+7zHz27iLBwdvH2Ik5lKzPNxPrTmTvvTMU89YiP+2Uw9ML0V9B4eK4zuG
t+gL9LVvPdD+71i8EuxdyHYETrlmrWt8URBanLZqkXdTeExpm289SITK5oQcqX/gqYiEiR55/mhF
H5wHofR9rZEv15bdage+LprBpQvnzjkVCygw80z0ZHrXy8aA6grNtqQ6SAGtXR0PuMsU47fRjnmb
UkCb14TZFUjFkPLqHd7rqlMTiWFJFlrv79rimO+en2CrhJRVc08b8Ku/Hftf92ThgmRxSaZLOQ4y
g4SuOefhHD0dZuNfIEIkvNKLcGkAQDupK24jmVVF/HcR9j+GgXtpRXDhatDldYuBn7FF6iq7OCXd
yJJ14161vnCH9KftAJ5gamRWdOFXNoV9upD+j7ft/nyd+vW8YjbkpTcArjxjykiKTI4TP5f6uGfx
ON24B72+OMS2Xi6+ASAcFYtUGYmD92pa7inTn3z2LV2wP0q2QMQC1eZwhF/NOEPxZR39KO2kC/Yv
QVo0HnpSWbTEn5rePrZwVr99O/XTCmK0Me5mhMxcfszb8MeqQr9o7NKX8Dqcooli6Snc39W5/BnU
wmtp4cL8t7lkgNTCdSJmmpSJGYMbQAj7mES4OP+yArntqqXMFLfNKV+WR7YNjVf6Fi6sP47yduvQ
Rs82WZiENO0BrKHwOoTCBWIr6CpGZO9lRo98uc+B8z+NLP78tllev7eBFvOl88QrSGbxBC1x3+Tr
vW1rksSgPD9peyDC1FTduNe+jgEULvYKAzkhaB8WiWp+QSvBQsauBGEA7U+ck+aBqNWAfB2qDm//
rNdjgnCBWFughmNvepENPflTmfoDp9SrA4inkZcWk4AyhmUwiszgwTFhfPlwsOaj37afv9J/qgZg
hjHECDmXbGTb534qfkCS1qvUAS2Js7QoZ17UIfLS1OV/LLysvoLhxUszkgsXkcXDWB1bg43LPV9P
wN//PjBBvaKZcAFZR72GfZ5j8WY4ZPKkYoDJ3ra3xI9/JS+5iGwbxWVYQpM2G+oofh/Vcf2uquv1
PoKcZqKjobpr6BLcGVL0N/ztih+44IMmn8tN2kFklWHoY4IovGqLn2KLMoGXG7DErF/e/mnXPMBJ
AbpSEvfQRWR737BLH0wUDD/CD6UmXLRX9Dx2W/JVZIcQ0WkbngfKtsAvD7hgr6MZFkC4ao4Om9an
YtHTeVpvjTJdsYuL5am7chy56HkGIMWT3pp7M+b/eJncRfKwqgRFm2h5FslKnY5afeyelZn9FndC
Q7NMwxEvnKGzgGiNG2L5Gfib4saDzJWnPczkvwwPjCxhODcdjouKSZeYkk2/l4pFFwX2wI4O+xlE
iPMZzrIkw7bO71Fs+YGrhQv2WSSZNqCrWRbroDjNJmru4lD7EcUJF5KzrF1Y7IdgGd3zCEmfxB8O
0kW3rhRXEqgrqKjDcoT8q+CZGkv2JHdenzCuixtLPpLttwNPRX71onDFFUuSHyHD9SvjNJ4+MT5t
6cZ0fyNBX/ELF7JYFZS0dR3zjJVKnkeMkGzE7zIsfoEsgm96X4+ZZasZ3xV99E+xxF+83MJFLGpS
FQOdQ5aRaV/OLNyjx4nZ/uS3uut0OPILqfdnk29L2sVtfGJQ3fVb3HG5NYj40LQxrGJtk6CzFzxG
rTg8V3/+zv8pJYrR9ONKcVoE7SCb22z0Hg3ov/22Hr1cvFqrOAxqhWAUQJO4CzO8+nlxRXDhCvIs
6tBFUyLQTbwhSX8sd2NbekZRF9E1DnPZr93BsmIKyCnXOWYAoM7seVycYpoNW7dXfIPNbfVTrNym
fbETv8VdQFeXNwStmxZnUZt6SskMlCjPY+bFXcWFC+vSaM4iOGrYfd0/EfTvkjmOPetDF9i1m3Xs
aGNYVpEgf5zH/p8DI6B+ty8X11UcDC9PgMtnat6nx3yV3V01YsTI66y7uC4RNtUc5mGIuzT9E7xz
T9twi0/32dNfKT9/AXVNM++pPMIsbprwN7MR89iP+fhQbE3tF9Z/UdUBkc1AQGCFd7k+SNtaJJB2
5363LBfbFZMGjCltEGcRZUNSsO6O1dGtqevnQPWacZwCNhoP0LDaAYtXdk7UHr7j5vC7Z7myOkGI
vkvAyuezTkDgAFWHBDq6fi0S4UK7gL/KKQaEWVZKcd+1OgUi1W/jLrprYQxHhncsA/vQv2Nd/9GE
7MbN5Iq9XXBXXhY0GjV2HTXyw7HV9yu9pfN+bWknjc5HXpq+rMIs0h07bXbok6EL/HAEwgVv6by0
oo77MAN13R+0Ck4TiX96+b6L3Qo3w9hQgatoUSAqAZ2DSboiPvwiuquVA8GrAwjgLs5man5XTOOU
+3IYCxe+1S8NYyuutxmeA7akqYsiqQCr8/N8l22Tybm3LFjjDMPAfQKm57+Orf3uZ3Qnix6DKMZJ
2TjrWvEzHMlPObCvXku76K2x6qSqVk6zfoTaZ1KSWH+DQtvq12P8BT9Axm4tyBBmU9GxJO7I+0bN
fu7pYsPGUPIRdVGIDEpO3DQk1WXph5kTLjSsm21F8sJEGcv1PzGeXLSfXqb4BRi2Th2NoY+WkSP+
SMf5vaLKs1J0cWHhauu8GCzNwMFuz2LV6OsWMvfL+y40zAwKzNbxSLNG6zTe269gSL/xoHwlHrq4
sA6AgyaiA5aO2b+qKD+1XXznd8LDl5W5CfHQB3B+mHFwI6SIhv/2i2fn00WDyXFcq8juIRj0Z3Ju
O3m3qtJ3ccfrg1YV9dAUUVYa8zU62gL0R/PvXkZx0WB9NPIAYo+4pkybTraRf+zRhvYLhS4ebO82
OSqpw0x03PwVNaT8XNDyX7+dO83mY9Bir0EWn43Bvj1Ayva3bt48Xy1cOFieg+i4WCnN9iHY76Jp
CE7S+s2fCBcQFkd7NNSYaM/m3nxZxQDGo9mLfo4LF0pV9lWLHstMsxXafmkB0s3koIBm+NnccaHi
yNt67nGpBbP2z62w8KAu9uviuUyb66xaftQhyaq6ZfciaCE5KzHh5rdzx4eKqaiKkvYkaw9zmnX4
FMT1X15Lu8CmkoHuPDSaIBoeWcnkt7W1XkMcwoU1WTDnDxvLj6zZQA+cYlI2/jqDKP3L2zu/csly
oU3tHEM73BKSLXYuwZxfQ1MgGUDU/mdRDuZGt+UKw4Fw8U0Ayq7aHAXJorZieRpHvf6kIeyUNEen
U3ksfbLFZrcJLt40BMUCaDm3AGH0CIr9b9aX5fntn/t6bsHL+ssEQNqmV0PcHpkE7+q9DPgfwyLX
+7cXv2bL5///T1OpO+IyWlS+Z309bEM6jQu4/KmhEmwkuTSbXxJzAVf9Bt3tiagjM7vZ7vfB8rT1
LrtdrJXp87mfJpy3drc/FRAoadyUNzLN843mlUurC7Uyq1K72OiRCQUYP6Rg9B/lUoTnnbTs3TJ2
NfNzdRdyRWCPogrFgS4Z2/8QFRtTqkJ66zng+ZL92u9wIkl/rEMl6+rIVKTWMwZY6n+rQfK/A6D4
HrmwJT47GcZztx70xBnYaGJBA1CjHXXkdwhcbFYRjuW0agSzI/7nWeQgGUnl2VtwUcQF3eYOjyck
o1vH0haU+FHVjDc2/j9u41eM59J12oCKHsO6R7ZPpHg4NAgwNlaxp7ncu1Ney+qe9RgMtFtr0jw+
aKJVbdKGduArq1ST8Cnv8MQfTmUixyA677vGW2q5gpIqLvf9vu4JRIByM7ZeF1G8Mr90a7u2XTjp
Zsu2aFrOk8K79kF2vzId5DkvV++rnj9PoWN1U5QJXubXOxFL67n3Z0/8T0giwdjmZNPbM4oG85y7
TkpZ+KVr7oK5dAgY8nRIm9kGL1NG24RulWe32AXxAXGrmmlHHAoo+Jjz+qHDP37hwcXkqf2Yy0p1
R7bG+5+DrjTwpOzj20ng9QwDNYyXFjcxl7ag5shAMPZj/Xg09d9+C0cvF54xbDLKY0JgNu0AAlGO
dnSygPrT66iA+f3l+pocGhPd5ZHFYSvfS9v3aTwutwi8r5nF6Vcu+Wr6Pu+PjMdzmIDEz5z3sLuF
VLi2uhOQm3kIu2HA6iRkecLLgSQra7wqMDCXvTRMgDmAvdR8z4a5YF/qie4f+TT5SSJyF1gIpfW4
DQO5Z6bs9FnvmEdV8ew3M8ddaGFQ67gzdFgzqHr8FdKxPnUV9WOp5C70qmhqwOiGDXMT7Vqnk4V2
EnCLxY1E8Rxef80T3MVeoaKJQlPOW0Z5I+62XEf6pCoinnTD6h9MhOO7TRRAEqh59vxFLg4rl5Ht
17hasq1EsBlGzHqT3atjAuakl8cIzQzIo07FkgGrsDzmEaV3DIPCfoWti7uKYqt5Xg1zFo4UjJuV
EPcUb9SeqztpxPZ0B3yDT1lj4gc9fwY83gt4BWKAl1aZIhXORxdP2dTk/0C5vAJDoFeUx1T0y6Xj
dhNrjptZZthxBxq5MZkt+ekTjDG8+HLtYD0wbRLOE1C170Wz9QnAV7dGi58z/ysH34Vd7WasGUb0
pkz143jH+n0+A/ARPUTgOX8HLfbwhyjWW1Prr0dO7hJj6pXiUlzih0SHpAlr1frbNk31n35mcuKy
VnO/HXM0YiZnOR6Bb18h5tn6gZWA+H75EXbeFZjDascMhOn/2pxkDPPSXht3cVCRaejUiXjIMC3z
jQXbn5UK/JIVd4FQc7MqiBXhyJtp6rI65P3pOez4uarLxdixIMqDYB0z1WFWjRGSqK3a/VzKxUGZ
ulzGDYNPGWJZ/V4cgJLooPfid+fcRTpFUxNsxWxBGFcf9WknCwYhtvk3vy/qeCzAct2hQCGf9c18
F5BWJ+Dx9Js9Q8/t5UkUuOrzaeVDttUieJhq1d7vevL0URdEFQW0yHlYDRlk2D9jCCFtt+3H21a5
0pkBd/LLnW8Yc8KnHIYsCif+kG/iYbArUkeX5lH3MaDsPCrxBy9s+U7PRf0+NgA/7Vt76x3hSpZ3
gVV7uaHlY7chk1TvPUZadHw/DTL825Tl9gSC2oImVkf2RzWUtd9RcAFX4OmO90OqPjN0mp66buzP
xsTjl7dNeiWiupirBXZrJErdjADFfVqD+fde+90BOHfyMLFLTSc999lkvm1ocCTdZKyfb7skcaJj
0OgwcZeBB/U00hmTEbf6PtdM8vz//7mF7lDwA59FA5NY+fmO4h8/Uzs+PfZC7rW2WBcDPyDbb5I4
iP2GVbmLtOqjKVCMb32GMDfcCbCVniMa56nf1p37UMO6/H/FebaInCZ90SYjZkw9F3ecugHH2qID
2mU2bQwRybQbz+Tl4qyAVZhRn0RdNpbEPPFhXJ/Czm/OlrsgqzYcplJWrM2mij4e6/y13dYbLegr
R9CFWEF7uq2hgmCymss/MYZWJIOtPnl9Sxdh1UCcG2iQvctiGX5Zg+2pZqjB/dZ26uMOqFYCIVOd
BTGvddL2dfEEIoHKLxS6GCu1LTHRIdeZ3JYhraCJlW5k90yLLryqlN2em1CZLFb5j6DKj2SZJz/f
d9FVYR2WVSkjjbMy0fMRBdOpodVHP6s73tnlc4yhx2erj+QBV5RvI9RH3176+cO9Ut274Koqiito
IO06w6QD/97JgJ3YgXeCKc+51wM6dxFW4PfZozzvEMnj4MsoIMcRqcDvvuZCrAIRhfXGD53F2ypP
gRgLQEQhw/u2ca54qYuyIi1faEELk0mz7qloh3cH+OlvuNIVy7skWWwu+WaCrs9A5TD9NsehPYlc
Du91DtT+2/u/9iccb30mocdMYdVl4QF3Oqa5TvnQledqI4cXZJG7oKu+WA8r5xo+xbts3ecHSNvc
6Lhcs370Mk2XHTlwQ27abAuh0b13a36ut2i7YZtrq4cvV6+beevzbeqzFmTETZ8rKKPZb352d/xV
VhE4hIKuzUrSHo+FZfKp77f8NLbjrUeRK7fy2MmpFiQgZGV5m9GgJ58Da3WVRI2d3le1BN44qPl5
L0N+I0pcMZb7Ej7V/TQOIJTLdrN/4NVf0+EHv+Su5CRYGaCnt/VtNh7smwq636Im8suxLn6MjEUI
bJrssklM+jyPT8cQ+jG6cxfgFWild/SlUXd0nUjaen1HofrmdzRdgNdckXVQNmqzuSvBABGsTVIM
XvKhIBB3anYpCCi6QAWTMfpzl0AbrhX3bB67GK9mXPsptFWfNXuO9pYKm8dpWW/JfD7v8JVU5WK8
5lBEUxUMOpsBgZHv4pCVdQrUpDVQOWHFv5r1fhwZ3MV8jQCqrXtvNEhwyb2Y18/9mn99OzZccSWX
CMxOMmyizpqsaZsf6KZ97wNQAL299pV472K+OguAdN+hCClVqYdUc2iKNlOB8cgarJh+SdFlAmsX
3eSUokbbJrumUh+XOcpvMSNdsY4L/kIlgjGYPdQZjWKVUr60516O/IZ9rgRNF/0VVwFT7Twhn6th
eG9tDqlE0bXy+TW+XlMaiv5+bzW9EYCufA6XHoxNHbHHsBq8vdEOogc2BEwOQ4xUe8lv4k7oOHNc
MKoxo4oUGTSJDKFdEbLCj5eAu6CwbsqnZcmxuO3i+Kmly/3A61s8Mdds83wA/nMHN3ZS2wzdx6wB
m8tZlcM/0L6t3jVhqG987GtHySkfWiWi1k60zXRo0ymH+kC8tV/edrRrazvFw6zsXgXtpLOVF/+W
Qf91CoYbBdWVM+pit5YhmI5it202MDt/4oBZ/j5g2rOA/i8bk64azIXE0g9LzF0419qu+YiHc3wG
VtF7vv0/Z9/aHDeOZPtXJvrz5SxAgg/c2JkPZFWpJFKW3LbbbX9hePwgwQf4BEnw199T3tm9Nlrl
2kC02xGyJBAFIhOZiZPnDOLAc1bauQoTzbVEcg9QcIerqKavwp3OFCzRdoekieFagq3qd903qFiX
8rCV3lNQz/Jo9X7pZdf+sDs32aBrrsbEm9CNDjzow2MNthW7ar6JmFICgiQuV82jv1WvPOQsMR/n
T3YzN3a9KhktAWJpHrstuO+moIwLXljmQyZgSsidhF3e148rg1YcWR/aWdll/iZESmlVITSh1aMc
SlCaDd0W02k+2S2KESw7LmeqDtfqEZI+bQK0j5MUdLdLQU3oE8px26x2Kh5Hmf9RI0/cm/nG0Fd8
gYl8cuZc9BPaEx+DeSOoRos+v2f9OD+spKPPhePQr23e1B+sVslEQnEwMEmIoYnHLlL87EK1JEE9
M79hr1ccvgmgKaeiCfx6F48KSncfVz2Pp8Kl+mEuHXnDdV7xyiaOxs8rXYhtFo9S5GjPgVps0gyU
HeyW5/LUH3zCnDcRmG0LjO7r+6XbyuM2BJNdgmVyF0FAfuunNijQ07E89b4659NuJ/YTmEgaGmxz
zhqveKyAeEyaIvBiRzA7AHZgChXX6JyVS6iLx5WrP+uyPY1h+cZuxQ2zDVWjQhfIP2C7/Xf5NL5q
PfmnzdC+CbzNWdHPkWgw9BqdVdO9dxvns93QBrBiDHbIfxdD8SjUBH4etiOFC+zgef5f4HneNvR5
5zhZ2EyHtZ3uF9q/t5u3EUu6zkpQQ8PQOXXfuXvQx5UDSTS7wY0DdcBZvQSVKB4dlOyOGwDJoFyA
/K/d6IZp4n5ZdcLlTuYT+SzY9pgrK6V4CNgb52kh0R1WbK6TRaIPn2bdhU+Fyq0OPd+EQ7lqLdq5
L4tH1XnLU1Sy9ThASdWq7uqbeCjthCvVnV8AD0Uv3ecCPLGE3ogzXj6afBMOVQrYT+th6kIJp4y5
w4YnHzzOEnT/7nyncKN9oNy5ldm+fC/rm0goQC+XiKrVyerBEX6yOZ04dEUwf4uaOTih2CZPuh+c
ZGd+aeWSwfr4s7+nDmTrRCicTO+q++ZEznxAQpFbdR/6JkCKbgsttknhA9H+01QWzyFIzqyswVAE
/D9l3vktqINxlgTfQK/fHYTruzcOwWvvwbBj5k0IRaRTPMoIRExt0Pennc71Q9PgNqjxOBS+0db/
gLtauwIz4Ic/v4YgV1AGnScnkxt2cVRN6I/t7Zp6fRM3VTK+YPeitka3/giKzud+LG7Ebpf5/bVa
5ZuwqZzPXgUcIs/Uot+1a/Vqr7RVnIMWlJ+XpFxW4Ui0LDyyXIdxv+r3c+5bbh7jzCWrBrWcxJnL
iH7wwuBby0c7OKNvAqRcF7LeAdinMiWn+0bnbexSSuxOGBMipRi4kP1izbO6bu+biX3Q6F+1MigT
ITWVoTcvhedkwEx+of3a37l0tmMK8U2AFOTk2mHcN57NpP1WUuCFR9TT7A5GEyDFGuxtNx9xBPSg
ZYia5WNIlN1dsP8XfBTvBzGukme60h8gNPN66dc/7VbcOHXZPIt8I36eiR00obu3fNKjX9xwvd/v
ZF8wTRMe1Qw+CwocJBnIduSjpuF8WuZIvSoqRdSDQBJxN6BlPs5lmN+Fhe88w8XJew1pSmhDjmr9
k/K5eHYpRIxiEBqxZN5mHsX9Us9fGNpg3oadV3+ugp0VsVvWwWtVybCIZRugjlNwT30TwAf+6REG
bJMz1A2Qjqt7bIqoSeaIqE9l1O8nXDCgKXht26eypFDd3ap5hTArAuG4d/is4hJb5rEL2J5ox3WT
oIgk+JQassasLHE5v45hCuBF9WGLnBL0nNHin6CMXGdF6zR3Dsh074N17TGllduB5kAb+LNv6lkJ
XQjPyzOoDol4ryZc5dspO/omOEz7E3D6I88zHyIu3Rp0sXLhRH695V6+XfBN5FcfyrJWl4n36Hn/
NiLZu4cs6VcRtsWrwu3m868fc+VYMMFe09aP/sCCPKMDucuj5s2KkP7GR7g29iVW+yFDFUED+hsI
tGc5wb2O0+ijzwY70RjfxHo1bRTsgEzkWaC8TOT+O/AT2gWqJtQrX1CfafgUZQ2N8thz3jiU3mq9
e7ns4JtKiVEXdgTGw7O8Rgv87Onirp0UTeS02wkc+4HhrIJ2mVQ7lHk2B5OMA6YfK+jfWr5T9+d3
uu4A59ZOEGUoytzTvaJJt9DK7ngwCbbcBTjosN6jbPYXfbhIXyVD3Q1Hu61uhBJFJ2anBF97Nkz5
F9HRz1B6/f3XQ1/JPkzYl7/PIKgic56VC2sPonCXY+hBX7uKIN3DpbPf7yDPv/GwK2ZlwsAalGU2
sKXn2dZXLopw8tlvQ6tSsG/iwNBczsZSwOvomU/JwLdjsYZ2kEHfBIItPpsi6U+YeE6aU0/6V8WU
27Ht+SbTFlpTXAgx4+0uMmKgIoiqox+00eHXL/jaml/+/QdX5rdbANYAREXTFOSJQ4cq5rvb2xmV
CQSb+hCyj6HPM9bj2g8aIEu8s+qd3dQNiy0qKi7y1zwLpIIMC/kiWG7nKH3jcFXlNta6xaqAzfgc
DecuHOyyFRMG1hdQj3N2yjMIPT2ixRaEHv742mpBTPxX6IxSsfUy6wAN1iSvkzBy7FoAfBMAFtV0
l0O186yD7kzZO1vMoGlgt09M/Be2XeHlkvFs6/gr2arxUJJK2G1xE/8ltDeBU6AIs03IO1l5S1JF
paXpmzRbU1SVTS2KIBObSL02v482y7DfRHxtpQi6wC+DzFuLMZZ0vXNH/tFuqxhHaU9LCmWDKsjq
6Y+Zyae6W+ycuMmw1YJHm4SVCLJGwNq5G9wTJp/tZm2YZQvPRCPdQxxxdjJn+ejV+xu7kY0jdMtp
Kwm9rLUTkIw6lXPeRpTbrEY3AVJNC+2yUbdBhlqeD2KAdUvqiN4IdL9fWL+QZZkQKdU2G6QeAH0D
WTHMXUtFkq0KinvIuCB89/kX7oRlrKPNT4nfBp9gy+1ZT/A9ZT54Ii5qsh4Db/ZxzeiguaDAgfa0
9W5JcUfd5ImuBmrnWE1giAca82DljZ9tNL5s6snq4tE3ESBBoTq/ajAuCYIVPCYdiWV1I429ckSa
KLHcnZDguV4IO6xT9Fp6sRuGdurlvokSW3vJ/ZLqIEO543NA2g8K1mi364wSooRUeUBd7mdakvUg
yLiePH+/VaC8tipG4FCXVTfRovCzYWFv/LqvYoB+7OpAJips4xRiPcDJZKLlCeLLz3zb7QoeJirM
UZDQ9h3mZxzJM2hoFlRr6sjykDRxYZwXiMwmkFqATu/rEoHTjXl2Wr++CQfbmxp84wtAfoL1Dghz
hg6sETdRHlcawnwTENa43tg1C3bLBYQULxchijCAbFFMcb4lsoi85yJ3x7ckh2Bqks98FDF0rfid
1POa0HnQdtvWhFrl07AQh+fuRSjulbP3GTqrrDr6fRNoJQTKC6NWLJtKL2v7LqN5YTm0YQ6R0CqQ
feRlZAHWzYHgszdXt+B0V2zNZPaCTxNESc/NeqEOXtDc0X2xy0xdI4iee7+fAI50M1ykHoVfpuXm
3xj6SkXgL1hmJnChwLHSQddLyKTqb97kD4e9dhu7xNfENA+ukM3MHDdDIH2/0+nB2tpMdFhXrRUB
SZabzS3WJCCv+4bbbRUTCkYRCPBt0TTzolzFoSNSuhd27s0EghFf9H1PqYZ7G6oDL1UYg8FG2t3U
mVAwx+tdtCOVJOs394seB9yLiBsTv7JZTCCYq0KmQ7XvmSi5Tvv2ssnnpYoXziyjMBMN5jfbXqre
3bMuGNqY5/mHvuK38ugrVU2TPmscRymKaNhxe9YvbyUrqtfNOpQf/E0UZzZUo2VWYELDdhQfGff1
hssA/gb9lcCKznaBjgkNy90WeMjVX7NoafTZKbouCVVo1wcCzaqfKw2E4xKDdhide+Fhjqbh1AjC
7HamiQ2bQ73XxTJhVVS7xs7MnwaU826E71f2pokO2xtVjzuSyEzA2SQtlc15ElFxt5S1e8NXXvHw
JiQMvfuKRxKdz0UHLAuIvZKxc29l19fmbwBOHOI0bq/JmoU6hOo27dsMrCriaclZbxd/m4iwvKwH
iHBMa+aVw3CeHNBYV6hkH6wiWZNbCeQyHSiysToe4Ahx47ofvFDZxZomIGxougpSX82GppUKpAY8
jEfINt3YOddeq3G6Vq4aRsj2bBnxu+XkQQHnjrToW7ZbFjMdJpxGfR0tWRDJwyjGp1VON9zxtYkb
xroMHs/7Vi2ZdPRz1JRR4hZqstrszMSEoVw3zawnY9bMzkHJz9CFsbpUZyZlm8v8YGn2bcoYp1D7
lN1xXWq7C2RmQsKWgc2bq50xY05XJKyIXjtVaSd1y0wNziFkbVSRbspK/q4mrULaU9uu98Uv/FDj
dfhC0MCAsRXrPohi+h3drVaWyUyOrKbu66Epqwm4DkfEoPMcvLmxMh5mIsLK1kP5yy8mZJhAR5Qu
SZxgiKwODGYiwvQm22JcLhMvlz3pu/whmD33aGOY2Gs/L/hWd+AFgapPBpGxx5qEnzSv3tgNbRjm
PoAudUO7XZaD3iWuvPlZcLvzn5nYLzUoHKNRO2aqJV/zJXhLmtUK8sxMjBcqx2O9zhg6n5pXub4j
82SVLjIT36X8vOw5ZKKzkqri0PSCJtBsuHVZ/bIfZCbEq4Go8tBDSjWbcAv26EkanC4lfDtHaJJg
oUjXNX7h9Jnm21tX0seyr99a7RMTzcVIBYmNruizQAf7qWnJF2cP7ZpZmInm2vd+qCt0AWZzsf3L
BTBFzTeDrWsrbhyZYc653LXosi1cH4OxT/S6WRW9mQnnqvyyBu/+JjMFicOUB3y5J7S1I4Bkpvhf
D7yHYsAsZQhtRYLuwwPbINRn9TpNRJfXCEFdFOozCWbkY886dQyjgT7bjR797K/ytYFCw+YOmdb8
3vczbwluhCgv3x8zE9ElF+ZWuMOQGc9rZz4OSwdkz0RU9zmEsO1rupTROVybvbezKBPkFdY8CEs6
Y51YQI55qHhST+Mnu2UyzlHXb8HjG4RNFo7O50GGbRwNeWt3Zpggrxx9o3R3eJsVY/eOQqBYcGoV
zDFTXTMoyD6IuWszJ1TeWU3+ocl3bhX5MxPj5WvB3Xye22zygUmeHTQJRwQVQ7slN05S+Meo71TV
Zn5L+kO3jOi+BD2/5ejGYbpsfdmCU1tmexF+ajud5Qpsgb+e+ffi3F+vZZiJcwL+KOJoQpUZVked
g7wvZTzIUR8Ua9tXYPYSJ3+g+/O4hupxriZ9bGlH733pVPB94Qw9MNG0h4sz5PHKmnxKQMU4pHml
Fnr0R6C+3KHVWG2wUScNQzjQVcXyCMVZO7g/GGx/9gtEQbBpELBeT4dfFkbvBqWtag3MZMsq3bDS
FOpt2TTkcddDXNNXzK4Mz0wIVcv2baAV6kiNm0OBa3jKa0t9cmZiqIQXLR58mU6Xrj030MH9Vq5d
+eXXm+bK4WeCqPher4ui1Z46YvnSTvywutwOi8FM9JRi+YAqdb2nJfFAO0UncFqhO8lOcpKZd5zd
VkdbJPIgBQjhFXCUa1x11R92y2LEBKTbAMDW7Z6CoH5INnRd3k0hs6OFYyY4K1hzJ+L5rNNQbW6a
s7aKweihrAAfOHUMG2rnKOpb3083Jfd76lUiacSu7eICE59V8RyX1kUdpo6/vA1R1IlLnjt27tHE
Y4UQJ+pLvwhAdeL58YpIMq4K3453DoqMPy/M3OJGcgiUToEnH07rVNanNbfTbUXa//Pgow+StSmk
Xrr64YdCihOberuGaGYCsiqi4Mr92ks70LRq/k7mnd1ZarJy4RogCgIZuanHYfthOXoJysp2iZKJ
xVq8CQEGBANTp1JprqCxTULLpgBmsnJVMsgl0nU3ReesPkw8ZIfKsyvRMRONFUUh78phctN9oGOy
dagw5CDFvXFQX/G5JiIrkujjpku+pR0rmz9bN1qnc7mTkthVGkx4hoN+MHBsNF4aluhti0TcktoO
iMxMaEIZdg5ygR3LHvRjTFcwIV6INK28rglNgABcE2jZbylZly3uyik8jDig7JyLCVbbFhdKD5Dk
SmtaiBiUmQ9NdAu1euWVmli1YoWkyN44cOad6OO1n84DWd5ZrYoJVeOLZh54od108Ep2kg6aABaO
ooPd6IbfilavBnfevKXVrN2kduf73JnsUMjMxKpJsQe7KkI3DZJGe30cFKPlRjSxaq3yQn/PuZsW
GzuDLwtyme2t65drb9P72ZdzPYRRPQRB2ij+dp3zE1r6bhG3XRvbiCyWtg/rQq5hSkvvGR3Fb3wd
2h38phhk78lmrCTf0tEpmiIZK/dC8e9r6HHY7RUjsgiopnSExGUKmiPoifnvK9W8txra5JcijSwC
keMgQjkG4iRzF0DNMhB2qa7JLwUmTkDWoBCX+i6SoALXRs9i29TZbu7Gdql61/Nkh0iuc8YpDvvo
BHLm3+3GNrZL0YAt3ZmUm6ptSem8nvW+W3pbI9Mddj/QXC9uCkLR7eQwhSvMaCWWhUwTPcTnDSBY
ijXvNQAeXe5Vb6PQc+zW3AQPDTsHiXcgt7SZQ+8UIeQ91u3W2FmSCRqkk2hBLzTodC4pi3HPvsaS
oJfL6p2a0EFQKlYQgxVb2gZrBaiHO54lLgfsakYmmmlm4dysZeelhJSv1Lo86CW0nblRj+Ij6Vwd
OGvqL4Q/8FIv54BuzK5k715c5g+3Ru0ChSLoza1ptUOla67L5l3IRv9gt+qGlVLOelyCVR4OjOgQ
5OQIVTCrVg9mQpqmNRRMTK1Oqz4YYgd1nQTiR3ay6sxENSFrCYZJY+J8HNx7Hun2mIMpwtKQDJ/u
DT6vCoZFJ34t7qlQY5q3+y1KwsvGeKEkZYKawmUtvQYZHJxAMZ8oCb0vDQ/aN55W440PcAlUXnpE
9POuIfPYOKAUp+kYyuipiMR4aIIxOG5t5OAM8ezArcwEOvEBYuXDGtI07MoPLBye89yzi/BMlFPj
LM40SEYBhavJkxd5Mi7mILArfJlAp8VlSOvEZfQ1fE2408ZqJP+yMioT4TQKvwfB1bqlUC2t37VN
uT6toQee8V8Pf3mHL71bw2ZDrUgILPSatk6v3/QUojYxhJ37Y1O7zmH32vFZjAX6H9qybP/49TPD
F5/p/YX+YsNRBeIulXYN9e+0g9RVOM6JAOT2Hoq++nmmAyqhv37YlWjQxFbp2et0PTI4VH/5HT0A
n0Iu7M4wE1s1BOXq9xKnjFyjRHXTv4p+tzwHTGRVBVXwAapJC8oGTZks/YK7g8hOV4SZyCo/bAho
/IcldetA3UP6bTki1xzsYlgTWkUZ6xU4ZJZ0HkE6cbmIgiSbpSGboCqvCVEmAN4mbfzOiyOKv4rt
xr68slVMli3fzfvNGSgmTlfnsF2QLGPY2nE9MRNOVZEQaDCCXd8W4MFZnSVWZN1eW+1yE001bpDd
aCCfnCKBrc4idPJY6SG6ceN35QAw8VTb1KDJpW/WdAGn2tvZBdtc3FS4x6VzCS67ubKkOmIm3ZYz
OzpHJ+Sait39MPtznC+oa9utkRGNT0DL1VIGS7qIyY/BilIDRzv8aTe4ccj3nd8A9bsuOAIKCQFc
/ripzarK55nYqgW21NbroFIebs0R6iYdSpThF5uJeya8qlUdgASLWtOxYNPd1G8RODQgFWM3+uUI
+CHghCDBGoTesKZDUQQJ2Zc2JpE/Wo5+2a8/jN7lEE7HRdyS7mJQcT2B+73l3S0K9ZcjK8+UxFST
4l0DhvwUBVx2IvDIWcG66KyDvLY6QTwTagVsdLkuRTGlq+O9QjPAt5UGdoqengm1krSogqHGdnf7
aj76iugYXc5216yQTfh56eeWz/mc53PqMN29cnu5nOvZD29EnC97Ys8EW3FeEhxS+5rqse/izeVv
KuG/sdqSJiLqcmAH+Vwt6crIfdV+XAq7LhfPBERFrHYDn7hr2q26S/S8u/Huqc7KfXkmKAqklV5L
V6yJR5rlSPQsDgy9Z1alCs8ERdF6cZ2Bw/ESV1epVCXI8CEcZDn3i4n9YKir8mg4LTVGB/v4SezT
mAzRZJWOeyYsite83hwilnSI6DuQTL4Kd2K3D01QFLa4knWFNe/cVh4rmT9L4uiT3UY0TIhJAWYr
4s2pQBN9UpBRJoO8MfYV32XColpf1UBtcJVC2nBL2n5s7rZ5qg9irexqcp6JjfIZK0Uxizmt8L3T
hKrrnWh8u7DdM8FRspBkG/ZoTiPgWjLH2d/TRXY3IMVXVseku9oXDyltSLYUFdG6PoPmr3ldk6G6
nwo3uPWQKz7MhEmFqpOQg6Zz6lbzWVL2XoelVbQHIrGfzUnpljUXgY+0o6MXz6MzxjXRNwZ/OSNE
jf/nwQXImwm0g+EfhY/++nHhx3VTUG0FmvkNnV2ZuH1BkiFHu6+VIZgwKXRkuWCjXpZ07Ec3UQFp
jqTY7agCPBMp5a6+pqAKGdNKTNnmR89eJW+U067tI8OCBWt6l8woGwfSZffOOgD6rtz+MIBI6EaE
cO0RRtBKInSsNSEu7KLS3b52hFfHVcHq4lHyW2HUlXzcpIaKQIfVuTPyWD5U6rOqSnJUk9cdKqHp
fRFM3tnXpLEKlD3zetNReMfNXtSp3rsvshqqY0CQaH3fSf/xefu/xdfu+b8KF9M//xNff+56PULX
dDa+/OfbrsWf/7z8zv/8zM+/8c+7r92rT+3Xyfyhn34H4/77uYdP86efvjhKrLR+rb6O+vevk2rm
7+Njhpef/N9+829fv4/yVvdf//Hb505JtKv+/hVqp/K3f3/r/ss/fqOXlO4/fhz/39+8fIB//Hbu
ZFHj/785f0tKIfVffvXrp2nGKJT9nbEA//leBNK5Sx11/fpf3/H+DpQdBULc9cOIXvpoZTfO5T9+
c92/++AoRemWBJ7ruRf6h6lT//4WeNqg1spB+hBefu+3/57iTy/p/7+0v0nVPndCztM/fntxj6N1
5PLvP0QHpCjbtRwXkhb+lNT7A5dNguLTD+vx74f9bwa/uOcfBl/01MrBXUl6oTwL1PRHL8CiwK3a
AjB3o362hLMO63oiyM3KeHDinNw6AV/0wxjZcC4RAWGSKhVB6rQfGxdaM9sUV3t3p7dH13cSsXz9
9QpdVuIvJUA8yHAx0qODm+940Bg90jGDUm7864GvvVcjJ+6Uu7vCZSRVroMgnuGl8qSLrLjj0RfE
f36zF9QeXO5lgbZD0L8L+0+/nvb3S4UXFsSM451K5Jr0PU0p20/MKx540cVL65zWsDv79fKk6g1q
tlvibcXZcYfnELWzaOa4Ce6zjftPBc2PThOlETS8K0BEXfIQBMBxbGt/IzB90WXjsxt5ddf70QJy
NpJufvWnzkncVyW6sL9x1j5Qf7FJCvAUI86gUJQG3zxWmMqP3liBRPH46yW+sjPMJolC4hoXmrok
Dckfuq7jYDu1t4pVV+zGTAeKrdvmgGDSADAce+8Y7l1S0c9h+URG95x3Nz7CdzD0S7vEsPxi7tyw
a3aS+t7XYJvSoRGJM4mjbtY8hrjYXQOdJa8LDyDKfOiIfyqoetfW8qhrnhTRdFw1ORTOehjz/E7J
/uSE+xNqyuj6qw+A6J3awjkKBpXLfD1EEVQu83U8b4QnC5rtl945uVED6i3nbix44i3NoRz/2PT7
Xs0nNPynUK2Vuogdt078pXyliXxSTgd4+37q3Cap1fZq3WrMxI89/6Hr3FMz1EeKS7WwHu/geEB9
HNxPpEumen3lqI+Quj4E45fOJZC90keG9uc8/LJB3jnMq2S/QOfZ79WOgNS7xX51bZ8YPlCu6O+I
9oqkWr4Zxo+sAuuoc8M7vQzmxu42/F5VLSP0mGBDKJPELZjm2QwduHYNIfZXnTd9r+fpWDBwopeJ
cstTL/2jp6PDKsq03+rY9wDUbpy33lico1k91Fw+aJxlB6eoEq1uFesv7uylfWZ4UXCoD4iZsJ+X
pT+u7p81KIxG/RFEaUk3/rnvUVyz8MaafIffvfAwM+2CWW47dWaSgsfgva7oaYqeA2TrOfHinTv3
uvlKqxCm5T/NwdzGM6GHIghTT8yHvADx2VwkoG17XzQNmIg6CKhgw4/UTy/XtpGHPKXpz2HeJmCt
TBaxJ50bJVX1wL0hDtkHH3urBK83ndzE779RDDIuYCIJorgCwK6uVSLb7s7d9mQOIuTMb1b6B8Qx
c68ER/vbqP7a4cqhBXnJr/3UlaPRTBQBIlararH24DKIK7Il4ha58Pcr95dW2vTgFD2trUPxWgs/
AeNsoiT4EbdjCfxWTY+b4yR0xLkvE0I/Rvoc7nWiocfhgr51LHkc7O83NH9pkH26hGaVeC1R3FM0
OEp3tqJXQHescQAEXeUNYQDQPcLgc8Fwmt0SerhygJlZJheVynvp4mgpMwgHHB2WCO9LO5xpS21S
J0zeiPz6tagEh6pbOjs4sf9Y1k+e89VuXxi+v+7bBaz62Becx8Ny1v6NA/faqhj+rm96WfUU4wZw
I7lSQPRv8TDeR3N5ZuObX0/+ilM1WYaDRk6QOMZD1vy5C15Vw+egsrmpwJIbvqoL1mDvCk3ScjxI
7zzfRJZcfPIL1mI23gx8gMDRspEULHdJW413Mp+PgW4OkvDYh7BaKD6MUx+74zuBMg7Nk6pjABbO
h7AvEgFBYQqMHmSL43Wsz8siTnzyHwT4T30XWjq5d1r24c5pV3C40rgcg3uhniexvV7CV5BKjKf2
08Tk0dH3s5/0c38viiMn6Bt9D1aQGzHdFWdjduY4S7i1Og8RFI3OyRtOI7eCciGPM3xN0OtpFKK9
JCm/Vzrzulu31Ff2q9mU05d50zIa7Gk7zfG61ieylMcyeL3lEQgvrBrSMf3LRv4hhRvmfQcRew1X
Wd457v3IbhjCtdkbDkK1ooLFIQCoBSr1RbZX73f9TQMBUbdWtS3M3fAUjHWzL6p8T5vis6JpPsjk
11Z8bbeYrgLXr6vb4qQey+MCBfRbLUVXvIPZObNuJQ3D3N3TYOpPAV0PWpZPjpWww6Wi8POr9Hz0
uHlgwk5bXF/MoM/o+I31uDJvs2sGfIcgCKz5nnb5m2lyYpYjCl9vXb5c2Spm2wwB2QIb9Yhgn4PF
vn67keeSiaTCme2uX379Rq99AsNKwWnagpnn8ozxPLN3YT3FYraiGAKZkHGSi64ZIRMHS+3kYYCN
3srxr2xDs3GmxI0utGwwrvrUVAnaz369FteGvfz7DyYPuIEjBu7v6UrOpT7mVpolWAbDHDcOLNPY
YLozKKhW+ma6pdN+7eUZ5ui4EI1Rl4GL4mkhrylyMM8GXYY5G3lKozRwBSvWQvb3znIou9/t1tiw
RRcab051eXUcec1+9m9xxF15d2YXSNHuEE3sL/Mt78Lf0dVuNV2zAcTlyEOGAcPW4lF4yWIF0gbb
iWF29YAgcZwwblu83ryPw/rVbr6Gxc11j85JDofUhJ+2+rGsrIBEmPBlC/5gG2RbB1z/wIdG24EV
h9JKIQLjGjbXFOWeNwvbUxa8cfc3860E9orvZIbNlWLVMpyxEFX/GjKjr9XUohJWHMgY3W8ytPMY
lyL1j6tSzGUuqg5PKQl4cZ2HbrOSjcO6GPbXL2Cv3KeepHt5nPX9tt3IT67ZiWF/bSlq/PGwoRtc
QSYVtzMUs2tXOX2lBoZxNZIGlcyFXXxqNr15Ox0cr4a/WNsHyU65ZdJg3giBQoaqHez9absefHnW
t1pdrxROzF63qJRdNHRYh51/WsdvTDV3GnxXXj4d+PiWFcNJzM9Wtm721tR0hID9GO7Ik1FKUm+p
/NevB77Y9At5j9lW0w5rH849bJL0oAYg5M7VOAb8069Hv7IDTU7eus15QwrEepsbJLRhSfnRbmDD
GCuPeL0MsfTLeAzCc64sJ2yY4iyDQeZbhOA0jOLdfRK2EzZsUXtuQBHIwPf1z157r6zaXMFIZdxR
jJ5qq7DE+5MlWt3KuNS3Gv+u7AyzgWZkxeTxi/fgbIxDJLbKfZbFLW/6nbj0hY1ndtCQ0F2L6BKA
0erjpMvnkjdJqU56kTGl4ZH77zo6xAP4zApHxhoC4QX9vaF3mp08B8BQTc5C3AKbfUc9vzQb4yyF
TGLneCNm8/84+64ex3Wl218kQDm8UsnZ7hxehJkOyiRFKv/6b3nufThHp90GPEAP9mBmyzRFFotV
K8je8ROwEAExJqO26VqTeNgZLRj4nXMPC05y0wI+d0P/8zTpGQSZIcI+bZMqOzWcHW/q52NBLA7Z
sRdWxit8E6eLCwgsseSYFddgVpfWxOKkBaS1yGFijezW0PymKiNXfciVa3qW/+gwP72Fxa6uHNsQ
UujjVheopYA/3DVpRO3Oz9h7IvNA8cCq0JWNPnVbqJST2ioCbuTBACevljvE0vWIafmBUSWoCpuU
jrppp5tUjzGzi9gw25oEcBhbOFMblITWYCPeuBgWwWGcnaZCsoKoM/kaW1PnSjS78LqW1B1zZons
Sjw31zYja4hpT0TNrgm9/NuqP7yupSYx5Nkmap9j2iArkhdVBA0ZFUTBs667o8/xWBjfXvGiAuBT
9H+p82jqsTXgNVE7oM1nNZjb3oQz6AtceEMJ8JhdlzHX7aCY4RNUGWsuny3l/vcNd97JPw12kYUL
tZCeHEDw4mpKyvxODpzUWuubmnHbW1xSgNDu6RppqBM0ARiETL+nmxwOIQy4iBWVZfEsV+m0VdHb
w8Xkxqv1kvkza6xMJ46q3YA+iXJWMLFv0p3HkBeBIq/4qI0FZntiW6v06U1GIXjuIkIYmjUL0WkI
QI6NzuLgu9WNhbT/IdtAeVYzGzZtbTQ9Belefl93F1KgJc/G601F2pU1bWcZ6Kf0GqTqwmOXDBuw
cqtJc81pO9DAOtz82HPP+z+ufl5Rtn0J5N22f5zz/i+v5Mfv03AhFC1pNVCMT1sBHgcStlWhwPMw
DxOjuu3isOTVdAWHCP0wTlsFDo01EbclmUtCTT8hNWYUj4VKFgq4zY2jXZ7QSZueSdXT1thZ98VN
Stmmt6TQDKqSc2FiQdDsZDnOe6XQa026f6omP8TOJWlG2Mb/33WJZL7Wv3k4mq3Wb1gS2fNamSeS
yvROLQRRhEUsZhIYpoWZ+yUT6reMh2XyoCg8YmzruXdYuP6EBof+WIoXOM7iH/dEFjChYZTkc7Me
izGkxccglDVMq1dusrK6+3bY2O6Ke+ukcFuCSmNYaZx4wvSnxiCqHdatJPOsQilFEC/TfCV7Eurr
76v30m5bHP3gHdTC7Ydpazq+tP1EBL8/9188/GlmFyc/qIJ5M6VnoDBwNbbzkGapX2pqVA+viXKn
5p9V9aXUD83wYvXvKdKf3z/35+/jLgk/2Qh3Ptrgpu0qIaUrc7qFRQ2k3yJ8lPmgwpBLQcXhT89W
022nibsUUXa8sUwT6/zYb4ttuv5KevRzSuAu5ZNx4mlTdX6rSfFiI5mr5nvb/kiG25r7uMz8dzA1
6jmF6AuGzZJnwyb5Nev4n+td7pLUY5ucQnBgHtHahkWGmuDHIGZxb9G3vr6WjF9aIosT3KtaAxk4
ioBaH6c9uepM+PNBADDof09K46iyF+b5XdaxraoEaieQxb7WXLo06sVGLSe3q+0So2YAcLD1wNe/
b5h/FYv/3ajuklKcVByYshbCYwzmsKlxp0+bdDCDZHpUs6cMYKzZHAJo2ESQhj/lmkYU7aB5oKJk
GSlks7IysbLMaUPRuDTSMmx4F6jMudMUK1AU3FI4YfSr4yuRP8JTLKCa9Ac0gOYUXPhy9H//Gtq/
s+uH77HENJq91rvQOkExWtrBnA5hx+EPiZ7z0HwWCfxLUV9KUwPt4drPVDesrYbMYxaU47qvXOgt
OmuwNYkUB/hJA5JGA9fsIsWuViUOdnD2dXUGmCcFSs0MDEC3uE7htQhcvOkzhoBdVqGnPY3mp6EX
wNy8Olx5MLU+svT6yMq/avvsdHooR0ay1CK2YkcGFSHtczKZHzzfZZkCRIsdteyUZS9VEblms9f6
ORhH4MOsNQVVtJ/v+gqDbBlhXkGEpRHXfTJ4HYjxT1V1fq++VVT3pQpXQqHiTil8ZTLJ6EjfheRA
Wj/N1slhup+UTmyVBaFuEgxVOKtPyeT6dWqGpWodbPcZ5j0l8wg0cANv8kJniJXE9bNCPbmF7Y+2
EgpdI6z+Vm0rzIp3oy1P0uh8o5G3xdyllupsJilrrHOXxfDRIeuv+cH/S3x/WCpLGAeaym7lDMi1
OX9k7s79ZDuREjf38zni2iot18k1KsuFoLCEdeRWmgFRiJtkUm36LiEyi+3mamfyQrxcYjt6OAwz
oPNQ41Q0Yos/DtKM6bsydrx6rNja69aJcddCbslzPmT6wPiwqeSDUkY1dAubzPF7W/hW0xDP3OPS
tHKr5kHtulWmofTgZL7LOUnce5Gy50xEVVX5trSjWtd8HYhqxQtrXsbAoA2A13WhThuA04bA1DdZ
8Zw7dzSNWydW4M/1+ya/EAOXMA+ox4zJpKhYEGpJEgVd8LvbHry4QicV7CIGBfMIg7V8Oon+8ffn
Xnj7Szj0nNla3pwLK67cFWIzFitlvEIs/7lED9G//z5tAA9vLGiA4j5TmoAKfjZp69NWIzQroh4R
e7KbzeBeYwJdSCiWcObkrMM2JNO4LZOTJR9FuTdtSdr+ype59PhFPuFqOZ97hjMoyUcilDzk07v0
ch8SRFeWzoWdsoQ2y65XYbOOw1mlW5PC78hdJ3KDpWuXV77DhcW5JDzqtFVAc8EBjaua0UXVEP6+
hi49d5FWaFVeGSXHc0srGrOobq+cmJeeu0goBkPvwIFFxdMu16Pqp9aVS+Cld7lI/CnnQqMihd4Q
3NkcQQGfrn1pnjrU0a68zAtrfwm1FUrXQ44RQx+a56p5N5UD7BSIoUr0eVKiTmfA8bXE4sI0LXGs
zC47hRYoUY0t6HudGwNodlvUWdIcoTLBqJnJaetOfppvi2vdxgtrfQk91crKmLJzVzBv5V4bpjVj
ud90Gman2qiKGfy+MP+ZRP50jC52rQ2j9b7SEd0cA8Y44KkYO89p/Fk9zaz1p4rF3PvbTicFWHo3
XxnmSFR5tPqBDM1MChf66FOUCI1AkD0YlDwWueePfH7kzRM123jOC+LSr7LeKzBeVHIRNQJGMG70
+/gvVHndJcp1tEdquAI7i7av1SRJM8ILucMdu+5Dmv0t6hJpjg4Z8RYYsTueHCv7znH/gmoJtnHj
FzVQx3MZ6GWznVFXUzwv6IuoTUuc8nda+VxPQe1ci8AXjpIlF3McFVd4LRqOZhkMbdDHRnGL5RM8
Pc4b+T8qY26mFUp3PqRS8bcbu6AQN8lJ4smLBQJXTFvNmvMCcT8oOynX7FO0CxBwd6kMPrdq1s0e
LrgCzRJdMLjn3pfDe60dBUWdbErfU3QEKv5+ZxHRWYFjbir+rKXvRjOBkVD4DYodILvHpp776fQ9
TFibxSs86nywBgBTe4N6bFBVoWziAqokplKQwel9vbXC3jGhFaqRMQWxZJy+EmVXiW1W7NT6XuN7
q95yulfnfWVt2+mrFStuRpryZpcP+XxSpMyjqn2UKtDnIMTvXS29d4SLlS60l9Iscb/bCPttGo5p
WQSW+96KnbCDtH+hFYw0kswLZy7Dev522nuzFaTN9rM9kMzEBcUE4t3yGzjKGTDtygy5z1oVULhH
Z3rM+UkfHpvhfu66oEtPKn2Y6a5J1qpyKOkqrXe8OU7NQ2FubWMz526QzSlUl7cgmhJvOJZ6iurx
U2luufEp4Vtha5t8SuK86ANXflbtEKqmc3Qb+TKB9JTZLxDo8KVyh6Gb3efve/ZCNF5iQvvUGBqm
IlEDsaRoD7ly4x5YHLImPChrNuK5gw4yyn6+For/9ZR/iJFLTGgDMkiWZiMerCYR2qJE6bwgS+7S
WiGZ9VRpgVG+Fi9vSWSBq++8KdZHUs5kdqGl92LnX9ZY30OC4M5SVlZfrjLnQStEZOF2ylIQ7G4D
RrlLcGmitgOsgoDCgM0ZsZytmr79/sLO9bEfvv8SW9rMuVEUYMZs58pCrz3Imrgfn4xx06vBiPj+
+6dcWBZLjClMqMtOyBb5e4P+eYD7yW3PXSTZrk2p6fAzUqDcFU5Q9VeOzgt1Z3eJKS0r6Jr/A9j0
YKdCFzf0nD9ZH+k4UqhSBp12P6YfhvPRTBueo2sju2Bgm5pOkRArZwRfVna+Y6A52SdEm/+K6YCS
RuWOpG1UsJoCkx4UeTBsMIjCVs+ImlRhrn/rXrGi9Zfi8nVH6YGLhFTaBiIgfuLOUQpJ3pk/SXGs
krDt9k56tIyDZUWeZd34phZHgmcrk1YnuNM3zX2p7RwUMG57Veel8R+nWNGPWmmmWMGaHtofXX4l
Sbi0shbFQsOyDaU+1yBUKEVk9muCytVtA16EnMmtuNIpCZolH0qqHUZHXAG9XsgUlqBX2o2pOsgJ
iA+XnZVhMezHfuyvzPM/ScmfdvQiv89oZqiZZeIqqDREZM7WhMKoX6k6qlJtlBpfLhqYCR2lb0Fh
oy4rpCvQ7c2b4tByHUez8u7Q/MtT1Nti9xI0OwO6XoPkMEGxtv00XjLD/LzpDS1hs+mQlFDfH2Yg
14mTBPq1VO7CmlrCZlNXz7kh8NwO6WwWZF+3DXeRx0EHcp6KEvgY3X4R6uZGULK7BM0yo7YbhWG4
tU1GN+qu9j7OK+aHlbREzfZqAeuIDgNuE8AqnJl49pNbG4TTXen0JO2/6YSLRRsUjeKb2R0KmX4B
Vxx3vKfuR1ZYoPVO4PvqR1aAhVK98ql/GECjbKskwCmT1GD0afHoakRt2UoC9Na/zvphZqe0iatq
1Wnx3OO23h4H+Wqk6pWS+qX3u4gZhV6pRgMDtK35bvBNM9wWipYwXTmNxZzPmC6lPKZ9rMor++fC
dXEJ0s16o9BazUAf3zxC8aUkJUN9JCvQ1nEzpJc37qZF3EgHyOqCjIewpNOgd9pIOo83LfwlapfJ
2VK5c95PI+y8AufGLtcStauwJJ2Zi+dq6q57Ha7xHS7M9xK0OxpGl85OD3S7eLTthlCGHulTl4ZM
Ptw2IYtIYDCd25DLRG2wrfedRAm2u5LOXThblmhdq5k0z9Ixdtt4a+hMdGMHX68rR8uFfbNE7BoW
NV15fvhshd0USfXKcy8NerEfdW6mbZMjB7WKN9v7rtBOEU4W3jbXi2M8T5g1DjoWSQM2duKb1wZ9
aTIW5TlHRd7sMKAe2sgcV5THtw13sQtHb6pUu8NwneRPqu3M9LZezRKtOytCQIS6Q8yrUIgLu+a2
8S6xuu48ohKkwqZL0QJdEusmEX3TXYJ0JwfETgOma9skTk43maHgoYt9l3eWUGcbD+13Irwm+HFh
ISzxtINnenNl/r+Rouzz+zL4V/f+4exdgmkTSXEH0MYRjlDcL0oXCJPa/jtonc9Mualq6dNk29pa
VFQGjFcUktfoftIUXcQThxgSkTaLGW4YxZ0CsBql+4Y+1/y1MtPVQNMgt+YAzgQfAMuFDUQinArS
C0nnW62c/crQNxKSB1b+5OanAowTsbb6g6GjhHJkeh933PId8VL1zbo2UJ4u3oAQ8ak6G+syswB/
tSvNV0GN8UfVIUrK10lZr3smN1kGdYlx4nvZHgadbtw2bpP7cURBZZulK1npsS47STT4e0LUMw1Q
uAx4kp/mgW1zJZzsYaXjRCFyGohZz2uPDWt4sMZmqsVonkd08B693LYIz1J7xYyb7Etgl3p+/f9x
f2FQbXOSgaFVVAYJI/yalumF4LdETzUqVvkII+Nt3u6k/mo7JZQnbgQlLOFTXtrlnBrYndz67PSH
qX78fXleGvQi+EleqkVbzWBXTFHvaqHZvQosqt8ffmFDqYsQKGsxTJae4pgBj7EIcvNK4+PnQUPY
67/foKihuNprmOmsj5GJk7qOzlnU74P+h7X93w0LwevF0/NKtBBQwjkzKtBG1YKWeoi0zyJjZKa9
L7qRSC0N6loPOvdbsV85cK+lTGKz7+9M85rOyc+z5ywRS4Wbam1hI9Cr7qvCnuvbchZnCVnK1Vzz
UqAdoLn7LN2j0d32tvXF4a91cqyLAeHTiNKn6e/vb+PnSXD/yV/952ZVgVLMvBxNoSjdT1fWz/mU
+N837C5R+LDk85quz2C8OHsBlKrJ3AIho9jA/l2J+s6FT1isfKtNoCfdgJphJHZEIYOkWmNQIdvP
5WM1vd40N0tofg5YqTkWmPBq3exv7FEsAfmllthmecaAQujhqcFPeluqvDTOUKRq2Sbq8NvCbMPa
uOcgV/w+Dz+HA3cJmm+6QYwqGMjQ8l93o4kWEmD5xTWKwoUVuETOA9+nj3BbBShWApTzoIKFdtuw
zx/4H0tbd+YpS0dEx8J5b5T5zq06AtGrm5Tk4Tm+2I510siB5lgdzXyU04Ffw/Scg+wPm2cJn1fg
ElUqCXqpiZv4cMM4N4X8EiyaOil9RVUDoeehuMb/voBudZeQ+rRjs91LdIWNLJ65F7TsfUSlzVLH
eKhkbNa9DynJEM4QKMqiK9OdyuS2gLaE3Rs2GwaZI/aU92jZXIkM/5idP8zfEnUvCoDMPI7gQ910
m3VhWzLSudaRoqKeVHnQTPCBMq2QI3eaahaqqoJK9ZqbQJ1QGk+uC87JG57gDzQu3edaPc5sU8KB
YOyfC7dbp2ClJEAQJlr/d+j/lPKhlCt1XndNH42O6wvvU3GuSUv+I3r89HUWp2VRGxM1LDFvDQ21
no0JxDjjdThAAk3t6BYoHLNcT+UR7AWYaflSu8v1+9830IUgu+QDFJkFynOB22ad7Tt4OSbzWuov
lbcd3Bv7qktWwGS5dot1AEjI83xf3lZeWnIChChkVRkuTMtKvEsn7Kdre17Hrx+3p7MEDJsDMDcV
o8hurZ60na+zv/awS9VXV34MQBfWxirtjyX3fOr86bMUTfcNMCTQBBV+Vzqk71dZunP5CK2yl8F5
ce3NoL1ixRK1VmJ4mQRSAZcRcmueetLkzjHWBv6X7kQTIOotvzNEPLMuVgDwY/YK+q4rCTG0Ntt4
+Knse1gqb7jHt5r4cLye5Lz0bUMjyQitFfOLWXKtO4+KcA+sBYrSPKDEHrqWG48qj/UcKhAsD3o2
3c+jHpR80yanQaMoPdpBQpNAVRJfKKvEwdXK5uB/u6Qz6J55TZAOMkTL2QdVPhDFfY3CRD1zf4R6
WZ8O9xlXI0t5pvyLOxoa2viTFw+e41duFerJA003SQVnzyGPRuM0zzsAm33aBJBrJY6yZ2wDo3I/
Gwy/7b8nZadnuc+0lVmkkTBrzOZAGGNhk3ypw58BDhamA8ynVnxzTJHdQ1y9G0JFPXj1Sh2KUDRs
BYdSEKrESM425f2krsdZxpMKSUPla6jH04So29DvRt2UrVwZ7vtwRt7mDCXcyEIvrdBfar71hq9c
Xcv8WWeFr9YchcYsmJTD6PaxLKxnmdyXwPALUd9bNci/2MAeWtnpEEEPIRhKO7C674HxgLYcnEU9
Vq2TV3QkNw5NNRMFYYkMU6SlXlSlamA5wj/7fCuJ8Fuvxbg/ymJvci3WXcPnYD9oIw/cfA5M5wFV
M1SMiBzdOJlav8sr30OfTte3QpSkL7+cJj+YM+SzwOYcjMMMBURXwkfQAwTa+1ONMfDHwSDseM40
4nR1iIMUaBCpBo0XmmFhPlj6SXqP6fjYF7u+OvVTNOKP7fm/LeUsJ+k3DZQln3h5wO8Uv/ePXtyF
cxOhcyq80C+zoEDdvB5a1M5jqQui457d94ceOJQM/Tv7UItto7+2E0zC0dYd6berv8nyw5Dvrhv3
yduUvGndd4W/c7S4hPRd7tR+VSn7qgiLap/M74m+KizghGs/7U9jdeTVQa/WSKd9BROqeQm4y0Bj
Bsmwr+u9yMNBvfdyldhgsjTKIQGWosg4LBeOqONEqdKsGjcNZP3aFxTnC5hSyC7Ee12saSf2STVB
qHCMVJ1GbQNwBUgvmeKtXDquavMIQLDfKger3w9267dtONSgVNd/XOuRTixwZBVMonscIV0G22If
Knl75Elhqx3rFAOWGzErfl2+zGxttWPUp1uIdwd22pDc2gjaExOLVCk9MiLqKFpCvHNjtol0BCIH
XL/CIdIsAcnGlA9FSTrpoTQCgMk8+q4ug8aNjaQkOfZUVnV7Lz9Z5tFRT7ULXHYAQDp6YlqXQTvh
jyPuNH2EKYp+P1ZAoRgmUcpnON3bM5BOFL1d3NNd+lC2+coTSgD5iBACqVRBfxgo3Kq7r/mnGMuT
7VqbAjZRcLCMDeM+cWs48wjCFIiEoEEySgNI84HotYX7aBd4w6PnTYRLM3SaN1uUYLYCf87ToE3H
pwrFlI6JoNAeoMtLLHMgwnvqJDBQ2HtuagZeNvqOeygxA179J7cAvGkcv+D1Cj1+X4HSRwcys2Ht
bCD9mXgyNeDyZL4aq7UF3rnTB+AbAGhVBsJ49uyHRH/ucnHQIT2Zgu/oAdahGzwCtD7k8j3tUXeh
8lWo418NiD7HU/YjfHYInauzdqbP7JokolsVauWnRrsWuDH1JTgIKn9jgMBXY0NUgCS6ygq4e9Zu
KmF9/jg1lHgdnHOnDh7OeeBQKyqmtazaLa+iLI1a+NBh99LxAYYHfl+EtNtW8nUwj13zbOsg8N8p
9AUlVIVvLCQ8+BejVxNDeafZ3YAV1CQerm9nydiaFIDUl8ZRw4rRu4eUoSevp5Hdx5kIXXYsBhSq
nov8wcRmyWiLVv0m0b0tmmM+9YrALt9HxjcI1h44Z4qRoUKnAn+thVy97zU9LnDy9caT4dzPEmDL
KoDDJpmaF5aA6+mV+KT1kO4ZZSF80VBWy0JHHx9z452KjaagXJvxoFZQjQO9DCgtKNAqw7vkn5a+
NiSSPr5m1h1PP7RZYkfsIKKzKppVW/3V2k2BIbF0A7DU2u5bZITb3tJJUjwOU6z0XTAlz0AQaUwL
PFMnnEeqA+xV/jGCZOcNd5YMUvngNa/CjerxqPSbTs/XbXuPYg+O0GoaPmZTI70oQl1R4mrGKnqz
6R+Ju1SmCRTpnE2PEFtwCCoUa70Aq3pPqQZVBYbkS6xSNpGaRdV0YF1BGorolQVSO2kliynUYBs5
R4lTEC1Nw9w6gQy4rtLDjAp2JVeD8mVDwxCgHZVh92sofAofZULcjCwo9KUg+FE6+bz2yDnezEz6
iWwfOxzy8q4uoyk9mkYwlrsMNEsnj1UjxmEM7Jhfwoc7rwJV+6OqK3jzWubT3B0181mrTkbVoT12
1ygAcIHA3Jkk0Y+960YaelDQwShwHA7ZS5sGgq7QSoKow33eP8HGnggXSuoth/7xLFC8xWeA+uHR
9JimwFIXyla0f9JewcY0ydCLtd4lQQFgGVPD3kNC1q8c1u3dSsLHqvZNF3nB3Bx1kVRY0IeqRh8C
WUtdlgHkhf20XSM8Hxy+7RCdGOd+nqZ+5slYGSxfdwakWpBVpX2ogxrf8QdPSaOy3xeDjD2qQCGv
I14egUd2ylC8yiTKs2j75tm3Ou1LfVuzL0hFKtqpyjZt95DUHbGat3ZOwlSe8gYxeNzz/HnOIYk7
i8A1whZlazN/k/VLoUflALm5LurAr3FLRLAUx3tXRA60WtigIoB/i2IFopKf0xyLyAkk7jAwBuHj
i+c9Vs5qbg+NxYImt+IKhotefdD4cChT4LQgDDQq+a6BplgLvL2S43yxRwc3oy8wl+ORyXveND5P
kiCfqzjr+Uc7NquxCx186cQTsBxudvCOhDLuHZJDhAI3AtrGrv7oNSN5ngcTnB0kk5GmPwL9Q+Bh
4M/urrf+6tq6Ts7zapxkopMee0i25bbFFNi4YeRKbBc99KRjqvKIlh8zzrca2cuMnN5wUYPAIjaQ
YcOwPRpKK9CnvwoOOBtqwJ04TOkfhmRahUKFk61mzDJtpJ9Z87Gz1JCa5nkDeFm3SqW3h50dBLA/
HSGj0nHDFE6UeULX7aQSQ3jwOamwM9mq0t5HygO7apEI+Npeaw2SWHoo2jzScjvs5UqIBq6BIBMq
Zy2MTdntYa/4UNjftnlK7PuyPiEBbaWMBRvCudx6KeAlWuOzYgWRGN/uYHswd4jvYKPUe3hjBmaR
kdq29iYrA9kgN2T6quYTkXMdswoHW1PFsgEdzNKwNZivIzy3Jmat00GrMuPe+hw8aP1NaDz0Dn8x
nIMxPvHpFTnDqleHd5hB4OPh2KuVPngpCG4D8FsfE4/V1AoLlGJn+zD2DtF0pPMdFiPSct7AjbKu
fKnf0UEGrsWxMVpfQULV2SNA2gMuBGOsOS9ZbURzR3c9tciUjZB3au4E1CozoZ1MC0fO0BHYmm51
g+Iu4IRpsc2bIEEtwqs8X/au39QQCbNNVIQZ8WZkN8L1Ze74jrpuBLLFEg+oMSlCBlYZzc4IVWl+
mrpjw2nES7nPHerXbrYCjNxXoH7h4qEO8BkFh1C0PaPJ564MXu56CH4bmOZZmXceBX7MtN4qBFQB
eR0NSdGsf7cg+tmJQzxWr+WwtsbKb8AgGj1k+BCi0a0qNOrxvpyHmGJzuqyHCEtHemTyY5mdXG3c
zy3ENwxL9Vv6aTvsqOdbwf5IIwltV8fhNQT2JFeOBEo/O0gGjpO75aVCIEIdQkkPd1vw3FgMaWOS
fMONMUja5872ViqcoyBfDrfQDb5Hpb1kVhZnU+SNoWGMYQLZod6Ip9r9KnpI5Xg0LJ0xyNKAnxnT
u25oIzZFrXN0DAwcrD46AKjedYeGO6E93Ov6FLeoATHVJVDii8ZcvxO83jUtAJECEFYXF0ce6HaG
5thTiytiaj+nGfMbgOORORZpEropC/PZAV11WPdu8+1AG5wMLUKb08k95w9QbyG2ftex/G9tZqcJ
kQYsSNrE+Zz7gC/UNXSRxx3VeiR3kAPXELVzOdJ1DWEZ+LwePHdrgScGgR0y2BScLQZ0srtK+L0U
+yG1ER1fc+8vhPk44RDyLPMMRxpuQHkLCD+iODSBjU47DC7qPLNIfa0ZYanMglIY+wEaA45mBNhb
MZ+fKNiSKQ5ea3iAjGLIXUiVJ+xxsMZHFfrdXVX6aPqA2BhLLa5MfOCskHKcdp4yhP3gRPCKAFDA
74YkbLKO2MWjllaBo3v+NOE+gYvkUMz+gC04JjTs5mdHIiWoTb+27ZVXaDjQPSWmAEHWCJVlC+19
MZ48A6erprVBYyXPsyj92soOs+kFurpWy/LkNd9uYxITBE5pjMEMevIMrPk4mn6Ly8LkyoM5Pc7G
kQ7Jdm71EHZGCbe2XnI341KeZW2ceLgFp02gt6YPn5mYZg7sJ/odZ+a3CVV6qPQ37NQakUMPqbaB
JjTxtDc9f+6zu97LiNfuELeAZhf5vilQ1oCzJW7VNqT1bXV6VLLCTxLdL1l1QpsL+QMnaPPG9uTd
GUW2SiZv3Zbp3qyHyEr1zxIZqt1nu8F5nvoG3SpkDF6NEsxMcmFEXp37FNRYWiJ42EpseNlGBRRL
9hMu5CgwQLcN4tA6MQwo8NQp4bhLoMkb2YmyTeyDgZuG/D/Ozmu5baRr1ze0UYUcTgmAmZRIKlg6
QcmyhZxDA7j6/dBH8/G3rCodTc3YA0FAo3utd73BYpgsHnprJp+Gtt+atVWoHQYTAe7Vy74cFwRi
+6pTLgy7clN2O1VX7mIpOghGxkL2dKRgEpVOHqJRUj1JJWhgMl9H+4N4313dpgsl/tkV8SMJT3eg
Ipg3KNsi4oTLeuto681D2wUr6HZ0C/d2Wd5V0SkZz9fG1M0phuNOcxNxyAoGzJZ6MMXk2npHeTbT
FxFz1hyrgGNgfsMW0bUKbaEWkj/brwmYouArAjeCj5tFjMiHeZExIS5eywzZ+hXJic5d85YA15i6
TmWWeXX4QfoFuFbotnxrLUb1k/Y2QoxUmfqazntgRRd7YAVPK6O312ZPq1Jr+yjVvMq8ZoEipWn8
KDdWueM33JklPkrLXEittTaqI4ijq/DqsRJfhfY6KqyFmQ2uI8VLE+hNH3QafL4JYgE6G432eN14
NlrYrnErMrrnwGzYZD9mNs4OyWcShMdcGtYhRWum0U8oKQzkxFXj7GOsWhdqOuEDpyssonCOCb27
JOraro8M3VDBYG1W/I7rN6cNdrHcrZSac0eZ7uso963sQ5pXRm4s1WCT2dpqjBw3mpuVzKpNNOrP
0VgbVA/0xoo2+9E0s+fJ2qa2bPpaMrbycJ1nw33hvBZKfyxBowxDW/QDtXooH2durUPe2hLFEFs/
8nkrW88DFJ1Q+l1O98Aak30xvNQX8a9GtfcOqFBqHafWWabUVIVIUXm/qsZbHmwFSHuzFl2xavVl
ixZZSg8pldzQ/kiKTQmIofe+IR8C0sU6aLEi+llgpJxE5qLiY2pifTnPHyMFy0x3OWLGrbX7VBF+
DUCcYKpkIHcCX4O2Le5yIT03GFv2aXFM2KfrjPCEPNtENYoWZ14oCXS06lQMo5fG2qKkL51Hj4DL
K/d7Hw723oq0dU4Jl5vhwhlf867fycFdFcco8e/K0Pakuvc6501vdVyz4kPC6ELmfkPZ5OkPm05P
7ySjpjL+yO3B7YLBH2qqv7L10mHwhjAm1ycArnwM5mDt2CubGZdJqk9sZbu8eaqKwHVmaqvS2PU2
khoCVIPu2kcahzqatk7rogtwGwtuupm7Uga1pM3dCZ66k+r7amQTd5qFGbV+WY5ATQriB+HmVAVj
rYPYQUQlcKUeWIC1gu4FpTKVU1OSNFY8WeHVmj65CyfLlw12DdPxjDrw8krwV3svSmo3UsVe2CyU
PN2H03FUs3NSj/fNWKC0ZxNLpKWuxKuhDMAB0PYXYp2yVTXWq2Wmixr+i85yUWXKECnmauwb5nOH
LkuRlFOtO08Gri6gE4+odF283g/17DymhdjorXLo9OEwBeOqhUorg2yr0ibPsN0HgLz+9USXqMYL
3xqTRTZIG45DdWoiekzKsXA4dNPP8Wx32q7ruhdVQEVR6UL7QCxDNQDSLQ30wNIl6oHYGvhoCuCI
Ean3cmNT/TYzBzyeDNYQr8XUvMtOtcrV2atlJHu5vs0Vye9KQ1qJ/HUO9J0B3WAyiC5JfTVOQxRQ
iP/l0JvKl7GFFF1PRzVQvGLYl5h0jC+aNS7S4MEIf4SNs+2rdIe33Us0s3M7YtXMk2skfCDmsz0Q
d6N81MNzTT6HHln+LBGi0wV+lFZ+roq7tsnGhWVGZ5oS2AHeUNCoOz+izt6KqHgbBdRdszxMtbFR
0gZHCZlc6sTqGEkxh6IREmxEaQIPXrC+Jl/okmvVe0kRe63hGU+XcNrb0t2Y8MrWbZRHrhw+JpZf
mpT5TkdMgY1XhVqaxMU2hLnMZDc2JwMPt15KQooow52D47mO549KX1VNRZSKBPrW0mc4TbcU9P2R
8yg3ZyspT1Jd+06qbot2Ar+uly22PqEGG2q8OJSrbe1sm0qlN2OF2YODYVC1MONX0V5ygIvAUbdy
Z4Fs1uWiawxqprn0JP2YpJsQ0vYVrVuGTblW1ZM+HyO4+LYQXklIg69ldQad+myEyFiG4s2+KhvT
fhk5KkOwfnn9d8Jilhqzqpp/dgwJrv9+1YoG5ezPFINCsRcVMrUuLq59D25JXDjvFUrEDE9J/crH
3sjYtWj1vqNgaOfoZKn9QjIisFTjYwxK3IWwomlz2zU7NC3mPXJGL2Wsk+5EDgjTUEqPWnNpS2s1
imYhmDoHo7wMe/An5y6MNU+G9NLLtdtN/YUol7fKQX9A+mufvwaMXMcPo3mwgve555iUrGVnVKta
Bw7G62OoflnVQ21tc2fgzG39RhzGqFi2fexr/Z1pS0uLv17Nv+mO/cGotsRYr1pH9zB7RUPhLCgA
dl1PjtShbpJVOL0W0yYydrmaL/Ji75hPtdz6lVAW4Sx7EqhBIvu2jFZTUd3YtJDmv7Ws/QqIV2HG
pjrU4SWA8YSWQoH1pUSrWGp+xIP6VAkj43MUK6Cvc25vpWqdWqEvus1kzG8yZWczdhhNIYAMN4FY
B3W97iWMPQt5GcWgVH2/DBRjKfMhTDzsPvo1psVb3OZ8YZknmYKj9pc9jW452k+xhs2kY6UXO1Fc
JYVML8E/mxP1gCHMMkwVauvtIHYcGxsW+Kpr5E2jsA+kw4fJLlW21XpWHkKiS0zuv+bpT3EPxBhY
3mTrb103wJSLT05oLrSBM9oocNMqAZDmuVgXg517lqx743wiKEhxHeC+cZz8Qov3uLacyIzZizbd
2+a8jmJ1E0jyWi5sujp9T6LjSYHI1XXtKqAnGHJ9WafDWh9IHmFsoWSHUHtMp+cyeXeS90S8hRwB
Ct4m6b7T3koB1N7dhcZRmKeBnq3AKzgEiQQwkaTMT+f3pH12pue0/xiRWxXTUR/WYPjQBGV7CYKq
RYZvpsgUDtfxdaOESDDvGSgqTcEV7kP1ZIPKOPJG6rajOKXNIayOenZQokOsHOTpfVSvft4XlqE3
VOmyl6QTpqAFW9MsJ24WIExOxfQjQtjZWsfBuMuuJ+BDHaXnyaQhrXM/qweXh/GrLN8bY1lp0Btb
TtzRHwPHH2OXncjGwSW6mNS7BiB8EeHxGXq1Vrkz1BQMAreWTgOGVlbbatnx2l5Ozn0q3TU96FFx
kALtPGvN3uBIC3VGgWtsyRm9rVoD2TDV/3xviE2Qf2BSCt1i38vvihSuNY0PShySxG+lpzF+bEZX
VbZABQWuUam4+tS0O9VYVZrj5eW0pf3P7Ov73vWWdpTiY9vdGTrWJUx7GaaFoJc7kW6L3tZeklld
oS7aZeWrOjp7rT/r7YgXcyHjRuO89WV/Z5A06DnDmyE/dZGypNNahk5M4iFxVx0hpD/Z809z6Kx1
STtc7XGy/mRHz3kPsb1/lOKnnHlRd7ErL6nsrR5tbUrztW79ksTFeCmSjdS0fjvpq1Y+KvkdUn7G
Gm67sgfopqEfBhj2tNrDlCtuxn4sgpp1e9Sy4RSnR6uNfAzSV5kavJjRKWJHkA0MfqgRGRjQ+Nnx
orBWzYZ2Jjd1t7cvvZRtJI3+R+YHVSQzPcCU9OUeVFK6VOGvPMzfnbr058HZy1q4M9V5r1aMnttW
c2sLbi8GrBl1uBPbvsH2HddLk+EjSSgxKMAlpSXVi2QpOiJ0Orv3mwjeUqR56vBILiA+wS0z553c
vauNWMKbWqhAHxlAhpHLXqdIl7H6hfyqbsEyKv6kSB57UV7s/qLIkv9vfsXfmU/WrUeYHoVt0wuI
glnrSQXz+28FMFnODTMpGfOS84/r2u2ydg6V9S1mvHVrCybHsVwaE9dNGGT2a/m7hMkbjmxBhJla
2TDApgYzaV7RFwSwTwR+1q0hWJjX2tjlEoeSZm6S+HWQBl8xFc5YJrKqvhrT2g0zdZk7v+1gvGRR
u6jAX0On8UIk78VPM02/uJdP3vWtpxcqfyNLrr9jbTCa8tLvvepbW54hFaadlrwSOT9OjLIYgH9r
bdpXTtD72zkuQjJ7lf9nz6YzxHmOYkjx+sSPvyL8/J0aat3a78RaY6eBir6Zw6Yw8pVmH2nbF0E2
f0H++UMy/b+EKcu+shj/c+exHHbSEEsCF1Pgutrt524VVtTYDMcHZWMl8mKUyCDUtA0d4y42DF9X
n4Mpowy9KxxmKwP7MMiIEpRHuRnuuvyLrIdPb+2GkZgN6SxHIYzjHNSbuFi06mu8B8Kq2qf9L2bQ
m7pfF90jbB/dPFRYqJu4WEi1hY1DusjoIeiESAXcB/mDanxPvmvd2v3wOkrABAeb2twDcyYp9XtL
6Mqg+s+LqO28b1sZpmvHaHZSf/ff82W/5k3/z4VF2ZRWM3NhfSV1CzJ8vne/N5xiS6SKLjkmlo2q
K2u0od+iOVq3Hj9Wo6e1iBtud1K9EPahAQzyrVu+tfQhEU8t5h4lYtHt5GwZj9/b6W/9fCLiBIpw
mKad8j4/l7/+fbPa3/mE1v9x84lVyTImi+1Yh50FzWMwrm60wCfjHDO4zu7iXKMEDE6OdJ1ZYwzS
MF8U2b7SXxhBSNJeT7Yx1USVEIul6hsmEcuUpNx6/lUM2MqK8XidzseysxqUH3LwNtRnR5VXpvQQ
hQOEqK0ym9gP8zHlyvnfv9aViPmX/ca62W8sNYkUFcR/l4nLhFeJaAayGFrxolX1W1zxK0bB+L0l
euvzM6VGbmY1S8lK7uZmadlP//4dPjmdbi15tELvC0WP2e3DfZlce4V/X/eT3d662QJMva/w2uTZ
DFLJRkwKoxQALNkkgH9lEPtnTf7t+d/sBkMia3Jt8A0kauTOxako97L+UA6vXeaAMgYMkDeDtm/L
vZW9Fu0dx3pZPNeSBNEtXYBiAl1nblm/58OrI10C6zlWX4hXNycAWxI1SEJvr1NLCZudEGinzJZl
/VtjTkoStqlWHOePcfpkxB5c5oXNyCZxVgrmS1YduZ11UPuVJe5lcET5Z5ycDOXdmV9An90hulPG
+9m8ZrHd541zlJrdmBzjEtpBWTNkfK3Ad8y6uQ8LDV4kDJ7wjJ2h3cxk7JaXUZe9Kn8agm0NP9vZ
hv0Xqu9POOGWdbMTmojCuqTHk+jqzUEzCPGJUQ3emtMI0G9CfnRcI1RI3Ci9ik5YB3x3wuhb9nMk
y/7v9t6OTikJhF67sT6EwVp8RaX+ZJHfei6qZahHEvyBXf9hP1RfnOmfbWq3sZpTLJX2UEPXL4Zn
g3hRqKDAYy6uW3qI8rcFjuub5RgqnjKZC1meSZhmIhFaXtVuonRDty+6lZFNgIY8bKYalqEewnL+
IcftnaMXsA3Mk11EHs6CKwVweYzNTTiv81BzozzeT+DJqbbPyWaJta+U3Z89q+sH/Z+zu9MzUcyp
Qk2wxYFAfM+Fxrq10RpaptlNxGXjI9O4+CvHlL8LVKxbD61r2ECa56yYwGAs9wvhxNpsvnkW3ho1
xa3omxrvuV0848Hg58kXhepnN32zNypSjuK64rpRmLvOANIBmUR8LzvRunVrkonryOUe03Llneno
97qNW2+lVlKLNhvRilg/ggfz57/PiE+W2q2vUmqGrTRA07l6k7SJ136z47p1UjJFWwbi+gTmH/Px
K6ePTw4046Ytynt82vUgp5Zz6lXjwEeHg2TJ0CTszvve87j59PSEDUVk2rgrX3uv+P29i94UKQlu
zHJss9iaH7Xlg+J877LXd/qfbSJvYprukjoRFiNjLufl35f97Clr/3tZ1QgbSagqLZzWry0IwHlY
uVarrbTsKwPez37EzdeXqnhr2jBx8ZVnKPF7ME8JQfVO+oVz0Sel7q1zUS8nkSYpHfvnJPZjOCyc
TOxs4MxJvUfM870y/Y8n138ef5LpwhxTnHPVHJr52unC5b9fwCff5K0RkVrrQz+1Cpr6p/BB+t7C
vjUhMvWSga3MiMBQgg2gPpr2f9/tJzvprQuRGYRYb167lThdp5CcqK/KqPD/ffHPHsXN56g6RArn
qB2vaK0YNpP2zadx80VWU2KAjPOI23Y5Xfnii3/f7ycr79aKCAuDWsU/bCISDlJwh3F9CmfuVE+J
H+jzFz/kk69Hv/1AzdQOu4QfAix65XUwX9BhfWnt9w6aW4MgzSAvJGzxdDDrNl6YuuKV0A3//YA+
e6E3/UJo2Era27xQI8ANDueHL6rmz657UzTb+Inn08Q9q4Yn3qVk9e/b/dMd/6W/ufUE0jthOKkj
xp2MJmzCEzCBkzaG+wR3Vmn8NYcDjEd0RS1ajan2pFFGwrUx4VzK6sJknJWVsLnuTNWGAIzMo45W
SaUx9MxXYn7Ui+k66d9FtupClry6g2pV9Ojkum9P5qqcQWW1lWIOHoCZq2OhERQ/r+oIKZWhKrzO
NFmkOexNDPvGOdvpcgdV89JC7Y5N5ue4yebWGyN6X6HLCoH6TEYuUVas5mzcqF3jd/j72YUnzeY+
C6eNk/DH/W+DYWr3OCvhMkKZNOT3LX7+gX62VZgJuYoe9REDO9gFX1QhhnV9/397zjdCS6TCikJt
KnDu7tDaPgXjowHfSIJAWdqXcuL5BK8ikVaqo20mp1t2abOdWpMZxtbqJubyYp1bhyLAuRx+qo5z
+egwKq8Wg/3rikqk5baxEBOp5epqQTJqfgoNIJS3UAVXoY5ghz+d5rs6/ZWob0gfUDg8FAwOC309
M3se++Wow2OZQ+wNPVHnXgzPOxbvJbovLIxcvW0XGWRhaxzRAa11JVmmTDdmSEkZg3rjF6nRpthp
/cuQOavcFisjAiSBoT39LNWfCUklo9gk8DKUuy5bSg68G2a2teI21WZUP4DpXWH2j2lb3FVSt5tS
hkoDk0pEyq1Wug2UsgCOSarhASuepham9HA/QZkPc55EcrSYySFQgyOFC1qM7b7Un9uohgOmr7NI
d8dJOpcdnM83RZkWPc1mFZXLdE6fRvK/s/ipnEe/bHaauSxlZvX4OfZK41n8ocifZqKQhSFOEgry
Wud/VuMBhqwkexqE8X5SF3wGlXnEB2sxVmuz6hZNeyJAwy3i3tf096zeG5PhJWbhakJ5LtoamSKc
dO5qiLWfJjbuRE2tYwfXdTH0S3km2RpNSh6157GuruwvzWjP09B5NkqKXpU8eBurMb6HN23lhZ9h
UG5JiiviYTPAwg+tzCVWcq6InYjmjYTASj8SsOdl0NEdIyUow3YVbsHgR9cwWYYQKtZ1wOireuDp
QbNRgnY5CBOnU2erIPV0ghFNVe5HVrfumbV1ceRnkBXSZlzV5kc3BMs4dtYF3ppqpL0XIdRpBFoh
A1o7l30zVr0iu0yNdrWIcU0Ja98mO2bqr9i6n5AyAJK6wCFQUx3y83LXtvpNFxnudNUdzgFkoh+Z
U53sGU8mJijGQkKPIEkHJ+kOFYPfevRz/cdE/O4c7y3s7/o1jdA9eNmdPYu94pyV6PcYotZUoCRU
MNuN0h31B1mIrZOuQJSYiwYrA74FP3oxhkumdHhwuA4cdGhBTkuEw0EoMnSxAhJm7YtsfuhtBEE1
tFFZXxS8Mb14bsZnmZUINWpkSBAMgZsHJVSpfNGGkttMeJAQ+zI71kITz/get3HkpiMSkxxm6pwv
hbaVoTmYXQSdjallBds3QwTwVqYassJNnWiLyNLIScTmL0fZ2OzjaVziAoX1oJ+klzS3IQ78HjR7
QUKN0m6lAnE6ONE48MIH09XwC9Lks4HqGuEO9uEq9lmt8dqW+TJimmEnD/l0bmUI5qHj8jLgWO1U
FMNOAd/eYR0DRnbps5Q3OBNpaDHUdSbsU2g4l8HaQd/KoT1X8VbgaF6NS7MxDz0btNX+kDI0gSla
0bj15Aqz5oTSCsctxiawZ7Mo9bPux2jwffbQdEgcGbTfODa6qowAa9K9ynirYbd241M3Fis5tpi9
nlIb20x7DTlI6VK3j8iOvIofh3RbzncKR5gSP7c9rPjkzTH1dVWZ0A2btWPJoHPDokTKmRnDQpL5
6BD83Jn5qUxZxqOxsOH1y856cg6BRVxba+EYXbpD92grsDfh2HtlGv2Wk2wbRpec+Trf0vVAFAYE
KOtZFwVbZOHPXfgcMO3qoAXnTn4ww1c7hArPguvgzwnyYRYTpKGKT1S2nxKYHgUROmU635u1/JjD
iZ9y5MVjwb6cOK+5xI4YjWmzykbTM7vRbQywZ6MpX5rB3AzyHlJqhFsMHg9Ih3EgNYulFu+64afS
HOLsoMovthiXScmpPDKUbK+WuWKn6hz7v6au3rSVtkqTM1xDfwqKAx2Aq/PeSINp0otR4cmMDLBz
4Nd2DI+CfK1YzqFRD0Pzs2YiHwq3w7ze7PAxDCt/sjdGMy5q67GzX8GWvCQevNp8MvIPzbwMyQu5
YZ6OlCSk6OiLnxY6hpnkHbW1Tk1yX7XEpYSXpHnK4yVf1EoEXM3I4kOYTveCTLBY2qbCgkvHDgwH
F29Vl4kLQjyjXqRJiybY3raF7Ioc8kDeJn6fnIOy2w0FOg24OCY07xrupkllQjNlOs5LMJ3ltICH
C4EljB7C+cJteDKkI9kefmpDsG/kk6Q/injVgQkjpRpjscmkrRWACTuHlBFSBYn9apeST9Z7X3Li
DL9LtHnxlC3zftx3FlI3h++3/hE4ymaMmLK2MDslFmsmy+hlgoXBkO4aaSvFI6WwoFA7G/1XDnqf
eFpYtx5vEeGJAYIYsXOmY9cqXsze3DYow+sPXSSrgtKqg+gSNwUhUMjZ0Q+Q/uuHpuSKCO1b/DGr
+TkNONyCS5PnXm6E1HmqV/J5JiW4o73p+gHSFYL3uHObSFo3fQkr3EGreXEymKFFuTQ7SFUQg/9d
2erGJyXzH0z1P/1r2UV9WkUDSO8AXzFD9Y55TX2K1H7dSrUXsxmjNF4LbVVX895WXhr7FxzYhZqZ
nlUOi2hGe4kQq4LlMSYGiuw7EkYWM7IIMSMglfxa73fQCuPxlFSZX2E5b6b3fYFoNVF37ZVLWFGg
MurrdFTxVuVmxUOqnDqMD+ZOeHap+XIwefSqv3JEqE46L+MQVyqGBtOJwPRliZAz3gh0YnF3b8Bi
0iYyiOTHAWtGCzFJEhyy6B0qrVENW2GeE86pRBR+SC9p99YhSWGkgeYHVFYI2JgzlCkxiQLpdLvF
KUhZ5HWMpHzZILkXTKcbSEFsB3PzOtc7PH+ohJArW+WzLGF9DZR4taHtpb1Rh+eOjWtCCTC2S6c+
OMaxabwuPqnlvJaTzcR7b1FzBSGsYqlca2roQk6jLtgG1SrINqpoXdOMvJntzLDgcyK2sHXI2Url
6/ZdwaYs1/1C7Up2cSifCIm0N70/i/wcoT8DhS2vUHV8qiDK4ZjhNM4yTilA7ZVkolPT5H2cHWfp
lSMDRqbwNCqnajhPCXPScCkHh5nDs6kv9mx7obqSxoU4W+2hHudFcJ21yLtwPqnFg6XcG2njE3a8
0BmSx/2ht3606DKzzci2ZlIuGwor+cqLx08g5b3P8auN2USK7L+9BOJJlk9R+HNodnHyHKCtjlkL
OetPM45V+NNp0FJx4eShbOJr4jW1BhuujXSfkRb5CkFo30eocEYL3jJBaH6PELHJ5YcxO5XM1S2S
ByDa+naubkitXtpmcCaU20+dHUEYdtosqwr6varuuzLaFHQ/ARTxMjNhTvF6nIlxQf1Utq95cGnj
RyV3toiEMATUHoKx/yHJ1S7jky6t99kcTwPZnyQvEPPmFQSfteBPffmgd+wQMkKGqNwGsD+1mAeA
WjqWwgsEL7dFJjrIHALTqcwDosrGxRAcJ9I7K5hu9VugnAe1XDQIMRwL/wL90cCgNo9Ry8rpXq8e
h2zVjz+SdPLKfotd2TUolLIVFpbOxqhoh4JPUatOpA4v+MjQwKNjJrqBj/1NSc495YXM23ce0XeR
O9KJtybYaUyF1XvgEsp9X4VI3M0HQ9/Hw7iybcfDAaSTdxPnR66/JigdRudJt38rRPqZcemHQ3m2
9PCxQKwdYzOCB0qHDbzXB1DjI06glP4zxNt7xX9UMkwdpmiVK+9BN/n2SBkAK9xt9LUerSZRo2Tf
KQwxM5Pet31OkxJBdApvrkfUjg3D0D7aUruTS0Jj6qijZzaD9Ux5XfbtjwiDbNPp0WBFK93ByIAp
kYkGcejgeeadH6I6aPX6weydDZ76R4Gq35pgtWZebmKfpiC8UxxXELGTXFtxQSmE+r837w3E/1Fw
vKpoME8J7GU3Oszm2MZD1MoYC+RztETQVNMDiGsxR6yeI43LCLpvEY6ejWjCarexvFfLpxEATcsm
hCKzmwZU5Gg5FNM+VzM5Idf36UyrYli3w+Z6CKlZ/RHr2ToJNBfJuWs3CCL0ywSEkIM2SUiy5iz0
EHxgWbGJe2jQ5noct21i31l6jrA2PmgaJrkZpMK686NwlWC6Yrf5OVD0VYcSJmz6Y6BrW3zTVlME
dUoQ9taM61m3N1Yv79qM9ciOZGPELIwXCdlPULBBtecQgn/TvA5NsLRy+M0PZPZUU7CfCuuSpWKt
2DAPMcL54jj7BD+4AQpRLvEw0EzvJoSF6KKj5ve/L/zHb+5vyMQNVCiUwRS6Wo87u+8e2cyOATY9
o0kdqmEMQUbURP1v55A+7d/YNVCDmC7ist0sKXfpaG/kdn6K7I/ECY9O8PHvm7r+7L/d0/VI/8/R
3cxODX/exDYs0xcpRdCVoiyq0vv35f+4v/3t+jcIo57aw1BnjPQqWfO6WX4U4bZQiSoSH7F0CXuF
wfxGETCNu63gTOyn5JhZx/rL+N0/hnx/uwP1f39DDMpLkzXIbwiOMqOwV6ccPUjtwyTbBsJBdUHK
ZHk3kqMQo3RuOatylVOm2HfVDqrriKuCrcrfw/q1G9gyQggWpwzGd5G0UsTjHH+BL3K6fvIqb4BL
yyzQb3Be7RDfL2oydkHj0CWuoUZcaJ4RhxQ7CiCiPDK3YOpfxO91hlG94slzeyk5UeZI92pEapwF
vo5UekS3kBW0v6ehetFCfWmY/VKf9W1UDX4kvegwxEvNvnPKH6Ia3CmM/Tx/qmfLFSlquGrTtvtg
eiq62sPdyEERq3R3TZK4OaYiDUBzHdxr9tZmN2VPcytzj/Kvrp9TuQdew9um4x4QlLG7tyWCoHR2
reoFq5AsQM227QYcuWUPFkifWxSPyOSl7jlioxxRHI1lfkUS3EBqF1eXgbqvqCre0ohiMYWoi4FG
1qEMjexDZ44bSYfRf3Xq8O1s78g+IlZ9Rq5YH6Ny006BawARquAQo5avE4y4UtqCskNMr2z0Kl1g
6IZGtZwek670mj7aYJiK09aLpVG2x5u03lZAbEQtxeHbPH4UZbirEPrUEfxpVIw4tKjayhB7B7vq
klwDRmT7eY6PTRxzGlO3c6oKJeFbyb1wRAEukDOGq2AZGgpuUxavGunr+JLo6qEoP7SyXmf25GX9
Vd2/raKHuJlfUkHxY6IbNBWfltOtYk4cZHpt8TCkBzU9QBTF3ClIls70U8sVf5KTs9X9dqJ3XY28
SmAel1sAHwm9VrpoVNkdi7VUnTur8mat+hBtse6kmZ7txdJ3EMmRu3b7XNN8/Exo5HUXV6XFYOb3
M2Jygd6oGcalKAMApGyP4O1PwngYZS82xIIoK/2++pECEPdXeSVGitacACNZu1w5RvOho3pspvDR
kJ6npNk5xW8rQlVr5N6o1f6ErqAXzlGPtG0Xaj9jDQQC4oYj/5YGDe0xsVqtgW1tRdD6c4JuC3ex
vlo6+GsUuX6fWPIXc5BPhjnqzZlSp8nAkgkEVccAangZw8iTbCgkEeq4+SuGwyd7+a0vN26thYqJ
kNh16WNOzLDR7h1krf/eyT/p8W7tuZ25oEmhktqV8joJCcwbp6/6x7/vW+rNEWGFSqyD7Ird2B76
4cIJ8MWFP5lu3Xrimo5WisICKe+xhxiCGWcwTOQIOy7kr463T4YNfxjC/zk+DavI2nQ2eLEoOaq0
I0PQBC7bJliWxMljJK+mwmafiV1Ht91/v4nPXvPNPl/MimxN11+rid4061oZounDAuDfV//kod2a
5dppFOVzz3sODZkk8t2odghQMaH7/9SdSZPcSJak/0pL3VFtgBkMwEhXHzx8iYUMMp1MLnmBcEvs
+45fPx+C2V3h8Cj3YY/MYQ6VUsxIhsH2Z/r0qQ7fLzfwtOhfuJDXyrmx38KktSU3oJ6Wk/ouqqPH
pFRfzQCQHmveiJO1Nb85/cjzNn3M/E9uzZNkccKj4A6VpW1XIhwWTLdJyYtWFF89nd211FuSvNvX
vbmL4/QhJ5q+8sX/apZXTDahp0D45UiqkQpDHZJW0MWrIX2XhJ+H8lMwtqisBZ9nJLkUoh9egqaP
YyBp1m6MAVZXSWlnQzGSWwhSSl9y41uMCPzlb/tX23KV7Wr82ERdzgVLhHfIJTKBD17+zfay/16a
p+Uwe7a2K97BZqdYCW0ev83s6VBlwc5rhztLT4eCsjTDLDdNkW4RrkflBzWOvPjgUSBkAmoH+a0b
Dzex/sOMYVIW8p5s08YP4aTGN4XzNYg5uZN31SJUAqxpmoQZeIIKKoQHtKCCBjktgaSbn9w2bruT
4efE/5LY5Y76uNtySj4U03ibQDdOo7eSZH6OzWrn/eH76qbxDnmE9MM8flWjOuIaDUogr4zKv9oe
q5N8SrwwqJDkfzDTAhAkvRkRDMbsjUzuX/z1f/82/q/gR/H25xA3//kf/PlbUU51FITt6o//+Tr6
VhdN8Wf7H8tf++//7PQv/efjl57C92L935z8FX7zXy1vv7RfTv5AXVnUTr91P+rpSD162j79er5x
+S//T3/4bz+efsv7qfzxj799K7q8XX4bIpr53/760d13Kk4kq+vfn//+v374+CXj7z2w1b9+aaOz
v/LjS9P+429U5Yq/mx5EVte0PNe1lpKB4cfyI1N7f7ctU9sovJqaRBF7NC/qNvzH39TfwY/5m8K1
lQKUWYprmqJbfmSY5t+VQunCs9CNd23T1n/7r487maB/Tti/5V32tojydqmfsU62Ck1oYUqHmmLX
xPVVrPkOdpQoqtxakqUKuivCelgX9dP3Po2G73hOOHcmGjtbMGkc8YQCQVx4oAP5vQe2kHnlpl6V
pyxfo6WrNApESjPwa4dpc4zSLPTn5O2QAtTXhrw3RZZ+GCm9J2Wb17eZmfMcAJ7dl97cAqvCSqas
/daY8z9kTDaybSiERbWpeU+paU2ti6ru9CDF63b00e7pvU8j9cFXjtlVmdfP7/bwsXNtakKEZy8X
37ODZ+SG6JzeiN8KqLVpLg553lJ3aoKcCk8lvxWoTt2BJbb3rdV7b3MMS2EhJelhKLmJuyaov3VZ
33woU//RHtEPMH88W5R/zfvzeX6KpP55JD59oS1sGCbSAnC01lVVfZEqhbo3x6KZiqPKyv5PZMYU
WIG2MU4UNl4EQFyzQDUVAA21TNAj5OVCJGW8dBs2TfVGZWrAjx7HEiefi0PicUYNxkAVvYAFNkZ9
eluQtXpTtV3wyhvFhHQT4r326PlXbLbs9bKVpmM6Eutby7Rsba59IqIudmoyn/Ub6uuGbNOLWqpF
pFjtXTfzt0EUjgOCDfOxsQ3fxMNJfK2MVr+JmkViJeqnkhxhkB6ctIy3gYHRid0mvA989Ntuqrk0
vmWxQfC+eJreDKkBAmznb2cHfkg+NeTIwy533pf2O4nIwFQ07quK7MVhnlUm4D7VZkuqljPWoAoB
Aw7qBDZuKdOP2ql4iXhGj+nLbH2cYxLMadWQ9y+kEQOYlmH+h1/489a02h/MV4VgcSukTfW56z06
DEe+9dqo/KTacdj5Qe9392lkXkN8Ti9n29GaaiytLUrGhZTek131swUtErtqgiYq3s0mFDECOL1v
3VJdAazWp89ZM6tAmiC6td0iLN61c1QejHgO0aesEWlqioCMvumSuQ//YAUi2BkH2YfcF/l7NKZI
PxufLu+QFY2eLjvKMhVy+hq8TDhqBXMoZxhjOenyOGczAlpSj4/FbDtb7Rbuq840sxsO8fowjKFx
g5KK+edEtcCrjCPrIannmTpjV92rCkKA7SxjFg/9NpoojE/jNkf8rZLfR7TLDpaCrRMM7JVaNw9m
lpi3WvHMDKQLBpDX8206kzsPRT++DnDheVO7MJycMC7QJmrEW/ic5pH/ZeC4cfWB+8y9vTwUT8r7
zw4Lh4vAdqWwPdO1HNM2VyHDOGnpt+HoH0uJ6OM0v44ZhyZOb2bhgTjpe82jEBrePqIwucqu2Sas
FOeZCpd5kJaUwsXx2lnLv5dW1Gr0c9TRn1V1b/sGug/OcE85QoaI5pTeYgQcvYsMZDGHSFPRlVCA
b8s23vLvEW7AvR1tAuyfL4/L2aZYPssRpqVtLVyk6E5P+ai1rU42ozwW5vRRt5b5aEehukLiO30j
/dV3LmJJW5YkYDhtZAoT34/kLI9BhJ6TtobNqLF26ur2yuY7jQeXhvBdlZ4SjkVUYq4fNZaI3UbJ
pDjOiEDdGEVBDXJVo4iNJcP4ISus8cotuXz56arioBaWpVxXe673NOvPzpQ6rPouNWV7DFSzEz1y
1o1JRZz+3lNHV0fZ1nN1dqXNF5aytl33KVSyBFSk1ZzFpUhcz+7L44jg3jDX70Kw07nuDtnYfHVA
EuHZIMKIKkoc/mnBTLy8ZM777EqS5ratNAGgWtNVI52pJlTDeBwM1A57YOvfkqjLb5y+RZuntb7y
Sda9crv+2h5eLVZXWIK4zmKYHZvF+nSDPhttlXdN2SWyfgPFZH4UZXSTGWZxPziWjQLQYkyQNtSV
lD6sA2pY/I+IAvR7rCvJRHVu94XrqHgb+5V1ZURWuQSbo8ViVS+XNoGtsNZwctJH7Gwi4je6nQnx
3d6+zypkLLKs8d/NA9wKREw3rZ/IfVp6D06D/nQyDt/dBOXOCttbpENqvQ8L6FmzcIZtJlhHFaoa
KPyX14q5zWWBPFu1LtvDIxLla6VATnBd525YaWwayWy8yUmLNhLGcd+9Mu3XnsQjG2ZC0Fr7gZI+
6sivTOFq7bjChZupHMfWxOiOvSaX+0Gex8j5TG8msGe3BRe3Gk79dCAbXSLPSjHgHN96IJCX1+zq
BHpqV2rTVNKRBAFrlywzjS1XwQp8Iwc0dCmcanaGQ3EM8HC7v9zU8iB/PrgWJk9KcBhYSkqTxXB6
2HXTYLZOBDECR0Xj0RmMV/lsGDsWNnWafgetWI2fLze5yuu4PDE8k0jY5IYR5GnF6p7PeHJFk1/P
R+EgBCezwsU+HkXbDai2eeukc0buNsjuZNU5d7Bsv/miDvaFk5v3Yq5JRQ5Gv/ezGCqByK66r69M
7p8+jwjdElwzJhYaaxa9PYZxzv01Hck4oJGezLugqyMyzpP3quslotABCVUKrMJPcUSJhx9EzWPU
dTVCdlR6OCm5Z/Ro8GQbSr1z9ZTe6MaEhRjmTfhZ9U1yZ835jRujYutHunzMrHh+XScUm7aj+tS5
s7lPZDfey6aPr53Gp4fSz85pHrbL/cY/3CWsf3YoRQ2WnCLo52MapxAnZdQ9yGFIdiAfMwmUUGHb
kEFIjN2vHcxDFZbjjed12W8sot8tuJtL4eHcfbu8JE43Gl+1vH89oVmGlmRZrGAjaVd90vnwpuI2
kd9tt8vRfESSv8qafBdGxvjZzYp6b/riWqRzNh60rF1NmOU5Ujnrs1A4oyrsvDCPke+ke7hP8Osn
z7xy059u6KV/DgcX5azCtAnl1/3z20APZuXWR464/lBL+2PVVM5WmvpaTdPpfv7Z0jKYGhTXVc4a
cpe6VhwrRX2kijf4ZBcmio45RBMTdGtAqzgKPWo2Ls/eKlpcGnVZUQq0RFrE7mvbJbcqEYMs7O4Y
85bYawOZPl1B27MKAyVNDh9kL6fhQ0dBzU40fYtfOGJXjVbZVqoxuI0QYt8msdNcO2kAcJ6dbv/1
YcselkI45hrNmIcxl03pd0dLKAKQyDL/QDqge/B9Od8VU+nDAsJ2gjsNxrgo83uuFih1eQITGrAi
5BW2T5UdHGxkxNDDb79SxvRD5UaCfvN0rYxdnd50Pz8XoxYLXF+wTLzVNrByzzYNWdbHGlGB/VwN
EMkKPJAPDvZSbl1W92zS7KCQldh7bjce+96FgjlYc/iHDg33ht/Z3Jkoib3yZRM88spqv9pVmx0g
kfsPVNIVP6w8yu6DGkOIBNnOB68EJOhVi9xuaXuvQsvN8amMyse6EH+gF1x94GAAXAUVQzo8Dbnu
5qF+DAffO/ZQevdhjKFCZ9rNfVmpahvKXN/A9QivBOWroOVpbDgeyJkvZzNLbHVpBKMhs8QJq6Mj
4vfeVPjk4ip1PxRufWsUJepniNfeoif+1i7m+aOfuQs/tP+UuHW25+BtUaOCJWXZ9XQzecn0OBlI
YeWt7R3dcrxmJXoa2v/8Wo/Qz+IB73CXLAfCs2M27nLkt0KSnOmkKM6b0vIGylWJ+B4eHi3257vL
W/B82xPRS9tjgIju5RN59Hl7bWrrwEbnmqeG+NRBSSw8wI868oBiplbfeXZtXdn254caTzHOamUL
DyB0LTWVOS6ATR1Ux2I0oWtblA+ErZpu2NLXcmUvDKdjCkGQ4i2L4AzdM/peYyxSHd3MLSDTxcFj
ESfDTRQm+X3a+cmVa/K8PVjm0uO4Bk/UIL2n0+dkOgyJQ4qj23jG+6EcvJvAD6fNJCAxmEZcXpE7
OLv/iMmxWlWe4qnk8ro9ba9pWjJR6NYf2VuQL8y6RB857Pc6gkBQat/fYE5T3NWCZPPlhfOEI/0z
AGSlLkiDUqZ+ehbyYjltetSdhv5MVyN0yT+PVTR+Lc1y/kD9xqNVIaUGdCsQWhHWo4GJBKrCpX2X
hvWwK02kGo3cKlBNyrtPiYVX1aix6lFIOOCJcdD82u04/mGYXDy+C4E9V9KgPqerP3ZpH3zsHLSA
cYe5YT9He1mhf41O0zRQqoDYbzEXV/gzZyt26asD4L9EG7Zc97WsfcQoe5YRZIEGVxs/2mccoQS5
6TX707MNuWpqmfFnG9Lvpnz2TQ4AtxQQ3bHdKfMl8zR4H9uw+mRNrXllza44PE8zyUuF9z1QgnL4
82mTqjdjJF/d9MhSFfejctGUSFN4NrqozO3QoVUsHWpj68F6W9Vzv+WIQOUqK0KYclm46zKXuxCK
gbhTSFIYGRU4htHWey+eo305SH0smggzLkkdy2TjgzAb0DyI6XYajRekteoZwf25mOOHyoV6M7rF
fZvl1zq6ehAuHSXnwg3AaQeOfg5jGFNZFG6XHI2537Wchq/MaZxu+pla/BzJt603qndhLykY6FIP
8uj44fKmOTselg9QZIj4DG6jNaaQUgDWoJCbHEfDD0GiDa1+ZAPKtQTs7e/TAKX0coMrEOVnl13F
q49XoUTVb/VMEzlJoDgM06OMKn3vUsklee3aiwVOPpg4BBmFesz7hYatZr2JKgiYdjheg8bOIz16
jl4wmTQNSmutHRC72nOAS4L0WMcTHCPPCw+JcuCkuz5cia75Yfl+eIv2KKZoPcLKEYBqU/ZMk5/Y
v/V+7X4J42vTcb6tyeTxjCVhBcrirkXMcPbCPtawcwRybPej45AtmQcd7ewE7v3liVjlx54mAkSe
xyFvZjCUNRjhuQI8izfDkUoTuL1umKASS6ZlE9hNIHfo5gX3nVT53nTZYVVhWHvhOd39NITufW6W
8Y2NTCdoAnzogwl7AdIW5UX0ASSuhSfrLAEfbpG2fetjtPBrAmdP3+9K7hrua21JkLnVIWEafqlC
MEflQhjLxxxymYRif3mYVupBfzWzvO0tx+JIWquFcBrYrjVAwO6N4EfUO7dD5H4sKoludmQHt51N
5U0RRv5vWOVU2Bl25kHb5vR7AtBDXY1VX4lVXtpALme+4yiyDDZvoNN++zNpMYo3iyOVdg72eam3
SyYLRbFSv9fSnF/n05smbowHp5rfWxmEgf7aY2QV3QPksEw1cM6Cv/IIXAUVgWFSFdoWw28m2MGu
a+duqxLxZ2Y78S5zmvoQCMfdy7zvdhlwVpb1V9Dz1WuID3ClkprlC62apNJqDCRV42T0RH0sW0oM
yxlRp6KJP+Sx+AJ3AkeMGC5nrCvgWWleE+JcfvmzOONn455aADxWBXja6QQI9FVjrUuY2WP03TIm
9QpAPHt/ed3ZZ2O8xL7LGNNJx2Y3nrai7bqfS+qUj8Cr+BiqIdjj55NvmI6i3kzSWlzWdIHMX1Ds
qY8NcUscsAYNQ0RtkLQ+JgXlqzgpJY+5G48HaSb+p8krg89BI6KDMrGbskKqsXM5oTjetvY+7CwK
g7IGgjCgzW078CDJcCvz4Qk/OF3fPIyhkxwcM/zU6xTVy9HxdiiQ1I86mXBo8AdjN8WT9zDPY/E6
HClQQWssft+PjtyIxsLKz2q8jV/1ahOiqVxV+2J66KeoOfSOql5d0/2wVqGLS9JfsORRW2fBgCMs
y+hZ6JL1ZtLIUc7Hyou+yQnZecszBAYocByhmc7W8q6ncjCOrOHgB1P5RxA2n5MOzLhOk+hrWWTt
676sS1SI0cEPwrDZGxRzb3qIbg8lssdbOyuGN3Y4eYgf2Tk+B74zUKYyWa8p2rO2TR2kuHbNYn95
eZytQVdxcRPZ84gEaFqvDpkZDhZDoTjydmgRHBqN3/Io9N9ebuWlASTNoknekb/l0bIaQB2JwRv9
2jx26UiVXbRbPBwMwHKNF4lrtu9CV98aozpEHHvJgLxynr81s0MefAiaN3meRRs5vXYHeO74NAXt
bVq375NooLA+upmofGazbUo5fLC58a8clC98PMisaRIgmxxXYi3/iGZNMGuvdY+dAxnaKTBLqN2C
0F5Z2F/OsoWDlU6YPJp9YWPnQKpwUwcQYVXVKOQ6QHf6yQ2pqcSrBhn++zl0v/WeU2IEY3v3aHoU
v/WCJINriPR74tXhnlsIwzyrD7Z2YJPqRP3ntoi99MrdvWLzc+aS8yD3oTwbgMUC0D9d2GasMOMJ
TeM4JhJXKlm0pIeDt+ncI8U39+Xr2gi9D42e2q0cOmczOBOK6lUPO3giOxypaF8JQY1fNVsBDjqy
iMkgUd2buNggXl5Eq5iGb9XC4aJeMjWAh2tKpZMUlMV7nXUsDMMEbC68u7rEBSsxLOP2f9AUmKFL
LogQSqzvpWmgTAeex9HKYp/3F5ZyHoSIXcLyOl5uah0//uwW/bJ4XBM+i1Uci2GmOWCBJo+QL7rb
RCGNl02oc4ZSPPD+xReuiJCISILDZHofWm+ybhHhqahcDOatZbI7RFz8WjT/9E0uFd8gs/DEOBdO
l4UqPBJ4cy2PUTj8SSxd5tah1/5vqRycK7O6ejj8bIpLmAkFGCKtddpUYlPnbcNDOI5m9rtB+eom
ySOqww2YiE4R9FdEkV5Y8ZxACtB5gWkk2fzT9hAWYcXPuXf0OolXueF5N2bgIlwfqR5ZAZgPn8bB
cpptFOa3s+8a3127h2Me5SP2DponB9V3wU5B5/poCMe/m6OovDMBQEm9FfF0ZYee3zxgH2SWXJuF
6BEXn37uQOEsmOIcv5tluKjCWMM3aZbyFp6QJOFmdXd1HtlXoqJ1aMikcMvBGANzJao/K7Duy372
zD6r3jWdhVR4Qfopy/E3nzJjelO3MEHybpRfOJbLbYKjz5s5C8Odgv32c7r+H5A335Q/8ndt/eNH
+/pL+f8DhXMZ9H9N4bzLvxf5jzn+csLhXP7OTw6nqcy/C5NXL487MnLWchr+pHB6Nj8wBUWIyiZz
BRXtvymc9t+5vSyLhyHZEAG/nWjgGYWTfABo+EK+8GAvub9C4TyNqx2XBwWZaa56V5iQtRaC6fOA
ya5d5dudZ++zDFr1VpsBFnzW7A3pwwCWlu0bIxTj40DJWnZbhQI/BrdNg/nm2Zi9/RlLP2cYrnCR
n99BypiNQw6PNMzqO0KQ8ZFkh9r3MnWsA6+8IX8Uuk8WNK4Sf04sYS4vv02/zdLjg+wpKrYircJ3
l7/k9JjjQ8h22dIiBOe9I7hrTwdktAKvwRhT7a2q+GbAk/iW2snw2chbaF1efC1dfjb+NMf9RcdB
hkyYFqfN+ZZrsEtHtQ9bx8IqiSqi0KpA2wYR4r8hxh7pq8SYv5JBtqF6+e5vl/t7Glf+7C+pQwfy
GrpDZ+LWjRWmulKD2qsm9fZe2qVHFTTXmCwvtsLblcOcZKu5rOfny8yRRM6k6xlVRH0+Fjoltk7b
+AoUfRp4PPVFW7ZY0lCMJrD0aSsFizcIBixli6FBT0c0mHIJUsXj2F7zATjvkDYV1AqI1oTjrrNa
Jo0XTzOXL+yNNk0e7LrRVOCL6P3lyTnvEGMFTduCAAT5ds0/Ah4rvb6GMTA4cbvThXDuW0P1Gx+R
m8+XmzrrEBGE4lBxeIQu79DVdYutYWKkNuIDyURxIXbb2Y0YS2dzuZWzDpEa1HAoiKHgobPmT2dI
zt5k24Xj75tFgBh3kyqhDLOBxXkzRa75/XJr531aiBqQhCCk2mRClp8/ew1Sc+F6vTb9PTktfO37
KigGJLLa9vdfb8deqHC0RcCyxub7sS40HAp/X1J/9psrUsxWgUc+/t+1shq72kEaQ5WNv+8WF6gi
sad9X8XXjDPWM8Q9QIQHcZLDSNhKrlqpwlhaPT55lJ6X0+ugT3oE0FWOHy5iapc79EJTLkcBxPcl
20+5wun0xHmQJXHdAj37mYUklpFWkME78Ql2cX5twz7pDf4TxHF4IQALLOwROJgQ7ddiy+gstyEl
NuM+n2Uk9w1qJJiKObaPy0qPaaHStYhxzxKxuo+pI7AeVFPa/WM3pHWGJ1yHfa7bzHgjR77ALT1u
5vKjQnAU17MYZOBD1BQFgZhLyczGaRPeuhlGvxP6D0M5w0pKS/QpjMjd1sor27u2cqLPELKb4QCB
F8G0ru5qakPhD+cPUVl6/h3cNDyXQtvrDqUDZ/du0EbbDdRYiLq6nawk/2CJvn6lsbqior6VWMb8
6hRBBFwwV6JMaE9rFlnX+RbMaTHsMx9dsGqUcquqyEW1Jr0mp3MaQC/zs3AOIR1CmgN/WOtVT4Yb
5gH05n1SmQace7ru99WMmWttvBWlWzwYpD2vPOrOl6BFBMZtAYiGW9L6XoJWVo1QV6e9Tgyxi4IO
dR6hfJhcXZldw69fakxxPy0APC2uH6tQ4vOQIR6JzsfuZvSH8W4Zh43s4msg9gtN8Shc8BtO2uXC
Pd1aTQJFMqgQcp8M0hwkYJPPGkbG7ZA28o/LS2Q5EE73FbQnEisedwYUh/XFIagikH05jnvDjikG
nFLvvhycGWJMZr0qhDF+9GCEFhtrio1fPkAWxhWJACYeZHYdNMZ9mTpulo/7OsNAdQumUaYInFTT
fINM4dDvLvf0fFDZCsuFTH95/66bq1yvtoqux1+4LS1K9PRv9Yw1V5bkv1Z0vOyFpXwJtBs8a2Fa
rw5h7UYREizevLc6+3vTovjaGlPyy3ubRugIR7BeXgGrEIYgXANSFGJfRNhmVrWG7NGFKBiKzvnF
IPOpP8+aWmEHRaPLIJoysS97U1FOH5aHEQTyl5cDHSK6AAgCPqc85HTRcy9nrmjdeT9PWYUCUtsh
+YfCtx+Cml9eCuvIgg5BGVPwOiSVZqzB06bIOMSzWUVib5Kr3+Udlb2lquzt5VbWb5GllQXIpJDG
5lJeQyAe8g6A6K7YW3Gcg0FTimZt8lJEX2tzanZymo3oSpMvrHFFchp4CzbOwq447Ri3iRZZpQV2
8tbvgRG1cELDP4BZ6l+fLJ6dRIHQ203W36ohOwOHTfJO7HUeTe/7Keju+7lFrmhRRb08jC/0iQBD
sDTYs7BiVrtJySFO5tma9irAL+o2CJ3SOgDn1UjfSemPt5ebW7789ECELrmgQHBVF8L6KpJGa98o
ssKeidO8Ebva6nM7FNe4ny8sjZNGVu/lmNs0ku7MCWGGA0rZC02iCmFrdNP8XtZJfmVdrNDPpyOJ
BgGfeVgtIOBqEPOmnKvaIV1US1yBkSpKyT35dj+ju2iGukNlLbfdmyntLPZeaWvnJoKBC/HbqdJ3
vimSBxV1xbADzMUiZlJ1+flXx50oicTwwgkn079+Sk+SmpeSYGvfxAM+rk35SZMKugJUnE8uv31B
BqgrMslFroahNuAhxnYy7qFBVqiaOf57/tU1S7Pz2eVoIRxaGFVAe2ckejg3VNQYw36CkY181fgY
T+V3P8NZKhRX7u8nft3peqUx4g5KeC2YIWv+nTmpKsHebdjXuRv0uyKyOuMmyQATceXuIGP0ISmv
Q1k2WXEL8RQtALDO6nUtasN6GxRJiWaBU3u6velgwfcPQVJUGGTlPi7jIwI9aH7Utsp2nbDZB14G
Z/EuZrVMtzKfRziFeDxYC7O4fEeVcPsGScWWgjnybt77pEoIOjbhkOaoTLTRnG9nkUT9dwtXcMNF
Aa2qv/HAKNGJ5STtNwQ9MRKWQXLNfuf8FFELf8WkmAOQV601TQLU0orUUYRUrkp3MvDjmy5S3g0Y
9rWmzhcZcR+Pfq4WoGRzDS6UFWLLVVQNew/d5sM09da2gntw5S1+hrlBdRCCGhFORUw8uchOz3qr
UHFQdhJVISf+mg3z+B3lxGyvA8+4iaa5fBV0U/GqaQuEGq3RIn8Bgn3lI85HVZs8yBQjCgsXes7p
NwyO7JKghCKcUgq5CWKv+xj2JI9b7UdXiOznowrMCcRJipCyaQpGTptKtFdRJZTDTFRdtxEFQTfO
s9OVg/KFDnFvcu0rshZUP66iKoWveR5XdIiXE3lme7aO88zbyYor60qK5OWmbAJ8eIFc2cvPn8Eb
eK03bVA2NBX3MOfSqN8sL9nPwoCSfvlsfbEpaJacEJqrdE1BgZg4GGVU9ntyoM0Bql72qbRs+1EH
lKBeWRLnD0HmiSJJCvYIgr011UOM6B55Nqq7FUIZkRntu8R957U+SXdkHJ1U+VcafKlzy8HnkFjl
jFgTw2bH6SZPLw0WIthy9Ka7XKBZnfOY++VxBF8DLQRg5gqh4Pp0yqpIVVNuWj0G7z7EsxR5zcwO
cbYpx2u1Zx6/6vRYJyEFFZ9THcyDvXXalFc7XVhWIxyuZkadZbDrahHzstuKlGxVGRvut0JuYmuK
HidzxkcBCt88/SIku5TpwFllk1OPxpNi9RVzq5RhuXyFrDBFQNWeWmd3atu70KHC+fIiVS/0GDhd
e/CtUcBYIzxU/gXtkAu5d1p6k8nU3AgDze/LrZyvFtLakJ1BrLgNKHg8HVecpNLGiEoLybD6vdel
NeU+XNLETsHhcksv9QdeNScJYBykzdUjfrLbsMRk3tqPJrJmqW5sXH/daP/LrbhLXQI4NvXJoLKn
/TFzCf8wqo091Kv8JihtC+aQsn75BQjFnxfFQs3gtf4kuvPsrIqcQs7GgIAbiZ4M7V3uf2sD83Mo
rgza+fR4UANZ+VygS95ttcPsrPSS0A7CQ5MX0T0lRYhx848HPfv6yrlxflDRFG8YEmeKS0yuVgL2
qNKfjDk4yCq3UJudOqIDo0nBLhGgMT90g9lFh0llVzt5vjKW5N9ya0MiJt2xusqMMfE9pVHKi4nZ
IPHmUN95GE7Fr64NolDiTxYgUwZKtuphEnLFJXNm7YvGGHfTjD2647u/Rq/jacGFDCJroS5CrHTu
rmf1fuQ0oB35qJEmpuD5ZuB9f+XJfnYeLswg9ACoS11SbevkECGlR3GkGPE2TFr8UczWdDdatCJH
tj3ukzvATc/40VqKKqAlYU+xpu3NcKQv77ezVcN3yKfoQFqUyK7HtC/b2u+TlO9Q2SvSvLju2Pp1
6plvhzztkNptrkmbna0WthxHlqAYBHocsdbpDu9BF6j/BayQI7YeMJyGfTvK4EqBwlkrmlsGXhpQ
4FPd+KoVnfdmrkWuD11WiW3uVOyIYcivrMiz7U0rLBJ2HR2Bh7u6T6KC8cu82T6U3RRu6shFe9Oq
v+dpcc3u66WWHOAC8CTQJOLx01Eb8I/JclTID05mfdfEJB+hNRU38Ry4V1bmMjInNzV9WkraST1r
k9fr6gSujLCm9i2Vh7BQYpOORbQdbYf8G/Zd7zLD1g8S5tYrlLd+GRl5apm+kfLm8F/HCGXXxP1Y
FPJgNTrlYRO4t5BP0UiK22su0ksnzjqJTArx3NJFhKdOgtXRtWbZCZoKEdh4PXkD2pTklH4PjSq9
13OffLu8zV5YjtQJLwpXJtcOBOzT9tp5yFVsV/jBSKPd6r7JdnKEx3i5lZV2E2cXb8tFjwBmB2E4
Ul2nzTTBCOlTgie1voEXhi4TZ5EirxbVzzyb5GYa8pDoCzGCdC+Cyn6cMQn7OEeqyO6cLLPcDScs
5DgTKsC3AnekAE8alLg3o5XY3Rs7bfprnIMXVvYSwnAc8t7nbLdOv9mWfq9IwyJMnyHlV/ppuAt9
ETzYDf7Wl8fnpVmQ4mm3Lknl9aN58mKW/jxYB9/oUtgFU3urjUTcXW7lpQ4BVYKXcygoaCynHXKs
hBIEt4KU2qCr1+HatMltQCrK0uLb/0FT3PiEcxq5pLVzecOLOIvMUh28Hi0lXBvwUY6kcRi84Vef
q6wstsmCuRFAgzWddirs63r0rUwd0kLP95WK1E2SmtmVuOyloYOABApAAEjcvGolTrKQU9aQBzUh
zI5G+SIwGfpbL0yNK8fcqrDi514hOCc0510s4LOe9mhqumbwmljh3KHRPB+0t2vnydzBpGx2ljnm
mLPJ4pVu5vh9XNSYXoVYFDgGx54h7XnRXlTby9P5wqlEooCLmDEmxFkL2LmGNwU+YRb6jk30Rtmj
/pwa1XjLNRPcoCbRXrkkX25PM9BLcS0pq9MhyK3UrJIAvV0zQYW+nvPHzjEWSTrUfqPo++XOvbT5
HAirhPfQH0iLnDbmdV5nUMNiH0LybyTZQ3lsY8+/0qWXVhBiLEQqFNNynKzu/QgS+IzpFZvPrrPH
frabbQlCfGv0gXmlqRc6hMgCUYaJvAX/b3X5B17el1NPU07a6kNmpKydXOorL4izAI0yXfKKQEVC
Q7deZyZUGae2MXKa5IlTbwuUvXYqjLL3M2ofd0WoyodYF9dyiy/EAEvOZUF7CYB5JZ3OFYLWrijq
RB/wRY3Lbdx15deOT2k2Yhjr+i6GWIzPzWT5X4QTz58vr5QX5pAnGSUngFawDdeM7cJG4XrMFLGb
1YLql2H5LtOGOoQUre8uN7XM0SoOoJRp4cqgKMjOW8cBBRL8aGnrA7Pp2rummlEASzCzsB4KqDoW
XjU+njZ1bHVvMW1psH8r++RaociLw03pMCITJONJapwOd1jkRVtMpj7oqUwSHOH8Lt0m6Ry+FshW
YxbiVN2RIL3cOsgw7C8PwUujzXRKFjBZcxCu08YhMVax4ZTOoW+t5tDU5XArDK33hpzjK6P90o55
3tTy8//N2Zktx20sW/uJEIF5uG10E6RIzZIt6wahLW9jKswznv7/Sj7nP+wiohGUw2FfOKzsKmRl
ZWWuXOvZs7ufpoFaXe9FY9W5ob4t5skAWX2+vaA9K0CRISGhk8y/5IKfWcnmbbIqmkCRF+cr+o0i
eDBztJx+wwo5BH850nOUtWTBzKik4Jsh8rk+9Fb+TZatDg7/7lKeGVGWMlub163N4iIxadl3MIB/
1hm/O/gqexEGzgFuAQm9BTV+vV8Wuhe9LbE9xTw8Eb/jE8RZT1TF0lMyZ0gRFeOBy+0tC+Iiphpp
jYFeUE6dmftZ11U8zsABZ39S2y+emGpsjthU5O6ohzsA6wyAlmbhixJ7paWZlWcCM5m3wPMHEK7d
Yu0u1WvzYEUvTXF7go6WZR4m5lSfSyoo1Fcdn2MIYbiTiN5zSd3qtG3l37f9btcS+QrNGNIxikrX
X2tJh2UpC82JMnNuL26laefVgAFnaNGgvW1Kfobr/WNRcGCAFecS4kF4bUowzAmnJypx6+z2XxmD
98J0M+LzOBrmXewO2asTZ+xhiUBoUCtT0d+i7vyNq5RgXOjDJ9khPANkn99NIIIPfP6lB/7qZMHS
Bfcw9TLl0eHxrCxFWeMauUjv9ZaZzUDUR2Qbu1YCk3IVSDK4fZST5W2N3vUbC2JedL0f9XJ6286z
OGi8vLzDqHGYMPbKZzMZgmIlz3WrlxXbyNgs6+SnKD0OczJFVZ7Nd0zYWyF0RR1Kd7N5PxsUm17v
JbRi/kVpUIGTm/As3HqDRqXWm4lREHmGFXDCk96P7ds4i9vIX4sjvtyXlyVkMBQCDca6qOerXI91
V9Y1jyEncnyYde6WWq8FqPyk+LtDkBcSRHP1P4IIjN/1dB2OYsrLYCmtA5gD0gChidpxNyC99mFh
5/gFzjo9FIHbzQ9o2dhlFHepI87DGLh/e2vPU+z2Pu84k2zxM1fMAwlggXJPF6J3LQbencg0K/8c
uE181pfiqNe/E14MzjtMqbzCOP3KmbfzgsELkTpRz1JxHDAjZmUboTkM1YHj7JmyaAkxa8LRYI70
2nHguep04ZgsKJ+9hqktUT0EW7BBawlfxu3N27UlUzwqmBItodjKipKHYFe6UQpfVSg0SFWzmSuv
yZaj4ZFdU5JTlb+pCao95AomZ7DRjRu1nc7QqmPykG1JrzzqGwcusXcULBjRqKeShtjqlFfnoYNo
Wh2ZzuCtb81kNs9mnFio0/j2V9uumvu2tJhBaw5jzp4zUi0mG6AeyRtI2c9Vj2NzWsmbNxsVra5u
yyh3IYa+/dX2rJANA6WUQ8DYu/YQ0XhlttLpiIxpmy/t3KM1OyM2+BtWAtoWkocCgJRyo/KqGNNW
OE4kujx739l2+VYzJuvz6604khSA3paJXyhrYVjatgnVdpRoCSMaOqJbbqF3B1WNHeeD10S6A61j
kjolSFRjYwUwRuSRCcNXyAsmCz1QvrgAqtKvXBBXGukH8+3kv4DZFBegjZrRXe7zKKiZVw/mNIdx
YTkq1L5wAawgEAAVjyRJoXh67QKk+CYXmpdGBKX2fvbW/BxsfnFQ3XqxbViRiahspYInU8eskt7U
q85DtJDEi3FOSFuHn3Ob+GeR6f2rG8PSGJNyPDq5tF9UXaa5gGNlABQGa1L9sxxllX1Kl6POzssC
F8gIdo1+IJx8PKaVLLuO3SmABx5pblkV/gpZu2c0pzVr1/wPzQqS7lxqQ97+0zSJ55yMFRXbMHAG
pJva2l2We2eLde0uXyY3e786QdN+u+1AyrgoFTiqfKSXxA/uGXpBirPqczkIrcdZ2wVZ9xLNg+q/
1up11jnwlslA/K91Jv3rxpGSyp7amn9eKz2zUGRdEHaZDLca0oNL6SWyEJoVOTcruS9wrl+Uq8/S
mTbPgzKAUTQCppst53FoxXSy6xiFZAqGvvsp8/vpZxeXjvGn0PKp/dY4XsNQu5l52RPwUfRJtdSI
3TfIngTeo+HVzRHI/UXGx2/kl8H/QeWXFEjJ+LTWHyGJhEUj6YaivmRxAskI88YwjFZAN6BAqErH
OVGoyCbGCNits5fOenA++IDSztUDgcc15VrCjORiIWO/PpwmIx9tV05FVBf10DELjVdDqRDH4q84
GRfvi7GY9WydkFHMEX4zK8sRP+pab//TVqBCjyQ3XrxX+DlUcwkHLlgY0pfrnwOzmmYVfl1EprMi
WJ4GRhVucIe9h7JzfTsMcXPgLC+DE81befOSUdD6VgtVgD5Gv/G5+wLNSd6XgyF+4umvrmfIFjET
agC5OCV0x5Rl6Sn95xS+k9RHDcoMygpKCP2IvliZcJen0fJAOUHoA5KEKQbFTJ1vtjdAChCRA1JV
RDQXTrl2nMoVpbQMqqp7Z/VmP3REbDiPlMIa8WBzUH6OVbNV75fStDY0M6agCRMEmBhJMtOxPJuD
NbWXXDNQ/6vnXC/tE3xiXneUK7w8E3R72SPZXZYNROWiWL0xdp2mK6PMTWrYUAxJLZyUsaOHsd8w
10IR1ZsucGAn7QVEq+mGhrXY2oFLvLxJeLeCLKLzI4mtXCV/Dig92yt5bTQ6K0p/Xf+zDZL8DYNa
Ry+RHW8HzPSrVyvJDj0lvA/6tOXMExSRQNDvK9OeKATqZfG1MFf3vI2Vdnf7tO84OwoKjsurx8bl
1UI0vOpt021JEeV6mn4Y1hjqTTc3NnG5bWdnXdSGZNee0U9moJR10X9G4C53YFoFR3JZ4cBOTzly
yE9LPmzfJ1EcVSVffjI+lcPpInOSz2e58GcRXxusyoxtRGAQARLvFmvVLo6gZVAF/fBq76AnyFy5
5NAHL6NmM7MZ4KRbXkeoxqUXd/Ud5k1rpHrdKa9emwqCTABdQfUB5nOLkd3rZbUw0yZ+mdXR5kMg
vLpjdhkcJhsHHpIHF8HeDj43Jc/msx2EY2tbna5gB7fKCysT0kpvNhuOnO4c7OBL72BVzGhwwknY
A1OJ8cvCc6F2OxR7HNGGoyPeFAbUPVQh0AQtUHq+7YwvnV6agyqBcRdJJaw4o92X1HDapo7yId8e
855pAl6o/UH6+RL7LL/VMzNK1Bg3cooF9RPmkDpEK+Y8/uEv63Te7KQ9CZpyoUXGNp8SN1/fBFM1
fJ9L4R+sde8r0gfhcUyVgTeEsta1MEaNniMOs2Xje7GCgl81fbqHB7s5OON7pgDwwUZB00Hy5V87
DALUADXjQj4a8w8MvHaR0QGznhY/uLv9Aff8BdAiLItsMTUjxVKr8yqmaCairXXbU+PH6M5u/RtN
B9KPquDft63trQu0NS8I2tdYVLYwGGgiuU1ZRtrkmGc9W417HUWz+2Ey04Mt3PPM56YUlymGxIvd
OpX33UjoX4Ghluepn4R7EEf2dhAYK3SQlJ3gUlIuVs/oArP0kzJi1jf5QqGh+2eAnuPO1PpFCm+6
B19MxqXrpNLmeQTyDlgy7VV1DzctTxj5YA8boddnDZj8g1fF3Yc+0CFA1DW0HMZpetMgYXNQSN3d
UjoSADdwP2BW1165WFm+jBpe2QWj92QtGYQjy4yh3/h0kmWFEVUw1/Tdr+1sleakDswiCLEjAmB7
MTjUIV8P9lE6gLqP5OaUSnn6yTGmaytdU1OALT2skDSfrd5xv6yc/E+G0RmUHnrjsWz8MTvdPgF7
ewj0iCyVHIi+tXLeLGd1mFp2RWRoQCg7GpmXjif0l9tW9s4ZDQka/bzZSVaVtYnChhegYG1VPvU/
nFks4keaAFT6QLUdBZ7b1uSfpu4k0F0qXah0gfNTrjdOgN5mqY/CHeL0X2GlEPdF4HR3cVz3f0L1
dSQrs3MCGAOn3S+L3LT+lRNnlGOpQQQHedgo9PJzW6518yeKajlvGtGh7lFO2mY/9NNWpT+GJm+O
Ltmdjwj2htI6Izm8zdUkloSIUtk6iqj2V/eNnvfNO7uqj5a5ZwXUF29HHjZ4i1J3g+EDael8KyOQ
BT9spmRh29FejScHQiAHpSQ+XqrAKN/OKmDWcWq0kLSmsKCOj33zDc+suD440zseiR2sUK2koKHi
TmrJtojCSxkVeo8sqbmaj0WGjn2ftcXDbXfc3Te03aDJ4b32grWER67mpf1cRolnAStD7Jj5fRhT
6uT+NwxB5kYQZqqNkd/rCLKsVePbOaesr9v4oiVV8pYxwOnj660wJknmTToA35ISdUlgxQrglKgL
nCYc0ryBEtQ76mXubZqcK2AWg6BI5ni9FsoGfWXp3CrZVKbvnASsPNC8GfbE26vZiRWy/GowlAoH
PSXFazstoyxGrukVcr1Wj5yT3aKcZ9tNGiZLw0sGEQPNPEjc9tYGYwTdZxrPLE7ZQbtv/bloyB57
TUrCj9l8KdBCvbu9sl0rdIVI2Gh1wwF0vbLFyeC14Rkb6RO1Hs3kKTFXxlH/aacoyKAhDWebzj2X
pKrXh9AkGsPJUEVMDD2tXrmGmh0AiJs/m8nwRRv6x3Gy39SWc7+tK7oMFkqTv7FQ7k08n3ozOorX
C837pbfKfKsiC0nHy7TxzhgQoDg4XHsBg/SXGi0j57Sh5X9//mba/FEPhKgiwYLvmrHp3zUtHf3a
zY9QontfjqNF94Hcnme1co4dc8kpIHRVlM+Nexo71zstafLqdh6R1gZFCIkD0qwAt64X1JlIx69T
i+f3he+EqRVnw7s6Wcf4UVud6r+v/0i2T55NyMWcr5zntdALaq0VDzPys1MzZd1TA5NwdNvK7kf6
PytqpgZypekNm+dfa9fT3WaYy0U4Sxa643J05+6ka4ZNTsMHgvINcunr7WNeneKfLerInDzjHfRy
SIlDTRVD+h77p5o6+meOxVGzcs8qqHQa6ejiQqut+LpYLVS8C62KGovRycuwDHn/pZ7E9oe7lcH3
lWJbd1pG3Wh/I+rzKpNTXlSUSDKul4uZQuOj8f1yMYYZMInpNDrecDQVtef74GQsWTxl6E/9gkFa
bMPiMfLUtdl6FkXSXximOdL+2I1ahAv0ETnJvCCU0wzCuNA8a6rRfS2ND6NdVJe4tNqwDXr3i1Ym
a7hks/4gGpRB7JRaRb1NazT4g3dwF+x+0Gc/RHWjVG/BUFPMKlHsgX4OKbhA+1Ro3Z9DMTenJTuS
DNjbYApnUg+cLIuhkesPSTCYchyojuymTc9zz9C707dHyOhdK9TAyRN5h5L7XFuJs7R1UUnh8rG9
hXmo4i9doIvy+tMOVuf/G1F80gVc6UIDVkeOmcWX2V77EP2Y+r7zjPb1T00mQtEOwBzIGXXIBtx+
lrkGgcWCSvYr5Z/iZJlxfhAkd1qAMLY8MyO95dklk9ht3BhwHEbTOP8wNjesfPNzoGffPb2/tFry
NPTj+3QZTrE5vIOl91xp/9Tu0bt6L4q6MhkCssP1oF51rraaLnqd5CfrHD/mwVQ/GFPRvBmBgx7s
q3Rv5akmtbTxRxrgjI8qVx3szo5Gg6iMhDX8o1uTdsr16cGolj9yuOQOztquMeoitMCZiaA4fr27
hrv4VdqlVbR5bY8S9lJr7cOseUgSTlC6T/eQoxe/kzeQXwKjd3mNQrZ8bdTrJn/omlXWfbYt9Bhm
DnuIny/JrM8H52Hv0MnbnFE9aOxhCrs2lQ7CbOyJlkq5ND1TQ5sUFHe8ak7vXn/waD/JbItmIn3x
a0Ory9CXcPIqWsgZPvb2bF3EUNfhaq3dwTfbXRNwRpCaEm+tBuq49cyUuYcqGgYvOVlVot05m3AO
amZ7Hs/dxoXOnDSVfuUV0KXBMC1mX0Vw41XRtCwpOu1jd+lLbTvIVvdNgScA20Rt4gX6r14HUW9N
BfyurexT0oJXD5OppRNroq7yatgzYCMIJSi9SDIYNvL6U+lFm6YWqpKRXcTE/NVcQ3+2t4Mn7s6i
eBHCGAcinukHNTzCbM7oD3Acek1ukJ2cca6bh36sLTPUu6U4OsjyRytRg2YC4A8pxkPqpUQNJBed
MtumPNqKRGhvKcb7ySlNiq4J3Ta2xLu6CVxx3xae291bcer3Bydtb71yDlcyxxMnPeUHJA7jo7lp
5ZFeruOHoVuXh0zz/HuTzOuP22dt5wDwEPhVqZCstCo7aGUs8N4zVBK1joG2YFs59Z/EjvQIVb6z
JDAuyIBQwoIRTwV3zE5fWl5hiGhYGYzxqLxHfudaYQ6168ER2FsSI7G/jhrAJ1+Jw8JYXZEJW0SL
6bAiuM/v62B5NRYfNB/+SIIncd4v5hRL063tpcNKLpoynArka4GXDufXfx7Iohi0owL4kmTNHpdO
9l6xAuzyJzNfZegUsffPbSt7H4cpYi4QeDR5ayv+lo/uqA8aVdq4DPLPdMZ96yTMbnwQ2pp8vG1L
7r5yuEjayA2xQ+NY7VOv5HPjPGcimpy+eUqrjjduTdCEUGWKL4PB05BR90OG1Z0lunJmilwcfTOG
bq8D1fwL5pMVNH5EPiPIg15UZc1AJ6xlPvhme+07GB7kF6MpSeNCJgrP0qzWqir0ymLBI8P4j2ak
wE4a98dUdd/8uUTcjR7eOyO0Dy6ZHbeXEGiG6RhBYRBF+YjB2Gb5uC6U56rJu9tcDfU4q/Nen1FJ
Jk3J/ATHO455vbYAplmdDquIMg8hA32rq9McbA/ZTAHNKuPfOMsAr0Bh0q3Da9SisDd6Exhes4j0
1K8/IB9pI/ZOqW253PbKvc3DJ38Ba6BfUquOM8go32aEkxZnMp4AGdYPAEOGg7h+ZEWpUmjw9iQg
tUWkN7V1j7Jb8Wi5xfzaQUSaZLJW9gtUCDpd+URl2jdl71SE2oa3dNGvzSlzxv7Ay/cO1HMrys0/
uQs/3RDEjDGGZDiDPC1f5vJiJpv96oBOqKAGQouYrjuV+2ufm9Yq0z3hWozmLlTuk9b7o4It4udr
XYCnEdmtHP9jnkalvmimIU3WuTejpMQF8s3qL1meHTE97wQH+nwMz0guBTAmnrKYqhvnYtYyA1Ey
JAa19YMrqrt16IZTpjdRYeZvYee+790yAqZ5kO3KwHMde10AapLRUso0gW653kgtSWug08xTC833
xrtisIo/0G5ieBscVvUmLovkiFPqpctDqI6EAKBgGpyUd65NognN8yvBpD8Gw31ZFsul3NLhIEH8
xSlzvTJqVtzILAzI7guf94M8GQMzaxHYyUGHBjIrC0Uy9kWUJmWVngEyiS5agHTk0cAAa3e2EEbv
Ts5sCYSem0RbT3q6iOFNLQxLu0+nutBP9mAW3b09r+RDDAigFpZ5xdQ95pne/sjqtf5nMtamPCfa
wv9f2kaM/NJso4ScdhUaaCWliyIsY1P0d0GVd8Wlr63iZ+MA+T1SW3l5sXpydp1vSzoCaE+5dUZS
t5HyHaUeunV5mNZunTxorTMwkDIMSXIuAIbOYbvN2fvBauohnOdt+xIXkIWeSQsQC/KMWeTn3KqK
4dy344jirC0S4zGeai8LzdIa7AOPfBlF5I+mQ0w2wMypiiKztdrKEtQYo3bVvcc+nbNTNU3pnW6M
xYGpl56IKdyDDEDOEKilP2cAwFwNVh15VtucxbiNYTeV3cH9uG+FXgVdaLrDauNP1FDRLZ1WR64Y
mojexvAujRv91RGRtVjISUgabarsyrcOponHXObXkYBO4mlFThU+1yJ+LT0a5Xt0HWStBsgY3+j6
7Fp5owfdxlqqgoplXVeoFGzVBincdETht+u8TIsR4Hnu0H64NiX8tmrHrW6ibBDd22nRjc99l4+X
xJnXqDNiK8yyvjpIReUfqgQNCe+Q3SvuFeDT10absl1NEBFNNM2L+dnlcr7v+zqBLzQJTomu9Xdj
TQ8y8DTn/vZds1MglnA/QjDcOogzqIX2NvB6LWZgLTJjIZr7opdycLS/qaXMQ9t/s53Y+atMOTH3
86QPqNOJOHcvy6a3XtjTgnAPEqCXVwM/iFkoIAYkdtTHr/disL10oRFXg7xaGIwtgxicu1ENXymU
ibu5Ecv321twZFBJV3UDEYO8wrl0r/g4TpXzPonn6ZPuoCCfxEdzI7vWJPQRxgSe9CovXmPGTteN
LA9d8+ETMPrxow0d1JdJHy+xQJT09uL2ogCUE/iz7GS/mC8zNjutqpSw5k91/GcPVCqc4YX9edvK
XvAkKZIs3JxSuv/X30zPV8uPdcKMQZfwki2F9rlYrP7tumjJt9um9vaPGXqdtBIuTx6k16birLHB
VPqYghDg76Dzq3ukl4ITG+5H/pKUBxDIvaXRy4OHhKImt5nc4GdPqACC2bVN2jpqSle8bWLPDGHR
si6GnjsHucPe0iS2huIpSRkTxNemtCyeNMen9p7S1RjBWG7BAk2YFywn9G285I1ea0F+cFvvOQj1
aNIVidiGbuHaaBprZjGUtPdKa+r7UwdFcfM46/pafXn9hyPJIKRaDih4dZpNK9d5HYuyiXwtLsPC
TZIvTqqLswYHzEUzxHawsL3dhDOP65xBcZpsyofLt62NJ5OD1lFLDUu6RG1YGW59LoEivoEteD0a
bHppkdscv2R8CAYBhICVrVy3ZYWtA9eshh4112A9MYX4E9b7r2jF6wdZxJ41i8Yszgk/Hoxo19a6
pU0Ha+5hqtvMKg+9DoroKVi9vx2t8L8uueZ+uP0BX54EvEM2LEGpQH6inrwmrht2Mu8iq9fsi93r
/ae+mbtzykz319um9tbG7IqUvKHtzLzg9dpcq7cJyU4TNaCjPsdiGYpTHOs28hjciA8eejhHgj4v
zwEjlmDb5EAamARXrv7ZOW+7zdOzlo8H8Ra64otdnLdlsw7Spb09pK5FrQ7cO5wMihUyeUYGkXCL
Eqbmp0ibl/VH2Wr+do4tKz/4YHtLgq6X3EniHmmjXy+pckoxTXQ/o7SKvTBO6+Xcwfr56jwTqNcz
K8o581wouHKtbiMLYo5zZWfWOV8KcbBxL9MyrDBUySdC1Zdy+PVaFnvLunZZ8HarzR/Q9Tb+HI3M
vsxOV39cNaObAf3Ey0EM2d1BJo7ohRpAIFSgWTozH66Jqo0SNIvakzE5MPg7CWNu59sOv+cXcrTp
fw0pob+2Equwh7KNyiEWb+re0S4jJI5/BMMh19zLXJOd5EVAhoU4C4Rv1zvpjYXrOJOLWO9qpOUF
XnojXIzePleGRm/G9kf/bhQ2ctZTuR1kI7tfUdLOyj6XxABf23Yn0MRWkrewkTgPpaX/N0EhBLqm
IWq7/C5L5h+3t3X3+z2zp5yAcfSCLWux58YNUux+hhqrGR+NZu5aoa7gMSyKLrN6s00VNEmVx8eb
pq6CaKIdQfBZxt3ttey5CCgGPhhYKTq78lc8C1BetpmWaOwmqqoxuadbSKhivPJzR/Xt821Tewt6
bkqJUsgT1Gvp4iJjmeROaIHcGMOyteMvv2EHbc5fXN98Jukuz5ZkOJ0HjmlsI8HD/C8AloUbanOc
HgkF7F0npB5ywkm2plVRcG1cpry0CVF63a4/0f4Q1O6ET53Fbb1I61brKFztfSwyCrpMjOtC9KOE
q8RwZzGZuARA9hT9hs65t+tkeTR70/l0exN3Fif5KcmJkR8jgih5gJfFFvMiSxfVdjMwLq1P/VMz
wpBzps88/GzreHh9r1VKSUFlh16MZJBRQsioZ4IeEbi9slzcH9WKesXJt7XqSAlsp0RJOgViT+aM
PIXUx7inj0Qie6kirRiDT0bjZpfOz9pHW2/jJ7AG/h9F3+Z39uL6EbC74A9n1bLXijGSF1MK4G1M
hYN3lPq4SSxrBd8K7NIVQDrTUavv1ilJs5MWe8urXxtXtlRinip2c6/ODHZ2trRwDQqXPHKow61j
qPG23+y4qHxC0TmRqGPA5teHz6rgOyvSvo6QIhvuO2foH8wki7/GaZMfrGonnjDpIdvYUqGdYpRi
qt5GseUr04UZc2qmF9efFjQgX91tkNym/2dFuVwyBlu9rBzluGTu3i9evXyrtMk/OG67a8EXaQWB
2mc47noty+YVll2wFseb5lPrx9Zl9Jr5ILnf83yk0yUnpXxO4PzXZuyST9OYOB3KiV9WR+s+mjR3
6T2kp9Gd37TdfDcbzDIbrhZuVjccXNQ7q8Q8WCXSfJDp6mXT9WW3DrDERpqYsl4StQRnW4xNe7DO
neBFRsewhXxTGECHrpc5D+jk+D3INvBfaRT4W3sRve6fQI5bD3EnXj/hhK4JTxiow9hT0n3F3kSR
GR6jCty2UfxY8kD/pK/bkQb83u49t6J8PD1mjLxz4ypKp7i5jHMzhUPZ/XP7/O4ZYYLK4Egx2MFn
ul7KKBbNqROvisw2Np8qfXIvOMMRh9euFVA1jLxBFIa5ayst8oC5qAj1BkiUx0kM6ZMzLu5BwiEv
jOv6J3AuGl3y8UUxWWUsjbfNzSgogq1nUOI/RZ5P3wxTBN+nIWm7T4giaB2M4oX/SGY7B9Htjdzz
QTj7gXjRseDVqfhEbE+eM+clJezAeqy2OAmbanlnmuO3uidTuG1sbz+RoWEoGUuMoSlBynOqHGge
qNSsLJrHMnHtN1Vv5Edc9jvBneo1qRV5AZVUtdnF5NTUpBPz3EaVrt/nTrPDVhfFOdWz4PVvJMpG
ki+FKhlFDyUZCIJpLHodZ6+3pPzO+I/xUDJrerm9b3sLkuRBwP1YFS+Xaz/USkeUubDww8HUnuK5
Qw+gnKx3yMglBzFp7xNRMmIuFTiZpDK5NtU2BmVEC1N2W5fnEqXZ81YcZoiyhKG6PF+HKS9SKah9
lBJHGqPcnsZBxZCZP5+XIAsnyzuhW/ze9br/8qpG8iah74VS6OuhDBT6cAGo1AxZO1L2MmBC10gb
vljTQ7/XGZP5XYMN/OBM727jMyvKNiablm6iY4FicXKEMzM7e7TzMjmo3u/uI+khME0ZnlR1p6qF
ot1pGPFPq2YGXqCvnaSRT+6ydFw+2FqavkMBpH8jgom80XZH/8Azd2KXLOdTXWdHLWrS1+4yuKOx
pikDXHDeBW/rxMgvk67pH9dudt9WGazxvld7Ef9zkJxefSjApFDYZpzVITdVUv80Q3Sy14CnDoHX
vTMZGvtWGovzvWb0+vVxi+gIghlUOL1dFcrWaU7bDloGZjRwUQAezfqdnpvu19sL2vGZKytKLEHq
MkVJBRDs1nTFY6K3iXPvBk13xGu8a4fgS7ySZHG/RLCfPTyDMZv6omU15ewMJ4uhj+5UrOl6xOu/
E7V4miGprfOJAHspJ61p9NpfaPRE41BfxNrYF3/O/2za+vWoIdq8v8jFoUhAYEHZOMPcDJwBQ1la
BY9p376PjcA7SLD3VoM6LJQdTAJJOPS1p/ukAdm4MbJq6RyloRnfu5ubnssxX/++7QcyQVKCIzPN
zE/LIjCPPyU41hNafnVvYKmdwnhk2ii0at26FOMwjKEw/Ap1XBilHm6b3XMLarMSxyjFC9UaMAph
I7Ekk+wPi3vyjaY421AMvP5+cXlSEq/kkB2trOttFFtQlJoHet3JyzxsLXO+y7zDDGBvLZSjwNOa
MP5QilCsjGBTrHYoIx8+hpPXjvWH2UqKgwLbTvSlnEJtlLl6VJ7UtQyuaBowHVgJxPSkrYPuXHhw
+t+SYqzDJG39rzBQFaGTJlp58tvcONjMHZ+ksI3EBEAzcLZq9NW6zeBFDqB925g1KEdm4KDtWB7X
FgH4V3vHlSklT6ydILfylAFQZv+8s995Pyxu8N8yAkbJ5DqT8fb6s42l3YiBbhEsyqIFy97/mPTE
vf+NlXiUpUAqIWmhJgCN0ZvljPxoVOkpQKWZ28Igy7/ctrL3aRAGknS0UjZebeJYpQU7R85+9SJB
ljnIBi2cHDE8oaI2f71ta8fbpd4BnWcpGPHimZJZrd3PBs/lYWjpKwZyvExPms+/YYUmOpTdAHhB
a1x/nFZbuwYwBs42I9hyMuxWRMWqb/+5bWbnUAH84/UNBJDhHXUsVh/spcmziVw3H9YP25q6Y3vq
ipmBVRuKof5U6um4noOxR6qwSNPxcRrjOVsOjtbenhIJ6Xogrg6yXIkgDVLGaT3HZbQtyX/WPDPe
+UZWHnSP9tZKx5QwyMQmaDllS8teB99ocXEFo5WeIAT0IWmb/nCc4WNqWk9WPr2dBtjlCmM7QCnv
uSc3GQeN9YG6Ua7MmSHqyShLjnPjeGeeY/olGWow4G1xxBy2u8hfgG96LuCilUUy4L81hss8VuwM
f7cC8t3e6+68IP62edudli0wx1h/lbY4OBVyCco1+qsnQcOA9y2l6Gt/HcY4aYuCobO46tsybJ1k
+8tqzf6z32md9zkd9Ny9yxjS6S4UE9bt4HLY3WGuUVDQ1FtekIpBBqJlaRGUsOn7LiqGljaFuiGm
iwMCxTzdPjQ7r3ipJs7EIr0tkhMlcCIUVbSeRS5sZLpzRmHN6pg5mqxTYvO09wrHOapO750PeTxk
4UDq1ytfdY1tcxMzrrvUkq5h1ZzpXMa6NRysbNcOjzUGnOSFrnKzMYI2aqvml9FkBBWCI9MW+mAV
X1+j9cCA8QLilQ1jvrIae2wslgPYt84Y39OcpnlK8uWICXNvLfLMkQxzX/P0vfZIe+vT2hxwiVrT
C0hsmyTy7cL7dNsX9hzvuRX5K56l94Xb02afLOgv+yD/u24gnwiCJPku4ll//bsIsnXKR4yRGEhN
KqacUhsb6rh8nLEPznPbJOcNwO7d7QXtbhtZHH7Na/bFFLce+6KuHLaNjm7xN0Re8cmtfeu/t63s
HSE6GUz68zfVOOXjUPVIEfklXACc+c6A5Sdj6oNQdNp0ypcjJMROig9fI6UwRyZVL1g7mAjQfQGf
RbRO/bvUb+K3WumuH7kQ3c9MCgDysI4EAfbcgroH3CeoDlDBV1y8nBtPg7S8iuhotSE0Qs6pSY0t
lIjjgzO7tzoqEqDh0Ckiw1LKpqlRTG2imVwu2Th+zoyuEqfBdJJLH2/xnwOKcxfYRI5O1/UCfXCT
ElQvhdBIytHVVmIgIuXgWrxxftLKWT95zhQguKBFgV52B26v9Cf+NQVBPqOdpF38W/F7t5v1Bn63
5SluG4BH8dp8zMVfpvCdEYXVfPnmjcnShyR9fnuamIQ6OWlrH8SsX82W/7vg/vdXACSQmGA5N3Z9
0PXY9usSiuonk/d8diqCYLxAZhO8dczSecoS4ztRbZlOWb1k3/KifUh1/4ub2GlxKnyA8OjGhU3C
UzbK2nJ6HfPrv7+OijKJHP+kwaH4G7QjiesU+vJUxqPpvHGacXLCVrCWk+C2NalWdV9k9T4925oA
cC5KBj9elWD9+yNI9WEsZZ4EoK9yqDPHq4NJG5YnnKdbzq4/VKeS4dEHI2fs3g8KSdGk/9N5nfg+
+wP6MK8JKv/axyNdUizoEV6OdQ5+R+V5W56ysXmwJ0FlnZZ1WDLBfd82R/QF1xnP/1ijYSuV1oDX
qlXVsuntysvz9alj+OiBLnEjwqRNM/dkr8k7Xy+bU1zWskEu4qM+sSJy+cs4SCse3Ix/UNNVy3Ex
XNJIbVTrE++T8q4vCifcXFAGYPGaDxo9+tAanNoP29Zu/VNSdfXnQO+14i4nlTfPNfXmJ2ub+ygR
43wxO1rr9VaHVtUcBYrr++TfX0pXnaSC4gCFSyUx9JGYNte1X58Cvs3d2Fn9acht+yBIXKe9/2OF
P96mygZETA2CVjNBJJFm69MKYP+dZjIO01aJcV6qzaYrVqyXoXbaT/QPuv8ILxv/vO15vxiZlOgA
PJLZBNh4GEFXiQZLz1qDJuF7rMm48GZDoMrUURkF6SulIeLxs5UExZeEkBr6DhNqfqI1MNll9l22
aN7ZW6H+XBPHCPOiXy5+d8i4f31N/LtDCORIWQTZblUDdo84TBev2/pkFO72WM3r/yPtvHYkx5V1
/UQC5M2tlLYqs6q62veNMN0zIy/KUPbp96eeDZxOZaIStc8ys4BprGGSIoPBiN/MH0dvCDs/Npom
2pt62H7Lc+1Ox2alvvG/w6JGTf3/t07b6unT1LKUfT9Np0FBFNvqmszv42F85ne+snfdjaxEuXVE
SNPXadUgr9T+U11Z40PPnYePtmMHb3+rG+cWNTfQCFSXl7LHKlS2Q6ZMaKnMJ280U+mrQ1/bvqd0
Gh7hoAmBhzntzsgL1R9cJfv89uC3vgJ4Kpj2JL5wjlchEvusrtHdbD61EEr/mYxuDBwDoHwLOcKv
ci8+53l2r2128yMgf8wrH3Ahj5ZViqDUc46xAPLREODU0+RqHHVe9Kq6z0pdTXzN4vbw9ThR4x1h
M6aQZurlMRu0xNpYIqMOkM+1+0XEQ/Xt7QW5TAT/2x8Iqy4APfrKVw83TyE4xoD6T5FnAplLsVqI
fC128u00N9F5NEbwzW8PeSsi0YkixQUUy+ttVRQ1wlJFfVROp7l1jUdlzO3XuZuLOxXsFdvlf2e2
qC1h3wjDZ10nlwlzK8N6OvEKmcJNSKdxq00RSA5lEG169Jxa/1DWlfmvXcf2v4rTiWjXJEqDBnCn
41Lx9qxvboKFIcdNtWC31tii0TJ7i7f4fEIuzh63SQUI1q8G/JKDthyzHbIW7hc38bJfnlmkcld0
uvpjcMbibHdN1AWVmUU/h8RppnsrdSOXpJYGNGMBMixaCZeplfQAIIWxnOm1GuYX0ZkKJEQTFFJf
muQRljYVJ6xTq20FOPAnwvz7uVe0Y+JFTu13nmN8ncHQ+Ba4ar+F53ynerNyBVi+5GJtwD2PtwKP
yfXva9QRT62yUE9IUajdQ+eFysce2Hp0MGtzzP05y7Onkjiq+YniJR+tsSz/FrlinWvbrV4aOQ2f
ctnA31YmTLn8uZX531qjmY+OAk3LL/Iu7O7kYteb/PI3L3/+x7t09HobhfCY3zy1+bYFbxDoHS6Q
b2+q6y/HKNRASTk5SPDwL0eZ2gi3VwoRJ2MIy/SUcT0OW7olRv6szpVxT6Pkt6XSxTXL5Q6syyJ8
U7W8aqbFhJE0ctjDCtgo5KJkY+DmAo/9wcIQZyclNDrZDi+KMwmSIW1oy02jKsPHfBxScSoMxHXu
nKurzIMcetGXQmkJyesrjY/RBG6G3/h8mtoCm9K+LPPtUHcIbSN0Ez8qjugdFBrLTN0ALEi6T5oZ
V3eqX9ePk+VHsPxcKEBPQeBffodmtInYVqueRJU4tj+klF78yCh2WWyNGcp5Ch0TS895o7ljgB5s
cxyz0d06sUSMSippYCpT/nmckmoTjyi4vr1NrjYjP28RJVlCDyiHNZAtTtWuDXupnnLObeEbMX6+
vtN3xrh5e6Cru30ZCLAcWAfmS9Xnch1cVUHKT/Ssw5DnJBrFr2gcvyqN8k9tiQ2gyh3VujsFk+v3
KfB2hoWTuoje8pfLQW04I5EzzNpp0sKqDGSndJ8t0YTRZurDWgnCsWueyXmVYjNJ+jr+XBh24U8o
JN0zW7y+dPgt4H3Q+6XZTK15fSCNuCw0XDhPjSm9+hlIQuk8aNyiTzWqbt4Ow8c43XTQPsMtUIPK
8s1SaxJSwc4zfMcIza9vf5Ebn56MmLcKjqBweta3YCQ6vernWju1hqwfQ0/tPqTW5N17nS9XxCow
AOlauMGLfCTPostvoHVtNwrexqdpGOy/bTxcml0MJLPaQOO1ikCJpzp5ULPS0DY1r/IQJGPb/Yil
N3loO040APy01KvUh3FL0fBOkPjdR7n4fai+0esF1ssriE2y+n3OXChkAX12Rhoxt7bVoE3Ki54W
SWhupDuUpa/p/Ti9lPw9U/G9NEEFOnRIRR9FNsfZVnWUCcBiA75ksxTam0Mdl2r9taujadwUVZEP
X3B6NYedbg2K8jEP3b7+x53E3J69MHHAHqRIBYhfNWKx3JNUGC18wSOphsXs59lglJuoxHUhsKc5
G3/anmJET3VDxDqVki7ynRW5DuXc+JSOSIW5VimUrR4GSWWPeo3fw9mFYeMgex2rf5uZbXwfZ6wQ
A73Xa803W8ubN6qppMY3lFUj12/gdCyGOvBJPobg7I392/t1+RCXH4prHpgGVCbK7VDNLzcSOhJh
2oCkOTe4RT23lpQ/qrDmLAN4HLzn2BlVI1AcL76naXcVuqhvIXpEsgG4BnWA1Q5RJ2pLUanH5y5O
m/pQo87g7vNiLMTWpvl3VgdPnhMLfijCtZq8V1G4OqfU4oGG8V/QHViornKwfBBEVWxmznXuDbUf
zkn/SXdEt33v8rL7SYe5xNGdoQ93ubyO4JoZLbU8lwA/3MDovKH5oGZjO/ya3Lj8N+Sl8hcY1Oxe
B+UqU+GKRnwEQB/RgTLEMv8/8qG8sSsdvUlxrsbEPTYIgkJiUN29aQnlTlJ0vZRLNoDKNm1imtHr
2q/XD4WrdJ04T7U9HXQ8APaxOsSbt1fyehRI/BgbMAwFL5qmlxNS4lwXddeKs9rkKA1bo7MRBnza
t0e5ep7RSlzmgHQLx+KqziT7OfQyXYpzZ0LsVtyx2w9uaX5y+t7b6ppC2v32gFfp1NK7pJCDjDLE
I3r6l9Oiuyi63OjqM7k+vRSaifB2XaNowt2E+nb4TCKaiNdIyapxK20u3h9Y3MaIj7z9O673y++O
uMc7iVYVwPHL39HPnlF7o1OdqeyKg1rrU7ibDbfS/M7RlHscnhvLDG4LhxEdQhwl5lX+ZunlQJk2
rjHdNPRt2RTNoXQn79BHhp76Wiukdmf73JifBpKFihnFSyQQVtsnzYQ5Va1Vn6MxxQK2SKt466VO
+83Ctuzft9fyxlYlH6G2gf0Ac1yjnjt3xAVGVeuzBnhCBqYR2fVG1Tsq9W8PdGsZF9YMxWeK0FfV
lVSb2h7RuvoMskoNDCcWJ0pT9ZPeSToDGQzYOwPeXEXaWPRLl+NuLn/+R1TB1MOF6DfUZzHwYNf6
Un2AzjY/2C6p5ttzuznUIkO6BEaS6NX94OSkTjPIyPMQenYRzJNqVJvG8uAox9IZvr09GkVzfvrF
RUgniTQSrRX4C3RdVgdAD0U+YD5mn2PXS2BCB7WhiWdAvsXJ7FKxMaw0/+rayklRh79SIKdIHHmI
OtWU9SeyzMCds/5p7DxMoJ2w7H+auA/9M0xlMI0ZJupRrh3jDhmi0qiHFqCdycNATzJfr4TmG12O
N2iRT70vSy/5GmvTqZaG8+R1tsYjX1F8Uabuo5N5+ZmS9vg4tqb73CQx+AJj7F9mMGJ9JeMW6lQ+
naesq7d407sJ28IQJ5AuX3EmqoVvpC2KK3CsArPrFqBLv8N653vRpk/QKsZDpQIDHBJMXPykdorY
d6K2QZxB0yJEg9ziFUPH5nGYs+wxG0N1X1rNRKRQQ3+a3OeSduqWXzWe3SFqd1WXTVUXH1s7G6Ov
KVX8j6GSjz+1GhW5TQUJ69QWrgMtIB5a+8mBbJy8OmEy2w+VjYgfiWHce5+tpieLb7SJz7N05z4N
Za/1fi4Qqz3Ayxc/m3FAialRqwgF9a4Osx0sS0rUflzoOV9kLsnsWG+zrM9QB7TZe0gixSm/iKl2
frnmkCYHd+wzlV5i0Q9NfJZczdMnWw0t5yCwXgm/Ls5qrR10qReXVqB2mhwOlpNV//ajldVbNx5j
cwdkfxR7qc1xG6hJFie72XEzcjcZ2byIOVrNNlRMtBKMqR2SHe6Z9bw1nHFEMV8Wf+ldU+m+isnT
x35u7GgXa4M+BtKRXRLA6RmxmEpVVwRwBM0R/WEjk1upDq3qj1Wf1wes3uLyEU8xTR4smejjhhdC
UX5C9ElKTDv7Hiw3aihh96EzUXQ7p5WpngoFifN9XqZF1fu4y+g6DopK1H6Vedoon4wwG/6VZmNY
n0vCUVsEJh23LNCE2nq72Mucfm/FJpl1r+cwFtEsaXHeGrhjdwC6+nKrDZlAa37o3O+6WTj1CdxK
l/lNZVci8KiAZdveqr3XqqzVDG34KQRm1mKW65teNOT7ClXl7rMp82n+nsTtlLzWeSd+ICNFzlGj
855uSjD3NpbiVlV8CFunUIWfpGg3+HbcUEwzp5QHgJVmc9T4adaletBpkQ4tu2zz/IdRxWXt0xvo
jc7vBzoKgdqn3UekfVzzoUMk9ssw5lEb9DmTfkFieyEu8PoEQZWkYVd9MtBkTp4jd4rCh6gN3emM
+CVsA05Q6MoHjPi69jxjKjD4rXSyGbUjexh249BM+VOYhnH3WXGF+i9pOoZwscWrjQMUISvvavWU
bYxG7ZsPeBU28mPryUpqfm7k6nCuvaQ2/DiEbuPj3JnND45I1SrAZZDCt127dkPnuOu8NkQaW++z
ozuPbCS3zxW7oqI4G5SfZWErj9mUpO4HMYxGPG1HJ8qdDRdBL/42lWzwPseprOJNPdsVbGKpTiql
9K4DmzM6w2M5RjiGTZnlDn+HWiHyJwUNNu/zZOlRvRsGLf+om3jx8Oas65QWcRqn6ZeoadNiZ6Zm
3/u1JrU0wGGp/BpP0JN8y4Fq8Kzr81T66gRM7xGsbJntFXJtZcMLwZr8IetM54M9GYidtV5vOr7q
SLPeTnw36Xtz06QP4GCKbpPrRSWWWysj8bZyEW1z2+zn/VTLvDiFkcS7J8Rkqj52jaUPZ9zw6gSH
gkKlRI9rvOUXyLuFvoiXSkYyV6r+YtlsiiAJi2h+mM0h1vaqiljckYo7eNlupvTg22nefFnQBYZv
KzEeYEqumt3LYpOr+jrnG+vSFjecU1k6hvIqVD1pPvBDWuXb0CNWdXa0cIy3JRvcPjhVbsybRW1a
hzszI+I6N9n81YoqOxR83tiMiRaUvgOnNScrcAYAqZwBzNutoBy61toUhTY1Gzb90G2dIZ3cfTWN
cpGLqavkJbTR3CeIpt3ku0XmDhhh5DryNTxCpY/8yly/4BEh4EOPYaT4Zd0S61r+YeIwSagox1LD
yvORbzfmh7mBW4R6aFV8iUZSWQ5VzWbNqqb50i2+yxuhlrXlqzhv/sBxK/sWuU6obh1paWKXZXoW
PVY0ZHq0mXVifjJ6Sr1xlSrGG3fysKvlDdQ6fibKXPpQKu3pmFhm3HO4hdAeJiES1ZfA2r6rdWO2
IPVySx7UdhzNzUCYVF9FWNGvyEYxxT6Swp7uuyVwOH8sknzejpPdWB8yV07psQUkP5Z+1yvGSG91
Umo9MOO0w3Vd4rv9MzU7sz1XCsJfPkErrH23il25swxhnEQDy3z206lEq9Mdy67fJ2M4KzuUPM35
p5a6WbWzx9D53gtLtBtXjSj26mrdjX4tzbD0lVRx9P1gp7Hua7UK062aYPf5rT6ar2i2lcXO4hd+
nG1NtN+rWZOJDBSEUYyA0JGLnZqL5GuizoUgAs14RkcyQthwkhmmvXQp2wgTQy0DuDEkU7VNWYXl
BCEMh61n1XiIf5a0+adejt8bkDLjTjhWDb1KaHMfxOXg6R9Vem7Fh95Mw6rxBczGLChF0imbiK6D
exJWY3ybB9SOT1btTE9FmkYgsnPD6L/UCbiWBzn3WfdN2lNs+nMEAP0IqdEp/UQbQXc0rhW30H5U
VH71QU2TzVzVdubTfuzmY5i3c/INQSAwoC2t1QSGg9XN5wGq77BT3bZxN4MZedOTZVTeZ8dMy+aA
XQK4zZEKph3olRU2mD8kTRFUIjSUjdLlbv8hioc032WoySiPXCb1t0jPdG3jiSzJd5hIqL8oI6XY
eLLYtLOtTgsPWTTX4klPndL5zvOPFMGQjjFs7b5SurM+5GCYIjchbM2YbSnb0RJ5RkgyRHQGxVD0
W43T6Rw6a1DzQIyRqe/SVCUVpNvRz9uZTGXpLtPTCtyiAoTZjoY5Y8qhR/mzbkiRUJ6P+vbotc2k
PXhzDF0B/yYkRye2Pl2Fqc7aXaxapb1Rtazq97mcSV+Q14y+jC7b4oHdD8AUYd5JbFPHyKfHNGr7
ZjdqBRKwXSbi7BV9neQsC0dDOj3sU8JGaEz5oxtpnWBxhjo86M3Sd+PWM+KNXoiQ2bpO+TIkEBt3
ibkwX0yNJGyHwqfoHqqa7HabQ3JQPhYDtd+N2baxkvmJq/YkekKLvXAOBj3Op78ir00RjMdXHgFD
pc9EHaQ5aEG/zHJR75SmoqXauDMECQcIO4xALVSULyZ01J+A6HX9oxLXzVct1LI4QiRzGluYUTL1
Hq0Y+c+HZEi0b9A8wX2FHdU632vtcNyRhFfTs4f4Bf/0smxepS487xh5cVL6JHhttQVwZ5e7Kozi
xk/wQfe4uKrui0Xd70FLESQ4hvMgEV5gRbL9mLPz/V4dmmGTozD0S8N5y9pggTyaB9HNymeVBMzx
2boWJvUzVJ1gtFNDOeO5WyQ7oxYImxppHu5yDOOwn8EVptxUlVJKP88bwkA+m4CVI0sdi21MOPYe
dK2tiPZh0ZVHm30v/VlrxolMNSteFH2yXRIw0t/zYGi1scl57U0+csaRxV/FaAd9K2mxTG3sOQ8R
lXrTV5Rc/6gro5EezCorHV+ZiD6P1TzZnm/CPluOCYnwni/VhRvKOr32KIrQnB7l3M4D/CMjLvzQ
qkf2mTPjdKqXXk0kase6eIClUIkjCQfaDakZIkmthXL4J5t1Z9gvonzRLqSpPvv2KO1ml9VFYmyH
XtTxB85C2u/rLqYBlGU15VW6ebM4lVqEpHZBv56bKbGGIgvwXeo/GImWpT/Deu67jQYbMB6Doqrr
FxFl9Q/U+02NwJOEVU0gMKT7KKDYRj5FVKVLN7wl03A3mO3yOBTtrMbc41OfPGWq19F+HuiNPkz6
wmWnFuKFzx4JlbHzkK9FxrWM53b0gY6FzXlMDEHuBY4k3arY88YHKYraBsVhRI6xwblmjs+9aOt6
kxbSmQM7HUlU+dtF+6SCjzT2pHB5/0jO6CYPZlmkX4StSzq3qTObH82sHsqznQ71uNVTUpRvAh9u
c6I3oNjePymdNHk2kthSo83Q5QmAKuR+LR56KZq4jQ+CouroPhZe66KakPTZL5CB87vto6jRo7hO
f3uRQkRy/bL4MKf9GA9OWx4ct62e2Z9OIHKeU29XAi6LN6DAGYVeEnbdvAMhei9//keJgwd/o06d
WRw61xjzJ70a5Pzi0PQS76q4/TeQCzeDIajTIpB2OZDS8yJrkzw/4GPQYBVixj4YClK4rL0H4L8x
p0X9iqImxWAayqtid5so+pBSoznwTvFcX4UZsmtGQ//n7aW7LKEsM0IEaDH8oWjjQFhblWwQ9EBy
uI6zA0im+KEcrPA7wasl3lAkCDLNrjZvD3hZI/o9IDVajaGo4wMFXy1hTAi2xq5OD1YcN68elZlf
YT10RwSovTsyuatO4++xwFChK4fLI2W9demrtCZJEaJJD9qI2YoxWsNjn+rTcz+p3fdGGO5WVTrv
kWp4+1hWMjvwikleIuL4nUlff0zQ6tTDFrNCvuVaNqIvrDa0ioJJD4V8UGUmdkma3quXXvaFlumC
ncFoBWirDltuzdekOWP1snKTQ6PqCm+g0X0dvH4KomTuqLao04sYZvXd9PllVKRskOuFs80xvDwT
Lm5wCoCb5KB2U/OxM9TxtYHo//L2trm1gozDwxURXFo/q665gtW6m1tmcqjxow2yWnZ+Tcfvzne6
Pg0omtJTw82XA47R0WoudlFp0WAlh2xwipfGiN3QL73YzFEdrod/LBOVzrfnpd+aGPVLB8/TBZux
7romRd/RNK7Sw6xnWvLFU5qs922tMYxnBfL+fHABqRSBwfNsDjqnd/8aTbsJN0haqOFW5Z0lH3Wk
l5S9wSc2g6aQ1GjmsAf00xEV9Q7NhFQUz2rnpmrtD/pUKrQlPRk+aYM3DI85/sjkNjJTkm0aJn1z
p9d0feJpetPUWtYTNvY6ksGIbGbViBUSqXgQAQZ/2V8eyFdUT520/f72el62KJczAPWEA7bQEelU
rFmW8WBU0VxpKe+Bqto5s6we59Jtnl3R9iczD9W/J7T4oO17/f7tka8/JI1RCtJUpJHzQ3zscu/Y
VNfT1laTA60Xd2u3JRpcaVPeqeZfn3HYgVAudZ5LiICt2U9W5ta21tqc8cib5SM8PT3bITBP6Q4A
uBZukLbqskNt54gZvnOC0NYsgzq7yvlbzvzlBAvQwXD0lOjgKXao+lmv6Jt84LJ97yXrgY1ZLF0B
SmOvs+YQgTVObHByycHoM/cFxi7JrkxcfSd7iYzb25O6OvEMRu9wUdemtw006XJS9WKoXBldclBG
7desSJT1J+1p8JTnWWnu7M2rg8BY7E+etSQQBqNdjtV4cycUYccHoYfNVuahfSA0gzixrH739rSu
tgkQQLpM0FFomJN7rQJZKDRVLWROIJtSLT1Ttbas1yHT3b9Kh8dY0HQK2XYpneIOmPrGHKGQgkkw
CWmYNK4GRjRWL0YzTg5922uB3RCne+lmweiO95B2VweOOXLtgGX3kFBGa3u1nLQPwEhwFNwU9+GW
8pQfakN4Z9ffmhD7HhIlSjvMZ/nzP3JLDH9Nd46y9ABCP+Z5qzAXQ023cybuCSZfT4hFAw8FfY7E
D3zY5VCDMs/Cm8zoUBVjv53BQL/mXnNPZfJ6QhCwHFWFEcj/YN1yOQpkl2hu3FinbpBlP3MX6qRn
VOnnqEF05727kKFwr1oc0xYGyGpCJXlepVqFztVkfSqa6KHqktey1H7UU/nUNtW7z5e5aOot0Z/w
eGW+oCYQ7Kkjafsqlu5hefcHlMOqh5zq9J2wcWMR2RBoo5EosM3XUI1Gq2xq9wylls4nYJ3zEbnf
zNcUGe/fXsMbI8EBQBljeQUQFldr2CGOjzWMRqNnKoxgoocTUMlX92BXlDuf6zoW8uBgB+pcYsSn
NRu1pKcx2K7Q9yLqZdChQ07D5JebKpsGIYY7g93Y7ITbRWGanFjDGOlyG9pGpKstmn77Fmj6s5r0
6UmqYtq+vXo3R6FkA6Z8QUivtWg1pEwpsvGdZGtPTwk2hXRY03v8oZvfCNgoqeNiDLjW/Kqw0OmB
Lml7r0TC3cc2xWj8Gkjbr7q2ocq8Pafboy2etLARuE9WKxe7Efr7laNR4weEpg1as5str9rl1fvt
fHmCkrMtiC+0/q8Iha1hlkqCMtjejRvrManL9FBOjX5ni9/6SDTwl+0NbxF01+VWaBPPzbyUXqbX
a8OxLc1uF851c+cFsRyU/wcWIDOkGwrDwQSShF4Tr8/LUeKwHt0oznQE4hefabVQi5ZGr1Wc9HAs
Nb8vEP73Q9VJ34fT+T0y4iKgyegWoby/3h7YUCpJ2pj4SKeR91jgk+XL0XMf4rm6Ry+8XkpSs0UD
nzcSsKArxNVIL6IzR6xZGiSWNFdageZO/Z0deGsUOnEqku1EWQRpL5cS1U0VKQFv2hdRPvgUICu4
mtN0J4e5NQo0yeVTAcNEnfJyFLpF82R18bw3ZDxAQdL0DbWwe7WjqwcDHjyA9B2Dx+vvp9/lKEql
uF6bj+O+703j0Q1L+1+z06pt6YrkezPP7oYyafktF/KeDPP1OSZi2KQWC+KPjvRqfqo64COD9Pie
MntzKCh/kpY59bao0neLsi3BibuKCKUvW3B1ieRh4wx03qx960LuxR7Fcn0kivLj1LZ1MCeds1t+
TBHIMdW+vR2urj8jFVSydJJR/s1/LhfY1MUM5D6xucC08O8E6fog0mX997tHoTBH9sRQi3bm8iv+
SNMcNXX6sOwsXD9jG1NYWjGfJTCJe+oTNz4a+nJo2/GXxbJmlcPnXpHGdREZ+7KN1S0GJP2mmaZi
k4Bbfd8p43ZcBBGhClhEj+VmuZyS0okpUs0Yq2onDmfwGX0UBSUg3PfdxP+NYwMG1ZkR1gWrD5Q1
hF6Ip/XRmFwl0OLY3MYIWd8ZZRV+/xvFQ3acMqNK6rks7B8fqBLzPMYpozRl2v1CWt/J9mkY9Q11
aX36ty/czDgmkwsQ/l0742rgJev5Y+CI6wVZNrs6VhjqfswphXyS6Pj47x9loY4s6hdwntd+1YAf
1XSkAn8sHR5zpSy8Q9wo01//f6Os5qI4dSXaoqiPlkmHNBau9wLJurrH1F8lgr+XDCYENRSgnASo
1TD6EIpZTugDgOQ62XL4WDIziLHdDGAJy+X3T4qbESUgMlwIp6vR3CgP51QW8ojphDlu3CGtcl+f
ZvUew+HWFiS7JRIyFlWM1dlFQg90nsgkPvMtWnYlvM4U5RUxTh/iru7LsxrGUbU1St2cDm/P8caK
WguxFaIeVWDoFZebUJh9BpZJdMdWohAX0DDU5h28xQ6vOxka1s8McsRo31nZGxNmM6JkAMAbJSBv
9UIWtlbPFlfKMU+j1M8sO9wDWoNeRqaoBqFWp4+uYrb3aJyriL9sH1gTyGHQOrTIHFfDzmMTZQNk
3GOuK4PuS+Elj0U8669vr+nNYZB5XNpLfFJ1NYzXlVXmAaY8WmELR3xuyUk+w6+P7tnR3RwIHU8K
+AaPPm01EOSc0uwTm7PdO4k/RrgTKxBhNu+eDq2ypYK52JNxX19ukWaqwHRCgD8aujjBt+8OljaH
+7cHWWU7fBqYbUuc4hRQrl+f7KxzdOi+bX0cLZk9OlX7s6tr6s3gJB/dXJ+rlzAKrZheti7Sd58B
iN080KlsQJrnnr6coPD0VlJ1qo4p6IfXqspLgK/aMOG67DgToohRK94pPPN7vgvNblHdIrtbv9Mt
u1CdwWC+piARCWqK+a9Vgfr4tsqH6Wg6vdwgPyN/vr3M18edo46YAF2fRbbTWqV2jQKIE7Juc9TQ
Dmr26jgh3lmYpGF4buWJ7ncl2PY75+H6tHukVyYOFKwvO2i1gfDu0Nyo5qKb0rF5qryu0z6UeEPl
Z8XDYtRHqF9JDlzEXvP17eleH5ClZIvc5LJ9qVytDgiSYPbY9oU4RjIsHkOlKOhgVO8Uq1++JbVa
tAFQEuL1sUaX49DQ2FDnxLGrkUBQdJr6g6zvtepufLrFoYTrAdowhfzVp4Mc4JZpnoujimXrIyhc
798CuuaGZ2VZBKpWVO/OT5gWClMqtTie8+uKqWvmSCPrujg20ZBhT9sl+ziJmjvRZZW3/rd4JCcE
FsgiXLSXhw9tcMuUWS+Owp5EICK78/UQ1UQDXM//ZUIohkP44cGBoevlUI0aagBaDFZwsLqd2w3l
0YB+6r+9525OiFYNVi+wKa92OxdqrKFfJY5hSj4UJc286c1+eB2apN29PdTNLcH3oVO1lOLWpao6
tYBlumw8PR6AuhRho+/6asT7Spss5wSjVn9fFf2/r0VVm0ImnDBoN5dLqEeCPNWzgMwYmfMDUjRw
H9VJXgvPye5sjFtnl/jIvsDVgAtulRRlUetOtjqxMYBqQrYe7U2Mpt7/4WshyAxfkeyLwLiaULvo
dY9mVB0hKHefwdbarz0YsIeoVq07YfDWxoC3yYHiqMLeMy7XDnEnG0ooQ8U8uYMI/Cc4aTBZU1fG
d260W2v351DLn//xtOBtNte0/MTRM9JabKh02+mmIhH8+fYGvDUOCBCOFDcoxZDVN9JKbdZGLRJH
G3WAhS9v7xvTvFetv7VwoCVAdNJTWYqZl7MRNSgtQN6C9LiqwhO2LqUZaIBTw8ehdKN72fjN4Sx1
QdKwyZ3fzuF/LF6qDtItnZmNN3XVBoBnfEj1Gs65nuV3DvCt9SNH/M8AYuktXs4M8Wz81FpiOqs2
Q0GE8wDAsN68/ZVuTGjpinINLmUdfV2CkEJ6jFNzaKUyWMGYdPKLRdDvz1R0YOK8PdqN2x4IEgk2
FVrEFNZqTmlqwcQtPWJr6KiHtMABPdInhCZcP8uVNsjMKLuz3a/iIA1ZBKS43+mYEpz0y2VMlEgp
8OYtj06hqC92+lRVQaXOEky2cq/4cXMs2lPcIzSqrpRgelOvlMZly7tzTNak5F1T7UTZ8NXaKDVe
GsUZ7gTdq13CI4KHIekp7YIFr3A5vSqHDRPSwDmqUzKdcyrDQS7b7sPb3+1ql5AoLO0c2okUQhjn
chQlRI3DlTmjCCsK9EaaT0JM5SH16ulO2Lg11MLThqiNWxeqd5dDJQMwfbcs4uM4RsKn+N3sqiW0
yzSJ7nBwbw21gAIWATWu/DV9Ui17vcznNjrCh7MOoaJ6EBqd/NRIW31vsrkU8Ln1l54Obd/1AhqV
GgtnsqJjlDrxBjz/lxIGzJ2IcbX9FhYjqaxOKZTLcc0Bz0sknxKImgfdmp8KTXtIwsH16zb91Cvh
O/sDxPSF1w6Jl5c64gvr0lgI3qM0cimOKen91pZhnAPHTsNNzf9t8N/ef1e7nMEoCSw5NA5uNOkv
N4WpyaidUMI5plaqb4Csev5slPeAkr+L8390W5Y5cV8tcBxuYBLO1WWClcwgPCRGj64uQ2h/ZddW
QdwlhXnILbcVDxILORiRUZxvmorbzS+HJH6qY01ad4Q3rr7l8tglYCE9iVwrwetyxtasoiruuizv
BCQ56BD4OID7s767aTOeW7z77lFur0dcpMKQuSFj5F9rPGqlOqEsISgdE9DM31qoQCcsWIrswe0g
NW2AzyT3aMXXn3U5ejR92UeLtORqvT0pXaupzPzYYGLjF0mhBe5o3vNquDrmsOyxAQLNBd4WpNNq
88Qtm3gMrf44TP/D2Xn1SG4kW/gXEaA3r+XYze5xGiPNvBDSakRPJr359ffL1gJ3iiwUUQvMjhYQ
1NGZjMwMc+IcujFEKv0BXbTmWC1WtpNFvL0m1x5Ezo60J1mYTIvWK2I6Wdeitu6eY6hT35kQbMFK
GrcMKsLT/erlI+ObTLIdDAhDfaGX5St5m/MnKHfnAGVJssfOsN1hammSvVGCEHHuVVoDnzYA0rpo
nsuya76DI9QPjddlO856ywpQSrigCSN0AFDXzqq2WrhMXtQ+94PZx+fJNpSAqU1YB+9fAze+pASB
EItLamNeiWs7C3QrMTNg3bOraN2HorLyy2y02fe8WfTTfVPbJdHCA19FNZCF0U2+NgUz85iPylA+
VylENwd7UazfWl2dvtw3s10RkSt4AlrI0FxtsNlzXhsEegtmOts8EsG06PKQ4SZLap/vm9qcb0oD
rITxfakYSeJ+vaJ5cWukKKrlmcmU+hAL6ACz1MhONCubwBuq7/fNbVYGWgw0L+8enROQaivPa80a
EJdn9M/ZkqaHXEC0gBQz8gBuuQchvmGKAA9aHXlrM924cr+6j1R3tubhueqj+eSw0vd9odUvlQgf
LhpJNDT9YyrxHpxDhvxVfon/47a0e8dL9ee+QBQKSgIBEb5d7AQm8he+ukXoa8FFTw8NyhhgJqvE
k6lXJr+0XCcb7BjMHkPnaZmz5M/BXMqjVQr9lakMb+90yS+ysUohjqayVMZc5zbGZHjK7E36szoY
4Rnqj4bJLze5eHU+vteWbnhxSrN439h5+DfSansFi82Jo8ADMo6o2aSjBwfv9daalUgZuvDmZ6Vh
gL3vmafO9PbhBA4r5B+uLCaz1g07kqu7eaZxCqBmLOERs/+x2lo/jba2V5Nbr4fwiESR1hDjCADA
ndVHDDv4ieHfUQPI0ZUPI+c8EIa518Jbu8qbFSqLKDvyhyrj9a5NhLWFl7hLEKqukPDWL405ftLl
fFUXWz9AMV/un+v1NSINEp1TrCVo5j1dGYTqKp2ZmV2CvLCnQ+TE9mmeYudgGvm3tow/37d2YxPl
0IVO/iapXdfpTVNbwmagcQp61JVOZqOER2ZN652rUX6KXz2fcAeFRRrxFGi5jNf9cYZdDQ343Rgw
A1/9bVWaeaqmZfCnOsyfwro1/sjTtLx01W7IfssyvJxUkmSLA++//nydEdaF5aRjYGppfZrapT3p
ddue+HXmi1s41UdGLR30gxvv6/2dXV+acs3ERXL8QtL6rUE3TT6JxRjHIcjgdDsDxVeOSQRCugyX
R+9nncCDg0AZjconC129PFMCDEXvyy7oxWJ/QW0K8Z1ai78IB3bU+6t6+1nXn5KSEwVwTp0pE8jV
Be11uRong9YHk2GnUFUwmhYHqdLaw1cexzw5xeZYpF/csYmipxlytIVh1iJ132uDF2tHTwUlFBBQ
Rsp5ztUpOllmwct8/7fc7j2kwW8INR6t7YjPaJrjqE9THzBHBe4jGXrxYUjd6uL1+R5U6JYt8kJg
EjgxfdzVhlhDlaSt3vdBUtiQE1NKex0LSLPMRkxf7y9re1hxZCDpDkkoHrXm/82iWCsR/cGlMtF+
9iCi/zrnqes/bIWumBxWIAMiCFwtCFq9qnUjuw0G+GKPSW7DDm+b3c4n2uSCOC0ZCXk0rz0J+9qM
XuohAOO8g2zBqP5UB+hXpggV865Lu3Mm7PkltvPuQj9aPdedGz9b8eg+3V/qjW/HmBsnhvQFfZI1
Z1cRWsuUumobZKlavrdCkb6DHGGilFVMO7S2N0wR0EgeRVYMz/qqjpTYEFW51ewF+bBkgZ4Cpakt
pfdt2ER2tnbrJjQ1qdlTAKQQQtR2fefpS9G1Q1i4gZrD+iVpOS5RJMKdm2AdzTCJIZ93bjjZoOaS
W1lxTIBBhPFBjIrFpWZiFEhSWj3BRB5e2nbIvpoEPIFXMNAsZjvb8dLtxU4uxGCbzAXJ09d9zaUo
h06zQieowQO+m3v7tSbifia3WS5EC/VlGTTtg8Gcw+m+z2zfZz6eVFgBls9p1OUv9kuEqodda1lL
6gamk/8R15NgVDnNYOXM50MbwZ5039yNj4lfusSrFLdAca5SMjQWm4zs0wmUJENFPerHoOXBOd+3
ossfc32tUx3Aa6Q4MSWDdVWQ2n4NkEfRA90YvQW0YWwNAXGq2p8cUMxc3N4U/2yhNNCOyli71YfS
7YzmuSiaKgElyctDy7zTtQ9ZwfA5vCt9+PuY1LD5znDvKU8tWgLvlryyIw3aaaqchxxcQMSwf9jG
Owdg6xughiVFJ9E9zcB1eE9FciYLsrSAjg9TJnPYMTGvFlM+ftCouIyXUmktAAa1QsnJtWeh7cyY
bn2EHJ3mBf7pcLmsi/5juHSNZUV6kGtQAx1sqfDyNYIY73d3chjrjtmXx3izKd5hi2uUI0m8Q2F3
dW0rBAZMtXZp0Cz55GeQF1xaQBA7N+bGHeWKKENQpSbF5R679v7ZDCuLDlAWmEKJw2czrHtxlDzx
+c43vGGIiWBma3B+lrMWvWcArNOyZcyC3BVMz6lld66jJv5y3+9vWoG/nxI/9THosK+X0yRNp0xx
kgfgMhiJtWYYJxKkpu9b2dz91PwYRqJkzI8BdyJ/i1+uDNHAYzONYRJUI6KYdir0d5WOQpmh5+MO
Jf2tBZGtIPMDvovBpNV10eZZbsArkwagiZaTUk/hUXHFY5yrb772L9wVvAWFxTU3cls2cUWXJgkw
VpOaaNBzHLMprvZuP5nsXF1L7BwvtETwUuXgO13vXAmxVekVZRLA5OZ+6jI0UfK0tvzJVKN3o6PU
Pq1R7cHqACeJ4hetBNIFKdu6eqqpgNdTuoxJEKud8idjHPOfMMfEr7EzpJ9rwx4/pjZ65/d95MaH
e6se8dEk5GNdRFWtYYaEwkyDQleKS1hDA1kSdT76mpDkMf7HACAIQDBIxvV+eotLUdZMssBJ4dIw
I+TGQ/gLd87uDX/Hz4nvwHfTx10/kXEcZ/1cOFlQ6+OY+hBfmcvFyNo4OhZesQtfu2WO6h61dYf+
KuiS60U5KLK5hjKKoG4gbBsnnny31eILYKNyJ4rbvCyUeblkeYmBwJKcry7Zah5E20lFptAzRnHy
AGLkHxiIgNcS7LLuHJbEEzrh1gIpVGQINJjvu8l2rUi/AFyjZkX8BVH89VoHoVu9yxxMYAzWcmKn
/1Z5uo/xADP2fUvboydFZlCzkfrfdC5WlqKoKeGl6eoAfbsQKizF9LPBcT4RixtwbFnekwWjy871
dWN5MAnybjNaCRvEukQWDyCZraSrSNyWyWfgEZqvCSzgUGflzoG7ZUrSQFCtteiYmatTHmZq6Gmh
XQW11s+0DCd9SeEhGtv2rMEtruzEqze2k44roTKDUZy7tZOCEAjdxiPesI14vEB0M78CsJk/Okw9
foQhU/uo2dXwn/vfcBOjk5FymzGLQ3RHPWn1WkeePWRl2KaBQ0rwHsFc4+wMU/XMiJ0Gq5KI+/Tz
UtRe9F4g+tH6XVE4O9u8vddIIi2GS8h8aGSuf4WZkXdjHFzlGdna5IgGBkzocbXXWbxhhSePqxqW
etqY6zGuetZpuiRN+LzUUfyR6bpvzLGmn+/v5i0jsvMka+G85+rKYzJ96SxI58LnMinySznn3dHI
knLHUbZ+CbE8eB6mPHiBwExfn/CMKyWG3TQKZg1OiwXh8KCC0BGibGVPXnJrikuTspFM90kY19B3
j6mY0jLGKigYCZuO9jTVxsGzFCuBj2fM90BlW28khcH1ES/S3gg7rlem5PUgScjyQGS5fipgigvy
bAFaj9TFu2RwoovmxM5JtNF4HqNRnO9/vu1qyVZ5Ipj+5kKmknJtvoCqEd7vHnbHackVlOQMYCMm
1Y4B5kFv3tMz3noL5ijWMB/J7gLpuTaXM9+edE61BHABm0+x8KA+U8rkf1gUVzS9dDlFQxB7baUj
ZhjzOV6CKLTplzQGhIUeBKAxJU0R7VX/bm0hLy3zLHA5w+C08s2km1rUgZw50NS69S17EH5Z46Wt
NWvf7n+t7fbxxmkyGaW+QItm9fx4SQkzMUS+lMGNOqIOnqbMB5kgwu/b2S5JvqVQ7EN5JFt38t7+
JTb3SjB6ZGpDYISDCp/pXD3l8BNcul5dnu6burUkUjQy07f6/pqJx4PRsF7AjwSO0hdPqlf2F5iL
90JmuTHXIbP8+SSAJkAL3pnVLSUm+NqYXtECRwVMj3irUSrnPk7S5FAn4zRcCNbVB6ePeWQkKJpY
GWQHydS6Q+iUMRSicMwHGUiNU6q4zjFqEucIiba5E5fc2EU8gnEIvpccEFp5fFMUC7yXiRYYqJ/Q
YMqLS9wZ2c652lqR9yGh69uawGJfu4Wli9mKI0MNBiql5ybS4PQSc3961COwAgRRB7InE/dVthYn
GlQ9kasGThb2MJBby8HoEBq8b2Vb3JFbJTl2JE6DvuNqMfOywAEzTGqwOE00XfBvM/lnygu9hOpX
7yCVoyJjfuyUeaiPTWPBkTMoUP6cqUuhJZKrfR0/iVL07lOUWeAyYyuMYa9Ui7q1mNsscvebNpdZ
cVYHz+Y/GMrFOaVtTGRqtcLbEx249XHk2DTKnEBbaDVef5x00puG0BBCxyKdvkHHP7xIfP7eSdpe
DUwQUWoHG8WjQfX22kxEkJp3cz8HTqiUF8lrS9soQ/sjqpedlPOmKRm4AIJmSHud/fFZwgRCXi5W
swJLLkaGz2CdOhh103687w03No86NL4m2zh432rz4BRNHDji50AlCDzO0N4jaOVGO559Y0GgBagn
okTD/N76/CQ5eoHtME9BV6EJMzcQliQIYxwr2Kl3wrKtKVgC4Kuju0jkxHe6/kyWqXh9lYZ1wNWg
v89zVfuRwqb+wqyNsoPDuWWKUjPxixTp3QZMM6TFzmQ0QUvY/mShzHbsBqv3NeF+uv+VtukCdC9M
P2KLdg8hxPWiOvq+eto3daDrQKsOWVQo9kFpBqU+gEKsisswaXF1AXKceg+/iCSszLPRqkVVh7Di
2nTVVbDecuSDupq1Z/CJ3blVNOdSJLSD7q9y+1a5IOUR4iMsZFRvPRMIy6iCppzdBE2pFE8tUhFP
nVaWx6IvhuPQq/ZO+r71ffpMvPdEf1Rl6ZpeL41KrwW5tVkE8egVz2C/zXOkDF/uL2rrJBjhm9Fb
pFXKK3xtZMyKwqzLpQjKWY2/w3nvnGYmVZ6pJ4znx02RkMjWPfSTG4At+OdEJbcqAppW/THOod/O
pXxbCbH5/2AKjDfTjmSxVPxWq8okj9wYjkXQ29ZPY2n0J6bKolMkuj1F5K1TEIwB8qaVTe98Q77l
zXoFu21SByOd0L8KxyyrINXtfr6oWpvGdCioFO5cV7ds4vDkjhJxAcL3+psBfDNFalkiiJa4/wLT
WgsBqwGJcSqSHyXgqx17N3xEZga4Pf0BSGhWZyyyKlVdlFIEk2fmygGhb2c5mLVaZ2Reqvjnvpvc
WB3SyZSN+ANryzrGHaaRbjnNgYAsv/BJg/JD7Wrfwkl5npZJXO5bu7E20Pny9mJhWxycnYymMCA1
o0+l1pAm9+j0nU2RN9ETMMxO2zF340wDIaQdR7ZMpWHdWHX7dvFEnoAtcfPpixqRwo6iKXcemRtb
SEMcchMIW/jnOh0ZZxOalg6x0xip+AvUuFLXQVh+B4b5GdL16OFXGjCOJK0Ci+lIxrtrhzTLhOpQ
Hw0B4AJk0A1rDiwRtTvv2Y29kxS5wKcY3AC+uHJ7ZywrQ2dIM5jSARwctL/PKc2qnbxn+5YxasBP
54KScdQag5PSKNATJRsCBRTrN3WZh5O5ZLbfhU51QhahfafMhvboVY9PyJFmtpErBE6p6w0s1SRF
E4WljY1mfE50I/7Y1M73+66+2T+MMPqNTiSjUcDaV+9JNLtJV8bKEEQz2IQ5TYtjmcV75Li3rJAH
E+9SSQBmsmqCFDoS7QqxeeBmVX7qCsRBTA89kPtr2RxbeYjgSaOXD48kLbfrDYNNBx1nWMXo2M/O
B2SFSj906vTDWBbR49+GeohUw5VsEhvnTmOlr4usGQNlVFo9UL2im07xHM+PjjVw/ZDvUN7l+1OM
WZcFO1MZ+fLlGHDMzM+OMqALo/QPw3IYmpejO0RL5AqUYq53jomGOu4aXM2aormjYN33z51tW3uC
vRs/4HbjXWTnZCtMX48s9D1KtDwlU5Dg2yeSx+m1iEWzc59u/AAr3HJvKGbaru5qNcwyewOdfTXQ
5jw5LmMLSf/g5WfR7VIb3jTFISVoB9PPAbreuDQy+nnWcjWwoQ8rDoUbDgS5fCAC3pgizPm+h2/q
jxazNLSj+JvwlrrntblpqaBhSVgZKMf0ora98mMYe/NLVyQx0keqC6xTm06GEf5soMJ9vm/9xmKJ
L6iDo3GBs6wrddRlyglcihokMfrZduV4L5FaJsfESOqdx2Nz4bJQi+6lJKcAZLUeSkhtK+0dpgMC
lcrgcS77D6NrnhU9G88OKmiohuxRJG9dUw4bcqDlHC/QtFWqDK19YcygIYKm6acacRztP4zp7arR
bveQkiCQNENyHjLouPbN2UhTjoEaKIYAaTg4nOxKRV5DOO3Oo3XDFMp4ck4HQ9SBVglYClNC1ve5
FqhlGf4cu2k8l8Kpjobo1UeTf4tKKvGLxh0vYemr+90rh0Up3CYMwqlK6kOiTtZZZWD9EKJv8igN
CwV/mZHTiJHoGGp214dgLGOufy8NScyV5B8b2YTA0Ovev+/sW3/gvedMA10CJ0Zd9dpKkzPQiDCc
E2TJWJ57oUvy6abasbL1c8YEAFRIDB9ebsmg7ZfarQvqNA5VJDiUOkFiKImy7mCPmXtmoiR5Dvtx
OlIweLiMi5YADXpmIQg3+f8rXy+jqMt4dpzAEMZ4wHuQFzXFvLO2TcDJO0IXSBqgprphmB1MDbw0
8uyBUSOsaRuIXqQxvZPIUJxXNzKqR99kWWkHpC3BkCQLazqbWPYhiQraF6NOaqkeVkFKEua/3/eL
zanifZRIZVDzvDEMcF1/sTAsR8VKY6xkUfijm83y4BXN+Dr1y7izgdcuyHni6gOhRI4l2WY3wDna
jSF8Slp/Ee5UYAYknYG0xYg89SNr+tcQITScQ5Dz8j+55l+8cCxDsoNlHC6Np5WXaBrAAgx18ppU
FEH/F1NkIbQqJFp/dXhRkI7pZczDZeyM82QY7YdK64bf+mUPQH1r83ghqU1LGDWtkes1RS0zHlnr
sqaOKv7opR16dMYeyYl83/+/VfHvzpEaMIdJLMizvFpOLAw98wqstJ0ZvUSTaV2UxGiPgMLsYw7s
4JNdKdNLp/Y72dx1JPBmmHyYhwr3AB64dsO6YvxLR4PkEmmG4oOojgkMO6H6qj01pzSt1Scwg9ol
4iU/2bkZ7eRd18fgv/a5FuVVLGftVnlD7fVJuizY70oU2tQxy45tUs5BUYp0J+xYAfb/a4uuK61P
2bRe86gKxWyMJBfjZS5hKEE8Du2ishl8w4zakw1f/KHXlvllSj3Q/HAvnBMNBYXZRajb0qbqqUcr
81IumfPlvi/fcDFmRikwyj63zAuvXSzOGsYjhpQ96ErtvERudRiGMtw5MW8tlJWPYYbSB6Ud4vT1
p9bizM7cEs0wswENVAL7eG8yK35MlxapuNHIDlHe2v5ktSistaI5R56eIpDVdL/dX+/1hf7vd+B2
oKIFtEWiIa7XO2VK10ZFOV6cMLYPuecqLzWTUmD0wu6CkNhj8+P/2rMhdCdXgN3WXmP0IngGs5GC
9cVOUpBKEY04hPQELblyj5Zh685ytIzgjxK8CwhjdY7bZdEgyjdYmjUuH4w8874iGpmdU8i9+sP9
bbxti0Yjsy5UxtdNVEgpZ9Sb3PGSmigy1y2MDwdQGOI1crrh631bq2ljuYcsjBYjYZmsxK97JSNN
YC3KmRSy2yUUL/nQRP37mXHc8RLHTmf8Pmeu/VFFajw5WCNQY6vUrPoYoZwujgY6h6RMelYRp+zs
wvbwACYjMICAHrnJDWmhCSJEGLMzXlC/zD65eT6cY897jPvi3+WDAANfACaRJvzqu+ZmoTSdhxUE
CfvAsEv9IFSv2zmiN9dCEUC+AsB613yEmRMNNoD66bLM3j/QPOdHz5zSnWjgDcl7fQ/wZoJclXOJ
ck5qdfwa3hShaPV88ca0FzBWhnF9NOE96w6T0XrKEdo75u2qdnRRmFXDrPBzYUSNH8Ip1r5o86wX
p16NM/MjsWg9H7NOSRr0kCnBH2ZtaPdqSzccHWofOWXwNpy3DjOHZdHjRsDsU0zu76hD6mczHr8D
29xT1rix/wQt0LQx3EgIuO5XGCM4AdNFBy+aKuUgijY7FuG0Z2V7/UlFKUreENMwK7VGTo5aPdlt
hsL0KM9JswDxU4sXI4LD1uqMHfy9DE9WH5vwD3gmAa2Euq4KCxFiE2JmhOhSKHlxdHpXLw+tayxn
y5rTl0y3okvWDsn3+9fFW159bZa8inwE6ghaF0wXX1/xQ+plXU8X/1J3VfhPyHBx65tmOqSHyqs1
7zuPz/gNwpzceamSsY8O0BNn2sVrtcQ7J3Zk/q0AQzePfY60KNoVuRG+TxvHRSwOQs7urLWLjYCt
FvfKT7fXl1caTPm3bqmzLjCrNIIv2irRuqjVwn3RCyUF/tEoRuUnoW5/W9JQaQ/TOMb6h0KIBfFN
aHSSi6QDEU96P9vl5yIUox306CFG2tmYsuKnCn1a6IeFIQSnw0rmZudkbt3PBRFGqeKtoUpAdb1p
qb4MNiORBlM7S/kUA0c8kgw/Bq+WVxmJAJNCyN2Q9NrrXn5sZunk6LNz0Qo1e18xOxRUqtibjtgG
tATNDF3pdP2AFJlyrb+kAl3daLnTOc6lUkTx0Swm5TKiZfk+zkCYNmiffw+Z4jmZzMvsJCE3LDPT
ThmSbFvmVavKSAXJReUOtnsxteHJnszkMAvjLwTGniHsej+FqEOH4YMVSZdtpA1OQ1Cq8lDbX2tD
aKWrT6XdWJcxbxAxHqf5ktSauvPYrW9CrMiBRzk+R/2Ogf3rXY24uiL6nNZFgw71oESJ+1fXFx4N
aSt+KAt+WxBqIbaJNfmXvcp7ZtFU6UD95aJmSGpAUDj8Mafu8uP+RbG+C1kQxR5K7IQwMM+s46Wo
L41GziBc0rax0KFfluZLWI3ZeKjbyfvTtYS6R+d9Yw+l9A8kItRKKGqtrqYxZ9pztnObgAGywj5p
0gsCkPMZgMsedOqWKcbVGB6lsAsabFUfGeyy0ZwZU4Nj9Id00YcjOvewr6fLHqL01kZK14MSUQ7o
r2NqK1pA7yydfYmnKT+6Uab/iESLkALqyx/HpXKOD384euDcIHAoQI25Bh4tZW4JTWIhMnOMjlEN
kbytZbMPnWt7QsJT+x/sEXjRlCaspggp1//LfaIzy5CHQMcudZo4r1gpL8i2Ct92+vlcoO795f76
bnw60nFoWSSxiASvXtszU5uQXdojby1/r+ocamqtnL83LlJ0901t8lIOgWT5kEy4oIL1NR2FBiXn
0NVI3DrT0PyBolJYlXD+9kX3R++K3P2tM93GgvIqrPSnWGshgxLMz47PlhbNLxVPxgDPXB6raMqm
ZiPrpk2180uu3ybqYGSo+BCNMY8q8Oo+NykcidpUnEtiLfnJ7OfuVIztz/s7ccsI7SmNwyKpPa3V
AwinHi0yCDcvZopuABOSymG2u71ai/wpv8Ymcimy1gIfgSyYrq3MkchT+F69Sz6P7fOYt+glxr2K
VnU/fJyrMHo2Fwe19l6PPjuD1p4fXSRvIrWpN2UkiW+/9qwsFWLI+zTy05EcNIsM7WKL7K/7Rm74
FN4pX16aH9w/6/dXLLlbVd4U+Ykyy1iHISTmTOl2JqemX7w/tbBRTX8YO0/7LTQXNUxJh61uPjEE
Du90VLkK9Ygx9brXqdb7n05vjI8JlMknBkEFiaEGh8koyPrOUpI4THsziv12Gm3fSAvL75tCPERb
+F8r7AQjbJxVypLX+12HZmUkSx77cZfUR7XNY0rhcfXwV2UtjM8QcTCsSXn42goN/NmZqyr2Dbcy
DvaUlseRuuHOLbg9ICCKCeclWRR8ZmtwcQHAXUAFE/sFBXH+qt3jZHTlThdmY4VaCZM5NqOGfJcN
fdMweWFkVg1WNC85t+B/jynaP4+uhZ8MntSmJCPZ0ta9HtcIY5GmSuwruR3C/OYpP+purv68fxBW
+qF8/jcztMqotJN1qauHY1EMe+pbhAzUobD/WbzJWr7qTiysAwFH9LEOvbwJlEFZ1NdUmO5Pdc5a
eyQScRwu4Q6h9FM3gaT8C7VtNBYjT8s+i9RkzG0onOFdFE1LFxhxOaaHxVqs2B/AYCfHWaApf1CN
EiY7VY36T63bMwV9f3GbR4q1IQglZ3YZ794QL8vKpB2SMrG2GoJA06xesjJdAqXK9sYlb5mi5S4F
idGqBmZ37d9qliLpxjiMb+U2+ggFkkYJbZQDKvV7cwjrlFWyrSFXIJ9eyfuzfmrK1LHHsfWYpa+L
p06q1ViD9RfX8W9zaX/sEYN4eBffaq+SdB8Jw3VCpMCpKFyzTX0rtevDgjY2pIchAkC0bS/3Td04
WQScEvhD7EkUutrF1INjNM3q1BeZnvue2ownKzMe02N4c3kZddJHQABSEiddf6vGNMmI9S71FcZo
j/DClydHa8Md57u5FvIdyhjMtFF7u7ZiTN08KCnlqYTs7zyO2nhMbXhU7+/YOpvDGWRrgkiMjJWy
2CoNsaAUrJNES/3B4RqqzdJ8afJCY7THVNruoFvt8HPWrPwZBfg9PdJbK8QulSdqNRAsrq6Oqhij
zGmwTfZTn7xRn08KLNA7HZCbVmiAyAINvaz1lFtVj1WtKg5KKxBXn6qY2cBlQXXq/j7etCKZKUHb
0GRYp3N5bkTLUKipnxWWenQWh5mFRfUefQWJYmkjMQhCsZggaxXAZU3fDVqcZ76+KPGTV/Rk4G3+
9f5S5LZfxW+M9NBM5w+4fRoIKyNjYhrzsNS539U9HLAL1ZjOsIr5ACoouTii0f6+b3B791GVgdqZ
6V96J4COrj3dKYaQgRCKR1bcDR+WfjZOQknrv+0s37mKNksjCKJgAoiOViOILfkVf8lyRtiFRrXR
M1+blFZ9McdeSw9lBOn8k6nTL36dyoE5k/vLu2WUBgLxES0ZqKtXy4t6lYm8mEvJraPpNKvj6LvI
QTLezCjkoeMr/Oe+wc1+skrQiFKjGT4DUtbrVRpV7oQhA7d+PunCO4exA/Koih3X78zS2FONvbU8
4l/8kbeLC2S1PALZKHHUGWsQnR0g8e++ijZ0/+KKNt6Fiv2gQgbXL8t76xRz+RLbrnsFnc30SgTJ
ml80U/1OCTXtkwIM/U/RkJRrUbEnKXxrgYxFkIXTNIC4ZnUeOirI2QIeyC/nOa2ZXVUG49R1UfpU
jE74aarH/PnRD0hpiNyCSJQDAZrw+gNGYZ4rGrxKflgudIUh8w0yN0k+KPNcXe6b2i4OUx6DqhCs
UCpfN8bbiDGufDJK3+FDMYKhim+Wk9C2yIYoLJ+0WYhHy7CMRcjJRLpdlL6Y+livjspTYhYdoM9+
jqideF+By7U7Wcn2DFCWBw3kyueTdcl//8tJz9xGnxL6SP6kkVAfFBEmHwceuy+LGS3/3N/Dzd3P
gsDoMH/EpbkV+WEoqM7npKh8Gjvmscm4vE9N7Sl7PAJvpNVXN7M0JGHa4LTxxvXOmUo86Hif8CMv
Tz+PdtK2x3Bxk+mJcBgyuHn0skPlJnUblG7SRu+56qKvwkncGfBLXX/o7czo/xrslPpsmEcWauMq
o0yHKres8INIS+a08riZvoHKsaojQ5zREjCStxjBDLLbhuN/aKxzX2vaj8rt+7g8UACYPHFwzLF6
tJIuHYWkD91cYjopDnj9Db1yWea8dQtfmeiaDVmovRNpsny9//U2EdDKijwhv3gKUCddLzOj4Ot5
KZSzlnusih6FlaLIzm7a5exrLL6Utch3+hHy4lh/Ti5qUENMyckywrVlAZSijXKJfkbl9okZ8ekc
6n191CZh/wavyPxUa1HyxWVm+F00aLjx/ZXftM/AHAEgSpIb4iNhRqMCN20ptSQLuLaK9EesZNOx
EEr+XrR6fLRQjXvXKYP3LeHZfzQNpkDBXA0PB0PrlKZXD0cPgsReyowjGmbus20My4c+I8y4v8jV
SKp8LgDgyDF8wEUS2b76vq2X04BDDgjFak90z+qSd9YhSebWeKbRKuaDnenK8J+4N5TooFbOUjyT
ldZaIPTWVg+VNrpMmCp2LGBtypQUZQt9Ko6iZBD20DrOBK98XqvJccxNJp9br5ztZ/j2yvSlN7LG
3nFX6fTXTiNfWd51bjfy+nUPlR1CUgGUDZXgoTrMee4cc6X/Ai3Ncr6/c9unQRa75X3GhaND+XXt
nk02NrAqAqWEq9jSDl4yK69VaZZ+LUJxMHotf0yl5+1TUUYAyclZoAa6Ds8gGHCXCZoEf66i/Lyk
yRevUbyjp8d7eIvtlU2IywtL7ZlxaMNZJYoTI1M9yVvlRwzln4fRVC+qGPawyturhSISsREAMBfv
W7eT9EW4Sx8bwu+88Dsv/XA0B+3MPaoeIbbSj3qlfJxrcyd6uPHdpKtDBcEQHZXk1XfL2kiIEU5Y
fzHnxDdT6MaaeqiO5lJE52ExxLf7fnJjL6/sra4xVJJjwMOj8DOnVZ8XY0DLmrz2eN/KDb+HDpyY
iHEEgui1N/YuAVA6zpIGovaSU9vkzoy0o2qc4Gtwdm7mG1tIB5dLCdpFyU4qf5lf3oQqLqvOKCrh
V5UBam0a/5mM6FtSlj+XLvzr/sJubB+XP80rrkLG/dbxM6ygSpiVRFmlUJtjhB7oqTC9vdhha4VB
OWojEgbn4t2rPB/hGtNFf6L3c89pJU9upxxCe6gehQuxX1KxBMAosCmiFXkkftm5IS0y1xHYGfRW
O9T2oj3ZUW6c7u/Z1hmoiLwBeyVp24aBsI1DG/GmpfMTfdajYzjxbJ4HS09N314Kd49pfOsONH5l
9Qrfo121RpR0fZP2rTn1vhMzo3RwG7ctn4gZ8uQ94rdZ9VG0WvPYxK28DGVznxYY64Rmcd3HUFQn
t1tNReRcs8uT2yTKMV8Mjdp3v/dGbrdTYrsk9yedaAqQMlD45aPRPxNqrSmqH3bDeIzDJDmJwm2f
Owaydmi3Nn5IMEfFmwzOhA9oM22e4ezlRFXcj5p6OnVRXV8kZnLn0X+DLF29kvx40hkQEm8Ekush
ykYL+wyVBLTbx7L5XbO54H2tjJL2GGdjZJ770mz+mENT75JjmDbj/FppVTs/GRn41Wjnt9mumcYI
8Q1JD42LjTylWdSjYvSR6Xs9pP9h56j+6CLXcP9MvA1/Xa8Z0BnOiY+aXPtr7g1njitbBb7lD4WV
Lee2c6LmfWouSXmiR6W4h8SO8+7Qj+mkvIAH9UzCeaFlry1Ft4WMb9J67auaNKWt+svs1AOzId2s
/N71KuPyLkVb83NpA1I4Qy4zei+xqBiQyWvw9aKu2olkoIq65ZQ5eq3/8JLF+daAFs2TQ9PnwjnG
i1bMLxTQIUAuUDH5VrgpA8KDPQpxEKXdOmchRK091SpIxpdeTbXsPAzC7t8XngBZX1dDGkFmbGbD
aaljXfxdFW33zchbsz0MkRU3fp222nBwa4WJcSE0MAFHj0ZggKRW154iynclk0mmcJ9cZw7zT0sU
dzZhfjjb5/D/ODuP5biVbIt+ESLgzRSmqugkkvKaIGSRCY+Ex9e/Bb3JZRVDFepJR9/u6E4iK83J
fbYxVDp8GHHm8WJeUnJ+6GEeBAcENSREbI43qKSuyzyIF2/WNqCcZZ1Pk23isZOWwvxgBdums2t2
u/6OdMjfbQOl+3OlYwX7LbXSUr8vfZWXiUrHOv3599//cpXt2jaqeQoNeGHn7OulNZY+pw147IO+
jd3ByCJCatrT30fZ74nzRYZ1ESsZiS2tpbOiXY1dKjgp3OM6i/YXRuT1fa7cFtuftrzfhGUkRd3l
yd8HvTifdiE0jMH9wKCQP/csyQOxam1j08PEkfA0u41xrBCoRtNaX3M9fHUWKa8pnVC0XaDFwrYn
FAJsInx4pvsaahv+h7r+P3zQ3paDtgI/B0uRlwfu2paik0XqHoMp2w023DKpYOof6n6dnv8+d699
0C4dQg24h8acw99LMfRGW/vu0SOB8E2Hl+Rt6gTtvx7rPuULeCotLMBV65xZ2+mqHLVm1o5TWZpI
K7Q0hupn/Ou0wdxDYo3GZmd3XuBiwt9QccyGdxz8xvtESzONZecEh8XurgVVXyw5hmIZYGVEZUZ/
Yi8J/nMl6lPPRRk0PvfUnH4302rNccgzJBkLWDhcuSAuB0NTxqfRqAfyg5v8cjC/3SryvLXgWCMX
OU6u5v/Am7WJxEBW5JWxLtYDzAhgvB1tB/DjzftyLOVmmttLNziy+lsYyT1IUtMF11jQrw8DdYnb
CDX5ud9U2/o55FMrOFbVjN7WzRssy1P/nxcEH8PxC6dzFxme65SlFnAeG2lwnO1BhxGw+3Tl0zDG
bdGpa1ner3wS5yo4KcsbusP5TkKZJHWAbT5JdG0Iy3jEjrq4do2/OgpEBxoGuL9eNIKFVeAI1GTp
cWrstIizps5+gM1u11IRLtccP83+nAL5YcWdl5fl4nY45+buMc2lHeYmGpXaHobTohf2FY70K0NR
rUO/An9h3Z37xJENMGN+aAfHXuVzQp29RoZMXRI6RvXPq9tl0sjPgQKEQP18KGS6WEFlfXBs+yEI
9ckOosy4Ss67AM4o51A9Q2Lf/WPgzL3cQ53njzg81OnR7/0s/Zz3ja+/bW0r06G+0lMK5Ta1VQxt
v/gptL2Ltnmmdq3xcjmt0ItRJ3Mg7szOc3s6Z200y8iXgHh3jttWjnZE8nUQjflVpf7louQ5DFi3
yxt51p27T9ROnRcar/OjUfX6kIi50CuyoRvr2vX7yjdhTcZAvL1RiJ6/tFLlZMrTm/TojFUflT5o
U9VW9APddYn/fjG+MhRnO+8EmqlgzOc85p6D3R5tXTsS2oZvWGd+mXUInRWcrH8faYceed7vzU3U
LS+XS1EWiqSvLjv1IzEjRtB6CSbD3mHOtX9+NHIsoRdmRzOeTyTHy6GmdOrq0TCzU2H3Xwofnu/S
r1qy/6+uQCSvLIkd0+LByHCoR87uLKHV0L7lmp0yW/WRcrYxsoM5S/7+I128vPnLKF7gEVJ0Qo48
u4bzRfIcm43s1DbNQYOIFwbC/dkME4+W+t/cT3hx0yyCUr9PH1pUFsbLyXOsekDKMYqTSEc/hHcL
Cj8uwRXY+88aflFCUztzNtHPoKnIc+3sN9JM0Ttao7SjrVl2NYdTsMji7apjyvy4mUQAh2OuJhdA
fsu7sCH76DlXwViHRY957k6gqctjI1zSj/WBbLJvY1l7BvRZ4adXiseLPcIFQUVC2b2z4fC2eTkj
xpzhHJVl1QlDsU9tnfOCqqsvNXFhV9C9i9XExHOmgj+gHAXbOfud02ZC/1W09WkJChF7Te8mwWA1
VzbixWraR0FRTzuJlUvL8+XnqNXY6sZB+2HNploirB2aIdwmzPdDDIOm8nbjj7zmIno5h5RA3LQQ
4rmbMIR7OejotiXtCenzYsInKHKDGcwSO/BlO0h7yK6ZqlzIUGmYcarp2M5B6AE+OlvFwWIEonY3
Dz1QtT3IasluVWpUv/UVg9EEoZ0c8e2dAiKfm1p4pyCQzRxZmib6g9Uh7rnyYry4LLmceLJx8lEG
YtxxVnBWqSRaAaLJcZXpt2Hdjmat3TpZ9iVbinup3E9W591X1rUu8yUExLicGRTxKHH21vbLefd7
qw6aLAuYh9YwQiOrrdCXqR+NvW6cqlEEd0bQy7uyMZcnY9TMz6ldOe//fn5dPJf3P4L2Flw0iFbQ
MV/+EaKZbJusqYBKoZX6AVzEVwlBRZZzqkp8k0NfNP1jISq0UH8f+XJHATUBBOHLvvdvzh0rCNjp
UCGtwbEwurYKndZb6fluzvS/jMNhyYMZswp8Wc6/0G2wjxwCtO3K+54V2/ikW311pYR87WuoCYAM
qevoi56dmfRHpdGzto5N63n3NOIJZi/lGv/7nAEysHWoUjn1zkahUC19M+NttFGzWclcF8YcN8Yy
X+u8Xp4JvPRQS4NO8pAg7/HlpC1ORnNhocjn1SwjOHLtXeCNXZyX3TUv8tdmbk+2wXkNwIaq6uVQ
dlBooyyLlO6Mkp9dNJdHp2jMw7/PHGKfPYcQI1Bg15ej1L1KyYsT6dGaijWRVq6fRi13r9wSl+c3
0/afUc6mrYXv0/MgSo+zJ+u39eY0t62wzcMgNfOBPruX/P2rXtu9u+8zdccubT9PYSfwKVhAg6iw
DXe8cTf/W9FNSwRbBS39eps38GT+PuIrv9bu+LJrF/7AKGeHFhoAfCiMKj1mYu2Pvq7yWCzB9vT3
UV5ZfqhNGMiluwCOd7Ymyi7FDiZv06OW9tmR8y84zZXQE1bHtfDzV4eiIQRYsztpnxtvzcNM2WCN
6dErnA9rvYAse7mi5qnLK/fMq1PnwGvemYuIfM6WoK0VdDbwBj8S1KrC0dSsRLdH598XOhYPe3mI
kIbz9ew2L5Xrrllea8egHDs3St0svbetXSH0zz/R7mpJkcjJuqe0vtxQXPFzHdQiO0HBqN5qeTXf
5VobROvY11//PtQru4omCeIvinkIBecyEatsNyZ0EKexNvW7IV39m1rT+me/dIevjqfUNaxw36Yv
CmDClqmB/3zfDqCfLXLFPYklaSFO5CIvbTh3li9iUwkbsbyrqR9Us6l/aGZH1B+sYvBUiBFCr36O
3qjqhM623uVhm/bVW7Qg1vw4YvqBExjKASesVTPXUe15QxZufjvZsJ3G9FtK9taQcNku4GtY57Vx
n5tZHurF5vrf3c5LdxW0oYs36WxywBhtPw7HbCi1HwHWBD4Xm6qbg9EPIkjyotdR9GeIa9C9TrYe
FvOsFZE1LPwFszX3Y5TNWf65xjycZOJAl+XR10po3H//5V5Z8nCN4dAgtNyFSPt//x+QUkHNtfEa
ggk8i+YZC9T8gEznf7gV99IckhCvRIrms6U4Tl4DU2/Fl70RTgK6UkXdBtTxP3zLf0Y5O9uRT7kW
T1dxSo38mz2OS9yCY8R/H+SV0wggAzsj6BEgDPa+Ff4zYdhNKgG4z1IvpnkXpbe0UysjEc32r+4h
gJE7DZfWLYc5ONHZUEQarXZVlgTKkUFyyh3eGFObG8e9cXdl6i6/ih44ld7+L6Bn5w/KGpZLKV1T
nnKRycTD/iVJl2A5WBu85n+dQNq2MA/3tsUfj4uXE1gi/nb9Et9WzGKtaOk8Jwkyz3kabFteOQEv
FzdD0cTdeSy70fLZKZGnZW91DixbQfcw5IbuQmMMrjHqX5u7XWOLbh/QhO73yw/qhnyqLYnmNK0l
HcM8GCNzlZ8wSrqmm78caccysIrdLbVotZ9duihTC6wE9ebUebORR7BBcPAUtTFPsV4F+rUX9flw
/D77/Y7chq4+BeDZfqLJXdRuGaTHyl9xHvHN0ixOMiszYjL1UWxX4KDzUmkfDv0fT1zaJijBzn4t
pzU73VOgaThCwG6qZHtnTFYZ940cj8pHbtrrpX6ljjm/uf4Mymb+M6+Q1c72mAZWh1Mqvlr9aoh3
mjf1yeoo+6ZFwPBAlXvNP2b/iP9eXIz3R0iyg0Q2n3p2EqaYK2wIwTWagxIPqbb/VZvGx7JXj7Nf
4mhhtIcqn2/sqrjyyHrlx+Tts4OUO/Hvwu4j7aAqZM2WnYRplQGpDVn1vELY7pN5c9trR/Er07rz
nqjmid6hGD2rcbrRTpUxWNnJyMjUm/2ail72hENlxXKYp2Bdrhxg51t9n1eIT6wbeCGXruGuJ4Sm
agbMOn8JA18R9FlW1+J0Xx/ljxUlUCIviZdb3fe7usIEPTvZK/GAJJmpmGzHf1V78C1/aK18DooB
QJiXoxgW7zqnFvLkkvmMfs+u1R0xZNm9cJ3KDUk1cf599nDdoh5FhrxzP85+Ln0lJrWze0Ychuot
WaYjXpjGNRO1V5bg3vIA/UfRDUR/NnulDBZ/xaP+pJVFk+gic96smmkezbG4Bvq+cpbQoOQpyVlJ
d+NcoKgpKLdFoXOfdW33LARkjZYDMrGESstwJRT5ODqdc0UxcLm5+eVwWqAtuhfC55vbWbfAbPQt
P62+3kxHOUzmdGdnjiEPM87h/e3sjuWPIZXkiBWGGr14GVDW/uOtR5A2/Ksds4HJAxp6tnxmqbnG
IKriNDiyeTcLf303jkP7/G/XOKPs80rT2ecFCHr/cpF2OME50rDlSe/68Q5t7RbhiWC+kWntXakY
LncdQ9FjxBRwd+o4r1F7lP9DY3rytNTLz6bRu7gBHjr+/XteG4QDGfRpV2Bw7b38Ht0Zck0RMXrC
zqd+1DwN+zC33r79fZTLc5GGIsfwfhLvcuCzLQDA0tmgqOh+Wkc+6mXmfdScPd4wEwbxJWa2XVmS
rw0IeEqDm8wSwLWzksFWbrFY81pQMjj5vVlmxm0ncvuW5I3hUHtrd/P3D3xlGjkesfHb3RuQuJ4t
i2yFj5hpQ3ly2lodzHkUN6Y05ivT+OooND92MRyNt/M2S64vhlURr3Zq/amNZF7lItRnVXy+8jEX
SDirnI4ldCjOen3v7bxcFaO5WHZnAaYUS12rN5tTTukh0GQ7vW+Jef6lAZtpd0PX5DdLqszg1PHd
202+IVnmtT1kVqINCE7u5972uqdqXM1ShZSs+EpI11VuIopMBMd9mDZZczmXFN5T8GNinU+RWbdz
FyIO8ruj2StlR/q0kebQFFlXf9bTwbTjDEMq913qzNx7yDw6Lx42iM03mWVO6t7YBBbX6bgJ8Yy7
l1t8z+q0zcNstA2tCqdKM/s709o8gddXCiUG3w1/Pea9rw3vUPQYVux0eos1TtoN+tfUzNY1Uea8
9omopFfCRsM5KirQ/TxNgSFRGJvaiPkqvDYe5nna2J6g4bSMJkrgNjPWUJRqlqe68Tr/V5611hQv
wlDGPVYYmxP1rTvV8VxZon9YR3fVj0XZVPqT8El1ietg0ec7UetBeSw4Y714qhvsbALNqaz3hRs0
Qeiyvu2ITlAmwnkg1mkM+5zQize73ZZ+7yDfwIwlMEnnw8Wo/o6hfzW+LabWN8N50RsnGmrV/lo8
Gj23xqat1ZPyfTxsaCKSXqO1RMvEQb6gvKxcFC/xUiyblwx+Ljlz7bSvHzqt8saDprmaeeIdNVfv
1oy+0U2qUre8UVvhzPG8m+O8W3BHMO8hIpZEnfVFYXzB5M+b0e9D7lrfMAoudDoSBvVDo+fofsO8
PKX0mLK6TrAQknVIBHRTJisO8UKEwcJhncGeN8b5je/Q4ktanFyIGS2DjDgmxWUrYJ44bv5oDKul
Y0jpDpjZ9OuKWLuEHzzEc2/03kO+QpBHqJW1ZgzcUsyPpdNkwS+Ew1nw1HWt0T4F1jSVoe5NVuGG
W6X11alwNdv70Qt36JLFtwb1U2lOY61hWoklN6LWMrTm3eANAT+A3w7zctsMo9XflvmwGvcKOU9z
LLVAZknajnkqbgoqV/MjOmPT/DkvVu69cftMtwh5M8zxw2KCTx+UluPOI8rFmD+vECSHm5LetWSv
6eOSJ7vdS3uDh/8iog2roNwMh0ywmcJJ5A3NNFM1y29gtNmMO+qk/l2jpb51oFdQiydtR8YPVQ/R
MxGwC/IoC2aLZ968GvmhWYbpo2oN1SRDMAo3Ys1MKiSxl1Mp3Vp+lalv+uJQdKNVf4VpTlJ2ay+e
dmNq5fC0uTUG+KFdbn46h6bfT8Hbrelr/7keMf971LvZRGMc1LMut1Btvgv4ibSGol1OtfNGn2j/
nhpXzObHyinnNTbJQAhCzCn3/6cBO5TYkLkYbheCRuShtQdHDwdv7f3jZEkvSAAI0/pdS7lphn1v
ya9tMw4WcXhjP1gHzEbFd5AD4kA3oy/S02ZsY5tMbbbMnzVnEHni66XtwG5Toz1ElZjmKjFGs/fw
T5iL9iDgVuVvbbPTLBHSbsy6GBNjNw+t0h/m7zPRXsuNWWEhGNlercAB6slURiylbIxkTpGRYmpU
VOrjNAZG+c1fdblE0yYCDBlhK3i/jEqRwhUulT/LYy0HI5qs/sYxZ3hJfrf6ieX03aOVU2VE9eB2
Wdy47hTEeSGyPsJ7tu+ecqLb78AB5yIxcRuayEJ1c3mfrmqT4aZ5RQ4xLBiHJ39D5x3OVT1pKNvS
7OsO5AoZumpWW8TFmPa/cy1P34+GksvtVo9pOUJV8qe6jD1ZCTsC3Jx8FWZ0zAe8jdaFGj8cJzlU
RchZlusPhizt9cawS3J03NWU+geVtgsLIK3KaYvdutBwYw4QuU91aNiF7j4ys+Z20wTo4N/hjOHM
35dudIe4nnyo1eHQi24M8d2r3aMKKteK6nGYa/Rm7mZ5JQofzHBjq5F9fp9v6dLiP9Cq/fg2axfR
GvTc4lGWSorQ6+ryOx5wU1agfVeDiqU34Aa9OS1/Wz9VLTaS/dK5xl2XamK82ezSZRbbXtV6zrJN
Bz/08I/0b/XNbIzboKia9wHkrulWGGtfhzLYxG3VLbp2yplV59AuY+eGc84wcVFbxuc+sIsxWohq
ohlti1HGG2kO7kPBpau9kRkrYgk7Hd3ng28rx7ztumHKjrWX+973vEjz7Q0x2lPPjdWZqj8t+eq3
mK5PFLtPqRuk6i2aK/M5aArAo3qzh0/+ZBs/UmyZiaPmZkojQpzm+z4bq8/UEOKxnUa7ClVLD+6k
Sd39jKxw+tjV9bJEoPSbfU9qkefc0j2cZCiXZfqdd5vzK50XSkI7H7viVJPazrHUil4HIAgczIPe
FJ69rB+VMaFSglyX+Qe/2jJ2kSU212Oa3HR8Lp3Vknf+YEgiyDvu44o0nHZxH2AcTsXPElcC28Iy
1lLVRwP9RAWZX61eQ1xf7ZpTyI7bqmMLubN6Frrwh7AY0s0+jvjImdtjt//Dx7LJCxxYtLK1R8G6
pVg/BLUap0jHPOdH7aYOgXgTNPow7/NBe9A6a3g0elD6W82TXbaXQ04R5l1mjlQWda3H1jY637Vl
kJha5TJ3fthEBhYRMS6ifdZSpy1Dx4Uv+TCmQvZm7BAo89uYc+M9+0lLP9aTqmSyGqbMfxc8wJao
hu79r/1WKsGAbvhOCATKRgr6shKkgtC5ENf6ZHIrxq2juRGdJEhzpeXGV8pO/q9eYkQvhzqroQ1L
GisAYH2qmLyHRZT1V92fryH/l09kXuAYM0P94w0HTvryg0jdzdtlnaqTRGxzUzkjDRFjc55Xv+4+
SnfQ43wp7Kd//TR6r7tgn0fWLoY6e/+0o64mL6/rkzKWXMS9OaZ7yadf06pdQg0YtdBz3fFESLDn
UEM3Sd2sGluclsouv05lpnrcoBdfj9dN1/6HpzCCWgyu8cODonf2e5nIrq1tTcXJx4ZEY1tZ2fuG
mnqNWuhX19jXF5+201KhK7vANDgGnDNH662l7DXa5rR4HIWZ5pff2ZUWNpnV9u7vv9bF45HVAXaH
rhBflZ0d/XKJFC2W0+BOw2lMuSVtTS8iGcwfsejHKtj6Z40GvoVohJHSuuAnJOWeoVBuK9UyBybD
kb4eiWXrd0sV7Ocd+LB//7KLSQS6YFkAr4EV4h959q7T1z4nTcGBYlCsXsLrxH0fzKW8bdZy+PXP
Q1EewtKzgO1xNT1b8gGKI2/cGGoIWBHF6MtwLAt5bPL2mm31K1+1Y4ZQzHGooS1/9lXa0kyj6Abj
ZNgp+QgG17ncRU+TI6/ZZPnnZxTxIYSVANNTdoNknOEKhrF4WU1D4DSutqFu4BGb32q999rQzLL8
oyXM9ElkfGhSbo2skr/P6cX7fx+dJgGcAOgoGDu8XJiVkQ3SEoye8fo98AT3uJLca7Sz10aBrgxk
yRhk6Oxz8J9WH2+Q1uHJaJ70kmYAhp1jrOMKcuVIPN9k4KEgJfhwwxoFLzknEXMktrvG1T9NteHf
NFa33ZT2+GtEln+wx/ra1J2vEUQpe5uFxchg2LedfdSAg5q31FV6ggbTHJrNX2PdUuooAnHNJe58
/hgKiuqf1rIFGnruMC6XEb7QCvRKbeBEJYzUm1EpcQXuvJy/3cKAY353DKaK2j/4P79SgAlyoC2u
f1qE+2UQxn1fuU3I0/FpdrfsymAXn0T8+X7yclBxKvIPLweTNX7LqblZJ5gF7RwPq6IGbWSZf/v7
Ar/4lWzavohmmT4e9RfVhuBbgtQ18hu1KkwK87ypop3z8F5Mwrlyyl+OBRTJ2cSWguYHcejlNzn+
WLlVa5c3iPCt256L6w3mFdrdDHH6yvTt+/K/lQ1Q8U4F5rwFawGMPIOmC3OdizrQypuOGDsjmQpp
ut9ll4JobGbqPaoWWcBbc0qL/H4STfmsD+00nf51bmlyQGZDVYTgDL7Ky+/ddn5ZZuDRYfWtwMle
jB+NAXZMmDviWtjI5XohdgvfJ35Meou8tF+OxRMNornI6pt2I7N06V0n9hbpHv7+RReuPswrBRwc
YIIhdpLZ2TApf4JrVmZ108w8VElU5mSO10qf8gigxX8/BMRj3QBZkNjWzGpZ7320rtvbtFxzG+Qh
2/TTtvruB2MWAw4PBXEd8YC4S8apmeYEo6ve7z6mWj7rSLGyIijiQHhE2NZe63WJ0y1rc2oXfVhw
Rxq7+T1+jc50H2zkIiW2aq7lTfw/8vpyKdES2Lv6f2QlmFy9nFlzKHmIBH52U5o1pc+Bt9+s5ze6
U8kdilo7f/rk2O24ve+7bbE/L61ZGzLkP5HWG9gOhRO7DoLaN7KEHvOAmlYskZMu/FZE7mzGYyXy
sjiNwETgWAEJe0mTkwAezjA/6x9TCbEnQgCg92+RO4vlphE0bhPDyzsZTWYn0hiASWjvB7P1SVpt
16ZI1tTSpqThoZG7YVDq8++RzokdN6VZ8cwuOt85TTMRyFGTWcaM/cbY5w/bUtbyvmk7DMQaJ6A2
8ovNElG7wohDLFu02RsvwyAzccZ0VqEsdWu9c0qkP/iMSzr1b73e86u3oq8s95GN1pGrmKm0iox5
zdAD+Lz870RVd9rz6gTSvuVM9Zo7O8+zKtwsa/3G673VEzF59fLGIMnBv4EHAPkqNBQa7pODAYX6
XWwLMAaQqE1CRO2lKkqLoqgOAq18Hm88y4wkq/cYI1H63m/2KF89Y3M83uh51Y2HrVrLICJYKf0u
yhJTTEsQCBSuvuaU4by6hInJ0Zz9Y5+axjeuhLpisctanfTNGduY/U7mfNeXg/48N6v7XpuntXwc
ytTREpkWzTdUhfpvOZjZ85rrCkNCrHpBprU969IplrnHlWaQHyRYahB7rts95962PKpGGxFyOot2
P6yDMx9qUlQFHkCUd6E5rV0beVWNsrx0Mk9ElTmVwX1Res4PvQLhTmhQlMYnUBp7vc/aIP2OuWie
xkZjyyEKikBsAhMhb/OjYnL697XbYmhA+IVSka6qoIsNY57BdZFkyulIHkyAr7ou9Pa90IO1vsNk
dibfPFur6Th3KFzvRGpbX2dlb+V3NxN+dQKWa7WTY69W+TwFXPzEyuimFvadFzwqd5usLZoMTRgf
EEeb76tqtfNDiZFUnYUNZUP61W87P/8FGlt9yKXIx6PeFLPzds1opca63cLaqLecn2TdcLN/rlXe
Z1GlOQRYTXIxNl5GeoMXitZqtF/NcvAfalEX45sm1/Sv1Qaz6mSKxs+nCC9Mb3wMFuW1P+agzj/a
JGNlb6el7t7N/moY72pcGRSN/mIFpsqXzb3xVdci8Ne9ufzoBMXqxGsfGARVguH+XmhJT+FqjsQs
Zrjv6WGga/py39h91d0X3iTfY3+kS4gfrPzQytfUfb/MVTD8lmYKr3pZS12Eakrrj7Mt2+FNNkyG
e3D1UdePfle4zm3Twce+h3pb2095k6oHy24drEld9PoPTSp6GRs96kzApA7szqIDsT226IKL9zQH
2I0lyLQRsryER6XEk+zByfz2LckBNEYcnDVUJKzUCEIDj+wqKbUCpwMC/bBNA8pubuaMqOLETEFy
E09H1RpJu66scLD0vIvB30H4hSf9H7rmbMUdoJ5wDivFp4iGKjCfcCkrnXgT1VBiFGIOZBP4/gAY
NWe9iqx551EC2fhvF7uk++F6qzsRvLi2aCNGq5kiafb0luxR66fQGSowpjZzlRX7kOIJLfL8Ir+Z
za7ydwkSNpKd6w4nz09lGUmhkXszFtLB68gzcxEpWiY/zZmUklBhqEDLHLQuj5w8295JajuRWJbS
32YGjcDEMmT3Bmk/szsVg7ohwaz74fZwbRPbkvYj/glNgev+VpXRuujbj24TNOod/JVuTAujxEQM
gQ/0RGEQaiuZMomXt22Cdf/2KRuz0ryzVjO1jh54969CUxVGO1MzOZzFVurGmli8Tws8/y5auZaM
sGyK4YFnUPVlbE1SqYSZT0C4Zvdk0Er7SZ7A9n2oJ/HZHOgNRCoQnRX13uAyc0ZRVvFscj0A0niA
q1J3fhRKZl/ywp+DaBiQ6pPpZE5zqG3olGNa1764m7nPf3F4Wm0Iq2s2wsZeDLpv6DrHWE56+8kZ
Nz8gTmjb0MvU4pPvaWkVywVPmiQf/Rz260Q8PRZkFe1pYXdPdlcF32ZLNWa0OG1119Nt3FDBiO5W
BuZoxEtJMALpI+bWh0aQzjIJcmV+x9qLlAtAAuZTBFpmhEUeBGvoKEBTCLsQTY4z3YGUB6NnzYmp
pB9ElCgbDBfTndq4REJxl5Jo8qOatwmYSuZTyKyi7lrJd/5ZSr2ybwrXGItocBvYug1PjLdOgcAg
sUqkmJGUnv/TM1vzg2evuhZmLGGacCZY17hVvYLTNk0cwJ3U4NsGqePEMp2nPhxIGCfXmcP7azp6
ngXkrBe/gmE2v6QzsUxJ2Q/jp2lSNGCn1gs+lNnqvfPqsSScedrK+3QbIQP63TiqCLsBSijRN3SF
NFhMX8iBM/m3Mwbu8dYTvRZ3mbE8IKgeynikPD1pTcDMoPDk/vU9xd+I20wt4zFzuDCAsHqD+6xZ
/JAVoj91ttv+7DPubthBuVlFac3lk3S+tj7xy82fhr52tNDIVfvOJIGpC5UHhhsqlVkPebZ4SxJ0
fV7HOqStMWzgjhNHhRbzU0Py4hTmMxrk/WilpUvTpeNgmPK2TGCSijdqHjCl3YQSz7qdD+LIu8G5
MbncLUTaXueE/Zy64uBWY/2ubJWHL/ta0jmYTPJ98Z8bOGiWHLzsWVVVlUCYScu49GvnXefRUQwp
Pq0yWubVeZa9NmOVjfm4f9g0u/FwFC6tz9rGDuHTx1ZGfq83H8vVHbBexNn1Z7M2vooQ5U80P9IN
UY4x0sG9U/1afdN46ThsFiNg36a+1JPV6y1mWFvWb1alG2ko3KZJEzjShX6kjYldyLKY9PQKKVQR
krfHtdy1djViXeNuRWR0dXtLl2EtQjWXAreeCQQ3wqSxf8Y8f6W5DV39AUvzsQDYdjo/JKdJL+J+
63wZtaPn9MdtZM6SYrNzFQU2IZfRog3rb+zjnQ8Kz8XPFe3jx9oOpp5e2aSGUAXu1oR1M63ctlPR
/QLWHX/p4GcBZ3ZvfWw7yAW3ul7r5lFMU3tv9Rv0dfSD3Jqbsmkjuakr6QG3dfWOwqv9UBV1/8VJ
TWRvllFOTyTidvUBNMt7V3az8cknfMALpxmYMERYQ5mbV6v2zoNu8DwRII4FuCqw8DAWXZAtKKxF
S8BPrftN2l4fV86GJX8zbfVAP2tjkpTqaF6kjpsuez+0uy2oj8e30qiDjECVsnjO9cHHkX2pTOO0
NeVcxdOsLR3bg7svsibX/GmuHIFxq7b5ixuo9D32xkHDmU5NFQ7/x9l57MaNtG37iApgDluyg9iS
5Szb74awPTZzLpJFHv13cf7NdIAa+gfQLMYYl6pY4Ql3WA28gi3UCKdAH/TOOJKhzCINHWUv1UNu
ejI7jqLmNILNzsaHdrKL+feI2s/yjgDcErvcTCf9S7woxJCZbR8/dF0xrgdWqayOqkocPijeksD7
R6uPfwDvSJf3BA55882yRS/2taesPhz9PldPLXi54SPcZ6fbOdpEltYZVmk1AYanXN7B2OTS2zea
kVVh2g9p8k21eUcznffktxP7a/wC136mZVPHot5LTZvh+0xFLyFJ8oy8A9ZndbvE6F3vJd5E6Q5m
a8h6X3myK05j4pDzzshqrAcnLgzvyaLBJ3/a0hvEXvMKwz/gMjg4vyHUjSyBLhbASnU7lvhW9zKK
c+gSP+waS75nP0nEGq3LMhsRpqLLt57903+13FVvk6CA6tS+qyDPOs+gQqwvlKEMsWeRcicNEhXX
Yyh6bOkiRML94dEZOjIdFN3rMepnvS4eZ6GXHnqZc+099TbOoKE75bZzyApavDzXDeEm7I8kD7V8
bNUDQYQ7U6Bs23qnk1rNvxzDFuYLkl0L4AkSW+/JJQD92jXwVLYuZ81j2ehkH7nV1CRtAqfp7/gY
l8mXUWy+SaEgfWnCqmmG5sWGRa2HNFg63rgEl94JLVw5zvtWTaL5uVQjlFQcl1r/0SJbNZ9xvhTl
sV2MVNGVs2rxjHgVro5sRctgy6eelvh7lTWqjGquy+lZVxWhnym62XvEMXz2151XAQL/OuN3t+w6
vPjKwIjtxn4ET5P1h7zy7fUBOpGNJis1qvqfysiw48YcflyDxJ5iPYTqYlWHGtB6vvNmUtjPpdUO
C7o0i+s8F0XrjrtVSbwbQTKsy5+2UyD9AlUvyOKpobbSPQhIzzvVk8q7fZNo/ad+EI15pBvZksl4
xVBqpzYFivhM6VnnF13r3j8Ic8nTOcDmw29PTt34zZ360o1SFjcmUHwKLjot18taoAmpDx2cKsrG
etzXSRyHHNyvFEKH6PWSy62RXIgFFMyghFE9Oy8/mJmnjdQjq2jWm/Qdvu0/Vjej4NEv394+EFJF
EGeodiMDelFozyyv0TWu6Ij26RzGsYZhPPWMMIVWdaeMdNkRpAiogZi1QT8yItWk8zkpVRAl12UT
+bVvv4Nu4odFObwgeasibhRzD8jj7+uzu66PgUdnGekjWPQrrlCXBFQNiWoVIXri7kYzGbk5JvPN
H4tcib4jQS/9Anp05xMrNIEUSO7WEZYEGcYvsyxPKZWyZWciTXBnD16v4lbIh923FX+QnLjYg4kN
1ySpyca2Wqa3E06DEkSvj8NDsg4JaV9v6yUCQP7yVruezUEJWVN+wP6yJy+K01bPxAo1NpHLfZYH
VU9hOpCdZ6j961/tavNvnU7OGJpW20m7oqTrlrNqIGSiJV6WwIqBcXixX4eCwu2doa6q+9RNYYxt
FgTAf68K7vYCgNVFkzBaVGP8VapywmpsHFzX9I4bsZ3e2o3ZREK4sim6w4djZ55vlQmVQV0b1yJa
0874YnDSXsActL88MeafManO7py56wMASkDbJJJpKvjwQs/Ha+OuN2PwstE8CDN0Wtf73NZ1/eZ2
AqMQxcJZoFVH9H4+ilPHzQqUpowyMKNEmgseuoEp2xQIIyLz92SFridF631TX4aj5CJfcLGIqlM+
8Lkyi8x4xSw29cf+fx6aqm/VxaAljXQSWPdNOYDL8aKSb7VUeYGz5Oglou6epAPvmUHLseqLe1Sy
q324NWQwfkVDcLuuLu/GNo6l1DFbi0TVdLvC8scvut4Nu8nJzJfY9+6B+K+O2DYepSbmRh8agtL5
F5POYsk1GfPI6QkoynWea8R2a+1JVrX48fpxvvpcnC2onzB1UPsgrL3YHYnZI30hxjUarWzea34t
dq5VWXfuxVuj6PDdecpQX9AvBZFTcsBM1wgQJxQRf7dxsXxHqWZ073T2r65fRGhhYAAkQIwHyd2L
99JWdWbMja1F8QxXJpd+F40lHNegqos1yCnqJ8GcJeuft67hJl/BM0NnC3iGfXH3+gV5HGYKfbRI
vz9s7rdh25bZndvpeg23Z5IVBJUOfOZyDfmG5liCh+N2Qr59UBS+BlHcA0fcGIXwiQXkZgcbdPmC
1Rl5Z+HVQ2RZYtwto3RDAAXD7vUVu/5Q29PBMGAuKVtf3rRV2RWU9roh0nrlhnmPpOlcPCZJ8egB
rg3L3rr3Ml+d4Y12tLVU9c3VkG1yfqaczKL6rwgFRT4un6q+k0c/Uf2hcWMzkkUz3wk7rtfRpeMH
GWLb9ty/F/EUJDepr5o+RfngJ6GLt3UAlHB88zpySfBWAVTgnSTqPZ8Vi2eiueDKCPWK5K+bmXQy
UW5JunCcMH5+oFXif9TrxrqnkLz9xWcduC2+2a4LAisoR5dS+9MQj82kSsiKa7P81cyp3cu0Xh+1
Ra8eFhqi6OwWuf2ikwYcX9871yu7DY0GJTsemtO//dD/9PxlU+X5OmRzpPmEjWU9LpGRU/V8fZSr
O3iboP+v6ytvGd2y85VNi7Q3ZDXNUdbrtBTRZ3syO7pg/rDeezFvDYU2DfwmMFCYR15sTd3DRYKe
+xwZrWkFmlL9fvEyN+xj716z2L/x2YgG2JA8MGzQ7ZT8Z+0Q7miI83MA13qZ/4BLmLS0pxyhQnSm
cLuJuzV+r7uj/XNK1VSGWiKbO/pl1weR1j+IKABELC8wkfNfQfZ4Fc7IKUdzCifgYEwIav8sNepx
bmXL5f1MZ6a7w3+9tWW8/3fVwNKG5XU+pikzQ45U+iPPou6hjZAdMdhw33zkAaKg7w6dGNH1q0Br
oaQRjyWjCNDx+6bp6UmW8vPr+/JK/o2gG1Qjmcz2ElhQ/M7n4tLfq9GtmKLUTSFm12LgFovtZV6f
qUJZY1CZUv+APMuic7FqZRwsjoPWXekmYjjoFLj7Y1z20BPSpp1lIFWfFnuw0np+T6iD3+TyjsDM
nhAGwyE0/i729SqyzgLWP0Vs5PlTqjvDn7KZsjurfmNLc0q5DEArEjRdJj5Y8RVOiksfgk527bxn
SydOWGiqynYoZjvZQ2ety+/ZQBfigB3JoIWN7cX3SgI3dhhoMKoPKIcCFLYvIg8975QraaWQy9be
oXC07hHZ0n7/+se/fjY3h2fEhEjViREvGWkJbp7Ym2QqIt6oBj6slumh6kvDD9IONY93aSxE/o5u
dLG8OYJDCc1kjoTA5FyXBP0iBvm0xIWKXL+Xj1QXP/p51b/9nBLdEGhbW1mFrOh8b9emkcxzzvzK
YUHYP9WrfSe4eV9fxev7FhVZHmeuwC3zugLMKLrgSbPA1JMEgzuIN24euGj+23sX6/m3KuUi0AXu
GRjQBh/fwLvnk7LwslYFNhSRXk81im0leXK2GNYphhx4T+fs6l1mMAifJLJsEQRELlawqGNsbxPT
jfLOa/9m1JPr4ygHTzxoE5f9DkqScD/JRi9eTETzzDBFJb8MK5wUWhpRdvEjhZNKkrMkafWe58Bt
PyxT0X4VhtXLsKuK9BNeTr4KFjrdHRQqObXy0ZBFUYcZNZwf0zpn3o5aa/UPfb6yikq/LL+ZqU3L
acZBQewQxQL5b5vL3EQ9Uis2XWutyL5QILdwxKDJUx96R/nJ9xXizx9rlaXxGyfAqozGekmmj0bt
8d53EL1HHD9FZn1acc3sHkeyDKAiBuHrflzjQYaWTq00mJQ73fOTuTqKLLRFPL6ZeG/Vxov4rhrH
Oc0z046E1L6iw2lxnU5HUbTQvkpsXd22v3PRXW1bRuQmpdzI591Y9Of7yM5sb51k50R0Dhf9MLgF
QuIJrJksNNdkenOYBcqcEBERaZCpJsfyfLjMmvtyAbgRlbaHgENLm15W8e/Xj+JVMMAgRJEYvWz5
Lq/m+SA8DDKd8MyOBP6S4VjrQ0Y/zZBPVpF2H7SqcO6c/at7mgGtbRnJ1TiLl9pR6Df4rZdOZIg+
NhJWTEMdTW7jzqe6OQoMb6jeW0HJuvhUc1r4kNF8LfKmYvqgwHx9XebkHivl1ihoDSBXDbTJpux4
vnh08NLGhDUapabRPeRavQY06O8VP663HZR4Hhz8nrdg+1J/1PCTmf2W2hFcW2MvaCOFpV7T8LTM
e8/b9YTgvvxbQKWQCUz5Ysu5tFw5/IYd9WprfCioUDnCvXdesusJUQ2mPUAiSOp5VV3ZxD4TQ65e
ZMUqK79ofoHtmq3nbfEPwjrWp9d3+PWcuPxtzqzNA8Brc7EVJvC9s+o7L9rE0r8BVsxeymK5J7ly
cxQyatM0XX4ulSfrsRvaNp69aNS98aWb0vFRF5l6eX0u/575s4iOogBoUq5kFH2xVry49LC41SyY
yX5EqwOqFTxkmR0WFAi6EKqWaZ5cc/H+SKUX/4tFN+XHNNHkrzpDX+EAmmHVgV2WsX54/de68UEh
AmyCmJvEMD/n52CuysTr4goPwEJPnQ8KwMjwUNlVsX5dQIb8eX20G0sN8hRtKa5FSiRXvJghmdpu
VozmZHbIebEPDjo3u9dHuTUnWDBY2dFkQuxg+/P/JGpjOjZaEQ9+NOPEC+Qr1yIF4xsg3yiD14e6
fskw3KAmBf0AJ2/S0POhtniBdjsf1bby6ugRgAUreimnrNfqQCS29sfM7h7CG6toUWSivgQeeyMI
nA/atGWjwTWLoxEoXdhqZRVq43xPvPT6ecECazN9A4yAgMMlTjgFYyV1M46jFHrnc5NlxW/k2RHI
ntBD7Kj/3HnObiwl4eSm/63TSoPmdj6rdlaxZSOlEMlk9AOhQc3XEif/olFz3Pl6bzw289Tfsz28
tZboLmJ+jYsF3MCLD6jZw5TGcx5HdclL7XmzdvSN9R7p5+YosIhRkHJBmV9qzi5oJljWMsSRuZa/
0ZSZ92nnvTmFxpMZXxQeG3pZNCG3X+I/277SercgNhfRpDxjt1qGOJSlU9yJkm8cLiIodOEpCUAB
8y4WLO1gB/KoiUhZRhb2hl0dKmdFtmStf735bJ2NdPGiaTYCCknMSH6LmJkL2/8x0WyO8Nh4FWCa
Ab/SMhbD/vVhb06QHY/OKPUICp7ny2jUuM2mOstYTln8i2KBPoTz2Hdr6Mxd//PNg0E5w6Vla7vD
qbgIQ4iCsbajHB9ZhCAfTHzQAr1eqt04aPad2tGNPUhvk8iCWhm3/SVzb83MFWSEG0eZ6mMkMzr4
5sp5q44/7yiFb6osPKYwBS8rCpmPDdagLBEhXg8mUMtB2DqjenjzsvnMBEV3wqutnHn+jaQoGidZ
suQUm0O5OeX6+6rpzaeGhsWH14e6vgbp/HHHkkDAZGbfnw81jtkESHBdolGl/7NU/MfPzU+r1mBu
UhbH18e63nqMhafDpgerbayi87GMDnevZJqXCAafCQADzXi04T0kYfx59/pQ17uBoTYFbNJq5IAu
G5tL5mReYRtUEktnDnuwTrtslW9Vx/y3a6VRXULpigLtJawkaRsiq2W2okrocte46W+5+g74LtXc
eYiv50NVh5Koyz9Uy650y+YGUL5OboJUx/oB473iVPiDulNjuf5AvPN04EhNqCAh4nX+gQo3zlL8
0Iwolql1aAf8Y/3Vq4NSX+85yd6YEL5r0Hn5QDRO3e3P/3ObA+ao3apXZoSc2Cbr4QGQVIX75nge
DuDG5GXpiCbcixyydKYJT0vHibBcpSc7ej/T0nm35tZ051a9ng6xL2kQXGhYQeAfzqeD3M1qNm7u
RkOq/5V2kj1YhbLuBLPXIQSDbNOAZUgof9mnipMZpY12cCOUR+opMFsBwaNw1m+kyQIQKzIRyCuA
YXurDOAmvY71KvARqFVkRRexyyyFXvQ98BvVD91D6o6ftLGN78zuegnBGRGhU+SjpgAf8HwJY69E
uauVhCotOUOvVByIThvv3EE3RiFh3UR6we66lNbOR+FmSivKS3FkLXa9m+ymDpMBiPjr1w9lCv6e
83RoI3VzhQMipZJoXBwlDcJDl7ZZHJVSuf5O5JOrPwyTnv5CXUG+JJ2y/qmtRhMHM5Ub9xvV/s7b
nMz8BXiVDfo2dIvJKN8ZGYWjT33ZiunL1qwXhziPR/OdQce33hduWccfSVY9Zz9rsS4PCUI5AmaF
Zo7vwAq09sGjB5bCEKsoqulGA4A8qYthfoSTMy9H5D9GuFV+5Rf7tU1ca6fJ3gZ/mzXjcEKrs9Sf
7MWWThnkTTsUe+hR43Icke5YH5xJL+M9DpWW9dUSYn7J5r6yoSMhr/WxRUzLeqhNkc47t49BvmqL
WZVqN6rJWR/KVS/tyFQUXUJ7qHpaW0vaDZ8WzKRNWCnd8Lev1NC/a5qcnqHRy+TrLFDJ3k1avCbv
5WzicFBBrOt3KzfxCiQbdOTO7Xr7C+e+TR4cUxiU/ZFyCgtiSmtfuyCl3yvXqD8OBjN+l8yGWRwc
JKK7h9G11nnvZ6VCbsUoLT+aLESg8h26+eUSNLVANEfPF/RX3EqOX6dsWv6XtxINHbGOpR1OuW6X
n5RJkwdDUXOGF6QcJxmCEpwZrlZIuypMPU0eIl4uQCNutmLOCN1l6iDcoGNVfYSIlfrvUuh8Fd0I
XahnSpep+8/SCa38ObRKpY+6RAn0aOFcpX033BVui8SuTpwWw3G7QENig/LfHNt5epjnbFYPdHy7
U0d99Js9NEN+qjsbwTXIVKICs2Ipb7fKWR8PeY13yW5G4EsddWsEi191tE5OuY3T7MltgGnubLRj
urAZlRQPVoZqwy4FQVQf85Jg7yQMXfECWnyWJ1Lv5c+42KPx7Cod0o8A1fKz1+zeoz5gO/3D2va1
3Lv1kCDhY+TthHaKuX7M4tjxQoC+afZsTRQcnux10McTMfmYH50cBaFdChIGraAZo1Qb+pVCzmBp
rRrht0WoFm2wrhgeVaWKOFwqS6Ib0RhrFfZjLJJgHMxc7ZST21A6bCGnYO0GJGtaBx/bTTtoLE9D
LCYVZG1h9g9mD3pqVyCrPOx5U8qFvdJqXUjQLsHHC7xjp0+ur/i8Cfg7FS6Z56lHv3cW8zBqa2Kh
mjbOcj+nUzIdm8SGPxHU/mBMH3waQpgTzbEm9gh/t+73GLPT4cmfCu97KnPtMzJsvh9mcZvWT8mE
vkKgleiVBtKEBRUWa89+2jTlqtBzJhEHawIRIZyaVO9CQdYWUwR2VB5mVEOW0CmhARCsWJkK4JD7
GDVSlHlfLyL/bOit+Gwg+ZJ/SDAT07/281qpDzr7BXFpTNiXk9MVyg3qohuqH3Bth3E3AVUTO2su
ge12TuKNI+xJu1z6UGH33ARZZeBvnZqz991247k5ZsrqTEgndLx/yRR7T3DTULJ66oaz9amUafm/
0W719jj15lKClNamF2DHefFpccHAvXfhBMwPA0WP/gsCSHz/bPCbl05Mib6DF+QDG9dn/Ig7XA7e
5xLn3IOPpNrPwV7K+J2Oe2S6zznH6tcy6TPGbDXH/XFCMxbeKsS/4WmUywiEG4xqE4LrL6fj5lLq
7OVg63PAKWEJ4eKk/g+u4bg4wjgb+0BuhpEPixtb8iFOXX84+CXe8mHnYlT+l85G64VyHhMD7cIV
wUgx+zoSdRQC1ydXYuj7MescKF7NMvfGR0fMyXock0mbD2ZhDN/W2JXz+wQyTbfPtLZsdxOfEsv1
btH7fTW1q3rOiiSGWtgL3KlRcJKDhp/IKKzdOIsa1T67b6wnntoYukpFW/KQ2nOhTlgpWO1jqQY5
RxUCXOK9P7aFFfTp7BpPxThDYxlMXw2Rt8bG8kTQbZu/Y8NWL6UyJ/OT3XW++7VoPVF/i6lpap/1
Mh2LqBy1bAjSVdnrsTLq4TlfoWIfnBwi7FeM3ga7C2W32GLnxNMy8+arGC4y2wTNP9QjPUhGKM20
Ow1SUAUjwevFJmk1Joe6RZn4UHVxMYdqENJ4xthkXQ/e3LZNKNtkYWOtcBSPXjs6+F2Wy+B858aS
za8VdVrhho1W1rCL2rieDnTF5BdXLNYSjq0Xu6dB0C7gekjWNOKA6x+d1Wm0/ah6aTz4PSbMP+EK
lf0hzalBHugqlLoZzIVI0g/ZgsYugPbWLmk0WWI9KJtMG7k5kn5EyJL1R2pDhx4CY4lFsbN77k24
AnXTvffp3w4n4Ozme3glbf1LU30S72AbkdhmxBF/aF+RNsnCW5sHAGEdfmMyA00Mta62/7GyhOYb
+htNvyu5m2mZwly3B9Z5Ncs/vD7d9M4XnvCDpa8wlBBVrmchgpxSPA55Do3PX+iv7O0G6bsASVIZ
B/T/bIoimFISYtpidUO/WYwvrV31aL8NDWSudfXc50QbnDxa3DXP92tpCcTZK21o9xpvp3Z0/IW4
Jm80TLUTvtIcQVM07ZD/ySs/CGRul4OnKGnunC71Ma5b05aTpPTxaOWzeOkzjDE+uEuha8GSreZ3
mSQy+5gLr+NYrgizcJshLTb87AS6X2nAHqmnz+skXP+zj7gDbCG6h+beK3uaFcjIo7eG5KXTHFdY
nd8wg7KgT/FLxjz3qWvi2ZgIjMSXRWweX3WpvqKDBwCH+3d9QvzL0qKlzTOxk7DEhn+yOWswx+6n
+iccqBj1WWBYvxQEp18z/JR1v+YbSGh2R4P7OIH9A93P6ItDhlz4P/iLZmpvQKLJP9mpn9VPVVJ1
BsHh1BpNUM4wMXZb8oe3RL002Uuu8qJ/qZHPhBZrTMgyKHRpoD/P5vyBXiN+4PWiVvF5cQxYFUHK
O/bVBoTefVIk/N2uokebQ43rl+fCTWW5H4tlaN7N05SM71yhTeoB2qL2BKMB97bUlXnJMov+06CN
Fh3iHNrPsRmG2A09kAVaCDcXMgjRJb8RJPH6Y4LYYvNRw0bZOXqWsn8jYc5uG4e0Tt/HaaNwbBPI
kD1RCpvWR6LjtX9oYyNTz6WX93WIbvbiHmNt1MdfLup1H6p106nELsmZj82qZ9MHc5LVX2/wBj3q
Lam/iMm3xt9+HHfGvsbeZfns8Z+6YO7zZPm2VAJqP/7l2bEjOI10VBzsEFUSeyZ2y7kr27Ed1UFW
KyIVg9FQJAk62fZ4/7QeKpknE1FPwBUdtJYQtHTMY2vGTbYfNGF+STzqiweFUzvQgbWzMLlBlNFz
g0pYMDhHy8u5sn3RyND0Epn+MNPZMz97qS3bl0GyGSLk5HAzsvnvYpcMm6ZDAMZlqp6cvqxahAXz
itokm9X+mFijqz83bLjui5e0xrjv4lpYx5rbHhiGs9gHskITSYEC2stjXUFKxcPGyqbHwuoL7wmq
0NQ8bHyi9k/pdHG5H6QnHPZzCVNycit0jEtkNeUR8h3QS5wfVBkMo2HUB/DDrvHeEJ2I93WWxqgF
Iq+ojU8tEm9aESgtqRCrUEkm/pZeXMhDJdVKc0hAkTzkECAspHazldOTaJu6IS0mFLA6rrQmVLmK
n8e2sz4n3QDjze4zNbzD97Z2okTg+hsmmqi+objHhit7v9EOcQwlMpjgejTHuY1H9b5ME7dCG5OK
HjoukzWUH21XwYsLpKM2xfcausKTXxX9+nGxHcl2E8qYvlVajapkDq8xDeMkX/0Aol2hBU3jYsyV
8hQ6m29o8rOd57gOiduAD8ern+5mk2soWHRJ2MXj5tyzzNnqs+eJpU9Bn/SV3JJ8+bL3HtdVblex
71OBNJNj5iOjqqRjvltMpDfQPvjYdCliFaJaBqRmrbfa3NAqAbtPTYViysZwuih0JFJOTWv2cQRk
pAoaT2TPsEuwzMMt/fn1JPrf2uPFVNFvoWFChxnFqEuxPuHls9sJP456lGzzQHlK/kqgYXxuIOS6
gTTa4mdTpOscVLwxn/wi0fxwLUT2+/Vf5MaSUxPTqSE59tZwu5gzmpZaAzBQREjNNoFyi+7AR5cH
tG36A3TpMfLTCu+HbEh3MD4/vT769rdfrALoZEowqMXhUHdJZkD2uONhLZMTJ2ztDrJfXZiWhDTf
VnRFEfKpoGXdq19cjkk6AyZ6Y/GAULjC5GtiVhb3bhzBHSfjc+PusHrSerYWxBykpi93qjJbbeds
joxHZR1QEo6FGtgL/vy/1UDSf047u6rO6Ezodmv9liUXaq7UsMO2Ln5HgD79yB15T4jpquS5jezp
dPY3iUEq4Ocj51hwDRRMqNPkTREWqVjeQ15HyBlptx+vf8ir8t02FD0K2qg0AmnInQ810DOe65kO
IIjM5Ts8/Oow9U53qBBKOaaS9A2AGPofr496a2n5gjRSKbvTTLjYvD2hkvQUbaZEL76VPv2lPFWP
+jj+NhuSWcixQeEggfH6qDeWFdoNFXH8nBCjvCyzDaNWCjIrEXWu1PcybokDS1cFMS4A/z9D0UOi
LrppKV62i+cc1m5rzyJy29jbo0IjgwVSNfWE5J566FVRzwVNSjnZ10BscP1eFA8d4VqlECP63N2E
evWE9ru5avWdw3BrFIrJVMahtVEHutgnotGqmmPCF6MksqshgYVgke51FG7sxs0IEnQavsibP875
bkTRKFeGh4NvVov8q0Sb4ZNiJc1Tb+EdK+bZoySDgq/x8PrOuLEfN5oKTRMPHA+X2vm4+tqugPiS
/KRh/gaPtCtP+ahQUbEtBDBrme8Tpc+filR2d87f9Z6ktrzhejCyocR82SEEt+D0C3WQE6LWKuyL
VH0dyb1DCkb3QF7XaBjOOB0hpPqAd25X2/ksY7EgZKeK+mR2PraoWJgW6meihiR7LrReUnWVUrdP
KTh3+0GnVvxlIeEZDp0XS1Q6HBOVCDaiJl9eX/0ba2C4HEx2FScTQMz57+WYW6cKUelTr2H2QVdr
SoKBViR5LmHj4fXBrrcYFx1oBzpWG+7h6rgMs6nRTy9O62wi/DJMvR+MaJk8KgiJiK6YWlo9t3kV
L3f22PUJMqh0QhClQwtq73Jvp6TLfY9t4qluO7FpdpAXELW8+eJhFJ+SpUFDGA7qNv3/PFpmkSOh
4uXlCWkE8bWos3hvLuuI40J87+K5PjQbjo9Db7GaG7j/fKgB82AIyRQl7abVTnmdW8cWpRluiLVD
7ydDjq+ElU0J4813EQNTIsSQjK4TO/li4NIYYJZX5cnIxbhHpWoO2nKJ39p3dBkFVTfgpIQd+Iuf
j+JONlIdCAydkIhw/jErRC09c+2+x94o3wry/HcoCKIb4YsI1jgfSiNv4eAyVOz3BkENnQbPK/55
feNvq3IeznCxIgTqwRfGheYScuehINX33srnKkrvAyrCxroDuEBZuCiA5LZeY9+jvN7a8iQDgGPA
rXCxbn/+n804DLozLHNZniq1Vj/msVwf3RxJnLdPDBzH1oOkhe9fRks0tPSuqbPy1E6ae8CKhNRn
WfjXQORtTYX29vHYE6AxqWIBLro8yEvvtV6VpdUpy3AxXNfyZaDXGchiinw9//v65G4cMgBnGnud
R3Hzmj5fQnt0RoloHlvD21Wuao6NVX42UtKc1jTi/eS1C1W17s4tcuPDAdpGGYD2E3QA8+KlWPxE
1gWaSadCVN73duIyZFeqe2Hg9cW/5Wxwg2DDgPS4jLA7fciLTeXsZBZwYCdq+Ye0NovHwV3vEnq3
R+Ri+xMjE1N4G4bFuyRRrCtlHW2J21OHSM4aVIjWykCzkY2nwu/iUjLTZvii9eXwAQxm/3Pu2klF
Wpzg2MDNnQ87KCDL57pANCzI5sQ3H5bRN8vHvhhM48GzV4G3DFGn2GFAUY17N5PFvBtX2gon3tF2
EwnniB0KEmjXCzR0lNcjr9Fm5T2NUv5KPV/miM3yQcICrMiyp66AaGVhdk1yamqZuCHtwQqLwkxP
lz1SFOTZKBkjAUg1PS4eBMgTPbRh9npgPFcCCqSi+uYRInBzJw++sUN8bgeNhBsVXtRcz/dl7A0W
eySvTzZ9mu8o/6mP2NXccyv9N5u++Gr09+m7b4gjNCq24/GfG0Rn53nlKOsTKlRm+4hmg+d/w66E
7myxUmoPNAPR0RMNQdp0Mu1m+WRkZlLt4Lsv2a5xJvMPmpT9fPTivu2ozy4q3a9JW/0SMGntqMuB
9P+Qk5bKcKQAm0Svn98bWxy6P+yd7RUB4HZxfis0SGNqb/VJiEJ8L9mDE5g2Td8vjrDfLHUBiY+0
CnQKP7gjXjxZmFk5i062esKAcXyQKk/2mWu2Bzpi4s68rr8/1xFaweRupI2g6M4/jDug5WNSiOOG
WB1zj4bvaCJHVM3p4fUFvH62qCxR3WEwEtQrmIeb+7nuZVxFK3GxDNuyxBYhM82giLFqovZJA+P1
Ea8/Gdc78TiBzb9P5UU42iAR2BeLU54azlmIQlPDsaORhl24Hr4+1PXtvkGzgZ8B/AC7d7mKiMNW
fWwt1Unvqn5nLO/qtg4x26E4uJWTsSKtNhnQ+M71fmtN/Y0XpwFyIibdVuA/p6rErSXBCaQ6JVmR
B+nk7TKntEK9s75N3PN33ssbW8UAfo8UuUsCCb78fLR6QxTXmVedCBXSXTWY6aOVlm+mfVB8dJxt
CKJsCDoXB21FjEtHf6w9IZ6D/5RBtRV4C8qpfM47X+3GhDaZ7A2CDi+P7Pt8QuOUIIEsxvY0VUp9
yFw/eYgLLFZe3xs3PhL4R/524Gh4XF8Cqzxkv6GXVe1paA9Sn1i0Op8DS9HWMcWdDXFjRrzymrvh
nDaY3UXWoFJCtQaZvVNCNejQgbc4pEu5fH59Rtep10adIuVi2QigLtkYs8m7GucO67aQ4RLaF7Sy
9BLum93gdKa0uQ0L/IrWOyt540BD/OcdBD4Io+USBze43VijG9ue+rLXDgpYcGBXwt9hKvBm0DlP
FbQj0CxbdgnC/XxrmLmWjN4QN6c0n9dda3dyl3fTvWDmxoQ4twS8JJMUYS+rr2sK3GLtjfa0SjBI
VdJ5nysA9EdzzJ03Z0E8vDroPhJz+ECXXusTArx4j7TdCVHrYU9E44dVl1vhomOt+Pr2uLEJUbmn
CIBIDsohlzWzDUM95lPTnUwkDS0Q7r7w94vZjfeqTLcG4nHc5LVw5UAD5fwjKZVNOYLl3QkHyByp
ixmamBD3MvFbo/igmHm3YMADxT0fpSwXa/Il2nEowWrvU7EaHrqOQNruLNv1PQE/EJIl+MTtTrrk
9/wfZ+exGzfStu0jIsActuwkUrIcZfudDWGPZ5hDMZNH/1+lfzPNbojQBy9mAAOurmKFJ9yh7kqE
W2d9CL0oi50HY15Qek7VPp5Oi+KhrJcujtgLa24nR9DHC4LrA1JGpF3Xk8O+k+7qUg9h13lFOBIr
0Oip6zTfCTNud7p0ZsXQhwwcaPv26LZu33blrA4hgtjiTJF+8OGUdQfI43vV4XtTIj62HY8/4CLk
T/nPo9jp9kAl3B4AOSTZeTT0Ga0VZY/7cndCtnzvIYvwUG0WDjaaA/wxHsNCm8oPigPSAMVZy8CJ
QIHb/faJur1wyeEsab2EewRKPJvbaDSsrGsBE4Wj3VX5cYonzzkbnULyYDnFkIaU33XvshRl/On9
I5MZwLynG8gjKTftfxZzNW1saMSqPOTCqOxDhf5sdTFrDxzLsoB1emp7fOCOuj2P1fntoW9jKllG
YcPRXEDpZavioJl94rpp3gYIT7S+Uxnri5ZYCOmuavyw0qD/1NpGewDvF+0s9+0O4uVElpCDYUKD
27JYWkN0Yi7zLhgUYV6ypuNl09M93PPteWdNubnkkyZz9M29Ms9a04Ps7IJcTb+OWYlvbdn8dJP6
H9vqooe3F/N2u8IokSBU6VNP7WgzmJaawJlUG1WgNkV6e42Xc05egYqHtofzfyWbXed6ciyJi6ee
CGNrs2fiVK8i00yQ6BFx5xxFAibkiCr0oB7nJjVzCfUEMyAhPesRI0b1iQbEOHyV/n/YfwIh1Hrf
TGYjwjtz7nsEtIHWnVNlokE6xob0zpzECC4rc+Jfb6/T64W3/fHgBygok6JQy96c6ynWs0kTTRN0
RbYmYE3b0vhkGggonIqicpvUp9xeJIdprgsnjGB+ZoeiM8bumIo5B1adjQTea7N04xkf6jg+5T1V
k8Kf41JzHxu1Nczmc4nytP7DTEA6XJTWzX5bfJ3VzxNuT5xOyMCPWZFomg/SKbOeAUJg4zhRzS4+
6xhNjMcYbi+SYuDdMow/4qL5+fY63NsvBPkWH1Klx7Z1UerGSgVcYuYw1YC5qEvxg2jB8p2meX8M
5Mj6G/bdRP0UqTaPOJq5qTEBcA5GWbzpJ3O8YDA8YYkZr6e3J3V7rh3UC5BLQ4yTuW1r6qLzPN62
qApqHuIPoIPKY6E7xbtvD0I62dJH2I58aUu8JlnpGsfFd3mY1eKI1mj0oDeltlM7v/OBoLDStad8
SfqyFWUrFcBVVjKIQFhJ8bPV9DU7ouGeXyy9roudwPvOwtGRlF0W2ZBAXez6FRhXrTIWLRFImbo/
JYQyGHnld77O7X0I40m+MaQU9Ha3dXpQ5LUF6qQNsFGaHhC2XVdkurs+DdQ4N/9EtjKIHVrf7SIi
TMnjQlRMZHxDuIMhiRB0wxOTFFnybW7NCYFKxRsw8iaynHY+2Z0JylcFzQ6kAskINzvdmIQgdpRK
cKBKRj+3bNGCG0RB/RwvZmKCPV9oZb+95+9N0aVFDsiDoOiGZK0riyd6rGmCpmqaTxA3xi9F7Yqn
DP+OnVjhdpdAquONgfdChZtr43qXFGbZ4O2x9oGJUbbmt2XuQpFr2yU/vz2n24FwUYRYDbACNaob
mJCiYfJW4t0K56HX/NnIQZ/Gxrs53PC3Ce4oHhGFUPfYvARuGVNgtsw+wC7mV2yJi1bOz1PTw7cZ
1PcX6mVcTBBOxYPQdXtpCOxyVStRerhkffFzAFt9Ahs87STut5uBUWhS05BHxpEa4/UXQt8JSKoq
hmCq5uoRPTTHd2N7lpDEvVz9zjeiUMqciMM5zdsulaNi/EOdYAqmJlcOwDMw+ZZg/HfvBLrgXOgA
J6hHbMFTs1LR+zCp76N3hm0KXqEfFW1dd4Knm7nIdp68nJA6kZ9os2wZVCZnTACv13gCPPeq9LLv
anfnMrq5HiCmcmiACdGmkATT649jFqmX6sM0BbnhUD8ZNPWExxgOJkqRXibM6P231+7ueOgukFLQ
ATO28bWqIuploBYTYD/mfaHCPp3qaW7+jHqSXxQtgjXz9oA3AT0TxDpNEtZkgOhs7r9WKXAo8Iwp
sMRintI4eZjX9Oc8aRdS0I9apD+tpbkXXtwflJOlsxXl4Nerit68UJvV5tup6k/PWQ80GFu/azCF
SZK08p2++ziV004Yqcm5XIWRcq4UDcgeQA8RCVwPi2la1ultPQdtDHh/1NTjOoLt7Eo9f4x6RfmC
Kcr4ba6qFGRn2ZpfbGGaf+bIenl7zW8yR34HWeP/r/BLqefr31FkiwCbbc9BXJk2AruDKD8rtJfj
Qx9plaQ4VcpnaLlkH28PfG93Ie7xSsynSOhszow2D5SHdG8OhmFccOKyfwvAty3ukn5fx3+9PdjN
vcYsPWJHak7cnyRu17Ok5m5PQ4q0Y0IZ/uOAswS4fsX+GUXWn3ePRC4KgArGKvfOVj92ino8D1eU
P2d8G0K8dKCyDVoRzKNun94e6vbWYSQUUnh7EEqm/nQ9qRW52KLJIc97ANt/OIOT/8pbYe3coHeW
ji4qJTmuaKkgvFm6RNMx9qgyNcAuNftUNYXzWJZK9Ekfu3InPrgdSifzBGsLRZY+2rbaSeJZGFWn
zoGbOdMpi9rpOOswjJK0fjdjmuLtq4AN+QQP+DaLozytOTP8oaAexfjVKaLxB6FeuhPQ3R4uHlO+
EbUZdAkpuF9/oWZS01Tk8RJoq1gOunCzlziVsm+joZy1IQXFDQRq5zG6t4pgPblIwbJSyN2EJfD5
3GU2yyVIY8CPHkyk7yOr7it1vL68dwfSEUR4UXb0wTttiz9xvrSdBgcuSGmBPxQ9mFkEwufj26Pc
nZBLsCC11JHA2KyiNryK9WhLgPzztwX5vxOoNkivOIXsjHR7okA8opIKPI04m5v5+nuleuE4yWIs
QT63K85bXuQbPaywt+dze/PxaUDn4Y5KjH8D+l1xkJ1tr1oDWt5f674JejqffrWIfxu0DP8vg3F0
JeqXaW157W2h1W4EMS3wBndB7MJZnW8mEGD4TnBFQ49gT9/pJNydH0+pjFVe3eevV1GyKe1qnNZg
dqH4HRq7nQ9CheoiPL0DylUtO3O83SCmRjMLyDgfjX2y+WyI4LvLAtojcKOqDTR0ws+D52E61nrL
DoDr7lBgxABWoWZJsf96blOH/6q7LlYgafwXMpd/MRKcT9xQ7c6kbvcik0LtxZGcB9nEuB6pq5co
cgUyjrqjpOe0Gky0m6iwvr0X78xHwgdknYBWHdpG16OkSzVqg1m7JLi4Ho1lq/wyS3hHGF1aP94e
6nZbsGhkf+CNXLpmW22jvBg6q6xQt2tMCyzaUEIcLwwjPmm4RuFM6Skvbw94ZwURjZD+xgii0XLe
RBitsXrYNJh2sCqZ8yFewTD0qznt7PZ7o7hcGtzuzuv3ul5Bq4VaiImUExi9W3HLelX1l5rnxc6t
fmcYiqVy08m1o696PUzaujnRqOkGS5HGJ2UoMDymF/3+TScvWim6RsUIdMT1KFnl9ThY5lGgpZjX
56XwTgMh3M6muzMX7lfprUMBnXE2H6autER64rmkfkvyxypX96Oax/nOUb0/Cptb597j2dgcIJEl
rdZbuYsF8tJ/cIraO8boYO98/jsHSIYQ4EdInCmzbV7beM56B06mG6gIqCGHJ7QPCJJibjrne8Ku
rw/ddc5AeY1nkLKDSnC5lRWyq6xR4hJhCI1MKO6eEL/0e+EAIQGvPbja98KBFF36Kt64Y1YfWZcD
eg9YdGQIcC5fE9ztlOX74n5Tl+5QJh96Bf6HXX5LlB+RyB4cD+M6Ycx/tcqft4/i7dkncJSXJhUE
0tftKzQ4cTbgrBDxLUBSGkWThlOjxwejMdECj8Y9T4Xbb8947K3XahrHfxMykKYq45LBIKoNd8by
qKqPdKb2QD1yn15/D0D2FAapK1BBo2R8fVqweemh76xIBXbNGBCR0XFI4bX7MJ29T2DP8tDoW/GE
IV71gyxr2lGLu7OqjMxhpfQq2VmbHQ7stbaxAohDugtJgL4GRsVYLx6J11KepGxP5/eWEkfV2mL/
wdiQjZutYLTapbqDJlwc5m6yzP9qLnbET3EFKvZgYbQ4XHKJWHhYeWmU4wJT849llRLYkpiFe3r3
lgIWLuvAZI+8/ZvJp0MGx7oukhA3VPU4mpMeapkCawSlWXwQvePbw8kds/nWXIl0Gum/03jeQgla
FPLo3CRtAOc+PfVaawbzPOmPnsjEA8DQ7MG11+n724PefmD0zKHekazQAKEsfL3BMBl0st72+gAH
0pZjnyJGDBHRSZ0AWy2U7PJ67fYa19zEN3MlBzMkR0Yi1m6MkqJEaiPTRQ3ibnCVQ4pY9nho227q
Tq9khKdxrNcXVzOEcygnVWQ/V68f7JMNT/BjP1K3Rg1KxTu0SjBayLmPkigvuYGAuVC8auAe5ykq
1QeodqX1kq5NVPtDTMDzrOmj0fr2AG8oEN1g5p/bpaiVn5VC64Je9mwN0n+7xpUNY/P2OFnpUP9d
zEPs0AxIupiMrhnK+phEsGq/Ljo+37ikKtRjnaIby5M6ucmArSxK3GcL9tSLMvVu+9NKkzw/4UTg
eCdbDKp7sWep5IGcQPunhb6bnkUMYfExj8Yx42c6MMnU0XOge0Wzjhujof2ADoJdIoo3w5c0n4YB
o8K6wzV3zAotP4DvWeuLnvaq+j/F1CblQWvWtUPSVGnG77pJppj7UVx46qnpolz7kU2eOz8ngjzi
D5bOOfIBZbzM+b+TEbXJk96hFPMYrwOyqIVWtNNBT21kOtKxiL9neZZol7xcy+TgFgJ4EpUcO1cf
E7V26ZjO2ZLNjJ2j4OScZrdIjbOTO04TDKMzJ19ztY7jBKNUN8ezAFvUFjI5wZMP9k6bPnpeoXMU
vDkXh3lMYRC2VHP1i5c1jvPAtPPhYPRq2nyK1j7Xpcxo1f0YRKF4SFHoa/OAX1D0j1D6tfwBZT/+
x0aTJDmlKLjHH5pGc6PmYFQRXO+pKyD2F0ONlkVHoQppqKHuhD+mg6WeIprBmFLXvWGiiNKp6ktH
kNt/A04Sa18XasvpF9DC/RgY1tIhrITYNf7jQ40ETJKVznBKwYaKT2ORj3+tBhrSH3jDRu+QoAoU
HzO18FYauhNaV9jlRu1xKBDjOHVWlaUXjDaH+XFBm8BC96FamjOfmj1m6Nx9D8Zat/axzWc7CXMn
y6ezyto7uH0rpfMXrWwv/kfM2pAdtcnyBPSWooUDWqll/VF0aVIfV3cS5YNonC5/UhNV/x/29nb+
3Op4Mwd1PwvYI12CE/eQII78LBIBbx+5mKI/1JGifRnNxW2f0gzlkUMx6aP1rPPZaQP2qDE8OXpm
f0AfCtdpgYln9xTT+9TOSAiOzpcFGl7ykmL/XnxMPUAuR7BBov8p4qV8RoEdsZKSheovtaPFSpiM
GVxvVFVs7Xvltu5fOXIjaCqXSJw9KyowiXNCY2S55K29oKmiu5Gu+lVmlNPJMHk9tWDAWNR4aYc2
Sb9NlrJoH62oQYQ0hwWIB2uDUF+q+HgiLTpepFjRnGcPx3SfspSIwtlBNOqwpmhlf6iVSfxIqVFF
hh8ZZfahybXuaZ7qEYHwEo/ei9P2hqX4LlS/n7Tyo7mGQ1J4Y+EjWcaVd0RfKYm/kIDFKR7Aad54
RzNWnO7c4a7a1dKxVGHWSpxHZwOUmfq8FNzOfhSVQxQs1MZ/gJZ3U2SpPOs7gTYq/wAeJ3SHklG3
D/CMFeqciXC940y9UhxnBSkttFDKduE45sOMLYpXo8jmLLiEafjeYgjtWpht92JyAhebXu9xUpPm
HyNhmz/mqI/VvwQlPDdQDNxYf1pLnv3REzPNfsL7idrHTpvHv2HEufgmIxzl+ZPaqO5BcePRPK5W
vLiXkUdfCdMZG6Nn1ZtjI0gE3/aLNeJ3cFEywyn9SotF8iOeLSpzeH6287FFE0MglGP0ZqDmuN0D
tXOq8oPKg7ngBTJZKySWPkUTNan76TA1cbMenWF2zY/Jmk5/g6Ecf4xT36nPY+nmLlJsSDT6VVot
479vP6l3YhjU72VpmU0LaGgLPhQZ2zypVwPWfKae4GPNR2U1qw94AyWBgbrqBQ0pE3+hsf0wmgLp
FxeJtrd/xCsS+jqagE5hganncqEWtI3kQdG1ok5MI8j7GO/IeY3z8kQ8A3dqGvEXXvic9qMYOug/
U0kG9c3QhNN810pl+cRlVIljla4DEh/G2mIJj6N4jhu30J0qS07YRReG43MwqyF03W5ARgIkTPdH
zzmr01y5wznqulE5gaSZMeKGvGWe2QHe90UYLY+6kwHm8ueh6+tDMyDddm5hNegVylb00Vpfn02c
vn07Hp2/y0mL1o8mrfnpvSGe1GOE4wjg+9UHcBPiKYjmpetYpWGF5LhxUHj+W5/zm7iXpW9QPhvs
uVCDt7/NTerAoJKgBySbRJj2zHXMFQOvW1FhSsMu1sbTquDhXNfcXP+HUUDNwdGDzk2V+HoU0SzV
ujpGGjpFMj25LaXM3OqsnbncBK2gMcgWZW8AqBWpwvUo04jZoOnUJoGcbhEBwIHBKlovnqxM6UKC
Vi9gr+/5Ht2uoBxVAgKxEKDpukmJR4+6BFpdZiAQgqtRD8JrxYdoMe+UEe7NDoYjZW5alHRA5N//
B3qYG5SM8GSxAoAgw3jiPR3SLyPOx8ZBb+oFfI1R9OPjKAyl38kGbgJzhBRQj2SK5F0cv80ULYFK
GbsRKZg1/Xsop6e2HX97ufNvkkR7vof3x5JlGRheSIDIv//PNEW1WM1A8zlo4a0hohRF3SVdVQ8H
CgMFACrVP9+7N5kcAmqSW0Hrdwu4QhRusXSFyU1l3xw86XeO9KDYuQPNO9tEciqwjeIulASz63lN
bepEdaV7QW3D7D1B+DJ1v9IBlh0sC7G6w4IuY/toobZZHN26W3nTiwVKHqZayqNIUz156FIrNo9J
kVgp9DkPR/KTtYp5PEZOWy2Ppi1SJK4yZ3QDS3qg2Qc9KhFUU4rOTb/3HE37rCNV+YL42wTtV427
9UC0YnQvGrJa/YuXznF0aWgRD5jKj3EXWHWe9sgb2k5+LMGWEjGT+KFDgwMO0oht7KoHIFdlz+8p
lCVstBXSbTELpXmwojRbT2jnRT8aWylG3xu8OX1vDQ+8lwSKABYAAANy6XpdsyQxsYZXkQ9F9Cg9
2OjDweZHcnMHjnD7/RiH2oMsFwJO3aJ54lnTB6Gjrq7ZXRZ4vVU8orhW720Tfu3VSylnAxiAsidx
EKrx17MxSAEgICA4hETr/FAkbnowjWHvPMuX5GYUJIZlHZcC29YaWLRtQs7PXgSRVP0QiPSezDTq
P9eGl+zcybfLJuMOyU2lmiuBpNcTmlmzHvW2JGyMqnjR9VHMZydFhXfn8ZSf+XpKUFB11IvQQVFB
d8nf8Z9rYzGnQa8nJQtXujT4JWqQLY6EjdCIu9ZcF7+F64ZLlqMMtl/kZb/DG5Uf5nr8V8q+BCCy
OWgTXo9vWLh9Vy0lP1wB5wPKuegdO+mDawwvbjHuvae3HxD3YyokKlEVlZJteRxSaFcNFRI+kRC/
NLWYzhUsIX+1QKO/93aULpGEJLTdpRjV5uW2YyyC6eQS5Rcppbay/MeqpnfDlviXYdxS7Kc/AZBt
8744dp3qbaooFPVS0ppxJoAW47vpbYzyWk3GZcWmkLa5KYbMcYVTLHEYV3PxGzhBHc5WsadxdLvh
KfZTDHI8dKgpgWxGycBZkLA7cajmBXXqqo68IOnsPSfNOztA6pNzHdFeIqTeDBMv7dDlS5mESpWY
n63VMALMtubQHVP9+PYWuDcUSlxUXqkGSmDE9dbO+mJYq85NQuRFp4NKi/2MkG32jORMs7PbXjfu
9TFyJXPelAcZYtQrjug/x7g1OnQcNVixU1ab43HwzGb026rhyi2sgeI2cOW2+NVWWqbZvqahyOjP
RQ9x0EoW1HxXy02Kpx7UQfEo1jjVzvZawTWv8IDRA2PKx2SnKn3ne/NzOY2oj3PNbXMbgMZ13zda
Fg4mNcQHjbq08TCsLWnn25/hdiAZpQBw0IHZ8BJtvrhtlmvb5nERtm5XkyOU+SfLS/cMrG7vMbn8
dNxIQ2i8bPOBPDdx3UCLIRwKNX5GMFL6JXcjwrYazFo0TCOxc3PfmxdoQqQ0wMnSLNkcfhMT1QwL
VUi7w4osFxK86SmNMvP9l4wH9lLijNnEoN0369dmeM8aqQOzn/p8SPUvgFYgdp6B27NCXwT6igwp
dYSrNu936wlHq82hDvWZ5PrQunOG5NegD59V8LN7Pm3y5F2fFqmqwh1D6OrQ3tKvT2burMuQ9nCD
3XoxnxvYCCuV8kEpUQtpEVzUQFMXv5OprGbQfTOlKO5ztA3evTFlwkWOgJ20hDRd/wpHiTpyBgr2
TmfHvrUWyhMam8q3d4/CSwQ6ALyUjKLlyv/nZpjrVJSRbUWBiHPtA6ST3sdZoNz5fjIK/++Kyl4j
kjQQ13mQgCNsVjRyG7WMJhjkCFsM4uLBq1oe4lIdcx/F2XV6SFxkUf3aivDqfXuCcpk2Q8udQ6GG
7AAqw2brqHbsYJvmQLF1MheZ2Fmj5q7pU48av5O0fsJjpflTOqgE2fRbd4bfHkNmbkHGhiJIKQAC
3yY/md1pXMqyrMO+rJVDr0/zQVeXeKdLfWd9ucFUebG84vjkr/jPVyQ5jrFSWeuwWLTmfygkV9Wh
6rvxNFukMeg7a4clS+3/vXdpQT1L7CCxGVfNVqxiXhCa1rSqDaGa/5O1S/NFK8v5pMoucLQ62QVw
0HToO9v9+vbAt4uKhiQoQrYUGh/0tq6nO6kYOqCe0Yap4eH6A3HwWfS1vrNpt3e2nBZNOswNZRmC
nPl6lEaZV6cymy7Eya0PEpfG3NBr0znTi+mwmEZ2ee+sDNplHvE8CBAEfDazGgrky0CGV2GnUl63
+hHEPOXYnVndngcIuHChZPjJzLbgDDSqXTdRXRHGXR/1vm5RxD0I257ro1Noh1F9SNelbYN2UPec
tF5fueuzKPnnNANJKYFObUV1msbKBgRA2jAaVj1+4v9+O3ERn00pKH/UwGUjAtYJWdxtK73z7dxb
moesj2c7zNamzw8kxpruA8XAl4IZkgBlHgS/k7K4a3b27GUoPqyyCh378DfH5FwOqNw8a2mz/Lv2
i/k30f9YU8B3M3R+42jOgtYoLOegWgqFXARg2+7UYjtaQCXX0ugSzWLAuiHu1ZeeGjnF9aZEWwms
Zj/7iFbX00FR3Sj2Z6yJncMUlYb9uESFF31Yp96uztyoi3XorGkpfC6prHsYst7SUIGvdJSd4X23
32bUuL1nL8J8x08Hnc5e36b/GsbsJP/Uxtqv3w3FTLIHcGONoFmHFyWKacn4tSmNtgpnBVH4Yxk3
nvk41bMaHQ0Rz1GgmiMGAi5e0+MTrQjjZY481q0uqVAckV4w6GQoBUqwSmNbP0G6Vl04d9X40+yM
5o8u1NQ6tshXl4e8W5blMSlcsNyZRZobVkDp3iuryAuEXxPhKQ49QLy2b5Fdd16sRYJqc+EtYZ5j
yWt3vfYi1l4N8BqoP4kWCIVPyXvPuGcbYFCjkZaXjCkPBpje67OeOzXX97C0IWFt5rJm7fJLb+xG
8DR4y7juEXFu7xYiJUTiqNzSmCcuvB6vd+ns2pHoQoEWmX1pJsVqn4y1tPNDKoT9Nanyod+pdN6Z
I8ICiAnyCEp7z80cY7BSONmtkOM1niJkG1tfMcjWcmN9r8Yay8nsQBxqXGkQgTaPrh7VCw865PjC
4n2Q/TDxIJBS+lE3XoMLg5cP57cvzzsLisqyBVwHYUiJnL9e0BJ667pSaw8TFSAiSFEodwcraSvj
FMVm5/H01taeBsCdFX1VqmE9EceBkHY96EIjVU86ZwwzFxt3P9XU6KT2PRJKOSS7nYzodob262PE
dpFOxVuBF6tKXNK4eQqJe4vPpMEYksN8uMCFmz4NebYXudwZT2o1QfxExJW13cSfUT4jgqbrazia
uoj9tMTIxx9UOOv+mpQjTaOujPbwqrcrii8mvD7+EJPC6rpeUbqICs4/oxpOll0/F3NVXCo7Tn61
3NI7id+9oUjK0G4CjAPravO8653em5gz6CF68ulftdLNCKrTwA9bqxp2ApbbsRzJnpUqJXQLwbpf
TysR2jhQozHC1ZiGgLBGe0xGrJwmB6mx9x4EwhWCHwo+REcovlwPZYoFhZE0sZFFKSLShmF5qlo9
/7LqfXJCxq5/93ggSbnJpICB1Gzc5Jn1kqBjbip2iK1J5isJQhtlrp8bXf8CjqXbucNetS2vQwgZ
O5ATUaSTJLZNJjFYU6IpQFTCbER774CuwFgciqgplC/RWEQzmKCoU6lX5xTGZy1GJ3o2zTq+KCou
et+TWa3nM7Vf5/fbyy6XdfO7dJR1oC9QrKZdtdm4lOBybahQHZh7bAlKHGrOuuLEO9Vy2jW341CW
pylGfRIm0lbgEYWFjreqT9i1CeimWooRPtjYIBhfB5F1tDbb3sa5o8IBvL8sEaCrYwfVbqHLYYvm
1+QYxXrKm2ZwjognGOrnvncxSkwqd/pWr4Wrv+RuXhhH9pbA/UXVZus82YVLm5cOhXKgf2Q3j81Q
RVAa5rQSf/VTpzYfCiOJ4jN3VF4fY713P+EJnHmnSBolvdh0op/oCnN36KiVq/g2IE7+RH+lxqoN
gb7pMfdMUTwSoNRhDZSLfjKBv3LAj8p9KZ1p/k1yBpZmaWjnH3PdnUyfpmhqH8BmxIaPGQkuHu1s
WH+6IhLuA8jZEuxUtU44Q8Qt9NPWLZT1mGDXWfwpTAwm/uTxuA7BmBh5dKQxbphhGQEGPK9Dwh2u
Dlm5/lM3+Bl9hMEItDhBrrE8G2ApxO+uSMr0MqhlyTsTcTmjbR9hztVTkE958iDnjEEB1zvG5V1v
sin2ESQr+geSerM5ZlppfnTqbOg/Tqln/zCcql3OeI3TyM8RJVDO1uwhvJKA5XCRKmgiepC2E0XH
1iiTz9jgVd4j6B1ceUSLBjbORvFM/rU636lAFc2hINTpTiSfThk4Ud6ZOBFOtThFw6SpT32hRtYJ
fjPQswQFCpgdjiixyXQ6w0ErUiR9dK48tXvGxg/5QaBrinYeYWv9jcapMh0EEa36RMfdiqGOerh3
Vd2CU47qKut6UhL6ZEfpDPLbmoQmLqpeiO8LdjteWFKH/OkluSnI/TM9uRilV2gnGwuq9mWdoR3t
HJrXlGZzNoHvyyqrDU6CY3N9JcbaXOvaSsqTpQaKMqWe1r9STbqPW8gf/5ldFJZPMc4ff+tJNj4a
KZ9X4NJiH5eYbs/BsPLaPY+D6n0xcyPOaAwTFh/MwtS+O4NCObqJ0EMJ3GrisCBV00cXr9OW90o+
UAMCS0DIiCoaBbdtEdFZ+jW2rLoOjbQsAStV7UcbE6qdBPHODUMz1ZI0AWoWYMWvV0vrojG327gJ
exMUsL22ySlqRHsxql1a0b2hmJBM4mVtZJthF6WTQNVdmtBapgprKmf+tOaa9sdTbHenQnLnfnZe
9a4IEGVpb3M/i6wl3rA9EbbeZH5Ak0Q7d1PtPLz3FaA9gQgfuniQcXlor9eOe2zEDLAQoelE1dPs
1uUlJVZ9d+QiR+HzEO/Kmppc1v9WexTT6hYjE2Ezp8vHOG4VYJUFGEK0Yo/vn5BBZUnWsLiXjM2y
lXGvWHqStGEzaOXJLe3uSEi4F4rdfhw6mKR8BgQzap1bz15PQSko12YRrnPt8GrTaxkjM9mJHW4D
WkZxXSIxA9FzYDPXy6ZQgDTbLqVqROPyCcXi5bJoECeXVh8fE2q6l/evHeeUmj9dBf67GS+yQFUA
oWvDzMZ3q6hj49SoY7szq3trZyJUbFiqJKFuN3a/FNUAakB+oTQ7iaEE5dk4exig25MqDQfQiGfb
qSQD8lf8Z8vxlABdL7OWt3mwj6ozeA+Vp42HYa2jnQndFqgYioop1wLFU+6g66GM3iD6SSc+E3it
QzkmP9wxu6yTZvjqqs6EJJWB/Zr25e2vdW+GSDBSn5IUfjTkroftCzuvIltvqYtl2QGRUxWHSrxZ
CWv3NuK9oWhska4ynCT2Xg+lDOuIjwBuppZi4YiGiDPtoaNTztPx7Tnd2/HyXpUZFSx4a3NR2F6i
mPNUtiHe1x8ctKwA46UDIpplyY0R7aXDN21GkkWeDjR+4a1LVeHN9Vf2mZJ2KuNNcZ49aWlffIxd
Z3hQPDyCzaXyjsVAmKmQNf+YgOU/T0mN3yYOtT+juC/PA7iGQ2xAgPNEPvhWFCs7F/SrZ/F1LEC7
CnFKGaeDGNqC2eZu1gslw5swKvt6PXtWTkzq5aqXHkgTK8DqaptFZ0uAZvdd0SbKsW0t7yXppuWX
u+b25CeK01p+Npn1dKL8bc++E3tcjKluIZZVMRHb77R1mv0ZSnzv2/hGfk57MtijM2VWhupPXyc7
n1rume28PFn+BwZI8Xjr1Ux4GPUqYNpQoOd0cJNpOPUlpozv3lASbIWKEfKe7KlNTSBNXMWprboL
l0jvj0aVpF8EUjyYNrT1/5A5JYV+/4BcOC5j4hhBYef6qADmXa1udrswxsEBeDHGk1kzm5913Lz/
0bIo2okVb46m9mowBO2Yu5Rbe3NnC7JKIEnLGFouxHff0Buu7rXFjvJgj47x9e3ZvYp6Xn01RpH1
P7T5XhlYmwNa111kC5xyUeDWWvVZ0H6e4BKI0gPfZVaN5ifToruHFD65c+ptYZW/sX6s0WiPFlsL
eFRn53Hp3Uw7iSTL7Z9jjYibv9SiRMu4s1tckYTmROux7qPRC9ckwpiOVMBOdVAUIPnF49gVM1zd
Ht3sD1qrTOQz8aRhmjgkg3dpylIbAuLiPjl2S+xRWV+ACauf5rmJur8ThZTxT4WppPdSGTXJkKmi
Q/ykJ3Y+fJ7a3vljaXH1FyV52f8CJo/aXFrkw/8y3k387IWRe36B1W50yuzCeZ5BqBRfjdTMfkMB
cL+ZkhT0yVtWy3oa1r6Yn5qZsuN7b3+4NmBXaLgCp+YcyeP1n/dthr8C7mfUQgFW4OR5/egXKVg+
9Pj3OGC3W4yh0PxFMOVVZ3OzpSFNuRgM21pYZkX2TVRKd6SEB8tgMLJiJ+q9eQBkKZ0IEbUn+Itk
P9fTiucFc+qq10JlNq1/valPoHj2rvkVjcPkUmmNubejt9cQ948EpCN9J7V5t+IbitkroOtWI0y5
PsRpXtYuPa1rl33qklJ7r4A9tx2hCDRCkjo69dvaU5WyNUTdWWGexuoRtVDXb9Ux8Q11/v32SQVb
dzszFhL/GpcXDhXgzdXnJrPnIQi9hkSQSvJL72dv/Gyry7SeKIrByYiW0UgOndaL7msL3eb/cXZm
PY4ab9v/REjsyynGdjc93bOvJyiZSdihoNg//fOjX+lVjC2j/itRJkdTBqruupdr+b4g8DmEZQo/
6DCyweE/0NXCqLRPvXeyMge6BZUrRfuig9TyXF8q1bB80OCzLH6MJEj1EXPLtD5UU2O/a+jf56Dx
0R4MFm3MbF9xtBnC5pJDlcjHDoOgOEU2wRdmLCZoKUWcnQC+zHkgeSnViRAz65+WuU6cwNVm1/3Y
m41AvSHvLAO+QukC0x8KjGE7Tph8x/9VxWlS7Gn6SMyPlsPQW3CD1KaV0c/EcJNfKBMyvoqTxcpO
kTeM6llHQN3+VaqpZwAG8WrlE76HrnVUMHuNT5a1AF3FijL3Dg0Te7yDF/zk39WFa/9VDn0ZHcZx
8nI/WyZoCRaF9r9qx1iPOFF19hmXoGoMvNRKtUfNiIcOKMGckUOUUAC0IHPKIsM5rVvBqqnQlegf
SA6a6ae1NdmBrNC4OpVGlqbYX8/JF4zRMVOG3+b924yLsjwXtSheBKqin8hi8AMul7lIjkWvOL8G
un/Q/yLkSvzRGqhO+m6dUKVJ6v7OF3Wmd9JnS+ovsyr0k2TrY90bKclvdLGi0m/AHuFmXaep9jNW
xqE+6knR2+es7Rf34HWpmhxqtyggY2M7Att6stXvpB+d977QEf18Huc+r09ukfXZo4s+UHFSE3Te
sYynUBx9fdCk/d5K9KQ7mkrl4dmcUlLB9JwzaCH3j8MWIbMePAZ8/AOgjHnZtkcAwVxAQbQpOoS3
cJG4HQbDRuKqYACKymbQQ+0z41rR6el5MnBhOAzN3O5hD1/rz8sLlGE5jUCU02iOcGtfBjiYb0yV
oFSGmtUb7kdM1RPvIV/IJQ5mb6jirID/0J5cMaQ1yWeLBScdFGtAYDuOs2OXVdPwHud1tzwXVhWV
50ZRMVVeJWnagCGclfiDLgSSWl6l/CwjMRs0PYfcOwlMX4dD4Xbl97Qfhu9czrieOb0szWCovHw6
qIOi6h+bWjT6x67Mjb/sGHXjkzInlXWoCzF2D5xaI302BdcPRvaznFW/q6oe1HWtNdlObnP90Riq
qjoDCAgp/Lm5eNxyQKWoLfAqrnMn92eryp3PHkPH6HGCXLFgq8PEO0hLVckxTW8RlPH7vrS6H/c3
z1WqyvUK6xugA3g7iB2bHEvA04tTs/PCCceCQ0efi4muuSfnsv4tlzuD7P6Va42eHlSczdU3ebjS
1VLxwiEf9PkEfBSnyEXF4taVVv7OMCujPMZDJJ2dlPX6NVNCkrCS1q087y01rGL4P7WVmj+1zTAw
lU9PneZIyLXdI4sumKvLKqjV9GyJ7vv9N/s6wr186HVtemZk6O4KHrs8Dl4yuT3gwvxJ7aOBjq8+
NL8VV80/2VmMxEOcqvJrVivpd/AEYniY3CQRB0VBawLrotp6NzM1/Qm9wKuAC1ejHrjAeeURoc1p
fE56tUtP93/x9V5giLFq4KzQKEC3mz0J+LnAoDgpnlDJ7TFYb6ZzTn9+J1xd7wXqFY9RO/KygNy2
8Fd6FuYSK035tEglmkIPHuNXjZ5TerJTFbPp+uhN0/zh/qNd5170nCnxAbxAvWfMePktbNGpYtSr
/AmvAOdYT7b+wzEqhTjYZN9MW9Rv1cLEyoe5uwEhcKUlGldIt9wy0hF68pOGVI3wTSI0Dq3KHp/u
xid71Q9ZRdNXWtgmVaYQTqrZHfMnYSGyNvfg+ep42gMrXH8yutx0EOgjoM5A8nr59rxiduMFjMLa
jZ8fNBHP7wfpiA+z7OXHvEiHvy21m76+9ZPxAhkG03cCLIgo++WiDALMXo/i8skt8vacilj77qJ7
9dtTGi2oB6HtpOfXrxKROgSptRUTDN9gLRX+U3V0ZE+yZ5j+BOJL+OlC85M0szzcf6r1b7kMCper
rBv1P6vkmslsCBDik5qayXsbjDvS6PiiSzBf7+8vdUVJBX6I6Sv/QTiOHuu2A5SMWZcv9lw8jaVs
/7Wz3uNKTTphMV9b+vyhxS4+OtmCCdVxycykOdq2TJXPNJZy9xBVOhupSr0Jv6aiBIpexs7w1bKF
+JV2XvEPId1APmJmHGhIU7bHSu2bGRAbkgEv9M9GoDSDprSHuWj62O+kWRaHsopiB3Abs6Wg1hRp
HPHYrv9SRL/Ij/0wZvHvGAf1yI+Uov+KEdqUvdC033XJu/oONBatVcKPPjq601daI9poAiFLkrAl
JQmsBN0L2bf6UQg7e+snf13q1eEQNgszr8tPzuy3xG8tTkJppw4qqyb5Z5T8VZI/n+9/8auyaF2J
yxzUFKMwusOXK+WplZleDWFC4nDkg+VNvttObD2Yma4FUzP3kEHG8cmdvXYnvl4dnteVaeMjMkIW
YW+esUSz3h0Fr3OyOveBE6aeO3C+O7f5rVUYGCBihTPFOj68fD4s86CcLqXy6MZN9yLcaXiO6sx5
6zXIs9BcRwB4vQ3593KVBfyjAvpYeURvOn1p6kk8FZ21h8q68SwWEwLizHoLAni7XAUKFelx3qP0
g22Ac07rRnzQwfPYD/f3xFXsBpgLJ54RlcZIDY7T5TpoZ4wocmRxqNjq8AvpffcnzgYdngb9NDuf
x7qUw3mx8mjvnr9xwkDZsCaMS/7Y4kupSFdST6RAwGtXmFmaCGzmy5aWQOt56U6wu/U6dZqS5JYc
ZorVzWPm1LETKNNQdo43nBiV6XVg1TYh5/77vLUQzQ3k2lAoUokglwuJKE/KIopYyMNMG+ET+cCo
Ofv69lVoHr9yVNZ2yuZxoHuiGFyOcdg7yj9eo2fHXI/2mEg3wgUzy/+/iLs5TsR3GHigcwkX9vyz
9CSNNivqhwdoz8lfTdoZh0azc0KkSSX/9gdcQVYkFJAnr6bNKpOJoXdrIMNCeieHG9FvcAffqbJu
bX4CBnQKVIxgxWwCYoy0x9AkbRJqzixP9VD3QSM+Wc0LuvXmqSAR3nmsG5veRoFwpZxi9AJj5XJ3
MF7C8NJS01CPTPMvz2jxXZ0me9GPDDjmPUOIGx+QfJa29YpTpx+/7tX/JBPtFEPM8tw0nFM6X+OC
9Ac+mCIYCo/5jZppDxFt229ZlmTxzoPeOAYELXRi8XoB/X/FzauURmo5Wl2QHMYHVBwoXaw63jnV
N14ndk4knMy8YS9sR/gNMoxdlkI8g1ipnVVr+m0AHDuKNnXf/jxA9ZCIhRBDK2ULtGgSrR/72cnC
yeubl1xU6i/wSNlOMH79wRfpHz7OK+1vHX4D2trek1NHrJzrLIPN5Cj4QcA3G5OjtNbJxuQ6KCUR
wxl8LbGhWPFh6JR5InMC9s7sc1ImPM6bUQa9btN6W5IR2U0jc2ks6eiKqUFrCk97qkXSdUHUd0yA
VHA/32rXq/7ty2aAcuOl5tcFcJT5nLVKavoLNsRLe4iHzLI/w2UnCyzzwdJPtme13YNdGkXzocoX
43sSq8D674eBq7qMCxYOAhBoBgxYBmzSYWD93MTxiMUqfqRo5cg5kPgM+rOivqR9uccvvN5PpB6Y
L5E80I+AG355YETCxCRDViWUFVwBNUOXBlPDwoezv4cLuT4gLIXaGlNFHJioOS+XgsgYNa2AZTWg
1XpqrSI+i7r6c//1Xcc3hhceig7gHNm7WwHW1qztqFBQQZ1LNz2a3ih/jrpbvKvLWgvQgR1f8mTY
U358NXO63MTsX9p7KzKAi3BLMu7MfG7oa8B1kHlh234+KrF80Vd4yqOSVjJL/NwcPe9Fm/Sk/IBC
ljCBGloSBYVKVaPkC06lg/pNyfR8+VnVg/Lc5kul+xO7Nz3Q7m6/mOYwv6snuIWQpVwUu2JZVdIf
RaSjbGRWsP3UWuY/8hqZW1+iSDyck1gp90rf6xALrX+VEaA7BpJo2zgQ7UiSaLdtaA2OsPzErbun
WU/Uj33czd/UQfTnrsuW8alMZmnshItrgC2ZKEcDwzl6Fhqx43ITaXo+F0Y2MOI1EWMLRseUjIuM
RbE/iczr8699Wgj5rskbt/7Eq5/jR63Pq38AdCfGd7uRs35QU1qwn+7vu+vNvTp9QTEn/6F7uU1P
PDJWr3NlGfYG/Rp9lst7DV2Hf++vcn1aYZV5IKcZODM521qXpM6Qgt+Cy+nMQPh9AWQ0PUwxRe0D
9NNlz6viOhat2Ay0puHorsy9zctG70U3lojDhHWwqI6mqzDusYDPisOS2NN3Kzes3/ef8OaSfFab
zUVU2mLuXFG0k4cGdNji6nXoRtU+NtIdTnUl3GOT5XvmRzfXWyWKwA5xqW5JgjZWCSVyYASlaYzE
KRuT6JueV+VHBr9cMWnLGGXnYr2xJL0bvNth1nOAtklm3aoadU4qQhDS8kFJ2vagG23ygJ16G+SI
7uzk5zc2DQx1NHXIG0C/brVSEDITsnETEZpz3p40rZifx7x1niRCdnvHc60ELwPhSmYluHMUSC63
vsVM5sxJtXsQhnoMwiTrrdmBVeDaX2fEU/swk8L90Jlj/QFYPjOPvGTbHqyuM8tTahhoLFqO7GaM
7+RYHe9vreurgXfAZAjEEe0AaH6XoaOUMs9ptVah25Q9srzGUZZZ8w8NrvIwtTRjgn6UYiffvvXy
/7voGjf+k5CiDCuXLoIFp+JtdZJF6QVaFaO8qWr1//CdST7dVyVVWoTrT/nPUjPC+gZcGajuZqWd
Ku6LUFfLPsA+fU/35LUlvf3O5PQ0c+mrQHfYPhbDLtAtWhVGqKunvqMqyEbGRjS+cH55uS2WO7Wv
91707zzU7vROX+b4J/1Ls/WjosjeqoXsrYoYTPpIYNaRzTZZVZLRa7QImr9AK9JXOrpoS5e+1Q+Z
VUAJrYJ2MMXBam4ymE4xxgS58CpcZI7RqGVKwJpOc76/T29sGVIIdX29JDBEwcvvaI/mooxKA446
lsoDOtcLga9awj4i7t5f6sattXYkSCnJWVTSzsulmAovQ2La0L8Z6wNTEFhyi8J6o1TA+tpg89LX
QeduRTBergI5SkpULBAsGBtE+BVhvPRLLoP7zwKLjr9nsylpjjPSArnCuHvbHy+9wYmABI8h5lTF
8jMF4r78MqA7yHdGGVdFfVgUru8fhcyVkolvKhp5dIdFHw7VjCXoZ3XRMFDD1GYajnaatAqTVowm
H9tRmfV/y1wY3wAB1NmZbhsO83qWq9rB6K0mPixZYnxRzYKqRYIkcZ8p5jPUXO2p0dxjazWAiTo8
FeyHpJq09qm1qO19GiaVRJGLdOW9rbRLnfpWpqVO7MsGuGfmyypTkvPs6LEWFDPaqkHtDmYNkaUq
Ft8ZrLYAByi7bvil1sPsPPRWV1ZhqhRqetBRzBZn0xoHQmw0dD1kvKQpD/MQg4GICiCrYtC15NNQ
lU597EgkPd/QpBW/aNxN/aHKsrn4FMdAtCp/mFI99TNVn4YT2rL2gHdIZFYPVVM49u9K6HMPa8yd
xSMKmpX5qURsDLQ0g17nd2apsR06Wa2WR3gYafSHp22tgyHdyAYvEhkqHfhqQGg77T0kwxakck+C
r/VszrGMf7iNLX5G4yJpSucNIqQtbfPmjG3q+GumtSsCy+tt05/GFn9yJzWV5iExlT796MwouSLp
iB9k6xtY8hVn5CD17/EwwbL27VRkcx8gnNvpf6ARE7XQZUOSVQ6F86XvF89Cc7cFw1K16KPkaYUf
nVv2Dl4YiS1xYMf+rSifl46a/RypUan7Wr1MzcmI1EYJ8j5KnW/TyN3uj7Yhl49gPxuHN4WA0wE0
56z9bAy6uP5gWumvxUgrHXLQYIojEjyu833Wq/5ToRboy3R5K5dnT01kce7Q/piOuK9yU/pO38Kd
9qemy7rHLK6V7mHSxIC0s+MRqaB7sul8AZyg9A1yufGE1Z3+ZzTsJf52/xTeiCirGAFt1XVEdTXF
N9m2ZZUrgoshQ6FfLgNKz3HdeDtJ1I0gyTpgSVe0N339TUzxUNKtsKdswmLKYUQj341E8txDFvLp
kYg9ZOmNx2JqSYUMqw9QybbogXAy6vggNiFUtSZQkyb6qsPI2eHQXvnuEinpytHWIUHEYW+LljdF
ZE+JjWwlcA0v+gg+pvsJvFz7VABs6/6Kmcgt78lky+VhFhWOj3XmNWzZoepd61EYmZU/z7ObNQdP
MFAOW27D7qB0jv4dGT9dvnTzOGeHuMUrN7BTs2wohqLonzQeCtTJG8XIvljdoibv2fFG95wti90/
timATX+yBoioqtKhiYpQgJsGNRyF8vH+/lnbuJsYvlpBrzsI+Ycr0Umt07zWNmfA56bQV6VwJKCy
2GUkaAFEV3IVMdjSBn+kJgY0Nkux/9z/Aa+fcvsL6B/AiqDqAfu62VkWxIh5dR0IkXWwrWBaPPE+
kkpW+kUb4brcJ7mnHmZdWO9cW8mWp75aRBsYw6xrfp2XDAcdV2kNiu+4yg620kX9sTQzaR9QqWuS
cx+16a++mZb3JXDzPXWgG5egbaC7y62OMCKAmsvLtlBxxhoHsv0JzJHf1ENQIyl2iGX7jmzX2slV
buTUDGvYthBWNNbd5Co56rwaYssoUzlL61vs6kCgYb8wujGX5YmDtDNWW0vO7dchwwP7DMSLptX6
+P9JcqkOkjrtc+JLPqvPutFXcBVlh8x90TzgNqaGc764IOM6e2dn3ggB2PoguYJBAuPj7dhIGewY
sbpC8Kj0GwvUFIMm6vb4MjfjGmQZRm2MYq8RY5UxoSQeidCoq+GgSDwil6pVAlfNpp0QeuuB8Lqg
MY9ZEY35zauUvRnT/2ep2I3GxjeySDtXuTnsfLEbG5JaEOESlIYMGnKbwc0EFRfFNkuEfRI9Q9Co
fvSm+4+BptmjOeVxcP/4Xj8U5BiaBzrfiBJ727JwM5GhwOdI6vm2eCzAqj5Pupx38ubrZ1qnDLTH
QTExYNsyV5rYBJiH6kpYTXn09ypTDoTGLsSLFpmRejAir/91/7mu4+J6ujhmcB9pfW37moOGSviY
T32oDmUzHXuz6ceHqh1K8zjkRRz74AWc5qF2HEKkJV2jP+RKH0Vf7v+M6/NOm55npiwBFmVtHXpb
VZ/VWG27cKgy3EQL1XwBXawf6MW9qtOlP5PInndO3q23vQqscc3TOEbv4fLMx54+RHGvdZBHxmwO
m0ztwal5mRL7+LWO8QMIUrFnfPyaQVxGmpUtv1Lm8bwCMb5pFzTAmPocEk3ITZoon7y0b5WvCFL0
/QeIREP8pfaWZAaCVtGjgpGMu/2i9YraQW8Bk3koNLNf6DKU4hfAZy/7keotgOUWd9f4w9h3tnum
nDR/qVEXp7B2aAp/Tc1B8QJrFMX0okRz2u70Z26cDtB3yGFzzkhntjIkUaN4y4BvRehaWFvYY7F8
qOhe7JzB6xi9tppA1wOOYqe8dsv/E6M7KNo4BvV92FB6BRUZQ3OISHwGX5VG+t0qp+IUI/T01CdO
/vYxKotTBOL2RncNKYbLzTLYY9dPiuzDBSD8uaLp49sOGlL3z8GNF8n0FEgE8BVqzu01tKQKo6KE
VexCMUNj0srvqujNnXzw+jJYW+mrsi0qXyu7+vJZ3MmL6yqxeJFVNn8z7GF6pjrUH4waf4j/4YFs
jtcrXIaC/XKphFgx6tLswwG+KbIGEM4ao9BP/8MqtCDX1ic82m0rUqJol5RGMoSkoUMQC2NEvbbe
6wTc/DhgKcHxgv2mX3P5LDqbT88SMYTIb3unTJvlGa+B5ef9Z7n1cdYhncvNBsDoCvbQam2WdO4Q
LmUrP3aDnnJnOzXoMUvZaaBcL0W7CUYb80Dwf7AyLx8o6mtHLtlI8O+16rE03fx3JHUoE4zvdm7r
m0uBDsZrap00bpV/YZfGgyfBRVEW/HEYAfuJ1dAbGJQ9h9DrrwTnk1ba644DYrv5SgCn5q4201Uw
CGWOWakL30Oj5Hj/K13fHf8P+QWgnIT4SpQg1qcow0NlDPte75egZLByhmdRqx/TmE9LndSYWXB/
zetLkowaRvU6wV2hzpv7Crw9pIOCNV0p7Q+zPcx+XzWrcYqeh7ZhpyfFrfeO1o0HBTWFYhAq4mR0
2zk6Lh6oecDwD1WjA86YINpb4OrxMXHt5l1U63v+hjc2CuUwurSraCZSxJuHtJ0ZQsfgjqHSw2Dp
bbyVvKiOT1k7eG++tai8qYwp+GnfExEvt3+O6ghEq3IKpavXD3AYpkcYpHvYn1svEKqGzdQdrSB1
26W0zAH+Q55MYVN3do1fSI57Tt3r6RymutN/LZdCfzvGYuW+0cmEbkcyuZ2+VwPjXjtrEHDOQdhG
sCkRrckLM9+5rm59LMA3HGt0nni4zceazDpDv76bwsio2zCPbf1cGWjZoxjU7Gz+G6+RrIk2ibmK
VjFwuvxY9szAIxKeGkqhWQ/JPORBIl1xSAmOp8Go+p31bjwafSBCI/hyEN/bAV5v1ardIvQZqvgs
/DvjgoWEYGRVTxQA1s59fOvZkMiyzJVXRGt+/S3/SWxkLeOGXaGFU1MrR7fCu7s0i/J9vaCg30S7
IsnXgYQBAB0uEGGw+vQt2KdIiq5RSsZmeu5aLyo9z0Aj3/hR5WX9GAE6/VTM6Afdj17XcXkdhuKu
QK1rrvLslw9ZT2DfsIMaQ5Ju9ahlquLHeFic3rwKBfwKeyWPJlfcgDChv2RLXmJUazZLOz8wHUJ6
AsGQZnhzlQsaBAUw1gAQQjP28nE6G2eNsuVYt0YPB0yzow+LorRvVaUBJcVbY/DPYFFl2Hq5Cr5c
ZlZilBYKl5yGCt4MIoSa/bo23yrMzp0ChJ02IbhiCIzbHIqelJbAM57CDvi6DyuywndGKw6OnYj/
4d2B8XAJv6tS93aaW9R0oKdOncIFdrnfR0qOFoSzd11en+C1h8siJO4k1FuEYCVVbZEzKvZsdwV/
y1HzlXSYzjYOEsf7u+7WUrD1obOTe9Cg3uy60bUK0xHNEgrHZepL5pH0PuSNMT8P4B//vHk1E6gG
WsCrnCVUkctN4enYh/G6VHpVHlJjs10GchzdE3aNb5VTZ1MAq0IhnnABPmRLEJcib+SYj2rYtrEX
6NhGHlC3qt/++gAuc4a4J6mstuCbDrHoSWDLA8SxEgfm7GjjltFyNnJlT97xKgoxy6U+WDs5VAv6
lqmtG5BC8C5zQpc29d/TlHaBGNP80/0vdL0KLBBCK6hiLnyu/csvFI9mnogWhcx2ku2Zvv/y7HYC
9uH9Za62nYEjHaEUOvMK/t4m1WNfuMWo5LQSVjxLmXp4gxoNJjnWvLcRrq4ojpJD5c0gnP8DJXX5
RL1RTu1geUPYZzL6Yg95H3TFop1ntehOUtZ7YPrrR+PoIi/K8B3cE5oxl+vB7Ud+otDGkAGz8mDM
euaPvUhOkyZ3TtOtJ6MeoSxZdbU5V5crzQ00wNxSxzDDjPrISIsxYTrVJ6HV4ruZ1HsV8Wun4KIB
tEYlkqVVep5x/PbRnF5dYodmbxh1SXxIYIM/OSVCdX0d1e9csF4/8362ntC082BV696ZSeh4XoDM
hZmOh+BsVOY7Q533TuFVVsBbxikDRUuNb205m8ZUkjp93RvKFBZOPfuLaSzBVHf1SyLK8dCiuPbZ
ybs9du41dYpOGDeoAX4IVxBmM5evfxJW00AG08Oe3rz3Kcr6ufxSGFBzP9c1FKifsbuYxQlktak/
07eYUXjpGlc+jQn6z0cZdVaEBU9LUu21pvbeQ4zOPIC3Mhem2SWesqMu4uh3R7vV9elyFso/thJb
RY6l6KRCpS+zsj0ko0y9hy7N3ebY4xFcvesxZvG+z1EtsoAcuJY+5V6h/C2Qrk78tOG0BSj8JLGP
48RsDEFDdyo61DRJ27e2BHg74DXA560n4YpCRY+9HEhnjNBFAlQFPKBTD6VYB09GlcmdoHK9DVgM
JDiELap1ypbLDxIVjjTyxVm1rj37L6Nzm/hT045mFeixZVTn1rSiImRqOe8Rda76ezwmdRJIDjIQ
2l+bFL+xKi/OZuw0stY1fcPL5QNOuUDZ+r59lj0amAerEfJY53b06X4kvQ7YPCg4W0prOF08+uVD
IwRcTq4pjLBGMuQAa3Z4LO163iE+XocaVkEtCjcUcPasdrmKLpap0KPUDJNYnzPfq+28/ULHU3is
Bk8d6ZpynHZSyBvfEw8kQL+Ye9Cs2LYULQU90nlkUUrBuT8sNppfDBuVyjwIfVK6Q4GYTQxqj/jz
eP+tXj8v0Ruzc1pLr14emw8qALMs1miaIXgt2wjaOqtnJpz4ChyTKikj32zjpg3uL3p9cwAJWhmH
NIlX95/Np/TcHmAGNHBwTZ77KGOTZeD0P2alu6dMeb1h16k69QyVtglKf3NJGdaUtg3TDBQ2cT02
9Oh9U4iv44KGvzkkX6WCk3M9mDu76Hqv0mZf1R9IACnjtm7qq4THmBngXmYbqEeGx1Ew9Kl8K8CQ
hgh4gVUTcxUJ2vL58TRTYa0hMTE6rjxMwojPnRlbvkCqdOeLXfP3qaJIY7CFek1qtzB3aeqg30Tr
hqUal82/3Ux9cMiBXAFZYdbtnAE/R9GpjMvUCaI2NjQ0zhlHoMlildZ5yuJePNtGpONF3tNleaiM
iEyVKC7rAmkVgQVYZ7VVvkc9WPfS5VW+dnaIl3SQgDFvp2dT5iVF2VReCM5LTmGujhbcCtiheVCM
tpY+Va7Q2gOOuXjZuArGU0fZV/HX+zv+ekMQMRFGRYFo5WtuP9WIwJEDpSsKM7Xuv8W5QMMPRsqX
+6tcQ+RXZCIgSGbIbHku68vopbljtEK0oxBZWQ4V0DEsty2rwJmoHGiHPuAfgSBubq3wj7HCt/KD
2xuo98wgvIZHpW+HR73Nlb3O0I3Hd2n3YsdkAc6DK3H5u+oS348FeYewnGMQCdTMnvDHphzfDNZZ
ORirtAFI5LVdvjnu3VynscBW9wlJ2PygTbI/Kw1CL/ff81XQ5AzAW1qRFrRm6DBcPk48FjVWJYLG
AqPg916TyAcBgflFc8ruCbf7bs+U4SqKsSDaJCCrmARRT2weizxXWSqFdqQ59t5z0uHpc0a1StT+
nHaoXddOlf9rtsuMDhCbayfOXH09RupA1rnx+X4ro+/ycVEUziOlBl+B2Tvpd8VUFo0WL6920pob
r5WbiLx2lYJBqHZz99ZVmTNdLejndcminArdjKSvZ0P9jN5cYpwsI5n27odrODMSpQh1MWJ/neZt
+7DohWLZPaPrP43ZNBzaKmvyYzUk3kdXmxzNd90+/rfAcw+YHpi7AFikcH0sqLPvCfP4KLi/tW68
65X5heOvy/wKm7nLd51LkTglmWZo2BIOgjUkj1FiiYf7q6z75SIo8tBosq5IY2Iw9nKXq0zKAA9T
VlooI5k/dALxjzaNvFBj++1snhtbl6b6yloBlcsdsjn6UbXIkkm9Fo6TOgSpnTmIqVhIUitTeTAr
xwgiTZ3ft3a8R5C/9ZCgBGGDwu5g6U2WkdmjEXtti8QcskrPwH7n9ysL7Xdlj8Nb73sIURSLpDOA
XVbFmMv3WXazBOGraWELhvUB/IDzoBdVsUMAvbE3mKwzJaL9vBLZN00lBcmUhjKG85EJcU5b/W9L
RsbOBrzxvdh1xJm1/8KAbvO9Uhk7dapQ7MX2oB9jqYsnkK1g34zOlv6c687nAsegYxXLaSes3lya
FHjVAFiNCjZ7H9uZUomMWF8BXsUHUSLpbuel9nXp7eG7ijsS5kZeBHLY3lM+vBF58H9aNWNAXtEB
35yHqLW6dIwWLawic3iOU5mchq5LfyJAjbfr0rzVNZDbmTIepAVdcKiKWz8hQGCaturWo8zvaB9L
pekDdWkynBcHsIL3z/qtXbN2wdkxTCSRi7jcm00Xq7RecROJMS0JsjJPTnVC9nN/lVdFmE1IoV9n
0F+FH8gtv7mi5BzZQJlNPbSj+mlCRKUQyqORKO9UNf5aKtZRHZx/GsP80CfeX1rr+hhkHHvLgN5a
6c4hsffwibeeGxwYfUQmlVRV2x+kTbijVZnOxKarDnYX5U8lVN6H+899I8hwLa6NESpx2nybVEAR
WdIvokFWMivLz30e52GcpdZxaZc9eMutTbpS8UDN86KvXNhUtembzGEpFRb/33SohtBIFvtrlETZ
Yx553VtLQyZ5wHhIJomfhJzNcSwiRTUXNzdDWfblexr0eeChQHioFTU6qXbjvD2Irs0t2lrojEI/
38RrLWu1GGs7PcS5ecH91dCDVDXfLEDDUwEQAaXEwJDad/PBWrtfUjgPNGocRaJsqmXBoqOLjKbT
nsj1jR2IOD04dZV/1/N+efKEbkTQzPDWSWTVfBqdOH4Q7ljvRE1tvVw2J4+hBoguYib12dVkY2hG
s4hVI4yXzjszj4ggT1bR+7mch8oHLti1yN8Yia/U8DfyoY+Oo44Px/2DcGN3cgDIJ7hxiV5bVbul
pWda12hrFhOlEJ1SGYUKLA5gPqOHM6mZ7cmx33q9KOKaxBw0y6+mYdNstFqNxCiowGgOrMzVD5Xo
ltP951qT2+3bBauyNrmp3a7U1wenFZmhx2ZoWeMfWyhfmtl6Zibxkev+s5vOH+8v91qPbtZ7RXFQ
yAB2ppi73DROWerGHAsLLAJylWcEp4b0kfppGYOOZkYSFEuG1rwz5eKRyi1Wz2OMb98hX1pR/baS
rLQfFbdvP4p4sMzPAO5SN4imIVUOmlAM9+woo/O+g/O0ZrHphNtEZRd62Clqof8aigyhIpLlPn2W
c5p7eC4a3hfLXmZxEElB5iRxfu0eo0VX8/OcSAt6gDK45QO8/6Hzoa6nww+jmU38b+SgKMT5aKmD
ZJLmDzEWhXucdLVzA6NVTGCTMJpgwyI+7gZ6S2ngZwoqsb7pJDoaW5MTfePLd7+1spjiIG/KLDka
UYY6I4ktalqjoG91KkDcFP4c5eVn14n0PzM96PEw6OZcBhMGNZQOaqT8sAX01PeWKmL9uU5KGeqx
I6pD35jtt2SOInEwErV3fTR7jeKhoU75KRSVjoTdlWbiz8RJ+E+akv8p1GHIz2M66b+HCM7YAcZQ
6xG4RtRXy9LLf8WFB8uz0ctSDbBg652d43Zj89tg/ElWVl3jq74WM1usbUrkjLsBZGklHIA/o70E
93fjrVVWTgrvmJ7oVTJYV3T3vZHNHyu65asztGjFnPd0Ym6twk1N5kXNTmGyCckD8AlnAUoUtrJP
AmOYnOMUDXveBrdWAXdIUUV2uYqoXB6skZvFc5WIZ7HU4cui5uOPcsjj4/039qpVuj2/K3sEm0E+
y1W8mGgvtngM0dusTOSV53U49lxTpdC4RshED/A8Axgj7YRUdulRsQwyvA7/YKApjUDLnEJ+dYTe
/1Hp0WR7v+7GXQE/kqi5znFVQDqXLyGZayBVEbhVG23a79X/cXZmO3LbWrh+IgGah1vV0N0lt+32
ENu5EeIkW/MsUcPTn48+wDkulVBCJRtILrxhFilycXGtf7Ba7dOcKo6D2ohl4GeadqovhYp+zu2Y
nenJzRdaDXsP/a1PgQQcOHqpK3ZDIe7tglwGsduL3hbae8j38Z9oDVg75YSN1IzeJIp2aEVQuFij
uBfXVCiZkAASdv6e0zB6Epz9Qz6IYWdZN+aDgAoVJ7ghEhW3ylwgHQAwaUL9Ek8jhDSrdA+F4nQ7
N9HWKC4nkXMCuYfDcv3thGVlJQFXvySDBo6wgPs2VoSr+xt4474D1vr/RrkF940o/7ajfimqUbzW
WWF/hmGm+8WYLIHWdPWXXFR7j87NqZlQr8iXPDKI1RtliLKliLuCqVXu4CudNz03pWPtLODGhgAI
ClRMZgwUPVZxJlLi3tSrybikoaUfx8j7rqqzcUyqLN5ZRHmMVkEAtUkKAo7NS53dd/2pcGlL7Rbg
GmxxwJhKk9vzqZ/drDuLrsw+2I3yuYyXNkjb0Px2//ttLCVDMzt2PHtkvUsMl8dsThfw0vKAPuWE
8BN2CXsFyVuqnCwOMDmEOsjAqElez7BR5nSqvNy85FH7MbS0/4nCVaDJDWdXsX56SXJMlW9Oo7wn
GH5eaIeiZKO/uaBFfJKsIw3Yyo+G8VPSzW99ay8Hbdk7/1srwQUJGgKlAsnqu/6JBq0QR59ZCdpZ
eBPPi3uOUvzU7q/3VgGRej5/lSUFs5jF9TDkjLSfvMG8hNDpAQuYVYN+sVjMD8mIMfQZWc9oeFfY
Y5m/6ktG7VTTEbI5m/QaNZKhzNl7uG1NnOcTRAgiPRB1mar/hlUEW49MMizOSzFg/IyLR3FSU3dP
DGhzFCk/SRURf8A13GSiEtUzP/PSWFN/rnRhnhPRtP9hO1PIBwyJyCXvXhmufptLsoxzjGqESXk2
F6dGtcsnG3P3nfN6Gxkgc0iEPVAd5rN+6o6ioYdU1ebFHNToLFx4tV6i9ee66h9fNjkU0BJKobQq
1oymGZn83OgqbmA1siDVt8n43Yl3uTBbMwKdA1aL6rYkaV6vmxD5kCgGsc6wzBSVjpSKTJRZHvlr
WO28WbbGgkhIiwDMjEbt53osSKbgz232G0re0bupMbqDObrKZW4rb+e03d5O5Inkby6dSJMy+eqw
DQOq/ZNiWZdqxH/diszqQ2n25RMAJfdnAorab0Sv7uzBX5WH63DOqNAwUEOiZkAn+XqCSdGXmtOp
FqkjL7MPCyX6f9PEK2v7WMU1LuQND4eY95lev+mINCynMG+77yMwYXGYO120vopzzluIOkQKynsc
UQTA3AGWopCMZh5RQ3226mr4GHpx9VfaIh1xGEwzXw4ZLKHFNwovemurKnmzYkv7ShG1bX29S8Mv
9YC3p68rIlWediKbXMz1tPFR4LvCB5Gt7NW0kaZIrM6zL/C+Q58+rvHcEvcPWUhEMXuNB1lqf+pE
ajznIXY+eFZgjTElSfEO47zqeP/n3MYbfgUZgrzcgA2v0zkF70t7KCcbd5o2OuJP6sAsm92dd9XW
BiNnhHJA41zz1mVMfcAxJGt1+2ImyvRjGvXugDNG8Rx2SXJZoBb7QtTeDsNzY2p012gMQwkA/rHu
VAhNHwxrSJBL6qIfGjYgb60o7e/312/jyiZYQywG7yiT1DUU0eqE6S6dCC9lFFntD9VRdGj2HvLz
qZ872AIsk0DALooSV3/iyjajS5tjeOsjipt33aEp9CzxvYge8xds1KuPbtXo2YuThvkIKd+20kuS
LGV0SYcyd3zkFwtjZ0tuRBquAKoi8FC5ctYohGkaS/6JHCQLx+qI9ByeJD0cpQodjcevBJZLWm3J
dtxNS2BZyiXjFDpk27l9bkKvOypFpTxl9dDvDLXx+cGpMymA98Sptf1FI3KBFcLMrEB9oT7T0tyt
nL2UbWsUKkqyPsd8SAuuT3OvCk+PptK9KIsFEsbA80XoS7gToDdGoXLFbcmDiF7Vr2Llb/e1XnR5
3ccSP0Wj6tzbyfQEbmuPFbc1Cl0THQI7nSIamddzmWvPTNIE1FLpDvjaIlP6XFfTngXEbRYv4Zbc
1HwWrtG13+NsZhR3ObiU2QsKqWr21YznZ8dYIJPFyTEJ7RN96v/dP6YyqK6CLsgo+jTgCBE6WEPi
a8dGTt7LrItDZOd4KvFbxln+7ralhq5EzGe7P+DGWpIfgO2BtwNNYk2ZFKIAn5QK5YJaenKoTSM9
Jp1d7Jzc21GQrJXoAajzYCbWylYQSkB0D4tzMZAoOXvRUECdpXD26FygR1hUN8hCaF6sv1hrdU5P
cu1dIoqnb2E16ecE0sTjo0DHJHGSjDvoaat7UbRi0ueQep8j65MD+Me/7Izm6MNzgSfLlwFwAdh3
DQpMUjTNOhAoF+AA0ds0ONM5X7Ls638YBVt4CaqUM1pFhbG1ZvSe0vDSd0P9vLjYCsU8VB9u7dB1
IbJROOZBRip/fV7JCKIaGe3wskCt9qcF3PIYlXs2I7dHB4wBtGlAJLDQ4K1cj2LPfe81g+NBtEzM
5KKOrfGxjiLjdQZdo53N2fM+P7x6oBrkA58qE+/g1SsYyQys1KjEXsCtuS+hmomj3Rh7u/r21gOg
QmsMJgEoUXWNnsIiahBJXoSXeKkUUsY5PYu5zi6jnu65TG4cU7IsnkAwqCVrcN198Iymcs0svITY
u/1DuzF5X1eNu4N33RyFJjE0NXY2j7vrD+WFXrWMThMiUtj0OF/EzbOKXNGX+x9nc9molcm6NS3u
dacvdWNcQWtGwckuPKl6FJ+tZMlfR1l/fXwoAASg7+RRIixcTyjWvaIy+j7kkzTdQdOFeyhDB2vl
Pt+DKmytHWGBh+OvIuC6tGT13djXKs21Es/69+4yJudFT/a0VLbWjp4XpXJOEv9e7YOs0fp4VMgV
49Cpn6PK4+6JbYzKxnJ4ub92WxMiNgBQINVC13a1GYSlK5Bk5/CSIc4HgD2xzk4uhsdjNmY9XNeS
bo4DwyoCqRGWjG5i0JOMl+yPrJy+gm7Wd1LsrQCEfJW8fVg2XivX20AoZpHkTRJemtpQnujTZe+1
Kk78RKjFZ0ddyufHl47CCzcY+5t+oVza35KtGNHBugOcd+nttPosnNh4JUzsufRsfSD4PSBL4ZhL
YOn1KDZYXpHignqhnDGdFhx7Lqa5eJ/uz2Vrxzn0ZmiWoxYJYOt6FDy86Ut2Y3gxhJYcIxyuXyMT
EcwG49nz/aE2J4QMimwa/2pYXw9lthVKuB5DAQzX/6qqdg4ScE1767Y5o9+GWQWFFpuqtOgXgkLV
669qYn1QKi9+qhWspO9PaGvfcYBkI5C8hD1+PaFIC5E96vTwMnT9V2E46VOkTKPfVqI/Icaa+/eH
25oYkqEcIpqCqGCsNsQ846FiFSa3eWY6X7oha75VcHzyY4gj1s7U5CJdp8PSRhWFV14TqAqumVg9
gmvQzEQULI7VnmYqmn931hD+LNKpNOUMeZhOwkGG8/4cN/YIwlgQKgnpwFHWiD4xLtCPhEC5ErXB
U0nw+thPjvH3w6NQRefOAFkL5XqNeLWUvsg1ENGXOF7wRaMgcUr6Sn98LrJYBtVW6gNTe7zeHmPT
hlRmmIuGTpUMRuNr1KjJDtBzY8UAnzigBrHyobRpXI/iTFHtdlj2XMIlFdieTurJbp3+8bOLfQ4I
RWIE+glr8UdrrpusojZwQQlxCtwYO4wQZdMd1ZWtudAlAmYJtYL/rVYsWdIo6bXGuRSLKfxqdMNT
b+2ium/PEWJvvCM4sCyYun4Tecg92hrW2KD1F/wYy8p7pT/rnvK4Vx++ZPn74ViDDiJT5Ttdfxwc
XvJcUWtsUZ3JOKodkh3c/tXOsm1NCKYskRVFC27BVTrc1bqVewaj4LLr+jFqKAdP4BxaYVa9s6dv
4wJTkUkdB+eX4OH1hJRJGXU9Zk/Pg/ttyJSLiJt/Imd4LWZOUjF3OyW6zalJ8TM6lNRp1rtb6TEi
WSamFpeqfpjcUXx2G916lxu9c7wfFPaGkpvzt1u91tAVyzJ5kBR1/jLpI8brhVs+dXmc7Mzq9uJg
c2O/AmUCwN0Nsl9rmqUoMsdG5d96s5z2H3Snv0ed2/mAif65P63bMyXHAuEhWdBc8qv4UNi547Wy
dpcoXuODKGpPQ7fsxe2NxaNPJLMI0Dgkr6stOAyTp3jm5FwqSPDLAb1g6yDGqdKPVDHdnVO1NRgx
mSyBjBK/rVXOgqCwm3aR7VyiaMp9BXCTn+fL3zhVGw+HPfrIbHi+E/ud2sb1nkBP2WvHWHcvMyXp
g5o74tzSu945VBufCJSwXDkKULzSV1GibbAuauLFvYDa9w4zWm5Hpa3+fXgf0JDiMpKCDzxqV/uA
y35Mcp1agNb2it9XffGcV/qe88EvTvh14sCrTyqC07WhirtO+Eecy5URc7ILLtFLeylHkX5qgbB/
GTHJs/1Gn1HC8Zwhfa9knKxjtuRTfKgR0IcmbDS2zqEr+L9oOcbe381xqfVD64RL59tjrzsXdmD9
pnnDsvwVEXfDv3PE7pTeVxNDqUIf78Y4+R5XrdYdQJYjN3V/FeXWuje9VQ6GJJIU8nJ5QpOLF5dJ
dNUpMSbxMs728pYV4VcIdhNl+ST70HVJ/vP+8Bs7H0oShWRZGQWTvIpRZumGg2l1ODZ70Pfapk7P
MYLcQZTbfz8+kmy8gXODvMeb93rnCzc05lg+3FQTl0xXqMqJqrVDZRRa9/2hNrY/iRiNRaQGgKGs
86TQTXtTTUrlokRFdAoxD3tiDR6WeaUcAUIeHQO5fmDrricUtvqi1GWiXIy6nc/uUMNTa6IfZq/u
iTFuzYe7imqrTWebTPZ6JGEURV7MtnKh2uoeBRoaFoghyPc767a1GfgwUg0V4iEF3utx6MjEdV/F
UeA4VXVciq78w3Gj6nlZnPHp/ifaQFuw5ehJ8tglYab0fz2W0SgLNdkWsRgUEYm9n1qj+jrXOmaq
OXxt24lV3y7LT0rZP6Go+TWe5r3ayPZvYJ40ojgAPCOvfwMZR9NqYFsuRm53/7PCvvkxzOpydFGG
Peeh7fla2IVPWdE6x9HV2zd36LVDSgTfef//6nmuogDNSslZodggr9XrX+L0VqoiZd8EC8If+cFE
E8D7Cn0zjc/zpKbmX2o+hT9rc1aWl76L0AapyXCwntTSUgmPJIUIV2EprKPSOYtc+dIls4KsbAwD
57hAHdEugDOVr9BivP4DzrVN8nm0B2U42r0JRTxr1Ko55H3hdJbvzE4zAABu1UsN3EB/D8WeWKqG
SXuyvMTLv49mPX1NW6NND72LkYKv9VPYHI0wwRva5hlrnJVJ/dWYsp3lRR3aSfkC25U6gN8oTbu8
w1A1Lr4kRV2Kj/W4RG+l6CProhWhHR/movS+xGk+aYdQjzIvMPDdqv/I51ktD0CZlNHPjdirC7/j
0Zl9tWAzlU+CnKE68nCJ8UsJs7o/hFXsgUPVpnE4V25fKq/G6OT5k1t3dnaZHauf/MkqNM23FJ1X
gekOOOYitmDM/kjvxHmGTNFHrk8NsP0nVbXCO9M67D3SKm0K+XWTNqXloXILuqW5WnbzR2fOs+ZN
b6uy/EOZ2slA0KF35r8zM43yU67prfZhgvjk+ClI+lo7zqkTlicgHnHlu1HiTE+dVeBNebTryDID
9LeK/NVNvKQ+Rvpi8ZBd7Fzb0+LfCDHYpFPYJzGhuL/OgKKywHQi1MKLtDUOMJ6JgCpEw07282sf
r/Y5WFPoWVTwENxcCwZAbFXyuKsV8IG6Fui52X9NY208JKGEeIOWEC/IVGpvybx4H5ZaHb5gBpl9
vB97tuaK4zcQQnnpoc16fdjqyWgwDfTCi4Mk20GjLH5K9WbcCaZbo/BaB4uMGL5Umb4exdQaW1s8
blY7jd3PURHGtGmbaqchsxGyJQSJegDwDkrk+vUohl4ioqxnUVCEIcQCr9I/y+72a6xF6h5vaWNG
oDbokdBzdoCLrcJl2bfFsoSKcglVQvRBD8UXfBraPTvDXznwapMAuEa2g/c0EJG1RFXq9NnsGoyT
iOUVXZqDYkepn5bxO6LjSzd5z6nqHnnxvJvG5P1sRC+di6FkN0Qfcjs/tsBYem1+QtD3XBbFn33e
nDEdO2UFJIhIqQ6zOh2tbq78xDB3rrWN1yxwTcl6AtTACq1uamRqswlB7SgArvl9IOT7VJGVo9G1
r4XBfyv7cVYgB1Y26qniUTte4zcLmF34ibdRYFhx75uFNr+QaYmdgsDWVckA8qK25MN53fjzmsSe
wqmMAtXFrSYs0qc4zyGPgRW07Pd2KEZsZdyfbVfibGh/HAdn54rc2nysKRckZQnQ2auVzevIKJJ4
jgI4Jto/iZYNmt+0QLkejg1gYGUTg3IomLvVqaU+jtXawgeM0ag5plmr4QcR7Wl5bk6GY8TDBl2q
m1bJLJRRW6owCvLRjKhLVdBOfB2/2+P92dxuRyo4/IOorKT+raFWFYLytlDNJFAbYecn6i8lRqhL
hhJgpA9O+jEfvfiTUSJusrOOt3EJNRPI/2jsUxmjvnMdlwCU5hDjqyzQLeOFFCF7QuLTIXfdk3+7
rXxIFrWEEAHPva3n4BTQqy7AriDh9heHWtXawjcbJ/noaNOMNaeAZrRzyrfGZJdw0MHkki6vNskS
qp21NFEZ1HzGtznX2uQwmD2yVU0+WB/kS/Pt/oe83TB8wV/iXQgRUvxbhV4ndQ3gxSVyGKY2/Ajt
Rn3JtDLf03O+/WqUC3jP0wrnlKEPdf3VyO20XiR2iSDa6GG9LGyezd70VKn144UQmI5wjKVFDkdt
nXuXaWZoc81QmOSE1cusJeH0NPZZsXMENqYE5AJlXgqZqux8XU8pLdsM0ILOpRXNim9YdXKqtHwA
c6bvwRZuPxJtKDBMYPYpLaJjez0U7ApFW5AUDwQcuZ9UXbwnF0TGnhzCTcWAshGoLiIHEFaa1Kuj
VaOPC1Z1HgNNWbAGdJANM16bWB8zv7Si6gfEvTh9XZqiEE/D2IYYAdVlu+etcDNZid8kd6L0I31j
1rZzqYX92wIzIcixstbgyvUakm8w8x/G70lwNUNwwm3ZLl81fB3cFOqIizVQs3o8DlM6f+6GpQni
RVe+3T9lN+caRLK00qNNhDghKI3rD2h6S6MPuSECs7Cjb23uicgHh4QF9WAN1I5QxH/YwEWCoEE1
wONC7eYmp8JSoerLRhdBq6f1e0xtSz9T6+lRwQmMTmyCMeqY9M35CNcTC13MzOzWFIGgi1g/q/lS
fEpQC9vTHd5YQAdML/GJvrmkG16P02AIo6mLMQam0dEDUURvPsVtPkR+2rv9jPzZHuVQfpKrXJGZ
8bGo8WBGgODDKhSPdVEr7SBHbLzh31zrymchtOkptyKkugwt/lHyjjsk+iyS0/3dchNZ5NA8fR06
qNzha7xd41S4A3NnBxaeHM+m3iZ/tBgnPVlts0dG3B6KyE9MJo6tn03q4vT2HIsxGEIbT/parYzi
tOS5+k5Llr1C3cbJRu8e6BWpCfC4NQYmSiKOdtONQVbZxl962ZvBQMJ/fHz1IIPgOypRXoAerrcK
JRabMoaCxXShp/jwxXrJe9ocnfpdpSAe9P3x4VAdpNgDY8xDMeB6uFyf6ngyQwqbkeQSO31zrsPx
+7j0e8qKW2cAuW9K1pKkaq11ymAcI52WZlOgLtPyEzRY/ZeIZm18Rss3T856nZbazk7cHBIQo5QZ
Bxuz1muntS7G0sqnIKJM/5wbamv7pZdaf/b1XOQYiEWk5/9hPX85pUuVI2fd8sy1RE1tJ50CuxTF
T1ub5zO1GLTAxqjbuwFuLzxKkQBOeUxTa6Wlcf3tGMVpSKmmoNeH9JAqxGhfacv4eeC9+zaVjnif
92V7cFOjeqrqeq9VvRVjaHeRPks80E29QLOWQvSUW4NobARWXmHx1BdV9tLOP82B5qXfuTR7ARfq
y84q39ZLJLOWT4owgqySrqdejwWKYDPbdmqaqb9gHB83h8pAgeJQiij8X6RGIvHNqC0/Rl0n3jTF
9GsKDuXh4c/N25LfQGYDxNJb3YxzI3078eXhEk7rcyMW7DaV5G9hhcPz/ZE2FlumnzjR6aTWQDGv
P3YS69BgnGQKcJmZX5TENH7ETVedi3bS3pehGODuKPqJXG8PJb4R9xBkl8bvZAG84lfbrPJS1aAK
O/GSqMVpMvr0PGRhu+M/sBHKyUJRRyEKyT7Ian74sRc1l/4UNHVfn0qtKj/0zjCeyOmSnVt/Y/dI
nVUXFIcsEJnrTq2SYnKmlBHwitaepk963lWOD94tfZ2KTBkPXRi3pW/EM/xFY8IH7aAYUKTOeURn
d2cH3X5Xoq8k01PUAYi//i01VgGaG0fsZLX9WXrDH4Nrv3Tj9K2FAeBTXPZDc/h6fy/dftHrMeWf
/9aAx5e38KjAiUARHNAaXCJiEE2ys2Nvvyhvayod9HXBd9+wq9wuSnAUlpezUzh/1E1n/GlmaZP4
oRtO/96f0eZYIEalDbzO/lntUS1qyWvQiQmwNRsPqjlOJyrXymGMvccjvGTN0NkyaAlxS69yRiNx
8jLSmVYe9srznKT5s60W5Xly3b29sfGd6KzKAgXCpBReVmeCvH6einjkRZPE2bmjznjJ8yrawTXJ
tblOFZkQWiz0VwgsN9x0d547I1enMegdmAt5CTU0/lCrauZPVVwhYberpbU9L+4uDiF+ZmvvD1tp
el3tWcJ+5GZKEJB4V4km3QFhb+4JYBjUHKnNcciudzkbAa8AZGWCdkCvSijRBMe/BrhslA9TTFDg
kxK89FYpNlOPuB4qClU3NqkNBP3QDkhHAg1r6BSf7m/y23SG6gOy7XDoWDZeEtejFDzP6rLSxqAx
BdgZq/cxHc8OHZ7XfjHwQvoPw1FvdoG1SLiE/Dm/RQmtHI3BhtYdJGPqvtLhGz92k+78T6ia8kx5
ad4Zb2tXoK/GHUcayr/16/GcykZiLBNTEDa09/0a8ZfMT9yhe3wZ+fuh0NA2JvivcwdjboFw1coc
GAipOu/cDsLiMXebsWO0cUlQs9Ky6uX+Ym5MTj6LgEKi8Q91XW7W3xaTBjXFlUyoAYVwMMZh8z1B
xOF8f5CNHU9e5KJnRiGEG2VVEmjCbqZ62aqBWWt4C9ux/abz/HoxG7fe8324TT6hU0mWsqz28dxb
xaYlWehARq0AWWzn58lOGSFzk+WEK4wtLWSTEb3jcTikiZL8mFtrz/xma7K//4DVacjLQQvLeBBB
18DMd1Il9Q2hTB8VrZr+w8f7fajVx6tEAQYq60VA1knH24sN38jwIr3/9TYyAQkDJptGJ50u4HpF
Z9cZtXYWQea606Fmx/hjhPtp0c35oYy1v9Ih9fyut3d2zdbW/H3c1ULS3l/CdhxFoFkpbUajyV6x
ft6D8m/cMhIQAriB/Ylm+GoNDYVb34wp6JgYcR9JcuNjaGsh/KUq+ldRRegPbeMeH19S7s9fO5Ri
2bqYGiPtNQuXwpVX9Pn3OR/KwExF/zGlm37mku8Oid1FH2nePYwUlfgXSMhYDyPRQU5yfd5VF/fh
Nme6CtXilygS311Rt88J/dCdBPKX2sXq/kbdXkIPEcziQ672zWgXaWkm1FtSs5ie9KSfgD+0OQq7
hecei2jRDqI0MKvIze4pqUrvbLqx95RGlBeMqetPWuS5J8BdKml375zDpd2j5v7KYm9+I9RsMLfk
GPSqrpejnlPINWY8Ih7d176rFcVrbVJqcLPm6PVGhNVsYh3Rj6rPecWDHbM4/YLpho72Wq+cFjur
v9zfGlvhA+ohVQFqcsCgV9mB1hWW1g6qCNLaip4UN42/6gtqUEvr7fEkNre+7J4R+qmCryX650J1
C/Sdx8BZKGGek6koKlAOUd76rtUbr6qthOMhneI9Fdatk80Vx9uNnr5kIF2vOpzx1HTmjNfpaHfN
yWqxHfKtyVrMna7W5kAUWmSBGMjSumhlK5266G4xBq6LIESKU5/fUinbCcMb+Q/vfak8xlubJGG1
iXo4tsnsmWNQJTaSXZO5kNF1fZX4xE1sp+xW7fZoVVvbRPqB8NlYxRuNLasFYuPKot88at5XoYqZ
Y5bM7zQSo504vDk9l50oeRJgnlYRMi0LrRzyUASlV6rvjXREpKXQ7cJXRYwd/BTvtYA2vxrAXsmK
lRaN8or/LSepha1oeZXK4sWShE9iXvLMF0NW7WnIbs0MnCpNasik+EWtPhycMSSwx543LsgV3bcy
jVx8MObpO9KTZn2ulK7eKSdsDkleQuLPW+2G05UvuHkpCU8nL9bip3Ycyi9Jo7oBuufGp45+0M4J
2BxPEinAilIg/qUe/NtatqLNqnjiBVC05lFt0vlcYyTxotilfTDd8fP94LU9GgRWAAcSnbS6XfTa
8iI7Bo5qFOi442W8fG06pYPGY+M32C3qznhbO4VGiXxEAYSi3HW9U6Kl1OzE9fiASP9rfj2W1Cjm
1PxPw3BtUtmDp7+28iyHMl28hA5e2/XZp0zrpg8obE7/5VOB0yGEAEECQn89mTm2xVKPtEY0pY/+
VGI7Pdmuk/zIx7H6PmbZXvN4c/EkPJWXLljsNcBXC1tzFMSRoBvnLD0rYY9bRTeq3R/3N8VWqJLB
Q77j0Rhe910yvfLGOI+ngLvTPdllVp8Rpu0vGFtZh/tDbe6//z/U+r0b57q1WCXlV3QBkwPdntqP
tOGdGpovTb+raLx1f7J+vJp4yLM5VuFj8TBVqRt2H9Jy9vNY1sPJ63AlFahknGZYTpHfUSI/PT5H
3lD0qxmTM21cbxO9HGCOpJwxF6Ou09j10bEbW/3dEoOr8BGS3LMN3XpRccKkoBWNf0RMrgesrSpU
xML3A8KjY+FScvj9Smj5tz5s8s8jvJ9Tns3Km+Qmtn6tlO6//2HKUgGK/hZX0JpEFbuWMtU5zQtX
jTHdEIWnKgdnpAQwgkt1/KqVtqn3x9zataADiC7SYBT5o+tZK6WlDJBMpmAYI30+hFlmv5Egpe+r
nGtyZ99uHUVovqDBPJxyuI+uB8vCwptClY6FigvHl5YzohxUxRn3Mr7NcaTZMoGD7HJ9G9CWpCBv
txSzcw1Aa4lb5RCLdieQbT0YIW/S3yWlBvuwugXSNjaaWjCKE83io7vM1XloMLrBeCZdjlpvVC/j
UpJfFna4U0Lf+GrQE9FwwZuTduha37/OVGchiacbARCCw+FZByx3In9RuuLxDQJhmkUEHMvlugaq
KG2UGw5dnoBliL45RjEXfq4Uzikt9f7p4c1IP00qKgD3Ae6/ijTW3OO7oyXkeOESISoXjVl1VnJ1
iS+6Jtq9otBGYAMNCRscnzlpH7RKwKLRnQFGwc4OzVZzDyEZ1E+SBU33B9Uc/pH+UsuT7eaOuVMa
3difHG8Qq1xHGEGumw6qKmpXizjoaAZnzw06e69RWeU7+frmKBSHuGpxnEPd4/q00VRqlaVnk4Ct
KF6yXo8Oc5ns6ZdvbEXJyQXyA39Gx0DzepTSKZaybIcpqFrL/jbrZffagUH4pnQlA97fHxv3Hk9G
aqE0HQnVazpCZnZRq9ge235wUCRPetM6eKGFzveYpK1+dBtLe/yQM56UBKPyS79ztUdcb0qwweTZ
QZ++C/F8zO3lnW7kTXEYgI38ELx9Er8s6rg4UA/r97S7tpZXMrhRtZEC/L+cRH9LbDXoNY3SzigI
5HXxaazQBz3GDTaoB7vrp2YnrmycCGrov2DClNQRtLj+mJQfUncG8x9krScQdIw7ZThgBbpUJy3T
5+alrtL6g5PUWnS+/2k3Nqt8CRGxqeMj2bw6+oX0LrTdWYXjYxTHXnXSD05nW4/C0tFp5axzBf0q
BKxv2BRPUJrzlgpesa2DQjX7sxVLxUFVuDtD3UKTGQt3dUIZX47y0Gothdm1mGj2WpBYFPj8JaZC
Co4kwkcVLNI7VBrm6VSMaWEeKAAhBV+GpSJpgn3sp0Lr9lQVtlaYwCrzemxhoF9ef9t0nu2YipQa
tEgB+kOqipOu9Ht+V7ejoL0lGcygubCtXCPN29aaijwd1GBES+/9oPTus+ag0n9/t9wGArC7pGiy
uMcbYv0dvbgBd06FNpg9kAWTpxV/N9U8/VnbSo+ZvZn8c3+8jVnBWZX1ByTNMXWWf/7bKawa3Drp
QZvBPFfz/9Denefj7BnxXmJ/m1Jw7VFdofwMi/4G0pF0OqYaelkGSZUYr8Ieond2qcQveRo1b2ke
Wqc0tvQno7Xqh88fwEldSmfx1SS443qGYnC0pjTLNijSMD051kIHHhEW78ujCynxmeiYk2ziNLPG
52SGNcOAxalysJv0DGR0fF0MZ+8pJrfydbkTQieeRJLgAuxozT7R7Lb11HFoAkux+2ORO7nfztZn
gFgm1Y/y5KCw5ndN+cZn+Pv+BDfADYwtBfpJKWiIq6u3utWm5lDPahO4ygjOO5ZEkcJ12iMs08Ev
q344G3nlHKnDe0cr16ovBtpbj39NcKnkh/QzuJTXiFFjpBC01ErHpbwkk98m6pAd7KVL94zebg+i
zJ5kysbbmur36mAkDuixrlB6+mq68w2KWT8f7Wh2PexCzXk4ppHeLB/vL/HtlcgLm/yJmjs1hBs3
2zozJ8VsauhgNEs+grWqnL/aOc3q41TQ+t2J47ejkf7CQeaJRLIGO+v6YNAVKguiwq/ORfVk9Iv+
cSBUo6ZS7tbpN8aSdRHEZ7FZl6LX12NZTeSZUZJVgTum8bNtp7BOyyJ/VhZd27npbyMamTb0HPTR
eHEiPXw9VEI4G1nhKqjUpjta9dR/WYa8+3T/U91uD0ZB2hdugKTWeavtoepNGUZwOIPM0dpjWdnK
u8hyReAuifKpaDttB0uxMR7PZgILNw8Wh2tzuSxewnnQkzow2t5E6D8x8tlXRIS7NyCBLD1EFszO
88OTZDDeD8CHZKK4OvGQx5vCyOyay8FB8LZfhksPvOIU1kP3LqvtcGf/3366X9IxzFG65UJWuP50
eRYPlIrpqmG89j01euUczc10uj+p25uIVpgUGQM1bSM4t9ofdokuSG+ASlHTTjvEKAx8qtFaeSqj
+YejxXnk107pnug4/3F/4NszQObAi5aXHnVcuOzXsysjUw8RXwGGUJRiee/xMPqaNtosPoCVNR4+
BQRobj04QRLDuT5wkzMmFZRzanZNlAXGnMSHhlL5zrP29oP9X/Es+bYFp7kWRs6bDJSWGy9BOU7R
dISS46YHBM0n7+GdCFkWhAOIeoA3PCyv1y4JxwwvpEEP0mkq3hVuLA6dEzcfMyxIj4K7cuc9dvut
QDuAp6epjDwJ1cHr8RQrSm0siIygsBXdw0rVKOvDFLaN92xWpv326M7Aa4FjBiSGYgSSKNejWS0g
7JRzHThtpx8WJAHOkTXF7/tcVXYWcuMWJxUiVQbryaG+Ucxux17PvTnug1KE+bOb6pCosrj/u9fh
q6NSmIhj1TvKUYLRPmRDnZRQTYzZON2f8sbOAWGMCrEkUlKFWR0GxUtjhT8ZQD5k1bHv80x5tdHB
andCyu2HROoKdCkJmZSaWb8yEz1My8bKRIDakEkTSqeNCApeeYn7Udu5E27nBH6KYgG1JOgzvMeu
PyOQCq0YUIoOjCXyjrpaj6eM9MS/v3K3L1mU4yQnlF6GJKatNgvGS6kusKENmqlS/hz/D2nn0eQ4
zoTpX8QIenMlJZWRqtpMT5u5MHocPUELml+/D3oPO6IUxahvJ/owEWMggEAikfma1J+XDwPlwIei
n5LfgbzlGiLLzrJn16F+/XXqCUeNegjUQl4KcOOuZ2e5reF1opnP69QaD30zTg+wg4tjL4rig4aW
4ruPIMJuBC7Y6+A8ufuuxxu8outJ8Yhg6VIhx5APp7rv7UMGj2Yntb35cAj3gKqHQMCp4GG7uedk
PTsTLB6LJUVGXBqTd+plVrx3y6tReH/AIyPt4hK/nlDqVG4HZsk680761/BbPzRl8+7bjUEUZlCh
SAld29It9ZQWtc7Mhegq0vb3pvK6KolyL62yB2MR7j/VKIL5NSmGon4sGqv0dxKVO2uJpB8wYEoD
6gm7iZytyLtCloV+DugZngZd8yPLTI2dOuPNZlQS6crlj4qHxZtr88USjgY0w0A/S9pDL5k9w4Uz
tL5/sbs2Oy7ulEzv3Y5MBTQr2SuFd/qjm8OdxbLBQcM2zrg3pD/w8PE/VXrhv1bCLP54+4TfWULe
yOoTsmHcG8m5weEh0MS+cR477BnjZQD5CVFn5+6+s4R4e9HEgguHkdhW4yazq5gcwXPORe/OX9JM
N6JZCO2AI2B19CarPL09q5tITCOGdz9pgktSzmP8evvHQ7oE09I7Z0S53eBYWI1B1c1vQP0bqyfz
p7eHu11Erm8AHRSFeCpS3LgeLtBbaxhywzkHZAy4KHYm5uOwldof/8M4xEN6vqAwUbi4HkfPZlQ1
YVydRyOXH6qsI4tsRL9zjd1+LAptQA5oVPLWIHxcjxK3MF2bpnTPHLynTq+Gg+Y059bwtUOet9/f
ntKdL8UN45Iccy8rGsz1YHrst5kvpKPsq7ODFWglvpZmjWx/u8c0ujMULiyUZYm/XC1bNFsSD34g
3cU7lxqAor8qy6vxv2h0FKezkbLUTqJ1ZxlpBAL1oXJCW3AL2xtl6hUO8vBnl3r2M80vrwuNYCgf
3EQHnj502l6r4s4EWUSyOiIGf7ZPmiYgg3Ldxj+7YpxOg5aPp7jEzWyS3bsRRaqbpSgKyHBBEdvC
PAe3dBp9mRgqG/D4QKHNkkc0bbDhFKLUd+L8vYkBu1OwFMrXjHu9SZCGqOUyusHZjFHQGbX2t8zL
ysfeNHcO8p2BmJiSpOPKhPu/yQMyo0vcXMr4XEFROM+ZL53j0PXdV3tItD07vbuDgXTkLwCWoB6v
ZwW3rKxS/ApRo3AbO8xif/xD60vQHOC3/3z3MQNDp6oUXGI8CjcTm9JET0nH43NuOvNhFo147Dwg
slrnHt4e6SZl5AlDycxSVDrltraJHoD528ZrjfjsdiL/TlnfuaC7bhzrdl4OfT6sD00SpI9vD6qW
6ipfVIMqrUKE9ymTbJt0a1262O0yaKVZ5qnw6N9mub+nH397ookfyktEV9gocLGbD5YRnaR0uMXW
6g8xrd+AUyOgKjovXLL2r7endLs7GMxX9Xkq2RAJNns+T/xWGzOicGK08dFonfqJgnDzaK15ugMz
u109NZRCh4B8pK6s5v2furwjg2FcJs2BZp2t+jHmX86hjKmE++053RsItD06jyyeajlcD9QkdtrF
Y+nBILeXxzJ1nEcCzJ6Jye0OpI9KoUxV5ni1bON8R3Nqnv3KU5WIMsQGExH+5s/Z1J+cIfgIaezb
27P65R14vfvgeUAGBhYITBU21fW0Kq11s6ydvHNmyNcx7w55s6BgD/FNXgJ9PGV2jz4R5WmxBq9e
PSVR61l7RBe1H25+BHnqL0MVgv/mhEMRI2RBUz27aN7h3lG2ZWRSnXysuhQ5TIEQ86FImyWMPTl+
fnsF7uxVMOIqX1CmX7ygrhcgLzTbGWLhqb3ahWBgtEdo9ai5dcWe3dm9ofioSjVCYXtuzqDoUpxw
V++cg4Z/9s3CpYRGC7CeYmMnkt3ZrZyoX6xGEG83MTNvag/TGFZUdEX3dwXf59/Oa98t/0g6RzTh
xgEuxeJt1o7H0eAKzLzOxZwWH4U3pa9dPmo7ycjtXBgDS0MSA04eupnXX6iMm7V0iiW/IO1rwbZi
Rnpkp2Lak128MxAJt4qTbEQgx5sjDvq3lVNn5xcgNTqSEFp5QADQDN+74ahMQzhlEPB02KBcTyfT
FrLwxMkvw9zPRzQV1miUtvFAR6P7H4ZSzwhA9gBHbzgQVioWlOxEcUlLzyieZ9eLZURTYbUe6zau
9kjht3cMIQQzWjICxVfbqnSOFeK13MrFBWUL4YZrbzWR1jnWa9KXIPYq0qB3B2U1ohJZItcgiOnX
a4lTQVoU7VRcWOYOm/lgOeY8oHZu6Ntzez3KpqgaFyb0GGMoLiAgAnR93ewAW3IImzYrdya0N9Qm
HAutFV2Gf8hFd5rh4q+d+cFqx/7j4i3jeyvfNCwwyMZP1lHQrq1/Z+01PMIshpoTFMuSfPLCHjzu
TiC6uye4VlSyzYbfgjg1iqy5GPTiInNdC7G0fJgHD3EQ92XshubdtQemxLOFvoVqLW8jBRZ3Tt43
VnGZyLGjoJLLMY7H7NnPp70PdXdergJSkHjcguLELOaKkFVcMmt9Lcv8AE39eUwNJ+pkvEdDvr0f
KXqr4oMJ61RBEK63+SiXyqspH17E6qTfvL5frdDEycQIc6OfrFDWSk0jmOU4H9bS2xU+vLcrEbJR
cyXaA22+Hr/RIQxYVVlculaz2Pfu0EUFOLkhklR5do7AnSis2mhkJbjTQYhW//w/Gd2A40bZ5Zzp
AQXVVxJu8UBxPX54OwrfHQUoM11r3JvBvV6P4qa+O4+4nV2yaQ4w6Lazx3mQe1XGOwuHOjKZPaQL
j4rw5uqyFt2ktmIQgAXKXlnsrYhMxz5Kd94uC+3eWAoxojAMVDb1zSZJhV2VSbmUF9kugXk0qib5
04vjfg0XGYg5GhvBvVl7LvyzFvndf2vYSEZkVJ5Olx5J0BehOeu/Y1cHryL3Ay3kbtftd+frQLkR
OyMUEHXoU12v+zrqxqiVcXEpKHH9BNTcHqdJG/98++veOZ3gnKg/UvkEO7ktruaz1maoPhaXRXN/
L6zs0QfPeVjxPEwKc+8j39tK1IBo/oINAI+0Wfg2TatVdHV5SU1fnNpRKNmIBbDHzm1+dxy1WclV
FZNz8zp12ahG4bflpdXi8pAipxymXmYf3l66e9sIPSe1bGAeAPxef6A2nZpsGJvykjXW62xrGk4/
3RrKJXn/i4pHPRgH1ToHdbZlkwkn6LRJ2uVFW4vpUAXeclqqdD69PZ97q6Z8ypVui8oSNvMp6yYd
qH+Wlzroq0O1lBJxVsv++T+MwvVCcFTdke1B5wa1UnRDygtASXGa/KI72iO4n/+vUbZqaRR/9cZM
tPICwzuLJtmTpQ7Lnr7GvRVTTV3lGcMduq3teAlTTBtGGZCIjYQsTCIButtvz+XOPuN5C7iAP7Su
tk3Ayak1exTF8rxUSYftG84H8kUvrOrLMifWnr7z3dFU0FHtKR1EyvWu9tIss11UWp/7Cb5z6Ne2
G8VGYR36zNZ/vH9mrgKCUNDkqbfVJ0mdMs7pgizPZusPD6CGizI0Wc8fRpnKnWtM/e7rl7Pqo/Ie
AX2tCiCb2NPo01LLxlmf0xyoN5CCoRgu0p/05li4cWYfC61s9cjH73UvKbndJspnxQ0UAoXOyDbs
reUqbFDs5rONU/o3Z0IDMXdgPLy9mLejwHJCRpW9EgAK3hZri27uWE9MNszEXU9mvIgn3ZDNeyFe
gI5VLoDHipL22ObCmlF3a2KPGDmiefFRYLn+NGqNcUIlfe+evv1i6q2sBOx+PQO3zK0EP8Vl9pSD
X1l5kdW41Z+m1tofRjvxD8aiGX+50no3SI/5YeNHp5EGD/WlTbZjQrZe5oL50cfM1tAdg/FgLny+
SGYg6D0pZbpzvu/OE/YnpVQmSn3z+sT5TQxhV3mBW9mkh8nspRAyMW/oMMw8UdNdwtx1v7x7s5Bb
oH+Lmo5l3zR1qzF2zG7CjiKb3emiTcP4gYv43TZklPGhwgF2VGV2kDbXMwvoy3lVpTNKqoHfdjPz
0Yr19uHtufwKE9dHG3U1PAO4IBW9YotfCPys1hMNAfWyt/vptyK1yhrRbtH1XyogdNmTaudNYZWJ
QYYx9MZxitbcRvXNaXVkycnMqzjqjUX9Zz2d5tcgA3t71tPWm0IrqLvyaFvl0IXg+gMH1cGsGiOA
/cXetXUbfJkJG0G1umFVb6/gFSEqYXvMpG8tjNswLrD/xUcZH9O+WMWuSvudkKFeSoDQlaIS+qWb
7xOPdZA6dXpendnVjyOiZu1joCet/+DGvWFc5IRy9lka9hh8RTmvTp74hRUVmDWjuo8ybl2DSXa0
NrIWDHir0ImXNUEgUZu+mKM3apG/WHH9ko2dObwORTzlUdfrs/5H5lZV/OTarZiQFkDk/+s0iEC+
u6WkBP94H1G4NGixb4K+s3Rrq/d6cS6ainf0sGSnOkjK154y2vHtXXibSHNpQlSi4A2SmsTmei3x
OUHSJe/K8xDYM6yvtTx2na+DIWD3xGJ9t3UNqH2IGaD/qOdA3NucLb8JCj021/Is466rDqsTl/5h
wLris2nmjr6TT/0yVLg+Y7A9EY0HII0nMTLy19OLaTjSoWC4ChOMoQ7XsbXG7z4gPe8wFhS66xBt
68CDcGMjARb2ee8k0eTofvMRy3ZQDrkxZj+tzkW8lk59756KPDGsSzq3qMdglxHUX4MsN+dDk3jm
P/jQxhWUaqeGc59YWnp0B2q1v5cmj7GTZq3wMuaUp/2rU8vgH+pNbR6a/J7gvI6L3j+UKDjLnW98
c17QVaDnpaCJXLTwXq8XAZJpnS+izs9yHuxw8bT8UATlHlLwFlAH0ov9SllGsXnpv14P0zfDWlg2
lLcOf5Tj0hkIJzu1c8q7uAplkpohZjf4IdUOAjx0Fx/6Zc124DC3U4Xaix/0LygMJYbNb0h7UZPe
As1HjMF8Mqa4/81I0/63tw/NTbyjrIbElEIo8r6BTnw90zFA1gGxig5Z0Lg5LP7SRHkVmw+Onu51
Tu5MCGYmNztIReXMunndCGH1WF+43bkpzZ+DU9hIuOAR8/Z81P/k6pQwH16dlKJhYqsC2/V8iipt
/GRduzNHobCPzcoRPcR25lgHre0n50mncuAeJ0odf9PiK5aw7y1t7xZR32b7K9A2YXj4acx0E/UQ
1Opbz0Vuu2qFeHUymT/MeTU9YMvoANodveShnv3yn2Jy9R2g0U0U5JWqdPmgGgBqohFxvQALNVS7
w5jtHKfjN1nY44d47L86rW8963la7kQldd42E1Ue39yYvMKU3fz1aOiZxraWZcNZE537GOsWtPMm
F2jqZ6KK+2iZasl7ufPXvXh4O09onKrPjpYeGOKtRBTaeQ4WRgigVB0KnU+TVzDd1jTSk2xlUz53
sWjbnehz+1kZU7VDyIgVDm57WCqc3YY8ns/9KslaynrS9Je6w+MqO/R66/cvMh4W8aFp0uKrEP26
nN7e3benlTyBFzt5G6JYFM+ul1spdhjT7CodIsP5VpSB/mTrK7Qr3O12Lu7b04qUOqEW7WWyVNq8
10MRGc0miZEDKs1s+mKP+fJhATq085i5s6Kq2AEoFMovlLXNhOhhaZ1eEkXdpXC0CJEvfQg1DxbL
sRZy6c5YR3nxp45Hogx1Kq3VTpS93UYkXiCJ2cEQARG2uZ7mOBp2XwoYq3BJNVUIKdw+EolbZS8Q
iBDp7CAN7XEwbj+jemTwtEFUFq2KbZIZoBwI3rZfz0khxSEZpyAMdGCB8D2+vnfDEH0ogsN6wgro
xrk+WecRFRYDCmnmuI+IQvRHqzWSB6OZ7Z3X720owCuT1h0blBPJa/t6JcG52XWxtMbZK50Yna7R
7CGzLOZnUsPss2XI+nXSjHTnSN5ZSs4h0qpQ8MFUbNFfDhpIyzoAGg2m3n9E/CNewjlru0+pQD/x
7cW83ayglVhOZddKqNuGHE+JoJWtY57XikI6PhFGyjM/RYP41Cp38ShJi3H84BrV9COZhLHXQbwz
V14miiP/f6GJmyPpxWYBeVdPzray+LIXOvF4CM1PNYaQO+cScC+f6zqy/6ozKLNJXsbkGNef05DD
Uq/JXJ2hIMn6g9BkPoZJ76SrEboDCmzPSSfX/JAYRt8/ES51LzL71NZ+L+ssT760IxTUsw164Ivs
ESRsoslddbTMJrvO+8Pgx2t29AKlVZsFuSy/urFL31WWYV/zQE3ZRV95VnaRSnajdU5sLxxtrTih
j1E9F1zu/qmY2/43UBBaVLhIBVcy+cO3UxkWGcIPWHt7pYGEO4oQoS3bMRKlUw5hX3SViKrJ9Q69
u/zdFo54oZXpFR8NOzMsTKdk/loP3vwYOKX91A9OnB/iRj95WrD2R2zycljm69AHQPCQww3dLqZa
qzeWkbf8+M7/2JWN7KIqaJMpDS0QuH7Ua4H37GDeCWVnWC6VZU5LNI6L9m83SPL0BHLyT+VNHkdz
ZgSvtT+csglUElLwbeiPRvlbN1i87/xVrlbkcaGGydqmDxYyk2PEe9Z3Q+TNftaxYYWDiSBv7E7O
0SdlnMO1qfUFOBrOG0tsrSCcnOaQeQnHxEfJKIxjd44mXEHGaBDuyVpKtCPtWj/4XKNaBAkOqHmd
41P718h/8NNeWow6+24p7HAMzKKOrDxN82PRjf347KNjNUUIKDZNKIs18B5Lc4BU7laxMzxkyVp1
B6tAjuSIa0diPFJlir/b+px2Bz7OyAmux3Hmp6brWoVpjyJE1Nu6NjyNRlIvJ32p1n4net2cLSCW
cIIogaI6CBF2cxGtozM3mD3CTOj9lNYTuIPfzLzP7XDy9P7L24Hk5m7lPoVkBUbWRs2GWHJ9toK0
MczJHu2zRtXy6OTjt7Ku9pTYbzJhqDEQ/Kgh04ZBm2iTgybukut8E594nKHbaFGaSaLVXnumtJb+
J33xRRz5tuz41o1W1B+1utHTnQTx5n5VvwKzVX4AELEbHr/whaXRvPTPs+3T4U50en5B1784TY5b
eYDL5NtLe/sdSXBRjTRwQ6KydmNlMo0DErIj2m1Gj0Kol8zZX2kdB82BQnv76e3Bbr8jIGdVBaDf
rARnNgFZb4dWT6ngnKVZF5EHveww12IPT30zCnB3pfCqHFrAN2/JjdSSnSQhYJx7keN4abdJnwLm
j+tg51vdrB0iCLwE4fJ6jMg74XpbWqKUcVwJ56xhxuVGpV0kX6W0un8GZ852wO93xgLPzEWmoFgo
T6h//p/O+eIImcrMt7Ds6ds1QhCtd5+WvDSNA06eu1osvz7F1XUGRIpSB9p+ZLOkC5vToE2qblSN
lBSTRo6UFGUQh3pRjdOHIE6xPF3yKvgMxCTLHs3WpObtrH4ln53KkcOhw7PCfREJOdvzijVktrPy
N7kTv45+H0YD6tXKwlyvht8lRcfFD4+CYvARp6b0pev0GWSfJij4zF7zUnWwtXYeyzeHU7372cAK
jwTCZquVNtM7S3Dwcs/LnHoPVReU0/dkbkvvYWxiKY685df39tShVPBuoyAI7Op2M7dFFvf5mAji
rCziU2F7mIr1qz/txIGbXA1cDZ1UdhbaFBCXNis62nXqyzhfzlVtxMcM7n2YT/LvoCmCL561IGYg
YvtTUk97vcLb06p0Wykds7f5Bb9KS//Z2FZeFPB0G+0sB9s998OUPwNcfXftkUoNtFnQxAgLgdDb
ZGejk/mdEecg9fF7YR87w1dvbOPXNdi14rndmxg4YpkNKUCxb7ZI0KAa+6H22oCHYFF+HkfPf0jr
wT+1/tQfvEGP/3GLPV2K2435y92CD0cvTWmGXZ+HcRiyZqFDBIA5tV55LZWYo02GVx78ftGWh1Tr
quC9O4bqKk1xsB7qcc/OuR6zpllR284UnB3DaL4N6+w9WllXRcBv8GZ2k7J8bIuy+LOpB2Mn+biz
ZxiaNpDSmUdEcLNZq3aiECvt4BwXsXnEG9o6BsVs/S+j0FGj2seKQry+niCErKzXeyc4VxSuw0mL
7bBHl2ZnGW8DO3Z63Fb0mlRV3N/00mZdDgUqzMF5NmMRITjlH7pm6i6uoEb+zuuXL8YAPE+ojvK3
m13iNXMgVxdIb1/lxp/UFpuXuq7Sf98e5SaSMApKrYRmUKmgk1We9Z8D7aVCDGug9j818PWnh5PH
B2vt6+lnuaR+H2ke+e/JRlcEzUPNqH6+Pfy9vUGc5RioTIrQcj380ohRF2MScFHGWdRXmJXo6zjv
XEA3ySKTJKTA7WAMaMjqV/xnkuXSrBM6Jf65RB/DPrip14OdK9Z0DMdSD/IwwxXrT6sZ2pVeJUxH
UALFtIeyufMrQKXYpG5U3VHi2BxBcnDIijyzzv0ofedojnP9YdTXRQ9TewouVj+mQVjm5roeUAhP
zW92lWJF/O4FV9K8NEspCeGtuemzGJogOox9cA6WrD7acYyyWFAPO6PciXCENrIsil5Q0rZ1ai32
psbsfA6jL+sQD/MfIjay0LDED2Px3n/R04MD/k7IVG3GbaK6ZLGZL6iJwpGT+it0juQRkO7wanWY
qXl2vEfUvBMEVKmfXFU1nyE3Xm+npkhSym55fJYY3yFFADkpn7Ig9Dp33Sng/Vqp68wOUDCJMcwQ
PCeBt16Plcw6qiK4dV762V/7Q8GdqeRu8EMNk6K2Ps1eEZcnF2Hbf6VAjuCDG6R+Fmo9WqllakoZ
pRa6/gdpTI38Juqib7/qa0GmnaKQW4V14y/eQU+CxPnQsLzzB0PgVP+w2t78k7TOqR4qWY/5QSL+
oV/GavDFoVhiWnQznuLjYXQxnXisZIuOtTX1mEKYkrMcyrYbXqdBS+zI8NbcCItgTPKP9lh74GKc
zs0eGtoZc2TAxBgOEsykfyir2LKPUz/Xf5UeGv4Pa9JZkkNqSxEFmuF8l7hM1+EUDHZ70GGigLzT
RN4+Lpa7irAN3GRESV4FZ6NY5+V5qj1keb2GzGxnj99GTl6fAJjU+0hRFDa1VdnpI1B0qFV+ol8m
T5qR25cWRR4D5fUcvZmPCpjzQhN7z9D9Ts7yizhJ3OR1AfThek+Q7AISbThdUK6XI9obU01rUi9e
xjEbj4VvrR+NuPCTnXz6TqwGx0DTBdqMqplttn0xIY45pYN21rsg677qOJqwCSdTq3ay6NuVBbJF
4OBd76iG8GZlof5NqdHJ5JL6cfu5amWcHZxpWMrHoYv9Ig1NepZD6NR+632SPmTBnVLonZny7IWG
hKw47a0tFQvXSU96bQL7cBzzr2LR7aMlpLtThbw3CoxNJV2ugsmW7zQXLn6rHOXztNjJMUvnLLLt
/t1NFbQ3eLtTjyH3oguxyViCoOXB0kNq7GVXT6HplesjOjtzEmltvWcnd7szucKZDyKnUMjA3F3v
TBwY7akVVXLpk3m8SGyaDnJmT5aVlT5RgBLfcdfac5S9XUe4YmhS0jYnT7qRBejWOSiF9JOLwXsy
CoYuITFr343GVfxrZBSpbClNny3mt6DD0MnUTS5ZlxhPduX3vwf0NsLUnCi7vn1J31lGMjKayRDM
KVZshRspPCcgjazkYhdrJNzhL7RR8GcRw5NLFevgazsH7vZCY240bQB/KumSrUZf5pdGGsdFegkm
X0/CpMzKiC6h/TVoSaPfntttasBVRtdYWTNRsdju+qQQ2tpif3txBo8Wyjp/R1Hq79jVZQgLa88Z
6Rec9Pr+pPKFtRowat7ltDaud+TsIYvUdLF2nvzWyKNRPZvPriMTncsi0/QfcSGJnGh8p0WUAFdC
MhpQmXiQSELpYZ+Whv1gFI4zHAd6Lj+QJ6YxMUymQMVJDL4WufYimr/fXqQ7H0SJOPF76Trx/t2E
Whe1dc/qWxdReZTl6bD/nQOees7Mcif/vg21VIzgKhDN0aiiOHO9PEvA9SiDwj0PQBYgQdJX+kyS
ME9RqvnWB6wcxvNcte7H1k77v96e5J1zi5wvWAkkn38Vrq7H9u2qcOcJoQHevtkpH1w9pOoX7Oy3
O0uJYAgbjlYPqJotsGilvylbGNLnLPPcl2rRaVrAwJ6+QzeJv71/RqwixEUeMwpveT2jdi5NkgLX
o+K01MekrvvnxvL3Ivq9dUPoAiFkhqAKs9nSbT7XbT2n/rkZ6dU0gBBIN+y99ObOOaUkSyMeXzil
4LeZS2+B/epRusdhZvpDa9dPc6OEFnk7hFaLmOb7V459SGAgzPJO21z5ad7kzppI/4xxr/84itw6
Npqzh3C4txcQCYE9Rd8fnZXNKI00K7QxW5oGjjf/vtAl8nnwhhOyEP++PZ9bjBUIK5SgQDH/4lRs
XTiDakpcoZn+2cbjogkR/6nLQ+CPw1PteGNysLpi+i4k78yQxD8XgNCGPot0F3ms49u/5d5+4Wfg
7qfev2Byr3flJPx6KMfVP6eaZvDaS5bIdoX/+PYo99aWe59uDNXPAPmE61H6LvXg27hMWOYy1Nxp
eCjjegy9ddp7f93bmkDDecMqtQE6/9dD5bE1N41FYwJMZPd75evD2ZT2+A1hSzP0hRl8entqd65j
5abKs8Emu+HMXY83msvklGUT4CYyrJOiYLSPYjVAUqRi+I3mbBWlY/NuAX4l18DbWakQ0CHZIuSy
3hDGPCtxFD9H3igetZdJVOLou23yP8Qt1QSnVcGDBu3h6wlOMDPjNOb0rZJ2aWIMXtSvzZ4D3b19
SA8GwCw+Iqr0eT1KmyXp5HTsQ2Pup2etLtIjNPy9bPDe5lCidurcwZvatkISdG+TppqJjpLdPtWZ
/Jilon6ZPb1+TJK6+eftzXFv3/MuVqIXAXW6rehbY7YBb18Oek5y9bgkhvNl0RFGdFPbOr091K/v
sElmqB6BaPzVA2SK1yuY+kgoxasenC1nxiiOn1N+HIPBMsJ1newhqjxvrF67Thhp6GsWOolm265a
mAgt/4i6n/V1kG5tPC9FUX4JnLz8mtjO8r1BguV7HYvlI6yV5EduD7keiV77RinUPFVxDuigD6bm
YYpbZ360h6asjg1e0OjuF+XqHTkLxne79Af90Pv5gONOVlFbM4rK3sH//SK9bZdAYX3oeSDFSHy9
XgIvgbk5xjxnzDL1gzYsy1kfw7yzAPwiluFQZaJlOSc/fbN0rT9SbND9gyUcGxJlBtjhrKMJW3OH
AdT4PJWT20YYmSWP8DIazI+6em1Ocd/n8VOtD3360S618t+3P+PtjlEsGmiKQLNI77faNh1c5ban
SXRpLDf7MmV2HPrFul7wWxp2gvKd9A7lCZhdqv6uxAeuV8tMvRoUNEF5NqsVMIOZGAhKTvNjJxZR
hE02+U/jvMijYYr4/fUCi8IyARpMMyXHLftKRx9rbahin30B0yXIER4gwX5/nkJ+QvsGcBRpLEi7
6ykWhQMxaYZpPhfzSg2OWjNYDHMcqkNeZw2J61i+v5VMDoFAFhJP4FFvmkaeV3VrPScwGXuKS25f
Zw+5aLVwbrA4e3uz3IYzENqEMYAOoLb1LXlHx5u90nFvvuQ0iwD7L/0RjOb45IvZOoiinHcO2G2Q
BvAKMFtnVMwLt8CoJIntoF/UcpazPKaUVQ/Yue2lJHdmRa8BATq6wtR5th9NGIteLCItL06RLTh0
2g9LSYFuruKT5s/eTnJ5bzRgdEqAlLCBNNH1FpnIk0VgCrAZRjEeWr3LT2ZtIABvtH+4ldOd3v5k
v+iy1zEKNWgoJVB2VbVgq2hZzDy22myqLpY1mPkDpQmQVRoEvv4xtv0qv5S9EM3zbMNbCOcV+sFh
WpzAjlI9t3/iwez7x0kXfXl01w5kkdct3esEDwP0cZFPfwrdEh110yrzqIRWc/XnQqLQHfxp7H/a
DdVi1AhG74tjcDMdqlkE2e8poJj1I0nM0h3gxBT60SyQ8zoKLRk/j51rtGE7LWYXVjPRKbLaef07
YaPLcJWD/9EFtYrDpNnKL6Ntw3d2eLrlD66AJ3zYWT6+xmb1eKXx6iBTV0aum0tu1lJztXHbvtDB
SCPDWuWhEtV6fHuUe0FYAXNVd5m6wFbKzADa0oxOW18SzXG+mNrsf42nWHwf7OzdrHQ6BDRd+UOd
j5xEHbn/dJ/MYCYotWN90RPTCdE3yI/OoO9JvtydECkB/VV6EjeyfZk3BiUwzfqyIJN/QqozO9Yg
Ck/VuPuguDcUBFdFQkA6h1fF9YQ0zc1Qf+rqS5rF64OGpwgCsW3x0EDC2PlMd8IRj1DVr1LYdOA0
10OldVBpqWbVF0Rax1Pn+vHJpgi8s+XuTug/o2yaoNSbRS6qub5o6J3/OU5AaHrpGQ+zueQ78fXe
UNT1FMCW6s6NW0qf1b2O+jeboR8+4xuJf9+QpNE8yz2DpntL9980Y5PUF3MxATEkzUgSsziDQ8ii
MtCC57fP0d1R2NfwL3n63RAVEivVWw2P+IuFUXbIW1OPXC3zH94/CgMAfqMNhrDRJo9ppcxdaVri
UpZufNTwJzp2Q73nTnnn28BoYRrkKhT/t11LSgZp1tZGfaloNYU0xKfHyu8+t7FWvrvBgIQMoFVw
i3T4eRJttrVBfWgYfQ5rPcuMBqmRPCXF6O98nPsT+n/DbLZAnPqD7/R6fZFu+beRe+Yjj4ApRLtr
zyHy3kjgIah6wfK0EJe9nhBah6JbRq2+5GPmn6AoNUOUW4nzEYhh7u/c53cGgwDJI49Ixw7f2pwB
+8rysnObi+mX8iHLkFERTVv+aFpvTyJMpQaby4iOPaJW6jJi96nt/5/Y7fVJkAdt2l6UFAdqw7Px
YRgW99wuhRGZVeZcSr+z9xKIO4MqbW+ljWpSZt/kK0K0XuLLob1gC6zJ0+Am8XhI+0D+9vapugUk
4KNGpUbBp3+VxK4nV/IqMrvFrXl5zB/nvkVsU/9ZNAIqZf6cCysLk2X5Dcvur2+PeydmqOqYQiOh
lQDZ53pcv9eWOY97caFqVX1rlzH7iO9OfdwZRQWF629HHgF+Bhk5hZHbQh0yd53KlBN9yZZsMD+b
9eomUWMT6Kkt1k334OtxPn6aGiu1X0YHeGA42DIZooC7Zr7gYZynr+ZKE+N5qMw5eKllIrtPiTlm
4mWNkSIL13lNe9T5R/kVOGD7VxDkefIs7DWpzi5FWu/BGvGQxz7UaUhjEj75MWgBYALXgwJ11kFi
G5E+9TyLplGP/0gnu3JD3V+Sfzw545VkNFK0v01es34ynaqUp7W0tc8lpSrMZvs8+zdom1Qe3Dg3
vxvNMKWHzpvccecdeXviWEowSBgYKSzltouiIc9LZ7gUl6WENu6N7hCN/4ez79qOG8m2/JW76h09
8GbW7X5AJgiapEQWVXIvWJKKggmYsHBfPxvsbokZmSSG6JdqiRQCCHvinG08cBsIcbuVxX06OY6b
0lZcUc9clm7ZHQonIAmMzmXCQO998xJDK0hqL2gunMJ6JoWNIwQTI4Y7eJYbqVU5zo7CHWZDK8hq
4+QCpxmelv7xRFeuKkoYvTFsEtMcXPZOMVIoS0x+tdJpy4P0qY5tbzlUcCHFbfi4oRFTLfM4pnpG
mLXj4Sj2bBzgBu8aXF3BnXi2VlbXuRmBHXhh7iK1jCLBcYsirMte4tJ7cAsZ/u0FFfvodLIzYw+l
iJVufKp3nnwe0KZw2UEoeML6DKKCOIbkDHoBzIN9n0cEvR9DWkwXuD7xz8rKFP0QTlCaQkbKt9q9
kO40pl4Wlp9Y2VAzBg/ZbPdhy6oIBAF/hnzxzIsvNegX0S5kOHt3IGfYDoqrkdfviJzr4YPv9nUQ
y1564UUxg1cQK9lO0Z/YuMmUupBrtXe5yiUIxciJTbEblp6bytznKu6wiao9HJpnY5dTK5hiWP3Z
3b6FAVkexiEyFOrKDMaZ7O22qMibj34QKME6hNASMG8oQxyPDzphcSyaMT5lSRMkKY2ERBWJcdCt
iSCcmXyo+i9AGFx2UYjXYvQOHBxfUpcd+ASPj1r0UIUWTo/K1Gymc52/HVwPxQVIy0N5a7H81SXF
gtwuUDsc2cGrWvJ9hrCYimlOOQrXRmmsYZHP7Ef4tEUZGkJMSwXxuCNLKAf5tERrpjmLHYhj1S4o
MmslzXMaZ+CbAoBjgS1dsBNaFitCooUThNKHEcWaPzFJu49EsWGPXYrEg5PPt7yI6sfXT8gza3i5
ZwcAajwlR7Rz2BlmYpUlGvXq0Y57s1ZYA+HfbjPM+w0tYRoinsEkgVzLcSe2ERuzToXskMsJcDzo
WDDvfdnAIClxSxwtK5P/3JghwMB4QQ8dyXItgEK+qqpMaPkcZnPIEgcmSO+taF4ziDw3ZihALU7d
C/9MrzRElVtlXkP5IWLm7P3wQE0b4lqUcAutaNhFB1h9u2FiIAJbA1GcRm4AGCJ+wuwHGQi38OP+
JNYMx9kh4Ife7tuvBOfzmMcGeIZGbOSdReKiFRLCRlVF5tjJA4PHJXEKf+XYOTeBQHRARIDy1CJK
cPwa3La6ohc1P3hW515Q7nb32eCy995c8qvXZ9C5IUWBBVc/5DcWN6HjpmQJsXnYwPADI1GfpblX
2P7FmEGBIHm9oXO7GYwaF2TCQivW65hcWRAX9zyMKsib13ltSOBCWM+uI3uaP/qAW66Ab840CB00
lGeX1b8U9I+/zDfmGeQYwQ5V0APk45Tfo6IlcZiTEhjlNdDZmSHDJo1MMors+D49n+xl+QDIBc6F
znDYfUGYSkohwnvljmtB45khW84DFPsW0U0gJI8/jFYw4bIHbC9ADgLYTMw6Htvefft4QRwRxw9Q
Fwiy9PpbU5fWgLoiTh+c4g/IdcyoAJWd/c4bRv8vyLKt0dtPayrIff1uUK8+z8BEQLHJZwfZWTVi
keK+q+uHGWBuIKpvgd36ySJvpQJ9ritxlcFNBlUHBOHaaa7KFl0YBPjI2bD4bprmqNlBWsl6ewoE
m8kCdAMiCJkQfee0nKxsJe4/Bx6BlppRacQZs9rdMLG1PO+Z7RNNASMIfhb4FLq5lFFOBs/Ghh8U
dVBLD81hOkQZKa8aOpHrqbJl0pjZGgTkXKu4eSJXAfgMqGHapAwyL8iqsRCHdgryS0WEdZG7g7xQ
tqsObi/YpT80axHL+UZRwUHdD4qeerpnaEgeuXXGDy0qHFeczX1sq8xdlO34vmxx7tbdauXo1PQa
/QpdcwBqsGsiS6IdEtbkVICYdeLQz4zxi8wg9CpEV99DbxzIXb8TLQQo6nbPTYcAUx365ABCErzY
Sg9889e31TP7DsATFlge4CcuMM3jzaDKwR3BkY2XaX0ANdi4lwAZ73JYxq7Aas90NjT9IHYBlhq4
zvrZmPVzzQcI3h0GMdTfSsfMv8KKkV6DpV/dRY7BEYR0efr6551ZoKibocIKcWasHV0Sx2U9Ig23
kwfDncm7uW2Da/DJ25VWnu7ZxxchpBEgObtkbKDaq3+bHQ0w4nTRiz6jPGlGq4Y4Pvch1gDnUXix
VmCt1/O+JqW8RoFy2jeynvZ23aoL2SiohUGEtXnbyIJYDv+EpcC8lLKRztTCfzH7g1/JQN2YITIr
Tkbbq2qOihtvmN/IPlyaAvAct/XFaRj/0ZoqaQmAKi/HG8hCGrEdWXmM3/Yv3jSWT60sbHmEAOhn
yLodT9UaNtZOMLLxxnRqc1d4Jr9A6DOtRPw6kgHNLMJ4YK1gI0JxUk8tgqJAJC/L+cYRyAIf6ogW
PB34FGAvRJkAKHdLiO6Suq3TJD7sSr+VhvB7mOH0CloVKOH97dfV3N63TjEXTSxL6X8h4PM6ieO2
wQGOrVaXEJA0eCJyM3ijtczy/vgCsMdQB4dliZ5CQT01tOjkTTft6CPzDy5GjndQQGU1Tr0y8Z+s
d55N/KUxrGlA93AsYebrSrgRMqGuKSvnhvoW+GLIkHHIB0/QIcE8QJ3fh26cqKvLCkkzO64t5Icv
YAlmsp1lV53aw0XI+1vgMJJ/DQ31y/e5SXqyd1lbQDbVyOc0mqY+iIllqI/SHhjBtav2uR03koZO
IkrJycfemg22dz0lrQungFwJ2p6qbuVjta0SZS4T+jmwIFq0voDa14oDNPORYoY91aHvQ0hJKCVj
GYxfxGyrldjpTEtLVQVye8jgoOSx/PxZdruRoN6HjS0OSB0xnMDmV5dxlIpyY//6kgrwIG34wIVf
Mg7IuYFrqB1FPhi9Fa2Je+NEEHcBn6eS+9kw811tZ95975TNj87jb3R5WSYNJK0XGLWDz8NN8Pjz
BgWNFIPazg1uYJYfu0BHpjNYf03silVSjnYCPDWGCgGI9mByIEm6dMGzvvQcISJSze4NJMMc7MrF
vAeRmq8UjrTLAlpZPDZwAmDd4SakfxL4+jYLysC9mSCNeeX2Rf7g1G5465XWfAn732GFf3auPQA6
FzIfljgm4/FXlXU0QuUDogllmfkxYEvdteWX1ZWjcuANWr4m2KcF10/fF6LgAgcR5KxA6DtuL5OR
6KAT5d3gjYovUHobLijKVVcdiIpxB3Wed6jPzxcCyvUrx5geLv27adizPNGOAL3UBlB0dgiSKzwE
mVHyGMuySGU2PgoodV0NZdEcuOWVe4orWUqyqIXLZQS/hwn9/vpaOVmUi1TYUu+OcPmE+7w2a2UL
GjZHDhF06dq/QOJh3GXgnewN2q2ViLU0wtMnL0pvEH1axLr0S3UvIrObWe7dcERscVN35r5sunbf
DJ15aXN1oxQanmQD97+iy1eyNGfGGuVPcHaAlQEDQLfXbMB7qT1pw4eym/0dK+0+xRJCx3qVhBAQ
LRLw2CG7RNS0su/p6Ozlw4+a1qaZolz4Biv8G87YkEhrguQIMb33rk2DixkI+12GYb/uh1btBFN5
6uZvBFo9vQL2+EVzC7znEyKuC7YvoWHl35RV418wy1K7QrBVrc/lsDjeeVH8AlkdpwnEElDt0xYU
AvoOGqfmDbP8MbjoeYYkg2SwQUz6sjC7OIDAJ41tUVrvXcH6cd9LVM52PAoauZt9GJ2t3GVPhx0E
KtREoCCO26ytM1prG9KfsnbMG1HQmxlH63jtiOAW8TN8uwPvXQW9jJVY63RvRiIC83zpZwAv9OMH
GOsJ4pwuOqHx6sQwCyuGkeG4soOcriZskQhQF7glahR6XnomNUNpL3NuJuUNO0VVfyWA5d23dZZf
dABEQ+d+pt+gU4WEfNGvKdSd+cjlfF3wTA7CSv0+zaYZqauycW86q/OgeRSVhwCAhpWlc7YVFMKx
7+AKHer4wNbyGl4bg3uDuNu8Rq+TD1VOghVHpCdcjzZtUaBDBIRzDilqPbNI4SYMST0a3JhdVPc3
rCRWDgk0BlgbPBmpaN/ZBhXeLYQbZX47VX40xm7R5o/hHFTZnaBUmdi5KpeAnBcIaBwUO2hwdY/t
BEexSwM0QtOLG54FHwpggKcdhIDLz6UZQvOOeR4DhtQgjRncMasWQ1xOSDztoJRR/TCdorev3EBJ
CBYYnT++UUgWGwP2fWxQ6L+n64G2N3kF4HVjXrk3Iwvbdwz65uBSB+TL66fMaUSGEwwVGxRSoPiB
hXi8LyCV6lLIDrg3bZ6NDw2Z5UMeStDle+YkKDz3F9xo+v3rjZ5Z+vB8WPCluFlhe9cade08EPYM
71xqSXpp+40BM0PHuURc4cJHLioTHoXVrpCMrElAnJm3qIziQEVFDDlJ/XS3666EKQ8c/2BN1u+h
HObtiWrWBGPPt4LzDALOSO7rG40pMU+BRQ9uxn6qE1Sm3Gv4r62lqJ84a9rqQDIJsS3S7gvTTLsh
lBaHJUIBBlgFiUG4whjAYw4W3JlGLi6YX5EvMzGdu3Ewy4cIQ/sNZ12x77nov0FCe7p7fVTPTKXl
qozcPJLzyCvr92VWw/pNGDCuBGT1GlWRW0HgJRSCRFqobHwXGU518XqTpzES8lkLqxOsC1Ca9MAl
z3PqgaINHbTWyG6litykHFxx2bqjubKrnw4pRhPXI4wmMqJQXDpeKKXycoZY0LipgXjw40kF1N43
gV/ZK6H96TdhOH3gYUBtwgF5kq4LsxHFMWHcGHwcvzS465M4YNz+KxuiNV3R04W4TB0cFEvlCokk
bSGiRme20Ryiraxqg51Z924bNyTs2B5AqELEpstLsYNoz+RAUL+y32g+hU3OA/YNF0H8F+h9PQiI
unkWudXmB9hNhzFFRn0/juzzW2cJGoFWKy7RqJYhEXo8dEXZSOlCYvIQCOrHjRvID6CDzrtWFf5K
Eefc4AF88QROxOat01IsC2PWwbvg0HWNfclh9XDBZONdd0VurSy3s03BzRfRE4wccA08/ioHBEZc
iSTo7qq956VLL5FK/msOaraSSD2d+ZCrATJ6cQ0BMEk/ImgkqyIXUX6QwjRupdk336zCbfevD9Lp
7oGzDvAzaB09ifRog6SyciTQE20OQRMuNrOq/cylYN9p5Il3o8jlHYNC4MpwnX7acspiu1okqaAw
ppXbmwkuYcQvAVcMgWUCYwj/Fyy74Pvr33amGVAusbwQ4eMj9QrYCJ4DTm5JYTonUNeo3fKdwpGc
vr0VoAVxHmAdIc5fevhZ5qFAiFNlDOiYrFZyRwHF3NWNtUaiOJl2CJ4RFAHHvqihA7Z53Ao0ZBdC
jyEONumzXe3j7MytmkCY463I5ScTCKCjl+TXwt3XNwfg4DglAOTdyF7KB2f26NeeOm8Edjy1gnDd
RayOGXBCo8bdt59w44cKW14OD+0MZdi59OVKJHsyBQAeATILPhpQuEJYsHTrs8ERCGiwD0GrRY5W
t+9pke+jeVUB6XRwcJFG3gn/Q20LeNXjVloIokQTA9UKslGOlZSzT9KoiZxhb1O4hbw+3841hsoZ
ajkQAlwgzMeN+S48FYSTRTflMBf+VRvaIzKpbTNlsQ1m7somfpKBWpw2l1MCSSGcF/r5S42ZdhPA
DDeey/zYrwWJO69IjLH5XEztmrDiudZguIcbFNYsqq3aWhp7A5Lb+ZzdAMlifx3pCDNPQo0riZtd
Hnu598byNWbhwq1Hbhv5D5Q09IuOqZQZGYBwHhwgmvas5jJRXjsJ6DFL2qaIJ98ox7e0uPh3AagF
FgKy6VpGoKxzTw7w2YbfZu89QvXDuOPIAz+8PklO5/2ypsBbxj4LMtRTtu3ZvK/BtrVQimIHKDrZ
HyKasU+gF7HLLa0gNMNOsdAptG9pQUKC5hUgBhHY9glcqZGgY8OaZtrJEYX8MAZnyZ8sgpt6Rg72
YPBC8KU6RO0cvCdmyZIePgbXTgWjJ+IPU1JT640ASwwTboEojiN6gaIEmA/Hq6x2uWdAJ1odIFbX
XFgdqfYmVxCMBnNg/3ovLtHe0XVCa0rb2pWHkhdHTfhgN+H84PiVu5+KBf1tOeW+rEdyF01FfUUM
MiSvt3x6k8EiW2o6uBLiboYc5PFXQurPg3a3rQ5jL4orUgBd5/p1t1chgbtPBu3vXsxxJ7IgZcLo
IXgOPpAA3xeYybgORbPyQqd7GwJGVLNQbbJAZ9BlMtEJdOajGg5WCDcVYDeN90EZtskICeuVeP/M
rALODxDkpZ67VMaPPx0iqsyRbjEeelHVKbiSflzLfoitkdfwueqmpGeFs7JgzjYK9/aFqQ4Dd51a
gNrCUBsQ3TnAHLO9zgETuyDU7Q9I9LO7ANLl36uwWqvDnCTGbMAeIIeMMwN5vxMgEC4yecM70h/8
wmyq9xVrvRiiZY/ZYvI1Q/N8V0PPO1YADFlp7wWrIq9nRhXB5eLcAJmtJa9+3NVeV/aCynyA7lym
LsZgKvesz3HLUfl4tTKjl3WpLSYkNRc1qmChJOskoj5CbmGcnAHGU7lo4zbngRfnqqzvLbKo2zjV
mH1r8ZVzrCy7MPa1dCHnP/cMGaaMV7n379X9f36M/zd/7O7+3bb41//izz86OnHIKEjtj/+6LX/w
TnQ/5f8u/+zXrx3/o3+9p4/tg+SPj/L2G9V/8+gf4vn/aX//TX47+kPSotA83atHPv35KFQtnxrB
my6/+f/7w/95fHrKh4k+/vOPH51q5fK0vOzaP/7zo6u///kH8lbPBmd5/n9++O5bg3931f5dPp78
/uM3If/5RxT8Y6m8QxQIATpOwQUfPTwuP/HDf+DyvTB3cS1A2XAB60AdVxb//MPx/oHluuTlwKZf
bl74kejU8iP/H0j44i8RNeAkBwDE/uO/3300Qr9H7H9a1dx1QFOJf/5xfHgaYFrgSMONS7uWiAwo
WVJG/mVh7SMP7mQrFZfzzz0ReY3ssoc24Rgk0ivqAmIR0/QJ+MlxpVj40uOX8+XZWV8FBpmGsQ2S
gjPO/1ycMPIPOZD5P58N33+66Xm3LMv099L6b7fguDh+ftTMJFQk8xOQycV8T60GylyFA7EH5CnM
xo5dh8k10sFLH6PtFQK6gNWQt34yCiS9YtyIch53kx9+ff1jjnfi3x+z7FXPOisAWJhW0eQnyqLu
rWWB8PMwmJXpH6ZQtmNqBDARixtYUPz5eoMvfdDy988apCHMhYKlwb6OghEZCZWp3VJ+WisNHG/z
v79Iu3zAxnQwpXK8ZCAiGK59ODLaO0qEXYDeX1T2raWIIjsmGDB3sVm7Frsw26LnK2ebVtX7/QJa
/EIDqDp5YvISlec9cAx2mALD85PChGMgMWxK+iZWcNM7dENukUTZsCxpAZQOIauwrY/1YC2fYO3i
wZBkAIFq5/DuZ+AN5cr3vTSA2q6AK50/hJP0EtixBJ9NKHfEWa+qN11Uf3WeHobUYVX6wuFeAnP2
8hGqA92hNUqidpt6Rk/5d5BTpqzwvKSWQf/RGhgUD7I52Lbz6Fl9Xg8VpTbzoM0HGHVigi7J9z6Q
4mtewS/0vX5ZssfcCsF5w27QwSRsN/n+6MaMYSntX++fF/Y2XcytifoBDik5/AlqwbI/YWfL1EeH
zZF5LY0iCu6nvHP8lSDlpa/R9h6AlYy2gxtK2nZT4N+BqlDIj0iSGisb9UvPX/7+2VYjQlOZw+iF
6dxZMJbMwT6DXRURa6mb43ju91zVdpqoI26t7ClLOyOcm4uBgx2Z1MNkIZ4rC/dtMi+/m9H2E8ft
snCgRpBK2HzJy9bvWjOZW6sGcRRMyHHbutarOKzrGZTMmjClNpk/ED4V71vAeT+8PrFe6itt1wCl
N7QGxDgptC3KpBY8cA45pCrZJ+KFbyyv/eqqYDkTno04zAMoCQMaprx2pyujmc33UY6Lf/z6R7ww
ofRqc5eVk4nO8VMVMHuERd7ofoHOM022PV4LLFQfdIu3kJ/2NUZA1nmTuMoI3mZx87tztFBClU47
1VMVpi7cQDAGUzgasTAnqCFte39tPZMIEonRiN6PrIa1V9Ty2iHhFST37rY1oC3owJ4cYRmjn0ai
KD8GoRB3Y5mzNVvTl4ZXW2jBxFEmBtozpY4ry0s5O2MUF6QZzG1LTE+ijOXEfGnzICUip3A7a+w+
jCuF4tZKAyHm+ZnQNNBW2ZRXudkMGGKWTcDyVzlMU+4aY+7961xmDUnG3J7az3UTOl9Vmw/tyk7+
Usyj8zvrEUJo3TxgK6zDml4XBlIkiOwJBGyTELYsroxbWc39rix82sBLboaRsu8OTvfQm3KVIP7C
COqeBlMGYaCQGFnaBIbaw2A+SCGpuWYkrmHzfq2gE1BlL+F2CPJq6pgz76Azl/Uy8bJ5ri8p0o/T
+1w03U9quENz6c5h670bUQtsbxdlxepzSFAW3LbU9Exj2FYe7aDVltIgE87On6NHCtElti1M0kWP
atgfWRBFCFJU9oc0l5Zbx7kT5n9vWse+to4BDIKIZJW7aU7H8IuH0+0danprybOXJoF2LDMnbyvD
CKLUq3GT2SkrbJDcKPkktq0yXV1ElGzy7JGHqZyGzL4KXc7N7yO1sOIKewGxtaUCrwFeTzT/QWGf
Z28cFi2ud4a2xiTifgrhoQYsY2aLBhAA19i4g+tsQxjWgYHn8yBRzLMSf+rz/Qzd2P2mYfe009nP
IghMQMkrhdygTOc2qGKf0zU51heGXWdjwKuzMEaEqmlll83OlhaMJKfO3nY26/7zuPV0oVV2cwoH
tRZwPetTm7trgeRLr66dzJZPgRQBHCjNg0neqqk1cTwzEIS2zRsdn1JUSqJgOUEcK2uiK7tHgSyD
c0e6bViXr3oWdDm096gkeLrMbHc3ONBRF4215tr2Ut9oqzls7TmE+wHeXdrFjjiqj30SrDGYX3q6
duRXJhyRYfY+p8wq6wsRtRDr99z54vWeeSHo1S3f2gwGrrNlDOlgeI+4dpIecmEEdTSQpdfIzy99
gXbkO33QtxXJhtTBwv0zkl2VWG5Htl3HXW3JyhahEPQphrQDffcKZCi1r2BVu+0Uc5cw5tnMsWRT
Z+FcqTQXtXtT1k1wixLnxlfXomkc1BkhliNT1kHQasc9W0AqYSRrxNEXOl6HBYC6LIgxI80DhcPx
mshcHlSWrVGNXnq6FksjP4rykqrkBVf5IB6cwQzr9x6HBuHGvl8aftb3kFqAGmNvjwgJ1bwj1Psy
RVO7MvFfentt0XqVAcfgMOsTgPGsGFZSdsyi6G38u19hmM46cWjl2lkV9uh54wu3Ed9BYndNhO+l
V9fOWIKCm7EQ2/796q7N7Njr/a2vrq9WL8xUWFh9Eg1IGtvL0yGwufHpjrZaidnTrBZ4+lhFBcwl
iILAir2m7vNCz+g2IAWodx0w7Xi6az+y0q0v8jLfmNnSUUNkhN9SmePh0ayatA4ijpuXv1YOe+nV
tQN2lE6Q1RPpE09mQzxavQ0lq2zNZuylp2trFYQFu+0cUyXgOIK4XJSPCjpa29aprm4poD9Fu2JQ
SUMKN4Ys3BejF2u6ci+9ubZOTag0wSXbkEnAIEckxvKbULPY+Ob28Q7DRDSCCqlUAjh8EftVCb0i
bq8BwV56dW2dBk5l5KUR4dUjZd0KlEfusiCvt5WodOuMUbl26+LJ6WyhkhnPLQAZezgtwoLw9dDg
hdfXJRRsoKMaRfM+ndymBbrfoV5KB1v+2PZ4/WSFBx3vxgYnawYQdFQJC27f1Rpx6aWX145WxTPq
5JOnUhk5X63Kvheuc7/txfWVCg3SZpoMOJcXxjtsj18mWERtm5AnQo1l2QQW/N7SCq4We1V4HzoC
Z7ZtL7701bPzFE52BsB1SqVQv4G0aRUcApu9Df3968TTRVlQFh6oGEMjaevx73KyPkF8bwX/8dJY
aqs0LAdIDlewecVjYUM522KBlcPtaSU19NLztXXa5x6YZS6XaQStgs+uxD4Qi3J+m4Le757RDlTF
4HFTQ8wpbTo+77sx+F6UdE2G5IV3P6F/hiUL+pKr1Jv4tGsailcna5XXlx6uLdGo9V2AbhqZotof
3QKsbd3WRkY/bZqOT0ZUz6ajLW3JwefHdCyyInaa4XMQltuG1NLW6Ox2UQV/KpVyr3diKxy/1Cy8
2/be2lkKCtA4lA6ebVTig6umW88Vb0Jb/5oqusJBN2RZLp1cJmZmGDujyg7lbG7MDzxJZTzrb8ui
NJgN20gAo3vfTMGXkE9vo/P8fnFtiRoF4nQAllRaF+19l3cXWbPGwHhpEmqr06XD5IzIqSfd3F/y
wb5xvW0nqK5LBCkG6XcUdzsf/nthN6Ytz7aVWXWNpbKWY6EUXpo2f8093C2Dj5smn04xqKE0RGeC
QXQL8p2P0X04v03N49cY6khexXoyTkBtppOorA/zBJHGSjliv+3FtRXptNnYVmUkU2EASmC35DLK
os/bnq2tSFKXAkIDppF4JaJbw/S/gZm/8WAzl3n5bNlgYjNWmziSoUw6xp5wjT1Ayf22M1m3cw6h
mg5Zn95ImP/Au32ILPa2PtFWZJEXzGXFJFMY+DUQRBQ0tpj/YdvDtTU5oP4+TW0mEqugl0ON2j5z
IFCx7eHaeckB8CZGjYeD7H7nKPqjdCe+qVfg3ng8mICoTSYLI5Hwxrnz8OxR9VufrZ2W1lACdD1a
SBvDCuWgwry6Zu7ob+qVE35vIaCsingWE8Wb/Xg2q79qv9gUYAGvd9wrY6TcgURY+aMzAU9supnf
7W1EQOXFliEFWvC4ATo0boZajUxzl34zhv4Tig9/bXu0tjx7kL6476BflAIQlCloAAIeHmyKI06U
jXjRB8hHj3jxcbxTnXk99mzbCoWN6HGngDwFmajCEWlInFuIA/vJIh68sce1FQqxEWAuVS9Tk9b3
rlHvKl5sClLANTl+b6Ds2yl3GpHaUFDbDQ3k9Sy3+rlpOHVw1YSKgggbKQAw8L/kUDooA+9h26O1
9TlyCYtn2+DpZEG4vO4CdtE21TZkBAhsx73SeQNo0oDvpCghzXuQo94FjthW9gfv5fjhitqCFNbA
0w7wlzoWioOI2pvTn9t6Rlueg+FgV3QVRrSf/haI4EYRft/2aG15Shw8BYVwXkr8/E+YEF6ZzZr5
9fKIUyQBBCaPO6WHsbVfgfWRAgleJP2Q23ujbn9se29tcZazmwk+EpFGBd0Rd3oHruVK2Ln06rn3
1pbmYCAf3NOAp0XTeyrmYEbfMp+O8VDZak007aXO0RapR9qxJVCISuvS+VoX7ieDkg+bukZHMI2L
z5IfZBzrvxeXveBWbPXutlIdKAHHowqpaq/kjo0Xd61PTW+0UGSnH7e9ubZGi5FRws1CpJ5dukMy
O2py4zYEG3+/rQFtnbpFnocqrDElR+O+bOwPEMNeQUG/MKC6l3wNhUlcmPFoqCjdS7N8nzn+pjIU
VBiOuxxS+1AF7ieeOlljp0Zoy3srH8pNSF8wCI6fbge96fUlZmJmzlM8cZbCzHYbYOxEJq0ZM0OO
AjKAbQ/JerMPLtgAmsq20dQWquSuUi48olJsjzf9ZN/U3rhxDWnLMxryWlUs52mQ5S0cX6ebiMOE
bNN760inCLPEHG3CU6vr7xwLGrim3PbeOnqJl6hO+IPBUuGHn6CqcQ/z0E2XOEtHLmUj3K1zWvHU
R8/EEUDoMZuatwkb/fdye8J7lE7FDHjaMdRtCrbjNrlXRrQtBNWhSKaJe1brmSzNS6epYOk094ky
DX9jx2jLs6oioNKqCesmmpod6Pf+n3VpzhtHVFuefeX5GbB2LJ0jbu8s4b7DSbqteg5dweO1D3sj
KOGNHaZLF7kmwV47EQGn1ahfc29YOuHMYapX/xnyWKGhGpo6vAq/whBjhERx019uW0naDgDwrxnl
MA9PczjxBrsWqbk0y1y2rUoBdaHj/pmIUiFvMpqGBhRgdv1Am58qCoaNV1IdzgQBYdMdIoOmvJgE
3HRgo4L+9y429Y4OZ4K/4RiavUlTVfs2jLiBWodG/MbdV4czyRr4PuG0NBVukMvYmm3yjUxj+zbT
1V87gk47HEvu82FE33SwVI5L2fw11ta2E1VHM9V2N0AZUaHf25BeTsKEHGDdFdtmpadtCL3TOxOt
4S4MN4X5kwkf2kso8sAXfduwajuCg13YsycMa9RmDLR6BemmhV7rs40NaLsCSn2ka2mPnnfEcMV5
+FfB6m2ZfwgDHS+pgMBy05ecpoErH8pc3A9EPmzrGG215tk0OHWdszRoo69tN1hxAZ+QbZ2iA42k
aYzT7HhdirUUwXm5Z7ExGW9zh/w12XUWM4dyPPx28HSvn1TsWfSatGsopifo9rk9WIt6WTkCXhfa
XdqDt5zFqBZX2A4CyNTs8ibKySX06YcH1Yj6yhGO4aeyKJj3ARS3gN1BIkjwB2gn+peLK0d3WZHW
9SGyWCIZn0PRzRzi2a0Y/2tgtqF25sRa8g0WOgbb+Qgs7b3lIdeeBBTU/31tIUu281GlHq8UM8Iq
tYOxcK+yrhqmnWUim/DZALJ3urCcSgR7yFbjmUNdyvkiZ9Gi41Tbs7pobHuc96JvnPbrCNG57E66
vlF9F5bHWBrOdtSnfMT37qmcvaQye0izt6A4k50PmXx1mVtdHsGQtQUvzGSz/QBdsgFO0j6/oqXg
cwqZvnC6GGBQ5kJnzM29pA8GFynsGkKHu7ymTYd4NoqmHfS7nSBuupJbN0ObVdFV7VjSTSFZkg87
zyH91TwbcDFve9Pdu2bfz/BHhBLsA1Sdu2BbFKJDa3iT930Pa7WUhLn6COuIGTnUNpTbpr8OrmFt
KYHOj7o0Qi4v9uzqACfOt0na/Zr9OpvdRM95bki7dOpo1uw7E0a8IzPLjcGlLlljtdAShmQbTf28
8cbEFq2a48DwCNtv2nl0hI1s2JAZhexS1Ad+DtS99gyxDUgPkazjDZOqgfdsCrq0MCPAd6QIxnrn
RJX9c9u7a7t977HZ6ZVN05pBQC0OOuagtAmxmG0lcFgYHX/AEIAE3zYc0i98NL431eD84MZQJZte
X3ezakZX+UQ5Xep7RYdsJ9TTcyfaNut1MQ/HzSZcoGqaFn7zmLnkIQvKbetVN5DqUYEcaxjApp7K
UhHV15n3Nl2cX8tJBzd6PRBZFjKnKXjzY5wZEYmj2nqbreHvp2sHODdzx4eGD01zu6pieGv/9Cv+
Ydtgaid4BVp33wZml6pJ0XcgJpaXnSObbXGZjm0s/NJUre2LNOfEPbi4t4HxouSXTe9+YolC29oy
xxw3HVgM/D/OzqxHUpzr1r8IidHALRARGTnWkDXeoK7qatvYBgM2xv71Z8V7pKO34uv6UifUd91q
kjAe9t5eez2NLTHDOec3ZjrXajJdun4IFAECboCWFno10urIxaeb3v1aSuZiNGIXfJzQRivlPcm2
wjRkXsht3QMwjvt9C1iHkUImNWGyj7a8Z2MWf0fG7G+78EivyoblruagVsSrKJTt5z7v7amMTXnb
3n7tN51m0tb8sgcMXNF2dTNtrFFvMUcum+C/xGbXgrJkSXa7Iws/RX7MfjFo2X8FZWFUfduHvdp7
QXEfB6AY9Qmmo1t0FvUIOGvvXPHGzeQfuvZAZ/z9y6KZte+JrEZgEZNsedWCb1Pbl2OqO7dO0Sva
2Z6jqJZDhxhR1C2tkYweGRD1021f/1o2sw75OOVjok4IgZ7LLTzImd5W0/2P19N/Swt23LqQZRpP
656y+0QuVQNHF3fjors6eNG+TGI7ICy/oKiqNlIDhU0GG7W8Lf9Pr3Zq2F0HJFuXyKE3Sf+gOEU7
np+9iW+cXVfbdYjtgkbgdDzBDYqLZneDy5tB5NuN5++1eo6s8G8aU/wBb1OouYP9gqaGnzctjWvH
WGmUN7UN40kv49ruNPsnmOLWF7/akugcgLoRpToh5D/KVNyn6Xpb7eJaOqciUEYcjFVOQDuvrYjg
c4v+mg+3DcrVTaNhcqGJ28ZTb5fqYBksAlXBbwxlry30HAxKq01k6pTBmJc2Q1XN96y0I7ttPl4L
xvJ6nzIyxupUFuPQznV1J/LE3xYLXkvGFj1S2td8PNU5c4/rovK2NMP2/n8f+D9cOl7rxmon/OYS
nMAy5DNCnxic9oOMk2k6EES3423B/rWGrPKkh9cmnU6xzYxuWGGGyxyK6+m20/LaIFZFHMiFmmM3
LtKP1sQfaNLfFulf0whgLmGqeMG7o/5VdHxBKR+AgP8/s/r/F9Zey8hGTMZIQBV4SMql/7D5SH8c
WXFbNxOM+H4/JiUfExunq7xsNtV7rbLiZHhR3TjoVycJTP3AFVSjxGU4qhLTXL2PYAF747y/OkWs
ByDaei6hEICFU4vmw/lbkPW03fj8q0MEhjQg4ZhFnsJS/kDt6EmV7Mv/vqj+PbgCXPb3Uc+3GLfV
6BBE0+rUDxfYz/bLZfNtl5vxtbUiRx1hZP1l2HXV425jrc6KFG8hrf708ldHyJQOFkBvvHxPGcpO
SaobuJzcthXH15KymoTSFyvqb4kzie9gF72PLQhMw3aTMiu+lpRVmwM3b2DylDDiu4rG8bsJ/Xwf
bvuyl0H7r8jME45M381RRxO6T/dDnMTPaaoL+8bb/6c09D/jcjCsf/8DBEDGnRCLqQPUl3oBzWa0
d1xswE4iVbLpEcQjAiY9QNPTY+QRtz9qIOPVN9hz50dL0nAu88gXTR16C3cFHwnxosZiT1s1z563
gbI+/Jh6z+1x1IgyW1sM+89M5fnDpgdz7znbjllvHR4BDwzWxIrn4ZUl6G95Ly4+Fa8jr/TaIaXK
A/7r4loWQ/n5PGgWBTAv85U/ZaDybW9ETP9+RsFt8/cxifsapHI9CwBuMkE6QC0WUDW3BaXMM3fo
F3ojqfjTzL/azqCfnNNL4/OB9snwvNWifkx5Sm87yOFt//vPmCJRTKjCilO6x79IOr8HdfHdbdPy
ai9D1ulVRJw4ZQF6Xpnm53Ra3zLsuJTr/2VKXkvvrI0UDesuTrOGJ8h5WYN0Xe2hrugcQm56hmOp
ZDdVM+BV/fsgJTN8QPOtEKdIR+SQCyePQUv66aZxuhbjMd9bZIuZOG1TzrqoD1/MkL41Tn+appfx
+6+9IYkpt2Kx4kSk5R+h3s5fKkb3v/Yhid6oJP3pU1xtP5AnULsRSQ+UGyGOttgTqMMieeAqVGkL
RfdtdR+wkn//MZShutEvEj9mTCMI3cgXbEQ3HmDV1UKLYDiCVH0UpwQXZiZzR5Mlb2zQf/oIV4us
zKDlDOjB7QSdS3Ou5Vocp6rGzTyhm4zfkOr9YaeortYbQCYl4byMYNMBI0H0utOv9Qxc5k2z9FpI
t/p65twvA6yMC3OE5rpqepbclqzE10K6jaNYmFkw+XheATW/edVVNb+pcgEb/d+nTUx0ImUp+y7Z
+H3cZ00+kdvGvLxaXuBGSdCn8OgQ8kNfz0fF09NtA351wHgYoXEA8/pO8PShLKKHmdxWZwOH6vcB
gawQg0R43+nBzffDuppTVGQfb3vvq0UKAjfbfBZhsid0PWi95I2vZX687elXqzSuxdIXccRPJV/1
A1SvX2bqbzOHBTji93GhpKTRllp+kj6VR1ub8S6e5W1S1PjaTCzyOy721MJPfBjmTrPqMSqX9XDT
uFzL6PYhnu2aTXVnFBCaxzR1n/QixG3VM7Bkfx8ZNtVmlvlYd+M2Pws5nYZluu1wvZbSebbvVFEE
ONJY3ox2jNsgizd23j/side+XhvU+QEdflhE6zY1UI21msBR+LYxv1qhASY962Y0R9eS8u1I9TQ3
/QLy0o3Pv1qmtfLouRBFjUarKaRNBcT8w7QLgLdue/+rlWrJ2I/lnNUAggbcXb2HCuCNN//Pdea/
hGfXWrqcBLRijJSdEh9l20PMVYEGIwovz1c4JU0nXtQhA/9qU8WBoJ7s2tkAbg2HTE38cbZ1PB+C
Tmj6F5iRIIf2VcbLm2rkwGP9PpdDwdxs7LYexpHIFl648JjI+9t8FAAA+P3psjZZyKpiPfByX45F
b+BYHInbro/jawVh5tIsSGHWQ+YUg4YDyKvNvkWA+cNiuVb1WDfDhAcszYMvk9CIWCxtKW7c/a5F
PYWwJMpmjHpQMIBwxv8TL+y27qT42jsIEBk19zKzBwo9flc7xto4RXPYTevk+lY9QFjdc+D1INtJ
f6wq+6hYelvD5v+g7ezRnMAExlxyd1CBzxycLntgq1jfAnH94aNeqzZHDm58lbCy2xdGcFr6wY6g
3pMk+3nT6FzLNhcjbNh6bQ92Yvqgqtx1us5vqu+DR/T7akL+UGQ6U/aQXEzoXAGUJ0BvN4n9YUT6
+8N1ueVrb/DwzcJIXK753Ezg176xB/5h4K8lmzmzsGawoz2kQ6LbDOTIBuWxH7cN+tXRM4kKOPes
NyDVgHdeRRG6Cfc8vi3IutZsUgifY2DOzWGCzKuZxEKfwZAxn29796tjJ3daZwmZzSGqcdeUi0AP
3Bc3Dkz6+zflC0CZuLc3Bximpu9GtYsfJA7lbTH5tQSGKZSUJ53bA4+XuNl12h/6HjK6/31gLh/v
Xw7NaxWMTMSciimrjqSXxfaOWcXV0ZNULsd80TgF//c/84eJea2I6besz5MBPwKw+6jb0oK2425v
U8SABvv7B9CsL40heDqlI+8qyGHaevJ/3/bqV4erGHB4Q8+4HPSufcvVPHSr6m/ba64VMbXOYzAd
i+WwCbsdFavSBgbG4bbN5lqS6BUQcmFxywGISnlMVvEpJENx2ye9FiQGpvIwoRp50BUrWyX3oYUk
9TZhPrhJv3/SsfSlKateHyIVLe0Q9Nhk2t/m3BRf6xH7PJdLMhB94GZmbShAHqzgXN/dNGOuxYg2
8Sg5L7Q6DsMYXkOs988D4KhvrNg/LKVrOWKfOZdYiJUPxZKgH+Wyx2swUW87QbKrvQyEG5SrfV0f
8wil8y36Ocnx9bZhuVqlAuDMHvyM8gifr142W4BM1rB9/Xrb46/WaSKnbArxUh8LrUYIEYedsEeS
yLG6ba1ea7T0WlkETro+1mvSDHV6L+MbD79reRaMuGbjUzxa5QhWLxf/423K2PhamwU+A+9ZOdfH
cLE+Ei65YLErd9t0udZmDbFkJvgp7+DCdTcu+h34gLfN82thFrIcJDVK5R2B4GcYo8d85O9vmirp
ZWn9V4G6gI0QW7Ix71JiVXLKtUTfNXPKfrrt+VfRxqiTeZB2Ko/5lOywUM/X/P7SqveWn+AlWPyX
Qzu9WqQ8AmCtcj05Kh2td6bfNvW8ljGlB/Splv2ZquDYkwn9m8n1Hzad9GpxEQ8Y5zSu8hDXX4f8
lWy3RX3X+qJCZtu+rnhuxj9UEP/w4sZCw7W6aIK2t+55WR7JuMfbUddb/AR0qnjLQPwPwrv42p0L
gvzUYN2WRzSm0GZmEzcPykUTFLProueTS7cBzdOgM6Xv9jU1YwvT0yhup2if3jILTf4Qvl2rPcrB
Z2QDFeUIHiwr4UM6ete4BP/88okhn/NprPFvxjwZyYnr4XUI/DWxMivu+pVb9qNeKDvA5urvfcvg
gdmYMpi3spHk/2LG/m2mXu35pU/7cRtmifRyd+PeJpLLVB+EwFYtj6zfhWzmSYFx1IzZjIBwH/wy
ludJasLUEdWYQahGBrH5M+t91P+VZQ5qShAey0mAfOeDcw0iYz0/CpJU+mlbe5eQ8w6y8CyaJUga
8QYMYp7RZjGlRvQ8Eaz3pqjnif6lF6Zs0uSi5OqcBQGP8M6jClTSzs+bW1rhgdf7WHOgTXlTCHCh
4A3v+Q4QX1LbiOQNMLnpLO4SLQh4CQqFbqMaNKNIixdcy2n8pFOFhGMoh+ofpRX+9WLnfOvAKYbv
rcUIiXbbXMpPwdsdqC4RZ+v414RKf2mbfUnixDVA9FL2beS5qH8qakGHQvdvmBbVwCJu8F8vEsY7
HZTfmxFOY2vrHF8T0ZXotu0PAfdv6SFK+31t+wrbU91uoIwWqku3UMQPSbWR+sgLGxTa/ebJ3wEt
MbYl0Rt5GmLLqy7mmctaVpIZoXulqq5ScE1u9pmSeYQsdwCYvDM18vKyRVltpxPebB6XsqlSUqLZ
aOOnPi+Ra+AAIsre42tNjDdLhXSgqZNIqs6qMf0OyjnpnA97+dPy4LOjXqZCPIcFGOnPbAbe9Dkz
fZY9hp5VlnYSyE+bH2tnE9hoBFJa+YS2ngrfS3Ou8XI0DjW1xxhW2AjhVTwFcedJtrsfc6X4RNsJ
8ER2LtEhW78me7mv4EeOOfBztIou3qHSAtcaofUpQNsK26XSbvbg8S2n6ZwWqL6mZyLGijWCiPpI
BBvbCSBZtaDq4aN1u6Qj2/oQ21Uc3IKD7ZlM1A6v+57SscJ0mFJ7HLJi3duJsjyFtTDzEkTJlVXf
KpON00O9B9T2WBHbfWmcNrgBauoK0EiE3cZkWdbWYIIOQEJWCznClUfsD2PqElyFxAaGfAHaBLNR
tOTFfgWgXDECZ75Y2h+pjNBotWxlrj+WhUqqjvVrMfxAeauSWDQqn7ZuHYppfRY2puQVmr5ZHQdf
oresnuKpuA9FlIrHhDkR/uajnCzarJZoyp9nLFp2GDXz6VmrZJi/sEhVcYozUVBSNKXKa/0cGyOS
H/nQ95VvelorenJu24r7GDD66evgiC9agBJiWBhQlyU1/MALIn/2xlFBGzGL6keRkVl/gSVBYC2u
JBHwoEli8k/oflkr/M9TlP+chmULZ5Vq719FiJOk1Qwr6eeQY5rfUZGGZ1PH9BinczW8VIstySGu
uGYfZsH28M6hOyKNICuA2UTVXeyryXl1Zhz/EbjuYw8DmTN/mqZB9qcZ6NLlwc7AnrdDDnzqt4oA
B/x34kT/DN+B6B53j+En+kJUM7iCdhSuUlG381C5e4BHtnAHx6nsq6x5XndaooH1fQlm7vic0J4n
Zzdx6w/RDDToXe2XmJxKsov4S0x60X9gc011q72JYKQ5xDUQ17UioD9uYS2WpzUOJj5nmmj5CbSX
fnoBG71kx5iJqezMPmzYO11RLewIWXyyPM31Rn5KGEmMbY/Snnthe7xgK2HT7g6kmMxCuxhXnNuD
GOCKfeyp1ehNicqNvrJqrfOz0lqTxvTRQn4wVg+6peMqzNBUY9LHAFbl2X5epVpNZ1waR51ZxxRw
Xhmc/paZGm/QFTFN4IG54y14RNelGfZoHQ/jxcepgQtiEM+zQzfjodCL+57G3hEw+SjAoC34IeQJ
MTb91WMJl+0gWapaolwxffEzoJ5wxVIKPnlNJkLgZ2fQ/PzqATVc+obNptyx3wftpqkZDGI71+Ca
ZFt/OrtlxWdwWxYcCAIWR/UHiadcPqQ2djkUNcH1+GF0qSoatPSOxUmCaSsO20Yz6QFENlV4cPtK
UZjegSOr7+LeI7FA+yNj5xVovqgJC+fRR1KIJe1YTmzUrfGW1F3pQxg+L3HIhrvNBFefrJqivptd
2vvHDMS3d3GyDvwjLgdSLxoupamPQA1Qc18LpL3PHqWr6pgLjvPO9H0xQwV/AQgrGg+incKSmDbX
C8jhwHysPXdouQxr8sHEQqHHZsyNecf3uEzvJugMhucJ9oh8bjafg7oEM/pmdkudnJOsXs1Lsc7R
+FfK90o+EpmtmGMjU5L9nckqYCYo+Pyth4lWfDvil+3DoVAiXz8RsbH+fqV8yM7ojSbyyS4pQG0H
bEeSdOBrZf2vAH9tGOGvbCju1olTCuU32pcwR8DxHe7ZYLy+0+ABQ1GdQmEdH1YQttFxavyYfsTf
rD5vCTP7dwnSAKwG6pRNeTvDs5O2Efanvt17vX8cUmKyu6rW6NQrxhEKZ7UtVdR6bQ04hMvkdvQF
bWXS4haqYu/wukXxsjtP+V00pjmuG3kvIvuqVLjgkveYBURFY9h/4tRYRwFj3ThO3l+u97K4zdhc
hqcArLdasRMH35+rAZ8e7sQElLpHhw15fgEyZV3OsWG1udsNqYvLyb0zGElQDOO6NqbGKo9hckiD
pe3Mnffvs3qXdQP6XUWOZa6wvzUic8PyEpukmv8Ky6rz4cKP3ouzz7N4f84x+9nXYd3BLcKPzKb+
ReDGw32oBAbxPqTDsndjZgtzh/M/0hSDm6rt4EJZOqDuhZkCPuZCt+PmRKQ+lYk36t2GMdvu5wFa
4pdh44y3+cCm9euuy7T4ptLSV6rZATMeNUYqk/TvEUa7MQjiY17/NeWkFt9nOYsUSTlcNLNWDelQ
3qnSrB7xGwOIfWrmyHochXLH8YFoDz7DJCq2slvh7DF5CDvL6AdQBD5vYxzqwznYWbyWFvP7IGIn
Scv3gGs1VY75lyKFmKbNfNUPLQoYeQmM5lTaUyrLgmxNtsdqftZsZuhTB2XdIvkY5PSUKe0i2RD0
j/41TLPZj0XC8+0lGeMFps24nK9f82p07LhJ4JXezSnLvlYr0EDdmveoH1U8MuTZj7pH0rEMLn3B
pWU2fpCiXMNDMozzhA0zx9pA0wDUjdVJwHl3eeqVrPXeVnlO33nIpaJ2J1xtH9bgZnTRo1k6dS28
L3vRAqvO9YtYUZhsmKJyPmQezdjyiAbb5FD12Th2S9yn+BKcyeQpt/qC/yXrJfipoMdltK2rrUg7
Zec4sY0Iu/8yVBJWW01QaPl71WjNzT7TlUyPy2gRcbWMDlGbDLAS9C12960pHcnMl9TCzeKOEqdx
3pd7jDA9Q9e3No3P8sicOV4hfm+n0ZRtWpC5E57Z8SR2LPVvRby47ZiWQibA2SzwyUtynlVdJqEp
b9YsCccah5EzzVL0w/psoYOrx1YRVcpHsfb+pfIXam5YQvawVpWIDxWwRzuOUYQc3RJybPtObhE9
CzIW5tXKPtk+jItNWtxlzOl3L3u3tb1j+R3CNaBWBXqMJlymNss+sDtmNPxScjTj47DN2hBMrZsJ
BC3SmSVO7yjigS9OldkDhf+Wakg9zGvLkpRQGP0iU5umfCD3laP+7xxNXcNTiqWjTmFYQ/00R+ny
LnbwBUYKlJlHSqo0IHZK8uXdFmlovc1etgTeA0+4d0GHP4i3GSzs0cP75Jcq/TS5iB5EOhDRKLWb
h03I+oU6YBc6gWncFiDatynr+V2e5/WjJdTf02SX3z3dho91JpeWx+S9LBb1qRjqsW5orFdolawU
Ym72mNdubSiiXX/0QA76O7Kl9DNJdn1vBl/VHaYzaVWwYT+Oy1Dce2hR808uqsqPVLoMXv7Iqcvo
rlfl5mTTY+ZW8FbwLP6bm96bT0VBgIDfuNor6H+TzfmOX0wkztLvAV471ZJ4DRzzPK8p8hieTUNH
yZZE91uSo5UZTfEuvl9Y0tfPa7Sv5rjBHCL+HIhMSVv7fDMPNtcF/Y7IVc2HwqRReqe55vnjsG8S
hGA6bhLpuF6qz5mVOn6ZM5vpA9w3/Agfi5Ww8xRttfwWMQCoh7bwvOBdvA7MNLbgCEVrY0veLhIx
imv6LMoy2fjCW/5zByt+ftz2aQs/QDJzCIeYqQrMbom1VehmQDvVcID1Up+elkry4f2eoGB0mMY8
U0dTYt/pkNHQ8jxfVMWHuVRp9oKWo6F4gOg6S7qk3ov6nKCpbP+HQ8GvXuxqKh23vqYbu1/nNYtJ
A5+YCteYYUilf4/UuEyRBUN/Gx5Q2FmxL7CxdMmTVliSHwWSVfdNFKI+54C0I0FWrvyWrJmIvitc
hCJN3qcC5EzcXLAWswPBUtPbDbv7uti92xRdqi8ERhDmc+Wwt39d17lOh64o5wjnVT8W0faRuDCg
KBOlaZk1xvSLaus+k+nzGqrd/5PDI0L+vXD0+h2qAfjJD16yvYZLRTEt7wAGL8R+GDdYAp9qHqXT
O4JVhh0xzpa5wvbE9hIVZjaiBnQ3ZDFzd5lgIlZdHhaEAI0khFCwAybkH4j4hrn1m77EImD/GPd+
MMtC3akWVCyf5RpN23EaIlOf17W2Bb5YqN3Szanct++iLtCzT5io1+/GiRmVLBqrqK2FTR74THvS
zriwNo9+GHKKT1Jy9HiuuJppF73NCEpnApegzzbkdQV7h7l/nGiK6lS/Vx/mLPWo9pgiBP3ipZTN
AsZrg5Y5ajNA6aphOnpXFb6lwOLac8hWJGistqg0GTdFujHWuPV9mbiS/bOBh1Mdgohj1hF3OVcb
ugJMcheIKn540BX50GRTVPf3YHjnJG9XGYYI8aiPo9MeMINPOPGT8t5gsx/+qgNnHc74vH+Z0nU5
8GgOFrKZqI/OiG8z08YoPq9NVJm5b+HJlX3KNgPR4uYY1eeaXU4MjJZJYAk8TbzFiaTV5wL3PvFx
YGw0nY4K7g7bju4XJH0RCpChZAl/rgYXI2HmXjyjecCeZc/JiBXZ2/spRqHjqU6pSc+2N/J7hWDF
PY/CrfdmLkfJusr7vS0KbBwoxdD+O7xSBt5Rhb2TD4t4MiZGABdgXuPOsqxYq4MHzAYtQ/EdL5dM
Ps0mW+XT0tv1wWo9DX+ly16Jw1SJ5RVJZ3ZQUYZGI7wPqc4+lKDYyT13nws42PxaUhIDZg/PFo5J
jDijka5UxwyoctvOCO+ntoJ2ZQNPsdpxJYB9c23nedlbaZExIrDR9d6iTcrTJmGYvLMXqWw11FXo
PIApTfo01aNBecVEoVb3pdsK9nV32xweQ7774RO8Yab0URFu+dqabNP8YaqgvYLv3r53MRlQAO23
/CUF97LbpnIf4HrRA7k84pwv3ycsQ/Lar0iNGgJe4n0Y+miHJnWWoRO4py5o0xt0nv3sR/BczqlA
6Nz0cBapfk0GRQicWYj5wXPcY4iKgsH29hRV9WQ+4kYrXR4duvnly+LAGX3OLUyW2qpatHtRuHD8
kYcxgnsRLQz7wiaKhjRhtJbQ2qn8VaW14Q2ou6xxAhwSZMzgLWLv2/QXxpEjoiK3HsVqfdJgj9h7
3gRU7opOlIQx+eBdiTSzQQ9X8h0B9pi1ExLR7cVrGtz7WM9R+dX182hf7MZrfl+xmip+ULYX/LxR
ticM+21a/CMcosnvwlOHADvUGk7UYprDJ9RZFTQ9GxJytTc7zvLlbh9Wh5Wdzp/TjGVH3KMkD7AY
wEFSFbARb0ZHbPkJ68HJQ80Mg7tOlYz7o6vsKL45hQS2WRbU2J6SKCXjLz3UtejE1C/pa5QGtT37
GFnJcz+Bova+QgEq/U/abZ/1mmXjP8W41uXdnlAZt3kOM+pHHGQUhzXdi9R1PSn3SrfgUEFa24YE
crCPG5yD4nsCF6T4AROrFPeWZLkGFi/ex6daoxzVEJ05eIlrtvyKi4yz5zT0IxR2fSzGO5i6R+k7
9BSWZGpBSAoOdyOj10eXwT3uCOGNVi2Kx4X9MTq1RoAHBlOdI4ms8Wss1YzQnSC+65Kl1gMaNRFn
qmeLMolo0XtgVtvAMCdJH2KSFoihCxONdxwahO2HS3294leR3pwc5ZXrlkJrcZBZVs1dClqLEc28
KM+OCHpl/dDnMA+DMFFe0FkgiU3dwHi93/cGovUWXT60Ljr4CMQrPMd7hbteXBNO9J5sexawNRud
32GfnHCTPeMIa1BuSkSDZsowdLMarTzmu03mXyUvhIwQIiW5ycCChdPMP1ooiV4ngdsjs7abwnGY
t5Fc6hNJder3s4CvcPUZfsrKPF7m3K7xw3k+5O2Q7Nn0UpRc7l8i/Jo6alhisskeL07PiLu3Kmz5
s70kCg99NIkdZwy0pDBf8j2lL14lK2KyxWYk3pCTITUvW5SUCwTl8arq8Sf32LIhNfKlin8tZovm
o03KAnEhljnK5iC5TMv9Wk+2einYsFGciNUQ/hYMRdfvw+AmccxpPkYOo6uzEZxisvD3OaIaHA1p
XebFUWNrn38xnReuakxSw8nYlbmtXhOUITjQKChzGlyT5FZ81pGdoncTRV37/XaJx9G27iuZtuU2
w/MXLWV6kWemUN7HJMl1dlxKxHfkAMagnR/QHUcL1waUyicE9HwpednFBTHVg9MomD8iiKjIo7B5
vn4c5SCW+5JmbjpHFhzx77h16eMW11kEDS+Timwjy9RFj1MMB5v3kV0t/xoFMPvaGgHAePBWVcsz
Xw2aQFQRl9trkFBYtVW8opbNMznCIGWhkflZkVX3r5lbWZuO8P4ftnAfBaCtF+RLE5Nnp2nmG4QZ
A4oV5W7sncfFUna3oJjoTlKQEH9G8aQo7rnAhUerY4XL8QN6beOlupzhASn8pXAQHeclTW2bETVE
DdbcE9Grz3GlUsAj4RgnkB3PRx4lKGuTEZVs30jgx6rGz7suuoWVRX5ndluHO53vUTzC7ix1tkbp
goIjNtk6GR6LZFnXz8UKx/FfJc2teoxRAiyPsmC2/ugcKtCdpNVA0bkHaeU7Po6SPPRUjuKjqzAw
Dz6txHofW+Bmnja8awratw/Fu8GWit7vA+4R/w9z57EkOXpm2Vdpqz2qocVYFxdQrj0iPFRmbGCR
IaCBH1o8/RxPFpuV2V3kkKsxI82YDO0O/PjEufc+Us+m0ejJg7mkjZ/Vdsl0Tse/LJW9gZtZSB4G
EOYifNYdlu2EOWDr1d7X+or/ntwpnuNg31gGJRPvbthZ5dTywvZWJtrbueVFYzXElUDgt2o5y73G
y47wyDGSfH1kSBzN4cidHDrrah3pFUzpoEqRw2bLlHF2U6/bClvdyJlpik2eWY1xXIsaVbKiLnX/
dUoHB+eCfMA/IuwJcV4SV5lMw2KVowIkyU1nj55J/9a9lKNuq7c1JhydGl5tUBVat9kg+NxuV2fM
PKecptxfyvaattZ35tloI73a6ahcp21TiUHz43ER1VHtcFlhEiSzVqqX1hrClFml4kqdokghq5g+
9Qs7dqiuRdMJyzW1MtVeZ4uE9UO0xtl8wa5A7xkxJlG7vmuVocXfRF7LxU7WkOftZIZbzQlFfds/
FNg1J491ZejzUdGlbvlcGiMTx2WJpY45xqzaHhUMw3HGaAMj5LTrAOGaXj8NctlNXr8Qqrlr+RUy
f1hVNffgxk1Wg7p+pf1GO3QALc/FSGruozzlcXdq+1Wp9haRcNQF/IUROgCnX0hN7yw9+8Y0Q9L8
zLAl0WE1SiHmdRVXexkwe88ZDnCQXruZ6VqPOFI7at4iSUrLzWI3LVICYVxfQUfQlceu3BrOTWeN
hYQUP7XS9+H6fHy3BqwF0Fkb8a6pHUoRmfOuuNfaVu2592KjbHpX2B2KYzppQpSsRE5lX1MNCfRE
i5vorCZWP4Uco/gEjkWVjh99Nov5WK9WaTxTDJj67GZNNuyXxVrnZ9sqxXjDUzvWth3lilvieNK4
BOXE15mgmEeeuexpbimOHWvfJVD4Z+bBJWJwogFWOvgmpzk3CHXUjf4VsWVju4hu1CmYTZEznGib
5MI2WIn9cSSw+JJB/fFcJH8CX0NntCPnyRKoTYVXyYztx00VtU3duylaON2tbdalmseKrx0+6Jdj
ZlT0pXL/SlO2ppJr9iyMM9fglO0ZlRQ1SggXA3cxxeGMpJHgnGrWzeQr6uNlaN1hIuCl2ZS0HGnm
TQ3e2tOefng2FL/VEjbW/j+mSa7I2/+yQ//ZbyRm8DinUmuFNcGOhZ+CVJ/gqBqPxzNDdSbM9j8R
Xf8JV/KdMvgDF9M23dLpmmaGaKMb675f6mjwRUxZg8CVyt+TUcIXFCHzUv0TIeefgCXfxRx/+JEZ
qAyHh2qEpk08QY8DR9AwQfknf9CfffefQBxBuFlnJY7BPrT8lrfK02SL6N/jk372JqIqa0oRR0a4
kIDgJu2yS+Eq/s1v/hM30StKX9WDaYRMVgLWA6kbKfTT//iC+rNX5SeYJ5rHtDec1AxjWeo4wseI
Po/D/t/67j/btKi50Nh587rQGWBT2jsE7q31/T/+5n9yhf7s0mK2SjmJOeNySSxHfe+qtJw82VxU
IlZstRSuGABTtyD2hvi3kspQKf4IiyV2PFnYVxghyZDGs9603TlTmAZ8/4P+823+P/FHffvX+7j7
y3/x77daLG0aJ/1P//zLQ13yn/+6fs1/f86PX/GXzUd9fi0/up8/6Yev4fv+/nP91/71h38EFDr9
cjd8tMvloxuK/vv35ze8fub/6wf/4+P7d3lYxMdvv7wxpeuv3w3jreqX3z+0e//tF/WqyvjPP37/
3z94/QN+++X+taxf/8fnf7x2/W+/SIql/KorFs0OaIhh2deba/r4/UPqr7asIxZVkOVq15iHinTF
5PpV2q+6LsusVCF9TKzVuOC7evjrx/RfURBaJgFWGOaaMo7Tf/vVfnhz/v5m/Uc1lLd1WvXdb798
x+L/fhbzGxmapSnINxx+CdX5mazWTHvFTXbWHkTaNBLjW57D6UxjwHMvGnd5MRIOTzv6Ctsj2D6V
jRG2jLELz4pW8S5gMoNrvezWarLIlORNC4Ks8BXekqq5tcOqtpkoiNhJsXSiJo+nqVxdgkXMW51I
enYHQEL4B+eEq/oZJd19tkov7djJGVOnqf4GZZIvLqHGHa3vqkkXx7LXxI10Hr0uASuLwIPfSN5L
U9iGO1WVUbhZ0q52WPaFuE01vQybnubbg2Sb/zVTlesLqKuI6RWdt1Ez7J+dolre2HRtCuWhoIr2
OnVoPVjP0f/DJfX7+/bH9+nHR+Zffwp+p+heHZmL6GeauWjRdzYiVR7KCrC2Suo2nEkyDyU1SQJt
LKV/hjFqPzyjrz+QP8XkD4PosFXN+onMHNSyWrXWWB5MWSyHuKrHr7NmS1rIkbF85opm5J6qZCy0
YjnhXVasqWQbJbC2n2s90ESPTQ6GevpbWcn9RwQFQEniQGV4vTXBlcXAtvd6anMlqUJfHgdcZFhN
a9pSB6moSti0CdXYUDrm4OmGkdfIxJXFpNCf1p6q2qpMV2cRd9MpndP4OlQ9rUIUnSVSuxXf1IU4
qJHVXPJ1ml8lZnWZJ3WD9mqkZvtJBAUDQXgZq3T1MRr+mTr8f7xhpmFSZtq6Au9xfRF/PGzhIJQe
BG5+6OPqM1rrQyzx2uAmvUXP+HvY2r905p7SNwCu+rP/+UT94RC+ER/Vfd9+fPSnV/HzZ/5/ePZC
YP7hRrme7T+cvQfaevr+1x/O6+9f89fz15Z/VVXHsExF4VJ2WAz/7fg1nV9VU+cQdZj62KZ1BXZ/
P351jQ+ZtuPwNX/70O+nr+b8qlisWiwQf8NWZaxZ/4XDV1O+11Z/P35Nx7Y025KpRE2b2xpe7MfL
ZJGqHJpIT7Zd21aza6XrGqRRIeGap6pbTXRswUyGHee5X4ctzcO0s5h+BazdpS11uzjg6Vy8F0KV
boq4S29RJtybibLSYOlSE/RZo+z6Qp00dzSH/pQxi/lk/asULlVk5BtVoX+MY9GVrnE9RYaB2XBe
LZbwIFDG2Cvnpt2Us/bU2AvQGq7a6S0IUUU0Gd1C7zpRpX+JdSd6o/6V9tnI/NlNO53VqDFK0U1V
KooLOsKBPco8VOp4K2NvFQ5FcbbqBKS37g31WaSZ/qGkabzppqRihVHCI87OvGtmiweKiR1RsHaW
eVcmLMKcVL16klsdo+qx2zEzsL/Y5sTiRrSDm46F2MqGqvc+wxSi5IdBTh4MNhp7udZkaM6peetK
9tMtvhZQDsnNcn0OMTFT2W6s1RZY4hvD6YzmSaz+2vUJjVCWhjCfrt6ZWThY2VHWFnCLYgxYVo9u
FpvPvfTWNeWNbc80uUYxvEiFI/n4KJku7XHvDVP80uEZdE7Xk6Jv49b8mFiheE2mXJZIvGD79IVz
0/IktQRFAJQxk+uye0iZ8VVW5s22GawVtrG4P81seNpvkyM8tJIudF7jiqwuvqa05yz7bWljJ+nJ
EBroFju0vCoPrcniwMqb5UnvBxxcjaBSr5jiujVLjVdxCnR52Rbghh6w4J75gL6vqvh9mnp/zNj0
5ENkYDpFynoWJEu+6QpbOjZ4pXjSMtE61Ct9OKuLpWQq194Naldv2eS+DsIBy9BZgnSOgb8Uhoea
FjnuUC7bfEq+OJb8hKo2pXWGZSkBNuxtJGuBmUSKl2XltMMhi7hH7q9hS6qXFABSWu7cEqfk5exr
34Qts59larS4pSlzCdxBmOByM2mbTGUm5Thso3XkqfrAYKYu2sEvF6UNWPVyQejMKjaRUdoPnVyk
wTqqzGv0/LKiD0VtNvKCNVP2ViQsiQ0YCHz+M4kcJ1hXyYgsljhtqh0YwV9SLBFdedHsgHyUMWQZ
CuCQl8kYVJpxmlqdja66fAHTmzfzNO9Sp3KNpe7CyDCbnRGl/dlWucWYWUZPQ6yVz71xMdh8b6y2
zzZxYTr3I5ywa0LMLn5pp+2t4COByKdmp+k5AR5MBa+o19g+rsTYZuPAOleuKk8plSLsTTHs20xR
Pq1ojHeZHHmDbA3bmszvGzmRZ5+JNFBMzwSJ7U52J+RG7FU8FDx7crRXycoqXxLzYVaVozoY1Tbv
yssUK4XXMNzbRV1jnhw5ilHvi21RcYQg5T8ZdeFg09nLj4AlkpuVTfdqxFQIheEhyW9A0C1f1QZv
HZxzKy9X8MraSsyc4D/P+SIBe2VVHdi5cNy5uCmq8rOTktplxrNy9RucNiQUxPL0mC2z7InG58hZ
dvym82ly6ue0LyAZgWGLrPkaI7Dyynbcd1N6r1B5MNRT/UyMwNLzPlnsHU4aQVEcVyu6m6fsDGix
7wYr0OLkidG/QR08RedFmb00S16olx1vSuzaLQvxlGajr5nFvmfBJLH3yVzihPMT2PO6hX7YpAWH
M7FI/NbyV9Ns4kM2pNlFgxbDt5Pb3eqBiNrMJygE4ilTjqNTqYcrvu33uh1AIG2ilUFkKa8d9Bw7
Qrxt5jEuEcqIoJZSf1ElATiXlBtJV/wJJsyXsfhyVbvalgVQXS8LV17nZCvLD1LfpVs8JVdOg3Sv
tesXIUuNXyFN3zSY5rrdYnyR0+HZxN5psQpBacUQXHEKTj825BLQ5UGqzNUth+5r3nRfFwnADOh1
8QsDDzlbnVxtGWdPS/VuO03xRSsXuHy9bW5WKz7UeR4kSQvd7tg2fUj3XOIzfbSM9m6Wv0j19UDE
iLvrxejK9rKH0tyg7QsU2z5JWelprcRjxjFh7oThMXvExhYMeeGHhIKIsbM+Dv2+JMyFafeLWkwp
91wTQBUsLGFF/7KoJG3qtvIJx6q9zJJiurDgO7OhxpW78Yuj0M1kufFiE3VuS5EMLVDJX4R5wLRY
upnNcuECTsTFUDaTU+3N/rNz5u6Ju4ODMDWX8wxC4QO6AXVl3c7qjHhjdNMmlp2IZ1tzpn68XZfM
r0oRPdaO9mg5ebbrhDH7qpF3fjZq1nMkT4e1oxVS0vg5maSDOVdBpIPTjCg8/KgZxn0+iCnsRKN6
oKPGY9nO+q3W6+UtACyREiwbI4m8Zb0nkGRhCtzm/ZdGjoBSeObp2Dtbu9E0g0Qv+uubd4ojC3rW
IVGFkOCJfSoEL5r2bps2loKLYdJvIGO8PMXdJoEHZeqYDZ4Sl+CftbWxhXguHHU6Vllx0SawiXbR
DqaKZ1K31N9y0bwMzuQTSQhimZBrNLMTCJO4PVdW4WpQPDigADPlxRL2UbLJrE73akP57HN7p9VM
+hMBlm+Zo87Psv0Mn0XQ7FLxo1y5axDkeJUiITDJmkehZFsl7ge3gi051TCZ9yYrnLCe49RL2mLw
63aUjwqnrWdmiifNlXqJ5aY6RuC3btz36KUjs9qusyyeGq1ZN0kyBKZY3D5m04c4cauWrYvbzBIA
mTgey91Qm/Qgru0U791U94W5Ojfko/oohfBqdMa9qZeBI3e160j5uq0xH1clbPKKyQjXBOgbRQXU
Q0I50MD45qO+bLo42sxtFeYx8DZbyM7Xe/mZnVzmKwAxKuZiaH2UcMaRiVtenHU9fYjgZtg/gg+Q
XYs2g8WeppNkIwP++XKNChfdDEf43HrdGvXbapW83jZtVj/93XXx6fYCVEhpCh/olH1JhepJj4qg
Vm4iO86DIaN+sJxoV+T0wfA1vUsMiLtEa+7pnXzfSvMR8NtyJUU5q/ByrlI1zpHBI2UWuD8Cw4K5
tDW7yISK7aQtVRBTj5xik6ppsM4pxpV26mztaI531kSxMA2L7QprfIgqHlnlVL6MVPu7ThpZLI/J
BSAhsFb2LRibJIQsWbSdahLLO3T2rafLsHlV0SnPcdy03ly3T9wzW0WB5ADgYl8+ZR9sofsQHNHa
GrBxvrkMXHKp+m2w6vqyJs1dR/gyNgyTFXRUWIpjZzx/OXwt1ELSPQXp5F3pF3fVUjbD5gZbn89a
GpQ7CQKDU7s69UWzW6vvNjoMR0X3vewpPLmXlpDtYxsqsz2yiZ53sHUf5jr0uGk7W7KLXspetQ+R
EbXBTL8QAkInr5Nl4ho6mkqIfAXkXxXmuDXVWo5dIa8vEIJEfCVztEljrT+kvbwcWepCckxcVisa
hkenMd+0SO02jdHLLtHgFhVklZIrLc9cIlLc38ttpCWuhkjvphnbr0ZTzpMvQFRfdKO2XCONYtfW
c4Yv15i+zFw3FGC7XmnuLWs5YoUnBTpqunucRceAKD/jfQA+8traqI5S7qwe+p7Mz5FeBZ2IG7cp
unVrLAqri75R2eCQpIcxWtvtDbPeL6PyCf78pqz14DciPnRF7kdR82KkdXRbI4oN0PxYm9LR6m1h
fAKHl16ia7e2vTz3sczuDJpoC1r1xCYfB4nKRADVVbDMQ8+6R1e/JV25JR9wPVEkbixqaitjixBj
uepGuXmoJFkJOsMpA/jtzFUtefTG9Azzw3FTksbQmhTtfbed9RS+3Zb0W2kw3KS4HR0tOUnAwEFv
Fdldlvc6NCrXv7Fc2OA+DLzcJ8OR+a94seVXJ+0RbAzvSiSU22IwGMnlyxOs7LfWzi5drJ2VhpxR
yVLmW4YfleuYKg8v0aa+aQHlN/qE8mWJCdebcnU+LIrBsocq5na1h/UGznMNlD5ODkbMWjyzqO0F
eIXf2qV8HiYlbKbmM3Jir1CqU7mmWAljXAP/R6XG8zwe1snX22S4/gwtiIukPk1DNH3RIrQFRSKN
D/SNAIg1dB+N7PCZWkP0gL5XuRhjNb1rKYSS49jTWRWySmayYhbf4jZSj0mkDSKozCEKliYdqLxG
8SUBRyAcT9XeUsJqDoU2W26SUb6MQroTBWjbmuZh3RZOiEzNhVn9NIXkdqyj3dzgLQAIe0qulng5
XuOcGuKrrqzegJGobwByuXULC0UCTuSPII1IprJ1p8UAiIm2ugqtiU/kWepVIgvZsRZbe1DHY56J
3TBmmcddN5xHORahPpnCj5sZsRWnZ4Vr6RY911uvr0w5lcFnNLu6gzm4UpM9rqnCylZjmuYO3SSf
1lE5F3W6W2DzNgKyem/EsXDVKPZUp6M0ccYgtpreN9qkOwlnOKnFGtqT6jnatARNvH6t1q5jACeZ
zY0T5c5eN6dATJr+bE/ZPZPmcgcXotH3TSiyyuVbmXAfgj1W73nU3hvNHGJ2xsM6s1xA9sCJIY0l
KdfP0Lg0Brts2Erq4tX5zpSKU1qJ3WKY6uvkqEYAQPictPZWS8YzLeqKRV370ZYO/gmclL16bSyv
2t5VcefZ8mNHWYIJ4eoxtyLzUIN5+rSgjT9UreZVeRck9ZB4SbMah6vcw+vkCjycKW1oDKVXLOKm
7quw4NW8FyYDlFI1wah0pIxruavM8iAbVDHTakAmkR/itZIcPRtItdxxmhGcWk2pBDUTTmQfvXYL
GaN5yhjbe613aC5lsPRsoNPMa8JUIbTvOkubWOFkpt9YRu3PwlHunQrko8ezbfbMGNfzcFLrNoiF
MrvKVEb3jiMw64uw1gyYXo3HuVHFQwmGepSXNiFfM54g4XAwv6hRYwY5sqCQbpKMDyevdnahT1u0
x5E/jAoAGpzn8NYlK6SKDioh8tdCwpDM72Kde5fh7AhoON4LpuKHWCGazpB7ihStCBkg10E8GLAi
S/6sGeNtLzCKKgD/ToCe7X1jiSOSaope7mHXaSGyylnO7QDq0zkYY7MfB9LphGysu3yuBfkz9eix
zchCebabK6ufPkULHTcYsbQZYKTe9YyaJhAFIWGz9oJ5acIRz+tNEUDnqiTqs1kUlJuNmQskgw52
QSnxfFG8cdiAk7Q5U4QOe8tEIGJMqULLPkAUQSDDVQ2R1+hSvC/n2fFjvSDoei3tJ+JKnpOZQq0o
zHo7UYn5hsbNjfb5ZRY8aUqhPtRLf+jVvNpgTAIdjtDGXKL6pK7cmbJi7mWLiU41E1cVtaAKNKlS
uAgzfew41Oy2UXmsVsi64nfgVh5G8VjB8tjVTs6a2IfWFK6Sq4/yIHCaiNXCjW1jdhlhLjtZcU5T
x4Mg0WbVk4Ra8Lmwgm7PlF2JYDtszAuOtVJ/6RKUR0uSyXQdg+xaSqOhuBZHlceNmjkj2hl8GgfT
OdemDJeRlt/mQi5DCLo+gABI3AwQUeoczYVJgvU00hNaiLc4qu4iqftA2hDKefxgiSx5ah0j95VG
UjwDlaEbral6h+HsbcH+6gmGl8f9VEzXKVjpLpJq+PWcSO+1ImUb2zYeyY5V3Lq0tKCWrTDO7INW
spdfUP1R0S8QKPkBWQ9cO0hxqMTxvTKqN2U9n9KC3caARo86NXGFAkEpTPup6ZhTziltsRYfI3jk
MtZTPxX2LbasX5puvmRII3jyn4Eb0dGZodHUPrLMLXyBBmsAoWirHrTr1jKnh6hos8RFZdaEiipf
oIuulxQTMLPKOnfkQcEtTpA0hJM7xbBt5FUnr5E+Mzrs2eCGaZHGX2Pkt8QUJYvLaCUOOw3Me+7J
tF5NBJnFelG6WHqNiiw5rUvlJ/yPfTPJFgpl6UlhPvohap47/VDuDTAMtxVIQxtNS8Iofy/nCnF2
rvgxcu54HUMTnW3QDsXTkI1bBjLVh570/HpR3Hi1VMQhmu+wAuR8YH4+enNmW9fiMw1SZ+Apomr9
eTaQzTSppmxKa34QBAbTF7XjM39ivas1/QszXn67KmbOYOFlIU2EF0WWY4ZqaycfLGcuFUMIL595
gFmjFF5fEb9hYOB2KgOFfh0fJsGgCuVzxPlujX49zDgcjIw2WWTFIUnaNxrvNxOq5aJqaKiZ7I0b
DVF0XrXvTGJI0CgWkjuNHpyU1sYzKoUx8JSPLw3Hoctp82C0+g7R1iWzxN11FbhdF6u5U3PeZYQt
z7gI3EoRs5oxRWyaTFpEmKc8+cOklxcswtRLOl2Pzyrd6FP0tRbxaeD6RUomXYYowTu4W5M7a+33
vQVUL2XLblqr0SOkEeFMjaFTPLtLl0rMvMoqSJRx3459YHBbP0pYbn8Tk4ESNy6Y86FRYPxIVKg8
tTfEe7bMctutkMS3YY08KImNUg9WuEY8P1VnPxXr6ooyfWF+/Fhp8ydHfO7SYTXnuhp920LYLPT2
yPbD8sl5ne8qFR1kGkeNR4Q1mlRqoMYjB7UN2syZt7hI9luJWXDqtD0d5jLdNmV9GLus9+d4Kukk
Jvy1S1Hvpmlf5uneSAx41lpaXDxFC1exVqoiDns3jhg25dExsTWMGQz0PlK3+qPSvEhN1QQA7DtK
WslD7afv+QtBqumeDdR4BLJH11YIRpU/MKZTqS9Fv/ZEPlUSFXozPUr4IR6cet3HY5TD2xPGRaHY
MV7OH5OJMWKCqalPIKH10LVcNlIuHfO8b0M0Mdt0dF5gsOJblWCUqDHOjaOPHoKLA+z/a2L1t+qy
fDpUuQjUnaAqo33DhgZpD2MMk/HzZxUpdx0BrD0jTUcWiWf0UdiUsYbE51MfYFAjideVfr3ztU6+
9Lp6U6+TDD7TpyEmlUWQ5dRio3qlf9vooGODfIMHdeF3jVa9lzZbDHW59HHsmSbcMOQdFfvSw9EJ
mEi0XfrJnJCSL+hbAvTECTdvZQd10x5bS+gbA5UqMQkSJ0RX4ycQfRfZsZCv15u84mXnoZqG9SSz
av1K2Ko4VqSKelk9edE8hwWWZK5JHXpvAu/dQkJpQRPRwJRlMtwUbXqQdXEddNHJZNV16kWAZ1wO
94VqnSNKzblmSE4dNbCDKQhhJ41PRN2+wmCe5zmTu5yTSR7uLPMmUVD5KR36L8xyG9eps9nVY+1W
Ahs/ONCvoZkyAWlwqEipi1WpI1R1Ute9jgUGuUuWGUp8f5SEXahrw6lzpB09KlMWY/motOxDQ7OF
j0F+x/OyQJsfb0Td+mlhNVt77FFMPtn4jeJWEuW0DUhPaP7SD3uQvkaUQaB4ir7D21P2ukgZvG6k
YsjTzVRId5JxTWDMmh2WDosr1rHYjMLazdlNZllbbaiP0MambzBj73sZ8jO2aCAUYp1EApHbK+kJ
vWmFUo7bHyeUZKsaY3SE5o23ShWn8ga3g46h0xdClOP9wBCHy3DWHgUdvJto2cGszdUrmjXMbGwq
lL5vjrQXbyjO76H4EpeX9X40bUKF75UqwR8fvB9ap79Ar4NppnEatFC7kQ1umSRJ508UNmh8KKmG
LHot+8UMFnjtAN1ZE6iK2m8RZHPKTXP7NMzI/zlI9OZeXobhgRXqUWTDjQqA/EF7eWnKVTkN/ZSW
Z6PpO0o5yPXXVDV2NaXTfN1mLnV8rGIzuiyiNgMqzY55kLFySM2gnyuO+JvouipoykK6jHFza3Xy
G0rSIpizsmTYP27ZFNTu2Oj3Av9mxpMrx+ewMZyeA7W2jFdJl89WRAi1crSRAeqlLe3mpqA7aSsW
QGMuO/RJ8zeMO9Ygmtcv6lotm74tLwxnOQsGZrjpyCwsaS5wF10oyvLWKWqEcMxK0Vh4NllRASzY
FlQ6zYTPZOzCmSh5XQMM28XxA/YOQTlnhOnmyjgGqt2/o+Ds6fW0/MkwdRrWMQvHIfflHtF+p5Z3
tH1eRGIjK96YbYKU3eaZAaKI5G/M0SBqQxwQYBzOY72VhOJ4soO2hh6I1ldFapND35MJ7xrx+mZT
tu3j4k1BKhNyDhoCDdXE8kQW56XLpY2E9eB56YEH1/TUVLOzRQDP1FDC3NtlWDa42TDau7wF6DWj
9ZzKY7upZ53/P+kjZP6Ogy6E96HklCuN5hzZ3TN0aYamwDCAKuwHPMIad9HNwrWydLlLOzPfpGU0
YeTUGvtkRYal6M6TrOE6k/BA83INraB1K4Z2P9bqXc/G1+WRowIjgwMr62h7y2Ap9P/lKUe3Sur4
TT4w107GzF9piMQY+5haRP6kkUqbyOtWmbTeR8pSESQTdbAWjKjWZGWSIGmSy+pEu49k1fTn3tkn
8cLNbpUeI8bUxwfmRHfvtjgqbU16GM6bYXDteFGOWqV9lp3KyGKmQikqdiIYDEVDHem+A4e0gwIp
KIGGpgvHaUg2KK1iHVZ3UsPWzvWt087KrkIn4rJ+ihZ3oaiPfaUs8ts+E5JvN5n6yAL2gG1LaM6K
11nZLY/MbWcjmkHxCas8xAuS9tSqCzeFtb+PF0ne0Ivw56KPgLARX1VjUO+NuPwyinW6NeQ5FX6p
212AsiSLvT5WjE3qjJPbjMLOAntB1JcBhd1JWXqTqERdVLra+6hm1NtoEstLa9K/I6eQD7ZUPjGx
FT4lquQlkpUeUCkl7J6mxB/X5JLrc+bPZvSqSvpZoTiZqi+8s56TXc1XqiTIprHkV2BDmw6PGY+2
Sc0C2VqYyJTGlkrzuDbXlcCwR7jNHghJYNQhtWZFeiOi4rJ0s7g05J4B6NMu9fOmzhlCFAbAASoc
Oftq8lySi/G2WOcbZ8nz3Bt6Iq6WKX4D+RnMhrUyoUuxS9412803Qz/PlFOjYYXg1He2YDqQZdoe
8n/dOkqX4pUynmzzar101YKEidadQO4P84DQAU9PP2XCdUlr9R0XqukkzVnuf/+V8+XdgW7GHtkv
kMdehXScSMN0G0VFwlE+opIU7iglb5iwPMfmtlrGDVY4PP3pXEtF/UoURoIN9LTDkBBvMEuZnLDg
ZWD9QDrqojABdEYWFLLUk+Mi7aCqmk2lcYzFWs52tnC+Eml1aRtMRxv9XMzzC1lQzLEhaVqR79O+
wsqivmRTZO/JuMU8Y9X2huD1mJZIO+AouP2/3J3ZchvJlmV/pT8goyw8wj2GV8wgQAIgCVHUS5hE
SjHPczzWv/V/9QpmmXWSyhat6rGvXbt2czABiMHdzzl7rz3l5amYGDW+tVrTWVmH/PgsS8W4qUXl
n+lKW9k4NFcuqffEd2AxSkOn/TJmvbuyelfy1172pdfDZukpDUeOsA+ham6HNts5QI96ZV6K2YgT
lZl2yBSZKFrsUNnXFR/WDeOyt8KbZqKZaOMYWCRBxoETMlmkDFadyN8xYGjWTpVTcJe5fWuL1Fjr
eg2e0MZ9pS20ZHrNYlKN6sqvNiYihUd4gimSmirHpFzmZrRwh97Zh1VpPkkDM8BitDp/6wtDu+3e
phGJSggvriDUFAt8xOlzJNCrDO3ks9fm1l0lEXlsQwE/r0y1LzIJ7ctIFs5tVNNS3EQWpTWqNp7a
3GjuACwERx+a+xkAU/2cRLY6VfngvnpdVDiLaejjI80GuEOTw8hiLNs4W+AK4XuVQbpn+OitIXyZ
hzqE6s+8xJOPdUeYs+gGm9mvHa9tLJjLVCXEhvWjtR11Fb8SKdAvTQ93xAL6VLbNI9OhLHWDftuG
XX/Xmsmw1XnsNsIMrVOCn/Orb8xzW70v7rAqcbKxK/UyDOFxMEX3QtM2Xo5esEkYD6V6sSsHcafy
MjpytYojmm/zmy5G/Tx1TbtphJmv87DjWJP4lExauvQ6wyc+IJ6249g0C1WO6t50WoGKU+lr4iuB
wY7eyGGv3joWemicduXRS6wnVzVfUAwYjFG9jQz7cgOCTv4oZL639VvdHW5H6THPsEX0LVIjpwj7
rIb0IdOGpw4H82JQgb0dCg79rizmAat17yW0HCP+Ey8aMoV+ZX7vn7Ko5Ed2g3d0qy6eraFrO3Fd
mqQDapuNh8n4mOnXukBYvaoHLQwXJQYKRFsw6zQSVceo7JiSBEwdSuC2MrWoRJJ0OERiPOiG4y+Z
DLnY8OoV4KmVY2rBmlDg+bWqmfmi3XqVRok+EpvRl8BAaMBGgKWySr6FBuVsN3Q9dVzdrI04Mi8O
YE5YD1O6DJto14Z+R3cOaztDQ2tPu95ZI3UQHP0dWzwGedLh6oErt2A9ZhpghHXENM4JfwYliKMR
H1MD7yOny43cl8bN38dqtaqTQD53auhQhRTMDpR86VJ7iZsm3TlzqyWYOiydtpatGK5RD+tOctM3
DMLsip5uiq/5Bmmatu/i0XkqKwB0mSoZU9ujdhPHdnrRTQeFp0y18a4aeMOZBmRzz3hcTDUnZn+y
wFeP1DiLtqmycWG1Rvbix0W6xmvTHey+njaFQc5kkpnygOE/XDv1qD9Nk3plW/pmm+4edJA60n1g
my9Nzfo+hr5zqBKoMB0Nmluae2RL8zIfYWKq27Yrh4ecdjS319XoNEhx1Xqj9FY0Z7tj1xb5Kynk
9U7YTjqDGqyGXbk6QClitcm0KL8tTJSmnee1r1ETxA/Katuvg1GqYCWLdpyAMvn0641+8rqVDxjn
cTCsfhe2VbijXRWtbL+5z5K+ughLikPJi78fxJjvG5blA/6f6ghfDbGRUl68MesUa42eaa9BjVar
ilv/hx46uPKNomempw8m229D0vKI/e4+C4xy1UcYoNdJPXinQGbGJtUwEWWxk4Ddq9nGkIvMwLiT
CLnzTXFrcHheU1zb4Kb8+RRoh3us5NE6tbziUhXgxRsLvYu0S/EwijTYqyZtGFFR3ywGC1BDRuNk
1ybjhC6s682FYfrfE3w0y1BkqOXivtirSCZP6O/KpWwql++sXmstrJaqKItbXQCmE5oZXIE/9TbR
kBAy7TY4IczS57MfEuOFsv1un/lN/8Nus+JRILO8BWfRL/38FtEa91vo2hJdeXKe3LB79vMq/6UX
jUBup5J0Z5ZGe2si3qHRoAfdVyB82bS0NOzTQgS0lLP2VwDH5M5LJn1NE3dYRxWCOZVa0T3aYDBK
SYpIZOiiS5coSskmTqNd1ArqfR+G3sXoWYpqnVdbjzJx5P2qV5Oj2yCH6HmNriX3ZtuYs7E84Y7V
g8MvcP1nrbHH28y1kYXRI1lUVhXudXTvm7Axq+U0ZO3GULI9OH2lcSAMglXQefzupMZNrdnDBfF+
90Urw/TCnxQfqOysH8oC68icCGP0IqlScUUlENF1BGl2ChzrHNj1kwQctwxQ264SC+7llDvuLmiF
c6/TLau2mm7EJ9Af3W0K1fQbGRGMfOMpfcZgGTMqNN07C9TQjpyUZlVjvL1UVqRvzLhK74o8t2iF
Vf4Sh/OcoNvkx5S6YpHjiVyHUe6hlIuDs+kkGOzcIthNngEaN2zTiwdbYdv7aYRGPWOCMOX2nUjq
8ICn3V33JYEPUW1idJZo3toxONbgwZZy6NQyAkpBKjsztoUbS/+Ec6v/5quBruBYApio6sb90XmD
95D6RnXtCZ5b5WXpvvihAmGQJN1lMEfvVKuh7NdMvpIdEwU4SDztcPCicj4MOU5ywYMfAPYnmf01
nbrwi8aAbh1os5rQreI7Lai/RK7uLrU4sb9H7TATLnCS4f9z/JUn8uFogqyk5T3RIVUJsBMzj5d1
WvH39MLa9BprPQhS43FS5MItIriTOPwGS4CdsVBaUdMWzm045XKXG2a/8iGN/IKqKzejDgO0yenR
sQTyFWzYI7uUCBQIDoO1wqAEC8BIaJDCsqUeDPUTxWsQ7jS6UNUCaaY9RzRD2EyNZhM1rk17beQo
h/cj33dBnhU3nUUEMBJaU1D+581r43SluQAnKQ6FZObZ0QXfTzB7Vq6PPG/wQeYzSZgW2GPVDbTb
ZtPgeNyPSPyPyPYjlK+t6hjWNXKt9YX+1Svccc3UjNFbfTErn0Y+JSyQEbiUMB1K50GMpn9SpCE8
jpaqjzV8kWDZKDnr8LL0MiYS3WaXiQO2+HTdFKjxpEZvPhSJtsn9vj4IuCznLDTNFSyeYdHpQH8t
Lyt3cVIB9RKD8g9ENnUQ9ajvEMPN/uy8fwoJgl0UUCXn4R6Kp1DPXs3Ici44T9OXYeZKLm1ApcTh
0UipU/01Ur1Bwy51xi3H3GqjQegce5jq+FEBl3CccvMXo7O0FdQgcyUtE42K6pKvdVhm51G15Q+K
f5QyyAn9wsBT/JL3QAdMNFHjEEe/RJOnK5z94+1YWmW9yC23vNhIA+dnilwXkXTWXeSd69Dv6cea
xYMLqYd6W4v1K6EANbem0dxHpnpoa3HLr0d4njuQEUpfsF+GP4EhAHRKhJoeoEkGYIjT4bUwESUI
O9J/0PsN7hn90BgGI4jKKteewpbFNoG3irgk6VCaYg9iBmvdxanPOMAY4WT0hnH1077d+GXiHMe0
5VBh5dNBoS7Y6XXNBC2vUPLoDHXwBLGEMAYnEWSI8vii8Qtv0GUYMDK15iw0Z7r3NfCBLci7WeoF
Esat0mJlaL5a+Q7ZSMlIzJdIvWHdo1izGLxBnoBbIdlWNFKT9OgyDOZKM/Xynohra1Z9RvxkpHWr
KYSLVkm04oferwCuJHZx9ih/4TgngthdkxQq8C19sKAV2D4YIT3RRd7X6uJoDM7qamyvmtFYV0lI
6LabYP+CAGjoJQxFMi3GbNihZK9vAFxmL63k6GnBI6RmrNttZkwx20LpXqu0tV41j1OwV45bLQ/E
OuEPXPntUB843yHvx73uLyyNttBMwLvXY6Wtwa/QcrdDLpY78iSnjvqKdsk/Uozk9yKZUlqf0Xzg
HPB1ac7gXnwn1i45rM91D+kVFUie3OtN+c2pkdqOE8c6sgKTNS+/u8y9fGCU0oTHaBL2Qy7n0Wal
z4P8urCQaaGBp5bCKWkmffQV3N6N6PPqljoFQAKRss9dUUSrLm7Cnwi8BokizG/24wB8JaoE1CbV
CEJPfDqg5yhD84RQQDsmiZfQKDfraEfIU36Xd4hZMChNKWIDyw9BctAO48RcG8+ysYKXwIu4AuBF
f5BFSLsOqus2SEJv4ziIjCSvWnUjDVqatHp7/6tZoohSmZPeOrlT7UMPW/VitM1gpxLfrHeuRjd+
oNxb9GlKhWQF1gnqYbJyvAQScIFnezkFjo6kLWT3w0Zy7aeh+KbRx7u33aA6WDVi4DTGRb9QhgD5
kXHsGoYS4EdBm0kLBeMC/ilGAddNTpEHKmaRgQG9OjSuHxPmOAMDGmF3N20Prpr+WWOu6n5I19Eo
EeyVAGe3ZtjQ10SwwJAl6kVybX3/2Z4omOEnqOEZWSxtnRxM9e2kGMAuMwMoRZyPAm5lXAXgowN1
5GF34VgM7XlIC8GPp9ZcaHlKHeI0gq61FTkokr3WWTdGJW+g5tRXj59+wBADoKZMmq80k2PUXS1C
YxONJoilgfYrfpUHM4zFgkTwbDm0gHds0GHbsk8fHKM5QQLwDm0fmuvB8aaDbevpUzHhNAuanP+x
aRTWEcbD3qfspFiNkbFlxfc2guG+bEZnnuEb0a7SCaUTQxht8gx1Vkzf5zFRMiBqW00gcoJiNWAV
PolGC/e49rvDGPJHj+CiN+2EGjuobW8Jk4vacELEmtJW0oZHn4P0oRCatkhr07hKt5AYKLT07Dvw
zdrCzR8APaSveYcbaZHqXXgrFY7qRY2CaA1j05pHUBLN0+Tr30wkSqe08vDrCXaM2Tt6iYRsl3Ty
9W9R3XdHKVM2wbHVT45PdBHPeHoyieo8Q82KnszIbzY14pqjm6XhqedsccP4nq6zUcHbManY2DuY
qvuOHq5pEDjrLFb2ye3tYRXBJH4sOVg9FQUdbHj+3rHzi3ETlZbzCmg6epZojn/2GeQ5HwXO0prM
jAIKe6ab4DlawIax7sB02t8sOIGLQcYx5pgxxDkIwC3YOZEdXEMyIaA4efSFtR6F7qhqIMokne3p
CHvPOoTSi286w7aoovDrZMXpKsvt6YdfmjmiBtkcIq23d3U2i63k5I+0ljt90Wo0EvWQL64pLXpJ
kas+Kidpj10hqpsxN4ubMJs4BUCZOGvwoLHfCLnCxwEVAhz7kvKv+dkHQ3ToZRu99B2ZzkM8c1+k
Uu6SA0vIml67QbyGckzB3aLJ+5FWeMwX0hD4Alw6hgV72ncBKhuoX3zPAXDY1b0Ccs5I4gVRen2I
2yjekwdh1Uj7eE/ZZTHdAsbtgu9OmXfbANzcwq2dfEOLrrlxaCctWU6ZUHsYCmpsL8usQdYYW4O5
73GpfOMoH/x0UTVeDdSvwVZLXYjljs8G5ZZMGmZPkougL/Uf/YjoROhCmrsz7UGuCC9gZG9Lh8Fg
P2wp0vPbwcBsM1TQgVZ2a2GsseycckjttRHuM7vVRPKa19sP0PuZ4WE1881efK8NV34phNXsYDyZ
S98Kg0cR5pT/Q61oU8Y0Z8o8QHFW+B0XtJXDeZZ688J3Y4zcoRsAwampXGQ8vdt+GHvqB++Ghd5g
jm54pxDx4y/NKemSNAJKtaH1GI3KMuTZFsApIOo7XfAaqkzuzBwmioEUmnmMm+1E5BdLCBU9h23X
GkjjdBiwB20a76u5xqKxMt6oquxePNfwrj5sVkWXlondYDvlKzB3e6OAPG4MsIorpY/ifkoGeiXG
3A+uhur0V94xXx3Lyd02Zhqdersz+yVelmlV0k19tNsoWQS0vnf0zl+NQJjp0mYho79icKD0vJkc
B4w0WE9al+6MSAfRayBLQf9XeuUNG5BxMR0807uZ1nu1yjb5yvkFpLzuVKu/mFm7Va4H/q713GqX
FmbzK5pQ36BrZqFMcxg7jPSRmoieWD5dINRqvWndlsBX6KpoW5C59b5Gpr0qaiOntzX9rBjv31lu
hlyzT3vGOW1mcRp0hMlYVabJY8scNFnHTCNwCWZMiNNGFgx+GfsYIDAj46irNtmNsSaPVT/X0XHc
3yQ+2I6oMUNKbZ/hi2MP4dNkF8wueQqZWHEsunCSuHWasP0RuvGwgYherQHQBI9hgyh5XdhM2gcT
OWNklu0xLRHbO4jIVl3GC1I3fviQDtpXK+EkCVTRuLFdPbghDKO+DlMw4NhI5QWqp3OTVTJf2ToU
5Cgag8tfZtNRk0s73NUT6XZmqbmbAsP1xrToWIUFGt9IXNmfmMbDfZ39CiEirkpNVBta2bz4YPFX
5NnhljCLdBoXfsYTZttG9Y3VIVtTukwb0AzmCuS/USz+kip0MCqaLraYttiwd4mLycTyaBD4dhto
XveE6r+4+ghlVn+FiG+GXO+tbcTpZws/EjFITWH8V1MHlhOYSbCb88TPkYf+WLPGGFhd1G9hNpfb
FmfR/wAY8f+reRm78f8bHHHIq5/f/9c5/9//2b5m9HXfQSTE7Bj/28SMn/k/XEP/FxMz3vL/YBeH
3KDrDuStOTXnv0zMpvMf1PQmiHTTNpWpZtgOO/eMkDDxN5Nvqbu2Mmc2BXHX/w0T81v+0P+1MNuO
yVdz+XaStqllQBV6b2FGl2b5k6b55wgu1TlQHBc7hQxMtb0GdHTKeZpINagcCiaqSNIUtKJJdnR3
m6NFs2vlyUQy+4mr/raYG5EybtAxecQ4bDVDbz6DxbwRGT58YYzWUtq60i2bAvD9F0ZaZ9kus/Iz
LmLtgkO4AYYF3DypGElYbfqVMFDzkbxuN1hqvpWDOABJ9o87/S88h/fYl/miYWjESM6u+gbe+HDR
GjayRtpJcqbPLE/eZJPVjHxqL8PYzWkGoi2SJdzOP3/qh3Sl+WO5QeR18Mvn//NbBGc41Bxn6/wc
AJyxTk1vZ880Ko270cjpddkA2Kai8B/DOEUkqnc5baM5IcChAATcuUGJ6FyMpif1DkZYtjbsSnxC
p5lDad/fHcPVQdzYOvZ8hOcf7k7qmYyBiyw5N2Dxj72E6x64NZuGZWBz2+n4zvZ9M6g7swtwDH1y
geY//eOnOyyl9NB5o6Q7YzH+QXGq9SoygZRk5yCs7iLUX48cQqO7llYzXsMyvLGshJ19ov+Og0RU
DBGJAHdhUt/EYyBWn3yd9xQO7pfpCIGwFaGs7vIXHx4TDSuUO1NNTrGm2r2FVW2XOUn2UnpjjftA
rcRoyNMsGP/S4d25NUYszG7ZYgnoyYGpuu6Tu/P7EzR/IyJUyDi2XINZw/sLBOJAL8zCsk4M6q1r
FSFiXrjUDW9bHJ1Gy/4lZWRjqEMvQs7VjviBZiuAFONRNQiqFE0Q/uh1v38ZJsZ4yz9fMagN7++f
Cc6BFREwDgI/9TEQr2Bb1nzTdk5SICJdtOzNe2rE/iUiD2sfi3h4afzcWHZekq2HgVbjZ7dsviXv
niAiSFhbHCWUYDD6MVyxgX7ihkGrTk4XjUw7RthrcwIJ6vpDrhqi1ShgGLMO3i4chmQbAyr5bIkz
/uVL2LagrpAGNGzzI10KvCLSsUiGZ1e1N5x1s1tNDA2dI88+J9o0fXWYei/KKkDLaXRy2BjhhcSn
9mCSfRWhW4jLNTLe760vshXz+vCVeUV7sjSB38ibkPHCWTU+efl+WxNBYTh8Ywuyp2tC23//aCWq
l9qAIOBc9446TOlkQxAw1EEWRPqi2cYigk3Bufz5iXkDs72/YbotdYvmhG0Zpv5bQHlku4Vq8vAs
i4RtqwPG+zLJVtwxSq7TTUAL8PvkaDW+XORHMe5crpkqxqOv5Zl/G9PwCHBhjM1V/3w1/H2zgixk
ma6JMGlG/DofLgq1qAqHtnFOZaHne7RJ053ToxzAMhJu4Yq6C6d1IYVMFLZJFGk3+APiT57ptyv/
/hJxR5D78A24O4b1AeIWRE0vp9oIzkNR+VtLtcUVQwAyYU2zL1Af2StQ5DkXHz8w0SKBgj9Qd4gN
2Gfz8xgERENpUWLjufKTLzAnHzzWslntWnPibyWY/rphipnX/YuH8+cyyLJYQm+xNmM8PJZENCCf
zm2sca5od15UHnpdgOZoBexSZPlZ+iXzRjarcb5ROqFQ13IaJ2C9KIv9pmzvmUflz14wm0gpYSmN
imgUqwnF2a7Kw/Hk+ln/8ucn61/WIs5FrmXDxea50j/cuhSGZCUHnmdECtZRZXq8C5g2fSUWTRAz
HHd3AT1YrBAFCKK6/gxE+G8frxSHDMswLNbCmVD0j63Md5PJlH0fnum6azd6SYQe80p14ClFdd4T
3IWAJSkB89kvYCmN859/vfz9811dZ4+grAFsA2Tn/eePHVJhSO3Jme2Jp6ILIoiIrppPFGrqXwDk
Fs9vD/Uw6oKOcJD9ElgLpkVWJq6zIA7HvhSWX25zz1H9CpRXUCGRqsVdZ028qKMxchulF9CehiJd
7rUQDUpT6uHWb0P+EWr6DkioxzvDVNytHpgPjk9TWxdI+9rEEStHuTQSQzXwpbQ0E7jT6IVAT0UO
jx2tqeKZEiHuiM7ShyVMiOaqUF7dacLtX+KxVYegRHEX6F15JTDQu7G0fjwEb4cnq9LtS27UxXMa
Fvz5f766v19cx3Xo6kqLlgyr5odzSqewo/SVis8ax2hMPwQsngth+vhEQrET3jT+yGC4LFKT/rtG
ruYnlMv3eKv5YMKKZDgmRwEebvPjoT81Ug77yqtJUvGL59FN5jdqXqHwE2GhzGr1yYFZzGvM+zXI
nJdAqgx6eeyv8xX5x+OMnIfEFU31J2oIXuI4cKubJCti5nKU6DkAipUKQxp0uk0ggARQjjxio0X4
A/986f9lwzA5R0vJFm/T53A/cBS9ckBoUDjDKaBbcmycmvq+LXXOFH5AJo7Sw9skqr11H6cxSiie
JiAQrjXnA6yTiMkbWWfdVyf0P4lz/u3kbFLOWfOeT3XH7fnwwqWMFAsKC/2ErSnciqGbBxJmgDgo
t55FDjhFzghdP5/CT56GfzkVmtJSnHz41Jlj9WGpE5hCnFw28uTUhX0tAEqBdcqY52E86V86oxR3
ErntGTFts/S9RC4mTcU986aejM1AL0Br9/1uQLGxo+9I0sOf79nvrwuPDAuRALSlz2/M+4en1Om7
9uV8VIa0f0VMAXWQVvU3jkbVMVBhc7JJTMU3xwPPgCqxfvz5899qyg9P73xtAIdJvgbl+vsvoFug
xUfabicvd7WnekwRuTiIvIThD9iTm3CLSia89SsNQUUZjf4XmtkRAj9WmqubV/pnW/rvb9O77/Nh
R28xFHSQl+QJDNZXhvg3wo1+ffKb30f5vq0RVC48lNTYlFQfHwpHdFidfXTbdjWCEkfT1W48VuN9
VnnhsfUT/xjF+CczPS+eB/jUO7xt5d7usngfgOeFIyJF80oWA6MXvCKfPLT/9vVm5BrnK05+uvXh
dakjE4mKFZknXpLmWvVVuR1lgkwYaApD1z9fjPkPe3//XbiNVLUOYgZpiQ/rtd/nNDlkkp/9ASu7
ZAwBLitMCcEYWS+SRaK7BNKQyeZgW43NTxbP31drV8BypB7id7qGMt4/fRaIiQmydnmuesI7ENJa
zdUhR+/OrluY/w0tv0+eL2P+Qe9+sJSktCIlnEt4zo4frm4QGwayhTa6qJAErTbwUcDUUW5unDzP
1m9rNg0OwlFa0dwmdkPuC7iJc5W12trGO/Y8ZdAUjMrWCSFxUTwP2GEDe8pvEZbYFw6aw6H3MLfg
hPny1oaI81Z//OSufXxGYKzaDC9Y2wRH398Ovjb8yGKGZJ9A6xXIQI3yoGRZbWQtH8aGmKHCF/Ex
B509LZh+xy9tXF4rMbEl+qWPf5dj7R6HE+SYUKP7m3sDivneOvejm97mUfYVHh8njk7E0zd9aHPA
LhxtmF+Vj3Ri+58xXvjz23Ejj6x8TwbndD9w6H11E48MMt2CKBAPCoH3ZBhPs81yT5wJR+kwHHb0
9fmGTmnujLHUdiKOMbL1nbUCcp9t0s52Tx6z9KVCE7JqRuWsUZIUBOuGLuHJfZltHHcMv9vOgIYI
Vw5oCifAHRUOBGuR4tGfHTAYbGfFF40l9Rg1WrXGTtI+pJJT3qROBj6XTefh+MmGTPueKmo6LOnp
2kox7ztNI9ptXOmBtbKD8K4wmvgX6RvZ1ZZmvvebwohvfSwwVyMr9APZZGy3bYTjJTDEM/YSe+9I
VW5cj5NhVirofX++/x/fG4zF0hZ0oUzcTSRmfFi1lYtwJBIVaWeZ4tQ3tFQmeFDvIqmg9nTR8PLn
z5uhk+/fGhOErAkrWPBfx/hYi2qqGQzGo/I0qo4TVVjU3ReSEYODk9bDS0qRhcndQQRI7Ey8o+js
1tKuuyPn6KsTBk6LIYgL4js0+gOrxjMu/CrZj7pPnjSpsDt9DLr/Ij6/Az7/k037xm1/967zogOn
FSarzL/UqJNyVa+MWpDiWPT4eRHELAGelMd8GPhKGQMz1NwV0gvMQe2jLeWrOx+JW+Z8v5re6m8M
3t2Vm6J1t2oteex4b66fXNrfFiS+5MxjpUFtgfaUH3a8yUFd4sV8yRolBph7MxJApuJsI0XSAtYr
XFRlrveYEPhyN4m2f8xivOV5Ui9R0v1UOrKaT04l/3rhWGI4PjP/4RLOz98/zrR85oQSWhinelKK
kDnRXAdhs6iFuf0QcU47AB8Y9omBScLWkvxbhzIJE03nbB09Mh+0pjWPUd5QlvRO/yIZ5fxPLtvb
iIFgZ966j50kNeimUWaJoFfci7uymJKzirwnF3j5oa2J+YaNkuzsGiMx6OL7oio4702Ws6c8b05Y
oG//fB9/bxLxLpKjw/WeT+Ef28O+hV07dntxgqxEaygLi+fOK1gzgTOiZmZI9kAsxKfVx+8NNT7W
kULRKQK9/bE3RepEm1TE3gLIcf0fBHoCgmw7KE2GqNdER5GFN2XqgLzTvpjGlO//LgL//Nv/pRnE
jmoqy+XLSDJH5u3qH8+LG/coIodInGLHKCCwmuSdtRo62chCt0WY8w+sON53k3iHZTT//QwEwva/
/SUYGqEDkPPgyRUf+wp2W7W2ORjTic5DAJ2FLVlMjnyJQymwYvb5sRiSOzzY4apXit4ZOqVPvsNb
KfN+xeE7SDZkyZGe89SHYtAmibLhsKSfBgoPpD1Aqp/T+cWFX8S66aUhp3zyOa1NNk7BHeZO8TCQ
KvszJ8SJxFypimfPn9vPdV8119hs673WSeNil4U6EPOlDkjA8n0l0CGlGclFRTLKfqFGJNgbMO80
P/MmZOfGO04fbJ6F2FP/aZnPZf14BOH8zM/kjkP/tljCPuxBEDRLYrqIyH1bIwjzoJRi0r0NkFtd
RrrAhyrTgG74JXphO7lno3Uukgb+odU43OW+kttQN0Yyag1sw5ZcD9jXFzlGujUBdBNQCdn/rOre
vIPE+7UyO7oaZBjuSRSyz6FW1184PhOgM6O7/26RInQ0T+XUOyNQpD5i0Q7LbjsFEg2uMYz3I0vG
qgmgm7BZI9dCgiTuhljRxdXA6hw4VMR3ndGtS2si5BCfy01bQ4pxY9JlUc9lX7Hb089wSLUcBark
HG30hewbnwdf8GzFVvpKwpW4Z98jVIpbtbfsUNy4xVg+jm7R/powCK2LKddBOhn+bcC+s3UTY9rg
08m/wKvQfkDkxSQQzN0Dk7+mYjXms1eRq25lhxng2MAub70EKRE1G48KVZlz6fos3zvM7i6lWwcH
4E+baoq9G+nbT3qoXRjFSLiOPr49rSDcNEfZdnw7y3ZTw8lBFGCEyjy6qew63Co6ykMaBUQqNfbN
aATDukL0vzW8bjhMvZHss7kNhj0XbahbYnlHtgByid5vmnkc/dKkP5RmWe+HUGpPZC7/zKbYvUNn
FRULDYPWvvKAnQRm+j2NW/eGmgzIcxN3KKpEcHLcVjum3oSiLGvDcSdzdRYJAFOrmNDsa24NZE/k
ezXvLGlpdvdp1LADMfH9YoukPCROjQCnQh5KC3j+lyQW2SOdOvUAKOjGI5pgXdkRKROyD/0Ddp7k
773KKmbIzdz1nXOG7rTZwkpEo9qnnHPPMbKQLQAmXrlS4VSgowyh3Z2Lx3Ae5Lz1jMu25DK83TRC
ZIylxxT8RxTHZB6VIEKzeoBbMbNTF9y5cjcCdZlQbzco87+ZXnebdBgSuafNUqnMW7LBWRzsVbrw
ogTvJsb0rZJj81hMwwBtSqljqGrnpoqTYdkUpKPGRkksKcfZ+PC2G/kladSLooTbkWmZ+UjFV9yK
MSZvVDraTYEMdm33EgWTEebLkV7wjz4v83OGGHTvK41UzSELUaCQ6TyGfbGyO7/ZGnYOTBB9l7Y2
09rFwO3edyTSHTO3HHZVLyFGaAOOQZ7khW74HZHmMhC4LRwoV/pY1qs2xXK6ato2WpI7EVxt06a3
MIZasBLw1JZGUcmnugyHX3avwcyV3l6PXecQWAUWu5KA06BPwdTYBksp4AA/ie+bwba/43f+6pFh
vnYgDm0hHzFeKskYR4fc795WxYDX7Mo2tGGMwhcLs3bVDwm0n8T4jhN/uit11tK67r6ZVWBgDCJp
4KVyajhicw0QNTrvpBZ0aLmbzvzeq76+cuzlQZv7q3+38vH78xDqUk77dMyD73HF6qdFiBX5nfOA
y3a2ogzi5UQg5WYcK7hBXim3FpXJtUzgtiBsHjdD2hHg0Or1OernMGfZ+CfCAsmgtLPiroMXcNAE
cgJoMSCuFo6c2HRtOY1rtFg45CqnfHIAKt95hRXQtLFZXsJIDWu7Ge89wy1vet0qnslTZyFsyNgo
/w91Z7YkJ7Jt2y9iG+CAw2sQfTaRfaMXTMpM0bdO//VnENp2TcrSlW6dt/u0y6q0RQQB7svXmnNM
v+K5BmjjMOQWNruMapL6NaoF3/ncKTnfvWwiKmPGKB/h0HoL6hi3RQ5rYZdneFLhXqdM9/rszbJM
+0XYanjPEfhcYUh0T05eavdmV09HtWQTNaMSB1w6w8EgHXQlA7Scc5xXW8AzDpEMGmyvAC1+3zY1
ENSsfTyP3YpspmSeI/o056VsGs32sarQda2sODP3Ua6QBSSF5AQw2ke2HPPJyVnVAS4+mDEAu5Fd
dgZ5g5lVa23MhgBFuzK9FDgrjvlUl7uUcNZL5aY8zSG4BH+ajOrJ0jr6uNgMBr5naa4Vhr9LZ/Re
FpnYB7pEZnGyAh1QEDPyWjrxXTGYaNuHfBsQw37hhiLcO2lmbRsy5K5apscHyzDtPWgJUr97QL+Z
O/hlXLX3k4lg0Wtce2MauXuVR/kNeJbkAngwOvyl2vQ6yS937nCrhCBhn4pQ7kyW2yHv70kL4HwP
U4aidP6IPTlf9bCif7Qck6U4SmLN2mkR0/GYn2qX9YIGnwi1AR0ydHMPujfi+0i/pAWWrTuSkne9
Xmq+WSche5sWvbhudelodrIdwnC4QGfewWQo9Qdop+OO9ODpraDuW9MswSiRzE1IDrDbqkcMiMg7
Oq+O11VgvJOtpp6tstJwjSX6dCECA2e9VtOaU8l0RIjZMcCX+a6fFsFmUKdXTaxtcCxBZ/Ws9NoY
iVUOirQ+dIxKdnWva2sEbR+lM45XhifcY8pIaiNqjs2ZtOJ7M9WdYzl1LGxmj2beNIO7TCOO3cTh
Bc17osVngevhreKtz1n+H2mbZCdkpOA/o8novwCCVA/nVum53KudMr6tRZp/zIFAMlMUjV8opPNK
c5x1aVtQnRDaXWOeF4BlkrEhL7SWJxAjNAssUj1bb5ieMjSBx7la4lZts7kuWZp3HGsWL3EBpV6v
XSh03MhDV1NqriGE0IXhBX8OcECvmJp6V/15h6wBQyrmlodKiEV5gDIA+1eX8JbP0JN2IMdN1MOE
4SX98i4T0gwPshR33dLPKjydbr2NSzrBf75OM+5U57q0yIkYXVIHYte7n8TgXHRVpe0og4xHXXMO
pDXbM4+dDQWmjCUKqz5xbwuIw1TFS1U6hI7zRc9Gja+fRu7taBq8M16mm6/QXOjTEzzB3l2XA+9c
yzmuQfZDXvVqGGpOlEsdWcx99eo1yyFrDGZUqLHjdneJ4t/OgU6lLCeFLyPkCfTckmBHZ7aONFWi
Y5wYzptnju114xG3vHKVOx+yVlMXsSqBexLNWX+zrJrLZcxm6YLOw0OLjO0hrFzt5JZEe9ViRudP
olBxKM8jXlOTHRY1YfJ5jB4J9I2V0reC7jNqHV6loQV9k453QxGf0gBMs9/3XG4V27K/Z8Ck3nXE
3i8tk7JLKKS4FZyaCbSrj7M8nHvB6HDN90IF2otO1Vuu9FrgJeuq+qNsTCbRigDkQ4Js40tvyqGD
VaBa1OyhifS/NbdxYc+XDR/nlZWnaVe9Y9PQFm55Vc8u4tem0r/EA2Q1v8ij4WKczUcFxwNBcHUz
JfajBPL/OInRPbCO9vAJBz48JlWqroK3DLxzGTBbNyk0NpOT4P2ygGX41CshSZ25QfRHaWrrPICF
jbr6ziZH+MDcBiGwwo6Xodx5jWQ1XBqpa8G16IetWECbcxkdIYQXFBFx/AJo4SsaKSq3KGDWhdAb
dp5Zu+twRDCXtouzN+oR7cdTLzck9TZvIxSNBe/kzNO6LbTmGwDsmqierA0AHwyI/dtRWO88e4F3
GPl8yVVJUGzjO+WEgykX4UvhVPY1Vp3qe+FVDsTLKY6e69yzkucMgyI7AM1I8j1H0byg1VaQvwbs
5vCCzLy+BEClfSESRK4rQwEKG8dplxFS4RPaC65BhgRji+M05N3RdIfxenCMZGsmWX2FB/6jjhXH
oSSJs9uscNm82QfSr6yIJMam8QiikIQKaW2czjYvJzc3vNVQefKr6qnlgaGoSB3TorCeshBp8hrW
3njqlfK6G5IWMGCt6CHU6c6yTTJmJxIMfMcdacSj38e2LeZ4NxA5u8lqDhco2qFY9oHFtDDjBDDr
OCD98/D5R/2QOTXIJdxQwamKxWL7YC59bpvWWoARvu/KQ+1wjjWnkSo6DzTebzPveXXIVuHVOf+x
RDfiCSdrWx70MOEMJCIDsd+59iBWIob+wSnl/EcVHp7bbJl5hzSw3bVn5f3Wasyl0Sjam3Tm0Wj0
3Lhm02T66NCUyvO4fo1xQ2OT1QfANxzl2Ia5YrCcmsO8oihwS+8Z/nigY7vCxu0XIqteu3TKGtAc
sfO9iweb1WhZy4i15asUgHwvhFPaF44DUimrRySl2FXKp3Y58CKRZnqDBgUpSeyy1pESzTndiyWT
j24k3BYKMPtCm1osO2PltBUvVQVmgBqFoAS63bdwzdVJs2T7KOzA2jpeyGsYBeaPj1FWir9QC6vz
Kmlx14ZF2zBXEzTm0EvdI9olA69JFV/Xc13CiZQFfVFDi5YOGt8c2RUoDLeut8qbx/2UR9+7HpxH
V0OuZDu4GUCJ+D1e9UMeecGe1UE+hkNDoQAQ4Bp4vFxR7oZLllR21EhwvswIUMB8l4X3qszNK95Z
OcBRJnUhsVrjrgQs+8jPzv2j2kw3zRiFmzadQ8hu4KhyK8DbImahH6tI2w6dXV/lrcquIbPwD2H2
9dwJMQabw7jCyWbqabD2Zk4RrpGG7x4OyqvJrZGHeeSBfStinZujAiAlcP25OdJdHrFC9Tf0gsXF
qEGezabFIHj+YYEkPhqjQetQps4+Z0fndEJmOT0o+w6ww/78086JrnOCSXWw86SE4+tUbf5NUnjf
9wWEkXjInzWI0we7D8PcHxIj31hG4jzkemocOP+Zq2bWaX4AFt8Qcx1dJxFY9JkK4V7DWQnuhAxW
xi9BbG5HfDW7fGAscX6Ck5SmXpjSzpZTvEDslqHhjx1VBEPi10zeD/XSsYhg2GPBdgiqGMrHSIu/
STz0p6SeWwD2yprWrsmRfOjN7nJQgVyRSy5uu6lp3jwrcO9UVANidpYbZhGp9KHIUc6It0XNQ1Yx
4qgBsPp1OGFn1xwYB6s5icWbHZv63h1Vu9K8ZaBY5fX4zZBdSl8LCPVq6oJsS6Z47AdhP++tKNMP
mEuzzeCO6WluMFIsIbVfzg2aMNN4WQLAtvAHazk9/RBOScdZwC2ZeKSN9QynLY9XaW2nXzSVumvV
CsQ0Z4kRmdTFezYGwc35cSf2PbgtqS1goC9vd5qlnk83RNziLXxIl/617pRBuMYG5WD70GgIOCHd
knrQWI1weqrH2tFiHnDoG1c/liMDfL4t54oWV6VauRpaTO2QVttHZ+kbExdNlOYYlPq2NVL8dxRl
t7E1UcDb2tAQZ5BljClmjt35WgDsWMFqAqY4BjXFjp7S5msjbXnSAzOHPKx6n7o2Op1XN+CEFTQ/
+z5uYve6V5R823OX8HxEotNRY/SQmXETiMp+bJZy8ny8Yz+iWYiYjkMpuplbt0wFSZ+K4OISovLt
gBLhkWxolpRG50sXQXSRtKUOh29E5dShBgCdMvYAGtvqejRJuBrHlH8118e6rPtvduMEGxHX+o2u
N9G2zLT01caTeohHawMr076mOabdkRbO4WXp9FUCKVZrFPhgeNbyq8GumtfMahzfQOrnZ00HTnfp
bHuB3V7A/+VQM+bbobatAwE36lSc9VFLa+vckER+Vz5nVjQeHRWWHMQmzW+qINxo5dIiUn2p7lK8
69cZuhqi52EtMfbsrzvUIjtXLgtrBdVPmDK70JeNL4Ksex15SQ20JBm+M7rRaYv0BlzZ0draQqds
BBMarLOBCnrM9fwG3Ga5B24YMYMQ3hsZUfRs0G/3hey+TbneHUhcujbEbOBPa3PQenpAVWS4W02h
Z5SJzUNn11TlPYEZ2NqJqbwm5BFd07jwNs8CYmWl/EptCwnTZpGa1jS/iH5KvQw2v5WE1rGbEr5N
NybDW2cz7UzPssPzPg+ShD1KzksjQNZETm0dmfE7LAOg0oOXW3q23JBdGt6SETLu6B5Jmhf6dHd+
llDoG9vSWzCBZV8cRec1u4Ie7AHAibt3a7s61EGeHICpbqoiINNE76MH8juh3ODtpKChKLOT9FJv
531q9eY3VVntI0lY1atbSeugY2LbYoCPrgxOB0AAxukhNb3xIbD09NrzKAycQrg7O2mtY96Tu17i
AJQcqi+9UjPfeZ7iV7Iv7IvzE/+XAcRvOuLI2ZDEYxMjIvVzR7xuE7ck+J1xo2yzB5rn7+4cl0c1
EG/QG3ZxxMbm7oYcxmMc9c99T9aSYWqwn0nbCj5+KHhrdFo7AHbBzZ8/3T+FHgyHgLOAPULlIT+P
aLqxIdq6SueTzvPqp6hr0vPk37IiM/f7Mk0uIG5HxVqv6sC7/PPFfyMzQmmpWxQ0zIlc+3NMaEC2
kwP61zr1IZEOGL/H6vW8ItOlgqoVp/UVGV9PQ5ElnCLaStyIqow+Uj0rEWHk/82l/L9Ohj/PzwVe
Cd2l7yQ9+RuVYtx4Q98FmnvCbQc3Lq+YW+jLkVGXdAVTcEX+v74B0nMNBwuJ8DzdlJ+EXpTbcNTy
UCM3iL0ro6dIplCse++GOeknMKTWnVaO/Y4dyruKYmD8usmHWw112xyd2PGe/vyBfqPE5wMxNVzG
u/ixPhsSSFuhJmhn7TRb9MhkEHlvzUx/V2+CYdsq9T3re28XCnc6yHmcwXmFt1PrVt89GJ2L0Fzv
/MkhzoyIkQSaOTxhnbSbBEmh+2jxwu+7oYv/Ml/7jQ7B5SnSpYEknx/vs/BB7z0za4mFPbVFh19Z
VS2Ul4i+UQpjFZbwF3TP7U1YLDxLywEbFRSFdilhDPhdycy38GbiLFDkRKswNoybRm+b/RDK9OK8
X7j5/0bGz0dGk6l7DPkJCPk0EiyttIgiyv6TTGV2KXUltn1kQSHFNgSIk5NQiyX4ANPTfh1HcMJp
OLwaLty3ejno0FNyt+kEFejPD8BZWvjrqJLPxY5hSNxmfLpP2iuMYJXDWdg6DaC4nspSBjuMGd2j
gpIMpzg0b0HHrpOGQMcycDx8pjVpYhlamiujm52juxRCAsUoNFlHvXX4o9Zn98pfPuc/9bX4Zkym
27aOWFx+1iIs4toBfhaU1fOE59wDi6e0eo0p81d8sp5GJAc40WRfixjYJZTmhSIi/jZr/+ei4XKj
lneFR1DIz1JJai42HZ2B53mgC3JrfvcW+Cyt3Pw6WCZGf/7m/9TccD20cR4iRex47idhyGDW2ADx
Xp9EGZCooIo3xjEgEqvEQi+HE2XIvOYwEBfHEIai4M9X/4101iVoank6TN3D0fBpvhsDEYYSzas2
BkZ7PbQOHe3Jca87L6OJ3fZHJgzppZtbMbgQBHOpXde3duQBEyhy7Q1Y7YM75OEtmsW/3Znf/BIG
0hR+hEXd63w2MDRlVNr6oJxTnKGaPWv2ztIvBsbVqxKB+ovY5De/BGuORNSx7BfIO36VN0wUvuAp
UvvksXfubcEJr4cAcJ9nJWOcXGjMlTprk2FWOdqWLX/Icf5VivLD35Pr/9+8yrv/f/Lt+X1/emb/
mbH8df76Fv0zZJn/039DluV/kEXjDuJR+TXj3nL+g3LBRKrhuAjakNL9H3+ybRNxbyKJZnF0Fpsc
f91//cmW/h/boYChW0X/HPWl9W/8yfw9P0vqFoOCaaOdWLxlaFbM5b//pJkpIivvwF3gmAe9hMd/
DNIPo7JJ8yAg2bxoAVNcY9CBg/nTTbr5scL/rIr7VKX+uO7y4SWyc4mb9dfrxujNyZ3QURw4AbmV
zFS3UCA4Ng6Zc/zzpT69p+dLAYXDk0D7GkHzpxUsnxkMdq0+bftqkMdMdE8eiQpbc55RtJvav6tw
f1wNObFHiYmv5POGNtQUXkk74q2QIDJSaYTrnqMaQa3EH1TDAGEwrjE4OeX9v/6a7E6sSNR2+Lzs
5Y7/9EvGgyHgDGn8kq4sV5Fy9O8d0ZtQAWfC1zKyhv/99bzFR7q4l0wM279er2HuGgUpg5g8Atq6
YnVKCKdq5v7WaVzQvvArCBT88zUt/s6fqgVuLqULuk+TB5YX57N7VDktepHBbrbwrGAzOExY3dL4
m37q81UcVnWoQGywvLiG9VkLSTUyOlYjhy2EG2fjVm20r5PE+Usx/vkN4CrS5AvhecB1wV7+6/2L
LAWuzhlGBMA5yEwQw/FzUlWkJOAm1A9/vnG/uxhueopWTj//LLPaiLN+4GCm0AMOGU40PoYmzBUR
m69/vtBv7h12UYsWHSI86sNPT2EFu6eIZT5uNU+eMC00uzoiXOV/cRHLXtYtDnEsW7/eOp5ozr8K
pEggrDdhpSMkWVjdf77I724ZFTN3i1URbdmni4gImjLk0HFruE6/q+b5Lja98jJDJLb985WWN+Wn
p5rJ92IVpzx34C1wPv60BjvmNLiandHS2TBd+ssr8+kvF5TV7Cw63QBcYfz2n/7ygQIRumyebnEH
QDibYz1o7gQJru1tmYP/3I8tRzy/mIPExt1b9tUTfTGot3/+jp/2meVjYEY+26D4huhAfv3JNA01
5jwa6bbVhxSDdRnUUBNiYAt+PKZutZdFRLhwD33i3z365yuz7JvgNwwwHJ/LJnueRNbMXbZl3pHt
JsaP2ylxJ7/h4Xr491+SZYNdfjGyGGfP509LMAO/QjCqTrd1pEkCjlTzhg29OzComnezmXd3ae12
f2EO/O7OLq+0wzqMldT6ZCWBu6fHsm+ybQkXuNh0sm2fey+tiPJrx4boIrOrSDUoxce//LKsvw4O
XnpN/J4UEb/+ooGpl0WqV/k29Ig81RxJgy0qileVDfVuUB3CLTOznv980U/Li7CZv3MSAK8gBHCH
hQLz8yZnDaYlC8/It/Vk0BBu3SFbE5ws+r+8NZ9e/h/XocpCWsqbT6n163XIavYGpbR8C3c4uLLT
3rqpTGnTb53Kv7z9n38/EDQOJ0vMqtxLntBPlRCjBgcpQmccotZvv8R/cT0u50I+60/Li0BLYLKy
oOmn2QfQ5tOSLDrLiGn6W7u+jeib6tNcHPsoJdiDHJ8sXyVpD5aVfqZXr2WZmAwNC5e5PQssYSGD
ERL3mimNkpBBjfYoK5BzqzEJvRertS0GcZECqcaQFwtS7xK9uc7tJmSpKWv5irGrO5LJPoW+cMfx
w5iFMtadAO4LRb+VPsysfE/0t8QTnzbi2M2Nsq/QomoY5plao9aL6aXmmjM8y1AS/hZXZnRXpB69
Q2UTVASx+NpIWvtNTrZ813u9uMXNRQK8ZPDxGkNgJNRQF8A003C2CTWaKw/Fogpny68QbRL92pbT
vo1KZWOYQqK5yWkA3PMSE5KnGhKkle2ChIuLtADGPIMW64ve8nwl+hBst7LR8hhtDJTGCNJx78RV
QuBR6knsEljIYCvWo+PbcMDlhjPCaO0LXlCsZZ42fWMsZL5EmQDqMxXknqwwesSTb4VmfUxY2qcN
J18bZ0vXlRWI27CF4o2n/yUEoZhvAk3PbmvpVOg6aoOYFLtmmJol9hzsg9Yhl6t2B3jxTa2w04Uc
5bs9h2QIe9Q5QOv7QaqHIMV7V8R0lNfehLwZtrXOlM1OnWTcB/wHDv5kCu0yQRQw9UmeHUCURibs
tVZLt0PmVu8B9qUTcwDd3IqpEe1BS6vsCo5jIG7SJhxumOkPRMOFTLQuu3guRlZ+RqmEajRFsbfc
znifY6dUG1EU2es4meKLacQkUroRR/gFzK1JVI5FpPwQK1W1roPQYOJGEhMhOHYeh0yS+4FITVf0
5dZh4nDXp2kTby1o34SaJURIZIFbFKTkpO1rIMFUHmQZVskNOq/xoj5nVTBcodYz7ZEsC4wDYlca
caK2KAU1tc9CqwY7NywpGZaj+ISjGHB1qVlo+3bBL6w7NU3IHbsaIiT0XntTpk5GymhZa/pGi22T
mXNed29CCwzdH2hwAOYUvUl6oxnJbWV0KQjCrtNv+TgQnBtddRgBg44D/qBqgywBwjkhotUMOvxw
qOCjjNIZTnMB1MUHdjB9IX+2AqwSylFtCJlr1WUakKC20+I6sTfwGYnHMSep1rlhK/JNaQrnAGTD
NjhI9Cgt2o5ZhbfaOcZnwlJ95E5MySalSr0IxsaDX1d2oOjdyM4ejcCzYUEVBM0eA4Ng49Ui6bL9
uaRNt5HCG1hSRCQnEudieLjRMJOuoDGXwUzXqhopCnqfgDOEJXCOWYoBEPrfCqbgrLfht6bpB3ud
E4FqbaERmKZfZ2KIdvkIL/vBs8oOeVeVtu7GmnuUEnrrGsM6apqcxLBMDi/41OTs2yLqng3UavYj
czz5RAIYwWupIJFG81rbXM2W3loHBRmDsBmXqNslllwdx1oS45QobOJBPgbtIdQzhn8l8arPGetb
uu4xar/HgV2I9UQeioYeJnU6Vi7Uc76sO2teIcqio+0SWvhsUfkTOac308YuzAjYnocibUXRH1rb
Qc/L1i+cOts100Tihd2XE6okR7PCLXT07vvQj4SNGoi4rgPTRpxqq2z+qOqCP2aZnQ0kMjc63wUo
DuxXCa1dS9lGX3svKu96GcP8NjIYhqusBO9xAWoeIzoJpPGE7s9phhUpuiN8UCfq7UMYeBqJdmmc
c1aeZ9YoxwiabjVXuFCPKgM5lbujEWyg5qCWYzCmE/NlOsWhHc6Pmsprpl8z0/ow7XpzbSaBZfrG
WKJ0zqI8MMk9s4Ibx1LZW5+O0VU7Sf5YrSc0VOs5xV+GLLQV7FKt/dHpjiYvMTDx5Mdh5Hkk+OAH
WmW0DsCcW1nEv5+KOPLdphcOsoCOWE8MEIRTGewDzt6ovdTeoQsz8D6UCDZQ9qtGW5FqgVlryR8b
lDbhHEjIhpejHawKUi9eqoaYyCxBV+zbXasBxfCABvUtiFJLvHNWGEiSDPRTjgVpVSBO34k5SyOA
4ThK8PrdMYokHK3M9KhbU7owd1qaLH6RBVpAKJg7cGdx8l4pSgU+0zRiHpjivtp5ueoW92x/DNDl
XHaUYywM5aazva+Fhu/FzpecxvwdTT22BeKgcT+27yRCzveDmX43XcKZdBA4sXufQe2li6+/oPFe
Ywh7aYlaYMx0Z4dl6eu1IoDOTZIrwewVZq79CJQbAysaqVWu1Zd11EwXU8pKV8a8WhO7nC9tDYzB
0B7J58P4kModI8nSxygOXrmXzRPiATI80vwGo0K4QWERkB3foHXvoV4iCTIJD8qB3oWFOiYTv1NX
hFutmqeDwYT1FOWyvxymalYbFbHwgSNuimat27zzhVvWH6I2qndH5R3BEm5TPjTQRo65nNyVIt/L
Q+yXTTvlGChwMWK+qbk0Z747z9qqDmvzfo6D9s7KBXVs7E0PsYH7nsd7CX7hi+ywlug7wyuSk0VO
+JOljC9eGshLuuH9aeQNIrBnNuKXsApRHZEik51qNwg16qkhj/2hba332slpkADoCPSHBlsMfmfi
Zr3HoZ++BpB5g8m+czo80inCfcgPZHlG5n3r6qWfqtG8A+NBCjKBWvXB6YW8k/EgUESRrkjTf9ro
KqL8iPX1PC5pKsCXwboYBrHPDAqabwGlbOKDqwom300XdeLcN/rGTgWujoL/0dZIdMwvQgn9EmVk
QqizZ+b7WireBjDrNwzvzLWc2voaRY34lqBAGZ7afBrEBpdxE26Ie8sSv9Jx4MymGo/TOH+Utuw2
pPW0VwEdAOS3uf3ch3oM6niyP1Tvtuu6TCksuqh8GiGp3Y7wmoflFeFxS3Rsr30I6Q4Ml0CMq/fd
wRss/bsbxl9GrxC3JnhkXObTnvIo2xiaoX3X0ry7LImA9afUeIncunnG8HpO2z4aNVC1VYomnGWK
fIhr0h4PSe25Pvrc+rZuh3iGe0MM+kDA2p758fceDuiqnkhLChBQbtJWzhvkRmCIOw1rAa4z5v6e
Va1TZOobYQkooIzffZ2Z8gcmaPfGrYAxG3ptcmGjuHPiYe/p88nVZrCsqJTlsbbLBtFo4DgfxCMX
bKOwWrBZwXf4CkcwI3uxKYcNVam+cpq83U5O722GQWc6ZortENDnh6tukiGXZ5spaGzyM6B1HOAt
iIiMlrE6BnPOK2tU47buyNbrO8dbp11go4RVuonCOHB8Lxqfgs5J76tSYbcIyYk41jo6PLDI6EeH
oHgVaWc8tMyXL91kolhNR+eGTAjxUBBkcIegqFfsFG6AraM1egL5PO0UzypBgN3yUOUu4V0We9pK
NlV3rABm7RphDWtnJmVonARLit3yyuEpt/caXPJUwx7l9v3k852j7TgDRolhsVKvtKnvKfIJ0QBO
5BzlXXHExK1OFIGk3+S58oPKdvjhctiUFNcasPEus28SZJlPIHRH4mrTuK79wMlAMFeokdFH4Vec
CEnekLephu08m+GJbu7s+b2Ycrnykh6BsFlOrBqtOx8HfqVt5BmR5lMEkmUhJrlte6pA0jUzQaE8
m1Hm244GCFgiluMcMjDRJLZibvd47uy33Cj7+CLPSSs7CIft9Ao5e9uGq77uh0tBGC6SW8AHVCxG
ITa0f2u1gWNN/eGmbHlxqRkPVqQVO/JTCl4WGZGbi3aTQDNsmHO+JV0Bpw6OGHOqWNgga/IdusRJ
2lPHqg/1N3cK/TCARVwUsSmPgttEDw6Cve621q0KaI32UVU65JepNjZCEdChOlvbClHmfIywfSTv
q/uoS6/Ld2SLknNCVUegmdJPg5W8dgISeIOMLsaugkg4go2MUpjAq9BtpD/EDofNxq3G3SIV7JAY
Rxgzwo6CazWF3vg6px1SLkbWxW4cYFmPbLKZjyKQKEuXWIa85vxaxBqRX8Wy0Do0PKLQkIciMq6K
OXkONQRHUYhkmEzcjUPxc8yiikQ8vQ4ve63o7vGVuMXOgqYPeiyP9mGAZq1PG6JEYqeKfYRMsbrB
5Vpdxp2Vbnh5zBv8kK6zcSoE8ttGh/MfeA7/3VLOtT0a1Vqzm32/pEXMSajPPpFj4Q0nKnj+ZaNW
tGfqvTbys6z0ISM2N9eem0qVOyEn46028unJFmnEqcTkdETkEJhz/JQXgvWJMCfLrbbcgSdmDXq9
FiDt5apgwlESPJDm1mrAKS1WYQbUaMO7QER6Z8udaGqSi0q7hFOXRJdN4r6Zc+gdOLpcWQW85NWY
9WG6Koij28tYey4mVMixofXXbuDqN1iZio1Cl4eUcPxGKnx+qgw7P4GzHN95sp7otCGenoyIGHmU
I5f94DlHrJE48qP+junIQQ6xFvvEFXBvCVnQD0ZB2mhclK/ofpd9Ux93RuZiWokMY76Frc753RQz
hAtUKXsRdo6PnL70iyI3nyke4oc26wqg94gPR6JX2rACfB1kw85TY/jgEkgK0Wzqw+ssDEDvLZX9
F3bGiIuibnZZS6mkcgoM2VdEsYSnUS+Cg9s49ctQ1XpE/lFbPAIY0LmtZmv6kM6C+xD1OY4sJ0Ah
J3NJ5KoRj5eRsLsNEmLt0SgmfVyhxnVjv8/zZj10+suizr3PSocchiHrv04Kn0pH2R+mAUElAbF+
tsBgGxfYQwGtDdXWRa4RE0lCiQ5Bix9GjvViy2L/cXL9Aeft8BH3cbxHL/6sFqqwT/KIljBT69lI
U4nsrqDm+KiI6UMSF6WTuiI1tRof9abJ3iMbEyN94OI1lNgc29BDnC8WeDj8S/ebHKdgUzROw18z
t7rRQqqwp23Y62gOZJHrJ/LK8YO6cfnhJCF5oEaoXRFv5+ZHrDrabZ0tZwfUvNOra5s51ThFxHWQ
e0FPUjcv7CYfJvsxjjTFsYLq7gtofWud5FP2YSqsVXXgTk+D3ev3wqjkqqNhNGxAhXrZCo9TFqIX
BrKvawb2sDkp3FMzJUW0qlpxEUSiC7ZRNMOBlIUpCyIq0dxUyaytqwI+u+/NkaT45HYgrFUt8STa
CGkfgTy/vp/HunuBHJCQIcuehblO+x687dQ57VPnhpT66Auco1LSebaiVCJE7WqnZ8V2u2aDV9Lm
9wzHc2oeZmmJhD7c8oBkA0zcPL8ynRTfClyXIvUbvPdfOyIlYj+umvImmFxnZCpkGkDXS8NI1rDO
J7JjjVl/ixWL+hr5GgGsxkAbBZ9Jlz+QjZVRhFa62WEL1Aes/ChMww2rByZUWbvqbhgTgEMmyvDC
l1WP6A6qpQH2X89bbn+LZ9NWsiY4agyiEI9YpmMfIJ1NUd9Rf63r2ip3tBTSiq0gcfRNJmX1PWBO
PKyDPs+IK6DfdIXi0b0k9IFjcJJIVnUXW+qNJ+bUWEPnNW40ZPnjyvY6uGJD3XCUoJYb20tvDMdm
X3A4mn16vZwKzYTDSRT01kOfpRxR0CDPBAYhdSV5w+rmFxo2PVFpg2rR+YuuWGP4GvutTPFF8+ds
AsvYwOddOcJa5CQzRlTujQfbPhnmiNEHymHaSzJjmogEuvMtGMtwRFqiD1eNNYXFAU8MJAsypYOO
6tGwL0sElB59KNndkpKoNBoxIwc8i6V2XBVSZmQyEVKmXdTZJJONbNqqWjVR2TxkmXLGlTNqdKrk
mBGctsBjcMTFHDxo/ZGdJgR5IGuvdKqTnuhsmqhtWJEc4ZU5IZp0K9YpMq+IEqvPv+BvqVlAxz7v
/bHv7O9LaPZL7VnkqqvKS7SNkdk9wZZa2dm+EPp0ZeFXM8BCihqymyQSMzWIQORvdL6Xkfk/lJ1J
b9zMmqX/SqH2LASH4AB09SKTOSlTs2QNG8KWJQ7B4BScf30/WXWB7tu96Crczf1gW5acHN447znP
YdRMRpN+SKcPfwzlfuRAdTXvXUu3kDMAgCyHJVI0KnSLoYy9YutIDjJ3aNSt/QnNlpBD79IZr6J8
TyzUfQdpQKCr8S0hj35b0fKUY0EkUCo8dAcl6MCTfWv3VxEMdSNp1nTcoWyN9+myzOHWCqNZkxmy
rDBuuxoffyT1TKSGqYjbviKceYB9GbWnamhTieJXeo+Z8nP35JOMXDfpmFUHiYOJoO7cgri0a4vm
00AWbre1ELfKHVZydlKEQLkTkOJ8sSldf/kMgly+8jNHz3m4gOBp6WH0t3Medd1NNYz8WJjmFl6c
QaO8M8UFCiSN6r130Wac6nuOse+AaSwiMIlPv/a1Rvc5LByKidoUawWRAbtfIKcUY7stI2f4lYsO
171P74z3ZwkxUNyFFmHMW6Zet90UADO/Z3uwc5qSR0IbE3A079I3SORkYWVNR7CL9OXFrcmEofSg
dc4kRF3+CoDlEARWAO4/TKk0k28FEWxDYWMyB3b7kCofgsc5wmmteWfiCJvqnRhJqpSbUbJG7I+5
4p/V34LXqK30WNeyxPM4Et6nj1hhiXqgFabCmYnszmm6URzZHQGzNC5Z6vg7qukU0YohxPVRucz2
cSVcULVNJ6g892qj9RthLnKBtc35/JCqdgy2QzSXSczK0NhbH12voSRMhGOsVEs51MjDmp+8J49H
YJeG4RuDMcrejqpKr1L4ivPyrHEvtrukLdOZDvDWXk9Or8IC5ZGjZkwqBYWaxpMi22lrHcEpdEnT
RbHnjf4hcye3fuupeWD+wLCZc/kXlUNqUdTZRyenbCVzQH5t1zZ2U//mPTK4Z8CS9d/RTtsCVSXn
nLZMFksXJGEMDK5JOd7PDVPtQQGtAvrWKTd9Qzvokjs1hJpht16oy6xc0RJi5NxjbWbFHh+ZYEzb
b+UZoq5BF1Zy18zajT7gMrBIVS313CgrXpXFip8ou/GrYnijvZcoIaktD3Qwr8U8tqyiJ7O/LLRb
jzrxoFkE19PW/ZpdAWVhmoQ92pX0XlzZkDZSkB2++1GKp4YERL0Z8wU8RlJSmUbnXO+dcTOL/JDY
cxVdvALhhodaFtxY0qV8OR/HgEKqERjew6Dq9And91oHls3GsvaiSZyad2WYRlxT8IwpJKsjB4Mb
lpn3BHdvevHk6A0PHpqCOvhBYsEvsDypNk3lL78J9sNz5VISPpIZDoGdlxbBTzENNooz2kYEAiLk
dbEhT+F78ch1Im4g17agSvxAtbz+FSP2ZPtsw0VfwPyo3SokOJu6ebUtk3TWx4Zbst8ns26qI0by
+YexO/d4x9AS/phPszt/5hX1tLu0scUc4+uo6p0iyO2SISaMBhFJB2751wHyuTDoLG60Q8u0DA/Y
a1qUFCJdvuzPs+dwvSadMeCSFoXr2nVkdNom+8ZfBCkPY6l5BuwGPt1bAvt59eDPbIIanAGdTXZ9
qCufcFsv08AcnFUH/bYNgC3Hdk2ScbPKtshP/kSfV1KBXjgbm1bFjRGr+6C9xnsufS+gwVXo4W+U
YmI6r2zO8s1StNZD444T71/QmM8eh+Hf0snq4nahY+vHFQCGNvCtG+spoUftyaqUzR/rTRR9LC6w
4Qfk1Ol5iZzWv2lCv13PEbye9DgunCEvg5V5al/2oo4OuOeHmtdKSVPSrsORL+9blZfPcxqM9t64
iyA77ID2j66SEIdpwAlRQYEwGhkn8LXL1vAwdwgksD8Gu7pLsiHlKM+VNm7p/6ZXK6tW6W0NV/f9
apLujjmMEBa0hq46tE0VYo8Wiz/RNFbwhscrJD9yN6eujOXX0O5swlBiE3KU5Z5si+SL0WU4a3A8
DVwBWnhuwq7Lxv2cetlz2ka8mSNKpzaL1WtU8taiGcesTKe7qk3Va2uKPDuAjuoYUgZBredMmRpq
jg2LSOFt+9uks6FsNhNJvsWwK/M69vzEqs48U5Vzx6mYrYhAqu250W13Dy9P/4iUap447CNZclmu
lbvvHDHqGJKctk9qKcpyLweYklufJFiTbvjtejyCMuNb9ZuUFqWLWxUM/UU/BjNdC8RltjNl5tk+
yPO2fq4Gu5x2HZwc9h9L4g4EdKZu3bZOlb7rKiR4EmmW1JuIS3U8Y8zlmB2gQHgwYqQqOZYPptyS
Ly4+o3lt7LiD4vJJ8R+zi6DuJNsB3BBcf0AfdclNl+TTXUqGkBmY1Jk49wqg0UZ6q/8tVyGbbc1/
F3EiuqG/Vf0wBxt3dVsKiLNA3/QLO9PYFe78x9NrcWaRp9ihGSXOmtw6t/w0tx9k7gIO0CO6NWPh
lL3aJKyquyhjb81+QNE5ysAUIn5amb+zUQ6DOLLMesz70meVn9RygYuzRtZu0Jpq744fhOna9Uyx
YRjuYLvLrMlu2lm6+rDW9DmBMyAafJgJRIPlWW1U/0k0nKAN70T4/uS0P51JswFm94HMjtqDjsKK
08ILPJTraw2yXNxEhRdS+JlwAD2tYcB0mJJmoeRRWlQImpCAxM11/43ps0AepRkUtW+GDL0ehQGb
sst6uj120puMvRlJqx6ncqq+hXFwM2bYOVfGpKwg9ds0NH0A4KiPk0yZkLtmmS8J52fqW5eBT2wk
WF8fgfRTxdZKhux9ze6Wcjak1wBGhkd/UkltvLXlIUc/bZtcceSqWtMbzar7zxKls9oR+KIPEsvX
df5ChdE7oOG+fZvzcmz2OFihtXS8e58oBa9CoB9MbrG1tJVPas7Nok0e8TDn7d+400M5NlyRROVa
+4NdrfPSEcp4ckVCa5u/ypAOM8jvFm+sVdZxXyhquTsmHPZmiba+18WnAI2YlDyVVev8YihRMi55
resY8mfy6tXOomL+ra8H0lXxcLiijYdt7ybesguVsyTHYR5JupYg2fUJlZ76ZpLCeWaOiuvtLWD7
vmwKg4i0w9QBVqQXJRlMXdqZes7xiLPi9ytnIkbvy7Xbr5Mvy9+445P+UYJ4vyQ5J5HLgJ0/3RJb
lpznLCefr0Au+Vmp2e7j6zCZnNrGY4XQMkOOewe+lf8siy66Hxw5TrvS8cwTmJCFWG9TNmT76B/v
tuwbG5fNtT+9KFss0yETPf3DneWFydHCHRhRazLxLTLeLDDEXBgEe0J+LiEee52ae9USGt6vKSf5
u7HUyxzD7iPDx4LELbZ5ApBpN1izjeS6yLAmhlqBTy2TLjgEQ2Laz6ZVNEJsdYUiAVwBQecdS4D5
nLMxGLb8O7KwL4L6ms8d2uBWJYX3BXG2eFn59KjFUYtDY5r0uWd3cJuCu6VMicfSGFij6MLlxSwj
Ez0ccjjT7qlWnPDZ7EsUoJ27TEBhGbCDP23oUQLfN+BkgClowv6yLOrfqQVw/1jh+Im2S9kMxWHk
TdreOKWFLL622CJv1jTzxGdiZ8a+WJkc5IJilwDe9hqQVL+C1UEkvmAwpkDRa0C7/goyzSRCg1s6
9+WmCEfjbadAc/6ynVxP52xddLQZoUcNe3BFQM+auXZoiVYc83bBsGbT0eedNmqMNp7zTQWxJNuf
UYW2oRPZLk7Uuk1iCwqj+KJMlgUpGVeJVXn2O/88Maz9VXIquzhvwe5tSjKCweOw5qt8Bpk0lZuF
inXQ87OvvkcsEi7rCM5hNyDHnO+euti/LDjRYDrQKe0Rl8rQHBCzugGU0ko1Kl3h0003d87wNDnj
/MHqL6MF13MT+DXj2CLhi8z7MUpZ1h23VPlq5lG8ZtKfPoM+lw89Zy/GWiAOfzAzQWKZ3AAowCSl
fhzJul3Jhu3EfoBcdBYHVFwssBxYnW1yx55//K64Ms1qEZhTkUpn2lUze3HadX1QaUlNU+K1GdH7
ZAxDb6ghXukLUieDE3YbMs3czPqd2gX+r8WpD+t1F7rsooANZ6wiunYQWwWtNN/Z/IP7lyWwinAP
CMvubrFHQunFKwZRiOwv2qg75yRHMUSbdNvqwfD8a9UKvdYZioFkkfTKXYPqTx+X62BRAnvcb8PJ
TYutbzluxUwd8BimXiQNjiJNFedZCbBlk2ftHF1wbft2nCrgpUeG5uQdocEwFSiQUzsfQ+FfXxKg
MTxaao7GVDzsoAkZsrjYun4bbbe0mdHaQyModLoOvtwk2+VYRoOznk1Wq/5KNWCcsPyuZkm6jOCJ
F4c2GLb1weSc1zLxUOynpj6nSOw6Ft7oPdF9y9JWe1F15tMvqHrPUt7bCm7N31wZKEa1zUy7mdtq
bbZlHkE/CFCrrW2VIw9u85EpfLuWrea7ZppDwlr5nM6Fd61lr5w8wYo/8KdPGdAuebAqlpnb0hma
e78XKw3j+A9Dvrwq7dguwP6A5lNtsLW6kH0+ec72MgFhbmMRltlXGJhZM04P6i0wC1N+V5qkZ0nN
VnNbdIVzC9rE+qImrX3FGwGMKPFU+WN7uGX2fRsi1E30obOflctyl2VV5NxjwUWH5tsCJQ1yQ21w
BJicrKPlP8wjE2BcVfX0OSBHONuQyempb6ZS0oIctinCuuvQxcm6FVwJB56HMa38u57d5S8uY3wx
UzHVHATTuU03LatZBARqVl88r6tpdmT/G/Jo7yeO2H5dPdB+OyNcleF1pCkxDW5aX4zvCaf/GpZC
k5rrvtTcZ3DAZvxhigvMAai+z31v+SJSJx8DV7kfrSxZ1xRWwvATobHeK+qavR0dyr9RNIOTmoZ5
eRuzUP4GdJJ+B2igNDfXvXdJBgH+uClL50nMQZndV01rIR0O3FxxgeD2RS5KuXFHzpkjZ6r9Lwno
znroIre3N8rGDXX0isT/CaEn6q0FJ3BPsrDBBLWONWPY4uS3/pwj1BseDREHSMtOboYcXPmnb9wO
MT0paOhKG0XLUlFTL7zVKjHTxm4h/Ty2qyUCujcTXuOp4XvcJDIhgqbBVTkXFifBGtvKQDCkPbnj
XvWgljLHN/I2VNITOFRAoGxwFTNkdGuf/zjcwvTXc1g0MS6Zvtnj6wqtU1c7Pp+xyZFndOqNYQxn
QhwLjt8UpWqUrVsJV4NMQZVHW6cInEtWUDKxX6LMeai1LX4iW/URD9Sl4JNKTX1LXxdZ/5R47Y/U
Sr3CZuTxDufH/OV1NuCmsIgwbHpvmtZdL1e7wm7QF90LaC6vhlogU5cK17JoL+tVgf7J80LkX23Y
5mqndaa6be/Vs9qWOsr/sB7Vmt35ALm5TpmAN0E5Yr7Konm5vWo0fayHqbhtMT8V2ExFnb869OQy
HZhMroegyVLnC3fBOOxy9Ln1ja+4QLIVM8ecpA5QPVmMAB9epwpbTl2HGr8KJIM94LlQxlZZ9ove
9tos3pGfAy1wlE0IVi0KZpR/A77sRlPbzYfp5F3rAs2J+N/GeEkBqaHLuCHQ99i/sbXJhq0UaPfY
FBL/rfETLT8iEOTrxSiKTPBaBHIXFPh8KNmpqBSvgOnk9NDgvno2TtWfTQLVJVYgIpGMm+Fa4jdY
RXpk7SdVLAJ/UceV6wyyQD5bJQQesNjM7JCCNoRVx4SOhFSUDP0VbJrWZQ7lpFY4abadFvTpBskX
KQ2GQ8rA99mWwboexygV3a9RgMK6Z8Ihh1XwJtNfxQpl7UZ3tuxurXKG73K7lHnNBtRW9dwknMzq
cI1lSnV1bKmycXYhZ/aQhtia7xmjXl1dLKChSCnSLHVCGNfqQSAPPbZBRqWQME3jCwueURSKFHwJ
gx9cIvqNUl6SSo489/bs6QpvO/bTkkumCKuqMVn4fGRfmdcW/Q1cDmPgx80TVJq0m6svZpGx23cz
NdotCGi1H+CSdseZCwT8H1aRuGcFhWJvzd1vsVZp+WDjjAl2E2YdfY4oFtE44qYJ9d/3ZlLm9dRN
7zlkseF2qZx6OOL3A2dRTWuC03TOa+EcFiXke5Gm7o/hKtbbFiDSHKe1U16XkiPlnHyuhh2P4H3Y
8bCy2vKp4VYENoWrdornlbTxRfDSfuPynbtDwpLlu/R1npyhvI94MxdTIf2WHPhOSeGDLeFn9ENu
KSw12wJeKlxvj1Pmbz2noReTLA/CbYYBOhO8RARLf0s3vD/ykeuEYt4gKTjVJv0bRjaMb26hWIfT
uZWnR1guIbKsxafLu6PQwx85gN/FurQ2Pl6KDNwZQkc13gAi88N0S7ItMMfVaSSN3/OYV8EjrhSN
LLF67leC7lvsROF5An2n4h8YKSPNd3QxG1ywgnJ0LKQlrq4mhrPYrHsvGIP3LHexKBQaM8C+VXBM
EKL9ZryRZVQtez+tg3rfI5XoGyCTRXVMPH6cuNGq5GVvqWKK7XkxEQLdUNAFkM5LZHaRXKzhEPQE
Bs7YChuxzdYe5Kr2lwqDkEPT8qZPuyk6JBH2qg8KAZlgOP8s3dFZtMjOmLMrJ86AJDZsTvI13bFf
CtcdbkfNbLSgeG50xkH9fhC971LY0QiB0avvzC08S3yRfNSiOM/ORFNEi0WWxww5z+mZu0HZL8KZ
rwtKsDuCYYPq1cRpGv9iW4kAWNGt7fpbhbzMTq3VDfbG541uwbAISULBnwm59XIELe1W74nfpe25
5nSKgAMqSz02TrLknORcNKDaaSz9ZsyKTo//PTW/rYIt4YNqktr8ou0ttS+RUyyEF6OGpuitXYNX
/JvDZRhoL8gQxG3mMY1M7UzezL5vqqrq0Uy1PbwNqRs4FfEPDzTdhj7Fft3ZdISaDx9ZkSGPpT2k
EVKxJWDslSGHq3+y7eB9wnXiMwQ2dWJi+JfN8ML1L0aITKKM+hF2zOzoO4/0Qgl4s8QQZGXDkmIa
Qn4c4yi3uu5UQMNKb5YywM2xNE2HRsEeP/xb59AS32AyC+s0+JzDHte+o7F92yYqs+/XiUYDHCJm
HT7qXtnObSPyMIyTNQ8gJGIXxyV/JVyzAy4pmO6Xc536qVJnr04N3PsxKmkYxRlvJV0MYzpTh8aj
R+8Ola2rL6wsZf7mB9hoznmdmeV+MjWOvUpHdXR99TkXvQogpwYg3imHHtNufERSTIhRUUBmgTtz
5ADM4jBnisMJ0mFWvAIhLbkRnIq+yr7BNwjEht71CO0XGqvHIbgf+YXzIDhgWcGR0TANcDBJrAHJ
oQdy5s2HZGJabZ6jIkd6OhVDUcnqyCLE0d3vUOQ1d6QqcS0u57CxiQascuyGx1GIwUFLkroM+l8j
WovLikirolm+tKk5/e15tPmiv4HjnLXhfpp7ZDJeYNJLY9dewZfuwQpkNraHfDHlbtSLjxG0aZKI
MTZrJX4AY8K05enpsA/kbZx2gCzLItOLiWt6xtlDZv2YRvluEq7xnxJq3otuw4ozdM0Jg5icH0rX
EbwqRr636Nn182Q6dixWALsHbYouCmiwg+ZpwkNfu8WvVg2sgXORisfJXfVPTiqG2pBikt+81kaP
kbQN3wJgvZ8RJt1h02ArfimGMDrMwl5phncs9Wl3rXyDOx+90yScjQRiNO0++476PCSxnhLoHUki
mxRLXgNArdhu/2e69L+V1v+vRfHvm+/que++v/vb383/uP4FX7Sjd9in+//5z/9p/vO/0+/6moL/
p/+40pb65XH47panbzOU/NH/xOBcf+d/9Rf/5fs/vsrL0nz/+79+1bhorl8tzeuKLP1//NLp77//
K9CV/yMzdv36//jFu9+aP3f5XZv/57f/oylcBP/mUyHjCxumhU9hwL/+y/Rter6mEP8mKKzjTeRR
xxQGZKT+0RTuOP8miVTTHk4tCmaLiMjZP5L4tvtvEbt5YmgwKK/h/vC/k8T/52ibRVwwuP7P/r+i
Zk1t5RGQmOjkrfcYX4z4/+TLSJL+cwLsf39p559TbCpLaUEcrBIlqCLS4AyYGOmiCIn0qHXXuZnz
VEelvLONiG7toiDvn1ewXZ2VYUDna47ggdrbs/PGML1xG5j28dq5yz4AxbkHY96uGzFL72YhLfvN
WXF5MHaJrGKWMHvrkyjcCTca79e+bx5CnU6vbrvSxjT53Qd10fWvlurj57AN+++VLEA8EStIWfa7
zWNh9dFz2K/LkxF6esdvOd/zjoURuA7JR8uuEUCfRH6beSoLtu+5+jGQ3p5y33K3tbHdZymH9k+E
aBrXeT8ZHFTCBnLFToceHVP1R6eFD7ZqdvG0GcjupDHpct5HQ9utMkm2JWOwijXEnLde4BMShkRQ
vCgd7aExIjhhnvhTNdGwi3hLQwkf8vZUWHa+M/6iaQAh02I42f+dV63iIZlzpgjeHV5Uo+/SWOEd
CVL7x9YyLRGIyEbF6bxb7RTFOQIrl8bl7Kbf5Ein31666mw7RhHbIhXMd1dsBMttLCl3BcoyLC2a
q/AOO7uob5NbDEIgjUEe3/stm01iQcv8NaEbfwy5xwa8L9aHSidqxxlTPmGfD2I+PvZbTe48B0UW
DaxvZHiMljHhrM6GfuElrFEvA2DPllh2c24piseqloOnHeoT35AEme7Y25l/2xssw8ExxwVLkbLd
mx/HWhrkEVp8XjCchK+gVTHAOKVBEOITTJ+HQSaHxFH+cVQOWpXwLFjsoxr3mhvkBV+PTyuAHt0H
yBTDbd7MzJyry2M1pALvWeWBtannMD/yIxTnzlXiMnBkLONVltrbDg07I8q1xb2Eo3I9aoWK2l1r
Sn7wb/QUr9ni4I0syPY5nPXjEGbo4mE/PWLy7OI0ygBSV/6w8afQiC3QyeR1rZd2O1UcXIl4VkdM
FN4viDXpQz04+Wdhr9mtpN7l3qEIwCCyGnWcy8HZJwS+UYKwlr/6/hz+mYwZqk3PWBzDi2xu00Vl
P6PMvbimQpw9YLMK8lltHTwsw2ydlp7dfjKk+J/AzuCzKf2/2njZ49BBdW4ynR9QJ+Fmhbr9Y4LM
OxdFk+DZkBhtu7J9HCO+cW2FBZkZ1YPyjawIW2iTdHvq3WlI5eTIEYCf72/odeakLZbbG2KAfbvp
nMCOGxZE2AUqZlF6NIIGzB8MpiImuoerU5cFNZH59LkwJr8Lok8XJg76iCCgvuaC9STre31fhCRp
apyXb71Tea+RWVIg8Ovwe8T4anNk8M3e51/mZlxT8Sy5Hh9ah5YDdwy0xX4pJ2XUjg0SMdjimjXP
rqVz9zlteE0H1Wzfe4t223MDLZxvCv77k0W2aS/LwbrFvgeAfBR6ZP6qxshjty1rckMcaR8oMQnO
XAqcoxruL39x50cHOw+ZEhW5H7YO8M3h2XD4G0aMo6VMhhNfkVuKTdaHv1jza2Jx3pjdYX4ZmoAP
D814q8Zy9jfDsM5XIwqE6HwJkYfFACSTcGCrlPsugEK+p56yD3k3G70Zu06eBnSp/exnRM0Cbc7e
rIO9bCaJ4TErb4LCYhmdF9N7hKcipl/P3qMj2P5mXK3pvDDT82gshvGpJ+VP/1A/8ZQDGvC8zkK8
LK6PygT5pcVTbzNFYjENTmWG0LAJRTA/FLgwLibr+G7YaqXf2WIVPy7Y6z4uoXPurIRudCoIZ/uQ
0nf1OOcr5kyxht0T5hQZt7mTHsa0MPeFbZlHcrHjqR+W/lgNKyDUwcrvyTfJW4qLo71vjeMbDslw
s6xpszy6dkpP20qGkTTg7NQCfyGyHgO/SZI9Kzqv2+o6oSAxbepmE8q6+C1tZ+xQLBLsklDP7/PO
wx2tq8Jhs45m9G3ltY/rP12aw5qrhjN1WXSP8AC7Uzt78nku5vE4elZ46US5gMz0nDevHZd8q2Zd
vk5KjJcVJ8onHcvrntUT9bb24t6jQbEqmMZ0vUQ8CB6pjrz6FfNuz0eLpXJSTwwfn3m+uHdLoBa4
IkQMMdaO8se3inlP+Fbt7UJHL0nlwxHwiujqb1Fn4WNYjqOBx0wzdsVX02TTqUcBBIJV6I+MA9Gr
M/nmBvyzIAqFteElU2p6yNrMnEazrH+wa1rxAFD6dpgr/MJYESoSLykhD15509lmpXnwXHfmAZxH
3KzpikNt7kBdhvmbzeC0G9uufZ5kEP3JHIeHCZdT9qo95cQUniOe8zBLL/1SjxfR6vV79EwQbUSa
rFS3BlE84AuOxZSMH/XsWtCzKbK0wn7ZTdhPiX/m9B1ZBcs3MCKA5Dsp8GERsdKYz6vpHoUrYYyZ
muiuNjghI38Ul6sD8DRyJOA3EohwzOii/UCwdgXtFFaU+R/YH0nbRCu2vagFyeeLhYiURy4VqrW7
zoeo1eFjE+Y5LzHFgrUZslM4dc7JtbryeWpm99b3au+GdWpAumRpUQB48ZALy3psB4Q0dkFa2YBJ
3YRop/azdzMy27oTjZycb4g885Cp1NmuJjchHdtET7J3i0dvtKsXns3tAbsAxvIZyDrRzoVwc2JH
mApZUgDdlnUtzgk7rVsJWvPGEMq8BAtr6cRio8w8hMM46fvoNgF5uMW2Dw8hkHVy7ySyuJGm6L/w
fOBMCPNdCz8uJ9SoSPVEg/+WzcX4BcrYvU2M511WplyiYCUHbj3a7soMlMxHrBbsxBz9jSubbUky
0OqmFKcn/shTpIox3aJ+1ygZYfREiL24ns0pq2qAQpCb1vdtpylwosWKaIxky0n21v/0Uvo6hrln
AQVinK0skhJAANO9AQYt4Bj54syNux6qtIC1ni3ZTV9E9k8N6QizWB3ByqG1MMBG1w2X0Q/Iq/m4
CD4oeCsgD9ThHnMLpRHpkt6WZZAcg5KtO9sH93a2I3Pqs9HQkZ4GxRae5MTi319A6SLlljeUf1nc
bwPGcAzucAm8zv5FBWJ4cTt7fmqLyT2pxnhvkmIe/MRO84jXSB6jmuj0QTbCekOn7Rk5rGE9YLWK
DhnPjoeZCNqTjkq1x04yZhuu6fZZZn4a115GdqwxZMlk03op4byijBPYs5S8+OPvfrIBeejxrmPE
OPAES04rbuWJQdL19lgT7BOP6ORttsX0a0BefBEmSl+mZMovkG/7T5Tfdjf5lTxhYyaXqxr/OwlH
hhLPvEEJ2K0N4a0avSVu8jKRWwbN4Ck3lLGMXKg3Yd6jaOKpodKFIh8I2IN1F0puh13qgCoejUy2
5DOG12IFYrA1maYmEpzTY+4m6ksqJ/2Nv6TF9kMnGDKxsz4SNdW7CSvvXehU0Y9adQuAHHV3xvml
UfSk39NP4lpodcHE235TZ9q/6RPMdBt4DsgCfjUte2z24y+qjOpfosaHWWQORnqOdOSc17BovjrL
T27LdqGQtet89hsmcZajgybxsFatvoiQdR72abZ5dW/GaqftvtpGhGqPVc7yZJvohbgjbs7jOgxd
PFRFeMdKcTqzjvfRXLCEHTInsRMSc4SyE/YTLsp75r+EdTiem0qG56a7/kRBq4OtvXDcwaae/sFu
1T3QlkEoZp79v0U5eM8ZRO3jrFkNbpSb1dYOWrR+BJ2Q3ylvpRM8KbicYG38WpaUW9WdquCFuYrY
H7mc2ypzYJuVeCIv08CWrRodFGdiKiMgT+omiFfWmLxdRuKdE7I95W8x4i/0inDbWmMrNgForf0y
rfrSsAU+WHZFXQmGZH9bJau/iwZ3fbGjPD0ZmjIe5IJTKsqd+rHTEzCOKETcm8QEOjzp+oM9tii8
42DaG6AuwdHK+vxMHQssj8CprWPS2fVLuVqEJjmmbWtZpJfIIonpjJbzEwy5OdS+277njcQ91sPj
aFTi/KWUgPvQq+TdlGb06PHYXNbdODf6Eqh5OhDuGt6yMJt5VXcpaT0neOgG0zyTZslxk/YtYFtX
UhPnwbLkuZj+derC/eWsdgE3Z3EWm1PInMGFp8Ijo0uOuHMIUqfCV9RDwkyinekkIFLDAnFDpzON
SoXj3g6FiQ4eGIUtifGl2po1SvdDITmCusK+rud79922Wxp5aMrttmzRFjxHASmyZFQf7GHrX2z9
ecEVnnA3tkcQrvYlvkOGOkm6SIQEV3TwjV2bVplGqC2iYnW3pvZ6JnQt+JRnrPiFMyFJE+F4wY1I
IIVzqzyssNl+Gpw+/Wa+Og0jlgZvDvlO+maijt3yIquXjuLC0xAl0WtSOwGn0qJftm2I84jHw9Ul
gAUwQYKWA5tKshE4nHz7YTEi+GKlTHxM2QTHJZPuHSwAok2T3+iH0rDnTYnpTViUl43kSmLgnnX/
y9V5+Cdl7dWd+4WimO2IpwxRO/V/O4Uq6dCxnQdIwcFL1RfsLzC+hrHiu7hGc3mkmzUZLrmjFGaN
nsGCFlA+kH5Nbx1Q/YC/fXmRQ8Agzbs8VsX/ou48lmRHsiP6RRiDCASAbUKkzqosXbWBlYTWGl/P
k83ZkAsaueRmrMf69bMSyMCN6+7HneQCEUq+gyRIP7UqJxmbmfIBNFbkTQVF1ihckbk3Oju/Bxyv
bjM0qB9bK4yg1hkzNnY5vg1IYIWxDqym296g5wbKBC4EPaTcLGrO1PxYZxx76qVmMxh002rd6abC
U5FREnW3GANCbgvShBpG7Xm1y3Y7o08Dixm6R3pr1BP+3hnXeZU2rkLBynnS2/KgW9iQBeD9fMrA
sqdwn3Se03RvVkQ6zHZ2fi38jB/k9DE+r90a4fccjafQ6TpaTIrsEZgK2QDTIdtiamOwok29GCTu
/8DidNs+suLLAn7fheiEH9o2i48JxDuvHmb/jdLVxVHyhvdsluMu80B+QuNKIR/EE+6k1QFfPRYr
rB26X2YuASNX74VlNdGi7KjzpWzFrA6BkzjGCzsmWoqSSNkxOD+hQqyPdtkIwDVDF5Rj2ZxLzr/b
S30I2pZ5kbePVe9Hh1a5iLHSX1ZjdCMMUBes3LwKgWqQY0nbd8sEDOGLVh/eY/aymwT6yhvbBq6r
ZX979u0ZEENjlW9DFz7S7zaSj9KWM0Up3Pp456XMXmW166RCoo4iM3YoEmg+cqOmrF+WlT13alb5
ijFrcdDLQbkCblHOVdXVr6Ohdb+pUoqfOLt90c3Ykbmq1DBQeVf5CxE2VyW/wLIbEOVSLyuXE+cw
a12MD5Qjg6ng9n2LYqyPN4WKd4GT70hTKWcTpwBNF6UDR2HFArrolfxAmwnxH5AMBKNMSd3Y0lCO
0hlE9Hle+kbm2zQdhnNXjPllZKM9e8akktEM1WoNVjJd3QYPGVK3rTb1fYcEim+psLsdk4l24D7O
wEVSunjsjSx6j7OKBU/Tjx4fqvIhpyr9xyLdgaqJofVEeAYBsa1juj2SzKAAc8xt/vuG65eF2n2H
QqhvmfEwK2RW46u19hrdnIJmW5f4t/rxaFQl/licFnMUzKygNF4ni37QFsHIlFUk8xmQq+bBKGpz
S5aEaH/H0Ge6Xc+PVZuJHwYNere+KYROWyG3HM5CXfA69PrJSnddChoBKte8VUuLgznlgg74INJ5
Nfew8eYbPOJ2znXhJiHMds/N1Tk6bVxialHLOmDF316MXpGnHvFBZfQyJh96xuAxNOWI19hM5Mau
E8hzNA7L4gCeQfurkyx/hYdCtCWJMqXftFCcfqWFdrsBoNWcqX+0742hSzRvjvti/bHCdbkfU0tW
AQcAnkjKC7jPjMlEx6ZhSZ6lNDGjh8HS2OHoq0lDG6yRkt1gJV5EXk/7EifYzeAMI0PSPPQahWiV
GorQ0dSy4gAEK6YyLyYNUzfOeKkbslIOjakgndfEHIOS9we2NEyMr8mIRwNHEgUqbmSWfVA2oalt
nK6Uz4bgiLgPkfC3hZaaJzYOVuH3Bjp3gQ/2mo2ovoOcuh+xdtMRy9st0Nq1lMxYvVkGUo7T82wO
iss1UjxPilR+bLKvW4mSd5YFfVMbBjAqR6kr2lqiqO56GpXfS7K94FNU5eYwL9ZrrYnxaipjdFBv
OR3md5umIOomZleUYnxooir5LXTC7NlqZfpGl/QROfUqvTZTkNkTcL6fmKRhEVHLYTXkOCpymyH5
GVLl62Ncdz1Wg4QSmLxUlL+GA45KksYpD+ZsZYFT8MkvMlTvfmGgJQ3HLVCnWflYqZVyyfAn7IEB
VNg0O2ThJTLXD3uO+dxZLPtwOSs3ejVJZZ01LCaPhVo4cFLhI+pZ9T6Ae/hlRWm9STFGuz4v2591
UMRZxaj7sUYr9SkUk24tdXoztRWb7JgazYnSZvFR6d3ygCQAVMwaCuNAaXf+CvBo2ILFytDQ8a4l
qaFx6667qHsO0wYlu8yb6g63fvstJPZRfI56f0ekI/fUkJl0s46JgB5VVRyhuv1CHheIWWaJ86To
pj+qGQiGJdllXXQXYsKgJir36G7ZaSgTfRy+6X2S/KQVbWvWZI+PId4nytOI022qUWXJVZPM9JMO
B5pa5/Yru/NIcHIVaIe2jdsZ50Flv1E+t/6NkzY/L0U5HORs1qiEbdlvI6fi8TV5qR10daLllX3f
+jm0EUeOKPB5OvS78WSmIj+zJzW/qfZlqK6GKfTIMBKd17SQHLDlbFM5r81Ww326uAXfh0/SL61u
rVoUlQpOAldRIQJtKCvI4UhQVXBUSGVwupKkC5pRRO+QEYv31orWR501zIPD08ZyoozOSexgvWE1
tJ16RdnW3HyGTapxJ+DmxGWmWSAdDfEc55tVWsPTYKkpWSRFHqg9GFmXgcvArY9hayGI+2SunH5R
JEnV1QDbEzEufq6CK++aub8uBOpdaqqwX41N4pZtqSMWp5afUxp6BZEAZSNeFVoJBOU9rcbdJxyH
Q5GV1WViK/qaqv3APDwo5T5LcRwypMYvJPmNu4KkdRv0ldYGEpdXt8mXSnzixWh2cJEXPxM9HUKx
YXtm3LUEPP5J6ZUaeVIxpI3HD6zYaetI4kyEpC6nJL+oeYhzMRpwwutCXlCC213UTYnPC0GccMq2
hEgX9SU3VcRgO0LTDbEFBS3SyTGfi+KaVz0xhjiLuAsb5Gk0u0rh5yj2V75wG3U1aXfNFgp2uqXJ
sv/Flmuf+3iwUg+XVkSAmTPuc4pz+gDLMtXecm20n8oWksuhrFCU9yTWpOrK3EqwGKu2fFksazoV
pPX2WjyNJ6UTueIKbFHirSsnzPvNCMkm0PRqKveslcbndVRUyvZk9zSqtA3A4M5ob8Vtj8414s6J
faZ7OZJyNLRPErTDC5tKGH7JEp5ScBWvqQzNczuKmE00WQpfBSnAnn7F+LaxDJv45BKnlh30Nk1g
txtT75AuS/IdUXtGZl47Suc55Fkf00EDCyO0PlQ82fXTE0hM7UJ1m/JRCgPnSdOvLBplIyYHfc2o
dpzKw8D5vrav7VyYE4kGnT+B01AT1Bix/PAVs86eKtGGmis4ab/7cBnVTY9jPObi0lUmaEIALJxf
BrSiEb2Pk4QcdOHOEl4MVOvQuZaAzPJgqWho2nGWhduKwqzoyJ+tp89FaEX4YUK7G3ddh/Uax4qy
csPlyXJoqUqISnFs57JtfVncTmsxmcVnQn9Ye4kVSrq3sbPqeGrjHp1jLaXV8arUaMgE0jH/Kq1C
sIgbXFf7pt1ySRPOajh7/LaUViuZ0mCfrbtp3veJXRhuU3G+WBrtToFNzu+hsBlTff7qqsEhYgm2
nHbUalvqT9NgUNGR3KhUtK2q8iFZFZBZtIot8S7F5zsHcNhbMFyjke/YFxYPVeq0bpjHynOS6Mqd
lpGjcBm5q9fSstP1SFSofmjrPP1ZCblsicK297Tl0o/CTWBLMRocPgxhcPiWyZqPpqK3WHSqdP0r
UopgNpCuejbFQ0xSxiC6u6lpVwY/ITsuSjkBqWczKgvLb+fVUqkehCa6rOsznVI5QZ20tgiBk3/Y
WROJLhSrZDjm+jw+Jbe6xlht5V6Fz2IGXTT2GyNnuFpUk/k77vutTSnfGZ+FTlsJ+VU8N22Q6gAB
Ceg56ZGMTvNKEmrd87ktL7UVxTtQSvkVwTU6xE7DUga/u3iq81L8DWpRvPfTeOu5lCYxLIOVlHvr
EG44URodFEND8iOf05Rgg97+9pySdKE5DnaxReseE01PfTJXFJivJmTw3OwfC2IPZIIGoWzgfwyP
7TIkD6COFpe1b/Wgx7N25GNFkN2Oi3Mkm8I1qKx4ygEvQK7K5Kkz9GU/mysC3TzqbpateaDGhGvG
ujb/TBIRFycqF7SO1UB/SyKkinS1m5cFxAj07iY7jKqhwxFY2O/0GbXUSVZOL31S2P0mGZt0j2np
Bo0o5SeuQQsvXd5pwQzb4D4xukb6fFKU1z4LsTeHzRDDfYuiMTBUAEhjJVL2HpN4ifqWLskObN4d
XIr4bOs3RhEFywYComwuwCO4QZBSUPzSymFqEQ+LjE1vmGj6Kv2oBH6G0zLgm7ZKjLt2Aalkg5tN
9cdpWF2sCLF3M2C/k+jGON1V+fhBe05m+8g/9oF68qjFEjjkKP2mtsg7/KQa1Aul0X7aUqs8YFfr
E95fauD/cY/8n4w0/4vai/9PhRbW/2igufzWn/l/cdDc/vy/uyzsf1FKYViWQZufYTo3K85/Omhs
DDR4ayCZ3/6HUA7/5t8OGkP9l7jR9AEcC/OG/sZ2828HjS7/ZSDOYr2RBuRioev/FwcNX8p/hSn/
2+lCMdN/gyinSsEedEpbNvxme2XHPNzFcUi2ziHNYtqKclWZStlP4GHQNgnOLGertx2rosgaHirG
frdRK/gAbRHuEqZVH4vi8FcUifQyc8m+JmMYqUXHQUjTQTr+5jHOZPWW462mATpeVE1BYTn6VpWE
fZsw7S5xhWdGxCVWf8K4lasP03y2izB6pNFm9aNVU3+zqXI8TgwWcWT+rJ1RJdnVUYvkUI2T+rTW
aaVhxaf3MitsbQ8Twn4bSVXs0yLPv1ZzTt+7bJhzr1GoS5UVscepLxg6Acaom4jWxLPeMNSbHeO9
3SrlYZotepwJ7u6bIrYeSJYtF4M2jtdGp559008OFw8S6KRZtZ7Zb26a6jdJy/naQOqs3GGIlXdu
zE6MNB3WlyYBWibV0fTTpMASY1ugR9Xo2CUZLbKFOe8o+lgeuJHmb4VuRs9J1kg8iIQSdsj1nFsi
NtaPsep7OGgKjGJwvgkBk6yZfZXmlC399DdgsF5/zOY0McfL7g/kiXIB5jb8ZFCJTixcZ0ChkUnx
7Byr+WbIRm2PuGq/MluQJ+b8PCxzjclXH2ISAjBZdJZgsWhfsQ/bnYvXRfuum6X4rvSi3K+8338y
s8ZZlCojQNsRybwsVVaNmjSCzhCtz8DyCPCx2BrcSMEmbWBvCmL+1etMpkoulJ2SZCF7mqGsr7wG
HyK1vNbC2WvmU1njJGIlbPnLMhVbi20IDEzHQ39kcRGLXUzdkaGlm2EFVhRZuvNQJYu2C9GdPKX6
izD1bwmj0yhmRGSwjMEv0/ULnW6nOQUL+6z1LJPkyphVnk44bxzEQ1cK8jsEfHdhpvixE/lT4nxO
aYqfxb7XF2n+pQwfrkWBNBw1Xag/kz6EgDZZXNTj9KIyJGOKIdcIR2NEOWMTOmufxjwlOyePXyen
mO4IzGTHFvfs3H1JVj6OaEe3V5ytNVl0FHEhUPUPkzObfe2KGVzZJ1m6tRSn/IA0agZ28cAFvg5K
JXvOsGfk6hOVxF5F32I92BK4CquvxHK70oagU45XuB+3i9x0j7iKvNMP26hjomWaaFDBKJCFMaWF
r7Kc6RlNY9Z7SNUlN4cNjM19qzZ3olGSQ2wlWPfNdzuJfiwtvRsQitizmr+JJe8zjKObYqprT7PA
KIhFogHPOEIsmiduIPWj0keYeNkJdJnGNz3dWxhSYuLZQtWhz7a5wteYPACcuhah1T5TKIo3v0+y
bUtCFL9aeDFxO8Nc99iMpd4t0zwDYPFyiJWTQRi/Z6bb1RpPohSCQEMCKkXFiGLcGLsDQRAiumJf
iPxRb8q/AZ+CzSUvNHGp4tlzNgafT51swY3PKHxV6yvCoSDflMWgkbcHKc2n7skadft+ogiYqt5f
uS7JwbbCZ4U9wz3eI751+DJ1wh2CQlSv54zNrDGIC+71yWA84ghyoRNebYvMUqLM6hXWrPVHx1+4
iUGJDWMxe7jqDNq4108rrAHyhMQYPwWgOdDQwBMSFzOe9FjsF1fG9OGTxV4MMrhswQma0RYTT3rB
EuwkBLJWkEFYNCHQkNjKKjUForGu2jObg9qLOWKPTszv15zqb+Qs41OppuR7jZ3yF96kcR+1ndgn
TTMFoVOR4raheRICeTFJEyM6hebOVLSXvGq4h2g1j1uK4dqGsgYjdWoPBAngtC3AEFyZCQJms3Fs
owoiSBcJBnG18rsB4dVuvX4pwUMp63zUDCzqZa1y155Fz7qxu9gG+/a+AHFVO/Vw1cV8LEurvk/m
kYuzlt1TJ4r+OYJ6BfIR3oWWLL7DKrS+8wJhcoM5TlyclI8qwphSYyVr7fJmJJh9W0mr67yU3KSi
lCB32D0pgGfdOdKuRaR9rywjg9hMtIBVr/40KjV2ZbxwjHdIiRxn2XzKdTsGprZab/3cPDYFjn1M
Qn34SRVG7dbYj9gxTds5Sk9pFU/hhtcHRyrprqBD2DhMjpbv4CItGzRN1rWO4THWgf5M5s7UvCW2
TOmGsWy/KAO0dmSjpmM/inVf5vZ0IWqIK5OX+42bi1O/9jnGck8kQ+nAVYWZ5oG1vbbtWUOg5i8a
90LP1WAg5OQ5aQNwoxyAAYmTUfSSLt23HCH2q2qZs9NMaL4K68yHWWD6dPby+Yb/FJN1ZCU4FLyM
y8lNqYIORKrs+CXyq88WH0yWckc2hYYE1QDQrGEPbWyjJNKdrdSXCnXN3HlyXtM4M+CKrozemLOm
DUgZ9ogtaswGzFHlin50vPUfOEN8HxGlc20nOpcipEg3L7dxpwze2JuYHNLSBdAZYKt6a7MeZ5P4
swlEbvjyNT+WXchPZ3ymFpOXNDbN880GwjhPmVhwY5KT2CA3pWSbhGHsSPCElVGR6a5k/+e2Ji+O
9fa3KsV7VjUhqtKPYvWjX0TO52zxdd58Awz7/A6H6avImpNdWZZL7Vzuzfn0i4MIR2CrsK/DbOvr
hGT9UbCcg/UOfRr9nmR4gqgEFYVLqoNlhI214olGYrvQKREIawfBnDlfMdUDqHEvTnJW1+OLuigf
M9Swy4oH28W+mx4XYr4INMafpRt3K0xfrzSmAzygHW6Ucwomor+Z58iANYA21W8LxZx1x9pvqPMk
ac4/aNMtFm90f4sqL/N8J832fSyM+xkgwrYylIarlbYJMcHFKPa/YKxxQ5G3TOPERd/7YMjpj0Pv
8H3UWbJ1SEd4qzGdh9HMrtFwVMmtgSadAXnE9dFaKFko0Uy1jrx7c+6kMb4l47Az5gdtKFTYB99x
w2UXrInfQzbrc+A8gF1d0fWXUomDUbWA1I1B15evcTmwqC2LF9ibLlfv/YI8OogzycY9Kz71kDaa
A8pzYsUWfyZqYV+EkFBRishDF7yakix2Ul263LpHbilJmordyBm9M/X8daW6IsDdtzez7mwnUhth
mkTWQYzjphF4o0aazWcmgAOlPS9drohHFII/WED0RjyiuDcufMC3eqYWJIrDb4f9k68WpwxEngtf
9EuuydUgeMcswsOqkOEbRPFhT0l6ahrTzVQVgI62XuPQvEDSg0GSGHDC5jckKfytg8CPy4/J1FE/
ZWE2ZyEUccnkY5OnL/bMMk2Z/KZJ8gf8l3+zRD4SWKg2Iwbx/YSj9YceBjYIqbHBO/U8JurTZAkV
CFN34pnNGLqKN9tJUo6ACYdmjltXbVgVZdXEK4+VPtSNe1uWCK6VSe3ELczkKJkNFiJ/t3LEKPyH
EVD7QDMnlJOFTxoSnxJuzSIWLiaj2s/K9ILR9FRAuNrgyHsYIglgChOKYuN2npg0NBk/DlpGPUo8
M2OUXkdchHfkAkv2J7XN+8FQt1MkvdiseZ5RuEhxOietXrdCNJ7Uhnt4bsfMMc/xisEKnQypJinH
3a0toQI7rZ8WLKSsidGLKBzhlyEVrNFmSjBfEb45Z1bgjN8pn6rAtOp1w8463ppy2APsjbnX4NmY
tkoRHRdm0f2wLAc9woeE2ay4pQd4rYDTnF3AxfWjuUTUIWSqfFYy46CaFtkv0v/QgykcSR90/jZP
EzkMgZszwz6igT+1jDx6Y3w1mB45K827seMQrUfDxaZxF94CAGNanXgnndh1viis510C/IeIQ9y2
4WCp2i7OsfbYAI9V7S6x9T0ur2uZAt0qSomhcND5sOq0uJL9PoaW8kgNBM6OLv5QuuKcrtRiwTKh
0XcDhBeITls/yQ7KIWKzU17GKaQXgkiwmeKbgtr8xQPLe3hp422CCQIjHGlz3f6DbtG7vB6hYhKO
jfTooszCwmH7xjCF78ommwwTmsHHUVkZtuUj2tOlKnWNYxWJfpSwzgah3c6klMfhRsOWFJiUFPhW
ABD3TvtDv/1EvQC/atSmR4t3C8UhL4pGTarMxa7In4wZDiV76Aq4F28WWUPKztgChpkes2A3V7e0
dfubYNL8ASf8kiiHROmRi2Xkr4VxQjLtNn2PD2vRbYV7b8MA1Ivci1N7Cqy+3TpZ9azMcjdJ/Scb
lIyzYFz3RiZcpRHbso6ey+42hjhN4HR9v7fx+9zYODzdLTu1yYj5iAFiNFOc8qmUV6RwdM2kv4OC
8G31yhWIzI5YdbGVOiL54hy0FoPxja4xSZthWZmQ5ONkdNmTImuPF511PcHlxjX06kQpye9srcml
dmARkLL+Wvgjfajn3jhigM9QnxRHexvBFno8zN2DFiXzflYJp+FnBbmTS5CxmfOROFL3qzka7wsb
2dEGYYuZAQmgNTGgs2vdWHWJf6R/SEgeuU6B9FSP5cmoZbsfa1xk0Ce+iiH+WZv40xJZ5yo3URf6
GWtZ2b5ZVd2+lZN1R8dG4nGPqL2od/g2agh4Wn5SLcj+kpp5yNDCfsDS8dQo+bK7QRGwa9jHyal/
27ifiNe28xGiGnU5RgfqNtSibZQ3G7OeDzgBHvjNF740TXz8NBrkXb8gf/W2p3b0uPB4Fue+Z/WR
scxmnxG5ZBUsTyb6Pu9bsNON7rHYeOwEK2rIoltFAdAOLuyIVr0DC/ykwWzc4m7tt51eqGgp1nVl
EkhH8d0lwyZy7oA7u9Fgf0cpR5zTp78Y7DD+tcInlRWzr4a45+j3hTO5WMfxMjJ5LQDUbLpo5qh6
Hm/2F8vGgh4nxybFZ4dWz5Ut1WxsfZpL82bMSAq1YlpEv+lTlQ+qbvlQYAB1NHBSnNXDkzZ4q9pq
u1W5UdkQfxj9vRAuENvUHli6grg3jol2qhX5hwJ3pPVo9NGa74QKehuXj9vcZCl+qyjCry2n9H4C
9+LFEtwpaMB3jtqLcKBA6wQQmpTdUcYLQ28pOoJmd1eF+lupz/cQlDJfTlN3iqk2JDj6lUz271CR
oqbQL3UBxBW4yuerVmrE51ObYcNkyOS9GmChGK5kSF+10XjGAMdDMvfbJhx8XLlbVWO26usMnkcR
OLN4KvrB16mjSiDo8iGN90qS3Au9++qL7DnNGlek1T3bssGNMptSnDJ5ypf82urNXxhGtycFsQaN
u+KQTSCLwHNUzBKdIvvLsC24qGwPhpLeq/XKk15oLpBSTD0DL56Vd1/G0yPIj3FxU74marb5BikN
sNYchMkwdd+dhhBbUP4T6dA5I9MJ1FWcqyX2m6gNQhH/pVoSTPD/8HOMz1E7bjOFYbRmvbIZKm4n
MJVe6Lr8ym8mz7Hu+JNdnvqpqt8VprS2daOq+3xGnd4QO4qvEGNxBznMD1ycvGhc327ZEGMsHoqi
8ftM0DtTtHchLLiD0ScNjh8T20lnswTqk/fBXu+XhSar1pCPFWi/dNVnsjoMAXpsvtQzFVDZYnn5
xNIHyMgjKQ4/DpO3kr6tbdHKp1azINdP5zQZuRwU59x8Fjiz4c6VrwnG9AyzZGc6p05p7+I+80Fx
NAGAkJX7xdD7iiLeMSF4ioVqkfDzkDd+Mwc9UZXRs8BrVWMFhELZOalB62Rj+AX1SMyXEdyXKDzI
W46YbU/m9agvr+3tcIE0hcH5NcmrDfUOcWAp9b4rAV3INSAh8DDadekuYfySDXEAaQQ9S2THphkv
4BeDSWuuQzScucJWF8rl7+BIcOOYQhcCWXZiL8DPtTzCEekCzANes04Bwe97yFToMCZtATpZo7lO
Ib+o1WVQ7DsHxh/zc3YXCoE/fAFgUJZBLljW8n5C53vI1/JVzLMaSCIsnmkhcfb9RHWFlrl2qV4j
7ggG8BSsxeG0rRWOHtiq6uPcvQ6y3CVGoNvScQeTVomC3Q88VnUzFd8sxHwcRL2PMmbdTyZpvrUy
t1pEe70e2oHdMqjwqO+h7tIPf1QgZFhOdcfF81D05k8IdCQm8z+PeeerufISV6ywugpjfLm8wiLY
6abODFA/kpi4tfK9glt+6YD1brp2MXbT/Khi9sHmtTDBJoRYNPCMAJw+ck37UNTuiO3Rp2GsPbA9
xVKrys0Mk9bj/9xDggQKFy9P+bTcjX1/4CN1Asz9PAJn3UzW9FJSYLdZiAlkS3U0S/tSgdLEOVRu
wrXWQGMMOverxTXH/siHwksIBmqa8RJyJ9gIRdkZaX2fTu1bSgLf1ax22OrSualuYX3U2+YIOSGw
TXGXmMajquc3HvDdjenTUj4IoPzXggADTgx8t8aOLG+42um3u3L7UQOiyAfYzJhbt0W0VfXlYi4l
p0CHNzItVg8+M+1POqN9RGeTRc7KUxn0hWT4hC1ysQzufsUNBN51xMwbGBrZAfoKiC8j34+p9q3G
yovRl6rb1H3lEWD9TeKh2rQOz7c63oTpLF8ehm5IfKXq61d2i6RBQi/+h0bCdB7TstIs5rs19u9g
QRIvp/QULGKKg2Vto4vttDszmw6yWdMg0QuPiBZj1gjxvOgMZMxH3MkHCGd/UzXEz1KVLQB6q92t
K7+UMXPGa7kihy/Jwr6za5CyAVtsneKW2EqHo6WT2VXy7GSE2q4kv8/1w186NOw1/0aJw6rC8gzi
7Gaex60imZTa+tk2w3cQPZrH/oUE/KeTR0/qOJ/sMQyK9SHXGRwb01NHGwLn4gmUCdsyPvS8/S6h
MMZr4s9m52em8mq21l7q0l+nfGdjzAeIsF/L9AfY6O9iMq708aOiXxXueb2wjqrMr7qaY+6Qxokc
3SlMa7+GLJKqdE/2moL0qkMc7lLWqYkcl6OaROKc0KfjtjG/BYfF1PKSIuS6LKynmxfrvlrB/bX5
PfoI462NKBCyOmq53gUjlIPNPEVPEuc5EwRnChsjzjuAO43Qt0MZf/YqJKQ5DCwnNwJpiGcZwpIz
O+0+I1K2UQQoSfwIU5BM4MUrXD3BwkrTb5azntjfc/3Q3ujHLEUBOy3lN29vroR9BJFi4NHV4wgo
F01xpvVJsAO41mQGlpr5k8ZyxOqYS3pXV4p4awvTcGNsxB1PVifnRy5w9CyWC/9ayhN8xD00Xd9J
mF1NoUcn2HIWfSvKx9Bm5zFh1a0kP4yULzaCFJkcnhkyn+VeWTATtrMegjBRD+i87EBbuUEYp1iq
ZIsIOMtPnF/d5myy4nQ3x8lVzng89FEzCW6qO53tN2vi9g+XCD8SJfZGkZRH7N/shAYvwed5rVbK
Kbjx10cnYURjEc2Ey/sShrFT+8Cb3Jartttpqtyi2VWbYZQ7GKVBpcIahihNmDtkvzqruzjUJaAi
yiwT/cMY+OCstFfhRjqaDRV9s5rc6l96Pn25XjG34JdVz6NpdrtCpOxz0lU+lRSx0zm82vX9bFTm
fmHD82HpWH/bsKw+yesSnejn6KZCaxooRVkQenW6mGh+NsMrqkC4iOg6LZOjenSqwORwplk+5bUK
FVAh/HHGYwbqGb/viD9SE82ec4flgT4EekJj3KKStDS7e2eoYk+T6be65KdKs4L5Zhaes/WsQZDE
8JN79IvUl5V1wVdTh+U9McWIj2dKNaoYWdwPC6u03G4Exq8oT7d1n/O7ivT2M1VHytELZmDdVVuA
Z6GW6F6llSs4Lyu1uMDMDCC1bEhmCphqy6A+xrEhtrJZVByfFSZAFiTOT62lYMYnFtdtn9rHyoDg
k3Px8kNraIIZnOFtzND8tR+SU+Zo9iUmTOPVExL9RpjAZ8Oybn8XLEJQyVuwgESrN1k50HM3r1O/
M7lHHKY8yi6g9tUHyhxAT+M7X/chtGLecuSSCV4OnS6JCA79flzl8IWdIt9LC/Rq6oBoof2JUp6a
y7/CSFk3eNMxUk8nfqJku3kf64GS3jpHZ363u545B2KhTokEZTyCku/VkhQnlXmLIdhMCuz5s30K
Fcvu3ajW2r85asBTWTUfGQf/ME6tjno3MeBuZOpUrFf8RZPfZXW1a0FAwiwlKbwvsNMeu5bZKoD9
xJvIjMsE7k0ntFMTTcxNY9EzM0V5oA928oFbVPlRNFBIm7gdZEDULNqH2j8ljwX/YTU4gCF5Yj+j
eeZvA0VzMet4DVBqgQexddPfcRnPV7HWxItGBx8eH5FsQ3FFt10kLJiIRdCOFOu73UxkeDSFwiGH
Wwbvq/C0Ls18sZln7tlhLPu0mkkuazS8aQTngsqsBSUUQ/wwscW6iwfIvNTEqtubvdvclHElpjvu
Oshydl+2DO8d1KD/IO+8eiPH0jT9Vxp7PaylNxd7sUETVqEIeemGkJQpkkHvza/fh1ndU6mQRtoa
YIBZLFDIzsqu1AkyjvnO+71mjfdXAKLO6n+pIJ/tCdcYDlouWFemwoUdHyho7QrYDjb20UgwKPKM
x8YKqwvslZPLHv+hrdRb1aNl+dW4iWtclFY5VfEOjB16tojgsX40YjzOp26gqsxhJ78FQqEssVb3
B4+kIfSuZhBIA72mUwcoEoy0H7NtkkGZhNInRLg8NLNeAoI43XJ50A5sIDoYTVyaaFjKKFwlkKkC
bEPpZkMk0mVPBr9YTlj+XIkFfuf077OFYLIt+lIG3buxhrtJ6Op7EyzXLRNCORODwOCyiIeLysyV
pWw+pWapLXWiebFubSTYjpOCjbCsFO5E0DgcsyYKj3XcoYqzMENE/lal8bJli7/yMdk5jA2RuUtW
ux/s1K7nKkgcDFi72SO5WQwwXdeJ4k9bKN46MGNblSQoEGY8efCMD7KekAGIVdiFyTWyWoiCMLpd
it2lgsIs+cGfFcorbn6JDfE+r5ZVmo2AHEQykdHXJxAcxL65wRYJAVgc9dpdy+XqvtSNHnDDGPtN
q7bDDpStWTe5Rr7gOPhPrVBrQCLg53aeYW9vhpJ/URkWZKIYFB+kmipCPAXPqdrGV5jyFt1cfZvb
wErUh3LA1LPDXGkhZll7LA30ImTLa16cDcNdXYbXJo5Ix1PQBZ4UVSCe7J/GI4SBoPd6lA10BDPD
Uztizw4YbbXC9Vj1xt7ojUcV9+yfLVjxIqp7On0aRo0LqADc1yrV0mz8dq01BreFf5CSTL+ZYB3d
phxKeg1bDN7ILf1K6xo+NPK6TgAVLsa5zTdixYZ5H0hFRuSMU2Or9YDXq3o1NrlwH6mj6vYJebOa
SQaJrZysFmWRPt7zutNdr1oAegTioQLn4msTKJPOCbGV3TVxuBsRP4VctVTlUQxN636izbDUZnd7
zCfdoDMCJwMtu2+tFHe2FAXxGlE0JEsRjoQbDVA701OvbToYL26sz84krTbnE1rq6UbBpQevb3q2
kYLm3kDY4Z1OtIfqtEEpKxioaIwyTsli5upfW6ZymchdTUpo4h9rua9vxjAADU2a9ALRFllCZJJy
p8XRIgc7ghqjY2TPnQqzRPcEo3ZfxDLM1CHLlTnZYcKefEqI/1gEzJeLSq2aajXSY4zh+6fdATtn
oFPfKNSLcYJch7pnRG0gGpPkZkXBbUNXdNQd8qDuuOc1blBmR6Bt/AkSggcWuNXCMldmV9Ia53r2
PjooRlX2L75AaWiEQ3eZjyo+aj5hPFpOVrOApQHu8ZWEBC3CcvamyxO69JahR7iWcLA860i9cldR
qY3ytAZvhdGMZXstlbMqkvOIzPEo8mQsIO9Hs8JaMoSvcjFWXfesYT52PCUSfSsoyqpHdkf/cPrV
alM0M3ADM+bGT+sXexm11euVbFWiozDFllMBR0BG8b43SGt3AImzzdj01ZtOg2rR58Z0kDWx3ql4
yqxFqlNX0ZA/Lv6/58tp0leGUxfP8XP7D+Ef0Eay8R1vbv57/3SewipKF/Eds3RFUlRD/8t5iv9H
A3jVDUMUJdY8f+cv5ykZ6gI2GyJ0OxN23F+8OfkPymEIdZKi6LoO7/Tv8OZ+WUwRexvk2Wyo9U/W
nCaKZ/5QAfVsUVpltzU61fWtfZwrt3gd9AENih4hD11c/77tPLrxGaWd8vjbezr8OcA/OEEPOUF6
9f/6H8r88z8bl2cuXp+viEbhv5L+Db+6upHrvNvSupjaTSJdi32+z4JbKTRXIpe4S62pnv2kcHSa
W7UxrIx8g0EKFKayWcHPtQnAs/Xpp8iG0iaZa41EPuiXfQJ6pZoroJalGT+2sY22YDvHb4/Dy9ef
XTY/NdXipc1//tuHNyygqlMQdts4oinw86S9JNET+gh1TOxT9qihJS1eM+kNj6buVdJXYeBM/WEm
pljD3hoPVDK2keyFx+iFf5vFfjlAmLyT5N1FI2zK9BptIVf8RZV6Msk8PoCcndXYNWzyp/ItRu46
i1vXaBNX2UX2BCWExoRHMptXLUnDdTWncGq3dQdncghj2SF+XLBxuGxXtmCfnNjNLoXFC4YoC2rm
eEFHaiePdqO6uX+v0R43KG2SG7nfD/DOS+rPRy4hSXKbDRucLg3lNqZh14scWffWAEhEO8fM4NTB
n2ntursEDDADryMMJNk81WiXN7iEazRu6aBfYc7FxR4aAVYCSKA0/M58f9+MRNIOC8R9pXKMx0tA
9xyusL5KqhsGpEPdVPhx1zoopnfCrxQXbswgm7sy22CjomgrqVjpSIrU1dAdYH+aAaThpditle6H
no+OLHCvXKXEX88J2HTrxquZqGKd7JzO7Apf/+IldNrbWiGV8CqcLjQwV09FPuiClmtXML0J8izc
AZ7OHWIrveaWCAhSXVJj84+0me9yOL+X7NzRY6/rC7lfdM/qq/jawoRGdER1qMOdwoWFiFKYZhgc
2NLVYNCiI1WRG+4rzB7zRQ2Tx2xZ82JrfS0Mq/46ehjkxist6b7XoeUE+9pfjvUNLFcbM2YoMKUD
CG7HfO3CRdSS8bPFndoeo2ed3nNgV8tEc3hPocuVj6rmpEP6d8JkpRjQjBzlDsIKQUQIEECitHU0
3rWYdyrxXsdowbqrO6/0ZK9z67XiYoxxa63kjeZZnuaJLoxFAjDVZfySRfuvl9gv0u6H7UHFo+H9
ChuQF4eNabVb4To5+JtyQwv3UtlrF8om2w/7bJNdSId0+81oEJQ/bkaMNv/5b+sZ/YwCJsRo2a69
K/fVYbjOn8jrWcJo3Vf79HG8ztzqAhD0PzviTGL+bUR5NMg0ImViK12KG7D2u2ldLsPL+ELfmZfa
BrXTTl/J9+ZeufnmGfHK/w+e8owg3SV9Kw2S1m6VSyBPqhFsh6AgSfe0eDfDWt8kNwMmNbi+3I0b
qLMrwDsvXrEENpXXbvgzr3KUdb3JdtYr0bi76tBcwvDbZoeIMKKECFHgmQucxQeJWpemxQIMFN5F
78lYnVOIxlROkHfAlG1uamXqhrjp+gu0gvIFnbD2RSJ6+xgNYDeUZYtydGiXnlzJJUXFwGnY3u1z
70icFQ5J7bjWuKY9FDt5iQNsOeya7ihWaOS8ooGesJIwQtpb/davd7C+uZzQ6xzfRtTFPPYdJe74
NsCcQV+HLvmNHlUYLtJlehRRUS5mW6Tn8qrcW9ubeqlwQ8SJXkLAbccXzQoUteNq+1CRrXAgzRpw
FDMyzW4Zcs0Al4g9YVm4qPZBQXBUOjkCcie2Ery7m1UbeKa8LNNNW/602H3z4s16iOvXpHhs8J7I
3gIoqcYK2sPwKl/0W+ExFmz4GGQon5Y4n5CV1cLU/Cm+nC6UNcZeGu18p3oNXqZH2l14sA10Al+G
g3jEi45NazvETx2tu9SpFOgdK35Dj7zCviVZ0RbgN0XjzuXpm4Gh02u0J7diFaxomJVHS53PEewU
oT+uqOq3EKv6e4wSrsRjsg5vlIfWhVDmhSzJ5CJftXbFImqcH8jdHd0jBefSOvD2pZ7t0bPAUmAK
Mldkp2DvpRmzpiXhxctshWrNnRZwJj0ZaG1B2IWLYZYb77kPiXaxI0XLsy7Ft/CwDZzTorIjhy9q
0TP8ycat7AEE9LK907koYQrkzIC/219w6K0N1/dIjtrwiMUaMhfu+Ux+h5ObJNj78VLaB091vGys
Y0Dm8HhXsw6Cm4xuRQ4OLur2mL2IP61teVU8Vo9MAlgyZeyqp2U1QSxfEVehukxPza3SBeqtN9Az
0vxuk61OI9Ts1lgRNzcaid3hpVTSLb3VgF0niGRLPbNBh6Urcbw2UYkfxYOJai670kxPuRLXwhEc
b68dywd6LpfmTnDZoV04GG5pY2DoNIuTMy1udJscxivhAUu43fwyBRu3ms1Ts7b4r7HQtjMn80Iv
vsBbafHI9d9rb3SvWYbuuCq9x8F+hSXqjbv4B1JBkJfn6JDs/ev2AQ4Tdjjwm6A/b0iLmH8aaTOb
acOZ5WAvXy/U51hZNpEDNzEsHeTdde9KL6QEQ4HkMknXZdtZXOS44HLwi7SSJ8qLhT5eMe8GzmAM
1VWquYW1sLzMQ/iPoO4HHr75gzhn9sJT7G0qRRvg0uYWrHv1dXGhYys/LtGupo6wzHesRBTnJJq4
RYhmbae5wj44RsJd/kQe+66DrEasd+r0bz2tYGs9MvHlC6Fb1oonDjZdvsGi0edqtR0/kUmxwunL
O1Et6WvpXrpXVqrbrLkDmsukXkteu0eOvS/32HffCdvp0B+7VxjeuM3XoV2VDisSdxNAORnfDoIU
XsmFTY8zeIl9Rg5MtixNJ0jWMEWqFloBsaY7M962mDe0QANHTVlV9XYCnUF3QBNKhnCDejNx5IlU
4P2A49cSxmc/bIr77DreBtuGsIFNXtzJ0mNhvFjxky7cGw/BFD/iyLLCxcOPSLEGb61vgvGNbOiM
3vdtckyG5qbOkhfcAdwmsHP4Flxh+Ryr08UAX/IFkcegm0gUFlCEEBGEP4SH7oYc3/suKVI7L6FB
yjWtTU8HbxQQq/IwfPHxovyZ/jQfjSv5IB7Gy3QaaMTDk1v4r81z8NhcdcfgoSSLq29QzGDbNpT2
AGFboiaU3bYsV0lj+9FTkCw1WHZ0A9uZ1WwTBqFW6zAmesuJKKGqK9zq7eba/Nn8UPUFVTPi27jb
tfvmUn3Uryly2vFBFfS1AX+zHuT17H42skdAnB2fo+iy65ZBRwdllQSeepX/ICq0y+CsLIpr807s
XuL6xyithYf0rnlQjyIzroNbA1ZDcQt4ab0Q4aJgi8P7YYljyQ8tDs7q1Ho+TqI0UeCyDVSfZCcY
NNMKSmGcwy+s+odi2fSbIJwXPakTZAesw9si6dwcg6zmXnWMCyKVJ2j1bNsza9cuo6VuXaWSl/lb
pTmUklcoly3uTKJbbamecf7Qd0STXZbXvgcsEt5poQ3LKMHrs0XwAA3C6dJFU1DqkXFHDjayWicg
H7rb0hUjirtXXQgUOHJNSwTnj5xuPJq/Ux3r6L8GP0IQKhI772A1jemjDkc8bL1ktIVx3akecXeQ
gqgye9qyCtzAhcIGoSxwjeOSgSeadDVZR63ZYqXOPsd3enrrxkV8kHfNcWTuFauwelaUbeLvUvUF
S06fC6C2Rv/H3U6qbqMKw3p4fSiHYryVhkVKbgCQbu5o0lahLZO8SGSG6LTy6NrA+7XD+C4d6oU+
/Ij8G45NgwKm8YTL8Y698UiTtGbVC1ul3WvtPj6qbnQVP2uXxYOSPyXExC7y++g6v1Ru/SmgsXSH
bUa+rh0ou08H9iS3sYvbCIqQW5TctMLEDok1IPordkFc6LKTl4BVOXlo4EqYA5J3N9Pz6BVk2wAi
nwgUDXeXU29JjsChmqXyq/ElyI/ytUYUCWlhBCkRUXvTXof8NCiN99KFeFMeZA6zycYFh1vHQED9
uBiO/asysk0smHRl5HbJmh5IZbceEzJ+zd3Zj8NW740b06sPiWaflrSsMTnGTT6+bp5MfE5ED+6b
BVlZvamKbQRlDQpb6mJpQit2Bcj3QqMpuaUJa27b6+yY/JwhzQtmOO4l8Gv5Tf4SvZ12hHdhAgU/
8Tbcxfc+LEYUSig3bSmAcbKYfpT36KUSDJBguaqOLK9KA78yVEXwJReVJ17N9M3ZoMD+NzxSyRf0
424bIX5CrDIuxFZZ6ebpKDygUL8NzQUnQEz8PH590Br3p/pCoG/sbyquS3V9B/dGo8rxeqHDyj+D
u+OIInQP0i9U4VEqn9skcfsWlg1uilynIf+Rt+oO+duv8vtvSUn/7zzZ989kZbzl7+3X/3u6seOU
/j9/N3t/Z8b+v7OgjZLk+T0s9i9UTNDlPyxZ0xBbWoammWAL/5KTCrryh6xDcjFUXTNlADCwo3/i
YhIiVEvXSbU24IiI8C/+HRfj/5L4aTpQNVDzrEP9W7jYjEP9dQHlE5GpxM8wLJJdIdZKZzjVlOKm
UeuYsucK3F6sJe6R+SX4N+WvudW8mJF5bFGHrzAbLMicJh5jVDlafntjn6Bk0nugaf4UGm9BUXVZ
RSurGmeAk0o8kmHCWndge4vb1uxgq6Q/sSK/GYR6G+EzBe+OdZ9DJq8nBDbfjP9eU/vn+AZvGc98
ycAV+OzqaOFGimihVB04ptzsEPGS5K7G5WWRatRbvjgh3FKIjUMJpRvIriKzBGWY6ph+CwY5iybt
I21B/qJVOKRJho5ecgOB0FOtkqQocue/aplddj9RA1Y//0HyQf0Pr81+PDekDfy/sOz0L9fdxXPy
80fUj+/W3fxX/oSjDdBo5oyh8Y2KCpP73+FoQ/4DNJkEAZmQQVnX9L+WnfEHQQcKAAmQM1i0bvCX
/injFsQ/QK817DR11gmdDku2/s7Cew/FEIKACIdRmHGWYZqWygf/HSBBtjZGet2IEMto/yHPDiBe
NRwOUsIhYVRVtJWs3dfT/H38AmOaEpuMqciSac0PeLbKfGsIs9wKRKcpkUpDkW25+MmN+/UoxqfD
qAT9SIYuY4p4lvYgoXVUsMoTHZb9gq6pq/irGl4jgO2IX/8jLaE4weDPrpNNCZvIsqPCFmOHgN+R
1vEtUIJgbPRkXwiEndm4CTbUzJQSgW2qC8geOG2WXMPIFSTcKMe+l39cEApzJ+3BGmlM9biRjnAH
0SItZs4nKVLP8Q/lGdAc+r8guKKMoaJ3Agx8HV/LHk24c6I4BhzSZSeatoa1yxCx4wY49O5cv8au
0a3iyfH/DDH5Mxnkk63vwzzgO5EN6G0m/RFVk892nr6KSlHqmAelPPX0Kwkm7nF6QX9/FcOCsbUp
GOxx0o9ff0mffUeqIVmSxeC6qpwNm2SFNuYBw+KQN8A1bqVFZtXFN/DmfEz9drr8OeMMmRNOo4fD
1GOp/T7Luxq1c6n6kxMa665ySsNRZ73fRQ9BKu/w2loUuBDq1XOaIbLaS9pliul1cfJMpv9oEy4H
YVJdSzcAEuZwqKz7mMosEy8NeSMZ26i6jEgOJq5sPfSPo3KrI1kxuseg3Q/xCzKEr1/ap49jYmuE
14Mkz6vo/eNUqDixpT+JDkR+Sb/M6QUYyckLg10/ilzcQM9OMzaXoGMdnCG3Flp/OGn8KzNZXOXm
kgzOVPTCcptMz1r0JiA049RJDAwE61sUa0kFLa5fxyU0dsc47S3VoYGJ+yZqmPiot16Ep6XRrr9+
sPfH359fk8m5xV7IJJR+9YF+Q2vJhPKHPtYnh3MYw71y8qLBxDTWnH1I247VUqrfzPtfhcVfhcef
Y8KU0iyNTVpW9bN3qWhkfWSyRkiRCjgaPSd4COxDTd31WkFoRQnmHsXtivAWBfWhAklwMv48Rf/D
tTdP8rOPgP0QzUVN0y2e+2yjoideoEHSBweHRy4o8k7BqysdsleiIcRvSozPxjIpMVjp83I/B/xV
EgDFjLxEx4z80Rkg4ZuG4Zl+DqLTi5339Rf6ybrjFOPos5iooiTOy/+3L3QsFMyWcIhy5EZBDVQC
NuHAsUhlDYw4qe5iZK2nuHZNHJ6/HvmTjYWRDYJcYDXoonZ2rg1wtuKy0XhE/PnpVDan5dghrPrb
o3CwQ8c3cGSUtPMJq7YiaRo8oxMSaLdoszJwfVUZv5kfZ2XprzkKV8SyOMsUyRB/nXS/vcYYPl+m
tOLkWB0pzWPM5bWFc94iPIX3bKLou8TBQbOxIQX3Ikfl66f85GxANGioKhsnyifprG0zWX3SqHqH
Zied+KrE5xK+lSOOHWAmqe6bQIscZvA3o36yGWgS1QHUCyTcWJe/nztWUiPDICvcybMhxu9bmiC9
kHFIq81HZKSjvPqm/P90RHZVQ5RlEebS2R0klpBb9dBlnFPeEtQg9WzioQ8qM6WSXQhkxhG6Gnzz
5X6yIH+REjRlnkiWPn+o375b8sbzuumG0UmlS62ioRHodHc7K38bTeWb6frpWNyx5nXPYpypEb+P
5at9SJYAY/kFV/QxEpDU0RsmExyNoSB9swQ/G42RRGumO7DbnL1Ov4mSIGGCOHF72420aFXM4WwZ
B1EUx+o3r/GT9U7qEeQOWecfNtL3j6aIwUCzD668HPW9LQ8CBPIkVL+ZIR8fifsxuWEa+zVmX9bZ
Tt0GUx+IFqOAkSDZTZ66Ln4ZNbB2WYm+OZk+7J0QWDRVtVRu3rrK6fT+iaLSQplcG6JjEYYLhGf2
q7adk2Zj8W6syfqopGldIxCs9XDz9YKfb/zvTyTG1lUT0ye8hNm4z9YeYeNFq/TyXGBg4VFltzUm
SPag9tCk8x7VOEatI+Bx2KdeF9SVU031bRkRN/j1B/mwIvkcFupkmZwTk8r07Fv1h0DP6h7WVT81
P2RWh1vQAB/9eBnLqKYiYWq/eeufPjrlKIWAzm1IU8++4lNpTunQkYKtxK1PZovv9KV11Eu0TKWl
ws6P5GPU5j0B8ihnW0t9g/jpNuUYf/dJ5pHelQWcK7x6bn8Whs6qdXZNIuCDsE5o2g4RxwQwp80s
ZRY24qkU7kpTuxwDiJCJqWAPI9JSHnqB3pi50WClCVBIvyk6PxwCXDi5JIIhKaLKfnx2CECqaSPc
+udwMnLj4jCcd2O7xDGv7JEyjHK4SYvw7evvX/2wrC1DVC2Z6BEuB9x2zyaiHOgDAb/m6IgSaoX0
reOCEAQPefGTNQM6rUHRBv13hdCtdc+a7lJ9r8Z7EXVWd9e2a1l4Cmm7zykyxeIYzS3/fhVgo0lm
hpFB7kUV8hN7KnoiKv3L5NoPQY3dQiYw++40PnbhG3k1fXxBjPrXjyb92v/ef79UunPhpxDgQyDt
2UybBF06IbLjuKlWqrgRuH0a2o/RPKQ9RvL1Y5nRi9dxAbzJk61vcmu9oXfVF14acoXR9lV/JwWY
pJdHlYZW1Dzo7bIxHsxilXGtzZcpiLjlleVSW5MMV5GIntgCTRPBDtxSPwS9WzXrvPbwWPRPUJdx
9T/C8hXIZkguOnmrFM95dgGr4HGIV0gXDZ1UoaMym2U7ysPwmMhe25Ajf50kexltQbsDb9Y1cGkt
fBiiBzRWuvAWhNeTulZoZ0Y2XIOURrLvjlejZJN5JParDJfJUTs01VZG1lne5taK/JEyu+lfTycb
F6fMd6MAZzLbxx72lhwauMThtKccT1Cl0qWcXMAu+mJcszVlWwRHE2/yjM4wfYT+1vCvy9Y2jR2J
HJQvgrmeS1E6U6WxNSuQ71X3WJfuoC9ocloNZCEHLtmOeBW9vRRlL43pGiwKbZEKm5O1P42vunQI
/diLmvXUvaThy5C5o7HIigucGFRS3VJ6GXRcJB2FmPIs6hflOqblYnIZc/1hC60OSY+vrrFoycxv
TviPGyZzymDNAy2JIlfe94eGyemUZhgeO2GOFQ7OdFtKwpMbCOl9d0rwnGdf/+ZM/GyJ6tS/YMdA
pqZ0doGKMYevqmGu8fmNnXbdbHyJV9Y3y+UXKnS+XKjMRCBqTiZJPNsKSrj2BNUbo9N3iDu5t9i6
fCTiid7H9Ar1zRSfiupmbK8G9Yei/sQNFBOSlYm8UhbXYe1A38qQQmN30jmt6QrFqkGCby17aWnI
mF7Vjm4+zEYIWet23UN4hBXtXwnbFHUz3Bk3PHJpUeUFNuETbWAcWUiPXIS6F26bi0ZzmplgssAT
w1rCsNiX1zLcg8TWadUheYCadwRSyLFzQze/75Jd0a7IuED7tKYRn+Eh/9o1N2Z0ndGuGd+IOpvF
wg4tTyEnrNMruMWPZbrAotkWtftiem3yleZvazo9nWOO+6heC+h5g4eq2hfhCpkQ3k8D7qcis3+B
cLkZlu3kdP0FDm8TUSlY0ZSeam7q+lGjNXX0p/s8IWIMhR6rrJOezJTuaNpvGmladPDtdOEZxqda
XCo1cBj+TVV56NLNnNc+Mwl/fP2Nf6i1uDOKHDVAlKo+/+/7qdzkTWKQlsD3reNUrUXdq1ZBkBA0
dTv5o+/8/dEImAV6t3DPBA94PxrRKWpXqz2hLD1WVbPkoS9pbhq1L+HJd/pmtI83OiBfsCjTQlnC
irXOauMqhjau4P3sECpOa47uBwbZBo4YU3yhtsw8PTYGz4S079fStVWp2jfHz/z2zlYTZTK1rCZh
Rauf91tORpHDhOd5BxJz7DiJTk6GyOabVfvZKCYw9q8uESXz+WOKeJLFZklTMCfWvB/pI+NG9c2e
98lEkS1DkXUs0OZv7uwclROrU9Q64AZlaF4yVYbdEmcCUovrkWFO8jff3cdCaB4LsEjVRA1g46ws
O5U57iIdnLkq18vVSdhYIjAatx2oIxgvZ9i0GSQa/M2HxMCbjpQM7A/qL/G79/PTLPyp1AaM2pWs
fyzyHgIefqPTS4mN+DcPeH7xYCiGkam7FcpuxTpbCqduyAIdNTRWxhY5JhMNdlNZ6KV1i7BpIfub
LsLwUolG7+sleH52zV0Bk0ejN6BQX/6qzH+7CZP1oshDQST9CR9F/KoQDqcSxCYjmy0JeocEduOb
IT+sQ1PitLRwYdMps7n6n01QJRQlunwGwLpW6JtWqC7ELnKMfrQJXIvdiSxnLPeRKbclDPRJ+mZ9
nE9dhre4YpngOlS3XPTef6tRIgQ59ja5YyFYNE6jBnWHsqkawRqaybr6+gWfz9x5NHyEFfqrdHv0
8+IAeEn3iTEqHHG4rHsoCSKe6OQEQs5rDHRNpvnUZG9fj/nhS5W5xAJekddIlfsr0vt3yKHQsTqj
kIWjZg4VBCu4bYav5U4pQDGqivYtTvPomwn8Cxr6fXMzZYXSB9CBS4ABAHi2WCKtRlHU+qmTm4cp
wuPCwp1/Z1a3RgmLBy6CWFAx4n5SZZ5pQdYp1nim8S+dcJj6J3xhiWMIibMTn8Lu9iQVnpB7BNXj
4bNr8wt+HfOT21tceUl/hFnGf2sVh1a65WfAPecHaAKHPW5U8fxXBbTGEpLP/Pbrl/th+vCc5KEr
FF4gc7QC308fzOdVEkvizBmL6trvKwEbBbW1iwGKlKbjufj1cB82BjAcZs7cRrEskIn5u/5tgeI6
OOoDiccOBYEztimcpNJaCGkhu0mSvKHQy22MMw5dph7+EyNLDE9xi1JKORt5knDGQ64XOYQK/sTr
HdOuHhV62YXCEkkP7lYTcUquPFnfDPzxDfPIAIIg5hQHqny2P5AtHdcKcQ10KcXlKM7ZFJHBZWts
LPhR351kH5oRJu+W94pFFdgLmOvZfpBoyGq0ZhqcHPpjV9VOVen6Kq2HtdbrI1Gsg5dZXbanURY4
elLjqBB8h7n8gsbfrx4QZ/qhoM18Fpox779mpTC0Ia0GjMgkiKjJuhSFRdDdSh3VqIy2Q41csb9F
yCEFeJjSPaXDGq1VaGdZgmOwN+UQ8sR42wjuGD+n+U6wiITBv1iAWMUCya5DOlNm44n6wSrXXOy5
h6YwzUl1LfLSaYhaKZ9pvsDGZDHxK4tQ6nK7AuAogvWU3KHxb6yOmjghWZHBdj4/mginDX6wX8+8
z74Sbf722UdoUtJLeP82OkytgpSgJWDofSQNAZa0abNNuIjA7sPrKhMXeYufbRVoR+IsyVnHB/Kb
De3Dxj03y6ERAKTCTZHMc+zF16KmnLgKSB3WxlMkklwHzbG7MwYjsKMKmmogeF8/+MeZz0kMUUj+
1RdmH33/3Ng3laemKvHoaianbaGUTif8ygIVWEQVF18PRhODH/du0hHHyPEwUyT+5Xb/+97SZ201
YUjVOOJRec2v2FvEO8w4dDJsgqNvOP7o8q/Ca4b9De3MysmJoQX0IfM5thGW1upCvJ22wXrAVjZ1
Uv+y1H7wazvct9YlxMlTuTQlSHfYkla4nyjPQ7vHTRk0RNaAWNcopmDOJFiRyVf5+DhA7gxH3NKA
yJl4NrahXIz4FV8NnfRlEtPI4S5tEhph2VglgAzog6vhD1Y6ZuYY7YrM7hqplbISiAkDygi9RFgh
QfdPtoLEnKrbJ7pvkR2wVT00hImQh3Fj3MPohoEQwjoXVlK2grtuqUs1+JGZ3lAswZ6nvcWVDmX9
L1BLvp7zbPVVVdiJtS80r6o8nIDwijuJ66L2GmmZiatx2kNixGqutJZ1sOQPMRmwsuUkL8dmHWeE
utp6752e6tOlEmwgN0cLeMzhTt4PD/0bOYRPWPXtsp8lOEusuYF2CQ+xH3c5Fj/IFmN4m+NrVd4W
8WuUHlPBBgaQDgViOGkjWmhBHAJ7rB/hxfTNDv3hUJonjkx7yhIpW+nCvZ+nQkJQXepPTJwat5Xa
KkxbMQB1FOKG8VYPN1NKRFxEYLEj0s1dfzNxP523dDeYvDNafg7SRlo+mHIrNVDWMjfHBH4ErOxH
rH7qk8m3pdHL6WKkOD4uun2Xpn/3XsDj61ABwHwM1QSsf//4Eg980quAqSbUm5Q0l5nxdZ1MEJux
4PhmsA/7EHU5QI/G2YRBj6Gd7QlmFBqNUSsNMQpVsELFfQFC7xWjBrtlTJ6DhslwGsvum91Bnm9w
Z5sD40IWMjkXTVoB7x8yjaOyqnq9cdKT5pNxS06qmsky0doEmLNrp9tIU2YOhIQPdDxcNomOMAHr
QJse6eSklGlunoRbpGC1k7Xyz3TKzA11m4wwSesIlYwE8MWowQl65g1/PUc+vjVKCCbnXOGr+LHM
M/i3smmi29gJFsrBTii3ldauaMFhAEjNSNAQfKQ+v+9P31zv52/i/RtjTDidlPQcHJZ5dmrpaWHW
WGaUlGkljGdtWOp6u8E8cksjR2BbTb+jW304L5SZVEq7RpZISKBd8f4pO7+xgFCgRAF8NJtEeEmw
NTL7Vtj3Y3nzd9/o3AuCRjZPQ8kSz+ZhlOcd7qBV7gicRctSBI0zBjojFrIdo3WywLJwvsag7uth
P75U5p4ocQJjRQfUeXYxtqLG0rERxqpU7spFLdUudBtxmRBv7SaS+BCfsDj5esiP5YfChJkxT1rh
tB7NeWn8NnkyXLA03B1J3RnIxqAHBEe9A9PUiaJfZzJJ1o2e9Ju4SBHJtnLpZSbmmx0+9l9/kI/b
rMXRTO3PXdVS5Zk+/PvnwNZA0eMSwxSRFMeh0Uj7tDDjUiNsTkvEcCVTeNBhyGvT8euRP06s9yOf
vXVMPFqjMeeRDccYTN/tyLPFSl0z3OD0zev+7inPlk0B/mywnZG6XApPZEFKdtgq0CCx02v2U7NT
5VPpQWAOvxl3fnvvlyvPyLbKVgBKBuPz/dvFb0izijYEBAykAtNV/D/hGgff1LKfvUnKeq4YHBSw
Is+WaDCR9i2EcuZoKQLQSNSdEWM18sUi29TC78gGn0xdS4VlxMRVDHrz50fTaaw1a8pRD50GrPD0
+C0XanvsMKDpOTlyv3RzauowISSHzmOwohW6/nrqyB9P5/kjaGyACp4xMBvfv9egolnJ4Zg5efdU
EA+EEZER0rf/P9R9SXPcOBbmX5mYOztIkADBw8whM6kltVibLdsXhmzLILiCO8hfPx9V7ioJVjqn
EDGHiehLd3UhIRAPeHjvW7LqEupEoBy2I+zRHdCt+sB7CmYHHFM0AooUFhp5702XLQobW/xEGw8D
bLTaDDknHMbUFnLx0DGB78yfZ/z7XYEJh2SFoODphWV7O+EBpim+B1gsNJ6dD2pswOII1Alrc1jA
zScoV8GUR4Ke/+df/W1jBOgvoyQEMC5K7pQZORSHkhpQKBkUSJkcT2qVfXUmvYVoy6Nf5tzmx3wk
+gQFRjxrjJOkTnjQj12a7yIoBuH2ztHTyL0vg1KnHfq2//YvAz4yQn2dodBNfoMaA7fkTm2KhocW
7be26aozxaPToQx3lQdHtn//YyviDLkoyAxoU739eEk3pL0DVbgd6pdnnLFTmgRwtUF+utGS/fzz
j/12GQH8H6KLgHwM921gRtfsaIDaPLSWGjQPTsIMLKwm4k8VdB28MhzPyxSKt3/+Se/YbxqXkVOi
WTNKVEP4qho+svy0VmBKrQJz8PYGR2vRaGODLJd7MHn1UhiHpiTa50jdoff2uCx4nDHtBBdhwotN
5YdHcCu/RQ/WBGAB1GnQMGKuCVTT85Dg/AvkDq8AB9Rrv/hA+m9NDVvjeoC1X57e8GJSR06Z9bO+
ObwB7gnWujx+dn3DmtmpZq0vSAH9agTSeQHLci86Wv9/aaP+8ysc1SCfhUDqo169bmQTTcWBPRKE
JOBiF6k6cWUNYG+K8rRbTrcd/qdvVc9uYSjmnc3OnO2GyPsBOc7Pc7BcpOkMsPm0qHMCiwocvOp8
ckG9Vp5/37V+diQM3l6if82UI64JIgHQevM0GWA6OiVOmqEqya78qIQpelIh1xXZucIbF9o2qRSX
ks3Bkc/vvf0S+GWCEjoq6ugB+S+MpbcBmFYiGNAOQkzI/izTDCQhPZ+1TfHiYQrDOKCiOwpEMTTZ
IRyu01jOF2V9XtG2/QqNwE9H4uXt9fMyHxahfrJe68BOUuPC1ZkzhW6bg98cwGXJb8DU5PDcDds4
6sAAFXV9Cum6z0DeuJsyR335z7//Nlx//TyKRgHYHciSTQSlTAawHjP8/NgB1TDP+sHRHcgE7k2z
esp1I2SA//yLbwPwv7+IVxpF0xYmzUYoKD2wGU0FhEKVAaFGlxDWl9ul5iXkGCGm3IzhuZ+E9K8d
9/+A7fdBPVf3ffv83IOH9P8D+Wit9R0m/T3OnZr/x81T+/T9uehy+fyGhbT+u/8VxQL9D/hSNPVw
E2JH4p/8ZSYJpt1/gHYDvHBNN1ZVrH/If+F/gP1DgoPsCTktEpK/WUgeBXcJTasXgPVKseH/hoNk
3Cu/RLFWDPXbeHUSIes8Gbs93POus7zckqTc570Ldaxgt2hwNXznM6QerzVyL9LCgSJCGUf6yBUT
NmwmH+pPOtlCfvLs1Sre/HWsvpbLoliPV2f6PzNaI/rVc0vTHg7R4dztM+XuudMIAGkUXGeAqrng
YGAP8L2F3XUJiYW5v+Q047Dp6RC9y/ADBgPA5fUEOMll743IJ0N0uzyH493SEbgplWF54lWo8UV9
eAL/IBB6lwyyfDUMWeBqeecFeNglpbsvBvkl8Jf9stQPS5ld4w/6NC+d2BDdAjFVdOKsbB0aLzDu
hfgJJgjhrWfKk3NR1rtsETduXT/AnPEBXdTrsMxDkMLBH5xo9tmHsfG2cbzvgFV+8gbNULV372cK
u14I1WOknn1Ylm735wV9IfL8c339vaCucQR6vYKBc6PHfZShdD3Csnnw8DeLlMP3c/I2CiAVVkAO
SnobmaCxprIvdRUCfpcDgq0Fzi64w9GJ4Jldn5WCPbcUYrvjVzhabSpH3/QZdUB1hKQAr6byfBIK
aSyB12WUkTFuZ1SSp2UErzrQxXZpZkAmA/YASwtYHYXjbdOER9IBQt/fO4iJN3sHvg/uCHfTEZ7w
UFtAuamtslvkBldY5DM4P0GmMhjBW6dJ+Jj42L9zOH2BvVoWjwtUW2nfwMgFIuVK3EPv85RG5PvA
++R06QiapqIAUx4QOWz26jadxc0gmuXI8W0U2v75SutN8mrb55CsnjPHbfZtIlArhtw73Utw0yLc
lUBDnLpBcseBThEQcoFK95eRuZ8YhAGiMt3l7QT0f1dsixzb12ugJzZh06I+4F1GfreNwvpO6On+
zxvqgGJV6BovpLRSKc3DtN2jJ7H1JARXUKPPx2Q3jzD0geLw95Zi+/D6ofCz+6WFETmaQ+5ZMLJt
W6vLctWo0+2x1PPQR1//91crxyCkiYIp/N64PwAaBimCAZF17F59ac2/Fz7Gk6JKI1i6uC1U2GZ1
CX39y66HmkTDUO+mq573GFb9NnVhwN0GKPS/9GRTCXtKUt6LsoNLlZt+SFb3tK5rN6LIT30K3Yaw
kF/cIr/3SHdWZyGulb/voHdOz7d5xz+7yHgehDnoYXNdt3tdwTNQPEdlC/QEBJ3QXMAr/8iRYmA3
/vkZ8nbJKc4/WcoBWmX1dL5q1cPtG+sjTkfCN8EqJdqq6yGAeAVkMv78l730e9/7DsZNlUBOsdJF
1cBfcbkPZhhm5XzcAA9ebLqJ/cxllezaWTsfczFs5ZydZYxCsNuBLCCkULExeqjgj5DjL4T7OWsA
bena8VsEh8xNyed2i6z/GGLyfYNmVBKMO4zR2WGwDlf7fhrRx5kJHJ2g+gU7uWXDg4VsZFOcMhF9
JKSDHeWiQWctH1sCRRgugF7C9RLPbv8ZFuO7REA734PMawQcfAC/uJRdTFp+byS5m1btbOQc7k55
TtyV7tWRxV73y++LDSTr2w+8wGV+SgO/2S8SYrE5/Fe7CsAjnz24C3mkaBI2ZDgtg3w7inZ9ZZyA
OAclXVRMou5qLiS8Ddktct0NeqZ3Uw3noC78joP2LCklSnmiOda/9A9N1TjzqwoeUGUSNfusc+C6
NRB+ufRq2ixQ3oUo2sJiARlmaJWAcjyCWwRt3fyuZsr9QD3B0F2H3V04Qng/F4Czl/B9oAnUc6qk
9OHR0nVnBYEh7JR9gr3Ex7n2v0YeOrFTXpxC8PvJhZg1MhGk2FK7KBGH8wUvUQAHdfzBr4Yjt8ML
D/G972HcDkmzOtgFnoLpRwqdFXnBWLIvWfQ8Uu+sriDn0n7G57qgi38C1eALqIyfVFAjOBLwLw/H
937fOPIr3rcDwc6E6WzhbotlLrdjiaQHBo/pjUJKEQX5BHwvWFqOO33L/eC7cmBdIIewxnXlt6fg
1wAwPMOsYKYI2+GHLqEdCXv7AZLTGUy4S28QW9UCM5zqptzB6/ZWqRwKl2Iblni6qfaiLMaLAEXZ
TVCl065KOY0jjnYo+kmXXE35aeSIM/QCnhbicKRmACw00IZEAohsCmrSHxdenPudrze4lKDO1Lh3
dUumkzFtv9IkgwQbTW7oDM6SXzvXY9V/zIvwMfXzLyMOcSjPwb9Q+GcqhTzpBJcSOGp/ORJwb9+r
/z1Rkdm/DbjQ7SbORjLsXY2EthPNQzfC1FCNIE1ACQPi5ilUMf0Wom3O0ENNZqpIzHAo7nAT5yeo
TUDnMA+eUPZAeq5WQexEwLUAhjftpHs4XyAR/vNcg/czdHB03s4V5uWiGf1h3EOH87odr8Lx2odI
UuAXUP+H6Xgw0D3MqMhOh17cIi/gHgigEXyxIyQMHVSudAnrqHSB/3b7IddfFlFchQ4/bSB9rnhz
pkDdnyTbdGFw1i7+aREI/K3JHo4dSHHYDpiIOK+/whkA+G3ibeewvctZeFH78H6CO8+ceDEMVwp2
ibMXWuKX5fhDk/BEMNh+wXzqz+tglLj/+WbGZZssOOfSaWz31AE+AIYQxUNewcyph+rWuceBgk0g
mgKpIL1Ar5dvsTPdnbOg+OnR5Uk6aOAG2QIoU1kVceeCEu83cO/2CGSr/ACu6N2sl2OTXa/m9yLY
uLKdmUNSHD6R+6zMAZGoIwgsSJbNV0mVJsiV+Qc45E27eg1A1x/CbQDrwK2I6ks04wTM1CVQ+ClN
5Q2Hp879VHIYDC1BewUwFEgNVd1voV8Ox3OVZzHrjuQz7NDpbtz6M8zupEOjeg8fhH63BID+533O
zvIOZptjpJbYT6HoiBIatKYCGJaOZcU3bIB7ZCmay2yRd2GTwEV1PqPeKlZGkTOrIoM67MACCG0m
cPAFIGzrl1kPDB2cj1kIXThCoBurwhIyT4CBw68FPmeRuOnrUsBXjwRnYPuCkgMPnk3jjAREGPyD
xgMdQbrQbFI9VGLaObujCZK+NWtMuqLepZCWGufiC2/TGwnWgwoKKMUH6XmTwCfJqeIsgVcjWP0o
XgrfrbagCHbnyZzniKM1q3crfdqN7LHPV7PLsBbxCKvPLSmKFY/H/ZMjW/vQbjESGNBw2YDHq9on
DkQ3lMJjousmhXuvTPSqxA8YkgA0PqyHZx2QdtM7ALd4ulNxVA1TXPsdjZvae/Q6us8X/3bMfLhu
pQ1eJz79oMl4GVTwT6vAZfrzlA+8SoDrf3sq1ZOqgjBTxT7P+WM69l97jW9A3QnYHJLegJL7iBrh
Y0nSDxqWj6cFjNt3kjkwKKmAv22IvOlK72nO5J3ljIzMxMeRm+qwQiWj8eQHb4YB31aOpL9P/Oos
ddj0iRLAlgjanXHqBd5OZtUEwW9n3wZ1Gp7igIHT7YKa0ZVIFnnaDok4ElcH6j7A0r9dLTLOYQ/N
GbUX6So24gNFSn3AkvwX3MZANBBJ/iZ02Ide4Nm8RL0L0BUFBa30Rtga69URpYaE2jQQ1BPcGgd3
1m+OrNyB29DETngwXQRNCkauVZCfk8U7neoVO8SvQl6fM4Q6H5YTaDltSy+9PfKbayrzzgFpQgtK
UroeKWDikUjvtM+TUxeCTxsp+QUsKUEWc0+7KNo1FKJ/GhZbWfKxgzI1kXODCgqE2xd/ueFpbyeb
DPX7tx8IH51OjefpfTiOH/2sYFu/h35gneubBCrOm7xDHYXm1TMMji4qnBKA/t4HePWDOrPQ2O9h
IzZ74nstA/h3tdkT484RdjlZ5/DeUv1+8blqcPSwH1Ioz6GGI75C1Tv96c1etG/HGj4NcMrdNEhG
pYR0PKphRdd9dSnUSyWqAaPnAx7GR3WCioHcI7ucbnvBJOCuxR0d/Xhh2ZcwxIOucmdQsPoj0JxD
N7YpQgPoPegWPR+glj5+pH3E4w5uaLp3+Ea15Rcv779OAhcELEpgzNLDpbaAL5SCuiQd0usSzj3d
qsMZDKF/IhbsdywCgRasfBYVstojO3E9sd5bXuPOY8pZUjjLD3viweQ6crMrrwHEUrrVD7+B7Jpf
iw/IyiAduMCXPqgvvRrXXehyzKzE9HDCPiwcF1aTPIYtkrNh2jmK9Kcv8/tXJf+HusR/zCo+ZFe+
1wqWiSLt//ejzKWCPteT+f9af+jv/1v3l96feK53T/3Tm/8SV73s59vhuZ3vnruh6F8L8P3f/sNf
Qn0Ps3r+X//zO3xc+nU0FLerN/X6FTz4d51lnckbgb+bp1x2/dPv/8ovobHwP4AArnz9FWQGrBA+
3F8lfub+h/MAxEkWgtgOfBY+9S99Px9KY/hXVoUUULT8F1XAX0JjxIfQGNrzUB3h6G6uzI3//uk3
f+0TrNpBiZt3gxUNf+OkB188hZ5PxeIajB8AVKFCDjftI4nCocGNdyFjBWyxEgzuOeUn9Mg/kqD9
a5v963nTtwdgX/tBnkUljQOKd7SGoxj8CxZmObpxvIIyK8GvqlnMmf6ggujCl3gRvtocv77A6xbG
oUUxjsd55ozDOojFw+h8LaEDCkrwv4Mr/Xpz4GuSt6uSTlmXJwMaDzUJ7gudP3XTYPktjWNHBHAs
X3TJYqSg7hZetXQ3UZx/dotiZJT+2DkT7MdZnMC2byvC+hzOgGxnNbiJfPQVDeexhoVL2CINnwb6
s/EHtbUb3Ejjomiahhw3Ryy6AG+e0oFKVHUM639gr5gY/5C0AxpWSRDDHtG5hfobPw/KAShxu7kb
8dmJlI1cDzSm5fAlGSeQr/2PdkMb8VlPqKGUCkOH5ZytrRPIGDfndmMb0Vm0RVUsBE8IpQQyYIJH
Wtv2R3LfQ0tuhGeSDTppkxrf06t+ZHiaybK5sZu3EZ3YJRHMjXBmibmJk4Lvpi45khCuy/pbUgBg
kxGdS6BYR9wMNh1I7UCeSJcPQooWfgfJkaLvoXUxIjT1UyfzZgkfJM89D13nQkw/rJblRUzvVYcG
VYJomdyUxt7E9i0dn5T4lYz821vCN4JzHNOGwscbhcDSnSCyAdu4wSNH8sUDK2Jy3tgM77fCTXQM
dvMlW8qzsjmG2T40tBGYcIKHr/ca9wFcalNC9jmEOOxW2whMLxnQN3RQG20cxvcidLqfkQ8TT7vR
1z/o1beEbuXoqgyjk2R+DIb2GpXu2G5oIzAJK4c5ceUcOy75sUD7ckMd74vd2EZkpvlcUT2IOZ64
nk/oqKIdIGWN3TG7Jn6vF6XiijVi7DQM59lNElFYlB8D3B/aKEZUOhXIu/6sIdauyMeJBtB2P6qF
cGBsyNi+mXYR5D4UrQcdy4ZeBAW9HvPxCCDs0NBGXJYwrXUKyA3EqIpCCb7Prosp+mH1LV+6bq+2
4OxDwaB2od5f4QGy4fA0APXkyW5sIy6Jy9KGSa1xnsBJvgmjn065WK6JEZhdO9WqxiM+bt3pWTnd
J+F/tZv1+hVerQgEQ7wlyrDarVdeD/Vw7Qro1dqNbUSll/mBitBWjtGDKi8qyYaHgdTCLg83CfGs
nR3IiSsdTz7/XtDgviyiIzfmoS1oBGVbQ6wmn4Y5JgzWDm7q7ask5XZJ4UuF4dWKj+BD+yDE6jgZ
plOvIyiQ653Vgv+u5gNm6RCpOfbRw/DhHg3TT7vdbaJzi4QuTSsaXGghuqGSyst0gGOf3byNh2Ym
2oRRBSaskvnnihUXXintboaXmu+r1RY8gozhuktydHshwYmHLAdi1G6Hm1J7CZQ9ugQ7MeZihLhQ
ClINRJftQvMFMPtq6n5FSp432Cjj4JzLyv8s0GewW3AjMoWTj4HjYYPngQucVQVrDL84xjo6ED0m
uD3LadU4fo8rTfWf3RqiYoPrHhG0OzS2EZlFs6RtAA4w2Jro7lahv1skMLJ2q2JcmE0dul6jcKnB
9feuF+nnIT/GMjgwbxNJl3loZqZY59hHMnvndHJ8zIrW7rgysWuN7+cB78s5TpPqgWp2t8BhxWpJ
TLKezuqwC0W53vOgeswjfw6o3ac0sWBBpVnfdYVG98nfl3Cx8Qr/wW7WxnWZQrvJhWGxjjtawXBK
lQ9pvliOvX7hV1EpcqocT2JFai6XuOihG1/UpV0hxTXiEpkg0NlRjtynDX9mGnr1BbCHloMbiezU
j2EufIk9SEbgL0T1BAHIW7sVN+IyJU06NS5WPPX6Kz/3YtpJu/zbRERFg+sXKUyaY7k4z3qKvgfu
YhM4qK4aWWxa0y5Mg24G8XR0d0lIgONwjjXx3g15DG7ksaM3q57i9RDzar6DT+20AcbuSB/l0NjG
hdkWABtJD1cDZJ+bE00ZsHTl5NgEPWZuZLKh27cZT7DF+9SNYjENxW52KmlT6cDoRnCGeeb4KoNn
w7Ro90vh9dFTkkzTucVGxOhGeGZMeyXvqI6Xmn50WXYX9jbhg5GN2Ox9b8i0oKgqO/2JnKS/aX3H
qtqGwY3Y7NqicdGTWWKigttqhuZgWx15O6xf7bfyD4Y2QtMh2QjH9WaO3UHGanRjt5++TbD58+RR
7aYDP2FcnIBBo6c41Eusm/TEo+LE5cfEtg7sdLM3z2gSDcLB7AVRMMdSw8cJFRWrvWIqs0B0WoRq
qec4HJQTBznM90bqPNsNboRo7rYzy+t2AaABfmjt9LVRNg8fGJ4b4ZmERUpG4uMcn4ofRR8+4y17
jEt9aLmN4ExdDjaHXnTslvWXmiQ3bvrNbj2MwJyXTLsRtB/jIetvuqx6TJdjFOlDkzYis3Dhf1JB
+DnuBFrEOurobgbVwm7eRmT6i1/M2YTIXOR8Lyp17/bHdF8PzduIzDBtVvU6B31qVZ4FFbvvQBe2
m7UZkaViHCcKHFB7BxlWwqaY2M7bpKKPveNAUwkx2TRk7ybuQwTOotW8Q+PSTJfei1qK1j1dxkck
zXvWHxOFOrDaoRGQQJ/yKXIB+1rK8D4T7GmpQ8tTarV8ep0UMok6WyiZjlu09TcBC9uNTIOPdmti
xCTQAkGeu9Bpo0pfaO7eLlB2tBt6XatXyewsWyXdADuw9NWD03R5LIaR2qURoRGWWS2aQEHYP55r
eQVe7Jkj+ju7eRtByXoua7fE0F5FPstA3wMEfwwWfmifGFEpUwCSCUXoaAJ9DIb6Y8iHR7t5G2E5
uh1geeByxrWc4WS9fOEOtCOtxja9cJDGyU7nqFNHc/6hFpAUmfHwsRvbCMsCuioVSeA4Gw4FXFXH
M3jpHDmp1vB7Jz0xVR4YpF4WxeDQ6WaF/02OybZqvTMw6jYhQp8G3DKMTDsC0s6FA/8D3PZ+8WWC
HlvRJz/slseI0KQnubss2I4uHt5MBx8XqFHbDb3u0lcRCnS3nsMAywPAzF2uq61TR5ZDG/Ep2DCC
PYpqoXCHD4JFO1BkLIc24jML5Nx1ErNWUk3bmoJ6AKdYuxUx4rOFiBUEKLIllpnSu6yY9XlVO/OR
bHld1/e2oxGhoM+MvAhbnIjO3H8BXK67KhPZHdnsB0b/jVM+c+qFAg/OinnfRZ+BjzCyJ6t1eWHF
vtopQUkn1a+ZsirL20EDdzvB6sxubOPu1JCa1CxCOxN1znRT5FAJc2m1sRvcuDw74A3BeEXzLhzD
KwIgv/B9u/vNNJLyQcBhUI5B7w5eybCQUpu2yx/spm1E5lSwZRqiFAltcV/x5qnsI5uKx1+s7tcx
j/u+gxSGWOJ+qvhpOVTZRcL65ciarIfSOzvcxAGRAKqXPtgNcS9TaJCKtNAfCrr0d10aHRW/PLDR
zb59ttKwR4o/gfIGLor80VP81Grdzb59qvwWB3mK1Zm9J6d14OpA7Moq1Dha4FdbQa0KzdikgeHA
6Nbfh1naHYnUOFh6l5VgSaAqTtz+FLqkJ8Q/Vtg78EVNDFOVwkVzqXHz8y6rzymV2xF88ZA5id2h
+ELneXW0gDfPCvAiUWCu8/uUOB+Xmf+w+pq/oZjCXHtBWqFlVQ30PPBHsXWk0HZ7JTCOlsFNAqEK
VMaLtHuOJAUJaIG6vN3UjVsffkqdk0R4XrmpauAzVn0UANzajW0cLpCfhCbjvO5EGd1ORXuaQKjG
ct7Gva8dUdUzw6EYOdC59lL2fWLlMQOsA4EfGDc/yUgBhRdMvExneKbq7KRc5UrsVsWIzx5Ctp6Y
UXYH4w6cQECBmg42F3aDGwGaOlE/pjn2SgXqLaRh4cADBQu7jWjigboOCtgjQ/RP7nwmqjIu2/HG
at4v4g2vgnOCpdRchvicxFXbJoJQZJ59shva2OGsGAlQ+Ei1llXwHUL88B4hqV3x3Te2eJ/7k/Zz
5BRtkn8ApeS6pZbn1Qvh99WSiCKlRVVhtRuWffOQqEDr6NZuSYz9DSQdl1GDWas0OdX4mAV37ErX
JhTIyyvw78NJxxDF/Ujm4QIIB7sD3Df2NmOjDrPKw94OlpOky6+HLLJLaU0kUJ10cuBztcSh41cb
VEIuxrCwm7ZpW+a0NUCRks6oK4/bUif3HZgqVt/RRAIlZQfZVw9ZRALg7FmYLOk5H6at3eDGtVPD
6ahXUYRDkDqnao7OGueY2vyB8/VFv+TV1m5UraM2xRE4BVpdj5Mk50Wj7Y6SF9bOq8HTxc+8ACBX
uJU5kJgqZ5DZq9ou3l/kS14NjgeE06QhR5rfeFduW10kdRvbrbcRlDpFt7dpfSRAPgjLwM//DOHJ
ZDe2cefwzGdZ32APqole97K7gODXkaHfJxVBn9UIS9/lKYPGjo4py2GoFoHBUm8qT0Z7WCp192NQ
uFfhovmtAx9rNhfTlQf62mMakOkCdJ6u2dACjpono/aD4VSPsDGbyNR9gFsp9Hvb3oWindumt/Pk
OrUNshVuNsZTsO77TkOkCmsd+o8BSS6oqs6sltrE6pBkZFCKrsc484pPBL4CSd5bMSswbeMqm1NV
qcIvx3iJvqmG3faL5TvQhOlMHvq7vVOreC49SNJNO8IzywUxMrUCglFD7mkVh1V+qRoo1Ctmd7Wb
IB3oa1cs0aj8Tg4rd6SRYEeHx3R+DhxSpjQYhMax37pFxUnYwZtx1YsEacaKgINPaUQNiPMCJGas
SuOW5cmSgN/Jc3IkUVuP6HdexyZQhxSJ68HVV8UaCO67qB4feT9vc0gAlEUb2TUeTcBOFyZNDeii
ipephx/EBPltuIIs7S9pvX8HbccKGbiGKJxytaTox7IpuSzouBeRd+SoXePlnfUxcYBAeaimd3Ec
cmjkf2odpCybruFesSEVVs3qIDBRR8kcyaojjQKJo59hegcDPsgBWaENIa1o3s5R1gU5bVXcJXBq
KsL+tC7kg93MzWMGvGuP5Ji5OzinORwoq6z5aje0kS8v4+RJ3YAmv0QFXEu6vdMou7qHCTsqHSHB
249w8BYdhW9eu1JENWC1djM3ruekpU6NiQcAGobBbkIle1s65JjiwIHDxvSQaKRgfcmA6fbn6ZGA
lJu2nmU73MQeLfkCvSpUVuPFbS8hicvhKhVYfU8Y7SHCXuVDs1CUVxx2HCofoCKXym5baGo5OH87
eODmzdy3FdQBKIMbmVyuWlpbvVO46SQlwkCPULyi8dTCu3OszkPJrbJybiKPGggRQYMBJHThOB2U
arppM3WzFZEQjhRGcIalX4BEjtElyWPo7O6lPx25Nt7fhNyEHdUyWcJsgBoDCJyPKWOXXFsRZVcf
jbef0uvCUAcJ+KZpNEBHRUTPCZQUrE5a6F6/HTwDmw1yM5i3O4hz+INcjb5dXHITd9RCiz33c9A2
/ZY4cZOV2zQs+c7mSIHJwtt5B0XTD+WoWNwtCz9zJbmfgvmYPM+Bj2lijvKFaMAyMgyu1Kdh9B6X
arTK6LgJOYKHR6YmBRDZMsmHhsFHObLrdcBw/e2SSMlG15fYJ6yCy9s8BicBLeyKY9zEHAULHAnL
DtwtcIiXrd/lH0nNWruPaepn0EXkgq3Cwq5wr3nlwsDPtdvfphbGhMuB0gZKbhplrPO+7QMgU1Ni
d8qa/h74mO4YCExcJ+Mn1MgfVcs+Wm1wU28iHelMYA+DoacQNoUwZ5ZtaHUfc24+aXmh9BwULJa1
unBnGKA2oeV6G3E5zTzLumwCgT30oDDU5rd9Qbwj7+UDcWnijkSui2GssSb54lzIcIS3c+BaPWuh
P/42elKXAoo+YOIuX/Kdi9r1XDtWPHBY9hqhGUpRBgsssKFaPmwZJJFpWd9Y7RMTedQPlJVCjnBM
murLZHHiPLQDMPOQGkvi5AlbgGGOG0Tn6XqgCG+2w77Bxfjt4L0oii4NsCR0aj9B6/yUtKVViRZl
iLdDMyh2zYE/0Rj0nAryUls9Qn7KbrmN+zIcXJJPI9aEzwDqlpn7aYShyGe7wY24TKaOw1AF37KF
ShIUegp306pjCjaHgseITO451ahzkO6dhl+Vc/Qw2SkReHCvf7vgLgh4dVmOLC6H+jTL5I3k/MRq
SZgRlo4MXQco61UqQEEmlHosAt20Tvd2wxuBKUQ69Nm6xeegP6HaLWJHeFYERSyL8c7Ujhd29Yy5
B84n0sO+PnIGux4eZ0ZsegDQy75AwWBOgiedo7w8lpEdhh7Gym+/J+W9O0XrVhngO/EgJWWnrivU
zm7NzfAkWGfqQKEBElXXflBcLXYNFM6M4PQ08BgIIhY77bBf5uks6ZVd3mbaYnSNW3d+NrA4KMjV
SEQMXJrlehiB6aLLJvla+4HTe31G/E6eQHLT7l1iAo5qTXrSLSmLCyIukiF7yOfCbklMvFEpKumF
vUR+D+1eP8/nTZaLf+dB/0usBrbwRmB6K/ExqZCihBLydVEnzue2PSZCfeAoNH2axhp+c0RhxSsG
Wfmy1vLbLJ3ILrsyMUdp3eIYDyD6olQabiGNV96g95ZYflAjNlXt6VS4WHUPhuMnCcqVH4a8pt+s
YnP1k3hdk0iGMZgGIAIgGeCTbcdzuJTOnV3dwAQeJbBs0XBZYhBgTb5D4HXYlNOytZu4cXUqgj6V
FHiywQECVgluXq0m08debeup+nvREyZ6b5dFB06INgoOxDLwYYIqMwGyb+n740azUdllciaKB+bf
Df4GME7zJL1OGwhjup1V6w0OL2/nz+DOgctiPQVa6m3LVoxbOFIfE4g9EE4mhIeQGrVrhS1ZpEgP
86QptoNeArsMwITwqAqD97CJj/MWtgY9e9BV+MVq05gWO3kpwrmlWBZ/ZMF1ykr1qc+n9N5udCNS
M9CsoiLHloT35pexWk5V1VnVa3lghGnmFEhaKsiEQVu73haSIFtUtV3RE+Jzb3dLqFUosM9ZDPKs
3iZ9DrMWtliuuRGobV2MvQYnPB6Sge4UgSd3wJfU7nQMjEB12oqEEP1F2TOjl8hjzhi1Q2RxE9FY
TNKZXiRO6VpV8aDHi86+Z9fx4CaocYLDHcyAUVNlLICqMHT+wTVMNlY70QQfBcWS5JVAIhqJQOwS
4j0VtV0fkZvoI/h0pQvTeJMn83jhQZstmY8RFw+cK76R46YOHX5tlag8gYHqTxhi3dmtiBGbhY6E
kxDMOmdJeRKm8nvFodpsN7gRnY3w1UgLH0/bfjmPJKCYXlD//PPYB24i34hN6sxlCUgzNJR0mn5S
S5Vc4naSJ/U4WumTeHCPehv+muC5zyusTReAPE/ysN9Hbd/aZY0mEolHmsmqcrHyQ3KdQ/ZNM26X
X5hIpLTJie8sGJq7IXhv/FtWjlZwTG4CkbwQMDi4kOOTdu7ViEJfmKjcLnUxkUhuoGDBGKIr4cAD
fT/phZ9AnNdK/8SDs9/br5lCiQM2NFiUwuGfdIVCCByZrQR+MLgRoZWgJQV1Bw2VYi7OawIUKd4y
nd1WMdFIUZYEJVmPlkj6TyKfWlAYSWM5uBGkU5DyWvYYPOX9Tvb+Bc+PQcsOxKgpTKTkIASkWYNY
5L4fbqqAdN915UBj1+97z/JQfzG7ed0+1EmTkA6/Moksu2wrZ9zCJMtKIAZf1rhI6zqDmj/BptT+
PG+HkU07QeiRTPfAApnwhDoMc7dscUBOzljdzel3GKDuio4FR8Y/cHGYGIUiVP+HsyttstNW03/l
Vr5zR0IsUtXkfgDO6T69b24vXyjbaQsQIEAIAb9+npN7ZyomcTxFJZVU233UtNDyLs+Csnx+fnhp
n6OuP8FgcV/4skU/BUHuNXI61xY7SNfr3j9VXJh9F8cW/zRImi8jleFh7NpbodfLgvHHv783fjQl
m50KuHTTzRGeu2xhVmL6sU9QB9xXO98ioHoNqOPSopabA7B2aFpy1XrrPlAY/93X5g/rvKL9ODqN
l2m1voVn7n1Ui31UT1BQvz8ciR9Mng48yMGJ8i4K5GW8S2iO8i0Caq3NSkZyPtR58GTD5pa3sdq5
TDZ706eSmyBAmXguujipbP8e3rk7g/8t/mn2hgFUfUzJ5JbnYixOQnc7i5Zb2FMYeF2/eHhwM69n
H8ZnT6t963uLGKIUboOhw2kYt/4ZG7sePcgI7ruht4AhFsAsZ4qj4MA5RKci4h1sZ9Z9b5NsdiYt
+pnnLVbKkBePU2Pvu4K+27Xpt5bWyJwDHQ7YlwAjPC2EmEMFsk3294P/4BDfYoaUagBHAGAFRWL/
fe4XCbhwF82w7rufyWZrAp1dTMMAgdCoGBdoLrTjU8ec2hcqbjFDY99PXT7ijY6wo8gmKQDYKvxm
X7llixryItIqcp6aRvVPcDs+RWRfwyLegoa81rgepqsIn1WXJ1URPshJ8F1L8U8GwEIigC4dsmcY
xlxVbf0K15VdnXJYn39/0nozMMtK4HXaBm525eq6dIaB598vxb++3GDH8v3gLYw5Bzogluucl/Wj
voY5zK5XGW8hQ5Gnkc3BlvzA9NomzMD9tAqXt33Pff59/nC11bDsIYLhuX2hbmX/oQ3Y876RN9Gt
isi0VuccjpdjFutwBczR7UPEx1vMEOHMiynqFIeOerdN+zoH3cu+x96knjhjSRTHDCOL6Es1xG9u
jb/sG3pzaU60DtwAQdIDaF4iYTBBOkz7JMpovAUM1bAPZVIH51g8fkIX6mjKYR/nLd4ihuw0RYU2
Pg5CmNAC26P8BODefdtyixkqxDTNkcWsyJCkQTvetzbadYDHW8TQ6JeD9BcawJEFvlRqHB7NPO5q
24JP+P3GIUUxMM4w33DmhGNWx5KF6Z9ZcP7gNNlChgJuFWxFzjeP6ofHSrH6hS9jvnf4zdb0JkXH
vMO8VA2cH5V/24h9hfh4ixkaJmkbCuwDzpNF08SDpcE1d4AN7rsftrghI2DZVAckOMBk+C4wRSYK
vu+c5ZvtSYdgVZwNaMlZTyd6Lb4WbHndtfW3sKE1FOinMsw4DLzuJhKRa051tG8pbnFDU0+JIDMe
3EbxHdyAniE+ftj33Js7Mzyb/g0WwGaYpk0kgXWiPVXxXP2MfvSDhb6FDoXRIsMoB/QrNtMrPIcL
dKCbnWtlCx5aI0CnmwJoxDnnh57Ju9ztk22Lt9AhCL96bdCjN9z1k38V2ZykNGh+5hb813Etbpvv
z5bRgzW26wbgBP0igA95x96kX+oyEWNR7Hyzm+C2sAMEneAJAj69gwd97JLJi3W6b9lsLlFSLCty
TaAgSN0Ht9qDJjEIM/vonnG82aiaL9AZsZgelM+uF8W+iL5p9z35FkdkaFSVpUEHtA8HnhLFT0Ol
p2zXtGyRRAT9z0bUCG4XE2VTkVdpoKKfGW/9YCttRYxC2GnwgpwZDoqWXVKZEnwqK92+03GLJGqM
mZre72H5YMsjkc3zuu6jIsFN6vvl3k3Uc1DTQSsx5yqRZaOTfNmnr4oM+fvBVVNL+Fqik+iJZUx5
DS9dw8u9b3SzU6OZzJOLYYQRxTIVg7gn0b6GObDN3z847VEeVoqiXBbVMsHC/M39zKHwR0tlsz2b
3iklHeAhTSX6ZK0rdailt68Binj5+wdfZNSLGWjLQxG4ImGkvPZGu0/wIt6CidpaxYukJDrA97W9
C1ppD0Mkh327f4sngpu9ZeFMMbo/DgmBBbfuh6ddm38LJ1rbGfaeIxCKU7PAF3EdeVLO5bAvBtji
ifqwYBVrziH68NWvxIea7/IeofEWS9TPbST7/oxKXvLPdVQYlM6KfWJUcbjZncg9m37VNWpmcgVQ
Ni6X4caLZvFu35xvtqfovEYN6A+B3ggwCxnDS6gCdftC0S2WqIvg79bm/bmFwC4gWHqwP2WA/mCD
bkWA8o63MFI9J6E2zG/XZvzCWa72ZUVbJNGI4EJRi1iU2d47EG2/GT2uu9AP8Z8QRJORYz4oFFms
KA9V1FdAb4h9yi7xFkSkYCQ5CI7R28ZkqgqWxOmd9Oz4TxiisdAL/kHpaaVjUlH2kRXTLrQMUJTf
n4laWyVg64wXOpJr1fufuVQ7Z3xze1JYAonwXEekef5wHjoK3XHX9gk2u1NI0ZKxx0k+ziLjXXUr
g25X9TPewodq1kZe6DhS83wa0xmhkKhJv+8Y36KHtGlsv/bg2bSqesjb/tb9LI87T+qfUXjx1sdM
SiOitVoRmZeMHGBPF36xxkM1Zy2ceNk369v7U+fE85BiHQB5OOWGqaREHXTX2FsEkUdc06mmwBst
1PhYK5gTAw7VZn8/Ov/r2dkiiNqmD1neIjmv87m6abshfwmHCQBLEC28OhG1H9/UmNRvcxexncWp
LbJobPKp6ieJ1No0N+u5BpND5ewnZ7z4wW+02bdDxODRVuJaBXmYvDRD2PiHSvABnNAZumyH3s2h
l7TDanSa53EAwUPmmX0LYQs+0ksjTMk9GAoDJZjCZPW1H0P2k3cV/OA3O//5Hwq/pASleGrwrjo/
eq+HUaWU5vukn+Ot+BGzQx0ImbPDbJyCB3jgZ7Ww8b7tvQUgobHulcuCRRxW5D7oVv8yWvpg38G0
hR5BnXnOxYhH75fhNHXAe+Z038W7xR3Ncxu0Hq3OHR8UmLBc3SPwwvVPBB1+sPm20KMINryiqww/
zCA2tIeSU/6OKI2W73R2KE5wZZL+GLf1gr6Hbfiw72rb4pKI0TO8IlHCETYIYRYSeOImp60h+xbq
n7BJ6EfCyAO7IKqmLmk76hKPqn3n4RaatAq4yMd5HR9Y1/gvU2Cr+3IaqmrfSt2Ck1hJpPJKLKY4
KlIj+ZqYju5slW2xSX43+k5KTEztXJUtBbvqZLGzmrBVSooiT9R8weBUVP2ReM3ncV324YbiLToJ
OZY3TN75YCt4flG3r4bpdl84tMUkTYCVdMWC6yAX5lGrprmnitBdGLx4C0ky58O9lDVsTAnc7F3E
P515OH9/ef4gtNgikmZNl1oRAXxf0dsvMCKqSILAvGfZ2NXL89//kB+c+ltYklFdoYiH2VHe/IoA
ekxoS/cluFtcEjGgES0TjmUSDSptSgCT2zrcudq3wKSINELPBodnFDKZaChIHge/qX4y+T+al/NL
+cNtOLOmjEZYWCFycV/8XN1AJX3f+bWVCoKiFPM45BMO00zTeeF3Wgb7kv4tUCam6DlrhjlZV4Li
cCl9SBGZfRSleAuVGQOjY12jtlWvzCUcmTlddrn10niLldErIQ2pgJXxRvMCPcN7HXvlT2K2H7zL
LVSmgVv80NvmXB5WHrig/FDm9mcFi98BZX+RAWyxMms5jlU5BUA/NANvLq0kLk48UXjBRVOb+qEl
ebMkWuAETXlRxu88IEinjIZQQkj6RhU2swDBnT8PB6Wj63L/ZxoGlP5+WPzF021hcFLwlcgJLQ9w
kHh+I01kxqTkle8ldrQyTsqhiZ5KaVWR0kiH+rLVbNbdhT+NdlqTblmhhgtgVLVQ/NkMVkcV0OJU
2nj5tpRtLBKgp1UmpbCnSY/+cixCT41Zt7RAIy+wuLeQWbeQiwud10Jjx5Zxkkdd86rXKuIH4cq5
yap1ylXq2zb/Ek5L12alUu7dTDolbwE/jG2S877o02WZ7JNbpjX+5qsmLyCAVanhqtWNu19g6xfc
VYXi0Q3EuFZ5s4YwZbhWXltI2NiuQ/uK7mPsrhdXad0kjoZjviZ8GLoZRugEhoDxPDaQjYQBFJ+P
sNZeFfCxmgJAyOp8vIRNqyovtEMB7L1Z/EVcLAuv/XQwQy7fwcexf2g0Er/7lYd1nSgWteWVIEFF
7tpqoCwVHarZN54uGvcQDn07s6SALE6IA4xqgaJoDbfWJq1VzaYbO4i5/OSoT7uTXFRkKUhk0VA+
egwuOzeFv1qoLlFLYv1oAys7tG0pYNqJb91EHwdLWnNCRC950syaGzj+1Mt6hLssTLezcMhrcwgK
qcNPY+u5Pk6Gyvr1khkSG86heK6Mg+OBbZT46ro+p9/gtDD0LywG8ummq0PX3ntB7InrwXmiubd8
nfAC+KRym8C1eWrDFHT9ZT0/JNp4TRqD1VC8TJUN9b2sQl4FadDDcqtLmpHq8QZeAhF/Vf6AxpM1
as2Ly4pglsERKeWRF2uuuyQCyutJ2pC6+7FpUISI22KqUte41vwmtMsHexj7Ftr+bOjNNZDOfGSI
rkMeEdCd5+m5zSv0FSDSVNOXOi+Yn3Va8mwwHakyb20o3noYELj0tYEuUrK6akV7phnv+tjv7+RU
BpBElI34mAe8k1cRjwdkeiaXw4pfyKtq5H59oNOIN+fJ6S40ZoFmjLrBZKMKy/dk1dpcMNF4V6hI
Dh7KtEVDDsvQBQ+0b+hp5BPr07bRlZ/QpbHxUTOpeCIC2EknvK/hkSmCMNfJNNWoTdewd/jYlK1b
Ei65pEnjoV+lDBkuOEwyjpCQiz+C+o2ebTesOm2LsayzIHfDklDedBdD59gHN0RLmJiw6xSAyiV3
GbyOpb3owoD9Vo6TByfUKnqOB6E1XKGrNc/COJD6UvcdujTTsMqETKF4YUtoslZEbj4ayJ0Ud7MU
3tGDs0N7ArzQfOx7Kq9KWxSffUXxVEpBrjCtXeTYaRR5qZ86DxZeaUGhqZOtddOLhHaNGB77havH
WoMnnwwupw9zrniRmYoQnkU1r+Dc1uiTFmv3mHcekrUl9PIpG1vzVJs+ulxiOGxlM4vdcPSadumO
40AXd0D0HKoEUhv2bZAtI7ekULpIgEDpq2vZWPTQNAhi7tRWSqdD7tXtJVvz1hxw5y7mFqjgU8vd
8EZXidlpZJUZb5IS50zPTkrT8bUtAnw7Ohb9mFboEz0WYOPzxCdL+DBPfayu4L8UAgsgKxMeWTDz
Z9VTZa8D04EKVOjOqaO1a+nd6Lqy5hJ+M/N1W8MuOeEdVJnSSTLfPfisgsYh69f62AzLPMP5mSzr
u67l80WMHslNGRRVm1EGgnEYoKhxI9aoJukcLRpsSa3MTR25qP02uLqNjzK08ZwIxQc/8XRbzo+9
KNALkWxt8N8AjGV0ABWnB+rCXGVL005ABM2iXJ90WDiWQUYYzDpih/UpCHFkwGJCdOqjFSOksuGI
N7GsbAt3mwPdiwY3H+f64BafLSkvIQWVKBspe1HWNbxtk5BNdcLA9L6mrGDHqamGV7HAy9AtAx8u
ewVE79WwLMvw4Jq2y9FzAsg3euz0Utlb3EV5eGtGsbxbREfLo7eCeH1RcQ+aC6nqGWzRYFITfZNx
ZMAfF4TloAOWSlzVFuJ8pxbqvEollexZl9kRKli341SKErZQlFTXWFH9bcHLErR210h0X2HVc1j6
grrH9uySds/CSrPUqo5+CmIoz6Gc10hIzJ91U97xLu6L+ppJaJ9kkMEkeQnVjZFmZcDJYdTyW9V5
4ysK9msGMgoWeiFEn3oxtOyQHgTxY42e1fvI6OmrWOu5T2hlY5HmIg9PXck6aPC7+TYwxD6VVcCj
VA+QBOxUxa7NNE1tEjjdXKNiI9MRNLqUdjU5BaYV17NeR5I5CD/AcwPfVH3sTNF9CsDffVC6K+Yq
CfIu0lmgse6fABAzweXAVtImc2xIcaxqJaq0cvUUZr1vo480FxEq6944ryl2deAl2rc9fcWmsnk2
C+X1N7JeC0joVas+KpOXwQVgVlWXYOmZ6zowUEQnK61OBYOBcOpxG/QJpPfiS11U65hCimIoLrkS
8S1c5Hqb6NKr54uwqMrgipUT7Ww6zMMyumQgi2H3nSriIHUtDIsyoWr5WPdd1GedIeWL9AdTJyR3
bExNVY9Ja2EHlgxRpNydV4nYpqUR6qTbummu5zhe64sxVp558n262hRwHLT7mEQIIvlSsiPnnacv
y6qKUfmxQZNA5+e3hk5texzCsDKZCCW9UrOuygsO/5r+oB0pszriJmXBhHDKqFC/n+BuPCWjwR2Q
LLT+WPNBXJdghCfQwn2oVA8j25JVPk56UGhUVsyUm6OPiCOZsRnzhC0Ul/REeHU310WTlEQ5Ai/w
6XJUyCFiR+OEacoS/CSdDSK/n235YelgG8zmkF3O5cRRheki9LzZiHvMBhXUPb0ZuPTHkdgmvMpt
Ecp0mjtjb8d1yKc0MhKGSl1feNGRdT3opRIUP98mCGKkO1HSxn1aj02lktlfZ3XseDT2d2wqrE3H
sWHyUq8KmsJzKYr4aowRjyR930322+LXoUiCtYa134Qg3GUmd7zO+l76JC0pYgfor89keM+L3DNZ
T3luMy1h1IkHms0L6mRdma4Qn75BUA/OPgvz6TdnOfRpdJCTMnUKq+k6intxh4rsml94IYKri1qb
cHkRw1CHWMu+I2krx6V56IuJfejCzsceWTyNCEXkXp9ySNA26Iv7usyMgcTbBfOgQnBkuQjoCV6Q
tcgYJ1I+SXCfyF0jwjVOEA7Iy6alno8ZaPzxDlypvMkK53KRdrWg723szQq1tzJS7aVn4bKZtCXi
1lSEZcPuaiAUilSVBrybaTbqfvJHtEGLACIOSbQCqncZikLV133B6Qtq81Oc4txsL2Kf8vtqXsiY
VVFXmqeVDu4Jz02+MJ5DFFFD9KA8kRVeKAlEavn0dZ0W7h/g5o063dyMbsmquDTxK8jF0XAZ4e2r
OB1iKuQX24xwRl1LdGkTObfiJeR6riDqXETk4MEUt0wXbyTtUbZQ183sMNrlGhpTdkgD2fp9Vlso
2aUI+slNKdt5QvRr6va6gc7VeyilcJLozkJ7su/GGcKicTd/Fn470wIgE+faSzPhgL409djqgxkU
2HF41knAX74KC4AjcfUeLOu9+h7nuJqftQXH6HpdCuSq/ryo5jTPofCzIYZnU5bPdOUZHf0gSFca
9cFl6XyO82byC0h2j+MyXtI1QhroKrgfv+Kds/AaTuLN8Na1uEIvwihY+8/KB70oZRGV88MSFgt9
ZJNniwNkgnKetRVpjlEQ0w/ap+NdwXD3Zz7tbYhsoRnBf2AgFWd10OdrJlpt7WVn5oplPKha7yQK
oO0eEYgym8Josxze8WbtulsFtTdEXFM7o/RRjMORYOS7Nl8RYDZNwep3lR829qZqw1h88Oow0B8m
vyHRPZ1Hxy8XsHhfJhayDuus7u71NITl5QB/nzBDWE1V2kPvvz3MVrR+CvIDEW+MAVuok5KuDrC/
xXo3Xhzl41XQoe2RrnVfd9gxnV6TvgoFELwxIHfxFVa9wPxDwMe7L0meew/whUI4UOUedhBedlVE
NehUeE9HtpDFoXUC8bOERqMl4CsEw0sw1hEWHXjjs/7YaVu5rwIilPnXUeV0/U1MWLnmm+9jo5Kz
V2M9IEWFC2qe2tonNlliPbOD6c8WcWUp3LVVZqiyesbtlahBIrmV5Vh+Dpoo+jDDwOtcle8kiWAX
H2MHoEvk5NE2uDOXjHn4fw4TAGXdfJ0HrtfLA4XDZbGkYmJq6jKcBUWLl2o5JFEqJE068yuD7GUs
Fh+yfOhBigNkfo3KWKkWk8IHwScJkDiyw6kwQyVkQrL9OimQzlGEBjWxiTOEjQRi71GcAwyc8Kle
gg/Ur1iMSENTLw2KupT3E3VMvuGY7dvMCaylY2H7mJ94OHVwWwjFPIiPohh882QLVAieWh13dWrC
qJXIMqSFkXDNcPjFOEfzQ0ipLAUAXiNbb/Fao/J6he/Js99GZXVBJzb1955h1M8mnDDVlda9e4YB
Khxbu9YWwWNXqgnRKWoF5M2GLKCHmIBaeAlQ07SmA0Lu6dkshkxJuDZNfbUYl08XhaEMba7V/wZk
jyOJ03L+TEAieOZWWtBBvM4MUDa1rM1qbYPuOnaufGvbJTddYnxoiyGE1wqrkMLiUB1dTeIKvyWH
1r/p7pqO60tsQvuhIHXOEzZZfulHK/9WkRjpakTqOEwXNEvMgakyrm9HvJWuSlRvUaVOlrHRdbJW
juFN2DV8gPs1SG/LGswJwevNnBmDKfPD3n+IxOi31wztOobYB9dbIus2HADgrK0P6WGDSw/Ol4Id
/R6aqgfR+Ux9nals7QG6oiaAvWFBBfYWAuy06wb0VUaPgFwyh3V47wvY2z2EcMzSKUMZuk1XJMl1
Vq6jKa7XuQwNzre6YAnA0iCJl8g/xxODAP3tYq2sErhKOX5jgmVADuVpVpoErrLR+7A2/Dc2e2T8
SKgx830Rg4l3RFEXorK+DnP8CnMbwgkM6LQijWBE/4gh+vBm4h4fcQ5RajHlUJGDnnDTV+qSRK6B
YbrlOmIptCvoKyWoPCUzpCaeFY1RlYGlS45Mc440P+G+AZ0wAFjqhMq6jmBspphAPQcSDCnx+qEE
VADHHIRephlpQNSRIOtzDRybbWSfXw+0XeFETuPcT5Hi8SdX9CJOiHC8TTtuyg8RRNFOo84HP5V+
w9/llgMt3XeieOllH71XNlZhSokqP4P+tT5z2ETgIR0udGQ+gUimgomHaMrLTzGxNc08p9oTfsjy
wBbmHXCwqkclq9FHsDS7JrU5NxehnEdyaqoFCOoAegp52qkQhiXVxENzXBEGyCPEtDuJe87Cfcrl
ODKvvMHp4lmegb+fOtUhzPHRiQm+gZYri+cG8Hq0aChuKdRroMealjkKbXdKjPWNWUJyqKwHGZ8S
09EfhqFS/AmiuMSlsefj1M1xa7U2Q/s8zLPBIrjvscA8ilKaVw9JOKOKlK5z0UB0GtWRJCzngxL6
zg/j5Z3zlb2UNSfL9Sh1O3w1M8lxWTTjKK+8xTRgQRJeMjElFSg1DzNhrE6F6ps+CWLmeQ+sX4rb
kRWcpHLs4tPKZy8/mXaG/rdWuSzfNRLueQ85LwMfMSqd5tSWUj6S2IcDkzC2uQvNxGBAUud6uZ2R
VJ9Y7/rrJfcDmyJ3gspQmOMiHZGSqYc2CPgX2tR1makYkUmiw1I8M7iLXqEV3kHGyk4DosypnF9R
o2kRQXsguiK1qfR47Q1xhMbs4Jb3RDt3yr1hZUkt8uqum3TzraZx3LeoQ1CcFvlSr811MyHhu54G
LqrErtTO6aJm5PlhW3sQhwrxzi54VU+mSCCjU+bPcSg7fu1VXnlVd6p26RCo2bvyc2s7zGY8vsFE
UMkktGMRJ3QNlv4igMjUR8vneUoRx+X3pe/8myAXj9YWAI9C8I7PGY7N9dawsvNvajS530Ckjx8h
BCE+LhzJxVVb0Dq/HGhNwgsSRIu9gM3LMCZj78qnEPTEx2DMiz4Z8nj5CNpi/MFvXXulRtYeSDsd
lwK1lrD96hi2RBIY4z6gfxAkQMcgWkO3HienJncS+eU9Q/0b3lkGEIHDhPDptaDrfOpxdz6CQ2O8
UxPNKJHWUe4eA+GvV5OJwzJZclFfye7ia7e6ZFzgdDYHxGXxxSggLZFG50pwQSv57Ney+EA5FlfJ
yxbYpSC0F/COBC1vAHyxS8dG4VVUsCG6W2Tt30VyXT7nKPK9a8Lc3C+dGOmlaOmrIEuyuOFbKKeX
ta4pCsujlFdVuELzjAPSeR32RXHCi/GSzsBkBTga1yzZaAbXJJj+8F3urfOURQieh9R6dQmsEGps
39gKgTnsBoYaNJwcxZNA0nxfCsvvPVY1BrfOIk1CsWyxT81SP1bEzdNx7VigDkW5oO46kaD/CBcX
4uPmZgzV+cZ7pMIbT5SREdYuuWu/BuG6vPFl6ggKkEvY40po+LcWSmi/BeFU4aNRP6k0x7mbo+6B
0jwqkYX/7EsUqEGxc/Zj77eNn7iWQcygHoYxz7SIqyHxZZjPCA6X+cbOc1mlIerzL0DBsBlKPF4r
kZQa9wklwq49TlHP37Cx/MsoWu9ajzV3oqLqlq3DpJKoY/a+j4S8xXEdf1ENzMh/grr4QbNpKw0A
XefRdGEJWHw8+SdwV5eUMbFPByfeigPUBKUNX7VAjGCJexPCrdr3Pu5rBW9A4LLsyn6qzs1DWl1W
E44j6rt9VjfxlvbdT0GpDUyDD/N8Xj8dnMPL1Xr7uAhb3jdleilyXKMHaG1SfllGZL3yDTqh+3CP
W+I30OoVCt6AVDoXPZH8xhfVh12TviV9L0uFUkuxAnUVmGSV0YMX+ftW4pbxjeYSCB8t1oqU+ZfO
NR/pwH8G7PvrVR5tKd+2jeucFRg7lPl7w9e0ivdZ8EXiDGf6Q+e9NGUdVjO6tYXXfgob9LHk9GnP
ZEdbwjfD+cqgDABBsxZODqGLGJqgb/vG3gAD2dgXAlkhSNmN/7aiwSJ6Ou9qYAO49f2UoHUEQkx/
pmfG3heYxI0ZlXWwC4QGCaDvB0dmMzcsBEET6jdVViGBfkULrd+FSIgE+350FiwoIJrzIrQ0v6Eo
VXRs3Tu4//3gBU5x1ygNMKY1d9FSpX5ndsnHRFujCGhFovAegTwVjPMrSotwUC/e71spGzgvH9Er
88DmOeTDwh5KVQSJW6XddaBEW9o32qKRWIsCLHsPrRzXe6e4KvYpMEVb3nfoCBER6SDcxVCbRe8C
0AXk1bvmZcv7nuScxyvkuwC9E69Tj54UCnQ7x97szmaGMj8q3YCXDP5lHdtD3dJdd0+05X1P0drn
Mcdjo5Z7dG31SSj9ed+MbLbmAPnMKDwL68XMrqljarksjVmzfaNvtiZfACyQOeQdKysMDMOHjMKU
4ic3Zowt+GfcSbSlfYeo40CyF1yY2lnEjpLlMFIdyAzYBevQF0ZZq1LdZRPR+T8WWv/1ncOY+dd/
4+uvukPNAN5Mmy//9aIb/Pvf58/83/d8/4l/Xbzpu8/Nm9l+03efwbj/+bnZ5/Hzd1/Achco2Uc0
g5enNwMXxN/Hl2/6/J3/37/8x9vvo7ws3duvv3zVth3Po8lSt7/8569Ov/36i3/GuP7XH8f/z1+e
f4Fff3n5XNWf299KrKp/D/d/n3n7bMZff4GR7D8jFkUsQIYVReQMlXNv578R8T9ZwKAEhYIYPTt3
/PKPFtDuAj+S/DOIkI8J2NhQFqH8/ss/jEaa9+svGIz6CKsRfbIYMmwgIv7voz38+9X/+21gKv7z
9T9a2zxo5D4Gn/5ugUCCwRdx+D+cncly3TgTrJ+IEQRAEuSW5Bk0WZJlWbY3DNttcwTn+envd/67
uG3Z0QrfTW+6WzwggUJVVmaWjW4PcNkN1GudGhMumMLjF8N5NtZ4V0i0mWEJKB4WKjPZG7TbyzH/
f7vxfw9j1hE/P/B925Xuqy1PvZHTiVPd2WTZGOO22Z2tnA24j3t6Xhy4SW/Emz89EKPwQPIPJZ3X
QzYKMTXK7/P+LANLYHPo5NY7W2LOBvxXA1Mv6o0HXrKjVysMHJgOQvJdXf91ng2LKKuLtWKFU0P/
by89fWNnfv0wzOkWNUkGyiyn9p/ULec3Xu6vuSAvV7EZZBA4TK8DAnot84TxltTC7nilhaLL69E4
rKzsraf8tl94CgvjbUrt0fq6BJx/pYdGAYDuLk/p1nm8znXnfjSpJY99l5u3LCR/DV7/d0VMjrAd
vPgwUHltsJ+0jVvv49Kdl6UhQK5DOM7D06SSIszK5P1SJ29kG39aXEAPTdDd402+1suopbf2PTUd
nm8WlLcsy842qNhp0+73f0WIPxw76ISXPOOXreJrz8Ufk5SPaYw88tc3mQPfph7DJE+lv8x3sqys
z1Oh6z0qs3F/7AxAUTgnWh0aeChF1GZpPBa+lmFQONY/VhBYX+pt7v/pac07aHlg3EVWH2jrmIsg
7yOT7dNydE0JcGrZys7Cedjmp0xC3o9W8OL94IhOPKXdsL6Tu7SbcOry7dMy48oe2o2iwb43SjyW
3VBMzIuz1JM95o5Lg6JSQ7ilndRhUwsDfSyv6i7WxKE5LgMHB9oyE0N6rmhepOgdht0Ji2WXjyJL
JQ1usLW+gXRXViO/S+aWc4EWZuNn13stmfARBvxW+uuF8D/JC+B7tuxOr0el5Vi+yEyWWxtuUpOh
DGrP5opuZNWMdVQMe5/dd7DiNoaL1W67vDDBp3PdcGew+HIzF3kAAoGyPTPx7HgGxllJ/ypWXd19
9jF1HSnA5VxzUXbQbOJqKafqc11UaWGFtFi64bjVPYCSLIzWt4vtDNa9XWz2fNuoACGuSjKdX09S
Wh862LoKtMNMezg3QjvHOmumB8m7zGOSznTEPm70M4QzDAa4dtui/9IltjvREFUw1GreSSX3I2M9
kFZ6wVCbG6BcsxyVXew5ACAzP46b24rhJllKs0QCa14YEWtVOLFt1157EK7svChRxg4i5A+9/WTX
SheQUDfkD26QShUWs11On+Qq8ucmGPT0Ma132eKBrOCvpO3WDbAzIBXdZJ1x/TsQyMA5lVlX53Hd
W6MVBpD/QJy8LO2POk3t7ZuTlV1FG6W2vPyaP+w8zFaa0XqCMrXFjclnOFxltu6Pgd8k7vOW9u0c
11lezYdSpqW5EUBZ+uADuVdLOASLDr6IbJHWGDLWeQ5us4XRZjHAeJtEu+t00wkGV8aY5CRw5zBb
gyR9NxjlT2GbKJcpKxmzBvwwqxKah0Um1orJebKWRVSrNi+qOEh9IC+7M1APpDXvvHEPPsljmTX+
dEsZvNgfa1dMFv+NDN5NYwUULa1t799XIgiGSz9A04ZI3fq5b/M0j0xnVHuc6G0rNEbt9KLKPfBi
Ucs5w1qp7DMIEE55165DV4Rtlej6jOO/lb2fdWrv8crxMBEY6+JcOUapu6zKmFGqTD90x1zbsor9
1au6D+z24DnFp0SFtOHGZ+Ye2PA/sl0uUJ9B9qEQ15CPU/hUvtAn7DKzfzq/Lmk6lwTEd0OvdUVS
qIsmcoi5e4hmz60fPaC6JUy7dhDxuNLhCu1NOnsWCtWK9axms2jWCckGv6W1pPM9G6c6OlMy0zBM
ne3dOJRFGxeMSCqAU2uAUrcUVnFOxFJKiMduaUWFwcH6ULsGBo8ywzK9U9UGnOwWi/mxjdl6ms1s
DREISvGttrsUmmeq+yRye5N0J0779ND2adscgS/G77Xykm92YU1+vPrNVkW2NKkKta5zOIHaHwls
uB6WcYm/wCNT/QYaQImwfrhNAll0Utn+0mbQDa4919qnEG6TrGMGXeXXG5bDNBIISD2OdcU+HMfS
Asg2ayajhKBURpVTTw9oUHsDqTLFdlpBYJ3DKgPrp3/ogvBWQ6KuAl/lyUWeWNbRahl2RI6mfA0d
7iYFqbZjJCoTgpJnexrXp7bPEnlKmqyvjtOc1da7OoeySfci6O+zYPTJafIgKOkVrMEStbXOX9QE
pSZqZC6+e1Paf533ni633Wy6PyaD0z1NpExOOOuMNv0OfaKOGSAQtHfpMGaHVZoSapKVqSzS8zY4
YecjN87dyp5O2Q7RKh623dtCvXvqCkCKdTSw1juIJ9r52jHIvGQ71DKL1GAvRVi0eTuFQNoQvGop
nLteLvUczbLab+vdq3W4o7N9zq3C/KB9UH1roOscaxCAz4G3tifuPvPJZYb0JzEENBKHYC2SUFe5
f/lmC5eWGQp3vVKNVznRCDihOZ6Cry0Yd3Oci0TN525crJ+rPfj35N6Mpsn1mn92G+N/rlTffxjF
7EN3bLqijxqUYkh+EhybTzLfxu+LsZIsSo2XttFg8uIRLltS8Cob1YVGdsUPKWpw9dZPJ95cM7Qf
6dC5duhnvvu0D0v7ZbPTg8rHJp7a0T/Auk8vpDDVf6tyVd76wj2WgRDQtpsBPiVNbEijXfkBfgc0
mmWNRFXD+luPcqSrlZiMmQCjVBCPO+vF7gPvZdzdW4ZWTHcW2kMNmRAu6Ti4Jpz9Yo0nCS8i6uu9
nsKVXsbtaLXLobcm874rrf2GkXR3zO6YYjPI5k44YGFh0Mv9Ie+88exWsNR0QpewTQp9DFxLvUjG
ji4qe99CnHww/hb4B4XN5c9uk8X9mAhzbTOexo3w2clCH5eNeNoDEyutmsjY5TObQqShp4z/QdFS
Y8qe+8jUqunaETO8ncGqb4rGu2EJ6bWin0PE3fVna2/du8Yx/E0EA861pccMi50mgznQV1P/AwNV
+d2ySueHnKRIjnqbfe6z9SVf9E8MhOZrJ9jVw1BX9tnouY6hxXY/3C2jxbQMxRYAOPWpiaTu/TRs
J6z73NqbLpwqQUvYGsVLm7T2OyxEMqj87nhtQVxOw3zZ/RRmkLDOVaCHw67gcoe5a28f1Dgz0yLj
JP7IKzgGJ1iR3qPmvbxrXAmuvWbfGR4HbyB30vHGQF65ayU+HA99y5RxB/bnUVb+TqLUwTcIq2pT
77qebJz7KL3oHMr0kOQiqc+Lf6EtdJPBNx6YoUnCvpPw4QsoS5CZbewPQoiarX0al6Ii/WjdlhPs
Z1G2ZJM8LHu9P7a42zsMElmMOFboIgRlGirfqJ82PJJGIXF5KRusK8JEAZPA1tT3bp+XJiLFcj+1
0g/optXNfOvU6/QJhuvgfyYJgvTXNEv9VJpSfDNj2/TnoVyX5chUyLV9l4m0ifxy7udH6DKWH5kd
Q5x73el+P+1OGeRXljNPM3C6Es4/mUWL/Gpr1foJpq9pPjVbMF2vnRBDVDNuDZJSaWdNuAfjvkbt
zDygMCHDPraFHJ+cwNVhahU5TAclS30qab3XIcSt/BNMJzrQpXQHxcQmK1jh4rOoSK65+QzVo8dD
68IHMHOHY0LXyO6nGdP5roCodU2u075XE2On31tuwOWeM9Xs54pTDuIBWNP1AVKHo6O6KcyDPWzB
JwkVKI0BZ9qXC4EeMpOXXVjKzvTcu9TikYRBhsgBhxYrgnFjyL2Xsa9CD/pVCltoz+rIqXqPo54U
+XcHbsZjNzClNigvl8vWjPmRrqe5SQYJf5saL6qTpOT4m27+WDrF9n1YfAaLNpWubm1rSu73VpZE
QKTjfST8NllvjJ9cKM1TnhRfvQDJa5y7PfypYBPFPXM+rQ9ev6VrRFJLTISS19X3VWLK8US3LP3E
iSXb7c04vawY48VZJcuvXWJRJExoeB6aRBBX7P3JzXRDHptP6rYLZjFAUu6C942/DkFYMmjhefMh
KodjPdfHMnGmm9Hrg0g4Yzvg4bUs560RyylX2Xpl6sA87lTtHGkvvTaju8a2VbcR03GTG68sXtAJ
UUDJYvvYITYOiZ7l7ZSTaDaWROSAJHwOl8zIZzr1Vbh5ZBdwi9EmiIkEG/MduLty8T72Jng0XGfH
YJE0U3Xf/Vzr3uM9UP+cJ0HKW69tFzJNa3wxWZs9KxjKdVB3V3vfwMFJbhQDNu59g4V8kjN8UBvi
eF2iZ0PwQ3EYQ3W+SRPh/ESaeiVyj3wWWiicu2Ne7XNo+QXUE3EPKYawE3Cl6jp9KesqjdCGCVxC
YRJmiX0Mti50s0a/s8bhmEDBcEJnK+IUBvG+6unkSfORTB0fZEucUltlRxjTQ5T6ydEu7Id9IgC5
KTIcbHuLr12AZEdoc+OWzge0RtlzNu+0s1t62pYjqlMakP2TdHVXufQfNnheYwjHhNHpvgUT2KmD
j9OM8gX7KCtM9vY+68sb7okBldCwnjvp1WFKen9XX8bfytrdwunCAq94OVE6r8t7KPpoOrrsDGXB
vbJ6dzlZU/nUkXaFps6u/T7ju0wFPJFlkWcHz+SwVd1HeHlHv+D/ZWzaEC66r4/Ie9cQG7unIeNg
FxNZHkJBsX8OdPdOOB2lW7Wk3/nz20FUQ3ORekOC6NsfF/3BOiTTwz4MwRgJXd72OjgaNYqok81K
cjgE1yWMyyPNsCRcm+ybt9On1m7nwvre8mNdLQmcMT8/KKxvYrsdHu16eUpzqz/CaL/bfDHejZC9
nrCpXiEWBo115bQyOWAgaH+oQDVUXEAHLdjHzQLiPqkrSGeTF2+9lY1IOXKy0cZ22lOWj8tLbvYu
44FD9oJWpSLCVGhmkkC9K5ex+qBqPccLaVHO39u/+aL8YTtGADUMDOCrfcHJIe2HF+yFfpIcoTJS
LA5+92UK3PJupayO93wejpMqD0WXuMdqDMoiKq0txkCj3JdPxKgpdPI1ODi5bA+j3ijiALAZStbd
4xiJVNKz/TtdWQYjAwm9F4Th0FmL9UNxOSD7Xtp3uzY/OWq3jdneF6oZI3K6O1GTxiILGj19BTj4
RPX9oYP4dxs05rmcijmcVDsfyxEC5EXRRgkCKthaLxDrDgh8po9mspvigOykvaosqBmqVS8FMpSI
aPYTlt8aN35wpMaA37P6wT2k8uZJLLK6RiUHO2rjnKRThcywnsujhxMTPsP9e6+TfAMBETIUZmn+
0b7jPehpJpNLrZfZyZIbZmJ1H+ip20dGh5zzciAwdv2MtC116kdmODqRR8Eaujp9KofmqctK9RHd
6zMMTljJs1DXultv3InL2pPaR0w3+I8aOuZnEKP6e11mV2nSt++qbiTACHYdRjc3qZW+n6r0C9T+
Kq5EU4bJmHDl6kl8EYkJYDkXGh9ZtVZfeMZVX5dpPA+T/X3wXH1cSHqRcoiWVonVD6cy31dKJFEe
uZEdICjUG89lbuarWkz1t9J2jbqDB7z2B7ZrEoAPJL6OqwwtkPJ2cSwBsCQsi04cyguNPqd+uhdj
OTzCeVrKuPVg+CS+b764mOferVPnnssUSt40F+aOvN+PxrF6mmC38hEQOX4Tue29E8Ho8VKL+kOF
7tOLcPesTkl6AYk3Ev77dhnqkaypMBlVhWRNq0bMACYvjmmwDOfRU+t3jRSWpDrlS9fau65l35/p
ijYopewdzlMxDtdbNdsbk0yK5WXuevS75GnuQ+eONfS2KTMP5b49pYBwyKc8c8vgRtlFHq2hHUqr
JeZwsEx+2qY0i7ONmRQRxzM3KHEDqQ923/Rxh6nqUe25/Tg2sPdCLy3MMzib+9mIcXqXmt3uIrvJ
tp/I7PZ42LfpCYhloanq1R03e+BOR262DjZ420GQx0Kwg+w3Snu+cdpu/NpRDXw29rjV0exp9xFl
3CjYv7spIxQqUMAamRRWjH1HdqubFEFAiwh5Cuets9/Pe1AmkQOau1+7F9gVIQ7jKg92YaqnoU6d
JZy0QibvYTTXRNbutczI3AdHErB9Zw5tRwQAaJexvCE8owrqChyccNwTqY9uC6ofZhONOfRXqhAh
jYDiFmEgpPPdycYg3soR+RRmd9XlTBhztQyDMx9dV8PEc9q8/7mOQcEJyRkUe6pdVAjhkC6SGnaF
lmt5jbhvIcJ24dbMSw13NRg+yaHPvnSpIJ9k7CaUUZmYFXCW4iulipHmfd7MTU0FvJR4uaoUOsLo
A1QxnQNtWdjZCFXR7CTOEHmQrWTs2kPwGVlX77Lfl/XFSrypOjtjvj8OLduKCzeomnBw51GHk8Sz
4wqJbxGEmQXD/lj6lUt3YSHrP6p8Kr3Ym+3KRHtfkaUMU9Y8KMfs30XrtXOEeMivrvKldeyj7Wbl
qdLrpsLVL4u7rUwSgYY3c78g1FqsKO2RUl0B4+J4mcMs78K6Q8CGMHaxoVz6hZ4ZsDUrxb/V7bcN
ASsKt7VvopQ3raO9zYgxqk3KJqyGdvxW5glYlI8S93nfWi+IHW8iu1nRLF/ehusQdnZQHJiexIpw
bYXjx4tpECkxLWnrLoKF+dE1xl/IvDswGn5EsdMSr/R9I8BJD3WXDmSV4K3kIArc8BkosX9c1CQs
dgSINVs3b7ej3lF3JYDoLRgwAEToCTW9dHPvrWxoex0v6UezH5sRl+EoNx38xwkCS3726Q08e1ud
1xQ/ZbGHGJ3tn6AXrDUiKqGWK5sA/h2ia1Ydqn6U9y14wA8OHUo7a25xxdobmV2XEwNWYgYssgLf
OKMfj0s/frASx7lu5CxuDYJwbm7GdkFJ31v/pet7fVMPFwuDYGiWq9YzzZcA/C9K2uFl2fKhg1Ko
kz5awEUQ/Mt2++wtbntOvZGe0Ow5mYj7pKlQrPHl2piEG7ypmPPp3e7I0Xrn22JH27VcIKl6QkN8
IGsDonWrJkczOueejIXn79+UktkdeFjyTzvgXUUO16xTyMS4AAGUGKlctnUD3pfoGT67vpq/4XO4
5LFYa59rfNg7Pup+6SuUcNkRwTazz6BT5IM4JdmWn3DyV98+zssqBBTFSn8nQ0S3aI/aPHokWdB0
h44pZmUdLO89u4Fvbpxu9gi13nyclZ6b80bXj025tIjD/TQoyE5Tx/YevEvMOiVlUVVRljOFNuwy
UySRWpe8COcAJlQ0iEZw0eKz4B8G2ypepr6Q5toDI/wEY39633lOW8RO58p7F4x5DpO0nTk2dgDh
vq32nkw1CbLgmGcTxiBQzvOK4mgcvkOetK+apLg8t+L9hohVOYbJpjd4+0iwkXZ7RS0OgZohNQ2J
l99ypZNFTlNXOhTY3C+hVZr9x+DqcYp7KSrqw9xr2vMyF+JqF4P8qdvRwZdALNP0Q0+J51712equ
10mQ67NVLsEes+txi0qKdfrZo9OejnPdrhkGKTvhq1J299D3nf0JJHj6xslGG+BvpfsPGihaZZPu
mTa0eRv6FMqq/K5Y/Q4xIhcQYasU9QeUe82njDgiEOiYtaetYJt/gLOTLXLLFhSBVZU3pelxqcAO
g0QJ7MV4YYoMUbIFTHPfMFShiqXVAm4kk96GsMYd7JunV7eOTd7ilzHSaW+j1BH7ewYK0tyR1Vo3
YbdfCDMisTvkIhSlP0tVjB8zDAOeS98xKNLszAU/xJf4Q5MnXIo5x/ylL3LRROj2cG5OpeUglJqB
8kL4k+lnzPO455RVACF0a+vI0whF9t4tUnZe2xcDkcxUkx2Kfvc/OzRuv1udqos4UPW+RE0NHBVy
ixcYPyCNmnBkmwd10jhNmKOLMwBFmpN+rZjp3B/r3Ra3Hl2z5KSL1r9iQYqnIMX+gRdF98QoPDbc
Qn/7BzndbEdyq3LkgJvvfwXbD249oJg6bGu4vLE7oyAMA2Ya12cSkRRQv01NBcU56I6Vv4iTRj4x
Ipy3FO4HpunouTS29bKvXHhorhGE8FXp/5wQelJN1Hjn00mYp01wRfplHnsg+iq2RjR/x7xuhyHU
W0VHTvlWDs0ce6nqeV+c/tPspO53dle9RZsY+5eaWuY9Lq7cNEve7Bw+v11uVjtf+zjT9BQPJi1X
79rtFKmYSVJz32MWMoWlO4odTNIHcFrTkR0WLMauHnLmM4GrzGP6vR2z7tO8jJfEfJXLfvRg3IAy
oOu3gHjW8cUptA1ugWS7eEjpBi9fEbOnH4EFeRHelEFhX6FmfE8ryoKnwRn8gpsVA/Rw6aW9HOZA
wPEsBtHLY1O383BKC+1kRz1USh27OenQG1zEKmHvzFysTa1SZMj94HymPFytuC632bvLulygKA7w
Ix4OPe3N9mhKbbVRLRiqGEoPhJKku2CRfdUt1Q081lmhFqQ6uof4OHybRVa5x0DXzSfaCV1zvGg1
k0NK56wDeuIuu+KS2DT7vJLeNXUxcjbkZaKmWOAOoduBwvswsju+dJls9xjB76VmGVJalJ0cSJ/y
Ti53OnP3NCYlTgWem4CtF6cP2Txs3sQK8kUk4yE1a/UBAqX+hMB08Y4LFpHTpR9Md4K32dXnyfHH
l8CUS3NbSmS+h1o2gnSrbWoTp26PLB5IE9n6XhBIr6hEZRLvjuuLuNh6waZA9dDcJ/5S/zNiEbm8
N561B8dBM9Dl2Hi59dmTGZ4yjnRI1cBcL6rmDOHL0WNrfcuqxnkRXIQWOST+1e9pAHDOh6LRwQcN
UYAsf5XkCbmd7ffGxlYr9P1EZwQOhWTajInbRLMLJB2jnJjI4O3eufIdOsFF04stZOzJeJ1kwf4t
lXJE/ZmV7nPvd0V7rFuz9eFU9EBDFId2BSs2qIuwcxemCtN9tbmOUtQHfZsNxT2v1xWRGgGGl4au
aLj4QnwxSIXLCFNr8Ihm7dVXkk+k6r4ZL686tZohste5eOgWF4QwSQMKZxwzU3ravoMDYVHJhIBC
n/WKHGDYo0CQIMYumn9mHKUeLjtkRPKmqGxrjVlRe4uqpfPZjEX5hPafZkthFoAZusVY6nUA5eLY
ByI5URoEmGdsufdeYcDjH0xS9c+zVThJ3O2D/J5mgC9U+3v9BvvtN/oPtArKIKUDx1HSf21F6grL
9aa2oVqbFvezZ0/bS9mN6wsKHRqcuV2kb3BwfrUlhbESSE/x+imopXbogv/K6TA0rHptWePZScT0
NbNRt9G79lKrjWE+Bj7CuXnNebeUPqe8VqA09VQZ6411/8Zj4Wc4Nhb1nk05haHHrz9DXYhuNNun
s92K+QO73Irbye8O4Hj1XznvXVashO0EPEq70tfi8lP+zQfqlbeRXYxnfE28IcRsungE+6veYEf/
/iWVACAIwMcpy/Rrnr7XNcZahD2eZ8kdhdKwCtMmyCjZkvY053n2hnnm72+Q5wW2C1mPRBfS2q/L
IsyONFLz8cyUuTqm9Sqfh7zuQ69LnI9vUIEuwo5fiEC8QklyxauE6SRfrw1doNa5RIxeBqV7yvfN
Pi3rMBw7CF08cQmSAwhafaM3dwOGd3fk5fNw3ctWP/33T/nTW5aOHwjF7yH7ffUxqxaqAF3g6WxM
cWW7zQ9mkXxOEB0fW/v/Y98oLxBaKshd8jVBlb7pnurUH88yTYrzmrTu2UIu+lfai/+7O+FOeo7w
XGiYr+0Ve4eMbETYBhgFfYqTNt3oWvRvrOVPr03/j3nnasSQr32Bs6Ig8Zmy8bytiUpOfRlYw8OG
KnO9SYHnmhgFLN3e//5Wr3corE3BbXVZnXJd9uqvO9RrbWrQdrVP1DTjT+16OJqCKWXlod2s5A1N
0v9kU//eo5enwTi1CWlMHHBfC07QZJe97w/ria6f+Vqj5uNy13ZxwOvBvgrshcRI2fJZDoP7vU0X
sjnjqXOC4fehVmt7K8kf3//3GxCvD87/fhRpKsEWsZ37Wqri2/AdwWPWU7ohhh0Qqz2puQTml/sW
UUm0hzZz5nsH64xYV/TWx7pLjthEv3WE//AtFEGQUEvEpev4Kt66+14gWRz2k7sO6UnkSfPTFMXy
aI+e9/Dfi37N8mTNykaAeWH/OoKl//rZ103XCxy3/eTT4oiaYZJXiHLlG3KRPy2IDx2gJhCerf1X
m2sZadE4e7Cecs8GjpyZ4E3uZYItPW3UB29Zhf/pcZeHEd61A/3y1eNK7GVEJebttCc5RL0thciG
gNVPdXf669fneRpXBgVdFubz5Sj/67paA6u2NGN4T9KfIbQoGxxAmPX430/5w3o8lAgAp3CPIX7L
X59iBLk/5eh4wtdi+dl7hX8OUnv9x2Py0huE4z/sB4RUhB1FFND6tWpDLQtdMof+qu3YewRC9kmZ
pjn893r+8BDsRrW0MYyGJv6aiDsy55IUJhhO3d7+KPI6OGzOOP39p9HC4Y+z4RRb7pJb/evTuHhX
wgfUw2m3QDkRb2fXdRX0byQSf1qKFFqTqUDR5rz++hQfiCjRkzOfIMcV8e6X9bUAHPn7DeDDb2A2
KLYwPOZV+lBxf7dWn22nYWvkYy4MOvNBetZtAXngLcHO5Se/is2+8j3blp5E9f96BI+qcXhSeb+e
yOZncCRIiHYs602u1+m0zVjY9fXyxpX3h9dI8cKtwyFyGLZ4Cc3/+ljs7rKHe7Ji5+pt7wR+mqdi
c3zz97vbx7BHeFzeZEevPdT3vDEgv/RyZ1jv3WNLB8o7zoNd23/J/CasArrbUrjsb+7KVxGoMQHo
RZAsJ+2t85fFdsd/BOXh93zWbw2++j04CBe7RlQd6LIDcqBfXx0IN0ggiOjJ+K46KRxxorke8ajE
ee6NcuT3r0Ql4vvEVMdVru2+uiy6IFlnOmIYeC5egXMaFNoqyJof/x0dfl+QtMmthEIO4JAtvzpS
eQDLpNP40yaTXZxMU683svO8qHTM8PL/8yiCBCHPp8R5FVjHFUfYNnHFybHaKQ5yQ5MYm5lYKzw8
/vtRlyP666liVfoS72i2ecA+v34m0IspwzlWnJoA8HeasXOIA13Jrz2S9fWA1+6Heoe8kNCseCN6
/P7ZKAI4zUy1vRQGr6c1QKD3ikQmjAJRRfUU7AmeRLMt/zoSwrHkIgwudRtg2at9SNvTZrRWqk8G
JOhc7xpdtezfkvz8YS2XgI7M6H/Pef0UZ/WgTlQZT8HBLZZlOR5slAR/nRVx/cHVckgEyVBfa63h
l/K5VlvzxvIEvu/iiS2as2L7W/mLdpVPnkcr22VP+K+9rCH1VgNtWRv/oqCI8YcpY2dVGj0KRm//
vQF/f3NcHAAX0sM0iWvxdYhdmlnXzuZeer9p3Dt5fbQnHCr+/ima4HkJEBj/vz5RtN9bNxC9e3Iu
rcl0G2F24Mj7xmH601oQ8CDEkpedpl+FV3TH0O2C0T1NolgO1C3/JFnx1kCK3+MQiIuN0M4RzCn3
X/ujW7hFYoNduydYq+N9qmr/VgXNRCVSYaj016+NobYX4R5hjyP66uOg7W/pyGjnZF9ooJFH5pLH
vVLzX29sx2XGAHtaAA1wy/8ahfI5YZZEtTgnLHA2Brfg4dhANH3j8/yeQZDYwTEBydG067xX94TC
XRc4pGU1m+/eDA5e/t2c2RENvRrT7dV+43l/2A4uQVXa3iWdpHL7dVWq7zGg07ZzsrglUen4+5ku
/lvTLH5flQsWh0gNeIqc53URQ1jj/kPEfCr7usmvliZBHwQDh9mw0O23+QD1dCzfqJwuP/3XawO4
zXUuzGhiBDnFr0szcpp9OvDuSa6Yk74vh30CyJ8mbc4obgtwbIwXmxP2DWjafEB158HszTy8sT8v
X+z1zyBBkw6yzosc8dUXnbAohbLTuifj9cM1fC1x71pNcsSQaH10xLzed6r7+3sLIALVCYc8IId/
nRR2JcZHQ1m5pwIZYuTCR49EvUyH/z568nLz/rq2/0PdmSzHjW3t9VXuC6ACfTPxAE0iGyZ7UqIm
CIqk0Pc9XstTzxx+Ly+wyv8Vk7QYvCM7QmKUJBZPAjjYZ7frM3UFk0h2jgydcqqCthStkNSx2Ppx
M9K42RhaBeU6ndYRn8IMzs22TE1HiNVAdUFwlItPk0P6BJxYkHYgYOmh0YtKrhwt0obGLcWynt2q
QxJiN+dTd991McjmJVX10NOUdWjGCkcgiY2RMLAxaIs+7CQSsJ/JIr9/ZkwEcnjxi3wqkfDbrZN2
ba0lg9oxENg2LrMFUK/xqCdjhiRmzabTh3P8ydT8+3eENTWFPLm4DqyeKrPN8VTrFZOcvpUnyzW+
vOAU4mw9Srk5PJtNr3wSN3ywHk4ij408CRm5d+shOhDJs9D6PTG/2zMethnKQPBmUdP2Jj2UN3/e
LO/PBA4CrpCLIzNHgfTtPY0nNU8zMMU+OMh8R8f4bGf0J9NXiQT1n5d6f2mMGXP+4NobEqO4J0cC
Lj1jokLGtqyb7ldWhNBOuwKRa/wjNw71rwFDiPSJiChvMGRsSrpKPuPtpfXGQBE4gC8fl6K+Z+ZF
93VtpbL/+bLe22pLkck54QNbIkWNk8tCnzdb4nhsfA0o+LeJoRonhY/+idl8t4ouEz5IEq4IRzfb
/+3FZNCrU5nGbV9sy/Cgkh/YWo2k7/58Le92A6vg8pJm0JmRpkLydhUmctbibzv4VFGzLUNy0dYy
YzppskH3/7zURxdEuQI7QPCqM//wdqlsCRsIDPLgT4Em30G4EndCnZfu11fRVfxe1TJXX/50D7S0
yTLlOfiBSI+X2Q/q/VTnzdd0idlq3DfKOyQ3JSIFbNPbi6GjpTcqwex92oBASIUxcyFTUHwxWf+6
CqE3maoVEiCd7AFgnv1UDNng62FJrjaoBxflCP2r+3m9FoIElXVkVT21CMxYaomuWj1N82V4Q7t+
aANFTn5+/cGwjTXcNh4OFujtHZtVEM0z/eMkg6Oapq2mlS/CGE7/l5dZT3ht9XAQrDmVHAsWAa8O
+rc/1+FU7osClt5ZGBv514QDX3cAlAhsABEpGabTSmqJUItEZ+LKCTTDo0ADzyaZjOkTb/ddzE0W
n7Ib2TlaTLEEp++nyKCQmZc9MG9FSjahAuDPi9AQKI5TWMqXWSgOxnFsB8C9cqpV4ddf2jXaJ8/E
OIimnmqTFwPTSCNj5H4P+wXuJdOJZTt9lk19TWe/cWDWYoWo6xIn0uu5+3ZzMEM9TSg9QCmE5rqX
EVe5TxEi7DdL1ERXkTxR3NTM6HsJPQKOZ2B5Whpbn9zr9V6efAhy90ijkD9T8O5P3ulhSMnP6PHo
a8FSnkdtW25onAt28sQgEs0N9XhpMPQyOn/esR+Y4DUlhU9K/oZD8uTF4LoD3kxr8AFsh2doVlSu
qA3CsWN06T9YivvMOCkPlV6QkyhDyy2ToSIR1rBG/YpOl7F9mpljPWvzMPvM9/3odpKltHie7BxT
PbmdxZxWlJikwa8tM9kuHMRnBRoYlS13UrUB7ceDbsXs+c9384NThm1EKmxNE0mcn293kklfJxX6
YSBtCaktCfoRznY7fd0wr0G1JRFYi2SmTm6kkYaTojXh6Hcp+PihEttDxJD0J49rffKnG5LXgSMG
D3E1m2+vhXehj5HiwfxP9bzFUzAT5rQaubTVii5xF1hl/Ovrt4/uHZGEBFQT3vq3S07KDOxSWwZf
rIP0joolsqikLr//J6vgZbMAsfUphKaj3ADvgEN6ZtZ4Zy1q7YZZ9plM4UdbgWLTf62y2tbfMvJx
3hQKg2GDXwWwKUvcHKcfZcv96rUoIiAjbTVdFB1Ot8JESxI9mHHvU20tvaVS6GaVevmTVd4bCYqo
bAWcDY1J4NN6U8bpIDe1MviNFW7o2zXduYBkkIZwWL98PaxEbpzMFA71accD2stdLaYTzwYBZkZq
+24n0hfxSSrv/bmmoGnB0ckZKvKunhiHrEGNyQhSUC/Toqu0eDZkrxmIrZlWjvviuxmIl0E+BAxo
ZOX4H1wipYb1eRGWcOi83RhmnqtSgFyQb7RMT4fIfNr9PFben2/k+2I8BdXflzkx7MksUxyEnItQ
iqZSiExmhsrI7vRonyFPh3w2OmYNfZJdbkfLEjFBQ2PxAj3j4c+f5P2LQFhE+I3BojUJ7+jt9cZN
yOZFYdBPA3DuzJ2rV5ZQ6nd/XuW9vWcVxs6Ii3AmKX68XcWsJqsR07n3yeeM6blcChAO5tocHzhd
pkMyC4PpgWM36k/O7Q8uj+q/rsprsLnuqbcLt00B+1vpO38Yw/pC7wLBVZTU+GTHrjfprTGmf5j6
HldHTxL2+O0qY5QEuVi2qyc0lX4SMZeTTXnh09/afLJzPlqKigY9emTOKCCdLNVlizoOKXYfghXz
CkKXkyCm978ZJPOr2Q7yRtQr6TbiFtKfd/IeBlYz9OTcBr+LwiO6DDB8J+mlxNUEPSZ/cl0fPCiS
9/Qa4OqodDmt//6bQR5pmSR1I/f+hJjNJgsq5qHqPmrv/7wRP7At1CvxpNY4gzTxyXvHMFcCjJTY
bF5kSABJ1Hp00OquOgjqN4R3CQsrA7R8X8Sf1Ew/uEANBqVJxpjkCmXatxdIpl0vLEYKfGAdlTcg
vPWgJOgcfGK/PtgfxIQ0b3IbKbWdhlJZttAHB8nNZ8Z/jneyQEe1JzN5Xbslcz0//nw719t1svGp
9dGXhul4fbffXpSWNxZ6fgRubajkTtssDaBNo56RCHntlJ+GODA+ucL3a5IEX+tw2Czqwae9cIXc
JoJFQdMfGtpFSfY0fiCYz0hTjHsVHaFPHK33zw1/mAYIOG4SDWQrdfD3jRllldnUNXnGSKvIVi1G
uS/JXbl/vpEfRDkacTSlMkTMuK5TYdY4EaZGNIhyLDP1oZ09ilOTOEAOXsJQ99Qx/qlaA+OIhHzr
KPqXQ7l1dTKp686hB+fkItGiCUd8FOwzM5C/Gktuz6Awzd/+fJEf3UqK0TKsRu6mctp9A8yJkYuB
VyChYIvwUTJ5rUrH+9dX0dcaBv4QSe/TUnTRdmWLnAvXIijhAaiEtc3Gz/ip718zXmb8IDB7ZDAp
m7zdFWNjxUlX5I1Px0Dk1EmpPaOxtqqwqsnVn6/ng/3OUkQt+I88ntN0UtyJmWYkfeMXSxO3KGNM
+a1hVqKy1eTBuM7rpnr884ofXpyFncRlVcg8n+yGuIV8Skm48cPKSG6sGFoHwwX9XLkMQbTdJ1v/
g9UwH9S1TLL4ZGdPVpMY4V1Qvmr9RtUabxLnxtWTcl7VEZIvn9NUbfHqKN/yC4fn7VOrAFaYwOca
P+l6lW49KbmjJ3TadUFYf3JV7z0emtk4oQ2qq7xXpzXcvm6CQphI3Q+UUCqnyYGpXkqp3McbJo7q
5KKYZPF5FINs+aQZ+wNTQlqQIugqbsC+UU9uaF1LSR0iSOVLRtVcimLdn42Jqwn38ZCGDkNQugur
qXLqdnCZQw6/HP+yvMkNZunVsVyP4N9OcjmS5CZboF6BE428uQ1EP46STw6e95tmXQRgNGlwqkCn
Hecdtfmo1XvQG0iD2h0DNV6fWMxU15/VRd8bLVYiLwL5la+wZN9ejmSOjKjrCxAvcFmbsCXXXsP5
/eRQ++h6cByJ4XjXSRmu2+m3m8ZYpZKnFe7PLEvrIOU6ppi0lmMlQ/KJW/fBBdEBTC2EtLFJgL3+
+29LNYrQyrXB+UljVfojjnttN4xZ7r3akH/4wpd/OwEnIOOTP/63Y/zUlG35qzulFr8BHV9UL8VN
17y8dMfH6vQ7/x/kG9M3igEhH67hzVnUytaetP8779h9zF7S+OVf3+a2mv91LOIXGo5f/nXTPRb/
87+P//qRvDwX5dNSFvNT9DsS+cNl/kYkC4b2F/2LEq0mGDOcobWo+zcjmQjkL+oOHOL0npPk+h2S
bP6F7VPJJFKiIk+wuhj/QJIF8S9M/XpYYu2h/8JYNb6CSX711v/tF+J4ci7iGFKrow92jSHe7jG5
J6xj5jl8qIeqsHHUtGupRQqoXQ7oKL2MVe6Vy3IDOnWmfqui8sL0nFkD80okEEuF8vzbLf9nM/7O
bX5rjf/5PHj9pK1oBSfEePt5CKNVATX28IGXrN4IDGjZr19SCcimgOatDbrkE2/nxA5zCymb0KeN
daLrknPtJNZoFbkQZiFWbmddOGgSzI58bO7DOULzFb6O19QTaD8IC05dRPd6+5nnuubjfn8IDHLQ
5EWuBoOikjw4eQh5VDDF1Ezm9cKcmcUIQlQr80ZNY1sXdmtiFpVN5XyWxWX357v9fmEcorXARiDC
+XfaTtG0IWcAZJ1renjRETdSgFBAxG0lGG6sdty0qn6jSdW2LtWHP69M9ePNRbODecB0GfGciV3h
iJ8YUjoCNNyyKL9KbRgK/D4ef+x2iLk7oc+k+Zl2Tn3gvNuivr3Td7Gv75qDvoPs5EWu6WJwPcFZ
/379vmrbbIttZ182247/tDwkci6Zx7XBtzlPg/N0qbvFVnxoDsB4XIN/Tn6OD/Nldlj86Wq61o7h
DqTs+XIenll309V4WZL1uJR3GHens9G/tqlYeE+X/NCnp47/BHLicp+c2L3S3N4xPWETOIGDBqRH
9L3VvcYVfdEvPdEfNs0m/5Xsaq9zR8faWlvNTfxyC8bBKOzlWTyXdvP1dDFdCIf8oHvGmXwUtqI/
74FAeL1T8tOkHWhLfr7pAYHaKLa1XS7Vc2W3/iSIzs6v7QHMsW06hrt+m+UCsj6028y5ye3EMR1l
BwzA0Xb6eeRbt+12tItPoq/XDqB/b+J/nietT7QRYs/YT2/fXESfKG3SKHC1cS9uGUc/1E7ph1fD
z3hylI6kmW1VHvKY02HZht5ix55kQ1LYLNvYK32+1audZPPin+/JsNmNc8Pw8Zb0uMPopY1KqocA
OJ8645YX6+/jLDmjfRVx/NpMVRd3FspogDpsNAy3ghtuCmf9f7fbP2/c1xTRyXUqa5Mkldx1MEY5
OZUrNR+7YFDyqymzQkfRRnOPxnqys8rCH+OodZEDn+0wNH92Ylef/f0lj/ZRn0e71z+18/hQhAxR
1zlD4xWxpBeDvHYkpu0dcyitymaCW9yBknUg65SMxPFFSrqnSK5Cx+h5Q1f/hBYhTAOvkXropPGC
bIK4D3hQeyts//lSlHplL0FoQAH+P3/3+n014eknO+C1ve3kzrzOUK31dA6vU38lYEo3meMmuSIf
sBdUAUBidJ100ZmZvwhddyMFmmvE6bkiSEdZW25QX90s9W4ILW9BVx6JtER8DiPlrFDHWyMpHsvS
uqoZNZZS69Dn3be+nFARQzyq+BmrZCS7fAsZyNXmZhM3/bmF0GIs3ZvI43qSYl2Sk/PralpgrkS+
DlQ56KezqUs3iRp7oxp4ZXShpWgmd5UHfcorDd3p9GHLKLZHFt9V1e6QaPGFAjdHqrNrpShuxq7c
j2DR/rypTk6g15fHfM3urhUbDO5JvJMnZk8mP4+uSNrDeAU8Y6MKC7Dxl9gZ7SHufEm7nDt9M4Gc
+2Tx9Uj97bGtGS78ZloGGBxBClg+OX3MgOlmuEdIpmqwm2prjJ1kGZERRGPd09quu67UyFPaxPhk
w7w9fV7dJorh6xDE2nKqnr5J2tgweTdqy0XSyi9wxehzG+p8s4TyRRC2SDV0KEIuVhWDhm8l/5Nb
/nZ14mVzTYfJFBctuvvxE9/aqwqWM0KlmnhbE+xtQVJcIxiRHqS+FW0xELINOVd4oFp5LKtyFy9x
f0SlfDNI+SEiqXHU1eJRVRcAyh342HCqnqqkam9zo/msiejjT0qtlz5jiTTaiU9UmGJcklkQb3sp
fiAvC3UWBjrozZWVEz/0KZrgcD1cMLbaJ3vjNQT99+YgJCV1zcishVWnQ4Ze9Ld3SRrzxpS7vrzK
kNjMUAL3wJHsNm5sVLkfNRqnDoX+XZ4u7XkeA6vNjeIObFR/CAugJGPdW5CzsPhN1B0GVfpuzsV4
1Y1y4zdN2jqvf9TLqPY0lenKYjZivxPnux5wxzn1rQuzJk9jdFVwp3bnSz7OZ0m4t4xouCmlqHGi
KpzshLYU1Oc1dHIhL4PaL0SXdsru2giDc1g5mhvOyt3r/vlS2HT7uRzM/28xE+WX396jVXPmRBPm
+X/9jxkFd4Ki32Og1//t75iHkEciZcPxuAb8lAXZMn+HPDqyMOwiKtxr3nQNXv5LF0aV/lpfQUbL
aJ0gr7n6/f+EPApxEo2HBCpMKKgSP/ErAc9bY0cSeu2TY3yNTmYa80gYv93PqhabWbUolq+aE69u
MFR3XduO3wL6LY4GKm5nXVJLV/TXf9ZqxKu6viz/fplYnL4YCiY6ncSrzTstCaELI0LlmiRfHo10
K8Vtdcc1G/0BCF8gbQKkkb2A9uvZ1QO9GzZZFRxmvYBft8zZU7vq7JW9qFz15jL65mQZ91a0hDei
ZbawOopRwYJqkQkNJA6votKSt6OsDFcAmfPC7jWtkdyoUyPkGpZpuJRg7P8MAjJOScZUp4NQ1lll
Lih+wphDpLG1AXE3P3WgeNsJ0PyGrLv5ONFJsNhCN4LBGGrEzRtd06BfT/mY7FGRpfQEMB8GGrCw
YQV0R60a36zaqYdJNeNf5HwzhIvDXGr8eQyb0m3lPr9SuxLoC9Tos2oMwqMkNMxKdgN8VDiJ1YWS
TJCxsr6qn6xxqW7SkrjG7aU6eirBY32vk7DwDOgGrtlKuGVqF2rIQ2kqstQTFWrJrTB1d8I4tN/V
bIS/nmbLytQld5PbYYB4JHxYpFVHmP33iENBEwetBTrJGFPPmHPzaJZTsTPaIPEGjtNtCO3W5Yzp
nKqZhW1apsnlbKYl02JhvMFAJ78g/AgeWuK0bgdJo9hqKPdQrgz5CClFcHEFpqNkBdVtZsTCZlzE
ZpsGaQr+ZJX2bUEA1+Wg4N2O00OnwV5EimDIn6d0yr7j00mHWezV4zCECNcmSn2PhK60UbQhvINW
ARoj5iS1Zzx1e5ISeEXkSYi1wLE8k9/XLgK16Vz2zwDUMOSQXaIydDOBrg47EZu9wOzBedXT1D9n
weSavdxt0PJsHzvTciGHn1ti40mcgE4B6nPLNHy7IzNeX3WVrFwUUj25eUgWM6vCZ+yFsM+MMnXq
RQo3USF2h0LI1Q34P2GXFBleG2P4tlYqnV/GEoLSmZj/SNXOuGqNef6VxwpgOzWd45sKIPTiILvb
gwNTO7eS5uFsQdun3xelOD8YabfYIrhyw45BssJN1LrFU5Qg3+RFWO3gRO5AwT3B0wlQv6hKlxfj
Z817bOs5Yn+KAqZRHYBYScJ8qemC+aKY3TGCnN9JVulpw7SpNXq7tZZCdTgAJli4ZUENWwlkTbqq
5GqHepI8KdQbP4qCfRdK1xXS5FD2Foal1V0/cY6WVX+WWG2+KXKkzyHWWKkM03+uh2+jLMEwk5+a
LJFdRQxfBOkGdT9osFBmgAPbgHqIP+L7sptvG73ZByQvYHPfgCC9lqN6m/QA7hWkvpPR1/v4qMCy
DoIJZZCETuq842VKCyQcwua2KJpHIRnvGwMCNhA1Rv+QyUpDiWGOu9nSYOUMPyNFvY1S+ccczd1R
hxx5gSRP4MRap1y2cvI8R2FMw+k0nVedcJbO+n4QKltqpa06RrSJvjAQktiZKuwrclHoHYUrIqdx
9Ky9FS2o4dwCJSjYhD3UXrUyz7o4Q98naW7VOTsrLdVWxMmLRlAsi7YVa2CssWRzU6PYwbVQPLiK
T5muJ44AQ+9IG1e0y8o83QLju1XTQNs3E5hA8Hv1k4IEqJvA29pMkuam6Qx4tfwObNJ8ESyF4L3R
9sk43o6r3i4js5BvtQE6cxZ+kyeY5+1gObjRkO2i/ZAvtpp8G8uu83Wp90rQgU6K/QRkDR/yhzYU
KIgooROmyUsh1ziZCtLNFta+08/nMWuAoISIh+R3jN3cRuZ5FEe3KI3DJU6L5wACHooGkClBIR9p
ubLVTkJYpB+vjZy0kJ6DbuodqVZNx9SQ20aehPnOH0spXiCJe6SuAAhxOAN5LBwHfRy8Oa6QdZfc
qTG30YCMizgZEUCJ9hqQvJuIBozQklq7HnklEG0U3BfA9PGxbjRPKyWHA5TKsTWhVF8v5zKWakzK
K3lBj0Yo4Z3LNG4Yevw9jPXvcgWa0OJZxQ14YVAhsVVcwYa9SBvpSuqZNBTNZN/oHTO8gnWWCG3k
wNCCa1chVhFOMXX/+CJRhAte6hvG62Bz8NNCXUfgwtpJSIsj1GSgzDEVTrvIpCYH7WIwAZfHVXUx
DsNZJfQP1VicB6bmUDx67JTYAR1JHBlZhj+L8WExW8GugQBQozxKs4GISqNfh31/oLfhvFiYT0mE
e00pzqRRsJNIXewoH65SDgtdKjNXNGavjToRcI+yG8ORmGGxIM+BkTQyQJ+dV0zTttPuoE+SvhAM
IHxTT26LrCIEKyvYdlJzNuXacar0xFerF96vyKUbXXEWZTIOQdcXjhYmCGZj4M/QaCVRMosSs/DT
bVSNqpuK7QzVXRaLy6LsptvF1IV9oavXGRAzRIxUEaI8qy2JMrtWnoVs+pHdI+QW+1vkGDTYrGFn
bpNFhMxb6oEz4WjsY7GYKZxGkt32s9cpjxUD1+6sMo6vWVA5LQvUWh0H6SE2haMRzgIbJ4WmFido
Zad1eENWNWyohU7L42D010GZ30udfrEouXI/Gdlkns2BeWfS1QfndTOMhk3uhYkZ7lSmeQyjbuhe
tOw8mY6mctbV92ZFWnRQeUytEF/m4vpOM8dczudqmLkjcueGYNyhKO8sA+NSlpo8EFePWL8oRTWM
1iljKvKLLoNzPyrtD0NvLpcpiOwCWtjc6Ptw4URapK0hdfdmHcDlD5PHvlmwWrK56ZjxrKWosI01
WRqPBWLy2oDhrNTnoTDuQGbDNtMAirZV9tPIMwd8KWoCeVI7bTftFqEJ2VA17lYIvjmUd5WgbwmV
Ltu0uomS6C5r40MgqM5sROjBwe02tOy8aG56kXzelLhTDtQb7mgWFbdzjSyNRFMkO8XyEbnYpxpJ
az2v9wkFasjXGu5t9WBBmB6Ccic34gb8ecS9Eb8jG+WmcYn2T/crCaqj1dX7Rs19q7EepiS+rgSB
yyKVkmgaDOnuWimzCiWNWiXqin+AUWvtUgU3ogvGPjRmQmdUy/IRW9Wx82chD/xSFLd1FOhOs0hO
JUbuMk1umMcupHLNmYzirJ2CxjWEYHEqNqqtjrt4Ihqsk/qMpAiEYSyYXlvoQQDWs2uhuQR197MR
O56WWsRUvpveZXAOyNs8IUc13YQNQ23ySN20EvWN2VeHVBCduNfle7BFKMv08XUydIMbUzHcijBN
2fFg4FCJsOVx2A6inNhiXKsblaF/uwer4qCoFvo0VN1NGoG2njWbvkcgRus9ie5nH6kv5EFkCSSv
GSq22EryNs6lypHxvb18jr7TLe1HWbYXsuJKjXDJRiyK3XfGD6vJE7shjaXP5JXCijE+AffCHfS4
3tAWy02Ow580/SFQl2EpGTDxrLoWHfqN7xEQvQqW5QiAZHRLoyYtHlAymevgZao0V8jnq5IhJ7id
huBnArJDs8wNnrCJFJqxTbC3v+dtHJPUwgFnb6FPNrf3Oa7blhzmLohB1w5NsxErU7WjsnT6Jfol
WQmCQUVzn64KVYZ8T3F5GwaMoaKoMaHG43TrptSRO6sjpLESy7iYMtMpyyjdwdSvbVpKj1DszI2S
Vz+YDCDnIqPkJjZ0JJUMmdlJBs+vzNXeCUukagCzXi1dfE86cUt97IjWqaPptRN3YK9D4xvycjWm
bVB85gxSNyvFbTuld8Yixo5STR5aISq+VXevZ/NRpem21hcUe4dvOqJbea5dyr21jevpbkRLTU0E
v+y051k/hGGbQOaYkZMal8MyTIdYEV/q1hzcVfYN3+wgB92D0uLmWEt+AMg6Oq2GiBQk563Sau1j
1Qee0fAZhlqmb7SZfxQ14PUxWR75rI/miH5IK57XcQRTFdKiLSsChOhi+Gnm2ZUyR2dNi7aHgMl0
Ee6tIDxqISoMjcK9MeR4LyySG5jhrlOls1gU7SKp/TafzgrwAY5ah7eFPkd+pcWTnY6pHTVNbY/q
fIToCsbXkrxQ4WBP4x6wK8Y1VN1Wuab/c98YiLrp8bKBoxmpnp5idsRGx9AntwocdIfJX3fRlF/0
1sNTHcDARJ4uz7eCqM9ebXS+Usb3jYKQXFrj12Ny+y51+7YebFXoNuPaodwjb3SbKaFYuG2mKZ1L
Y2q5HS3eazuNegLG3PxuGXm7k6IenrfZjZsSXN4OoLl+VeN2e81kNAgIIMi0E+eg2ImRkW/kOA59
FBqVl6rTZMR5opkmtNFYtkUZbo0ISbyOWMJOpolCxCQGpCHVtMaLoU8HaRNR2EeqFTxpma58Z5aD
VD1uBpTNqgriSyIqxCKKqSaKZR4qdDJSV5Wzsk9udTRnN+OQEVlak6S8pEQa2IxYymy8hubXqPdr
PBGNkPu1SNqVqlB7Y1VJ00arG+FiQg7huRyD8jCUsbAVqBV76ZCMu7Fb+m29QLE2etKPSB+krT0F
U3ZNskPZBIz6xnZZF/p35EgG+MM66iS5NJauHonmhhEKYzMbZv2sYevPSjEpNCRY5OBOb+rhSQbI
sTe7tPoOFVFHDAS+vS1m87SnUDukTmQYpWOMUrGV4yK4SbrS3MSWoGx7MYye5WnpZmTHmlSwFWHM
zW2M2hAGzapNhwnB6VeXRsIFjEwZAnKwn6Z59EqryMEcagsHqIXQmTnMOOVtJ+Kf9ep0iWfRW05T
Rup5KCwxMczUavspRcwy0vGTu1RXnFpCw6uTLfV+rAXpsVR4DuCIXpbCMm5QfOo8uU2ZHayn8LxT
lF0WpfdmLFawPGPRh0gIJbc2S9lTyqg8CtY4+U3dmwRbiJiCO17zDIK1HaltsX9LXbjpoN9aTlAj
eScRZ1LtKSxtH1S9TJXNUJq72DKjl3EZhh+JPiEmoeUUAXMKVppaC8elz4WjGCDP0ARjt48sqUR8
YSHNTbzvT0MUPWYY95pAbMZ1W4bM2A6mkV4ilpHspFJrD1YfTpt5jABe079pD1I1oY4VBKicaOW3
OszHR73tvrUTr0A5HkLCKr9oFMrLIM/jn6KSYGIriD0pgVMPUVlFXtKZ0wbdu2lgiGNS++RJjcrk
oJbqONpoyvDuM4GK5KEBElVJgktdRD6cHES1H9qhPtaqnrq0KF/wsafbRC90v5G6egMOsXFaXTuv
FcK6kvT6mMvTeVf0Om+4MBpUQofuUOpjuVmQO/hJ6ShzaRFnUmyQJp/DJruqhzB4SBir2Okhzj6/
5esWGbZjjcAOoXOCOI+FJdk24BESu9PrRHRmPZrR/2kNwjBDO5/SMZ+pbav5hr5H8JfIejklkph2
CajyJY+15IFownzuQ/j5czAGZ2Wl1nYdRgBWZzm8DUYDZZRUMy7UbjS9iMy8Vyld66lDOjsL7VQC
RkJiEIboch8UeXwBKh8DPmntpmmm5JtqdcVlKov5hRECvYjVRATkZ4xXaTsOZ5GxLD9SiUNPj3rt
KpLM2ZdTaT6og9VfWOW8/OCoUHGSzUJ301LtvTFCBYLjNIuP1UDnnq3TwfLctxXeJO7rWQWH+FKz
qCwWrSLf1RJeXSR31YG2wflWNFoOHII+qN4WMDRnWMAx06Ugb5Y4aJ1SbIcDgQvzPUalX1h6VIEe
FxY319TIMRdRvq2KKNtGQZlsalFrPbQukm2PjJU7JHVfOp0oVY8C77XLqSp6LQwzNzT40cCaAycb
Aorahph/m80AnT6pVDxJE4KDIXeIleQ3OvU/3wpQLDNM/As5JqHT9Ll6sxjt4MhaRK4UZAVBchmy
RLh035nC6G0LHMKhKYtu7RtU91IAfFnQEpMQ0sQXI2s5S7eBIFo1jvQkbaXR7C8FSFL34dRoZyhw
gAyiuVHaLmVrugPN97pTwE2mv14jhQLcZHoo0J6pN0MYPih5nOP7S7lwtkgp0pxFgWK2H/P+3qC+
mnviCBy5G/NC3jLORON62ofoHopN0d3mTZnewfdp4d5bVnZRa3OBsGm8hoVgaO1xqskMSFV9BWTQ
JLPAvyPkNJuebkXNwRg1DTGSqfqRkQG8lxEGklH9WBJBs8EGtVvOSURss/SoWSgCgklFwTsuxsxt
9Ui/ULW2R9kLIQtTKEenkxu13ea1LniZIW30PiAitEqz2WUgVI9qPY1kCfBZNDmmuW6IskHYDvSp
5JGyuv9icCkhXbtJh6VgIshM2O2deDsozUuqo2VSdlVMHVtgShS4WokyK3nR9GfTCIqHZlRB5oxW
lGlhl3k9QmvdvjJjYa/Heic6WEmkIkzBWgGy5HWrTZ3F071hobvrBiHmm1xJw+swSsj5qj2xaIwm
w4rwR1bazMLysU2i7GcgkQb1EnjN28EKaWGd4y4gRhyteBulmXULu3jZdJPRxpeFOAHkVY2QKbrG
qLGNw9wT8WXodO9UKIW4rmFbEQzEYe8ROys88Wn0R2HWLqNENlE74sfDr+v7s4J5jM1o4HCCVrIQ
yiANnmwbSuD3ep0aqOkq0mYhz47IQ19PWJeqoqBFpwzOsBrVNYF4Gcge4+Ty4X+zdybNcSvnmv4v
dw8HgMQY0d0LADWxSBZHUeIGIVESgERiToy/vp+Sb4fP0elrX287emOHHccuFgpIfN870snYHxcK
xGMFqXagMNB5T3Vpf3GMaTyoyqpvnE26dtzSnAdC6a3V9wx+87TUVnqhMsL5ZDDYXNyBHJWo4P8f
f1MRnIZG8kaw2la8Et1REDzabcVLqyzvMOdojKkulF6srveXkjSAkQN9sGrLOVEAwrthbd2egjIK
jyGITJKgiZe/9Ftr3BW1t3zgfrbBu7bmuVjaJkjog7Tvx7aeH7K1spN69ge6z6qyiVuleju+ZluG
lN+U+UuHneBkmmp8JVbYOK0kYw1RAAz7OZDj92xaScAfG6T48Sp37Zx4t4Zhx5bEcD/VD2mWtUeD
/uFdSAvUabVwCVz7gBa8CAzeRgl0n5r3pdf6Z2cxVQ06U/S3XW/Z5xRWmF8UwWzEPdHEJoqwxJQg
Rxx337OxBcpuLHEn3KV/GdqufW0yE8gpN+btZtPAeLFvFMbOKkHBCNLx6fgbne0y+yld2/gy7H09
k+jS2zNjgMNcVmOyotOozJMJUPmVZTA9T97UnFlM+71Nst7zHBrWzaI62wIQEe4jsFtzI1pBRFjp
LOc+HFiEtHPdA3N6CKyh4q4QYJp52/nPWZMS5VEbxfjSNsJ7k1kwHCjtbV770MjzgwAp/opywjBo
QXFp7HPzyt/iuaYcpF/rXU5tF9H6EFiR4xThdQgJOhSEQ+nucP/ZBwFAvnyiz8O7sJFYCHZs5DRJ
ijeuxGKZLntUdk13cYq+uQRmO/rExNfUsnAO9V+GxpUfXRdQiOvVeX4u2kF/siWlxNR4ASUT4fSx
ybb+WdlDu2dcGV/pleVRUKHzheIuVHR+2VDElHvNcRGVf6LjAeDWkqVxV9uZugxqHO9Th565wZUj
jaBOfmncjmbGkf6k3pzsqFRmewGU4obSof21CKRdH5ReGQRxZutdmU3TKyjaQPN6kQ27rC4FlHZz
NfKE1T4zxvxUcBidS+aiV26L70PtMTwARlHNE+onQ4f6ZRso6YwWsv8eK06YPLE2wR2g0AU+BiEs
hQnQSbs28/XU9NMOzqD+DunQHeaaZB8oFmulD8/gkRng202UG3N1q2pAfjJBH/sRsMzC4fqi89bc
OXVo30AqDmuE4U7t/IGfPKe7Zc8Z1x9I5OiSwlkpv8MYlH1D32SrnV00XWLRsTB6gEwUZ/Qf/K6C
Da7VP3x64RKtDfPBC5ftXpu+vScjxE582hLu6tlk13L8QYOqKJd5rmsYuOb+gZZO40Ga20tYhC+9
TJenClXBzjU8vUT8qW7GGoYKlNiM7VVdXU3sIPM8UpaGnSlOZyfoqd8JjNO2wacag5UmVhO0T33Q
gzX0fp+oIKvfqyIY3jlb5lvHW7c7k8Lkc84adFvUzvaa2by3tO+17yUVULzWCGGgHWj6pmRjvdTp
8L0KM0DdJk/3LQjMre1AuUVmJxRVaBVc1EiL99ly0uoyyUV8JdfuSJzEcmP3/K2qbAhwQu3VnQCw
lwevDhxqcwYAQySlBYHvORE+tykL2eYt6kHSXoKgoWrPlem3M1xCrXnPG+2HQSAKae0Y0SQb7YFN
jAnM3s6rFTSJKbIatFB8L8mACaKJyhfIlFL0VdxjLzsKXkF7byvoh6gb1XwyiCr74fngjnYDsbek
at2zDc93/bZNO7nSg6Orob5ZevusfNlzm3hvwump1RGT2K+llT4Uc9cyHRNIdegE7QAxSaTV/Yho
PcI3eq8oV/7IPPNrGeT5p7ABJutTF6aDmGK3AvVjLfNu2zL073jg3ohJGa4xYqtDQzUVkJHHjw1U
vgIfbYxpQSvIG+qCTxn92ElWbn68aBn703gSZkNn71zfzfTWQhcYT9PQi/NUAt+xLc9Rnl7X/ZG6
M6Tfb7WEfqFIGf1lwNf24VgTCl251Hh3/H72nhcbPShZXRF8/sbiusVNTueOX71SLfjaqS04XTUn
J2aLm1Us7wYdYvztShuPmQwuSrb3s6x3QLy3ojHf07o+B50ZLbY6LVb4JJf6Uc79HUXrFZdCqGMQ
po/Z2PufyIemsKmeUjpJ6ewyeu8kmVW9yJwX8y2sQENHwwEd0k+z17XR5BrmvjeWFxYSUADVHLyZ
qRurefWxgU7fbHIVdA55/TRHkmQ/5JjUKDNzhX5sLEVzGByXjpxG0ou0BzpbbxZDENM1D+3bzNF3
2LDTxVsRiLewKHWc5VsaQ9ldkal2frp6nqq4HF1IU8ypYN9DKbJoWCX9DEFIY5VM5e3izVSHLXN1
0g3WIdSD1TucOHu3Gvp9J1w4I5yPqKice5P986DV2h5DdrsxokPup2wXvoTZYFFsNkZH2uU5JYdc
PZa86u5ZW8GG+3CtD5aXbvcTZ+GBktkbXljTmxwbKvRg7pOt1CD/bO+kgeTpJ7PzGHDnEKJROw6L
RWmC0kQ29fK0CAXznsI1XlLGNLSPGb0j8xFNcxYREFxykRq4ODqkDzKQGyHxYTjihuJojq1spjS0
NXX/isl0i+nHLs+rGNZbNkpn166AqDXrNMr2fB4/h9CN38smB04j7Ua/0xTePJGjt0AxWWNMXc16
BjlG0uS6jXuqNlW4PBY0XpiGYVEZ5w5IovL5VRlDf0veyfjVM8YBSJDhIoxdSw/fu1YvN4v08jfU
3cOZtPUGfngt3FMIN32oTYeanQElRxZPRSuYvMys4KAYm4peWWKxoq0gRCA2GTYAYdbZegaqm15J
k6UeLpRk4mMQDOvbdbGMZpfpxU5vukwYHbWHTl/tof1pfpFwt88qmORNsPnOnR9QdMmibJyMtRwh
oRZapZ2iA3KoNwJ3i/Sce7bhAVZm1U1qFq2Kp9AI7qi0DaBUVrvYlaUTfKLkjY0IDrPhiaEM9ZPa
vJIANg7iqevqR2uxLBeRMKWl9hZad8yJzgmc28ipgGmwF4eNyVyW42gL95WavR1gb7NzZgfNgQpt
fG468G/M1n9RKgDPcvNM3vfsrufC7aifNixoKzbgYtUOL1jTPHhp6f+0+7J4QJQ3Qwn3rbiIkQcw
ngTNYoPvqWtnAzkTme4usuUEhKOb9uTjGYlXFnbMG5vvBw+JWoCvV8zO9DilNcRznnXGLvDn9aV2
x+bVS9PsuCLCiIIw0PvNc1G9WWl7TK+pO827qIs3t6P2rwmuKmzXnJ6p/W2O9Idbnx2q+h6oq9YJ
s9f0PlA8Th6KNG7beqCVtTQbL25pp3vYdF48r8PYPk6049kFIN8OdLAFoKLNleo8Qh6QvhcScozC
nJIRaZPlua5L76FzSh/pb9Uh7scR8zEXrjrJtZngyx0LUoJDzOhM46fFjxibrsw/kfi07jkPxCnr
6bgus0rk9LVtOXSq5d1RD5gjWQinm3asWFna3vrWGqmfwAC7tyYcw00zTfX9WnXBCWox22d+/S1P
22eVmk0VteyJoLF8Rle6EoSv4QKM6E3bgbp4pw+qXW+FP4dy216kndvxGBQ/RNsNZ8NXaseavt4F
VSGphcuCF6h28ykPxvFxhQW6K1QJXJpuGi4EJi3KzTJ8FobfOdHoy/Cr2irWJrIe2fJ05T0udg0w
tW19H9u2ZKH0kUUe85lePpfk0h/c/yhEWu18GrI6O46byMGjjHDPHnoMZbEdR7eynChoPH8/GRu1
qWENGacIFqf3D/rIxceS0mxX5fd1qNMEYN17pJUSzpOFbjv4VUFnFu1xdOJ1LqlChJ+AECorc08g
XdZDVQfNwyjz8Z5mvuZOzrmYeRgRBVCzYJ0KVcFIzLgWC9UNPyuzyN9Gw12LiCsooUZmI9g1qnql
NNJ6A7IDX8NUckuJKwvi1na7ZkZOpLKKyqZu8m8LofSFjs5p3/YUIQbaHT/SzmmTvqCHcLPL+pbi
wPSkqA69We2eYzb09dPobvW9WGWRdMRdxmZVW1NUDrw/hVlBbNhMcvPWWddOuEeRO2tShEo8NW25
XhvJ/Xhug+6TP+86tAyUTuoHL52XaETdYLYE4rZooXbNiI8qVt4UgruFXDLmk/Rcb46fjKtJZ5sW
fnFWzqTO3qTXZBSFRPpwXZUzcohTamZvesLF3wAgkdRkEuau4UkBzLngBC3w6Hfl67YJfVndWdJV
aFZfLLa7Q9Zs3ed0yIM3qr+8707VXweKBqG4LZc4WFwrqXNLvRLz9ToPFTCKqC/BOnQ3ZjX596O5
gepknXNnO3rZj8XYndehMQ5Q+BScqal5gCPgu1piscbERxZwAnxOP/nSXA5labZYb1Bs8Xru2su4
cTz2lgB+ded6vAydH37Ns9w/WqLTWSTAjgRLmHwWPb9XBDXm3cF/zMdQW9XITd7Pt3Zm0z7acHZg
KQsL8Z0UqjGBHLgLp8oBcXEyH/HEtfPEvjLuRrm6N+PEnKmHGZ5mdtsxIgvWfbEsZAaOUe8mo0+/
ldVyPVspQfveIPd5GFngg8RSJk3gbiu7XU1VIILKH7piDMm39WWiznjpremGzxHnEjhul+aUN0Sl
13TveBU60guyDZzUsfOnctBxyNq8o+y6vVtq8MGkrzCXu0WOAsBltLvvhSXvJ/RiOzJsup3o+lOn
aJyNMuYfuHXHQSNZZg48vxHg9eCBMf5VYO4v9f6fNaeA8qRHo+w3ybP4vRiimehzXLstPACGD8g0
EQqtqa8+q3VyXn1vmKtjGhj2Y9+lHe4RloWdkCZ9HmJoqqNhFiHeGxoG62iAoY3JK0pvrNwiRKKB
9clsvRwnncGKMUi9UNq5JSYK2mL/B5Xx/8UW+JtBwieCgDQ3hzocTO74FN3fbPy6MpeC87U4jmme
kaZC9PGpkDYnpoYL3CPN6XcOAotdw/Z5GwRjTklujx7x3/Pk/v53/F6oUBQWgYTm7B0oRBVxmed6
V2CN+Ls54d8Sl/+/6ckl6/sPv/xf9eVjX1Y/6uIv+vLr/+zv+vKrb/aapEozyDVNDZn1/9GXu/bf
0JDjYrwaWqCCQlw0NVnX+f/8D8f+m4+PmuoBmnivIvA/6MvRq9vkNWDmIhrxmmz9v/4HtufsR/Of
9+XfzdL/+M9/tK/+FgFBWh3BOKSDoHvl36zrx/zRsj2lmahpEcWA2PbDfnZgcnLSiOJ1nt3D3OXj
v2fh//V513QLj7i8q3P0t8+jMTOsw8pFFVrik0CWnW5JYGSc5n/4Ff47z9/1i2GNvQYB41jGV/bn
L2ZLGFIDa8pOmWzkR6idQR06p/DvNbmc1p1sjGv+tH/tjLdKL7VuVBmidIRFQhz7z/+YP8vo+Qkd
2uv43S1xzXgk5+zPfwtoYwD65qUM7Ft5DDore6GKqD5XK8Xt/+KzrhfwH8fnr8+6xvNgSfCxSdv+
bxd46f2xg80K4SIWI5rqznxAio2AfQqrN4up6lznW/Fg2NPw8c+/pXU90n7/aO5YzNmAt95f0iGk
SZWmxZCxa31rvlX0rT5qy+vv4EmRw1oTqaIRCPtyM6XTcMm5zogjUvZujDAVSdBeepZtU73+iz/r
6pD4y59F+PT1QLbwtv/mf7TaWhLB5CJgpBF8H5S872tBindANzzqI0L1F7GEe9FnGLbbcTlo6kTO
jM4ewkHWl3/xA/3liXNAC0zcayYNFtfMuz/fDHXlZjDg/EDNtiKClGXngRrJfgvjuZrnU5NlvHH/
+TW4fsXfL0HAs4cdhecCHP/Pn6mravXszeAzl07fknkoEg91cPLPP+Uvtx5TAcPzr8x0PCvWb4ba
iqhDWoUXd+fnbS/uR2vS+WNrlmNNta9RfSwGyXOnya799tiU1dD9i1cdGZi/fU8Olavxi9uP6cEn
PefP35PEEbak1Br2cKieCJnlyQeP8AVgl8C8NX6daCd4h6tz3ztrKl6d0oSzDFfkaYTCtM3XGknb
D5WlgPgqr9x615rFuO1zDEJhkhYD+pCUfCCL0lIjty+17anLLLs532Wls76wDpjd6xpo79GeV2jv
CgvFTwDsRV8M2Awz8jwGxFdJYxPCzmXpzG4X1OPqvprT2rtF5GvVb0cjL4f+NPWo8RK/mwaiNyF1
WsZOEd4WrV9p4PNyNCLPBV0h2tTTD7IsCi7xii+0gw/PmXxMAWFpD3l6lTp3NB/AjnnepXNU+0kg
Ibj114XfB9C66sJvVeMBoEdmU4uwjPvW8OsHxqjwmsxfzihqB0ubuBfsaZIUWFvOz9TkSz9P/eTq
42YOanjIO2v7Wa2tfe1arPKPzswW7N85jr3dEKiAPWYGqYuwI2sr4ql08ESv2n6fnV814mm+vRe2
hqZyt9FY9hwk6bbv51Z/KbFmak6NKh+5cKb8Mm8GnFbjsLpFHab9LFnhSxDrBLYRnD2yhupopjVa
s7lyGEZVJ4rwbBai12eb5nkk70aIE1ducOfxZpgIZ4ZcdBVYyOQYx9a1jX1FkcSKjn1mBakGm7ER
nJ9JjfTqETVMq9DkCc/HsQvEzy6uEeYK0TF9pshi0tNK1DnaoMabfvb0pJpPA8eix3bjNgstOSjy
AQXKXnyxRYqdgU6DOX/IXbMxd0L1lfsERyDzBMItN79tKF0NFUNC1c9rW6TW2fVxD901JGUU/oGf
Z5Gx5M6Y30auHn2MribG2zRnMIJobjgbjKvzMqzP25yJgaZon0No2K045NudGvTkcEpWGh//knLX
aUdfG5+lr4drKDH071g66Yc/GUV5UypayJNtMnI3wXx+1WwboXSTZZgCxbJkQ27BnSGax9Ar5a4Z
mMoPG/I0HfWDstLzAM0VxtJyqyHuHVm8WD7+IApWmjkZCSFBk+iKzI+bIvT2qgpQm6fdQtd0AK1R
7kB6TLTp4VKivmHDu2+wEmG1r/PxxFFq8F2updbJ2ilsNyLY1FdGX289hF3Zy/22KGVeeitvaGmz
pH0evC3gCSUw/IfkX76WqbDmiBHBsinMRrR1u+Z1bZ11bWwN4Av6k2hDn6cOHBjD9F6IGmYzmPw5
+7bUxJ7FriR1/rjRyl4fJsDDL1R7lpBT3rAYB6inXO4gThA7rETr4hPImsXcbWJmeW00covrOTbf
zqWc0kOWCcGugqE0jRY/W+xjXypv77oKo0/p1zliy1G3HiYiaO2IJjDcwEMuJ9wbo2tYO5VyZeO6
LG3QE9WI2JvI3McUgqoxMt0mayJVmMHnLSuKewWo3IGjFSYASx6siI+9LW2Sbu2s7yp17NNcbCi3
ZYmGsyEv+50mbyEOMA0d9ZtCGz+NZsIn4hG+PN93GeQhAnjCi++zzFrd/SzFdKtK5oPPLvWS5pF8
pTQHJM1cPDEbdrgyQOVQBTLmR5soW3e78rmGuv86VF5wKeoCjQ1K0smPyqaxx3gGsdBJ3zjF1VGP
sicluZODDNVF8wy4IXsuR5pS0r4FOo+0Zcn11pdKVzfhPDcv4J4IaexNtPQvaRr8oPYtVcR07KkW
FVbbqv2wbPw2QY266ZY8kGA5GJ5foN5BMhnuhlqpN5Lz7TWhSXx6WSlg9ek4EMYPjuWQDTqlvnHf
5rb4HoIDQ726pjfsrUJbW5SZYvrM8N31MX1Tot5xDFv6TDt1nR77ZeuN4+agiTptfpU3N23u96gh
6YARiBG33Cnh+90eVIx+ZITco23AB3stfF/oNCK/Fa2hf2SmVbdPIDXURxhZ6T/2XthuOBdFMd56
Q+fdtcGMcFo5rK1Rz788B62CHK/cztRRaNfyp+G2SpNrgJsMkZUbnAsCPYM7s3D8zdjbHgKENhpJ
b2zPS78VAw31y3SGee3KqNKtO2BIWsVHBbjjRqMagzUqOP1weKnUw2JCTuZxmlvsJGs42EWEMo+v
WMI/n+rNRPCr68a+pSqwCXl1NYWZoKMb1ovvg3idV0I9ijdtkIt82zmVoe4RT+TlIVOh0SeQJ9NG
zmGTDbV9UcYyb4nTck6C5xYW9itHizkMk7zXcsI2ivbDTnQFjzjE6TJjJSU5UfpB4nZ6tD7zpkCX
T0yB752bvm8xo4LYwF30JGuMn4njcEtcgBMuwaJd7ABMyqpOFcmScofxQK8fqz/49cXyMux8GvNP
B/PcNTMK+7E2q5vFaovx0uIuTJOZ2/atb3nvxd0s6upU+AV18MYi5+e+37L1VeckItzhY0mNh9ou
hgd/yiAm584SxQ3N3e4dUJNacVEUCP+6vCqy55CExp/VuFXdbd94oU7spdfZfptaJRF9IRX6SO25
QxKulnz43JMBvsQLko/5weuc4QFspsq/4PRP3wp0kPKoOiSqSWqQVRDncO5lInIe+Tf0bq773pYw
NftgszZGw8J70tbCdaYzKPX3ZmlBCodlHVwgNgIbi1SbcXy1YYZKp9O2vFj9qj4j1wLsdK2BMyVN
04IGoY5I6hi59WhHlFqk+J6Q+mG2muDkcKa04YdTyOl1Kafa2w1GGDzw5NvfaE7Oz9129XEpIvG/
24QFPIatLL3ISEX/LLtcbuyEW3cvU89vz9kiF/XDmZrsSYceZiU9qqy9ncfCw/yFbg2CHwnKt9XO
mfnG0ldMIXxz68tcE7S884pK98+Dm5t30guWNdaGMzRnq7cR/Ba9rowkt5UXJkqUUNo4UKrHwpxQ
ZkvXZzfPM//NNIn/Q3kV4I69Fi5i7COuCYFXYPbdyV15tyP58ok6kNRpLtdoa9uIja7P3dgN09yK
/cxsZWL4pYFSkKNuTphYsHfY/qRh+YO0UMdSOijcM5CICatD5Yac9SL/pEpKp9FAFfOLMYp+wW2T
lz9RFVtN3K1V832GbfksRy+keYpXHhyPzi2P5yXjD8pMaSIN8nuiUlY0JK22rc9bAwUT+/mWf2NV
a/VdtjGdTVFbzX7/GLoo8A5TnSLd9zpc1W/cD0PwvXR6t/1imp09npgdQyQlfTplDKoSgZZMaOOV
5ActaYjDDQu/ux4LRb7pV0aj5h5KHRId+0U+MKQrET5PeenlZzGWgaVjdw1N/HBVnaaHLZhShwNN
2W5voCKjAoJ3JLVCP1y7xQOWVX7KpdbKtCPX38rbfJzmd2PDn7AvZmQ+BpK+6j5kXP1mFHY/7rtK
lOU+X5fKTHqoxFfc9ItISOpbSD5aHYwnLvNrs6OnOMh3vqU8hHerHi8SUQmK2bQaOVU9CHX+8ar1
o9a4asJYu9IfkFH4ysplCG+h2Hycfd1ijpi+fBzdZp1Wx9VF1X8oaGTi+K0q8XmCofWTrXfEO943
4wsvG+fqAkzVHNs5a0hctsX07jsS34DphngygqEIUWitg6sicrZ5mwjCc2Sild/rve/hMUjqRuL/
7AKxfIf/q1BDNpKgw/CK3tb0TEiM2lgYokasUx+7KXG/AOCDZe1wsussac3O/zC5TwY8sjzlFDrp
QUR2qBZeUNnme5HN2wwEuwlvndTH34sITcyRaDZU+LIt7BZX2+A/+gV1pUea4AMSPnxLv4k18/19
M0NtR3R6kKMjKu6mZi6mbZeNjfVDN7WDs6c2ESc0i0QjbOt+W6FN9WbeaMNwvoD2CeeY8hzf5zr3
f7o2Zp/IwgtKIA2SjQdEBqa9C0p6yKPNab3bETPgQrtIJvPTWk/rT8xYHDWDKBY+NuvC4gDXYr9B
DaFaDbRBjwQJRWsYb/Bdt1tjBYQB+WVl3dANM7LFz9bs3RU6V/6JOHJ0Jrp0BvuKKg9kvtM3Wk67
yengHBaNWDXG3bxy4JmdRghok3awFTRpocrwjRwcxEHt5FtGsbe7mSwAKmVRgWRWmb8BheQokheX
JVahFeSH7YvJSdJmyL4KiV4Z45ld+gdk8tOXSZamiOt52r6RsTSFCbdqGUbrSu9y1A24bxOT7HlB
3L8JAij6ehyONnZj9b1yvaz+MFWwqJPn9qZ7zDsnN4659OwUMojpel+7UGEXzicP0wj/hYeaq5ya
+Bee8f9B7f+wHbCZ/zpY8nX7RrDkXyDt6//oPyNTBIGPDjVuoJbwW7/ST/4emeK6f6M4zIU/t1zi
u0lT+Qek7f6NFhhOWsBQoiKIMvpHZIr/N8JX3DAgGFiQ7Qdq+W9g2lec6R9o1zW1hIGLYFWqmBDw
8CD8GQXSKCiDnAysY5UWbCi49w6L0c0HjC/lrh5s+4Xld/wXdQB/zjz6FZXClwbLZ+rHvPh7pL0A
X/Wl4xdHb6y8LemmEFfFpj2OjMYqUw6s0FJ3pbAzRgtFwuxVib5Y/xYE9/e/whZ0S4DB8iP7v2VE
iXmZCYYwJR5WxsNGRKmNbyjbbHTyXvVe2WgXiWn4w83x8Pcr+0cOwSJo+y+X3LeB0QB/KWJwyVz+
8yUvSBRZDZfoDcPV8+uIwmcNVrE+TfiHNn4HxEGeHtm90qt4qGjIQWCVRFfkW+PKqY+u4aPXy+y8
T31rvzFht/OxkJvwXhEO0VkBGTK2ieW5dX/MXWmrZ8xio33L9Ij4qiPVSrRVfQ/BPxZohtHIR8bo
PYCX33e/BF6pZS52gnYGd1F61YUZ6yjeasdkeGzXABKAjvuE345kvLoKhYrlL93ZmHFyX19l17eB
ifiICAgbeXOY1z9KakvsaMP7nA3eaSN/91SPc/aDvooUTzMyOWMuSTxss/Bgb+VDG44P4XyVQmhC
Ha/iOxzAactaqJ9BBDsk3kTHwBEIcMLa/KmMaiA5o36GePaeM0cZx7S1dUxrNW6VlA+RvsT4stXl
we/WX+vpxeu22U1yYgSsjpiQNP1sKOHuZmzph/AqSTRQzUb2WvqIFIyfbP94dNHuoQec7MqPBi+o
b1yhvG96DW6wPpPNmPMVPRRRP2g5cj+CqW0T+PjJfJoy5626qi2x1Z3JqxjlfjaIUN/hTOW8r5mK
j6NiV7kbx7q5INjtqAGeOjS1xvpjQ+Y1nGbSRpHPjhNRJGvYZuphJN26jM1S2xc5Tu5PwsQauBrV
lfLMPzxfZqFdi0SEFRNIs3oO1vA1wJwYjNIna2uc/Uv+S3KrS+pIo7apeV33i1Uie07Hqnuyi23u
n+mhMZejKqfs2xgaw3TXdXSzRO4vwTHQZhEjEZv0TvOgBfHyS7u8LXM7Ht3a9u+MpZGsIcW4EB42
ootOSWF6ykuSOohiAYGIjRQ9NRYhne1y2yQvbrGLKufvvMqy/bxA1NZ2tf+EV8ATR7/RYX1aJpkZ
+7LvrI9w8cdXtcH8M2QaIaqSpg+wpc+Ta8bWNCoG/UZeleopnsKLMwerJHfkl7g9qPLNTVAJrtM3
9JOzT7oJjSyoadkm9in6qT6SM5jebs2b9qn8Jbu3PVm/X7P80XDIFkNLarQ0rztFvj6NXoqFQTW1
1b5MJJ6pc7usvH/x6fSoHEdNGAqmN5tIzx4uAnu6gTJWBrlX79G9NtnOGr2hubGvxgicAHgk9Eit
FGZmDpVEYVi3T4CAQG4NyEf3XGQyW/cCKmHfSA8XR66VAxpVKZJzUHpX5snUuLF5cjMCN5oMwzRY
eYXaphJBuiOP3dY7EH8NCERy+/oFU7BH/QCBla+LVwr1vGzoohJo+eClq9P5k76aYdCbLax79bio
RDC2cI3zwrWJauiL8gsPtJag/babvU2im0hyRJZHxkqfB+GxKkV9RzxQsMSZtFfFIS8H73lsDaTF
uOhWc2dW6+Lf8HYUCACA2apzaDoDtIjPVIvma66SkQoRlXhVaE0vaW+vH1dxa37ue/bruOpUvUVw
njZSqVX3eITzcNtTTj2fxUCApUuylbs3vABDiQPCne/dtsd7ANi2JrXJWsuVLAhY0P06vq7S7WFj
pT0+D3UZ6MgF1DZPAEIlYMZWyfrMQyvS27kASduBaG5PBGzNioXyqvzW9RJS0bdUKzEOoT3fEDax
ycSx1/5HCMzdJ+yd1gVQxp0OhkPAR7JyAH2Yk4M5miTn9mVF2l19b23Xuye6h6CATul+wBIpZn/n
O/701V5kH9z0koCtyAuyposyYRKT4FdyPWKSrDeUMhBpKI/86sMXKnxsLH9Akm2G+RK3sKBR7vnL
Vww6rY7WQeU7oyyw9U+oL4jGCIwX19rsBwPzVBPlDv6NksKmPG4EQAKJTCuhLV1ReEmzzMORR4jM
0yqDwb+Z8I+QDZjJZXxUCJubO6st5+2up9cSG0GL6x7epUAZb3tDcfHXuVYHo/NRgCMjLEqcpgKR
+6qlcxUG/2/2zmNJbmRtsu8y68E1aLFNAClLV5ElNrBikQUZACKAgHr6/yTvNfunx2zGbPaz6FWT
3SmQIfxzP95rvoKqXR9qQFT3BmFyuetINjUnZigRG4N5rWuyFx6cpJgHPmqjs53ugDeKQcPoLXJG
zl+ze3rd1Y0if5E/jGuZbWnHHPqgeCEfrJv5vd00XYn9EcYDDveC/uYR1Fi3neQiQJB2+BeJf6ux
fetho/XwU0aJPUwRavCmsnupcgfozeAD6uqw0BNEjeSn1MhfXAItaaUEHjeKHrQVPo26Bx68sLQ3
jnlj25a6EyZlBa9RZROOtRk2Ffsx7PSPmkznA6q3dnYqH/0HTbKBtHtBcvUwuwRMEukTKD0YVIXa
iQ16u+EKrJnXld6q79hPrwefybeDS82wMttLuTIImEnrg9CrFzXQm0dICE9w89tr2CkSim0oVILN
0NG57IZ5eVIYOdTFDNuhOEOlWPmX4xTPYW1DrmmM8E5a6/KEslSqSxiqutjP0+iMALDdZjt3oOEO
3epK8piNpdQt8YVti1WrwuwCXrQZTgN2Y84Frtv91os53YSVsS5HreZoSjZLerfs2HOUykEHn31N
CiZZh20weMitzbybxjL7o0M8ZRdddkuYDNIirusrbcp9XVGSzfJgzX8qsOTVDc7oBlsxqROd2JoD
7G4tLCaNTMaa61yxyePan/+0kxQ7YkjT1xh490VvGZdO0zFF2CT8QIaN7dV6HV0njTysqjiLsb/Z
mkhmxH0fmbmJ0U3OM+O5IwZumgakZKzgIxqaMVdRtkTTAIDAMKGvbrZmCD8phcx2M9fYb7uIsnM9
F+2pnzv3iIA0nsmLYTOUc78jqGHdOW09Ev8QKlknmf0woqZ+zzEbkC1B3Lz0kgBsHJD6v3GLxvo9
FkIChMNrQJyYnRqoz97GePqBXm3+qLz+aVahzXy2ZjwpMs4IszU9bdFwx4EUjF3f3GSO89FdddpG
XH9xRs9Ath5xpAG+PVZr3sUV/i1gQmN+QPE/03lhHnUOuXilU3XXYKQ8FuZYXoKR8lTDN0jURQa+
yhBJugnFPcegLhmHSu1dM3xSY80JYJitg5+XxGSiW4kIACajPntWe6iLvN+vq/SSsGmP5PGOjB8u
rgYdot35LXTc7A5wCljpDo6MO7K8u2KoUmdR0S0zI71nUDIdWR6+ddTVB9SgjyGPErIF2dEkRWxK
MD0+McTFmrr7OhtEai3FmT+TnddB9V+5Xb91OatzV7b2oV6LS+gxgyqG/RCJRw7IhAQM8zFTE6cm
wzvmBE3hwbtsU7THnhkEagbVDOLzKxDJW2Ff8SJiSD/+OSNyBGuueugtcF7F2NFDWoiMpKZVPRUb
KTsmvB4BIWPObg1zy3BwzCrmp8QICGvTvlUWWlvfP3BwX0jTTzOxBnvUnP0M73O0ivlig5l4cezZ
/6y2trhDJP+gcdJ7cAoiUjo0r4C7AN6NazzYjl6SwcteLA/HfTb5xIZJn5hr8BYg3CoViiO3oPGz
t9z25An/UAjsoB1xhzOuaaZYM47zqd4OkvSvjIp3W/sW3DGoGso+GKOBtTjr38ZWXU2kQXSr+60/
YBx28FOPt9sCNaFYSmZJxVNoQFSc+uWUYWdFHorq28j8HTIXGSgG2AmjOPYWkUjls9Hx3zrjiK/j
wBV3vj+ZuyG0Xjm54HltZp6+Viz+20hup8IknV4xNl6f9Qe/zZdUgyNnG4LAoXnM1/HidH4RI0c7
O6cRzpMrRHexQ/dx3YInZvr6IDbbvyMqE5K6Y04y+2uwp7H2wjOqX3xV32CCwZdPQ3VRGnjKqtvW
oY8hqntGlqZwdowE1tMAFeMEBspJnSl/arBQ63FaE7XNezOyBPtxLRF3mpwWrojAn+s+GTbtDuXU
HgeAmRfTQShc8Yq/hfOUv+SO8jk3Rs3b2gb2XREsDWnnNXDvikLDAOxVwSDKtx5hm9WpkS1WjPF3
w4QDRTMkQ3MwttX5nTll+VOUnKWYWIQ3REeyxIjMep9t888Gjl7aR31/xoFx7iCTkJfO9GNPePE8
F9uLSe7jaOK6eF8slHVfIQFATg/SdgrGPaPYsytre5c1Rnlua9s5EmbL0wAXRQxJJc+51xTic+vN
51XO7ot22O4Itvi7jNU/qQr/RQVW/gRlJWMVo9QFF0OTZOa4kNUpu2Sts5/YTS/SLMv9KqoA5nI7
ewW/SGQBnEf+e2772e3GAn5xQsHlq4cVg0WivBValTTxOYeZryY2Z1IqXeGYaeDrBOezxI1vKDZl
Buf4ta17XE4s9R15SWJ02aGMaiZn2qVSKrMczNnr1p6tlWk6zFdj+gyifHyscvIlfqkrYuJjtnMd
I7+4ayX341LBYDJKKOmL8ZJtVUvbgm69X0GwPEYQMj/xKmwFl0udh9XdXGCAj0sOvlOC8+1k+eYZ
0PLCgRxs6xKZZsxUxHsN+Jpvp8Co4i4Y29sCp5eI2yCER+PkYm+tpLRk6AP8hFX00lbNDWg2J8Zb
0OIZr12MDpwGti2rn5T227Mv/ASfdchADtliN6Ec3DvO5B+FiVy7elwJBH15l6JgGCmX8XvQHB9s
BmopgTTYKcU4k7VjBlLLcrill/YL4Fe2mzrzFIzusTWdw9ZX+6XhUrjrJxWlWbT159Lr7HPT8rgO
C3iNxKTmY0FMcJCe5wmD1XOBgXsACNQjvD9gsg6d4WQwW2f+vZj4H55KaJYRSX38B+564H6m1iGx
cgVBwVSDzdB+wFIuDVAEoBa4MTNcwsKMhwzw15aVHJ/TubGLq5ln7eUvsoB68uGnNZ6bY4UfC2rl
jM3vw73pICCymQ8d+Yt9NebI+V/WbOXA7gf5Y5zJ7KSlXXrIwtXGnwpvZ9PU2DZNb1KaUZzFWZSI
9IBsHYEVn4I3RnC2UJ+1hgbUHpc+GPzxFDVahRyQStWWYt9jgHKWw7Z5Fs6JyXfAHO2kZs6woWwP
edmcmfbRAqYTAVluox06HBfH2Bd/J9kV805/31lN95EPfQYqFbyIUzAKIDKp6ADoKiuRc+bFg5tj
4s/UIRIAWnWJxx47xrOS1QTYCNtt6pYGiU13mdHbYSJ4Uffd9VNPaovPdAjkDyYYKTTYbjcDKVXa
OFfkitLqCphzJWOYaatc6HNEAiVrAEAh03nHA6NSAnktxw/wRKYHFkA5TcOU0JqA0WoHqB0dz2/C
GwSVkwTw84Jhf+kA8pk3rCaWZlJLhMWPRe6HhIVNXE2zZ8AkG/2L2twSS5c0+T3hUY2Xhp1k9MfH
Ug8UvQTD0r+GtE1ucTYq+HHD4vpp1kvuTuTpqvuIGu53y8gqEJYE26QbdDJV0vCZ4y/4ExLTtnhe
c+wpTWKgWG47lCQUifVKX4PQFRAlRXDkLGFFPV6TIioOXkkYJunXwHktSlxRCRaR4mzz1SYM3/Id
sGZAg8Hc/DAZPFGsoZYbOcw+mPn1bgGVdRq1+iOFv6MjF2+OmuDlYQxi1JAWyypPTjvMKYbUAttS
tz2625wdKfzL79tMjT+MwowN1XDWaLbiriZGwuFi7r6B7ub1bpgpNlTjZEFwMJ7KEiuMAW87GViG
9nNT3M4kKPaETxJlme25ISB5iCaOtrtONUFCVRZSFjiT4Mn0IF2a0nDiHErms3QW/5MRvQQJ0jin
YfKvzMFrBpLQ5Hko7dfeifqTpRnKIcP+8MV2S8uxv13HMepgVvLRmUloeYSwbsxt+mY+08ZkSrvT
GLgyrYdwOLnueqxaa3ns5jyMS37q93AzKKupI/vQ+/2K37Dr/OUYOI5B+FlnOpkRMh6IbAJnZHgD
LtXHI4ABVx4N0Yq4cM0AzGHAQNMNshfOitXJBwqRx7bRPcjJfoLFPqWNVYtHwN8BB55sOTckE/EL
diUUX1/0CVVKYg9KmRIRg0lj+NetYxgQbFA4i+AWvA8gaCwd2dnu3fDQuNG8pi7m6MOc6fImrwcj
FZQeP/d2s5EHHSre36RArrTdDE1aTe+mF/Q/t5q/4lURSdrgr3nIm+vbjrqsB6E5D1NGKp/xgNKb
TIwtjkrYnMgaltqxHlgJVE9AqAX5/+qKGRe2THtf7lU0jr+06ULEQaw9kuvlcmCILfGWDBIXV8Tf
FVeMS6XzNtGmVxxGkyuIa8HEo5ym2RvRxuJfr/qVG/vVEFX82x4FLhGvlAUTwTziKMFDRb6WyShi
cpoF/UD10tXXyut/QdtYKMoQ5sfoI0rCZV1+em0d5btaw8804MOQWlzYCwsolsZYLEcLJXqaLSDN
uEno5sFz9XM1Sbg2/I7ToSEkC/bJPQyLlICKBMwkcgNwO7n8OnVp/bY39Z0PHJJRi1svgTU5PeOx
eVrNnPjLVq8JNaf6Nus25zTDasLhw1GiJagz5msO9xvKQ1W5bwwcul29gcpUK4d8mHeacxw7cEj3
6wH2mH0jhnE7ZksYApcdcepsxGwUlv+9wKB5v+SUzjhhQ60KG+jP9epsC5T3h4Bq+wBYpDkEvsUx
hLP2V4+TZ984hrqbGpiflTlsadD2yw5vUH60GZM8ztn4hhJ1APWDP5FTnRfmZ+CY685k5J9krUJ6
UO2TNzTtSf813VkEq7A/z/hMufZkXHx6ft5tOMqn0VhIdMkAWn4pi+NABTpvdnwXtlpOkQiLGzRS
cDN94ZwY2fcPps7qeJMR8KhCBvXeIJMGz3auifdyCpzrANRiqJXzi44D4yCUBfep65yuBmrXDb+R
oravuvb8M744Nm/BtmCt2IqHYtBp5vvGPamI6USgt74zka8EG/xYvCADtHubSUO8FT0AN6VvhCXE
BZ0Ri6hwjzgOw7uygMWAPzsO5wJaobGeRjksD1VWFsd2zfLX8K/fUXVhU8T9ZvXTbiFN8Ihf60qc
blhOu3UqD4scToJ1VC72M7I1iM5K0a4hAyjsfDozJLZVm/pYQ4hTbcsMwvUesUnyRBfeJp0YCWq4
LYgT/5I2WQc8cBbGF7yZQ733AwC9/HXzAwUBy+b6177JIaQ/ovGDXKFIRcUG2IJ45bRuXfCYOmeS
0m1+8v4aQetoTja8NcifcOI5WKyf2ovYs8wrRiDyYDoDyk4bvbxOleAmvtwgggwxY0c/h3TZ33SO
16Sh52I8GTwOwqvTIUn+NaMWHcfgfRAVGF+tgCuOLa14MLKG0735y87Ldp9FY/BndcTAXtwtCaJm
e4fL2n7JcMyewaFze6ocCFKzNLzHbPhL94Y8LlHaIOVN9IRtnAXiRkyKnDE/TK8vrp7lan1ue7vn
sdmsx85bxnQIDDbgssucA0aZhhfpjtWTayxhk+TlzK11rMYj3Cw8N9HMSGuxUEkb0+0eFqPpXi32
t52Nmnz1XlPfXOrCScUw5elokTNCYi5e0F80tRG462bDIZ1OHROMkqKj34LlnYFSdF4b235aW9N7
uipGwGgb70zoWJ7Xv1ZisDH6GJTghEH7uI8Tu9pLx/uGGq+q+shxtU+invFHM1fLkx3ZH4Pf1u8E
dvAnz3+9yhYdVhzX1Wp9bH+NzEXZsq3wirisjN76MU5qe7VqIFfW1FsDh0YlvlYfNNY2hSHPB9fT
EMM66tvgHLljAxbKu9I9ayc3bqy+AW9sudNNXTnZK/hLDf4YPgIu74CLU1VPL6MOugOtQRUuQ4ff
D5IMTKkZD2Zt0LGwW/9t1IZbsOafGF5uuy6MDWPFgNX+NXTjXkJj2hVsT7z1znH7Eb2z09uh/GsI
N/+awwVqYBYrrsrfehm53AAmrNDeQjMcL4sZutMe3Hu97uRmG9ZFZLAGKy1xVf7bes48zW9xz5ei
TbWl+udVD2BpI41DFZP/PldOUO19hBRQ8bL9cHoSEjv23ysE1pH2vayxsc8qmBI/7Jx9tCj7LrA1
x3/MNEjsf73w8mqLnw3FYIDZi41vuLJA45jBdM4504xZB5hv7JfxT0gG2XzCJousK8X2omogKfDd
0dZtTHSzax6iTj5PZjnuGp8MwlrcAQ7hPhU9UQmR0v+B13NrX0p1BRt/bkTAbsdZHkNCE94u4wlP
xsW9sDbGKNv1eSSV7i00UNBI8nSd8x5C9FCUveoMvcLf5U12s1ZMn/3c486rL7zhnYd1LPGJQylb
rvvKXDvINvMY644+If86zelcoBRgD0HmxEuGH3ws7vK+2+tlY5nUi3OctP20LMy/pPKpjANkWQzK
3/lD9S6iqE1qn62i9BwiBEwf0SqO8AnTXBQXY+r1Ht8r/55/oh6Zm1Hyyb4WfBgWDbok4GZDXjMt
2Zw65KOeA26BaVUs96ZB/DuM2jjiN5JMNV7Xub+D4H83ZcHGZjN8R237sHGTiAmaVI/4omIF4cb2
qtsGvGOylhLlnCLrfqlhXZrBQz6HF6vR8O/sHg9V88sJw3tvBcE0+XdZI2QCovSbTC+eO5p5nqiI
yB/Fat72YvlqcjXHPSspIgnMEic4iF5vqYTqlYQ4/89Q5ES6oZLtqI2DCQQOGOYFMRNu7hiHmiLA
G6eL2zwqAIRKhxFGO/eJk8lmL5D9II/eoFaXGCZy52vzkN7hb9Vt9Sgc1BdQxHwizKPBMgo+yNwU
sd2R6xZieOXzOVJ0gZvTeXWioofL4MrgolhCDpz4MvYUpk/we8vbcFbzKz+EaBdZLamiYeIJ3chX
wwHwCfBH0nNjOPYLP0WYUPyUV+ee+6ulkJ1Xpj7ItGRdyJiTewlqy7xzOdig+VoRvsmuwk3REk+w
dPZp9AL+HvrEjhH3B5BB5/u6fsXaFPVXxgRGneue5AZvnXMYBEC8z7cZg7EFYXH255NyZy52s7R9
9z5o1o7jmyqLZ8JT0crhTvuC3FLE4nWGzFXmN8yIShHn3mR+a9bT3f/87zB0QTKoebftdtpnnhz7
t/+7E8X+Z7gO/wu1uWiKHsonszfKsf/pQyFMF6nOLPKjM0bFY+M249NsSS5PJteJJVnC1gwAkk98
4qXWaNASB8AYizHK3lvd4Qh3WteIaVNrgsPiet78hFOR3h0MGNjfiY6atKs600KpDuZKKCpRC4Y6
KxZ54/gt/5EVpCX37wl3COglK+359v8TIfz/xrT/YXtEoP/PxrTX8s/Yfop/FHld/8a/XWmWGZGn
BjQcQW+3/9egtWXa/yKUSoNX6Dt2+I/uYudfTmRzdcN/ZtLBFPDI/KfIK/yXR3yfnHXgBES0I9qY
/x9caTYWt3+4pAJuO77nXUOflucx5PT+tyRqoEVBHVPYH/umoH+PFpTa3n50vVP1t8MEOuNeLxic
fs79sDh3QlJL5zIzqQtCOAvKsLJ2/pgH1sFhbYkuKPDqdx+6m3ictgItJGO4vX4EWGWNuyicZZAU
mao8LPV2PsIfmR1qn3dr1nS/zLKKdCrXcjHJR3HDSVrP7PHU9GoB/lpR13QOw7Z/CLNJEPMYjPmA
+EMhF17T5ZfEhPrs+SvL5FZOxvytS1x9KZEjgYgYoCGCrSIGTqTJdzP0W97qm9X1wfSjd0qzJEJT
imFIawwQ4RnlOkKwadg8gPBYqxheTC27/qQil0AIP135U+Kf9Y6dU260T4gp60mrAN48FeASxYGB
T/HMABfC6YTFvDyA+AvR5sNrYAMJlclrlUHeAmE1sAQdMkbnyy9t5QHmdiE3vOELg0JSgKTAU5Jn
rrFfugD9dLLnEE3HCadDMCqTflyMqF4M8NaE4J7XnYUkYG7u02T7vZUOxRy8uq1dbBfX6yoabhv6
gBLcZ8Ya0xY19QkdZRAhdDFe1erKVQVuojCCXkXijms4TFc+5In0IfKSKgr63USAxmLkUG463LKc
3bvV2PK4UpPRnYXfaNxZAAop84GxxPqPm3ghO5UBOsMzZq1xKKIN2g5XlOtVcOzGV6PbeqziCNGn
pRpmbiaaqtbd1jN7O9C6Yg093Bfb+t0NllntLRpNM3hyhAvYqjoXdjLjGNpB+DP0cC7lKggE4TiJ
pzZ3bcyOuZxjQTbgM5+m9Xo/sLfPpRAu1Omezo+f3aJKnBfbUvwsV0lNtsqIvu5NcGj0Va4eHNPJ
rb33oZrXXxbrc31iA766xQtRFR8uJ1GeVpKJAPysAWZRuGW626vF756LodDN7Rj1S/tburk1/Kna
TnQnLjr5tgf4BYIHADqY5VAClAXS6HFGpFls3NmwmyqM5tD+04jF4ctrwFMzPLSWwGMXwNh8ZyjT
nX+6FLKGF6KLzPOpo9w+Mwem8b63ZWEdOErDbHRatPD9uE4YVsrGLa2bbcvn9R79yQThq7gUPQgH
or6590lyrkaCs2LqHolOYTEsgAS3iV265C2wU1vb0YFKg5TnkvLaKNfAthCFkCnzCmJB0RX+NeqE
mH/joEaiqvjTdc7QTIUh8es3onvBfNKRlh14SQScr2BpsRtBr4pzq7hp1bIbwpfM9XIOI1a5sRLU
Sz5o/AqeTd12YxQ9DMgVGfbqBuouWM3C57rS2gbFLq/s/q3vsDWBpbGfkdvdz3ZrsFzQaoA+4oym
9qgFG83254rh7dYOIOkDiDP6+TSVGwC9ICOJ3WwIjAcN04V7dEa4IB6iCZ4fYqH21G+GBRWMVSBD
V+D8jGuTcYegQk/p0fqLzMtuFiXyLS0BvIsz5ye87Sy5pCIrxxNB3FyhfrwdOhz2WWd3VxPbVFVX
6/uKbwULEGUhZqOiQ7V1hv+ipQ85etPTKJhhLE6ThMJ0XrYpCzfsdp1wz7YDhi3Jw34lkmnO1BpQ
sayKNxWutIr6k202x8AuuvrIhM35I5EHudRt3XjJTLMnriQo/kjKMhuHQ0RJR78PSLAyrTMEdwPi
GNR1CAuxaz81a1Rc/MZinJZ7WnSpAX71s/AlX5ELU7BJyafyoXV21H84BDFGYh9b+xkpGh+4YXHj
ewSw005pvVZksS0ZjD8aHBQtnYMrGdwM7vZKWtO3Tbjh83jUYeWWcW1HP8QM/7ODxZjqcsWiM5AU
HacnXfSnHDfiuWaa6c+SgYLaBtxDXRqiLOyVbGkNkz8tUxs3oZEhtcMPayb/t4Xgd297rYF7s8lu
Q+w1b3IJaqRj6MOuxxywqMlueJ4ih045RwW9Nqk2bk0plEpIXUCb6u+KPsWE8/nH2m5vTjgeAw9v
2K7EI/lcMerYFc68MtvvmhS5dBd4/mPZtu8MYbCEVQ3NLpQvJZ4BjrRy/e/cDG5XLpZ54+sbV48R
acOVNLOkB8RQ4ja79lYAo3zjvMnMFKdgTAo6P7SB9xxIanla4tgu3S5LHWa7OhpepT/d5YFOUcr9
JCCxQ2UOJVtRa6e0GF5pbXnCRl7TKF0cwBD3R2K4THZbx6RUDmsF6CfulPODXVJVxIjsBisDV8Nt
bL+p1+YPuOpgVYGfFuT+P7rOKP8IyXXR4LGItzbblav9RTrqQg7Wfpi0BLg4kGPeKYEW6GTryRA0
9myml24jaRRL51lCTyeaWMauIcHcAc68WOTZE4/xATddp401J/4ThEJxyUPT6JFAl57h0oD9wl7d
ywBMoGFcMTD2kR5hpZYv2ySrO0k3UXZ+Rj0kseZvE9194ozpKSFfiPdiXA/OMhi3C/WjxwkW/zDx
f8N1eenw35+ENrYnWaFyTQoyv7V26VIRiaIrguHl4EKv3JafvaCyhQHohtuEtanNs/EUZlwDKk5c
DKqmHK+vqr+BSJVpyIJPbGF+d+egu6Fn1fuRRUN26i2sBVN9TfcRsv7jT2S3MMAt/Rvu1/a3315b
fKmCnVJjs58jaxsPk8kl2MWd8MoHXP4aSIUmuAQYhrb2kzczzW/EzFEhUBdh4Lrih86GbEAjsTVj
qAWteMnH+tzm44XsugeMN69PsMzgjKGMfmaAtwNeQ82bJZ/j/EHO92Kzs+AYatlcAFgCY+xURWUC
JThdSPmcFxb7jtxAjD+l3CPxYQTehj+YMMAgWEw7WYYiRpDrgH01w58EtEMy3kWM9JZdvpa3pnLe
S03uEncekPPMCk6uZEXDFW8vj5JAAo9jueBAKrbTimEFDxR55RR/lst3wu13yLbPkfrYjwYrmbFQ
6rOFNhtRsPSIg3hAmH78DCcXBEr1i6kMGaEs4EKslvuhMLuzVtFpKeBGoId0yVy7D6VX3AND6JNc
QldAGol+kI0sj9j9hnQxSVIjwEVsfv731PiESJ1CPi65nzMjkPcRY/k0bNC+HXe94aeM+IFkEqr3
NrTg5yE/wZdnPOtxNqBlaCH3aizffeidWQvP7M45ntBOJ4OLJzLwzhv9cdPmZMe8I89Nw8Qhy9Q5
d6c7r/TVB8Fd9zcC3edsrtthwWgRNs4xoq8owQKcdmBAPqg4aXcgXLA++RAI7MW1dm6DD9oIMg92
tCV5gbUdhxjTWC+y07ZqtR9rvmOOxhS8Ab1LTRvGuXKc2xaEQVyHOoK/yxBZmJ+jNF6MLjdOjpaf
WuThm+0208Wttoe6Uc6Nl3uP0Ac5iHE6DaLWP84Bi6xdBcPBdGwv7qnQoyi0D4dbV2zejdY0ZWUD
6Dpb4Bwwfe09dqjS5BZKwMh2PyRBIAU/6XInW6N7yTvsOnFrDnnCDf6+36h88ZEijuwCdTLK7AjI
f8/lmf5DfDivwsETQDA6FvWkXuARgtzLGp3USHCXQUYTNUe8zfds9BhEDO9zA/JSGD2ffbmcTTej
apM6jnRrSGwK6Nt1HDEvORoMgTDauXb+OtTZD/bTp1IxqqMcHTsup6mFI54koHt1nxlerZDOhqaL
HVxeCZvkqRvEG+tTeF57QaPltnx3nnm0NNbVDJPq85obzgvzTevkl1g2d2Fp+zRTQfWrlkH+6Agb
MPiCvkxXcERZYBF9EsuO7qmRLB8N1wetp+AEmemEjv6wuKZxNzEKSKLIfMClpFjVXPMRI+KbSxH8
jreW+ri39nbIec9manBcMxvzigovHPF+keJy4gZTvn3MKwdj7XYvjeylpoYoUs1zXkbZK2LtPB+i
WS1fLF94dA259yusF2vmQplQrDu3nGIaBgnloaP34mdd5pxvODq/wAXKvlkLSGfMjfln7afnKSv3
82ozWKWUjJ+hJk6xnxBEZWX9bifn6DvjRyAC5z00WVVrF6K+7WlKMAuTJ6qlPuKeLkiLE0e4pnW5
oHwSZfyQG3ZTppsRQ9OwOOVLmH+NIFljfNNX2uj8leWuuMjsqkw5nBk/NP6exHTHZ6A+CuRkSBdv
2z6tfv9YYaDjJoXPZUY59eArzIiS8DOgVgTDSyvHGyef7itciZzD+uFHaXn2fW0FRtLlzjMAfBak
gWoXyTbNmzMPdVS+RL7FqaO3Qkb9ZpUOVUtKvasD3z/UMBEOZjPsK412uxkhR21bHnyJvyyX15/6
Mv4a65JartxImWfcejbn4TCgoklN14aQoSUQepXgVr+mIywos+VrWb0gLSj94X6f0QFEL0Pzqx6s
/o0oMLcyYVokLeZfua68y7WXCH+BpAkQJjCICv/KwiI9zecFQ+Zej1T0cMmmCNUfu9vRZQIxDuP7
wlHoUAbO27y1ewoKJxy6gUkywirSdYDRYlsfkaj7hBoEBrQ4Hrja7zj7vmd04QieUoo9HsnbPpQt
9DXExzevmUjFmbFHe0SlxIs/kqZhXhrtuoXLbQCFWeJNPq8jC3+z1u0BGtFyLq2lxliqiudZTnRa
5yZofYMepHzvE/7yLlgpPBDrtK/20XYxcYozIF2imK6++9wzT41vnTzQsWPS0gNNXF8yAQ1/Te0g
nhmo8LJrl+j9OFwssBFbUL8yTUrxcv4kyfM9cL+lyKzFd5GbZzDUguUJdoGorDZeBvwPgRUhIPLK
qpk5VBqUAR2kHb9nQirdsN4y+jld7VjvgkLJxECCpt3wwexY20sXDAWuvydj8Ji6ga/gcRyK8mAU
oGRDAkOxHIvtO4Pgs+frO0eKepNaQpAo7dWPsYxw5WBccTN4s3hzxXgQdNDVOVVXq28cyScyDRvq
g82HuF+jFqH9ehOUFsii2C/N5Za5UnEnFVKD11pHCipjijPfh3JTZ6epTLoeaHmR9GAkfUT9SGIt
Phlnkk9fTp2fdVF8lSantylnXwoWVcCBIRR6yXq8/ISfqcW1shguDgcJiGQJnVMzBeKrd1+Psv+K
jBrD0ljOnx0JuIsbEjNy+a6zXZAzzo6R1yih9qcCQ4fv6YtY2YnZ6e/WYqCrwQ0bfAMqqg/IW9VJ
LMN8at1iYLxPCsklhEyigms/XqP6IrXdfdlud1P5K1d7gp0JufFLledjkiFb3YmcWxPNLwOri7P+
ypjUonlpKus4quJLCeYzVPrphkzArapU8+Gz7GBkau9yvFMMXgzzS/PcHlmDfk55M/yx3TVLycPr
ODJoZ1aDv7w1znromoUUd+gN/8XemfXIrVxb+q80/Nw8CAaDE3DdD8x5rFGlUr0QKpWK8zzz1/dH
+RiWhCOrfYF+uzAgWNJRZSaTjIi991rfesKMQJk/DcKLa1SUratxeUKxqyYkwETj2Xcy4uBkwW5a
YwnPzvQOMyZu/JJKVGHCZm6HR+6FB/2ZPPP3Mi4++Wx9EefwbHzM64RlSqgtg797OyqnI6UtK2Lw
ajNtvSVuJ9m0IjuEdkJlmm3YTaJVVvvvUcY4QG9LOEJBShpMVhR4TOzgjGpzqhDqBjOKANSsOLbU
I508d903/lnFKtwyxetICkUzQiAMoj6r/FDj5dkB7XDXuuEHD0BMaM9XRjKSW6ek6fVLOLOBo5AS
Niwae50zjda8zJTBCTr6vErLovho1L28BZpbbRACnXUaRGcnnJujyeB0g/YUTDPQ5S0spvo6mq28
TqoGZ8LokIk2ZokoaZ7HeloyYe2vHcDdbVdRocl+CW+0uRP96S51cGD6ru+shxpFWY3WAUYRXzGu
dNgPLmThmMY0FvdYm7m9J47gTU+omVcGgTqMSL3vQ2dI72Vo+4qRnsG0JplKvG0GKaflVOIwmVNr
bPeMv0e+/Givyrg12dfpPrJ3yuKQOyhFxyTMm1VQF9pWBc4avfoUb+PAd14Sv6j2gY3JYkT1jl4v
WTJX44+TNXyBaSgeczWQv0hfx33rMJeZG+Iz46sp55cw0e7zZFLPxBhhjSqCD5YE2c4sMboNWp9q
CXaNb+E5giKgwEG8tAGQoa62Gk8m0CkM0AW93R3UAOEWXwy2jdYcNpLDJ+kLE3I2XMjfMqLeDQ4Q
N1qSdFfOtOoW/n396JTZ1wjRIa0xezS9GkzFoYry+VoMupmvtBR+NWy0g9PI7r5oh3KF6d+h5QOE
onRNMjfTfdwg6ybh7NXq1b1bxOkVKMC1qMPxQJEWwGEwWeTGwvwaqGEmwy9NsJ+IUwTkhx6zsU1n
xqEUaQeHb7Mq8mAT5W38CAGd9C68WqFa97Z9bPPEdFazO0a3tsWYzTMQbO6NZiICx6xU9wak2Ae3
PSsL9AttA0tySx7sLk7uemcEG4Ixg3FypLvjqoiJsvfmqchuNX8xI0ddLt8jvMmf2CxSAyNdxSDQ
yfqDmTcw53iKtwQ9pth49AhDd0XKuUH8TCFltEZyRP7ShEycx8ogPWxfFzpLSeXzLHhJQylCBB0l
hFGG6TrH2zmuMozVDlvnUN6Nqi5OYU4HNSlwr0SC6PCmTUttU48RG1NSZpxM/VgGKyTR0lNF3eNG
QrjmJfaUmRu96qzHTMagm0ILXvq6iCJiPPrERP8aICYft2kXB7ekjzyBTqnIptW+ONloYjxQCWF+
tcYtzYlKu2XGppbc5tF4IJtQPAHv675KXScmSfpNzRMS9qjei8asn2UpcsRYKcAhyGTzcnrXuUtZ
9OLHpDCtU0IBsfhM5ztLdyICIKqQI1IAOube9qX/bInpqkkFl86KSoxoWKWYq7AnFW7sMIB289Bz
WGM3OR23wmuGJiUvW4YEqhQFR0livcDUZ+vcF+VzL50pYrgt6IBFaZDka3r3RNxMY3yf+B29rJ7Y
BGApJ4XS64Vyw90XFYBw0w+vDrvHxu1LSRYgd6JIxGNWOZc2jU4ayjPuxMzzteoeTWWz4QnHCZMr
9WGe8olfsnav2eOJaTX+crOAg0k3ObA67S0WxcfYbICgajRfOT9/WY5KqAuYLADNqkacKLZsmGX2
SUCwCK5nJOkzbp1pVCEBXA1EIMMibjYX5V6O6CEkXRrytgvnXBmIOxe0AYHLUGk2uesetEHjXOEE
jvsxct1P9Rgcq7Ku9ourkyfCStdhKsG1dXQEIYAhl4V35dLiAmTDyUBHiIIqBwBkcp2zZgN15yhz
o1/j2Q4JJscIqlrOn7E7XSyf+QdBCQ2+36VrmW/xvtZ7zAQP4SieVUOPtNc53GfMsniiVHSHtOax
Au1+r3QZfQrtiDaGNadQiQvbc8vE5yrnfkDAItgG1H15/ei3s41ka3ZxhVbYmhGRxLN2r3oTQl86
hAejHto7VScj9QCsfe6vcgK7BKdgayBMsDMy3JAbJpvaZJSMpXdyPBu7yL5yysbfTXpKNxn04fBG
rAteJ/S1GCyRZva0AND55TRqctJMUM4Z9ob1p+mRBZnOi5z85qMWtw3kymhyLqpvl0FSgNdZQ49j
e4Mwoy0tP17EJjCESRdZo9AKQH8CboTXWqZybYbzQEkv85Ov0pzenyX5DCYt3hypOcvyymrzoN+a
JML5YGPyXenYLVZIR3/p8LQSCMZ47Ck0lHwu8za6yJ6tlMy5Lt03LbBEr80xwqHnjj40AcK5VdyM
4rPZDF86LY69zq3Z4GiraZSCWZO1r+AZ2XmswVDzjq3PaVcGh7obJ3ZsFB9Y+DcTUYsrtGDgo0Yj
bhKvH2r9Nk0aPzzIdo5XTcTJPHKKA1euuavFMH6MdVeRfmw2Eb6wUm7juuTMWOFrOVnSpVFqaGb+
ikaru+VdRgONWJZ6L7cB2gC4SYC82iiIdDUbK9qA605aA6EENDlRmIUGon3XRTgRy3AdRjMeWqOO
573Fz0q8Lp6jzViFr9RxR8IeFzhCg5YwoVLoNhndbyQc0DyPFtXpWpMCLEUbyj0ug+JmMBW2sJRO
0ioEWye8fuq1Z1/3k8vUQkkYY9u+uMlYbTkSyq8d2/GJ22MFtUs/l07nOIuQ6trWHZpIMXSPtgaz
09GJGIULQHcwmtDzj6r5QEM5S9lXpTixAK9mgTLVbC0fqujMSHNu7fZB0yr/LSDojQSTOiX/Nkzh
ksKvFfy8bnYn7aR1Ok40zpHOq0CU6R8tw/K1DKJR2ZYbLU/7ZoXGIpmP/Tj0t/XYMK5ywaF6Ik7H
TZQMxZ2im/EaJvUhcDKuMr0vzwx7857sdvNCpPIBPp5919jusEoHVBkuoyKd7ocOobAqTN7LqAmF
R9rchIApVvVkTm85sDBz26LzPcdM3wE+Z+FAiFVkfUjzLHmFTVW7UP2KFn2ISU5Rt4CriweBC/nY
tTOZyfYiAizZC1DZagyveqO5d0wQCIKB9JWOOUQASZS6Fn/EBim2k8Ku64myTi8xzzgx9kw/XRv8
qc3hYEMB/YzW2MWsZvSHJBwYe4gs2uhpBuOk7CFCa1WdNni4nA9JOdwn+SRRdNfRNcnFOY4JW4KW
srEa8+DoaAD68TbRmogWa+DcEkL90bFjcUmYS6+aXL0JRnRe1kz216GQn4gJb9mQ6s/uNDxCMH7W
zbjYhBA7yGAs6PhqmY6wXCmXDa1SOzwowis7nhXBVrVJKX83ZWqCyxhijWaIuXApXYgZrPwPuJC1
zVyRquLVSZucGYV/0hU1FVCIpyKj7T+3s7yimAnXddWomtythZcz6W2Fj5HWN4rVSWnlpp6LBbiZ
ORGNvri6AfbyKW5y84DAoyexCCcjPeCyswmPrdiDVvR+6f4Vo06jsI1Fw6HEMj5oc34qjOZUBHip
wdYAdqHf29xTGDL2JBjE+NDVeOlpQb3nbKLGBR0fzWpNCI2fbMTxS1ERszERqwqsEpZ2PSuO27Hv
W8e2mpj/84jtdS3Iodr5OmP1wjBoGbUmguFBn21UZEVCQDBFCrsuTxunS04YdT08xLpwGHu1SAbA
Bz/IOqNCDDtuND+nK8X0sn3SHY0Qq77JDT5DWRw0jVjINEkvciCCntglvCJ6ajy3yqWYnWh6OKY9
cTTSnmtdd59CoskNXHE9gd5FBGLGiLVhNU00MEnUIiMS7xpLWcAUCTD0aoaVuTiAPJCQ8S1Nj4Tz
ktwE+NF71viVFffmlsM7ElsyeLYM6W/MqPTX8KOIZfN7MlGMsVvZUfTiAPrZyi4wMUA6rANuzZpk
Kv8ju4x5k2VztVKWTzrxKOtnw6J3bpOmhU3YXFFWiQvsEHk/BJl7ASgn6Efa+X0jzXbLddAPc236
z/jpR5KUdJuZgf+Q+fJdjvadr6l9Z/c0lXyZvTPMaxxv6JrhHOH4uLOodxlOKXhEejpfkWCc69L3
idpx0sOSf8JdAO9RJN3Ehei67QzX6WZ0+iW2ByMxj5Lwiw9KGhEy5sS66bvuKZUqeRCghTAGj33G
31BQTl4YKl/dVV1Zn7GdU6s5CNR6hOGBY2xNs+3tNZG8iBUineyVzURxlTIwhGC9oq1BrhO4FVQ3
dTC3Dx3NE3JwqzG5mgJ+rpcPGNO9pigAs9V9wwaAwtysbqcyDeTZz1WrHin1yoCG1GhLBllxB5Qf
spPGJpAb2WPlTzrilLRtWQAtmOS7EU8ENGIwt6teOE7MGy6HgTb5SE/Ax2/mAIvW51fDbBEnWrNg
Xp3PyHfoHDSDudI1kMcn5p4z3GIYmKcy0hHGz6lEbKpms0IEzOO3iWorVat5tLVriQgpXSvEzrjN
jSbAlBkk2Qdg5RFIlsIxCKlBnKlNgmbi4Lj4aY2wfiJSgQYxlIhkPfodMs6gRiIA5M/4VFplnp3d
wBeHxh59sOF1tKBG0VV8ZKzfqJ3jd9PXwBiMm4pMDHLECOGE/au6ubrt0bQfSsyECG8ngZk4Bt1Z
noXe1tHegCRJtdtp1WuOAG3ESwYJEcy2hrbIKVGFIH7BsAmlGBvkphY6G1zNYf41spEtQcTNUOsY
WIgOJc0HCB9B16M8YBCGWIdRmOtRuIJabvoRlZRT2u6zPmAxobPI7HvN4LR4buqkO7cO3BE2oGxG
K8AG4W81WXSDh+O4+pRUkmdtSoY33kVFf5I1ZpmkuXm1Cr65rpwOXDGrcqFITiUctNkAW22iTWuH
RLQCVTWTpSeqv+kINqpj7cxFzxvkq/ZKJNFYRILBynZT4ozBibuaYlug8MCsolfOtczCiuBo3ZYs
JI6jwUAXKIg2VaZzUgpi/BubMpeTeRenNYdrkzbBO5EF42PQGQA3OV2jui6GqrpMspDpviTL8r4z
jNzZg+1uqEZrWU8eg9/2CytcewYCihbAFj4p0ajmSsbjGU4KpTPm9Xosre+VIaT6LPDGRCzGZD5u
q4HibJVKkiIOaODweqRdCLUeyVy66uLRilaEeQa3I7X5s2sHMmRVzAYS/0BqEyw3tGPJReoM7Je4
O/CGijqmStLxiBBExiwBTV3h7rn2iIdmiDLNjvkKOnBJ7EPIDLCT6Wd6XWHCFDTX2/tpUK27oVAn
YRN9WBg++PqID2Tu68z8kicsu/cN8XSgHBEKlvXnypURedWTr4VMCdSc32F0YYXGr+vo21YnbWBj
1t1Ur3xSsBbRA2Rc7CmtiG6+02b+BRfuRw6fzWU0MBpJJMgWiRe6+glGp0KVQTEvpoN5io4s/v4/
YHf/I4P9GxMkwdX8tRD2gFW1K7/Xwf75T/5UwirnDwfTJBJTpO0Q+dBJ/4PPqCvrD1YhZVlIUG2S
MgjxyP+MHILPaJr4AU2InzoBMiAO/1TCKvWHQt1tu4bhmt+E1f+JEtZyfhLCugZgRt6ALQQ7hpLy
p0Cccspy+pep9aE2l0EgLGoL5/mqBiV8KWZXQsiP30OQXDiU7OusZ/PWp6vbCtAFkd5funBSb5xz
WMKj2U3J1ZWY82R11zTEAGSTMx6YOrT3tKryHW5C80bEmXmT4nv3mJqfm560R9A0zXrupmADx2k6
dbP/JRXGnV2St5Dl1XMWUhVJvPhrWwRvdNsCxv8+eZRO+ZBNwQEr6Se9N+7KUkV72E4wJvKeORAj
Yc5pxl2Qxq9dkb748GW8yeEhE4PzyJkFyZWuLf2qFgFbOgsUFJwx3Cl+AZzwJKvggwyzl4Kyk/aK
c5CZ9jlc1BZd+t7R4vVioa7RzKBXM+oDRUrtGbL5ONUlc/q61J+zKnmNdOexmdQeYb/GMsyLjw11
idKOorO1jZGXhhfn4SnsGqI6qLLWflWLtR47ZLXqc74TSFC3Xci7i3Wm+eMonvwlmCbN/MfOSnFC
aZFF1i0Xq8rTd7wcYt264klgo9pNfbOocvR2g2eu3QwqfrM1RECp4HMLYFg3PhzMlW8PdPvM/LaZ
sUJOLQdckRWEtIEIRUuSd3vF9OBlKDnXgYQMGZ733W3apyFbcqnWQaGtS73MOGAhvnM7ZjTYtdXR
bef64BL2RLx4Um50C3lMHPH69izKV8skRbQruQMiO8BkP6clca+oFC0RvdFpvnNt7agPfGgIfdlK
K8L3XAvfQQi9R+UgiUPNz7R1HRQIXKLAxsgX1Z1/EOOk7aNeGzfcJhFDm0Dsg6G8t6nlvabUzf00
47npanZ0jsuMNEc+Ps8C3dO+X1p8nA7p5gGpXJpHkmmRE6pdDwPaw9RfH+J2So44GJJt3kTGxxQX
uxeE3GCB3+xmMTxhW5hWdtOHa9yDd41CMYKMwtgFwrpqTW9eo1JVX3ItZ8dGQEKDSt1R5ZUotvW7
pIjfcMg9xRXvm8iE+VIO2vgBRRE8HSZQXrDsGQZeKbgyctMBLtlzwmfIHZHCWBuMdStY8+PAt8jc
s1m75EkuoqtHv4pftbl8yDu+/SLmGiTIXFbfrnle0sViAbvT8CyhOIIhAnN9CQu4FUN/6a30rEd6
sYZxiSCZyHW8UstgN+dmRw2Jt2o0d4oGuxcX3LomiuO1pg3BGQPtwc0FN3eR31bkW97hbrniPafO
mspnjWhrT+tRlxsFsvKW4p4O/36ci5eqmZ9AxabeJOSTz6bqgWwjQSdz2jVO13Na52obBXBGyyjn
tlMkyRAizRMROc0jQGd7EZL5j2XL+hJX9CRJBduk5P1Fis9ei+4SOOl5Rke0sif3sZHlbdFzP2Fn
uVYzn0kQWUqhgAm1GQSVZNAOa1syICpM0hfK7lKlRbOm35px9Jb9Ksa16rX1MqPDhP/ybf2jdLM8
lS8lRBBZq1pwF6X+/KQx6l8JLHTL2KBZWRWSXl3nO65SCkUleFSsNHptpLoTGtIvYu2KmzzLFQZH
eFQiwk6AFheVvyaoHKu0XGUa30hR64CXgj6RdH19Lkmh8/dB0aaHuUW7iAIdpVdVP+d6/cxUl8zY
jiWf6CVnPU75g00bzjPoPt0nyxcJBRod7Sg3WpQ5a9bUp8Ti7skXfXLPLiB4M56d189dyE5R+p+V
Fb5n5lAfirSJWTdpYH/72aRxJ7CmzUPf2Y9+MgcbMGnJOpmTV0TQgmIra9YNadneQEboNhw4u7eD
scvD6cmP4nd64tgCfKEf3X64VIjHGT3xyKY5/Y4iTM/VlJyrjH/P7nl1m+FiAHPfzDXbkqPiF3SZ
z3WXyWPrAEwR2vxUNpwiacyzWpvOtDKGDlJcblluvc0BhFUAvrV8WjXxXF9c8na2EdhIb+hltBp7
52qUxh1tzthDJPzgZvlLpcUf4gr+dhByLyBjwxDW8dUqvzI8fWApMmf4NYTFXHUC3vcARdsHIynt
jWxjgkI0vkvJdjB2zXNaDclx0OO3kgYCxJRWroYO58KAUeaYok7fB1KNG3xY+iNHeSifA6jPdlZ3
g5G4O5NEpYNNtlmAjmI1NCXfrW89QiRm8IZkwBs07pem5WTf5w/zYhQ2k5eRt7WaAv7j2Ixeg2kZ
b8r8HFfTk9ZaV9Tz1S6Wvb2PHLoQ9JeRiQX1M8HiLswmrgQDm68ufLI1rdlD7qYv3AfP+chNbSv7
0c3cLxyG34RjjxspZ1bviMm6Mc3+vT/mtIunpyAtiamdqDDw918Mcq0XJRCbsqV9ZadBylxE75pA
T1ohyWUTzF7Am6D8sohjCoM3LVguPQFaK9zUeANzqXnDyFh5IOYrCniPOpe5n3wGI/b0NOJexHTb
FzSnMkyTCc7CXA9Olgi1x2ECU12rmrdgJm/pGLxPY7BFcvuWdKwyZRF2e61Mi/1UopEDhN5QkrPX
kTgCFEnRIlNilpvKJOzJqPhi2bDQcQeDWmcFAeapFr+7EU9brfHd6QN7YISNFK9g9ErU9zFDyrhy
M+2xM1nKwd05HlU67wZ1GR1s7n16rsniTvaCgdUgn+gsC4sO2VAvVzDsC0IlAkpx+tc4cZXpo4zo
dfWkw/4jWmex9AxlOK1VEb2axuIP0NLbEjTYWqBSqpnnU5kvOkhtRGBGfWkCACNyDAe7TPxH0CJ3
bUSMjDsTs+uYPBhzZRu7Op3La9Dq6ObSMLxJ3XxE/E9t1TXjU0SqxWfa7nyYtHlezncNrS9kp0OO
yp+pDHQFTNz0gDFVsuRIREBb5kJiTe8HbZTwUQFyENzAzTw3mf65mBa0c1+8kPvebTk371okCRv8
L2+LoCAfWa6ShNVfAFzeVAzoUVnnxd5EXXkRhW0QKF2j/lZus8NelHtxzy+y5Na01Zh6sWLt1nom
rAOWCQpWcSdim/aa1M+RzVPTcjGxHE4rRre3/cD7ozcBPc+C94Api82AVgcYHC63MKLXOmPZSTM2
3rE1iQGb+JdOy3IW6AzxUzt86DXZbaeaGxW9IIPiZX+xjOCNsOmXYGDS3i9H7BAe4oW4oHLFkpWs
CYijDQQKAq+Z8+iEBsdpK4cDNOsEocN5A/s6v/o1ZT+2Iu01EGxmqoRq2mg86ERJjYdvi2EESGND
EOgxC5nn5z3JBwVuIQ49TxA72/0wSqwRdNY3Uc9k1jVTdwt101xJxegmyNnfloUFiXvjVSPSbkZm
jyCl0GktQVVVZKl1JEcirGp2ojgeuYwJcAca9u3uWy32/6Ew/RglUfn1Lfr8X8sP/1KUOGeDsP0/
P/6WQNc/X3vJn/3hNxsmae10132tp/uvDX25fzoUl//y//Uv/9fXbz+FPKqvf//bl6LL2+WnBVGR
/1Bh2soCpf/rovTU5Z+bear/4h/9syy1lggAlKCWsBSQfOrCf5alJjZMslolWXA2dSnWyH+WpeoP
TqsGc0r+3oaSQS37z7LU+MPih9C3MMhYVa6U/0lZSvH7oz8Ti6exmIYNxVZgS+pm/v7L53t03M3f
/6b/76pwLKgH4EbMnlF9qyn2e6Bolhm/FiBseVYjSkPEQa+AL9xtktvFmg3auliyLD8TXTJt2iqf
t+xT5hXLwYxrj7N2DsLpoihDPdjsT4rm9qZO8m7b1S0reVhzvkFktutHI9rPAJY2pvCxMLhDcYYz
C84eff9ulgUFT6PuIMFa20FPPht2Ph0yNHkr3D3dNuvZzDOLxPOipYMH6S7dZzbFwoxcAdUSu29C
1USUCklJZcnTPxfhiZMvKePE69nTUoMGHCcazjLuDCkHwUzNbp6+6pNx59A/jer4LcPRQH4PiqSl
oeqLJxWyNhNuuXWK+VPDXNVrgHd3bnrWBHQ9+MnRzho51WJWfIGVQzZRwfQeZ32JOI5aFJ0MKZcl
Rw1gp+/S8Y8K7NDRRv29j8zkNZwIc2nC4oG56wUdHmVcROUc9dTHtBGW5T1+tZf9MsSnsHNC3n9Z
i/ix4hBziLIovHFafDJAzubp5Jt4S6yp5xDM8eNb/UqjkOPRaDu7hfvv1crXz2NpXbukopS1xtuy
ehEtrwbW5yXtKUQgrbPlDVyF5Y8KK30B8POA+Pjkz4w2JYGfbN55hmk+ZovutS/fihhHF/2Kpt4l
pA+7rrPQhk2FJxVG+mOXU3xabLgAw14qzg1brPbjEdNvxHc/IrmcWhiNBdiODTIZzoeLVW6MBJsJ
X490ORGNImT3qnvGnEn8vhT7ybS8xy59cV2EQW6gk9YjwG8tVUYUh6BX8qZ8KWOXGgjhHNgPQz9j
zir2g2Oq67TcOqPRXFyov55b9N35W2fdRqbBQGzmzOI1dibvUw5Qr7ouqrto7p5BHO1k1DlrcBpI
W6LXkkgQKjWcmch7r+WYvzR+/YCmPFsZcf7Q8G7jij1TZLd43JZUxRG9YK0lm1hmr3aXvE3As1Bu
pLBVlUGQntGMx7yAxqaWToYbslVloXYMQZKQ6YlGCD/0GqXWmyxMTqr6HYcQIM9ZwaA74rCTJOxn
tMOjayEoAApppivUcOZTF8UcPX2bka+fsDvGU3ora3PfjtriMMsf6onnDAveuznpODWdkUFSym0X
5e9mCYElDYG0K5lxE1oih76iJqZd1GZNDKzXzYZLHIVwZuiXMCEs9mnMpR1LNAWrUOn4QdqhID1t
Cs7WzGSr901r0wbzZTC5Z0aT71OgwN6mZAlyLVpG+7hubiIJtnRusIq6ic/s3mzA1ruIEMF0m6tB
p6QSCT/ANCrCvpx4JjWCIhOJ/TMYGJR8k7UELtFIqIogfGsL9wt8rOroa9G776jdt2OtbsNLVJyQ
gr4yb22WRUMK42DlmVqnDU0jN+ACdFhq1jLgFSuXbsZS8nAlQUK64oJ2WO0LJxHrnnEraiHJwKIJ
3/pouIxZ8k7oT/+UxpxsJPhitBScmqCuB+vGDbPVELf5rgsk3b0UEbHBkDBxgtdais+O6CEJGlUE
F2859vldstVpTnkqocGQKJTGzsRJxTF7VtqcBkYBiJnxLQe8cjKrY4dQBYVTXt44jjHvndGvnjvq
u43jlPk56/P6tSyszusjqiq/7xBwc9+YsLmXhy1khMwj5dYophAvT3uBJxngOSpOzaF6U1FEdaS6
y/8cNP7+N0O3FnTCrw8aD4wx2nT6/pzx57/585yhW38o23CEsMxvUej0l/88Z+j6HwhbpSXwo5GG
rXidP88Z/I3C0co/ErpjEGFDhs2f5wzrD0PaoMHAQ8CWkIZj/CfnDH2Ze/wrn0hbkpP4n2Es8JLv
jhd1OBg9eBAbpdixMXNiFa11Jv0Pua7vtLpYqbIgifSmA8v93dX5i0HMj1SUf73gT6k8eNf6VDY8
LrMwGFQTQtMJrOBzhOW+fP33r6H/eHj614v8BLUQgT6EUKWmQ9LdD7Naq7xdD6a1DgJ2+vHVh0bV
I6ivjZmqBPwfG7Hyrd98Qv3HAKJ/vfryrr67pqmV6VOEdPQgYrKumfxCkKQXNeNBzThU3AqkvHzg
ZTa20sbsnGf733zu5VD4V9/m8o6+e2XD1ZCFVhpsXZZHp9gxCz6YPZ7sgFmC6G/Bb5zsxFrX4BJ9
WmO/edlf3UQ/nVEThh6V6VTFYaINc9Nd05v2I66N/KlAAv+bF/kx0P1fF/WnwZ2mhxLHfuEf8Gjh
CUed7w67qb5hIrHuCoBZtJN+83F+cff8PAmK8Di41TCOh8FydjDi6S3S4vFJUkR5npocM/15x/JL
7fFoGoiusnrzm5f+xRcol0//3RdozdoYzvrQHhR8yF7ctmT1mnWwJzichgP0jYYrqk5Aodehpf/m
0i4Trr+4a+QyM/3uRR131HD+zO0hkUioBndtCCRNvdq5PDJq9Hf+LBcJzz8qUmrG4CtfbIrLL/8h
outXH/KnNYeuweRUreMcyufyIfqKDRplE9MbJDcXRK6Isv6bV/OntYaw0tgxEqM6uJqN3ukxw41s
TO632wcF5TowVhWoPz02PojfLnD6t7Xzr67nT6uPOXBSGvwamO3WIvr4SX/OL0V4CfFwOdvwNj/I
44CrMJlX4Mu+INCic3vNL32zH4kt9r74mKRDkqKPwPmuZrdqnmIobJ/7s+YRkIt+2bhUn4trcZ/i
El5jANuZ5kXbUJBsa/74Lo4P7cUp9Y9pxRjyIz0+74vjVRKP59pp9q1xbNSK1GQv+tTe9/eNc9E3
+qo4I2a1d80h3kx786CdsN+P23GtVoa/nXb1scB+s1Xr6ZDvYW/6zZfwUl+bfZQd2319de8ROWPB
yr3xMbvXtt1NdYuZNI/ulP8afzTOwQ5cDV6QU7FH6QvSAhf2W3oH+kPU6/5VKRaMq3ZEZTju6h1R
VPGp2zf/zZVR/rQm60PmBik+0wMnPgShC4aPUVHro4no41t7KTh9g+xV6Tn8f7rbv7sHl3vtr24G
+ePDpRmoQxLc6QdQ615JHCsmPOaLQLPlSwh7tVg0FPVLpCPoYFnp2/I2i+RuYk7W/vYJt3/1yP28
QuPhaWbZ+9hISCYoGGm6HK8xDsEIbEC/gwTCC5F+TAdx8jNSDwozOM6hudI4vSOGQzla6qAKcxTV
6INGcDohB2oAS944DRoH4N7FHFPdoz6rA0B3nIj7I3EO0ZbD+QZX3po9sVtXEpuNhsZ70Gi/SyqF
DMkbrVco5E2PGhMFdhp8tCckPmL6EAf6YYzABNBxQdncTZ/A6d00Iyk2C107DdTtqJsXXC5rMMzV
1iArjqz39UTn0raza9ijWI6zNfX2A3Hc+0BviJfVM9JFkmpLMBmO+si8Et0NHhy6XvkaOC96+xvN
ya+OIfKnPStWhpuqqvQPfrSPq2fXDV4dTazHqLu1S67gjFuivEcd75DIWPONsw7/ZhP7xZquL3/+
3ZrehYHozQSxgu5Xr6Ghr3PHWEcGRwAfsndgn3BFM54zfrem/2LP1H/auFTtjJEl8P5XaPDZKRcQ
Ijf5smuC+70Pe5iG0X1YTSzvAVxb+zef81cHWP2nzWumc5WNAfgWMiRu86TzcpxDKSalkNmNG5cn
NZ96kyyY+99sKr/6pD/tXsrI+sYw6/hIMpDrHtOm/gCher98qTFWTsCMfZ3emjo7tSVPc3B0D//+
lX9xAtJ/2s0mwsuTprTiY++4J+j/zD37U+MSzm1Np5LfL8egf/9Sv7yqP21hhRhSh+G/PBSTuA19
cXTMx2Wm3AXNB+ignIwIa2pnWhrp744+y4L4Fwvlt4fouzt2RHecI/XRD73fnjQkev5w7wBzzEJ8
n7p+ilgN/cm++Vb581aSyf7dIi2dX734T6u0Ai9hpBFHvrHHmOXuffQXDptDXLSZp48uDoyCtiJE
Jro07TkPk1MGFiEjcaSqr3BXT3M6HNLK/1QaBRgceoPJDv8hxtF4pbVIcbZOs02MY9Vsi+I0zSxF
mO63Gt+evtVan5x4nDNyDySGedK8crQFrzeyyu5Dvlmf3CH0ymhJl417Ff5f6s5rSW4kWdOvcl4A
s9DiFhopqrIkxQ2MqqATWj79fqie6SZrmqTNmK3ZHusZa3YxKwEEIjw83H+x0di6V7bj3HxWaVOR
JKbBNAWIkQA9BCuxGOHWhcbii9guU3K1BQqeJHSoN63xcS3eK/LNXMGqea+p96P8aC3vGvVlUJ+r
64M0BYUCcfJlQrKojyakxLCbkQLkMMQqkJb9pvvU77BlnkJhCtMkSrRIS2kA+pTGgNjaTUxRT2jk
02SuHESmHGD5VQhzRbktuvEReU9sRnIea6P9Wxytpo3QLg+h53lUUlANmfxitKIJRf2pvVnWItpy
5QFiYzCukShuN6r5TtGfpppa1rqGJfrBe193aNRjXmp+CvEzNReEnOi2muuDhc6W3Svmi3CV7tfe
fFKHG6kGp1Tqj0imnwEZf0Gb82hky72EPhHVnwjpAC8tOzepIJChTS1Zgoe1+JdZMH2LLKfqO7fJ
r5820ULsI0vvMpPC7LYSc9SnCh/xrb3SCWYwcDGlt2OKJzEtHvPWiOB6a+U3zAxstYe411J4fMmS
EBP20nLLaa3sTpnP6QgaHRc/sdY2r7zOgIb1sIWbPICJWDCXRXv/MCtylEBDwET3suKDZVJYmpqZ
vvtuEAcbvjyajXknpV14HQC2jji6t9ispM6WsN1A45n6+qFcrrf5BHENVRxDEiM8Q1FwgFLR7kNz
y5nycSjeKQU47g1cH6182gN7O6KavzQQMpKr6FtbExnqGJVNf9ZL0Vtz9O9UA2H0zPymygt+k2e0
n1ALZNHUBYq5Bj27aQ1lMTvMiXoP3+hMxe9hTozPJujjrRhwtpPDtCz9VdNOCNHr66Ut8CFptbtJ
nE8yxJsrBNxZHAONeoVSSaEQ15EGMTc2zFBPL0j0YjSgHU18AvOxwPH0g9DErN/lLk3UxCbdjnMg
QWqRfaLpiSMJFQH8ZRTxPZHVLgzDuWYXSc9+t0/+LNC8ScQk6AXU/cYxatdo65fQbCea38BwUhN3
CY6bL1UeO0NMSqVvB7Tyfx3Q1Z/lA29SEQNMn2r08HhMhcZxEp+TgQVeTX6dizcKstJoBjpqP9hj
cwP7y66rB8SB3YSET9Qf4Pjj246LatK6Tak7YoOD0TC6xpXCP3SMejeSIIOUFrgom1uauVOAKFev
j/31gyiS7XzNZhlla40ukcoeWbAuhQA1f2ciRQPl4Y2wV2brLplout8XBi4CWCgZj9W8Ob8egjd6
vH9WEMQ3KdGWThuYNlSrFKDcO6WwPJTy41X8wA6DQjUkgmWkcy9g+4Ko0nrpgR1Z5Kwi9WORducS
iVdnmXP7qsOgHzIXLcYTmRuiqLp3h8zAbzZf6yclMvFtLiWpKeQd+GXVqkQpm7AhIEeRzAHQokG9
F62bDsFNJBKQv7vraL3T9oqK63CS48GvZsPpsivv8ZLJZ4SfZyaZfCxFJA4ahjntYGs444i3Zvle
GZhun2keYm8aBz12OwUCrQvKHb0FBB+asB5f8Tio0Q1IscABForU9FXweswaaUGCw9ylQx4raOnW
5lRKT1v/S1m97EcAXJacbEi9HvJsgc6VtCLYouLf0InoctKKGD4J80cpmWGhnBqNprmw3g3KiiGV
CGj0rhiiEspkfqsCi9NhUEs9s1BYHMSpT/W7pYFiI5u+CbYoy1unnbG4ynv/ytd36DQscYnUuO5Y
w4frAEfKeFTZvREdMgi649b9Zlppe6L5N3nLjpH+PtMWjGuioGnDuRnLTCmor5sYlLJ+WXHcxOqF
zmOkQYvJnxOcKdrlQ5veadXk7NCXVR+9bTSdcugf1THxzRKND7cvMlDHr4cs9NvXB61FJBo4VtKB
AkI9Yiz2XtNIvycOoAvfWgXNIdzVCH12pctRpcUg5CaXvqaLIZCz2w7MeKZdcQ1upy3E481BLhbM
SXUoLCMs5NbNK/ZVDUHEtvbyDFvka4I4PHoTpCO/Xn7GT/Jm8W3eHHcSAl1xh8LNh7iHuN/qZzbv
ozhttpoMIV2rmzaz7uRR/doI2eMoBqkBvYoXVyTljdJhAKO3d1IXqUzzfBVuN72mM1o89an6Tq76
SE8GD3QY0OHaAQbiaNf9ED0lnEk+6H13mpPlaAo1kqWqLZafoP9CnICPkMDNWYXAzLFBYzauV+FW
QIqtmfUowa84RbKtHccQCqMKxBGdcntaao+u4blBXWLNGqh/cVBVYNb4dyvqNEP1QEQaL39u59zT
9xNz/RDnDdKAOzzNhriEpGcRINrgLvDNYvpmvx5m6WfB480pAd1GmgY0mQ54Jbmm1ZGn93cYs1K0
nI7rcLsI/Lg0A7xv3LZHPTNGBQMQUykNl3a1sF77XVlR+UnpQ3xziNjWKaYpDRXVzMETAcc9iutt
v9YS5Uz6fMU2fsYf7FQa8yPpd6RsD0OUFOYRLDTxl95uO9zBRUTZb5NVETLgu7V82gB8wbElzlWf
q3GLKOsfZMve9e8jzRzut7rODwowO9kKZy1CbeM3A/uz+bv//LvzidEg8z3MpY72pEptLH2vUNFq
dHeQUNR3p1w/Xofkmd7jsV6OuiK42wBK7L+8+J5OfHfxYmsB8iJqE2E/DStfBt9uHuvG+lSp4zFt
ZQBv0xEbDuRoh4uVl8eO1yrAAP3N9X9S4RffpC3lFcyJ3IFkRPf5Fh7iUcH1lX7mJc4pBSPP8lq7
mjVcF/LnX1/zJxmL+CZj6Qp8LbEa0PCqt7AIV1zTvOzn+r1yUpKazKloA2n59cV+UqpBi/DHAYYO
PZg7DCfK9fZJJzZrWF012lcZTXPNfKyyxq01w0Xx6SJo6xGa7FHjHPTrq//9yV623mz4U3uVAHnI
WqQDvp+xbt1wjdZB8vGY6AAGMvzmX19J2tfev+9W8lszAjjJa7oNnBPb9VaaFTc3qyeRZ9xHFr5g
0L30LSRpKWer7BW0jXCUVElNc+V3U+nvS5Eo2P840leAXoOibGZUsFtWsupiNuRIBbVyxhOAqDsM
Em5WpgN60C+4rd88+c+u+yYwluUkdbO6mtFuk14Y7/e128bPvfxq4nSUGHr9KrhLU1za+rfj/bNX
+yYGWhlOwLtJerTAl3aoA/bX573pD2FGRsHRsHUJtAUpJwLCY3K4mipaoO8x9fqIu+oloR6tdGCs
YIf+ehj+flUBLvtx9MtdskYDPxshr/EJcT2vx7I5E7WgiFeSfvEIjOcoxdrv5tvfBw6cjH68XqtU
dJGnxopmOf9s0nqsYFAjgLfHK1NJPWw2kVB+l3EY/vUD7t35v53hb0JVryWJJpjMcOSFgkwVXRm/
FGV+Hyemm8r9ZV4pFjfvWyPASOa/ilWy9SZWVemImBCsJjL26ZhsiBnSLRtZwXtYNK/GUaRZiZbK
fzmq5ptoNWoAfjv8AKKE0t8eMGrW6bIp7N7rUe5EO1ZheKCmrGnxH9f8j3Ckj3XF/37Eg75iPP8C
i/5vApFiywK8kzH8Obrjth+Ypv/zkGaoTH26/s//+euPUV9+un79Hvfx5/f9hTBFlgREqGyowDv2
zPdfCFOwp6bG+jcMCdug74mPyj/wjQH0KUmS9m8IU3IeET6DqqsKv238J8iPtzVPkkFgqirfJwN+
5UymGD8uUQx+kSC8ZtsTfkvv1FU+QHW+yzuJc1xZQX9QjpK5G8ApR4Duhofe7DdwUg+xWT+PinaW
dhxZ3lPrE87Zlt7H24ROImJo1xnuRfZc1Bvyj3AYfD3O0ZnKF8CWO3qyTij6rQ9rV9xZ8/WZnnZk
tOtHE6FMcPGPK6A3zjNoZFobAknWjq2v629IQdHcyRsEEAbrUcmlB/SqvQwJyV3YkfNpJwGq1F+I
50iGKqcFG09TMh5rQ3gEBXwbV7QIUOtokQAaTSHEWuRDxSH4WnMcQMMZAU8ZegqiS986mFlIigCw
GmY6ReoVyoSWYScn0pudMURwpnr9WF8pIqVL8UEgmbW7vEL5eYUyIi0PGLvAaJC0yYG44c4T589E
qZ/NGQ37ZjRv9x223xn8hTzcCz0FUqn358p47qUlcVLYgh4lOl9V4xC3OEqYXa+gJTA/JAX1cbS9
D9Yav8gznWCJURGmMrYti7FdKCJSExxbBywZJ2SNe+5InIui56A8CFOAD+AdPFIciOHdYzT7zO9S
6TaNcNUR71zxQStN4GLawI9N1bgBwYqLYMZ5yczb1qnM9ltecuvIRZbOhNe8baiQiZadfo7/aE8Z
rX3Ok+3drMTeKgq3FAWPZc4Z9bq198IsftFqIHXmora2JEv4T/bdvYRUm2ghwke3YV6/UdO9ZEn2
ASkMLAf767cEFzYKQz7Y0NWOzerbVnWJK5p4TXCkwk6tzOEIlCjxNj0KZug/vrNyBfOz5aM2Jpc6
M25KQ7Ag8gsvY9oHZb09JHiiIELQN8AFhczTVitU8WyxGzwayAJBPuftPRyrUJrEd1PZPhcSJw2j
fi7F4S7eRqj/13upRphhrqvneFsfZKtMIPxtD9mu+Yk6qLtlQ+mUa45GFXJRjp5SbJ1k7f1kdkjR
xnEoUtbUUvVkIYZjxz3q4W3efSsk3nAnH4W0uJus2KOY7hg48YHHOIxt9w3xzLAwJc/Mq7OU7a8g
NhHMQwnKnDrP6FH0NCcNvc6Bcv6u5iudcPjGinmMbxXOZA5r7AMiXQG3Zy/a+iJLfTDJQojWUSg2
qL7i5BY34scZoLlJlWacyzvg3/CLZqhYwmg9trP6xWokyuda1AzV663NJMxXUXgpUswfSyNqBAZH
naWTaqWfV1F7xCbiuE5V4m6zeijFIkSt4r4vlgexFUItr8LVZFZgvPMZS/R7pNw/1rP5MnEun1vI
ETJSqOv2Ma/1qMAIcb5W3xbE6WaNU993Qf7yRz78A0RlT0/+SpP/GRthpUMIZ4cw3nYXwd5lGooQ
29N1x4fGbfM+l8Crm9fcrZrky7xQejF0f4uvp2To3+cV6sOz7v/mLn48cv5xF1DcNQvSAYVs400S
VYFGatuuE7mLqvEUpDFs/GrCFhGjRC5PCIk+5E31sYKt1azxoe7AXicZhJXqj+bcf7T5n7MvANjr
l+GX+/9PP7Vf68804f8PEokhmqAo2ZV/vv+Hnz7X1afs+13+z9/6a5dnu9ZkduRXvzfyzn/t8to/
TF2FsEBbG4KHwcnjXzySnSwiInpg/VMSgTf7F49E0UW+0TBlC4MuU/1Pdvkf0/1XozASDPIcVAwt
WCRvEtTVKrpSvordkx6DFsI7s1J1F9KnW4ujyxnNL6omyOv1d8iHN+fpPy5sWZLOClItxfw3QJsl
ye0wKMMT3DqvM+CxogyZWYUn7JRYEV9EYYY9sW7TGRAhXgGYutr4eSBfBEacXT/Y9UB6tT+oi45e
SPUx31YvpeZ2laf7vBO9Mh/dBKEaGGmXuf4sVVqAlIOjJ9pdVRaPdfM5pfWqt9VJrTevr/RH1L/O
lk6wwLUYM6EasDhlnG0JlFz/gHlTamuq9SgO6P4io9rRiM4/p2oTiH15Y210UNXsk4LoZjR15mNS
UWbumg8Ufp5UlQIN0tFlln1N2UKKFB2nbrmf9JFOFacg7LHMm7k0sPZc7/evJO2MJggZEM/mqOjM
29lCkvsqx6mP+AUlXQxsBwarwEeE48QyCoecI/OAMIZHSfx0FeMvawMP/zpfw6uQf03TMfcB1auB
MTfvrTj2GmX7uKzs9H0qpPSD0T/fJk9GdOzVFFeFDGQonYBfNuySluIkQsyAoaC/0IxHyIl2X9kf
Gk7LV7U6ofOFewceXtnqYUTzu1Ppj6XC1+mCyggQaY2cQv+342nbt9W4IG7+BE3HFRcNP7net9oV
BJGGK/OY24o+3yLm+jjpyTG1Sk9FBxzBv5uMLRXg+0MzGH67LrsaZP8+KZfnErGMoW6CVNBCGiT4
9MReKiHamakhNJE7yDFBBgd25axqVzVIPL291PHyXPXkdSmvPddPAD7eSxjMK3haj5SR2ysCwDMQ
+/3toAXiUXVE3WqX/ZDGe1HbJzjmUFliYnaVTk5ZcsJOQVMijYBmvl2U2qnt2Yonofo47wodI2I5
O5dhXJsPpdYd8P7BhFYLkRC/s/TqUsnGCQXC20RZbpu2fUA3Cu9UAS9X9SnNKGpb8tPUJb5EprHG
1cVgmSypelPInQ938zwlXwCAu3pVXZKGe0WesoQq2UrMEGnwlbKKzOt4YIKeUpzrvwuWf7ePim+3
MGKILCnYFqKRpCow5H48ZExF11XXWe+fOtF6bHTrMce0kjo0xtdw0UX4S7MEY2TRvGbIcbulw9bV
9/EU1Cpu29pyi5R30LX5KYPJLdaJj5AuxFT53Ggl+njNBRXHR3Ud3aw0Ts0GngBPI7GkayRIy7Fr
20jbRRlga1XLFevyyRmM2eub4V1MJOzjykEkNLiy3nJjPWYFnGH0iuMSw/kld5HL/BzDq58nndZB
mlN+nZ87M3ebUeGOwFhkFTqHGIAMg0/yHGD75Mvk8Mg1IHI6kXMj2rHsQw8tdrqGqzaeG2tylkZn
DReeQRSqhysItP6cKNNtpdA8oEdWGQvn+Y1jANYM0nyuLDlAZmJzBgmdhQ4U4ZhTP0GjsX1GGu02
npuwLr5apgGZjRPBYtii+aWTeQQZ5lXXHca+CWnwXvKdksZBKWoUIn8sXH79xt+AX/9YyRKwPInt
hsRJflNuIyuqdCT3+ifGGlNuQkqiBcmqOb16DVuqj9asYQec3EEaAsBieULeBAMix8LCMDI5ABZ8
gIzlWWrW4MNVhw0cQ9Jnv1PVMNZVdCiKG7PCf6ge3/UmqFpFeWrj7Mu+SmTWLcdBv0OlP16tCMOh
mw4l9F8/JCnCD9nhPqkVzu6wOmBg6GzRP1Tl1VJuDb3Yhqc0N9Dq45qzPGJEO2MsHee/iY2v+K7v
c9HXq6maBu0UCSXYpz9ebUI3F1M6tlK1Hg6wxnzDNlyFk7aRHIcWaygDzddJOyHk6CyYD4gjfC9p
ilOOBdc/EsGfYrd3ku0Pj07RYH9gU4K5IlK4eFOBUjQ6uso8zU8zR5wtbyMB599y31Tbqw7sR4fO
SZZRqkFnqOHUNOE8YNSjaX7FehKL0dVr/SYflJsBfjjx+pCOxqmG+rXg3Yy1/bElosrTNaqtEdne
+qLJ1iXTunfqlhyheoHLkJ8qYbrXBx7zuo7vqjG/UWDnd6Vy6nCPSvLka1W1wUSny1zHs1hqrlJk
33p2bVlfbvuci5ACVeb1AU4iSi8Jjnqr0WKAHa/PEp9BpLz5kKCbhNUxVh4lcV4WHntRPy1Kemyw
zPrNS95nzPfvmAKMrJoKnGNxr/u8dvW+6/M0UgydN2VYdUEJKVcHShn/8er+H+Tw/5tqeJZBlWzv
Nf88h3/HGX79nwecxz4V4/eZ/J+/+89MXobdzW7FS/izKvfPTF5WdjNfWFIYPRg/WvZq/4CqLRoW
HC1MdSF//5nJy9o/wHRbpigrWP2akv4fZfKkzT/MkT/wKyYnzz0afTc3NA7LRjblyjmPsmN76G9o
U4eK3QBDs82zfNj/U70xb3QP1dPJx+QkXA/SA+RM6Ta+y26wt/auZ5qoYewtPpLHt9jnHmSnc/tD
fio+lRESCYplA8RpIsrXx9xL3MXXHQxdnMKVXd3TD1NUeFOoOiN/Xlw5aNziPj6g7BEsx9RZnTZs
j72nOpAOjmBwIyGE0+3S8Q27CCa6LwbqoQ2KIHdXT/DrUD80D8lBcSW3uOmDbLHHs+SiOuk3PqHi
JkFpxZZ8xR1CBJPPO4IC06pTcUah/EY+GLd60N6s59TVI9XdDuVNFk1h41chtR2f6lk4HsxDfRdf
hJvyoThYN/W5CtudsOBljsRzAqvwhLMWGA7YeEBvhl2dkemgJU+XnoLZU3wZQQQun2E5RCCXvJyv
Vfze/hZ5vRv7j6hDO1Kgu5kne/GL7jCufhPqr7ehelLIN7htQAkoxCY26n1PvGAFesCqKiBHdNAZ
Ccfg6qY+Qo/R5qEYchxdKehC/UN3BG3gK47uKofiZHizbwRFJAXz5RpO/NZ8X92l/hZYd2Nm9xHc
kjs0mZwiqA7Ae4qAsqNzDVZ3clDDsPNDesgPpq+8SIfiAgn5i/VxCGvuo3c7e3x0Emd2B9twJk87
9KfZ12/rSPVjG0/OoAlFv3LTcDyhW3u7nla3dUVfdBUHSz5Xv83vxVP1dXumE01akexCHXY7Od2N
6HaedoMI0bmPiofmCd32aHkR/cHRIsOt+JLskh6nQA7zQIN6MniSV/j5WT1rbhnE4J+wPVDt7MG4
GFHH1ZDXCfCP87ficj1kLk3SIHPFd6jKHSgBvaMF44Ig4mZNb/iS8efVFUP1vjoq0RhaOSrEjnmj
3ksXZmIQe5lfei3rBK/6+6/jsXySLtln1g+fzO+AagZZb+sHNRD87LZ4yM/5ST6UJ/1cH837/Gyw
ArpTHqWH6wFnyeN34elvsmbkJH6y1N8kT3ONs4pet9IZlSMP5NXiDy5Glk4fjrZhN9xD5768ULfz
DVZlGTXR5qoeoEtncIVHoBR271Wf0gsC5A5ene7gY3viiE5hP2Po6o/27MgOeDyIzKHkdhErzC9C
CUKMnX/JPEyzncJBRM/BYNc3/MIzed8Ks3w4qsmhCgoHhJyDYYADEDRYwvpOO4K99GBYBkmQBRk+
n8i3HBAb7b9tn6unKRyOwF2ekOpdwixYb/HVZfYXuJMd7wXHcIRn1IH52RDGH1Jfj8qjGhVO7NZP
5ofkLEfSTZKdTObSWb9lQkZJJD9u99o9/Qh/OhjnygiTaDokJ6wmb2K/99VbLVDqi8mnYxtfals6
LwHSQkzvZV8P/uRgcsbPX0a7dD59KO0v8Jo8JBBsHDjd3hMPg6vYX19yfn92WZN8NnbgpzirjXcm
DKY+0g7zCS/QICewmjcYScCX0vwJEKwtubM38uHMv6IbHlrMR+GYvGPGuY3zSbfFCIUgB9IbN/eV
GH5SA17KWTheT/jpuqMHVNYbj9aldDT+C8cJf/BNz7wHlVUGcNiYenKgubA5XBimHg67DkX0SLhd
D/t1y/P6ObnV8US92rDondyr/dRjCURtWHtqkISit7iFjdiW290MTuYiNuB17uyojnREeshB1tIv
/Nme7Q7+18hW03v4HNmj/ZKwI0wuUd9e3GukuVDp6AREOZ9qQ/G+DXOgm8aHxO2Yftn7jm8n94oE
diCBaZzzaIBJ3fjeiMDa2nIghA1fkh6ap8QdnV8vIzpsP6ZVf22Z+8+/2zJnA4cYhez93Hr6eWMr
A8gYIEvntmHF6Yh3go2a37mmwxMwlCiCn1LeBCdEBmfmp4L7APDQHz2NP+IcaD+j/OSvXmV/vTp4
zdq1nTpxMDGShtsE5WENx+PIMkQlwd+XLM0jd3E/moEeTD5bMxS+3Kftzq7Ye51fzvY+bfZNkr9w
EUhwEA/xJn5bDyS/i8xDTKDqfJNQHntoQNvix/FQRvsX9qHOHBOd6mbxW/6UEjRbr+ef0evAugXw
A22ksF9/UHza53Mf0m/nv8FIRsU91feohSCA2Ysnc5k8mp2Fh92/vPWkKGeyDO4fD5KTKFA1IRik
rumW7saszCN+6wxUw8Ei63nk6WSmj87DMLVuGDQ2ccUnevHkrA2//pQ/8v2Mq2yj9evpnhgM/sZ4
Sm7lZfyjO2QVB76P4WZOCZfyib6H13JL6wuvxWlcFuBneGfJQ5zY6VN/bJk7arC5gFYd9BYcPap4
z4DPiZ2Lf+V1WkxTy4fNhhk1gc8MYIOTqzDRXZws3ZWFszo7uXL/u33MQB/zMhOf3lJIeY+NEakK
FgK8NVYjiy6i6OTvU7n2LH5PcmsucuUZKohsJ0wB3diNo/1x9lRp8Mcj1kU+v8SF4oAB4hOCvU89
VE0YvGu0vcdS9LAyHLjE+ibvnnwiiIPmlEb9od0nqqsHwu3+pg13DRG2YMKiTuV3Qel1zgN0Op4B
5S376rxQ9rDR6LZTokLBmt3HgkYQN03v5nWQcZIjqcMHi31AJKMBVbUxYbmdUD4OgR7q4cCujGmQ
Z4XCkRh0FC5z2IdIVfj7tVSyvH2NJG7upa8TU2KrmLnR3GmCTneECJo7V5M9g5W3T4nridgUlvtM
JrpgHeelBI/Y64KBISbvcBo2rN7b3m/v0wiI5eqmUEZrfLGIQQZbvcH8VgOMS0tmnsiu3H4G6BF1
PmURfpIGeKiyiveZilZQAIXWp8Xrh7EzH60ILk2wL4eBj0CisTFPYTuAYuSmpLqEaEcI02j4ohKG
rdMeq8pgZEhlpvT+qBgZuFdGlCYslzCYVTJjuXqMaMCSujOf5jv1hpjGu65c6Vy5+3g33Az2ZCHp
r8u32YWLwDpRL3bIkXyMU+xrUO7j4WR8BgUYFiShPph5L/ONxG/vgV/hd5poZCXExCKFu5rYKFgX
pNFiYJ61LzrLV7xbA5MtpnNWt/mERj5hreZ3Rq9+ZgaQ9eNuSOCZicEmUxowOFe2bMNHVJFEgvzV
IW0LYxfjdR/zZQdUMoHA9Cy3dknmnJJBHnwG1hUPymtsE19n+OJLRKx959lX64pJx2uUQbSXDU4h
/2x4dJgt+D8ySQSiJqgAZ7JjF2sUDxHwlGEk3dl3PW5lOqXkFrjG2Rg/3adf65t9qNsDmuFOyTAQ
Pfn7xrNIyc0gf4xJsZvbKmhJVFJXIT61wXbc9PP1trpbvy3hnigg/etlpCtdSORgqceBxMesG6uy
pyOnEq9kHRfn5FACMfABZrn14eqDkj4khzoo1xNU9fSW6u+5P/ff0PKxV98KoKI5JEFAzJ9KnyNV
yL34iNk5lAp9JpidunPQOsjeQdKebOQLyZLqoPFR1iKDIrklz8k5UmR25XRkRXvaJXA+aZ10/8fH
aPCr4CScGSyn8fa8BeMT9+qv5/FmOelO7kN9gk9tBVhHu0sIAbLn62XI4ZmHr33sWDdNqAQYFJGy
F44YNUftJn7UEnvgD+KD8dTqT2vn6ScSMS+lRGNXgclRQgt0xeEUYGcMC3RKT3+cCCbRcMRq+Inx
ZaKornyL+0RwPcqXWcALwM6e1Egmg1M+ql/NRxyxA4aHz+YPCbejf8i+wWA46pcqAK/qY0GUYSrg
obeZ3Akevm5hFbBFkmbueSim1ZqXBILX8pxYBDgJP445L1VOadPKdiHMD2FBJqUF/MBund6+kJt+
Qheutgcsek/ZKcEEyEEQMZj9xiPNC8H0qG2IhV4WWR81zU75tffyQ4xlDfOEP9SPfJicb3+9MI58
JDs0yH7MZJMxrKP9HGa9vjeLL6Q4+0ldjsJH0lMmoNCf4rB3TTt5VBJbjrIu2gK8zh3sZD9IzIcv
GGfY8ZfZnf3F+0T9i6DQ2aZtshK5R8MxPNXWbZ3Z1bsNc3fgv1Z3T0MpXNvqa9ZIdZlLUAuu4EFx
5uJ4KbroqfhQofjpKgz28NITVofWWWt7zrgd+UsVZVHnpTeb5i8vq995MZfbs1u46AvHr5YrlHy/
zLI1uRJ3YVvUUkPhTvZ1H9Y0t4F8NuVpO/la3pc3axKofs3mtqd1JEGEtZg53YQcRM+Gx2wnrCd+
7lUuBVyuJfoSn2nYBthzeHHMXefT4ChstNy8sy8anD/4//4CkCr192R7n9zbYXOeXvJgz2f34dqP
IIPNEZqLrGzRjSO+E4hRuj0doIzYHVv2flMEFBtNaJ5ptXMCEtk5BwE8Mvk3qo3sPgW7i+WCgCST
3rM64Zg7bGocRnEhQjiBPbUgk+I5GHSOocHVG7jZ0d24EUSgCfJ7Ogh9j1Q390y/fawJ/lZUBqgZ
vKodgK3lk2y/znKr8QBqaB2YR49txHixKdGNeN58mPMEZZO9N/emwAyR9bLZSIO9/jIE6R6GvX2U
OQIQlEkLThMaAi89GaPgo5rs5d7M3kLiYvML3DCJlJ9G4iG7yaM9x6YzkPmyzQlEdRceBhq613zj
qM0Osx8XBbKKX+fflMJ/cozdf/5d+g1XJ6vWupHOJKlkmhWqgBSW2Ne9r+QpHmTWlT3kqjgcAHgB
BpnVzLmCQyfrGy1zIiBCFWx1kPZJVDY3CcvLnm8tEZ69VDhQXmNXkKglkZna2238FJ/jc3eybrsI
2dMI0CUVDouMFSt6VyKpng8aNaP+uXxcvSQcoph8D+8/Ijad5L1QE1aH/lz60xHGJP+n+7lvGufh
iNEnEXH0zYdpP7Zxh9O75d1iXww2oSronzb7etuf84f+274NSI/7/oZYKQIdWijZNVtAf2ccF/vL
xOIGdPUaqsAi8Y+4x3l2O5XpnLpaSJN5469phxOCkcdzcjelN0Seue8r6NMfBaKh5JoHgG4kvtSP
3GYgaOf+lcGjsESRbt9SNg6WMykq13eonDirX3KJ3O33pNXfNyU8pfzZJUzwmT1Hi+8Wf89uNAoN
ZM22/Ly5e26wl+9kr/F7Atk+EOylgRDoPjLor4+DlBFJYUuY4o30bCMqu3MdbYerctfrLHe7ppQ1
EdHxsyKTJpIvuBcHIwUi2vMPPDphgLatNz0LdxsLTfEWTzlkHPU1du0pZGMOVuKl4rE4OGdlPhYh
bP4L+U/n73kkPAEyxD3H5rTAMyCK7GjDrXVpzuK7/K6CqCOS6uXnmeW9BxEg2InjVCRhmJyih8IU
7Nx9TmLA63YctY6ouPpPdJ2dMeps+rbEiPJu0Z300O0BJNyPthyuWbMz75HE3GYB3u4p4kj+s6d4
itcimwLg71B6MBacPTFcGLgxYmslljREjT2la0jLqOSQ1DXKaT+U4JFISN0jF3HshBHETXKZ3YWY
tJccQGYSqUry2V+vVnp0P1mtb1FGRaMVZWoa5/ibdIthQW1ThtjzvSfxfnvA4x06ob+5eyJrEhr3
1FLyrxdAWVSZhw9alD1ol/pIVe1u+4LS5u38QgvbV0L2eM88QDny01vcM7w9e4gvgN0fpmNzlALl
sL3U1DchETqbJ1PlXP0s0kkMhxMHaNIYjsbRRErMIc7vwvW2JNfQL93ReNr+L3ln1hw3zqTrX8QO
ElxA3pyLWrXLlmTJ1g1D3rgT3EHy189DuxdVWS0dfxETMWdOR184LKtQBIFEIvNdzqjvbdpTDs1t
dqZYIskFXhpcMS8/cTgS+jfmFZYZrKstNg+n4p341J0VF5xCJLSCsyzc9RQ5a0oT3kl7Grz3o43+
glxFfVrvUFo6D67zU+I7UZzyOZU3+1pctefylKv3drngp/vg5Mcr+K0Ozf8yiDXAIzqXdDL+vT2z
oS+tDtsyf/7On20Z2/rDlzadFCTx/MD0WJ9/tmWWnwCwEiatM3osDmWePwFWtvwDuIFEce8fa5k/
AVbLj3B8cXABMoVr84G/A7A6EnuTNGRcxwdC7aMHbLtI9h2edeCrZ2W4Oda2xXcUAEazgZrYboCE
Yc9WblUToczPcZwTRihslGHzRjP6GGr1yzc4Ij7E2ELYQcM3QHFmlcOgbyFxKkAK+nI6dQH1+Cih
9o+F160XZaHA+Prfsmz/FRn4HBj4f/5f6j1arCBIlay6f1/d508YjCfZ8/X9z6/9XODS/wN/Kuma
4idLQFD1/7nA+YkDMt+Rposcr+ssLkh/LXDBAvdsGYA8FMEPuem/EIQ/9gs2MvAEpMnChFb2lxD3
n80H4Jf/2vH/FzkzUy4alM+zuFCmUqt2CvdRri9bb+Y6inHLGqvrz4g37yGc7gf0oOqhXyeJPE0Q
Weu94kxltzisU3+23usINmc6eFw2zPApEjBAZS6opfgZRpquhUosNqJCF+J8zFFF5Q9buy0/Zp7Y
BcH7bkA9P/YvpNXss9q4m53+g5XNMM/zd3NXUyLw03gts2vsncEGaq72Dh4W/o1w468jDHbcGnv+
rv2QpeUXzE9Oo8BKN2OconnmiivPai+6xbOh8JuFCp1SbYrrXWRLNCMMlChgd2zSyAO3wK6ygslf
I0qxDboFtxe134ymuglyvQ87bnAVro2qSs617h6GiJR0QrUj/irReTVKLCpNU94ugltd+jGMv/f4
I8+l/1GjOruWY/KQWNe17VZbpx+e3LDjNqQ+NI746qZo5IGtem+ZWAyjVxmoFiPxwheXjZuZZ6C3
r6eogZkf5aR6JT0zf+oesSan0dApazsJfV9U7tUMbOMMJ67qo8Rdc43Vw7DviqZ5xDhyPYhxAsPU
NCS9iWorOP4e8KvIc+jb+GKbhk28F7J2SL/n1n834xN51Xs1/9Bq74pMA9NMMQcBr4x3FWyNKUwq
UBoi+eCpOT2xlHmRg3/cKHyCYUmHP5HSv3Vy/t/Fl5fP1/+B4OQ/o8Sr6OR3T0aeGF/i5Ak5tgNo
wz+//WeMCf4AAbwAgcFlLXDcv1HKMviDMOYLZG5N/+gQtf9YtOxlIG3P5leWwPTXISr+AL2MMZu0
OEfBYPxejAEK8Rz/8k+j5uj0DMRUpRX41ROlnGQfekDjSgNL0UnMzWMQgYkdRQAu19Bot6kEgigU
9204JWToIhfVKR3TeZX5fvIkh0adNeYY3buOcs/wB/uY6vZx7Ov2qtKSUnZZ3HnNwHbyGyxgyHmx
by4meBhVtZ59g1t0nOb7PAvO4jiXN7E9GhT4A/CDqvWvjbDXF3nQZfduljkfgTU6eIsgbrca+PKX
GI9hfoWogz+jhtGGVbhzhAGf2HZvLfdJ5EWzHixcq+KkpUdQO+tS6HZjtW16CTBIXZZhPJ2oKkTn
oplqOJkl33LiX5+4gIS/uEkZ3sbQs9ApwaPmQk+e9xiRLZ1F2Sy3VS1rQN0z97B2wp0uVyQBJdpW
QJ9C9c1OHeQXMdA4UYZsYAuU5ZcZAsqumb3oLoR7cC87C+vI2kzQocqaMyOwrJMySuz3tZrsLVe5
eZfnWX8WW6XcWHIixAcmf8zCCCE/1tfak2WAWJM/61XY1ehZlS11JCeIrnRUokNhOcNp6IbcVHXV
f2nBbPnI9bkSfynfrHFoafRZzWSewUf1tm7Q2nsHBd900415ejlUZXU5GV75Dn3P8iRMFkeYPOvM
Xexl/d5uVHnpdJ44qVIzvfJgzT/0yVCtlRHKGy+Ng2sILMZFGanhw6Ty/KxRLq0zVB4Qci3y67lS
2VUw1tSskZS7cEKBCkplDR6uqGG46iJ62FrF8WVfEdO7dKAy7yHQApoZhxGYmSvHny3ifD1jWhKn
KG2bjdkiONyt/dEmGobceAN/uteDnX6OkIe/dJPhPdQOuqsNx18SJP61bADutSmCEmHH67IFDPRw
ar+5RUhnzQG+K2Oh/4Obx//O+Amy4t+Ts9unMnohM+N3/o6aDrgu+sp4ccPxWFK9vzMzGDkIA4Du
Ig9DifufzAztbiQD+M8DSuZaLiH8r6hp/QGvA5oo1xjyLGLxb2Vmy83nGWrwr6iJV8lhZqbDyCGb
T2hjiPHjkPT0iqKu3ndNiLhchOZZ6sADdL0EpMzsR8iPjpjdlWa37qMEZbHA6ddVtEhwIFO6qaeU
0nWhCipy5WNSKGs14Np0VvtV8dRE4XCaGGGxs9y5244kq4h1tt7JiHDNGlWwkWZQCw8vzVzO+uQL
RtF0tyNRXREsUNjKgu4pCfR0SYwr1gA+k11VIz2zko2nP0+6w8W+RBgW3WzzrKwDtW76gVSQrPes
8gZn69dVg55uICjEFg56paZK2ZmuaSEf7HvvgwzTqVEq775ORL8ulFshJGfSo9Gz2pS95rywQuot
QUFVDsk+MlUUKoehejDSoEMf1Fm4nxh8JcGITGUST9+gQPS7oJFUfX30QXE799aiXXgCWQp8RpWL
MV313cB1GfYlaRAAQb6O10trpSQsSweQ+2Sit+RawC9ceAtRPvkLT6+nbimTfo2qxk3uuPE2RohO
z33AQ9QolPaRzk/Q3BgRMJoptHcQvPI0kjc+9kp7T+n50hXTsDG6Zrwok1bvMqmMne8P7Rn6Aiel
Jz76YxZvrTamgOr0+P52JsCm0EFPzXHobOH3IFZZk8ldP850nPV4hx/y3h/BumJKQYfZaS69DNsl
JKhjbJEGA6m9EcnW0d/bmHWjK27ezcDfPZ2Gp5OM6JD0Lr1JvytWUYUxWj1IA7rtGJ3UUC0wz+5X
RaKbix4bDKgx3Q+BWermXR48tnZHRQxE/Vk0coN1ZgVwODSr+wEqy+0wwK2Lo17CeIDOtcrtLiQJ
hXya65FuxJg0933f9ns5awCIhlecBIXIH37Ehf+vE8xXQ+PqKW6e0iPPpb/iomv+4QthYc/re0Dh
/eDvbJKf2BDXvMAKkNfzKM78HRcFzgX8jI3gm/guwYv6Oy6ClCWDpBQD4ddZPH2t34qLh2FR2otl
k2Uv92LSU4sK0WF4dA3XTmU+gU+MfUzEpFFvyjS3oZ748mKuDXzbUyjSWTpSs4yD+VHEEGjMKUTt
3dbO6bMj5QU0n7Pgc59hu398HZwpqVORdy8w76OvU5XaoCNCjK3mnrty2gewe/tu3OaqBzQ5JuGT
4dQDx343YEZf5TiEVai8QfICeOj28aM72c47AuFnL0EZFXUl+zac5rlfZ5V27i3UDtdG5Bif7CZp
k1XTwCfFCcTBBXyEQH4vIgJ+KwdjP8kuQVEpMZpglXqeIclrwmDxsZG30+yCEApTvW69LEEnDtMK
ZwXf5tJF6NZZN1IO33K/6pyVZTpcm4Wnp++WLVGULLOCg2AIJu9xarpgVRhmar5R6PrBGTyeyMX8
AuUUBuCMPZxIjJPy1MBWfFPLfmtRKxA44E5jABFocVQywsuh+GpVCOjnA3WEx7Lw9zK+qQdIeGa0
U/I2BE0id0mFtkA6ntZ5j6Wgi2pps0vadh1myca3cGxz/BNHGT/9Uf61kHJ4xfm5KtkAgUuZh3rN
ovnwvJwy11mnorTl22dDsoE1DAwpS8r966tt+ZTjOcLRbDHHJkFBKeJwFEtyfhUN+qVyKsFBu7zS
MnzfF6htFY+z1ACQ6kS90TsQS4nxYFSWwmJx4vJ4puvZS2vhWcMvwjcxrbyOzktZF9vKKcwLXUzd
4rZhjk+uSG2OVAdtocCK1HungCiGYoIZf6lUUVy4yaQucrw0gVybBXiKODYuzFSkD2ltZR/iCTGg
GnLNfvQml6asHzlvLa0lYzp+AKIZTFVfcM/FVOXgAQgksztFWbOJ82HcIMMKTjkbUEuFJbgSqad2
DcSy9TyEYJrMPt8lk82eMyu5VpY/nrptDELMQBV5BL+76kTVYp9mZJsCUvx+gk7mei281G5YFwvB
pYBncGkpQ19raOB7DJhuunkqr7M0Kje9G3dvPCCx/fD5XJxkiNVQlrjP/yJz5Q4GpONeU+UanOZE
NA2i7T5ihML5Dt+F5vD8lt7fL1GPEXE7hMSMrpX0j8Usc/yqwqFgxKpp7qYaPdyp12KTGdzuWnv7
+qo/Ev1hczHaQtWnHIGuCqfI4ftTWWY2rUMVzzU9ZBXdblfhTLUuncSgsGfTl58KxE3fmSeej2FI
Mn5//Qv8COIHC4h8k7DE0+IiH+Dpc/gF+tBopt6J6k3kBRH6EgUQyx5Z9FzOIaqXLn3jSYDHKhu5
6us6WCu7JtK4ssKFJkduJJvbC3MI6PNLqIR2dwcRdNo63FsxcepQM4odst4M91Qb3xFyqxiccemh
69tCXIpy5BWK8b3jp7D7tGW8K8qsRjDPdbd6CKKbNjX8uwGD7X0eVvAOU4oLM4nS1h1jhIe7zlcf
WJNguhpwYCOFviS30/OR73afxHV/ZqmKtrTk1Y0Zstc/pu+/Ib26rr6Vt13z7Vt3+VQdKxH8Tyzj
WWyMf7+BnjZPhznW8s9/Xj69pfomfoRU4bN/li7az8un4/yBWo9cHKVgIXo/dCH+agsE9BLoRgV4
V5rLrx8kWfCPqUY4jvnz134nyToOKPjueuZSE2SpI1L3i5rbDF02rYXYFllfhWdDK5LzOG2t8GT0
BxtslVKVPBFl1JnGG7Fs6Ts832rL0AgAOD8IiKSTR1utrPGDzJzQpFaepBujTKc77QygpwcTgd9n
b+Pdz099LgRy/JiETIcmDzo03NqF54rDbT0UreXC3waPqgu9a1sbPeNm3M155D1YdVddxVGqL/6D
MS3Gsj0BzfT4CHeNbBxVIQF5OZMNR3+sv5F/RQ+YZRpXWV3dUGJz3hjzOFovz0k913JITuyF3Xn4
nG7fSbN1yC2dKkIVOexSFNsnWwCUKMf8FrUd9f71p3xpREdwT5CcEpIe7uGIGutQnJEV8C1dZ+e2
WafnnpzFzqxtfU+jqX8jMXphvCVHWXpiLFdM7w/Ha/O0pTxXg+KyERAYsrU/xPFV40XJqW0K/UZG
9MK6QbQFvQ2ByJZLW/hwtKYN2iQZBRiFDOFkNSK6aOSXSdEb2CS7J7Yf374+ncfZJS8QV6ZgkRmj
vOT8MIB5loHR0on8fMombIW9DziqBGfuPBVvzOFLg3j0uSl7we/GAvfwqYQx0qNvm2kzh4tQcKvV
1K9mhaPT6w/z6+xJ1gRdz+VQRQxtSTefPUydVbXp2da0iXQzg0lviiG5tj0lol1vBHDGuZTEEH7S
thjdze+NTVjlakFrg+jpLne3w7FFkeLHHTfzZhgmYz1EVffBigcT3yOrXkVJCRaxZKLfiDPHM7uM
is4Psdkjg3Fopxw88ZzNoQQeMJOZlGGxcbzQo1PgW9G8e/3xfhmISEYAldTjWSsQVg8H6gyvUbF0
500naXfqGMk3UZj1G/ovL40SuBDFbfREWP3LZnz2AtF417nhxiYca2t6zJCc8jduFFveb24zuWjk
Lb2FJcdcBjocZ6i9KkpVOG/c3su+OsTUrelaxbXpFf15abtyzWUBD9fX5/DHCfP8BAKNQnkBvZKl
KGzSND0c1u/DPGrTbKD2v68ASPkkVC3YLmGftKiN6DTYhlW/N+23lsnxxsD12uf9uVQTyOXZI4cD
O/3UGmjCwMKUNi2gzI42JG7wdv2SSmmEhz2kgQkp4Ncf+PjEldxXIfxzA3NhMnOJPRyWts6gBdFu
E/rNhHkq/olhv0rDqca/rVRG8rtXZcZD6kBwVUEJiVBzOF6hGm3WIY5JUVNbG8TU1EkYZOkbW+H4
REBNQQqfGwPZkMVAx081WOxppEg2VTK552Mip3fNVM57wzTGbTwm8xsn3i+zyHj0U6kBIXSDLOTR
YjUwgEBRDL8HOw7gujTBGK1krBPA6B3HxRuL9JctyGikhiZXaRI1WhWHc9g7Y9ElFAk2Lb7bp03n
A7GMx+YNqupLz4RRKRPpUnHAlPRwlArfZteYfTC8YSW/lKZSX5y0LdtVLt5USX55LKqE7Dm0N8TR
++pGOSL64snNYCLxX+s2uYTOn6CYg2nD6wv+xcnjOkmlxrdIpo8eK5LZnHozkycinKS4MULbk0X7
u1FyeUVsKpQByMopiR5OnmjdQPdpBpVWDupuKKv0rIjS8o1X9NIyfz7K0bN4BRdN22XZ4REAEzVl
sia7x9UhjkAMU7L48PrcHePRFpUSHksSbJeLhusfvafGcELkcpi8xuv0h6pKE7xdlH2eJRM+yClK
OvxU7PysNc+QNkH1ZejhyYuean7m7sxoyN6QIVpGPIjXyzciDwMSuCydH9WDZ8dRnFVSTgUrR7ZD
sTMsq7mgyyV3rS7jdWP2X03diPvXp2HZzb+M6SJ9xI3Ld8gDD19uX5SzGgtLYlku4HhpF75+bhT7
XPbGPWqgNxF4gssux7Hp9YFf3CZgEknO0Y/lwDgcOG4wyzIKF4mYerBPrCqft0k/zOs8MeUbt4Yl
Dv/6jP8MdRSn/XLOEz3zjH2sx4s4tm5ED6cnLl0g63Zx4rfmfFsnhtgpm7b+68/54h516TVw3/Wo
3B8NroAHoL3MS8UzI9lrxGL3UxuUm9dHeXk2/x7lGN6JNIwX60HKzWwP47nTx1BCAr9au5XzlpPI
iw+0hGwiAh3iRZj4edKUz9qoyZx4cSIY9qWU6lGq/q2Lwovr0nO5J3BtXwpmh6MYfRK5Ucq0jUC8
zgJ7lmdDqKOHMZDOk7Lc8oz7vLv3F6O516fy5ZF9l2PJI0Yc11hjvzQB+DFyrjMLv/UaOKBnJsbO
xdv8bKydZuN5ybzTzZB9eX3ol6aWlJckkS0BMvLoMJwTszK0MTC0nQDDA7lzliDT9Ubke2mtPB/l
aGon2WrTbmeYN5WV7kJDOevaauktjEH/hl/BWw90dHR0RVAgJ8fOKyU+bWmdIn3Q9W+VxV86OiQV
CCoRgef53vLzZ3FTlmarKsEDTXWJ8bJwhsUfyNpYckjS1ezjivL6e3pxBp8NeHR0mHZjul0iYPt6
ef6lBFQDvAgt6Vb39vr1oV6aQcpXPpUAj7vDj5bGs2eraSL0Y8CxODSN/UU2w3Ta6PEtC9CXHohq
CkB0yu/IQC4/fz5K68Q1svSgpJwA4JlphecCIAK9KD/evv5ALw4lwMk7XMzR3DtaEk1sRnGlUhQ7
yoWLWRjqq0Rc8KQP4+6NTPbFuaN0g4cBuewv6yJ30rnhUoBlg+2AVK1qjOgMN3tjMbw8Cvg4c2nn
ksQezp0fZKASG9T7vbByd5btVxeT0v3p69P21ihH6dGUtdxjDN7Q1KRE+Qht3cRWxX80Cn0QyonA
to+x1HXom8k4EPtUPUtUp0exsrI0eWMJvPQsCFF59K+4a3IpPpyxbAhnZy54Fm7KzioQUUFst9+q
zryw0Ci6curS66DFv4DSn6/pVuAjkerKwvEwxVKjQflyBJLpwsXCzyh4Y5/+OtpSBDK57KKRtnQ1
D0ebXSfrs9BFwYF7SIJZiO3VZJHaNE5xSGzLN1KaX6cQjVdrQXaZUEd4VYfDWQI7R9PEetNoCvSv
JolEUuS/ZYLywkOBHlvSUWD9SwH9cJTW75FApey4UV2dQzmSld2sANsgFF+Djc9+e11AIrCpU1BM
Q5rxuFiPUx8pRSYAsyam+5UCF3riUznqt8oxP773YULoLVqfiPui+0sd6yj3rMB3TBXOB5t5mDL9
OSxrr5ZbSxrmdJoFUweu1W8dO8NuQDoYcQy2BhVbCJpRqQi5S3AX4Cc3FL1FslNczutdYGVmsFKh
HyAAwjIpi11ogoHc4iU3I0GPvctbbsa/vp6lUQrlwTc5+H65O0dNihtEY3Nf6NmzQAbcIVr3tlMn
uzF701H4+JT1LW4nFFURnQMYQMPncDHwxmbuPXQIS5fa1UoXRvapr2OVbyJ+j4agj6jkb+4qxgyE
v4g5WnhTBMcVrL6NEpWXTkD3cA7880rbtkUpyTbSTdaXaOT8XpDFaAGh7QAY+SJvGBzfdN0gGesg
W3wlm1hSiDA951PjDeKNKPvrTC6kLmdZfNC6qAoezqTh49SgujjcGLms0w0QPfltKlIo7W5YPbpZ
b/2mbqPtW9Brlv8546lJHCMxqQRrasUCvapONydVW0K21q3/xvQt24ev/nxncZ3j4x3gTABIiINH
qVjb6LakC6S2WuQIHeaYU9YnErn/5iYRMyjAqDZHTBbQSv4Iih33ul5k13lT+NfRYI8w2+PZTlZy
CvA6ilTc3dZpFj7NuNfhOmiA2yMaqo9zFp0HkXUHSto5sQR4xZWThjbE2CIIr6yCzNzzCv2ORDcH
O0Tl5R5P4m5bJXN6K3yzvTFEUJfYxQKpOk/NuarONZaWm5HcKj6Z+pFGXWZZ01UpG5e+s5cUd27X
670dJs6pmRP+tolMXTg0AQI3YT1dGaL+VgkDNVi/n5EuCWPra5HiKK6tNn20pqA9r1qZI0Jhcawa
qonv7D4pdtIuUYngmwBYDZEKcqfPGfqoyap3pu4W2JBCu2qYSoHxZWmhd1cbcsRt18HLfor8CCGg
THvR1pwLv11V84BFKPAnKMKdM594uvDPsdRA+Ce3Zb6OjYUL5XbzVdGqdCvdvlkbQwvScmpqEzmm
0gQDO/RqBwgzg+KahcW8soHKpFunRXgQkG17OSE6mq5xdjQ/yXAY71OHikgmhLvO3BYloioFmGrE
sY217iDQETaMuFjFfYJYl6rgI0SiO0lj8t37rpKQnA3LXWaqjCKsPFINR8rVxozudEQlchd6BaAc
XIxd+WDbuXZXKqjNe60cCTVJoySsDCsoNpVvqac8LUEaZLALv+edVZ63vOL+zrByBeCrgY6m6HQp
WozRygMhDIo47iv9rZhlbL1rscQE+N8I71pOVhCe8bEtxck5cygYjJ7AdzufaI+lusuty9ruBQo9
eVOdhFHuNNsaICzQBxXB1yhCyzuPTBhMoBLiobquCTruXhZuYn4dejzbdmVQy4fMjo2zRnRzsu39
qHgQY3pjxZPaTKpvP4pJyGLRX5dgU1VaIUPRzch9jIMKvsxWl72bqh5Jtj6P0YzArvpSGyIcV0An
nLVj5t30vkERFsFls/L0hqJnHSGCm0TRuC51oRCpwOYyOgE9pN02Am5Xu2rYJdKKUbPMnAmxzWqO
i12ZBFC81ZyZq0yNLbaodVtddS2DrVHZTfBqUX6Sb1JP4OapOHeny7RKMru4UVxjqLWMUZiNH2wU
1NlHulLtOs2Bbq5RwZ3iGw5ItOGF0LO7lUFapTeeOxfsbO27fgQUDXtzdR3UqYHuZocXSr9mOkS3
Ht2oRemi8yt3FeDr66yAr7T3tfZrVNzwSY4e0bAu7RMJvQNcVBoZoHv8rr02vAl/eqhiug0w+ZzM
mJZnVYTrxEzomQyynYdNoKTyV4bsBj5YhBOCJDjPyK3nQxvcAGQK2GpZHQA7AYW/c9ir/UabZYrm
yORX7/yBnbSLx3x+FwWzX25CbyjpM40TVy27jryvRYhxztoAkR+DAA1ta1fEHa60fq3BelbY9ZRb
G1hUtfFNQ/jbuM3meyMyMIYx7ADWi0zSCFx3PsbXCabfMx62ZfXkYE997Y6hTjY9ziXTRlmtg+qI
pC0fW3OCZaHW2akUkTTO/MSKvkYNp9+macXsb2ZcaZDuYFkDwSxTjZxXE86fdZqZ9roq/eHTMItM
7p0U4XnCWRs9eaDLnE2hIpN2K4bx5qpOk5Tva2Xxg9cYtYlhgdbGlha/kewAi4577UojXuNvaKOw
MCoPCabZrDuMiOoJP9B5KNdg+ysUz6SdDdvKbMG3VZFdiBHtEx+x5sQbU3kqtaW9S852arSsgcI6
M0G8ZTuzSORFNiVTAIrb6AEjBRI8tuOM4iGOapzYOzsZZ/BwYeqt5nKYvpuAJeLTAarkuBviyLsI
soQja3Ar+JG2P1rvRF1N6LM2cxsTZWP5vbey4IrUyXZOYgzsPnleN6M/1TUzTa8xDdITp2oHte5V
SRxRqWN9q3QyIE1RuOjpF6XHQ+lJqZUzRUA/R2l1D3PQIc/vJ3NWnXQcHe+zKhEcEAoU/rqZcxtJ
h1AG2HFzb7sI6dt8NTIlIQJZWjurtO5alFaQHK/2Ftwo1Od66X1hkXXRxucctrbWDPp+VdnT0KwB
rbZIwHYO3vDxgEVLrNIUr/raKEzMi9X4FQ8BYpDvTW286aFPdDtoT3G6KaNRy3VVSAfzoxbk79oU
iJ+vfCclH21ZDY82nyjAF4S5XoPMt7tt3LTGJ7Nx7EedJ1SBh6KwP6ZOkbnMaJtle4sGM0rwskEf
uB6XFYV1dLAyKxFcWG4a5ZukasJvteGMaBu6WskV3uUu/lFe3LW7jEKHgPmU9Ne+hfD3CvYBtQwq
dy3ykpODgWNIZRbZwjgasbkypuxDl8w5GmKFnaG3Y+u637mOHj/PIcH6yhNx/yGcswTGRRbrR0fi
b5F1uSlWKMCzProyKr4ZPbERJkMXB++Vp2fkxhIDsXNravE/6otOq7XdjrG/UmbM+TYYNS8wKAJt
b6Yhk0ii4Y4ALLhMa7Rx1ZyoXc9kIx6UTTyitqLKXKVjbs4rnLu8Ly6cLfu8lkqiIFQuvNrS9meo
geYEFjrTua/WbLEkWeej0fvY1hNn1/lgx5CWZWSn2Flb6ioewgyyBRWGgBQiiQJuE5hYnTQTBl2q
UYW1loFu+o8iJNKfDlUGQ3lqtYtLYz+l1nZ2RJtd4S5Nw34F/ayatkk5aJRfotyu38+1O2dIZbQq
Tj9LkSTqa4fVb0j5EZZJvne0N8wQoLMsn9WVll1vZLuyN+cI2mQdOWn5vtWzFuiiugt/aBuOja64
1RtWQ+UlE3hSrBzmT/VbE38Fz1wrz/DafDFOGZKvSR6L7KO0SgHYvGtdTSgiYXPYaRDydlXhTWjP
lEkTbtwua1HSi4quug5FjlsvX8BbQny6eF85+TfidRdtZd1U8JPieMbMu6AMBa68VghHJjr+hnh7
iFGMGOtbswDLtHPc2d2XdBryXUyDM1l1PX+DgZcUlwVtHQ7VgRe6sgl8WJhXJEKXEKvTYDcVUfPJ
4bONrR9Xxh4Hl0HvjaLr1MZvSEpXmHNk/jYsRv0+TzvHOx91ZnyEfsk+cCJpoRo1l7Pe6iJrrGBX
p+7Y0E+KIBXZRdpDSS/SaV0Yfj/s8jmNzsyotsrTXlU4SzXNEKMT4TuV/5ArA0OwSsnkaQALOC++
qJx+czDMwS7ri8Ze657q6FrPk3875l1ZY3eWwnSK+zELd9EY9/HaFtCLVnZSWihRiSG4ieoJtezK
S91zIzGGc1AzaNvTc4w/TZltf0rTUsV3EHCzeo/3fHodjy0Rq6mT7qyZtEZ0OEB+YmsEeUrKSLPr
k8xHUawF9QoEKC1Lpcy375Q7CAH+u3Jq8+9WVkxyXUBYNlcDsGpSZxug/sZJ5XiTy6r8TEQUd0Vp
TYCsRdhE+9lOU0wNbMuj4Tp7EK7KDo48KAtnX2Si/zoZrULPOPYpb4bVVJ1MaVehH+k7+fdAce4j
39+YCOZk3fBudDJYYq6ywm+p8DruLpVH6l5Pc/Zt9DnOttgNNIBtAVyve0NwMqsuh5SrQqs5K8uY
tHBobVntsIkj286oF21sK7WRBcewDDFwrjx61WIW8lHN7gPWbwiQ5dGTq20YnsXy4I7XtcEGX5Lv
XV2hHhpqPjnMh2sLsv914/dfqy5Aktmf0ssxKnmApG38KOPgUe27mL1+V+kx+Q7LVfSnsdeXYLT7
eucVcYOcWOlbOB11cwuhY0C3zpPGLs0WCz67novPfT7UD6nh3I5chBYTeLKjVQWUU66mMnP2A87D
m9Rs543ZJDVyOZ6A+tVHnrkhH+cuM2ArChk6vCm0b6KOBg7/wg+N0zn1ETWcRuvOMSGEzVmDIFs3
+Zd+LOudmILgPqABeR6QI0A4KeHT9aY27qqkND4VTlbewvxFUls0zl0j9PB+8AuBvHKQPJbQFriE
zoZGXDjl9rq8tmZTzf4M5dhy8erBoImAJR8w+NC3BSZO6xBLoyvHLZAWrXE8VwbsZc8t7uaxPLH6
qgCw0s0XYvCGtW7Y2ajmTSgzmqpfk/r068FPnYekzlHDVkX6Eeb2uDW6LMC1rkZWORz9S8+gVMLa
FHjKGyGPpbLptpWch6CinTM9Jd1pTAUbRyDzAobKuSwRKkVjYQVGtUPvBVP6MqbUF3jQTTJtwVZp
E/FgcsU+kWrM9kqN4tMMBZUKYJ7elyXMu5UXmfJ6jvHUbEb/fJzC8sPCfea7Q1LJJq85D53gzKAb
830a2vpUD8nHoHDiK9s0inXlmND+EkSGx9w1HmLTri+mxi3v/P9i70x260aydf0qBzWPBPtmcCfc
3I36xpJs54SQbZkMNsGeDPLp70e78pYl17GRFziDAs4kq5CNqb1FMtb6W9cZ7kkIXLzD5CQlG+ts
EZNeLsPe4Fa018k+2IX/cWLdjNbFOINmqt93I7DuWqp8bw0iiJap7ekmzOQC7WqEH2Wb+/RWYe3c
ZX1IwFzVBac1zdN4mWuCFv3Quyj7av0aBLRbFG3JSF0QAxKyRq+z8afXeOKeUqLkZKUDCXwykyfZ
AEdEmZD5jk7M23pw+1unNOWDlF5PQtpYXGVaizNwCX1a/IZ32bS8jCg1DlWizcjNvfEDeBRulLEY
6Izsi89Jka7nNbTjZenWz4rZi83C9qO8oci9x8pPpa4iayGt6gdkv9a5El2/b5PNkb14Ht9xYJQo
ZNvpkDNSlrvEEdQhuqBOh5ylnqYt7JBIse7WsAsvnAnZ687xSJtcV8UNrIrZ2mfeRAMbxOy5oZTA
4mqeT9SanzleXVyMhfvkJLa4XQNTR9jnCew0MoP7cdX1ey9r/Gvfs+55YfgvVe5wNnipfesXydfB
6d+PfIZn1o+621UkEv2pyzDbXOk5Zvoi799ZazWcl6vsTrYx35ZqtHlueKlGS0trDV4i+xY5BmOX
M8wf5SQJhlzZgPWYSGJVbDYRziXbzHZVgxI6YtGnNbVwquSDaS8F6dBYI8zdQtPQ1gMweCQjO+Z6
KpuWI1vqYmBCl53ujtjiiWFgfhvvM1XTxJIE5v2U1obe8+O7HTkmoArxSNH8EjltKcg3Bnu417PL
1Ep3pnXh1QC3Ee43+0NDJw6tqKlnfUKRXR0yJ+yTQ+HQ/LpbRy+/1mmoiL4HqUiioE3nNG75bZFW
zCuCxLZyK2ly5ib4bPKKLXj0PKrkwtEiC2LShE379KqxXfYFpmIcFB4B6Y4Ckp0z0J4sFFUYSe6h
NiqoN3UOTpUBFLtdbpLAXHY5EXONPZpnhQrmcbe6fHmRWDQBM3M24c4ujGyqiRoo/VuRSI+g4lX4
LqEW9kJJp7Vkuzz3Elp2RGq/r0Vq1hHchCdZAq1hiALDna9qp/WXXW5W4ZeuFv0nbxiG2xL/TR8l
wknTeOKt/ZlojaCIOdsq+zB0YcuNidaOvM/ct3q6dGvnUTWCVxuaSklcMXXaHEzMls3VCIyy7Iph
LprDxEoUxv1Stvk+773+nZrooY5C9BhkBzrFwK0Ab/dcWktOhGzV+XjE54FutlQOLoAY1X7gUGYa
uHfD4iRXQ29SqaYgncj7kPl8HbqNKXinp7iXC2JmHv1hATdWa5+8d9xCc952i0xjh1Hs69gVLmmf
1dQ818XUVmeakh103nNi+VckEbHiYHsMCKGskxo1sVNw0FhqYaQcGf2JEE3a9mMzBXyGagE1DSeQ
o4g3Ld+elTZk+AW1VREHrZuGnGGzCK4mVQb3azuF3aHKk8ID3ekWHfuaXTz2cR0ZZ+3EjI3goJsP
OZYZ2tlo4iW8cZx4RUqFrD9G7KH9Y6gCutGtsjOqY23QBrwk7kfbraxs75ZpXuxnYFjS2CcsrbuF
wqL1NFbpMOxL3ttPXmsnL2nOybNbvFbdB1L22aXFUJfHLLEmKdxhGXxpoCanfeoPBrdgmiX3uLMC
Un8tC+dXjfaTQkZpJ+vOYd16LKcEJJsbMGftC1Iv26P0qptIABS30ZwWk46cwel4Oq3FLg5BEk5X
a92xkIVTD4DUBBW9xdJQSCktAKRg1zdU+1E36Y/WQx2IMf2a50VBgmtZWf2ZCeh2pZa0Gd8Z+L+b
o6h5pFhD2s3BRAGhRfqkNOYGhIRC4hgbIgeIYU+uG8uVyjaar0jP2NnJLC58tpUvOQQOCesrLb2R
2eXKiBfkIddtofJnU4e52rU4/W8IPuIFOGKOy6JkVYqYbccdrsfMVzLO7FJwR2aV+TCNfuofh3GZ
nBhJH7lIZYNCd+ekxLZEU8dKdt4qk1983GZzM3gRlU4jp8/QaOdxgAEq7rq2V+1VjrCHFrOMKveV
8a2EBQ6oF/zaLiXLD56sWkZJ1RhelFbNWG6A9rg8BkMpiKjlXQde6/kFew7M9W09lgaDcVvivm1D
C7vdkNJbsw+9uUyu2sUlkABYlNbkjHCdng65oke8jpTeQpnV9POI13heCVZfsCXXt/7AezRyJncN
dtVaFc3tUpideWUsCmNmOA01W0nVjQbYuE3qiof4mlV0bvmeEjut/DM9EUKFqIJJ4f0CPEiW5Mx0
eHBrVGgqSjANGU8aHy+VYFpDCFyEi5/rc4DMabjte8S4e1751vTO7QP2qv1o2aRUgGXKfOu7T7r2
IS9dp+LOEfN8lyy2kX7taqMS5xmisOY80NifD7xY2u4dtZoWyrQGG92nOrMbomcJlLHHamdKR7hH
F2ZInfVMubiIlek1KuLJk+21BPMjESNsssmsdwZN4RYl180418ZuWOuGOhmKSr2v2Hj1p8JlU9ux
jmlgOmPpvdI5n5pSl2fAM0P4WNoQXrzJKrGSMqTCxGuniF1QAJWXvdl7j6Eu6Hdce+GH97K0AH9M
KScmIhJfiPeKIPLYA5bQLdy9ZpGuPoCfl+SpZ04vqqg1c9IbolysbnFNAZ8BNAVdaa9H0zW74lRb
oEW7VLSCFdKdp1CyWy7aY85TsE0kBva97iNfuXl7bLLaX/aG3wn/fE4SIZrIXuwGmzgjYFo9Va2e
x6Pf6olpW3CUi/vZkpkoaLyshX5EeJxn1ATl1VCJXbeE9XzsE7cOb6t8WJaLpA5leuGx5JNMPU5O
EdswBTJum6nLaVIHsylOouyG5h52KrEOrirc6br0rBoiPhzbJjgvEgS1azT2KlA3zVD77bMyIbve
LaXRVi7HnRZNc/zGYv6vS/EfBNX8QOjGz8Pzf72oQQ7L9XP18n/+cXqWg3wdlMO//92mKHyTaDF8
rwRqIjbdFE7fXYrCd/7YiG3kAL6HfgNR47+yIAyCcIItthD4mTNoU+T+MyPHDP6gMA3BVEBzMmyn
4/4dm+ImpPgXbUoEBTJKHF+I/PFM8D8b0/+D/moNOltsr5+9mibSh2Ut66MsgvCsXiSxLynZTVf+
NIkX3RfDjae79Hf1ja+1BH/9BJgVtxxUOPc37L6Vt0XdtQTrpaouDl1r2ztCnMy9VSR/S07+/Uoo
p+lkhA/k+3sjcnTbjpgeY/b2lWny+DWgYJkqq/iH3/zt9+/uR0fkz98o3ylxlFuykY2g7Q3HngWl
UVujAyg0FcZNVy9smm1dkwGW05zsHCxM7vR8KnHt6REaV9coOX79I2xf2etfqosYlVpMmH6EK1vs
64+/1NBXrZ9Th7yHWe33jdd7V+XC60mzZJIR4DLTG4k4/fqiCHB+uiypTqQDUABo8Pt8q0QK4R3b
0ujcPa21eKfqTGbGmXAIpNmtGaq+fajNLj0bOnNedxksuB8haVkoimuK+obN1nlsVmNmWthagFXj
lQSAT177XMgh5CCoU7jpvAtBnc0VNKPJV9YfvSoL+s1eQeNllqz0jiwqBa/noRqOXZA5D0ZQV/oo
XW2RzeTn0vmSZ71od0Ej1HxIzDl5zGyZf+CXld/7BC18CgpCKA4LwqThVOUmkI/Xht59SoAQIREo
g+8GNyurR6fQLLjg1W1+CkbhfUzdJXGubRbL8REKE3y5zsEoAlWw6preFn1n0Mv53p8zuDVTO2Fz
nYyl9S4lHK4neMTPH1dvHSlRcEpAE2+myzmqO8db97Rfj880iZqfKdk2Yjxcs31RT1LrKNEhEM7q
GAPh6sZkkqJvTv4VeoB+2TPjdCxpeZbAI+YD7RZ5UJbNruKmsA8qF/DiDd5ZGg4GPVYxS5PVQPnO
LU0edZOeqW4NKIqCKMmB9N3qIAO/Q3A2LiTZlcnoXgeZ1A9pk84kqlfrSq9QuZJLOlcStNSUweeq
1G6xcwK3AxyVJp2EJI0eDVkkJtDBSuCmx4NCdV/ZvAhSi9+tBWXW0aTh/0iWqqqvMGYsGumigbD5
Oqdb1U2f6lwimSrz2qEdIHCzlG1et5+Tgd7iVfTmqRPzRC2GM8i7cvCzy7D3wg/oyLKXuZNVH9nC
COn2C1b7Q2lPnO19ORx9RwQXVQF0eJGL0PnYNqKEerMZ8GVvOedqJA4jgk2yrrQON+PQaoZ3k+f5
KLQlARcRkIx1SAvaj+Pa8sk7R9nl7WZlOKBrgTNfazMjYcehcxmZYD0CJbiWyJ4aMjXumrIoEVk6
TTie0iTwYFD6Mt2D7er8qWKoKGguk37hnY9j1rXQJq2jzjU6lBXGUOfIEayKMckPW/L7RFix/EHc
HnvdCYCHJXBboAOyD+N1FCuFMRmdeidnLtNPzrRgP1HA2aR6JA0U+TARZ0PqWP658eui2tnwi0zt
zKL1ziLfz77JCQNJkMuNaqA0vq+vczIJQS+qZL1fWCA/AjFan9NhI+o1c/Ddggj3JitoQo5Mt0kf
25ENDF2D2b9AeKvbUGJ6I7Ghz+8WaTLz54lBYIslq7w/BK4AAhJG9WdnafU1VBvgFrbl9Ge/Bskn
MzU0yGNoZkBcM43lUe8UlXFq8D4mN1PZkTpIXam0d4afAnDmZQ0YxrscWs4w9EzCbV3wnJh+Ht56
E0EjMV275vukSuxiZ6qRiOq0cklq66Wyrg1mZbaFYDBx6YwLAI7XCkPHmTXyi7EZLq2DZDGkC2a2
2IYmGa4fW+EJ1mdIimc3rUmes7KhpqCgGvUGEgjLPtSTxVQ55kFngYHbWRYnY7dQRKBQFcA94a+/
sZs+p72hqCZ4KGQ31XGcbDQgYCywHzj7SuO4NhreZODZWSl4bKHeQlNlvAYMafFymQL9rEfm2Bj6
tjH2hiZvhgJwW6C8CYFF9m3OlhjraTaycwfMAzpwzm0Vz0WgnpGIV7crdy+rYZvh4iFjcr3xFqHM
XRlMyedwbEi95XEbP5apMB5agsChERgCCF5y/R5CAms5bQV5Y6Yxdqku2AE8ICwMu64IYzRdpHbU
+eCfVG3nXay8YKrP53HgztRF5z2O5GzBPxoqqIil7AvzN6faa8UcCV3o8baYLNSoDl63t4LNoOYN
NKrS3Yt2dO/K/g7WxD3P17K5d3y+q1+fof/uanQcm2QgMpAxFb4+uFfC62qvz6l1gPC6na1qjVEt
BIfJLp2rLB9efn05a/vzfhwUsAWFvHNRy9nEK7vf/vkP01/XqbXjFeLsgWLGuyyQpKdk7ujTfdGF
6whIrDZOLcvzeZ+LxVCPYBUiiYeJG38/hC00Z+t4zRIPbe9cGaPqUUildpog7VLLfGWHKfAlAGVP
q9wCuvWiOPn838n/fv4cqBm3FApE7kTqbOG9Pw48pheMksWc9oVxRtPl9OA6n5xsQlyj1wJ0nVlJ
W2eE7Bh9rE2jp8tytYR7aHlbj98HwP+JLWh66Yaxe/kvolr6/zqM6svzIGv1H5Hawsz5i9SWtXt+
KV8tRJsV+/tCZLt/UJDOQ8U2xF+w2f+1EdnOH1BsDpO5iQWACZbZ+a/cFvsPXssOgnpse+SMbFGf
/1yIrPAPhnpUXTYpvBin/mbUcvh6Idn8SbwzcI9vHizS498+hE5W9dL3hw7ViM7zeHXL9UOXVN1d
oK31Q1KPDE12MvUvi283T8oSS3lIZ2v27/yM43hn156Z7Zct8C1e0YEc2kz09HAllXttbqSmUYTV
A6niBmVOvbs2e9J71ZNRdEcfOaXi6WK/iF0SXOjtsoceJXct2voAT06NjOOTE4WxpNbGZcrZS/kP
PBup7YUUJpNZQEOsWfcEK+XW1aq6UZ1cNJQinp2KNPgJUzrEsKjbF6e3+yFyK92oi8FxOJMQmjvh
UUDwW8C4lVO/s+zESs+I9W3KPe7BgWc8S+qzBCOhif6Vu/tg2+Ow7FIZjiudqmZAi4JCWbkxdIBe
deGZ48lGHlGcaQ40bLZz3n7isSspftPKJWS6Lk2kKykK0HjCwHxeeNMALbb0RMZLx0gM0uNRz+yS
KgAxNCu34KghRfOu7dqEomot52PulWSlrCoJx50ex15CChglTXOzMq/apFdPfaP86tgs4fInzJJP
ih+yX07kFZzECir30h70rA6hMdv1VWKPz8hEh/lExmAGxlm5HVo8J/Cz2Mtl2Ox6QyG453gkqX/2
CZK+G9B4fAmFv95XNmqGCEVcckrTlvUkt2VwWeM1RctagyzvRj00lIovSXABAqbo+qpSiN4mkSEB
eAQFQdhIb6E1unZRueli4iywZu67neV3fC4TgB9Co+OjQnePNVROJ8MXwkZqqrG61KL+LE/rL9NU
uzQ+L4X4E7YN0Xfp18vR7waMmqUfFFdVCLq0s5UpPodD1lOBBj9P4zBkqXPsVzf40ExOcz7nE8lZ
2TKnNpnUuVK3Y9rk131uzNyZvH5prhQIYCMjMcXXZSEhmgRHczk6bbZoRBBDhyxvscOpOzl+Wk6n
KnBrGsXr1navzLUO5wtiGsFltwqQhY4Dox2DmKykNjlHG79SN+2q0Dg2q594R6jCUaP4zJAEWOaK
HgbBrj6fULjm97mt65EsvUUJHpoho1zTUGV2siyAO9rZGkcRuS8K1pluDlLNs4PmCHxShvdYQVR1
mpW1rKjmVqtRl3YRpP0XrLoUMwzSPcnWYnKb25oyMbh9+t8bFlLiMk3KzbgJrpXU8rIFPuI09We6
GcYmPKx4THbhFFa/QTV+fl0RBeEhr0fSb5I08GZmqOrQNgUK9h3Ybr/X7JVRHy4rXRSJ+f+RQvYf
ly9mMWT99yfVed19eYazfnVWbf/JP8+qkGOHQwB4m6QWYphAe76jd5xVISMHAA/xGAaQx6uzasvF
wYoVMIpgIuE/+tdZxd/ABmGRZ8METcfUm6qRX1WPfI9G/dcA51u+gb372+xGzLZLQtXrwWfSMuR8
GIddCAx/cq1qvMzX2uIt03ahfxo6UdIgmxr5mdOjyjkIv4oRPJCy33fOcJESeHnWm/YTvmMkEjLQ
d1Y7fBxrUvExBF+rSS6PovLtB4tAVLWrRz0fGzunuJi35qW2TJe7rRluSRCh+9OtvP7cns2Q+krd
81NYpA13h7CBTz2ncnrYQg3sCqkgs5wEUyGT8Go0vHGghcRTMmGTMpPipXQ3/QGSBIdYHJvYLSCi
NAsEfBlg/56MbIsKjiGvCPqKaycFAMH41FMxCPIU2bPjX8wtwNFF42fBfm0WolZBcVjIEhe2y+iq
ii0kTd3rspvns6BWLEMSsW1kDqsihYpApV2mbTnuVcEGuukq59W75gzKaIvXXUurLsuac0+qYYN8
geBc+o1oXTjrB00R/LxKk8D+NSuHGb+pL9Ozzm7CB7sfE2OG5/B6BxAOFuDCZX+LhCmqj22ltX9Z
to26bluN0ytFBH6jEbTu8oWgiMCozPzKCXM9Xpdhw58LZeyzu6rQfbbHtOMzYCMqHwwPMurcW8Vo
A02YeVqlB17sSR5u7HxFVZ2ekikjmS7Iw5g1OnkEIMrcsyYPkj7ngPE8cR4WWJ8I7sYHgvaRsetz
6qHrxsGQu/6FgTAJJIebaOAQ8kqNg2BUFMcHJtFhmos2QDFkDx3cPh8PjRo6Y1eW3lo9r+Nk8uI1
k2mKXNx99gvv5jVCvFERmD4vqERn6VZiNxcVkEEj3ZI/UayfBysnWktrQtV3yIaMj8gdZLqvIPuM
d1ZX0rfJdJk8DcGUPpcOSiaUOKigIlcWIQrjPCvekR7uMvMEC0co0RKQVbR3jPUuM/KAz9bU40Xg
6ZlfyTj6N67TgA9viT83feojb4cSA6ow0feQVpxV8iyZA+er79iVF1nbYY4hEi01YQ4c1E7dFHTR
Cce/hCNiCpCtH57Kb7NBVsyMCasvqIFPHb6sBSjwqjACpJ4lNNJZ0dkSxdiaOx3I57o8dC7dOzs5
F+OnQDaUPvAL979kfj+GHOTa+EAS2PJoN7VFKZu91PQ4k53ixAn7ZrJz2roqLi2FtOtqXDI7PBJA
yMSHGUypi5RGriFqt6Fw/DYfTt9mxYGyC4wGcOnMkIR7XjlTipl+GzFNiDjzIJpt8qwtZ6IhsVgm
JtLAGKiO6zA28oV4TX1YEeRZe+fbNNt/m2yVhyQk7gPU4YVVPYlum4FXf+JuY1mrHoxtSPZQTV57
hmJynrxVHqRSKJVz6Rloqb/N2Y5rjP7d2vi6REzLKO53dA6NoQrtAzI5/UF2VXEfoGRGN6Zt80T8
HcrFjJUeGTp/kH9ofZ/OUcjv04SMCN/+Yibw8SOS/O7oJuABhzWB+TjY1qWlCbIiiQH+bfCCA0rO
CnTad9L9t/Pnf2J9/E+L+tyCxv/7o/imehP1uf3r349hN/wj2MIeca9uMZPfoqG+H8MbvfLPFXHL
Tyc+PESLgTV4O5L/37Fren94LhpDMP/tzP6bx+63hJgfTl3IN5IytoqKIPTxXtvbSPYDbCIHbC9V
jovXFMHW8kIMKaX3KVaSmIYE85adQgxn0xRM7RXxkKGKilGjPEYThwtHNJwFkdB287URCXYFQzTJ
dW7VlPm01YiMB5yO9PABbAt9JGEjn4N+gBax06khYiwMClRvRUV8LVZm952AunsyljZz0VHV+RL5
naWcGGYBfbJntMbdMIjsg1pXFxNFFrCv9NT06QjQh6Bv3lJWcSLyxy0vmB0yK9J9pz9WCMvBXHWH
PaYIfTxysm078+C6wiv3w2DW48HiKDgnOSlPjlXLdIIGu1nX887uNl3f0pvFPmzWyonYoWVx6Asp
7YcQDRKxuQUokIMLgP+vc4Q2Em5lIWy9dU0s0CPCRxKInMjhdSTO/TqxiriYM/vdZPIhd/VCICAg
bfebzJy3bYXfUpmo98Cus9nbmeBe/2rLxCyNkQimeE7ChtfCiNorSuaqmk9eUnp34MW0krq8vwYr
86+NfmNcvFIiTjVnPzjxB6vbH56Cf0MovgYF8VkDXzGCOkyfvGQJfXz9I5llk1bZHLI4j4V9bQpP
E5IwB7gY9XBu4cA5/O3rAcv4DheluQCq+fX15sSYSmttuZ7u1wN7m/yYBPUQV0PdfzY5g4+/vt6b
BYbPx0MEEIkOj2fbfpvLMTZ9EUBiBjGZsZrArXQ+Jwgup3c7KX/z0Tbi88cH99ulttgnLN3UUrpv
cMKeFWnrpAliseAOQ3tVf5ZzQ2Herz/RT5fh9UP+Ln+FC/1WoPn6/TAD568wNHEqMM2RWtkeMkbt
31wFLvf1xyFtkMRpMDT0VFyOO+T1b6qYtTPLdXZ29C/1EyX02hU6NtPZXs4BjmT7iEbTcD+WDgMm
gUmW/Jqq3Gr2iIzqIEF23bmOjmhZoQHAyIjVvdEzbk60U7OTfMydFE8xrYS4gtHvNVYSLVY1J1A1
RqpOhVuLlzD32uoqTG0xnShL8d47M+Lp/TqM3EAFL0mYR0XwWB/hjMTLsw4uSTVzMK/Vx8x0WjFD
1hDEymKACnVAdshxfEDQVL6bbcE7Ypi6Ai0+VWbhkQ6CxLlTgiqIHZ4sz5gQgmV2BUY3pd2Fl4zo
xEiZHwXC7X7iBeyCGUF/bgKlzF1QxQjt7tLC86mQUQTaH5RZ1TW8jjdV1+aK5yIevDFXFcqZwk8u
RiLKuBOrqjD2qWEOOZOwbEoFdTIvySVknCf3LkrG8jqZsbk+ehVj7S5AQ+V+YqhS5PCxq7THLOh7
dWHUKvkAyCb6mFZUOX7QCCI+rwBVd3Sm4QaM+taUw+2qCgHVF1Jndmcv7Tg9GKHfQDFLKMWrtVBE
jfelqspNpj97VGfkpCWbB6dPlvE0rM3U4j3QefGUysXJ71traBuKo7tMXq+jEhbRsHpcPsHGKH6U
IWjDm4mph9xMqh6zA1cM6ggZqcSOKR3301KUJfbedJmjbIL8g4LK++YLHs0CVCin+2s8sVaGdrR6
yLVcmog6IR7FWIb+I75NvGBSjkF5qOUaOltAZjU89tlYO+8mDOj6CZVfqvZ9GmicmVVJHJsZiGW6
KdtVpTS6oSxIPiAYt71zAhu6IcJ2YFLG1JTYvE7ZMPsQSC05FNazRReOGI6Nqav2M6G//jzv0nRb
o1QQUp0HgjUJxHjStGKf/eAd8BsCaiJZizSm12NSF6WdBC2uvrFfTli7QrrQ8EsfcZna3rFxatTS
jcb3zCHQN8Gxn8YAc5cQtr8f+LnZbtSaqUPbrSN1a2FRf1ws7kn41gKGcRxCpWNws4F+tj5Nkr0s
Rqzk+bw0ww7AKBnOg4FZe182COf2jkHjX+QlASrHJUkvDYWJcK9tF1Kv5KOG+yHo6aZzZ6fDgeLD
Nmadxl4jEkUI2yhMK6NQwcZKodUiJKtuAySnsgwThtcgD7xEC6dpeGF5W05INdyLnJQpBcrWhn/K
2k9pqO4w7cXIYfPm0LbS9868qqWGwUdBbpwDBNhgmL4QU0TIj7qyiilMbybwYfchy7QlTrU9GhP6
eENd9xOx/ryPKJTD9JikD87E592h9+NwCThnKqjWMber9WpxuqYU2OBDu+JHpoxv9PnJS5/rjEht
M1mt6lqLnKyASnfSCk/UxZS8gZyVBemIfs6z0vYc8K0FHYnh8sr0UAay7WOQ2qZyjnJWiZn+hsn7
Vqjww1FDbojjk7hLFC1HDaEvbwYJXiGDQp9IzgQEIhNg4EErXxOl1Rb7sfHD5klXYl7PLE818miI
1Ppz4DEJL1XdTsNlW5D6c2yVNoKdOeAWJ5wAp/fjrw+qN0evY3mk3AWcwCYnIpH5b7BDpZI0k12e
IVBVzk2ojYq9K5kjezXFb47ebxmSP34h27VsEKtvBz1D+JvDimmy4cUAfG50kzqwBFeYS2YM0Vbt
Pi0koNw3aCj5e1Z6nQTC2Ncag2pXZM3Zrz/0m3lq+9AUW29LBIo3csDefGjyGyjU2tTLFiE73omj
Bt0D70PoCHJzwsugS5zfBf+8mQi4G7byJpcsoyAkj3FTE/64MeQJ3Y7CcebYbGfIUsXbtdT134wx
2u45cmTIMmXOgboO2Y1+vMoEYpU1E9L+et7Sjol+Pk4h7Mavv7+fP4uzEfTIFb/NpG+TVtqauaes
5BKrbDCIeHCss1n0/udfX2WbMn+8Xewt9Z5VDR6cm5Prvf4sdm/NYFllHo8U5u3dkD5QtynNQ0jf
6PEbaE+giPz+1P7v7v0P+IEfvv+fBKwXKFq7Vxj49u//c/m2/mDtZuNFoImyj6jYvzBwysy2Xhki
xuEdXB5sbpV/LeNAfSzjFpMw28SGTP+FgW+yV/Suf3U8kvP8NzDwN3ejDe2xXXmD4WGV+Ule3ye+
w1vUbJI+7rvGuTL9Kj+XhnX3w5fxb1awny7Ck4vojDcYxLNJcNzri4ysmwIZRRdvqe3nbme6KDiX
5O+9mIAV+OOR/fJlcomfcoHzoBc1b64OMUViXGhPPmREnh3kJJibDPE7aQu/gR+fsO+Xg9jgqyN/
N3jLHSQ6FbDguouToXge/b4AUQybeA3QGeE+mHFLLfI3+zXMx7+5Jk81jzX6lrcR3/WQGAsDB9cs
p/Iyb9PwbCi6ZW8N9kQm2kSuiGuDNTrLWe6iGfn1r/HNcfftE/tcmhxux2N7evMWnhaTTCEUqnHY
4mqcZ3wyICo9PQJD+psP+vOl0HZxDc+mKmG7e17fMZLw4nIixg5yfgGuMJig2rDvdi4C//jXnwo4
4KdvFXqSNC9uQaI+iOt8fbGKraLvJdBSiZdmRm08VsS3+uk7aWae2jMGdn8GRopbS7a2KensJCWy
dEeKM9vEPqJym/Moxy6PIWZKnqCcsjrulkJ+JWDOjjRs+QeNTBtrp6bowQp2uRVwXHY2lvKmZgej
lK/vPyzI0t47cAt/CjOTDwnad5uaMNSsuyQZto6msneSXZ9klrvPHA1zHKQdRDX5hpdZ4Mpk563J
QI9m4qnIGUm8jUw8G08ux/nnBK0SSqVQlj1/1+K8njIr/KprGQrkuf2Sx23bp1gQlZdc+DkVf80U
BldhbqdkRXThE1RZ8tWv06ncjWWjvgBXtebZnPekJ1IyVT3KDOw9xjuOebAb10cJ/f2wuIvzmHW1
jQEm8TTbtm9RI51yon/MA3P5TNuoKePKnXOTKbfKr6U3iwXGycfguAxZqfYp68oYu1SqUAWYuHqI
bA2thF+vH2J38BhnUfiS/mAg73zuGaoB+rwMDsmdPXExhuxTsWqG5XPjqfTF8EV7NRV5S4dC12Yf
jK1A1ZhlDx3Uud7DOtgzsy4lj18COePVA/AyruZckHaQL+t+8I2UIlIJpbeuWXaDB8c4rxoLFa0j
hMBj0gXs/Iy3kDkzTJJH3s8wHwgYSrDR1VTd7ia4mNG1xamtSu/atDHIRFWYh1/w3fR30tgsNgZG
HdTLZQcOSvgEdhbyINCkNmv+lIzkLmDYGpJwP+eq20qdIWoRIjvYDFvtXhTE2CQHk4wYGhlVo2+s
nmCk/WTibTIkCodTRhF1nCYticI0rRSngf6AL0uVqynSyzpQeWSWC97k2dNfp6Crn8o5X577qpve
C6P7v+ydWW/cyLal/0qj31ngPLxcoJM5KlOZmmXrhZAHcQzOwenX90fZddpK1bGub6OBbqAP6hRc
ZauYQzC4Y++1vjUVizyf8FuyJ2OZHrTS/oQ2Vp/takWHNtTp9EeO3ZlvlFqG6rlobQAktbuhau6+
SLc1bmq1bJZxMXUvbdswk0HEaqLfyNVrXWofwjfPOz7sYFg+2LDpTRJeSNPs7Z0Ob6swWjqry7Ga
/AR5WzW6eMzv81DH+DOsEhSoDVAbRdqwqG7L6isScSYVfuUdLe8wiBPim+VoXLrBHW0aQgjWQ5Nt
Xjek/19F/XcS7H7Zm99VUYf4a4SCsZna82TY+ed+VFPeXzYsZQYHlsqTgYHFv6opZGwExoInZoyP
lkM3/lc1ZTp/6RwmTRUSJaj110Czn9UUv8XTZXbvIP6wX6uzP6imXp9Lv5TdCO+YkAC/Zb7BOWke
lLw5QgCjQPVQM7xDQl4vJcil/dSapyJNsDsHrVyHVmYcqUvkoqVnsDIG6NdGPqZLVZX2ncM9C1/Z
lJhdG3OTTsiV2vALlfonF5qMr1vC9IVtnTwbqkgalPSO0kM3oVqO0/oxtTEQ1Jmr70gkAGeYlGO7
wCHer0pUFsAY4qBCvyOKl8jKZiBVh5xTZGDTFHZrIrrzeJHqDoNshnPo++xFjqpszcDSPI0VcmOX
wDLAHtGVohR0EFSee6nWz7G2CTwu0CbQVPNoEwBsuDGR1f14VP8fuDPuCsFf50pQslS/Yp2s4zBq
/+Pf5tHPL+dffww9yc+XNy/XN/8ApiwGwie/1+PN90Zm7d8LZ/6T/9nf/OmDuxtLfHBfC0T+838N
5Meb2D50m7+7cf5H/fwlfv5vt8+QapImff71JPL6oz9PIihH+R+Bny6+ph+GuX+pcTgHMEjAe/W3
Tudv5aj+l0bz02G3pPNvGXMW8897h7Eg5juLUwo5gepsaPr7E/h5JvidGOcHb/uXe4ceFycefAQG
StQ5ZPCswxGS841Z1QSCWZFcuglCsFwxkD53SaildYHrlp5DPU2qryu62i80ox0fJprf2q7j0ez5
OHqyF9AF420YeiAIdLNNttLVk40eTU2KlxQlYuwQb08LL6wwNYSzdn6sCiJY6/CblYfVjlPEfT7R
+a5dNd8TfdyqsCmC+jFOeE7qeax8CzgP3AAa0ta9NSQ+H/RnGueJD/4C1ZwrezqqVW40u7JOw+dB
z+zPc/YrzTYnu6HiySHStGm6S0MT5BrPFV438ew8umg31igdXlAMoJPI6q5fVjI3ryxAmugDifQt
A6O/tgwLKWoqQyfGkV50m8bs5ByPHJlkVLSEFTPbYoNAjiMAxlZiMvdBw5D/AkwXplo3qpNbbhK9
A+c4jOXSaYK0vWSCEW8KWgeXeJrSCYiAY31SmdYO9zq40Xw3BQn8GcYI34PIxpsVZSrmbDca0Fjo
VXaPpTnm2ap5DBpRT4LC2OJ4D9KvaVWkTrcA7yoz8QDJcvS6ZdAHwq42rjuZwV3HuSkEqwUBAfWv
2XWy6l76aKCPQhC06pYNHAlLSNSR3zWvUCSGIgvBlMcXhstyhfpJFrWyFJRepXqJ3tTFbRNO9MWP
7G6wWH2Wt1Igggh1W6apCXMz97RL5BioLqdO1iiLpRmEOChIbME3MPKCWUGXFPZNvesr6dl+ZyWF
e3CnRoddZ3ddsAIKaz8GgC6VRWO7VbespgGzYt+73jPhz5O2KKzU2zt1Z7WHMgPt6i6GGl3xGm6+
UNfdILHlZYw5fCkNPbsE5Gd2N7YpOpYWScbmZ8uKcKFNgYCUJOvOe/S81L1zOVEcbZzncq1GbXrt
2CRj3lDv59auD0pAmlgf7Idg8pJvkZob5qkquvJpGNM83qCcoR08xFnoV4Pn9f5QCOvKpaRMfVkq
AgFJJdLovumddNzQnwdh0jt5/9WurTT0U1rqtMkQwH5tqihkZg7PM9oH+jD1vlaiSPFbS2m8C6I4
pk8thfBlFWlNuJ/0vgQ5QEs/wwAW6/GqzpVJkrIZ9icCJ7ph25VM1Se6Kd7acMb6uhRSv7csJgDL
IK7Gz7lEVbeExBkVfgO7fd3B6AFAg4noQoPZSZcbsYAfWJ1xV8Vj0PgdVcN9Ek0o6qpijHb4FHsV
+kiJz8IKex7DUwik4Fl1+7pfET4WJovIARZxESVp1WwbEUfQVnHZE84SQpdDZadWy2FS0ukuj0pm
/sXIWgTyV2nmCcCCbBcqNpxv9ZBntq9k3Yg9p6/LO5klYbsrkc9Mfi1FRPAn8jaBlswG3apBIWYk
h3Z41RKj1y9KzY6ey1SY20LroxPRQ525FjkAb2Z1CVrc3DOVxu81nS8FI2azD0sAGyiMY/P7xGzi
qtQH/cKzenQWRVglL44LknHdZ0U2LVpPH6XvTJEKikLJ4uIC8la5HEO1tpdD44itUCXmxrEI8wfG
SfqniQECUGWSOR6ZElufB022YBtqG1aKhmEFM50VNJKl4qQAUEGFtKg2wjCi0LEN2Aixma7HypQh
p5MyIA4hrE5MQLxHhY21XPQMmN111Jpih6HKi9dupaGMFvP8aiF6z4Nfn1QTecYDcyaxrsggQygV
51nujwH8mjVzn2KZdy3z4z1gmdDZ6bjvgGUqsYmWs2GinLeLLg9YPhtDwh+wlzFxRsGaSWk0+bPF
mfFWPOvosMC59lT35HDjoz2UhZ2g7Axpt4JRR17YPwk6MKsYayMmQ6mrjeJ2S5EUZYJajWgfJSiv
nF43UrNbVJaoOgtUW8Vn2nCT9CC5jsjwshwUk5qrrI6q1htMkgpeAoXxoSZdsiI4horl8KrPzF+1
mgi+qzqlwaNUiA15LGqHXM2B0pDDpPHfXUVhN6vKR7PJF2w7ZHFRNxKnu8jSECMvUDvwvMg4ZeB0
yxCesJQrgCQGCnIrCqD2xEZqD+mVYk6Bi4LQ9EQFiAeFu8W0GKdoHw7VwUz4QpU8155geI7p7ego
DEMtV47eMoRjextXnlP4diTVFry3Ndq+Goi2vk4AOctDgPm73yYW0+utNTTNS2blzR0JoO2watGZ
hLzAUnyPRMTACSBz0/ralFWjX8Duf2JuGU138DlE7ofgSvpFB2jP2ggaJM5JT4243IemXqP9HFR0
hWHJmBwkK70WvoIMhabvKo3ebqo5ZDRZcA829rIRbmd96kC7Iu0ba3tqTy3dl5n/GWImKRN4R2uH
syz+RwBuE5TWhO3YwIBo74xptMUhUmW4G2M2EhLqpWqtaDtBO9moeZyZR6b9g341qbkw/CGro3Rd
DSBkr5Mh1Awcmp3+FM5kwEWGJt9j4OwmzbG3vXTr9qN7anlH3gPD4sJlU4GicsyyoCMJXO14QqV1
qnQQ+hjf5KeWunxcuL1qndTcwQgyyRY+XTK3G78SoxwWvitk/zmrFM4VWCfDo9Up461VBnCSI5Nt
EwJShGUYlqVotYWmS/1Ji+uonDcds3iCbBR/yrQ2DmHmpC5i0QQBw04oYRVfwzXJb7VR1a0HJRmc
kSx7XOn6BTsH8+ussqFw+6Hm1S9mwZt6KFyRe6siEV2EsrGtLNRJ0m2CfZ05prpJyj6b1jDWkDO2
QUPn0Y+5I2LiISswJBehqWKwzTq7XCFehTgUsRbHq04MUfgkYRc9JYg7DJ/UPV5ogjSK7zQjRmxV
UPLGu9HoGusuzBWrFPBsrFbA30wwjohBDuuyjbTgIMGqTDeaO4Gvj0cEr6upKjwHbbVX6U85lNnm
SoxWfgWRx3lKMlOtVmgfdWMj4dMa0F/0sl4xZEZ80DO/T/nYpn5A7aqJuHuSCd4tdocms9aj68lu
G6E+N/yZLQsSSQ1HF6O2kX1i8k6BIyJRWxvDC6ZoB/9oRDJglzwK7MlJhLPIupa3aFRzI8NqvBow
bWhBqo+V0VxTd0WX2tDrj3k2JCcd9fSdW7j4YawALsOqrVDA+I3dUYW3Go9gtaAebqKRXi8GUiQp
VWYa9EFSr37E/11il4+kBHTVW46yyqbUTk+pVbbpCbAiZDGZ5t52iqFsXox4o30Y0ANRF0jFLgK0
dM8BwQadj1TMfarm2LqlYNHYt+DtBQfjwAF9R/SwRDVPgW+3ZbgNpEKnMpFm81Ko1nBfIoredHNu
xzbTRXkzcauOa2NsWKKxg7Td5i3sQr3LVl0Qq9cB0oITDNrmmxPFMGU1NZa6P9eOPgwd1WLVG2br
Q31mvSjE2HKaDtFGLhvapR4OkR6ktK3kU+igAwxCe82kwNxPdGVVoO9Qer+JFFHfGvF1AOXLxBbq
O0I03q7qDPtToaTJvsCpxnEcSXvrpziPgEim6vBs1dVoLgynouHXUi9GC63JbEFdHdTOwbWL6FLR
AkQ5RVOj9sM2oMLZK6RzRZXuPSO2KSCCtSyJltCDBtGR5H4xEhrGS6rc7i6aYNJvJ4w9WLQlG88I
9nKLmE2y+GeO0wr7HtQhNfGKnUDamy2IhTWISik0p1jAg5PFRTtITax6LALQ5gc29g/GpGejDvo1
VIXMGXA4qgy+zz2pBZzsosrh5w1DxvaeTlZ4m+QBTfoM6GAkiLn2OyrVKyNuiy1kI73/4BWcTa3m
VwArmbYQYXY2YTrz7/8iU+VhWUGNZqMshRocwSCZhDSPzcsvJ/Wf5+BfeSfng/3XN2rMBqTZIq2+
mz5M2XwY6YFqWgNTgKVTNaL0pR17SKb7Qll4eP8QasHn6Odaittaq2wDAgjj3zsSmKPygzHP+/dN
vDcHcLyb8HZIPXr7vttEKYLMjAt/Gg1zrdkcovNgDP9sJsjbJq2W6adLcBCNt/OrpKQUdBg+gVzD
I95xPDEpNIKPwknnOdGvPYW56wfmB32kTtIOWWJv34s1uBzeEjenN8DpmW1U10lky6vxPhnDsPjR
uaUfFH4v/uG7fP/JOXgVmPACcWHS+Rqy8suKMVzO6W3Q55RFHjfNiDpwpQZl13ywMs8kGHx2sJB0
4EcuAaA2ofNv3xVDN8lDh3sjCPIuWRcECpSLYKSpqBplvqKJGH80XD2bkc2XZDIGR4zhH36NWVv+
683gaQ5IFjgis9GoealjWJ5WFHV7NaJtqU69+Mqmj+9dYZ1+sB7PBq10c9lriawhS5I+Lcvl7aVT
Uxt0C3Ghn5oeT82UQ8XLAAicXWBQ2b1aZrQD82syBz74Pt+tHj5kRvAOH7Olcrg6u3Jhq6VnjyZ9
hDRj+heiD6VV1GDXXABy0p8+2AnmG+vNYmWmajO8Zp5MyBWigLdvVC/jUsQaJIa4AwXP8WzgwZBk
43hvdYIyi+s714EVWQ8EZAT5xqqd4BiXafzp9y/k3fLidbDtQgPwdA/Qxdl3PTZqohuKJfykZWRK
uMvEEUKrqaV8tUrBuWEy/nBN/8O3bLPP09yft0Jm6m/ffBwgV0vdnm2wtawHUSBI1Pw48Swcd7na
hRsvdCconmntheKDtMt337OlGioTdWTi1DfvdjwtqeczcCTA6yNaVa2J+W2suM1LGEGp+GA5n326
BuwsbZ4yazqBaXzEZ4tqbGypDiaU24zz6V7KzkkJZbM/Z02aLEkSYon//us825XmC/LwYqtFcsQ7
PL9g6SVtpONJ9Auw31uZWN0y+3g/f/e2bN1xuEfndjCWqHc7LQkyUekRCdKmolzVXqItJ7OJHL/o
9WRrq8NHD86zBUOfmgvOl2OxAhc932xtEXZYPkrSpUJDf8o4sD7ixF/RMbGWMqQPFDFu/Sj1/Gyl
cFHUYZw4mGSZ1CbnOwKzwZoR6KwFVvpvAS0YH/rQt0y3hw++tH+4kKU7qOz5i2fKuS05gtxT6nUS
+iO3xQLR5Yj9j+lkoqd/KuuYRRbz2Ar1g4Nz4Vz21oMMA2ejKYshKGG6zm8qozxdevOvfr8U3/lD
uBZqoxnjR7d13tXf3uVZYFtJY0DJLA3ekUbmjUvDs2+7y4SgieQimJzw2iia4DgJjloLJuUt/OBB
TMGmMzM7u0SXDJfy9y/r/YfN0NBmWgd4DRLKObIibzu3TJqYFvHEsS5Qa8DKrkxW3vyrP7+Uwcrh
iEyR8O7DJqgkGkguiXyt6u4d2d93Qt6r/PrPL0PxyrOLrEkNoebbz5n0HrPEnhD6rZYgmdCybGUm
c2ZnW2f/hQ+PdGycNQYrlUX09lKxxErWYfH3+waGcRRPwRE3DgCr+Ve/f1fvb3lCOBlBsVHjYuNZ
8fZSNFiytCYqi2iCINnSbeb+Hjo57QhxSLbMN8JLCzvX199f9ewkwj1P+c/DAbkVCwRT+turdpgJ
gsQATs4O52GF4Kx57C0pT17Tsk6jqH+EeY4iyGWcgxdAfFAp/8PqdFifLkcDPPHUym+vz2GZQCw4
0zz/u1K/ctRMfyqyuTYQtuAF/f7dvr8abxUhHT4euE3m+alHiKwEz1aRZ1HP3nWFxrfd3v8n9oL3
F2LUBxgKYxsQTXt2Iv5aURKx6sKRG2l0TsPrncDg7L90J9izjuy1HCfG6/zTAxMyxLYlmXPYZILF
fEcP1SA7xlb86k8/Opu6HO0Ba4X3db5Q+rZ1Q0Mr+eia5GK+t4UaX/xX7m0WwiwJRVXKju2cfXCZ
ZVEBV8xJXTMq9vRbvwnDzPdJ1H77/ft5Vzgw4ocHhcR71jRwDnv7DVmkI9RJS7sjMTWCsOD6Lj9+
N/9wEUJekF9Qa7vvL9I6YowB2gWkHOb5rWlFzQt3lLn+47dCJClbOxAkpqPn1YnoC/SmzUCcQGeE
1zxf8n3Vyo/OtO+XtDN/XjpidYgNjKjefmDUtzGQxTZY6IWtG0uT99ZtsHhTPntpQwX/+zf1j5eb
sa+c0j2G9GeXC8YmD5yRVqle9ON9hnhrV420KjJkqas/vxTaeypJDtMEQJ+tOVJfRo3RAOw8kQbD
MvPiYq+mHNyLCpjl4vcXe7ckaD/AosIebiDjeXfWxPbmITkD1Ae40FwrnP9WasTi+8OrUDWaiCE4
p7MerHM0nUK4TEd6FdkK83Jr6Lguy9H94w+Oq/ChzTphHsc8s94uCQB+nWLXKShgDu39Vs4eIU7p
wrmhljSrH4SZf9uAeFeEczVEHGxCFPyUjmd37CCNxrVJjmOekcYPRGqgXVCN6mbUOubtiR1e/vln
OOf8on5m33tXZqhJ4laM1D0CiGgpK7beLQfPTbZ/fBXeF7gXVoNqvKuZAo42JASRBRKByx/3qhg4
DrrBUI3hn648vihaRS71GX0jSz3TBxJbiAo+xqKpi0qmDNf0toD2Krz6gwu9hi7/ctYHKzxT2mYh
m4G6hr+/XRdN2PdEo3DvgsvN9x3c0cs4CPQvAjXCoWwMImF6kjZPJTGyDARNaKNaSNzFZiSHijQ4
+J82Rm9qVXLjVGWvjrBr0DcQ4qq1Il5pYM6Osu2sJ6uwDcVPo6w5OsBlHyKPsJ8Njc/x3jbh0+6r
QDKIciqkZAxuzfiakTYdxza0OPxHxGOEu7Rh0rBlfvlYBb2RXIjACj83VjtEa30+Zd0PuO6O9NSJ
bWF4U3S+BXrivp9KNzw2rYAIyhjQuKpC3QWYiqDhAMwY775LvsHM9DKAvvLFAODqBqIk2ctJ9Apr
eyDnZyzcYxs32lOClZCxlSNp+vzpCsPDRaCLTu+OB+v5fUM8boPNzPHIqKKGbVIlZ/D04Tp+f3eC
teZZynSRRi/69rffecDHAbiHx4PpFrSTjGwIjrknqSF7hfDjsZx2f/a2MOFz0EJUpVKg4w0/u2BR
9xktIktBNpI2LwNIsk2Wdx9p9c+3a67CRkp/lQ7ZLKI8q48TV0HnjdxjASWEUjymzJosRdz+/r2c
P+y4CqJOj94jGwEtubOrBFmsyyZSiVGG1rbHPRuWeHgDTgAC0fsHB41/eEuc0LhBKf0phM/LhTQh
O6AopLKAhwn5RvBYCBlc/tgE/kjO+L8jVPxVp/gfm+/FDNNvzjWP/zeqGWeX0b8Hmdwi0Hx+I2Gc
//wPCaOpIzmcOy8Ak4BsUGT9baYCi8nABv8G1rpX1wh7998SRucv2JYIv/lJrBAcIf8lYTT471Fq
QE6grWMQMOD9iYaRpcEre9PDpWC2eQnzVkKpyezh7T3eSFg5SavofmwoM4/JQEcHJEidKU0jStmc
AFySoeBgi2dN5I3qmzPgyXhlPWVkFpULBqeYrQM7Jb3YaF0xrAh7hlEGhzkXfhHyAvbkRMKSciJC
pdwhzYP1UENEAnksAcxeeFKJ28SPrI7IT1j1wT3DhBSAPVaAHp7x5Jak/MV25ERsDao9EHjTVloV
r0atrfKvtsh5Ri6Q6keeWAPdRNpLOLtjytvYgdCFEHhshxbbkW0T0w6bOhQvhqj7zvA9YIOrShrt
sBWZI5ubIagwasPOtIxlVYPLIvWkTQfrxdAk8VQInImYvJTeUKtXLoPNLwkVjoZzY2QsMCzkkCft
Q5UJme/sfAAdNrYOTCItCaCkZPAQ3conIBWpykLApXhCzzLeZYndnBAg44IJSNfuh3Dr5Fr0tVHs
hyIwjm3YLTr66QcdXvlIxE0yGN8BMV9XWY+oEvAA3AWJMDSvNLCLrcfgIykuFfgN9xN4GTq2TX2Y
WTorKIy0izzlwMt6DFKTzzQuobmlZLQk4T5s2+ehP9IzXKOP3sMuW6aVI32yqMYdiEvS483IubFb
6+CFhC7q7oHYpRWqcdL70Ic0NrKFtHwYp+qy5BPWL9FpVxd93ZymMTK75TgyCYEKfN0Dp1jjEEkM
0oDlxTA0xynQrXXjmOTi0LBYmYj/Pk1mMRxpkppHZuYHtcVdzcLgILGNUuu250UivQgfgEQZ25rU
lWuhd2hLx05fhBQBYV/XGzHAkRvmNDY6z/ctFDe/g2oJADWiT1cS1VK1wUWWJDU/iJ4UzL/tbenx
qweyvG/pVC/1WoBrJ9GYSRaAn1pasW/LoSRWYCqj+67WiwvbrgHij5UboaaK9qr33XbcEIq15QjC
e4mkSvv60BNFAB6ESlfRV31wgZLhGOaEkq4KwzDvipAg8VWposBdolVHoctCALBQbmOrvonNqV44
TpCvu3o4zlR4opBzcOqk2XaGCgu09ZZR4vlFHRVbyx5vuopcxTJul/3U5hvm1/da1q9FqLQLEYj+
ahYR8MjQTB/3GGshntO+MT/urLSkK12JUV5mlNL8y/EiyuS0D4h8WzeSvzmNQ0lY2PaVpOek7NRK
OxoMvWFxhslAplD5RctBqudV/KUeUrMEXJh8c4ggLH2UAs9NYxmHti+H5VxyXsxMvr1jY+y0Z5ED
aQtb9MMVac+yanw3nfQI2ZwJN6zs63WTk/E6CeMyoXRZ2IkSXDbSJD4AVcuSd+Vd6bDWuhWtfbtY
m83wnGrZt97QiOFthXY0XT3Lt2ahjAeEptomyRCY+mPETzPId5Z9ryqrXsGqf+GE2Bo2kx3FPmN1
ixFTuyNsrl/lkvbeWjdoEi/7vNqMyA+42XIp2QlcHSgKuUJGt0Dv2MkDpWgiTqJSXjRFnpqofLED
GyGtESvMJ8eivQPV5y4BKNylDioVDcRu1LZ0mQhXdNlrD6oVXMA5+DQ6eaZ8EUZFxKntLmq32CUa
GvPYVQUVNbT/r9B7qVH73AWXUHuXuqsd44KtMI29jPk8wHHTji7quDzGeWPuYfctZIlxIusS/hCJ
ZOxoiLrVjkAAReXbDCGl0AfXXkic95Z25qYLo6u+170IXurIeco8ZWV0xNN7RioWk1pCTRuCx6Ab
L8FAKLuhFdO9nqNEVgOv2iWdccRZBmY/Kiio/aYU6XMRKPkpzIkk1IidWtYm3Jk8uQI3cxzTsEa4
im523TmgjxWpsbJmaRmWUnfmBoYLuDk4FC1iUtN+ryXTJUJzY8X9xG/Zg/qogbLwTa+JlGstrKw9
h/qMrQZGR5kUt04bLN1J5R8aaDfkV3gKrjo3giHSqORHldYRyApy2KBtlrYduf22BJi/wP7HgJcQ
zrGzllPDAyMsGqaio3MbGNFnK+g/OVbhHEYsiXm1LdxqPXTVXA42hykgSyGZdoi15Sei89SF40kS
OA7WtBs8wuCz6pRWJAMTvgdr2mLtF9VDWKvQPIljJWPE9VaRXu6Rbg2+jL+y08lFEoXWJbAZ88aA
T/nN6L5nAJ0N7mp9oTRNehWzOQB5ufZast21YdMG6YGTBrSGsjrFDMIWGalZT1bDWdzLD1lk3Nju
c9la3QG6KGLbeltPwQkD5qVayGarjAIzZ1FlayaFxRcvlKcSD0QfaZeI8S7GJLtO9Z2qDKioCGoM
Lggq9Acjpw4olpHaXyqxPISjJn3AxPfjaKEUV05Vy4wzzOud0MPvbL59uAMGnGMrik50rrI1Y7uD
q7yU2rWcBdpNtqY4eOy8iV6MncAGxWxI2ow39xc2poizeNlX6deSfbIo73Tji4sjqCMgoU6+oRxm
Yl6cqA3WJEP4an0ZoJscsCeWeXg3p5HUrsZWhI4L6HzTaL5CMKvdHmvlVij1YyV3MW19ZnlsycEy
nL67NnlfJWIuR1nKoVpnSb8VuTzaE5vP0wS0WrKjoMtfdLbjO+6Ro94lt+wV9aSfCUoegmOrCTmd
7HkMsBnHyTJtyk0YdxeNPmxbrYKB+TWrrZMbG1eRKFZpRVId/CWQI9QXny3lIAxSSLRK1SgJJK5r
71LIeVd8TDNnaQuN7thKN78RzcA+pcdXElEmCNOLAV2wX0/2qg6w9SrNylWqg4fneBGEfdfx0PaK
6wlOtxmZEGH0daRTfwzeqYQ11aRiK+2righYi9sBZ2yU6JeovhAa94A+UNiU1wkB9/CcqZr93kK3
bMOPWs4ALCjcYjcZG2vMGZgYG5oBS61ktSAGLTH0EgmRpUsnGDZIME79AJjGrrSg5csueQyHU3M9
VYq+s8w+v0BuEm/DkbrURUleNc0lCRPc+3n7qRlNY4fGFFWk7UBhgroT19d6H9+I+uRESbHtBNlR
sppOutvstbrb6+2qNtxxqQMT7RbkN7JFFumNBef2YQB3vaWf5fq4R9DDJhV5MPBCx/TK84ZdyI8s
eqJCeyFukWWb/mhZcktyAkHBo7Ym3W9fewQd9uV4cNXotjIydWnxvOP+22XZpiB+pPXNvlzxf5zW
+Scz76OLvm9Y3VhBkHnYlD0J83rf1aPnSLd3jpM8FiFJOfA0b4MxWkWxtzEqAg6dZmda2Z3OlfM6
rheKjXBVdx/MWC49fMyLST+a7XUFbxigebYspQGW0/F5FiN4jH2EyActVtHthXwwi7RIdpGjJDwx
fFG62zguxvUUtquA4niMLd/rWazxsM2I1caJ0y5mHTeC6GUUiHWpqJ8MUrZRkS+DsbwFRn9MBvhT
imPcN2r9OP+UXWcP6pDexonyRPQfSWXtjaKpL63S3fdeRbwIJcHCg8XaVqlJR8hTTlOPL3YM1lWW
rMVQXaqZdqEYAj4x0byRimx70G81s7kf8AYZxZcm4/ZycKLDGNqrmc0KsJ+0ZvjsoT52a+cylOrK
nnJCbwdvTWLhJo/L+6EIjqa0trJAWplIT3AYya1V2KrGfe9gL7FtJVhZrjXysxV7LjxGBe+3b0Vp
ttNjc+Ug5lcVGVV0Xu1xKUKMygneG2sK1xwKYnwvwwb1z1PbxfU+0odqGxDKVFLRVz3W3jFeybZC
ip5BJr7wcuMzHcd9ylppB6C5GKBA7qq8WHSgWe2t8QVdhIDPFFFWMC2HrSU5TiXR58m1RzKcx2ab
l+qzDuRy0IkSx/rhsjsmAdZ1PAjz2KM1LwqnWGJle3Ya5c4LnDtA72RgagtYZcgd7eGLle4DRfcW
ZonjW9ciKDLeyU66YSk84siNaZ946iKcLOsCIFeytweqa9Mqtxj/2IUMKmVwX6kO/BJvV69uYFmt
dF2sHaScBFz2a8cZyT6KdzixGW7mB2C0i4BKhV1mVTXFU5baK1zny55Rue4gWJyBbVZ2ALR5EU2n
glgGx/zEoH1ltC9hoazklF/HYwddU4Ljryn+2uXAZ2TmJxU3gcjbYmlRGQc9VVWoXk+6vcU5vzV5
uqUhqQFpu1RFwsyzpsWsPDTtieT328qKLhvihLTwuaeeXA6jtw5t+zKNumXS9g8F6Hsf80AHFVdJ
7+jt83ww6ong+PCYNIiZglh5sQ2AtS686q6ekHeG497WBitbZsC9VA4vVfY1DT0Tv4JjUeapacEJ
J6gbogVCw00eHZkybHHNgVocd3nwNYtiAABo9IfphrzQDEpBXnrmxiEJAkkMjP7vBPfoX7W+DW/q
KDd541psP0dlLZ48tcHga2SteKkDcjz9Kkl4vAjDG29JQ3MMUj3HsbqMei/ZGS1W1yVQuRzGr2fh
7NVVJWEsKFLt1HGGI9Xa0hrbT2yChXAOtvUz4MGEKo+UPcN3gpAhYgr7kAYhFqX5qBWGPc8sET1l
ZL5xKDFr9cKwxg7vhpQEYnuZng4YixtF9WmRt+HaMaSzUotgWDt2reZ+apFJsdIj7WjbZIrjijAI
d47UJ6PyQsxlQuXMDyATHeugkDa8wgGximqK5KURkTPGy6djvYix7KX8CQWOQinqANokpK89LqGM
6qrDEbhUkHLdA/l22LoZ8B6tuIPhIcE1Bzz+xvqTKaRNTFudBThgDNnY67SLw8Pk9kO7xKMcH3lh
/V2oyPLQ6wpJVHiLnFvhOCyamLn/XTKU6R0QN+t+8oL+RbG0HsKLWnsZhzvY5r6qqYIMt2Y+WfQD
KbZo40j9WVdmRgGnFyaYroke9wRbA0G3H3Z4GJcOG4bjmx3HTQ7KtX0TQKq7g10Ns46RIcwHrbR6
5ZA0wCB8KOWWvW7svAegoxKauzKmHMC5ZcdWv3DomJ7MV9B2MDO3XbJ6aTOVhdxTWQLlnrQZ0J2+
wrrNV3B3+wrxDmMtudVapkiUBDPmu4TDAEERA8VzTJTsg/aKBM9e8eD9D1T4TA1nzAhAHDw9AIse
rDi5ZADGu1fY+Gw9UfxxNk/9mHX+Ua/03zq23zRC/19LWMBv/btu6MV38f2tF3z+8z8N3eZflgED
AWXKmaHb1P4CcsHqU3+2SfmZn93QuSX5t4Ebbzdd1Hkw+Ypa1f+k+flDSvFmpoUih2MvkCs0XsCr
5q76L/Ln8n+Sdx7LcaPbln6VEz1HBbwZ9AQmPTOTTjQTBEmJ8N5jeF+pH6Hjvld/oHTqiFSVFDpx
B7e7oyoohSQSicwfv9l7rW+1/UgUNBWUAh2gsIbPX5fnOVHDyC0DIih7dGxQ+2I7qBohOsgaSXBr
SjnzyZiNNNjqbOyWlpAsVGtZyauO2Pu5LV0cHUydRpZncCB7xXAWy+ldwsz7YBbJTA3BT4o7k/wU
jYI9gTVgEapCIKKmC4rWZIVXlpHt16aKp7auNYLfachPEz8khDd6K+kBpbYgrUKldCLg0cJrknZq
VvOMhhKsI3EMQYfaUEVlDl9CJDcRMzH4ameAGJ8cTD9mM0f8dnhoxU4YLtKBLDDyjEWZBTWd4szW
lNlszpoY6eo2mCiu5WRo1ZSAygkj75PZimbkmKGukMacG5EZ0sITElAyRqLJzoRhNpTX8QDb5xB2
bUtNyBcjHkHMGNqTT0iNeONbkTaKToKDlRJJpEUCBce4jgss1wrW5MdpJMPwlkrxKDllPWZMV8Ab
Sfy2QgRUVOKIsM4cY9KV6YjXTg4vrdm3HseMjKOtPxZ9eDFGVKdSe9D0JU9O0QTC5FcBtxDLTvyV
BIlOd+FCZm+QSD8glmBVK1/xkcVgMjKorpV1kF1bkxSrpAz4JJYjvLOJikcs/wo0f2IJwRjYySq2
0jIMb4WvXnEEwC3O8UDJcoNDHg1IpSXy4c1cXrw5zXH44CHWEBayycqwz2QbPF919EoxWJCvyQrI
13Nk1CEnMCu59cWyfcoNnWDONzO7lbe+QD0Fn3uVdmW8BTJaZxdGOIisDosfHlplrWwCC3ftLh8y
Kdg0IdEFTjGrCSY7K70cEGa4rWpVl2XXMZfruOKh8wy6dAmYt922cj94Fe67W7kcrPtWzMpnTtcn
uS6NOzGIYR/piaJeFkqdvchmQH1bVToV5bnY1fccNaL6NMZqel+Ko3hdBez9ck5HD3MgBxdBIBs5
NnpJq51Ks4qaAn++GiLhWin72aZ4me6nKNVbW5209hGAQXmZIoB4lNWampTMEuxT+V78vOmsrMyB
I3orIMvOyODeJ7korJa1X8GZs/XR39uY+VmzR4VNZ6a9zmpdeCzPGshR8YaMRk65nawfMJHwI1S5
vgIoctU32JHlVB1fORLX+2kqZA8Il+rwcCQIFcUuuW6yBrKwNWoAckW5Wk7JCYklXponor43ihT3
aYIMMNlVGlGd+yiSLMU166El78/ym+SYitIYe4pehtk94yAePiMTsywna2B0H/s+SyuoU4FA6my8
hNbH00jpn8KHxlY7nLEa5XOaCcd59BuMwXStjJMltIZO34NsV7uYk/A1UXTKDYKvl1e93ltnjG31
syklrbG0zo0Q7Wort/ykqLi1BLPWORIKPS+ipjd/j9M7z71a7CWRwOZ2Lt0C3rB8boY2xH0WSzCY
xECU7wepr9E2SwruXCz0CA2TOk6MVagWUf6UNWFS73ARFfFGKDEoekiAOARmcxgoeKWtIezvFL0y
x3WQ9IXsEHcSh4eqNBGI+GPdzK1d+5WefjFIborPalmV5YqMtLoWNzNCwPmalKRWoLlTyem+zuno
525jKlT6lL6nrPbdCvdrH42y9HppnS2gcaAXNHvfLyQcxvDyGp1PGQn0vpMbsbhE7Nbty79xHdiy
CDuRdWO6eH8dbZDA7yjkBiA2rp7LcJiepTrsv25d/laU81G1utyNhjqGvjVJ5fJCLPp+WZyRbaY6
+ohlm6VsAJxFGOnS/KrBMGNXZdJckHySX/381qRF6vP9YrxcdRE+oljFw4b0//1V0yG3TD6hRcqS
y0675CXYmUj5QDXm2EOUFq05i9KpKSqrYgNfwmcrRdX49PPX8Vdte4PYCCC5ZGXq+oe3GPWKgXaW
pkaQB3emGAcHllrOx+ZUb39+pR979jKyfO4Yz8qbc+X9DZvMm1EhUalsg9y6AZchreZmkg4/v8qP
90MdaeH603xE4fnRdUAEXtxToyNqyeJ5aCy5ccMg9w/0Q8vffgpwbmC7guEKm+cHHO08aXGg6blv
a7WPznOSPoeDHKx++37oVeP1ozeO0Ur9IBFJdU1sSaCAhCb4bH4ClcNT65vtWU7Sdvr9O4L/yViU
DeBdiHjef0QcuvU+sESLGOrqXhD7BQCRRL8YB3/xCYEIk8kVwb2EpufDHZVapcB6AIQ1K3ER2pxb
22Sf9ES12nnRAGj5+Rv4F8OOyy10YvQFnLXYaH//dOsTHUAeQstO9IZIjxqcuE++sPfzqywv+vun
GbkYifBIh5gRuchHgZJhDdag5ioJVFpBZFgfJnt9iaeqhb7bFbn4+bcvx7FAJ/9kkZWCmn1/U0Zr
YjJvdHzksRDdjZWq7IXUkvd1ZxVHhXTCX+gWf5wiwdyis9EWhxJnmQ9vYjAPsQiB0qDKTl0tbYMn
3HGlrffScdKpP8l99osr/jhKuCJJN0tmhojR94NSMogChRM+V6zkgpAloxptlgjLqUVYCT9/M//y
5pZJQ4Gwa+rah1GvqXnTp0AQCIYZqWglw7BCYNvdGBAVV4EUR7dGMyi/wkz/1Q0y+HkKsLQhRPkw
8ZIpFjCDQHtH+davBRQnnlwm1aop02b98xv88RFAmsXsztdFnql9eC+NgAmQTS/Ihj7o9hFcePaZ
Tb/5+VU+PgLLgoZVmM44v/AkfNgU5ED6KWIALqnTPnxeYBdrCwWN105pf8o0wV/9G9czVAyZ2D6W
Cfj9MxATzjCZMVpay4jB9Kh1su4idbrvmVbgfBpB9ou38cdxwt4Apzs+ZRZuBETvLxh1s9AbcKRt
aQDAKZPVLRFtbiQ3Kg6QXQ2lKXEmvaKR//Mb/cvrMquIy32qoFXeX7cde6mG/skSMGTqTVpOkpOn
tKLyWmtfJknsr4WCdsbPL/rjmAGDuzilEa+zLfi4L1AjC15Mg7egjeoeYkIqKs8yTBX355f58SlA
l7hEgi8sbWbPD/eWsvd6M6CQd0HLh8SSz8xBxTq2sAL8G1fiI6HgwsUI43n/LvaxWE9VLVl2IUrN
A8fpmgS/uVE3GqXYX7nIlpf9/XKALn7x5bKvYngucrf3Fxv1oO5A4nAxP13L6QxjCoI8yRzNmhLG
L1jMP35UqDsXRRs5M4iVP0qVY6Oo/RlHO7WVnry/0adFoRXWL96/twnp/T0tlwHELLJNxkr24Q0E
sTGmYW6Y9uTPgw87c6Dj2k1yN7m6UOQWcgCT9zSGGnAvQKOlpCoiWbGXmJtyNfF4aI7shyrZM0Eu
Gr8YSH/5JixbCjToANu1D69O46TpNwp3bZR6RRh1J64m3R9/8Sb8+Cii2jcwfbI3Ylx+NCuZ5eCH
5HKYdogG+UBsYXEORCVxJbMpryejre4jwjJ+U8TPsrvsmTWsECAeub/3g2kQDL/r8V4D+ejNNTk/
hAtaafiL2W2Znt99vEifuQgmQZ4wGUj7+6sYKaowYWx0m3Di+kWLQMLbUUp70okQ21dujVRNOIZk
zKsHHE7Eofz8+fzhkZEIkcAJCfiSNcr4OLwM1AEED5Zcn3bCoQtmyhZqLY0bMl2IgptbKGw/v+Iy
JD7cMaamxcrCJhpZ9IeHFF5QGYVM83YFTym/Vf3Chz1UdIG6JVV0sH6xPv4wQqUF3YlpD8Mw1100
s99vROUSrahqkB0ktWjnLZ9WSkH80i8+xh9G6HIVZlQ28QA13pIEv78Kga94ZUNFgyWWNCslL6S1
lqjwzApZctAplZ8ryHu/+Ox+PMxKzAcQ71Gdalz+YxpMPrc+Zh16gYmF9Ahg2n2kS59yyziaYXOj
Zf2zSpC5asC2KfTuV1dfdp/vP0joL2AvUPTCOVU+PiBtO7eDNKUa7Sit9gQV21MYxB3MHm086xVl
NKNq48uq6YY1ULFm0znEW6uffz6cPny+7B8lICgLfYPz/LIRev/5xlKRE80JBiM2CIpFI9w61MJ/
5Tv/q6tgdmUiUKBA4MB6fxWgN9NcRshdNew1TlSFJRKuRPrFW/phMlh8XQSuLTsAtqjY2z9MBlEu
D0xEQ+1YyGcQxsIcempB8KeOICv19IRNfIhXTVhpijd0Uzo//fy9/PBoLtcHG7BsediOc1ZcRvl3
nQpNDkoznEmLUuJAuGLlQOWBB2WUV0KNdPn3TqRcDWW5yD4SPz8OsI8HAJ0SWZCPeuu0C5os4a1H
ZJjE0JZ0YzBj9+f39rZP/G64cjmVpg9PC1I1YrTVD0vVKM1+DT2gd0TFFArmg97Kyb+qG2NY9wgP
2x1IQUt2G6nWpxvk2jIShpzKPGLWFMS9WltzDCqKzoj+VJNHb7hqj+PUNeRAuun1IguRzEZGmVwm
+YA0ZgqlDjQuDaPHKZVr0YsTicR23ZdgTMG5rpPi3o9FNf76Kf5WT/D/tm6fJjIv/7334TH6kkFy
zqOXeVreji9vjOnt5//5P96+8WvbD6uDJGoUodgoLKWb5WjyJ8cZjyaTA3ABNhK4nv9s+ykSgesL
H50AFqjpbzP3tzYgf0V1ASoDvCseSXblv9MHNN6W8u8GIHZKECdMULigl/aj+qF6kPZDJ8ga8kn0
h9s4OlS1cgzK4pmkVPS3csrzHp1Z4W8739xRd9wZc3dRgqdUk72ksETPovhglARQCHpjh8r4JaAV
MWXBQXWwXswu4YsriZyHVn4UfGlygFUFdg+U0In79qmPZKcS7SZBxj03zSHXELEGZKTKavUkq2tZ
3sTXVnxC5FWX7qDaU7nyTU8HqLYjwKVu1pq5q8zzCeM70nA0KU4YHsbQ7taV6kFuHALPbx1ZQkZo
C+0KfKTdGGh96E0gybTH0hNV1F1nK7lE+hUVV368jwgwgXXlu0uHM6HssJaTI7IhS92m1+l17MZu
evKD1+pWEa+qC43EdXjHoq0kLLXzIV2lK+1O8AkusLNHc1qX15RFssS+ESRHLJwKAWX0JZSu8mu0
uzdVeiyET3QUIJjOdgA6gAAKgF5gmsuLKib1wlzPsK+FEcx2hB2FXMJsdrfpeCCpb6N3l6D/AAtX
HVYTyU7zFE52YUvrxs1b2RlDp7ufXoRH4XF6Ed9+Fd9+Xb6GT+3r16/hk/zSvsov//yvf42faPiu
1Zf+VX3RmG7sYcG26dOxb1b+tLLWFSHb+AhUCxkjgi2lU2xll5YkrSDZWYlU9eTioZJtqPnkvsv3
6ZMKIrFL7eSGqLirUdwmLfLdtS05xTacPZwtA+igGoPqCR60pK2G0O3pyRWnmsiK+YS7QpEv+VmG
tObrYicrTma9MeibzDTisDTwJddWoeDBz3sYHbNfGPs2hMR5V/Hd/Jpcjw4MbJLErUdyy0927fHv
zKdC9RCZGo/rrN7EJb28k1Yi3Jw8RSRZzzEMRx+JcnOnM/cZovZBPtO6WBYGW72ZzuGzL66s5pwh
4s93o7zJ977ilpuwQ47Y9LaeXgXCS9CcMv0gb1PCBdZ8exF+GserUXnU8t1ZF1excM9QDVTmb9Vw
0AlDImZtoNlnTsVqFAI3CA07WyS1/TZJoP06kbqvkd0r4znsNkq/Fmdcl24leDk3XGgrYkWrizEE
6olm3SkDsr4vFP+iPKCQGleo2NqDefmoUXG1JFcNHYuElF0Y4qHj+XYm+aYRzg0JIdlSra8JFDjT
5Btew5voeOGuXDPdma+ripxe4Tg8XQgE0NvUVy0nV515XuHSgZPXq05zFL2Q5KrZs5QDisn0Rjj1
ocdPlOFlB14zeSN6/sWJIh+S7NWP7sxQtpPJU4XD4KgYcxARNrS8VVFZy2jByae3NTlDBYjjJMqd
OhJdYxY2VrhPMVRJ0TPCLtTauzo+JO0hRxpeJgeLY6lPU5TXZrVeeRaf2KRGdDg/WWizr7LqNQG9
Au8mS0fPYKdxNbMZwGTrEi5XmkwwJ1ndxY24yT/jq8eUQUhODywZXVZrORJDCq7I5xMKBV4an2hs
j1tkxgoNHUcyHhMf7orxxRqEOxJWU22TlhBN91CxOXXBrbwJpTvV1LjTdS6ukvxTLn4SU6/s99PR
fJJjCsohAmcB/M1uSPfK4igwPQ7gdr7q0rM43dDcV8tVHxy6C+NuYD6U7OIyu0RpyP/AKoW33+Sn
7qK5ePtj/uzr34hMr8jBc5t8yYDm6rf/tcZpvhQXAFybYcvEOO/nuwkNbgD2WFzaca6JSNA2z5V6
1HxHmp4Z9krkCiOC0oym81GbSNKR7wg6DFQ36nimKhI0sUKRImqnIj6ZmfzgK6MWSC/dBlA5VF6F
kW+buLWh2WCvxtM17Xx01uW21m4zzx88wgYSisLx3CEl9fV7/HlwgUj5vOJdzSmMoYdd5KYB782z
aftc2UWcOluyA5WXXFdrXaD172za1VZ5nw76KnVzdGdGiS7etp70Q/zckTGVNI6Kjg+Ce/CpYHkk
k8DKN2wGDQNz92o+AkFHCojSdZTv81p1YZ+iHhNo145eBN88Q5BgyrM3JfK5RfCdIaAQqicqUF6+
03hoo/ZO1UavVJHst9pKNmYvLvxVOpSvhJA4ZcwUS7Ek7gr8eISJyLe+lDyzsD/ArrU464z4lCMH
QY9bd+IZcrPnd+gAESzOM0hYmu1B7wRk1poEVHWqtG1y3RPScr9Ii7XJdBUhdbOi9obhdQgOZnOX
CMMaFFViR2K4iq2zoHSZF0pqZNOzdtUpuoy0XPUELBgjQbdObeG+lRpE4tYpG6+lYLRxeXqJrHpi
XrnsPmgNEO9tD/28EqjPCuOjJvXHJJYOiDhPRjp+Il3ps5yrh0A9hfn/BxvQxebOcezvt6AXTy9f
PpP08vSP8//+X//5H3nxsrwt/9qIfvsBX7eisvIHJX8qdpRxOTNQE/jnVlQW/4C0Atd0OTG/ZQz+
uRV9M/HCAeNIz7maghOH0G9bUVX8A1yGakDqAQ8GHui3dqJvDfzvd6KghTD2ErcJWRXc3seMPpFy
OWzukWOlUfTmRuSkcogn+QsmLSRk9/EC+kf74ZBThia9vA9DYavrg/40C8K0BqD1GY0aT67ZYe4C
RUjEg1bQwjdQ1tLQ76wHhYxyjAYSPArpUkL4A5z9zA77vtRKcn/QcbwiN0vsuq62CeemSCtxwzTH
In1VFBK/6Mb4Xipa0XXbGsVpDndiskWNkl0nIYZBfLMas1HmCOxwLXVKroqqZtGT3cTM1gDpTwFa
VksiEU0aC3k1mcJ8ATzOuogAaqe22tcO4Q+N3ea3aVF/IgrkguiRC9IE8N9N6GxzYRVjAcoiY7K7
Ilc8fAyJOxaFfgLTIF8YwQS8PNlmFjaE1t92dXrbBopF5ggm50h9UVreQL+u2WNkAbvqovpiWWCR
M0QzvV87gtSWh7bqDplRfA4j6XNlCptSI38gFrM7oxc9lGLSTVWxx+8CvJNk6V4rkpBjZkbBTBD2
CtjVXc3WYwrmmyopvyih0B+ENL9JCuNhzoydlhG/rMTy53ykPiIpIWpw4ZJMkH2RY6AbayIq8hLy
NPmF1jGIFOZTH7dsV2JgKr/4teg2JSTpehW1RvMlkwTRrZA3cX6oLiBQ2DDfwxtINTpdwkb0jI7N
aVszBY1y/tnIwMTpA5lHHG5uwvqKQ3Bi+6lf0N2oxuto5PBBwsuNIStPLXukVI1XYyEMdlzzUjNi
WlZWHMFoLrBwa+ZEBEBUH5taRumuzqrbTy3zedZLeD/0kpca6I7cBRDCU90jo8JTQDs6QMLIXzAy
y4kwZazHJURvpFKIVMGoPLThSOnzIrdF3Nn2OISPmEgyyudsh8vBOGu4ZMegN/eCKZgeNnAE7roK
v36WbVnBXtKbmcp8DpOwKLNnHG/bQZpx9pX1xo/MozHNp85cJmxiZaaF4B50/maIcdHoo+HEkQ5S
PoMW3bEHFmWOg9SxXLXtS7uec9PpUXlzW72vP+ANejBCuk70gwN2OzLtjrU/XoaFcRk3zd2QKhmq
eSDZTbefiGBkmLu1WLFLMeIbeqITz0daPccD6RBoC3U30AT1AekhpH825WMlXEux0rMRELqR6Lek
Bf4j8wkIQnbWilMa+g8FOYms4TsCsOL5rkuoqbKFtTBSSXFH9UQwwqMWzpdNqk4bn0iQU1xvoA/k
jgWRbsojT7TqDGBS8UWoVaqHfB6e0ZSkCVmPgbF0UlpXApSBRfgBpz6TVFBMi7OndnQxUT0Lw3zS
ypUDuXvaII4tsUUYw1nJNGNdjGXgZk2VrpVeuk5ZeTs2XGMYbqg0iZ5YG6/qrFxYchGwHM5P2uQb
x7DULMcvjibJQ3ZGZI9DI8lVh2A1xtbO7w+kAuIVi8Xci7NMuupmiE8jYUAoJ9Tk0CSQcWqNR8wa
LTcJlG2h9qrNcf+FqGEbgWWyKqHS6xY7uhyFxmKDNvld+TLJIfuFjjiQVPzS19GuC8NzyMvYJBMy
P3l8stow9yLk7oHciydTkV1VEvY+ZlEq87ZlYZ8l32dAR0T4oyCtBWt8lCpcBGyCOJsrZrupcI/i
XqAAHKfYYNVmuENTf4iHip4QoQsIbo0dOIJ7ZQw502A6nGP83AkmLisRNnoeSzZ/Gu3zQl6b+ghv
O200J6UVY6YtoPVqcAXLmB/FRNi1ivE4Zdl+FIPoWGd57BlaNngkhj1IkUEo5XgIUqF3JnV8sQLR
TlSa/ZaEvHm+EMIwc0lgM5y60DZB25yjbogYzUz0oHduRExBAwmFpf4YlBJpTmWlXRj6mqPI/Rga
ihOO86ZigxaKzRMs4HVb9Tcj+ypzGu+Ewuo9sRofpg6qZlS5aP7tIgoqdw4F6yIwhu6YqrmwE9hi
z1E8okvLc0Jzh8jT8jx/KXpJwIzTBzyuw1M0A6s0rfnSaJrJNaTe411/lXql3ftVLruFIb+ga1Bs
NrJDMMUXipiMj1GVZCs91u/w6nNWGP2z3t8IWqDuOjmtbL8iGtcvEZggM27P5hBeq1mor0RyudwJ
DsJ2tNiFpxxLCoGIlVxlKdT16qTCuC7G51RrOzcOsgfDGitqNA94bPo1Rjs4/LPXtiIKS7khx1GM
jpRCz5LQ7BEuvwYlRW0RWcmSYbGLYsYzvIrITWKOk0bZv5QR9ruotFoyX8LbwGgJkdf1l6lp65VF
kOm1KI7VZYCkw+6kia2BBPOPmkOluopfCrcpoCKvw3PrFWWpubFmkHC0jDRLDctPkqS2F0RtdejA
BXxJUVYddT+pr8YwFo5BBq2DSD7xMhjM8NWX2/TQ6lN+rlIfIXcoBM3aslrjPpTGkNpxN6sHqWnm
FTFC4V0pa8YWKPjsVPOsPOOY9Q8pywhbigSh2jQyWqk7SzCBeMPy7i4wg+KprgSVKsZi7ZL0bteg
6PVGLUmuzL5oXfqopKyKeZpt8HukVwk8iZMpCNEuxVYfyzmJEXhlN13UlisrIrDFVsKiebXMwsIw
FOeOavrJk67Go1vJjbZTSUA4tVkt72dlehJoUn1OLOSAY5xVN1bXECEh85kjSd3F+kT4WR4Pl2Iw
h94gZv5LNw600BoYfIDuWgObV4XhUJObHJdvWO6VpG48VavEkwhndRfwVDOv13V7xvyOVbEB05un
VNK6J80cHT+wWJzyrE3JhQpPwCs6hNWmlnh1pVeRq9V1fTmMlrBrynbGXilra2mGRIcZWh2OVlxW
mNNISrFm7L0C2nJQiRHFpiJGLG/7kB+8Lo30exyD4ylMqqfWQr2eTu3wPGiyYLN3LNZtMNEwi3Jl
oASo5/oVRut5Jxt+dRV1bOmAwWgPSSVnhc2s2KRkeMwkqBYUhUJRJ/jh6BuYAk26cb6rs4ZZzVMv
jeK6a7OXdElemXR3SNBMT/Rbcjndwrttb6N0PEKkIbBneIyzdC9MCgt1OmxlCMenrss012gDlS1Z
yaSkvb2xLeFU4tqXU9lta/FQhHDX51De0YzCSVDjgyDD1Rjb4tKAnrQv09lT0+aKjoqj9JrkmQ3j
Frbwag5plQ1x+lkfgbh0o5HeTn7/qfHnjiYi4vB2DjOPfKwNUMhgVRTWnuQDbFWlXJyAgF2AZNqY
unpbJUlnsbeqrsdh8JJev6RUg1K98WbIB/jCVLvJc/EIiZpSnlWuQDmdq6pd3OhSkbAPRWpQRTzI
GMvIE1OE4lajlIPD2lHladtFVHhEY1WmZbT2hehqCJYYAT0YV8FA5m/kk0CIf9EoWyzyBADtjLHT
7b4rrMsx4HSry/5aTUTP1MJPil5XB2NgrixDKY1JmJ3uOVTcs0jvYx1oR9dqG9l8rehEngwQF9uR
5Cpv4N8+CbmpkyTNKhENjVuPk1vr7UtQSfOus27GJDgUg7AiLq7xrLEZNi0lGSUiJrobxYI7p0ah
gKFo7kYrDx3g5pjWLJdz3ZnMthx/JRv2ojr55rAzWoMKR+VHVJQoBPhWfFG1y+LSfpLCSjgoZnKR
a9HskZ6FHgPmbnMLd5AyQtRfiOSRTuq8U+aOcOQCOIGcJteWhozbandTxSnDKFDWS2TDSRPro9hO
EjgFDPnSMI6PSV1FazqseykVbHZjpTOYDKOutdDJ13DqEiKC7JHaptqz92btEgIdQEhG4Y1mAead
kYWBHyGMGAxrnZJNrh+blMur86mZzYwaEC/TaoliVaO7JIqpHU4VcIO3Q/N/XXPqnWntb61ty/Ve
/plZ+t8jjFQlEYVj/t9XENZF+pT/47p7/gyIto5e2u/LB9+++89OFtrmRR+vvOndvnWxyClFmonc
j3oCmq3vu1jKH2g2dZpeKIXYQS7ZBP/sYsl/oF9BWoKjn57ob0SR0mp+3/Gng0U9FIorBnLOOOS5
ve8Pw2+C2EPpwql8YsOqTFeZY+KaYmW37c10ha3/MBvSHUFR51qldhJ03lQYFyi1VK9om72W6Zus
gKc4ZydB0HdFrx7ROOzNIfkUleFRDOdbSIcjhXRjx+Bf93WzkcjMY4J+nsRgVxMxyp6b3LqElHE1
0z6zP7IJ0OTEJr3qJu5Nu8mGdZriry/i+NlIEv1L2fek9HJik25HyIJrTavyI6EV2q43jdYhYV3Z
sncg/C3Vu09tUmk2kZPjozj5GKhBLnBaF8xLEuCfk+YpSABQBjU8qbDUgXxEIyQkst6nuslYXId+
lWtGeCLNNdyoMStTSQQ67ao2MLfYw1KnXrytMKeuA1ErXkgKIsMtaCWX+Fb12MadtsLGk3du/eaN
DSu2vUluahsSy+6qjELq1Fkmxx+K4ZnJI0zRBe+KWJ5rcv2UeOQQGFfJ2ujq61KmcNrrTfiipb5X
F/wb+t27JGuCSysrt21V0DmjMIvckCNQsrb6zEuLaTuQF+iL4W4CasE62gzJ3ozzrakQxZrhNW+3
hangtcuRBrACa/MxijhmT7RrYj/8NAU9/6A4hiq7aasmADYtm2ctMFa53J356B/GciYmKXAk8x6r
4Gq2KjtSyVJN1w0lDcG4Xk7syOscPYfzxD2pmH5iSz9IVDkgqHRn4mryhxKiGV2n3mgbeERB+dIo
87LBpMklqWWzleQ8+aQsXqM0949ZmWxJUKpXYy4+jqoi3S4QCOzt4mb04/hUJRcsdTvNj7+o/R6o
yIqHbWXE+EEEmcCBNtCuewxGDOCXOmnSM90RbdN00S7uNScB2IP9uxdcQCoJa/u0SiQAEaCgPjMO
BGc2wE7wspKVTP7NPkvTU+ob+OhkGqdNpR3GWs62ijph+RKhqRhVg1C5DU7qPFN3SEKYBdZwjxjO
+CrG/q+blv8bTrgS4kvydZiE/n7OvZuacvrHTZc/fz/Z/us7v863mvYH8i0KDIslZ9H7UQn+Oufy
N2jH3lQqyGEMiq9/lmtl/Y9Fr4cVy0BCi7aMb/o25y5/BYqcRGnUgxIeCP135t0PqiCqvRwGF5m3
htwUE8AHVZAkZzwcGqnhhgifqQOaNBThfawkz1kX1mvSx8ZVWv3C0CN90AK9XRVblvpmGIEb8OGq
/EGkw+nQXKkE8NWahobkIN3FU5TtejU6TnVBw0lX1uySz4EWGg4xSFgh6/A2Zo51WUUgjeTxN2T5
/9MjVeHN/fsxanf/+R/B0we45/It33oJ5h8Q0tHYsvSLiF//NThl+Q8GmMQIXD4mDVz3n4NTVf9g
KDNkkbws429RQ30bnHjg0erqfJeIww/Jy2+xPdHXfNgUqPC8lhdHMILIADU+bArUIfIHRFHQywLq
3L1CRVATNGYvfBziGrrD2Dtl4humCylT/5KA0PCdhBaX5EZiE9+RDq1LXl9qCD/UiGPjpHJEdiO6
nawlcjvfS6oAoUWrC+zlbAYg2Zn8sQG8QZMLp5XH2tqWKQfDWckty7XA8QGyMEuZNkYomZedQP4i
jQCZ9FS/LqbO5rhH31mxAsruUho8xZk2forDyT+0/sxlYWDCJq/L0hC3AE7YnSf+F1lKIjIbgzKw
SQ4NV/WQ3/UZFC9DO8lKdgq19l6Y8TMO5oUAyjmhhmRljTv0ycqnra+hFJCD0fNlunvluPEBQcmN
tOHfLaUWpffSURO3lRlgqyV/sz2PKC+fNflTbRWchUXaDgu5KreQpvi1B/5+04jlU9UaR18Y3NyM
92Vl3VJoupzIQwQt1HpAKZBvcHIRgtJbCI4SNDe4YzS3Yf8vX7wqMMCehqbICV6Z+BZ1dv1QcEoo
k0an3MOTWk15tq0rNR9XWUWhkSWuNefNGNH1TEPtUa5G6yGNIsKa21it7ILSl+YWhUopVTCDO0EZ
gnupKsZomUSEL4M8/R/uziQ5ciTN0lfpCyAF87BpkTIYbOZMOoeNCul0x6iYFIACWPY1+jx1r/4s
MqsyOkWqRLJ2VZtYhE8kDVD9h/e+5+KLyRf3Zuol6aXuXDBSRV6LvAIYDWubLJ9TKifZBptoMsuX
nKnDLVBlpt+YlNzLklXBfgCgeK5KPJo2wsGTLif0Djb8xEdEStkLJWW6sLnWGria6oCKggRqd72l
MbrXMkvzba6c/DGF9sOMRln5ueJh3guffrEMBvlg+uOyI7Pa3GliOjdmPz/pqatCzmLAJ8zloPf5
kziUVp2STG+IIGGPV/9eMi3PPPmw01LwS6Unom3o1dORbZY6kGY6AVOlKluG2rVAXlKFTbYs79JC
r0kq2p+pO+qkmMX4u+6B6kSdG+yUkIRm4u5ZQvrpZgb6PRMxHOcaUcYmGDTjPdTUzfeAqvIt00P7
avfBWB9w2aaEBkGkf3CAw2Fdp4HGtuxb/XcfOf2PeY2qVzz/6CLE5Hn3cAO5ZlZcmB9NJtVrv0jv
ayEXHuDU0i/5ti5UffGcwmTvzzA+RXLReXdCFIsXM5qNfjpSL1cBhR29LBErmliCMINpwOzyS6Xr
GIIiSxmtFgKiaZIRGJ3vKr/AZcyYUV/ccih0Ms9m+Uu5gVax3c79RWlXmHGlRr71yVwWpiatPWWX
pnLlL9IH9c/A6c0MJm/e9F/lVW8ZZ1rV+87UxconarTjnoSTqtsFfSPCQ9CllrtF6T647BRc0cM3
XJw3Hh6+R04nFFXotuGKzS73X+6X9bwN9CSbC+DdIj+WZu0rYAhBGd5YtfTi2ltL66Ea+5ETiEg+
Zvi8AGDe8bLNAHPLxTg4cCKty1qQdr7X0CqvhWufoVUZIlIqVjU0/lb2psFCBju62CJFE6iTCrul
/EuBkzJjnSxkP8go+DEqB9piDQsMXFqGRww2nk6z29Titd7yo+rQdCjlHAqHx+7kWq35PrkNQhcT
Cp95FUKM9QaP3tjv8xLz3d51jFnvRqY5Vwf/6Pg7ugWrTTLXbNtEu56YX7NM6bscriWe+kUu85YT
1m+SyO1N5xCuTOi2lh7m7jzXYfQTwWs/8bW0ktxkFlNI5YZagYolz3mGw2QiUXR5vLpLFxFzfGxH
MVhxVNVFtmsYeb9FTRQB6JoYxm17HQq167pqso62WQPSxN7CKtmICC5mTcjq6OQsqxOdDFPU+iLT
sa4SQL814jLFynqulHO7NAsilgXzfEruMnGmBx8Qq2YzGFjGrke4Dr7KEq2dgFYR1t7hvbVYSZEy
lIAP0NaWFtlrL/Mw5L/WDhkxLSm16F2AENi/BBMQsgSgdHE0Jx5j1EoyYHSIwNpNoJf6RODCMHRZ
dZZ6OGomN58RDr6L6BBtABitxpNMK99BL0RE7YY/OFm7ZVIVkqF5mM5tC2Q1Bk7AK6nMAcXQ0BOs
ezQic2RlVq4BqywfSieYitL96CnE0qRIJ7PamubSR7RDiACdYvLP0IXJb9RG6V+08qqCaOGMjGcu
dfLZDVxaJTTHGeZ0atM7IT40GBR6nK1MeLl3+D8S7sW2m4MB2V6obdqjDNrvlk3b1GxU5KiPZQwm
NvWtwOVp5QVNd1iIMtjWbmG5iQB3YtGm5hkwbkblTPGFz6AqaLqgT2A3N9/s9Kav0YGkE3fj6PPE
KuFd8mhsf6kuhRoz4Y9AmV9PYty6bHWUZT91EX+5xYQg3ZpFZj6VnjMSgFcxuB+r6x6xd6rlsqZa
v7quxEdhD0xuLTSdW1Vo+8trG2KLU6FzvW21lZ8m4u3P1aRUhTRc1NVeNjLP90TeGA8LdXqOGKxJ
373gR+qVWZxJd/yWc79Ut+Hkzi9cTw555ikwNHKp0+gnqey5u/HXYblbFmOQMQNg+0fBuUwCRsHm
bGNUYyo2/ID9p6B1nZ+stIkstPV101Obuv0Z1iC3E+LpG2dP/kRFjrspHAPhZmges25GbiBnObwt
psFiLV808tJosHyma6HzG2is841pMxjg6yGOtLXjFcmAEmWEueGzxmTYojn6YAyQOInR73eqW8TB
YFNslKnga6tNtzaMbNgOBQOTAIaOoOWa4LFR7gwabS3VzxlHGitnfaVZD53PhrloTD4kx7e5jUyi
GBPHJlcd+jC9RlBVj07fdTLuCXJnb9BFDcy6YEU5oIKoLzbdUpQjBGbdVFsF/VyxK7cAi7cOceBe
DR0x7sJS75Y2QKvFBW3MW+003UMG3G5gA19kH7yz0feqVrRt3uoLeAIY6XRcpNlEEeKDxN61djY/
VqZbPwy5Y32S9tbwQq6Mm5N17Ul/n6+48mTlujyB4aP2IMTOMuJGtjNKt6ZAEBvIaek3iiWmm6xm
06EAVKv9FeZh+TXw3yFORWD8wWFFUUcAS+7+F3r7/3CQ+uc56v/+7+Ya+Fsf/59aB/7la/xfN6P6
/7Vaf50c8Of+vf/H7MdQlRcVfEV0HZ/+e/9vmuRZ0tYE10zNCEvM34BhtvcXtFoOrq8//GN/brGu
v8Rf45o0Zh4zin+uxbL+0VyGBxF/IAbIgKhk/jG+uj/bcgwAitqAQbXthpSrDSnjUghwps6KUta2
Eu+qddFe9hSx9zdWXx8miCZIrsodwWHlzlut5TCn/pHLkjmTF/4tHO9/dE+OBeQ/bsn/pfr6ROr3
55kRv/9v/bj1F9ML6MVJxQSQwMf7bw+LFf2FUESQJEBJoAdb/t+HRWj78CQTbmTDEsGpH/y9H3ei
vzBLJ7qRUOarAYVf+ieG9Pw9fzbl2ddQy6vXMQJaAvPFvo7w/2Th6sYu74B1QfGklsaINCArCKaC
xTtE5Xrzpx/K/V8Vg38OaWdu8I//HKMvKD7sBXx+FI79D49m50nqioWrbugb922NhvzLpOXvWKON
zQ2yp3HY6bDGJ99IW38hKg/TTYWW5XZhLeiAqa5YXeejV9zNhO9WSZqpkRYextiDO0IQ2WaDn0Nj
ciJ5Vu4gm1jWrT5Oo1nXcR55ePAQ9oRvpUihz1BcejOlgN0vHKtWg67JLuQPL+uvmgRG9g+l3zf3
kcYaqRxQlwxV8wAh+VARGWEg7H3rRYsuOh8R2nneCBdLufRkbK0RLtD/1XYECF7YH5FjBF28LEH2
Q+Hexm5iVSgL51rOXEGecRW+G4Mjt0wcOd5DUg5u075qXonbk+dGt8VjWgd9QV2+uFNcAXQbN4Pu
RhGbE6y/jTF23f004S5LrD+WgQVTBz8ZKKY/SN3x7jKRXf0/c++9hWpE1Tb1JO5eWaQa4/tadz9M
SE75wVASjPaKhfEhKIda0u/YLb1ja3TvCFHFax7NVbNl60NoiVebCjWRuaIIcUytP1yTjCmAC1b4
ai8TS9qFluVLEk+od427YKcdO0UKqGLaNMUzWp4HbaTSObiDp6h4V2t8KLTjE/+oRznA2MpD7A2B
O5l0P/4Iil334ZmntjU3Yb9Ez5BQsmtUBEsFZE0t0AffCPyPbAYPsZGD7X4aUhElc430SBMfnVIP
WXrp7hcCc7+KXpNvMkbrgCQmH2cPvpqauo1LjtaLa3r9ikF1BoaGsjJDZaCRAjRaLy9DS8gH37/L
zhNF43Q3iYyOVSHA62KRNR5jrYj9Bdzhee9g30MuazZ14oI9Qyaug+oS9hBoY7sP/W94dcimFoQG
z3UKF3FrZn2PLJ3Ue/NgmegG2HVP45urr2RIe8kYVpFPP9hJVQb6I81mFDxi9h1Km6bn2E47YOkb
F+e/txFwfORRLsqtjj6xKFnMY2J8hQVkta1tGLRWPHXC26gBPSL/tIBuW4YLMWSzVQGgHzOje3J6
j8PBIcC83lkA/CtYazA1YhHU6PhVp2e49RH4vo4WvyTvAPlmMq0O8S+dkdMbm+0VTDlapZLUcL7+
HY1Fi+o8rHib+TKePWfW2KbyDB8YK0qXBBZjabNYm0tkxIGsBmtnR3p8Zl9KWh5HF5g8yJ4gtz3I
W4Al5/BWziTCJdnqdd/0EyOMeWFRTIYUhUvSB/nw2RKsDCfcTJsgIS2h+tDLwMzaHpmSbUWeB2ni
rqnzi9pWDjdFi5R3N7e9avZrZuXeKTJWzCA4AHRiz3Vf77y8GyAWX+0o4yRN52ZYFPybZp5CqLZ9
NsJ3U1SAG9ev/I/VN3pu26K3scYFy48gV+ZzW001c6UMQ4NJX3fvRaQYJWtHWMfWK51Abv84iv+p
K/h/ZpFn/6dL9U3++a//p+nHf/2/f76sr3/mr7c1SVZsMRiNw6i4ZqT9vbRDo28RnwiPlWSqq6r+
79Nzz+eXbBbPSOT/zS/6t+m5x/QcWB2z1WvqMeP4f2p6jlGfr+zPFza5qz5wFByrlHhUnt51vP6n
C5sTlSsIyMPWErx+Sd5X0c5iaLMnAic4pKol1dAP8F6OFoYTIzx6VXo3MfG7WuPWK48zD/a1W390
5upvrGglrKbxhrhYjGO0ovG3WxvnF9/IZkRDhzdrOciwqZ4INwmSSrt4T6f+hDDRA2BNHItCJJvM
RoFfh1sFx0qqEPv2e18SSCxClq8ZMxdH+GrL7/Lh7cPThwMyM7Ap1h03AhdZOLQ4mwJrZPLlyYeZ
HhvCffveugpufIHZcEROLzDp1dX6wyu1C+kiMy/IqjscdWAnTcR+iRkMu7Br273vQFfYLFqdJVEl
cYuUfscCGnF9l+qzzJdvndVhgnYaNvwMR7LSNwyHFA46o9u76XXxbPXNqU5r5+hkUGlr5ZQHP5Ig
5Bw7vcqkr+juyjigXMsPdpMbcW1m43kuR8bLZZBlu9Ctx32jBRM4WLLMTwk+iKe+K35Yoeg25qrX
Z6irPqynlkjdjCEYALP5OF3xBOG0XlwvH38PY3gYonx9rAmYcP2BzlZanPIhHoxu9WL8ChfHt5ZT
IUWpuNQ7HII6GJKpDH+h9JIVINwJrHoD/DPK6hm1l/tNpFF/RqTf7KK+909rK9qDWKNPz1jvaoUj
yXFLezfViJaJeO0w/WBIN2ZCmLRHeeOvjUNp0d/PzlTeYAvh3o8ODH1yHgOnio5Lh/AxU0UQzyIg
s2odjw4xgxj8RoizzXVAUuLJTSkz427Iz3lvfUTIopLWyAmnmPuNhRuMT1BuVwTnzwQ3DfdFGPUf
llmtMTrc6pDpTpzJy7l6nlE4b5YQj+XgfzIi2rpYUBfLQDyMIwpCaVni/CDYdee16oJrI0aoeeGS
voYNvPrI7XnY+CwI2nLXQ9Ej/FA1BlqPebXM8E90PcY79zBRmd/JOl9iq7fWg3Ak0Eevqu/IaMIO
0Iy9x2tBwc/r6aofeGa8EPJVY54qpu7nnMyjl4kQumqlRuDVwmnqIvBqxZl1BaI/sPoEqxTYyWy0
LHhxVUs+SueGB1Xn4R3AV+dnYQw19jzy7xQDysQ1x3bnMrC2Ntk1kaexjeFimbNzQmnNbiVCFpI0
FpeaNIk3GDR+6BJiuotO++Qq3gnlTPlNIRz/AdAssxrgcd+6XG4j1GBjofZN7jRbgp2IdQiJpjW9
wtzaAs9E5a/yxW2Ywcgm7d+GNi3uZYucM7QhMuuyzWMxZT1053Hel+uIJXkcJ4yJyLrvebgvgbLH
pxXYLk5iQleTSBVvtlC4GovhgLLlVMFm2FrNgvqvM9gDdiE2C4zK3olAOnDsqyb/U+t9liJer+hi
42wqhpMTfAZ+F5ynqTMPhOwwAVv6+aZnzM4zBTtsF7gtkHsLg0nkr8ZDbiuq6angJMrsmiXAjPol
91/8bHlfVYYw3g73USnFMZ1wztXhuAEb8UhtN6FfwfMpI4/8N08GeIdMDthiTi+5MoqkDEV06oSg
0PFTy7ttWmE82qQbxIiAxH2DiimwORw87OdM+I3bIot+t+Q4yBZL+ZSXH14Pq4iJ6oaiz78xA42C
JGDxQeaFdzHCaxoQWXY9dO3aw6k0jndkgzSXwquHQzZjv506eVsM7OCiSHW3GSkTL1YwhYiU8B3P
AsbubLRXNFrQJkAG2r3DauuyooTeM4wGeAp8nEpODmOAOyFImYi64IUd5N0TtRHa36YBhNxP2OuF
+mSvD1xXJmVm3aGYfF+WEQ/5+lxyT6Q91oEWtEXtxxYCe5fUA/DbV6FOXAxYe+cMCwsKxNFXXz4z
afwWfNn5RcDzHl37tprDe3Y/J9hGm24aeSubByLeuu1gGz2ZUUWK65hydJzQZA3ju8yNu2F61W72
5FVIXIuFPhECbrPY7N9CjMrwOjdzVN2ztrxqJ2MXwavmcIqX0f02i/ZYWF9TEd4sNmtGLxtW/AId
5ukgc8y7qGmcS7tWVG2ooBpM8CxylllqvB1NdVygbz23afjdMFPdDqb3ItpZ770uYmbo0VUSf2PP
+8XrpvME9g8sF1SEwcx+84SFB2LDrtvxrs1v6Q8l1Sa5UGJwl3nDG2S80nqIbVH24o7eAGu04itX
s8f4t7POSz3ckCPISsBSOj1UQ5nf2N3CwBdZoNxnCxb+QHfhY9uE6afhl9YPP8y5qzrG7Xu3l7mJ
TjnIb2bHKkluEVi4UJ28DYVzmIfF+cqCBSKCKvyvvkQSr8aMJyfS1AzObASJGmzvYPh05psS4sCx
7Y3l0NVV90zfFN0ugdneKXUVf2clE/zI9+t92cqOZ+76/3yytZpeY+uJ/GPPuorNBFz3+7Lw3mxD
LUfpe8Q+hNMpA3b0TtqXu21S2leg8LycVT8+9D2aMWWyLB8IWFhX9NGcTISUzNkoL5ml8g/N0b9r
nPCpIYMoBtj6Jep02Kw18nlZlQvIzNU6YqdjA9hEUIt8X35NU0aaSG58NB5BunxEaUchdV3F5xVK
3d4LHzM5BregPgnzUSthPRgoRJi9S9wIR5Rs77UnD9WMFxhLlrnpe9ageinNZ13AXhjKqDqMS10j
DJybVykb3DNcznzoWXdj6AmJeZWv4riOOoSoYUaJweY6bnFp75jYDxi4M7Ia62EFEyz7vSaAhjeq
vSsihu1DmZoxxwRLbjdC1lDkeCM97GdMS6pX/Jmb0ouuK4RNGiyf+SSadyQE/c5tw/kkgH9V2xBr
ZawyXCZQidPDGHk0g074AK8bnYOSeIg9JNeUXeuRNMN8P1pa/pCWTaL1wO01aRkm+dSLrepaCVii
Ynt6osTrb1SK/a6jsNyyObwxBrAg4G9emHgCzvGeukZ+dNn0VJUmS4ZgNwzTfaWw3GW+uE8tkR/5
EIH1uG62tSwJ2cBcnte19F7/aO2XfNkDUy5+hl3K1pQl34m0gem+UeGdvzSIz0svLLFxDl/FKjTb
VctAqcKsJvHasI6rLL1nN1m+BobrvTiyse78VrKdoSGmcsbe17MbfCam85pDioow90zkDVNQgoVY
2ERAbCpjL0LziS5xO0xi/i5FaJ5xc+6cld3+QGO5KYT8meJrhXGfbTz09kGpwZzgnQO4iLM2tnOf
wD4eUq9tH4N5Pbrl8tbg0PdHJ6MacBPFrjevSUArwrd8nl+11+57z7wl9onibk73+HfomE1ySsOF
ELl0jPZL1kwHMpnYKHkJSanQYLrxQY8rdZtUJy+PTtZibkMwpahU8mm/ruNj2PpJ6VU7pY2kq3+a
MIxUZsK4xy/FF9N/SCP8GBtxzCoW0lPYvOCA/B0u9k4UfrapeVuhJt06baHjVRk39cS4JBxODE2T
rEmTtW6ewOdyXVh+3K4WsEb7MdWp/DXpyt82czCfWPF5l7YkAmvN/OKsDIgASqPRqEJ3W+To60mD
oWhKA4qkIFM3qN2Rlpj+XZCa74bi/p2lje/RJdGp4azjS8qrAyHBr8wiu42yOMWIzOQuzZtTCfpS
rrBxam+5r5i75HN1JMs0qU3wjmWmUuQ5S3Vz5f8epja37ts6Lw510Jb3M1SCMdW3hvYuDsOvdwvl
7MdAjGwK835T6NneC0n8XJ/XyJItJ32UUpufeumr3VoWUVKY49W52yX1HAgUE+m4tfqRcZAI9N1S
RksSFRBQotVz7qR0b51wfJiJQtoQEsBOKq8gUIxV9qtg0LHhuCm+6lXdzvXE+RXw6kzTKzK8+iWy
2p12i61fZ3sLs8M1SIhLAaNQaek4KNv5Vgbdt09OCDOYfritV25Sx8zLTV2iCu49H5JOQ701XW1M
LcyYzglulqYKIYRgxTt7tiBctW5+iRGT2bos9k3kpC/K7s+5YMWfj+qrKJbhJMfKSSyUJPvcKm/s
oUg/owJ+HvNPVaxx4/YiFhZojgrryCd51yjHcUfuJlxspZPrhNLTJlunyu5mFex0IBkvcu3Jw9K7
B+U1N8Ts6SdilB78sGUHV3cPDfuRLM3egmq48fuB9Vyaf7EdIQgtzRNtRAejINNv5KswTAS9DG3c
m3CiXuA4ys+Zk9abUA3+1pQmlpOiughF5RZ19YrP1uL4K0LnVfSzuSVUzv+ECTO89661dQb2546x
LaYooIMfEnRXUE68H5JZZkwbdHC1c6g8FEljHx3IL7D3ZC1MMbM3pFthc8aJ+sK40jjN4fJgV/mX
74o6MWVY7v2p/ZwIQhOj9wuH1ueg0cq0sxM856Vt7jyPMlq1HEUCIIU7IjOycjlfTJ+hY1dW9wbn
pBBmwObbOVjG5ySNjTSmnadd/5Db7WmWxr1X+9UnPFwgkdjdjqGrqWbxmfOT83yS46bykGvPefYI
DN6QsBHufGyQPcNHlHJoBbrWMmMIlD/HvD86QSfPtmkWt+4K9yUKWOQW9RhiT+qfopK2xhNXgmvQ
foRaRIdwCv0DYn+YGQPz9a6wOFuj9d4x5Itn1UEyue0NGajTlu/n5OTdDzJB8hgCeH9guoHZIKep
O68pki7ElaQ6TyuyNKAZdM9OX4SbkKyqUy/dF5Bi1UugLEX5ZRvHgeDUV7cK6osReJA41QTgJ5DD
wzAu3VXdsIrkGoRDmHFFh1pZ0FtqaWf3eQvoprPyZqszSo4B3dcFW/v0K1pkcVgGkCS+mS8X6fkv
XVC3B8wG8ks0Vv9cGr6ddGte/+oxLSG0XepdMLvgh2xBUogjMxCWI8IN2xGcOU65a/y6fCN1MHpv
HTl+2kGIay73fhX2CPUJgy7joKDbGcXVXh4yNskk8/cpM5uDIglsH8zcOg02wZN5BR8JLMLJKtf1
q8xaY98ZeAO9BQAr0i2jfeSjQchTRSBpBOt6SBLzFI8jfmiznoInlJvd1QVI6nbROI+YgXMc6MYs
D4Qg0UqRWs4ng+GONex470xde083Hl5AtWtGyENwng2UUBWZsXEZshtYCiQEiBgoQJpm3RpZmyYg
65ddFfj5McwN0lRCK78RlS1IiwzKm8LOtwvsgJjwIXUCVx1m/JNyeusmPoZhjpajazbmcTG9p7zq
9kiVcggyw7QLU2LRKOc5WuvZ1eextgmfIbfcm8D5JUNQwIYxF4wabbfqLzfo2j0lTA1408wOQW8V
j2O2vjmmvEn12N2aVRuCICh5MtNg3utmQG0qeoGlq+D6B8FI9Coh9TU9/qyqp7mav9rSWONIdukT
IqVqmy7oy7dRKt4tPJGQbAQzBJve+trTd/s2M2Qi6wbRAxxXvZ2FDm4XFwYNLrl3Ow8F5TZSpC0N
zk1kIM/A8O+wi2sK+12MlTqkPhZ/Z2j5ubn5uyvbYZML80t4C/Nzfjxn6s0MVNGafw5t9ZSJ5d0g
WzwSAsybN8lthxx3k/rLyaiv62iFC3saJwvFW5eup0WGwWEip+Q1LA0m/AhCQrKbDHc+drrCF6pD
DS4IZ9rWUlYKnoLJxTCZ4cFvxurVGS2M+7m0+IlZ67nn4T6LIcvvcMjPj3mROa9hZYIsa92UY05w
MHcrW85QmYwkU1gDhtcimWyFfSEibuIpXJdbj+goero6e2iaTp7MlcAANzWcXYbjsKQ8Q28FoeQX
UxqSGMhCOblGZh/EaMDkMvTZLxxjb3a2dbdISKtsmLo63DkOsSXNPIvntm5+N5RpWzFSJ8SFLlcA
SJm371ebiJElRelaYuwrTWUce4vG94/p9MZnIxnbBmn3sxJtskQWjeSM6FQ3+b7EWqjjfAj1Bdbt
TvS+iJkMxgWCv84MqLfLyo27CIGcNNr5qcIMc2HVaO9GQ6TH1SaMnYTi6t0vVFINznro4bicUWlS
RrkeRDTrtsyC6rn1FP1Si8GThRiGJQ/RTzwHzo3wO+dsu4Lrc1bmaRiW+Yak4+WuwSMEgC6093Y7
SPzPCJZKtz+MxjoseBWCnYfMaWvJ6dO0g28cN+8IoKhwa2h+ZvduVQ7kk8jnbZqluemu2MyNEopM
oGns4AxUV7xI9jHbV5I1ZL98K9ZTqpvt5FnIVOditR7cuTmiA1p3Tcn+te4i0mctzJfK6h6iHBrh
MNx1fn1jru0dGa7pBjdZ4nZsp11GLREpvpxb7Zj4cvzBI03vmHnw7xALich8ozE74fpMFBo+jptp
34R585sZBkho46mWQUrd2qXfwueDCCt/V2dYRNkQ2RvNEf5KEMZpmNxH02OrhWv/d5ZR+TFzr3/I
DIWze+U2+as1bTpnhtFViJ3Q5WMt0ikhp1G/+j1cxMHuzCouKkxBk0y3vpW9t4xTdOs+GiGKOEkG
cXFG57UPoir6TYTDjtnIVQxoYzv3EbNmitx7p6etZxvtowK7wqKQS/Z9vIbeJczwckXFaKCxW57Q
5A3Jki5vbu9lWzqL31avsKaZYp+3bDsrdMmZocO9Zhx9yIsatWdbG0j5sY0Fy3iz4MQ7OCOpyTns
8XMZBe+Br8W3zZQTx/qLxWz7OfUrdE955VhnLRUguRawIoFugCoD7pIlt3adt8QN9S+Gvyl373vB
/p56OgfC6xhevVzUaJbQVhxggrTBiBmdYMjvzHzlyOkXy1Es8MxmpyaA/huSG9kWTuVoddd1bCa/
/LBmTdfIay7K2IzIUxcnxVdcAMa4DqRxA8T5lK974XgGXYEWsNfWrmq//SFyb0G/GOVJhEUxJgJF
1zsUCIWQmoHmzznqoxCTf59/DUU9n2yV6ngyrAwGzchmv0Wh8WOBLR676/wxoPfd8Ky8mkEzAmPg
hDuFhvPoNSuWgxFLgQllB2SsezFpTZ5q9MuxS8jYnihXk3d1gOKTKvmk6zI7rzKPBmSxhMYZmTC3
09WE4Bgu25saFNhubJbgPrJo80Izzc7Iv4t96xf+EWnLFk0RSg0SYx7IXzgTk/PRZuDRRLieVgQo
m9YJ9kvwPbi8SrPVMAtbfo15IV9HRsp3gULeb8B34eOvsYkPMOZANnT7aLFZ+6xGFK8951mUtSEi
3BTuiNIfOvIeBmsqjmtLwni66PQxMthAseHaeAbHkFGvZNOBnN+Idgh2gi2ZTQXG6aqL/epdNfv1
qS/dCqEmnZ6VWogTigkQlLMklqiK/Wyz56gkE+6COJ+tV3SPVuczc8seYANEPzGKzp9qMYrbfOX+
gzHlTfBRiga9J6+crYc13Ey1GB/kuNxLr+DYcK7FSunfLkOvE7fRvMXoEjW1nL138jU7qrR4ob95
4SG14x6NVuOY75ktkgAI4Riux76OHupMO78ZemGvIE/V3JodbxBhqlUyGpLHQnj9MxwTDJ6m+Y1q
gZERtH/Unk5xaNyc70qY9mYOWvKsvV9IbwkCMEbnrmfF4/q5zwwUJEssVjLPNwtP9Ii+4oOpO/lp
sN55tkskn1QjG2Ub9dYfM1Y2pQXFom+2ja/mOHNXPx7htvbGcBRKsCuKaJo57gmpnuSUtHMGCHYN
ir2hgXhsuib07wepofIJOe78KU3fmYKX2BZ6pGlz4L9FRuNzxpji91hWBpe4NN7MfhHcJ1znAKaC
vH4su7F6Y+1Wb8HxV7TI9Y2a899rS5ZfZfy02sZLHERG72ZVfDCaH/dtU3+HPN1c6xsbZwkC7WNF
/HVHvdWQaN3QRw9rF+1p/Z/JWiO4pKf0afLwm+uvSvJWxNJakyoU9U1B0u+Z6fuc9Kbqn1y/tG+u
n+AQgIDxeocE8K56NE3zKoVZwSCQ5IgKQRCFfIUnGDlwqVCsd7Jo632r1DUb2kdBikVW+UiQGln+
nNzgxZ/rk86A0RrlIXU8xtkZtuahwljdyf5HyHYoKflhUzIX3Q44CbvZzrgPXKRVvBCuvLNnOdFq
5wdPqgW2qQOTsAdkobQZPFnOYP7QReFvUtzVVz/B/2PuTJYrR7Ij+kWQBQLzlgDePHEmcwNjMpmY
ZwSmr9d51VpIMpPMtNO+rar6EUDc8Ot+XD1VJf0mc05GFek8w8oC0ZdVY/KEwbbzdVZUj3Dq1IlM
ghPUo7drYU5sqjnW/SIVGmrP2hQvPYNiUJIJD+bS0/bu4GXPA2XIG547RVqIBkESW+ayKZ2yCfju
GYGY7PwY2y1GFU1+c1rKbZvdmyo6lpkP/0S3vDraDm36DK3bPhqltdFsUBpNgpdnahLm2aJ/Iw2B
+iZhf9kt+axhTzsjZ31JVXqXuOdB9OCVauYXiwBFowV1hLXXkl8KnHzYURZcZrF+oV0b2p+lqEl1
DEhLqgBO6XAXHDD47HkYq4tLqfARg1oHaBTbRxk/RfyHH+Le85f8vsPCEi4Dwe6Y62VlHj1cIhzS
GUyw7B1oGG8rVEbfNIZzPd/ZMnY77Zp6gdw5VC9cC+FeTvJFG7QUo019q/S+Dt2U9UDswVpyuE1R
+sG2KsGBb3ZgVAwjQtstCdhnjLIcMdE/oMdvW8l0eKjwAD7a1E8/NFoltjSlfea29kdTMfYv/mls
NuF9ZlnrnWXVtSs6ujTZEbfz2WzZ40KZeRuU+hkmnD91xR29L7gS1PWHG89Y6DWUWFkY/S0hwDF3
yYEe6HCA2Tf2lK+XSMZ+3cqXNin9asiObWvDfKXdYX2M18y+cOjX4So7w89EEyT5dGoJXz1QvcyT
3JHVH8p4L10VBY7NU5YP7CM6HHWjZvT7YSy4m6lHb7TzAxGbUzq2l7i103NK0QZb0TKnHLtF9YBl
yiLYMV9HliW7eNKyK3AmLcB2h3Sr5R2qKBWwh2FGU/a4Hs3p8lmysoh5Q/f8Qld3MnXfoT+bS4lx
r+TAPH9f/ZksaXZTH5lbPcnUnyUbuE7P8fCUe2vDzDpaC1hRIgyKaDf8qNqhCFsnEJiuzi8LQfCo
9yOC9UCDdUXTNI8MwjYEq5Tpw60789mtk4zt9dxgpKvthymuqqObqOzSpjq4sIzQ3KqJzKetVn8Q
LdovzsB415T6ra287qgAgweJNRfkIQui6zUGvcCpzAGWaW7uvMz+nO6fujwqYoD7ioWFzb6RVsRy
b2JmD8lTxcfI6Q76WmlAHxEoc/fzH+TPOEO6VdkY4oRUIekZ+tIXzThPFLxRrrmLIUT20uEXWXxC
QNtsKJ4c+GP5SD0bkSy5vBgtCmfKuvdO7ouaD7KVmAoAGmfFGSOi9Bv9o2jQk932WbNQUcgKMrz0
3M9QfwebjAxVCJNEXW3ldqhhV9OKNswursRxJHblTe+8rodJDM+rq4hwNXKf9zaCGhiwZQzKEZob
7xEUyrCRA1xAcX/9WQYXSVgR1AKpYqAkcI71DV/pFSBsW8p9A3ci1fTfTqb7kjclc1kOxuTg8JOR
9LcgRiGYrvyXJ0O7XaeUayXQYtfYcx1AXtAOCUFz9s8l2j4LQpqKdAbN/Vqb+lWWauCZKev0tXZm
vHXakIZFQR0pQukN95m7zXMIRckQhXJq1C6z2A4hK/EbCvG6TuDJ67m6xVoKU0IRFm1MN7lK1VIU
6mH/w3uzBHJQYmdTcLzLkRWBXspfjpNiDKn1fM+7AdMujcv2ZmBm8Ic0i8BEKCb/mtNM9P3v2ba0
LZ/G61qlMoCjhFsQ+WxwWZzQ7VJ8cFpgEqjq1ecm422TLv+se3aCTZsUUD2bNXB68eNW5nJNnQZe
5twrLo/pAtxOxUjWjv2+looXuGCvh5beLmJr1xARM+hWmvFJBsmv62rryQ5rKp87iMWaQQm9ah32
6ov0cz6LoVXru8hpA9PGyae76R/uLUCs6q1jLN4uTvuD3sCAdPMZKHJK2w/XTpjOthHlUL6T/oMq
5r2RSjbTU5DVihuU2xCdoo+e9oZbnd6/i9nP0no0zkI1Ge2ET226+qswznTGokExEPV98owLxdpS
9lytzNTj2bbNjSVQ9mv5RN5Mf+y51XG7cZ+IR39oZj75xYwqGykmDJ11TUY9F1ce78ZfQrs2XBQ+
Db3nok0DjLtVZoXjxuxTeZnQe+5bGJbyKnBwfDV/Da51rBDxJe/GUfSArxZzn2fCV1aC8j97aX1f
AL+yCT/2MUt8qXOsZcaiwqRw45OnFc8eRdNHRRTSt2yXu5LCOZqRpWGKSZAvimPMDR++FwB1+2bP
6dVJiWNr6Vujjdu5j7dU/N5S03mCJmkAsiZ9KkZcsbHuPceS1uB4GO1Qz7ySDVuyHiuzxeck+HsB
NUrEX3zz2figa073rpNIDYWeGJ5PTWj2WumcZdsxoXtmwyJaeRdgVgkjn3ERLPoQqZ3HGoMy9dOb
sgFgnemcep7gjzhl1lqHjKAeSXFLIEI7EM/uqE4v2YJ6Q71fZbvaLx7tTBDk+2TfjbF4ndM5y+Cx
A6QK+JfzOlukSZ8IX/GmC7vZWMNaP4KijQ9MkljPPOOuYQm+S6Ouxz+JE2HXi9yHhbouqrSh1Dt5
ERC6LUPnLmzqeAz8emEg0szxYvUORQNCv1I5xke04VWtILHWXvScN/b9EwtJDO5svHeSuDsnuB1D
hyY5dKTsHW9cQnBreMc+xpXAAMJZd2X8uBQczeC37r05cN6GH9GDQoQRBu3dBRvet4j8qwHA0Bub
0LUzOOh9I7albr0sdXITfIbmYXrMeOD8JOoOTVFfxCyvTl6/3vXPTe/o9R6IkOcbkyg2wmA74Cl6
tPs6JRU8zx1QNO3S5ZKPgo3EoNjksUDvnrCZsc6kpgC5/aEu4g2x1yt0Tn+176thPMhBrRtPOuRQ
ZFEHr03xklfYFeDpPNdatLIldsC8a9BWpQEmhp4Dq+MMRzAr2167NP2QbLXEU8DmeFiCpF5+l9qc
BY2zeBSEq9g3EpQ1SHqn0WFerdo1D+MeD+LkLPUT8yTgOCWIijNPnPSSt7uQ/7xSY7xpzFZu6goi
rPLm5wqKBgt8lGYXRrkTidZXyYixT6LUNxpEmXY0PV6pCceTroTvUDIa0DIOtjidD8wl7T3tqW3p
ixlO/CLOQ2oU5WesEuk7a+OeqpSJr22mj8Y2pl1GTNfXoh7fN1E9X63dumVb517Svv0ZWSY8VE08
heOcpjdtxMZt8X3GdS7C3ou+y0ox0yVxUGHb2mmjN23K8T65mkxlCDTRyRPTLxav/Q5PJ8enoxmB
RqI1gCcX76bVRptfp/im0GODjCLVIFfsW6LaFBfMdEBcZTO/9EwtB/5dryk0NmB5i3bNF5dWHlSk
6LZqZhdaGd+HTnZiYztj/sKkT3MK0jEcJ8O7dUnaPdLaXnCwMwpx+zB/x52YjpaQ69lrZiAKNpTB
0HMja2/aDaORp4ptpivF6r/MSMJb8ig8OZ0bXJo44/G3YCtfiEK6dttBVV6WR9gEw5+ptBruz1nk
vlijvDFGri6FH2NOh3g6sCQVIE2bD3II8xDmGNsKYIaFCDSWwqwr2IGCdsrnYOxoXFmMrvpL5UvS
/moid9H8AlPwXzm2Fh81rFwPibfg4WsgaBAgTWb9SHawZj5q+nM3JGO6GZa766PgIXUf0tqIb7ms
18dGwr4Ao2ozjNXEMBISA0nTQ/S0cdMaMmWQgakhoD9kNt7Vrg0bo3E2vM9dQFziu7GWYWutCbT+
0sGzYaZMbSYc8J1Fflat7k1WxSZxuK/Qyek9KlvvaeCLxNHs2I+FJtlbY5+bE2WPhYsfREPfC7x8
pp1DvjS1V1yTiXFoGfPTZHrNoz5KtckK9UUo8mpq3HCye1dNiUX+UOalBpKJNXVZ044jY2SzxOSf
TIjvc6hX/awP6T7WaniSrn4DerXsxprwQOVcKxfp3Rk/EmbayFOh4c2bfhiPgr9OmrVftRe/Zx0r
7CTpA5SAU2R7+1ndA/HoesyGYZMBUHjQR5CMitMR8qZtxIc2VqPvkEDmkrNox7UnwJoNibllCqIn
p5iMY5xZ/Dtx8N53RuMv2S8bIsQknNbJ2egJRAs7ZgTy2AEexjm2ntqEBehDnUT6V+9kCl9DA/Bx
zTTnPFVR9jXkGfejZfBssspREXaGUP7AcJtgGemiE2kOor329Gi47T3GP8fuDiDquM25uTxkYKk5
2VT2Y5dpHiJwP9UGQW4EjWsixU9tSTbR2l5k40lk9YaH9NLSkNVPHS4+86TV3XNUWb/JJHJEk4xh
BvEMc5O4kQYbWWtebclu+AEPNzTlFEpDmwNOVmUGFcgKm3Hm0MZkb8tAuXPhfhWdw2LAGO4UsbUy
vjqtKz8BYzYPsDiIh3QS4OyoFXtjqqxQymq+1ZV+VVOnpsBDgTzZE9LzA5f7+DNZ709pUdtv+URU
KJ+rYo9iUjODGszDnInONFzLRMjXMi8Y7JMUs0+rkqOTeCbLBT3aGJomP5FZnwS7oINT8HpwQdD+
lMrScD6ntfdaEnQP8nopD7Jxsx1JfSgbpbF+JClZjpKd8Q8Oivpslkv2kmKXZS2haftKtndqhf41
WvK78Zh+3bTKrjKqPlWhzDPXleWduGC0w0LdAWxJ+m2Pi+U3xEttr5q2vQrRmDfc9fIo7Sw79fy4
V77K7C7IRaNg85fMu2raO1lOlrjzcATjzPBmPeNvgMpnLJ06VXJNLqW2lGFcdsFix1nYdbq3o0JF
vFO//Juc4HAEVq1jssPVPfODXzJr8QJrNh/LIc6nXd4Wxq+46oFfpHXyzPvqsyWtuFnaYo87mhaZ
6W9lTft1iIfjQoM5rpIxW3aFaroxtMz5Z6pwgKXFcs9LLZs6Ul1gqeWP5oxD2KdN/UjkD0t/PqSc
WHrx6IwL2qJw9U1UFyC8gb3ZzxR1xNyELdsvRN0H0snfsWpavwYzz5eggbLaD6764/CBo7oSAzJX
aV4vRH5Eqn7Vm23qSHlpJgZX3ch+1zGY8W4y3YOd9D99AWdjhwBVbmpNOc/cwGSoQ8HY1Bm/Tpo2
v7KRFeOk0aSVuK4ImnJ5rTU6qj3kIZ8w/F5qQO/Qg8yjwc0HawHv/pKtd2y7fV8eez1KS/Xs6DlH
QV/Yy66fiLaRMzxBb1hQRqvqlW4Ok+oPQgMrNYBcu7GeOBQr858w/tS2sfiwYt6QThGB10rIDcoe
VixF58nWoOAyqAxt3Uy9wHVfgsnZDbWF/DIbfQWNeyx3NO9ZLNR1tlPO6lBsgkwmB3uvG+o4tBKf
VROZamcLKzrqeWtuHSASe+gMgBgjPdovJewJpatx03rZ0SJmc5H14KJPAMXNJ2fbVxDqGoGsAzSZ
EoAscW/RSmBeDo625Y1YWUGt0YssGDkghAwHegftHeNCsVtXN/MnB9O1YOD6wgOIE1Ki9Tr3tH+t
68upxS8VWl3CKRjr76Dx460hPdy8Eyoj320R/0IzYTCyO/Fcsrz3Y3DZfg/W5wm+6wGaFST2dD7X
TvKdro3yWUZmJ5ah1ArlkxFmuCVIAVbcdwyns3duOq5hgy3CH+f82yqmN4rDf88qzrHJtWrfWx6k
H9Ku4bxa+qbulxfqRpa3OdGuOLARpB3vVaWAWeEefI7eyrHFbADl724ebr09kMNLVZjPnqf3+Jn6
KuAE7P2REBDauvVKCj3eVlUkwrGtnyTH9OPU5/221Mwo1BORQZWxawKUWKGCnPTLq6yaR9wGFkAD
r8c1e9/ALqixIls8KgzyCyuEcGoL86X95+GoKusJ1nINK3ZZwzphUpMSBcrLUBqx6rrgC5d+CkQH
OllwfU07m5yu4Tzouhj2eDjTHbM2nx17dd9IYkHAb6gki2qt3QFRd8EN5RVew5QciaZZO6vLrFMy
8Ey6MfECHLcDLUJOZ1Tf+GecXZqbn3EJQWes87PQUnFRila3pDXhcxVy2ZacPRtPELGoLSYabCFc
ywfF9wYL7my0eRCDguQp5Y5r94JKE725TbI1rr2L096IF1b32jCrN2zj064bm/nE6NWxUdO+1zG5
a0P0cvFQX5u+ZdZZshJd6T5rxeW89VZjOtl9tlz+70m+/xXE8F+QDf9j5u+eHPx/Rsgl2f6/ZO79
9ec7Wf5ziu/+v/9Xik93ASp4EmYdtDswc3cM478ADbr8NwHZlgJYYTp3HAPNrP8BaLDuQX3Lcrkx
39sb7Ts47z9SfKb7b5YFAMUxSd2RvreM/0vmXuLq+W8pPgkH4h94hMG/h23of6MlLnHOlsK+S4Nd
jfmcg76HqbXjtYWGqPVw2eGbLhnOry6Nar9TzhdYWfeWloIQnuZlQef+Fmb+mLZpGM98RUnKncaG
oVgbzDOJPoC1pnd0Sujx+T02YFfOxVGJeLD6er+ynjNHbiJxPx+Lrt9B0rYwuIaZlRUPXn3u4vqs
EYDKkvoMW/uXXYpvkmxoy93fnvoDpzcOork3tYwbZaL7vCXeTz0fR+9tWMXOivBbHCpKK3X3NUdZ
6TOWc61ZQHhcHiI82Jw/rWF9e81v/uvg552xGFaUkawhCupt8OZAyDx0EVLT9o1s7H7JASwpjInx
scc455gY19fntTgz12JpxyVlad9Zjqhpr/vJWy+uR66jLXea9zLhSSL0SbPI51oBHCvEQ7Nw4pO/
iOHbz/UZsbiz061j/8Y3vqg36oq2/JYTXxjvnoC4yOFAYNIf3AqPiPWjxdpL1StJ7ofwmXlb6JSk
HeGli79cC0Eo8uPiOapxzcpsp7fzZtFlUGFRZ2EX0gcUuJ04J2azW0XMygFAw9lZ8y3FyN/RHB9I
ZLEOAom3zNPJEdM1gQkzL8luTNPfOTja/Ktu8rt9u/QX7rQVoTmk7TRuHrko7zwKzgztag4Zvrup
HPbSFNljzL82iQ1YigdjvHVwgzjkFUNEM92K4cAZ9lCNI6Y7UbFK9JI9gcTTmEOWz2lesKLuKS5S
39FvjPgh9RkBBJtbbI/PnZurB6aRbW+wEaARjT7PhTm9jusHx14e49o9GpCkaLvFauOuGzHQSjZz
KDSTeOotfuQ1zz+MmfSatEB7rTRjiB9Tp5tA1uN5yd5EX27jEVXLAfIzvjcEHve40PyMWjWBOw7C
j3ztWV9xuAM0uq85HPbwe28YSU1UiJ1t5o99jcn/bNjqb+bMl95jbddh0BnqbURc0MrZNnckTaeg
d8sj7mMycsclee4oLGnx8ivra1HFaxejBeMpKPBVWmK8kWEBP+Cy9FQ+EdPQ7lO/Sv4k+rox9eJ9
IOIWpRU5CIKPCAHLMly85YVWeq7M1mPvNL7eFPvC1HaTMeGPFt9kvz+TRf/Oug8wZr3G7YTiBK/s
2LS8OUSoRg7GsmJX7zyTNi3JLyVYo3gM7XHn5tFjNJZ/k9jirwKYjk2hrvOUK8RJ66JWul0d2X17
xFuTf/4YA/YjtpQp8C12jRzISXtwl+wz0aJ3z+UlgeL9t/fEjy4FZlGaO8MCV4IXpcTss6PU8Bx0
REHi8kacOBSz+zgD/dqU1trQ6gnzmVzVs5PFn/A3UM7b3LnSkyBJlrr7pAb9eddOAkq3aNBJiuvs
eODgxu514T3qZr4NotjhamNL+bk2YWpZ4DuqHZv7no/Iczp869GyolivmNUpmGiS37pL0A0Mp5zw
sCSKRRE3OhzlmsYnKAJhXyhrfuI7OgW6s5z0itcaQOqficZGws7YZ7hEFU77XCfaKTWFueeDbm7b
5VVVLNJMOd4waX5EegmIsTafc0c+OGuaMlDQKOoWZAZE1D8DnYSqttCM2lfXtsm3K9fxyp7dg1tM
OBzihgxp55RhrWs2dQ68mo6asnDK01+57I81FX5EJ65oywA+KIaozYWedvHeFQtJqOyYOdZFr3o/
Mo9Ki9egGdOfIdGe1iky78mpny4iJzrnuAt7dMUdfhoznAo3g4xekga15tvI1fXTGDyW0nZC9mWx
JKHu++g3dvgGbOwuDtgSZN7oFE1rd0nblsa1McYnaRYnx4owSAwLvsyGyNllaE0WqwSdaBpVrKRR
RQXlWGxn0V5EY7w6TEP7DO/lffFvP2udxeIBqATfb3GOlij6GFTVb2y2Am8dnsKNtSTNIw9IFvZD
TGa0TOdjbHpWEPcmGL6Cka8ioBUWMbe4kg9swN0v4lTMQFHo69mhH7hdO/54mhtoKtnGhubzWfu2
xKRYMncLfbUif44JZYed6lygMk2917EqUJP7h+XJs66BYSSAulnkU4+GdorMAXdPhwGw44t1AyvB
awOmr7rg7xg2RgJZhJognJHUWun7xaGMg3kEx4Alq4szIa1P69gS6F3ZyNt0+szNfs4cvo8LFrw5
/kt96H3Q/WVWQgSJS/RnwrCXN8O8BSfKj0ypndlG4FXyfD+wqA1psinRfvLPgUgYjnwMKo6XvBeA
RhdhnOK5UXtzcZ7TfKnOJiLA9yAqchDalB2iHJ9SXVqu32ZzEywwQx/M1nP5ZQp9OxFS3/C7MxbY
8neJDeDBjHUeWLstNlybb5apMUbD5vHNRmN/3ZTDhvsp/zSD2TqC2XqtKvll6MW8tRrwn0Rqd2Xr
vkyGvAJjmHyjttqTEgwKzpt0cGNSF2f4XTbDtkVslxmXLlxI6dGlaoStorvsSuaubc+f2tfa8zJT
RcWwtP6NhxQLtMa1o7C797Wq/ox2/JhTZwPso+RrIIszo/mrkfY4rZYzafrHVXMw5Fa7wVIvsoPB
Y3KiROv37OS/asI0BPS3HT97mhZblkhbGwdQOm8i8zTPNvnk+8xk4S2wyAjTFEgEJtMntMKIPGZy
WGnme2AVsy1Y4bRLe64tApVzeY095RfTte2tXVVpRIMbbFWUf46AgyMGtx5cppbzakDhvPDbM0E8
ayYdY01ROZ91RKXnOhKfvvviWnYYo34tNI0dYwm+FCMDy7u87OhfWIUZ7R304m0ey3nTkbEKhgQp
ggQNu8BwaFdB0H7yCsgnPfFLox9p1KLg6G5HSjNsSzSNtJj4jgzJtBpod3+XiOrj2Nm5n8SD2NYN
l0xbdzgZE1mTByMbEsA3ZhMbw6iQJfLTOA5Yr3pikf3KwQTBcz2Oiak96YmXbdW0Yh9Lcv00dnX2
a0nX9qlmERwmAFdooCHy+NxGdUXmG6M4YklmmH7VzuPVQtrZt40ldhl5rPfOnNcHUjJ3CYWYmr9o
VbVrwM+8ZOuinzvPoqMJ3tDfUk+oK8e0Qgev9mWxgmaaa7Ph4g6YSee4vjscWkEom0jWRuEZexFq
EnjqQAuSiWBTqO4FSmNs7QvdaXaz17ZhTZbEp+OJyzNbocCeuDdOBCAPHTf6HEq/sWz4fhjGzmiM
3VzY8WH00g/Z97O50UkJv5MnSRFzsMb0jspunk0zzZ0NbZBsJb/2kDVu9GqPytuTVl75o2I2iEkK
8OWrJl8Hd3SsclI3a+YZ7wZgiI/SAOZqGBNL5rJcGRWh2nytI4Ox1urET0yHlTrBKHUGn5N9dF7h
7mfdQoGWU0mOpiqa8c9aNOZuHjXT15Lhl2UPgg8iUSVHQ6CUtfsEYGtLZJXcAA79znY3bYeUKzS0
8JEaoXQuEXrBKVD3eY6oXHK7+c1k0zEt00XOFHUQ35/nI+N7T1KgWu9UkhWGdvTLMKdNoduARPLq
BF3y5CWcgItb7IWqX9ypfDWKdZMNSFEmiTyzfuFcPdCnQ8XtSAdyN5PgZAuuKR3hUtM3M06CsBU1
rRJZf5OqAAlB145zD5Z7fC8xO0XnQtbnRk/2dEHxDNZ4y6cm9O5dw5j3mzK69hjBGQAFUN86SQ6Z
iz8ulyM2PI11HsSI93USMlSj5MfH5JBL97c32+S0LCK59pLSBLGYzYuUqJdEB8yXtUhBf9sOq4uJ
mx+8U3aDmY4zI+te12L1nlDIcDDEq+sPhX0oHS9QIIs2UVTUiEcAS5ucB9+NIZILh2DA3GiH2DE3
svGeFv1XjfRoNBBZx25LH4fPiRI6aEdmhTHIJhD44MkGJ8m8pXLEB5E9BPfFC55iQkp4/WPcPSaE
34unj39Ujy7pMmEHSUHtZ5HyqOu0sk28VendxMv/Ye4AtIGIVY3BPNZxILAmB4o5lHNCK4+0vhxc
XV5irVeHSqhbk8D4xJrlbgvPwAveJ9uGKIWFRxjMqo3jMUJaDouxLLmodE614XRwzvloMV/JGDdj
ahjvouOTQF0V6waAU/bGLIV1KQYaHsu+gGdipFTw6QXxByI/R65yvAQgdcoNuNVsA+/Y3NFqkxy0
tKheZ03zQlbTya2Q1J8OieG8GwX4Dlt03XaIGjrG53X23ltg7Dd7tMfXzF5g5lhK7oQ1DhvVIbT6
LhTZd2kNxRlbYnYuKg1TdqElPptJYGW9i8NeULS410Vavk8kHsHTVOUXyfXh98h8cRhWpR2ETXh9
o1p9ePVGR10VauRBS9zilx3nIHzGfKTGr+qgSFhe6V28Cb73YEn2/10WP+kq5SAa+4g5V0Zp+aKM
xQBLZSY5q0yHpsRZtlGA6X/eqSyPEPYq58Xq2FLjfJ8vudWI46qnXMEcHkzbKfXnSLbYJdOO/C6A
v33ZOe0FoDULI3apfOqpkhwE7dutfeKjT0+5iWmFJ6er3gewGjw0CzK16O6SppV8AHHuusBIlv6d
cPkgN9jd5RsCwrzv4swM3TLHiGFh/cYBuZ/jFMeKN3TyadbB1XCPVVYg4XTz04wczC4GFemmyVvB
yjAk1xHfPDkmf5U50iXZx+wDEB5XxNPISaIt7LCR6IjUNwRHuRnCAV+II8ScCV7uHvp5hNoPyq1q
e7TfqTolPLVQ8fb6nPmQvkjBsuvMiVc9mIP9UmrdjXOWHo6R6YAwAHgX81lQy9ZGeRSQ10h3+qxR
XNtiXjSqVf8DAp0QC/n4lvwqInJW/izUA17GItunEd7pigt6qCzsKhE1s7T/fRCLLraS/D050DAz
+GY7efqYWYQjgZwxduWfVQ0cQlvkR1eWlwbyLq+5iF9cE+4s2j2SQ4VhpHTk5DfVOh4LLAZl8ndF
KzHhmQNRfFdJtGcvHuJzVA+yBxTYUXfP3iIKhsI4zPeS5hTeAPSE6VTLYjPmDqIwFzCjgYDBBoL7
46PrkCf11mnEVga+cRkf7fUVcw0APNQG9CSXCGOtkheRDogDRk25UL7uiTkgA3d4CScdQP2gN2fZ
/AzyuoKGmSyaRouspBEJcLGe2xb9nkBVtAklg+zdg+1CEgEcuDFkW/AOYYLoRfyTUYiXlc5PM6fF
a1VqeMVZZzotFiCvjMydLnumbMl9it3qlZvUnp/yj2a48sFQkYbLY9jk8fwFBezGR45v/LCyS2v+
LDgGRfMRaevi28gl8FomegbvtXyYGX12nS4fhJyiVzz2DAjsY21Nexti5Pey5U7qNUfVreoocptQ
S5JsezbPYYejFmN7OaLbIxJaEX+7DsuLezKKDTW/n62tX+O8+cavMgV0eQp85TkhSY0AA+E/c8up
4z50RUVBY43PPqEhm8GhMVgHlmjvvEJ+KWvAW6sOOrl3+bTgxdN7eqLnU6Twc0FTeutYZ3uN+wUR
afSHCsiDLvIz2V6PXZgaqFWV+XrWO4T0ElB15p3jCE8sTMd812YEUUjaWWFvNMgt3vI7KsRJeREl
c4k9hSwPjyZLlAcgXPSWepg/UXp9Us8ngQ4U2rGZfWEN5iG02/p9ree/8OOtzXq/eALQy8LYlRf8
iAcvpklhyb5omxAnM7ZPqgfVmcNpvarK9s7zZMzXvO8cApdNIJPlCKEnpLBQcipZfyki5pBxvLPN
c8BW7dnrmvrNmFaHTkb020mD5ug1MBvmke2HSOCvDcUMmAfF6Zm1xoivgu370A84l9atncaPZcVI
b4zybeGuTXrXu0AU4/eqylUgyWBP6c0KG03O0xK/5rVRbD142EdKEBnYKwIia70BwtCFXTLf6NS2
XkrkxdQ1tE1MFNc3i4Rq47p1NrJe2K1XrMCZ491HLcm/W8w2cjUP/Je8cSaeNRbEpeN+gc9H1yJv
w+WFs5G4+/7Olpa6mfrktERIAdoN0z7youXFD26eboFAKfq2BoJRpnv0mHjaal5+cVjRF+jhe0AK
OqmcxDM4uywA49jdxlRvrowGGDL6IxxlIxgnE9f9lD3mRE4PfRT/6GMCb8hev20LM6Wtxy5hV8gP
Kq8fNaPjI9nNahMXXf1o5+xtkgKD4QMsJnfTE147NLRsnZbCi6+1JtNdr1MWkWIxY6Fa1X5rGj4H
162wo8ZPG/vNUPl2Wigek07T3Dh4tlULzUwn4nYdLNJmFd9gB+SsbpfPAMv5Xhl/xmb951TiLxIt
LSUrJAvw7OdUXbSvFmbcXWzyRV2GjaDMrcxkMKj2zbB/pSZKdDwL45qoffzv7J3JctzIlm3/pea4
5nA0DgxqEn0Egwz2ojSBkSKJvm8dX18Lmc+sUrxpSrs1fjnKTgQDAbgfP2fvtQNCL+UdA2d0rqRT
Ap1H1bSonL36ZDYzlKDGtB+01One6+bhEZlViap06i8JU9st4ZvHBo/OtRP1ekEKfO8JMkaE2zzX
tMRos7Pw9sVyZMI/u1qM2GT3Av1UU3VOxJRiD+c/9jJKryIEWIW4DNKZTomB9b9JSRNT6DtBRyH6
3wq3tFFF8EIkLk65ztAZhQpN2b4+pn5wFKZxPRIFO1hoKgiGlfETRS/ghUYe6ga/iON022TmQEzb
9Zvw3PYaiSTMqlw567ZmZp6iRGlYc7GbYYizPfytnPat/NB0NEUqrCjtS1oDkHHq0iFfmqTbIO7t
Q2EjwMSyPzyRGthes11CYRs0+2BSfcLK2ExlWm9jT0QMSuZk52Ip5KQXGc5JpEwmAkcJND/5Txmq
q7QuzpNLLHfapy8NZqOroXebU5qOxzwPq0OypHz2ARgDGF3ZhpkFWv2+NT88kXX7UfZnQCfxysh5
S5BFnsgk77am1ttBWtzL5s03A+amRjAF5H+M5xHqEi5qwFhj0pCsClmYiI7wBOXvZ5+p9jEJIGkU
zmZYcp/pIIMuNHZDj/A0JT5w3Sc9m2TRCXMzMQR+qz3nNa1qf536g/VYeeMjj8Ftn7vxprLCD6of
eQa+f7JG17maHOMqHBhUipAWsK9B1RcWMXsDADSByG9j4m6OemM8hpVVrOXMAbLMrWtCiG6lgn4T
ht+MXtNysHPUYGGCL0cSRUHADET+dJXl0Vkm48nOodYY0sfaRGkL8omj7JRYLFXONs+TU9qOPs6f
66g/qfyg0scive6q5sIxdeNJvHua9CKncbPdQogoSsSoYJJXdVPKTc7pl57hzquaa1tEl8E273qD
fuYiVOyaGdiA418sRejAPE7Tzs8+DG/l5Dz4pShRhk95ui7j9mCJ7nbqkgdnsZM4/Xgxm/rUjKVe
I0K56VPGRrXAtBuz0sexs6/jLlwn/A8XBdNllbokMswO3vLM0ptM/WD2/UmpfVDYbTfa6HeG9h78
OjkXOr50Qf9eYMQj7Rfvb0wGAGlPDggXI7xqNCe4Ss3fCBBkSF+VbNw3IDTu/BDVwsSyNfsI2PWh
6CC0zH67dyf/NPpk0XL7YeUQJIwg927wxKVizxsF4AheTPRxCWmXedriZczQ/zTtA1/rikIpB9VH
kdQG/q1OlxcY8N5g8sblTXqxyxmDiNwovs0wpCEGMgZWRxC9yygkyYZTL+mgNICz8hg6/jfFtrlw
LG5UAy4ovHWX/rxpfCPPwcVNQexXmcwbz+Ll75NyJhmGV4rAhQDxp3KO9FRe/Lq8Kwc+yzT5xwKC
XB/u6xkcZTQZ+9zxv1v8yJ5nGqgFM8/+fYBLoWqxaRyCgW58P9+FbrQjwu+6DoiVIoAr49RY9bz3
5vdMmtM6d9/GKECoJLYuLN+5QEFmPurm2i2Ma3vqT8yD154wDv2gLnEcXCHaxpJaJAklYLzOhTC3
OJfGB7fkxbdL6QFOqGm/uRyVMzE/+Ax2H+t2ch7QCSdrwwrNR6sc0fe2TkhKJw2rEv81b0cBic/x
QXaEiBZO2nbGjcVTnHD+oENto12qSUY2Z+MYkuR+qE3vw8dXvDYZ3q6QbKEgLYEGJYMGHoUY1U1z
7CaIW4Yq8dbweJxTRazNsc6TjT/0F+ifVFToi6gDM/SKpXGX9s3JyMK7JoEs49mXyMjSE5qZPVZh
6H5+dyWlh3HLNsbdREZXWkUX3aRHE0r5psomtaV9p2CGtQBalsAqcJNXOT3Ep6SsP4WgpaoV585k
5gLG6AOUDaZNXHY0uZCy7A3Lrq4M2SFIRrYzzPcAmQB85/ndAFL9LgKMhZzI4DOhpelupG9g7kOi
n3aXGd1IBCjMwHPd6Z9dgBbOuS/K4NDnEMdyyEkU0jdehmSxlXsc9vceIeuyw52VvqPt3lHWHzov
ZWVh6TrGCdaAftgD6N/FtNvqsGbKjXgkAfFpNgiixQZ+UwL8UZVXhIptIvvRTduLxXIeRvVNLI3N
hDNHWSMceeTJ332rING+TTHI9Kl8NjoXybgbcpYZxyBQ67nn06Eu3sXuYwSULW2eAXXvAlLuIjvc
hc0RX3I2nUmKBU/7E5nsTa8hSVANGHqhviIhzT4l5pihAVST+lsnjV/cJWGn+xnZqOmrlyxpXgNt
3Ipx0RZYm3CA/RvRAUqhNXXnLMX2H78WUbauOG4mLMPwDshL3XaATHKaMpmL2w2OD9odImx9IPXx
ibg7VPDEBNVODMuiLmGFmXTuUttUi6JaHGcc3viRK1fcJ5kKH5qwrW8L/FTQvGo8rY3hY8v25Vpa
2N6Fj0mu6HmijZ51aN20IxzsHFEP8dR2uMBqhHcFVdNetAR8VB3p66rq21NgQczqBqfalnlhP6Oy
5fA2tSz1iaSf6DdALCfEOXZSmETu8AY7le5o3GbhZwvW8ihSlmjk8OW33uwGTb0a4eEFNHU/ZYG7
nsGUox/zVoRd57xrNiaiSSU5P769TSkHHieK+nUIegivDYM856X2g4PK4Zc1xpMiZYFJf/YdoMUW
lS9TL0hRq1L2d62wPTarZwbm5b4EyILaCwZZzjGhABTqkv2zojcdnBCeg7INsp8S2wzDumf0r0dM
uJ9Q4TliLESsJqMtyEm+d+8RYeGzpK9bTc7FV/RySfoBc8Db0gJE3lZMvqrghVUeRGLZ0xO2NohM
VsOCwFMBAWS14G0Zo0PFFMOWJamAVnenwfCvvJLI5rE7zL51E2b2pXbUD0MukjDjlFjdmdDcPWYz
7FZEAfNVzsYhTJNb1LeKujB8gDt2yq3uxWZ3XWwt7OB25ByqzNjRHx1XPsBOAoZucxFtPIOudGlZ
63Fi3kg+HTHq10GAfC1W/ZuTfjYm/i5BcY8LsEVJQosXugrRd7367CL6WcHI1hbi1VVmtQEpm631
RHGK7RJranRjW/2dRzDXKpiDvTWlP3o/TVZVWH30QfRmiZLy2gXxNclibxXGIQidbjVG06EwSPqy
YUPO4QlNJ00kp2SiHV4h5nymMLyxTCOhQohvgQVQb+obYgVgmjoYO/P8nFhsp9AnefuakB7Bsiab
+cYNok0war0qWjokZc0HTYP0pZrV3ouGk2lPy0AxWFWFvxFlle0rhyNL0P3QVX5Jgpa934seRITI
ra495pLBfW8RrprJH1jojmjeLl2R7EJ6FUFUfUrbELtQ+o/x4htt610HvbMRUqAKrvfkRVkHpQu9
wxFmbeeEQIvIttmuM/tmolLscut2yNujm+SwQ9rw1YQYtRKu8cPsNaK+1vxMTISSRfLH1Jsmsodl
ZDIvgT/dSBFeDGiCbtu9QPW8FEOzM5S+V/6b3+/iTNwwLqzWqku3jrtgL8nrzLA5dZx9UjEcsiT+
cBiH4nZbfJQJLq21XIxf5nXGgNpuabFgwkxorpFkcK/7B08ddSwPXgFlPH+QKRDGzl2kAMgrZ+E0
CPqxYusgPYb+dFVrlW6jkQyFKYIFneCbUzNpXrUZXJLFqJ+YdK3muWSMxMmWjjLFrejaaVcBm0gI
n1rXKSd3n9htkcC6DnP33ZjzM9KPB6cHODQTyFb22HEF3bquxbhsJHoXTfTNB/a0NUnfGFv1KVP2
e9h0YBHNe0ZrGwWSlh7HieOqZh7GXJPz5aokrgQ6Va722Jiw75Z7XSHdJSWPWVBj4j8ALF2Ykga7
AROcMcOiWUGlUJfDuffEu52AQLatp7qCMKbyK+0PH5j33g0j2Is+gCKDjGAt++Ynjv07A6n2hr31
/g8jCh7ouBpRWuEBxKBu5tl66hMmep/C6GD9qo829Z6aKb1pTb10vHJ505BE3MHaicYZnjqpf9Xg
52t8jlRCc3lVRrQg8UXTf0qyF4rco6ib16yPXjBTW8whIICN5rMe6s+CQe5K0sCj/W08Cl5tkwbU
ftYfswPcOS1ZJUO56PXdV9rHxNzE6G/jqL5lLz5JT996oL8oMPaLKkNl5o6h/rix80jzEWEyeXyj
jpbnpMgvtOzUOkrRfPpjdTZylEtRapTryNSfuF145alUu5FUtEwwmc3aaoOk+Ny01ZJhR73fSlhH
cRvna9XTwSuh73v1IFZAbWce5emEoxYpq03nFm2Kuatc/2I6vjgHaUR8h5/nT62bLbDvt7nrEERF
j72h9rCG+IlDEm2t1Iuu4khz+yqmYqG0Sp5H86pg8AAJKiQIFzwuXE90GxwC9xXann1Dgts6kPGn
k/gPGlPAJkskfTsQreHwo3P7jWefi4oRjG640VESb9TQ/Cia6WxzToiwsmngWBWSDNd59pGWMyR1
6HK0w1YPsAp0Eb0aTfKEVyC6ItBQbnDzOW+WIT7domFNNV/HkXMWtgh4ZMk51njiJxkuA6m3roXz
ix3OYXKadGhxeRdQE9WscC+zj0xizCiicEqfg6lGyAAzypO3fF1Xho8UjZHSbZLZm0rwNJEeB4Td
AxxfwdW+9O21H+FPfI5VYm861z0mwAzDuTnU9XDvZVl1FBWvlmMGj3j5EEf0iGC0iajRH0+uNb04
Se0ufka1YYL7MFfwNIggMqfhpovVYy25hTj0FNkzNh2x1QiCct/h/DJC63tQ3jUGWrfKn3eGRWRp
3TPPysFq0JumJbeyI//ORNfYhdM3WAg/iKKx9t2YPLQGLBAEh4H6sCgboEqcRgdkFPU+HnVj3BNg
rx0CFmKmrml2vbwWGHfIKoEk+dQz1/P7+5h+wIgRbaPJ9Y0FQ46FdkpHBEPIbtL0jLo8lieIF+Lk
jek5UkjCPLF9ipC/X5xlwo4YLUzv6siNHuM6Cu5JVW14GOB+SU3gpUqL+ZD3lvGRqgzzYDQUDzPy
x08r8thhZLczwQd+5mMc3cS5M+I5B9XFqFV331JEWjeoaPN94QkAGHOfXJF96B0B1Fo7Lyras144
JLmTRtCbwdBEBudWC+QZR6dJ7PJANAdDeQ5WkDR4Iaf0NfDRsjjJq6qZJUnSbZm1dAx6DCW3yAGr
8xDNzXWWROmNsnJxBL7w3C6BSyKgC7q1jOJZVanDcFz21snE9cxAM31vQlwHBXqF0NjNIB6n3t1E
+JFIz/1GOAEiNve5jRcycVzUyyHqVhUSR3zB+mYxXH+scaLcLeY613rFeUVwRaxWaS+u8RfcLpyN
sA8OBg2IA30kY89EOd/WsHsO8dDd1rG6x+gU348gEsgUQS+FIerUIJTeTFmLVj7rb0rXfMH+eVXK
nwneURjM1ErIdZg2d8zjk3SfaghNzKgCEb944hqmJrjmM76WnWLmErq3pRoODMVXNYWdMj+Mkdli
ZBwSwj+0Vf/AJzPjLEziZ97bNf1gH7HQ/AMbu4YtR7cvbA0UIi0SGk/Pr7h8rzroVCvHLd11wICd
alGdFrAnnZKbEKCqIxni6hDBoIy/NX7QLaeXmlUl3MzQ6ciC5osukGMZtyVZdQ0LH1BHWx7LPL+t
SY7aeXG/tQCRvaToG3dWSWEN9Wsas2gzzeW3qNiD6b0qY32XLM2kKSkCEK9ee9Stzwl3WnANw0PW
++dg8LBDdGBBZy+ejnJOwi0hzOixsZKtC3Szt4EwvGc6gxFAZ5+6v4oIfR4FYRrLHADdWlqlSEEJ
i9uQMLgloZyahbCBde2xtWaTq1ZZNq6BqF2H6bwbJvPb3DVXWBKJ1Xb2sQ4RKyf+uy9ZImmvGN+V
OQEaj5zwOnHha3nGfGWU437INKAv0BdGnGL9TKaBOkuO0CagSCs/eI8wmPQdOlfDH64xup1V90EY
EcIcmxLJdvS87qfslS2XV2dE/VZOLwUO+LJA4uqxpTMqhyjl48cbagqz3Pypkp9NBTiCVt/1qKj/
e/7BQTK6Ikv1LquaDp8PsKEgyxIWkhEOLlEtNyjpVqzNYMcxxxMiDM7LDx91F0K18Sz1kTfENQj6
bRAAqhPj/+smFs9MuKN1b4NtXZlOrkFxtISO5oxp/7/FotPH9//+L7w2v/NYHNvstXj/Ndjwjz/y
p83CMK1/IbQ0hRDSJHvVEvgc/vRZGNL+l2NJgQVD+UIp0/7fuCRX/QsNiG25tuBPgWL4X6OFa/1L
+u4i8BNKStdx5X9itPg1CNOxTRLe+Iu2CWmJaOi/hBtqsPqCZ2nYqjK6NCUwcZ3U0772JtoBes4Y
2OB4/ssN+puMQ3Ie/5LPtFzT9SxWJGX5JvmN5vI7/SWfqQdMEHCqarcNyRivwzgt6mfzDpPxcDuM
wvmHy/1qJPnzckRROcqSrkuP1fz1cp3ogjIlqXtbKPTJrY0UnYE8oc1J5f4ZGYbvhySFv/lkf3sp
UidNUq4sqdQXz0rQZzBC0NJsQ9MQEwvIMroBMuWvBMqt7e9v468xV//vc/mWY3uYhc0/QjP/ehvb
vClNsHvttrQaWmAW6kmIpdaPOknzh84Y8TdnksOGdHua/sRb/sP1/+5rxIjoCgHaC5/Ql0dnEGJJ
lDYIaKDyuKK9RP2fNs0Z/Q2DzBrl5O8/799ez2XMZEtfUbd+eWzAYVVS5laznYOgvvfmugabamFC
Hz0POpjxf7qcb9qCIQ318pcUsTrvffyEUBMqpiioZQGydRWHrpZH7TD6Xnb4zz+e6zjC8lGA8uYv
H/8vb0Wrq7iIYdhvtTe5uy50TbqQGSkaZGdcRokT6ffX+/qs2kIx03FduhS2b7nel6+P1KV+RljY
bItktm/TNkp2rWS3XyZz339/KXN5xf7MOl1WUMf+ei0cZX/9bL4cXWaxdbNlztoeUxcVYZi1NBJS
hmBGGPYwNuUt0MvpDh98j514giFQBb78P3xoHlhhERsLrNb/shaMiR6yPOMX0T5ma60MLBN+FDO+
rMe333/o5fn48pmlbQrFWm05LLNfPrPnQJzBVFpvHfATtGR9BtWgjx868P4YZ7vxJwdOJ6cSroPd
7y/9dWWwBcZoU3i2h3qCJK0vy1Blpj4a6hCQ9TPtkxtbrvsXY99zSH/4Dy/ESsfmxmdxLIcV5EtW
bUifzEBcFW3TkfKp5D1ad9ChorWCYbJluquOXhpZW4OA95eqy/r976//b/fYNHm4JMdC5J4SCfOv
z9UQ0/CCqIBJNRviKytyxWF2+gnqLkjMOjTfx8jujuEM0/73F/63O2yabJYue7RgCC8XW+VfH+g+
swuzbpEkDFnRHLhIw2KPZUSD1UJlQsoQdpRhj0DX3Vgh9o//9PLY0UjzkGxpbKJq+fX+slbUDC9M
upjRtp2dGTkmfnkrACGAaNU1oQi6JKJZ2ilXbtd5h5LyovyHF+nf77ytXMs02X7IlcEQ+utv0JJY
I6CxIZ1FC79uveQ9BpK+rl0OCmYzlJvaL/zdSCzrPzzbf39hAiqUjduUkJhfLwxFG1sFNoCtm5j5
zvfRPqUEJ2AbsgqOQr39BPH83ovINPr9PV8+0S/vs2krLrjkU1uuYH//9cJCB3QuAepsaSu2QCZ1
tRMeomCRy2wzAfJbVcgj//Pb7KHa8l3lmGx63tf1yjVIJWt0iY6StLQx8p1d68rhWOU+sYG4BO5H
r/UeCjLu/+EJ//f7TP3pUR0y/vUw+355xJDBq6kVZJRZuaORFhrl91Ckz5W2rYPX27D3mCNkIYrh
39/mr7s8My/TM/leHQubhPz6SmMmh/DKlrB16kZBevfMrZgd68rT1p0ZwkL9/eXMv7mebUmTrxYL
NHSxLw9yjPyJQ3RrkDZrzq+YR03URhHtQBWP4uBNQXMODIVkp6JleA5n2iLKMKy3DhQgnEaywgYb
+Fs1Vu0jjKWBiA9//Ifv4t8ePd5xW+Kr5n3zBUeGXx+9VMdNlAQMvN2KzqaBWWdj+yPGLjtLDsZE
0B1rUbf/hzsj/9gnfnnkJdMy3/uj5qLK9L88Awq3VxdiKYD9MxXoX9DDzz9MC7Xdp512eX2DC7GY
zvlEaMQVpqIEqW+QzC44ighFXjWPEj40epLsAUvY3OCfDjEKbuiSyxhQci/EDfAbG200cWP+2qb5
OyHxLR3rBHsmag+BXRfOj0HqsjgIjvqkdrS6ASEP9CEETKoI/QJ0YeWkgVmmGNfkcCM2NZIsy2+s
0fJe23rO3W9BRwrQdWUPDUbR0qKzmYYx8pfE6Lo3MblaouAMwQTpVoo1WnoSnQse9XgtoNXdh9bU
Y7yYLJ6DHPmfvZ2sRY2O0iy4BZ2BMyIvKQ7B0plaPPaQgj7SqmT6BUv9BVNW0aw93WCs7sGPPHFA
ooNA7onHFL8avTX8daO4pWM59kcjqn04KFnuDizvlXGuWQTCndHl7SvxNVa1i5wGgYpPWXGsw4Th
O0JkRpizivRLn9vijjjLmpC12Ql+6HGsh1O4BIbglm7UzeRNRrgZOQvBrAbkVe3RpeHp5TFSKEds
y4BN7WUFGtGB/3c7xTLdN/SCrTUwxPa1aPLGZFBhdM9e37TQt5McG5rBeG46Jm0yvU5eMdz0JZaG
HdLPYLgMw1STGUMOEPMqoieMtTarnkh01zOOWRc7Z3OG0R3x81CzeYkiJykqPy1HdMVeNp7vkBKI
fgWL1Rhjl8W/GB7AwsujCmAenRVhIXqDcb+qT1EoDHJ80EkS5eV04Q5pAbKHAkiiTbCadpdU3NC9
UZnPv3AbcMibimloAtVsYLbCIAtHF0piT+5GF3PbKbYBGq8jJAQ7Nn0rWOR5NXSUPJ9wxuqoTLd0
a8aryQ77aGvUSdgd3TYvCHEx8SCuMsra/uibpRvv4MAEH75vEFXSChLIE7xw4xZRKiiVVKFdtBg4
B6u4ojW2yUeIZoB6jSDfBO5QfsvIEsc+23QmXhJWs2Jnk7j7aBUh9JymYXhOlF6AtXKOO4gmfULv
3OxkmNyJ0Wq30kmn/EpoOOKAPpLOu0D98oajxRnyBomFFV7VlFsPJKQbtB9Ln+xvoWEqPlRd0RDh
ONXW1o9UyRUaxKCbjjAJkxmWBqZTgNlt9iQDjHtRIFja944d3Npob/IDFQRivqxKBl6nuqVV5uQV
Nmk4anjVoynp2GAykTyZ4PKAcntJSK6C8IIVRG7/tgda1lDJkH6IZD5jyO1WsherJNTlmxu27FFU
qFDs1OjreFeIpB5uIwSE4k5GGemzNDmyO1iOjBOsUlQ7opKKfJvBlei4HaJHzlW5tb9EkPn0k1va
bTTm1PQAU27JdcxFfyZ8N2q2aEyLn1MaAxPtpn4AF+6R2gb2xpzX00IQWPuxqfjXqcTBOWQCdTi2
SkbvQWBNJMRCl9ZoyDP0q5w4BoMxhBu+J50U8xa7krw2Mrv0N2jXABloOjYr6Pji0jXJmuyd+DaK
mhpocgDakdWEw1OU26pjbl04PrrxxGy+AaqFVtpVbTHgLKjQPTKV65jfVCbma7OJyJIALlV1+LFG
XvOoBAJC23SA7RSSabK4iSto+VnuY4WHnqOfUsBY+ClYbBiQdcBB7m2ndgZSg0WXrJFoex85hCpG
KC5H5G3s1qiwXXK7aBMziGUUXc0PXWqg4CILbSKkbRGYT6Pq5a5uMJSvUm/x1LQFBCNEfVEljjJJ
kkuhK6QiGTJl69ILu39WeJbEIcRheIc8I3oE9+e+5EXOCWso2haDGI/NIcUciOp9CJBBR1NaMUuk
MEQHRypMvXXVNKaYgiEKbzBgonILhria2XfGMV9jOCueYMJDm46DIrl1m4TEurKOyLnw8k7RD6i9
/GEqPc0Cql3zQRVF+JMQpwpKAcO4duM2uvpINfXkEcp/qSHD+mm4K0IfifLcd0N7tDHJ7MaS7i79
5hiCaurF4UcepgjTSuSfCPk6Uz35UxyhuR7N1GJhxPi9UnkwzGuwAX2/qmheT21XELEWYOoXZdA9
VFMJEKQlRASano1LTYNDBrTTQW/ca/wvdOBLZbw07Tx/Frk1JSBipWse+jnw1i0mL4dMxKhCh0Mc
MKj/aszjHY8Uy1JIK/969puxxfEYGB9m5HR3eZXr6qgHXHSOpWy2VHOZHtpJguAgMoQ8MXxBrxun
mKk2gI+8mlTDgBdjbC1nglJisRP1RamJZ5tMhZZlbEiIiFwLfY9NXky/CmOKDt4PLd9GBsVnEbX+
m4Mno0YFUGDBDoas3umqATc6gR+sMNbH81sIbrBal5XAPhm641xuUkO5l1r+ofsu3cHZKsEMmP+o
cft1WPfJKIjaU1SW7yGUZ2trqVLdoNBuHzsUsK99mEVkRkeFwAlc2ouY3ynenCED0mUMdnjNLtji
OiHz962061YSg2OSxzFBkEcG4mdEw+s0Jypvmr1UnOOuJmIj0U17bZvx/Biqqf6egTIk5H1uveZB
K4ZL+8oDn7lWoRm+g5v33L3RY7R7yps5vZQzwRhr30a/BYQik9SjqBJ/ajAIx8YNe3cbuGRw77EV
+o/IajSxaokggrtrl+YLVBHixNwh/UkISL14WPoI77nnpuOpHKalzkX7z7fkolQGbeBcadX32RGr
cpvtxtlPT6Izp+8Y8eSh8lLPRPU1USxkfOH5Bt7BEl9jeuFTOKlhJ5mYVFskpeZH0ImREBoDfsGG
5pp/Cz3ViQ6zWjy9GdjAadUaERqCqlA621AxeaeyMDqs2o0I7yo749vCDtjwDJlzY2I/cdt2Bx+P
4J65sVBvocZMAJFlZhHuTaj3ajPZloWE0iQqnEV2kK/4zLOaTOWJ1Stzm8I+1Ng5CmK2faQGch50
tJN9iLqkDjP/GQMMUA/vjWrStq5hk8dYDQi5Wlkd0NZ4Rj2P9vjbYEJmYEKEyDVsyjClc6hQ0w+d
PT0ZuHG3pO54j8WMDnXj14EeTxH19zuqMaCCTIjlY2EMDHfGoi0p8LP821yVY/UOsMnc+3Y3Wzu/
nab8ughcaEQgZckhmTOJWSEow7o7t3OUnPuudarL4KDQBrQ6VLuKZDxWMaOy4ApiJ1EYpnV+mI2c
6SHyf0xs2WBNDA+dwSX2Bc1OhACmorNgjIvbK8UA1uyioDPym2YQQ7TzjJZB+ei2Q3+oxnqqcENl
aXQgjH4EAFvbdn4ktA3wXpiPmYlbeRi/ZyHxVciFigbqzdh38QF46AyGBvQUpG/pda8A2GEb28EA
lzVGgHslOS+22LibnMrGC8IDtnLGg1jxiX4cp8g6kN1Xsq0DcUPKYprtm2H15k/YFAwPdbioE2On
sTZjX4DWwVKfQ+xh9PIoiPnUINYMA3Is8FHESiI20ffbYUYSg+rznXJq8khrwopXU+PxwCq/RowP
UJZfL5KRzw8UM7BEUsgqtD8dARbbSQeLuKWqkruk7lgTJVqFg2zZGA/kulQoBFDoQlnT0nvvIHlr
Hk89YUqz+5Zal6yZlbJHFCJRBXodg8xYUnFG8KwOTP1y0mAGsHHwOtXYbcZckrTcqMT6YZFy9Dqk
NINgP7R4+JjKFtdxFpDOPFUqRqE7WNm3hA4LKQzwLg18Hz2+HCsc5bGprI6y06bUpZw0CXihMdGT
yNLkgOAxnIBmJ+MSk4Mk44dgP3+qCwrhokmO3mzCGGz9BKOCnTrdRXsz6EG76mJCF+zWoAoZR6ps
RO4hQhlV6a3WhnA2dVem35C8x9MmakzMI/bkYkwE+8Oo3U9ieCtM3YvTlIkBPQKl3riqqF5Xg5XW
t1Heq0cMQ0hKu4mE53QMOOi5YiK6wHYMscWdQg0pCU8RFGfwvzbgRAo4tk12ACaGHq43+v45pSei
sLBVYKuSynBJJTNtgN6S28qDCacaicA0E+dbhXJ4T6BelkTZFa24SmKcru+e1+kDjtmy3yZZXLx5
dVbbuz6Y8p8JTylvit337BWFgqeagl9YoDHsdJu6xCKwQmObYVmxupm8sa6TW1KGwiUpIjRR5xUT
mmts+MamQolwJCUgm4kCzI2f3FOMgI4qcF00FWdfYASDf2IYre85xeKqiOeE4sh2ectIWZmSizH7
w7GRuV+szDqcr0CR4Dzta8sYYVSredxmZDncp0OFr8gbHfBJDrBAkCoxLFtsDhCCyia14Yxx7n4a
EuoE/rj2E36lob+FHxI8G26GXHBgVCRQhcvgrrcFSu6iZsfcxohT5g0ufUrfaAryc0/zALsLs7Wn
NBcxj0kIvWbp78Kg6WQsVzIjO3Q98do2Bx+7dItbpaOki6rCynkFCyoW0xvkRHkOWqHt2HIajnSL
kFhC5mqwqj04+UJt8RBJPwFVDjcDSi9v2+t2IHY2aG3+tjbaUxs7vk8eJgskMbiiXofOBNCkq5Dt
9CHEgJWYOulAPZ28ZIWhnpYzkzg4ckjaVb3GKj4fktyFAW+FNmSUyC/MN7efohGnqlQPXjvAabA7
nd9hdPYC0NTJojootY8x1PQ6uSHsk13Poi0SXphHuY92P2tMQk1oXdttj/dCk6DtrygKcrV1DRoX
V0a+xMrYUR8g/sU4P25L3TU4KYauuoGN3OtjVckRrQqhZzi+WrB3xPlKL7ySdaR6XJHRDHS/ADax
z4EJoMoNfXfLHQ0CvH243Tmglg5U2SS3251TkRp16V2jjT+yOAmJnHd61mqgFjnKeYYcHLb6XGOl
ZjKa+sc6UaHG+kRu8cFBthGvOxTlwIkkQtF9WFJe03ervEeEmv38WA+BGVMU9/rZE+kodwjMxiOM
kwiFykRBt57GePoxywq8tRmxIgHkZU8i6aD/sNOWgHe01SwjNnGP55gYEdAqyDrwrKZlawKsiZ0J
H7YJ+IZBAWnCwmwZfJcey/CmDf+HvTPZjVzJtuyvJHLOWzQaW6DyDZzeqe/bCREKRbA19v3X16Ju
op7kiichZzUoJHCBzBuR7qSTZnbO2XvtItCOStcgiU6S7XEV6CRrkKesQqS4Gjv4otqQ8TmK4Mjb
umxkGkJMwwn3eRcyEq1Szau2GWdjpCWFBzN01upJ94MGS0Fgm6HEpzbhmNTkqH6bGZjq0jMwTkqU
mOEJdv+QHb8HMWVTYpFlF9Kh9mVIk3LFY9A8ObTDIHKlgo2QV7MnHtlrB+N4Cubq2Z0dTmgoCTX7
biT/w6L0NsTx2M2kISTMqK+cSYbRzRiZ9eRbnRcjzjMFvozcBXl+ClbF+Fmomuw5lmICrGgWKGxp
IoOSx99B1Yj9k9wWvP61i9JTw5/BbqWoftsAX03TluGdzglMg57R1xGQd7JfAMm5LUO4eXCjnW6B
Ckbs7WJaDCttAAyjdGgW8xRES3YMNSSlBXa//ZCmbrhB3M0MUfJX10kydGf0EpyZNgKMAISjljWu
RZkDO0DZqJaUxhjaAZO++MdoNN059BTJi1pImwBw2mnhiu5GDNJb1bAexDSH9wJ8Fm56MY6ndRam
RKrrkXM6m1oLTc8ug98xK+8LQUModaH8mAsqP+YKzJ6Jy4zF7oaPtCZyBip80EWE20TaEVqiqS7m
felNmrGPqCTZURq86X6OEPqCE+I87e2eLOnLpp7DccVsEvJ1YioXrwstENae2a1hWyZtc540YTT4
KLHqF0fEpC8qTma/sJs6L3pbFRcwijq6FqPrcprPcd1xpKbrclLQuEH5Gll4c0JmzPvWNub4qKpK
/b5my3kwe/hgeHKH9K5xYv21QjllnJdVTousj2Dzr3WTv3g0Z0O4K8oqtLcRPCCkUKHB2JpeGfFk
s/mTkeGuZLvBbRPi4vEhYsU7lE7UsEXNwR6OnoADMiTm0ZRM6askpBQFfKWJF5aPrrrmDB3Z+wZX
I/p8hwPEmj5DyvNOORZthI6BeEVrCAALNXL1imQuGH2q5pQ85FbgxUYoXm8aZ+aHJmZPe24oDSmY
wfVNO2eqzeIknjOYMqbedxJ2GIeokoYJWB2QY4Atm0Yz95Me6Zuyi8tkrctspJ0oiUq2YkWvgd5j
32xKIFuUrrhboKPHTgtHKNV6nGzsxtte9PpL55nsELQwGYtZKFFuiHNOid2tx8FdGSYeTsR52bA4
yCgkT2zLxWwAaYdJRBtCu9ZDh0jhWi7v7KTV/TEbk0q3PAvM9jA3jNBeZHqRyXnkHFO0JI4mYWME
O8MlQniLDYlQjsS0qaJ62sXPLHVgg3kewvMUZMcvRwsjwaG3SZCTgjTlJ6tg7O1K5k3ojENeByRk
88ToAUBcwfxe8cL0nDA6yEAMp1J+Rr8gVLEC5Cmpp5BLQtav+hZ0SFp3gthlG5Uw7TuHFIiqL560
ODHnrQ3v4Tp3VD8hzpntGs6IKyAMRSOgkFbV9BwqW6l92tDH4xOWDMw0T8v7UGf2deT1LPo3NGxq
j5As0+bYQxvT3PZzZzV+HWJs2ZhekRZbDPZTvKMTQuXOSiHIrDOLwsGXBF7dh7CB+aUixAOmkdb3
GTmcbnuhk2WMai7zKA1jUWGUnJFDm0HZN+uJ4Fc6t+4MHj7WQtShNHjVeVR25JD2kTXf08theObq
kM+iGWbKWneS4bEhjdJvDTt66Lyut3wrsRHotdQh1SqUWpLD92jI0qrpGgeLQbunI4mv+DVhwaKp
5JjkSs4J7lPoP9VuSOvqjrsjSl9qWXRSMqryVk4/tydOwREIET16SBYEKpl+mMfOL1XmFiT4zUQq
UvGV0SYrPV5HrbTJXwtMA4AIJwudo8VcdUCgREnnPef4TEXjJnjWo3BGUSBmhXuNCWjfnRIFN11o
cRB422nJbN+y0PfFqV6wqO/c2fY8kFi64lQT4iBck/dQt1tDlNUT/dyUCmi2LQOvXV7tJ4fHxR+Y
zPY7rTKy2zaZIrW3LPDVEfIfAXayc59SurnI8DW9ubJlbRUnSaaHZ9z7dlwnSEgucBkBRvLYFALM
e5HO+SXEmgIWDyJdPAUh0AQL1iUO0IocB7pcKPZbR/IzuAzdvRVy9MDcAsWXkR+HYXrthSqiCsnc
4UeEFdlaxXngaKtskP39GCMoXc9zM7PLMg1al61bP2phQbk90XcAtcjcEyKpY+XNOpmGCO8UOdDd
vuX5eK6nmqRut2/y/KxNZp5CsnmNnwaxvwUTrdz9CcPBuDVneN+rpdeLgdAYgfcmoZGifo/kL6ep
8ZNOeVc92PWC36tcWoleoIG9LR1yFNgg7QDGQySlvmGWLUeUTMMj2ob+ZRwG+iQBGOW11gAw36lq
BvfLVsfqHNACkXhHceL5nZdlNtpWjLQb+PUlVjxNxcepTf6374Vz5e5VM1nX6NHjhHW0s4kzpFJe
si2b8IoG93xteQ3ei9KMiOCegFAb5KTrVCz43vrgxJQFXqyY+USzzmA9DL8rjYxtfPej0zh3jFtQ
B2ckzVOaVbyvJ9o0JtGVQQ6mPO/GsZ8uSA0G41UYsBlOzRSGzbOVejigU5HQXWZK2VwKiyS6FYPH
0v5OVvVpnsyEFk2ELaTj4vE6FFSS9z7ZFI3jWgbxcDS20r7A8kBykurllpyd9m+FwMIa/2/NYfNf
//uAPf7+v/7X/0gs//CnviSg/z/INl/EDv/r7cK5Eesf7Y9//MrbuJ3Of6hf//rnw0Rn5x8Xw8/5
13vA+fKX/q28tf9CFcTU2mWe47lvEpV/C2+dv0iDQzjjmR6qHMtFtvRvwLlt/CVRE9n8j5ahk9SN
LKKhkxT965+24F+ZKE5Yi22pA0//T3S3Ypmdv5+tY85A64exACWJawjjQMeSUL8Is8tNn8NbQ1id
J47MOmSgQTxh35NL6tUxM7tu5vRaaiTdAfo+p5dvHMdJimC2HtZuaUc3iDLM/YwpxCVl9hQXWXpF
F/3y3a29/Ptr/SPvFPl6nL//9U/5p2/LfXEWpTKvpH2gBBhcloKCw4TP3tncBzkkR78save2lAVW
1MIs8d8m3pHBvKBY0eSoriOQpiNLagIDLY6bZuMJqbZJJN09SbwSq2fWIr7zOrz+Vjx3+CEmzC9M
A8/1SrXnSUUDELlJGnFGSuaryMYx3hUzpADaf0QKeEtMSBIoEiU0I3jl6MB+547erzYIxuuIyLGE
jo+WXtJ4wMaROTi/8zrInr2UNMhvhDriUC/DeRb1NMIgulZo0uwDpU47ZLNJZwFTHscKIvOa0yjF
MNgLMhH3ET5pP8KpwsruDvIoDg2lrxpaE9dl6RQ0R/OYsoc/AONm4tSSM+IEXM+8kKa+pdY0cf6t
2P+wbrz/Td8UPB+fQAuEP192UdoIftuPqhLdFI3b2Jbwa1iTN20eAIokvugn8cj0ymqa8cc6kdF3
sbV4eV2w8oTPhL/NoGgRegHfrkHW1WdO0oXAI8KKzXCQ+nSvV7K9D7Cn0SHArNJA/2mi675sxqux
77qRnKKJPurUT6Vv4bHAdMQY6nlOUg6AWZBpm3bR6wAlHzin8cBEr91skwOY9KaVr/Qhx6E4tZxm
aYGXV3SA2k2glR0TEg0EPlO+6NbhIPiIIgSiuR2pa/xl5Y9O5zISC3suOJCy25O5HNHfVbhDItya
+0m4zWuT0dhpxyziy1P3TmQP296ZtBztcvCc8oISIoN+2Yr46utXbFmoDhYEutsIcXX+s7xoywP2
TtOnEUhd44vh8COplGoHIPqK2B1OqkRmw/gIwchuBoMWgJbb7oYodm/LKMa8ptGe4fTT7BWiArrW
dX+JRc+BAAhjj/ZJOM6rzJXVBV5Yr/Ft2aJKd4cwOfNIcIXiOwd1tBnoH5x1QbEvacsPdBFjfiSY
uD0yM7L7BtGfTvQsmG8QtcRfIkbVB5OUbaIoxSFBFhEZBAVR0YDPkIJSnp7lVNTEUNppcsPwXror
qjU6CHpCFmjTh0XKRU0TWM1Bm04d5kuiNOkNuAElBVRYfUMXKfXTxsCdGKrmzOlIJdkaiNrPZ20E
ldgP0XExDJibYlAS6RqSdHUaKf6AD/ZEXsaGfUGrelznhBuDEkyvjK6iEQ+CfQvqlpEsUZIPzFw4
stqFFd3U7gipw4m1E70I6dMK5icEOiVPUJwX/6bMro3Z4wz8zW//h5/ew9GxVHaLnPRgdc2MObV1
Opw+MdnQ/6ZaP02RiZ9XSHt3M13iNebh5qVAFHH29SeLRaF7uAgsGi8hpeGBGDuQvylEBwEoZGTt
BpN7SyvHpwQ30UltGSdkumSLFb7aWUQc8eJhvfIg7RtxF53R1TI3XsmjMjR6fvL113rzZBx8LVsA
SeM94MoRmX58GcRoFqObTQJXWCw3ken0u6Rs6lUQOx027WHeSgIOfFFix8wxmayoYbM7enWtT6Yo
4gPZ6zuAooQwhVKHUEqbMEoDJJSEbHLWzOVPjgc4YBtr/GYncIzPt3TREeJsobDRPxkHpu7N58uZ
NwBEfWrnZLVvAmFM+T5IxU0eRG1DN6T2Hjn1amiAiCBLSxhcKlmI8FbUoz0cOgcID64d/qmUfmGm
ooLJBUyADGwjPp/0ikQ/gvyi9cDsDzxNPkBmFwJUejw35zK3q3VgMmu1uI8PmeVMvvDAhAwFwhj6
tzqtoHqaXg29r6FfjvNw0tQaaIThYrZr4LS67cS3JFiRkaWnXn2heK+fBiHmxI+TcjyjpcpGr7qR
WC4zIKiV8FKFKPh0gYWZLFa0eUJxotnTDJd/8LBomCYZV5wQ4i0Sn3lfp6xUpmymR6MFxpAFiXhU
sTAAPxhRTwfFnuU1DdzCd2prPMrmyT7V2/iOjgDxDLDrGDo1aBPf9g2KFHq+Xz+Ff9rTMZqwHBOk
upx+DnSXXWLmDBKFIG0VcIvRCXOf5XmH9CZDm9c6TOkY+vkj2+hJlczVFiEaIArqoF3cdXiIlf5j
akWyjSpIZLVCglLDZ1yVQFW+USfL5bscvDEOyptFJmxYNL+Wp/Ld9tGE/SSRwLF99Cp9qCrpnmhE
sTF6ENs8sW1KWU8SAVuITRfRjwM99lT1TPk9BsE7eoC0+TGk+VCZgRuBcjwi96mCYevC2CAHWLiR
eYdwwoK37Wlrot/q6zJKtM3ia3hKGd2dt4qwZuV0sOi0Svvux/i0UqG3Z2MkYkJwZraMA/21Bl3K
VdXABYrUuCxKQZxvMQ8Pxth6p7VKHUh/GM6Rl8plIj7GG9vu+fKdBd2zs191trXv3vVPxhYOT7zk
y0YqdQMJ8cEpvnRVQDoxIClBlOOl6eT9RiMi0BdOf4QWItuDcUTD5T7aOjulMOm8D943ivjlMz78
8ubiiSIrSfcEy419cHCI46Rlzg7CviyHn/Ao7X3v9WKLb2j+ZlmWn84ofJRBE8Rhp/CWwuXjQzYS
kKFldPP9JhwzkCaOd8+Fcf52HJ4hUK/PzFc0ODu5VV7SemqeC2Id7tG7hvU6oP++6i1oemgXmUo7
XiZegOrsPTIO4xW5aQB95wmS1qyyeZcsLfplUp0mO8Waecb0FmKebJD31DjuIZQW9Y88cxhWwIIm
ahIaibsxZXLx9TJgHZb0/Mgu2SUGTjsbX5Z78ORRxPU6bnTdx9TWrrFrK4aUdo4c353vuglc8hA6
w3VdAITH7JwAzR3Mi6I3HcX8qOKPW0mNj4tPWOduPt1UmRaTWzoJ7SUc4obsjPJE7+riVtWI2FBK
9oW1mpRb/8C57t5zbrC2Pd0kmoxZymHb6rvVIEhphaxMrqFXxd2aXgYJ41E8XEg1l69DrWmvuqfi
p5DYvscMf86J1AznhXkpp+oS/f0pPSUbNlbRLcHLFjTLJsLJPbcEkSsGYcQCu0/K6LPHchQ5EavF
HVVaL3YwxYqdKRI+SQ+wNzVG/Pcj/f+bGv/0eGX+56bGrv71M/nxvp+x/Pm/+xmG95dtsry7LnZd
NEhL1+Lvfobw/pIoF1mB6FksRhFWiH/3M0zxl4NyCOk+zmOPdYJn99/9DGn+hfeWkmM5drLDif/I
R7yYot+tQizLVNcUMK6DJdmRrIofl4YBA1au2ZYGKG8qjoPRni88vYpQL3ntxpjr7tx0hv6Klh1Q
j66L4TEU1v7dzbr8e837UNL+4TvQebOwpNF++7RFjHY8SAW4xecMJvbFrONQEIzE6SK43+y3H3ej
vy+X+8rV0sex3UPbyKi0xup1Zr3kSoCjSnN8/LDOYWJ9fUlvMXf/vbrzQZ7uUorbJj8WTcXDJTdt
A3dwda6pGANrA/Bn3OP7o0LM2t4+J44C+Cj5QmD3qjx2kQJPYFOOmN9MPy1rSs5qIu9vg5Cw17W0
a7xaSz/+FnXqKPZDn1P+V0NLIyUsBFNY5PoNdSTp4KjaETzZq2mQMYtzapdPWAGsTYGILN6MmUBR
jtJseHVy29kABEcE3ifLaS1ymRuujGlEQju7HRBHEdrlSQ2Ic97WGsdcn2B2Zni1PpfmMdVWE31z
WPj069ClElDwsUUv2YaHXq1RGhm9eT1kVjH+tLFObQOSp4+//mnEx40X8/2yCeKNWvxgJPAcuh/h
WA5GrKUhysxG7LXQHE6mgHHwxMtC6gBOZaGRAI7grkj2XghOe0Bv4se14pwv2m6tJGfL1i1h3aCR
8b55dD5uW8vXgzqAX405t4Nb7tDBVRtpC5SHrzc3YDfLxl7grJpOwmxVE/STJdrt1zfkzYf0/lnl
E2l82UjDiI5ErHdwXh4Vkx0JPpFMqD6+Y8qI9ivSZ7UPi6z6GaYmNKWcAfMD4gUMNtLtuxewBDay
9CS2IEUO9JzQswQK5bqCTp/V5gKHA+71ww1mg5QLIyV6XW8aVCl6WYJu+/oS/nDPMIEBY5By0RnJ
g3K4m/OkTeecB0dXd3MNszQ2yWnpWnOJtH/9+sM+Pz+YSB3y7liAJaX/8hS/O7JrnA2zWdI2M1MZ
nBG5ht4mzyZkJYE8/fqjzI8nt7eHgb4tDW8Ptxul7UF5EOU4+GzMuhgOYr3YKIZ+8RYiiQ0EU2jT
vnIZgq5AlyNTneDzQgSrvUv6M6QOq7wUFnOnUIfIgxnJPUJmk941jGQubQbKTDEJsMQw1PaphTwg
kww7vSk7D5Xukq1uxSDeOQwxRh7ivr8srLKGeicJsgP4bLT4gYJGn/xB9ZW2KsLcuGxNO/Au+Jf2
1TBP1stoQSYlKUIr0QBTXTCVblioWrugHg3jiFQsHhI8E1RawzdGuINmxN/3jtrKYGSgc+Y9/J1S
16uMpShGVFXAyRVGqWoyp0cESO7YW3d5kdWPIcBdhuhNa+9IJWKsWtHwuai9KXmFLETfMu5k/QKq
P3jEHGRf2oCMLh1gYmB9kiE10Km13n1dxGm7AkmYckr4v+eIP2yNb3SEg3eTnd5wlsPAUkktD+O7
h63N6rTPABr7TO8Shccj7zkQMvEjy5ixaB4BwIc14u5aq2rXjSnGVWYBd6gxc5CzlCMzJqHIpiXs
dnfShoM5aGw7a9Uu8Pqvv+zh8s064tFA8WwXj7FDNfvxuwZuzTqzLKwJMp81TufMtxon2Xz9KUux
8vGOGJA6IFcsuAXpHnbsyxiCeVAVIV2kRZOoO+OpqJiPQlYrSLdIB9TwMpT8K9euL7/+7E/HpWXz
EBbnNdYZXknrYKFp6qmHaP/Ghoymlwof+9pC5nuO2jS8o/eY5dh5pGD7Ja0LMYk2El+qW9033+Pz
esc3cGGJoDQl8fet9Hn3VDgVsK6OScpKi2ZiLpqkOqUQKFfwf8ma1XNhf7Mz/+kDmb0tE1Li3DmV
fvxpRyQzPW1dcE4TzpZ8Kux9a1c1AMOGmUDrqG/2pM+PkqFzYZToNg1FSqyPn9fy2EQMC2hgZxXk
RAFSt+E49x8/sHwKx0DLshmPceD4+CnZ6CEkHriqqPbMfTPoyPrh3nxzvP3jtbxNHy0OBuKtOn/3
Yw1u7riTx7XQuUSsp6WIBnU+6utH80+fQgvJ4r2j3MXa//FaVMAS3ZvYVdIKTYPJdGCDjzL75uX7
46e4DvAhzuuwDA5+FyvEp+qSt+CjtYZIaLUy2w9tN15/fTGf33FaM9QjCyiBPfaQ/aMbY2zZih9m
SDG2FXKU25I/uktpGh7xWk/3XmLSrklz+c0Fvl3Bx+VFUoTIt54+/3gbAL/7tUpSU6o6YBFD+So3
5PkWty2SfsCCU74pZg/vCzE4/rxg+TvzZ5N5txyCApyCcfHNS7eslwdfRdLiZ/mmbGTUt/z7d1/F
ovESYyrAclx25Y+wYkI5SZKVPewG37SI3h71j59FsUIlyr0WHKDsgzMgkSn4/kyFyg8T4z1vuwd9
Pel6ByOWYyIqAXLjEDWi68dWncLuc7MkOFWA7SV1Qhfdl+3gBBeK/5fr0ewYIaMPtbStIvUwW3d1
R8gJFlZiBDzZIJcykUjVK02kQbNquhFctKh1pHidWXAfs8Szd41ey73p9kP4zWv/+b5CWLFMjJ3O
UqQ5y0P+7r6ONTlseOqg3eGFwd8nha+Fbbefpa2+eSs/r5scH6TNs2mDlDHkwbpJtZCN6HIDMjNK
/RdE6PZUaxdjkeH9Jn7zO/P/5ytbaC7IEqgdPJ6dgyeGPHMlGayS6jQheUsYCxFW0CZipTUgb765
jQdd1OWAxUVRr7MH00R13zbLd/dR9U5An3/JizbqeYWcNz9u3aY8nsss2AZzrm+HTDr3KNeM667x
6iNdEruRouI5+k+XC6zeBqWj4ESwAMo+/qCyd+PerHh4HYbTD0Y4NLt4rIGnVNhuu1UngxkWuo7o
P1bWN0f0z7fclhZdHNqr1PyfatZ0MoVSHbec0G6T4Hbq+ibGEB9p43c3/HDxNUEfmYKygzYlQ7ZP
VU5AVGejIflSSfeTzrUG4MEIvzs2Lzfr/UpAoUHnlMWdIhR1xFv5/O5XTVKrMBR+axj2Crq9xqgf
B6qkRdRPI0FktkwtuYfAqMdHmp1jKOogh2OCAudIcnHieuRyt5Hd+Ci2CYUu67w6rdoU3RtWmt65
YjEgGDm3Mkun46zFDz1xU1jHa7yZl2FXpeU2IzPkO6nH4Q/FdVHiOiY1IiMTtsiPDwkTy1JUzEb8
hDz6cxK2gE6OZGD30iq+uYeffyigFYzGKd4RNBtvmoH3t9A0SYIm0QNouGr3S8QiwAhyxb9+6j8V
ODzs5iLsMdmKlxrh4G2fIno4XQZ30gJ9/IT4IUlWtJ20hHKPuJU+sZTr64Ri3LQNiULUkBpLQZRF
zaNqWkgOaC1nWj52bKAXhnwE5RypeOZX5qAs4K3kyKzLLqhRVZMhTOs/R5vrdzOxPf7X1/LpYM21
0HigacAkHSqVsSyk724Z82ISFBmvgvhPbgWB8D+aobM50MbOsUlo2IaAP+N6LFV8G5AweWobpfxm
YPD5V+MFY5t1BQ0Ei8Lx41foUDn3WSBLf8CXvEUWW7JezOE3O8IfPoVjIFfIz7Z80ME5Lexb3A9F
3vqiomYBjWcd9UGvb76+n29NrI9vMTMf1HAO0DSb1eLgaY/aIo6JRWl93H9BvQrdATRp66T1jdmb
45MzNP0FsonmGmPheJ4n6XhXjrYcdnXplemKgxnJzq7GQYhxgj7sm94tS7irpf676iEIkyeQ2ds0
m/VwWye9eg5qiJB+RLzvRJaJRWqDoDi/o39NzCr8jPIc8gtDtb6ugrM4Eu1DkUHAWA0BElU/RBN0
Nqe16frxODHnbIY+ewKdMLZH1qiPZPjgPntRpZx/ZsWIfVcQW7Kwa738DrMHTsZQOd/Rsj7tcCZs
Ic9hCGc6/FMYB48E5gAKHzGS0GU0w0PlKO83ibSMB6vAve1ima5roynGjRd7EJoVDZScLQLrZTd3
3ylUxeeFeTlDOGztS/3JYe3j8xkJ5c1JbkHaMa4xc/ntvMIiy1l8+mZh+cPLSCeNBjnuJjK/eYY+
fhLJVL0Kgb/5gIKsDguNNWPPyi06s4jfHLJzoz7Er+GY+bQB6mEna7sjXPNS70Lj9usn+fNls44a
6DY5lHLR9uEpY2ygjk6OgW91QC1ByCgTC56XARKzHcbd78axmpF0cSsr17EeGyeML1D9jyZdEbYg
Pb5n/mESZldq3Td7/+fng+8GhYrakeXCge/68UYpwWAboTPBBCOpSlsxxcFmTNzut1WmRXYUV15m
4NDWC287T+iVcAa4bbcxRaCdlAO5Gt/8cn+f8D6+9w4LC/eKx9Yy2B4+fqNOdaINQ/IJZqTYTHAC
aEJ4fckY3I7ES8QbKgj3CkZDUmOJcIenpM1bRNapoz2peNLv2q4wHszcTm5UCtVy9PLsLusW8Kqn
dcOD0Jvxlj5VcBtYpsJ7DDvmDP4kzgZO1FwQVn3tFj+mFl4WeH8zxCYaluCKAa97bBEYfmZwiHpO
Y6H9hgrKFJpYPmJXPTcI7oEsjiw+oAOOGtF6hMSNLtZVVizURO5MlgzZAZBkXHg2hLdxXmLq4ank
ZRkCH2P9Als/GWhlIIJb2q/YqIabOWnNYGPq4WyshsqCBCBZVR5xIofzNnei/LmyWG3oS4sIvIue
0e027BoLqqgm62fFvJsFzAW0vYaRVdvb3JpIBEsLsBDrtnBH3W8s1Q6neCWy+AibkvVsRcOw9OWi
/N5kgrFY/rABktiZpdWqN4YhJtCKcOWd0Udusk9ARwFWIUPXI5+UfsGa2D7vDl/BpO2IbCqvO1nU
dwGKzXRFHgCNF8pRDhRF0KXnuPvbe8kmUq57IjZ/IQ5sn10SNk4LFJyDD3YFz52t5vwnyCyiwIAH
kJUS1gyzvQ7UybpOqvqEHCcPJ1ZRaL9I5KrQe8b5fK+hHACT0IeacdRYBtOPFBVNsDJwVMTbFumg
tuK4ADfDmkcCdALvysKEhMdmYuWnQ9x1P1rB84ORGIuEL4nx+aGsnBSBJJnns5xcv3nXd3p7TkMp
f4xAjj5UZZF2foi9ovbLjpndFg2SQb1vazi5c0lbmfwM0h5wfgTqrKiVN67H0SDFQfeCPlxNHTHA
nqoISZ9ziEsE/hVdfd51UhFfl2bokLUpgKxuYTyvVgnu+BaaV8Ol6vbswWKEHKOvC+mxsyh8Nb8Q
MOMOMwsD1kyRp3gDA7uzwbqbNN8vHDk5jOiwzDq73s1tG52slsYrYHgkb01MB4g7TgSDut6K8cLo
rYlfPEslaI0MzY4avXq5efm8KVpBnHRi6bOz0qcYEr2JuADquUcaj4ZeZtyOKmhvCeaGQ2SoJHos
6rJ1/GGe+2f8W7Xr2/BIom1nOwGQeyqmU6xH0V1vtCQxdb0+aQRNlAPsrHRBFlQqJSGcvIK826C2
TsCoE5KxCO8E3Y5+tL36hF53eYfjFrmK6BeorcK4e5URKU0UzRRPv8beJV+yBEW7Q8Tb36Yqrxsf
ea9Fjqqj8qcWPgj5wNhBTkPXLTkeAPE5ErHlwJWIukecwxJYAmcwnUlG0vJii9ZSKwdWyW2nQwA7
SSe7JYqvdfPTfijJxcxSzqLo2lh7V+g5iIppG90AmzN24xPC0GlaOWU/XcajqZcr3ak78xhGl0F2
AyI+KFJhaDFzTTq5RbcogT71aX4dG25QHA2lNmLejXJPnsDEdAqfErjngF1Tf+ORab0dVhrs+2rM
ymHbwFQmqaaSfb1mjFCcTdnIhITgSxhH5L8rHMtJoO88EQoHb18JRMV1p+h1DKs53ORu0Gw1u3KO
7Zz4N0PSMMQ0GJQv1FZoCgN0BZdZ2JdE/tqs3YCHlPEzjLCy4NrTNJcYU04mK/xB0dmQITSeUhyz
PstE4m3g0Ocjk848CbadC6fpCAhoIBA49arc67qK76AWkN5g5XiGST+UgItYwuEtYUqu3nRZMzNl
zKrAk5D4GmuzTQl6ML0aKQoJ6ZLZctk1r7Gnk79iGIPEFKjsVt/DkMMkXkkrv3bmavqV5U5M1GXb
ykc89FHld6Fk8xia2Ev8BsuNwpeY4iIq6rlfKzWREUXVmHcgteI+XS9Jc/Nl7tbRS+fg6jq1PDa9
fevqDYF47cCMJ/YoXVcJVXKwJgoCfpDOtkvWZzz/nvE93IyGRiFLJiWmu9FmQoV/mBQbd9cnXXUz
64mF9E+c0YlCzxP0J05NGF2l9HOQiRusei9a6bwoomXykIlRQtif4nVfaTYpjKa2Uml3m8cOgZv5
rdvzzDCfXM35RVyVT5mZHlE1bvBE/9LjBKiZeWT1uu8yZkYmfR7YOmNLL1u7xGUpnmXXKmBijd7O
iewbUD8PDZu7WTYnE4rQG8gb58PUn1g4m8nAWVl1cTaLp6K7TeEIu/KnaNsVjr8jk/+HBswapJRN
rOSWndUhBghbX2ySntQ1NkYGLHmrqOUyVmEeyOeQGCASAelcl4F+0SEhg5oiou46yB3O3rQoxj2z
hhPU0fxZnA6ObgnyIRtdXYawJ9eoXXcxEKauV1sdKZnoVHEWDBnLbsSv5DhX5pgdtRrsFnsEfl7X
D5w3bol+ob/YRsOznkOM0Ccin6f52Y6sTdUQtm0QkOvW18Th3JFZsrfI31ilrXHtluFVYjtHVnrn
hoj/Vb3uQJauFDvdCU9Zi1/wd1qFx4Q13gbKw9gatnfwns/MCORWMg7zTs7RUTNKl+nkcKMasRt6
TaxKmGC1Lu+CJvkhakCDECTWWV/ucsAGAUOeFcXM1hHycdSMSxHRe4uYzuiFfmOQ7OARReyXrkX/
WsMcXKOy1WZj1xbRjcScGCHdXgMOSoiknzeAVMEUzpe2sgiwGx606lEinwy15GfSZq9NwIBrbPIz
IxlPwyTdeOi7XU9dBBk20UwTR3i55bMb88OP5MYBBhmPRZSvw2A6wUrqRzOYd0N/LXiANlU2v8by
GWThbrCmiyG0HvDNAvYiOG8Gyxx2VnU9ACLuaWjZRci7Pmx0t3g1RbqfiACiJbCzqspCsZrQLGjr
J0NrQFHG6SWkvn1h8VQkoe6TH//Ci38Bfy07Kgir3nSgUjhujNddPVSrgDBHUolRyMVawixVKKCR
qxHfcV/kZ0Nb6qc1DBJivyv3ARyGYx7pg3WGjGLvTs1eD0b4tmV9mvYMmR33tLIIDWoLku8yqZ3b
CdlTgS0Zo8bjPuAcs4ua9JWyl5xIVf9KDHULshYoA9aSpvnR90A5Vk1J/OPREI5UW1YLAgUGWxGc
psoa720yqp8N1CGvcITDycf6AmkOyyCGKtUkqAMynB5XnluiBScOTXKG5IDlrdtmqq5HD1roEfGc
RuGT7jeRuIUxGpNHXTTxKmoySFyp0c6PCXZdeD64oPM1rDZ8IFh003PHrQBGwzuJHzK57C2NgYie
4GDT/uUNge2CxS2G3vfqQt9h7jcZWJSaWJuNiEmnW9LPFW8FmD30No7fuYsEyWM1wFOaGi86FmrI
QbKZcaPg8qZRXyQ1x81SoMUl6QoW6GBInOE4narjCXjfBO4X/z45gzlByyADC7niqsUPpZv5VWVE
47VpD32yTcOIxj8pffVAxmsKV0Bv4EmsqxqSVoSr7Lk1e4JwRllU/4ey81iOW0mi6BchAt5s0UA3
m95IpKgNQhbeFAr+6+eAsxHBDna8xWjzJoiGK2Rl3nvugwMLcApEkbtAYNx8ZPnqFAufsTETIkdf
6LKrJoGM3lgADgKwoGzME7CLRGItUU19nNdgrouCFojZCgGNh4/LowvXcuE7SHKd4slwydNR86vc
wCTRC3tA+jOS57vDDkoZYk1a+6uR5sT/pXTtR88S0KNQOtgdKIGaxbKZ65xE1KHRiLcbm9H0S5DQ
f+fINEpetZZkqlgUg4mMB45LYIyGlfEZwSbFVczLmTW3yIYr4WAQ92dtMB6NArXHrWCBzXcqNZoT
MpaKrzzyFuGEqKOECqv01t8M8AITGtHHACBc4rEsp0h+ah7An9DOu5Y0VgxA9SzjVZ3Qz4wf8cxz
2otUkbvqMrtx3JJPu511SosE3lmSXZ3FS70brRHJauOIkmfHa+T9whAT7gzMzK9FtgJ40F1Ez46Q
kPSUVNdxvFXaD4xOYNWUXiWNlLb4TT4bWnksh6WkLDMKxEGpWAd7SdV72Z5ic4gv8et7c+D2sYce
Vgp0CTRw1Wt6IVDQaXnk7S62vfQxHzUsRaKoX5y8GW6xOnDyBGZxlZlDKms3eQTNIGvVLRB6KKtI
bmE0ZdUV1XmfR/p3Fm/d25FfyZfd7Vf6kgk9BYQxZq3KF1ETH7NySL+B/jWGQMlSGBFuaSOlm3Sj
/wlDo75X28zgxTaLhkDArHwe86LOyPhZp7tobXCmFBFvI/idyv2WeQh1kEe7ZbUrqmY8SkMr1gpJ
La/Szk5hwtDI0gIri9IHJZa9F9ARY26b2n12F9mjB9csm20D5k473LZGCRlkbKvxJ/uMFD2LsXTd
HgBGfaNB8Be+USrJT8zMxjc7N1Ayq8LVRSAYta8QgdqlhpAkRBHr7XX3WlRUPxavYNg39ApYPTuq
b5Ah9Th4BoV+mkLh/UuhcH4gyHphZ+CUmnsoiS0u2C9hu9pRdjZk1Wf6mzuNrRi4kx4SWIs73Ngr
dQ3SBUicBnFjQUV+ETfIF+8Ns4H05YxL/4vmjNoFbml4T3Y8Vvf82eG10Gq28jlypKcEYCgbbTaS
ue9K0f3VRBU9ijqTr11rayTfyHVtymgasAnCoG77dIqIfcrGLrloW1J/97E6x03Y1iYVrR3ljDU8
L6XtgY1tboIxNZVpjdLtspDsifRFi5PihRSLhVXDmfhvc0NqcVnY5V2rkGDF219QUCoQHoRf0Spw
/KZc1rTKroRV1Cr47IfZhck5dGzZwf5MK7CKMuDoxmxq2Eo0Fboosai/R0cF3jNYavtSN2YNjMQr
IAXZdp9cLvBjzN1EDplLKiYPgB8r06SRLFjaODasq0zC14B/jPdjRMd7BXJdYb5huTcFAB3ASJ7W
/0qnAWpShaylwEFF5ShVxcKgBDqNyNIo4wVvDWIPOJNs+oXQnbXfxYhJZZtP/TMVrSKh9wAU8OPF
mviqEBh6P89V/CVWbfm1lk3CBwxQoBnSseCZEBmYnJ030e8IOmV2un2Cs5uUW42YS565fPLtcmos
vx3zWfq1ZSXawQKgeql1SIyCSTraCLMngdgPqzK+T0C4ScB1M4TjocsJXpODxV5EejVekRXxc4Xs
wTDDomQzEjTJ4NyoZqZAHdKE8yoqGygpSmh8Paxn+n5oWvUVuNzyR5+H5mcUR6Y8Akp2brrRThzf
GOPoYU5STz8Uc9s9KVQSYlfIlEcsau2mgO/jxALUSrZ2uPBG/tGKHghFlYh0DkZJ98knU6r/WbBw
ZZgk6pnctkl4KdaCXqrUE313IKa3xZ4gl16Grg0jLKSN2mCXUwjK5eNVZQ+0A0yVfApsprzK8SIP
wsmXIJdmfNfR8yZFTI0obqCgExxb0/Inukjw/QrqPo7vrbbhYbAlPdEVrgoYPZuXXvd7hWRXgpm1
4lvZ9dZvTeUjw/ep16mZjYYvuEIbe8JfBFxtsevvWe6VRuhMYIHnQlnEBWiw/Bf9R/uGWOHutsaS
zP6Zmtim0diOP4hTFDdD7NFkQk74pgcwlfI/Smv4xDAywkaDWGidQa/yyX+mRnq2gFvJUlLoZJVd
TeU43bA5PqON+DCx4SCGo7sm0TM6Vq31v/9zEG3wmCJX7E7ZeqZhW3ChcKInZ2bYH2TJJm8AWeAW
gwY8Ae5WWqMrcI9o9TSQ2ePmZtZshy+BNF+qiU4URGztqsk8484A+cZQR69IZykxt030CaiOL7ES
WVD2JVs9k6Lq8yb8h9np22/D0ok+e41w2nSVp6omVZhyeDev7Su9apO9VUePlZtNZwZXG/PeqtZE
Voca0dVdfBMYlt5fbRQSmQ7qvWH5GLEIzbJ1/npQcXdWWcPpNlYY01rg1Znd7W3H8HbEzsevGN7w
i6GYtvzB6dRrGRtz2E95del2Kv2ujKZD3erR188vzIYH8f+fy7YWJTn5DusQ9v3PnZiFFxoO6p1i
wrtJIYbCofTkfmqlfuxToIMJrqEgY8G5tPnxIcVEf5mq0YtXxl6QU7480qKK2dgY6o0r4e7hozIT
BPsuGa6TJs5MWk88zajKeXpsNIzMCdZb/c/TTFVItPeMDsfECvxHVoX3M2m07r8fhYgbcoxWVAYC
5s2sSjXasslSSWJ7F6XXNHa7AIvCsP/86n+cgDPGp922GleYikFxeH8ybDyg3RNWvXNzAh8bV/f2
6Inb39DydCYgiXdTTZWzW1qyU6Omtm8EzJw1C6I0cx+trII3d4iDHGrTAQeb4+6WiIhJmn7JJcxK
eZCTaz2B4BpDMtb/W+zcmzAZiQDGG6Q6uH+2j3pa69KtVFHx7aZ24H4ptCtRB0pL/leB/PpWsfnD
Aq4iesIQ+v5CNTB8x27E5dEstbOvISPtYsIt8TzYv+pePZdCc2IwZppgUnDgrWpRXGnvj9erCpt5
bVrDkqPhNuPjHNYm2Ep0Be0RaY61F/2iPo4Onn9aZTXIzKE9MKMu/6NSlhNHHoGjxAHSgF5/836q
2lxODr3qnaX13R8lkxHmlrHa2/TYaLtX9hnpx3pi7+ZvqGRXeQlojnV4ulUnT5FqJe3M/snr2+rO
NmX1jUQQ53o08+zMd+nUofharEvzemu3KhNXSegrjDSmaWPXJu5rkinyiD64TyDCObfqx2WDDS2X
UbVd4COc3Psbyi5pMgw+TNhgMEu5mKID0IvJmRf61HKKs40nlE+Ah2xus27U+Zi5mUFaiDJ1kbUj
ICl6cZGZRaE+VAtGqtzQeuBf9gQNaunTCdAbwhC/YAoLASKfFGrAZhC3+kKv3G+xo9zps2t/GWRG
OK8dlWQ9MX2In5dBtcczq96JO4Lti0AeXjZ8NFuVtNKQP2wOCYECDoZrfZqU27TSqutI6+3nz5e+
dbL8/jnjz7vo3agY8Abom6IEumqrQWkud82YDxdJmy9HRSubozCYR8KQzoL/fry3aotlne8c6aXv
PhtZVEfgFMEZ99FsHcY+hibKNDTEq+repQumoTMlx1pSbE/Q05muU3QhDDI3K8jQaaOjSb5TBdps
dgF69JTprrhxWs05AKSlrdbH3RP0l4W+aZUX52b7b3dr8wvepMBk5PEwYlB8f8omO/AOMSzZEl1V
/k4yzbsC/+TRGhaKZQbxnI8KMtip1UF15urv1otNeV02LhBQg9cQ5kocT+SGKI37YpPjTLJo1Eqa
nqXDSATEYARztpw1uupQFStGS0Xyy0kTdAIyrQgJh2Ur7SPjTqI2rFnkr0QWKaCn03yebvI0ok3N
tB7Ut5MSorBzog76vuNlqhP0eaMQTyGm7gZmKcwPmAHOk9YvCLhQwcFcNOZKV6+ofdcNKoologV0
lR4hYof4ue89/e8yRjTUs8R8kcDLBz/qM/lXVov8iYM862GHLhOQlhxf465sS/sPzk0CIjzDnURg
sgn2Xoa2q1FF6p3l7LwVU0TkWh8B37XH9LXTK/FK96O7j9kUqgFf+e456TuasnOdkc3g0fLT97VE
HHa9ENkOGCo28S1RcBE2EFVW5+2Kwiy+tWmODLVuLSejt8WW+2Kku0wuPNMKZZcuQ3eUjev9Np22
fowBt2tho1XL65Sh9/eVbqm0vTqT0e7rjhQRvsghpWHObtKfXUbf/owF80XVzPGrbtYDUNw6Y+Yo
BlsTcGc0Ns8jSpnYJ3uDGINCkYAbMVxqtyaJe1E4E0wdB0jGC8hGfVI95fTD6PvRpLzm7LK/aTPQ
B4QpPSihJPPkr9KXApTDBCili6fkS0ZYIFDOEbYwAVjSz5uWcWobmQxcOpguxFFXTvFTA5y6Sztr
+PL56/9x+bd14kYtTUXzi+948zaKSU+9Mk0w9FiTDBntwzgf8Y59fpS35f39K0etSBmHSIoD2e66
6v1TnMbeUKLmYKYLd7oNpGLnP2auTwu93FOPbMfTsCNNPpxWaGwl0jYYEP6isGzqHW1C54qMv+mm
o9TaNQxSU1+TsXqNBQ5pROs1AWzS7pKNehMIpRZBOdAu+fwUTqzL7OJYsih8yMPbltdNVDUmb1kJ
2LeyiDLL4qDSRXsJzoYRjMGj8/nxPvgVMOXgt+KIPKkc9o0U9M8lG+NaTVyTUk4LlMflwvpW7MtD
dLH8LS5B0xJ2c+Z4J9Zlag3dwp3jsu64mw9BnVVDr/dVswu+Hx//PB6PBz/cXYx+8DD6Zwqcjw8d
p/bPoTY1B9OzUm0HDjXJlwn0G53Ac2dz4na9O8T6E/65enPMKqquZ3O1/7LnVA6Hw9+nq4czJ3Li
uV7PBG0rZn6Xr9pm/1yPaozglsOIUH6drsVuvh8urKtiP+2Qk+xkMB1QmxwZ9MfBcq/svdfP79rH
woRj4y9nL8ZP+OCZozXTYu6G7GbSiITnNbhH3qVm34KmPnOuH2/a/w9BBjoF3AfjexP1htIKKGOz
0OMXiRibot/7r0YHilGV/7GdB+zosgF/f990UTKjnWHQM3stvoi4sghMyJhn5sk5mfVHNSTHAhXD
846Bg47CZpO52CP5HpaA5Tbb/SV5QlB4BsYZAglKwehJjb9DhBqDDCfIPqv0pA9SvbHPIL9O3UKs
8SZvHvU3Iarvz5jxHTMDbiQNd60LGTaORzOrnr02Uc9sYU7dQcYBPCU01Sz2Te+PhGksI/SOL2mm
gEJFprwcm2kxzi1c685rs9ZrPJP0IQgjw0GyWUgQ+rj64KykuAUY8cEhY3IVl3gdWh5D6cNa8bQv
dZfHhOKSK/EK/Mp9KssmeSJfQr9m3gPtn7pColQqVmGKxVyt85sIUg9pBN1/b2nAjMC/57Ds0YTe
YgOIIptndEhrG1DSV179nQ4g9TMX/9RVQZnqEKbKWkGD5v3F71VPajNjJcb0Q3kd2ZXzkBjgyqFM
ZF9bnk8DqcMkzzxcJ245cFRuB7sXdi5bi6ILBJJcDlqcVtJbR084UNudqDxzbqfepLVZ47FHpqP6
Ibs81QoGdGvgRgZ2CeTmlGfTLjZFxp6stKVHO6JJ9JBIQzC/Wr2gMXazYrjymlmVZ5b+E++TjokY
rZLnUd1uNzQKOVeE6qFlZrOcBa5OExmJ6nxwddIO/vPqS3MQKyF1JU3Nt2bJPx8ZA5EpCRekYejS
cfYkAggfZRRwRErAz4906gqjR+YJpceHg/ItNvffQyGCsqj3WavAzpO5OSDMwibd3Cn0fB4yspGO
+pK0D3m72Ed05swZlco7kwX8tvncvNpr449NMGsV/ZBNGdfYE4obl/3H1OW2BI3eLDdWPRO8JiPZ
BCSP/22Jfgrhc6sHRR/TB14t8ze5pcAg6ULzj/ACWZdYf+vCPLYL3k8N6Yk4RIOxhlSQX0sOk8No
mchYyLvqqu8rRfY8zQQSfn5RT7ySBmGlWGqt9RPubM4m0gSeYI3AArM25mfmHO4TM8vBN2h/h5o6
el8BICRnruGJxxNXsuaixuYD98EBW9QdkuORjw7gDXQbvZZdy14gpCMi+8xOl031x6WYIQqjB4jG
+Ja21T2jZxKhgMIR/IW+xrcI4Bv9JGE/M2QFcjN1IFrWl6aKuA3Rd/4lzRcvVGNDPJD26yEQMIKZ
tILrtieTg9IXwFRQwRz8stirKtHqClSd/arqDUU2FvKA7Vczd2pUG9ZlDBvvh57X2g+CJ4yfNS6d
MlS6Wb8dULkr7BgtG6txxMQRM5ks4XpotYpSjSS1r3NalpQ1DdQxHz+xck94AKkGGsjzW/ys9jcl
r5yrOm/It1kidbrNxYJef3CFdos8PO4Cc9CVZOd0ovnT231d+1Op1wisZ9jsyHuVpvCbPrO/9J2l
vUBlbb4ZyMWJNWiIwXpUHLeK9pCO17CiUiiX3dgwkmRikF16XjKzW2fg+wjmHuLXyj6OUPCM5PrQ
/1SsuzoHIgJlvlsDAK0YoQnOnUumc8gwRTyLG+jDKUlEcmmiYJ5dydvkjmSYEbHHr14bLy5WGENx
9mVUou3zSpRTOz67SPdsr2JkY5Ekq/oqqm9SEhFf3rkxWH6fiDE4g54c59vennNjPysD4vQit8kg
9oo4e26jMp4DhtLtD7suoWYAHM6z0CGcKPXtouKvetW06ARvW+01gilXCYqlVRMful4Hy1Uh/GlP
Mio7W56uBqOv2QzTzp26pTss5DwA1UEEXgca04LL0SujOWgad/gKfwWxlcKcTARgYptjQfBcSWD1
AKJqzTbyczqrv+kRLAssUDUtgryzk5uhT21oqDjHbkgmnPWDRJqFBG5SEUUjSXX/kNXEVrng1K6d
RtWb0CRkjWd1yqWFcHEYEE1OQi38aVRqpAxmM5nhTNrkb9q9U37Z6nOrw9JFhmP1zawEaMknK3SV
cXltphhKcqcOBNqkjIUQDwCds/2kSpHQ6tNK8KSFRRdjtLz4Tu1mg4fYjAziYMd2RmyjM8UMa9Uu
frGi0GETdV4pZGWtl7q2taE7AKDryM3N9anZL9gpRdg3UoiLCEsZGRfM/+BaCk8s+9IeIe4R0DnY
F0QMprRrpNYYPPlrsA0PYslwLamNq2VQzC4Qaj5/b1stIqZEX6MjlNwuHJiT62wIxnTT+IvhJRiZ
RWXSZGoLz4ImTbb3YSagGnghko3m1u0rNJMeuursIi+jEXlLozh6kLepUx2XZkDeG/P6zmHWuuNT
7NQxGPSBDjdxgeQ8AbWzXwY+WD8SbDVtmPORRIhVegJuMNoqLVRiuzfuvD6HpZVOpAsRUBP/Tju1
+jLWOWW4IzWrvjblyELZqj0PS2bT5gndwewRcbdR9NOc5+5ZOrkOeHwcnT+CugO32yDzMazQpl6P
Wlqrr4PL6BVIIaM9HAWR94qQMULRM2T3FgKbr0Q/6Y8J+Yj7Uh1za1WTVtVOcYsFoYXVaZdZX7ZG
mKtkBc+Y6b+ii6ifP/84najcKNWxR+HXpW++pUhaOG0twIHpDpW+uyson25LRc1/f34U4+Nh+Ns4
imgHshvCfva+LLVdiM9Lx2HA/YRLQOTOrrgxjqBAAiOo9uLGu9UOymN+MV0ke8BAe+8ARzXUwnpv
hRhM/OpmvnBDNAxnvpMnxubvf9n6y/+peNrG6QHW8sty3/GL4A9ItPAPWhb/Kd+nAYaeM9XAidHW
+wNutp41A4cxXQ9Y+j8f/ePrLnx4+Pxqf/z2vz/CpuBICYdrh4kjKE7n6+I6BmwFRvjzg5y6o4xy
DHsF//E92JyG1hkdsyK+1g0jyNAR5Izygp9zyJ04FfZK1Nl0qDxmtZtTySQyuQQm0C5XivZodZa6
t7OpvJdNXQefn9DHxhTUPXWdaBODSzTTZtuaW2Rpa/BcEM7WSIvilr52M9j1zzFa7MtymDCTAEeQ
XwQ5fOOFlcXKuUdD/1BH4QHEo8n2hiwncKjvn0V0hszJ5FjshqHN1EfciGWzk71GpDJb+wjLD5FN
9yNCk1clMexLZcCCT0xcLMIGrxZby3hJz70gJ24000HHoaDi6uCjfP+j6sTtWzDrBXoqaX4lQKtC
ZsU1vLJrosFxaZjmr7EvGqId+oEyzY61wvP1dETI1atG+cNK1PmbCZh9JjM8qc4Qrk6MWWBfrl0+
dqBr12HT2MCfPDvagKhey62sumbmgTZTSg33WDWjk0ZBm1qot93IaX0xy+63NUVuEVbEa3SItWX+
Q5Ruej8Mclm13xC7KRm7Bp+4tiwHopXJmIR5gGnNEUIRB8WDl2q7JFr7SQNLORC9ID7s86fxA7iL
KSn6FSaBFn1SGwv2+8teLUvc45XEtprnjPPzLjeI/ZXDb1KDxnvK6ibaDcBlCTo25uZXReJeClmw
MZ8UIn86FF7GFBoAuJWjpeX9Y0J6V0UmPDzAXYVBwgzP/OBVWPN+0+bwKxkoQvVxeYg3CwKdM9FP
HhO+YlXNgPNbnlyDcEXhVPmTHPoZSa2q/VryJf2esFXe4zDSyzOr0okNrINdhPaADjSTD85m6NY3
4Hdi+DG0CEZPuaJ4R+40Dkv6XBjUXjtChebvE6mzNjT0ZRrDkh7MD7lU+c8z12N97jbXAw0SHlo2
nHz4tiyVoYDnlzPwI9K3g8fZdLWvw0e9inVzusyMxjlqrlDDvErn+y5Lpq88EDhztFy5c6ooCkY6
ICTV6vMFO6l872mRfWCobd50TOrPPG3rMrr9rfAI0Wax0MJQ2LzjKjAwema8QygC4n0vohLkjmLs
QQDEO9Ib5JmLc2JN8UCu0CjyGAxy298/3ENPCHUZTcXOZix0u4ZUX4huni7O3IITj6TnrC03KCSI
M7dD7kXEpZfFabFLSUGedtEkQRNosaWgW50UUrpNXgfiNuwOHxkJw9VMJE3avcaLap9ZRj9eYXIB
eBzQGIKIYNry/owXp5hmIouwnBIA9y3ViJ6VRTc/W4tlXCLSTL9+fu4npE0s2IjKNHoPmMC2UE6v
JxQXcXdG9o0roz1bW6aTXa6ofzN3XJKwbD37l200lc7GsWvvLSwLf+28bHF02T1TYseozRuAD2PL
YNgA/7GgFGVlrVfzFcId8SMu2viBgEDnZzva6hT2uHzPds8/VgCcBxiUFbAGt2b7QouoJV23os3r
DJ7yp5BwFPhMaw8io0cgksK8oegUuBzMIegyKztGrjPCgsff6iuzUt4vWjFfAGmiNUQe35nG54n1
hk8PHTNuKw8ytK3393XOWk+PEwabMicT7cKIEmW4met46vjiOAaZoYp8lP0YPxPuWSGAbxWdAJa2
PsekP3GddJqvqyoPghFFzPsfInVyHKdZp6U9edZFh9sKE1ZnXtF5P6fmPPFtQpmHahYOMuKsD+os
3UhnzCfgGeWS2Xt1crtLsvyKJ8vJ0ycNqEzv8/oTYEu4rg8PXxJSacVXUrObC4dEwSN63Oo294gw
zlNBpLVCLoTGvis/MyT4uAbTAKMnzfhFpUjYzoO7BHVCB/5yNxuj+mpMssNHqHZXdQZIyyGOFFPt
0BxRrJrnKMEfu34celV9uNQGTH82ZUmvRka7GGQ8NU5LziV735SQHPSeeOCmomaC7KbTXafG6VWU
LR3zd0d4P4dsGL966iDVcEBN7eJmq+R1lSZVFSyydGy/GGbEF4D1NePMR+Djooy8zaHtyiAI3v92
iXIIwl4SVsqdkbvFNV2MOLA14oE/X5hO3RKXXEcSqFaownbyRjYuXbIBX5Ib18NTTm4EJEjN/j1R
tdx3UkxshiPZ+RXl+BlAzwkUiMuXmFwP7grt9K0IzUbwXiijm+8ipkQXFiCgK2lnw67Dh/UXaWEW
Tl4dTXvsyPNd4SGGI2jMEF+xMNgHsl+jB5Ev7bn+8KmfxdzdMNdYOt7g7c4j1r2W6Vxd7OiVZGZQ
Yv95qglD8B0CDJFu69lPk7DLnV7qLGJtpX3pczWfQvBMzjESZYMbL5bntPEnFhT6/+Ag4fohTN7W
/cqEtjJP8OksWb88lfRfQvqEFvkWzNk+fyZOHIpNJNMNSDnA1bdDKxIRDNAskdzVHhCKFmQDYUNp
flOP9jm9w1u82ftSZ5XYEZ3wtiAgMX6/TiZRLyNiWbrd1BTmfIdNsAw9RonZMdHi5hY3OLFXedJg
3FLqDs1Ha0cYSKVnvORZS3+mLpfki0BAqPmp2if3hlvHyKsc/mNgOsrq/iMT5pJojPll0Q2A1x61
joUvp1SdW3foDPKSkaZ8R8+qvUBZkS8F9sxnTdF+6V6jPmO5U7+3trxkwlfsl0HkQ7h4Qwq8pFqA
hUS5GInWkS1BzJkj1X1EPPOD9KRqIedS0RJ1guff74wU6xH+IzArSoFae6c0A5O5QSmTwZ8aL/qj
jRgkD3nhTdo+QaPT+0D2Yd3UVekVfjyC3KCvRg78bnZy64+H/PU5jVpd4GuKp5+jzdXzs3HqJjSj
w/JizRMUBK3EouXXaqpQLnS2QOo3GtPfQmc5OZhIWmaMpXbxxYht+9wu/uOyy5QM7tCKMX1L7nh/
e3G7Y88yaYZyOaMje2czMFtv3De5pV/ALYmxNE7yzJr2NhbbPFRs3BnwrNS2dTT5/qj5SLK6bClD
vBk3nYX865qsaON+yVSbvuzk2IHEyIkITxkuRmZbAbPM/lAYpf7Qqt6yRzRmHmM8WmznVOFdk8Rj
nalA36TKmx+5JjUwGF41AJSGmx/ZjKqeJqvWzspqLaDXNxBNy6P+px+bhr2xMK0uTCbVeJyxwnyZ
3TrVEWh6CmgSdbJaH/rOBNGPt8Dza09gNTa9Za0GJel8fk9KAYUYVr0bQyNxGsU8aSSBZoGygCft
UlPizE+n0BR96l1gTosfHUItf+MBndOdm3rG73Rhr+YveZ7dtbMd/ZJd1ff72LPnOwgu4pIvIZFK
emQof7oOP8u5r/b69m+u0dqiXEl/a9mwLecMKyqVnlHDzgFXEDqqlwe0a7OwQtjxPY2d4Ra1sIsk
k8GMQel+V1NjXheDPR2WUk92uUZ64Jmn68QjzXQN+fnKiEIZvCkxETTGbmQLAvMWpQ8E0L3fa3J3
0JZxRLChNjDVSs7pdT8syQ7SDcQVdH5QbZvb1T+S5AuJNYe4LZTyGDmZvMSnRzXTOOcq14/lJMdy
dZh9KqoFWh2bB5MvLGMViwBwt4IjFUaTIn4zuNC+pFGSfVfMnnrSigHDM2Mdn1DNkjNBu9q6SfRF
+93q2l+77SEQzsbyxRLO/Ad4ZPeQte7y8vl3ahObh+MCXQVCKMtgFQT4+HYm/zSL2QR0jmzEmrpN
jMBhiTsxkmpB1sbe1MSc3mgZhpKg0ZoKokG7ROOa2Dwy5nT7hFYpKMdlV9Phn/0+S/v6rhwa48yW
5A11+O4Z5kcyvWd+75FixnP8/j2veDG4ewamZ1JUf0y0q/7OVok+1yv16MWxFqC8zmTPv+Imy56H
RQV4hJWbYqdCPW/uYg3b3q5wCoEkVhvL+KgODQ6IsQeceIRDSSXvvW0hO9wgB84PdklsNqiGIczk
QwAHyW1C3SwYILkK6sWDZ9SLeaZc/dhId0jFoVe7Iubw+G5NZabTVc6YI6ORQ2keh0xj7mIIc+8m
zkC/pXADgIBD2NMo2iVkyH/1sNHiv2PYfOaxWN/AzRXHr017mugRasutiavjI2oU+F45TPnqMgz1
dUseEl25jNNYO+jDtEercnRmeJhiKRmrFedWrrfV++NvsFEXWaZJ83Cz/4tYPmvprL9Bl+PtGKMY
BIys2692bLqRL2PSypCPUEQ4KgOnGETMqGokpKB6uF/lJYFMquU4km5+QYqneuOZzCGjXk2u29Hq
98SeC6A603QohEHYSURrj4Gaio0/L0K7Nts9b3cclqLFVC87sXcreAi12oErr139ym3b7vnzC/9x
kdKRRIIuYtOLxF/dNFWyDECl9CwKG+lFXxZ1GsKu7p09bFnx+N8PxYVdfYWIElHIvH+pINnkbZfi
puvNkYFzYU/7psMHjoS9vvj8UG9qqfe3kg0Y8kdeYYIQuJvvj9WRZxsLkfEtrRa4uGIkjlbBwlLQ
hwi0PIEGW3sV/XZwS/7APifAwD0RzkNbh5S8Ffw0zb7qCDXjw21/V5uiPy41+fTDWIsX3UDrn7rc
TjfWzPsyKZU7mt/afew5ZK9kaXNhEh+7n/KyL0AxVOrRsGdxrEgTuRZz3ZzTj3xo0zF4gZxKHjYD
nnXw8f58tbmZidWky547s/1HTaqiCqAvKfd5hJ5kz7d6UA4FebQ4jmmipRdskMFWxsyHQUhNcfyb
wkSYO66pdjF1fZz4WmVZTTCNpnpBYiAuA0E8cAmApLCe9a4xfn1+yz58ojkD8oD4hvH60RHZfKIp
CdslWXLAPtmQ3mp9NN01vTMevUXP0Vp6NEmW9Nyyc/Kg9E55AVZ/yRZITA5Hl5oEK6ErHbt7tnEV
OEEgYrD/7G9LPi1fzM5tzshzP+rFOVXqXCRveKzAiG6+LmkN95A+H6ZDI68viD/QLpqWmt5HseJd
RrlZ7xb+YYOhwCGcV54NKdgALnqtxbyQKeda/h/aFvwgng4aSoj+KZI2i4BhAqAcC/ieVsqxBKP+
wyoaPfNSnihSdIDv62nzpfnI6bbitKk8EwrHBNj/CaRomflqlLl2kDHvupyTEclCOcl52Cck9sKh
HZIR9U4vpq8UFLIK4d30Saj0DQKZJXbnyKediICQ3SiKiiRpaLh8/lieulmrk4AQw7Ws0t/igf6p
V+g15DmTSzTic+tey7SMv866KHaYOZNj50kriPLSvK0Bq93P5Bz7cGSma7sd5B7U1Pz6+c85sVzT
9qHtT5PyLf7o/XveL+k4AnIjXznts1c7KwGDx3b0XY09SqrPj/WxMUsHi68hd4r5GVOAtdL/59Rn
UAK8GywqsRdNYZLal3jr9nSrCbGOZEVvOH3lsQTt5EKQKIvDmeOvi9ZmEddtpPImy9qaw7ddEooc
eSjwGdKys/Ips0QSmlBokH7zVWzIMn6ZGW7fkQDTh5pszMOSVi2QrFL/IkdrPlMUnnhJ2DugwOAf
XpNth0VpB6FVRlKxQUGVE9uKdWFBVz/3kqwXdXvSa/9GowJBRLpFYDvmkpDh6zErZstL4JErH/VZ
b79pXszwUVO60tmrnQLehdaBA91QlYkvjZx87dnkY5ZXKpmz4JoLEX5+P05cAL7bhO4Qeo3eZTtx
SnpXRUfL7Ygtmosd8NUrOxfW8fOjnHjCOQbXFwAB6uCtWxh/zuyYKSE+swv5aRlSovCKDDE2UIQz
7/apE0K0w87MJDcAdfD759utPSbEHsseOQneFTtwZK0u5rqnz8/o1GFcnBgerQ3MlNvrRv4E1LYO
P1K9oJN1peldQaY5l7V14rrR/KRRzkOzSmXXT90/L2ud1LrbpbQ4My2uIMCpMjQUsxRIdBftzKvw
UfGDnpAdPt8KDoTQY1MptxbAn4T5OWqnke2BAm21bLXqrirBmBa1BhlwMZbArWrnRjfIUszrStlF
sendMVFUgl4dKIdbr3uYEH6d60CcuBQo3PmBTLEZ3W0/Z1qDZgGfVgULtI0IPUd0+kdfYvvnqtBw
b+aImvGYYV2+bTLDrMOuqIZH/hLzTYcHLgLgpJbSd50Jcoqh88XyWwTI57QqJ54LjMqrIh3txQoV
39yxOKVniOxwR8+iPfY6XvzFOPdp/9gZZ8Dksr0DRk3Lnj/1P8rOY0tu5kzTt9JHe6jhzZzuXgBp
yrHI8iQ3ODRFeG8CwNXPE5RmhonMkzn8F5J+kVUBBMJ85jWHo+Dl4gERHVpsulqk/dGSpW65DBsd
h0BQtUmycZDyuk+rLr6v0MrNN2icx1+Qyn1bNMXY2NSwL51xx8ke780FhjCBTSCxNvgpx6oFzWqi
m1Q54qE2eylB12S/0HBedqaYMTZu862SFu+YI4xbc/LqvaAsdOFAO6a6wz0g+5WrBOzoUZqv9qEC
JlSlvChgdtJM+uWJptojV5VvaW+ln1qqw49ltPSo8qJNmo7zDCZe/Mxc/UEXaPS47Wj+atUGjRGw
MVu7qZbrqY+RSqkd58J9KL/U4c0A7RsEkTSS5kpe+wkgdetZdclHVBRgsH1XuR/QU/Vuc2PCBwlu
2V7JhXuh4XNiUIT32enQJvBYMVeLdKnLsbMGlJe6cOHQRwbrA2o8/b6ZqjloQqXcVHQIL0UeR61+
THlZINjbsH2hvK4i5DG2M90cuiaY2qL7ErOInipAcp/dWpj3qD0ii4YCnPfNtmMEZqm26FpQWghf
wU4O81c77uPvHQov96AIdIk5c+Yvg17ab+dP9hMRLc5Y3NPYCrOWj4BdDTCIJrXqJjBHsM8c9Nj6
5Zq5fHb1Niq4s/Tie22m8ydNiaa3GSE6ST03C3cT1r21TYDq61dVVRTptiV6vWnDNHtHkbFA3yid
EHY+/7xy2lYriNUOoofQkfrWuiLpVHNTi5LHTXKj3aQqhOgcOtdOiQvjRZSd8dXpE9SkY5Bo50c+
PpLR47A1DSQPUYLqyGX2x+2E9zadGJdCvqaoghAyiu+jnirHAKr2wq1+aiikXGQjjEQYst7hUKh7
Uxc0qOKM0Ny3CCl6fu2moz+jb3vhrU5sDi4ZJFaIUiVSZNWziDE6jBSVnoVTIQ8KeL1yvy+GHt0o
njqjBIwSNlhwo1UvuWKceEe2hWTAEbhQQ11NJ5JeOYKHKsItWttso270NqVZZr5njtGFeOwYHOgA
AgOMAowOYCeh0uF8umUKwgfxbiDoWekGNYjs97KFqCc9T1G4zSaDBFqHn+jtJie0xNbhbFqu6txG
UV9REML0ieiwnYVRpKBvW9CltAs3jgJU8Vr9OsLaELntaGi2XqQ34UZBP/Vrbadl649A6z1cEoi+
L5wxJ74drWLJ25Zea6yXw9eqGw8URRHWQTZZ8SsR6XArCah3FmaEj6BL1E2xpOnD+W1wfOUTLoH1
JeknpwErezioG1HZw68FCZemCrc1FVHfSIX69+EZw9ARAFIMCQzJocNhJm0QUOs8WNvJrENhmO0H
e1pgp0NWoRtJk/YacU1Yhmbd3NSq1bBgU6yEZREYRUkkigit/Dnpwr0mdErQ52fh+HQ3gVRRqAL2
IvUMVjvUzU3Sl1qF2oO/wVc7jyEkIE20mW10Xf0+t+P9+QFPxKvQaFWpIEdOxBdfFTgUHDhmXA7a
QI9ddUQZ2vY2eDpYHpI92uIFaSwgGMS4y6q+GRnObtCGZkFLr8lzFEZDJ/LLLne+xmqRfUzCbkCw
csgvlGJPhGosMwkER+ZB6gis5oVjPxp7BVvVomqMLSpz9k5XwVakKI58JVqOU6i1rYvls9ncWPkk
dm2HBSMi89EjQFf7ltb0JRDcsRgc/TK+FF+JSI/0d3XUFEqpoT+sI9yDuU8Nf9J1fmR1nH6JrXp5
rzIawjuPEk24zWpIKNuxGoYnCldFtQtDFweFnFYK6hHoVr4pbW/8BPLemRu3WzQ1mBawxBoNiB8X
PvhxhElcSd2AdYZfG1CFwx0gGkBuaqsqCKaMuI2MXU6Tabama72Zsy1wXxNaYzzttNYW943n9NZm
VGvjJ5LI9u78sxyf1fLcBE/2O0KgQXf4KDWSvMTgiFF2Uf0Nkq926w3GDzE1/YW64vHhwkBS8oLi
Kb01V/75H3esEjtJgW0oA7UiDDQtS+n60rc4/zqnRgHhxCpFmUf2wA9H6fQwjZueZCjrYhbFWLrb
qUL/+fwox5OGyxDNAniHrD1u8sNR9LFCE8LWsiCJqzaQgMkdSpjRTadbP8+PdPw+9Adsg8NB2pYT
FR2O1JA3S+l5rGGzsrz1TIuaPk4I2/OjnDiBAFSb1BFlFERYuzr5e+yoDK0J4eOKzPuQ1JN4jwCK
bNoO2SbB0nyL8j714eTimjwsY5Brw7hBfbUJorKl44m6zm0eJejCZ4Nz4Y4/nm1AXRqRLBomKL6s
m0D0FbQwzHPIp2bzM8xyHQHMznhM3az/emEejjcmGhhS/Y5GH9jl9cY0UP/hCMkUH2nCnu23aJmf
anp3A/gz3Yp0wp1e4U4LQMPqm9COu+cBmM4robP+1yoLdPognwM60dDJAzd2+OnTksRQ0Cjiukvw
uVOX6drWo+xStnvcmyE69EjDgfZLP+XVWo6UYQZvhBBjqbfZi0cQ4Ccu/RmklwGxmGpKhQLJ/Kwf
h58G2eUGGYzx+/l5P/7CIKMh39AJo6+Nws/hq0Jjhu/IlQXfwU528UyySHFjQKO/uTSrJ64x3pGM
iJsM2gWDHo6Fgx9nboGHoRtX2AFZVS6r9Unea7djZZWI9caW9SuvFifxZRDzYZ65noNQNQFPmTjT
4teljrRDls5NnQth36mnYxpk1Pwbqb/+6OVshELrioKqy0D4NaLIuNfh/j73oC2fkXVvb1J1VJMg
MmAvuXkS7dHpfnRLFwrJTCJxHRmIFlx4rONTCAwwGHsaDIRE7IzDOcN4Io+VPiuwXxlysG1mcW0j
x/23VxEYa2DNINn5T7kgDkfRprRXaW+VAX0p5XudJ9UtrfSFdr+lXijCHb0QQ0lOpDzEKZmvXwj9
K7MuXQApnsCSb0yNaE/W/tcVXJoT4GBtKSOB4uNa6qkMFawKBWLuMBTqKxBXaHe3rrM5v3nk5jhI
m4nXpbILi4YdfFT4TnJnmUK0b4PcLaeXJkuMFwNNslfH6NRrcNC2H9lqezUhz47G5VL9/VczDduk
BcUnk9nm4VdLwtGrSpscC7CKLLZ65b52BwxiKoyczr/pUVIEGIRMls8mrTGJnA6HomJQxEqHDoeu
VwhXFX6pa1hU3cREykZ/SREVYNLxzJJ8QUzkH0Kk3/WVP0IWV3DIuw2eIOTm+EaIAdG9gGqaCgSl
1IUXWNmEh8RUGNFHeygwsZtBd3/LWypkvlsZ5s8kAhS4j61IfFt6Y76lhzzsG+RQ9aDQbB3sfFFy
xUS1NUP+p/+9ANHxFgjVeg6oc4m04RHog93DIGlU6wlLicH0IR8A1KIuivtWrM3tcxzqvRWYkUB0
IuwFSndOK+bixnR0cJolB14AGxs1NjVSMGLuxajBY+7NLNnEdqXfd4oXpmiBjN3tgF4SEvhl7L4X
8Txe2fWUK5gdpQti+OBKIUuPdnsvdZ1SVA0FhoteOxhxQCdf+ZY6ibj1YhxxIMInBushirDMHoSj
fK1QSXyLnFCnid3OnwenM35GaaV8rdXEKpH0seLKH/TM8Th3B+Ueh1wFf3VT1CgGEpE0d6NUu9nU
Y4/CJ/EMknyZuiDjA9YlVa4XNU72k4kAz76I7HjxG71GA9Ktasj+eMipG6XTva8FfgO8IGSxzzWm
t6avDipmVsoMi+tjH5scCho6iYDxiglbpCGfbXs7WA1eU3m6oOOMci2facIpPd3RTa2/jEVV6Iie
dwsyXX06Pfd5o5sbB1GBF3wYinIzeD2GJaBvW8evwKI3G0gvtBwsbUa8qIO2XftirofXBXvDZ9TQ
6S6nddOXu5xVEgEErKdq6+GhWN0sNdJFqPSWBf2AAX1ZPAoorm9GlLdHn1VmWxt0lelO4SKEy9VU
1gjLkTzq08aWdLVN5iz5z3TpJjYRuva6H02u9sXQgJz4kWfhMgSEangdvGJR0RYcieoo/WYuRmai
+gk8YpiePHVoXjPTMsH0AYNihZD13VGgV7Wg1zpQ1QkBSwwiyhg/qT2Si0EZO60ky7sIcRRzXEvL
8wwRCfZT7EehcF5Q+EirwIg9975e2vHOYDb5dU4kTeWM0Vy2CxxHPHGbRQAlz6VJAQvRkVi7DEOz
qsJag7osR975g+f4iOVi0jQZhcvS3fpmMgEBLENOsKs1EGIC+rjxzgMmeNckifmwTNb8IvIaoRLc
Bv2CysqFCPgYlih1lyS9jGqQJtObw5OvQ+rJq0fKdQWKFtDZvHLDvi2uG1u44DAWe6Nn6bhH7NcI
DBfXMMjLFG9coFkaEBWfOD7ZckSNj+cn5sQ9SgnUgP/4L73wVWAAkGmhS28iu67W7seqzKenrlO9
C9N/HBXx+uQAlI0ksQRg5uHrU4jRCzVOi0ARtD7EsgtND1Nk9dmKrJ1TWq9gie5Sd0EVEtPX2QSW
0UTqx7YYL9SujgJVsNVQx4GCw2zRCJoPH0TTa7cXOiym0JjD7x6mEJuyWrrbxsbf6G+nlq1AfwFX
AQJ06kKHQwmzETnxp3QuqJ19beThr7pz/tq6gPaebC5RQ4Wgwuo6HMX0Zsvp6CjhnNlnO2FG5nOS
dNGF3P/EtAGtkRpuDiUuuomrUeyJHLemPtOGY4ZXR7vssDeTqqfOhQzueEEC0pKdO5A8J/AwrUGH
3MGYO7BcNkWWOPMurIHknv82x7Abvgi2mDQHUReUcPvDFxqsLu7SBP92Dw0S3JJK6jbBomaLux3C
Mqz9qpmGBmEWfAl8JZ3FW2PYogomS6RSaL4ZrgdjyMcLG+XE27NLwANS0eGcWndQurjJzXYUSIy0
pb2FlOhuMw3lnwtvfxwXcesQFVEdpUh6tGh0moeJXknzJ5FgaTDF2RO6MlDt+7rZ0ci17ikWeg/a
ZGDDXVpQ5HSlj/GeqK1PjpanL8wN7mnU671nI/dsn0K7+PupQNidvqAn9UgI9w+/ULhMaZtmNJO8
CKsTVe2Jwj3YMuen4sSE89t/l26JS0mSDkfJ9KbDnJPKrZNrWMp5g7hX81y7sNxObB8gRrgq8Y8s
vq42qTVk9ihSrZaGNy3qOGDtrCJprvLQLC9926MKiOToy48LcAKg45EPQFhV3OcN2YQzqp9inGNe
08WbX4bEiq90PN0/DYOWPURhlGBhodtv5phZz81Itnx+an+nuod5DU9C1QtcgHRvWX/BuEb1O0zA
49loiyU3c7ion+Ns6L+TiySgvuDMd75oROneogpmvGqiSeOb0U7mPCjc3nwK6dS8aFmFAWCZDaqf
69VwPffOFG9z1Dp/IMgKplSnyHube3Pd7ZZFqD+zXmCLStxKVT2ti+KXG4pW31RRRUExMRf75fx7
Hn9cGi2AG+k0aJLGvVpCfWpPtQbYMEBqNt1wtZvoFqf6Zw3GyIWhjvMneOlooZI8gV5CgeRwtVqU
kKG09AxlGIl+06r64vp1Wpn3rkHj7Mrhv8CGC6u55ClyYmSYJjRWqfJQP1gDgO22mZEHwlxo0kX/
WqaIX2Ou0e0MpzG+6nE27cywyV7Pz+zxMUX5DEcHviPnlfq7dfhH+oYcdscKQhDVXTqAo6GwrDcU
vawPXZgshBLZJTLysUyelJpF/5MCBl1PPuvhBGfkPGpuwqTIMq15KtwFk2QNnqexayJ3MK7nyIha
fNoM5THWPSiDblbnT45XDliS9Xn8KREh2U5VK6h6aeBInzJkvTcGZqIdYAOUZK/p/DQ/qq5sH2Nu
F9qAVpx8wbHJQ/YTN65PHfRnfB5LGknYYSmDbwxKmm/rqMqyuynMbMXHDrKBuzXULZQwVym0jW0C
ptmQhpm/FGfuyqsUP2jTJ9pFQ7ZpMSpNlmz+3CqtE0toYzhcTRFhgl+SrA9/e9qBqWDby8KJdIda
B3uthSkpBoZ4ky1dd0ehf4CugIGyCVNhc36FHCEOKFm4Eq3KR0N/wJPH+x8rJIJq5arJOFDTdvIP
mQ4xTGp0tVd4kzRXZNwRFApHvw+rDHXA82MfXR2MzWlO9EC9j771aq3A91IiGJXIp8AIuwGBAAdP
94x/ZQ7/+WP6X9F79elf52X3P//Fv/+oMK5Jorhf/ev/fEh+4Apa/er/S/7Y//1rhz/0Px/r9/Kp
b9/f+w/f6vXfPPhBfv+/x998678d/AtFg6SfH4b3dn5874a8/z0ITyr/5v/vH/7H++/f8jzX7//9
D8xlyl7+tgiXnn/8+4+uf/73P4iO/5hw+fv//Yf33wp+LqDzIr79SL8d/cz7t67nx71/UvoDwIue
DaVWFts//kO8//4T459c5TJuAFLAt5FlppKiQPzf/zDtf1rgaWwwB2io8D85Qbtq+P1H+j8leJxi
EUcAQusgY//Pux98pf/31f6jHIpPVVL2Hb+YhffH3cdZRXmSX2TTFJaqsKuAWUWckCZlEgdxXQJH
6OZ0E+ndeGH5/0aArIeh5WcwBeiwklsdrv9c6BhOhaiu4lAwPNp6p742tqqo3HNN+xhO1fCiU9G6
HayqVv2yL8fJH1UPI9DUxb8edUlHfYs7bi48X0eX7H6Wdt+2niu3VmkXz3E258VtZkGmxvVBte49
MdInpsyu4Ig8TGm1NfTRFT6SnsqXItS0J5EncNYyjAX3s3BALMVF7z0lFYQomt+WusGRMr1tMmR0
ArPL3I8crGgk/bFW/v09/pz/1dUh559UE0w3YQeZ0VpXho5IaQEUpSYW4n2I/q2zuE9m+RJZrLf/
XH34PweSV+7qCxwMtPoCS8xNIToGQs3xba6xdM1d3zbQ3RTGljjNh9py06NZdn7Y9X3MspaxO0hc
l1b+EbgzSpJhNEoV1thMgDVC+dhS48dyOXTCnYnnO/y23rlw4h3x+eSodBCkqogsq65F7huivNAT
U4hQ5OBJKYBkm+UORJO50D81ICBKv3Ns0tBMXza0cav9NJv1JmezXEhIzXXXC2UioLGIK5EgwPZY
Qy66osS9tpgUv7creETwNqwPFEj1yU+MqTF81B2pnM6goe/dKBLTxuzy4kOTpFZyFY25h115P6h3
cIZ6ALlhO78llQgfzSYbHpSh8uabutWwqBwzafRqwiGe9yYC4fWuaW3wiukyGx86/v8PFsqSt04c
2p8mxRiFXxj41nH1OtZ3edqoO7XQNLSEW9OeMShN58c6GilSwh8vYDFDyN9R9+oomo45Ej2e1aVf
yUbV5sJhIVfiHysV+pMhgQJ4CqFyLO0HD88K6uOY/s4D5vWU96F92s3rHCrz93rSLymI/L7i12Oh
tkPcRsZjQXE9HKuA32pH5NcI3GiIZni9awduN/R3Bg5Kn9IeHyvoB0rQObp6r2RKvYVP0D7Ael+u
WqSfc6I7ZbizjLjCe7pFMtVI082UmfSwz2+k1UHxe1ao0lCdYhnpFAQOn9TFUCrDeTQK5lIR+yL1
shHNHPz8ODDrR/ixotqeH/HU5FCBhAspK4K0QVaBwxDjNNPPI4qP7LFHK3fc91AvyvHrXLdR6VMK
Qz68UeP8Cr60pyIgi4NQYCC7+rmXKj3BqITzdbMkWeEL+NgWarPF+JLQcQSTnoydvj//xKvLTM6R
tAJB3gm7B46dFbhgmcc+DU2+JpvjsTHQp/MNq2Sznx/m6EyTaC0AAjQoEZKiXHv4KeYRybd8AVGy
mMh+4IzTb1H4fWqUpf+U6wSrdT31F47vIxIS78aeoJWM44LUo1h9f4uKr6IPheKrQCohhITzku4t
r5FMh2qov5j1vCy+6JzIAGY45eO+w0aQO8U20ufz739imiEnS5q0LFbTRD18f3MepcVlpfgGujvB
hE/sLk6WZHd+lKNStHxjCbWCL6IbSL6uksjCykFjWjUIm2VUr3M7q7ZZBnM8iI3QyfwkMs2vo5jy
61AHW4w4FOS0MSviH9T/kvsqd3GHGyAzQFNGivb8w52cAiI3kBNU6+nvHk7BXOH+FhvYOjV53G8s
TAavCXGivx9F1vyoRENqlZfZ4Sh11GIN5LWKH6Va/8mpROHTaTLezr/LOjdhniUWh12Djg391dU2
d+AXacvEPGtGXOwUu8v2AJuKq7AxlvvJzqIrwxzwsCyc8F85w0HKcCYmkfuVuJMcljKq5PGt9quO
HbSFDjFK7qizIlBVxVnis96Uh9ScvQ3yKtUHZFKUz84svTJFHV0Coh7hkeQjQEaiPy+rPzzH4RR3
UaMOpisvG5EYARJZ+aZNwUAmmZ0+KoPIoaT20b4bDKTGnLq9hRAyXGWaPW2W3OlvtFxws0YImvdA
+S6VWeVOWl1P7DCekcYHbeF1yxt1amQTEzdCfrfVPma2PTxEgMBkk3UZ79xcq9sLu+7UYuAelAcb
QdTRNTOVU2KUhgYMzEWktqGbeWuiP/69hOUPls7oNonhGB8gHM6fzy/DE6cqijdEGlSpZH1qtRg8
NEoLq6IHbqCBuslbLEg1WFUbrOzaBJSdDVAYbZsLZ9mJUVmAlG0oGXGqrtsSqHa3Yz6h09SoReKr
oom+iLFotG1rCLAFFvxSaknjcsmA5KiCw0cFV0C5CBdnfBWM1QnSwugQg92gOz8vprtJaTH2V7Zd
NjdRWYUWxEq1VrY0RbUbNP+N8cYoBuXX3EvfcVHAHLhqRlX9lYBDjK4wAnK1IMpwkw0G+qo0Rb15
+Y5u0KJfeUPThaieAEaiemw2OdjUcBE7LXfdZzcyi9HHW7YbrjRzsObrTi+ACEzF0pVBZ9htddvh
jG7t5ooSPCe+N28a3CledHcy8L9UdJSo4nzwcMWo6IIPZWoPfu8MKGBOXh4Dep8yr/XnabDQdSzE
JcOYI8UkOZOOpI+zjyUFYXUdGZ6SD5a6sIU9vb8NIyG28KhHg0i2igEtlUOQFpm6waxO3GGXWN16
86Tee15qXs0ZmoHuPNTXKfSd+6ZX9Y+jIUgwzy/uE/eF5JwB8qCBCbp5dZLPuhV15QjUX1dL+ydt
GoGyQjNe6Emtcjx5ngLc5KaQbHqAtqvAxPTaaebrE3jFNakG3ALUz4QN0A7n6WTjhtV8BwfPsDcu
9oxBkjnqhXTv5HuCzwF5i1QonkqHx2kvsiGZZ0p/dqponzV97oIUVcsL8JxTkSmpFKxgwKqcVWvS
AglcoZI3U06oLXtn5qKi3T8gSxOaxW62BtQ05qL2ritT1feW3iY7t5mST3q3eNd1kuFwUcxt+Qq7
HhC8ihKap8Vm5M/pxY7K8XnKJscejOqizvGiriZk9tQs6TMuV/wuuCMgTqMWraZvdSWi+2X2NEq1
6dvUq/aFu/WocwhikDBVBu6MTPFxda3THfO8KsZpFuKKdZXrkfWxBEF1rc6RdeUtCNc6yWj/shXk
P6CrdsD9UnHfVgOu5mXcXOIIHa8MHoc+GbeYDM9/P+4fFdBZm0MdWxyCRsVqN0UFrqKYwSWd32dH
MH351igNysOVqi7H6+ECjDu9Fo7ADXWK9X5rZAJztHZGakxrRn1f4LT5SZDwY9Ku0rttU4HPHcan
G1hylbnLYXZv0fPCabVLrUIEUxp/153F2ePwaFLPNt0LW/Y42eV5f6ee9N2AQ69uPZElRdX3lAeE
qL6bsE9rP1eVPkisKesvTM7xXUeBl/YEa0IH6b3ujUSFWeG3ztwsiE18HJY2T+BUGC/NrNovSSVp
zJhJfL/wReSMH8YwtPvlYQCOAVXZowiroOzWTlAQcDJ/cei+7GiVcDrrmVoG+ZyhNAPaSwsUUirp
wGaWvtG5IwJoUwIvxbLrC5DMU1NOBk2xk/ICu2N185ZGNQETI7yYKhQPo2aiCKXUoq18kUzhhXjq
1ILEFh5sBWI/qEjYq21oxDZ1AY9J10vFeBzEBEHOSKeGaMNTYy+7qnQFQWEpSSSuoiSErl0U9K1w
knP7NqDvNOV4gpnJ3rGXePqMHw6acnCD+vSj12AsuoNSj+/QbNmxdnX+2504vFAApgRDcYQWwlp4
olAiREUGnt0ZNfGAeF16Vbkzgn0IYuyr1sw/6OGQooOgm5eID8dXGWcFZY7fJXMmbnWVpdrSUpWg
HzS4oEsDnRDstU+LHlNdZUyUBzzTu7s2jSzrXTXE8jyNWtpuzr/+iQyUhwCiTxOT/Ii75vAwma0s
nOoRjsdglskzXV+LakvkwE6wXtyu7a7GxSVVUI1+i4XS+LkG4Y0frjanL43opiC10Ay/CmsksM4/
2YnZsXAeokSGfgw4rdWiSuZaze0owsQs0pYvg6C3u+sqXfuQjEq37EXttdF2SprxOvRmI7muSS7q
l/PPcOJAl0wJKte0wY+pKbMSohPqJBGVa7PxWSB4HczRpXzkxGa1ddlFBoHkyGV4+AlKF38cFyVS
XzheVPsWnfeAMNMpfKWypwvRy8nBiKKoOEBPxBpwNVhhez19RpqQ1VihVpq63/Db/iwgx7/+9eRR
4GTWIN5zR3urD5ihbm1pkdxZaKFdxwBn8ebJkwvF5yNiP7chcrtQ6Cgb0vhbZzdOnoyzidQukbid
+G29CEytx864TpKq+2ojM6lf4z3kbeZcyyUIOK39SIl+6mIYIJ32+Td30Kinwfj+VSQR3lGqnQwB
v8yQznd6ghoQGnBPfz851DvAsfPEoKzk6v8jVKCqaLkz/sR+Dlx0m/Te7EPUMC8cbvJjru4lqoTU
C0FJAhWzVpFZXjSUPSJGUWiKB51kWyZ6p70YVezcEcd2F24CXV7l6wEpmvEZpBUhAPrD12riTOkI
hhWfPKD066lR3nQdUxFj6YZ91E6Rn2BkcEc/MAuiHPHDHuGt1E8wt97UWbJcDwL0spW5xZXdudGu
cVvd90iPryvFuDO9HnnvtO/aC8H2iX1uAxYBDMlaBSC8Wqr6Uk1a7YSKX5EskZa2yZUyq38LQpQr
lS4pd4zko8CMP5ycuG+VwcrJbQE5WjftYsVgs9t+e35lndrgFnQ9hFWp3R5daAsey6ZAFBTrgdDb
tJMNwb/2DClWUGCK+feDIdokRRfo8GFafvhK02KpRZvPil/jaHiX4B1+XXXUkswq8i4E+6e+EVsc
3TsOFC6G1TdC9gh0ErB4f7Fc9M61trvO+8J8OP9CJ+JHEC6gUeF+/G7OHL5QhoVgC8mWBZw4fUCo
3+6qpY+DsnucOnT2xuRvpZbgxYH6QzkW6MRvKfnDES0YszXoRQT6SGj9zJzqj1avTBdW+PGqACiE
NAxg299J6+q80TSYEXPHTTYO6FmqihPiG7hozlZz4mh/fg6Pv5R0hKKpIjHe3DCrQ2BIkfJSAFcE
Euy8ARTT+BFQ7wtn24mokwoeVnXUV1nsMAQOJy6b0WGoQum4MnbKjxaNSR9aTnSDm6m4GlIz8bs0
bx/VLErvRRE3t1aK2gzlZsghEVZMWWoD6G6HH5kovacJxMQHU1/S104tw0ug6xPTD8iTpjwEVNng
WIV6+VgZSeGxrDqsJvwGhU9YJb3waMeG+pfz03+8hKkWoOaGqBgROXC/w3kxrZCaiEaFpFMd+NAl
nb5ZsYugNNpJXn1t9JS4orf888OeiCQPx129I6yMYaqQzQzwDAy3Vmt8S+sa7VRU0TeOW1jPOT3R
fYosM0SG3v7ojdm3IvMWiBOQQHZjDzt2zkT17fxzcc/xwoeXEg8mW0tkKEAf1nzcwp5pKXuI9Npq
3NQP3bwoyotaL3l+g3KLlT4t5YgTiB5F2i8sP5M2aJPQBj6IE1H9YNVjiQ5dq6j3pV3n1i6NB3Qq
qOK6T7T5bPOKD587+ySK9NfUamdkDZyppVs9IhxHZOxZWw9c4BxU6qLpPmFJbPhuHaZK4KInTgjd
eW12M6JQZm1oZyEXD3YQPom1LFq66afMIDkQtvreWZX1OHjkVcEixPBAkSrV/TJqyx9jpSXdbT9Y
0lnRqs0M2wxjsgKecsY5UrC873KHiid3rWzc9pWOvQqIkPnNsCEkbr1Ww8c4Chc42FgS1rfUDps5
AE6P7k+2ZOLHpGPnBQNomFp+0LPuALf0Nt4x/UzMBJngAZSKeG/VHFxJN/XNjKq7OnTbqM1Cx5/H
MB226jAQVqlVN79ZBAuPoTaUvpgco9kbsdlHHEqVWQd9Z+gzcLHRexAahL9t3FSVEXQjMb/mCoRX
3Zpk2lf7EX3iqtSNLw5OmT+7rs71zWSN5k0UjhUCZdY47su6xNdWU2vHp0bYEnrgRglor+uXH40x
1G82BJ8kbQ0MuetQh/UykQrqRKx+KwyMsrXCcIqdVaaIoupp25sAC1rT8zUtdB+huFJLhc1di33i
xiZOCMiuG/u4TfLHAprz5w6gxudpLh6MZkiv28Ruta0bFu170+naj2xsqrfQU5ZPiN9VGbS33vrp
igngLPreaXNf01EoNqUOVTUwlbHqbkKD1DEodLugQR5F/bM2Dk7v506nvZbYDHHvlw5rx0lrbwrQ
+K81fLBEdhvaowXSB3nL3G81CHXYhor5wdZC5Zva2jNYDc1V3vpkdn+kdWvCoHOj+MkoZdd7njrY
6WooTDswM+F8nUvXaZFwqZZPjl3uEYMHuC96eym3apIUn5smR8Y1C9NyDBw36jWflR6BULfs8Aku
p67jzxJpdwJjg9xPJ7W/H+ck/56lhbjPTaf/nrVzlV47QkuvG5iA/lJONutT07qnKk1jzW/aJLF8
6rEzB7oxabfwllpna9mDjpGwUdXxztYm1d7GnoowvQ0SpELdJgS8joVyXOIXnICEFE0dfjOnRUGi
GLOTOYgWbNED1l+BVEgd7yd0uGzfcxbryRqVqEdH0GmppjoCnWBzctt8nw7p+LPsUhAjTafBN6xV
pNgqraQMQqGrfs2LtKw2edPBAFdoVH4fHBwKcYRM2iGo0Z1egq5AwGCPPS6mNbVAtmY7AcEubhO1
wRmj8cC/Ximjlcl9OGOx0XZV4hfabNzOIZ11CRYbf2WaUz5rA/kmDEBLDAEiPeIGRLzjbBY9FrAO
RZG8V54mME1RlfCzXUbVXQnjWQCVCr2valWOn02Q4hwRCwVvn+oWNCBqa/CkE9I9K1C9ofio5EVl
BgplyGcVNPTnQZYpBgSDOoASZYUPRq/n8SbGgfhVbQTWu2NsdR8XzZrhVi6W/sUZ4/BTwqmNPHaX
DI8UBJYHb45ymJbARGY/aRZj3gNR4MaGJ2SON41rJjWfvNVwFNRK72PZVfmPvtPicSPSRWytOoXC
FyWKeFjaxPrejHn3URVwS/zaHNXvohlyRyoPZSqVcSn73HFT4VWbZL+G1lLf5lTVMT02u+gBNBem
nUpidTY2OMJiimtXXfyqWmxzo9OXeRRoMdeBNo1TGqB04Nygude3G7MxoUoOfWhvLHNsxG2oDMW0
UdMkf44M0bh7qlzms6b3nHp2k6WPqtvE30nZKKKHoel+A8uUvSXz0D+Z+jgtV+iU6lAbHUqbkjXf
v6H9HP4+fgpOdQ6K1sH/20eNHGdG11DCXxVkujcof0b2ZBtL/pnD23PvVET2cEaq6+pHb4dZfIV7
QwMWUcwI7fd2/uLmyK7vQrbp9MmOEnwfZxBu+kdt/N/snVeS3cbWpSfUuAFvXmGOL3eKxariC4JO
SHgkbAIz6fn0wPo7uhH9i6RCDL136E2iiAMgkbn32ss0zbAjQR4fA6lbWGii9cYAr1BMQULYJPWF
mNP+QqSgf1kypeFfl0lo8b1hI/bdmps5tlYXOH5C0UJpmLeT+Rk8uCFJsliyc9qXQ32aChM3/hSn
ybgIcuN+rBB+hqNjDcbBJOaCrcJKy4dhgioWwySCE0ZOkj2GAmyygDzE1hkjsfDuJgI03BDqsWK6
qq0InTH1x0NVMUF6rqVMr8xBU4ubxuFkJ/zRaBOvt8TL4m+9uU9h7/QF1mwVt3nKFr61VeuZZ7Kl
YRo5+XlH6PWE7VXcsvrWQ+Zv2v3gBkJE2dS4X6Tw6pH/ZsoHo+PnJ8YkxMEZBZCaz4ohUk8Zcgw3
0W/LXsdt5VriwZPv2AZyKgivwSSpltZchXPlpV8zNtiPG437N1vz8KNtkbEzdnQX83F0zbaIbEKX
zYRjSbphw3SJQPugglQ3jI4GjWVzNn9fL7b/Znq3u9FcDo6QuYX3qAyDWazS04p/3UiBMUPqEemM
VlaLO11rH7LVDvIoV86o78mGXLLDZMzB22z6U34sZK/ufJYA2cOiaoP7qjHquDbHOiCh6UYYGpzG
fkDzupLcjPxyCTP4b6Q0dfrmhmW5TRjlGY5fo5odZbqTtpYXoScAPTE986vpkuZe8M3pveUdFNMm
TrtIvefA34qZhPGiQqEpJfGpllOZMB2CgRU92zhAGc5ifV5VxVkpqPM0nNCVTqS6pxwjLDSfrTad
ArOL3aAw791hCh60YhyvXSrEvYuH6YMQhreeGmyHP5irhatFbRnq2jd9kIVqLmy8I2Z4jFGxDusn
Cj6/Czs8TIo41RcOCd3IyxmdrVpxQXLm4SlbK/O9JAOcXWpbSzsuJ9e7r0gUiAJ7WphmCz1GsBD8
UQyu9nkymWnq2yocuI+EbUUGhyYumk3W7MycImlnWatBxG6/EEhjapBb0E6YO4/ZtLy6g66K2BnN
ObvyfQicwsYsbaPWYScKy0zz35e1FNWJeIumOlckA874Y05rccYhoIenUulVT9xBVZTHEseJuwnD
JyPqPDk5kUYRIUMTdkF/5+AMReiBrMs6kU5FGJecZDPuTW2d/L1nNnl3Un5RmuCARZ/ttFR3in0w
9zakp2kdiUmf1EvVa8UzUToBKTjME8j2HjTbCT2scV70Fhdmgl2cmTQpo8RTXI5BVibKKco1nuag
fIURhQg7DVr9o1N72QenVbV5MtEpnVrlGVvslB1J82UAC3xkqTz2Xil6WKd+cSACbSlOPnmbdw0w
GWMqTHKqEMbG1MQLdrFjOCuvmpLBHbwbBU0GMGbyTR2a0qdEswLFul4dzbuUSjfqxKsIobtULUm8
IcXURL0itCCLFgKyrkbtLf6upS7+Ns9j5u02VWUVCTKO2RzMyYHH3LS++GP2ipTfRnVyR2qGfu+k
5na7OESGWCy++ZXjUn3kY3IUWXRr9dRaiwM20tWPnSFEeuzMtH/Xu6B5gJtdpkmtL3LfLnMJb4GQ
tCkcOmNWUUY1n/RTxhSdeQBiEXsa58jp9LW+9NukZcmmp0afdKMil9BtiyG2F6qAUF8dc9tVw+oN
u96tS/RdcNIcvrCpZEtCjTERULBS/Xdpo6IeFM51wnKq2PbtRWwf4crLewfmunUQ24qYEa/1sn4q
F1F2ia9X6Yzv5yxlmBoSowpoDPaKIffK//+/sq0v8ROEzdM6VFMhVSE2SuNMChMTl8H8DcL5NyNn
IA28o26KAmgtPyuJywp122wunAGr08FCHr9Nwqa3WwVEKd9IeQ6+A+C86F+GfupPQp+HU9Wp9Lvr
KvHvUR1sGnXPZuh4o4Tehlt/QZHJvdCbvu4zhpqm2HdaOXz3yiZFU2+T6vCbPvrvuuibYptBCDL1
n+kdjpVSTlsjN04rFmJbPsTLUAx/NJrphIy9zd/07X9DWyN368YJgyh1o+j+BJdiyWOWnQ2MZLuM
ien0Gg5KbQtIjKvUt1SQueU6DVugUcuXUvO7B7kGdjI55oxn/YbAXaRBJ8NKI4WlxIHI/s0T+Tug
BVO0G5wLHQVHlh+fPhRNvXUH7MRWcmsgUAka0kAVHd4fvvZI2o8eTU27/mYF/jqwhDGKDS2+Lf81
ivnxql7G6cgXxVWtdjprysC0oBwLTA7xON8NHuK83LemLZKt+p2/1a/XZvHfeKqeTqgT44sfr20S
DlD6Ddfut2I9teXiH0gTGt4Hs/lMGZw+qhpwYNC0fy2xcDAmht/BhIyhNnPBHy+sco1MpMWhkNGW
6US/U58sPZXJBugpwmat3hiGF7950rf39yNuBPUVBg6jWYipCMF/vKjWG0G1bX9ygAvrhIiFzmCj
+GmdXFz4D78NQfgVJWRjIaSJcTRMCVCWny6o55OSHVTIQWvbXTsiNcxscmM3RY3JmeamRuwpm5PS
p/+2aUgkPQ1UTnENdNnsNki6J0NNcJPsPBDRYtpUxf92G4ASDeoKFA9cjWr9x9+4FLPfCVNlFCGd
Gy4lALneXkRh7XRpfPvna93e6k8vgEV2W+g3HuEvgdSLple1ajwoUHPbXogK67VDYWsBQd8CB69o
DOzsddqUlgEeYaoS4gGBR+E//4hfhTbAN+g/GGCSY0Q78dOMA26d42Y3SomZrmN9as3N9aNe5PZz
bfTLVZPS+KTSeavihmMHa1PLpLBCW+F/0zQ9+J0f8N/grD4ySUYF5M9CZv4z0Owvm35u+Vr3p2Rh
LnozkdVmIwGiwOi20n+qRQuoXYtun7XSDwtJJFI1WXInp3Q+9EUxv8/gf8nUDWn8zw/q18/l9rsY
OUGCQtHyM8e6N1VgrSMro6jqKlYblAaP5OMky3ztUG3yd3zDXzcjKK3MGW6+Hje21U/vZdRmXbIQ
mZU3i/+6Mp4K83EcSqqHW0uQrVTXRQm8aBGn928dEehEYPqgDGBF3EaHt4fxl5fgTkVhdekKtXVZ
+32P1zZ++2SF/OtHysrjg0MUg1TyF2ad6xabcaMaCnuzP5RQqB97Qvx2BFcMR79y198pcH7dgW5j
PCw/GIGB4vw8OyjBJTTN4UibZJ89OJgnxU3ReJE9QjL753v7m0shE7ZQeN40bIj2f3yCc232xoiH
NSSgaYu3cbjFCYMIbjJVvxlI/Q1HgCuwWKhv/zR1u/2Wv7ytzENrNgudQ1qJ+uxOTfeKkKfqmCU2
OOvPmVrClIzYSx1o+mHZzD/MOW9jSJV61I0AxpOHWZTdQ6qUk7YlQDTpzp1s5OVAtMuJUInf+Rj/
7eMxLRxrOGgRR/xU2s2BgvuZ8TUBVhXfmRjNZ6NdjB1OUNvxn9/ErzsKw2jeNXllbHUeleSPj2dG
H1fidycihtN6/dDjBeHjKybVt0IQJo88ba7eyVgt8EtUNn5puG+J+bPEa2BM+q2XdeTXsMBii5GF
+dSJIAsO//wb/yRE/HAWQJPAYhJjNQpQ5Fo//UZr1Ie00jcRbYwD19csV5h9Lcg3gqgCrlZxps1r
tXeNRiz7UZm4bEAgGqAIl14aKzK6FMJ0t2dUwRa/k51sUfnhHbNQTraQx5n8aPcYs5r9bi7lSO6R
neZmaCJI6kKFEc1yqh2rv5vqfCjJEclUMmS6UEdtSnVmDlqp1vtBmZP5mw/lzyH6T7eOOOg28+YJ
4K/4016TpjXtaptSdVHW7RdNaiqudL/8BPZgtfHmT2QKABh6ZVyudtXtOFNvqXvIGe8Q9qgVZ62W
nGPyob3nYfIK61PFfOHZyov1K8HLoIVFYG9t5I68+pDqa/pU1K0JxEA2MB5RKhcD08RcPP/zS73t
0D/fGPvozWiRfzCf/nHdSfIbSupNEWk6jR4RpV7U9evyGy7kr43ELSsPW0pMEHyqyJvO/K9fP0/K
zw3S36JiSrtLUU+B2g/NOggSEex+n2++tr2sfdqAbedNfej9AsOEfOraeO6YaEaCcHUtztSIEhuk
IzWT2VfF9hsm069PA9EbBFnmlNiJkEv54890wbYNxRgvYnKj9tk0MN6iwUv+7TPnQ2cb9FF13b6k
nxYTmIhT8LECIgkvAwSHMBDNGymGv1m1t4f647uFFXJzeLuZnN8alh/vRuPfmwMGtNHSdSImbM4I
MQpRyVqPTbsvMoWFeW8QODYoezj1Tl46u3++01/qA2QCPE8k2ZCfyJj6aXUtejNbcuMX2Gar7Qab
ZAYPpdmF6Ww2A+GNRCtrRrA3mQs+/vOlbw/x55sPbj4YXBWd888SAQz3+4k8b+api9yiBeXJ3S0F
4MqmYzzhG1JH/3y9v1k6ty4UlxRshmjPf3rYKV85dFrAlrEr9aOq7G8rGvvfvNE/mXQ/3tVNtE0n
dNNm3iryH19pSic8VuuMZZ9bO6+l36MuF8EN2e+pGkRSDGVWxgMJIzOE0akhhx3p6NrBBFvAliBg
tNb80ObD9FWzjWoMbQaIZ2+y2+nAZKF6hU2ivqSamNgH2gFUfTCX7Qp/zbyvPG/0duaSe8Sjb601
hODO3ifcfgItmUpCzOONb8rl49FwRJf6UIO2OV47PbRrh8cClp06M/5G054JmS3S735lyfmAasbN
dvWirCBhDpui4oUlXMWlBikgHm1SihKA59qOgzLL7B0HvcJ8kpPq1UzRVcd915lP9CRL+6EF/lnP
yiw3WOZqHmUC7VrRpgyqMsKmGwmXKudseNugYxmxwKhUxYUQCExzF9x+P5ZbQEWxWe2DpqXeiA0l
SQTxwMfylEG0soioHbuvAfKX9CBMpDDvHaPmo+N1I+HiQmz9f3eL/+94guMJO9b/M5f4xfHk9f/8
76xff7Q74X/4r92Jaf6HngPLKDj/Pp3YX+xO3P8gEOTf05jQHGNu8j92J/5/ABOwUEJ9ijc8eML/
2J04//GANkA20NGY7IzGv7E7IQDnp/3npiXGM+lmSXG7Ej6XP36pLdjs1AQBSU6+9oly2pDVsyDU
6cCk1DlY5i1yb6z1nT8wkDTT+9kR+sGrsVItPGHtMG92ohLwOS7K+iVl5rbDwBxozSvgJC+LHqZN
a+04ApcE5NW66yxzPCBT+nyzy3z0Cq87uRuepGPb+qFTue9Efn+bvX09pZ/7wayStvOnM2YO2yNA
iARyT63I7BtxNnNNS7p8MJhj+io4USFnjyprgbZHx9zjlnQcO6QuMJwfHS34VKwNU91ug3uoLpqh
ylAzR20vXGwM0snQdrOmWXfKvZnfarJnYtxsbZz6KbHHVVrvhT6UV+VmVIdTUPgfMvrnRKeLTCTN
z0c1++nBcgrbiK0hB9zvoQWbMQRh/UOnmTUqwFb70Pmwu7CUkg1nTTa/lgMlcpVjHhzmFLQHf+oJ
kva9rAqVnPTt2HmB9mHiT9weZzcuDDCElUz66OhJo7aUoR8cznOukTONG6YhIkPnC/cyNpx1zZc6
zgbHVqEmmvYNh+B947VaItjpPpFky2QFK9wBRoutDaE7e+Wznc02FrHtBh1n8hmIrHqRBYnGjWJJ
n+baBRbxEKZzVa8E4+V5ko68Ojt3mZFDdACEmgwiDcPON3A8mzzzdUbtiKJwxTe1lOtBddVXa7W+
t9UG1WRzkwq3xj9Ay0H6hTbJCL6GvFu27Wx0T0Z2QO1dYyKBoVgrKyZz5dgwhpuwgvfEtL6thhjO
ipr2szbpZ9w5wg3DAby/B2u/Sfg3/mo/r1nbHIfZ+SolgWia9q687Wh66Ze2zB7Kfts3Sj/URn3t
A48bqEbeKrDA44Rl3/dBuHbYt1t/Kz7qyM2EjeGwrmgHjJhogA6yyHw2C7/aT0YdPHIUxD4kBOX0
yZoeAk6iS9ZZ9d43NBk3Tv8F0dZhayz9swo0m2pT9BmAsIl8JZ/15ki9FDBPZDodVpO5fkQZxl9n
6aW2I5iyukBg7BO9lE+DrGAjLJ3/YZVD/aRWuNvNDPXAmBftgNH0fB/0qAOoBSwAQg92qivWc9nA
aVLZHs6qeWTQmiWFmetJhT/cC0NrshecMb9MHShFL/X06A5VdjTTyn+btda6W+YW9ksxdXOkj90L
iUzvHlbLJAhyzEUjR044za4Xk6SgRZJws8Iu3rqlbtGgSmMfFJYf1zYcMhTOLzNN4T0DyoysQ2aC
5W2w1dJahcpy8osn569rhadEuPb8rrRYRTStOlvFoM9+1NqQU+njwjEntzCodBHlraETY9i6d0wg
sus2dOriDPTqyGKbCxnf7jv6oWeYKB4JIsVzLpqT1ll6mAGtRFZAmJU1zuK63Lhp6ESaI7UCFrvB
HiNCqB7jGqalSa9/t1kijy3luWd/WuRdfaOsB89tXwcJrJIB01XYGjb5hVtBc6ihCClnU985ftY+
pFK/TPri7oEy1dHaPO+ao84Kb9v0qWPvZw3aWeKUtXcnx6EKc5d9NtOgLJTJsmBJOfsHrIjvAiPf
S7/Z49rPDuHOR7+x7tKR721YviJYsWAmo1aG8xHWE1Ql9Clz3Hji4nRPQrOnMBj6ZJuCMiFFxIuU
X7qXtHdixsTfpQ+Uye2c5rWvo6BZyDkXVYe5NoNcfXCvdVfnT0GzOfhll4yFSfbZKdfCrFqhC6q6
cnnEMLM44OnTfXD0nmg7FeMlkEcCBh0kl4+E025hz4y2dJxTM1fJ1hjvq6GzVfjemS7KjvSWoCAk
VcGRKbwOROfmH0StqjRsGn08SqdmVIwSoCn8BL5JF+nMtXD89+01NmfvRTUNf72fawnKHd4BEXpR
Ow2C59/cmcOSw52r0oPtbG5krd8whYJfMXX1no9OHXJre53nyeR0cHClW+X06gR1PFvt7MCDGRYW
cTA/Fj18gmzK0IWPXVLMY56MmxP186JOImX66FU1NLKuDmFt3q/M4Ecr0x4NaACPqcRavyMntcbs
yk/FuTRafphext6QP2pp975YKmeYKtbENWX+5mRw4Oy85ibZfSIPTpHpQbExJxaPNYzzg6sNcFxW
GdOrJwytrXvAYQtjL2u7CwpDfZwzOR6qajv6S1HuHVHAVJj0KRZmN51AyBOj0pm7XlZ/cMMCY8w+
FH5n7NM1MEMhhzbsOIKxkT/c4PWwqLu3eVjNUBu7ZxK1/FNDWwHninMTLUd6XPp82LdTnbKH9wuO
7s0TTjQJeNZ4yqxmX7dDdSDWTT+NGAB8GI17XLeXeNpmOFEVSZvCLvSkRWJ9GYr3zYelueqp54VF
O15xHnEOKWSeuB81fNFKEbMIjYMn9eBxKpEY4p5HuJnt23i3FoxgMzPY6Q0VccQtuHt3WVKJea/e
h46WFfzf8Bosv6ZRmO7wgWoecJB/sYp8b7ljIm0yP/ByJPVePARZ/a03vZgkF84NkX6teBbwfcZ3
OFv82UItqBZx93K3PH2T2rxcM5+DLy10J3LhSu63QKjLqHcMLmdXfsJfb8bMfOvTBHeqLU8KthuQ
m/xQb5kViaWDedeymlQ27djWXxc57tbR2K+5dt664qLKt6zmwCzegrG6d52KYeeQ2KrdO0XBxyas
K9AXZgavql2fm8J5ysovQQ0pJqiIhsKpv9dio7wLUkJgrWPZTm/mxOE6D/E8tg8IqA6yntHgYB8n
pPITnP/ZF63xipZEP8kGMN1gtpcTX+sW2auNRBFXevcqZzEexMKYw++txxbAksjXRJstPRmJQEjy
bm8twa51q5Odv63S2U160O8x8v9cqupBH8y46sxnGqi3Thcnx57uh9F+6Fv5OLJgtiWH+tUHbTyg
IUoQ4/VJurQLWnjnqFG2Eou45nE6Q9nHZSS7r0R22DrYPEwKI92/hTXUzSe/hBEtcv+TVi5mMgws
F3/keJhbPFkk35oKSx2KLydZG87lkCbQPx1YTa55WMpmT9L2+yY7+DmEfkSpSh+lp+UH222MeNJS
4hGU/YyIA8quvk6JZ+Xy2vX8Xa7ssq+51n8SYi4S06w4sfvSOTtT2+yDiZwNr1kjnIhTMpLFXb1q
30Xg3fXOwuKCeW3J/tsqgjty6JktizgYxa68mc5Ky06svB8i6/azPNm/UbDxd+hR1sk4vzmbaEqs
b5Ux8h6LuX5jodUMw7vXqlzuJ9/92kz6c00bc8+c7TvVWXdq0Ui9Wb31VOsjvwoi1SJE6GrPdm08
+SSr7TJzTh+MYblKYVwBRfc9m8HQrreHaO0mRzX7lQsddD1rP+OrVTwj5lXHvPg+wRQ1a3/HEK25
2yqqHiQb0WRDmdJtUd/5c4m1ftcFD3VVYl6w1fLKN/Xo19U3+L9JayNSbbVaP85rqRJ4EXCDZtOy
455Z6sVKhwUNq+0kUs/O7TCUWwiF+HnUfKGjKFvXF+h63hfUMT52l0t5SdFZxjeIPZQrXkuu9MdY
zMSqg3xPsQEkAH5gVZB++yYMyhwhoOs+6Ou2JmmJhkJk4og+sLu0bWne0ylNydiW71OaXgEh8/e0
FxePk37s5iARHVW4Kyp5romv33Ei9zBj+I1GC/7ZLpP9GbKyeagXpj3EemjH1oewGBpwv8PiJuHz
ikWecd3+oBERIENMOOqzGVTzOScvDBnPzRi8d6ZTu3T9sxLb8DCnkB/BXesP2gof2fVkPYZZzeNg
phocOS3lGd12tssBlnCb1ILEInZsIgUm+OR3ebYbM7ONBvb0/bbYbTTXBUkegz+H2dK2MaD0dCJZ
qAIqNz9jZBN8W/k+ZkhlxbWpgC4LSZq78kY9XHTxLvzSwnspM46M3ZtT3U4kMWfe1B/7PjNelOFu
MSrklkUa9F/NdJa7cljPDR5RVdiURvDSA38kc6DBP9dH74Tzi4hbv14T39/W0KvnNZr4VR8hjEHz
XqTjPSjBlmQuhncovcE+TO5ShzMe0drBN40Utvr6uqzKiDOvg1OIQ970UAQdVM5SvQvchptYorJA
cCZXeYd1QPrQlzDY+spb9ys7ZTJ22nZXTkMQG1sn9+uwWZ9Ag8zd5I7LybhxAiPfZicmxwQTjj6D
X1nCe5zdJR4BmXZTM8jTEATaKZjpijHwePGMUn9dZtOIHHznP26U2x8RHjPw2NCssrvXe8MHqYYU
N0WtQGegQyzcSCCR+jmV0xAbTQN/zkuHuwr/zVghynqQgYlSzyv6P2ZrXCIZlOZdb4373GiuKnit
GqGZ4Vh/9Bh2fTZETcyjJzVO8tQ8mBqM7K2RX4NmsPfLmgVdmK7pEnbI1vaerqxLQbQX7qqG/Qgl
/538V+elnY0e1imMyZHv7HU1bzRrx20uKRzMfSq6njglzbkrhfxQ9M5NbmE7R0auNau1fh9r1lfa
q3glo+7kVlMVmgOlPImt/tm8fZHY7nwsja58mixdwUAojRjK0KOVwUuC5hgvVt1cWs9Rd3Tn6lHO
RpCMU/M2O+SdzpCkLt1cjmgriMHoq2w5e0x0LsWSFnNSl06Kr+pWQDtct/sKVjjnLLX+gJPCnhNk
E4gr/Nm07xejT9/8qZWH2YFEl8+pswtajhx98byDR2MYeZ4wwsUlGRf54kkzuJd0JopoZpp+JMjB
fbKyYD1Ib6737Uq1Gzdyc95MGaxPeKeaVwo154vl9+O90qd8ogi0lgfJns5OJOxvWoMuwqpvkWWd
TCRDo6fa/SokfgvdI15nXzPUZrUkFPMq2jHy3YM1Nl9WzvRTvWE4F7RdfQi8Qe4CUHLKzoUUkEA6
2hNO706YAbF+hHaXx5rMmq+sSIyOfPgYNdTXizblsa0V27UgvemNB1+cleWV3+3UVpgA9c7eL4Pq
A9YbbKwFNGypbx9MnGJwxEjVR1EbwVuzjPQtiynf1Zw3xzW1ik+9DXF0C1KDbWfGTgqPsLo9rJMR
ly2O8vMkq28tcbZ5NDLfHNiWjK2M+mmd9EQT8EXC1LdIuL/ZgIa2m43nUViZmbi+phv7kUjVMrKV
rV0VRS19HfKiN9vOtJL6v5reMywsmlDoqr02btM+ltzjvmopGyPs0MrLatkLWpNGGg/IufRjbtXQ
RVdf1oLmXBh3puqsVzcv6ntVmYrqwQApDqvKFn3ULOnyPKlm2WKLS4qkle69nhvVR60z7GNtaNu1
HgY6U8OrumNv+W0QK4E7mFggAoSk13uP9lY639NJMBCkJOYQ8yGBL0Ppgo87hXcmGDzftyZWqZGU
wo9pRM0vuFwSXqVSbVcS7HJgX+oSR2pWvBqbR7PQ0jIV2FktXjue9G4ijQBEQ5ZnF3WeFtHCB1+y
YHusSal6aUt6i7qRw9nsUyAbWquQYy7wYsKQMjcSvtvHuVzpqo1qG/Zm6n8mm+o4TwHpT1NLkgAB
spENEHASEz7rVtV2d1lXqCMeRydV0DAV2rkR1oe+NyJbojTA0W430o5M2ZA+4bLbHeybgFY27RCR
IEnnvqEFDfo+Xv1t39t3XY3ePK84IVPzibs4ms74ZrseKhI7KSZfxJMrj37f4DN5WwZvciGK1zP2
dUCWbIpfau6H43KfUbpeV98bYgcHBYcsB8xbMHThWCfGt4icvOKIWfLGjNFm1EnPsERXH8vKfcK6
MjbrZYey6oOt10ku05nJ0GGpvpcDB9psL6Gbu1dnG9oPdIbzXlf+H0g+kCjpNLez7yA7m6wcaGSW
29kVrnsKCLOI8qLY+Xr2dcnEd8tY14udlwdndZYI8gUpaiZam9yuPoJelGEHsBhiICrCwF/3jsqb
veMHZ7QC9IrCOfuW89UfbjXdnAuCxv2ACl6HGEDraXMmPJVisyLiNL+vJsW3h2HalRM48bpVRQaK
wYMHHxEKCXiHCWIpbHjoVvVQ3zY8Bwo5pLVijf3GsEPXpc7THf+z1ZVxXpg70L2kDqC0+eSjqZ48
5taUkerSeCpptDPn6jCUKYBQ6oWMtHz4ZirvYfONO4K2IMwHLw28z0iDEXftaQF3LNDPeLhY4W09
tqjGuNx632YrvYmP+EJfWRUNAy3r+4DVsLnuCEhDSMZcn09JJZVFUJirP9tOm/hYbZuDc1ZB9snz
DxKPiE3CM/KCD5t2w8b8s7GgRGH+j0dd2HvdefNnmPfCf0k75yo1IyNFjIHoqD1YprWfWvVZF+Vd
VnDHo6loBdzEXtUnAjlC6oadqjwO9/q+SC+9ECoc8vS0VP2VSvW+tAGJ28otkib132XuLPG23vb0
7Do3E/KfnAwDtIzHdW1FiNw4zhd0PKa9QdDX9k3BBK2E4BgGtDBh20v7yKn/scAwKgV5jGeF0QKm
u2qLs8o8GvT99IhxqzuE0CCKYmJFzeioDYjbtliN5HrP3gmoBnV177H99Bjua015GLPx5JJqCHCI
5d/YkUmmMah05mj128PiNehI68NqPYI8UvYvate1nCYpMrV1aZCB8WjAwMZTVdLfwrcNR0iuUbU0
6tCvXYhPDAgWBI8I8O9x8avdUI58a5AJxjmA9QDOBlB2nDPcz7Tluln6nriAOHM/L4tPo9enHObB
Nw8+p1XANK7K712fAtjb23inI7t86od1jj3RsbXKucQwi0BIhER23NpmfuhSOGYYdXUhfdDnypz4
bASru9Xu3JoNr1Lk5s1zjHQ1hWrBYPQkpIzhKr/3/UfDR5MfBA8M7SOZBztPIn+dp3IHn/CmcLOI
XskvQe7H7YxH5GKnMW5RwWKgWXztjO9QGz5TnC/hYMg+0Qb/sWys9Jg56kwYKx+8nLazYjzqpfpj
Pcq7wgFyZZP/0ujqgQ7kWC/L66D6i76+BuZwbSREOhAmL1kGSgJ8F16LvNgL2hS346V0cEGqtD/l
08iBq7QXzbwjvImZBtR+fTrjcBn6NYwu/J1MHePY+rKWzVHL/QPhxtm5588t0xEFDUZYj3W27tp5
r/UXG5yKIsg++YReptULuENYpi9yuZ9ddhRvezbMCaR/3OXBfgYX7UYkvCvJfIAsSveitPbvGKmE
YjoX8pWtKKTmQAPEWAOBh/d/yTuTHbuxLMv+SqLmFNg3QGUN+Pj4WusbSTYhzNSwb+8lL8lh/Vv9
Vy26e2SGHBmBdKAGARQQCCAgycLsGZtz99l77eExZyKdbRUtLrnm1bp3nRd/FDvD/OosH6V4Yd3C
YY/jIO8DwXO3XefLQHuk18XC/yJ0jfW6gW9CHvVtWJDNrdTQ3LDMlA3PNM6Tn2dNGDu/rS6rPnph
lwfzs7AX0mg0huxNtjW7yvSfJ7bmcTObj7Y3Lje9GDiHmERyVvnDnr1zDQXYNse7iiNeHJBXPtsd
uwbml0jLfOPSJuq568RtT0/j0OfbVd3wK8uCmkMjXYuZ165Xm2zcatF3UozeMdM5hrKvJqrhPxSr
7e5dbVEdPwPnu8VNL6YxvjWOhY1dG0bvxqoJdNJfdvSls1yRs+zqgZz3D15BqB8ek4ydjVechAQo
y+1JLhf/LinkfCDYgv+9RPjg8ctG40uSphM9IKt4UPqLpzW3dA2EFVHQncgs9y6n1eVEFQcS7vhk
l6jDLseavufVMa9GtCbpFynt5eopJ2a2Zl8HgqpbQnaiHjio9mqa9+vAm9Y8lHm50LczBzGmELU3
Zu+ZNEnkB9ZFL/S7rntVw4TCXT+XmheKSUa0xPjE5IyzKuxY1WzYmvU30dRc0nOuSEc7lZ/ESOHF
kcwaeI5x7W5sfXZP5Hlvct1BzO2iTM8eO4RcZBaMJUETPNQkuTnLODP/llFMQ3HXLUIzSY2mFBAe
abfUsl6y5xBEotGQi+omTS6F6YzHalpSziFJTw6sHR6MwPtS5Gl+EoL+BmPICbxiPzznXrnL+BR2
bP+9G6AApzpviarFvUWZJWa6j5Z/FjpmpR+0qUx2CxapOeQzNo4N2urBCJRL1C8Yjq2bMwBxEXp5
G64p/nLL1b46zIZloGVHhge536psQvYH1W4OpjnufYYj4mY6g4U/ytuUofl52RpFyfwwh3r141wE
72QND4Y5kfD28wPYu89Lpd0iJbxQAXMksHQ0Ov9hpV4xkvqIYhVMqPvOec38B4uxbhTsarEvh5m0
8n3dy5e6pwYE58fOWqWN+JtTWAoY5sYQ0tw7tpr2RGV/ZozQ4Vr4w3Fty49sSZgQHd5XU8lchTPn
HeqVt/YPHrYjJAduJ325Abb94nNS1JDfD7nF1JQCnIo5y5M9751TjalwV3R2thu6/imBGIxVy1+r
s6DM+RCI7Fvls8rLNjgNb8JUf4KcdmpW1vAtHao7feFqozKUFgqu7qSN9LS8ah6eac4C7BBqrcnO
7lSckdiSWLXTcph60sNQ4KpdaluHdl13mTvwdxa8eu6oTnnba7u1WvWXtPaNcFbuLcBcphu3C3bb
CYV0NaH7BpjExK51l/vbyq1/4E2bh3SC5TvAue6hb9SPDvBjOLpUhialZcSrSIvdQPHSPl2c4bas
rLu8UJKeSK7ZQfr1SQ5dfU57i+dNN49RMg7UIwnLO7qGfEuytYsRLMxIDUkWaaKOZ8144ua7H3Kk
GnQsesMwFO37VbLbXVHCEr2cv7gV4yN1u4qT2tBfVKUX393BBmDbZ8N5payXxOVoo+AtZpzD7SLP
pzv7fB1zsmeZOvWzI06a61Nz29Tlri2HbbwrDLgNxbjb4kORNc+CaB1uBz1HfB3zpt8PKWVlc/5Z
q5npsMkfjAnPgWmpaucONBBIv/uSsjK6NzluRD5i1KM/280e2ajYmX2lRQrC9o212uwr2okqqWJD
MAXF0zIOz4uXfK1GXYvtYQ2ujIZwWSSr75xcHZWUm/FQd29aDsC5PwwXDUjLiZBc8QK81b+KsXNO
w4iejQUMhXnR781tl7x21V3rms0hD2T7XZIIPM7moF/NPg0+FiW0z23ZzF9yvVkBMo0LumeK+l/3
b4bWuBx11tvOze6WzHzUoF0gyvIN+O3aPs29pRA/2VhgMA2buSdnbQTfy86KsmBq9p459DtkaIaf
vAywKDAy1Mzi5OILuzrZFUAMz1TuY5rbZlR73YsbMM8Upo+7wE6mvZj99Zg2wfIsZ2BbPrTbF4Kr
N7Wh528sUWjYJu8ZGoSKa5fPkMqJw5Tn3cmDHrmjjJAQKk6WBLxraJHnRIQCslJbe9yF9SmTixEN
lspPbVbEmLrKTfW6aZNquIOb8p44otpjfeCJJlZT7FTG2EAiQkRBN5wD/bqk+rtEPcg0I9bwiUqr
2bQp7h6M+DOAkNGyQlawT0IX46GtqvZIWN/63RD6l8xX/7RI6pcCqn9YTPWvWDe11cf9Y/PV+ccg
fvxqvtr+we/mK838RF0ADDAyHzCV6GbADfl72RR/9JsxEe4Njw6I8gSo/lY2FXwi7vlbAwo4VMP3
8NuLP8qmgk+Ga9moih5cHZNIwl9xX23f2N95P/Fng9vj/yKA1I1REkj1r94r6txK2BR0hw+bN5TE
YivAnGhtt6dKlzh61TblV26y8YhvFAGBLR/XVQ+wCbVQzd9FqZDABtwjXH7lc6LGegjBozefBx0v
ctFWwVe7DLx7f0zML8JQ7k9CG+92Bh/gtw/9/9319y95ZfGL/SdX1nvzbzfvy49fy8+2xtk/Li7v
08bMNQPPCraCZN/ESvvHxRV8IhthYOwj2oQbyt0MhH9cXZ7BJURmD+wZWSRMv1hj/7i6PP0T5nMu
1d8vuj+1Wf3eLvdf15j9yX+LgAntjBAkF5ejg1b7cyA2t6HiYrRdoxoXETjHdklPxWTYsXC98phV
icehldzKtKdbcLztU2fML5C/IzYeWEaro6blOe/eBC8iUAwHEFMmFUgoDT0SHpkX5J8nR3Ox6uSe
equMLPfiTCYzBe2FzppnNvSKhLWZjptjY5Lh2K56yLKVs5Sezz+NS88OYjYqJkVwNcHIuvaw4s7u
6TbsmvdilasHQKgYnzhXRNJbsEiXudBfkP3Tmid8UF9I/a1DZGXaEou1Z+2JiEB9Vz2I7Kxcp/iG
Vs8CyRX1riD+de5me0ZLcLvxFUA50Iks7fuDwA/IIl03qkMTyOegyesq9mnC6uc+O9oJ1uVGo3pi
X9BPH6886N9N5JAFw4QPhqwX5vvcFfKtYYN8bJXdh46s6+P/BzfYZvv+xzfYNZfq/Rfb7Pb3/7DN
up+QD6mhZOEBBxxj/t/uLVP/RFAAKxyPaNDd+sby++PWclyqBbnnvL9ZY3mm/3FrORY2XOytgQPL
9rcv9xfuLpNv6++e28TDAtDtvFEMQud8C38OXNmJU2HuoL7M80B4RB0KZQtjg82mBrqqjFq2i5+r
Lpueh3l+q4gj7fSVQ1i85mtl7DEsIguXXCWXSeAW2a+gHxjzWs3XOJOkstmPwIqD+yZlJXiZZ0Nb
okG48+vffdz3v9vx/75vxvL+FAbQOZS4tO35kGU3MO6fwwC+IDe6asMUuYoN1XFN+2w8+CuTy7lX
Azc9Ya/8e24OAYAPvf+RAyxxdyk0Z9KMbH0hg3m5ZYMwWfssmswufZH1kN+7FA9YO15cFR53A6Ao
WU/5qKeSoyw9K26OlWvxy+38aRLp8f0qPWo4+vujMOXSh0rXNz6DSkETLH1bfUlGpZ9VvclavlDY
TSxY9eY9HdP1K5um2cPGBnpkl62bcTdtZfWtA2047VXqAQzP2GxyZiWDz4kkl0C1ihk3MQdYt3D2
ZEJrDHbLVGa7WrNQ0iYypCQZ4QDhtx/S7j5jC1rtgq5k0hQeueZYpInqw5Jf8pWttf/g0pWcsqK2
OFcWRs4yAPoaeqKsXUMc3SDVVDz6argiuS7+2XFoKz8YwlxNTsBV993Pvf7cr4FzKQa/3pUQVoYT
SLrha8FAauPQpcOWx3LfD6EPy8rbBVawHnsoHF+dVcl7zDXWGFezmU9R7fvTrb965BrQEFUWmdqq
uXi6PJ06LrC6PMgX3GohhuHirs4nyw8nfHzfEzkMEnVfWT/7cggEP0Slntl0T9qusjLzR2puyOms
HPC3LVpxi8RVmHft3JjXXrkKt23VcgcovmP2e1hMOq/Q69DRoX0B37DUI9QBCVpQUJIWgzYGt1Vz
KAkNtXqozxY2DZwsuXP1BSYduAyt30Z+PdZpbAy289pwpP9GXe/i7lwty/DOciYyCPZyfe6MgdAF
R5egYz9fGnPPby9b0j10tPluJe4nI63Rix7FccJJpmmg3g9zVUzDpR+K9afqZq7mIPHxX+q4A0TM
lahvXJkRNJU9qeyd43fm7Rk5g68LLED+zCbfj9Bdtsk+xdnAJrlw7CdTTgdmU7dhhb+YZuTNHCdC
K6ncNVz1bGljfUk4kvOarU5cfxwwFG6fg0bdbrmrco3tXLUm6rNv24PaD7U/3ge9IdqdNkn5OSkM
/9GwENWfLVMUXyiR9Ag1+7N6s4GYzQyEGk6lrhnoqgJ94WanRZvZe7K87X5q/Wh8G7VMIsBlzXKs
O8xNh3T1q5+Ns8ib2ivbZ9ecdqUgC87tEJhWWHETX/RkUB91lrpnp7aL9ZD6ILUa3/8qyRaI44qA
8rzInl82Tm622G0nv1UdRJlTMOJ34P7GR3Y2u8IF/Kizsd97XmN8LADxjIMmev9LMI4TNrFsDqgE
6Loat1swEUIj2uJtJ7EJITFhYbsznAR5DEuVZ+3LybCW0zJ0Ftwc0c88pAzN+ynGChzgxOcd+Znb
5vGoedLYCwejZKQPA2YkjWc3jDGiDZso3wsvXAN2hXtw/uLDdErx2QGeRHtOpSfndGr68lDrHnTL
0bIlqT+St7RB8q56llrJzQxha0TWX1Pyp/DzgAeaykMzTsy22SczEUkidyngHYPgAEXPSHNoskYT
5rOilXWyB3sBNcVFg+dvkJ9LHq3BrjTzDVoGNrXZYWVj+yOJGKBWenW9FznpBzqNWSllQNrgwCkm
IpfSOyuc2Us7nAmq9DELZDHtjJE47M4QftNcAn0BepI5Ekqc3eP3C+c84dDcWtbIWsqd4Z+5rpEb
92li2Gmc1TmQMd0w6jZ2yw5YK9xL2wORZNR5HDgyvUWmwFiqDRRbhKOnPJ+cdMk8GAyVejfNIXum
wMCGMEuc87s5gira61M1TVeXB3r93c0zhCvucZfFXiLZPQOYAM05mMF6ZiatUEELl4hVZzbLJVUm
Hk3qieb3Ep3lJp9lN4KDU/Y3B94tjgx/U7FYI+Kbyl2hh7jUzacgd+VF9dXyki0Wrs1SiOaBImf/
zstK88FMZvFz8FvzQ03NPMRlaTlWyN2LkT0RwqvQakoaYjPN4vaXiXSHfcWDe+SFlaV3BawmxmLg
5IjdXF1huUFYrn4nxftCnbe3b8YA/6xvLVSsDajBbBalJ19y2yuCcBYrKDYxkcg9JkzwOl8qH/vY
p83xrc/0AggbC0sWjLTDzRgcnfJbRpxtjigCHqFcEVAuSB9U9nOeAFIKq5oF5hlQJZBKm/vjHuvH
jM0t1eiD7NWCzkIOBuGUiYaioJRLLKIyRshdNeYESyfHdsqrObTBvRqkfJ5rnY6/RqrkHn3QIIRm
ZZW5M/pm+IOn8ZdOlf9Qq/hF0fin2se/4tnTJmf1T0ZjYvM/6o9xSH+dj/lHv8/H9GFz5Gf6ZDfp
e1x//zEfb/kw27HphuCZDOxC/7v5WP9kAMLcyt3xZDNC8+X+U9iAAc3X2qAlZMuYBP/CgIzl/s8T
Mu5J2/ltdif7Rqb0V2Vj6ZwstcbUZg0uWRGMM0JzTbgT4/Lwrce5yape1ceswCy6BGySN1PJnsol
zmRGXVBcufJcSxj38sE3ieoH/mtgVh+OWOVhNZSKrI5mzyCV73ntvgPkf2V5/3Wl8zLrLS8GZ/gT
Vs+zvoCDxEvZhEbG7s8cLIDBzVVmTnD2lvTR0/zvtp3DNbO7/jSvPZu4LPMiNvruDgsubpJgGUCx
JR/9HKiv0hgWXGpZ/jSrfNnRwDgyRG4rMwM2pOsu7K6JX4YgK8Z9g8eTn5M19NKINfZTgilZW9t3
eqIHx8QlhhYMFD+lmSgiIZsDAv+L3yRvaT3JM0irhyzBZRnyuvFxE0/9oXCW8jxqeK7KnMU2udU3
jkoPZkYKnFfTNxiI1RnXdxHWot3PRnLxsxlnU2r5cdPWH06urAMNEmjaA8aYwgySUAl3jfXVkvi6
Kgpsu0kwuaeYBWtH50fy38H0mkQdchkVbibP81ynFyH9t06AE5uJEH202E7qKBk852ib9XDJihUS
pt6a2Ky8l0avprDR6gWDodR2nQlGtbDMcmdoAwstQgi1r10VSb6YNuH+VrVostIHSw6sV0Uknh4z
e3YQYAGJddSbw5QwbyoKl/lGB4OJPnNxVXPKd7rh1VpMlr3M2PzXppIHPcb9hbxEuiy4iJxX8rPP
+pT42AuxLFTZ9MozWMb01Nw4ip0sQ+B4ayZ5z/ICIZxPmoRetoAR1JZjzpIytBPCFpkxfZaK4KNt
9k9s1BNaq6cbCQkvbJum3esDMN+8W+KusWJ48qBI/eo92aKOiXF1eiw6Ba/NzWx1u05JFYnE/KCN
zN2PfcGn17VxZ+tfR2isYWnS/lhTX8eT4EI2bQ3TbfXWBMbHMHHsqJr1Tkubl9V343I75JizJsFo
fsbAkcRwZed4cfweKwsSdtvhjoOXaO5ri4WD6vSjDyQpHBL7e6oc3l2N+uwK20ZApMg1E1sKDc4B
1IXxK4fC5y6bkyeHvr5jnhYWgKXs4NN0Hy029EThHwm7MvUmnXtqew9HBj8lMJKWY21Q2Zyfulmc
9AZDiZ8PX3mf2qGCMcNrzUuOxQgoZ5DTWZ/G+ThJ66QXvn+ktufQkfDBiGnWn3U5fEiXfIzRtGPU
br+ENLMULvh+IUDnv+lj+s2f+peJ82VIZJPVbkW9luB7CutgpZxxxLmWeXyf1VTdQr4GFmLzQbfC
u5SjEZw4y67Xmdz1WTRIQQ0p3qhw4IBYc4ZRxMh5FydMeD6/12w29chwy88DbOc4t3GWekI9kQX9
mueKHFC3Ulk1WQfNGqoIK2sZTgZTP89G82ALRtnWAegc1D1YYhcKTuxr8tYZ1v1CUm0nV/xHftNZ
R4f2TXAkZD9ShEU+tdJ+hKToPHtN40dlqioCMxWu6pWnf2QYywV0wUlsjFxDcxGwqmylaIzczTjl
D0SDL2YD37HQcmPXvNtqnR/7lAJhqzNxW8LrToichMGqe0Td5W2QLh9DosqDJjeulZMk39kS4Zii
NqTPvRcw8ExfPcYPM01kmI/ry9h4H1NSXytcq4wmqcvWp7fiJOk/VyooI86mADEDXFq9/sE62TpU
nksWuSqSOGG+rAY54+Qfl0vhaU6k1BRw+/D9GBxGjqTtf5TgE0K92jDX1nQzm/P3loNOuAFLLSXa
k5Xm3t5LWBX+dUHuua35z//8Zb747bX5rcWHkKeZ/F//vfHl8KO9fa9/iD9/qV++MgLwH5PTFkH/
5X/wKsnl8jD+GJZH7GeV/NvLe/ub/90//Lcfv32V56X78e//41s7NnL7aillFr8MIQ6q2j+eXG7a
//O/v7+r/Fdhb/s3vw8uFjMIatMGJNQpst6ann7XzE33E5c2wBFLR7T20Oj+Q9ez/U82O0NaNC3H
I2SyyVR/m1ucT3gvCWZyutw4Yk7wV+YWwzH+rIhBOvEs1DCb0l1YJH8muIHBJaKa2Xmku9OFDG2t
9rZY5ENREt0KFfwj7cDoca+Zth/q+D73eTmCrFeuvCsxa1IJl7s6cNMx99td6WfSxGCZzLiClzPn
hSLW/Om7RfoilLKg/E9k5eYk4gkmZudVx2S9a4fuYnaLRoxLBQfGo+JxnRpsWY1947hacKhK+il1
4Y+EM7WfZqfmG8NdnjC8fU9Me7IgPzFe8XqQivSTGIlXJn2/2ueMBzZ7SXN8WfEZ3NL/ISIPUUa/
d4iGNJHBTqCMCj0xeQb1SpPf2gnm/XO5GlUWKzjVRwLc5Q53SP281urNbDt/xpHIqBPSWIGkHvTJ
4sXGFOhHHrKE25tFoxc3dVrEGBo+aWBvl5vJ7F/lUmvDwTQXYCetSNf9NDsJbHfNs8Mmn/OToY0k
0d3CFeRgYSsXQr6YdWZ+9tPRvs6uIGyjAoM/TBekNwt+NT8tyfrRGiE9ss7nF/ZeQV+l7AsKOi/W
xrurprrC4zUnLijhObkTWd19kLFRBOm3t0VHTYd0tOSOU382UfsROC9ODYgHhbKvic57yfwcaIbz
IDC7cAB0HOObzrspcsGvBRt3mdYFaVvMWICd95UeTND1R5bJEHWqayY0Byt/auMK7p2NNmIX+97v
Jo5xQ3kqRl4y+TA0b2Xi8IpMCYOGoKyZ9og/XCZJIiwrBu2OGlV3PKkgmS6eqikR5Vzwkmzf/Oi6
O5kKTBZi66gaoFI8LsF9m+JmRRGagqjEUfBmsibBG4nMJEh3lBNluSGUq5yAZZAf5wmWWVG6NPOu
WN8dbcZp2dQucILUPU7cjpBcKwe1pRypx8COKIdZ4PyEYirq8TK3/ufURSGpEBopLGtl6DQq1jjM
xs5gR2m/3Ljl1iIR4DFrvSIi2OgcAi1JqIFoqN/AudNw2B7cIrYXYt++MEmiaO5DsjmzCRhfubwi
a9ikKcov9uWaG5z4Wb+zFkpobV1x5a9mBDk+C7F3LYeOAEXU21O8uuizDrWg8ZSspDxXh0B/p9MM
mBZXJZNzUD6oqnGIFpDy1OW6+VUcJyJXLM9+j6vYtUbtLE1VUo0ePDkZZD/Ar30oR0pFqmCWR4oq
Xw2oyLY0oTMFxkaysO290rDw5tRf0CcnujSaXby+XYUbjJ6Rgl/yctH89k4s+d0yJ9ekxV7aTlLF
cLF26TTsHEqJ6BJ4CfQmf1FtlZ+UXZAsN168hez21CM5Nj7e9HQwN88xVt7Myn+uxVrvBl99rJ2H
3W4aXlhiIfL03sPiZV/SYKpu2l5yhdRrNxCU21Ks8/yQdWt2T6JpOaV1yRi16HFOv++HnDb1z6o5
i2hDA+1Bk8de8/VXwn3cgU3jvAwAIHBGdd7OLHo0DW63n07SIEGjiaMyj9NMii3VWxW5ZdHsmD2n
uBMtkk6S364rtzoOFifBgwpLLtsjgVQvC4nNkqSz6PCOEsi5a3wrkkYJOntKru6i0CtFTWG4XR1m
C1sPUtbDOmnrAxK4D4Mx/TGqrj1XmaOOIMndQwWlQA8X0+2OtFkut0aOVGUlhnvpSelUXZWRru78
PWz1sb3JFa7gsOGCf3U6d3OqaFX5JL183taPc2Xx4LHSGBWoD63eNvZoiMUDFwp9DKs0v2Ik908t
F/d+Vr39QGyD0ohadkg01dC9UlVDEjnPdMuJyccF/r5mtxj6Jkczk3yiCKGKG/peDQMOSnqJwo57
I27bzDhVHGSZFmdEsmzZBv2qxYIthfvOHoXNZVfZm7HUOXptkBF3Qa1cPWqxeGSxhkEVNUbs+zW2
M5kE9UGfOoStaU54+bEqAI5n3nZ90F21GlNUxilk4y3Z1zGwkn2g85AD1Z9eSTgOUUocp4POQMdr
zrKrxW+W204kJy9/c5fVu+vnkQS2U+Npp1Z0xwYEw+Tq3Ihy+KKW01TxnTvucLSMBliJm990rnvf
jn27pzSIPFk1rZdSM6s7X6GzaUMyDDuabMuoKmEc9K5dR/7ompGZFq6MG65ViVl66MmHN0mqwdoW
7X2VGk6MfT65XwXPs5y2Y5eryRw5m1lue817h2u1Jpg/IdwOdt3dgdqPy0mLrElFelXxutPwlTlm
ul+yydovhJ2uCTuSuBmRUPVCECs3cLULBNjE5b3jOU8IsB85lY67fJq0o/DIODszwrMBrL4Oh6UI
qj3g3PvA4tJbsu4WVt09Bcbd2apseRpnzX4qqv6nKI2fk2G0146mn2/LCnneI5W+G4tbz5+zQ9+W
7tHhyiNQwA9NtH19AnSGYjHL7Jo2jRZ7wjSPgVvUV89q9XvO1kDtHWgtVcUHb9Zpf1c0dXevVUTj
PVEbH4ZPX0TbJBMs361mprBvcnINQbO0X02DhTknR67H0XwdtJUkQNvx/oIeaCKxONwSWXJE/Fp5
tnT9Q48C9lRh6nylMOjnyNFpZyold3Orktu8K3ugYZTz9DXoRem6jxN9KXzJMTvSrJwfXImNyy+G
6mOykBg6WkTOvVT6joS+uGmc7GrVykfc75Ydp9T3TBu6J12fiqeyVN3FJVDLfd+sJ71jUGoAP9xY
zljv+TycWAEKqXAZHPglbZj0xeCRzdbwmth48jp9Pre6V1x1nRd5zvHw5JZE6oj/Vd+EMu2wxXwH
hV69dK33WtC/UGEzO5Ny3PYPQXPvTclMm6fX7mXWeC9KBequYTC+Q616MXzOL4CgIlaxmIJ5rT9q
S5Lv9XRqjy2k4MvAY+XJ99N5y/yTncfuSFLUZ6EWsknLvxL6hoomuTucQ77k3UULkuZJSphJiEhb
rTIL7ktnULgdgS1VF26kimIL6pXeS0cng9UOwftKnP6LofScwo7VVyeJXLLXrGp9V5NV4lFdxPhW
C+I27rxy88m5fa1rx75faI9BeHMEm07vBdkHlhRv8wt2K3SVOdMfWGYhYXQiy57HJUu/Kjejjwgv
3x6lHOPKAGGBNkqtvF3Huj+urLZ+AsmYHieWn5eyB8aQaMGyz/jj77U39me8NtlPVro/4DYmGGXd
8TiMtRvjbpVXPVXuo7QcCVWBvJPtde0STbAFduZig3utWs08wlVECF8dX7uR7Iu0yK0c77mg/ybs
CsVDUCdyFsIscaKJGG7cCNMiqOJwZAAKWxSnxPHnyywd6+yJ7HbOx+Ho+jwZtUBreD7JNcZPa92u
Q29+K12iPtLijNnIVfzkHoFab7OrivPeY8UtsRCd3WEG0+BtPsbyh3R4NreV5b7KnpUl119HikV+
FN6UnuaUcaHwyLVppttGYGBJ6JbO+NKh68W2n3/1tpySCbIz3jImKWGjdCJSYesn3C9nx4Wn47de
cshM0R06tW2xyms9mj2foC6egbk/9RI7cZvd8L4LZVHc42kEFqStu3EVt37lt+is0jukNFnDisro
p2rEfePr47H31ndy6rd5JYglS2JBHdUITLZ1EtnMlGzndcQwbL6aLZivTW8vbPYM9XBgBMlPDeLa
AEj5UIhJYNa0yzPXcX3XKEsd+wl3kMHfv2iSu44QOGbMxWiiUff8h4yKKDhMgRbXa5HdkJNCq8sD
ES9rExxzfNQRa+KciJLBQy6bX50tTMSoA8GpnK6az0iXrbSvzRCwksl8WAqnQbGA3rDVB1Vutbdm
te8JjMU600ajl7TXsUs6Q4f4SYnwuWclfUo4ROy0hRQuLoXktCjDJ3mYDlFdTtVZlhuOmkat88gO
OS4L/MptthHd14YeFjNJ9pWn8qNjaGcNxiz9HVjVJ2dtrmmLWcJ2HNa1+vBhZItNJmwGZGCJ/bDF
4Ex6gK79aE07OYBlW7ifBXMDVo4Fiw77vOKmhn12x5P4cyP7YYOCJAdTmkxaC1wfb7GPLLnniL/E
C72SPXdO1VyhWiMbBpDOU6LqtG+QWvPm+1H4wWaEeq4y0+CKDo7Dlqmzxp3y4TskWEWSoSAYQCJb
8jyh7NK9IqxTT2ZPbugsfPBDmtIBAuqMNOvMGn7VeIC245aR09YjBSUfWg+KBWkcm/Lc+FfDtJM7
31+++gTMYErMZ0SfCPLNnlc+RgEC+YM4wgSTMacljzyl1R4S6umABGd7RzNIddt6f5wZ+SPWjcOx
WroXNMFxV/caRTtCxj5tTS+VVlZvQXqDQZ7LpXOVz//TNF2aEq1ausLcJUXG8ixIHnnHT/Fi91dD
8YVFN/G2AQeW8ivBMx5Onrbvx5ZfafPi9AWvONQ0ZpT+2CKK7nU1xvMQxKB4sQUZ9aGyyiUeSuu1
KjCpy0KVJ9S28aKN0AMSSRuyW7IrkUwYHuHB0hDn2Stis/SyvbcWDdbnlbGbdHWTantNZ8xP6uQ4
TCCN7USyg2gauTfQPKkIE5FGQA7k31BG/WJWsaaNGVC9EYefzTfPM/9EX/POamRzLhYXGJKeO0DN
RI8FkMWNaTT3S9UNx3LdYkW1JI1diOToOoHkya0Ne3NpmTc9ZuUVPnKznIr5t4wqQY1cK77PmXUv
7LgWbnGfOnpxVISlj6WQX4bO0HZWbb31/GyUFVOOpHg0XIP6bpx+KM6qoWY51OuYxiko6JXdulaG
7kvp0l3j1m9l0bXH1SRSWCmUHMAveuN+b2X9pnnmxD/hJGzW40vZ9iZrEFK7Ala/c6PG4Db33c/W
7H8kaZDvFxw+UeW4F7klWaZivlFoPbsgM+bQJWOtmQXLd7JsJ6vjrtS6AosSN0SUZf+XuvNYjh07
u+y79LihgDeD7gFsWmbSJc0EQfJewnuPp++FkvR31VV3lTT8I0qhW4ZMZCbMOfvbe21xPqbS3Ptj
3ig2ftHaWRCAbWFgfrBGeIIJki7OMrZYNAb8I+xri2MsinQXaf09xpPBSfvxTlr7N0NeSGc00+Mc
lqrHw2tkVwlRgDo6IkvNZGeAVB1tJD5Tdp3Pp0AbIbrJEGeRl5vrftU1L2NwuDOkvkc/wLHfIYKx
nIilXVxVZNSNBdMOmtgrV8TdZvyq5mHXy8a8QVBxtJBed2rWqcg1wEzDkRpHes+YVdxMK8vcceym
q4xuxR0Py6YqVcc8BMHaxFbqis2y7peqoO1WLqqjVMwW6bWt8Ktr2ajowGKZqlnqPUBZoqHdQWoa
01vSrHVnocH41F2KerpEtC1FpJV7k0gYQeOJajyA69xvIgbaZGaR647jNhuzBsALEbdfihyegDSe
Y/QaW9fiwYXPRG30Qp1pH0umJy2VuqOQFsDWWDyU5F64TuCcTONJradshwflYlk1HYadWX/WFH7a
ylgndxhCY8xa6XdisIkdlLreNytYKktb0SgE3tusAbFTFm6ZpSYylZjL9zGe2GpsDZhJrwoHSRD1
Q4FbAo1F+JKA1jOjqFbbqJhAlBuCJKlkCBDSIjuJRs9TjNPMI63LDiDp50u4ipZrTdhi2XRkZ5bx
245UeeTMvTfNwV+ysD8b60rfaR2NXig0fDQznTRwkp+MOjxPue6FlfYVNh3oKOEBzk68a/rkgTEZ
0qOYP7R4zo5yjvOmiO7NqhSZ9RSHpW/9SItu2J9+iADJfYlaK7fd6mLVohyIf7QEQWRuhzIO2r0e
3rfQ0VilAusMi+JepsuSpV0faFaz0dLFII5N21LoomUYdCbA7wH3zcA8lg+pXDxFrU6A2eRQJgYz
MKIYmA0qbWHzy2jRJVEPhNZmYJlOGzEHIDLoxkZ+seJEd8empCBSHXR2D+pFidOD0UfPxjQGuPFH
m7bLa475b6+uuujAJ/8uoxkIXuZhFmxYXoxvqLU7piKXVRxxOAq0RVY/aUr96Ahsok4xHxEjEZzY
mD6YYNHT1fxUO0OEeLYYroILZEcHj+UPY/SRK7k/xRuyVG0ObcvIK2VKOqqjjH6XsZGJGf0UYnTf
JdmWqxPeRjN/x+F5RZwGbmTk9HFBBSsk6Gg4UfGIFETc+3uhH2/IEgR1ajgqMw7nDXHBVY1R05YX
YmX5moVBtpSXftSY6b7QjfrdMkBFIYBrRIPSlfQ3kGrZyK94cwVfkfImiAnoMGwiVA3E2RYXEG91
Uvh6F1m+Tg0sFkBbi1uM5EJ7FJP+PORpYktZ83OW+1vUdoBh5Y+lyDoaUwgChaqMTJgYuxY1xlUQ
wuBdFY3b5cXqjARH82R+35gSMVVttpKxYsR/+DUatcGpu9buFI09i22WmIyvAAg0GDhLufcjnUDd
kpp7+oNHHvnDfR4xJo3FJvIqhRM/T/vHHKkFyqFcecuiD6Ds6AaRxWZwZglhGMiIBNJRIK+aN8/C
JL5nKoupEIwFddX1jW0bVuBBNziu9K6phMdqVd/7vvwyANNFEtk+sHJMQxeCSBmCDNZIKJejYvwg
J0C1AC1srJ5Tv52Ki7709KJEnLdI1okDdude4AcdUA0i5kp5H4rlodRGJFIdYAc4asEpSRYT+p4j
T4Qv6Cm4CVmrU4KnrEJE5N+k5VwIOW8a4YcaVgZTdA0jljnT+qqAUtpq2hzg2iqRb3xnsspSQGFj
TpuAXKM26LyakPBUy3NzF3HR2cwIZbjly33eMm9sSjFAYnoMyzZ1axrO/TiFwwhALbWXxWrcqRa+
jXTcwwf5aWJOFHXpGs7ZvjWGD7qnpy1pfaMnu3IA/V+WtLRbIqXD3B8lGR7ZOjEkzXs+R8Tt4ZJV
VbijpGLm4Z2KfjEOhWsU8eLHIiQKCwULOqIKmlDiYWrM2QOahS1WZAkFaZcurX5L4/y41OInu2vq
mMXTOI9BbLXXLd05U49wHMdok4/DA7VBdpf/XKTkS6rTQ6yNr0PEt9V8JLL1gjv1HWaufiv6tsIT
vhoHSeRZBJx03zcxvXYdw+d4GbIgw3FnN5Tdu51R7iSQI3Ov3zRZ/YRgd8vSLt4xYyLw35i7FZMh
9xIq4uQ6zplv5Jkrt8t7jxWctJ38ylay4J3JGqAd7KmIXJnbk4VzOPXdSVcOnV5/1TwaXdHIhkMO
ZifIsNrv1WYC1xZa2k6XpsuE0EfegtVgU7T3lAOiz+dP5qTcU5z9qtE7YteZUHmySBlQU7Mc0rT1
RywCCAhHge9heDcrwOTmuE1iTcLpcAszL040zNYCQOh5NZnOCmp7RF4/zrl1pMjkBDBEchJjJeAk
TLZcxZZdGTwdC6PIgBoLzU9jnWZgq21MXFO7UDOX2l2Y3c9Dz2xGBUM2RE9VqF6LQb3OKTdqCdLQ
SJeQZk7rriy0S18x0y81rBx4TVUnH/WF+tu+2JksOWwh7bCYJqzVtEm6H4dk5cWxlk9xSics4Baw
IZxcJD3oxs7cuKPIcdYx94lmZz3E6BXo3FN1oab58z8fLv97k+P/dsY3jeHtn42PYTlWf5w38wN/
nx0bf+O8MOieJrIjMaBV8K/9fXjMvxEt0SIYQlfFNiL+v3krVfkb1Vf4uA0JQ5xJluT/Do/5V7JK
fEs01H9Esf45N/9HeuLPMlcETf5oeoMGSKRQlWFu0oSBv/QX05sRIwCEI2HwRr5H9wUzc7zXXOBf
fuyk7rg788CHOWtHj6ZDmsErXRY9AVSaxV+59U6LfbxFo+wUlRMoQe+NmKNesW8dBpy3bupPr1RZ
HkavP1Coq+kHcK2saru7W+d1drEDhuCZ/tqesGXaNTEofScXNxF3t6PgfWNNTK2yXZxH7aFO7JED
w8rmj64pebMPni1619zBuR84ivvBQdJ38yDeU4ceJG5mV8f4XpkcfTkNR8BCg30b7Pgk3sn3+V7k
7bD/8+VDfdIDOahd7e0ouDm/RHDFF3XXHnJP/kz80Bt2t8kRHvFT29srsPE0LrColVPoE9tPDFt8
GN/k8+AM9n3odJ50waWq2bfD/e1m2efj9jeL057yfee9qw49HXZ7ak+Icocs56iOLJDsV//pKbI/
Z7c+9e7ggR3iH2a3hg4mAxeQYR+pJYa+ZbgJthvLHm6xX6Ij8LsN+z2xn/is7HTfuz3/bHaNL8sW
bPoiTPuzfaOl/oGiZrs8YcO5Wyyi2c8SFrUEvFKQ4nYcoolRPfeR++ZrDcR9veuP24QOSVjxJV6E
nztp98mVPveg2w22dOlX5mSdBxlHvjDDGboDf+nmZTKu7St9qa7pJicA2X58oxbF1lz9PQe0SnSO
tbXLDJ91wHSlUDcHqGcLnZPd15/qxADGHn7WFwl02U/Nb+6HYAhyt/9icdVm9rFM+Npgyr3P4JMF
LLzuwnfNGmX9OZ41gguBYqddwE7ypWTzwOPzGTQFjmrjPDpU27TvyI4UYMR7TDrx/lrG+7d23sff
AwacAfa1nfqR1x/FPZmOU/u2vE/Mr5gEMNUl89fsgPqSN+ShBUMzaMBtnzrRG8eXNXK0/M66T20K
pQPzpT7HJ/msPLanKRiedeMqfFqfFXFF0UxA4tiscfiDeMjuAAhcyGI5qXCeJk+ES8BACpSTT7Ab
mid/bql8ZndeB9PJ2LMyg9IsxZ5quQsDD+msdHs2A9Awh2+mmizQ8KkBFKmfhg+oTtqpv6DTtdV+
Wg74/Kt4p7jhIb6m+/SEp2P4Du/5le4nvmn7ej0dOP7GER8bV+AWUGGVYNH5yhqyfmJOrTACYqv9
rb/rZzb3ARqhiQXSETw6JH2BE2wzwCLYf3X8tOlKgYuSQ0jJCSufDMFq92xRJleg6OSVs67R7ORF
umZs9t9cJszho/iV+jZGQRuWxU49j4qDwwzr1hdvzLJLP/YH/7rscLM7UXYk6cKng0UPdfhOuYTP
YN/c7QoWleflJaawRbS7T46LtWvp1K9AS0LDGV+ZEF6j4/xDN73mp/CJJMwigH1np/gQtLWgjF5o
QpeXJ7I90m45l77q+Iu3eCMq8n51L7WvHT9hIJy5bJJj+iO70w8CvdsfWFLs7GdI6AE5zDHf8k9U
gnYnv12js/VBKmRDXF7lB+WaWNg8se29rcu+d6R75Sy/maeaNFNU2SRvvsS9tJ7Ni7c6RmC+0nBw
Lk5M5+36U77ulYeAQMld/K3cmVfAct7yqBzumj12Hp8xhIhTONszdlRvassbau+2Lf8uc7ktex8f
8Q5dx9qL9mO8q66H1FOcF6+2Y/tucT0Ne673xSTSpazzh3ziT7boqq/lx5vCzRyVvrQXv/cGd/Lj
D0R3m6WcLTmzB1RspzmrN53uZF9y7lgP3yAMqJf1wFuwk9GB4nMa3N4zL9Ve5D+p+dnaHh0dV49t
8d/gFdLt/E47TC4HxF8vJ8khs1TtWBNZyl4tneysv2V7NTz035pm88f8+80IfjuKu/7GJg4VJ8AB
ezNIJWJFsJnpd6fmRJwNVzAAP3v8TuVD54LuRBBdncXH6jfwf71X7PnjCQYTZjyNRxU0S80OL3nh
4puRgmHxgTy2NppvkGu+kLur6cycnuJZ/YqYONaaDwT5qgVvwhn0jmupLoFAvLcBZ6VrBJJXuR/K
x3Nqp4dHZ/ct7MvBlY8A+f3nO8DyJCmwT2gfoPP3Lc9N4yzdZThargkf0eA3buMqwfY/oDX3Ru0I
7zxjOXzqR7AuP7FWoXTKCroTB2W+Yha9m04M/3X2InYMSOd9CR3hx0bM6t2tTFe9hN695TJfIncB
kPsyRjsV3ATPw5xDFgh5soY1/VrYKeMODGxPRXkF80yw//MF5L/hTvzv5DvUsQr+ycLxI+//6Dnc
/vu/rxsl9W8asy2F8jhDlCUo7/9cN/JvMA2qGhFYVof4kllR/iNMrOh/Yz3HVN2QWc2JNCv+17pR
0f5GzausAZTQZFxVyn8UlvhtBfr7ODELRSAUiq4a1J9pInCJP4YlxCkqhCjDsA1Viwif4cmTisrL
CBOdoqRkI1k+ekW5SvkHXhxzeB6qoGczpC/xvTikoOgYEKUnlDZw5Y8Tfpmq27XijbXqDo0Et5Hk
RU3ltCnu43VnSver3Du69gqhCuKos730VD/Jc4CPxhmPQv1VIVUKqJ+76Fmf78U8MFpON7dAAojn
ct9HSIk1yEWsX1XoVqjpDYWKdaAjFuTQdyr+kZGLtN+QbSyYpzA6RWVJ2p95kbrMroFrXWvocr36
U62uOgpzwtxpxEWX1d/rxF3Cel02QaRoPqnKuvTismfuDJMK33O0azXlnImFDy7dnotXM/s0KPll
CE6PLLoEdyYAmS7Q5mqyvBarhZh9yTX8be0Rc2NAIyXjnxtNHN4cTr62MGRXpmpXhDeYNb5U0/NV
UW/Q8LjFzCPN0h41kA+R4ZE0+lW0TZVYFcOdIqzgSvP3PGEUgHiHmyohgbmn+wujwtsQHWPUaADk
ILxaaMR3ROgoGYHvhzQyhV/cZ4qFDai8y8Wf0vplrk+C9SHpGHkYXUkFfsjlU8Opw2zoaoXMys0Y
1vJOAxEIXToQQUbPxquYoKDTY8/skPmpYDMjYHMOfY/GBiQPNIgOcLVVQodaswCN8DJvj1qV5vtu
9qE4UV1APcTYIOIPXluPnjHXdwqbFaD7EoqYmE9ejPtoEoh6kSSIm48Sjirioo2zxxGP0xgf6H4M
SH44HXO6cUmOtSiT0HhUtonQD/b7TkOmozQmFxfLbFKp076L2AplWCXETtHgoPZyc50iJZg7zm8t
97ZKZwZ0zDFkB1TzXu8CoRLdGfAfQN2TXuB+jPBchSpLEggS5qXuNUcxaDPB0SHnh0i/jeNbvQKW
y885Sfwh5hi4ErZXjLR3aSDpAtezKN+y7WEH411U9mnyRWDXq9uFpo8ZsRouIxOOqFndkefSiml3
CQnWqrQF4mdXE/SGeJutTRx95KwSNSc9kTzlq8gSpAgm3XNJvXJJPQ4SVTNLrNtmF02DAdhVx7wk
oD9Jj3U2XxiI/+5O+P/I+RtYp//1BoPbWt4SYaq4AW1+32qJgiPDGiPlJOffCZuTrnjOWIlPIVIt
MFD5GsEowtLqrq15Upt0vxiFJ42xV6+zL4QT2KKQXpfaH8F9jZj4I0SXMPZp0eXHaOCTPsv5Yc1t
igT7n7HMloifkchjW5jLFqaIlT/RMNJmli2Pxyp+WBu/MgQH2xloT2bE+CgN5Z0JsAx3DhOhtelN
XM06ce7R5BpHQFpPuvojRj9OS+God8cG50re7dP4Q7FwusY41AJheso5iNLsNng46SXsvQ8FCUvt
L4uCeZz86Yf6C7xnMJCtKxx39po/i312VavU3aIdK8Vi1Egs8B9L8RU5eDUDaaEIqin+4ntVfhUc
tgeHSoztN81D5Sn1x++1HAmwQ3Ae7Ewikq4js8ZOhtbcMbMgq/XJTKggzBUbHkVU7H40MJL6vhRe
G2M/g2ynzIP7knwTkxNXvbBAZThGZpBjENYT5NldLSKDD5c/Px1/yQZujztLlEXOxe3IUWT+eNS0
MBqJZOVMkKzPAZl7EBlsGZA/17/4fLZf9PsSyr+/kALoDJ1Xlaxfv6FoAKQ2UbzGVSazhwZbHDnm
HIAXjZq/ei3jX94WnB0LyZpWCF3FO6z+8W1tKWRBDuPBboSTWeoPRijtk27aRWDIR53OJXi6JeNM
KVVepxpWnKYEkka9iqcVVO1MZ3or7b5EosmW9Nlkq0Wlkh+hgi85kacIDC3P+XhL7YrFLi+rxzTC
KavcYi5ewnk/sOF63P8dK2/2tIg54nY3H3AuRXdT9yWpSdBryxVSZmdO1Ny1h/miiveNOXgKu8Fo
uW9jyTYkzbX070XDiKAABuTCFIzMNhlsjkjXIh3KxDXfx0LZV+J8mrdqTolbyTR7Rpvv5OiWs78c
4mZftxuDVNhFRN7X70K4Rll3aImKdXAoTXT5cMYPekdaSa6gwxYo7RIZOx6IZtM6ffgk5vvErIHp
7Azi2QoWPuiqpARtyejslo/BeBuj1p/qF0G7bY9hZO9AY5+q6sw5FyCv686Cnj6qj7VBxjqZsaGf
p5nN8vJDEk+Z2bj6tpAXnpYU61H+YzGLA7xtmCCHZWBIY32b0g+Dj4CGGgEH81R+QOwiN3YxpIe0
uMApGET4ng8jTw6dUoVGeImykYH2b0+AonrpByadpuaIzCUHoXY6+QSOF3YwRiA0u0ogWTfQnLIE
q7K4elwz7zI8lUVbbx4yRo0drhtxwxRgxFfZdqkUC+hkoNbZblZl36/Fk5nDOmV+Qo2g5qr4UnND
3YG7JFJKzhLXBW9eyWo6YSJ7HQZOqS+54brPpePKBkpSHOz+cRsAb3bSUAqM5Stltpmy4FG4TrYs
PuV1zoD1PDrlkQXKGL2EtRkvV8Y6sUAVthQ46/aWGSvgJUKAQakEXazZJYILgxGI+R4E/p2hX/tB
5VZu7LZHqjL9NnGmSog7d9nuRExyOU0vln6nJT/CAS0l80JCBlLaB5x6vpj5hfxqSqTYNGZMQ7RT
ZjWINNMZiUaYLB4XeoFSa0/SgnicblMaiPWf+Acu57J7WGXtMVeeR208K+qA9qgfpDoIo2czLmH5
UppKLU9HPS3OF5ALdhE+gEgOTOEKHBN0AobVL4xDrL7Au4hAE0Sq0VgSQE6YDH8yu0NnsSNkFSsX
3wPtbgQyPUgCD6WKlbqe9hLSiVx/V+JO7x/qdrRTBesKCV24FRMjjQxPpRW9JtRHUrtIkIAem0re
x9aV5d9k/lx1+tM3qrJF9SKPSOnWmJdBk1xt3cETIO/HQ7yweFALT1ryMsxPoiLuBZNvZ4ofM1p6
1hH6Q9kTAL2EouAZGHSG7otWv6BTX6cNl2nF7jJNtJZFj9uSEiuQN1j43To8KfHox/VX2b3UWb2T
WWsu2YWYut8Pb3R+P6sYsFcGMDpjVdZ3SrcTwnNneZF5Gw2elC31fBGBJZaaGmHchIEiDGRcgyy6
t3bOhfqXanMJFzoGLYNT9ZqTplTAYivLw8py1BxeDPkccZvtxhc8+tSgcV6CawE37Km6vM0z3UV+
rcRDRzuoxjU/Qouu9iV6Wyj0viJfpV2G04MshhzfGiE+RB332Cq7WaB7Jhx3ZgIllMXHIOUXwyDr
QapUAYzZFIBscEgpC3raoLpFnLsCRZdzvthi2F0ayXQifd6lFuVJ+l5pWbfoBYsQLmOk0nbxcfjs
+bZww9+G9Fkqv0vWSgI4P03HSi6qe4gNQPpv+AO8tZLc9DGff2hsexoYgDOkKD4FQdADOtIOcYFs
QnJejNt7oXtowHOHMmteJlhQUB092SXrRCwVIQNLEbgMe1VmzywfeTR0UgzOJX8Sp2Pccpbme5D0
kAGlCSGYQ+mr3pWEa0ag1GC/QtjYg8/hCDg4TI2Qj/Y1TRp2CC5bEQAbZytCxjLXnszLNZpAVEz1
Y1a1EUVjA8+hjJ0t4VgvQmKSjRdtoU2qdE1otQCgD6n5Q8JexC1vCKUjG/IgYsQQI5Q3jvFprofR
2k0qIo52ZuxyDPvnTKQ7AeWpDbJxN4pvRNNsTL5NgmZk0NioXqAWz8RHpnvKzJJxFzGbDg9qf1Lm
R0bYTbjbZtemdDLaGrgz7YZE8jsk6E742c2vIXsv1j6WhrpO+1qGUzrT7FQPpuZ9LW/19jpFfle0
6bsA6WTUmned9kjw7k56A8EB9hWjuiH73fzUGtGJIDuuEX6hyNg7RfKLRGeAqQ7aDrCIY9SRs9TG
ncD+u58aIHNbKWL1TukblZGuMDfHfiJKtvoqe1iqGsX5Sar2lX43Zm+j8S7J+bPUUnUkfdNfYi/Y
jNPKXWKSUTPnKQOoOIQ6xMYkpkrunWwXQHUfWTVkQxQnewVXnxBSjdTZA6ZAwhOLyJzF4AaecSeq
ATfcg2R20xXhTDJcHIC2zKk6Dx32DzIydARiOpN4yMhco23vN9sYGGk/lg4tN1OtDope2Y3S84qP
S640bzbp3tMZSLcjFVfW5vR+abjVAzP2F7ZXcf1Ir8Aw4F6yiDGF9UnKH4ky2j3TYnOKPVjXbO7v
FBOdpHkO55+CsNx1SrEXGHzIGPCXLvvGkmg3Pckb6MqWhyrBF/MmKIQvLcsrEy68fHZ6eiAtPMEh
s7YwG5j7sp1/miAiYGVHXhi8TmG/wmld67A6ZwwyvH9zYX8UR/DM8F2KvVM1UTCU6ROgZe4m20Mu
O6zkvQlhIpmGHpBfTxfJCOHlA+APyKfg8yGp5sEvsFNgATOfrsI71DAqNCvdlJSt6DGGBR4x+cg8
hoqQFLJVRf9kKWKpTA+9CF+mXhjBYEbE/6ZUx7Hk4Qs8PqNeBM18STSnEOc7gWs5Rlfpw+9mLlya
lXdxSUrOuAIPqnWgYsqWZeO9KE6hEu1SBZeiME59LShaCdivZq/FelLY8Qth+nOkvnAcTTsr6qBl
KqTS+FaI5l28rVKU7pImM8Mi0U3UnbQUPmwEl/4vRxehokeVy9yeTTvFYMNtDjGsdamnh5ypzINo
l9HT+W5rdgP2e677S5Gx/Chab952rXP5QZzsjuTIHm8q3GFoNNnIQmL40XHLHPX8QOB1T/+xb6oT
21VqpZrruiReV6R+qq97i4UobgOzjjxDL34oRkwMMKcTRkJ0eQd34MszlRd8j1Rgu6HB06GQQDCx
+uQzMjHNjFjJa68Xj4q4YlCb8Tclvqq/FeYj2SFnjHj8la+czWroSIsYqEVnp33sZoJOTD928/C9
k1iZCMVOXdgqV6s7VbdWXn0yp9QhP6/lM5sCue4gc2i+mq/cw/y2/ohypPnxXKyEg4H9DyoczfQ1
Ml+LbONIjcG0nJW5wtbQ5Rdhau8m5llr3wSJPAWIcJqaH2j7cYsyefhtV/ePxPk/VIa/z8P/K93+
y9/+739Dcf73XA3/nXTpbSP4/9eld8Rlyh+/xOG3H/mnpUEmCgEcQ4QpL5vsH/8pTSt/I38DrXLb
KUu/gSv/S5oGZgnQSRT5QVXbCLLoPf/Iw2sibgcFtA9a9m9xePU/ycPLvwhHoohkjmnXMrFq8us2
jO3vhSP8Sd28ZC3ySt2wS+o0BN8eKTZDO2oYO2c9YdNM7XraNqGApNQPFeD/281RIyuY5+YB7XGS
D6YeWm9rOpcvzTznZG/pWsx9iHxgIaLaCp9UhW4/qxax67Ff8X/3kf/j1Pw96HI7zN8JAdvb0GAD
oKxDulT+xZghqvRsKWZrso1dFb9WRrgwYqSi+UZ9uJkLm4eKgOluEqxsL66i6Pz56yubEPMvB2CK
ss7AQJGJhP3xcyQCUBUtqC38S3l6alMxO/cThel232BqDcMtr95FY3igVFXYGfRzgaYVHnMdxbOs
mZOuLTUG4B45yu6yjllzka25C6a2sYLa7Nq9AupT9aqu5K5S1gLpYAW2oKpbb+nQrepZbaWUuIfB
Y1/7LeD820ddrONfvFVpG1b88lY3oijqDi42ZJdftMYSMgkt8tBwhiSrHzKy5HfdLGqdv661pfsx
TSl3k2lRspbNUCpRrGdWX3QUKU5OvuLFIlnyYbRbVlKcFavDuAHXhEWsNmgCe6WUM+7Pvx1J3I7p
j8esm2iVuoXuwHWocRH+/jSfFHWk+xTIX09L3J0kzT8J168I6RSnWnI2HgvyiIfemh/lWV13RjGx
P4967XMpRlQAZS5zt4KvxCAgbgIwSHl9Ryx8OIKCmZ6hRZlfUVcvvUeFPNQoyrSbZ3Ut2fzT8HEA
Azf4il6KVxMqZIqHP+BrbHyh6HW3rGmxn5Os+czmvj1LltJizVSW70qxhIdGKkjnJCS6wrAmnSt0
AvNElW3dOINXarPuCGzHuJhLaXrVMJWPhjZaP6pwfW4zc70RqC1fqrgsb4KRMxGVeL7pERVlScSu
LYRUeu3iMt/Ek6rkkVjMNACm+l291N25Wsvy0soNJRfhqLwQxA9PVN4Sf7CyB2MkEBb2yQQNl85c
P4P/96goAh1tsRBu1QvU5bGewJEzLtPZMBDNZMYCUbfink+7y5hbpF80/Dnw/6xBfMODGqMaQfRz
WUqhZZRg6zw1t8R7CeJhycJgJG82U+9VzGbKHjEizogxmRoxbBqTDrPFbloECTOrX0wqTH1kuf7a
GIAYM3E4NFkj+e1cVN5fnF+/3n6kTevUFeaOWBottsN/PL1qPUrmSoNrRB3qxLR7Bn+mVR08L0ZS
LWYZWdwtPZ5tIU0W7JhZe15046UXZIHRWTbin57hHkguTtatmzpi0m5VyW7crn7ZKDr8ooZ0+ouj
/kVcBhsu6wwlNQjBGw5lM9v9/qKAZq3Q7on+XtSC6KY1iFgLQhA39cXazZxBBtzYn1I4TgE5aoVo
6kIpAq1Kb39+IL/eULbjUDXF1CDyQ4j59d45K0IVrwaDAuy5zZOV8P2mRpO48bBIvtw2+pNaS/1f
fWf/+qo8LAxDxWYIUFqWt0/n6+MhKaPuf/0P6X+Kkh7JwkAWpKC8bvTicWpeVaONvoYMOKatA7Ob
CEWwTsuyygrCLcpe2/MwhG9jQ9Snp7fpjXbV7iSATMaOJ5lHvZldhpbs7f78EwK5ydH8/gYmQcbZ
Hm86QU3E9W198fujbeFsloxC8S0xvnS0wbhw8JTZ1EjDmUyk06LQUWobcBt1ojE9HvXjGMsRMZSc
fRgMAgnVSv4AUFGBgslpcZEXgz2/nASCllMgRkfUZ6kIO7i0yWEc+9bJtfJFWRoMDFKDkbfswkdd
l3F8NIUYkF97boUIrXM1wyVQwX25YVSbj1S8ICBOEVUziA24ontjuDNF/sYhVkCJcSeQ3Ihy2FtE
AQQVHW8GUWmvzTi8kLYlp0J71VWToEi0QyiGMOoBZq3iGr8nlrEcKh2SLXzM1uusKPSzKGtXB0ot
9pKp0R87Mmc7AXZXQI8I6+EEeCckDZ7MBJ7eNHZIkMByfvmaSvrrXAlMtZoqRepbsulUCgxXHUNH
yJ7k9qppTXffC+X4Q41AnHE7y+7EGvgVW+hxPRTxAGg5rWmHJ6KJj5CulHOsybBG0ymoZaV+1UPm
8lEYaXdaNyRXASzeIQpLdoss/vZzmofeXOGemasNepEVMZ7udj20uT4GBWNkgk8jfjRdjNBjKTvH
wVUbWrVjJqJ+do0ueX2k4w0XBkbWWqqMlT8odRJAE5vsFleCs6hCRzbRpBg5yZLQLUu2GVJU1TSZ
0P0qrum+oOj5bkkm3TWTkMrb3txTWt37RUjprBgqR6WJb3qUCjbBHtx9I2nxhZViU2zkk6ns7nJB
q04k2fsAnK2Fh8uAta83m/AHLnpLOtQVMtLA96xV5rk32+d1yZEOAWVczJGhw5iV+dkYqb8JpVoL
EMiuYie8x7BvHxaiRZuZGw9rPSKXxA3BJSioLae8HKR0LbtdGr5GmVLdTxO2ylzfGOOshZ4JiEg3
AiXyvgJld6Rmaa8ovw3siHDGZrY8UdMqOBEJ8Id+mbMjUVOwj6n+UrKhhkCtTtdWr5crTdPJQShN
grIFy9m8MimmGycGMKA+XMisQF5IKEh2PJolZxgkwzQpJ2Z1c//Odzg95hpdSGyR4TfO8nUcQWBr
UBwPPOaM1ybTMFOS6/Z1nflwEQmpqwwkEoRFIEk0zODAZ4WgeVrm8mFtCDcXUPocPUWaJp3+swJD
U6IyGIlPuxNg6FF6CksSJUm0NudBZHXqt3Il3PdcMPdbN+5nWUVneKJ0Q6tt9cVajLQNLYmcQf+H
vTPZzRvZsvWrXNT4MkEGu+Cg7kB/K8nqO8sTQrJk9mQwGGyfvj46zzllK7OcyEldFFCJRDawLfbR
7L3Wt2Qgz1xgSbceyKLNInX/WLfiLleJd1aJzm5PSpcds4BxvluyJqfmp9ilVz1M25IHcFlbqffi
MOg/WTAcjoQ/igcC3NWV6kTzmaVquluANn7q3KRgZUwIW36gJoBoDMdmvYO+kqLawCWfYIN16F4V
URp/tkBEYJzOs3cdarfamrSqL7KOqL6s8cbTMqGwyDvWvlJP+xq2pENLLbBkh4AhyzQKDg4gKeQE
iTnPymy56oT2z0MfWK4Mlyc3C74Reg81Ew0CU2O0T2xRbRxc8KLsq00VYVuMSyc49FHovQxZcGwi
Wio2uMUjq5kifAyjVQwCaD1igbZk42Mo+tZFzECZkZ2506JngWhDXG/ydcZXsSNbBE1JNxKSR/z3
cuiTlgKUD546UgYncU5W7roUuExTMke4USORae1Q36X0yBkWVJcdStYOrK9tcHlLj2kKuMXJ4JiM
Ot08Ad5OqPyqpr6wiKclchvSI5jIqXzLAlVsOr1UTxLPG3DywHvt47m/S3uLgZ803Liz5Es0eONF
HrT6yAeNui5S0W4MI57MgOoloNkIsfNsmGoPhWnY55uk9imDZd5EmCakZCyhzP/NM5ZLQkOhZ+sz
h3GMMFxPWHwB67evFHJLgfeLNEW7usrKlaulfCeOdkPsinmXwZ+fHjJaqntl15XZTn6PMci4tvM2
9lTSrwa8Hur3I+VjHlygeEgwc66fwQxF4ww3PxXPvgcTC45tHsWNBnPUvPURlaGGM74cmtitUFSv
pJEksJdPLNQx4/Kt7brOgBNffCbgPB+yg6r76Xqs5w7FC9TxQz4tDkgWslIXkn5Oc5/BFzBFVdHk
cKbrOmwEAzFGF3+nSLBX+05Pnrsfh6xdKTOsUc6brC95X03F3bWL7EBwcHaY4PyT2yaiRw5etrd2
keb5azzViXvtBa3oNx6LkYJVsKMAU+rYBjbrSNWj1q7M26Bs4LhV51yqPNPH76cKi9GjdWuywyxG
517ZFXrXunQuq57X2NGJcwkRHya7w2TM5k3L7WyYqmJmmU9OVWNNatarh2Ye7SqvmG91NONFlqJp
iChbUPWKZGYJ5DbDdG187pZlwmC4nawK/e3SWKhTE8d7yaHXUFydZpSsnuXHzj5nQ0mnuRizQxev
P8iuS33ssMh/8v0Oh5vrls8qjjgPMuvwydpaPUe9Nu1GN1LdChWFSFLKxEDTHXJeWCgSp33WcyFd
vfA0OpUj5BQkUYz8t6IknOcY61D0TdelZkfUl9a4kn5GfdSd8K8a1om0LJ2oIgC5hspSTjbs2tC3
oscoabh1ICOWE6VF9+Y1YfQ4L3OKHnyRa+dqnvyXMnbsJycauhmo6DQpEm294Rq/UfxtkVZ+4UWN
3IMXCk8aFfGCptNWiuqM1Fma5D0Y4+s6Wqwd4BjomKE3NrsiMCVRoITmdcO8uuHqG1sv3kuJZmGF
IJyOVg2CZulqECwT3S9rGS/TPsV21g0L6uApjO/xmulp5+U+SkDjoC9gNwV9qJyPgNyLqxDJ4Q2k
M+9iichtbUpKp6VxNZnDTrYbo2jdqQFIweidNHsZxuGr07WYV12Fyq7tSnXumJlQhDgr37qQVUcr
DkVqR/knd5asVIgYPDpOSINsbsh1i40NdTbtibEE17AQIqqdbF+3qn9eDNQa4yo6Wrh/mUHigpp/
VrXAzRa3ng+6dY9UVTxevBBi8ZrmV9J9TWPcuWRkn4uWaTo0jXOalx56pUA5mrvtxDCHVODER3ta
eTOdNb17UHC3XglVQLsAJpx8QAbgaUHAEjv/Y+MtyYVX8GXjNJsfQTE+sca8C9MEaQUBilar9Hk3
Eydf9ubWc0NK/S6txT7Vr0lDzR4YkA+6K0yu1MRCavYr68YaSXCcIOUe5sW6SUcbAUbKXtIK/Jm+
BMDEEkTXxgh/ukrM0J83TQ4+rlqmI1UE+cVNa0GY75qgPhbuVZ7IeufB1tk5foaiYdbJRVcW8WVA
L+emTtv8gQL8k2ps7+h2srl06/7FGmKq077C4mKlCjxhnmGznk12jOLuMSGN/hkoVbTpvES/6Qzp
wbLIjvfA4ERaghFUoJbeQVhqv0jUgrTzzQ3UIxsdR4P+JHXc8AAyyuPpu28Z6LhIzBeLSRsq8Hr3
f2nGNmMuPf/E7+QlmxdMu6OHrsTIh5plZzbbVzYAw5N6YsfmOvq1o70ue2wOhfNEJAieS1vd6ri/
K6z8Pk1R/hXZC6nkD993Yv9bBP8rKGyEOu6/LoJfN9r02Nc/lMHXP/R7GdwK0GGjBosCig1wEqlL
/rMOTt7ObyJ0qJ5EPjoufHr/qoN74jfH8wMqjQ413Z+i1MDMImygDu4HvsfG8e/x7H8u4HAEh7ND
DS4wLVOD+KizG5u6XChth5ukK8JL4ObZDcwUMhmGJDujldKw6/JAlbZ1kV3YfZDe/XC3rn/fyP9Y
vxY/1485Ac+RkjJ24MMrohjBjftxfz+qJKtTFwAEZ0qKdmcsSpW0OJVXT6cD5cQTaFYO+gzTZZeM
GhDLYaFFO1LlcX3Dm1jOJz9Qj9UcPMeZ6vgeJne8B47HotJSpU9zqSaYYmJp++tTd/546tLxqG5w
36gIO86H0kQbzA3SbFAmwPEnwtvtzAn2rMU8+sqQ2j/PLFOYrybL4ZriRRDE6U5OcT5Pgt70r0/m
Z0EgtzFAri+IAXMQ74dh8OFcrIKuWCumCfiGb+HCq3snOAI8Q7GmmoIMr6JOEGQ4CfFNtFRtAuh/
fQIfquPrg0RqC+M4IGSBVoC/lp1+KCuB0eyqFVWOEW0al1009LTcPZzh9n7C+/+aS+PvQ8fL5TYu
qqWBMDYMIHqiytiHSVVZegbTEWqXYEnErsWy83JXjgmFQC/rsu5c2OP4V9pGZ21P/Gd5ab1vOFr5
LGki+Ovd+/D6DQscWAfe0Kb107hiC7ugY4bSMpH9UQ5449uGiJUzm6qHdV15xNUjzQD+C4ECzjoa
KlGO3c54JRlUcCMkmkKAoObxL27un5wmNzgQPF3OkaLlzzdXkuuS2WxyNnxJBZMBgOQ7m4LvXvU2
2gdbtAaCg+gbccwXS6SXyJvT/EDxASi/sJd2YlmkHdrPdUtuDKyoUfye00oWSfLe/MmX/KETtN5K
VK8sxqRnS8m9/CB+5TUXs25AHESNn2is467SG3hRQH/7eQwWlBI0Aaoh8rIdCmMJNEJCRfUskiOP
dU8NgUiFXBJvHPevXYpWxFO0xc9bv3zNSXkH4zAV+rbxTSsRzvugKmsQlcBBrDG2d7Nmfb/r2QMO
V3r0Y6xsQgTxA5P/+BCSa0fUeB+Sbhv0lUy2f/GAfm4ncvGhw76YT281YofiYyk3XEpkSH1Y0iDP
QW3wrSTQYGwbx8poV6Cpm7hlxzwCtN2Ns7CfUorQn7TRVNSGJqgBe4qcatqvTwts4of3O2RkdV2b
l4f+HE3VDw+lRaLRSwp8WB+bMjx1mrE9HSn35OBzmrZ+BTKzhl7GWd2fE6dzWmd9k+/y0YUjZ+R1
VNtUWZxhGk9DhZ4EYOS+y7V+7O1+vJ/d6HNU++5pGWcjVhBCO9KNqRR8OxiunyJDQklWo3oPRX2V
OR6SmkzA1ILAaw6urXMEhNK+b4b6ra6R7Lhh+VAmS3A561U4Ausj31kxFgofrTPEk3E32yQKOJ5B
9koogi7nb0MbEMek6i+TrdkPQllS56OlqSNUyrOPxDKVWxHq6pwEA87Esm0W12YpNrwu6VvxneQ5
tJwvr2ood509pemJBR71IprLlaPHglSEfX82T/gA7Mg/JC4LyEVN6o5K+l23KIfMAvoc5ZQvF95U
tgj64xo5Z9LCGpxIGbHa0tkQcpdexORFQLqIgy8MpWedCy2aSJvoSOkW33st6rMJiRXG4XDlSRny
IClGJwOmwkT4T22QTJsitO6WvKVxnZv6tHTm5IDXrtpXkNHAmQHPCmGjwx0XD1HcFldCgaV0MnQu
SB7xl0MdtLKacGcr/KyryfqiIXanvKv5GoCVmwXDO3F3/lkUFP371LftW0Ub05+6nXS74tCVU3lt
STPtWhlXd1S/vmR0bPd2X7+7k2i7HXsvoO9T0bkIrexgubEcnb/a2lELATMrhUeNcf6tM1341sKt
vo6AFD3pKZbvSi8IOO1gxPxrUuvSywNqDt0F6w7hVf1pEC71iu0aT3y7Pqf3Gp0qHOpQ6nkOO8/D
hUukg0ugxZTCzaE9dTMaM54mi45P4VFWzYEoMn05DLk8cULUhGSiDYdgIN6ePUGAtVjVBzEE6aM7
x4ekXtzznNStXRSN3hkVO0uejFXpHfohxSs2ECe7zMBKTix/aB5UO3wdikSzcfFr/SIdX7+K0cUu
3I8eKTmZqO98AxbMCMhqGNMagPMLgOOXqE7mQ5+u9TwD2kx2yjxZITI+JvMMtQytnJJCg2U3myHI
x2tJ2xArsEPnqu1LCuRB4fU5X1JRQ0GbglCv4SbZoc89fPJV9jmxfPdOGg22YKBMyMBaoDsU7ZcU
zvY1+0QsyATggfBB7cZNp5hXsScqGGDvsTYJWhVhAPlEeinlIIGu1xKFePBXOW+qE8byYOKTjQon
Pq3avsDz0C4XiWbv2vuk/ok0I9YGN3eUetFxrZOdU9OtN9lke4d27F+VvfQPjuCNBRcgpjM0BHo/
SIJwqgplTxmP19U4PKOxRlRnSxQVs0z9TcgqeUe47ghrpchuooEwzGgsnBs5eult0g3WqRjGmurb
XB90FaKEHFN9Tzqj3W3JAvSOLGqu+b/sMQe2cyxCFNREHlrhKcTC5B7nwvQ6WEH+2VC1R4OL0gqU
imou58FZjk5h+MeUahxA8azfnKYAvBKScPlsink4znCc6cQMBJ7pCS6BKSHynLi1Lh+KZbpxS6T2
kxXMr9GSmE07m9fK89+jtkWZr1wrPXdhkd1Vui0ue5EP36astVn7unnzyfISmnM5GKFOLvAwFpfH
5xajHLfxNKJ/ZJ57qLqFXWvWf/Ys09xWDpGDXunKMzpqEwWH9SbQg0q/VjlxwmFVYbKx2a4AeXCq
3ZRDz0oIUlhnD28+JE6a7Bwvco+OsLAcLEM2truuNfWjKKSL5JPilx9W0ye36YKjY4MJJXvwxTHx
cFObKT/zCcg5dKoI94EP/VZPgb1TI7lTfa27x7hW8adyRUDNMp8Rz60tbAj+V53haCO/G6k9altg
xOB3BoK3wrgsD0nnlGiky/EJjZ+5LHQ1+IeAEpW/j8s1AWousvZKTmxlMj0afVL5SfJuZ8rAVbYZ
94squww6NhJjYKIdcFlqKBBwp6V8j0QwXFQECu7I4tLXRDmSwjVIuYHcmJ8k7fyogERu/cbEOFOn
AIYgf9KL+Z7XcDw0pzGtq01n566F+cV3Vj7tTaJFceEPaXrr0Gs7zZuYKjh6hwA8VDRkpyEEvceW
jRmMfPihTcusRyQPqn0OLQ5lhm5Trywxp5msrzoc3rMIKX2cCXnGin+GATHwjzBmRFs5zRp7ZJYf
u5l9gKYivoM0qZEgSHGvSOCFI9R7b1YHuUimFXodz/QDsA6xB64MAlf1D11VOwd/sIN71fhibybV
nyJvFl/CqNp3MlTcFrM4774i2jIEPH0dUzA5sAidnqdeLZcqdvpLGtxYOZIMr6MaQdm1CoQXaObp
3M0WjLB6bo+Dab1tHVDiYgRwzzOUpA+wsZ/olEVnlptgNB/DGTB47KFiTolHIGupoKvBrmvhPTkQ
tlifeTUm9GoaLJpqZaNZdoh3FXjjHRBEiMHr2CIHwthkO8l733EDkpmGEg30JJx9Jb3mji+7PCdy
13QbrQvMVazA0Ty6CC2sxdvNaGYfMR3Zl6SLhM/g+EOcVzElQjeOIyreE5aHoWAj1DqDvLfjRj+2
ie1+tsaJUZ4q4/hOpCsGyXqRGOerPtl5k0Gaz9f8IgbvrpIgmhSTEBm80V1cTPpLTyTn3YAA+Nu4
NMU7WbDpTZbFxT4wVnCUKLBIButSekZKAttxlmw6DQI0wplK30yAUrgosMu5Mf6OLIsUHOwUudb6
zAjuXHMbauaqgvjjYx5g2SrAcOJOsNu7Jms6dhYeq4vJk+73sv8G5BuyaJeUrhshNCkYlV9k2I8i
cS5EV7Nzry3/q8LAexcjTPN2MIDnx3FQFPuAYwP3IGfFOVHRjF+bZNlNhe/wbnD99qltsplUtEq+
pcK35RanOyMACjEcTrU9X/sN+tEuq5R7Rs6lvLKygms3dUoAKB8W0uSIr37fT3P6qSK/9ra3ChuX
sD2/9Y0P/WSqZi324LPCZ5GAXCSNk7j3E5Z/8sFz4pA2jhvl8ZaXlYAMX+dmHxEOMJ2l6LTkI7Rq
vNRlHzFjhgQeJ5wc6YMM2rpCmct2HJYbHVh+QU9NG90MxKUhUVhMoABNJgPTeQwnMiArr5yveTuK
5FOUzcm4z1uoh9vRngd/L7KAAScRsjn2nYkenBQguHANdGQ2e9+SFg01a4vKXEz9klxXi0M7YliV
5UT+zj3jTgROOQ3h352QW3GRhv2aCOtEb7Vt5GrRGVjyJGH7zMybflKhYx/tLI+STT5lHmAV26OW
bHeGeUOgpwRuC7r+hJp0+imPHLpvOsdXUxjWN4SVjs1z1SbhtKO8HT8EWnb93pao4wAVlkRhUIPH
wkHrrBX7hFSONzO68gHGmHU5jZof3FNvHfiZjfVCQGKGcBnmGhRuGSb3xeTFL7QX4LLOrlUddFyC
hS9lKx/GrBjrQ9+V4TPRODBiJss15kCQfaS3GctyjSEnDV+i3ICkLu9ZEcKlyawB53Ro7HRjN11x
CQQYpuNs+TXegEmkEgexbm4nFtusSaSL38W26Dlsx1byfqhMpGsyh0X7zE/LzTpdl5t5zDAYkfIi
H5zWnfzDUkS+A8e4V7Qq+yLKv9RUxT/xKdfWmW0DOD6wPOiXA2TeRuzYZWOMNxhMyvMxXbC5teOI
jqWnw/UouwJHMaIqKRhGLd5XUYdYu8iH9psN4kCQAV6toD+6rFsyJNxV+IgqEP6xNfFEd/TH/HEf
tpLFcT1WOAjjxkSsyu0yvEFrlF1ijyp3QZTztMrSzjEvYOQ48UVLF7Wf5HOqEaht455ORh1gBUXz
iA89Da5b4ANnUGItas8OmnBMS9ywvMzR7Y0qwOyVjin2/GK680m0OCwEpdAE0170pHra6LJBXbNr
plmf9yg6XiYG78umVMO3iFokhvrJao4i9QxDXqoRuOZVxZ6z12JUBxpDvSFPYqFivsh+9vecuhvs
MTNA80E6WAMrwnTT/YWW6oNNmYoRjEA2FVBmpU/t0lvLqz8WvYp06IbY6SCv4vLAg8LuJ0sg8xR5
pA5RlUMxKxcrwsbf58ELwTKujQ2mRPcWDCIypIOgtrxCtWh5O0f6kBddsjLMbvRFyoSW4T7rxYRx
0CrG6tyeEyJnDJKtjvbBhBUjQCkoNoPdljSoSs86MLSQHCBRUOD2Txfix1tjWpwYfgY0M6tK6AO/
LjL8oYYGgITSNkVH3js/EN8lXD/ehDoLiaBq8cs0efIVnB3JA0PcNe/zGCY3nMq4seli3WBtY8HP
hF6cFMHimI3xC+cCxUp+5ZQZeGOX1vnlX5zcxyItJycj6VBNl07kex9Pzm7laFTLqq+raAAR9szG
T2O4zHkD22r4NCYyP5TeZGekGRKDiL6rhS5heWsY2K/PZa3B/lhrDKWNJF6SUsvpUDb+UGtMFFDx
fBggf8yz2rbEHIBrnnZJALh9KXL/L15O/08Oh7aQqqGLkB49wM/vpldH3ZhlNuKp2Xsx1qQeQbgv
m8YE0cuvL+xPj0Qor41FHNBLuBbHfngBqqSxcgK4KuomETbIObLP2iodNwYFxen3Q/23taHWA/1o
8vjHgf9/xg6C7fnhdq9n8o+4wjU38d//7e6l/j8XLzqrf2JHfv9D/2AAid98B0tE5LmocQP66/9s
MDkCeKSHnQJDRUD1L+LB/YMBBDsyYkFC70WsCAH+/S+jBb/Eu2mvH3MkQtR0f8to8b3C+J9vfciJ
QqiEaonSFSBl+BEBZAiUEAEWx5MwBExaUyY4ROsWxaeIvW1mGFQidXd8l8OVxcbNabNTLzdqb4vi
vszFDg7pnZ9hcfVRoH/Sjf/oVrTB3YqMCgub5S6NoKDrwdWnAVWCk9JbA2dbxFxpkctNaMXvpRhh
QQ9uDgKGFetkh99COJHZEIFLjeqnEBHcdpgk+6beuRsCZJRhQiPJQn41VPwev3tWSX9at1/6JhlJ
6AyqreXF99UgfidI/Le93z++3v/vf5DXSHgMT/91m/Wh0C9ZzbD0e5Dn6du//9v3P/H7F+DZv60D
66oPDmybqfhfLVZBH5V2CQ1WLMb06GyGpn98Ab74jV9xaHmGwco0XV/Mf0Zver+5CP3WKHEX28Hf
jN5cezM/fAC2T1fTWfurNsalMAg/rBGQyra56PW4zQsRnSVh7oE/AOP9w/34k/bLnx5lnVlsNkTg
uz4o8cNMySpT2KKtOJtBIOSFOU6mml9/fZif+4whFwMuzMVsROUDKIj8cDHGZ8vlggfeBmGDDDal
IElitIV2JszOwr7uHiwCwc+bwoGS+etDOz9PM78fm3FuxZDQMZbhh15GhS+rtFlxb5uEAfG1bBsJ
/4BuEDtea6iJ2jAULKZDLrC+bpmIk0dDJtVzLao23qYVZSTUwi5tDGrfxJpV2m7qS7SaKdCuX5/r
H58GA2+0trRphvLk10v5YUb0qPIUAQj9rQNh/1YsTp6cBvZcuhe/Ps7P7Z31lvj22rlcgW0hh/nw
OPJOSGS/C7iRsjBwG10x+Vd4vtvxQjZjoPsT1dPj/JxGSWaCv3uREhkrPWdn/ZvY5Q89556UV/Y4
9HPDDjXkgroHuTSFpV9f4h+e+opEFkTgMlnxIUcfjtK6cx4nTgsxIMy75yEAuD34rnr0s+Xzr4+0
/qSfPlRgQ7RWsXaFWOlotf780Pw5UhWNHGebtZR0mapiHNZDHG7lNFnnZUFqyd+/gxHvMr45LJJs
Ij70zLO+93oRAMrwZ08eU9oQm4lsrr/wu/zhJWFAtCVaEhLtQ1bAH74b9rOUb3OO4toqvs2DpNiX
YYbxBb7/qbDbR7eZy+tf38u/OuaHF7PKUJB6C8ckt40OdBUvW7IRQLYHwZORkO5kEoZnf/eYDElc
Ky6R0GZM/7C+DpOJal2OSl5IKz5jr2WuHZf9KYR3yi0+oUIGUX42xrtfH/eP7w3WHfQrDE28oO7H
MRG7jCXz1hATMLXl7eDr9KVc4oD+HdltJ0NQFX+BmfrDJ8EIyF+UJSWGWNQWP7+oTSFj1B6EtjpG
gkCOVKu2PQHNwbaVuXX666tz/OjDoE9lB1kJB4o8aJG+7364sU7Tqjlsof90Acp/Ci0kLp2pnKz0
JyoqZcqmE+n+PqkWQfPMkBpG5gVpgQQA09v0Hd06LxP6UZ/8sgLT11mnSoTJsw5nwAN6aWnqujNd
LFSioFJ0mXvNztE+Ocb10NTDgWHNQVQTdgBq+j5snM2gs5Hyh+xhpFR6Jr5SIwz0zuchdOqzcYEc
9SSXKWwhMJebDp5QhA6e6IgK9SNqpgS2Q54SZvvqZS3qe4w4Y/NppAgRAN3oI+csD2KiaTSGyG2W
WepzU4vQPw2QFRngGSnlUX/osSTFpqGmRtQrqJoZ+2p8MmhaijiNWO7GlTIwlkrVFxc5xTh8udJN
gIBYfn49tmBZSCERcrhme5+CFBah+qzmwrL2OZtRtZ+ohsOtCy1q/6W2iVJytJ1eITNz3GOQ2DRN
AKmF0D7wNlBaw1GbfGV09CZvh1tHQE2L445kgxM1ihUxoJfQezD2BNmB7uPCLTSEK5zQvxBih65D
ANIgPv0RQVOdHCLk6CBdKMM0Jwn5KPp8Yd9wFJjBLFBOIQTaxfXiGyT7o31AHxx9iWVoIHM1M435
cxQ7OqQmVU7SuRuZLpwbr/Xz7lDNcyUOS+sZNZ5YtECTHQZlMx6nJVrEPp0QGnwiLwbwm2Wxyr6H
1wDJu1kStzthmkjGXWNMAE3aycGtxcIExbVw0DqfDq3x8C7YJf8do+wn8GBca5Iyr52nPLdksY1H
kqa7judOzWGxVPcpzrPoPpmRyp4kedwDF1FD+yhjLWxMxyaLNpMbe8Wlr3I179lTxaexxwRIOzMl
KrUxKrjTGMAmcEdF25wzrrPYqFSUzFtaW5gpAl37L7ruWDC1UoLsLpSr5GeKMx4Q6BTvbDUvg7O3
rbLKNoKSngVacmofBwPwSIh2KvaYTFFUQCxkEzMXA7Iy1CYYhKqkIOt6fW1oDKQNKIpGDahFuzh+
LGDUsOUJEIvjEZgytV1wbbXbLEbg1yz+mG6mwagbBGPkU1o9Gb1bi48IVIaOevcQ4pV5QgWt+SGF
BSec7qxLfWQ1m7jJ4BAbBk6LnqgI5nAz4SuC+NEPxEkt0PlGFC+x8xZZva42nmLfx+vl4s3iOOar
j4uK6CGyfYDTeCMfQ2/pudlWo0sTnGdXkCBEtdrbd26NwnZ25eov9cTSXykWVvAe01IRJ4faTt1X
CNiTWybBnMI/dEVaFZnbXpKOSLvQyUwFsnS0P1tDm19RMPJp4meTT/oIIVzZKX3WcTqJSGeUDwJF
zRmfrv1sxmGGRqoscVd3yRJ9wTwokz2GOt+iVyodHX1xk7RKr93OjiFyDU5NtAcV2aIDJq1ivyWs
dvAqQOX2qJ8cr9LdtRv2uqNl5fR0OxI/PbUbjY7spDdxStXJLpiU93IuRXLqihK3R1H3af5JwTUq
sDLNnbhukyzsbkfsFYBO6etbtLuWluYozY1Cv+VF4Uz3gN3y+si3WRMr5XWefMcxlxEYx9o034g+
Tm2kWdaUwtcghhBYqOrq2zBCy4aR2ysBY9K23UD5qQ5LFtpfMsTm9WZ2Arj4iC+KG2nRwARGq4pb
FtH2Y7p4pkIYokDthSCEtvZYtiASHPu5qTCfBz2SnZpVgHvw8W4hBpeZuq5sULi5VasvfuOON6JQ
UbfxEir7dm/8R1sbwFLgquwd7psFFaMVytscgtibiprlcze6DXx/tohYZ4zfhWdNPLUHh8Fz2KKt
JaRHY2INyZlJ8mMFEa86ugoju1WHLkmguVhIYM9HlKLzCqUTRRqR+EyMJreQYjsSWAmkByOWvkeX
w4g1tIyMUOdoBCZ2OoLl9f3qcbRHhtUyNEt8MJUIQSXhqtKAeIb+fYyyDt9YpK3HpC3EdW31FhgJ
FKIJCC1XvGOn8Ou9aBvXEDoohqOkXpoQuYD0n2g2WR4bTIz6tOtN8DIi+ydLK536z3S/MVBWHrza
rcrn6bL31HJTdrT4cVEkoYQvEKQWrESILrsKPRfxMljpmpUN27xXpZ+/EOsEoJQLxgTQpoozLzFt
AYJbhLYPpd1DCqbGJ2+QOLb6frQNLSKnd4eX9dF+pecMyMunq2KfuBZXeuIECMIgoRX9xRjSU9sY
aE2HaqhdSAF5l1zbXsXkk9dz+nn2uf6txIBQk4M+0o4RkyYdLS00alIso8X1YtGJ3ZrOzPI4VBaD
chx5LTN4qGbUNEtmveo6HtVmtJoIUA6thmBXzG79xWARji7nqQR+1HrMIfc01jy8z2sofD32jrNL
a6l2NR36+Bh2dfaelgEKvtoKu4QISF99DeoI02HR5xa8dO7otxxmpLWNZ3yzjKy1xxN19bDzA5PQ
rsUgqZh856tYjrBZ2zBagpNonmEGNlVQPokpz7p9TUbRAI9p/O7ar0nryA1L5pN8cfx07/gjLXXL
QScFJKrJrietXBIps8Z56RK7pO1oZwC3/KIIaM0tuNXKso4/N7T1BMTNRqhN7E3uwzI69HWzCPEd
zce+ebHAEGPJswXOpUmLYT6haQ4+J9Dd9IUs9jjZ6yjTt0keLumWvYvqN7KImvFQj5A7N0qpcNoi
NiynXYEUdG91wvQbvpD2LIBRNe/Q/JAk7LHkec0YFG8lkzN5MNisSY6QY9AhyC5SOkSsvgxFd8mw
6aDpoksvdejuO2+xzemAdwp4kiy851IOHdEk/RJPoEREDrQqnsk2iZehYwJXvY0jqhB4fQuj8byl
uX0a12UPcJ+CwbSNskXZlyiJ6QLRvuSpFsaktyHrUrAbcYEZcBJ6huLUZ3DoNBSN/YJwHMnyULBk
bTK0OUiAgFMiDPHzTZwF4Bw9uivVZq76gWUV/dvL3JVyPBqnB8HcgRCh3UtP7TSrlWANqQBZoeKo
p+cy9YLmJEVtM8BuCM1tnHi1OcOwj3sVnVn6qKhVLidy8lDvouZ1r7ADwc6wxyAJjqFb5ZD68pYF
cOZ02dO4xMMLfbBc7moHyDqkzCz8Flc57DJsNCl8AYbpb4NfR3eEa0ZnNg25fDt1Sj8Orl08GpGA
PBdEWyHmWirnYKLOtzdNFCKJTpogUBuvn/Xj2NY9c3zYq9epSZu7OhuGh04rog0GrdQxbAwXrfHh
oxzzJXqncEyQu81ehD8QyxxTchHUN/WEZ3GDPhiudEsW9lNXDP9B3XnlSo6kWXorswEWqI0EGv3g
2q/71TLihbiSRk0jzaiee2uzr/m8qiurs4EeTGGAES+FyszIiJvupNkvzvlO6zLgJfkNwcsSQkBw
YFGzoBUvlizaiwohjeBMOks8bt1q4Cei26M2DRhvAGXsXYX8r2MyxZsWO0SV1eGIntiPxMmtaJBW
MnS866XArb1hvoUNapkcQI2DoBUG13uhyGlt98jggqGNr+ZkHoatk4ThYy0mv9i3TlBfB1GyvHVU
eORgTBVlot3HFHRuBh6ILDqFShbvz2syk5gNArWqbvg6FVkSF/E7MlLp3oe6n3/Lpe7qTT2U1aMe
cvvRdef6mRuo0msPhM33kE2KdI9sNoDRpwVYYIRSlWdtjm6iRPeASLopfYkXdUEYqpLIaUrs6XPA
Fnzje9Ol5+CLZWa+ZH2/HZCcUACnWEepFWXEqaXt+thGmaYBYO2cYwezYJnPYnJfLd8EKBaDrkmp
jnM+/CFvAA/mIa8OuYn6fuGEJPDSDE2+i+MseZwRH74zWGPniHvWVdvMMe2Pw9/O1qS3qw+WVAOS
Tul1t2Oe0BJMCIfQLvboPvjcY7S0LigVATvNXpVmoQLJJuSxsII03uyMbLJfaRqgGYprFVzjHPPq
DdZySMEmtTic28ynz0jhggFA9NPqCvPshUzOUfQ8kFj6wZy/nQ5llfi32I1LeeKIrH71s4ckVBOh
+lgmXGMrayLzTXdhwP9NR28/9uBcNj6BfC8RDwJpIm5Tvcb2MILUSXJHr2ztW+dWzZyhqOjiB1IA
/GbjI6FswNbaAf0g9TRVU5HbvLBTCsVwDDPEPahjBKUJntC3sJf9MSgFx71suwaGadll2DFpFr/z
jk5rBUorIZQ7teNpmztV2B8Wp2mpaRAX72H66GZDUriaiF7OKhYZk1/SBYmpsiFQ22Lvl5y566aP
JqxxJhBy36WY31Y1a+0nx284nIMxCn5Rt/hw8YO8ZSvNVhWhndYeCuf8khlEJXBSA1rNNUwC+M3Z
6PTJvWlLG8NvaMZfgxfXSDU8djDcXTUsOydUN4wFYw6YDocMx4NbUVFNTdhuDS0q/Im0VyAy9WIQ
aGO5Q088wUJOrZgFv6y0gRKVI9yD/hFVT4Q4+0+2sYlbiXTkPZL0W6DlxZw801lRNNKd9/HFg2qy
dykK5OF+XC7v2K1pz6Iq4kjHrY+MJEtiZHsmcfOfcAok31xm5C5hP/1bodn8bl0z1btJZlxNfB8X
7GZPlD3jR59vtQkKWI6jtsOfMLfn5raePR912LDM8aohyVVsEppWscnd2a12l//Sb2nlUGck6Yzw
sdH9XiXQMrcERI8gougvCrhWc/6dWTCfIa1TAq8qx13mtUh98qMF4ajdyh3n8uxpv3kzpvTOaW9f
cPN2S8Mpo9B9d53KOg/dpGFI25m1Eh3HCQFduX5Qmn3xKmptsjgH1yE/ugguxohoTpsaFVmbfFAe
XLb0wmZFl1ghP8dltQuY+8I8WeGEim6EKMQjMhnrGcODek+ScuFm97L0yVSXbiZPGlb+Fir3x4ki
Sq5jkiGS66ouY28fDzG/D8UBU4uZpuTL7X351gZ2+5wIN2OeD2dHH9LCJTRV9wsQY/on4pbcKFz0
kSaV8rJzOzLHgB1Fyb4l9PCp4IuuiGUOgkNBOKW6QgUh8YUirjh1SwomF6vriaVEAMgVo9Z44ERd
cP0IJDgIrFrvYQyBJG0zXQ7wNetAPRQoLijnSYXmTAkqdAPpsqTLRhh4+KtZpRSgVgFSok7QJgJR
5CGgUOccZi/ZZGiL2GcCzkT0Cozecn/FWruwYFqL4pFzmVSdyBjGSy0zlLOp5sbaJ0KYZWN8iZAL
KmnADKET5DIlcZJF7zV7LhdffjXbcHYb/3XomqZdhfEYEUCP3hbSshfkt5OJAgXZ2FnKLQ6QSRJ/
WcXHDDt7uOnqGWywKKfhRYucUY2vB+fdUJ9adEHzgqCs5dm8qp3CSQ9DjPKP3alVIKbjwbvEpMbh
Gl6Lbk8VHlt+RUCHGrGdeBunNg3Wl2Wtdww6wc8AV0e+Ew/NH1MXQxWfsJo31qFrJlkB+7wEifvY
qfC+zy0qJwl0Ozh4ycJHa+a4Rg3TxTrb0RH215ntyOo4xj0u6d4QCQMgA+3iSrdytkj1ViM59xl2
o62fQkPbVLGXblK+vmGX+4oEprDnWdnaPlOEN5thVb6rasnJjKJJRygCgxYXIl0kDgrl9Hsn70Ny
FlSeJxxaiRthLhmnZ95guJVez8xENibIDx0tVLirqwSYIE5iwKRdEE7fhdN4bzQbM/b3QC+fvg6D
K9cJJ4drLw3fAn8Wr13udp9phXJwPQD/KVf2NAbfTI9LyhHIO92GSQzQQDG65msUU/DXQl39ilHI
3ka6xQ/iZmn0zK3ViJVf8Jzuh2Fo7tlx2OI66vz2WXuYzFE2qviuFHXxxlwjKTbCkppCWvW92fRO
L9VKicu9b00RAXaecjprhS26hqVBd/G5JC0jmVyyxgQlgDMgmZo5AC8MngeZfup/eLmdPOJLA4Rd
CaBR1/ikmxLomzP/FohIy7WjS6ZNVjd44wGZXpnd9eibyOtbJOGynuiFe8i0QuFLdM+8QRzY1sFm
Seqc/Rbv7527uLwRpgjbn7rpzXDA3UcVwZUKfnVoZEYYpb0M1bNV5M0z9ksb6v6ipyeoDz4aOo8w
4I0OaEIPg9DYYviwA5C/JIOfm6nnOPfHIeZUGNgwXGCDLR93oFwqIKafZ4PLr2RsIlt0oWDakHaJ
LLvvQibnK9+kJB1qJyneJUYBs8P/GMw70CPkx07kx7/aYFQwt7stmixkBAN/cJPPlAR9Fd7OSwRg
p/SZfPAQyfQ1thjurM2MoQ7Eb8PIrc+E/8WuoXOArGZMJfKu9btN3ZT5r0yRSUvgTR5JSH2AW1aN
uxTRgaN5eIuqGmKsPQc19bfN6IlIAqgTAJRrk4DkVe1ro5rm209s5zGvI51sQyNHvkzGV2vj9uqZ
E3O4cQcRINqi0QSBwAH94yHO/3Bnr6EQKAkS3s8Vbc/WxxrxlgTplK+NQQS6HsbMXAcqwqkIO1CF
27G4jE6sJsj4/VhaEvSD0jQ5BoyAmXYRHpAeiGNuiVBB8v3mebW6i0ur6khuGJP7GXL9vJLOlN/F
pGz7jO1q95B6xYD23hmqG6uYq36XW2BUVrOfRM8iH2fe4t7DOtgzveop20o32mHhhInP6H6hohFm
jnZ0VckZlSfYG2wCur/Kq7Z5SxizKoKNXPljx6lb7mrXQno7xWX75LNz5UvLA+t3ogNsbAsfQrNr
Gf1B4QUbAeG9ies7teTR5xh7gwN+KSX3IrTmZAOmpXjOhqYjlgY1J/D3aajQ+GWWQPdeKG59zodp
V3pO8cmymSESQOUU5W1XBgvEbLBTPDFu/btGYEyNlNme+hhaH/qyVgQOrzgp4/SuGQK7PDajNX57
gdFfjoJov+Km6cxVptnKrHoLSOiukaVzewE4FGsIj2RWBgZD70apGImpy9TiuuOcIDNUmfkgfOPp
s8/9/GrjCSHHgXLl6I2GqPKg7fzP0kvxeSqVMLe1wqh+ze0sgiFmE3ieh20A4Eq5nzajMOZJk7A+
JFysYA0bNov2QC01Iw5HtD+9ZC26YRWQ3qDppPEKes89sNQu2ytXhdEpnQ0CxKolKYm6vGq/Y9gh
nE/Gqs6W1YpkXfVlgIUU699HOnb5xPvU1Ez3TcNCp1FZQFRrnFFpj7nHMQvFnzh1zGPoyunbIkrA
yGn0ocEGe2WRk/6VB7YkWRViNLKCiaiobRXxLe1wWwY1toa6U5S8WAJO4H9I2x4Wkf1yIsXDQseG
K4QinrcYl4a+9QN3/j1hrabVQ3dO85hdMpuZ4vdqT6iMbTHwmbsn2br+t1svGSattockrTy88YDK
xo6LAHDmShWW8+BJQ3WRgCUrcLRJchE8vAekc3FwDFsEThSqM412fmTLFtyOnh56WlVvYNoxMlnc
hl3EhABH0eJuqR1aInBd7k1+FDliNzZL/DRWVUriQ8LgnhwAU4enNuzIzTBYmZyj7qPgZmxa+865
PNuUWFy4G6Vbh5Fs6TF4TlkKX9xIbXAeyVphZVQHi3WLtJtQSTQmxFqMWKjiXdk1rr11LMIhKAes
JNpLyZpyh7Q94Xiq8Qhv275kNB4T38EuK2q6HGcUM41zyCtLGelyPV4XzEUtgkrzbNlU4VCDtA4t
a03+NQkmCc3mPfUI4UyUm1RfYh4woyr6gi3KbGy8/Egi2zq8Kc2+XxZR3o2uysZtVKE8WguGwTbB
WS0DkKRktLND9NH7DLDaNMT72eXJOuILRpR7MU8xJkV8RK79AhTdjIy88KlU8Q+2hTDaa2FVrEGb
ThwT79Kpw/AOrzEouO4mQWPE6dXOXU/G1OBBm2MF0m2GOBlOpmhDc9TStdDStRUTNRmRSwaZCWZ9
rDL57S8dUM2MlWC5izr66h2dJ5AAW04dMSDgAJuV7rr5ife2IibP11zKYKZkuWuFnQCo8vwbG6LL
x8AyAOU4Mxux9vOipbMj8Z6d70IptHbKPGw2Ae9csioVO6kd2TrWzBk3Jw9BmcTdPlayuJzieeOt
CDqjdbWH2D5QDROPQSlDF22X1mJdUQYLBzZ4Zssnm4G2/sQLz+HdetD0N1aVRMTJS/7U4raByNXt
KfYZ0jdMPStE9Dbbz8D1seZfXAiQJWbasl079t0pQkr9yp2pSRNsFfdtnYV2v2ObX+YHrynNrRMG
xtzQJiTqwqCiHWo4tyA7p2J4QxLAFHlhDUZ8qFtGzkwIZpEBQeeW9ncZO4eIsAvj7Sj3J3J07LJy
L64Y/YBqKfvdN1jzCNliXLtSqh85zTOqVRPE1SNcm/gaycsMdyf12/ZSzkrM12wF5K5y6hAouqpj
s5onRe/uBYspNhMtnF4DJgauWAGdjVdOOQzTwZNVghreW6pfuEp7ewORhniSYRnCXx3G+5LNQYah
dHCbmNiNvNK40ua0/BUPln0aVM9+Fq9W/hMTJvI2ZejqVu1Sms84MG33RReDGAseUxb4vxpOK6gd
o8sAWaE2riowDmHMFbGgT083YYlraI3DoJuvmI2BgutCwwIRGH3Z08ugKFiJqeWEwNjDA9J5WTT8
oCeGa6/6jsGrB8sCjpNTSk1PNXbvoy84PywpVLpycxyW+1Gyl1nRa0bWWsXJEhC+k/uH1DKpwyQ5
zqKt3SFe2ubclI91RCrQiqmTOU6xgAYcwJ54WaTp6w16uKY/RSz8vW28oE5dKy6I5XHOHG/a+zLi
tU9Qry4bf7HsmZk9Dp+rpmMXudEUQZLZbYghqbMUET9FaTzr2I5BfBdR7FVbYfUOPolQ5klwYC4z
XNKEU0qs9zjWZnlpU6zbpGHIdikQFjA4pU53W9r3JAIXp3K4d7bg3biMqbHWEVWUMHEdcFZxY/W1
5/LeGrxZEjoeIc812M+dk40GtHHZhePVOCJBr4eqiHdJy2XGnsjXYC+KkKZh0rKXoDhiknrYES7m
yP/AplpFoLQ6AlUYivDBzY5H3SL95nJMD8tyxcdFIHnppJqOpmFpvmaLQ2pO24b9l+aaeoTMldAT
Wt48kFE9tf66nP2ArN5Ri62llWG+WCekOTjMeonw8m0XzW8PWosgIQb5JMlP7FCxWUfjCfM15xtM
pnbZOwb/0hVgTPd6mbWLF1eUDpb/PJTrsKguWOG8InHRVwZXcyZhPdFH5ozfzQUJi+Qu5Df3i2Z5
JsQT16RsCGncGEfFHUNnnsvpqIoy/GxEE386So/LakSzMMZM3qwmvKZ3MJyhaBeIIW5tUT1jI9GS
jLCpbH8i4pL2RT/m1c1YsgI4DsxLMaZO7ATAiAh5y4gJ6DxzFOAjjsW8LiVxpzT1y0z72jAkX3px
1Cgtp4fEnUZCjR28dXtuczsEhId8YDs5EUN/bVBMr/2MxLqzk+KqWy/Mt+y9x0ZR3k7ArOKt9DGu
vLlcivWdZ8UYuoIJ6cea0QVTQLiQ6m+6sH9K3/y/FpRw237Xj7r7/tbX7+2/XP6AP3T7//rnvySr
4d///P+rMv4AWdR/rWC+e//v/9brsflvr+96Li5/UWTff9IzX/79PxT92FX8GCVb5BOlc6H5jN+9
Bs+Mop/iFzFWwFMD8+cPObPv/AXdG1p7JIyomr1L9uDf5cyXf4Qu52LQcQSSzX8q1Nf/s6MGQX8Q
Mz0gdcCBehKinv6z+kwjhkjHiVSvmCO2M/eZf59opoBqBWGwr+Eg7cX0aAOMjA+3hIk8xNmt6xEL
S0BPAIXdYtDvpezMY0AZ3VON/hA15/wsx2d7uZHqzmgi2igPgLpOxO4So3kfNp+RuEmns6B6cB7/
+kX8U8/k/06+x5+ezf83HsYYveV//Szux3f9Xb2Xf9LTX/6Vvz1+VhT9BdtGHGFj5CkMyZj4+/Nn
xS5S+yC8KMECtvo8Cn88gY74CwJINMio3QOfX/CPJ9Dx/sJzhxg64LF27JDohH/9F97of5CF/pa3
8o+//o/MMJ73Pyl1A+IMeJZRHvOzwfSIov+k1GUwWwzeUhd7X+FqrFty7JmxkVlf6zsazGqrnYDk
hTz9iXKHlb/orJ0erPspEYc8n7uNiwF550MTxZfnzsckKIjcKQQb1agX26SQ+7FWFzdoCniGHMEP
d5mASFCHcduNvxuAnatUS9C1gTnD/UN3Q0G/xqFzX0TDW11BiYiT8d1px4vmcUh/xBQNWyBZqBtG
9cPAgcQw7iS8tJeI0Jbk4rZk1WgRiQNhATKwmcETM0IDjGngG/ceCDHKOdke6t6kOwR3T6mTO5jm
ELGUMopedawgVpYsk0HjdnSlQIuKz5mS8Dw7s7fjH4fXLtyEe1RsKTVjn5eHJPMukV6VTyxd0ixk
W2Q3onVu0P/payJYa9zy7dWgRLb3IlQZedLBhma0sfLGtj8xCsjwkkrV7FnuBb8V4rlNZ2v7Onc6
4KvOs01xtCLDhyy22kp/4oAB4KqN45smJa7YzK2fbuLc/RUVZb9x4IfDdyiwrPu1dRgLag1CMt7S
Krv2IfbufPgYz+xBn2Hquwc12ul1jSn62NeR+950BDfDwNE+rt9A/i5HTUnvLC7laDH0V8FU/mKH
Pn8FQvXnzCfJjuprfmuU1X+4jcJePNeX1CmfxbTwFHpVl5JrX+Clnvg0CQlYjdUocEd32XEEhXqL
qtRjO9CoK3aXTEWqWj1pGrw1lQ70xrhe961bvi1+Uh2jwjEbdqn0Hf0YfqVdZFY1aZ9fWUfRgpFh
MO69DJmZE6Gicn2Alk0GtS6m6kxdZOXbIACpsZByREAVeAzinzrUhwzgyX6e0DcchsZK2tckKouc
AbpbP0hqyXzlTnpc2aPA/RcIfV7SwDub2jw4gTttg4GdVF0L8MuLpBPsotdwLG9i7FBM39AltmhW
uNk21dy+9Al4b6+bHy3l+6QuesVJkLLRrhxVVPbG9DPYTlvCnX5tbc9Xb4NVNsz+vOig2SRumUH2
r5M1ZrvMycRnNOV5uylia3kM+yK5qqhhN2kazq92MvY7osf1I6u/+kxcGbGpTRXvc4sKfU1UWXRy
OyY6BpXGjl2D+1A0XXnLiq5686hIP0rT2GcB5d3bZmaGHOrOyIPWdeXBV2XK8YoaZ7ozTPJQU7qK
VXiUDyMRg5WV7+l7mkMb9PddN/3YCcGC6IMd0EqxWIURDdPiOCQAZB7Ts8hm8yar2zJJ3gr0Jqx7
cZCNt6oRBlyzXxzDLswOqqu+2aFM6zD26h0z5h2b4pg1X2k2yBtpTzEjUfX605ND7GKdkGwuOndb
V+nO5Kn1kGTpjZv3X4nt6W8s4u3O0OJKkuP9IrGGk+9IaT0XtPMyO7PdLcv+pvVhxs7bdESzPW97
4QdZDHwlceNm04+tecE4cEKs7n16ZK5/aQYNb8ANwjvmov6VUg7TAH23MEtbm5QtSazDaWVFS3lQ
yKlo1hEu/nU0cp9nwafWRL/m02VBlLT7Wg7xtvSJNE1SObz0MvHAoz+Eqp/ZH4SihaHbjtdGTWzK
6zw/x1Ehf+UsZW89tQzXSVal18bUpdq6Xp2QumiFwJp7DXTG8nZBs5wZu511Ik6sHRrU4/VlGn0E
rUVids/qwiBecrMpOyZJ9zilpD2g17gPlumUtLXYjK1e1hTGwMBzotGsQhVXjfoFOnideWCAUhSX
p3pW0V3H4GzL4H+4jXNGqhZRhC+VAEDC5pt+kekAMHP2qYAeNdwZu2CCRIgwS2Y2etXecZom2yYV
ieTd8om27n5qGUOvbG8cjm3Vups6k94P8/WtVRpKIzPM95cz88I3ul58MRyCxTnxfXlrfFkNmiJW
uoFSSJ8n2TyxutyJ7LISKq36UE/29OUGRCyPfR/eoUF2riadPfY4w9cCge0T0zXQ32bU6xZR/gYh
PiM0t0sPFcjDLc8vOvPMdexVre1HNt/Nw9BPRHBM6s0m3eqkVS620OQBOKgdxDKabNwKH7RkyNVM
XJFOKdXyqJ34JUgbsatruaM6IEF1KF/TNmM44xN24oXEl0/MNe9Sd+J5nCa9LglWQEl9DrJ0/k0G
cLaJUjYtCArsHZHG+0qUNUM8vYdrg/eTWPpb7VRriDrPfjmke3XphTulJiLyimjHeit9Ejp9Tnyo
0ugb8ZyyvR7G5W0ZxuJx6HNFpMU4nIkhJLJuoN9tJmQAxk5o/hE1ozdmfMpE0cGiSwlqbvrYZViv
3OgUQ7MmpnWajxr830lGrnMoDbPYxOcesxEArhqkKqs6RpqaIbEk3MEmjY85a6as+4hlDEfKzEgj
T26LBMY8S7BtY/phV/isHSOBSRyI4QSSkoOpWzipdJE8Eb6xy43/tiwVmsDBUuoBKSiSzxVKqACD
oTdIH9UzzrYIQvHstHIrWcqhpipTkk098DAXmWuk3/u+rW/nGPmC4+5cSoyirF84ugn4CwE760E7
2ymz6q3uEA34iXvQ9eC/OtoNEMfIw8SYCj35PWLSce0MZPQ1fse4WXIDhtcNY4Uwu2jgibax4Wta
2THt6o7hHFkRkVPvoPUgdHrlWn0fhnSbu9PAOofstJnHIppYps6K/l8jSbb1Tc8ekpNRnsJ4PqKa
J0IEjdvQfZo2ldfpQI6VNco7StGHbHDkTuJcY0nf2Bu3RzHQw9+GeMLum4h2VjO4MZLiUzXSecSn
sRPlpU6TOBfdMQme0WBKFJpqJuPExI+jy66RPv87iE19bdiZrobJ/5z6pdo1jEPurc4MXCKJBtVd
5OcwjmxtWLEMoys3CECzHMo6hfe2ZTUYsHRgY7lcd13qmo2GT1XcoHPwguvC9BVCIC+YcnG0mHCh
ysuS2Tr6M/yA1wJZTPwJbnV2k7/50f6PdUJ/atL/f3Ifi/+p+/jxu/v4M+AZbPPfuyXX+4tt04lj
TaQviV2HPurfm/WIhog2ii4e2yKSgz9aJR8oNGMXIbAs015hzftHs06D5TnU+A5/BjhRev9/olXC
gPafrKiuI1zsjFHo0y35se3wg/9HKypCM8KD0g5CX5cPV5ksrC3JNMEVFvfm3Wsc8+p2vAnzX5uR
efrNvNNaS1d3twClkjM6bv+DFTFpZXkWHUs5y1eZL2TtGfhkTM4y3mqYEG/M8ft9W+JlOQWCdWeM
EQxDVZ/9jEzv7kmTDo7xoq0blindg9WP6oY99QhuajR38A1hGIWGAnOx0nU9SjCpxOJtXJaC20Jn
/baLXes519DBWkQHR030KiiwjG32Yk/qnmW7/+ijRd17bP8/GkFxLWQ2Hgm9qQ/whfX9OI/AopFh
HJhruudFOsu2uby96OOLc9OP125gcxU523QSD6WTZGvIgo+UW8RTxKHH2TsZPgYveY8psZhscjQm
rND9jLaOieNXQrdYj2m2zQBltaW4gjio9my1d0T1cNqE8sr1ytswfQZ9/0D8VHeQaTDemTkB4Bkj
liW8cRxf626Yz3Ud4f/wjP6OxtbHUFYSHLC4eJMoGFb2PM4fpMnYj74hetua/SdS68ZfRRJj3SHi
dj866WaU3g0LcjBEwMbuk6phKoo8/XkEorUVoUFN3FjDE5SrCr8NjAMkfiUB6WoM17rozYv2pgDB
oETtnfqKfsfITwOox8krfEeMm8gvrry1FaFqrIVOPklbkPtKefre87gcacisfZsYxNWtfxtYib9x
G30neo0Rh7hjqbw1PNxgjSXtSKW7mXy1GQPJzsVML2mL5nqebPJVzIfwsoeg8Djzi+KaBVB7Fc05
NJ1qkTvPzxvW+MtJD9OJ4PO1VTHyb7sP6TKmTk1aUEYPz4N78Yr3KQAmC+pUS8/V8kP0Tmc2bs3C
ShQEQCGEeTEiL04OUtlTEvHpsBZFdBRWCrpJ5e1slmublBQmgo62o/pyVVStWHyOK89Np6NQVwlq
bpjqXr+lurX2TNo3EQLHi8g6uWqM3BLpV1x3MQnZWRwRfddH+yj3GJGnqG2c0fJ3jeK2Zawuos3g
OOYOtRx3crpnjQ5gTsz7zMboH8zlsCZ2BZSShbZp2JWXBBIG3xiRQH+qZjooN1NX7hB/d51zRN+D
vinXJySe02qiU+JyFdO1BLIHJChFF3jBLI75aXDZKC0m4IXzyIkb/eJEvpZzNbDPg8Fu74LO6Qmi
qb1jxtrzpm/am36IqG2tEgCSUJ+91T0L0Kq3ThTc1y5CXva8BbH1ZE/3Dqn2ZCO+T21XnHsUPw+d
zc2bz569ET5aAx+lKuSjMlyJcKYvRaO64kXo3hfth6cOFOm+gAeMHBOylk7SW/zopD/l8pdbktM2
lM74YkLP30EVM4/GDQjfsvisJNzotr4SaL3L2vtBTXHsfJldA9f1X4p6cUlzvtV9rDYRVzZrf5Cn
3jh+1jMo5FTZ3kswVWqDsiU7MTHfeRlSSUTAbyxYgQt3xbKxO/mULN0m1Fmzr+fqIBzeJuxAmThn
Wda++OiX10wCPkuZ32PQNndZ768I1rsmNOAi1HtphFutspSsc3Zbj4nMvkiPfRdG3QQD1iWRIT8J
y7JEZp4cZJkB12y1z6MedkerLIYXZVXVtRvBnZTCqvGIKLFL8MF8ekPcnbOUEGb27ssPtLViU3sl
jkpCWU8FvrI9EiuOux6RHBYdNtet41tX7O5L4M/ThAys5H1SLXoPtAj7bkaqCRcvQCsbcxrGiYS3
KsXF5TmSxp6GW7vyPpbRD1flCET1wvYnhZsCGsXKcmLJKB9msEK/CbMKkKaRy3KDo7i77ZPsyk+L
+wR5f70tyzjbpf5yXRYzyZcRqaa1E8qv0CqgjQ4xadFBNt+Iru++46IKvie+tqtiie+dIffXmDOm
jwAD6PvcFhDyguTEf8giLmzlTapS5jOs8wcVkIESpVBXRfalQTCj/ibJytJO/dLoZXi46Jdf+rla
8FMuR9nZjAJTt763msHJ1nMeu/TAS/hmTbSQdcwwsp1+z6J+TipW2mO+WDRxMrkZVPHJdhr4YwZf
WREct7FlSeGM15q8Qpn17dpYbv+SRRI1R+1c7Howab0da3ZMC25N2V8vIfuqfiytaN/Pln+MrMn6
5Q1tfab8KKJNQaP75NO1kRxTt+aXQIl6iJegvtN0mUdK7eZMgJG16f2cjZObVQwb2Wh3xKH3KSU9
HthndHjj3QDwboCDaoYPY0cjqMkafj+u/vYFYEfw5COPadeItpZ01Zc1zm/NSOxdEUP0MLhu90jb
URNVJPtHSpFLKV2TJhOafkVwABH1DgYE5Hs+utBgug0DsVyzeTZXsijbfZAsxXPjOy8odXjETNWc
4nbyrrKlm975PNh3LaECObZgVVazBI7IL5o3Jaj7ZzFPKbDD1OWExDGLPa3z7op634CzwiNUDw+u
CXAtkvh2iYLbpEn8SNoVhG37RnXJg1UIbuKGIZse852Jy+cQGPAPNNkQT6p16Pt5XwZfUVRvLKT2
2h82LPI/bJctrSAVVmY+U804mZFPNMk5KoDVDfl49B0MdIM1VWi0souNxGo/LuXiyaPfuKtSJh2r
aUn6Nbw+On3cW+AorM2cIqfl8WWsZvax4B1FX7eBJjfsLUZ78CsN6Xvj6F3bJcexXUzprga8iG15
2Tq26O+H3AmfO14n7D16Uo852RIYpP34TqZ1/848ElSc4ZpJSswcZqEdq8BeHmWAcSnzqP5S3XY7
HY/hdyj6j7kUC2IZM/LhwBdvbeN/BTPSGWqvnhsUAZDpKNJ65ZwY25SP+NbELiPoaQPVdz82i9kL
6XyI3H6JPW02XR/UN03csbIH/Y96PcE2lWQHeyZZlvcysOozyZd7NxGckjGM+cX17ZeM77hb1Xgx
TlxC9feQI8muFlbhi9ume7yPo3dhEqZfqi/ehRV1ty55QXk7BWcPWcFD0ApEoL4r7xwIWb9UNwyn
2gLtnYaldzsa3R/gddaAEJBztCOeRlXq/HOo42Q7YIRbLYXnPY8p+i4ozyr68aoSU64bqPB/MHde
S25jWRb9lfmAQQXMvTCPQwK0mSmlk1J6QcjCe4+vnwV1T7RIscmofpqH7o6q6hII4OKac/Zee6tj
iuVLC1yJPz3UUiB4/bspOKhJV7h5tpUDdmldmDu0GpEH2Dl9D8Q4JA9Br4mxXIpvTRy8UwF8Zl40
Z6VnIW9ztQBfiGSF3ed69NjNqIoh2jgPw4ypgso0fmyOwsUrTJ8Gz2fWdOpKhrBOmMYjAxs/YvaY
VFBJe06JPw9TsjOU1rM0/9lJ7yIbV/EqGE2+inauAIrbSBBMzs1kSvXaz0Q0za7MwqMV4VutYWYf
0xLbQkUa9C4Jp2xf1yWs4M7SP1Y2hRqo2Sl6OYQmYP3JCVdXWdXYiIwjCmwWRP81ZyMI+AiH7oKu
SWK293HgeHrka4caRG7jiVkQT2CRxc1XSsYnUrIpoAi3jPOomMrPNQULr5TtlmyZ4m1oU+Cx8xQN
GdV3NsWqilWCXRRhBTxlePxN7h8zPjQKhkktVE4eEMnqMW/wmg3DosnDE/2CdXea9+hnAkQNpE7T
35TGrmyQAKzSZkRIX87dx6GucnwoRoTf3ayB2FpRp77kyGWpuDQLLn2OUQkiEVJ9Hpxqf9BaUprD
cNGXlob1MpnBku/nBMnTGBvZVrF9awOIHjXUJMgWmHBq8eapsfWlbazLKaJH0hTkeaaD1axNA6Q4
83+wiQM2ck1bq96Ms+Wdjxucvqusv+gxLjxySpLip64085ekQO9ImOqwAVX70jdFDc7WqYf1nLPR
EC27OZ0oSmq6lfEAb1zOk3mXSdYkA9j2g6i7+hDnZfqicwxgYuJQxwIi1hlYZW+gH/WZp9PtkXth
7IOyjAtJGTYlaa53ftN9Kg1Vuqndwmp2ukjCC+nnfZf5THm5alKc6iJ9N4Zdi9UzcNYtgGevMJT+
oLE4Hyq4xlukwaqLbl0h+sFGYw0SadM1tnrETqZ4KPONfY7EZxdLAsRDgg6Q/Vld9tZMpdzHpY3l
wm4cVhBtcksrm3b8LRZUFVMjieXg5OmI9HPicmB9QkdPyiuqbDx7KIwGDLRtRtG0rQhN1Tknk/vA
sSgcVaYeLL3vEPsa6xDlLZB+RTlSfyqbZwAlT0MtDvjOpdeaGrxs8blzvhsjjUgAGX03YNjIIva4
Gs5sdXgqOPHhshmcgxMa1mr0RbRnfCRraLbtGz/0k9/nEhdx8ZH2igN+PG6/mIn4McThsUfYRjQr
6Lps3ji2cT9Wo7KKfaRxjRX+NCRfhKLif4BHxIHB6aVnxdnH0S6tu1F0H5xG0T1cHOSVZ/59neKR
4HifPtSGyJmBUpsYhBFhL+diea+GJvZ5/ipP5PjaTkW18pEhUhBXGMRk8LE7NOA40zVS2PXSmTDu
RJdvo1zLj5WeUm1NoK/n8rmeM2VDAsi8rTT5qfdD+42JkOSCKPksaJQF60IpbW460pQPaj7NVLEL
ueXVF66vN3LX+snL0HNCZGqL2F44LWcFDvQ4Wsr8qfB9ZVxpMzwQFIIE9waOGsdepfbkYamFD9jA
jLf8i5U3U1mM4vkb9IeWmHfsBKs87lzkY/77Clk8j9v6YEQEJa4s6cd74cTd17jX1LXUWiATfDqe
UY5gj+Ny1eujgouqd550p+dUVPv2PSx07EDtfZRk6Tvy6xpYWpG5ITrU3Jiws6WsiZ5AreOOBqcj
o5nu/ckiLV2ywazaB6dyvsXE17L5gZUI5tUbFf1oRLRsscA57mRXrzRrnynmIxWuUAOFWvMJhsqw
41DJeJW8jsrBglL1Zr+rBEX3paSLi/LBh2d66OU0v9PG9PMsVPI2jN7atT0HUA4v6roDrdtX0YOu
1MF+Me9ZJX+GbkdbmvnQNya0UxRXdC8GJUGjwi0l2X/4MzBVtVy9b7QvUQuuDJTH5xirgJcP0Rpa
bo1AHoQ1gsbc4+0BDlFSnF991nq2DZe5SOdHrcufK63aI7QLIDFMjmuAUlhXdJc2WiDuWG+xsvnP
if5V0Yd+i8962hCuGX3Fw9HR8fcPaW99tpr+2LJdrzQt3Q6Uh0my0p5ZK5p3XdqVh4wIw7WK9yHo
BnFEWExigp/vKM/DHBf+pqdRhiLTmxAwZoMz7bqEOr8/mKuaaLN1GeT5PqTet65a2W8B1EisIyLa
0jacNs5QTq4ZNx8HJJXvmgRleh7Zb45gVsmLeJv4HQ6FxL9P2I/vSj+t19OMgM3Imtchizc0KO6K
rP5eIurwkNxxUuW+ttMYzYe8qd4MLa8fs8Z6QZOIHDbFucsM025zUHUPKfUCXAvKrhNVs+eIvji3
i4m+SB2sUxGYG0SvOF3jdvK6TH90arIH8DtoXzm+fTUtpLX6kOn7MoXOozezCwWJ9HJKMGDHeo92
Pt9TENLm6GEWRJWU63AEkE4ODTHZgbonapQ8RPSjmLWDd4uWmADwCXY6EuQkiugdCFO9L3HvoiCK
X0caiSoYhJ1dd7TrK0o8Tl9zpDenkRZTFiIQBpmCJ6OVXwIDek8S5s+lPn5pDVR5eOFA5OcZzwjL
JXD8kYCcmCpGjey1MscaiS7GkUZTnnSzOpBAxnETGM26MIJdkFLRg9ASIcBn94r6lpg1ZMGBVD9p
LDzvRGbfq2ysnX5y41arSNRIjuTBf+xqLd4pphrRf62jO83GYSI6b2BGedB9E7EB4yTf4d5much8
Z0sA0yMbDxU3joPr1OjWGYZely/9ME4Y9vuCA2a32JzZAv4M2ZT9sKfwG5AIk+iBKVvBNq5XTFFo
4lV7eldVBrZHPk72U9G26sAhhE77JNERmHPXEFog26cMy4UTpW+GHlf7WSc6NgttdF7anaqUjyC/
t7WhmD/pm6xERNR8OX+qB7YTEe0mG4+/gZoFMS5nHnKGTPHWSj347DhYEKzZx16X3pV9+M1iUVx1
cOfYxsXam5bx4Ht4G2Yq17PW948oEo96i0anhHVRJxIm+mhQM0BYEY6pG1h5/iIIjd+OYjw2QUPS
M+39zTwZX5CuHnC83Wn+Z1LV8bKN0Y80g4qkLCNQ9BQr2xK8WMkeHXR/e5SdabkkxifHOTQfx57X
5Qw1GdAhW6cs2/rtPNM+AxPRIiniyJl7ur+JzOwlMp29lqQ60xDnPpQW6IPGduJMrzuT8Yrf/Sdw
Q+0unDQBLJMMZyU067uug/FnN5/Vqn9TROs6BLS7sq6+W7QGN2XTpuuOs6Cnz3HmhkNJO1sM+VfW
WdS/MlkPhlHvEkgSI8ohN2yRJtXVj1roHvbCB4rQ4DDSb10zvumxNFet6eBjy0JjF9dBfB/Blb+j
fSlf5oDJXSEhqE/ERwULf4GhYOf09102d7uqDL4lBVTNqVLHu2FqRrcjqHxD/ZttS0OWdH+nReoR
1XLFKXrC4Y7jZS7p0WfmfYhr2wmTmaeHjcsZ9Hmz6Mo+RfQa7FGXXlf6zc6YMuyXP5rCAzixqsb3
KA+9Qau3evJzmj906qe+0Bd2Bgcr+r6ZkfzAxraxy5QNJOSy9+bcpC4ZgyjH26ynhBV+RNWk7AP0
sIzHO4vZ/EVVBORhQ0m/I6UyUYmBd7L0en6knGm4cOygcah1SglfgWtnqP7dwJdF0/PZiv0HsjWG
bY/X4z6FCrzGdvM60JFtZXgMg4C5v1MUEJFKjeDZf9NRRXRz3HjFTHyPSOL0nsePuKCTO78T/FDk
Mi+1MzJTYdZ465Q36fQbfVF7pZaJJCDr19D0FmqGVj+LjGLaYOuHQJv3NGzDLVuSb6aCmiAJjmqt
Y7Hrv+d+8SCIcIAX13xHr75FzNSvAPgflSLYpk7AE5tjL4MKQwooGgOIQTGUDAEh/mDO0gZpkuJS
sNRtN/raMYQU4cEdEh8BEbEtsAcCOGnRrjGL0LudVaKd/MLejX4DqBkrHRvtsnnUe+iDER0DLPdp
TvXWbFm6bfGjkSQjUF3RxvEbMqpgY0Go+5TwsXMAidfz8DwFcmdGDEKk0ylgrmSvxRDZWXGR0K8i
61MJvJHlaGN1ZncIhpAQXTpFG+xzHuJ1IDbWWp2oqFAWx4jG+S7r3nfQZCYnfq475Pl1HmSfQcAe
Y1+h9jU8gZaqsDgNrMp185qza6JDj4W3rvp1JqFT0iXu3dyuKfcjVRpTJHImW4lJbZRtbFXyWBOo
TFaUXx/FlKOx6aD6FxQQKosPwanEsaIwa7DqRUWxUq3ZxG9f5YVY1zIf5Mqc9Yn+cG8hLKL8V96P
c10fE7WfqZsMTCo91Tm0M809BdKfWFvqteJXTLwaOz9vxrX7ru1V00tDRcHmyDKJRynYTeDAAIrO
Lxa2ul2rZNVOUbQoQKDCvkdoBESN4dAiJyic+wbRGY5vHCObOCfGgq4G0pBKi61Xa2SdHjqs7QXb
qX1vxWa2nisiRwjOogPuawUTE2tQ4KmABQiw4OiMDGzCp6c572Nq718VFREU1B9CIBBvAfjAPIHj
pVC/iKK7UzITP1Me7fF0hx91CUKTDr6x7ccK/6yo4r0+Oj5WYy4xaf1zy7r8g5dbeX1uAw6xSIZA
WhirH5W0Ub+H7G1AZflp+KPAD8tpkooYFvtyjT8/+SYbod6FqaV+qaPZ3II2G94Kaxw/JNSe1yme
pg0cjfQQmhT38XlIyqGR8UkXQrunJCS3cc1Gs2MifOc70Ws2t/7dmDj5Y9jo5tdebdApOJwTXOko
pYvnL/zQxlAiyILo54e8ypL7tEVloI1NtY7JqL6fhq5866zZOQy4mDZUp8jYs9PWhdyn3+djTVrJ
nH8Jqvq9iOgfYHtDQiIrhXC32HpgQHQbzaGfwAtTi+fFaXHsokx+IpQW+lwog+HDiJvw0GVCo84E
+2QqsR5TixzUA+g0cSSBYX4eY/YjZqoRCYbqc2Kp1YN3Vsp+OC0Cc4sFEhqKVdsfBzHW33uJZRzT
VbEpfHPyBtIUNjCGxQoXCMvigLsuyLQn1DfFXtfL5i3X5XSHSLE4FtHsf691SifUgPKAuNygrQWj
Ostxt1PIFouYtZyb11bRMNI3SjB/76JiSRbQfER5o3Esxg8A+5Qv1tj6nIzMdgcssXtsAnSkED/p
yeVRuoWmFq/NxiGV3G9GljA2F9gulo9nCXZIM/yfPfsi9niV7r+P/H7YqWgzjloA4mgaZc4OwUq/
lTyAw5zTeqXEAAvP6ouW/mSSPNWc8L3/FnzINVFNxXqOEX+Qbpof/bmR1DXnwDOQLrmpEoRMMaL+
D6wUV00SJ2qMf2u6+H+oXtektsCk/72A/ePUlF9IRch/N1D889/6p4YdhLsmLOEsuawatV8dd8U/
ZBmK+MumpGQ4oP8M09GEyrX+Dwov/hKaBTGVWriwyQb+l4Zdir9ULK4E3FoC6ZPtaH9HmIEo5DfW
tBTovEhmJZsEVwZzx3lebI3/V5/bABAdWwzKFF8AvC2HeZUUqyKSj1YQb+3RwZteYr797VldQMXL
UwfHr4uj0bdZaaXBrahn8nlVV5DoLRGvRck811FE73f5TBReDhx631RqShmPMLxDFgb9o9Jx9MGO
rAECHJpDw0YZjVyWNL/OL84aISOKwIG/iZbwrZ9o4odhWBHwSMQEvWNLo+Gc8I1p2fhtQIJLfpCK
DzMDDucFtWw/1qoeTahvs3aXTZH+PdJ6ZLJFg4ptA2IsWAkl0gvPTieUkkk93fl+6DySFhahEBQh
bFqFthN9/WH8sDR8TSWVXxSVeYCEqxYGVUoZHjtghc221q3i54Q/4N6WgyP+AwHVv/3STr7Hq1/u
/8Nv0hIknRNeSPy0TaGGr+OqxWT5Qqf/+p/0S/6d3M0To9PFP+kfX62u/aVpqk0aCTx5TarGv7RU
Dt+zwTejM14XUwoypn9+s6b6F7YSW5rom7RT55N0/iJbWNMwUhnSxDll/J1vdjE2/c6HJ1lCE8v1
LbwsDiaXUyWVqAEERT3ucb0Ywc503bBrWvNQxRgafGGOm+uf6aXLSQj/hqA1g+kK+djvwq3WrIQt
nXB2SVoLvbIA7NgvtfhazXyvISz6xrRwOiUxIXF7yJgcQ9o8LSnOrpc0uH3I2kZ9ofBfw6C194hL
0Gal4+ROTZNSRSumdu/QpN442Nt31+/3TKj26/oYhLhdfoHFJHx6v0nGFGPTEXExu5r7CgAy85FM
t9evsryks5eoQ8emj2apAr3e+VXqoNR0mlCuXhILG+tNsYFdUALQiibv+qUuPFDmVpshIxkxxFCd
3lBdgmMxyolymLAxc2By8DJJcLM9FelOA2y8hmVP9X9Q5uUcUty400V4+MetQm8DP8ChbnFenV5f
2AjCKsl+rKIViPCFHd6TyU8yVknHx8b+kF5txeEIqXJVxvcZ9AT68AUoDZy5Vfg8mgNFpyQRCRzR
IozXQU+52s06JXhPv3X6Hvmd9Q1/PRag64/uj6wPnptObhVes+XpUfw6/e2xg/uafA4GPxBtzwxB
v1RdG3hObCvvs5FlclSVez/3NRabuF6ZfYy80HTyXVMoFNCdMNpBh0+JQ/FvEfGXIXI+hEhBQTqs
GiZ+4LPfNkZ2S1ItiQaKBpJiqKxyS6eSlr7fryMsG24V0eOoK1KMrz+VCzMCdnOJK4eJ0GE6Pn0o
hYhyTn7G7OLU7jYIx2eqZgPq6n78rvbNP2yRrEL/xmZ3fpvcG9JGBK24/IRpnN1mkxWDo5C6iMtl
kABvaiQJPl51R++L9fUb++PTXy4lYCngaiVR5PyjpM3SQNyahVuU6KV8e37X9VV2437OIynIBmIy
tST/S+IPmVenTw/lOA3ZEAEi2FnS7TVsJLGovzsUY9cWKQRroB7djSngjze2XJPEO8FEoJKltfzz
33JgFK0jkAI0kNsXBFjD4a7ue0FFx0kQxNOBbl6uP8hfat6TsblckO0z5mFLB4l39s1nSYeA0uSC
UQY7IS1zgu6zIHI1YUcuxuRPTR+Mx86s2ueMj2qX5WjiYfklNybzyz+EwUPk169MsrPFUppDRkdQ
ES5Ql3nXxU11T+ncoB+Mii7TyuygdEq7CRpYwbMcq31NhqfX0fe88Uv+fO2aMFFfaxhSpcY3e/oK
zLIsQ87e0i0rBMMm6JBtIegeCfpITqTiLwR/e2vq/WOKMLko4m1E3gbS8HOPNK1JTpmWg9iVgE84
8T5KRorddI8matwxwhhQ4aRALL/Bpn6SjUzKUjgbI5zp4UPO3PVDpbpQJ4BnVvXRMQPDZT/f3hgw
F54OiSWoxk3OQhxGzqaUrhK5SQUY516XPpkm3bTA8LOntDQ/FW1UR6CK7PDGNf9Yl0yQ/Sz3vx4O
FpqzDxE0auDbqgaFJKmqY9/gmmKWjVzw83j8wvFboSywDYJjUPsV2Y255lfczeknwuWXmYYxASDu
PI/L1ItwInuOh6s2Fo+ZxiipVgIAoBBukxrdJkoVSJBQr2kiF5nbAnTdTiqqFBNnsyfHRt90MOzd
emAhT4qy84jLIguiRGFy/Xu++KgsU8NYTXCBcR4QNE1FGaUQjt3YgDGXgZV5mAvKZLRIsE0W0b4K
7DVkqx9sFZPj9WtfGMMOVmODvacubebm0w/HipwIABivqW2b7oG+IyQQ4lkPJVWZVUDgyCZgIXwZ
ZWncuOvlT/7jDf125bNZk5NFp7cV1VKsVAlZpmzPuryPPSWfvly/x0vDn0XOZD1g28nJ5vQeq0KC
n5471UWt0XpVXbKdGIH2BJoWbqWuRwfavOLGCLz0Un+/6NntIZpzWkhvMMFt9D2aKK1d7uffZlW8
N0tr4ZpOlYti0aIfVf7dLQTfnjRsleMVpQx9Sd37fUHqOquhi8z3XiDZhupW1XfkR+b7JEc6ngPw
uTGILr1KcveEya6FC8vlWfy2AE4YndNKt1RXZHCiKAMkWz8xv1psWW9tGZeffj5q5HI6JNJvwWOc
nV8UmjwQs6SKli5r3SgJKN7nPcEQjci2zjR364rq/BYffu6OysL1cjoL8H+o33jGZ4G4nKSWh2xx
VFXtpfxkn71gKdSsyEOg7/j36xViLOzakWVjsk5SzypK8sq7vsS50AlvzlUfZjmisWhqwncGXrWN
0NvxUHBS3l8f7dryCM4fEXQQ3vtCa8NndPo2wqkT0HFQnwGmJS0u1FE6l4/6NOvAu4D4Ym4Y0ChA
cUPEAnijrmrPqZkCc80YvOs/5tKnZ1pSEFjKZpqAqdPfouNzxYDTa+5gaRi4NbRipbkkz0+K9Yiv
M3jn5+RIX7/opU+PudgUS4CgIYU4vSigKYKbcFO4hGVxohC9vTOz6V5p0e3AR4QlIelPdjXxRqB9
klvbguXFnz9/QLgCfiIbQsxYp5e3I8KpU6gbGApzc0+FrrzTVMXciAH/iELjwiMrZFznyxktsIb6
0Br++MD/baZi7QwU00poqyXcArMRpKpzarsxN136Xi1JVLgjTQ435w8oS8x6DIOOtL0819a4YKKN
wFaxaWTr3Egxu/QwKLRihONizBFnc68Ox6ZJE9wekIblj95J1XVKHPaa6NZhMwEgvDHg/lzPdOYF
NmYUhMHXnMcvD8z+U2JaGt2v0MeJokI6q/ORkCisTHql3TtmDoVbCz5cH3PLmDp96Vx32RnwRLGe
nx9uMPGY1QxLnZ6cHj0hMSvWvQ1L8fpV/hzZXIWIX2EIokx5e6dDSwebiwiJDDK8pdZ7uzSttWN0
yTpMRbv3kwlhWBFi2Jf+d3u07RvT/J/vcrk6e302duypzt8l/LZsKAg5dB0ldNi1gqkOEzt4TXM2
B0EVKze+4z8nD101KNTDu1429/rZdzxoqXQwEgB5LthMVxVsOIlalV12FruRRI85N5G4cZK49CKp
PC6HCQpy5vlJwvD1OouXi6q5GO4Ddm1uA9Dtb3+BTA2ayqGRb4NV0zh9kZ0EmdpApXEdjggemHiL
7tXUIbdGpnp9zPz5sS+XshYq1LIfOF8xDXwDOGu4IWhtk6tlZb+FYtm6XfH3i5lLm0FyADP40GFo
Ly/0t31AAyIxFOlEg1fFPTCkydew9wM3MlsKYBPqoP/gzrBkkoSrU28+jyadTX9uyTshkjFGX9BU
HEF1BxKmjoDnxqUunHR1iEa8LoRu7CHPxyLGKoKKJIZ6cMrJBohO74W2wpZSs6GsDhlCD6hd+E2K
0g0cjChmOelgjxX88Nfv+uZPOZ9SlbJyshbFTDOooGbs0l4HLN8bo4VMaCs5HG3gKiuWx+jNZqPg
ltlYrLW6ljceyqXvEzI5GDIqLtSPzgYxvFJsi3miuQSKxDs7JgxTfwddBusB6m40f6Cor9/7pRmI
hV0z+Q89uvOdvBJocI4omrmlkKqXxKbuNQbGSrUMn/0Evcz1y126QUfnzmxWEjw5Z+PZnpJRi+A+
ut0URXtDHQFupqBvsi5/lInSc6CIwhuv99ICxh6aYigtSxwdZw8V2WySU79aFhJC6RSkzwcdS9a2
MET9SHMCcIIG388kX/DGlS8+XNNaVhckuXSATr/eKjQ6AcUR+lOpIwfp6snLBi13u7AIPV7mrW/q
0sQEfowaAE549mlnNZuhHWMxKDxdw2+I2sk6CUwVhohmMbavv0jjwpvkwMCOQPBYder0p/dm+Ko+
EJrHN9Mo433ZVvtWXQC9deS4WYVdWEFGjOeHAFHNuZ9K1blDwfCq2iU0VkQNK844AOqCAf8mSyBA
W3QMM9mdxjzGu4FErS2h1abbG9Gr6gfGTpWh9qorc3iMFuiEbJHx5hjqtn6BSL5JHXoFDcUiBffk
PopDa09MYn2Ugz1jDcQGFBhat7n+FC48cE1lmuSwogIcPD+m9X2uJ/PI0ApBq7lmqTePVDkKL6yC
+caXo1184P+61vkymkRklQShziGkMZS7zJk6JJ+YZqPMrPZEXtauMzftpjTwQPs+oGeEoaiT4iTd
U0VExF8Z3RYjcb3u6x7DAGY/fmdv3ngkF8Y8jwR1psFDkZAaTscFzrc6KUvOSgPj9GCn80uNLvpD
S/OM+X2eo7//jdH6JDFc42iGpujsetiKyIBdNnBO1/uPmTq0O2BbclN3GM5FNSQ33sPFV05lUlL2
4C7PRQBKQJpIayogkWotuI+ntFwrFJWxsSGivj66fk2+Z1tgSm3SWUqiHL/ksrP6bfVXRDwo8VJm
yeqsBazrI2QNZ0N5wiILT7wgGu19MlrWe6dVnwgHIBgvSSKCQBTiRdOqfCu1cRVW+o+4a7T7enQa
fM+NMMU6RBTOMIFTaxzKcoQy7xchlbGy9ZxErV1lhJ+y5og5IjvLMI+Qh1sOEmmi3+urVslnjAJV
aX1A3EMMZBX68oBTarQImcxsLL5zM7wfCcQ7OCkJ8/SZjO65sqiWrKiYgqRkTy42OYFS79KUrM4V
ZmLzi0yNkYgYaUA7H2SREkaJYFmCo9GJdGSV6myM+wG6RWklQIz9NPkJJ72jN9EF5bYC2vpRCQ37
oz20w5OM9e6BQLPpLSP6DCWmqtebEi6/zpre6h8zTj0pDgIJxcDwy8ZYR4RBfh7iqnom9UHbDJXO
v0ZQpEAzZpWfHODFTy0QISzgxARQD5pVouNGQEStaaByIiSs+R7IDgEF9XpfxZNHnNK64fCxJUeS
jK7rA+TSlMDZSOUsiCrlz9YMewic7XCpKbUuymbzrUq7yDM6Yt9tM8kRKDfGjWteGv+oifncFowk
FzgdkwF4KzuTXNPAILrPGbkAEUMYaSNKu+u3d/FSKG1sk70o26qzhRtOl2/rfbtgt5lK8lJttmHe
FeCbeDnXL6VdmrbYZVsaRTfOZNbZcqYv0RVd2ROo6ySWazitPKpZiGUkcO6awureAeTOwX7Z1caZ
As2rjQnoHIW/w8QGcU2iwuBVqTHvhxkDpa93zvb6L7z0rjFTAbhVlyqIs9zAb3PBbDejTriU6vpB
VrhoxlM4ULhiyHPGrEAE4V0fWzc2hxcqcvoiG8GGjq7ApiVzetGhE4BkMBkBOkAYSDQxxtdUAAIN
8778li2w+lVpxMmrtIGDrAgKDV4J7Rs/kFPtPw9VisMrwqf7nlBZLb/x6xYp2nmFQNcoFbKzY29F
Z/n012V6C4dE81EHQ2gOECYuAX6FBnpyFRqjfewGTXtLOM3jqdQNdBHKmMYPoWFUC8FKj97ysKxx
GuTZXRCBHyejWagPaCHx5VhW84m0YuexnEMyqXw2Kl/BXVqvI5F53ztjqs0bt3NhBOr0H1UEMpQi
DONssicjkRThbKTGhlcWLN30uSk7sR7BJG7IldT//njSdVpJSHAR5VG7On14LEPIobOZV9uowkut
sSIxhaQZ0w/N99jMF1ACn/X1QXzhi6Z6SkMXixoVAWf5578N4nq2+wrcDaeNKgqo1xYN5lHHgcst
qhuXulC05RBFmQM1FFtwGnWn17KsqujniBtEEoM+ewpKD/b7kq3Z4pNSdN+1isb3gJNy0szs4zio
+UapphhHWzHeeLkXyky/TnQc6sjOBEh5+mPiBmOwLwEphjmAlIZyzwq/1XwgKQoOgTrkx570hLUZ
DpFbyri9cfk/dSEmY0u1VJ4ESghp6KfXH6xY6m1IAdeoTet7Bu39eRYzae54OLdOJo3HpLUpbSdZ
/WoDWngu55KWFewSYHgmwXMtrAB855xiGnW6MfleGvl8vr/kNsgZzofiTByQj+IbH31WaVAQ4ntR
j1tc0eEhDQgOvD4GL532UcRBGKPlwZs4n9QgLRjYuqipjI1fuvTLSP4t8eiTv9DgeBO8AepIK4v4
RoVSSF5pwqUaGdxY3Zbv+Wxzh1BnEYxRb0F9cPZKdFmCm6KF4AbLF46/B6z+0Ou763d7YeAZnFBY
1bBeWMhgTl+8aUEbaNIBhHhqao/FpOPUJvRnlfbtuEFMlLsYJ+p9jg1i31VDeuMmL11eo2EAq81B
tnreNKZTFKb9RAzx3FOV8+dxdnO1INzRz5KNgFZA3jmu4TitXsrQUt5fv/lLw36pLHE0M+jeISk7
vXt4O5YadVTqIp8w6bRKzWOn9ourV8sgW9vTbukKUI4cbWSymLSkFWMi8zlaxoO5qIjTBJy/fLLL
obzxaC4s6BwhoHAv1W02UmcTcOT0sygCQ3cnTL9uCDLtfc32ZG80tJUSI+1XE7mJNyaCSxeli4IA
kuFPCfhsUhxBYvswhhh0WFLrOnkwunze4B6IAHDO1nFqbzX1lj/xfJizzWXO43yGaPzsisBRFkQW
VyQnyUG5l8cbXYVaOmR1dRdaobG0FwF8GWG2nSdlSc11xpfEqb+kDkQERWIXvT4qLkw3BvZpitGL
jJyq1+mgSIl1A22FJBqHI3QdcG5bUn9eiXUGNpLhm7x+uQtrHsdhgIUm52JKxmdFmYQkEt+AmOVG
wNVhpkjOSB17SdPp7BtvV1v+rPOHjV6XsoyD3Ba91umtQdiExemkhkv7uD1GsqRnErbxehg1jHEk
MK6KocH3XytUq3Hi7Eu42Tdm80tDjB0Zuk0eMNKLszU+CmTT5Ejh3ZnMYb77AuzHbL3mKu5hrLw4
uuPi6/VHfPGSKJUWXcqCtT97xLEWFSOGVia5OWwfcgi3bGNqlCWwblxELRO8eAIwb4yji7MLM8si
FEUBjFj19GkXtYjqRPMZSInh76s0Kb1k7Mxj5U/z1q4I7SX0yvYMU6Ci99vY3swI6XDu5yDOJizv
Kv5sbzAsLN0WL+j6Q7k0zFntmfhY+VGhi9Nf16azLRrcq66YNNQgDl4cqyQKfqLC7wlo07e+9OUP
PB98iNYgemL4oWBxNqExFMjjWngtvAUbfy91ATPWkg2Wp3LrG+UPsDXjIQmwqpdJ0ewBIDrrsrdz
LFtygPsfrNgdDvvrj+HS50eLATMLjaGl83X6GGQ5QMLuIuSYiBZnX0c+1qST2y6ZltevdGkUsr9D
ZGqhi0EPfnqlwGlg1KHVcyslsO4skqOp8c4L14o8HuAF6hFP/S3Nz6WLouShV7Nos8T5+h4jUY5I
HhKugqXKA9i1nVswIEvYBDKK4gWJ0sv127z0QNG9WUzlgFjFeVFqJLsrzusYvGFgpesBXMS6a0iQ
ShqS965f6oLmjB0LvTZSCWiJ0PU+faSREQZSqwdc3olqfDaDPtpJ1TmCdQcoWnZMbJkTeSFHzi2u
M31NVNcIAHRSN7bs2qOI0xmNtlLuSza2Xj5rKaJfatNTEd6Yei9tdNhQosB3kLGwnJ/+0jhogiRp
WsO1lYlw+Cr4kndafQhrCLJ+nySHTs79SgOZ7CGO029cfXkO558eYllH4IpirT2vQ+ONzbugCAR7
yQmUZcuc2zVq/wTcutxSXVTv1Sx+MW2I29ff0KXB4HC2YgjSWKFpeHrbIbDZSPopFw4lRRHVDo4W
MQUuB4f2P7mUvdjMDGxotnU2nwkoEqFfMdIbH0evrfbZKg31ybMroCbX7+pX7/GP5+lQ3OWO7MW4
cnZbdorbYaSuSPx386CVXYc4vZk9B3ZHaOfVPcTG+FCN1Tc6ajo7GAnvHA/rNp11dIUdKBFF3TpN
k5D9aeAhYN7V0lolX94mEqFOh2PAcrENTHCSRegT+00wxI27uDQ1OAj0sPIwKYlf5ZPfDtsTmVZz
EPdi6buPpABkyGdzMr4rC6R7FzTEdI61duuTvbAFQaS6iKSoEC6KudNHZyhTl0AA49FBMDwmzFyr
zEczMlpF5NY0VF0jFR+6DCJrUeCA7wts3Ndf34VByeQkLRZlfsD/Undmy3EjVxp+lQnfw4F9iRjP
Ra0kRVI71dINgt1NAUgsCSAT69PPlyTtEUu0anruxmG7Q02xgMrl5Mlz/gVzp5evkNPtSsuIlYJI
rQKQVCMsHkdfi7kurn/9pNcSLh8cDoGQRphp8718FJVdnHRT10fMaQR7i+IFFeb5e4lRxiEspT5G
A9rHdo2Jp2dcM5F9d8/si9cKHVztKabYIfe8nxYrYigjqvvMM2SOEmcWZLMiVAY2YzBNF6y+eJtH
aJihxGJdS035vi6CBLRfYnxDkMU8MyRmgk/2DgVD1lwc+MCGTg9cWeOIXpTcmdHuQjdBYwdbONLC
2VAHu4Y8YINzynrwyNj2EzXXywpZjm2LFvh24Ww9M0OvZEFgDGwOZM4Q3seslR82QYFKlaVt29+V
Ih7erA4BasUx/iawxn4vpHMGnPXa0gOEYlpRUAMeHaB+fBx+nwH2xzXHMZ1TlCOt8lLkSPZB6rfP
DPSrj6LNZrpt2HCe5tkqi5Zmcnt/19spQQTz6zdRgOrE3Fnnltgrmd0jRfCfjzKD/MMgNlO10B9i
QwkjXYBlmr131dSdyZ8e6/mnK+exIvMIeoHp+/IxEYp9KkY3fbc0CxpsFIJQAUMmVgEJvFRjSZRE
6efSzrzmGHuoBycWpeZiAG2J9kuOZgGyh2dWs0laf3on1k1EU51K+Cl4AHtX1c3mgAvpFgH8BTmY
ey0lA7fvDi5iu39gMeBv9NqsN/j2SiOKkR/FpN39r9/ktYVMPR8yBmGG7XVyJAULfK9emm0lWsQQ
607ccKOuNiHkY46QMjiXzr+2j6GhcD82tTnfO3lg6wXYmM+Qi1r7nY/OMSaY87fMmtCJW0RsHEqR
Zu+CMt4jt9zdTH2eHIpZlXeY3ednttWrXx5mDoCRx3bESURvCxlUq1QswBVacpKiXaiqrtt1KpIH
PEaH6sy8v3J20gYijhkCgblJv1yKLQpYle7QL+bGhqTYFCIggZXo1pLyK9VBscMBtzvzzNc29CMA
GxY/W/qUOGAto2yVHL2djf7BVV01E5pVqL9ERXfulH48l06XNTQnIjS7lVKoeZcfdnTko2FkIee7
Qxc62NuwjmgJI/hA/Oo3Y5OpXSipUSelTnZyIV+thhoHdfySDj3iJDsK2tneLRGSDHTbXjbIdFzH
PgTImPbQwTiN7mjKV5sRpeuLKQ+WDeaH3nbxK3nsghrjrNmLD7kVdW8rqJSHvGhcsCrRuSLbK4kx
etiGfm26pD/dyVY/Rm7QXz0Aj1ji4EaX4GGXh8eOAhN65ZoyM2qrl/2w6jPR7LUlSy4OFTWmCUF8
fjnC0JaSGH10H2CpUQZvpXqXhRa+Wzjtcjux7f/DFvEpZuMOhsdk5J88rxyx2XZ9bB5yFS1oIs/h
xpUYIwRt6mAb44UXv45Hr43sj8872ZJea69BDpwa+hEmb3rskX618mvAOPpS+VN5O/TY8UkkDG9/
/WBzkzpduqaWxv8iaEinN948ELTJbAAY4IPL73HQxFcCr5ttvC7TZ9q15U3NatoWXZQdJpGcw3S9
1imGAE3ZHsdGMNGnuGSr76265OawW8WA70Qqi68pafiVrJL5MkdgZ6uViyLDjLbh5GORjThZd18s
wM6ipr9OsFKm0K+i7TT11e1YlM2ZmXn1DQ3LlrsSRX+G6eXSE8itDv6CguXqgyLEsv1Pb+64KEWB
OnYGAN9GOCyli8CjcZjdQ6zpPUCutq+VG2IWsETiZupaxAKzEH1KEu2Pv57C11owPjYtDB8HjJHm
fvmGjrLQeuWpNFcQM0Ssu/L3skbBYvWWw4QbyQ7wR/wF06Xw4FmUgTF1rd7aad6fOVVfW0wQPhM6
/zbB8DQOYjHi6NkIKPkO13YEZUs8fEvk4Nc0uwqHMDwOo/91JYM8YFdA9/DXA/FayP/x8SeJVZ0H
/YKoIK2oWfmfU6oUEFson23ILT//+lGPYMPTfQM/6DE22DaAxJdjXozCToJcAswqEe6f3KXeD4gp
73o/kJcD7JUPWeyqa6R4G/IcsRwzu8kvUfQtt3OTBtgE6j9rV3xMuE5egdUMdoEzR7+RFwLXbazg
lhbQcm9VIZB5gf0smoaoWk6lvs6H1flqN5Wzdxpk54SMjIJgKY9zMoLacbPmOqU7ekAsIT50GA1e
B7Sir4LB7Q44Pw171wmn7a+H47G9djocMVVqiP7gPn4CvjIWfuMMYCU5rIb3eQ7ZF+JeBAQ4S7eI
AnjXYztEV269dDcIUbWHOG+nN2uhQ0zu/PWtjJDopL2EUGIXRbuhHdY77F/ct6jMN0dcwxu2uVge
EIF398EYnWusvLZ0IIE4JifiJD+FA1KLmhwXJ5kdFh7FbqlzxP/ssDzS8ujPHC0mXvw0VPSO4UgD
c4Qk/XLlBH4xxsNIF23BW+9AjwfRYzHUty2V/E00Dzi8wte9+fUEvfr9iBAOFUCsmE6JGUgV1I4/
0KUJomo4eGNQ301TdO8AFztzRXztScAuzJyikf7THd7BkDBFpJN6aT/pSzDrV2kyuu/KyDuXE7z6
JPrcdEIBmwHcejmQkF06eLoEZrTV20u3buQeJle6d6PJOrO+X30Uoj10JqjUEttePmrtKNcBpGPO
fNxpw7CrDpEiBSryuDtzU3hlecDRoccKGwJqWHhy3NQYFuA8SBukV5m+1JmXHQMHtWQgqnCvUXLc
LtbZVtcr3y+gt0SZh80PbedkKBNfZXHTJu4unOJk32Z+BRormBFQTM6Vdl+rBtLcoYMHZgWlnPgk
cipERjChoJOCA0xzXEJAlQXYkb2d2+GNVXj9foYPfrCsfvom8qbb5LHRKojzcgdVRR2xcqUInGTA
GZEK2XFqB4e1s+LrCBHfD9IVLtBoTz60rqY6gWTzkb5RdixU++3Xe+q1zAA8DK052p9YpZ0ed06L
HcAj0gLWkbwo4FxsWktl133VZ1dj2pIdD6LZRKoSBxQJl2M42+W1jwzsNm0RVbUnoXd9PXk3amyM
FXko7379imZdnsSakDoW2xBQFzdPc2D/cDGhkuUYoi2w8gUItR/NaOTnKIv++imvrJ4fnvLTRozH
Qky2ZHcMMreu8rwSWx99AZwXrHPkklcyDNYNDWejZMGKPUl1qolqm+Y+D+QBu4AsKsej6oYWDFCU
7IvQTd+Tz4oPSeO1l+Bx6zOb87VvCueL5ijtAQphJ2vXHhbW9YIIAqqIBV8Xw6PV139YU6+Of31M
AX+i3eDRb0NT6uXMOdoDQ2JQPLnM5EfpRdOxx4N713ne9JQ2/SW/xf9vQmAmx/33ynzH/qExol8v
7RLN7zzr8jkOCnvwjzG/pNMMic/9ly5f5OISz/UWODrUdHR/yCKfNb5i7+9ELlOcjpGCgG3Fj5Qc
dP6Pv6HxBYjXIRZwOQUS8pes5V8uckIw5WeKqOYEBb/onMqnyFAvtPHEdNPNQwcHb4jxFtr4aMhx
o3dV5hHskJ1DoALLjwkTlAmTi+4uRZC+PXM9PMGsmncBJBvR34QFAwDhNFshuApl8oobEsvQFfvK
s3MsVnQxWZ91HbXhDWRxRc40aUHh6Jgt3Si+FNUcf0LeogA1oOtSXlpxYi3HZCy8+L2ymmK9/GF+
3z2FtP9ohvqdLBqt/vG3n4YshnEamp6dYepAjXy5XcbZjtI58KobC+vAbOMkAzSamTAwfaGbh/dr
jfasQFDfzajI4AbQw7Sho/vlr78GvF5mjisBA3aSJ3hLJ9GbqaqbOiuL5vfew9X84Hq1KNHIh/d/
wO14DlFsb7I2eSPssdJXeB/J+Pdfv8dJJ8Wo/RgBI5cLCj1l3uVkPFKhBVVubDpqZF9y5yqUukRs
Vw91Yr9pi2x1P+minBAT6RYL5k+Tl+2lwEVgO6e4Mp45IF57HRInegYI19FvPFWRm5MgSyfhRVdt
7UbN+yHz8gVl4Rofzw0ydqrxD9nKTcoUoWmDoV47YqlDh7csZPleKuEtZ671ZgD+52RES4QOKzB4
2O0oDVDlOcl4Kg8nHhT8o8sB/jcuAzLr+uwodAZtFw1HEbXzxq6qRbko+Aa1+B7o3hrP3Vgf68wv
XoMKLJoUYHu4unvJ6fbSnrX2oHvXy3RJ8gat+N5ThVHDUIkxx0itArcT1+4wUL+NEJDG/iv3IR37
OPBELQpS5TB14rvtz4G9bRYpxLKdLOqqGPOg+AouDZePZXmT6cgK7/N5jtW+hyBLCXHUUVfe18Lj
LrJNEkuW97S9+H+Nw4qOd2dW5MkONfI+QORAcgAWQ7z0FEyVumIqqbCrAwLUydtYDmhmD04h6ksY
MXhdZHM+vg/btUcOKu8cAF1ieF+LXoXbPI7Wr1DC0vAhsUR44yq7wjIKJTkawmGJXyXy9N6Mq1OE
44aXFdr6a/vavDxXQ8TgSMlhPZ7SNJyl8ycUzfsDDhjx+L6cMEVOt7pAJhofd+3eYUa0zm8xOSjk
92nsJTLhZRw8nBlDTqUfF615Da4FRqOQOjOzdHI3AJhiW92adXQGEIWZS895P0zcj7YiG7vMODXC
MdpX3M7a66rQInsToFYOlW1O5xk/VIxPv1c9HrPy3Oy+TIwIMyFFVk5F3g5lV1CiL+MvnpGDcJOw
PeRuMA6o83C73GZVhzuNE+X4lFqBXrwjpp1wbss0H7qdDnBXP1TCr6JPvo+3WgbjZ2k/VrIqg7fc
WIPyLfeIWp3J4R7f5Yc9Z97ViPFClaaOTHJ88q7wRqsFBuOAx0FUf9YRqNr9UvVjD2tSteVV7TgD
iuDcXmBrpdC0vHBxsgu3hQj0JVo8dF3q1KuRoa8nNCJUgK385Ax406ZYi/l+tzZYkwoLE5N0je5R
PSjmqxle+4cpsrtk3xW01rDqGMOrgtPOx32knS0aUG6UKVB9c9Z9jLxpQD6+9XlC1Eh+C2+QVd//
ekGZ9XIyEjH3Pv7D/7EpT06JjNjft3GgDrODM9l7G2iz2FS674J3HpPXXRZrUFxHtlV//j88GCwH
vD+WNGqfL5eLjmUGhwyRK93UJY2ZQGFQjLpYfrDrphuufATSKpIbR+sz1ZdXwhCynobiaOQ+fupg
R42rEVPKhwN8gWD+WIsg+pLMff2wIjqefI2WiHKenltY4zXEJsiuaQ9q+S9/fUI9pQsq7o5NEvry
60sPOzILVt2hKuxOHTAZRp3YCjCv3raBk03v2yTENNMrMXb4608G00W9nWOYsT9JUJxubqc4bvWB
zjGeTjg51ul3xZ5GM3IKM3wPYgcfDPAD/ZkD96RK/RgiSI5Br4PvpBt9qkIoy3Jo5iVRhygY0Fel
GD6b3NFJrvp2QBvJtgRdANd15SFzorQ6qtFCC8VRZareSNtmcP76WFAJAwtHmYV04GQWBFbBdZNP
ijggm+C6jJP2oYrr5LpzLat9GDGFvFpjPN/OzP5J6kH8IbuHK+QaouHPsnxr29htH3ASBn41xbtl
buJPPWTnT1PbWTj10Cyotn3mUmnKhtAS+19/7dOU/vH5MLw8eqK0XThJXq4+SDxF766tOpSLrpJh
kzXduB/hKGEyK6hPAxKwceASbgsOCz9S662kEf1GTnqdrjzi0NtRtwktDzyP1MZZ1FnW889xyQwP
VCofTLlhVL18w6GPh9ZKc96woE+wK8swXn5bZ8fCKTZ11G/WhAP3Lo7Hc2D218aGaw6wH1pRkEhO
C2F+TfcblS6Yrd7UfRoyneOfxGZKt6FTh+AdMQ3+UmIBhrmYMPwH5HquQydz39s19kUZip5gR64D
yMT3LhTq+MzhdZpJm8mj1mjezCDT/eDk8GrzcV39Ke0OuljLP0bPyM4GS1OCVsWBgGp64IqvBRP/
AVNtcVlR1xu3HoZ75/AlPwdSIFIQ9xyEdnid01PU1eXYtm3dH7IkzC3WMv4DmM9I18ICVDoU0acA
ZgLdCzW1V5mbInXmAzb5cGY1m6Pi5RlGRgmehhzerJbTsJIgGoOcsUVvI5QryOBywF9WjHCgNphm
jvEuUun4u+ymOsJccEy/NiV50GGpquYGtveKtd5aNtiXOdFwLuSZyTh5t8hQ5iB80ihwT98tlzUu
9cEKtAVFHwj7Y1xdWzY93M62szekFvXnQYvmsyXjpd0Flu7xdcPm5OjIqX7oi24pzsS8n9YPuZmB
nyQGEcH0nV44rEDA2ComfD4ggKNjENUwiuSlF6iSy0KtnMbCgijrRvOzaqw87Eg7XCWjA/D8BMtK
t++Ncu2vZ/E0JJJ6UIZhgEyHgtk8XdUB9uUwycdDrQVqFBbCi+2V5axZhURNFt7OOZfojZ/l+GF2
8dBk5y6op/krHg2AYQxvjA4JhYSTczGY0imSlIEODr1UfTPHK01cnMODP313squbHOSqftcXLv86
Kmd9l2dla29UU6H4rGEATtcZDYH2aFN/WMSusuf1K65Q83pmAk0P8+WSojkAIcAc4LQjTgUhorhS
8CwXNGtbK4wPnI5uDkA6V+qmqXX1EWb9OJ9bx+YkfPlQJoeiJ5RlVg4i9vz8hzKyRkjAiiaSpgHX
pfgW9aQi/JwKupZv/VxN64EBkNlH+lp+dxH1TVrddH3gq412a6rPZxbLCY6dTIKZoscMw5EG08+8
nNkG2jOPbPl4Uh4ddrxiP6eJ8it6qB7KQusc+8ehCovf46mabyCr1VBYQpvre4NUV8w1RBMCRhKM
bivnCJ88vxHLXpcy77drXduHYXDx/Pn1Iv85AyLZQ2zQRCsoPczjy2FE4RAdZguVBH8K4Xnvoppy
9ucB/lIOoVAt0Qc9z+38p/ayprzvJxHn7yhkz/1XDHK0tXFr8MDP1d9/K7D9yltxlwTWAOCVCf5J
esZvm9bywro4KFvKyNrMqhrY4JaLS99bN63i8GoYlGWRoS7cbe4quUbjh3UacAvcR7VchT7Mvt/I
j78eLvenVUdB9RFSRcIK2ui0RNOE+TrSjUv3+Gz3rbfxWEpUPnH1LbFKhUkf+BfSXfJ12owRaIL7
BhEdwhaSFqFCGzfgXwm7paIhcD+85ffm4AIkfaCv22Ka/KsFOkYf4MqJ3ssFfs/C/jMMY6Aam05h
pVafSbx+ymrojhPcSPoo6UPsOclqlhVoAn6RyR71gXg+SCyZ5RtLN2m/L+OpLySuUSgtbvFiks0Z
aTzANC/3MLBd9NUIbLTcWHo/NWmQjZs9DkRxXNpuFslbBCZWBiuZrJl/oHiRSQDVVjKN87fCG/1o
vCxJaTqkhVbRvA3pxuuv02PNSHiKmlPujxPrxBlyUyRDpUPO8day58wWF3ars3k40sQZrPYCZFu9
3s3NLMV3L2qt6lNmyzX4KjpyynRDlTT8qDD4BAc5A4db4q1TU05IP9brmKZ6i1JPs955C0+AgFZW
PlODX2+SJvtayN5mc5eaj92Wfo+P3rYAOsFfmWppdzjDVUNXJUd7ECW/viw93GyQj6V5dBoAQYjR
QO9SFWMohtEF7sTUBga6SUlllg5mVByMLVaR/EUUoTKKhR52aKo4ZsJCm2dDBb8J5w/1GIXTvGth
iizfsKJd9BdHZovTXPkhpxqJCD6QfNRsh13qHdPRssS8zeB/1ZBpq8b3t1OOgmK1rbsG0RFAkVap
xCYoU0ZuN4yJ+Vlbhiq87YMiN/+OEoUTXMR4iSqM+Xy9gtKKGOy5eoutWTh5763Ey1z7KDqNjPNl
G/ppKrqNhZBWYOanoDqBXbXLDntnOyM3wNvntwUmSUvgsK5zxOEv5iEIcozl1OQiLDWExXqXLsT4
CKRY7ljBBuM2xe5MQdXylVlG1STf2LiMlfcB7Fy819LApbxyyAbsz4crRw4eCy+nKsrQz56wGXM8
EgUDm7vzOlC16jXf2FAuAYOsmWKHl2ErvieZEMxT+7z35YQVMr5aNTJyu7QBVYyM+dOf5AIiILhA
/qHm24dul8g7N3MrKMjKq9Y7/Jd7XIsxz/0e0hpQn5E3nNr7Ymwwm2ydGZOJDeWQAVWMzllzfwBr
luTM5VBa5qEQVzimoEc20b2PnbH13lkKkzqBEDOz1cPeKEFZNHbwOXQpvB7aYhmn3YAYxHAXupXg
laund8196rf3kUybRWAaW5I2v2/dySqTo7ZsR6UbMawSg15wQjG7QkvbxGlfZxQ/N3GcdeFtkqxF
4l2602JStXKCEJ1c2X6T6OoGs/vU26RF0KsF99mqkvCTnVAWmzGNJvVuDMQYNvuisDUKeRmE6vm6
Gy0dpxi7EyvErkvA+R+zPvCICjkM5STYYh8QBZ+mpe7lndM7I818LYlAG1Xocp43kbtK79sqMZDX
W8Fe4uI2y3AtMRJux6keUI+TfEdM+fAnXHZwL4Pxg121GTG+CbpyvWsR+Gasp7ViHQAzNn/N71g8
VBtBWzntu9gpVpZgBWSHf+nQOW09usG6DK3bKkpk8WFtU3OEFA1MvAuRZprFFgVQa/CGxrGcf5Tj
3DCcykpK8f1pl3ngMPklnwIQ+9ZdEzEi9OBNjpVsyHLa8n5AipP3DPJiYa8QYsykFz5sWcKa7Fmr
ohee+M2x0r67SFbfH7+NhD4cpXNk25ML4c9F+qEZXeOCUHLiTdglxLH7YM94ibCOsszsC+TNiZ0Z
jQQ0WYpSh6O7bevRnHbY61rxdhDUwd8nuAAVd6072OXR6chW4w0+OQ4eDL4nF/GRCIjdt7N4Kz+J
Sm9FhSbnyiav0457fLd9nieE42jHbPjbNqG9nkcO/KcvXOQYCoxoVzhTcjMsuqP/V/nt8Eek52z4
0pdZgf5q4E00BiGGNrO9iTsJCG7vTO3Q7v2MNfSn7J3OunH6vimbA23DuH+vVQJiIGznEIR4jgMn
1njDar0p9ZCN+S6ucJm/GDPaZrc9rQN6WWlaaoFdqWVhah+0RZrd+Vnv8sKpqGk2PG8JDzvGf/U0
GL/GtTZO42bz52KNJE4iK3gbWe7cpTf7aNLDurzpkk7zh1RmpuczZJE5KuMxdpY3OoKmfA/P0izD
uRm64DIrVQBREI+XOvmgO1/xq7ReZuaU64G5UE14/jGgdYCXaLVNG9oeA4Fl1SHtEKRVrr1hLIpr
FmyDBwU8MmfjOBXVR8UyieMrDJhjNrQ/Cbq+2zwsTIxrlXY55jzOIrxfG0A8FZ2Ap4ON5CKYx2Pe
etgSU2rvnfxdBfVi+n1dlTmvn3Ml30lNuH4+y8tKpCSYjTWZfZQvi8fns/dNh+j5+BUGj8CbPB1p
LigMtmbv+CZdekq8Ah2a82rEfYJfi3Rogng9SLMn7NUxZ7HoCnOoNpMy52cD5I7pqnQqzFD5kdn6
z6ceqBLsfbb0d9PC/WevLrRyEzcjTLITPEfh7WC7yqiviKo83U5B+z9+snbNjkrwceYjs2AxN94m
RmLKQiTDJonR9ZTxUUFTMU/bPhRs2QBzUZV9WOx0rfrPArdTK9xOdim7Q+7IsiU6+wpL0n0XWxnR
1n/KS+mPo1ZI4W5KmmWn2IOxdyVS/izfaN31BIjZ8iW/ENH24gyxdcBte2unyuQUztPRV0a1WTfk
NWbrFY0fWvN+BFZvItDTE6ISzCji6AuFM3tfF5U5QAN03EpIkt7cZlQ3QpA4mkQiCDv9uXR7q63u
egAkDEOSFpYtvuUuTp+4xK5RT7jcDnOVYt2OgPEy9c4tButxT2wctVnmnnTMsayamdrkQXpNzV9Z
xtJh0u0yMd+CjLpiIFuWtH/R2qO3Ou/crqp7cY//k9c7b7MmKBkKWYwBePPNOFl8erMBDUzuV2yw
23scqSaPzPNzgFvpt8IKVVfdPacFTlEW+vdWLfHwebE8j82IjY02zZaKssrWr7UJw0UeFealW9/k
hJ5BSGi0gHyPHipKlhz7xQDfpr/QS1gyHc+5R+H2mDZt0acxX7LOEzLij1PfheOHPsbhwrsak7pJ
Ie5U5gMR7B74OgE22mwi0ATWTGq1gaXqhnTUCRjS9yFqQGlkIgO7MVWTosMXfTHLzXxEVJPsysu+
1ZJXCzwF1H275Kpmi+B8JfkYRxYYsxnibNePN5humPXcKGmmDhFvs4ueASFtXod8pld75AFeMT4+
DjQEH1lSvqPlF3SyEd8hVGEKtSPDh01vVoj5mqLqtVp32OKW7puqylQBrdsuSrveW54VZbfk/bK4
i0arb35L8jTuHqKE520Hp7F9fUwi1Ta/YZNu09fvBKLbuHnZdd+OF87cIhAQ1FWgajYOmedO0K4s
vwBE6yDMQiNdwbjkHaV6uSmUSoZ3slzX5QsmxV6NvGufr3jbNX3pkobhyETOdZNriCYKC9lAFthy
S6ROhj0LOs6rz3O2uPyjXvu6C3FRRR17BjmZzlGy6YaxnvfdTKM02YDorDC5KCsW1Ds+N6D8loOj
B1gEIUkjzZ+7a9ptGJsycq5RuJGi/RADyrFROrSrMdBv/QS1m+HYYq3kEOzQ63jvOBRd9UWZKPN8
UP/xLPadJc2f/Mpp/QuU0MvawgnbHeq3rRoLGxfrDsmo9SqOFt149OPX3HPQD+/LIt1iGel3zoH+
drpwRjZCiotZSZt3y7sGZEKxSWYc6/tN7eWN1SNO2ZiFMrG8TcQDIz5+SJ+y5ueQ3RZuAiyG3Maq
iMRhaGI8LcnEmfY6Fou4V6oN8ga6MXIEzl5zHao/ihrp2ZzgXGUBzm1QCb8It4yZ2QkdylBvhmR1
sDLQTjWFm8CK7KpGw7INWnsbR8WkEZNcHdZNWKS9cqnoOUVw4waDSVdr2Ztrm/d0yImZc6baumJZ
+Are019p7MyPoTDWq6WrHXACcynjAqIIGU9306BvzGf56Gotb/omYPcK2FHr/C5NZ18dWLQJRzoL
hWRyfbyeiEQ8ngu4Ny9vhtYzZ723UBbxMO40N13Xz8zpDYVyHMC1L24q5wPNi1QUt8/hAhBGw4kw
tK2J+iR+aY+RsaQTn/fXqobCUnzgnpiOziYsfRQftqVTmPtKH40mtC/KMjmmiGtzAEdxxk4lXkVE
dlQB3FR/Q2gIFRqIZOVjTpqCpMfn/qlQa4eSaxaS7SbgxdMQcWao0eYbIuswMqZu0xqwiKitthkP
5eCLvrwIEelb4mMCqmzeIwrZdO897XUucz0wbEQNVk1gp6XLueq0s2FzPB3jTShmYuQShI/j8nSN
sZTKnA5wdKiaXa/iMd/S5dRENntNWGXbNU9WfsuTgLguYLyaEFiQt3JBekqcdZZQsuktzwByGmjI
/IX6KeTpHD7QeHw+XNPWKpiQMrasRwvnmorKRuLYxhpunzKfQqcm5nmLbVIFN85MUNVP6XqW1uY6
KOk4mgvF4nJFRNrFlBrwhjcnXTwUAwdErByTaNkd0sdyXxVWkr+Z2iVd3G+LlczTesQAYJinHSsk
Tj7afqdltmsQtcgekATQ6cdkXLryYi1yK123GNOPHvrYrJ/a3/h55y/bjBKF0+MSGJfxA2UC+1Mn
027+lk/IXc07rG9tcfTrsQDhPmbpctemZT2h87d66zFrtbd+Yk7WzjoqmQRzcbVQfuzQBijlWt7N
mB7YX920dpq9O8JKsWiQJBO2K5kzqL7doOg7yA9F3a2h2BSVV8QX9G6sgoNsXZZyr+Xs3ztpNbuX
VqM78bvQaCYLTG6iY+PNSddcIY0zhperHq3xY01XOX07ZoXZl6rJBIM+dyR439N1FFmyCxWC7Duf
WnnInQXRhuBikUQsvVN1ayPrxDHpp8WNuZohWY3QZdNQI2PkSB6REVYHj565U10HeafW359vXM9Z
NmmAyXqeigRP9xXLS82B6w85t8osaUngIyQsrQa5wgEAHTzNJmJRqqeLesb3lbun9T8/5VDu066a
l5Vy40T1iOVRAL4s75+u3GW6mlTzOc993hJQx01a3dm1ycItT3f2V8oG7e/duBQRXULfzPth9VBC
Q+siGurWhd2TTiNB241ZYbtcj8/piEmtC9GZaKHKtRfXmhKZeCvdOB/aTW3haX8VjWtYhrslm03I
oKZr7kEWFwQen/gtLuWbUtZIp2yoZXCVbLvS6UhBBycpAUdiV8+ng77BAHRXFoOTfScuVYSutV2c
ZF92czFj0iznqfrElgpz4+Sx9Pa0UQFop8vUx7Tnlglsp9uslDH6cIXtrZiq4SCLri/oy1k9wAoY
1AO5xCAQ/oAWdYcRkM0yVP2ixe9aWIhNbXREU6HkvAh7f9gOq23uU8UymYYLxPBm+YbFmSl/zZgZ
hA8CGFQhjqmqR/6ev9gmCNrZbOK3bEfbYZU/Fo8i8Ciyp2cDwlFsSqs1w9F0s00g7ckYyI26IuAP
o4r78BbXG3MSzI6Lw83hOYax42LKE7kaPTKcwumcEvXYIE3ExgmQCKnfdbTTmbDw6RwabK/mdaqn
dL63PXPbwD7ThK/EWclFA8tlUyD/o2ofT83nQ9oUnRh2WZo1UDoBZZBwcoewPy6BDXSRomncutdN
IM3iKzpbMt8o1I9MtKs8U9DowlYpHkZ3GsLEHHkjROswmFMW5vwMHqQIXCXUPGo8aXYSQZ8k2bhD
UkJdWJ5qALXdUDHB3JhLNIrU7J+0Qash3CaOxoY31uNof1nbgoo7QMs2vI2K1mXY0P/Lpk+Z7wzj
p+cz1W7ax+LpBNBz2adR2i6/p37WOcPeo4tkBg0tRcZ6oi/C1yblNsOU5rNFZLZsdrnc8Kuq3XIE
mlOzd9xFc2p6PsXgbWS5NYNhF72j9AYVwmpo9nOCfrfiF1Dmm948QxsBFJhMgwJESXDon2t51GHJ
HLSOTBB5vixmY6q4UtRDWK9AoxAimXG17MaZBazHJVyOUeeNMWnysiCvvO1VMJnqUKaoiF0Ubjsx
L4D5Q6R7KY3GSCGW6CsZsX10vOB6OXMHdY41lNdMXQ8Iia+QWaFJ8OuiYd4L6Zk/WHkTcAUoomKs
dbdFdePx/CzHyLtm3GV7W2nqfQ9rUWU2uZczr7d+7k6j2HpJPM3ul8f2zF9iDXySNf/9zxdG4f/1
ny8cxv93PuTHB3l7Xz+o04968cnqvx5/jG/s7l7fv/jDvtGFXt4PD/3y4UENlX58i+e/+b/94X88
PH7Kp6V9+Mff/pBDo82nZYVs4A08/ujyz3/8DdWIH/pY5k2ef2i+wD/+dvNQqqX86ReeeQdx+PfI
RVcPrUQX2BEIoH/xDiAP/B3egB+DL8UVj8r5v3gHHpQEB7qBwekBGCLx+RfvwPH/jnQ+uFpQoQ4Q
eCxt/vnV3z11cBm1f9sLPGnDI3ZDVznEOS6kw2ykql82KHtvdAqg4N1NPpEV7jq6a87b0u9K9w+r
x0FqU1lw5SmBuYF1SKue9OmHsXp+oR9h/KfNSKP7g7owNGto9wnwuJNOczEVVU4vZ/xv9s5jyW4k
S9OvMtZ7lEE41GI2wNUitCC5gQXJILRyh376/kDm2DCjupPW+95UmhWTGTcuAMc5v7zUqmVLNQfp
+I8iZqw4ztQpN6dpRtd0F0k5KS3Isgl/YVFaHQWdsSFX0NJRiDP/VHryIUwFrxGcHRk8CFyx5Pz7
5zJ1y+54NxkXE7Oh2ng19aGhTL1xCPOMkr+AdYJ3hposdoy8nHwgS6ucUzSMuKPu6GElb0UIIhpO
dq164w/U4ofwRAhS1IyreAHzg4OC4iO1TMCpMBsL2W8KM9Nv9FoHHbEazbvTJr1sfkxk8nZnI0fn
sRtMBCDBJNzK+8q500sKgWz54OemN5xjkySSXWEPfno3VkNq3/3hCn9gdQ2cmhiFuWkJzaPu9WPy
ulEzoGqTaZwXfSqm48CBt6Y9eoB3cYuUeps4ZfVe10l/n1N1gfxqbJV9aMXUpX8gRdeb6TdZA5Ih
tPd4RbDqc+P9m2mkSpNoKhxjPJuRO1D5ZtBheh3HxbKDJe+z5nMKepbEf7hWH4RT609dVRRrDoqN
/+An7f2bmKICYydlZu7QNBr2sOkXSRs7m5Sus+wsdvu02DLTCUsW6bSvEXURcaZlTB3/fCE+8MF8
DK4DQn/sdEhR/Y+98Cy4RZK0TXkG9srzOeybWvDebv0qmfb//KM+iGvWH0Wcl8fV5slBc/vhWCkR
zQ2qGlvowMzUTrwwnf4oymxagrap0/oPYp4PPDuyWrE+AxCnXNj1aPz7KdZGIC6xoPc8z4hP2zS/
vkIjcaxz6TLrPMuKUes4g8X/qZzt3360IC8QOzK/JN4b/vH3H62RTWr5ECknRzOyae85Jbth3pjO
bZ0ufK9ahpx428a99qfohY/f8U+rMG+AVc++1k+tj91vdxXwJ9pxq2pOioFKD9uOVondr+OIxHHu
pH++pNSlWR+eHt5hBnMff+KsOfsfzQgqbaaI9icMmLU219tYU/MP1tF5OFgx2WFbnuu6CpGbLaH0
M2ebFYM4l4Ub2duoaedby6VqYciFf5ybudi4rXCYeGrvHEFcbUezGkOJWSpoZDecClFar63vjIdW
15yH0XfScJKVsbX67mayo+RxJTHpTy78CDXgrmVdycVJ13BnaO9DUahQMVL/8LtIfm16NexizSiO
ibXYN9wOX0sEp3tbz7sreKUXNrYuQ/Z040Dua2kjsDK9s0SEs/cW33vSJtu7TWu/wrFQ09nc4OzS
cTlc5FS3G+B1MieyisTSWDMrbCnpM4GP8iFxzTyYB7K6697OTg5yAHrmy+exyZf7YTSnrUN57GZg
h953vnIOsaqTt6bvfrgdrplgFHkb+mO+BNGoLZsSgnPv+5MIAXEHFm0bfrdKRHPDpikCAz11EjSN
cehAj4PR1puXyBgBg5wp9wIJ9f0m897cR7Pt7io7qp9idC/bRY+qDa9nA/UUDHtAGgz4FMqFq7Dz
O0Vk7b3tddBXTmfcexjHHoZaH35AV06hlxFJfaKi0Qvy2R6re4sk3cDlk+DlimddhXblACD2CDm/
2BGbSYgbqL2Y9WyfpqZbQjuJuj3xXP6+dxrwxso61YkDPiVacLG6xf+U8K9VverarYO6QTvD2y+X
DEbtKfLy5HM2VEW04XjIbnMQ/kfDi6xbvFDDSykMIpuTAeYGCODcOgK1U+pRPTL7wpBBSwDEHvY+
2bLIdXUgcxxNGyCc7Fs+2WeT6HflbFCnxRl8tdZmdvnYUp9eqJsJA1Z/qqP5G0jZWuyjjKDIZgVq
QtP94Av3E4RHSn8Q7Y2HBDVVHHSp2x1qXaJI0Ivv5AsY5IOocZ9ZbR4kTjHctC4dYM2Y7XQ3Z/vW
WyjXqYu5qHb1PIslJRWaKzSIxd0VZsoGCNe5y3qXyg2TREo5zstVgDYBUBnDFh1vVAaguo9QLJfM
hIqc3fq7A+IUjE18NJq5fASxfCXiGGzdQ9iFH20MZmPSPxuptyc2wgo7Ijkuc9zTx5P2t5jexz1S
9WlrFTmodDwN29TMUZFr0cxdhwkR3JoNjEVkWTFaf2+aGZqgsqkRt83q0Vmi8ialweIOCne+ZLHV
biXO17PWOIjOlDugsFhGSRxWR8go4YbmMMRb2y0jGbg0Rg1hlCTTuwWkbYd1n/twSVNxNdCN5Gcv
GYviU5JHhfY5HehR4T/ijWRpzb6bJdfGB03/bkSZ8aPlymHkqiz5UM0Ax5uxarvuxsMV6bz6sGTR
C2YZk77EdEmz9DQ4ukliUj0MKOPMWTmPaP/079KD9GIc7OVyNwgvJhMr9daCn5jqo92vwazSnL4i
bI7tWRynRPCp1JxZW0ozcj2lWGUUaeipQaa7ldhImDETpjrVw9Lt/Kw2k+OoiojYuLnkvzBY2toQ
N6f5NTFiJDlExPfeJa50WsPVVKX5idBuZER0XE21vGC3E8ONy0ksxLataRVD9CQ5V176JJ/YOyOC
sWiDA8wPraKM1VZwjlKO49ajuNhNYedXlDTtcicgsPqNqVHg9L7MPB/XssnFmykZHE/NrJbnyucW
i8OMXdu5cZyYtxJKj8j+NLUG343yODtCpeGDXUzawGO0VQ6oWdAs+BLrMgB3K5ZoZxkdYHRZtjHZ
vwk2wTsqNDznqXS8utgalj/6fcjdOdhAmjROBlzYCJFDy5u+el+bsZCGE/pcn038lclRJysnzkgn
8tIRDl7nCiVbt0p9Kcnvd6qr042mtatUaz0gm+N6X1q9moUTaviisvJqFNQG46/rid12w3acBs4u
Tnl4jtkadS5uX7XVjlg8v6ILox4Uz/7gWVRceUDS8Fh53iBVTcCsQQFy3f2OOM9LyoCQL5cKvmno
Zm3rZmpw93ZM4EidJrGbbcQg8n5Py+/oBZqVePWFIpQ8PvmTK8SLP6EkfC+rkcuieXozqA1jXsbb
cuR/pj3rZ+a127ju0uxiUgXef+nGsUK539Z6AbUyD1Et3kWprziEtUQ2Icx4pHQAQcOSzT34o74c
OSSFegBH9wz6xBnbD3XSxOlz05mo0yhvW/imEqO1kNvLueLIivoSoUuLzZx8R0WAinCDkaVKVEEx
J5As6M0oQkaOQr4XXFAk2rrb1GpewSR0JH32pLV+8urGmbHVUhKAC89vqYpVeXuMZRGpsG8jAWpn
T19swONnYx78U1MlcPep0aAgMZwXxvLXFrf6kV+v2o0VO1DgW1BVeA7PaOPGYtf2+hwFTVl3d34/
vbUD/HJBNv0+8jKPju4yQqIwc5+ZjTo6U6Q96ki29gtJT1iZhQwd4db8yEm/p00p2/hEU9ym7gCn
l/rOBrmkDdlJBqGksh3xqe/225Zc/x1qav+0Rv9sGz9eEJVNHCxePeWk/utd8UApVEEeNmQpZZCQ
7cixsuKUeF5hBT3c7tW1SUE+IjLSjybCyUNa5sbBMgaMFyWC/zQZXwxiA9zA8WMV+pXTBnop7PMw
yfkkUBudTQyNAdeEHOGKu9ru+K6TpnY8DOKN/dWMm2JvkbwRFFO/wML11bGrvPYe5HAKPCRGR7mk
alup7F0spXxoY7sKFMYKsEVUHMZUJw91xn+OWF332S56gzp64TUXqVeVFcxJ495mo6TYorLsmBfe
YoS+7IwhtOmqf0aaJ4HCweh552F9mUMLNEzfym40fvgR6sNsFtYLmmU050VVF6FqtFYPfJ0C8T5V
3RCwW8l2S/W2/ZIDHto7149L77OQaApvhnHOVOBx+LJ12ipjBFRJsqlsrzKDpvIkw5DZQ7YujAdo
Zou+eUx5WZ/iODW/WnEdnXNrNI/mVNRDONCyu7caUqcCzzbnQ97Fs7aRNb7mIBtkf5rijnSCTtZ3
6HMYqPjtPeRD8C9B47j5U4UIZALSH8zXFN32c+pmExHoqn7o6MA4JutivxHzpI56OwE1SKnS7YKO
LQ/T1BY73WkaZ4vcsIOnF3n0vSO+5MU20tYLnb7p9KAHtUwDAB6/CiQ64CpovaQOij7rDvyHvTho
Bz0tNqoDiJ8mtzN2vexJ06QCPGgsi/fWkGFcJyBRpn1IwFR/mVMpvwxemj8aBYqIwG/75dVaZfnY
3gjCcfH7Wzcekka8Y3rZjiGO5AzCh8f+5Hmzeu5Y+O850Kl5MAB9byWJsYeupzJmmjBX7BQsSbol
JRUIXsOiEoL5O/3OL+fpGltOrA6Zn4wj3y8gL8R4bmtrPF9xNudY2xrJMr2h1XW3k0yNx6FXfoha
pQoJfY13Sk72XkZxvVNRmT7lxIwg+YGuTKU9hDjArVe+2tbezBjoNmadknEGNeBgWUnIeEsUVaDs
TSSW9fGmtVwLAkEWyXDjMx/etak+PjupO1Ycx9H4PFlVd6KpKr/kfV5em6q8UpnVfRvbLro6ZPbd
Qtp1O32a7QMOacRq1uhCAaTxib6QDIwpF3j380xeFj3jFlOmYqfSO+3QEKZ7a9eL9uaxqExhoS3L
Nx5Wk9ghy6k+F+ncvIE8j3vRe9/NigGTX6f3+q22WIIKx3hkuUr97CBS1rFSelq7gcV5b+lRPmkj
z4WsUmOfqWLZz4Mh2a8qdTW7Qm4Nu/nadzmh3RMmbqzfg/HosAVvhrJMDuzkzbaa7Xd70pKNocpz
7Pbxrh0j/16PTP2pYwc46UyxoSn98QZUW4SLV5vUxi3dluQ995OtInWjZahNPa1L9rXIseWIxj3a
Ohl4pVD21ihTfVN4QOWaaC/EUJlMP0gc22lUaGfhtL3cKU71GPGMtJXxGXGdvmsg5o5osXXM/UUa
Dp46RJFjMY0NjW/tLJuJauED7by0jDaLnn+TlpsgJtP87QDTzqDTzYfKiYrN7PSso9D629KPu3Y/
Gdb4bR7FcyNkfsqVE5/srI5XycSDU1juD3as+nFgj7yBndfVFnYhr7ajp40PkWBA3niqb24JP6jc
61zydOHRiL1zUk56miJI9eyegp/Opmirnp27tLK1J6K+fG/vDVGaHbKKkL0ANW30hdmHTsvOX6Ai
nfJBt3Tz0yxbta/TBhWHF+csZYaRv3gT1TOk98pNvqYW6jnVIkvuF8e0Nj/349A8jMnEHNVGw13V
tOMJl0PMme0a58iZUUkxJzxGukdof42WJ50MRjqbTtHWkV6IBlu7TTPzJesM8+AkMyCgXiQO5H9x
7XEl7zzZuecW7damG5ryG0cZ1HWiTa819ZI5gki3OC5rvgtWVvQJ6FioVPSG6WaS7nzh2aabcBD+
ZWoTBzFe/pXVOKOdzfWxGrTmfUWqzoaOvf4wVaazi/WYoYz7JAGAaPNjiXIQY2WRPmZ+M9wIxv/m
MKAYCHH2ll9EqzWfmrZtbwSmj9BoyvZQpK32BnDKIb4U1Y472s0PHk3LOyDrBcLfiowfchRduLhu
sW2EiOkLtMVW+TJ1SDyRFqqv3FVseZyMW1Fj4OzShLyBvH5NOpnfmXkhH2ijygnPhsJMtFmvEG3m
Vz9lNtORVR6aZvieilx24dAqp0a6lyIYdfPmy+JmIkD4z4Ja8d7m/kPPtGUafkPVI8swpZY1yHTj
Dh94fULpQkR5a6qzJVrvOg2muFn7ye7VYBJttpSueRiS6IywW+ClWgo3ZKtJLCR5hrXvUm2ctthT
u8ck86rbHqb2zS86HsB00X8kABpM9hHr6ohscQNQFz0KvdNvamcw6R9hJrxUwux2Mm0GPYRSd05N
pLu4P/xxj7rkOOh06sWo//DDKbsMVGcsImBF7957sPJ1mxw21TTU+6IWS7CIzPmict18W8Bi8PD2
nGPM+3xhnnJ3kpF1yxfwXgj/tYlzJPSl8B/EYjTolylxnKOyOBgj8SRGm6v92MrsGAtKSeJ4muZA
KmO+aIWJfJcJ0X7Vzba7X9XTQCK2zUdwz6y09rMm5+nNodhpBwJciu1kyYUtym0+l/E433ntbA+B
piEeQE9IP+sGuLGnaigvvhRLMarPGBMhOhfDH3ZGlfOLVbIW3/wynt55WVIRwIW9YG/LkG7iRwrs
cRaPvcDXg7ZIry8Fdj5OTBzKdAp48bhJ6yFPz0BGUXyJHA89Yw5y9FUf48Y9WBx2PTXrjv2Kn3x8
LnKLUHKD5cXXKj/IDKdrL2T6RH33OjnGMLaw/2IwrTYNO8PrmpLAtFSRPsNoOI3X2UiM12wwyftt
xKvkTXvVZV6+g5UwcjRorsVd3hntVEcod+DAmxATspadhp87jExABm6w8bJLItMrxB4EpnMChzxq
Xg0uY9K5NVP+1MShXF3b3JNIpeaI/2dWSQTJCxG3tDxhuiuHAqW+7t8sPaQ8CbqDGJ5ivxPXgl5m
59qMUne+9JVl5tdlHOdoGzmF525cbBLVHh3nKhBfWo+/NbcFIGKSorC5+MgZ7YfZtCaYqYq6GK4J
H4wdIYW6pr/45/rMwR1N37SEYHDoYQLio2eJv8faGRABCntj7JXvqa+65cFd8EQIzhTM6yEumFnu
FyRKydlb4iU7Ezw+uHeW1pkkRVoJth6wATPhH8LAisKkH3sth+FU6m589Oa0zw6rZ/mmwMyx3C2Z
HaW4NEoLSDNaWB772VIu4Uymcr0TwgxzujUtxeJPSKtlnhEtrZlkFoKbkrRjVQNPNC1Oo9DDZVLe
jYvW6LvaFQoUJGeWPrZ9MZdnFNNA37o/IiroOWngNoYonl7tOKs8ERpYMeotrEQk9p7Rmd2e0RSw
IM4n3TjOKR7VEFao8+NA2HN50oEX+o1wfZFfx5/+Mi2VDUvQwIR+bAzaJndLrxOiEIAxd/MPKivk
QsxqvHjOD+IFUVKGa62Pc2MYyUqZ1TVfvKVJ/hehIDI4W6eDvQLtXGD2nEio9FKgXM3OpWHxsyuX
0fYTh3Fm3jELZZIJ2Wjvzbow3vIE3r8NSrY1yQ5vyYlwf1ZjnpwGQiZaZxndmQmE6YYV2JV2HwWW
rzk/WqUZw9Nf8s1i8FaJCvrY9WaxcS06QUcmKMNT6UZsIw0lxkESMWI+KSOKgYen2WsCdxmzk6kS
V+xklHFIGbJbLMK3lrretVFjVjvG5Dnb0vVW2YEWO0t1l2UZv2ei6hxgcTEJ4DwVaWx8ijK3oyNC
xaOdMMfBkoUOt8aBV+DoXxZGXW27El/iWi1KtAEv/sW8T4Qi935M0e8mEfIKYC7P35EEUna7Vl/4
rQE7/LMh+8kjbHRYkbM85mKSGoNkLeqYCHap5Ywl5FhWRZtRGXkSjm3DbMXBN7WnahD8LeEOrsfM
B+d2Qlm4eCc7wmR1ZOKhHgUv0MqKip+XVVr4Kx7NovfLsMWz1x4jaesoKnJtWC6aKpwhqMumG3Zz
X3rm1l+GsboZVbuGLU+9dubmohG+l6I+InZ15YOgl61585WBDWN2SQ0GyM6aE6umOZ8hxnr8c9Jz
qgPpy6X+kCA6qTYchPay8YkkyG5Q39k+sIKhquskKn+DVrqJdgvDPjNs5Tv+hcWoTQNPz6cSMyLW
QaoCzBRwV/jy9Zcw/Zc+Dpim88N8ouDhm8hyTNGGGNqvM9qgu7jkEh3QO0r1nXh/kTOU1lzuPpYl
gnnSYV/douR5Q1XEMmUucfPd4lK/gRHl1qHzp3reOZPvoahM68jazBwM0XZ9wjiiPZb6AxIZbo0u
K+avvx7OThrco54u/fagY1BMcsRWeMYP1WAgDE8cE2AQXemiTmZW2uOuYFB0dp0ESYQUQsm2zTOV
nbEHVNjvLKurNgnyrvnkzKaMby0y49tzplXU3jOKrpY4ldQZe2WXGt5AI/NI7yfV2m66zbhxKYPu
/LwPURdn52H22/joohH74Sp9TH5YtW0sIM9m5GR8cQJkhwIYgusgRcryk5A9z3xqtqtnV5ar+jWu
C+JlwsXil7szzYGDo1nb6vbmUsb70cRWuFH0w3pLQChgW+ztzq1n2q5m6OHV0o3SNwPbyU+8Bpz8
alNdjCjJ1rlNd9C/IOua3dAr2WT+/NJS5nIx5xxSHCJCcn7+Ul1NecXcncmxjcPcd53yZC+ZTkqI
SFfLeNdQ4vSSuond7n3N9jQDoJxJm3O6jMbbgvzf9Naf0qTeeRlGop3Zdam1n4oBPiuxJwzgYaFy
jd+hIdG9DMjlK4qTKj3N3Yy6lx0W5OT2wUiKLjuybvjPRHqJtacRcm/t5O14XvHqJptyUe1XfUhZ
uztFiefOABL7JFsvGjeCeGMz/PWO+EWVTiW6vC05q8ajnTp1fOVLsuv7WswRkAVkavfSzEnn3Pw6
Md0Wr/HzIJE4kmlFn3yIxdG0Fgyv1pDsNdVz4Wg2hPgVCbYNTmBi2Q80WSzZ0eRSHpshEVk491an
vmMJjboNyTgrNe8U0iGt2OyfcRl7aw1YoT43hquTnTN7C7Fmbt2MZhcmU+8wKXORdWa2GAXugZJu
bgtjjpiJNaISmjtcToAnxdxN2l6v0sm/1UA+MYjUce99KQhYL65iyp1vwAztfFFaJ6hr4bU4PDER
2WhZmXyXu8hEUPzkxn3L4zvVw1FkmjNciirWlwckgvyhg7SoBwbhTkqPkSYT8S2rnHn1ySDO784W
Vov2nfdJkfNC0ZG2FgH49aLdEAtlNPsRo5R+IMxhBYS13iT2f8MKHU1jmAx4Tr9FpYwx2xHOUV88
aZd1sh5TxrLRdK9ekk09mRrGDcOHUBjPFbLRBgOhV484RUqrHLYOdj7ziyxp2NpEhFDxUEEO+FAE
qY8OJTCAzZmHpZtUw6OSxdDcs0zMWDbx8hP7XPSjCLPMLMtDE5XZ51ySfMMtiq1wxbAnWI5DVbae
cQP+VLZbNr3OOsWQpoDtGG2Xl79mJFvvLaauOcbCpGiS4NWFKsPteIrLcrmJ9Xz4bqQzJ4DmGKtI
kJKMqPkiKQOnEFPH8nxdLeHTo9cQsblJ4577rPIqLpqe4VQ5Al00zUHTtFiGhT3l/eOiM9Mc9IKt
5zAsrvYC0aQO46jPTSiIhsku0WAT0BLGzjBPSHe0+N114T7f2Fm16lNMIN9XhI9Z+01HqMseOE6J
43bB2CYTMwCcZULnU1ea8VdM2GPyafSnNnqz54h7IwLe9H9AsEztYe6SaDjKOUs31qLlCxg29QZM
RBU5ZFeyyA1vGw2O0h9n8KwmiNcv9kBapdZdKswI1U2EFgNNM4r9/NWG5+egz/HI1IFBR4wqdrR8
mQL6kKHre5KkzuCh2a+RklYzEc6XIlNsVMpIYr7X8s7Cbczj6y7+sJ/5yGMa9FaeLfdolHmt1lQH
qK9l1csZYVU8pmh2YKH6M0laTX2QaOyMlWRJl8siO9O8wcHvVYFGps1M9OjIehYFi0bdwicsmW0K
OlLZ47Vsu0o8DERQiwMmN87mlg09v2b+6CynYSgq9EANDml3CrV8VukxVVHt32WRK9wbbyFcDqqF
icUBFGmIK2eUJ7TjzM7Q02NogIm8uraW+ltg4LJX27+Uwf1oS7DCIi6jdtN3QC8S5LR24mJboqnQ
mltLGzrDv2qoQZNVqs+g228XfiyNH/+s7figAlzXdxu/gUv6BcYwFC1/l5LYzNTSGeS0H+rSsR47
QWjba5UJFMBTYkPa+QaM+91ScIU++YXP8PzzA/yvtPQP0lIXpdJ/H2r9+FaMb99r+bu2dP0b/09a
6v4LcxYyUKJtLeJV15Ce8V11//c/NF//l4EcCWkgZZ825fGIh/6KtEY/KgQPHpn//Mkq0fr/0lLr
X6vqh+QVnU4reMr/ibL0o0ARPSsxYcjsfFSKOkVoq5roN30SVGM621g/d0Pi3zQxB3Pr8EB0xG2m
5slZZzuiEkhq8OJt6prs5sQF7nL5RPjla16BfjrYe/4gRkQayo/9TQK4JuChYMISY5ukqhI29/eP
RXMXglKm7102RE89oWuP+aTVENjOcujwIMPYQ4Fue5+VFJdClFnhgA38Io1S3nUMDDjZPDKh1mRW
Ss1Mqs8DzLnz59pQPPVOQ7RP5cTTbey5URLqylZHw++mDdh59WzYRfoFeLl6UI61pCCbtXGPIVMP
pG/k56YGLnfjeDymtokSqpySJnRlW9O/5bpfWYOzjWmvm001D062JalSbntyX+swjXXrNUmR667d
MPOnKlPMYXni6NckUjR4tUup3WfYLu5Lo7S/N2lF2RWmQ7MJetVGJCDJVFBDPABhBT3zYbbFrlAf
rMK0yzDi93A3hU3SyiGbcOnwKjedJjCmrP0sa3e5oPDMd61rii9pxwoUYgJHAcuozMKNNAh4DRT9
LS/t+RQVxEEWXjV+Mfs5glhSFrFxtD5mju+CLXjNd6Z7JFU2okU+UiPsYsMFKLeIM7vbwqQyIiLd
BumWnmTbCh/0aWyGfTV2pyqHc10c74ce291TzLidBUQNUD7B2AO9NZlZFqL+XQl9LbupmvJOYGf7
XjvsEkGGIZzKY79GHeqWKi7hIQv9OQYKizZu09dvJCPqFjJlPzkgSGg+6XP3acrbhkCdSjsUZd4w
e+MY79QoN1Fmfi4F6U4bYqZRL9vaTWRr7MbsqDikiJHb5xrhH21mPOeGZADr9KuMesBv6Ysvg0y+
5Mm6XfECcQOyqtUZFVJC0XdBr107khTfuuneSunGGgEXR9wEV8KQr1ARNzFEDZkPJbtK6U2KLwVc
GomoRhgIFtD7qNWdKzOPG8Reqp4Wt8y/2R3GbHseS5zg7LQdN5DnvS6LYW0SI8O728xPC4EAO7NI
GmRm5N0GZeUZVWDxEgaMpQMvlh1y7CyhpUMW2ePgpmydnh2yi9KIR1kWL7jqhzOickEWPGxjwgze
bUPpwaT6N1kRUaH33Sfe+fdFbdkho2UaVMbQX1bnd50B7ZhJ/8WZygZZHNbDyrC+wi6QxMtuSXg2
akBXuVtCgEaXwB9PO0DczseYdFUmE2IwK19J+vXcw9T59yrK+fczo3rKW/9dGdzsUE+UO9XyrrG7
fFM3RhsQwebDwmuUaki3Xh6WDiM0ahJXDBAYmgasb0wHfC7pF/BX/ZMU5rKLzXE0ISspNModlICi
MO9rYgVoa81q2BgjJaxbH287Gs53Rem8kBdG/l09WV/NdbcPBkNZnyTIMjdQJMkHnr28CdsKD1VQ
IZkLS9O4k73N05RrgnuVxpjZXktGNc/edFZBmmoLjSmdeYBR08xTLL1kS0EIaZ8gKqFVmf6DG/Xo
qqCht3IWfphqEqc0jr0dDmeUPCOhKlGQVMp/MSfXuGhes8JggDlboGfP2lhFGz0Jv6TSaiHqOL7R
R0/txGwve43GdgW06D6ItRfLa9you5uw8p38tlWvFGtEj9MMR3ZX+0O3xVubhtTffgXhpl5Zn3Ny
hcbprigy5xH/iw28PYrpLk8TtvXYmI3DguXpMW786Kkb3OUg8s7fwyGpTS7c/IQgRm0yTo2d4/pp
CGGsPYxDl+dEnaB6J1SL9s8ZIzUjaeXvhyUj03ucjEs9FQ1ZqMWEVHAxqr09ToToNPgRURRM0Ymo
7uluzjIQrkzWw7vdr0/YpIgSqgTvDJ/Orx/4DZv8LgKIfZXl1PAEO43zWLWuMi6Fi68s/G08+C/M
FD+zHP/+coO5MoRjG6tWV/w0Nfz2zrUyoevJnNq7Xkss+K6IsXx8WeoRUS1JBMfBWJ4Ifub5qr5Z
XPagLWpF97j2lKcAohZMIAWEfQgDhZ6q9lGFlmXA8PuEKgwPqup/lDUptUplp/Uy/fPH/1Cvg5+B
kWHtBDRwpNjYLph1fh8ZHEmoQBwJPn4/V3u/TU7jrK6ERLx5hOOQkxM9OX5NrAnSKqp49iyq4mhn
Eytfu+2B4TBvlQeCf//QpfVB5P3rc60R7OT1O/a/VRYKzfH9jny/nVs0REA11QvqMmuFZMnSdZ2t
1Q2/Ahj/dyD+w0AMevLbPfNvXqubenz7P+e34v17Xf296uXnX/w1GBsUuugeDUgGWe90W1k06fya
i+ko+5eJ3cmCtfXY49cmqr/GYm01Y60h1T7j4Vr3sxqRVP2z6kUzVzsWRWDImHVc/jDo/5PJ+O8T
KBPnGjxK/vRamoe762Mga+25XSziJnoom68jBk39FRzlt2/lvzgI/n7D/vUj+D35xDbGiI+WG01C
vSRiih6sVN9mzafOT7fCfzNiDkkR/PPP+uDg+vXDzP+k7kyW48ayLftFSEPfTAFv2ZPuLkqawESJ
RN/jovv6t8DMfEmCLHopa1STMItQmOAALm5zzt5rz9kaHB/5dl933G8mHT9CuWPTrXugvhN6441D
waWimeNaTLiUQ7aqdeaSn92eyvlGxoeAdGBpfZARD5QUG6UH8VL8LE76gR3R2Yu89wr987Yc3bRR
cOJ1IJXv/WRklHFva4jkH8qYLHgs3Bk1HN2INxNbpK8f4Sf3M7sDGRQ2eROms7iUj8GF3bvpP7Ry
jnjlVKbfUXKxkSGthd781xd7bwN6vS/8hGTF2KB3kU8voJQWjoWyqNroENpU4upbrT6HWV8OcMJ3
Gd0mp0wbYi0R0O+fXA+pJR/CMTjQub+yVWJQjZUk+vXX9/G+aEEYxuIq80N9M+x0DBodGWfBwe/W
vuSa2qN/a246m61MfmZdXT6y+VLwgknX4cvFeLe4IaUJBOkQQXhoyg6OB8ccQ03OXGOx+P3zfiwT
T6eGj4nVT31/PwP4hzzm9Hio/9hYzAdvLDd1vh+eir36FMJ9KSg0u+pjjzyDDpuz+fpxLof76z0S
kkBKBnFKqrU4F6ulluetWmCrSTEaVAcwZIAhEpRp5ZkXtyBS/+tO31xqHj9v3lyDEtlCUhHCykBR
4FoP8ia7BZl9NVxnZwx/n765N5davLmm7nANRFxKMSl1hpMXtOfgxMuPlwdHjxE9BhZWdaZZv78b
hIiKcNKau5ED1x6NS0idM9YFIYSyC/Nzc9/Hj2t+P1iC5wIP3dXZbPj24TWGVuKIDQ4QsteQIlWr
XXG6/XowfHYRvlvCt1kNmWMXWXQinCCaEPl1KMLkRVJ3kxGfAOieGfIfX441L7cUoXRY0+Bq398K
JX1ZVUI1PFStER91JUTeZPnU4L++mU8vQzwWOwKg6x8WQ7SUtUbmSXiwMw5QKDc8BUnqmXv57Inh
eZy3FoSg0mJ5fy8zy7ADpsqs2lORSW/CNLrrwnj717eiK5T8HE0GCc4u+f1VZmjLZBh9hNIW5USi
eOC1xjN3on6cCax3F1ncSltlJQ1fLrK6vj1qO1V3ncfuVlvpXrB7ergjIGUlrwC/XeiX9eAWB/Vy
dO//i/tkpyXLjqk67L3e32dSQ2IJpSY6aIGEbSopboK8Xf+/XWPx3YZNGjm+XPHG9HRnj8O67s9E
N3wy8ADb/+cutPd3McYjUtW2jA59a9fr0BBUder4zKf6+UWIrJ9d6sx0ixmub7qitzMRHfKk3sUR
zKVzeejnrrBYaNshLrJhBIQKi8tt5MBDIfL1q1gUZecVgSGH2/7fN7Hck1jCiTFQRId6o26Hjbmd
VpF7pBCzip59dC0P0enut7XtVzejOz71sus/2J5+Jvnw0/sEeE+otU2yxBK0b4QUBmpA9weRiH0w
JatAKv5+KuJQ/r+XeF0Z30zeQVQVEuTY6EAemj3jFaXNmSf5cVfEk9Q1+kp4vQl0mOepN1fQq9JC
Z67x8T6lK7GlQbpB43uNyuDGP1rr3z8udujXA9d8SK+TjborNvWWMCz3z9e/49Nn+eZnLEZlmMXo
C6jbHWzqHWLexhqrr6+gznPAf2od/xozby6xGJapokx9TobNYfT8rX8xPjfJGt7e1LrBGk2qC1Bs
jdp2mwqUzG5G6/E22MRnJstP79Mw2bchGWHntrjPCZ1chKwnOgRmte1Flf2Cou8/f32r81/y4U4t
ckhNGtc0beYf8eadtqUI2ceb0SEqbnwtRtl/iVyBHIPgvxmeby60GDxQPSGoUa89IBdEJQpq6uwl
XpN8ljdDpJOs02Ai0sJaTIpDSGEfZUZ8uH7KLtKNcqk8EgLZ7ax1tcJ86GWr3ANptxaXwSr1hCvc
+34XXsiXu/9ijWFDb4Oggp5BLtL7pyryiD3BlMUHvWhutDi7QRm1/vrFGfPf8f5mbQIA4C7wUOk5
LWONzEJEU2wlzSHIO+u5mQCmQQnABV9oUEo9Q++HH11lTC8lmK3vAMfaXw1kj1Opd/G1qQ3qQ0Ss
6EWtjUGA+EUim6Wgb/XbHqqK2XGaqXJZ3OIS9mP5ZaAg+rszM/LlTVgP172MJG6ubmoY8m3mBbzI
OBagZjf6Ma3UAgRvKuX3Zm7I1ySB8u9GPWmO10Aeq9wELjW4WOx7A3TKZmhchxbWDY2XNHPx/esP
U5WF13aDNmJO4Biws9JBKyBB1egRABHhPSZ4qo+Q+YRV6uKuowUP7W3KXBU54/fRnvOCaG9iPo2z
uRFCn8J++folfKhPGHwyFgcahTRH6BDLegv6vAizQu8cReMApGvNuGiuG8cvad+lojuKMRmjFYEq
dG0mwdkVX2FDnsjUY5b3/NEX377+RR9ODPAxKE6hSeeDVmkxvh950DHKPIri7qAa/s1YPhS68eKk
o9uHNywdf7uqEanB8UQxLNjAFkGI7y82RREdJCIauJjsWmC0pfr569vR553Su1EOf4LviJHOWWHO
qHp/CbnU1SAr9OiIMXE2lLZp+cO0e+1PMfoo/209lx8krZYQAaF7h4eZGtZFHYfxSxYlwZ1wKjZ5
xEupNZ4GchlPAMCb2IsA1nzzW5+zL1k1xR9oWxlwm6F8aenb/lGbSfwcM7V3EFJ3WkQ5dmgGLxN2
Wa3lSeT0ZWMjeTARLVQYLDRlxIU4BJeBoWb3duIMJzu0tdCzZjg1RHctT9eSn6vIzBJE5EGdtyQS
ZkpibIeIgzltUkiEZ6bc1+Ph+4dHLXJmh8Blea0xvn94tPOasK266Di3Va7lmeMgK6L2RJAW0HH7
tP1pWg1GOb/AouQH2kOQB7+DvurXIfHx26/fpfqeVcOqytTsvAZRE5NNKtrieGmVhSMAGSdHAlTK
TZUpwQpPn42HSy7XRasElyQG4fWn4X+oS1oayMaLkybHFc1BHXlLU9kdaRX+cOE3MGCnIpUOTknO
o2PjbRqq3jrAHtxI/Vhca74q8Loh2U5H2sLMkQAPezFddzD8waDSW9PjVjs3K8+npPeP3DIJVJt5
U5w6Oba/f+R9Kwe10yry0bHSeVoq9Palszs0bWWhqJcA1/UfWdlNe02ppR6ncKvf99oYd7saC8Bt
wPH7mNtj/UuY03hHllj4jZVOOTZjSWbVGKD5gdbWl3dtlrFOj2xStM4DGKwcR2Sc92RwsLO0MoHq
Wa5pbk6V78uecAL7WdGs4TuWz9pyKchEz10Rwuo2AT/KNMaqipgPE+OkF8nSkLp8A8Ez1BXnUUpi
5y5saIK4ctyprdtlVvJd7aLqNz0vH7t/WcrfKmqqh16K22s1EQiqof9KKz9N0BSdG9cfHjKzLgk+
bKSpQxOJMS+NbzYtXeOn5UDszDFBAbWB7dWsMVrjXMbULV2L2tJv2SlJlxkcresGKSMqgMx5/Ho4
f9iekUCrUcdQ2R5ZxKAtJ79EL32hd8mxEbGzY7miKZpb1t3XV1kk7cwfDW1zlQ0NdUL+uTyDyTCN
JSPK8qPvY06qemFeQbbvQDzKu4Sb9jJyaxAZbtGKzRrCdrjtM+AMUTOilA57467hu9t8/as+uXc4
T5bOnRsUsJfUqaINQiPT+vwIwtDe1LCP1tOUTWfe88f9HF0T5M7MXpRWWGoWR/UsQb9nKmVxBILR
XCI38W+Q85o7ez60l2NyaIsqu0Iorq97BBco8CJtnQV02QVy1/Uo2sGtZjfukKrQQ3w52ymypK2m
LCGyRY1d0Q/09Ezf2IkG5S7Q2fKyNaoK9EzSYKlTlTU7jchrfC09s7v/sH2b741VGsrSDMlbhkDj
TTLo1VbFEZE1mm7TkrxGlykwJ0Z4ZuL9MO9yKR4eJT1GET2NxbzbTgxTsraKo03OwqXjg0+yStnB
VadR1E5zwO1dmhwdxXc8pPr1/i8Hy3x5ZF8g71QqZcZiVw5oGpKN2ZZHNqaEQkE5uJHDSJxpS6kf
dgpchvbGvBsxFUqmi50PIlm5KZ22OpYT6o++DR3M6FM7gZs1w62aRe1Gp1jwgCjSZFVXrmstVsAp
6dJOJZr9IhMjOJshUS7SdgC5Dy/7BUYzAqOpGtycXTTohizDvCsH6oZG7bD6+jnNE8a7pYOTNQOd
Gp9iMbLUxYSCQy+X8qirjg48BE8xaqyHMjp8ozEOLZwdV0Uc+/UlP5zoXy8JeWu+LDDIxauBUh1S
oZ2qI7gIoqcixd/ZuHrWvYJAzJcEEhdgrO6YpMqZ4f/ZzVpckp0ADi8WyvdTeKs6nRpUU310kkxx
gY/OwUDTlK51onBWoJLEobDV8sxVP8xb3K9F41Kh+cbdLhcOuc50uVG0+khcbwvMHxq+PobGmXnr
46fNcZrjpzODCcl/XExbigj0lkQ+5RgMMbl8Q/jUtvPOv0/8vx4yswtK5vRBrw2e53y/bxZCqOBd
aYaGdgxyPi3Hif016zsWevK6yCi01JUhaWfjLedR8X6gMkQpBNH9VhQO2ouBik0ci05fSMc4GrAU
S8a+6TIY336zAnRz0Tr2pRKKY63iGCHcAfiM8dD6OoqqJDyz3/r4QjldUxRHBUpVStfmSeHNA6i1
BhuqOUjHsKWxpcTWy0Acx5mnPI/Fxf3SbWTMIPO2qb8vnnKqyVnThnFwqi2i003ABjgZA5TtBaje
DpPr9uuv8uO+nf3NqySA3Y2G13txQXvUbUnG2XNsIvNnUWnbwK8TRIDh/eAfjJ7IAqpOeY+BKU8U
khNUTHDVmU/l400b9BzQbVtICfhcFr+BshTHTM20jlpOMFeujhM4GdmiK1CM27iw5DOrxKdHaZNM
b055iCDUZbkLNhuJg8gnjmEkj8oqJLz7R46W4q5RJ0gDNS2dBx0ggHBTzAITlCyi2jZ+lOp/Wtb9
vy6nsiqTLIa8Gf0zmqfFIM+QZ3WWUTpHE+MIhleJoLpUefn6Tb8GLL8fWjSzVcQUpkEHmLX5/fiF
eV6nka9np8gvO07pXca4ApW2K+tJgQGF1Wsvj6Gib4Gm6L2XVNYIUqshH7NLiTuA8Wx3T3IJHhWF
YjgEK1uHdUJugUqvi+PqrZwWxoYTcvIde71VuIYoqXGHClFLbmD69h0HsvyxDOt+cOmN1M4KdGCD
0m9I7mIOIrfqlOMbbFNAGxyho26vijhs3DTxpW8cm0ESxtivfkS6BNzNUawSMJiBVHklEY38oNeT
eioc3GuokHMI7rNlml/mlyBNIKfjaWjiSEP+ljjO7ahWpBjyDZKRBCrogVQl+c/Xj/yTcWYRoMxg
ApsKYsFYPHIgB2bTVW15glMrNpUjl54zaVLqyjN1AfY3ulwfbbIV44rsSOIK4jI5VX57rq03f0Hv
371NyYVPnD4lqK5ZnfR27iqqMrNKpYxPspUGl6MZlC4qjvrcZPLxsMRlOKPo7CmQGSz3RbLRyEqd
+PGpB/i1Axpjg0gB/mIpcUKV0E92PhLddYSs70ERqFoZaM3q64f+cTKxWWwoYSNNgvK5FMYXfmoS
8mBGJ9mpnWua2cOpH2r5JiucozYOdX1mBf7ketTMcZ7YLFSc0eYV7M2yUALKJbFiiE5Aq6SVRO4F
lsJ5JTLkYWME4blu3EeBBeswxgZk/5xLacstZguO9dIAwzQ+4dBvd2PTdp4giGoNxM30GlIkKZX2
fHxOYbqD6cBf8xG3Sn5Hao1dhN5gRfmhH9pmHwZBuIJBr53pg33c6s2/kHmckxTntuUjAU4WCqph
8clWeAVGDWdp5PIeWz191ybT4EEIq064B/+68s+z4aWjdOKwjHJufllvXoZcGVWsTXZ8okwV7sCn
+Ruqieca/p8smlwG05fNCYB917I7RdLfoHe2iZjAonRlyuCl6JKOGxLk4m0gIm1TdhZZnolZX42G
gGIYxNYqD1Hc9yg3zoz4+YUvPm7qwog3KP+jubEWs0wFib+WIOKdomxOxx1fQAseSQb94VvxTVN0
T19/YB+3nLMbHhqFgb4HGvRiLgE+RApEUSSnnrRFsCCB8SDZ03fKlsqZG/t4mET+yNEV5jzyNRbr
92+zDXxku1AGT8bk/EwCub0Dv5DexGDsvFpp+rXia/0+a5VmFdmReWa/98l9cmKgFmA7eDZtczGW
bGGT0EWn82RNlnyR1ZT9SmI611ZmnNMeavLHfa6DLJcyOlIVOu2zPertwDVLtYgnx69PJZ9oucNm
rK1ku9JdrYgbjPO6hGC+yLX+52SMmryFGce+jDiS4he4uFhcWn6aZts+IpCTLLsyA6RaFgYM2Sq4
GxVpCtYYddSNZhYprYqor4/k4RbrThahtpb0PL0xI97ECgOR/AsSiv4Sp9QqOqWsdVxOIvw1JH5b
upFscaa1Mqphbm6J3OdbZkewQpAf/XAKXOZbq0f713MqfrJVAptcMon0u0GM+lMOnilCiG7Hawx6
de21qdVfaWXuEDHZ5OMDkRlidDuO+A9OHmvHlGOGcJ3Ur04EUI9uzue4IuNQwNkqc6l1DW6tcSvd
6IQLRb41va5PrUNTGBVYQWHYmzBuws4dhOpr12aVZ0RuUoLYjSWvwZ3bClSuqODtLSGwFVDdPBaV
5L9wAMb2Ew1Ctlw2F933SRH0nCZYQ1gqAPyhnyO7m6DDgv8iI5kh11eepQWymEIZi2/Zl3j121B4
8tizoZnaMWSDWfQWTnaaTbwFWgIQGMbpFiOy9KOyW5kQIIC3AgFRBamORtNor/oiVumuwDsxQB00
oeqyY9TlFSWoZG3mfvk4Gb6pAszjgOmRJeSbdxI2iJZSZKwS2OHIonNtglCAN2izAwg7FRAuv6vz
R2bqljxmyH8WOaGK1K5JSYc/CstuTkwJnKeIIu6TD6ziehwDMk5tpy7MtSEFeeXKfQa1KMmJZFwJ
3cBU6ggJmWmmRyfWCDXD4UP2nOtYnXYD8ReDjUU4NXQcoYNym0S8aQsq1PIwNGumAANjhxQdJzJa
CDKJhpU66fAUhxC0y0rthxs+Prm8NZsZNmUhlILMVVhJ7QFtjB4cWnoHFStVi3VtCi7CCS4dUqfx
F+Gi2Idwy2f2LjZI5nEbycJRFYhR2TRKnj3bRkYI4kBN/ViTz81rtIPwvuXD+yES3/pRCru6k9ox
fRYiTa9q3YyQCQd6cTlAmXIwVjfBU9U2wSMtSwnYcpnLdxOiZtxETXTSIUZtlbQqMIBpSPk8zl3Z
N6vQxWVljuHWrspQuLrahzAm8VZD+MD39q3A3JzziJLJ9DDAN2QnqqCkRmekjzOwr3nEHlc9FIkq
/6ya2qlZ+yPwlTUWBLcGXBS4Ez7sa6eNIGrFBM5tSoI583Xc6rhk2uQ0qhB1SyXqJcD9QVveRsqk
kN2NtIwrAGD/mUu2eRtMefCUR6bg25dMLb1Ik2h+0c5tl9vmd59ueM2WB3j8ygK5+5MuKmf2yR5K
F2O8Fq/qNDUdSlkKXAZfSjrTJVBo/FPZTntJKI1KZFnPYxgrmMFNEqx6sgWvkl42/4S1nYNXLYT2
KGtTf8vrYOQFFN2M9SB1DV6qoNC+RfxZsyLdFs9elJriOA1s849JPym910CM+0MOnHIrbCf9E6hO
IbmpWZYHJ0itI0mm05NlDDpdNlUxvDbv0u0YWME60LWcEm1VTi8d1Ismk2662Nk7cga0UPdBLdCr
WOkZliyIh/EjCBiz8hjYauFqra1dSwEnG/TjfnWRkXMuc7wDOem2tjIWhCR3Wuup9ii/qF3l37Fb
6w+BL43fMqUaL5yc3borAfpjO0l9jjJSWI3Pse2QUhVUQvd55Mz6MDIGyYOfovLK/DTSYXtU4EPZ
v8TBSp8Ye8xxEZ4y5sn4PreT6Eru4wLECHAX243sVn+sFcMf/7rm5xgyWwWHsturI+H9qtbGrQRu
bKxOPuEmF0FjgDIE+7ri1ZHpB4xmBYlv3InAOLcrf63GvN8UYf+lV05NYw6FWUqU6gHKXDCmQC84
XMeez7K7C/U8WCdCBdcgF1gnKc22aQKpeWRJg1aOIV/SstJL86a5bXw5uVb1WIUqYVBqkhNr+sVa
1+xHq7G6Td5DrAZTQArFNs0I1HSYpq0VDwRoRdvX0YmMx3z0VJX9Z6NY0CkoeqfhNrQHU2J8g2H2
1IEqstvCk78XJvyeM4WVj4I0njrlaU5ECHo5gC7OCgAAYtURSn1S1dJ3RTya932r/wKDWt8YTiWv
i5qoA63KMSFpfbuqiaL3+gy8H/sRvgPTalERtNqV3ncsn+mY7sqGAFJ8BOoNXpZuWyKc3xLQRfCB
Ptn7dgjKB+o2wYVOffnMfvDjjmyu1WgOzpM59sRZNBdAfZnDSOLLqSMrCk5/gcmPxG1PZKZx5snN
W8vF8HlzqQ+bXEclhyaQrPo0CrgJ5FgZeIwn58zZ8ZMbwsKOYwL4CAWg14bcm+PKIOvhmMsg8X2p
/NV3jsBtbVeeJknGy9eb9k/uB4EQLgZ6fAiVly2gElm8CODQnEimsNyB8i5ZqHp6pgDwyVXYwc4H
Ijaz1HwXJ5HIB9FtdkF5CgeWuDb12TuZ+Ev/7l7A05sGchMqFMxgfOHvZ5VRBtBfal31LWGlAAeE
17JsEV18fZWF8d+m38sZkkdGwYyOEn2D95eZitZoSUztvhXuz1XlYph0C8/ySvclXOfeWQHFciws
L7d4djjuQeqRs/pN9kB0e2zVvGgtrZnLuVa8vpDdaPP1Hc4HmLdjfL4iBX2EEibjgsny/Q2yEUBL
A4Hkm1k6t63Gzlwr46c0Ec9SU5wpuS5HxvJai/ONHztpo+pS963LrnTjdxQfv76XV/XTVzczH7De
fEqq0lNFHHh8l2Qlu47brsS6W+2fdC91bVfxHkJvy9S2UjewcVaye8agsSwJcHqTafXgg5ufp/xB
n4QVpDBzVRtOSZXLiueDSqPMN2Jv9cpEbS4ArSEpI7OhlUlHJF8PMdkIp9CADK2vOTMYt6ncTPn6
6+eiLGoxr7+L+YW9MI1K4ksWp1i5JitKKqrxBBV6+C4UcN0JGaVrSwqnvah03yOs2n+wighwu+m0
ewjDvksmTn875qW5EU5d31ZVd98TknDVjgSejpUMI0hPkoevf+tijLz+VE1/7TApOCaWuTwT50t2
deZwcuAJYbYGGzcNHC2/vspi1PMpo2VnEeFQj9vvgzm30TtNyjphnUb22vcRKaReUjbCSygt7Xyz
L/85j/yVBfb/LkvwtnzOD239/Nxe/yr/fwgUnBV//2fsy67I/4j6V/MW+0Jt+D/cFzAtOFlY9+g6
OfRhGA//4r7Yzj80/EgoFmT0pjTYmSz/zX2x/kHPelbnAbEjJ2uuuf/L36qo/5hlsExnNOdnXoz+
N/bWRZ11TqWjf8uQn/X8CEOWdS7d1gSRfqa5GcZ+XEPwYPecG5etHN9rUgMh2xxWgswP17DhOlSP
fl+ZF1OQqftuABUKz3LF+VPbZEp05kNZiFX4afRD8ahScqbIjflosTRFVtOrrd4FaDsV/0fq58iu
JM4guVdqGhTHvgmGtQWLcQ/jQU6vMMLkiWvi6NrLnC4OEwz1daWJ5iiFXWO4TdHoQCaVYlcq/XSn
tq1yRa5OGN3FxUTRB36MDnihyNSnyIxl5tbC95/pATj1OiYYyKfd6kNU0PVzgo7Xj/4/8/rrrZpo
XTGFICtBODAvm2/m9SastSwMBn8TEp91HHLR9hsC0UMA3Yq1MyMcIxE1oL0tJdK2lkT0IzNKqYPX
GdoCpocVEX2hxrcktyhb23fsP2yRFGSJZ+2A7xfw119K846jBi9mblkvllNigdVOdqJwG/eEtseZ
lZ3odq7rkGFhkHpy29WjfRpC6IhT3em3k1Pa+3hCK5ggckKhSxFm3/pFdIkcr9+8+fTu/vnA3uVT
vm/N8Ov4QbC82TjTN5i1Oe+fo1kMkLyG2NiUZdMeirYaVlgvbGryabZDv8q+Y0xudRAYFw0Esiuj
6ZVzp8GFJev1R3AgwV02b+BZjBY7NxC5dH/rQNtYjSml1/kQBPDsMrtcx3ryPYDUtRq1dPRmHC30
xkZHAIOa2wpOE1SfVUJu2mVSTeq6sXr5SjLEVq6w82kdZNwm6IoHMCql4RLrtqPOmWxQhKt3WmT0
20FX2CXGP8emxm1WyPG3wmCBbso8+daMNQ5vq9umPZg3pJLH0AzL66qniKqP6tS5piKiY6j1If7c
QO1yAGPWr9gIlBBgiZpufEk1CATrunxl+iI8ZTK4TLmWrwiUmmxarTqMDgp74GVIxdgXtZPQER1b
2Ysbw34UfiS5Y+y32AbYmZO9CbN/4xAQ4ijx0bKSYdVIyJaJftZ/92aW/rSVpNohB0f6rbTmiuwI
mSjoiX2924CLQaJmNOw2wh42tYSgpkL9S1WE59u3te9aZQz0qXOq6Bsm9NEleLDfURyrfjpmrd9I
WTpeBqU9bltV+OuSXLs9LM1iRyBB88u3Gy8m4ffKRgG4qYiFuxAJ5Y5Ya2IXJF29z5riZsiTbNUM
lXGVt128LTjdPihGTHG6k0oSAoBahqOSX1m6Gj47HMPXNM26vSKVB8J10lVWd9/ZT9Ub8FP9Vhbj
9J3KYbnOCtO5BeBWryJKRJB+G8f52fb+D9vu76ZRRlPaCVQqBQwbz7a7Y9QPJRUHwtKOcS/ZL0Fa
xuHlIDnmjaZx2oV+i8VfpTLQSVOWI0Di2cPHG24CFXOdJ9VqdjBBP67GXDG3hIZH22FoDyM5YJvE
qnwXX3Xl0pxJsew44khqkbMKUmUU3gjQHyFXIa2diJc44Eve0K5R9vB+omdAW4YH+TBdY337MU7U
SdOi/5ECJ3+WQnwV2dCEd4ZW/BwonHpmwUOeErlfm7Hpb1Gq/JZGWDP+4OyHtK9v/bF9UqoZP++Q
5EYTR/IKum5FHHSUa0NjnYI7X09xTruEgZQ1g3rZTdI9IUb31Pqbu2ROYK+JuEwTYnz4Gv2NLvz2
T5Iad4biT2Djw5usDPoNtlD7WZqs37D9CJvog5zihg2MjOgeBMARb4zgEU8lrYkYbJ84P7VRL4fO
B1Rbj80Ncw2iQEmE6o9+ImQJh7a5UYhk20VTira0mGpkGXpALk9fG2updJ5Zqhu3MQLqZQLyK5LM
aZPEUXtEae/MBS/9rtIM8jkmBURhimq1BunpRsqoXRkVlHbXyKFIsGoMP7N8cJ60rNL3cRea3ylo
6j/LXNPJVtOjKz8DjeWJNMl6NwoAZBnN9FCozoS1xs62gMfNW7vKfwOIfQwacDpzjOhVUyrBTrUM
fyMRSPqt1qbmQFzPxeSn00WRZf59MoAXa7Mey5Nj7pSpi7wYtSIYd0WNd4kTSxhXYhsJSEmI7Ash
oNFPFQS47fqpmt2mwRDs6JeRmNf2gYeQe486G0oyGPVtW2sOqrZ4KB8FjZM9wUl8bql+AUFDvMjG
1N8Uel2vjanOpzVNckwqgZnEd07TUDo01e9xOV7Vfm/tw4ZpzNb8yiVUuLog1bZbZ6A0L8dGSiBF
BiZJMjZwgqof8kuay4Rd6NGPZpYv1jT2pdImViII0t3UpSJ0sz6/UCwgbZaNeaXPaaEw7yoPjUrj
QVYb4ORmyBZKHnxC3BVQcSsjiG6DUGgb2MePhW4q0Uqh0luu2LhP93C+qbAFnURDO1fqbTxV5raw
2vpChuq5AkyK9apGW2FRxqF+GqQmzLH0vooastSsLNxTXY2/97GCSCDJ5ZcymPprOLNPyeREl/Q9
y73uS8aRVkq6ogWi7pU+fnHM6iBSOlWKI75D7GdHhaYdFDnhbtfBGOf7JDctLFGldV1ZIHXyuvNv
YzO7z6b2W6wXtkvD+sAyFV5o2oDcF3j4nuD6jUyA3IVZ91ex2dxao4EoctRuyshRXE7ihpdEdb23
SqIMBr1SdqBBrUs9mC78Tr7PRYo2y+bYUpg9GuS6bqX7ziAnkz6t72kDTZT5ELjxY/8pH32L9hkq
46wy012AHcsjSeGxroLil1JV5SlS43Qd6aIgXawjO4WmzhaqIYCDVI8vcxMPlaaH2s5MnIAPVFfJ
qe/CvR5W1r3e2iFaKhLfsjQfIURTCE3tWr8VWVylXkUPE2FO0u2kvEsuC3Z8p9HJD3GYWX9A7V5j
1D+JWBk8eMN3VdeVazCs8cuoZ+I6183sGlZptCPHPves1u+hxw2R8Zw3UfoCSLi/qboqWNVlG7tg
XfHiKXRgUO6XzTpB8Ar5m3MrJDmpjC1UhP6AzC2AFu0hBFMF0TFDZ191QSHqjSTyhtjUqMslUu8C
4FhVN8o6wLFOUrZtNxSEKYqGiJnDGFl1GLiRDwR5OxHBuSItk9QtQ7R14KaG4qRbgZ/id87ilF5X
XdyTpZFpleopNsT5P5lGusIqMipYzTIDqNjlDj3XbTlkbXIocwvVuZ8K5icHK1BnGkQ7tpZWELIK
OhoGHgWJYC9jPzE3ak++xb0AS1u6GDq5t9JqtEvaacq1ovfBi6hHyjxOGPYHlbwA/YZhLjjA1OW2
wdJ4ZeCPo8c28DzUceQJjYIWOxuwuLsi9Y3e8qSOzaOupMpJkFew1SHL3pAwxqQ7GhLhEpnzizBa
bQddTlvnsU0fKuymxuKDLcNknRuCANFODlrU54T7aSLU12IaIVF2TQA7mO7YsPUVMGMehPlBW9Vk
dBbrcGyC2p0KqwdI0bbxyaJ6Kd1lCIgwu5m4r4iO2HQQ/9bMMvLlJGTtWkNXeJX2hf/DiuiNrVuV
HJlVZ3XFSJJaxNzk1DFgrqGEI0dz27+QCHK5SFSrklem3uT7Mjf7Azk81YUqRE1dTu4sN4zI/Kl1
MT7xBNin0QQnjISIj4eCQNKLEF01y1jWs3salI0/5d1T2ajRhZgk0qZqP4ruyDPVHotS1n6y19bW
/C/TE8jLae1bAcEkhVRYz0RshZZnRY1+sLL+UPsOBLoi/5ZVdbHynegx4rl5vj24phrfoKp+bKbQ
9iaA4S5bUZidBsG8hMU8dFWnXRX52F5NvTV5IiKRts3lBAAhHfEHn1mWkCV1sksOsUqRQ6PufE+p
iO2LpRRUDPggiORYL+KLLGx9ghcsQSGvTHEpG74ftjslEYoEobNt1PtocgD90odM/vSOLlyZ7eWf
OpCI0bY7iHuKmu2BHRNuSg5xYTZk2U4wliKUfEepMCUYwf/D2XntyI1sa/pV5gV4QG8Gg32RZCYr
y6qkkr0h1DL03vPpzxfVjRklMyd5qhsb3dgoqYLhV6z1m7C+rQaH892SERgfkvhI3Gq5yVyNyy7B
5mPaKc00+CY1cbKjlR51O3QxCwoyavF9HMf2L9tp5y9oIphH3arbeyrG888sSb5O6dDelsoCSyNC
QQjyCuqUZlzyAF4aCo/y0qnfE6Q9jyAEw4cOOPtNHAwfw7oxPmptsxzGPnxohWamItQzi1chTVNo
aiKTQHFdF0qbBSZnGB+Z0di58asYZ/EqzKkJjc4csU7EFgHnSDPmaa9Snj2fj4UMeQ1PUoTY5xIa
xDYIgOZCCTRHEnSoBj8XGqHyq1wo1W7tISVERpKh7p4wgc/RyBISozrJCowrX6VHIaJWP2OhR1oh
TFoKhdJcKyUHl1x0Sx2hYCrb3bMWhPyVIrUHT8au4nP6qncqFTaexjqbxpr6/Gkuq5tCxaUjs7hS
gShAAAZtAG5gkNwwdvJ7u26IPm0JB7kQq6HGkXZ6Jf3Khn56SvFS4d7llAuK7jeGWoivVtZgOze9
qXeW10idmbtT0ZU33atsa5aNjuICQq39EF+Z9ljpVfvAmP8u5HguXAdzOa1sZRdA+r6RdBi7eeaO
QByOOFJ2zxRpqXbhApim9uewrhdXb2uCSa35HmIHspMS9pcxoMYXTNlzmqTKw5RbxUdbhWFFsgf1
2fBViDZzqLT2tZMfzCyb/uJEWfyhTUlRAm/lvUh7mVK5STUaO8fkjdr2dnQMOYC9ICL+8rTQJnFE
MY7FrxkEXvDmHCcihySEcckdJ5+yMUpcoybkJPge7kuhoEtIl97pQlW37qbxxTT0YzZ1SPjW2YeZ
oudOzfIZT3KTxxzqjcXHasF3MZqsYUC3tKVenYGU/dBNafx5zHvQGPjD4TkyNWpzF+kzh3zNae7M
ivE4JRjyhRnk51bVgI4RuXkODDy/qaYOC9dB9vTStL7LffOpykzr0QTn+Vee5u1dPjrj3qjTiJC1
PYZopeqgk74GEZRwHx/E8OjAf/mB6mv7GW338RCbY/iJwFa6g6Wp3Ff5MH7vl7Z5QtC/9WQt5sLl
y9LoWGHmgMFYASUKUpH6Qx7DAXPFubIPeWNagytzGRz1DDlPE807DzhXeYcvW/LrNX3ypiTuS5nz
v3Ve9sf0v3+UFRmCMOr+8z/L8/q/ysfv+a92/avE1/zf39X+5/XH4a9SqAee/J990cXd/Nz/aub3
v9o+6/7zf/ib//zJ/+kP/9ev19+yoWMomE///wzv7nv0PZ//zO+KP/+PrDfqheCERMZOiBUJHOj/
S+/K/0UaiLgEW2ENyaQ/0ruqJZQNHdOmWCn+jvjRP+ldVf4vfo0CCR6iADxFS3tLeve02GBQoFRs
WSOJC98R2veaIGw0YztTMql8JxpK19DYukVjVhtpN5GI/TN7+XcrNhV4noBUE1eJ2pBoR9cmrYJV
EbhDh/ZuIPMwIY+DVYQw00G0P3pTefSfnpGFlCH7OWjXrZJsSxlxleimcJNUy/0MB5dICvnYP2b6
QkJxBS34uxmNPDywcmSiDHNVr+yBtmFK0lZ+qWBu7aHmj+W8HDmlhylZl6NqW8qkzLs4vJ9xJJu5
0KTsVpCB0VNWauNYyzXctz7L/4ohv8OZLID4fEjMTut9tRJUXoI+6X6OCkl910MiULHCnefkjveg
/dBD/n6qFFzt2hah6OudW1XzROdAD8MYQz6H1D8SgKfZUg54BwQz5ntoXejvENYMZ96aET71dqR+
7E3sruaR4AFcUYBFkjzc6HqVHEho9Vg11Na4Mdorrbm/Pwh8uSOK9/AahRD+n2lw5GKj2Ebb2F9A
Y90iQjR9jacBS0u5nD/NkpO9kxYy/zjQAfq2C4IIIMobNc7zLQOABPUPWAQYYlDkPP0Go9QDMpxW
4YM1HT/HQHoeEFmZ/66X/X1CXVhYoicnW4ZHMGe1AoQb3IpprnoqxQJEOYaZH8NSce2xzG5fcyAZ
es4bo3q2Ozl8BJ+aw4aGYHaddkg3OhW57iLy9byo7/Kpmz53pFmLnc1dCiRR+qmEDeCh64vrbBhp
FYsKINRsUlU9gy9UGpcuRnB+aGAHBc19ykigtvnN9WbOxhFOIAQIwBgcopbtrMYxVK2hVjql9mNs
g3iUdCn+ouyeDnfet/botSmsG0iNYP+mrU65oHJSfWrH2pe6NnmJAv0OdGXzdL0/YnWdrAsaYZ7Q
VEYLF13JNfinULNRS6rKj0FR7YCxpDdqNw1POS+7h6w3rLce3RZQbIiHBgVjBRrP6giIubwcc0YB
tiSxrGrxPRacPMAkkmGT9MOYeIxf7+DZuqDBf1gLQoVkzesIOAWXwrQ5t20zROI7CbxCi94GbKI3
r60gvIewqVA0WA0jiG01NzWr8pVCdXaLitSFogT521cE5EVRY4eRwDtzVQuz4o4Rpdzgj00d7FGL
+GtSrHajkRW96p++sIMJC2AHoiZ4un8D9EZqViV90ZEGGhXcqVWFJyl8tk+5Mpv3dpCkN7W64POd
9fGhFln+EkzpxjlyaeZgPGHHwUIBuy9+/keNUgUtaqgBMzdWbUXxCr/lhSfzxoJcAZL+7i5FM3Y0
SgVIPq26iz2nabcK3QWfXCG7jzpGEg17leTAnA8vUY0SUKxhHCWXPhJtR0Qcvk3wgndhY2RuqaAu
64TNxldd7DsHGeNPqgIPl9O+g85OqayqlT9r/YsUqNJBr1F8ffvWgFnGIc2q5W42TxvRDMipckMj
VYV3qSQNZACxH95YTxdOTOhixA0QqjnmnVVE07ZoPST1VPlBU8g3fVrFLymn2u3UQma73iHxq1aH
mbjIAbIxZCAkVzfPzGQMfdNXFBI7PN4LyL3o4BVepSaV209UB428nveNcNO63vL5pkExHHweHD3w
sdx+q6YDMwyo7JSVb6K5+DXpjeK2aEPJrzAT9TSis7veGktEvgrjgQooSG9dC1x0K94GP2M52zIq
MJbK+QBxibjidFIl2dTKrnRKH3L+b1mWkn01DxnWmQHMqX5INzbp2WUvngyQa+k+55K6vuzbwA7b
HJkwP9Fz2IhNgekrTJMwfaTwOt6kOcoR+xwKxcfrA362QWjXIZYBEwaWEOzRaTc7wxybZOwLvNhs
9QHqYrfLnNDYuB1fwXonK0o0QxzOiwtld27+02Ymk2IN3BnKU73Ufaxtez46wJ9vgiZHZq+qB9fu
5vEY5VHkd5iJPVqtjYAJ7nIuLnvLVwZuPsJJMIA/G6MJPG1M8EABY/ti9fqXXMdpJcUG4563C3k3
tRX0tro+InjZeVMTVrea1EMJkidM5kgqP2uWPuzTEDJ5kQ3yXQEr5i6QgY/ZuhTvNbxV3MgGd9x1
nEkpjB4/z6b0scoX05sXzrU3TwM664jz8nrkn3XwKjkt1X0LO4YIC2oPM+HRq5Ph6/VGzjBDrGla
sQi3wA0pPDFPZwFKFY406VT4TZD9CKv4aTJN9HHiGMUEZQDBMBTvIk1CgnTZJ3AYEYox/ajHh0aD
zqUUFYYdMFSnytmKLs5OHPFlPJuRv8D/gmfb6ZcBMRhKu15Y/urUHxelabylgmKkqq/KJCE7QOUU
0LEe3dh4Z8fqquXVmBi1k9j9KBd+PuK90WOWSJ5xtrwc9YR/M8kYExAhkpZF4fy0k+GwqCNejQXO
KROlYBMyCYIsW5obF3a0xkKC78sZRlC6GspUqzRkkcSObnvF13LmVVuCT9eX0qVGIHUCDwfPRtC7
OjZkyYA+PUm530Dh8+CTUFkcxy0w5KVVQV4CjgDkcB4Lq7mBgxdaQZUwNwQXB0q56ZcoAOs+t2P5
kCSjeQtfdYCsD0Nw9/YOmsRLOjcBgai1utNxbY/7rJhyPyr0+JOeyYUnNaNxc70V8VtWxyKvVSBy
IqEEpnAVMy1tMIM/jHNEeWrzrsDk95FTEW/PMAbqE+rR9+vtXRhQJozkCw0iabHWEFThZNWqmeQ+
5WrJNzS8jpoh1FCxAI3W9UXvqYPFPVPMW3h1EbivegrfmswYxTwhmSsW1B9BqJPZ2YDqaeYvc97g
w6xp7tIvjaelTfLBZFL3oVU0XtjG9Q6X5C1w14X1etL8auv1LKJKQlnQl2pqxHlZp8gvNVs6Bhem
E2EyblOBGoUFsGoFgDc8ltagFRRUbiYiz5uERBN2WCjwGVqzJa59PqgclhwoUJCJl8CWng7qIk1E
1WWU+SU/8/AB/jJyKoA1SkzX6U3uwDLSccC1SsA6g31862JSACMSjSLvSkpnLZk04qYxlKZc+Umd
Pg0Kop96b0lPdQ9zNquK3GWRyY9wxLzr7WrnwwwympQeIQU3GWpap91WtHoM4zAo/RqH9/YhzZug
BEekW9LdlNXaL5Xp5QXSIPr4PPVR+8AzwGjdcQ7kElG0yfk8ZYvt9hae4DsTU86vTasMloe8jvQd
X14rIYePFsOuSzDehTHbkQW1lrl7L6cSpcCq73m2qCG8KHdCzlo5qHbSfiqMrj9C6yq/9aEVj25l
V9iLhGNrP/HOob4vmfZXai02vmEItnxL7XxTJPRslwldHt5fXO9o0qxtC8Yun5JgSCrfwgD9K8xR
bPLiptyII85jVQQlqFcg0sLZz3FyOv5Ug7VcqrvSl0hwBOF0r4wOKCCteEElBUOV1t5iIp0nGNF1
Ek8S2hM6NOvHTy3HbWQ3ceHLht4fzXxEilqmmsT+CG8dFW5skI4IX2LvTvalAVELBnMrSDvvt/gI
rm+CFPFGWZ3W4N1gsrZB7gNNJDrPnKG+7WtoZeidYveVW6FyJwf28vP6er/UeS5AFjoyYbxGXt9M
f5ydqPJF4WLoud/FVnpIqlJ+5OqXPN1C534aQVxgXWt/CzrQDFaJQWFSJ4t//SPOjxoVCokjC6ok
nV9HFY4EjlpGyNmXCq16yTQrpoLYdXtrrBPgyhHVenL5yV0SgYCGfGFttH95EP74gFUsQGk4h4Oq
5n6PiuVz3S3J80QRFKfxUfISA62HEPnwg4Swszvo8GdjuIdvDgpOB0EM0h8Tgek68gKzlvt13H+H
Pmm/N/Sl3bijz68qVVVeFZTJ7vHf1aGOi6ZuDqosVpkGI39ABwBIgrYReVxuxRaxDTPKwjrtShSm
kP4b4hsrgKvfKbn6rglmeyPiPU8KIbMDohq/WxIwsClWR4UGIbXR7ZowKsFHMtfH6AMOf51HFUF6
6IwYmF4/De+KgOd8ASKA0G5Kf9l6BupkkkyMQ40UIFifwkfqkg3E96Ux+PPjVmPQm1GZOErLdGKo
7qugwp6lwOq96ztHXPqnkQ9DgB4JXBGLvMba4Qowk1b3CkOAIHX2UYPNer/gnw2mPNp4ZZ/fi7Rk
Qmg2kGcTemmncxpU6DT0OoxrWPaKazeFBgrCifZV3HzrrGLrDbDV3OpNL6ncalwuNCdnQPlAzHmg
54MjdL7k6ASStDGQF9ujwoPaqvDMWeuwtV041vGQ5748BOFHYCKKL7WR6QHu68hKl8FGLupye69y
d1wj1EROh3MMctMOZ9oLil4CqBVa+3TW0ciy29lXg3GLDn2hPU2wbMFYqDwR1zXfomjlaJwpLUVx
scB266O9bZTfUT/Dj3bJy8P1dbmydhAZLqo7KPIgMaehI7P225LCUk2DUkL4wZDBZCXp766ysW4C
TxEWT5Icg4SDuaDE6X0i1bdxYHsWOMUGA2KpDO9Lan0gMBPwEoUH9v2gZaVPKOZFmRxtTP2Fm5e0
MgtHOKlRfFhNxRBQexgqKohgKYTER7XTtCcq9ZVrz50DGl9xNiZf7P3VrqU0xX0rTNaoK64OLtyh
lahzMLvU5Gb0NUsSGao4xWk6eQBxad6G1iKTOjHbjSPzwqFEyY/iG4wipPDWTzQQnkshlVPqo8qC
oVuV1F5bgh+7PvmvHqWr/ul0DHIWmwnbhFUsI1kyKlxBlPpdWthuRkHrYBVR+zR1jnUzNkt8qwYo
CmQgXDxH6eVH0I7OEfpE6mGbYD/GGcD3698kJnH9SZZgzouEJNlGsT/+uF1bpymCfElS3yoN+Qi+
kAhHjhWMb+2tIufFpgRDD91sxO/WS7/OBpvkLr1POz32Ed/j4Rt2+bFLnc/XO3VhOjmvKKcSvIrU
z2od5aB6dbu1E94qQe6VWt0cuhSBoeutXDg6ICJSgeBRjyjVOlvR4h4hCB+Jnw+sHIRynA99Aiaq
D6BFFPUQvVxv78L4oXdFg+xGFtDaxIe6+sB7UEt8J1T0Wwog0wEM63xr98WW5OjFpugZdQ8Ua3FA
OF0VvYQtUqx2iR/lA84lZQTOFmn4o9kn+sb9+brCVitQKJlTfWRlWBCST9vKW6Xs+8FBbUJXxhec
cXXXGdLSNyrA5nA02ptGbuSbpZijg1mb+sMimcURqsN4p9lR8BzFur6fyYj91CxErXfSZICSCgev
mOCHyQPsE3BplMBAV96ZaWa6cxEMT+miBh5a/liCzE32VliE0AbQMGHlraaRLRDj+8eu6mUzrVuI
A/5EscMzhwoRYzTfNo5LMTKnI0fOES87QCA6kiHr54GSB+Dchyr2y3oZDqVRmfvBsHuIbQkKdDhb
H2oupI0b7HxpcCmQVBK9ojC2doPT5qgb8iyKfbIt6SFGYXlfl+B1LGvYWO8XXh+8egjj/q7vI75w
OooTYEw5srTI75tS8sceVomideptjybtfkS9xq1x+3wyRioI4+ioromxhXd9050fJdRnAIQJ/Uju
tjX0BNuGtgaPFPsNkKODgWHC3pgg9l1vZSWzL8ICmkHKmGoU1wNx+2lX+14CLwH808/AxhEChBKO
5YkceNISTBRrA+0mAyECLrIsjlHQhE/QJL6FQWWA3x603cwivtNwAPQ3PkykdVZrjCMbAIcQsxRf
efphCrUXFGRVMQdScJRgzrn1FLY3Rr6ou7kopsdCxd08T4bcy9TFulmq0tgtTQxuHfD+xg16afGR
dLO5PDnbeducfo1hTqNel+iph61pfA3mWcYVVVXBt6bGhrnMeSzCrNNf8tHEa2db2Gi5njU8f6CT
ljkZ07baJT2Vqxla2c4sdDyyw6nYkQDZSrVdWve8XSA4o4ZGom3tO6D2XTzMWp36auJI+wksOBaw
ik7eZRhvuqW612fpITCwIIJupvp2pDUfrk/7hXHmTQPX1+YWJTRenV/W2Pfw8MKUKLwu9xo1OlDV
kBcbW9kyO7twiKlcNEATMbQgfba6arQ4icz59VZTkcSQItO+zYeiQ2vNTvetMdQ7xOjejEUB48mO
Bk0qJHDPgEOWWVRzknKVziqMyAYOhkeRcjPeuzSMOL4jJ/rqarnWvkEmDDpPrSc+F9/jMiX205zb
8tGJ7NCtlLSDIFt1CE8FCoG8LMVHs9VmD2nEdlcEYU3h05buKR3cKQj1fnr7FOMPQ2WAUjvIn1Xg
F2lQ4OwJmuCSzY+prdf3iT1UO8Ca+ob064UjFE2e1xI0qgnyWr9cT5WuMrM88bXaTJadmec2On09
Im3Xe3Qej4Gio8Ji2fhMA3JdLVqCMWlRIG/7tjajtqKbaJvF7a9ElZ84t7KN1i6tW1HpU8DscTOs
aytdg6igAZbI5wUZHJZWJ2aOa7jCel4fIguezNBn+sY9cWlBAVTgiSJkm+z1AymBGQjD0iHkLMoY
2r4ZHkyH6FYbtK266Uol5vVKEm8CNDioM9Dc6kpCtkCJRjlggUjKh6gz8TvrHglA7wND3Q+RhWhi
fWxxjE4CZacN1nsZmeEJwznknGFIknUfm0c9mD5a1XBzfabPsbjsX2it+MSqoDaQ2Dm9B6C/SzPB
XuJnpD7hQuq4IqIjiKh0PHpmnhqHMWmqx8VQyyNdDPd9sAy+JaHLV6nhVg7hwrtOfM4r2olgmULA
6ecIm6shbdhLyYCIRoyGyd2UN9+zvkrfhe34fkwM2QMNTmEA6q6bmt10mw1Gs9dQhzxEKYWx6wN0
njjmgxBq4kUr0H36anMX4D5kdeTgSSpLPwL3cHAQkWs3wJb4WME09JbIMT+XajTczEv1L4ImYbRC
UYSVI1BFp+MxIPQeyQPT44zwATWl1uF0meZGbHKxk0JaHAQ0bheqdtpKUBZEvzjr+Ry+qhuR8fwk
20j3k402dhnbXnDtYYKNeo7ksa5tjPFrL1ahEVG+jgUdL0wqJKtFOCV5KDklQgZ1pvB4iZ77YYES
ZB5HJXUr2UZNBRYBE2z2zpNWcAKhf/1ETvClGSt/QYe6ki2vaxX4mkAt4vRWtbNbKEF3LZgUvYAe
k1b3VjjcA1x0azl9lqvxtzFX94VKoUuN94YRvoTl9G6Ww0elwI4LVCOoGQcbusSfnNRdHPXdNKWf
87r8IaJWq8GLvJZvgeweeMo9aDb7Y+6OqRT4Mgr8NYCcsRAvJPuY1tVh1IybBAlCdMjuptC5NYEr
jV1/6FG0ySXlXWXm+AOEP6R0vMPTbA97/0lNZxUNypJDEJvWrnRHs/zSSdrNYBt+MBXHQOnTnT3W
R6mtP1xf9xfPRxxWRNkZ6KWzWveW1of1OLIRo4J6aKxN2K93ETq0HbKf15u6dKvx+AKtRhpPo2Rw
uvqm2Fl6JxX3p6TYfuTMMcqx2RbI/3IrOu2QYiCSWIXfNQoAoNDkxIdyXt+OrKSdifPEv7ihHRS1
9VcmAVC4077Uk5apmTkmvt4rixcGcuJJ+ZQdr4/YhclhI6rcKCQVSH6tRqya0EkuKOL64KR0kEbV
vEOwOjik1VZFVvym1c6kJSr0lHSQEFvj64yh0aNE52SAK7ncD1Kqu3Ja2kethG6XpFW58Va4MEu4
lgvfPWBkMIhXkUdOqq/rVXqGSWRy14998jibwRa2+XIrnJNkq0VldnXekUToc5ko0s/7BhZ9bpj7
cODOvT5LF1tBR1H+O/BfrwWLKHXMxNgV5lzfmbEzeLz38o2sz8W1QN4RrhcIHMhgpyuOG3tRtahP
fMj94UHv8tlDMKTaG1YV7q936DVZdbYaeFmjzA9gmAk6bWsYZJSMOygdyczxsKOekSPfC4l6vGmU
KnpCw7tc9jFE8OYANKwz3IUk8Xjb6Lmd7Bp0pu8sSdbrHfukjD1u1vRzgz74C9IQP41gWfbS1Bmf
ptiss31qSYD1itnJHpQZgMMO1+oByQ2jUo0df6L7EMpjL+GAMg5IEM1mQqxvKXPo6rzsfligUQ9p
7EA9k0PdKW7Z8bXyHKiNo++HIR++mE2c9GhZwP71awPROuRM8np0C2Uw/awEX+wGTal+lXm34zBX
6jnSFvg8kOUwfgBIMaadllNRKKwyf2rq+aAWiJ657YSf7w6FU+PdaAPHAHioZt+qzlHF983TjYmk
SLvrHGNI3dbOzS9ZJcvvOxNz1J3ddc3nqFbav5aFCq0b9VHleNzZ2DRCUOVvFigKZIa+1+TMQLy9
MpLOddTB/Kqlifa+4RlkgIIa09QtBhOnszpF4Wg3Y6Xw3ID+vOlznEq8doEaypj1y21TYYhUp3Z9
xCe1fpebUbPv5wjvyXJR0WlScN805vzGia1YhoisTs6uqRSymZZZL5+1drIpLgRSlHvXl9uFd4Hw
aiJXQomXlM5qZUuNEtSlbMR+bpAarhz7V6+14c5ukndyU/W3ZYv/7vUmL21ZAm/0HAXCkTLd6QJv
sHflXUlO3epyyZtaadlHsRlt5DQvHarsIoy+SPpxIa0OuT7sGE+qx/7IW49YRjUGf6mM6aAqwfyw
jEp9uN6tS2cEKVQHpBMkN2RJT7sly6M8tkhf+VpHNsyGSLzTSxIyY25/vN7SpTkTrusAtgR9cS0i
XAz5QrJqin2U7LqDFGr2e6mYSa/n8+jXvPT+yswl2DiXLo0nZJhXB22St2sbs6xXsXbELdkvxkm9
ZX0OR7SnSr9Mph/U1+SNRXJhNEkSY4EIUAl6q72KVpugt5TCbHmFV6gQOKlRengW/lygH2107NLr
jKYo8pCZBuywrhnDlW/atOTBb9pN/hKgK+TLNuJNNVAaN9Zra6cAA9ijDYYyCkIQd42KIEu4EHyG
g7zFRrkwuSdfIwbmj1y8jdCMJQfUMqZpdIcS4z0j13MPT1yQwKmUHx2d4+76gro42Gg4C5cnqISv
CI0/2oSATqm5Yf9D1Xb2uoF+UV/NxmFBAWXjvLmwjHQq1zaxIfqXnDqn3ePYD21uN0LeJc1ugKHL
OEYlhdvVeruXW3L017t2gSxCoeaPBlfX6Wgn/aQCEPatBZxemExAj/A82GtNUHtG0Q4uNU7pWCZF
cVArlK0w9MC2bp42gi5xqq2udRLmAC5IKZFfW9uKjhiCmKnCQ0eQO7yh6SqS0sU3NZvkfeJY+b5r
9RrFvRSDzarf2k6vHrPr5snUo9JI3RRy0CpmBvY0FYmlcmbIqD5JOBEKl4Exre87s/+1WOZen+OD
mTafgjE5gke5J4BzWQ6e1FVfJyziLTU4Zmb+hGQ6DrH9i9o788amv3Az6JgeUVwTWUjwQKeLY4Aa
FdaiQjSayNY1SeGgdV+OG6v9QiuOoYjKvQJWDGrkaSspkHe5kEJqJLM97vBMKf3UTpWNvlxYeIJn
zPGMQi+KrmsiBQbLcNaFfVODpCdhnJPvzbRLb/JlCo7Ug617R0qq92WRBXu5QdtONRvZz9v49/Ud
cL7jRKGSR5/F2UhlZHWgjEHfzlZQk/SL1PI+RVXxpkaK0edJWH6va83ayHZttSd+/sdhIvdq2CDR
ERwsDKU8PQHJNS1puK8jtAIrtak3mO6vxPHTpS1UdLG0JDCHxGeujhTVYdFQUNEPsKKi95UWLQYa
BSkk6MDuNGuHMs/YP7bVUL2A04jJZbdG+RIHrdbhTRSg0YaiXpHsLGduBgKyQrvrotaevQVMZYt1
tDna+whxpMpd5tZCE0czcnk3oBf7PqjYLrsMrcXEdTLsE+7tZq5rEqx9Eu6ivpFbr+0n7XvvGGWH
+UbRRDsZLPJPxNfG7xCc8y+xVXYEvOApyl2jJ83goRSzHDFLwRI0aRdS7oU82pmrI9Rp7hRJWg7z
lMnvHSoy8g44c2ff2kWQ5jeBUdY4CjBU90PcZb2HTkvOK0Uylp2S6UblmZOzDKi0hNi4YMhaQVnL
JzP1JrJTz1Nq9fF+nuPPqSG11V5GpjZzrUCSv+B+pj9PdowsF16+U4a02DLZHqX80RpabOM1U849
E1sP0EBDPj3w9cn90OSN7qZzkQZuip7VFtr2AnaQkFVgTrGRx65PW53uqpQl4PIsBwUD9ZhqvYYH
jN44ya4rtcTV57lBqhxbMyoGQuUyRfpKVys2fRwjgBgMt7GDsZRXtH2N6MMWGu01wb1amoAtqItZ
kF1F9uV0LyTI1HRxbTuH1kJksQ5lF3QjtiqF4ZWRpbjEwe/hN+oUzEYJNB7qiVVPD1AEm9+bCBwG
QXtXWcUHVuZG2HNhm0JqppqEvAY30toM16rqWQm4iw5WF92Pi2bN6AAhxoeM1GdFYvteP4XOrj9i
VZJcikx8rJIcWgX9YVcnUVQvsa+HxeiyopD5ipLhwdZJBE5JCHYiwFYxVb5O1dJtBB1imE+mQTRO
F6mzULc+Q80hC6v1Q9TGPpx+1By18J05Fp+UFEXNqq9+G/rw7npvLzZI2Re4hEGVXF5Fr7G02PVY
DVxkaDP5WVp06K9CXXFm8qx6jaxRb3dvTrgA6qc4yC3PIBOhr87BQoIbFw30Uu5NIpgxc9wimLfW
9Nm6Ea0Qw3CXaADQ1olEBwlQRwrpWh0q1TE0ZNK2Uhbto3bu92OQphu3tRiq1dyR3KFIQQGUa3tN
ei0m7DqzqBbvOOuxLmH9klSyHwITfUYKv5Y7qJUhyhZbVZuzMEF09I+GV0dLPYTN1FvCViaP5V2+
hMMhGNot5O+F4eRmJuwGuw/4a42xm0y9HdQY+yx08XpfWlLr0C1TvDfleXrA3H6L+XcelkBW1mmP
zShwCWsYmBSGkpoEdeQHFX5CZp9p76tw0m6rkJXa2nF17OYe66jBCO6UEGnvINaiXYK068v1PXJh
fIVnMnEvjA3q2qswrJqSWoqKMCIgnn8UhhY+xoay5ZN8pjOPk8VJK6tNgWiR0Ug2jOEgwrMKNkzi
qlL7iywN7Byujx11mKNTT4ckpCBBis+byzlxLSqaWHQnLk7ZzZ5amu6NqbxHKx8K1Rzt55iKQ8yN
Psny89gm7zqMKzUAj7u4thpUUvU7kirmvu26dmNDXFoxQA9ELRGkB3vw9E6p+2oILDWNfGRv9d3I
E2afmvJHYGmDp+qbNlTnz2MxgihjwlojvYFxwWl7k5VLydJZoY8Y2k88oFQvmXXtHVYXo5cHxntD
m/HwG6rongO4I3MUZIfZhGc1aMabMb7iW2yg6yAhOOKMVY6l0OyuhOkf+g6O8cjgjSEqQe3iBupI
+gPb3IOdoa1+faFeOIFEBQDNAQFeg11zOgC8GMNc6Viocds9F2Givjhhn39AdT55USK9doue5PAu
q6zgeL3l16TK6vCjaQeha7APwK9Xq5fkz6LMMYL8o1XehcqC8UuAqnE6ogyfWKQQO7wfi2z6Mlk9
51TwnFnWUTPrH+QzftYGQddYD+Teh99mlFLOzQj3pOE7VY+b0LFlr236BygUCYJP9XfLKNt9nxfd
Pqwk93pPLmx2CMC8fgXOUNQ/T8ew70vTmB3GcCrU7uBYnXVwFIQa/kUrPB6ZJ0AV1jpNT5IzjmEX
hP7IMxL5U4TEpWG2NzbghctdsH2pOJgQKNgWq76kaUoBEfUjwDCLixyB7EVpphxzk651i3hJWKq1
sRQuDiC8DaEyAf5lXVlL8VN0BksL/RbR9LpTlD0K0/nGSj/PEhBIs8vBv5AUFrXC066VmGQkNpAD
lB6S6kmvTQV1/kXeh0XUH4pQQ00VaY898D/po1TVnVs3mbwHuxl/AJw2uuMw6WS8deNpWDod9cUU
I8agsZa7pCqy3ZT2/FvCtXAjurw4OuBLECwgi0369fS7kySOg06SmZIedWtTReIIef7f/2J1kXcV
eXJx8q42I+ZHQWMjwOzLZtv5WpIbe7MpKu/trRAlCwsmFPeU9ZbXLExbqWkx0QsCFcVsNW4vooLr
rZw/nJhpAZURYj9QJtcRat6nKIJaHSdpiJNEPS4Ic8pUl0z8ZHcxORpPsWyoEyOo5qWantFxsUAI
AKVMQcLfjNM87MoUR860KOqNDMKlGIWkPZZyxAU2IlWrkVZDCvUh7PMDd0n/HTSZtgshfrlyvtS3
WLQnPKS5WyAZoHdvZlANe/OQJFW7NUqiodX5S/0AEiASTRQy11noZSnjok876TDjvf6EHOp9HUr2
zSLn+sFItPypqFBzjhzMdhUr/x3oKDzHyzA9V0apPF+fsgtrHDk/InsqJkJw0jxd46HTjk1rl9Kh
yubaQ2BL2UUB1Jq3tiLwk0TbQKiE6OPqsmtLBYYFZrzoxKrTTu6S5hhl6ZagxvkRSiuMpzhB2U9r
ZqEuz2ZaKAvmDMDHEDyfZyFQPOA0GU83KvgSdMTVaWNnkeI7m06apXTBnUpdAT2b0yFs41lrjKkL
DlmPmFSMbitemT+oBdnyXtbT0a/AJeNd4JQN7gl5m703Amsadk2OM/hulBcu4cqS3wO0m5/BiUlc
wvKTmTgOmvh6+m0qQcLtHUC2VIEWNcdIQ1N/1Jo5L8iY97Pp4pggf+szxMG9WrdniSxSl+vHqZkQ
wHUo2GZuEKRq72Xakrz8N2fnsSu30YbpG/oJMIctu5unT1awJEsbQpZtpmIqZl79PCVgADVPT3Pk
jaCF7OoqVvjCG3K5CNSYabAuYVamcRJ6FpjBY2fkwYzgep3ER7xxteDga6ZEANsVyfO49NmTLIf4
6zxpqSr4NN+zZMAqpsghMoYmWNn349DYn4xpLv+terP6K28SZVWW6M5EW9IZ2c5BRl6gZX/h+Bq8
YLzauseu0hkqpsw9s8vdmQjMmxogKy6E93Us0h+YJ3IC6qLLvmtTYGA2rc3Zl8Ssh88uktf3FuSP
z0a9NmsoLfbAXZ6aWNGY/QBCCFzrD0xuhlc3qwKAl44rz4the+9L5bEF6sjUngxpZ/HJArxzxlyB
HrWp6eJbqvnTl6qxu/fCNtawjfXuvU/36JA65VMxlLhsS3/Q0cBfGwou1RT/4Y6t88jt4v2BM3f8
vs3z+FRSLuqOsgqWx5q2d3DutTzDGxo5NO0o/a7R/2q8ovdDewoynC+C3JHIaRakCui1aV1YanEw
RfC8k29GtY7tcTCM4QWDjmK5k06j2Yf/iT5HXKc1wZFkXgoXu7GD91rhVi+jXjmfBColZYj6Zvxu
boP+QwL+ClFrvwA9bZRoEock3MknX7ja+ykry8+3T7863Zf3HTUqyOO0wxCHeUMfSGTgzXGRx1HS
IQ0apwg0DLVh3nmd++n3RwK5oxioaGCQ2V8eRSKL1pRJSXUcsZHHpkv/7YeifdGDLtsJPa/NCYCY
qeO+RY9rGxTiHZOkI/bbkSQ1iNqklI9rEzuHbtD+vD2nt0h44LUok6F4w91Jd3YThhR+4/saGzRq
kg6ZJmst/9A8Ov3cDdaZh2TBb6Kj0w/A+JjioqH4QntX68/5bL4hP4IfoBMD0+rZXHJTYwGlm+Ig
KhN3jcTsYhszB3NU29UncxkeIUrL0I396eDE3Xf8DShuDEH9iHj5P0nwLdemx76Pv2a+++imlvvv
0KzJucutZueVv/JdKCSBSCST1bmSN4s1t95q6zV7rde68U6m/t+iK4cT/Oj4twN2PouywVPMEFpv
m4zZT2KAW5aIo9hx6+NYOrT7Bs87UsjWUYIQ1hzaIEF+f9/R/FFqVUpPC7za5Q5P4gx/6kGVpr1E
/3PsjQXn83w682/d/7CUsJyoH3FwkXzeHCbP6O0grRgqKHC3H7IiDQEMtehJ9uvOrK7ucaJS9rcP
xwby6eW0AqcYJrQ8gmiUEzCZOi69U6A53albzeAkgFncTzy+J80xxmOLh/x9SySx85SrtdvucSR0
yPHQvsVAaLO2bpIlC5WKIFpzQ0QUDWmQo8seZSsNazRx5R/tTHYinGrvq14dmbbKzwQQbMLmdDl6
mWIoQdkc+5bxVFWyDXGO8R9weOiORTYln5Y6l3hWOObOR34b/wGk86CeOPTx6OdtRvYT5FRkAgd3
AOV+WprGoL8R7KlNXTuVBsE3H9djN21RwlNLmybDWyqqtDg7dth0fYft9QS6zttpiF+dD1kIiBmK
Km8Eqm2CoBbruSCyM7d9oWtYs3OzPbCRWpU3OwXsvcMjY1BqVL/il26kA2ICQf2VUSqknEZpdZFl
zOJZb3L5XFF53blr1K21Hc9UuuUgc6jNvWGhyzydQRkFkVal7WuwIHqTNH1zqusRQ4Z1NI9jb5Wh
hcXDayWnvT7/lcBa1enIE9grprNFGWTOKlK9ZPjY8qZ7L52Dd2buaeFgIstCvwsymJ7NX26/e9fO
xC+DbiWmpgZjtcFgUOyE9B+dG+ePlldmETy88v0S2BJOs7SPmuf+cXvgq7OlEgouE2oQWfnlx+3d
eZXgkvi49M8QDcFVxreEOOs9Jh5Ln9YfkeD6cXvMKxVlSjBKfUX1ksgkNudwcJ08RsqJE2Kk32tB
/kJ6nv492q52GKxljBBKWWU4VrYZeXlSPUg0e5UdcRnFvcMdvZQdmEZtoXnifXE02b7rnN59MVcE
Ckq2SASM3z23dgD+h/5wRPvevBcU14Bloq2KHFzFf2oNP2RVJh9uz+7q9lXaAuArgedsEel2Ptdp
PbGiTqUVXaiDt3ocuoBAHqeEH5lAR7UwkvRR9xIrNIJY7smtXLl/qO7yuNgUXClDbW72VK4e2RbP
S1/L/lnXM/Gczf7wLD27PKxWVT/rDr49fu8FYYd0fdim7fROI4/DmKTA86jwxH05zP55QloM86cx
PokSFnWxtM5h1EFU9qs/PZraqocTkls4NsszKlvoSK6l+5wJIzmhb6F/cpTzYdd03jFA5O+kJ116
xOYM1wN+y8FdTUxSphrVNMOitTxnKx3u02DRRLFR+KKBiqNPe+eXa/Vso/r/p2Ekxf3tr3XlCkX5
ELlfYA8UvrZBtD6IVtMle8rpy/G58cfgpGeptXOlXTneSuqdDhWK1/QzNxs+LZ0sNv2WgNLRvFNS
4v5aNEZ+TGRHqWgpxNEs+zKqeUyi2/O7Fssq3Aq6n9zeJCab27vOjHEaHV5bMLnlfZNa7fgIUd0c
Dr476zEqnM3yTTi5cd8kHAgzLdBlE7N3ggk2LwdwH/bXKpPDx77BBeGA5JP+5OtpXaEy3XVIMGcG
vqCrN/02o0mxLBSTiXuJKHzbqCiWwteEptYMu5wz/n39wTPnBnh2W2NAZg9H17GQmyOhiLQAv7bb
C3ftFGH5pt47VeXbYlETsB7zImuCtBKI7WLGdtg3nThjgblzBV/bggC2KBVxAQHmtS6v4KzzPWTw
mKiRjUmU+WjoJXqi72zBt5Q11pPgXQVAeFnjUH85zJyVWdmtkghPTlMWGV3myxC8LQJ8M6GaOGRj
Pn7spEzed4GzPkyxyMQ500RG+wNsJzlQvfRF2M9B9vH2Wl9p0ijeBtIdyrWbwpJ6pX4JMerA07D1
E0E04WPbasG3OQdpqA/lqUqcc1MXj2MtXgIsC9fE/lBO+l/FuD43S/mQyOb90OJ122QHR68+jhTG
Gyx0C28+Y2V9MpEy1gJo9QkbZrDGIxweGZpIy+ys75WHlKKfgg1A1qQet0kgMuEOBRQHPyJBAuk6
gE8pm8E+dLbzZAR9f/QUMHRn3dTW2IRKDEovWvFRCeQ394pY9ALLMNePFm/o/oiz3HkNgE1UFL1n
nKkgG2IjBzLkL4jr5p8gricZdkPwXZOUpMJ2zJbXBbL5jxhsozza8/ycU50vw9TJ8q+mZiBwuaCU
+kUUTp+GskZD9bDEsfkntk/Yud6ezZWHk8nQOkFVEajTNi+Ysaaa0mrxoz74LkS5PiJ9W95XDYgy
f0SpWeoFfmOYuJ6sBObD7cGv9GiVNhMG7zQNuGa3BFMRG7HXwCeJcvrBoZe3j0bc3Wm5/ENPfFrf
RoUhpPhYBcaH1NX+taHKmFm3J8V7dRd5tI7Ij34+35cHwUAOOSkAo0VrErwYWE1Tv195L6ssOQVx
i19i/M/tiV+7fUDbkw6pKBA40+WI0yDQeiIvjhpjQoOo9L1DnXIF3R7lJ3Jmu1O54fBggF4Mk3l7
wjMdJZeB561Plm+Qdv2oKiXEFADiR7Mos7ApaIY3NFTu56KSZxDHwyEwUueTH8+QVzPPvnONpL1b
V9W4zarpTCs7fVpQbHxEjNCKREP5dnZT8YKq++83LJWousIEKZAJ3kKXq9StllZ1jeVH7WgWj7T4
zEg3J1wtE1PeBWuuPSeaNu8ciKufhhgZxjMMMxAul4NSD19RZln9iMoMdqZ+6wK2bJ2dh+7asaNQ
CVuKdiVZ3uZdcFfZSCue/EgYfh3BWnIpi05BhNVa/slxsu4pW7PgsaxG/6MU+Lre3hnXqiEUQZTA
DMoEijx8OctYjm0gNMYvlhypFcIxYskiu69BRhz6OA0+eiKbiAIwfdS9guq5O5g7P+LqSivYF0g+
Xsdt81NrMqBXI9UPP7WNEH9cG/fBXdzX7VECfXPUHPCKM5VzP8J8sHsaugrFgEDr/8tcwMsZAMyA
7fub9aRqs1Bg6diqxoDVwGB4x8RHxOX2Z7s6F7As6B0R0gJlu/xqwiksbFdH9maWJlzI7scKNcSd
S/na1gSEB18QnpPSQL8cxPSrHslgbkNcac1X4a/ZyxoQiGmLn58t4aEZMncIP7S1eQpAm+3M8Vqe
Sq+LX4CCH9zSLcs/9qyitlFb5mikHjpTuVzheRcD5gat73/r3SD/07aKucbheNHXMNMdraCdm7T2
AxlnEYRY9zQJLjtV/O8wUnMLA60e/SNAI49eR+WgPGoszCNpawO1PYlX9YOb22I8FK3XvK74xGHy
PfBnqBWt6qR4QfmB6zP5YAWi+3b7o15LU4i16RsTg4Hs32SOoDLSZmwFMUwNPRyIu0P0wKsARXPC
GjbwTr01OIdZ95aPt0e+9u4pkjAdRe4gGBaXX7owzdaloc4rtCbpO4kdxLF1iz8NKT/6g/8h9dY9
UKTL/3H7IP064mYD28IH4IJLeISW8pE2yg/hmesZ5tdhnVZt50xeC77x3gADhqwvvLYtYa+VQzYU
A6+smLTqz1LWcxs26Hqf2g6tipTI42ntUJ+tFu1z6vbBw4Q65XG2/OIw+MPfoOt/2yAQcjnPumL3
gZQAT3y54piy+oNGEyRKUH07V5U9Pvx/ZB1XvuvFKJsTvI6pTBJ1sS6IEtyhJm5HqAK6dBW77l2R
LNmrpv+HfAoNNh8EE0Ut0m7rcmbs3UkL1DVr1etEIoA/squKG7d37FsBLxYQHR1sVtTDySJeDuPi
S2jUQBUpLpnje2cIUuKVsj3OqZGeusTwP8u8X6Kli+WxsxfrobYq+zv9x/HVcGLxkOJHflgHYBe3
f9iVS5NEQKFCyZ51ioqXvwu1WLsfaxRq0tWVIZdkpzwnyZQG3Tlg1UrzzNKMaHSsL74ux0+3R38r
IhMg6aTWBIkEGPlby4qSRGSlmRFHpIyYRgd5MuEI7Yw43MLfQKIPf8Nj4XfJB6NV2imK1J+GmaZ5
j2vfOjg9ghkO/YoE5ajRNT5hxiTSKK8zoc4CpwvTYmHv/OwrNx9kWnJjRQoFGLm5f7zZdLR8UhWn
wJyel2EoH1qtHT4HIkVeZEQvxaPwFeld7O5wb648pLQj6BVDVQcysu2tFrpB4QzzcII8b/jbyOfh
kI+rv8O+vzLKTwgkJ91TyrfO5aYIcpGP7up7kbHg1RoGfmN1oWM3ZXj7878979BNAVoqnh633Lac
rAtPYsY8elHcBeKoa0X6Ic0lnsb27N3NpD1hiZ3xh98eVDVbQBcBhVGgmMvJsR2bpjCwLrFjs2vD
1Q+Wd3VgfIldUz7VzVr9kN7s7gQHV650yoaQMFXBAl2xbZsHT6OM+lPqRYhnJw8UXLsPi0NtwU8M
C21V6qWt0cQvMgBzMs9u8IJ8SBPVLk1M3LhdZOWb308YKJNx9KllKqjrFhOUDn6c+J3lRiKIxdkq
2uEOh9v2dHu5376cjALPFT0+cF3Q7C6XuxF2muFd5kY43omzJJ44oiRyRFFvJkmp90Rk94bbbN3O
CrqeXeVGsIDcQ6c38hSMIHh1b4iPZjbusTPeHhWOP8keHTULIcqf3/2XWlQmNKmt2uJGs9XIu7mn
BysabdrZPm8vHEZRATp3tK3MRy8XUXYuZutz50ZubBZHK+7m96OVWEDwNMbDEvnJA3FwWLN5j1yo
1usy8KHQCBabV5+iMA3vy5FF0gSlWBo3AgGtHRbRIYdni/Y+K7xxrxXxdiimB5yDBYU4tK1sNgJ5
HAJIJ8rqybyHkRff63PR5juXzpUZKQEgbDLo3hPTbUIZagZlAunKiUSqJY8Fzt/nERhRVLdevXNb
XxkKVi2NGoVkhIW1eVztIUVsokrhdWe4t6fB2h5wHgmOTb3ulYKuDqWE7ZRXGfCszXdKuzTr5BTY
UeVkdaRNSOAmkzndGfAIdzbjlVsbTzBXx/VCAQK2cGwaabJPV9uOcMGGZ1vEiD+mifOir1nxxZCG
fkfJbt35alc6Eywjp8CGUQ0JakuZ1w2SJtypLXRsSYLbCWm7ufGPsfDsh1EUEh3M0f4wJeaPPLCy
j4UFjBAvmCya1yC4SwvHeFjREjm6wu6jxC9E1HRSD3vEjJ68ePp8+9a7skY/i2TEy7jHIXR2eWzI
SGKSwJVeQ2n7XHbcDdHBBol2lmWcnm8PduXOI++k/czaKJy02hu/3EH06AIf+Sc7whXdeiT0cO60
RRvROcQAZdHK6bdR/4RZwHvIdpHmBGF5Od4kmokjDCI3XoFtSgOWc+mX2c6sruzon2wlDJ2VLMX2
8Hj5mLeNyBjFXewPbiCWUyLWHrl/rvPbC3jlEieRhaBO8wgI+BamiiO5qKzcoyq4SOM1DroEUYJs
L9S+AvbHX45bHBFumtm0tC/XrS292UGy1YwwK9YetMCPP3RF0tCVQsekCDNbq09+28z3uI/N/5S1
XKJqtud7iT7EKy0a5zFwaYc6WVuviO4IgT6FUeC9kqXh4KVrdwAU6b5zRLpEv7tANIcpZ6qaL4fP
21xkvdXWvdv4ZlQ4FNlFE//wfZn8l0GUlAtioJaKCC+Xx2jXckBE2Yzw8x6ByNXdNzdpqz9uT+Xt
YcEmmTQPbSmKRPTdL0exy6TIESOgtIzCXkgfJj2sfU+aAIwClehsl//39u2+HNC8HFCbIHnns+sh
dqH1D4uQNbXLtPxnqovsIX1K4foZw3ggPfOQehnIxLI5jZCFmr6WOF3BBveCD11Xtycvo8ZJDlnd
dQ0Ce7fX5e1x42fSVlPlYxoq24afla0toD3Pi5asaA/tQCDYTPoQggWwdj70FboBY6EdQBGX+4qn
5HJJ8C0KwHBhv50lSCFCPZNHo66Ng9bmcxRXDZVy5Lvv9abujig1LcexsLWDW7XVzh3z9uDzQzA3
UJVcErottc8OyNBgfHgRjmTjeYrRlreWYK94dKVozTAwCWgHQJh5g1FKqlV0Me1rug4JdH/ISuck
Toew9VuyK6dB/WVBslHgQvbYgIZGIdIwdr7vtakqV03Vb0T5c4vLqvOUtIeef5Qmno3nalofLH2w
f/smJdBXIGPgC6QW2xaj3vhGrQyZoqyfvGO8TMs5r7zqdHuvXjtSNKUJ4dRIMKgu948+yBkWjako
bR4gQN+Yz8bq/TOlHkm3acB4morywSQG2Al9rh0SJXOuSrxKu0f9sF9eWiRl+1i0Nou4Nt5j3znx
qYsFVuFGtTfUtXuK24nQG4gp4iTW5VB4Klhas/C9pmGujmNOR8swshxX5Z5H3bF/P5H5maLRIgJB
qwg4l+MZKF132jx5kWsu9b05ZCIUY+rvhA5XZ8X9rk69uoA3sxqNRQH3ZyoLlecf6Jo0pOFZdc7K
6ZM1t+Ld7Y3ykyJ2mb4wK9WIo1RD+Lg94Bl1vxR8ICcPUNOprtr5EAeDCQZ5iSMzsZL71RppIVGJ
ALyazQ8m3pCQPhpxLmf0eAkU+6Oh9/a9nluoRpSjOPZa9jdMRPOZTp4B5Nepz0ZvNA99MX5dBfSK
wACbMMbl8FpVnnWC9JCEaIEkRwMp9mNvgENJ8rgC6b+md7cnfG19qaIRnCmqj77tS1vtYDXLSkVF
k8KMhCjiiLID48EJoP1oGXuYUvXBtgvMtaa8NekDIPV/uW0KGoB6nPputPR1hc7+EBw81vGY4qlx
SBKrCTvoMWc0d93zRPwVwTzBGGCS6WtmT/65HUYr1JJ1iZwVQx0x2NNh0WGSjF1phGjpj88Dpj9P
Ce8jfRO/ewhifz777jgdh1WBPadkuffWQB6AgOl1GKAmfG5kjD8yzh5Wh2qtW/sho/huPWO7lTt3
5mLlj/WMtsD/GkP2SSalFxUlBMpGW7sHkfPurTQZv9z+ONeurV/XarP5G6NN2WM0iLrAbEPZl9Zn
p3eM1zbOrUOLIv0d8nLOIQA0dbg98pXLHzwXXoUBKS9FBLVtfrm35qQO7M7LuJZHp30aZrTVDdF1
59ujXLkdQcfxpKNnqu7ITWgFSnYuXNjN0Sh6bB+F05wzq36anbnbuUbeplfYcf0y0mbXlaWF1LlI
uEaSxDlYZjVhiQFIW1uBHHkalrlS1+R/WUS4E8TAKkjdOpto8Dn6tst5dZxqvquCRqNnkO/hma8t
ItV42mOqAeRsC4VpmyaN3VAoLOSAQo2uVeilTeZDrzl7mLmrQ3FbKAANWN6t0XGqySxxDOERbBbt
sQ3Mj7B983NXg1K4vTOutD9IeX4ZSm3QXzZgXYoBzK7rRprreM+BlzZRF9fFkw0HK5qDuPmm1eLf
3J/70B3b9CHzifWGSnphK3T5OFTuDwHgfycm+n/8LPof6MRdoe70YxVkfVlyLqxK1+88A9PM4+LX
pnnKat0NfbhfyFJk0/LalKstw9hpu0d/spvu2OKAcXaXGugZOkftn0Wvz3vF0yspI9V31eQEHoyX
1FY0CIErPv7IJ7JTF+mJNGrq+XENvG9GsL6mGqgq3SCBsWG+pfk7a5jPo5k+TwrxPBTZu6XR7l2j
+lw7/WGx9JfO0w7TigDt7c/79noh2qNwx8MDGwZxsMuv29F+7M3aWSME9eN7VN6Gg44O4M4mevu2
qVHI0JXPMEnipgjqx7ozIEa2Rk6XtmQD4jku4hdj7NyDp0P1/N058RpRsgaEBK/lTQWnGeLMgahk
RoNptRFkQgGJtdM+3R7lZ9i9eT9V+gHDnYiIysNmUhSJvLUTlMd9TYtBBgzT8hg4yXjqsx7lL/yo
otLsmnOC80nYrPV0xt6uPRIXi9MyW9NJwzLgVJRLftaEsF+CIV+f3MkF+87zesrd1fjyP+gYBih4
B7v2BtNrvfKmE7gWO4QxtYdsvAKNY8tS7UcfTCGItzJ8y9ouiVfYbqQ09n4sTVeH6OuMx1y30XaP
5/6gWaN5p5nl+i4NKkCXQUbxoyydM439Xd79273Jz6FIpZjtML22Phz4785LngdulCpsSydLVIzM
xL5zYrsMc7Ei+Otr2aFU+oS6cP+RYzVCPBdFSGQ/hpPUh0hCY93ZXuq7vvnuFFOAkpN38mBeHplA
A9UjCBaiLo2fCImqj26RtB/7ETHjRtf/cTOvOZdQfiNrRaHy9q67tiZkabT30OmCqbN5qM1pLHI3
j92IVHE5Gtm8YlaU7flDvz2v8NVQAqVeRDSKKuPlFAcjnjqK3zTaatx5nXiYnqpFfLLhaZzyPvh9
JBPD4RIHHtMjP9tCFBRVY8ik50ZDGnuneLayY2uipH176a408hgGzwqbWjSZ51b0q+xSy9AmGkxV
UQwhMkriQMn9y2q2wXHh79+mBckNKZ0HK6nRnfaffc05psP8+fYPebu6WMwjM4kUEgw1hF0vV1ea
neEmYjKjeRFfSVbNg6NBgE4C4QNJq/qd/fo2VmA4OGN8T8r+KKxdDtc6o00vtTIje9W0IaSANISj
KNNH063t324EXY613Z68qag+FhQCY31+ct3xb89ETvM/rJ9PFYGomGByKy4i6rhwpAsyc1ngqPpD
oJ+spalPnuzJSb1lrzJybQEdyNdqEQHu2yqk/SUCwpJ3UYBhI5q9pg9r9OpeCSOrU+cY8+n21K4N
RQFPp0BCTZvuw+VQlV6iKIG2F/CESj8NGRAyvfexXvPiYmeoa7vQVdPiEoEquW1/ousLgRxXCFJN
23616qZ5QOa3OSXAAB/jpmp3tqHa1ZfXJm8xRREYKoqcucX4cV0vRZrVTG3VKQlOlPVOGdavZHx9
eYr1tjxqsBKPswj2TsDbS5OhTXoEMHGJP7Y+lADOM7NLhBFhdC/vahxMwgqDm50FvT4K5xlWIep7
27LP2mtLa/iZgZuvYR/6gQoT2gd7/mbXdgg9UFJBZIcgt212SDPIBvlSPptyBYDltaxYdzaYyNit
3JnQtR0CKIeXl8QJxMrmMCOlbcAsa41IzzsR5snsHmU6mMeEzD/sIRHvpIZX4g/gwQa2ash4OUhO
qbn/ctAUSm+dNGSuhdFn7zQfwSBbT5ywwJPhVLKB0tBCT/zoBrF51lt9vbfNtj3IyusO8dRUOzv2
7fz5OeQ+yMgoUbdt6yTuSFNpausRlST3tNT+AIqvwNQN2ugJutX33z37l8NtnoVKr42RKwjfw86H
AqW3WTTxXkawjP+4PdLbnUq8z8FXijHEZdsLrUNJoSwrRlJ6H3dBG08nYVTtjvXM251KK5GXh3or
GSTMtMuv6XcVErt1sCI211X3hORJVAH/vKf0ttdi/omQv7xcQKIhP4R+LLAgWlCXYwVVWyZkm3o0
DF1sHSZ9jr+tlelYx3ZC+ScctS4ujpOIV6IyXNUfc4CmTZTIOh0e+CdTcqo7M9XutLhoRoQJNfl+
mX3r62jnVntYa289pnj2vbTpNFQYqKxggXu3l6jUVpnffTC14YeTj80nvMJyI4ybYf2Sr7Gcwl4O
UCLTUTPpUOSTEK+pP5EHlEbeGuj/aixLIYG+zl79SReTAd/NmuxvTjdwB8+q33L83c/vks8DRaFu
oJjrmysEVyd6pu6oR3NX9ndyznRy1DT9enuUK7JZ3LmqnknHgqLIVv0gJTiFioaGfDxr9H2zKX2p
qlUioIcqQv7kNIuWw3OonPyIlVkLxdQf+3dBPljUXGNreco0Z3oshrh/7dcihhkIzmovMVV32OXG
Yd9Q8lKNFeyetuCLFdKTkI3RU1Ge0ZZ3m/RA/8NHc3jy1/k417a2ho5m+vpdOwrsOuM4ANLbCdeZ
qINMdn8MwIU+UhKJvzudzEpljtWL+8aNrfLsBT0xQt63FtiGrDs5nYdMqNU22XcaxWNwl2QOA6SI
yK5hZ+EcCSXLh5hZg72qQpKZygiBIDTtwe7q+Gz1VAFhPpvmCzSf9SnzOu+Dbs84kOltX3XH2MMx
LEStLK0OqE0OJ8NErORgxE4wh3mtj7C7RrN7WvJGHHL4qjCFy6L63jkV5q6drhlfMwKU56zGceW8
lAvVGxTmzZOP9nsNZASk+iHO0SMOu1Ta81H4zjA+WUHZkXFZKXopKe1IKsGU5W9vqLcBBEgcAjBQ
CyCa7C20cdKLzJyrYoms2a0eFaf1aE1p+SJ7DUBLGaSQwbvq1S3mPeHZt/clI4PPoIJI4vCGaYFb
Km3ggNa8dPTxbAJLPVp+Ne7sxSujkDVauKvw8nmoVlzeYQSZtjblFEn6IZ+Qkl2xPrBn97cBophW
qLOv2JcEfptb2XBaD2G+fo2Sus8eXTBih8wt/f8wl19H2YQORQtV3JJyhVzUDseyXeoosOBz3d4R
b18Y5gLog1iBBUNB4nLFJr+YNJSvWLGiasNaZlZoF9V6SLjhdpLHn5aDm4sCIB1YQe5Mi7xtU7du
hbTGdjHBddgDxYV0LsUXSVYlH4RmrtwImmifullPqketkLCmU2vCZybRl1oLc0vz3VO/2v33pknH
p8C30/jOjpf2U0DdOz3IRoP71kAKRMurDbQwkOuAaV9dmS99DGf2OLZGvldFvnKi2G2qkqCMF8C7
Xa5fUWAQtVAdjRa/8B+WqU9o43SKWKub1aHyO+2klQsV+TT1fvsNUqg6BgZjRRCzJWKJaspxxMn5
dImtH0UOPZ4Ssv5fRlGIQQV280kVLyeYgOv1ssVfIhIh6qxOOR01K95LL97GiYoYQL72f5Epl6NI
XZaQGG0oAIuVfl6dsb8DpyjuagSADmWA8NztbX+FY0mFj0aNqmKAF9wGptPqCjnQi41KkM+PojfH
+mBk65fEihHe5nCHc0M0HCyG8xm2VPAOF/nmzgMrGVr+WH2Q1drd63UyYgWGd4M26si/ZTWYpsls
z7ZsicCb/G+719NP0IeqnSvo7Xqp24fblAoIsIVtJ9ntGm/QW3uOpG1M0SSr4ildMvdj7Mwmxr6D
uxNYXwGtqM4WnEOEKVF+sDf3BMHNGKPsMqP5FIDgzrPkIUu7+GE29U/ubOURIiUQSNA8PJNzlAej
tofnrLE+3f5u134HDRsVdKtOPVXNy43SLnHu6nM/AVitmj+BbQnIQXT/3tVNIv/VNIoygASmsjpZ
7bS8rwxPevjBed8reyr3pCreXp7kdkrrjTBQcSE3IfMsMoet8VPNm56iJb3hyUFo7lguwvzt1wC4
ECUNXm2FKHc2b46Xp5hGCYYaxyn5Ni7acOyA7+zkG9eWl+o19SBiA8Ut3ywvPliBO7piiihw/4Go
TnwQI93aZUUwZhZPa+88zN5kHzRzvHf6/C/KDXtAuCspLKkiSRVpFbE1oOjLT2wujjeKJWVbF2go
OewkPBbN5FXYVhtS26tpAgRWNFdDeeinpXuIc7wc6izpD2U22js3hdrYl48Wv4aKFd0dui+k1Ze/
pmgofYyaM0Zl5lofmq5Zj9NQJztswis7CY131NRUz5Nq/eYZMVofekTHKFprtgjxJ93HfnWHPNQ1
q9uZ0Zuui6IsqmKbkiQldd3WcqYJSjjxdAudrWzxGg3K7ItorOVf18xSIuZErnXoIqE8ELI2A2r5
+M+YZTnYJ7jPOblcWxc2wL1kLcMhsabPshoN7QE3wVyilCAqIliYLO9rX68/eCj8/C3GGnunCkPc
fNTZMjh/uXvJ0vYpVtOiBsf1pNodgHMvv5TeVJqNbhgmNoDNTmSd/tcZaeYfQ2Vhw9en/nsRO+Kb
rxXJvV1P3rPdaE2IjDPNowyZ68Ye5aMsPXMJ80IPmJThnYHfgpBO4ZTfvsi220r9WMqgVGiAGynA
wOWPlU2jufE8tNFkV94hXVePqGVad6K77TPBKOwlREwoWiMftW3ax55UAgF5GwEagyU6kOOItKnD
OFu+VQBJbs/pDZ9NDUd9F2IZGHyFgrucFMGY36cK1YR88Q8ncftobQlNDENrHiw5i7O/Oh2YytZ6
b8+pfdZ1TE2DMtfOndP+lcuJ19RMulNQw/Po5tJ7LGf9Phi0Ze+eu7L8Jl1lhelFx5v+/+UvFaCU
05FoNKpTN33xljZ7skQavDd7V94bWk1zqLdiiRGFrD9Ax1w+5F6tiv4LEJXczhvzsHa19X4N7D1V
9Gs/jQuYehnZBWWYzYVTLdihO03ZRjMu7bD4rDQq6mTP1uHKYSH8YRR4BdSXtgUMr9VxhIkbfKgX
KV5QZ++esZkaD0NWOc9NXLnPyNAWpxRd3Z0c9A0elF2CkwAuSuDNAYNvmVdxaSK+h9VJJJzyc+nW
QZhYOjosstCHjzMOYS9xB//V7uKvTeEizlzM087331636EhSs9d9CulQiqiwXH5+PJwdc/KsMRpX
XMgz6XYPraR0hZLGnrr41aFUo0opFing9eVQSKBqWe8js7YW/j9dsVj3S539H+bOazluJE3btzLR
5+iFNxs7cwAUytFTJEXxBEFJFDyQABL26v8HGvOLRQU5s0fb0aFodomVQCaQ+ZnXfLZL8REP4s28
rjdlkwyQXJERoEH6eiSkwutSOOWwbSJ8SNUEVx4nz41P9tzGYZOj1DKhmreJxqK9y9VqCU3jP+YS
cA0kxWtk5hHKG6dHix0z29rg9dvFBXRhpKXksJAfbZ6/mdM19XZNqq8qPsknc5pZiwdvMuphulY5
OMouCsiQ+rOS5H/z/p72u6HgZFnMK/V0OqyvJzXpQOM5td0DPSnYycy4ONb13Byn8SMtvNM3cp06
IKG8FxTLIUmfPJOLZUxjEtNvTxy1CmKFNkvvWvm+xTXbNxaju8W8V24BCX1kkvnGN2wdGj0pKs0c
FbTNTm4SvzajHUXbb+N07vEMMzTfEj2cei9ufS1ZKgq1SdV86pI1+VaXnd0DPOu1VpzNiSf2kU5y
y+tmbQ2jzLE3NJe7JqqyD5Ke360FaS6FVwTyae6tn//a26CFESXgSbfqCCLBRqF+18ZiCMEKWx8s
++kmDGKCI4B1oGa1qo2dZL2E8nOPt3yz9aRQg9kkIOrH6KMD86fyx6/BJcNY1MWom65wN3i5r++I
gif4iLheq+hTnoR164mnCGD5Am87047015sqyHPLi79Us95qPrXsLEVT0xgjZHBtY5M0+Vyikmfk
oVok+m4cY036VtPDJBEDFHa/rIsBoho19gl4KK4rvlI6lQL3tks/SysiK8oQ+r+uMwrNlNelBdYq
a9MuKOzK/c53qC+W2ct7YRpxvMmGbqhoq8KB83ma2Gg6RX3oLSkJKzIrAWxqTkoW6mVrlVsvshDv
cCutv7EGDWtdXZ0GzVe0tD5rlKXddlVpBQ2rcF72HYaB9AriLEih1Qm/5HW4kuaAqcf7L/VpWMS0
I5i6nv0rs/Pt9u9l5mhmltgW9TBtVCMXu9Hz8WESWup8MNa6F50sMeEX5XuSdYBU9skSoxEyA80u
xRaIa7spPT3aIOObA62hRS0cJdqg+fnR6f5T/+v1qFDUbLxX1woRcd9JENELKJ5Au1PusFOAh6Zm
kW9Ku12Nx4fFu7KawutpCo4ZWN+Ij1E4bNVvlpPgJb3M8FJSe46eEOFZxnC20/my6fPa2pm17JKt
qaNwG7WRndOYKhYRTmjmzwfba9PbGaLu4CsJLO4wbWSk+xXeDmHkJWilGeTnU6BkxoSPEMmfvqFN
C8feKWUMK5qIsd86Y5zmCEVoKurzPP+5jznYtISjmxrzoc2n+ZtqlgO9Jbs+mKut5axihcUwZn+n
8FLjJL8MXs25YMEyef/J+dk/fTWxHoEZbwkCfByxRJCv39iqkWqpiC6n3sFyZkpG37Ts++U6XURe
Qiqpc19XW6PiHcoTuZdSGJKKmVSelgJZqoO6DPWL0S8p+DZKpX5flug0zUnmOH7UDP1tD3T4StWG
JvS6pZOhqUW2tkPxinkqByMfYXOv9g1jNdfl9fu39yb3ZhviYVmtYAwAgCzA69tLkt6Qed+mW4kf
NuSkweyXjWkozXU0e4qDV2TqiSBXEs6JAtZcuxkm4RWBmCCPhbVralSqo/rvIeN/fZv+O35hZynm
uK66v/0PP3+rxQzwNpEnP/7tIv3W1l39Q/7P+mv/+muvf+lvV8NLK/v25S8Xz6L7y7avvj/LtK5O
f+fVVzDSP65k8yyfX/0QVgAN55v+pZ1vX8hJ5c/huOb1b/67H/7l5ee33M3i5a9/fKt7hJj4tpjL
+uMfHx2+//UPJC1+Wav1+//x4eVzye9dpvlz+xz31O3+/nX/+p2X507+9Q/F1f8ExguwBHUwakQ8
pn/8ZXz5+0fOn+h4g3FeWcsgR1eV2wo924RRrT9pY6+0QzQKUMBdsw14sj8/Uv8ktLIo9tEtokxK
NvfPu3+1Yv9/Bf9CxeUaixrZ/fWPN2c3wdPP1gxRBsnNacjmFKDxYM53WwqnVPoby/rkmIQzRkTp
8peJ+cfQvw71ZscFn0JjnvIGGzzFspPGSW0bwspSr6X1Xx+aUt5kIt8lrn5nttGZdD6CE74djimn
MAo1FCtt9zTpzYXqzhAn263dG3dm5IaGthR+qmGbDuDvYslo2r9/g2/nkhFZ4bV6g7DOqWnO0HZW
O/eMmJhWEYxwFSd2i6ioPsIwvgFgWzxO8K84SXgSVs2Q19uBJWpcsd25xcci6vZGm+eANiTN5UHE
87HWkvyM813eWfRCt1U1HJJ5/MQ3PQ2meKTxuatqGp8YZ2KwMtvtlWpGIrRBSVdWk99afdl8hH9Z
Q9VX+zPHHvVYWvI8Y8zQycGXgfqEfxQX20yRF3bdnAMGv3Zibz6Hf+wPiTpsBnSQ2Em1KlzGbgzf
X5ufetxvLgAeKS8b5UJi1ddTNsXAe+rCRXdRa+k2VROCrDViK1tvkpsUdgZKCPHB02A3wHBYSudc
j7zjFFvPqjpiBDMpgVSXb3qtfWREvt76yZUBRdWBd5Ae8lqfHF2pm2SJ5ZRgo7EL6MMlsmuEwg2r
O8i+UgMb9ZewNCAP+aNujSaSrKbxwflCnH5yEWxEq0YjGRWpPy/NyfRki1OblG/TbTn28Q8lm62n
ZZ4t9KBKRz3QBiyQikA67hqD6PKLErV30bgsm0ipYpRawe6GA9rKAeKxFhIyicCfawF7QbNnazjD
XR/1UdAPcRq4vCEbT9R39VIfZivOHyc4b4Ph3pEuJkqIzbaZErjow7grOMZB5c5ZinI+Ds39uV43
GtVOc1C/2kI6wy1mdNpXtyqyyyqqm8LXZsX70jap/Nzxz2eljtSvMwB1cYlu8OJsKsMhZ5jmZrrO
qrTUfeFF87YTmbcbemDYjN918H7V6swCSHTpwFqgaooe0Eu6GH3ij3YfNYHTtflzp8jooc2r+cA2
lBthM03LrpIFPtNVo+xUHL2nz10/a9lujuACHC0bWMSE4MLBsVtj9B2B4Y/blXU45Ip4KRnszrAK
20aDxi3Ok0br0BRV5Q99xibVzzU3uiw6WX+e4649hzirmr4pUDT38QLjfU4Hgphd0dfFOZmS/JHo
MF1tpfY+V14UpT7xSflYOXZ0WS3eeKE5FM0GrUBWXkKv9hUqrZsKS000K3NX5gGa4tYxISYoSR7q
eY9HvaZvu3QYFN8qe2sKChBWqt/Y3rhL9Gnod91IOT10Sf+gnzr2ubd0OQC7Qu++ijRRruIecMwh
EZWYwywmlAvdzgEu2U42oPfIyBK5ZS7HelOaaiaPZaO2By9OBTdpoTtmb/pRNvOhIUzPD4LjBDiB
TCwEXyGSJRZtyaERTcJRBhTsSk/TOd7rsw6ighjNOFt6u16CqrW11jcNeW/GVqZuIqObnnWzIerW
MlKDY95qnh3iXjjHFwtWo9lGzTIT58I8u4lyU3hBP5fKXVy7U+63jZw20MA1I+zzAbMsa3FlGkx2
gfNO6Qi9Jih3rJtJmaPk4Mb9eFl3afGDZNZ8cXEQiblajYQyclJM5fLqorFcecHEZT/aYRChNbvE
eehfGkV8TzJzkSel833xqk8CFtG9U5X5GTpjPcQ2rKEitQUAA0vfvIrEVGIMikcyRPpiOw5Ggm5j
ZGPHMCQHbZn10KJvuDHNxNgvQp3Q0jGzs8TR0cvuTQuxDoz/ErOv/UzPijBZvPq+wzX+Ocqqz8oU
x4FuzMW+EDZkBTRHN4hCfkVsGJ7jBN+yIFlB/gGmYweU5QYHng6ojjsKEuaUuZ7NGzK9o2vAWx7N
RtsrRLqbAubjIattM6itVvdr+KG1EhuhovdXs9afI+0hjiXmADGN9kOmtloIS3PZL5r7SXFy19cR
JgAXhxh9VShXam2QeWNXEE6d1A6YRZcHWbviopjSamtAByA18PpH3SYDxpPrWh+zH5mm6gctjYuN
FSnWHSqD4pAtXno2ZfnXJl7GC7Uylh9TpqX3JfvmY+uUyYHsHAsaWd3ESYHQrVOykyONRts1daug
Y07Ag8n2aJSZvSPHa3ddDHoOkQ1esWrol5spWrUcBQ3mdDOCwzDRFd0iunmlTwmOb6L2PN+yE5di
Q14StekS+yih3Y5piliH647ene7QPKrG6ljlGorXVhwXq1Vhe1m0SnKbl9gam+kXM9dNQqMauJGV
O1WgZov1eVXuuIyyPj8DODOEcL+a45DIflOnegl/vcZWdh7PBY4J26ou0suqTFHa1abMR4OX0qUw
25Y3WoyXtAr7HziyGcdJpt1O1UfXl9kkPvetgV+DjpT/zhZagW4lTg1yjAPLww42Ft33zBROQBrX
XGk5kOANcG5l1wBn/CFj5tovcKHO/YUC+d4ZV2K9mNo0qM2HqULHVXWn5RxwkXdTld581GzZbCrP
zI4OWioPcMKSXRzXUH1aoZ9rcnICp6m+5ZZhX+EAWO7qelkuzW65xd883rvQClpsa3tfN6bFCGgs
pOdNRaQSUyJ6KhcxPxaGrI6YQ3hf7VZOTwUiryFEStTmEVgyzqWsSg7PlHPFxbRxJ0rDugb+4vkY
lsq7es6XrdZH45Vb4A/QOFgaD02jhbEJh3hMPNQ1dLWeAj2qh31MmXIrp64OtWwx/MhIvrQwqHd5
B+/YN9u5u+RINr9NqVf7Vt4252pZdKGb6qlvT+BDmiRZdmkKC5m27dehWo5DvTzngvS8ijIyRm6h
9t3oa8f2FLpldet1xgIJyYDIpwdFkrTPZT9mu7hBZzRDDOMgqGNrQ9peL4l9JZLxU9VN+lkj9G+x
4ZKJgiEKkyqzNmqUAxvStKBDCShoBuH4VoYkYqk0X+dibK/aaPIOkVrQ+xyOZup8S1GK2lV5P4Y2
pk4Io4xVwHQ+lXOSXC9zhV+gkMqL7mS3cWX5MZCjQLhJEYJ7tAJl7NIXuxHaQbZpsk09Okl9W+Dz
lbpoFBa9527AipmQKTEx9VXBRlWYFJWzuccbzdO+znrTPyd60hXBbHXTJchab5vgN0M7Vm/NR6IN
+3Lh7UowoOeV2U99VtynimyKjecOd2LM4wDPQONuKNy+CVyvv44kqPYwyTHEKWrbu2rjdPF7LvpT
UafDk9cq6VWltXkfDHWdpmdLrWvnIwXdL0u+2KavRWaBRJSiqw+8CemhSICj+YVSNS+55fIIeYkl
HykWJTdwgqZdKqLY2dRlxaYo+lyLAh5fiP7pYFiKr6Ez424ABDfEEqlBTJcKlSKIngA72ZCh5m2g
QwIrAwoE+hVW9PW1sky96iN+Xj9EtgK0SQBvafbLBFjZp2eX3tVpttA07PA+CzphZw8GoGwEVNy2
+9H1PRYYo4JNpm/kblr7rdWJu6LBsjtL2uIJCEm/wcKIXUgo2nlpNOZlipS3ecyN2ImOqHJO3c6m
kHnhumn23S7cArcWLzEOnS2N8xIXub2ITXkLvdDlLeR8/pyxB2BkIKtPU1+HCD9PZyIxIc/aKrRw
t1OjL3M+mbuyjMazLivG/ShicZHO0vyaJ2uE6Vtd5T3NYnR/FGUD17qblpvRiaM9lsiZthFdY+z0
ycYsmfceddJomD26Z4XT+wXK0lTmiyUO3TmfrzM9tofbFAPRZNOnaskRaFub2JEGX9tlQzD1DgUd
G9HkEOwc/9nrbDI1tpHnueNm0462+vSojaV3oTa9ldA/klLFgRLgqw5Ar0rK+8Ippm8OqdWL6N35
k5YPqLxJNOYPrtZ41saa4lxs9FZVv6bdxB5OmFR/asB3JddDu24GtYcNaMC+wSk819Tuumiub3Fy
y+Pd3NTKpWymuQqacirCTB+rUNeS7lFJdO+x47uTkPpFubFlMdxo5AjHtE7kbZUuyq6YC3nujE33
uXNbgiWnW9DUU9VhesAG1sUYtOkj6pXxMlGHVr2amqJRxyZx52IsQRlNg/0AzodArF2sCx1GIe4f
MrNDF9AyUGPTzLbwT7XocqiTOfKdxGrFCzt8C4YsNTRwoQaFPvdO7YqkeJBopx7mAWQyCaGn0I+f
LPmQZ2V8XTpuiZm3PeW3jY5Xl28i8r4fG2MISrWumIh25kIHfDkyGeX+lOrJbtAVzsAWYQffKDzr
LK467pJUvPm0aGP3JZMS81dtTJ0fOj6N+3zu9406k4VManc/lRw4jpctn2Uq0r0+FmUf2IVcduiJ
JxvATfXBHrsoFNOk7xMK9j7BQ3KRt/gxR9hsYJTcNlv6GEvgRU7zXY9K2fvREFe8MpAulsTpb35m
2P9RMfCuLvn3tKr3qi7479ULdy/1Wl/rTr/q/2KBcFVN/q9/luDeFAivn6vn8nV1cP2Ff1QHHedP
GsNrrx+lEMw6V1PKf1YHjT+pVFAVAFaA1Q2olH9VB70/oXpi1EKXZC2loVn1r+og30eTFyEbVI4A
/q+A7n9e2r9RHfwpjvFrbWLtW1OT4A8QCWxBJ2WBynIg0nmTGTYySZCYMLVPujOPewxbmo3uTvql
Ug7yMJBJGEFU6d6tJ2z7wlKL7NxQ1Hyj950ZZFIdQvQErB0ShA2i8ZNUNh773s5O+B5kYFwaxVN1
+GWif1Nw/OkSdnL1K+Top5Iv4hWnuk9aoWAhFnlGWCi2e41zcnrmeaWeBSWq3RtZWV/qrFP9ec6o
2zt5lRznjCqoIeg8Q1NIrV3mJtV27dcsGZMwmX3uN7LMjx2O32sp4KlL6lvgHM0jSSyHMpbFT4g/
0pHOIMRs9CnzArbIadeAazlLPHXeRBy49Js6QNNVUl+qAxqFda10GIQqA7Ql9Owa4MMgnsqP+pqn
rex1DVc3t5UPQgPqdD6sVi3rvqBS4QLrvStwjKDL1DfxGV2g1p9TI3+EeYbhd98OX99fizcIRriJ
6CQgmki9Eur1KbCKJLSM3b7Twn7kjwWz7HtZLPMGP55pKwRm3E5bbJx+rbYMw4NCqn2cNfHt/cs4
LQqvSqQGhVOXNuNq0XNSOK0TgR7S5MqQVJh2Z0vXVR2LH4rjPphQ/w/MQ+q/P+RpVXgl2K0qI1Q+
EcKkxve68DgISFqycWTojqod0EJ/LJv2tnOrjwZ6u7orFGIVFID2StvppMRaCXZ3a7HpTGWcrv5i
LfUuQmNjS04LVNOhudm1rn5EwtL6T8u7601SueT5Wv06EOZ9fZMRKxsL0aODGcl6VwrItq5d5Rs0
0p0Q9todzM7In4pu02nLw5pofDDLv7v5daJX/xOEFU5nuVNipJ2GVoa1FT2qUf08NfZjZhAoN6MM
RgmptPrId/IUjMBNr6CHn01r9PpOH+lUGUe16lOJJGFnHdI07gIb8+f7//T5IchmMwcJAtqFPfj1
1PaTiUWd47WAhlJkYDyzYsOSHaZ35kce2W+gSnTCqWutKLCfGLCfn/+C5HDsccwbuhgso3nWN859
o1kvCrlbkKqq8BcsbQlSKCeQt+uy+/z+nf5cpNf7NfhiSKkchyCN3/hXdSbq7jxhbSgN/Xub1+fq
1D45qnwy4n6vRdRzRBz5KWTdLHE+4UL/NGbeHFiLLvi/1q6JvRRkXp7imPDl/Wt7+xa/vrSTB5wS
KED7mEujBX3UK+/aM+VXlmb//jC/2SYZh+YO3T+2J/bL16ttK6U7QZRqw8ycPjmy27m18VCsCZ7b
92GnZNtETS5c6Gg+Qfjsj5P7kU/U28eaS2CDBom8SiucglNTQlMcqyceArdBeYBi52YUxkf4uzcN
B1oeq4MpfAlEAXjgXt8olt8FHngDo2TOfTw7d7KQDxWnbTt14fuT+nbTBznPow12nvOHbuzrobCi
8dTG6tvQWES7X2LnEQpg5+t9Yu4GS4JLcMEWvz/m724P4gybA4Uj2rQn6+i1moZMSteGpujvYs/L
fTtpv0rToZ5mfH9/rN+9tjqgqBX/wEhob7y+wUbBhpS6YRsWc1ZsqKYAz3frErIYZaNEZONOSBwQ
R+k+1vEYqJRm/jfPLSwI7haPoRWn8PoSAGEpsDTh6be2eeFxxJ+lzZBhj71sprl/gTtgnGtalm6m
tN4Rt96mQ/uhCsraQT7dP8yf+z/4UQ6hk4Wmkl03elK1oTXVj8hD3M7QPWdN3glNPBDaXXN2LX5j
/TATbI2mmrD9X4H9b+LNNzhrnrHVXJ5NihgL+snJOgwYTPZxF7chWCzaG4Ny7uVqvcNoMAmlVW07
s6PTA4rGXnlwkwf9jVTdSjaKroRSUlSsZi3ITUiyUaPkeweCywbC3UfcsbcPJ4w4yH5EJFwknPLX
i6W6FbrMNOg5uMz7tDfcY+a5O4d+ub8MH9oEvN06V9nHNY1YOQ1v8K8Qr+xeZoUWelY3fM/z9JNl
1MaPQfkovH3jdWWvfX4GWy1qdesNfizLIi2fclMNIfsclEI8LkZuBnPVXU8xcWUKxNaP27naNmVF
a1f3NojjjntRFpuecjrq1QaNDhzkN1XuPEnbHfZyNGNfVKW+lxbBBLqdN+3A+phF6fqWjuOkkCgB
G7hkOur0LaZI8/5DdbpWoM2RdOVeeLV5qk53Yyj5CcztZgl7EqjQskr3BuFEy3cXM9qkY/XRvny6
+/99PPgaZJ4kkur6+S8hQFJKmCCiXcKW6PyszlTrposje/P+XZ1uyesoII4ROPZ4Ct/QxQozxSZS
LZdQjxaqvSL5ihrXkzTFeVeqoSeX8oMBT+NDBkTRCvABCRAQqlOcyyTGBF3bfA712IkfRZPrYdI3
z2A3v2no9IM7SKFpIqb4wbhvcAfrwMTEK4USWPQbVL2VuTKTrjuFRQP9Bo2TUK+NOwTAcj8fO+Oo
09/LrOzeXX4ktvupUtMr263OIyKgpS4fkSHI/MFL6g/Op9OXkssiUWCPQsXPApO4bqW/LPNUxbKr
eBfwnOvwK5hi80CZ2As8MYvD+2v9Rs+QsVZHojUBwsjYOAWv5ZDiZKGkE3tgXATtUsVBbAApxazM
RyUnD3EVx7J70Z6tMcJsau4CMj8Fn+ZVzB/lqGJMv75/Tb95HODMgtLhuCDOOuXT9Y2ZMFaOfgEV
4y3lXiCCTUen1Vme6Wg+Zj1QBSQKku374745qkEIcUiSCVpswWvS8Hreqdmwn08Z4M0u/0F/OI99
D1WpcuPhjxrqLjp5Y9XXZ3ZhUHjI8hatybKR39+/jJ+GlL+elOtlwCJc6cMqG+bpkvQF1cu4V4bQ
LEbjuyWiL/mQXo2q3u8QWHjJx96+G4ht6EzDJLxtMzHvQZRuSt1LbhS3PVDVds/7Ia/3+KDDbHXi
FQei1O0Z7Nd2i7REfeMo6OmCCrEOuAprB68Cs1qrRfXFKhtrXxuL+oQht76LzNrb9UnfU3eomm3j
lF0A3dxHNqDcFN1QXtZjtWvougX6TCOCJpB+AEbxtVIc54gppwEUT5tuZVlzkb258TJa7giyPDSj
Md3OxVL57pgPe93urMumtjKQEkV9VXYUVBMALiFICzr8Q1vgsTyO00WR03KQLt0I2gOtezaNWn6f
OzUqvfRvgYG/vxy/eSpYCcIncp6VTXpKvUFdCXZR741hXBl3VmzeM6lfa0c89V2OCuHaHF26Pa3B
MJ6VD0oibw8YTmUgUQCAeENhs75+Iim7u2ZetEM4guj47hZNdK9rUbUvF/XBar2PZMDeIHUphKH+
hTizBngNNuBJ8FGmS+UmdjGEgtbJQ68J3S9TB6dpR42+pXTR0k0xNUqgF8p0a4/R+LlQjOwugSx8
FkP5+DHgLbahBaScybITlY+7t9EHbVPTRovW3SxX5+mWWroe0I9KA6CF/Gh16k4YtUZrt09376/f
290EDLkFkPNnQcA+FZ4orHn22hEMlNnGuMmLNr1uvdS9csXEs2Mn0cEdpjiUulPoHz06LBEL9Ppd
XtVHOb24AmxWTt/lREOQAnSPDKMESNMWI4nch95QHvQa2p8vhC2+1ClOEqgRT86BnoRV+naplFeR
VVbfJzdNP8eVLckl0/RQddZ0vUS4+/lL3ptndHjnR9emt6aL4UfRT9pllrjdmZ5rxaU7amROUEos
Ewyf6+1lX06QZfHWup4a60ulaZeqU2h7Xa/NM+HWgEnG8h5m67NRVZhGNrI+GF2nfwY+4TzRYhKB
qOviopqM6VCAmtlDIm+uZaE7eFGo3u0wm+JyNPXOxTIVjHYoStM4KF7R7hM30+9q1anrzaAY4cJ5
u6+sXnxJpKrtEJasgoK2mm9UokEHiWPmMSnr8Z66jRfm4CHakO5WGogmg+rgATrwQmGoTERJp/M8
7YruaoXwFD6N+PosykZanE43LM9K3ivPxNnaXTca1rM1NbR6FS/n1NY6vUQkRxNfEH/LNkszTjd5
1hdb14iWg4pq+1URufONNoDOHgQyBkqnO9TJkVraJIhK0n3ugRyiTgo/13etxQoFXGtj0zVVc9nG
VJO3eVNFQTJn04UllHpjJWoM21YkRRpEioKC9xxJ5oKO0V0pJTJFY6yKL8tQoHfclNglaYaCVXeq
iYuunyL4B2n15BpNcmaB/oKrQP8YEoCOhzkossF2ZBa2NVgoH4ua8guxjEXPsU1HPwH2sC/oLoUV
OKdwxuv5OOdZttfTJv+uxkN/TXcPR/bcK30aYcklxIPsOJt6unOydKSHsGSBi6x90Kkljxqa6GEi
NOwXVZAYSp0nGzlgOOMbnasctSKxXiaJnCuBhBongEJqXjRXUubapcCmzMAGR7KTmK1B8GtJire1
PdCrwA8jJ3YHUJXRlXabvUrbL4QaoKCCP6S7HI2jg1s26c500/4S9B62KFns7osWaIiq6ElLA92D
wROPxXxcnDm+cWyClsUS3nlu0JtbsvQTwibaeWOJaidFqz60nlEBrRFWWI9I/Xctzomhmlb9cWpX
sevK9ug5esN2al3nKe1tmuqVOaGQtKCkAt21/Jz21cLxWs0XkTIACtEV6foq/JXjaAFMTBcn1JA6
3iyTrfCSaeltpk/iaNaO9zAPgxe2aFHctgrxhb/UbnPRzgVGlwPIj2F2mBGpXUrcf4Fy6uYFNOtw
arrxWOeac1nXrRtMsattbE+muy4te+m3oCZssHSYB8l5bC4tO2s/8Zp86Z0WYysgLxuFnGInW905
eDL3jqqbKvvFkulmsRTnLs2lE05x5D1OWEfeTom+fBMFiznEGKAKNs3bnPryRa8KuamK3L2cy8K+
cJxouGj7xfmqcwp88yqsSOOozB6FlevgylnTscvtsJg68zJKJ6BYpGr1mSa8ZNo7MofKXLakfnM6
yAt0ielWpdhr3tEnJ2ioXLlfeTxBmqrNmQuu+krJyxBC7nTdl/p0W6PlehZNWb0dKOxvdSeaQai5
SliMno2/sOWeNWTDRwBXz6M9QeuRUaYEqiKNPRJbN3bZcRiJ1gv11M6uU1LU6yrOo86n1qgOvr4o
y5WsF+NilE4W+5VWEyxmkM4QAdDytPSt3riwkbrofJQh7iulCcE2Lp+QT9YunYznlyFa6qaDQDUg
V41N27aGEfw8BQEl0e4a+iEiIUn1egwjztovhcPvVng7ftH7NjvrjMT+Pk4VoJtmrM8MR6S7EoxZ
WFallvop1OA4GJmIx1o1uUZtGqpLq+73rYyGY1OADUrc+Grw3Ha1mGyOKNgKKBWFe6NkgDyquW9u
e9ddnpYW1ps9m0iDeMmnaqyVF3txTPYecBPU0LRLY1bLAAvQKsjmpb92oi7RDkqMEc+FqGiz96JD
nW6qMuFciSxrtf0yVO4txRRxRAdM39ozAjFk6aZzPzjDBMhY9UZ9U/XxMGEe3MY3aWFO3taRHjp1
Wj5apIhapW2o0mbTBpCi4o/NbA+73kbkP8mBT/i4GuPnkjfDchCLJpCyrqob6NEDWJ/GroM2a++L
SR2DpG3tq3qM6pcMeZvPkNoVhu6GcTtoU/TZUPAe8hOlTrZjN9SPGdVxJ7AHxa7DZLKAKHttDvo4
kR5cCfX70tdO2A8SfShr8Q0AY5h2R9ZFl03ZZ09FoieNHGS0C1yTA06Z8Zri+PDk5Er+nKslCB0x
xRjSGwBmvWnUUYmbdJSKEowjvyjmUDUbM5cunCJrKfcWVhgX4LIOI1JXN/RH6x9LZeQBAEFE3Jiv
8R6xmflaKANVkRikamVadenrmTCOWoLQAUSj/myw6clA6gNdP4YT6cnz6OnyEuD/dI/4nFi2k6Yk
l1FtGi+qmn4VzuBcxdJqvyuiIE5Encq6/3/sndly28iWrl+lXwAOTInhsgGQFEmJlkxKHm4QsuzC
PM94+v6gqtrbpHzEUx3RFx3R+26HwgUwkblyDf8wDsQUprPTeF8qkNqcpLTMx3lWmR4WQj6UJfhq
pPZUGo/teKIOMp2mTNI9V2r6tVtE3vq+Dh0k5TKCWebWRXCUk35PvdO42igpLlZr+xSdDEP0uWP3
lX0r4dF+6ANZ29J1tLSV4VPgbJRWYsxdwpGXxJh/mmTkZWRlaL2QCeS3MZ6z6Algy9cp0kN5zSWd
B5Q4S3Kh93ygpuB0hqG9m0Z1F5D24+5SV5Qc1DwbUC33i9E2yBXRUsCEasUtpzUaIVhHpRvITM4c
gTWxxvsBkygkM5YsyMYsYNOHpdgWfZMglxRl1Y0yRjsEn8c70pXmnkCaOmZrPmViyWNQ/N7jbojM
Xtw/DIs5IVd3vB/beS93WeC1RmWdMIhzkRtpNmZHSi2lPfimML0BjJ0RQPGRpMxD3V81P+d+thpC
ZlOdZCpcyOofPnvqRoh8dko5EyurNFeZhGd0GWYRSMPcAn43fDHiTrpJwVQ541DyQJGET6xQ8j2r
ED9JcuybEssMDpVdkV1b9jYR/QhAUW3golrGtluaRnUVjp8NI4t2KJwSgWp/epLltN0XJkelAGk/
pIDblEEuvK4ZQfGNBQDQ0Uq2KGdsqg7oFe4sxapEzaYcJ08P4hOHOXWTYD4kZW65tlwmq2bS7ltj
kDn5iv5g+QuBX4xysR2nqFu3yLV8TIZyulfnssnWdV2Gh0khggoGhg9gtIrNDLfnME/xR+425NBY
GTJYsHObrCYdHWBRryLTyFybQPcgxo5ZapqJW9TEqk+DFti3lpK9+H0+7VMMdWrP6Azrdlz+INdt
HLi6DPdSKQIFrQhdX+Cn1qoZE1wxF70Ms6/GXTiMgn5Y0D3y39n3nK5dz7Rt6dor7XOQPU9mJNZy
iy5swa7ddclERqb54abSU5082Y9v1Q4p9aEp+YaBX60iPzuMIlcOks7ejMkxpE7Nb/zGH9dhY+eO
D92Mfz68aIaEG4sIp0PoazNwP2XYykOiPWI4UN2meTB96iMl2sJ7lO8DOBebXpUpcooukQxPkYcx
8xiYIrykKNOtOavZpqr16dEYELKO7SL+pMcGsI4q0xvX7NUCdBmCnHdakCeaA35eT51CYtfPFG5g
rcxqz4wkqh0bqTPTqSOdw9PNSjy5Si4nazvsw1WgAWtzB0zVoJhq808jNsoB/q4Nx2EO/J48vWqN
e2D+GlvHqotvsZkGx15Kyi3g57FYB/5gBR4ti/4Bf0cyu1iehwN8XNBihTquK1UqEyeAL2K7RT1n
py6NpdsUTReu+9kgASgUiZ4RPUzwNV6nzyX2H3x6GUTjJ3gs4nnsMwg8ldDXdLI0PjpsUDWSTUBt
1lA2oFKmMt0MurBuaUVJu2BGJkxJ8vhThPGgo1SK/TXMjPxz1kstuLch2hTLna+EOelLGrGoMzhj
w2nNwgLdSyaIKDZFWFMGH2Ujb0mx52gxbMnp5ApYyKlUHcbMdvNeQOduZcyPGmFtYsmK3J5Z0NTO
0yqbqnKt2JLlu02bIDAdaeZNHwbtypjS8mVie3lyYAoYvpK5FmSNzPbbCcpG5U/SvcgCUOZSV96+
gmlaHVZAMmfg4RS/kJ+LsTA8o7YUVKnakslYaLklfW6HAsdaN3NeOjFs67hKsWMYBEmdNoaQPvzh
GbeVep2qfJxiMHaVPR0Y7SlPcyn9MPM4eOoHLfret7K8nrsge+mkDHiHnBQgrNv804DP1q4RRXiL
+SmxHUA/cruT5gh9QBJuyG3laOtBNLrlLPBFXV6pMWj09Omt1dZKCdm6xpULv2i3Rkv/trdQE9DI
6aAwSzcVJjmrXDW7nUz3ejMK298ps5ZuAqktPSX3ZS+wSg5rzcRJDfJh3xGsENGrqV+kBvSozfgc
oaManAhN1xvR2njUkjGYzEMKsMpOUgXtSUVqLMSzShkGJ8nCapUM6aamJXJny3Roa02AtB/azazV
pLeBhgzaoBX6dhi7GjLbZDhFpPWfdTUZtmgsVaqLBjX7N6/Fig4bypKZzX1Xq14fnmahhzsoF4Xs
IEdUHvzUYnxTcp86vVWT3eUahUB8CobI3/qKHHg5LQk6ENMR8QRjN/VB7UWWHUxLD7nb+prSr3Mt
Www1cjBWSEDe2GmBHY0so1jBohUbOgOFa5O7r+IY92DZsUy/nGjYc0fFjWLe1kl76EbKRa4dt7e1
/iVgUg+pzf9qq0DDp9SgGQVg7z5Y0NV0RnSnMLBQ733/1jYBnBltM6xnP7ZXmlRs5xkpBUmXvox1
DG45/JkrGaxRfSnihkL12ng2VuOMBgHZgr3BAGCrd/iCDn41n/qcf6yF8ey2oyJvAyVaxTLDK2oV
t+mTHo3foKINMs2cWDteYd0krQt5XtPfD5g5LjcCrLpNNSbDLQqB8Hj0Qri+5cde6k+nCaa8JyNT
s5Ilw7xTtES4IipvtTyJVknEVhChAj1gkhmdROMdumUBETD95EMcwws2s9liLfnuuEG/7ZGP8IyS
wBML9TShnTLo9QadgP0A0/Su4kbWVz2SIZUXwRDyQcxpNinKPNnC6UwAxpYujfcaUpo7RSUJmmfw
uETKwal0IVnAedPp3prr8UGPKrDlZZ9Ln3QBpa0KYvVgUdH/jJCAcGUl/zwzoywQU20GtwlontgY
DK4mvQ1cP/K7TTza+gvnCXbGEvYnNgsMGU1tnZJmkRtQW+a53YLbM+791MAxTem1z72inawZGewh
y8qDANTngPL6DMEw8kx7SsB7KfMeTC7MBL7mTQSm30Utj8rM7hsyIQ2jTSWgno80+5vazI8prLNV
StXOLRrTaJniHzQnEjQ5okd1lDrAmGHvosf8o/PjNdGOLadTXNPeVO+F2uMVFdvyXWjq1oNmddYh
CpXCU8ouvgEblx0CSdmCa7cAKad+6ODxmnI/pNGTP00F13ciDm3YqneYg6YHuarBS1bBWh60L1ag
BK6WkzvABhR3xlhnHK7BuDFErH8xlRHfyw6rPAblh57UAHRfO363B6n8VMQjUwOD0sWflXlHm5n5
gaHRLRMYUEBHqpobuKnZAc9V/64NU/u7WdSKCrCysGWHBaCblgIoqN2gyiVuilA2oseWJo9BGwec
+ouYTS4ovIvKYCmQtUMv6yTEARIppdyFzyY9kT0qG/GDyTfYB0OV73NZmyzPms3mp21MIY8LY8YS
U9ve5PEUfDRNCE2CO/nHiLf9say15A+/zKbbESf6rw0iL58A38MeM2U6WmbFwH7CjHrT+mbHwL9R
vYRmzUoLEILJi0B4Wl1ZHEW1/hKozXRS8qjejHbSPzazXsAT7FoZl4UovPF9Ep8gXtzA4UmtGNWX
+7yI/XRFvTM6pD7GHtYgztBVq7swMofa1fB391QefdfmY7TYYXfbuBpT+o4x0K1Gt9YTHiPAAvv2
YCeG5gT9FN53vpQds7qvb+pIkNVYScC4tIKpwAiC+mj8FOEn6q8rGz1WuKi1eA7mxRMZRKW96rOR
z9SRMsR7tSW8qJaZfrdr7qnZHMrYGYWwT5UBU7PSstKd00x/yict+CyR2pjFZK+spCpUh+ac5FlV
VZTONHJNZLNku2ULdStqNNpo5hgcifGf6Oi5sk5JzMif1OSY0H0kURPryqg2o1bHAI6tbRBxgeEK
7ZhKKLuKwjbp7PRbm9F8aIrRZAgh/aEloMrksKTDjejOPKOnSFv7JmTY4EIRzD3JQnQZjOParpL2
CRe4LUe3e6k7mjV1OjQeanWYiwEFLouKjqAPPa0KI7FL+OmOOQlxWyNetwlNu1jNY9p6aZ+025Au
toc4uf9T9rmiW5EtRjZC/JxGxXZFN2peR6Jn9BgAx4Pd76O8KG8XAOiWfr3kSoEqvBrKb+PofZa5
oZ2nbsi/22kVEAuWjk4fLdjm2MGKd2hf9XdlQKCADauckq6zV3KnYf/Qizwkyw0ojBor9cnOZMkB
tGqwmUbroaKtdftacE9hPjwGYa7calrQe3oTtw4q0OGNFaeCa3ew9lFj7FTdShc/izW6g/SsKrDt
G7VQu6OiK9mm16d+TbM6lRwA0PFG61P7Rh+6caVqbfk1rgtUYeMo+VIrbfNEX81AlQcab+zFaljs
s35sfqCQV+xzhmpbKM3KYSLjua1mo7y3MdLe5FNwP1l57Gn5FD69P+t5o72w4CIWijyuGeh2gDM6
n5cNDKOSUFarlaLHCK421UIutR/zhJ50Wn7MfaU8Ct7qkZnLT64nkhY1k02geloqno0lnR4Cy9iY
FaV+KqePCiSpXVPMgZNEeUh/TdhX3vk3E3hBnAdIohkMfBl4n7+zTofJH7QE9GYR649TNNpuOGoh
RUCZuKkOUKtZIo7aFT9CjYPUMDTYx1mj35VW3jizCuiT5Ki+ggx4OzcTaLjylZAB4K0u1ZA0OYdJ
awbVSqXl3YA0YR714FNgQsMNdU/HSc+pGil13/+Eb+S9+IQAXOBILFPIRbPsfDlMMbOj26hazYWS
7uwCub3JGPvY80PzVMbaM/D0xwk8sWvVMYLoIYm6YGDgtJWV3yOslIJaFM+0HpI7BpHWYYj0YmtW
k+bNEtO2bFYL4LPyMqSqFYYJCPzB9Qn/qAHfOnS0TTK1kjAgB+qLX1cHHwUXRymVVR4O9iabge0J
xvOw5/PsRZpgDZhpou6ggyGr180FZbdhnGjHhFu5n/uvdaLMXo2370aKG80DT5SSzWRfLagHiILE
ivEyc3Zg8dMA1+dg+vn+ir6BrZro18AuQPcPeP9b5K49FSBGB+CipYR321BPGxtRlgOd+GQDyZFu
UGWY4anD1I5wk/yIFENG00wM11zN9cthKMAKFXUtQD6McNBuO/+0PX9Bal4uVu2kGQ+GH1jMKrTh
T72M/+M6na6IIZms978gkW+4Tk/POXl8dyaFtPyLP8lOGGN9AKYKOUnn8gfNxl/+5DphX/UB6pC5
8Bd0XaCI+y+qk6RAgzJVgDIyewvIzmJj8pcSEgzXDyowP6beoCfQPodY9Q/ITq/h5t+DdMvSrQX8
Dj0E2pQls5/P9048qGaCEU59RNfM+Gz5OtZTkqxvJK69m9bC+TKMNO22aRJ1G9W0SJF3V5/NzFBJ
E4piJXEZ3Ansdz4Gul16WqDNHxdCyKaxdO79eG6//7K6vwGcnkM3/nxhm+UCb8v/0Dk6f+Fghqgr
wqQ5+hM423Sc51VflLJXqI29ZjZ6TXTzwinirweyNHB5KO3RpTx/YNyIzppTuTn2kS0/6ZX90cjm
yRkR+Fx1o/U5SfVi11Ka39hm1Hnwtkcnp9fNBNy0HKYDd0kLSwJ2re9CEupuEU1vVnWbkstNVPCF
jZGxPunmJsaNeKuFpGHvL9n5lbP8AhCvAFFxGaNnpl5qVc5KZ+iMUdtjLLLQsWGyoy8I1ou5Htal
qXmU47qhldUd33/uRYR8fTDi7fBdgQEswn8X30oa4z6b87E9Fv7U7SaJgbcalNGeEWq3s2lXOYMp
dduCBuEN9kGSl80WggFWfVXn9xwl/fomPH/RGwL9twhqnn/EFFPf0k+r7ihy0dzEKRIFVjj3t1FX
tTeT0BkQWDijtQ3KK4zz0WNpuId19Beu3MMXeOnXN0F9kXzKxm0WqPwFCLHUx0RBano+JlPRuSAr
JtcemCVV7KCNOaXjCTKACbVDtlxlyssDpylZZRFoE7+v/G0n99bDQCfqM7BsStWm658sDGcPcmBr
VzA+F0DO5WUXZDm7Bn6TRkZ38QG1zFTQZ0jUo1UN0Z0ZVuVLWGYgs/KouaN+n8mVa2PT+VN+jEuj
3hl9zhab5hyXuQLhA4226Jo/RxvUfcRHKbpqqH4O6nx9RQDQfFfoZjLqYBfQKqkLKj3IY+2oUytt
wOxNpG6R5sZ2chV39Db2kECZHCHuWKiNl/JqFNCwGUddPfYVho6OlUXMd4wiHGgUZGmkurEkZfSp
WgFqOpDlT2hXjVhad1AUVjbtR6adSqQ2K3KKblyTBQpjL0W28rnXqmsMiXOI1LIwyxsKbhdEhwRI
3PMt34hazG2oaMc0m6NN3fszGm19uZHbqUKHIlbpCMzTNsKXD90hX7my0V/dL85uFuh/S96t0CmC
z3uZcHZ6WnYppMwjjUjxNSXZ9Hc9DWto9XjVHVs/oCHc5HAemYfpCe44qWbrnhkvKI1YbsS3zE6n
3GtLxd4qfilSZ5RG/1HTU/PFlkPGeWMj9kmmIHtpJPDYHcDEI40zOUREA04G2MowsIJVk1kdLRtf
65zJHuJmWweGXzp2VxWVM8yJgmDN2A+z13YqgkxNkVNYqv6on3obHAsmBIKCp8Y4/UdVKPYPE114
3/GnjLmIZSXNyRQhR8G2lflnohlIiQSDoVYo2kxo1qDJkMibCeQU4iRlmfaLjq+trtohKzcBA9jW
tfoZf5cUW4OIJoFmUtz3Kfx2WPZR4k0dAgPrAKu1vWzSUXJkv9YAaEEySu7iArys25mNBpKD9Fd4
OboSsVGDDmAsmiBqWmsKzQ9V9Tc9OKjRq5I5lralGOLtILd1wfwlA7PagP5wB3UQsps3Q6p4Vy6D
JVac7wd0Ai2C3iL6SFC5CHwBWhhDHHfm0chAHUlzANi1M6J1jwTXt0Ko2b1c85vnQogjrsLhjzFk
4Pb+S7w5wJAJoRMAzFEtSCuXZ0IpijALi9Y8SlmVbBhUMrSXTA3UDU053BaGKz/6TXDieSR9qkbi
j9HYJUzRpH0/tWqIRBNohBs0FxJPACxbWzaV7z/+aUyvkLNErhvI/yVrnRgb468320c8EMH7hSJY
J5JCntKoYB5UO12//7zf/DSuMRJH8iLSxktedY4XSeCPln1MZhEgrK4bHNrkZw4e4J9/NLJdiGUs
pS5zZ54HMmDriu5nsn8cwGAwL0W7KwA0eNNzIVB2+Vd9S3+zUwWIGCh6JHwQ2RYixy88gQz5OTMC
W3XUU7W4SZpaW/XYkB8Vi1OaG9xoUQumshoRf6rSSr+xk7i8snMu1G8J36T+tC+42DCXBjV/cfUi
xNM3dSGJI0gDQl8lmQAxkgppOLTCmFkwemfKu619fW6Qv0jtwW3ZhCjvwOh5nFsmF2jt4TJy7cXe
pFK2YtECgnbMRSigbJ6vDqrqVhJXvn0UYPXc0fYhUdj5VqkM5cioxNwXfWQ6Nt5VniyZyPwVE3Ne
RA+ubMC3iTn5HNLHNtueYsi85DMQ/QAbRVZySttMevGZgn0Rha1/rEKNAQGLgaH61EZMTOMUpTto
cpkrd1GgePC6JeWL3djJUwgFk2mDCJ7QQ6gmZ0IFW7lLmlJ+1FR+oBeFphm7lGq+SdsvY5lLzH8C
NyrLKf/HZ5g9DpML9YuFMmIv4euXjdfVDA3KpvOPUgjXtTQKjWm8oeBMn3dr+rvXzvDbcMixQuwX
6i00PngRF8/TUgM+kuEfbbW+QZ0bclWSfJqj7GPdAqd8P2D85nvhto0eKiUB8h1vlP1VJGDUEATr
Mbf09IhAHQJvfrAM94zSzbsp2IY0vhxaeiCm63bwtJG6QOvUl4bIfBe0UuhEk99vUlWkN3Zs4EUQ
2g1SWpCU0VmaGmtrglRdpWU17wGvVl+0mYPy/s/43Zqx3dj3Ok5tpJzna5aROsjYaASkebA/IsP/
1sfzj6ZXv6eQ8N5/1tsYy4ppMJXQj6QRIGvnzwJKolbQ7KWjNmAolWfat3DA0dQU2tf3H/S2UiPA
wkGHc4QCM62Ki0M9dE2bTcIOTgXw9G/4O87PmpgQaSwwI5Vc5DaBceZ4W0UU2n0Ph0lpjW+DkiGm
mymM3Q9XXuhtDOaFSBKWREFdCKbnP13PWyXKyjw4pQaAeFMqhvt2moU71GZ8g4F1u2orOb3tdFx7
LNu3PlKWlFfEm3WecZ6xaDqu3LBTCMYq1dr5OwxhHFsIJYUnNHyZ4KcA+ESEMv/7P/U3T1mYURQV
dIjgUVwc+rypGyOpxug0J20I/H0QXtQl/41tSzt8EaqgkiNoXmwlwPwIWahRfGoRnYK01BwF9i9t
UfUeaNKf7/+ki3nBcnlRe3KF0vVapHnE8pt/CWRTbqgQpsoYEnLh5YGcB7eAIiAjoN5fK5s6bMVB
x83N9PwU+PIDuGspdutSme6Haqjl1Wy302OqlvZ9b0nFdzUv9a3BkNysNlpmNBrJci5FrmjN+kqz
ZDm/5x+djsXSjsPdgy65dpGmGjg42+Cy4lMjN7vYAFBWmc1jkep7/P1eVAXRyvcX6+0hXx6IlQiL
hgbE5TUm4jCZwwa2z2DhRFCNGEjjKyKvSr+3r8Su3z2KniPEmYWYSFl//lnSXGDO0SnJCZiejeep
ZXgDM01nUtLyyq7+3aMMZVELWcwfiCznj6rVGMWWhsuZ/HehgBTBxqgTifmf0l9ZwFc68OUn4xl0
BBXiMZTr82eNIYwDTW+LU6JX3YNl1OqXAFWN70YuK187ZdJ+aH0n3cVM3hQAnYn5BcQvk40sSQB0
iy6SHnvEVmER1SZw4zooXpJk1hOMbxBbdUszBqKDKFxFHjgP7a1fJvWMaDDeKCvUFpv7PBEYAyod
Xlwoz7b1V0Mqje81phTLBAx8uItKyxzsYsWChwfIZ/iIWqK5jUNQ/beo4o23chOk6HuiBE1lx6ha
Y/oxI24+xuHAUHNWDaATozrtEZoFJM3laT3UwyjPaDDiQ7iumZfPjm6U1Vcp0xGZxJ4m/CaXo9Y4
aVzU6aoy1YLBNTzMP5Qh0Li2KkQfJTqmTl/YQG7AkaUBirZAIerFVsJTjNomtUflDcCLkWBpC7yi
udWqFo9rcMbjIVGqx1by/XiVmhOozLaUr5gRvgpVXHxcZL8WUXuol+BmLhrUqpbqKLTW5SkLshDW
Dnt1cAv0fAB0IRnvA4ucY5lq3DJ6pwbU+t03ahQFcPitEdqtByKGVpmfZ3L2FuxVK69Vq4phWvhj
s8X/UNsyOi2fgM6ClcGZ5pDUYYEMYaeB0q6AiKxaFIEf4CvYL80w0spVswU+Oepm8rMSMhzqIgNy
7oJTxxzcHNr4S4TY17Uy6NXO42IlKCdZC6jctDDl5cj9ElRRj4qR7czrE7QtLO3ylmu4bjokV5W+
LHveIgrZQmHH4H6SyxKlMWloWwdRLigdTKGLdZZZdouAdYZ9jzwW/gvSwZoF0rVSDRBF8td2TDW4
SJWe3/GTELTGl5DBXYySI6NaKaGH3aaBgjFzJvJDywdgWBkZxvb9mPg2CC+ekGIxKoOvjazb+U8t
uyLGUssuTzKuiQAkc38XKv1LK2mIiFqTuTeT7FoB/TZi0Rp/nRRbtDoZiJw/UxV23YJLKk4KXWuv
Qnt+rWa6CVJvmI7v/7y3Vz5V3dJF1BbJDNy7zx9V9wq4NSWuToGC05KhNN3KRkf9Sgh+0/bnEa/t
SoQUUBa6bLjQQBatCKvqNAIZ8RrZ+hh28GWA7MZu2E6fcvTZAPYBJXn/1/2mdGUuRWHBh1v63Jfx
eFL0MspMsznBNSqeZXOW78wCBZ/J1Nmls6Tcl0mbAnGFiJSgHnWgV2r/jMPQvInqzL9yof/2dTgy
iwfk65pf3Oht35I9pkZ7Gktl3OhRdlLrOgNB3A3fJ+y7gY1DRrQKBR0eYBCbcZ76h8xP5J1aRvmV
xPY3n14wSELvSMPpDGTk+ac3Yr2G3CY3p6HqAfpUA4DbvL9qlvGbA0QmidobGxmxxEsXtQq+WjdE
/XCKoli5g4M4vbRJQdJsp3q7Qmd8qkGCg0KQC73ZIc5sTSvQAyEzaxnA5YLR4CIyQPTST5W62tpW
QdBmDnKC80uXNg1itYYEgM8IqtDwYDw0+1GWJvDpPv/HU8O+xC4OudoXWLqKq7ZgXV3kq+PiSk7z
ZqBCE4KtxmJCIQded2mP1ilWD5R4Gk8AWf2N2jfcmkmjVdsqxI6cPs4mh217yxd5nPM+fsxytdwU
qizQS02mdRbESH70VbEbfXCyRdgouyHwCy8Z5PFKQXGBSWHCsUgxIcdBu0yGhPMqUfBLCMfB24ha
hINPAeCYJyyUe8TnFxAi9DBYik0seYkl3+DTAs+IvfIJ1WFpCzWt2FUYh3xUQ7v9Cmu+Xb9/ZC9j
3/Jey9ngyKoaTmQX1VbZd2EjjHw6VaiJO2UV9ftO7cFGdtM1NYjfPYr9aNmIgyx56EUhgpegBlxe
nU5dVAFyk0XlDpqfbToNdun7v+ryECy/irkHcl6cOEBAF79KbmUJtrcxnZab0e3NsDlNg29Bdq36
u4VUeacYJDXvP3Q5wL/e0stDEZeQ6QgZSJJedisVu+oiw+x5KIQRBLNH9In1UVqhXzt5chVeazG/
CW88kF1vUrWrjHlBaZ1HFF1R07YBPHnKGntaayQnC5AmCm/LvtY9NQFMKS/DhHkU9EN65bGvi+6x
1FBRHlBDubLFf7PmfFo6/LSVWPYFCfFrktKVtsTZ0uUT7UpsKaIO0ig9B2cYMmVd1eq4Aq85XVnz
38UAEBZ8agAB/O/yXFm1riVqac0njAuk/WzjL4pSYOVBjG43jSqMlVZLxams83Qtz4l8ahi9efSS
yj1srjuJccde1Lr80JVSu5Xkcr4l0y+8ypDElWrlN/ufwRhTCPAW6BZc5rNzwhwEVY35VIdR9oTo
HJShObLXdQ9q+P2teJkAsDNIAcidNbYG7eSLnVEooJRrPVVOutkh8wkzZov7mboWaQ3+deplaoxi
XI0+uMz3n7x85fNDwHHDzVAsDqLgLC8SHKAkMr1ne4ZGNsk7WNDTPTzg5/cf8vbnwdAjbln0Zxgo
vQqM/BJMpzHNKHFT+ZTjdof3W5p9znHjgzpQJGutKcddXWX9IQva/kqG86rsdvH7Xmv1V1yhgPx4
vsvhWlR+FmnqqZz1yWstSf+UCcQW6Ed26DJmegQ7bUYj/zlvIDk67YIU81rbVDrXlxFfYYYpy6j2
95rNwQzLR7UJBbIyY1O7RTDzX9Jj+6ABBJe9OZ8w3VAXR+RSsuajZUTdEbLwV4Fe/L1Vg1xYsw0C
xdXRO/kDNG2xx1VSzLs2MjGtwME4+tYFUoRVB9gGePWp9tRiWDRCnSjHj6ltFpKjAVmpruz112bJ
2TpZGK3J4E8I9IyJ9IvUy0r7ZRJnJI9IDlf7JFflzotFMd5CDUG+PrTTSv2InQB2jLmpZw+Ygcay
W/hZqmDY22DsN84Zwl96pQWS47dS3oKxr56lrIN5nY2qBXQZdhYUaCDLcd6PtsM4Piv2UtsCmwAJ
GCO1klX9pxm6W7CGegtm1/aD1lGEhDo5/Z7mhkmK1R/0vIq/vr9FL9TZOOG4bCowS7j1ab/Z4iLd
K6RsKAatrR5NLQz3ZZmh6SliBDdiRKACIhBuB3iLdtWBsia+QVehheABWwAWTyVJlVMAHw7degq1
BA5IihnGmNirFH5uiDAGh95D9He6syqLUbNpJ0XpWdIQfsffjkTPqpMYX2l6J4hMmDX8TNxR4O7N
ertWsMa+Uqwvx/r8cy863GTZi9AwY4WLz838ouyTwCoe+76q1wG3i+bw5cKdH4GGZpcUq0xYzQ2q
FXrrQFCvrsSdN31stOts0GX8cLRhLHBt5wcTrequ6ayof7TFIjBfZNUKFmxy08qt8OZAdFtpSBq4
fSqXcQpefCiM+CE0s2nz/pd/hRefrcWi8/k6oAKCscCvzt+kl8cIuZdifJyyof1qKoMFYg7TJijr
CchxNygF86NRLdUvszxTGAVmEnzMUQ/q14tRwEOm9aYrJ1P650f6RzjO/z9B+o/lz/zY1j9/tjhY
/m9Qpf/lE73Baf5n3X3ngvn56n/5alj5N0ZTMuwP6EdTHRqLbrrCzPdvkCZD1Q/ykq2i4siojGDG
n/62q1Q/0EIFzUC+zI4jef4XSFNRP+gMSZmpgVhB8Iz74x9gNC8GZ7wW0zIg29zi9IdN7rzzrSRZ
cctYMsHIjYHLg4AxbBD2gpsBrEW4zTDE2IKwhzZrScFOmapu3ggiKbfFnJyipux3ckSpHdBXJyfF
1CMaK+UjNg1l5ylc4Lu68KODgfHcJ3Ww8mNv4cG8Vg3c915X/H9i6/2v9U4lyfp/g4X/k92Hb+p/
RP/hPNffux9nG5J/+ZdDgqF8oF+xfOlFLIxtyRf/yyGBP2EoiuLV0jpiCq+Tev29Ic0PRF8cFdgl
QDPIwf+9IY0PTDM0kkD+WwQm7qF/siHPh3PYJeLHi/Yu0Aj0/EAC8OZnSb6KJkAZ1xOUnsw8RmPX
IINjTYVLXit/10A3dUtjyV8PstLd5bOVTU47TJXuJH1obtXRrqD31/52imb9M17kDa7D7dgyT8Vv
8nui+unGn6UuB+KVW1c6MK/Nw39HZt6eVhgCgEtOQoMMSbbzt5fkGWPCQgxe2InpGSUX9ZgYYoJ3
awPRCm27flL6EJha6kcYPmeqR8K1nuQBVUruH31bw+uOHImIwP1BPIGwKSUaHCHY17BeDsx4pvuu
1YYvWq1MwqlmTbpHfGVem5iTrAwzrTsnhpb7ZYbFK38M0hxtDhlz0wcjjsNbX81R88DqK4JaqTMU
aqekQnlI7q8hGs+LkT+XAtYB4NxFxRdNzPOlYGLRIytUjKDEhO+WLcihjjYOipjI9v+y0e//XN/3
nHCXVUfHHBQu8ZWy52LVoyLTFVwkRs8wJ0Sb81LeNZKP5J2NfIrZ+OYm6PKH/4s3b72af/kOb269
Jcw8/yias4uPuPBXoBH2B+a0C9AJZMZyhXGS/wo0/GkZqTEpVsikBL34fwca7cOCBl6Gewu09HWY
/LdRM8wFcML4IixAP4tR1D8KNEsg+fWo8lKEFypXNg64PfuijswZN9Gt0yU3FsotmV/QejHNvtWc
CL9bQQ3S65Xkq4yjbEJJ9F/snUeS5EiSrq8yF0ALONkC7g734BlJozaQSFLgHAa2fHd793ofoqpf
hyN8ApM9qxGZXYlkZZrDiJqa6k+8FhKX5EW60XR0rNTmijp3+6cx97i4qWk2/OqluffmptR5fGD0
h46Ppgw/lcA2aKVU5ufSKJLbxqT19lc++L9X36uMyia8/Od336F5Ln6g3Rn/+o9Pv5qpK5v4+T8e
yv/7f8TPIi6HX1yKXI/PSApMP+bi1+sdu/zDf+1YvIOoaQD3ZrPysAI//88Nq7FfuQ/ZcZT8YJMt
ze2/L0ZJUf6BHAhEBP4ej1AeJ///ZpR05x+LSwsy2jRirN/yFV9S+n/tVpvEEUQp/xL7npIAcfU8
miYUodEuA9FEWtZ+SjUrve9mxXyGjY3Vi0YXdQYKvH81iRfi6kvB9GxUUkOQ3gCSGN521FUMR6Up
yEbdSbwsFbta3CnGTWZ9b5ybeZGDWVrPH1r1sUa+MC+RpXAyfHqo84KXT3f98CSMwS2xO86b741a
oywjcUkfscXOrPGEAcTJFB+KtsfZLeGyA/eG/g2kZsXeF23qSjzDnXTe6y02qqJAhElB1qfeJ5WP
lbQHPMN9/3PXpT6eu+efu3pXwSIvTUIShp4f7dv4rnaFi6riDqUHD5WMvfYh+9IgAuSprrPxuFzV
m96MvHpbDuMsyXg1Jl5gIturjcN9AJddSfZ1Ef8pRuOkt39ufOyydu+t7Sr+lYY55rnGkNWp3R/q
/aHbYYnsZgfDD47Yobn54eP7Q77Zw+fTu24cwWkcTHnZTdEp3mf3s6cfhg3jnItDkBXhuEIm+/Kk
ep09KqKflW7B+4zWj9mO96bxENa1V5Zf8s36y/kFwpFcPufVWKvdkhmNBdWBscK7onCrn7Zff26O
43XpD9+Ku/BXeKXe67GrXxcfsEilV/5pRCn06/tzuq5KLL8Cyw/Q2Qv+ikRr9St0SDoNOgSp10p7
DYPJL3AVZsvFL6FCwiF0YwWZmo2DcmHrnI252q05tH+5U1PG1FLgywKTboDCSH/lXon56sYXvh0N
oA9a/bxViHwo8p6HPlCdUi5l0OwpJepeiE7Dh9Cxg0M60R0sSk07iqlFbWeu8lt4gu1Oo6vxDL9B
HNtaq6+rvBX3+PNQDQTR+2tKTf33dh3hETABmGX2A9AnXi7nv5BqHwCIhlKhbtDlbEDE7hwnDq41
aQLwEEjxLggbYyNkrOrgSy+NRxLDwuak47tm3sngI6Ge5aYnIhCquY2oEsTG+Pj+7C9R4FWUoLzI
N0EBBqW43Iz2sjivCuHZNPRJbLfYntuTknoqzr1gms3C+NTIcnU/lgAmmlzhhZM2phV7MpDfx/d/
wrrcRW+dfibsY2S1YYVT7zr/DQiM9pqaOKge25W9N5SMQmwzVEcdKVEEoBChm8Pqj8hE1om+X3Od
RHF1SLG69Rwc5a96YaYb77xVmAEtayoO1RmAugBJSSLPf9FcOki64tB16DQMUCTMwNF1ruuT3ti/
tNgajl1kJxuX8boZtwzKPUzjD8IHT/F1wlpqZUKROmLQacw/Uu6VD7Fw0s+WmqTHSNPAHajRNCOx
FwC+M5D6pQivtc3k2XNf6S7gvC3EwUpoHRcC5P4N3ICWqgD4Qm0VfZCQi8qhnutDRDLvxfmUIp/S
a16dAnGRA/snZEIEAeLSU2gK0aWozb/eYXhchr/KCznK22mhyk8VzV4qYtBBjdXuMOagVqSmHg+A
qChn60OhsCuyXua9bZXRY2HipHqwIx2raFI8+VsQNfWzhXWfeXCKYSZKjnXwfWPPLjvg1bl58Zik
b0SJjloLBZXVxOjh0CIuRr1VirVhPMymMz8mRRajoN3mj0hQxrUrQ5lToDVP448OEqa9yyxtQuKx
aZIHO89zxYVBLWEZVc/z51jVwni38StXoXW5Jqm0AOKA+wIcbe2eQLO1swarMI/EgAD1nSbHAhdy
6ggU3ZP6STmkmtIi3QWhykBn9VRPaDm2doeM76QKTw9024MP8sCJS30aomLDreXN6i6/EBo7ypsk
0dT/V92wdNJaS8iKeSyCycpcvTCVvVK3swdsT3UHZURKWQm0Yxk3PcvbIA4e2grPtAAVZ5w1Ny6j
9bIuP4ddD3qXhguk39Vmq2oNlbhQNo+JbqEMpkU51m5YVwrAMhuX7IWhlk4/wR2PRayoVkUNmgoi
zrvQOsLn+gV9rdsNWoPSJwiLjZHWAZZtQDMdB1Q4dIj4UOg7D2dKW9eoy6fBEQzNj8mJE7/LlWin
Qrlx46zQP1mWUz8LDcNrs6P7CJi18QyMDrxhREfbQqhi41SvUd4vP4kC5cJOUkBnruvSKHIGNhbD
wREb5uQnyEH9gyOMkxxmPNi1tPQJ8uV1hnzvoZAa9bMyDcIdkrk7jJSrd1UgievWhBqENCf2lM2A
kVA6t7nflUnyWHMdw4OctwRY3q7Zi70rkGSDdxOVj/OJzLi+bFR/g6PorfkmBiDkjuiWHDOqgltn
d1n/1xGGRQMGoQJ1IQBa8lKsfX0zG2nomCOGzcey0sUnhFVCvOwwuT6mOS6DrnC68A9cC9pf6IFq
BzVR0mM5wQU9NFjH2977kURVL/wagicmYLTM0X1Y/ZrBgK5nARfGsaCpP6LLnH7QR6P9UKGLkyKB
p0dYBBiT6LzO6KWfBUcrdisdobrZljFr7fB6pkJSGfapH9B98BOUZysvgnyWHvqu1zBHaZLn3KDF
e7RyQ658gKY8AWECzBu3+5tbbZlah5OgANLnab9+9nYRUl4I0y2bL7IOuZgsLxiC7piIWuyNPCsO
OcDtfWuhKNg1GC6FCNz578/oha3Eg5s246LfYbxpzJgtuhd2ywFwRqs/oG4z+0Gfmde5mmobi7cc
79VOIrtD84LQZmGBttq1CdJ7NtoX0jFaKH1C66MdpYZ2n+Bivxt1OQLz9gI0sLaQ/KvscjnldFNp
XePTovGUWcW4zC6GKUlr6VhgKnaU5Pi5rHLV0+qZKI868E7KC3mPX091X1bN73k2MSSjLz0LMugF
NrRG9sRNBU5rTsJThYbcTSAm+aFg77kSRciNKV4njOuhltV+lUbTnM1lBODCE0fWxpg8MhBbMLPD
RFa36yk47lBOSjdCxIUtRIpKD5E+BFiWdQWeJi/Xh0jDUxfa/b5rpa9AIAwMRIYtRunFz7PRmyEP
hJSxpnjR0VA7QK58Hq+SnaEj/wbN9cma++BKywP9oyHPG3iAtx9H6ANH4PAGWoCFq5tYT7CJCJnS
E+jG6mBlToPilQhpC+XOxhvo7flYhuIMgixivy4ds9eLBxS1AWfBPmmTBBF22Sx57sczkBa6pAVA
COibuT3zKpGija98O7GQnBagxwIwBnmwhN3X+2bOEodwHiLdYhcn9H0zFOj78a6xlswxroKdDIpl
K+l6e7VwIIA6LGk95/NNsTGxM5QQ7fCEv/M4MqJKzXtu5imn30RH2MpDCht4ODT9yVYD5SqbHMCO
SlKET+UINPb9UPgCMzwPUBRdF5K7BuAHFusqPyFEQ4dOHedY22a5G/Q2P0YN6acJqdPTiSBei+7t
Docj4+S0yXSVRrzNzFBa3Lfk2u37LPgAIwdJNkQ7j0PViqs6GaZvOfSbfVvI7T4fNfM6DpLqIdNt
cbKKND1lxTTuMl5dp27CTALRN+0WGazsStZiZZ8MfX01TnbmxXZnnd7/5LfrTjhUgbjxpKKpuia5
DXqMWDWdruMool2j3s0NIprGNxxqcHTaSP8ujLUkK0vb0uSNvabv4bhhgeUrQhyXrei2Fg6ao6GM
r4c5uMjGfmrnLNq//3kXbliooIh32Ao2qxBOVisaZyqcpc4JT2ES/KwULTyaHZixJVDdz7Joj8IK
HDfD53Vnd5p1E5RTsDHFb98+/AQiPwUUmkDkUOdHq4zrpJtViQBiw12iyvYsYd2+M6dZ3ZtDukXF
fBuvoNsyufS9sAIGVX4+XFFg8FCFYXSyMem4UiCE386j2t9kmE/fvz+7b2/VpVtAI5Qvg2C6hkpN
3SSmISqi02ibV2EZNG5i5dZO19vMb5lN8vcg+GjKg7lDOT7ZOK3riiTX6lKWImyBe+HNtoZGA2nR
pH4GEoimpO0VU7wA/LVoXzpa47Hf52M75dL3tsfC1KZpfV+U0tfY7JHmfX8e3m5syrMEbt5rEGyR
yDifcjtDk2qMHDy41MUEokYzMMeNQ2DRd9tEmtzjfLJFGFzy3PNQtYyJaeoC0KIcsbqWgiYZWhSR
45OpZTGCvkmEgpkxbOzdt5uJpjlsfuAaC8vn5fX06loQji2korbj04BC6z5Ta/WoNTMy/LPcbdQ2
L2ymZQapr1BkvEAraLRBH6wsOcHhx88gMD5lsplel0EgHxWeUZ7el9lNQlN/0d6Zbt9fwreHlA8l
NwRkTFphvjw7Xn0oFF/oyuBBsFEbM9DENYoygVG7Y6md5t5qN07Omgf3snfJRqmKEH6pOa6Cgt51
g5jGMjmh/h3tBhO5nF6fwj0OBOExKWzpLhBxeyWHTXLgtoJJgSXcMeq6HmRlUxw6WQRuIuL4uywa
gClpaR2nzgh2pLTBPhiM5FqZe5SFqwRbCzkJfSkoxlsAKUhbUn99Nvrug2a23ef35/FCwGUiibP0
KblRqNWdn4UwRedHFG1you2Jt49t5ntbRZMiwkPFT6zmuo5a+WoYO7GzR/5wjKctl+SLk2vCSyIk
oHkHgv/8N7TSAKFmitPTGCj1fqS6vavUUbPdslW+AFVL7qUaJiz1uFI/GpbU3aiFYX9TlH7y5d6O
juhsPIkBl9s2MmO3Nc2FI2QYR1vSsJTRw2pnkV9fFQqPzb42aEBKko6WVjWgOFC7OVrVfmvO8u/x
El42DXAqcnyiDen2KrTXOXC3KBqRPELC9tBVSrGf6ynaS+j279Q2qNHaL6bn91f0UggAmU5Ugw8P
IWT581cnQ1cSqTeojZxqUxiujB8DZd5B2zmNUW48Xi4cQqrvBuGGKi8er8ufvxoKPz+hJMg7nVSp
VHB9lsNrEcrZQdXG0U9JxDfGuxBDVa7kBZjIt3Eaz8dzygYFAB7AJ6VVzJ2mN9goGXWz8TpajvIq
UjMEdxSSTVSQ16FFmq2qk8I5OQWD2R8piUReFy8i9hnv7U4unDtJhabBuQk28uuL30f93mLLQGBf
S7Eg3N9XCda0p1ZBPExByfrLUDrNw/sb5NKq0YsijWdfEstWr/opFBHFDYlQNjrKvgzl4Haaeuko
AfdEyLWtNm7by+MBE1hg6bzpVxEGTE/eDIL57ONkDxJ7QXkKON+spmvjZvD+111aPZIMGp6kVHS/
VoE6Rb8zdCxGs1olv44G/HxwhJ+PYzp7AONuzXr8FkphuX9/2IsfSReMUw4eQ7aXpX11FBz6PQ3u
nMkpqtTITxILJy4lE0iUT9KtFcvGh39jPNQMluGwd12337q6wFugj9KTUSkZFnYZTtYJSzc4lDL7
ctgSs7xw2yMotlCdlkuX/Pj8+7QiK22cJdMTdU7JGxTcDcaWtLEDsAV3CdlVeIYlNVYnOg6yFG0k
GxeCGvk4zp40IzBoX+fkSVCYXL9meqr4NjcQxng3Js0fyHt0x/cn9vJIbB2ERGSS8tXpQBQjddI6
yk5KnwT7MHYWmX565Rbm0RvH/dLdi2oa3DE4OOBj1/fDlPSj0lJ3PkVyF31Ptbk+TVNtHeo5Qfne
FNUpBIp6O5Rz4JEMtd+wINx8cS2X0DrccfHD8l8qtPrLj3y1cyuNUkWgTMlJloBjymbLnapJwR6u
HuKNVq8gs5ArR/Z+6C1qFl5oahHbIKiOTi71/vvTDwTwze+BRExfF1UqneLUumCsSxq6DPUsHeOk
VsDKWVH5Z97pyr1VWtHsA2ua9GNXpfrPDEON2jf1YLgZ68F4arsKY5IRSTCzGJvbbmym2UXzUv2a
SFZ/ZQy99mXSh1R2p6rLHmakT0IMF6IpctU+pGKRPvUYCVHUEPeimoV9oMGZ/wriYkAyvxqNpzHU
kBpv8LDm4egqUTU/qgJ73qLL2n1AUvGY63r1IGEYk+D0kXeTmxpIumOfQmK6q1HYR04qxOQaXk3R
7XoTQ8UbHcHIcYfefbuQwRP+dyx7Wl8kdUXOY+Br6aZJazOo0WU/sPO2vyDayI2bj7DJ7WrKbm05
i77iBW5GXoVp0HViwm91hbBozUeiBE4cFrWJYxnOs5g9dCj2JyOm9y3RsGnC0fRpNvLb4C4J4Md6
1O4VO3CeEWVqv+AMYVg7BS6YgZtvJ33s+NmR26ZhruwQ7lKecsR2PooRYTRX6swUfQa5iz9KRllJ
Ps02e3RxbCoxC0mMm8Gufg1x8iW0JMvAsqpQvtVdXIxHdaLnekeBffheyzbK73KAZQbFYQx6w8TS
sPCrZus+H+Fo4c8Yimubuk7hIehoWF6MNEYL4zKevtppn363IrXH0Yqb5glL1iHc5Z05PTkoSFlX
NLz1bCeQjLur5il6NtI4cE4NNnonqcGQB5x0L+7mrmwdlIuHInebOm4CvzBK+weg4pHly0oAPpIp
gltnNJuPASwn4JzAHpT9KAWz7eIfa3HVScmk7JBbnT9C0KNlKoLSTvdpZ/Wzl0V98TnXqrH0oXx0
Rz0qy8ehSc3THBlUmBJTvgUlWz1adkOROxA1DQer7/sPVTHXaBchJte52SyUTzJSjP0RudDkZpYb
+cFk0UG+B2NauKYkoXQ6mYMc+VUsh0dh1trkBfkk7J3SmrclOqk/ihq1IK/TcXtFSrTuILKqcpaz
gXP5ZzQHKYglyIX2ThVh9U0dqv572OKhC/TOqhMXi93qSTPi8pejZ91HzZjFM7LZWGAFLf4aOt7B
/JJwSO5xMJoMr8Ws47vRobvkBWMtV54KnmdgG0ZA/0aj+SjqFHaZHYBCRKjNMJ/bFuUabyIEPadJ
OiR7CR7JNzW1Ej+m+Ki5mh1XuRfGy7+TJZlA1lQp9JM8lMp3g2Jp6gfDaD/QXApVFxsJPfFSnjQ7
p4v0L7Fu2VdFjWSql8WKCDD9KDAdjlW9+MMZqK26Ng6pgvruBBZYUzPtKuL6KOnw1mjKNnWqGXud
W/mbNeURsrBOxUnSsbztPSFHTXgQyM1N+yyKBczkCVqdGydm9pBrRftQJiHELG20wh1hoPlRtmP+
FQMM/ZSXDhQAOQLT6RZB354cyANfYPT2PwdKwOC44rAPPSXG0NZrUwWntxk+MoCyKBNPzSA7KaxG
rf0jRNmtcdVhhrmJ6HLwY0hE92XATWvy0LCGJxFqmRoAwxdRvosAm+oUkvWpPjki6b60RZTfZQMU
VNeumxFQZ94Zj5jqaTy6K2d55xbN+BDpQ7XQfwYWVLB1D6LJ1V8RJps/5YDHjztj8PuAWSv+z1Kf
dMWubXqDrR5X8QMBPAQpbWhzz16bwueBctvssfV6+iB9l970STp+74Mi+m5NyqC6cg/GxA0a2el3
Wjo7j1M7OFh2lzSQrnkdaZ8yYUFmQFWOCvlgtrKy5+SNKC5NIvVo1mcfcrnufhhVct3N8VcZSzRx
qFJQPDxoRKifUqtB6b2ShnqXgzoddgEot8HN+rFqduyFMnqoIl0+5EptFcdSnXts6CQEHHd0rKQP
YtbMBIuouXlsYxE9OnbvfB+YzE9h3t7khvOVp2OSYCvJZeN1BHegsIW4kTUZr76EDfxUib5ChChl
b8lZKM28bdVJ97AGhthhp0KN9yKN40+IGIdPqCNFX/jnGwsElMM6zekUXKGn5KDvDZ+LvWTb5Z+l
HsCXwVc1/4z+efxZtFmNaFOfjaarTKNU7RxJwkV1sQnnEmoN3My0WTMe7UmUfjZW6k1Wpzp7e5Rw
uS9EJzV7e3Ca0K2NIGAzRWmGsljROWgC0xwZugiTs6kpKmxcLPKrOW97yx3rqIuoeuSidFNnwIxa
tkfn1LWl8tT3OA0O4QBXw1SqXIGkLA3XbGYkZCytsnp8fYeq2pllN1ouxMrurhNoM7pIwZVPeV23
9xUJovAgImC1Z0YUnD0Vdx7ZHaoQEKha98o3KTLsW7uanb9FQn4Lff8/jc245PX/OZr++jnJn4vp
NUp++Qt/8zosByrYQvlnX/F2hnDzT5i8ZCsL5YNe6r+oYP/EySv8LQOHH9pJQHlA9PC3/snrcP5B
4wHCmWLRx3vB3f8Ogez8dU2XbGkpgIdAB5TmLhWS8ydMMfZDUVQRfrpYWvrYbZX3aFC746xYB6XF
pBlaRvxEEfunjWHkgyWPE+bALfoZyuxVaR/snLB0jkiZo7XdTInGXWCrGHLNwUOr41XIi+EkzP4p
k1PlhxNNCk1dpAFezfjDX4n5a0rTi4LSv/L1vz4DbB1FJV4OGvWy88+I6iyNG63BBFP7UVYhML9q
qlw0O0nfzDESd9M0+VGNBJ6nRlWBjhZ6bBydsj9GaRPfE6EqP1NG86aWRu1KllH5xHxoJJ/NevGx
sdPqcZyrr3K21el4Q4KDUgOPwkFRWaEv+0bxRbXTGJEgUzu0wBmjvaI3n+w2HJ9Kve4rz2kU2TPH
qnwuJ714rOrhc1TH8m0RKuIuJtppHkpkyUMv59WXpJ6zyVVbJ+hckjwZjkE+/CLnc05F1D1NZaOd
cjnqnyWtwcnQnjA8Ql629CQZRMFulK1T45Q4VjtRFGBQ2wVYFUIQO0wRl4CZBTR8dBzdXQnNAsfV
4i75/rKQvxUe/ouU6P+xvNRFeuCdcLIiRy//9z9jif4PRMwpYtLJgNOPMua/Yon+DxB2tI/gUi5i
L4u7zN+cG1X7xwK4hlbz4vwB+vl1LFm6mNDGTAssKISW3wgl60iydDsWKWqMtBap0XVFq6y7Lm0p
7ftta08HpO5DFJvVefdqMi6c9PNKBK0VRnEAEtMehC5HL/v8oFdSaVUDeFVfqnqNixKfWxWL911M
UXv/3xuK2X5dvUoSZ6DjnPc8phH56xRnh9g3kPoGPbL3RzqvI7181MLRoy4t87anuno+km0PGQLn
qvAxDw53SmlIN3k/tBBMuqjye8cBvoUI6gGGYPtEOqFtVMcvLN0CjF9mlRY6ZZ7z8RW1CZyMfoNv
CtQHZYnsxAqA2rz/lReWjgDNBoYShkjYGpHdVgh6BWktfKVapIGSOr4KSQbdppu2KK6XPgjq2YIG
QUwLXOjqg4bclmbMzv127G3f0gIsPyNHc9//oAujLBq+9NoI3EhtrPZioQkSJivofBwNnXvk3KyP
KIkXv1Xff9kcZALWUrrFWAVzsfNvEdYQx1mld35ld/r1VI7Bh8mB5PX+t5xXiP8eBYEEeO7MFwf5
fJSyU230UdTOD9WiOWErj+MsBYdT1mXWFQQSC2eLyNnlvJQ3Rr40i1zdwIVgbJOGrEaWKUPlXdF1
vhCozEilXmG+bU6/fZipXNLVlvGNAbO7BumgfAiEIUdvjrJe6ZVjLd0oY2x6Sj03G23Rt/ucrg9h
CrjEAhRZt5sDBwY7mkfYGyu5dTWrwuK9ajZ3tWUUp/dX7dJQyHfBaUJ+ADrmau66AnPOOY8rtriM
KEXbQCmS1OQgAdX47WVClufVUKtEUatHXIrzjKG6FgA5Dr3XY5hvfdDbzXA+yioS9T3StxUCYX7O
deWCw1Ru4zJMf6ucvWx2RkG2lSY9kAtQW+ebPc6TKUdFkW/BjPBoRCrQHcmId4mcb5EGLn7Qv4Za
R6I+iLoAL+USP18MYa3QmH0zVn/9G9vg1SCrQGQKra5K3mp+leS2HwVYYkSDpOzatu82Yt6yzK8T
7Zepo18Fo43j6qzV4GVZwe1NtkGUt0YDTy83jrHc5YfYzn8QDbONlbo4fc6CpFAQuqCrer5SEQ/7
pLMtHtdWLB0ksMZeilLu7v35ezsK9h48GwwSqKVZupq/upcsjIaswk+j7osY+3RfOfrvkSHYdAt9
n/sCuTm2LVf1+aeUXaLGQSfTHbL73jOVqPupRV19CKrG3HoPvfmgl7EwkvjLH8taTRu3VVCSKWZ+
1Zvjc4DQrMsjJN6CBL/4r5ztBsZZHrAIyyPrCH1n9U20HPOIOr8PXDe6Q94nvikoNu0H6qM3c1OI
e8WMxlswofUNTzT1PkVk4KsQ1E88RbJLF07IfGsJ/CSsYEyuuQHaj4U2VRudsje7dvmdTDpoAw22
+rp/RVUnNuIuznwRCuePpguMO8Usa18KdWsnJ/1v5x8wL3nLsZXQ3UVtbRVgdDXukZuzMl9VpC/o
lWi7TLbG3921DAKKGK4nfX/UklaJQToXgZHKdeanQdYcLKTV9oHRi42pW3FLXvbtcmWiHUdLlVLG
KvBj1afJErIqfssyPVdZpE07BGcLqsW6jdt9myBOXS0l62LOx2/UoRwfNzX5E5FcdSO1rT7aSqje
oDpj3eQaE4GFTo/1at7jEEJVojwMVamUyGD31YffPNgLFAqYPlCTxbBondWgswj5EOtcP80mG5Or
rjw20mQf3h/lTe7EKCDmgHKraOzxMjs/BVLoyCj/CSrpTRU8TVVCUW6YwsPUm/F10zfNTTBMv6w5
6j6+P/BLbnR+/hgZwB4nHfDcX23DV21Kyn2FZJsddoVRtMiwj7jvGfNkQAxoJjRrhGVRoje18cOE
JRQqmtVUpx6K8uF8U2G9E6Hk1zp/pKNd/xFG5jR6qdGiCfe7lwYTxArgq8AsQZhaJvDVzxQGylhj
GKf+bGbabsiSP4yo0NwCpxMP82yxMdyl9VhAUyR7cN0oCJ0Ply0VqQYtej8VgUZF2Oj2xvL08Mwu
DnwzxeVMpKnpV5NZfH5/Rd4GXmSi8EFaKjo0bNfo4EhtkqmNROKPgYkLcNSZHpYqqf/+KC9He7Xu
PDtgEJCt03JY+2Kh4oHMWINNZQ23rEAjWplcs8/Hx7Yd9SuLUtjVNCnR55k6jgc7RT8NdR/oOwwR
xxPopS3M/4XPXmjii+IfexEKzvmMx+WsKGVlxn6bg/IrB2nwGur6G+t6aRQoUwC90cMBcLEKeCDq
x1lkRuyLSBr3oZpXeyURyX9zlNXdqcQ4pFZcF/4wWfAVuc9dVKCkjZhx6egu6GZqJSiFLaC08ykL
KO/Zgp6yP/X5vV3I2scoDiElG4C3Mri4tWi9qp4wc6skM/6UlTIE0lIto4NNB/QUO/Aq+E9H/aly
qP6sRiu2d+9vs0vzDTOPuhIBFE3v1Xx3ZSwpEAtB7ohhOtIRmR90TAn274+yfOh6LwOBYivrvNWZ
jvOJSGEvhQmSQX6c5sOV4dS1Kzki2pO5b8GNl3RkPRQsMQVYJ4VWdtL5UNGQtWoKBNWnuvLnmFj3
bawnbtZZn6sqOCS2+v39T1uBu5e7E6U3APMUqwAJoV24GtBeWJNjEfmYjKR+LmiT0kBDO6nmCX+v
KPPgS43ZXY8JPVPc+4pDVWrRA0tpfH3/p7ydZU4OB4caMjwVwMHnv0RRS3ly0pheN36Wn0wb+EBk
j8hsxGa+kbMv/9T5LJ8PtU4KZ62Lkp6hVNLqg4Vr/NHA2cgfYye8MQUufe9/2tZ4q9tF0dtergPG
o4idHsyy0n5injZiJmCOLsBzbePovqnWgZYD7IV/EzADZnMVIBJync6Ry8jXokA51qmMunhsxagN
BVOv3EpFk3qDBR0vCDr7KUsC5c/3P/jStmKKkdjnrkEBcK36hwKtVLfox/phrdaYz4jyi4XeoSeC
QLseWGUsZvLMzyY9vXIQSN4LO3JSt+p/t/zATACQAk/4Up9aw/dBHlsYcjWRPw6IFdGpkD3RC7rg
ZrYFh760f6l/LUeKQikFt/P9G4x9o4RlGPlNg3DrDC7aTafJ9nCmmtz3p/fSftIWs16wfUtPbBUl
gJ6Ntsis0Id4GF1p0TjscU8IIHiiWTJF2RYF5G2YpeS6dAHp9kF8Xxf40r6RnDrWQh/3qfK6wJPk
T9kqio2q1NvYxyjkDFSZwZSD5T2fwHpMqq6t5dCXy6D/WmWS6ooQP1rV6iMPJWN7V21bQlz8NHYo
yQGcEqqY54NC9JVJNcHMZ5pcfZxLMXyIFG3YCAAX0iEwmAtUn6Ib2eyaGCtJ9jhmCGD5c4Z0dUpz
/0dIWLiiHRncqUNtXbWTFQFEUSvqY4sSV2GND5Zm565VYhz9/v5ZCQS8RH34RBQSOJ+UUtf5Z4TK
JAosOVOtOeV9SgYH9gDsXj63tefgkPUo24XRuPi+1b/KRNH2cg58Lw2S5LZSob2iJAAm//1fdWkp
8HngqY4c2lJvPV8KPIoHPL/r0G8qR/slY3Xi5WaPtcj7w6zgm39/POpD+Kjx8uW6OR9nGrSphZ0W
+oL98L1UKzSym6a6dvLZuAZ5UJ4mp4lOTogCU5VX1Yd5nECe/Du/AmFRdOhUmjTr0jx7wRGBJUkH
bUrmb8XQ6F5SFmLXRVnr1aKzKQHDloNHn9zNsVW4eeyU397/ERdmnJIDTV0KI9Cn1w/n3iJkVbot
HVAiTT9INK3xR0y3XPIuRCsaeIRWtEz52Bfz71dvq+XYRSZEbGypuy9SN7a3cZQfitoYiV/OxoPz
0mAcL9SWF/dfELrniwuFVptTXHwOY5KKA09Sa08+YTwYWWFfE/XTx9+fQqI+GlEWuCSMg87Hi5zE
NkQm+DjNmXHISwdPiq10gzZ1aaEWWQiUNZlDygTno4gCp21TNNLBEmXmVmZCLhiMW+WaCwEYt2ue
v5AYOB9rVyuaHNHc1IzSA2d9CCc73zvtcvZljMxEWQ/XTdnGG5+2/PRVLnY26OphFmZTI7qZ1wvs
Tf22q4buuu4mx8ddS/9uaUNwbG2794MqsA6/vXTAMvBBWcxM0adYlcDSQqKeE4fSwUFiHkISUX/u
q9l/f5QLaQGbES9bvpIVXKudxampDEYzOgclNzNvbObQw3kYxeBY2QJqXNgl3GOL5RuP7iW2n++S
Pmjwu4sa5xBFvf3ZRsfpuqm6La7i0qhfrxhpJYpIFNt4Gq5bOmpXLubrmXMwG208jCY+6XslSEq3
iEf5BxqpxQGXvfinCe189kajD3+UulDu1FlOfctM+93EnfvQCk0KXWW2GmQgCYRei7P9bQRDDBd7
MWxwul5ITat9BjkIIivyxctLbjU5Mo+awMJb4GCkWYWh6NAG/qxozQJWzUWeHxNJRBN8AXl6jLNF
ZN+Ro/hHKpXpo4qE7EM0WSryylgINm7GkleuqZda4YFRFOEG1+fCpllS56UaRbmfXsb5StapI0xJ
Acku9YWydyq0VaZByvZW06QbF9HGUOu2ozw4odl0I6D5Nh7vuSbak6qOw209zsHGGmwNtTrqUz8E
gVV29iFK7fZTkTby0aJ3clNHYvh3vmpxp4KXuHSCVmFZlGmYOHSHD0JuGrHTqiQSXqo1zmNg5+b+
/SN+4dzBvKInTUOVy3Rd9ZGo+PTj1NiHzuhmT4rsee8M1lbSdnkUmB4AmFAid1Z3QMbwU4KBy4HK
vXCdAvvrKvp/nJ3Zjty2toZf6AjQPNxKVVIPdrsdT0luBNuJNc8SKenpz6c+F8elKrTQwUY29k4Q
s0iRi4tr/UNdBa/P5VZ2xGT+f5jd1itca1XnsnNDQ3TdV3SkaHvHivlOa9VfQMC17wZmeNQEMhww
J7uagHENxdsjM/xkPAe3wInb7XbJ/5YxQE/WYlMd2P59pfgIgy54dkrrYKo3F9QhV6DvtVFWdgu6
rh6WrkXLztcyLeL/paxqldy9vqC3R6HealNVpv6+2/Q4tWAdVdVuSJH8F8p0SaihRnTQArl5sjYR
M6rsPNTMXX1/oojDe5PtnnWT+ZSmSvlVKq4VDW18VHI7Gmo3n6av3D6xOcRdMVaPsL68aDTlGuRz
W51eX7pbQ4FT2C5Pnk6crcttoNsC0x9FuqFQkwbadT6gz1FnJ0+Ozn84wnQnyANARvBM2y3gQNON
2iZHuEEwjgyuARXtvlGZ4+XlgfUYAhlIsdCv2tsPxvUwQgDI+UxSWA/dkmUPJWi1O2jIBpQFt38U
6EF+e30Vb2R1m94M7VzkbiiD7A6TmDSlFoXthLmQ7XnrgJ292JSPzTgi1VAoI60GIzsI9dsfur9t
PXwpXsRAkGPfna22RzzMXdj1bV7YT3jgoljmKu3ZAtf/3kEF7O0RA0+3rbxPdR9hn+0U/hYxRGGt
rTpylpESr09TNjYnCyHLg1vlxlJSB0c5CPQg4IL9WUbKRl1UwSiaWoizTGDV1LwpTlrb1QFi5d2X
zoM98vr3u1U7oF9D5RmuHhWY/d5EoqjtBSsN/9bEwLdT9OGjnmR1E9pT7SJ/QYw0W6N+TobWDtts
66hJ9BAe6yLR7xXyloNfdONcAiZDvQBUJrnzPnAa6mQui244oYcXzAk6Uh+oatyFOD39l+8KAhw0
Oag/j4rX5Xc1AWn2BXJ5UDv67KOQVuqbiXDvX1/iGzGauh25Oe0O9PdehA5+2z02nq/qQAAKR4c9
Oql5dcqmIX37fQOLmjITCR0lyX0TNpnWIY+hroQtuPkwdyBa9aI+eG7cmgpETJMnDV39K7GWwhFq
W1ZA47MhX8/GUrp+b2GK8PYFo1DPf4Aq8IbeDspvC+Z6q56VpXRCw0M50tMb15duOh18llv7DDQK
krSQere+9eUohqaUvZ0OTjgMi3snlUR7iJW0+ohO+JF4wK2heAMCDtq6dxzxy6HWpC4NuSAO2KOe
erITOzsrvELCOlXNgy90ayg4E6gv0HLW2AiXQxWphpbknDghiIX2tJZjdddqTnWCJHOYzG035C4M
00Yim6Pr6ZDW7Y6PpuVwNoB5hBpy1Rme3L7eKGgHpH+ixpH4SuJ8qdGeCbpaJWYM+t9y7H68vlVu
TheUCRsF0W86zpfTjWUWFwW9wE09oA4by6WqV5j1ue+8I3vTLTW9mi3ZMaULQjTaFpdDIVk5QhJa
7HBodeUxaSz9BGUwxSNQ095bmY54p6y7cz+m4qPbDcl/uIO4XxHX5vlNir7LIRJvLBSOnh2Wbmn6
jrn5DxIrD4LvdWsF8XSK1dtFgN4EGq+Xs2wUDwkm0dmh0nimL+ssrv2BbsA/itbpj9aqmad2iO1z
3+TNl0maiE3W0/Bs5qs+H/yWq2DDTyFoApUBvUTzbnfrrp2mzwVk/nB01erRtLPywRbqt9c30Isc
38VnfZEExCkWHxnKDfvGoGxnxRDg2kPTbqYFKRaom77sK+CXqpjm0K215Z/YgEr30KkKzNXWkenT
4q2tA98sLXsf+TVtPo0SCnAkRkiHkbCG+lcjncLy0ePkVu3jVjyqE+Q4KIZaIT7Nva5+cQbadmeh
ycb0a0sTNSYWanEQ5rZg+fv8XiT5qMCyjpsZzj7NTRZPtm4nROS4XfN+4LUQ1LWbmezWVb1rBWmF
muvKv68v6/5cvoxKkQj5F/AutOout1FrJUWla5Ah7L5DGrQoYc6MQvXrfhjOrw+1/VG7CRKFuIyo
6vMM2je1YVzElstdBxak8kJh6unzuppOMCe68py2kDCLxHS/j6t7JNWwX1qqouRMCL+CLib27NF/
XgpLUK9XAT7AXH5Rl/1nVWEeVn3S3RWIpN7N6zB/f322+4V9GZPKMyniNrCzO5+ps9S9Dtk7Mste
x0cSkwhE1d0AeN1ycA3vs2wqcAgqA2okuBLgX6xnf7uGLTdXEqO2uwjGvROWGlObGpXzD+LRV+za
eyMLZBuPUj5bFfdktBu35f5tPD1rlkqIqYtmbNKjZtbXe4FB9uxPWTGftVTmPi10+x7hcfuRFntq
Hkx4H3BefgAPwU1URN+6y5c/oPPy0o1RfouWcXAK3+KC8yt1rrKDwHa9b7g9aExgzr3B5vZwMHfC
FI7I20aemyWYI9a6+DnbYqMcNHV272qTcarAkUZv3ToMS919Y0Nxbe9ZNnB7eT3SkokKUf5dui5S
AW33GaLjEUfpxjpSLoJwRYmM6tj+QxqtK5VOW5oIcqV1X3V24y+Jsty9eTo4ZQJn3brhPF12F+Ka
SNVucRCPqPXIbyhbKPfk3vVJrSE0H3yx6xlBK/NosiKGgoqet53K37bmqhW9h5ZCHaVKNfimM2g+
xZjy9PqMrg8cmD20S3lxkF9c8WnUZlEzighV1CVTfkKVwgxorkXS1BL8WuIjU/pbk+LlQ8WPdx+5
/G67I5WzMdqzOlIa4QWAhpKwRPrg4FDdmBQPV4tIhb4k+PL9Z9Ig61ep1UT4anyzq9UI8sK8G0b0
S6Sii4MlvDEnPjJEY32DlkHouvxQYzY6FplZE/Wzun40xmYJpae+FVa7PbDwbwHahGsQFf/tV/y2
HcxYsYTWaU3UtaX5TsKb/Wo0anewctehnlGoCKgaF4xFDL4cpVxqjBdHE6rBqsYhDCjK9Jowo7ky
hrfvb1CUQN0Iv9Sn9qlWrlqoOClqE4kWQ0gV/B99+ulImffWx2F3A2DReRDb+1REoZBtlXMJTUNK
bLHadYRwoBw13m5tOKSoANuSJm8ywJfL5s0QeOvWqyNZdO6f6TJo52nx7HPhiSLone5IGfbWrF54
adwa1Of3WNRy0nCP1tcaaR66Vq6jpEGVKv/hsLIRwHawpykj7lWl56mVei3LOmrAFmF4VoLbtxvn
7VuOhpC6AeQ4RSRxl2uHhlnSa5nRRKkU1R2PjOq8smwATvHweD3YXbUCOEQ8HBFqpv6ImcgeANqW
Y1ahg4PKjaePvpvj1TMY3+jV/ujT8ldVisd0qj81i/fYZv1BW/jGN9uuDhC7DL4RMi/nKfsYVVeP
u8ObkiXINdGCOK2PpnjjAPPHg04G3QmxcJM++D1M6ITFITYbRmlQCuxHAmw+lB8ztz8Ke/u36baW
6L5t7yUH8fE9hMpbO1uBDNFEwNDTMO7QeHQHAz3rcsifjDXRgwZ8xx2wz+SPrjSHg6v41nLS06fb
AUkTivb2z3+Lh1B6nbabsiZyGm8JekW3Qpqh48GOuXGwN28PatzEKiAlu+Uk0ahUS8BSSkdreM5X
BZA3rr0ozcjCQG2kQKL39T16nai5tCRhEaFDSpjfV9QLraoVQRyOymHpHnkf8vpLGvM9Wl8rvmmw
hX0ABt2hs+B2J/7+pNk+J2465NxsGx5Pu+1pzclQK3FKCJtXmlNTpnxJ+rp4cHvd/IncaYaIV2o8
I5DVP+hkil8nUD4HV8KNuW+imlwHJIv0H7ev8ds3zcxKapPqVZE2espDPufle1Ol5j1YI/zRXBfv
QQS8FWPAxMHobbcD6qGE712eBeF97GVLBtSDHLtbCkQWHCUZ375dUWIj9SZgkyRcgSaI1q5V6VWk
dkvycU3b8aRQWTi/vnm2e2b3ESmjkBywV7fvePVSc+qpLmUVxSiZfWjWVv8AX7U+zcOYnuIWziWm
JYrfdFNyen3kG3EHhTzeFmwg3sV7rOhYTXpu9F0VVa3e+SoPJb8wliZEIl4evNmusH7bF6PgjFCh
A9+EZOhym/B3AQ/JtooU2/6ptfU7Sxnfj5l3ysv+WR/FnS0rj4wCVe+lOxUKHpXIt/dt8+31Od8I
QZSlyZkpRIJt2Je/9bpL6pFLK5qmngiIMAhyysV6sHNurCwc4P+Ttt3gz7sQVFhu3WrJWkaKtPu7
GG+Bu1qKb1gOHhn23Ah2LCivjg3nTBF8t67jUip1UQNinmsN8WIHUTZQLP6SzWGF3Wn45tXbiHRs
VhIM8phdkm7EszaNrVNEuJyopxLRrr9MIY+ccm6ElO0RBXGFSxdD5d01UTmJzAytKCLLK+a/01kf
zsuKF20z595DiezSQy4S7YgL+nL77A7ilqNveuAcRRKOyy2arh4KlfA2IiCp6IQqU1FGFYydO6e0
kfzJE3lG9U7/uGooF8JJoOWs9GUoB5NerYVjQ9JiwmzFnXOQhVz13jg83Gb0fLeX99bquPxli4KD
DkjXIsLXRfi5gjNIkaKvBXTnnWvmT3GcZaGuJh+ctHqX1/Kp6lzdz635nzd//s19HmYolZytVHj5
O/K+NoXVwU9T7FF7mAavC5dlEgcB8cYR3d6ZNq099gDX6eUolBrnyaqVPDI7OYCItvuHeLR+vj6V
GycUQuP2qUFDb2Ixl4MMdem25mLnUQza7jSn6Rp4AxypyZsORtr+pN22oqXDRqZLyeHZg66NGfjt
mi95ZM9rgcAgIW5wEr4eyf/6bU2Ko/fgVW2e7QJdCt89MgL+x74DMdSyKEUG681ds+TBMmZ0nKpE
yT7JMbGi1pvLkzJn/WkoXc+flyV97JcmD1Y7qw527q1PiWrOxifejAX03UnekqVZi6s80lTRn9em
QrcPcOUBZP/WtzQB9YJ+pfEOVufyW+LolpRpo+YwbxuUEivRnTwQNSeEoNQDE6/rCb0UcKkceC8l
yF0AVJfUlE5cVREcLOXejOcfgzTV+4O9uT2fLrcMo2Cct13MNLf3E6q72PAmZPiitkbhI5BLm3Uf
TXK55QzPDKnGWqI5dS7S2U18Kdqh87lS9Q8boh6MbCzXH5R/SxEMIMd1akI0xE6pOfcf1aEYZoJH
0/6wGif5p0ihFIP1r+LxcbWHaTl5pKs2+tq59s88GtlnWfXz/dJUy1moev8BYfbewMvKGMyQpkZd
RdJZVuT9slI0dwoR8Ks6DrKJEP3r0cuyvdMSa8bfnQHgBEUCozq3dqd+z2JZ/qssJg52zogoZeD2
nvoj7RQkUMdyiu9MxVq7s9421eqLwgG9qZuowJp172QHAefGE5P15ulFKNiguPtC66J2eT7qBgzx
vF2/id6z/+pySwlcLEA/Iomrvdcq0w2BKOoPTq3GJ80t3tqQJZPlN1A3BLpHMr1/Q/AELfUlt7hy
7DUJZ12sKGNiwTuaztFz5dYm3jYWVHgG1PeqB5MsJnXwUD3QO4TU8MApTjw03v7Yw+yO7BLtqY0E
tleK91rDQhW2L6O0wEnTqqR4wtCpODj7t+ZCPrmZJYPNoEl/efbNpGBJVwmJq20+qwI+RRxXykH2
eh1gEI75bRDjcpBUX7K0WBikyHLanLlbIIWLWjK98yOS082heEjSMaK6e8U/rJN1wjhJlJFIVMyv
7S4OMQlEjXlexoNZXV9MzAq0zktNlybFLmyuoHUWxOr4QH1bPwztqMOnbSo1KKe+Tf2yno9IL9eJ
HSNyp1PQ2Z5U+/Qxj3sU0XNGtLrBeO9Q9Q+sRTqn3m30YBNnCUVuvL1WxaCbazsFS+Au+7SuQGUY
7+O0jGyRyQfRGBn92Ax7emc5atjc2IwQTNjwvOfoEO/ZNO4sxVrXXhEtWSXfl5Vufy86B++/1++H
W8OgUwSHi3Egje0uIWeowAf2BsNYunzSh2b4C+Po6uAWuvGxOFFkEbwtoE7u4UhDVZH/QyWJ8qZM
grTttHsEFbU5gFatvZcis0+id9wDyN7NUbGm22AiAPv3uT+syMleuqWIEthpYWcaXaCNc/5kx4Ua
NomZf7VXz4r+w4IioY/4BSJHUAwvzze2PfpWmCoiXFbEXeaNsd852VsFyojwGm0oiqbAQrjUd1GE
pTS1oRmLSK5d8m5uY/SxG0s0BxFxO7a75OFimG33/FaQWcbUNmfE9yJrxAzEJs9FKHesfqIrU4Re
NtjIWyPPGyA07T4YI2q7ry/mjS+I6j9tYIB5WALscXlDrWNr1MV5tNbm+CQQ+QpmM+mCWUz6SQxm
f69UVfL19UFvPJHoIlI7pSKEmhgJ/eWsUXWvNq90tCwskXVnLhrvKWt7J0zjwfgl8XD+KXrVeSSt
Er6u5vNdqih6ZMNyfK9WRXywo26EcZqAgGNsFz8Pvvvlz6mInTo6yHmUuhqa4EpenutFU09div3B
61O/EQ3QJNyUTdi8QHR30aBy40UvZx5lZBWjn6ddca7xijrIkW5NyNnqUyYJ6QYgvJyQmam9GsO8
jOIihdG9rm1Yq7n73rDkUSfw5oS2hu2mB0wnevcpnUbFyMliqLTz/k5st35Qs/SI8HVrlwKMgFDM
HQhWa/eBpjmF9OLqeWS4cQZsvJvPuCkl2CksSpAmtn0P5PPoZXZrZlSJybgow9OJ3iUreVw1k8ey
IS4QSx8bGvnHLJruy+sb4sa9TjuQS/alSOrtH11Im8WmXvHgdKxMfsAetn+useYLmqn2MEqODesg
4tya1ubLRzcN3jRowsu9kS9dOwq8y6Jca9zIUswhVBb1SJnwVpbOSxJxM5YONO6++lAqaiXMQuSR
Vwr5oKZyvpeVlr0z0Mp/ThIo2yQy5T2I8gy5/9UKk7Raj1yrbpwDlhaNNRSyKIPshdaGHL8zd02I
M+5qfvWUHJlyFeGKPhZHdIoby8phw2B3E09A9Hh35CY5YThQLVlUN2r93ctMdufg1afXd8utUcjG
aJ4ZcN5xyNl9PF2C4V4KxGIU7e+uAphpdCgVvD7IrVUD6rHRkrgYKFXuBkF9MSnqNIvmIlECynoi
qDV78SvdGA/mc3Mo8j0sxSgGXPFpqlXWdt86aaSlyl9dMsenTOrPeBrEwX+YE9ueIRCqo9JyOSdu
v1YsDsI0jYO5TbMM6tmYcTbR4jfzQsgcoO68lN7oh1/psZgoriCsgDXUYnbU/3ogrKaSuOfXJ3Qj
cUB8inKrQ999g69eTijvLVHpQP4i+oDIRsCeiLPQaQsbZxTPmM9ysR2MPwDArL4sIXnwGFesAw7R
VfDi7UPlY+vsbJzY/dt0g5COycD5QkSz+ZCJfAgE4F2fTNE5VVUdH1Tqr7b/Nh5g+620unGwdiHZ
G7Ueyas6jwQeTaGnysl3zTE52P83RqEfwFD0yVS2ym7/mzaqujy4s0jz5M9OmcRJ1fr4IPF6Yfhd
ZH6kqdT8eBdQZwR9tHWafsv81LmnhJx1WaRQS2jpAQxgQhTk7kqMqf5wM694smUen3SzVyIn16bM
r3q9eu/oyAwmw1BUgaeJKVwH/CvKDtVXbDrn8wyYMCwtRTn1WWoFaTetSuAY3fKsLJn99fVNeHV8
tzl4WxmGLA4B5N1KVShL9vrISpnpOAynDqsysmTXxg5iJqE9vT7ai/XX5ZJBVeZA0RJ3aBrvWS1m
ZhZ5okiUWXQdjYdk6fKzG1MifVCpncQPg7OBbst+hlqA08w/PcYiT14jG5RrlkbBYUZzHyBt1/+k
tqFEzaLPlT8kVvM+qx3xlBZmcp6mOHvfrNIB1TrVvkA8MKiN1bzHZ9GNaqH2d5U0jfsuVr6Dqj7i
01/vPaaItAN0SqhXRPnLXZFpaq2BjEDMqSmtp6UYMIQy2+zgHN1wFkBpjbxj81tgPfflHjs3sKzL
pzSK9czzp1UP1Vb/I+1GgO/e12HSHzEHekaJr/TNygx5Fd/j9SPwCOmDtF6e51p8jgWdDalK1e9l
H3blZPgLcj2NMR+UPq7XZKtIbdwUEkyAh7uTAvvbU0yajaFZC8x668asOh+mhXKwv66jGeNsDwAA
JLA79ylLUiCZgYCBG2K2YnzKnLz+0VD2r+jVl9UfK1XcgwFvTWyjddDcBA3GX5cfuxicuZ+4GsLY
E8q9l/PuMua0fGvCB25uQzts3Lqte7zbUpaXwUqk2QHFoZf35jRmp01p77/MBawICfpWDdhzwm0s
Wda2Yi75uKTvE7WTflsV2cHz6TrgkGSBJ96ejWTce2Ji6uqNKCTMkLFru5Pdpb5wm39rACoH07mx
F7ZsDoAeImeUK3cvjtFIxiYdXDusk2R5lF3JE9xweHsIS37pFvvo3N8ej7tmwx+CAN/dbJlpjVVH
lhVWsHv+xoA4Ce0KESi8tPIzrlbWQeS+sfU2Ih6AVO5tOOi7M4Wp1Kih62Xjezfqj3Fq5WdqRnP4
esS++blIhcCJQl5DOvxyg0Pe95Av22ZlgB5KwaTcDcYyoxFkHxHqby0gdxGBc0O6AVe6HMpYXKQH
jRWKC9Xfh3XtjA9ipt+xvrP6vD3Yhtert8kHIgNEZ50gukdmjZnVNEacGWGvL7af9pvNM6Z+Byne
9eq9+HtT6CIbAeG9+0ZNbq1YCcZ66Hbej9UutMCiThv2UE4O6ni35gMAwiQ75lEISv5y8cZOlEQE
XQ97TykBylvTqUrK+M2BiPkAfqUnzWfierscZTESVSaJodOGxjMxKybtizJo0+e37jlgQLRnQK1R
DIUHejmKhwRl2sRSD/HKiUO0aLIwby3106Bb8cFQN5aNu3Mj2YI/wKpyt+dWEzHkxp118u7ufhCm
9ThVzpEQ4M1B+DiA/HE1oq9xOZ+5i1UkihnELuuFaj/edZlUjrpM1yW5LetgR5N6bLCKfVW1FiUa
r1Wlhatb95/7dCwRWlGRlfyo4GyXP2uxHAa/UHHjRNW6blW/hVud3DfrsCI0tSL7eV5tSxwFxuvp
kwW9wAMBdG78g8vpq0k1ygxuRWgmdvFvCeiS/r/aHXSKr6MHZXOVSvZGf6XtvyuKeNVSDaVVqywy
/TXXxchxSMp3Iu3awKrK/uBk3xwOOied6U3LfK+kDTULpkuVqCEHZr2vW1MPMxttpkRsLlVqdaTL
erWIGweHBIDchvsTvP7lIoo4M3sMC63QFDYORw7u5OpqHqkZXs2KUYCJcivzNINtuIsirboiQDe5
Vjgs2T+mGJ2gHxYT+YDxp4Jz3MHb89acKFLwFLCNreyyO3wzhutD16tWOLdmGaBC354TzygPIv2t
OYE7I+kEOk2BYvsVv73SOpiKWauYZuildhLNHl0AU6zyfmgdYKNmeiTDeSU+/0K8dTe7bnYhohK7
nZhNtG0m9FLDvIvpJLarGDGobIayD9bOBA5gmm2bUprW0Xcf1hJz2q5P5FfMOKz8hPRc0waG0PUp
cFM54ujbaIrBxdE1oz/JEVB2KdvlqMm1he6LlxmtAx4uYNkhhNCc353SKSeTyrXODPuknL/VgC7O
S61g3N5CZUM3yX03Axs4eEJfx6yXUVEZpgKykUl3F8o0u6vqJLxPkjUtn5pFeI8eYh+Yxbo4oHXY
R/iF3ciTlbRKzRrYbkghsHkymzz+IQx7unv96rmxJSlsgEeDOL2JOe+OWYLOgzBziPpenZpPCypC
vlouw1uvUWa9+S4Acd3S031EpFw2Yi8zoo4xmss7U7bYOMaO/vbjBcSC+0DblLivLPR6Q88Q/yjM
cMGEI7AECtiTyQ57fcVu7RtUFAApauSHaCVfHi+9VgvHkK4RYuzQxEHllvNJ8yBK+b299Hc8icx7
Knpvbv1upW8IZpBiNjvCPcF8LrAULXGXDBUaiT5gBAi7o9cfLOGNybk6PWwiPNGQwHs5OVmbk9pN
qh6am7K3pzHOGbE17RRL7nMsOhULX0F7/Pr6mm5hdncWUT9gh4BKIqPeC//ZS2mit7mQMGhz4uOl
Xn7O5eyctXZxKWnF07nBavdj7C6/Xh94+1jXA2/NEtgfmyrn5Xw7zUG3nNhDVjwN51FU01OBNv39
MtnawUl7KVDsx0IbYHvBEHNQr7gcq+inrJ2mRQvrTIVn3adtGaDANjDruVWKU0zJ7Wdq5tbJcWr3
TJN6Otu5k5uBuTbjGUm5/oErwwnykaLPkJvaY08p/aFMUrxfnBG5X4WumTc12WPHKfHTRa+CKdPa
4aAyfSNo0HgFpUvgoIO/p515KHSpfB8t9KzevlPmIg9iGicHB+3mKMiI6IywkUl26zVUpkoVZdRC
xe4/9EPsPI9xrh3svO0P2X0Ursgt/DMCd8EuAWgGCpqzOmlhpmCea2Xih4cxLpJj4n4ZeKu/vt1u
Tomc0KErSDVgDw6vMyOd4qHVwhEjFF8dDee+WDGoen2UF5u4/aQosXMjEwup5+8mVeMN1GOCq4Zq
bdVWAEO6/wtjMcqCVEPcH3jMpl+bVM+zYDbQcqOeOMshLAWFSj/JJxVqpKsNvzpjjlsf127lX8MZ
1u8y7kXhz/hkmmcoEX0WKL1plUEPzjqLEPPj8irNaW0R3Pbs71bVet7JNBZ0zfgvyLeNoWFa3Rox
JuZZjnV1JWP3H4/O3r8ab+DPwnTll3lUMhPYjmH+hXUD1uCwvK1vZjJAIYAGM2q+CmsPdKvuAmEr
zUSdgwqp2z8wVlfdAEsT2iPwO5tPZSaLv5K+m5PAMCtdBEJt1j7QWneuN9JMOfr88MU6/4/bOE7q
DjXuqzG+5jiBAxL2VXyafxx8mqvtBnaWAEvRicsWdvVlDPDcsl0BP6khTzPnrM9l689K1mIQNR+p
OF0zInhJUisFtb+pDWO/cTmWak19MazdGqY8hrqAd996z7O95u6tqqy/n/tcKKgFpvl0KqfE/or5
SPtDb2T1OGV1PAVLKamSmkXd/HzzKmwiTzRgkDpio+725zx3bd5AXQKv2emBBynyRANR8/W2OyrA
Xwd47urNCASMDUF+r5hF7Eu83krXsI81eUYt1wwV1ZVgBsXRgl/fnQy1PeC5yTZA8i4NntRRGd3G
WpDejHl3al3cftRWEz9e00yUZ8S7sOFJFgMdq9eX8zqqUJlAOQ7+C7oTALYuP7Q1WmUam/MSLtJb
H4om/uVZUj3IDNg113uXS2vLWTdqBozjy2HatR77WfOGMG5k4d113rgo58rU1uJsxMv8t2l14IfV
JjEa3x49+6vI3FxlHaQN+rYb4viUNnOpnYRV5bqP8K1i+tlodLiHa1JLz7PXWvqZy382z6k1d59n
b23SQMbZnINRRpfhDutAalZd5c1dmJQDfHQLHeJzXcaLcbfKtC2CeaDc6hPwUUTBMyBPgiym8PXU
VhVGKDjbO3lQWXryZ7cIVwlaV6Tuyatb9x0wtMS8s5MONKnTN57fFlL/rE5Tl/hCVgpZSJwn4izs
virOcVJlH21QxBUdl8Qdgxdh91M8qck26V4WwSa/uvU5tbg8GdpiY4Qc69Wf2TLGn8Dqlx+Fm9j/
dPGkfAKVphaInrXaJ6fTtG+TMbmKP/duOWHn1PDG7obGsgEG6/K9WWo6iGFr9j7UU9/EvodzuhUs
S+PM4YAHM2LGjrI27yqUguirrg1kFpEpU0LXzeVB1rWulz3x/qowahba+EzteoDzsabql064ZRYU
rSEKZC/WqvLXzKpiPzOQ2og6u00rWFx6nJ/oB2p/mLLPjLMs9aG9q9J++mpYqfGdZuiIQMeG+s56
WzzZipKWvptwar7EWTs8Zumqr+fO9CSe6nnaGNHYtHUduGphn3J3rlzftBLzl9fHtoUAjrWALTPT
xMAlbNE+CEmI9YtMql/xYjH7kBwk8c5slf5j2SiiQVNfwz5JW/WRuoideqPvLLlyN3R0IH1EHZWY
KL8ufxVD0bForsI5TSdlwU2rHXiPCa/lDGcZ7SQvNqafbmyZP5TJHhHHqJzsYeXf/iGSbuHL9C5J
m1yL4R0VktUI20EYn4XwyokcTE1HTn0ivcDWZ93GaGtKf9VGY77TLZk90ztEyUEp3ey5JB39w026
krzQc2pxGjuXqr2aa+3PfpX4GE1OKZmaMsRNQLCTSItPhnho0sL6UQALoLlF8Y+ZVd5qnpM8WX61
fWF90qWwHaTVdY0u1Ggv8iQdMv0A01SqjljgpASpxp3WO3A2QxXEY6I+C1uBp27TsufukEl2bqC0
31euO4N8ybP2l95Y8d+o/XR/1S4MQ3/gVfRxoOBtBLrHUxJAv9a/H+wPjkjedVkbf5Ztp/ziwTQU
QSemoQ4QXnX+lRAH/srzSdei3ivNJdSFUVWPpW2y2DLL+5+wk6wao7rUTUN9SovM712RP9UgbPPA
MRf3e9t14t+MCstHFieGLsAemgMV7dN/Gy+dnACSuVL7EvfM72jPT5+XRapt1CCYzN91PDGejEoz
mmBCyTn217bIP1M+zMpApb+l+TXE+h+DR63jjOW2bp2mJWaDFKUV/8m/loHrmqTtF4nM0yCzOucM
8M8mJbcU549RWVCNs/LC9Q1tGJ9Lo0WgC2dNh105pJt4e+bxCYbaSVvfAI766Ek97u5j5MhFyIny
PtiJ6eISNi/0xk2t6RN/sHWaihnid45PaUx+JhVae58vKHPyJ814dBt7+cOocjWQuQExV6qL+dCt
nsae1VJXPgy6bGG28gQaA4RVk8pnghKzOMceHhXLzj7G9jjXp6IuLQxVhGp+itO4+min3WDzCRsN
Ly971O4siv7PjWfD/HFolJBeIV3TnQcTrwHFG2sAcFP2bkUE9XNn6toa2k5rdQ81dnMdSB0FXkgv
CaVBJor03Wbfwt4wpT2HDadNhOs8NnUkprytKWbVbn1XtL0ANpJVYD7nZvizpIo/BCldxciNE5OA
29bouVeDtN65Uw8lu9Q77UkF5WQHssqn91o3oOlVYXwYYWVJFK1x1Mse8ERORoxGUqlFli2ImR1M
kc99kZc/U12RSWRl7pyEo8jrLCoRr+IdRF5rRJklPXLUNiU05UnW/s0AM2XLlPQE+qmnfcIBo6Aj
3StkAj2ZWA1yVVmKAD12/dta4Rca9ZNw1DsMXvXUt/iKBR8mg2Mze9Vs+cYUu40Pt3H8s3IzFamC
XIUcUzvm+icW1bicrdWof3T1orw3Jhr+fia7ZvYNAwb+OXeSbLiLCcbqSU8mR0FRrXE+JSiA277H
nfW+59A5D47TKioa4WZZ+npel/+W2dQj1IVK0F90vPvHBv3WGKyV1lPGbB3y8GVtl+fYWxWBHUxd
EcP72Jp9J8+hTueKWXfBgCb1fTnHlt/wGoimzlGDNRnfQTsanv+XvTPpbhvJ0vZfqZPrhhvz0Kez
FgBIapZoybbsDY5GzGMExl//PVDaXRJdZX3e5yJPplOmSAKIiHvf+w4Dd5+ziFou83UCv8TWapqB
S4DjA7lf8ZpRyVC4vzLTKc582F7xV2EpZR9Y3QABHpVfdqL2VvNYA7HRwFm9lfmZqVJhUwcrTVhk
FVVwNM+t5seNXafhPDvKWV9i7wmoYiVfDVPa58vcjumOjdKYwkbROc8SLVN8x8sISexLs2W/bLPp
yuoz8bWso6IOjNpJZ/ZSK0csNWpNFC7wNHK/HkdrCFkwhbeJy0HeLYwfdlhKz+7JmKT5UdtxdISZ
Q5F6l1u5vWzSfIy146RSkm+OOphN2IyD1gcMptKj2s76jZzSeivSBu2VaeStFlRzU55xLTP6sLQW
dZAuStwEOl51F0uB3PTenCcA1j6X9k3TWcZT4tkoXG1RjOqmkC6e8BVftvczjePaV92O7UHWtrjM
u659ki0H3Q4zQRhbhohmmju2XfEUj73LqaSCy1aROn/RjKl8GhZNpzpou9m8yQdlfJDdY1Jstaxc
Hglidr9OxVJR0TWgv1MkYWfo0AhcXxkcuw25bxbjT4Ih923vygfZF8OXGk/rwm/R7H5OJ2d4pD+h
vGtsrRn9WReUdyYugcX1Wp7sk35Wkt1QJFhAeqRfDT6MfvQYnSX7McAEY0qCZVrQ2KheOtx0ne58
aVxL3uZuKvoLJP7VA8rf3A5coTmdX0ZKd+FMIn22ZKXf6obZdEFsRtEzGxtHs9BNYBdSVMvY5/dU
H3uz0j7laulcD+2sQoQpFRzZmfwXbTillGAhq7Hwjqmi7GmT19p0bC88TrBo16cnRyaA20iCYtSN
pbMnPSsv/ClpEtSTmGTt1bow4nBUZPW1iXLrKUePRxGdDd4nxdITAxW/VT6JyFMuq26uzrNRmzbp
oOXzptK6cg0vSPu7sqzbh7mVSLLKKGqWmxFFGo9EOiXX9ehRtDtxrjkEFiIU9IcIQ0G+Qz4jCK7q
/BMXLB9OBpxRPie1khYIGmqluVjaTlPCQQWgDB32+8YHt+JAyvLUcnaNpoFb4qsQW2ERSz2lURFl
dqmO9lx/EimbRiA6w1zCfFKhOrITyD1G4l0TVJ4zS7/kUb2ouk7dI0m3SZZQR7Y3Kq9q9huQ0NLX
EjJSfbfPvNnPPYz/fIZwVnyke8S6Efc2danPQLfpN7l0488ExnqPNTMmWHPOlCy+hPt2nbc2KTjS
VpVvJQkkC5V0kXwcdU5RP01BoqbOjBZfT2DJ+FMd17WvRNxOlmMVVyeW1KaEnIjBuCgxyNV3wu7T
50lWPZ21nkehl02lg8RrWnuPzNBkQEpE0wcdnprKyUj+VIopg5vcZE4xmOx/szJ9JsF3Ho48d5Hz
pqQLJA5RtVsG0mSMcsx4umKBYNp9s7WjJa2OWvj8Z3on5RzmRgZcvBRevo1SvRYYyRnW85qyTCk6
Vq51XPf19AjR0mlOStOIO18oTgQ0o8dlkCMzuDWMmpWUS4eDpO76SVzqZPaWR3HXF17QjVaah9q0
TJ8rQ/Z3ERTEOMj7IRGBPsrmLvXSLg5gKDoPVbYQe9pX1WL7bsH9C1JirC3fVGT3RaoMx6BKle5d
UffY7aElBW8qSys+w3a9VTaqtLVsY4gmIdiNk9nwJ2jhcVjYmRqHyhIPXJ4lXf354nwpd4NeoljQ
nSFLySXBymNnOwV2FKPdg7rGWW2MF/hGVOPVIBz7k+JgHRNoo2TXVtXUORqk0QtfjVxQK7xjMaxD
HzLDFwUHC6x4aNWjVhSG/rUgLKS/UIRo3ACbouo8meO2PvbyObkoqRNsv88rs/LpQ+VXbHfkVacR
Qe5PS21lgadQjAasbORqi6X3UVDRZtQULAySfbedM6r2rMivcVwqDL8fKo9QTNGL0bcxWq6YQXhi
3Elut7tLPZIuAjdOhuRUrwxvPqUyIknBaTT3uGgbFTZahadqUGROd11oef9c5eyI4ZjP7ceRCdG+
7HNq/iymPTzNIlGwd6AqIKKrqWVypjRKN/nu3DUD+ZBljit2OrHipmSsOx/3HfMOKbhIwty2mqtp
ImPkSKEM2OU5E8RNPajRtznnSocdpV0euLJV903fUjQao1pnm6EflG69NE6/B3+uvVDmvRS+u3it
4WeVwYWThh431JNq3VPDTDxIYDyMwSG/WdppnrLxnCRDJ2sqkLj54iiqTI9zhDtfXRWXgXBZ4m4J
S68ikLsYZ3wOqaDkTvagnxgHR4RrytmZnkq8Ck7EYNG8DguZWT7aMMx31KYtI7Yrtxx8pO3xuUCz
eeUmjb3XFZctW2vjUt3Mbhvp/mBTPQOjZrkDUJImHu/V503gJa4HIrCM6oM7dNir6c0kH9uMudMR
CrFoW0+LF4V2JaqHXhidGv6XkQx1Q3zYuM3XhrjOdYrHVplUK/ivxqZlb0sG8cDzDiW7HI0bpwF5
ii1M1QKcZInXwk7BS3xA6NjkvhnFNZ/Ze8+/8mfQDcNOOKFY/+OqhQjmLVJkkyc9uHoBIBUzxGXn
4Cywa1dAErPe87b6GfxitojWGGgPidJPQ78epsmoZc28TeuBs7k3vctkTIrH34XYwLsYpbuwqwFT
D+diWjrMtTFX07YbzHP8NG3qCwFi/NtInuNAqMPv2EaVD0T69sJlc68MjaaOWxVNKQxgpE+VOr9n
tf/zzIPAYoIV0dAxL2UJvX0XThGRxJjBkwjVZ+dllpRXXekVJ1pkGdu2do13TBr+zdB7ZfxDiF0N
FDBZO0BGl7Q1FsuKx+1okvRnsTOV3cB5bUyfFQxQfLdqzaDFyNm3FtqRMttnNn1BV4e/exfxlVn1
e8Y6vYLi9/aLd3KgRol1iQFRNh6NDblNFU4Hv30TeRccc+Aq8421Q3OFXEdYExuj3CLURFfdOYKC
hwSZX3+Xn9YYjpkMreDiqyuL4ZC8CtJXpHU84DUejcN5VhAjA75s7WgQiuDXb/XTEiPZGkYps6EX
25TDt5KTbOJlKMptKx0RdEmVXokpHd9ZYivo/3ZohaIGshROeGDMmCS8vTl8eLMU3BduTsFcZ6B4
tbOHKRpAEJWvKM7gd79HKv/pIuLtpbqrWg7VEJDwwXorevIepWpxq6osD7QyU0IHPlyAT/9vS/PQ
GvBcUFyxBCjRDtaAvghriSw5b03SavyU5mu3YNH9zlPx0616eRekHgg0GGgfZjQVWVmNvdkyg2iU
ZUNHsPiLVv+2r9f6Lvyzhquz9x7ymOLSGR1NVjOjlMn2LXC5bSrJeFyE8t37+b8fpv+Jn+qrvx4A
8c//5c8PdTN3pPPKgz/+8zx9IHGvfpb/u77s//7a2xf983J46mTfPf3j/K4R/9j21eOdTOvq8DVv
fgXv9P2ThHfy7s0fNuT0ynnfP3XzxydUQfLl7fjM69/8//3hP55efsvN3Dz9+ccD+ke5/raYj/XH
9x8dP/75h81j+d+vf/33n13clbwsrMu0SvO76u7wNU93Qv75h2K7H6AiY++4erogG1xJDOPTy48c
/QMHFkpGZo6rRezKOahqmvU//9C8D6tODjYOdgJM2NcjTdT9y4+cD1CC9HXAb650P0j+Pz7dmxv2
rxv4j6ovr+q0kuLPPyCdHaxs1O3YgCDWZv+HgnxIXWmUQs9moxg3TKpc5zQDjZu3tcSuaJvnRXaj
M70YNxiEgK0tkciGrYDN0Pq9aItToam1HhpKHtcnwipm/qKnDrteAxEMiLZP75ZeZyywFLXxyMCB
eKacGXTpN43Zf6oyFkngjBAHfF3GSkaDnHbVMdOy2g4Lp3M/pZVWg/LiZ0NlLw05+2nlmjlWZ1mL
Rb0zgy4hUXPz86ooRex3w+gRTNY7URYwxJ7jnagzR2EGnRsXuS6tz5qdySYg1w7Dbq2c8GHtFuE0
m6h2hievtxzQKaWabjp6jPIod90VajJtc7hokxITvmgQTRsoXoJfjedFj6trWO+jV9LNcKCluobn
WdjnlSYaL8gpgc9Hb/D6E6Il9dmfG+HSLXdTWbJIFh0RxQgojUETEvZAo/XutlJz0/KC51SOocB6
9LrMwN+ONLXo1154gHDJYOlqsDC3DkfCWe+0CRc437F5dQAvcxIbXPBw9jHsSNGDUU2rMawn2Sff
Elmpl7TEauOni1sDwXLoDxcU2ea4E+nYfRGlNTCE8uDzDxslhSp+1DZNfkOfnpvBkHrlmZEmw+Qz
+CvPI2dQ70bHzS6JMXDucYo2hR9R/iL7J8d48kmtNzXENXN2WZie/Ny0Xu4GRuOqqV9NKPPCJFKM
+8WZ4tkXU7Z8ipmPjqD+0cSkzoaXs20hYAPaKouSBnMt4Ap0Db7AxJ22lrPPHAAOn+DGwdotSt0a
J6aZJDot0xgNQY3+j7wiSxMfkeE77RbHuei8sQaph+BFztM69C8uwLH0j3IgxvssMwfdPmp6Q8/D
xVxcwoinKC9Dt5wKvK8jlIKnNc4q43GlgMEFgz7rI/1tJGQo5NTEQSFjzEUyDUfHQBtaz9xiIZko
YV9aRR42uVFEO6V1zXPTLjMZxFJAfOjISjN2k8bEaZunMxy5pBb9R6ElDl1U5IwPWjlOg2+z5Zg+
qHAynFWS8Q7cXzwTE/qsKfCAmRvf0TvXCpR8WI57UwjMVexRxWfFNgYtlFqF5B3ou/VCt8vra/yi
IkYOlRJ7AdZ3GtLBAh7Y195SIpeBGIbmvjXlyhcpsNz1hTUpn7t0GMcwLR3rszuO6hePCWzk0/FU
Dnd8TcUAruw2WsrQy3Cn9sGrWzzPzEwli6TK0hkkvhvunSofrpRpmvCsHmaDiSCM8WeQMJzG5xwK
DBY4KzAvy6c5gv24m+xlnoIlzSPNHzwXZ7GUqBE20a4MimIi8zxPYvEg4ZrIYCwW96yJYTD4dday
bJwknW6SPrcuTGbiIJSV12ohfKBy6+B3AooXzw5zkbqJj8uCbxtqUiKl7LGkK8O6IU8+pApp6lC3
Og+ynybpFEs2amJszI4kFDRtzH48UpbmDVCic85oQ2sCxbGYyHgT2G5QDek0QXApR+NUjy1MIUpV
fSj1qL+rOhOU2RpJnEOGWpimP9tLr+0mpGOfzCyrwGxIALm2eAgbxJxJyvwitvovqg3S6McS2xH4
PvOEiQ+C8iZMBx5dfzQTJvquOYIepdwCDf5qHN/HUWKeqzK3Rl/tdYNk+iH3yiCebLX13VrBTM0c
iFXaur2RZ++woH4+dQx4oLgTEH6NJ9ChoYSNHGpZLImn4tJom0iPPB8E9L2IgRea/euyFUOMVXhH
UedAtiFt/G3Zqndq0oupg1uCS5BkttMpdqBKFkPfL9l5kqkdg98s+jbmiXWqLYxKQxPd2fZVTfD9
1H19yh5WsjbfEtEBKjb8iOkcD8rLRBjt2NpGu7HrUjsBAx2+Wk0mPrVpZT78+q1WYvTbb4wPKFRU
RBeIVuD1vv3GVRV5mijSBp52n5bBYE6W2OTayF32ZONqZ11bQPxKSh3+HP252gciq9PvtrZ/V4av
KsO1IfnPleFuvHt8KvrmTWG4vuRHYahR/dF/4qdCiNJKv/6/wtDWPnATV/s/lUIPiQ6P7Y/C0P4A
R41Ohc4Sriov+1dhaH1wERaukhPaJg2rlt8pDPlgb54jmkkIxkghcK+kITpkKdqUPN5sDH04ldqX
qNMXvyZaIBwnagMGre90Ri+/7vVju74dhDg8gjFH+llkRdHCHIP6LOwi02aeZ7lyQw08fouJ9jtZ
RoH8E8ISwUpW7CSPZDA11VHTGdqxmi9S9W0tVRM/dXr9a6cXDD2qSPmIuQpTkUybzb1escWFlcEB
HGR85R0Uxm4Hyqtyorcu5OkW1sjMjKAodP0mgR7ZBBN29qk3IHGYSvV4npdJBLYVyT6cLSqJ2J6T
GKXSzJSefNV8PyaJyxzOG7L9qyfn3+wfL9mph5eHIGEeEjoIbgrPymvViBJhvUu1yOXxivZb1ZXN
J3tEwrKxFfigeovhsG9Pg0OESqV847/MeKubBRNDhRqBEjlLIDAtGZfAmVRKxdwGVPZEHX/KmhJY
nOAqESC8R3i4VIvm26CS0BeyoYebBAlpo9W29iiGIcu2fe/ZzEKyGcQ6s1pfVvbRpEqoVg5x26dq
CtlonA3lrIaxvV2chd/kjHoB76DU4r0RJ/ktc2t/ibAVCn99pX4KBudBWttf9lhywTljDlCkhVDw
BoK3gP+0uP4wFJpvMa0ryZkjTJVojKw5w39O2WkQQqTWW/7SxxuZYHynp5p+WmnTdC1H1dqB+8Ms
E9DS1Fz9DC033pViKjbvfGAW7OFCg66NIz4lo0ezd6B0KWJnbHK9kCFbN6ORxY2Ohsm7TbuIAb2J
BSSRX0zGJjUJq3SR6HkxQCvybngHBzw8kblwCAu4eNh2rfDYwSMmC4uyyopluEhpbKj9DKgfwnnv
/qy/5uBJXsUs3ALWMKDVejle6Z+yrG3dIs9kiDPRWkx2U+jCVAOEM0UgpDEdeYCjm1UN5hNJEJ3g
WKCTVo/JilZE9XtX/+dtbrUihF2O8bNBcMXBx4E6Vzl6jQYQZlN7ptdFcwxDUh+DZG1ComQs9yph
0/qmKhmWZfpyMnPWn/Z5V106utwZg7tU24zfnvjjUEXnY9+172kpD7mrL1oWLDHQuFKMOodefJNk
YthFqgihmelh4aXni1adSIr6k969lIvU/7osf5/er05vDpxXK3XFjd4AOyd35V2W371GdV5e8f30
duwPKCt0liwGo9+P6B+wDogPQpk1aBIxECpYVvSP09v9wG1cn3/DYbG/nPn/gnVeMGl2d2uVjLre
75zeCD0O1hkiJlXDdhWICKkBcra360yXzHW8Rsu2i6biGoQYO70jz482YSRCHp5/XTXr+vO0jzVJ
wgz/BZHgIcEqw+wXKvyDAIUHzrxlKRpmaopmErHGGA+gJXHOwGWNkhHdOoOfDJqt3i6UIyctsDgZ
+2Em0tNbIj9CDqUHM6TfL43E9npD1MtJEiXlx7nIjCYAs8YHyo7dAg4xqT8mx6mJ+rKASlf5OjaM
8WZxIEL6aWwZn0tcgtdT3DTOikivb9uCoxfE1uYD6kZ06RZ1xQQ1RzmNSXnvZbvWEtqVGNXSO0qM
cvpsuwqcIAinSwvPVO3LoGxHEyKWmJ2BSbd7UcMwmUBytOkp1rwJnKQtp09ahtXApOVFGajkfB3z
R842HVe/L1h46/dwt9BDkoCQ3vW63Y1+q+cx+vrY0tON7PUp22hLr35mhmR+yUVapkdQUr17J23b
UxMqkrPBLERpApJzW5MJalZkYb+4yo1mwUAOMNjIbz3HNkEdoNjCgewTbo4w3Oy2cYQCx2slsvkM
XYUOfzCKZt+RgMsBDbTyDY7FoIHYQJPdMi1wN53ROXe1ortIrZVU3jKLTx4iai/Xr+0mutSxiEgJ
vNc7I8QaX36DcmUYtK062rmG82w5Q8yX3SrQ+wNhD+4QpmR49YAW0ppoPJX0W2cqTe4rpSVMSJee
8TS0/ZQGyJinGsJzl22FsNLbQY+MYmPHIFWKCffMnyJ9xOIKdjQ8PMUbo2CIkjWuoR/MvS2gMpHt
kown5mxiac4bINJ5Z6hy2LAhFUCzTgvFSiVo8FADkdUCiglkhS0gfbVJuYk+C1vfSg9GwKtt5d/U
docNG8MGLGjQyqN0Zd84HL8VfVrEHUq3LZTLK8VZMoDPEfNpq1M2sE9neMbpcNbwn1dapo5/nfp/
7/Svd/q1Cf7Pjdr5XScR8R7s9etrfnRq6gfsNdcmzaN5x3qQIuL7Xk+nhk0lqhKHLglYfp0J/9jr
zQ9rGQqyruIxRm3xr0bN/MD0kR9hC7QaCXIQ/QaC/2JP/raiYmrLzHiN++TUOVQuFqKHl1EnVZhU
LeQoz3Gio4xpeO/btCw35ZCYsE1zZzuNxhImcT9+sRdhPpV2Et01inNELCmBM3qTeWjRJ72FLajs
KsJXUMVMyrUpUVsvWefdpBl+vM6YFbteH71wypvqW9sL9abGUeFJNNY+jp3W9mdDHUIcndrTbNCT
SxDl6ATqRxLYdecYvj4L88JdlRFOCfsYmpCrPdplb92yPrqreTAS4dNrXceNLiDYyZLE9SU15HWm
VOQHW03xDI4Om7edNWkxETDVz5reGo9LBh3ZH1mkexD23o+NRkKSnUyzDnSYNjAOLWbchRysemsM
As5Nrc2byIiXW9uOEP1xgpzXrTp8i8rW8b1uhNaLfTRB2bMDQJ0znD+uvVx/LOoh3rW5t4WTctVE
o/YJKkjzaFCifzaUGnobZDb1yNHJC5uWhhTWooHhMUxZewxwWagQlxfzBH0LgoJ56kc/gTn/Dhj0
c00PeLA+tXiqrRGE689fFdtQhzSzijGNtGzhhRD91GN1Vr6ruP7eQ97sIRwRv9hDaqZrT113J98U
jKvj149NRP8AHQBXazgO7Agv1nY/NhH9g27Qz7x0RYTarmYHPzYR+wOAIX2JilQU7Rhj9x/1ov0B
dIbKjv9JahRjgd/ZRH5yiaCKxXgIbosB94RA5oMudHBHYU86hU9vG+JTBuX9a5JPu94sVBhs5qid
jMpo7NeU1ifIhPYVitzppDIy5QS6cP/VjnMdZlfen+qIPo/nVC8+kkBXZH8BRX8/a6+eNczIfvWs
XTEirrs5r18/ai+v+fGoWRxK4Ptr+W/xr9fnlfOBu7xaynJgfQcdfzxq9CbMonGPhK5iUei9etac
D5wuEG4xdeMwYxf+nWftBXR/fWDBMWJyTbvNXNvFH+qgNanSIcYcSJQI9mxlg+R2DE2BagsuKD6P
WHQXYUvk1cmsO9eu2kMez6tNY2QJ2NyiYl9op3QajKAT6QLxZIp7ZhfJ/Qz79SRJWurRqj3VesTJ
qTJ4lzFw6UlbzPKvJvkN9+E1qH/YldON4x3NBkuIhskw44ASMzamlkZaWoK0E7qrzL0Iyyi9skpV
BNhuwm/OtPGvx/8/vudhXUpBSrkAXAGlAGT4UHWPXgly+VzFm6hR89DwimdSTL95avm77nuHb3QA
o/XetKRuVMQburFvXQbZ2C29m1eP7b+pfA9Pp/U9+DbqaqFLkW0enE6yN9IqkXR4kFZdvxsFU1TZ
Ne/cppdO9/XjxtvQXBCxp/Ls4i578FXspEFY3pT4l7q9FzKcP61L70uUWsR6drdD13/qCH91crwM
skXbl+509evveYgxvXwA/Dr+yoD/yYHHrgfNazLUBV5enxUoJM5BbFo/HxA/MkZ9j3P509Dr5f3Y
xjkboIaRFP321Id2bmChtQp6+3YOoFTcJ8x18RFwFz8qnMvKA1XsLHOPSuZ5sNvrX39djEEOsAc+
AJG6JGKyxCmcgTLelB1GNSnmYkbpJvWaE9qai0JZ9I1pZ89x3yx7qMd7pDTVrhwaw++c4h4h8DMR
QmeNLjM/KRsR5jM2orW6JFsUYOZVb7oXbQr52SnPXMW+WLL8WaWKrFIXWvEM73oeFfjvPbR7Lafc
LCGAXuUaw2wYNI9DAXOgU1f6QGTsFyM3/GpJry2t/ZZH9o1wzX3dWXtX5Z1NB0zcGAuQ/uzeobf2
26UDTubdRokccf0Yrmczbq2cmxHbPr+ZtL3Zx/cR1jfMftWv7px5/rD+yMp161qNJrkhB7zzi8Tt
jmwx6UGS8VaFqJrARIwUYpi+7M2udkMSGoTfDOVZmun7TNCfv3wzPTPPZ1Qrp2a77nmpgs2/MuJT
67T5eZqLW3wA+FYoO5ZzBC/BOI1uqGArscHD+qI1xhLyuv1VcUT1RdJShygAvaDGtIb+Gf2KlQ8G
30h4Oz2qM79qy3u7cC4ozS+sTNZHuaiX8yLvve1suTf2iriwhy/nbmMOgZMkuJoZcYp5CsJYTp4L
zarWQt+julcwtlocY9/k5X0+G5/1VNdDzxG3UZkUm9LhI2hpNX9a72vkVGeZdFyfAOjksveiDUR4
LegbV4ABl2o4NKayMZPO8E2xUFmvF/nlMk4mzraZi0VBAvvik4MtIGp3LsIMR31baZW3mxPVC9zU
uSAOxttZ3TzvMN50sRNJ780KraqRy2arQpfyYxSeG6HgTDAKYzmqa2tfF7YF74NHgfrHOh25DAlG
FtsOufUmW7z5PIqB7FvFyEMLSCiISv4YVRxxbVs8u2NzqyfO8ctnB/SvdmrlHFflAkVlwr1j0J8h
69zgD9ZsE9j9iEb5kkObPNtzDBUrHnVMmmd0yho8pT4d5MbFev8oH4p9aROq69aTvkkNPnfupcvW
i8QtwgE1tDI7B5vxJr9A8B5qkOF9L0njrZFV846ehaemkreLxQOgWOmzEpvER8/drZycfDO5MP9H
pWgCerUKX5yJ49VLGzTQ2t7TkD7CBAG4yVpeHVVn66JRB37xiJ9OAPxnQM+y9qiCOygeMDwG8gFg
S0X86h6Ify7zZ2tgkRVLeY8Y/SIZtXM9Gi9b1bspe3ybcvTI5y0UszVAztulkS78fjT3SwRJpBWT
i7uefVFVGEhUReowjfIutNnY4xQifN2O7w2PCzPXGu8Rdbekvp+BS90qCldqdtIvgGd9qI7cMG3h
a+peotxk5K6dJ04y+2YOWcYa1iXqLA8DySPB5Lo36rJgCVQqN1T6E9JL98aIoUiK4r6KWbJ4zNyI
RFM26+YrpZOHrehus1Lfd2nDokX6gSqUB1+NEBbjBQ6lUUHFpY8WEjSU0IbJlrE43XTSpHI6mUry
7EpbAYCLVelrjplcoOZZogDnlQyVMrfGEnxIFaf7cxUyFRbtLku0Ke4tafMNSlRrML7irdK2yJmG
unwol+Q4N10y3BtWvMi6285JcDHrb7uyu4U+sDpFk8zk2B2bssNz4iZ87tpNnosU45KXdao0zk1Z
qMuuzwAGY/QLQVd39VGDRfAmQzYXwpnXA3dQbqY55+FSvBMvL5qtS+rAR8zNis+DE6GTUKNs3hVe
9KSCi4b6ZCgbxeRVkarvi7w0fI7M6E6Qaulba9kXeevW2E7ameEgc0PLZ2k7Q4yExlnOeKlJ7uUS
99OVa7AJorTLN1B2jOO1H/bHjkebwF0x+9wU5ShOUXoWnXI3T3FyZbilji9vXR/1Oht+btW3NhgD
y4YO7szEImhLuqv+UVtSiFODMnengzOz0xq5Qp5soqioKhKLV2q9clSafGRsBeZdjFhg080DO31p
7LsEKGOZ+iGARJTbgLOZ+NIVSXKZK1WxsTrrDpZ8HppaKcLRE26IglC9BcuwTvGjaRC6qs1XTXGn
nVtF87lSMD/CjiC5F7GSf0xV5U5rUfJAg1zvX6biNIiaUNnoo6ZvhrE1H6H1YdqhGUOQxyyWoQCg
wJ642ExoN0MsWdyt0w7qLYjP/TRxPK+bE36A04nBgc3YLuOk6m5fjkXq1v08dgzKRNYEQl3PxTzq
ThHEoWpzLfLFeQ4rh2XQsGEYgNChXlrdqalJJRBivISSl36rK3bwlz0iT+0LVTTVtVJl93HRRDSa
SP1lradbtvj1TCluSB0s/Mx2UF2yH0+QTYO8Tp/7Rr9qjP68q50HMym+Vk5+miM+9ZeFKkFMqJ7r
qgS7GVQdYS4LTmeL2/YpEE+tFrCmkXX7Rl7Op1Or5mfz5NCoRG4X1iqzCBbdsZ4P15kYyq1eqH0o
J2u6IksjC8Qo6ItxWQyoKG/dav2aYPK8KeuxyNvlW596UJKT+xRnJT/v0ueVvx9o7bpo1wLjpVxA
D3o72/k90YQNZ5ZgIusO76WZrB3K28oY2QfQJMYxdIVQxg/qtJJWr5qWZFMQdbixHeVm5J3YNLPn
Me10eHYYVOuqkQa/rhBfOMVv3tjGGtjEZGnN1aMNPCgQme2IHnsY+PzOcJmkTihlcmKYwz7KsUto
NMgBMT5svtoVIfXIuS2Vz5rT3mbkbTh5xczC5DxfTIOSDXsztWsRwbXbrFuuY6YSPk4mWpAIcRxJ
9QEqiYK2T/kCsnJtNd1pq7nNtp0sMMn4kyb6x0wvjrTYgZ/IYz0U0XPTQctMyvQEuxnKtGKYLixF
5iflzFquIjZu5nvH41q7j4xt/PWZszLzwqjYdTJjdd4p2CGFzC9nt7ELv0OEF8DYoWpkfBuko1iC
0Z1Lv2zyKVhzMze9or9jc/9Tg/rCgQCypseGAHdoll03TmOL1FVCW6cIQSJCkabZx4sTP2cNuycH
6/Ovb+yLy/fBjcVXH7IdAASP1CH7Qu+NSrZRoYTVeqW4OSY2/5S2RuJhiieWr73rHLcZp0pZmLsh
ci/WcpKgddcvIdoEqCQp4CGGBGvNpI6UQOtd7igGZiO/J4siD0v2EEwmwJiGUCCTPK714rltuluj
odLpF/qazNiTjeqhAoOfmaaEVa/Hvp6kxWaQkIFMSse13FSW/8feeS43bqXr+lZ8A3Ahh78EQFIk
ldXqbv1BdUTOGVd/nqW2xyKlEafn1Knap2pXjcczbksLWFjhC28gcsgJwluZ3YkAS+q3GWdANMgd
URtJy3NMNzRAuRfVfrBbtojE/ZSmjbRVRr52WxhX1cK/SSL1aUqU9qHEaydGbkUAbEKBIQ64xn/d
jORc4cjFMM6y5E9TBHnMaRsHJm7FwYpmBKxSbgXHmSUR2NHw56UB76Y0/ZVbLa4/IUPQ+QTPwS5E
zfvp+fP9VnHtocz5zykv44jZ8Z8xPjY/SkGRaE9/lXiaf7FE/mdQPEhIXqzzV1CA+y9wJ/7Yx13X
/hH/cfVjiNvj0hs//XfpTf3ToMhLJwYAJmBPUdP4p8qLcZQidM6EIDRw1H+qvFA6FBjpcN/QyQZj
TgXh7zKv9SfwO/4QcJwomsm/BQtQX5UiGB3mp9C4o9NunrrFJVU8K7Edyh56r8mlWerpnVZouPCi
4KDeJOgZYFlXRjujjJXQ14xyaFdJGyCHiOFJAXZA6ibCiFH5VkLuWMt0xB/jecZhWmirXan46bC6
1aXmZDNyaY/O4ZMdDtNX5B3Nyiuwp3PhRjU/0GHuvRcf5Y1y0isiI4xMGs9Ctxe9flAy4uVfdDsc
s6TVMU6LF6KN8wV6v/JzUkzpkACyjFeOBFoMWoNyIaHCf+9Qz1KQoVjiT0s9XOhIrna/rrnf2k7/
2V75/5cd9Sz9/e/7Ig/IWMTfv3xn3zyUX7+ExzVrIRv+98aR/9TZMMLHUDQzjmrWyjMXSrTI4TnC
BGRP/V2zVv4U3mjotbKt6H4KqM3fG0f+Eza8rMvsJwG/pv/6G01WUYp8ea9hk8ziEr+IrS0MIY6X
Fv3fcKpD6NHROPabYSAeG6fpnH2LLQKuF8Ogco4vg4AuGhpcROqVx8M0Y6xI5pSizx0kwUOsgfHw
Mwjuzcoem+hzGumShLGTVJuePCeT4i9DnMKS6abpejaKeF7DYiRuMit5gAO0oBOznuMefpFmwkVp
I1mdDpWm99e4pM+Zz707fdURlqG7Q4a9Cae8e6Q3TL+TFFU2vKFWZ+64TGk/L4RON0jHhOG+NRec
emD5kGXHPaXMHs/gzqXjPTfAFTH45ELlfroIULDpLxKSiJtEa9EraoZquhrgFJm+Q/NU2kzYvTZu
HejFIS9A0qAgUPTZqoSSguiRzuu5MrqJP0drrENXpTBCehTFjzHyqomrot/xWNNxGl0QxHEDgKeY
D5iIJRoCsY1+oSYpiD1itGWFVNqw0G0w6nGV1xnaFUKiyXDLNBom6l/lLNhNPYoA9Ewf8B9YJK+k
T3IVIetEEXA0oluKT2OKEF8WrLWiQHgwmPTAdvUuo7Qa12mO7o+UqlfSkKpf09DWUjc3J/v7+wfd
yWIUsTMQMaIsoDuqTIfneJUgGtip1txIJFGts20nBJUcpGvX74+iCKbA0WIUw9AGInRElwtY7fEw
cxHYndO3+NS0xXiBl9FdOyiqV3Z6u7c1ZItj9OT3SlL2Lts2OUwBQh7vP8PJdfX8piBRDS5APOb4
7+NHCJMqQFmrwm/MiNrLbGq0bdzGKjFhVPl9DBjy/fFO2ivP43HI8OJsRQ6Vk/E6XYPjhha6W+VA
ilAR6rysQw6vKCxl8/5Qp10wMRYpEOOoAPoN0P7H71ZXURC3Nr6Ec1fE0qZW4/aTNA9o50AVQ1oP
XRBjoYSbGClo7PamBE7wY4SOmq41sHMHJCoj252KcriuB557EwDTckhhhtjtUEnpXGANdYxGlbPY
7gwy25/QmtyDqUhvI1R7YHCXzS/bi/+98l62Z8WneufKE8K93Hful/hbeRwoih/8676zlD9x0MIc
TDSmQI6Jm+uvQBFaMCwhk2hQLH2x9/5136lchZCYQBxBHydOFEiBv+47/ghtdpgL1Kfh/3Dh/c59
d1oZMOBgoNIPGJWgyiZFP16cszRLQdRRLlTHtHuccwhuCr0Oz8wE97aLfw54ID1qSgmA9l9T9UYM
d7IBQXUzLpQYWYcqJfQGjsddZqsYUbfDq0qXkQ5steYuodjlxnLR/zYbn7HwOxASKGKyT52qmcp+
GAZ8sTI7ROgmpySOaOM5Cpp44hen6PMbAbkiy+VaJ3gRp+yLoLRtdSs3FeG+ZVu537X5uLYCJd1S
ySzQmZvyg1QGvqpvmnb8bQ93AKHI0usw7AhgCKCOxzZQuljsjLEnlEZ8K9IPjbRcIoYUr9UmVvym
Ahf12x+QahLBtwHqSLEFiu7l62oYN6O2BE92DOrYDQpZY3oT/B5qIzpjW/HGzIIgwXEY8RJw1vbJ
/eQ4UYUqpUSduK3iGxW6sOcsRXwRGFT7pHZ+MlJ5byONsc06QKrvv+ez69PJd2UHCmwVYSlobxHK
vfiuptSmjG1QFhxK240qa9kAmtZWwO1sDB2VxtPUxUI8Ze7XcbJQVesGyVPsEVYDSF4wOG4kx+e8
mN/YP9jLQ3wBBojz0KnCxKJwT9ISo0WmZ87arJcMu12aoCHKoWfu5rdmADiIwJgQglP6PrkslToZ
40yPo/UQOuW+HALja1Ta2RO4PwOdYiCAjjm6lZwUF316kKC5ukRSiR8jK7teho5GsBIoyxmExKsU
lyPEoTCuYAIC1IoQ6fjDAL+owq4V/KdJI29tMivHAWm2Sy+uHKVcQT+xHyjyKFfasGgoA45z5CK0
N2PsqY27UR2lj7058VNYekReCyXXDYuigh3S4zRWaFbgdXnooS+lH+JQ+pqnALGjKKIOKCHvsk3M
0bin5Ut6eWbNiRV9vOZs9FBI2+HxAig9DRlSq4zIUPi6DXWwtTEs/R7ly5zicinD+Q3KSP45BSXq
bcjSTR6KmYISPg/qCrp3Za0aKk6XSB4QG1RD5XwE2m/OXh2GEaJ42nyOXPNMXTp5XgJUC5ovtxjp
08kKwWnMmMvJCOjcBaXXNUlfu2VRoBoHX3uPrrRy12aRUnL4Fv3lAovmJlH7EY/jOUAjEo12KGW6
1qGqNqEPsRrTFlbCmPEPOtWRandSUb2F2Rze4ykz3sS1HN02lOzilVROFjLWqXFD5TW7izPDDbNi
HRLyd6iAd/qmjlp1B3TEuIvNwJ5cpZ0o/iuQxUcYcB9SmBUfEqLEb53e9Wulb84Bv0/CeG4GCCIy
FzVehtTC9ZNkTxuMwQg1PQB+Gg8fsmqWN4VdG2dC2rdHsSnzg96y4Vwdb4dqiZJAcuTAd0KbPpI6
/ygr0z5zGr4OFwTXhXcRNCpIxycZCaIL8VIbY4BmodnRcV6sT42q5aswLDK4AFTW+2ps3Lkp1Iv3
98QbIwtDIch+oF0UOr3Hr5e0nQPWsHX8wdCSFEHvlBQ9hQ3RtMUqtD7AeY8eJbuwzrzxs8PZ8doW
ZwzLmwgC8bFTfk0TmbEUJZrja6WMpL422cGjNjTtF1RPcbTD1kDyckWW0HIYc5JYAB7bkj6u4faJ
WrX0jK3qEKXy/J362qEeafKpsDy7FWrOzUOgJtJ+iCztQejF5ih7FtGdlBb5N2g2+rVWOcnN1KfB
maTk9ZX66+CEeEzZhMV5PJtTha1zVcmOH1XOsNZH27kHvnPXph0HPFZsa8jHV3T6oo2Dr8x/NaVs
OJOukHCjP/mWKcwfbHkbxy/Tqt90jR65gYQ/MLQYa5Ok9XCdIUi2qmbgK1JScsMqRrpeMlm7QT5h
9uvCfkytoETsMFg8XV0gUMoWNOFSp9xAa9jNm1H1Krn6EaKOsOrz5gtM+eCqE+oH76/LV6gzdje7
gbOabBKwIuH4UXwQTpMyRINl+XWoWncLx8kq0J14H+Wd0oHpob1GJ8W5iLtA9zKjdi6mvClvgqYN
H/+LR8FkRMVTEqwiYlrHjzIVIN/jtGSPNOhBVnLffBl6dKlNrW8v7EWRrq0IXGWtozAOTkFoRFsH
RWu6uzMPIk60kz0jQmBhhWGCTztdXg5fEwhKxIPUzQFC9gUSEPKFopnxgQgNIznq3y4Suoe5lfQt
JQZnQ3kh86pYNc4stjdWOiU2TipREBcKSMdzEmGRkEsEdj7GDdoHGMn2pclORdCoqOGChhbccOWL
gwjVHsxUfcau441DWeOLcFqSw+lEbMejlzVuAEnN6JMTBJdB69hrLdebX2vwf5Pxl8m4yDD+lWG+
at2g79nNSZvGP/74OLfV/Ie3xD/G+Nvy46iDI37J34Vo/U+VDgQ9GCqwlvKsvfB3BwdGD9B4WMsq
0SV9bz7b34Vo+0/CHEJO4PPE3oQ7/0rMFeigMrVr8P1EQCS3v6XXJc7Al1sIaCVVA/YBke1zU+h4
5cxL01RTazrEpWgv68gxuEVrQtHf9Nnv2q+JsWgdIyUBc5D74CTBkluEiYc2IdwtjB7kUZj4Zi1X
vhO1Z46o57zk9LUwLScmIhSitiFOjhfZ1LRAFw1iXguXGBdd3P1gPxb5NHpoN6TrvEEbehqGCzMN
JMzuqk+zNdFXlW/AsZVPufZzCO8gqCbQ1sEIQn1ECh2VLC1VEUDRcj9KzkRVp5G4mBraFSIAoH4A
VfD4eRO7yQ3E5B2MJuj1Lm1NbjOWKC+N5HwVqsmeRNXHf7F0b35Nx0vA+XNEeDRLJFusMKFAShYA
uvZ41CyLjayfc8erEgrXdl3ehvXwM1Od7NacmssxiASbcywvoxg02aQpvj6bzuWgoyxOs8TD2MmL
Y/s2gluJl4vmai1eLGF9WQ2Pk5SO61hRZnCveLrMC3h8I8cYgD7602yYYFeq8n5szNtpaCe/0wGj
zUBz3d60I9+wsBgzkCgIcvAxiOzPbtMgwpCHlZBTyj62olw9DfEZn+k3en6UwzCUZIkK9t2pJiv8
rHCM0w5BG7ufvMbKDVeb0++IwcWrmPvZ69vwU95hvaAQZsmBs8sQ4EN+LjTPxE6vHL1sUZljn1Cp
5pEozh9/nblMLR1Es+OhXg+/VUR0c0VOkeQ24Ns64X7LCK1i1UsjBYGstuvcWW/gPdcfcYA5Zxb5
6qQ4fhzrpBLj6JhHpAP6zI5g4SKVFnqDBtZA6x+bcfndZEa8vGAPod4io2lz2iDD9gF18sGxvRr4
x8oZu8HHxmE4swM4K0+OP4YRXtyI4wp6+2kEkevVnCH363hShljGMHVPGsA014r7y1xCHC1MFm+e
bG1XRYR0gWLsZquaPbo/FjaMLRLdEJStdmNO+V2lCR3tbNhS3f+Ooh4AOOeyz5TgEtHn0JW0fh0U
6uBj5rmRdAlbdsKSlTOAZIsHt46cD42hXNMb0vdAfGpvAWyyqsMInGCMMWeF0Pls5h1gVM9W4v4C
0ekcvwni1lyySPWi3NentsG+J/giycn3tBg/h0gyH2yQepITLghjyPTTHI6UNP4wxEKL16zRZilB
DzFO5KcFuGhnKM5l7m+uZeBIcAYVCmtM9/FajqasHs00Qww7Q2AcybUyCRdkB41y2xnSA/Ll5V6R
I3ONBA72G6EHVWYijLXdgR/7Fcf8W9LLaY4n1hYHHk0ZcgINUZfjh7Gcqu/sILA9q8FkB4yniUx+
CTrsmzOuKgB3ILg7+UyA+OaghGgIPUPXQ6rheFB5GVEAChm0CG+GrnNQ+8F0UG/qyyVuqOvBdWe1
fX7/hH/zODMpRbOBYBWD2joetRippgyIjHut0V+01OV9e6a1MzCn5SA5rtT2T1a5SLALrKdZTuN9
PhhbYEnRmddXRKp3ctcgagmUAk1cqpHWyWkWdMZSVn0IYaYZdXfOsegJZPDbkQWVQK4B/C84N7t1
ODW7oEkmEM6d7auWdFURlexsk9ZVTyoGSHT7/iS9MtAU64F1SYmZujYNNBFdvwgWUgjzyCpw1jj5
Z82qs+tsvppT1BdGc41hucLmwQ2g1LULTXMXE2wsiu6cFkbc+0lOTy8NuaMUtPaRN2hWZeV8bnPN
cLM2ykHv3cVqg1dRmzgbLO74bSpZiVWYrmb3q2BILmt7tH0IRZ+nePYwMER6Kf1iYoe6kmZWB0DZ
dEy2kCyClYZniYvla7LqpLpajWb0hcauvIqWed2WynKwwuvaKoAA5ogdYIm0l+S697CzS9yMiQ7D
KfFokVse2G00kOsM5ox+ppD+1k1h0WQVpyph3qntpRHVVdEHlu2NiTN4Wi+5GOb5ahd/gKnxl1P9
/yYlR0kJ8eu/T0pOMpE/PrRfjrMRfvqfbATNH+pL6L09Q19Y639nI8afInlELQ3baWSFRYXqn2wE
GJkjEJjE1BxebN6/YTEWtGGs4AGxiICJvvPvtAlP81gRBgPghTVKPs/TnFwTxLjqGBYqvinpsFbj
eTPbwZkr/9U5dDLESaTNYak4kFoCb4rQ9q+mTVwBVR6c+xdf4I3Y+tUeeB4GDBHVPMT91ZPjvgOx
EXayHHhBNq5LPT+UJe4shvPIKXbx/lDPJM2jo5WxwCwJ/19RHNdPjlbHKJtaXubAs4dhHyndHidb
uAIogQYwkgo8xbRhXyJdrEfpLs7nq27Wt3OobcXsOuO8kSXzzOu/uu3EIwk6OTklB5CjHR+pChq9
GNBOgbDoIDDKttEYohrZ70PxYdFhDrPpF1TgP7/VT4Y8OcV1HMVpXlLKy+XwYzEzLAilqcBQs0/g
E4VozjpnsoW3luvLtxRr7cXF0dlQkZqat6yQG0rkaBfp6ZnL6VXd7zlBp6XPxsDGAYuB4zESa6Yf
GHZ83KC8WeTiCbnqrcRYNAIuzVy/HMx+33b4ynTljazr58YXmfLp4qISL9pf3Evo2R+P3+hGr4JO
xplkeKr05nrpcm9us21aOAc7iHdzGO8Sw7kbnWxb5/aHqO3OXCfPpc1Xj0BVS2gK0P45xZ07wWyH
2pDDMcxpey/JZ7XJDxVNAGQrP0CN8Mo4RHJ29LUQrWYFPpeN4ZQN7btXYELBTwpR2QFXdMFSOGRO
v0/hNw1yuh2qEc+l8ub9DSn22+vn5ZuJAJNtefLJ6qYqTDw2+WSzedm13LwSvGcVWNPo3GMbtKc8
clnI7df3h33rZCOJ0cBqkDFiuHz8pfLAYsONBauxGL/ikHVTlYPfmNHd+8M8h0Onr0edkZQU5jjX
wsmK0EIbw/GOMk6KUEta3RQ6zig5jIOqK7EyMXbJgO9kGK7lVDqIIwYxGR8E+gH65mEsstuqWDZU
aldSvHiTFd6a6ejn6K50EtqIGixKeYaDlMAtK7OtU9XXEFo8hJrRJs+RYdR2MkriDI415+b9d0M2
441vR4JCYU1IE9AGOp7EJbLtVOosxysU5yGy8ht1GvYANS/NNvCywPToYKcrVcOkMu4uJrMKV136
haKA7+TJLtF0OoXx52kaKT4HfkVndJyua5YfFGa3mmmCBIYLxQtzT1TwrQY7PgwvM4Bo0WhulyW5
mxvWZYP3UCpBIkdNV5k3CBlsJ1LHCcGdsA03RW6s4O/4YiZlSEKBysmKWr3Sjl+tFnXi2tg2zGjI
P4+c8cqo6+sgf6qtCfRhe4Ep2WFWpXU/RXfzCH+SnNALSgRu0iGBu5UfHGvwg9ZwnTr5DPMBtUJs
u/Lyhl1+6OfQtWAvh9h/dmb2uZ67fW7Z30dNWrfttKlj052jZLdM6g4K5ypYFg/U2lYgFwy5+QJ4
ehcnxc0Qh7krRc01RbFLO5w3gxltDPzIyzajWh7c4wD1RaqIuatmulJHtq1uP+ZKfAcT6jquM8Or
lvRhmDGib4rsJnH0raPD/g8jvw+7a9uWAArE323YP1xGmxJT26wa0EVTP8YJX9S0HxNxLxi012bH
7yzX7Cn5bQztMm1scJuBLw6S0vwZMbfi3BVzXc0VYE1fr5+orMIGKfhHmvF9CnWcFWkwc+1tLbO6
wwbx0GAFnS/WvTSO+yyW1k0hHcTvKqmvhkt77aTRzooCv+2yA+Zmu3wUHlbGvEHV7QHzDH8Io52Q
qhWs0VxaPgSacWkaLDxpuaDLe9mFPSJnMOmcaVPgAof52LaWnFtx6kixvAkV7dLOog28VR9t1S1G
miu9x+GuoFBH169wqXh9nbGRSuxB/LWqpIJrswVlmzn3tDs+0FH3pw4TsAGFutWo5IekljdVb6ww
BvFzpb1oazSwAx2PsWgndeO6SJOdaYT+aA17rYSK1s5eFXQX2YAx1rggas/EwneKw/4uAHVr1801
PXe/1GcPf1svrHOvGPkZ3LfRqe8waFG+tUWOx6aMaq/aXPStvhOfOsr4/0AOUlt6lIbuYtRHH5Li
Vg4xgK2FVwP+WOG0pvNpr1ooQ8XQX3RjeEdwvEvnBYBP8LwG4LTugCL/nNNlU6uwxKPFs9Tw3gTJ
oGfcLlyspvpgKz0c92RnQA4OmdZGfBqRRzXx5xa8hp6DBWadDNhsGkrwIVenMyfUW4c8kD0KF9ht
IVt8cvguDe6XNmAFT7ObawudxLBAVcdQz1z7qrgsTg950mHyYiJYwBYnoU0S6FlVo8oAUzT9GbGL
GzOEa1beZMbstYq+i+d82xcmQvtl79dScYNVwydxp8pG8DFCvw+GYn5n2t1HvIsOAZ5lyTR77x/X
r8tKxHwghTDAQZ2StvlJmImqYVTkgU35TpkN6uRytpqd5dto6NtE1XYTf5ccZQdb9uuiqZcwZzdW
Al4kLM/VK19XWsSjOJbo5HBrAJY6vjhUIxszLaPjMI/RXdzZD3qxfO3TedNRpTMt8l+t2xdj/SW2
Ore2OCwQHnh/Ot5cGy8e4WQ2piGX8pY6smdo05VVY5wblWjMttbD++O8tThgHOkgQGDmsUZOFuGQ
1bGkdprormSfK1m/hOoJW9nYdovzvEeKIfAta6ZYnri1Fn2am2sMudcap5ATNBeSPKwbxzmUTbzL
e7Zt1J9piL4VNnN/002hr+HwP07mwgxngFqNaKiUKDrOgx/hANgC7kvwkzWzYS1I8r2EkWpIEQrX
ydX7c/RG/ifkkHAKMOiuUMY+Xg5SYmlRPckOmI2nqY18O1C/xcRBWXEu/Xsj1aIPCEgPUyDCstPS
qlTpVplmmG+oyUXea76ZqF5CnbFS541W6ZzIv1h9/zbRosX++nBgSAyDUDDkDU8BAJmJGF4XMyRi
HX7KxdEbtI8akK8Euo2Cl7VVA2TkD0XWKVQCes2uoHmlW7EiZpIyvaaUro3+rA8oUKtbY862ppkd
EKPe4V5y0XbhJ0pfsMPlTZ8Pfj0OfmLm3sTP5NPgW0RBTRhe2mZ+yGPpkfLZ/ZRGflK318qcuIPt
HOKUyy8ydl0zuMi9ovwc79ocLGOT3GKBs7IoddZmQt2zeIKR/Shn9aHhocXPd9OwnqmId5W2Bf23
g46G8Ujv432xk6bok4jGesaDeLw36sivsu5iKMLLKUnwAuqu9TnwB6LAGU0+BTkDmzRb7BI0ZLkP
m2uZE9PJ9K0Ilsaxx7A5/BTqEkVOod2Q7EAQ/BzsdKuRK+v9dFc7y01f4GCTYphkVoSIcXuhEAeL
SMvisu2Ggdst2waR5EeydGenWJcr4YbbDmHT6ZuudvslnK7E+T03+i5Qn+I6uFuqzCfi3bcORjIB
wrwiFAkG+6AlIfbdl2ZUPCl9uAnQuqnL4FFuCcFN+0AZwp0HQHB8h2Dp3LZiFTjxbUj0WRP1WiX8
3M45zJa+yppoN+I5L+Zw6OprOQ/vHHoAiupsxM/FC4EhN6o8GVsUgi8lh79G6X6s8dJl/sqk3+f2
QzPMZHqGqzv9upMhPXPhqynNmCC9TUF1gFa5WyzHR52T5nXmjfK8EYGMnjiPtk451Ay0y1aaYNFa
HwLykcDprq1ivhriYa+nXPgJ35S1FmLUJqf5wTChaefXi5XcJQ1Bd/sEWtIFWnUjakZ2QFhljBul
0nZjPlxUM5RzbqEOU2Pss2+XOXbDctwXJKelkd4WJKyJgy6E1DBt/HCE9v1uqaJ7UQsRa8Sc0HTg
mBpGjifWoLhi0R26mC0UA9plo8s563X0Hb27MDldu4D1iXeP2mDZHRmu+DaN1PtmbiKhI91bJRMk
kXYCIsVwZ6s0RHLjA1v6w/uH3evLT+AHRKMSRCDdule9QUVOet6d3mAo3Yt8QNX7/UJUKZZBkejb
OA3vLSDNsT5v2oAwUHPOpKWvDlwegaIlWC9MLjkIT8o/pVzLjaxNdDoQGRuKDuazDqUs2875XzzM
dw5AcXofRUeiGAMEUpVBCAocxvHpjviPhK1uaHu6kewktHro5XWY4bTRnSUvnrYQxrd6eotGqQ/j
bZPUymMdTU8YT91VM7bVVGB3QSUdhmhck8gA9B2/mnrs2hN2vnpJysnZoCRcTfNApC4J1mka74YF
a7DOFmGOmFySNHpKmz7GzGsmKaBNbKujMDx2RbFrMYnCEBfamBX6OaOOoVKeboOg34MG3pWWdonE
087QqB9Z8R35x13L1gHTduWYrChgcSjijSscqwj+Z/2yzMLCi+HRIa63uH0UfkzsJVqZ5nJVKDNq
ViIDzTijNLVDxKbgFFzyg96Yl2MXfSq0+FZKy5uuyYuVPQV+Y5BUVJyXeDByxrJW6YnManDXKMG9
jIJJMUo+5/Dz23fYK2WFdC9x2bpqHt1hAwezSc62ut59lZroxzyZaAPZ2tYsqhvb7C8Gtq9EKQL5
krs0SWkgDcF9aRquovEFwlo65Gn4sdPICMkci6HAs60efE6CXRhjGx0nu8AubjqDpA66wS4iWVML
cuByWIOTmNw2DO/qTkb1Y62l3HWdfZBU5z5lTEpmt0rQreUlO9SytoOBc2mTT2eS44t90QK61god
BfDZY5ntZpJ9bGa3SH5ue2NYd1W0q3DHTJvwThyz6IZ9wL8bCe7eHRqaTHolec+/3Em2dIjSFbrP
rgWm2aizbadyKS5CGYw/6OGb1XZ3r1ZAFIMRaS7N+W6ZXej12IErET3oLqq1LVgEGz/ulGbNTxiP
1aoF67vSA1QSpRS9rulKs2fP6Ay4mMWXNLXv46a/0jKBFUm3VlceROKdcCgvJFKV3H2NmsxGDQx7
51Ra5h2t9lu0ix6RwL5rVfuu5nD2nT7nwLLzm7ANPogUO8L62p3QCZEaUNKcaOpE79xMkUsJfTPj
piyBvI4YA1bk1qXkA0S/kMmTUUp7MmPSeOLtTHFi1IrbBdWrYF8q2o6S/y6zzAfcy/AmW6ar1EKJ
t7Tw00ZqKuNuTz47xYA8XJJ7PS2SvbjpmyI8Ezu/cXKA3iRmptdK9HRaq+8ob+Vzi1+U7YxER0wm
Fy/AyX0LYzWlOvH+yfx6OKHqSMwPbBRU4imGRI5NVN1RsALf0O9FfBKRNdtF8UWs9Goazwz3xkWA
WgHINMHfAKH2jLd4URGfQbsBNxstr+TQz0iwm9gC/7nIyKx02L+nT/Ic3Y92eoijHO5l707OX+Y2
/w86gv832hTicf7HyU68WByvoYs/mrz/Ph91Brm3/mkMmiB5WShUPkUbj+Ty78YgMMVn2B7EPVqH
LxuDmvonbUH4WRDjbeFFStb7V2OQP6KrDlYZlSjRlgKi9xt8eRRhj29c0II4OYGtpQdCNeKUiFT3
uWRimN6sUYi4iIx0U9E8pyPu6kW0wi5xMu4gdXlDOl+FhM350G14qFWHEpITKZeJlW5KSV/V8+Ow
UK9pa7dAQSdKsSjs2m2AGpYtCelhwkjtu949ORZC4XW/tbnlqrT50PcFAlnmGpgMcZTsFqNrJeV6
ovsg9NCkQAK90QkfgY+hjqSf2XhLiaJsgrpFnHGFaZtk0g4YPWjOtjHHHOjN6DoxlkBGHiJVWyQP
4Is/Bc5wt0QRt4+E7l63N42NUJfscpRo+D3K2JypoZzGTacTe5IoU1YZzDxocQmtS47oFEzBjU4Z
FNLV+sVyu/kVHh3BDc98wpMIraqrNJoqPqGj3kjq50E5k/Prr18F41k0FYByAGhF+uQ4KqstqRCW
0s3aDi9jOXFz+35J15DCXFNf0S8I1RJtunFl1+lVFVGaxBgTv9Akue6APTVd7msg25BM27WSQb/r
Y6+h06kAZdSppASkRsEq5OdhJLrid3X1fHAMcO9cu5Z2i+bmqqewlCBBH0B+oi7ttwnighy5jYZZ
Fdco9yuoJwqZxg5dPvf9CX7FoKNlDhyF81fsYzx9xQS9OH0BuFlBNQ7NWhTrImBm07cklF2n/9iX
wzZVChffKh1dsCYLVvSoVpkarAMe7/3nePM7vHgMsZdfPEZO5dKcQ75D4gQrimbo9+PGyD1gGOqZ
NcWpdBSIn76xKI68GKqkxuBEQIbWojOiKjIRP8Ac+dwbvap4/RoHgC7y6ODG5JOA34kaEvyUmW3x
cquMi0QOVhmAPCmvNlL0sXEOprK4nb5r5P5uka5KWm/t8lFFmwvh2lVRySsS+yD4itvvmUrTaTHm
9NFOOlZ62wOgTfpmjS6yG00WaFD82XoZzdXQD9uatgqUVoL7/+Yj/zMjnPwvZx6+zhxUAx+ZgrRn
lOWqVBGrI5vPgvbMuhb79mW2dfqGJ0dUYaC4FfYMNU/FqkUQKMzPlLTOjXByckR9I6d4MzTrcX5q
rAdqOv/NZGH/AviGjukpDI++ul0lFodsr1x387eexK0NjZUTfHt/nDe3gxD8xwtKwHJOtgOlZWfK
W8apM+LhgS7No7zcvz+G/hyjvvoeAIGwVVTQZD6tbbYGyhH0ghpw9OibkaWQ0q6i2L5QF9nrUtkr
7GBlLwuEKCDg5r41ZND+mO9a2iO4Xs5Q66dqxNfx2K/spkpWvTR9GDoAs2bctIj38q/a8eimwbCV
MuOAXVKSylsdvmWkIJ6BpKWEllnep/TzjI1cfQ/pOsnIvPTOctVZ3+T6u4SES2pVO6mSd0qERAwO
uGWE1Ofo6hmMTF/Svrf6B7iiFBs7A1UqHVHVxaGIx/ODOc+oYEogJPFBx+EoWI85tsVLdRFME0Rr
ywtizBOXx1pSdtqQbBFt3HbjBrKbT/vySi1+yLtYKZGgtX4a+vBoGsu9HUx3nbXp1Ksxnm7JsX4m
PUBzaXQHpfGDRL6PBiYuifYdE9dG1n4B3Iv39CruEeLIZXIeyzPHm4aOlDQ+NSmFA12jZ2psympZ
VfAC0/BKrSERGs5N3qVXaase0vp7TwixbK3brv5GgyvgbhSvMBbGWhCmwcr05ZfC/BYiJql/bFKH
y+mLEec3wZSRRmFhS10lpXOH74hXjonfOQ4gXnM9tsnlMtl76LSbMfow1vW6TsudiepzbgPJqDG3
Si6TeVyr5IdiuUjx9zrO15OcbBCdvePzeDZ3JsrMK8QQvbA0DnOkfgd8v9bt4B44foZYg4XOoZIe
NFW9LCGz4L04wrYe76t63PbAr6f6PsBK2pn3OUKjVR37PZZ7qmxSN6ThCffXNrcyRf5RXA8xX3tq
VhaJJGIqqz5ovEmWWBtfpTzxYG9DRnDj+jtY01VMsaIpQFx/7RxwYuFIsUC5qDv9wgr3JbvMsKKL
JPmCYA3Bmbxmzovw/7B3XUty40r2V+4PUEFP8GUjFjTlukx788JoJ3oHen79HrY0V1VotSrEfbob
GzMxo5GmQRBEJhKZJ89BHFpvVfFHRJDoViQ0S8OPLAb2QBnpwLRQnDRP7boFJ3G7r7TORhxiDpVd
Ieyrmxc5cFjEqCnv8sbtROB6QDVaClaEBFOeIt2gqHZfpLagtA+Rr+L0U2mOxMsIWfG8gWq9n7ly
1FIP/NoQNtuaQWuXiexqebJjhvoci9FTqI77TM93aHS+qjpykSKUFdVXyfORT9agbR0s6ua1UU2a
ZgwSNIntGbdtidgFWF0/f6mHd1yRLbEAR1EfLRnKn3o94NpeXctjhhz0CE5nZgeHBjxKVfQmeSpV
AMkaJckJMX2UwRA4LdROxzoUC0lHJG2Gu14QLCnOwfVtTZCPCESiKMZeFEm8ZEhhpyXU1uRi2/vZ
0wTwamTZIfk+B+kuMyDNGlGApfZ5XGEdkCOIcqSnkGEWAnuI7hINd4cSdUsBNKu15sbFkzcUBw9V
k0BX3bwbbOYXII2MtoRcd3LuTHVLQTQWLWSvB6g2VkhmTMGkDOFWP7lE1w5YOxtkapVV7PdOyDI3
0QVLE9G8qyIBE+kAAXXulCHMAicdQuAG+gtzMNB6iuwaQOdakRa0GLEt02plgldKQNYXRFsWS0Zr
esMYuRsdsIpWfmoBoosyyHWDDnhRF92uyrMDpN9WqII+ESZchjVb9+hLkQfJivxu0QsXgi5bJQi7
qvEpAnmkgq+gwV3XA0OLc2fBxuoidyU8SAJnJArYK9VLXFahX9JrkFI0YcJArTRoskR6b+r6JOIB
gaatlCPuCqCpgs7akEZLsK+OfnehkNJBx9HCi41NwPx7Ew5KiOuLVP4u9hDXQ48VAFhDGyCpU9LB
v9BC/9KQ0QVRPmmyf8WaftW2WxC0AwtgOgKQ6oOcuQxkX2K2yqCenicxClt4eIT8XhTdMQ85HCnY
ML3dS0a6HWOUmTTwpWuhAxreVVhdM789UyD/oG46OQRxqUW3LzCOSDsD58jF2sIwVkHY5MzVwnwd
ybgFhHAGcmHlxKSinLhphiuhHNn9AExQgyQPenVUEmziVtz2iJUYgVR9cBd3xpmpfQoIuZlx4bcR
A/CCgIy5ekpshXl7EQ1scjSC0fsuwbc0q9St68T+c1jwKfTgnsqFHkoT1Qwdk8ydGrlN9a5uooUq
n2vd+ACOflp2IF3hmKd01kRzdBx2BkY1EV/GeDlkKPVGX0LBBE6yPjQic3IBiafedKSu208BQBRU
zoAygAlii7YkDz4+RQKcmlxaLRr7DYgL1eCwhRrYdEcPOmCcsK/URr1VSwWXxpoyVMsUjFqKb1qA
2s4All79rr6qw5sa7I+96VtxJVH0VbRLBVdC6B5ZEG/RgpiKeexI6kPhOYqK6MSvnKZQaUE6dwi0
BYgydkypD6oxukR5R33kEAjVYbI5XWrvND99ACOMrY3+IQEbQWKmW6/NXNPv7sDZ4SB7eFkV8lOX
Dij1XOv+CFIS1rvpMF5XgmgHbQO8lXc3dPpDUvtXI64moswWgiyjIdqkhRF970sETA2x/bS06jy2
qxSBBg4SBfq4Q6CcCeI/YTWUaYP8+nIfV6yjqxpcoMeQr5+25U6ETwzYtSq4UxqHjOSixRqPd826
qaA8QK4980xk/Cl/hNLQj2SUjjq5xuNZqpL0GlPx9DxfVGHjFqtgF6baRZ01P+5jf5V+/N8kFo/z
iv/1n0R6O+Fyv25SAAH6c8jeT9KP00/8k38k3yAHBTIa3FLxC2QZf+UfybePBgOoPCkyktmTzf/T
mID8I5qngdeEM/hBUvZP/lGSv4H+FkRZIEQDawJ++G/yj5/05EGPhqTKpMykAE7yKbGdD3IEzp9U
sgvwLdwHOkRf+xrtdtBAZ2h+jHsce6Y2WiZLyjvw14jXTFW9VRXqZKOZaNUBa/WD16nQSihj0lgi
2kdB9yZKwSSC26VOl0gpwlMlcKt2uhGgKO6MmVijcB/rSD/6UNftoJbxGCcZ2aI7Un8XQj9KKNTm
y1WPEwXNUTFBrW3QdXcg7UCHJg1cLAwINbu88x7hO89dBievfuyOp2UBFg0USTgBkXHj3DEuIiP0
ZGXJrtrSA7JSye0kawtHq5TSRoyWryrQVTupoKWLj93zV2b2f54Md0LWfG1SFog1Xp9PKXCnn/hl
UmB2Au8J0uboxEBO/5dJmd/AUYffVlDB/kkvcGRS0/5EGxC4QDVUa/6d0pfAFogeBFzuwaQHxKP5
Vyn9D0az070DlkIVQoPoiRThm7mc2hCKKgRxwLkpybLwNpZtsItZVxebtmAi6MpxJcp1I3OLQtWt
bBQfRyJHGzSLG2g6HktvpL5e2iDiktAEXbXKZQiuW1wvCtZRtauywFKLil37EtJ2auaZkNaIcmMp
BSbaFzLJQpd/K4arEWA1zclJjoM0DZ02Qg5wWwfhJoaoB+R3wvGRqCUrAZLuKsMRKwBFSIB6aS6h
ORxUsagedm2TpHYE0FkAVAyAUH3tNWfY9/ms6mRqQFhgMQzw4GHNTiOfZiJeEutMtoUmWaPDp7O6
Vr8Tw6KfJHOKGTq+++I9u67Z+3u9fS542vWTY+o/mG/awP7+2sSun1+eT48s/O//2JfybWLkQbMF
Gsh/0nf8UzLDH02MHmj8+tD3Pe6lQ8OcBhUfsFKA8eMH6cJRLx1iE9jX1J6MJPlfySJ+uqHgPJzo
r6EHDKIugmP1dMNIUaEbo0dke0TqYjHExlIpM5OSpvsuIzlXdTfoXqjQoNq9Vr60MqVQXAljAdEJ
3BvykV3Ak8tbEEgA1qeoW61+/H8PDlX27Hi/YGvgK/5pg01SANvnZ1a//+4Hf201OHDsCrDxwS2f
REfKN2kih0DdB5HRxFnxKzoi31BqAWcm6MzIx4/9cuX4IxGUmiL873QyaH8THP2mtxuKsSYaQFXE
SPBO3F24zvMADHuqgj5jH5zckt5SUyvvtJCqeXFXQz6Ienl202RDB6oRX7XiJEysAtAPJAGi+zps
kJXVg3Pw8A/o6/EJAwuYeAKBiYUl4lfcvLoECNxMaxW7iLuO1lWbLTUmbsBs84IeZcERE+8J1MgS
DZLxUBQMGHajoWqS3w2jOKwMtKEkoF1jBbmVJCbSDsU/wMu24FJI0GkNzWUQUGoU9nIYR6+yjc6A
0FLcliArUSLX9mM1sUwygscFylcWdIIWMiSidAI1Z2i0DGDVFDdA2fy8i/9/bHTUE41r3AQ0QT0O
HXYE7F8TX+vXjnyXs+9IDB3b5m9H+GFw2DTfoDipypPmDHLl03Xgh2v/+BMAEExYI8As6vQnPyMn
QSb4oQkmNTUj/JAI+Oc2AtwXzFTXVKCmQSgqgdz0b9AQJ1H3VOP+GEkF4TDIUgFFPPXs4BcmKvhw
g/tmDYL8hEKZ70ywwZG1f34EF9gjuVEzacQjbPTqPrcPyb418KTOzs4RrJ4mjj49iQ8DEwPwdZPg
SbnDlofkXNphiiJ/+YCfw3/wm4LnBRh5xMfHCSM/a7JYDbrgHpT+EAPejfeeK94Uu3PU8h9kqX96
EAKF4wepUk+iQu6D+0y1FOR6R2q4DIogL4G7ailwlut6XWy8Q2Oj4LVCpnmnALxNkSB24xVCXRf6
YZLhHG3yw4/HH2MuONf8+fWn1T/KuiQRAKVjMqBETZaAacdLN383HQConc5mz/1d+9SrVJfOrfrp
vfDzYznPGzBPVksDj0X1zWY3/Wq8iFAtv69u2420BpTiULVWBNe5Xp/rTvntKwN2NJ2IuJqiS+r0
lYVSiHQ1AhBHes1aFBhp/pRbzSOoXtQbhmrQPnZD2dHQufXy58WeBuZ3wPGDObM0ZSYzUZq22uBM
3cmMjnev+fLPD+Egdj+W9vgpnGVWCprZVPzjXkcJK6TFo1hSpA6gL4cHgpkLPbShYLUK/fNzlel+
8fntkC0AtQc60D7mdbSTQBcUETTFBvdq6rCsql3fH0anIybKF8AE4sqlgLTM0C9TLUqsoV8p0Ayh
KdPrjSEJidWERkn9tmGWGPT5NpHUnVnHkL7qjetIYE/CxLaZkshJIXQKrq2poVH4ng9GsDRyAwCS
VghR6ALbVVbdj0i/O9JY+Paf35KD0Pyzur/eknMXmRQYQy/Kwb28EPb1AQ0dV6iM7Hza3g0v0iPk
Ks9AA7i86Ocncn4jw62xbeUxuFeuVWKBUFqgqpM6PiV7sPCQByKf+5LTiH/6kpxP8IaEtayUgvvS
SZ/LpecMxGqc3k0uwEtTWahTtIeRAl3rQGhysJTEntqbQcUUL1Hj6MCbvAwWyapaJgv8d7wXbHlz
jqbjdw7kI6kEfiZl4gE+NeKRtGKQ1Zgjuxg35g6X6zOQj4/gj1+FiYpQAm+oiHTGtN+P9vNQ5yVK
dGF4D2JuS1+ApnQbX+VX7K0u6EhLS3BeAfApb8njuEH1cF/fS6i6O+FTvRmabU1cfTUc5GtIX9HC
Gu5923P6iHqAgq0EV7ruD+VSBEfrO5gZHsEy8MZUO5acS7ByHJq3+ODRiHabgRYUnSn+4RmwsjNO
+EO35U9vyO3lJCglEeqhwT1q3E6wau1sL9DRBWd2QlHrdborEaXMdXBNVhMy0h0tj8p26qovOmVW
8AQ0Ff5dXqOdmqKR7sz0Pko1f5oe94mHYRgzVfKCe/RHXAxrMbCqO1TuFu2yzm2kXki96NfSWrxA
X83BvCjOUbZqv7OD4x3A2QHylJ3YetgBMS0u1HXwmNjgVLbYpjvE1o2xRO1uQ+zYumfryoZgHzZF
uUatZF1tA5dt+svs5fD82l8mTugmVmQ9AJtvK48kxWoFPY22+b18VW06kRbbbvOzzvB1F8rvHDJB
tw3i0IlO0+TWL5BjsDJCg/C+tms7WzHZ1hfmq+ZKduZGruHAJxeOfj06zT58q6361re/n/GW0w76
9AkR1gKhhUgZUzm1ITnwhYHoUXgf3sl38rtwpb7pAa3XWeqgn0pF34RCAXU989QpcfGnp3LBxVj5
sYYkRXgfucVeWwr0UF0AervuNudMiGsj/eGcgab89wtysQQrjAIsw3gUYB01TbfwCJ4brjLH28Fx
nqPJk3+7I48ex0UQpWKC9DHPwnvUz9e9DUnonWfVdn8BOjRL2PUvgjM8iisQQdqMdqvqOrbB5HV/
Zn2nCOJP68tFGMaQJqOR4qVhlAtgmpbjInkJ9sGLufPXmoMC6raFNvrW24nwnYs/P51je/m55Mh0
qOivwtbmia6zJOul1MMaoP5hJ3a0B+P7JrEDG5gcq/jePZZ2Y3u0WMsb32a1vSWW6J/ZYsaU5f68
BlNtf0qFT/j20509NKYPmm+swcPqJaUhfbjevty54a6kmY0dV1lgVKIvq+2LQTcVRXRip5YjU2e9
KGhADyvVSq29bIlWuk7pg754AubITRc38CGBe+XE1vIisF0oF2C81cFR8X4tfbnz3euU7lE3wk+6
Gwv0DHZFFbr18YiKPl1uDXeTL54uY7of8bMadQ2q2epCpJegS7zo3e2+tTunsjzbSqi1GOzDu3t4
vHp1hj2JqOyMbki3e9HSqGzldNPa+nq/VZ2nm8BS6PcYb7q9e7JLenNX4tevzB6s/RY18VVKlzm9
SSieTyVXoQ+ut4Is7ccCSK5uBTZGhUA63OT7/snA5C5zO6XXu4G+bZ9GvIK9EWznak8ZvQDDJtVW
tnu5vstpR7d4nzdgrdzb5ZvvEkwO2SG6vG0sz3p78Jy7J28V0tw6aDi+EusaGCQrt/ZYy2l39JsX
fA8QdNAU75xbAl1p9HJ7bbf2dlXTm0VPn4bF08Z6g4QFfuupx0uJFuBGNs5yNAHY1WL/hJsaYi7T
clNrMeIN421Nr3R81eGgY5TUUm3YnYvxa+qgsYDG0y9eHc1xFoRa/VqxrGtnvdNpvFgd3J4+Lm8x
VcVatNaqogfkwrBvL+5315vE2tHDxYjtfLFcg4PRKm1nfbF2ri4IXZv2Q0k3y4ZeM2elORd4iIVI
i1oQ9aHfn4ldWYhIAQ2ii0eVqthxBzT/rgmFe982dJdRZ6khlgCCymqs3bVMl05A30ZXw4Iq69fA
XnSusFbWVHaf6e4W5Bk3Pn2CZMlCx8I5V/hXQdf+9O0iemdSw4aItwWKW3rxbljOulh4G2ctWdPM
3nPLtSEUYreWvt9d4EGYp1VY231oO98de714nwIdZ/e2baw1ur3oLRwaEmkHJ3MW76MVLUtn26wv
B2vb2q3b2pJb28uYLrcQuLHk9R2se8C22u5vWtsdrMFh9u3ddq/Rh6UBi2htshAXzrK2DXq33Vxi
5rGNiMwpLKi5003j7O9im+b2d4VeP7xhJ09mZNDvqe0sb+8s57AesAF3i0csX0q/3y0fOorVBfBs
93wBmUS6e/Stx8HtnbVTXwIHSEendYRFbgc02ngUZzv+WkDwm/ruEotdrAPq2xh1Gq+xQMZgC9OE
bp1bzK521p51ffnw0tFNb1dYEIPC8tyKstXNnYgvpi8IlvDSsJNbkSbLYsfWmbWuztwiueLbTy97
5N+44oAsED1US/g3A+7lQdg8jPbLtsKuucOXgsGuAmurWjKWPrdebha1k65ekTYoV/eEXkyxK1ry
XcW6nhcVooMBV1zoPaGB6NTxFhFIdgWBhcgcZCvR8SH6tChWPhocryO3RgKq2+tLAgJqR7GAMjzj
+D+wy5/OvqPHcyewGZhAAmbVFBPKl0/5rl8Z8IOL0FF23lLf626xjvflma8xDco/FIInEO5D/hzq
R9w7i0EctkTpwvuKhYUTaN7BhDIlFaTyOQMRA83GAh0nPTPOZfl+F79BEw49ebjPg61sCjGP7kBp
SvJOEvDgzhlX4nfyXX3sHuQH3EiKrXEQbn7quvxVYvq/m6qedDCes3/Rhr0/N//Kv//run6uQ+i8
vX6Sdz6pM/4HwWGmUPLrdPR/M/89q4fs+TghPf3Iz4KPpnxDp4AISn5oCU+UmNgyP2uLhvJN09BV
96tV7ygDLX1DB74qQkQG/XKo7OPHfhYXBQ38nlNZEeJx6PCFztZf1XxO4yNhKnyqE0iAi4vUsoH0
ErDWoD9q7oHpevGau6OFOPzY9scpyy9G5ltVE3QV1KCmShyk4GkU9nQEB9e8oSf7O9rm4TjUgN0q
sTOYxkFUhEMiKecEWr6aNme7RWPImRd7sSN2CrTwNLm3kGDR7Xkz5646HlrdqiQkQBK2rgi8uh/+
5M/98hr51by5q1seieBjIhCoH/usXQNp1NhJPJyjQf1q9On3j1Zc9tjYZUaegLWcGVaogkZdF9T7
eYvC5TWQVjY6FU3nIOuI9aWf1c+dGBNn3uCcSxxJhXPREBNHqUpkc8aLkPnLeUNzZ66W9T2pxToB
mnNhVnCRMy2Hs0l8tqJAigC9OH4l7yota16VKBT7MwmbL77lpBF6/C090hokCpvEgTbFCiDfm1g7
p3711dCcYRplB1r4JEucCA0fG/C8SFuPCGeIYb8anLNMrTbUhg1YlkB+LQsfgP1zJE9fjcxbpa57
vRHJ+JDoCdILkqDFJD0Hdf5qcM4ww7aKKxVSC05YgLRRbv2lVvSiO2sLfqTEjuwSfWh5UUng/GHD
kLyOLPVXVSSbq3mjc4apQsy1z9sKNfCHsbCUYp771jiT9EBJPYQRhu2qAt04EIqElLI0z955lEym
QALByLBLwIwORqlOhuJmP3fmnGW2sVSjGYklDiTrKpr0oWd1pCnnLTcPvgyyxEPHBQ4HYiZwKCS0
0BP4U/Tpb88HXpFmTNOx86sxQSUrTMFzo+M+ZdT1zKlztqnLTZOOOUYvoouqucmLM5HtF8bz0SJ+
tL9VWc2iUYASfSi329RLIjRvFWf4iL8amzNMXRkD0RwhCgRUwCqP0/Q5yDXlTFniq8Gn3z+aeKmT
quo7JQLJmR4/MV2sYmqi13We3fPqsmMqhmWo6hFIXUN37HLwf0vCOW7Kr+bO2WeSD43ki1gYOUly
29MysJPpYFOd5VR4NuVIUoF6jMD+zFhBRXR1yO3bvJE564TqMBqjwjpyqkYFB26jvine34lC/ztO
/qDQO/qeWT1GQhKQEC2bog3x96dAAuPcrHl/YNWPxpYgSFyOShk5U88DRcvsMjXSwp43OGeZdWug
NYxh4jGI46BiEdEkii/njc2dmy1Bn5qsYeIRhhWV7LZK08O8oTnjzPpJFTXD0MyojVWtGGuR9cY8
61E444yBn1BZhcFTiPFoms3UmbPmDsy+UiuW4jxzhqRDWyOct25E52R+vzDLj4L+0TapoGg5iHqA
bVKCe7oKRNXRzeF23npzsWziCUUWNykU3KJETRaeZA7ao5FDs2xe9KZwxglUEDiw6iRyAsBWiHAf
MGXe1/wA8hyty2AITe8pGDkXhnXtFxJNq/Fm1rLwDfiFFkRNa4zgwUq7F0FoLjytKOc5QpmzzFw0
mr4PAC1qlV6/isT+VtV8+a8kDf7tr3jqEC8rw1Axm9DxpWCbCTXuPWJXzTuVJzT08eFmyrUgqmEK
lszunfkrks27UH2U046+ZKUESdn6GNfrRMAWBBsStvO236cqVJ3gSimB4LPLnA5dNiZwRPO2CHda
yr4qRQP4GRwxJChIZNkjLrTn8phf2DxPX+8VMaZdg3UwrOPMIUJlgvOPzQuA+A6+TECeKoQivFOE
j2aARGUgzgsHP6ACRx9SEEEDCOnqALuvJ5QV4O3VBSmft7c/gPJHo4uRqBUdweieX1zAgC5BRnAO
VPPFgvNcGDXrfKERYJS9/4xDGUBnsMLO2ykfui9H805IKHVNOu2UBK3o6Gu/q3yTzLOdDxTd0eBd
G6ayDA5zx4BOQKQt5Hxm6MNDd9B6jbsDtBlgN7WlmWJHGz0+V5n/ar25ExPNgGodtFjvlJQipBBz
2fJNoZu5DznbjKJeiAYB7Avy0KZU7MDZUPRhu5hl+R9gg6Ml19q2aXuC0UFjv0vi7r0coQI4b2zu
uIw85rVyAFfIBDDCAqwBAEblzTt5RPPUf6s+6doy0APItaKhHT0ntSWlZTDLPFHxPx29NnW/rtMa
JlR4DXgDhtKCUMq5kv4XG2bKiB+fPTLzG18csDBEgMRccdCLh1krzqvZspSMte8bgaOEAtAQndle
th0hM0fnQmWhk4soDkAY7g0j2hNAPEbmBeG85CUoibMuLjFyVILshC0T9ALNW5HpExztbzZ4Zlea
GDkVQLUTKC99g/zYvLE5u0ff8JAI06kZd0yyg0GDDF6f/mh6+9tch8jtQAgdKEmeVzDMxgTV7YhS
NNR9Zs6ci5SDKtHTQABFeF5fQNEsbecFVSJn8YYM1oN2bEABnQ+gR0m24zny0N+bDDoWTr+jyAg4
fUwYJHCCwDxWs8IHNE+cDpupXVMFFTioEfeA5KDeKF5gz9kd0Ik6Hdosa8ifQkTUUUZ9nXZbZQjP
wHS/WgvODpNBEbtexWFWBlF0BfGc26mhYKbn4+LiPmU+aGjxCfNEvWZkW5TeLPeBkuDpgvSqYtRM
xTGpDjd+42TBrE1HPug5jkxcSlSBsUkRBqpXrwO4o8ZRmRcYg8jwdM5oHYsrsZ+2XS4wZ5QnAS1o
R87bIZy1KKmhDHkJDp7cz4pngxTSRaCNwjkyvi+2CeFMJjF11kYmhm/KkdA26BfoejtHofHV4Jzh
FBAShDY34lctZuX96OWN7ipGo/Xz9vjUSHXst8HmFkMfr0DskESXsQTkKhmWs5ad7wzMWyOA5Dt2
eJpKyyAZMitM43nZdRDSnc47L/XWYN1kPinIxIb90P/sgv7LAwF67KcjD5GihdDkhj/JCJTuxnIB
avloVv4BrWung8dpHFW6Aj841HIxuIY/DhU1ogZkErMWfWpAPf6eIpxK2Y+F7tZN31xqQtkvk8Do
D/NG5zxiCKdgaGoG8reGgNqsrclDqjbNrKMYDZync2fpGPRxk+huBsaNpRAHyqEt63pW7APGitPR
AWo1a7mOdDeP5UnDPgaiV9aEmXbEhRFMTAfcjvFhmaCOmzhp3qJSVq9mLTvhvGNTjNAX70R4dOlG
Ax+e1M/DGKB38XRRGi+RO7RB4tITAAypgL5TN1Nx3l7kZZ+NMgdIvcfgSZcvg3A7CuGs2xT53AQp
10gh47iISXVIiAAQajAY9qzV5hWOjGGUZC9rDKc16/aiEcXsokQNz5k3OmdCulj4cVqPuhtCV8Rm
rZqthq7UZo7OmVCcSWinYjW4qtsiXZisHlde7Z/DaX9xGE30CcfOxTCKugdbHE4gr2vR7+UP4M6L
+plz532jQMahM5nuxmbVLBnYZdwe6ZV5QQAvJCp6qWCyDCzepCnSHaibATAfonrm3DkLzTQvHDzP
190AFG/ofICKoRBI57b7tDd+YQX/SdB+khzJEGBkGjob3TTKo1dIfY6HqFJGmpdl5EpFqM90wFwk
o4Ojuy5A0uQaHpM2iJrQBRT63jy7Qhv0ye7Jwe3Zd0OOtzD17LIEzdoqTsx4nrPRud0jZIJSilBW
xxo1gIgWejluxVoTZp4enH8XK08VBgHDE1nK3VIgAP2jFXvm5LntY0gDtGZCnNpdGVyWAiQ6C7DJ
zbt76ZyPTxRkDiMfx2oMusi1Umn90hP1mQEHjxDSRCk1Mx92pal9eaPlmfwd7OPGvIXRuD0Ttn5Y
9j4Wpq+b1PZEI182iPrmHdq8oKIpVoqRT1abkqF2+y5H75s+6vMOKZ74OVWGOA06T3P9pgkWPUlU
pyVivJp1jmicp1eB14uYCk9fR7EM3jCldioVxLvzRuc8fdghId8EAuaulb1di1BmbXRtHmgNok2n
nkCPy7KKjBR7RmvlJcICYo3yEM+LsXnIUD+WekUaEcYEjZF9oPm+PSrSuX6tL85AHjOUghUCQKdO
d1mXXZWCpq6bTNXnXZn4zqMmjrNCBrWTK9b5W1wV5kqpo3Nd5F/MnIcM+SnEYMWRaG6TaLrtK3Gz
CARhHhYWGOXTb6o0ZTjGOnihh0wMnko1geiFUYSzSnKQKTkdPVYjpiSpooOslgiL1FONtTAoaHef
td156FAWCGYRqRXuBmUzWB5RBpoYfTrPVFXOVD1QIyeQDdNAy5yiKSwbdIuMkTfPzaicqbZeUUSK
DFNVY+ggegCa2lJBzHOdl1/tGs5WidGofatgSzKUtjdRFvaWCBHGeVEZ34gtJ2ad9jGsqQxlnYpp
HLoCCc4J2U8L/Ju4iYcPkUgO81STdbcJqor2VVltYq1vV3FeEnvezuEO1x68caNXwJVBgml4gAot
uzRTcwjPbMwv3oCHEoXoF0FlHm/AzDzbQVI6s5DEwuYvDeg1znoFHlIUFDrBptE1Vyl6fWUGgv+A
Y7x7nTc6Z7lZG2YS/tZcnTThspBCY1Ght3/e8ivcbSo1olCGzpvmjiOJFj1TU9dsdW/eSfLRZH+U
8ZR9TBzHngZRmdDAZcQzFsAFJPMywDyyCITkDS462DqBKuiOWskhZGMKeZ5lKZzdaoEogKl+1NxB
DzonA/2WpcSlOXN0+dQfayIJ9GrETVCo/HSZh8yjo1aM84JthQuHg6mPxQgTwx00+EqgFckSLHfz
SlXgtDydu1R7HchTEfWJdVq89UUFvTc/G25m7XceYVRrUK6QCkR9NRQLwEHeQfKpDo15ESuPMWrF
Eo5PQLQd1S3U0oXIYO+Fn8vzEIBogD5dm97QWQeKeN2thok8m4yGsfBaVZjpa3ioUS8UcQalP2hP
+EV9T8QqvBgT6BP9ee2nWf7G3/NYI6Bo21CfdmWlxK1vJaiRWaaZm/tUCRXbiyvIkqCY6M8zAh6C
1KJCEclGbLgKCrZ2pbJih5a66PDnl/ni4OVRSLi0jSTzkCjyk7IEhzv0FiRIRDrzRucMWO87vRcL
BMkDAAm3ONUZhLBH9Xre6JwBa9gwAwiS8SHErt2g7le7I6vnwQNBtXm6SVE9YnHva7qrAyEjWRnL
IekGH6R48ypdPCRJQlk88eF63DKVQUxOPPU7M8nMJDoPSYozpWtbEPe6Xdv31y14UPZq5SdnbOCL
bcODklI5l2MDHb5Qq5LqQytADcJIk3zeicjDkoioCQGU1gzXrLvcW3lEyq9rbNRzcvZfzZ4LlQV0
dxWiDDY0jUH2xkMDnCsMiHdmbUsenRSVakPUIjfdqoqUXZqk4oVZxcbDvNG5E1eNNQJ5ImK6pEJD
ndAY5q3Pim5ebo6n4KpEtERKjWK6hlpGk+D0pKXUt/OcDQ9Pyrx8bIigm64HGRkKnd30NfCV/H3e
ynAGO6DnwGwbGeuuC8MdAGF1SiOAN69mDc9DlHQDUo6hMZiuEMtlDd2ERIcMhWcO8xJoPIxIEzOw
d5Lcc8FaJEE3uYbIh8iUeZ6YxxJBgrmr5Szz3EQD71kpdp6da1Ftz1sbLkCGZrqZg3/bhEpxLUCU
SxSWRZ2cE+D+wlx5PFFYQV4c3cpQyGpIsoHSs7IGfKSeZ67i9NSj8DtN0LLmx8xzgwKxMWi8lB0k
G9R56DAicvYaBp6ZEqhuuWUuitAEE6LnNEvrl3kLzx2wTKkGv5EzwQ07wAn1NoICU4s62LzRuQPW
6M3cQ8JCcAMzlW51JU/soguqt3mjc/Y6FjGI4GtIVXvp0DsNkbxFV0PsbM7oIA/mPmsmsKgyE8/1
qySBZtQQHwzonL7OG52cjj70edxPxR43URJ5G0hCeYMr+jlq0d9veIMHG41ikNZ6MwhuCxHwB8hT
x2sPqu+zEkWGyRmraoBENG4Kz83GUXa7ItqFXprPyhMZJne0emknlRWkIFxDEwpHGqBq1UNtdpYX
M3jQkddCeV2IW8FVW61wgPmPFp0MrfJ5H5UzVdlTGl8bNcGtM6hOrMqkKK8VT4eU2rzxOWP10xoV
O18Bd58RKwB8dF0hWXITirMMCtyGp5syMv6HuzNZslRHtvYTcY1GIJgCu40uo8tugmVkI0AgIdQh
nv6uOGZlf1XeKjtWOfzHGbkjNqhx9+W+vqxMFMHfP8emaFFC7j5lZBj+cEP9tl15bsWmexw1Nqzq
pg9hvBC2/V1S9R+W/O/tTbinUxrKHKdwsNMlxbzcR174+e8ywve1/X9zNqTx//polgWZWpA+Opa9
zVnT2S0+YcrNHrmCNUpdAAOxN3/0ln/vdUKzcTnNZIuOQVNfS5alGDCS/x2x9B8iLf293WmQRTwN
bMeRnG3ZNSaM1Cty9D8K/wD2+NfHNKCXqopmxk7a5x48pywvXiUKI+sfBfYw4PnXz+8rGcxWxupk
bNIdYT3tz+Oi//B0+L3tyUQpkTOV+iQ5KNs2OA6ephz2X3/2Yn/bvsTmPXibiz7Raltb0+cAhPZ8
/LPD4ffum7EPUTGkc3QiFtFlLyd/UmP+Z5Nd/4eE0vUV+OFZ3p3yIBxw5mNU/CTAiPxRwYj+3oMT
Y+ig19ywM0+jWLSLgCxe8HX7w1X/eyeO00rKroRNBl1IXLvU2VuzcPZnq/L3VpwdiJsBgIP1rC24
nO0yMYAqi37+s9FoGOT866rnVmQzt6U6e56vzVLirQr4lfzZwqG/7VkF76W44yw/LyNcP9A/sDzy
zPg/Kh/T35txJLce63KLzoNaPgWfi58T9frLH+2od7LQP4fe4BOOfh7m5eIyMn3NwRP5sRjxd82b
oLDhc/7Nqf97Nw4Q1WkgqQWJLZiM3eSoFnXJiRr4AYvbkPY2qjDgo0cgEkpJyR0YDlF5SpMsdD99
Ci4JBDoxrrAgjrVc7Fj30R6Zu4hQ4UQT8ZDRIy2ifnxTwoe5pmm8heydr1mk115avszgCHVVfBwH
l/G3aMsWzIXtpPDJF/r+X2CJnA1qfyq2sE5XIISG+Y72dBTXnJUL+2KFVRYW3FJv63OslJ2Whgdj
yFjjS3TsLUp9wjqw51M5/oh8ZPzebJXd2GsXeq9cTYBAwqKTAZhGmZBxu53NthdroxNXmjYhM++e
FgeTijsJ3XaHlRx6RscnqixPXA08bgzid1hCvn6cVqDrT5gKEMulKm2Z18y42cnWxdM04/v3dleX
fSUV2vrjqFef02XKxP07QEkNjV9JYW5l5VI1N95vZfljJkui7mmfq/jzbCaXxq1L5gHZl4SVDV0b
AQdYhi9rSh7sxeEzlWrB2iPJ2z7FeQ/wWKnGAf7I2dbBLBQ9yymV4NoiVFxR2umACmOd7+T9GITJ
H1eWa3xCCQc4gHkn2Irn4cDQPJA/jFrw8b5KdzedK+QmC75QR2Q4GhAhp5u9LIfpcdzmxcPCmGxy
P/V5yPWdttkE0OEAfyz3vFd5aqbGgBjHAHTadracewBSoi9zZoIW9YDuNgpQ1DaLTaIGsuXv4JBy
8dq26KvLVlCX7Byy7CaMk0NZLU6C2etuEzQfT3CVmkDUUbuOcoghwGAXMA+Hc+/yzWXa+1c7pGX/
qrpcuRXOAPC7GQA+STeYJUQZy/pLYWVefB10Oo2/TEyjHZ53LNpTUYPijv/WFL0bt/O44VslpzB3
eorqEe4ISVwnguL3HkSFdi3sCS9t+SvWrAeZeBhVh9lEVVoRfY52Y3PwR/s9278DYxGiH2BMgF+F
OQcDe9JxqeZDtni1iRsR+PsGo8r06oB5clltbS+kq7YbMsgsWY9jTAsjDlHVG/i/5zbrOwFA1jD7
nynqDfapnFkYdGuk6YqGW/al2FZJD6M2parjNcYyXxUdzPdE4xn9UKNOF4aHNyfhKmIx01sMsev0
qVTQO5MaeeP0OBfFcPUJj2GUV03kh/RO8gYWX/v3dNdjm5FAYfuTsP2F8MSzHwycAHJitOpB2GXZ
1qvubpuk4bfe8ECA8N1IV3H22fZYVPyO7H2VDle42Wwg1XjA4ftPGqcDAaRi3OjQt2lXeHmd3t3b
VYuWPDaqlkyh8J+KCIywn1u0uuW10FVEx9r0KCLHtc2I2R97eF4D7TnhZkhEM3nKx73G6RFtqpYx
ZMbl6KDjr+mZxg4OVyeMOhYafGy4DqlfGN9agq8ZHFnMghZyGLOUtSGhTF1N7TiqLyAOoXvhuCGY
m6oGDkLcyVqLyrKq3iOiwAuIAyyuPsNUOlRPayp88SULkWEpmPHzChD65J0nvyazZvJx6HWpPm9y
Bu+sJhtZ7D0A4un2zTM3TrBqC/EynKYud+80eLXAKQrkb6DUkqNnBUWbAA9rxsEhd0nsknoiQmWu
XcsuQx/BlEY6+bxZH+IDJbwgv2yEJAzu8pJVcjpSjkL/EZQrvd4rN1ohQTrYHOxMIYTQ5x7ODPEb
Xqv1IKdvJaDlNa4GX32wwqQU3VYSPSn4P1Rs/m3M5MqwmsctBishYmJL7YmrxUQKjkJLwR6KPotU
Czb0Hl/igRjcF7RwYIhHync/Ap9c/8jp5O2D7FSenvBsGPk+lWQGeXos85K94qK3I+wqAflhru71
LPylVGRXG/qqSw+vYuhD0MBBGXcClHJqJ8teSZVIc47XVPvPevJEwBU2H3ruD5PZFKj1i99i92gV
zpk7PfbTuzFPPCRNgnCSt2zaK/iOaymTR9oTY2sxhSGFNT3x2/Qp6myxy0fE9uME62jwHcblJtBl
pwef6GW7gdIX5XGdpkLDgH2ZExLqDrWxqaznWIb5LZ82MoDXUfUexclerWQBxqSHIxCHOwPrH0Zq
VxzZXbeRbzAfm8Tc7m40ia8xe7MuRS1SfMYnXdJKP8ycj1Kc+njseXkSIPSV8SFhSTTcpFLEOjz4
0vFUNJUOKdvvsn3Hu6pVYqYVDQQmxF3cgvk9j3MrCrxc0ajlPbmuzZ5Fy+NiSo1th9nJkKrD7lHk
E7VZcybKh0l59qWLZI6QYFtNuv1M8N33rgYQcXQ/iPcVmtI2nQhfT9EmzJmkpc8aFsWdVzW8BH35
FNsEswOs0oOr6nwKSOl/Dd3ugjouUI6qV5yAcTrUjgxVdIzTwlogBorF8bEWok/DW1D7st50KQ/x
dVR09y9i2rUDNj5IEzdG8SHPEFvsOATgT4/9uPevm9dYIE2qDU3WJsvBU5dAbaTz9hGn+hh9tTRQ
sKjHdEafAhurrP85VpNYX9bSZhK0dZn1ZdKoqVDVbR6rkhWNtZI73QzJIodzENsQV23lErE40A9x
Oj35iDocyYQoIj5khS/spas2UzzuMY8dyNd0yMFATY1hQjcrnkkJ71KWocsDISnYXrxnEmNFNEmz
6bkSEld5LcFTNl+jzTv2E6avRC+Yx5i9DbWDGj9+qfgCp5g68tOYfUpcNWZ9rVaJBKbuSrtHoJ32
8JBKDnoXC8d+CwgI89pNJIw3eeHW4gnibFY9D3uuJoM3kSYKRdhCDQLlr7LA5xU748u1JF0ONvxu
c/GdpsOShpqIbEtUDX59UnwfcoZroE6HYho+scA6QGRYGSH2qbcl79Rl1kAzwt85Q3fzRz2pIYaP
NvgVER5gYQyWVhcGyk75gDg2bQbYdo44B10eARtdwQPGIoJakRbXwzwt3aXvrcYT5GFLbhFzkPJj
NuFsPC578m4jJnZYxH0OMuP8uKnUr7wmes66L/NeSf2IPyXHIdeBSPnOHpA6/VDMpIzqCp15SU1n
YeGRXXGTgFkA773uSXZkWy/JNk3pcSd4Pwi4naxeDe23FUOJmoUv3U5XbuvQR9ls6qSPJbmLduyJ
xziMaD6rF1XtXNYDK/JpwBE7mQpfP0gGyg+6x8QsEJKQgfBDVmlGf2oOdzR4J4NSh5+fRwis53zG
LfVpDx2l120sZf6ZJThPvu8SD+yRryZ3D72cM3e/obGlv6IVimLcDumzL69G6NX8ShbwPA8gmNLc
1s4mvTx3LhvtZ77AduM5Q1Ni/+R8lFlZS4wSh4980Fydocf2PqkB9qLy4xpDM/2xz2UikkO2uq3w
dQqR0L/wSqUI6B3zS34JavQDPc+g8GI0dOgjO9dJt9j8Z2L5mON+5Wz+6HGI4PmgIjfkeAZb1OEt
YD8rdbPtcNr/FqN57zEg1cpvqY1WDCAbG3/YpMXwQzasQ/U6DMPo5gYZ0prfRbzi/AvA9v34wFGE
SI/riH34jWmFPdnwvKtyTAclVYYZyoT8dJ2MqscAh4ANyZOP4vwsYhj1XCBCl+ZFTqnp30K1lvj6
OOp5eKBeTGCBqykYcQfCw2jrlPVefM42hJH1Aq5kfBkXtqjbFSyf7OTswPlLni/9zGvHQzqfp4VI
hVNAZx8turGWB9s5x096NFGkaheLMnrpF8XSn3wy3p5w86mtFmigS2pcixSrMhlT3cbGjfHtSmxX
fRSLmAjO7DJf2mSw5fK6CYJ6JJ7yjk2gd2ow1WULhGSPkfYGpWfLOzEeXK4i3rrSGfoUMb2l19Ux
AsDH7qcJs2BbNd1n0853Vs87Tp+XrQpb3kixWonbhnXAPBejtjdx7PviCT5+s+NNJyjQ6ocyKS15
Qhku18dxcxwnoQcLaTySHViB06LnEtTYRTumWwwRE3+AUUMvbhF8UnelJUuKw6wtY8cxww69zrso
ukNO9hHJLh0Sdds5Hr+bkVo58JthJuAa1niT3FziYABwT5HvTvcOzVf6Apg0NNain+TMaou/sDhT
wYbifssxiXg7x5BE2ryIxgV/LMaQYP/Nyj2+6daCy++smEv92dJEJQ/JhCgaCRxGZYoHtmi+HlY4
O7vbwqfFciGdMjjzE+viy0DWZLvFBCkcKOpiNKT6yiXAtMdy2J144djFMF4Y90Sd1gxJzUPhNFkQ
WpUj7R0qRinw9hMX6X7vCjxoAVpUBArTeMkDI9Heop1vEHACjwKt4LqZFtHf4a3+Q2Wb/laVz2eV
RHIk7LLhRoR7yywVumCgG3/9syLKb3V5lXbYV27tL9MWqxvI6/E9F/LPBgDg7YzSyj+po+lsLEWc
tF9y2eva60S9hHLpHv/ob/99WIfm+6pEJv1FFUNyTftp/PQeMf+N0PVXR9a/qf/8PqbKfLKyEAZ+
meTUL+OBAFQ31glZu0uOXiSMUMHMkbWmSCMs+zCjjzEWZvg5VBy51ihZfj9gIRkUTBF67Rtwz9Ua
6oisIcNFVGIMriV2LvEDeiGsO6VKAlY28iUFynBCj+tdVFGhr8wNSY9lraGJxXuY/s7J9b2C+O++
4G+VRTRLB8PGzV8qivTh6NbKbGfdJf6XjE0C8hlMVP5OC/4P6/j3udlN8SxyOuiLg+9ddJ0GWUV5
mw1JLNtK7ijD1Hm3k7xFNSECf74nFepnaJFLohwlMeBOa9wYHlC13ETrcZs6vZ6rGWzh28J1EW8W
gckteyCGR5VFQWCdhL4f0qlAQGbMYksDt2Stl/UBDYPe3sPMpUfyoPtSXd/7y2TU0o4jqz4MY2R5
fpg2OdI2XfvgcWLi3ElPvGDpdnJsTfzLLDW0jXoq3AyWUjd1MORCNov8PZxUlicoxKid6b6Ju6Bk
m3q4Dh1mFm3aXUm5Ve5+LgsGPzDutRdD+9eW+K+M7P+/p89jvf5nB/taToMfvv2zf/17J+c//Ovp
/xBU58BgTABiBIMa6/QfbOzq3dq+oNCvCkLyv1jG/yCo4p8KzI9XcIUi+TuaGJ/4D//6NP0feIak
BShT/2Ag/xcI1TT7q4P4/21LwF1zoN+yjAC5gIl1FAP+9fCEp9GaeqCDD2ASbuzQIUOeMdCertbd
4cpM/Uv0V3aGdB/XTdzLYm9XFGnDWw4/+TfGlo5+NYkZ2QFVnsg0WVEE2GUWhGW2WcLO89rISDwZ
WfXDEWEex7CKGTF3CtUdVn613INIHtRUGtDFtsXvdb5mubqNEV2XSzNntEdamCw5uFNeCUSyay6z
g+P5vpFmN0rpg3Eq8I8TxkD5hSi5At+2Uv/Lz4v5OrI1pccSgnk9BFocYPwztqhi32+wM3hZ7Syw
oVCLG0b5EMED9cBn6/Gjw0fkq/I7TIjyVrsVNDYW3mBXl93sOFtYzLqmp5hx7Q3S2V1wVS8DnJnf
ywYn+J7exEm53HCe64Yybo5JgaQmuOom1/n0kHHBiranWUMz8qjDPrR8XVQ7BM8ODv269zvPUEJC
T1Eraf+IpoWiLsf1PrdbfzF9WJ+tW4pD6Vh5QWadNknIzTHLQdieEwy+KPqAJGS9KBddoRz8SqLw
mOV8b3LJouO6Da+TdfaExHM/0jDKx2RK36pxJM2KWmJLukW9LjOM9nk6iwNi67eIlV9RD85qQLbl
qYj371nRRw9xZpdDitpqTdYdtC4IJnUqB/fMK/s5YBM8LQu+6lpGFkoF6145Bty+wnC2OmPOczlE
utgag8C7SdiMmK7Eubm9gHzZxz/8rvjH1MUDEISe2uJZiSFcMJjfZVftnMl+dG4qKRakjKJGZ3Pu
0/txyEh1XIbcmBM0xPh2SXdSHqqJqf7a25I+R5sRCbLhELlphLygYDHXZi4pgTQsDemLDzSYqoTb
HOofeflriZkJ4ZZRq6v0Q09Y5BkKWCZOhqte80W0iHKdOql8xow/Ybt9YjHkjJtSosSGy2ZNnpEq
pd/oTssGtpLb2Y69ekzAb4VdFu6YAfT6BmYGOxJ/0/VNMZjiM5Zt1uyRLWsJWhoq8PFszj3cT+7W
blx+oVRuasGERD0cpIurFyzcWwSzWh/k0k2R/qiHDtMOdORdw5FPNIz54T7Zsg+MyqxVRTY3mCJz
Q13NRQ8yYzdiFZcIdt3NjPOivKbJFBZUMFCW3c8atbIG/RTRjU+m+AxzpK1G1SBrSBSFQ9WngH4N
ndK3GikNlMoFKVmrxdatyDIxpflWoeB8nnK32Mb3nTE1Yaw72y5idVD6tV9l/jXycM0qZ9djctlH
/hjs0n8gsggnGqFSUEVJdZSliI9ErQDhAFDWlF1Z1OlMphrztvBcRwGsM0JdEv+OLR/VXnOgeOtK
DPxxGPf9+j4eSjiqx9lYPughHW7WbhGXBU2qGItC7lnGq8eoC1k/yzlEN9J4UN2lKe/K3Y/fGKZh
ar5h2YP9ioeRoaRM8vcf2XtRew8n2JL78qR10rOar3S4KVcHRJNcy1OJUu8FsXvcjDbfaz0s1S1H
2fJeCqDjZTXGZ7iEjje+99FNSTLyOuRwmoOCoWutYaIe9vGi+009x9gn9V+/kpugnknoyjqu/vqr
qo8McFNAxVw1FC1eB37vYNbPf71BqZf4LLc9a8v0/ROiAn6k2woq/Nx/4xLVx82T6LrK3l9YL7aX
MuCR4OztHgy6g1Br1VPTrwsAgM6YoyYFvp/y/ogyS3XKLQfzeamyC5L2GdpcSB8Udf5QTlg9A7xh
GwxXfSm7MH776/fLqgArmBbTiWv8RKxYdf/XM5RMbi/xNptLuZJ+u2NTDpIytt4PpvPyTmR99mMb
TfyoJzp+03QSrV738Ru32foZbaT72za7uZ0pug/r0gUcfWjE/8KTaLtATqpeKKYkntddRB+HpUed
C72z9ZjA8kxNorz1CXpn57T0vwaPIJmjZntTJXvVJKuolvJTludQNS5Lhzo6f3/GRZq+x5VycldY
0y5jjypEnDBZo+aW9qjNLdZcSZzotV5ozi8RMqAXPeTZdQNt92R88dDJ+Bk1z6dQiPMmsr2VpQcJ
yZ/SSV8EtcfUhrPNsrelLGUTj4y0JdPiGlOIe/1SPvhMYaGXyYeS7Z/cUMn3USdIqwUKZ/uc6BO0
YeQDzmIxoSx8HFaz1hXT/IjWkeXQyTJDJRXVpDIaGLBTVVyjM5Tc6AwtK2DRgszlhqwpBEUNjeXs
vBZY4toXc9IEbb5RlaTNZldXdz58hBv1gOcvX3jafbVr9z2HMV6biOg5Wb26x11SNdA8xDlJ0vkw
Wo/VTXEUW+hOB7eX0DgNL143mW9t2u/6c+ih9lBHo5t1cNFJS3TtCWTdp0L3F+i3AQc3KX9tsT7u
gZ5jiMMzTKVxZQ37kzadvUFl6aS7rHW+yNolJPwh5RG9W/Ktb0tvWKPpUN6EScQN5+B9zQX4oUv/
2gkovJHvwElT+oqk/5My+2mBalkXkytOpoQLhUr494EMAWrJu6Yl0xXyJYwoI6LjttKwVV+HBFlX
Es67jdTB5nQ+xNUGqbAAAY/48siIvJDg0jaMxXTLJpR/wQ7dWowhlgcx9TgGcxpdXbxvkA0tBjij
8YQZk+Jgk+UCSRdntewbOJ2Ib2OAtKQzkz0CFJOdmHddg0pt9WGGwvmU6AKDcHSKW1FO5bNcaXrC
8Fd25nMH1Teahq1lsx5aHScUFiGUCBjaJ9Vjx7ILosFybIfKp3CugFiAxdcP97uep4dqSuYjzmq0
8CQBlVFIXOunNZBCoQtssJdyoFWLgBQgRiZxjRQhNVdadT9QMA/3HUo6d0hwp0ZykrTlssyPQ6xk
syvFLgku6UM3Y/oTV15h2o7Y7LRSjvVKXA9FTqjjGo/ry7xw2Ij7SMrWwv/iq6hEdIJZ2Npu+aqb
HcSIi3NzcQ3Z6I7DpiKUlEp+yYVObrJipGeP8+rHZiXURTpGD7ARd1imjN8m1bofcS4mF1eQgPL5
5rdmwdw0pB6CQwYze1mAeAbNBdchTfd6NEto2RB5lM+LvroddspaulCLWFEud3KQaztyjhoc9Kda
bPH6LPzA0S6AiLEoMaW1cBq+ujQy9TilA2vYStlTGme+pbnbD1D1oHDkModPsx1PSvVTUfdojDvY
AIkPw315HSNSb7vdhw/oDagel06/h9AbBhF4dO/RDfsdH8w/VB5kHqNw/rvY7K9uC6eiI6YuYO95
gYR0zXwgbcFD+MnSufhRLjQ+RQWF8sR4O/CMnIcRlcK86/xpg9s/LkQoI2gW6wziY9xJ5dj9qsBV
PRQTpTXu5M+Ge32XrIN8JFxUjRfyI3Ah/LD08XYVK+9fKoSMLYjsw6WAYtVkBgGoCbY4jAEfVFLx
Czf6056ukEVwldVVXN67yj51MQGqO4XTNK7lFFY6K26TrurnR0jFA4SdDaea2ugnTF+/jAjtr2i9
+EEr+z2eCsReeZS1gi8E+nSCy4yle2FwXIr16NLxrfAjgNBs/EanHbffPoMJatXDij1W85KQOuQW
N+2CeTWEGoBzlkVaFzyekK3HACgaejcLkd6+d9ScxIaS6RZP/ceYkASSVzWVNyzDeSxhfYdQOW2q
924M20t/3ATO0RW5Xc0isRwhsn0rIbieEXCJb5j1w6FYTdewwFE76mV17siwPKI7wzc2mdQNWgIF
XlMKmsRUuauNN2A44/AcRFmciYKl8JDRtHbaT203kXuRF9/KSb+OgqTHmPIdirvNm4QX0VGrrmB1
PHFs+n15iihiStjBvL/Un9lQghuoCvsBfqvbwXD1E+UlBLpqneFvDf1LZ048pz21jy4SBrTOAV1J
e5QuTa7KEYvNdh+hpkcL2CuYjfeIluqwoIGHDys5VRRtQ5D3v2Okhje8sKIhcFiv9Zp2F4er7jxl
0QuX2SWLUIDpiI/PJhuKB8cVOqSSHdZEM7smFWHtJEWFU6QHYZZB+lyiNW0mq/eTx2OscW1n4oAk
nV1YTrCcEYG3Ztjjpw5a+ScPNkftuu0xCPst2ZfpVfi1JoYsTzrKxhdG0vTkyJp9QV6lj2gv/aEA
3L2i1oSzkKoHCCIPeyzvZypOvkSkJRiMeiGJiAsv5nBJJAwmsXDf+Dbcxniun7qkgGM1NJthhLoM
PFp15agD1munk8bkLLT5BFiQSyd+yk2axnUFNeLWEyOePCkNnHtG1YQO7Qw85fHRVbs582nvDkSw
6sZ1DOFZ9JWK3t7RysGjfY7cz24s14+op81tOQ/VkUQ+x8yzZLgsl+5jhlrl/QTL/NNe5N2dTyJc
YV0Zt+ijmlCGQ8zT4WEWsJT+4GkmWnj+5Q+D7PnSFLCebdC04e9yA+9wkWT5XZ6lc9PP1tyPOJwb
qG7g4YVZoeIW5tO6bKi6JcjiG7h5/BCk2ttx693jBpNcuMwgD0WwUtSBGKhUTtk30pMN4Vsa2ikp
YDdYzb1otsi89Q4KckbRpwTvuvRUDLm9hWb3zUMv+5LvHqoTtLfrkCuC9Y9BQpQ+Pgc/sUaNG68h
F8efRETXk1cdfZk0jR+ZM+R2rBYUFzYfITCv9gb93exmEPzRwfMafWlFdhTp9KkcesA8yZK38Dqi
GNZV7uJdqeuyVx7HRjGoY4EphQ/4dsMBowv3ZH/3j7SZz5/3kXxZC7LXG0yrbG0XUn0QQuyHoUr1
m4To2YixxEOfk47XeYxIxFoBHQUCdg240XRGqTO+EcX4bjSKHArRRvVIssk96zJlyNnHMW0XmYWn
XrLkgFyYn6XI0UDCRnuLFNUcJGX04vpEt3b1/EVWs3zKRMA1QHDO3imoSucZfTQ3mcz5vQVL7UfY
OM7xWaG9h0/seQZ7vJ4w5nvYJIk+G2hAZ1nZrJ7eyUVzxNWXWJHlOtioX2rGx+2YKBwuBqa0HyE8
P0KKvSNI/lkff50gAb2WKGc1PKXTcfGIXUXVqdO+5a+DmvIDR9vDZ5VO6pazpayzxA+f1EKnWzsi
CEiS/duaoilvnLpwQkPHfkvQVBqjHeCG+X6/7XzqUaK32znjm0E0YcGvLbHl4C6lz0Qk7JBHZK6X
jn2XW6YP3di9OYWmkmmd71akX3rX8mGlm3ikRSh+dejHhwTF0DKMiO8xWrvhRAe7DzU6C5avQuTT
LR7d0FI02ZxoSKs2jnv9SBGMf7BItsCC7dAhiqJDg5afKalzZYs2KrBZ3p8R2jqqKoXg2u2CYkP8
L3tnstzGknTpV2n791mW87DoTU5AAgRnURQ3aaKkm/M859P3l6yy/kWITbR63XWtJIoEEcgIDw8P
93OOW5IrxrrmrnGDQMeCBvY9nKl5j0SFAcFJ6h1LK6adVRqCY7WN8GzVoeqI2hq7VRMWD1QMZyeK
aSTA/DeHmnDIp7pArJzKU8+9R5MxQmWmBJs1CBIXizzuKiVFGbYPm+ssHcLr2co6h4AW7AoFzJdq
4UNRHkw78hyNvpfrprhfCauR7ZWEL3rP9SRu594dIJrvyi1LIEaD6Aspp+2SiYHViP2ezxUH1kwy
iVxDflLHvN1Fap/8k69JThvZGjhW1ud7oyq63dgUy7euxvmIkdXSvq4ExaTLjQIUdTW/m1qVeWld
DvtV68293pWVv5C2ec7FYfFSAKCxnQy99NMaxPKpN+sORGkyWPeIzog3zZqKP0qrp4g5mq3T04fv
10A6yY2yJXKr1JztYUlL3xrI0MghRmnFc/1ECip8Hcq0ug7TvnfK3qgoKQJIjBAs/5EADFAiNbue
UAPbD31HYKNZc/WyzLN6L890GVDndP5mguDEhajm65igVVML4rjPOLgLB905/b5DQu9h7EKccNXU
lB22i3a5CIdqllaQqzF4zJpDqIq5NdtRUYqKrVaSecoyMzkC2ExelWzK2+3YiXQql0V627cr3ZoB
GdS23iWo/3atca3o4DeO02ol9S7WlQ5oh+4Jcp+5am10CgiKhEMnlcYjMOeGaqopcVeLGuumnFPj
nmxbdpIA0X/PZSB1AJGKxG6ntXXG2By/FvTbcmkzav1oybk9qpEeHi19EJAzFGRftqLpUCXAbgel
pI6PwNOvoa5AxonJbddE461cGPOhCgvyZxRq6d7T4Buz9WRJVrQbyTdepUYW3gksG0HpYt3KcyGR
4NTpxg3I+VSHYnjAtxbXcSYpXqE18w3bo7eNJep/WgRCdRW9KrL1CqrsQSW5eiWU5ddeCh8SZSUe
GsXRBV07uwZmYsbyz6IYBkdWrBd9SL08B07TKkV0JLmYP/aSKhMFya6YGV/0qU4ctIANR1wiX5J6
xZ5UUXEldoOnLLKrEcjaQh1HTpzLdOVGt5cy4rIDc4uLrycCzKU+jFXUP9ArAbPpstMYRzLuLl/9
MS3pxCTJ8qFR5NHN++UpKofnqrFAxmqD15WjX3EbBeghjidJIoMYhsWeDb7aiSSEp7rvZZdGIOXR
EEtjP0s5SGV5IlyDyOpGAFAdOe3TQNf1fr/M3bJbWlQ8RCs7VG3Yn7gm0fpZmtXX0UhTFwb2zF6T
75SqmfYNYDJ1VBJHTpRoV7er+gsx0fZBzzrBWzOA2RMyUEQKeeooYJf2U0w/FQF5OIDDmuxxt0Li
1Riy01Ra5F4BdU92o4EgNdP0eUAP1wU9KN6mwDROSSNsoMZ1UD2OFOtGN0jxWsn4WCS55EqdEVI4
nAobeV4QZZqS+40exndjT/ZAnAzBBc97WiMi+i4nfTsMtP6xOr06leSSfJSbuUcpXLLbirk3Rc1p
dYnG9G9Phjk8zuVyb5WEysmYqTZxJ1FfQ3V+u1nJVkwDck2kt6w2H8JBppm6UdbXU1oFYO2/1l10
GmvhZz1SBBYSGUjQYiTXYtSBVwKCuXU5cyIxNPZAwnVXjEyiP818NfWu5bZSPpPiaZxR1LEuINvB
AkrCqcMtbi9kv5rJ/65D4QmIRN+NtYIBTMCiShDQHdcJhx6EjZMLo2BnllKZ9jyZNzGb21HlOvHG
NCsCE2Bz33dINFTPgF81e0Hrploa08nU5GuXJpXH9SG0dcpDPvDRztcyvaG6sdJPLmlPalo9zlrK
+daSky0V/aq0stZWWioGSBBMXqMYs7cWc0Jz1drXc5XsXlzTzz0ESSm3mfJoCN23wSJNJ9ONHXyj
MXNiAgWBVuKkizlBoDK7o2pOX7rFSkhuVaJf1OJzaioRriUb9/pgPVY6IVfTK/NJjoFSoeLX7iyl
Vg61Ntwbek11ZM7Ha+iakUIWgBq7Vc2Jr5WLDw/gZYytBy0kJQKGeoenH9ysl0N8b20Gw5yJj4SP
6S6xfqBap5C/K0lAi9YjceTXKJlvuGhUALqr+CEZyp8L9ZzrTDJEf0AH9KQK0k8jBH1j1a6YrLaE
/sjOatZyP6Ebd1DMeceJmePTMAlDSqbdsl0DAEz6uVr/HPsiiCv5S9iEqltl4v0KNvyQRkV61Rbc
bC0pdWWr/K7DILfbgnuPlIyUtgAzBhkK4vYScnwIpVlerWl64JYUHSZDrHeyIP3IpfoxypLvYwK2
IqoFaZ/RZ2pfWDmVJALWY9RH2k4hVAP/nrUx9+pp30HP8BZ9tW4WRf6pFGP+ALdkDiqhWRwtrus7
xYRVggZF5UaINzpc3tu7CGHFXVkO32AKFcnVFE1uEj/i0qcgL6baVvJh2ckQCyEZVNFLPdeSO1Ql
Ji52qUPcFfRTmvI0Ago32rhTyiLIp/VbMUhXXTT4qzLPdjMPhzwDFz1ggIkWAtrO029Lpd4x38Gs
qJ4G5UPB7mxlaUSPrOuuy5KHuQvdOaX01wxleJvEvGgcimPbdIsrdPU9lbZ7ZW79QY6DWjNduhYB
Hm1CT6JPq70C3j6qYe+WQ3w7WNKTELHV6znIMvCdazP8zPI5c0NBeu0KMdDYDSOmsZuG9FSLZiDI
5oOkK7kzqsVh7qKDRpdwQ1Xs1crk2zmtJJv62kBDncl0dVE85BUttay80Z/itnxGo4Hwt6y/NbNw
q2Wxo0rdg9rEi9OtUjBRiYy5LXrUeetncU2v43C2haJ3OaLcOa+/iDH0IaJYv9SVa0WqgV+AxA4G
K1yuo7DaVz0dY2nGqHpJUYRUZql1yULiTtH8utLj4SC0ZnYYBfgLfR8+owuu2JpABKXngwuXZLLr
Ieq8fJm/FbE4efManmSuLdqI2kHbhPgG9lFuGVRwkUiKKCD4ZmMcIjO2jk0nJdzwlNL4SkJMgyyb
JnYZ9tMN6sRH+hyQAOaq6RV6n/ikGupnkDf97Wyo6UFIk+RkCXQBzgcjJZuqt3au6DvyLEkQdwKS
pXIOLYHCYv2EmMn0qjYE7LRAzV2MvMy/J7rGbZ24GqAZZQP4CZ7YtbU3E8qhIPVT10fVKZIopiCD
1MpsraDt9Y6abiF21PNIPcWjangKK6MbVgovRuH0JjRRQ8k1utbTBjLJEdmMZDQeElD0+xG2AiJs
ww81y8g8UKQiZ2EPQxKwgg7RYEVSfSjdZqpanIamHeSpuJcKfaSkAel3WJ7UsDw0Rtbbgyje6sOa
ebJR504RNk95PNxOo/yFUmhG12jq/4Kupm4jRW1Qru3iQhb80UaNxMVcBIWf6tXjUI0GAOX0vl/1
wAwtxR8aJXRAJy/2oK53cr3WXtGOFYhGWJH5klOPl74hyt+Bj6lTRyM536lidqexooaR6TY4UwLX
yNgtFEZtkwStEludU+Rh5s5meA1t4d4oSVp0BvSFPu5tTp/9GOcIQUehXw3aS2dKL8M4505LTdEb
62Sj5fRPUTX8sMTebUKLUoqueaMaJdixcgs9o/arnJ62eS7+0BEh3gs6fAXVoD5nZLFB6CCjjLs2
7pDnx7Yf3WiY9KAy0m9CRTEiy2VCxf66FSZlp8aN5K9dc2+GEldu7b7XjfYmmo3ZbcNZv2ordXDD
nvT2WHAq4z6Vg1kajjFFlUsNOj70Y6L6wBErqGSE7ZTPSaaHXEINvSqcNjKfJCvtrgGWa6e4T44d
tAgPHOUeOPJNisgX4QQHTcgFo00zD6ySR+USuH+mtGSAqOBmcnoziUZiV50o26lB54spSTJ/oGDv
xSqBQkYnMHbdkgS5SdJa1GXDFbgWgHUarzQawozrqHsQ0O6AO5FnNMQnJItAxUW1yh9VHCSj/F2Z
SWNUxQnofeEtcpmfxEjNCUCt3JFULirGonC7KQSjJIvLxQ4215SS91SeRqWe8+K2impJ+bXKddi4
YUP1Hlg8cmyBUg1GdpxhIy6Au7tcOVGThXUgaWPWBh2C+9JVU7exUJOqaKhEtZEgpL7WWRP860Zt
v6d1nJOn77v1a0yqbr7rSCXVdkIyctrxw0k79dw/Kw8q1BLfcr6H7U0rVMs/azabrUepvSZfX9D8
aV8UGjygJCyRIrBnSiWVU0RNJbqp1grSFegPAkJ9MeJvTT1FiMRoqlHfyxTFiKax+yy5mrWkGu7H
NrQIXCN6/7oDGKXyUEaxNfgW5W6S95o16E6tNKO4g8zfUmvO1ioTjhG51+V6mkMeLgwrUlqaona9
m5optwV4U6OUzHbb0yzouWymVTxYtMeBepfOqtR7xD26eZMAnsCOp4K2bwCGFxcmUDLaUmFat6Ap
zGvVkF7nRrs1W6Di6jjqTq6Xya7PuuneVKCVNmndACEMQyBzyRC9FOlU3wqZAEWkpeew7MgiZ6kj
lpIZAPS4X0dDeyyi7DlqDV9PYxLgUujIxTD6UabcmlNBz2OEqkDgIMe0tOodhfPqEAlmbTp4w2F9
UkFam/+MbStv44/60Sq7L1MN1HxqYl+Iwh+xOki7Ijd2qFHv6pEYuM2vFi2R3DCVerD9VUIpJF4p
wiRkHQ3Zp3gBw2vkh2VKewKpQLumbSxgP0Y/PzUrdOl2ro5hL3N5I+w9TsVS2oU1y8dCi2PX2Cap
1EqF1He7awWlCjow27tJqV9LwbyOARRzR2oOU02Mx+0IrnsBA4ttSSsnIcKP6nLdOmLMDpkg03wJ
O2ifwizrp1wVVZfs5QKUIQ0DYWzVr8s8QAGb1q91n/2sCDrcfm53abeGe6OmHX3UW3S2WTUAsrX1
U17MNBiq4bqCM7GrxukxnpP5OJL5umsaM/e0yYA4mYgvZV/GThJ3nDKKQD66XWtg4FzQSjse04o+
RVxorXX11Zk6+Rx3dHKIZ68Eu8alqqEQ0SwHinbK3rA4BK1Frj1VmpZdHuU6UYIBnzHlpox41R0g
bN3WtSJydNmiL5sURpBTDesEkfdeLc360bDgiKbDqt+B6bP2UxMZLsWV5kc45Zk9JVbkWQ1dhyKl
k/bdCMaLXlDcJVIqtXEL7Ujh6aGIKYhMgRwO2O3kXU3zmACm+dlQOCC5v9JTZ5rWG1NeRKfM4CqE
miDbU5h9y3Tun13C0VbJ6UOWjrNTwOnzKMM+rHNRnKwspKxrNUSDxtBbrlak81OlKgXBDBipAwVv
pJuTmrm3SYtCB0L1av0OPEx+za1cq+56i8uhTFZf8sscksStuVRp5/diLB60tKhf19EiH2iPPOiV
mtOj3hFy9WuWSAkVxqr+ArJNOwJ6HCDsUuAc1vawbi7L7rsQ2qhZl5TDyqscuKDTiORcaqvu3GkL
bqROWPfEHOkTEGSEHOd4OshdOB9wYATWZphnTltjB14ZtlPstINE1NWVUy0eJJn+6rbSD7P5k0sf
NKtx0CzPnMPyqrUyt1Kb6TBHlXovaHp3MIdCdudY0G+tYl58ahLpdb/E5X1clz9oiSif2MSlkxW5
cEcn+zuZhlhBS9uaB8oisA7yX1qbmi4iTaB/ITFUq6re1QNgfzeRQsFd9SgNwQDFa38EZftC+7wv
VB4Hd0lWb2hEIUhDrshyktzPGYU8dSE3xTm8NxtF+FU2YAwqy3C6pdqlclk5c7NOAR7C1zRwRCab
xCvoxDlg5JnqSloocTLr2SkyxIfRorYnwn6m8lXbsjoda7WXA1kROicULdkZk8lfzYy5n6YuuTVE
dSScL6lH9rEBJamIXA2AwBe57o3rSC8MmunAbHCqtBUdw5T7QIqzxe5iuf2yptmTYkJEnIbmJxeg
/h4IHiiHanqIcbu0ZoQJ/0s31EcSRIk/UG+hUn8fFWLshK1lEH9Pj4SgKTRK/ASs/clH3enrikA0
6dl8OoSdyNJIPTXxSYcaZ9lTO4lAcZbZ6tOrSNM0yOuT8UWBHHvKJy33ATIkuxkkdQoOaLGK1dtS
+YxNfstMV/Lgg155Bfja/sqIm1L1ZUl4HURT98gTmYEMxe/aHBaVXYeFhRI4lQmCoAOeS7S7VNP3
CuiAydb7hU6fayZdr1X/kmnNdEJ2INvlabd4sFbVI8XI7hpakLpRen6W2KNbQwY6Ni2wVbsoo196
nIAUarypn30y+gg7sNOs5gHGNnA2ihb7ohmvDMFwJWuM94UCoEPpV4lgHMZHpYgJpi53xD8W0Ayd
vhsUGjqQP5TeD9Yg7QdKcvLS5y4kGgcOsskTSA9W1F8bRX1VyOBeIaaNfl1EAGxhUEFvVo3Bi1ar
vkrTVgC+k8a2BlLJpTkM1VSYCQiMhJXdJGa476C67gcSbzwvwK/EWp4Kqa+c3IhJ5zNLWZdEwHpT
5A3m9F7ohCcBTjn1LcgGlobEVj8tK0e9dltBGzrmJTrYCxVzdL26o5BNpQ8YdE+pDmq9REheVSQq
FZiVgB/Mb+j1p2RQhB+KtDys9SDDG45oegQRZ5pSwRdGDX7zsnI91EzYXiSfg2k1fknQcExH0see
lpkJxiWta1AyWSf6GpXcQP4/ID5KqvJ3fLuCptAngPj2O3nV94j47Tf+g4iXzX/RskAHtSyLuqhx
c/3fiHhD+ZeFBLWsapYBMN7afvQfRLz2LwDvmmGZJhrvVNo3kgy19j7+n/8lKMq/DE2SJFEEIyWq
MkJ0fwGI34Ro/hsNrwFfUuj0aUCal5UNfXtGhFJgw6dyBH+m0focAEjc9+2OeikZr4jApvd/m5vb
f7/x/ygHrg9Urrv/+V9/DqcicSYxFNwAQG6bKMxvzKVaMGiU3aszZbJu0X7OeSatOdmFhDMoUgEa
/ZUU4PZ4qiZuIpeGxDbQzslGIrVn0uxEgA0M4vveUPTHJtHTS7p6b3qUv02jAd5cNKj2Q2sQdV06
V0rjWxKXOOnuGNz4N3vX923bP55833X9k8O/Ty5/uq5j7/nKPR39wA54zenEPw+uy8/27oGfeQe+
5NV+ENy4e3564pcDXuo4Ae/m72zekrffXuJX/H7w6N8EAe9m83a2t/3YD3znhZfwEWxn+w5f8w/P
tp29s2dcXss73u5uePuj6/JWL3wn8GzP4x2f3ZMdBI924Dn8jud5juc4zvYyj9/n/bY3c6744sST
8Inut+F3e+fw5B22l3qHwPaca8fla556v6t4eIdP53v7K8fxg5O/fVA+247fvHe+8657Xnq4ftjv
H7ZpYqK233ZPp8Lehn1w+Pbnhvim0P3JillnDL0ibcmPpNLdyb95CfxHHspzvjv7g/NwYaQ3YeTP
RjrbYj3XIri20p3v3j2/3kT2je19u3ZE+8I4b+L1n41zJoVGi4s6NrZxWKLn4P6edXaYb5Zkfzy5
R8e5oCv2pgz82YBnSlGh1DfpyoAn9+URa2GdPl8j/Nx773S+rc6lJZGEQSsoYYS7o3/cDNo/vf3H
3zcvPnvjBls9vZz8l9NNY7NxTi8vrKV9tcOwgvtdsNvtvN3uyr7Gwg7OcY85f7u6ejPHK9u53rPe
7Dy2hevcHR2b/ekd7pzjEes77C+Q9C4awpkomCqOY0ja4M59dh/ZN8zYJavWzvzrHxO2Tehv/nXF
k4NUwQ/5LzeRx7Zku99sG55pu+d/gb3jq21XRzZPePhnTzXc/sfd7/f/TPbdwyUTeeuj9ZmNnDn8
AjxDSvLhDi/1eOM7/+yDxPZ3/jbpJx8f5z6cNjfJwrAQno0PdLZ/ujf+o/sY3J/c5wrftrOfj68+
b8Cj3Ozs3ePtyPS5eJH7YIfdeQfsvLa96++pfXhgqV1Xtt07DOLFsr9413gS37X3rneHHzqcNgfz
uam+9a367DnPtCxBJc+KhKXisE/2Mz53tPnc33a+ff9vz8zj4USPjnv0+RAefvfzT6C8SdN/9hHO
WMGrsUzLtE31M+79xCycNr92enBvXOcYBHjr/Qu7BWeNx+eU2Hleg3v1feaco2e/nQLuM4vjv7jB
zQ0OG7u5uY9s+ytW5LMmnBLegV34jNc+2G++LNgFN8H9ryCyf91vb/r6ePOS2I+r/RrZAc4OP3Rz
zz9//cIa8fl75/oBH8vfd/sH72H/j4PL3z/Yj5wis21H9o6t+vXq+vrr9WHvfQkO+58Pd5wUzh3H
geN5D679/YqDaH93dB/YorZ3OFzhsw97pt5lVt+mmSf/h+nmcGVEzpb9iXP5dHT23jVb/e2FTw98
e3MKD+7x7vkZQ3R+XliRz72XLJ4dMSalHFSgNpvwj/wf292dXI48tr7tuId/H3LOBTuQ3kSU/892
IItn5002GsZYMSxjMh2nG/Y/W20bdTu9G5tdZL9uZz3ukn0R2LwQ7+Dfb6cyC83C89U9vxDY1wQE
Pl9tvxsEu2v+3j8wae7BuXsLbJhWfzs12VHX7NzgLVzYHw5syM3U/c0Gb/zNncb2HhNi+vHWvos/
Pm7L6O6fT0Q67v7G5Xc+XwD13emhKzRwhjkqkSKQ4Z2K50zPEUGeSBxKYIU0CnKXvh437uGlvp/v
V/k/o8AANFTCPlk+78tShV2N7lbR2UhOWF44QKxuyzl/iehGBz7cEv6qD9o2HiQaURRNUVLptXau
z5hL6EtQvkbkorVUPzGn2afZtvTvi93/ZQvsf4+iaPTaQcdCl7Vz4XtpMBPyIiGwCzWWv4pJUwR9
Pa8XjPXPuYOKa2mawSWE8Pw8bG4bEma9YbX2nKkgZGKQXQP8MQ0Rl8paKjI0zRQ/fm4V74/ItyeT
RPB4pmhyj5LFszDJKpWmLsalpZpcygdaJWkuwjrpSaSv9YXH+2Aobn7ccyyoxlwRzg4FuUZEqxiA
Z0CRqkkulisszaF2urTILwhAfzCTumqpKnxmzTT+kITQavTghLKgip50ZKGTVN+T/euvUH6ybiaU
9y4EM3/uLWjc/z2ecebblr5aKx3VOGwd+Pe+QOpD8NJRTy6M89EUarJkgUJmOJTS3gc0YUFn4KQi
00zxPR6dNF3TBRz6sL4o0XhJRuGjSdQMqOgi93JU27af/xY9kWHWzW7jTkSLnLnD2MrXsa7DIVIp
2uizqV5wUB8+nAnMWn6jxZ83rh2RtzH7BNqMlA8U96wUlYQelYooQZLmr61e39okIE4tS5ohnx0K
EjqYGdoqIEdbMXepwuvXXbpSwSqi9sIG20K6/z5/3jbYu6HONti4GnXbSTwVGaqbOEYBC5nQ5smQ
lA2NnzVP5ByfP3+6j6zx96dT3i/cqNJtfMqQ7pJikUo/mDE/6frownb+cBRJ1U2diz4CVWe22Fl1
3K4It0LrsYbbrKLOLpil8letRv4zfRg7m0tXtT9VobUQJMkGzag6wJ/KTNfkZKwudab9yNR1aock
pSQLLPTZ/iVHDVu1gaImtJZCU0orzw65XoT/FEh/P1r4q/7/YSczdbhDi3dU1bMRU4GiW6IrGzzb
0Hf5OHzTVPVVbmTD+3tjILsvytvJRR+zbdf9tot1TYyjSduKUyHUm6noTBQ6qTl+PsrZ7XdbJ5I6
lmoqlq5vB8lZuB0LJpKXG7ipUVqFeo0yOcDFU6+G/b/BtVHM0rVdGGbZjjI1jIhmLCEgQNC64EX+
NEudraOLMsoW28fafv7b88Kl4mJJcR4l2D7X78pOpWAYK0PRXVhBadtG73c2I+nEOrJiapp0HnoA
lDJjaa5aaH5xdhBzefSbplYeq7E9RbpASaurUUrNgE8pjO/MC9go1gB8vRXQOqO5EAr96WksDld2
JFIjqqgpZ9t+WoiPhBH9VDBdcF6nCFa/LfcAAVwEN2HnJ+0I+Hug0eiF1f9zzhlZNjnd0S35Mzxa
ZGUGBsdJMYPzdNoKpO2qwMb63MY+fL7fRjkzsWWsgTc1OG2udSPEu1ym+B7SBBfE72J9q1AHcT8f
8cPnYoGZON2QKJu9tyWkKFCHm5hRZQHDL1jojYwQqC7M3p/Oh9nTaSSD3KJEVvzsnC0rmYZ8Rg9p
EObZfWUuQLizLt2JQ56+9gl008+f6qN5xGQB6jGW+IdHCLMKMoTGiaSnk1q7Y2MKRzkUI8c0i+4k
j4vVu3NEFHjhOS+Ne/ac+hDNTUON1s6Lsj2mU1UFNWrcpxS9vyNK3TBM4AJccH8fTe4WbYoKnSDA
LJ65v7k2iwYSEZObSNpzLwzz4MnWuKFsLVA+NAvpv34+vds7vncL1laQUBSuQByL57HgoERTqXUo
a49hV7o6YG1XKdIRCOz892EnoTQRjK5ooqgDy3lvn5m6rrQMVmt7mYbcA6Qz0B5e+/tg2tJUiYCE
QFDeijbvRykXBHVVealtwainnZLBbMpS405skPbJW/GCdX6w596NtlnRb/57imS9m8Gl2GKSh5Kj
JMD10G9u1+WCZWzxydk6GZDlxc06VMpKZ/EL+zjJ43gFuDWK3SE2hWJXlYUITEwzvRrB40eIe0IG
2BEtjr/fCpa4VauIr7mQK2cPaYDsWrOe0x+SqvUAhkW+Qd0ZvSRZa4Kq1Vc0i+NQu/DEH1imRd6F
E4J6L3ZzdkBwJ9F7uG6EolII+Rx0nF1LVH0TcRT+3lcjM/EWXetcU94ys7+tolmjwqaijbnxj8ej
PjRDgLi8dkhUS973oYEcXQ4h7sK0frCkpDjIOxCImJr8VuX4bdQ2buS17xlVGXQ5svMkMd0pqboD
glGIsakVrAATmGeTwFj5fNf/YbbboaurigwNR+IMPFtRLUSRHOY05ESIBnCMSgW8gTFeaHrzxwoy
CtkHa7uTEW6d+xaAnYjvr9jsmvQSeuZDiixk0uV7pTbKv2qnQei0jUVoyg3QIJcjnUWoEDDQuq77
GvZGOdd2MwjryyjIuXHBVD58JnVTfDDJDOjnTixZ0xpB8KHGKrMFIZVFPYr5UARg6bsLvuWjoQzs
X1T07aA97wHTT2FZVUXBUOAnbNIedFJZl29xJS4XgsOPzIFYiC2AvJqF/Ph7L9agmpLMcl3brSom
XisQ68YT3QP+2ui2Y4ajkckTjXPdThSEYwA3CS4MLTTAsx08t6ow/36BCKi3fB5jmPJ5UXyRolpO
O5AgkzYSXOKovGo20ztwsuu3zx/ogwVSyFJqKicONeS3usJvG9iQiwZFShBNajOEPhyqzsmUcVNY
tS7UYj5YoHcjbT//baQSklG4ItqMIPT4hIIEPFM5rC/Y23YyvjtiLIIObpT4P/wuJf73g0iI1tMw
AJVuSa/EK7jizUOhTFVgISKworw8z7vP50+SPxoRYp6loBLBqGcRwdrkaT41jKhGFhPY0F9+hj3m
hBZKAHashfG+nMfIW2iHuSvFRv5HgPfZaahIxMqU3X/+cT6aZBYSrUKJ/CyQivfPH6GgTM9gLAes
4eoKtZB6pAh+/f0ghqbLKnrlZE/Vs1NNB2ecdLWGFHrSyjD4pxRlmA62k35hH3y0moYF8BXKJv7j
j76BqJOIyoJxlmk5O8DOwKtPdMrTxn3ZC8uF0T6aOxOkhGUaKqTC8xBhmNHFo29NDRhYC48ZovpB
jRd1/37yaDZgqcRAxJHniW0jN1plifCIaVe0VxUdKwDbK8mFdOwHz8K0cYnCI7JQ5zOH1i963QnM
/WUCL5ZPlupIiRb/baoI/A+CiOSiFO425lv5/Lctba4j4lab7WeJUpxo2IluQViaF3zun5mObRjw
QZpBLYWb2/awvw1ToJCpiahaARIOkythocuI1OSHatIsWxfHa3PS7mFch14TG+GRfPdBt+r6wvmy
hRNnnoX9LSmUCci2QDV6/yHWRhysHnkoJLlHWfJ6UNHlrTprIqyJYZoUiN4oygftaMmX0rQfbANu
A2CxZFQHCbM2H/7b8wtVrIlDAQ5xKVIFVQ5RB8JfJ1cKjf6coQv5869tlMNHJget0OYMMPb7AQfZ
mItVxIuocQyGvlNa3yiQr/t8lD+PHiRFDDJkWJCmW+fXAXLO0dwaLCtYzQi+n1EFS7kakNKtS83/
/pxBhjIVwkTuH2CWt5//NoP4SkgVtCNGFVFLBHep8sa0RbAjX6xO0X7GU0F3kc+fbpuj9/ZCqkpW
t0wj7ks9b9caZ0DWowZF6LosEIAD2P3UDNP62gxG7kpSKcNTF+djHSvVnqY73QXh7z/NVVJIoMjc
dIgk8Wrvn7goGzEaJ7oNiHmL1o5u/Mxb40UrSVA1FpycQb0UVf7pcrYRubRSTSPLuknv/j7H3QQT
SYbbZJe0H4NBOiDjoI/lBWfwx4XDklQ0ojnhsE/OnrMwDw47KLgK4aI2FdrVMcskeW6QqFHdFsWM
2yYb0fDIzJickZHn3aUz4gOb1USdcJYYkOzROX4QooSRlZS3UWsLG19DWgLljlCKH6uuVdIL2/AD
x0ephKsy6nXkUbgTvJ9SOPWZiugpG1/vbvGL2aNEtyh3VFuY8GoXaw+ZUnBVhh7U9b4MP8ewha5r
EPZUL3bM+2DmqceC0TQJrzfQ6PsPI+cdihNQEO2sQeSA/Hn/OunE86U4W7RBgYbQwV9rovivjzIm
gTI6mTPwmlT93o8rQk3WGrgVtraoeYXQXqisu//F2Xntxq103faJCmAm65ZkdyvakizJlm8IOTHn
Yqqn/0f7nAurJUjY3wYMbMChRLLCqrXmmoNOivwjjuRb35aLFxpUm+uk6Rx//59NAmewIkF5Snfo
OCUP81bY/m4zZXKpcmfyP4gb3xpMkrYiAylp5z8lUSv8qTL02m2oyaxfdCZtOwvmLyAH2uX+/Z3o
jc3POw5hUFD0KfbZL5/LTBx3A1VETFj4ya9CmdtDoPz5UDZVdUZBM/v6/nhvPBo5elTHLhmBAKnA
y/EqR+T1tLXs661PM0dGAXMY8DVq+TsfrJA3hgooOXMk8mhki0/mRu7VXTqqArQfjBJQQeuEdYGr
G/vcBCnVxO8/2Bt7KiZyPBi7nHFMOL58sGJtvCqdBD1MdV1ECewDHCp7Cn9Rgo38L7UNtO/1nDUf
3JzeGpd0I0Paf8UkJytvUrj/4pXAuAsNoeE65c4n2pjoGG3y7GFpnfYqmDGGfv9p33q3kEIoDxN8
8T/H3/9nOcw+velKYNNwbCuIk4ZV3pX4Qvr+6H2Qynljhgbscy7CbLLGiNJfDqVxnfNnTHHCZNSa
1m1tHTbwZ2c4mBYxLsvig0TLW4/GtfpYPiFfzGXx5Xg4W6f9Gkh6HvDSPbcAHcZ16rZ3GpjjBzP0
OANPwgAAJza1BgC4vMuTcxgTTgtr0AQCT5pXnxw6l+MCC6f9+9/qzVE4d10Lhhqh1MkoBu6bteey
mwBa63d9YgSXmciW/5wLMyk6kpHA5sZwLf94Ff5nRuCBTKJ0w/gCR68VPxmDxu8zp6CuFm9uYPQf
bJFvzQoyVMd7DEGFE5w+lAGQdMrZt4RSX2alb4Gk0BxEPBX6PVZ677/Ct0Yjx3eUUJEm5l738uG6
Ziw8u2NxD1ufXjT5YO/HEpc1Y127S73o6YOne+OTsSOTiZa0EFE6PdklS9/qFhruceucu466bGbg
+wOvjBbb9x/sjcnOEMfEGDlaxzjVMK+dY9JLzjpe59nHnRntQOyXbZCHeZ4MX94f7I23yEukNEml
HQrD6WDJakKuw8gm9GTm4tJuyP5nMxz90JIjvpzMv5P9992RE5tsKTEJIffpsQ2kq16zFVRpMeNa
UYo0dix8nMbJFTsHc9JwXXE4fv8x33qnBNXwIiznmGc6voZ/VkIG866rhUOMOVYXFtXEXVXbOI/D
Ff5ga/xopOPZ8M9IXocsDFUQlINJ5fM5WzV2seBRZ6y9y45P+f6DvXHUSP9YGD3GJpwpJw9WgwWo
MkzTQnDA6qA3V9xoL5F4RIz9TtDrfOH3efL1fxjUO24rLAduSyeDDrXELyawG2yteYk5UpCHevMe
MmC9e8Pr7f0yZs4HY75xPWPjJ6pGn4ps4S8d+p/3Oga6HQsb+1puSmaInd6FxJbg65ZkxU9Qb/V3
tzaG2BXGcG4ta/3BmnwdSx+rQmyhRNT0XZ0ufsNp/dWuMFCa/NW8nawGpnQ2pM8i6adrHYhkN2Lr
fy268YOT7/Wuc5yurBTiaBIKp8dRAyMrV+Qnw8RCOERJI90VdmHdvv9BX+8C3Dp98pDIysijnZ6v
tFBOeW5hR0FAnX1PdTZngHjHttk7OF1/x8o2fX5/xNcv9HjPJaXme5yB7um+k6laZMZABFErEMB0
UDbujcQGJQ0Hyip7125oym5SA5t0/OM/Ui28NfrfKN50HTre3ePv/zOZZtEaORRtLts4l1exL1iY
5O7x84/kUmFTkmOOv8TYp3Yl/e3C/P3+07/eJDB2ZyJzSpJrIFP6cnyPigRhMpuEtZb2Ob+ey87B
wz4Lgv1/HokUKZkhSjl/E+wvR+LuYEldcUpCJfebuNHBsoWypKa/p2N7yz7Yjl6vUpt5FLCvE6ex
MZy82LEQGI8qANke1qG/OEBi3KrK2CwTMnCqaQ9pvfVP3eJ3h2Kzncf3H/b1YmF0UukIng3fJCF2
8rATvd8TPb8hyrHi0uw8XFAK7KP/l1ECCv1Ue5CYngQCrJAAlTbmcqS25UWxOZ/mYBXn/8MggXVc
9ag9sR59+SgjWj+BKo0XuejuBlE6vvq5YcwfacHeWPkkty1Slb5EOnhaTqJ+io0pjb5hCmkplj2t
jtKs03P0futFEGDv9/5zvTHzqcMdix0+naSvFGFjam1tf/xEeMDYu2oOqk8ueS+IXKtz8/5Qb81F
lJfG/0tYokt/+QprjDO4b+EH4vvLeG4UvRORTDg2gS/VeTcOBtaNsORxMOie6IPrPlgKb+wxhHG8
UrJOCOJPtcFuVWKtahB8Y+eGcUVPRvHGwTKfPObqD/cWMOEZdF3e3zt5ug0fPPzruIAIixZWij1k
wL1TxVSLpZblkn4JTd0aT3wMbJ4bi8UYTVlajUgdy/IOCpr7P2w4DIy+gI/MtnOa+1d5fnQO5RKw
mf0YCX7Cc/yasm8mbpIfxK4ny52VB+MLVSEXAPZwIruXHziZs6aWzpbHxjK6sYn/+sFs5+KDHfQ0
qff/hwnYzwwsHLjUvxwGlGBt5DYOlAU1CiVxTIMIJXatUcDe9rBloJ7YXMDVu0nWZN33VDtvk0n9
x+n86sc42RGczlgUwW0e53j0h6uLlzaB4XJo/dqOS6l3rQftiNVM4g0x4+79xXSybv+OjsAPxYpJ
JpUMzsuXMGBhnoPuzqGppNOF23vbDnNhPE7z+aMyw1uf9d+hjuv6n8PZ07a/ufWcx5OU+U7ZFeTS
dWw/+KwnG9/fB5LHxHBANMfF5/j7/4wCfKN0s7zI4iSHg3aB9Y2TROPW4Vllb4U0vvidSv5jNHcc
FCU9q5Eec/zMg+Oq/WdQe3N6yGwyjZckS7Fxt/v4mLn6IFh949FgkHN4IJ/hv9NQeaJZJBEkmGK5
bkF9CdDALnH1r33rjHb9kR4gv2PHf3+CnGw4fx+N0uVRqcXYXEZePlqb+EmWbxj/16uB22hT4O+h
I1+P4DtBQfmrBKSVzcshnXqq7e8P/mrKUM9n7qOLQGzPXntyJA+AIhyRNE7k9io9M4ZkizyErx+M
crKjOx5ZdMMijKJMa1MLPhllqnIaWFrLjNJ8S+dow83mc9Gvcie8VezGjdO6hj28x/An/WA7f7X8
GDqg+IwezqKc4pxsdbJojaQsajsyjTYzbyy3m/vHHAth4UBj8Ef1QTXqrfFYF5z5xHLI1U/WYKad
ykoERI2txBUHE88gxvahivBCHOL3v90bQ5G7l6TwETixDk8eraOjayiR1IAYxAc96Rsdr5zLbGlg
md4f6iQiOH5AVBCU2Pnl45d/MkcLHMLMdVp4qtFoL7Ok6Q4i0TiACWAxaqbGn2D4GRX1al8ttrt8
8BFfrcvj8JRGCOpQ7jBTXy4RS0hJDJxZEZM0OAitrNDxBhLTBtzI3mmN2/cf9/WqsImweK1MHuLF
v/2//+w2XbqCq0vY1iBcOJArAJ73eaY+eKmvn+rFKNbJqsC4WAqosklERd8/ElywvFlR3pmZvJ1n
2/1gn3lrOLKzR3E2jRQ838uX6DbkTnO8pGI2MaMp9h1mojkeni7A6glHWwdzQ+ArFcaN//1twosl
DUDoT+L7dEmQakTDbwn8uVvvKSspY7bjf5QD8ZFwO0EUTUaHChAr/uXTVe1WZV5gONHG4zxJo20A
djTdBxm41xODBgjDIwPHfYlY/OQdFtgKpJB5cCW2qPq4AR7SAnvh8//6whjlmCOiJEpi6jQ1Nbb2
knUBXsCdYxGZ0fIKhmf8aD683j48tkSuuLRoUnE9BRqTqk82GxJOLOatDbPM4HjDLvFsTSjWv/9A
r464o6KJmMrm8kKz0OkRB9OVr4Y5Z9zTKvZTl1N977ppv+8LLJnGoAV5ShL1g/n+1vOhhLCp3yIL
oPX15YwYsLP2Ukg0cZFnPSVjpOyjBaJiFaCN33++t4ZiRXG+cF8hL3IyLdwKyAutX1RwtK0+dxkW
p+0cmE8OAsP/vJiO3XtokMioH9N6J/Pc0H2+dVNQxsBs24Mcqz+D7X0kPXj9vZgPlCPQ/R+PzdP9
drTNUjl0tjIB/e1harWOtXCyK/pex2sj66rrRovho9rY68X1ctSTfSLxoFg7WZLHtjnjh9vl6tCO
s3X2/rd6HYtQ1CSDxrFJCzr1zZfTwl0BoveCSwmQ7vymLicdbsBSotrprEszK5I6zJfEPnMylTy/
P/RbD8ghxs3WIgZCaP1y6FWPnRDryn3I81bco63yqsQYMf4fRiGpTXWfbC9tZC9HcYsJxVPiAnSx
5nlvdy1G4b35UV739ZTnTsNGaB+ds6jFnVyqWt+oG1NlRWxMOpkO7dKN1l4XQ1mf9bWl1Adb4nFa
/1Nc5DEYjoYUDLS4RXGbfPlQc9o4fa8xc0507xzSste3jZtXcTEcc1VymuUH0+SNJUDWDwnOMW9O
eHzyrTLlOGL2lyIOfKINpUxqVr5ogzMuKgqIRRdczf441rv3P94br5X9GNENo3qcmScfT4lj8NXP
GHpz+GDhX+jzBN99vMG5zH/UNP/GSyX4hx163P65VZ28VBwbN1+m2PSOSqUt7WeEfhHqg8CLck+O
2VnptCDP/vMTco0jjcUBh01YcBLLOT6ekeM0geahGBqRW0ruvUXZZ9pu55/vD/XGeqNwxTInUUw5
91RBpSafKkAGpxUdvR/N5uxGlZa//pdByEST56AV7PQ6bJhdip5P1TECaICqjQH0cpH6gxP01bwg
fcIxRt2PnM1R6Ppy/q9c3iguFm1Mb3l/W5F2jzFrXw7ZZnpf33+gVxsk8909FsSIEmnnOVW3NUMz
HMXVfVy0rn2foMxKznO90eQat8lgYAqb9kuAE//S9eX3Ypmk/cEUoYT66tNxf0IqSYB8VILQTP/y
ebnOlTR9lv1ucw0Iy6HQdmVVN3OlxxTUSu2MtQYcWesKaF8wjAU886DGABXXV7nhhilzw6xxtcXu
MnvOS7QYzvlSBZ14zHxYTeprspVFU5z5Yh7Fr6YuRAI+OzdAMIQ5vu1lsQMlZyQA4LZmht6jZsq9
xUFhwWzfz2snRQvyJVuOfz7Tvf3U+1mt/pjK6JavGpqj/Wmo/aH+1ZeOgrwzbbm5K0Sb91hWw7Sv
L6auyC8Mv/AKimPFvH1bs0ZRIG+mdCj8veXkMHHByM6LDKmwBcO1UR3dEgo7q4JH0juWc+nRS2n8
kiO9Tw8lF0L8sFvaokDE8mZqP54rUeCnr+Z2TS6wUq8VhJSpWb7AT/Vol2xVkSRxTZG8hEii5PCw
OvZQfAaXLeyzSsqEBCHP0rpPfbVNYIPtfll992zodaptOEMFkLuoMirp+GcD4IHloGqkVli+r1Sr
wS3kAc20texlHW4bXKO4zRKIb+2kzeZX1TWehf82ToFf+5HrLESgoe3EJ/SybfJJ5RJcSD+ZY85F
BaxUXHsoS76ZU2rQ1GpraHRfOg+gVCxTrCN262j0Kpp8typux6MPTR0LW0zyq5ts/vi9A0GUTRFJ
pmb6MrYFSddwbopqyLjKJtI8y2xLrXdevqqSW0Sqp556ZWEIvIEra5j0V2/1qxRudjD3Yp+w5Ofq
/Ei7z279bOrmOaRtJsDkG/wV5B9VpctWYBJKHIUf6eat7dfBp2OfexdWzupRb/YCsiLHY1TcBqOd
Vj/hrZRWGtVCwF+O9TIUVkDF33CnL62XGe5vS2snLUlKQ9MyoiwFY4THdTAP5ggzoW8H8BeyBUIS
4llfyfsi2bB2rqfOC/RhS92meQrc0ijKEL1EhodzC0JiwSrbmS0jVJNT6pt+CpBBHsQoN4gXVtEM
LiDGVNnTEOaBtpLf49BYLlM58UbaFsS2mca3AEjtSM+6s+phjtICaMpTl0ltXixW5+gHpxmm9Ist
Qajf0926VrErE7FEtEVoPwwMlTTx3OabcV1j6UTDP8l4/VgJ1CMqbiePwYE7+1cbBGPnURXBpPdB
0rIDgRSYxgwkfNKaqTjrt4rKa9j0zrY9NQ4E+gxqxYZNQ+iXhkYi0hSiGYxLe7DqTkbHErg04kyJ
bARvkgWkAUNtldQCwIfRyQmae64n/cvNBFWsOMlGVECh2W5G6+yRCDUBHXOm0JsZFoZulicUlgJj
fLrKMZC2rCNLNcTnB1lyuLVBWj67/bAC2vJTA9Knl3WYJ9C1syWyCLVCIjOFbLDu9LMuAMPhnG7B
kZuiox5iHC98UKuO+lS2hlsN54Oqsm46DCutwfhWcynwvbizvcS9auzCqye8i+C+ZOeK3bpAI21K
BZQGDxs3shwB7CPKpyXorHON03e3PICM26bprintvpQwPaS/mA9D0nL3IboDI1Aca5KwrVel1/US
cr0erV2XamcJF7lN5m4cN2yBYimWYripi37rz3r8PCDXmLVqywLfXmuRv4LaouaxVwWgQtXli39p
GuVofPdza2zva5+OfFR/iJUQHtJI2v6yMFBOQmsmWoiWNZ/nS8PDufB+44I8PRqqHapDVaWedTkG
+FFFbF/GD1/Bj4DxtWHBnejqsGB3jUkE9utm6KVLeu0lVvYZf/d6b1Wy/ExdraPeU/tydO+D3K3L
HemmAaoTRe82++x180LzbmfDMv5m2eS+f/JMuf1NecVIWmASQh74sSg5YHSNYTo6hMo+ILc2qstx
axI3hu87OVFZSKv/Zk9WIAywNXXfXQm3lNWdVeYAJE1O4OSmd/J1u2K/675px9wycGmyT376Og/q
26IUgX+rekPLb2iB+nY/tiL38Tnu5u1ArLqpcAbpuzm7XtTJ71aO5nCDbDWv9yt4J/mDKdsy5/Co
7vPbwbOa5pdMnMKjsXDgPYDWmQf7d+7MZKdD0Q4Ws5o5Yqy3rl1TnhLNprwvzaZ7fZGJAtgb4lSc
1h+TNFBGc+Ysozf6e8Md0tU8W7koYDGvsdEe/gDlXozfsMf6Bso3ELpJRKMC+fXDGtZ1sumgb1ZP
x3RozCMQKdWm6RpKmeWgn6A0HlWpQ2b3sAe8Dc/z3/5UG0YVtkE/0i0Lck7J594pjO7Rz50aPpXX
MtEzCC1Se1ZUtpsNBgLX9Vo1bKTBOhyCYK7oQafu0V/nwl1sqEwZlkFBu7KfIz0YpycMzT0Ahd6K
67OFBb8ZlehA0FiaLRhtd21zZEVGmTvB45pSOH1MFlH/SpuuCMhWVnNJNrgzH01BxiyymYt25Pfp
UP8cJx3cIfDixJYYnK+3XrOsZynrK7kqMxuiLLtP/y0wKfwe+cbl04io567CYv8XYFlVn3UwQW+7
ZfFuaTxN1d9j4SkNTIClFlT2iwakxPSFSAEol5u5sj70GnOLA4YmCVA5P4Fia7dycM/0iMN+iNy3
fmxNn4+1aYGD/WYcoRNJZoBlx/EgQoiHHYHbV1WxLyDzXnG72TDlryv9nAvO7/NOWb0DcHtckGAr
Ve8GWPZ72OOms3eMJj1w+cA1pNvKDmYLuqAs7gABGRGcO0jUVC+mw8Lx9mSjxayiPuGMidxy5qPk
W4Uz0IyqVUXbsEzl+QhqaAPsEaAdwy1OpjgIrQum+rBH1osU24stLAqwgWU9qBXLmiWAVyo4hrCo
Z6hoaq0SzYc5ASUdzNYTsb1aq4nILs3u2O6sr6PdNnNobXJ8cAo/fXDTNfmTUdm5hX5Wr7wRIYx9
lrfUkQx/MFgPbSGXUAYjwSrGMZ131SX1Wt62rW7Gg+WMRXe+tvTo7CdbWetDSad5Hzu9L/KwcEew
Z2XL1PRGWTu7ZAuMNir4O5+P34FM+Ib5eqSSxIIqbeE/FjuaWARd4lZziBR+Dbapmaxnubg1aIlW
A4X0eVEhXTnKPuRC93SV67z43vJp8ihfKrG36fx2+WkbJEWu2zXI/urSirjs1PvCqfhf0rDE4GkJ
Cy20CzN9HDBrT86cFIRt6BOpIMEoAtlGEkLj57IC4rb3LWD3oRwnT+1twD2U9KUuZdhC7tjASaHs
DYVrZtAIsUtwdyAAu7vFH2v3S12mBaxMT0AEq1cfoEeZ9et67fqw3eIutWUaNenim3HL9+w+gfGz
ziBq1e55a1eYxNercIgufaAPoU1n0BwqX7GZjTp3qn1Tz+KzhbSq/WG2wAlEwJ4Z9h5cEhCRPf+s
Xfqy3M2AaKpzsPNuilK88S9lVfjOgRg3gGJWyab8XYJrW357GK98q6uO86TI8hzY+yjlsFc6NXgW
EzgE0RJM5GZB7nGRrIP7aLnbGFw0CX0AUWbP6Z3208YIO5T3l+ucEFzOy0KQN+tOWrHXOukaYTwl
jzTnNb/Zesv6Pjoyu8qrtnZCZdipYjOURR41yczGuGjTeRgsY/su2jKRocDOy7yzJmhNoYvEof5W
Dj30y7gc1dR8YlnCaEUPz8nnJbkhbjLi2ns9CaxdjNbKL1vTnWTU4vxNwF+2JfzNNAvsMz6VO+/1
lMGYLogf7mbaTYpdsuYqCVNq1NlZvoje25dIdUqoTgGEqkQlpIO1SOrsSH0wvzmLOAqi6OYs9iQh
x520Z9SgyZolB23NoP8WN03rgyCe7iAg2dDYAr/MI5h57F1UNsDSAn2QXX020O96Q+7NqmLqR7N5
3vvKpENMcGdhfXm5mA8YnK/FWeMEQ3dJrMKtreSzFNj7Sf4do5iAyo2rQzs8DSzZV8r69W/L1Omv
rGuXX9i/ZM9LWlZXjYs2b29zS7/RxVTeN4mAOWgwob7BizXGg1Hazf1QCoM9swZitPdXryIoMBIp
YpeAwj545mqW53ZVj/fU2d1UR9z3ub1p1dh3Az12244OpA4WYuFxFghOrQgZL/5YSeUEOcFgwwV1
Bgl3Q1UecwpNM5Pco9E3hr3wB399KBoJkVo5JeGwmg1/p6uZcygc8waCXYdfXR56QmRPRUrnfIho
zajvC5jCYzzXfWIf2Irba0QUCS2+tvZou5mkFzq6wCsAIYX8YwzW+sdQQv4ZHZeb7QxCdosmY3Ip
WgYj5xkCuyrnHlJbu8Tleo7u5WgYuZp1/7wsC50uaWbXQEGltn9SLOEOpCTQG63E8BAkfvujBi5s
X9h0px9MwwvAC3vB0OPFQRZ4T+cKCObCTdCeZEDNHuc2mVkurU6/e023fPK0kzxLtYnbybamWynk
UkJYGmzkkwreY+gfKR+7vCj6/eLUY76TJgy3EKzgdr301WoAslzWHz6WpKB4xKZ+FjY+CTi9QAyN
IYH6h8oYZoPETaqfRwNsNCdn0ADELkf7x7I4AL7ltrXPHZuH3vlTUFxbhWX8saZ6+TQL8uB7ux+9
5zmtivsMlE9FS2M1XkxeSojkUkyZww2Nz3xWIcIFcrfk9Z+1N8QPoESFxf62bV/yVmHLMra6yj4X
ee9QNq3n5rdZjcMWLZssy90mnKpCuVlNl6JeO1CSzdb/ST0n+b7ZXXo7cYTfeFWmnjLlgpabeWs/
/V4Nl2vdm8T6Dd88xINlNaOqFMSBVZUd23adEdmC4WwVLIIsmz7JgWs42K5ScavasuM1IXDzG9Oq
V0gdRu6SkTdxNNrP4zZPIGlz1z9QuTSfPFW6Hv4ko/jsDC7L3aLt0idRxR0+XmlrH0LHX31upSgJ
AqpNYpO7BXimz0pe2wtNzdfZL+Cb9c7qFWVP5Sh18AvedShVDXKrnSxIVNPoM8mS2XE+J32QPaK8
qO4XayIPxMVvAibVyR5cHw4M8P68YL2DNO/+hrhSXYPEAXMJGwgipwwIYvbDWgeQy8Ecki5PzPTc
7P1K7ddVynvO9DaPZzdvLgs6vNX50Fbe93a2xfVaCO3uzSDLALFKPV346SDvMtCVMC7Hkh4Dcixu
Em1Z3+8Cc/XLs950GmBZTuf8AgQEi1M1SXXp6AHK2DJ1Khrc0WuwPNrEEm58mUNNKXLZz3OmvyUp
DKwrdgu3BhxbWgBuArUAHu5gphhdyuUu4eF5O5vcvnHptu/d0k6/lAONvmGuehcYtCAGiK1yM/5U
eVFf0u533MLJXnn7Yc47P6KLRt0AB54x78XbgRegFy/StGV9xtfNXqOs014TzoHw+l1K2O4eAVGQ
ReeFx5Q0QeAFWS++H7KenZ9U+JIHo3PGrw5y+u+UCbbLtJqKNVJZJb/C8Wp/kQmsboapq38UrrbP
Wx5ziKiSc/1dqRLhloHmHx3cIpNzuxmrgHGnjRklYHHuQMzOVmhCyeTNsmeQB7Hc8a7C3IPLvoUq
gt3T72+gIZdLiJFvYV52m3C/z9voXvteMTxXeel8tX1KaKAiK/UDoA18mLUi/xmNdesB3HSLygqH
aQyeqTATJE+ZTK802O8h3HiJ18A8jJzWqnW66qaUIMUwJzPeEr+Cx4wzgQfOqM2fBNIsEO2ew88N
fw2AaG+2B6crEkCj87ByBaKtlMu/ztv+kNRiuQaMDhjEoxQLiDKz/DQaszaYdkRNMBWdURffkOkn
N9bkLXNYcz/SkAGPUVvvzO1Z4+FJGM6d57dRatOwfxEM2/BszZtzD0fXYe8WurltGxV8dVPb3M5l
mZb3nSranwqJ9TX2Ee22z71crmGLC8Y3YyWRGlqcwDT/5715V80NR0CSYZ3JFuv5t2tj+F8nu+Mq
h4rYecxmWGnR0m50/XhDuVYXyijsy2rkkkzsa7dTbDem+JYHLdZ03BkSLqSBg5nTSNRyVWsIK2Hn
VJB9WeLeDyGWKt1l/YL5Efgsjqm0LD83NvcJ8kDUlA9Vn8Ao1hglHBIhzfNgLP3fae00F+jXiWKq
mRDDVMF6T2bZB7rZJMkSrYEIsjhwOwT0FQkx7DLpm7/OKTb9XColgbaq1tq73kxE36hCwyEfhvHJ
6Bd54yHuQ2vfYEkSlm5dDZHE//GSUmYLt3uA9JvWpeqiTjVWhSnrTOwFObe3Q2Wn9RcAS/4SQSO2
daQcc71ygnSTHIUqvwtw4vXDulO5v7eDydzzjTtN5Earc22N4glxEe3uNL1bY+xW7nhV0R23nJVU
ie59sQzZBc6RHI4ZYXUWsheJM5kZ63ww0s7348EN6FJ3UzYZh2TZRWJW+vOoql7u9JqVl1uzDS4X
MHezQym2EY6jx6nWwAjP42oamrPcp1AEZsrNvrlJp597uRp9zDcsr6ZVWWYsl5HJXZVJ/VWJsvsh
68oBxEeE8pMiw3Zd+IvKYu7MzSe1bqK6MbBiUOmd7EgCx2trK8g8yZQPT6YNwAxj4MmZPjmJlXpx
0AT99qPUwhjDplSsAhEovoJBqM7NcLRL+3AUANDinA/yp+fmQ7Prh1EvT0symV8CCodn22xkLBw9
w7qvF/mzntoq2wdm0zxinu58nVpRDNFii/rJyDl1Q4Mb94MWhcR4yZPt3hw8Zqn0pqXaiXGSwW6d
ki4/G8h1j6HVOKa+SitJzAJFqfviOSPpRXO1cAawSWBXcQ7tag2xK23XXRAUbUmaw66/lCvGCdin
60aE65CtT8opCEMt32z8XV3xw8Tt3DP0GvT+GBt6W68Jnnvuslu19VFNRi/f0Z1fQ6qnJvQsttkL
0p+VPqYUNqPvb4NCBMHOwq6HYGPptyXSuduQmQIyaERiWwFskZ0buqilpv3H2nzjL5G4zq0zVy7d
9z6ZcDpN/Kk/ou4015rNtycyPfDKuovRsUSFTadtkx3CXI8s8dBlddRo7d5MxVJezYZYmniFsp1H
qUa2F2XrgJF8Nqhu2VsWMQYKmBQZcN3VA4xGmvvuimGyDP743H4y7YK4bSu0UUO1bTcnghrq3dYV
qoFw3aaOjFtZ+5+wpbP9UHXe9IuG+HUKSYYYXezxmbu4HkRGwqqT6c28YYwTkigpjcOManeJ3RWH
TvLQEixrTybiukqS8Y6iSs3dfmsb87h9A21enYltGn81/npONB2KxJzvLe3Iz129qvWAXL+4GZvU
tGIXj4hbJTFwxNMbNF/UeItFucrMJiIBYwRat58kKaPHOitSNB5FOptR2za5vi6dkquayzFYh4Ga
3HXXaYF5p6j0Ul3mQ2CeDV2n5rCj/n+fMasUypoqAKNOl3bKZpyzoHK0Mmm4IvfiIuq56WFK7UDH
mBN3lDKTQqVhgPF4EnlTsj47TaWMQ8Yt9Zycqv259RfvT2ZLWJD1kiqY30wgP3SrShv7UqelBkds
zfeLK2oRmma+jXhjOJVPESb366irOwTfG95Ya4DowtYLaV70sOWnBQ81N6JOu/RE+0twTZFoeEiQ
yBkU/EmF4Ge7aLJ+pqIQkC+9BmKXjOhHzZyzqQL8+0NkuSYp6cjyPqFCDyXaF3KLBPeDG7kWRE50
Fw1ZaBigykNvq8rzxLbo61UrZZnQxZmhiX0i1yGaqPHVfEndcgFYHXeI3KJzvsjB5F5t0nR5R8nH
JIXRmxOB0DSVoSqBVrMKVHcz5YS8IO378rwuM2KMORVzH89LNv+wks2oiPcWSHzAKM1zSyXifgBt
fov2V9ehqxJJhtVohmFXU+271q1LAixLXfXwt8gAeVd2v61pWD8L2OSPImn7aieHvvgNyp3jtJtX
/WPZxPDZ3prsd99i4cHlwE4+d1vjsQUlrfU4Vw6evTPZpzPfaq2fCay/rzwqc4y6qJ7i/+PsvHrj
Rpo1/IsaYJPNdEtOUE6WZUk3hOTAnDN//Xm43401Gmjgg13sjeHtIdldXVVvqH4qmle7EDTml2XA
cat3ogxJMlYu+LUl5pZ7Tt2CoLUPlKqMPTdCc36GJC1eC5AJLjI3mlov66VIrnEsBU8Ku3r4Vs1O
NMP3Xxh9UOl287vR8GwhW7d+C4wcNZ9i1LnR9TGh09tM7Xcx5WTWUddr11myRpopioL7guuz88dO
DpeAI6hvITLbwgviVlrXk7koC2gmz+4nOZPvsmRxq0/Cwtpw4L5z7IFg1diW9lA7RVJftoGtTwBM
+WBuQjujTYmNtqOf9bXCKsvEYcXcdLKY//CG1mBFqpn6Fe3UJzlGNEvTnmrLMxVtjxBrEvOMS1DS
184DgHB9ycv7dHUa2LmFPl8R9gxGkeJBNHuWI8o/gciV8ospqimFB6N8SCa3HX3w8rjduarA9IUJ
lvKegceJ5luwfO5a0v+GcOBEgE/IR3qU8ZPWkGSHEw7wQV4NXkqsQ540xPZ8rlAE/nbMJFFeLnuV
+2yS+XnoE/EYyqSJgYKb5q1IA7q1A8PkUkY7DtWdhT3pz4ab55ZOs7zDs7fU72q48AEtuzxl/MaK
EE9JIZsfAZ0/bZ8Yc3+Xa7LNLwOrWxav5nhZO8SI4H+JWE2PV7/hbd625PKGE7sxbJ5WMPRyMKL3
IqU3i4iyoaAVTZoCE1VpdKejhu23TTc02zBogfgnqHy831knqWgyzbpnSmda86pDcoUSNui7lgJM
b4uWUOzPycSOdUrN/tMZ2vzAdNahvawciytnRnMjfXswpzf64LbyW0jIewvrW+aNK+jx6zWHJ2ZV
lQbpXxnSt8OGRg982rrLczIN8mVOM0d6g87YbETv5W+LideTj9EzhqsMda1/9Jk92F6m5WD4ZmjX
53kr+D8zx74mpVV2Zvp16ph/wD1M0A5YBCtYnKO5KlRLmYVxvPaT3glt8YKgNvgp8KF+NTe59j0T
qtYZ8byYMSOyM2ftIweA8XZE/3eDl1z5kI7G/D7B5HrhgZjSQrGRFVsbdYjlq3pou/2If/oFDR9t
9Eq20DeypSLbhEYgGFzrLMLYM7HVeNHMIn6CpRq99vRmX7DzlNEenDp/qpPY/N0sZTR5JD0aPX+w
ufeqrNX15Dr12GzNwZU/IY5Xi6cHCSYATKNQ6bmWZuOPgvFd5oUeMQd408EGYSMj7PzDeZxquoc1
OHE8ZDMpHsybemulIqq2bROryxa3CeCmqVC/AyOnEyBLJ9hEzWiNOzteYBPGvakJKoZStOF1yMxj
nhlkQPgT+3XelX1vZH7Ot7soZKmBJSPI/J1WY3dfFQtJrQjawPRn2tXG1izMKfErLTO0yyXImoAB
1rX5IvQJRKgIGaW7SyhgH+xUyMp3TSHm87iJ9EfosDgDaDIiN7BLPFzKTtKdCdc8wAuDoLrNCqPK
CO5j8U00wGPc0kz88BZZ2fdaaw3hbhRd/mpXZEd+XNCs9jIRmtxnelY9dvVk/kJzQX+mSPvS9pqu
QHzxrAKVymtjnvXlKm0YFsGc1YBu0xCa9i1c3SrdONzDC1C7UxOUhNkjrxtwh9iFDHDJ9kFW28ml
Tvig8xzVndwyqzJ+TNJwpt1jjiLelvCSFO08nbZy1VmLr8897GGZLukTui4r93L8LEL+erNsrEJf
Oo8rEoyj56b53WKiqzYgPvLCGvMgxcPStS6s1BETDf1x+hbxKp+qZUFkPCVuzHzqlNjnD5EeYTlc
lHW1oyUU3rWMes5ReFjySWhR/wO9B8ev6AMIKHNeTe0mUk6r/FBUUDFU4OjnbcL5e4MnQIBUdgHQ
pRsE25Q0i8NZ6E3lyZgWA+YmkCPxTWwpYmOr7pgNlEtjn3X4vnEb2MFWTRQRnkpnd1cMnUiuzHlk
/LgzaVPshQPORH5W0FA9c2bL/F2ZdfSjIKREvAS7Py8lKdHGgQOlHpY0669mpZXxFdmZdTVWml3s
zaEYYt80c0g1ZA50a6QcZLPJB13QgFlCNk9kmuXLMPc8SG3E4X1O0fVjoiZA4iNKDA4Wpwq+p05Y
zagpF9v2afwDAwD1NpdVRZqyy+mpp35WzU2PfNZobmQ/lj9FJsz4klnx5hnq6/6nNWTmVtOjvr6h
dQ/m1SGKnAlKtfXHHfL41wy2+juj+/qkKgvqRFDh6OMbaUj21tWk5pt4qNRtB90DhhgYLD5KwzwB
OQwq9WcdG3JMN8fmzU5KgmAf0S3nJunsxk/SuOVTjDZbv2P6uPKKqFVPLtSjt4gJ509abTu9l+vF
9FZgEi03STSIe/KJBYZKzY+3nfy7Un3zlE6l5nrEapmggYJ3AnNMNSQtc1jFWB5ZxULttrSdF2MA
Q6sBB3naXJXdOJ7sJ/Vmyk59NzS7v1eCAtVrnaH9qWthQT5CEVRtAmDN85wHJKULeuMyJiW1/Cwe
2hLOCr7VmH0aGNMOFSQLjn5e7bkLo3dbjWaHvfS8GPg81bG1UcK0403AC5Q+tFybsxqwD/xYN2Jo
y3iGgZ9XELa8NSYjWuEDK69hrNRV4dDuBJFLqycMprJf6TQ0JSz8JbstMjLP7cyYamAt4N184yaD
mnZTAqxdT1Ze+7OdKp4sQCW6XQIuGLBxZ3qtUi19oyBAxx3nYnnU5ayhWhH1+KjCOXnQ50HSNJIj
KBzXR1n58DVApjOnK2+HLqhvcqUb35uCSv+etpOh/Brm1euMsu4lLOf8W2ulpNgwwBM4YXFgPEXm
XKLAn2PjRgBzR2dlEdZv0VCuDERqkNQbsXHr9r1WpMIbepf7Qsx9ApwEmPhoWZBakgibS2+si+73
gODi1aIEDck3DM6nQZJANgHG5W5La4w7v26X8LvsJGSiCkRnnaoRAVeY5ch7jnPsp72+1+X9ZIzT
fc5wsorWpUreYNRRhMzd8GuCWZx7Ubvu4rZVcXm2VGnxXAIIs6HdbIp9QWNA88AOIiahZ7Th8PlM
o+uoqwrbb5TecA+P/KVdHak+YrxHRHM808Scnak8gDjUhlN3H7YBFItkJdp7So3RDB+tF8/U5tmt
YdLq5s0n4rZquvAOOQ3muYEs1LkuO3rAzUpR4sCZJgaRadk7G5um2hNNxepFC0fd3NpaRl92aGJ5
A2eysHx0JTSuqNcsUOlE2rNPnIW8QepV3M89I2I2ojb44FEHlLzhCKDyCGHsPYvIqKaNEc3a2SiA
34nh4fTmVGbwaJLF8J4s0b9LYwHlx8EzZsyMNGcKdTFGTzKIzeACS9bxtqhxjNlxFAhsUPO4K0uT
WcggsEMdkrkbDf2mvLK4KuayuRKK2OLZXdilmy5T9cJs9Tm4RW8xPAy6070PqlPNmcQz5LLIgOLJ
3MoAWFKZb/TxRsKf3YRnpYHCnl5sXO61sYbZMylRXfKoLdQGW48if0Zy9Ttm/7ACHu67VsutP5WK
MmsrmqF4W8MDVRqYB17eZBLndjDl2BqCl77UzijRO0RGWHBDCYf2DD2Km6xBXAA9xgpuFjtjot9C
Iw4uQrSUw8YNyrAiJVLxxWIWdLCrAJ46DQzYH7tazOlN6pZcnnmdjzrbpzEuUhPMCc8brcyooaz0
Qeum5OdYLvZrBB8cQmZkaD/apaYoMjNcd9QUwbYJdQ2NYdhrAWm5NRg/2IXJFVT8n1PQZrVvFBXZ
nh2Tn9uLo+MIWWTaWaJX8JmmBZCTgJ3U0TZxSNm9QVCJeglwHWQjd9TPIeVEzhanO2YzWYUw3grI
cEQrg2s4KQbtLGprjgSNf/eu1SvjrqIDXWyC0Rhfap1bk82nxne9YNyQl6SJdTm0cL+8wi3jp3EG
LqMnNZrXaLBHdjjkymjbQ+xr8IaqFNW8nYJiWI3ULvhwDVyNdBKPqTuFENlWAmJpMnFoP9RDTMAN
ipcGEenzaLTlTaHFk3GWZJW2K8TUqT3BtU59uyu7SMGaoCXIOCD6CdlwkRbgn3JFEuHUOZ6NonQ4
m1wzB2/IY6slAuk0exmUgtABr3zg7cFIOU98hKCBx9SZFsDH4Fwz5p6JZq1Be/waURndg2JKLZvZ
Mg38XNoSdCu4N6JuO1R2ZuyYFERLO+mN5rlM9PH3WHAH4cgF4rxJurn+ZrtSZFcQfePLhGiR+/a4
VlVgzPwI6DJx6NnkXs/4kIpLVIvA2PYyJm8qUuNvMD5WbdI2dTf0rTLntlE5DWEmHC7UA/jfgroW
jtn8QAdXmZeRWcbfIR10HQnXUPVQZmIBZ2RCypL6TQUD6yykpdZeIadtrweI5r3v0O5azpiQWMXR
LVjrpD/CsFjeSbwG+PCTrYL2qQtTpCDbBgsu+1wA5b/h8j0+T6Ex9XsweafcuFTFcCx6gTsk9TXN
7dBexIuLJRq2XY7l3kR96kawwSKH5Losv7XA+BCrtFh7F9Ajis0Sp2awhRziQo2iNM03qoUjBNK9
HgDVz5gV6oUz1L7DnWKRYdswzUD63MeurJ37pTdGDbBy4TFRKNd7mLbj9TK0C+23hciwARjpH0JI
0z34kExreppO+hRjj2Bs+rJscP2BBUiSmeYzveLWJOQ0MqXodyCGSChjXdfBSxFRCsQg2Dbgt9g4
ptViB2c1veUYkyISXL/UdCBDILjC2mE7VuHNhJWas6Nzn3I3GTrQnIJGjmdcs1AuF82gA1oZIvxG
8jgO2wgH1QvMZCQdFq0QguK4ZfuOk4arQp3kc+ClM+EdHJGGzzmu4BTTEE5suF1LIt/MVE/RDxfY
aOK2OqTTJjcG9StaCmKgiJlG4wkjp0frJnCAvZ5g/dBkdfYdYqJRbanqp6chjPLoXJB4g23ElXFv
hzoOW5Os2JGdVXQS1FDK65Hk5q1OBucbdsEu5COmFQXbzF2QdC6G3t00Tqy/RqVum5skmbTzxQzL
6rZxy+Z+nAtTg7vhwGAv19Q+D4y08ZXWwwojIxcorwur/VFEGXVugi0oQR4SZ7ChM67uCQdgSGjM
oOQaRSYE5DfR3xGmlsE3khSOY5XgaDTW/90DqnMHr9TK7prQCE4Mjyh4RomRnc04q04bCA/Ag9B8
6pcZfVy7qSG81RfMTdH+hFPhGHtN0OPzaRNIrhLNYoIkwUU4WzkalJ+4n3e/8lBvRxLqNHzCY3e4
n6Nm4IaprPCt7ub5T2hDs9uljZu+u1zSzdbiYIFE1IlTY0GT2PBCZ1JOnx0P2K0iwblBxUDiR+md
/qRHX7yVlR2PnsQa/gkUlx7N2HbzdVmO7hveL7B5QIzNGhRgSaAsG8L5lSX58h5TW/FUMoPT1uf2
oPwkTsxuhfPMwddiO3uN8XZlcI9ckNsrOnWgnvGq6WgHF7JoUS455BNN4+OHwHYX7TjrnafZ+mhy
DpSIYBklYbN1KhfaNXcLI5WcUC2hDyBb3zB5TJs3tmZpV2ZYMGwglmNW7skf0x91SVQmiYN61OsV
oR/CY/4Tumlyh661g2cY67nYwggP7jriU+ST5kvKtLjsv+lwxb9XYDePpgWOoLgdr/IyMx6SzFDF
fZ2MPVY7bjzMZ7ozTN/aqG2xQV0aAxugKuuC/VwayUNfGS2dp3FGtDJrC91GchdMUxfdSZ0tVZKw
trEqKRentraajd5xarZhF0/ER3dsivNCTXqPHHdUjktv1SQ+mEbHH0fIeX5W8VIJH6+1EkeDRM7J
u1NCnNhjkTEE1wM1DoQuJtU/TPDmfitKAz61XM1cipBee6Ai6GQzDBjoDZ2WvY/NFDwGZPq/MIVa
26zzNCoCATngFimO8YIeBKZHjjzopY4nLvKmk+6+zsYUlBWFUH42we98oFapGGyc6C30eRNx0CiX
WvpthhLRS3U9y2CY0CTZBAEyGfJI276jN022aaIKuEwa6HebmBGTDuBBz/UEucZ40uc6fp8cmL1+
ltlkuaj/mtqvNSe4KxIFz4jMnyQX2DVKd6WRW99ErkPk6TENuWuF7Ba/doJ+9JC/wWaqbK18TO14
fnV6S36zALS0rQwWTWwi1wWcYDZUGPtpk5OaZsIo7qXTOQ9MbyxfNNGaEJbKMtR94iHtQ6bDFVdI
0kSBrrkx3vCTh/AJHTc/bxBeDVuJ73vn83u0xwDN88WyjCUcERqov9o0Dl90umkwauspj0Fi2WKe
buRihik4rLxLCG6QA6DA/wiKOVIbGEkLMLztVHsY9vxNA25dyb0H+kZyDCXf6w180rZh09k3XWKK
iVCdSZPeX5I8N1UaP7pB6t4BG9JxGYNgEWuDayo9xxJIW6ZYke7PRLY3kgZKDR2WpdeViB08hFXB
uxXRqti1bp2ozQwXwoXn1c0XarFyvC609YZJtDqLt2qIaMtmMDqMrcwd+3atO02CSr+ct2UbNn7Q
D/T28G/Sr9phUd/DlCjmYXAZM4GIsmTnNBXpDObNzZ8Rwd9VXOedvhkaDbw8dlAV8KbZkL7Z1WHm
DcssnhEg8o2nGUt0J17kozHZWLXU8C51WmOkaN6YljrCm7Rw77s0WEyPYj0iaQik5EBouvg+xsby
PYiHXkIIX/vMmMH1byppjdpfRvow/sIEimD1FZwB3OgZ3eVzFQros5TV3mzY8hq5WHPjuCGEY1vm
ZPahsjuGRbnVOBHpgecBnYF6lykdgx1EURWeZbJ170UR4aLhuiD2l8YwgmYAh7ebgLDfIrHgrj/X
E+UKr+2YpdwVjaAW7YDdtxSrRYIMMSnLe32W0ALgjLWIaAINvAuNXL+tp2iuNo02SeU7CxJof9L6
/m0wRjFux76Ryc6N3JQzFbkWmRYE1AX6XBgmG0lLMP41hTRmtv0i5ODnJQJ4ErM5hXLh1np8gf+Y
m1+PQ+zcmXGa1RtjWDJkWiUcu1skP4DaPToFXkZt5L9kWsh2N0dLMG3miZbVLoxIjDeSt9hsFoI4
uUUCSsWLzSoh6QrpwUNc2+QSNaMvBETPgSRk5qz+zoqJgeoxuo+HsptxeFnHAFwzEKF7hjOrACHL
1rquTXBn31jmCmqxUyV4MapAwrwlcnkCIOVGBhLKy0QnFSbeCC17k6Ef+lUG1fy9zGRyq2Clayth
kN4x3VibQrSs/jjBQPFHX5deId1DMq7EBLDp7Ex7JeMbO58SpSAFHRrnVlZGLfeBcpbXUIzaNRLT
QbtETGb8Gk1prM2ZDHoms4TCcxrD0QI+qhW3iAsMCYff6CNgdgYc+JCAOFH2lGj3EUMPUr9UGh9s
0DTzsW8bYOW6t4B3U611z2cRduN+5Ht/W7jBpzNFN+M8oXty3xkDPSQ8zvorCBHckiXskxuyA66L
TGvLwVtamhh7J64bGlg6aoJv9CQzUpBy0OFLFalzb+UlZFium/C2zmASewNv+QcM9eF2LfSg4mgZ
ejAhyvYOnWTwM63oIPuDMVFhqMnJoIkwUuXFjWYOc1hFsw0/K6NdkScY625xw1M/M5ptOMPqVfQY
qaKj8tXc+gWfISujyVZkP0NZN7AggpSWEmrurIKTXlSPsoQBQJCFf6FMPI+9uGUo+YZTPL+6s7UM
5PEGXJCRVq0JC4e0EZ60yh5UjJbBB4Wy3k2nse+5g1pjVwYhODdbt9lqXdiQ4jeVUflrdJ53ekJz
Z5tMHW1s01kgRkZOfrtyUOdNNNXTNZlL0VpnIYj2vI2UdGqs5Wpx3Q7cmmdpWRrnDj0R3XMwmKeE
L6dK3raIAX81gbbcWqhFO2+EWNGfdQv9tzu0ZwHepsIueTeRMsstU7w6+2rprKx6oi4QT8KlMQoM
VGnw862ELLcbK/mSFYvSyAEpj366YTIIj/ILjmIgEU3tqxrW+A+bqaEukItbmAQJg9YYPNuQJjwE
oHj+Drt0YN6Gi3RpZ1Roebyyn5lF+7XievUS+NvcgOEBWH9i16BhckYX8kDcncnZdGuIPwDCSn8V
fRl4fVr3ezsdpzshMsxeRRDy6bp+k6W93H+9/KHge12eWa3I8R1sbEHBPmqt0bA2HbSV3EN6RTmU
QWXuzzRYggbqzuoWjML1FlOFl82UQQv+evHDqWIMmGN1XdNAHQ1r9U/5uDpzwiwT6K7w0oArd9vI
gIOUMxZwm1JVxNCa6KKFKLPBz2MqKjSi27SAbUISQ8O7trrnE7/oUHt++IsOLFYgPAd1k/M5wlIR
h4EwN0no6j6p0lNNKkzgAQtvUKNts2408fdy5n1R0AHQxxBq+EzLAT6Je+JNHVoA/PezGGK4ut5K
45OzWD0RoXtFSVzkIe1WtHMhxI6MbmTalla5+fotHHpDrKutDh/26m4KJ+bAJqUaVcGYd5gg0IGd
dxXbBvQ45FKkhZM5vTPoVz9honNsG2K5Jy1z3YPSPLC+gCDZlmkLDo8cUL+zoJmQ5kq4uJ02ncOe
c/dVgXa7NKx/G/+wjji0YBpb6w5kfXmwA50SBSL8F+A+jPCQXNH+javvueIuOKcTBLT99av9/KAf
1zvYX7MlEKZUFcLDQhupaMf5embdS/gYBlzxutvUTl0/uGYW7r5e+fPOZmXMZ0xMjW3mUa2/7C9f
s3Y2SxkrdjYTkrSLEG4rF29V/qNXy3/vkyGBbBsUGTRxPq7C0rHh1pxoY5TdhblS35xcXgDKj99s
+NYn9s3nc4H7NuED9BhAkK/5cTlHuYGbC3Zq03GbdbSGfTqOPxDXyLOvX9/nM6Hw2bCZRg7cg7/v
+nr/en1IuZpmirkbglqvz8lg0GIhH459CJ6okhvauSfGrh9d0cCICQU80oRD90JJhV3nPWe+isT4
M5hpdLldsnYSmyi9w63ROeEzcmyHMDrBQQjhYP906C4+MhFCgdwSjZueesVdqrbaVHY7FP+PrcgI
IjzhpVJ8tYN3GUMmJ6PgXS61XcN17lw4R1N9YpVj7w+7cgl5iikocOI/frHRhqebRqzSwRCwkBa6
y1kS6c12oscKgk8v7OstcmwzupoLe4C0jGh2cMKssjHD2Vm3iBzc+7HAGMSfwtAW2z4jqTkRSQ5N
itaT5hq2xltUuEYcjikp3T4jB0Z53Mgwf4sB9OCHplBXlurKaYt1JLHohqevH/FI+OJiwIRMEisZ
/KZ/fKdL4CyGCUnUw1MARae0g30702818mRXZ4FDF8JQe2VAeDzxuEe+JiawoM14MhFc1EGiMuhx
GTk1J70NeudFR3idcBfL4YxhZf0uRB+9/fpRj5yGNSFjNIshuZIOQ0s7uh0cuwwsC3roxsTZctcL
49RU8iNf0dZxdLMkLkVYPx88FnY1YVKsZy7QUznBek/bZG+0rdR2stBgI8eJNt9K+L/RiYB2dGUu
AiRsDAvEL/3jpwzg/U8d08C8xOmpoxHDBJug5WzQJGnlO7EdsuuIlDM4sfCRY8J6GtkFZtfw29Yf
9lckbZC82yhMebFpNV20hTZscYIV9y4dlBMR7cgzYv9nMMCEo7KOC/+4VJ1p+jKaOep8tH8b0UAt
m8wG4W0MgHRfQVN+TqV7yq/4yAO6qzc884NMOijawTdFMI0H88AhiSUGOloDHQlpS7APNVQK/7xJ
XTgfLlM2GHuDCebHB0wQndNP4gEDDIE2bgePaazNU35vn4/COnFBY8iqieObdWgJqA0OUzxq5sAI
DARu0zGFzxclw4lU7Mgqqzce/xA9sdA/CJ89epW8MF3AaBuOaCULE7ZOZP3zsSaL5sjpeCjqGu5n
H9/YpEXDRPoOyQLSSH7bYK5TbspGdKfO15HHITBL3Ow1Ljl2wseFQJRUWNA/9ZYRZ9I41xsfwuIJ
x+HPUfG/kaL4ZTEinvTn4Gl0EpZxKmhy8rjpBcEznrdxC/+jmlD9b1FYV/PLv245zHgZ1ghF3VxH
qxzEjRhaN/0DMmbDqCjZIqfaVfM0bb5e5ciD2Q5xUWlcbhZ13se3N+LfGjZpTSnu1kCGWWRfMUym
3Tl2H/nVFJ4aznN8PUoABpmS3x264g+61ts2fR0oCKIF/2OcKOhqEKK0SbSkvO+nxvj59SMe2SA8
ImPMuGXw/P9UeuOPj2qFFzlHRYxytwRdKLvl3/c7njw0xkxjjbrugdGw21po3BEdeH2mBXfOhOCp
TdL5xPTKz3kBrSiTq8TmrkQSf3B2AyvCbmq1zzQYbQdTG1cWVDPjNyj77t4dHTS4aTgB4bVdvv/6
NR75cqRb+AWazCqU9FI+7pQh1uK6ZmCJV1oqfEYCZD4jzVPtLiux7fCsFErR7uslP18rDKbgVa5I
Drfn4aUdjXrhjkzR9gKjWPYmrKzXTIBIXgmd8vwuQMErvbKO6Od+vfCRLeNg6+lwAB3O36HXLHMv
SWDxG/QG3KpuElPlXltV4z/nsTyei++ljuAKy++D+6usJrT8DsQvN3OKPbrGAJM3UdgchSzLzRMb
9NjW4WqmG7i+UUhzH79fbzASC54qdakzxXu8veDWZbHAlT6wk2v8COdrk6bd3iC5fvz312nzGpk2
4rB9zHVr/ZWJ2DG969AyYf9DZrqTeD5tSzwVT9SoxzaorVMTk0OalKoHOTOeT5WB4zzMZCu1vRbC
wqsx4eoJ/7Y+QyfSnv0/nopSGqNbyh5C9cenWrBTKZEIsjtVWcUbVO6VBc0Lk6wTu/Hog1Hlr8kH
/3UOan2cqaCF4tCAg0uAhoDJwAAmbelO2Vmam1r7sKD8OdUJO7LoOiSFuoeXyRV+cDEsOjTlakFn
MzOxDYwKCdcMD77E1ybM883Xr/JzJsfmoEI1qVO5FYyD2JKPKSpbbHWQRHWIi/x4mersGe2XXU8o
xOdRP1XV/TcX5WM/eB2ZQmXl8F7JHg6+3pS7UWgBTXguxy7fxkOnXY8TDmJu3BVngQN0JOO63Ucw
I5kBKICnvHC2AQRzPPJObN0j8cbF+ISQbljE9sP0MhphZjIdqoRb04RbBulC4Qtxiv/6LR9/5r+W
WT/DX+cwsbps0AKm3wTLMlle06/mWoyKVKafG253a+aRONdG8DUnw7G2yoCiMS53mMqTaCfmVB3b
X3zx/w1WIDIcnNYSM7nAVjxyCHfcV7BVfxtNnUIJ08KLoaVG+/rhj71imt/cJdyc61C3j8+urIXZ
FNgyerZp1PiuoSCy53w88VTHNrLNIHGJOb7Bt1yf+q83DDNYZVNPnYCFXv0SJCE4Yq2HbwzePpUK
HH0gaq7VoRxur3bwAnFHhiAgSTgahohvggZGIEBNdCLhOLoKohICD70P4vfHB0LXFFQ6Y1MZExzG
zg6bItVvqLRQQH/9fY69Ocb3cLXSeKf5cJDGNyT3DqJWFhKdthMw0zd2Odj3FYrhb/+fpTB+dtfE
mhngH58pb6e2cwUfqZq66tYJugiE04HGC5toTL7/PxZj2hUtOFJseViFY2cT4Q5NwjsAwOz6vmPw
JQzxzdBl+e7rpY59K1I0LkDsmLnhD54LDpOy2pzWjWGY+T1WFs6N5QzOiVi1/l8OAycmyfbaHuKG
OPRiLrLBmuOFfVe08Ca9Hq7oOcFxfIroUO2qHrXP1491bGfQ7IOiCFsJDOvg+jM6ROO5BXSGn1bh
JwvyuCZhSBh5fXTiY31+Nrolik3BxUcn4/DZRiXdrIVTvaqpm30U1Pel01xAlbPOtCYeTjzYkdUc
fJcZn8DMl5Vu9nEfjr0hmDYOvG6OwroIc1c8MtoJ6Y7slzss+oIT+ebn/UFnXTI4hzxCR+l6cJZj
zYKwL0pE7WDsL5VcZnpu+vjw9ec6ugpTDjnGtDLAPD8+lRCDNS24M8Fow4FVDWFzA4Xz1EylI+9u
zYUAWigOaDqvf/5XoKVdjzrKgVdfDPNwJ2WwUiZQ/V6ofLR+6HWQ/fnnx2IL0mTScasH4Tl4LMPK
mjiMKAlwGCNZz/VfcWH/44xqGgvUA4qwREDn8jhMKXWB2USxDJR3pYGLbot3DN1lVfhQMRCoaXyz
E6f589cirpuM36SmJMU8BATroUKBM7jw+bK6v7KXJLjW+tEY/zm6I6nQbCaX20R33TmI7k4O3wcC
SIozRldu8zT/vaxUs8ZKTo3B+vRAliGpwG2NEllnevnBocLptxG9hhBR1nP8kpei2qZd9M/9eVah
NCWdWIcl8EAftx9EUNjeNnbDDTLc2ksLByuccR5T43roK2h7SetCokMnz+HH6bI+iZMde841bFCR
E0FAHD/+goxKZxX8wl5qMrgycWNEVyo283+9/7lO1hlbXMzczITGj8to2MP3am3jIQtzNq4x/i4g
GZ99fbbWXPvDlULHcx0XsmLh7vrvx0WauGibrrVeezTCVSnurfgs1+xdKXWPiTckOIi+mNdwYk9+
6i6sqyI2oq2rVsOgg28IlxC33sl6nfoLN3Ku8mGrl4GfWclmWZ6/fsDDpegda6APDMmh44oC+iB4
xPhKLFBDUQVbU3iD20ng92M+XAr81reahU6Nzl60/XrRwx3y36Jg/GCaOinGYWsvwXXIHMsp8vDv
SO/RB2TbxZmdzderHN7O/1vFIec1jHWw3sF5A4QOsQPm0SJkTiOkErG2YnFR8tGVnyJMHFlsHRaC
Dg3EmxEZB1G/KUvGlJkrGzEKWGusnAcuNG7MqQv+cePzXB+WOtj4phUE9lKzFNrEERFDHuwxV/nX
lG1dhc4PszHoqxFJDuJi38sI5j3ujAQZcz+CGgO2Lfbu62/0eSeAzqKCIE7RbaI/8vF8oThYEtNC
nBjEVUUV20Y4LGb/GnlBfj6scnCKKUjwBJgoHjEEDTx8s160VL58/SSfNwDtCKxZGc6xok32wVeZ
MtHp4YKVGkOLrF9yws8hQ6C7+krYp0Yl/bd1/w5LJBgsRosAtAR86XBC3YhHgpoHUCxQdFxkyBkF
Ym27vWpEXt9Avi13ndX3Z5i/6v4UJ/o5LrnZidj46dtRIzPzRMLeclYN58ET5zUO63lkP7sxCoAa
m0V/stJT2dTRRWB48E5BbCztcBFsX7ARDl/Suc7drVEb5kXBrDp3/09fb2XEKAohIBQWYv7JQazo
s2xyI2saPYbhRTCXK+c7vilISFUSnajxDp7of0uR5TKqFQybcYYft7wR2HFakNx6Vo74u+UBN30m
5L8Fif9WAfr572EYgXnIRFjKEhupIkJpE+k4sKGIvjK05RRgd0jf+98yoAvr8D3KVfPgveGbM4Cf
CWj0g9mcJVM9X+Ei19+Yffh/nJ1Zb9xYsq3/SqOeL/twHg5O90OSmUlJ1uTZfiFkl815nvnr77dV
3fcomQnxqlFAAbasjNxT7NgRK9YyjhEPZjq7JoNGTPq3xhQRFRql+/DKgLfFZUm3DvrqED5/HZNS
gDiCBMRn+Ui7UKHQgyqinKds1+ppdjNBZ3CI6W3bEOR+xoW9OIPPtoDJqWwcivfExqfrqOs51M8z
6xglzcee5h6os7TjEqQ+lMW+UTbf+3j83ivI5+jBh8Lov05UoGeivrpLr+Cl38pTCF+5+kJc5DYX
uiO0ctdoIVos6Mq1ociXlcbRfuXwv6bXRUuV8wHuzCI9pPGSq+/hhIt/LjFs1BtopQuTL2RsZaBK
ACYg3zudkKBZ1B76z2EHNAwOX7MsPfDDlVdHSea9flwvnKETU+KrvHhj1cqsRrPYdlFnSlcpG+Id
wWj/9pOKFYczCpJN3IWnVhraWoMi4wz1SxgdVGeSDpUK19R/MBaeVQolQIoQ5mofOagsZFCvsY/K
JPlOV3R7Jw2S+f51K5c2B1APjgT5EWq3K68D4CKshpyu6jRWkiOSrZFFR4gS7kM97N7JFawOal9V
19qQDJ/ebpo7ClQZWI/zg0JrdaGMOa2FGsm520kxxid0EaQrWr2NhxxWOajTTPMB37+FDTzfJgDn
eW8BVyKYxiWcLqA0UtqRmgT+Dluvb5O0KP3IabeqLedTa1MBZOlkW+aBt87XR3I9mHKVzzva8t7L
pvE06PbHYDGvBxhc4GztfEtv3gZrwfmQkVRhCyDNqgLRXV2L9B+NPLuLmc5TyAq+OhXE4H6laLHp
QjFbRXA2tiFFGCg6k8+vL6fYKaduxla4t8AzUH4BUrMyDXiGZrIU07YJIFubgmRfVlG9R+uIZoeu
2co8iM87t6dTCgGTDHh1tXNnZQn0UIUPpx2hO1CnPPmShWFwAGed0NxoVT5cxFv6f+e+TJQDgSgB
K2XnrLPlEVqDNEbDrwihkeSmcil5qd46hwp+rQ1fdtEUb3aaQOEy5MY+3aQQtS3oNUIyA3PgqHKB
yKm8D5y4yA9Ksijm26I2VGZs7moAFWxZUatf3djSRO+0bdCBYUxwd0gN/FZVinDaGzeJQKpjAu8J
SpGX5emgnADA2QIHFUR5ud3u5zFKCi8zI+NPesNsuNCqZEtn+GweVybX85jRAGijaODS6ll5ip7+
Siyl8/I6GzYGd+ZWnmH4QByIrqhbm6t7IVrmSIYSCS7Rue6v4CrJXXqDio19cW6FvAZVeAqdXKlw
t59OIayiQ2LVdCk7aWvs62hYYGwyl+PrC7U+XcQunCrOFbtctWEiPbVCZ5aC5hNIlz4I5PeTMyCa
FPZXs2YNOwSIpvdDuVUeOjPJjPFwEbBtgdpev/kyxdImraWRIm4bxZvgLzdcp+ykBwVmpXvH7gRf
3dztXx+oWP6XboSkmEqYJmCHGAVseTrQbBr7QU4RguoO8a53x3151G5Vbyu1sa5k4jRO7azuHKLF
3qwz7FTe98+Fh/bG7s/rh6fXB/P8HnltNNrpaCazjej8w4p6BFCwQ8tjr9xB8+Khf+Iae0pvu5tm
dw19/m7+8rrt9ePzbIRi474Ivng+Z3ojJLUkX3dHFxD87qd1a12/9V5dz6Q48C/sTFkBH0SBHf0x
ONa01X8G0HwdbOyL9e29trK6XmjHTzJJjGY5oA3iQhzoFm61cZbP3klrK+JMvBiLFjeKnoj1uq33
P1L34y/j+PT5w5Zy5rO472vbYuV2ATJnsxJjpt4DO3XhH9h9hmzzfnGtT/B3Xm3sBLGXXzO3crkO
ipW4D8yN7g9IX3c/i931b/fDRsChXHAYL4/u+nGet0VrQQUqRgUDlkuyyEUzyLU903s6fmu9T3AF
bS3YhrtYN0B1tlY5kbA5eDzsOGDx/suy+/npLto9tN4Tb4IdZJsbF8vW+q3B9RokHWom1m92fywH
+Ygi1r49RHfxVbDLjv1uY/3EXf/K+qkrL5Lq9FDSXigGGbk5/+k7GD9dyNk2pnN9N6+2/xqyo0tI
EUVULncC0b4bAlohyqa/HlJra0xbe2XlNGwrae1CHDTb+NoHfgxXcqUidlakUJFsFZyf82yvTeDK
eSS2pBoQjv01gdk9Og2edUADzv0Ue7H3m6Z7HLG8+701yuf48zXDK38yhjlaAjWGtQ/qdfu5vKuv
tR/BA+lGaLerp/ljcR3faw/Gx40dszW9KwcTdlNslmLHaOwZmBfYn4NPlOcGO8ut9sU+9GzXdrcg
22fJlvUGWnmaWS3SrBUHgwLkIfYV72PuLrtfwa5iesuDutu8xy85AAqCgPhFtxw47lOP3aZ2Xshi
yyJCvFc4H5rnEDnornOTu0j4PbYPMFofm6P+zrnamOVLfvWl7dUswyczZxRIiFW8cW9+zg7RYTzM
Xnpor1R/K2d2aUmpJ1C0AFRHUXz1IEggqk7mpmp3DezvskL3LfRU+vyrLxovWR5fH9raERD2k/ck
2aFpgPwBLZzOqtnFahBl+uJKWqcd4EeCVVlpYjTW5mXD5+gr54YpkJ0U+ulBsi14sU5NZbZqTuqA
clZAl/pN6RQFeGAt2/Ch69kTVnQqWLwGRLfsOq+io1KNHiR0Rx1dufeQTlrXzZC1rjyr+X1S5fkn
WpmUhzfPIhkcnlUE7RRBTbF/XkQTJUQJTVuh1YjgZLWHlxWfqnf5I3T12dZeFC7spadhgLzhSNwA
xDdov1qdA9R4msWxpNm1iqFwXLgv2k+Qv8Gh1Billn7MlKGD8DW3qnFHZruVdnAj5g9ZMgefja7o
SggEhmG4qnNTfQRNUqMx1MSVvatkdJNen5ez4JuaK7UxUyHVBC6M2tXpxOiIaBSdZSFiqQwDmiNS
Fs54QzhrI29q0XmFBtoYpuSAwunw1FB5/Bm2Tmh7CtXB5ZBUmrnV4b6OL8VX0tgflLegekXH6PQr
SZA0xajETy4SCylEw5q6Q4wi/0biHzKCsRrs67lSuXbjYdoIbc8Pm8aiAU8jH0yGXlvdTjC5SuNM
d4jbdPb3GvDGpw7yoXsYN7dQohcsiU4akzI8WQWwPKeDDFsheeeoC3R6iQmUgl4nr5wT2EKpU/16
fZHPzzUpTHJe0AbQqyGvS/KhJU95CZWVa0GFs++aCYGnOtwon5w9clg2uio1IJkUkLkCxIhfHLGQ
4oSWLP3gBlIU7CYURXdJHmo7NlR+HfdLubeyINurcqLfUs3Pfhn5rGx4sPOjx3cAdyO6lYCZrTNt
8zKMYVlzumy4nM19WAbSBz2VwQQ6HVw4V9AXQ+Xy5tkVfowGH6A+Cpn603HnRpRrZRbQaN+WMODM
enrIc0vz324FcLMoFoA5oFP21Eo4DtSm5mSA5gU9T5iQYBlGTPvN86fLGgNRyKxRq3xe4xdrmM5a
anUAQ9x4rIrbTG8VL5ZgnxlhD/XyfgoObx2VwGyAqKQCws7RV3tGneU2Q4sWfvglDq+TUlquAjRZ
Nh4J5w7FVg16NhkUJbcz0CFdv5T0Zrt10YctPFmG/yaDpN2XbUPa27kxwgw7tcNVILX/gmT918/p
v8Nf5cNfbr/95//w558lZE8CNrb64z9v458Na/+7+x/xa//vn53+0j/vh19N1ze//nb7VLV/O/TF
n09dXBbr3zn5CCz965t4T93TyR/2RRd382P/q5nf/2r7rHs2x3cW//L/94d/+/X8KR/n6tc//vhZ
9kUnPi3ka/3xrx9d/fmPP0Q99r9efvy/fnb3lPNrbhRn+Ku/Punf//zXU9v94w/JNP9OMovqsQht
/vjb+Ov5b8Hy/h0PbNM+CTLkrxaTomy6iN9QrL/zE7Yo6DYTHIwoHXCsnn9mmH8n7QySgAI/Hfkq
PAr//lYnC/W/C/e3os8fyhixsn/8sXIlpHSpUYBKIQGG32TjnB44DT7WBGma5UaBcq+Aiaw0s8cO
RuPgk1ogY/gpCpPyx4uZ+dd3eGlzfRsTSoomcWRHqd4DeFtXumEKCfMgzOxra3cf7t5/eXf34XGr
KVxEcS/CkzMbq4EhTgHlu5Ha1+nu6/eP4e5dsNu6CsQr+DUTq2h8Nqu8XhxMtPvHr7cfHxLvYXG/
ybutoazvnLOxrCLWWm+y2ZgxdOPseOFEHoPJvWLDfzznV18ZzzoiQexeoZ+RZUmD0avKo5VDSrtE
B7DgO4seVYQtPMf2HesDUsgume6dNBkulMtul0Jfql+nubPrq606yMZKrqut+vzvaV4O9/eOe7yD
f2LjQtgysbrc6hnGriBj5Pnue+R+7HZ3KumO13e9cPIvZlf4ZRrzKLWC/RXRyepqq8JgoYMHXvgS
Vv29lAaRZ8ZAZutQsjaeAau3x7MpMCtIPFPHoQtidd9UUqBOmVN3R8kIyo+hgXj0goLxKIXp9eiM
HSpRqJS+PryVIwFnrNBtbnOguVhxJ+KwnNyperKkoM38uoXhbpFHc2cMPcIQqlpc56oVH1+3p63n
UxiEFUEcDtDA+pogKpCSWm1UFYM55HBqo5t7vWhQajVSy+ursfbgjA6OXRI5KEvU1o1hNJXfKqPt
pk5YH8K0G5+gS0VdrlOU3gXGbHtZHE9UAeJp8SQKmO8lM7d3BLHOrRWEJtyvMOeHTQVN2DR0tFMP
1hWU6PmNBGfunreg5ml9XR8MtbVRLIDYm7ge/jorz/ZU2beaTcWWebmlKJXQ4cKtLxvwdPGgPZ1z
uj2tPO+dEA6ySD449GAdoLId3ha9MLOWAMYTcBKV6ea6022WDC1I5aU+0ImpuqMRDAfwys2GlbPl
BBGvAxkkeNcFBn9VhgECjXwqhH4HKF+azyghS9dZbYwfetIGG0HmBVNg42A141bmml2/XGH0zBEl
CvQDWl2Fl2L505x3/R7sXP/+9V16yRTvO6JMlHV4d65ORZnPdhnzGDvQ9oR6QY3CjRLHygHRGGfD
v5xtBt613N9kbFguSuKrCUSPdKkCiIoPos8Z2Gw1oi8gRRvHfO1awH7TQcPZE8RsoMfEgF8c86Dt
47Ybnd63AkX9XYDujxC+0uPfWeDg1pbWqj44cB5vAXtWwa1OK43gOwKrKKBxJIlO7ULJKtcIPMGU
EUK/tkP5pfkK4e6YHuC8j790htV8g3xAR9lDadWt+2Ht3PBuhGI62Pnnl98Z2DBXo2rQ28yH1RwB
FuhnFcOfWgDmrtWk8nt1cELljTMNaJiHs0Yih7YeCsqrEds5SpSoT5nHoS5jH68bfq1QJnLhuNRu
FpuHJhFst3E01puIdATgXtEtL2iDQGKfTrORB0uuGXbpI58e8lw3ytu6jOINiNz6VDxbAXhtasB+
INtYnQrwluHMASx95EPzGyVHfwGd++6QtpP0xlOBKWCobB4OBDfwOngIB0OZJ5sBmQ16hqOFjqC1
LMP+bcdcWCGxhCsG4U2782qtkrKerCUqKn8sVCFe0y5ZfAgdPVLppcQPbdChnM8fdzo4PohRwYWY
a0Bdb5fBlKrd5EMfAq7Y0KIbW4NMuUADdgO7d74h4NgA0sM+5FaHZul0Qyy91NGDas6+HATNnYHW
2FGunGkjlL5khYw6YFEad2XSwKdWJJroQovavq+gIHDoxrjxpbr48foiXTBCPw/XBahvEkTrXkMo
aVuSecnoV6WywElezhAcxVH/+3UzZ76C2aLhHaovwhPedqsZK23oynQlG32JPXlv9XXwToW9+xbF
ycVt52n++bq9VezKLiApw+oIwhoIEtfQVsXIqrCfy8k3Cz18NNOOij9aAGSl8tqrnRGZmapT93YS
mFcdejEbS3dhL5K3t+hGcWTej7L4+YsLgbSlYkXqMPrIPkh7hIdhShzReN5ltbkFGLywgvRiCTpS
XCL5y/U7aJbzrBiU0Q8L0s30f8G+6YRyvFUuvzQmMmyyDMSG3b+mZQiqVksSzZl90lzFEzNqtb5d
tLFyLDG2xYu4fg7rRHHMnkgncqsqZ1CbNu6BRmuZ5A/hqNlQpJi1/SBLYfm5CCXpblmKvP2WIAH8
cQxs+33RlJoN7gekH7SzmbMJYD7bwbQKarQpwoxFqyI56tMlDScz0ZNRlv2QeUDGEbpx5yhZhZUd
1CXSG6/uZqPdxypBr4d7l5VDihRp5epo7FjHlNwWJRXDkqYdklxgfMnlSZ+VMJ4f1KnQEu+NB4Cv
C06JVwcMjByB1YGbTCvpc22ZfWBd1p8FUpGjG6lIGUeNatyMagjBN1iz294aLfKy87jhjdchkeis
tEB5smNYvTNuRAjLKthW6tlHkDJAasXRXQU+8KOW583XAODZu4KxX70+6LMtilGBLhW9sSTwnNWg
EZTsJrWQZj+Ok+F76gxZD797C0XwoBT/zu+dpPdeZmwuWoNxAoQUxIyOszrk1ZhOzWAas4/433Bl
wU0Ns0RbW64aqfJGcHBpOilJ4Dqh7RTtA6e7j2MfjD3q1H7WSUju8eTCTc9x7yOfBDjLUqf9ZCH/
sxFurSvJnEKBcyMtRauWg/NePaYiBdJxq51mfyk7tL6WKOuPKnLFD1psow2RyIWfzcOhgrrgC2Jk
1b0+kXovtNTVoob8/zTEtwrPlsyluNSpG4HZpTNJGAjFGkBNMPyrWZFiS8pGOZFRXOkMNyra+WPW
w6S+k7quudHkbOvlcmkZ6PqDP4HgRuQtTpcBgp3Ylsdc9o3MRMQiL5xbxMXKT5Veh/u+gcqxHE3p
bejl5zUQjpDkJvly4o1To6iQDehEqYuP0EaGAGiiC71Wtf6gonj3HjGwCGwNArjWxuJf2N8kL8jN
ixifJO2qFoccBY+qLpb9eIRqEAFJp5X2WTDYf5os7pfXj+6FmdWISSnPUn8jUlhFv9LkBBmUsLMf
pbLELuoy1EBis78boxb2PLMTOpV9+9ZATtxjRIwUCIznntXTqUUmDVUXZJR9mbwoTcCKXtcu3BFW
uH99eGeX9LMhvLGYSEpFqzW00XzX0L9c/DyRe48HVeojCb0FdLlkxeScMih6Wux1ClmuA2tSulKB
Db5BfA6y8kL2KIvkm6w7YjleJllEAAA4gZwdXA68i1YnDx04RwrQ0UWoSpan/dIgpOxVjg6AQAvF
9CnkgT9C46/b6KFQ7NhVDXIwoI0bK3K7MZMtuuCNNPZjOza2qsiX5oEInaKnqCxxZE6XNXCCoorz
SkH0Dekgr0xSoz2YerRspRcuHZGXhlbLyls1C2YNQ0YB/95uKWoJOBicR++Vpta2yCvPnvuiTYnr
GkJJnm2kt06HVdddj8RNgfeRJMsNI036YiYdSrnTlH/Ijda6jxu18Zxc0+INX3AWT2PaAIxCrxhB
Jg2Vp6bnYEznzMIXzLDNf0TMoJPdpnam99wLerjLOkd+F0rBDKWiUaFkRgfZxje4sKaC34CiDKgK
ejlXa2qpZV87Ziv7Zg40FILQth0pLbeVs0H9c8EQO5v3J29xiBzWeeJiRqy0SDsLVn9D97IMPUzw
1fnbry5eKERI3K2Uds1V8NBq/dg5U2D5gSGZ5O7zcXI8VF5QdTIrWDbop9C/vu6DLmxWiE/hJRUl
ZApoK5OIWkVVHWWWX0ojTY6hhVLMPMvXPAG3mq4vXMwOt6QgJyFmJoN5ul2IjGwF/WWdNHTXfc/T
sHjQnABtTKfOodBpSqvpN2K/dT1IXJMUx9mgtOYLHMDKJi2E1awooe7nKjTZh3Ze1HkX1Xn60ChR
fbOMRfU+rMP+t95pY76j6qw8lkO2KQZAGyyjWzlH0UPNPqXviJleOUeS8EYOGbnpD13vJOhIEY0c
OqWrHyU51M07RUYo7GgbVZcc494Bj5ROqvGzCzVHPqhpZ6J4jKK0sYc5NP2chFFdei03SHlFb/KM
UGcGi+h+SLTuc1HETe/GMVgddB0BTbtysQQfSlXJviDmkd/JEdpiX7UlbTTfgTH5HgaesXLtFkIq
byCxZR5pAAmqg5RBcYG6s6SPN1FadzZiDo0+ukg/W4lrQEr/J9Ck7jcBaF2+i1RDat1sVNPPtRTB
buLkIIn2cdaW741+0C30uCV52VVtaw37Uu30n4Njj7MLWxjcK3WhMCUjcotfId4DgWToU9p4SE1K
9mHiZIyuNCRT4+apFtxTHxrK9wlsuwBGtQFVQIkcnHHQkrrNdjqPQAUBVVsN9guCad+VLpK6+yTu
m9thNOAqoZGm+Z5UBOhuRq7rSegl21dzHo8zciXG/Lkbqv5j1RXo8sDHCTVcnEi/5kbVf9ptp9fH
Fl2kR9PJKmScJ2BPuyVQnRkBaV52hOGToT1mitmE3jCrwWMTo/8L3V7nPHRtpSDDUYTBz6joJms3
IBJy18nBYPmMafgEuMgI7tE45PYwTPSy9lnZ5Hd9oVSti8CQChxJG6VmPxpF/n2ko06D7drOPk0j
JI97xNr6P3V5mNHU5TOE1F4bgQ4JZOOnHSows2h1VRQ3Ud7JhWvBxgd1RZlSEjH1HngXwltJcGjz
0K4PMVqP2aO8jCBZ8qJWVPLJUytUPTU5uJLyZB7cTpVH0KPakNLHkEeqnyLMJR8n1YFxo1TzVvPC
epSRFR1S7WdphIazSxVlhM7Uaob82paq7GkCTPKTEHK5Qr7apktBEYyBhlo3KDrYU/AjtOXyh651
uXIA95zJrhXIUgHVpC19lULZbL20zZrHijCCKAKVWD9ln4V7W+4Q7TQkbaTbQp6os43ZlOv7kEvy
9/8Z0mmc2qTWuD5b8dEz2U9IFOIq20ivXrin6aEzQNLwEqWFVPz8RfYnAQxfS0Gr+/qoIZzUyMjN
7lOIQb42IY01u9BoCh9u7ZCYFrXtraf/JfdDp7VAl/EVCAZPzUO/HhSjXKl+h5u8a6hYeHmWRd7r
t4lwp2snh49jfDwPKeOsBjnNPQoSWq76aivR9YSCaMbNb8s9XIMyN2iGsERm/Ygs5OJ/v2760u3C
9UxdDJieuEVPB6j3ZShCBdWfswSOr4KmzmNLv/57o7KtI8jFb6/bOx+q6BSnTxyiNNKT65slqIJC
UqLR8JcgRxMLxXo5dp16rPobKV0MpBJaY5kO0YJC9pu3Ei1Q5MBol4W986yeS9EJ8kppSq6qOUxg
W+0s7UcYp3KC7uGI5G1eWkW/7+lkRi8wipytt+eFNByJW0p14tHC22z9cOnmyNTRr8yvzBjBP38w
7QgFirhAcEYLibP3HU86Bckp5LEAVZmVdBj0Bo7TpJW7T0jFFFvNkudhDKU8wfbJgxi6lfVqpBJK
lFMWQwrQtNShnbZxbuZWMa4RQLefXl/5852GLc4yZLSCXWhNOV2FRl2UcpZeIdfa7yMEAveAf/vb
SB+dg2GjGvq6vfOdxpsFyABTTuYaAtXTnT0MsW7H2WL7dpykUO+HNgjcJb/Vklk5xm2q0IWutRsn
+cKEigQh8gKMETjGyijqvGAzIG328dzZHRc53V0ooe3REpc3xnfumgB94zDYE5BunRVOmjAyrc5o
Hb80KvWAglZ63QGnP7w+ixdWDUwmp4Z0LZXsdfwFRxOPhaoHlCMnElcIQNA2Qgc5HuWRU6pEG1mE
50ajU19IJE89jdogR4Vs/OmyJdOijROvNnLDKqrtWkRTjUs+Q6tvprHWHsu6GM2rsUvb3B2VIAiO
SaRE9+3YWA8wN5fazh4nSotJ0Egfg9lCN1VptTy7TVQd4uNAi5f+2FZG95jI3RDcWcWsf+uC2fm0
hIRCG9N3YT8ABOC1R+kOOOi6mh3PKqGl0QX+JKuTAg4ECsM9OE4LDoTQmN5KC8lrxAb+Q94CkyKV
dzp5EoKC1QLyx6/q3qZPvijQ5SVr3HzU6baS3vyMBI4jCpJCN0H41VNr9aygjhcpgd/lLeFlOJjf
eqhlNrBGF/Y5VuiiAGpEXWZdk3EaLGRIG/qlKaFsL6Va0n+SJ6D4G4bOQw2Gw/RBF0GNGod4OpzU
0ofa1KvAX6zYWjzCZZXoD7hr0/a5AWOYOe4re4rexfOSbyUFLm0UkQ7g+cq2hzji1HhGvlgaWjXw
ZamLPxIRderXNNGKT6rU6NXH1w/1JWOkBnnk8YYFMLZKfoStHY7ONEi+1HTSbqgTJ4EyvpavBsWJ
N07ABQfCxn9uIxfomzPYzbQUKb0qkh9mTo6eNULtcqiOByCyP2aOx4ZXvOD1KVYIDL2Ip868oiF3
3eTkCg3CIGDuVbluPHMxs3cIa8LOWg3SVaPk5sbOOc/ogFMhpc/1TjoH/sPTxetgxJ+4uyVfrXIT
GflcjgI3rVFg2fdmO4HDg4DTQRO3GJ8kNbCPatvO+ptT2zCAgakANCMag9ZpxLSYzNwwe8kncZkr
flQGAMOG0BjHg5YNQNwXJwxb1w7m5sPr2+nSCYVoge4XkU0CO3M6fI5iNPRtLvlZvZg3ebJIbshz
dmN8l6zYnE2hDiCupFWk2krVYjR2ycqmMxQyI3U4zUPtprU2DF3asXBwEKBR+qZAsRqOOTh6agQR
w7HIJiVOV7nIk/+ph+RcmzDfAt9eOowcC0NERdSe1+Y6J06yimYFEDGt7ula2VJ+6kz0D4f/4HBQ
Qxe1V2BpbJWVw7YNcKhqnwV+D/2n4/Z20j/S1KGDZMz7HESqXjG8pHactzsB/CmdJEK2BQzGyvBS
svW7hTH2QQcpjWJlu0VZzE/wJpMPaa0tVvcLc8pcct/S6iH0ulZ7xchIqovHJOrPxrRTAyXx5sjW
SD62W0IEF7YlRRbcKFwtIsm5OvuU8gtNyWrHrxIjvsvoLrnuzSE5vn7ELg2IEIzEHNBF9v5qQCHQ
gBHqT6KiNJtu7Dbp9mGthL+c0Nhi/1gzBmCD0BX2D2hc+R875fQ4I+/bKGOWOH7itOWVTn7lMM1q
Ih7fZujKsD94GWKoLjq6oPTaAVFfuEq+NNoSHoNMsjfwHxeuZYe3Ig5NnP6zZ1tGYiNvJnH/t1VK
odAuq2PZN8N1SB7NjaUw28eNScTHhVZ7b592wcODcBzn5axUHAMfs/oc29RamuTdaE7AoexCB5Vr
StM0bARUl1YZwBWNlcARgd2sVjnW4qovNINoUXKqK1gBNdtjucaHsZqNcMPYBTcHvytRPf+Hpm8d
7oywr472wDIvFlBqZZqkHRGPhsZkB+NRJm+xjV1IKhOZUhkEpIzUMBnG031lSsOYFUbn+PQqdcsO
1Xktd3s10pf9HMiNdDBRgE5uSPO36TEP2wHF5UJD5d3J6bfbOFDPj+3VO4Ov8sxaB8/uWYo7GfVW
h5wr8NtkzOmtJglTXzd0mEf3TdmQbo2yxEbBfpGGyZOyNL0Z8mT6Zc5m/zWq4JGFlDQzwx3CMfSQ
NaGS50e5663rmbQ6JA3BWG8RhlxaMRFdPKfmRWXydAKLIA4neYkC30ma5leF4BZsomn5DbxcNqMG
PBjqxv4/P3uCHk40AQlRtDM8lMU5NyIltwEFLGN91NtB+RYYQS17hAFZt0fYvEk9QDn6h6VtHXVj
i577VpsuM1lcHbJ4566ujR45dAdaQ5u4Smsc9CzNxDqkEwC/jfvpsiFUzPB3PGXW4N8I5G/fhbbl
12FoHyWUF6/6Tt/qcDw/3gyHWwLAGskW9tzp+rVZ2KBn0mIljbKDsqDwnTdFdACXOG1s74sD4glE
8xNwRICPp6aiuewjcMqWnwWAaBz6A/xKHd7YfIvrYUCEESQOyeoQlZ1aAWQrL+1sWn5kNYXXOkrt
NoOsXVlS8/YoCVM8pUlG0lx9BoBVtdCIp2ok1Y+rcO1CnvfQpEwuUu2K+1anL0yBhOE25/pb339F
ToAt1Mb8JZq+KICFAGKP7dFOq3Hjajs/0AJhhcoBMTPV2HXIHhugDBdzsgB2ld1VrBT2Qc7T0Z2c
QqXXSduSu7pgDxAxYE5ggMDJ1rmVINLUAnSR7RelKV+XcpDu6mxp94XWDq5ijlsu/5I9ok0OFcIK
NvDR0/1RpLTaqkmH+7AS+aGn1P3Iu61u3wWQmP2UgzJRN15iF44YPRCANwHsiS6l1RELx65Je6my
fRR2511cjiVyDprlzdX8RmYZsfkFay/BAaEmgrSrwVld2YEf02x/KRb7OoKNxaMENHmFXmyJYlw4
zWQNOcgiBBIh4Ok8pk6tmR2Xjq8NZGm7pk29qZHGjX1/abVeWHm+v1+UWjSFrvlubm2fowH40lFn
an7z8BFZ4c6fcnOLWuWiPeD5QmKBRO0aHDASvs1Uc1mrckF4syidx9mc5l04lcVB1xP57TkWVoyE
Kf3sRD1nqUXJHixyfKXtW0MQ7q3W6Q8mgDyqXNNWN4lYkdPogiSwoDPkriYL7Kz8b28kLQFBwVw2
sup2FYWpVGdHpvmSusuoyX5lU32u6VTwjKRR/3zdhV2I4YWKClcnlXMdYoTVjulK1KdhlLD90Ur0
yo+VMP3l1Euve1AVWpmbq2ZbPsx12oxHu1FRwnYmrf0AU0Z7XZEio9oMceKWpNmFcAJfAMKTPhcw
VetnWdHMSd9MmkXeyZirHXgB5TZpAuup7+t2dCk7O9AnaUP/W6kNSsCvT8qlU0SVi0YXUmx0Eq7i
z1xAo2uHgNdspNabMjN2aSOWrl63cskDsbk0cGO0RvIBp2c1Ci19iiXKDlZaz3doZCf7ZEBhwJ6q
n69buhBQi+ZsbqrnjiXeC6emOo7UQoLH9oE8DPdQe0CDoVDnMN0J1oZvetEmiGA44Xglyzy2HWWk
2ttJW0WkC/MqZIhsUdPjQXEWpWmxRoPN7PiFE6V38FEPu2Eu3gzNh9sDGhiNapWQw1h79sbUU3Vs
FMcPiiQOnrMjoLBnu3sjr47w6wKYTosFVQaRbjqd1SgPBa4iDHyaDKDNzlpJq70ma9LPWRaY8fWY
ZPWtpnTyVvL+gj+EORzeUhhSuaTXt/MMKQzS6Rn7M0uVdx2zfT1ZUXirh03nFrNtHv+D/SPwhkD7
mFXqzqcjtUqVGDFVyJLo2vAttYPqFnZHmxoJtYNoDKa9EROj0u7qHNs0yQ+j0m1tnkuDpnzA/oEe
AI7M1WxPeodmZEwVq2+M9NsE751zRNcqcXZVgZ7lnr9Y0v3rA79wRAnBoUug4C7oyleOgLTHqOUO
F53dWb3bLFGMtpBTHZJmLv8DU9gidSPcMFHy6RRrxtwXvRFxxwFk+JTFjg53Q7kYuyg3wnrjuXTB
vYJV/V9j4qC+uMBlGTlmY+YVY/boF7oSUfi3fsnaqwn4WLGLllB5AOxhW7sShPDkvz6rl9wAzw1R
2KdXDeqyU+sqtUfdmSXbl9SxvIv1dHxHp4C6ETJfWjveUMLRoOHCGp5akVPiiaqfca+wMO91LQ7d
aTb1fVRXwcZ0XhoQmVJKyABFz7tm9AhRDTkj6gr6pL5KgyX27EIr/wMrQDDF61oUcs9AAV1Cj12R
mn6U5dERdqvSW+K62tiHa9q+Z68myoKExZDKkz4/nTcS2BOEWrnpl3VW0WuntO9nTYJcctDJ6emp
6VbBHB0rFRm+tgrknUSr2zvAYxQt9V7yZGlUEGSpm7s8CYVYZmJsrOw6IyNiaTLuAqAhalMUTE+/
YqnMKj1HjnRFiqP+FFu51nm80bR3Spcsw67I+2Hw4qyHSj4wgCDu2sjsrgujDt8najK9V4tJ/gB+
rItQpJ+kfocyTmLvobgvfihTvkkPvtoff31fC1gr1OC0B63VrclfJ1NnatKVlRfJo9z08fdcTeWN
gviahuDZDCZE6hxFVhKDp9NC5CbR6eYEV7YtxZXbRNTuvKkj/YLMVULFMB0me9m1AalQdw4Dynph
IJmdryqd/ZSj8x09avR5DV4uDcZXI4J+B8b/1tF8sLmQNurAZ609eIUyvBlSgHKuERlN9KjQA2q4
9IaZya4DdmgcpTgGqRjMZvpUTPowu+1gyNl+7rICIo80bbW9QT9iffi/nJ3XjtxGFoafiABzuCU7
TPeMRrKCFW4ISZaLoZgzn34/zt6oOUQT8gLGLqSFq1nxhD9EFDGLA3seaDpMnPlfV3Or6a80DHU9
+KNr52V6COp1/lnIDmu9b8VKCHmqKbzMCcY3WlmBmw6rco+Wvrp3/j8ManTUojim3G+3q0BrFtRg
l4fYZyj5zw5G7JtSkyNE8biH7XD/m7YGWzDp4Io5rKQQt4NpPSApdZDhRSZ9eirsGc10XWZPltwl
Fq/ejJfvolkK/5wWOx+2GmoOnS40wii8TPGIpjLWGTjRSfdIZad/akhGz0oOCa8CkvHr/kcuL/tv
KdLLyCQDkGI4w+S1q33dR9mYKe7gXSqvTFGOmlLrIc7i8TCowKIUN8J7zJZaYGTWfGyUYo8VuXV8
MS4k2uLF4spZXTeDNpM9dWhYWXkYXYfInvGJt/fMrLbml2wAZTqELV7b1MBZnXsrVLyL6eBX6IfF
2J+lFcmviYx5KpXhez2ApcVxqf0Pm8gjVua+x7ABPffbTaQUXjQnbhZerGE2zmVtgC1FmvBIHSvf
iSQ39istsOVkALTC03yZ6t8Cj8bs1SFf9mvo1ulTrqv5Y151zqkue/PPjztbdcniiFdtGm63Q03h
COoqluLqDlXzd2VgST25Wb9DEdxYteWNRBECvTPaiKu5swskNUfTEZiSuOm/Qu+HM8TEKD6W9eB9
m7UMgphh5dE5S8s/1HJbzgVj08mn3A7q1Fp9oZMqrou/hriWRWedVaMzhoNqxuleUWn5htX546UF
i0iI82LpcTuTXguw1OpncZ1LMR5DJCBm7P5w+h4fdJHvVcs2ZhQlHUplNAbA8a/vmcmYYlOPRHwl
EAaYLR0cLbrJPmYg9D8ZlV5ddBc2a4vF987mXOLO1Xcu7peLRgrXnLmm/o9p4bkRTrVXafetP2q9
dYYQl340J8N4lHP9b1br4Q6E4OWGfjUojVqQL1wtiNrcTu6U2Zg1OlJe7dAuw2Omm4rr524hGh/P
yG48ot2cJac2TgrjIRy1pr9mNUTUAzhI8Rmj8WT0p1x3fzZUZyw0VuO8PJKyzu+l7nWWDzegaX2j
Z5v6jamIs6aMNq6QXm2hPpRa6tsxoi2NIqzdltcmqsMWt8rW1SENYNPqZlP91Va8+NKXXa2jg+jF
z1VSiC/2HA5fQqEO/8aCAq0vKpeMMGo9/aen6PJrTnosjnbTqdGzZU3Ntza1zPcIKszPDhsW3tas
2lOgy7n6eP+92FxHzj04XaJkb61QXnm5hvoEZt5tlKT6N3y+W6gKujdYPqD70j4PE/y3YEwW7Pv9
oTeeKliADIwiJrmysTqSc6PEXjJl0TVxUAg8yz4VFbQPkNPvi7Sp37Dhhx+Knlpvoz7v9KdqDOGO
3f8N65Leci/wVLKn6B9SMV2DxGMU9jGhjePrlKRt+pdENCk6ySjLhN8UXEt+h0QI8sahJn6AyR/f
jdbY06ijpBcFWuX0H+YeKb6d+3hdhHr5WegpLfIdQGXMtaAmznWhaFquyiJvmv7IQE0Z9FWpFTTk
c1Oje6vF1lnT+rJFnaKy4KI2NumoK80967mtdYIWSi1qkSgCSXd76swuF3o5jOKqe4lzKJp8PCbl
FD4jvKYdw8y2fE/JccYYR/gxuRv+vL9EyzZYH3qI8liN0zJ9ncCEU18MtZeJa26i9ekqk/UUElTv
nIONxxY9R9J8lfiQiHcVN01u0ru2aBkFRN0Zw3EgxoxyGqp57+rcHmpRjoQrTX66CnpBjTdO6KU8
EanuHdtuNP8yEm2glB1Wx/tztz0UFRI+y6P1torGUBghikkE4qXZ0B7iWKU3ms+z3/XdXp1tc8uC
I4VPR5nPe3Wc60FGedG3ykWSdz8CY8mPSmhYHw0lb55HNI8usQroWHVm9dSOGkYmRij/vv+9m8d5
Kbzh3QUrnPfpdq9WYZ/FkUYg02mT87VLk5gYuKrLt40qk+Y0zUWXncfUhJDeplxvbyYQQPOhEMbw
taBs7fm6vS91sXXJsoNpWNDdWkxlb3+VSn/C4RYRV+6h/geaVKMR5FKon5ywbR5lVwK91gfwIvdn
46U4tDo6RD2QfIjHKWmvxf20UEP9gfz2GrZVlR0q12t/FKaVfS/GSf2a6131vp8cmb/Xk75IwKhA
VYJvZCfT8ywp5wde2zrvR8tNPtERrqSfObPyHbufPg/yudM+Un7DjzfOq6r3VVhglMc4ZNDHbez8
EOct61NfmPqb0vR4WOGjIEARdYnzIYkdaV0N8NRNMER14gbRHDXfmizP5WNmG/IfUMs9mb90yqNJ
38XzR2uuukB6cEjQMZbJ+2Sqqn+UhHYk4sZGkfquCCMr0LIoMY54w4UNN+NUfG9crdCo2E+V4zuJ
kb0jNVSKL41rFY9D6DXGBzGP6TEzm7l5rJox+QkH1fqFmO7wz86CvL7KbtZjuep+i+hLMblTarA7
Byv9rvexc5xqmkS5mc4PfzwS2FEoGjCiF7LpasdRyuPxJA4CN9PA20Oh5iEfeueQI+L67v5QG/cz
nTAiCPJ4uiXrNCVvsCdHtz6+9oVXPLZzOAZ2Uf+hH/PyINL3IRda0AoOiLXbqXPCPrUnY0yudhV2
n80wjZ9zL4xP+TCkO2HmmlH0MhZBJowJRCBdEpbbsUK67nhYieQ6KF71vRnU+dtkmunfaiP0Dx2k
vrdDXWbftaqPaQKq0YBc/2B05XEw3fDb/dnduDp4d5lZQDRAdNeZWWR5ZddXxCcU3Otnt51tX6fZ
eFo4/0eLVv8XD6WPnSVdXvTVvQHNARtitJQWOdLVBNSeVPKq0KJrJfL82LVThm9e1D2Ljp4Jtivi
03/4SCrsaG0DtH6V6aqFhSMnX3lN4pga0+DmyQeh5Q7/U8bh14w9NfsmVag9xaitvUvni8DvpVOz
XmnuQg9YA7NLywvygZGj9ZXNkfv+/ve9NJnWE0q+QuJCORq9qNWzNCWe1jr6FF3rKER03hvT/iMa
cMVD2oYmltylkO+gyeg/qzwcLw0OopFvQxvLj0M2VEHbqol2QvG/2lnojfiAXWUu4EE2O9H47U4X
etpndRcR/eta+jwoznBGq8p7Sud0D4W5MdUeQQjJInHIUp26HUpGvZ0XsPuvetSr35xaN07trIw7
dd2N4+Khq0Q4z2UB4WS1c0E3VN6MyMe10nlwRmM+xF0YTGoyBWFqj37nFPHh/uJuzCEaqDyztPwo
sa+vWrpDQwb+ksjRkvJg2kI929oAp1vPop1bfeNcAj2gkYnTIyOul0uvYYupcoiv5dQoj33ids8z
RPApkET97SlXCn1PsGXZmaudS1IITYhwarGdWE1oWUAUEmifXlVD1m8qIu8PjeNOj1nXqNcIGb5H
y25cJUjmROmOfz6zLOQCa+XoAK+63TK9PtOzVG3KiKWRnU0n/tpXSvFOr6pf9wfa2ptACyALwN5B
oH21N6dUV5t+OZ6FrSdvgVl8V+t+D5a2NciCskNsj7Febc2wcAdjphBx1ZokfxybsInga5q1er7/
MVtHgMfAW2w6F67O6kwrlpbHEazYa9f2HyrK0GdTKZ2T2coYYYZBLYO4Hql93x916xSQq2LC4yyG
xNbqhrPzyBsggnKTKGb4ri5RPHU1jFlszG323uetPUljm1LeIjfzqjmRyMhohF1K5LFDTB/0rqmS
t3U2dv/WphV/kNMw4l0zIu1zMKg3IoBgRu27UmTNB9Weo69J0ocm5jZh+R3bReOnKkT3IZdt0yMr
YJUYSnilsxeMv15+AJY8bmBkgFvC6LndzBwhs5mySV5Lw20QAAy1YwU2YKdwsDXK0jdDZgFCyKup
cb2OYNcRVMiGPMbuyYGoWKV7fc/Xi802XgBHLLVNerE6mGUXjVHbVvIKAEae2PDyXNdaeUlrezjc
31dbH0SNnyojMRDX0GpfVbWb6M0wJFdHcaxDKZvyCJy8+jMtQCI+MOtUgDguNMFfdQOzqe0y0SbJ
VW0jHOD1tprbILSF8zZsQ4+ksBy1+giFCeH8ne8zXl2wdKQIC5Y+EYDHdW5ok0xFjoizqz7oxhKI
NNja9TqIrgO2H4gzJNpsegNJliiAy9poSS3SEer3Uurdp1zOZX8Yks7MD7ymNs2mvsl+Imqjmb4C
7rpCCyPuxRMqfPje6Kri/aIMOb61VCWhO41E3lvTi+L3lWYvqie6V2eYSWTGeJhbTWYH4JiufXRE
Z6BVEQl9OtNcy1FJkcjiv0NU3JVBPTZmHdSalrWBi2rEQCE1w7i3KFXz79kozMnvPYsrJykmEkAT
sMSjm1v88f253NqWNrIKQPSIlLHHuD1iie6G1AR0nscc3RpcycqjXpRpUDipt9NWf33JsmoL4G7B
GCAeuT4BdPUHxRjj61jREk+Zox9mWkvUW/r6Q11VWuCOzbhzFl4//wxKWreompFGr6+Qvms1o0oJ
k/VZ1x6aqQRqV6AsU4+6ciiKcY+n87rwBxqBhA5uIGbWMLtu57NuagRnrDy5am5hyUOcRubPpLZD
OP6Fkqa+5AU6OZOXD8fFsu2nLipvj1z3+q6n/q4T7mhUQ4lBVhNdJVGqNGFP/FEmeRj04SQ+UouW
j800ZE92q1YXU687ROT4/Ttnc2s/kW7S5mDawYyu7p56ouauIwl6zaX0UJLsHd8LB9O3ZrlX8N26
5iCWUx+iBk1NfDXVqVKR4mTsp1Cd6+PookldoHNwvH9ANjYQkepS6raoCIEqul1QORkz59ZOr7qS
BYWEWxNSf/fVapwCYBc7sfhamnO5VRezm6XyRf1RX8cEIpGpYhVdchV6p5sUloT9gD6v89FFCDME
hDZxRCzRdNYRytRU+XWVKk99NkAnjmMZ5EpXoQA+KIMdhFHsPSaqyHa01F40xW4DXHBP9M9g5MA+
QCHhdk5GwY2njB1vmUDW4jwDfwEJQ0dAO4h2cOMnTRpCPVZd2b0VIci6AAgVJKq4K+VH9DvTfz2r
yOZHW42LC+K8LchnWZvfXBioDvpYk5cc1D52MfeTallcJPUv5eo5PTbmIMKjMgjdOR2PWWg36VUh
Nml2tvHG3sLuD6lnUJcURtd3lU0lI546lkHLPfnRzEw408CX957QBYK7nkjaqxiQw/AwYTjdTuQM
zW7RoVUungux8BoXMtb8wqY/5rupktdonVulCLq4srS/rLIwlcBIaV/4jTVK1dfrHLfTUpmGMEgc
Nf8Qitkc/KbRSNvGTm0p6TZmd4Bd5xa+XkSACrxO5c5NRC7rQIyT+4Z8RE/9yS7VOejUNP6ZArOi
FTnbP7JuNt5jSjYYvtaOqF2rTRQnR/SrXPsgOsVqDo104+KodZWtH4ae9i5VFmf8u0Asxgz6AQmr
orCG1s9iTf1WlXH4KytDxNJs/C9AcRn2x3iQxg+kal00u3Ov9B7DfHYwNaXwGZ6mdO6/gotEi4xL
HPVLKZA1P2adZXlPjqA66BcDSloHD9jvJyIsJT3NOGpeplSq/7hh7iAba9btj6zqJ86vMrniOGZ9
L33oXjGgb7Ma/9bqqfFObhi7FnHBZOyluxvVMbIYDaIVgiIs2fqVnezInUu39i51M+oIHETygN6r
CISajW+XOuGzB0Kajlmbv8mUtju09FACx+n0ndvs5e5f7zjQTktCBY7rVc5BNc6A1zO5lyzODPPo
iT4qD1XSAKebvbHiZOlRLB5TkKnJOWuJDgKyVBQ9G4TbLL8Fh+edgWmF08kwhuRLkzlV7qeiRdHE
ojTvPtE2mbpfKo6mbaBnNmXvjO3ySYVDJx8ad46GYyPwBw1GpVeL92Xn9uWpaNPhRyYdmfgOeXnx
xnVn742NYo15qCO7fpdYSvLFLZHM9RNp4rzpyLHhl7fZNAVK4yCKpuhG8zUuZhW7PkdttcOICljl
I+OdDe/B4XNgJiQH8ms/dcV1QIs8Czhx6niQ3qS9VY25cX3HY5/tXCYbgQ/JxQLt4ZgTGKxirL7S
lGQeC++CCIR3rvSs8vyWHOswaOwBJW2qQ0SkuzPq1qZjWKRyLF4tXsnV5RIWcyLqWnEvkYJmYmKD
3hgWUCfUXrpZHZI2btaEQYvwXKDq5fDoaEN9NpppDym7EY/wPJOO8FscZMVWD7UTTVlC64MfEo7G
YajS+VnRx/ZIL8p6bjsVkS0nc06WtVcI3ghG4AMsoNmF3QZo8fZ6dcANeEa5bHbVy09hk6gBkgLm
Se2FsVNB2ChX8lDRM1xg7ADl1oWXMafVasoBcCTKkH+Z1BPyIEEbMfUbY6YHbGfp/FcCyFX6TqXS
yYyNsYs/doMyfzP0ujSQ3godA9JRHKr55X4Qs/Gc8YrBfyMeJJN+VawZxUBDOPIurlLLYxpn89UY
h2xnlK19vnTOuN+ID17hvPiLDANQ17kkSaLQ3AI4+3FKvXp5PTrvOnap4/qJFcV7keDag3yJmpBw
I+hE2BwhmTWCzmrcwWmrSLmIUDbj0ahFQ3SbeUguTPyV6ddTWyK5ZPXTjxH65i/uovY9+4bmap5O
muPXkdF6R1sLreqBaDPVD6FT9p8ngGY08xwUp9yxpn+fkJO+v784279+yWYJt1/4xbfblHLyoOmi
UC7lzE0FjpSetpXIBpCAlplPkyGMt7YeihNuHurjGAq99smLrUCaivk8JJ4MUOtT3nrGqJxmt1M/
iKnBpSITyhfDbMZzJJV0Z603wmKDNgd9Y1RuKWqsLpfOQ0Dei4Acc4/ISzKDGB9KM/uVjGP6Mc4U
bWeSNo4yViYuyRXVk9flRrRLhRG2jKcbqfwJ3d2ogqLv6neCR/8PKb4v24mkGKOPhXvDoLcL0oYR
eXxkK5dp7BKkOrLoILCAeJiteU+Wa+NkopzG1cgGppCxjveLdPAKpeS7aCSPgTbrHabBlnG4v8W2
VmvBOLOj+RzW7faD+ELCqSgnR5BAT8pqlkeTEtFZEAgdokLfw9htrRavHVVwFU2H1/XUuUNCNAGG
CVmzO1hEVkelx1pRNMWfF1G52V1MuenGQEtdg5HMEJEhKZZPi6f2yRtM9cOQuunFk/0fGlG8bAu4
ZagLOWSbwAdvZ1FrB9qsXapczBIDhE7xxgtVy+ZbpqECdH/BNifwt6FWCzaCQYlGkXC89FyckGKg
tObZ8ScRxtrxz4fiWYCpvGBZwTbcfpUDBnCAhhZeElMNI7+bjBoPhASuucMlcn+sjReCsggU5SWh
pn+2VE9+a+Yj8qUnYEq8S5Z24tiYc/IcZX1ycKz5W9VFv8xGG3Ye5o2Z/H1Id3WWh3y20GmYvYtm
x2j85rY+fih6ckmC02YPQrD1fdZSdYE7R9yxDrmqBWKjTkV4KV07f1bcUD6mVWM+5naTnHAlHngE
Z2enrrb1hYvY1VJ1oa62BrTyh3PbdKF7UQoVd/Woo/ZazPoJwa09itDGPYIYNzDShVcKnXi1LVGH
jbWmJaQseqU9zKUpDoPRhoFmxnFAqv6HxOzlxBEHW5TwwI+br7BYnTdBZM8r75IiaXyK22H+Z2is
r2bb6tcYeaydfHxjJsnOqPTQBiVcVVeBeqzFeJrUC9YkiuQTj0MRZHGbnztS8p2TsDkUa/XyfvKg
rbblWMRplsE2uHL5Dk8GbLlnqj72u86Fa3T/0G0AvCz0fCHr49rjLl3r21Nn2VIYsx3yxoAZREEp
U4JyzM3DCC7jrGjORCIyD37tRuVzbZTt3xl+BIGulcqjEFS87/+crS9/YXou19vrTpRRMX7h6ZCr
HMj9U56B8vZU5Sio1O50vTaOowt4CMEknj2ev1WQ0td9ODj9qFxaWUxPZVOIBy1W1FM9I9VUN9a7
USmSHfDJcgRWCTaoAN4h2vXUT50V61ptUGXW50m5JE0ujt6Up3/Ri6h3SnCbk/jbKKsvK9WssHu3
Uy7IlsXk4zqNisSrYr+Ke8BL91dsK5MEn48SJc0xYrD1BupCOcOOpcSIoaLzfTZK6zIgo4DSPAwB
QlHPeFeprvvYhqP3t1alphPEswGUrAqT0/3fsjm9C4UV9RD3dS5t1CTviUFoVk6qvLa2I6+e8PZ8
mDen10EfWl1cXV5lrIqK2UmSleKKoP54dWWFlqsVtc8ejg47p3Pzg2hBLWESYJL184uLIpzOChCt
O0ZAMHUP76U++3B/1jYPAioHS1+Cwvz6iWiNxKvdEGh0WBvCn5wJryE7NQ9K0lVBL+Mm6NLo+/0x
t+bw5eJe2KQc9dVlCjhJGx20E67mJBpqgzpuMTOzmYZyz7hmcyhKWjr3G/+1TkYKrk+ZCDYFYoow
D6c0C2SjZpdQEc3O/lvuyvXxBtSBjhEEktfAbjpodaFW5GqtNstz17nqxRm69DQ0KPtl3ZB8JQGz
PrVi/A8lacCJ+E5QQ3QWNsftLT6MyHEN0JovYVR658LM0oMTd9NOA2JrO5JgLWJAC+x2/QSmItIG
y+WoAzy2L8jqqpdU1/e49trWhiRxRFsZ0uXC+rv9GKfTaLd6Jg4EtTULP9ejChRt20+ab2OIVSMd
Ohu/aJDRSK1nbSwPdTP19TmTs7XUrca+9OkEtN4BuTDgtMveiPxCztk/WGXUzZHypr7XCtraZpTR
ljIPlRRC2NsfreMIOKKppVzyXp2us1vLn8gjGUfbGbX/cGAdoPt08VxQUuvKlTap9aCWkoJGkbmH
BUblx7banbGz6E9pip1nVhR7bohbi4IqJ464SwCETPTt94Fs9KJaBW6mhEMfFDA3fDPK+2NqKX/Z
7gRdAUrWztuyNaceWoo26SlFunVlytPh0eiJJq4OJi8f0qKOA9PI65+TM3+9fx9tnFzsnCl6MwpZ
6XpnIwarlU0CzE3JdSFoJ5iYycVCe9bAkOZ+bInsg92a5XwGWrqX+GwcK3JTLngqkS+airdT6yRt
NaQqg1sj4Ftfq1Uwm0k27VnTb45DDYxK2IIzWVcuzCK0o6qxxLVHw2Pwe2twTsMkwx9/PpfsEx5h
mn9IKa/u9igr9Wk2e4qY0qquNJu7I13R2KffG15r5JvwKoUmGOOtsrNftj6Q0iLx7CLf/6o0o9Ps
spuQMmvdZf17GloVdJN671HeinjIhzFxQi7M4QyuPhBll8qZKiirUZTY0FriqkEA0/DGzFfKaaaM
ifGQc0QdJAt9qCnDSPU2GmiWzEbnBEadG+VOMLv15UDgEKOHarMw8G+3EGa7wkqQy7hkpjo9N1Qf
YASMe9H55peT4JEsLGBQvv92GEsOk1pCVrnAjtAeRirTVzcfi4OwcTPFuVUHD5qJZ9A3o+9FXX9R
W686dNhW7FQYN38JRxV0MyIMvLmrXzJYHW5Bs+ZepDKlPK4REAZ44VZcHXJ7cuyHWpTdN1VRq8kP
sT61j6WWW/XJAGrg+qliD8nOT1pdkP+XrgBLAsId6w72/+3chP2iIRbhh+4legeOJJO+djiqeaQe
eRjcna3+kgP+Fmu8Gm7ZEb9VSzDZzmJwdvZD2ffa97A1jX/QcOmzUwfLzg6y2kwfkjIqPuIgabJM
htPT0Qvnas8vZHVJv/wQinggShcuGXJZtz8ENgrtYbu3H5Qhab94kRbT0K/E2xTi8fH+zbLa5S9D
kedzS8PAQBttNcVIgkR27k4Oft+KESSNOh9EhBnW/VGW47ueWV4C8hmWkpbUahT89YbYBVL1EEWT
c4kaVz/QMxjRvyzyd5XZRztnd2PjUI/nJcdckzdubdIGxKBsSy+00Xubu8ewjzyimkx5ZgbGYLSs
HGOz5j8o/iywGBQNAM/yrK8uDD31QuEqDGq0MvTTvKRDPyjWg95Z8U46ujGf5C5UhfhGHjh9vVOj
uW/TKmLV4tILgO7Fh74sxDlymzTA3XmvpLGxIW/GW/7+t5Mh1W5O+iRxHoRN4amOdf3ZKZoR6bgq
ebi/VTaHAgcCxgaBCLTFbocqR0d2GLHZD1mZZDTnZPN2qJThU2GHh/sjbU0iT85i2069go7W7Ui8
R02F44+4DEXc+2E8VNQo3PZxHtwEeIe1x6lcfvnqENCUXQDPpPSLz/jteD1dGmM2WnExagjilzbs
809JrmlFkBbG8M21R08ekQp1CZYSQ39s037vQt047TCIXTYE4R93y3JuflvHNhpVhJlccenKRjta
JaqAhE/VzmlfRX7LncLVtRT0wFrT0FntFgRLYlkh0ID6VFs+GWXUv7Hd2Xnj1Lb9JMK28A7MUCt8
B0rC+/uL+gJ4W8/y0tsDsKrzmjmrSKJF6BGsVB5dIqfwKiSiMORDJjxzzaeuGfCe06oC4dixJFWG
dAa4+mpRAND9XsnK4qCHnXmuAanOJ7uX9exXLtTv80DhJaWxUgIgmLXFws4ZzMr8cv/Hb02cBYKQ
uVv+WQuL0sQxqPV4yPig7xv5jq44pxDqyzsZz+3VU8F8uGmjHp0pc4/3h946djwClLThNzHyameE
ThFKF8zRg5qpw8HrYBSHmTUe0mIcLveH2joHMF85cjqFQtp+t5vQ4dCpMHzjS95FKfgMrEAQYKlL
2X6zQ0P/5vaG9nVUTKxJ4sh0n1INabw/qzy/bFEX/Nci9Ie2/FoC3ZBeW5txF1HBGOMjaLDwODni
ZzNF884ts/EUIW4FFQDJjcV6enXqkzQRqjnFOK7AkrN9wD7458adUs9BlIEf8Hvba4djXA1dsnMO
Ny44KEYo61E3IWtYXzj6QBPP6BvlwUDYuHuT9W4CfhGqenMo+Lv3DXy5audl2thHVGMps6N7Bxp+
LYI5RrFeekmqQOVUP8mqzT+pMvsEsKnfWcGteWU2CQBdGrmvNqx0CFc1vQgfpKxH8KFKhswdJt/X
ihI0ZEc8J/Lj6BSUbe5v360vpDZLAZHlBGa22r6TCriiBXjyUMg2cg9pqeQgA20tMXxnrOedZtPG
lYASDatn8GwsmIvVYekUyVOCD0E9lro4e60DLdyderd9KBKrLs4F1/2vyJHiQ071bdrZQpvDU/yF
OEv1+5Wqcqr0EcfVDR8ItZRPmpdh9CqcZpJ+Q5gxPnXUsYsH002K+lLNQ6/8fX+yN+4KVI8pPBsA
aThDq8+HPow4XJ1ElyTrnf4fulItDCj2X3+Y9QFHzNJ1khxfzLSjlYolZOlrXlP+YX99uS4WH0j4
qja1QCiCt6uAQ1I1pSU+N8rYiEfpdgkiFh1UJWcX7LtGJP9/rEXpg4CZnb3WOSxyV6az4igPdWUr
4o1XAu09kbZFud9PhnkpnKI0Yr8DhCdPka1mzWeUJ5IRTJmQzqkC3pKcHYy0qX0oSvc4KMr0PHYI
f+9sza2DwMpwtQGjeZ2lWNlQql4tFGz2BoRpOrpr35S+r01ojHVh7mRnW5cZmxCBDS5TFmN17LI0
1NMwReIuym0SI6sqLN90o9m4CKMU32POz3S6v/k2oiVeRCpXC8oM7ObqTSTGaUddqPHFnLTs1JRO
cZoHew8iqi+/fBWxEKjAz4AOh2Ph2kwtded4LGh3XKK6jbJ/KpFq8WNjaVPs1zqwaz82dOFdp9bL
x3OHNoVyKTqydeBV1ZRcQJjK5HNlmhFyFbVRDwB6++45GmK7DVqjL61gAhA34fBpd9NVT5yyfh8j
42j/UojCWn/IypGoBm/MYmeHrEsKy15+OTQIIVA9enV8B1MbU5zP4oviSWOBBMzOiL4k5Ca/miZP
vOkStawDPfSEGnRzwwxnltnoYF0V+Vx6KTjkP1/TBSzHGDx+1CZvT7KtKY06GHZ80ZywvMSVXQaR
xOfp/igbR4O4BioYBXdEztf5blXpbl/bbnzJHAvCFuHwu7Sdy7MT59rX+0NtbVICN0ibKATxn9W5
mLOkjqnYxxeKrON5xJEj0Nxmj4S+8dou/26OOT6qRIire1iqVaoiZxtf2g7DP8WpEdoYalwmihIj
4dLU2zdCi8rzf/k2JnGpfeqvJILRPDTyquUA6kJD7s2bTCU5FJUrd+Zw45VDdo2YBRjC4nW5/P1v
aVE4uE1hC5lcaMeQEvGNqNfG9A9LP0thu5+90I3LZ+Sg+09mViV/7pRHvrM0I230HJY64O34oprL
0UzFctHUpGU08oMqq8rnvFbDh7xt/5Cj/XIsEV+gQ28vtkprRe0hakRJrTm6QApPTjN+cQ8Q0YxD
PEXTZ3VM9gjaG3c3gkWLdhGmIchjrHZPS5UGd8pKAEOCGymjxPKHJM7PYRmPD2qV/4eXCQQ2Pu8u
hdOF0Ho7n44xCAlvVVxoYWEU0sryNHGVn/AV33Mt3TjpDMULSA2XOuWr4xePyRBVqbg0duyhTmPr
j5VaapdyiOvL/dOwORQ6vmzVxaFkHYTMY6LJQic77AdsyOekkY9hJdyrQht0pyu5cdxp7VITpH3C
jlxng3OhZQPyS9Flnqwpf+yb0Kj9koTQOABmhIQ5RUkSfrGydo4+3//Kdaty2ZxgZ7BqWHJRYt9V
rKVZaaVb2BZcwNOn1RksIg7fNGOLf5qo1R/TkcDz1M2wxsFCqZMMWg/C38mx40jCEOs6+AlGaX7u
G1Q5D1XXOU+dzR8cbSuJnwUc22gnSN1amKVtCHeaH08F8Ha7pSikYnfSew8DiiyBwNH5gSoQbC0J
8mdndpYi4ipYoLoC9H1RTkWfcrW1FROfDNT+vQf87fTnuK5MAuFiOPYAmoOsiiLUOEBkV2EcH6o6
UoOqjffQGhvX5RIPAxBDrpLyzuq6akB/14laL4L8Zf8vpM7+2oyjeYAkZgaTGQ/vXSv7FSZVv7M3
Nt46AgrqE5iJkfKt/QbmyCrieMQJIO3D9iGcDPudMw7e3hzrW3OMQBi1tsXAZl2/GqeyM0Zam5jz
mGnulw1yAYcpbrvopGdG/RV/lORzi6byZ6vt+T+YSYQEzRgVRXFS5ii1z047e9FONLpxiS6Q4sVx
BnQHlMXbXSY1CRkM7M1DU9fpm9gR87+2J+ZzMdCPR+uu/HJ/q22sMtAVJpoJMGhPr3Z1NDgCkFuJ
kUhN38Wz/3W0+G1U228qYX+uNeN7kSMnfX/MjXvHoRO2sKPpQL3KdhtUDvM6HXGmE0bxtQmzKQCK
qx/F6FCmnct/1NQ2d+66jdPL0SWx4ODyseuCs21kKFGIAhdOL/lKpQmtwizHhKCe94QclxVanV1C
Qa412CoL3XT1DNq1ZRdWauJ4EJt9HCit3nZ+Yyf/4+y8luTGkbZ9RYygN6csy1bLtOxIJ4xxSxL0
3lz996AP/lCx+BejZ2d39kARQgEEkInM11STX0OTcWEidtZwLGOt/itqFrhCXt4onx4v8dZ0qb1Z
gADoWd9dVmWTKUOCavYVuKEOrStV7Q+tY4U4xtpdXe6cpc3RiCPIPVBzvkuErXZaBtOkWDImfYZF
SRl9b6xYHBLjrTpBMm5Ieab/N5S8PH5L4oZEGSKYhuE1QbvkUvfKT6MS43nW0vE/nEQKOjRJNdA0
2O3cjpSPPDBE2GOmmoN1rPRYfV5QKDq7c4m4AEIDl//wyci52ZvS/2wdESvDoJiW1eHVUFO0CUpg
DP1Jb7v8XwMCw55119YZ5G3Ei43GyH3vLCnUWm07GxNQ2wLa2E1JLj54gIbToz7PFQUWoWuxb2HL
9kbNjtdPSBqOIgyXvGxH3i4sfBp7jGeF44/U5QmTJfdDUebqAXmGN6pOvg5FBY+2MtwCjuPqLCpT
Ys9ujCFuXUbLGRwZx96M1KvWu3sV4K0zwNakQoLWgISk3M6qQ0uqmiDaXNNyzD7lqgYqtpqdw7BU
9R50dOuKIXGiLSjbrXeZ9uh4RbqoNAYrs3c+1Uq0BH1oqi94Nho5tLCxfc8zqw1wHB9/jrRm9t7X
W1EDky1I9fDUSeJWUSMyU2VBa4qHYRyGaqDXYdGfF8om/6pZFP6vjquhPUZQkH+QLWR7Rk9bSw3q
ElQihX1+wXoD0cOj7eA5Vyef849dbk/nym1tn+KO9ePth5LyI/4umF+jVCh/ym/XjQOpOLFo+F7L
fgjPjUDGC6299Elt9f9g3oeiBvV7BuKbrvNLQ595WykM1Xru8gyDfTh0uB8d4hqt6CFt9jbsxiZi
8WhBSdj4fXME2EvRJ4vrXkVXdS1CA9byrcbeqqESVUY/ZyslejWFbv3NI6J8mvU2+ffx4m4keoAS
CMncshK+tToyc9Q1aLLgKKNXlnNo2i47Drmzh33Y2C2yUSnPCdGVhPL2Exru1IGGw8evn1xgW7UZ
Yy+pTxfRpHvKSq+p6Sr2k7ajBoWvJOo9d9lU7vYoCHredYDzP1ytMUmNwu/obfwFO330fmhVFrrH
rO+z5t9I6aznZTKTD1oVGtX3xaxoEZlD5YwfRiRMp/PY1XP2XRkHpwnSbna0gzKUUf4ealT+BQm7
rvBF0ywf7KHtlcM8NunyPFQaLim0L5qTgmB0f1mgZ//jiWqID0nYInanjzPQIm1si8M4d3ESlJkW
oUE+G9p8bPCej5+QPkBrPPP+0Jxxnl6sYvLaA6JApnYtkjb7oi3IXvmthu3MUW+98n/oIWS431Ut
ItAixyHgOttJ96dS1np4bKKereTWbfzZTl0UzStQ0kWQdUM90GcwqwQzKK+pDmovOpxpkM5DxyWv
rMV3K9f8IDwksX+UIHXU0+MduJFtY/rMY5tTwAZcH++5GRbRyzNHVUs5IO5UBQoKyFJ8awkGvdjD
gW3tRQk2o8kD1PXujCekoKGFNic7Q3VeUMzJn7oKR55B9XbO1tZI3IFobMAscnnl3+76blCSul7i
KIgtMy3PDtLZ0UFLI7c964ko9qypNtIJIh/5NQUZOAnrpHeuATvwdlauPcCgM+Ex+mrNU+uLNLYR
ZTDNI5XjcecdsTlH/laUHKn+3DXSa7upW4yq6EIOYxvw8cIPulfaH/ss3AMpb12WUnyIFiuC6vRC
bpezdSZzHtuGvgSAlYGOEApDF9dqEttvFESDwfDNpYkWlWo+6UPvTAcRO0Z9fbxdtyYM7ki2XBG+
uIv7Yazksz1RLaziMfqGJGFxMJfG/Z4r+h4u/jWIrq8ydqnE9cqm8jrE50njGJ3oaFCRCM5feq8o
f9EPdSq/yhITZfpsGedzr4fIJC+JIp6jjgaaL/rU/iN1DPdDnlVeFxiZpRRHZ5kAkqsWiCa8aRVT
vCSR7RUHNICdxFfivvlWI9btHsa2U1Xf6lJkgQp6I3+C3RDfSVUL5Yyyj/aUew6KpOiyFu8aaJtv
5CjLhBE8CywE7ENhWKz38URNTgEqqlw9Nf+WpoZ3qWZ8F5CzMHa+5Ubwg1MPjp5qokSar8JSNwjd
g2TLiUm77BRWOXdviY7W4x2zhXak1IwMDo0ZboN1j6KsKmhSuclnTMzpuS4RT7OtMvQHT2OJRWGa
f1WwnU6Tnf4xDjigRL327+PfsHHJ8hOoIuHponPrrcK81lPILDyFY1oayVUxUwy+yqRaTgCFtLOW
FtEOaGDjmHDtUeAn2JtU0OSf/5a0tehKjVk7K9cU30O/CFFFMT0FQpdC7H08t82vKLWaKGLKOtnq
XqiXyRBWbyhXK3KKa4LY+HX0GmsH6Lg1itS5kY9r/b4ohKq5HldjqFyxpMCUq8ExUe9QiH88l829
IkFyUEgoqZPA3K5biT67O80U8NWwcQIPzb5rMRnmx8Gm8m150/I/etaq7ZuDZz9L26b4CALMfnn8
MzZCiQcbB/45Nzo1jNV2mbwx7zIloayfTvF1xn78gCKBOJGaLlRvpv5C21DsfMetQSVWSRLQCSfr
qntNZyo3o5EudxzZp0hVwidDa4v3GRIJ1yEq6s9I1Hc7FYaNoAKlgA3KRQBHdJ2ZNm2d2NNUAgSL
k+q7FscGdE3060MUrI6T0uTvJuGah3gicmrFf7HmlHgTEzg6wKG7qo2azHoVWTXnkibn+6KriqPm
Vf+GLpVG6ca+s8T3m5i6hpQKhjgO9WZdTxZap1W63obXeHH0r2iyxNIHfd45+3cvU16lFlAsVOUs
WVyQv+K3s4/FYFd3dDWuXtW6L82A4ULv6e2xz3rnQ42vE+7MFaBE8EtvfmgwNDKwvEqpL0q80u3Q
ee+FAg+V/oqOZq/6C5yRX224LLPvFFa4R9m4P61cBZQ0oNEYtGtpS9wOFyGsv+C+Pl5BY7Bp6r5U
MpTtxBJ9HJypto9aRSEUf78qnf2ah4fuZzrEfTiXlhA7gLCNZeeB7NGz5PSQKK2e5EJ0thqJYmDu
hbf4KcD9/BSxGj9E3bt/uGrdm+eoNRAOm2OLx8TjO2NjeCrKMsCQHhFNV9dwv8TGMNLhv5K2GIey
o7DkI1DfYlqYYHNXgOqs8KR60vv8x9tHlrw1XpbE8rtmBSq3JUWWZiQAhCg8uFX2Ti3MGo5XXowX
bYncd01T90eg1WHweOhXFtdNiuZwnADhQVxBAu7OviV0kaOE0DteUdcdntKmM9PjXIT6UR/i5TJp
rfJcid746c39QNcoac9CNUK/tttF9jAbv62s+O8+LLydi+3uNuWHyXDIv0AOQca/3ZowRxc3Fvpw
RYfJ/u4WtucX1eJc4CAsXxsEbr71iDp9e7wcd2kGxTepZg23iIcPAfl20ApwTWS1en+tskpVT8aU
IYzmxMlHqQUDfyUxzD3TyLsrTdb7YITJjo3kdq53/ZhyAKNquHoF715LT+aTShn89Hhim6OAHVJl
NZ94sQrLXduYRRi2w7Vpeuuvykqrj5QXjP8wCm80KTGK0wLVs9vlq83MLRpc6K7N6FqXdpjKMw3I
vU7B1lxo2COYjXQbLZLVXNrZMqt5GIer2SEWXzVzfBydOLs8XrF7RBIfBlgOyDpiAbn8apiqplJh
hznDjI576fUyao5FaGufRFRbybECHO/5FEAsVOvL8lOd96V7rGlZxYe5yty90He3NWFvgCOBrU1C
Q0dBXl+/BSWEJ+PK0erlGit9qmPuQNXF7zK1xFvBK3WFxvc0//N4De5WWo5Jec3hHIJ5uatHV2U8
tADArgrp6afe7NoPaESOO7tmc2a4qMOEkcKl62TNLRPLGhJzIYWJlkNpev1VoKv5mfatftGS2Et2
ktS7m55+OEeNvhpJGlnT6pRHUwc+XrPm65KZ4uQBZ3t2ikZ8mYy48ictci66VtbXqEuit3YQ5cj0
EviHGEMt+fYj2gnNIFAgKqaedXU2cyN5gYOvXm1PwZH48ceTf9fNzS7HIp7x9SQodv04dA1MvLtK
WVALKs1TE3rzc9fY8ZexMWFGPh7rPpFgMCzA4BmR/JLBrG7riQ6h02Hiex0zpf5hoHrxjnzUTc75
2Awe3oQt8qlda3V/j5FnfnAHb/qIf6HX7uQQ9ztWNmhl11Qy8WnZ3C6wG3XVEAmSfL3Wi0+QNboz
SLBdGbKtYSTZEOoj/4a5cjvMkHelJRy2LBssFBggzq178LRo2nt77w20ig6ppudKnRnLVcsV851o
hlpa774ZdUVz67fpvOJOf7tbMP4lPxTzcsWFvvUhli8vlSn+DvVlONaaPu1kWnehXQ6HUaLk/Ei7
cTnp34ZrloyqoqMuV3u2l1OZW22QmOZ0GcVS+zD4jWDMKQo/3qKbK/nboKuVLIpZsyBGL1fXmjSE
kef8KapHfWf/3R86GOwUvPgf9xlN89uppTqva6yYl2uoT/OnWJ/rU+eI8hpBddgZ6n5CJOwYqEDF
RNwMBOntUIoi4q41B+NaKGl8xANOPZh9u0d9u5+QHEUeaSrOyIWsbixZsQRzWBvXTuC4rM/ZeBiN
qfqSoNG/k4vexwEAK1KGyyODuH/Kot+YYYSlGtcZf1DfDVP1NCP8euryPDmOoHF/PN4R99vQoGdE
4i05EwBj9dsF7Njdmd3HJgWBbLiMuVr/QrlhOWIUGiUnkXnYDQBlVXcKMVsrKvsEr35cxNbVFimh
CDtxHplXgJzxEaTecMg0muWlYqg7e35rRanFSDgFy0pp6XaGBS+5Wi2Eea2ztA7irk+/RbW9PC9C
n//1Zkq2O3FAHqLbmAPWjKSJaEDkwT/xdkBL+nhWMezPUU+aP7MkdeqnBV3RwjeqvNRJb1vFumRN
7hywIEKuw9TLvx9/1Y3llf1csiTSCTLdVSQK9bHNqqRwrkuoKX7vOdXBTLEncV0xXR4PtXECqW6D
+GfKG43deY7pUkW5fV1KI75AirOPC2tzejzKxkeEGsOhAKBKLX1dHoQCauUD1yjZSu3QmrPy81hZ
/RHiaHUZMyn+/XjA1bToxBLYXDxd6OhysayPvAMKoKDDlAVUVtxnK0Q9ojPjvffdxihQoIksIEgA
GK+3Stb0hje3UqEU4PQHLUqa41K6eyTP1RmXc0GohdSVhgtdrLu5mHWaVkA/A1Mreh99e+3UL9lf
zqAtlY+7M5lQBBJiZwVXx+B1VAAxPOqoIdPHXVVx+q7TYFk0WTBaSfFV0MR6GkJDCH8s0InwS4Ss
qdD1CahxZJGMT6lLP+2//AZY0exNyWFYl8oUw8Sd3JyyYJhV97OFQMbHKcQ9qI5CcbCTpXmv4Afo
27PI/8jMpvr2eBNtLTxvHdp5PKZ5b8o//y3GVxmt3wHjxIA2s3ZoEKr/GTp27ZOfIT6u6MV7yGHc
em8eFUN28CwAoKharDkby4h5C86YZbBANnuJOlW/1PbUfm/VyX0vqvTfBAzGH4/H3NjI7C869g5N
rvvqjVbitbQ0QxF4ZW18RIAKkxp8za6PR9nYUsAPpF4XtRoQ96tK3UBZYkI+oggwVnR/uZh/p6cR
5ZrqSmbTRMccP/bSHwRiGz5u5lZzQqS/SXbq6qvLVW5scGyU9sn0aWOtW1tjhyWTZmVlIIsJf4Tm
8PdczJavJL3+9fF8t1b1FXRIhshFvo6SsVYtS5fkZVCHYXf2ssg6L8aU7tzgm/PhjnsNFZSWV/Eq
bpO4MZulCFrB05MWZOOXaH3zUlHeCHd6XTpMvigpQPTBPmR1IFoLe8sirvPAcSb9+2hkMEJ7hbP7
3lYmmQHr5WAHkYhFdaQQae0psW0cSEozVDJAlEj1mNWdNKp0uYBTVAEKwMqx7Yc5yNyqP43olR37
XCfjmbo9mceNrwhAAUstquhAINcoqxG3+KLAjTcYI9U4G2Ff4hY5LjunfuMrwoqhByL7+ODnVlMz
qkHhrR8WAV7Jpp8mVXWpDH3BfkMZTo+35boqJD8jY1EQQa+PMtcaA5xm1O5VhdPe1nEzXYwmrFs/
qfHhzUYsBs4VwPPnyG6G+ThU+pQ+6zD2lFMzO/WI6Y5XZMfHv2hriW35PgO5QllovYWnPI76RZuZ
/DAVf9f62EGGx3Jp5822OQzxE4QVhTdaI7f3eT+1aU2+UwZp3TYv0Zg6AW5Zys5kVpWZ19XlrweR
KPsgd2T7Osn0ZvLqIrAGL0USmGKmfTTyHr/QDgNjBAvjSfHFoIhLqbv5nuDyxiQ9PAIc6uFQkNiw
t5P0sCuJlHZpAlofxlfcfsYnzev1naXc2kOIipOQS/EJyqSrYeg0jLxL8iaIFFP95ilN+LFqVOei
NFp7qFKsZKouVg7DsHTnrNO8g55O9VdLydOdJ+TGwaFHC2GanqW0NlrdScnUN3oXR00ACqT4MNhW
8YMyEbb0RjTs3LRbSwvmhNcqSAL+K3/Kb/mAqJIFl3S7Dnp6WqehgDzHHnpjC1aClUjGpQ4UpBNp
+XA7CnTnUOGlnAaqUyCxnLHTmM3oDZxRwqd6phTffor0cIx2Loa7+TEymY7EJkACvgPLZwWpkKgh
BlKvjD4bHbxv6Kn9Dk12axTAQwQQirHklasPFnp4mLlaKuCQOb2PXR7QhLneO+v3G5TJSEkU2K+Y
CN5t0DyLEjLUMAmioeaMYwg0JL7V5F71YUjzMfymx92iPo2j3hrnAT8owOy5VSgnOgBL6voIcgg9
eHzPreVaXr+tbItKQi4PlHVuF1ZFqztxK4Kimo2JuKWSPs5mlNMbndhwJzUP56BqysXxY1d4fxtk
v6EPP0wV7zDcko2sDp83tdF4Mk220f7UZshJ5yXM469tU6GsrEQptqKPf/jdIWMxUYEAgw5hlBRj
9c1MZLLjQRhpgArM9E7YRRJMZRa+NFnuva208LpEAI5ooEpHm7v7S/FoEufekgawkdIr5l+6P5Wp
c02W7NvbJ8X9LOnuwJ3u+LZRXgJhw2OSg5bbfmc0XZBhIYOwQqbsnKxXNbnfigqvs4LuyjNOFqK4
NW8P9dC0aeSpIg3INfV/SpM+GdQ1w/umwOia/azL8l813+CXEGoqLdVF4vpa1Ks/IbkhTFc3vWnQ
206V/r1VDdZLl3WWcnKyxCkPk+4Wf6lhaGr+0E7G99IdwsXXsxy06RgZ895stnYDIEfe86CL7u9+
vQbJT8NdBM6IzQ8YYuHXaoPUL42VnY23dVnwhEcTE8I3Z3kVsqNpjAtwyyIwE828Lv2cPAPdis6P
d8LWKIRsth1iVXisr0YBkNt5meOIwBaeexQxskdlMtvHt4/CySc2A3SRlhy3e6BFnY1ifp8EVj5b
R6x7jTO8w/btK8YNDvZDgl0la+d2lAS+SlzOrNiY6tGnye3ao2X3+dsvcUaRgt2w5CH9r+YyI39Y
GH3EKCpqz/CQ0rMZjsZOlrGx0eiDUAFDo1a6iK6unUbBd01Q/Qggxs8OnqdpW/rh5LqFb1e9u6f+
fZe58UqTbBJJbCWHWsf3NMcRHSVyEQAPma/94BaQSDJYed7gLT8mLW5PiSqMP9VM7L2s5A5b3Q/I
Q2Ew9Hrt3amltbFjy4KKCEoMjY7IaNcKzCdtMa6Tq5bvsesYvxdA3f6HBZ3zT61a/zzem1vjU2Li
H5XHMUKMt7vGDq20KBovDYYiL+czWZ/bwB7OsNWyvTSN3gu9bl5a4Hf9iRurKY44Z6flToIlv+d6
FTz+o5NXIlW3Do8ZFjNGWHdpEKtDfjGmlosYWVT3c6eJ4kucikR/qk3Mlx5PfmObGZRqeX6QSbLL
VttMwQe89KhJBvZoGdjSu0Vt+QnVb7C30BjeHuB4RHLRyJIS7/Z1fmc4oDGsogjKelR1Hy/h5nPt
1tE/kzHbeyndxoreDKbfftfUDGvLakJe7H2av1NcER2trlX9VnxThPpHGVrlzl26KvXKSIc8AK0W
bOG4UteHqMdGo/YqMw3w3EwHP83E+LUtcqBOmKmqrlRSyqf3jz/gnQeFHJTmPt4BEgAEaPJ2mmWL
nOdQxWmQu/Xy4tWIfsfJNF/RujPQli3G85DV6XEStnbFJWjAobJuTuSPzV/tXOzRX7YWncAILt2V
WZO5qnOxe5IJz2gSC0swYXXonybPrZ77KBbHkHcTcPG0nN9+8cuLkrSakq1D/nS7Bug4pYWtlGkQ
dvny0uGReahVxf3r8VJvfV46MVAIpUAKcvG3oyDRM41dRyKzxK5yLpSwPaNIUH9pQB98TpN+j0W8
dTY5IxxLzgtHffVl7Y70vPUU1hLTbHTOpvJkRb17Uew8/w/XgFw3KUxP0FnHZ3WyJ6Vy8zSwGx27
yXr6qzK15TB7lrYT10wWaXXPAemFjYV3CDXX9RUg2kRRMkD7Ac6zxbPqKONTSG1tp9y6Ec6koihZ
tGSV4TRx+6k8tWl7Z+ShZYp8GT4WYRvh2+olS41VbiGawE4iQz964VQ7T0Vcxv97vFXW2l7yKkC3
g5sAQSRyq/WrYTFbx2kXUvm0wFzcBzmuXiMFrYFAWZp0/MPQEif7UdRlkR5ciupYqitzHtGq8Zzy
25wI7DlFJZr2sFjCLE7FUqT2GRNXbXj72eGXepADiAH3/CdwxoURN5ydtuVVk2ZJ/o7ixs7R2fjq
NLnZxJAcSGjWN+MQmlR/QVcHCe37Cw+b1LeWudqph2wcUPm2ZBODX6dWuvrqKAgVg5QFDayxcT5r
4Zx8bK0p+XOu3OxbTa6e7azd1oBSK4l6wWvHchXPHBCNCjZbEQZRZX3sErQ0uyma37vK8tOg+X16
vKteU8vV4SFTpzcK0lW+8FepZxW6jT6WQxx0eV2+GDYOrD5Uvtg60vMuvmhjOGDwGqo2XEE6ntex
XwbK++Y4P9nzoltno09dcSxky+1PIXIjBxcg4vlod/lg+OqcRtiWimIyD/2ka2CJNSOOTraXGClV
bdegDgPHR/GLXGjKoWyiFAFdKcFzzjDOOXvYOTZPdegand9MmTCOuXAautbgL51zo2HO9PaLi4I4
CQXxj/flekVKvTBdaKxoyMzmfBrddER7wDCOYdfOO0NtfWy6quTiHGtZoLq9UzL+CJs6+G3u5M1B
WOjF164rs19wF9VDkir6f9ld1DIRAkEzisC+2s4hvAozxwz6Omq9c4xK40Okmbw3zXZ4WhZlT/pw
64zS8KTWz+VFOXq1uZY8VXvAO8o1VNX2mBhWdKzKpdi5mTeCGjhppKhkh/q+O62iQx7Vnq1cNb1T
oXbV2rs2b9rPCIKkXx4fl60J/T6U/KC/1SwhiKHO7CKj1BpZdzCVNL84JWJU/2EUmAYUBYBMIKJ0
O4ptL1M8SMZMlDWNn1IXv9DFEzujbAQ0moaADqV7Jg/PVS6QJfGUaWYRBTjZdjirasoJOnhyhlar
P+V2E18iN1OPUcad93h+W9vee0XlmXA20Aa9nV+vdjq8I05Yj+vzoeXIX8oh03wvZbrjkFuHx+PJ
Xb264yhdevAaJLTsTnPIgxbGO9RBssyclRd8C91zSvnvPEdafUBDJYM4i/fvfxgUPz/ZFeL/1jWq
jmZrJiw3xn1LD0/puAyHvomtAEka5ziUVnf1qKnuDLpxFJB3wnMDPTg4qndWPa1dh4rSonfjFtqH
KrU7HrtO/10ZPOP8eH6bQ8GjAp1LmOeI335EPA7twc2Iv0WSuOfeDjM/VzCbcOvhn/8wEm88IOQE
YGtNaBKFl1t5hSKba9V1f9ASDBRosJX5z7wPxz3s8Rq4KvMsCD4keJw9YvCdfsAUxVWXxnHQdn3/
bLq41DtmluMq5kb2l3ZEze9k5cuSH8ywNX+ZpVE/10ue77Vn/z8/RDa/OCy0FleXdVTVTl1mqJEn
Wm0cY7zaLlUo+vOoV+UpHjyFN2CNt1Kile4B1SxupbBvTo8Xf+OsytuBGAV77t6YHFZPMVoTeuxt
2iOlJpx/ckNvkXRKLQor9lu9VOXi8/akRknNgs7q6rGXlaOphxhWXhVZ3zuW2G5DT+zivzrw0XvC
lBu3ObuJPhdVZArW667bVC51FZaVck3ycTzAzGue5lRVg8cruHVQJHhRqrOCC14HwTmv7d7KIP9O
VdIORwu81nVOoXX5Q5cYPx8Ptvm5eAehvyPFztbtrnhU7bLUYRzG0LesQ9GVfLlQowsiSu04LrwL
dq6crRGhICC4RaELj6FVDlOZzkRsgcMOEwGdfNfMe2AMIsJ/W7Hn7mhluaPuXOhbH44aBS18CQq9
g6DWlcJDLeujQCSCY5ibHiQBe2+UrbBBWkZeQeXhvo4dwi2itUcq3hRKDxDDNpL60kBYO6My373r
6EJk/mLE1k5g3tgwstWMviaMP8hOqxX1sKjL40JlW1pCe4rjMjmlxuj4IbCBnY+nbXw96fcHkpcm
KE81+ee/JTSofi+zJ3BfHuIoVy96Hnb1MS+ycDlgVNko38PRqu2zket5ci1sS6kPYdGCjNGXEGiM
KlT3i+piCHeOUqO8phg9fcvyVthnYYWWupM4bK3M7792dSM2yiyyrs3RFgE4cjTnAfG6sdN9hzfs
zhbb+PhgKOgtodauEeZWQ2WtoH9Hj5r6zzJ8VaelPJQFrWNDaeuPZV+Zx7br+p0vL7/sKlGRJCky
SLDVvPZXjz+kl5u6xNo1cApPvHSjNvu2osUYPhr6wbUz5YgGhvmTz6Meh97LX958eYDKkcIM1Brl
TXy7GYYytrtRRHFg64VRHKMmo3HqWl2uX6IJYw5/Vp1+7w20kYbyPAAERaLLq2T9js8RJAOIiZuC
p+jJO60v27MlbdcWJdPYRJRYtbQagArGb6TeyEDPvQWGjiNGlX493SmqRKqDwQyUKrQ/lo5a0fCL
tYMuGmfnw24dM0g3KEtJMB5tkduVdfBBm5Zc9kJEKFP62tAuuZ3qF7uichmp9bJzUrZWFS4FryIp
jXCnuSz6XBggBEUQR0P0Y2zTCsBVLU6Npc3OU9L2XulzZXpnXu9KvjP4a8VttY8d+a5AJJCUgW97
O12r10K62jUr28eihziqmPUxg8cRPxmInjSnSJQD/c4hio9Gx5OXLkis6n5juMVHJW7Hb1GD77Cf
RnpbfIRy2liHKtLCJ8fou/QlDJPuBZPU5j2avKp+qCq3Ws6Na5XFzonYCDTQTaExcUPa9+X3qYlr
U9RUR+pKTB+tudIiv8eC6vz44G0N49Ez4X1C5f2uygTtKUWBMIsxq1TmZ7dHVKkwnT0R0I3bE+lY
JDPYgmgpr/NJu7WW3h7tPKgsWC9HAwYKuthKBULOpCz86/Gc9I0t6KLBBcCH5ikIqlUYGzB5qlLZ
LAmN1o3OYVtNgw9CS/+S5ObYH+y4KiKfbdrpl1mfK+Gjz+nBsG6nOfuV65ZYzswjyY6zmPt/DDTf
loM56U12dUqHv2DKFRToe88N20u5RNPLCDVj/GiqcTR+6Ww7Sg9mgZ/Hoa/DSHlC0bYmYg199s6M
+uIFZtNS73zIjSWGyYeIDtA7iizrywwhlLx3eiMnWy7y5RDWw3gxIjOugl7w750YtaZqyxvM5fXP
7cUTgfi9urCXrOgG7A5Z4mTQ3AM6V5l26HO1yX1cdqP+EOtd/qtLzLR6VqGOq5cqUsTo25FDgQlc
aev6ytBoPfV5A13Gccmr+vh4H2wtCYw4cP3k9AhhrH5joWr5Mg3g7Qvh8v3Vqj8r09z6Vpa9Uevy
dTkgjQL7hEcG4ns1VGeWWMHjCR8glKqdEUPr/g7zsDj0+lL87+2zQj0arofsrtLnuL3hItndrpCA
wVGxdM9zatjHDp2Tg50WXx+PtHWMiE8A5CjPIqlr3I40hmmfLhiVB1RjfmV54p481Cd9FdGUF9OT
3q8Cdc1Rq8TPxwNvXEqv7j+oNKGqfZeMhJ0VqbnFapZlV52MeXbez4C/3t6/laowVGXAwKAasrol
stbMirZp2R7YtV2XVKlO8YTfl9Jre8ruMuqsohJDUY8kMgFRWqd0SaeGuaYKJuRG8VOcj8WhsXmR
YcysEYCU+ADFv/z2eBU3tr8HAoIdAhzhHu8cdtIAZYA6k8xNCxiqDd8JDcO20kl2QCQbG0XyDDFQ
Ise419npEt1ruI3TYJyUYQk8Hbnep5jLtDrUxgS7YxHlNH0YgJraX6LI1cO962gjy5HdGC5lAsw9
7KGbm1yNShUCj2omf+M3b3RX1HbEV83OshrrVTv/ilgXlVqk/4T9WZkriDYNGa/t95aZfNS7zC4v
A4oM78B4uQ7ZfRSZfhZCrz09/i4bm4FHD41JIiLM4HVRKXHMoRcp3bSKlOyS65Ptl2q6XEvLWA5Z
Tn4fJtOwQ/be/ESANHlNUl+iy3B7lt2qHNXQGdKgdzLjp+aV2be5LEbe5WZ8EW2XPuesL+FNtYLH
090qJpFhcIoJx7yY10NTPZoLzCDTQMeCu/STHCq2D1NlEYcMKfb6SKTJMgRFyqo4DEOqGdjcuQYU
7aFWPj/+MVtnAgqAhI6THNKovF2GrjB4OztWhvqkXbs+73v9jyQya2ndonbTzpfeuMdgyUCSoRYr
0x/5a3574vLKzuOyIgAB/XOgObQIMaIvd3z7nMh3qUZI+tqdDlFEvkLhsGeUTHNeANEafqzOxSki
Lu5MaOuYkYxS0IaGLUuitxPCfTCtlc6GwWaF6aXNcyc5GFPs/JjSMTboF/TFt7dODhYuOCLwVCRz
ZDa3IyIKDGnfE3mgZ4i3+66JuyHSi1Vn+eWy2DujbRQlyITpflJYtrnO1sSUwqQMqITcI+7goire
lwIt6SK30u8pHOAqMPPWrQ8dBMHqxSvHOPLD0AM+PjeWMl9sAvFMfTgawlMx2iI+2bU5Fqe60LvQ
x4aiNt/8QVAsRppJZh2Q29avO71F16RA5jOATt6cEm+ynpBTqa4cqfRj53XLzngWy30byACW050E
owN16M7MAzxdRd2lFEGIdPCBtKM5CBdbh8IYnOvjL6/J+Lsei+yDAinFKGgeq/iMchh+aVqXBVwq
c3vERBpBdlvKUvuoSKhfS57tP8OsrcvL4jRJf5iha2Cw3TgigitdV6lfd3lsvwOVPj1lU+T9A4ip
6RGCnVR4DNE4RkeorvZ4HMRINN75/fr976ch8qqvCUyUZurt1nUWNHCdGgBV4mjNp5By219jSF4H
1VNf7EMTWua/PBw9WFC5xw2UOqb4kqdpPj/bRYZGcgyfJtlJeu5PMDI17G+AMRTe7rTKWc8epzkZ
qrWy+qoliu0bo+edhnzQvlX99OPxImwMJyv3XLjkWPea84mijmM2JBnMOd4jMarlH3qxAGjybIo6
5iL2WDP3wZWjS1YMIMDdwMoIkyteSS2wP0mXfB5jMNmTqs6Q900Xa9C5vyJ3Lnbyn/t7HkwzguzY
EpGw0lO//dKwAUo4bOkQVKlanxa3zaTOtLMTSOURu99StEx51JLlwJ9bd77sPAnVIc28oI0aIz7b
sFiiD8XsWCdPm5XYz0dl1A5jPDk/tW4s21NsTa1zRDZhmP3cVYb/4+g6tuPGteAX8RzmsCXZ3cqS
ZSuMNjy2ZREgkYhAAPz6V3qbWczMsbsl8oaqulWfCGER+fdZWv1uQzU/qokR/lBtBllqOuP7doer
EmsGL0KUoJk1mSHpyWdzmeIEs7NttmF/Ml6wuqcHcsaHsE4M6cMu5RqO9033W6cseS+3ij9xdNkZ
MF4+vbfzTI6+ZhirRsgOk68DzmZxFMcuHzI+298xBsbvuiOEv1W27wtOI6pdDMWKu44BX4WwHo57
8AyEYMy8fr/CpA+ARavzZisSh6Nr4voEpzL2KxV8fW+WXL5n4Vj0heTMvJIWuPYpo8dx9Ex7jzQg
N63rP1jEEHntgA0lfdsx4ntVIdP1p5+ERYAIbiPX8uJ9DeqkS1xUv2daACOMcauek1S2f6jvtupE
MYf7S45kthU2CqvVd2sCqvSO41xqHl0V2HrreBLTW4jGi+LPzjqa9DBX8sdfVLQVblsbyyFXzw4x
DbSL7J7ndYKOp7XKnpiYtp+8SqZ5x7VI6NLPI2yduEryzRf3SyHBzSIKOKQ5SnOTCKavkakNYepn
3hJXD9BhiYB5t6g+wSyI+hYLfLys8djM4L6zcq4CEKf9irU7+yRT7t5BGGNS4ZAzvLgUFtxXgeF/
6KGy9GJcbMxDD4fFBsFB0NwrZOERvw0QEM1frVBFOeDecTl6Jzj7kHH2OO7mswdpsbXtM4yNMwZF
GCdvWzWpDSdmmv1n4ejKhrw1mMkjml0HjRuEeyeEj/Cth5onO3p+MEh1mBYdNFe4mP+cZtivDVkG
sQfk+HOcR+jUOjYC7g2vUyTZA8YY+x9ERFaciDKrPu1s9rrXyLpzfQ27fza0Hax+B10d5gvveDXu
kFf8iKYTtKfR1neJcC2kdg2IRy6zNRuwiazDMqnaDXtH6I/EaNj+VvBTdn1Tbu52XVomEbYp9eu8
rex2qQpxSQRXf2JR8+6SrzFTo0FuBhs6mBD/oFbWS5+IfA8DHv91QUwiHF16fVTNv2wvpvcDSXk3
cgk0nHBVg2wwkbKCjTZFn7kj25bjuGRV5Q0BXi37VHlz6+gSodxt5ulHdqT0vUMLZbBVp/NPuU7L
r7Tajg+SLOYYKkqyOCz5NP9FEhJJeprvjA4rriznPkEMWRyntRHtlcpseC3yrXjqFCtcT+W8vob1
qF66uXR+OLZYPzgOZelIaOv/yjKJee92CfxSt60kuOByBU7/jVpg4N1wmo5E7tH1nTz2BP/edael
dXpC0oRcHmHQOmf4ZrTZltEZWW1jEQ2Nf3G2h1fZdLQiowT/x64Su5V3HJTZ4zGRbuS4UIeTCUIn
Yw/ZYXkM8Cje5ShB7vGew7tv4Mz456SotRmj9fljORcM/6iEHrk6Wj6Ew1dk4J0T73TV7AuxuQXO
hoXK8NuNc2PxFArxtEWk2g9VpO6NzMzMwxZmfvTIP8ELsutg4Qxdie3PWiH0qp9QzPhokFA7nS2p
69c6XfyXqVv2Wgi3hpOtd1sNnanJU6WSer5AT45DoCg2N4+E6cpBogUgcMTA32WYcubJ9H5O8ktp
Vj6fCwkSqd9no+/DmqcrKh33L1OeA/wSJebmXjZL8ZemdCanqGEYdV7X2ALaAfvyX3GIhYwtoDLE
tcIE7sUkZHIDp3X1BnxP29OSzFr2uMs8vhLwvN9nbKE9+iNL4huCt4UeujnhV7rEUj34bc1gNgFf
1nWs8cx0fZYo8YQbt+UdAgtowHZj99B3XWo/5nnaEJ4kZPobeRH2jUFrAQsDk68frIr1dpph61f3
nbfwfWwo/q5hofT7xgLXZlW/TFR9eQoJ0aireuGnfQ9NM2xtyh5znAP8yHCVEAYbCLEIXSPFKy65
gUGm1LXqZbJpbaFI28Xv41tggtcxS/TpmAWiE/MGSYNlxm06IunN6qFtSHhVuNLBaIrI2gppTwIR
1Su8NeGHghSDrD90DuNMgLbw+K3FcTSnNvENNDhNAvkCdKowUS1LFa9lOlXTxUj1ffHXlBQ/lDwA
8R+qdc2TQag846fFJ/kr4AG5wezVQ6DnpCw+De+6e1wf4dywibhx6TcunUC2JYs/irCru2olpunL
WUPchBa5PsZcx5dSrseLZBueVRiF1V/thDnuJA+M06gda34TlhWer0zP7XYuA2Lr+k45GyGrhB1o
nyy8ZHfFtpfXdHbk9yxRFpCOSMg6xGXfXkxZkPW87Dhy2QHzyxtY8Rwb6J/SXAdlst8IH1wQj6Hw
Jzi4vVOUeZfOJ6Eb/6X2o4ClNg57gCZzgzKYGtnd48hhmsfoYnPJcmG2oZiqWgzw/LT/KjGxqj9U
Ssh5ibbheMvm7gtH3BoRsqgmSX9IdMuBQwZIEOZKEQUKDpp/OVrvB2YLIoFFS1bGPoOswA7ZrGfW
Z150j2QmME1JYxWGyBBu1ZfFtrzvzJF/UuV+H6eGtxGodlL/mItU4v2vklKAcWIVBgy4mkKghMa6
bvg996UT5vFoc2eGiJH5eUpwDnc2qP3Xrg5TNwY+YThW6EQ5sMLoWsipKZxvcaqHrlvXk37LS5kf
EOHM6y8dj46dhIQAtkeaVPuo4Dewj02Y8EzK3AZzteJa7V8hEvG0JgKBOhUvuR/mtlXr4JduD2Nc
v6sWWIz4I8yS1ldLvtB7WFUhvsIgrg96jkrvTysSJOIlShz5n1El0qcWifABQ0EWT9Jx1T1ghV9+
IN4Cu68ut4aPooqQusXkWy6BfhNRkY+ZqVNKU2Z7NadoO0hsIw0McVhK75JkVrK3WjI1eBxboD/u
QeEVRbX/Jw67PMEuDdt/VhJkxiKV5MivDivCZ5e5+WJqUXV4X2z4Jesob0ks7K805WiDsNwH/yA2
s029zFFhB+RJcN/zMkXzT9YVNiltA91BrX39H2sXvGHpoYubaeGtxTcA9NlPGkV5yJhXyM9LyC77
OZf1PXY5GvoGBrZqLJfCpadjlXk+BLKhLuoiVNUIkQ5kRAzuDDleka59hAgIyRzNRKa1T3ycBB4/
ktwZmFLwXm1mx3+ke/coGXg79JkGqcKT77y/7BacIfgzhsFrQWrAP5VXjuIyH0Ms5JQcQaXM5HhW
pujWT+TfhglWyST7ybmaX5LKde+NSdHkZ4aa7hbEPF08IZM+a6RkwpqozjMNhFolEik2oU7wwIsE
FEot5PvepbsCcre6K+S+EnHFAi1+ce1Ygf0jo0WvdA5NY+d0Js7plpQQdFfQaIxgNWB+mHoxPZbt
d6QyKcEUQ4tUweoSGxZDWGfMiT8TUDUWHmQJbKADzstcn9TV+sfl4tBXoiTJM+cpTIoMhOov2bdA
ZKg0DNT6pYZ8vIc6Ir8SPAng7+AAi+ix4N3PjqotHVbb7h8mzeY7giyZOKy6YNsV9uRsGXBSgU6S
YNlZMR7y8kGXkwA32JLsxsck8xcO2Z3pWevdL9ikVPjUacUQ9BXr9GNVy3Lj68mvg2hgVjrYTYW3
DaI925PM1B5BwEUIA3F6tz1sYCaFxHG/klPmMIgPncBmM+JRzcQAKkn/JWu5w62oo83So8sk6X2W
QAhyi+WgYX0O2zSsUnvOnzdKpelh/ZP/xdl5hRGkEzCrbjbFT34ReMhKBLX4HoYf29MMSaPs4Tww
/SlcZl8PxXUYA4YPgZ/T9yageeB63ONqAZy3YdX9BNIS6pttoz/NcnSPOFhA/z/qqP3ZYEwq+2Xr
5r92K6bfoD0zPlTtlu5DPZUKfy1shB8keKRPXVaYsElaP3MYBupeJHp9mFUKAjaKKvxGoBCc4bsM
d9BDKZXxY8Tk9aesMv327TCWnD3mkffkyNwXXPv4ihtS134XaR5tv2J6+c3Zjq+Xm7gDXcYdwMME
Psaf84TRv1jRwhdTjBgQAgyPaMmVXrFN7JvvF1KiCE+hwgf2PoNpC8OOwQ0gpqmw91A0VOWwCsX+
IjxK/y3nDl2DlTB46zdiDjraJSnfS4fdbChD49+x0KKQoWBBJ9miPN+tMy/pEDO6kxFjnvr++XBY
itiDxY8q1JvqEd+D3bLKj+IDh6KYfBK62zCuVcc07pd2+U4n6j8rxyHlWDhWpx7ilOQRE3uF9dVt
bLrsG89875wN+DWzaqMnBM0bHC9AZ2nRFUP8j1OY0PW20WkyoMEvNxPCUFBt9Br/JH6mtzIPZvkh
MkiBZMLrV4JD8fWsfOxwjCBVV9zCAJ2qsTV8vrSTtuuIuVNBwJLFXV34DnuGPuhYzJizJykgO8kd
Nmde5niteWBDOtXfgDGf0caRzKL/ITS3XXsfD4odENgfO3037Y8jKYPta0iD1hE1enoIW0G/6tqW
y1iZhD3veUrF+P1Q30pkqWBw3+p0G3BXkCPSYWkAtBkL9ZzH9PizjbXTg/E+pAMkIQnaX7K6z3U6
cJPWJYeseiy54Uos3Zb1GK30y9zGNgzNAgeKPtE6+c3QNP5MoZYfazEfcF1mnUPtr2SFjbjG1JWV
IWtR/lTSDQtT5i2ypqKI1Qm6OaPvx59LKulvyGS2H/Bf4h+6PrLmEvZss0MHM/i5N3VU6BhcODmQ
gzco/xxy4J5jw8FyvJLyt3PaPhQUf29PkQjyGdTKGbbuw0/wEVgKtBr06mpIt+CfGP7bM6NJl1xq
nsX/Js6752m3SzdOCYRXeBM2jc5cAsDv/38i1BPIGq73ZTrIkDBXQA7WHlU+ei/oy4rZ99Lxtvvw
R12ijndiqVDvYFPfKzV1/+D5s609hkGtT52eSnaGL0K7DEVLUFDj5PkbpsbszsM/3fWlqjKksTeZ
MWeZbu3vMC3xo/S5vamyb486RLfGT5RrPCutrfAXdtwJVEkoBuc+AwTwaWPVPrrm2I4B5rH0D+aj
ruxjm4gbHGXYBiiFg+IAeMA2XRN1AEcyW3r4y9L5BZB9uqB71IduOiy0Bb8s2MzDlUbGWIKj+CrJ
TsQwcw/dSowDtS2VaEwbICiRzPjtL5vTrDe5YGhnRfTtbaJ8+uKIdo84+cYwdJSc3GFoxroWCZsF
VBJmRyD1ngOwo0dSYC6E0o/1RMF//8SrfP6RIjfkSuS5fPaHMQnCLBA7009ZG+ToJ9Ko/mh3L2AQ
0bZ0ICTi7XA4qQBctufx1JaE/Tn2rPtIE6sX5O51GQjZ7ehcv7cxn3vVAiQfnFPFryLd5cdiu4CQ
U916D/DZqPQae6PzmFi9pgPS7dJsIACW575qYbs6lwr7Rr1v5CFNOrYNmOhIcsZhItgO3EFWzwup
MzGy3MFLtwDAFfsyq2F4sjRBftZsR0zfvDcHen3Xmtd1CdOzD8U0jSAZ8n8G3+Zh7XLcEzYZa38E
agM+I1++r5Hz5mOCJIv364KlrDcTQO2+1N3828LOcR643BQ6zEza7aSwtf/LC9+S0Sop0VbsXhx9
pQqchUoIix+mgqOnbgBozDn7vrC7sce2PyZs4QR6QNs9qVo7FOgkPQBsNLqwYwK0VZyOSiZ4GMB4
Z33Kj/xGOlmX+MBT/Q4vF1yztWznP5IyI/eIBwk1EL0g35roTDmkNQ2//JLP+HnNsb5JtEyaG8iP
2wzEkpsDTG7npr5Bjnn4UvBmQ+wD9HNfqoyAZeYyhZ01hxwF84pl7lNV3uk+2jW/w2QW3YV/n/r1
HQXGMwShwqPGGPshutrBpwZk/EuHuDiChdwsEn6Qrv1Abh37tSNbAa0iwCYVOsgWu9h6yP2p6+RC
sGnLPDuV/OA1Tqqa9CcIwURfC4vduu+mvH5g1VTcwGi4y/t2n91HmCv+BxNc/lXwCC6AIEcY4XSq
gJGPmpqVYGI7Mn2ZBE1vcUOqNITVkwxj62f1mxYutqDQutnAxKGrzckes37dgbXlGN7nVZ0wCwBa
bNxBYRjNyfbF0i014IAm/nfXM8onA2bbjr6VCd68I/Ans2bkCwod7Nj55vZfR2bCYyyJ/w/PR/Fc
I4TuDwHKufbBQB0Ka8xp++Dwi7ifZznnl2Pd598RE2M76CWCB+waLGP9sebybfa7+O9Ys/R9F5n6
qeEV9J5wo+uLh37wEff6zW9K50nBFjGuy7gBgRPjkWThAl0aVIUYMvN/B1Tg/xmYGL0zEXgYYHWE
xRWTav7JI3D+EU5SNZ45h5fEtcUK47w0W3/V5QT7vDWfICop0f/TvoM1c9dHzjo9VGkI4dJpICwY
W6R9BXGd/1iaTv50FZG32Uab9cryNCXjCm+QcvBoJqG3pEiRgpIjJ7GPvpx/TckWZ/Bw+fLmO5Kg
bAaPCAcpdfVPJE0EnArK5/2gDo6bhFFVAtpeU3UC5+NvVO1DA9VDY1+zOScbitpcNBcBC+m2x3MJ
yTO+HawGokvvUIhQ3ugkJzCvKtu/ICVEVUkjQX4kyCWZnPHz+mb78Jj/iqoJ2BcstpzrQgVf9VGC
R+xVt4a2x+ixf2y4GhA9zl5aYHELZtmegRUQ/aZoiWATiwrTcwiwKSgThwermHP2zwBgAJ6dpRBj
alOIcwltYTaUFqHrYyQa57g4E0Fp3BKGlfhQcFXpKwCFcZRAT2dISRh7cuuGyGrieS3Rc2XXDfOy
6Rufw94NH3HZl5EjwPyebbyrB4Q1pa9T0PWXAX3xU8w7Zgy74vl0UPpq4ISVLFGeTNIhr4+Jt9zC
rLwPtKEvuyv24gVBLuXzBimZEudWgfR+A2dt/rktT1DjTeuQjHox6HXVBXkA6n7NO4d9ZuP6LqPQ
c1zBgG/np7jL6cOhdlxjMgz8vChoKAZWW/lZ0mmBb/rEWt3DQh3QM6LuOqzOcncvm/EEKCtqNrns
jXX3nbW4BUcK/P5FNv+9sWFB/FHFVT1FmjUCTge68Bj+F37vVZY/rXtI6WnDgRbtW2ni18Lr4laS
Jv6qVLa+cTylFZyON/8UQ6F/y2WrXwWIdiBotMa6KYrFvTDIreVdg9wcjY2IeayVW47heefZAkho
3yvsEiikdHtQQFd1dsVkW+wrQJgqVgWg/TRKm0LN1OS8BligzXwCKyAaTDlLxOSeQhi8nojOJuxc
WUFvFPL/8K8FYtT6pA1ZOmrU15clWYunFsgpxg1Icf55uIG+udUk7xqfJesFPPwjeCGT4TwR2/pn
Y4sS9ApW5GKA4mC5scC01EiM+sYBUWUeYCzLJK6wcr+dlgkfB6xGqG9wGiHKc0pwIPTJMlwr9yXI
bwvXuWnHJNNhoIQjFzZ6FAfI0Cw83KaaTg9VKNMw7JF3P4XfwnaVw6o3XnYOl9dvcCFVV7nHEneq
ch72EyvE/CYS6GQBX2hAOohRJPWQwvZ1GUkkh71N63mZTqE4mm4Uom5tT41q/CghxWgxlljxjIuN
uICYjxuk2I3HD2LttP8JIEKaYelY2n6SlFVgBVui0xvjsqPqG3RPMhhVYDyz7cRWvEwY0y8ghhCG
YBwWh61WGx83zrcI/BSnG6ciEykWQDqncOPqIgQeZ8TFhuwJaTg7pJvocW95nFqA/6L6dnVUZcHT
U82X8Lo3znajLxqLC+YaVFZfQnxxPOLXt+WDrcG4jXZv1S2aNn/ftS+uuoVtf1d0MHK1Q5m7nlsf
+XKut6175Lvh64iXBRDCkjcbwZpRr91JZrgW7amrMCBSAOzq/N0es+vZU9ncL1gU/k6sRHjdthf/
SUuiHBeWCdEHuLPIoWO4VYHr3JF9VaLEZNMDDrP1JWtUbp9iRd3xDtAjmPsDEHh9KjHGkH5ifv6H
K745XjJQd/yWI/IIK4EjDX+V8CDNz9kGK4wRoGC5XUNavMznvdFEPpRRTaGf/dGIaw84XWMTLZEU
jvcCQzDQaBpveFGa7B1lCxtNp3CFQHvqtat7RtGDH0LKaPWUdDA+Kfqki8GecDzKfmGqmurrNHCp
H2X+LRBb2yrmI0/l8SkpoMDf7vt482LxoFm88imIO0LT7FSg5C0nOuPeb9gtItNRdQXPzls7O+ym
eH5ApWYeJm4U1sEW/6ecyhu4UdX2tvseul+QG9KGvwtLnMEbjOLTr1gf8fMy1IQHeK86lDaZLhpe
vawo7psQanqDbZevA84jFgDp3hM4h07o+PVfWVequwDK5/PAWgN+hFRzt5/ATXSvJHYJtIDbkf8t
YmnCM5tq407Sr2uHjOQdI6rZwOQOPJM0v3gVN38Pg9kkuyQLBamXIE1FnlHntq9QJDpFLvQE2wYL
LvTMjsx/qnkBDrJOMXgML132teMP3+8AwW3ruQCIaV8aghp0iYfA8oifT/YoU1yfDQoXCphwYcNT
DBnsRexdngh65dSOgD3Y9bi7DKmK+hONpfUDmCeRPSXT1hYDaVWXPJUY4BTMGg63P3STb0FR4v33
PzLptL8HVt2U7xkMQZqTCaYE0yJj7m+W2Hp7j3cgswO2TAWfTosXYiwlruT7fTdV+jcDz63HlgKa
vy48Y+oasC7cBaC/RxOxuEcwqFtoFle6soqMVU29ueQOcqIelysx/8UAD5merz4FuJMCSh+2KIO4
F41BL2DYY83otYBAPcC7hvcMTtCsh1AivU2zfQHoRAsdh1yVncVqBIPUmw7A2+ehIjhmaNONPWFx
nYrzvE1wApxRL/Y70W14jkBxH2G0GH3kz+X7eAK9isIWJ7jgklEiUnrFx3TT0p2gCajDMEm7f+Tr
sZdDh8Poo8cDZ+urmTWLPZv1qLFFdMirP+ViF3bQJbJrR4OEwnia4DCXj8SWW3xbW56nICtLV/+q
jMqamw7cKpZE+BoORSLwwZF8Z1/0FiZcuCCmWg47jkzDYJDtfIyU7TvCb220Ntx8+3rHMRwlXU64
qsnxteoD9zQk0V4+dF5Uz/jD0SAlvtyrsd5k42FdB3sL8Pqf2KTMA0yQ5ngFko+8ldN3O0KyeJve
pSSk/qw6j8mi8pg3wdglGPNIPXN1s8wWfXElyVGPUIAcYL9tU6g4AEbdihtkGJU/S6y3UN8tFgZ3
PcDKVWBtmNzxKmO68R7Bi+0EekGA+ZWdm6ZzuqelegERYfCL2Rc+3wLIgArAUGuBMYPfqk8sEAgR
oTszoLJnlu2vgOHJfD7CBLdRXErU26iQ/QOdd9Xa8CBck9xXkFe014ATatUnKqXZbQXs48XtUwWw
lEAQBg7VJKhguhOA5sq1REJSA+XhwGIBa3yTcwWELuMTOdtmrnm/UGyTN+qo4AmMVMDsGcgsVgzO
NLz1bCeApHI9mQ9SZvIYpT/oNPD6UAZRebKk4yKg3/lPcY7JtwA9tfRNwQS70pKa9LFbcUN55jtv
0/sUfneo4DsgA3Ca4Ekw9eA0oKhOGCFg6sMmX9sLHsYDMeza4LSHLAwgbwblb/JQTJCf/6i+HTne
VksIARm8g609qWXC3ltCeV39VDVN99HtMBj+XOzUbiALUEcZ5nPgNwBnUzzoW4ol7FJqQJYPR54t
dEwgfC1OtvKdvRJzady5gz6Q/HQ6aIwTuIoT55DASVyxPcorjzTmXxx+1LcaEdd6zKk9wCpC5zEW
JKvEXVMsUl2jy3EoDQMFREKtAVGoabEjvb6g/B1411QPdGsngliYyn3xw9YUBgHMlddq1jBl2nEK
8qlUZh49yK933LaH/+MmKYgAa2NxBlSc5IgZAjzwC8Ftbey9KZttzNWSTPASwkgcYIIM0gvqguIs
BKwDf8G7BpL1BlmE/xZnwnEjUAT9KfG0hQoEJQ8++Aq0jcfrlj9DfyFlOvAV8Pc/yTxbLrg4Xfmg
wWM3Yy6aej9vJWh6nJWFxG2yb45lRfx3mu67up9hK77DrhgQzR00r3Q/14vcPqyGNgoYlaNAFrtU
wD4D1p4TKuKMOHaTHzjQZ/uh37BN8P1RVx25w1Wxni9Ex704S4DEQAn2Fbyt6Y5MQGYjigkBduuK
5HFvW6h7ag1Q0Gxp2fQVrtJ4H5LC31Nw9t2FehSTITOgDIeKhzwiXEtjm3OJoe4s1k1dLMRW81Ag
qIrc5SDN+Dg5XAxftTDIggo3ijWOiFp2apB5zI7RzpV0AzgGdGy0eVqA1y5dMsSqme8D4oZgpC58
C2SvW8mDhYQTSiLiKnwxmh2nmma2uMRO6P8WoeeHHVfL0MJQfO4MhsD8fGCPeiVkqx8iPrcYuql1
2L5nKt98YPlvmCCsz2XF1Mc8ZRzKi/0oj6dv5U17nxU7QFdolwxMbAB6K8T5tfLoPRxkP+haKdIX
tmUGEEiCaLrZ1N1xOUIi/mUUL/aZhcmKM3IQq+qCl9G2p5w0OzvDOQIiKStjVJc8qddwqaEoMIOh
c1OdcRBkpl+7w7I86rL8bgjCpm/4wzJ9ZzGwZr+ROdtVFymTLB8l8Qc5q7Y23TkuCDN5dtNOX8ql
xKtLpZ7+W9vOAMEIZfEBugc6rgW2YT9tBGB4CrOvPvSME5J+w4IHrhhDC155FKZXA8yNDBPR25dH
7C8fKbihByCCK2Q1tW2eYA2gIW5oq305g10PeJNyMqV9WkgKvZF0qYBZ4FwDGeepeCEydC9LrNUX
VMMluy9jSiFe5rh8yHfJ+NBIAoytSqnCTduGT/bTVpskV5BuIdsw7ECuf7nmm7TApO1+1H6LfzJo
cTjMJlvsrG0it08QdAu9QygiGv5U16a8LaI15t1DL9mcJ+RylRdNUF9u8gQQ72U+TOHGzRQ7NDO5
5zhBnbDYLICUwrWjjf0Ja148oklSqw+OW7Y/HsrrH0kHJ+dBzDCZwRuJNOmrJcAuYCTbjpQRdUxp
+a3OKpBaCk2suExq358Pu3Ps01rBFMaCoe/GvI3gjuaEWcB1hCIrQCmstxBz+GiuIGRyfkz2LX3C
iRHQMkk2DV9R7LvkzLEO/pN7G0BOxQZktJ7x6P1dRdBzX+ThyIFi7mG7hugPPwQMEqo3iAjh54LY
jIx1sOV/2C8gGQCIFvmrk9ajg7sdPQlBtGC1e9yGSPgjq9yQkwMIu9yvcqGvxK9sHTfZZelpbZyW
7802iRq/tAIsSoGUXHuVZrb0cBbi6R87eQh3IMavDkiq/P7H2OSAm8JGnb2CUgiRCU1VIU299Ujj
GZt8rR5TzMP+kyGHuOxdAXpu8KnBBTETCZFQeOmankm5wFu2g+ce3PkKpV59Dqfrs/YaCbqoSWtx
wj8ZeBOscAK8Tobn2Wzcetyj0uM9I8skLnD4hfcZZHulPU14UAH7Qmn/srA5bf5H2Zntxo1DafiF
RoBESqR0W1WqzbvjJHZuBGfTvu96+vnUAww6FcNGoy8b3XRJFHnOf/7lplZBCFch7KzQn6IODN30
DHWejb4CLIp0nTHDadYKFVNMZ0sUHISREOE54GpoBjCSGMAUpyIjEmY3FG447eC+RRE0kwoYa6jC
jvTcygUdtEptfJmLnE6Kx/ViGi7Bun2FjIzJPuPf3TREjIngWpqQIDihCfoMecu7pc90c4wZrr8u
bQx8psGOB+q4MKXQiKP6aRhibzhN0WT9Um2kAr8B/35IlhaSEVdlhLKi0modT+a9jyxbISmZInvH
PNF5qqHTKB9JQ/ALL0K4OauJzv2iRJ4cvCA39Znjc0h3lNtScEVUNR2xs5hwiOjno31I2egeHF78
b5PnVVPfdjo+ZBCVs9e2wSl/Q8nBTHoT60IcGQuEZ5TxRn9CVOqlKw9mqbYqn+jvBRBk/Vgq0PSN
KFxAvjZxremKczMZt45Xub67asc2HRMF6+hg3JofaIwi1H5hGmVnmMvpBCnTaRGma5C2PTu8SG8s
CKY5XyAoh49gPzgXzdzcRB2vf7+o3vzE8Gx49FzpfROFYOodtdyOJvi0yeaBqGj+jhvPSDcdg81o
xyDIkvvUmxhugMJnMMImgPC+jptHPdrmuCM1Z0LS2ReVu+kgzo0Ql9tR+KDuKUM/Kxbwx8Ho46uU
TJMGuZzVhQzywbWedSFL4zqWFAI7r2YMvLXNFLs6EQljeYCzAfLW1YGndmNmOjcZHLDocS7xNkrI
sc7bfgsrJb7Juskq7uQyNgz52jnyDtKI49VJv7UeTXSYmPMZsZgeaq8MEQ+bVfdrKrtkvJrAgMs7
SpJ59TRwA+rhwizNA6NXyhFbdbW4B5kqO9+gk644Xd3ka9mOqb2RgXCapwX8l3IqDcGGKcIn46tV
18ZwPWcW07kFcYlzC/yVDXvSBBz7s1Fmi9xB65qAjlUs3bVLGdFuQFqKdi2FbbxJx6QzeEyVd5/Q
oAFfMxg1jxCavRcJ+zvZd73NvvG8bILKKOX8ox+8mTswrRk9hzBp2FRBF/42qsYbHqGOM3i1Gas2
93bkzrBIAYvG+0X2wzcItWkDpRXm3qYeFpUf7A4ylB92ntHi6jy37bac9HC/9IkYKGSD8qWjEArR
n5TGy1wZFIuZI1A1eTIfxicXHUj3QwEKQyW3xw5xTLlU06eF4BDzvgMwgjIhetuuj/E4cEGFMOIe
hJ5tGxzE8b4WVma+1l6jv0iY+v3a59UveZgl3icRJJDHxZIn3vVoVmF2Py1yRazc2K0PAtotHF/J
bbWtBMPehyUGWbpumrr2rq1KM1+wuyH95KAzVbdG14vkQAUUCF+kDFJIKvIGA5zLCBo6WxXG03Xi
gEf5Y6+GHx5X7bBto6riqG5LsyAItqbVDyyrBfvH/+0ugZOYb1Rc9dAvCjrh+xkAqdzh9VUEGyqN
nOzWasmGDbTYBndMIunA7qfVzYC+a6BqqRZyjxuKsTWhbgm6rW7mEiisFL3chjx3rKv6eiypLpRb
bU0O3LWERTe4K2dm3wD7cCjPAZ+gt51jMMxtWuduSf1S1cUWG2T+QterzOb3MiVSRCs/up/9xhOO
2FrA4i9xOmbjBg2oFH6vI23ftE3Je7RbzJtv8LWAQl15omqfMjDaZT+TUbLuRg9QDmVGkm0X1RbZ
3oaqMkPFpLtJcPKAE8V9zSU4KOfZqgCatlS6Vn5IjbZqrsYhjZ+spsrb7dAms7HrJ1i6TGQlnGUb
/PpuIYHD2BN2nku/qMKwOo9WnURXtlsNVKpygKPJo6H+LOJxvi0wTcDiq85K3FWnpExoOtuipfT2
5jN6kCR7RvGsjziG9o+1jKAPTXVVvY6Ozn4zi3SfSKcBEu9FAP2eANQbYTrpXYby+X4syq7xJyYV
MDz7WTxmFMLMvBl3P9oDlxAzTSyQqI3GptsGmYD+bPbtsB+LVnrXwJSW3vVu1H7ja6i5SoEAGI1b
I6kOJVXoS+4OA2KJuYEON4eO+zucPBH6Sdym0xZiXFsdvaiWv3MDequvMkgVNJJk7mGdWyeVYh6d
Tt97JABfp5Y7Yp1pq3ZvL3Vq3lkz5/yWMYZoTjLug+WQQll/gSWFCELMuftkkXzc3FWQ9DogK22N
4CxuUN717swh3boDNnbD5DqvUZwm+gDUwbSsDNv4LPXsIWrAwT47cql3UE91aPra0U3uw2mFPNei
wbxaqCxnmHYYDJ5zy7Meyq4tj0FRQmgSdcCPmuMxoJApTfvs6pxTVjZl+zLkhjD3Oko43+nbOWT5
I2mS0jhT9avFhfJ5ilTbbCPscaRvOpF0j3lMge+jhrIrqpzCwRsqCEuN7qWCWZaoMf8xZW7/dZ6N
uj8b2hxPaRcO9qPbLe5sM1iOl59mNSLrsQvBKGDES+ylgZ3vXC0cXDsI5kmBKreqvf3SO/RfYLdT
lO8tY7JiJAxjfx8ZRvETxw/64dk0m29lnCXlHqoWfOVkGID2y6IqHerzwvxKdFobPaHDGT/ToaCp
m9zZ280L9yasCWmirmm4h2dK9e9EHY7Tzih7DjICsqFnmdKF/pzTYt4mcC4/YyrAuM2uo/qHhqvW
bdzUq660LEnRdoMeMKdd0vgK6IP9g+Pt1G7dSDjfCA5PvsyxG+tNy8Ak2jQzNA+01/EybOwsiuFh
rcPDa5fsmcm3gpa6UncWTHFE11A5RmkIEJR2xv2rw0njyV7ykLkFPIkfukftfNLDuKCjNhfV7LWA
KL4NzEnWB0mZFqxzfS/eDgwy/NqIqL5wsC9/xHyI0bkrkK0BJgqR7YxRcsD2Rmk3XMyUtNd5zkgD
Jn8NtwRGIQT6QtAQ+FnrGq1feeF0i3PSqL4vPEl8VqgYzatK2zkqqaQXwz6KvV76apRzesz0ZNc8
L4czIluyDsXPEE3xjrYG//rNRCHZknnCLASQviq/4b2F6ItXIeMds9GVcFSZ3nezgnm1gTmexbeL
2Wa1bygXbhcViW3zcO2Cs7moh6DfN4hl2qNrALozyl1gzTadBcbcwn1tdySKlB6MmxmKb0z5jXAv
JEbMx9FbQG2JuttUj9WN1l0b7nTUhfpaydn6Lie8i5msDqN9AFia5kMbe2P1mra6Fdt4gCN/Xtli
1Y5YDDAQID532CkjROVFaeG6x9Yak+Rmqa3yB83x/Mh5lsYHlDTxjdGqvjqMUxg7V5DEvSfsqeIf
RdfPmJzBcrahBRcN8V9lEUe0lFh4b3I9cDXDqipiuhJop1vEBsiRGN+GgEwlbeIexzTi/OpYcjVD
xHMWQrWHzr5HWGXF+0B0yTU2zEvnt5S66W1Lh7EveonvlmfUDaclEYi/CfGxkzPEw+HZs4P41qbT
mHbQEbtfoTL1cyWRXd263tiUx6UxuwedTTJ9MUEgls9LOIz50e3msGOPoiLZFboePEqEVLenJNTc
LRx+1ufJwvV2m9kZpxzFPscuN2CPryhdU4sbrVXYB2PsbWOHVqF4BMCOf5fGYPyooPHR1/VME6EO
9vmrkRdUiNoiu+DIzEjFvhNlKeVTMkU+yarryMuVMQQlqtnrBkSh2NUmNF207TK1/dTShgNqv+jv
xRQxvLMGlEJUL3W67KYClamf6Rg+4YANmzwqAwbJIekX8aJ7GFU7C2J2djCVDr6rkT+16YMexyPm
cXeoRqBa9RO0mNUNBy5Plxdzd3LAvvepmqcaxgN7KUcQVzRfo2QwBGOe1YGwkc44HWqwz5pDIXdf
0RDLB+gV4jun+qBWLlUa7gEb6+iTFZl9BbefO7p7iNKxZIIDyzTwk3yaR64fJ06PlggFdbaaaS6h
uRflzgAefy7ryO4PcqbVYqYVlvlNJAhRQdsXlP29GTlVuxvqebhOh7SAbwo5ktZJMgm8QXhRmtBi
44Xhfy4rkiXtLu6no2EBb29AWK2jqDJlwvOaUPcg2miTHYZAxZWTFLV9R+ZE1OyVscIw7eDF9/xB
xTd4xjyfzcKcjHpttiIgBZKWq08ymBh69MvQQfPF0h5VzFjO7TnRpZf7nglDLUVvBxcfs3L3wBln
DkcjgsAKOcJrOR0By58gqM/Uz04twpuw6YvudvSWpUcHqRfYCyZyCEYXHZqXtkdqfwDTD/Qjf1QB
fot0J9iOgSk/ByWD3W1lxbS7Ooq8ADJewWHsRVAGZ7NHdj5AH7gOhOHofYHo4SpN2fQP2sQ56Uif
DkGfHgsSnaotI3jO0qkHDy3K8bcDEWE50XY108FgzCvP0OUpNFWRyj1U94yNlMTpTV9aI+xUOPJP
qKdgf7FPy+yR4tP7AeUxRTesw77eIukSdKwYhEZPqo7CV3hGet5XWHk6dBJk86HYsrXY1/k/bSdO
eZLvDsz9hxirZtzAp01uwIia+EzSQz7gx5W2vycRgXIDBsH7rzENZAPVBW87pnBf9qbTV8u55FMO
d5kdx/dxmCcoNDSf8hdu5wItAMyA8CaCLe2eIZbHctenyFEhSzLG3QVzV1/lmUyCLQie+7XGdCo9
oB2kkunzNKlOurHS6GyJuCRdk2AIBDqMmHDPJPocbDZg7r1tMrutvo5lylcmRIKpJXZpxCA4hdl1
Pmi3m91B1MVtX00z6pRZVOEd0XElt+6QTT5DADvw82QE4q4M6X4mV72EkVLPY3DDRwbFYm3mPpmh
bfXHbHGpXALtckQoB6GSQuzr7lqr5er3ZFWq637SyA40MACHrzXqmzFVy3PcOPDlWkB5b5vLgKmb
l5r0NCIZ5vucdXgqKBViPuCKTiQVuoi3JvQBx5ckb4x+LtEF+oVlg1CUIbjepm9gWm1VKOz0AB0n
dfcidnP7MBkMS/HkKpqD6cbQa+t2lvHRVkFs74c4kit/zEnuum4MSjhuqarulryJiwe+31KdAssY
pxNCCuDizO7vIo2SdltW0QBhlIdILY59lTArq7/BIWhyz17VFLfhjKD95M24jkB/SRd6iHh2Yb8E
ye8FpWtzYrxJ+wQk5cXmfW44brXBYi212W3Jku3yLnLKXcMY9XubM8r3dWuUzbbWYEiUWEv40KIL
mF7rTjIji6nYUj+AHKIO1cC061gNjaZyJB7ht+SKROOhyWfamUokxWHo7WG876wyVYj7svmLHvHx
ZwmVuwgWZHPlllNoHswO3uumX0LGE1g+cLAXIXpFcKiamydPocJsplRZ/KFBwtwDcC6Drmwa6qcX
6bDZhmKK4q3bzLXl51hanyaP43ML2xKbU2cRquH+mpr2czuEi2JORbpSSdFEad2E/fy5TQP3IWTE
Y1E6QOnfmXZHprcFMQm+cxkhey6wb0bVkTntuHECXb8yCmFs7xWepIe1I6iGPJwYzIK6MD1CJrdS
X0i9ANWo3o6ZgiEq9rHPCfXeagD/TzNUGkCrAvopJVhqtoCB0Ot2tR5jY5ukLXdbgPOjfZoWCOVH
Z8rdn8wcEGMBByWhL6d6kv5S5vNnvmLGiYgx541rzaV1kAVetBgqDPZTDf+wvC69ce7OYe0MX/jA
14S+oQ/93CvLn7KT82/oujEKstqY4YS5FM+qh/HJpeGif6oS8HbTKzsm3ojqvIMxtUuzncIgWPxG
Svontvt9CUfqN0N0bwcHcNUigUw3z8s8LAl/nKIWHmk3kJYMYX3HkKqmPJzgvJyo3EeXurxp3E0Z
LJx60sPiYYv0pih9Qjwc+C81p9FuirCF31DUzl8Hz+k+ydpqX6Zcz8cMm6L4XINTX2mc0lYR64j4
JiNIBR6vxv8fTCtIrms4cM8iatyC0rK0KmjYHNxseV1PPp5WAYgmcSv66I6Gm+5mGSEN8kacNyIX
ssOhguiHpYNRuzAS3LC4JyisfsHuNnqM59R4sfqCwU6uuU2u8cbKpA9QOThbiO/utU4mhCQk7tgQ
oUxC/WSqIUjkgRiP6xCU0R6ke3B1GHY3rT1V303ij0e/n2yMCDBUQDOu3TJUh4n8Dg9EEMrRYzcr
jwaPu2dDs+R9aeHixehmgl5hMxQ4Tw5s5oQRjZiedL7UX5WdEjslrTJ67Tj1Jj8Df/5eGzC+NpCM
w+mAK735ypbAOZQ2xaQv0uN0h8GEvTrmLY5NjkiTpn7r9W17T85LA6laLtYPVS8F3QhzuGJXaty0
d+Giq08x7j/Sr6s+vI+xkPrJZa7VzuizWdBIWxJmbZFl3wsmdRMU9FrT1yyjDctOpoy0mqGETrRI
ivmlQrMKN9ZNnaMWNGfbCN494JHAg3mjGvwptsKKmGjYU+jhURFjZ9QxoOkPaVgOAdf8qJ5JYh/R
t8jcuQt1SC9kJZ58HgItxKEv9fSQxFmYXSmIK7+VHuLn1qj4lnO+rX8g0qXf4XiX6y3WSNEXXZbJ
cKzjBb2GDrV3NDwpxlv0YeR8Dd7Uw6cUsZzProJ1SvE4gIaUKRmmm7Sb1Ms8TtAEpt7rgkPKWPrK
QrQX7yvSU0xKo3aFjRFE2ofFWObrvu7G/iSQ4Hk7ldK0ojgcPX3FlLTN+Qhr/gqjLwGi0WkmKTNQ
PCV2jtUl1W0RBlhcsHvNzymnRXGAskXWkyHTuX1MVZ/cp+28/LBQO5wmC1XlOicnkL4byjokNX52
FsRJLoC1FyhPbO2KKuBUqNo2oaIYeM7ZcZSGBwdvBobyjl2Gu8mmvjyAyEfWt6mdxqfSHox2j6hR
3SxdmDcHhSXES9zTWQCvVvkjhM5i3IwOD45tgFPBlhsTt40xUMtjmfXOvAFImGHvNgY+bKGlYLP0
xkzLQ7c/h8cQjNIX5sSEP4lzy6ZwGeqfnXBpEjqoBd2mG9Vk0+0swUPe59LYSwQEP8wsk+pkj0L+
6pfKyYFWlHkfLGkO5b50++c1QhqyCMJ/SgW78JzzAtGSqHdcQ+4KvKugMjNM6s9zNTjLHrF5ce8C
gHNr4ED6OiKgBzR3nfbVU3lknHrgtU81+oRkgyQ6vu1gESfMgCr73gIKZ5fNklmAmMs4uEF/GKPz
TBvvrrWybDqgyySEV6wTGRg09SfD6gCmzEJ4ke90Wc3nYzRdf+eN4RT685gRJdbi/F4eOZ6ouLzc
ItCX7ZgRHTS5acZ+0niJxAXckShkOsZJ1LnyUAnbgb/zD0KUr8pQsA2uqe2MvvvKKaeBHZfDYqJw
ipjE4OHSQw20mFl9T5vIu0u43nCH4SL5ppB3Nec4CkLhG5MGfwCQGKWv8RiJd0hv9aMIFgvKu6yi
nLiKRt93Uc0p3/YUeUZeo47FEgfeHsAFA7kN84RQ7pY0qMDXRKX3JnMpOE5FJJ1tz+wF/NE0y0eK
NAq5sTQtpG4tx9RhceR8l1mcoZthZow2Okm8ltANePMyqARkrIyjbTzBA94MAWFKV7Iys3aVo1BK
fqen0RpHEEfc8Zy5SxzHJDEMPf38YOPH9TUo6xbzhUjCw19iTpA9rl1dczbpYB7DUafI8J0qhiKE
oGrYlAl09BtgB4CwsGztL4GbBvdduAQ3JpOa4Mou1aK3eG4Yo+95o5VvltlS81UV2vinTZ2Z/yZ9
sHoxoj74MkMeXU4pjly/GX7EBJoVUCA2oIoDruB1BDZmBV5+jT00h660h+g7fkaRPmAqR1jiPGez
ov3BFuFk6Kq+C6LaAoFXNF6+0zDq4zVEBTomRwXyqA1I9Ojx1QKbsakbZhCla+3sIq+3KWGDzpGx
GKMK2DFJsLMX7UJeg+lM9kaa9cUjmof+fk764UHmZcsxDaG9hY0fTV8be+1P0I8MZ7wYoI25aa7H
K864wPzEbkRIoWZZDFDWHMfywwCwBCEo/LUNjelqvG9241XgTnAlHcPBLZPhXb5VbmiZ4SYlYulX
zYR9payhNN4A2g8vveXCAKdPaR6jroKyjxvOVQlLyvGDmREcvk0herRAhvHPsO6taQdlHOuX1TND
bBYoH8HeAXfpMAyQ3lcnENEXrNrLT+kU8+HEdtEdZ1WaJmOYyL5CoBOKTcKmwfqfeifxnVTiKjHH
pncovUReM5XtCtK4gbnvij6DkwNQ7Tx1nju0m6qXDR8C9J8AOCHkxrQpH9vbJYhrbxNiVuVsW6tY
VdwhdY1vhFbyrNqkXvY1g5b+nj91emy4nDDmN2oPBFU5svMX5AbwKbm7FI/LYcKZ20v7Bcsnpj9Z
5lY/Wm/QzcYKlctVkfUoNyBxwBmxmw4mYLiGI2wTGeTxoTEnmD6Y4hDdARok21uxePETUL9ybtmI
GZ6hQvWBb9UOdxrgP6PzsIdtDWjp1KFvpiOOMPynQ+1jf4xvQaIXrPDQM2Lyz7NFcwV8BPCKtYNO
ds0wdsm+xdI2osGKhlshBnM1EXCjm2WRhvspDOz5KV8/RuCJhC63Kj31ZMIAwd7AqdKrsHEzicOO
1z4PDD2nQ47G/jbnQiBOrSAWNmTsVHI19OO3DmvoXzgm2Ne2kdtYG2k3cLehDYn6jJLNxMG5KqcT
7kTOuWmIXNwgbIEVsVBZsV/p851vFoDoVwuGJmUTnCMATeSb+pMSmaz8oRkUTjdcyNsWkdEJI4qh
PvDvonTTjhPim0yoytxJlEX53rX7+VumR5DtZYi8cCfogPNvgLKuj8R3hXRkQ91Me2fII4TC/jzI
ARzJcGuHukQ73ivTM5Ehwrei9X7AHRq9RDbKJ5zYzE9TK7IfBvvkpc2n8iayw3mVjQScoE4wFz8Q
6purQtkCLvMwsfsV5QZhdsxf1LSZub+uPHb6fJXZeXZvpEnqbBd4wcnG0VANnnHGCFG7kUOMOg17
ZnD7hU6Re4Zh866bqvFxSpKleywZ16Gb8pruSw4mCTWUHNhnGBaje4A+JmtYQAUnJaGQ2tnUNY3n
cTRLo/3GYNwstmKM6+oaXKM8l9RXy6GBFiP8yAwNJA1QuDDpyafogTpEfLPCgOqzWKCNwNnu4MAt
ZlJ32OmQ/LCpmSuVwMqySg7L4s0oyoqM4rlSpseeiwqbMpkDcNrntHCcAmVrVXfQXNNbxDRNcj1W
mQMVyMwhXaWhLGALJ3boO2DJFSXksM5Ba1wYH3BBQ7ruWLFbnGDJKLmFlxW84sAVJvdV7zTJnigM
UfiN8EZIma6obwlwruuNFZv81QhthDgLF/o3LG03O2RWnkVnANKSuo14ogFWVjubz51bGT/pxgue
7ljqh1nlNtTLOWnUBtvIPv5UQ/3ay3Caez8TEx3/IoYWAqwMyj2suuTewukIq6iyrJbbuK4lsbNI
bQiAg30b5rf/AzNQGV3cjSflDtEZe85K3wwiDrzNoufJ2v2PCGRjQ4rNT0swkJRl5UVVYLljF5k/
4go87WGhmyX/qwVSQplU87Fq5kL7Wc+NNfe8OIQT6fiBu+cbRqKKAgd7Tdxd6VHWf/8va1yGnzOD
nqo/YRhtbi2nlPBC4O8K+syPzKFXo80LI1FMQsBYFVaU/HNhJJqsbqEoevpTj03CLsD0yI+VcG9n
zGG2IET6mxEs9BMedSAzbbhnJdU4QsBEfuC++ZZRpJZExzMW0sQyXViCGmxp4DKzP7V66fY9fpjY
ZMfD4X3TzTc8MJXGHM4Vck11kBd2lEYIjDvThpz6oPnECwy/Shjm62zROIEf0ETVGYLs9xe13nzK
GOBb8JkJD7rMNCmQQI4BoONpHAbrHhqDe7CFZWxtBjJ7qi6ci+DX+Hmrll01pvWGcFNvW43lR6G8
b20tbLv+/w9ZPUn/tbVwW2p0o3jIQ57jvgfNynWt+Aq56PBBROubrxO6BoFQq7H7Xw6valKZtpv+
pJgfH6QrnVuFbdwHntVvrqJtzdOSEmLbxesc4Kf0FgzRkyCdFXTKdo7l2Dj+++/vzU3zr1UunLFl
FypYWFN/qhBFn0ioCH2X6dBXnLiKc9JApKTmGz74Ht54VUT+mISYWqYmV/jipxEg7wE02v1J44fo
O9Xc3fbpGGDehuzv/d/3xlOECwqrRkFXwq3+wgC9x2wJPkjSnwiqE+hnO+XuoUoyPP+v6wh2gylJ
v7Gwor08bKKC4xwSC7svaeVtuQioossUfrAn/vbVZRXKSGlrNJJ/Oc5i1ggv3GHnBdgt7t2yFp8D
bzKm8xIn4gQOGIgPotnX9//nIUoeFZGSnF0aA/nLvS6IOtH4EbUnSoT+S+TQZhhJlvpToUIslVev
/1SVuL8FQnxgfPtPUMfF2prQBE/hOU7eql7f7b+/aKYuCMHi5dQNhrJOKURfrJdsw6MBrgpRngYN
7/DU9NRjR6YCqqZNsZxz36NO2KemV9NXBWiKmdHj2+Jkes63SCIC51ggp4VEkOMDyqTV9cJzrh2m
8BX07k2GJD/3iYOCIZvjeQJTMFvsJ90ssvrg+Px7e+JyzcVgw5ixya65SB+0vKyM41jMp8hN1RNG
UfAYlsh8eH9z/v29raus+4UTmnCki++tSY3UZqYxM6rCZiAyxg5xYSROY7W0h/eXevMHecpzPRsL
RWyZ/nxnJlLVxQ01S5GX7ac2yOxKHfzgq37rBxFyQYKcVLYCaP9zFQykvKbxbEIGIRNt59bB+mCh
qUOz8FHa4BsfAMimCbZK16OZyv25FNzmAt2iO51CGqRyk+Uj/lD9uFoaYWAoomtsVqPX0euh3YrM
mKMPDpb1/3/xEbgsb9kaySpzgYsDDDQ1yXu7nk7AJQYQYs68thyh6YE4XNW1meyULD8KIX/j+bog
gA5JZRwzJDf/+aOroIoT3TXzKTFiIj3UmPm66UdfYnvz318lS605CTYJHgRJ/rlUqBJM5FP2ZmJP
z7aYetRdzHqVtPMPVnrzSf5rpYtN09UGFjJ9Pp86itBHuFvqtvDKGWmMGE41LifMZF21f/97eHNR
j2miJEjHpOL48+ehh6OBdhF0tJA3vvPFhD/yiubFLYR1k1u9eJ2ZvH5/f9G3Xp/NnWfzUG3XvPQL
R7YWMtRJx1OIxuVc52isDBvFAxB188FDfWspVwkbLp5nCRwJ//x9eE/Too7VdBptTMFHu0Z8FA+/
+mn0PriJ3niSkCdMh7EHdwEZVH+uVM92WQyWGk9JO3T3uIjK/Ux4yGdGu/W1G4TQF2Pzx/sP8s01
iQpCc8YdCDPzzzXjGUTRWsejA7TgnKlvm11lWMzv4gnjJDwCTOx/Ztjk9vH9hf++6KVlcR+QR2uq
NeDjz4XhwhUpvkg1l54TIZ9m2J6RgfGzzPvyl8SkJPzgPf59brOgbTrcswR9qMvQrIYPb4xEW+Nl
b7T0jHjJ5WncfvAO316FkpbiWXB2X+wWqy1wd5y6+pSXE/QRD9r+g5co8cGP+XtT8mPIonW5WsXf
r80COrWHoGtOzYifGeyddjko8MRxF+Fe/Pv9V/XGYmq9vUnlwtLXcS9eFdOtWddx1J0w3DGuOuIH
99EU5LezWX0UuLRu8T/vAokFJ9WQstZQhctkLm90HAYKQXuqqrbufuLXTBcl+jm7xaAQ1vTA8HE4
I/IJ7kkwyuh0La7693/uG68QEyQ+P+52wuAu2xIcIJcgBVI9OUHUX5tdD90FvdGX91d566FSrXh0
c+QHOZe3nhsvJfFSZX+KchHtgyV/Rbmb+9qGbfz+Sm98aeu3Tdi3pnkVl7+H4cIYWZNuTipZzEM/
uWECho0ZNDPnoT9gudr998hpekKCfE1aIK6+yzuhKglTkFgTnMzGmO65DXAVUot3JRDm7t//df8U
kBdbhguce4dPeuWvrifcv2polH4RPBhMkWy0n/l5DaxrmJgjz9mgqrDPrdOUv5DGjq+EEQifc9B8
Eth8f3CevfE+2TBCEEEiqdsubySYzZOoxcpbgNP7hHctY0o3bo3jnEOvf/83v/FGPYnhMMcZqUhc
g3/+ZK3zTPVx3J9i2F1Xxlg5n4O6zxH8tQBF2ECSEbP7r0vaEMg5Om0IKgQJXZwBMHWKIouT9kTE
BE4OjvKZvbY7E9vzbTGiWH9/ub+/QZYjhJFwFZMxor6oZJYRuCvq3OYUWVF/wvCiPBj81g9W+fud
sQpl7xpYZoLVXTzHDF6xHYxBc4o7b7nFbsc9ZKEHuXq1enn/B10uxZsytQKr4+ZRpGZd3AtGbePc
3xsM0JuhPrelbGGq6nIfOvF/LVj+WYqPXbp4Dnp/RTYygIFF1mTmiSSR4kjR8oxwcFxVWeEHz+/y
LV2utO7Tf316FgYOadqVBFRE1bgf+0DtbAP7jvcf3eWdsK6ChMakTbfoui77kyGZLW6K3jpZVCM4
rjrqi5SePlGza3/orMTHFdK7ITOl9Sc8Dj/42N74kSR1Sb5tizqFVuzPH5kSlUx2EZaRAtLFuTDc
/hivYoP3f+TlJ82PpBzSEF4QOroAOX+ugpmXsmNOllOROmjTc3SoMTae5MjEsLqJg/mPyT7rev9X
owj2JDKcP9frF4NqKDDME4NBc9jmS5o8N43Gj+793/XGvufJUQe5sGTMv26CAbbPbBRKoF4hwxXV
dLLgsdQB5KKxwd/gg+XeeFkwT3mAwGEecrCLy8Apa3jj6A9omx1ESHWSXPNy9en9HyXXp/PvO4en
x0FP2yFMTRDe5cEhOpXQzMLC44tvvS9xWUQAHHbZPtWVAQfMJd0tBlMJo31htzPpF7UQXLcLLpnw
VwexNcLYwvDE7XW8Dz2zObK3rXbbuB4M53qJZlIQOFaRpTPPeyibojN2GOqo+wWuDtBNZkh7r8Y0
9l4wZp5xQ6nEAP8aPYFgKEbQyXkKzP8l7bx23Faadn1FBJia4VSiAjUztsfjuE4Ie/yZOWde/f9w
TrZFESLsfeQFeMEtdqiurnpD3O5RkMmCPS49MthxEJ/jxv27tsAWTm2KTM/DpGBxvZEGX0V3BtVS
N5CtyJ3gG+4iKckpJkA2uz/tK2eEsinTjpX7SikpihCyQE9+QjYr6L6aONi40NF6p9Xb4n/D2G24
Lc93zGKRNVoHGgdlro8sHwxW1bfZJDMcNn3oCk1++hujSeuzj1PFHvFb9T3aHjg/p/iV3P/Qt+Tv
ZmjBU4UXC2XQ5W2bJn5UlyVwK2q7vngoMj38Bh7C/thJlpi9Vi007YLWfz+1UvlNTdvyCK7f+FR6
ufq1RwnhfUfJ8HD/V62s9Fv9F4Q6k3JTrk8HRfHDWMcGFYL22a+a+oLuR/4ZBF20MQHrQ9Haovtq
zHW9601l6xNSBpLBSjcympF5BVpHhNlTLgEw+Yevmqv0KkUg4vviYk47tcRXndsSIRO4S4hkN04i
BcFHGOfNh/tjrWxgbX4/GZS4dYymF59VjqQgUW1NLviAKf7ik9t9HgATPLUJokCvqjpKG5fX6ogw
GefKk8YfixEDKQ19Jc4mV+kLE449kpKg3nB6aX3qsIm/5Uy9LCcQGLknNUGXgKzt5v1Wd1JhlnEz
unHgq86gwnrsCpBUwDNSkKL+q2xrxl9m3m9jsicJxGQ8tB8XmyUAx5n6ggCcmflHwCHwOYEAn/I+
Cf8/h5qvnz8Snianf+131uhOqhWFhwzzgec0Bhu0kxJZHTe25upkCqxlTUPD03CZEyAVbFgBMBDX
rnvloUfg/9TqSfJ7Bs+f/akovqCLW2zs0bWjp8Li0ulh01ZaXm0zKK/oW6qVAtLRuwGBwVNTVCFy
SHC47x+HtQBL2d5iMN0yzOUpj+oKnndmD9D0VZoUfl6eoSkq0CVjlL96sh9ssXApBYC7UaXZGnk+
Nn+uI+KnkTRmfCTIxH2ZmqCf7BFR0SGzz/qgtL+6oAZTUBl5tjG0sjb23MPlsGFtay2vlVIUHQ34
mFXtqirnJm+8DkTjGHYOMsGRtcdqJBicjGdRvzeAGLsjvNYICX7PvqCjZSk7GQJAsLcy3UfiGnY0
6mrj4Fm7SpQ1ZkWT2sOL7tH9OdxfsLW9QRWI5Ie+hH6TiadB6ikjcmdumVjJsbcl00E6ICF7lK2N
vb8WuEgoZJU8jri1fC/JHRLPej9NbleV49HPg/qMXU7uyP44PQZBPp7uf9raWUMqkDYgSb6g1Hu9
I4ADa76P+Kvb2Z6tHvVWa5/Atnj+h07LVctNvVlVQonr5uP9gd/6Rcu7HsQI9AOuejLlxciGzz0n
I3Dh5tKgFmhLhPqPysYFxm3M0qpOOjgI64hTVxwe+ioOUDcoob+AsxzEtx7ZhOw9rJNYRVo+hM7k
5XpvOcUYIhVvIS8QH2u43/I5L7voc4oS2qyV4xUtBI6g8i9g8KfPUdnJYJRGYQAhBb2m/9f40LH3
cJKa16mZJvQiLCBCDuyZ8tPYRyaIZqscQOW3KN49oJqj4Rt0f2JWdgDVWjTCbG4TsuxFWB+irDbg
7A6k8u0sY1YoifQQxUH/H3DbKDnWbRuWx78fUzEpkVHnp+S/zLsKPCWCrpGowOdw652yyEa2HZHh
AODVUyCrdhQ9/mVMOtC6sDVKuosEpPKpDg8VY4666bEICoDmhthwFNIwvHSyvbHh5jtqsd8AXHBV
yhrld/oa1zsdgUKt8xChd/0U74ad12BjsxcId28BZ1aOlE5tWvBEMgzygsUC2ijEQjxLB1dH7SFA
YUJWJLR9UtxK0WqNkfkPpukxqsfox/0ZXQlTuo7EMvkzf9AUvv7CqY9qQxb09lRkxrGHMMLRPmDZ
o3WHThXqRvtybZ+yRxWhK8jdUI+7Hk1PBzRrIVK5ZTO1aBs1CIHqoaQOjtlM6JUYCJhvxOGVK4QW
hmCL8nilyLPYMlYe+I0WlBOIJFQ1n5p4pgcbQWwAeUx/GJL0ZGamNuwzq/E27ux5dyx3D+3SOf1X
BJ7Ai6FRQ8vkmuepS0wpzwT/5JA2APQqS49cHGX1s4FtlZNVkTTtiq6sNmZ7bW0Nm8c1RgUatbvF
7qUEnJKcK0SFJnu2sBJyMTz4OeHCcrq/iZS1kUw0xOfaj03+Nf/9HzlCrKCqlfkl60qapL4PIkFR
FeKBlDmo9NAR2dlTWjxpZgs3GM+X7L+yLrMzIC3ri5xmGihEmI0/OQWlcQnBrTQu0srUke7/zpXj
zHWFa4iukkVRHrv+mWBUGtNOh8nVA7ibatugBF7DQt4YZT6si3WHLwO7nroiVe5l1iKpCg6CyEK6
Crd+cvK6tC0egF37lxZ/IIjKXV9p8GqU6MHEiBO1Jz+bvlPHzXEnHWKoLQDos5NshoD+TQjFv2oZ
ZDdKyqqGycmkms0eRTHU/NDrgWLCExOrLy8doXtEth2ZPw2pRtQWSWhZfeB9mIxnqy4xXTZ0M+4R
Mk1NVIKLZmSRwrhAgL8hWD924xj9HPSgeNZD3/+tFkbaOF6v+LB3PQzY9piVYlSDUn510VCl851U
MsYMh5xevWhynWbf78/kDZyQ54pB9V6ZX4L0IpePwATBWMQSfMEzug3VV7KCov9fi9jPV/jVQf1B
1mudN2/YGf1D2Q4ohmYsTLCnkDb+NgGJpxsX0MpGp6LPUaI+R1K67CZYCgKXSanorpaDet/5QvnM
K1//gPfg8HL/41diJW9C+l0W71E+fQ5sf5wp2a6yPi8E3poSsQUpt6ZESicy8Rj2G3ijH2kzBH//
oKGMQg0SGA1DLoOlP4VqiPS/hhpEahhn0gY7PPYqHjTfRl0xt7pt83lbHBQLVJBAQG9+6S9TiKAe
aS5OiuamGhxuDdbCqTKwAEB5Pf0KfLs/pnLxfH9aV+4D9hPFY0Onl6EswUI8Hc2uyQKdrrYJ/hSh
IxVrcSvtP1SlTfZcdpSp/Cl+gALtbwGeVwIQhvSAHYHuEJLtxZr26QTnHr9FUKkodEN1Qj4LSfW/
D3Nc5CAD6ZRCJFki5foQ75R4zAw3bkWPN6WJzXagbPndrxwFa0YEzZBNWvjLqnjUCNvTScjcAfl7
x0bLC6u1RjpoOZ3D+2t207ckDvAGFEhV2bbC7M3z+sdZAIcPcxeLZrfqTNjlRioedasJD6EkprM5
miOV4rT5pred5gSSFTkTvicbs7pyHmfECStH4ZZfsvgNBhwENKUi0xXQjr4mkWgQNVe8Y2714is+
4f5WY3jtqwEV63NdTwUca82/6I+vturEKCD7GHO2m2FoL6DLTBkUTVsUDr0kfPtG7HHifkCF1Q97
zBkncyPgrX61RZZPisiPWR6XeJTHIUhkE2lOWz/GsHL3uOWgVwWkwMk1M9p68q8cEVumaK0S82f8
9gIDCfE9MSKvNV04T5GFQIgdo1SrZ05jYW1iFvpse22FHwE+IBxlyTW29tT7RxFVu46Sr4P+vHUK
0aD5cn8Trv0w6p46PlIqKjHyInlQciToe1kSnF1L/2iS4u5E2/kb378SEpnp/zfKIkIIBJIwQw+x
u4iReuXa+w9fevXr0Os/OgSAL3XfaBtp6lujZxGGuWjoWNPZhUhjL3Y20vSk7Ba3bFGlrbQrTKmt
jnk2FNih4Ai8a7BxgaeTIBrwPkPPAq5SgcDQkxqhKfwYy033HbHW8YzLjdd9DxNJx+9BzRDgGVFK
QSQEpBYSi9B1/X3V9/FHz+hxM4rVzthTH53Z8lIyfKGHI+GA6Pu1wJ1P1KYTglg5BXGDBpuG9S+M
Q2T8sYypIsVzcCYR3kfLG8Al5dpcV/SB4vtO3aPtgMiu0LdauKsHUqPUBx8VgoOsq9cH0kQcCx3p
2qAUlo/2MYpI3k5VacrBWYnxfN3VlW5LO2UMzbNitCMCDCroVwhZgWec7m/HlfA7t3bYjVBIAGMv
zokdtsrs+mK4E52GQ2T42KNFKuZedipvxICVK5OhqIzPUPO5Y3j92bGIoRlZKreWHwa/YjhO6BYX
+BP61fgE8W04t+gQXGjpi61Umn95uTNnVAPlM4ICzdfFyCnSn9E4GW49If6WCbXb60O41Stbm0p6
oLwSybKw/Vrsf+QXxzi0TOH204BZoq+kRLZI+4pQ7ee/XzQiG5QGC7gUGeT19+CWgUeMlnIz2/g9
x3GY/wByqz2FDXCK+0OtBRJqxRhKz8kqjcDroaQMhcGiYH+kg6ldfCGVn4w0VR9DHt2P6oDcumlU
G7nV2kTavK6oz3A4CIHXY/oRomsRbqSuqfmteZBIwtJ9KLrigL5KtPE4WB+MdwFobJJWdXEY9cou
U+x7hBviZk5kyGf9ciU6I/GkbxyA26F4tsokjBDySI+1xTYcw1DEekdQttVkeiirEblqT0wvxRRs
1XLnKbre8fMLWcOUgoIuqcZiKPQeYoKqKlwBzx52NJd8iujh8f7mMG6PtDKHMTC6M/Dspnhnd4EX
qG2kub0vSvs00LVQn0Wb98EDxs9Zgi2f3T7M++pXhk0F6sVcq4iF1fEnLAzlT7YOrnBfpVGJbJUS
qbTNkWszkX3FSw2vhbpRKifyGuvLYBpwz5VAzX5PcBteugJ8/tHLDZ0K5eB5r0YCl3EnicD/DFMs
Tx8t1NCsXdRSe9xBspCUvdV5xmvSxkI7hYgEvpoCrQVUsiXxP5x6tdcK4773+KpaPxvUdfM9T9hu
hJeuFhgflmZ9CuyiNT/BNaPEFU9T2X2shyTKHmIcGp6nTPTx0euK6RcOilV69nLE+52xBxKEnGap
fuphx4NBKkH57kF2ZcqRmhzOL3qS9drORybgNYm9oDvkY9SgFELC/BQXkoGJXlo28gUfRjQBFTmV
d605y6knhtYaG9f4ymOZxjtXuDk/GKlwLA5E2Mgyrgmx5pIF49CIzJXt/5TLgNsQg2pFf+oKrQdH
EUcYWgaGnaDHqZr9B64s5etkFXa1kTG9pcSLzQxwhmekwmZWzOVzsmu6HrVImcZEGrxYuDEj8xEh
SIae9VA9WaPZHPB3RvoionWVS7rtBHoQITmkafSYJMSDqCp/ur/1lXkalj+KQjnMLN4SNGAXMXhK
c2Qlk1x19WRsY2RDLCl7DDP0ONhttv/VnMCwnIcsRJGlRvg82qe2PEkXuDlNckmLdIiOepjiUbnx
w+aIvPxhNJVJ9AF5U6pc/DDaX+BMxxy5qiDPO1TJvCI6JGNf2k+jLbc/JsmOx11Xx1a+R85Rxg+A
RhZeKzo+Yl/UtBnks4TWk+ZoOOUWyEI0zQ/a8+P7IlS6X/d/7UqcUsH1WDOqmuxj+RoSmHtiiVpp
NMtT+SXGsXTYjxpCjhuzYt9OCgV4kMVAfxnNWFxjXQsRywpkzZX7zP6edD4GDoA432ukqmjbYFeT
IvHcI0A01AmiRyVWCsoGMOD2KuV2AfWP+AjlQ7CC/MY/3mES3G9kgkpiMv/xwpJaqMWmKnIjKMb7
SNuO9jkBFrnxFFibYi4CujqA4xXwz9fDhgUqTnUzUfyaOhUL3jS68HBQNw7pyt2m6hpwAAy2NPrY
iwn2Epj8cFJ0ly4ANvGoptivrV34zzoI6ej417uGhwapJAVpuGfLEEVW3w0ZothuXqTCHTEEeZ6a
yN+oe69MHI9HkxovvVfADotPKnsri1DQ1VzSSv/iyUjcQOYq393/lvlfWRxXkBug9VSbUi8vguvl
yabG9LS+7N0s9Dz7t92rRuzAK9BRv6w5gE8ZPeuNMVd2og6XAaIxycFtPzybjMEyc+hfSqnV//Xy
jE5BbmRnIrPjFGgHPo45Tn73P1Sbv2TxpRgVCIof8E8o2M1n9I/9X2vYVoeD1rldjKXJU6qWYOWQ
5qd3Apyp+sD04GSF1WgzC8j69LhR/BIHX9RBMYvEw83piwDnkDBNI8XxUVT03w+wiz/34USfawZq
PJlJmeFbEAeF8inwSXl2gPFnz+WYgPtDw1wl/l5wVf2QmkDJzzEBowbIpYbmsU9ihGJTsmv/Y2J1
qbEL8m1y5trcs6fAZVL+kVn561kwA1sz9bJp3CjSxhcPQxeMQhAWBM7SqMeB+jXWKErZf7w/+yvb
bG7NgdanPwfvdj6/f0x+kJUIuOng1xVIVB8SH/VzdIHMPZRX65lg1WwE3DmqLBebGiW9SB64M0n0
ejxKYC0JNEBybFXFc58p9SvCXcEe1QSER6tmegVoU+5Rf8o29tnKseVtSQwSPB2Y6cU2E4VaF15F
D7TVa2TQEBk7CV8Mp/vzqaxMKCNwiubogGbYIsMuJyvqy8KAoxa2SJY0wpPrsxEpqmsUveGzYfN4
2mFWJElOggzR9CBq9sRLiwlpvMNR2Wt+VT4GAUcCXYe4mVqp4H5yqf+sYketb/zelW1HtKSvNnOX
bglF2IvgXVxFNPGQe6A9bBQfxiRBfL9rtLjdhZWXuPnQJLZzf57WxiVEgycA8qyqS1BJEWkIxyDy
70q5WZyTtgmf9SrHE7iLlfdckzWCrFX45f6gK2vzVhun8jfTI5f9/a4bUFSf+YOaNRUoJMq4O1md
dRja/IuHx5R7f7iVHYfPH81Z7leZrvTiSFdZLOsd1pVuXbdIf5idjQ2DXiRb8Iy11Jwe7JxtQjKw
CRTXh2oSJe1ATCxdARZ6cnpfC39kVJhmad9sxBY5qHRXQb+3A6oRhy8yeuvqqdNLgfG5qo8/7n/3
ytqapDQay0TyBvjw+ucMXiahJyvXbojFJnbeSWg+F+zjU9Oq+UOMzJh6UJIg//tCy5wpciy0eW1v
+j1THMshLQkYhR1C4J6He2IS+/W5Iy043P/ElbwR6WXqH7xtKbQsnx6jPfJWDYvazadA2QvfUHZl
Jdt7OQqb46AV3knx5OYYcpaOAWZ6n+4Pv1IqVNhUdJOIpdQoloCOaALbHqpF4yKdMXmOarZIEmXY
FHwIEauGpW4ihAVSid1+0MJEp8oaKf5XOUD5dyOir2R4JjkkGSx8QdAIi7g68MpG6hHmzhC3o2OA
0TF2ujS0lVN3ebXVY185wkRwGAycK6Boy2uS9y7QraaG29XnIPaaoD3zzGp3Nh46DhL52cazd+3r
TAIkxQxWm0z5ei8HOLMVmh01LkLNkLbLSsNLaMhG/zueHLX6/v66rtyONGV5nnFRsbWWo9HQL1BR
rBrYZG2zbyUFUX6h5G4bKdLRHFAIHhRTPJeoQW3EY6HyIdcXM+WWOW3mM+ce7WIZgbdEXp5AIILh
F3NUO1J1jB7adNpRxpBpgUEdeTclVv9iRwFGirlujV8R/5Z6BwyfR5Xdsjzj4E+TZaEEXchYRlle
j4Be39SYPEzlEO5GPBQUBzWoojrUfYJ4Xe0DljlZcT7MKuoTiqC+5im/UxvvGTQd/dHcmV5hvihF
LSW7CS2zd16riN+xqUjBUQx0DVyNmsmn3PdQAu6qrAXoUbcvdo8AxdGGqIEMYCMkjcUbMafszN7u
UP0zYsC8mJE5AlYi6jqB1//OAwTuXEh7jbnH90VkToXWpLdXjBCnuJ1IEV3e+2VgiL/dZuT6PJLI
uyEawHNdPMaEYabVKGLPRQ8xOVYa0ulaNChHzDCav32+zENR3AJXJ+j36PMJ+yPjS6fc63AV9dyK
xsJBYBqBzic6uPd38s05ZZSZfgmXj4QWAYXrUYYx8zR4E5JrIG+/D8rCP3dApA8qsnkgVaPX+8Pd
HNN5OOghPB9IvtAxuh7OTlFWS3LTcy1j0PdyZTTnIkOrDiHvZOPdfHO7zUMJQE+sFXX2ZR0l7xDn
BaAqubCbvFOt1XhX6UZVPHY1eqXs80DRYMYF05f7n7g6LrV2TBn4SsB015+Yg/ht4kJILq0281S1
UoXz0eg/eFgD7uhba5ehRhLy/qC3jzO+luPLRcNFRzNoMWpQFJ2uqAHv3ELK9ENY5JaOk5Xd0n0D
9WzuITu0l9byB20XaUH12sKbeoWQZfe7Dh+DYYdpny45Rj6LGTboJSJoYqXVHErxCzpY6KY+j5Mt
DY6o4gFnMdw0oh0lAl5lQhtSnBxoWR6bXNTfcBdFu7vqjOq7jPNf+wF1y87FyNFTzlFR8WxBbxo9
v/tzcBOUmQJeZDogOw7mTeHTlIICBcLCcwc8OYddOPAOLsfCPpZmpKLXT8fSDezY/jkgFXu6P/a8
b6+i8tvY8+1jgUy4kexJkBFCqr7EREBVw0Nbas0pDb0tiu/aYQXYPz/6SSiAdCy2VipMT+57z5XK
KDkLuZIPI8uDmyvmqEGuxRvR7jZ9mT/rjwEXu6oqkCJFL5BQi5GCW4UYVWj55L/3B+wr+C+s+Eb8
JZMsE3gV4ixghpgW35/a1Y9G24MoxX1781ArArMoxyyfQ0ZRvh8kuzqGkw8dsNSwSSSf2HgN3IYo
kLc8AmZ8+UzGX1ywUllHXaAJz5Uxvd5zrBoHrZMUNGwSb+zY21BxNZS6eIOiuAmyKtI9t7DM7CdG
nyh8jq2FdlGvvQMpqDPHabmxVefff71V+SgIerxE4KTfFL7LOK+w5WJNh0hlPj2suWQ5HQ5W6CGd
nBh1/hz7SPPjHJk7sOanjfVcm1+i/5wVzzj8JcwgrgVphdoGFzqgwftgmLJHqy0xlYkyDFI3dvDq
YBRN0GmaC4HLS6Du6h4T0iy4xL6fYD9PQiqZ3vAhwcFm475eGwq0ikVzHOQc8f/6cA7otupRlWBD
Y9iF00QW/luNrR7qWE829s3aUPrcg0fDgVxkWXWXq6yQceqFijCG0sOoSMmvWusax0Qr7NPfnj7a
9QDI4IrRJ2HHXH8VSsTSOBfgLihVoifAbSG03j/OMAeH9vZ0uD/c7ROZjicgQJ6GyGpR51qMV2Ea
Gfq9EV5o3VifyBI9WBtevM+lVDl0bYvjcW1oxzZCit+XwvixKNpkP8SKtlFjvb1N6IhS+KAPC3pO
1rXrDzdwxexmc5YLbtHRBxtP071mVOFeA50C+mAUuxDtKOyjOrHRPr9tTTEHfw49XzZ/ZH5SFiei
w4fmUk4yyPFdWxeNOGBbGT9NONpiPldNYbejhlZ2Oyjh2qVFhbO4tIknQ10J24bZwy1vI3Cs3AZA
TOizgwAhhBjLJszQZsb8VAwvFCsCJ4NscsI5OzxGEEDRwE+KBw3TT6fpaIoNUxWcoryX/2Hrv0FQ
aHHYgHAW+wPlpVpF9Ta8xI0w915Wyd+VljcYvg7axjrcXjw0nFRUMyBYUvlaJnKd7JdhqhrEjmL6
aqd+Ju8tINoORqfmS1bUWwFkdX5JYEhWKVkAAFlcB1qgdyWJY3BBmjI5qgFC+JggpVgyUHMEi4J2
nqiIWzm+HO9FGeKxOj/w7p/Ata9GwsckgJG/Uqe63nx1bFoZRhnhBSSn9Z9cNcb7DqeWY4PT/QNG
TPyofxiQ+aUwhvfiDdTBVCLcXWzipkLH/yJSOfk4SlH6YGIM8ozI+BZiau3S5aEzU9Z4YCEEfP2B
edDGWgEV9YJqln80+55iZjbgdZa1EdazSBQ6FX6bH//hK2csNW15OmxLmErgk/lHAKcueDkP31Fw
b3CzDqJ3vUCeWfXD+nh/vLVb3mYjofMBDf/mllVL9DCaDFtWszQAGvRJc1LS7vtoeDQSPYoFGDIg
0JnhdZMl46/7g6/tZKA4lDjQeyCeLy8o0eUUTrDp5jUiQ7XEAiMdjorSW9whDWbDaYdMOgVz8+jT
THpCsE77mHVTsKU6MUfKRa5DsZwaFD1ArpXl7WWUAtTq0PqXBDAWXotG8FL0kryRZKyOwivT5BHN
oVk+ai1m2EJCxr+MYan9ouz7GVNB/evGnK5cSLzTAR1r5E2gNBf7VusNUeKwKZGXSpPYofwC0jCc
wuaplQsQLljSRRfZCsxvnNwkxsxwALSZdRLGSAlCIvFOCryporTDZtwpGR5CexqJeebEQSkap806
CrFDHsfS1qU+35XLZdDoIhFEVZKCZWqUkGfb2MfwFDfQntpLCLA9YoFZA9BtwVecI3IcVDQNtfnm
p3InHNMa5AfcK4sfftN6j0aeWAjtZVDwNq6TlWgHtBTwAjJtkO6W10kPPi/JhCS5KoKFxwF/tmOA
e94vHAPl54Hm7kawW9sqZC6mDCmI5/oy+WWrmFKHtflFLafuIlQP+9RWHbcIHG/ZyXLGxdzHB+IC
aXHZYbcknmXalKBgm0SJtcOIJ/gB+FT/DG2oZCekHibrIYoDP9TWVIYnadTSs95mVbefSipC77Qx
j82Dms5vkjQTw/fARCJlV1iqZJ1NkVh4ZEnd+K3CBPhnhfy9fFLw0oJbZIH82iHOlr5gNj2G/a7p
Rqs592mY2Ye8zaFb073iR00ymPljP+iiOlPwG6cdao75A31OG6hSp8Qv2VioBpYtUVugNdH61UlV
i/4/k38k/t0EMvG61irfPNQFKdJBbdXSf7l/7NYWjPwXqDeSGggez3//Ry5mqlOcT2MTXBp51C5y
aRvv+rrOzvdHWbmT6OkRMIlWFMeWcQp/UQjTOI5CVs/lB4hU5YORhfUlwTHpnSzZn+3cU77dH3Pl
ETELlWs8BNHZuoG7NiDw1BTlRXeM4C0PqZ66ZRsHjgf9ZyMArJ0y9jrVeV6e1KkWoYtLP0rKSbLc
scxfC5xWWNN4fKGMbL/3fBuN0PuftjIemrzUDOYLEETLHEr/WDT0/dE4RYMU/XINsfuo6sb2WCYS
BStf0mY3YUmTo89/PyjdgDll4sF5I3KsTCLBIrDz3CaUlMPUqz/NAPydMRbBCc/UZCOSrCwfiv7M
JX0tAuuSd4O1ZI3JUuq5bQUlYTf4c/Tm/xZYwIVatLGCK8cA3AGVW+7Jt9zwekZ9XSt8uewpauYl
ZvJybrr4/W5REFbWbeaAEZAhr6OJskyA9dz0C2NW75YnjRVTqU68GL0d6I+jjfLFoajw7HPur9vK
RIKsAkI/U7tvEdJj1AkgbInklr2OPUA3SUe8w/Az4rG7MYsrQ6H3C0seBg24CnvxfQm87UCLlORi
l11+xOkpnsGY0DXLZDNwqStLNqe5PF7gg5JcLw5BRLtGUictuZhpaGeHzlPQHUQ3QWAwK7rKwHO8
ml4r1LT+A5ADig6RrSHG9DnR/4fMbPlExC0mR6vwZzsUsZqw7n5gHfXRUr7ILYk1joGFajv27FnP
pd7UP5Hpkn9plg9CIsqj/sUyoync2Phr30WSBfvSoKRzU2rVB8yc/EGKL0VoV47B+XI8Ky82IvLa
KG+1lRkdCk1Qvd7wOjeRGHze4EKfknPRW9Pe1satWtjaKDaM1rcElfRjvhf+DFQ+pA1L68CTpkXz
GGKWu6/zZqsJvjXKYie0JcP0ap2gXJFajjYYwVE1SvkfNvccjhDegduIyPT1t8SMAu+vSi70taV9
D1PnZPRRftTlqdlIuOcffJ3d0L+elUtBrdMbWy4ObmJDXaPLcVE8Hy1IXhPVwTNS6yNS0KnvaP1s
a63KZ82Mt5TXb48wWT5l07fK5ay2cv2VSPNTMx70+ILHd3YRdFx3OL6Nl0Bqt/iba18J2JUGFlpx
VPsWywZSLqW/6ScXdAua9BTUEZ44lYkY7R47b6l9Vc1O0Xc6nsyXZhiNfuOgrY5vcYcSRgA2Lusf
YRX3CMgyy00hMvjjvf+O+qm8s2oRnNNgwMCrtOVjH6f1xsirkwy/Wp2BTnAtF1upgdkeNm8jT7Iy
7dH5s37S0xX+zgLLv7Fvb08HL2Teh3TTGfImD8rwimrrpOV08JDeNTgIPoJ5bU/3b5nbDA/zdJDS
xC3dRMF4sW8iLevp82bJRYZUkAGjG3DFnK3fc5rnJbG1DBrvyaDwstU0Wimpzr7tyBlb0IBgeyz2
USX7WVtrcXrJ9WzEHL4anpIkMmSIW0r2GjSie27qzHSGWLQPMWr+MdaNSZ4Aie/xZ7s/D2tLS9nO
RJ9rri4Zi7jqCzmPMK1MqG0Wn8ogNd1ABKojx2Hw6f5IazMO8ASdkXkP31RctHJUm9YIkDcOw8Tt
Clt+HoG7YD5d1J8qPM6PpjlWG03nlcoHwtEgCudGAFibZXyosVMSXeqnl6zLi+OIVJGTK2L40FNp
dlpT/TWWrX2Kq6bF96/O8LSE/XD/w9c2NCvNTqNuMr9brkNUKPVemExmfKkokJ/a0kJkApHYjVFW
vxRUAtq86NHfdpyBjvmK7In4MthV8qw1WWfvZHWwo12iFAHcmLEfH/PGDw6WEaaY+xVG/3lSvczf
2FK3WSO0NvQ1mHEFY4NltEDBvdFbJU4uVR0C2Sw0s/9ZxDa2LGWPXSsO4v9ymOmeEZTBDM5trOsZ
rtoMbyvygktfh3pxsLhcH/qapj8kbM/AcCYOu3hfqV3110xIOr9/jryIjJS/lVLUUXKxcml6p/fo
pAxWXm1Uvtd2EBc534ap5qxac/19AwVSPy09lra2RXbBeMiLdl7ot1vo0tWlA3Qi4NUhy7MkdgZy
z2vD5orzdLU8Cu0XkpU/1RZD5Myui41X4UpAIBoQB6nBzk/DRehpG3nwzViLLnGvqtEn+iQx+iGd
ob6PDdM7iQAJVlluh/P947jyjShx0dIiLgCaX5Z88BXR6VKL8JLUwCp33cTrAPI8JbBQjesHNWu7
D/dHvK39Ih/1Js6JYIKNiMf18iEfiIBkRa3ZyHqq6zvYCSpuGFIjQda18u7jJKuddiyzMAl+1w23
zzHFQVPfCMBrHz6b7KGzQXn/ZnG7OlVjhg4v1mS1T5FX5k6hVh1ahbn/GJit2Fjflb4Z322Rf1Ik
xbNv+eLpCIi0RjoG1NpslwRe4XThqD9W1tScKtMonTKIK9QSkPowNAmX0ywG5uor30nruo1lX9tt
870LumoGby1v3dCOWl2nsHOBsUBFM2lxMz2K2h6/lJUVOh3odtcuFPyy7i/+HN0XuTGwJwp/6A4B
tFrWPvx+6L04pWvlg7PDHzhLnMo6KulBGGH32DX2By0ytxQaVwIGSSqeYHNt4LYhDVAIBENn0yqT
PfNgFI35zp5yY+PKmcPOzafBjAP5iFTqzZsssNXU5qEUXiIhhfu08LFkVUbPGVNL25jFtaEAXs+7
aJY1WZb0MwAteFZl0cVGGs3Yl001YdDc2Ahcpp2eHu+v2dpJgaGk02eHtnnLVJLGoa0DKbqk8tDu
MV9V9w0AgrM9hT8ncFXOPwwHIAJ1DRIVbu/r+OBHU66HlRpd1DotXdrclgOBtXZ5IsYHjNC27L/W
JpMi3FyOnpkzy4dElqLZrUqM1/V1cAl6bzo0SmY7uS5vScSsDvXmD0KcpzqwCH2JMoxSOCByI6Uk
JcUElygeauUrLqpbur23e36WJJhr6ybx7UYOvq59NLaKIb54dkx+ycvzoDb/IDYxu1boqPhwg6zU
jFKF5zrryDCVnezVKopP83PmUNi+dQoSzfowGzmfTMz+dljU6Y6hV1v2CLcXyvwbUPjRedlDFFhk
lEPUDK2Mo9FFiJYNQxQ/D500Pkas974v7EEgoIQbbojd6GEYoy0JnNuYxviwLjWa47xDl+VxGT/K
JlAt8hHUkaHqGtVDbGEI79Pf27cgf3awtsfnxozDjZO5usgcTEpouAywH6+PSqPUkG6slNlPA2y8
ozA/1ZmuHe4fyNtd+1YYp1s6A00AzF+PYoMdDEuICpchkLx9zv+17yvFdPy6kjYC29pUos8H64lI
cyvXxDZWJLspGMpr8nNvms2xEQjQmzIGrOM4yEdQlP1RNLVIN4a+lWhnK4M7ozFMsEM+ZzGZdak3
YMHr6FJ2mfk85Hr0msL5iHZzJ6I7UZoMxSkJpBBjiqkoz3ZjhgcugtYxhjr8hIYiWJO6+vuSDj+L
tguAI1LrG5yHr3VdJmmCvNA3yhHkVuR9nCZpqB2pQpNxYxbWdhRMZuDjGL3P9ibXaz34RWLGMcHQ
Q+hT2/Wjb30qrabeElVbXWgOK4BYKJs3GLEQ8+tmCvOIV39bdccoL+LPVqdOHUrq1vCQNylve+SW
E3+X6Jq38YJ4o71e39VMKkeVJITtS5Pi+jOxB02KxoarPKGzEP8fZ+fRI7fRreFfRIA5bEl2T3eP
ZjTKsjaEJH8q5px//X2oxYWGJJqQvbFhG6omWXXqhDe8X2jpaBZqYha+otad/AUN0N4IEeqL0E4Y
4kGdfA0km+aqykQNGdl6GXoSRoCFi1Wyofuj0djNJZ3n5ms7qmXjzl3ZX5ppCsxzmU1jdJHlXgvc
edJD7SC13DugC4cHHtyyd9e9TcOKgqzIk/hWy2p2y5JxRIfKSC+olR7tj526mgE5LWEFSXFC1zqL
VQNHqZq+j28hYKq3Ra9rqatFCFNPpTyfoioan2xjmNw4i7L/2W0IIk+p1f+wSyFNQzmFnsWcaRWR
4hYtZMMYABSItn0e517yUIy3DuLe3lkgR4V2/lsoc52IxGkY5q0NbCFLqv5qWLV0qaPWPmoQ7H09
1kCEk48HzW11fc293ReKOTFdrRXTD5HV8pq2S85OKqwDjYBtJkcDAmQcziO/tV5Xp5ugjUiINZDl
zGX7pLSqgoIpLcuxV3rU6OzJv39z7O4WsJJMzehz0cVZnbMuGecm1CKqy1mTf2AlNPWn1sp7/TFV
rFzxa5rhlZs6dp26Tp4U1kvU5fZbVKrnI+WKvddsEnBoc5IQbSoPerYCIxfkTUMtlXxbr4NbGDvW
Oc60Izm63aWo4Znxck42gBIdFEkz9cB6C7CCva9AYlSehnKyvUDpmfvef8l7H5W6ktYp5ewWJBJm
IYmOlFBStbjvjECaHkUM9sCJAv0nIMwjeO/uRwUfAtOIqgpPqtUuUssC92ONN2kGg5q6pZjSR63V
9fIyNQASvKGgexBYpfiI9mdcneBLi0syltpRf2bnPQMgW5r/zEcRylztroa3Au/YoK5DE8vLlDlx
XOBW8aXPh+rgythdi+BKfcAolj7X6xtDTTs+Nba5N+DN6sV04vrkWIPqJQoklPsfdCfuMOql37So
m5LWrd6vGGo9TGceC08R+SHLmvIcyMERH2XvDiTXUVAYNmn5w8x7/UQoIWHxDIHiZoqm090pScef
SiyUbwCb7GdNyYvQhc2h5o9d0ZdchhoT7+/mzKk5paFWfmqdSe5OeiUVlwJ+m+wPZTwkuD0oU2qf
FH3oGy+m8q5dhMuSBcBjWyd9wmDu4DrY+zYQaujk0FHGPnP1wjBZZcJcMHOVTC3xjAomU5qJ5JKY
qXEQ0XYOG2gb+jhcO2BQ17VG1kdarw4YDBfZRASVutZGLbAu/4k6aTxrejApB8d79+HQlQMpScOT
UezrzxS2szpPGdk3wnPTUwfL/6GSRHtlpOcclBM7SRm6YYBOyX+BHKwfrpyKuYfWxxTIFtELUv3Y
P9VYpT8sUtVPUOasG3PN6oxMVXYE7N3b9BQxi0EQZ3pTRI0iBrqRsXY0D8jJA8Y8tQYs6PtHa+9l
wjJGgIAvSEdo9TILrVeCdpmmIctWmS6wJuOmDlL8y5z1+OH+WntbZSHg/tYe2pKuFCmOY7VBjSnO
zPgUqWH5iBDP+1LtCz+37OGA9Lu3HDCKJXVfxNnWV+0QtXgCAqe75UWm+w23zWfRlSouyn3ykGnG
0QBr71XSMv4t+wHcc71ZjCixal3P0tuctYqf4KWHqG2X+7km/f3IyCa8M/5ccvUtBoZ6ZcK02CLd
C/rgUUGE/hSL7GigvPtAcLMZmgCSgkrw+qABr+463abN1U7CQv48mp6L0sEXQ9LrT/e3xrb7ygNB
xUEih577plWY9AXoqDJNbjZSJWeJuMgMLLTfAp3NHpqmSa5pFcgHw7+9E6ZDCydfJk5uELrwqquq
EgmBBHuckyGUnrus/Pf+k+3tQkgpiwPQQuRXlyf/AzIyZuWEDjLlAabF7pCXELydxe4FzztfUvKD
93i02ip1xrm74VroaN0VkfGmTLPvcZUkLy1HzyubKTndf7i9HQKYjVydNg82NqvlHHWCV5GL5Db1
8Aw6IAcewmUdclScgPtL7T4ZoORFAYMjva7DHRtwXjyyGXVJcs6RpqYXtRGtF8WRfKrDsT/fX29v
c7DvF20+QPGbsk5TZ8fKbRovTqKkZ1L58hZIyV+7bS1Tda4WQIG/r5nVRV3qTZE5XZHcTLt3TgY0
3NNEp/IiOrX+D9+KCQMVKuOWrS6ZTcs4RWM3vYlYjc5FEIWaL+GwcxpAQWYHi+19LdSQeXm0Egj4
q+cqxGzVQiMWSqEMSVEJBy+y6vwmz8zrrKI5QqDsxQ9QNyBTIQ0CoFt+zx+nDNQJzJOca2xysvxT
nbWNK4YiOiMlIn+S83k+qZF0BFvdWZQkcdH9Y6COONHqIdmHWZ0sfXJeQHMr0nDK3LQ1W28yW+GZ
UmZOXlc3X+9vzN1ViZHOMlXZtswlS4VjioDercl7tJapoB+Qa7bOaR1aj1an5GfMjJTL/UV3Djrg
HqiSQKoXdt3qUcseMbsSc8pbMzXJM6aR4ftYiRI/U0f9ACy2uxTceHLtpbZYf0rVCnUHfYr4Nlqh
Yp8DjBveigTk5LUwKW0OSoudjUo8WbAfsCK5DFY5/6iKKtXCgHo8Sa1vVVgFD31XNQ9GNEiNy6x1
OLh09j4fQwhKtIWrvYEd8xLnHMEkhjlSLHlRhGaGqofiooVqf86Bx3u63B11VJY4vOruLeXAMtb9
nRCtPp9a2V1voo96q3KlfLGU8Zky1jxHllV5VlhFD5PIx4cxaP5DTrSsSXmgkUhv+lJKXncJwBMa
cZJoYq9V9BbI6gCLqTfN4D98ywW0TtufuL3B8kwqKUORytFNM4sQmc0YmoFXamVIM6yAUvVi51z0
B/fSzj3BBbh4bPMtYQOurkDsPbIl44UOt8xaTCdPn2xxiLDbW8UkcBNQF9jpOtTEZgUtqqXnjXgy
JgLT0m4s+/wgau9AzzhvjPxwvltIWOuHiUU6lIa1QAgVkgivp+776lSl9FJzDNHgRbUid5u8yktX
gQnkC6EboT9HAE0WTbuDDsNm11L7cNFDGQTCCch8iRR/BHUznviVsjJdI7iq+ocgdmLn1zw1XfiQ
JCZWQGFWYxQcM6EJXPT21CPfsv0fYHBlkv4qG3+2SoStHFoSYmqm3sbv5wZjpKSJmupJACF4QPA/
fsaZp3k7lYX4ej/ibgITZuB0Izg3iJujv7IKTFGDUcKcaPOVeww9Y0ZlvqyPljsgXXGeBhDb99fb
hF1eNKNR5ipgz4FAKK9fdpoQB6ilMInVgbkBbTZORi3/r+274eCYbiLgaqVVMBpVNY+MEh/wthiS
Uzs6nWdXfXXOizSCRRsCuxinIzL05gAtiwJEsBWS8eWgvn68Np50CBc8nhqggD1Emn0DPV8ftCaQ
RVhH2mUd0Cx8PMw3NqpdeTYNLeK3iG/0cT581vrBjr45VZFo30sLR9xHWQ/V4SHhf1LdNqqzyQ2M
IC78Og2EcdIb1amu6Mwl6AnjPMaszZza2ZcmwDkPBdgCg25SW9IiDltd85iplPFj7KQomoPiLzu3
o+BAVFTWiEZNqaf9C8Jws+rhNND/W+qBYZ7CqGpV7J2DWXKNVFFyt0pG2rJV2CCMpTRKa3hKGuTJ
g9DmqccCedK6Fym0kBBEmyYcP+LnJH0yo7gMXZGKTjwavZ3nrhMM4ldgWonl66XVzH7VRdhG6GbI
9Id6vPPmOI/iB1k2y2fsSKL0tEgDz2c1jcy3OkL3oWuCTPxZoPB31o1AeWcTsV9qfvyjOjhK6ItQ
yKYb0GFq/HkmSfKlLo6rN7UIDFTDGbJ8VgheiReqQQ1zDZHP56FV5vhrM5sicpE1b5FJDybLQdss
q8tvdtzZ9Y82LVC07vvUCR8NkefT8yxL8ed2msLAr6pmKM4GiclDr+Za+9PR+ugDWgtZ8mCazThc
0OmZixe54Mj8zBF0rXleqRSeGpoNNly0rD6MdaMPiHN1cXoqx7IrXmKkdmZPHg07+g6Wo1BvjV1D
9ZV4MZqnZLUqXPB8vXMBeRFEVw7vXHvzqIY3vShb+2wmtTLd+gpNRi9nNCO9TVs8tTzk2hLbty3R
Bf+YZWze2lbVSx9lc5VmJFrdXyWjbhbxECUZP6ZzCSvExrpYextEMQBJLGuzxLOmIrI/D8Lqhjdz
hQXcZ0BYVfGdillSXNWq24tWq2xFp5It9IhiNRBvpDYQgzuOHdJ4M34j+iPaB3p8ERk45ivZOPd/
OuA06iNKYEauwbixOdN5RbIMkiIC7nJsaOWXvoms4UtjSI3qppWqfheVFjaPRZTLbMsm1CtvJP7K
lwlk/eiN1qLF57Ra8RYCAmHSWYjW59Aq5OJcmF3/bsxwaPT5EHnttyH81oajpejxqa2DqcZKbabL
V8Cf9ObSUL/1SQSGsp5jlG/1tJ3eJXqgp64tZOeHMyeBxj+a41ORJVPl5iiWdF5Cw+ZHENQmwr5J
FpePue2M/zoNGjsn9AL57KgMj9ojCjmoTVktPrNuCrg6Os8mAnW0kC1husg/po2Hrpqaek1vt4qn
pbb2ozYwsTkh2489SxA0juwBcGgyX6i1HPn5KEXZRck6JcNrLChyyEJO/LkYi+7RNEINRxM7SN/J
RmsaJzs2SgWejAUNonQUqOzWvCh8VVC736LiED3F/SQXD1SLLWQNOOeya1HVW+hdTpl4IyvtoF3S
VB4+pPT/fxp20Q6uno616s2G2YX+MPSidKdSig0/MEkBvaApU+PBkcP5aart6pG3xkvHfgQfggqI
Q+ZOtpxDw4uduvLNODC7z6Pc1ta/SKF15smmIY9O3DgFNYKQKnfvZOSJFzfIS/mjypX1b476h/Jz
VOX+8xi1+YuSqsonA49j8RCFaXQdxiZT/KloK+2x6hYZJv4I7drbyGa6RW1AIUM56Uh58DcW5FXq
vTQQuA2wS/sNSVnddjYo4yhOI/saMG+rkOJbKFmZqn/Xq8n8kOiT9q00jPSpLrX6KYqEfW6ECjfE
qo3wm0DpIDgNrbAtN6915fv9O38nx3AYWy8lOjidjU+LZEaqPXaSdTWDAOkkQy3Po+OMj7lcT49y
nx8hPndufof7d+FvgDLYlHataHO5LXkXMaKe76DGhKPLLZZeAvYy2ILIdD5ORdB9vv+YO3c/rVKK
EKQFyG3XpPG5aGYJZzXr6nSwNVAY7d8Esjyd76+yAV3xoemOM6FaWAybcWoHOhG8oWJdJcQLUgA6
cjB6aowyVK7pyee6CiHlGGX/hiJzeD/Xc/Xz/g/YyeAWtiJT8yWH37QzGUHGalvzdmfVbP1GM6B/
C/wNR2koLveX2ts48CEZ1kJVXHgLr7MpuYKOMnYqz0pv0A1kK/QI1Yorp43zrOBf7d9fb/fRULCh
cYUOxSZ7U2Mo3KTnFhp94Xcd2M9tTh3zfRrM8sGT7e0VjiqNFfqZdDyWkuCPmgN/EzUhnGCcJkCl
UP4rz0Y/TO/vP8/2IDB0Z0zLkABPbFhZr1cJJlOtemW0r1BZ5cc4FtJZh1nCS2zLCyS2whtUds/9
RbcvETowiFUeC7fizXgT0YssStD6uapZaLh5NVcnQFYGjqK9cvovS5mAqRcY/QbB0cYl3fqhRqN4
isJzsYgYhroxPWRxEB4cu+0Ho5uCzxRDJc72RsxDb8ooJLGzr1WIO2qFm+gTWW/1t7OkRZQBHXcA
BahAbBB/c4ozUjzo1pVIHsgn+MIClI8wrEeIHVlPoyhSjvB3e99rIZsidY2U+GZ+JccNpyGNnWsf
q0tOxSlQ6NZMkme21XDQddtGL6Rn6DBgkYce2kbHixFL2GpDYly7MRu5k/VAhJehSmN8CwehwjYb
NfvdaJLZuZPAws3HrmGsD875bzXc1W1JE3fh9i37FBWz1wcjs6wimgBcX4fKFpLndIHB4J0A5OmV
6nzETTb+FRkqWEcF208YQzju1l5TD7lJXwKfORcteKs893EjFQ9m0A+K35ciTs693c21X1Z5bfvC
Mcv6ZchaoIoipPf1QUj47z5N8zyVbzCHN+vToovaXqYgdAYPbxn72s/1hH5/nGg/56rv1IPovd3H
9DmAUhByHJBPawBeVfTzNIRcH22Vx5ew1sTjLOfdwQvefmZ1wZIyj1pkwTbv13EiiHUSgbQoh+J9
N9XJP1XvFKWrqa2iuU1nhbc8Q0XSVeuqeIjsrPpyPzQoO7EPbR+CORMPGgprvJzcRHEdFA1evIOV
qwCeNDP/MCRl3T3aOYQ/D19MJ/NSSqSPfYFd8MPoyBnVS2lF7T+h7FSD30ro4FxwI8+Ck1xEUfVY
xYOlnSZpMBvIE3b114wJmW+CWsQCFqPbv84h4OdJJZtGp2mhgOqLlcwbhTIefJ6dI7/sZrqJ9L04
9ssm+eP2GaTOdOrIMa7wGTCVTlB4d8uIHT5XqTq797/EcpZenzXGrTS9ZejsYKXWo/+4FDoYFVxt
JWpir3PG6Ws/D1bsAlKcXphkq5XXhZb8JtKAFx4svt3ubHJgNjTW6JZserWa3AstMTFJrSzadmIy
E6+djKPL4TeXcP2M0N14mTrwDYjur1/oTCfWqqvOvjoITj9hps7jTWXWvEOVDkYCdQn8A1+WW7Wi
SudQYF2cUBUkIIwHmE+yUFwcwebvOHCj2YRstuCUFDHyR0iStZkLVymP0HKt5fRkJ3F9g0sjOV5G
s/2pQocRF8mkq/8xezIOgYc6jXifVjJsfpzUEfRV2opBjlVpz05GlU/5p0qF15pxqZ20OXcSdywH
569jDaAW6NPGb12qDfEq67OAfxnbVxsm9WlKRu0ClP+v8YWLagY8T4I5XdoNfLxw5MBE+MG6Rkgs
eyNof7flid7G1XR0e+3tJuyowRei/ogQyap52aspt6hKEqCojewDWjd8SBhHvhN7p/PPVVZZGw29
uNL1hNemRjMz7jI7izHoP8Zh3h80EneCJFko1Dj6/WRQ68F6AKCqTFDvuHayMjxjeRZkLrG7xjss
St84VWO56ClYBxniNq0n2OKWSAcY9sSGRRXMrSqPCs1LPWzjs5HOw1ketNBDDX5kxl4pL/cj0N5n
YzKEbiiFy3bGnsn12OvDYF0T3uXz3IyT13eWfZDa7L1L9gUUb8IN5dkqp3BS7J6i3rFwjmmdf4oW
IpALHNjTxlm9lQ0iORF2hEcyiTubBW0cNLy55dD/X18YNi2+tCaTuKbjMDKHlsR1mgTK6cBaTvdf
485nI3rDn1qgOtxQq31JdMdkLZed6ziFOTVnYqg/JU0an5HoT5/QAMkOUNO/hw+rsApqAdoiD0jJ
u5maioqXqCFmRPdXPHVzYv2Ly532hf6U83HEvM7Pk5aACP4UIFRmvqviIhgPMv9tLoNz0yI7S78d
4df1/UUyW9S1hTZbYdJa9zMrHh7neBp7P4fc9TkkoXI8+i1J6DlqDvoGElt5pG6z8+6B/C7cELK3
hfT0+oKxwizLtdGSrq0iz0CMZSmbsPCTpl/5HBBSQzMsDqL3zr1NywYmG0zvHcQlE7cQvIsjXW34
htcR852XYhCoYkZTfYnCanRzJ5zdnori4f5G2zmvFvkPFR2gM23z2QfB8NGZaV4aVmu9DGbeg1F3
0oPz+ju4rXYXRArw1FSrS5a4urRj5H3E7OBxEBijrFxMycaKUslky00GDGJcvDjl/8mSlbzEWd+3
Ll3j6K2sx/N3FVWv+WMWJnHgmiSH6COqxjw+FwgaZEhoOgIYlFKZCmrZfau6MooLyrltFSvwaiWG
6J13wqHRiTrtfOqBvL5ptKK1fUSLlcFtzFRCHdOc7MHrkcpL3vQpcwa3x3TUuJRCKB+XKfhwAeoI
ASQVvfa+GZrgS20W0fu2zlPVTyKjaE6MUsL2YUrV5t2sJHnotsOApGlL7Y7651TpkzskQYMBQaSP
H8ykww0nKXV5RCayU946o2Tarm5k6XtQ9ZnpB52Zf+zJ1hAHt0syjTaQTMYfTGZLrx4zaNxW1VqN
n/VOmXmt1BWm26Iz1JKfSNF7rpkea9YyrBGm78aKWU4x5u+MIoyQxR6zrvLsPB3Vlzw2UaAMdS1v
3Dixp1tOMforM1r1Vydw5ywhFMSnQXTZtyRB1cEdaWc3nozryA8DSNDHGhrMD0aawT9dLeqfdhqp
0y3u4vkTxthK7ts8au2KsLPfJB1+lW5sSek5DRNqvmDhTblCScoUPHNs658yyTLDg7t3J3Iv2Tdo
CQbPeD6sjjSC7o2mdJ101YroyzSqJtOBWrFPup5HBxfg3lKgtIG2k4eTJa0id1U4Az+DREXO8/Gd
gwTrS55JwS0Slji4JHbOLsAIUO0QT8BYrssuBnxxoNpkFC0Tk0vStdMzUmpHxKudcLgIcxKN4WFv
qcpmUXZ5MVj2Ve8V6SsfsHoMI0dGhnvSbEqmAjkD/6+DEi0DANoKkFiZ5OV1BJ7iRsQM+CjQJ2VE
Lb7vn1JVzw9W2ftS5H68N3A7S1fr9Sp2OCgVcBn7OjTK7Cd9Nvp6N/zU5CE52H57HwoOICIElEb4
FS7X3h81oG5KqWmGPI8VY4utSVHqm2VwNA/ff57/X0VfPY+UqH2e5riI0exMvcSp0gcGR5HXyskR
dmzvgRYE5ZKDwRJYy1t0eWUnCF/Tx1I649TQ7vq3kaz4x19vA+5f7iUDnC38qtUDdYVlp1IdOlfR
gGbUumI6K0VxhJDZeRYUSRawJtr6pJSrVWL4O1mQCOeaBJGtUKENgXPJ4npoL/cfZ+f7UDHRZOIm
pFJZR4ZWngN4LjUzi7LrPiZDDFBA1dBiZYpeHcHD9hYD++b8xuajRbE6QmrQ035pKWzgdAd+bLRY
KDb96Aa6Eh+UGDvJCyLeKlAwRhSwwVYRT5g5mYvKLCal/SF5jZIzHw8SO9bcqZAQhU3pUP/Iw3Li
EjXnA0TRTnhCHI1PR4lD6rSOFaFmBUAo6LtPw5i5iO7aJdJepX5lXjl9bHRNHHzGvcfFSg7e8ELI
UtZ7f4aqq0Cb5JhZafITEGlMwtYEs8+4L32WUgz0sNOVn5u+Dv5D/U13xWRAaizDjLW2wmxKedQt
1RXejPOtNXuDVMeorSfgH7p6EB/3DsaCZvzd0YOdvdpCDQEkmC1kRnF6ME+15mTPdqamB6tsNyoK
OUxNGGAsPdL16+y1brbAR2PbA9zhArKhwWwhLN6OltAPvtxWnYZzDgILEByQOxrjqyeCE6QwpQ6D
a17R6PGp0jFRWNpGEW0Mzf5ESVEPXigsc/CbNmtGHJUCFLz1Us+F6uo6+eHJGhvzSB5yu6eWH0aT
GMQqGnFrbLU8pLLZLMLii7WPONP3TH5kmdDPRYPavx/LTat76iTqyE2LyjjC/O8uvwCpmEwQbNdn
CPmqQolkJbhGXWdkXsi4r3frCOs+F4xn8dgPsvYFU7s0OrVDRAl2PzBujzDwTtAbIMuRk9wiy+tw
yPMyDa6zwLJZlxzHz+WyP+WBo72H43Y0qtupdblQqKshqHA+N5jIuq4qJqv4GclaGQGJbDPZNdnk
D1On5V6ntPLJUGLFU0t7eInDpj13+lC+v//UexufggsECUfa2syfAEv3TePU0jUcB82bnDE5B2mb
n9TcMg7O2PYkLxcoLVNiBrJ06+1lJY0piqFAYn1MZVA91NOWmh1JaOztImbU8OYXBs5mJm/NbVfm
ub281Xg6y0paPQD8ik9jIodeB+XOT5NB8yNrHN37r3JvAzHfpbWGESS56vL8f+RXYQf1PJgXE6fI
QCkItbMn0VW5Z8tS/lZiAnF0u251NJhyLEIaRIwFDL2+8xIdGTjDaJ3rDLV1qduyRP02l6mo3hv9
bGbnPOvyL1bbap+aPsd9yDITy/LywI4KF5Wz+leP7/o7rWjo7tx/GXtRDjykuWwtfh0p++u3YST2
nEJ6ApKRGkl27ock+SCbsWq7dW63X4ZJVspz2Rj5N2TNhe5qrcjfaZGl1v7QoRbsVVKpHJkcbjs7
QFBJRzh1UIvIql//KDxNpI7WjnWF2/N+6rI3hQL0LnIa4zYJJT2RHvzb2ersi7RKv95/I9tuIe+B
v6hhMHYBR/56bTNXQ83M6BYKxXxCcAy3hdoDiJQ+p0UI7K13psv9FXfONuigRboKy2amIdrrFQWW
GpJWVQ4+HyHunY7cn8JUkf8tlenv0Q10dkkquc4gpG0ca7pyUhv6H841sjLVQ1Kt8yu1bQ8iyO4D
oUOxTBqhJ64TjyTSSFJpwVyB6YkTnqwZFQY+8R9mVKuOyPd7iy08Lf6YpXm91uIRC5YqGCmhhQmo
EOxp7lt5YLgmypUHz7Vsu9d9Kc6pTcDi3mOAuS6hsT+QchuS8TVDVym6tD2MRjcYtZhWShiPhSeb
EUh0tbfFBxlm0NFh3YlcrA9phJqAv61l+el92KRYxBHZlmbfRo7/NGtt5RdWn3o4jk8HkXLnJgAI
zgPDO6DJu86AwmhE22Up5rvGGJ4ohvQLScXRzHPvqWi2LAzTpeBZUxumXmIOAIXiKiYH+y5omMWH
LNIIw3JpBd0pGKO/x7oThRGIAAfOHbdBVqCSazeqoIqzBu1/qtzUb8psDp7oxCHs+/eHe+HoshrP
tjkLk5R1zsAevSJDMZx6tUnONT1JTw5rcdCd3TkJTAfRn2a8rzkbCIc8g4DRJlO7hhYo+tM8MPmg
ZWZIv8qwSY4Yfns3B63ZRamXwIXo3vJd/7hHk0qZhxlzgCvIzurXkGlx7YI7lpGST6mRH6a5KMb3
Wj3M0zURdan72OPKvY+YUr2QUee8OY1yKR8ZLezsWjw9sfbkoHBMNiU6jJwkE7OBkItUf5ll8WU0
cukgH9tZBDITyQstauSa1kmEHAaaUga5eVVKVXgKnUJsa0H3398826OxNLRA44Bj535eT66aoFI6
fQEudgjmv5PMzplwGItMwC9z/D2ahH6QDmwjHAsiREk+xpwMPsjqm8b8p0aJrSsm7MG71kQ5cYyc
8kMBNAihprD/ilE0VpOx0Rw0/Xcfdbnw6eEBzV6H8QYVAi2WewuQ+zg9gBorGSZppqdqScckUovP
91/t9gMiBo+WCKLA3ISMqV8/6ZQ4JhP+Clhu0I8PxYjTbd0P1l9f7YCZlmaUikUpOeAqmejUmXkA
mIprLZg8Tfgbv8nr+YeD4sHfvz+EdWgULbueifvyvH+cRt3qehQHQGSKbFafkeQFFt02g1vXknKe
5cg46FJu0yQmjRBp8CpjYgx98vV6tdXHoQnzCghB0XmxGdWnsTR6r5eC8SbF+uTJfdEfnIdthKMM
o+43uY24htcTP4AZjjo3JTPV2jF9bJkqnw1VnloYr5/+en+ggEnXcqHcUaesurCAfTrWH4PLaEbh
u74Z6qtdKkPv3l9m54lYhisWwUReorG85j8+26S1ZmlizH7B/lkqPUnBkxdBkLHzZRUu+H9YjL4X
ENrlhKvLj/ljMVUpdEJjFlwm2Uwfmq7UXNmsgkuIRvVBIPndbn2VK2lIKEObozFPu3xDX1Nyo7Ez
sw5v0mSDywynxrJOcpeoiVtPevtzysph9DGfRnRErtMCbIzR5t/z2Ynzk7CMHJmJcay+oOua/W9A
v9s+d3M3FXQa0uJHyLpwxaqhCjzd6KzUi+cKvPOo2ZL1VhN8M9WFnAgRIp1j3XILKcJ2tMgL07xk
qtGX/twlIvC5TKcvWhVU/xumJAZPCLALRdcMQAeRferwY7PDxiPWW5lrJxObLe+stvdKfD3fGtJM
iyubRQgrctayL3M+2ATKOu9/zbGoL+CKkJEPc0fpgFF2KYQPeU7ej7MNDeb+x90EtOWFo3pJRUuD
cwM/h4GY5YGiYOGHjZzPqCe/5ioAh/urbPYrIFtOIGeQiguw6CrMyKGkRX07Slcs0aNPulxqfjor
3XMYcKffX2r7QMtSyxwJoPkCWXy9W+2wDEkvQGdY6MSftL5WH2dcov72HlgeiHuAfhJt/Q0acU67
zhTGTDNtSJ0HBX/eUw5/7eBZNrebRgfAYJ5DRQSiZ90BKGenjnsbj2qGi+opsNrUUyQ1+hrg937T
6zGqDnbDzneiyw2+bwG+caGvXh6jsMacy0jc+qSQvLqRrYcALJ4bhv1RVbRPGl4sZEBAcNut1+LW
KzJ8RhAB0VBkF32ReXneZ2+UOTe/lEpRfs2VtnNjWD6XFHVcv0uq9kmMxVGzff+XoH9IDsMP2WDB
Q2dM4dcryF6liVF706hHb4xYiiCem6lzgwrUPtdKrZ+nwpjeDmUoP4X1FNmw0Nq/d6P9fRuDQuGi
3JbaThiaM6NQmO9J+DMl9UVbKW6A3TvqwxBLRx98e1pYjrQJLg8FzYZoL9KGyaphIvyixPN7w6qS
tyGC4gf7eLut4CLTfWWogC0q3dDXZzKLAnMSkyZuWETAZdTsnxO48TOCNuVBoNlkopTz9Adp91tw
vDciX3If2KOVy1hm10X5XQ+LeLxmdpM+y3iMlW4TEqLRXwuHU2ePpnRQSu2tTqUN89qgU0JJ9fo5
xWyXTYqo2E1CIRGZZkTx46opzko9hpekgvtdm1lyUpEb+OuDyxCOcpsoDtFlE8Y7MCTTlGYIUsrJ
dAL7YPvwGqD+1m1xuh9gN102XjEN/IUPjRL8RiwwgjMpR80gbsnctDcwsPWFOzvzskaMH+lB525e
6NODFQ7aTKKg/HU7g/UXoAXHA6E0WgCvX3LQxMPYL5946pOTKLGZndsZN7y2iXy+7MGL3SSsy2Yi
61lyEsQY180Ty5oLAbKEcU7siEsvGf0bGzKFV8N18xPUlU/hIIuP91/xb2eR12nQAocgW4XytpDC
V3EYNrdZiBTdBrmY4/E0CwvtZpOeb3aaqwKYTY+nw3AbtaRQcPcdzPdMXyECQdMOem+0SuULd3p1
gkc0/JKHMK18NUmZNSF8IL1JykCkuCGrVeSCUNGth34exbtIGVv9lKht+RgUybzwj2MRn9u6Kb7q
daFMDygeJamLVHb7nelkFZ6RpK0/jxpUXT66PYb+lDqRfckNEzJ5pghwKZh4dn7XtE76ExFLJJhw
XKcB1cL0vYxVIZQvqtpOH4ECNUd65jvHkdYo0DPEkniZ6+ImKTIFG9IovBkpQIhsDMS575LeT6Uy
/l9cIps6BXmIZR584PsfcGfXUCcis0YHZ4HoLL/sj5Q5DJSqzgekaNUyLG61UuKxOobdO0CcuNj3
ovbSJjlyuNo5mKCzf2NoqAk2iJYqlbW5c/AwzTpRnhwa9KDG/o+z82iSE+nW8C8iAm+2QFVXoe5W
y5sNIfMJ7z2//j5oc1VAFNGjiZjNxCgLyDx5zGva/EslK+k5mtPyYQzy3mkMXCJ6KL7f7j/zzlXC
cB6iJs0TtI3We5ZuYpxg3oqMysxkHB52dBbTuX5+/SpEOma4jGC2VIcyGycTMN8ihNuT/Rvm1LtF
mo8HxK29h6EtTKGPaBjF+CrIxM3M9RDiMaINZI92NgXZjzwsjrLvbYIHsgU9JtR15L86MLf7JBjV
YGLnR14ZWtpTaVaMKxpFBjFoaW4xILTwH94eeSRtYGA1GyCDMgytD+Q38iD9l15stumHESmFg+t+
9+Wx+WnLchdvEbZRqXUBVz2qfJIewdIQNSeAlCIfrLOTVoDaoZvAfcdIdw12MWLMpkPAaZ4yQEmx
e6lAFakwGCYrg4AV1evfHStR29O5WNyZbr9VWEhynFU4W6Rg7ey6xDcJQG170KvYi1l44eHVS1q2
8AZvV9HbrisrfAI8NVCEZ46T4cZRNz7OZtLYjTEaLhEldySJWv/+8+29TQASC+MCqM1mejYLIDzF
xAo9aUZmeCrEpToWundM677+l5UW7x7a91t0yxCaylhnWeQFetl/K7S84smi5uOIndHBR9s7YIBo
mBWTq2yp6rHVK2bUzjwU+AM3ry2vldPU0fP5cxu2X+4/1+5ifDNUG5dtv84VsMU2BSVRQ2/ogvbJ
0qLQzjrRPJdTIp8AhFrX++vtnLPlsRgRILSJFOVqr0SzKqeDUoS4VjAMJ5GYrnNfv944lyEEpTQs
GbB4m9QyatNhBCIZeh30lbdjoymujmbvY9cMR14rO5ufKQRdH+aanOv1C9TFsE0MkLwecqiW6sVi
ksauPnc1fS7B0uwCIcKHmk362apm/SDk7+x/Ui2G7czDFmvTVc6VK4UUGlIaeuOQ1onrD5mEdtQQ
l64Yykes/72aE9VvEDlQ9hiurscgAhIY8E713EuZSpxQyvHdRBxTYMutcO4N2b9EkvWRsa9qC1pu
QSlHxcbskoOjuLNlIfHxKxYZMtqyy3//J1Hp06iiBdNnXioXwTUv0T8bcZQ6a5lFktbHRznKzhem
3URfW1/IkGgR3q4ni4WgAojNvUEZxdo1zCj8Ko4CXD7EuCYyFwR9miREboH++O9XHxdIJ2xmGovL
UG11XCpz4DL31cxrMrNt+MC+9hKIRntE4dlJ/qB1kPcBidyh8MjZjAwLXqpeip6JHQ89Brbcx6e8
wYqjCmsR4nGTXf7Dw4GkQ3uGptSm8A3iUq+jWso91RebN5laZ9d6iKuD8nrv0ahJ4LKCpmKos3ze
f7YLbjFqCUkl99Bv1X41/SxfkK5IvllloeB5F5Rm7HZDcuQstRPoKKYX9jG19XLh3y4LUbNEIyPM
oTwm3SmpDcZmlTwc0JN2AgB6rAsUnDzW3EiS+8hTYhCYFh6IrQJ0KbSDb3XcFL3DyOCw8bpzEhgy
cvLAA6Odtr7oq5YMjakHJ8HXre5iGkPzxJSt/wp9PwSMgISW6nSx0Em4pExjoT3c3zBbeNHCGKe0
VcFtWbAfV99S9aWEXWOitTqPWMjNjAzBbdV+/aMJrTh18kor50tP2AgRJgqy30pdZJ/nsBl/ogNm
xmgKwASxBRyR/YNbe+dLcGNzhMDxUOyvLza5wQSKKR4/LdA62DbmdDaUVL3Q9T3iJu0EQFIQUAR/
o9JmNiRgtKXTA0vJ5arS1eaif2w7q7ODZi5PpIJHQWj3tRNpCUIItC/eord7WdDAb4Ut+uyd5bfP
TaxrL+T+lXlOjXQyz9EoCrPTCADa3KacEeFSUr3+oJdV3DpGJ8Tidc4S5YJTlvV6VzWgN4RI2oGY
R24IVEIZDgXqImjyx1r2S2BQ7KRCAEto0NSDNHfvC6NjwgXARG7h367egmymI/kGLuJK9Ad9K+vR
rLv+jJxA+en+Pt9diSHHIom4ROTVjTPi6+dHspZ6yZQU7iRGEdUVnKkMNPlBPfK3xF21bdCzXixh
ILJsU+hY6LUJlbzMa1M//j4ws33XDunsQ8qykqs0WOqDTgcG/GmcFb9Ks9BOQ0v75tXHB0oDaQxA
V646oDi3LzeWcmQpCiXzKkUaVAf/zy5xcaRYrCcmuZ5Pr33DqFyiBvC33KMztbpXi6TrTTHEA8pY
wmaRTOnnSdd/IG6mXO6vtL0HWImBOPkos/4NDq3nVs99Bm6ejMKgrYn+fK2K9Eglf3vJsQp0xYUh
SrKyDoy0yQcFeS8GE6nefGKfiBeSOGD4uGIYthjq3akXc5L7+w+3jUQgmRZKM4BP/qyXTbiz4yoe
I6+e9fSDb0WyNzRF86xPahU89Eokyef7K+69Ti47CpbFvWtjKgQPlgJNUyNviAIN9TXg6qhlSAcX
zd7rZFcs9E8IMJu0Cx5kn6KDGHlNlQaXGhj4aco68znqTOVMKdB+sLIgf/1RtNARYEi+VEj8a3UG
AKE1mjRTzUZxLtuJz9GbrS50aBROH+q6if8MaBpfpa5Oz4MgBnaJs3N+8En3XjBRDgj4Ms0hKbw9
iKWpDrwThjl00rMHNGH8NyQvR22Qbd9vwXYzoFc57/ombKPCPklWyESwFISpAwSjWheBy/tjIMe6
dZbbXhSdWg7T97Dcow5xMat+ef1OwgeETisUHQqKVZC10jxoMznE4cvvg6uiAKkcxGY+6P3tnRCO
JsNq+ldgx1aXBvqoUtemyFguRF9nysbuJall8KJB8DNOkaS//1Dbm4OWAT0YelgI8W0Q3/k4UXlr
mHyJEsFNQHHGjrSFCalL+sFG2TsjEKlQoACDQzm22ih9JitsP0R0kjAt3c7SMILSfEqwCJ7qZEPN
CC5zPnWf7z/hFoyHUQyZDz7ZSzayqXm7SSgHsaDgDrRq9B1A3bIzjr74GGBM80eDSdY6rTpJDxoM
CcumVlT9UzXP5tuqEATGO3lg/rr/m/bOzPJxF59csuJ1RZp1bK966kOvQW33ZxKY+Yvah8bBC9/5
tlzTEIIAWQLXWdeCAkjYJqwZDZha63vGUI9PoKumJ70WQ/f+A/1FDt5mBXzYhRqBopluMku6jQLU
wijpWAT2OInS2iGVrh6rbICZNytVg5J6EmiBg/xUIp9jrtCPIqzz4GcdFOGpRebmS6+X3VuxbTMk
SPWqVx5Mgy1Pi66dddRSCxWxGcQ+mcGM7VCezdbSTmiOlM2D0InlqWxMNaWdUEVfW1jmk6NAF+gd
aZzxWEDIszCcGVcdxR4loekPov/O50SPi2cE8gjOZB0Z4mIQZFNA53wsrI9Sl+pPqYrczf1XvPc1
mUliL09ne6Fy3r7hQEnlNmmVyMMCsHWRr2EmIM8V8sKDeL6/1E4MAmuIcvvyKbdVkxwm5VQtyvTq
IEqu1M7D26GVwycDVeEfuYgG2n9Yb5l1sk/BSqwfrUfrSpgN7mghFeNPgDi/5hh/XXq6l28HszMP
7s29z4VQInUhtRRhbxVihdLq8bAPU8+oxY75nDSe8JFuD1bZ+148D3JeC3Rz0+SugllqCvxRvXFK
4zdSp5duIciSg4FjeVDUL5FzdfgWwi0JwCLBt2EzFnUxlKUPwCGstelXUguK0zG/v4xd2jmlYMaP
huKHLy1c3INzv/OQSApRTy1Tedr58u2mlFqJ4SISnp5FG0g7x1aZPEdwfr+lsdB+f/UugXpCHwFf
Rl7pmo6j18oUpuNi+iVO0TlEVBplLpWZcZ40Qg0nR5UPCridjbJI1PBa6Zgs7Mrbp0vAp+ZjVGbe
HCI8pfe58gBF9ggtvvcOkeGnPbF0nje4MV3QkKeeo8yrG5UOdxBGXoTrvYOU6pGy2N5S5FDkiuQX
9MpXUVoLAb8KYpx5gZTPP3pxCnyHgZz+NcJJ8/f9z7Vz3YPZBHQDUQmXsXVQ7BdBqFgTKbTlIX2S
xmGqHT9r5A+RL0e5PQK5vJZ+kR7E4v1laaLBkgK8vI4lHYRfrZxwu6nNMUfynbBS2n2YaqdwVAXN
qaFvepM4oERy/3n33i1TGOiGCzlwg4uZOCX9X7O/YewA4MZS8DFHCtPORlF+//qllqYrffXFM3Sd
SQmIGI1JZnAVtLnm9lHYIfyCsucpGxTgDvcX2wsu3Dd/RZS4etZHfGglZcoQEPPEQdO/NOkoyXas
oAKrp7V2jedSuUhlZzyhAKYeWffuvVNazAs1kK4Ngrq3B1DF3wZALFmFZmJOV1SwesQqqs5RZAYH
Z33nzkNM4P+XWmLBP13ftBvSoBwlpsZmFp/z2GzOA7fHn1mJLFuF6/z6USuEVdDTf5t/4OxXCypC
UyFfmEZeJw1/IhwYHtMmOgJrcc/wu1d3w3LRsV1oDS0w+Nvnas0uYswAaMovQ039mFHezIVtqL2A
e24ni+d0jhoD3XQ5aZ1E9LXOCY1Kp1zG/s3WlDzPHEPqhOlBr0y9dKZAE981faN8MZosMGz87yC3
yEE2aphwpI3+Atej/pNgJIhaIqr1H4NEy/OLpWMK/6CYlRScmjAvGlsYmI5isSC0rpUlvugg0DX8
0UWYrzZiKOJXSc8t2YXzVL7r+8F/n/T63JyGTM5LV5dHdAatOOgfhdGCWFxZsfJ1EcnsXTXpgsrJ
U2XO3JQxjeU2GqqkdiFWguAJ/jw/j7ICVL4cOhypBgFjLGSw5uSX1lBYvvfptBEzfD2RHuSyRmlI
mVDAF3pYuM4UFUnqICGErP+ktYzkZ2CLo06pljfP2AICZK5SMy3JLorxZxZmRuj69JZApuTB+HkM
xuQTUcqY3zaWwVzKxpEr1X5nHeQOt22k8FsTV9FwzUp4nVmPs9tVkIcmOJHNIzmhJKKZnnwxTfST
CLM9sXM1kBXiWqQITqHE0fMMXiB1i3hq/kf0GPU3cjpG8ikQhBpc1BDn/ad4oshx4dxm+ctcVM2H
Mq70p0ASg8ye9WGsXya9DEs7rfX5q6kl1q9Bn6ezNUJXtrvI0Ki+Jb02HnKxyjqb279/7pJcTp6G
ZugHG5fYwHSpKwfS+0xLAndGjqpBTGVQ54vYKIgBBCK33smKMiN1palTa4Dj+iidS3pTzSURkbXC
QaOsVLdurehNPg1NhwVGYn1FTGUwnXbMtU+VpTW5DXdXNJ9kYRg89PuH1ObuNCVH5KIZL31YLD4E
kpmpERQhlO7tFsnkCju+cmhd9APz6ioloY7MO5dFZZt90P5G5VcebD8V9MruQVjjs11NmfimbGft
cyf4IQAwLc6dtMvxhNEhZBf2BMoteOkpJhs7M/VK+IwMsKw7ASbIngCt64MSF4nxAik/nW1ytrhn
U1pTfwXlXH/qp0Zr0UholS9lBT3mrGKfVPzphF7OHFnK+qMG0s5dSV1I/2+R2qYRuEqEy2QM8OXE
Lk3rMuUFIK7/0aos81dGbf6haqTf9VgeESc3IZ2MgDYRwAFmlODkl3j1T5xtEnMwKny+vKSdIqdZ
sHZlJMTI02o/719cm5YRHX5IypSkiKWx1irZQWovELXByDy9kdNv5mhl7wKl1cEcWXH7tUTs96FL
moKTN42fwevG5en+D9g8KiOnhbO1NMd2iHBjPDZzOlSJB9ileIeg/4QGpz9QttXJ+b8sBScbaDdX
ynqYFPd5Hlgidp3+gKtqlgdo3OmldpYFXzloUO0kxXgu0Qgn6adLvd40UYhnQGfmzHuhmPzuMmH6
JXVMyl7/QKjAo/FESbOdUwaIUoZYblE9KT3Htp7H2HJMM9Z+hC3CAK/PcRQKXggBQO4WcPHtplTb
UpmsnAIqCYb60YqUATMbXR8fdGUkba2saLyqPR4chSiNR6dwb5uoNHGZszEN2nT8EJvPM1pEnMKm
tM5Zq9aL1C2bJRfa9tWcW/YkgmpAExjKLlr+t0+a65HYhjN9VFnCmTuRCVFmOz40QnA0oPmLPL3J
PBboIlclb9TcqWtkXdCLcRoYaMdpPLhLw/TNVFvNz1nNzf/p6OQJjpiZiWxndZ0/JTCizCdYRIqA
CY1gpmd/TKNvop+LjGwHCtv7O2yTGC0/76+SAdiUZTvfvokRM1Y1Qk3bg5+TOzkCUgtRCV2NtLR+
9AGK2aY5po7v50c2h5tUk5WpFECXLxDSjV4aEjHhEFRdRhnijydBybNTWpb9g5YY86McaWjG3H/U
zQ5bFlzoT4BKqRrWkbC2OlhcIQvmwpR4xSSOHKvyPZSUI33Kv/tn/dGRaqcwYRBJS3D1ViFEw+Sc
DSaR8uz3tjwEILZHedACV1XamnvRr8zCJmNZvE+rvEq9YYrr73ISF+/EQjE/ylqkTu484Vt96bt8
oL6PtCa8KFZlfMqaRh+u41Am34ELpN9S2Qe7NI083qmXF/nxoVLmX3j+dJpT9j7gBjnqpdTmfq3l
z+z5rrUBvo79uzqkU3cyGqxfmbLhg22T9ug01UDpfauCQBttygFEI/Eoii2bqxA5zaBQ6uCZsJV8
qCdf920Jvcsv97/WJsDyteB10bPGvAHp6/URzUN9DPOaPgfPetJnv/2kRcKrpfSWVeiCgV6FgbMJ
BKIR93MoppknYgNGnIuEpzqrlIOdt4WAsczC2oCoYhDL16csiuNUT8GUetgoRQ9p6g8n8h3RHaO4
4/tLvhOiSPg2jNroTYEe6fewNpS3A3Nr9/5b3eQ6yw9hDEjmhwsdLKjb464PPk5ECnN/7OOmk59K
BHuhYTYtKqObmAJ7kuB40LPdizEsx1GADLzIhN8uykmz5gV4Qg8kyP8XaFl/jYVgMSyKTePsq4X6
HX5Y/ORjcHJk+7t36JGzXJDd4A/IgG/XZmuVHLIy9/RuGt6gwd6DN/ORaO2t/mAytrsU3Hhaqqy2
gbLEQkm5t0CXksE3aXAKAUwVRIXHZDYPEp2dz2jCBmYST84KB3J1U1NFBMok4pY8NVbxMKlJ6ZWJ
oZ8kRg1OWYXFG9Hw84NFd56PhhIEanCTTJDWn7FWKp3MfM48X6/a70pf1A9R3cHbi+TZOELWSTvX
A/0yFQFdtDGY0a92Ko0zKoieTVNTNto10nRXva6R6G2QDVOjSbSB68enOunMPwOjQreMwNwluthc
Ykg0D0KOwANdsPYUVCjm+hWWOffP0k5mzbiXgRIy14t6x6pu6EstlDA7ybxIM4BPLR5lBMssGc+I
uRYfIyVuvs7gh89jktCfnYX0SBdo9x0tY1KO7DJxWsXIygTuUlNqe7Oc6G/ETntJ82p0uiGDKYXj
zUEY21uOuQ7NYMaWi5Du7Vkq9SqHlkyuUJqS8MksGuzBtSyA1t+nJ2T32iMhrr+vcHWPgktYZHbB
KG2Hlk1fIh6dtWBWffwgwREFp6xFgthOtCT+Nln1cE6rtjQcJbemj34b91e4Tkdy2nsbn5a7ytkG
1rDBosijkNaZCsgm05voTQb7yc2HvrJbIYsO4vPuK0ZOkDqNXAzw2O0rziB/o4U64NGX6u3JCCLr
AZ+k9GKVgfGmnWvj2/09vPdo9PaxvkBCROMZb9eTw7EcBr2DDxuEzXdWwlRkHmL1k9b3tfof9g/b
h0PHxAltz9WB6apyDkYRK/tmzqqHRErmB6mSq4cCrVunw+vtPzwcVfaiBCgzkNSWh/+nyE6lPDH8
WVsqT9N/mP38fW+N4ylSdfXz61/jvystn/WflUCVSOjJWLgiM2R2gYUl9L3ou0m+ftQw3fti1BPo
Oy2ESETBbpeSm0YLLYmScGrKwi7A8T2lTavbEey3T//hqRbMKN1Q+G3rEDzBe+3FAHRULOatFxkc
drcwiW8DngbCQTRddtr6qFOIKEwNkAvaoOQTWmUiXaLY68IAhx9Tmd6EpTkfpCJ7bw/695Ka4wG1
yfeGRo/UFjisJ2Sz8imew+Q0ttp8LufmqMWz90AUOJQbVFbLbPD2Q+ETSz+pYlDXBKlx0mgne4B3
jhBsO7kVG4HklWuAafd6CDImkh6PlYIzqa6ll1bEJFE1p+aq9Xp4Ck3as1HVNw8khEehau9VkqFD
4QAHuB1XZ3oKqoBLzcuLOIKvIaLHa4gJtkxJcb6/EXdfJTccKBEGthvqAgKpemaGeuqRXsN2nvDn
tXrjCNy4e9uQTS16dHC/NoPOsCQcNsZScqC6cIqbeKZRKoYfJmWOzySXeC1PvdSelGSmUzd0jVvH
RnHATdmihhm9LawU6AtcfJuM1e9wAaX4ST3VauXghGcuMv3YrKlYliFFAKjEzGAFCxDt7SK36m4x
fc4UO0k6/5FqO8tsoATdlZz7qOm1t9mIOfwyjs4WrF33QZz7MkOAHLj0m0GvGGLohvCSRcXPwR/F
HxYGKt97Rg4HN8feBiA0UDwstqAbeq/sm2gxWWXqjWKvPxmoxn6xaDe697fZXlbNLb+YV5BxGGsm
qIW/cp6UWeYZkRH8yrox+GoJ7WRLIyR3IESjjarqq2XW+dw8EiGdmmzxDrsNE63aSYnZxqmnZZr4
lGH5W9q+ZbSqDSRL/nn/Cfc+4CIPK9GBoN+9xifpdWPOYsZi/BgotUo0lA/oRfjkx3WoPkzwcZ7H
ShxcutPN9f7ay4OsAvyCVaa+BGtCx2flwBSiZiqlHfGQgZL6vpKE38mYWn8Kqwmpgbu+Phhl7uyZ
m/VWF2Ud+jJKnIzA21TqUzuX2wlfZjk+2DS7y8CFhkeyJ1dO+IfeGCoJ/P1CeBIq+MoMcQ8ymb3Q
hAADgnWUl5IKWPl2l/A1ReaWeer1odz3FzUER+ZOQqy7eoRHN8bdCEvaWt7psh3W+IjYUQcEzc2w
YX31OFql3b3wfQFGAShc71gR73KCHzljVWTfFS2pL5PZocOGDu3rb2sLJtCCdqXI3cAyRV+tlbht
IVB0WfG5LUy6VnkBOzCd9P+QGSwfcXEBI3JsWjQ9w32lQyzWM9GZ+FAaifY2jEvfNcb+SPNtrx20
NAUJNTQlOPmr1GAu1FzQm4wz36gd3JNJ7v5kSVn8rMWqfBxjyT9LaVNB4lej6ASFsr/KSt5J9gD2
7mD/7lzj7ChMK0CeoUJhWbc7a2qQ9hUkkmRZD4MvXT1JjjYUtZemwXS6HwHuLwVQ6napokKRYbaA
SYUTPhJF11WuEVbZs6BQON9faieUwxuwkBuitlnwN7dLLdpTtLVIyMNEArNkwE8Ywzi6WmObPCAb
qF2m8Ag7sY0EIJeAC7JfKeA2ToKjjGp+nNe00kd/eiz8QPtI3ShaB4+2jaMsw2akAbTk5euSTUFP
XkMDLfP63pxOURApTziU5a4v5Ppj1DRHQgJ76+Fxs0gCs2npyN6+SjmpCmWWaPuguCjZiAP7T/IQ
Js+y0uvgl7DjvP/p9l4jjE+AGgxllx7w7Xq5PlptU8FTbfze+NAJUvLcilJ1sMp2LxoLaYDBA320
beskUqnldUQRvIHU/1eVVf4ZC6XxSRGTp/vPs71zWYkCdGFvU92s6wC0vUtrCoHPQSkpf83WlJmO
0Yrag+mPDAWCJLlqGrPXyBSDV7MS4Euy5mKIQMWDxeLtuwTHAdtYAVRXaBgvNOMoPUZjeYQk3dsh
/6wir76Y6odhNsk5O1JrxZdAnpJzGU7TWZe6bwLA54f7L3RvORWaBaNzMsINAjLuSMxhyace9r6t
kw84xdiSgBtupHfNQ8P/c+AJsvcFmYuS8SLwT7tv2bH/VPd6o0g+HgqA6SSs0/TQAGKDhsJF4aB/
EMBu05Ts42992VhHcUza26eLEjf7Zyn6N/UdeP6OgirzhnhqwYYYZFB2KxWV5PTMRz6WVSIRRUWQ
KIrfecnYCY+g9mWnlcrwC/mc/kOR06S2zTGLMTSR/P5gf2+ZBWwyhqmcWFJKhP9WiZaJm+DAsAGC
H1iQ90FSJOeh7v2PaBj1j1MUzBcgXq09pnlhV5kp2hkf1Qn6xnxKC3zh7++Ov3v6Ns9cNJyQpwFX
9pfqefu1NBE0VNT2sG0h9Od2p2d+7eDJrHpDNpg1DqtaHrlWkGbTGd/7snDNUbAyO5KU1HSANano
OPq1bjqAefGpD6Q2jF7iuG4Mp+3jGZ+0bAZ7FYUmHf6xrWXx4BGWU7l+Au5kchBCArDR5QD8s9/C
ygwxotMzz6L2O6k0kc4dCkNwQs36SfZR97FShOKmcsgvMLuiy/03uHO+MG1E1EJdALKbikRlYDbF
oZx7Zl8LbxFkbs+SlmoPdYFVBz0h/+Bxd5JbDrOCjwqFCZ30dYTkcAl5EMiQGGNLvE5VbTqVpnxR
R6uoHA3L7RJcZwECAbJ2/1xVWvYZHtR48DM2bx2ELqdsEelBAWNzrxb4kTQT08xrlWpfq1rNXqC/
68vYVbvUZZ29VeYaFJg4pwse69VqucynFoowlFxjoeKtEnweTDdrtA+vlgAXpAA39pbZUf/E6GE8
Z3LJHHcOjsjXf6PHzU7DbGsB0HJJGFARtVVNNuIPacYiBvKWiuzgI37MkFSaIVGTN6o2Wp+FODYR
eUq7yNZrs3rpu1LU7Szr4tBNkPV6Sy9PFC6+NTE5nLG9+oCVV/gs6mPszWozvyF7kI/qj83+5Ecj
SmBYSGCBilnXQjSqxzEtBOzcqvBLrKD3pRpBcm6g+jtto1YHWevOcuTFCESBi0GpZ10zR4Hc+CFI
6StqjeN738CrkAmxaqtTIPw0q/rj/dO3yVw1yKiAE2iqQYva1CGmEYi9OjbWtVByhYFW4nePSi9/
FVJffckQrbyABG0PrtTNLcOiaCabZHiIg9CzvI04Y1ZWPbWRdQVsNF1NtTIddUJdcBgQN7z/fJv0
jqVo08GyY5gI0GgV3PquGAO/GdlyOjp+rom6XHBRwYD8vr/O9rNBVYAmtJBBeKHrYVWvcZroVRnX
akhNN1ZTZGI74D3+HEXntqykg22yDR8ovDC1gbdD+Nhwelt5MKtMbnBI64L6nZUU7aUCUHEJtLLw
pNHqbcEoimdzxEl9UrKj9vl22yDTQbGDFh197Q24pVJTS5xbybhmiui/Rdoh/cbYsmNVLde+I2zI
pWwZVeDef8vbjcOyyHFxWZAgbZL1rm5zgM14GIeGMD8k4Isd5EWts6ib8cHG2fmgEDRJwmgeMfpY
b5wgC1AdVHqBYy9+AqAt49YsGmdsYnO3L8f08/0n21kO0AkTOHIJoIRr1gtqhVmxyO5fY70eMhu6
V/MN6eboeSyy5KUdplfjoUBHwJzjIzLWXya6t2dwaiDQ0QmwruaQmx+ECjP5GM3Hr8DOme5I9Z/7
z7ezYRbByaX0J6yxb26X69JQoFaVrKu/VHQDXNvnKcE4VhGMyq6Ro77OotKd7y+6yaSXZ0SoAOWJ
ha29ThWhoQBPmWvr2maqFTwEGimabWUL7GMGZZRcEXEUvmtpLv0osro90hzfxh6WB56xqLotYWiV
qaLF2g26TiiveejzZCrJxechD7pWe6vwtyPPyj3OYVx21j/pG0aFSue3pnWt6kr9UqEh6hVR8Oq+
o7Y4S2DWCqgFNYF1OzULmjHAojikWZ3Thhca+dSVGFnf/2A75/tmldUbM2tVDejzI6o2Wc2pskpw
w74i2nQdjq71nddGY589yZ3A11kHbBzFclMNUNQ12rlypW6Sr0pn+gcBa3cVPg1Qb5n+95r7NYal
NQhk9Mxns/kqjQlY+WA+Mrnde21MqwzmOBAruBBut4AUSFJW1Yg9KnH+eW799CGrpcipDH04+EBU
oPxdtzkcefqCyUD7jri4hgzIWTXIY5THsKhN461RVMHXHv2Kt9IshrHdKQkSQ1GOSbQ9FBkia+BC
5PRz3mtQ6v2+00FChiG4XnWILgh6tI2t0pR8Gwpp/CeRAzggHGngvguTLHmKdNTD3DDuxF9iEeqd
DVVDfm+0BiDRnLZeCKirV59CM0snO1PpP9sJKW1v4yEtngxQt5FjtVEvn1OpreSPJOW45Wlo8PQn
rKgNEs00E2O3qKw0cGZ0H3N7Mgr9RZ+TXKTmEYz0JAwqN5vVSeZv1UzEEvZCwH2T1KP6Yk4dtVGD
Pfhsh0M1T88kudobralRjOxHU/xRjFb8J8Tp8x0UXxT+ByG2QlvvpfJ/ap3m79MUybmHnOj/Fo0k
v3AH3QB/KXZCojh9YVVfYiEvvjd9l1nOoGmZ6aZ96Q/Ynxjhx8SEWeO20O9Oim8O3cXvRv2p6oWx
9YouqlNXaHzla9zCwaBVryyYnTARTkOnYGiko8MonBMpqh6zcWgiZ0iE5HuEYFV0yZH9Gm3cV2rr
3NZziCGdJVTgRyPEHuC/jMiNdbJWvc2xIatcf2zl0lHTrFKvc4OoE3pO8ZeiRPn7bJF00QyI5q6y
taY1dVtPwl5wYZQZeHUU/LFNQSvfIlosJG7lQxZ2ddI2kY+E/bDdtlzAz1MNBopZ0aS8MTJjrJ8E
OZuad02giP/LC5xNHDyAUFDoq2quXmQ/SR4wB58gtNCzEmywLvWvku/cO8Oc+LFTNTmcEdUci3ez
MQ6GrcVWVV8EWa7+oESQhteaJfkUMmQarMvN2HrR41IW3/a9TmuGwqR5JNYioQASrgSNZaTGD2Fk
zA9Jqs/i9z680uK1VIDlNmHwbCzE960ihm+CiVIRUb5ysWvf+sBvP3OrvNrEGs1vQFdYmJE6b5E6
WB0IDMGbxMsbNXmOEZD6bkSadZDFbsLjsoqKpjnd+aXiWd1dGUZzviHoidcTekHK1J0Hmic96DBs
VuHuorXArB0gEFPPVaqjR5UkQseLvKkNhjeS0vgnTc/r6+vvLpOLmCqR1HTD65m4t0Y81tCF6YbI
hQ81M7nvYrf2h/4gr9mL93QMaNUsIm8MyG/jfQh7EBZXihr8LJR2R60GrCRKHqgbmwOW+85SJKXQ
v+lt7Uw2RLkpBi2uhKsft4oTV3V2Lis9eFTa3jrCGi1fe3W1wFPCLYDb2KQlv7rGWk0vZBMQuMew
ozvpk5ictEJLfwhZkD4OkjrUBzn+zsbg8idHQ3B+mUmtktIUqrBc9DnWrUYzulmTV25FYDrqWO4u
s0yFFgX/rXhXC7o61SfK3Yrc002rznKsuq4dE3EQWx9k9ZfW18lFnzLFzfA6fdNX008OZ+oGs55f
hlLunLYu+oNjsZOS07dGoY5qAxDCOnFkppQq4RyY10YvsS4IrBBkfyWeWsMsvquTrj2QwR5ha3b2
E4uCCUcQGDnJNTPWJ4TPKUDsa0eX2fXRDjn3cwAsoBOMg0C53U40sZdBCEnMIl6+2k7TbCIrqJXy
VQqCtLPDYPSjzzUOMZchD5voRzH4R5oQ26djO2EizqyAcSu9vduDGeCV2oxNL12jcTDdGt3Mky+D
d4/z6ihAA2hfHxcWoZjin+UhN/iREjnnyayYKcVqb1anKhr1sywGvu60IaIN9jSWxp8kbyVu+LSN
TVtUM8M8K4Vfxg5q/sYnmXFe4NL8i3x3HAI4pWCFRu7ZwijsRJGbyg27/+PsvHbjVtJ2fUUEmMMp
yQ5qSZYlx6UTwh57MefMq/+f8gY2LDbRhBYGGAxmZqm6ihW+8AYrTb2xLNWnGHr95EfEYYWPPLCe
HqV2ND46jVOkp6yYu9cMyPZvJUnzr4Yzh+rJoTqPOWSIm8ADFpx4KeQ0o3lQnUn9ZXaN0R5x0Bi/
W4gDzucKVSDrEFAJ/KfQ7TCGt5y1y7HTsuy44HRFN7ApDYzaYY1XR8VJZts3B8RA7qW+JVQJEdvR
fUPPYseTpbFHqAIXmOAQlRNQYYXo8DWHNFzikpHXiYv5lWb4sS11qtvoTvOpbSE8E2rYwBkQ97MU
rwx6igvIwmsW6t9DE7mEVWXgSo45Y6idhanyz5SXZgkIvsWpMUy15KcRN3HgEQWk/8NHS9OPRew4
36XKhsPihEV23ypO0JwaIp3Sy3SzjY49fPufaa4E2bE3pu5FSas+wfcgLie3gJSWuaXWaw/jgsHh
vVY5UfjopJI9eAF4ru/GGJvEsZGF/HTupMt9JM9j5tvIuXTeIDea5Op9UP7qgpQPX5VIBPpKHKQS
PG2terCdLB08BGZm3U2mUPu9ZHn+mnaddo+3Sjke1CycWteykrA+J2krnwt6f53bOzkYkLGQfqkm
0oe20hiv8+hI53RQs59909bfmwJ3BrgPL2jnlH0Q6+cs0JxPc6rNyaENiU8P4jaEuWzmSeFGSzL8
5qPXjwm+6spHRP5N82CrQ589LwVdluMA+7Hxa1WaPw/xBNsoz4bhJCVzrB30IO/QZahi5wmZJ6mG
fz7G9FDMpTvktppEd0WvBaVHyFO9ZhmkaFePG6M7ts4ip2fLDPTf5VQ5tU/WKIFqi4h8/KxfYLBO
qREcazmsCk/t9D72i7YP2QKyNDWzOypT+xJA4x/8RSu1+kEOSRzcrmgNyx/lQEvdOIkhnU+L1J3N
IVucM60JhBun3sqfainSOQ3m+LKUgfPYlrr8aY7obZ6rsMtiNx/M7As9uGzma+phc6g72w5PraW1
r9BaIHZV0BmHH6G6jIqfO7VC5pHORn2KYogBedw2WIB1dRnhjW5Xo29XQ36eYqVqfC5h9aVTImP5
4EhT+09Tms5PCz8C6X5aBrm7j6KQ9EIK4/J+jMzIPoRdMgL3mbRMcSFDdE9NqmVwGaGRS6dZQlEL
fnHgfDETYxo/ISfFUqoJO5zzySX/VBJCdJ8QA43b50Ut2tDrM3LbC19FBVK/dN8ClMqMk14s1eeq
bOrFvx2nXT17xJwCTQSTAvjNVTRo5yh1wzCj4V/H3gTdETHWXj9kcQM3f2nNw1C+mz8jhuQ2AWks
ZLrW5DKrpDcIhgGYfT6Oxy7GJqNqm8inPtHcWYsV+4OezDup+lXUIQYFXSgEOzc8q4uq/CNKDSlw
aoOvvZrqzyR3expkVy/en1EwzhEqLJT3Vi/eoGjx0iA8dsmmOvdohioeFPz6pdfLPcEvEdW+CQ//
DEWBVWh+ofC0es9Jd6iDI6N84VkZYnfsK8xOmhToIiILgdvhCwS2qcyOqRaH3//DpvnTsqIvTvVj
NXYZU8ZreyBUmGdZXlt1FvV1fTpkVoeoAobAksdDIL/eHnVjccEu0qGkXUK9ZQ3cyvMIvY1RqGBU
sf2QSdAoa0tKXhFA3Svobw1Fj4QPiB0RH3NVeYP62xWTWNxl0VNvmFHaVnAd9HssKd5bsKQMDMMK
/QNizuuWk2YHrT5lmFyohfIUE/neNwgv7ATdV8EfwRFwHnHocB4m+XsbiZkowfeFEG5Dbw2iVign
w8E26MXENU6ODqn8Ti5xvYAUmGUhfUAnnWrsKpcYZcwBow6GfpiwIzpJ1u4RXl28EKbzzgJuzE3k
yiweoe21mrI1BBKMWPzt8rDOz3VapIcm67pTXcqVhzjJbt/2quYniudcXGTQJJvAld8uJugKw+zi
Mb3oXZzNfo22o+SnmP8851KyNL9VJSU2ijR1pC2bRvPHYsL1aYhmRXHnOUH6xmBznXur6Zbj7SNy
fctxhUPW4mwKYeT1pRDoUT5g6i4c9uwWIysleG6Dvn/5L6OAkOcDYwyzzlocraEcktoUPXu18iV0
tj8QsQy/bo9yvYU4GAK3JaTCaD2tLhmjg+jG64HIQxsFnvDSctH0jj53/dTswP63hsIfkYuUkj6y
XauhghS/ghTqxCXo1ORxnjLjOciXcXK7dBrjnaNx/Y14bIXDKx1mAKhrgAksWM0JR5ROVTOVvVGL
4qOmNHvUlI0p8f4I1TNeInSHVyd+NtOlpIqfXMpMek3bIvcnCZtzNEjHnd1wPZJCu5x6Eu1XlBbW
Rf2hr42+KlCM041yeQjq+VdmzYVfxFp6ePeOgI4OTp/+Du2rNUxDT8alRaI0RaodEvFQUKGFyya5
alTtwWKuGspiczMZinEgkq/wKB2YLhk5aF7XEn3GsG+sfxwYp8cMlc1vJTa1X5jycIeFJ+RbCRja
TrZ+TUQRPwDAIrU6GtryGmcxDJZRlhUv0NxZ9XTKi9h0XK2Wnepg4WweuBp9Ouu5wW3xt91VSup3
Dt0GrD0DJAqy1EbTpotMyw0VyXg3r5sfR28FvA4XwLUJBmJXjtYaFCr1MFEu1WLqJwryEj7dpKK3
v/lWfEp5RKUpK0xt198cZaeZsI4PYQYl3N5cyT6YhZm64wgExI0CugBlu+xBMrY+P4BRkCeiX3rF
Lu5wC0BuHdl8XZKMAzIL3ORjbZ408vFTR1fuC5rXi5eO0UmJ9mybrh80QjocRiiRATO+usQtrG4j
2JrZpZaM8gueaZIbImXpBrmWpi7uOfJOVXNrjUEzw+0CfkL9T6zGXz1TfAvlQOrgN0yGEXwdolDy
cMwJ3LQb88e+ShZR96h2AvLra4NZ/v9BCejeDgo5nysyiQmxkCo/GeiD34+1YJLXu8roGzcukAfg
keLihUO8ugvBANe9DbP3MkwqxRBqu09ykO49IuKvrANy4aUhxDqFjqb4rH+tohb18KQDJkSDTH3B
6DY/toNReGhn6YpbTrl5SqLxu6S0e32Djd2KThE4G15JILJXCVUNkrKe5/BSp+rwM0T5amG8RqGv
r4LXddEMc+rnqrCs/2lzITf3SJgme8DgjUVWYaZQGxfms1fiFsqg1VCni/CCKtwMbjMKj7pU7vEe
N0aBiiKARVxAylVc2S3lRKRLrT9BoeDeGafI8Kyksvd25+Y4lBHRDXKEV8Bqy4DImDoTbTvY0rGC
nW4WPmUwAnfOwMaWAfCIKRE1flP0ZN5uGcVOTXXMJelO7fPCo0fruPmoLNSMavWDXSWqF6Ep/zEE
Ofb+iIfs0PzDuAGKsX60VSOSB5zCac+EAVJ1hhQcUGa3/T5cop3bZWMpKcly2BEfwdl1DTsJtWFU
ubyxzEW44GMzWsoPyHHJzigbdxhVDH4iQ/0hZ79dyiWu417qg/BS2vhJHpQ6VH8bqemg9jNljX2E
sFJNd2VIrrOTW21cZP+PjUWfC4jUGiSeFUNT2ioojW6kWuZEaePH81L5UyFFd7cfw82hEGtnW8Lh
vwq1RqWNM3BsyMhXMXan5A8FGMUwPuJvpP6HafEgiKYasK+reno6pEidB1aImmHY46ySReZ5hoNK
Wzkuxj2Dzq2Z0XQhnQKDDOldbKK/Ls+xMZxGitv4ktY87hb6TP5YB4Zvx9Jeo2drP4qkFKyeRcS6
rtHYqtLZmbqQCxdB+Eh5cT5J2vjv7S91Das26XvSYYWSBKzq6hEvncYYTaK2C9lRdUi0tHlGMQrr
9WbUDlPS1T69XlxIE8k8BPFooMw5vxsIw28QwgjouSG/w+38dlGj2OoTOSAyH+W8vsu0WjlpI2rq
ddjOO7tla1E53UKLT+EBWN8noxQ7clIgpppmUXe2p2Q+Takd77BKN1cVHjLoMXpZCBWsZkRBkQ4o
DIKLXCmqH5WqdSyXfHEtaPBeL/eZPyIo5pWI0LjN3OfPdaC/m7wkVhU2CGB7LAWvoJDxPA9ZKFcx
VNqyPMYUQABclqML6CXbWdWtU0Eez90JHx7g9SqkiHDBrvq2wc99CrEL62fLbaapeZ3bXYTD5lCw
vIHMkVtdRS+1pUW6Acf8Auk+OaioovnaFMODjrV3w1ZRVwFkyeGgeAA3ZVU/KeDXa06m5HDs++YT
wBnrK8IkiCU4ZmTuJKcbsbSAUzAcPXSo3qsXVuJ0W3qBpIuUdcNRluXeXQQFW20S6SQXlf3z9rnf
WEbGYzgSN5rb60qCLPVJqMpo5vTVkkeID6vdg0Y69hG4VrCzOzaePMRjxFACOH5F0B30aoSzICiP
tMkT3yDW81FIcAqEE9Kc/0JPkxMCt9an23PciFrgp/AigIeBuLquf8lGqVWIxxK5q+VyaNQq5n6T
sydtaGU0bpOWxlQvPxVZPr4/aqGQiXgrhBVRqVmdhynPJU6JgQRCN06+EUaRjzdidpjyXX/grauG
PYoNIghrErE1RLc1Z5S8MlzF6fDqtWvF5nSoVGU6JoVpwt7X1PrYm6V1USWAV3451b15Xzta/+3d
qy1CQ0qOFFSvn6tKMuIwUyXsDYK+eYyktPWovdHrTYPfqYqbr4xzjT9NsMxuD7xxpTOwCTFG6J5f
bWWc6bW5Msmaolx1HqGK649dlcSH26NsHBiK39zoaDzxdNhik//18BdhVvNGUb1Vacx8VuR+PKrh
LLQ0dkVONyf011CruwCv0MGaaD9euqkyfUdZMt+S+73K0cbpEM7EOhmZ0Bf+wyn8a0IgXKOqFcl0
Oo75D2i74RcV+s6pIua405MiTmAQGgV9W7MvvtxezI3b7s3Yq/OhavPQyKS2Fz3NiwOyXBbtJ4qn
3B6KG7O2O1vkmksv+PqUZyjOiNB+jVgr66SdWwlRKYCfYQSIIMzuki61v1G8wgVw7JGzclsgP748
ByEzdzLtwQjL5RHVwHwPBLK1l4RkAaV5NIgRSnm7lxJ94etjyXfh6Uer36Kr+miCZahcXRv7z+9f
ayjucNw1A9DQn/vjr+9MIXDSHGAN6ApVrwU9tmOUIKwMyTH2M2V6N1KIlUapRLwrXPVXjrAOCkag
U2eq4bFTXSJdb73E0iU/Ck1jp/a4tYPJSIkaSbCtK3ttNaqDMdJw09Ua0BXARYPoeZRKNNOjHsjL
aIW0MJrYDCYfpFH6/j1M9CGKrlwL1zEPeIR5MpATvMjxYgLVqX/LM1I3hlr1z4mVZDtbeGPPIMiC
nQtvKHfQ+klRRs2eM5DHl6EZuo+oRun/1uFY/1MNUr93o26OJZilFJTNa4iZbdANwoMHURTLmB6K
wDTuFKBod70BvfL27twaCq4HAblBA+DqpSwCmd6DwrUadUP0YZHG5WiG+fA5kWr1dHuojWuVGJeb
Gx4LFfN1OJcWoymXAX2abDKSjxPA4DOAj//wnQhLWTkV5tTGdwpoOte2LHpOdfTP3Ha11wHYeRz6
VtuZkLpxAGjw8dySzkCJWR9tCQm5JEDl4TLaiyUBXq6s5oAnuu4cJyA2sac1edJ7cM3AWamFZf4M
Ch2B36TR5NduwZiZ1KScwWsaSvq5zSf+kagbTcxRpKFFxzcL+c+dMRvQOUcCYSvPbUSterTD8K+f
k8FzIkeKfdyG2PBhmWu/8bMek6NsBBgQxJ0Ncuf2V9zYMDRWROwPCUq03d7enaC5emfKITIgo1of
YHTNBwfByaeoHT/eHmlrdTGMBA6IkgaJlPjf/7o4JTsN2gY5c/RXVJSNwWOe7MlMT3g0lHi05bmn
9eGEFx8WeLdH3ngegQnzUenrCw7kao691TVBrpZ4ig1JfkhYD7dO0/GUdGHn5oU87Mx042SAcKXd
rvMi0bNazZRe94xpExjo3tTDQ1kGy3eQ9c5OOL715f7wxUUBfwMWoUbRAoYxvgQL/LxkUMcXaUSY
DOHdvch/ayia3/gXgSAlz19NSKJOaIShTEGhMUu/jsPmCEckc1PI+jvfSsR9q2o6XUWBgodnxWMu
1vbvXTJDupfVAHcWPZHGk9lp9XdVQsTKc8ogPuZTkj9DM63C/3AOBJYAPTACuKvedj0q1hImNuNG
AAPhS03/5MH0oQ+s+uX2btxcTF4dYElEEFd1BPqyAGINI75YUpigNBfqHmqjujcr5V6QvbXxxRak
lk3F4uqR68Y/7Y85Rvtnzj0TruyPLMhkz3DC+cGqKaDcntofU6T110Pbn8AIPjXbZXXS8BIzwXai
AGSNkfGdpoP6rQY5+yyDav1mVHn0ecpqzHliq4kGlNgD9d8S7MQnG2KN7Mm9Jc0e8Q4endZQF3do
EfSza7f45Y0YoHbHPrGGH4PR2hVtz3qC5jQZde43amnc60uh7xnpbXRYqB0wEfSM+Ld1eZK3YtBR
jEkuRW8PNLql/FdF3vuztJJm8PRFt6n/NOrkL3SIvmij3S47j9LWXYIMkCg7Cebo+jy0hj1ZTW3B
7F+M8ptmgiwr03DawdJsnTpQT/S2+XJCAfrtqYMk1A2GQHZIzVwAVIzb0xTnXxxnqs+AhRvPwS75
fHuzbJ0Diq4CJ04H6yrRXsg820AHfDFY0k8oR8pjlSbRWc26fqdgsnUMbMEnJgSj+LTOD5aQAgUB
F+iYRZZebUlXfmhtlobomi3lw9gWe1pj4j5cHwMHOM4fwCEMwdVyRg5+HaYhHLujpnriSMyeE+M1
VUm27srV2H3VWmk+ZBl79/aiXn9IjWIWREsg/xugqFaDqFKW3NSdM2YHHJhHQNP2dLCxlvWmHj/L
Ojeind1zPV0GJY+HDomS2xVAb6mJYJIEz04p6IqzKuk/RzPVvWwJVYyOMuOpDUrDV7G+3KkLbaAl
GJmTKcSq6VmsT4c9G1oTj1iK6GWVfqfhmhnuGC8LLERsBQ5QkuE7J02K+EDnSCP3juF8Ddq2/FDj
6aS6LSGs6rVDFu1dvdcCPfS9oCMIJoS2AclC/1xVSQrJZ4zE+gqWowDHhIx64BvKUPzGYKw0YBdI
yVM7d8XPPFwIiPRO1f5JAY0uLp3DPNt55K4vE34T+jaQfckqqai9PeZKOZVS1hNMy3nfnbUBeVOz
gZN4ew9eH2zKCqC3kCfYEme0ioTWd0m45QS5cRmk1I68Kosl1e11J99zldnafKRwIPIoRgjVrbdz
6pU8tnuJKzqNYuk+zwzZdeRsOpBMyqdc1uZjH5b6vY68z06osjlPkinwyQiXXpnnQDuB+dgDtQKT
Ah1gADnd1DxjkoLm0u0l3Zqk0NOG8khx+areUmttksOkJNYLo/wuggASe0XgSLpvZ1KBG9wc2F/r
oK3ukwXJ1p1tc31/0nohXEHVT+Bx1vFzmIRmovMFL7U2t96cxemzFVqRu5RjctLVNNp586ytW4yu
KtVtxFGEMs/bbwrkaY7rUnhUD1ryGKvdWMIBrooOokWD/Du2jHnDx4VZ4S2lDTk1o2P5w0qd1j5Y
dj+Vd1A05uYFcTcYI4tmw56Nxnj8MGhLZ38b4lHqDtTMkvxxsdSSW7EHZeOT3xnSuTHTKTjhPByn
bhvMiuNHOvZ3x6l2Wu2QD2BckXINitalVNFrkAqG+nE0h6TDKyowUf1SleA+TweoBqW9mN/oRtuh
K0d1Iegypf4YVH0ke+BihwpSf1e+ZFaMqug4SVp5QH8pjw/NAj/CtbKGmlnIu4ijhZ4NAoSkoTM2
0PiTmHRcQroBRI/lVj9rE7pN5vDTAHWr+qMxWXQ4myHjkMf2bHlFu2AlqxpdA8+tlYrRX+S2g5Ux
DanpVosxqH7WBqZ9VPs4UtyskvOJ8xvp1UVKcIM/9ojh12fiOO1LXlRy/5hD96j8ehrkjzId/tjt
A3OI/KUbFe3l9hHY2ISkBah3ijIAe0Lsmb8Sg6nCI0WteFNTLM3cnF6LN9ej/iHhd/8yQ2v4fHu8
jT2ICYIhSpyOihzDChyVK+XSSXWcXLKyVyVPdx5yFC0zN5BD7ddQyO1LPtjVzku6daUIaVIh6Ean
er3xewQseJ7BFMxJqPnUrrBeJAY+1WPX7UQKm0MJbxYuTXSd1oe6oyNfx2YGpsBZ8iO3dOMhKhPc
txik317JjS+HeAxJCMIM4mUQr9JfX86Aob/k8UDzFiULze0bM3kh0zJP3WR3P41a3kPxiz/4NvxC
bYRyMIVMSjlXkWVnLQPAqBqmc24VhisFYY1tpcR9sXMtb80M7jmFcEHivBLFks3epFeCefgiJ403
0nP2e6XuXMqOAxnMvKeWtvXN6L/BZaHITWyxuhenQEcs3cYqSJOX6oRnVO2X6dC+9DRwD7c/2uZQ
KH6ROuKLQWno7UcLeU0HuYiSiyn3w32IBvpFqbT2MM+m/h92IlkASY4GGVZZO0YUM1DKLJlYxaLQ
D1Kb6m4dRs0h0qEsvH9WotJF/9UUJYbVrDrTnLSoQi16zie0BqVxSs5opQUBSSZq7rcH27hB4Nwi
sUcN6I/q1tsljHVlRlVDOPtpduppi2P3LrDl3kWGojp1qGR/oI6xB/64TlnpGcJE0gDPkrWu760q
K5FVlYmH8kmPf9KWqg+prtS22xgT/uF0LwL6MSZUK2iujvkllHpnN/i9JuWCyeIfRyWZrgX6lG+n
bskN7w7v5wWWmUVJqqilD5IzIrVaRXX2gNiMnb+EEJYbxP1B53vY+FRfclnOiS9iRGl2PsXGQQUV
L0yiRIGXJvbb3zMpuTqYcYlK+FSi9ofCpNskpeoaUZMezC7Y42NsNMiELQS0cjYZtRd5tQAOLxM4
PEKmSE1Ut5ud6Vz3i+0mVWT5qVGnZ9Mqq6MeLuEhXZaEYnMfXBYbQ9Tbm3DjLsS5nuInYH1BhFv9
EGUw5Di3eTaTLOvPVmDEz06uB8fbo2zOlzIyzSPa5qgprg5WQ7sT5WcMUhJb4C3s3DliXK3j8I4M
TDvYxZ3lVPD3yYO8xkA/JWwB8ugU2E+3f8nGvQUAi7IaHRB+ynq+6PWVpYVWw2Wap9BHzpDLxEgX
DxfxvWrX5qSBrLC8dEFEz/ftrsrbOIhzaHYXPai1wZXL1jZguqrNL2LE6gkGZfKljHvjbETzw4gy
Pqleod61Ubsn879x1Yg2IdPmrga4vt7fqklwslTM2mgluLVRNtzT3eo/mn3cn0jGm69UHaa9m3tj
WAQM4JbxHMHpXJfHwq6jQkdF9U4pJgwJy8WOFE9DxfTYQFcqPJjsyAe1lY184+3PvDEy/Dm6haI2
xt9aAcIqK2zNoUudO93orKNaFcWdM1rTSdKh6CZo/WAuU+zpcm2cJSCzwnZFMEOuqoEaeiNWVDBo
jI/DEYxMdjAHahy3p7axg3H7oiVDdYLa45plBUDdpk+IcnQCdNWX6iT0G107tlCo33834NJHGZq7
iOLYOpwIlyUCqsiFWIG6cCetUT92YaLujLKBqEESmNkIMCIDrTN0LFiNDlMVNF4xKxu9saull0Sx
WyKmMYwld+krU3+UQc4LRlRVIzwbtWX4UFPYSd4f1vDpuKEcxCLYtKt9g7ZsYAVyF14CksVjiWrB
lzG1DDeylj1pwY15C9YxqGQeABEIiKT+r7iXqDcD8wbK2ywwVy2cYJl55xTlZ6vmS+0lilN3h6pa
gk+x0IbwiqQdnpyu0X7d3lDbP4RokQcJdslVX9Ouh2jouaEvaDQEmEmVsYfrrRa7FMoCGIytcmyj
avbUWJ39PJ5UVw108/ftX3G9rVkNlDr+MDZROxKH6+/VqEujwvhauuvlCn1nfg9CUbaJ6LCR75yg
zQmz0bgheIHZcurbsaoy16MhNKS7VBiVeVpYJ5oblxqusBnoiTOyAmp3KiNZSlwrGIzomBthc0ED
GV7j7WlvPBKAHZkvhVGIf2iivv0tDOeknWGE9M7aCNh2WZmfEnTePuRhNfwvkbQYB6dFf5mzZr7r
S2SuD5iD6ppbLBEaXbd/zXVw+PbHrBdGkUmeFxgjaiEXL5Fhoeg1KrP1UCfV6GWzYiM4BIXMscOP
Fbpg778KCIUAtnIC0U9E3OjtYtRtpfUDyncXFL1RYNCJ8P8go39i3kDol6WV82EeyuCIlp8QuJOc
C2shFTu3wPVFLqDmREPQCi3htfb2ZyQ6mzE0+/CSGlZ3zg1zlrwli9t+Z5zrsJO/TRovcIu0Vtbf
vuwsJ5JGBTaJPkHmshJwmUbZHxfDjFxE0aTn259364wJPxFKy47Oq7yqWUQopS26M3G75ZXkt1M1
nZpl6F2kRpwd3sXWUIKXB3iG6ZHfv13Cwh7Cwh65UxJDit2Qpp4f2gsCfQXiHDvR++ZYYDJBCgr/
lj9ijH9dHVZiFHlRpOGlS6IWMjCgSKOVJ7Blxl67bXMoQQ+wyUhpoqxuqSIFQDBFJnq3mRw9Iyaj
f8nNcfiA2Zfz/fbH2tqEAg9tCbyOSTn+7Qq2gYT7upnA3tKH8aBXgXS00izficztrWEEOwYoKcEE
NZG3w2h5aJTBOAd3TtxP8dGKdbl7nCGlhx87Q+m/xU2aKV5uLXSfh6rufsQwd5ITinpF6kWlUxoe
D8Qcg+Fzks/5PLXJMRyoFbt1N8u/poan062CqWwRB2riFN+XLtNPDZHF4g/LTOWyjczw31hPmsrl
LcKFJtLiKfHKJrMGv2slOI6LZcSRp1Js+beAaE9qYBjTR+yJpsClQpRNT3VQsp1l9DA7b3TUgpwx
aSzrHNpyrXtDFJkFT2qmHdHcyGuk7Xqz8YdumpwDOX864MUAluhRVhf7S6KkU/6AjW+HUDWKmIdZ
T7BZbPHIOmdWkYMPsaooOS+pqb2aGWYAblD0YXBIpyFfTlY2Su1B6UoUOyu5yuwHwv35HIZodbpC
++WDJpVgoudR6r82dpYHd5HWNL9Ib53oIMlV+qjWXY3K0pgjnAMdsusPHRhydJ+CGHXIBkmD0m3l
NvxEwoT+RBTiOeu2KlZvblEoM+JRbUPdLJb08ge1/zjZeSg2zgFoINE0lRWDCugqdgli2sEq+jd3
iT5m97zruPlmIZCPhWpztHO+r7sb5MLCGIanGtkNR/yYv8530DSlFhZNfHHMMD7QT5hc9MIXP1/k
7oDCgF/kGVqCVrQ38HUWAXKGCoSopRkQKFfvQK+WvdZYdnTR5TT9muC88G1UxgQddtXu7nAV5i3u
qtDcme/GK4wbm0GRRuixQ9V5O19bi4K+TnWqvFHZPtksyhnV+adRt5f7xNH/R1tTOjXTQCG+7Oud
i3ujZ0o5j/IyxCBgBeiCvB3dMRZFz7s+viAjWjjoaw3VCV8m6lJ9BwexbfShvKAOqbYugiT5Kzij
/mOvOSSTyLWm7qQ02imO+vF8+z7c2HJUKkSjyeb9ugJQW3mYL3Ejg5oqcdHk6SR/TPrJn2iK7ezu
re+OqyGXLlkAz8pqw8XIr6lL0kQoEcUmlNKl9zIn/y1rYekmveMc6Bnvdea3pscVrOOyigof5Pm3
yx4lc56NNkRFmPvqkQtEuQsQJXtIJGVP8HtrKGgoJJFk50Iz4e1QaQf8jACLba3QbjXo/fhDowxY
Yhfz6fZH24hwyIfpJAv5UmH98naoYHRswCk6j1gyB5pbZk74MPbl0NF2T7pTDDVM3jk9G0PSjhT9
SOFLScH47ZAhLi047tkhLmNVdMBjwPhM/yk8OhGiaKkxSTsHZmOziCYvzQsIWdelrTLRRioYSGTH
jsoT3U+fiiYrX8Flm97CNeka4zz/h5sJcDIrK8hS0ExXN1MGHNwyJ4fcMa57rxlU80maC5Lnqc08
dJc7b6qqd5s38hUVk1o1GlYoxZurQU0kDO3BJKabjBKhxJCSpOUFHAjrP3xCEY0Qo5KTAoN7+wmV
sC1RelukOw1TapeGRuRpSWn7QkfuVMaZdLi9SzdiIIriUHoEkpg68Gq8IA3yxOom6a5Jm+rVsove
s1Njb6OIv/K27SSYyFTe6aZRFVsfOykelsRKbekuawv1NM594ZVLYXtt2RjvP3Z0COHnmGxKUvrV
CZ+n2ekzh6F0NSwfRwnCR64535Oktg94e+6pOm0dub+GWxNKEzDMJv1hcvfIid0oMpTTrBWdb0SZ
egCdtleu31pJwGg8jgbFf2utM9ZpUTtbweTczfoyugjTlRd0S3WvH6RuB6u7NZRgH0N2Fjr46+LU
XEHjUBC+vGvnVMylrM56NbGKPWzy27vwTyNrtUHYIQKARn/3ug7TNpyt1IrwhCvU4mwiNd4DKkjG
O5vm/eMkB8R1Y9o46QEb6+RXo/fN6I6UngEq9TMnUtdmezl3hYaad0bybH6SY2fpPqPbq3cHHR8Z
2UOaPqj9vFxk4yOmaerJLlLjW6J35egZYHPuo6wwP1nlYnxDDZXY3TSXTPtAUc4Kjjzz5a8q03JE
NQe7ewzIhcKfNoHn7ML7wNkrngCWeZOqRLFvgWGX3VEKbMetdCDyLjL/nf2zXYZOPsBiDV9jzEpm
NzNGWb+zm0IevSCWh++pmoz9CSEc4yv1OB4pMhRU8rUI8TpdUsLUHax2BnswW8m/OaVzOke3P8ZG
zEkZgn+J/JWHROyLv2LOxTQTM65QdI7U1LzPxjTwZwWlddEgIvkgaZYAifzOoPjunN2NHUfRFeYQ
BHukZtbXRKsQQMk48eKHYZTHkf+Hn0Ut9Z7ZmF5uT3KrECZgBIS4KGkynnjb/pplV0kdODNNupMw
7zvP5LZQxKR0Jr5mB0rZLLk8XqPXRKb+pBfaD7Rv6ufbP+J6vpi5gE+nPaHTlFkX/nKcEHujAJKY
d5XjmcB4vaCxls9aly47T/X1PS/Ee0STD3FlyFKrazHP9cIKTVrVI42hM9GtdM7Suv/39oS2RrER
Z7IZYqPKYixgeKqC8B1TR+WhnEf9DhVbdQ/zpVzfusgtocwD+MQUANlVoNNNNVpE4KxA69n9swLE
5Uc6TIvpISOXDR4Qa0roKGN0T2Sz3RfcBZbTHEOLjRfF/AF5Nf5fMjYOYGU5+jxjI3Ae2c5fbi/G
H/TG20uNMistJ1T4CG6v6puUazLVLsbogoB1eymp1cyu3Ef5v4Nkh2fSCoQGVaiBD3MRDuS9+fI5
X9LxUCWS5RuDJR8Hqzefhshc7m7/tI2NR7cGaQ7aNfQ4jNVuiPolnvCFQUjdbocTDoPN2QiwtylM
JfPfPxSsASC/KvkyQmVvz5kt2bTBMmRVOqmXfTnr8Vwo6uCQaemujNzG9gOODhODZwQs57rBXxAW
gIgjHg0hff8YKKHmbkmZMT0FWj/+MNFfrLye5DV0ayPon4C/DIML2qf7YVLW6B66EOmLSW8HHUgY
1R5/Whz1ZwXEC/dlG7KMiwzrMh2jUO4o7Ullnbr1oLWfcW+Mv9lNPkauRpv3PKtTkvlJGCii9FJO
r44BGNeXjb7/WAkstq+ZC6LqraSgiprnEzplSmhUBuQpWfvR0YOh/JuVRuP+H2fn0dw4jobhX8Qq
5nAlKdl0arc794XVYZo5gQDTr9+HfRpLKqtmd2tPM2sIIMIX3jDxhvxZ5i73Q4mwvktDYi2HyMQ7
JKUa3RUfhnwLruF3LuyQHVJJhk01mpbQ/s//dT1qdLyqMUdXpfGLKTKXrT2YwLbfL1Z3Dbqzb7aT
Y7I34XFFoOOANcjJZlRB7VhpQPq3teV3Q1n5zaY5MvIbS8SmP+rPAWyIGDd6PSxauV7Zn+c5DHxA
Cg60+xDjoYH5eqIGiANf1RSGhVXpcSMCGUNDHqIsCDAWhhcCrHG4Js1zacoWEf7u3orw4emhyGav
qTTkwe8WvfQPgv5LIt1xx9KpOX1p03QFlJI26U3ed9QVBiWACL99Li/doTtpaY+T6TdQA309caRy
5jVIzRTVa1mx74K6SWgDpcGfFecG41dAoUmFE42PRIKaLG4xd+JR3GijawfR2ubzXJX+Z3NrnT/2
3M3IKXoTxftt1q4hFy4tF80IoPvUhi7UZQYbFJcn0qRxN38AOQGeDJHqghiwp3jlhrIoTA/uzraI
297Ncv2TUYy2f2XJLlwvYKnZqcBlwFXrJyFDW+hkRpUgPLGCNZpNt362W9n/Z0oGCRLbEcbAzlQ9
zchkVXkjeu1asvaFPseOFuQvS4YiaNStnTCP6Gv3H9/eCxeeUza/BzkJMs15VSSriTGrUaaJVeH6
GQutd2/GZlqDAzid4INPc//T2yNeuF6Aq7L/d/QNtKiTzTcaKdDzMUsTwYU4EFQfpEW9YKmr5krt
7G899uR6IZZHUQwZ073ZdPIAOdWQVsUqtWReXO3RzoPaC0lGNz0q+mX5yYbbMA4AiwQCuW+bNalK
o/g5U7tpY63txQ80+q0hhG0X/JO66EeHtuYaj041O8/4gyxzOBpDaUSboS8IXzaaPh7FpLXO3Wr2
VM28kQr6P8aInktkZvNCDJD2WYCbwSJe1FzgZWquSwrsrTL7T04xUlQlScobzFRIJQ/TNExAEFIl
f9JuQSrJXDT742RsNJdEH7TPGp3SJKCeRcIiNTt4ISrR7zEvM4zYnmy3e+T6XuR7OlWgrH1VNluc
GjW478ketvc2IbcW+W1QQcNtWk3cFlWLjr3fDkYea6awsVfDVfEmgI5avyf0B9BjditaEcIPFifC
I8CTUaFMXeF+3at3gy5FQ/XUo3ma1/onBZfkg0LWSYRark2PRT30GaIzXMnRtoBu7JrA/2BZJFQA
tyfvyQIL9tk3xs4HOIPodFx03mAfc7qm4Ny3ctnidtuWIWzERLMLc8tMRJJ1mcItw5EpHNo092M/
d33uoyatVYwdTali2BB6jSDLFkAwWboa3omZaXroVX37DaYEvkxIqpaf397s508Mnp9Q3H2Ybsin
nubsk5COT+/PSXSKyQepmcXXGnXmo95MKEouznLEnuBa3HUhwdmdRtn15HFwik/fmFySzDiOcJMV
dTFUkuzBRufK7laHniQA/9C1RPZPLSy8zqhO+nwSMxdrfQ9hqRqvLMH5eX/9Y/ar9V/hBDJEfBzN
g91fNVncYkd46NzBPCz6VUe9C6sNxhm6NnUtWsynREvPbThYs2knBjdnBLxfv1NOlze4V27BceOg
PEoLdbG3v/GFCYIrJYjhktkbJvsV+68JwsyThWomK5m4Nm9SVx9ipA3gZszXlOYvjERiDlSA/zDL
U/nXQrqolJdYyCiw2/EgnfJF6rl+Pygn//r2pM7ehb+qegB1nB3GxvtwMik0zPrJzIKkN7WXjWW9
M+bxYzAWaAhuVnbtUbg0HIY/bIa99HDW9jVauwOWVGJxikfNYculHRFMGFFQplZkN9s1+82zldw7
a3tmQtwJIvJU5BWnkNxJ9Q2MXuo1n9JJpuCrNCxO+3bTrslPnMUw+2AU7JBE4DU6K7RiEJg5NbKC
iVMVRXrbgiNyoro1m8NguqOKtnXAb2/CnSPjlszrd6Pa2iticZcWmHjvLwvS4eE9+Z6bSTsCW1Mv
8WlbP2ar7dU3E2jTgdi+bu97rtArkcVfbZ9Xry/TJpyx0Ngn4zxLyWxu7wZgT5Dkle+Ot4Mx1lts
0UODGAxNYQJUhWdIaxQOHLhAtVZsyCn9PbazmUhPQV7O/Sr71Bf5DL6hH6sRan0tr9W8zkI7fiYF
GNq6IGSp9Z8cX83feH40jGAHYIwfTVSb//Em6z8rkO+jIH0IVQzoJ1H36/MUmLDV8NnA77Udlu99
s7pgrFZ6/BkKSZ/ePruXZrTTxID0UX44O0ydFczpRj8jQe1kORATq/uiL8z47VEuHSGETgL4NrvM
0OkRIrprGpIVdnU5V1GFF84N9dU+TANqqm8PdekAkdSDC4G2wkt6Ese584jjIgD2ZDRaPQs9Z7K+
9rzb75Vq0i81qIQcu6NMELqmCwg+l7bJeiUDuHSAAOqhPLbT+Jn06w9oYGqFUdbqJyv4wN0OlLIB
ZLBxKinktpqeYEZ6bd4XPiSlNE4tKYG9K36/HnNF1JzQ3HQTUho/bttmuLUQ/U/eXt2/kMuTg0qG
RZzC5cSFeNpWs4Xha6WO2VsGwaof424bZ3Egvig/NAgKyENJIuvHxjiMEusoFwlPPLdq8YyCKRCa
rXC6IcIBRXO+C4yRnlWKEUoIRDzLIt3Y5PoUIIuTP6Ve3n2VnSO1+00hjBWtgZf9nmy7IcbW2u2I
3G4wRrqDPZidaphsKfwrMLsaDatO+rlLP8vWK3/7qqo+4IJt+THKPqt/a9r4BEWzGKbvureCMVns
ef41S7u7hm6/sOl3AWSgH7ugAzWD119Enyffq2aMyzxfiBtDz8ZjO1nasZNVe3z7s5wFM9RDaM3x
yqNqyMN4MlRbr7lwNUy4V2LtCDBIEI52XsaQQrYbx2xImZARO7w96Hnhch+ViiW9TvrxZygMSrhV
7yCbmCDRox3Jy1vSAfo3HzrDMO4KQsksaunpPS7T4Lzbxqp51ChovJNuVSbuFMAhkbbpfg+Q482v
5HMXjoPDqqNXA42fX3dyDfBwOVvZUwswNbf7lWrO9n7NluH/WXfSCTgqJgnxafBcWqMni8EPEq1D
o65EIKiL0jq3xYMHoUElpTZ2v4ayQlD87bW/cMsRiuwPBAnBTp5+vbeEWYtelFOaAEym1RPIIN6W
II1Wt2wPc9npd3Kpg4M0suUFo97/jILly1N+ILhkg9tn+w1f3rVCWT8guHRU0sugiLSybm5roXrU
rIz6QQSNOoxqNo997ZhXuhSXZg8gj35MQEgGIfL17FfDLWtjKIgAfV983uUc3jlWp7P0Hmp9xtjG
g1GPIQnkHC2efhUdfeF+xxKS52wXheEX7Cf/X1E88139tK3TxN7Zu8jlje1z6delEUu1mc/LZmot
GaIY/im3OWfjVd63wcntexAds4Fo8mYtt5JG5vc0tQlSWrvInhfY0f2VbXLpCgrgnO+8/r+iQK9/
6CoqDK4nQte2EMP3xSw9wALlSh4+W9l85ZG/cOTAukFup+u457AnR87LlkUTGWmACaqVTql0/riL
rr69vfMvrD35EwABYLoUa07Xvs2NWte0jgeo2txblLeMT/kq5VFPbU2P5PCf6V8Qe+mH7YgOFHfP
ov/KkqKfRR4kc9WmNyNC4uXBa5RormSG53IXDATG1DIBb9Ga+GvT+a9NtZlIcaQlgUtrSFwzamN1
fWoQyvqOp5bWfQjSdfo5mjbiuDwE8odZFzYOLoFN7dlri/6u9Ppi+u8b6NWPMl9vIHw9PZwuBx+z
TLEe0YpP35sYBh8GPd2uBG7nlYh9AUAr8JKBhiK4eD3WYLWe6HrdTxY7VTdzDu6pgJwbel3Q3zbc
NhFECyvkyBQ4ky4UqVRbV1c28YUTw8VmU+XfqyI8bK9/RF8OW6X1IxE+z+2j7Wrw0USX3qHae83N
79JQO9uMDiU6xGdhfqs2sToNO6uzZfZnlJM6YFUuP3tu9/HtM3PhZLJxwervBHJu7JPwwHCopBVg
55LRGe1Dk2bdyzbm3hUtmQsnkzF2QCTY5fPy8ObTuHQEUS9SVNtnPZfl7Yxf03PBUmdRFSj359vT
uvAM7BSknefPU0hJ+vW3kmUjvUxv/aQbgSmH3jwU3+vFK5evudEAubK7IP+xiVq9LDUU3WhCQ/Xa
Abm0a3dSLI4+CAGgy3fyIxBt9sahnb0E5c/5O7259EZgTjyG/mS1ZZiSAuQhZL52oyEhxD0Yge1u
9bE6uXJ+zvAYJBp7aYn3eO9SnV6/65aifaV0Jwlyyp+Z8q3QcObqUBqoHDd9Ld+vatMiBymhK8/x
3/f2JCmALcGZ3fVNUAg8OTQeljvenA1u4nu9tx3sZbSPAx6pfmhOpjU9IHLZi9BCDOK2C6z0Yy69
9GMZeNvTOlbptSN8IRjGq2ZHJHOJ7OTG19siJcXK6zp1ErMRI0ZHfJ9whvgQu8iiHI1e9Ae/EduP
tzfjhTOGRKKHkiDA4HOCNBc6IPmhcZNGud+HbWjv4SLkVyozF64MFKXBPMOJxnLotAdKWllD8GZq
ssDivtGXAd3wVa0/8atzh8PbM7o4GCANui8AvDFaOVnHMtsdtlfq0WXTJS3SLXe7QWwcjLP936N1
KtDgNGlp7/2ek08m9MZNa3dxEqo4oDOaXh5X3amunJCL+5SgFTY5zyIihSdR86I31pyupZNs9jJU
B19vG5R/mrp8SQejlNGwGeWDKrqyinCEzJ9UD7QpbJcZR+RWb1Bk/u8rDN179xule37W0g68bhzr
tWKnml1+P1FY6sIZ3l0V65NvqytP26UdCnsFeAWAt/PSIrVKe9n80U002nuRpJcU4QNcX0mJLu0a
SLcAbiEW85SefEobl6Gp7RiFNj5kPcuZo8oe1iPoG/V/LB8Edd6zHReF1OXrDYqUYe/0LUPBB6jC
OpiXJCiXIE4zYVwZ6tLasTW5Qf+Cpk+jzrwQ2tZDEE10T2vuJsYD6bhcs2y78Jigt7IX/+gP4NB4
WjIIKJX48ME5ckUT/JZYaadRukk5h5u7InVsAE39TYzkonHUbDVm3V1bxZY9U9R6e2ueP+b8kh3c
t8vIEm2frO2Y0TH3C8NJPEBUj1NVTSArpZtNmER7zYO5SvNa/nBpyB3+tJ+Evb50snNcEKtFRoiY
mDDVbuEt7YowUK6OGRZgd4ulrlVzz7cq5QFg6XzUv7YMJ083RfSpsfzCSyAQTHHZiOxIPck5tAJE
4dvLeXEoChIIx+3F49PusrXoFghJx01qzW1gTet4tiFZehzGUr9CEd2X6fVjzKzo+RBNe8Swp0IS
RGA0mjFUS6xeeAc9XabjKqcfRrHYh6r0KInmfop01oBBw1peB93tdLiz8cn/dn6/64Lmfn0q9dLS
cuA/XrLgTAQGIhMfcMwy7vUpxQt4MOabzRKdCiucl4rQavP5Cdmaa1iFSwvOXUc1DMjKeZo4QZUr
HTvzEn00mqMJuSKyrbW+NUz69W9/2wt1sB1cyNflbdk5qvtv+Xfm1oEwhvPtJoCuEVBFAMz8VZf5
StLiax9rEAw3mtMEH4RY3GRZWuzuFTTNh63W53vhW8ONKqbyxVPV8uftn2Z75vnXYHsjIIOcIMLD
p+fYLn2mDuYzSassmH4QfvX2+9mpDS2yNMsbjvbmomDmIVpmPsDqkSClV21dw11hzTguOQaefdg6
A3JdRQUa0H3f91o79g9OZTvVMxH/WByGhj8fTmLpinDyquEPWDa/+2dtXZkdBwME64PU29J8GAK6
ux+dgowgVBi7+3dmN2XAhVa9277ldTC2kTva6MZpTrBip+NaWfkD0M8wx5O1KutG86zGuJW+Ia0o
6FPXjtD3VukfD5utBsTBghhbRCc7Kx/HaRZIlEJPX+IJzXieI7tTP2o3L6sjiHwwXHmDMF2UaeiL
RK2vGhkT39KTGJHXXd/lpTlRuNeCsQ5HUQ53ai3mNCzgJCwhMv4I2CGHZD77RUcHRYwD4jNVtRpN
ZFrFSOwJPNoHabRMP4XTTW5UmLnKY31Q/D9FkebPSOcN6q4qBiO9zdJBNw+42IHbHrNgHj9XympM
N/Yojns/tlkY2bG1Ry899BbA7sPiFyvWEGBot/oL8Ay/f1jKwmjv59JZu6OoSQl+zl2z6BHwdneK
2sW0u0PRKgSiOmQ/xXu97rUandFt/S4Gp7VjmB71B4kKvfYT3+7uKesqS49h1bfOnIzbaPQyVG6m
24/1ildNNNjW8rBzo0BTTNL56SnTSZ8Nd6TajcLd8MVxh6mKkRcGPGbIHBQWzGpTD1FKQ/UX3RF9
wvAqNT9D68//MSwVEHGZy/LQDJA1b9ye7fMCAbf5QYvDG0Kq9VUeIg9jfF1TUxvfQdZajFAYuHQ/
0OexnpzJ3WbUouzyt0K+tP+cZ3W93lBvnh/Qjeqa540nIT8UmWOWYTlV6xhKx13uMMmZ0uO8ddNn
pGDMIF5NbX4xUse51/VK+xys/BfN4nXlDS68JlJrnn7rSOucUBdpNcWzXDcUEQKj9YJQFV6+RdBM
uh8Nvdwssu3eehYUOaZ7F/k9BA1X5hhajbLWqLcGrLdy7pdP3tzKH3L0lRkHTUnnQgevo+6rVDTW
TaUVlrotJtX+A9Wqn+MWs/CfTaCqIawCR1hhTzp63KRb/CiQDfneePjYhq5eI6GVaXPwqRhz3aDv
VRkqzCa1vNd6jViwLPtiDAOH5lyoBrcwjjbAzuCIzCGeLxppeLykKT3WfPIMcryiaROJR/l6W1lN
n/Ij7eKxxPH1t5x9Y4gNo18+qWx18xiHHv/ZRT+unWJXLJb3fjHSxo6sIlXOke46dAVh97kkO1OG
/sUaEdZL6trNunsBIyLVIuFKb40taNMA+3IHpFXb73hEYXvk1/OYBymSGLND5KcsS3vx7L7x7qm3
yU+NpM/3w1+rGkPPUaX5oyFKw/28lGt1S7AKnL7o8hGk7lAvs7xfqsxK33lmUYjH0um9LkJhMrin
Uy7LQ6YF62Mf6MvPqdyogUEcwHSgNAb7fZ9XUn/ekGkKuArRhuEmre1fBi2QKoKvGix3lj/a0w2N
yPFhoRDghjVOWlnYofuCiiRQbvlclAtIynQacETcIImEqWVMIM9E2X6Z8WqE8GCrbYZeTm3uWfVj
/aSh657eTmlfTQdFRSlj0zWrg/xb0b30XWuAO15ZscHZhg/jUHXzZyNXaX3IuF7ebUqWHnQXTf/u
9v7wDkFdaSNvOeoG3O5OwmqlLLWGqFtvXuhL6T17CKPZ8H1QJnswelQ23sPgk183oXE+rMwXj8Jl
bx9z3gPAoqLyI92FpxOhBj6skWvhvhW3yBquX7C/qtZjZgFnu+82o8AHJluK7kuujdK4sWGof8jV
2npHvq0fPPHYryrC7Wx616ddtkRgAuf5sV89oGiowngytgqxVUhFoAAY1sU6NqE96HkdeV09Dce6
Mt3s2LeE0zxxhqoPlokgPgGJ0R2dBnezqMgm0F9TZTq/lL1II2yVWSMATxYXUshj867YhoXeWncv
C8iXn4amin88T1jPdYN2DHTGtvxdjGL+rVeeW8b9lI1eOMMs0ONZrfYHKuUlyFRj0yHJsP++8CCP
TRyobv0WGEP6YXKX8b5b2vXP4rsLXeN6VZ8m8m7uiXaRMsT9cPgym1uNaW6tbeJYN0b7ybPG/luf
GsUHask5hjdV3R9QvjQwxCgm/7tTUTPG4LYtqrhFuueP69MXuEv1fOoSQ7VdHs9Trr/rfK0aEvSd
i6dN+bMbVSDK01BO+MxFCErlnxDe7j2SEnZ1VOpe0ycS+GcZ0/d21wfZuc6XHEhQijmE8vQQEe/l
z+zTsUFJC+MoHzLho0AA2Q4d4aAyXLtO9mDXbV+FsFpydNpXKeJ0GrnPnMrbKAVLOfLJgAe+b+i3
0OWU2bJFWlsWv7Y+3ewDSQVeQra0x+9T1hn9l2Xxm8/0FmcNKlKHKE/r5Ny0OCtpXqLWPk98nCY6
7g0r+D5Pa//LxsXGPnAVNfq3dVoG55iK1MCrIV91+yCHvn0yvUZ8s1Df45GfTfmoNGF+pZ4gt8ix
RrWE1kT+EnYmf++m79bCjYdxAfYSynrr/TsPrrQFN2ycRFiJukAWAtk3RM3drn0/b9niUPpuahWl
o54mhJLeV5dkr4oosaUf/RYh28hfh1E8E0KavC910cPaDcqgi1dN23613qQ7YacwWYkFEAVyR89d
rbtFmn4Zw9VfjcOi1Yt+Y06OuB0N6Tmx1pVT/lCb3vYipm6wb/CQZI8De1o+ixo8ZaSk6ako94Oq
5osMJNyVAJoLFMnBLI94oX/CyG1bbx3UQ8n5s3T7JLOcWQbgal+arpiNyHZntBOX1Wq0HE5uurm/
WzkO4svbYe95KRSsyV4fQ+Zz12c9SV6nidNg55WRNF5jJ5VWqjmWegWY0VpJgcJMT7P7EUnoh1J5
xnAlAbuQeiAThUAWUSYItdMkHra4XvOiGUlQB3uQlhXPsIGbsHfLa9okF4YCvEitF4V0umGnuR4X
clNrkrsY4eo5zoijIi9Nx9tV9v9Z8YcJIYhPUcc2qC6fZrCdpWddPg9O0o6Wc0jRVj9mc5O9f/vL
XagB7IJqFG5NqlRnnd1ONkpX3ewkYIi1LYQI039euJM+WOksji7Swb/eHvDSCgJsJX2DKA6h+iRb
nWzRNXMdAMgkrjwYkzQf5tZDyauurumKXtiVu6A7fA6sC3CxOqmnLhNEQWwHba6ezhgOG5rSh7Rf
0/ZWptp4gxqfj8+RnFvext7IrzlxnC/t3p7YdySVAbQbTmbaVGPRZl0HIFRm9tHTi/TerMHW2sGk
x4jprVdquqS/F3JPTJCpBqKEAmju5Bg2hPnb5JsmEoO59qNH4DDFu4FfEbqbsOpICKVXkWynaYrc
xte3sBrH8WFILR1cVosL4GHNoN3iYoI5NL+79H+YIx5IYUmPowztTJ+GWOi8qTwVVocV0aAHP1ZL
bOiz7RJVce1VGYa2tim/2NmkLV/mdjCrqLdb5+ukVzYXlVZUAJu33kW4OSVo01EVL3Fgb2DUbEL2
xE0TojIkA32hHSozkOkdfyXd7nt7v+mJ7A0R5z2dmQoR3Nl/l4I7WV/GwfOLgzY1vX+zDHX+LHp9
tb8Lw1osjKxMdNIJKI0s6in4oQiT88Blcd0HWhPqENTSGzcTM8lRaowvQTB2u7707pb1VDaGWm6B
WpgIfBTtQptlaDQ30nWZqtguLAQ1/VLXjBvKyEsVT1rmuMciWIw2JghqFUIt7tDdDotHyJ2ZZtk/
Ta6BkAdshqH85KEzp4U+GqvFPbzloT94vd0jOoRNONZcFvSPTzYp/LttAWMfla60VNSrctuizEJB
PnRH8A3UfFb9eWn8qX4Ezu182Jyg7KI8gLV6mPLMaA5GkHXYfSP8Dqic5oB920/d9mNZNuNzirIP
T3HT99mDZnhjG9Lf4u2xm65BV6VoCnEDjm94VsEO3UKRpAmIk8xl/xdRYjyYWOHA8aTYnYdrqm0+
XcCs1w5yEoWMPCSjqFUopxyjtg/G95rlN7wMvGPyqMmBNYiqbrU+tr1bqyxsAneWoaxUPTw1aTGI
P+Um2i+uXrikD469+veF4WcPyIhiG0kuVakI5E56N4gKm9eg1XwUKPW6Gx+a2Ryd21VzSVygajef
g7YeXGgcpsM5AATwZZqVe9f3ixncjKtRQq5usvVO1o7owr5w0ulmbkpji6Xr119VAesPIcLJzsN6
qawPyumDb6Q55YclGMz7jEakFqncaeqH3gclG4qu1YJbGPLqsbZX6JZztXnlLXL5YxqNFY2Co6xL
AocGMHIX47mp+pCjqqO3NJj+U5WjaQQouUVLbByyto/cqel+2DZueRzBOvhlZ00+c2623j4QbOn0
I7MMegq6BMYWmRBhHFQTu+lF6a1dPeg1Eg3wGNf0i900W4MKv198JUb06sitne1jQFn8z7QN+nYY
snr5WG1Lr2406OYSWXJr/5vlUlTHSkzuS7bJnbGhe5JCUOu0T/1UDx2NT8f6TQqwaY/rHKgPc4uy
azhBcdYPtV8MFTSe1fNuUl8VlHsarCmOHViNf7Ta7VcYLgAFw8lqrAZTAWd9QfJuaKOcGqMZWtgY
NEnQt+KmGJsgiCSK3F2kr0GmR4TwTXu/FADV0N3SCz6WkhCPt0BZXZhrVnooqj4NQl1zh+pIRmeR
3eEmzUfVnKM154ruhpEu98qcVBnReFgaGME9LW2vk/PHqRA+Lc7AHD+WovPMGFiB60aGQ/ZF56nG
uRnTqK/ZmNnmjTNkS5yWU4/8GF2cPJLZqCeVsJbp0AihqahaQTcli5nhRmBMaflMzu1+b0yViytP
xHlXBVE/uPVUqoFy8Uq8LpzWBixzhFmsZNtLKLSCx9icsuBafXb/M68r0gwDYItHj9r7mRSM4bUk
JUNpJyBjVRnOzji+C9qyFZznuf2Hrnr7bh1b56bKERcNA7fs3Z1DaiKdaJXf3g44zqMAwLOImepI
/hGans7Z3zCY9qiBJFgcdQ9BSn6qmaa6o+7nvafEV6KjGKjQt5vq5u2RLwUAQOb+Ik4udOZkPYym
N45WMgrTf7+oxSDHWJujrfz2aTZS7UrP7OJMdw9oYFqoiJ6GVnaOuuHcD1ayh3phF8gu9gerONZp
9z0NGvcrKVJDrVJMx7cneh7TIZ1OQLcDzaHanAbgWjlBSrRcM3HrbEMCy1HxYlY+VS19vTLUeYjD
UJSvEECDt4Fd4esdTGmjKksnsxLgDltcN2P2KLnM3iHOXR4ri5bn5Hpu9Pb8Lhyb3WqSaJW6PpD9
feH/1W+Y3HXs1FbqibSHIQlU+stZ9Wv2BRd2CzQUlg8bRtyXTvu4/ZR3BQL7erIY0h0iX83NT2x2
5SNa78FwGP3CucJovfDZ2C1Qd/gfGKJTTGvhKgTQM2tL1oobVHfyAhmltjgqzW+uIFbOe2S7cTNI
jYA4mGLvyWfDetGcOkcZCd4g22ETrvlzlxa7gdNm3wkUGSLyO4H4gCLLRz71yo10YW2RiXJRv0D1
AXzFyfBFXtVeTbsmmVCBO4gJCG/llilh6VZGarb/jwMBLmUPw/8Kbpzic5qKTlgj9S2ZTKFH/VZ1
yEAWU+I4U30FBHYujgd4gM25Q29YYK7115tTOO7cOsrVkybtONm65o0/dvn6ITTmXPwKarxyEMay
2j4sy0ArI1K+RcIUFcaTkkMF1dHTJ2ySl6D9z8klP42sEuHAvcV+ugz2IEdXEXshTVo4L8Ky1p/G
tJRVPPu9/as3KJxcOakXrgduenBRCJ/hcHLaGRxqWH6uV0HKAG2RTPq4xOtmYcjo9OpuNz+MFLTV
t2+H82NEZXMnke15noNS3usP0AXtYjjbZiVO2smDMbf0lGbaDAGigP99KEYCWUy1BSfj0xseHKVb
pDUvitE6Kd21WdU3qMW466FSCAVcWczza48rD+ob2ToXE7y01xNDVx0jOM03k20CT0/t0H3cpO1c
uRrOPxkoNjCocNAAWgFmez1KiSnnUA+ZjqyRXjwKhxi3MBv3wVmhE0+63kerVRs/3v5ml6YG4Q8M
IaZdaM2eDIqOZOrZha4nGAQ296M9VEkXqGuicZemxukEo0iFZQd2vZ6aD43GtHGNTCAR+e9MYA40
2eT4XFWZ/XEYAj0N1xyk6pU44NKwXHIAdNghHpYer4eVXD3FVig9Maxef68VJYI1tVMcJ5pgdmRU
0BOIDsppuDLuBTQNpBQWlMOAOBmb5vXAbCTTnuAxJZSvvZ0CI+jM1sLfvqCoD6ZmmIWTxiMh6LEv
FmTBDNk0cdWO3jU7l/MzyS+BnEN/fveiP31vNAn/xGgGItB1q44pBe3E1EfnYAzjNQzRhaEQKqFK
t0cG509b60lZNHt7xh76p7Tw5VNlSBRLWs08/NdN+/dJcUFgYR7I0/J6eaGbjd2IkUli0hcYYi11
6Ic5XWNcOZHnhwPS7W4hu4NauGxOtq255HXRYOySOEvZPYD1b+N1MvUrd9mFaJVgACIkpDYQrKez
oZbZak5v64m78BDApoFec1zWsjSPfjn0U+RIVf5cqaDRSh7b6trh/AunPMlSsNbZq4Mm98DZHoGc
YavMXQ2iOsqQ4YhcMuyVqiXnp/NY92S066yHQNLNFwQsaJPDE7V/oREXfA3c3vqlV8v8NcUWHWse
eq1PaqBkHy35Lic+0738XlmzOf0wDUU9SdC+D3UFjDaxEDh4Z5EQ/ahy3/nWm0U+xBita2PkjZ76
Lpxyu7fGSmpo18HxiPuVis2Vw3ohJAK0uz9Yu5Dxmf2NU/rdWAH2SyyMDai1LYiTaxl9X1LtCJ6Z
un17854eEyhh/t4g0PnoO/xr/+f/iqHHxjJb34Wcp6Zc0DijU29rdR9pTd4nV4Yy+Vv//rJ/+bVA
gwEQglLn0nk9FoJijU9RcuEeKun4jRT0nmrNW8ynrQJIHwVikfcoLmBWoGVF/g305Kzu4I6hpidp
eZtROXei+1ra6eo9DUCAIwEW+ceSYgb/Wzh18KDPctSX0B9y16VQNDsIGE6OUcUIVzj5u/+xd17L
dWPZlv2VinxHXnhz41Y9wBxDL1KURL4gJJEEsOE2vPn6HlBldomH2WJnP3dERUUoKREHONhurTnH
7NLZokveyqEO5i1TK0gKO06wlzvqw7p4K+mFUEP73VyokFF12bRzqHR20QXK5rbyyRfDUq2ubZMc
hlmdP1uKnqKSLW1uqC9dNwlTMcnqZpqmbmfN/bhcmXFJ4aID7eodzMnLjJtGTwTLaTLmME7YlMoj
Jb0s2dfUQ+wDupyFtD6XMu/9r7+B0xWIL4B1QKMXQzrtW3skSJVCYRwMx8yVLsAH6Gp7I46H4nyk
2z4eqDLqX7w6nZP3nMBv1iAuvSnRN2s7OyTEYa+/e8JSdFNR7PFouG2SB24qSVFKpzp5VOvcGYOU
xBDlzO4hSh+1XtE+MTohmpfFijr+bz8FNmoMLZVWDlLWbQj+9Mo7g0AFT7X92HXxGNYgFHyhCfu7
Z6JgsGUpA9Ppkncm7x83ePLy085BGYdGDm33qXKWoAAKfbIejhO6uJEjue1dayV1OCBvE1AzYc5U
f9MlrtXLck4wTjRJ09uhImSHRkdLxHtYwNOh78AT2tYT+llsgvj/188hrTKRQatcjmZVe9fJoIij
q05GuDZd/s6sdrp0cSme9vYCcALQ3+h5C1yjHHanlZbPIA5mXxZnErnd/tdf7F9dBV4Msnb4XOC/
T+oBZe6tsaKP6nEthjJM1xy3cVu85y/5i1fZoG71I4uHh/dGpG8BeZrcnCk6IwB9I4urcAHdLnKa
QQv1fIumx15TZ825pzT2lVZV0zuT9ttxzCegZka1ED4GHd7X31w9deh0zEU9DlMRH1DYZYcGA+4u
c2LnmBvtEtR2sr6zMXhzot2+ROosjGBopxwfT/Y5xgjgrpiAKxJjiR5Hjx1iaRU8zeluqGb1OMq8
MelRUN7V9KUDxWeqzTn6urSH8kcvJnUSxUEXCSflnc/2xo7/47NBVsDUwNryZhkrEg9WR9qvx0Ir
9PNaTPbWPHKbb85KSg0ilrGcocPRqAm7rUmBBshbq6M6tmYaILFOqgAVKEioRU5V5uNlKvVD27O7
CJSeqEzfBvLVBkbPuSSI08n+bBidPfutBD0TDnrT3dgcqudARbTxQKZwJ+FqNyMNEyr5XydG//Vc
pqL142374rd9U1a+mqjTCzEWGbXP3hGZb/W0B/wCXf2NCcX+QR16+V5w1ekGb3tU+AQgxvA1vYWB
mraMM6/v1mNrafGValXORSkSUjTMNfeeKlR4L2QYD+3OqVv7469H6F/MgpSdqcGAA6D0+mavjINM
7xg/6xGxblZHzqJbL3kCm8I389KZN3FVfN2IQRRBx+RYhdum4XPRz2Q3aGZPdfzXH2g7K7+elQ0d
QgW12W0DxNns9UhSMBKYXt+rR1nWdbZroDmM4LDIY9MMwNF+n+b0gjQUXmW4mEaGWpeX6J1T719M
xPDn2XAzeVGXP10aZlOpknhpp6OsW4GEQV0iVcnjOzZ+8p0p8i9mDoif7L8o5rM5PrV1ml0cs7lf
5+NKT+a66XNay2UjgymR6lnFzB+WuSj+/ZD/6/v838lzffPv59n963/48/daLm3GSDv5478us+/I
YOqX/n+2f/a//9rrf/Sv6/G57Yf2+R+XX2X3D6aNp699Vlen/+bVr+BKf3yS8Gv/9dUfoqrP+uXD
8Nwut8/dUPQ/Lsdn3v7m/+0P//H847d8XOTzP3/7Xg9Vv/22hI/12x8/Oj7987dNxfBfP//6P352
9bXkn53XrDjfMt6Lf/+yP//F89eu/+dvim3/7nKsY/JykJQAkWBlm55//MjVfscZhU3L2OAZVLH4
UVW3ffrP3zTrdxhpvDjbCZeXV+VHFLy3Hynm79hP+RExuGBXWArt3/78cK++r/98f/+ohvKmppvT
cTOv39Af6CxsRRRoEU4wUsyT6B/yvNvFS+ty10Vmf1F+qm/7C+tLcqvt1l28p5gXrLv8Ssv8+aI9
unt5XEO5G66ax/YW6+H4kn9sdL8MzsYI+Xq0hPdTeHchA3S9e9WXfup3xyzIwtiffbX2y3XHRLzL
n3565H/c1c938aMf8J/B/uddbATr7S7ehHVM5F05NTrwHc3iSIbtsdtDiZ1VX7/Rh2D+ZO/QtYbp
sTw3b9+59Otj3R+XRiqGFWQ7VZ8efUCALYmGQ32n79fd/CCMoPjiXpZQ+/b5eR6UdP4QtoVrdVW9
o8L6iyujveW67Hdx1p3qlTIX1547dOWOCXBXufnFNDt7LZ2vilF75y7fXArsAbwDMOFkhfBWnmwo
484w6I5T0XLcnHhexfeQ1qriULdu9OvnyZv907TN4zy50skW3p7UzFzbrXZm3E7mXTHf//r3a6/n
ye0CnFcggENX3zgyP2iwP50RaI9mPV3gfGfWIm0+Lx2nz11f8fZ8dnOlbK5wmNfWzlLWuHlB2TLb
dzZdG3nMu6KbP0m29LbjE4W1dOeyVEAc1/PgOIG59Ob4qfQqw4jMsY2HvxVC8ONzM4NQFWY2YJZ3
TrbA6lwr0lpKscvG+6W8sUH9V/Kdo8zbh8/42XR2NnZvXqyT+nOBirwcO64xjIwa68yq36O6nGyx
f9wG86BN/4Su+CYVe70sD04vgHDG2S62+iepVZGhCT/fBEfxeM9C7mMu8RszRqrwzjv8ekPw55U3
ngpXpi+93fxPX7za2k4yqlzZvkxul8v4pj/Lbub99PmdF+ztWNk6wRg2mdahXJ4OS6vrKmKjPXJK
/cfGlxeGrwZTwHE08KJ1n3z09m1QvdM40PQ3w4aLgqxhKqArgnf69c1VnhOjGC5Qde2LY31lHfpD
vFvPxJV9UI7a8de3+APU8Wq6JfiFCh5YB04MrmmdnFIUJbcqBJvZbgrsvXmmXNdX7dEMZv+5j6bd
GI3RGsxR7BtB66fRe10SY/v1by8P7gE4EIbDUy+1Q3U51jM926VHBF3c7HweH/HIhv1hPCBgu3Ru
rVuLDR3USR8BtRuIZ/GsPBk37pV95Ry9YxJ6oXruHK13nsyP5/yLj3a6nIKFUae148nMSZSmUcL7
3VF137tFIFHct35ZExOHRtAv7xzhd+9lshmvvYn/fssxRlLzBw5AmXF7UX56y52qngVK0mxX+snB
2HmhssOBFkwHN8qvlC/Kl+y8R76HM8A3b+Jrc6efK0f0URf1x/qmPTMPi/+eifntrEJ4yjZtbWhJ
msGnQ17W0iG6PN1RTa/SS9qILdm+QCzeQQe8vQ5rIHGT9AQ2Eap6MgZqpYgxX+XMkPUwF+FS6BTn
mO+y+Z01avtFr79kJiILGgYrr44O++SGpg4x4jQ1XCgxv9vl4AYjYyUY1tV5Z1y/mUuoFNNSoq6H
4dUD+ff626TUp1SuXJQoaZQ9gpJI986wNgRG9d4Kr795cbZLgbqi3cl+ECnR60vBE+nivhuUCCDw
7XLVXyvf+jvrvL3Oz7zIvc5vqqi5Xu/n2a8e1W/uOzd64jDlvXW21sQW/oz+WmdP8/ry+I08RZ9I
dep38tge47M0wFXF9onO1VUZyuDp13PY6cuC/1znf+AY2Nls5JjX19PsDEfgNk7gRsGdD0guCn99
hdPvjisYhkU709t6rdRXXl8BG6ReDemS7ajZBO5NcajfqRW9uQVk6tjKUB6bKsf900eW6I7ROIuS
R8kMyTu1Vs83+0m+87KfXoVG9NZaZG+rscF901JVchu8zFJqWC9WAs2bJj3PMcL8zXuhas03zzmE
pdPkXHNSRAbcjf7RyItIbxR5KRwtviVJ8r1YnTf3sklvWLXA+dGLRkDw+ivxigmMzlKXkdeBOh9g
rweN274nT/irq1B6gHNNl5Le7MmrJZt1nNu+KqM5BqIbth3jO9B7GATvDJrTeYh1HtQobUN3S2rk
a3p9O/3keUmst2VUjbXjQ6+tgtUspyDbus6/fplpJ5xebWtcMVDYGMJ2ZrCebECdfMy6wsNXhUWy
uCKME9nxtd0RROFmYVNKSOeUVvGMdtLkfbTyZO3C2YIDTwlMTB+LFZ4ZArJWVXe5peK0A97ZjTR6
jATTlzPZL7hyjWu2qPTvq6JX9wlM3m9GWjtppC6JeiNsQ9YhxcbSDRcaDTtXddbeF2QxJb7ZcJT1
i9qsk6AfdIDnWWoMPYX30fpotyleUNG62oEISeJKEclijvZ6LNqRTXBWySZ06GJMo5m6njsl5ayw
SgHEhHqhNvMngfzNDkpCkuc7gxIsGoIUi2EfCGMT6rsEu5C7QH7JwAfJxw8dQks9XBGb3xQ55cO9
RuoyTsRs+ujmCx9U0kso/XQ2+Yjz2BZfmyHBvtO5RYtkH4vLLeHT1mUTq30XFbh8nGCUjoa9dCg6
bc/DhOSd2UV8DfYVOS/fXiVD8E+aDHtlXAa6qXJ8MhJpOL6nTs6VLYcRiv5kChLNq8z+MEqxQpYW
q1rurFQbC5pgY31V8aFkABJR/wzisUX/nybwlmhfNJmftb2cdtncIlFPSchyAq0Hwx2sTjZV4Qj8
9qJeV+uGNtSEdnjp18ZfGYsoo00d0j5000qeLQWKZQD2SYKjYVClQXfGrrDsepN8bIguy/SDtjhq
i5GpcF50NCoycBAE1v7gDL0ajKLDDEFtGCMWTihlCXLRKpjHMyW+ydc+7qOUnIwsO5If7CVi36LT
/Cr0pYTHT0JAFjnYXJtg0Q28rNq6zJf4D9wunBoqqP7gItgPB2HVTkRqgaeEXjvOD2m+VoovQOe3
ofAMtnCuqNF6GUM9R6nM8czrKnEmoaymfglEVi2xr5dle5/IMZM4AAZjvRhJEu58HP0yOxDgGLuR
NY1zEaUVb6DfNLncWVqt75eymlz8FtQeSHJDoY62ukoaRtNqfHZoPnyipVY86W5pfXVq1ZEhVtbS
CHqr5kzlMPccJiPT7hjTq3VobUNokeBvfy3Jy20DBZnO9yED0eNj3hxfeLdWWO1VjAl0rT3SnMu8
n0jm0TsV1zTtVefYV6Zb4GU1gMaJmTxUHy2fWMLF6TSe16Q2D55Vz7zeWISVEjNd596j+md4Nb1V
JkEjc7U66MDaADQOzG44xKFohSkKi3NZxAt2O3skP2EhcGK9NMZKXgu0m65P/7eY9wnxj+mRJtpG
DuSE8r0TZZZEalModyo1fOpNUPUU3PiORWl/FTGBc2vqGkFjo1ULek8UxT4zRC6DuCbOz8dCoWWR
EK76QBtP13kus3OvT9n4IC0hkzBRTDVSwLqOQZkYxb5SiuHKdaA3MVhL68IqLTEEcHz7+8HQx1uX
BqTGc7TRODcArLp9Y4r+vFNksfoINdVnfR7Adk5ID66E5LAfGvAXBqzryN7v0nlQEjvUYrraxybV
3SwQSyZecra9KsHH5hSHvG+sWo3ujUuIdbpsI2uwFj2s56QEFJDhlfOXtjZF6KlDI8O4hC7T6/Od
VWnKBx1qRBmOGfkL0Vgr1nOiVIQbStKG24Pr9baBl6HLerRgmllFRa8Xc2hX+Lp8/Pk6ZT0oUld6
l8k08CqvGv256sh7yo2m2kw+s+x8eoaVFQ5Fy5tO9l/cgrhpmzVya1kmeypmiR72gnS7oCNNp/Jb
4o6VyEylGI5OGoOhTGQObBQU4xIYqZc94ngi9NAzlbW8Spy8vCsYUTmN5mbBoz61wxQgsOqZTGuM
M4E7So1Zae3mJBDwSb4mw2Ba0VyahXEO1aDWD2ZDjHuQytR9npDXM9RE1w4hAZm2wIDaDihijAZk
zpjZ62evk56GVsBr0oCUDHkBn1aHyVy6BVd2i4JMD7wE0+VE2yePmlmT4LUSV8OiUQ6jEg6uIZGf
5V7Wceu6+SXBdW0FxjRkL41QUjtipMdouEHa5nRuRxQHwm2Z2qd1AGFBoitsyAWJ5bMEkb/6jbLW
io9qD1d2KhToRbHJiERimNm+YHf7NGzZxQFnmbHFxoG9PLTTxNVBiLhMrVU2JCx7GEhWBrODA0Zf
VCX1666QNPpUD0sJVo/6wXZEb/ipoc0jPqOEbpYyWLr0R9y050woIy+GLIEj+Iqbaw3+m6z1xgdM
x3MdCZQhLASW6IdQxo2db1mn2RcQ0Uw88ZTUT/GwJhXLWim1s3S2XawuqEicAy1SXWBBLswPNQWp
j6u3MRBXDoBPwquGc88lIsini17irbINRWclKKfr0ZVlGkh9Mp5Wma9yjzJIbQIRL94Yalkbp/5c
DtnHZlQb4SuIZDGqG92EL3tKzK8lbbPnxfHimUung8N2JsHO5o0tGwgnnQmfbbb/PJGlgVx8dRGW
qNu2pMMMpuHtJtQVSLFceLXKTtOiomboHuZq5TsODHtUHnpHW2Nfdlpu7FIsNY9K7ZDorqPZlgFv
nPjSm/jiMEw37DlMdFqP4wwnNGgaMITgXmhojDbuKSKm1B5VX2GSRdZg/PlhEVdf7FHvGt+ZzFYP
OoqggDnUtX8ArlEOoaIgDfI5QA+fCp34u6B0IYmEltDaO8FCq0W2Ksa7eB48NYpNiGqBvTLPOZyR
v5pZvA0OgplMBgPwgSehzpBuOhLrcVN7Lgb3qzYbZ3fP6lt3u4E6zdcWhu0aGAyp49CKwQqYWK3P
RW5mhGr3fXrZ9CVcBaf11tvFSSpQBpO2GafT6XtmTXobWHnfVkEvrPi2LuaY9zuenI+ZbS2hmkC4
2mXkl/U7EweoflhjUrLQoGTUeuHxpMPj2PBAPlSD6rysVATSqDPsUg+LCWn2vhtHPDF1PBndfmWu
MKJ6MswLr2nYDyInt8qNx5GtkUpZ4d4DsLLuDQyHX/Kh5zis1l2a7uioxhbcmIIWsJGsAPfB2Mw3
xWi6VZDDovqeLN3ah1KZZRFaMHVeGsRAvIsteuYI1zgJd6oQ48WgWYKs1KWk/joVFlNcY3j9ecGF
z3nZR1LubdHQg1+lZ+ymJO+9yCoM8RK7srV36VDFUZ31ctkVJpshoFRsYhZtKT/h1hm0m2wRCvSx
eJna5qVvMmW5p4ptLCJgY0REjFd7RL0pjdvtMkNa+e1q9OMUrmz+p72i2+twaOq5sx8450j7Ko0b
OV2OlerKK6NM4vzD2A92f+jSXp/2OUlNht818fQlzSjJ46og+cjv65aY8QYyVB+KnBEYiKKh/55O
YiY9Icud7IOrtOwdQeKoKu0GbfF8AYOpDHUjSb9TynWfcVGyMiVznUKcbsrc/NQ7FZyX0jHVB5OP
m0Aarlb10mg4751Rvs/MDsw+FsgNtKvzBgx93MwXWZzPnhWULNoXK4UlNuaFKEdSv8ZMMe1QaFau
tcysJBBGuZ0t30Z99oxoBYb92LeJ+cmgnC4h1/Q0mYFSNMqlEMy3B6+fYhhv62BpQFA0VvsZQEGv
U2TJYGrszQ1yciHlok1HrFiS3eSUrOKOFVaheAWTN9nrci2TayzExnRQzJU5m52+U0btYNkrSrRs
nM4gnjWjnydVU52Z4AaqvSPjhCnIjL2CuTX2PvYuYZdfqqRavigGhYV9jA18PZtJa/juLSIjREqo
03Sw49FMgg4r5kjQCGm71l6siZodG1o3CELKVaujDnKf9oGqFyFVWIQbLxp1hblE7VuQzY47JkXo
VIVm3opSlbU/djGkAt8DRvWsJ3k1g5Blt3NWkbtXnOH0BOBRVSzR1yZBpfoe+6Ru3TWW017NVjG7
HxS4OSZgToW4MV/mOUhJl32i/ZBB0WS7NdEV92O2pP1lpw5MxI0xgHVqp3kghHhWVGK74IToEdUB
bzOjVI29K/TKTG4QiqYb7GodpqgQKjYqiEZzHqlTRUqyAHWeRNVQG0lAWXxhRBldXQTI99uOJwuR
gNOfrOKgFctCfBuPKnk0EJ56vk5+WHe7uuZaXVhun7lnaruWWmCXSm2GtlE5dxX/5Xb0BvdmHjqj
3iM3bL9bpbMOZ2gn8uLDli3/uUkGT9kzSXgYVL22LsD8lL12Oaj1qEaNM8ODUZCYTA/6tJjJIR/1
eoqqciBDJzFjTbvt86x6LGs90wBfEG2oZassMGhwbLrqVL670OH7Vc+cHCvAbmrbRLsenTbHUVO2
YG4Z3x2KYFqDsGFCRaY8rL63qh4b++DW4cRObcYUmhQvWpEp9VkjY5yjPiAfOcG9UTIlBOMg2SCq
I6tvslAjubKNti/A5na8fX2dJgluDje1rusCWdx5J9J1hnBDDZY8yAz3MbXzetv5qLEGCS1byyE+
M/TCNT/VpsqKWch4/GbGNnsTJFyfYoU8sTBr7PEeLboz3imirvA7LaQ2A1YbClKwmu67rrg40tNq
Wc+wySr5HoXuelfLUTaBKdLkuVfNqQ0xzBfGU9nVY/ypnUT5ZWlSEq7XNZOXXrbqEOERPNLNaicO
MCZVhSd36WdxLNUqe9G7lXS5KpVW/UWvVWMILTdxqvO6bJUHhS2Wd4RDiWfIWmU5ckTJBvu8GuaE
Ia4N+b1Z9Z4b5JM+tTcUhADUWHD3zrTcKfIjhB2h+CVm+M8NWo/Po4z7ccfJtUHoYqlNHCKVATk3
ImpVOFOb8+Tb48R+1LYlgtdtyiqv+9Fm6dWhwSN+w7PFuW7W54uiZD7xU0E6KRw16XFvXT4i6q1q
7T4tmSIChV9+l6sJW4A0t7r+0tRmu7qbu77KblSvrfQzvPN9dzEqnFEAJduNl1xIxay/Yc5zKLL0
crSjsuIkESalXGsfZfda7WrdTj+UHCN6v3Iwq+/MbBVWQE28FMFotSRwNs3kNlSCMET6HWAX/RK/
xaKdZwln2O9s23LvsDTod8GxyLG/WHB73wxF6o4BUes2BzwgP2buD0tbfe/axL6xbZ3EUdHPkLic
VtdeKMegJWdF7Nu96Yo09QV6ADVcB89iRmH17ZkJjKrw5ZbeGJSNMaeXcO9GGaVG3CiHnp0o5nWb
bYyfLNMoQteJNwYEB9KbBWvYelEMqYoKalTw1z84aSI/LimkqgPwQM5cpNznlr8sltqdOUkfT/6i
yGTyC33Bns8mnvxekusYg7MeyyZ0RIJnfutcP3a9iyGtVdhu+HM+GJ+mVKwPdqHrXyZ84wlMa6GB
KVIXBphC6MV0EEmaZAH4sbW4WebKZARA/glHazXh9pvkMKPqEokX8NCXIoxhp60E/0woNBMOV4Y/
9437HRQj4zdpyuRSzwbYEV1caUs0NDrg9GXMrZu4VZzHeE3jW8yBcXxupkqOd5veyn4lrpge1ZAz
8nIjd12fI05X7VuO9GfoGOf+DMF+epOhUsx9a6zWszTxpBKmdsUXxNmDU7TkWZtIjTuqfPOwth8B
ldVszZpKTdled91jUnXWnTk66x3xXCsfXJvdLtA9Itg5D07jV2nK+ZsB3QECBqXLERxQ1h3hj5oF
SZcMokiL6+ZeOor6YMR8d1GnW8hsJXAl/rKDhd/PlrG3dy2k4PHCbYtu8lEQohjU3UW7MZyqcRED
NyyTHSiKu6mp3Q9tkpbXc0Vp328B+3zxFgP1ewfZCh5Il3ZI1XFU3UhDVGRiGk5y2zaOI0JSnpen
qrDhOVZTYl/mg8ohwMEuZwZOZdtXWUG+9R5nUqrsOjEoAA5KBBeBZ7ftzWSNLO4wt2lNrrPykiUl
Ryw3NRIlIkRK10Nw/0Xqazkiel+4NDiOcQt7JiJRGuKjllI34JSUULDppCbngOOVN50xfNBq8suZ
WbrKdLKAGpR5YQ2dk4Q5iEY0ne0CQd21M2ADbeWlHC+aRLh7nW2EYJryUvQZ6fQIalNLg6aqk4O5
YvgL8Hqbd3VsO4/DiAooBDzGl+vaU/OCKpVJT1Rr1YelHlOL0Ps+eRaj2X332gZMejmk2Ytt1AvF
a20q70EOzA9NqpbXHqg8uVMmq7+e9WpMt/Wpe8ZRpjyMwwRLIa/FUlDDtq0PNa2Ae0v20PChXWCJ
bvVhlazUysD0YE8WppZiSpdzO17IfKIQq4aZVqhnWR43UPuLmOO4Hsfu9wZrLEXWLFvP7aZBbONl
0jsrjM5SELZuW6i+WhczYsFm97EaA84Yp6ag60LwfNy4otuRttJm9idbUJKZD7kWFElbf++WvFoC
NmMaMwXGisUnqWoBjGrbjcZ3uQC4dOaxwieMaQT27SgC22W6DoDZFXG0LlX1YcnUsmV01+ydWw7g
WTgmE5tqtjtDGkzQ5tIzrx7LO92hrDEImwUfNp3zUSTm9HEY9HLx20RY0cBmUyNVHOgSZ+bSU6gv
F+NTCrk3VBoH6CPf8Fe8A5QI2fWJO62MdezKjXlmE8GyI0sjHfxspHHkJ7UXGwSm2tNnhy1dzMlX
iGssG94DSYbli4yn7qDrijFEFJx73B+qo+DKJdZXT3eJbQ92YHhyuq45qH1cUyzDlN/ii95aKssn
uXV8xFW4dju4r+UZADPnyVKzAvRwZhr1uSkkk8xai/Vj6/bqeVK52qUyqbIPFKVYnxSQ77lP5bb7
kqzz8FAPk0vNTBHLVy+fF/TWrUOTJDMtccEpv0BlReEZvoeBYzsQ3tp9xdBpMmgdY37Z4rv5bWKY
7/EZGwhm6HgNgbqq3jezHxl4jLsWjTJT5BqusqsfTSUr1kCb4k28zp4FyF8zOXfGwNmWVU0Ol8DK
VvJ8CjYTvjo6dsHm2jVbalF1cyyA0bG3HtvyyVUb5xMpex4qAdAGHzO1q+71njIHGt657EJnmR1E
2RlY2WCG/JCGldmrdEnyLL7ql7azfDg7GxSkqLxHL00rh6JRTJnDWLXm1nBS+S1h/wRrtRVb9UIR
1TM05fneWbz2izXNFSPTTJ8pXzLFIbkGCjd6xFEJda2+l7R1Kx+HXjz7ZgUTWGijaCKvqbJ7kXbQ
XNVad27NRHA8zta4r3n5kLaFieoW2s5ylM2XbU+O41fuZMhINrDmqZSxRwgGaZpPS6LDwXOkVz6t
VEEYq5Oz6kEuRcJq7qYV9JI2NRhKcd59xz4863y+sb6EqKKhR6S6rxCIuiYgS3QN1mUTZ8h2FBiv
bSRMr2KHk7OWK7bQGXO2Pt5MjcauKO81jdHflt4H4mLK+1WVjekziOJv80C70XfZCA90uxzwRMgU
1Wsyk60HU982ZSxng43aRJssf6L92ukzGH7kbPWMGylwObU1W+ssTXzMzYxZw6TEF2naEK/RpMN2
C2cSmlW/przAPceZVYYFDxFOYzVAnvbyTjfgvMajDe1o2TiGo0yziFZkPBx6ML0dIFGOI5fM/vZ7
Ee76aW9y03c6tMJRQHnwzk/dxQlNLwv3aRFJx43mfA+x4rg218A1zzrz3tbEHpz7jnZ/VJtuSKJ9
oFhdNGjn1OmuNJ00LfPKoBpIezq0kmFnjceRkmdrzsfSvVyV93Ia/qpF7NFYN7SNBE+W1OvO7VgU
VEAUGtGpbjX3Ch2wq6KC5PHrpu3bq4CAoFULam6zZpknOpXG7UfNG/oiWusm/rIB4q9MR1F2v77K
qc4B8w+JodiMkP3rVFa27+YnxZHoMOpqqyUiC/zjR3Vqx0uqE0SrssGM3Nya/qbM58f1OGm7qBRV
NPWnfeieug37LBFJo6VosAi2rgji/P+Hu0Jvyb9EEoPc+vVdDfR7UQCZIqp6dWOiKfJgWmxbTao0
B4keNvz19U5lqfTxiQy0ocpj19Lgb7y+3kLAjOXkkJDLbV6bTfNKnWw28BwcOHQr1wS+JO/c4umg
4ZIAFbk7l2nIxCLx+pIi04t0oK8X4o+ID7VSUt/uOys01Oo9gPzbS/EeorvFiWq5tmmfSCKUbl1s
ex6gcOpeFZib2biFu03ju3jvizt96V1VJw0OqQohu/jRTi/F5GUvPbeLWzulGJe2rh22jcYh6ddf
2F9dB04DbJvthSQT6vXTAzdcJ16cmWE+GcaBLLg+qGdHf0cX8/a12AJyyTti9kZPdMoakUtHXxyd
UUjjwbhlWnfYvCl6ucvTNH8ciopuiYFd9Z1X4+3NAaGgw4M/QSPM9Ida6+cxXbhaPC3UqCq7ljtq
NICSLZm+M3P81VVAC6FlVpEYefbJI8wES42DQThM3XY8szITYeTU/t354oegbZsCwbXQXj0N+bHm
PNULTGThiGaH87w6BoVo5/2vX4fTWZCrbJxSkCu84YhwjdevQ9ZzdMLSZYR2u840TGINHOFS+VSr
rbBUs+bm19f7i2eH0cHEtwHAQ8d8+vp61tRYE5VPUqILbdi1ijfeOvU8P//6Km9fP8wnmxqQfIlt
hd0+xU/vwVojBqfCaVDLtfXrDAf4frCa7mNcOcrNmtOBSslEtd95+97OFptylanCQULNBH/yLL1h
9ZKxSA3mQpz+XkJ1NjaBl1ej/MO9/P8NTD/ZkWze1f+zgSnKp69Pdfuzf2n7B3/4lxzr92362VZB
RLxgcRmjf/iXPP13FpBty8XURN13+9Gf/qXfWcZwWKDpQ+OPL/w/9iXrdxUzHBMa4JmNV/I3vEun
rp8N9aTyqTBybPiMN8ZrZa6HNNdXJQL3tBuc/H+xd17LcWNZ1n6VeQFUwJtbAJlJL5GiKHODYMnA
H9gD9/TzIbv+bibIYYbmv52OaEVHqKtOwh2z91rfeqT5GrTlbwFms5hIHRQHWTyjkymcG9cZdhyJ
/X6qLhtFwivVD4ne7tRpPqMB38wE/ComgjWShTMZW5+tTq6oUPQQAuLtkLeQPwXfIhg7enQdarQd
+WxnIXTrhueFHBkHMic8h0A27gSrnr7RTgIGzwa+J3uHo7KjTGALq7zr7cWO/CHJa9Qchtm2/igA
VQW2KrPEpwOjfALgBq5di7pB+FPcFHdymVMU6jEx0oAzrA6QoNop91qT9F+afIraHfnT1CQMGkEc
0Dhhfq0nOqZkLCTLlyTrre+KdKb4EHnzXK/z7Zh9Eh2ZT7tStxagtlino/16JYgdCtlpPuIaK6Gx
obbUTr2WDgkhETzNIhP5QClc7x+iDrd0UM3Fsq8nbbAO6eLGB8Um5SwsFFmYtHESuU/KWLX9qjaw
BFSFGA9pYzWWP0mRfYmt0jBQXyUa4OFMZNQqh1F+ayCNkJ7SYXOu4UWuDTq96ADdkk8ZprmJolFY
k0f1yYtY3r0Y2z6qv3JRkZpUgnYzYRZWALNi+eHSR0x8YIeNd5XHNWzVtGRC9QlQrkDRx+P8oaP9
Wu9sRBYcgo2MU9aiFJXtD65T9ruYGIjIFwlBLYFUFMv2VbWwPsulwfQ9Va79NEHjhK9ZjFp/Eat1
dqdhiT8X6b2eCTYvEwQF12DPixiXpeV0xldomRdTOeNhSo3ukkwN786mNVv7lYLMjvzhCRC+kqEz
KQqJXIHgo/4cUuL1Cw3GTVtdTnzU7E43u8VOj2tO47a2q1qHMIViPeoHK2c5u1ocASG3VsbSotuH
MNOfHEpf+xcz4Md/Xe6Jn3BdYV7cBQu9/XqgwUjIbhKZ9eYXLAQEtXLJ1d2YjsYjwSPdR8oHYzjL
sr1BiyIgn8diTw6BF2Bmcm+UkY6KE5UocIsEp+HQnxP7bhd8Z9Vh6/wi8iexMFnrtPNiKXYUu05n
lQDmRIuKWyoe8gOloPbz+1f+5iiYTtEEsqlgm3w6SjzFepbJFNqBMYnrORXFrogWY/f+KK9cYGQL
QjfjIaP0Z9/kbFZ45D0EAEdcDA1v96M3uNYDNQzzl2aiIqRfekcMzVemZjOszbgLgOYlZ2bpzTtm
bX/B5kLx+KkLWgMtHCftt2Mina06aLoZ7JLKbpD34Nv2s2YWZ+iBm+/r1bjr3ufFYySbsTKhAmjh
QAf1aqlt5SprzO9NgvzX7+um3lNJmn/Owk6ToFSr+cy+cbM6HcdHnK5qUKY0gw/9dHxFICGJTYXA
o7yJ95FZRkGSWPIjCd/FlQNT9O8zj3pdfU4+JR71igWgE6bxSm2pUynnykhfbDXUvTaHfZM4YafW
+ueksNVAd2iPWkXuoUVWhrtFs6Zfs106n+htgkx8/6e8frcND0A8e0o2JVz+5guqVCbnGfUYbGBk
uXxj+gOxjfn9+6Nst8y8WHyhAK5WGgM1kfUFePGAR7fSDFrHWkgbInvsvXm5FPnkPFoJ/gyw+PTE
46SIzpBFX18bpANOHzrWJ1QXW0uSRMxMEgqvM10I1ll4yrtlSIfg/Wvbbsw53KyQMr5cfU1ZNteP
6sW1VVVszTxONQSjk+yncmoO1Prbm1LLim/vD/X6PaUgAXZ2XYhws21zHxZ6TgZ+JXqsyTDeCm+s
npRJkKlH03hX1XF2xvr61qU5qDzxbFIQwWJ/emnKBIgVyaUaVmnVHKxBoWqWj1koYXucGepoMX7x
STAtM+npK5XiuLHemgQTx25rNY/tXd90w7KLNWGj1kcY8LcxR80A4kXPV7VRM5C3BYj8ApJeBRIu
bur5pnRqkOB93EwfR/rAcpfXyBNupxTihh+PCmvy+09ic2f4teysIUpg/VnxUlvTjIx7k0CvTN/R
OZxCA/8Mtehs2qsGMQfvD6Wv6+rpnWGsFUew9hCYpDYvmLbIRYp81nfSlur3EajLqmq1us+tkF4b
dLNAvbrkCfxwQG0ocvLYNa/wEo5zQFwjXbQOTShq5XTxnku0+e7ezCMq3OVkmI9E0arCt6tON8PF
WXmekTZT2nj/It64X2ybqHEBA/DWs8Dpm5TnpBAA9TV22my4N3phuFeL3s7XzpDLh/eH2sw166Nh
NmNvf6T30LU6HUo0SZe3Nsuz2SOBWzRzubeWqGNjmbXdThNq9GiBXDkzwx1LW5un5OBsWxduilNs
xE6HraSr8iqWBnqNtHvImiZC4ghYfa+1EbDhvtUGNNIOxfM+n7SRTpuurQJcpOGIxGkm0RBoNccH
KG1fpXa2VAeJvOdgtSDpg6HzUnGljXphXU9x4YgDVqsGwUQ/uIWfa5k7hu/fxs3kebyNNr5DHhme
OdoPp9cj3H7sRpVTit7G/a0naw/F2HIOJbvOINu7ZlNQo8a7Zmgd90QvJk8akWNZTy6C4F4UN/Yg
7Z+VndnxLu3d5ArpQIMtalxuhDS9R8nCdGaJeGN84HCWhscS6yp4oNOrRIandxWJobsqFjdta1zX
ugm4qbkjCe9XKU1Jy8t5Qsb44/27u5nJ17tL+ZzCGzIAAKne5ntowHKmglrVrqyNYZcvbXepQlEI
7KFJdz0ulDNP8/V1Uitd3c9w8FbH2ubtRGpre7FS6bucvtiNVxnFJ7NMxOXKXiQpDVPYDqupcjBJ
Swyc1LSTM7PYBoUEosrm6M+3YXJ6AJqxrQXiOiI7xGm44mSMPjlO6bbBTHwcSnGvx1dTgd+kCmFr
Y+FXOb4cupKp9Hwbu8tncgEJlH7/Ebx+wandAEdZqwDcnK0Dm34k8vjWMHf8LeKpRvwm3uucLf94
Wf95wdnk0cyiErMSFlQMvVsqgGMpfUfQiLpT8yxafBqP1g8Id9oUutQLzX3J5P4xFZrF2bEHERx2
OUK2w6iK5LeNKvobUD+UjY6cltpXSjp9Pq6m7jrxlrTbG7ipdEo4FYRbE1jjly7Pl/Iizl38CPQS
0Hyk5ECe624dS92bq6JhwWO0wZV7UL9PPxscllUtUhOrTAEkJ4bKqmf26GuytH8s0zKRYaEVyveU
xjcOkKGRh77KptVThu+8I2QzMFNh3ZsEzn1+/6meLjTcbwKHsLESQMyPMwki3vwyhYc9562DlCxt
QrKVMNnplHDu3Viznv5wLAjfcPxMmqwU3WjonY4l5dh09ECc0GFlDls3LpFOL00wOaiS/nQoDgu2
qnMIByj6qrHiJSYRo7N0Q+pJ5J1Oo7OjcjMcoPM5Zw5DW/AdLGrGooIJsAyeBUqX08sqSHJUl5qx
CKm8W/hVTEjYfmSpOT88Yh13RBeTNDcscq9KT79KyBT1vSYnZk1m9R6ri3nmfPjqoa7bdxZ1Vtb1
1ORudkA6NgdD6xyuXjHnfYe5koLeCNyinYc/vtGnQ60T6YsFyTFbVRcFQ6VJ1e5mqhqB0xVMlP0S
n5mATjcqvKpArpgWaALySCnub6/KzUovknTiFsJwPw5ovZ4qxFkPyzS790MXa2FeCOPMgvf6011H
ZcXlzcWpxvJzeoHtLACzDkR/zjFyl1xFIutNZnaJoka/iIvIxXUM4cZI5mpnkxl7w5xefUzstP05
aC0a/cGzhoeFCLE/f8gca2w0opSJ6bNtvqZFDFku8t4JR3fy9nXTL+GEgW2Pc0/d/enXBKoSRKdq
AIfBJ7lZfcGwVuZY2sSfLpV6YcSdfUv/NL9bibGf3x/qdJU5PmSGWuv96zpD8ej0di9a3VR82QzV
YQu2CmZkFZn3mbd2fVVO5mNgBPzbaRtySmOczSi2YrW1aUQOHVEH4YyON+Mb2arEDxGDsviD7skP
BE0u1y5p7Gde483K/q9LJGecm2kiswKuenqJHQ52NDISnJdtyCsq6XIfg8b8YJcR3usy8Q4xOXxP
lDWKfek0xSU7//Q5dsbmHPr9dJfzzy+hIwxe06HkYG3ebRWuIFJF4VCnnovbbonyH53dTHcl8tUL
QxAD41R6TdCyKh/rToozIow3PmjYRnxTzPnHJf/0RuQEvcLaV4hNtpTpulRU4wkne7TPZP/Izh8F
TS6Tr++/X29esoWKQNdYgF6txDaJtoo7lU44VcjZck+nZsfh9xIDp/I3y+t8vZha+TR283TISnt6
fH/49Y5uXzxKR/ZK3KAIa2/mMHSUeeZNjRNGZD/vsRRLot/y6LbXdfnz/aGOlJ73xtpMzWpdja0L
IBnFNXJLjuDWVZV1BvZn2VyTN91eOLlDxmqxDPcWqal3KsmY34RR2bcyn5P/xRxCXYRvW13R0kfm
0IuFYjbnGG4B7xqJx8SMYlblw65+sxn6M7LOP2/1i5G2E6MSC5ErjCQIFg0iCm07oaUa7Rq1Cc/c
4/Xf9foe/+eq9NNXuEA5hw6rc0KttscPi13GO6wt+gcypf3abrKdizMvKBongliaGsNtO457ErvP
nQvffK/WEwO1Ser6R23bi7srKVSaLAdOaAxzGy5rxIA+9sZ+0lL3zDW/NZRBrg8bubUEvFWTJIRh
aUXH9GWAeDgUbW/t9WYywoLyzsX7t/f01PevJ8n7ssY0HAV5mzfYK2pXsSc2p6OgvYhjQHz31FZe
wzAt90vq9GdgiOYbT5O1hwkRSRhRVZs3J54lBwRZ8TQbaCuSrlSAmX86swC8NQWRW8AkQO3OYkN8
+s5A4Sj1RmOUZdG6q2ZclDsjoVanqC1qQZGTS96nxm1pGuLOGMdz9Ly3Zt2Xw29e2cnoHKcd1knf
om5fdIlL2rddHvDoqQAweiugUJQd3n+Sb95ZRIr0+V1qrtuCNmgVFbQW894oAAoAoiiIrxLnCN9v
vpqYJNn2svGn4nt6Z1Eol7XpcGkZfP6DKwiJVtHIOg6u2vev583JlW+KAgHVcoqbm6Fy0CV2zjmH
SGnCNLEZUAex0366KHIZiigl0ZjsrP1iXhCGWX9tLGd5ppkOu7emnnvmjXrzOwGJvF40V739+muz
dfq24+5iStB3yJ+aW7M0vNsuM5pQjr28fP/q33yaL8bbnHjUZBYTzX4uHud50BCUC6AEq+Kfj0Jp
kCwIF5EmC/7p04xKfF6GytzaFUr5oLXAVJQxUf8X1/JylPWdejFz9mIsVxsj3zxBowcZV86+q5dz
yTZvffNs1MmgpnrGMXhzLR12VE3g0A/TommvsKenik/MxfhtmGmf+ZWRNlTvODP7DjpD7VDog9y9
fzvf+DhWzqKD0pD5kZCh0wtFvWZEQynccBpjeS0TCZsX11OA0cB8en+oN6YY9KfoecgVov6+7b3b
KnaeSYHIQjqm+DYULZABakZdV9XfW5awfVFF6v79Md94JxnTWmPLOKZx5j+9vG4i1b2YGTNOm4WU
jUy7Ui0MBP+LUZCgqnTIoHFvFz9nsJdlbgs3lB36VlevfhuN8Q8Q+4SH/VI58ObtQzLAfxBQsMae
XgpJYXK2NZ5UapRAxhXVzXdQ4pxviyP1D9SX8/sx04w//9woX6xtXaZonYPe6ajsxA07GRi1oTZx
S73VvM6Ts53cdXXZbJiQAULhpzajc7LeTB0dsAhZElSM4hWJfS6d9ks/4WBwk3LBy9n3j9liLAe8
dcCF1FE/5LU+X3bkjFu+0jTnSlJv3moL3DnC2HWO2dzqAf9UheyW42Yi8KOMxESTJKs3hwJbAlN3
Od7OJpyGM/f6jelgFUP+e9j1Lr2YdJI0cRQ2TU5ozWO30+sh+rUotbMDw0AiTdxks+8YreePLrE+
WEjTM+O/UbNCjUl5CAobDVK+1NMfkEK06YsqdsNWTPkTCxwJjlprYVco3M55dgdr/Ll0Nn67uFe1
xwqP+zM2JCLIeoKHq129WET2ytKhG/P+F3bMp3v1hlDZoMQDVJFe6ulP6+0+MSb4bSH7V4QjcnUq
6X2h4POWLs5DRfs6SfOQdX0RYG8h6tiS+MGkPT8uo2n+6trom+MUUaBkxHthEc72aupmH1I7Jcoa
a9hwpkT01sxDi46+BFPXKlE4/cGzVZC8iaA3RO0Cgyx2kkt1NSO9f1/eelM9SO/0fOlualu3R5OI
ho5nxhMj/4F461GZfIC9414z4ungiRnreFwpi3Vm3NfLBupdRMlIqFYBubFZuYSIs8zxOEW4Wh0H
CeKeXeskxT7rwVq9f4nrCnT65BnKoLGEMIkTxvbJj1mtSA/BWwg0ofzYjZJo+Qyq2YRcyTXKXW6o
2Y3sVaf8DkhwOqcY20aLsfPnldNXIisXis5k/WpffJVjDaKydOMozAm4MCGINPmvXJHsoVAbmndZ
oXtQiaRKyiGG2WVn9+MnRS1plXZGV6eYxYDZ7aBlQRY02yUbfV1ZUys6m1SEAFZ1Fh/UZjCfU3K5
sbYtUdTvWSH1O3eO88zXnbQdd7Gjtg9szfX7tTD53MWDgu9uKapqX4quNf2qbKYPogded2aH8PpF
XqGWVMZWMu3qjDm9fo8usy4yjltA2sddVznZQ0uV84/rloyy6jL4Vli0tvuQWlopWWw5tbdW0tUR
i7e3luEXyIjpjEbirfdJ52qY3ta+7LZ06yIzBInGSGhW60snM/TPqlyMvVG3FPkUAGq/cXTtRsUy
zvUE3ryV7qo7J4kescvmq9H7nFwXi6oxhzqt8kdwZjvW1fRgqLPzFWJVc3DsuvZjKEigwVgKW3rV
10xq4PWwt0LXie4tPKf3739ib5xb1uMtp4RVucX/2OwCseawxhUDBai5swzaTp3+yUYO+kgfyAST
UkOGWXKt+DHHhjJgG3cRTy4uH2FApl3c4LmW8x/XAflNkM45Crv62ls+fe+gQSWe7c1OyFtZ3RVZ
H/lSDstPzaxwYjfLUsDAi88paN6a2GzEqTQ1V47rVmLd6gkfIfYBMmTAnca6hWuydX5qE6CQMzd9
vYCTic1ia6HbvApsilGFbi6wJcnO86h0hg0O0SsXvbJfgxZ4YLqRN6mLh8VXklH/XvQEMQCMlIdK
uCa14CZ70Jey/uHiVv1ZT7r60VYAfPgFHu0zk++rLcn6G3kxkEPxrZAJcvoQojhWEmAl/EZQOR8l
VIwfURtFz11uQ0ftRJqoh9pOpt+Sn/Z11pfu8P5devXJbH7AZivWjgJoiylg3MkCuXnifV4G6Ofv
D/JqSlgH4QDGxhqCP3qN06vMegeGHOsMUDzlhlbeVV4YIpgU46a1huvetB6srj2zP3jz6aOC5cxF
XYku6+mYYwOwxl7RNS68BAGaqYyZ9uyW02xzSEWsfH3/GjfCWMpm60XiQ2KXzSkMb97pgJaCgtFR
SEx2VBmFMQTYMOs8IBDYHNvf01A2fxPpZiHug38zN+gI7fLc4f3V17X+BjYMq15Dd3ihTn/DxHuW
xFalhCkqWQCLIEehDFl3spb1p/ev980X58VQm/0XPc4YwQwvjhCTeZU5yQN4pOLi/UHeeoiE4dn8
9yjw2wwyO+YwxUoGFBTDY7QTS73Aemxc9RCVnfplQun++/0RX234OM1yl0ioXOWS2BlO76BCIiQq
rMajmhR115pbzLfAPov7YopxjC9kYO3FgoP6/2/UzVSVRz2uqbn18Jt7FRZmaf/WmxWV0AE+xLxb
3yhzF51ZLl8/QVYXRIGrQchCI7G5uU2+LPaU6FFoZqlzbaoQ1DQgUJfvX9rrb59R0KawxYEOzzin
N3RlQrmLPkRh4WmwZZMB3X1i0rFNR4I9EdkCFS3zGfZelRXpmffn9YnLWkcn8cKjdv46eiWHQTAV
FUHKs6dnd916zAoG0TePttHdkAWgBaJo6su5S5xPTpN7zxzR1L1NL/9qhtl5aTZu8ceTIQes1dlN
C4T+sbvZ79aplbaiheuUQeFA6VflFxM27aeo1fooMPUKcrSwwbwKfTkXZIswgtu9XRRxiVjMEkhZ
X0lCR62csWgMRFwYQAnjVdUWgOFb5C5zalXl9M/up3Jq60MWa1PnczqdsIqkY6Hy4emkrcbQ/Vo/
txrbOkA2Tg2MMmrxhdU++UID9mMVGeBza5o/5i7pErhISW4IEXiwdmgrV4C9dvAlza+JlF5ymIyK
+Guv6tqPsMGAYghFG+/hnqofJATrFE5C2Uo4jMTCrTiRIg+bzh1sn7YZemmoyYiSasyWqg/4yviJ
22L6LVDf33hL3sH8c9rsy9RbAmoqXV7q7NNifjLquXpqkcBwPSBZn6zcUW+jwZmE3xSQcX085Pwp
ooVm1iycoggEgvcfSz/pCab1XiE+MattqATAeqcrRx2IRe6jFnaoVo31RDEc0r5XFg3G1QWYq5/A
jolvFEufkbGrbfM3OWFxHNrNQq4wp+kvEyLpbIcRFfCZXbtVcq+MsBdKN8vdxxwEZz7smhGgV0At
yR1A3LrKhdrEHhoMIVuNeK+lbB39s0aviIORw/WVTegiF4BZbJV19DmNDVocqatWjxo4WVc7kOpT
lDQGR5KchZFAyCUZdyRpL8k9I1AjJ7dDy5YgFOMioVOiNKrz3E84mNuB5leQwZotwMzAGsVE41rs
uuE+gQa3Js79sAHzLtCcdPo1gHy+r2lI/0rG3OnhNZRqERQKvOLQxcGwPIFkjsc9dL8ov+hsEwTT
sqh97U8TjaGw1hQ7DVrpsm1riH76pHWCUo5WUMwK687i1KrnDQSiAjDdsnPwqEFIVGJgRxS5AR/V
RwiSdwQipbGGGqhfOUnzSkyajvAkDCvtRyotIJUA5kWAvo+opeyIXRLGYN+5RxhTcQQzJZUF4Kmm
h1MdmU1ka80/aQdAcppXqFNz5DtpK+ppQM7YQSFaCVDRkQalWGX+dT4yooZWLz6wvXTv+xUhhSgB
mtTSVDXlTl1oH+cjbwrsR0sovLFyqJqIEOb9eORTaYgJAH1DMs19nhwMK8+a1G/6Crai0gPjytKp
6ARLbLeXaauqgw+hxmzBZgDHouE8PBtHYhbdQDyGsLIhaWGCWD5ZUax+ovGpf7eOzK3syN+a5dI+
iiOViyIq+OAcuL4d6jKFBiTrGVQa5ZL0V29E8xVUZwBfXZEmHyNzxX4ZGjjr/AgD61j1Xb+ykqkN
1SMwjI1ZRps8RgTe0CWMb9zOnB6UlTO2rMQxq3P65MLOEgyMRZTjzY5cfWWsAikzlWzlDQrH+TFK
LzZ4/1aimXKkm6ENhILiAhF2g5J+5kJdPIGGJlUDMtosDPMXoYvw0kASwU6LITLD0jwy1QrOdIbv
6FOVXiZtLr41ei2+gRgynrojlU1tWghtzgprc4/ctvnIcPOOPLeyJBrL79Nc9AGVRphvVW+xJ2uN
5DBmxvhoT7l+0VmJgo0T4ppfL1cyL9K/pxkxGaiuIvuawCuafQj1LROwZbV/lwN8uRipvBb0rt1/
JX7d1i5sy5mddWIAiAQ4KvkM0c/+rGcy7/Zw76YunMe0nL5RNTOmcJhMK9/NaaLfT2k0TGATFYCZ
Xmqo8kfaNgVA5hlFNVzRtHPg8c1KfxmZmm3sAfplJFZ0E81uj9yZCvQ0YRlBrSBQ2s1xkRMAl0gw
m2o/qVcgGNTCtymfK9Sdc/V7beZgaGezAnc+FAoYKlfjlAOWb1Dn0OlMoHSTBHXl26mOi0Jglbfh
4/UOJOUufjItkOD+0kEaD+pBYjGbJ1UBspPZhXpZAa6MIUgjqbogu3Q8uBlxa7AXs1xeaIVtPOnK
IKNDXdltedk5A+hsFbmT5yMcivhzjGNnL9WoTK91e1IOSdKpv/V2NRSak5rLm8IqR2BnGTvqQHYg
3T+TPd+JjyB85uoAR6UfeF9im7/FY5r59UDjLizcfPwqHcsV/myluRdogG21C1Fjj/tsYIItf/Z5
No4hqXWp8Eu7q681CbU3tlP7s9p4y1eTHaixYwY1Fz81ovQLBE4cvdmINeIOxJBR7WAJiuzvCNhl
42uki/xGkeDRGFVlQa3W0GbVh6otwTU7ifI8KB244FGhNBEWwESncNGT9Dt6v+luKYmDeODVHgnt
iGvtItNS5UdrmlJeGjKqnlV6JXmA0xhoU09aO3OH13uLcZXKgkWgEkqvMfF6o7kfEfhYO0SYqAnw
GvT5zprt+Uta9tqTQtJ5HcRpzjyhsA95dlPoknCUWt0XkPuAy5m9+RjbkfK16cyBI7sxcR5QusEg
EoAqKYCqNk++AGTV4qDKgVqVyIj0sKkG7bfSDP2v0Vjmb/ilRz48eP7XTgS0iw3KDJDDW0ygV4mi
1tdLSyV5L4gWiA+FkxaXltXZM4B8YX6kkFJ8151Ev2stoROtOVdV/9los/QWqJvRhl61NHcd/6/I
pzlb2zuVBPq/E3h3SZBmorQCALNs52w3G37psPQWuFWRfZPVav1dVq1UiLzU8n43zD0GZNht1nUv
vK6/hCfX9AezzslC0wqhozOR6JUDc4DfwO9frHaP8ca8NxMxfYoE9PuDU5Mlfzcs5gg2fqQMyjZO
eg5dBd5rHwtI1bCSImv3OQWJJISrqUWBTfTIc94LQKZGVipdMHBfbhXYFJ7vVHjGsZoXFSjzbLoi
u4YYBKP8ZQzJBG6yMZXbwkiyPFxo21ijjbs55RVitaGGNBySvsqvC7du3L3qjdm3iu+xDwbg+HCA
2louwMRN5SuJGXyEVp90z+08T1YwcIK3duQ8u1eiMsgNaRUVd6WGfO5ZQCpXjYIskYHf65elrh+y
qlW7v8vJiVUAVoWeBqZbRvQtJm91pFKDhhUNHDxl8YegbGRjpcIJVsbrVpHJHdoxkYdq75gPBfhB
yoxLFUBQ4qqJ4GV7TFINS8mo1wWOwKHidF9FS9WjgVVGwFlTLZoddJnp2iWVAhCpgnBg54wxAHpm
/ikPYZI5u6asmj6wk7T5aRI789uFzQYlNbbLWw+rjeXH7YAMv5gzm1iZHsRtwLGpJZNPX1ryWCcM
2H4UUajztQboVYBVk1QMdr5MZx7Ne/ztliW6HcHJJNxwyNLPVa2PbYHTgwRGGBow/LkWEbfqVNC3
1kpfVkI8KQkWIc4xRNO1VX0NGt3zI3s2rowhyuiUELPtOv340VrcJpyKNPqU2pUCNNtZLjwZOw/l
4lkUptPoWrSD5Vvwsg8VycHAwEwC8AS0VZgDiNeXEZZo3sGYrZvP759T36jf4C/F1Iy/RgVOsbXP
g0RfxqhXo3DV7R80wLKXJnDroK5N65ZEkCwotCi7Y4OdkJeIdeuuk3ZyRgv1uoCDeZ4DPeez9eZu
C8XO5I0tgTJeaOoFMStqJh+Ya9iOi7n584P5yVCbc6ii9E1TZVQ6OqEkF0mudZ+UGJKe4BBxKGaM
EkvdPJpsj7+8f6ffqDtg8MFLBR6GkK3jEfVFwwd6KAjmPvc4V7RwIfO82SmgNs4cs9+8k8iZOWGj
fnS3ldVFFblbZJkX4hArv5SG43Zw9qDQUnU769J5ezCO01QAHdgHmyIH0Vq4+knOoJQyERtW0SRl
5/ngzZyb3r95r8/vvCAUM/7fSOvfv7h5IKcT1Oc8NRpi00XiRNWFO6+0SMtBuRvXYwBYJXl8f9D1
52++dcqaqAfwkPKxH9sbLwa15BgldSG9cMb8F866k4epepfUN1pEJMf7Y62v3auxsCDRxgEFxpWe
XmAr4qrvnNILo0Y3f41eZ42hYfVwYqdeDUmOEY+JMIqvYFq1w1RZ+tP747/xdlI6tdaGAXwmejWn
4492xLZbp25s6KPz1BTYGsmhHP7Vjvs/eNELeNFa6vuf4UUHmT2L5//at8/ih+zy55cUo/Wf/Idi
ZGl/rd4lgsGBZdEqWbEW/1CMLPMv9CyUMKkuIuowLF6lfyhG1l/0G4Bf2Tai5xVYxFv0Twq7/hfq
CzBfGB1oulAa1P4EZPQveMd/3lcgg8hXKE6vYe9sHuiin74vTa9RdhAjXp84GvJLqQC+CWbTrTOO
RzkH5JkcErDUhTUVwZg24zejTUx5GPu8wl3HOg98jrNZiCerUoO6UkvA20YcHywQ0+aeln2+T7O+
L3e9tYwXVa83ZHG0s+v5aW4rY0BZyX4Gm84Wum+T+EPbKRURxq7JSTOucUUFkV5zwjI0pK+hnBfl
Eo1699tzu/JpqMu0IpKl7q2LxYnMKRhadic7emSRejBnsq/gdgNUCbooiaZPEpHI1dgNHaQ022u/
9Wmf9AHOXvueaBHj3o7zobwo5yr7mStz85AT2fDN0+IB1u+QNF9jvQey3E1Dptw5YpwuRpXYHLAH
zfyrBK5PdB8Fqx+y0pOvPTyRB1C65RyWFajWG+IQFCOAE7tEQdVZ5mdqdUMOKVnJ2AqPSvlT0yO7
fFLj3nafqClp1FtIAUl2rjYYj4Mo2VLGjkPxTl0siYm8HAqO0faUSiDyCpAp19JtuPdlHJM04aFE
8ufSkDzFZCBKiOKT0tzmXUIWXU/CQnuQok09ytpxc0XuYvMTiZeaBupsZM2+dWYXbFVGs8vPo1Zf
VahLdVfKtdimZV0nr7B5AcuQ5IuVVyngvpjgM9mQFFHilgHGZOUfRD10PE7dLmuyGkWWBAtxcz8T
b9IB2uQc3C+RgbZfZ1Vxn4U+mj/tRHSlz8l7fjIzJf5SqBx//dwVZbPTa9OWUKDxv8F89SQBQ/XY
EdFH8Ve/NZ3G/LUmkZQfAOeY2j5JFXQLgNOn7HOP3sIM+0lYrG7lyofX5WrBhXeS32r464RPJJ1p
7AmhkvaD49Qth2vFVi8xN681yokKamhTBwVA6zRx8gibgPOQn2rzOPlNzXdGMAC63VaopckmOJ7+
1iu0Q2y1J6K30Pe2X5FhAJ9uWiRQbWm791XC5ndvDEtR3muoYygJe9WoXJqFOf5u+8hLSY+B+//c
t3Pv8hFEhnNN86iN/XKm4h6SfAkuaymEHe1FSXqO33ZDTRLAMoHHg4xKwVErkt6DCC+iPmi6pqiR
bMdEEy5xlX6lcZL8aig9oeq0nVrzUTJyBG4NYyx5VkZ1MVmxuMc4byJzo93A25TzvoepY66xQhU9
zF09CZe8C4Q3SahARf5N0A9KBS3rV6dO5uodvvNEPDsazCt/NI32E/RKAlsSo4UbYSoFOElIC2Zz
K5Oqn3Y69V4tVGKVrMmh0uXV2E4V2dWlHe81vVbTi0kR5WHKrBo8fqEO90fUbJ3ErRK0Re/elWoX
UZvztP6xaMukDD3dyB9jVCSkUeiT8yUuVe+h7gv9owp06TYzFlImYltW5G3AJw1RAFQg76mC2QHB
WxVRe11jf2eGTL8Q1Tg9R9bsupcuZ4AiYKZuILlPKcysKI/EB8oGQ7KzSSeRfiyy8SPJk8gvS8DG
JtWpPAc52eImp7JmefDSytHV0IbmclpP3M4F3Oeco/2sdNNVEclpCF2CG3nrBxeuLkFXHPyPC9j/
LeovFvWV2fs/L+pfgJrO/xVU1el6vv5D/6zndJ7+WluO68KNJpsa77/Xc822/sIVzcmAgvwqFmAX
8M96rrh/rfwfNr5IE/l8wGn9e0FXdO2vFa2lIt3V/5u58+qNHEuz7V8ZzDsL9AaYmQeSwTByqQi5
1AuhzFTSe89ffxdV3dMSVaO4dYEBLlAPXejKZJA8POcz+1tbWnRk8t850T/GnyijqIqjhpFoRywD
qMoS6r+LdQ1t1Dq99pVjI0DajpKAUktYGFuycuygAhFp8LJbcZb+rYb624WXUIINchFogVH7eOFs
0lWtCWr1qFCDcjHOtWxKFH8TnmUgzHqTw5CwQ2AGBfLxKhrzq12Gmu92FhRqO9UrRyolKmE8JMOv
QI3zA520M6kY7+1dSM+dra65hNzvHimmhHU5Uj3BWde3MxwmtlKTTV4pBnjN1mcu9jFB+vNiix+1
yEnLQPZ61m9hVvUtmfVtCLnCtZJO3VRpwmZLO+mUicM5Eu5qsPTtgvCxTA4nglPudXV3fdcotd8a
Mr4fyVH21eay9ivAUck+EIa7Wp2EfcT2W6k7v7vWWhok776wb3+Gmu9162+82HcR6PJ4FziIRPi5
4DrWyWdBL7O22kK+5VLKZafK15FVlNtKGIzdUFARKvXGgvZXYAFC5HBKvF4m9ilL8IpRlO+Ffdv0
7d+S3/BUZAYuUcxi0m7KCClWaVSA4l0q08j4NqvQ0SJkFXabNhQSwQbvTGxKzrz2z0+BCwKAQmIA
VIEwffX50I1sdLOa9W+5ZgUOxtanWhIupKyswLKBCxFaeb5LmaChYSQ42hA7xjBEjlBO5V7OsYgR
s+IUdMY5+N+n/YTftWCmlzEhEpg181yUx2TIrNn4hgczIAptr7b+M2jeaoMYW9qGunjZoVrdQTOq
zyj8/vKZkDcBgwSyT2Ng9bHXKWV5JH3GNyNooE/Fv62pV+6lYPT4teOjwbx1SN1xSw1Z3TDgFewt
qd8WBiYPTDTSQR992f16tX7aC3gcVBHY+t80CGvEkiCzvwboCL5hEpx8Q4lTUcXvEPyq3/PGlM+s
wvXDR4TKamCyghkecXn8H3eeIaJIOrALHokxXqxK3tel4PVCdTeO8nM4t/c48LlU8P1zq3H56N9/
k8uQsYLEkUE1JNWkoOsLhyU+XrN0VK1ThFtqgiMsw2F2cAi06164rKj0d5TfiYR9rCCiiBHS718/
6TVjF5nyQoyBsMtZQqUPYu/HbTeoFXUeZOlI18S8YuY4VH6ostfp11rtsBZ+G7o3RjtdcIKcvNPB
D2jGkP3vbk/rn7GsiHe7f1pHUxpwiB+D37rq1T8lGnGhW/e4NR/03PHxdq+c9AVlniEdVOHMenvT
Fn56E++ewmoJtEUA9W7i8kOKcc8ukHfYcM4QqY2bQdgF91hmh7VTz/dp7uKxmH5DWB6+nnkVy273
1Y9YLYcuZgJskcEfOz1ztOp7T9+6Izfsx585qggWSI3OpJlU5+sLv7lnfLqwIi0HMBmiup7mA9dB
7zZK5aOKkB9thwjzlKF0Rx+3/Xz0A5ydlB1Hg50MV3FDSjU8k6Hm6mEavCG9M8iCVWXXKyfC+aw8
MNqRJQ7eVPK5oeO3uOrTL+V7UTi5OcbU9TLRhK4uEkU6JrU3Wtu5t290hOqjU3Qu1tCLOxRu2Mkm
P/WNU/3sfzd7Ld8I25G4LPXKfFt11xW5F6IdJopc0dMemsLF2agzbAxvrW6Hz9mZp7vIKde/GQ0X
mwzRoskc18elDb3AzwSll49Jvh2S3fRSy5cBBjD5d0PdpJkTBbaxi1R+/IahdB2vy+B2Hu5HYdPn
7ngVntnt3uiDX/2eVSgySkWYFxhXHRMc7DNspx3j2uyvAoiSkacbmxFkcnLVBHsFVPLoZdV9rOwk
jKTM7iZ4JuWO09tMvNDEHR0XQfMS8TEa7LrYyNXBMDZ9rV5U6raMtjod46fEvE39HTUTkQbOmc92
+SC+upPV3mWJbdthbSsfo/m5tXaW4aXZ1jdfuulBOTs28Ok1LqOhQJh08gtqzkuJ8f0OpQqhZlm5
Kh0tmnK3ipftiq2/s66sZ+NQnZvDWP6yD3e2utjqzoaCWekQq4NjR7Nf4R8KSQtb3M6MjVEc6Hhb
+SEJt2pygcRLYaCK+GmcjxGlv4mG5U3fXTOuIJZ2clmFm6ywtVvxck42UIwbE8a03aW2dIpOi+k0
tnRPqoeWItGv4hA4Aq7jyE7wQZn7qzDGtcjNpkslYDrVjn6Czg6Fo5yf6Wl9CkPg5PB8GbonDCTl
W5/5RJuqoOaTdJy2VmGLTDNonvRTeaIs0MieH20b+ptMBISXVeLU53Arb8TnT0+cQ5hfwZlIgPzx
9Qq4kFtxyRO3gm2MWhEc+OwuO7BGAZBDhy7pda5tcV2NvVHbhakz/lJ1pgBdJAx5cTWADPG9AXs2
OX4QaLNiXuVTOrzNe9p0xyS9nJsHs7DVk7yLEkdJNvVrVbpy9mQVx0BAD+iFle2bd7N0IZY7FOmF
m5/jxL1N2X++S0JGxoWoer+RS98ds03Z4Gge8JDTcNvAWBld+UVk93zQMfZEjCJdAQ2WF9tep7zu
UCXptjI7Y+PFuis22/bcuf82bvzVD1odvLiYSlmDdu9oTk5UOYL8EKuXQ+KGNwL+nynG4Td9dNPr
sHguqCnns4sIQj5ptR3OtqTbjGYB3MVksPHRmJO6uCMvJbeDGxNz5MLpfjQPxs/SnY7hrfYCMd84
sbr8ee/p0L5pzJt2fTQ9/0mXbeUBeWCg2+pvjhYTI62H7JoYwLqxvkGUrzJv6B1ZQMZokySVB+HX
1wfF0m74/NEjuCVDg0BBneLjEpQXypUoDNJROFk32s/4F9pK7UcmM/uwFyVPF/BmdqbL+qC91rMd
xDYGWNQnXwjEracwtosXQXJxBjgiAHrI7qq99ru+ZslBRcyfOtNBcyT8jI75JR10Zqxum8tmX5zL
Jtah+9tnTMNfJq5dmuRLsP1uhclGSl3R4iZ4uDX+mEBssBy4Fkq3rrelhlxtx2szXtvErnKyivzc
l/xG8l0vqSXJUxnoIedeT7gPjbU4rIbyMfyFX2NzHwpOhKrMtVQcsRn3slMwL5bHpqkBZnySbfOi
ucuPvNBuT/U8VzFAJbO5au8HbCZn1xC2X7/o1aAX+TebDEi6BSBNwkUW9fEZMUdZl7rJM6o9cUJZ
Zo93nP/a7SaOnOZbe2+dOSfPXnC1udX0JwWaQNIxr0klbP0VHHqJ52zt1pM9X6mU54nq8jNx5dnL
rtZCnuS+mS1rwb+ff7ayPVx3r+addBu/9C/WQ3omfv6Uxn18qusRSQFG159XCx5gitACMl/kX5gt
9LNDcfjrV/jXi+xfr3ANignmVg8bjdRtmh1xRO3mBNNNgeYQCYY9Fk8h4rFRRdNobIrUi0QPb4XS
9CJOYP+uM3aF/M2adyVgJw0lVP2g5lcqy60n89Ju/Io+dnLmJ38qQa1W3ZqCi16VedmIrRY4iIKc
6z4vdkXtIsBWsAr9qcWYTp5beEuc8ulbfPeYVrFvPiA7xd6HFcB7kLA33giWlzcnYkzB3yj3AiSo
IwYj3DpmweW5D+2vYjbqKsinlrovVg8fPzQhAGnTzZl89H+LL8F08GkybvIfqCZVW2hvouxMbL0i
Ev7jy/7XBde6ADnosUMpKvmoYz0KYyNxNMvLpruce9cqG/GqHbXbXL4wiLMSUffk4swj/6tD5N0t
vw1Sv9t/+9pqGHTjlvs7xMGkRYy1EadPyd3XX8Cn2HsJH7hhDHqWiubaQYMG0DBOvi+ehpGcsbbT
7jBVXp/5dhnKtPi+f325z3WK1fWWV/3+vpIuNxZ84imZNqm562h099u0cifdwa5lmU7IXLm6TZmQ
Jnm+728bSOAbeo5f/45zt706owdT1fyh52eY0sE0HX9wsuYgBd+jnBGMv7/LrG569flocTGbNNTF
k8BAW+RUo1s0HqAHDGaC1LbUTa/fZFfm4PjmJhj34nccypXgSlfoRriJTz8ZL3hvilyhcGraaxIl
Tcr4SJ+9rx/LW5Hww4e++qXqx9ejJX5vlpBjTmmHSNMJykswzHO/jakUXofNPiguymA7VU4z20q9
zfkgxl62teknzpxqSYyN2tIoMlfBD1Gtrwag6tV1UlMAcydBdsaUffQynDvsi7adGDoaB5fOdGjq
6FXndIinhV0hFTTVCSyMU9b/+voOV0NirPTlDnVUYlBfKBWu6SiaEOKbInOHfX7zXFoD2F8EfntG
8jXlu5LsLVL7+Rv+7O05vMRKdPj50ut4AbmzGIpcOlQ3hrUFXpAFTte6FubYfAqyI/vnju5PO+fq
blcRQ55Hwz/eZ3pZiHvRGftDb3mi/stAWiBeKdbGODdl/HZorhcRonuRKUMmZNHzfFxECIkjXYwn
6UQVrq32qrjFxDpUKM54Gt5LqC+Yk30Q2DktV44OceIZ4VaiEjd4smr3LafmPku3frdUgXDBivEz
Ai4cu+pga8fhu3Ulmgwo/BSep+8BazHgr25pa9vkx6ps98da8VR/K2aOdQXXhTJjIxGwLoEqcvvQ
vLRKFLrqo1lt2+AA9HsAD2We+ZT05aP+/BTQKtErkhHNrnY6YFCdHLSCeMKqhuvVjRNc9r91J589
w7+xVEfMXVaBivL6R1ds58jl86kfxwNiG8s274RjwhQ6gOHwigBPDTeiuVMarzN30ffgLrnK+C6Z
ZdrADUnRXE8XXeONpq1DPOiccLy3hE2n/u6EQyo6SuEMnYckPTJteUupaOZhPoY65fhXP9+b5GhU
hc8NIH6K5Fh8aGz/+wmsNtnWamBDxKz3Rr5ltKvut5Gw0/cvVWbakrD/+sNeaZT//LreX221yYaC
OQm5zvOmyLKvfxq8apOJh4r4sYDbgs4+tIXXFNCBjDn7Fm19fSDHJK/6WT8jmeGg8X8k5ypAf7UI
lq0GRx3sXt5C63fHHUQbMUrmWDrViqs0dh845CVf3/jnYGV5zBrzrsu8PWrm1Y3nVZJKWT1KJyPE
0N4WUCgVdvsr/RHIaL2cdnDnmikvJOe74PHra68tJt520/fXXp0XyqjAAc+4dtTY6oPxKL6a5bIE
tcf+cYiZKLJxHWPkM/hOtadh+vSRCRBhh5wDcYZ4/fWv+atD/f2PWVXbAksshmgcpFOLFCdzilsm
McTGrQPnXKvpc0q0euarAnZuzRjs1LN0wupkBzuMou/cu2LnmNKlwakukLh4DFRM3Zlt5eyVV4dI
kk2hOPncZF25FLhwVguGzTA4DRmKbKvIxkx0TBiBnjtKllf5aT97t8xWRwkjEaoyaVxYf+4e6u+s
Mf2FAX2EYMKD8BqKTlW56cg4yLkLL+v3qwuvon8Nb1PTSHjWmnJUJFftXdAuTEFNG+VmelFfu3Fb
gr4T5zPL6Q1P8vnCS7sdjxiauqsd3EqNVukHUaIfwtyRqyiOMHm1v9Ws1p2edbO3u0XW9pQbs63G
P6PgNN3P5aFWvsMXRLv0bUjowNCLpRXoI2aSHV2ebCWqHUVu6LBs/l+W/79+7mq7Df1S6luufPIp
AqhOyTnT7H3pgfZjV50r8/5VYEGPSeWcRwpBHZKX9m5jAxaWDqVaSqe83VS6ZDMF7UgqvQKkBpdh
Kdh+5JXh4Wzp800S/umlvLvwajVUMA/hGxXcJWF7anMG0jaqEjfFxFx3RNXuejfr3fmRRkgie63g
YISQYO3IzNrM4N+mk9ym24S5Gyb7abwAXawychV7in6pG7e9egoiL8ZXfjho3dU8bhkN/vo9/eWx
+K87WNtKmXkkCU1WsaxUp6UyXbM+qIZO8XfYpnNIvJO4X1/xc0ly2a6WeSdgF3gerQUaqTSrxdAS
kYXGXpk1u44vG6aUmAdz1XQvd24TeEa3rUSnVncThJyRHFCCtJYxAuql+YOWXaXpFUU3uXW16Gac
r0zkm4tunqnofTVcGWRNRvFYi9+j7qrpN3P6lKr7Ot/L5i41K0YRL8sMR8i02uQx9XKZmop0DP3L
qDmdudlPxwAETqhQqIHgHDHCsNqbJ5gLIdOc4skqrwpCO9XsFhMMWzK32UNt7Y32Ni5v+Fqz7CLI
gFZ5c0pb9lZr7FK3fYSdJdpt13ptLUf5LU0b1JCJ7HbEagRhBA/XgrBBURrm5G0X7bZMncpLodHW
XmPshyf5QrQ5enkgbQqF5vbr23vr4n74AFa3tzoABG2e2r7h9tRxY3VkiE5TOcxSOsLB2veJB0Aq
DzdhfUsVmQn5BOMygB8aBSngSx4ltZJ7Ux1TcyV540NCHn4zY8lwDjNXHaNYuhNLTiNsy3LLvWeZ
M+7U/MRAsoqkvdm1hm2Zjhi62nVmoAV3eDS16WoBGlpPT16ybtPKV5TYm4iRdpeOLfasnQIEx46w
leLxPY+VXT6Tvtayl5azrQPCML1aeyytM3Syz6HR8qwACAO9g3VIGfnjLlXDJEdpExAaqZtJ9kRU
83P7LQ9KhNqOoW4L1Wm6b8i55yX2Hg96e6aYubyMTy/r3Q9YzrZ322Tdy0MLo1w6mfHOrO7L9trQ
HUO+GPwzn/jnvHZ1q+tIrNQUNFEE26K/aUktp+lJ0m9lY1+VdlccLH+X1BdG5ML7aord12tyBZQk
9l5dfBV5iZlSjf6yJiGZ0Y7WU9diMYwHUdgO+WXT77XQ08aN7x+ieivF10G91WvHYhCeY/Fc6exz
nr36NasNAOl1zvBeKJ2y/KI1dibdiW7DTNEvdHsV8oG/a0P76fZXnySKHliEMrePwDGfflX9HsYh
NlGPYnbMJ7dqbrvsiadO6OKPzd9OfBDdLA4TSK0WmOcn4Rfk1jGf1eSUaWVP8M3YudpmeHZZ83ff
KFJ3TmfGYfPuOais8CJZ0i/AdIML6ijFOVnTtlPtXw81rrjqNP0GuTthuym81q3+TMw3bZVs+hkG
HjOTBjYKyd3c1PWZYOtTdMlN4HgFno5ZMN20Vl/q0qpn8kpKTsyE0d/Sq3EzcmxtzyzUT2ELyShe
JGAdAQeiwF2FdK0xKkIMPvRUmfr3scjmjQJR3JaKlhZT4ksbpMqXECQoyMh0Tjua6kp/7l4/b0tv
vwItJ5jehZq4KpCMtVkE+NaGJ32klZk0wMoqPUbR3+h7aB2FiWwKN/VhQ4aeFTtBuGxi+WRU0n03
RPOZjGL5Gt5tUbipIbI26UpaqIaYoVxFctU4Vi18heA0chG3itJTODaGLbbB76Guz7mgy6tofrkc
tvIU4OjoaYhFV5djMEUTZ6vg3nvlUpcjiZnhNnSqVr7308BOSzXatbJSb8o8e2FwBQ0DGKGLRpyf
ip5TvOwNwVb1stoEafaTBmjQddquWkafs1FlYIiNRdKGZB/qWnom6l333Zcfv3QhmEFDuARWYrV8
mM4F+Ivy4SgDZ4fbQvmwlnLVs/xk77fplSYY0h7QS2tXQha62G8JXvAGIKiSysau/GEqqsSORHkv
l7ijK+aFztCCGzMs42hdtwGcc+79voGGP77gN5kVUkz6uZqxTM69P4OGye98mRn506hL12Em2uDy
Yncwo+Zijv07IUqEWzmboRNh1bNLwzLf5I0sbjFwvNbisr0YR4qFyEsvpyib9p3CmLSvXUXouu1J
FMG9cJ9Ox/wWQ75afx2K3XAdCWLsFFk8O19/wesyD6+AgRqG/dAUQ5bkn4930+pdbEWa2Jz62Kq2
ccjTD4QmIrjIjY1WRwix4idDlzpPboiN/AAhjZHh+KAXxGz4k44HQRioRtFZzpPGvwZh7PTMj3gR
Te6ibqvbVjYKgqAp89q+BFsj1L4LFEY+kweseyFIpRGL4p7O92cBE1wPoYvDaPVWVlrHuKyLCyEa
7mVCTUygrjUWEvayZYOperfTZmqlyqgN11mIoIVZx+SQSsmmG4T4oKSxTaJaMMkuxa6scNy/PfH/
jUGX8jU/tfXra3v1Uv7HcoGfBXL0KAjb//r4r82f/x68Fu5L+/LhXzY5U4TTbfdaT8fXhrn///qP
P6nuy3/5f/t//tvr299yN5Wv//nvP4suZ97r+BpERf5+8vTN0Ot/nm/5c2j10x/456yq/gfW8wjx
oT9ylkiL0fs/ZlV16Q90OQAT2FDRpr+fVTX/QCjPW0dCSBsTfRIfY1N0bfif/y79wR+QgetTxePM
xVPu70y2IJT4uK/ri8kjYwIcpowMLIYdHz8UjQlFPclxeA3BUUq08hRqQk1SqKVTc+wgnQzi+bnH
jZaiRSgRCZgWwgVtrpCJD2PbnyimEapPUqI8Y2HCoKRckwyDyRbuJshRv4a5tHCHDPIDMLcSzW2w
cLaEcej5ZqrxQimxtmW8tQ+OBUgowxHyObntula7lFTfAEE01trDmERgLso5LwbbTMsBhJo60XJP
gRTwg2c2riEQrdKW/Th4asSuvY7CCGxaM/hS63FOcUeGnzRPlHH8wVVzZRl9HEGX1Ywj3Fal3/d2
2CnJa9CETGTURQB9CTZ+DQdvYNRHqBsQJGLIzO5UZ4Qfmt6Y6lbIc+Oikn0tcDNZaAO3TDMdKInK
xTaSzCkNb4WeYdsE3VXfAkNC9wV5hCpvNt2GEm6UWz0cmkMmmgKKWsw2buo5UlPSRDjVtlxZeW8n
RifNdtZhYecy6j76y3vJtH05i5jfBcwYXg9BCAYo0Ebju6S1pGyqEcBX9ZvECvfCkCMj7Iw+1nj2
A17PQdRHQM2qugm3LcNUO0goibZXBu2UFL1/FGI1YCS5UTqTfLxFp8SYTgqGyzSuVH5fABbe0FBC
KMZ8H9S+odq6GJp7EWWGYMdGZcZAdHyGPAQ1lKHCDS3ZU5oJ1g+9HpXQKXWt/SGNGsegkkhljy92
pp20NsJT1RTS/m5IUqO3JbVhLijoKiAnIdwmudMOUU6+yqiGP9HzJn9n0E/T3LRlUpImoSH9NgVF
yGx/WuB9XSU1S00dPhgsJ0tYBjtllRmDuNahSwEWKZ1iEsSbuFOnX0pTFK89Dve/ISCKN3o9zdXW
z2WFZFDEtoPR2DSsNkmSWpQ5VKHllVVT9CPUhxZdrDxPQFrMpodM5ZfPRl6ETJ50C+Ern9R5l+qw
LuxZG65mjDmijdjkzFYOoGFa3D5rWgwDJ5qtD4yHF3IfeZKatIwr4Rl60NoWCogBWgtaWRBSksqq
jLa/Lhdl/WMS/PQatlPabeaQkl4XBQYPsk8zklp8qrStIfcptS29k2dXbrQLKVYyf8NIaXmnkpuZ
DmjhlrqSrFe5wxRELiIXTrJ5W9Rxf4saPYv3BjxfMrc85Xg3hdn8UeazpFMPiiTZtnqp0K9HQe46
SD/zcCNJFXwenH/SX61kNvVFbRnhZamneJuq4jguTJUS9mOrzOJSiuRdLAid8reY5eFrIqf+U9QU
84tQ8OpR4+k6Pe9O5N2Javk9DQUqiEUQU2ESB2adwcxp9BKq2eJ8n/xwvDPlHtnXkMj9dV+GqDCC
WeqetTFWXoaE2SjsSTgr7WzIGaqeZ+HF6JjndyFPW7+MJhAMey785g4wtdHuFbY/SiZNW51yMKG3
rDGaNbpclpozAzOKN34D3s6BKockdFT06IFMG61Ay4FsApoS5cDrjBBrshw3vw6lX2lJh04sh/G6
V6PRsNvBoPPvjwyCHPTC4nGoFeg11LELNaqTBRTkuD/U+h3gzEQJ7basCIRgjMRscowQofFMItBF
gygWybVWNpGxqeGVRW7fJsZ0FQ8hJqdSFog/hJh2JEL50De3aTrrTM1GIsEBJMtxvKk0s4h3lYK1
/WWh1YthvV5q37pUmNrbYibQdlRY1D7wQmYMjiojg/KhxntTPAhVNPqHuss00pY5Isii49BXkz7a
Bh7j2HZScWk2zdSJ98Y8MOWBQ6wg0PPC3xBjA4H1HYZK3l3LZjDVD8hR2vQ1SZORtjDjowAhea90
6irTnLZJ0JHP4vxOpzbMzG8Na7GxmcHJ+TJHWfqxwI9/ZHz3sV37vCvwhBFjgJKZtXcDz2bGBavK
LS+uGmP0BDVixqCZwvBaE5Ph0MD7fIrizO8cfbbiqxnxkYTsvGdAIp5MoXIG9Ns/gzaYf2r4t98Q
ucfPJZYiF2GoS48+H/RPqRzC2Rlai0IGmw50yiGZjV9Mm3X3CvA60eZzy4jZcr+LKU376DtLmIk0
HxsfSI2cqOaj0o9WcaHDPmycds6Y565afOEhDMwZpwRbTjcwWg5mqWC3gTSrzG48zYXk9JY4zpyX
enwZGVF3gmilTruhKbWHYgA578RjN90DsGLt9UkaBHZTBWpvK8OQ48PcKrLsJVmNor8QTR5gVc8U
w6QIeBVsAj8JPamXo8xOyAyAzfhV9wCJhixLYBrKtzWpQyidzkz/2d2gxPeRMSBLnwwLH80W/9GW
44LZeTsmQbqcLXxNbPZjfSNowcwyiwr5Gb14uVhtSyBAzTRJew8mnfasB1r22wgsLOshbpa1h+gt
/p4XxfigyeDb7dIX9R8tqMA7ygpMe2TqmGJYLTcWp/jYNj+NQqAeShP6lxlNyTer6go2DLWXc7fW
FhheGWrp7ZRHcUEDaRatXLzImaN/oGVNGasJ2qqjWihYv5Mim373YmD9ltRSZHfK1OtImfXCzpK6
udFyIUMCOBVXTTa2T7lZpaGrSG1xFzUa2d48xWJld+hc4btJJQUpoadfhaiyvkxbIJR2HeVKuzHE
nEo8NhTtzvcNpdtIM6wHJ1z62jaOLeIvfRjnCVEEPMvdpIG2c5UYhrM49lYCxk2W73C7VO/yIg4s
T57iIrahSvmAfoOSmGuMzbu28XPdiawEvKtR4pflAC4QF6xB/2SJeatsAn0B8eaNokQ2JnDzNS6b
Eh2Crmv2GLyYqh2VaXzdqUHaX2egAyVXg/t2z4kiJvvYSqQHw6jkwVHGxvfCRm8Qxgpiq7pTaMrB
RjG6SUGcnqfCJs9r/b7FBrXZwt5Vn2psT0YabSE1plgsv+HgHQVOLwpiA48O8T2bOnAHS+1/ZdAw
fhHNTj/SLi6ezTmBUWG0y6tTohkdSWTwqikHwM+zpRJvVRgmfvstMvzwvhlT03cCZjEjezBIYh1f
SJK7Ie78BCcSSf8+dfF8kQeRVnmUyizrUBotgucaapi0byIfbKsINPmhyvriW2BNBXMkZTr+QlAd
Nq7C2XEh+d3A7BvFyN6pA0ANduhXxr7tYhRTrYR71jDPcYouINYPcx5ks9NFigLgNWwgdbCGEw5N
uRdpDwWlvzWVnr1xlgkPZozdAy8oxxaJfDFKT8QIWUidlyCRWpLVPIYthD8wLh3AUjgZiQFazgI2
o0SREO8sv4liR1CpC0Dkm63jlM9TQKfEGO7UuAofCwWwIeCPHNV3kcvhYy5Mw6tpxGng5gmhk40/
PGzJpBCiC4w4wtuuaqBpBMNg3GVlDL6ZMz64jmqzDm1JLCcIOczjIk9IR/60WYbW9WxIQC5jPrNc
6YQnJRcMZRcLChy2ohvygzAkIIp7bdL2SaWr93FPouwO9cRfUGiNf9MrMr9hyH2L6bpJoukyKIOS
MP8VAqj9X0uDeyqjXf36b2TBzb/BY/z10pJ5fsyA//9MiE2SxP85IT51bEQv2YeMePkT/8yIlT+g
L+GKvpRvmZAzqfH+k95k/oECho2Chf82lkPa+w/ag/4H0xCqxH+N2J/a2dK7/O+M+E+PICa1EMpg
W/J3EmJqXuuEGNQDkDFErrTy0buuKkeBLNd6DEEe1F0kkfrIM+hEU4YiaWMXa4aeKaUlntSiXzhZ
Nw6PmZ6PF1rgDzK14Tj2d2osBQ8hJUzsiKKG2mOipokMoFLKvCzLlv+5hNibmFyHHnKYgUMfUsGD
AC9FhHpD/BwLMxWaLDVotZlGA6hANTJxdP1Byy4mJu1f1LEjLdQIyjuGdoywo2lWY2vY+L4sO8pE
DudYsR/CTI268saaAHw7UxkU6oaTDE1mJwx8tFHDZEksz23ltjq5EOSUjHn31KzVH8Q4Y+sOxRxK
XqfrSbkPGoMWNLrmlBA8X9J01Y9my24Dbco2ptmAwFSK2CJFV/Q5sYs0BL5smuFDLgzD7Il1myEA
CEfrVg1G/zfo2ODe14bmvlYKbscyA+Wx7oKQyqk8SnbVovztFJnQqH9Dv2DGk9/EuQkQpqmhUtkm
sXXqyBCLzX0ZGONLbcXxI/gc/RmOQdk5fRyOuiNYlILdQsJU1qUa0RduokCmkRZGjcVA9LciDfzj
sBBsCrIVCNJxkt4R8lBpE5uou+PsWc5RPKuuqzccjtKa1lO0MHJS6FvQXoM+oxkqStEuX3g6wRiX
S0sNzEPdpwRHsgXFnmnVqhvZmCUdZ1BTANATvcF6GisA3EPMVKM1XnA+ldDnL/4b5Ed+A/4EKZka
OyccoPgNCVS94YGqN1RQ/IYNWvbWhZcsgBOCyQ1aaFooQ/CNil3Py8wcMJZgiOJ+qCSKnAueyFTK
6BX6a/SUvuGLJqq3HB96ILQAyhbEkf6GO/LTvNDt5g2DNCsqm7j4hkfiOwKVhFEBBid5syCU5hbw
4EVYFxQORqDq4UsudUJ0oO42/s5MdRT2pWAEAL7MOc9ug7RcBvD11LqdqpouC3EaSDJVqJ/GtE2D
g6SmYrzX8cA5tX1HOuZCXR7le2BmWvUDAb4eX+CCA/29HHrzMVc1aNZGpOsBFX6hHHdVLfinjuJu
63QCxRP4wSnj1RiApuVR0MntCIAEAjJH1CNwaqEmB9e9X5HPU8eHeK02KdLTnHw5vhzkYbiSCtno
XHIsOsVEgFkD7Lyg1Arim8axLwql7pZA1glsxWZxDVOJLyZbB0WdOFETx7mH7zaFhXyKpe7QBxpE
KFEoqBslWa7CmJE0mNX/h73zWpLb2Nb0C20oEh55W1UoX+3ZhjeIpoO3CZd4+vNVS5pDcfaRYk/E
XEzE3CnEJtEAEplr/es3Yx6PZ1UXdJOR0Q7XiX2dZbi3f3ScHt5b/IKeuEfj2z5mUuRJ2OaO2x8M
d1ZP3kf/2pe9/FZNDLs2FF3Ge3FtdWVK3jvxZbwLHibNsONn4+fp9w55jqcboAL65vnaQjcf3bRo
QelXeP8vBoXCteNOsI7iv622eeuwkWvXVqC8t+ijU29dV78X1/ad+Uj8vSU/6kcxe8z3m8xdnLX1
0fXXfT1B+v1AA1AqJme3aLruFNhR/s0VdsXT+wARcCzHniz2Su+m/cAZ6g/Mwb/CD+4HEmHHPorC
ShVFdogpbu9b6eXLTmZmCavVTcEzyg9so+47CwpEDeTRzEsRhWQ7n/L+6r08jrDHYMpekRK1pIUT
9h8Iir6CKfIDV2nrprxxP9CW4gN5wdaWMkvGWNmuEsKNy7B1cv845UPnh0lSj0bI5raGXQ2mY17h
HSoPfjZwOgxH9AcCBFnukn+gQpmKxX7+HStCCADp+woh5VcwaairWdBrdfO4Kq5wUzRKiBjgHaBQ
9QciNQcl6JT8QKp01up2F3Qd9HgM1doX6wPV8qrlW3VFuuzSxiBMfQBg+gMME7MCGMN0C5CMuG0A
M2LAAM8A5mJQu1SZP9zJvUrnP6C2iNd1j4ew+zktIk0Pah8LvwrWBJaC0iYEp20nPXsUqaMen5wP
TI+xJXLYD6RPfKB+vaiHL+ngWck1ykN+ST8QwugDLZQp8a4rA/EkcN0HoqjTNjgQGoOYB3gufx4/
0Ef7A4lsrqAkpS34JPNpGlwDrvUq+kAwHTsqXz0G6sZBXWHO3NR9sjMInQH9/EBC+w9U1PTG5MnQ
o3gZPeOKCVWUARgLeklw72SDWBmlbh7iqhRuGAHHYEY3ei5nXF02BLORLPJHctP/jZHK/8O1JCSQ
/7mWvHvv3uPpPftrMclf+bOYdH7DSofxGF4uJnL9q8T5z/GK9ZuHXxiOkx5/QlonXIE/rcNM+Zsl
TWaw1AG//+H/qiYNy8dC1LOhwFFQkr3o/GcDlr9Uk9hzIZfCsdZ28bZB6nsd5Pw8VaUMC6wJA8zQ
jovHyrQG+B506w3u+P9A7bmSZ/57fvvnlaB3CyLjYHj8Urc6Y+6ZhpNBZ/S1vmkG4d5NS+6E9azq
fxhJ/rtLXSdTFtMj7vBX7SVuCUNv9dyUSMy7pFBYJpnuQ9tF/0CL/yvn4PdbsmHFX620sEtyfyEr
MR9rVZ3LLMxnSxVrhTHhii7TPDUB8xg3i/OXnxYXNZyO6+pn36zrM/r1GcIJ9GhOoMn8Piz7iYc1
ZrGTknxFGkHVFbeyDoDjs+5CPoazJWHdWLmJUv8wqsZx4K+sFu4TLx4G1oTU40z9+7Tv50VCbllr
SGUnV1qJf4flfoFkV0fo2apkbydJ8DjOzXSjc+2Hdq+aPY1JcSQ00b+JAKw3bmcXG7fJyxcJsLrN
UOsdRzyp7xYCfdZO2bnnRA/dQVKY7E2GRY/ZuNAcmzMm6kqR0LuUMoWLXDPGb8YiOHpznb8VlluG
WJsDlWFnW6t1lzf9RoxdBD5XACdEy9ivOzv330bSMXaJbfTOSk3KuCUFJvgaicj57PDq0HotHe1M
l0OH6Idenzkq+3dIR9+SfESWbfs3o/KzU2pJHCqaXGKLYvcZz8P3gUZdc92WNgb6XVfsab8wAuhT
48V0kuDG9dspNMux33re0CLSAsR9rihKdziDprf5FBD/QygTjBnZ711RvgsUm/uovc7A2pH0EOHV
5ns35OZjQx8DYEOIFMIzrb+KwKypFqeg2DKxGXYgIRC2ipIIEsMbriKltOEBFxQoty7oXb+CkFR8
6cn6WkcQ+s4JuReQhAaRo1OkoB0LlT9Qz05PftKYh0Bn7sYyFo9Mrcr6gn+8sc5SUSEyIddjs0Sp
cSa4PdgYKRrAbgqGr7GnIU0nkflk2A29WFBHbrrWfZmdYS7k+7EsokOXBiK0ljbeRAhEj0mM235W
dPFdX7TRwfR76NAm/xNdpTBMbGGKYtPVGnOXNMPlIgrmaI1B0HhsRtU/6tJtPUxCq8kEcyr9Y5+5
yVsMq9ZcIVis18tYIMtMcpxMF2Efsfqq3q1Y0QrAl7K+cmRTv+WlGvZTFPTpKuk7Dwi2C/ZmmoLK
tzgXh3SCkPbLetyJOr1NyQHA0mcZvvVsAcdylkPL5ArIemXbnfnQCwgGgxDqlEWxd/AED3fB+2+b
KgbTa4B7dJNVS+3VWGBnWdG3r603xgdvRA2RWriIDtJIkEbjhYYwqqowC02Xja3HaS9n031mlljf
WY3Xhklc5euobqKXoF8yevfMezWcUhyDMsmfXTEib2jb4rM2rjEO5KTtsiX43psVRX6V+q/MxMA+
vV4/pbKMH6rRhUI+OvJTBBSABbIX7Cj84qPsk+oi+PpmZlem+GQvyTXvDNW4aRKbTToFYR5J5IpN
Xk/RtxRCxe3sVtl60X5+kkTX3huuUq90dHCXHSZDRUjiSqW+GonTJKGlZZnt+0qLejtVI87pPlUL
NhE66aL6ocuV3e7i0WpbzPi8ubwfhZUlmxZ7Y/GtksVUYKl7DcqplhayZOQGeBlhXFnXl4TueJ/b
Smaf8ty2zVWsC/FNUaP6W01+jg7jFHRv3QZ1Hl84UnjeC9MDuPm6dz4vreH1mxmkxd+S8IJKz4hy
Zzp6aeMzYIuDO9GXez+Dt7SjWqUj62TjIFiSGpSycvll3wNfD0/pWDv5xqUWg+QDB/ISBAv0o0I7
5XRM3Cmqj4TLjy8Ucc7I7NGe38sRcsaqdcDg162l5q+DAHzBw1nZz3jDSv+Y+0n/o2yUfoTrk9hP
GdGM4PK4MWMDX1rYcXaGkeOa45fNfEoyMH1YNnbx0MVxsDJSItaivNsJUo5W8P1RKar+7AqSATiu
cPlS5IMOfRdtx5GhPRNSxDn1dIyBmlrGQWtyHqJne0xJvCuz7IeTYELAMBNxZCshlbOcZn6wCfC0
Mup+Ry957Cpw63yQ4mQMHvsFz+NgjMb3zPWJCnOM5q4H3FqLYqDLwy9/X1+jSlj8jznLq+7FmniS
fC+43s6cKcH7RD6pQd12nrePqhL1lmMEYlu2atfE3tHyZ0LlKhwkKxKhbi1HP0PfQMOY7DiBwqCF
U9xPkNgMPDf8UzEXz9PUvro1OcxzpL+6rflujy0+PM7O7MYzU+FPgUjGT5xDqEK9vfAYYHhd59L9
XH25p57pvoU1dhwPh7pCF2m5AFPe8pwTN8ZUkxQ9XCXfi7Q713l+4ZSE5ND9ULW5q23n1kEBVRbN
Y90W95UNw5h0xt3k2bsUJO3zwN6AKekVafC9gz8C/+eVcm7GKvqRONNT2vW3PqzTQVbE1w03jW91
YZ3Il86grZLMeFaaWJ1trNR90LCOxmXvi/aUFFAJdAvIliVfZyGxaderWH4nI40AO1dukqV4pjft
V4WLQR9RX+AB6dVaCKiqrc6uO7+lnr8nd3Y94rZuw8InIjosiLpx+v69G/mNF/Oc5PqWRA3Gsapd
GRqFRgOB3unbrSLW3M/8216heEDFdRPXFue+PVxcJ7AeHb8LCUDdteP8RPBeTs5NV1/aINoDhbGO
rHLvDuZWN5KxUKHfIvCVNSFbx2nqQycNipVFDhqbJRruaZQ14KHh7AaS7DbxbHgrDRCxNqeOTB7E
Hr6PrNuS3boOCmx+fGvHUBv+ge7ukF+3L2ZAOFtjO93tkPp39ujgWxqRDXkuliFh4glFZhzSo5OO
csM0AkM4MLvUpTQUeXVhUBrv8qLaDkt6EEtwclXyXtT5t8oW7QOZYKH2E40S2DpmQEUjrlsxg6tH
WQYn3cb2bUZQ6DqYDLnnAtx8VoV+pDdNZ4ut3xvMGufgRUf6u0My2bp1PYTpdZywnQ5k6ynoTV5v
+nDrs+YGvAVbx6KeV0J0N01T9qtZGsO96Bt5kLX7SvfNI1P6JP0s2l5jy5jqih1e/f3D2A3Rtq7b
aVsaeJAt1vRuGXNyaf3FPw56uovSaq8FE2oH/sklN9xDGxj1njTVQxereTP7xmebs35vYnm9KgPz
Qgd9X83403VWPDNUz7K3XARrCBU3RSLVa0KHtJ46Aj4HhRI4mh6qUuWbfkhfe+mpbTcnr9rjihMX
WM/BfK/G9Lk2pwcAvpOcVMwAuk5Y3OSqTZZ1Y/rGZWLgu048YLW6Tx5nLW5MezzYZXMvbX0cUnUe
zQ4zVhKZZ9Tu1bQjAfHCpHMJA1F+Ltr45Dndvp4nhuyEhOsB+38XhEqbP3K80Hy7fWiT6BmY/sF2
7Zs4785+kdzlchhhpTMp1YtYFWKA/qvnrx6kCK2N0MmDg+y7vZowb2+ds8HnyoxLb8lPvEDfIQc9
z7ZBkN4QH/bFnsvNMqS7sYfSkWq2INMIPptO+4DRFl4Ujn8LdBzCuNuCdRC8UORr4ZcbM1mMsyeq
p34RXyqTECfC3/FWm9FaFFiwXUuWo7J1SSlIxFvAqFbPM5hhQUppQoAmkaNex7m0nNvZPC8Z3zr8
evbCGuAmTVE9+m1/Y/KHwEuDuSflvF/DIZdI7ZgW9g2mh7KxPhkK7jHquFB0i78qxagPJLJZa6Oz
vomAl5gzaJcGqQ9mbnxtCgfbxHjwjmQTEqeaqE9F7TxWyWCs/XTE/2yqypWCVQxjzu7Se7drl7XL
eAdxk4XnWJ2lqyEYv45xHa2rsbkM3mQc08kIFz5tlop8VUX1ee6QuatseVyYua4auyOWjoTwteoX
zHonaUKyLV7cfkQ5Uk9vujQvZcF5A4WXZ9sg4TUswvOcBYPHHor6N2v0v1h9sdPKOOmufr+moIWz
Fd2yTYU40+WrIi76beMB26BMXLZZAmrffdAb4vGRUQqHS+MduH9uxasgADffi1mdyPDCuceb9Vq0
dgqaC0fSivPkNEtsfURGpppbKmPVW4U6RaPCa68H8l4IHwUnN+uKuEq8IevFywQxfE1GzRq3G7O1
GeTUJF4sQ0N22IhLkz1g5VJBtLaKFhOCaECIZw0ZEQBKzM9LoecjGK/7lbjX/CmX3Y1SmV73sBMf
F0JwmWAZ1WZKIutc5j2NiIAW/SxIxQNvoz4WpZq+VACiKJ/LxAxLuw4eU0tQAcT0fNdvkVUXA0SD
sdTfzTlZzgZZxc/g1TjFXjPc+sk25pVXotXTKXFjAUlEMgyUXNakVycPjPK991wU875z7MtiR8l2
EkF+U2gr/U6EiN9viBrF/9+TxhrM3+V4oKzGcCDKybpv5YEs+tlawWDSh3SATrbKZivYLVVF0xSb
pXUmgSQ79sxd1s6EtrhK+wWquTdi+ebON11e9499r9xbMlPKS5fLt3ohaD6FQfY9KkwT174U3ztG
Nt46zlmjNb7Z545dcOfA6TpjSew9drrKQmEP7k1fGUB+SGm2EcSsTcPAZR0Jd7yFxuk961ERQ+Ik
A02UbtTFm0b/pFJTYWgbqOi+kTEiQbPGVi6Cg7Qa2+El1Yl1YjRk3gMOYK4gEzu/WEuZPhF7Svkb
CYE7Qe5G+ZYV63+FaVWHDQfoy8wq/OH7A7Yp2WR9IS20OIt8wdjP080pKbsU9NfNqC1kRuoyaTS4
Tq9cvn2M3ad4h3+Rv2+dqL+4qBLCIhXfB8Jqt9Bo+40TJcFTNs/2bSvN9nFCuLTRaqI8K81D4mIZ
m4/Bt7EzYRCykRzVInnRM34JiWhqzUB0GR46t7yiGn42tztkIy0Op9c3dYQ9apCquYoTqibrrhCs
W30WpWU7wY9KaTuow8BlOdz5iaX1cBFOm5rTpmWomG38sheCjD8NFcwOW01O5bqYCHlBC4QhHYiX
YV5U50bOnZcH5kvvlNBtr6Q/oGOnjh9KR59N12FzJRfyIJJ4hDac1vmOSR4DJO3iDbHAKHGiqSyv
eozQ47enEE1swiDRI5pm0Z6bwCKLIg2uWcWjCGvdDqFLOHxotmW0G0oPR0vpTftxIE6QKLmws3Eh
4d/YEAZdQaiqfCCYDI1lYPeoeazgbJtOsHKG6K6dqJbMWUL90nLe1Rz8yzrLrA4eCq8rb3BD8gsM
+gkV2tHyP+oRu05eMI4nOvVwR2nDrJ/iq4HvmxMs3710ziBVEU882j1es0ZiHxPYIijSHgJGFjk6
lmPclNNa1gyd5lj3G7Jy3O08d0k4NsNw7GFgX5o+mHZDsRSnBPb1Mc0YJBratl8j6X2d+Z53MXqe
jQPtcQsjawjTaNBhXTlPkUURrF2sSdJM0lHgerJuZkxtYOOgj7WYHqBnGC9d6TfbqKm6Q1+7RMmU
kcVZSSzzDbNgbwrM7dzXxsZvmG247vJFdgkrj5Eglky2t9Vmy4elLcwTy8S7dx3n1JEtGgb2cub3
cbESgo1OeGvWrmqJzLEJxGFJa//MpzxzYGKKbcAph3OXOLdd09zMaS2RCYl+GzuzPKLmIbQeECt7
UXUJQ1MR4nsYuuJLQwTzxisIM4VsP4YqyOvdrElmclRMxpCwy006qfdUL9U2Cap6XaeBgY9oTI4w
MYi3bT3gjhZ7G7+Ln0cBN8XXE86hrf5MOI8DI3BkYGXVcs/3TpjJ7DF5aSWn9Si2iNSC1ViZ9qsu
q3YbjThYz+AEqymwb4A6NXPrQm3oKssNLcZwcnM4gbbKDUoixnVbCEOrmopjXZoszFjgJkUiPdAd
aUInGrV3YeU/Oq86JQFb87SUxU026+CSyug2cCHVuZ01vtnwLA9SQ5Jf1SOyaMeK2lVrDtUnd2QX
LMr4vulFeg6Mik1tseV2FFmyh/Yh3kw25kOTiw779da/sMWjdmoDtaeNKUIOApJeAx8r1iy1Qt35
7kEodwgLy5xfF+DVEGWrPoODl7fZPGkanaz6YkSE10MaxfAuk2725vZVHjaBGR0ibj5UjAHD1uqv
nkEO/3Ng4n+0hPa3ouvFg2zc7Er3h+aJSEt8ClqMspku4TVWVsNjVRn2iV68CevOb18Iqp7WptG2
0GwreTAiJIIrZ8kANskGpjnKZEPoeBlEN+RyIp9u22c95MtBR7m9Hm2f1Wl3V9m7VTLpL97RvXEO
1wbrrWyfF8e+MeNG3JJ2jMsnVv3e0W+r7JoNNhGammvpP1uZgan5YsW7WXbGEYkU7gfQhgEh6k85
HH9YoWYd1Ym/jrIap/MA5u2E7mKjZxvDHXd5ZTlke9UtTECnzIKWWUtMtEdK0ITPY+WOrBSHQlmZ
+EPX9d7uTUBnG0oA39OdN48K96Qy2A45eH1GBtlaBo13NxKcd+N09k3XEBa+WiDUkS4tvAPRZJ/6
wvxkojUD+kxo5GuX+k+3+HhXHbsESyLoyJyySfaye++5vRKvK4coKdTkC13ilFcHOVShMzdvfhbs
s8i+s3XwuZzHL5RSLiUu3mTtFPS3iYOVb7M428xRZRg5Pm2HUl+SeNr0eaMPbWrQ5LWiP5jd5N7x
zXWXpc77c8cRvy8zU22atND7pI3n0GtspPSpb4i73KpzLNLTi5vqF7vV7waUNTq2ST9Wi1APzgTA
0fZxrNdEJ3mh1Vu3zVBSZjozEablZE4rJ51OgzVM28qt5Euk9Pzi2g19lB0YF2I7LkORYh0OoW8V
B166LpwZgWTwjAHPCf5BgSM2Fhe5ywnXYW3bze1b5el2Y0XTrhlnDLuTPUXDBkD3rHF0/dxqztE8
ERv6qf3oD49TBxt/DjZkvj94DaFWIPBbNwMKSUV9CRY4iSNO37aLwoyYs/Se1DhMNbJNx1+qXdYi
MRaHqUoP/uze+Kl8lZ04Zch1GsciGys7xqSeBEv5NDsi2EKMWQu0a0PNfinTe2UMT2PSfEKAt+7q
YA+muk1mOEDAIbIcjzF2AUVC0H1kfu8ZECjTh5eu7ipjcT9blr3p4JkiCMZZooGU0RphHXehqvXy
kvklDtcVIxx3XYzX3DUfQpdx6lq+3kqebN/ckhMzrUEdtrMxI59Rd4G0ycUonxu4z0navWny2hVo
zHRtbRaSG6oEwlazzc2r56fu38bS23a59ei12ER0FtIWBF5HLb1PEWQkIovCwhlYRQsxNO1W5xBE
MxJwfJB/z+J8g3s1Ab+v4vJbaTftzVxKtZ/wjeTUOMI9aV4n2z6WbrdLxungJJzqaTQf4tjeJLWD
ICWnRKjGc19XOxpT1mpkn6t+OgAYrOeEAGd+0zyu3xqsaojKXnN+bMqquWMa+uobbINBzKEtvHPp
Vg+VAkC6Gq+v/IrNO+q3fm0yFTB5GZjd+N559tUu8cY1mMedbTf2OiaMDupz6PfB1pB5deZRXqQb
PfV9R5Xx1Z6ss0pTUibyO2fCPB7NwkYV0FWi4k4H0GyWmX8E9JlmR1rjdojjcyxrBk1p+RiJ9lJo
0C9OdLu3NkuLicvsCWyrJvs+TuDILPKzLo11wccXc3iAjxr72cpC215w1vHmM2Tsiwoa9ovgYgzN
qVA4EmE74Bn1oYpo+we+MTkz+Fs109CtOOXvmyI+22P2eVLDnY4rdKRWf7SQrSamGzwArGvKgGJT
R0Mfeq53GQZIPIZxBTAxL6/qcb63ccAwIggDBLxldxz494XXXzpKykXkAAgW0Bp3n48zxb7sT2OV
PLTp1RLOH09NocJkAIgtYMykidw2jnmaywHl2yThvscJGTfl2bFLHBLj6QE27GNS4GSeWad0EOO6
stUUDnZXkPzMbhoZaLGS2h62fSr2aULihs26orcNvcz5bAdRACIxvNUOJk4OWyd83GWTKyxCLO1v
4qL7JiaiCuXwY07mA+G9B6eWm7lK38bEx1Gr/WS5VQDyPnwu7PG05IE8MIt4cti1GmaDzDgvvUy+
6FEfE6wGo8y70zLbx0HEdsmwx0wlrOhIbn2ze5hcQAVrkunaTGfyBsyDm+P9L91PwWLc4vOukBIu
yBZi53FI8fCJun4N8/wyjeX3rLZXc2vtmtm4lV7yLmFkrcFd8Aak8bu2cjW3Phn1Lb3Jxhb5yS2S
UyTnh9xrHwbBMC9x1bFq1A3n3+c6xRYFg4JPBVa3u9LqqZ98DDmZCuJtUt36XX7urCHfRcbywgR7
NZXziVTF2yKBCtovkTgHi0gfzZg+3Biy+WZZmMpNiP2pNEZreFzS8inPpnmdRMAkuTCI5NB0WoeE
sMuDL0kBM0Wuz5MpYAPJ5abp0n4fKL4Lvo/ioHTr7+LZCW4K9pB93/rmJ32dC4oYe9jKDK5ma1Yv
D8WMDI7cJwCfoKuS3UQ5+2pkGv/zzpfLKRW2eYEP1a/zXhXttm6NJDS7q1OaEXhbBskMkUnS2ud9
kTyWS5R9yW0ruyt0C+qTS8xc7CkSmyFNcajFcefO9rElW+lUxvsyysX3cZQgMYY5DWxEEWTzOFqa
bSuSL0UyR90+Sh3HXiFUGN6MqdWckFM93ZntQKjxLIOBw8rKiW+BETUUkbWOyqq7b5ke7uvc8h/t
VC4vpGYGt005BjeGbPEMBTfqQpnGy0aNjsACp5jvgA7tt8hIxOcJJHkPowpelVtEzdZDtLrOGMMV
YRrLlilPX24jP50eWt5MeI1YDaMGERFSzxFFfJwSKoRVE7qiYePN/Yw1Q2NTj2t2n6yHKTzM9pZx
AizgOpIPblRgryEUfWNBcUEIvWHZWxOUhI19nC4oUdJLoF2Pd0SS53NRRTNy9dE/ju4UvCclORhw
1uanmFizVRDgazU5xfwJASysRsh3MQSyTQ2tE63NxAFAdmezV1Y1HIOBnmhK1TeiMD/7vYtFMuhB
aMKnfxpKRwwrp1YjiU95fdDLgOmGC7DaTCmgDLjqhuBnc+3XbrXOGaUIiIY8iSJmKAmA6vrLl4rZ
4LRKpJwOs6GKXaN69h+x+Fs/aJtTW3cVHxBbWxuLjVObNzWY+3YGdnuQYslPae/uICbcMxqyH5Jy
oQ5uO35cwOrZzEGFsxLV9sus5uVQ2MSFW6qv1IYadgzduABQT/UY9kCoKN6BmkYbsKGFKnyJat+4
0XUCpdUfITKu3HQGuajH4tbSEyOzyolPTjcTBzRP0fU0gXGxmpCh3qRIXtaDa2anKHGye1H7n9vO
arfgP2ob516xo3aSSJ/cMl2JmoN9iPv+Rox+nbICFMOmnAzX4+Dm8lH2uYQkN9Tq22JGgjDBoSu3
rT8Nt0EjSto1r0o2w2INu3GS6KJ8yjdafEyJFkd1PWUBJD5cCqDCrmAnO5eom52jCuL+6OSErfF9
Lh5AR9Lk47ac52w/MAC90pWziNrf6pwnGH5Ws3Fnoh+YGIIAIGWTt4T9oqBttKGpGHt9M+cDUy3Y
sK+mMst9PqbJhtD0BESnx+WBQR3/puHdNJHCIxexHc9Ul0g4MhwR/rVUMHaawQRKkJZGhxnEworY
r0m6cuoiMl+ll3nJKxHnBtEmBKTSBXuzsA//6hOzNVtGkWE8QrBivBHEhJcw0Rc3XuurfvevHNdB
5ZGhDC4mmWclKddaa9b4vM4anTzjq0dP/MEV+v/svD9cEQ7fMBsIYEj9DTvvezf8lZnHj//BzPOC
3xBSyAAxBc07dqMoQP5g5gUYH8AIJZfQDXAkMi34ZX8y88RvcPJ8Uj0JJ5O4L8NH/29qnhn8Zrvw
zuDmmVdGHwZTf9o+/EHuwjHidxuIf0P2+oV1xZBU+MzbkfIiICX1G37gz6yrxI3o17ssDluB3L+p
3WXnmXn0H1mIYyx3vQrkQyb+gQMb4hcOW8f0C0VozLSxax7IpN41Mn1HJ3lxgD43aT7eGXb946e3
8G/u7Bca28c1saLEGB5eMW4Rv5AOq6BBMZcoYzNF2g2FERkPcTBEZ1ct7zMa68tcoRH5+2v+wgn8
uGYAtQMjC+wuTPuXaxJdHmtOCwNIPH0xZdITsRwvKywuit8/vP/xvf3VseL3JwqS5wmsKRwW0ZU1
+BNJz6zd1I+DHjh6VtNzXQn8BWNR4H9AX6KryNzbYuq3wGDF4T+8R66HF5GFSSKW4EL88i7lktlu
7lhkNmbByJTE6TEPq3Fvwn3dwv3z76/2v61Pvh1SZ4UJw9Jm6vLLfbpYM8TKdLqQDEPa51SxgZs0
8P8HV+FKPmQ2aI/iF5OpXvsa1rzXhQOmEpeg4lxHyf1PpqO/3ovrknTp+NdQUnTHvvnLVeyqsZWT
Rl1YwD+6k6NlbC2TpL+/v5df1+D1KojKcCxxqEqZof51ZTSQslVVxCrEx5GqsTSnx9qOvGPTmtHu
7y/1b27I5zKmI1wgM6ibf71UbkMzQPeoQk1vv5YxqTxUz/4/EG3/zVXILZWkVKJ6c0nL+utVOj0X
Q5A2KmwmgA6Dmm416SUO/+N7gXUqYFBTIRDDfH2sP31QRQfJ1mpaFU5U9St8dHHbG5jA/GdXYWNg
r2cLlGzsFJm/bBDazRw0Exmq9ZY+L4uaGRl9b7TOP2wP18/iJw4vRjaQt4Pr5mAJlKgftvM/3Q0v
oRsHSZisL9QcIppTezz38rfYCUCzg9yp7v7+xj7c4P5yRckqAC3jZGLNyeDXg6Ssq2EcoVyi7MGL
vbXpeEwj32LHlx0dr3mPnZL0QgqZUNNJ4iVbpGcfVtw/3DnWPdcF8fOv4rucptfTEYUkVXDwy0NW
jr+M/liO4RRbDt5Qqh67lUHcK8B6VjYN5LiGYMiNA9HT2k55J8vna80e3DNdjjVt/hR/1wLB05GZ
86wu7Yxu7xXNi9PfgRYH5VEqIwG1ssuO7X1AyJti7WJ1D8acZ+kG8eSEx2ftLN2+yKbmTpn5NG6r
qenOoh5LBNp2gv+8tJr8CTcip9wnnoL6k8aQS9azToNkA4hm9cyvBs/fCERJNAhjCidYTZP+hg4v
W8KxjxbnNTZbNTerxCvTkwBYzEEKDEg0Ko/n05C5k1wJ+rWRNNNkor7XzaJvzBw41zgRXN8HZ9/R
ubuJY2M412mNuKmQVyGYckX9KQhkinhHqCaUlRthAwQ3/JRVuss2eXwVgqc+vMyJyMxz1Nui+VYF
Zelj6Xr9ZL089TOQxqgjYHMwifIAVlBXTWRfIuyePcMK7WnwX5Tf/Rd757Ect5Jm4VeZF0AHgEy4
bTnaKjqJorhBSDTwLhP+6edD34kYscghRzHb6UVr0X1vCqhEmv+c8/240Wy7Vf4WWQA2cWXFlOId
PInXREfdau0pQ15IdjqfrCdl9Y3ptPgKDE1IqIyEHW+KoCGnIxIb5oHGB+hsCBvMIzei0bs1C48w
lR6Xf4uZjb7aAmaYXo1ZUWMxZYLe0+tQP6VtMxBILOIu2jrmGD3Glg5u8ZOKRyMevHJlpVNPNwGZ
5QjacjCHEzOzoTokqTVgAarr4aeO6vF1liU7M9n/h66R6lcCjCTcFMlA5TQkX6lJnI/ug4SfgQc7
DACw1VJ7l65aqgHUFowrExvkU4YpKz5NgdnPuxYST76uEDCgNqWpPo+49HCl9VwmY1gxrbF/xXon
popgD6bOamVEnnlQjavudQmb60T0boQrWCU1DS7SMDhBuXHFyrTrsNmE7BRAb8c+yTZ9GxcnRpZ6
j22U1A8Ef9wfg6ghR1z7vZv61U1ghnred4FVQeOj0Xd5kiDoExeK7eCWn8yWlMgH+D4Zx6JhVQZj
cO9mVC22haG5HScDJckLn3aW+YnyXATBTGW4BpLWJ6tmZ05DVLTTaKJD5HhXMgspg+SQTYAaToQd
L6M4SrFxKStrw5+ZP6urKBoHYnIycp9nO6+/1e2IQ13PLcExPxjG5U7b9I/G0DkQFWqcaVOV0ush
VB71TkoN5V08UM0BPxDWNLeyQQHVrYUKaeOAxoZqxf03r0spRCg/Db5lZJads1F02SFWheypvUgB
4Tin08Be0DrnpzH3QJusdrTMC8zWsAsN5dpiGxpt6q47WBoUrcvY2dtFYb14SQ0asAObdT64gJ/X
QUyQZedYCjj3ECAmo8sqV0d7QLmWsfaTuYPWHFoe/UAqP8QkbyfByi3LniJDbFDqMHFFXXgZ6xVi
LOazbRAbhLJTekA4OJ9o3rXuSqN9HeQI+QRjZoLLg17hPV5hjLJ9j/R6DqatYlIOhiJpZ6voeQr8
ZlDUwUy5d+o6/l2xlU2rssWpQt+n0XnpZF/cC4Xse6I6W/6cfBk/4qxN7merFT/zeaRAF0Y1uYYp
Ktx0U8fReJeDT0LDR7/DrrgYVYkHcLYwkyovt84UGc5qopXgz3wQ0+9haqpb3DZpSsUybBtCgKPX
Y6iYiQPAgiG+KCo7/GaKILEvYZxM/bqOs4BOv9IznyqJ9rjtooKPh55d/YBj1gEQ5ibafeWClmPe
VQh2p6GccAoVTuQ1Z3hS6fsLk4vlooibHzmRjRgXJwVOkuWyelFJZ1DqzX0LL3Fg/XRmb35YUh/B
OuWEQXtSw8YO10UJ/TRSOfE1eiKT8Zlf9/KEuezBWAya8ddsDnSByG2qOVQRul5fdMKcbv0y81+D
sqnJsEtOAQgNyWxscBrVvx3WgGcjzQy9Ip3s3thNC2x6kAskKQpQpVc9e9CWcDFY96Tq4+vAsoFn
hSPZlFWFTy1YDb2gyUqrDbxEdOFJ+Da6btgaaWDh7w3BzobM+QgrqG3QpYRe6iS8RdUVFzWYrquM
Uh02Y+FWwG3ivMu3YayaVytORL9xZFRhG/USjDNj0tjXoAecG+GQ68lLs3hqxx6QiaH8DH1v8ul3
NCn1ayjp1rwautT4tkBdHsa4a9t1E9pM/cKuxXPEHjSd5eZEaiQNi7qnZFOQ5JhkbSmq/ia6jUUp
UJ9n0SzVymvj9LrPywy7RNpZNyZQP1pxYL9qdtAK22Fx7NW3pHgRsGwzduQ6LMf8NQCqNa1yXckS
1IwxXepO9N7O5tJ3Y7dAg+DuBf9uzuNOzqkr4/qHn+A/WI3KgifSGG1yn4MIQQv2KkSueBLTKxUs
4Wy6sqvUpSwxepwaxMAjKH+OCDauMuEeuJWXNReam8utn8d82pNyvXMLN3G9wr9bXlltBt6koMCN
jbTDQFa0uXD3TS4gwIYzYBsYKVZ/ATsPQyRcp/BmZItrWWs7c688j0Bpk4X6O2sOJBU29uCQDhy9
sG327ktj2sNJXiv94ooZgEg+5el0gpmxu+vxwXirOG9jDOYBONxVRZAiWGGTMh6VLOaHzvSwY02y
07ehSLCdN2PmbGdU9EdWi5yqas8+VbqWjd+cle5xcidzKRvLNuSF0nwItpv9NMOaOO0QDum+k9n2
fYUVNFnPKjGusFphhPMSEWNDbvQVxwDzt0RralYF/26UY5vpgAoozd+WltZ1nbTNC2c7iYQcOe13
I2xyGHmhqfd2VGu1bX0/nDcNEN0CkpoUN1YbGt+MwsL3FSBAXnbKm/M10Jr+91z4Q7Pp7IGPDO8q
dNum9VP8xi0Hv8yX2HxaSpycia0O4G1PyY+yX3bLBZP8mZvW8g5hCRRvGM4VRD9lQqDxXQNyiwSa
WW7qmkDTKhB2M8DEC9IzrWITSqWmvkFHByxOMB19/zr3WOFoaAsMdTvLIPuWUgQmtkbW6ndhW4vd
OtRkFYdmNhbbCfJWrIaZgnmaLk18xVSam3nQ+nsL93qvJBLGSWM0Yb6Vhbaoh8+hrddpgcv61ODc
kGz5qTT2cSRjF6qDtgFv9QaNdpOoLsetBNlKLT/2CSNEmU6KjVPhityS/+icrepcjCDOAgdcBa2S
kO5Hw8euG+vxHqBi3dq4KsMGJ2RmZwWgzIAQ6Qp/jPOz9Vvzqp0rNC9/SDmIkezjA+DtG79Ns8Yn
BFqz+E4dOQBNYVl0pmwIAW0AzPbXXhFh2HMoO9GstcyqnZoARWxVmOTprozHuNrhIIxQA5sMdiT3
JgsQcNAj/YMwsDfCt9RTg2jJmmE3Bf5cZzLYUQcPcdVQQcINqw6K58bruyWlIuVzhdJCM7oGoXRV
YdhjL3YHYn2uZ4BQIx6YWTvZCkxy06xbLhYRJdtd1jTeLee5jiRdUybfe24HzbbytUBoLEIoEdE4
IWbNWfmkdK8uDcckb0DABYnTAbTwAgWrvOorpR9MocbvvLXiBT21sVGXEZkAqsT171nH6haTeuiu
wzjmHJzkZfCIamHTJntSmrzpJIIDtx+TFtFuRTGeps92D+NvBOhgyxH2QyhahENID+X3vp+Kb6ZH
3Q3ZvPHuw8LPn0dyEy4+7ag5C3qi/wDoWic/i7ClsWzmA8+RsDbt7U4R85Nx5t3VBCGsFe5SnNuO
keQ4tZKwfLSUHIirEaio8fo7QGq0lQe/cxNv6jrIF2NOlXbjd74vM+OcU46vcd5z9M2CWf9yRT74
a8HtjSU2A0qya5ohvRTKW7Id2TiRXUD9+1V3g9/j8Eq7nyS91IMXqww+2WxPz9Fo1u06LokQlFZG
vEjY0zfoz4NcmQ4OmIu2BSu4LfvIf/ZByJ8LOc+a3cjuHjtnKh1WtSi8NHSWX0WTI77JoB6uYqKb
GH+9tLmO0Urg4GGx4lzNPfQ0lhDeUBZGvTZ6XUGTU9X4I64CWuUk8Oxhbgrc6Ku61+KpYyZwG0lo
gLXyoC3+SqLMuDKqvH/GJUiIo+1KDrR9QZQMIm3qbIsWWDXmATV8m8rO+9any5dZpEb86nNdvRut
Lo/P9QSYi6P4ILm6BGQYN1NbFVimLPTGFdCr8iaVJjBNz69GmFzRMKTrYsA3WDZh+TvzJxymgKox
S6ZOhXExMyd68VoER0C7lmE5rWPDK5+cjBgqdAzlc2JyW3p1F13EOcQhIfkLSD9hSdSP4EEYCbYb
sgCT3OKx9RBqMht+TJjUmE0Gj0ME3QbmC9cve5jQYeg/DTny0qqhzwX3dSs3z50ag9uGREv14OQD
jeHSmuYYK3bJzt5mfYBVRvVEcFZu3dJZufZ963s95+4NvDi6Paf8nbJNpYTxswbn9xLgX+cwWGUd
DW3zsd6xUBdXcaOmnzMYve8e3nYgOMWYvIaqUfW2H8v2SbS0luv6MdO8hrlsYaEDGl9hm21eJ14p
Tvve9TBphi5bprLl3QAxNl6rsopOwd5Z8dr3pv6REnz8o4Prkq4iFVFl12UQE3DzW9dm1UFa3rkd
uLRNmAbisoU0iRbHcRsFfmoATaDpBcN5W1v0J/LjyGN7SBzOCEHpUrJQLTjkrcvmPm1xF8JYzCvs
Vny7HShHW5ejt1GT7u+oc6YkuSyD7XkY0a02oqmJ3/ehdviQmQwkbnySVTtv1DlhNSOK9Aa+hZmv
iVtBBqls33vxuOHcmF4yvhhGnUL3dkb69kI6njVzPsLtYuP8mld9UsAGbXpXYpRUc/oYNuCMZaob
uKFuZ+Fdsf2llzsHf5w5aOD01RQxAdmOGwx/La+llapIm2iqL5NAi70L2fC7TMOhFN9aqwld+7sX
odhuhq4PFHGEbvTxhc+tk6gbahCYmYO0xIjl8b/+8JrZPIuzmPCdYarmN/iB0cLEY2p6GiaaDdEv
8sYhW4xfgS5sNdGkmFgBdh6f0iZ4czmey5S09tZ1W6OFcRzbfI1g759ccrw5GzAWT6AcaRmskrjk
v4N+wZSQfjX3Bhbse8NsTDb0eqrugV7Ku1QXvrNu3eVDNccw+THSvzagLlhhFU3V+GoHhv3cpiUb
nT3l3IGkP2qsP5qrPiSTNM84zzhETXILD+HaxtUXrAs3G65bEV+3hgUosy5ihetBuLSwIzwYn5Cx
kg9jZzgwEkZvaVhQUS1eQ5ZeIoxqorUnywA9LkXS5eVZ5OVu82ClnW9eBnPpJNsKzzoroEa9Iqdm
8UutbAVwSS3768zaIW1z6TOtvYGlJYdYIrgThn56WaRliMA7g4Pxz3pClGSEHL8I5YnfxYu/VztD
bpNPiLDa5+x666oSUHqbNPbPh3oI1LcxibvqkCLfw+onrElVExOKbs/D2Xe6byoeRuxDoxgJtc0Z
FcBVHbSyI1EWzOFFTR+AFuBA0atkY4Iwcw5BPjMpV1Xdu2FICknWxr1qiXjfCKDQwyPkIDc/RPXQ
9uFusEPh0USJFP1mMiPbBKqInkuj7TKLfIMvIA4mtQSj5uQGS4EPRThvvWDXecLiYtlOQYAO1QIv
YoM0ZG02xaUFXBhoGC5h4LobXNN4Alcu3E8qG7amoEXTqQ6wWrSm70Q3P42dCmimi9SkeFkmfG6x
8+Vc00+9E+OS8ckMFe9o/mZWbDV5/kIaUO/7MtI0u7W6gVhObKdyPpm6itPiiOU2Y0sQFCOdRHrc
uHmAkgpN0iQTgdueHuDOd9bAFKijMcupJY6QdTHdBlTNAkoHXZE5xbM/9IlHsXPCXYUGURUvRT8v
qwi1sxKmc+kF+YVpNykJWR1V6EWp5h08JZ4mB1qaPaBmJnQyNpejHzXDNwezrdtRQqPuf92V0vQo
lNm5QxLGAhKASQBXRpetBkOWyR2blc7uYfODC85id44BqTtN+n0yyPudhKLxm4tMOU5yO+IO5024
o4AJR6bBvxixYZJoy7tOFwSLQFrJTVmaFd3uWNkrV2wwW1VluGoagpOneAAMcZYhrdhrpwgK+6GA
AXaLxFMJeztqEeQJaWeVZuPZZOnRmrct7ojIPyEo1Bo9drAkEtSKM0GAkhoytyTc48LULaBVXB6s
sKuxrnN1OXggrDgRGxhjM7LqcafnresVqND/SFT/7xr40zUQoGN94hrgAPnLOFTDr/84GZLy5dcb
C8Hyz/5jIYAD+S8ZWJRhfGnhYF5aF/zjIEB1+1dAXxiT+LXpycUH8IeBwEcswx2w+ANouQTm5A8D
gQUTyPNEIC2TZl9Lr8Yjw8D/3kBAwVB4KE2oWvwL6dJz3C5vEKNpjMhdl3QBWjLyBGteSwsj5x9v
5wM1f9Fs/lvT+fcwDvcqi8cMTBeJ8608V3A1NnJd+5dGW+ffhYl3WHIiWWz0JZEDS/6o8IydCVhn
PxqO0l90s3mrQS7D49NA1EJvx7UBvOPt8EYVcA0qnWhfmnN7YmU+vUfG4fbzZ/xoEJefhd+MHQ3s
0ttBYlSavLKieG9jFV7OZCS6bJX+lT78z6N4FmJ3gN7Nn8vf4g9p0ABeGwZTEu/NccCeW5Y0R8aK
vjH8wtz8/QN5EjndExTykAbfDpV1DdNadfEeN2X3BEnI2JkFmJ6/Eoj/eaIAO4xr4TOxgZq/HYb6
AnGmjicawYdvYxjNq9whq/D5wxwpnP8ehusSvz+/DteUY4U44eJlWJwl9hix670WFb5PYea7KrRf
BijJYMpdfyu6zgf7FlebfpyrLSGH4O/nIt1S6AFi00oFH8GR6t7D9AqNwY/3MSDSc0ImVA9nL3/8
/HHfKsj/PC3WIx6UlURiNXn7UoOJUuSIqLbH4fk8YLPhPlLfOLWfkCsb3b+fKaCtmCcsVajv/+bR
/jEpO965SvAl75NOdiddSrKl0OQlP3+mt9aIf55pcawEcrF68HBvnylUSU++QKV7MY8h0aC82TTF
9DKY4VeNeN99yuQ2/MBxLdML0MTl0ZSEdQ6gCbF5T9Aq7IGW9/o0DLT1xYrx7keSTARMEdxJcW+x
CRw9UOsXme/VrBhEZTduVGTPbgQ5w+0Kn/4Eaf+3PxPjQRtcfiBcOUDd3o4HREMTdYmTfTijEMYp
J2ZD0Dn885/p/cuzXXcBnuHF4T0ee36avBsaP5XFfrQd6wy/UY/kmYkvRnn/PctlGCw/gk/ac46N
MliW8BXB4NrXrlw6WkoSqnYzPidlFeziNrKvqEzfCL/Rr3WvqqvQpvF7NVdfORbeP66zuFts23Qx
6dviaK4kTj6hdZfxXsaSBqqd8RwayfjXvxwPiGnQshGNeeCjXy7XdgUYjA8sCNtuS6CM6o3nNv/H
UY4epcLKqnMxxXsM6cEaLOjScZsGDp/Pj3efMVvK8nFx7pDIo87RKME0+rlpVcW+MJCYI3eYHumC
0sHHEP4XtpaPhwr4tLiret5i0vxzszSp1fqVZxZ7WAvuHbD9HkmiGdr7jH5rX3WnX5afN2ccyS7G
Cigty11Mo0eDzUojJHl1tS9Ufj1C6DtrRskltZ3WhBywX5s4icuh/+Jo9X7+MSy4cT7qZRVxFiPl
H2uvyKaRjkwj1W0rooNggTinJ7pA/+2PxihAKjGnsSAy3d+O4se0MgaQCEgnIOGPN8FAMWxmDSln
aoHMnn0+3AfvEgMQnzC8M8e2xNG79FIxYzHI6r2nheVvwwaoEJk5GDKFP/uHyJv958no3P2IVfOr
rtXvl2UOI5y5TeEsTrzjwSPlyUqMXrOvWuI+m4xEPsWPUqU/4zgXjzEoZ2v9+fO+m6icfCReJ7Y1
yU95bL+y6ehAu5JC76PR0eBd8uiaRi1UxELL+QJI+W6+MBQHEO4fdEqDtHn0ag0zIfNWV+3esU37
VQ6JdahNTcj3r5+I8w1Llrt0JeaPtxNmmLpptsDD7OcO4VIWGdz4TkdnJLHDh8+Hevd7cfLgdrL4
xbCR+sdzswoyBWZBdXvKkgQ5+ZHOhxE28Yw35VRarf/FCe6DHwv0DbcvDqwWZo/lDf/xxUVVWzsA
hro9uJboTFM3orME7d9HqkZffNzvvoPl0cCv4omwHdbNo6GYemokw9btOQ1ZvwYzx38S9cXl6HjD
oZxVRTgi6N0tmpjzhelbyrdGPM5by+C4k/n+aHLAte3tczq1IXO8kPZV0xujvBm90ZBb7Q+OfxMF
pRp3y+3URpqbLcw8AfWPc1p5VXQCSutgLGhGRLWWKD6Ilu2Mig0ZnPqfXyHbEyRND8jvnEQFHizj
zHNdJYCApvQOKQTg+Y1DC6F7wy0NzseTkPlpVoc11IPeqPRJYUWL76FBLt50Y2KN0Bpo87nG55I6
j5jrigk+bTH/yEubkGaG8KbWNpY294LiT5LmK8h9dXVnJR1uLbNGX9qpvujSX8iKGK+pHsnwGqNC
HFyRANevKAUUV8CIGvHlQh6SZ3YZdO1Nh3+i2cxOhDwrwYCbJMkLUJkpevkDfU48b1P4ph9dokjT
WAAWSZGuXDipBaK76/eXpOPrS9OEJte2VHBo0+fHyTcMCMkZSrApfo1iyu1DnOk6uYo1LUW2SEb+
o+Y8/8OwuTmczEHWxjsUySo6oZQZdj/yrMnAbqZj6p2NPhmBCo9vGFo3tLBxGlzFvudfzbI3hp1J
S8VfQk6Wv4mL0s8g0ekKK9nY+fNp49XDjOCSVNEmSXt41H0VyPasx0RY4EIbUn8XwvG6M/rRyjdU
KdMH2iOgPkFNLKqtlrWLWtcJSQwIAeNXHZsdkrzpkDluuUKf0WwQK6ClNW1v6rHA4lLgY/hNIwr3
th0ofm75fvvk0mzJGmzrWgYvfZvTcsCf8x5yEUobFtw4nKjiuvQM2BuwKYcdnakGnBwBGnu5jTkh
eleFANC4bgz0jt+0Q0LXN2hIGKUwrAA0bGtvhoSEyaiCYerr366qauTgFpsgFeohym4yldg0i4oL
034cuQfFL7MXDPg9EtqMnSBNkeoaCX5jp4jcuNvNeAydHQAoQGgheOBgp50MtQYslkfNlFsSDQAh
BDbjOe3c6YectcIxBJE9nxRcEvTtsCnbxYnbktLLN3omPbjWGV6RCzf3gnbV58CzHidwIXoXDINI
dgl1wmQrbBJu5xo/jNarSThjeeE7g8uLNxymO9gtvKYKm3m2d1zwms8DTsCy3qZ+GpPPH3NnwHbr
99EWqm9on7VQ9pITEvS18cvtsQqvaiq0/aayzSo/6XUStGsvQlajfINbYJ1w04b0HjaRc4aoRcc4
L68rdTJ3YVufJRn/8GpK/STfzqoFRlET6jPPAw4DsEf6nM4RAN6TcDt0Zn3tRgD3Vt5AVelKK4UT
g1a1tv8Q5fniKqDeo0o8aVTliZ+1ZfQw4S+mLciYR2MNnMrECkqLyQxQJsLjKPSvGv2mvc342idY
UGwrJxltc9vLtkbKC8myg6xHfMBJ+NxPWdP+JnNKYKRE8EqQt5mLg0MGOukyszgYZi/mEx0LJ//B
lTvL1s7AB9DTPVT5XRHQUliLk3zifZ0pt8DZuaLINlR3gHobY9PhEK6uhyIN5tM2xyl7I13lEL2D
FWSc82kF3bmbR31yqqKCVlquiv3qqoJmV4KqIWd+PdEDw9mYhqqArqYwa4YXdNmqByc32f1tkFVR
e0ip4nNT5iQjTmpFOOKlsM1ioq9h7cwzsvEc4uhcBJL+vLFMXz3B+TPVtVnR7G5jMgngFID/CM6R
dDDKoIflt4YWiXeSD7OY6HTfFcUpnZ5sGoRyrHN2pG2j6pXujmFnrWOW5xQiw8RJFsTfMIpL6OHy
yZrBK/wK+a4j+EQm9CG3BIlNIyYfpWpFe66WPklkPqZNVqY4ZDEAOvgqxxBf08qG8frQ50Y3XLLg
eeHKp2dWtjFAmR0qDTsEfAqJpo2n++AeKIrPGm3o6hmVobZpu2LM40VQ6NldjRUYJdAxg+9sOToU
8jS2emAdrTPXAS7OgjJ7i5VsgWia8rVsQzUTlsDiipSSVfl2yNPkkV1AqNWC/MbkZHTxeazw/a4y
GGu4yic/JxY55Ob12LUioPVfB021gn0n6S4Qx09NQUe9NSxekVw2Fh7utfBZ2zf+gMvr0NImIl/7
JdHwDe+lQljyx6UfLG7l53bQobWpig5TCNwjalgjwFz3uhwLTOxBMiUW7TCNJmt3NEsMphNFl834
EgQiZFssX5YYL9PWA3IbV17hbgpbWcaZT8OKYW0qITTYO1dhoGibHD52kYN1QjWlSdBIb9KUNc8t
HOemUWMarSNQObc1NmjFYk7I+you2Ok38A61vO1KP1LX9IOE3TAnNu54oHxTsmIl0NUhqMXAB66G
wNtIhIwGTPhA8GXwsLOceyrujRvy4JB5isasH9lIXODtS0MvcsU6WKXRSJ465+j26HI6Lc4boFrg
jWyRts+0ymou5Rj1XoPwmtvAT5n+6brtMogFNHBNunYdzqFTnpC1b901DkskRyyRCkRtX5n2ijV7
YeBYfgnEmaZv8anhp2hoxAEHd4OtNF8aJjWta15QxoJHC4TQhqaBx/6VXHyanPF/T+4iqdt7repR
IdiMy/YTq7GmkU2dGbDXxgqbUpY4zBpHAi29LQWBky1W4tq5a6IQvjKmGc0yoQnF6gsazNXPznI2
Oev7Eo97msQpRRFSyM6Atk+vSDCUlpj2Fo74akcHYtYswGBmd2IXPYRWWaK14abkmA5+xK0zaJJG
fJ94hZIQ/Spv4b8kMKKrpqkQYcMAdjMU6ZVW9sCP14aUhVU9R78g+DeQPDkGljugkzZW1ogutX9/
u+CgT6nUMX2HVOJRDUGUop5tHKT7AfAXSRDjAemXSACK8O7zy8WHh30CTL5l0vzPc46q+q49R71o
vW4fwE9ZVyJhNkGEW/OcX1WSPhyKKzb5G6Klrkna9M97RTlUIyYCt9vPcLs5/Zk0KwzN+TzRsjx8
/lTWcl9/U6zgxSH6IMfgeeEyc3Sx0LbbD1Fi93u6fxIp4piWHmbDzc5Bokd7sxvt8nREs2bBA44F
tysqbDwdqrxqVGbdKE5QX6UvP7iY+lzhxJKwsyhQHv2VanNsTGoZ/X4aKrWew0Geyz4Jv6gsfDQK
cV1zuSn6ZNKOfs8Zs3U7t4wC8T1c0ZFo3GVUErefv98PrqRIM+hcKHTUEvwj6SSJx7abbLri2APV
EnRrcWKqtDnzgO49dCAu//pKyjHdQadxUaBwIR5d1YYpICqLx2U/pI4N1IbbDi20AMlYxOL/9tGY
NJJCkGVR3uWPt7N00vSDniGK7lNTcfMstCatXgskqY3RDF64ztMRafzzQd/fg7lokj3mM3SX9OrR
3Ii8ImxsKwr2shuDaY8zVicnRlvm6mwG9IIfs2/L/joP2Iz3OdqZ98Vf4G0cebkLU6inWQg7BxsH
EeG3T93Fton/NzH2rq+wmHi1dQWhh4uotvpihT1hlJtUg/r4Ytz305ULOCqEh1TskcI+qu4Begqp
rlThfmaWbelHiZOrYtv5/PW+H8VBt0GUAuaITHq8GuBnptER+ZM9xNJ5cTrGW285YXw+yrv1jYSm
JPYC7iSgQ4g8mjk5DUBGE6/TvqtyLLFIV2uOOuSfytz+4vt790BHQx2VK0GR9H49Td4eCoW1b8zS
v6JMVH6xC70fhW6NTAcEfjQp6vJvJ4WPG60hJRbs69TwzpoOu0bIXeiLFev9a6PgTyWSKYiCTaug
t6P0QQ4AgM4Xh7qPhzXtV23ugrKBWZuTQr3//Df64JGEw3U4QCXCYHA8z8nF2Bm3luhg5JGprkpU
+wLClPtVwvXdOEttiRWLRtMWcd2FrPDnXocRN4txhrGBc6DeNVJYj6WI5y+2ufdf7dtRjqaB2yRN
1AUcE0Rh/uwknnZbJsFpYVThN1xxA7tMOpx8/gbfjYkg9ecbPPq5ZnrxEdEq4kNr9wvN0tha+sXw
qm7lhc68W7AmX4z40QRBglpIAlQK+bDevstsbP1kuUAcfHCmHcm7Ac8yalJyOjhT/PT547374ShH
Ivvz/VLZFeAc3w422UNqZJEZH5LCsw4eyRUA3NlYv34+zAdvEcPMsko4xJmYIW+H0fGY+FbSx4cS
pPUhreqKy6NVXnUzDmWAVRPuwW4QX3zQH7zJxabD4YsAGceDo1Ep9GX0kOnig4ef+Uw5ZbJNE4yx
TWV8dYJ9d0JY3qNPCzeWQ4kydfSjoWBYVt3O8SHgVrRSpBT2ROw4b4GgstfKrpKLz9/oRz8cxx5h
c+HghLD4jf784rzI4jRd2TE4PuE9RL5j/cwC+XcJefZJHstGNndNdBMe8Gj2m83Y1SOErAMdvRt9
aji1G9K4dTbj3d8/zlKDNxEx0IGDo4HwC/dLK6fk0DiiOQPANG8FHKG//7RYerhfsL6bDgSUty+t
bnVsgARJDhiIotMAT8jKHdNyj9f1qyPORxOC6eCwfHDUQAh6OxSGWgp4w5AcHFPdtnnAPbAksqBl
9xOt/eHzt/fRRF9kBaAcfFvcoN4OloJOVb4zJQf6TcorMxqap5ls9VpM9ldqyUfzjnMb6721/FzH
elOZl3klaL96mK2lAXyrMJLfG4FHEvfzZ/pwIK5PSLAsG+glb58plzTLFa1MDmFYtpQfDc+9h6IS
tNu/H2cxbrAZcyH0F7Pfnx8S/PxQlsChDgVBgR/eBCBtU+GqLf/2UObjWeM8xmfEH/gB344zNyW4
6Y4J4cVOt4liy95h7o3v/vZpkLqXgKCDCYVf6WgU3ca0OZJNdvBB5V/mTW9eYgzPv3BfvZ9vHE9x
I9FPC5qFbx19rcg3ZqAonhx0lKc/56Sn13xXYUbKCVivP3+ir8Za7hJ/yHOpn9OTGMj6oU/smZS7
Kzewhoct9eLoi+Xh/ZRzmWswijwEMovl7u1QHXpFGI1jcmgLQc8OI7R2SHLe317uACAtVQGuxWyI
7y4/hVsLCTg0PfQZVMCt5Q4BWHqMUHTHzmZffHHe/PCh+KlwhTpYGY7XBjOE6uh0gjVvGChQU79e
t1bnfrHVLivnmwKEj0eIBYHvaDELmUczwl7uF07HshD2yUhtEtdBw+nZ6U+V6VeXHbnASxJMxkFK
uj/uRgvi9Bd/hQ8mis9LxUUplnPoMf/G0WlTSTCPB08j+lFBpFkd7W/S6ocVgWXZfD4tl7nw7oED
Xif7I9uJeXQWlZGsh9hQ6UF2Qu8oylFUIZa0ljJLz920ay8igIqn5A+/OtV88IP6Jgsjri8qHvzn
7SxN+iQJ8iJOD2Se8g38yGTbDfb0xSz9aBRoLtigsL+47ywbjj8ihzRtekiwy/1wIaKTF/VHWhB8
/h7f75OQ56lzLK+RS/nxxAmpvIfOyHs0xDDfua2s74gbhGs35IxYo2D9l939f2R1fTRNWO759gJO
Trg03r6+AoD9HMHBONQar+ZED/ddro3gvKU++cVivPwSx3ME1xx3Sq57wbszGt3o0yalHf0hi3S3
45uIsB3u694276vU6zfp3H9VYPjw6ZYfjD3AXYyIb59uQE/MEyNJD05vyV3BuffcMwBtKAEV+fNf
7qMvgOoJxw1iL+w6R18AgFcuYyPrWJe0+Z0bN/lF0xrF+dASXO4tB9K6CuvgXGdev/186A+f0mNg
HpTqvHd03RwR9qQThOlhtFz9KAJ6Op4JuCL1f3J2XktyI0kW/SKYQYvXlFVFFopa9Ausu0lCi4AG
vn5P1IztMpHYhCVtHnraOMPICHh4uLh+L+3RoN2qxq2aqOtRMcY8LTzc5ZlGUS4mlzV8t3O1fVAZ
FapoacpIqVa8sdXZ/H57d6tm89t6iyg1r2r6LLRh/HyYTKp/2c+wQ+IlH5OE4dWcyaEU2vrba66d
KFRRAM90KkYoEV/u0YBkbfBQd/HLIJjeBAxeDbs+6orvQQRd+IbvfOVWW16M31dbmA5dEPrziZ74
Wt1UJhzNAmLXXgneJZAPn4ukiEBF0JecWrdzdg3qnV+ZONiKLDRj5X7qDEvIwjmAu2VW6gXR7EFW
wUs8DJTHCvTCf4g0or3ROgYNxB7dkWxf2MAeaMKXw/va0oN3UClBFVwZyeNYq/Mxsgur2njK1iwA
+lfQoUQhuuktfJTrNoMdJGriT1oXHaG/GJoTw830K6mbwuM8FM4/PPbVRk65agQmERT/X9mJWRge
pdAg6DqgPJ3V+HNZGF/mJFCPglm+Dd+x9rqQKRNlSWQ2oLxLc0MLrkZ3Fd9hjHA69EGRHOwJyZDb
Rr3moUjFAZ68hiZLmG2LWlrRdFPilxTqfRVWr4/wdTRvdXPIP8xOC8M+hNsPDJWGG6i81ZO0gLEB
IiVB9xYnadapWjF1l/ipB7uGhwLsMdR744kat9iwFflXLe8SBWzdsGEgMb0l/pYHDJm6MEt9ODx+
5h6m2jZi/snArf6dSsV0Rqx5+l66jOWB2mg2YGWrd8gg/GHqCAywpUtT/i08z+A440+C1EeZzzsr
St4yBTEniOjoY1V/RLmt/erkVgbuaNB+jLn1fSp681TB9PyxVqHj30XWMH+//8MzwGB5tk5fCH7O
yx+VTlNNJ5MQSZId17taQ0wtqOb2b32AfRkEVvEXTe7mg6Lp9saBrNkcUyAqby8KLtYyOhuMFJFJ
lfabUwYDpDKJk9CRT4BtHOpcHYqDAoR63MGWzgx5lntet3G11nyH4Vk6nSMDnOGyMKQgaEYy0CS+
jg4nAj65+5nRlOQZfprw0ECfc/aY4Jz+IIwD/s3YAwUPeacvT9wTyUitoEpgDjKrEEUvuLN3QEuU
l5663qNRaMrG5V67YiaVL3Ipwn5bX7zKIYI+KQCLxGdOUkCrlHew/WejYiFdEWfZVrSzdqwIb5K0
Scw0kcflBntI8iHO8HiyotplnUH8A6UfyEMvilGQGwbvV0Sm9eW2IUtHv7zcgN1J22QLGXbGy1UZ
tOjsmPk6H0IC4D1zmOXdTgcCdJazdd3J6LTm8+0l186VzFSVNStC1uW5jm1STgnDg343GkgHQAMm
BUbDPgK9bKbv/2Axi6EmWaAFPLMwmzh053YqWpJ7q86+WPAhoNE1xtk/tZOG0fH2YtddcnJTFoNW
xmZoDzLOy9McvaIRnstpNjDA7GHmGiDwGMIjAKF5b2sormam9h52RYQfExgMp9mhWB02DsR9Y7RV
Ml5z3HRMeCHAfVJsWFiU7Dp0TpynQIG69Dvq862flhFdNOId1zfSUbx0XRrYOwMY0FvLpWS58XRc
D93IA8FXAQbmpcKHXx4IRCC1gDMW55025t6TGo5v4X+aEIeL55fK9aAdAzj3rtVaREhjR2PsXEP/
2UKrb8OBrPlNEBlUrUnJ6CjKm/DbO9Ij0iKMsE79xIzcE32IMtqbcyjedBW6p10Xef/CbJM9V2Vp
b9mF/O7LWyYHSmHU0A1AIQu7aOpuCjMlzfwCVkrofiLF/AZpVPdNaS2E/GBVas5G30Xubh6qttrD
JzhagA0Ywt1wamtehmyKKgbDAxjqwiaSIc/SFDpNX+smAMpxTTV8b8aQvUC+Rn3yBKd18EtRMnXe
iP3WVmYMWafab+FRl2XQln0VCv7Mn/mfILZWFSqC9Eprfsg6kHLw+Q8lGgPttNXbXfM3DKPKBg3T
0665eKvN0Ssnc1B4Oawye6uNYtibaiE+wFznbOQda3tk/A8TIzBjq4u0Q4EbIAZZSHEUMM0pGFvE
lOmZPoIzUN40efQlKXp141zXt/d/ay4i3Qb5xT6uitRXqYy9GabwA9C24k1QVvnjbfe29lZQtZRk
4HQcmNu8vEElIGWhAn7zg1I4427Q0R0/iwLyjz1soBBoDZ1Sb0Q7q2syxwblOXNSQHAu1ww8g4mW
qUr9oQAdhp733EEHapoM26SGdyx7Z+vZX/MTBJQyuHKxmGWNdlTiTqDokqKBaKlH6AXNeK8XgXjQ
9dR+A/EHFDkNr+RB8eqtVsGq/RBRUVaR0bYh//w3HxX1jgphHPYDSf9TqQa+nSBYWNrdeyVGjgx6
kT/xTFAN/O+Ki/MtPCfT4JRLfWgKFbSUQI83lQiOAFjqJ6dp+wM8yt9zffTOetvPZ2gi9A2XtJaq
oURAwwIoF5Dtxf2kZqs1YIVTX88L6xwj1QJtVNBvlBtXP6vtQZEte6hUHS+PNpsjYxboefswnqXQ
EqdQZaS2ewiVPnrbA5E59e3kVgh7Mj1w+96s3tDfll58VTuCHBm4Lc0MelnKDnXC6LNwY6C/qiPH
IG6vtnqccmBdXhranYsvGsKZX8NlnfmTMgcwC/Y9kVUlhnGrurG2LXDbwNU8eqrOskejtxTktVgm
Zm6lwW1qWyNaaZaWU1CoVaZ6bu9rdTmicTkfZlOcln/+292ooE+MkxAd5cKm4wAjTia+AuNvfilo
sm/pLawdIrmdbKTJTs1S2SEbE1hzZwVX12XVoWHiaD/DD7phk6tbQuNWDirQPlnOVzPb1KA6HWd+
S09DRUO5LfQzzG7tx6Fx3GYjAFpzpYSCDFGDmUQiYxGEoIFOSRPNVr8rjfRja7bT99rwom8wepju
vqGE8AdVJhI2aAU0gIbkqotgIyi0AlKEOfMtR3GI8fPq3HvQwSKJikRQiZruO4Hg48PdhuIxFkky
QwHevdLKaFGXco2CYMuE8xJtPwc1DqsDLo3sZ6Nv5BdrES4zka/JuMujby4SDDx2YNc61R+Yqpg8
6+0GpecsexRTMZ3tEOHkVg/ytwlAaNSBalUcFAisvmVaU2xY08r3RWGAjhEj+7i5Zf/XbgIkTwsL
idoeSdDHrg4AuAe5yuhCHc/Gp7aom79uH/XKewVVjSzPgyLFrBZ3skZkcezngZiOOus/GmpuD0w9
qTCN9cYLENPgxAiP0294gpXLSdlSjjhyN1UAs5eeoIkqr+xG1E9MyACVQx05LSDrQXfT4+3trdWe
8HCMv1LkkQwti9gK0LOjlEWd+2M9melRqz0acNDTZp/ntiRdZigJWYde7JPeSo6EDfkBiVQGciHs
eA6yRjzYxai8u/2r1r6z7JpZ3GJizCXEc669QJBB5z5QDe3YwuCdoSZXijOjgOoj4Pfq++0F16rp
aMDI4p9JIn0F/kZJte3zGT9FBBTs26L19nOlT4/YxSDnwlTUGzsDtdKOIQ2VE/ukKumW5MSareEq
CT3px/AILN41+kuAGTyuNWXV+VMs5r9dBUlaxeyhDrVi+4S5bY3oS0ta5G1oGMluPWSKTFwvXu4x
zUxloOvsu7kxfehC1Z7fVJTv671HTeEAt81X5r2QaGsLlCR2ECMZ85fbh7/2tQkHKWWDY6apv/Ch
1cBoHPzqGZ0oWKB31VCYFlq2MK47ddG3b7y5s8qNl2LtqE0qe+RpoG+v6I/q2ojs1ISdrlGy/jOS
n8pjribmM6yT1aHNVOUhAn58ur3R1UUp11NqpvEM9c7lrR5HazLqNsx9R+/LIyOoylmdYuYaMlU8
aPrYfh9Spd24S69I5eUXBqdFMZNyCBB16Wt+iyqUrA2yVrFy30ji8ivF3pj5JWf4Us8lQg9GKODc
n45Mks2w6gXhwYYMCIk9p3rUEDc5utA3nuHCTw63D2PV8yBhSGGfkJsSzsLzBKUCl6nBvCAichDQ
K60H6ZwyxDB1KvVe0ZhcDQzmHPt4Cg+m3tAELSBX7WIo7ARMgZoaJRvv6polkpaQSRNCwGGy+ElT
MlWDHgn0rN3QgeS8B/rO6SDWs0fSuuaV6adC2ziItRso2w4ym+afy3qF1pZRgNQYc5NTpZ2sWuiP
HpCZR3C54gQran7wXMXe9/kYIB1fDdOWgayZpcVzSnOecOIqJcviAcpNus6+bcJPACcofbpdbxhM
tTFeNZ/RfbeeMS4I6tGtDdEp2CN6Ee9wKvW+VlLxlEBk+ysawcBCDO+WP4I2RHxU1Yfsx22jkbZ6
acvcOpnhyG4j4muL1xhOGWRrAwBtXaVKcdG01T4bCGjMGzf1OmxlskD2M/GMFDmXHYg0GaHgkL21
VlC1m/hXi0ew6sonLXMYuL57V8w6g2aXZsdiC7MTc+cxPWcDPcxMOzyICHXHsxnGsKPfv5AHmkLF
CxA8LnEbRlXksD3SFXdThgwMyCEPDHNtsZfJZ2rxkaTolIFFMzRPZ3LhcHSjYbeUF2iAlzHwL7dy
D8BI4m5XwGj/JVeKPDsw8S8H6VUv7f++vcvrC8VrJgXrJFQQTuiFkbjEFUDD4tQHaeW8g5Y0nI+F
3qvht0qpK2qRkCf82yhOzNPSto0UyCqnu6djIN2gBikHIaCTtJZBs4joSMTKkCKWPmXHLLXbgSZ8
DFtorWgTiCfhcllEpm9EMtcujAdN6hK+XmfM9/LwnTAOS0IV0rp61IM9VFoIi42Nm09nK2f5Q9Sb
1dbowrUHYVFGMkxyLj77EvlQwCRY6VC++zDszz8oB857p7f6s5kZ4i2JefxNeL238ZlXdgpUlwYd
jRbJn7QIGxQltKuuo+hpm1DZww4A+xaStcUEMenoxUzmZqq7ETas+AUZjxIpajypzEBenm4SoYGe
zpRYZhVCiUOHLFn6gDSYMOBAVrpPtw15bYc0NSSaEodnvsqC/fZyC6oBZQC3sm/ZgwHZQaHqu9kd
lc9u06IvoqStsuEgVvZHBxJ6PNPCvQLuutxfCZTCrrwg8zW9Ve3HuVXFcGxpv1RfmC+r735uHRIq
hpoYDKTcuuzwz2YCebxuFL6RzeVBZabL79Ef24eUss4mXYrPd58nRXmVfAKoHPXpxd2AZSstXDcr
fGTJs4e5NVDEQ7f2Z2E3zbhv62mTyHHlYoCbAEQs0V1SjO/yPBGO0BIEjQofGLiOiOYYvAQMCu5y
e8oeEN7x3niZpm3B81ZeScoDOGAqEowfLHsx1CoiwLNz4eOAdKRA5uAfIaLp8fZprq4CcxLckYx8
XRHxaHVodglzZH45luUxMhrkE5RhK0xcuQOcHYMGnJ+E4y0sEsLPQphiLIFmkA+fzBi80W6IrUQ/
zbob6adGn+Bsv72160XBv0q9Wrop7G3ZTzGiEM0jJJ39qI2tD040m3DA18XPOQqsj1nZ2dbh9oLX
Z8k8BRkfIFE5tbQcqkB8DgpT1Sj9zraVY1eZHdLirbLRR1nbliTYZUgJvUaSgUtrLELTTCLbZZXc
YVAejYqdlSPh5jQ1peIZgfI/2JWEcQABkQHH4tslU+C0SIpXvq0MxnMEdTfsz9PGM3B9xfj7Tfn6
kFcBPV/U/FpFoctWp8IfsiJ5KoIZfaaw73lncx24bROP34LQRRX79t6uPaVcltIJJMGMcC57rVUA
VnM0vMqHAqp/sZBte6I1PsJkZHupcr95ADNiLt0ADQMwZHGQkMm3gR5Gwq/t/t+uyrvzFN4/Vwv5
IJYnbxpSk1fWIWAqmbx+qP2kEwU6q6olvk0Nlb/j7ZNbsUJCaw+WSnCn1wReU4AIe0ZBy9d1hl/6
ygmfNFf/hbhd4Y9KtQX1vl4OD0wNXwdmC5hs6UCm0oQ2KJ0HPyrD76Nwnb2iNu9tq3f3bTZtjSxd
x76v/v41BqMuvBzizFuBEkkxjL5WKjZ4tUCt9oGatOmR59t7W/R55MEcIHJxHArUfzbO9voy4CwZ
Kaa3x8NKRefyhrsF0P4iFRM3HM7gwq2/ttr8JQRPtRfW8FJU6n/10v9fKPjV8fKoAXWUOBcKDCRm
lyt2lsG4hfCU56h2YGEZzaOix1DSFC7v26zdGzG8ruZw7UA5cL4LD6apDcPSlaY8x5muPpCgIZEH
a/2MNJluV7sA/7Cx4tU9p+BMwPeaCOo0mxYnGo+dWiKrFftQR8z2YSwVBCzCQHd+1Go0Whvf7+od
YDXebZk0sTli6cvTpAlrgKKQ0zP9JFWUOuW92U1bgMO1PREbwJHJxeLSSyP+La4chxpxUduJfcTn
hgMyNtrBzV3lScmK4d4ggQ3JsTDuu+RSXz45WWQlBfS6iS/KsXoCyZMdJ23QN1ro8iNcZJysAjej
zOcIfK4G6vD2QW/BJud3lFc+lQBGof2ME4qJbR6i1DMUcapmu0YJtfBNZwQj4g5prXtbTBprB0sc
S7OL44MWZHGwkaIGYTqCqafkGJTHThdlc4B1yOqf0Xzs/sBYgGcSz+JHKSvKX/PbZ/Sa3uocqyeb
LwBaIzVexoe2LNp24/VZ2xUvggTQEYnRkrhcZ6iRHgRnA6AmcxIIW7vY/RG7+rzXglgx/2gxsCMU
4EjtlvjpoA00JjpYDBBoT9XAS8Ijs831hznPpy1a0+vrhhPxdLwlg59ALheX21PDMY9CCu49QpfH
GG4pSPBn796u1evZ8XQDB5RvwiJCGeLQa+1BoQeaC4+JLqtuYxiRjORfBmnjF93Ok7tvHV+L544+
GRUQbRl45RUMXtTHcp9uhZwDQuRXObV5CYvhnW85W6PRCi04QQMzx/KAfzPBPimCyKqpXdZZ24ud
WmlojkE8V04Hp69iZICFrHPcXvTqkWNR7hjfi0SVbS5umT2TpcYiD/2wNBU/VhX1pMASCC9PnT/M
VfNdh3tuI8q8fuYIVpi7x41Rqb5qkyW0SJIY5K9vJmN8bOvK/F56YvjAy5EclACmmY1NXl86LFLK
UNBwBQG9ZKuv3NIbx4EGRTpS+zh4pdP8q6AP86lWJsjKbp/o9e7ohdCBcYHuAX93FvdAlCq6PODm
/HxUlHKv67VaHYZqUgSUcE6U7GIrF1uyDdefkWFrEDES5k2etRz3TzwElW1UPX1vtoIn6H4hOcwm
s/2gEz7u2mQMoXPsYm3jrbi+8yY0G9x3Gn1ESEvwEzyMHSSJtB28YQaT6iXAM0enPt19oiBCwUES
AtK1W7Jx2QVwvNmhg5k6808UpeJfyAJ1X1yzEIBRaaF/vL3ewlzoEZPSGTSVQAFDjbK88TNoyEbR
y/EZnxrsNdm/cyH6O0Sts0XMvDhAuRQWqdO+AvbqMGFzeedVwFNq5drTcwGh98c6Lm0qqnO8EXet
rUIjBvkVfjHltsUlb2doC4t2Gp9Vs6FewvuDOLCRbRj+ktBXbkZeaKrEYFMYBl28oVYwjHUZWdOz
nOdJ94aWCP1YeDVktLHgrhy8vnHGvSOc6VfY6ugqA3Wx34Ykh4Y/wCz7XUON6UOptmI8NkVu6LvY
yAIYCuMm4/ihclF2IYiwfodiWdI9DiqMl08m4kvtc9NzQ/blgNzbie6zOZz1ySijk5oFuf2ijMZk
H7xZrR5DMwJyJIKB1G83mU4Yvk1sp4me08ptiqNXTfWwD9Va5aRMkrcHFdjN9Fh4Iv+cppEzI3lc
GeN9Nv56dkD5ifqpcHGlFp9oRiIezkBXfRZd0TwGWeUdtRzBUWi6xbHOhX7fQJBcj6I58B5aMuT6
y6qMlqeKqeSDhgy5MPeaUVlHCW7cdbORbNkFNvxbQPmfpXTCHV5tmsTLkIfORG9Pwaw9q2nb7roQ
1MPchFuvpzyg5SqAxuk2YoKQWS0OEKlSFJvr0XhG9UKBI7YekUlD0OsYaqmy16fuV5todnmaekbo
bvuLlevFQcoAywG8dNX2N5Shz+MxG5+FVeSHQinC96qeORsWsnDxHCNlTTBXFO5ohlCKvHQVXAQV
5a5Ie/bM4ZMdw+k4IuEpiuhnCAnGbgq2MpvrbZk6N48WoQRQ0MK9XFApusGuC0V7TuyiemiS4jOK
2VsjcauLvDJPUSSRYd3lIl7ZoLxtC/05bIHwd6EWnfAX8+H2F7r26NTGdSq4VJg8OmmLqLHNqtZQ
6J0/A4IIylNfzY21A1xNfRw+7c1pwpVPRRGNoXjYzgDmLjflOK0IpqA3n8cIifcOIt1Hg7H4JxAL
4bNgNP80plOy8Rav7BE8LMsyugLIakkupFhaM8Ebaz6TFCs/TLcOPs9DzIAXkhvivigcWwTUzW0z
pdALnapFu8gaJi2uE9d8htIILkU0HA9mFTFdBiPtIaApt3HDFjHVf9bzaMBJLgXqItKKfguN09we
woCCzHMSpMNhDKx8jzoolMZlj6wt8hTvb9vL9QeUEfGrRAStRxqPl+vFZczgIFwZz8TCTr8PJqNq
Hx3FLepHzWscxNaZ0wGsn+WptRGrXvsxC7JnngGCSCDsS9hlqxLiDbNmPcdiKvfBqAb/AIQGLAVO
6jzW4fTBZJpxP2r9FuXRyiFLVCnQXCoATIkal5tO6GiHkwupHf3U4VAlQQu/8RTsQJu6u6IY7bs/
KlUTPDUazHg0PMzlevAEiopBWKpdTljsGCFPz+kcR8g4Z2m/E/3U/7r9Va99DevBsUgiDICWVOBy
wcmbIxNZVeWZ0zd3bVvAC+KKrfbDEuKJsbIMI1RyY/Q9rgj1kFRNndRWni3F8gsznQ9NX/09WOov
qzXCnRu3H+PIbQ6OOr0MmvXgJuO4YUTSPi8fQ34CoytcUnaL37vcKbhxAJ9ENn5n2l10sMfAHj6m
JckATMaIM6NVDK9AfkadIAp+dpoGibGjwu274Xev7xHZHY0Yci7SWrrol79jNnURpXEa+p4IvN1U
dxUanaKp/rYrBnCrhMlFMxrFVpHlevtSJI/ki0olSdGSzrN3vJFGaR77pT3ZDwwHNNPRrPJK3TWR
bk+QLav238hyW9aumo32c6EJ8+e9tkYrg8KqIRtRPNaLF8dxaqQzB+BpEVxwz02qJUe0jYcNi76+
stSSZOkfZR4MbomxSkYnSDPwwn6h6IjQJ8MTvSMXwV/lCRzBVq3g+v6wGvUx4BBorhA1Xn5NnFUr
krDNfdRXiu+pUZhH10uGh9sn95qNXBqvXIbDg9ILOspl3T1CDcGcdaX048SdbX0nOL10V9cURs9d
p8U/SxRY54NXDBVs2AqyDsNTCCPGcHALuPXsSu2dvZ0jsvMRUirvR0iXBJVVD/jxPmlUUaJJ7oXI
pma5k2zMbqwdEdVmXl/aBrJ1cHlEedI5ZdF5uZ9oyLXT/Ff2Tgnh/O0jun7qAThJ8T0GjsAbXxUr
R2gnJy8ofAeJK6QgXfswBJm9r4BBn24vdbUhinqgtyRvMuZ1NZHZBbNdFU5Q+q3mIdjdR8oe0fdo
o5l65SdYhbuCTZED0f9b+KsySLpCy4aKC5vHJ1EbhBL1ZKPWHsCguQMM3586W7+Tl1YSREk+C+Il
xrXZ5sKgDWPIbJhMhN/a7bxvlI6pW1Mbj3cfIfkV+TCSqlQtlyXLDD33dELGxR8Crd+3TRuSdlbx
hqu9sgn2Ir0snUDeU3iaLy0PfQoLmeSBvcBI/zBPdvKcEdocqPxsNR2vl4Ig6TXWZE6XsbfFsY0z
1NO9N1f+PDT2uelM59CHNmOLSnT3A0IAxOgJ4xlU7yQC7nJXVGJSA7J54XfaqH/l26SwoKBWd0zE
NMY7MXQBtDezfm98K5dF8gkJwFck4WKHKlrnelTVwk90g4G6dkqO/RDM34M0yk9enil3TithiSwI
aIFQmlzrqnget0JWIgrhq25WPbigtM9RmrbHLnXubPu9LsVhSuwnHWOqhpdHOlpaZ2a1xlKxVj2o
CcSCTWx2x5Ta0JsE4sn395o/nCoEQ1TuyPCgm75cz3SqxFNQvfaBJ9vHMreKU64pd4JM/7MrKoRc
ASD/lFAuV7FEZ8ZZ7wkfwkT1ELpavssGez5Z+lRtxK3XLpENUYakTYbyKcNsl0s5WmoP7ewKf7a0
4G+QVsO7pp3mDR9/7RIvV1l8JlpeYaBAveQzJmLtY9tpx72R6DXKPuBafyjW8G9n98nnP/hYiKRI
X8UnWyZ2wiksjcHu2p9DN3wapACIgSTP/SeIuQNiIY+EY2Gp/GuZbaBEtV37HUSkXOUEQagonu72
iEQkEtosqccYO1y8xQHaMKJ2MfQmSNK9Cdml74pwfHK0znh3+9hWPCLi0zTQ5NwxT8TCxgEuhgyu
zcIPey/8mNWzitx69Cac4n4jOlpdiZoCcFiJvV2WcmPKdlbROgIyZrU7uI0b77QocfdTTH/h9qZW
7Fxy8ON3QctI+PalnRPGtEafJ7XfjqGyzyu9OOmh8eEPFqESKasJdF+XEWyu2p3dREXtazKzb/N5
2LWTtnWZruLkV0sg9JXTIhQhF/687pF9qboeg+OmPooK2RkxIcJEsCYew7zYEixe+0q6BMrIKBZp
VXm5f6tXODFVLa+b2FUcjAlx4NQpp0KJ25eut8puwybWPhTIQdBokkSEgt3lagajpkE+zTXj30Z1
jkMVvVoL9bLbX2p9T/+7yhIbFniMpsGxWvtNHNcHyvzFXiSoa5VR+PP2Smv7oYNAEENgZoABuNwP
M4jtTGGy9msl7h+TYTb3YTMGxz9YhQyRj4T5XUGeQ70oISL0ar+C2u5Qa9O/Wo7I0R8sIsly6IYQ
sS8j9bgWgxIOaeMHeoQY7dAO52iy7g/SCZ55+fg4IASvsL8wD7pe55aND2DC/Uszest7NNF21M9/
sBsGYOWMG2/5MqlFTK+15yBvYIqt53nnpaNq7+qiEFvUqasWAKz2daaMZoi0xd/uT+tZLQNdMceW
T9OB1MDZIbF4dz6Lz5aQBUD2kGPx5l2uknXWGPcm1HKo9RnHoGqQv3OAYtx9aORoklQHKirmGPTF
Kj3YaKu2IbDLem2fJLFyMKrufg9HMAKeRKp5yH8uVgn7xEayyGJqAGWkd3ocq/8yCWe8D+c2fRxx
Qn/f3pWMpy6SdMpK7Ic+H+UuquqLx9Ut+tIZXcDYs1Op3UMZtUL5OERTNz8Hw1SK52IMAvsUOwg8
P9CIbsO7Q3Qqh1SC4TYjBQE6fXmsQ86Rj2Zf+WndUKKNwlD7WWWo2OyZDlO+QTDUbXnA61eErIcV
JV8yNrMMKEwvQe1vMrlmRDDdvigUMz+BY5jPqPMxtuzoeb5VDr5eU/JeSdA2lRsipcVNUDsGRRNg
cn44qUN08NRM2F+z2ejDz4pZK8bfVZqEG0UM+XdeftvLNeVv+u32hc3Qj9R8W7/tVP1tSnHsYEd5
+21KiUFvm9H1RZfuBFdPx12q+S6+ouvOjanA8egzsaUcxhoUdSbCauOBXDtETBXREWpl1HwWG4p7
re3VRnT+ZKRfcrPpdnOSvO1m/bFLyq3gdu30pLoWPW7Gj6HzvDy9stTmlJJu5yOV2TxBKPYPyObp
7M5oWd8+vKuVpPfCoplBoK3FE3O5kmJQ+avasfXdslIOCWyhDCQZzS6ep3pjqavvhN/iRQYtbRLO
XM1e5JMoYxtpYD8oYP1KE687JG21dcFWNkQUCAAcmJVETy8cciPGXov1oof5JBb6LmzjH2Ma5Ghk
WyhW3314VMdtAAvcZRqdC5swEVkWg6v3gJDskin1illVFPk8rdoLtHe3tnblL18R9aDjyEak/1hY
BXGTVTe5Ofi6O/AMdEANiz3c/nb9gDimRdt4apB1pFXXfxGkfN1GIHJ9tASiko2Td4hi1xV2dEJr
gE+s+naWxceeUsu+0YLuPMzWFt/CVeZKhRjDZFCPu03fdRFsA26aIzHkBihfZJI14iyyEzc5IQVn
+npWO/9kRhDf2/2kYYZv5k2S1M+kzpd3wQ1HQSe3dvzOZTbiTAcotM5wsmvIhvXKtMW8dH0fqLpC
v4zt0C2jB3q53Dh0fRq2pctwc6/u20izd6q+6R2vP5qUaKAJz4wcd2+ZtigG/Gaekcx+FjFafqjd
Fut02sYt0K6FOGzjksvrdeH3IYalb0UzjpECOax7ualKS6TezmT4SB+ah6gE8mRPbn3SrVFFxU7o
+6aL6SdTBH5ohL71FlzZDaSDr/zZNAPxMkt6GzsCw5F3zuxD8laHJ3eoWaIxmjZ7Q5urtpBGRlMX
4VzUMU63ncHV7WRpQCNgU6g9k0YZlzs3tQiF4KDUYCl3q+qU9EaknbwqivQjN7UfDzy7lru3ojGb
j5XSmHeS7UjEFEg6Th/ctZQwWySMwiaKKrXe9JMZMVQr9dx3WkQsFQ2N9hE16a0my9WnBnamMRzl
EvXSJ1x62rbLvXiebYsZKaV+0JUgtR+t0spoU/JGHtMiRkd2EA7QCLPVEeI0yZSN4+1Tv7pE8kdI
EUM5reUQGl+eugJKIp+y1KLAAPEOLil7mgtL3+gtXF0iRgCgjyZfocaqA8u8XCVvqtntXcjRhkgr
n4bJSQ8Vdf9DZ23KXq4uJdutQOdxst7iAtEpIWnR3MC3vNacTi1iZ/k+RAl33psdfLC7e88PSmGq
1PyHMJgS8uXOHEM4+di3jj96VbizQ6iWRRxXG0nfVfAkye1I9kCWUkW5osaudI9mU+o6fk+d7sVx
a/1fByDLYzWghejlhfrX7V1dHyJGQbYM7pKD5MNd7irrFWNuO9fzo8lNGUOBDmFPQzd7b0O7dq/H
43Wi6C679aCgyWsv16p1K0N1ugl8ZukLWNaVqT4oVV0d1ca0UK9GpByopOLm+lFTIjuD/N6cN853
Zb80n+h4Stp32by5/A1JZbn0UzCaEs73h1LrukOcl+6xd7rp/e2jfZ0dv/DwBtEvNWteZ9rOYKIv
17KNTE5bDOlLHWii3UUouFfnhA9vvKSq6OqjHeNwD6j7oplSEym0J7Wua/Nc9dOkPOARM3IBK2yY
xBikXHViRMn0GY6Xoj4pSTwEO71o7fRNPRt1D27Ts37VjbDKXWn12jQwRp73/c4WFSTUUeoZ3Zd6
ik1WgRC9PiRd1rWHKUtKCJombpO5S8OasUqmvIrgU2qawfCgpqUb7mocirIbNLs5TxSogz20QqZx
Ts12fNHy1h7eB54dBI9JB1zurTYoon7WQlHXh8ar4NMYi9g0HgvdKhNEr802B0CXmflX5tum+VSb
dTDup2Qe80+dw3DuuQ7VMDwmetvMB9UiL9q5mT3+Db9LkexVgwtxjPMcgsAqYXD36Obh6O4GdzbE
+7TRe4Tqa9tSHmAVDvo992wIT5yrah7nFLqe911B667ZadM0eCcVQdf6a4T+u5vsMrIxAwoRIVrz
pVYGgdCgqvWfk752879Gvevyd0pcUwcOqzANPo0CPad+j1Z8FDy5Rlx074JRV6cPnlE2E5iUWAsf
56HWql0FPVV1BuBkEf8SedrvAc665cNto7v28v8VYiQwozq5JHLtnRgHUxrVSwQp/LFB9GpX6WFz
vHcVJu2Z1qMWAKcAodmlZedWk1dZlw0vJOLd+yo3+2MS6VtdpusQhe4SOZfBiKzkhFisEhhmM/WK
dPB2ph+QMio/1Srsu8eiU9DVMZvCsygqJ/23e3dHbZyzg1IL2zCWg3NwQMQ1QkfJiyKSYdwn02Du
IlfYxUaWcO3r6SxA1wpFPZ06WryXpyjK1FQ7Xq2XIW25ZH2pZ78yBoK/YP3giOpMs6qNDyf/ykuX
xJLsiO1RugSdfrmkEelIjQojfVHSudRPeiOC7FgwEty/hRdidu+2RtIcKCExkle87uJ1iUuKNK4K
OUIOffUx6yftFOT3zrwTztHnByUjQ0r+i7eIOYpxCGemHQM/Ncz2XIGN/FB2c/+gwnl3RA8aPN+9
BsKCfDDJGCI7AYv4UTcTM0EVJvAZm9PPXoJ+BWpQd0rGyW0xTglKg9fqlXrr8lvllKAK246TF28w
zRdjjuy9o4TOxie6NkKaQRT/GfQAyUDyc7kKYPUGIcQ8fSE/Nf4ahJi/RAaqLEbl5idFrYqN1NG9
skDKXXTEsQuauZAGX65XjNoMc1tfvZRDZr3RCPH7Q4Aewle6VdETO1WfcQr9z2bUxo1K29rSsgWB
rUjM+rKCk2ZhPta9KV4KpnH7h6r4H87OrDluJNnSf+VavaMH+3Ltdj8AuZCUSCS1lvQC01bY9x2/
fr5g10wrkWmJ4byUVRlLCkYgFvfjx8/JENRFkGTBsGjWrPI4I1rSPYwKjXTHhUrZRhfA5d1MXRRJ
JhyhoB7Q7nk+9SxUF1ADc/R1tZgf0LoO3BxgZuODXhsFcXuRXolB1pTWIAXEN41s8l/onXUuxb+m
qlq2pJIubxIwB64SQkaOAHLl55MpoIzRETRMftIUb6JAsry0CxOsc2iquX3aXmyKzy8tQe0mIyd1
gR28RnOWWK+1RktmH8/JpYCJH0bvanPuO8/KFrXYDeq42KeqDRt5T/xh1KcpNTvFHWlVGb+FuQR+
Vo9LEbqJ0Uv23gis8a0xhpLx04kwg3n1HYsyH109pjBQ4PddXXqSlYUKUc/sEwAJJDKT7yal633b
Ipq5vTSXhxf9P+JLzhK7mkLE+UcINXnoF9rqfCLaoXFb+obvimgcfpaUXz9I5ti0h9sjXvnsHD8Y
7/RfC9b2KgvSgrQZUyNZ/CHthwfaFXNvBl/c2YulbKzjlY3skEWK3nxkdmDQnE8uaFIp1Ls09+VZ
Vu66cIk8Gl7TjSW8DDIIMLhiUb4HCSX1Oh/FimVtkWim9ft66O/URK8+0TFp7CVwQddBzXKX9f28
UU65NjUo2EIyHbmii9RVKMKHk9MxaEUjfhUXuaeCkW4dnCsfixsHRAvhFN76dSATNkOfSElR+HEF
nOBQyDjCRSq8UdbSkz4v1dceIYDcpWlsPAbN+DDJ+vhVT8LsIcOn8Q3V82YfltDcTD3fUre4WAPA
SiGuLDgjNOO9iCz+Xvdw4lmdrV7xh7wAJDDs1pUlS72/vV8vRxEQOtRQOERglusTQlWOBrMQx/ho
hrO7xKmyt+Hdb2zVtVIlRw8InShV9CMJJupqFyXkvGWqdv1Tpuaz6To6gesvJB769m24GLX8WPSk
tHeUpGda8hbLro6ZZC/2Qx0WoeoFfZJ0e3yjl8mdzHEAPlnmfEvY7WI7CFUlnlF2OaAj7M/zrW4q
FAn7pumfVEmt3STW4Nkh6uNKaqpubL3LZRdtBkBscP/BitdgCSwCEjD6uJ+opDTeYEXlUUtSZ/fa
jyuOLCOIQYSYzfmEMsSGcVmuh6dJb+GYOGp0BD3NXxvtiQ5jwcuBaQxc+PI8/bZRZT1tFbj08tMi
mcpDOaT5Tu5naWMLXVzlL6PQDQJOiDvlmstc09MGT75hFHIct0+M77223JU1xjNmEG4Ztl5uBUAs
NgL1CVGkW8N0xpiQfGaaAtbtBLGrpbSDGG0dgnRn2ufbX+nqWKJWLnypsDVZnY0yaGnhRO7ySSoS
1MWbSPdKiXfDMQF8bw91ue2YlrDUQbUMGuu69Ry/vKxHhEF5GrvQ9BQ5DHbxUm9ViS+eDD4V3F8a
iFEg4RJfvbpLmo2durB4eMqVu7EvZvCZXnrfabTuNFpZHRQz3moCuzo1kFtZJIqXyfBk2lELdKg8
LfPcHrQCTDBK+y2I7uoohBT0kMBv5p0/P1FK34VtVOrKU6SZude3Rf1G68MtY4vro0ChQZxcNG2s
Ko9mN81TDZ8TX6vO8IIkqe8lqd3qsLo6Cn3e3EI0UFywK1MjQqJzttl3jYV+f8K9XHfSFhXk6mag
f0u0vpBRr8mI+ZwW5kCy8YSL1OKpeeybcvABl/QPSVk9DkXwOqtOXho233/GW8P4kZwY+OPwhZKq
+1qEWJ30TljtjKLfYoNfVC3ESPAEqHmTGF5Y87TIJ/f6LClP2ogZ56Dad3FY3FkRQiBavXysl/Jr
0AfP+D28UkHiZY6sJp2wwAdUNcWX/e3GbbPG6JKY/YEQQnBU+2GGY+wUdxkp42vjWSYp6FWQa0gv
AMDPh0o7tsWysEmi3lE9jLJtt3Q00Mix28pjru1HLlyI4DwjRCSre1AGcG4p16rYejq4Ejq59GDS
RX28fQVeu21NMmtBgyObX1OT4knvjbmp1acmsOw9Njy/AugROztMt4rsa0M1PhOMIIBt6rpQSiha
nK8dzRxtFfTl8lRoaYR+6QT3aK5ULyut4jhiZ+H3SzQ99oMyHCqlCw7gndVd0YUjMKi1paR0ubyQ
xIkjkeMgGqNJ6/y3yQttNvRFX54mI5y9InMQ214K7dWBDYkoHCzB2aF+uzYBovbThMiMqk8Fy7oL
u+GrMdVb8gSXU+FaZD8iukMB4UIFk5JvCiijzU+hVEkHJRzwQbM7fWOnXEQcSJfAxaDcLRrOeZzP
FywIol6JnMh6imvz7WwbjwOtnG6EfBfl563NcjElg2oLstR0SMIJgpJxPpgzISc6JK3xhKSWvhtz
HdubXNuS3Lw2Cm2VgmJIdYdvdD4KxN8hcabBeDIao3ZNdXAOetpv9UdfHQXQlr5V6AgwPM5Hse0G
Mg59Ak+0ucc0DUsaDvdh8P72Qb4yitCmEI8ksgAUzM5HqaBd6AtNok+hVi47jOCV/dBJ0+72KBfX
BSU5emGQ6RV87YsQepqdrp2kxEYhq+3e1xlVo1hLux/oovQbR+faUGg70aDJ5xEUzfMJ2TGCzg2/
yFPeD4VbLupwtHSKjLGTNK+tQjMrCE3CAZWYiOz3fChg0wwlqZxKo5RGO/xX0R6R0Sdv82WLFnbl
M2F4JLpCqa+z7VZDxWXZ5VJLUTOUMXztA6V/VOxufu2rLyZE9xB9ASQ6VGrPJ9RE4H2xFjMhR/8S
Ywt9r/UOsgP29Fr0UAg3wEzCQo5YE4GD84GKDh2XOMxDX0NtaG9X6o8SUbrXZlQEFLx/PB9ClOoi
9e/rMAa3UMCcx+IdRorRRwlRu3e3d/bFh+GAgE8p5G4WFap1tZnKTh8P6VL4g0wRp2kRMbZUadzY
1PQUsiJn6CRJDTUH0lCgyctmMrkgLFTN3n4am2Yud5Vqh6cay73J6yn76TC21dLyWZA620VzOoaf
4rmc7GcLu0v1IUQ/a/ycxXJa7OeiRifOJBKuPOql6lPVpEPwWRnHanEjraOWWyrSYLhqMpjafWVI
duPieUDXjduZ7YT3M/LJxREP17Td5c48Z25py6G0U7H7mbzUJLg/BF3Wmq6iJqO+L+Vp1A65M3b1
wVHaMT+GGD1OD/1gm/XRsYL8EKOMZs0ulaJJfTfn5TL+CW+PWrFZT/ZDmEZ6fYeerBPdj05a/pVx
nfwiFteUwzImdvjWKSI9Pgit/L5zJ32R491YQc15N02kIM9BqkfRcR6VBrhJiufmrTraBs4NAMw4
3ipFNrlaGzhfy7zn7BJrOzLqBZhZuHFZ5O/NCC6rN1W6mrolusfFW6KSqTnUerK8k7PW+pIqY1by
22ZVtJsWSf9q6+Age3suFvW9OWhGdxfj7at6dLFJqovQRY1OsxVUpro3IWNUP9u8T58hvSgKiiZE
kYeiM3D9zRvMwPxEQbLtYW6qcTxOLc5RhzShw/0uINFFywKNt+F5jJXhiwRgDe2HZ93IPCeSAv0X
SGooe+YyZfNfeM5ZqpfgqtJ5xZRXrZeZSWC9W4gWnUM96NXgFfmwDEdDKYzkrjOtCWWBvJxH6ZHX
ndZMvdHDU8kSxd8dawzSvQwAGB1qO9X+jIxC1zz6FLNq74xpbj3L6ZzRuD4E0btwlJzMq8y2klCQ
kut6N1jJKLMx+kHdjVMUYYtKG7r+Jk2HVHnIx2COyXlnJzl1NFzPd3pTpIvLx5BgFLRWbXs5WgWz
B28hif5a5rCzPSds8h9B2BbvzBADNdcgbGy9KhyTd/2sTfKHbOm1x1meMkyc2WmKg7SaKSfeXBhS
ucMZtlzuu07OOxwYwHqejUXPkl0X6VLsK3omJceENDk8Qngxo/0ilba6n6Ouh2AiPsPnulJa9QDW
oRqenCRjdZjKpJKP0F161VNSK6pdavfOdKQ8lMxuFGfLV/QIzUG4l3CeXL0O9GwXI5nzdVAwXtq1
0DsqF/2BSd3ZWq0Yuwp3e2PfdK1s/lKUOpe9SGvUFKqJo55qTY7NkyKXbZm6NJe1f6acW8UzjTRU
IcJlSncoW13+cfsqvHh5TRAloYpPqzJc0TVgoYzyOGZS2fghENahc6r4zogl9VPTIel7e6grt65g
MMELRTMep+xVnIfziBGpbdv4RtWZd9Ew5p42KNru9igXoasIiUSNiz5vrt11Ja3oKHthgN34NXnQ
A4z2ho5Dshyo5weEz3/eHu1yTpCWwDBZOeJxIr7zN7GWnEDOxqT3nXKc0SMzS1cO5Xp/e5RLDFmg
O2hs0m0oBB/WrESayKw+5FP5s5QXo6tIBaZBdRXSXBskitq7qa3Z0b5N8z7/qTiz0K5MpQAaUTqW
7dsiS8vpkNU0yz6mVmb0Li7WwasrF9A+qErTTUrSLNir52uB4EJAIWbo/NQZbGOXj6P8xpic6ZWG
6/Ru0YNOfYA3nPo0YPX5OGqrTXNFhx3ynDSRVmk05C7U0OQjFRx9P8GDOoRmX4QbG+uiRIzqKNR+
DaKmMFFa97lkcTQF3UhOVFtDcG9Z3xNlxLstbGk9TguoElFnumrTS6/ujoKZSRM8rAIkolFBWs03
lBGrWirTfCoqZTrqwqwOxaf3t7fY5eyIh4EEXpIjA37m+aI22qLlQivtSbMD6WBKuvYmoQq6Mypb
P2Sp+iaLkcxx2lF7dVRJJE5Sjt4n8QwR5vnAWl/zEGqd8zTWrF8I1+1NixXdRtR/cSugQwf0Qa4k
zPcuPBbJ/up6NCXnqemD5NlJreSg6JX0uYsgQKHOsHy8vZyX1yoHFhid50QwJ9Y9mkrFIYsCZ/S5
fWWe+ibZJcSPbtRPW76xV4YiwaO6RPTPPbQuu4Yh6xZNcu/nxjzs0KVLP6Kaqb2pSqnfqE1eHQqE
GdYiFUNa/c+/lRTVszNGeu83cThZHscNSMcIw54AS25q83B7EddmarwU4OgU54RRDMmHLn6f38C+
uco6WZ2t0e+40XKf1k0Je6wlM1CEtLF289qeP3ZfGI2luqU2yPVHW8ezF3ZjlVjIfytxeIcjOhWT
UYniLSzmIrzn14O0zW3ElSzsZs9/PXuUug5e/uBbkhJ72pgQ7FFGexurDiUno6Y9c5K2KgxXXhwA
SbqAaDkHWFPFL/XbmkQaKh8zhVefa6qPXBxvjFPAmmys/eWnFu8aO0q0MV5m5HOG7maaL5Ov9pSE
PU0qFx8bVife9fOihxuhwZXR/t31Ygm68QVcOOfxooCdLT4NkvNdHPeQWIM4fksv0Pfbe+rym4lO
SWBWkS0jSrW655wSY9t8Diafl1t6RqsxNO7BzNVdkdtafkAOpp69LB2byHv1wBTbQZF5xl/0bM+/
W2aFUE5gqvrAD9UOSF1yI0Uad73slL5S19ndKILg24NeXHtIgBMOoVLJA8I/xc9/2yzWgih3OYSz
X2Sz8y4elvBNIRkOcn3x8LbNUxTlbw945UMCTpLVckXg87pWT1X0viWdKhiQxX8MrQRNEzTBPwZB
Fx9vD3V5EHg2wCn5kGD9zrpOaRaBoi1WPvutbEdv1CRFhTCPt5wSrq0g7xL9wqiZXkJtpa6FCinN
7OtBNH+yjLjdhYqRHeU+CXY9CtkbRLArC4h9JBpiKieBnbp6DrvFbJGRKGRfyRwTT9aqJ2rFzC5p
pi3jnCsLyFDI3Ag9dcEoPN8cWPEMZdzWsq+FY7BH0ly/07Xk1Ygo6AenDaiSmiF35WpCWp5lUYHg
tW+MnX6fjs78CACypfNwZS5o/IG3chHDDFpXd8eibSlPN4rfWrAl0qyb6Cyd8t3tLffihHYG6DAZ
ge4iAMvFT/HwfMlGKw4l2wpkf6BmqO2CSoM8V4JWICJYTvJ3abKhtHeQkp/nJqqdA9T/NgyBWirJ
uZsbWU09NXCmT7M1zcs3dSwya1/IVm942IOOtt+ohZx5sgll+iENmuaHFcRm91DW8WB/BDCrZLTF
YiqVmhFFyWGOBumV9vA8ulQvhE0zbDqWc82c6FBny4aiVnw9j60ncht0/dMqFqxERfl8e0GvnC7R
7MgRJi8EClttjqnJuUQSWfGzUqZvWzEgzbr01mkngOKm3TdZopoboeDlVuFNpLAMhCQ86NZVUrtD
vmyaCnxjpFQ9qnYMj2nR242tIn7z850Cmk0bNcso2nXV1cxSVRmKFJEG3zHL4XtmtMOBjau9KxbA
oHlqzM86vt73yizrG1TWyxuE/AgiKYk2OhTcI+d7tA80KEMRexQRjept1szKpz6FsDvOIH+3P9+V
pWQo6sAAqbQ/remMPDid1JYMFWjZ+KixVR5itbfub49y+WQTEQjeJAEnyeVat8rq0KzGBl7zQUub
XWGMxiGfCvtxUpvwfRqb2U8H7/jD7UEvp4YiN6pqcFjp/KSV4XwVUVrOmrJQNZ8qjOOZTRp/sp3I
eHVALZhQfCUk4Smjrx3S5irR5xLrKB9Tx/gtzrwcdXs0H83a2uL+Xm4LYBdIp1ySBNX8+/mE8sly
KokiqO/I0fdmcbp7ua/mwxi1W/W8K7ckanQ0gFCfQq6QC/N8qMgEldVrzfBhr6cSnsY0+CX7NEH4
6V7R8XvcxfpY0X2EqZLyYEbL0u5qsy592antZq/GUzV/juPJQal00EWFa9Ll5C60hvhUz2k47+ZG
qn/i+RzGzxY8kfBORWIj35uFHEe0KNkYPit9HjsunJU6oP0pa+etUEcs2PkJ54DTh4dGHHsAsOl8
luizF8Fol5rftPFfZVdrnqX391VAA5Aat9/mIbqf0wZPM2kjhL2yNQUpn1SWkEQQws4HNrN2GYGK
VV9zSvPtokvSt8xolI0D8MLDW82PSjuPAJosjLOG6wYUWZrFbgyflijbAzQ3njLb7Hdh0nXPitW2
voyK73E2+tKb5rE6YTsQ70qz2/KJu9y5wraYN52gknKkIu6H34JYkrg+RobA9i1sJ1zQSslrproE
8l7S/WtPvej8E4eRB1CobZ0P1ZllmAfU0nxdsuO9hrkFpQTqCbdHuTIhKMXkjABYGHasubfzklaV
ZGcGIRHAcW7E4XFQFxyxI/bO7aEunyFLVPEJXAUud1GPRtwtdfqqNXwltKTdHPbdR1NJBy9sbFBA
xY7oCJyUOdlNWlZttHNc7lPGppLHxc1uBZY9X8wxk6tYVhk7iWNnt+AgQbKjxrvbM7y6mPgZ0HhL
3Q6t6vNRrCHDsaYdDD9eqv4YYtr7NiIRO2BGv5ULXJ54JmQJIriwaoA5dj5U3UgTlqqy4c9QMtEO
5Y1458R5+zli2+5STct/Zk3S/xmAtIVuGJrOloLptckKg152DbXRi/dCj/VoYO8YfkWnw/tJioZH
tBbDz2ZubCFmV84/Ty5ifWxQmNgXXiVloyNVEaimj6DPYN0FyyBZblqbDt2RVpJYXulE46eyjZuc
4HXKhqPstHH9aDYKjlM1hKxiI+O7tv4EzLxiZPACHDpffz2dLRRAG9PXw3YGZ89yapXzh6qt93pp
Gm4bKN9bJzwoZfZqoV+48rRBQRtRgKFg5p8PvWB5MgqHGp/Q2faGWA5gpIfNMW66fmOW176x0F3h
DWX56QI4H6qlcAJIGVn+UEyqC6cJ05TORKMkDfR3t8/OJU2LaSFcw4YiAgHtWY3VjXiy1+FosZ+6
QdrRGTf+SrIalcZcypfnUWnn2bWWPvPnMY2nHV22QXroyq5/1ya5OR21VI22kBIx6PnDI1J6Ai9Q
BCDENY9qKMKurcvI9ke50Z/KIR8eJ9hkH27P/coo5DgIOKKHKiyiVl/UjMOKHpLe8a2xn+CcFG35
dTDMeeMCvvI1RR8DjVBk2XysFe3ILCOrX6Tc5kXJU2hH8/xuNJTxoESmvjEjEXCs1o1rUCwZMTJC
yqt30kr0xeoH2fYzuxs+DkYUvIFeR83TymRX1oP+06tXECEb6MC0j0DJ0Fc3byGVtQqmZfumFWRu
1WU06tndliH6tQV8KeYBpYt3ebWA/dBqoWOnjp/mRb8P7L73lNLKEeSVt+ytrmyJl441SEFCWmyt
uWoYoRVadeb47VTPu7GrKg/Fuy2ZgWujCLcFeHysGlpY5+c7appp6kF/fKPD+6RDXG+XAPPcvfrj
UO9A7lpwZKlDrO7KSYkKKpdpeOJVNI5FOfaurAVbzS1X5gKZil3AfuP+WIdmJnrCyGwgCVWNWub1
sZXep9yQW5jYRRTDOX0R+aVsTHC2Nki1k1Gxcix1T3pu98tu5tJaPippW4CLdZNkYyWF99mOfu1K
8epWlentNTuY3dlk6+0zKubq9A7TTBgLAANN5hGc474tZCakxDW45r7EMqIrbo2HrbPD7snh39O+
kO6yALDq0bbHEhaEbBXUVWLDyD82CJmcOu6WGMNds5Ndpx+R4UJdYc6+lzh2No+lhaSCq4Rh9m6Z
YgOvIGnoqsSlDhXgvFQjMPOmagKINFooxSgs4OfpuKlqJD/GFH/Rd3FidOVdo5aqsddRNhrfTGha
Wa6sgBR/GRs5XtCsUmbzjaTHiuXHTlbW9zFGCgFtKCPKUoU6O5TulnaZXdwwhsqVkChNm10IX1D/
rnR48fx65cYjNKLhkBIpRUQ6IVZp0aA1MLHJz3xVzbtD19JskYewpl85igWB+QXG52q9VPEaCDTQ
JJltvyfM2JlaHu66HLH626Nc3KhiFNqH6MMTYdA64GslSVFpvLJ9u+yTk4kpkpsPof4m06ZpH4xZ
++ft8S6Ok1D2N6jzAt+wiOvHwtFrp+Snip/0cXmoVYRxo0Y3Xj0r0dVIKAu6AYBuri4gg9YQGXkL
1W9Cq9mVVlId6HuT3hjVJN0bar2l1XC5imSqQhMCDrbC0y5O9+/5WyJLvdm0mo/Lk37CZc+J3AhG
+Kcw0KTQlXtso2+vo5jB2UsI6AY1WmgnCLrvGgKbW6erUm0gUGzy3NoZVlX/0sc5qo5mwSV/rA1p
Mg5YO0zmBqDzIiq4GprmH3izsKcFgL96FCH6Cec7x/Hzdurnp2pysh+pVaR/NtaYhgcrVfuvmBpR
L8zSKZzQkXTQcOmdoP9VdXkr3TsZBlWuZmaSs2NP2lD6NPgeHyPTbtUjaWmz7OJYt2jVrKeu+qJZ
eYhcXZ/MhlelTR/vSzClZtfHRtm9dwLT/CtQB+szLaza4MYzOoiuDEnw29BSID7cXviX13g1feiK
1NXoCiHpW+stK5Iy9ybSIz66AZVbU9XzE2c0dDeZHeO7NsyfCnvYzaj3/2jKof2iN2a19VqsP76A
CYkcQZWgkxM/nm+3JoJrhbyD40tJGh/HrlEaqtNqmHpzl6YbYOvFy2QTb4EOChF60W+9+tzBqHVF
27SO74SwDEdSM5ce2a/mlOtuIdXHolCfQ5un5vY6X1wUNnAIXCDwUJJ782KOjZXLRhonpzEu+z9H
qcxc1IzVT7dHuQi9xCj0TChQj7jI1/CuUS/YeqVFcmoHKT1auSK/LaYlPQBxbeVXF3cEiTsDARUA
GQCnre8IZ2xzZNYAXjIHNwlz+jKloeUFtOR3/RBt3A+XE6PLVYBbvCAqogur0cKomMqwqsJTMw6V
B4JApTmrtCcl719tSQj8AT8bgJxJgSqp57sxnyZU8vCwOCVTSZGnbvLDkCEac/tLXe4HZoGIIuAE
aCRZ4/koEmBdqRY1b1QTZB5xR3RfJqFzvD3KlWUTGROPB3Vs4OoV8FhHVmmlY5SybKkW7qrSqb7a
C+28btIWkby7PdrFJU7RhDeQGVloBFPROJ+TEcSjmY+8u7IRLq6Ro6zm1NKPphreSMlQHqFhbuku
XpkgbxRUbWRpxNu4GrLnrjCXtEtP0Nyr+8DoKH3NnZRxurpg+HJ7fle+mSOqJzzEohPxhTz+27MY
WVOoy2GFaFTZho8O4tQfEj0v968fheKryvsrVFzWqwhGEkmdZOWnRVmgyeWStEedo9z4VtfmIsqv
6FZyrMCkz79VFCZKgXBBflJ7OzjQn2J+CyMj+frauaANo0OTEkLkQMGrUSSnSsPECFixSodLjCCe
Gw71lhHm5ZXOKAYfhWYx5CzXJ3ax5EUt26I4lZm2HHO6uvbOnC4HBKe6e11SJ7dGP/xNV+fmFg3m
cstrQo+AC4mMRDR0nC9jMCoVpOMoP5WKNYzv1CY3kyd6Y9Tp1JBKFh9mteq/m1VgJK8Wen9xZNBQ
UaFqCMIlfrXfdmNbZa2SjG15yiJztL2ycjCiw2T39UeM6jlFIYIWviACRufjZPEcWIsdlqdgQK8F
in3uGTniZ05mWq++FIXkAu8XLxe6resoUEvyEtp2V56KaukPoCPmqUy6ciPiu8RJhbIDLVJI3RBX
wLM5n1HcJlovSVl5GpJ0vDNTPT1ElhQcycXivTpW5i7P4aWCj9vehPHUfrBH/angztu4ni/fULr2
OerUtUUFY717ZvRZwSmt8lRhtXMc68J08zEq9prUBDslpY726uOIdhefEDSaVu01vp+HujFVTVKd
6mYod5APnwu8L/4/JkVOy3stFEEu6rCFmumZnffViY6Y0Fs0J/EKJ6ClVA2qfb7I7d3tSV05gnQJ
wismf4DjuE5WyCmWZm6s6sRJ0TxeJ20fU90+OBkkR3sBWYCnGn67Pejl9Yl8BOEPORLkC0C88y3E
tR0gsijEiQLV8QLEMA1PJbS0N77YlR0CsgWCTRMXDk1ruoUCbXgyZrk+lV0h/xWbRfkuT83iU4vB
316t4ldTU+kUo8WJpxRCE7p5q7DEVpvR0Ea7OkFX1x6EpPYhGyd7J5tbWORFaYCRuFaAI7m9CFhX
cXjT1PA+Q2YGCqPt2zCrB480hO6kWk3RMYmzXP5ozjRuO0PU3bNryz9vf8MrGwcwmSYvqGhcoGtY
r+3VeliWpD1xxZXanuu6UfeaMvb5g1MqVX2PtIH0rihlo9zI51/al8+SLkGdoUDK2yEiwLWCehTF
CZyg3jhlNT4aFu+TUSGiivhBFT6g/1nH904FMepthMB581dlTYt1lMc8ad8X1kLbmZuW5mL+pZht
Wb/Bod2Zj92k1q3o6ZGL+9sLtd6EtAawFfhGgl8hcqfzzd6PtB4Mi5KdBqtod8OSPoRScCr08DO1
49fiRGIwCDiAOCJNu9BZVZWyV6wlKU5R2So4vmYDHqzya7MXRkG6mUtKUJlIlVZTarNK7fKia064
F5qeYUjOka320XCq0oMp0W08OevNLoaDsUeCTWJBjU6s8G9vdaXD3LTtuT3FlWQdO50nJnMGZU9H
1eCN9pQd23m0901jhp4619HGLbK+rRiefjZiJKIjnvG16M0w1Eq6tFV3ioYgAG6l4aEJ5OFwe5tc
jsI5flF64FbkSl7dHWaL/K+2hP0JlRr7saZZLL+b8nrcCpBfyiK/nx6VVncMIvC8ECVVcx0mmG0m
FU7fjydwG1x0VC2Z7GPrLPIDerNLccjsJfmiG1KtPEcNghPLjvYl5GNhBnRoJdly39ZACyotvlkV
xh+SQZOXI31tyeTZw4jEzDygNkOLpZMkbp+a9nIMg9z8nlpy/iEOAA3cvIkSnJbt0PlzRguWNh9Z
+qiZrZm8MiZisqAGpL0QtoTv4KqaoqW0+k11MZ1KR/qqDnp0jMrE3DjhF+1KYhSbWxAJAYbimJ9v
UK0OVTuPqxnIdFCUfTMZne7WkN7m3SIVqD450wRcJU2dg1pvOIXFKdM4/cfECO32gM91giBLA8rn
TmjbSDsKTdr4ysxIeC+wkzm2FHYBUVbJXlXbI2jcUp0GxybWzhXrScp7Cvcv+/h//Zj+O/xVkgRA
ti/af/0P//2jrGY6H6Ju9Z//eoxBs9ryr+5/xB/7v//b+R/6l1/9Kt53za9f3eO3av1/nv1B/v6/
x999676d/ce+6OJufu5/NfO7X22fdS+D8JuK//P/9Yf/9evlb/kwV7/++cePsufq4m8L6Zr94+8f
3f/85x9Ia/12pMXf//cPn77l/LmPDS1p35KLP/HrW9v98w/J0P5BogMBE8hHCAWLdrHx179/ZP8D
ZhNR2MtDQeWHu6Eo6Tjkj2nyP3hiEeClvglxGYH3P/6rLft//0z/B39GSH38/Zeaf/yf2Z99p/98
t/8qEGUu46Jr//mH+P7/uRfAvdheIF9UBNH0ILNdXUBsx0HXR0ndL0irf2mhcB5oM64/dPIUbbm6
iL/rYixolPQGCB7lWm9jlmU6+DEb2VuF1e7SwIxPA1gZDal6f+xDqX+fJmXvGU20pVF0fs3+PUvG
VIQiG3HEKnCyJ63OBzXW9mlYC3HwHP7cpp7f1aWEV0VjgGhEWD9Yud53WloySGzY71t7cotgeMSO
/bft9fcH/P2DrTKxv+fy2zCrL6YM6GpXDsOMzRA/0QGI8DeknQ+VLqWxWwVtf4SrrdO9m2EBYFCv
xqDnOZr6cAOCfglsL74nMQE6RQQGFwHBmCljZAOS7UdP9rRd65WPkhcfBw8rFP6pNB4MAE91Gy/z
up39PHp0RX9PvPaBrPve3ggQr37j334b8fPf4oUCVqSpS5mGdW5Y7mrDeCtN0xYEuf7GgscN+oO6
mqCUoN9wPoiuz+MY9IW2N9XKOEhqlj1VaNgjTjC9TsgcvXyhj0nFWUhR0Kq4Rpt0KPW52iULvduG
Qp1W5Yt23ZbGFTXL1alkHPBOalZcVCDha+Kx3EtLJSWMkzYTgIsuzdFyp5Y9SgwoEwTFUaeHPjpW
saZ/19TRWVzVDLTqaxcaDtUAijfdcA+XKZioMaPSLx6zoDrKQT6lz+lQ16Hu0gKi+0YmpaEXa1D7
vcaJigG6RqsY3kxg1L5psnhqE7ctMzN2i8osn3stQRxNn2fkANE4T4F8pUy1H/OZlblP0srwUniL
T3ZkPeeO8RbmLfq7WS3HsYvLNo5DTjgph7GwBgR37H7+aI0d4rzNUOv2btKlLruLxT+PVRq3zl3U
TFXyXlMLCBEN+a/u2nVdOjg0FM6noO6DwO/RgnOOPfmZKkoRg+SqUiwlP/Ji0WWXrEz5suS4zXL2
Kjndh4GhdC62utInem6Ryoucdto1YdEmBLR63MDutMP2sCz0jHtyjvNBK2ES6k5JRM2wUnLloE2t
Hbl1FGh/IiEE91Sz4+5+yrO8v6ObXXrMFqtMvbTs7J96OVWK72RhX3sO7omIOQyBqJpksEv3Ri9L
jzFRYn0c7XaY96OZ2T8dOZk0+4jlhf0mlGbm61hzGxwkza7lfTp12Tct0Yx+36C9MB+KeFIrpK7a
/03deS3HjaT5/lX2BTAH3twmUIZV9J68QZAiCe89nn5/YM/uEYsKVmgizsUJTXRL05KyMivNZ/6m
mkVZV/kqG5pccks/UC7JBSNfmJAFL6u8yS/bQbOuavyLXyEUaYWbpi1Qwj5UejGEoNkFGkKgCXwE
yHpPk6bmIxy1uvNQenE6UY9ZlolSD4fbxKAIAxIR9yiRhQRlkMqqWhF9qaa/FuJPKgalr54iPW8z
twnV8DaDwpILXlH9l+QH0XmgZ5KP0GcaVCIsw8lagbSAcYRTYPqkO3mqiE4bpcAdJLv8SMx6OoOy
6/8KgrK5RO5grsQQjUHtqqCPLgYKGQ+wB7lgsUEILiJNIz+gAWpfNbTyIa7kDT0XK5L6GyxTqreh
KaPyZPIHmmRNJdW6SE0pfJir0Y+9TG6KnrQNOp7QlTo9R12pTcRY2e0p7cwodXuz6a/UTktp8mnT
cK6BNYhcvY+6G6QV2sgLVLm5s9PEOanpQmcCjjN124H0hndBhkkTTZmeuBicyldTmHUGxKG6RHoo
yKFXzrOkKW7CRr9QpTqaya0taStLaV0JKg5aJ5pE0d5AR/XyvnAy+UzS7flZLWlCbthmgNiqPkf7
um2H1u1AYj2bTm4ldL0jqwR1VurXjt9zLv1SLz6KUTJf2nlCd9Opi1gWrH58kfvldMeWSt9C6L2p
NwTTMHLK4hKpVi7K8zhQWKZY95XrhjtEEfrM1+BWzsShnovGPMPYTE9dejuYB/Z2dla2U2ugVmHZ
11k+oh8yJ3X2nmuhXQq8ZRP27QSVlsUBxLuBDqSaW72Ks72h6HPt2nqcGttE5XALoyirxKM6DQBf
B6Gtr5DVbVCIVLuOJKlNSUCxsk46Fyf34lkbDPxCQsXoLwEp6aOX2nb1LoMR6ATMqwVXKyHvbnR5
apxGSdU2Ig2HaFpbEbWKNUKkjr4aDCeSV5Xp01nOe0MtBC0BY7yifJ4nIuqKqdmGWQn0n1K+Ye/8
pqxrgdpu3QufAoC+0eeqnk+VWrLunZmw352DqL8JEdgIN3mjySGk7V6r3Ap6ZboiSarnszKI+8tZ
ClVgmZOSalisNBdG0MXlylAaa9xmvk/RZwZvXUHzws12C9CiGlytTkdtqxfgEEQstzkgelNHxgVx
QZvd7ITODZ4+SuYlkaRXbi7nsrkx6yHmGqxNSRJFpoz9BgOg2RJ6q/mDG0xFlIkhUMN2NdodSiMZ
2jSzaPCvkgUg2VwWyJtkYDsSyxpWSSR31RYzieFWTwxLTE2YDtdmDUTbDX3Envazyjp7ZjqNDQ9B
mNrbXO8I0rR5NC5HdahLl8qRZqxCiMGDO+cRYjD02UNnDfpYlfYKqLZaZHFBilxZ3KixUpd3BJiB
vrLDvj+nei6ZqyCJU3sly6yAVyzU6hUsbwSAEiVykPFuW6VykXYx1VMDg5l6VQRGmruFHGrpqiww
frk1E0UePB5O7WFR2LO2+jiMzrVk+iwY0hiI7oWqXI9uH5b4WXG+qLlxcrrZxUnM70+6KNKkVVeQ
bQijU3IQzU4bn3Gtxo6w69I80Se12MplMN8oVgmnxOl94yaNcbWh1qHmBI1TVXtGVzqmaMfQMPgr
cNSLT21S/o+yQWXDq7O4Kt2M95zK05w37cbCPKTZpQrS8t5y7ZRCZm6VmHJLfQiZ58WUqOZj2+bl
dCqFcKu4yaRSQeRD104rrQm5BiOrTdY14kj/dNf+XySq/Tuw5vr9v8hTm/9ad/nbCzTi/P+LlJVa
2v/5n6TwW8r68J6/z917Svn+nwz4nzSXP/M/SavzL3DniLFQL1pSNY1Q+t9Jq6X9S1tQ+WAhSWup
AvOf/p20Ksa/SAEgEJNRsq+hRPxvzir/awHK8GdAhAJwxdrT+puc9bNY9X8TD5q86FxAUEApmjYi
HeyDyoucp10mFZPv3V/MIhNvz5G4jMRFIM5DcX75vrnbfTy+7W5+W6Q/JF76UjX6adSD2H/m3jOy
fvC950rcXxXiNhCVeOQXr++ngRiXX79vVk8PL+f7+/PTl7uPm7v929Ugjn2OIx/jIP+TM3WU5oTJ
F8W9Ir/W4dXP8/wEvPw0z6Uw+1sipY5Y8BnLPAvxeH+ViUI83z/e71/fI376yP+eMzGL29eL65OL
59uTQJxci8uT6+uT0/Pr61P3fHW6uT7ZXF/vlp+tdrvV/vnm/NTd3ezcp5tz9+Zmf3Hl7j72N+e7
K2+//zjy+T/FDX74/IeqJCh+F5bU8fnPns8er3bbs+eL5/3j42Zzuz97DMTq9Pp0tdmdrq6vL64v
1hfLR9xd3Vztb1bnu+2RtVzW6qfPclB4KKIiKRvtcy1fl23DWr6+3r5fBuKWOgTLeP1+G7GWkYj4
abH8c/N++87y3o7Lbn7gdz6U4vIpFB8vT+cfb08vV6HYvVyxu54uP9hdVzcf9x9vxKH8uL/6uK84
EI9Xp6dPL2/7j5tQXL0dWd9PZsJPczroA+hJS6HLYE7e+szbnnnLv9dCrE7W640rXLFy+YXYelvv
58XUlsX6aWDt68Ysg2JMI3/0PWbINrx6+9i/XmTM95Wynrg+Z61ycfq0u3+5fDk/8k0up+qnsQ+q
C+2gB4k9MWnJ3GKJHcnPAQCaMBdt2QG8u/95qp+i2YfDUd7DFBVZ5sVV4etUjUTuUkII35vL6iwa
TrtG22b2IHr9o4IWMGjJ8zy+RJK2yvtrvX/QdWAv+k6aX6bkbhhvg+420KIjGpx/vHf/KUdSR0NH
7WA3J+kMi38Il5vh9rXg9ruOxOvr5cvp5cvT5fnbjSzu344d5wOw5T+X/e+DHizFHNaVbfYMimCS
aI0Hi3ZnouzH6cZ2MOYDBZ7be+XvFCoYdRHlQReAjv/ypNkHl+AkqUtBspq9ogqQPVCimVZjNgTe
1Pbzr5+/7a8VGKrDi54p+G7oGIuYyGej4bcLt+6Hti7awPbC2erPmmHSXnp9UK/rOMou/4OhAFTy
PoNbp8D8dV9RnYxkp49tb5FJuzHmoEVdkBKIMNM5u/t5rOVI/L6Hl2nRO/uUD4LN91l4+m1aFhX3
Tq8ty9PbApZ0Y6A5aTrpkU35p1HQYgMeCpWVTszBpdBDNAmpllqeY3Tzxh8sa0O795jRxrdduEwG
7Y1FxAtyHAXzrwtXIj6bWJNqeWozmuuQGvfDMKeB5uaG5e+irFbJc/029qoEVbgFwPgrRrXx7zpb
/2wVBNooMaPLgTLHwWytLqz0pJgsyDSzSTmpV8XQzK37l9/cIqoAL5gCHsB56p1fJ9sYYW3luKEh
/VJHm8Se0Z0aynDzt6OA0EDrbVEqWwAbBwcb2ct+CBHx9MZKlqkI5tTUQueYoN23w7UgJdRFYcvE
/uYbLp/uYhMbvTl6+YCeZlgpjkudnmQ9IOH5eUKfTf0vO/5grIPT5Tipk1HnG2Hux0ILk+sMdkrV
tNuuwxrUalaplD0Udiuq3sKot9yyz/BZMtfK2G1hvmytdFwZ4/wCdNOjFL2OtR71V025G+O/vQiW
jwqjbVGigsVyeL/Jiq/Fg8pH1fK4WLe29oi0oiQizMyOPNvfDugyEk3SpZ0Pxf5Q1ZFkPKPtqY2e
r2XmGaU8+ZS22d+RWDgYjMJmJSFgLrSWlk/x22UDYTOCLk+hJbJ7a2XiDQsIp1fPzWnuRQkD/OQv
v2saSYuV7z9ylQbIu68DRq1EU1ipJ085rS+RD7jPz+pHFKnPR6RxHup9fD9dzufhy/wRXTo7f1V7
x0y1P7tWv2+3w49wMOdhrFIpHfgIxb12I19bF/BIP8xNsNOuBghYl3YnpDv5EiHX6qTZahfarX7k
8l0SrZ8+wcGt2IeaHnYSNMKgioXd5lu4L/i3D0j5WOufF/xwG4HGXkAncPCQ5KOlf3C2pNgo5bZp
B08B3isgX9c3FNLlxyOj/GEYsKkcUpBWnzTor19rUGroyVjz5OlhdmJX5eBNvfJoj3iSh2Uv8lpx
pWQXlneAnjYjPYLOubOyyqUGg48UrBPL3htO9TgP686AFxfu03rYZijvZNKZSqFSkWcwS5LQ4hcn
nKhQvbbDk6I8LTZkfolUzrSZ5TeVL1CWHiwtFXD8VhYC3kn0VrQlhdV0bQATPHJ3/WHetIBBVRHv
IEZ4KGBVxDruaD7TReDaeYWWoCM4na6OrO7BduE7JKbCOoj7GNvXQ0ZCrJhdq6rT4OlTJq/7ur+y
sFk7ghv6w0wYhPcavAPs8kOB1tGc6gZh4cEzWuRjnYQ2QNra8X8wFdYLxQnoFVRLDkJhE7qPbyEh
7tEK0U6RMpjoVHX2kVtmeWh/P1/LggE9osqxmKuh5/R1N2oDA4dVP3hjgoJ/O6TOjUNX7AzzILq8
QaS5yTQe8xE5THU+B6WWz/qxjnQFvw7qB1mRZilboW/sAnhQ/VIhERS5M5okMt0LJxEKEFwv9Tvl
73chJnVE3QAjiIk/H9jfbnFDy6Q8Q4TASwwt8dpa8r1pMNUjudyfdgh3yQKgJJAikfk6Qc2eIhnT
yN5LssBax0ba7RRe3SMKXMrh5bisI8y8hfvAXL55HAKW7sHLZAPC3apGj4N+ZTWpwWU/TDayZxNd
rGTM1o2Zq/wWTVk1qBg/ocW91ftBYzsNlojT7LYcrBVtuyOcrs/w6nBvIZZCfL7o/gGn/roKgdqN
ScdrCaG4WRz4kER7NUalRPYUgITwE//aNPt8O5OfklgrQXPVjJlRuzJm1LSSMB799fP1sGysg0/k
LMZvqM+BjIFA9/UT1XpslvZiSI9Ygb7NJs1C+NMK1yloyiPH909DQYoiu6a/TonzIPYMFWfoKMLj
HSUFTenaRTFeoVKlUQ7Hru2Y3dfywb9OjHsIu13w6hRBAbF+nZhR2kFJ7wx57shWhOrDrmijKdn2
Jv0rv8yj01mTt+GoXtPWOAYO/TZVQIwwYmzqXmgPc6y+Dt7Wfm13clx5Dl3qAPmmdOmBoyijboYQ
McEjK/tt1y9QBRCTSMdwMZLRfh1OVlJTS+mneVNcXaRS+1hqtPF8a3qmZywfuS++XVWYz9FrBzvF
PwGXHyQqEjrhY21biefHVruSJ6nHZxL9LbNt+uvGinqesyHd+HFgr3/eq99u5s+RlwiM5eWgH4wM
b7XrYUQmnjnR4VSl8hSHRKD7ZfhcO3g8Ffnf+awsTHNoxaRjCmIKS/J3sLCR1owLTJZrsarRR5yW
5vVcHAOzH3x9C7kJux2SMnCi/DhESmU0itLWmmlaKbGhnWaLqNi1iQiK5o4APuxNEY7JMQ2lgy3K
oFDQFz49I9KSP4ztcqPEoLStM88qy+ZXlLbJhj4fzfXOCLWXn7+4g8t/GQsv1KV3wcuGZsnBJdOT
hPhaQhcS2pty5cdIrkSweP8ug/4cBXEt+DiIS+rfcL3+TOO5bIbM02ot2cyInb7UmhYe0Z76tm7s
B6jTi1AS0mz6IaAuGqvALGbWzSi7zF5nWpM/4N9QpuuuRpf554U7TDcoegA5dBaH9IX5TRHi68me
ZrWDcBBnXmShIXRilTqVkDzQnMhFQC3Vr7DuwPNMYOIymxflUOdPc2lLIH6NbopXqZIXratGlhU+
Z3Vav0oBrNt3O5cQkUA9dViFeYT0PL0//OW90bdNHFFmtbERY0ucq59n820bMBn0tqka6XSSlMMg
pxoc9EVLJqPNseMWqZwvPV3/SKTx7TQtuHxyXkgACBqo36LEyan6SapTz3HAFohMb8fcG0hgbLeV
K+lZ4fU5prb4fWY4sfDKfPLOuDMO73vJ7tvZyDOPkly1GmLE14xoPErHWPLb3940dgOBKcJnKoKe
ZPeHto8JnA8fUa7Mq8bZFrkdBueDjaSS3FfzToEOg5fWrNKQjoJ1043hqrWbUShKNW6sqgm2szMp
D3/7nS6x8kItAvO8XCRfN2hmt3qUxSEScylBFLoiwzqW6r8zwMNLeZk4USN+0sujemhUAKY7yrKK
UeLaiG7sMAwvh1iqjrxsf/oWuT6WYgZiR4QNX+ciNbaEwyleK2Wkzvuok7oNMpL53+VKn3MhIoA4
QhwINeDgSCdhYUhp6aRE2X28tsdBRUZCOqYO9ce5MBMKTQwElvHrXGapR8tGQRgPYmD6UWjyAHep
Co/xUw6e5M/JIFSAdg43Ief6YOPzbiJUvQyTovlwhS5CKXLMbz2lDdsNdbnkxIqSY7nE9ysYOT6d
YJXKosLUDlZwjtqgiHgzPdv2O/iHo7zVE7QbgVdlt3+7vblAiCGJdxYU6mGJKwF+gVHIGHpUU0mM
lLzKT+M5TUrv53G+T4m9sEiqE1yjaHJIDhyaSQeQRiE2DxLzsRxIAirRNJFqrhyjVbX3n4f7/rXB
ryR6I7tdDOsOp5UqtdnwXDNc0Vu7mlvCWE84K+WizH19k6DJtkU+RNr87bDLOdYXezSqBJQOv27K
eMpjIIepBAonrwaIqw1CFkYlFReAQiZDKNxZsRdkWX2k8nqQDLBNGZhqN27QaN8Qt34deKyVvh3l
UOKmHPx9iMrXSWIF8WYep8kN8qnaSGkinQPJij0ZH5wj8/7+JFHhgTmLyujS4DqsuoPqqMc0lXzX
AifbC9WZw2ydZZhTYjmlURDGv61Xjmyp5RR8fSwYFM0fk5eJTPhQQcvu5SLTTXhUvmFDze8S0JQx
9qE/f6XfNy6jsL6Ia1AsYUt9XVknbmNg96rvjnU/D6c1jAhdtCFQES+J2VhHYrxvwxF1IbBBuMpY
tO8OrrWgG3Wjs2fJ1YdZ3nRZfJ9CXtyqFXoKP0/s2/KxT2DO4m+g0FCDxPV1YlKDv1Md+rYrt2G4
RoxCFb6SDEeW79tBXEZZVPIReKGZdlidC4KiKiQ0cl3oXPm1anfRc0Uw8aREuh6KwEEhFmiPefvz
3L6tIqPywn2mppyIw1WkI+mA+VVtN/HHfJcDSRZNryRXQ10H65+HOsgWcXOEkokEO6B6ekHqYQZl
4liCNHRhuaFq1fcoL4z9ldmlmO6JONHk4IyM1tJxD2yDzBEa1P3xbwN2ko6lGkQLkb/JOlRlTxu9
plcF71kbeGqlUstH4eDndl9Utv63ic4yFtYH1Dj4gVbR100zSR3SAHaGHEvclbsukYozVf9L8jPR
EKNwnqnrKgQSPExfR4mnPs8k6ohuVshJtZJ0yclWAVVdGVBpYB0rEH7fLcsJB/S1GMMw9kElZdRr
eta8jm7cmf0+TtTGRbpOubAyPVv9vFv+ONRSrPm0G2V/fp1ZkGh5mE4tM5MqefJ6o9KfpkoyynXV
qdKRROH7CWdevw22/PffCp9KVKJ72k66Gwz9sC5V7M/avMqO3P1/mtKiME/kyleFTufXUbiEJ3VS
e93tMstK3bitresAdPSpVttG+x+sHzpokFq5iZd29dfB5gi2rtqxfqHmG2u9TWWYLLp0qgL3PzKv
b28axBWOFDHR0lqgC3gwlD81sRozlGJ1zVU4a7Y324m866J08hC4z44c4z98W1QrZOpOUKEXLZGv
43VOX2sRNoVuEbXWbZ/Jwdaxsr+Tm1mO1tKghViFyvxy8xwsYKNArB4A47oIoQGPj1P1JOvi+G8T
4WUUqv2L/Dnsn8N63Ri2Kmp8Kdscbw+B2mS4UYZ5OrIZ/vAN6egKf8qHoIlymAjzV88NmviaK7WB
9cY3WK46MwDIUzX0S0GY995fn176eHAaF3MPau8HFwV8lFqimQA+Q4KK4spzY+lAJSr5nbI6jdGf
R/v+dMKppiqis5KU+g87ClGfWkYVMBrupvgoxCHGpHk/OGfBUMZebToX/SAHRwoypPXLLL7EVTbg
Iahb4G4JJFHG+roR2z6e1TlRewrYVXtbKn41bFstak+B82iNB0cNumOuNtKTlhfpmYzUFJX+qbRX
mTTH1jpx8toS6E1H10GsTY5odFgJXYOMDOa9hj24nRZkN0npV5ow4wLQfGvWCIUQorZoilV6eIOS
fGEIVKSKPf4vae0GdiBDRET6mQKeNKp3amU0TxlUtsjF/woaRtcW6jqwZh8kTavrv3T+8FlS6rON
vrgVFyJFUSr09KBM6H92VtuvQ7+YbrO+V07qcEFYFEZQ7ORYtt4dyVFO8kzz201S+fGpgfof9UPN
dwI3bIz4AihLlrtBNaTbWkKecNVWsvla6BSzRNdRKhZtkxSnkCcquEFRJVlrtFFUSAxxHDxVvlxC
SQoa5tTIsbafTHlKd7AAbSphfW9DGJji4gGDRj9gjfzulmQ3eer6Fr3gjOcxEYGkKNddUcaTl0w8
94IgL3pEnaWBKaSaxbRW5rF5CxSpWIRam+TWsVNtOsnz1n6opTm/AtGkJyKDOHHba0X0gNFuG+27
0rQKN+6tvhYVDKttGsyIq6pKmc1QM9oRil1ZSZdGM8ePAY6ZuduGhd3BKWlsWgGxMUJPsxXsfTgs
w9ncmFm1sdrALwGEaQM+BGMAqVSfy2ErqWU9CjvU4agHZhg9TYoZPmlSJZmibkbVOJESm3PcgbaA
s513p8T5LNrU1MWZbECMF748B6dSMLTZSost+yWW9VQVSRBYmdsuxGE3bVDXFa2etq9WORghU070
hx6xmpdhaoyz1G/NZ3jyprUv+jIcRNdb1SVyk4MqMsfsFQEdsbkOfGlAFUL3q9hVocuOqxn5ZkVA
4pljz5r6zF71TamdGNEcSl5LdkDnHgtKww0SBnM1rEZPGpglr4k6ppfO0BdvXZg6D5BqUTyYKfDu
g7LOnjG4bh7o20l3UaXov4IcAJrw58KOXZM4ulpZVi+fhJFOIGZiNjGt9C7Xae5rHXKxedjLF60z
D6bbGJpya7dTb8CXctrLpo9KyyXAs811pSDVJcrQTPcaG+gjhK/pe2MgNbIwB7/g20Kq7qbnhr/t
J2d6lNBrWHwsu6kTUF2GUqS63Q5uaFXqSp1iAw84RQnidUEvtmQRw/kxpdQ8rKdZajaOOkkL1hRJ
TyLVrmzdQdfn+yztq31AphytJK3U3yarL2LXUkYr2ZpOX61qbTR8tyZ208kX/GkUZlBDWQmdudvh
XxY+UCmbjXXea9JZBdPzWcrjsT0BKZHvZT8qI2+CvHUV2Xaqrxu/DU6SuYpjj8aj3bojhLtkLYEl
6k8GlYhijeRvetZYvfGemvZ4bVb5bAo77mtIxywBDNasrWVPVef0Vqrs8F6C7X6hDg3E1WBC5RbQ
SoZcTptG9vOsjNV5FnMexZRmgbOiQ1rgwlMr2a5HC9dyy0aanFWkqVxUmjVaMN5M7KvQyID95ikU
SgA7EoewdkZvvGJEN9QijOfxnkfItDYd6modThRSPq4VCT9OgXzwmK9HO4kv1Sm0ZW/oDOO2U/oG
AQ5tChsxtnV33sxZNvKFNHnilqoV6C6mdk0idA694uKOTod2yFAE9eyqrfeWHAZvUWvYmbDSsH3q
mqa5nLUyuCryHEUMigwfsxlX3Bo4P1NdVLLUY+MkOGanTT1hvu7n71FU6ZqoizkNLypM1AEgzNN0
E2cZ6BMknoNf5RBlHyVba/JGgvJ+q0wLrXcMkZ+GrNzfq23X7AID2iXiiWN8q1eN+UIAX0VrrcuG
c7AGyoc/Zjkypo4x4kk+FS9DxaFGQqTRXp2sKMdtR0ZdimRI0ucwRSMFKI1jbQLUR00v0qoi27WY
Kf7SfD1ORDlL4yvIqFFeO6z3mREXjs/SZexaEzT12swABqz8sebvVAIJuVhbwhB8o2ZRfxXG+CXS
lZVeJnkezpd8+3ko/J43ItOU+xxWYUcjNeroZJhzqK3HaKT2G+IADB9zrug1pjjC77Q8634RTLW3
AzLoSOLbeX8jR7H+Kww1XoRxGGoOaKpUL4HZT1yNsc9LYiiZytOcpzCY7SbM3V7uDMUlP/bvq1l2
cnkPI413eNO2SXalya2fraABarlXjriBuknsJJe13rRvPcY9J+PYNr9wR0Eus8v54thvbF6Iu/DL
eNjMVyeE2sv1rYz3Qa/FT2VqljVK3WxR1wqM7EMaa/PZSTGcXwdJCbFQ63CPpC8v9c9KEmmzO0qy
ueJcLcKLdZGe4jqLF1xoDVCfp2KoWR1raGxyjiS5SyADlsJBDz6mJ6zrGExU3HyQJvXuPg1Ha4BK
zCcVxuwn4dpIx5GvtEaRYjeEU2UIeSxztNEJZtX1bAZFKGzImL2YEyTIhRP1arjWzRLqHve7ce/b
szFtTWiXN2hcO/YqkMICq1rwfDNQ/gI2sD/4gSa0qumfoTwzi9oOi2JTTZnVQEwbnYJLV7cfmsbH
s70NQgfZ4RzxFqGDkY3FFPVZ6+rEIxBZK6e7G5PZemvoC9eeFCA+y7I0zug68WD/Sodcfahg8+31
foqfqbrVF1ITzL/GoSh/SSGa5y41l74QIN59ZcO7H59VueR3LqxPjCwRPQ3PfT0iBFLVDsKon/SR
s1YjM5YhC5TJbUKHVvb6WioRVVaGJBaSXkivXZuqr2WLVJTXJHXcsPCjzaWT6g8yqOJeIKznTxsz
6Qf2YRP4ACgRb4Yc7BNX2l5EwIeyD42CNvqlOoluCWesEmmd9EVRPDnkX5En8b4Ungzi9iYycDSA
jBqE/CGIsImrRaz9ps374H2w5Rp062xL81rqsuyRsBNGEwkCRgRNm3BilJm23anlF5G/HfsZSyan
Wu7DrujCaTVq+Bqzm+36V9wbcremx5jOLs8SbNwwiyeoNFEmxbue6rLujQOQO6IzrlH08itkTnYU
SRsmncZyvO+aIMpQHYCLGnYuImOlc22XhSKt9KHNrcexyoJbKxnrwaU0XCeBV5TITp3Qv5Hme1uq
K/OipZ84n5Q5JrU7K09BnSY4Os2hG+G7lu4xRS0gY3ZFG27GXp6Sq1AL+10QS1PrBZosyTukqwN1
Z2RG0r7pIUEmVoG1hOxBRlUwhciZdZObd208bYbOjsAbolro+CtJjuTAwzKnj3Z6AkvlKZjn0h+3
NJGqshS65k/ODrBP1pzWykTgx3Widzcp8U23H/tw0q+0lndSFtjMqfWKv1vDdbEIBuduzlKgbYPR
2w7Wrb2mX2uEPL470H+Mb4oSjf47e1CTKSb5xonhwersEVKuFdnyY5wj6SBzTro04vE0SBn4nYZ9
0uhVX4k8C1uZlAB8Et6LWRtSc8ux5jTVpF70pLJMJkHsemMdWTyXmzrjnr5VKr64027OQnNnRU3d
b+Ki9WX8EiKrv1NQ7Zov9ZAKYHkSpGMJ/G8Akx9ZIsitsH+3fR+/qzgqh3xdaVImAwxvQ+neUpso
vaiAMmcrJLE6Y/bM0vDlHcmw5qz7Lmii57ak/50RE5G2KK6F4kvoGlNQ3xeDnk2roAN8cGsHGgbO
aY7u+yZEDQrRhd4p9UqMQS9xGwRF8dh0CkcL9xIlWWv+XBPpmcaSkDUtV5pWjgED8/VFJ2XZSYRT
juVXCj45cducl3Lec7lC8EirdV+gy7BvfWoIH47sTOlKG2NNfTHzvLbPCjNr++sSGy5t09ZRukSN
TdXfw6Wwlud/yNLpYVLaPm+FZXV+fZHNOe0IUUlxAS87DWtSPgcRsDc5sRNCtZZWPxUJIzwvYnCC
bl5o6UmBNPN8osaSofJmKU02eaFU5ek6CsMkPnWaMGogtsRWf6nIY1ETN+ndk9VDZbjQapoCQqtr
uXuDyGHkK9vo+4cxVrmibWvQK0+366wRQTo71zTAFMQ+p8gs3HACfryq5HjIN10VKqha6a1FRuHo
Ri2v57EerVYoEYIkq7j2q5KQrpp768MvLMU/HxuJ8K6fZu3OH/tocHOi+mndtUkUXGdqZmleq84Y
0lJwh2IhZ5qcCUfS4xEQZNyrty1fYr5GpyBTPN/HzvZVcVLd3FqYDWlQqNvWKjZzNRb4pDa2UovJ
aNrsLIltPzqbKx/00IRXar9qpWEub+hTjNVTJ2lGsjf6Mm7vBr3I0QhLQvI39AGQvNg4gNSiE7zI
F9UBbdCkdTvU5YdvjM0jGoBzIXypxpzSnIwgE3KAz8a2D4bg2nHCJhOBTmPSrWRtSFH7qJLCjUqE
wkVHzXtHu1lrXSfrSKOopEnKZZPTlILzPZKzljbSH0LOB9/0OpPoiP+HKZ6kbcFpRUAs4qV3YpMg
w1BjtE2KcepfxynJnUvUIxr/FfvrPNzFZJb2Hv0RO3kYE4oa+yiWJ/zMtEY1zns++Hwu6eownGWo
GpB9Omnd5StiWrQd9BCM6LaUR/Z/M5S6iTaHYcU1iimjZhHbzUF2j2O4VD7PcTW+R+NgGPk2R3HU
vrbllpsri6iKrzIlQ/rOrmcuLmIge7rrQq2oPqZA1pL/Zu88tuPG0jz/Kv0CyANvlgMgDJ0EiZQo
5QZHKZHw/sKu59XmveYHqqqbAUYzjno350xV5SpLunFx3Wf+JjomwumUwJTz4quChIq1m3qcUPS6
JFdP+jLc9XUKb4MPlj6j7NY5u7RKbW2P5nrdulYs+sRn6vZNLqe2uHFamfQ9R6vzOpxS6PfZZPS3
ptEiJSC60i53jYHqhQsMRX0WI9ZePgUGXoYuq5ufxhDZJGKdNQWpBZKO05PPo1uZWWhQsauieM/f
B8pOlSLjGyluhTJfP+Vf0IWPl12BxkXhoWXToe5jCP12TiO0OyvE1LtDt/KdkOzJ8v6A9kyOd8xi
qfGuHTLreWnTw4BGQH3ozXq4RWXSxgLJifu/eZuL0V0wje52M5UUyZ2yNLuxSjwM/T5xsnGXqHWz
U5pB/kfrklI9Vul6zlu5QeXETi0n2dN9nX2kAa0HVoQqAmFD+FnEOfW62BjV1kubefhpjor5a7Ki
MvekYVo+YyAxU2OTlebOajWLDbuoxqPAks4gXQb810yFsngiUZMfSLhU3R5bYcQOySnL+kMryTXK
KIk8yZEbomL6y7I60LVEJ6GZepJpZD+MpTBuVSccFyT8eqQbDKwk7qmQNMpOR+7hPre1RfcLdUkm
b1Tq/iv6KQhllCNQYn8EQPe9RcA+8sxRb1VvTrKucRWtlp+bqZz13aTQs/DmURbLMZUUyq4SUq1P
LFyOZMUsVYMH1Sz620YxicKAjn6/C+k+/aYkBeI7lip4PCOnLv9G7jPT9vUgzSGqTIP0fSyXVEI3
uMoU5SiMXlV2sxYRhaQkib3XdaWCbM40KHziqdOpYJdV/Y+lpVXhh1IY75x+Kp46rD3JYTFdQOGr
tzw0QiR+sCYRmMekDF/g8Y0IBaPepPsdoqZIR0xm8iAnbRi7QiBsjiTn8ByXFHi8uc4WpK/TSP/V
alEZezl756MWTiAYTSJjqpc2nhUuxcj+ZtYN5ZdkpP3kjo7VPygjwLIpmzXii4Zy3zHvZWfxjL6o
lWs1R/nZd9D7+lUKNKFJVtvkG6p/CHpjawSSWErlpSSKxyxkF7fO8D20M6XJyBSIN3T0aDJ7gMOR
q9YNErJa7U5hlCZupKFE4nKxCBLgwqm+T6rSIlMRIsCCAVQekZ9pYiApLQpz8dtR4rJVJqJal3Ns
q9yzo0Exs53H1oMAlZgeImzhrwm1FNMdQt0puNUxxHIdVNIDgiGi2dwOpwXFJrl7apKJkfWqiAov
sXm3AcW1IDKEUCLMpxDss12zQD9yh4hP8rwqOhqeYafGtylzsNoKi77hsGf9iN1dpVAgbpqhjT8M
Q5hkO+S5w/EusXPkhERh56OXtbVK3IVj5y2xYhN7cTHYipfK3fKoaw2dWGtu+8FLuPRIMkXfIO4C
hcxeq0vWU9SHY+wBIijUo2PQS73R2xZqWxJVWMQu3UStcVhlv4QuUBUshdahhEJzbYQOM06LF1Np
oSJj6Pl9Ledz8UGSYjvbqbGT/M1mzGfP5slVfJOk6KDFddpfDQ0erDubQn/JxUEMAT5ViVQcyusi
OoxOVS+7MLTDdt93ekK6g62V4Udiqjs31Zoy5omzBq6i0qFk0U9tFRPBVsoHpy1UGY8sgUgTVPd8
8ntaaeVOQhlJ+JYjTM2tMj1ujxKexs4VAivGU58INBSLmEKV79hR9HkU6nTvFMU1Zaim9vnrwTQ2
CRI9boU3F+JFvTGrvjwoRbtD43+YfbWvkDBXG33AyzdbTHk3GHPyXAyNnXjTtGjxVQ6dLzJ9spVh
ukcdpeu9AZgfZaNOsz6ENhmMB+RRfrKLMCfPJ1y8qQt56g7aIsLetci+FF9o6vBZ9Jb2hePRCq+l
S3ybtZWCupaU9x+gtVLHwMlvoMElybvKSGushseE40PV60uKV5fKXrDl7yHsqGTnVCi6oIEH5ArR
tTTPD4ky8aentLToiSwplXDs7NDwauNElnw7DyntUi2R7tsUk1Ee90r+qWACb7sSlZn4ahlFPh2S
lTrtqkNZf5xKqgB3NH1lnPGifkbuQB2cm3SBo31TjATkHsmvXB5rYRSRN5cVdxUyq/YXu3Yknj/i
qcRfQCOK6DONDewHWrKNDwmacLFvoXp3Z4Rz9ROtYT3yCtHkz07TLA8GXarF7RFLUqitJTliTYMC
pmzSV6q9ESM01UNszvq2PFqhbSQ8aHxkakpz93Hq+0VzufMJkNDTzG5adKKcXWGbhL3GZF1zcy7f
GgPmnLtENVRpYrxxOFBSlY5i0pDmqianpXAloQ32G/v3/5VwXqnarFDD/14I5/5HUf34j/9VPLVz
9uP//O8uS55eS+Ksf/hfijgAPv8C76nS2UN1ZpUQ/U9FHAgIaLXSetNXGJsFsOs/FXHo6vwFgwq6
IpAFG7+N1bHm3zKuiv4XncIV8gZmBiV1+uP/VuwJfrf4fuvrnpdx3fRXEXDk14FMpWssk7u9aHa8
wg+0AqCxbgzWvbooqh/RmqGPNItdlpfyVUjSePXqQ/1r/NcqpNoG/os0BRh3yE2wLsyVjbBBR6iS
5jTFUg0PljNrIY0wSuhuq8T29ULbwcf8AWUrHtq9TBH5WDl6hFy3NJS+wp6/TsNBuBPmXdCkeYCv
tESbn8q6/17YRjS6GDHon1t9zv+mPpuhI61IFIitQdppXZFczemQ/pj0LKJ4UJWyH5s8JIaul9dG
Fe+V8Otag8BAsFnUXU3t5vv7c1+7+6+ari9Tp7WMHyToSKiom9ayooZFSO9APGTQGnie1djvZ+3b
0irGhSb2pq286n+siCy68wYwM3gEp+1dR8h5qwmzeCitRHwg7FCuLPJcP7QEvQfao9VNjzja/v35
rft8M8G1iw06CegQpAxrgz3W4riayngqHtpGUygt9pafo2Ht6zQkXMNQM5/SUOaZIr4trennbHbT
w/s/Ycukf5m5CVBShguGHt7WBEeWo7nV1aJ44KVWP0QNMgQTrqtuaxQfKospRxopBv7i0T6Wl09y
3PVXzshGlDOaGBlA2Z3IpPFg5m32PdOpOMy6lVylwB2vTec7tWV138Xjcpu38x9CgsGNgbAB5ihr
4B0wf9nsj2jpNQ2zLek+lR9N7Dwq6VrNLm2N7YFfBzFYJeDADPbmwA9UcaQkyqR7My4OZvIkivrA
LXCY0q8vS/FHz8T/a5rdq1/hf3/tP85dPf/H/Y+8Kqryx+sbf/1zv298apV/KahfgBQEc2muSji/
FdAUw/jLUHAfBvONOgP/7r+ue4OHwMLxnj9B9xRV3Ve3vfoXWB6eAMT+AXrRyv6T2145vX1hNgC4
Wyk/1ioXA5R4s8XaMp/C2SqSoOh19bqr5WKPIfnsp6kZ+UYXDtdKBxydez/c5dZi7NAInfaoa2tu
Yfb9AbcF5xLd9fSy+v2bUHIEXQkhiUO73iqvniAMGiehoy0T0CiwcIevqFoWxpQ/aFUePo1zDiWb
6umdoePozjViRZ8go8eyS+mCankJdP9Qk3g9pHOOr0etJw0qmSjhVpQhy/HnqyU/84C9gIH/6xb/
/XPhVgC7g8LxVglHo7BsoqmcBLksHNmvaHs84PDTdF6C+Glg46Npuw1K21cl0fZnlPyryNMitGyz
Qf1AAUr9MtT29ADiB1Va7tf2KY+r8CBNZvhppkHyjAFI8tPQ4+XLTBnnHiDBZzkepN/n80R4//VL
fIpF+/c8rHWPIgsP2O70sysxhXuSkSQw0Qy4siOdjjyg/v37n+v0zXsZhU1Ld5CissX/1l/xanEB
w9lJIyY2HB0Jf9AV+nRT09wgUXRJRYUD9Or1+ddQcM9XH2xu/i3sbcgSp7ZNJiQl/XM+IKIgQvWu
k6j4tY7x5c/nBQ0AQiAMLSRvNk8dvhW62sd6EsS1pd3KuRC7skztO6XopguE6zMLheG9RbCHbiGc
qc35IJhKkBFu0yAt42Q/rjCaBdlU//0JnR2Fm4GgEnYWPNzThZoLQ04mhEWDPCrSPf+PFuFUug5/
OgpByXoBAbaH14Oc48l2UNGqoVahpAFsbnoFlAOwy0zVC3PZBCLrViB3tYAL8tfAJ96ytMWkJ0kZ
Z2wFsmG/VIv4KHGnuQkdJisq+ICNqrrWbIPvmarZ1cAdX4B6nmLGf/8EVVmpUSu5liD/dKapUaaW
OQDPGGP1maJveyB5Foc4jlCxWBLy74GKp6ChcOHEvV1IKj98ZfDbWHfw4JwOTHEmhKJtp0Fb9pEP
9qjHv6ipLyzk28MGERaSIJEKoBzSiM0owlb5DxarcuOQqQ/GD3UuHyXcpptouoBXPPcpeTDhL4De
xkht/fev7hBUx+K50+s0ENQ/KDALY4eenOQ2dh372uQ0t4tOJz8vEEp/f7sqb98m6NOrWofFNfki
P3o6dNzb9C26PLCnv7NuuKOJshsT0D+pfIWU6EOK9q6Ke81Uhr5jyViu3SM8/QPkjzvN4KMyy8/6
X+//qLcLTHQPNpVgAggnIdzp5zCHJlaNaokDBwbCVwcAzGfq35ec5TZ2EesGNi1eBagA6K28JaiF
GvLctMzT9UXLgMs4mTeOpjiODvU4pHatozVJ6Xez7asdvErnSC2t2yPTfUmH4O3yI2i4cvTZbitM
dnvVKnprh0OaBjFNz2Nda2SnuIzs8CxDhlou9T1gvOQz1IzYe/9Lv93kjAxPgdmvhEp786UB7iDB
P7HxptiZgcsk6BKb1bBzcA34CJxGPrw/3jqT09Bi9azi9UKnlhtsO56qQPw2ImZKVpw8LHTpgI5O
Ui1wKtQMydVVRLdQbmmKKylP6BmF0XJhyueWnVgUWg0EEPx4t25p9UxGrYsiDaxacW40QYfKJGZx
675TubOy8opmr7hPJwtVV7rlnj0ks2dQW70QF76kO6dfY9Vr4inXsAjRwf6d7vO+VpBMnAsRJIng
sYirmqYsCtdVv6PRCNwglYq896jYRjfUWHcm0u0NvkgAYryKrnrnNYU0BHpIR31XhUXWuWUPctSt
ImDkR/iCJtS1TkvoqonQvm1FqX6vyjimDBI5tgvATnyzBn36XKS9TQ9EbecneVqS58Z2socRkBiY
QcCczzVwSfOPL1hi4vUM8l8O+5ZmmGDDoBdx1gWVNKhelxNqdgpEuNhYHBfIgnb//t57G6jx9FOP
QtFlVZNUN19bswYbYN/UBVrb1EfkEwyCWAv4HZZ8f/xCMRQXF9QfOECs7+nCKn3dzEJWMGjjKb6W
MrJvK5XN/8koKxdiVe8jwt28g82MRs2ESHgAI4O9MtWPkp79qQ3bGvvx+kH2Mck5iKVPpwL8KTbB
VYugp9u5z5dIdWdnSS48Q29vfMyJkQPAv5Dn9o2H6iw1Ne14IQI9UvMdTZh/spiW0/sb4NwgtgpX
APY4GmZbFp89w3bGbKIPcrXvdkDAn4a5by8M8vY9tTXiPrJQAmdyj00sK3jdHWHNfZDSy7iKjJlm
iCPnV6Sf0W5ZtMID0nzpATk3szW5Rv2SNYJ0ebpIptVAWJ41BpVF5WXG0FNJzy8pbJ45QMT8uP5x
gqDGbHd1USqt4UxtG2TJMHtOk0q+xAcgSzUuKSOeSeNXhVQqxCQ7msb2O52RVnT2gPFAG6TVjHOS
nFs70OXKvu6t8C5UhXOr6vHkoX3X0IlRUXOIGu0+b6p0Zw7W9EUdhfZHigBruADXyFTIi6leoV2x
CdJMY0CTKi5FUC6Lc7Ai6wl3em33/h596+W5am9QK1+riySVL9JZr0JBUetRLreGCDIM3L9Kc5u1
bhfp5dqJHDHroz0OVwBJEH2gz08pe5wLj86sQWcVe6fUN4dOdPvZLh+RRlC545yqKC/8yjM7gdcb
3q29LtAbSbykQHitpigdCGclnCy0OCPVge5rd/OFm+HcTjgZa7MTLKtWC8oHfaBAb9kb9Ow/6rHU
7ivgwlfypMf7alCM29pwpI+WDNGkoDzh5VmYHlMlmjxria0L09/UYF+2wqpXpdqchnVfbC7FUsxx
OCvGGNQV8kZpAYhBa2sLhEM4jD9NJTEA/OD4AGoCnrC5d/SyDagA1bLXDUKA/gWC1PmzHSOMFFux
qXoxZV0Ua51eWB4glsqBidJ3+xiE+Oga2MBkHhWSOjAr2AAXQqJNy+L3fIgBsSIgk1vfrdPTZpfL
BMfZ6YOk0bpdFrcp4C98b8qRtqOFuwe1sfQptSg+hV03XIfiGli4WKklaW62u7nMo/3SY13X1mi4
arNK2SjP1YeqUIdfI1ZOK9cQvm3HTBPDeAYFpAe2PkT7KknV2xKC89WYjs7BhuDgj3HXXUkq8BKI
BPBLnXa88HS+3cBcl7hWI4wK/Rcfh9MJ17LVkz7LYyBLneTFlPAfTbOt3EzW/oxFuH5bBFH4pqtL
NuIrL5n8qwPdTP2gm4s1BlI7a4e4y58a+qTH96+Ntw8Ag1h00l7+QeDxdD6S1oiWq2kKqLGNfiXF
lkdt75IS5ttsgUoXBVCuJnoZVHJPR5kFHuLECRNO591TIuzr1Br3MpwxdxDNJTGZc0u0dtFIzhBU
oj58Olg46kZWVOEEEBuvVcCJ877IQJHUUnNJfHOjR/h7jXhtqHiuo2E5czqWk8xpOBvZHLSRUXtO
ZCdXDYIoe7UB9TWUUnPtzFn3Q0lMVXgsn3ljY7NbukZXdQ6pS+EImv6t5lD4wJruIKxsfE41QC8X
TuqZdQbnCXf4xVibFtDpDx07dBCwdZ0CrK5qT+4xzDFbkDDv76YzKRI1AXJjFPbXys62ptkUqmQV
Ct8DQ2tsyIwuA9+uZHoLYthsEXFoLbk9gpWDs6N3nfID1GUU7UEIdfdhT4/1wiNwZuNRj0P+nVIT
j++2QGhEEQikpF6CcUmUH4uEWB+HOg1Kq+38fEKE5cIHWBf8NDNb7bT/a8DNTk9kZIuKhgEFMJqP
8+LkB5puCT5tZnQ9g9Z3x74Ov5XyLN+LPNf2wzRd0ps7cwAIsqhx6WtjnULU6VrHkYU+dzEtQQPj
8rCA/QFGJwm/1KI/82582f+rMMhar9TZPtuz1i9gn5JiXILQXCiCOI3taT1se33sukufdn0b33xa
jhgWOuT/1AFOpwWdjDbQaCwUnGztMKi2BptVj7Aab+2jFA86xQfUaeNk7neLE7b+oLWJlxpS/RC2
Snphq78tSLDQa8RFXXiVT948BHhM2yXWZEswczu4nTIYXyATpPSuy+4axkCHJqWYd3y9n207SBdC
ynNLDGweqAPCgpzqzXFW+swQKV3aABbeNxGZlj8V1ddOS9sLB+glNt9+9dcjbb46NFy6xSO45cKc
87tQTh1lr6gdFGxHEeLjopuQUfIw75Gf0cD3DlGrUoWoC/OwCHtC84MC3EMkYLS5s2yoA45YrfAp
3DvVXirV9qeNgV6PTDtUu1tOKJpu+Oqmt2VTwftu6jhqLszp7a39AgJA0waZAe4FY3NrG1Y8lYoh
aUFrZ80ejqR0WJHcQaxD0gJnUc84Nso4NrvapFafHJqBj3NWyaieN3aY7cGZLVhyOaDeM8CvvGSj
dJ9Jg/L1/dtke2mvkpFYiaKJYKJVqW01EZIEUNOSVl0AWMPwUkVbAOF1f6aEQx2cohZtB4cWCtgZ
NvTpuRrNIlupKn2gmyI5ttpc7k17Hr6/P5ftTcwoZJg6qhUcF7yuNqOUTj3UY9eOwTSK+TYin3Vr
gJVfpKS0ruZMTu/fH++li/B642rI0azxE/EGLGMujdNp1bmCJUGXywE8e+unyAjs3UaxIsnt4bxH
Xp5alP6rVY7H4+9QBWQIDfBMQvD/q9My9FfaLmrhOQ5x8mg1fadARC0dQOJKp+TQsACtkjOs9piW
iM2PSpEA/qwbE3wlfxqRAE1Cs8As++6ftlWiu66vrZt4lHCwqGJDxrVwwd/dM8uQwlqitB2EHnD/
OrxOiKZurWYrl73F77Do4Yn78agjcIzYELxIYcQG3qeGVt8lkt1mEOun+uf7n/DFsOD0E9r6Kuxp
09OlKb694/pekbOy7PrASZSYmiayeUcHntkHvYFXp0lfjGyZvy9oDF/ZmPq5Mso/lU+7Iq28Qk+d
a7la6l8lDIXEzZZeKvwiTZBfb7NKepwHS+ngvlnyddwCL7hFqnW5SsK1fb0Aav0nxlIS5rwlnCPL
y8oUoxMHcmu2D3gM0l2Ictv0+qXNZDftRa3d9ZiqoosL/fi66IVWupo5yxQiZ4wMXAFbrdn12qB/
7fsI9ErUpdKhyDCOB3+PmR4OB+p4Fy8NtqoxBNCv9ZICeq9aiiTeKkaZeV3Z97U72r3xiQYg3Bc8
wOPrGQJAw3UfLjswliXGoM4MuQXeTLvcSCMiI9fqoIsvalZG+I72XW97Uduk8Y1tFuGdFC3Dp6qy
cWjMI/lvdlgPyyTuIbeUeYiNxwxACQaeFY8oOmGH3R8MFYIlWy2qrkp1qB6SLGvAs45wDrANrLNp
V0SlAQdBrw9FWczxEdNQOAJtGbZfVZ0UBs4fZrtusWjfQlMBI83d3NqH9zfQ9v4i2tSRnKb4t/pI
yNs+ejcXidrXah/ISELsFMQXd4gxa/s/HoWCGX1ZgKvABbeCi3VeYONZlsTgOp6YGhakuzxDp/L9
Ud40TpkMwyCIQ1GJUGfFJL5utYWVKPpQ6ucg7zpcRkyBuzPVRy/VlvEwW9MPo1JgMc0a4N6eTBsh
4+5CsrYmY5vzaHAM187lqr+ylSaJ1TpERCDsaZwqil8C4GiHLsYY1Cy9HGbxsYHuBnjw6cLU1zf+
zbiQBAiwNJCQ28irEoOlSXZDw6BD4RuWg9Q9FnwG4Y6S4zyXUPieHYKQzEutxfxQm0qxhzLoBKYk
6R58uK9KOZZwAogNd7Myt8K1R1xToTVA43z/x579rTSkuLfIAcFXnC5TVw7ykvb6EEzDQEe7VGUQ
amm+QyZWPk61I8i9rD+TJiYaZW/YlOvX9xp83Va4FYIdTqq5OQQ9TBVvlFOyOoq3fxhyMgpVROSq
cStCam3b9yiVSliNLI3BaEvJUR4WPfbsZIFsURBOfRdwP1GNnZv4WUCTbbywCedLFZ8zn5czRsMR
MBLKPNv6Rzr0eZvPEpn8aC9HBYr+IZrV5JNRYliet+FDISz14f0lfVPJWydOoEuJn14FUm+bSh7i
+GY4RMocJLJzRMfEJX77QOL4oNLBnxvZ4+37MeS6n9kiqLnVc0X1oJFdihvP3Gf8DvrsKBS+9JhP
95ZoWsGdG5HtTGK6smNVv4Eeql8jvWy5mEij563GsIZqpYbBpcDKMGaLXpGE2EcPq6soVcUDpnOx
9rvGMpsDSsrJxlvvJtLPzQfKUc1VqowfZg/9hPZQ/GxLVFuaNKmOncqt2BgCUtkQZT/y1LT3SwW3
Q5SEru+v1JndwSlA+nNdKG7y9d+/Klk5VYjc4ZpuR2MPr3Eq+49woWVfxm3Xi7QKJUxprq/eH/QF
5LCZ/RpREipT+V+PyOmoppGntVbPJEOggQ6hOYR7s866w7hI4RXwsBKOb3TfKHm/09HVw6Y652PQ
J8CQRtifyK+QESlLhdZ91tzqqTG74EDFDcAiad/2i3U1YBjzc3aS8UqL4YhPg5376qDo14Osf4Xs
Gu+4kMkZWHmoFZV0owqclhHMhLJXlgVlzhbqkWzRXBHZjlZijtTsrN3pyVBegERt42zOCt2wtY3E
F0G7bZPbdLoVpkOuLEGHZ8vOHoCQO4jq+HGBXkKqzvqFN2mbia7jrfLAqC+Cmn3Bbr5e8kbQls/6
kK2n9mOQmSg0oNYhdmncVof3F/rM8SMQpdoMUJyN/nJNvNpdUgRXrF8yGeqrYh7HJdYPgyNdyg7P
jUI9m7YyUHMTGsHpbkLgVEkrY5CDziCYVcvBOg4y5+j9ubyEC9tNa/JwrGBY2qwvlbRXkykXjYi9
i5UgzHlfQcms8Z5GPP1pMMvsezRNw6PhxLG4hjMZf66iSSm8JjesZi9lutx4edVKl3qQ5+ZOKZje
DD0a2jObk4TfUgJ81JEDx7EBkMC18xLu2kuVnLfXxNpzJIShLgeYe1ugqmDVaQlPc5DBY4I060S4
XclFAuUZWZSvWpXGjxRv594Po6gJ0kHryc6yBFeIcUEygOahnhzhK5b/mHbcfdCm3OpcC1ar4+k6
AiEXrrW3n4Xfi/71miqDUt7GXengUE6bDYob8syzCufWV+bhkkPg25NLKR5EHsyEF0XfzcYjxbeR
5KjUwDK5PHooA+RZmrhdujw+puMyFhfW4eyA1ITXlxwMyfY88dRFy9wtamCGduyjUNG5AJiU3UhW
6U1oTfoX9vz6DJ3ueWb4asDN9qI6gMB2r6lBqc1uZCWpD+n3OtGtW4rFyV4ZK/s4SCLcpc4Y7lEX
0g+UajIfiY/mM5WQ0kcLbL6uuubHlGE/1dCpuCrNRdpPxoVY6+21xk9FSAasHuUKtFFPb4FSN1KQ
LfzUToJ2zvMKWR+wpAcTLbsw1NlleDWUdjqUQ8SzTDQIAkcvhE+rgNpSriuuOc7xXirSS2Hkud3M
6TYhYBElUxg/HS/SZ/iBaqEGWqJHV1EiMytEhS7M6twZ52SzAojzyqa52c1hPVfTmKlsLqMxESBq
rKA0s9TTiUn2qBhYOxBkzuP7O+xtgrS6oVOHhkG1Esc2g5ayMjiFnWmBWDTTg+/4LNeG/UCP27zt
ZDTXaKUuP8IEOcL3Bz63hutk8fV86dhtXl3NRAPWUFItmIw6OXJrzz6t5+WDXuSh68xq/z8Yz+ZC
4uyuZehtZbCvDXjo0aQF+MxSeDWk5M5y2torYh3rQmrBF7KqM8eB7ULOAUUGZPcWAkW1O5mnvlgC
khyCuHRWD3avPcFhzS6MdGZ30o8EnYxIAuNt64QhugJjYrRLAKFYPpSxdQf29RKA7sx0AADbdEcY
hEbVZrlKbdLtVaMx6LFfORKTxf6i0psJqza6MJ8zO4MuDDhr0ga6klvXaQf3UmSjpIWVstWPYqq0
uywzCwy4ZuVAFTC/cO7OjgcklOSXAMZ6M7VV1HMVHgrSdNH3FgnbY5P3f0ualX1Y0J660Ig4UxbB
AJbGLlBQ5O/f1Hhm5BIw8jXlwKxldKZGp/2kxQWCUGGIWpxsxPvIbhS3zu1hb+CHdt2NmXQhAziz
nPwGiDtYHSHD/OayVkQ/FzzhASIw9T5BZIFuY6odNAqsFz7vme1JxIuqGUkBhiVbaV+UXYRpgrYN
hkQNb+YpSinltfKFe+xNhwI937V9Ry7oAAMgHDu9o1GNt4thjThmy65/on3Eg6zBhjdQXbnu5Dy+
kUU0XqvotHmaLhJkMYS012pTPVRmVVzlWvKEFLpyHOe63JfZGPvvX3gvJY3NW069Y+VfrdiEN2Gy
3ab23MmFHMxOnx4jLMxvDdyHj0mXfJ8g7B4AgiXXeV48qlFZ3lpzbRzqiRJwWafGozSDFhetDYRi
ABvejEa2k8q29UWZUVW6EOic2x+sGmziF8PHbf3ALhsUsrC5DSxhtwcJY6fPg6Wv6Xl4iTp05gXS
6FFSplupL2/MwNVFD83ciJQA2gv9b9oOd1Oblx+EmXZAgR1l5WvhSxer4tf7K3JukrwIWI0ZCJfg
nnK6ZcZE7eJ0WBSIHSKkC7r83RmjccxT5ZL13psu/7o7eWbX1oAK9FzeRBB2KBYk0To1WOz6Q0UT
4KBEhfiHp6G8z7XcdKkRda5BC+ZvZarUL0aXz0fNSi7cPWdCDO45Ul0Zdwou182MpzhJcOoa1CBS
29HluvtQjjZCSlRK/CW1gRxFyv37H/nl+txse7rqPBk2UBaewvU3vUrbagjT2RQaWoD0RrvyLOL8
Fs8uWoU0LvMMAaXsGmkSeG52leEkbietYe0xzCsReDTnLCgb45nOYhv7Kv2UnTPLzqPpSOY/EoGm
tI+tCNUOO6kBQvVWVj6n6TiNXmF3deahmYnOZSuhLbOzrdUZ124c9ZvSF/OH2ZjGAxZpknmnG118
bTUUKVy2eeNldlHchNlo0oxFwUnQnzDqzk+qEEnqWhqHGyhJA52qpZvhoMlxXvizEi21aygYEXtT
rJhoy9A1u1OsWQHCQKJUAX+GKuyZRt9NXj6Hq7wCW+VgWCbCs1JZ/oRxbqJARLj1sVNNQGpyUyPe
Rc2w8hphV4+aNMqqj0SYjTR2XA+P9ZIULsT49FdotFV9JfrIWKt92P+5RVSvEkROlR6sMIwugcrP
bWrAQgo/isoJdNLNlbvQg0JwsdMCkDkfraVWbtFNXr5gWNE/67M8XguIi75Fu+97KYfSBAi+7j4o
2AUe399jZ54YEiEQZjzfCsyezekaV68jNRw1SqxldEULEfahZUeHPx5lPcKqbqwMWlVdf8WrjVxa
nRqmUqgFeZPY+1A1sx2y+T/+cJCV746hmSKjxYC192Yqk6liWiGEGSRibHaNbjr+gkPOhTf5zc3H
KBY6Xyt9ToWNsun09kqsT3KoWMGEDpqLVCrsdpKcY2Ppl66+N9c7fSxO/spJJuwmgjz9auOY6ZpI
MimorFRD46j+nMmzcPOslK4RAxW+7MSTb6MydGGOZwZeAYEkGFy90FI3EauRLotSIU0XmHSjP1lt
PXp5U/Q7fBZ/2XJs4LayCD8Z+0u78XcZ4OTKA/lOEkyuKGP1wn17OucG4ClaXEn2ye4sklSqOvG+
Q8H4ru+kZPHpf0n0hpV2uKMNmB6Nzqh3dbKAOy4gmeqRTOHCRF74oy4c52dRpdbXBImZjwO6Arrn
hF1VPVBYSdDWyeYy3CvRaHZ7wp9qh/Z0EZI8xk23azUccq2um6rrxlTVxrVqADc+16v1MVMs0btO
b1aNJ+Ud0uct2vHHdqmjGlGbZQocw4kSf8jy5JMpOcOnvOAAejMi04HSFM4HfM/zH2mlYJVjd04X
QZkD759JZvaYxrMyuPAxxiezXfrFNUWnPilWOLnGPDaFK0YHzyld7+64RVPl0CnN/CiMMdLQUdMK
vPow41p17LsJtSpD+1W0kfxcQfslK007tXZXMKmDukIC1zk2YvVqNhLkDWCZdk9ZkV9J3Exc/1EI
i0cTbIajlGUjonOOfi+MBc2rKMnNYzMuJrph5mwtu95Bld8qwCe4XWzMsd8Krf81xBNuw8k4RLto
ULVhL6MQ1u2omSdHRcrVyF+qnmKK3dCyt0oq6WGllnuUqv/utTx7LFYBCdamcv4ve+fVHLmS3fmv
oph3jOBNhEYPAMqx6IpsQ/YLgt3Nhvcen35/4L0rkSgGsT0zWoVi93reIpkwmSdPnvM3wstdRRfU
ANRbCoXRV9Us68BB8EyLHNTP64dGrRFrt8i3bs12iraqVfgHrK7jR9QHFbCfRatcBxqMF4StE8S1
hjir1yxez5KEefZShaBrxDumLvB29vbo0hqkBuFJrAPfHixR2EhhnbutWjQbRA00t0DmfCXhPK/u
0gFBtGLOkjABQVji7aiiUKqZ3poxlnk04rS+LL7AGBydUhCKvTz20c5EynOHVqc2i5nLe4Vm7oTg
8tGo9fB3j6DwoDmyUIihgwsDfI6fr0J9pPN6rdhLT1xHsEHBX3GjoVftGgFWCF2etbK1nJ8JyaU1
+pQ0IRgT7sPbAdskQVkPEcWTFMWtrRjCtMNtVPsc52l9M3XmeBRjpLjqIpV2IWqpdxJaV4+/u/VQ
r1A52vMe2NLP1E5M1M7MLJJPhu/hooHy71GX0zUbxrOKJsITHH/IFmbiNt2Jt3cqtwjJodmiogQf
7wR1QCo0kCU3ySGCBnJwbU7lYJuI5G36EfnOj2/xfN9jcLY7SqpwXjAEejs4AU02wKqpt5pa+VeG
ihlDkvmC66Ep8PFI57sP3sgzyxcY1ctLfTuSFqAWLVYxt1nDEwnohozZGO2QIoTz2yHlWcqtQpzW
rd+kis/CHqQdVIRoKsLbXmx72RiALg1r9baSrcrRBaN+8odS3Vq9NV7Eet+72ejlG0Ra17wM31nC
FMBnrDuFYPjaS8/XWh7R+i9T7dZLxy9j3OifjFaPAJVqwYUUB7smL8cDMSdwdTW3rgcpOlh6smuE
4PvvP3yKGxzsCF/GWUdPL3Q9sVpNu0WDpL3RJs7TdtFV8l5MhEcePgRUSCUpGUA8ff546PemN2XN
mY5IeQeIzeK9W35UpKGiAQ2cJgf3uvQyNAb/kI5Jf5NX5jEqEtjGEZHV55Ty8eDvhBHKqTBl6MXR
dQc8+HZ0JcjQwx7IHrswRx4kC4t95yMBhx+I+c1AL9AO1BrfDy6rPAHYSTZ4S1Q3H1/FWT2NGfj6
IhbB0/KMFtO6QKdJ0onOgOjWFrMVD3MexCag2Yebj8d72RreplvoUukQDWGYk4wtsSQDTIIe1XL9
thJTAchZlMQPih6lTxobxZ1WAFl1GtFMfKcpGuWBfEJCnLKJER0M5XHW7As8jFp8A8uDbdvXKRaD
4FUfSCiAy6H7qDd2CYK1QLC7xgZ0RNIUZqZuwZVAcP0B4UdZgDkWt/tEkvoaacpe+DFU5Dwf3+k7
K4wsmq4xbEeGBqj59v2W+UAqVpn67TjQHsfvRThYdWVdR6nXbsELw2oaUfQGsIDUX6wfLYMrLVC7
3NYoza91Jc9fNFdDZj/XaRF8W6IIajnvuz4v9VuActUpy6xnFni/N4LUPPaoNa+kCGenPJnhmNlU
8NmaOb+8vfkQjGAZaoN+K0mhcqnlSP8GYRccVp7xeeSGsQ6sGrkNurqQ1t8Oo834bIKXcauWgvYd
MDwn+zE4SaFs3ch5wroVGuFBGYX6U4fu6BVC58cmsoSf0MVIqeXU1za+jMKrK8qpd2vhAOWKiRKH
TiZ14wp2YV5Ly6kvg+CYKbAEnWXWZCRiWLTmqN/2hj8BhvTlTQ1Y0QZJtybI9s5zIbDMR9IXUNFy
lcV60ethoRi3cY+ys29Z0q43RuvoD55iS14Mbz/vLbfqTHFlgZ8npIZGOjrnZHCjzwrmGXrg2IQF
/kkap2E/doJ/aBO/PrRopzm+GKUbGt/ZSiw9D+TUkEn/aC0Ty8HIvJ0G/pShwmxqwQlRiOSI/Gl5
wYmvcMNSVu1h6icMNfCXAelvHUD4T+7H0/B8bc3D46vEFk61DqWuNxlorjaaLOYM35WevqeZ1NJq
wX6iFcA8g5Rao5m+Ox7JN9AUYgvdkLfjxWJq+GNiBqeoLeud0SfVHrkoyYkTIfjct9la6/58Mc9o
G4gwOtuzBuZ8MZ7uKRj8cTDvaLNQ4gDVkCH9vBIyziRX5lMMtU7IPTM4BQbi22Fa0My0o6XwJHvD
cD9iw1PbuKYn6pU/CrhseFlSfIIzCZw3lhvEsv0uR7o/AAcIBcj3I9NW5a7vbUUNh1Mz6cpzGvS+
6Opjnd5EChpoK5f8zm7GJZO8ABgkENE0eXvJpoSQf6UU0SkYDcHNwoDtM07lBwyQhJ2YCb5bNKa0
L6SKqzW94hArpQHwXhHuOUabGy+OlL1uxuY+lFpjM7bonEhe0Z6MOgsvGmUcN7C2b0W/xqQtjJT6
wqjNeq9jineB3YDkRhmyuKgjt799qCLlp3eIpiOIJH0ZWHXL0xC9j6NTSnGgqSg8dWGocuxGAVsv
5G8fL6DzyMho4A5BHCA+wj719jFWWjBpjelHJy2xRhuoVeTKWi06FjXlldPbO3OZoUD7Ijo3n5cX
kyyhpI7WuxmefDmPv+ZikOLfVtcrj+/dUXhw1sznYvEvzi5dXAp+hZPJSZlKfweBA8c4FUvkjx/b
O3GAvPE/R5nD4quTr4AQ9KRFjBIo2IG0Ik44noUPjVhKW5g0f0eY4xgIOnxGj9EdXDw6ceg7w+zE
6GSMmnpftsXkdOOID0kgWBdtH6zV5s63EiDpum4oKEdQxl22fIJKNNUEi6mTDNhvC4+0wURHD3a9
TBqoze4/Y1jqvx/LKakZIkB4bpKKwttnaoypj9eNF51moswemwLsWgDSbYIg/JEr0dop4J2di6Mf
8Gog96rCRHg7XIDTWaA2fXyK8M+yDSU7NoNwn5bqL7lTTtYQXWIDeD2U2e+KfhBsae9wpJdnmVgw
h4uBqY5oUkJM91rg7KFvKJsiHbuVpymdJyLsxrOwJQdrsgJ5MUWbzKu9QKQ+hYwJHA5IVM1XzAwt
0e5jwpY9JYJ2QMobR6NGp+qJ/HyDy0KHqFCIkDB6dL0qPuMwcBtMU587hjfV2sbso2nbdHgE2kg+
xGv1rXfWFbwOVi0U+FmzcxGOBkwyJk+gJGz06dzbb8pdqMfhLp4i3Rkhaa6s43fCH0nhTLqns6mA
BH/7LmAIJqPpRZTTqu4xpA5+iOruGSrMmsbTO2EJlDlU9Bk/xJDzjb8KGOXgWWnRGenJ90No0nmk
Oo1sDCsv/Z11a84N4llzhbKNtkgX9HSU1LxV0xMqP7TXREF3e+hqTq5b8SZDtMmtECndfBwLzzEF
M+QFnAQHD4qT9MPf3ls6VCSbrZ+deqkyHcCU6dZKtfJoAirYVUHen9JBBV+fo8wWJZb2VMhT5nLy
12BQUdPtQqHf4oGQXVetWV6r02rh8J3XbJIUz50vqrVQBd9eYd+aqe/rY3aKkjY+muJEXV3Eg6UY
zGblFbzzonnLFAZpUFGgXOI4mgYBJwMm/kmOysGpMiG2xaROtx8/8zP2LEEEWiWoAzaEl3Th7R2J
Ri+htBTnJ/hLKiBxRbvw0Ft+mMruZUHTPqHPejlFfrcj88m3RSyXV6iPUurQtHJbTA2MHqF4roo8
3AKYyjaVlwzbborDg94lj3KkQeyWi+mHD6vOSQQoZx/fw3tPClwCHVGk5shBFkcHoZ8VIDszJ5cW
JQJwrSN7EazxSl4QZG/PfiTr2LZBrSKzBQH29kn5MP4A9lnFKWvUmOkYdeGuSAuk3TCzUxK3VYrw
exDDDHZLuVG+TKNfGHaP3eET7Qjp1A3y8NmT/eIev1L9u5eNdb21jCo65Zrs/YBBh42WTvZcgf9v
JGxGTHwef/9RzZXvueT8Iov49h4mq1TKMI+Lk6LmiSMhnYYjQ51ajx8Pc86HYVbRDZz1kiFFcvR4
O45v6QUulFZ4UjwPMYUeqzRaKHFPB6ymql/jhyttohJL7kmrnXboD3UvXuWTsf/4Qt7Zmyk/0wyl
s0KNVFysVwVlAV5oFp30vIDnha/oIdKUzlEiq95ZU/9rzIxt6zXVZ2XIkhX0xztPgfSUQ7wJHlFH
cniRGUgxLmUw8LJTpeBtOjX4bSoBpl7wiPRdpEgYHhaKGDmamAdXPaqjm0LvzB0cVXyEg0rbZKqS
r+hxvrOdE75mmiAcKWBA1mJnhB7nz26kJQt+8J+qOsbpQgG59ThiJZTaAl6Opi1iGIhSnRoeo7JS
9lgeAmdofUn0NiHf9T0xJM5FQxhBKWnK4ReO0fBVo8wTae6JorjWxXjJ2d4uPrTVqYTQ1KajgFLL
2wkVeemQQCblTFir1Z1SBvpnShJUDn26D2hFISyZu5w6LA+Da6M88EaKHerToeD0YYGleal52AiX
Wat+zz1Rumq4ua2cDRXrbBC62d2sjeD+eUIuODWxcC7rtTJw/VGObztBhZFjFEL9iB0Tn0ELNHu0
WTtcQNQhujHHcDTdQin7YiNBg47dxorGK0zJfM2lODvA5/FN6AK1lWGW5xWCvlVKILmb3qxDzBnx
Vy/cSSwNqmwglA6C3wbihTAF9S4ODDnFc8fMTrpUqWCEq6n6aUIRLrg6pMo4+zlNZFwjYjTdFj3A
jEmb9B9YAOk4napC9alt5DZ2ZDHon8TKUGMHxKcS2UUdZz88r8sfm2TS+w3JdLZvTMRXnLj2NBnC
Lq4wjirgIGRPA6avF2Ef6y3FV7wwHYn4jjivZ4A1KdNMOzWxVsoUdv3xZwznqHRGq6Zrisk8mglx
guKk3da1+WtUCxqxK0v9bBuYl9qMaaNQq1O2WkxsRVA1THK16aSXMbAh4gHikGVeiNjQYHsE4Xgy
yP3aycp2gpX04ucIcOu2kzM0/0CHSDiZCdNQ2HVeKc/yMHifNOzcWxoqke9UE66KNr6dWNGQ7Mnf
im7yGgfmXH+EZi/Cb+UV3IUt57lN66vyY2g2QWqPUwUxXFUq3Y1GaTjKQzNBwg2qkqETWbFHwHpP
YSZPX3IxYeHMtlCK6yVicishqEUnqRljjEA9fBydPA+zYhMPWJSr6KrKbi6bjez2rHjNVq2xh5aR
mJzqcF5SHsUmHg9qiVOdHbel2e0sKVd6u1JVChVD0mC2BgQLmyfM0mMnVzpL25pt0Um2AEuigac+
Qq0xMPTaYIGXutBUrcRRSinDKUkLfnqFn4eAJP0Au9IEY/gL+Hw4rnqREvwSp8b/ipJndC9h9GQe
y0pHL7CY2QmqIoyiTVPG2vTpBCatT2IcBwUlnY4xHOkM43ZdfUS/1iNYtr7/5JU+nPtehjBb9UYA
GVwAUu4IQuldBXEa59c+/rE9FiOa2O0wlNaG7VTl+f3Hc+zsKES3bwaZED1mRI+4yDSC0IsSXKDr
Ux+ZiaMVBWY+cnWqRb/C1hNFUi3pv9eDYq2Unefo9ib6wVGAUEavmm7LLAz9NvqNETlYNI3VqYgT
xclbpJNzX0Z00VPLXdOtMszeuc+ZqU7hiE2cw8ziPusow9ZM9Rgv8Y5tQn2qxfYLgG96xPJox9zK
N7Ws/PaBliyUeyTTpBZHa3MxrKz7kjnJXX0KZhb0LAi/wUB3DW9xlsPT0DBm+CkYJSogyzwOV3WW
p5h2J6k0TkMbPCWial32mPatzJZ3BiL1mdVRgEkzb+bPXx3VvAYRHF9u21OOALbLoQVeJs2MbVxW
a2n8O0MBbkdmmQCoUxBYxL5eAqlA/jicMgSGHWLCtIFOaR7hrcUrd3Xe9KRa/XqsxSktUnIwSu0w
nPoYHaOmpAXoT4iHKbGMzAUb4Q7vCuOLprEjF0FU2dT8883HC/E81uPCgY4kk5QKCAJHbx+tEadg
RkxjOMno67l6rVsX2TitaXOdIy65Vc6xc6rMVKGg8HYYvYriUquE4TTIUr4TUr07VsJI/0PtxyPA
B9PB9DW6MxNgQ8ksPgwODftBvL1+t7zAhbxoaFNi4vSxvJBhjNDBLZue87iK7WlfahtAHbkbWxgD
ffxoz2Q6aRKwjyK2xlqcb3/xbBF8AaiTVMOpxj44TvxvvWmGj2VZ2rgo77Anc2PF341DeQDZcARD
/alh9tmFoQh4c44ixGF9JY1/Z3rzAsA10vmk7LE8ToStEppTaw0nNDmTHTKR/Q32v8JFJVNKWskj
3huLBcRxGJMnynqL27fKpBtVqh6nSmsAouHbex/1uEymCipRHz/q894DpSKdpie+F3DQwK4s5heQ
JyHwVenUA9jl2IdbobhVSbkyu7MsaH1hHxUCfqQpmW466xd+FgVJuAzrATHciEcm25Oh5bcl+2Vv
j62nHn3S6GiWTYXJ0HipsgHwp3+f4ITeJCF7rlMN/a9hyuMfbDbtiI2eMB2g+rIjGwMwtKvJ67Pf
Lo9xo1zdfCh8ERedH/qrUAjsqFP8UR9PmpIrMEOKyQ4oZN3RSShXTl3vvT8ayX+gqqhbLtas0LWd
MMbCeLJG7BWzuEvwtUwh94/BqoDrXGF9uy9zW3Cn5k4p1bLZ6e31bSH4lsuTzlga7qNO3pQF/H0d
WfMM1XJFCK4gwwhuDIl+z/u47GUrXwkM8wiLKzBm6SjkBThfAkJaXIElaAM593iqExD+CHzNJpY+
qqbCxH8iCP+YiHlG23TCH/Hj2XuelAAAgRyuoeA3a3Qv9hyadZMWtMl00jjO2GqaIkel9yWHIpWB
B2lluHfeK/1hyM1w0YH5LgXlSky9OsMYxZMFkccI5fKzkirNYehhnX98Y++EfVhaM62JpItTp7LI
Q9q0rqciSbTTBPbjs2cBQogsk6VTlrC47A653kMuAJywMz1Bj9SarAH/PRxvgaXWxpePL+d8r5sB
8BR9eb+UA5fMxgzJ2iqXZkTwYD0Cn1NRzjXLlQh7/jIhBIEjo8I1F2yWMzmTrbAs5VI7VWoQb/uu
4pZlNTpIjVlu4q6RVsoQ79yUSUlEm7MwRAKX6AYK8Iht+JV6ElHusfuM0leVW83240f3zl2xWwJM
s9jF517729XRFnVFhbzWT1mlZRcxtJd96yvBjtPDALBBFH8XikU4mAvXwN/nF7XU0fbqMplGddRP
tFIkJyWb3bRiT2HaT6x9U45rxOzz1Q/NBywW3RkULvn32/tLMx/1BykwTpIFDMmDfw7zpREOfkmZ
TZqq2pky09hNQvDz4wf78n7exh124xfsIbqyKjHw7ch60CAYUvFk8cHqf6kqqbQvJNVGa4XPPOL6
rqDf74a1Cb5eTKDfFJHu0tJVN8ghjNdSoCWOFSnfa5JDG83p7GQiWrz1GkO1QwPz9pXrPZ9vbD4c
nQhYL4TaRZysY4y8hlYxTtjPZhsdYpBjtHX06OVos4k9CpE4f4cuh6zxMq+zgjOxH26kphDc2tAL
O4Bv78Q9qKKPL+z8uoB/AMeY6xW0dJY4EK/jcWh4yd95MrD30W9kJ0KUcm2XON+oIJsTkJBbYQwc
Xd6+LvBkvRbRvb4TqEee8LgVOH/jco7wTNH0T/ngqSejpGjgTHRTzG3kIyDkhKEk5ej7Vdh+c3zJ
bxJ2OzhXQWh+x3CqlS9MLJH2WeRbuyCKwL7hvByO9lCEfk+9qy4nd9Ss5jSWGt5hesbx2ha1qFJx
gtPSL2iJT0ddzyp8safAgvcA5Bx8sqhOGyOI4n1kWV36COppQtSiLcvYTgw92VCqyb9aLax97K3j
O3bn9Kfhh2qzR3sq+1xWqgW8pQjlO28yjC2HmfRJLPOgQpzDw6tZ52aewRaIE57f+fQoKzHmXHUz
oiqh9FV1MRRt5W16qZQOgFein2EhRSIbWxL7jpmqVYlOnV4c67aKfpWkpMiYy/70tcxl/SYq2xSv
zClWrlMZdcGdYeBwg/D30Pl2i7YezRyvCJJd0medkwSJzrwqKa+C8xqajZwU2qXgA9IGfa72OJdE
eiytzIezsji1BPJ7ZgMgL8pmytvp0IyIoRpJE95hde7fWHovu0pqNA+1KiDeonTNRWUIyiYvaXJN
iMatpGjnYYvhX6p19LXoZC4yh3DCf0b1sP3JYuUhHQJoKkGsO0aPY3qtGO0t7ZLJ7js0TD9ebfMv
fhO1EFMlRwIozhEGteXFfeshjjQtqIE7mjnV1ZAbnVsFunQRUQzbal7kX5HzCytL/Dyd0MjM2b1Z
emASOK2+fdpCwrpkPcm4b6f5padRS+1TYXBTeu6HkrztqOWxty0wHKNJMGUbM46zS+i55cr29JK4
LO4fXASKvuA6EUlYlj6aSpZ6rkW9mwIdRN3QmpqwiWStvxnMUbqWooBqr5eLhWLrqt8CWuq0R6XG
+wCyaNmhml/l9bHjdNRvuyxTryurR74pSyexdwsSJZQlC2w0nM7ysm0f+TVAYPR5bNT1Wn8DmBQ/
dDXHPz3mZENaOiGx70pSVqBJRk08c6IKRD146RJ9Qt9o2ME+ngFnGQEvgVDIP/AEQyhncTrQm6jq
K/KcO4s6LegzK3UgSU7bouqzDb4fofvxeGdTfa6gvdTRaK+C15iv59XBx0drG0fISLmr9Sq+wsxI
gXbsmcnnUsw/xZUoP5Z5rz3ielivEBPOdpZ5ZBQG5z41O/Sy+VQpQl3Lwqjc9dWg2okiJA6gm7X9
653JTXeLEsmcms6V98UDTa106OWiVO7C0c8vQivBHFNLo30aJwZb2eSj9ydH1xIv95s2xg9mo4YH
lKnXhN3OjgfcLjgF+BxgcBQatG8fdFKobRT6rXIHX2L8JPZZvrcKmnxBI/hfPn6n7z3Z10Mtsi5y
u1RViZx3qUlxcigwmidD6jcfj3IWowEVAbmBmoqNA5XK+SpezZzQkEQUllr9LhjxY47FMD2AeFfw
4hyzfVsU0oUvK3hqie10NcaStBIqz8t8AJqodYM/AOvP81ykDKHas+3rnnpXqIO5icx0FwZRYqtN
eQSN+9hl4nU9dYdcrW46I1wbfX6GbyMVyB1Sdw7Vmk5bffGMu94QxCYLtLtpGqarNpaUEyq6wVUX
N5NbheBEodlWz7Eipt+qJPmc5eEsXFtFa4njvCUsLoQ8dyaJ8Roo+i+2jNpqjcmoUuFOrDhI2JLR
08lGlKW5qfjsVk+xg7XLbCgUx0Ta7lfvt/uGIAuNtK9HZ2qKUHLLyYq+fzw9zhaeOlcmYXaxrcjg
zpbvp459wONAw05yO/q7QdQuTX9U9oaaKzl+Oel4gXRvfavFYGfKKMVFXYizp9pXwrXlsFx60J/g
0lEEoDpHlrkEiElGFQY61eZTVshl4OL4XsQbOSCJt+IyzhxIMvQqNPRPpkurEACRF2mJcJuvWs2D
yc967oAc+wh6rZUUd1LMZG6A9Wq4qSYUmWxRrXXCJoVL5ESzKbv0jKQ37CqPhX2VqNqPEhLBJZ2F
voIIGtaPJntpa8N/KXobjfLuu9pO6ldLLMLLMhfpLSgcnCwnz6D7OWk1184iPx6+mMrYgFGO0iNO
gRqiWlEm22RvhexWHGUEpEuKaXCaKcki6iy0e21pSMM1N6ozINR8oCJlgKIJuvVc/Uf0m0zqizK+
99W4kg/DBObGbgIfZcewM2vZJt7Hz10sJ588Qa6p3E1xcy83rbIn/06+h1KkgrCmWEzZMLL8wEGA
lyqGhNvOr5V5OMeB1wuEa8VYBCQBBHfwSsujRTJpeZ1GXCusXIQsYzNpnK4rpV2qiO1OlYP8EEh5
upOjKr4fZ8FKwBedK/Vx7FD/XFNSkZYLFu8Wui5AT2ZGCfvfIttCWTccq1KQ7wXMQxBJ31Oc3kj6
t8CkpFHr21nDJdefUim61iaeXN7t1SH+zQSbi4BCgbcq6jhwRV5EOl4Fb+RVtFbzZPE+yVvd0XHc
dMRp1HcdmfdFWoulXRRB/61HExrlzpWc4wypRIJL/dOaeXHsykTQt1tH0zaaZ+ipcT/Jt2FyVUs3
OV1ZU2ld9Cnd2UdNRZI3iu70xsK47WGEqKaoheNrVykZaWVu1EyyLflrlEU7Ma1WdrazreXl+gBL
/nl9Swe0wewHIZYS4x5o7C7dmIduY9rDJrBPH8/N5RY6j4M6BY0MZif1vMVzUPtiwC+I5xDbsoMU
itPZvcsSWnneZ6F4Oc4iyQsVr+h6nfsRHcmuncBFBdLdRDbYkD/m1b++Mf6u//3f+PpHXqCy4uPb
9/bLf78Kf5Bl57+af5t/7D++bfFdN8Vzdt9Uz8/N1VOx/M43P8jv/3N896l5evPFJmvCZjy1z9V4
91yzqb0M4j/n83f+n374L88vv+XTWDz/7S8/crgr82/zwzz7y58fHX7+7S+zgNS/vv71f352/ZTy
Y1+R1x//5ZjH3Hj/vPy556e6+dtfLP2vQIOog1kAJjlezl3r/vnPT0zggdQUaINATGEeZHnVBH/7
iyBJf6WXz88AbQG8O9OjkX764yP5r0wdfgAtLXpvFPb+8r+v7/aPAPjHm+Fx/Pn1a8f2l0n9Kk4C
gpfx+JmV5gHtgm9dxCU8CCIKuIq807vU1rpj5O/D6ojiWpoemsrVsR5AmyijaK/6KPHuh2avK0f0
wewxUyDRXGSTWybIO9pIZeFc1E17sXcU/aIysfvY6FTWVKcu3LK+76KdIuwEb18B1jUcrbxM5Rl1
5gY6emsXVXZQ+ktPP/TBxmsdLXH1ZpcOxwJzg3zroZA1fkorQD5XwdH4Un9KfyId/2t4AjajXo9g
gqPHUT2k3hqMc14mHz2hxVECxR7MLAIV4T5hU38bn42v+bfym6w72lfxuQts47tUuMb3/Fv+rX3O
AjuO7en7AK7wHgKIt23H5zEEEEOgs/PW1fJ9Hx3b6Iceg1Evd9F0VSvOGG3H/NDE6EEhz/qYCL/I
nfFtCOwhuu3Hlcjwop33wS2Zi1OJkRS14vm89N54KKqTmexF86gJnwsZwrJ9Pf0STuZDe5l+mr7E
j8pGSOz4kTNa2TmYNFilg/IlrNfirvfsEcmsCt4RlhH2SjF+9TIX2fZ/02WqKxNk2fX/HzBB1qLC
kqvy/15UeOedoylEDjP3/zntzCW9V5lUKiEipKe6sguz0rTRDU/ws6AU7+luPDZrFIS10RZB+h8c
bZmozXsCMqKcVKlKIZ6wTIQqdcp9tUNEuHX03ejgfOpEbuSy6B1rQ4h3Jv7UnNCFk+j6rrYSnkjP
z0Pu6wtY5qlpEk+FhyTrTt31G1QOMQ1qgZfadYJ0lK09jE5zCX6yUZ3uk/k0/PRwkfnMWQQNf/4p
NAAF7fiiuIcMVEKPnHYVB/Pv4UU6OBhDz83oz+mzf2pohumOj3/vZ+FaMezmGH4WIXkatF5sDjL7
RPzzC7WwB8PGeqmPAEvZbWQbmzi3qcbH9SZq7MZz9E/+ZfMrSF3hs3AV3fXYrNOkuPBv/cfpqRjQ
zXGy697t7nzV8RLn0rPby+qLnjhFYl8ala0/SF/qn7AZbsav/dF307vShhwZ3iFbQDNK1OxPyhad
FL90psTJsZmNnD7YTo90QwMXDdbwV8Cnv4of2Y/iRxXZvT//pRS2fv1TvFbYdmcPES7YUYrPlPdB
jybxDlhxhWASHiNYYHyTj6FbmzQ+7bnced/sPKjOIBWOAKjXBFfXX/Mivv//1/w/8TWvRRNjPqm/
CpX/7GiyaK78EcxmxU1kJ2WKznNsfTV82Q2SGYyJuitk/7mXVUQzytBujBpLLqTRHEFR147Za0Mu
Nod/xpDLw94ftwkhkqokuE5QBW9vM9bkuLSUTN2B6HcGt3Y+fQVsee20KyWE1YEW6fDfPZD83qaH
YQ+HEip5eLQsnmIo54Fs1iVeFZ7nOYqZ93ZmYJAG/mMvh8OwrYvB3xsWvCoFKcytQEHMrvRYs6tq
NDezBCcuFGN6GJWguAgwMHFUwOqodQblVh+JvNV1WdBb1k1CcuTFmevFnwZZTRB3a36X0P/ygl7f
zuIFZXWsh1SI1Z2lOKkT9Li8OBOnpskuEWjCP7tz/MxNQpfNrEPYzhYfBqzJyls2Dq+zKZkZw1X2
lKS2AWjXWdt0312mr69v8V79NBFxa+D6RjL7A8qExcFL0MVyovvqxnzQ9+Zefig4G5g3/ffuathV
V+FKI3DtlS9Vq/6Hv3Jtsb/9337l84xbnALJ7f5jgS0hpXmQZqIskOaVTyV6NrC+nurWBh240txc
m1rLZsV/xdRau1f1bXj8u+/1Re1o+VBnKwMZOOD8xyJq1V2QRBNqp7uHB9G5ufHtxn58/Hx/v1KV
eHk5H42zCCe+maFNOI8zXvh3zQEQoC1eeDt/3xy+F4fqAK1wozskyIfaHuydsFMczy5scrvL4jqz
n54u3I2w21zo/E8a6NeF/VW1dTuzr/Hcsq3VpF6et/mPLngZX6rBDEt44bucFsAd8c+DXnaytsGt
FGxip8wd8VBNToZA0qm4KG8q0cFJ1IAp9tk4vCrSvVP0WruWl0rwq5wAAY3/smtZmzAv++2ra/l7
J8y7+/arifkiKvZqHC3wKUWmTJhuiwqbflF/O7DJ5DvVQodgM6zJT6w+40WHso/KWqQ5qe4ad/iR
Dq51k3xCp0ED0xO4Qeiy34HnaAw72iuhYymf4o7ioVO6MPMSjktrEIu1FfPyIl49gP/2FbP6xhZ9
gn/0jS1l5V4ylNczZJEp13prdXHIDMlSJ9+JHIsdb6+qrvRLcYIYy1NX+IdnySJc/pfPktWHsIir
/4yH8F4BETwwOn4zf8864/MoUSxNPbC6net+y+1vxbbfXX1DHtl92Eau/exv7NqtXfPm0TnVG8Xe
399f09a3R3d/HJ2Hvbv/HNn7j0Mk2Or34vV/XpS6qBEnbWMiVs1FiTt62i4bjaOfNHvYBp/0XTva
nRt0fFVf5Mf6goX8oF/R5j7RIPrBdxaOsB9Z+s1Wsb8I25/lXnnU3Nax9p5T7vFV3JifPQ4nJ29z
+gLl/1bf4E9lK/sD9EnHdPUDhTRn2JtuuGtsw+HvTWPvbmmWbodjsH1GIWgzObVbbJ6ro4pJ4Kdb
SlPChtz5Ob/yXPW2sZ8FZ3eId8am4wHqtrN5bOyYXx875k/TfU7Y7TZOZV8gA7kNvrNVf/d39RYH
Wr4ZgV3nx612ZaeXt6ZrbLTNwWKHMpyC69DdxN7U28YWD51j8L9VvgPVBCfceZfZ15AhdVe7M67n
cpm0Ew9fo1/NRbv9il/dBffzI3Z+6O7lY+9+vTbtr5S3nK+3d6mzw5H0MrPzA/KsbMa7r3yEmr6t
XVzQiuTblYtkrr2JW/yL7Yvr+9MJjKoNSNDWN8d6M//5gH64ffw53GB4sG2dyq03jXtsnZ9fZEJ/
aiP37UbOT42fQ158U7nZZWp324dja18lB1DPLhuE2zsPV8foULnlhurQTXB5zC7nX1a41TY49Bfd
Q4kbg13k9v9i70uWG0m27H7lmfZRFvMgM8lM7jFhBggSJHMTRiaTMc9zLPVL2mon6//SceTrKjKS
zbBS1+uqp05DkkwCIMLDh3vPHU9Px3W0jVYt0lgpIj+kXUcUxGJHEe7DaDuupQO7LBuhRz18XcA1
jEdMXvaPiuMddPLkvrbkcuFPyHQeCE9IuUVPTcxxYdUm/2A9xqvGUkln5avH2mzN3pzWva3tMM0c
HcjKJ85IRuJm1O1xfwsngUHDH4DLm4MwQ/FFi6xEFDLKjkJqK8Gd4gZ29ip3QnLYDeZkZ9veMo+a
g4Lu9WO9soQ1hmiPtkXNBdS3JCnmRXD/IZJiaX5mir5qyrJBvwI2P2xTeTvt0Fs7dEJFZPuLYE6m
QVK6fhq31JIcnIGM8LZ/3K7X59PC9CwLrRnM/ym0fgqt/5xCa4Yd/5GHckk+zGDlP1J+oufjB8Ic
YS0VmfYs73ket+PkxpsCNN2BbqrMyuQdph9rq7M7u7Vaa7In/Ewvgz3YiD1R9tq4LqElm+v7WESK
vYYMSjt/ylaCLdj6ejJFKpiKLVoBTa3YCq3I5KzO1W46t3M5qpoANKaBnyEQtYL2BURsqVbZ2aU1
B6qSbWtanaWsO+vJNw1Tt5gmRS+eVW9x5xFaFIlpdo9nQVRoIk4Dmx2IIQGqgTTdRyQgd08SfSrw
PDPxARqcbynVjzm0403sHG9kswEw6shNTrdiS+KtsS+/Ss5Et9C0Gdket/ePKpwCAXETwIdLTgwy
XbU21PTL5qIAK8CfoREgQHT4JaeWvLC5eWUDOr9CfeP1Hq8zUPHy8oJo6JpGVmz7duKkAK8yGe3W
Liw2LcjFvCvN0Vbt1CwcBgpQ9WQmzud6G+u5sNYzKB+igVjmVzk8/1i9FrPXUh1fbOUlqHK2kpvO
ZBFOtozyureKVbbSnWI1mKMl2TxCjyKcKAVQeGiBEcz2rcCO8FsG/3pqoeIcCy6Zmh1g+dlzpQPi
UTgzIju0aprgdbzbzmloTW7qxHh1cOMdbF4QIvGHNAek4e0JEBQtgLbjA2iJ8U8+CE5l9Xa9mqzR
BNL3LJGI9mChMABougAGw83gIWBUoeXhNlR8jRbQm6kBcZdWS9NNaUkH1RFsHo6gZNXZhQlCGCBw
Bdtex8rkdkNFt6A0Qz6NFbikvOVX01465dtyJW4bhwaWbyJNlqL8A8MR1pkbEgJ4bpVOZqeW3a+a
fbPnbd7M1vik3clEpRUN1qCqo2COwBZm0BPUPjQBkAQwpOGlw++JlZsDPrFDNBmcWhSEGmZjNZiK
DfxOAKDg4rN0S8WXhhsCaGeHB44BV9sa29B2DWTMqbfjobVJuPJXFD2RnGBp+yyKipnD6qeo+KcV
Fagx+1xUzI1dr5W5GFXzzDlWQ1DUFnJiIfAH2zsNf1cMHs6SCBnBXlEe0HEC8kEweWvECfQcno7I
ksjMyE4djn7tYLBi01qrEH1xHmqYA605WakZYj9rOIQJTZy1me2aXb9SHwbsZ5l48MNO6/GAtAMT
p8K3MhtZ58y+wOkdKYL/+Ej5wJO9+BDcNDRZG6vGaRwcPltykH21Cvb5CkF9ql9PDqSd9blIRU+L
hXma2UJVF6Eetq9kR4JLgJ3olsKS3/WUqcfWUr5OdmcWUIuTrTwkqwlSCTybpmQyOckeKlJRVdo6
iYnsZ0hM2UrM2onsAPPm4/9oHuT6lmci9x4/fSt3/HVoJXbtlI7wzGRvDMmaQb5GZu4EZ/Z3KbJT
2HvDUwjli5Q6s9zh7yB7hWf2CYIb2SX+PjCxNlZKPZPDhHeb1GHv+v7O+ht7R45HYLPv/jqxw7Xg
lg5+4oqhVdLaSTHuEOuS2KCRx/cYI4ut1CpsjAn3mEELgDsCI2BS3zMD3Efq4GuXOux+mOfCX0fm
5OZsPDb7iXHiTnK8i135+nVgeoL9HYTtvnNTiFwmdjUACA0OhZAe41UKzLAF+x/wQ0KMk7KuV8lN
dCM/5CuIb+jWZl/fCuveHGy07nPaK8gZYNkzMIMaAlMwWyfDKsg0oDG0XGtBY0B+o7mRk19ldG42
+8mCdKdMu4hYL99l+3HAGvA4JZ5V0IZWlDfRS+1GoQICCrEZWNwxtGM7sALLRANpgBPO5KDemeoq
oRAq27NGN3F8qLTRHs0UrzU2PAkMUMgYa2czVR04zE+BVjZQAiibvRlNgW51u3hVACw8GuzQUs8c
iXJEbHftm+ccWT8OKDRp5ug3kROaUPMe9JpHAUpGnC0LbVOogplESMaAFyinaAzjKNRwylW9rbea
c96VUJUV1Niuhw4VMfCKxuaDYCu46RoTVFsFtj07X+g4iOSn2Jaoj0SojbsxVj25sDvUMTEYMoZv
uq2LeC5UbosDgtGaldWaOVxbhaWdUOiBaxsWgerrCNHgNZjonetBzwOXuXCFr+qVtK63giM+yF/V
r7U5fvWxM2sz3urbzl3Brs7pxAxtJJIDfqVkA1eOuZvsB7uzuB2WFsjTd5ClduTWg5NY9BUN4ejr
a0JPLwin0/Pd/ikid3c9eQHq87BgtHWjO3VvbhjaE8hEbpiLpSa37Col/pPjWgbgIXqI4oIvLxfD
rUy4QUy2zUqrd42jjxXWMVMl8PSIrcWWVDF1vL2y4W9yejff5FgYJgvZbHlYmhL7YEQOPOJCQD1b
JF7Bvdfb0jpw11hJBsfR3Au7jm0mRMuxhTwaUYBlbAeQhkO4TlYJnEk1J19pjoCJk9bqAwfXUObg
tuheNBU6YmK2NHCZe49YhmNJVnrwD685cuIjx8Pez/BAXhtugQlqCc8aWELNRKNufAy34LJQrukv
c/fSG4tk7tKRC3CWdkONOMnVW1da4tUmYQeWIVR2KBBBudonwwOzPdiBzvdQPrbvgtjYRuHZrWIL
pkyFrQAB2+79jYbfmxVvSSHxXZmys6vSHYOpyrawnwXS3kGKmdnhilQh1ZgcA2K1Mztet04JeQf0
ehrvWqc6o4fsrnYEAmmH90ESOsIGdKQuk8wRJHAOXcVkHZAvfJsxyxLEA2aGgUaQBzTDOovncNs+
CntlF2/9lbLv7nNnIBz+yrCYixSe1aMB24DJQiaHwcdlXqUsNEPsxDi3KmTh98/m8Ju/lUkFi0kG
hsW2cX1bxyFjq8QcjMDWG8EaaHDpbbwL7twOf9MfO6quhg0ks5OcfYuNsXHhsDXhuGssINjszjcT
YGz4pe/7+8ppzRK4M4R8i/H52AUW2OcgXiIc4hFKe8JueqooBayusD2xTljBwKmfExg1hSmeYMfh
/DMTKHKEFbyh2IVwlzJ0i5+dzVa6gquVqU4mmpl3nf0Pbkao/BKJPBWcsbBOsRGBGZzwMMLHyeET
MwcF0fiU68NCW1bIJuZWhezCZATY1QL84y1gNQ8Jazg9zK3idY9cSFvbMietdhVjPrA7XkLxSY7v
MDdshsRBLwKtwhytjTVYE2wFAzaHRNgRZsfVgMA2YKb6mJEEc47ei8f0HmJu5dEU5gzWCjshhWhj
Bi8MT2SMsgBGg89n5k674gmFBMdx0q6q6DozLoeP1B77DbcKcJivDztZd05DjVW255EsmV26tbLD
cjGnOwmeuBMUueWdVQQHsJX2nqmv8HXdijrSVb8rVLTBvo8xBGZEKHvdlPDFlGt85624GyjmTXrX
ucOGKWaAB5t9Appb4RMZqAAosTMzdJkxOOEQPcPyrlc1yh9CAj2EB1uNCEJbtLeirVlf2UYOAQp6
J4AJCNCBKUi3qBY9FI4b2hmlybcWjmodq9siEFJi/QwzxFZuHDBulIS+YB9jgthsyzeBw3Y1s5DL
ezbb0IowdrDXb5ka4m7Ze9mzOq1d9n9lFTniDdOczBoMHJhRsAbxbopttwAIF23seeuCnzb2Txu7
TY9o/9rU/+2/CEvmxMxdjxJT1Kz28MZFAL9McdQAeU9MTIq7paTMZeOFjeZNAsBP4+Wn8fLTePlp
vPw0Xob/+nHxKPOAfma6zCI7ApemvsHEN1IN4JNeORow8UIR4NI1ZglC/0/XWDbCZqGCn0bYTyPs
pxEG3PXTCPvzjbBFFD0LVP27ULS2II/nJRo8X8apMSBS0lP5GvcoVixwnm2lAwussswxxB8JnBWI
7irXGGIB21SD33gyZUtEHEOBr2mCH4b5t797jZCnp5tfvzG/bEy/5QbhX+6nNdzbqJe0FKeH2wB8
F3RA0mNu+kh/Yw4Z5vP47mfdMPt4Ke9r8U5nsY5/3jtdDH9dI+lvLKP/pOEvtNr8CPCgYyJrYIV+
jfMU8r7q0N2na9jmh7cO/jrmc7tcXi4jfYZTFd3YyQVPFCa86RukCfb4LjHXOvP3wQ+1msznm4kc
Sry1pnCq33LkgFSCdXbIDrWjH5t78Sjtpd1wkm8Lq4BDu0TmiIZwVQ3XEjkej1/R64wc4dVMyBGu
qGk9rfkVclLXk1OaClz9rZ3DOxrYAs1XI5JZS7R9QRsbGNeBTfDXHZnWjwnRTq+v54CcEQbAWDnz
JTRPr4gBSLiHGIE9UMTQC0vb5OzNZQPH9xbUw/TlJaLI/UDkD97/S2VeENqAX1BhN4wUTmSFtOwn
e4Xd/emCubjOET4ZDBPXd7CkgtPL55HJj73ob1ZmZtsnYWzEetzKyFVmjw1CPvRLbw1mTh40Yt+i
EOe+Iz65GcjttZbdQfIysbYE+S9bZNDcoUbGAkWMCUIhwsJ2HYIrdobgVWSFCEzgXiL4XC8vSLUZ
r7P2ityXyHpdopRirV1+BNVv7mQGqgdQiiuDiHiA+qV48L4hzdrp19o5fFJPaKp2Go4gfMrIEJiM
bF6lvEHQ05ybiLbTzygOlMHmEbFqmuE5/6oiyGdyyMWOaO2hwouicFA8qVbXk+7x8xWQZg2urtUD
SKj69WzMgDoY1NCn18PZQBvlEHHabywEmtKvaD1ETJ+EO9BJ3aV2aicWes+f43OwA8MyInchIkLM
p83ygz8f07XA7gcD5c2YZrAeFECyFBcstoIIlUwRiUIoRLKbrY48LhbPQ0IMqd1rrgltUMYvWDky
gYT73l4jdwkVU4hsIgpYX4MyaAhOIwwVOTGIEfUIYSY7xIyAmjJHeUSJ6kLmMXoBLewF9vobuRyh
97QWchg/ixboGC8L0iJusGMpPyNCtiw6wOJDGRKXesu/YelLHSJx3gWxH+SjNQeWjVbfJfjJwtss
yOwh/MzC6SydiYW/WZI92+8hTRF9d6rC8mVTOvm3lbEpZbNEO3k4nkc3Qvp1jQhmbYbbAV66J/Uw
WS5L+dFpAXWPwC9WUUfgtEbcr7Ov4TQ4odmIk9VwTUsyzBj5a/KB5St0lrTmAREyBIpfC6ffvLx4
1uvr3fZb6twcs5hkGcH5g4wKTXwLcAbPr4ZZI0ONeceZz5vpffa9h+cbcWsEClqX/c6iQMxXjvAi
nOvVNZ6MkO2/c3uJsxKJVs5Cb5Sw5VPCX3MQUK/rsunt7yS3JCx6FpKAhhAlELzrNSTGuaAjKegd
T+5S8+7unJupfb1DyMTTy0uG2jsmRT8/Bx8jxN/OwbVA880+4ocs7KQWAy1vkoMMHkoTmWZO5+Qs
C8ypsEjTVrxfuOiStrxWiL256k9t+R+lLRf3wyxl/w/ZD0vCWJw5+/+807Ikdq+ZgW827k+x+9cS
uzOE9BfT6ktASfwTgNIS6BRnQOmvAjqXYP+8x+9fF/ZrH8J+tEZlHcUU4OiZdFTy0kfTEUA9/fSl
Q+bOIR/c1SE71zvBRZK3+Q2ZFFZCvsU7H0gOuQdme4c0ehquAS/cdI3cHoJkH5h3XweqODVyydCz
ylHtaZfDExMRJOp1u/iaV5FRVmUQ3BlA3mFMg1PhgIwpOlUlOSWw9FCsuQBlF29vZp/9k92e+mEg
G43tBQEdp8GZxkoR3mgMPa3TEP1tUSw70uy2RYqMfK+ZDwyas1zYwQQYp9UtzA8YILEbb9RrrmhJ
2x3LA41sVibSoXsNSGcIWFATlrfHigfM6IAkKzvdGTD5WcpRiwg5S7hEKg+VsKbo9O6ABpbkAulV
RxFso7U+B3KLNzdDC/9UNyd9mPn9ZuVm527kYz8T0XfYgZtAIZvTBX6NywPsaOTe8fCCOM5Rhsel
o1fv5NE5ngqUywgU9siCOcHU1g/G6puRzI5I6aGTUaJgJAd7tT5/voaLtznTmf/A21TYjH52nzP9
B6q9UG0ruGpKi+WSxvsJTho7hPR6Zs6X59VeJE+PW8dH/Wi4Xu3hskF3GrxyeEayI96WU/jQmFth
tL5ITr2S7fQoblVX3ehuevZBPuB+PntsRJ+NeKYdJ8/Qcn3AiNHb1t7Aoff5x195Ij/7/JmZ34Ca
Lhc1SI8KzNAoBhppfHlmxWTCVqY8fmbIwFRclqHJMtETU3BtYcPSxpkFH9iBeVOjqfhrhap8eCz6
rUQFCAePSDS5mayKIDmNdL3l3Xw+8IV5Meb276DyXDBhXtLTI0rHTksG9sda47cjMadbKMohaKQS
F9g0qCKekBWKblk0h28PLlSO3LKdMcH2foZf1V4RB5VsGZ5Q7GewyJBv+PftiF43dxV5BFcWqQhG
iYI25iEMYIWvK3IDXYgCpzP8eK9g3EJa3uvC6kpsFj5Z3TknGVdMXMQHuAlIlRGDfzDIQwkHMPMW
f9mxZzoTzE2Q76wIavvIFo9zKmJ+vlhL586YifG//rmbc4383nO3tH1nArf9w7fvTOj+c27fmbj+
R23fBe045zD8XdpxSQBfPVlv4NtfRgCLH88KAlEaGIYYLw5kz5uBZzEn1Iray85zgPKk2snRuAfO
xnvIOnoGRLmDvDNRS8GCVAuVCwLPBMaPgu23i88CpMnUiDknDaivTWm5j1BRNKEWdrR2185eh9SS
3AzJ9iyd30Ax1YBmU8jzPCsohHreVGcfFNwlAcVhDWOmRE0Xk/DoqSG5nek9IiXd3u953Idovka4
i87RNzzCvxFJUZWTmxI98/jvuBocVmoUwWEf2rwLWhbio4oEQRrmaI0s0Y1h/6R2ZKVIscaLqP4Q
AaBFkzdF84nh6BIvfC5s0XdzYXJmFsFYhuhC6WFlTA2V1COKaZjE3+RQPSNgJfuVh+jffeGv1TSs
tgbVxnhGIw//GsViVdgDasslm+mInLDagC8G/rLE0ww1sUocVo/IPu1LSfDa90dwZO9B/2AYhbco
AUMSP0vzLxDMQMjQEhEc1AmqDemA8i4WZUfLLfY70v1RkYSycA0VA921wAIEanjFyojhfM/eF9YC
FNSAfjSfT9m/oZ9+204z/ZT6QtrmMbYTDyupJM8+WZX05hb0MAwa1iQzbfYE2yOpla2+fLkfzXuJ
onNdAdDz9PSCDjbQ4RF5Ob2uQ+z6ggbYDKm5tLaLG58h3Den7j/Txv+wbZSu/7aKM6VaVl7WFSlW
8QrnmaeCPdiiMfgW2berW9QQoZYIBeRX0B9ifW+fn0HQTE6vlwtaD3z7pqP3Uwx72FsxhId62u36
9fUVtYRnl75yCMeyxV2LhJ1nekaJXogSnQJ1eJmDAjcWr43W58AayYLMW7y7mUb/57q7ZaE10/U/
hdai0JqZhn+a0FpECjMb8w9FCh8CbUPgBRDaCKJ0dU68kZeep4bJOEAXQkuBABpHOoeAR6u7iayf
VBucv+sFGf1hy1n9zSVntxuKXKNGIi4ZaMLLwOvoSqFXIGBpnuUA5aed0DlpJFRmHKepnU3okSoL
aDUqxwTMWQ99j0b7ZZrVlOOLY9qJz0UAmqZsrBxFi2ti9B2/NOIPAcNvI5ZnUC6N4ljxaghOdCLp
UIeLlJyAFiuJjDv4BxsU9roF2oDcPbGkhPXeR3/+BQ189fL/AOjeDGEG6NJKA0m4jCHAsGYi+sa3
WKEca2eXENYWhtUN+sgTOgFdnV8T5EJ8jgFEhoo+G8EMNaVDW8dBiRHsmHX8ctqxhogHGz39GtbV
5m4dkdPCJZfmfQ47/vh5v3Yy/+yuZ3iiLtqm5zjctWCXQHLICyspfF9wdZRIKyidCeeFNUZAJx9G
FbZHHR+Dhik5ZcgmCE0kSIwuloShXwVuf3g5kKT0evl8pj6WdW+2x0y1D3rHcWKGYV6grZ8ZwgQq
A+yES4NB2gfT6Sj6ERXkyJosfpXRWIi1bXT2FbNDWGG3694yJMCG3jN/DEUh+uXyen79fKSLG5mt
+RuB88dv5MUlnWnSP2lJl8QkYzt7O1F/vphcOq0zuZ76sdTHBfZgSnbH7YKfd+HD57nNv+/Dr0QT
n5zya37Em00ZDZLCez1UEk5LjQMsoE0JGpPQeBfdN2TLquBDmuxzpFS1aDmG/hpo91WQPZozsIyn
FxZxeLQ+PylLZ3qe+fvnnWlhAUTMm8j/ESBiQRtdJ+/Niv0B2mhxk8xkbDqFqgbSb2wSnqKVmI9E
XqAlaICasta3TCdw5MtgwuZ3FCTRjXCAxLa3Ry6ig1zGM2rz6QIyWRzTXJr+FcY0k69/5GH6Owvl
8ftZntFezn797/+jrZvqKQmfsr+Rtvr21P4tf/3buXlqwroJv9Zzxst3TJnOt5zRSv7wpr8gLSaT
E/82LebuqcIEjH87/p//9S//M8u/Zt/eUmOyv/1OjSnI6i9g8Qak0HVd1QQd6uc7NaYgy7/gKfDZ
gDkTrMEK9tzfuTFF/hdFAZc6zwtgwFRBqPkrN6Yg/yIIogjiMgk0xaqsy7+HGnMmcPD5qgJ+cV0Q
QPQGksyZqhHAS50PnjIcY66STJ4TvmhxCaKYjNfArJ1NNKgQdXszT3/fQW/pOBnSe6MjcE1NVMFZ
rYuKoKjCXBwXta5lEkiWj1PXdnbIg1wzKMHE+flV5ky37DKSrEPf6ODGNvD1Xu0LRZT0qSh0x0oI
sm0Qpe4URIOZTLJoRtzQkaAW/V3cx6sh089qUvjOwgh+mFxR0QXGzixIjCr8GjR7I1pzvWvHaRqr
o543YDouYsPuC0WxeaND58taiddpysNNG/hISy47ccXF4FuTciNxY6FCp2G1GjdtIMU7oRH8jd8V
/rOkdsHCTM2RJM+LjEdalDSNcaSC6e/9TPFTIEeqIGfHSMoCW80iIOzM55w+SxV3EqcOxuBUy+Av
KPchh6x8fioehSCIaCpPLw2IdL9mYiPtI74q16mXDLvAiww3EbXWBh+75BS+HtkgjC5cmW+PvTr2
D4IECjZdMUYsg9DRuOGzL2o0nBeWYBaXxK3pAqb/StcOdnR1ZnBm6ciNnSQnR8WI5XWZCQPVJiXc
8r1fU6NKeNrKVb+XQYZtBdnI25kBXobPB8Hw5bv9jh6saHgvg59bFA0Q3r6f3rxWe0VXovjYZ424
SRLlPgIFuiX1amuP2sGYfASy1WqpueOPB0DRDUgPgwclryxq84TohjfqTs1S/9hrY0AnXbhPghYd
gyKFM72oNtywCc6apyDY4Me1yVUdRz6/87mpi/ohA7KP8XVBzhm6PDuDmWDkWaRmxgGcVrWj+RxS
7ctJu/GzsLd0UMk7wniW/ehQiyPCGSBercPKs4VWhOcfTCqbWCoDW++S8RRXuhuE4DLPOPSfa4SH
JhFpgxZJ2mQslGP/IKAU8F0i2iTKjFNd4Wd6N27kAizZonGoQkM7j0rfWc1YeguwVGDH6t2+wKfr
EuZHlxUBDNmzyRGHPPdzTZ8OYZSuBr/lnEHAJkUqEmljJbKFphqepEJ+Dlv0H5rUkaStri0I47l1
xPOqgEvrGlsfibGqvd+dXFwFWZdP4iGTPH6vFN2Wn4bksWsMVGp5BQgpSykWtiJYs1QS8d2zopRq
YLaFpmPjlHH+qCi7oDb6nDYxj8QsXanEVaZUNfG0SEYn3KZkukSuvkxtJUGL/qpzP9Alc8TMhq9r
smaIgg5Fxmsz3ObnsqpUscEfglTZVlzoP9YS9lYEknp0lhLGDtmCrRHtwNSS77RQ1jwyDJ230jqF
l2w5iEUij4HwRenVeocsDQ+tnKTR32UePy3pg5nphbGKkiJovIICIrDTz7ugicYQp3XWNQcpSssb
UVEapy89Dag3FmyO89EXt8u0TTYWw12aF5jAVMjh++h0iNoy6moay1kRkSKNmgOnSaUdZJnRfT+0
vwvh/f/Jc854v3/dXIxG/R3PuR2+/Mv/Dt+COPb+7yCOEzT9F1HiZcaG+yt+0+RfVGh2DSpG0qFo
gPl+5TYXf4HwgPCVoVw13jCwF/6V3FwUftEkVQVbI6+IssGL0u9BcDMyF0XTZR77ScaOAixk+uX9
AS71JGwU1NJdRqkETxbX1w9dIHPPWV0ph0DKpkOspqPpaXq751Ais4qHYKB9KSbHsemDcEHmz8Ta
dTwK8J3AA3SB1/CH7uORH/h8z2kXWYykVSOjZ2WdRPlGnjSDdIaOFpZcntlTJOpWEiZ+SLhCpF4T
pwtMe+/F+HUgOjCmhsWReEObA0BvEiUvM1rh4mVVYgV+gJ6S41S7bzbJBxLomsr+mxhnlxGwjsCX
WEpo+blDZUxUzmvEzrtwXuKDxVZC9VfKIwQdaCqJvUZ3BrXZyKIxUbGe+m9DUaH20lO0lRrFEZXi
KrFToWydIQU3oppN/krvPc/NOkN0mjpMTC/tho2acIMdF6VsC3xQ36VNkWakTiPDkrOqtEB0voRf
Z82hv9+ZDnzOi8w2QN7v+52ljI2YdrKsXbgs2xQtZyphtc+FcFtm4J/UMheYkaijYhY5Yh1BSKWx
M+UWEmso3cBvLZn3bFFC485MA9TN7SjS3CHvzo2ikILzHE4Eiw63+3xBflx2mFoCjCYdFpWE/74f
tej5udQ3jX4JRLV0OT02yFiU9YIw//AqwHJQL5qmizykwlunYjp4uaqHmX4ZlVahWiROZKy1wf78
XmZFTNclYCx7YKiG0aer8uwyvlSCIDQRg3tAoPDUConqo3hx6ICY/aQ+VbVc8rakR+FlrIo2Nw2x
r3aBzlfoowtlgVa0ldijZ2hS+i0pJjXNrdQYp2hhnB/MhijzBnSaAqQJtsX3sxEnVVJLWupdoqLg
LINDmak41sqCaPnoqGEfyphwHnSpyvxE90XF+0HDeRcdNp/b5WGxKUW+oHymNDQSFIEWdQSu6qio
nSkbdDo2pXg2yjh7VMRwNLlMQaf4KgjtMc9eQqAWtx+y6Rg1akzUoGvo2KrS1ihqzm6nbjKjQhXs
sU0zsJE2/Ckdp2EtRmK+XVjmD+cPhLaiYECaiPP5y9JQFNsJ88d7Sb+uRtwJbL9nQZNjR1ezjLZ5
AvKGoUCr1jKudpmWlyTPE/mGiwR13fI+R5UwXpLlTHW8E20aTr8Cs0VXBMjQa47IGwNWGXxZb6PG
v/dF2d8MoYBmjxwvbXQP0HyspJxCrFW7Oq1b8/MZeQ+VsO/ZlVUDZQYyPBPgaX+/oRppatUwiPz7
VAdZlGCoZ42LvlWZx62aSF2izXtvqH+/mopIqgoNCl1+LQ54e599HktSh1NmJHFFjVybzLaXUBqd
p7VZlAUY18NSWlAczOybTS7DrszqZtjh6pF8c1GGXHUjN/SLB/tpH4SFRjNJzkD9m+UPWmBo1ihn
91I7TY7S9d3CiWWCY351yBMR/zQJPCEzGycSphjOvALyy+8UmJ/Jl4DP0Td5jJfo72ZhouvsquAK
Ra9CcFPDHTa7VAnfmJIooXHhuqpF44GyVh0f/p/nrmwDt5T6rdbrmiv05bNuTOPJawV3qgbFNHzt
teNTdIeQ1PwoheKXdvAmlyvlR+AqzZ44sSWjGHfmmGScncjxaywb4V6SjZIKWYwm2vB+wZD0qo3S
SvcTP/JWYUQNGUdRtoSW0zZhnYfWqFfFZhJ4kFBMqiVr7bFMjGqVpxyaIuRh+jTmChrp8kqzyqse
Pb3rAo1cq6imgjyBG0MY+QVR98GO1BQoL1kCiBThwXi//2tNGaSuGLQLDCnDFruktNLUQ8OHMkU3
DFVHrlyaLnWP/GBHagbclDjojNl1XuATKT5fSIVqXCQpV7dDp0qmoGWcm0KWrvJxBDfHVBYmLDHt
4JV9u3AgPtiS4AbUAaF0HH9pXpHaKDzqzJMY+ySQeNKmYnMsJP8kpHm+gAxnrpHrltRFBhAkncd3
gQm+N2evCuNINcbAuKjhlB31lm9NKZR4s1ZrJBwGSm/HWgV+Gn2UaNzlNVGbflx/LuJ+BMpwBktw
UQIqayrs/xlQGdK67zkl5y5Jnspm1Wj5Ni2E0omrdIDtLFVrcUqkrTiGaP48NIbdBnng1nwZLPg7
PhC2WHT4aKDA4S2bJ++HcScPSl5ol6EWEkcGNCVGlOf7aFRumokXrM9v/IO9jeQ5ZMgAWUpwA8/A
QjT2cpdlkn6pwgHMvOA1tyM957ecNKpOEo3ivjfUl8+v+YOCxW3JsMKgzHgIojmO6pO+mmSh1y81
H4CFMcyeqiHWF5TW9VS+F6oiDzUCRiasKbbV7NQ2WmekcdOH9zlXdCSfSjiOYmlc9b2q3nhaVbuC
ZAxrPy2hz6o6dAJB5NZFaDT7FBUgVsf1xdJWf+9lYlsdKlSBhpSZnQoj8f1WT/gMXse8BrRos8xS
4RHZRl0/mULsJW6jjLwTSBL4PcIyNMtQ79d1L/RO2QTjwrJ/sN/h8IcS0GUDeEKeQ+Y8F5LUz/Pw
Hu7/ACI7aFwjL7oDzFbvi6aInRUOWubkimy4SpDG66zrBHiOgsb5fDP8CGtE9InQ4F2GSxJfM4cs
4mq8OHhleK9wUYmm4E0s3JaCD1O4TgIkRTHA15Aq9YP7Rm9zacnl9qOclWGQyjIAn4xpgP3/TvrI
A+pgO6Pr7r24nGheiJLVwxdIdbkuKdBp7/ac192XYYJO5PGUOSgMKM+6kOn3kScP23bo6i+KahSH
WBb9czvyHdGbpFrXE3Rhl9XpMaz12szUgCOt6mmkG4fKLRNxonGqCE5ktBnJ4K0zo6TqTLgd1QX9
9aNIkWU4sOBF1Xh2JGa3KORJMOYCn96XuTeYRZWIjh6JqpmXRufUgzgszOmP5xuGNYAqmlZpzNU+
2+VKlUx1oQVY0rQLSYVkN0fiAnlBQ/1ojmkAZaJi4Hwzy/Jay/VGb6hlkiWTIeX3ozrqxC+VtZga
IjDCNFhSNEpmOQ2txcNHfUj/L3tf1iS3jXX5VybmHR0gCZBgxHzzwCWz9lKVVFmSXhiyZZMAd4IL
yF8/h+X+opXMmmJonufFjrbdAhPLXc49514+pcdW6p+TtOmfKi/ktehL9FkXWp5s7iQ733bpPZGh
Y8AujDiyn4soqy4L0pd2lb/aMnWiKq3zqO5q54k26I30u++HeQ7iZMQJWA3Y6/n97ZyhMXZtV6/L
XFWfpq5u/hhm1QaibNAPXgv5ZNn9cJD+4u1Z2Etrxjy8XObg4axucxNLToILvdi6eAWFwP6cchgI
xzMkpr07oynUVP+hEssJETnWP3vQKSJPEOiHtWX99gVfkzUbPx+2xKd0vZC/3IR24hkEtbx6Jaih
htaYYM6sW0de5TeBpk21s+WXWAwMIHcB9dlsxRrpxmlyuyxUZZeYu+ss5rXnizrqkva3vaNRrRPe
+NRaEx562UFLaStgK6ZsA6pa+84zBTSdCUdmkyE7rrKS3MjGILJREwYeFDK91wKz+iQmCh55KeZI
lQkN/Hkwt47bdE9NO8md33MZA8CKY+ug5vE9IbaZfFoXNLFKnb1qMxVftMKcQMpSEY1t5x9HW3fR
wpXYi7jWTTr3z0ANMBjRwT7ir1stZ1kLIbOkUK9wlvmnpLC8mzoZ6VHx78L9o6NVF5dEzbdqKccH
VXntzqW5tFKoBQMkFHCAK/a7ub26t+nkq7J4hX/sIzYD4p+yZtzZ20tLgFU4niXQGFQstrnzXFJv
cVsvf2VUF8DlzHibq8Y7otzV7fj0d5dC5Ep9BwVGl24tQeZ6ZhqK4rWo6zLQXtJGjnJeFHe9nZXe
ia1c5OYMpTLYX0TtzvmD8yVxCZ/z8nVKU0x+ATZwIEOLcRCTgzETOcH4Jz18JV4jDnM/95+G3GAg
0jBlcecyGfuVP+2k0JeniXoOAANfWA6CK3eTRMjckI6pEl+UaP9YAsMLF5/sJeqXL8XFRXEFGqdx
/Py3EusvhsazEmturKl8HUUj70ZvxKxGYaqDrrPyymcDj0CqnXYu6sW5glyCuoXvAjtnADi354pL
VSyZmF9RZfpr4F12GHVuxybV/fPHvuQyFcNSIGkgaAZXA+XWzS5Smoqe5vXyOpSFjI3rjzHQVMDf
aVvdpKiNB2Tp0UPVMcNdNSwpkBm2xxW5OEnx5sjwKFEFtS++wV7jUpEw+3XybAy+9EYT5Khb77zL
i5NEpQatMwEaU5RqUB45v8GAgdqKEqd5He1OXhNt8TtqZsw7t9zlkCqRXPVto3bezXkghggThSbs
K/W8FT9Gffd80dxiUzcIX7+k3L2zBvWkJzUFZWadZFX+/fFZ2uf7+M9ioI9AAuHhQPHd54vNbO5L
q0mHl3JBRBZ4PW8C4nb50fUdjLev/flYiN6NWhClYr+z2GOKgmice4Rfw8mMt4ur04iqxA2GqsfI
0mzUx7zsu7AUMo+7YR6fLa/wQ+ROGFNUzeLYcs3DVmuz4yvepAj/8RX4LcJBJAXPDkSE4a8beyPx
5MiSLMNpbkh5U5IcREXckfukaEtoOqUd+/M0hg5py7hOgZI4tqOvRomSCOOFd+o9W8aUsSauhBpj
4cKH5mWVn6hXVMehnboHXGlxUxgu4l5P+WeCADYWbYs2wizpAoWuiLeoYfxtlG+ObZU4r7by2hDY
uPpT+ODsBL1BD0yr8vIbhpm/tyLt0Cog41YsC9ocTDuhY6AFXPHjY744ZewMZLjr1Vqj4G0Zu+gn
a26FN5wmraBJdXsMvZuw1MerbGLt9QAQ5eHSIp+mKORs2VN2kpV+zxJ6mkdh4/fPGMdmKhYNYz1+
XeYczUsXyQ9tR/hVIkWBFGiWCHsKGdjIP+502ZWHbnD7aHa8ZufrLveAASZGHIGLy5D0b56VSEg3
l+6Ej/PRxJFZaE+Kgpe/83i3Atu3PUDJ2QNbDm4PdabzB1UpkKPkwOlJTCnmcSEajdg4dMFQsOIR
pWr8VivJROw4fRNiX9rv1CYiWMiMUVqcQnzEBzdMGmEVwcDzB5QZpp2dOE9m12MCfLZCDCDzAcZ2
N++EZXKkUhDrlCvOI2RmIiRyAqvC4mPIhwrNIlueHQeS/hQaz+TjW3LuqP5ZHcEUCmMofK+1p/MN
apI6I7Wb2qdCGHUzeAazdlNglGW29DuHcWFJgVchZnUpDCqFGH1jvpO+WbqmqJwTkonywAYLs7Pq
ogqdBjTCEmH5zsZuCvtvvw0pNII4iN59ADibBR1UfQ08vQOIPmHf5pI517Rzmkff0uhZDBQhUnO5
rIV955qQBRPwujI5LEOef8rzzuyEBO/9fGAKHrhkCCrhKM93OqM5kdgc5ySnZo4AgGOQGxKgwAFd
KqoGtOv97ZPFjQf87aGmiGRhfYG/xD12hRZ4ees5Jxj45BZxIe5QbawH8LbKvZ1eX+u5rcec9NUn
w+A4iOY2z4wngyjHAXd40LX3uAAYjsaJPLlT6sYLm7yHjDb0lXrKOzhFgYGpfmeHyFJnADXdF7vG
Kag/0KUHjM+YcAtD2Yy155De/Ua8MTB1QfcA7eR8P9yizJolYdZpGm32zJzK3E+6xojIZkBDWtR6
D6WqvageF/Xp45NYd/pid3zQxKBs5KjjbE6CIGNKWeVbsHW2fZhyGxMHxdJd//YqADAogkFL4G9i
fem/nDf3FpYvkrCT6DMrUAIAqs6KfOeo3/ktuL4rWQN1ZBcFtvNVPJMpP0sLftLAKmNWV186Nu7h
wO8YJYZ4HXxvB+gXULDzRSzS1ZaYZn6y3My9TinBeMqhrm5d0Kqffn/XQKsEFdyCYQLh+XypOQcl
yFmwVF9lGFVboVRZOeWw4/HfuXvAbHEuuH0oVm4rFUi9MnSzMuwkEegcl9TzjmWt+NM0T/ntXDfm
rqaoVDudT3fOy3qzK5vb54IiiagcgCKYHZt7r2q3V6PjspM1GD+LaUJmzKgs+/RHUeDWgz5cESck
oHvfSjmql64n4hnIVXvjllL8iZC4vW8K13+1srSrwmW0kh+k0uQpdXjz2DeF0AGpvEPPKGrqqvVk
ElaFWv4oZzBlQ8pp/mPp58qK3VmWIrRzF7gAqrXNnb/YGFbfjgpOYLJydJ5oRPfD4g4gSCK5uK1G
wWPh+VUAa490dB6SJov6pTFd4Hc9/zORifeH345Q7erFQZuQlPezc5dlEg0xKkCZUcGHpo4tT7vt
bVcAQg+l6OgP5ozeT0xvb3hsFoMJnKokfZhbdYvx0lmuP8+sl58dNjQMNbw6+ZQ4+j6r87oIe2eu
6HXXM+9P0GBRgJGNnmIEjJM8qiUFZKwsnaOlfVKrW5/nkx8kvhwx8rKy+ru8TZoqaAGWd6Ghlfdt
nnAtIROxBdiI0gL5Z3YQKyfFqJdYF8bRUVs7xUOLSOy4qn4w41GzpUcHQN699rkABtWiAp4dpnaC
O+UmqX4sJdhBPcpj6XU12di/xJmdn6PpAXYhrIPx1ZX70KKEJw9FM1RdOJSTyYPaV8oBkFV38JBL
RuWVTYfk84jtLwI3r8ZTOhL3b38oyJV0VP24pijXsKpWeT2mVffTSUqRBk7ZoIm8IaNN0X4+GV7s
QhnMPU/c/qVplwkjYK1++CqM4FfKNtwKuNN5P/OsWO4co1tUmRuvR2xWqxHdSPoqR9gu5+yhtcDE
CQbC2yJsWLJcs3FpUI5m1fypK/ujNxtmX80KyXbAhsQpg9J089exJbYXUgjxb4rUqU1gat6DlKBS
yBgKO2m/2biPyJGtHv1lSou3oUe6Dj1EwIT5e6oN8DRLFnYfULo4r6Lp8uckWxY/6JRkd31KKXrP
zMrLI+Ya8Wj3TRJCX5F9tcrS6QMo6NxD2ldqCAFfa35dL0v998eW7Dw7fot24OlBBUD1jK6Fg3NL
RpaRjIAxQaODb3kx9Qx6m98aAr4uLn+Qg9cVDxWTh4+XfSfE5qi0A8tHhWytlW08QuHpxmQJT06u
mPh9K5P21a+InQcj7/5uO4427PWg4hSFvKiZhjYaC5ZcpaXNngSXVWyLBiSEFrkfnqS4yWtH7njG
7c6glggr7qFyyVx4322uMXSJ7dRV3p9yPsqHPNVFLEblhWzRaQhZg/WMcGQPcH5vUQ6HDPgAOCLQ
vfPjoIjLBB3KEdGup0Jle2jkk9qYlI6OI/7BG6ufH5/DNrxcfyRQQdQo10MA9/p8vbGxh9mQdjwl
S3vsBDJ7o+YUvCeruwIVaMeh2edIMFRXa6QBV4b6H2BPAIvny7Wscmdn5ONpWsbpwNyljwqwWR+z
Wo5XCp4h1FyjuZMvMe6nVMlVhhwvTDrHDlWj2qhH6Tr0ssKP8eFtXKHUGJK6VHEmlb73Ew+Thod5
3vGG7xwKSAtr9PJWVNvSFlihtZ9xOZ1ye3YPY8nEJyuzLTz2yrqy2wGj4Cdnj9v3zsk4ayQD1BVl
ZHCgz7cKyMtU9G01nfy2a69mQcjVCIZfANbpFKl+LHcC/3fWWzmEYtVgOGDLb6KnMS967WTanNLU
fZbKblEDTXmYN/5NyuZuZ7X1638NL3ARxNqLGAD2KtDbitHKfskmIFTmpDsyxFmWpaHrd3sZxju/
Cb8HYBKid4B/274XowNadm5ac6r6FmMu+Fze9JP7DHfQ3yJF33u87y7n4awgPrNAa9vcboRr1Eul
bU6L6soQPBMTc5Cgr2fS/ATwVO+8pnf2ECAZ+DSI0gD8bdmLtRmnKVmq+TQJlh1AUcbIBS+1Xn7b
QsA7eD4MNVhk+G3n97ByiUggSJtPtOc/eDF88u3xr3Q2f3lmrHZy/bf60+ZagNrrwByhquxf0HvT
THimAWfkVHrzENm5QmsSjyzxqNC9evaa7GpCxBUQMcrrcZRoV1I5JvKyKg11IZ2woTyLKsQIH+/B
NrMA4ObDWgFKRP9leMpNFdCXBemq2RpOJB3HQyOUE/WEiitaw+V/vNQF/LCu5cFKgosF5QrbvkOU
5LiUiRhOA0LwAFRt8qWFru9uatwmdnQNqoJjwAD1Rwwr8635xjDdHJOlKa57ROLH/5fPgV0AUo8y
EGqg58dfWDUIiiwbgQeQ9nqx4XpB0JgeyoyZYF6APemxdkC9B1PPTgyLymFpo8Gq9JUcqmmHMnUB
db/tDjS6641fg4eNlWrGuky9ngAeBr/6lo5QWHCDUNYHDSFy7UUGLCsrtMouBPQ6cnwwMvGPrVCI
ZeeJhl3Txd7SY4A8KrihILn9qJdCxLzh5GHQVXGzFDbmCEH3FIL4Z6Ihy/KgL+pphyC0ze3WHwLD
DkjB9zhKPRvHO/jlOBKQQE92saiwrn3nIWdIsbKsp4HIfAyZQQnhlil2+vhEnfcuM2QZq52CbwEe
eH6idHQ6eOh6PMF0NBHyuuULSKkIj41HPzujwhicjvHDxNv5qG2TH+fS/yZVYj8NS9O81lx5MUFI
GLKUyiOwYBL4ucXjbkKpWziEQIvg4+ZypqOhy9jBbcckrF1eBouf1S+iGERQ4rGh6iS7wMq64dYC
4zBwvGyJG5dhAFo3F5+IbWOUkJ7nnbju0mwyELJsFPRR/3KcLZkkz3rQZSc5n7iY1WFx6gmJp+Q7
53u5ywwGAwDpKlRAjLVhxsxdTadSussp5fUQQuTpBSAfVdct2vHsmIx3fpC9VrVtlPHWEH5jndA1
HhlzT+lpAI/zqJexPRSiTKKP7817P4gjGl7J2jDPq2r+V6AoRVEWmXhunUB4EQGH6ilYGv+TKK3d
pvD4k86dAPjRYN9CZ484BLHp+Uq543Wof7RA30friuZWG7pW+dTM/MYF+LezeZfvEKVtC4Qw0DAB
8F2YdiC7Vpdo55S7uReQdEZj9tnt7qkFfC/pFb2aa1q/FnTZw1guowWsDGcHkTL4AgDTz3/mQroB
OXzmnPwp9b7olP2wMkp/EukPke95044lf+f8EJSAaIxKK4D7t/aDvwB9mlWib9LZOdGSWhHtpHeU
Ak0GbOIOLx9fFdyIyyNE2AWNHcOtAEq2OULLNWk3q8Q7ZSK91W1TiVh2fXrX1wCroAdh3hejep2H
LCfic92DNRJN1piLcJnc6sa3E3DK6xlB6NAzBL3IgbgDfEBAOY4JoVWGvJ6qb4Br05fOg0DjSjOr
syKHIX8Nld80wMbLUgVtJ8Ym6CuTOWEq68kFSlFNKmYEYQWcKHPmQKBh/I035d4z6I/wXXbjBxqV
xlPfS9AU57QG2otQFZR0ctVor372krIfIE7IOKQq7fjcTEXthumEjQ9s4FI6cpfM/urWlmOuPTNb
XzPWPk/c5OiXbvcKkxJLUnxTLFfDUUBq0AcpXGkR1XoGh76R+LbUaHJtQ2XeBVnRy8hrPKTDA+2f
uAIVH5jLPNpXDC7sy4BA/SfK0eTTZMplCIXXJC/znPs+8nc6ZmELwtYNbWuEU1k2JgiFaYmRBF0H
Tn4Hcj/mNwLTsuByip4Fbe03qDJIPgBKyQG5hrk7mae5pQDm+CKbFcNJ89sBcnDQGev8mzXM5A9Y
BwBwkIE1sKeFe2XlC+y+3biTDnidZybwbVV+Bz8IWMyKe/KwnhfyrQIF9EvXshyiNlfaVVDAc4IR
1C36BfDtBOY7qFOfKTXpbU/S4tjNaf9ZU7F8tzwydUedVRZasBesA+jGpsU9ClA9VViAj2JiV0OW
+VItsk0e+eQvmLqXmuyBqNFVO0nNO7YE2hnwKVCnhX/f1jMsYM8NFDTLqZI67D23uaryXBz6zCGH
Ge8sQOHKijyqdp72pQPAZERUCYBII2ZEJn9uSVrJ68JkxD+1BnxTzGNwESPuaiMu7dUqdwXwulZE
QW3bvOmGLQkZ656cEJ71N8x39dGeahIK3mZxydleJHxpsLAe4l/IPNcEjm3s41QnmSfRF+7UCPCW
k1qaYNTOg4bI8LBnry7MFZZCuQuCJ391BZulrATiUNN55CS1l91mvrXEFhDNiHo9Sjutg+GDyk+f
VS/7x5711d9pk5aRzycnUm5D9mRp52zLFSVZP8fz1xYSqK9uKz+o9A0IE2xy6tB9IOqzVn7SXTLf
QBMASb+TtAc8/SxYWMpvOrcByInbHfaL3MME3rtYIH7CCyPLRN1mE8RYFcllaqfpK1oI5tHAFgCV
yZDsPJt3DhqeEEkPGEBQQmxlYECpOzl5vXuyswz6HqfIYj3b9tFtenP18Um/84MwTJSt3QugvLgQ
/CXcnUmdDP5JFQO7ttMqj5oMpPOPV9mQq94O0F1hFPR2oKhurtr1X2Ol0p9yMeZQ9DA7SwI6SH1r
ylIfYILn2PZRuHCrzI6XdMKokXrhkZvNZKd8uOH9v33EyhhBmwtEu6iLrT76F4ev2i7PnbTLXpNs
BJdfe1VyhyxnxpxUyeoU5IXVTdpJif4H/tC8LBDSNjd4BeLF9gkkIh9vymqEzqO6VegC2QkE+hhi
tA2727ylaZLVEDV63WKH0Fel7cFeGl5HGUmkEzfF0NMb3aZ++ttLo0gHXy4AJSLz2UrjU1sYU8Fu
nojlDpFEzSoEVd0PdV5+y7XzF0aOk/jjX7uiIue/Fo0G/LU9AAjEcAWb9E6RgbrLqk5vzez8VYAK
vCobdHvKWEHAYEja0UEJwe/r0OXSxvTcCiyxndj28rZDvgzuIpivIDCCMHl+A9x68KXsbciDKcsi
1it9wwjUBx//1HdAm/NlNgjR4oJ4okos0/oNKlVoMhd4MB23XmtbnzxSYkCsEd1LWYAHiwnXS4SM
xQuKXGYPTedC+DfM7ePcKrGTgm24q+sLgCWFa0TR2Ya/2h7CoBNrGSQlJ2K79QH/WXHPKKovZZY1
d4W7+HEOSVIkZdmFVTpgqitZzHditwZaZIWhA+mU7iSf720WYO/VzoHlSVETPz+TrvWTJR3NKnFx
pmMOSUqcrHEuKWYMUp5HlFwqNBDuxfQXGMT+Y8MmN0KcCJtvmBMyoYug98X024YR+dtbFQg+14fx
Ov+sOkltFxUmlIFGZwoAl5ZRAynezqvYto1ZTwSZ4xqsIDEAyWTjULIS6kYjG+gISKm+kHYhf9vS
buZYtlZBwZG3FFqf9fC3g7NgbFxSDUeHqiENmsxRfmAz7X/yUe59ImCLeJFuJA8sZaiM+8R4O2jT
e5+LRgPYGOhbgFbzjR23ssRzq1yoV2fOxcOyoDxH5jx9gHVHJ4UFBBnHI/pZZ4m84TMChmweyxtG
vTzIXaYPdUubI3WhYeZDp0J/keMQGBAVdh76e7cKmDO6fqCaRi9bic0eoK7MNuLUzAvG7xalCzzU
bh8YJPV/pCYZf2amY9/qtOgjbfWI3bk2IIBC7bj2yoBYl9fAcYAX/R5VfX2DMLggUqFsBbjLuxBd
LWogTBn/1OeQUvJqqqKUEbQfrf1s5w5vxBr/rIUg7g2pdRlO7vwSS4KuVf6wJKeGivI6t7sU1V49
hdBRuHE79GWo6jIJumxejjrl5XEokvQRvAHM3saTODpeNYXG6khAR6gEdZWhtTfQiOd2sOegQATz
MraiP3J/omBEUPzJ6LAW+95AwjQti9PHhvXSfKNU5qBFFAXRHdXZjV1txqymaJ+Sv+YgT1xNXiZu
rLr+8fEi656cO6qV6IVY0wPvHNTSzZ4xlliGTDR/zYztB1la8gi45xB1lpj3wuxLpwjyD8oiuAYw
AiDhnp+PrWQ1kzTJXxsrc4N2QBM+oqrurivrPqZ4G1cEMdVd3XRdhOEv9MZLzAhIcbCCDOYrTpfS
fYTU0opF6erIS1Uaa8dPjhzlsc8pXXY19Gvgv9kd4P2gp/kg3oKUv7FXgG6LtKkW9Yqw0QXhOZHF
19KY1l7btE/5SjdpH8GtaF75AFccUD8vrsdOGxBk2DxA3MOaQ2Pq7G5K5uQLn7wkCyquymfYEQME
lC/5acwS/2kqm/yeGNihAK0LQWir7CZ7hq6CQrqftwTs2sFJ7pSftGVo1T163qRayx/AN8sM5EuJ
a9IDdLewx27klxId9/BH3Ii8Knuk22P5uWOixSiWfra60O3NUAA1t6GbwuO1CBgP6JBVWcXwjbZp
BapN0Y97Crb3thMhGOw/SKNrIH5+ATTnpIBbVK+8srKDz8suaoBK/THldRZj7d9l4a/kOZDi0Q0K
yMtKKz9fjyQ26mGMKAh/XDdy2kZGAp2RQsY6P7ZnY3YS8XcCf5Q01wIglBWwQFv2em2ItzSW6tG5
Q9sAbmbhv2aDN38ZpzFrYw8F/3sI+iH8LYuCgPJDJXr3jFWR7PUAtC4fmw9wG01NUNZHhcHfPGz8
idzvWzK+AljpritG2ZdaTP6hmZobF+KhG8Qf/BNkAxh8JNI/2wzcbemDv06HrrteLJ7GdMZT8401
IWZGH0HAoipW0/IdWU+50z3owgyB4Aj3ADYCcjMLjQDPT0qAWG4K1aMHQonoUQLeypdgKv8dEf//
Jmv/cy3M/d+brH2qC1n9tagf/+PQ/aj+xKQDuIm/KuAV8/XP/3r7P/93xzWH/QspI1RPkAFwFCJh
8v7pm0uAkv8LdWbcblBiMHFjhUn+u/Ga9y+I63Dh8drQ0nAly/7SeM3711qCB48VTx9/BzHzf/8v
dCdO/6rxXYBPq386Hf/nf//axnbbjQi4oA1eMoj5LuiEkIxvHnWvjNVLNc33kxySQ9vk+raf1PAo
RlEFeTeN94Ppp9iyUKZAgLPcDFUNvhDNi2jqMBVM8QYzcwuNxJxl9EAgUwuGpShvWpdi+FUmhy+y
dEmkquXUmeGlneWPSZnhC9wiBkjxtkYnNSDQv5zHv3/mrz9rYzrA4Ud/BKAga0vINV/cgngT8l70
ggC9uGgWcQ29Nv3ejG2AYjg5vn0o9SaYfJl9Yq6cb5q23hNzv+GT//F2+AR8Afi5iPLWUOBCwehK
11coh9D7JRsPX0U7V5+q1qj6agSzsBKdOVgmoRkCODv9aiUqg/hBJP0rXaz6SU1V3QS1O0MVB8nR
clXmoK0HqHNXXwcUDf+E3qJ8VE4+3EyO9oAcU66ujQPNAgZ9qmuXa3bXdW1dB0UNxxT0gzI6aNHE
LrDswkec3xPQr3Kx7MADm+j57XdD+eSgkdyaryMNOjc+XZsNs9V25h5FbOe5SPt2QQbrkyGomW7/
tmRmu8FYFNMBUniWQe+csBvQDx8zu/UDa1q0htMu1TdAu86/+0Ke3f+zi7FmhOengveE5wgSOCAZ
BIPnX6dyqfxisux7xR3/R1VkBSReOkfU087sm5NPfI7zzkkfVdqYmwIkoRb9oYgJXFDs6pAIUWCe
xpQnOyb7PDxdd23VReKWUISPCLY3ZUctte/mnZ7uO6m+9yg24DKYfOdZbPRgb6sAvEH2BRHfijvD
zP2KYo0JTzuORPGeVtSEXTf1b/lDAKLH57xt+xsQt5a/QMcicbZQF+okcDUOZdOXX8qiRodnF7GS
i71YGaF0TsYIcpYcLT4dcnT6ZfzSO1WL2rPvqQdXKwlZ4NzHYJSIpxKJWhXCWf2YeQ1QymQzxURB
S7LPzIjyu1d23yUfF4zJleg/EiR6BVmqLppQTs4DieqhHWlvwsK52/7ExcO8RGaDbLtjOi5PYo1t
wHSCRBc9H7aajW6Z7Fplht47Q91/tfOZrQVatDDCxzoEBDmpD4k7HphGYzU0Yh68zy5af+ehRt7o
R9MXEKk7Vfzc+az1Yp5fXEhncTtQy3VRON4qybTWfT41/nxfNeihStAY8j6f3TICr3K4Lif0aiRk
mq6XepxOILYC4VDcu5qLvPy68yWXT2gtJ6F2DVB9LSpvYiELSLmqGkIRYNcgESYFTyN0kMIhgVeE
aqt23INKayURWdP5OyD5DjMiNTYwXzv0xLmLtxSAKelGH3/ZeUCMxly42misAGaNvwqOtiyQ3il6
pOTJ+OTl1Y/GxjYJnuVgv7toE2Ds649X294TrAbxP8AXmBHkYNuQkBgOEGBy6ZM2TvuNmSKDeKWr
dtLwC09mQ6eExsB0bYiB8v02zcMgH54PbWo9zVQ7qNkUJNZtmd0uCRXRDCpXQEvne+Ohr5b2ffld
lVO1F4ifx5PrxmJLBUim6IrlIJTZ4FmLj7hDV8P8BPWCOYK23hwmRnXs2biFmSceRt+7F9pVV15i
20iBxuTeE/kDRPyIPTGUuw2oA/J9wpJmz92sJuvXdwHGo8feKmg4DlTttt+mNB/sIimefHRjQybG
YHRKqZEtWJhkqFqKHpJtHTdZz5+lBpMwtQYe50UiglHN/c4VPM8T1p3C1+A+CIRtqFu+gSq/lAlY
WhlTUqd4skp0oUIvsiIAl96KRPTQp8z9zEtmQvRNoXtHtDUP24U3IT+zq8GxFS2ezFR2gdNoGhvq
oGRfVu0L+pxB0lA1VjB74PUPDXQP0qkOAnW4vft68QgBsuCeoiyE4NS+gEAMxNqmMiR78tAiFnPa
uBc1puqvksGpnypV1ZB2gKpQkaQKq+EbNADfdMUPpoMsYdKL90kN0rl3F7Mcpqzods7n8jnh8zBJ
AXRZdJcBhrbx/wPxnR4tveWTkw5ZZNDP6mlylitu3PTWUhOMfEeHB4Xk6dYdB36wUJzc+Yb1Rp7d
WHwCunc4IIojikfkjX//yx1Bw1WVgSclnyhLHtqZ02eWznWMyldyrXvLCuohyR5E6zU7Raz3jmal
g641NPDh3/bml4Vt/OO0XBIsDMH5wRlwPdChCuOMiIeJCUVa7NyFNzjy4pdCkgh/jz6YoF+f/9K5
gMSJdUo9cb/Q4Zio6bp1E46eQ6V7LfsWc391Z8flUKTB5Jo+7BYhjxOGaUBe0pIbQ6fvrVKYMNC1
VYwGklXIrLSFuL5m0dQk83edlS44i/3J7RrrkLpOuoNav7tnCBdR7VqLPhcRk5TW0slBPtnDIGOS
QyErC/VVoSQTWCXbI1CtO3KxYxBLw49BkAwx3PmOCUOTgSyFemoz70ui8xEjm0V2wHSLP2rl34HY
uCeJ3UjUYbLQ9JainftaWINO9Q36+OVW8FwuRUZ9+aQ49LZFYn+lnU6uJ5kBVNR5sEivP3R5/eyL
B5/XD3KS/V3dD8cOKERsB5pg5z92rZebDowJOQEmX6wI/Ba/qFJvhCIaNsTS6H/Lau9k2+PTAk1l
tCT1Hnt+o575Zwcw4wT9chDuraDJ+aYvY5P3w9zLp4osvAi7SaE2RHgK4VRnlu4nq1B5EwKtOiVi
nMLuqkBmROiQ6mw5jpJQdArmV2M68xeR8OIHtpvPO3HpRu3x9pXoC4YyD6abAH/bYv8IvMtWTot6
QpHZeRzN/6HsvHrcRrow/YsIMIdbKqvVTXU7jO0bwpFkMefw6/ehd4G1qIaIDxhMgAcokaw6dcIb
lOlT0/XhKXSSFlNusDKpqyd5Ao8NYJegrkJtAgg7wyfFFNqH3ujaF8VJkp92UCKdBkIM68jabPWt
Wmfac9YY5SUwpfE1Swz1y+Mv+ldP4XZjE/CYpdA4nPnnS1CIZfs5uX4WvCbZOLl+aZe7BLDuMYN/
uIlaRduSyqubtI3UbRDHB/DF2tMIXvWL6SvOcexV3cV0+liVA1LcrcC/RWmw3ZQHxv2W5ap23J9V
qS9hvDWbulamTUQ8dQbf3+qViRd3Z+gbSt/fQdZLZ6N6Q5I4/uAbTrHVdaDJZSJ9GOJGfQmzakDQ
HBRcX6b2vszMBAlmRz3Bn2vAl1GBrLybuzPPpIl2ONrkKKvISwsNetdyYA2TdB1RHXHVtAZuBzBs
RQtk4Sv7d/9oFDQMtoDCkCEvbj4H/bBcQZ79tbbKcasbhXVSszzZxtxF26pVmArGZbOrJWX6IOgV
bUDttV5e9B9DP5uewbHm58RJJlfRi++qlX5qY2aG3LMfzXH46vdpCAQj3cl1ifKi2vgHX6W5o3d8
krICCfg/vzTC1lwr0/22EIe5PbPQugAF14p01epYcqcKIwAHa6Sfj1d5J10gDmFdxbhy1qFaBkdf
KugyySZahBEHy+8sktoAqTYsCTy9bjwBrGrf+1kxy+U/G5WRrtw/i6np/NnmEQ9zXnyyuBacRYNO
btCtGEYjvZad9TEqDpbxIvmja/0QergrG2tXW/ETECunH/fVOFy00jn0Q/tchH8CNdoMwlnpVCx6
4f/vF4E8AQdBJoXc0O2rn0q64YE8pNcpaLSj5tN9UsZIxQxBTzY9E5InO4/kj11ZpgSdOjtkjTlt
ZL/LtzLyJjttQOARtUHxS6pr/zymUuoGgdHuCiXAMCZYlTTV7w7YfJlQvKDmg+zFMnKC/tVLoJfp
tcPaZDf2DDEjB/Do471yVyTxoWjl/vXCgGW+FClK5FBuGEakV/uv4E/bB5tEgTjsjyD0Hy91fz8y
F5nTa1hEwKKWeyLsIlPOEWG7AlILturYAIb009SNUH7axJq89sXfebT/vx5qAIsLUtWFqDoziq8i
sU+gCIkBWvNUx87MKNwVWvic2cU50YqNlJouuN6yyw79DAbuynOw5idwV2PB05xxFXM7Hd3jpV5b
kDZ4Co1Vci1i5n+FQVdJF+Ghz7vwqMKP3ugR/hyk+UhnS8Oq49F7y6OWAyZ17tZRDd9uf6NiwFQa
g7hGuj4dTKuqPvhjaT1bWn8OJWZQ0Iy0516X2lk/pnWO2gjBJ5OCS4b+2MSUMxvPY1wpx0CuHTfz
1eEoFbj1OI2ILo3if3y8We7LDWD/sNrQt9MB0y4bR3lh+ppGE+1aTyPK+5AZNmYnjG2mm/ImSLJp
X1uSl9uQxR8v/E7wpHUB3AN5obl3sNR1QCKqZ3/44ZUG3riHwPHW2fr0qevUX7IdTP81CvNSrZI1
MOYz+ywx1lz67jcuv2DeKTNuAoH4RagCewScq5vCq1PXb1lRqdeqVgu3z7Js5S0v4FFzVGQp3jAn
ch5tL4VuRiH6EvMKlhryo7CKnl5xrD23Ul4/WWn9UmSO+RJ27bZg+twWoNYqJ0FyQX1px3xN3eqd
bw4ldLY8IfDBzpmbJv/k9GpvmVOrjdFVQ8zPxZamfrHN2HhV7elLhIJzZWbpBxk1zm+PP/l9pCWJ
ofUxJ3rQIpb6OmCVytJSa3FVfMM4SMCXNhAc1zBy9+GPrzm3F+iKIZi75FzlNaIDMS5/V1EN3ckR
Qb+hz1fsJlP/UCvjCoD4nT1EZAfGjAcioXap6aKXZtw3WS6uUul8TLIq3uO/gySco/Wnx2/vvvij
TLbRUkfDT0E/YBFmK7XshzpOxLXrlV85Gho7xVerz4Gd/EzGRv4FWGdNkfK9h2PR/wt0Z161SKPy
MkrVXkjRVRGadDG1+nPgmNIxMeXfj5/tnW9GR52BJtBZCpilql4Iv3aquZs9qCCQPpPGPJrR8LtV
++JplFGffbzcO9XS3Jxmb5Ci8EaXQldKkfj0mlTFm8LMegZVWu3tMJpemC7R8DCQCUfQ7hjG1nRh
SmafS2ZFXwDubquotE5V6KvHKjAmZhmVFfxsm2Y4tMXwRwuH+E2URb1JpzhagVi+8/0JVfMmI0eB
WLT4GGpY2r6p55pXVZa+LbpCvEo5yhYWyWZWSfV2cPI115B3XxTSbAypaVfSPl2EyNGPCii+peoZ
cXYY5eDc1B/j9o8mqb9JqI5NiDjH6Lt6mm7kDiaiwOvKys+6D6IrdVFz+GRPEuoqjbkB/XQUfbsS
U+7fCsGEjgj0To4h2OvbWJb6QFEF1+dVzeVr2zpvdS9rL6VqX3S5St/6rAxX0qv7KDbXqTPMg+KC
Zu4i5S6KepLK0g+uNNIE1CD4VghmtYfHW3QBKZ9vjJtllm2HjIy/z00ruJpAt6tmGzvJuTMcsWGO
98VMpi8T6Lg0kC6VPvwAlb42Lln9AYs3a4yIbEedE1zZHXup10wXgxPZpSjct4W67xwwVInzJfXP
vhlguQQZ6vEruA8KpCXsdpSgiV2QU24/be+Xsd5pOdEHAxW3F6w1tn+UQM+3af3f47X+NhtvOxC8
cVo8dPKY2dwN0JJGExEq5sFVK8WbrJCEJYUR4NeZqt0GcZK9PorqD5ULJkE0o78qcmk/NbqZHfWa
UBzjFQvnSncu9RjIf0RTmImbJRK8p8Iufxe1T48dtvZn+gtwtGAjHyQrRrZe14f0SXJgPm/9BA1H
i/bzDiKIuUmHZHwW0JP3KqLAL6qdFHu/S80f6HEicVSM/hfgZf7F5iOthJr3vj0nyp6DMW+F7uzt
q/e1snXiIoqureo4qExNv20Gw2dflfZap7Znw+powE8RnS0Lyh6DY+UTviorHeL7PIVpJmU1JbYz
j+7m6+mfPKWRdRq+WBtfDbbhphfxH2cqo0NX9fGFKqfcolD0K00a+c/jzfDOuiQQYG/gbYNHXMJD
VGOYgqzugmtQ4EiKz6b2mrd28AZ4/CqTxJ0GIJHHTDTW0+OF3+m2MsbTZzbDzGZmhnr7xLnUtmXJ
TOEqq4zu8Jn40/ip2KaamhQAYKOIu7H3z04hfZaxS3kd1VE9KAQjTzRhuDPqCBxOoXvCtl5Xftpc
uCwOCL9oVkijRwd4bpE0RlJWzT0ixxOO+r2gF7Ip/lMZw38x6dQzQI0/mE18QQHLdHs1Racy/l3D
J34Gw71Gb3knAs8dF1qdwPuxHZ6/3z/7Iq/qoDIN4XgRqibfnXyKXfTA45VdcJ/8MDfkaiGVpPet
LGdBoLxo+k6+7aV563W4Zlxq4VSHvqvMNROydy6xGbUNKg8NJLDb87v/54HUbNIiU+19L6Xdtoud
TuwDgKFuaZndttTybpMU6pq8/zu9Iw44bw/YKpkyrJXbVbNSjUAZho4npzFwIiidxqbOsYnL9ehr
PFaWm3ZmeEjakfCLMr+/7Sf/VZvsEFHuskSqobIg9jSFdEacGSpsYct/6nZNROG9YAREjt4MJxEa
wxKbPfVoJk1yanuQftNjrpbmBpNLsWkqtf2PAPI9U7TiMjSjfOZX2Se7lKuNaMOfKyfgvrRHlIXT
CfTHpCe7TFKdWJKUBm24aztlxX+mkSQnCkhBKlb125HZ7takWDuqpv9J0sd+15HHIzk2bAoJZbUU
5oU6COPSSyOyxlMS7YcizN0MTSgcs8M1pYK723Omj1JZk7VhwITq2O3XVQBJaznB5CqXQ7uRh4rO
fyM+OUiibYbJ+Z+3MMsh/06cJhkjsZ5/zj9bOKZU8HtfCyihWwFccEr3g2SXW7vKkr0ZQtPm0k1W
4uVdIJgXnXlmCCkhDLzMECq2MLwfFu3pxGzoTSdu1aTjyjW04DqQiuFgzamcGwUw7a2ljR11q5nL
cuF4cS0OtEloa2eAZoXbticnsrY2biRpcOjb30n3lEunIZa9rvuk5jlzluJJGuJt4JY/h6g/wJXe
G8Un30FROer456p/yzvvhDNN1kvwAva9VCqqMkueyjSXPKyqg52Vdm/WVInDXAd9BK8WH5MIm9Ox
ct4s7CvPXRrPiYrP7EpG7JBWv2wdI8c2V6rX+2iDjgSfi69FvYwl36J8pSKP+wGC/7Vlmr4PKj86
BhRJp6qrXAyr4qNeMA2mZAhebFmIg6NwqvQ+bA8NeKXAbWy7RVGSl4YG9u+AaeQrsKs1A+u7UwPF
nu9MB5HxIg2b+e3+s431oKgaJVTUt5HR/D7NfgTNaz3To5KoX1PMum8KUVORaHBAGX7pNIgWi8Vo
wYwBdVwh2aZX5bpnRUPvYoNN2hgU1jk0a/Vpznf13BZPZqggV5PKP7QW9rHEvHH/OMLdV3sIuXLR
qdTFINkJtbc/yJ5ahxREda4t3K/D0NYTJlZyQJMS7NBbO/XRc9U5X7EPUg+9DX8Jj04Vz1xD4xuW
Q3ooDaRFfaOsPyKE3f4swMRPruw3uPdqbeC7o2P/AR2srLGA7z4bP5wW4qztwRz+rkzV42Ka8DbU
r0id7aYhsjaSmr8yoOO6YAD0+DW9txgQSXpZJCHzgrdvCThWoCeVoV/TOB4vpoF3qZ8xbWxwwDui
XqeurHd3onk4mi860kWcUvbK7XowTRje9i0Ph0+YW6hOsrU6eS3KvbsKuxCRFHYi+LjbVdIUcruN
j8gVRcFh0xUlABxHWxUamLfQTRpJBKADyDWKbtssu3W7DLhkARtjsK6ponYXWWraT3kc9Nu27o03
W8tkup4pFYawJsmta6w6G7CN1q6XQMbsWqVVHBeoVHfNSU5mK4DR/2M1o/XFHmv/Q99WCGkEmTzL
eZGwbpKQ9g1VnNxnbjdU9k618uDFitP4E8BqMD7RUNeVO1DSH8dgQHMDdCuguTFHfJ+sJD2Jyh7c
QOK/N0Ami+9O2B0LmTbuxvErtdpMgRoWbml2irQRXaJuGZD4XIBgHePC5IQoUrND0kTZ+3oCyLwI
oiFwOyvxt3DBjGDlDN9tTm4qlQg2g1S5EZe5MVXLFLaFI1/1KItgbMEuaopa51chNK0xaFjZnNpd
VgSAHTUkvMfnPgw+R7cftEmNuGuSYfKUTj7b1lel0741rX2JwgQ8cOUG4lza3/JwfOuT2FUAVJci
OWoD8iXOhobpTtWao9qj22T9rts/if6boTCzYpW5cOQWZbJvmCpHvrRN1Fckct1YhE8Fg6SMpl0q
fbK7sdkwjnltcRHNlWwnJ9K26Vfm43fFwPyUzP/wF4FsBEb69ilbkvde7ovJw5+DSl+t6ssQlMmv
aOo+Po4u764EJ+H/DkYY7d6u1Ada2NmhPnnon47/MeR+Ymdnp6lpkt3jle6rTR6KhjJFLiwPqBCL
QAYiUPFNp5y83BhAP+o/6yR5tU2AgHmHpBxacy52J3+iyj+ERu0mIrn2XMpx2G8Lmwa+vGYedY+1
mX8RlyJ5JOJ/lES3D4/Ud4SBbTh5YW2h9dyq+ilXu9C1Gt0PXOByxa5SB/OQJoqNx2PKrMY81/j9
edogZVtLoVvSmYX9YmkFRNs+qVYG7ndREi0LBTFdUmt+I3H59gfmMsWflVuKJ02OOBl2SQYY19eV
D3PXgGAV8tr5yzAnQRn8dpWudxrYDqrsxdR9e0XtoT+OTmKcenJRtwl9+2ubO1ctd9SjmUA/9CcZ
jBxMkMNsKR1y5FvrGa7jrz6cEVFRFPIpYwXFX0lPV7bRXwTKTUgn2+RbcfkSz8m3F2cjFnqh6KHU
epbJLdg5IjpYOrYlqTJBtpeHOjk7aGE8R9i5u5CE5QMVfHgdsir87AdadU0gFWIuVZlEKbB0ypDF
gVtVDoJ1VTtuwqJ2IMm16aZjwO7mkRUcutaSLFdDVMTtcp22mZzgp6vniA1q097J0vpnrNY6ewZx
7FNp+AFSlWNzyJwE8xqlh3czWtGeNoJ6Yp/3u7AR1XYY1ejM8PF3OkbtoSu05kM09vZeisJXe1Qc
NmKhRN/6QXaQVc/zPQP9Yed3xgu39qWGNX9opXTNqWohxEj9gYYvpGSG2XPxSYZ2ux2KuIrkWGsG
z8xVrjfHaIJXxJrdPvAnEPalvB3qERVj4b8wfbe8SNfHJ+CD0bWaStvTCqrONrWiA0ZpuMZrTv7U
tCHciToYXgrwJU+jH1u/dSXVtjT8ZbeUivqI7HK3srHv7woGCST//AXyh3bH7YOgRxAbYxj2XmX0
CkK+FCJs3+5QZYr8m931s2wiXAabsWv28VApa0iF+dwsduos3Yf6xKxVQQ1/u35aMuOo5bTzVCGs
z4pUg3u2Bvs89GSkJCDjQRFR+ak1gvpbLVGltEO1rRW/d4PWjraPT/nf0fri18CAAnIFU38G3i6C
3RhoatcWjeVBlxMnpAvAudqTYV3MYXybcGzu+HWokcWi02i1i/p72ubtT6VNxjcGDvVHrcNFKiU5
fBaV7Lwi+4JlvZZZL1Kdpl6oO/EeKhZWTgV+Isymxb6Z8GlCMI7SxhlTrtc6ZKqe6pVxUqPG/AYA
PPyQFQWqbI8f9i4tmdGaoNDJzuml3Y1+cy2g5VnZracpRbUXaS08MDfiAAJY2VQl6puP17vjmaHW
xoyZNiRoanA3Sz2SHmx9oaiZ7Sm+VO8tiOXfKCCC58gpaq+NK3krKqXds/u7gz5MKL0meverDa38
Oyi8akdEVTfqCDvt8Q+7u0BoIDAAZy4N3Oi+Uhk7TegZCldeUTLk7OLcPBVqv6bCM19DN1uLqclc
bDMrpkxB2eB2o2tKJmQ1mhzPUZvnLkfeqlH7M6RB5cfjx3l/ISpFGoggKZaDVJGGRtKFpuNhLpM9
mxZmXdDu60NRq2vKa/fVKQ8FmG+etv9tks+v9p/aHMlkbbTVxPakbkx/ZZnQXqlB5a8mYj+eI6bw
kozRF01Kyi2mYXOCmDooFYyG60xp/U2SJAEytzCPYzqmXC2SQDVQ6o49RXjnarQU3RQi9+/Hb+ju
Lv/LxGW0rcLFZ2K4+NVjm9gi7xrbkzNcJQZZwWk90pAUG1A1uMT26DxLRjZ+mso4XLmZ79rKLD1D
tmcK0yyCs9gFXW6EFHqx4yF7KHZy/2YhO7vtbWQ5GjN049Ff6z6997DIXtLToO96r+NfGUGkxchM
epzOeIvfgbntiix44bOiKwMNLrzYzJYa1wyHtQ7TXwDEYtPTl+LQM55leLMsLYcK35s4r22viUbl
A06nvauFbbOdKjt/jrtW2Ue17+xHu2oKN7DtaWsgubzJtDrYR0NJ2hCU3aU3KkZ15Sh/m8RMk0FX
tkR8uU0pIxGHdqsJ6mEbN/JlMlDzMkTYbZWEWyv0R6naGqGBoRKMyWPThNZfRkKwYxM02KCOCR6T
1ehJzbAJaObUm1pIDS7qRZXtUKnUMSpxHLj4cRYdKzmKzhhYFMhAQtPVbf/kZ2VxEkHXPAsnRua3
7HXNpcER4R04jBuzlbWPjzfvX7n923cK+XxGCpGDwEcxFl0BUYWYarSx5uWSZrh91EEaLNP6OUon
LFGMBjWthlf7RE7/qWwSZSMaM9oWBsgbcsUPKGLhF6BkHYTRFpyAn/b1s+VjVoq54hpY4T4W8VvB
KIB9pLGm6IvfqnRmK9VRwvQrqZXvvp3tNNxrvgRT9Pb4rdxfZgwhEOqT5/EQ/7q4uAdkOcH9NJqn
TFeSVUCqvWUdG7X4OJrKSsp0f1+wwAwc5c4ErLYMsFaOoImWGJoHWq57UerG2GCaJm3/5yficuYj
0UoHgrME+piDiqCbLmleOarkX10r7zDj+hHqCLpaPsiDx8u981Bg2RntE8pB4CzdtUslbUtbZ045
ST1zTqv1Gan5fbvyne4hhjRpeS604WwuJ0Sib2+MMa/61qQ+8OQg+Ga02Be6ow/xr5Yb4cpm8RSN
A7LUQ1LtRJ3qr2oYf3j8pH/zjMUBYiQCTIQMHlyTvNiUydBMvVJOmtdMcbzT0qQ/TllkXxvDfwVO
MX6FkceVYFR58lkpTPSX6doPDhTrVozac6WG/0XG2D/DYGifyrEf9lIjI59kx/neKfz6Gih54IaT
3p38pKdx19VPY6K7TVBBiK7VYmN36ZOIoeYkALbznQWOxq2gCm+rIArPIlPytdxr7uEtnhl3doYm
3NNUy8siGc0nLK6dVveitDXdybKGS5KTYmlxonqBZZf/VZJzpSNFxGNSAKxBsbqvj1/8XalBNgB/
j1SLIhpy6uK9G2FAUxrDYs+GnHRqDaOlL53qT3lqt9s0a743RpPtQSt7Zjlqh8eLvxOJNAOzX657
YATMzG/3Xa4gv9RbheYloXFRu0ZNXDQHn1u9ApL8eKl3jhKVNypyCEkgE7BsRitWNI6SyG0v78fo
R+Bk38oulFd28XsHic9IHskFS2PCmiPiP6mXZBayJGmsoo0mBJukxxfC4fZjIjqPkGpxsdCrxc4u
s7BX93+XMbydxw96n1rgRQ8ohcOskmoai9otFpJmt1rqeCh4X1R9fFHHNH01Z0nWsczTiyO4EtOi
W8mh3nm/kBjmfg/59KzEcvvkU1MjK5WS4OZprOwLJ1B2QSGt5evvroI1NLGezQpG+HaVVEk7pPl9
x5Mgnl6TSL5oypC8Pn6D79RE0MM43zMPfp6XLF6h0QZO3Q6m7RWJdmVKGLgKBJ6zFhbFBS+A8k3L
9fFZt7rPyDbLryh0G3u/tup9omf9KbaC5twazcoFd39QVVqqMIHRnEC+fwnXLZWRmRG4LK/Tx29S
VzdPooQ+6Dt5hymT3MQbzexhhwtC0FnydXvlLrrfV9yuDstjlsT3XbIJK1sOlFihqtD9Zjz3WZ9v
66aMMP18LettJWXZlqblGrRp/qC3IRKOAInVPG9BjWB5MyVhJNtjqVieNeVfkrgDboZwRN6LN0a3
3zWp+x/NRWgi0aWnFmbwiurXbDFyu8XiLlYCDIAmj9ysPYyVER0KRBJn+Gb1rJjB3rIrBQ8MZNjh
KqQ7uzWUbQ+OYcPgvl3rxLzz/NBTqBOIW1DOllWRLBU9BSrhuS0yYycLLinXjpAsj5msPNW4ZXhN
Ziu/ZCeQkC9oNyN6yA5qcOMGArn2WZfRslH9Kd2VuhxeCw3daPDJUC0fn5n7g4k3Avxepm84TCBj
fPvWBHKlcqmSUyp6ZF5NJ3tO2jZcOQL3CBeUp9niM98b/UaurNtVAB23QmFa5gX4rCboxtfhRkTN
sE/H5inEUntrNNO4y1Dx2zta+6GeMGTDXM/58/hp74f0DlWqJgO3Y3ZEOrioGDEoaUljJcXrRyU+
BWLKT4VuUADRQhKd60iF/s1HeHNrZm18SGprvEZaeWqhD36tg8J+dgoUJ6n5KsqaMSvTU6Cm6dlp
16rq+6hBaiHDMZuNRWjlLQKmycC3loRiepMqTb+DGqGivFO2ma+7o2Ydw0F8SpR6+pajMbWyJf42
T27PLmvTP+RIzQPnJbJGaidN9M5geo4jXHoil6bUCjd2kK6SztP0s0p/ld3wMxe2C0DtlJnt2aYh
4WYTeR50Fsc+DeLZamq3s5+EiahAE7q10f2WHOP0+IPeJyLsXcQWgNAidkXf5HZjhWEONjAI9ZfQ
1v9kXVS8pIgsbh29C1dWuq+J5uoBBvyc7sC7XBwUORC1lBa99lIoo74vtVTb94mV72oAFzv6FPZK
OnA/vGItJKTA3pBlIqm5uJgNuWEg0iTaS9Uj1oFKnn6QkghOb5SYP9XMwcGkzEK3n/N9I7b5mx/u
aInoHxMzlL4hJmrtq66MNrkw15KGO3UvTtGsrkfLfgZxy0vkqkR0z0etMb3AfwEUUFTFLh/Dn6H+
RUqVbYTAEZLlT12WXXIjGTYI3+Ae8aMxplczqJ9q6WjaaAt9lFDalPC7deSXSn2O7FezA3EbJhTi
2rZymI0jtzSAwh3qY5MfOsla2+zvZH48CVm0paHrjFjDHCD/yfwo7qfM5C8abOHnsDLirTRVlduI
tngNfDve4k3rf2lNpcY8EQJqvSrRf39VUEmgR8XA4G+tuNhZqG2pTiBM1TP7SLkUifSaas6u7fVn
BYXYE959nx4fmr+1wfKAs6sAPjNvQV9gke0GSmNW4RBQDRsoDBvVDuPsbYh4elzXu7h9s0H76xKQ
dDnaT2O2aUOgkWZ+Ssv8cyCbm3J6G+xiIxvn0L/kOi4YUuGNw66J8VJp1GOibeCSb5SseXv8y9+5
SHhX8KYII6i+U2Dffq1Szq0sjDXVo6weXsI0j98QwBaeVdTKhruMC97qgp2BNPmhrnVj50dqtK0n
gOiPf8lfT9HFO6TBwzHggFL7Lq+0AfMyuwtTHd22CdyB/iRsaVOk6jWO+p0TvyniNW3F1pbCYzk2
Jw4RSIERa/FyR8/o6oR7NZSuXfF5kM4gJ43qs5AOFZ4vnf0zkl8M9OuKqxbnH82gxKw8Q7NX/Rxl
J1OW+F8CzxL1TsgvbUV3LmOwEoQAIZr4p68ah1KdXuHUf0iykgZewxxkkqzPWes8z8oBlC5rHP5Z
yHGR7mHzSNMfTRc6LJCNb7/LbE5jKEUnexXaTLpE2McbxYz/k4Z+05L6RNZ1FB9p+NUMGzPZ1SKv
Uy7h8Acr20FTNkHn0U0beqwHA1jzMKlzDI5bW/uGFp7pWlnyip6DN2X7pvmUIyskG8fHH/Sd4gFx
CZgRlJiENtRObx8B3RjU26p28vTQmC6hpCJ5QLV4TQs/3UeTmhxEnffPbe6LgyxVPmD0OMUPuq/b
rWTIyZPVJe0pDLpV6fn7HA0AA5kkkRbhOnPpydV3sYZn0Dh5QxOdRY0pcWT2xlGx8aWbNEuiuZs2
30hExz1JXPezwaBmb0xCdh0n/5j76fAFGeGVIPJe4GToC7cWFAODi6Xpbj+ovi4SKG3kQsq51lV8
3dLwJJjSv3ZpGB1Ms5J2WqWCUaPTfLZCbU3O8P72p/WBdODMRObVmIvbv5McYeQa+I5Ai48KMgFg
BGBsPU1huJZo3NP+5zYLTT1qGhtywJIxYvjI9nWNP3q1PXZn1LYuk14mZwPa2nMQo0RX9tBkqkwO
vwaAaRtQQCkbtgunJ27hdJuJhFux0KL22elU5bsjBdYRVXHzVR4n61mLfHmFuXk/VqeVwJYGu0SY
R7t38XpaJY7ssnQGr5XTM7SKwYsaBt9uKKv0AyPDTYjQrjlY+mstj+GTHDE4xyd8ODddHJwRIkQo
2g7Hl7pKB09Jhf3SGxb6WVZzqWIkiKmgDkFQo1+QlfG1bZCHNxFmWQm172VeePcg2gQ+ACTG4rbC
A1IHxNZqLxihbhFJ8LfAeLxu0tqNU+gri92fNbIu6mTmWECeMNy4jQJA9+zQKEvtZZBaZVNK2mx1
Xv1+HGvu9y2sH8bFxBSqHi6020ViMYoCKGri+XqYeaVdv42RYzxPcfE/1/7zQoxIZ39ILs1Fnw7m
u9/pap14ViBlR0zqf1WJcxZ9JDaY3V8ycn+3itP/WcYJuPpslTF7apLYLANWl/uxI+Q09yLLCT5r
k/FVHcOPehEDZnHs9hiHub9//Ervv9u8JDwADdYM9cDiAvJhZVvp1OSeFNjmBdkf9dIYa+Co+0xt
RgBSv1JtwBe11NvvJvdal6LyQa4D9GMnmtGm55qLnWWmqjuo6oBbQhevHOP7StCky4pCDnQ1isEl
4NGys8CPJqvwstHoD1zB0ltd6O1LJezvTqVfGI8r9KC18ZL7tDhWzsM9N4Bv+e/y88/7Jz+OLCFN
Iq4Lb5IrnOZe/eRZApXVd85O69stTcWPftoddeDuefsjtzuaaWgHVdmHUjQMyj6V5O5xc5jKC+67
Lm31b3ZRXR0M9Dat8hY6a3KN7+0E6i3U3BjaQ6Ca//yfH+zIWVbYY1TSMEaqufEddWc7ebzyXt7b
CkxcqH+4Agmui5Mly1CkjVAukMGJg1MShbycOPs82ljej6Ktrtakr5EW31kT6SLY44Rzm4dbfAq1
HM16wvrUm8f7JuhX3ajfDCndRmjAi9LfVIgot90PxCVeRPEhdey3vJM2XN5ntU+vuhYesn7tTNxH
Z3AJM9qIrQmQb9nZHaZ8bItYyTyR9/81ppXTEZHN06SnqGqUxWpZfP8SQOARnUmHmMEQ2G4/b6FW
WNRJaeslnZ79FydJsK9Ke/ocjSqQKzWCm57oon+Ja9U/NbrzlnGgP2VRSTZkoTNY+WDMXMcMtLe0
yaKTKKzpe+oY4cfHAemdUmUG0BN4yY8QT1paZuWRARCsKtASJ3k51pbqX5peM+uNbsZfBqe5+lm9
r3JafK4imdmncsL/OafeWLkD7j8Qhe1s5zKj3nV6kbcvTNg4DyU16EW5QpxUk3pp39ZOecgLg2mh
kq8ptd33m1mPpGMOlcyol4MpEIelyKFkeVEXxOh5lcXOaGzxnFb6vrEH5ZL36Aq00SC2K298zmdu
SzIwKAxEweDNExR9cSZVa9Iw87ZaL45kYxdltXroRkM6+zUMjxSv3NcwGKAMFQ0SaVB6v0b8KRgJ
/Honv6i3feqsyeW8s1upDwFCAYpiE/ytm/4JRrFWDXLK0MZLG9U8ksn6Z8Mosy1TuvwrYFtn1yXD
18fv4T4AcleAiZkbzwaSWYtCphmDvsTgsKMRTklqK7G1mRQ0zx6vcp/DgFT6SxJB7pT54yJREqUh
iSqpSg+xjBr8YFofbKWQX6fQiVbmre890Mwfgp0LQIBvfLuDiyYpR9v2C2+IyBt8MC30hKpp5Z79
O5K43T4z9Rd4BcGV97ZUsIIPSjmTyf6LqJlCm2OSnUigLvjVmxu1jspdkRs/ilEfnjp05H47DZR2
zaLCTqoY5gZThB1mSf+HvfNajhtb9/urqOYeOsjh1Nm7ykBnhiZFSqJ0g6IoCjlnPJtv/V7+LWrk
ze6W2Uf2je3yxdTUDCUuYGGFL/xDgwfb/DgSGa0G1Y9cKPQaWgIpctClmS0nqdef/vRLsK5ISyAM
g/2kZng4PbXZWhMACv+6DzvqNAm8vcLMm/VQU759e6jfJH0EISKglPn2HPlHn6LJUPMFDlPtoXo8
tmR5H6K695dDEgQ4AdqOm3JybzRZonlvz0KLsW3OLDwxxOvPhH2WCL1MqnaYLCvHr4vXjFXnRtte
U++UVoMdBcvImexPvZ1GG8xfok1vNM2+D7XLok+Dc+JjJy0EfICFpwW1cQRxBM3ncLqjKbKi0h6s
6w7J54vBVqttVAWr0RdSb3K8zGN2dajpM7l58iXqTH8r9dD/WvKND6XUq16SVuFqCtWH0c+HTRGd
Nb0+PnUQMwUNR9tNVDO4lMWGenXqOEEAZ2TSo5veqb6Hw2BQc7HrrWwkxV6rAcxqUd49nFkaIvg9
+C4MSiGVGJWAk38dDRrkiJ7DKY9vMk0P7obAgV9kxCjIpLQ87RHuNXKq4UbS1NbDjji/RKs8ww0Y
10Y3NMpzCcHxtSfmgEoONRMRnZBtHc5BB5QASJ4d3QyS8y1W24dMM9apzY7Mq6I/sybFu528+6vB
jrYgOXNEud6KbvQusi/8pPVBCqCV+/YUn74SxEXRyiW4JSg/uVmVPsBnqI9u1NbJ7u3UJwfhK3v1
OOKQTEZ5ZrcfH/GUORSAi4Qx7DSUeY6OeJV6TuTnvNUQGN9mQ0+2RtKWHvai567J344k+jekqNxc
xyc8lpnkb90Y3eDSYRtujnaXm469Nrskj+ecLE8O+pf3IuoF1SuuFPnovYYEJidHPOwBpfVKLV5p
tuheRUgIDuM4e7PffSgTUEeUw2HiWEsjmDZyNq/KLLma5gl+BUXxlASGwMZFVmUVaMElajK7KEjO
BP3H0ZR4VkE41wUgj/v86FmR0bP82HSim7CcVAgguf1hbtV8WfboUBRyNCyKyfCXejmeyzt/901o
dBlIOZLN0gc83EBYFdZ1PjByhB+zi6GodhGlvu8Gsp7/IelIvCSdYfGeIFG44g+HknAmNuoIGa4w
sjJvwBrBk5zhrAHbySYVRwKQPJYZUeJxW9MPE6mN+yC+KeE10ixICMNgEq7+fJNyNZCesbQQMBGb
+NXZayJyCEVxiG58x79OA7/f19Rkd5U0jNcROmrb/5XhBE8XpQscVI4uZIA7uIuU7FFoHgiRmj8I
MaulI9nf1FQdl28PdnqvMIPUx+mT4dlNJHb4bsitqmWMP+aNPuJZOcbhcyVXSHV18bBOM/smVps/
jG0ImpBaYCJfKsygXg9H7GeM6zp9oA2um+CK07FeIf3Zub1WDWdO15NKhxgL4g7FDg5YAbM+HCvp
DQhVuWoA2dBWauOvRqqgixGT1IU1tDtpwErUDu1vRnGnBupmjK5S/aYYP4bZTVMDOdR3ChhmNaQc
ms6rSBpVr7byj4rghStDu7JTDSWp4sxjn+SZPDb1PWqVQqYPgI+4m14tuKGMzNEhvdwnONK4caYN
C3TKiV3D2F4klVF+jlEMdM22Na8Vue93vYLKS2w555zPTw8MHoRGGGbYzCCR6OGDGHVbm3GCODdO
YcqFaM1vRimC0wp4+8xLi3c6vG8t4SAATIHDiTTkqNqHjL9ROZk07vMwQLEJ1cDVKNf557eX++l9
ezjK0QsVQVmatR9MlDFtsOmaioGDrawTjaaWH5Trt0d76Rgev5TwO4OabiGW8BJ7v/qQioTwjl03
0z7IlZXU+Pelrfpe0kAqDPEE2FXDFykOLjvlMo9vzGEXVx+i+NMU7w3/Uh2fAntvxDdqkrvZ5HVV
75XmDTC5fVo+Nsm3pt5lw/egDbxZRoBnparf7fnb3CFlj8eAs6Tk4nb+lwF58cnZOTZ6Li3i3w9t
eROMePl9GxwNk4IaxvUmlrCfVe4041aa72V5SWYrDbetg15YvDaqH06/HZRPyOb3lCMx33Ct8Ifk
eIWR4TmyMYXO0Lc8wAc+cfP4iX56EkJhaR6t6DnPf2Qw5G1fJ8zYTc1OUT+XzrXdgYBSFzlSwhL4
bSvdYnvivj3/J7kNwTKoMaFiTF2e8sHR/kcMIRpDcinQgx0tys5RPiHDbzy1zhhcVGoYIA+fKVvo
EvplAazPRXcXe+q3n+IlTD5aBaQVAi1I5I7C99GFnyWjDZnLH/ZtXWI+IO/icjMZ7SMWEhSKwvSZ
JmC6mFPjSbFjT1Ye44lKX+52AHEqPOu0XR/Nl2nzYI/fZ+XZUTapDZ9Duu70RwlkRTGXV0lxMbar
uLA+64V6a2SP1kj3GGUMj7LdmfvwNIABIkxuSrODK/eE6mvIYWgNZqrt1Qj+tRbeS1ROvQiSzkrP
jfwCzX5XcyrjzLAn7VztpU0HHlS4sAFyOArJlSpH4swYp32n85Fiq6nW44z4ZWr47VqPQeShPdwr
D5Hmr9ssT++STjOuoiItb5Ki16/arvM9E2jsH1/YlGXw5bMFThWIz9HRVSSJEaZxIO8bBGkLxKtX
ep/bHjUztxJAtLeX0+lBKYyShZwqdHuBAD08k7EuDuQpKhgNydvVVHY5BNjxHBjipDnKZHNLc/QL
CU0Ej4+2jgU9V1VKFVp7Jm19TuR2C5TZTdO7PstYg31IK83Ae0gKvDgAnTkr3/DjfjKLUnPzurlD
a3RdJ6nXj3Dutdk65xx9epQLZh23OnULEqfjbDCK+XE7IW9QlsaAxJcm3RuOFHk+XkZ3tFi0H2/P
++ldyC9k6pEyBYkMrPtw3hHeqExK4/JelWBmt07YrPqgGJeaeS52/s3+gqXPRWXQSBT0lsOR5kyf
QykAtmAhd7YIImCN0H471w/nyyBcU1Tznwaj+/j2+51WQfjixBygiABbAwATE/7qstKyAmxRmM77
AXb4pwyQ4gWtrwLBfWXC+Vcy92FeDZjekOPrkvRUtBLaVdFUeq0WAKUgz1v3MFK3Jgx4V07rHruo
Ifn69mOeBqx4hguiArUQges/2mwR7h7x1Jhod2h+AbGrUW7zqjGvS32OvCEy4qXWd+e6n7/59hRB
QCCDuyabOUYK5Ei51f6g8EXImOdRsal24wcBFKA/s8pOMILsO5jmICCh3pA+HQs5TtIETMt2wKyo
sblQetm8Sev5Y1omM4hLp9WfpwaNLqdMb+kAuCa+lF9KxxjXOrqKX+oxudeCvl71rab9cYQGL8Uk
l+PxqFYcU8jUNKvDZizrPa2NAG0kDOHLsczOHG+/W4ai0/dyt4jvfLQM06oEOGNU9T5qZlBFaThd
2Aj4uQrUwatWk/RVPFZLWW2jFYGIuYisASnwvN6jFaEtAWXlq6KTv0A7m71UOLBgHTyee8jTQ1go
YNEGgGPBDj3GglutijS3UZf7EBrYR90YyuvZjvH+jpwHow6Tq9i0HhUna7Ho7vXrxoo6AJ5Nf4s4
9ec4qulRVHJ67mo4UefShHIeJQWamHwgyoWHW9huO6DhZlfs2+4hQodsp/p1vdNTY3jIc5A8eeDA
zfQn43LGI+imxRRmKWdl+NDJw27IzjlP/m6WWC5w88D3oRN59Dhdi/lN19BRTYOwvI+aIlz1eTIv
3z4RfjcKuSt1H6gYcIfVw5fuwHC3FTD7vWVn4WU3R6j+mpO9eHsUsewOgziQYYKbRaNWyLwcnTtp
CspBrooKIj75EGTKalnZxrwwpRCQ/Rj/YYNEfEnGohZN4IhR99FLDYZdzmOpFnvcxdoLuZMJAAfr
TB/x9FjjnKHJS9wirFiOt5raygGZt1ki0hEEEMub22JU0icHBca3J+93C5Oyk2hhsV+E7NnhN1KV
ObRSyWn2XGSIeHSKv1GteG3GzbQu0IT4XtbqJmrb6Ws/TpEHzLXzOlVLUIrW7mOc6s9s4BO8LPMr
zlhIwswzPIaj8KZswWDEGLjum3DYdLrh2nGJTBemvr4wFk9kr8gG7S5kxywKR17K7eAsZrnrPuO7
KJifulPQrC8G1wnRrXFQ373k79pukrU9LugI4nI3Gv1XO4s7F2lJPN5bR942BU6FctrWsxtqEfC5
NNO+vT3ZIjw4WKl0cwhPBJybnikf93Cuy26cUfuc5L3cAF/RwzlCCrBwdp2CTkiW2dG2B415Xyhl
tI1kafbeHv70W3MuIpdGoxyDe/2kKGenYe3Mcars0zFL7n3b2ZTxPG78VFuBtATt3jf+Grmvr3kZ
J55R9ObCws5BnbHLm+YhP9MEPFnkPI5gLNFmx4rgxMUmUMyW5lKm7Gnep7tUDcLLCfrfY5X55/LN
k5NIDEW/EdId6wv5m8OZ97uwnQynUKguFPONZFiNN6r0yN+e4JPwkFFsXFqpycCUgElyOArUgjRE
3l7eC3Kwl6ptttEKZUBvbBr3bK36rjKMflkhuH5m15xwBLjyKOqSwYoaHkMfvSBg8aq3nbbZY52M
rVyWNA8SLiGLMRvUi6pVpo0VGp9zGSBiXARgJ7H6209daN9NFpayNJN7rEMC/y5FbHxT9vjqFnX1
Fcz6DVm67CqJ0+4mZ8z2Uthwj1OW+aGngm+CQKK6KZHNWmkjrqxDKa1KEBKLNDekL7RN1NWEZeuZ
pXwSa/K6VGEhq/IPzZKjQDwtIqfHXZrOY1Uji0r9amHN+H3Gk4JRgOZ06FpZybmikTjaD/cvo4oW
DVBCXIFO3DSt2U6yXm/2qPytQXVYzSeDCqBU9kCklx2xdaUnnlqss/oeXRx3GHYtZAwpfwhisOHZ
bdA0C3HMlrpOrfPWHxCMUEuhf7aRYrysnMdyUFdJGy/S4roNJRwQVsg3hx3dDyXblL6GlSVCO1Hr
2XqyDFSmP0T38ArOeZAYntQWi7AfVrEVr2Dibax0WMLDXaCGlwFPCGskP/NwM+r5sonThQgUU0QR
U/6aj1HtuGn1AMAncBXwxfZSM+pVbmM8zb+DQcZu2V7pabTwpS3o7XVqKV4SfJN5mlFfd6q6bvxp
nVEjQUCq7sOYixFq/Nt77DT9pcBBf8wirxR14+OWdG42Mr2qWt773eyW0ty7CSaDaLc5l5I2BfuJ
2VqPoJkWqpnWcF+aGQHKpNpNpvVD0qpimxq5tfBpUXgYQwdLCcbBoqlt7Yr07Zyo8InmBWhyZL8o
dbFmOPqPjTacxPYVKVUpMRltscnLqLpEpVWhaDhIF/ocKNehnEZuCKRbGWx9Kdetv2xSTbnAY/oL
EId9btEiF2IylTcn8bDyNSe/0bL53M17ekaCMaDFT5mXrgN9yMPTy5z1VmsmsFIl1YLFlI3BalKt
6vbt7/e7UQRpgWYNgSet68NRnFI2eoiBHVQ/GyuxAiFcU0ah7e1RfnPVEc2AWEMaSZTEjoPCustD
X9aa7gYbJGtHJ+yLiheCW2fq8yjD59P0DN/Hfk1dzkvqBgEbK54dNwuS6IL5Vc7EqKeNA5JTEAK0
lEmf4GYfRTVFVht1ICXlTe3kmqcVybC3c1S78ygwVlEVPuJR3C8HAH5eXhB6YWBveVHS3r09L6ez
L2AczAci19DPj6fFiIIxxvclv5kd69HRYxzVArk4cw2eDKIDhcf9AhkneswnTZLcaQLMPmJpPyO6
eQkfkepfMxZnTuOTYEqMgqwhix+CEgnA4UKKI5appkzSXtKLedmmfbnszKLfOCU4CNsO41UXDeZW
mmxrDT5QOhOhv2ghHFwGeJYBDBXy5JRnqHsejq+pc67FxmBcG0OEGDv2rK4y4lZTFWGwIMXTYWhR
J3SdiAq+PaGeFmXfJ6fX3ChJb7QGqbJGTSYPQZzPcd8DJAqkHnvF2lJvRie2NjZt54uk6Qd3wvB9
+fZCOLlAyf7gdCHsheeM0AE+fPpizLK2bY1kn2SVsqD6lMOniikYDe26VqKtGXXyuT15cn0iOMNd
LbRk+WR8ucMxa32smUZaPBkuSl6LncnNECMdYo2F/mRFWrQdC2rTyjwbV/hh4HPpm+W2mSN7PSHv
6L09AyfRJ7VJNoHQLEVtjNrO4dM4aOz7ZTSXcC1s3FaMSPtcISj8Q5ok/czuP90QNM6gzMOE5i45
yVDD0dD9RAKuUEl5sqLsAFwJGcUzo5xEn8waKF1YKOKr0lY5fKEOfsNE7SLe+1aXr+IQH9QE+bIV
MufBpyobos9J4YermrbXmZFPTzcEwTAOxXULnqPIIg+HTsbB1zuzLffd0BqLMZS7KxwYYvwH41Wh
j8kqgNfp1mlYbC08DnrEGr041/tvb3/S0yNBiBtx4QKgoQh/jBbzrUGnV9Nke8MAJ4KkSLtuDctT
4mm4LeNpQgadBk+hD0gs+416ZhZOtxRJFRL5gCdfRD6OYtJBxSVilodsD7UmdHMIU2u9M/oFO/BD
3Cf2Mlfic55qpzU5wA+cP7ZMVkON5bgijRzqjMiXrV5zcelLAtRySaRXZos20YMvgSRnm1CeIfgX
SJ66lH1Ctxg75NgDM7nKy0T1inYuaT5q8lej7Nj0SZloF1oqO3+63wSzGkkM2NU0XIGVH66ReM57
uxxH+VqX1I90yXsqTjraPX5/5vo5+Q7gM0iCgLdQpoXTLXbjq2q5lIGXKAsGmqW9lWVfLGwn8wLp
ibpOPvmZf66XLH7fwUUgxqPzIApQL7XHw/HmWs9rWv3yNdTT1g2tMfLMIE3PvNXJcSVGQTKaXIfy
M9XXw1HyJPURixvka0nK0MHGG26rcmK7lNnnMxWu0+CJsXSoLC9cNg6So6OxHCMly+ZGvg5N9U4T
wFrMXRJPBxH1rHdjv+4b+cov1bvIbFwVnH3lJnXgrIOMbmk+2t/f3tYvKtXHM6yDcyCkoLlA6Hj4
7lpn19HoVPK1HZTTIjdDf4kUSLxTCq1zU9l31rEcJpvZl+MfpYkzpgsnOfzqqLOGcnubOUsMtZp1
HViti/V4vvJpVaxNO602KE1+H8003ACflNZyYjz7SVIuqlqdOKYk7cIYkuw6movwsTL96aFGu32T
Fqpx0UW6ua/yVvE4z7Ff1fvqkovMuVfy7qy7jji7D2eAJibgHOINGGz4xx/OgGUVcdypJexCpTMX
5gB1fOiV2yRWPacYDFjJ/O9mqNHt0+zAq2qpOhMwnPbKKSvg1UTUBTJIlFsPH8E3rVgNcrggai7t
NEO67LSgWVa1NV5kaPXtmjB9HOY+vshlNAQxmCzhHcQaXhtJFl2mKROqBbOyxpm2/2G2qb7wmxqD
5hT6fVwGm5ogZx1zZS8rop/loIzyZWNn5a6KtNaTJaT3vXmCUTlPmnmV+5Hu2kUmXSqaUuG3mHPW
W2g2RfnN26vvN0cswiDUyYWeD6Ltx+dJNUpl3FUJDJtJk1Y6SvS+qTUIbURKxXEZtd1lJjn1ok7m
TTrMd22VLlIN61u5b4xtFtODJQhs/Tv6n86Cosa+swftzOl6eujxkHBASKuIMbgIDr+OHYCjqu1G
AiuuV7tmCpFMTGEuxTYYlaiOR7fpNfnMjXd68lGppelEycvh4jtW3ouxIioFH2NfBcF8h2ZYfSWH
8bkWn1jbB2tfkI80MJlCDwQBtKN7Ff3mipdAQEFm/auTPiyLcUiW7RBXAErPehCcnn4UFWgeEUZR
3wfSIN761f1hm5y0Rjop+zgp0fcuG5OaSDc2D8WgS8vKr3Em0KLrqVHUbayFhpcU6Mar0tgs1Dgd
74C9nQvtTr6ueCTEvIgtONhoqBw+Ut6gAWJNKOkgP/fAP5mXZmX2lBXAVAJdjj5O/jkh9pNv+zIk
iHbEe8hzXvRzX80CBtGjORW+sp8iI/BaZE8X8VgMf1oCRgWJnqUQeaVJRFH88MVkGdnqhIboXq+V
YGXPqf3QId2+yaRCu3t7H58Eh0RmDEMnigmEKXa0Q+JyiJEdRkZPrpPuOkouOqfGCNBxpNRDXEiT
PVrsSxW19x0k4TODnyJkMPl6EY+kGkS75RgTMSf4mUVmm+0H5O/WSC/6m8SwagoSigJxE3sreTlU
8r1sh+Wyb1IFl4KiX2YUxd1yMHwvCMzpzJF+GraLhwJ2zLwISuExZ91OeomLPcz2kaY3W4ra8qIo
CmedBLXhJjSNtr2sfgiN0UvkGNWmKNn4anqurHqKBeMxqI4IeRvSCBKJw0WgAanE4GdI93mlXE1y
FFyhtaktibIBMilVsUjhdCycTk4WY465d5rkZ4Kr0/1FVEHqQPJANeHEJiObg4SrpYcj3ul3ui4F
2zZGNUsKy3aBltcy1apzW/o3bw1OC4A0HB0ZkxxdBHyvNliKXGfbZEW6n8q8Roa1dL7WoYQbXZtQ
uhxsGXgHlYOYihmLtKmWzehQJHh7U5zu8sOHOIorMmpESV136V5KImlVmVK8TIs4+PjHo0Dup8dD
gxYS/jE8LGsdRUqyONyrQwjGTlakxZBDYnp7lBc26uFFQRmGliG0bUQAqbkezmg0yXrVTnm4D5xh
wWXuZsmnVIsWcJVWo/HgqDexsWu1T/qQe1asu4BoXSftFpOE1XB3bfkTeswRPoWy20aP6pxca/nO
0J+7QMcw/k4NP/ojrhIJ0Mtu8OwGqEmVbojMV3Y+fIQIdWkH/aey/lrgkbasy2+oHf/594IAyB0I
iICL4JiVDOmnC7pIDfZ4qlzYmaTiFdGcjXhEun48kTYgQqQEBUngON5GY3YkQqnCfYJw/aY0Jsvz
YehtJqdYhZIVLLHoqL3Bjh3PAku3yVNVcQE4NGe+6G9Wp2B9gW8GO0syd3Q7NIh6OB36IvuhjzWa
G5gNyqJC+va6Od38cMtYN+IEQK72+BQsO6cPIisP9vlc3w/y7NxVjdXeSxxUuKBEFikOC/jDHw9K
OA0chLge8NZxQB82gKhCG2mhWW7S7YxRxAXAcvxX/HGVJlK/IBI953R6+qKkxEwkqSp22pDbD/dH
o48hXeE2R1UFfKBhxsYn2Z7bhZ2PyoJlFFxEVZau337RFxuOw8XEqICTAJqAx0Gl4nBUJ6OPVk11
vm+d/Vz4nhLib2ikKI5lbgHDYB5WHRzt/H4EgysP96lENqcv/WFb+puSWpWZXLfdFuEW17Jv++ir
XjmeOU2bZNooGu400L/gZmXFShtCN9bulOxKC68thzJwYDS35qysJhnMepOi8di4EdeqE2Urv83W
DVKZvdIuWuQyrSZ5zAA+L6cUzKxdA1gMW9yChnrYvD0lIlN6PSOUJKjQ4TZrCeQNAMnDGbFm9rY8
RMOHnMthU8n4olWYQW6kQtbozaGh0Fq9tcw6/dwR+RK1HQyN1q3QjRIiNaikHiPFbCcLZy6l9ANC
marbIkB716XGTa22wRb/FlpoAXPt25m/1GK2t9kN+iZuQZJn5oRcVp+puPKa0Q79H93jEJpWFUem
hXnr3ZxhuzX6n96erJN+H9ISZP62kB1kFZ1YPY5jkIR6bUq3pN4bRFTKXWFJ0b4M02YplUa9kbpm
kRpyuZAGAphplO2lr0vKTWxHzmZscTjuKKmbk4rdeK9od5Pd14u2CJKbTI3VM8v9JNATiB0I+ZiT
cILS/DjaZIXkVJ3V19qtrwQkCqrerCASFA8gzL9KfocKGSIGnqz6xVUw24ZbmU7nJVHfLezGSlZY
KvUe7uHxH17BwPbo7Ik0VjA4qBQfrrmkmKXCKUb11i+CcBmbUrPogtA/Uzk6PrBfRoEig70ZHHy6
tIejjGUa5sMsrDSmqFxhv8e2q6p2+/aSeFFheb2KAfgBvALaDcKPkP74XugzJVXaVDJuY8WpVmat
T16J0it8aPkRZYDdkGjJMrHTe1NodExNt8z7uFxOI6K/jt3WyyIbk42TO8oOsZXPNS4+bhfehWEU
IpVsf4wNeVz0Wl7sqLObnA5kQCirVJ4aKOEy163q0vEzYxOGZe4ps5SsKM4ani5nFsqdLapv+FR7
eaXr93Zipp6eWBX6cXZ65uY62c5MBLNAR4HDlTj0ZTG+iiGjcpidFpvAW2KdpbFC792bvH4bLSnz
X4xecRUuoPjty6/tc3Tnn7nCxJI5+goCXQ9wR5QjyRIPPzZCy60a1q16C+BzA4tTr62Fqa8V0oW3
v/cJWezlNUFdIEgFER2k9+FIWC/aGbtfvS0v7bW5Tq7HVblVVjCt3WCpuPIq87R1+alfWrfG2trJ
i3wdLEJXWr39HMf35/FjqIePMZpdF/Vypd6iEuwaSMGlxletXNeqCXzzzBo/3knEyuBaROxFZIKU
yNEr65qopoSorY1KblxZdvCpyR3nTPb9+0HATlPW42I+1r0loKpqP80AT0e4KRZRHC0xkIvOvIq4
4A/WCbokQCDo9QvpOq6fw2kzhhAp17nM92YX4N4M1xo56CIQzHx/gVjGV1oD2U0FZs6Tkvnc4jl9
R4El/FnNoax9zNijODzBQ2X0Sk5M2JNTITKsc8aVR6MA9hIoA/x3RXudEp52+I5ZSuUnQ3hiTwU3
69wZ2PEmJaG+fXsFHoMjf45DDRwNEGph7PnDcdAY8dkNerYf5Xjchvk40KktvKJILK5zpcVctC1r
r/aNemEnaLoChp/vG0P210qPJ12b9YXLSiiWilb3F1M4he6cQP2u6s5cB+W47cJN0kffBrz+vFap
L+wyuYMWHq8LtXyaTD8500c/CoZ+vhF9IXpYAgF9LJ8wwRr321zL9pUT3E465d6a72RABHVR8Ylc
PUCjslRk+88288u4Oh0iTnAiKtqzhzM5AYS00DCnINMoxsc0S6Nd2ZHStXoWuGllfW7Kc3bQv1kk
IFJAKFNQ43WPEQuJzkUyVFG6by093PjTbHupBjXqZY3829P478FzcfNzZzX//A/++6koJ5q3YXv0
n//cl8/5XVs/P7dXj+V/iL/6P/7oPw//k7/5929ePLaPB/+xzOGOTrfdcz19eG4wFXoZk2cQf/I/
+8N3zy+/5X4qn//x11PR5a34beiN5X/9/aPt93/8RQ/z1UYQv//vH14/Zvy9z1NTTu82z4/193fR
u6unRZE/pt8fT37D82PT/uMvS3tPSUsUjIG2MdECdj48v/xEfQ99h/ar6PjTixeJbV7UbfiPvyRD
fU92Isph5CnkSKLG2hTdz59p7wH+cXhhfkbuDXzhr19zcfA9/vV93uVddlNEedv846/DFS+GJuNB
Yo6olkOe8/1w5Zl6AI0ng7slGV22crLYXJqF/6VCco4ilw8W15g+DsU5FtHLlfGvc5hxBfqMBE/U
0hHkODZScVqaw4Xjx7s+aeqbUm4cdBgGv/gMoS97TPNQ+gDyuFj2lt+2qHmNU+8hZ6wkHooqyzAv
enDVpXIRdybxkGggXkRhniqrOpWLB+jeQYjYv10+a12nE3eV6JJP3Jg/QnOQ76c5rH5IMVrH6Txi
n6J0yKgpSXdlojL5lNfZx1pXys7LZltCaTVSpYdJyiPsPKN1nncApU2Nk7VXB5qshlzR0QglX95b
qKD8jJX/395Bomn6b79W5W930OM7t/hv//U5KN5dP9bF9/k5jw63kPgVP7cQ+/E9EApBP/ib7v5r
C4mfUCsG4gzigGbc6y2kyO9FMEi6L6DINAn5fb+2ED8Tv4tUjhY5TSpoE78e9j+xhV6Qtq/WMqYj
7Byej/YBPckTnw9sWYOEtFDZVGWj7ahJY89WSZkVLuAcLkAHY7WY+1lUr5RYq1a6k2LRJ5Pg99pw
mdV4uLlKI38DJ1tuQzO4QZ978pCK/eCkOkXXHv/W6ypUnfseV9SnvhoVz0CLHj0bfcq3ut9cFf2Q
/FTm+KN191+6pq0f0+gxf+d29fNj96748e6ufaQC0UZPzeHh/TKD/zrZ18+FOC9P/tDB+f9/yIEv
kIf/8+V6HXXPB6e7+OM/l6akmM57qskiGRDr6OUQ/3m8v/yIcxoQPO7BaJCKWsKv812x39M/5OgX
l71I0F+d74rznqIYZzsZMrhuIaP3J4uTZ3sd8FKy5Mm4SKiwUGg50e2ajdQKUtwtPmJMkqHCGsp1
uBw1bZfONl1xf7aqa6xpoc5k6kR7tuvNGGKuqqxBWM3A/ZDrq9BMmYNLZMWC3lV75ASmBPCRG8bl
x1DG4tSr7bK5Khs5/DbPSOX8eRBxFT3VRVP8aN9cdP/XhRoCF/fGynvs6u5g6Yk///epaJqsIXTr
hDwQR5/g7/xcedBq3vN/gRlTy1XpVr8KLDj4WFeC80caIjoTIqj/dSzyQ6qigvFE/4s0j+rc/8bS
Y9Vhf8dDIOpEkIIal8jFXhUEaIpgBlQV/o3oOy3UEJuVpvmGg9q0QeBioyWq5IL6nFk9SDsnz+BE
7iV57heQPPC0Rv29kUbMjNHaDaNxGxVd4sm+FaB0+iTN6rf/v8ra6SWgFfisN1ZZMTy++/qcPubf
j+5g8fd+HXSWybFEh4DiyksKTaD4a7kZ7xHwwgEQjUa0n0XB5Nc5pzrvwZmiqsH9K4I8hb/1a7UR
43JhYqQANR8CM33HP1lsL/TNf13CwvOL9jHYYX4XapvEtIeLTZXHYuoB6n5J0UNaGUEwfR4URXPL
vJQ8yWzVB7NpgdKbadpf+X5kfaCWFT4OrSEMVJyk+/JqDv+OEl4H1rz163OX5wGLTUGKPr8QFjk2
yovm0FcGHNa+YIBmXwxRVO0AgKXYY6jnurfi1Q5enfYLPVug/MBSGE9cAa/2WeTA4susMf5a+ms7
2874ucJ3cO0ORZdxOdYFimXnqn2/HRPglcPAOG0fm+K0hjOBrWPMxm3cYh152Jgtg8W5KtcJKoCs
CaTdv8Y5qmUYVt8PXTDFX9vVuMhXwS5YVttH2ZUWpff2BxNr8XQaXw0lMuZX01gB+KNBy1CWK/FS
MI0835UXkfdULTYY7rrm8tyXE5HDwZiCKswc0kYVrt6EA4djpgSwfh3H6reujjHNjXNbxZuq1kts
qEzVXFtyXQYLK+vxM1FKqfQqsyiCRU+526EATGXCM0cpmMEeFUBqazUvfa83aigkuVVqmYcpfKJ5
ASrQKoZ3Q1p5cWi12GpKSbLXrNyHtDUU9je7HYLcbcDEGq4Gby1fzFEgVW5dGuYXZL7NzWzJfe62
o1PO7kgPcd1Ec69R0zHsyqVLlcxrieq2ukxH7O7LogGuFGtN+x0uq6l7KGNp9XK0Yx/tn8GP78tR
pgHXDekEHIzz5X6cTAWY3pBP+gYfi8R2U9XMSlcbjMhZR75GxxVLjjJx47LLHC/gPnBc22maZKG0
edxcaJVStq6WKfElEgg1SCFJ7+xFn8nV6M15gN5kZgKfdGdUS66A+/PKhDdZcTFnPqa9wD3rdBFA
SP8w0bg4Jz94VHIRvHBxQsJ1RQ+AEp04Ml4tMCd0nMjI6vlbqMyC2JDPl303Sf+dszNbblvX1vUL
HVaxb25JSe5jJ3GcWDcsO07Ygx1Ignz6/dHz1NmRlLIqp1bVWhdzLkMAgYGBMf7m4uN9fBx4sF8H
cwe2gaqDSVP36MTMlieLRo/118Zrqoh8D9MQD32OoGv78OOhTk7n+1hrN2xNGdaW6uGMeOLkXQY+
6FXHo0ZnsAYM7DgaiCi1PQ2XrXTb6iviStmjK4P4V9nkHVqGgV/sUTc07O3Hv+cvUwe1uOq4kXav
YK7Dn9N3XUJInpm6SNydY2jw0wzZXHazt5ypFB7GvzVvp5LLZ8TwhhQHv7bDoVI/zhNzENUz0bHc
FVmvRQPwxmiesySy4ziPPFfZSCbWwW0f69W3f5npOvw6MKkfenyY/x43IZa5G3rDqKznJMd6fQqQ
26oxP9w6aAztPh7qcNe+D0VBEpo2nTSKNsdYb3+aoS+Raj632WA9TMVi7/yxHc5E38Pg+98o65bl
+vJdPPrWOtUfZ6MHejd7sH2f6zbNo8xzuztKsXEUL9l8g9mH9v3jWR3VvVZXQvCpFBCQSCJJfidU
/TFeE8ghiCdP7uMmBSJvLpAgbXfaybxdNqnvpD+sVsmXzq2XM+tJ04S5/O99zVzZMfQAeNmtYDc6
tIdzlY1Peb52rJcxy4vXylj85EJz0nwJM9mN4tYeua/DWHMRPaPalBRbRENQKEHTtgnw2kut9qJy
W4iaNdYXiLhMXv1qttjY4g8l83RbO0ZaXA2mXLg14U++IkptFJupydsxhBJrvTllRwcddYMuubNj
Lb2aepu0AcfljMBeD/nbkrQxvBg7abMr4WlWdwGhx5i38yhZtBVLfek73ElbtDY0heLxpJ6auMzb
iyxIvSnEAij+xPLFxUXepoW/W2yvDB6r0bPvzLa0gcUXSU/BX7hTXoQKefpmaweD8ZZbi2hIZCpv
vBLWWMtwrpW8n+q8KaK+m5zmYtJnR98FwwyGGWVC60nZjf8Nrhv/MtD0krZKpSdjlLhNeTkGi2Zt
uNsNdel4CQ4osx8H9l0dA2ILM7CMxmVaoyF/N/jxkl9agvwS1VWqOpelUenuLs6c8Z5DMK5oa6Ms
Llu7S69VlUF5tmgxpxdZb1UOp68vcaVGq02PrEbv4o3SwUteNEkfw70zoSSEtVkK4yEQ2TAiJgGA
F+J2g7u1Zik0aZfEpllb8V3mTWVPU7JNabf97r0aVipvfe57uzW6bZDqCXgnCqJc6HqF3lI1+PoU
mpop5SZzClWGCX5Mt0VsJ0+Lm/hfigIaxS4VJqpE+OVCiEqIMo8L4ktPVa3PZSS8zvmMkkVXbfM6
qFCMm7DwA9Pi2d/Hpa8dcDlBvpnzpasQbhryduMpw0g2ZTe0O6sdu/Kz0SSzFQk39vqrMg3ycbN4
pZhChJqq4SJ3q/RpaANsspcl+VnMAdK5rZW3N5Oyi3hblH3tb8dh0t5GpahGtNaCwrqe1cG3BcPw
3wrgXr6NW4tVClSPMEalNSkXOtjnp0ZShAsdNSRe6FVm8aB5tkQgBCfv3VClmtwOWUtjyeqXJ9eW
krKbXHt/tqEWGIe4tu4GiR1TNNteFoR16rr9rhh7NV6V/NTPEzStawX7CYVFr56ySAMs1kT9PBkP
jdC7BY466Vfvdq69s+qlzR/LlHfxniTOz94Kci7/k0Tk5j4ZhPbN6XuD21Kfi+lWmGae3+pBr+QN
fZlJhX4/52Uo5kC/SeDfIn2oTLhrVeBN43aRcZNHos+nx8QtkR4PpLLvqkn3vwVxHzw3EPibEM3u
4kfdBezSwmrnOjSXWPvS5n5N2iT18j6bDcwNpRA+4IXJ+QUJJ/ht5dL43lcxNW0HmrB5hbMu/wcH
dH1+mUy86WHyBfmXpSgdhL1QJv1s8CcrTBKF2g4CPHxklW1PmodEQ7tFcJ+mWTDZzb2TdP2drRJR
sIDtQF5alu2bV2WTs819p+T1PwRzaPWjuyWajZ8tnKOfWz+uvKhCuvezA5TjCU+tgQq+Vauw9ZLx
i9b7+T6Vk8NU0oAunefW6deRj5WGGSgMTqQe08VzCmMJZ/Awdz7t+xiH70nLwnksWKpBjB1EJuQU
fo6Tqqsw8EfdDaHgeK8YsIkmrFuomOHYL2UZznHfI7c7TptWFnO8qRatvAOvKr9m9minUVPO00Ns
CLsPiRl0kQtHiId0SE3MMHO8SEI6Ff1nC+PMNPKsIlMha9naodDG5G12SiQBlSW8AJGEgZQd8U69
ZR/jbd06xLXN5Gr6jwTwZwbEA7kDrSrcgaeljn1emapq/oQPkjFcwvEzkKCtsHNlAZGudSYyztsA
MX+SY9PIp01ReMF0TchCmUF4Vt1tkY7CuDNu8wbwd6kGVLlV7X53lSOdcEpi7R4E3ZBtK1ogDV3y
cmlw7RTlc1GY9jfcLtMl6rWuLHZtaczLps1E8CzjDIhU0Ke2ivo8GOdQTi6NFDvxgzaylQZwq04w
jmoRtRuivlfJFCV5XOkhGvuyDBU9oXEzarlUm8SIZ6Jc1fci9JYG5Qd7yIM0KiB7ThvuciRSMc4T
26kx829zzt/dCuzy3jCQIKfotamSoMkqBEWXZBrYR/UKPQSOaHSsn5uJaKzdoY/SJajqUK9wgqDv
NAzWNmtKHMwb2T4roSEI7jtzdTUNczeHsdV15q5Mvca/smqkOb6POIvKUFcGm1pQfJCh3aB8slOm
5zabGCAJHqfDataQa26A6OQ4u19srUh+VkLx2CI3kTdm3mRfRKGyxwIqZxMlWdzdUk5pnAjlgjX7
W6ou2eEz3SLj0/Xovy5pQfPY1PL48wAS+N4q0CjhWBneb8okix5pduztzULrabChMfQyJrZcdlM1
q6+5k4zffDU2Wuhr3TxsGrPFcxJ+2ZsgjehDKwEcu+naCsZX2rs/sdhcflcwqXfgAYiBpdu2zcaW
Ps54ZiJ5Qyaprx71akqMiyFpee45PSjXsJ8gUG1Nsyunq6TV5svFHP39XOe8Am29AHyZtZm+ZRaO
HhFFeB8DEFkeYMzaPxPq3THEWcErcy6n/jUHWoWxdu1WoTZmUNSneoxfVasQHkwc1eqR7YlxI8Tc
yijru+RN80r5hkVmmYa83Irf5M7zTVLmcOXrz8IuUaPFY9gXu57Hz/d+0mjrmIuXOxfS9FQZLaNW
GAjYuN6dU2VpunX81YozJzLdDj4F8VBbhkQjRvjM2Soc97WG+mmEmT94l0Xvxm1YB3bP3shUsi9s
kX2bUkSlNpU39196ODFtOMZ6LTfcmOlepqJ4zhExZEdiO/hCspT/rEbTI3DVA5rTQg75gzMn+O60
dP2LXb1QyGf5x+C7gd/8g1UplW65FaFFZcpSV1XaT7eLmT0FTlvf1yLJQPbQeAZqDMlm59Wdh5BA
bNn7thTFGLVJjX2p0Kfhyyx8GlyKrDMOK6VNgn/PJxIknJM0NAylAuB2HYY7YDezO3NwgNhWtoH/
equKNiGoEaYyI4vdEI5p+ckdtb69tvvWnLd0GxQ1HtXkcsuuVfIy1XTzssJfK2InxncL0JY05GjI
r2YrSCMd5RAFMxs/mjgV4WI4+X6sx4FL2qgUSuXVqOIQU2H13eacFli/U5nmbBKBTVz5bi04EF+L
RRr+JnHzyYwa7IHwclTJrG9cJZP2Ou+ADMVdz1uhlWUV35t1Ub00eu2iZINngR+mQemboY6NQBqm
U9yqV+ghCRUPhI9ULcJgwH7jIjasatyag5dbZAyrC3I5DsF3ZDPrBwga8q4wskRGtg/1JgzAX5t7
vBZ9Oom9694KGzGOodRxEomVOU2PRbc0oJXqWstDw++gT9jkFyG1jxzBZpduI47GOUsk60lcxHlZ
POZju9ZyCtnVF4PZEj70acGgqmw6B4Xr1JiWna7N3quY5/JBDgho8EdEfaVl/kgk4U0FlFn16lrv
Rv9bjPhccjW3Vd9s0BTL7Bt4uHE1b1eKe5xvGm9o+89SF0UP690GSawBAAU7B2csQSG9iX9mxbCK
spLL31eLjYWw2Q15f2lKDxWprjDllW0SNleCGUUb0TYiiAx7Nhd8dbo03aSLqwTY+Ll/oCg26jsv
1osbNLWNH1VdBT/1hnAQGRh0VtvOgmcSDjo5SJT0XrBEE/Jqxs6zxdDApCzGuyR1uBbiPhP8UXfJ
AAR5RajFi5h2SuBvFy1dB/3X9XmII6ZUa/dS6ovatWu3j5vEH9/8fEJ1GaRTLKhVSW24dGU+hXFQ
ujxsmr5oEXrw+A44C4m90Q3pS5zozZXDG87dtWObf4FJuZRhsWCoFUreLw/tOKJxmY2zlUVeMHt4
EcV2E5ZC5N95+cX3pDFFGs5m013aiBpszAGEVlgSsYjDiaW/BjWWFnPTFV9ajtrWUaCG8Rj3XWQB
Wv/VLbzbJUs3uvhiK3YZnE3X/8YrtpyjeOrG6YbLeHgxhTmUoTNjcgA4vUdgFEuebFM2Zf0EyniO
72YZF1kW2aNWQVhJpyTZmLpMnpLeyLrbsalw77HGdWIwnvv0uhoG896PU6++mdEly6Imy8dnjUJf
QJPSTyC3Lk56nWgum4wAVL8NXbUyIpvMaQn5UwYyiwbASEUvCdB3SJ3xe0oF5dXMlU36zBvWCe1h
cK6zLJ2/sxEwQy4Q17MvRrMWj8KgbrVJ07xSUZpbrGpS9PHnKmhxYm7aJt4AhPNu+iDBczmWXfUZ
je7yK6/Saq/bk+6FsVtqqJoJzqFMiu6Jx3n6pNWN2DutPbxOejk9jbG0uhB1eQ2/76KpH0Z/GBOW
0tW6lrquOdyDm14ebdDtrzMHZwpJCpzncfYGuQviFJGzbJQKaUE/SPrXRPXi5xx7QXxNkSPWb3TN
tKZIAp2cojrIix/8iO57BWnta64a9QVHEwKR5xbjbWHBH6dOjMxS2KQu7QJYR/XnqreQC1NV6ncb
E/kV9yr1svSiqhONt42cC6jOk4V1u73MP2vgeXrC8d8g3JdDY9RdcgPhL5shJ5qEAhNzFc6IOdnh
3C/ON3zxqONmdRLsJN5pWUhDJw2iGByj2DSgM9mn9ayDmCimhDd+avU/eopD9BempLbv3Cx1jQtZ
mKm8tf3Ea7ZFXlBzm1SgvueeNWjfTJja4m5m9cpNPy99dZOabgOVmx/qAffsxi8e/A6y/sqd+qux
skbze7KkRh5aINwwnfYn4W6NQoy/MzFaSMnqtchWtlEGpjntlzxqMIqarpzYjqn2UdYNqd/X32wc
gsVDwqJdOolouqtgPV7R3PjI6C/d4N1oGdJ72xSDlWunbgbjUhf1xEdIsrHYIR0twGvWClkIHIwa
L+LRzOVnmTlOTrWZOxmCNLaS14mylhyOpmUJUhqli+uktYNiv2gYf0d5ZQPf0tykQ7rRx5HvKqmM
qr0J8jguvlKAEDauiQ71eBbEWy75Lt60K7X1i8eLXO+33EwfJMKvSBMGrWZEmNmNj41pWD94H6lu
VSwvn1IEWEjydEmuHzc8cYKcxCdCNhEeaQH07K5Uuh3zN/u2uvBSVRqbIJlpV5RkfWtmUddfi1Tm
30e2VR4N0PppvBROwVFosrq/zOyCd3bcTSRWRjvY7QV34/xNOEgAYgXnjJ9R0PVFCLih/W6U9pBE
ccmmuEH1a31fWkXl3JhljNh4Xwjnh2/jbBNNo1M/VuWMTh6dBCA2/4dqv+k01WA9QyipfzVBNpdh
pmfW28dlx5NiqmegoQqkj9b8WkBey6B/lB2XRaHLsczBc1a607acE39bl8aZQU5qqe+DUCEGlAKz
8J1T/scgRelSoKGW+6wGr9+MvhVf1k6ngLDW5KtDfs4c5qSWynhkyAjKrWJtyKwfTkp5KLL6UxY/
L0G/hO+KNnLK9DtKoKhbjOZT6mfzTlPLOcLo6URNNBcp9pPNrmYgaz/gj4l2k8T1XBZiH3hSXGSI
DN6gacQzoVrijVMM8vM/fj3uOmDVQFto2OFGeFS4dVrDGIDN5PtgSpcLVfhepBeQYT8e5bCLQXn4
YBScTg5n5dXONCeWRU0D4vmNWXPfuansIjvVmn+iyKxDgbVfoakgQSy2y1qp/mMBtVGSdHuJ2EPv
hrVBe/B+dsTw+K8TehfZoVUBb5LW1NFnov4jY7WUYq9rHNWURyLPw/R1oAx7potwcryYD3I+/2+k
o+OFujOQP2yA95qfyCuLot3GCprfH0/nZNetaAcwNHR/6Byg7nS4aO0E/D4bJ7Evp6TAx9UX90li
ts+IzFufJn/Rrj4e74jF9f6V6BEbIPQxYQLsePSV+gK3TdgR/X6eag0ZpUZUUVdozteqQ+JGushI
CZU8xqVUDzrEuZ3WWS21w7pzPy+uROc6ntofypb6mSbY6U7l5KH/grI5coJgbA9XwpiTbmw4cHuH
qHnRGzS8ht7RrpB4+vnxGvzlw4LW5eRBaOBp5x5toY6mBdelavdy6qrIq81iQ1E/PtPP/Nt8VmMD
NtAKIjnWRS+l0TSTXcl9XgYmxZ/qbSm1KkrpSZ8Z6Qiu8v5N6bkQK9lDtssBPFw6xZPNm5K+3yMn
EMOurM1LauvinseGcam18XTZlkt612vF+FR2HbgVOTV3i9Gbv5wxSc7EgXebvYOW1NoOs1coAs0p
ItsRDkFhizD4Yp72qS1yI4q9kUdLkObuRUlyYIcmzx9zG5utd4mfsg8Ptu8xUMs5Zw/TWNs/3Fi2
yHfZcR6E0xioYRvw5I/pWQTzlTBzKNqFKwyXYs2QXDatVd1p0JzfSgu3aN+ZmmWzWKL8pkF088Og
o1QazdZifx4J/wgCxMY5AeqTLbXekpCB12/gk7gcnaq4Kmp6fa7/nFUZ1sS5Mr7T8it2H2/cv2wp
VGngN8OIo8/wTpr7I8J6NervbmoMe4vn/Z4cs70bXaPa2a1zTvjuL0MFa6OWZjSgK+PYShERmcov
lljuS6eyQk0nV6088T1vu39TqFg3L5BWNoqBBQgjHhsENpqTQFoQy37qvO2iuf6W7FNtC2P65cIW
vSyG7Mx5OZnb6peDxAZJDTAyLvvD45LB/F1q35L7RPJ0c0rjK7mtvor4nRNH+dtIHAR/nRwoinfE
zh8fbPRNTZRtMu79gbJOnBUwwmfkMX3Tizcf743TIMCs1mTQIxkkih5TR72Zil3c+MPexrPlHr3k
+MHoYSyWlblENbYh26bV1oxfPiselz+0chgutSx1Nnqm3Kczv2Zdw4MYwK9B2gD5TYi58H7Xe++P
mc+o+Oha1ox7/NzpJMPzvFRjMO7oW9KsVYb/Jc7xmQuMzv3ijY2O3y0GMF1V6VQ9UD0ze/3545/0
t2+x4mSgRa053jFdTvP6iVq9Ne6HQc9ubeT2t+ngtNeUlc9tsPeG/9HsoQUSi2EMs8OPPSKF20zj
ZA5qr3nunIS018cB8GBgFaCFsAYDNcuzxx9M9eQHcAexHHGCi87B+JbySjV90rxOLWFvzpTzvbEE
gaV7vfiNRNdaRuQlf01FjSdmx0K9upQqnoxJ057KPNUfP162k8iGCyX4FIPUEdlhMofDD2mqMV7K
zFL7aRHiYs5H9A38WJy5M1YCxfF+WTE/UC8sHrsnUaCkP2rMlZj3wki7rdZ67qelWeUbrab6klou
1laV9EKkP41PHmYmD8tgs2Kzktu595OdhwDkDSA3+5KXl7r8eA1OkjTWALlF3gQmzRTo74drYJhd
IbMln/fKwC+OPKXapm3y3MacMUTJ639NPBnO9iBssRK4Yb1TJf84OwENhbWZP+/pGtB1jFWOlrFq
zlwmf5kU8BjKTCBXICAfx93OkrGemc2y11x9LXxm/UU9Z1ZY64t2Z/bG/8esyFHQYrIJvNwfRxHB
HDRgHkE97ydX1641s6Zj7pvF9uNP9ZftCoQddczVmRUO5FHuUTVJVmlJN+/beeHjlKP2WtW1eeYL
vaPNDw84vF9M/uDpAGLiSx3uCOUgY4SYn7GPc6+7HlpHPfpuEa8kS5o5FbWzC9kN1ZXRuvT+Mc7c
19QuQ7e3ytvMES01J/BBMyWrO8vPUIDxM1LuwLgZCpqOYsrFmS18ui6koqt4AaLV/Mc7+sFu5eAG
iPDLvimSbNe0lRmKwU7PHOPTU8woxDs4iCBtcQU6XJZO8y2MymNjn4sgvshHvdrMXdxuAjlZZyZ0
un0BzRGa7PWa4UiuP+WPQ5Lrlgxys3H2vkOdfUaNJBq9zr0L7FZd0xU/50R1grNizzKU7nJgCAXH
ggSzkQ6AivRgz7yNC69wRkRXctfFcmVBZ9ocsvmioTb04+P9fKTZt14eEG3I6SnwcJnATzucp+mU
FJQ7qe0BRZmXRAWpfWpwhYtvanb3J4S1k7t6LprhMxzIvqeHnDo/YrNq82hxtWDf2/SkIyMOqIJ+
/NNOt9T6y9ZyCcRfHjhHHzud3KAOTCfeS2AjXzna6bfKy4ozo/xl3Vf5x1VoBzFGwG6H84/Nxowx
XNb2xWQUW700242bGC2tubRrP2Vull1YSG6dOeB/GZWtxZfk+gameIx7NVorTkRLE4V3hHaVoE/x
q0CS9DkvZXphDAJLiaA8Z5V9uqVXLTEXGB8p9+qVfTjVfm6XoAyW6qUj+b0KcizE+rKjTo6JFcpB
8/D0zx8w0HVA93wl/uek9mBq+pi3Srywx0gRudfuMoB1Z2LC6TZB1hdcK5sEWjA83cNZ0fRrzU66
zYvrLG9Bbvcbva/OXWbHgYdXNqw45BBWDibCWkeD0DtCMpgf8NLE3h2Byb3x0sUKU6d2Lv5t0Sz0
/2EhrXY4JNnoYh9Nx+Jt15CnvlTSb2/Q37IjlSTxGb/2d2muPy+YdRh2Hw89whx1wqPw5hka0LCB
vbBkUwUucgpMZKPMMc9uW09zbmc3ye/oEARjOJVWQ1vUB8CCZfPodKFGHR4kvjR3izAsLeSJIyxA
Lynq2IGRNxci03sZZhPQ+Y1WG+NnhLaDp07XDBLNqitNHs26OEeKON7f73NiX3Na0EI8BXhj7Djw
fGbpJmOrTWW9naupvZaLfQ9C4JxRxvG+Oxrt2IcXYGQQi4DRBmmUG0si3157cXEmUJxsvPU7rdcQ
OQcehcdvSXINaVS2V720eaHh/WdBAA/abldO46+PN97pSGSeKz585ThRHT8KhGk/JMsy46eRlHw7
xDZ50GHaHS2QDTb/PBQaA9CvoDtTzTi+6yrUKsuiVFB5dWXelKtT+tJK55rofk657eTZSiK4+nUZ
6GOgo0Ll+PA8TTmvbuTSixchtRqGiC03NZh+IL6y0TeOnWk8ffxGD6Enx7+QLlIbq4PqjL5HPYY5
PZ0zicXpvjn8QUcHXEt6t+g9GNXga2jKGZV2mZQmqd3Ha/y3YWBTwq0E4ACBfL2B/shfOsOvxq6x
ipesS/RVMk5/8K2pfv14lDU7OAwjaKFhA0EpjuSBt+/RKKuQg5hk/aKPuoqcUh9uqYqoGyDxwXdZ
WbwxrSDdIhG6bAes3s/0OE5PPOkxRQACJbL40CUOh/dskLLA8+oXOmDebW3W3lVeuU6EfHYNFAF+
+r+v6sGAR9lSbKYt4Du/fpHFUF24ydReDP44ntkiJ0kZm3YVAWNCuMBwERwtq+MqsO1x3bykBUaW
tRbHoNPaHAyDMWybEjBUati01dmjw0Xion2aI1mHNXNA5XEh5lNRc4Ltx9/6L4vtQQjyzP/Ykc5R
gMh7IFcD5psvNtDr21LznCcfUB7wwdK4G2TinAl9fxkPSRGKkQjZYB12rH1alIOHFU7Wv4BFRM0J
nP5D23ro9PhCv2vsLNh9PD9zLTUcbWa6JfR8uBVp/R9LEVlNW3sWYNCX2OsMZ5dXlWOGqAsASpKj
n/7Uisl/ChZde5OFGoEFLO1l2vclFLwprj51ip26abkzrxzSYzfM3CnQN2iZdXo41AW+8tCPvF3X
iKkObeV7iLkDyzizbH85+CijUBDk9MOyPC7W28rR0Hjre6zYUdMvFr+/qY04PrNYp6PwNgXqZpKp
0Lh1jso2GATRaEgX+eJUvdomqGxf1m37b2arZD88hbyAQ4DAAAWiE13acnKlDaLuxV36MjL8otiA
NLb+9VCvIlswX336bfaqQXAYRXrCfZZZxfJS8dTb6dkSb4GtZmeOz0moRP9uve8ImOsrD7r6QUBe
+RSdngbDC00Urd+mqQ2TxCoxkooT2d3lltKvAMpN5Ra0vg7LMDjnqHZyoPgF4DBXE0vyIzb44S+o
lpl3jqWPL/jj2TfzOM2AkEegTpUCVrHiyz8+UIePHO5cujTICLmrVCdb8ngn4qww9IXbLrQCm+9A
LesmdIdFhXnpWJeOAyYkzeb6HDnrSB76v2GJGZRhYRSeVtMApMihcYxlL2er/lJ5tbSgl4xgYwsX
2mO0eF527Xk4vES2lY76lQsJmwwuF+U5+tRhTvX+UxwEOCFnewjRoZt0uOJmBrxL2NTAUBCqQEyL
JTIyCmGNCoZ/am++D8VcecbDZtVpaBwNJYHLlqJz4W/AY7mo4ZuAx0njS0Ce5x7mR4HyfSxeB+xm
XpM4FzlHKYwVa1XZqVLfB02WeJGzzMVDncfgWUnLx2w7mUn3OOagzTbkeoED2HdMLEyry/ZWt5bY
3tRgzC7B8MEasZJGt240Kdp74QSx9hAkRXINekhDSJjWO8Ixpv/o223/7ePteXgg/5sFcWUV96Rq
eKL4MGdup2ibsD1do/cgUUjj3jZ6GbVqmr8satJvYa60r5UlxrsZw94zb7C/bI4VoLHWR4k+9NsO
N0c29xrKTMuyHw0Xc0sNkFlGsgT/ojvnK/fXoZDdAOxOsD7J7UclpNRkq+/tDLb24GvLVRCXIL56
+Bkfr+qacv3vJfrfqr6fd9A1K6XrKEOycCuxBBKne7SCig1evM2vPsYsqdf9ToQFRQ3ZasF1it3F
GU3Gw/D2f0eGR4zYvkeAPfYYrZvcG2toHXtVtt3PnJtjy79tr1XQ9Gop+/xcX/xvq0pVw1qfFRS4
T1oXtUidctE4crAcNxCF/Ot+Sv1N6hjdmdN9OreVtsul7iPVQNvneK+MiLOOWWvt7YqQGhU29mBW
0LY/IJ1DXkJNLP3+8Xc8okuvy4lhzqo8hb0AICLraEiYnjIes0Xf+3k3ervRt5t2C+Mp/TIF/bQX
qgHbnBVZ8Xm0reaWmCtuPSfJo5a/eOYmOd1U/JZV6Z/OBU+44xsaROVIvrfWfQFSZNQichKzZYbi
aPpFBhUyLx+zTgGvFI358+OFOMx03tdhLZdxd64qGSewI9R/l8TFaGOfoFGPEFFcbvQAVPDHo5zu
JfAyNPQoRHJMkb05DAaIbywpBMNgb2qtH+kqMDdpN74kszwnG3k6EvAX9izRm3SeLuLhSKbqJ0ms
y1/o8hobI7erndNpiChrmTz3jjldO1JeJPOgteLtRjZwOFZKV74dAlm8NEkgngsUui8ATJrbJAHw
241JfWfAPNtCpLWftMm1CftSj+JKAO2EXBJ5A/DfTGvPZUJ/WQOEWxH6WVnc9N7Wf/7H43jR2sbX
Bg/bJT/PMefNhqie++TCzOiKfvxh/7YEdBCwMMG/AYGj9Z//MRTwYpU6TlK9YORZXehYLW/r1Dau
Ph7lNNVy8DXAjhKVpQDxuaPDKuMecQPRNy+jKq3bjhoPfV19ghXj4DG8KO8ZmIPcfDzoX6aG6ySQ
Z+5Pe5UVO5xaI81Swb1pyJtHM5K2La5mkf97DkWRE7PQFZdCODoOfV6qa0rNecsboIyjLMVPRNc0
cyeKOD9TSn5vtB5eXohU4dtA+54kmdh3OCMXONXQLQMVa91LoDoF0v3pJ1p6Y8WFumentzTbXUdC
nDIcBBRwN+EV7s/Is2LqkLqXPIOxe1u6EiVGSnQW7fZmgfVJ9gtHRni400zW0j+aKu2KnZ67xrWT
4fcYudqUNVB8vd4KB+WxKykE678FNAc/VKp0vilKDrgvEnvgaq3voVB6FkQK4L8/6rganqvG4TcC
hxiiDhWuR4Cu49swFNRqrSIXzSYwaTtcAdHUXhe9anBGbhp7p+tj0kaUE0aYwqisIW2mM80MDBAW
SWAHl3DVqr7pPVjjdA3i/M0bWxNajLDUwzQJamd13NUKGXYDYqQU8yJClWMyfiPhBulRVRd6Cl1H
Rzgrh1GsRTgXmT8TanNfJH58v2sHgjO9lxiKu/LK9sVZfCQEOqn7r8IaStje6KLeucJXRljhikZN
3JO52IxlDu9ULFYFsU4tjhuZEBRgvoEKkdg5rgof0O78p1F11bkq5lFpEdAStyIJHFKpCIPSSDt6
0TUFUGGRSPGGKUQ4JL+ryt/Bi138R1EjYSKodYurOn8tsi8GfJ6PD98R0PJ09KPXnCEatKzwK32b
nPBuhsf7s/5q38kf7mc8j7DJzoaLxtvIi4+HPU6aj+d8dOYFKqWJrTFqadEDWZyf8AWvNa0LVQcD
2dm6sx0N/XgmvB3f/8ejHiWVhQubIJYTc4X14nms7xNAY3Ts2W1bHFTPxOy/PHAIZ7iNcQXy3zS1
D+NAqcyRAy+6FxdGIzZSYGhuCmv+lVVJ84BgPqTxTFOXmTGAsjF7jU1mN4+d7Qw71E3STWvIYjcP
Tn1lc7NfLX3qb/v/4e7MttvWsiz7K/UDuAN98wqAYE+JVK8XDDUW+r7H19ekIyLTop3ScL5VPUZc
2yBB4Jyz915rrnNuRCC244bSHvNrmcpryBbqNyfFPyzKDApEiNqgqIhIuXgsQlydoxxN9Us+1CWl
NjEgVN7S4uvH4A8bKM0Z5OzAy5CtXFJB+rQa9IlckJeqw0Y8WYPlTnOP8yKYtP/FpTgbKWSc0WdC
EPH5twhUZcD/r7BXW7OxyvRAd6W0tdawpf4uz+Z81KMBRC4AeV4s8Oxsny/lK9gxey3NXoRQxjvM
0IpzQVDn216Yq9AmX946teU4nf7+Zv6so8/0S3oFl5dNY0BThp+/dFotuwQ4FEyvfMUhvjn85pj5
ex1Bq55CgscDjQH6nM/fUFLy2Bp1K38pFAVM+Ix1LQwJAB3UTrCVoY69r7/aH5ox8EIlGtnIchBe
X9L4hbJLBzVNGRAwu11UFXOOJB4it5F72qGi4T8IaRIuao57G1VVogXhPto3r/PlmkXBC1wKUSv5
p9Rql3phpZtGnw4lP2uMK6xlVrlXtNY/ZIIUXYFD9b2Mj0jS5JQsqkkZvzkm/XY2oyHDHaDw5gFG
ZnBx2FSNOIDPkknMSKTmkYf4h6SqZO4A0ViXCPVW1tAU3/zOv39lTjFQ2hgkUznRp/38O+dzbsWc
cOSXoJkJVse4XdmlmMELy4vmOkkHSAVNl+2Nqm4W5tx8pyT+bRXiO3Mq5MZz9bPu7vP1B3JhsWso
8ovq1607aeq4i2ftu/rip5L+1/Ma1QsCUMaVPMz4NS7fnIHxB/tzpr3QY28kO8gjzl3Yj61tUQZp
d+aSCKmrIn58VBsMhABYAjA1Io2XwgmLpD2Egqk/tZYAHKLIapxgmTIVMm6tXuvtehjEE1QXc9uR
l7vvc99ftNh4GkdOsfcWzMHPTi3/w5iS4s3PZ+YSepPFrsTTpjhNNcWhCwhJWmF5L3UbmSYB2oHS
z0+CPMgh3n0fX/1YhfObAg8IIXQqz2SRgHm7M/0aE4ovW+kKJpm5lqa+EZeS3oMKyjlqBbbYWFNv
i34habaGvaxCCYarf9GqobZToqAfbPSv5VVRZLJq13lOBHKn8enHeFQ2gaZmbyPZ17DleHCdLA9x
Ec9FVkEJN+X+ucHft0Q9BKjRHzNh+m5p+G1Tl/FhscyeiatstXCtP1VGY4B9uxpH9WWufX8CGNVn
TpIUqs4RW9LXnDGRpUrkiF37TWL1a2y52HgrgeO709ZhFrlTIEdHRRCM+1Kmu24Po6GepiHqDxL3
pNvksIS/ebHQjvOxPj1zKq4dWrpEYjCSYDn9/LFBMkgD8abdi4JnHTt1F/dPdZ7Ulm0kZuzGOY0v
HMZndISsVFbtdL4k3oZzXLyo8ZiaNqPSwnd1I/DVZdqWza4NmvY1DWPhxuoErd6MuQyDQ1I6siQj
qx63rTC2s5MXYmQs+64HEpP6ZvyG216f7a7CbmPnZ9dm3w7yq55iV7ZrYCa+PfvG6HtjOiRIm4iC
C22IQYD2CjnHbGcBetK8eSZDzZHSpnyDmiTUblII2a0+9OO0RNyuSovB8vXJMYiMIhhM9BPrBv5a
PtHMM0Gr+WGb3kCNGzUnqofiimI62MfI+ztA4cX8ZPnjtJXNKPOdsGyCfZe0kGCsScCAQ6DofDSi
LhHcICmFVTfoxbgAchPvA7EbfTe0tLyAQQG4xQV5bz3qRSfdRG2TJgsiGMzXNCjmfYbhU/bAkQmN
3TM9eclrVbwatXZ6ovMMvqEXNVa8ZOqNH2rSYSxkAfaPeZKZPaq+IrG2bVoEz0UDCMuO5RnCEogT
qqckHADIKHVs62pbn7QiK4mgauoCJWbaaW/JMFc+N7/QCEmaGwEIVBTFt1VaFeI+a+FTuLElj/Gy
tDJrdocqLyQ39bNBuJ8EBONuKEpB5cZVO077tJphCcxobF7GkgCLg6UlQnzE/O3Hz3rpawK6wKob
cCRLkdCcFNFPTZgRhGTFq27uxz608cXo6X4guT6w0dwK+spAACA4RR0UdzGmysYuEyFR3ThIxAY9
BP0mu8jSbokUA5YJlZ4P52nSyx+G3rYPZj/zVyQtnAaEQHJz6ytwpvQyqRVv9v2GAGchJB4M8RpF
H+PxDWW6lNhN0PkALKeeE0ZWyVZ8mPxRTW1II9KwLNqEKDqji7vVoDRl6wxJXfYLXzBDwp87YUq2
mSmmP2gg6btJjbUYJ56sARAaJH1Pf7R+U5VGrRxGPfoWfF1c2u3oU3SNJTwXoEsgzNAdRSPgJDED
wjx15rg863n5f5DqhAtw5sq8Zh6bi5tOjSdhQQNO3hnNGKpuJlRwedUOZe8a6lR1CsZeyNdgnstk
1+uhFV3Vg2Lg66BVtZa6ptjgDM6ryImFOX0LQ984mL5JxnupDEKJvUgJalsqM2PP91RmT5hy1iu/
16sDLFTho2tL1PZTJCiQsMbMh2uRxv5+UMG8bMZCCoIVAnFrJYWckRwe+rRxxFYpZDdRhk72xmGM
8oNa6mnkNJLfZJ5U9FAnmC9DcYgLMzPWVRh2ygrBIag3XyR32pkH3iG8Gw1Ii4IPbhfmWL4ZEDJQ
ncrMdD2ZH/rRwrLdOmaQ9mD15Cg49WKbVXZF6/sJwYCvLSRhTKZFEvr+ugXeYtgge9K3XqowXshh
OItuNtUsW0Mi5wvZ4nO4pRVEWy3i80GTk5LIDo0qfFOaSFOW585AhRa/1I9BAi9uA/e02DImgstQ
mwluLwAolL1CKkzgXNXZOC+Ucnpn+HRT7AYU2O3MNvtRdQlJpVTxAbJ6mEMWfLgpevYbE4IcDm2r
hCUwj9HS7KTgYZxrBCNybzY661MryY7ip3R28rRV950Il9SuiTlV3YomVHkGrxFhXdO0Fz2ddCQe
QfC2kQ1NjOrBh3IW0IKQ51ukWxb+Ar9q7ye1KD/MJleeWcthghVKoD4k8VS9llXL8UwXopg7qxhh
sZzq0njhx51Lp2yNkU2vCJNboYykzOV80cmg96L+XU0TQ3JDviSn+FaSFkpUA7lVo3AsbS2MjNCm
BZT2NluLFLl5P9A8l8BYOHOcFuKixac52UZnpRBvM7QD7jyYyrIIqMmcqhb9O7nQm5ypmBDf4a7X
7ia9rQq6T01E3iJIqCf6qYHpyqTsXg1jxo3QrEra1YrQ7iDjyTdxnusvhg9enazTqtuZet4GjlQI
0SsLh5o5jQXLwVYUekNLw5/Vg5ANECb8aQKmxUmStllrliAjUa9b9KagNtGy8gtjpU8MnFzVF2P2
PEUMBWhlemvaQxepXpKWVOl5wSJrT2UmPqlRat0z7M9CKJpVp3EAi41VSxQ5u0MpyR9h3JA6R95F
9FZEY5vBcYjTrdqmMwmNakGW8znKW3YBhI1PddOHA+foooq9IidlAAgHfC8AIh3stDyJlCNHO4Bt
paUHj7MQpd0mQecA2aOoAtmeaitV7XIW+nLBSkMPhyMOL1aTzxDfRCXsnqtcyN6qSJiDFeg1cRlP
EchMYADTRumzSIclCDDJlrO0vdfUoH0uocNcW4MUVqtOJQaT7ceQb9XcLE+I3srrPAuRUPP4ciJM
Kbu93JcL0QabkFzppvCmV0qbM1/KWFGHUehiRF0RyVeEmpvSYpQsAaJZIVnjmhnDDDIDjPKWk4lI
YzTqo3dwiBmEMxriwdLv5Jzw67hUlTtWbzWGjjbLkD4YEFF8tkp+bTCNUIA5TLO6bKaEUdaQdgPL
hR4pP/KkTeWrNFD8fdSKAyMfdQRC2GAWvGNVZ5cZm1gF2kju82kyMytCmRprd3Q+RGMbmWaeLCW4
MKnNBNk3b3KW2sEB/TJMTwPn/s5Wxsnoll0Di8mjTd90TNKY9i7HWWXLHyYoJgNo0HbJgYO3qYAY
M22seBb9Z5Xe4rxOQnJ/XnNRh3AoztXceZ0Z6C+1KcSTrY9zeFLUSoYONTRauuqoAB+YqYOSHvEu
CBsdgOx9mFoGfVTLsGwxnMjrVs2xeLYiKQUhBw5uWAAQkfFGFSZ/I6QQcpgExtlxlKZwOKR+XWof
/H6d+JT46NNAmEaieI5iz4NFa9VyugtZNMBxt7Jyyqp6yFaCFmf1RknHMPCGMmn1+xIi7w4svX4b
SWqneMg6pA+AG1Pt6lnQJm7Lo9i42YBzzGs6pSNSPC3UkvFgV814D5Vui/yMCNa45ajRsyo/A7op
O1ekIxW5eDPbAhtDodJUs4TqqZdmmcTeQezHvSyls3E9qX0yLotZrkfXiMwhcExeYNFlDjnGLFzy
1DlKmww/ungyBAdVYPGcSb5Qrqes5hBR64hybaZ4CuYTNcvelFaf2CumKkk8dUqTYAfxJNrHOX1q
V/Kp5KAvQLvyjJ6OueN3BY4w2tTiNRLsgZO6aTT3fRsO1ZoyBlQS3zh7L0vROJRTLwieAPpgspu6
NQanz6VIdjQWomtNA/O5BBNIFm0TtLpiT0nd/KBSFm8hI7UvLNFC4RUiVhlLHbIA1ZgurxNJII+z
T3vlQfCFueGWU0x4ddSJu5hilRVjChPfJYWVaGX+xeZImF1FzZFVQrkEJFQf9LoSR2+UqNhchZCU
xh79RPS3ZSKVuwzlDRSIIUhb+AmzLC8kwvf2aYa3whYrXX4dw4rduzcAQDl+X0mLoBHwJxTA1z01
mEXVbrs+yp84gcULc2wKB4MgOOlSw5oDjQqommMFFXuaPE3suXE9B07To8m0Qzlp3KDKihoNjEVy
bw+1jrJCT4LEDqdsjkBf0lFfYl0c6qXYyOLSSGEp7cqCRSeJakncJbMkX2dWV2mOWgcx4aPn2TXV
jijobtp08fOoieOjKJEOAzN3RJld1I1Vu0UjGCPQO4HmuNaTvwqza+5I5OV/kN/IrJCXSh3ekkZW
Pyxztk6TNkjxOhV04INCGMdUc5n/KFbdfJXFghrZQytqLz3QTxWWrmAWHsvtiNQ2zqT2UJ6DBA9y
Oc5vml8V9aaeBijufn9mbwMkph5nw/kYlFrvF/10jqpvszMxUTYn9SbNx1jhWyHOXwzNRIDzqE2z
bsuwlq2dCcFsdvuuGgZ3GIbskHb4nmEMDGx8EsKy0YnyuIhWupGHjwIH9lfDD+bWAaMqQggAHMZb
rwiMf2M5C39AH86U23ZkMISDrBkIzeTxXvkW86olrdDxo4Klx8E0H7VXaHNW6ZJ0TzJEqQcWgPsz
wyy2U0TMtymQudApSsaOrFqkV3BvqTj5slH9UsSJGVKuyFHOYCkZ3y3Y8vDRYuIZFp3QqVcUjMZE
gUxvgn1HNW4hDJi4VGQ5AOFEd7R1GCmDVypw0IAkFvz4AHHVENbgJDKolsA/pU0tZROcX6Wn4a4I
YXcXDWcmpqpnBgZzP8k8YoKhbjFtY36GsxNHXaBFtaOpAIlWgtTnykIeGMLjSc+AYkIsjK6bsj7f
g1qT7scxYirGhti9jOEwHVAGDFdRnE3+WoX7UHHgKoUDRJlgcsgj7Z/wdPWM0cax2IvJlIG3Q2mP
5GhUlLc+jBp/Y80zmtrJaPRVlRnVj9mHXbuQMeQKdjerYeZaQ1bcgrast6FCY8oudChs5C2m9Q1A
5A6vc9tOtDIFS2xI0Iwb7QqYigFLdSiIf5NQiqx6eeTgy5xe3WIphDPrK4QoOFk9QclUO5HYuVlS
X8baMMhOSiS2TsBfoerIIVWkbYxaM9id3rdP81zAeSgMI6OUDCNzOwJl8beyotL36DhRifYY6s3t
OQTkboa9v7OUcggXTUFghKvFhnHlh6p+iKNyfs8aoVUd/q3qI0wT/X2oODbbFvfrGVRkA184MuQX
DMKJzCXDMbb9IlUeaeMFN0kPV4vqPJJ7u+fg34D2s8prLP4BPr1CYHEp8RoYLD3A2hetqI7ibcbr
pMKNhvBJQ6PzWUdKNmTOA02+0xGrg4kk7KFZKnrdPtZjHH183Re/7MN/HmjRR/rcRAJrKoqJzxhN
H2U3TTNnEj8EIwGBGH4zPvmty/ZpSMmI+vOVBqEbfLnv8/dR6EnsBFQhKo5u9hx9IVu1HkltX3+1
y9bv5Ve7aOuVOfj1hvSa9zJhBs68jijCr69wOXy6vMJFc1vLy0AAOpq/032xz/414W0Yv7nGb12+
821DjYNUFuEK6sCL2xaVGqMgKX/P181SdY2lsP67hI1/D3B/ucTFjRrnRmvNUc7f0ZEv6uw9lL4T
qF34CH6/xMWdwkIoQTPiW1AdsRaTm9bY6X3l1ot5Yx2D69kJl1//NpeDh5+/zS9f6vx0/CJ3IXqw
ayDt5++hSWBltKw6OlNLtciXabDKhQdcW99Md/74vP1yxYvxilxPTW0kXFHHRuTXXtB8Nxb848v6
yxXO//2X70SHkV2D/ta7KIieKqhrHRaz75OA/o3+5Ldp2eXdu+gt+7h+I6Ob8nfcFGsUoc5k1Ox7
qdvVe7DZjig1Xpz/qKVvsU1/XCZQaIFIOiuItYvnnXbuXDIyzN+NG4Qcm+w+2hRkK9jJUr2hbE/c
eA+C/mbaTd+Gg//xkfnl0hfvAa37SY9kM3/vrZduvKNKCAYymJV3MTgIabhUleevn9E/rh+/XPDi
rUDYnCtTbeTvGW+c1d5j6ndEIN9fX+XPP+Yvl7l4FcgWhKkJRIwlRPJO19fAr13AQt9c5o+P/y9X
uXj88WiESkdD5T0zyHHg3BNF3tdf5LtH4+LxlydVQELP7Soh17YL2gfSmU/hjKRpfeev+uOy+8u3
uXgBBDUhVkniWoXpGJ72bDwDLs6+uWXSb1ch/ZKRIc+5ZBEupl/8MtVcBKo8j9K7rI/DNaIvcLG9
HmBoj2d3Cs/a2qoN9oysFGKW8tTh9Ja8xvD53W5U0azHTTbamaWrbl0IvUN0tYoytPx3IPWnPOpf
Y9kuXLqs38R7w+o4z60ZomKj/rzyKHJXnpl9/iuKUWbjFCBj4hiEW4UOTc8octtKMT+yc2Fpl10M
8gIPAmklvdIYR2m0FFCy2pxvrcmfXxOcAUzfB2VobRQ1bblBC2AQkmJaNFc7IQzs7DyoJil4NvH+
KrB5fRmb29eP0583pbP+4AyzOls0Pn8po2LmmZ23bzNewVTXClt/aZ6CO+tI+3AdFgcyYb7bCX/7
xT+dgn5DhmVx1kaSwikoM2MOs8+zfzVx40qmscF3OWnfKrMu1hd06MCSMg532Ut0iDbJ0Vzr12j3
DGrvHcFnAezqH9k3e8cfF7VfxGgXz7Qv9Y2GkIBz3nQzWw9l6YA1+/qX++NC/cslLp7GqWjijGkj
Oy3KOluQjgLPodBeJ3X/pNJPzrsXK3z7ec2/Svb9/zVOlQf/fw66vI7aN7y5n8PeTf7KfzIuZZUw
X5TpFFBUVWh+/5NxKSCQ/weSCJZxZGAqyxzPwn+FXCr/sASw7oGdlCHLnKX0zb/D2mXtH9BeElLG
s8OAGf/fZFye3+L/HpOTVY34TCOwSlc1NLvSJQdSt9qq7Lt8PmhjIcAM7Bj2BgHpHFHiBgIY219u
zvW//uFfl8oLMeb5emh7cEjQ9YPUgDvp86pSq9kYSVYoH4g+T2mkqulCjoqQ5hOkp0F+FqWUjpvf
xkvBv86yRyGo6LBU8vTN8vaTnvTpi0PZxBNFxwV7u0Hf7vMHKeYM+mFTFIdSCZmRUcj6eQQQOBvD
bdW8NFnuL5WIwUGhhsaqrrWPoBlucggoLhBz7cBk/tgVVr7MlOHWKJoIurUqnWTVX7Vgm70AhYZb
1fCQe2Rxbhv0CAyfZL2EQh0NxTfLCmqayx8Sqz72cYTRaDQQglyUqqXGCINICnlPYycIHRSPHak3
bxoK86jxVHnTiSs13ajJOmi9ul2lzTFifHhtleu4sw2AWYKj/yg25DnX9RKJemMuZnlRhzZ7Gd+X
5qxNKPh+KnZx5Jk5RSlRupC+wee72iJY65WL4iNQT5ll04TABq3nnvyuJXYieEhE5sMQAz9bhQ/S
M+D3ySDgaiNNe4g9NG6L1IGHlt/r4JGU4i2XNjoybWN97gbmLrDhzjFKmk2u1bsW+poMQ/dSqb0s
dLsOr6BrDO6oeSkwyIhICAf8N/tueequCSLQqXCP5Z3xpDxZgOzpkDB7QZdDGIyXNQ8UwERQIfZg
tivsek9fvgYL5leCYUsPxVF4sOgxoyfQvTHzfAHS2Bu8sZ4mR7ifFad9Y0ZcEZHJQHpLBMtzJa40
C9mFPWl2kjEgtDXJlvfx3lhrrnGDcQS9s/+jMTwT7jnTxW3wyq+m3TR8q3g1GU7FgeCWcNClv1SX
QF+Ysu6jhxkgOokm1ZooH+tquPf8vbXrtv5hMmzttti2XrobHy166/s8d8CnYxoNXmeCspxpU3va
2j8xyKItk4TOWO45FY7jUrnuBeQ7tsX8wE6urCd6ibv5KXvN96a2zEo3Hp3A8x15OXzEvu0f093g
WDtrHS5Et+ntwCmfp7XpjfeBUzvkzRBoajBwsVFipnDUmQ8jXHDKj/jDwlP6gSAlFte96WgbMka8
YjswywVTcg3HpHC5oU/5ksnJumpdhjWdJznJe7IuHqd4aZ3M3by09v0CLM6P/pAerCMaGmFy0sP8
wmsLe1yxiaPT4NlfS4v8mB/VxLE6Fw1LlBA8h3bS0UXa4P9a1v5q+/t/Lif8jJr+nze2h6kpp/+z
f6mb8CVNXz4lhp//5r8Tww3pHwv7ukEYtwzd4byM/ifCWfzHAnrJtoaU9Sxm/a/dTVL/QRqG0RYo
NelfCPP/a3NT/2EbMiEzcqhGs8Wh/3+/uYH2xcqDH+zsTD8XEJcs4UHK0mwQo+xUjyLjjEqyZ9G8
6QcmPeHIBO6X+/OHve1zAfavq0HXAP4CxEFHJ/t5R9HjYBhTAU6hESHUzI7yHFwNROIVSrsvlJAM
MdWIVn99TVVE243rDjcRdI3P18xiP+ToPyYnshyuxsgqVmM7LssmWoh9wQorJ9vIkr7ZxD+fGX5+
UUR150qHgwsB3BdNiF7vLcRZaXqSZ21e9a25bkcwIoK5TSP9Owk7MtFPOxuX4wAEspELnu8rA8jP
3xEARI5xUNRP1pXWeyaJgZFrJu/iaEtkSjTxe8TYKs8fu+BGiq/i7mC2V0q+YuOpfUfEN49YS3qx
Zjv23S58N4N3s7gbq4ewuxb7ddt/KOrajBdd67ahl8a3anOlh9sUKYi2iHrHCJk+Ls3maSbimLxf
LBSOfNvV6yZ01R26r3BB+OVU3Kr9TZgf0vBqNp50YTmTN2kufe2kGG4pH0X1ZKKPOgtCK1m2h5Ls
GmGZsH2BP16O8koIQleA/q6cTH+tLI2NUhKpzOJpXFn384seupnWOmO6iZ6Y270SEpgI1zg7oEnv
Ix3xCZKW4hofg6NmP0zxaTJvNBMekU8cXYf27ShXr0hcXFr7din/6AG2wVLOLTvovEZZ9xRzlM62
Uj3689HP3SYkwAeWSdfzjTVHmB4NSmqJoWe0rUe259k+p7QBKxTLDQHKzXUeOQgidFRsAVFMlsez
EJRunWyJazCGp44DhrokvCoq1sZ3CIqLNs6/npKfsNkzLgvh/MX5p4qDmhm8pZ+GKEOaq+M2UcmM
cScS2XkQfBJmm0jZ5UMFj0WobotW7f/2veBlEFl00Mui5QaI8flBnYy2TRJCnk+t+dJObehwwJwd
vRxQfsAgdr9+9X97C8+vHgskrz1eCCCXn6+mkcrJILzWT2ln3flhGdqGjjw67+PdWIffmQh/W9zM
c7ot50qqBc7ul90AfzB6oVPG9HaUaWIoY+WqrXFnlCjJhmyrW9HdVKMi+forXnSA+FG5KrZ76DI4
MiFFXJay0PdENTGS23rSnlpjFZJ7f0c8EbJ4M6kYi5MNUYf6uGiSYUW+As9yGd5GWX/Uh9y0m85U
1hjRigVCcRe59unrz2ec7/F/FxF8PkzsiKIhZ0DkOps6P/8GkazR7pUD6yYv9yhU+LUNzoPmSpNd
S2F+bqviakpWkjeuxWFB3A9T7LBcCD8Q0k3oSJBwojK6aRkoORxF9/VW2lRrCFtLYgC72qV9Z+0R
wNShwx9EsMzfk0iI7G3JIbINbwhSEw8trIrj0BbehV2zKUDf2vqBGJ+bcCNv6+d0E3jh0l9UC9lw
csFGEi/Frn/Snr6+Gz8X4t/vBi5iEZs7wsyLDRBAhKkh4kB3fAezRHnDr4iGjfkV+UIMJ9Hfb4s7
ygb5Ot1yI0a686Jb1pCe4e7Y9T0SXaFyqptyP2zjH8Ur38MobWbWX3/On0TKrz7nuQv1y6AA0NYw
AMK2bjB27NTJHkwnXNccRYuVsMpZRj8k7u1jcpg9/9g/Slf5btp0C8KY/EMiL/3Q8ffh2loFnIpP
CmAlZ4q8qFhZHcErrlC5xJnShJ2THZl4Jq3y0IW7N+AgQLLfOOxgvWknC2pLY2Vs/fVwLR3H0ySg
1bPLjD9IJYPCya26JfWMMl9B6po1r+G4X1xP/otYPLXtKa8cpbbVx/Tg24WnrsplfCz3xZWcOMUN
oJql4H1z3877+uV9wyjOcFID3ateogYS+qAZzivzJroXN9KVtJ6v4l1zyA4kua6EB/W+sbMjiU/U
jBSLSAG0Fs6101seYT8x6uHnbFykuWMWTjOu6+GaQjMVnFxy6sbh76U1Rd3CiLxZW4bVAiusOeCP
JBx4aWoO8oQOeaO6kOgW7OKtlrg5GFuClRZCuKlKXjovfa5uhE23Nh9QYj9I+/6QecI1G4+CFfhI
JZMhOWTxuOlEW1Nvzm4FzeV9qIqVooJA9IR4OczUmAuE6yLqm9CO91/fxZ9kyN/v4pkZzL08e6Y/
P31TzBkn48xz4+8RzN13G2Ud3mEFddNdFYIUWAgYdQsvbByduATyDff6uvPSbb5lTOdax2I9LmQP
QzApcg9Ta6f7YvX1R8S0d/FL44Onu0QrARwo7ezLhnapFmM14404puYyypaINYhgMGtP532Egsf6
v01K326sRRasg2BTRuvUOOokJ+Vr0drow7Ypn1Trzmw3TbMwgr02OTRBJn+Fh6F6K00v6O222LQf
01Xou/hSlWPe2rVIvrCtviek2L0E1+WHrC+64i6YHs36ShoX/HeFMFUqyNCZBsckm95wzhoLicgU
N5Jv5sJtKncaNkV8UAjlS1GALtPQi4JVa+ScbUJH4rWzlKu02PTinYEIcooPc7IvqyUZ8efVuEEi
YhAhfjjrzjrDcuX8TlcOluXyYvbdDz581S4NcRGfzMbuXjE0KfpN0m1j2SugbAhLfXqdOCvq+SpH
HdbpuA0MZZGQ31jTF0jJk1b5MGqBKbXmJBhDUsAqzj3QHB7RPExsMZ5X7TlT29Wp0odQIhN5l40n
I7zuu31jRnA+7iN0NznzDboD1vCXRxmsoudRBq+6QkcJpMbnh9TP5Eaf51A85fgpUJjGa7wlyqIC
MunMlfHNznF5lMHJiS3bZPwCS/WMD/h8NTGLVb2IkvoUmOZ7U3N0U8DsInVDFB2W8jfeoIvGv8mo
hlJVA3l1Lg/PHdjPl2sjUW/wwgU3RIdXdidVs0sm4xuotvM5fxPGquhExjrve2WHHMUlNM5V56Be
WaWxqQvlLz3i5w9EPxQIOx8KZrZ0CXcWcHZFYjiKJ8n0H8gl0zwOjijt9V2Ard4OA3/ZKmyqQnbE
THSIKuOo6QRK54F4NCY1/ctClo/DsUYDagtGkGL84mTJ2jQGmSjPJ78eliqS6lBlFqVXlWfNkuDO
GSGn3OLv/J+fO5jnu6CRjcHxAYAvVLxL/+cYKa1hFp146iLmTQzURKeXGMKMJU/e1yvc5WlW08gW
AGhK4/tcNBsXj7cQpCo+vqw7tVUrgEVAH49UU5sJ/TSTZ3KydDeR1G/2T47Kl8sqM0wyOXjIuatn
dMXnB2+s5VIhI1A+JcmGyWkWr0P13UoVJykOc+qQrdpZpGy/5FlvK+jFY5Tbingwxb2GgK8snrTq
Vm1Pfnmfi9fjuM3Hm6m8n5pXomPpaNyE9Oba10hHCb/jtJzk22RemdMqrxCMrZANSqipaHdLSoNI
O3MeM8gDWe/Ea6NaJYjhVXAVknk114toXiGtHktsX7z113m31/QV0nwR80ylCodqXqnTPhE+CmqO
WdacRiY+UvAMtl6Se4JTZ52M4r4yqIRWBh/EvBICT1beCPPUpkUxHprAHfQVe1xvHFNxbWnbOnOl
/MNCC1c38EmvTIMvjYkiXZKNZffphpV/FhaW8GDGd/J8kMMTFbZxlseRj8BdFDay+sPvljizpOKQ
K8eouk0pb/V2E0vLcMByNK1j7pXARlu7hrCLWsKoM3NBloWraDS3ve4tLATHzF8kiXuqPTdhhFSW
dM1lKjlhg3fzmE8UO6s6cgptXZqo/9bUz7px23e3IX8UOq5TKzfoW0bzvrM8CZWisqJHEfkUzue1
uikX5FoO2jdMgd92bY5lEIhVptD/l73zWI4bS/P9q3TMHhXwZjGbhElPJjPppA2ClCh47/EQ81L3
xe4P6uppMVkjRi3vxK1ilLolkUAC53znM38D4ZH99H554Yk+BAb2kecwClIKdp22a2m2mHYpSOPD
GYSQVhp/N5tmerRIGKiIh6tc9jpXCH+6neeicp5x8+5XWb3YzLiLNolZ7JPqRyPciAk6mhymwZ2C
zaSy8/O15B/V6rGFACU4zfhFML3UgCB4lLObSIblod2ZlALa3YS3QmCr8C/oJ5A01juUFwEL1vpu
ik+Nugiw8GSnXVV4veX0O9k45KtMeSCrm08+/Wjrzuo7F2fnQXG0wOvBzPtI09iNuZsXo1xxB7Vs
bN4CoNMwTdB1/O7rawC4/Il11yfHm5kJ1HAbxs8FDX20ICAPZiupO+AkVRrFyqgfDXi6KI3Wt6ni
IX2aR5+Md/5pA/hr1rg8ZfjhoN3QO6Djd1WzmE1VBlOuyOdI2SXRUlH1h3SrnXw3tYcfPQDe4wwT
+lk1HAlM+MTAfBVPOl7fd+IMNa1aeRkl6Wgcy/CQqq/L/wmAm0XZo4+nU+9gezuXwP9XxWhbZOyX
6aaYd7FxDPPjLRQoCVgTDtCgILYqZzMqG2Pfuony3Jk8goJfDsW4zaTSA/FrpRAjXqb4aNHzwYgV
llR0CSNXHjfCa3mSmqMhOFKwR9Yu1x/96QG6LMy1aiVPL4F6p5T08JujOq8F/bZUVvCsVqKUAZEl
INS30/RidgcLPkxrnIWIkWV36NEqhGZ4FgV6doUtwCrGNbuCBaOt+tmp9XWorLLgvtEK1+9epWhw
YiFhUgD0dVoe2UQ92CUbyJZafZQprmNq+GgF3KRKxpVuONOjdOjkY6Ws5WGlizdqdK5fBieQTkNq
lzMsduGY6pCLqlvNv/HjwYn6tVZ/V4htIV7l6JC0PX7H2iGvT432KAX+Jgkox8vbqnVfNIYyWvda
jNqha6MtaCFGQ6gBjK8xbHfjTWSEVkFSauYQ0uA6rxvEuD2j/Sbh2pz5xHVPMVCkCHd+vZ6Y3Ok1
MTMBB6beZ+XOn7Zj4pQdfb2uOwXQITL9tUy/a8q9vKp7RxjXWrLuInLmTTzBhucsIM33ME574GWu
86+P8qtQenhUZj5iRE58Fh460ZG+M0MzKV4qTxlcC2pn4tbjMQkR6Vr1d+3NOFMCez273OGgSdfh
doo931jDkmYu5FbJbkqd8qHFWNumgEtXs8u0BhaPEmxFB0Pj9WBrAeQ+OA7HqHNDw9M3loMcQmWH
X5JgVXwN9pZX3CQvwomZUyat+vPodtth09Edvu3opepbFADCc/gVKbwRIfFNdcF8vL9DBKeCULAt
9/ETLGffnu5APatP+Sc1n/QxwUWAEPlaBSI9ChvLwOPXjkNBLp8lVi6f4zo23T6CvjxWPUB2Di7E
DyOnkyw3FhFTGqEOu2giOJhq7FOdxk5U6TcokT3AjDg0YvLJmbGkHO/iCv1D4D0IIy1ekLj0vb8z
NOqzSPC78RyHaWcHmlw4WBRHfzej5KMjv4TCHAoCqPNdnUxKG/mVGU/iGcsmus9a9yiG4kkVe4r8
+QWT89MQW5/ETGRuPn42jaYlSubLk2eG8P6zYVoiIN4xSecM393ZFg0nEzc0oqKZSOBVuUP/e1Rc
Xdrk8k0srEPW6fyYEmPpwpdb8w0e5ivhB84SLYsu3RvSOYgLexS+GBAbx/4m0ogZ+yl86/TTPLxJ
2bPR7MX0te9OVYzW6iNuz7PpwbnpY1uqwYQhjADu3klip9Nsck6JLvzKqDzWQBx6+WTXE+xotyCT
indRvc0NZxwcubNhDLNjhojIu2LyEKY7k7ayB19iI+9paGxIRO4al2LSpl/o0LpaS95kV27vNW5w
Y97hPfTDf0h+lM8FI9pizxyFv8fUyKtc3e2/JE/Zq/Sl2ktb+et0J/CrdhpQchNxcmeMshoKh688
2MySl8znXthM+VYxDuNwl69NZVNmr33ybcqOeAWIvSf0RzG+bYet0OSwXThpyk2vXWKkZYvnzMmr
Axt8lr2o2knJ3qKJE2zTaJMrnpWssTzhwM6RMUBEI2BDi/fVl6RcZV8m2tyFbdDvlIhshMBVignx
l+j19wUChe7HxQOWA3WWpQPysRqZWuxJzbSbz6HkKNVm1DdxfECmVBo933JJKvl9VXfkaMsIbgVp
moWtfrUAbatuX97nxmtX3NCLN+cFkUuXUZXWfQSP2Q1nD4p8QPkWr4LSbs7pF+F5UXu4aWySazoE
6Uq/tL47QPzJXPnWv0zP0F2TyQM5qN2pz/2j9CM8548Mv5W74FBuuKFddQy9hB9g4SHrYCtXHPzb
zjNc7nGbP5Yv2iN6w16SQzC2kwvh/gdjcoMFB+NddyLJ6cpVxA1uwltjk5YrESlEB+butqyhON3r
t7pX7sKveWEDIkjdZtv+oBPIwSmtmi/aEda1dlSOmmvZ4IjWyVp3Gi84gMdwgO16tUsFI7zENGjY
ULGtfKXXIl78g38vAsXg2X0Xv8vbAIObFTp7ZryqjsVuuFE2/Ub/3hCt3cKTX+WneA/AQ7vLaX3e
V8OKHQegpnRBhCKeMUw7jR6q5M75RmRm1X8vjbup307KBcjkWhsPVujFcPJBGKgA/VYhtvVn8Uv+
lBz1Lx2kGV7JMXuAG8QXPvB8QcPXhY1ewNazJTAvuh0mdlVAkneHYWM1qE7tzf5YDCLduudm2g30
MInvr/3GWCMn3c507d0hXEeK09+hHCE9DN+1t/4oY71irmp+kolanj0nLh0kod/UOsoBIF29Mlk3
2lpub5L0KJqescBY7SKxc3UVvoXqKq9WeoxKjGNOjth5vrbzLXhtCC14muT5CpoInlnswuEuocUa
bPTuhxqRT10URsQ9pqvrRoV9ZyvN7UBpAuumdfjNzkD+YV0UTjsQ6lYzy8W3aWwzRByYWjC+YxL5
SRXxsScDKmyZ9ABnU0lxr+VaVK3OTMPP5nPWGcCRBna4H42YQ/TMO8LE2LXJWaoPutydkOY0tUx2
BP6xM1Gjxaskn5zYHw5sbodjA70ilPMtBl7vjw5gW/DHu1A6S89Wbk2uqIHULAvGGqP5yTnFqO9D
qEHYnszAQtgeabHrbgSCikoP73M+j062qXbdzXgYHiHoepY7nNgawNJmhH/CXTfel4ldwwelRfwg
n9T7CeL2iS553J9iAC50zAXqESphL7IgqNsyPE3URr7ND5O4srWXLLMVbYXIJW4IaYFCr9ewtk+y
4WbtLdjQoXcNWFat08XuWKDi4DGvEU/xj2Wj305fun6jxPeBejP1rkJ4Pk2nci9/qTfBNju00FWC
dQROJ1kLbrufTqqTrOmtPvH3bgnvj/nLcChvZG8gLik3KmCd+MZgSfpOE7saELx6N0WY4h3n9jQm
R0hrXeyopzG26fiqCLBkro93Q+8K4KY5cqCwG7wbezgJD0tsPIonbh+FGNLwB/HEfE18Vn4IxMh0
T5/YCFYYys8OcxgKImKMflLOuqM7hS2tkNg5kN96Kvh/2cEz6UcNQNFaCQ/5qxXbZQNHcJU8DOw7
c1W98aCXULOZd/pzeIaCEd0X95RCwq68W1Qx3vp8OTWt79ZpEGzMXoUBFuCqeUXuKWOUBCFTXnU/
Cjc/VrfRM22TnXnT7ayNfo7fAs7nYVcf0nvt27STj8mrpdA4BrdGU5hfhXEXPygKY2XogJTQq1ba
a8qyVWf9kPZ3jb83mxvU/gQvKXZpv5nGw9jfde0JHalA9aLa63RHQN5D8iKToEN4QKdxbTVrS3GE
bjNH6yj0BsOmi6GWtv6VhrWOTErsZI2txayWVfJk5asFWQAb1Z3aU9kdZXkzdZ48gYI8Jo0d6oic
2EJ+ELpj2uJF69uJdrSixzLY+c3K+KSv+xd7lkkFICTUkg0dZt77PWt2eFT4KDCdoXSUtwhQIwiY
SSPyLaPq4ls0/e0YgWnxAh6l94F/5vVwOi70KR4GITn7NJTtNjKJmHW1K8Tk+2Ti9fL7jOSnIvv7
TJ3LLQLFliThFmRe9SzRzlH6LjSTc9z4pTNP2asm591JMZLantpvaGf42Ou4QdgWLkQCBwImIM08
50jVOa7aDE0dTisdSad120cokVroJlhB8+33N3r9GnjydIOW7rqoayrI5vevoRrhp7ZxFp3L2SoY
7XQsU11vHYodlGzkbvv7y0nXvdzleghZMZNcYBDYbr+/XoJk01w2aXQ2o3nYp9V0GGPf9JImbCDZ
zN8qnYpqiuFlTObMoCU0DY/WcI6xeFrv+5qakc+DW1oMdFdHYo62XmkcSgg0v7/Tn0Kzv75BMG/g
J0BRcKrwbLSrJ9MgV+QntTJf5K8d15MWrl96L9yqa+3ir2FzucUd89LwEuyKN+WJUM9QNPqaJjag
WPKVOvL0+IQmYUYClhNNXKm7wUNPiTwh8jBdISXRFguiYCVFnP+XTr1R+411zuJ9IO1zKPXVniyv
Su0YSRDgwZqH4k0/u5rZr8J0K7VeV5NEeIw+AcgKSOhkx1ymeXsn+OeBdD92o8qlJ0AiMu35n7jK
Ra8YuN2BWK1QJAB5gOQBaAXAqwxRSJfI5TiPnlqiHxgrw0ZIKIydmiRQs8vhk0f8E/Ry/YixYGOs
wz90269iALSkxZwsFS9zWR/yLsOIBja0nYYclIjMyGgs6S9IQMDDSciuMhErCf9HbCXFlqHI6ZMX
fnWuI3aIEbe46GniCPBPibpfcAaUwqHOls0vshxJTHHSW1Ud+rUffZPw9FvlD1NfbOIB/vrvr3vd
B/55Xdy+Foc9jMV+lja/XDfHK9nSmyi/9Jbgoe0MO3yM51WkQ5eWI5lmlt58MlD5sOn5qNj6krnR
SYC2cNVGEFSsjCSlyi64ifRubewnRfcp8sjm4+wz1cq/uNiykVCnAX8DjeCqmwBjXIP3q/Fc4+oZ
TwUSbMV8K6TuYUqjzzLT6+SMH08TAWgD6eByrFxlgkqliDS3g+Hizwktt7wh15YZ2fz+lf08LN4v
XA3XBOyzWCfAYq/h+7EKpx2X4P5iHmm60Xpdjfch2jaoNc9sf5I+26TojTZmetIQ6BAXQhaw8jl/
6KJtke/j8CxYt+W4LzU39nGW0UDLe6nmyplTtm43OgMiZvV92Thp4EgNuieOpW4aFGMiT/PRAHcN
CkVrH6gupPt63li+a2mMqB3pB+UkU+uRVKm1dbiL99m99GiMQOKRsbLLG3Iv/jx9TNC5xN4sdKXK
Dsg+e7tr7YKRYXpTKG4bbcbsJja84WcRj+SIKdg90JvKqxQ3MNbxvs02or9OhnV/zNefWQ59OCk4
I/h3MVUACwZS7/1JoYoCqkp4313EZLYtvb9lxreaLXm0+7Z+Rgb6NqSd//sX+wGXiAYmJq4LtYb+
2tKLen/R3AiHPNV08cJMMqYMHJ0JmQVX0TSwXX2jOshX0hLqEcAS2sCtivKz8fLHj43lH4YYKOvC
GkIr+/0diMEchIM25pdUUB/TKENNRw19O67yym1jWXbi4kdnYMT3+0/+cZcSgmUDyx40dfGqVN5f
tukQ04n6sr5Met3sWnMtgMVDNdjOpED4pL/4F0/ZJAeARatDilqsiN9fTGjFzh/qgosN5qUSpU2T
p1A6EKoYToWQLzS4LkWzkRFSWhafJIJ/cXWQpyhfk36QmuEV/P7qSHzIYY6Y90XIRYuZBaoveXBU
Oq1ytCg6ToehimOGgMEjk7nnv/uYLQvsoSLjoYXHzbWRj6xGZYBpVg15pIG4JFPXiBbxotNXo9V8
Gqf4JO/DFFejLYaw6oLqv25kW4NYA/HTmgvQinZDI2totwgoBatO1h8VNARtOS8XUVQ4Nb//nB+w
oEDA+ZSLmR2sN7Ap8vuHHPJp0DZlApZlEyC3GrFW8NB5d+laYZ/XCrtYZiQ9toawsjgQbBCipqtG
Wx2nqo1UpqLXzqJnDKp+aZizf3J7yzt+92Ro72MwwGnPYB//pqsBXVymwqJLKJ6nqjXtYJx+hH2F
BGdRNki0MN0nGTCArjPKtJKRyNxSRFfhUxuhiILGr+q1Zle4mU66VypnDL871CZAvJXxJ7f6YWMC
V4WwrMM/VDBSvL5T3M0Gfcz18mKV4LfnhomJVVaS7cvJt7ACUfb7J/PhACUGQOJmd4CLJjW7igNW
0zVSHhjFZTJGBUg5uJXU79JP9qC2ZHbvnz/eTqTWkAvRu+dVvF8eg1YrRYPw0qUCrAYFzJK/KNJ4
bsJ5G1ZRcdBV0GrBNDMEVqtyr6MRu7KEVDliLnaLzqZ1Knwr8fwZeM9oaLteT4abUouUfYI+wEqf
n1UTNnlex/qtFaLG2s2d5M3yN4wkKSr8VwtVxC23QbeUpjCeKzdWpdHtzi3VTusJtAHW60mrCjsh
8YuzleVOrLS8gBlRvdIQoRPSHfVbs7+bDTdFUfoMrGDS2uJkVO1000afpKcfKycZ9wTOBQg8lLEw
xd8/siaC0N41aXyZ2yxG2JmRcC9WhYP9SYFMHi2/KG79Hd4kJ4L5PeSfYdWK1pvYisdE9l1lVPsn
XH3tuaYPUMtW7alAgz9Jja5cHkx+LLfJLbK/DCq9ayekSsbP1DLz6KLhfbhWhl65lVrIqkHfIrXW
spw6vwBNUKJRhaRckrTdpqlCFrTaFnZNI+AU5NiupNlutqJDZvTtNlG7dZQ2zUEVgn3rS/Lm94v+
w5nLEoQJgA05cAx8JK+KdaXLayHUhn5BdFnwFOvVgdkavhJA100LX9HUHDvn71+TALnkG5gMESTf
v85B1kDoIjp3luP2G0Zqb1mYPqV+ss1Mn0OQuRdEcO/315Su/MeWt0O+z8UWLJ21RJT3V0Uos5Z1
ZL3OeYTp51FXL4aFjNX4mKMehvJVID1r2REeUlvtMh3MDthMvHgQ/sV0BuZn5UZRgCLnd3FCUxhO
RmQ2jkKl1iA1isjoKpiBYsivRgv891UfC/hU+5qGH9wfub/t5YSG2AbTuCk7y+MNIqSUdht/OrWp
g2pCnlBrUgg9NilSduVDJr0Oldswvuu0rWp5VvgD2G8a0hmEbUlHPVMf9GJjPuW6M+TPirIfINpg
Z9PbzUkz3W5iEgbghzGp7uqdbaE4140/hPKc0B2H8puP28RA+/jWqB98+nf6k5qqrpncBtxwfZ7o
mRUeSib1SCf2ZiqdyVwJX4i6DLwiKJqGZywwU34ULmmQKzjOAUKu0Xz+/Zv7eAqge8G2kkXa7uRo
V/ESTT90M3WZCKkg8ofos0L/6CYAVlsMffLJ0iQGswzeh2cux06wOA3wR7+2AIi0LBMX5b5zp3qD
fFfoK3++bRASxUvV1pCXSGkUaM+G+WKVR5+XWPiXsH0Ou12jfFHUN0l9GwdaXOUpKN9S4Rj6kLZd
NXmauzWYt67Y+yIzmAfJfFgUDdUYJ1PMrjprhSo6ho13AVz2FsHmEVBFD2ZkSLZ+dx7CYyGvA/O5
Q2N4Kr/LTW3PCv0L3lDTobcOfbqtcHwanyx/N4VQeWHzDHhXT/gGmXRSxqbd9qHgKkNuT/YAgE4d
OlonA005GssJtgo98AhmaRa6dAbU3XaiJ4lEo878r8ugGStvkvY9EspVLp2s55FiCtn8lQCQH41T
P3iuimzdc+sT/eyaP5WhMA2+SH/1EVTMSozQ4ms4TRIG3IjYfYU6gK3SXK/ixx6w0uK+d1eX5zj5
rjI8TmSLfsDWDLHSCO6t4C6qvxT6WQQxg4c12B0dgVAqXQhFAN2y+OxzM6q1tYp1V34BPgWMeUS2
D/QEK7ZbC5pjgkunE11tTXk1PxacecjNryzLps/CHK17kH9IlzF0mIBLKuCu5CDDVFik5JwsdLvy
TrhjKti/Kvsxs+nPR+siRzjSHYgI7UoFxkG/BvQajGuQfBySopOYr4P8KFhugXqzzI9x+sHpEgjA
dhU6erc24k2ary1qY38XAWMcvloNLcmtjML25MW1NyxsPLjZo4DnxfLb43Tb1oDQ4cc14xMar8zj
vnTFl5E5LijcIXSMx+E7VHPGeZDPIRcyoK3leyvZ+VhfybugfQ7MbTp/NfqXmZWJ+kZvkm4ss+ou
dBPiGOuEqai1LjoXKT9z3IOHJxTylfeHWrgkIKOSLTXZKO+SFODAIevcuLzRAYrkzWuyzJPHVdJs
c+lO5eaF8nsv3fXpxR8vMcPGRnMhi5j1VudEL5KHPDzm/o0ireVgHWY7FbXf+JB0uzjdVd1S3ivz
BnRkPt9K+R6hyVz1Mg1vhieIfEr/0KVetu0KRFjWo+qV0X2dQA08S92pY/DvP8lsj3nc4mFumQeA
7Jm2kfONxYgUGNROZyBZfNJoUpc0/yqQLCIx1HgiGjkQX9+fN31etAVy6P15ZgAYgS1N43Zl5O3k
TZJ4ieN02M6VPtyqbaWumiw45PgsOb7lh+tQpItSdTJ94QQLs0QGMVclpL9Gr6BYqWfgGLA/QMCz
s/p7M87vW3+Z38qFmxoi6IcFCJYD1mqzcFxXY0AHpi9Fr284plJLTGwtfLJaRVqVaCSClu3hnZiu
XrV2lOrgPedinfRAs34fyT+Wn+REMA6XOtASRUiB7x8Jhg9NLIVCepF9cTjpYe9USu6gRNGvMHvi
MO4hs5jB69g1zQoJ6O6z6vvDO+EGFn7gwn1cqu+rrqvWST0eY1p6oXhTD0F5ohsweWWr/kB1e1y1
LbIiaU1zuJ7w5MqT+TukcWZOJQv9989iefvvVsdyJ6rFlESkQAX08/5RDHMaWmncZ5c5Fb8EGjK3
yUTFtSjHrnX5RrOI67+/4sf0dLmkruBQCeSW8u+q+M8zJW1mWaX1iWOnYxb5YLeJ8U3BM+iUqQHE
iU7e6jUufWbR+K6v1rf1KN8rHIa7ypxA9OnZQyDXfJs51aRAeW+3dYJE1JuBlrsN+3n85Cn9RHW9
f0ywDEyyU5J+MGnXKTXW6VEyRVUCDI710Ut5uO5HESEOv+sdCbsBt0xRQpUDyiUdtG5sZcEJMdsk
YNzY5WmPyrAlrSdR7NZyp660CsXKpAskL/Ab3cMMxFqbxsKByTBOn5u2WTdSqW+mAtRVGEbfJuRT
DhMqHsMki598OvXDGkAMklYtIGgVGodxlZE2U4nFhDonFxlSxWowm/tJjDefvPUP+cyiOPnLRa7e
uh9oiH0nPkCaRmTQMRuZF0l1CY6G/6gmjD8jkD1dT2nFpnrk6o31XHW3+ZiWXmyItZdScUuDfDsi
CrfCxcVdpk62CJTBmeNpUUPlZBjhLmW6CrlPMDelGkBLKAXDsxzervJZKv9xFy/NdJkuFu7ToMev
dnEZmXqohbNw1luATQi4zm6FEjqO2wF6XyVFi05e0AUHbVzau0GAEQHfA0BrMD95hVdqNlQVjBEW
PRuZp0xualzt49ZSfdzqCuHcVelaa5V+XbU8RWFWt4UmQ1KQy8mbQeXhvGHL0qTcWmjPM1MCfhpo
JGFaxqQlNj4DMv7ljUmLxANCD6KCSMX7AJOXQ45ZXy2cKwt94zYYzgqCLOQHqUNsg/ybt1/6zndG
n3eYhcJepI9gGxMoqV7A7B2h40uRjc+fLMdrtNryvCiN2cm8N4r5q9qvRu07noIyuOA4lN+gvr3R
lW6N78ywn3N/i5R77SD0GtijOoq2yt+y9abU97h1ubGAKvBBYUqqirmwweUoI1fQf+RWOHnVlIv2
CC/i5w3/LcGU/516YYzAfnl3zkv78o+3vCUjuXnJ3v7zP+6L5C196X6VU/n5Hf+SC0NPBaN5NqBl
QqWg2/kvPRUBWtQfmixqTBLB0NLtZen9Sy7M/IN+qELRT3MUAgiiK/+tqCJYf9D9pyHA2UznF4e/
v6OocmW9i5EAXVjOVtrdIibf6jWFSQZBjMJ5KV5k6U6pbnMkiZA6vZvkfSEj5bNVxHOJfj98Zx+2
rX5TZm4Te/NORRTqycJzF/aBtevydVHuAsaQ/rgKfgAoA1VyT05eOITFPsZw4gbmV4cRnnqLNNIo
7Vt9oT5awzqY3FE54JW3gnijzxI4Hg75ldCh7/EQ1l9EnIwwUVjDY2h7817QS6eFtCTFOy0/RdFX
3HD0/HYUj9ZMm+gW64ocWo8IutTUj1LyGKgUn6iFTOpmAjcUXPpxBQ1xVd021U6TPpsvSu/D7p9P
lP4Jr5zuKO7Q7yPKIGK4gJ+SeMFT51nrg8gZA9XYK7Px1Rg7OoYWcwzBG55wF9OOhjL1Tjwwxf9l
FZ7+efa/E2Z7f2out7EMiJgfAFKgqbPo1P0KUc/zBhveRp0vSSg/Sp1knrVAjPY0W7Qofh7M4kUv
1YdMHLEFNuu1LJa4KCjpdCli5nu99PD7+3l/vnI75G4sL1q5iE6gTneV0xaFKQeTYg6XWq5Frysj
y2tm9blVpnUW6ztZQVsXjMyfajN/Ky79vybkxMb/5dl+jDhd/5JeBRy+4b8DjoXSIOQihjkgLyWT
F/GngJOh/yHiCgqpTGNY+jMU/SveaH8gesFIHNwiyvCEG1bTv+QJJVQNgQIoJOF8G9azfyfe/DxP
/52psg4Yf5LQL8akMggM9epgawy1bLVSaylFKbIzWlb7UaHY1bJO3URdY25/GrbrQV2c5F4pd/gg
ll466fOpUcZ+3yVJCvwjXwcBwymzqJKDhebhvSSN+QFTMbDvqAht8KWc95E0i3BRtMaHiQ8fEn2c
+pNqYdlF//44RO6lWwrtlCAOlADd8ve7TFRrDWUaRb1oZMtOkOWmG5vmN4R2PpOKfr+B/rySKdLx
pd8Gm//qSl3WWDG2LtoF0yHNDcPR3M4jxI5cKzMaPKF+LLuStqOVSvMnseQvPuRis81Am3k3EW25
tV/wJ6FZFqOZif5Fi1BSgAMf7FNfpTDU9Mn9ZSn/Rdj6cCkWmbkUXpYl8TSvn2fMuumtPqvuhUFv
vXDSXzI9FG1hlP6UePsfRX5/zhffvTo0ERAtYxkCCaHIvYpIRiHqQaZP1X1iiF4WNFtMgj1zbg95
JboVyoDoma00ZZsHCVKAT5Uo3EmFbMdgr/wXCFyqajKMaDbh0O6m7CTiP9336jZTMy9LL1oXPowa
6NxsAd83ewB0+7qn6ArhUXWy9MnsZ7nZ9x+GU1xhe1Kuc+Hrit0cp1gP5TS5l5IBqolI+Tb66M5n
EyOTSBVy7/fv6cNqZDa/kO5huHPSsDLeL4lygNcUT7V6T/NAX8/+CLxEGAHlZn6+LccBUWHBIJOv
P10h78819gFXBoWlsvOoKsis3l/ZiOORAXCk3neGPqBHlYM1lv1s+/vPd10XcBla6dDmLXRv6MIY
y238sualUuIcBGB2j40ooC4Bs2Y1EeZ1khkwJMzUYTqD21xAyy2oqWQaP8QPR22QyMnq6AZinuIK
E8V09fL7O/vw5CE/4R1GgsHwDC7/VQDF5yTtitgPHiI/KLArbLtbAwMj5FToDUsMWtxeAjpkgKj+
/YV/Aj3frTHSVM4Gkgp0nJjdX9WTUjvrYqhr9UOr0oymAa7hYb0yhvyuaqanWunv43TCWSiwxNWU
Kq8tWm2DAiUpU32IMd0pxHQSLyXppWjLddLJb4GktCtw+68FEAvVnNfYSLojZKPf3/l1Q80E3QDk
nxULmgQ88bUSgUDrBhelfnqoNPnoz/p6SPHSMa2bxkKZKMf0ps1XkaA+SX+iWf9W/vG/tC5a9vxv
5CYRmYyaf0T/8Lq2y1nj/yyatt//8z8IuL+kK/ofTBtl8tQrvUnqI3MpnShP3pVGkvLHktVQFVMG
LdBwAsB/pyrqHwuYBLlJYvqCJ5T+Tq5yFQMo1hSNjhCEQxEtE5QerhZ8MBhdFEli+xB3MbOdWsnS
mzGPEPzXxhGPZsAz+BIGQeLOk9y/Vl2NJIwpNnT+FD15wHiyuklHJTtLkzivGwPt4F8e6V+clkuU
/feO/HmDFIf0/HROS5Bgy2n6S5Aa6DWJtam3D1UMXh8Q6g7SiElbL6vUTwLi+7D756VAvoKGobLh
fb2/VNsbAz2yuX2YhAnu5FAHbiCG8Sfs1Q/p4XL2U4qiEKkuTnfXyikDrX6hph3/2EPXWUs6Pf8M
yNeIr6/NeL8Cb9KBMm5bn6MuncybuRKOSZ3u6xDfW10KMH3oktlF60a7ZCZPXJAsXDSmKfEM/5wY
QEWSPi43cVAqcEBCfx3iaoZCFCLEv385VwCn5ZHRUSKvJlaKC17v6pFN5IX1lDXho2EI4XeDE+E0
hNBOSLFyT49Ki2mbtBtVRDs6dSrXfTrbwZTgwtiif1nDb0ubrAYRda+pfYw9cxD986X+/+j0HyD3
RIie7GASyZ9i6EwW/udo9X/+K337x/e3f8C6Lcu3ui3e6b//5Q/7V70lWn8AjyaFZPhOt+DfgrkC
0ME/SCFo5aEWT6Ipsn3/LLioqRSIJow0AK4uavCsjT+DGH/E5EUmnWMTLPMV82/FsJ+r7JcYcf0c
zGXC8kuMgA8SdRFOy9su24d4gRrSW9YzAIYuIMCWlKYbxszy4EyVPc0PVYAOmUtzMdZcTOM0f5cW
qxA0MDa4qlskG+Nboq9UJBD0c1WddP9mttYoh6npxpifUHGIje+LXkNOfzRqv1XqnaQe/OC+97ch
9ZFhIzshaS9ReDGTG6G7McpdJe8b/VSYBzU+9c0+4b97wd/P0W0zorgK58XfS0ya5egG90YYrhgo
tzfGojyKikTyauQbHzKD9ahFtwVKjHW+gidRI7iIASFjWK9Mjxk0i36rS17v7xGM0PN7FPkSxZYr
R4g3cr0Nhxe5R+kOQ0ZsnO24O2fTJVTuZ3ErJE/S/LVPtkZ49JtN1m71aR8M65qfM3g6oYSOtnXQ
JXzf00cL/bnEbhEBT25xctcjT9VuQ+sgDS6Otk25GcOdMhyn/gSBr8FpPdzN/ZcFsgKtmsxHoVcm
rHxlY0AcnZ9RONlADlu+/i9359UbN7Ku61/EAVksJuDgXHRuybIlOcm+IRxkhmJORfLXn4ee2Wfc
LS311r7cwGBhvDx2qVjpC28od7P8HI93vfpQacQh0+scMofztsEpqH0fZjdpjL/oOkWI0N9i9Qf2
Rc0bhPcn96oxDii9Cah71k5U+zp+9/u0vOoi+VDm/PN/lj/zA5f0JoGZ9H9Pf9n+/evosVyqGie/
2P6uqd71j810/9j2GX/071Ru+S//u7/5T5DxYaqozP4o+6Jb/rYoOT3OS0nkP18F+6af05N4Zfnv
/z7t0v2LeihtosVrYHl4eSX/Lq5I8y8TMxjQ/v/Ua/mdf866tP9yfMDivAXCITVbLBL+OevS+otM
l5oLVg0ShLj0XnPW/xZ3+Pesk4eRHJGMkXItoS4d5NOznte4Dg92j82Y39Vqn00pO0p7lfspcVpJ
Pt2HiOTX0WC7O1c240cxZP43fuLxGPol/MVhdgnpVdxLdEzcmYCCQtKyb5UdPDhhD/Wk63LKvn4S
KGdPaqxB0MzD8G4UXlsjUiNA7ZFM+1+7jI4FR9CcIGIGdXhT+EELGkN38SKFVhrlOsev8be39Pim
6yw7XPkW7tqRR3/7nR7C9JAMZvCmczOsHkVdfpNOWv8qq2KReonNb/M8QVltUI79gm9DZnM1ZBr+
dxabbxMQAV+6evA+BkWuk30cxiB1hjRGgNGdInjxoZZei+1xPqNOEuXtN2hl1s+4yC3omHOSfxYd
S70yp8jWq7Cbc6RGrKHGBjZukZG0aOk+OLE7XxcQlNyjIax6j3fwOyEblEx6HTRXIpa52udtYbxt
Mod+W1Cm6c84VQYmxVKi4e9W5Erm0Hku6qFTm6G2gjLw2hEdGjSyMYZhA08HL4ouLGzUZw3qq9wj
tk3fGTtRwgjIQTdllSC/WBm9+CrbAtOD0s2aOx7IaIGnIM+QdtRsNqaSmbOqRee/a5SNrHMW+fG8
rvMWOghhiCm2hiGbz3bpBN+zcVCAfWwVcU3l2vo2GMslHMWADzdqqXkMMaHnIQR3BsO/SqnqW6Lo
FmtMWfsrL+/nW7fF7wSW+aSrg5/KtF1FngKSYuhCHIbfjt6uqVHmLq3Z/5gXOsnXeIt60TpAkwgv
hc6asE73isTY92OAxpCUhldf1UjdM5CDX/iqLsoaIE4JLnk9hH0lDl2NeM0oA5AK1EywXIyDuENh
Cn92+LtpI977GqGhYuxiYDezfz+GY+yvElHY09q12WNRlEwtah7t8HFUzYxmuJciVGEFfe5ezXGR
9uuUksG3LJroToTkENe134fNdnJ9vBGEHy4dS9fx8q2TVzBq6ML6N95cumottedPiASFFug3bG5R
jvXaeT6k9RRG2Mc3jnMofZDnINKACqAYrhBamqQ1fi2QZf9SGQJRXdn5Gd+nlS3Au2Aa+PdMTzsT
b/PvzdzxN9U9WLl4qhosLQqqZ4mVmocuHxBC1WnJsbUx4RKgw2LYK9Rupl9qtJIvXj+DRgNS29mr
NIUccIwRg3bWgckNgdx+3fyyIh++VAoCVW0sMKr4UpSUK1aZbeD60Seh89nLy0KtbTmCpqT3W/Mx
pWw+tXjE/MoGbXzN265GQrepwseuqlBn4gTqtw4WWOkmq+D8rPu2RMxTNSlMRBU0GQ4biRV/9lWA
lbm2a9dae2NsRuuui3EMUYkV4V2apZChaCykcAQtfzap1RRwr4AH4Vxd4M7qXaGAWYuV7GIZr201
oElQ4QWteMON+ZZCmkazw4nzfGP6WAOvOKOQOz3foNBEY8kzj27r63TfoXyDymtGXrYr51Lo3WRE
XE14mbn2YQoUKNhy6rgO7Ug2GQSshkJDIiuaWXOljQbppdQbdmE9ZhA0ByUfSqdBvsj3x+ST35XB
zzI0+wfeTWlstJm0w941HUAI2Ap1H4IR9z70lwaFrUrViWJrTwDzsTNJPY3ujBVV3Dymnf7gxxn7
Y+LmybhDKFN+HQOJMgYT7+9jT0XxNq9wDD80ZT/b+yibre5eNjE7xDAmx73tR+LHI5/R+FaABlc7
rVuU9wKV1T/NRHdrhqdnmLv5pq6SO1lnI5dw3afI65Ue9jN+3h1o/iAqHELtb+aEZSUFZPmcAFyZ
g6K96+T7ZCzlm7ksblItgNjl4dFh6X1Y33453VIQx8JlgjFnaUx9+rcqAsrCMc6r4Z2szR8tY5sO
hDU7ta5U0+/tPgYnFupV7PIDDEpvbB9MHLL6QZojeBaAV62AcyVRdd02zgMSmj+xR3s/EhdKXe0G
S3yzotuhq29yNaE4NB3sNj62HSrTUbCdCKJngJEWNNAxmbZ5HT80g29sOqeuD16jP/RFiGJ4mowH
20WLqSjuhxxvSVgEECb8myK2xTrDk8BEOcrrf/h5gnbigCpPwGiZCc+7AYGsQ/8qsNPPzmTHuy4z
B44l1ccQlQyAbVqhczyrDBWW6SqZK3UlW9u48vP+Q6RkDhGl3SBzUR60Oogy56ROzVFFgJ7jwj+g
sL/L/OG+pe41uMFVYFXcPSn6fOP3eTBh42hvOvLnP4dN9LlNkRALC2yyVXI1ePG1r+w3apjgCGLc
zV077Yd6JDLF1xpEtLyLs/GHY6TFNh/iNlhrx0IlHKtg1C5xXsB+vW26rSHFLh4kR3S+TpHow0v+
WlsITOeYyleOfNdDdls33Dgm+OkFjkRj168fyAU2eaoeSzcA1pId+lQczMn/VLUI9rlzDIk+99Un
vNNhNVbvWpFsrQSJhdnPb7iL4DOPebLF1LhEwEcr7LlhQJbUATtrCWQyXIBKcd/UuQ/nsQzW/WxC
+ch2dVl/GET6wHW6ptUWH41C3A1LKajrSu6ABC0gWYOA2RH6vK+98rqus28iiz+PcEF+NKVlffAE
coVS9GiFIfqUx2C2DH+8abXZb9IAsyenHO8G4I0rgIdqW/Y1OlGGIeR13jc/fAmKrPQG60Zjyr3q
xgdZQR8PUveR4TYpmRW20QhNdYMTIO0SEqLl1k2KWKgdh/XeJ9zYiMr4OQP1BQCznbM5vBJVU71v
pUdoIub1MC60lluZQu0s7PvUBNaWBT0Sb8IFx28O8kvfDPObWUUbVSPdnNW0tovpTki9y1OgwYUg
+fJZQ+qrt3lR7ZvmbRMN+EpJ+20xQ4oyumOTFQFfPvk+JzgFIUIxhzwbIwakrnPsJvfW61KUoXlk
x8rcAM17Lxw0tWIc2IUbbWPpISAH62khg0erCZ9zsPWd2MgyFKtO5YcOYXBhqJupia6VQhjFyu8L
D6VrD2o9N2pkBreCd8YhVVSWBUQhVIegZrMFNciEDfoMqPJ/jRVKPk37kSDjIUHACr+9oiJjze6S
iTQWe6yifN9P9pUbsvzIlRIEGusEeJWNBpYdzfq2jz5RMcVHvdmFDbz84Cf2nm8mOKR9F4Y3WeNc
m126MzIkXfwppEf0qC0bwQdpbetYoTQSI6LHG1NhS4DBUtH0B9R0t2kxmJthGQqG+NcQRXlZRaa1
D21YfKAcN5Fyg92gFWYrvNGBS6YZcjOL+YeqJ8i+ypk3lpD9amoIRsy5+1lgFVLqClzC3BMiFxIE
cP5WOy0CtU2xURnXSZs85DpuNkwNBodWwG+d+huhNfoE5bdRGBWmHea0KC5SzvvqdSzQMZpN76eN
dIilwzomLeg6fxsbpmhXY+ubBXrbfTMhmJSrr8Bv0TJI3cxPEQNHQi1pOxOdtNLV1FfD3tjlKuUt
aKs+QRVBt/l6SBKJNrebyx+Nk+bfLJkja0NnM6y2rhe6DXSDPB/XIdBWQq2iSJoNSC/r4LgDih/B
6PIidgArVjSd2+vKz/ENAORlwzOq+0e+rRqOwg29ZOMmIfDosfLduzTK818Zrh7I3ZjA8hujAdJt
+jVGWOMYFZ/MzIuHN8ZIePXODZPu1guGON622SDfVyKy/FVZBTLbxBjOIWgwjdVPjhbksrHJwErk
YHHzdV9A2VqNPhPbVF5H79ziabjTWrQtMlbd9A6rIgQ8c6uhBDF2+ajRZh9NHxhbhOyElik/YA6L
NrsyK1fyLPq4y2+nIBPuVakS47OeS+MtgclUX6vJVdu8nbyfVufyzFRVDy8L9Or8/fWFg/+l/ZGl
d/2fywz3uHaeVBkoAv5XmcEA2fUX6G+6GP9CNf4BcQR/8SbQggdJsSgLOKT4/9QZfOsvyvMUFSk5
m8DNJCWIf+sMaDRawLyoMVCtBB/8X+WVf7oMVGb+Y+f8t+7wv2WGpaBJLwQpmEUMBvEauiwnJcXQ
LmMT24OZW9eUEfhhM3HXUZ82/cMouyqjjJBWqtuVdTY3t6ZJ4/A+9P00PZB9BdNtY42VrVYxkBM/
p0Wo8uFA1xRZvQyZPlSswsa8U2VQfoqjBJWEJs/SiTRSJc62jN3QvZOxE4Y7o8yNGC5PUfiNJLo3
yrHdtQoWLjyT1NXNtq5Ff099wiTREYZ5C6+6/RGYnYHMlRGkPHqjxWNHjkymUCbYGQVRjfBbKHvn
wertDq5vGkTkAlrC+1AjtURHh7zGKkkQcNWyI5Io+gJdDDfxYmzCE0fdG/gcI0qXDlW2M8VguUfT
SudM7tx24lNlRlDzMHZBE5HG/rGLnmkJnQIo/l4bmg1L95qFhmV5uja1UQyCb+bhfFhGabOadNO0
LEgVXOfKapLNy8Od0QWX8ZA6Y6/RkOcfpN5OxwuTqGXLdRSWU24HMHxDBB8jdSOpv5siJwiYu6SO
r8uinLIfc9BaH4ZKtw+TbtkCU9KOlzRjliLXye7kql3AvLSq+RfXPvuJ2siY0ygqCL3b1HShMRml
2OCsZIBvS209wyTSMXKzWdASBtXFiGRX7kWXfgyxdAf//Dl8wAMcFAkSEM0Ejubpl3Hdop+NLKRu
EMN/A4CdhKV4pwqFkpuKO42nfWiESCQjHqKux8i1HzFLrTfWaAgXTlUl5m92NLTBJ7Y8/es9JZm4
LlbK76uZe9kOvXvZ2Tp+r8N5Cn84w9iiwQP8UDuX3Li4Os7msujJLteKSYURvarTuZipH08JuC0I
YshifZ1hIedbN7bRZHh5P512NCX+gQ6DSAuVTg/p89/b7Y9uhVPYIbsjpMAWe2PnovjoZ9aNxBGP
ZASrWRh5Tk4y9fKo54eGUTkyNkBrdGGQ1BCn08t9DdnYjamagFIkNVKA0W0XA9EmDZrDy2M9mSF8
HtrXHBcoNguQ4nSsCBxuJlRGpzh0s7EC+Q/1+tBNxeBfITXgiOuu1yN0ppeHPSXS8GEB9QFmQZAR
Sg8mxGfDduHg23kbucQ90ewCwG3VbR6mRO1FELafrKlpd13uVrxZ//9R+29cR8uwUPiXDjrW43S0
Tmc7i1xPpZAOw5rzXNP70eNN7/tVv0qsUv54ebTlSJ0cOSqyQIMo0TMs793ZJL1OiWGePezWZ0P1
mPxW3j7sbRvv4Sy4bT1hosdgzyhojuOFLQRB68nggKgp86NF81th8mzwMFS1SGqb/dOGY1VEaxVQ
jb1vG5KdbxkCB22A+jg/9953ZtjPsYpoXK+swciwylEVLk300drOxQ+pVACnAE2nQ0GryEaj1Cx6
kM31aLjE2xlYxhT1t34u5ztdtmO5D1ng/K6cC3ILV1sTZXwUVOrpvupMnP1E6Bru3RwOyfzLTurK
0QezddXCYtCeSd8vGYzhMTLrOUIRUQ+kpenkp+pG6kTItwmVn/quCHIX81gRlciU6syOvGtlQoWA
Z2RpH7VtnZUTPhClzLcjYufNtIvmRMz9ureKBKlXMh53OAYyyiXmT6kXZB/jOaOwHY/RbI0EtjHC
bak9jzP68yIBLj44BR4+qopc8nivjw3/WGWZRlkoMu34LRWXIsWgp8zlgb8jCuZdbIxlOKwVI6ff
syLuwjdiqcBB8LYCro7WdA0ft3sv9dP8yM71EGSuRmcMNt08oGgDM9QwkL/tPRE626wW+WjfIjxY
T/JXYbuFbg51lWdGsilttETFtjBkHXvr3g4nAvhoGhBSjpLc8B8DIw9gyzZaUV51IQSREpSxV303
nAq8NVpXENcTpKLibhtY2mgfiWy8DqL7HKePQZBlxZVhh8Qk1EvSWpBFFJWLiFw0x+g6WOaot0p2
KfZcUrd9uRapX2RoOMxkRo1rlfpK9G4eHHSkc+oVUdVhkVUMhvGW5Czi9TFghbT4XCZTcUvsUv3K
08oP7qPG0Mg99pVjqQeqAnhZkoqZA0rGapzMG6LCREB+DwL7ehinttzZvZgo5Cs3ca78DpkcNIgL
Jxo/UoIeD1HghWpXlXLi57JUhm5clac4ZsRe0XxIzBy99LLD44+uhBH17vzdL4xwJMJkydDuz/xS
qr22Wrvo3rS1iC13XxX0WyhEahXP08qPoL7MRodEDuTp+Vq7/mDvxzZX2VFXvCsjGqld0vvRlR8Z
jldvvTSQ6QeQ63n/iaL+PPXruknN+DjarRGzdX3Mw3dK2FkF89Q0IYWtOofSM62hXppX5RANbr4a
IKTPlMbHzCkRHJYF7cNVrzuX1FsauUavYKL9Dni5MtZLsZvS/mgoU9z67sSXJfurZ/ldNJGFcr1b
4ycoQ6sDBhI1SlwJ5RCQmhrPpq+jACC7cyhB9W8rQSfszTz51nTj5j1Va8pbxlCvldC1d4BPPoxv
ptKz4r2vPSu6wXk+Sj55WRKp/mZI88pvETyOy25asznkeKwSswv971lDke0jeapCWm5u0myceIx1
hxeIP4ZB/LEdZJIc0F+pdH+VA1ByjwOejna080c6suJdM2UGRScz77zyrqSe3RqbrLW5KajvWDL7
MpG2dp97I/eREZ8BUnzKvd7srz0zx3PCaOwuvDHCmDr0qKX8MXWOl116EE+vazIoAGRctuQvgNGJ
E8/Cs7BwYmX4yDPUuIeuaVe0xzYvserzanhno/c6M9FlPDgM2BOheUJuhqrQ6UuYIrRn9cMU7FSo
40MRl+2h9BBX820u6XnGK+w1b+Hv8ZaQfKHNsuGwAjgdzwjdYei0H6A6jTURu3HcjfEw0zkK2zd+
71u4NYT+xnDt8kIMd5YT/B4aOh3wasHlSVP67CXsS+KKTMwkaH3cxleKq2JcTyM4DtOM68+mi2tP
BhEBwcgGJ9oozXW+S+sU7Tq3xCn+5Q/xJHYlqFycPS0f8+pF6er0Q1iRbSQ0bMJfMa3cq7S3xNHx
EvtCfHW6nYivPP5uB1wAUHKPbv/ZKKEBqoApNr8UD26FHbBhtjBFiSshlvtNsQtwWbqoQHoecizs
Ld/FrQeyD3nY2Rq7IbWikmLQr5pTNqDjXhRq3wgzHXfk6Ho4qkQh0osKwkx+Gk7d0Q9Tc3p4+QM/
nToiNTbsMYB7hJfn+lOj49ahb8dL4BPTC7X31RihdIXFB/i7m5r8EG18u15kSV4e+DTcA4sMkxR1
HI+bSyxw0GXl/0gW0F+bhKhh09pDgnBBGI9Tt/dFb90X3I7xvsQcZkWtdFjUfFF+Orw8/GnWsGxz
vGLJUxCRhPohXPt0eENEbi+dxNtNQNAOmS3qq0jo+G1YEChd2F7PjEVhBzTZUscBJ3K20pnoZjsl
Td0RYwdvUHXJVqPjqNvKTcfta6cFiWDZTuzlRZfh7KtmvTnoyVkYanHk4Z82gv+ISoOusIm81QWN
59O05PdVwQMLop2iFYZI5lnmNSFfivBnFO3btPGPaaNoB0i8AETVo2PvF6a7AodvX7gSnhkV7gJp
CUJ7FmLFZysX+S3Bry0N5DSz7q4UQh9dd+o3As78+8zwwagZg9NcWMMzGDqTBeLsoXJBh2PxoDgn
t/gAGWxkwFBD8WZlwnsbNIG9mJBqpC/h0jCKDMyxrJlO7DbLqhxf1cn08Lc0mzS6pOP2ZEtRGgFk
y89EZ5NX6WxLRf0QRhSCMQlKLUOvqz5rsk9DjxcxioBJ99pP/vuiIuHFZtZnpc+e27SJrU70Ld0n
vxmaXQJEmU63pddyUvnG9/L2Z+8mfnbhiji9m/jkEHtIQLmVeIvIzc6GlUNdjnEdtnutRtREbKHv
zaLVIJj73kDj1MKH4+Xjc1p++j1isACXTR5AOI/ntQRTWYbdE/7tI21tRZNH7wpa8vtCdNVnNvWD
kGlxn3fR+CYinLt7efDzG5FlpOjFcaIkx+V0Lg06VtLMajfs9lNJ0qkyi3JRUrYfMokooS7AB2ij
woEmVeOF9T0zfFjmDVedF5ZQinIXJJXT2xBnbwzvh3HYD3007xMfm4xgzIMfzTyMxynBnXDWnVrT
Yk622dDrgwtsaq/Ax228BPF90QN26kMBQPrlb/Jkn7ON0EVkKW1KcYBuTn+wsnJ5HLpm2hv1OKwD
p6/2Rjt/G3I0Gl4e6cnXZyTg3jZIfOyUn+jvOUmd92U7T/ssQZhmLIQJWAg5KZU6xpfOiNs3qIm7
K8OLukt6zc9NEpLvUppncNp6Z5OUUdHIOZj2VNWI8ZwBwJOdRd8Cvu3Pl2d5Jv3FSmNpAfsHTDMU
LNDtZystjXZEZkRbe75Au6V/Rrera7Awo99+rDO3XZeC/pTw6+jtGEzWvmtTd+2bjfm+mid3N2f1
Z5mLah2RqIF4s3IAFip+LAyUi17+WU9XhGgbz9NFdALxPg4/hejTz9Llec1AfrpxEse2rjJjlPNX
w8gAH/ZRqN55ldfe5zT/ShBO9JlftSG46mG6SiwU2Q0UT7mGTodX2h+HzHNmePDecCyMqrhz6uGb
suJhTwUhW7exDq4KI+l2L8/79IH7Z2CPYBf8uLdoNJ4O7ADpUy7oKDxmrOJnZiidb2KvMaHw214F
rk+6w6eEdtHHl8c9vW6XcZeECmpxAGWOrXEGQLWEKiOvmSB4J77YU3QXm6IcBZbNCIAFrc6O/4Px
WGMONskVVb/TeWIkO1LsoZTuhBh1ebOvb4yULk4zp99jazQvXK/PTU8sVfAAWRXezrOrxLArcGh+
bQKeLYN3BRKlzhr0mUOzvqwou0EFvhAzPDsi5VpUUzBf4B47nWDZ2UEC8c7caQmbDlCC2E+UDbd2
OKSrfJTlBfOaZUf+W0H9ewFZN2vBD3ONn5eJM2kM7VgJPqgEvxbF6HJp/p/N4E6XfHKeGwp4C1Qi
3iqsHs4OB9YYhM8inHdzWNANnybDwSd99LcqHEPjVY/A3/PidoQCuEC0IcGffsfO0tEk/cTapRpD
xtaJ/Tdu3aDQR7Xu/uU9+XRePIDL0SOu5SH0zvZkrl131qlj7mAye9sgDrD/dsL6o2rrSw4pT485
SEgouCT6JinYeazRBaBLU8s1dwrxl60jexylotQHH0O2bzox0CaNBu7r50dGvawcS2Sdywr1bqzN
we9MrKgSLwCZLMsPo9R2diQuyi89bOc3OJsR1QfIMktTiAvp7MiJoFdDPCT4ynlGX7+zSq+eVknR
+ajEjU1r15ssFoiOUAX1pw+wukbcM16e8DNfmXuciibzlegmnC0owlDGNA+IA4vZaGnPgSApKmSf
agoBqDmD3ZZzmr0qMVo2rLtkelw2Nm8X/L7TDevNWS4czaC1i2PzUgI4Rrx2mKV54IHsydnk/dS8
+vRTx+DgU6Di1YSwcDooH7fHqAFV5yR1HwYz0ztrWtixud/+TRj5jxiC577pEiixfemXeOdtY6NN
xh64MPrRNsG4KLL+SN5EjJipeT8YC3AKGbzNywv5zMlEXAA1HrR4OBXnmW0CfiB15tbmdZriTecC
1e7rWR3aBYX58lBP722WzKShAPWD9+J8zyQ2hVzDnXBjynOxjhPDfqu9RL8JRyO+zwSgvpfHe2Zq
7FDivoX0hvqHfbpyuVsOuM4znijBxVpzN97KOP+p6rE7vDzSEjqcvhBEgAvllMktosRnoQW9I61U
P827CoWuB7MvQO2ZWZFeeNmfDkPlgaodXm3IjHvnNgsBMuZgzRCga80Ys0VeeR+6Vinszy9P5+n9
Ql0FRA1BEkUk3obTD+eDfDcAtlo7M0PkDa3HYDdTBv5pxuC0h3BAEw102C4FtXvhSXq6RRaoDhxl
QdOZItJZ6cOXXZJH82jtyEus7SDRbShq+9dUxeNNnLmXaoXPDUdpkg4lutuor5xdKAWJg4VSARmg
a6PwCgQn22qnsVYiiPpjnUxee+G4nY+4lNclAnRUdSjRERGeftoQd6SSGXb0x8C0DoH12AvvanSh
C9KH1hc+5/kJYDTedSpjoF7ARf3WGf2jGFhY+YCDdIAzijGYx5qgcG/kZZitchCExSvDst+DEera
FB8DEu6zj+mQq5Zxx2BVL3BGhsUD57qvr+YhwkSlKt0Lh+60qLCUlpkcF/OCCKPMLM5eQT8x6e8O
stuOVuegSFJNd32Qhc5m6vGCYrwWWYMmPIrWdR74t/qV18syPvQ2LI+oXJlP9mqriJ2QtEEpNcrG
NQXVdDfR4EXMqpkv7Jon6wgGA92iBfwBIANcxumuGYMhBABhV1vdutOXIc2q+Laq+za9gjKtbl8+
/c8Nhro6Lx4lMI7i2em3gazZViKJk6oivQ59Bfe1pEXaBW31+nlRb1xqEQ6b0z9fQkSOelm7strO
Vlw3AHGjAah8WLY0AHVdfH31xBZLJUIm0DRI6pxdLqp3Q5BgnL2InvqONMn/pOog3XQx+P2Xhzp/
yqmq8ByAnmFfkG2fowFTDzZnHXpAT8Ouu3JbF4iskFuX+GYFJBqnxWq+pBr8W/f1z1eIQalcEvhS
YmO7nN8tiW/Toc7KdutVQXFrOGwTeB4NFiaaBm8IlPvaE324AwKHDTi1ummbjBLjzXg28jtA1XT7
shIm4qu/BQpJi3WMDxOci+F886qusDya+bjaFLtinINsXcty2kYAdA4uyjC7BtnPS9Y8T5aAvw6p
QOJje8nbzjVhulRGNlAR5HAGZwLstwimN3CoAG3NR7NrqDpY3YUH+snRWcZccIasBKmAeX67R6Mx
xqrUWzll6ldi9wi6ETAcy8psX7uZl6GgzyN2s3RQz0MOO+3L2JkSvdXSMVZZvrDPhqw+FpOnLsSl
52EHm4nAjfqtg/Yvl9Ay6z9ekWSeayQoEBZqpSGxtmqqtWmG+rVHZhmFZiHiyuSIT8zBkmyOk9rx
9DZs7XA/CgVfMfGyHXkAKSkIteumE/PulXtzGXTpeXBGgSgtyOE/p2Y7XW/XVTRuRS3sTeDMeCID
27mLqyRcIRsFMaDvi9feess9vuDqlnkujjqngyYhpEIr7RkUPvXGRMb3LffQtLVEXr9+frRzuBM4
BHR5zwMcBGS7ovcp6mox2T/xPEJ7PrUxSRyrpPtQSnPchySo31/+qs8cg9+ASJBnS6HtSQ8yNmPM
hWH3J87wy+5L600PioUym5wuFJ+eHwl8JMzS376hp59S5gUFbsfmwCUmpu2uwdUStBB86KRfuMbO
g2JOAZP6d6iz8MYLYyNEIEJvfV9VSDooDLcGKBFrV9kdwLAwvjWGKF0bTakvRDpnMDpCnWVsQOpg
JKnas21Op9mkfuJV/ay3XYdlJUQjfQzQ+rvNvHEEXpyroVwVSevcl64Lo8HFrufWHMLxndk2GGYJ
45PI2ugwJFNewfegFU5OiyPby8v+zD1Bz533jofcpd+//P4f90RIFhlIyo1bqBe/rCKb4IR5/oVr
YnktTh45PgXPKhgOkJtk5meh0Ix1FPUbVrwdPHVVcQvv/Ca03/hDbG+tcbIu1ByeRJnLeCjRUnIg
SbDPNc/AVuGpAz1329aQ8tqO1rbdy2RHC8DaLNZCsPpGfDQ0yP+sGov9y9/0mVeM4UljicgWsYSz
b9oj8d3jEa63tTtmN1ZtDea+deHFeWUz+6itZ/27zukcecFq6tnPTIYJhmLpm51DN2Yr0+NgsuMy
O+s3pLb+dQsLaOPmGfwg5V/qCjyzxdFSRIlsea6RhjHPjtfQAm2cXWvYVlADw1XcuukjJU/nA7QI
rKyHrJE7fJDcn0Oqh02F0gYyJaasH8vJUkjbxhV+KgPSb9vBHJNyBVC63ET+6H97eUGe3jhsBpJF
alCsB/iZ003elkNOUXqAQjWQmFazqqwtGWOJ0Dl1lvBCLP50GZZ4giYiFSGcXs8FazlstluBc9va
CpIr+JX5C0QNLpmwi5mtYb36PiWooFnpLYErLYuz04WB3IwmPvIAdPIEMkuU5MbHrJtnY+2zQuXr
h0OwgzyfGjSaiefKVp2kq46Tcr+FqKz2Mx22z2YE3joUUZquX164p7eTbyH7vuSLTJBddrpwgOgm
fzKzCZnQvn0UA15AmfL055dHeRqEE7r8OczZF2ylbrSbzNMWnqmzab0ufrAaM61JboT4VdutZ9xY
dokwDm2F/jMIUXtTgMFFR6i196bE0bZO2vCSb9aTbUucg8js8q0pi1MaPZ09VDwwbUQJO5R8YsS0
yArKGJ+uiYRz+/IneLJnKe/7oOwI9XmyCK1Oh4rqCMKqapxdmQz9LdgyuY1y4F/mhBknfNR+vPA8
PjOgZSItRkYX2B718NMBY636Lsbddue3TvFmMaX+ZPtwe/wgdm7i3jPGCw/dkzeB+I3OGv9DNc7i
y54OSAKXdcWUit0YmuU7kUTuvWkr+1ckYaOscvChFOdM2ihXmLqZ+aFNjEtJ1ZNoZBkd4U/uTEzZ
eQpPfwRCvcDO1CB2URHXXwqamW9NagQPZtuV01qNKUTyHqJrk4r6whZ/upX4lhBEfzPuOEhnSQ5e
r70M3UnsaK0s3CYnwNnKdvpjlE8yuLCZnrx/zNOh3onyF4NS9TydZ2V7mSPnSuwgXxebBBDyPV/0
V45cDTJQPf5H2nr9WaFzwH2LCBFvLqDN0zHxxTHIGPi2jqPVjZqMVm/qrPVgv81iuuRU+cxmAg4q
8FdZOqhPCvCjHRiO1J29I4lNNlJM4/Vc+0hxWnb13q50szMjld0MENgQQBDl48un9cm1yEYBkwoV
i94GQdvZ4YnSOZz7KsPl0VX5/+PsPJbcNtq2fUSoQg5bMA45mqy4QcmSjJy6G/Hovwvz/guRnCLL
/8Z2WS430fEJdzhEnRfdzUGmbizjGcyLaSSEYLOyjPSLALadXQo6qU4pqh6Zm1GPvrZjNdxhzRh9
k2WB4YfqIq2AACaLZFPMztisasQjf1B99uwbv+SD70UqdlGl4iIkZzj7IfgXO7KhR7Yd89j50oI6
u+sLJPKvz+rllbQAjrgdoLAQK5y/264YfVWRl20Lkf5rm5CMQj1gZUGOl/eRD0L++ngffBVvKOki
9Uii1fNjYuVu3JObYF+lD78S1PXWjubf6t8sW+Ek9GbhCAkCimi8xPRxT8+F1HgxZiXtrT058arG
xTkkAZP7wFT57vr3XMwfhQaYuXwLUEfiweVa+CuVUJUgsYOvuE0HMNtIaAERclFOeDJk/Rxleb++
Pt7FpzEemxLjPotnhGbR2XiemSpvVvQdxiT6rIOPWwP/R87XFgINruuDXdxpDOaheoY24sJ7O2+5
aV5pQ4TOjO1kVtMrhH/5uSxm4MnWnBxIzmjI1/N8I/z5YNClhIwsO/EdFipnF2nZaQJGA18IyLO5
b/pAP7q15+y4XvF4DHB8Vw7U2OtfennsERnWbYJU0FFAHM8bEAqVYW+u+FQjF/GTYWpiZafIH+OD
igoMKgebukQYoDfsetvptXMQlX/rqfxgbZcjsfTlqdgDMT1dW70aYg2DDNa2TJwNbj89WIcZNZkk
utVxvDiGfC59W/I19KBpgpxto6bTzEjAWdma2Ox+GsYpPs4ZVK7rs/rBUhIscyyoMuIdYJ+9T9oY
VL4rubLbOrG3SRrhDQKWdKvpqX2MUXo4QuS41fD/aBbfm1aAhMGmnCeibufNqeezkiMrjWlJVRzA
qaDrMcHmuf59Hxx+oC+LmwudcJ/H8XTB/KjU0RSx2DQA89etZmkrw8swtGva9F6LzVst8I/mk9eA
SBdILCW5s1WzIpgmC1QOSY3cfMSphE5EZUQb4LHByoqQTOvcPNte/8gP55NWJ/kW54LL+/QjSxOV
kxaQ/Hbw9SxsVS7CxMTqESf7W/61H8wn5RJCCwi26HyfK30DXB7NXiTEMwU6xWFTENLQ4bSD71Au
7XXseOLG8/fBjDIiwy1eAgts6uzj0Psa2oiobYjjcR2LbAbibHo7iITi3pySH5PvmDeygA8mlG3J
WDRXeaPOj3nitbPbscpc4UW8cns726Iql4RuVsrd9bW7CL4X22No/uRMyEpc2E40+mibeRDpWws+
5za3mhpH3LheW02BgWdTzlvpz80Gna3/3DBbRgYqTp2EPJPC/+nE2sKfqrQrATelUbkGVKhCadck
WIF/qzT+0a6h7rCEbkQWQJtOhwo6X7lWDmQrQzpn67fjjAJsXz6aCVJQpqZuFTk/Wj8URJ2lIL7w
zc8ORA5CO+4mLph42TjuBIQisqNyD9Lh9/Xl+3AkunOAQniYCHtPvyzT2txDN4uPSqbK/D1MZec+
G6hnGuGEG+C366NdziOpMM8PD9CC2jh/eOdZmFYecFE35M1bzca8LSVl3KF6gepMQTvy+niXX7fI
TlAiRe2dkEY/m0cFlgBZBwQlu0R39nYBuiEx5/aH60fJy/WhPnjel7EWFwFSYfKzs3PeoedA/o/b
sTt6jaNW7uAVBYKWqSfaHdILWbx1FAzWB1eYOdawAL8rpAWFVdPuo7gWxXfXf9HlxWMsGTH8p/c+
3LnPVEN3t621nJpwHEVOi22wneMJ6tpzuXamPi43VNIBcXp9mhs3xv5gocmJaXIu8BWAzcuf/xWz
IpjdGGPUO9s4h8rAE+KbuA2b/hYmcLvygB7fCOkur6H3G5YmJ0Gdc+EBWaTzQAhSBVtkIfNtN/Xp
t8jvqztqg/omazX5qbSiCBflvr5xv19WuTijFMPB3gKmNp3zKmjiKausuhE8Z9LoUejELH7fAgLM
yq75OffWeERWCTF3p3Lv9RHQcds39a6ex+HN9tpxUwazeWM3Xs4/5S0ql0vWFSy646fz38P+tlK3
Jiyy6+TomLLb5JOojkldzw+N4z9f32ofDQdsDtz/Av4n3TsdDiBf6WaAdbcaXYDXFp8ZfHD8Pkd7
x+txlSzsoLjx7lwe7cX6lrQShCmx9HnlhcX0GwPC5tbKk0qGpURjE36hW6PLGMS3QCfGcnpP8j0Q
IETOKDGjdgxy7+yxmfFUhabIiyolomC236AhKDvzZVRztXZlr9bOnENaL4vyH27Pb2hmeKtypJvq
1G5949svQ2usbQAocm2DVQQeeTrdZQ46qzOESbulVLtCBVO+gv+V1DcO1eWyMg67mhR3sdQ4D651
afZ9kVDdSqspeSt1Lz26hVEeS8CEoVP4/1zfRR98FvAEYNFL+dv6n4DGX5eGzN0qTmzQpfnIHKPk
4Dz4Sa0/XR/lg43D1/AkLNk0nMKzvdr4Km5mivnbusjsNzUmRRkG+TAcu6rtzPD6YJd3MG2jpZi0
WJoustunKzW1+UQCHFEflEnyM9EC5ydMpHi+oxysyQ3vxKjtUoF+xY2l++ArqUZyHfKmLyDMZT//
NZfK8NQSrS0p0dwdHWQzEIiUXQthUNM/X//ID7YJY9GUIxxbIt2z7egblAhGm3qWM2E5nnBZrjML
SQRYIMkGBdnkBgr5w/GWBjDL+O7Mdfpt0ndHH3MnXtp8jvZF5hcHj2Dlzm9ze21S+dn8f3wfeTsR
4AK0PucIEtIKV6jJ3lo4EW4CExRtnUfeKl8SsSly1a0X5eKyoZXF4SZwgbqycIROP9DKp8TyW9/e
tmL2xLaplPeqpWMLICMSEmtv6SGb6Qk7xg9edvjUFzLYoXY+bPQKEW7AxbeunIv9xE8C4c6Fy66y
ANuc/qQZ5KlwQFxvK9K/I7962lQjEI3Cm/L1f5xuhloAcC4cWKqk529XkqEATFPU3tJ4bR7ipht3
yTwmG5XBYejhP9/YThfXDuOBNVuKlPjMg2s//TQnjSKE4ix7q0xEOREzp80dzhPChjcug4s55BYg
RwKWRsmckuHZo5yjUuU1fW7uOJrZVo021guBMDfc5F+vT+HFJ4Ev495hoWiWYu98du2MviYX77p6
Z8FreWXTOAdYCskN8tzlKPyvaYkvFwyuP+cBJnInJuBu6eyMWrPKTZpnphljA1ug1fmfp45rkSwc
ii6Gqd55i2e2CluNtfJ3EeymX/SXEJavJsSxch1F/+uTd3G9eFBVFwwtI0GrOj99BQqsTm21/i7N
bdpHulBrxJGs+8hSx0LXoofrw13OIjksgDJAEou42fmu6HMcK13R+DvbncYNdc/5GCEFsb8+ynuV
+O8ABkr5wmtYWHdUy+ADne7y3vWAAtcK9WhtMNzQMpDWFXcwnTt3HWTIjPZh3wE5+8QJYUpNiB3R
jj5pYh0gJ7j4OgS5GfCGSK8IB1EValXklmOF8SgnsTWA4v9oO6f8kzSxeB2a2X+EBGw9ORGuAsTD
xfQZCG13jHLXfB3GTulh3FW+sYL4j+PhkMXOr2xUDUrtkIg/jb4+/kwGE/3HlsrwUWXU8taeOeU0
FYUZzAdqWNx/ud0oM6y8KUKwGQLjczwgY42FEhTOB73uVX8fNZ6F23qRu78DS8IzxnYheYtEMfws
zTkBKeFRHLmPpY3cEZdPq/aRo+KHWvYDOrylp/Vb12lTVHANo6y3HnIVCEDneuZt3AF91idfNPL3
0NVltaPD628iVGwQznLGefhtxTAq1/HIaQSeaKVDt5qEk5c2ktUJutyFnY1lg0HygKpA5tKMRs2q
G9xkZzgZ0mSh8mMRVWszyLvysZIFeuyxiJ3oj2WPXbYh8EDbMtVTq7xTzTj7K7yFW4SKUYUXLVNo
d1QPCEfTdltaQ1AixO3TvNC2gUyy8a7GNGD8Uzat01J+s/DvNEQ3TV/7yLPyGV37QAQ7SXveXt/Y
kWy4kw1JfYOTBsjFgRV92WaoxGw0SR+jr57Vu6yx1Ro5XaMIk9ietx29iTCu5xRWbFVvhMJV4vr4
58ecgJ4AcFFagGVBVL/c1n9FSP0s6wnycbaJ3LE+KE/+jPoOwwxfa7eeWau368O9Q3v//l6Sf24u
HrWFCk+b8SxKcswoAdbpZYfYKptoOwRmKbbzKEw0Sysahes5KdPhzjYb07nzZOurDYJd5nGc9S7Y
oYVvOjvPztIZj6JWj5AuFbofYuSGahIeTn7+o5ZYNYRgovG6rjs9j15RvoE9ZaE/2j4g86sf6K1a
bYiYFn/VOAvPJWF4/1XFnlFvzHYw1dr1csoWjpWPXiikq1AFKwcjeiz7upZr1DurPBy8mEiINkYl
vkvgSB56DVpCTxYu3ltjwuN/zIGz3xuoPNfh8uj+o/dpb29Em2XVQ4DYg7UbkGs29mZm5v8adpY7
2Bu1pFght0YWPA2e2bzIrI+/s1KluzIQ7kOiXKb9J8/R5s0wtCp9RdU514/81jH9J3fo33yJMy2e
79U8gSCJLPTO0VkoPRCXVQ77GFEB8OejIeXwlI7owu4mLcCUIshH61NQ4yby25qDakc+C+wkpwsT
2BuHhpgWZh3t6GTlOnApqddkQkzrPBWl+a1VcTs2+yFNEmxM0LRNkRDNYgO4FrJmKkwHd3Ywe3Fr
bd2LoI2fLIx3xleUBo3firDOOFI0M2J0cZqA5qhvFuUmQmQcnX2BStm36zuR1O3s6C3yLSRZlAXQ
6aXSf7b1ZZIOJldefUBZycB7o6WWg0mFWg58otV1rEL0zgOxRXbDfSuwP/k3iLkWnjBT5WnPa5DC
oRQm0DJFeafbzziw/KP7VfIQ1zzk6PnbKOxZhtnYm5QDEVshqkOQdlElnDCdTROzemSPI5FdlToa
sM2EqwTrpdf1U6/FQ/MMzlrDYtcvo3qj64OTrqq2soSOFhlKa/e98Iw8VPgm1t1Kx3Fl3NaQTPNP
Wpml6aZClr9H4BUxPf+rPWFz/t3VZt/5Zoqi/seXiYUcH3pb8s5PY7S+O+S3UKfjPjCLh2BCK/FP
OkVBw0Xkymx6wGOoNg5Tl3ebsprNbBskRSDQzcceFs12gIHyB709rF+LJkLyLWkCdcjwGGxK7jMH
ufYpatt0nc49biNGksU4YlAHfLBNjGmQT6yq6Lvrlr0bVjbgoLu08+ppm8Wc7k9RESPCz9xQWIpS
KztEUmjo1selI6dnBNCCLjT1cfa2TgpnJHeoxDyLYahwGUnGHBcCu9Pvpgo1s6NGiP+sOeWiW++L
cVjcBk0xaatEIKX/OTc989ssyqhDSFVw+lCY0Vpk3MsCr5O1bqXatI4KNOHXXu072orOBorrK2ny
1mEEUNuYwPjWVM6ANvqmH0I3qVP9Ua9QfvrlzZaGkc1k1eVGJaLDGAiwZ1Y8E7g4X8a2kvkbled5
rWFS5B+czI9/iaIwXpou7o07pl+f1i2ql98U5yfeo/jEImcgr1ttHTmzubP0LPPCwa0h3qMyZX0D
QJ86COx26Zqn08KCCe2/6WeV9oHxKBFemX42gbRYJsMcce/MkyLFoSga3+LO97KVqathDZyYxqzq
i2of1whHrfErQloKw5nEgbyNZpYZFojqFp8rbYp+2FqjrMdUGTMLng16soV9Xe6dQZvMNw8ZsPRe
IrxG3ajp6/QtsmSZmVjOeql3Fwh2f4cXkbJEu6b+k5eb2R6q6Q39S+ePzR+CDrFnIK+hhUJqMeHr
kCuJ1RbP3D5ujSRycQMS0saJusHJzJvp33wdosjGASFyUX44Jr6W2YdkTnxvWxmYdAjNk8N+aqD9
fkqC1rOOc6SVxrpQWdPTlkaKFGKMPwYbs+7M4jcNtD448v9yCFYjq2s2utd6uw55fwQX4zQZrU0f
a+mMcRPiG6GVS9n86I3WKjZSuuYvPaIT8KtvmlSuk3JW8bPWWeKLbbTwUyp3tKbdNJh2vQqaJD12
3ZhPnwTcqZECFK/LplCGdkdNQyP463ti6LBrg6DLwgkd1K2+0BhGKvBl8g0SR1FjGVN2n9sKje9/
icEsPHfgHjYHlN8GIxwz3fi9mJXeEhU4DzEASi8Nf/rf4HwoV57l8Zndmb3WSh2njLEodsYcTVgN
efTmxjBzJEZeqhOa9nrrfj+/3hmW2gghDQLpNua5p5FNPAEywAvCOeSEi9Wzj7NQMK0ojIhflpkk
7oMj+jlC+AfQwQZzinLcNUnJbWaPmjM/BSNiaKGfD/O/zjTNzkrWVY9vV4Qbj9zNWiT/weEHv5xQ
DYPuQbY3cLoIvNZcl33X9fmN4vJ7O/0kcqKjsrTAQZ0vmfM5HNomI8tHGuwH35Ax/E2r7oo7VNxw
oUSuPSdsrmX6s6hq/7Nd4Qm0aUuv8Z58e7LIBEa6H/daFaf6ktoYdhvWdKCjF5KsDH4XjnQWSodY
h2BuxiX/VeYqO9h1YzivlZ3bX31HGSo0UnRG77B6Kv0b6PJ3IMTp5y3sKOr0C3HjkgITKGCqUWz1
B3x9xmZbVLr+qXPJpBslqsdswudio+wuw5coHqMEpLf8LqaqttYT4rUHzZ++2/R2/oCHK8CUYmnx
2e763340mLdopheBA1UZIIgmPGhebQqbpzvLpuMqPDkNh8GdpmYIx0bimhdjy2Oa4ciGkhj/ZfqD
pw9jvV1AcP9V0IUeJeLtS2cbGA0VgeXI/RW1211CHzRy9YOi5vmZJpbatMDQEVTNeHLw6SN2vX6c
jOWUnq6PDvQfOQtvaThf1B74VNXg7uUeAHrg6UNrq67Xfk9ycfQaK/MfAGijndvHqX/QTEohUygm
05tXRufl2Mzgtxh4z3kvZ4zKZFH0b1nmYloSVw5CduPQpSY+Yzw+Lv/U4ARIj+rGN5yXoeF1OUve
/7+S94XaQFdgq+dYo3+IsSa7awiIHqnDB/eiHb0/nRg0TBXz6lYh5XJUirDUhC1w5uyY83MbWF0b
mR3l36bwMmcnMhEM+3rwev8pLqYiecsDS/n3voEE9K0Yd9mJJ4tG1wvdVqAshLmoZZztkyq3NGpD
TYkzJRaR/uCjQKwgJ8XPKW3RJ61thybMWgvHKgNVfPMRBx3pbO14ipBEE4jj7lm89GHKsh7D2KkV
TrEbS7P4NsYmLBAra6AekN9U/0q+0UJFNWqCG7zGi533DmembwnX8B1mfbrZYymTztQr7eC5HSKS
afxzcNT0h7fEeeItjDeTkXSPqFg6fyYHi6brG/9dO+h0DhFVAZVDtsB7ghzi6fBmnzYVStv5sZ+t
1lgnQTzcF6p1qdYQepTrMc1RwR6txG5fPcqlLS+/I5+QWHfw0Gny0vtuxU4db0yPADda9XMZlf9g
PZZ+mjzcArf5TMq5qsfak2OYAE7TNpjNeGIK7c431dMAaP0eCUh7DEcbMwToLA1kybBKGvu37eAv
GIIrQ8omVoarNoirJ/GRjlVgHrvJHPxwknmjfW8UqXJ2Z1uD668oWQV6EjqGghGsJ5G8aet9ufVY
NuBaVHoB+vK302mrhjmgMKZnx8GNxxkfuUkdDDkPD1TQ6x11gOwY0BsPdSP+3Yy+cYBVpH5eX7vz
ncMjiRIFwAdKmaCczsv1weL4Gbldf6wEnaC7IiIWWbw1DSxN+p7apmVlrr62DTFYW82p9fRop7Ve
bP/zz6AjvvD1uAh8YAinUzHO82D4RaKOuTcJazO43rjqELIfcTBNSgOLoVRtnDjXPvVjWYRTX9Q3
NvF7WeXvTcxMgPLUKbuAQwT0eLYaIkgoyaVJe8QEI/Z3iyjDHMreR010Vh0mIGk09u09KZb4x26V
b+IAYNcPuRo7MYfoZXuHtohRo8A8SZPbTqS9WAujdXMVKt2c1N7v9S7bQjiW9zWGf+PPiDUODv1Q
+8fKjtAe0ryiOcggFkjz+6Jt3K2D9ccuwoOg2lyf8fMeA59LF375UB7XRX3pdMYHw8TWS8NUTvPd
X6Pua5h0JfnXpFWNfaPFeNETX8aifgDAgPWl73c2VpbhMYrJTX3EsPPXCPPMxrC0xIOnxzds13TU
RsNUWF69FZUqPw9Rkqwxzu2+U5Hr7wDF3Tx75wE3F71Od4WtD+qEEOWswzJR0BzElIkjVnh4winV
Y7xW5a1a6Q4lzJUpU4wIr8/4O3n+dIctulNEJexvLo/zcJvrxNXHVnVHJO18siKnaKw9jqeyx1RR
oatpY0Dbp0epa7H2OsEabB5b3C7WmEaq4tucUKD6FlDoeEyTQIs3VVCII5md6VEaFUb3G8X4Ydx6
7lxEu4zqPS54bozHWJXnmfu9x++EN8uq0gGvb6ppwzO0Lx5d8lr1TbPrVMu2LSpD9arvuaop3Nij
/wCJqI1vbL6LwhLzD9AKpWfwSguO82xHNEOk2VXc10fLtdTDlDh6DO5ENsXeoEPpowW2uMEKR7b4
03Wq+QW7Y/S3RpYNE6Q6NukBcoS+TgF84DyXucmXoonraT/Ohoav2WRadz020zex2cvGOFtDSCek
GQvPhdbcWcqkKgAAyVCLo+exgx9lzcv+KU2oDhsG8rvHNjecB30WTrTTzMJJHrXezjEDtNwc2XQs
e7wbHbwPDheYFqrFwHjoPF/QAU2BV2UOGoKr02qOo9uDoezwmTCM+rFr/eRpGILoiRjfvBOO02ah
jrIZFu6BPX6NBaDJG9v8g6OFvIK/YE4WKPI5xGdMymgYusI6SgrJ1Htmdwg9o5p3dku/f9ZpQ98Y
8QJRB9xywc3SK+V2WQQcT++yuusLI9J0dbSGPharofGqcWWpMtXXLGaJc66wB1O+GBn/0cavKbOu
NWpGYG7ywnJurMjlBPD5/Ag0GWAJXfyawbOjWG9ccXSk56Z3xUwTbK3Hdu/+48VD2qzxI7a1u+uX
y3uwcLox4bvTBV/6JGhdnaOHzSzH28Nq1LGi1G19wnkhwiShz8Da0jRIo6cmtzUZggXDFjIqZvdX
wzIN96CBkgcMiyloV0NhJNsOCRT9oI9Boe04vxJTxqSchmNjFf2PzISMs0knTdtGU25VN1qcZ4L/
vL6w9mmxozOzrCh8+NOVzLMCpU/NV7wURS7fVNAaj1nhttg64heVhXmUzekB/n7/KCrZVc+WGnA/
RdY+S74QQVY3ooKL8IiUgMt6EU1CoRaA7envsWMEpxB+zu9z5lbkxABzPuMfa0g8gz1FIhg2sVd/
MVPcXNY4FBnU/7W5tG4gPS6X13mn9JHRLm0oeuinP0Q6IpjRD8vus8geWyTx60EO+DzXZrCqIPXT
uJw8oex9Kin0hJWkj7ueKwNjUDvu1HHwhXKSNaisJDJWgP18vQi1LjCEsaqtUvf/INM5Up+Po/re
azDeoPAUo7XqRv0kfl/frOf5HhcnVHBYNZCvQB3oZ7Oa0HIaVByZ94FEC+CrXuNXYjY8WFjD9A2e
6EkzRc52FrOqPl8f+h1IdXJOGHshthj2cl74AacTqfeIlFWdtI80ouyxWlXTiOGQnqQEwjQxMZB4
y1A6SvgtNAic0JJ50aerIhqElGGLXxK6XEYWgfxQbvyNAI+nS/ax72xTK8msde+oHHddffRfTLp2
K8xLXE0PB6MotaOKqva76Xf1i6ZovqL1FShxr0WpXtRhZE4lDGeRW69jqkoZJt044nQVVNajwgZJ
2xVdNsX3VCDFwU9o/GxoCsdqZfV4f208+Fjut1J2U7VFqmz8RIO7qncq79t4CyKxGT+blFq/qJ7W
+lrRvPulefio3tfSToxVJmv/l58iDnIoS9H/LqOJZwI0OMbwiHlZ5a5GnXjcuZ7WHIvaoW+vStPe
SYzo2j0dlcJcexHWAotdHsTL+8b1JGGMhIm7dQtnCo7aov6/G1rPuMuboMatqbP76UZscXH9wg8B
sEZKxUtAEXD5878KPyXSPpbZzck9ha9mWEMJ6PY20n/uDizhvFfoyNy48C8PJ0MyIMJ3ZL+X+7kq
BcJg3ED3bZ3a3e+gH8wfYC/9fgd/PW4gGiHVtVJthKNPGBCSrSig0svlKc6cgSCtoi+QgC+awwGK
X3zIMaGfdnNcO+PaznBKpiwfpF8mrRnSByf2a2/ftba45WZwfv3CNF3Y2WSBHig9l1Lj6dw1Wg0s
zFbG89AO/T1+biXp9jRxSrLGKFeVnbHIOa7dwzZOumhtjgMiqnGyNJSgat7ohJ8VERfeKwAyLl2U
aZH/O6c0qXrg6qrt9kXN0eMgx2QfUHjFL0yS51dR/q9vV9He6Lmxrl8SHw5MWY6SEOV44tTTadAG
uzFRqhEvGNwnezpFZehVYMr41+VT5k/aN8jp/EsB+3d/fejzWOad7IurzzsdzvPpvZ6OnTTFmOrj
lLw0g5cEa9n2WUD5FIDoCm5JvnJx7LXe0t7wVrPepC8DR/NrgRH9jaTtcg7A1rECJlg+ztM5WF2j
TyiyWuteOrjri4+UGXKDTfclz8FOt9v0J56YyargcvtyfQrOXgdmgCIAj1ywgCiB956F2AV2laIs
a+3ZN/DtwlmjT6b7NBOZvQY1N0GDVL2B11UdiBvf/D8hkr9eB8b+f289NRGgv/5ZJKmnQNJEIIuX
YelTUKu12mKJ2ycMNalKLIC/Gr/PMpyDEXWGJLCr+XUcHRINNQUWduWpNmbD/aD11NRJA3BWNgMZ
j/9iwZxM2Z8Jmt6AE1+E/vaAXVGyU7EZ1KsxGKLifmy6pA19TMIxT2/GEfPKWRj0aPNKHOshrkvs
rziFG9XTpSj9zJxWpa6PcP3obwPGSo24WZseaqPIOCZ2vqVYWfdbKgpahq9Nm3fyDdGe+sm1pvlH
NKHY9ezUbevuMJWW1Qaw8RzABdAzuZNearcrXjkcABK3071fswK/v8Jgr4kO6L0UXA4K4Y4dlb3M
fYr8uLyvMvqOu6kMnEW8XzM7pooJUwehWumtG2qF3drrEWxaldJ0aYzTtWlfwXBn8qmKfFUe0dXO
UGgFXkszsXb6yKhwdi9TmqEoJudbT/C0Qo/w6tBLIvE1p6dP+iWzefzuuKXzY8lkfRBXnXwCcVK5
uy7ty4wun8DOFzMj1AEAVg57v6y04ctgT2Kfp2MGjMi1hHY/DH2VhX4zTMnGzeh6Thhe9KAYsJyQ
dvZbDDQVkfMh9Kpwdm/t9oc/xJ77tNB15iewvppxBx7OkclqCjyiA/y5rRX1SGtu9+1Q6Z8ybuCs
3c7DLBDaLrvcX83exJEe68ZS34VrDERhtluQ3vNY/4Ft5T9VQzl8MWvilRDRg75ax1XdBGuzpOeP
n55ZrOciDvbAcah8EHbQhFsFSULLHsKUf0jaNJp2zoDrKobItEMHf86+klAVwXrSFhSLW1hVuzLn
mD7/DsCann2rLZkFu2ZummlFhxJImah9GcDZcJJoJbBfQ4fGsUVQ3CENWeh3vlH1/7RFGedrCP51
M3Fp9v5nScpl3Xdx2XkQqxKtJalQvVfu2yIzsxUXQn80PCzgXtVELBPqEyUrhB3KwJ0e2QhF+VOa
+RQ9RKNZD3eaE8xO6Gha1uy8jlAKxN2Ql0fya+W8OXYc9/dzqzv4FY+J+Wuep5zDNTTwtwez9J2c
ViVewhg99WWxGWu72ZXeYBtvGmCSOd66aSLvwPtUytyC/fTdnSg9/fOoNUj7YrrdRFBIIqfeZj6A
hvKhrEt8ujZOQvFyNWe5fO7tOiuecKyc0K7MSy26kRBcXpLwOmgZU3anfEUx6/SZAOIKCMJN1QuY
D3MN/svfZE2i3096nXyuu25R+bLt//ogc+iWjBby5lI8tM/eJmqzgBegLr3kBX2GsizSNz/z61+B
J6nR1pxn40ghN3qscKS+BcO7fJAIrWjlcfE6OnWOs/ps6esSqr/lPLOZZ8MIOx/h7zJ0OaBwHhfH
7SSayv4B0BxUprVEpDvZX3+ZPnickXglcwAVxURcOjHLcs5cMtGXatQJjUQR54+StsydXbbRq9Xr
9t6xJiwN1ew9jwHEDU2l2u76rzgLcHmjOJRoBS+Ybd7mc5WxMRNjERh1+VI4pZHjDqvSKd5xvnA8
iEFx6neOIVzvxtv40aiLlBsiRRRx/wcV+yusLkpKl3YxNy8e1nvPNdqkf0hm5j3Q8gLFPNoMt6o6
Z6W29++kmrHg0hfxMOssU+sbGFOtVdUv0ouraq9VYz5uQDth497Wtbc2usT3H6Z2+FLFWrajrSrB
hBLNfRLQWJ6uT/rl7nN1+hIAUNl8i2DB6XlrEtB+DTnUyyDq4odUTXtfkqOuBrrJx5z+BYYopM60
mbTuxqn74KhTfyDFWMB4JHFnRx3iRENY0tYvFtrFD31n6etxcLqfI2XVcCocsSkzlb1c/97L5Ub8
FdIM3H62OnqUp99bGC2SjFOTvfQdMMQmzXgFtaEucwoxzZZOCQC76yO+f8dZ7GUhC2WQoHO9XBzw
wRVEC7K2n/N0Bt1ZIervrhLXT/p9zMtqQP51iu1MUmdtVWtXGvd3lATqK7eBhjqH3y7vsYrr9tDZ
hZU9dEPPoxxF5vzKLwc7zuVSzgl+9pMV/J68sgOhmk8I362MqJwsGXapIJZbX/+wi60DuR5cAJc0
IsOLq/TpVMKwqGnj99lr6WXFvA6k0+41EH87o+n1vRdgqxV6ZdOAmqu8W86GZwUsNiuDU9SjjcH2
Ia04HTzP1GCVKLS/2k4ybKWms2WIlKCXFu2qEn2+RwbLerQA5B00zJher3/7eXV6GZ/MjSyC47NQ
Tc7GR0XeAKwr9BdOy2CttKwIKCgCiviDPnf6XMWeHbYUIeQua93qrWuSogjxXfE+018vaZyVzpfr
P+niOHF3odFoUzFf+EP2+c6m29xqBUTaLE+LFwvU/h7ZwjkC1Ww7e1Ryovt+Frc0CC7OE8JuHF0j
WBSrTO88rZvBUUfUgO2XNtIi/4gVN5JGbQmWum6DfD+A0/x1/TuXXP3kOFHapnS5dDJpc1FnO135
RCMm6MZ4eulGrXyTrVa/eKnxf5Sd127c2LZFv4gAc3hl5VIplGTZll8IW20zb5KbmV9/B31fTrEE
FQz08UOfhlkMO60155jJLsrYXX9+qetHSpUb5Tl4BxZmOgeXlwKqioa298KXMirlt6LX3/rYte8E
x/vcb4M23dhKmfzrIZ1d7MzmoafGxEzh4vKikvYWIq8qeI5rI7zjzOZSl6sKtnmB9WBXjnNXCbZ9
PiO7u2EEu360XBmvOn1N9BZ83ZeXnvSBknDWRi9F1sd7nEZIQbVOho+BxKJ1Yx2k8M1fd/kmaaVQ
9jXn7un87V5eruBj5gwVO89sPyp5RjfQV+y2pjTvMRnmZv1bdfCrf5kwlkYI7zWQZANb8MS3ixYg
qT8vspFfN42GbYFC639uVaXxto7j/Al9aR5sDWQQkqz7JEbf2lZDdKzctDYIlVedxvVrWIE1jeoo
qNYUvbsYIhGuhEPfa0ULNN3T2nctdr3sIbVIteKUlZra8NjMjV+/Ie3K3Ld9LWI0Dk71tczj/LVK
sihDBBbbIVnOXThtwlat3jUmhHRNLLwMV2NSG51vM0s/1LLF18HGWkVLEwn5263NMffHti6be6up
lbcEiW/7gP6v/hrJQvnuUuR9zybNSDYYj6Yn28oDcxV2kdWcVKO1ns0hn97Ry3L4BLKm+Wk3esS7
EgOW+bGuB62fjWF03xs6VOseBmZybPKkeG4DrW0OQtSTtS50or6JL0HQFY5FJ/y2ySd1ZXpun29U
e5jCPVnV6kpxMWV+rQZN8XZtWJd/+sRNGRUZLs1d5qp99CI4uSu/pU7O5BP65WTNtrIYtpaXFOod
hFb7FCZGpvgKyeR/+B/KbTaZ/btnd72xMZs2Fj5Fm+5V6cdK/1bIUhxlzbpwxKNkuBuYYG2yHiOt
fTNY04sNBibs8BTw6g61L9Jmv0RwzMaZf2+v9VZaqGSJYSvshzELAfWq6qh7Ty6npWHrqsUoTya1
i/jVqpO8Wgec9oZVTUhyth8G9mp+RDy8s7LMwtrLQuQa8nJU+35btIm5s4izae+rkdrJyoYh1n11
rCoNjsCSOr3bTHoQT+mK85ZX/sh1pCi+VYXia4t/K12PYdfuutGNKJRDADUxjmQSZQVb0chnfzoa
fqR7HFAhS03DOi4K97s9F37eK4lAdA1co3mtQtNLVo2eOMkdxDFRrMdGG81T7mJ/OyBDj3+2JD7b
2yKMFY7yndF2xbor++Q9ZJn6FqJa+5FnFH99RS0FPh0MzQ9JHLr3ZFk4YkNySOB8LyT64TWlu9Eh
QbjEoOXw/Ud+jKcoxjzVWv8x+Tf1ubX64aFV0EauEdk2HBuZ3Fo/txtX+nFhaN8zXF/qU9pMBDD7
Tmzbz25QaSFSq5yKk4ROtucwyCxCTSDtq9ZPmqgaN3UaV/Ej1eJh2HoNUbyvRTeYXuODMY6oPjtU
txIYxaFTr6xIEVD+6L7RjqjRBe1LYtUbxk2aD3QYYKz6SCMM6z6JZPNdir59nzVf/5HdqCmrnlc7
nOrOq38IEFDxSZAuVxyGUZRgD0bb9s04GZxDWudWflBBFXfsxkT83WpFnf8XSJcOVpW1ur3S20R/
rzBzBvu0bD0BrZ+d97ovRwQNxB5W8oAIObMobgCdOyNGL+1Vasi+eQ/qsUuPXQNT9SVprUzbi2qE
2YSCTUl3VTrklk+IKkYCvkfk/y6rxR680/CLI7+Ei5xHXQrBJ45h9iMQ79Yz2m9gbnDCaK12bmAe
lKhNwqPjBMLkCeqwS90k1wMqeFmsrZtAmg/ONDhjsk4KK463bFdtCoVmVn6ncRH3fmsFWCp95PDG
BFLKJFdCSfRoK9hAWK8NIR/tfRdQTlvlmiskkkK7LXwz1O2vfVDhgQpMKe9bnmprrasR4fudUUba
RFgcRQo4uVqSbwfLKjdJrcfZKjWx4K6QeCf2s2cjDMjwA9AVWQ1VCnFJK1K6wwKn24a/QK92NhbQ
3ylZCb+npBSvhqbV7b7zeEEPQTM6Aw4CdQIhHReQYoVj1T/LDn3nA84PB85zJTN9RQPJiI5joyr0
1qImG5w1/qdC3yn4p+a8gEH+KXovUXwnK5TfCj71Dg2/Z1UEkwXOLfTLUqDLZtR1HITBbABnA/cy
28opywapSFe9uGEUDXhahXuIKtz16xQmByhsq6ztP2HqxY8UuxQFBx6jUROqxPHTon7b4GlPrVUW
8yVtrMrMf2uOJPwv6oOyWVlACdVdEsv+5Ixx7v3zLgvfwrx9ZLNDHstSoBbSTgM5GsmXHMRWyXrV
epsh01xfsdVO2Zh21K3jLJS3MkGujxBsWBFTU5QHLXnVFPKkqvDgGriqmOpY2j1Z5LumddGQTwPq
Ad9paMKv4m7sv0MVrnq/n9LwFj74egPN1lmfJWRY3OgQGJeboIpCbNYXWvEyYYf4VXFddD9Rjzsr
KpQVriL18K+bWvzEnPapXMzq2qWoxDR6k6c5Gs+YzcNTHVlJuVZNaJqDNdbPYMRTvL1F29/Y7l3f
J5dFOGJTasP1umxfTrLO9Trsjec+8ti6TVG0ZUlxH9Jsyh9su3j597vkLERJGATT9aEbdecoDL02
npEB1j+GMaEpmYTtakA2M65aC1JpVanZv1ZTdAdYJd0dh46NdUVkK0oEO0kXZS9Wy3HED70KZkaR
d4/YUxu842Op+A3dNWxztXsLVnP9PaPfQjNFH5hSg7dMQo1zVVA569znti8xESHiRKFMmPqKENao
XrepGe/rieLiqsSI863vA/1WbeuDn4AIECACh8IZJrE4mw10E4auTcVLM6SKP/YphMFeE4bjh5VX
Hu12En6o9s534Sleh3/e6m4oba4/M6ZC2nrY/FVgqsvTE5VctUsrp37hmGPsaCr2DZwizTyaIani
tS5vCi+Whxj0M5RteekmCxhz6mL8qnWioGbWXzSCIO6rHoNeH5vWkc5OdcQccQtOe12rpXCIqhrd
zDyI0RleXtApoJpiPwxerELIig6S3bBQeUM0+q2CEoEo5dh+7SfX+WLaLUpv3eiLRwUp3S1uyHUR
ZP4p3DeTCOMahf7ip1jY/KqkC15M0fbAYUzx4LpViRlf4ELRMhFvdU0o6z5Ug7dsjryONWn8iMYW
R6M7QVP4fNB/8IMsSrishjbvgm7z4kQ5GrSBXOa3LxqAgJNKK+StzcDtrWILqxCIqDpeV4VNtS/V
J4DsocaBJPUYDZZeqr+arrxF6boaEVCBsC6j+JrfFWqry0eUBp5XSS3K6MCocvAB/rs/mzrrf5jR
ZJ2YLL6PVm3scaurB4LorfLGI1mOB425Xmd/4s6Xxz62eEXeqAdW1mbyrFRxGR1xdMjsySmFW++x
OYFsBdWHIe7z97Csm3BRRgWONZx/9FWWeFgRijhPMtd9SuFL/Nc0nJp3Nf9W3+kqa8DGHnLZbo0+
r+SNaX9Zk2T+g+oE1R/8IBX65QSktnI0TYVCPmJW71dARMh9WUyEDiS613sba0qUtwzCgbmq7XqM
Dp/f95XOhLAHirwsbizmZENfmbOmWkoMxuG5ENXwc9AVnKhiIifTqLP0DRNSs/PQ3p3JYUxwdKTt
a9l2k++yAb9Vu7qaJ/gtM/IRxiQSnrnUffnlkS1p1mgdsrOWx+NxZsVtOEUl+wCm0p0xJ136reeF
ATSOOt8F7pR+7eQUGPsbz2S+zv9Webg8RVpg4fOyhI1ssSYksWa0PcXi89ip4iDHMX8w5eBwDszK
8l2CcvuJ/Kp+MYSr/KZAGWK3tV4//xHXn4VNXQsNLXMmxbllIrOXYnJPss46t4Q0FStbtEmBLcBU
X6XamOM6MtHOrUxcOmjCdKfVN59f/3pAsBjibYQigBoeCO7lu2gBeyZDpQ7nxjDyc0pC8nZyWm+l
BwjZMqNXDjyiW/vq+cFePngPNjsrEnkYyD2X9XnicoyuzMP2XDdT6/l2IMhO6zNLOVDZSXaf3+HV
PMNleLZsfhC4MAQW81yMakBWuaad0V+2oQ9PgVpFXgd/YhD/25CYqBunhuXEOt+XiaQD4KJB++GK
P58PNRniSLrMafL2QzeJezsa4vEB2UV34DtOv9LJtjbUcB1G2JRF7o2X+tEtM6uz0UHdex19QWih
Vki1Us8T1KdgS82rGx/CFuB3IGJNO2S08LIb7fGrD5m7RrrO0wNfoXPku/yQYvQleZ2O6pm4ixgw
STPVe0orrblS3c4xTlSR8u9UBIN8ZRZB9N/nL/mDZz6vJbOpGm4Muc2XV7ebijEjpHFmTSsaH7eZ
/FbOINu0gbGzZ/VKdiKiSoVY3lkRUt/dmGCvPmljls7RRUMDSevUmx/P/zRraTaU6qjo+nmi/9Os
zbhUzEOqAS2TXhDGNz6xpbFl3s1xJmPi0rnt2U12ebk6EpCXVM87i8RDoFVVnYXCvinM/oQUoSl2
bZ0Cu8iDqDEwA9p9gK4nHZRfiEkMFLNh1xn7VqAzC2MvhsrqdVlm+J0ZIV5CrFzW+V1Tj2rpAMm0
oi29ssRaFYnFKal0Wtcv9TraYGgG5oKaMgUOtOKoOtqrro4oicdl2YGeGNzYWg/WvOlvPLN5jLsh
aW60BjSDe72YTXgW7KnncNa517fkKdZd3BR0k+xzNg6UnLrinMBfMnG0gKUq2oDtfBRnzl0bl8Wm
Hpp+Z5a2+NmCVf4OO6XbNUGr3vpRV2sLDpFZuTF/jSSFLXtekUngTAS05awJit27WAmld2oVPW+1
VeYKZccDL6kyAl7wNmWj58ouZBaLnxOtFLdgB1eTPD8GATssJQ4ECHUXUyDat0hOQzGddV1EGXiQ
KFjH4zB2K0crrQ0u395P0sBYfz4oP7osRt+Zjc+ex13uObAHOeBOCu3swBmxDootyTojuZWqdVWV
nXKqkUVtsRY1NxpVHwxG1jNmgXlF48Q5////MxgHiYURXZ96RoyW/rGlO60jqehEgWOaq27c5dLG
OI9FqPtckPMtO/vlakbdSHjT1KnnoJnkW4hGqF21nMsEhb4sWqMUmJK7ru37ddSWjr6pwp6GhSYS
edDUdDy50hm7J/Aw9vdOTw3dr5TJdvwhlOpa2k0ybvqSbsRLK22yuIGzxM4alE+1jzHzdn6RlsJb
m32c2ftRdpSxA21sYh9QpZffMv58MMtzfJkbYxiyaG4tZnktMbDMd4NxLhMv3GQp9CfbqIBdScMo
95SYM+FPdHj/KCIy959/Tn/7p4uBDlH370NmDw+06/K1mujm0roO9DMU4bimauqlAdRUd+rkYUQo
bbzUpO7tIDkaYBoUS9x7VLAI7OG4ehcCSSHL12p6axMpYHbuEyByj2kK//rGF/HB8kv9aq420KOl
abRYC7QQwzdgUO0sR0f9qouAkLi0HtpVDsZCrKUr4389XKAcQTtLiQWhGIqOxRVzGaoaiYf6GZzF
FD62YqxfiWnIxvXgdFrD4UrV3rR8jMKD4dTm189fzPXiS1mF4hl/svS6y+bs2HRGyalLP7dwYZlh
NevdCaxupQjUWQq4pzW1HSKGM+rjtWJPN76L68cN4RmWAcG4s9xjGcLDXZpMrpNxDgmL3XRFCT7J
yvVXD9W8Rq/BbKYb+6vr+YWN6+x6I08diceyPYyAsvUAk5rnACv3sEodkyZgkVAaJaZaf/r86V7P
olzMputOBQ/k0nIWBfOi6nUprHMzRoH7MDiN8odeClYAm5zcexgk8J8bgs8/v+xH98iiwT8Ox0WS
yBeDjTQMBfKqfVY8Jf2lKC7VdZQtzhFfH37wzy/20T3OkhmkDMCDkWtcXkynVdNDDbHPZa2H0k8G
RTnbXaA+okDFzRFxFFoXdTvcqAZcn0T5ZucS97wmkkm+LPDrUYwEqgjMcxlO3rQazSj1Zds65cqK
jWEtRF7/V9OEpUKrQC6brHDD4Uh/+/zuP/4ZkBxmeQwb9mWUvVIgFBgUxzx3oDEQChnp1sYSgRgn
FMqd1kT20U7G8n2MYvehrouAqkx8a7W+LhHQUWJyZWZnmNrUDi9fAhzNpqigdvAS6rY6aCPd8B0t
ptDbMN8iNyWcxX6a0sEWbAqJt/W9vp/mCSXK9hTxqlupyR8MbJRUwJJMhLeI8RY/yJSmyFKZmucq
T+OjKuNoi0NF3ySOl56aoJQ35u3rTx69FCgo8NVcFULU5QOIEra7ENqCp6liYcaMnZff1AwPpJBu
IG/MIdeT5qzo5cZg17uWuVxJvSCNlFIv07M2lIJwXMJnjB0nx25t2EoEKMmNO2dNamL1ZmMv/+6p
HSqQG+Pub5ro/yypRGySRcnAmseexXliIenJ1dGCRqxEJ12WTXLom0SUGvgLuNq+V5fJIdL7ID56
VVt4KPSTItLzlZTOsO0jp8E436XBie1Co28KtymSGsalrn6z4sp7tOg3wBw39QzBSa+j3H2Agz1+
qeanvJGeSWi6gbT3CFU2fUmnWBM7HHsqHnrLllO6Hup0IKFSSUBGrrQ40DFn1Gb2d4PjuA2VUi+B
ePv5YJyXyssnggGGkjlnOVp+yKsuP4KWbOYqbDzvzkH8/7t0yR6zpxjynmYGT6pCScPvaFRRJIuE
d8P7+jeycXlxF6AWXlzgZ5weLi/uOWM4AYd273oOyviAm6TH1UHGsPjlREUSvnKkzRyAaJ72k5Kd
Fb/WUAzsX5bbx6RYAIHqVraiaz+hzzSN9IXmjI8GVolOO2pJOiavlGKRC/mZm3XtsIqsUvlKZX4C
FWUFefgQVJEar+FguoRJTrLrtzhSUu9rqEXeoxtMRr1qKjyWkqINeCX21F7xAPO2SPf1IKtfgzYg
X7lx2v37zBePheYcbj+Iz3SSlo9lshLqO6Vq3Q1tmRfQFQAzeg+aVbUbJEVVvTWorOysPBHpLrKU
/LupYNWkd+9a1VRCv8JS8bti9mIWoYsZ+4JwYuXNkxWmjIQipNiS9GTTsw8pWJiU27oA7YB0q0bZ
FPSfMUALnRBBn10WXl/LTcxqhwcjzNdBP3j2DyunsPKiVYNb3LtpHNZrp06YqflPR1ihQxKbB2ko
onqh2SyMpxTudHdqbFtDZhMNU7nqtXi0NiZKGA5jealrCILcSeykUIP+BWYnj5Xf5ZxlDrriwXPS
5FmgXkUeMtijLGE0lFXwrUhoJuKXpcJDhLCbmsl3OzBgbdSMHOUVFS8l1kYMCUzpCu9KYKKOglbm
jaxyQinlnzhOXbiKJUfWG/vEv1WJ5XuEmcBsx+hyEJhfft5xplqwW1rtLivnvradSvcnHvkwe59q
XWTvmpuIyG+0YNqAph7jzRjpbr/pHAbAunW0iL2BDMZav+egk2qP8q8yPpGN8RoSBTCD8HKgfT+K
2OqclzBKcfpaal8ZmIqnqPte1pkTvVdRJ1nLAUawsFW16a28JsF87IbT8OJRKozxqrBVLSOc7zeW
mA9mF34TqZQ2rgYXgMLlE8DH5WbspMY7G01qjaXLa58MxTTae8acrt6ZssPM4XVtXN8njTrF/Y0f
sNhpMeEbZMbOggYKctaVi4Xm24DkoNPuWpuGx33aqOG9NNumW2lZoFLSSXLIXCCdJ7n9fGJdrK5c
Gf83KyvncdrQ+Asubz3KCtoibZGcoGX26WZqFHEe9IzUPNUqnRsz6RW57y/ejFUcQ6HJ97YsRzaW
Kg3iWt07Lcw7CX/BDY1wHxClTSC50Yvie1uRxbDqjb5MV3CsFIuJUFG0ba42uluvs3as+7tqTIad
S8iY6XOwSrqzKEWmH/hc+zyDMSya8MZjun5BfBUz5Z4NPxkTy165qqVuEsWdcocr1dV2ABVVvLBT
6ebPBS4TFgOr+6q1zJc3LvzB+8FfxKOCHsifS/MHXbpiUJokPrlR0g5IW6ndvKptCCIc7dZgdbda
8tdjARUEPCTEELhemdYvPwhUXm0VJXFyahKvIK1VBYi+7vRpCJ4w87vxo6sGWomIto5+tYQY1efP
P8h5rF3ORliNKRfSiYJJxMnj8vq1JZ1ksGrvrmpFchyCuejCtKqeWxpY93oWTN2NvcXfUtDlJQnN
YFK3IDIxtpdZCRyzsjJXQwfYhubAtxpo/ZyxSsr6TlELWX3PwiauV+kgUQVHkPGQOAkrcp+0cMzf
7FALA2jZHVzvF1zBAGZ1dcztW83qD9z11HYIjZqZTYTULKvpqtI7pWfL8FR5AXtHf1S6dHrv+qZ9
UEYYLL7MY3xI6SyfSLOofJyTp2YKdBNoj5EoGxFu8XIpzclusGn4tp5HyoMnMhvJx4idca8MhvVL
CTRFxuuWdyC2oZN34Y3z3fVYsjg60Nzj40XKtOTIi7Yqpxp9wakYNO2YhAlKrU6NI2UfR5nW1L5i
sCpucMuK8hbX8W9U9OJdW6xzQDdmvQeT3+XnlRtWkhJw7tz1WV8+kd3ZfbdcNJfCx3aB9Nsp+5Ap
ZGpUd2vWTRDYkBNQCPCnViRrywHo0KEVGl9G2NqSFbwV+c/JRJX5mtDhnr4S6dAiNlVir3irqtHY
W3bahQHs12imiTQhhK+N50KNWQ1TLhB5O05Vb+reU4ZTpWHGeZeVUsbyMeqjupbUxbpEhP5YpgU9
v76zhXMaDPrwXzqiFw4A60pzW+dA/Hwm7lm+TnJZ7QNHFT8Zqi0wBWyi9iqk0/CjN9RwyLZmmc0M
rM+H7uLwxFoCs5d+y2wqQaC/nCSdxKFQEFegVuxJ7Vepq5MEInUl/xaG8EBXiNWgUm21EjnZMS4c
8TMpNFNpb9RIPvi+UHDNrUyabXPp6/IVpzCvMWuH4cllxszXildzOnCjSUXbXpv9bqptd53CgEpv
3P8HF8aKyDeN3AaR3lKyBqyT40hI9gYajzZlG0+ChOyigp+gSLSdeZ6cqFzdOht9cD6x2IDT2WRm
MI2rPD0nytnJdsF0N6vrHWclk86W2xHsauYXmdv9VocyCfwOdr13DEx3upeNEM0mqHtTwVdgwnXu
48S9S5LR3XTs9JyZKqQF28mDDQ9fwcshj6vgQb8FaQqKrK7zsb5n86q5+wAayngXeWNi33Wj1TU/
s5HkgwfFgb71PFVm+rMbKqAtStWH9soKgHr3G/o8UP7XtZkGolvDxrpF3v27UF2O9BkOzKaWdQxP
ub74DObmjWMI1UPUXiQY0VFTyLXRpGJ8rkQhvjJi2SbkSeh94WxQvMFb79xhjRF7qpGo0ygSOyES
5T+kzEBzPx8qH/w6piCDZjAFjdnOMo+l/2mG1B26DwqHuLGzdsIvCVikjw6mFnPO8KbUdXahVtT3
fdTawateDjmbbDJL4goALobPLx4+bGMNYis2f3ZjKWPznz9m8FNsd6il4tdjHF3+wMZBpD3gIT51
Vp8cVTfB8iIlKv/wYDZ8KDuyosnGNZG6C3ljn3i9B5iPlDaSyL/okaUqpx+bKe1A6ROHUbt/iMNB
SuvIeI/4o0UnZpexeWObtSyzzXOXg7WITTglJo4B+uXt6k5S6kmg5ydrgHVw12ZBbO+9oHd3MhZn
3D3TnxR6mw+/ePxiyx5pedV7xVmFXVjemMCW+uy/jxyUEBtl6p9zj/DyxyAadks9q5tTMnXKGK9Q
oqvdmsaaO8CrtgbNfLIgqz224HmVFah8Kzu3U9UR70O3F2eM3xuDG5EeoSIkfamKvjNt+BNBo7zW
mWIGZ2YhJTrUE0bm/Yyhjp4mxIH2rW2zffUmmYTR7IMynl1q7GIv7yQjTyE3qrg+hcJNkx80qiLx
jEDbBXdPj/xoIhAvoKYzX0J1BZS4RlIX91+Jm0+3sa2QHMLSpQF9USByCVjSFIBWzKnOWwAnQbzg
ehDPKm1TiCDZFPwI0s4J/QqSQbYuytx9jR1ON36ljUz3dKADZ6eJDAcJ4JQqNjP4d6bZH6mcxrgy
o2CYkRGJqynNuiGDKt8HbZC7ECp0K/xhE+zUrU0lVa0NzfWi24Po5Hg76TWRQZYl2vwhtDLDo+fv
mT+CPtGUYzPodv2sZIM9781s7Cb4stwVHFs93jeWjOlDp8hkDi3fZeVrvdk0fqmiANhoE4Lygw1T
NdhHgwaz0Mp0tnagVR2C4RsanD/tFOHD37TjMix9AuTxjGR26qJZrHs3U77Z4OmBNUSGBNf8+Sx2
teA57Ll5q+ycEbZYSz0nVWvbItImPCm20NpfkdXhPQzoRxxJbVLWXhux65ilMLdmz3kAXMztXJip
nbq4QzuPSeLys2qiEhybixx9nGbpe214w6nhoTQAcq1K+UEoRFwf40ornb0EEl6sRiaUX1Yv7Lcp
q1Iyo9Qh9cY3NVZVokhhk+mT7fdxIdpDahOtcAxNjYxcv4G7/StiIbmVybjUnjLIkX7D9/trKgBW
uKij60NKS1YXyclTKIPstGR01sZo4ZcxZHBS8RDrvkuqDsUs2qW7nFJKtDITzfCdNHUI5wDqfqMM
cT0L8pvYw2FzZ9qhsbWY9MGSqI3M8vzEl9+MhM+YZrIqkS05pzrE/rUiJIbVmiATY1uHlfwlnMB7
w6ZHJKhiFH379fMP7Hr6YB83KwZoM8wdkEV1Imwc9jJIeE9sJSbVr9oxXzcVrB3w63TR2/oWTmTZ
zeatOEgjZoQ3wjT6toupN2PbkKVtQQBC6pYRxOKK7CTSR9QUZSZZjytKmDFu2sLMZNStxrbnMazd
bLTRtuShUnVPWmzZ4o4tdwiYlaACD3i0SeGi990inPLoxmCY38nFWHDplAFFxLyKPZbN9+VYAHqK
k7XtrZMzmOLYpoXz4mbNKH0d1+sLIAEsiDlK70fRRc4Nedn1ccqdWRhzt4Itlsd6tbg4YUaktnjG
iY/GFelBqbXya2OqBck+vRsSl9I4RoToQpQ4gfSNFdeJFfjDSO/mzsHjiKeW14HHFPSf6kdkkvyK
Gncs7susT+V5BjCNO+ylGaATUrn0lQTRfO6rbqDgDL/ciFau4rVTCvgojccXVVVM9z3VZPrbTEVM
4pQed+lKy40xWukgPb/EOOcGfxxjy9kEpoMZlMijxrsT6lDoxIx1tYefC/l/jLTK1CsrWTPXKNp6
VFURvultIU99EqEX8TNUoka7ComdOA+GhvP688//ql7G7MDMoIE3ceg90A29fLxACCnNVqo4DrIr
LORdDaNAmxx1hz69fcY1TMSXNWc8cfS6G6023+K1LPZqSXIWk3azG02pHU0tcp8T0UN/twk188m0
u3UIWS4Fc4uO4xYHEFKP2dAuZuQIVHWCl18egRhYezfL4v8Kit37EfvYptTV4jFL/xGQxhQ4C4ks
fILuXCJb4jMpIRR9UCv9MasASMRD2a0CVRcrYAv9XmNj4seG09345Ocp53+HG3MDkkbksezPqBY7
i/pUmZRY4d2q3Qtzyr9YTuDMVDBhNH6tUtG/8QUsJ8C/V2MuIpWeqjBGhcsPwGk8hY6e2u5LQiKp
g4lYJbindsr1qA0RH6gHQuwfd/7zNecKCeo0vjqySy6vGepdX1Uk2OyxQljfQGTJaV26YSoeTHSC
RG8pMkPbwG7rxoU/erSshhzVsD/MAr3LCwPC8ILA0tp90dRy7fRWMW1x38e1D9DVuVWtuHq0FGNp
rYKtQp+I/WcxtqSNJExw7j3k5hCth9RONh7bgC055L9kyVb/87H8t+xw8eFwPbwvXBBZ2hzMenl3
be712Hcney+hd2dkP1Vj2CIin70PT9j6zH7ltJM9PdrxWB5lqpT2KSNApXyqcsmZu5q08AfJLXoM
KU1RgNw1BuzaBEOmguoksd5cLVN/Vsxow0Yf4W6t7b5IvogEy+CGBc/z9rEr9DM8t5ocUAG94SSk
Z/d7L87y6NUbJ2hmW9EEGOc3fHBm8B6HuaX9jGgLM3nA+26mflWpbZO9S0pQY+5XoYUbPE+sKlpn
9Kcz8PFx0KyqNm/fdeh+8Z0KSi/bEkPjhN9SjrztoUYdt67IbQsPxOF11cowR4v5nFlWP/XshTfC
RUW3kpWBXlXvna6ofKilGocgEWHlF2MoUI07XSe/OImXFr8/f1kffBuUB9ERzexubGGLd6VoJsch
wAyHsQi16YseJRqKvlz93Q9yah+yMdVvDPSrb5+29kzwoIbDfsZagvi9uGOvZ2XxIZVa9oCWV5Nb
VKPqDyVu4mLz+e0ttwzIRf6/jYGuBWXFUqecF0VDDWEENkxUqEFdgdIhmP5h7QYErCKKLTeihjPm
e0p+y2D0wY3CYJnhqlBgOGcvtitW3LtBjhudQT4E/jztHUOtNO7NSe/eP7/N+a9ajLjZJYuOw2V/
AsDzcsRlBNxxXpP2nnWk9yu9SIhFIV0tufHuPriOi76c1t28dXSWfFbNq5ME4q27D0FXmN86teut
Yy5Ntb01Q16tsnBlELZhmCQ4galkMUPGsU7IBtFBe8T8wSO92P5ZDV2YJrkoJ6RAGb0zr++yf+zJ
zGrd2T3BoQtH7lU9gvNwZFkltgknB1u1dUZkeFtPZ6+b1VAdYLE2sth//vKuv5MZk8Q5by6m8mAX
qxDdpxxxS6BgO3OTBkFdRQndRC7wMObtj3+9Fh8JBgH8ERyAuOblh+JUVpUBlvBQ2qj1ez/kwaYF
uo0jxRnVp3+9FtZxHuQsaOKKxmJqycNMcUOnj45uYKHv6AYyKg3ENHLdlG53a1t2PZEx1GHVsZ5i
wjCcxSI3d8tsoKTBocw8c595Y/2kJmO1xuDjrnU9r29ovD+4HrBpaq4c6nmkS8kraY5qnpiRfaDX
0PlELkX7Ti0oTDQVqcgJpJ1/9MNTUkKeh2EN5TM1Juqpl+9O01m+p3ayDqKyvsZupT2pUquPzC79
Slp9t/v89c2v53JO4XI8T0SRtAuvYrLSJmwpYKObT6UCw2yyTV+x1GJjtKnmB6oy7uO8mdZh62W7
wDPy7eeXvzqhz7eLTZHHi/bO5Ix+ebu5TXFeaTL3APwieosIz70LgTC+qbmZv7md0uytwtNTUpuE
e8pJRt0FsKOO+WSqN37K9SLCL2F1xFCBqPr/KDuP5rZxMAz/Is6wlyupYrnbslP2wolT2AsIsP76
fZhTLGWsyWkPmwQCiPKVt5yhohyrEtlE5fhQA8nZ4M8zfydz8nYd/a+H3FBFH7agSK5Q1Sh+frwK
53cDly3oOH5AYK6qzO8XYSEAl5lTugeNx/9aoR+wzfCCPnqNuPSG/G1DQ9Nm1fX1s/sn11AFIhAf
SIZqa7vdjX3WbIRfozUx9uPenTGS/Xhq5zc8VwK4Xipb9CmprL2fGnV2vM5ng+2MBo8VjiKXNz46
AZEhdWyU5jgvIlb1kp/L+TRJoaDCUvXgk511/fu6I7mNJ/vg4cn8ZTA6BEWXHsVnS+oR/VFj86/T
JPT+zYLnOaPGfRIFBEtmu/i2Yk5T2gjKjJm5QWIcFde4jp1QxEn5qPWmHC681Ocbh2GBFtN6YabY
+L5f3aSO9fXWtbkOh2xvJMI5+HSxQqjG7oU38/xD0j9ZhfAB11DGP01m8j6L5aAq+zCLTv8lY7/7
HOdQ4lGXcvHG5RVa7qD8N9O/rizVGDrrdB/JNFaG0fsp0lTDqJV6xsFN6/ROmNSHoloLnFtVzcat
NgWE1b6bXXitz/bPOipU2TVaBjh7OlsP4V9Z9YN/oO7tPQKCpBpmIhH1Dcm2BtP1wvYvjHj2KYn3
dTYr43L/cPG/n+eEFkjsTzi/40hs4s5RV+lVNutxmJatfikYOfmYhDN008jfOBgURs80FBR1Wa1x
5uap6WX1BkK4j/JxtLqoaCp/2cdxYt4UMZZMH5+Sk1VdaXM0TchQ1x+A1rD1fo7GRIKTjIiSAD2Z
6h2N7BApgANWfK3ctSAFLlw+5+OhfcKpXA1BQASflqQbvdJmULXxU1NMaXxQVl+/2C34PES9Eqm2
BU/tv7X6mCJDsqBr1Yjm22kqUi9NzDbxgyfpqLZn+zjZXpQeXs+tU0/jXueFLS4s62np/fegK+mf
7B+s9xk3LHXpNJVNlTyXhpm4SH/pdfcFPTF/eZnkZOebThLUX5siKO8oucCEnwNMgleJ+Wo6CGIZ
sR1GN9UunN2T4GL9XUTaFCMwegfufho9BenstNAhg6fKU/1r0WFzhjSZjzoWRRD7YRAF+T0t4fKp
HqqacoWXXWBI/mUH8P6AdSOygfaun9weg8GNZM1z8jzgm3ZtJpn5NW7QhfVVlxRRYZTJpT7z+i/+
EVD9njPiL7AyAV6uorfv9/gU42WBTE3whBXAot00Vlkdytb3wddPvK6Fv7T2Js1w1I4orNCd+/iI
nVwj6/BkNLgtQZwjbD1lM5TGgBEKunDPKTCpfDcWXrmXbZGke4eu24XzdT5XfIvXea7IJwd4wvu5
DpbK6ngUxXOuaerQglp/WRxh/QfH9EuAwuEOUVgg/khmoSn18TzP2SzrN0X3FmYUoCvuzfdjWw3q
0R4at885Ek6fUKy29xi16Qc1at1XN3UalBfBeqhYA9Q01tmvCY21C4f9LwcPxdq1voikwSr/evL+
1u6gNXgIeE+WxBW2o5uu1DGbEs15oIWCsgV6//CJMhQgVqPfSYuvbK0uptAQY15Hs5mat91oLsuF
bf+76vB+F6JHAyKDgPZ3P+MkzKtVY9aDXwTwqiDbbDFLd8QG7UhvCMtOn7GlxzU6xvU70fsb35WZ
iJQ2yG0KHi+58lttQZkuH+M8gqiZo5XYTNVnDOl869ox8F2lnzAj6JzTRNn1XjD9onQ/PCoMEZZn
fB3bMaKbJ9ptCt/j7cKXX1OC07khcRQY3K8mz9jJoud5sRieGjhhCJl0WCRaXuQiLU3tzVMoPGQJ
zhWGjegIietNOZs47nhdcevpwyUzlbN31F6jEqJpGDYEfaddgp5nx3Ph+T+BfnPorZdW8ilxjc7b
Sn1MhrDyfZBuidvlx48X4S8D86hR0yPZocd3WqJxsXVoYq6gp8DpDH21JEy+0Dwphj0K93jkFcvw
kiaptlw4dufXCxwpne4cjXKLiZ+ka1wE+B6XU/KslGNU2DkYIgJjLozQMab8QmviNDnkMkObDtlh
CkN0l/VTzqXfgusakMJ/7ssy+QmgSRZ7NeSWehi1MXC2M8pWq4eRCwa0AsDbHNEB1NqNZRTC2khd
aBfO1d9uHUhM63P2G/9xWsXRkoSazeCmz9lYe68tr/l93+iIphgWCr0o9ouQfut0qCo7hmGkDRNg
xVTtP/76v0XxTo7Ab0GXlRROSfEURQ2iGakxlQRPo9bX7cHOtMUPcRQxixBOeLBsq6yh9oLmQof2
5+A5XxJHotXZ2mXeX02NVsevsTWrONTsEj9p8Onp3g+E92D2afWIq1VahSWFPxHF81QfZ+xAnMin
qq3uEZSbs7C3q+RuSdLyp9cTeNAeqK3bLkCWeJcUVp4dfT3r0wjAi4/KqIPyGz2XAkV06gCxe20Y
Xbl1erCju7TVsjmKBSCVvdMobd+XPoL/ToxhBFRzPQ42aDY12ffcSAXNhh6TqCKfrTySA/sebxwp
cRB1DJmGKwwVsFMw5npIfFs/gqwf5lsyamvc9I2WimvdWHTrm+WU9nwtlW3OW1IIF9+X1G+AVWZi
ecCu1fqvDWoDslORZ68ff7zfPMvTj0cBi5cD9UEoGidR8NA3pWMKN35Sdj3/mOtRLPvU11wXNF+f
2VGD6Qh0mxmDt7CSuGW/mTxlCQb3QVXuCqm6IewGoe5ttIWTcPCb/jsSqiKLiriR7YWA4neqc/Jz
V+SEAQt3LUrpJz83qydIMEmgPaVLXQ1UgmroWU0SzzpjO2l6M5hDKR4SJXV/r4FH63CVGuEWyioe
7LBF1BeaYzdagwi1qdftLVu7pxkn8yRcRst4W2KdfWCVevvNGPPi6FV6bm8RqNWnjaEQzdtiHlk9
OO3oIqYKPoiBZQULEL1bU7DLh8LmP6gKHUrBeoVtOsxiq8B8XDr/a1RxuhgozwFyBJ+6vv3vow4d
ijTmXEH8RPPf0r/x0OGUE2JIlyY09ebW/lLTTsTkeZxr/d7rVHAdZLrWXMMg00cnigccbhvYCpdY
peeBLjUrDN7WagclJOfkYnaVZzfubNXPBZiD7sHq0uVrbndDdg9I27mCCCUvvMPnI9LZhAhPYE/L
msLV+6VIJ0u1TRFUz/DQTB0PKjrVc+UNXZjImaZccwmO/LcBEbHiuqNORgF9/f9/QEyBmdF/iWX7
XLmjf8ULiJ/Q3NOYb0GJGXtdxq28+visnj+zNB9AIPOO/00Loky0KliMvn1GBl86oY2hvSytxYj6
qs4jq6/QCqVuGlwY9jxvIr5ZSw/UkiiMnoYVFRQZ38m8+nkMROzdZ6iHN1EeTOIHrlpoYwNaWAKU
v9de+YKvtQuQzuy7S7W7vyw4J57sjaYVNcPgZE8N3pCZHRHMMyp2OCtJUILch+lX18YlsxFNeyGc
/st4sITXuh3EpLVz+P4DqykZNYTIuucGj6t91cT/BTWYOOhccp9R/Xn++OP+5TFnajSv2TbU24NT
SZUazaxxni3xHGOnYezyOYWE5COmHxMkW/OuI95It8Q4hnkzoPDAozQ0ZfYMs0wVF1Llv80dRhTX
42+E2G/5lz82t46KD0YnQ/ecxPG4T8ylvbUKw1pgwDYPGB4Do/549r/xAO+vspUbSQzJKUYY7nT2
9PhsrGd74KuZLZtNnOrOG7W/KbhaWg91i7zrOx9TkYShdeph4DNh4D5QmK/rkHh3VJGZCx+Zd73W
LCwJDA8nUQRXQ0TsC1JsYdl4Iie1Xkd6vwAo6blGUjhyvfXVGppi2KWdDhNz9JFMB7faSOcxmLxL
LvV/OcMr1gSIAlwCjtNJYS2wc82aXFU+i64vX/S0dHfwv+FR5NZ43bZLceDdO3y8uH9JDCECraQc
QkUXeuDJo1nBRq+7ePGebVRpn/mc4D/MyfpPjJ25dzWZf6YHr3Zp0LPSSeK218IwNDOKwX5VGG8a
8z+fLXRbTNyleLOoT5/qYM6ByjxJufY5yYwC3+zZdbY0POIJUK5v3rYFOowXIofzLb0KPEBOogm5
KuqcrAHOu2ORD4X3XML30fAHQH6YRZhfsxyjZeiw3XQhtDrPThjRgm+3FvyowJz0UUYcf4AKMmIR
L8vXNFN2VC5L5oadqIftx58YJgrX0bsDhO74WpXm/ePaYp7vr6vYKQRBXhpwS3tL/y21lRxc1AtA
Y79RhpGT3CXwgQcUV1VmYjY5FkiqJ2mf2K+c7DL4ghqiJvWQEyXmG1RzNUxAYpmX9LzcUv/JeZMu
kk354G+aAvjhN2XSLyE0XsDy5UvjdlfoAyTXk46LJhBbRbyFG8CEAj92uS+JshL7flURL8LWgfTH
Qhh5b32jQAWJ5Hoy25k4H+y1UW7op2jzNeYy5p2ZVNLpIwTHdMwjbKc3ySjnwHzVyNF4CNp0eiHH
HRY8PG3sY53KineYOnVjCCG2L0Itj73P3mAN92tAX1x1oHl2zjilaiNyKr+bkfNYIlwFljRMNH1K
52jEclN/hS6r9LAg5IyjduyWJ18TgbctnWB4S228WTe+0+gPlRr1ozE5xuyGTm0P8SHPmza+ddPE
B2WcGc5T5ceyRsyyND47dSFnMPRG/Jg3E/TParEAZDWWMn8SjzrWp5pj2Nw0iWNnISRE8bZgePOt
6ymf7XvdkDecZw0HcEx/l7Aomjl76RokkKyxL79gaiqeMjsRc4SyS/xcFRSkPKctiqgaKNNtGlHK
GxSBmzzKxOQ9u/hPfIqTcXgpvCL+PhSBUYZU3+vqMJhJ8qUFz/iT0qQRb5FgF8kRJYLFiqqCPCAs
kb+wIgynVHlfW0M83uf62Lx5yiOLmo2c8q+wghTzihLrnDDtTUzkZuqF7SYLpK7wSajl2wLFxr9J
jTQX2C36eGhhfxekO5LExL7zl1gFTyA38LPQ9Mq98ekZvlLubPIdTPb6hjDND6LOxW+GVyHFR3vO
ZvHkLrVSW4hdiQrz3G1bkrP1AvBwzPNCHVvy/xzPa771rTkW90wq3Szz4PfbBd7BNbDwygztUe/H
4+xDMtwsi5ynbRcX4mcbI+dKuKePS9TEXl++9uj5mK8iaXBwsAdpeC/0pOK30Sa9PUJnnoYbXy80
EXltH6f7tEqykoLMPHSbWDTzErWQZG0FH8NRbHNDpd86RTsE9L2hV9scj9P1eCXtHGaZMqZND1cI
Z8gpNcjFghYR92yFdEa5LhDLd83B+DLUWHZ8NVphmw8Jouv90WL5v1DBaYY3O/Uwgw0x0TCbQ5qU
460+GF3zXzICbH6CtbugszZ2uH5qySC9771M8vGXTGkt3kskXJcdPfF6DlvXV9eNngVTuPJdLD4R
YrtOIYOH1o4756ZIOn2C8jPAUZy7tJyicR7JmjYxljf3qHU61TV/sNyCKRCTGyEOSnmyJFZaNcuJ
Fa78mIzzU+UUKa6XeqsO5SJGYk2l5iUsaVfroZNUi7eZF1t4z8hAJg3ft5D+Rqt02pyqE+NDtyyL
cSD90fbukDvBHtIuKD6VuBgQZf2cDbs6UNh7mqKc0c9GDiQ5uAu4vZfBboPunvnGzWue5xPZZNkh
7WgI0320lUqMrV2p6qfScEC68FSeBQy82gE3N9oFAByRpXp/r1uUS9pCH2egSKbzFKOdW0CuiREz
HOCCXNsLrLZ9XMbFJYmxs+eLRhUIaUwgCbdXmcn3AwPbS/yBBO/ZLWvtR9EkL4qSRbYxcbGTF8K/
s8fZQZ+fNJHu35q/nVp+6jYWYjB7fNQ9hmbXtEv1lpLaiDCeHefZVN18IcA9j7ZpSDhA+1esB2DY
U9+FhcpS6QoTRyREyregs/T7bGrqH5BqjHujk9O17kprbyzOMEfS72MRToP95eNX+zSzgnSBiBy1
S251SuNnAHS6nBVkq+pozlZjhlZLF8zom+xNa8p81+k5qdSC9eKE18+IAGlX9f/ckgLfAQKM2jW0
vOCMiFg1wGUxwiuPUJlFvNNzc/qplT1diqLj4b3GRte8kE+eF1JXaUwCUmZMQku+835nYaPYS5tb
4llaWROWDm5FuSeSOyEFsQEGmO39WLeFv5llKd/aBio15e4ZHJ5Nsfdf40LO1+oWQK5DMApq7P2P
yRGDqRKznp79EbXXGWhNhCSEQvvCUd5ToLRLBP2/nCt6gOR3aA2AljhFRoMx95ayt+Znpy0hj4vU
uaqsYvw0qya+pGpwenmsGwxwJuWQVQgVWYP3k3NzX4sTP2mOvdOZySawVID8qcBPNvBydZv2XfdI
A7L6+fG+9vln/4xFGdb+rRYIemnFS6w/64/0MR1b7Ns7sz36MOzih7iu2U8cRPl5sdJk3yZDk2wq
UDH1nYUP1uePRz9d4HX01UuFg+3QZj3teRLdxUOLeuiRIhAmB1XdeE9FaQ4HVw64LH082OnNheUk
JS7AtkTkOBycAg69pcgtF8bY0QTdOOFDFqQhvF9McumjmW920qbphSHP2mm08knL8buEO4zPw2kN
FFzq2AAaFy+VZqFZHq6KZhYWXrWXE5aJKrlCr3Q0PjX6RKxOPL8EGyTsrLcmMWl9dn5izBFCYx6S
QykMvTCZcj/fgU42bx0rdnlgrUSTUVr50x0Z9hDsEA7DSQKxszI58iDpczjEqJmHZT9N7vHjJT3f
tEwPpSBSpxWrfQrC6/M4G8lm1ItKpup51Q+97cgQXgo1zZE2Sfdmyor018eDnlLT4EKTOP0m+lPv
AYi77uk/9mzVJ367+HXzUukBylJVhzRY1HtZcpM4veccUozoN/irVrDa587xrn2jxbdMap21RzJ+
aGFO93O7J6GdroKZOOfKnDU1XSgTrc/9+6O1woW5qohvwWWeluszB0hMIaR5nLu6ReqbaonaWxDr
LlyL54eIcQKWlSycYuOplrOhmoSKs2UeByHzeVcv3g8HFcgsMgadNsfHi/+3SXEdMh+SWI7vyYOA
A0hrS2TpjlqtYbtWJHV68BZLzBdenr9N6s9xTnJkYP95Oeq4w5ANCB96D0iEEGmZOd7Q90Hc8eNp
/W04cME68KmVzXTansN3zGsnf7GOGf1vgrY2u3GcrPyup0V9qTp6voSUvkHjrzcvQ54CELK8Vl6a
meQacTF+HbU2dsOBuubrv06Juv5KXFrPJ/yNkwdFCN3scrrIL8kkDAyNe7XwcNJti7K8M98+Huzs
GaEayLMFqMNgqwWnLgaunfSGj4Xoi9UUfbdJqzp4I/VDUt/v7fkWnFj24mR5+2uBwDZeOABnt9A6
OKKgELDp+/Jiv78PgAtYS0FF4oW8CdPLABK6BSfSD8Ic/GS8V21RH4zYXS4U6/42aSDlxMDA4VaW
8Ptx4RDB4oSY+5KqLqaZg2nVtvb65GXBA/ylKdbEfux1NwttR7j//JwBYaCQAmYMnUAAsieje9g0
alYrYKDllEutsYDvN9XaN1uK9tCn8lJV7uyIrOMRXLNpwVuD+X4/W/RW47RC6vMFbXBfu05Ho2p3
Ux+X4GfQEgk2H++os1OCGtsKvlpFv7CGOVVIM93OMwm+MLHtElVRO6nsH8HSXkLNn8mj045f8XZr
aAmvFDT1+2nZdlry0lbzi59RIPkPV3vL2yzCTzBq7Ib+zi2ppV2ZvRvEW4vWFVVWkKVC7GsnmK9L
D/h1WLqjXK7izFHuRjkt2jGYRssxJe+du+VauKLsXnw/ba8aHVB+iEZyX0XFsGATjCwQeX2oanJ6
tUfUAPkF/BXd16bv8m9pJhG2+Hhlzz4kNAFeDJgJdInohZ9cDB2xnKeQa3hZXM0DjzF5XwysU/fC
7S/pl5wPhRYCBVV8t1BFQIf+/eKOi5lAXky7F6Th1UuaFoEZjZl8xpzS6XcfT+s81oINsHbG2aHg
uyhWvx8MDdyM5NHsXvqVvrePJ1leeaMdWBHiMKr7FegqlyvCZXH2qdW3R1S4Fyrny0S5w4hlhTxG
vSxpvdGlpz1B4BBm5Ak5ARsYEhvfTDtZvueJTy9Cur35yyFeu6J7MLc7TaGoFOZaKsWDgJNUXUC0
nF01q18L+kFUkAANQSl5PzeOeFdkbtW/GJ4cwMDj9oMhQ9s/TmbXfJ5Nr93a2Lrvc+rOF7bLumzv
wpj168G85iRSIz+L0Y2gEkmMn+hLm1LNQ4expXWOV7LdR12mC7mv0mS55CBydqWvp5H2ITxADihQ
qffz7aEWKK811YshjH7aa/Q0QaW0OXYhhGvjfY070q6UxT8/JYxLAxEtCqIBFDVONmzXOUmWWd3w
YloyR/SikPp1ai0HH838rwMZMr7ernmppnJ2TNboEMYcDVvdI4I7CXaGdOpyhR7US91T1cSTDiBH
GAxaWe3i0Svb7ccn5Syrp2vpAR9BW5DHg2v9ZJagjcC11XP6OqMffZMJmtFGOua31Prusq7Zu3Zm
PKwCsfeU6pyrninfi26UF3bWWWUHhzUmzM9YHel5wk5+Rz1VFdu9yF9lIpetXWZmFWLxYuNli1/u
FLZLKm/nVrRxmLfFRMkekAjsPlcGF5bkbL/xS4j6wKdRYSIMPHlMVTa2NAym/NXivS5wwojL/Zit
aiTt0n0JhtnaEr5fuh7Pun1kolxXoC+gpRFBnOa/Ekb5kE1e+YpCQ/sAB6LIw1avrEM3Inocxpqt
ZdhmD6INbSXcfee33p0PcCqN+laILd+Q9uqF3XF24NF/5brmukHXBzWok6+Sx4Ex6knbvrZVjfBH
0vn9xpNW74VSwjdCm6JHX0ZppZds2nruxNXk52axLbHsfUGYKf8hbM3/Xmloq4VWSioemWXa7yVK
gxcUFE/Vw6h7YrjBO8Yu4mZyT/VvRAE8bRHpfATzKepwTInVwPVkYNjA0MgxHLKEa13GpQH2aET0
kX6RU/6yB2SY+TZyvpnbpvnU54b5r53T9bcBpoXnwVXmg094f4eBUQcQ2AfTEXdkeYM2UvBsSgfd
AlG31cFhRfMLn+78yzHi2sZE0FKnWXvyAtZ2IIda66djmcVVEBZ9ivp5WhvonjRZnYXtZJWXAqi/
jwlrgZjQXk2f3s+yLyDiD2ikHTPy02fP9WcIBO342ZhxiOTQ278+3p5nLyGrSs2B700AQ/iy3qV/
JP8rAETxHaejvTjXiaxlE2VuOb+aracJymaYVrOD5aPo3PZfH2GGBiEP/4V7hqv65INivpj54CLn
IxVPedX7mrPyHp3vTavLXdE79kEfEv+1qm31+vGk10m9e4PXkeE5Qi6Ee0cR6/2k3cqIffhZbPNq
KZ7ssUX9rgNeAkXdtC50Mf4yFi8QZBRqrMSHp4CSpBXBXNnzcix6Q34xJl/drEzLfmNDN7xUu/jL
7mEw+AoumBLO5sk7T0A+FHjizkdALFTNlS87Awxs3yOsq/fpXVcI6LofL+Zfx0RYAEk51F25Nd4v
5qgGfGcHxQQT5zuUzXEVJ7cDbdcUnQ39TslWXUhm/ramlK3YPYQUVDrX5+ePTWtk6KKQdTNNAtFj
azYPtSysT+U8X8jDz98xTsUfA52cRh99CgQFl/nI9ZxFroW1T9BBC+v6yntFxC+5QsbH+f6PCwpT
gDI5KThg6xXY9352cMYXv8y86QUNNwdxlnTUecELXNt3WYN8EaQ0apUXvuLvstafZ4KO1yqItYLK
ufVAJL0flSx3MUrPa1/zCRhlqBYqgEByS6KHrM2rx0ZQJD1g3GleidSQ2s5fhKEfahN3nH2SWlJc
L8Znz227z5gveY+2qOWObvdyKzAvFwpXd2/Anil2vRRvpMmd9f0srEIDne1Q+yJSREChB0OQHlEI
ma5UjAJW5KYSL8ykzRMEmeCiP1oYKY5X4F67TwPyIiUcJnzR8yC14h9jOiXLtzqf2h/NMPu3kzlY
KNuiqiT3ojX94sKiUX9kVf5YNcoF79mYJ6tGE8lsRikROnWt8blyYKIc2s5FrwfG0xiEUxcUQQgG
vXPuwRO3+hv6YhKql+Wpg14PU4w+f+agHzGYI1oswDvcLjIXUK/YHJCxh7LOq3nbuKiEbC0AVI9J
voKoLX3WX+DeTzIykYvWMEFKRpq8idP0j7pVxdV2GeJKfDalO863Y6V1/uPQIEK89dKgda7sWdTd
Zrbj2PwCkyAbItuHVnq9mI1X7qyh15vN0LXL8EnqZPtHuOmGDEWFb0eoA1uqwroo49cGFBp2urVn
5tvGMJJPdWNoycassv6+teqaVJDJ3mNDUaU3YhzFs5ZPE21nXhlvmw22OJbgfL95ZuUdlR0vmEla
gXY1don1y8xl86Y7g9Qi6IN1A0peywjpSnRCQ2W10HzBjQDfavtCbBH9zfrrpJfp47hUpnvvu7ww
Vx1OWA9epifP8GaKr7UtOhRtWL7Qw9PhOo8dlUYWpqhNhJikX70aRg3ieyxG+wvirh11UsNYxDaZ
Y2Xt/b6mpV9N2vdO2KW5HTXhGJvFctQY8vf6G6TbfeRVqy4IAdeV7U3mzUFchmlhDXfeEIDUyFF1
dO/8mCZ8RGVWix9bNzXduzQfWdYFX4ZjL7ok3ldDwZ09Irsc6n47fueGxasZnE2PkE2ifc89o8lC
AGfl16TMEccCttBhBKqVLTLYDqejfCQPtbW3whLLtawSP3gbg6LKd1NqimozDBqI1lG0U3CttVK/
pRwJNELOswD9pqYJ7SIHbslD7RU1YY/ZlvbOcBvI8Z1uNHsnBen2gBMX8MNBDEDfAVolxX5EYXqK
Mj/J9O+tMeTtne5hvrAVxD3uLxlknGZnGfL+oamUtWwTq3J+IVSLHiGU3+7Wk+gG09hR0nAeYmcC
nOe7S1PsPNTbeDnruP+kl900G5GtLPtWETPKPqSYL8ZpY8+T9rMSwfJk+51avtHEaOZ6W8V99dZa
eq6+mnOsfWtHxekREHfASrfx3JRRjkUtUkNYVFO2Tpqub1TUWKmeHEVqefWm0OahvPHmukmoYrj6
XISulxV6pIDIyJDydqEdOY3gR0uzGa5H2DSI66ey874XytQ82gmD1+0Ka1JzEBpSTz8XuUYtvgAZ
uPbPlPNdH9FguCrViB5cQ+k37GDMHZU7LBapQS8fQYQa3rUrtVZETTaXPzuRCZsWTSu0LfbFYuC3
yVJ9RopyVER1WXXlFSpFxG12Gv8maZpRXNWLgQkWMeHYhi3C5PNN2Qtb/qAEl8kfg2a37WNatHR/
IlwqhvbKV07jRHbVd4ca9w1KdvMwziFS23gWaMGoI2inNKe9JX63y4dinEq0Qi1r/oHWcDBtyEct
F/HQOdPgDSDqvWVlTflIH9r2N6gbGp+7bqwfM0dz/R150tSEs9k4Gf6KRc7BkEt/rF3cixEubYIu
TFvZJ3dy8icNzSaF5KUB3t6ki09tBfSNTnKXwAMO3aHJgkOO29hrjVQ4gpxewh8IrFGGvecmgN8a
tsoOtfXyurNxq4RR4Zo3lbYaVlS1KkEj0e8iKYv7Kd/MSuifgmrRus0ocwpIcTb11C29rDr4Vofl
qspLpKWwBEY2G3dV094LTB3sWyES97+6mvwHVHxoyUq77wH7lPaQb72BdXjrxnxKaJn0yRBNQzOh
0oukKHL77hRbYecJmexap+sT/Fm7DMFKkFSYSFJv+KnRd/81lknwNoGHfHE7SzjRKk/TAKsKph9D
n3P7WOiT3uQqSZ8Xt3EdcFAjF0eZpsEnTRus8mCmei72SG8th5xtSnsvbuLPU1IKgNd+n/03FZ5+
R35oJBttafu71Cz8JEqXuR+2fq9NhyCQzZdSA/EcjjOZBGBuTUHIC6xfnWZKL2pcSbodVy1Vr37y
sh/4wpBQdY3XBKsvbcklhIGAluJIZi+7BVRYsMdDHItD1Q2aEcFf4SMtUhUPaYrvLLGZOT+Z+OCk
gNOcvnwI0mL6BPCyfMqzOFt2WuCK5sHOhWY/WbZGnzJE7yKWhwkR/F9qtod521mFKJ7KaXFuZjVi
16xpc/1fG6vpq54Kp9jB5w7MHVLC3W269g+xsVb2vZwL1wjH3hWraxo1r70wFvfWq0EShx7YmpeS
svNPBBQNcZgWb0TrTEi+io1dAbo5hl9GPbZvVWQtSVPuRJMgchOrtgYxFqO3fmUNLG5YIOJ9h/aZ
bfPg2NXd4Izu6xi3OpxW4QTXdOMTZ+NKO68OXSxGebAQblFbPEl7fds1gYaZVt6DhyxzKW4t0nqU
BtwslZuswXM0ciSN0dDNlDPeOZjiPIyI1ohNrtdSp4pbrSg9y81uyyAJpp3f1K51a0OA/JF3MdDJ
FO117B/GSuUhjnXy2a9sD9itn5X5Ft2e/mfvV+1XZSHRtqVYrK7Im4htA9wT3DBOneKpyuK2B9Wu
l0NoaAUpPdUKLdjDseifgd5hB4Z6g/EwN61HjIWp99egML3loS5tH9hrPiCbaCA5UoeTJIThxakb
VHoxWtJCuzCUxzUUGN89O6tHfBJGdac0v/umJfpY3Fr6KH8aFdTCcGkwbzjqVQk5auhq/7PlSCEj
Y6yGn7lmTMWhD4RRXxHhxskNf4JAs9VkSlXHTPsHn0Z9fuOncvzhDQnkzNQVjvpkNKpot4nsdKq9
ZWUZVxBmV3+tZUaaNLMNZe6zxVfPTtrnGRNE0mUjLbLVMKOGFyN/ZLb3c98CVE+7wshDBcTc+omp
nMr2/mLGxUa07rANGgm2iKhx+Dnwnqhd40+owY/JBKzUKUYXTdTES74EtgRySEfFzDfs5yGInMS1
/dAc9CE9TE0153tN92cv7HpdZDe9Mdf2/5Sd2W7cSpZFv4gA5+GVyZwlS7Y12H4hPMjBeSYjyK+v
RdfLVcpQwtXVQKOrcJniEHHinL3XpmdrxdWhyGWyRSfvxPvC662nNGmXejuQ80Ru7ThTlwUBRyco
3ardp4oycksisQszijoN6p+mHO9QBkH+SUs1ae0E8kt/0yyef58JA6FGhRb/tgmsWpx6o0Wzbc2G
nR/GXPgvSVBhziP/YHJ3paqyelMmSdyyv/pmF+XNyFMP6qQaThx5sMs52EmS5xZdUodBc8SmVKGo
jNyZAg9LAGKSQwGjgoq9cY3yNgbfHXNmiDXUpXWcZsccFgcfosR0EgINg7RdzSkqNZM8vfqTSy9H
nhJeelTTVRs/eEuidaGpCWOEFx7Uv0ipynGsOJSCjsduc5Im5O5RFnwAeR6DMyywmIR5zAwPP68+
Fts+EBg6eqTKC+rqhZKuaIHihzbp6m2380Ze+shN1aSvL3VWMkwQYlvZfqJjfq894x7TVN6Hvizx
w+rBwPFrdpL8nKtF+ZFa+vzOrc26O5elOUQ9qbol6UP1wPfbN4saHpxhDPqISRu/wFuc8rEqc2k9
6I0Ryw0ut4EPwMQPuZOdVpNAbvWJcWRMNtIjU3UzqDsTK1F+NJ2ZBlpfg1tgAU+anRimTooQYT+K
k5XNSZXtmTD/SZmM++fa71SHQsyfRGRMRVbvSFXxgm3fjtrHnH6+9c1P+CeHDc6oeINb1NWiBsKh
dj80tkFpwMrVRH7XcNl2NMv6Fl5xT5lSFtqntl7kA2f7AlVCOw45pF+4mVo3sH77FKdkvNJsrW8Y
Z5n50bYn5PdGUPPkakPO4wcwnF6wQXfQyFu7LylnYIRl2j2VNaWXI9rK+0zTS/u69sfjb4tsuw8D
kP9hr/Wt7l/xQl70KP4cQRlngZBiUge85qKN5uRglMZB2Ecx9adlQv1los7dxKNm7/Ry/r26c/dX
OhTrP/Py2EsvK6BPALEWs8frZoGk3dUSjmgdGYp42Y2FAdSKSgp4+OGZkukaU000tZF0rXmKE5ah
sJGTecgdrTN35I+BTnapSR6RoYhkK1jCvRBvVPqLkTJPwTVEcqN3qPQiWCHugx2MdnVDeoHxEzZW
tTPnZE5uPSfn4Q0MW7VonEZ6Ab3GYfNT42WpeTaVLBVUB0D229kuJm5Gn2ebQq+rO19OLIqhRqaf
+pY3eCvCeqG3ynwnto9GmfiPENzj+aZulfPsDvBBwoot5Df2Nw6BgRtr6W6wF63g9OWjbuEbbQfO
DR0NfTuXA0k4dYFtayA+1d+Tp9kMp9Qjn/BIqqs+7CA7LefZlWa1M0hvNLbJ7OaPc+CPyWOjxeDI
ORLCsbRHTNzsDkN8//4jfNO4gMaDEQmhBc1fZDoXbw04rF56jZWctKCyP8neWm7ych0YyaVQEOaE
9xNZZrdP1Pjw/pUvmnc6ADILHzNeMOT2JiqX1++O4GRPFl2dnYLBPfleGb+Qt7Dq7GR6zTN90Zpc
Pw2yN2DqIbpFY3Up5SJxSumYTtyjSpk0zgPfHtzfedN0JS6FuLhyTy8Hgf+/Hr07qJbIihGgvv7T
aK83YPxi5+g2QXow0yW71xZJHn3RufOT2ZGa5fGinM10jBd0hB414Dg19kkHHPDy/m1+84DpHxI7
wkMmygB52cUIjrLQDIYK+R4JntOha0YTywTBdshWUUKWrPrf+tH8kSVx7EX/fmkgHDxfHZ4oAvfX
t8FoRI3MUHePlljrOo4vO0qFbheAOKRUjavxi8dtOnu5Nu3ev/TfHgEEP4DWhCXR2LcuHoFlIzUp
vdk90mMnNLtqLS9kaYhX7IE2buiLZCMqopa5pzHAQQ9z/GECvYjtfwBLXagrq/NfXkFA0PzPGtmO
gfnibbcsr5kE45fjvEz9vpFV0Eaa0vTTqIompZOWqWuOuL88+TWGHuIW4m7G3xf94z4gVyGvpXME
225G0B/EXjqwnDGwJCfTmNW+7wj8sha7/PT+3f/LVoQUDwUp37Zls16/fvC9oYiQUEAGg2Hwd0Us
su9A06ZwTgLtOLbg6RjbLeW/v24M+5n2o5NDFXwp5rDMMhZr/4zYGfAN34sisJLdZOKQk6Yn64h2
itjYeMiARc9LcG3q/LfbvUIj+ZfBGOTy8rOmlsEbNf7oHKdhBfDt7KtZ3rdy8KpNn3TxT5HW/aGi
ii+vbMTro3y9DzPrQUuCDgeZIOOl1ze8wmNY0OAAizrSaQizlkVpw0GdNNygl1UWZojMN8rkxOSm
k3sL9rvYvP/M3yznLl8yjgbwXjjUUR68/gn1SIu9Jx3lSP6tiUC4FUcUSje5Vy1X5oVvv+2VMEUk
hU129aqWvag6ek82vbmwroz0dKedVYGZZof0aZyViV20N1NZ4BHqiM/zdkGbZ+3HgD57skOq7t/I
yZiuaU/fRDwS3UlKAM+AhY7x1yV8wS2LyiAp1D8mTevszY4iPrSp+vduESxnhYgqIxNbLfde0Q7F
edQJkzjbFZ6OcwlLIwI3TsciN9Juq5WM1a88nDcf5LrX0sJjXAD707MvtAeB37MF+2N2KpqJfqyb
4fXmLBAZwjNfFrveTrDRuisXffNBcFGcDxiMUK4il71Y/pfe7pk/5PnJKQ0tCTtXmB86L2/PiRDF
cuyL1BjpocxZchA69sR/XQ5W8YeLbYyngqH+MqbP0VuTPdcmW0xitB0q1OoIFnrS1LvCaA8ZRk6I
zzglsPe50+f3v4a3fztm8z/FOGgS5MIXryhPXpoLENljLDqCgswGOJMJfG0jeiFPOC/rY+cOst20
+qj/fv/ab1M9PGorloOVV8dg9HI1sDgWzU0Jfl0nR/KRBPau2uvGoDh5ZZBmUVAGzY2qWvDQfVIO
8ZM0CaGJmnEqLRoJpG1H9lBPldgshGkW3w1fNeaZpC+h7/Oysw7umKsv7//oN/vjulusQi2IKasP
6WIU31RSo/dnN5RM2IZpUnyZicfZmU73a1KBfS2n881qtV7O4f5weuF/L6VaxqQQQ7RucywEWQQ2
jdXfJDTlu6Ey+mvykbcfH9dikrSiLcBBXgrTdYK8mKWiHhY2Gs18RCaGN9Nyyeo0VJpupT/pD2k6
T1dKjrfrJHcUx/8K24Q8Th/y9ZK84h1YGSfj2AXlpE50Vc3tYFXTbUrp9bVNOLZ25CLgyg6KEi1Y
rfUvXT3RcAZLLK6Qu9/ccSyGAN4ZKdP1hyR2+YBnjUbL0FpHAy7OM5ZbeWdbwgqOZWBP1RWxxZtb
jtqMGosOILCHgHfq9V9Ofop0qhqKNs0txJVEp3fGIeXF84+aCW2YRJUOR/uMz7W4op168yL7rLIm
WwChBrxX+kXt0w51m1Ycco+LqwozNPl2bq2K2VRtTncuOrP3v5u3t5XLIRQwiI/mCHdZ5wqymxU9
tenY4TSPmmHO7nFNZnsli2v11dubSqwu6lEO+/hUUXW/vqmOjbE+XarpaKZ6ti9tM95mEM42paDV
SXqS+aE0xPDPT3IVVSIZW+8nztj1R/1H4mGjpR7QQE/HYKykHyWVW0ybqdCZ9DC4tIuDWNr2JWtL
VRzfv7NvlnAE8qye8BRX0Sq1zesrN3RrPIiNyxH6e/xsL8L8SLvWdLZWPOn9aU490vSIT4MSAoAK
oMT7l397t3HEruo7Fim0H5dRaWNZdhqnE/tITmWAq1/3krCwi/o0yNzc5n350hog7d6/6Nu3iZgC
JEMrjNyhjLv4blKVa9nMXnqs0yY/FYYzWRuiCb1uo9FfuqY1efOpEEiPOhSt0Opxe+MDlUHCQMDw
unPTNrIEE9EwwRIiYX7oVvKFzi53+P0/8C+XxG1MpwOJI2vQZdMhrRJ/8As5nKFEGUw6ZcHsrcgo
EJDSK3FqRDsc3r/kes9e1eYB3SKwPtghVh/7ZWlIekwV8yKNZ500emOfDLB3j83AwPDl/QtdqjZR
WHPaXhc8DCxc8LLK6xj9u1kGagAMUN0cU613q01K6zb9JXpMir7TqznYLDTmoIbg5Pmq8/6Wt8xT
snumtDL9WVeedENC4b1rEvC3d36VE/ED1zOpF1zSWQBOAIcTo35uSpqToYnrOjTREXz0Sa47lP18
pQnz5vNF1g+gHGIAt5+q92IdJsUSzaEKGN4WSnmn3lvsD0Pr/FaGkexF7Brjx6y19EM2yWz//oN4
8xUF3tr2oOUBX5vyc/3P/7Nmofl2hpJcujMJpJM7hqVlkTDiqNgtb9BtJVfq7Lcv2PqnorCmwbXS
Ty/+0mWwiBKMq/ps+XVnP2lerRe7ssAxc+VNfntLOVlbxFkxa8Mtf8kowJfFXNbVmnNBRZPOW3hz
0wq3HvPn0pl9ddRgpnfApbVy+unGdv31/ft6eX3Cv1dKAr47WPCue3nuQ3Osd2yFyRmgb/nVyk2b
2E3H3GbmigmJuzr7jtl62dvaVIjo/WtfLsd/rr12F9j/Vj/jxQkqV63WxybXrtldw7SDXMkIhImi
1yxfBllWTyrp1PP7F738ZtaL8gZzqCQJhGPExY7Lx575c9Gl5zTmsw9TNE2fbNkS1jUo8lcz5uvi
ygJ5aR5gn13JBOTpojtm471kvKJFN41ALNmZpNtkC1soPkKUHu4tLx0iV7nFgWjFZjOSq21sugGx
moeJ68rd/suTXnsJOI7ILV29A6+/oAxdS9szrTpjlreeA+Z0dxrE4zM4DgRqTpypU+BpMnLAvlz5
mv5srP9dr9cbwEHEoTWNvpxYqtfX7lHwGNDRsnPCNLE45EyAcbULhllhRQDTY1eg52L21pGVvDTL
csQiqcWbXGgMzgc5kWnWmfOOKNFsR+COFcF+cg8N/IUzo4Ts+9QnV7nff1qpFz961U9z3KVYoOV2
seSMFQdOt6uWUyeD7IOr4PFGmiR1IgTdB4IpHSrr5JBJmW2QtRTqPsuE+N2Plo85K8th53ZsKA+V
2fYvyLrko6VSURy0zHS10HTZLG4CFIvpVyw0hdrFQZ3GN6Ul5m0/MWy+QW9TiqektZMXlep5sPUq
Vz5B356mXTyb3WFmnAsItBHa76SJlQHqwoqTmUlN1rR3DCjGG+yP3VKFdO+qLOr7cewfZmb0+U61
bQNjFFiEbu51hGwGT0J3yu9l3RpbVlUt+dYu7dx/qM1gbHkrkcJsyA627kcFTuWxHhzRh9psjGLY
llbv6AfbquqXBBHsnZEs47dKGW5F2Jw5PQrGT2CWllT9HqTRaKg5kUsfc9fipBiw5E2hbQ/pWWtj
x96OhSd3dezQaVoIytqZVuLHpyDoiLRVhRHnCcKaqXioEb1kd50x6PJgwaL4gClolSV4I/QL6SwD
vN+aSc8GHpenbdOuzcvbrsjjow3kUIVB5rbjx9ltlbExaibaVIPI4SCa9b2IWk81GeRt+gERLjn5
KIe4rO7wG4l6U1cLmZy6P7nnGcdsvHHGkaZwkC7DMW/6egjnGjjTQADvFAJi8r/htiUB2DRblUcZ
E88xEiQJf4X4aethJgfoXY6XqB8jtPUxTJGOvfgSHMaHKbc6jUxj0/wUjHMnPlQkq863DesE9u+p
Lb1Nvih0KuU8WGc3A8IaQuvr+m3KjOAbZtD+o0yWfM2b9uZ+v4jUw5NT1wlUpdEKdp5Eyb83YptX
hNScGSKU3+c7xv+g1mDgmuaG8Gxf37XW0pUHWba62FLZEOZnVO3wa5pF+1PXGyfbTszki3vbi5v8
ZvFj29hrk9Mat0HcWvRlRtd/WkZnaY7BhNQF24QcP6ZLYRk3dBGLn55KRj2EcMHkZJ9NTc+7xoHw
sy/ICX0ZWyWaczMEA5rA0Sq/Ie/wxW9UD0n+0ZGlp347TPrybYVfKAaA1rjxwRJtQ8z3mFcIFOhO
7SUnD06pyprvRysr061ttWI4zoESALHEgkq05BtoIni7fR/FMZJtpuuskkdlT7TZUR3oxic+XM36
HKsC+YY3JVD4C0vaPxnHyiIS06p4ytPKNsNlLIbhESGU+ewnLHv3vcyGbV8XuvGQJiNas9gAjBzN
HivLl2yOJUfp2UbQRZTDYv8yXG4SodK23m28fCk/rrC/x7IQSR6Nie480opT+SN8Yr14rGxP9WFB
57M/1iKF7zkJreg0sNa1NAi7Qgs3Rblcguo7y3X/nTnh8q0yMv2XToJBSko70ptvQ5/D99W73t8H
6RQYUW7F7bSPDRmPSBNI7o2Ug/qavKGJ/6IdDKI7GT29mBCKk/4JOvjaHlSDcyP1kty5Xo2w+fuu
jKtz25ELDc1MEMG89JaxyTwdIzGG0vFO9S2t7VbvlvKrxiQFISiBk3wfztQOG76HrrlhhhqPW731
YmejK5femzkkyYnYQ3YTi43hO5biRoQE6LhDCM4sOBujrbrtUkvP2cVV49TIjmWutnW2xF/6dJbd
hsZmXzO2CuovEy7ZdgMNt/syBw0fbcx59tlKRfA1G2FX3XqmCCI9ARp40ro43ge1rembSfRjeaBj
BGUpLGjinprFTPM9ClOqm7IhgUZtMk6nSD5BuH8ykmq2TzXhtMnRhPR7bJ1lrD82jLAbMwSUlxgR
Usr0NrDzcT6NbOwnjW67EUHdrNztqod/Cgr0mBGlGuSyuDekxopcW1+TEhzPvglQQ+85sWVe5CNO
0TeJWjNJXCwGsQhnNB1Qq4Opqj8HJdvbs50WZnUPR8nrTx32xRl7t9mU2ITnTjvUSSNe4t4xcCKz
bk/2digNW0VQUpEfz0ghyTRlDu9/CYQZPBMinC4bfS5Lj4h7+BwRMly3jAqBgP6InB2rQZrYFvwT
QxvQT2UjvZ+7eRji+kOfuZM80/pa0FCXKDOQY+EL64evUk+a9CgDs78p/CDPb8qpU6cS5qn+aQqU
feK8BEIwbU1tjGZ3aAyq6ak9WgZE+YjzvVkem2kaso0kSTbAGxG7n5XogkcbnqR96OrZS55jSlJ5
v4rJvrKA1D8GK9FuF/y2xSmZMW5/cehyyG0ColAnHEArjciHiJc/oN4y2tPoQ+NrdZbarZ45wvjO
0UGDQmq29c0aaHXEVE8walm4Nag+t29MBw0QVlcsi166NHs1NkvDl6zsfLhZ4Ot5H5ahkt3L6Cbe
S1LUdb2jC2YPBx1g3S8ItuiBYYG4qAxiO2MUbDAArqNVR4GoiZPFfnHKrvtBp1Q2kesX9ktQ81M2
wQzsb4dG3LAj5QrH+NkAK6tuggUuM7p7RNnFMzDBJjsS92kkv+MxNm3wlXH1rAoS6w4ihXuw8Yty
OkDetP2jpaXOU2HQmxy35azTE6ADnJw9Z1bOtqs6zTrMmtfa+Ottszg7nZDfUy+dhihzNF07Jy0k
g7M9eoXYBCK1vZt48vU9lAwOYXUFKfhRV3qwnxnrQPrSyUDaARepqx+CdUJsqrq10Vp5YCA2Ck2J
uy/YT43d+jhdEEVxkIb9AIW/tpHJ4bWg6/WBFUqkkS5EvU0mIhmOa65SDgM66UElNIamN9jY/fJJ
szJUmY022vGurCw2/LaFq4aqxpSRmVZmsvcWuIg7asQJQSJcxSycDBiLt9WMVnqjSdGNW0MUYozc
YXCeVSBnsWn4kXXYGa2XbWUdFD/auV2d48GEcHFIC2/n28lEGePXMRVa0KLatbTg0RR4Nn94WZ1q
OTW1Pv72ag+pWD1kJAtOekr/cEpMP7vt7MUwh9Atl+w2r5rCOc6en0ZFXKbOVluUBVDTqtw5NKTX
O5uqaax4Swk8o37zctdGeap56TcC1Atq3USqu5wWKuELyCLHKK38yf9AP6ZP7kqvggs5A2fcl06w
UNIx0Qr22tB7FdLJWsxI59reJzA4bIIcolGIktO7x8uTN7ddSsfkEx2k7Ale21IdVNBBTKXCMNtI
wrP7otUTGncokUVpbiZG5s0ByOzkRV1aONrWdqg26tZBpjZVjpo2uDATRbQlsrIqLNpEkz/NtBYy
9Jrasre83IjUfLOcaUzSy96w4JTutzy3825LaoPMWalo7UXK9CBstHjkzmLQerFppdXfppbbux+8
hvi4INSRCzfnmmRzQgA0dMGbhLqMwHktM1BbFza8a136QXWL0rzpaLzGWpttaorj8kZCuM94ZwsN
kQVS67Xipsn/kSyM0aF4tFvNWzW/LSuzW5YzIuquf1Bd5eSRUUPQ2aaeS2iIparxzl0ybf4pF7B/
EbYUeWz1vENtBzckuBVxseCSt9gJzPsmkP3HRRdjfoO9IuiwFvRBJ3CnpVBAbpbSSL65mpN0x3gM
ZtYtOiPmJ80fckix1lp7EiLZi22PMTQB/OUXmhcGNRxLZkFLYu3YUUewthkzkWjoi0pElZAFfHvH
M28TfXJ+IMRvGK8PgZfstbyYDqkVqAZAd57n4YAMR7+Ri9SsDVr/tIsMmlPlrkyp1zbEnsUPXLp0
N0M7L/UpbTtX7nmJWgf7Uqb0TdwHVn43F/2i7Z3eKOkYNkm7MSG3BR+mMaVcshPcx0/lsmpGi7lK
8lMSd3AHVD72/RaBbXNwRZHqW0hcHPAMVMHEWOSILyOnrnUmzYyCtDgNnTZoa1ayNqg2k5Z58Myq
IZc/fI2CJCwG31FbEQSFHmEuc5rQwbQ2H6lHzOGwINC7X9rA7WATal6MApZZItFOK2JvPTKaW2KM
nI2TG7l/WwXCXrbcZaJFE73jpDE0i/tQuibV5+pDEed+LvsWt5GLt2kcFLafolQpi1UttrLwl+TB
nvp4F1DliyoaZdA9ebE5ZafWrtMHI529eVvMBoLjcMgI/AjNZszqrUoriKtTN3bFoZ9a/v9rX9g/
02jSSoqdDlk/4trRAYWuctTvZeo6X+NlRucZm4vmb9GGUjkTX9Io6MzDMoDqZt8wNknOGlGHKekl
+Y1KXa+/1VyzvvVNVZoH0ZNKx5dMHCMJ8zB4JUZ6pfPcyjnfTFMXf3F95D+hi/8sAsqDydNFXdJC
WlaVdxKQ6bwt7OXp2zzaA3+DZap+SwUSc/cRXLtPBK036GNdOeUntnR/C1p9qSLYZcFLxwqSx6gg
3KH7OeR19rWFr6ueyqLGkqfH+AsrmVo/8YG0863Xo2bdS6MS3wBzTPNJJytpxpNZ58PHPu6GU2l3
Rh0lsrTkIR9Mc2c0ID9QCydteiprTxDXMudLle2nJUicSJBnyEZmpSNaCLqBmv9A/MrUnSTnr+/t
IozfTQrCJyx8u7P31sizVWxk5TZQjr5E1WiRpBA2Vtq2CcyKHhsQ9TkySLPH5xcK5N4fDVPl+g5B
aLGcKjrMw85b6kZFHGocuUELUj/OZYtoFG2FG8zbErQB+HxnsZ+9LCvUdp5io9kaCM+NqLVSczMy
kC+foeEvwa5MTM39bKJd7h9bDVJElC4kCUVicRJ7N3up74V26iz+Boy6sXyLe1epD2zCcohYuUvn
ONGc5uTr6CjMWnDjigUz80z0OEuRn+yBn49XhFVMbERGr3if55WL1T5D2x0u6EwSO2zLvKzggQpD
UiS6y7DloKPXIYWgLW/HvOs/4hPps73rVqazX30GJ+kiuAqNosS242SL0e4XA+4mqg/yUm5zPp7v
XcpCEVlBnPm7rJ2yGRNBm+bpNraSUn0I3HbwnthoDe8RRj3lfoigqPtuxE6f3beE9Bg32MrZAggM
b5dbjE8G+u95Xv2pXhv8YGVlH6tqlTRko1NNhno7I9Xuelwx22LU2nSnMqE/90g2dazUCQLquBwm
1K6zFC+uyAadc5yrDSK0jTTWqitdxrc9XcuxQYOuZAf+D3/tQv6nT98ZS847pndnA1bVdJe5hmCx
9As0/fgpm33n0Y/4VPLm/mOOCU1WVA4QShxk0eiXLoM3MZD3fpbXxdmq9WoHDZ+FSNPwgIZemg37
HkL5dAJO5FrX2rvrMOB1o5AJLoHFSAIY8gXGRXdzAAxdCJMrowqhhOOkXWj0vRqTmbgQOo4sr/wh
VI6BwySPIHQ7092MNFl+GZMorwyv3ygUGP5ZDAGRzaGMZIx70bbsPeVI29Hyc+kjv2C7X5YTLcOi
pgsCKaVFfzyc57xjaIXz41vmJbQEkK9gozNwYbzfbX/TdGbx4N9U5tRcDrCr16+DpuYiCcxB3KST
UzyZxZIde8O2QlaxAvNP3qiDOXgYKwDVb9+/9JtGv4VGCpUmk0lQf/4lLrblAx1tVCgnj8DXL+bY
xTvNtnB+2NZ0xnyZXWlyv/lTefGh+qFH0U0fq9bFNIPgLrFU1pyfZNLWm0RK586Bx3+78Bt5BdZe
lBye+RiTa098HVm8ev+4MuBWNKFrn5qB4OubrFwOxp0dFKdeoWjf5rPfZR8tZ5wVDsw/MoZREB84
o4nZ+ImqSHGbqXB2XkXg+ax3+IPceZyDbZdPVfCcaUpf9jmrk71z3CJLSCsTs30sfOB58NVN4v7e
f1Rv/gCdcEvGMavEFEHPpbREZ/wzBK0dn3rdbHdxPBsR73hNA5O43rlvvWiiYN6zsNDLnYb0X98U
Ls+K5aAw5RgIGev1/cviopc179LJtPJqX1co2XKjZMODg/c8dck1gtPlJ8q6yCqBjJc5KnAYJrev
L2g3kxfPKKUeO75TlLMiQ0ltDrOK90aHopqevkP3IqNo+EEnjTNn4UgPm7tDjdjNFaFQ7z+Ai2+F
H0SqIUwng44K4q03kV9Nk/SeHw+PRiUDm8lGTdpcXGmg0lk+8qjsO3llo/izKv7nrf1zTeZw63LF
II650OubIDj1trKup0dZGaMMU3Y5Eprxp1bUaou0t56RT78Cohj9Tev3+q0IpFT4VSebeD9jqXk1
PBLSyiv3Yl0fL3+Xg6jMM9BUgXS7WD9Vg7TRimXz6A1TeSuWMT4w1RPLyuphP//nG49BJKDTTXwM
ynr79U1gg3aJ9KIUsp3E+hHHo//TFpYUEf0JiY/P82V5ZUm+2KHX+84MfZ3DsSDjJjRfX7K3BqYD
Xjs+aiV92C6o2idm4fquJ6b6ZwfspT4XmLrlFeXcxfKIVB7ZHLsRV3f/RAC8vmzZpzQIJ1t7sIj4
6/fm4Hp31uj3Xw0vI3i87GywAHHl1edsyeprD/XPrvfqqUKTMZEsUD6jefIuB/pdjNOQo6v3ANqA
3oOj/EJ9XTIxO5HTud7w2FtkfvildHjl6vjRNyzNOcxzAoDAtIf8eymsNNhLG4DMnl5q/9mfMyzT
udkb/XaxJ5LhhlnaVUSnw8yAX3eVyw47+t3BjlulydAe0I2rPbGTKYongtxwpxu5IcdINRQXeA71
4NGfVyHYElcdmlphZFvNnpJ8n9e8CSjsxnbcShGbxNoWqTbcKpUE8o4jffACoc5vXmQ2z/bnGQx3
89HBdch1p27GnRPqUF67Wzcm7PjXP77EvL8MSV0EKEzWYSO9frSpPnqtv4jgARsoplAP7/cDCTjl
uTHTxt0Cvq6vsZ3fvMSE8aH74XUyYR9CLn99Sbr1Nc5RTiKqwp/I2TSx74a5Kmg4ClestnraEp8M
YdTx7v0/9q9X5luluKDGNC8NODhyFw6LU/UI0EfypXAk0AdzvPMqQ4f1OIMvLuLrEoJ1Ifjv+0uu
NwpPB58wWisIuhcLhUfsiOUD9ln7EYa764B3PONA9YJTC2na21ETy4k8soUQpkzTz2DHtXoz4kFO
TkREuOkp8GsOLvqUDt9LWsPXuFGX94Vq848XisXFsvi1F3tanGR6bRFL8zjmbmeHTLOa7zCOu3ob
z7b6rpw5/txiwruWv365XP+5Lo63VVZIoXmpDU26icmRqsST5sQNw7Aas2Q3+R/TKamv1AmXOg6i
RPgbV0UYmxbur8t0xlkaNPkNTXvsVNOfh35ovk8xOTpaahqbxmhTa1v6ZeBsenJlsyPYM/c4OF4f
/Fup+ed3rOYjy0SPy5598fbnNu1zohLjx3lSvnVYSEr6UvSky9eNxHJur5O4TSXGxbwpU7bKf9y0
2KtM/n5KJWo23zQvHvVi+Hnj4b54UjGlG2JGHPdTHcvnjL4x7hjaYFfu/OXm8f8rsnCzHXPEu6zl
hcnao0GdeIK8MJ7s3GkiWUr5oSwwnoWdxe6sC3eusSS4/f79D/6iOOVmr6Hn3GUsB9iBLk93KfMr
PKdD/tSKQt/rvdRv6mKM6cYPmcOQVE7bIbOcO/KPui0H0+rKw377gv8R6VIfY0PG4bT+5/85UefJ
HPuIL/InMc3yrBm1t3dQjW3z0daubZN/u8+82yv3jSoQq+Xra/UevYrYSIsntTTVbkqc8mvv2TLU
kHbvUb0vXzn3kE87FPk1vN7b9WMF2br4FFbbLELZ15ceW6nRAw7yJ39xkdp1QfZZT8Z22zKaOi19
0D7HGs2Q95/tZd3Ls+XsxGjLA6a/ehZeX1Spkp5Jz8kUfAVWFsaHXRmmBkbHTZpma4a9rYxr2sK/
/KXIGH061JgpqTIvjhuaAeChS+vyiYG7exrGZXjgzVqoZuEmQ3Oz3C/Dol1LpPnLa4STHbj1qmsk
7e7io+WAFS+jtVRPjDlOdNmEtZFYR7amJMj4yuf6l08G5RRca9S5rBJvXtmFjxW4W/lUx/H0rYxV
sDVsjORkJTbHxG/NcwNy8yvZGMYt7qlrT/Xvl2fi98cqhbLw9VPl5gu86i5PdVSlOqux86sQHSeA
2nKsvU/tjFktMWJadcmwjFELbdu9skb+7SFDbATyTX49m8b65v3nqx0gR8xWnFdPMUL+p/+RdiY7
biNNu74iApyHLalZVS5XV5Vke0PYbjfneebV/w99NhYpiPB3gF7ZDacymRkZGfEO/B/VJjLQLat7
EVkxKxw8uxeyaoXGd+f8Ij+vk+TqmL2yxW5HzZPAKrs8SC/joHsH3epFfYshTrXP8kr3nD6rC0dM
LeCyBQ+svz9LPCMnQhytMDLB2diaEEYc1vRiDDRLnQ6sC22eqv/lovsQY2+NKN5KaFw8pEGcU3Qx
OLpA6yc45+2YPr7g9MuV8JoL8tCgmltC0wi62t/WGmx0IAMxXXxPEj71LZnCngRaOxklkG5afGIY
r7xxlgnC9HugQfFshJEMFej298iaj/Ve7QfXwfUUcAZZ17r7gKNCbFEx+8b8pgr6rRXlgbEV+zrM
NyUeeo0TIPRprnyQxTEgimr/L1GReezNucqDGLhmKyseeWJY/xxoJzz5HR5v+ybsISrXlYgiekoP
UnMaXQ7DY2rQmHm8Ke7+BoRuRR49yHjPP5Ay4ItKxTy4lpU2bjr2zkHIg/h7FLXfO3E0PgIlQX4s
df3R8YrIX4nvi1PIEiDWzbXNmaD8OLvPsi7vMg2ZoWsqesaW81KEFGbdctPWtfVVol7+hH5JsHk8
6UVpA0Q1MtlTzoA+GzXBWQDKMBwbq7AULgjgRJsMH1rRCXKecbFsBR+J2htoDBbD1I2qn1Tq/Yd6
iPAK88TupWNjrvB97n0EatMUGViCqa5xuyt7HiTAWA3vqvTwdG0/BdHYD9koQvMNRVtJBuPJc6Py
kA1mtuHcjiu7YBGWWA9WAVs/KiqUSGehQdImDow+osenB947LTTrMkljPMWGGn/ogqpDpQ+K+Gc/
Rt3l8bdY3PAMjRWdzrHkCWTMKXJAZzB+1NgBUl9lB6QIKr5EQTGpCIaT1ubm/vF4d3Ycz1G4Vci9
mpQyZ3FfGQOppb0SXMmwurdGjGueYrLo6IEmbkbNVT/7Hrvh8aB3JsneVun/8zqktjGt/x+XTWRG
yEl2cni1UNx7gXZFWCkkHV3RCoNKYQ0afW+OGB7Ax2NtuWamv/9juIGngQ6kO6JS7JkIewmjI1N1
gJThI3Kle8BxFDm2VoKrxr968wKGpsBdPpW5sUBZ3OpC3kEJ683omiq4uWCqja5JM4oAVyPqLY8X
9N4MLWNKRGkfSIseitpQiGYU4dIaGKr2sty85dKADucYGjS8tYhHrei/Ph70zimRZUittLGgAiJ4
cLuso68LitgmwkVoBCu3PSuMrkqXGhsv1toN2brSOinAi7MR6sbKCb1zk5KLUoVFcQCRa1b4dnDY
laIcarp78TLseWwZvGsJ6LiUfTQWJRf4h45XUozuKTJ1blo7OZZhlGEhP9lRHXf7x2ux+NiUyLEb
4H3LR5gy9Nuf45M4DjmguwtKnOJRHzQgF0GFq8UmrluauY9HW5yfaTT2FQ+QaV/rs/NTyrIXVY3o
X0whsLZum4j7wo1OTQpVGyXMwXr7/xtvlra4ctHXPZyFS+NFwa/RcCvfNoq2SxDT038EuFjL/8MM
ESzhJcmLncxk9nnFJMwhzav+JSjy757QAAyujei9olfMBNPgy99PkKcypc7JiIUc5PbzoXePV3Xk
hRexroJ/gGIkp8Twyp3g0jZ2SAjN8Ph4xOWG4fkoURibLMRwmJtlXoHudZTh8vCiiw1az1YrAQgQ
KX20OCCvreYiPFDM5uHIckKkkcR5DdBEU0mi5hpezJBYJ4Czc09pa9T5pi+TYdyYhgsn2wfptHs8
y+VGZWCCn0FNglAxZyZLgxxpla4FF7+npesMuRULG0ENImkLIK76AOMNuP7xmIuwNE0Wtiy2qhwQ
sDK33xL8IPJdbhNd6rrOPtwAZCq4Hcv6ZAi9+e6O8fCvq5QJasGxH7UrcWCZUVPlQoyeQivgX3KH
2XfN6iBQhUiJLiQ37rekNNGxTHzF2wuJq/1AjCeA2Vr0Mlwqn7d7NVT9FgRfsfI77mwvbF9QzJwS
ewli2O0iuHhQJcCiwwuNqbHdlqEWeVsx6gaadILx/njFF/naNGfy1SmDRORjvr1gOg2VlQsRUFMR
4T8r7asf5UDd1uS+3AUWJQObfnn+LU09AGdAJqPL419wZ5/xdv6dsE9iYvMCYxL4oxmN1JygATby
az7m/j7yaA05yBJ7O3GMY+lvk9SpnMkVhGAA52rRdpNoavSCokWXsWjKalN4FvVr3cyzNwF0+AE+
i/UTpGvd7MNG8WpuA9dfkRm4c6yhaFNLRNEaCbd5mhoj6Sxo6BJfwEiYgp1LRvzclkL7U6SsbG1p
RnTmFYJHtnKqF7V9pm4Sk7l76eIvaLxwLUjgSje+JGoYVtswbeXhAHghWfmqd+anIt1Cr3FC/yz2
ld4Ab0sSL71YQaV80WoTGD4EMacCuPvOcngvPfSflZtn+RjCNIh9zPMPLXtKT7PLrpB61PPdMLlg
yNd73yNXzeM9ul0NBShB8d5IJUt1I3KtNz/ERoX8KCGuUkKLaZsj8qb1uBWKLlx7FN050bDVgSzS
D+VtNM+20OaUPCQ5koukYG2/zYH22rRFzPaM9mbZr2Tod0ZDjQ8hSZYfhOK86ZqpuDg0OV8UOHlT
vIL6QlKKmqcR/asBpw9WYva94Xj8k8kAxYKKMO2EPzJ0emJlJpaYBYEvb6FyKbyxHOpd1X+Coelf
HweLO9uX9WPvYlEC43Ju6S5VDdLtCECDgtSUce+7yPif3DCNPh6Pc3dSCgwSslR271wrA95kFhIa
ssuQR/lXyQJjjCYsXfJMalci8J07DyYj9Rt8HVEdmW8O5L0g0MP9vOjm2ODeIBXtGXy2dIhHnBXS
SpfekZcMd/GoNCuaLndCL/cM2nU8XOnvzPtZKQgxxVeG9CIWCUrCql6y/yPX2FewSd6aOlwzy7wT
FYh20y4h+6U5P0u1+wHfKyU2soshevI/lqfHm4pXGCIgcfTsu3nhbemLIS/w+GvemycCOmBNeN4T
kaav/ccWleqiDgalyC/QGQsHeeJgmytRtlGGCoQc0o77vxyP7wkQDC03wFmA0WZhKB6ADhdDLF1U
WsNnlHkrwC0qnXdINrBCKmgaa/3CxYZllOmsU4KiaEPf8HaKgmpSZkf++eIhY7bz46F6ifwaGeCk
r/CJezy/ZaY0QSwQrcF5CfVY0EW3o8VKnRm8KuVLKA3Vm5EW3WezA0S+SxIgSOj15FpxaCUJqkqM
+bWkF8YRtMCaJsViO019SUIBFTDyB1K325+h0HaEqygpF5xFxAPcj/6K5wCIP7NNj2al7XEKCcu1
yU+TuykOTKPidMV5oSkP8u921DTussGLVPmCiUN8Df0WtR4E2j43QyUDa+774ofYK1jBiPV4TfMy
3PSegU+ICInQHQuIgkPp978ef5LFFudHUZShRWtN9aB53S2LsGQUG025CGkc/GirIHaRlIa6BvnH
9ZJDGZSAPx6PudxzjIngDGIOoMuQFbhdiJrHepj1unLJU9P4HuKL86mA6gh425e3j4daxP1pelTU
KNoqk6rB9FP+OMGwBMbpAlUvbd+ptQPXOY03ZSesSX/c21FT7ZaQSHKozqupnokPTTF4Gq4kcf5E
W1/95rVIdVeeVP2robkd242irF0B9z4eOl9goQA0qCgA3M5OF4Y+i/hFl7oRI91utBbgf1BBiqa/
bnzpGwte/eMFvfftJhkXsjNiP2Xr2yHRyKaN4ZXKBYdF9UnwDLXYx10POTVrzTURqOXXo2PCxMgS
CE6MdjtYVtM6T6JQuZSBIgufDGiqyrYuK1H/+XhWi7uUVxPgDL4grRoUtWZHE1oIgJlR0y6BIqIO
qNbTe9yKXPEfn1i2S03kRTedgoEl+nFGvLJJl5uH0YmLKOZOmZAxmyZVwzz1G1275IGEOKuQo7XR
FcUBAn+58eA/CLalD8Xu8ZyXm+d2VPl2ceOoCOJYFhhVHNo3H7r1MQOMjOWkrP0XQlJaudzurTFZ
LOGWNN1CIOd2vBKKYYd1kH5BMDXexqbsbyklBpgPeNUzrODCCV3UEtFfX7MyvjdT5kpxALk0Lrtp
m/0RBMLWQ8y+GfUL4hHYX8WqGDh+OlblNrNQVvEHDyn6v1/cqbNFrY70dlFib3sDj6My1i9FHKkH
IODuVm3wkdoAKdTBx0Z68ePxiPc2EU1GkYyQ7h7n5naSwgBEMcIf41LnugkiuJeTXR+gfe+Engxz
SUoymrp1hczfmsXp/aEZFtSkxP6f/v6P9e2ZUaEhMXHBaNDHqcAtMQ4q6R6WpVQdsUdg5bEfNA+P
ZzyFmpv7FJl9yi1TsQmBQU2bxfZoGMw0xNXoCp9WPGjw7Htgbtkvk5ZabccxNBygwsYGprCHHIr+
t/sZECF16AlLb8KsmM+6aWsR1o+QX5vAk1FDqOqrFEjNlj9znRxJzQ+pHJSzkZT+ysiL9Z6sHQ0w
ubQ2WPA5dEHJeg1H7a64hl6YQo+U1G3Rtdle6YIAAnTunYIkLlcu7TurDbIJbBA6SEBt55SNIs9N
5OGr8uqXeXctM694Qo+n3KO9YG6xUpC2uuLnWzy5in/UrhZWotUydaR7PnUH6VUC6eKz326yPPU0
K0Vm5KpDf22gWwrWLx1U7vgiKsOo7g2SJTzLdE2oSF2CND0IUo30e4TV10q8XtyB/BS+OFKTE4RA
m0uM5X2k8gGi6ooZLK5j3qjg9DQE30Op01YqTgsXdjQXRRqDbHFKXFyFs5vJK0N0Qiq1vMJxyC3H
I619GzqjkbY4zlRP5dAI3pZk1kXoIPRTnBMm0ZcChX3KT34AD1HtBXzaIz2mdE/swzUT2wIP27hQ
MD4rvia4OzSNdJQc8QMfHavJxsBGHK1BzALanOH4WTS+xRV8jcfnd7mNyb9lut6UNqYy9SxijTHs
zxpl3quMZtlmzCb3E90qNwHOKce6yT+R1+UrPJTFVcBymhqZBJc8zK85LBBIJEBMw6uvWH0ZzLXp
d31PL2kc0aIRzfzva8PTgBNSf+IsgCmfBSmwRVbpam19hSitXvOK5iPBX9h5hiicKBgCdmmbItxK
4Zgmjm8qDdRevAr/eqmZMW3QqRlg0Wm+PTwt/NmsF/PmCq7Jf+GXfm3iwNu3ap9sxaaUD24tr4G5
Fvc9aqEaoA7iM7qSOM/fjtl7Iba4vdpc4wKZTCfjTIMh0WB3N4OonjojMfeKjK2OTc3py+P5/hbr
ur0bpmoPby3+wztEmw8u5xV8rza+Up32P7pITA5mXzaGU6ReCp+/qIYdHn4IUtSJ3z31klV+82uU
I4QS4Y1jU0kNlsCtkP3bIbP6EmIWsWvgUB/QD/RsJf/sZztRkK1DaI36PmiAeq9kEMt4ywx4sAAe
J8QT9G6XLxrEtkTOPL5q0RB+rbGdfarRUZFtFY7qVoileCM1NBawO/ftYlTk4+MlvHNSYL7QU6Ek
AZB8zvqwarfKPDFLrrmp+J8LJE0++QL+ZTgFISDg5cZKTWlupQraEO1KYLN8MDT+5Pkna+Ioblrk
D6400cunSjaiA1rULTJT49hi1aJmL5bl+e+FbCSN7baDKDgpmgmvEY7cn2JUD96GsewbRFpUnNRH
o7hQqh83YO+tTazp9QbAovBKDzNq7KyKm8jptdE9lBgIvCmY3zrGMCIGlijcb0FSqE9R5POSerys
8pTmznbm1P7j+YuaBD2y2VHsBQvNtFxOrhY4ZMTi8XdDv1cvs9Sutar7Bl7RQvQ2gs1On07xtjhY
RvlxItApOzTTzdpJ2jz4UY258MUafbXc6XmpanafU/OYgDJDYMccsxNwHUQbDNnXn3M5TgXn8Uzm
cuO/PxifiTrKhJehs3m7Qwt6PGWGHydpT1CWW1UOUUjKYRo7MkXjw2BY2bDRaNp9opcRTveLZBzR
jnPfMakdXqtO7b4rIs2zDfaQMYpjyajvZFGIHSjU/z3+sXfuGsIA71bek9zbc5lxPNAyIBhlftVj
SfgyZEn7CVwI2hIuaarvVtEh19zkf8hZpsUhbTHZ1osWcy9HtDp9LbtyvuJjXyjCoYUXf54eQk+i
ko6XiF7EoSDzOeGvmDjBAF3/r2f+O+QTQciWF/Dhuk/QniHGX0sErmz67jSAOzP+Sqm//6QoQ70B
luf+LcYTxUyqfAYSzlPRRZsFL0nFmVgulOraZnq57Qa35xtnw9H35Q9/aMajFvOoTZNhTcVxGbUY
kHgPVZNHEFfd7Z60YNw3UpV1Vxa3O9aV4h3dXhS2CHd8T3KzWgmSyzuObHh6Wep4YREoZ4dZ9sKq
9tO+vaKO0x0MPcSJE0HUDeI2ysZT4vC1gk792lkY2z3+rEswzIRcZnDgJ3BSF89pEXI/rs31cM1d
qz016BNsDEHFlqyIpQ/RFaNdHkcJ10WBB08omMOm8jv50OO/uRLSpkneRjR+CQQW3ro8SOj73665
349FkiHwdnX7Qf5Vgzk7aEoZXqsCFZDHs/4NhpyPNT27SBfBUXC1344VtYGgx3DGrhbuAJmjBONI
MG9p+yIwaJiII+JQrNmmmWLlF2j5+KOhnIydOSSU6uhnlv9RIgiROI0bIj+JFpW4CXI0ik5R0iXf
NI2msR3KeCxjRDfUHlZBrvbxeBL31ouyJFUQDgm54WwOyGsUKi/y/sqaQtYc0G3CkAEs0Z6yf/nt
8WDLA4EaPkGaKiBBiIbx7YL5LWZ3CNZIV8MIXKpZpRttx2Ssmw1YELhAhWyu6iBPh+z2IyFuwL2A
tDckMEa/HVPzUD/VlUa6JjjBOzJyHhuMN71hsjU0z37pS3ssEilGRPLoOfA0+s9/PWlK2oAMpxWm
Gzcr+MQTFQf4jnztvG6SCdazJ4SIRLvLRf0/9ILav06vYVqZEHDY/XRO568K2S2L0ac4chVq093q
RoRdMINudam0doKXe1gogmf9HyZJjgsEg4yJFtXtKut+BRIMJZErWkPlHlXe+Jg0Sf1JG+t8m7Kd
Vs7ectvClKDcADeV3UTl43Y8wMhCjIKNcvWGOPpSjVVd2YrXSK9D32rSSky5t4WoE05wUdi4xhwt
SsqnlGlUKVcjLSX/kDdWndsdb6nSJu67+TarkaD21C4stmC3jc+4MKIY+niFZ0kDvUagYWS/KODQ
HmPWtzPOR9coU2GMTwNKOTpI6E7W/8E/2BQn7V+j+pkg9uujKhfq+coFem/oiQHN5wXNQ9lyPvQQ
uVntxQjTJ+InlBmSwFEAMn4IaGeFDhbw/3miP2wfT3h+qfyeMetHiRS8vwS/6nbYxDV14EsDSDhR
HBRb6aJsbw5p+I+fdSkyRugB7PXSIGXTatn8FCUtASyncf9TLxGM/h9+DWGEG46dp4vzrq8m4400
Ma1OdSX4uHn0ibttm1h5VwW0rG3s8+RJJsoaL6CcuHrVLq9CB4PkMXyhYVyvvFBml/3vxQFmRp+F
9iUP+lko1fOuacVETE510v0K9KrdjmmJkFTmKvReAGrYhoy8pOjLKD49XorZ2ZuGNoBGgn2ljzXV
gm6/S4xFnViiu3YSfBqkui9lg02O/UPljfbxeKjfaup/RO/fY9Fqx0WJDi0Eqdk0UVZKm7aJMqTz
/eSoKLGgbdK4Cl7hmWfZe9WX2VdPNAR/h+wDHBEnryXvi1DTRj2rlPXlDUD6TLOh+RS/Or01PhrF
j6SdKHXi8Pb4x95bF7Ig2tdUGXipzm6auBjrNoiq/NQN0vBeFd4lHMrmWXF1dyUW3B2JwhFptEnO
Nw/xiPYWppB6+ckTRHk36p6Bpiul0G2Se1208nC4s9MIOcyKgw+dd471tZA5wOxdyk/4qEPLQZ+t
64+YVXifOqGUEIJuleRt4O7NKTwmZrey0e/MlRcS7XHawiZCVdPP+6OeD+lopB0V5ae6SMKXxk/0
z4T77qskdsrh8QdczpSBJKpEvAOBE85zISErW7Ua0vZEPQwJ3xpzTCEVtCOP8vhZEHT/mWb4R0Oi
vX888BRAb3Y5DwQCCzxd0CTwVmc7p0hb0XDRvUQd1wyekob9bE+F75WlXMRxuqTw4ek+EU4BD86W
sjYDPZDFsjmNRixt+xpD+NQrx70oDIJTl2V16L3i+nhqs7uTFJybAxwJCQk0Qs7x7efTKU0bua7l
p1KGXuWYdVxss0BX38Ues0KUuTLjc5aXGkLIrofyVVTG9b+Pf8KdaQPihoFNrXVy9Zr9hAqlSF+G
KXsEwGCg8tzluLLL43gOzQ4PkoyGjh03abuym5YfVacdY/AykqgmLeh9YhqFWoec1SnDoN23pVaI
XpUanfTHs1tek+wdyh50a2nbTvTc2xUWghyAMd7UJ9/Cd+Wjg+CHUhUQ0OxSjpbU20MQBghNW4Ek
HCNTTutdhwCXx7skTrOadAZD2pUcdPnVJ5ekidPFA8tCs+f2N5UwAFoE69pT3NAH431R4I6tRv2R
KJMqtmv10S83dLstZiz5Uanxz3i8KsvF5wdMANFJgMDCf/T2BwgNsrKNFncnSfSUf5VBUBpbiNXx
r08UDVVevVMDZqJMTQ+eP4JTrHflUOVGe2rRb/waK/GFloi5ha6QP8FB7w4d9+Tx8dTA5/Cv3oYL
rEdoN+qAnbkY592vIK9RNNXl/jSwaz/jUJfnDh9DbGypmGQVYSt074FRKyjr1b1OgihNZvT4aQ0b
V1NoEPZs1+CTFgg+MHyqftTr4l5zFK0LSe2iqjI2iYRYgYOsJ/KC6KG4SOxjSq2SdlFlsA2jhG4e
hUCO+6SWzrUkpi4ukr3ZJrY/uvELmhJ+/haZAN/pqg9Qnoy2bt49S0/5pxDSyt/QxS2RBKVRqL6r
eiY0Lxwo85AGQyR9kzAvsH6NrcRrGpwz7NsmaDsqVYRRyaZHVOp2K9HRpibrIymBoGTNJhOy+lq7
Xn5xSdPzU6FlyneEKSqkDpK0GGSb+CClGxR3dM3JC9z2QEc18T7v8zq9knMKv1KEmK3DZBeJ4iPL
ktnoCaAQ2Cb9f37WW09qiguYzd6rTWTCjdHat+BwTcfTpPbJ6gO5tDHZKD/UcIjeo5ZeODbcroWq
fltBTHJRWuz3Ge607wJcaNYLhwDVRluywesEuyT/Osq9K4PbVsP+VxQGfkEjlwYC8ozo2h9VrJK+
x5XWIVNfGorwjDp1+xYielp8BS3VfnZxBnc31GFz2W6N0Rtfcjh1ha3IpdF9liFWCjZ9kuDNRV0t
cjzdjaOtWuSFeZSKGovGIkwwcquCzsdvRAuS8j8WCfXcAmxI6jShSXsM/wDzmxvHTbaS3cxrudwZ
RI2J00W+Afd+XrAbUZnVyS3Lk6l04sU3cWW3AxehTztMwGHLqLAPjhAmav0MDrOXXUdPlWmD5Y34
EmuWh/uGWzc9Hpu8VndJzeyPoT8qQWjrPGHQRLaUfFwLxFPeOzuW06/FTZqCAmyE2fUamYFHHyCo
TkaD5ryOg2prJ3KYoQPfNPBAjP4flOYyzJ7K5FOF8yPMXlk61VFpfgNFP64ByReZE8tomVz1XEDQ
SK3ZvdfGaprUsl4iro6ZeeiqKCkOQqdtLE8aVi67eUd8+mYUHrnomP+E3ps9Cij3hmTXaXXiePOh
uH/6DtFCOAjg1NrPiYRyemkiFGfEWfKP3xf+zo2BFK/snTtzRliJkEng540yf6paPBSb1q1wxqsG
fY+JQfuclFWwjZVMWhlqVszCk4/gC04f9AF5OATE29gvwyci5ejUU1LKxWscpcj2t95AZIgzv5Cc
NvfzL49D/yKTgdDJu4JFhiJGPWB+3eSpUXeFXJxUyddeszDJjpCqhGc5S8ZfguCh/g61ZW1fT2+s
m32tY1ZP8QPY28QUm2O7wzaVU6se1DOmMjRI0THXv0HMbZFz1eHJY2teeTst0KrSIbkdfnQhKm2b
YayFYLLnEFfu3MW66yq5L8w1wPM8CubyMmNcV2RVhnauwDocRx4suzpWhY0kN4Ij9+0ad206trPp
0zKnfQw5mQ7ZvEc2tjpQv9JXz2WraVvug+5nGMultBsxJszo01fhq+cHeficJpGyply0+OQwBFh1
DsmUTcLivd1l6lD5vYQxzNnVOMQNzR0ke8ruXGoa+uGoxCafVSsTxN3jnXZnkU0arihnTWBVaR6C
taJXzLYx5TPmDpaTSGZQXmISxZ+x76XiJaQF8bcp4yQSBbwdduAE7Jl3LwYfT1jBcqWzEQzyxcy1
dCeNkrxHq0v5iROjhQcNzjVoE6vyXm1NK18hM935zjCYgW6hf0D8njNova4CfSwr0rmEwPcl6Rvl
TShhC2IwJxyipBePse4Vz7k4aYI8Xu1F1KJXwffFYA2yKTW22bmWmzrhDy3pHA31UNm4fI7vcmmh
Ze0hSrqC4lmGakajR4NuEONB15jlxvROugyFF+nMYZ3UZQWkkVB0kW2fHHeTEtcO0KnTXwXS7m84
RMrdsZf78K+X+/ZXzOastvDREMKSzkXpelct0wmZuTEq2Ky4/fgVZV3VyRPPK+F1p162cl/dW3FE
k+CO4T9MC3a2BkOCenzas+J944LDQKEe1xQZ/D1gACNY+bzLnaWhKwyYl4cQj+A5l8lL9ETUC10+
+2IXKedGNDHhyBLviGOfHuCRoNY/XSEag+fYzZp05XsvjzI1Ok2mgM3HBtg0Ky4ooT9kWGnqZ2F0
MTbyUPseNkMTDC9GbgQb2v/aSr347ogT+hN+3kRRnMUsU+saK6NWelbSJN/GeHhXtiim0mtulfq2
FWT5778m7/vf7R3GpNwwC5IN0kRd3BnnQkJFQRk7JdkmcIBEPH/qYmWwO18TWRYYgaR4FG3mgt26
IGoYthvyOUIb4KVXIv0NIfXxJLdjYUdi2tHg06Jgk+WusfL0W+zaCaIBO4a8Bpu9RQGna+mwlMmI
4mfmqdVOjHqRzDga8wy1gwIbjsdhafEdqXSzYwkIss4GnvdSRWyUSG3EgplG+QYnoOCIvF50DiBc
HWM0BP92ZekLEgZ/t5GgDC9q2mWIaixOWmdNC4VdXnAycyuoHR/EwlbKIukaCX7wIcWt8vp4psuF
/a0EosA3nGyH1dkGslpBazV5KM91WMuvoj4qLxFgf/rXBoYTj8da3OjMEoyuRuQFrwvT6Xaz+gmR
3QrU8tyoWP9oXh2dSm5zTGFaoH8Sb0FbDou1Ku6dbwlbjf1DwRi0rjIb1QsgsqZeL5+rBB9Cp+oC
4b0sNOutxSFgizxis7J5ltcMmFRU0+iVEAroyc9C7OgHpi4Aez0Lrhr/g62BW/7UxdCQ2LJ6SpnP
1gM1vLjapJmXgN49IrPn+hZ1qSBb1Q1efmGFJ5BO9go2gmrk7Ndgm8TR8s3hXMqZsROTyczTG36S
tq3F22VBDlkQGjLUkom7E6Xr9gNnddL4pSGNZ48aQnKUR53HeSu6xV7uUiq7aU+VfNMrCCwVCL+V
7+JIOoMPSqYOAwDeMA8/Hm+5RcjiF6GxhdYD+BC44rNyXK7GsJlwnTrnfe2h1KdLVey4AU+kMyZX
CPH6tJIDx/PToN6nvLzN98c/YLnnCZRTB5WOLanHPIceEnPwaJb1ZxWTCShnAEsduhixfhiLQFZ3
AUbJ3TcI1spqMWH2KufSm7AGAMLQcZq6d8rt1yBg1RrvBe+lsbRiPMcGn8A4R00FBsMWMBxEZC3p
Mi/63jdp1Gw9b8xChHDjyHqTwtJsrE2uaTWeDEzNkFYi+nyz8EkmladJ5Bl0I+rSs9u5n4ZQW7d7
8erBUqunPhV4OIKWrivjYGYCWsWikvgqpfne06Xt6FLgje2xMIrsKNR+DfqcmDGuHd/ZlmG12DIk
SEQMkoYFn8EdUwvlTAufSQp5g91Rwq4OPqDIclPq6Pi2gzY8axK2pLu8HeTkLx+d0/gUN3+/4knH
FwKmFd1UiXWRnwpTyfcJn0HnMoCt87NNDW8v520f7yya/1Fix1KX5kcEMMVhA1S0d5CPc+OVeDad
kT+egb9/EK8TRHa4DoE4zPZRGkeC6wuh8hTjp3aooYsOto9V1tr1MH3w23FAT0xYHNBqqH/NL924
tga9ikG0GrGAOR+mbn1kI6BkGE6cYsO8bZM00500GOvEBiMKmrnoK9gGj0/sLF4yXX7G1Lug4nDH
z7uhkV0omWA+RRqOTXYi8KPtskBSCHkN9AlWhltuN4ajdwGJgRYjSLLbU2rFGnoOvW4+Narc78xo
kLKjKrj4nmZ+5BRx0AMok/SNWCFhuPJl740NFon+JsUcNE2nq/OPIn7QFEnet7H5JPDSR9SP0hV9
KLeTjxCHPOEQ8u6zbD8Y0je0EVBCfLzSs9g4rTS4AuxgaSOQ1M3bxjCqw3bgQfokVAi3qjA1N0Qs
bTcKUuWUwyAcKj9YSwfuzBl4kE75hPYMOcEsHZAI+Fok1tYTz/Gw2MRKiKEkjaRho6tBePaqDj8f
WFSvStlJ8srhvjdjXruYrcBHoDI5G9zDOAh4LDPmmOZbo7XiwxC6yrMuStcq9dstFXRz93iVf3NB
b84VsEiZzidJBE9fvvbtV8bYxuvHcRiexchTws0QqpX5A0C+9J5pahLz0m6tScq2bfX3VIwG70tf
5nQo6cMEnxMz1t6wHI3jf8B/q70Ta96gGfbQG6l3rfXGLXN7FEepcSwxH/Z4foxr/P/5iZw600SE
SULuN0l+ClB/bNOyNYXMrCXlCW+4bDtYoRQ6ilVaz40YDMLKeZx/IgoxtFq4LqERs1jzpqIoJ6Oc
UhI7exgYbqUqxGFcyrqTHrYjjsCh9E/TamtlkEXoY2JkTEA9VAxhgLXczrD3xzhXBRDijRFKni3n
UmW807uVGtExQuTl3usEjDZNKWC0jR13PuKwTtXAZV5h5syPB5OexECmvio7hgN6+0syq8fcjzr/
81AbFsbTljCOmzyTulbfCcLQ7fPC6KrDkGLT9Q3NfgtPtsf79Xdj/M/9OtG3sZEga+OlQI1itl+R
CUtxNi7EJwuFbm/DR849hMuhDNlhUxjCxvXG6BwOougdqdtKH2UHaZ5ur1LB/O4yDM4UJ7Lo6H0q
XUJAQf8rM0anEmHAuLblB31zSN1CTl/wJtN7hwH16j33fF/fxhL28g71I195Tdxu1PZ93/ZftFxq
+qPhNqLohFXZtHtPS7J266m+4ju1LHovFSm+v4N/VPMHsYXClKmM8LVQLG1lsaBBl5gbfPDS2ub9
IKgYqaI5zM+p+vecFyfIOhqKUbQRYLXhPdlC26m2atfF0itUpP5YepbXv0hKJSMejvCHuumwIzS+
ht04vos+SDVb8hN4ro+/x+JAwGwnTv9+QlGNNWaXBIaXho/guf+ExYQo7TS5LV48MPSfwMrKGy1J
iuxAMrlWFZ092zh9xKppC+K3Q8t37jOjjF6XVFpuPZlKMTqZEFXHKp3IaenQ668Rnn9/2UFhRBI+
KhdTAJ5ExGZbP7XQ50If0npqUs3cuLg0vDa11m3IOPM1sPYi+2UwnDAkIho3J9Cp2ass6mmPVWXu
P4NzG6VDpAWg16A+iYo90tocqMmJmbkpwqGeDB4NjKKNehCjTaD5/nk6xfHKyV8uOL8IpBNt5GkN
5kTayjVpf0PBfk7NUvsx4M7+wROdVns1mVSBHF5rLyzC+rQEhD0UT2gaIqBwG2rI9voAOr73nGlK
fZYZdkdLMzjpXa+t3LuLoRA6hZI9URGmuu88pDR+6/LO0uWnEgzjp0YO+k9CUQaYgEIcfXxc5qEc
DVBIRfQNeAbTjJtny+1Qeg2AJv0cW0Eh/B9n57UrN66t6ycSoBxuVWEm15wO065y3wju3W7lHKmn
Px+9cc5xqYQS3FiA11rtBlikyEGOMf5w6NraOwxdAPpf2BxvX6k67wkBe7wIzGj67hXC+Xj/F8h1
u4qfPKmkLj8VV46OvWQZTmPTV3WT9Sc1cuxyn2FXk30Ia5GLH/cHWtIAZFbJVQle7H9rgtbiC9Yh
/Pl01BrSIThiu3Y2nA/TGBnBvsoD46MokYCDiaFVEUkcIlo7cOC5cuTepQbuI3JiK+9aD2/qlOuD
Rm6R9SNWhGaJx7WbWPTo8UO1vW8d+XrhowlhfAtCzxicjYfozdZnHuigOxI8jtPWch5a0/SUZtE/
oDrSPfeto72hFqg9B8iI/9s3yhZGZ2U8LjfJiyHS0ERd3HDa0GrQH6L21A9zucvMIP/BTaULPzXy
j3lV2hsh/Gb7U4mGPCghSaiv8PC9PmmtklgDz9Hu5M5ISbexHXDX2On8g1S0f7+/KW6uCzkW1wWI
Ps42ndPrscDBeAmind1JrRv9pCWTcvTcJHjRwlo/tr01/atHk9j4gDeD0o6GzAfUh7DNmIskanRw
iMdEGK1mZ5bcaVR3bX1MH7S+Al8HxMfZDWmZbpA6bg6aHJVXGxpjlJZoTl9PNRCljmV1p54qbQZR
qFix+A7KMHq6v6I3Xw/kFG8idgt4QijTi8lV9MhMHKa0k9O4mLDqhZm/8H61P+mjox3uj3WzMxlL
bkgq/MyKGt71lCCwT2qMt+5pis3imTOgH3FVm5+tGL1DP7CL6tv9AdcmJ2uGGG6BIiMxux6wUmPq
YMmAtTNClqrP7sWfBVJD9ISI2bi1T37hg69iIyk9NwFXPAsEInIRsZCqgEovrPR1DkLT3ScN5eH9
5CU97V4N1Yy5rg0PzwWr+VZWdnoBAIQ3QIjsk+WXHnZbaO972HyFU/fZAKlU7XIbYrKKiMvoU2dz
lL+w83FaCKVllf1PO+VsRdE42fAXD7cgL45ZX2ExPGR9/m1MR/dzMxm8EdVcgPfHTTquzoBiFbyZ
7q/zLyXQ65nrlqwCQlUj6b552AdoVoFnCLWTndpq65FDNO487mzSNXEIjciNXywM/d6otYXYO4ah
+TExKlzUE5O3Px3SNu+fkTOp9Kc0nlxKTYnlTH6epy1iLihselhK6Xr6rRxRXS0ODV308UOeofjU
7gSC/Q2aJLFe9p/LluX7zktYi/dB203KRrS7SWFkKxtxCjRRIcjcMN6JBCj9VaSHIo3qL2Zi16qf
Kqr2WHvYbh6zWg2bx8CR1d+Gi3reWOnbHc1zjmanlK/nBC2l3ADcuWEfVMGJ260EX6v3wYjnEXAF
0nBQJPe/6+1kSZRIj8Fo0EGiA3h9fmrNkQCjUj9VZVygCZ1FB8eM8qOnJPEjxhblk5dlmN1nabPR
XV22OWT9FqMEk8IN7Q5ZYrge2kYwLeyjWT/ZXZi8NFMdP+lZhLN64uFRGdVjvq+qTj91tWo82sLt
fFrq7VZxQAaI630thUj4j0myIA0Dr39FEamJ2SeD+SEANfDW9pA9g9hqDkFaip0OEnKLE3Vz1xCl
sFeiMkyFCKPCxQU3eKUzlKKLT16ezj/rJvk+SipSOnXBLs9weseUcEtj52ZP8STnwSDNEMHI0866
nmTcuUoYtUFyGkslfgn7yf4bgda/Ys/b8gS+WU5GoiKIqi5X2q2wGEY0ptqManqasSzHNlND1XFv
FKOwOb1h/5egB/yHYmbcOGDyAerBCEeP76Zf1ldD24RBkJ6ypCue5rBXwDWN5Qz6FHvA++dlbSWZ
GsVs3kOAXhYrOURu20aJnZ6mgLvUDTXth6GMxd9GEQ/p4c/HItxSwaSazbdbnM2S0fPQ1FLOZkVI
bSxjH7hq/5RoSrLheLD22eA98hCnY42O5GJaZjTQ0Q7yjKBTyW3fq6d4xODGSkCQHJJQ67ZIarfH
gGhDxGFM3grakguFEXzoAGRJT3GRJd+sOHG/uai1I3ynJh2nv5whBoqKTPb+ot6GHXYLRxAcIAVk
9A7kUvxWDRRI+2WG6/AFvSH6UVipeRiyFn93IMLdsRLCwYHA0+JdnpjzX0XtTN90aHwb31Z+u6uw
I38FDyVTVg0osC6CX59Z1iDmmAXv1emjyspbUf1PGk6D+tRgIOWnejcbe1A94Y7qz1YV++Z7U8rl
cS7hrbgDwxC7XoTZmTzFzUbxZnZZObxQNjK7Qw1quraog6lZSMQfrMDdbyz+zVfnSUgiTXGQIhrq
0ItCZdfFtdnAdH3DgKx2bb+olfSLYdQgl3Y1mi3lAEoyAoTSOUL7rEnw6UsZWHm2s5Xc1nYY1CX/
gJ4vO3/AONbDFY8uwfjs5FYmPjgBLVHoe07/9/3fvfjZ3MXUGnj7IDsMCoDu2vVycZNVKOsZ9hlU
hxb7Jk4nDwKw5c4KS1X4fZsjc2RtyhwtLudfw7owpii+S9GsZYKQK8iAWzBAzsUMi8Am66W/iZHw
PkkU6+wgEPnitLp4cPEm3ngELTYIQ8tRuaPBMPLYXWZE1HcVJTJm64xjQ/IXBrDJsycC55NZ6cVh
jLHsu7/Cq+OBzZGxB2bIMta5YnKFLMCczcQsyN4dmjugOZL41R3K6KGps3ljhrfflFYGslW4kFC2
4sl1/U2RnIPcAd37PCnK+LWoStim+OkcFa2hrRMVw9cGkNmW3MrKqCgBSZYjzy5qK3Idfos+aT6P
GSBf5Sxi56sXhcGu1LR+n8v0XRry/czVrt0CIi8uLfkxZVZGTxpnJij98u9/G5QifIa1r66cYTvk
P6rORkrBqKuvw+A4X+9/x9stK4eiAioLcpRDFgmSm6omOdGonAM7Vl+qMaoejCkyL42By+JomqQu
3UCKhhzuFmp/dWgavwRWqWy3FLIph6rXpjgKLwb6vOJzFrfmZ8/Kw/lHBsWmRnRNsY6al0NoKUZ4
PRsv6ZUdzKuA6iBvWhKIZeFC1IlkzTbRxUyq8l+3EP3zNDn1JyitqoV+h7vl/bU6IGhUKIKywL18
SJqE8NGr9OgyRWEe+YOOQhZcnO8IPhe+ombWxoFZ2UVS7pmRKA/D1ZBb+7ddlHWNkc+h4Z1FFYct
0hvoUeyUHodUPzcJQRvruTYcORAay78gg8sy5GBjbSwMJ6CxaaQHq+ZB5qt6oD7qzZjVGxfTyloC
1yP6eJzOW4xCVrn4WAczrUs0+rXHfhrMY9chtL2z0Aez9nZb1U/3T8rK/BgSbR066BLlukg8qtSu
0ECJw0tl9TDijWhQvjRZOU3gi+p/7o+1Nj2exyS0NMtZz8WpjGhnGw5iB5cm9ao9LcL0DRxZ+tCJ
LjmCoP75H4ZjHSmKmkDHlkmlAnXfEoTtS93PCHC3SWc+60nTHUPNmhVYbjBc/suI0nId4AVVoEUw
R1y4b7Qkiy6ZXqbdrgnzeHhuk8LR981cJCl+aCn+c/cHXfuCVGGlYg7JB7fl9YEYIlOZUxqKZyXJ
FPVU40Bd7PDEFN0RXq+1dSWvXB0Et1+YIvQLbpAHADrbKPfy6ILBPD1Cuh9KcWy8XnmYk6muTqgS
nlJcuzZYI7ezlLkc1zJn/5fh5/UstZwiR2vk8cVt9Aq/I7Qmd2UzcVNrYusYro5F7AalS1HvprCt
l1qKL18dX8Ii0p+AIBtHwOb9CWmKcuPErw8FW0FlMGQHFtGs6VxTGFXDtKiNlPupVPUD1kP2J08N
2j+PZawhofr/Diavrt9CpzpWrlKrbnSpknGsfSoAovND3U6URzcptsr1txuF0egNogSPbzZdievR
GkXrPcVgapU3mGLXhy6ieLmZFT6c1PJ1RhrkpSBcvP/pcfgFkiTKSDjODWtOq8NINmTjC/XY+FHL
eu8CXhGeT6SU6R8fPcaSYj3w4unKLS+HyoaeN0Z6fOmZ1levMgCWBI4UWSgzcyNjXNkpsqlJ8CSy
yEr99XLWupjyZpyji8gN8wNmi8op60Z9N4p2SwxobSiwPQ5phrSiWzpHoE+Toa6nRJc5mnLOWtua
rW/1YxvuuBicaGMVb68FqUoJuwJRduRblxslYV/2up0ml4YM/aM9ll/HyFZgcvTaezz2/ef7G+T2
gXY93CKLEnYZWSgVRJdinMEHgRfMuXzG0fvLbe36zQthCL23YwVTK+UHHe6PvjHZZUajxD3UqzZM
LvYQD0hK6YMf8Hr6qIzNjAOQmW9sm7XxCJvc8Jx8MKry738780UQQHHk/rt4jTu+pF6ifAldZ8CR
V1g/Ggr7W5iA1QEh5VDKle2QJb2v7PSy4PqIL4Pwgi/qpBen0g6rXefO2RNQ6v7PeEhkFRTeYJ3R
VUJfBIz49QQ9szfqAcDdxUST0PBbWObqqRcUbg9Frxfzo9fXqvMyxtOc7Oi+bdkKrM0XJR1pYgBU
HNjn9fiD4nRhQBf+4lbmSGuy4v0knPqcF2r5D6ux1RdYO5zoR0nEscawSyh2limxQRE1vmRVM3zO
xh65LAPM35NNW2BLjH11MDwUWWO6TRC6rydHF3SAWqVGl1IJ2v6t6Yb6SS8rUb1OQA43aEdLNIn8
lKgc4ORCnxA5DHuxV/EB0kaAq8klp+sU0FFGs3Y3TbEF1MibOx91k+wvF6jOTo/Gln+aj7Hf61r6
YSIR23gYr1xfknQFuQwU9a1eVFEU2TBkFQdHK23rzQi9iRZaFHjHMWBn+9rQR/Ej6myAnO6HiFsD
MdaBpqwErulSFVx+ld/ObNDlsZH1XXpJCj1I9nXQia+mHTQ7u0090zeJ+/ypCRQK27iszsVYF7wd
Ost7FXM/nDq92oLhyw/9W6Hw16cBG8vB5QUhNSqvf5JR5Q58qCC5FLmVi92QoKTmmxzsh/tzXzlN
NAgc2SCQzYmlI0g4oX9ggSO86GY1kaCrmKvMc5uhdiLgSPd163y6P+LKdUBUJPGQ3TbZfrqemZ5y
veOpkl+yMA9ehKARimn5jKxDoM//xLWnfG4DrYWm5Tp/Vu6WiyohggRnzrJswV8PndpRkU4zetXG
UFzqVu3ETrPjGvtbpUAgy96MzStfEQVZlAyluhWkq0W9dVAH2p/AdS96kvfjoayhifpIbNjdxhZe
+Yw0QSgJyMaa1A+6ntmUaSHYwyq/VKmphn4K1nBvNrEEMVo1jtt2u8XmXwse0KspMdERAem3pPX1
iWE1SHjllyYO9GPj0O0V7az/pLoYPndmET9SfOt29IlNayelXQFXzsmRLob4en9HrUQOF5lI3k9k
1cABFsd3qPVwFnzbS9TonkKpNEl2Map74AJa5xKrDr7CRqoe7o+6XHLArhAKiZzkujSNlzRR/Dh6
h2qpONeDVj2Npdk8J3FP7KzG4aeTeuFWz3ZtQHQiICMTo3gILULC3AzcRcwUaVbDfZmSsHsqx7mZ
fCQ7+w/a5MV/+LKXMySTlxKcMg9c6nMAOwtzPPH0s4EhRfEYIbHwU++xaNi36bwlDis/0u8BTw5G
S5bXHwVokKxy9r/F4IzKYIMJrHoO5jRL9hRS8/az4jlhtDfqIps3otDaYkrnQpnmITq8fHIHRcmT
ytXmc5S1rnbETDjPPiB/YXxzes/dh6kxdfv7G0Z+n+UMuWtl/5eQcFMeqYdI86YCdzDoerMf2Shj
NqpVvIyYTke7ciaFR2Uv/07ZZn7oYw8PiPs/YHlO5BIjUUD5WT6ceF9cL3FtVVU1VIl2ppNr5b7e
68bn3ELPVQk98+9B6ZOPg+llX+6PuoyB/zsqeSlkEdlMWZzOcO6tYe6EdlbrWiv8qiDX8nEXMzeW
d+WL0sv/lYXynrnhG4kcfkJcxep5dkazfbC6thn2PRYj8UOc6Or7oI/2n7owMTfZvJAKl5QtUL24
XlGly91Q9Ur9nOuYER2xCkbJ2QdGEifPgDms3qcsVyrf76/ospcJWoGXKO079i9fip7e9bDGjMGH
0Y/GOWnn8mOkmvleRb6pQHq9HvmfEfhvE07eIMzo0EwjLD69sTdejysHlv7lr3K/JOIsd1NitFqf
0jukLuxkza517eBJjWho+VZmbzGrl48GOWPA1S70G1CyON1dzxiPv6nGzN04p4GYvWdVU+p9BTm3
89IGZT7Lo3bTGk75ofacrSLjygYmQHBiUAgHe72UBYqr3KvQOjbPg0DTaQ++PjEPXhdu6ZStbGDu
bnAU1DX4tsvXeJHpNdmLYZ65cBsPF6AkesC3PTAvo5iT7/THau/x/k5aXVZJXANKR6RfouWbVEFO
OQ6Y2jiG4qENKzCWHaQZ0w8MQ/nQzV6m7YfJDC7ZOG/xyFYCIopVEnFMJY72wiIegWsq6DpM3C9I
fv6owHk0D1OR6+kR75vxeQJgIZ7awRs/W11IMpBYyOr8+S2OHigZB1VHQuIy4YIYUw3gPrUzXIkk
fREKJBofrbfKe8sh82sfCt1FCfH+sq9OnFoduCtU02BpXe/mOIQNg/Cofq6aSE9flWDK962K1fvB
yIbR2YVxPMsHcFFae4t/WbJAIu1y/0esbTcaH//vR+jXP0LRESubtUo/16rWvSHKn3/PKY8c7MJq
8Q7KjY1Jr9w+RAneL1KSgSfj4h6oHVTuQqwpz7qCmDe3cjagKif096SjSXgQWSj+ySfPDjbuhbVx
uU54HVOzB8O/ePR3IutcbUiNc1Q27Y/I6vTgFOWqohxjUJb5MRCJ+5cuGVp/vr5c8uTyBuYRvBAX
6zu2ANEr0zhTYm4PEGG9YwB2MfN1e44PszVtWfStTdRhF8uM/pdpz/WA2IrQoWta8+yWWvsh9cbh
VDplAielTt38qBRFBJSestWWN+rqwACVAMYCpSYDuR44VSa3cJrSOCtjqR1j3Jn9cUybk6eOcH6r
OCjx2hZ6lP2HLwtIAZknahdIiyyOUW5Og2aGjXG2S6N9nUQ/fR7ygX6PXtfofNCUnZCFRXl3i6yx
dvUBhZUZJNELjPX1hLU6KuMxVo2zY8Bo2uMA63YP6mS2IyDkphr/yzylLgRofDIcdXFyrC4LR2D/
5tnuo+ycVsr8EV6mG/iFPlec1SYyDmVEG+rh/g5enSaBWaI08YtZSkDMehqVWH1wO7gRnFZNzPSf
4tgrEGPIKOPs7g+3to3QPOAZxU2OBYiMmr9nAIUpJqvJzbMam6+K4nqvDmDgI0vcHjNjnt9KQxHf
74+5NkWyWApPCNLxLF+MqYVKE/QDLylPnZqvhlLP6hGLg+xIIa7d4uivD4ZCu0fGKDkA1xNE8Q9n
+sFh29SK8xNnRT3bzeOA2Ygp1G463p+a/OmLdEPmN7AyKT2gC7A4HSAj416zW/sMLTV40au+zPfl
VJ7qprkoVZI9aERF9xlhX93Pg6DaGH7laxKJwM1zw1EGX+oYgx/C5M8p7XMrpsl+UIbADlE5NMdz
U0xz84iOB7Q0M49FtjHyysTZsyYLDMoOXONimYNkdGzY6YxsmaMU9gU/mehx53dV8C+PDDvxw1Cn
wjVOJb5NUxmb6p+fWKk2SxUTkSWykcW2SlCyL81cdc4l7M6HIddw8lUmehuRZ82IwRIqjrRRtyQX
ZKBdfHI6VVJWkpcFvZ3FsJpLow/tTudcj4YaH2rLSAdfq71/lSTsdb+yR+M/rLVEb8nAj+vAkiEn
jFnlM8fOuVfGsO932ZREf1d9kkd7degD5WgUolUePHMuHb9vHP294Z9sSUCszZtKNiV6MjEYSYut
Pum6UAViSOekyRt/7kbbV+opanwrCT7nGcXGP8+kkfr7/wMu3k5YyXVKJgL7rPZKmRw6MCOf48lT
h8cAtMneRbC08LUkVOrD/UO9EkJI4GkUgjKE3rMEcDZ6O00Z4FTYHlFV+QqUsBe6TUWyM8Ou36B2
yhfKcjsBw0HBjdQd+MjiIBn6hBq1GVjnMG3MwFco1Zp+4Q7TxmquTYoEC+AYcpfARxafD2ljRF1a
Xkq4YdczsgooG36KpgqnvHgyRHP+8zWU2A30sqQ8/3K3mGoGo2Y2rHMp0Jl9jiPXaXdBZdP4TOrC
3eA7rKRYstQC5pZrDQDVYhEdM0xUQr11tguYQFyfoJr0sVO/FHnufLW8Xn3LRVN8RjVw2ohCq0ND
3gNoTcHnRhLGBmHdzqNtnifuXMyQDLV9MlOzSCBclFPzrCOgBWE8EvE/Cv9/i2Kx9lmtX1wP/nDN
JSkMB4mhTbvOORsRotPRMCR/qUNt7kTtNB/vf9LbywYwFRwAtg/XDU/C65tVx2JjNGNNPweQdMad
UrbVP2jN2OII6NvqD64aw4RW64Ju7P2Rb0MPfAfmxyVLgZQ6yPXIrjL13UgicS4KO9wj+Rbme6TD
TP2LNH94nK0uGv69P+TtujIkakOcSqlHsixdakZehyPya+eqzvsPoWLG+a4mh92pShxtdZdvYwCU
dlU2MXjZ015YXCmqN0MdyGL7rA9l/D8a8Oz2GGZevSWftLaOiFigbSLxajx0r9dx0jvNDhFpP1vu
3BTHNHXieZ8IR7EebKN09qkdTFsSJyu7BrgLxVB4pxISL8/Pbw9Ot3fs1kob70zH1aiPbV3SlErq
xJZInTZ4qdzB/Qmrt94qVd6+UMiCKbeQDkvDlqWGFYso6OmCGQ3K0vJ2KJWHx5juZnx029D4kbfu
vBejNsc7RY16c4+2arpVg1hZ8N9/w7I1VestctdhGF8KS03fwraLk0NaYTO+d3sUyk0e+8Efh0KZ
/OMUKwvvOEssvrE7uh0iKCB1uXLm6AWTn8HY1bGXGr7tDgVKe0nV+InIu29B0vUbYf82GsrREdIw
EWugACEX5LevHQsy55IKx0UPLO1dUAgIdjwn7PemM8HcTEXykSdqich+bmwE4pUTy2n9RS7k0qZ1
cz20Ubd2lpm2cp6oxryYCmzqPHWULx14oIf7wWHts0rLK14IsPlvJGEyaJVzMaXhBe2VxkfVJPzo
JYHY93P2RZ886/3+cCtHyJYNBSm6AUPWXWTC4GBUXKRS5ZwVEW7m6PlM4pCz+PHBbGFxh34jwKKF
zmRv9HJXApPkpDMsxA5y48UTrO1DNBjtILpQZxf2MR3G0HnonNj6DwtK8RcBSrJgyivyd/y2bQaj
Sso6suKLhiv8A5fMhOYkbn+ZOw/tQ2wplNjvr+naJ+RKoRdGd1XK2VyP2ORD7CWTEV86fC/HYwxA
oHjwRGNFj7AInOYpR/v30/0x174jvSEe8PRzSVsWhyNPA+igJkhhvUOMYZzVaZcr2FlYZed9snuI
ka2Z2xtLu3YsqP1SHWN16csvBlVm6CV67YaXCCPVyU+Ihk96bOSf2gbdi/sTXB3LleASE4Addfbr
RU2ozymgikDNZ2P9UU3VahegFOPty35Ui42Jre1Nnl18PTgfoOYXp6JwUEN0EAy6wObKf6haWoYP
XRbXxf7PJ4UODG90Vg/2weICa6O5aY00985Z7AxH/L2cYGd0XWg8WWJunfc/H42tQatAtieomF8v
oWEhiqApqkc5aFSR4mylY73ZqUV8aBMj+uf+aGtrSDJLg52pAQiRf//buZuCyokyXhpni/b+K6pL
QIAARTVbbMu1a4GL+BfgirC5FNWQ9C037bPgTNfDyh896IknGiXuadaAsSJw5hYDSCiEBH+EZHjN
4f40154CVEdIW6naIuK+WFRVHVyIMbVyTmfPzX3FwJgO+nz5UrYD3saTVx9Z4vgBM5O0PeRFW3y9
/wPWTr6U0mOfSlWRm5pBGKVVkBDBox7yeQCv7ZSSs3worDmj+WDTFWpyY+M0rnQwsXoAJolkBFQP
hIOuv65ZaLiTB7F31kLRpKeybAK/xezaeMCmxcQdsAjy0PURT9P1F/pl+WtgBa15KRB5+Hl/AZbu
QHRTKZFJ6jI4KF4eSyp4SNl1qLwyOOdQ3vFAYbkf8V2uAuQWtO5ZHbzwIdTSDhtyYT0oYILzHWmp
dgjomold5tTpvraKLd7N2jWAFROnDQ83sFmLIBK2ujXTAwygVJW5uZ/arB6fqlSNcQkWYf+oYJr+
dH8pVofkiJu23Am0BK+/Cuq7faiXpnOeuhnZNMWouxM/b3QPhjkZPM2i3Pp2f8hfHJTrIgM5DBc4
Ty3gq+RS12NWSGAU+djbZ3uuXO0cqV4rjuwMRTtSZG5aH46FbvhlouTNLoqGEJ1PQ/2ezlPwKfBU
9HfTMiqevDqYiouh9Ni13P+FKwGCnyWJbeTwcq9c/8DYKb3AsMKAPk6V1L4n8t7bCfLoczfoSjL6
lW7lB8vIXOujVbXGVha/8lGktBYlGPjCPAgX+2CaReq2ShZexNRaJ8rv/d5u3GJnJqQOmm2JLTjk
SkgCTCXpQohsoWS4GNBptU7VJzU49+AG87/NohouejkGj7WoVe+EtFiCIU2YW/ZHjaqFt6vncOtm
W4lKdBxJN2n384pdgkYK8sQhmGflDKIiiPZ14am80WvQ2/+MKZjfXVrYdeBbIsTE8f73XotNwMiI
S7J8DP93EZIRfEv0AezTJZmG4eD2YbKr1MA6llGgeI/IgDr/1lCSXluzaB7UoouSw2w3ysbPWF2B
337FYtsNbTu2QwsPThhlOz5mBnAHLOmMuflkx/H0c5zxuoKs3phbjEY5v+WJtOQKIEdGNFzWGLMg
h12RGsoZ/jsW5JUwjU9tRTXTp1afPtxf7bXTRcxle7t032+uX1xwEHwKx+gy4IOsflb1Qlf8SYN0
vB/MNHwx285NfyIINz4UVdHqG8OvHS46eHTBJW5QX8oROLNVZWVTh5eggRLnVThmzkVRf0+9ovkC
vauwN6LJ2uGiNSDxxr+I5YtwRwfLC8fSCUFNjoiaz7yADrXZJca+U1zFfJhNxZn2Q+KKZNeVTpXu
iiJV6g0M/9onBl1OJio1myhPXse0ua56rZyr8IIqc/A4Gl6wN0Rr7Wt70xNhfSg6XqC/0A9anmTF
yhh/tsKLNo3pt0aX+ZLuTbavdYOzxQVeGwxagJRjYyxIz9fzMjRipN1Bs4bNOZ0UMqfsWGV1hU28
Flv6Rj1jdTQCMsGIjXsjfdhp3ji3bh2co7rRlL2dGpE4jgo2S4eWPe0c7x+Vtb0KeRxBFxmdQclf
T05H8ygsZa5t1XQ5RkdP92lVuR9FNIZ+iKzYxtlYmx6aMeByQGXKvXI9XqzWYTaolXI2ezvwK0+K
SWZDWLx7ZpRtwYlXzoWreryEJRAJwvQi3JkNLRwFutzZaTHlZp7zM4T88qmfq8dWDN57YcTO0UiV
MfXdchq2bvmVyUqcNrquOK/xX4sTUcFBDOgDhJdOE8lj24vupY9yza/NOtjiX91Ap3lFMBiGnzD1
AF8t+QZWYzhd3vUKN2zZFK8OmsH/RFXRxHv+/fqQYwgW7+ZUHWBbzLNa7mrXy7ND4dTOsK/bapO0
tHwDk/T/SoC4tkCqEIgX33ok0ITGUPevMf6f+1KIHtODaCh93laGuytbXA+dVgleIk9TvsRp6T0k
nl51uxG7E3WnmmX03gVdeLi/5ZevQzjZGrVZ2jQ8wED9uYttQfncC0plGF6HWPS4bhZZFu2yTrHf
wiruusNgds1XZMiiVvjuhGlnV9lmy2O5cZMdKK5q+pRacDB3aqx7yZs2JYr2fv83Lnau/In0WAjo
0rZVHszFMSl7s1S7JH1VxVS5u8jQkarsreQ1b7GB3pfJ2JpHL+hdzNfdoGkf7MgqtxApcnv+dmfz
I0ANYgCJtAWYfC6N6x/hWuWIEEHTvdo5kJseiuTfVlKr7cH1CoqdZTrsC9OZz386dQpj6HjSSANj
wKm5HrWz+qYZFLt7BVnVH6c6GJ5skRDbOyT4nVjflVae7BVRuZ8q2xk2KoC3C4/vGW9yJEuIGqBD
r0cvA3ucetXrX0NPRXS2G9X+yLtm1B8omanhD5jo3UcSv4rW15BNpE01qrgbhbNFUGbhJTQU9KtE
HDg3PbYSiwn5jO1edcUOjq4SkSForvjHbbVgV+tK8/3+kq+MJ72peELY8sW0rJk1DoVcqlvJW0uq
HvqTaMx45xVp9VHLs/KnHYhq64l2GxyQoqKzxRmka8osFxePcJMSLfi+eAslmdQXZSBCxUc9TTEU
v+gDzLBtI2o4dlVuqod8Uuz+iMZbU5V+D27rm6XzcP9gpL0RY4lq1pE6bQSKRfjmM0AlAlsoBdiR
kVm2qUQ5Rp5ej/Gb3oo8f51aEQKPavrgWxpMYgv2fbvzMGZhlWmKs/8oJ17vPIZPrGmsqzfPKQSP
cmWM+JM+OSytL3Xnfkee2PCRdrCfRR2rWwIEvxzkr087XSvQB5QHqH5DYbgev0nyJoFdGoGIipO3
dJgMYwepvIw/TnZQA2+cTNF/iwBsFHunT5PqNRpSM/Nrgvv3tklF8OhQ0/9GQGvCXT8HXojBGbqD
x0zNkdprhbCA/boVrbBqSjDFtZxSnx7cVC9pJ1gFcmtYDWp+q5aG+Vqwz0/oYyafcg8Wut/HcfEJ
+qnuPdTW2Dd7Z4rnad/WyBQcgtLI8pAef4vnJbRnGuNtoHxJylhPPkWh0/0d4F4xv9tGAgo5DD12
zox+BHGkTvX3THGCb1hhecazPU8iOTiZE2Q/w75vq5eUwrzxtYhViF2ekTXG3orMMNhDSxrq57wz
s5HOolT4A8tQV0cY3tb0XMHrdJ6NvC1eJ6Ot4p01OXP7pODjazwNSSKaN7YQyMZpmCkIjqWXAeFR
wtaBDapWkXK8f8RXdhfVVUMSbijHcfFdf10uk6KJiiR+s7pufBZNOb3r+O99CKhTcvrMtv6ppLUl
kCHV4pxtlm1Vem9/AZQYcDRoFfILQONd/wKq4z2nG7kuVEb7z42SRe9RlHf7xlGhibYZSUKsqOar
GVfBEejtFnzqdnxOMe9pVAzYRd6Ss501zox0uR5Q9APWeExKD4yahyhWttPdVFKevGa2zUvi9vWp
582c7T16punGzf6ron19ziSpzoTjQKyV5uHX65BZtphLT4/f4mKeHR9X0Vj94jZG+2Ech9b1NT3P
P8jq5qXAvPUZEY7sAn03dD/PXP72OUuqKnnXAho2360MKfSXJGsVa8t74vZOcME8SJ1m5NVoMC7C
UVuju4L4Qv2m4Yv0LPQE5mqUczX5CvUyxefaKv/n/h5dPmEJuC4tTVoOlKxhiC3HjHNchTxvKN6G
dtbGg6KOxXvstkVzKAfJ0M0iC1twP9XaOPk6R56R7/RCGU+jltRYVipGmFrf7/+mXxf+1eeSz0TW
gLKyZOAvAaTWXCDSMObax6ZsMu+1CqK++yhQq9Q/hGrSjvuhjTzbzwrTiz4Ja7KUk5NWAkMotRwk
XjiJsnccA8txp3YDbiF6rXTpYWhEkX7DsmKsHrpcjN77VPUiPJRIo782yDxNn0X/f0g7jx25kaZd
XxEBerMt21allpuSNoQsbdL7qz9P9rf4VSyiiNbZaIDRYKIymSYy4jWTGA6FbwTqSpKjy8x7Nija
AijByRbkNbjaKNvEbTPTeI+5+XSvjsH0023zzPjo6H5wNJrSi/+LypJ96YV95D14KAyk92bTNv8Z
dpmnuxAbwifbTE3zvyoNyyenR5fziJ1cqzxpWdKJz54VReMH4VDO3FaZI/5LfT3q7m5/nTnJWuK6
YFiwoaDAcUPOSQ+h3WexI9L2pNao10EGNfJhZ6t5Hnzo+tqJNmJSvPBORFaPwXralpsGiN3HKTAD
Y5/QouC/HuymeFtBRv4s0DuUoOhDgLGe93ejMO7aTHTDKRO5o92hfhe8m6Iyf/ApGlFmTMXX0jci
iLRON3yaejdaSV2udi8/gNgArAFZXx8ynR/neu94w8lsMVTc4J9i/hJ2FVnbXgOOoDbhGp58XuFk
zAgcA9gHcQcMA4Gfy3PNCOkmm9gZnVSI7z/UvnsYpyA+SDeRTdxMSFkPboJ0mub4+ftaNZxnNELX
YLqv3YSLlS1/BSVt1gNXBLWYy18xDHppNDxKTpCrYn3TltTBdko26A8KtKNg2ymZNtyrHWLSObpS
2aMxuHE0bbpSGIOUCoFTOCiTET9bdtOZO6Wv4XJrXkpNvrdqeGDWqK1ZtV4ffPxqdJ/guvJi5gCc
5V4arA5QLCOawXWByWeqdz+4P8S0z1t9euc300+HH5kAf62cvVIrCHvFffai5LbyRriv/IzY4QGl
4fGHpuZc3suMzKAtEjmBhekcwtj9ZaJ/8UnF/vddktaFt9K1m9VqX+O9aoFDaIGfORcvnSJJ1mrc
8cRxXqHHX0/vi9o1j26kBx/DdrI20+CxP5y2ss63T4+r960E6Uv2Kihj5GNfV/Rf3WC0qSv0mjv7
NNVd86XzkzpCHTzQnL1PT/q9Uad/IhiYX25Hvd6avLRQ/qFEQ3RoYpcrFOvNwStqyzm58KG6DfC6
5NA59vRVNHX83JbRn9vxrl4xlA/I6CUfT9Zl50DY2umquldC6zRNgD1EqQ+f2qZqt9JR/s3H3mWo
2dAmO6kUN4+tk50JHPHckGLbVgXusQvLsD8g8hcdE1l0GowhPsH1X2N0XidXGMciGgm+BQAeCcys
ZBHkaUJ301NPAyKJyb0piqK+q/xqSlDEL6s7N4soFduxK35mTZ9b5Ayo/N+nTWm+65BI/2FMXfxS
4iTVbrFNjQ5ZEo5rGNbrdWdIhJ7LEQWu1JjXnxSo/QNJqH4qlL7ZuerQ7lS76j8hSYI+ma5M6dGn
U5uvIK+vFx6USFTtpCgU9bh57xfd66GKydBP+BWrWwqTxbYOTeclp0V4R6EhuL+98F6r8JdnMdw4
iovyZKOQNU/nvDoazAJuymnkXNWOCWmFsfGT1NY2hQqY5SFs1KZlAuzhXmt7gLVNUHvUvAdoHtsO
hr6yjSPL746YPGsnXlFD/2RMrYIV1Wiqvws9csej02TNXaupow8iLC+TTekOTi62Pi23Xa4bqbcH
E9Rbx7bRcM/So6TTqCOZbrLRRTZKnoozBbtaV6zkxWot84hmQIuwlKr0HykIVtk38Kn6F9OYFE4G
yTXadFHR34dNN/oPFYCys0C75SVq69Z/6nkm55sKm+9gRBu0sX7fntXr7YyuAJAqyoMobAPQuTw+
rLrO27zSnFODPmO484XlK/sMOjny/m3rr/GntOvzmXhSKpBi/atD0mU8cD8KhADVOmktnqxbIzfJ
/hI0uDfoDKhHqsf1dNTGqBUbnv9dvjc6jut7AG7KXRg5evOtz8GiI6Y2QV+QJge7FuCNtok8rOaQ
+Eg0ynq1IG+7PVFLv5zkVgd+QQGei2U2U6KAExT0SXPyA1B8Tin0cKdPtXlyqJhanwKzVbaAvBX9
j0jaZJ/QtXDfa2WTlRs7Cw1tH4EiOVYFxQIgs23eJRsVeET7XfHyfAs9L0s/MuPBtKbJcfVS5V0I
wwrdAc5t2hazunmQRK1d4spxYksgJxbl4UbNHOOhzvNiU3mKt8uG8pvXqcmBO+TNngJEZ3E5sgEF
cHp+OmGc5GZJ3zankZvzRfP88Fs+Og5CzRGdxLGtvlR1163x4ReWGX0a1HvAfJIEze9ipUmVqXOc
/FQPfe7vkHPzd07hGnfFUPu7wa3q5p7jUdyJIMed7PZSWTgZyXpgMwBIlzn77Emem7kVuVZanQR8
+Tu1hL21VV2fvJUy5DkL1OT77YALNwB0Wi4puP+YzcyXJspRuS3GuDvl8BC73eDng3YvWhHsoiLs
t2FXBDwVRPL5dtiFSabuIWmJtIng0Mmf9VfC0yTlNLlh259cHkrpmR+A5abj4Ny364O6qH9V1F2s
52yysvyj44/Nytm1GF9CIBggDY55mttWSkYalrcnV9HrBMcTDJNbYwReO3qVn7LibFjcyojmxjFX
LHWt87M07dKLhS+MZj+37+X4jR73ylRLulOsJ1oJzDCO3IPpdv6LkSHhh46oQvV7UKKVwsbC+pJJ
JlUEDiPoCLOTiEaX1xWjx7gn4FZ6H8FaDNVc/aH7Eadp73trKcbC4QcvCMqDNLRA2WfeIc/oG5es
3v40uE40PGSDkf3hjE+NXeLYSf3YIsTzK5Fa+Uct9fyffeV0yq4qh87f6kpnm49GryfKUckqBZ/T
wE4K6mOOLTbIp7YgT003RtS8i+z97TX6mhVcZg2S0UQhiEo4D9h5na7XYz3Px2w6xVrUv+gQGo1d
gXbYvqoMv3gagiR+HwaUp7cTStHhXrFJcHdT1zXVYx2GUQ6iDLG3TT6oChg6zEnLzehhfrBFuarw
7gr4CDWd7qowHjMt15Nz0dpJv83TwfmjTo32HzR69l9EHdo7GnmP4Gg/Bbg93x7o9aKAAoMAiHR5
lOY885dq6miF4SioJBhqfFdxKX0OeH0+C2ilO3ZFt5KOXbc9KWOx+ejj4TXCbT475RoN82ywpt1J
c8sknTZtNsR4Hthl3W0MtxXtPcegmeBO5k7mt7CN+kf2UujtLRR0452eWfiTWlFp/Edfu41eNHuy
f7x1TqQvFOchxT+J5ZxtUEWg0j/U5nTSvVAzNi2WprhXedFDx/v4gOoylny3I14fCUSUWk28dE16
rrOI1VB4U6/006kxq3jTm6n+EAzKJ98tOKBytVV/ZpxEx9tBrz89hRKpysLtSil6jijJ3U64FfTO
U67n4w4sjrlJBpg7bqre9YNTfbod7jplvAw3O356GpS+7ffqqRvRdodH03xDePks4lFfuWCuMxcJ
d6XuwsOWmvE8OU1cc9DSqlBPhRjrg9P1vnOg9mSlP+raIR9O9Br1BKB56D7mU+Im22hIBu+N3E9e
ORQSUFGS2gYYes6f2G0kPGcMfevkaGM1bejV6xheBeq+xittZVstfEuZiXO0AzPlyJWT/9edaoZu
mWdIVJzqLp2OeIeMqDpaKc66VW3f8+YR2uH251yKyAUKIEk2cngEXEYM/crE8XjQTlqpQPF0kvDo
DeaQbgPRBrupr9eylYX1I0tTUksNpROQAJcBq6DWamRz9FPWTcO0N4XVue/V1PTGDQho31x5p8qD
7/ICIA2UPDap5yLV9y7DYc6me13laac84oARAK7iI76Hlb5SBb/ORqRtFt0NEhH5wpml2UpYTLjj
JPqpb/J2q9UmjaDU6g8Ck+ctryr1HlRRvMMplTrymz8hO4QHFfhkqeU9+4RdYBhDSWn2lKRl8hCi
lnRv+CBPWsiXO8SKVv3Rrgr+LmMld6Mygqg9Y76c06ikuIjfoI5bcmZuhzAejrlXt09ZGoRPmh97
Ww+/4Rd8TPRnJPe9bVS14x6Br1UrhoUDVyr1UKUB3AKRRR4hf+0XHtllZsS9duJKTj9OlZb8ysj+
70yO3X6TacKcdpqiu8rKPl1axFSngaDKuttVnbHtixHwWamd6PoaR693wUEp8gSyDd9ZucYWY+Hz
QyjWFS3XyzFSgDITOJjqycrL7lsZK9VHHApx/us0K1i5wBZjSRwFb11MmOYF7xwVhlAfGFdhiOFX
5weY3/Km7czveetiHX974S59PSkFasvCDjCB2TrSYtObKiqpJwRwvDtU71GFi7P64NXq9JVmP3jq
aoo+3w66NEQQIuCBXpfwvHCVF2bbttWknSIU4V8wnFAfhF6mYkvjhQ7qPwSTXQyw6hRM5+uzqd1i
9Gl0nPJkiotHFV3JveEqqAZHSmqtTOfCUU5lBnwc3kHgrK4enr3bImoUc5TbVuztEsSdVB7anv6t
LHtl16IuHq6sl6UvSL7JEUD6wSecrc0pFKGZK6lxchS33EFEMDKYyW68k8oSGw0U4YElrb0N1Spv
ZGBkVJK4IGktzBtio1O1fTuZnD9RoX/l2k6179RS6jsuOdN8uf0JF2YVfD+XMZo4LlAHuZ7+OmJc
XgfeNNrUV6Mqve+z7ndRw+BoUirkrM/EWEMIL8wpAaWsP1uCBHa2Kxw3K4aImtbJNgq1/dnVyMvd
UYO02iNr2qf8rWM0umtQrJ9WQNdLock9HNx4gTwzs5djjVIrRk4jNk6KoxTvQW+J5OgYo3CPgNaS
b7yQehi0ov+XvMcGbor0IkUTKu6zSbaDpMlCzvDTpNjJrqod0e61aPKfp8AtT2oLAn6loLdwDJAt
I+aNKKaUK5kNNcCqSTVqQz9RNlbeR9j5OLsy7+LkkNiTSFYmdqEnZztyS0q0BkiNeSNs0ApoYTCR
3yO+FTy4oSfsnSMaygaZMj2QoEWHTktQJQN1+6AYThC9CwsleKCeon24vaCvwXK4X5F48Y6Xhpu4
bl5+ZddIgwTmc/o+Cmy+dd41hrmJsiH6kFfT8Mit0tzX8VggmW/3MNCtARm8Yqh+gZukZg3nIN9C
oF/Ter/OoKgxU9iQckxs8HlrSasAwzlWU733MT1NNpFfkFYA1noCAUQ9WO+VjwnYKigeOL6vnGOv
Z+Nlmsji4zUrvW3ZdXPHHFBsSYgtV8OiL36j/4zVZGhZT2jYOMdQS8SHrMq6faNH5sZug+qht+Ju
5aC53nyuDkmdnpNkjV/JC1Max4Q4c4f3JDRxux0iMHAD5ZEXdCdib+PqcBzrUtXXLGCuDzjWI8VZ
4Ey0uKDqXi6HrGjSLvaK/v3oG93vyfWae8xva+Uz8lFcwZYZOMGbbyoQplSvSMoxaLiqWJqjwAep
Cd2TCLRjWCW6vqmbOIeiJtwPYir977eX/PVml89I3MhQw+MOeN2df53h4RT1DcLNDm4FTf676zqL
+qjt/9fjCv7xdqjr3eWBvERwT8YDrT9P10wRcNlmSfUO86zpvjWH7L4tcyfZe73wH8zU709d2Kr7
sEmMaluiZ/nZMpowRwZdi86hMeY/o0TLm5UVfvUOQldCcnro2oJxAbh2+ZX1yi9hg6jVO9Hq5W9o
wgOmvvQy8rvb479aTdL/6ZWZxmpGcmt2rjZelJma347vsC+FEWVmITvGbHiiW3WQ/Q4m2z78/0Wc
5SB+bDfmiCrsuxZL0nqruGZ65wdN/RSBhzlG0Roha76YpA8FHSAABoDKWcWzu6q0a2hQQSSei8xM
7rmWjefc8E9amLzZA/s1FIrCsDD4gzLm5UdLSzFmQSHEc+T49LhMkfdA/NL8DIgW03G3sb9rCMSN
20RDlOX2tM6PIxmb1glEegrcYD21y9htbQ1637rp8zDQk4rS0sbvWribwG61AtUr1/idIS799XbU
+fJ5jSqPPxapxotndhglWWl6KMmmz2MzqY967v6nmXUI0GZ66kWRrGzWxTHSSKSBzWvgShsuiRX4
vlYjnm21x/w5oFukb0bQgf6+0AIUo4vAfJhK22hXso/rwLx4eDmSEkji9LyGX4Z+GiXmIJ5jPxwf
gjj/3LYlgrq68LW7KBmiU1ykwxu3JnufEj45M9LcrN25QrWAKeVbWZA9By7OGZs8NTxkKyNz6HeZ
5RswE/o6X3kALQ2U65S0maPAASt7uYq6MvD1WI2yZxRhtIOR1t6dagAJDoCFv69HO0USql8Ler1D
sZkAYgnUX/pVzSt2QdiN9NuL7LkcjXrfRZNm7oOgnZ7jCiPnNx6spKwky+g/gFEFCDy3QanLyIds
YHn7QMt6jCABBUNCE+rw1hI/gdDmJxLHN5emM5vK0tB8TFJrbx/63Cb+aJofeo9quwQgn1DEXrPX
m2/F13iypESTidRovhX7WNeUvnC8fZwXzqHOWJlZzvu1N/phSx3tbW5+tC8Znnx2MDKJK5+dNxpt
LTdUdG+fukX5LVKacl80dnQM0btaycbnd+FrKOwfUXyDYMBFfbkotRoSPHVPoBwC+eo80JtthgzK
SpIzz2flggC6STUFyAqsQfkr/ko6rLKPfSMbvP3QBOh54oyzN0PgHrqWiYOt8NLIYWceSRD0/e1D
9Hp8RKYcBiqXxzHr8zIyTAqh+3bn7Tsp6WzjoAS/INBXtvZalNkzQg+8oC3bxttzjmmPVo9DcWiD
grg9lutVKMci159kUFHnuxxL0mtGkRmVh3OXKokgvQn1EhKrazXtHv/HNQTh0qgoR6GVB9+aKvxs
GZLUlZUJnH9fT058iCbYUnqf6oe3jwqRH9Y5oCYw4bMoqq8WVYN8yL6aXPsuoRoXbio9c/ZTbox7
my6a/9avBTxRqnGSk0ok/rxLpDoYdQ+Nlhymzs2fG3ssn0MFJ6k3jUuKT4B94GbjU2mgIGdrwg8G
MaSpBgG40PojLAnqQSJEWLUYmvZBg6m6BvWQ/8e/Hm6vEVkZlCoB8ztXrFiRREpVh5Y4m3r3J3DE
JHYUTD1jW8NQv3MmJTr50G/2vm+4d5WxFn521byGlxJ5HJHc6Nzpl8sz0IWppZGPfZIVG99St0f4
OpzM7xn0/F+353YxFEuTdaNycs07GbYTtLXhVfG5jfhyW3R58M1EUrUvNoOalm87vf43MAAllGVI
jLhELwdm6kM8NNANzunUGtWHvLCE+t6O7aL/TE3W8baT13Xip69p9bGyKKe83B7tbN//Lz5ezuje
UDaly3wZnwPa94PUjc+kYCMAB0SJ//BuND85Rm11B2EP4RpYeXGCsbeEmiXLp3MXDdTq+MCJEp/N
zB6HrT1YTrotmObp5MeD9u32AJeiyYKXzQEtweWzleM3OPkMUZng8jX4gjJ7GUzOSQhX6D+ivjff
VjN9nU/o64g4gcVC5lX+nL9uo7QVYIFUJz7nJtZimx4ue7Zr6ny6K508XEOMLA/u/6LJr/tXNF+H
E60FUXw2GpFML2M5Vf4j8Gfrl9uE4/7tM/nqbyXplZTtZkOzALObnYIPcFYkfvNhiNPY3U4tRrIv
OuRsa+Uknd3rrzMpIcHQejlzrvBdFO1yZazG6KwrRic2VoG8jZ6BRNoIg4LaMehdLzdI5bv6F0K+
ffMPO4M2H0tG4unQoLmc24IOfB4UTnKu68r5Xjujc9TiPtnnSm28RCS+a2IASx+TopwUwOP+1fTZ
Sm1Mu410ANDnXqvUaeclirA3OkJH/Vao5Wo7czEcdXoufLDtV5Ttrgi7pkBD+myHBqzVutKmZFur
jtg2bl+tWATNrnv5MUnb5SsetiwFotlFPPpNnTVpnJ69tnfLR3WMJuOxh6bxtjTmf3EM2aWUktxX
IALD8YKuKg1x9sVgpwctMq142ER9NR6sUpmmh9xJzTXhuIUzlK3OV8OsE8GEK8kEI3TKTppGtoOf
IVU2gL/ZKO3Q17smTwz7oCFku2YLufD5yDLoViJZRoF93pwJEB209FJNzopVhbiIaRQzzQplJL+I
ILtm8Ghub//FUVJqQlcZlD4Ytcv9MOrVEEx1npytcuy/etlwNwa6UWyLUhMN5eq+WasAzR61rx+T
JhS0S74ooJvZ3aQBLI/HqEvOvB+yD+bEaUu5drLbrVVyyj7T/Qahrqqt88Y3xf8ig53gTcv7hST1
cqwT7DIXI4T0TJlalAeraMa9k9TCeE4nHN+34aAbUbsJCl91t5UiOvfL7cle+rpgDaTIiyf19OXf
/3WwI/DWqWlgi7MukvyX23nKs90Ztr+FbD4c3x5Lf/URlBkIaMfLWB7paRP5FT6YQWk9RVqWfQaI
6PubWG2+3w61dAxIeQrabnQuSCcvQylmQyqCSP058wNt2ImxcYI9/Kw1G4Cl6QOsBSqK5JgC1+wo
zStb783Gyc5B6Fo/6EO7GEC2GRIcGb61t8e0GEsivmk9gw6bvz9F2tiYaHvi7NZWehfjb/AeF2bH
2aA1vcaUW4zF6QnemmoPd+Pl/AUt+nhQQNNzmeBUdZ8kfX1sMo6IowZR/NPtgS1tP508TT7TWIbz
qii8/tDLLZxEky62celQrY0LA+SU9AiIbNph+F2ZxnB/O+jiCHlTg58k30eI8XKEMAumvE1Z+FVS
m09pk7a/Rqvqxp3VgC3e3Q62dKRRd8XPGcILFJvZNhcSgKWprPw4zVLnWGWGGDeRVoHGUCc9wKo7
g/9+uB10aYTguelBIQsrKR6XI/TQR1YiE7dUV63yaDN4QFV5jbqPReCsQRUWY5FMUDqDN8yGu4yF
SJut+5Mvzp7V01K24Xntc6vHAkozwrXm3tJsglEFuufycIKFeBksMp3ItVMb7UWK2uKAiFAqgPVW
1V4TVeg+oFz0xp7a6zn9d8jZanEBSxfYp2VnUaM08hSlRvcNd6mq3Lql2n7oSxpAt7/e4iBZKiqH
Mp2XOfgjLpuu7tMmP9sqHlqwyId3vhJp8abDe/1+1OLs4z8E5KHEISYFkMxZEc2a6qnQPJGfQycU
x57PubHtSN22oqofuZ6mleNscYB/xZt9xd4KRGoGWX7uS649RshHRCDO/E3unX1PtcJ9W5Xwf9+Q
Sw5ILycbyjKXy2asWS5BXeVnRxWV2FX2oMNxy91yJTVc2gtkCFIgHMkc/nkZpxharw2Q2cIbuC2/
ppqh3NWByF+a0XsbFvJ1RBJJSwKBIQ733WWkqZGMlazLz3j4xfo+BXPxvUzD1RRw6VPJ6haiPNTt
SJIu49BiiGO8ZvJz7FTBi8hL/2M81e0djLkPWVkZK6WKtXCzD9WDyAX+GefnypVueZ3IvE2eaUqO
SqMeFDvbqf/hyQmrCbiAXP2ye3Q5QvJmb2p1MztXVC7NnRM7xsH2RVV+tCo9cVeuA3ncz2pclKw4
LumiAGif+wOGSlYmQdjnCMlbzvtYaaNqk5SFtXLFLTxsSc1JLmn2cZLM33n90CV+PVrZuUWu3n90
9VBtj2lhl8eCl8tTY+E4sa38MFch9RRrgstLX/Hv6LM7T3Vqma64pEaTob4EeRLUByG03NskSA+o
O6/ALen2EbY0r3JCJXBUSrjOjrCsshETirXsPLQi7o+6ovXlIevUNRTgchxefvDwaN/MmUplI5Bd
5KlwFlqmFD+9SOuL9x7lnzfKrLxucKmyQteSDh9L5nJZxs4w5lPUshPKSCjHUFQP5oBkUpo578I8
97N/uHRY/DKV5RkE1e8yXlVMvsIrMD+bg9+Vm7T3890YpNNdVTatvQ0tbw22tbhGATLACZBM0jng
MCuNpChrJT8rSl89uPlUbzMwV38mQFdHdmv9grVXej/o3Hy3F8tS1mn9FXm25auG7l6fJsV5qmN3
rwz9eJcqtcDIPguPE+aS/3mFr+z+IShwTglhp7Y9P2cQyCkC7L/zMy1GNIWwAnQ3RQ/ZOCaV2akc
4+3W7c21K2lxwdIs5p0CQIda1+V3LZK+QM844MBxId0flTZx3L3Er61cfYtz+lecWaPKm1QqErFN
0tKXe1iq0U+s/jSpIIV08j5CT/w5CZrmbZ3G112ChDj3k036CRzvcnQRymOg8eT7YRLKcIzRjVMP
pTEUxlOkxta4cqwu3e8gnHHm4E7kyTLblLwa6naovOSMnomu/MBxqk2e1dYq7G4jNX3jr7fXzNLH
Q50LIR7JrgDydDm8xhy4e8MmgwBUUajTtJSEsKw8e83NdenEpj8g2VUUXelIXwaytdLKMZpOz06S
Rz+aXA+muxw6YHYoIDxBsbOM9u722BZDypefiewA5cHZ2CZ9NNTRa8QZ+ywRnjwLnPqfLtea+iFo
MH3YpiiiVSv5xRzS9bpgGCGgWAiv17afKB2Xjho5CuZ9U2B9rycQuAeyKaH91swun3bCTFP92HZI
l57SPtUclD2rxrDQszP7sN04OTysY1XWYfQ0kux9vj0rSyuMdylAamkeTBH88kPUjU0ntvZZYUUw
fczgJ3abMU7H+0B43sfbsZa2LFgHYEF8Beols9XM67fJIkNJzy28ymqnhmHRf9QbM/Y3KpX4rZfE
31x3EvZK3KVVTSebLcQAr2WwkUdoyELYtF3Vpt4XCMmNEm01PFHXEHxLa0ymQHhiStrovMSVDVWj
xMUozjUqVv5Oj/zxD6bI6mOT+Nk3q9bG4+0pXRqa1G+hpoHY0VXB20lzkMBjxKJWRDO8hM1Upccq
d7N+ezvQ0jqRm8ewJdgV0eTLdcINZk1Jxqu0SVIj3HRaFbV3rjq29aEOx95duTEXJxIJSLYqWuJX
MAtRdFi326DVsmYYjhGyW4/uhIXaJmoix9nG4TD4/zKV9O0lkJhS1twkqEqQ/1d1JTtrMT5ldNN9
uiEm8PHft2dycWg4b8mEjjU5r60lokDnt+HxaytNRPunDXFKjRA67bd6M4T2LgYbt2Z0JzOM+TNA
TiYdGFcyPGZbTyRGnoxIo50HB6sPS42zduPbU71zJneEaQvS7AlTBP9OxEnxHjJR8eP2qJf2Ps8Q
irE8VnmpzvJlHJA43ekYnFWM36ON36haAY+2CWAlFYjiq7VdIoIZOfaX24GXphs0CwMHXMsxN8u9
4jHmmuTxf3ZzRd2TrOuASrvGs3c0g+vPtRkP00qSsDhWEi58IaXKzTxnV4vC6JxGEecmc/r4kHgw
Tx8UpWir70o8hcgXVg1uUBvk4pK1JHc5NicBSSs/YV7LKdMCNA24zvNkUBEIrFg4j7iHSA11N82+
Dm5YG5vOgGOz0g1bOiBoKtDzh9R9zf9Q7bG2R6Wm4h4jH4ljd1IPj67NwfcBDkwcrpWo57SI15uV
5j7qlcgFA7eZfdiiRjrZTWLq7lWvfbGG8N7sdaruajsET6FTJd+quAsfYtWpvuhJhrOKpYuPWjta
L7dX2PWUc39SPWPS6fxzwVwejVo05M6EtcNZ8esSL2/FeXQbEYcwfNCq3BRgSkDfe0P9/nbc65VN
3FeBZq4bmAezhKYDfRF1jhueDacrjnpq+vGejWs12zRqJ/mpi+T+dsg514FJlzHho9AYlPyP2Tmi
ToPSaYgy8tJuEmfTOVN6p1MU7T97ilFVG1pLtvMwRF6dHkY/+cUzofaCjR4PxRoD8PpI46fwAMCF
m6bBFbfRceCtW60TneOSl80ECeV30UdT9CBKHGX2/mAPzVHBWp4XgiLcrdUkpnNcmQ853stzlR+B
jAHMC6rE1/LolAYyS9DQd2IyWASx8+ZnZrTWpkhqe+9EEWhkDNdjxE3U8RzZPf8yDZAN55UCrm7l
1rzOBqSGplRUQYMSDRu5R//qsBX61CAOOoTnaXBtxCbMQhMHanlIBt4e92IgCWWXbVPKgrO9l48q
uCUtCM9lCGUW0eAk6g+pk1ZruJqVQPNro9Ir2yrjkkCGV95FFCnQREYdolj5kEt7CdQOqnQSts6B
cjlzbqWqSeIO0blO0GvbUOlS1aOJzlZ/KG1I9CgOquWaQ+t1QYJVA78TMgx8OVQyL4OWtGqVLNCj
c4C2R/gIHXj44Wlp8G7IsyE9gqoIh43RT90xG0s7WfmGCwco4SWXXmpUAjSdfUQ9slrNKEucGLs2
/+IYYf/UhU1gHYaA+tAmrUPUr4M8tqd9TLXW3GhD19sZLAJX+50ValPubq+q6yuEH0RGBEZZYgHn
vfHGVGPf94r4HPdW9iVVp4peC/5xe1uwj27HWlpYCKqjSEqRiSNttlXCutBqbYqTcwO9Z3hGaUVH
9ruqBm+t+LMcSRpPSCdRoCmXX5kz2k+asGZUgWmPuwJ/k+YPJg/FWldlafrIlanfAS3gz1ltIk71
unSUBHCPnr5ThzD/qnTNz3EanX85Z6QEMTksG4FKyOWQUh9ROYEn85mf0ad7FFdbNMPpC9QryLOl
Mx7BPpstApoHctRlIGHjVpShr36OwtAZP3h5n0bf0YaK4g0GikX0LnHDzgdlq5btsVOa4NT0tr+G
nl+64P/+FbMLXjU6bBZEGZ+bplbvOjdF7E+QOO+avjIfrNTSH0FWtN3Kk2sprDwcHNQCwBXOARsx
TVyrLcL47IR9luyCIDDvkb5RP4GzwjluapGGeFKNelqTaF9aSMijA9uX2jdXPYOo7XF0L/X4HOFi
9AiYkvxFd/rRltrx9prxz2I06uivJQjguLOXgReOUM77IT6jAZbuy3HwPnpRMVLCG6KPtzf90nLi
dAezBWvXpL90uZzyDoqQVSQxHKgQkUZE/4tmA447jrdBHVj6tnYMQLhFkqTRJoBSulW10HQ/3P4V
SwNGBEM+SHiSIG53+SsqrW2nDnLb2fURNNqqQ6QVL7mIemdjdLAkVl4jS1cb8stSQVfSwue3jA7d
q+lTrtCCQs/vzlK/9C2OBjECiJ9x3olXwi2P7v/CyePwrxwkKM1Rm4TAitY2kmo/lAB+X4ppAl7B
4zZau8WWNslrSUmixmXOcxlO1I2rV1oenG2MatInoat+jYwjNgPRsYo95Zvjl721D5XKLg7/8B0p
UQDo4P64Kp1xDY4D5nWYKll2/6HDkAV3FKVId26GfuPtWIsfEYYxXD62iHNVmB17sLcVscJS67du
oFmPZdGqG8yUwl3oDM6bG9hAK6jfuzzlkKeb5waKGY0otynBeTLNbNiFwg68nTK1wcoBv7RaSN4p
p1OY4D6ZHfBO34C3V9r4XDclxLWqErLooiSi3Da63uorw1qaRkovIAtB4ALYmm09T3TCb0vS9YH+
E4ZLk2l9V8bc2LtuH3+ZBmP17lgc4Cug0eVKJjO/XJ9GQjHUBiRyzkTQHdIu9IqtkuQNUp8I7exu
r5LFYDSWZVeNC3NOoMUSIMgRUQzPoW5UYo+GYT5udORCGkToEIK6HW1xMoFQYZcsPYrmJUG7xmO+
ipzw3NOieMYeoXjWQGzuQOHE1jZSI3LFt0ek/AiySerJ8+q9nEwNYt4Yt7xvkNfN0M9p/liVn7xk
Zdvvtb4LV6ZzaYB/hZvfTJVtK22OTPM5x4Bql00DzzjkJuDYONGfiWrC738ZnuSxWUC0rxqU7QBn
HtMhPh/SiL8Awj1bo61F26y1x41fWN0/HNW0B6kakyyC3Jpdh6XtR6VGY+Hc2Zk2bgulHD/VSeN7
RzJ94/724JYeO2wBi4SR3hK1mctvp6Py1P8/zs5rR06sXcNXhEQOp1Cx6ehsnyCP7SHDIrO4+v3g
X9py0aUueeZ0rF7Fil94w0TF4kuhNepep+Z3EsDsQztRPcV3ja5GJFv1/AW7ne9vD31tHSl+onMN
/5G4dbNt6skrVJy88i+yN74Wyqxmvh13eWhqs/7Qx2rx+e3xrr1J1DqZWG4Yaq2b8fK87KxKmaFn
OHbzi9JqX+3KOq/2o10bJ8JZ7+RFrb7s3x722umn5MV/q2wuRK3LGUb4BC6cMwCkHGb9PE8UooLW
hsRUZUIpb5yNq4ORZqx+yvDZt1JsvVOnXawmBSi1sfsSY4Y17SxnHPatYw7z4T982W9W4goZA0J8
+WUFJOA+swrsZ2KoErA9yxdXKWgYdVbyXwIKLF9WePaK7t+SBss5LpcRMbAvswKt+uTgyPPdFkn1
jF6Q5fcSRwJfH2P9li/t1U2KeA7gi1VDa9sRnWfHyUiJSUizpv1q1q77SCC7HJcU/dNTSWHdubFf
rm7TP0bc5IuLm1ru5Nrki9ii47NZrdprTfwCUMAMDLl0jo82cHJ8ey2v3QOodhFUQNIgGt2Min3a
6A5SwpqggveCapD93jAqRdmDAsZTb5FecXALWz0aLeThGyfz6iSv1Bc6WNA3trKQTmPlXQ5C7kvW
tfIeFnvlvriuiO4jpYuqs2gJsW7l/1enGQYlzz+fBEf5cvNiXNcmdq8WX6qKzNFfNK/9WSV9+nVc
cs+XiTYdqknLbxHZr8wzOKyVyAs+yXvlPzJWFaXgJs2/2M38rowUsRvdvJn9ZRy1co/3c/IZqRBr
8GVXFF7w9iKvUc2mLMrga0sS4USqW5vLXupySlFjy78UepOcGxKt/q5WnOJWT//K3IJwXsvuRHUr
4e9ybu0W6V6G4SMVu9wrShLtcU0sG3+aMNKYPCAaVW5NX9/+uit3HwEPDgbrBQ9pbLOi7jBXkGLg
w7HJ59pPij6SD0q6+qdjUSKSvy9VMRwXEnw/6sxb8uZc59ZMXsHN0OJE7iHg9zkBFHaLd3flbGjc
4/Zazeb62XLDRm3p5rFsii9ogFOw1uqsRTN1lr6TmTLx4ybRo8PbE3lt+dbGCXgAoEJslcvlU2LF
sNoUvk86mXr6DnDS1PoKI8l9PAmz/uY2sYozSYPr043E49oOBT7OAaFgRu9kcw0BzgWUP0K+jYR0
V35TIppdnsa3jKGufuIf42x2qDvmi4s5c0GTJm6CuW/i9xAcmv0glvxUJqm2y+s4/efteb36cSZb
dKX5rCSOy3kFz7xM0kBY3fHqfnzK80YfX+wk624EAdfHWR01EERgHjeT6KLDDWfbLQBBSkPdTWgv
xgiBeYt3Y6NcHYjWIjgH0FCvwInwde2+wcjqS6oW1jGvrDneW97gWDfuraurRT0YGUTYE+62r1EU
FoIcXlJ9sQsn/ljWiD/vUWtCFV3LOke/I+jqtL3tUKD++9QGIvr/j7xtdHCHjWisMDIgGfVJcyDC
+1w9murLqnT/QeJqufGtm1tMWx25MMbQV+0M0retMHuca3Zv5BhjNYveBKqNZs3cVtkexFJ1Y5+8
ckdbxwJbCogSH3pU0janQLGFonQ6/kJd3GQfC2yCjiyfsgSlpjvfzHLon9FbSfdG5yaJ39dW9NTb
nf0rLruB848Mq3nj6zcr/fvr4XNwr6JpwCuxzs4fZSqxFFgPRFN+8JKuPJdGV93NTP+Ohg368vai
3Un0vm+UH65N+Z+Dbh4Orpe6FbrMDyjbtodea6MdD3MfjJnZ79++Aq4OBdIV6hs9UqrCl99ntcyu
kjCUmdQpGkyYoM5B08uK+nVWif8wGo4Z4A0AkZGcb0YbonxQjKHABqRLIYST27g2tVO3sw/A/Jtb
koibp+r34q2J5CpbTwdnq5U+Yj8i+7LKD9Cp00cV1TC4Tdh2ZuhFHMrM+Uvw0//GMwhjEAxGFWj7
NIKiiEZTR3VFmo2OVOk07/Frr3ZNjArS2+u2CdvWoaA+QMUhV13hVpuToiemHlfeGO3NyondjyNs
3/Jk5Undns2CpzsosCHRB58SCSZAYzPhS/b2L7iycwiPV4ArvSpaoZtHWdV6I3ayQdnr0WT9jFo7
03ZzaYjnyErr+sbNcGUlKf3xmcj3aEDmjMttqsYLfKZeRbknr2cgOVWK/U7vrHj9bJgmD+GydhE3
QJmv55iDQeZKoQVoNBf95aBVkfcIza4Ihal0Ar1c+p2Y9OGwQOZ5Zs8Ouz5uEyzqRXzjc7cj0zL/
3ylZ+5xoAOiXI/eRjWsUyJywxOhhOa4OE99Sz+geYZnBB8QDs/MCWy/bMMsTBBT/bmXXhj0545pd
wrUEvXE5eps5sRNhGxqqpeu2AYaUzQ8cToz9SCP4xv26/q0/MgBqSowFbJk0i3YLWe3lWCkIEMog
yRjG3agn+3ZE7ARZYdmcCyPV+53X5Fn2zrXj6dxnVezcI9Hjxce3P3h7yfMjaHiAsuMCJAfaUgWN
RCny3MumEF5GfYo8PX7xMum+y0TnvQBl6Q9WqXvv3h50u6UZCZ4+yJR1c608n8sv7/k1iyMAPyUN
CNNfsMspPx08yFn9Xsm0pf9ecY0kf9cgYL4vR11/1R/vmZsnho5q8xRObbbkn7TFKazdBDzT+mza
sJEDuBjTh7e/dHtTrGOSlpDarn1thOEux1SV2hr1rpBhpXSLu6+MdBx3+KTlmu+m3XTLTOHKxAK2
IaL9bTpG0H453CiowlaTJ0P82OzjaPXxx9zk3R6lnohgkFl6S5Lo9f7xVobpqr9tk6BsL2OFfKlx
k3QJtYWbwre0HnxZ0/XaWY1VxT6NPAePPVH4jeRkC81YV5OAjHQPkTEKB1t0Av4JrRWlcgr7WFM+
um00DH5apo62a5fqWXcbB0IcUMbnqIvs7NCaifYxUtCcOQN17G/ZU76+tYjcuDk0ZNYp3G5JD95o
9nU1JnPYZEP8FTpzfJfX6q9hqpX3HCrnCQXk7B3P1a2a2OtLZA0Z1x4pWe9qF3O54ks2lF2jNFMY
kXEf9NSIdzHI609g3LT7Kkmyl4lu/IMZLd2TotnlLZLX1Q8HEIy4L1cZahiX40eUSlrLYRnQkRyx
CLC9FhndEfUNFDnsJUjitPjUGE3xC/Rj/ent03Vl89FYpMlBhA4yf4sbSZDOHKKZjy+SRdljRpM/
tN6sw1KXY7+brL7DFFBtb/QEro5KT2qVF1ox+ps3YqbIgkCFM4VJnaR7aToydDAn2OlqLlrK9H11
5M685Qe2xRWuGx7t7lXnmoIKco6bYXNNTaweV0WAFOj3y5W0B+4rrQPNTrznMprT/VjP8cHKrSdl
jfw0bOmO/2HCQTvwZAH0JjG6XG2ad9ya6OCHlJHG7x6aXEmiJvQKaEq+i5K0edcryV9mtv/7cGDg
ax4C/mxb9kU0pl+03p158Fv7qCAdIvyqT6Kff/9thJU0jhFOYHo38wuTfhWhLlDo7uaW28uRue+q
iiqCWU+dODC6XHuS+A2LG3HAlTeCdIAck/sM9eDtETZlMUd5WrKLHSEOUdlHz1PTfqi6srqxc68d
VsaxUf9BRA4c5OXykSKqg96NcyhwU/nQNVJ+1OvcPSlxoU8Hx5HDU6y3HrkXJOcbF/aVr+Sth2SH
uS1X5XYVowW/SzRSZagjz+5zgKZQH7O6vTMWTbtVUrpyK67CDtQaECilBLl56o2kcJc47WSotaNO
DiKMXWL2+pkUGxBUWv7UUTj9156zD6aRiR9/vZF+i84iMk69wt6WlmyS+GXUnCU0x0hGB2JKGHB+
KpooDmY5eMl9NaaDunOA4t5SQLmywi6ccD6e0wn6cRNZDUYGfTKfeY5xrFF8bOWS5d5cZAre2qW2
0GaYUKu9gs9alo7VLYbsbwely5iW8J04ac2qcTzdTvxg5tFUtAqr7LkjI1WepexiA27zQ6WnSxVM
iizqJGjo41QBkmyxeq4WLRM7ChC2HpRZljR7c1Wi/6ZWRdqEeVrUu0GfHKqcb6/Tutu3v1Xn0NHb
hUX+KoJYQPbgfq7PodpO8otrRmbgqE32lx359fqigwzTyeDcEQduKo2jVfSWlpQypLSQOXttUcu9
aQzeyi4ps+o4W4N6I3u7sv2hsKxW8rQfqSutu+SPSLfPY5FlulxCj7IQJo3tOD4umaM+VmhcP/W9
Flc4IzhGc84Te/qetiqeIm9P7pXjTo8VqRNgJFQgtv1IE5UApbcylZ8wwn9S8yH9EGEQ2KA1OBbF
X1aN1jnm5iTuBTWGc97mXcogLYJPLtWwsGv5IIwBD2m5Smmeq7gsb8HFrgQA5Gurrsrv0bY2Yhg0
pEWEFFzoGvF0zFxzfpfiqfBJNQb1NLvz6A9eLm9kL9fWFClDQmxwjmsT4nJN2dlzrZWJGmb4ZwRd
65l3naDpoAmdXpWdIHEIVPpFcVPxFBlNfHh7Pa99M6JAqw/Wb7HYzfDJ5CRAjzUtpAjp/CiHxblH
iTm5K4Sm1QERdlLvbLn6brw97vp3t4eUUIPDQzGCas/m9LiKnsR5O2qhLYwpSlGeWIrhseWlRr8g
cpXeDHThpNG/bw977R5FhYvXg4uBl3Iz7GyoVaorHMxEyY0dqjnGe1eqbaApsM+wQMj27Yyat1HM
xQ2S0LU4j646hxZBb4CVWwCWpaIunE3dEo6Ur9JgWI9OR12g1ZwPhZcPmZ+NkNm/9qhCJfd0+4Fg
5jDy0UeMtL82I1vPML1DGu74VaGZtKk+mZXJARrFEiZVi7dmjiMZVKnEl6qYdnJqe39Sx/aIoqZ3
HjKEXKLaVP3OSG4hja4lfAAJV2HGtR5Nd/zyAKDDH2euxS+plLH5LgdbfJ/zWQm6Lk5PqZyNnaPY
NTiZoaWKvqSyvvN6yijaFHMi394eV04DTTESbWAQtAG3KNmEFzBzJ501QsvsZFGZ23PbLNMOzUrx
qOcqrP6qSpobh/DKrgQ0wy33G3X4GlSe2HWFmr0Mpad0KiToWo5BTmUn3te2W1l5UHWYG7rRLHaZ
qVE1vPHdV251apCrvwU1q1Ui4nINDIX69oCIY5hI1TyIaGn81oXx6paO9vex6upiAoYNQTfMITcn
0KzndkRqmzcMo99QdhlUOU6k8CcuvAe9w9bU72SWly9iMIzm+PYCXz2FaPhzDAni4HFtnlClqs1O
UTVWWBvTYDSl9ahpORAEF5v5u1mpmx3UCfFklSYp9kxt3beaGi7b27/j2oSvLqvke6DQwIRdTnih
1o1mdeumNzUc9yqZ7mIhdczqU+XGJ18JhyjlUExBjh6qiq1fDmXgSjPA41JDki39pbGLbq+nmvby
9gddecYuRtncJ3HTYoPQM0pvF9rnfi6iLxVd04PWuqhJaoP73qmi4gwqrN0ZGHR8fnv47cGFt8wW
5Q/+lp3ior78SCLB1JrdRYZ5G3kPrlM0X0B8ZJ9VWaYZL4nuVT460OaN+GT71ZhdYf5DZ4S0wkTM
etP8Ken5tDp6oSHAzwUkPc4Ynm+kjTzmZS+GnbRTQaFVNO+b3h3bXZFT/bqBkdhupfU3rOEnFBGd
9d3eWZ42dZ7MNSeUbjZCzECj3NxpbYarQpF3zl+CxIg96Wa6yBwBcqGSv801Cw+Ja1iHThgT8X8s
y6wJyi4qQ3vxpheJyyvUP1e7kUpvo4Xfg1LlZa5ZZnv7jbE7ZMIERBTmANMCT7gSPFrfO+9rM28f
URJ1uv3fbijI2ugUgwFneQn2LzdUIzqWLhFuKCNI4urQDy/JrLahNShdumuVrn6veVO13HgJXu9j
hv1NL6XkhlPoZth8sGrLLBI3jDPdOmvGgMU2Maj3MiSDvisr6QQycuZb19H2jmB+V3OTVREe9CSP
3+XX1gaoszH12EPCHpDJcRLP25W2iXHO29N6ZbMyEO0BwPzYqW3zWLMdoj5GoDwsHQowyL0Phyay
9HMJUfrGlXB1KNjRXAo2qLutTFVXN2bqTZkbWsuQPHStpcOoa0Qw6XF9Y7NcG4r3jMSY7qELMfRy
+jpoaQ5MTS8Ug9U8aGoxHbAdsT5Po3PL7u3KSeBb1v4vqAKiyM37RVLoIc5feuGgxONTuzgcP2TD
wymKk+dOzN757QW7tjNQLQHrTnV5dV24/LRZq1Glc1otzNK8h6qw5D8iPRlvTOC1bY9tEU1fClAr
gvdyFJhG2DoQ1YWuU2MvLsuuw9nB6a2zABYWHQ0rqo6jkbq34BnryvyZhqwbfxUPXP0dfpfpLgd2
og4865AbodB7bfExU5R3Jr5np85StCjA8Ec/lrYq7wdsu5UgssqbqNtt8Pf7J+CRCdMN7aFXmVBd
sXe82NbDaWhMuG2mU+/aoi4ObTmP6FTZhSBKyNLCX/SC/tLb63tt5h3gUjoFUmDbW9jPxHXQmGZs
hE7S4Rk4i/Y0VhyQVEna9zJVXL/DFfhG8ndtU6036/rR6AdszwvYG4VyVqKFBkL3u5S23T9pXzdf
3/60V7EeM4v/F6VlazVjIOi7XFy1qt0EoL8eVpWX3VU0afZ23+GupvT6nh67g5WMIh6bGEf2opdL
vetS75b085UJxhlxRaSxx0BwrXfHHzUb3UJobSk9LZwtczTjPV7anRkguVJqQTkbc97vR/pXsR7A
0eOM3Hg5r+wu7MKpC9P8tuxXJLHUGIfR7lQzHKY4fkhLV/sQ171zSBDY6gO5zOUvw6mUnesOt6rS
V64qagprcZ9bcV2Iyy/nPak7mTdmmKZQHE4I7A1W0MEK+mJ0syWSfdNPqh7fuEqu3MUI2LDmYGMY
1t2EZFHceOqEslI4Iyy2j6ylewczw4W6bdintzfYlcuDPIZcZqWqrsX3yw9EACIWkxB6qBhZVR/6
Vp/s3djGwrQwtEJQM0hIKKynyVSq9H2DK/S5moQn/v40oXjC4jLVLPR2nku3bImOPB2fZK/w/D41
i73rCPMWau7KeiLxwUpigYo0/vY4uXLS3c5MjbBPvfjfmoJU6y9W0+3jzp38IRlvAVWvHJ2VjkDJ
k3YcH7DZQIuLolOtV0Y4TuryvZhy2oDd8pKOwj3i5jXdL5lX3ijHXftIzovKM74OvMU7mfo44BCc
GGHRYa7tTqMJ3ggPKs0azD2J8S2s+tXxaPCyg0jAqX9c7iF04IheR8Rd08xMd05kztDH2ipAOrQ4
EsAM57f37JX7gOIGBGeGo5Lsrb/nj+so5yXIhkXYYRGNOkI81Iy9+WuSSHfY40CtzfEp6jyavcjl
J8p8mND6vGWqdOVipuoPvmrF5q/Sa+vC//EjkE+pRdIXdug2pitEoJVaIj5O5eAQYrRpo95bWTaO
+r73sir7AHAE7cGg02s5+EU057fC39eTQtpkAuHjJbSIgDeTMnv4gsi6scOKCnuxj+tuuMszawxi
w8xfcnSjXtwu9z65RvUfnn/GhkVIQ4mKyGvyy7BAamJzhVOxjHPAW4JOZTzUuRMoai3G+8nt0zGg
/KbFfoe33K+3N8Tr+5LNjnwPLxN9b3THLtdi0ftaS5XIDPE5r01/qcrpOJaLnfmNahQ3rqrXN+Y6
2KqOCRAWPMX6Y/5c+EznJTQrK3SqVO7dLKkOeZM4J2Pq3hOARJ88/KCeKiOpjsswZtWNx/Dq8Mwx
5U44QxB8L4dPh1RY2EGZIePJexBpdNJKK3o3JRrqFDISj8kAHHY3OYWYfbMjA74Rbl2dbWSV11ng
pt6iWzy0zhxncXiOrbL8INXiXadP9Tmd51sH/dpI0GGJfICuEL1v9nS71FljJ64ZKk1ywnsi+hGn
pnowxzn5y4oe+JAVMfE/mgYru7nCeG6bCgUkC6iK14lnoN5ofx1ADZTzc5kM8ZTs8Cr2voDnVONw
gaTy6e+38OoqxONnrsD/7bIaeVZYaNWE+TIZYVt08zs1aQY/aXCienuo15Hr2vAD0U3PBNMLff3/
f2zgXObGUI+eFSoxqm0BzHSg27FtVJ/fHmddncu8BKlOKjrUxXnVX73pC9YawhSNE5IvJwfNnV9Q
kR4TP49Uw6+j5VYh69puoXaGTALXHxWezcGMBW9hMzBeZI5y9rvOIBvqp6o62WMlbmyYdT1efRw0
5rUIwCO07ZwqjXAa0hwnrGG7fYJeP7Whhw9M+VO6s9l+1yeU1v026mvzxut3bVq5YKBnrY10Sv2X
y+f2w2SpeWSHrUrL3HctxQ1EbVmBUhZZDvEn/+fv15FQifuVVilnZH15/tgvrdHobh27doi0kuhP
bmEUrW/2Rfw0tqU37RsC9xtb9Nrsgihi+xB2A2faLOXYjK4xSsUm4hfNczNW4ylxGvvJEkNxWtJY
7YLCTatbdcFrbyj3GfGwQVTxyuKGezNHvJEd5LSmCHpQkSSsbV7cZ7DDdprVS7mfUM95Pw/qX1pV
8GxTEQEbCReO0I3H9HKW9RpPsTRJ3bCKlCFIlkLZpxCMDlOj4viHm+KNbXTltECfcNFRWHV8XwX+
g67WnaYyHkVd6wxAz71HR6r8NhmudqO6e2XHsntWTcN1Zl9Vd52ZJNZsJJU5Wxh7XPUQcoyghCyF
NuLm6dwy8rw6HpVHwjPU0WhJXU5lNhaR7UQUIKt+bGBSK97jYpfin0WV3WOZj7dg4demkloybEkD
Ro675TOkzohHtyJtAJZVtevmntc4A/g5G1K5Be9/1WokvFsFGtfYHl1VVLo3H1eVoiu82AuRXbcO
fZkqH0o3W/Zd1chDZrVtYCpGzi3ryHGnoVQa+05kaZ8pyho3YFOvjws/Ze34rVpStF82F4OdEmPT
B/F4rhDkhXyUfK6kpY37Je2Ls61J45NpNnF9QOWh+v72pbRVZl7DXKjkoPCxtABjamxeMb11Y31S
Oi8sFl3FD6SqOn9yvO57p6Zj4c9mOZ5Nrxz2SlQrg2/VDt6HltebxU6ao/u5wp3oyVHcW+eYa2qz
/9CEIxgmNVnPFj2rbT4UN0LkdaugoqnpAIRqK8+NgPJY3wdJHpcGvOxILXajlM5La5Ho+30rZ7qH
A0Z+6GBNbbWzFG/46DABxn5IwAEEnjGQVxlFbbU7W0O4KkKBxNoviGkZwTyb0We0/KhywTuRy6e1
z3PSRKEowWRFmSEDdFSh8QZZ5iG1E5SmXmhDMCN7FQ/+tJQaBLWxG9PoMVvUKv9Mt6sdv8eq3qSH
yiZGOMFfyZLOF5ltRZ+UQW973Y9Kw5kRtCkUGeMb5Lbt9Gus10k+2XKcFBul2HKaPphmG6cPczq5
wyFZeNS+Ulqo5ZNI6yo9G8JUvC/WlDjuKVIlTUS/4wnQRt9rxqg71njxYpelL7FX3om2GJHVzmI7
PtuqMHG8Gd1Ie7bcBsRrLoZRBEkaz/biW/CyBBqHKjO05Pnya0hVWQy+Zi6ZOMtWh7vlSbdNj108
NeW9dMVoPiUxFgShBLGbHnWzK1yErXX0wnysxctTIzy1OFfNlM0fgWbMZVBpRRvtdU/aJvKDrcxP
qUupd29g2SF99Cks66C0XeTuMYPQyoD2T9zgKRPr3cs0aPryE8kj3XhQJkubH7DdLvAD8yxZto/K
DLXOH136kc+DbSfLT0tp8/TgYrKSPPQDTg+HOVfU/sWJq2I55jaK0ju9dlc2lVZCIghBt43xfAb+
unhBWxSz+wUPyXr+RVt71tCIt8kM7+Bnlt0PLB2qWuymfpKptYfmmppB3WBn2/masTRF4btJFSel
DzrLGPRgpse2ajrXcLY+6gNCfK3P89jXD14hRbTD6axPe78w6ljJ0FZCi+t+sSvaa0o999NJhzTE
P1uKtBZpQEfITtKHaOmd9iFVoKBhwWpLo9B2aVNpy2mmn1VofATn/jE21oZ7YPS5HSeBmEq7+Szr
WSvustk2o0NlFAD+9sugZPHJgoRdNXti6RY9Fsqsbj/5mmymZPKBRoCs25Uth7T0qy4S9l3lOZh3
LzRJ6jOS/Z33rInUyOxAG7D8fRyjOO5+xtGSpwFqJBmc0sQuh64LpqUD9GN6DbIMthIpXEzeNDHF
AX2JBIlorU7o1+0Ga9GqvZUt87KvFBCp/jwonvNdQT9pxSdq9UM7yqz2Iy3vPX+lG5Wf8k6Zh30v
BEo9HnkuBe6yFfknajKuguB71IvD0tDc0wNDT2z90aHFueyisTP1+8GyG+ssXYdUalfUAEiOuozK
5ltU0iS4q0rbXd5PxdjMSaDIbtD8bFry+KdI2wFYj6pFqUc8mzXqoga6otrdEbv7CtST4tT47SzL
okbcVe4Qi1OmNs5whhqWFQ+z2unyubNk102gXePIC+c2tha/rDPH/JnXehcvvppNY+anhqescNTR
UaOfkVkq8rshatF+Qqt0FnctQoz5uziNUaCBihOjDkbVyaTujmCZ33iL6T1HrTqodwmMyiXMFLvT
9XNSSycSflfTPNjpcY8myKG0bPASyC2X9rfEaJT4RzqMrQVCiNblPtGHbDjmQqjNQR9GPb5jcVvx
Q8DobR9wB1ak6ttmrnIWUG1Kpn+GuMqXA9QwN4NsPFjjeIonxF54Ztxe+0F9X41jH3lKVb5TopZ/
ZLhplJ9aXaLIl1Oti59E1wzjo5Y0ynhWRVfOn9ggjh0Y09wMgd2anTiOtjY3p0Qf1eQke7Fu96qd
x39kjf7IErZ9TOvJHgstO/d9PeG8K1MxckkJhYaQHrep9n0EwNCdM7ephsPcq9H8vRI8KIELGAk1
WLt2V9FOI25Xae1JuF33afFqE2HiqDFhbqhxYqrfoIUK665KpJT9oZiRx/qCapVm7ieXR0E78OyU
w9ETtic67MGAdO4TCBe9E4gly+ogi6ZJnHgDm+ZDilVN9wWknCrrvT2gw/xtlmwfHou5Q6nBd8Ev
iScdJr485y4QtEfHTqhtYneP6Dl93xn1E8RP7fpcqkOqnBnbsd9Do5/Sj0nMqT6rZKjzSSh6CsTc
smqZ+oXppfdjb0c9mWnnFt8tdCimcKAPskr89rm0PtEByIsvshCTreN/y5k5lRZQhZpHM++0Y95Y
cph8SU3bPg5Afvp31JjNekfEXlObbIUlbOEDUyNb8RqAgs+Suna1rzIX4IFfWmXt4pRap9g7CaLo
hybDyXyfj65i9D6I5TjdlVCulaBSXLsb/H4mDPUH15X1KZFDy2PRAN8NWFu9249latqnGO+TxV+9
W7wQw8A62efopCVfLbv25J1hz6057WejdKY7gO+u93XoRiV9F4+ePiDX2g2tcWpbJ/L8uethFPlF
Ywu92amc0+rRwdni46CCGL4fFjNSjuNSpWmyBzGcOgJlSztdvufdJIp/u7ZR+YU1lW7vGSObZvlU
Z4mZZ4EgY14CaaJtwi1q9qwprmve/LT0niEPOKfQXfrHUJaxMQPeyTl6H5maccC4pemBl3Vzcqzg
JeqPcSqTOqR3BsF1B+cjQllIW2ekAEH5k1upmvd9XRa7alAhZUp9Qem6Wpaiec4ahaWSE16LAfAa
1fIV4Vn/FkmevnfaNhl5udHquBuGsSM+i+chzGcZ/WjSji68gs9fs5eJo4gA92Trq5W5bvooROXm
x6Jz2+o4VDkBuNpFLTxnVIcOEDsxIhxEpFMPxTIW0R4elepxaiPLYTTgzkdZd5Hmi7Eff6bugBq1
68bpt9aI4k+tIVVgjbEzaoe0HArEd+LIepqLZcr2gECGWvfzXq29I2QXMz8M0mmG+zkv2/ikKQPI
zSblGb0ri2p6PxtGND83jat4X6Mq11IfzrD9zqSArLxTUL+cfjQldh5arY1GQNgXPcsFxQ9/NkZL
C1W1HH7mEODyoDCF+b7ra+MZy+bF9L1K95oQ1cN8J1ci0FmtVZR5hDP32a7UeptIGC1PQjssLedA
xlKrj9y2sXUSejeb2Nga3XtBFyDlUWCafrW12bSBo6GHu3PtaIh3tSmS99HIhgw0Rynfp3Ujfuau
20dH3Rtq+W0pHaP4KRd0SQPp5Da7ORGaOu8QLMVjKJnoXH4jwBy8FyVv6ulTr6OJB3I3nsvTEhsp
4p6lkpX3xEmCSnaXE8y0POYN8XrUOC88b6l6N9GcNHeeK83BR4DYVQ8p23UpfSPOnH8jsFskZx7p
4TEGuyKOTUa0HEyyjnIwAaM5POstLcT7QRPT9MVUaFv5oh6mao9hRuyd8pqmAUHUEsfHbLBjw9o1
pW6zfSxjdva9mThYfUkshTyNa/B+HAc1PWpmrNgp4Z1n1/6AbOi7Ii/mX5lalePO4pd8yA3F6/c8
Yabu2+44yqclkppHFmUSJuATj5ZTulsQNxCBVTRNvsslskN3tJfLZJc1Gk7Zihs74lTDL/e+8nyW
1j7jlVKONNPmJfIXVW2V3VRDCKNX7ZbVMTfcLnpM2tyIP+dO61T7SaidccwmU60DmVhWe0BRN50e
OtkOdJRE1dXfqZoMxV5xcp642OA6+9pkS62fVwxgCklhmr1TbExG/dkwR/uI33QL9Kc05FD6ZT7n
yd6b7HR6JrNwph0xo5sB1Wy05awLiKNki4g851Go1m4Wc6yNzLnjBgHq6lut29pBljfDIQbKP+7s
ySsFM6r39L71/+PoPJbkRLYw/ERE4M0WU1XtfaulDSFpWolLbAJJPv396m4mJkJSdxkgz/mtlmVO
A9AeZVjtqulsMGqp1I9FK38Ms+1tJ2l7o8mjlYyVvI2Hkn4einLsG03XXVi43UziaDO22BG9NhDH
u9nnyKaHrxuOrB/ILre5hRixxIW96tDq3YCiIqRAoZ3sSHsXR8k1tZpQdPVdUOrImZ6tzeOo3TP6
HR0XYD6Ej+i22L6NVOf4eTlNS6xZiSsRMcBiBb+fzOa46cGjiLxCX4/ftWq9CcOgexwPoSRA/5Hd
uff/VHyjMl9pJ+B62xzFDid8ftWS9MhMHb2Gb0eJ+jRv1pUlSFdk9MSI5Ln3Zsv7Onyv1jfOVHaQ
NW61ezeOWNV8O7qeoDUuPto+re0leSOjMfigqPz4FTDL2qmeNmIw+/UYY7wpztEV3MXenLXhIeLf
tNzZTWatcC44UjtD+vnYejee6fwXyb4FULI4yXRz9BalZpPTe2FKcMgR5+M8LCqttUVAahknWuaW
PnScDeOwPa2tg0zIqTTKhq4pXXXXDv7B8wCLWNqATzb54XhzlQ7XKuKLrlvhZdUw+l8gHkl9GupY
eZmQYz9lU+/NY9GYEQ2XF1eRT81uW/VpH8vwoIBQcswZiU92WXo7TH1Xxf+SbRE/+4oA9DTyq/Cf
PSfiT2giI7O9qecnL5lHhz8qj4fAuioTiNfZImaOpLGKMfFFl7qjCL52COF/FfFQW1bRK3JkYbLJ
Xy2986xONY+BHNH4wPYzNn15Yxp7pa12QEHsel0doPgEUcmVXzPt02bvO6lH1sKfQFv7lLaQzDqd
SLh4D2eWk7R2ddgUuu0iC4Vc1LXZjnsUz+2+tmNuWWqxeJZG60u/yznJSlCMe2sjri/d5OosxeQf
gix3hkwr9ZbjGk3uH+WaDe4s61SatXeymuWkyvZhTqKURMjqqdf2Mach0YnmTECdeArb6io5LwO9
nTDXU7TNXKDu6efCfav91XxhBGbv28vJgA5MmkhuQUzI++o2w5Dtkd/+ZT0bcAlb8zFf9PXeu9/o
BHEyZ6prCty2BCdxcizOc+yZlngEO9meLd9v17w+Dirhe+RS9ztpNA/YJroxS3hAErMolvGfuzSh
XZQUWo1FrazhrCTP6By1VLNkEW0FHJaaPNi0E6zFqaUTmFOT9KTALuHs/rNqiqEzZyFGJeMq6+Zs
I5X21eeVEXAEhlIVyj60yav68Na8BbSI0rZe5fvYu3pPYz1yOlQLA30uwtr5Kz1bb/k6OE6TNwCP
vBbRhBzNCKmeV0/T79WHVvV7cFXfYuttbStloUXtHqzdnjNRKnEyLCcPSK1AQQnkDVjoNI6HQqxT
uJEr22IZiSMV/tgHlmwVCy3Ye0P1CU/eB6kXGM/l6Ww8feJgRV+5N0gDS724SZEsii+4WWIGnNhU
7ASO16wln/F1gnPpPKjyQYX/RdbVoirdo87cNproFDm4b2zns62W+LrZBn/GunF+6Tbe82Q+iNWx
y755XDfAFp4mZfw+iWOuT7MXcuBWKH6mdEJ3AwYyGO+LeFWnw0oRjKzlYAcXbrPe40E5OTJd9kV7
aeNNfpT3rjkEP3uXBeFMIy5/T9rcBYOq9twxYuj4dDgm0kU7TokPTvp4evsjZAaN6Mi4CurDPS2n
dsOHKpxtSqOxcUXeB4OUudPH9mNYL8rmcLaJs0QynbiZCJvkP98barxsPPi+arcK6jQsI9Wn0bwN
L8w/ioBtjz7S9AhpUU5dpoH9BfFiiUDg4GVN3LkTyIrXkXuqDouhZxynPYvqTvtPYYmil0/EcU+4
+0G4HGkHZR7Uff2HicHFeTOt1n/7sLRBobs5fOs5lGU2rNXIfm3H1T+7UYMqgJ+OX9Id1iGXK1tb
qiqcaZkh3255Q7gs5FMVKb08DrY33UZbWL/VzRyv6VA5zcPKId2fTIzM97ZTEy+yXyNngF1Yy7EQ
vSwpBt1VkzV67AKGew/m0WeOv7SAiVFGRDw+PAzhYZlybZkhkwAS1Qk5WzecfHCn4wR+yNIyUBWb
0jxqONeJnKsyn4BrlYkAD2/BcDE3dx04c13YMCrJu72ZElwz3DsWRYKjj92q42LSO5+sNyrZFu5q
Ny9hbfn2jcsds2cYY/v1b2fZKKOHbvbXe2cC4r8pVzwIl7I21JomzAJjTknv/DZ6pgF2IaUJkUXv
TqDCbMkqm44lYkcfXf/hgE13Ut2T8YDWOgzcs9AL7RXHtlb8FRX54oZZRNtZLC2jU9sjISODMIVr
cnrqni6jpiYvI2MUn46qfP60W/dtpB9pP+SDZZle5Zvvcwe7lHLZF7tBBFjPY9ieCW9vGmgQNEcZ
lkc7ydjItzqFYK+WsyQIjvUrmffgKwqaaDtFC3hQ1qm1kSlwqFJ/x1oHEAoWu2fWiDiSeR8HnUe6
cNzXMReAPThXOPj/Q9Nq3g07TfsSG3f/RL5Wj9k4hvyqXlHc8VA1oOvnXqzWmwLhddNplnMNA7UN
0ZBtxnIwYw1l+M93Rw64nvQXmU51wgrc083NfY+0h3xTtiKdGXdxb8ZETdO5R3bxKdBcymwT2Lkn
NxjMqQzW+XNuk1alB1dak3fse5LsEQidgpMeyNAblioq/EhGT5KGGm7galf2qSW0bsp43I9FlNRW
m0EtHK/uZMVftrDi5jYWZnWe3WmSzDcuw1uBO3mZU06VyXu4orYTlYWHMTcRgqzXGs/GQqhfhWS0
ldyUJ8dsBKRzS697llTsvjeYUMrnyVbimmgYOK+cuYnIS2n3X8u+BlNqrrEtdzWdpX7R+xOrT7J7
3msHWlqnI53Gf9qIjg8ad3gIYKBeR+CIWvCHYqxcL1tDf7qhIdKsmfDl+o/v3vpe16Qf05Z54N8w
Riw3/dCYLrVnX8NFTKK+5kbBIZySphNNodotEUXT70OcddHS/R08My7FSOIJ5685tsdBBd4f/7r4
pIthfTizDEgBUdwNtz35sG5+xMRf5vu4rT9rOYS/Q/jAf6VTD79FYtlVWpbW7KS28V1dcLgwVTWL
BAxbJIEs9y0dUQWlhsuQt+ABvGe2unQM2uOp25ZZZqo5ghe+2+jgZvb7T3+KhpbEk4pUPrJHgk/J
suNk8WhWn/E1jNaM1yaHk2j7DdxwiTm+SkI6+nTwTaWLlSf0w/Wu/CAAq5yzaxClLEqoDHMKAXre
Jh1dUxKC/WOm90jndSvNdDlcvb6hY+mr3J+VeZ4WTrgi7ofV3NWAwkfBmsXXVRPgkGRys6CCXBr9
BB/75jdZSBLCnKly8vZsBCLpi5n2IZUmK0qyNNBdxapGpDKfc9WHdWaUbx7lepV7SWZfzZfaJBNQ
wVJHeTRPcd50G6E7oRTxCSzBFSffXvRfhzM9LMQhxc1GTFib9xpyBGJuIRNnLyvQj8YfqtPq93yC
vbWDpA1TXb2tQwimzrXbfw2O1sxKe7i3mbTHeUzVOvTPZqqnKSeFvPmAarfrDJbbfJcbi1Euum4O
srGt4zc9TFN0nsxU/koGq7vdrVmt9yL0q5s6qJaQ8d7ZP5pgV27WoKzQUEuqP3J8RfSFq7pqbloz
RckpLomUzgKYI4vNTlW3YC27SgOo29vJRyOeurOZ92yzl+oOFVI7Z13olmPectDcsg1PJA5Es6dy
udBSk80HgpNsmsfqirolg42HAFwTCHUboHJbca01mYz4WAhqmojRPELmMSaxJm+Fpd6Yp4ct3Twa
ONO9al0M31jO/3lljEW4dQfzwBs31UMQWNV+Wx8bq74rA/E7JofJSucNEDq7Fgk/ULHd8Oym5Psn
Iasg6HGtqWprpm79MvNhlekh46nMVrCJ4yQwz33aGo+nDSv3s6xC68MXdvmbpoMlZu5pwaoPk2DU
BX5tUxzCg307e2KgONOpgjuPmXTLPP/oP8wsyn+aJ/CRskS3Tz4+Ui8F9x/WVDdoIDNhO9bPRluk
srcJK2CGjNo0hUWfG/yeN2g3lSWBzZlcratAr3WBn9oxIeNoC7kQ833DRVj4ytSMescYhGm4jqTz
DImI6hwL+brksRdDJrIac3/oZt5hRqyglymWp2nL9zlgF7Dn6vBug3WynGxbFxCi0d/654jeLxy3
BMbGKTFi8r9GJz2apFLqr2gbd3E6gsTacvCirbyxxNy7jxbi0e4kQsBejus6uh8dsbtAOLL+clYy
DBl83UGCFrAn0ggxHdvJ8TsHa1doc1KOm8O9EU3HxNx56PqHN3L5naKqUlM6mL76jqfYEH/uqJof
K6LKzy3oUv69dPf4UrPRxKc1qEDQtFN758SvuupsdZAL53nsx+1R4SaNUrffAQHhPTb25JlJtsA5
NMUZ02xTs7/xjD6h+yr3S+modWIOcZ33RkeVOYNdM8gustrbPCK7Rj/VGIK5czoJbHu90F9xOs1k
7Xf77HBI0IHeccNTVAcSmJh9T0UY7uO5VotbyMqf1GkYV2rQjzUe2xQEIbEvod8FP3imcnFSa9Fy
9XW7OFIvXAOLA56hBFv6fNyN7axAKHdLHakFYlWnCpYPnF40uiFFUMVJttthPWVuUzE/JizLXVr2
CaF7A8j0D5e7tcz17NKVMeiV8jEuPf47Cae9lc2SvJnB4nZG8gb6uPXmauDydfP7gMJhqumRLRSV
OFzn0jjzYZjqgvK3J5OlTD3drSa3I6u6jUjf+aGqChWzE8/sCahLkq5owl2NjPVILtC5USUFa7DV
VgazEHxizm22jPiC1uTr6vpf/SQ04TaTFz8Q0Mjgbjv7fA9/MYgzpKEjb+MoKNsHSx6LeMdlNlkX
xCYc+Y7xN4j/0Tl+JvU6wYlJIhfuiCdv1A+uiMVN50ARnNEwOYDNl+7eZH0cbhB+nvSaoq7GiMd9
VG/xSewlJJcVeK/JXFZuoXVv8bfbsLaz3hUDA7qNG/XhKrA7HncAGPnJbVjJNi2T3T0eut5p5NvO
mf9ZClceb8QH8pETiRXLwiPr4Y8/e4s88bIoFaVUofSeFoWj72erHTU9lMi61/PuVksRb0z3l6GX
HImjISol9Wc//KUHTzWpkNx0l4Hsae9i72Nvv/nIF0x+HNJfiiUOZx7K5MYcPAaVebFrKQ8qDjd4
I1Li5yo49wBXTjr1EDr3xwjykPqMrIqyKM1/W5Bvw1JO7FNw48KoR19dhCAFx1Ky6edRK75QPcWu
Ai9tguGtWSpLZmbzpuaOsrbEO410RCTPZgs366TCYRsLUhTlcFfFlO+lnguFeglMb29QzV6tsqH3
9+G+qjtcr9cPab/rExOE73svev3ocIUJZhnIvODNBAt1HwXSx3lqCr9mMWaYNFI+tHo8/vaH5Nza
OHYuc+yWnzu4E9ajTcOFwbzHUTqt87zlZSvmP+sG7VfAjbW/DAKhqqABrkvyLTx6/Maq6h63IDzk
jbDWNQMO2rLJrl5YqGeeae0T581nGcZlloTz/Kfb1/mGJ1rwRdmwz0ZJa+gvg+fOenR2n2V3wQHA
HRP/plx2/Iz24EdLSgfRY934Iba4TrlEptSTKw+u3G+H/lzPovt0lPbDkz12Cqig0r8iXycJZ1VX
rv91ntM+hja97qg3hnBN/Wky1u2a1PGQocsBC21m0t1TtQXJt1kVVAVu8voipiChg1EDXJWliP5O
ni/8E6d/4r8O0TG6p4ppTeeyES3Ri3YbpsFWh+6FNjNzhjT37sC7wPX8Qb66SFFP4Btxn1p1tf31
3V6eFqQRPG/8RhVzPDbbae8HpU9enbjmqZHkBlUBESEFjH9f2EFFJBv2sSCP2UogcqIm+N30FTBA
vF4fL0Ic5R9o7PF33BxPCM2TPm8jPwHxnpOew9PFXpcuVo/CzJrcqJiFAhxdaEpfc7Or7Uwjsz9n
obKlotSWMyqtaHm1cy6dZEh5us4dgySrhdJms7ltfZaFXY7ry1buy81S4/BlaUraXwwI8hGlq80K
Fs7BZeaa9NjGVg9t5ija+NR1dfWPtK4QqJtt7qdHnpLDehYffweBWyHby7H+jiq+lCAwlXrBbxql
yOfaCvJt7R8bGvG6E91fs/c1HXH/vY+6BWy2Fch0pKrjB8m5gvXAXAGgwLGt+1Ymc/J1oADyHhuv
374qM689SCPVGJeyW7sGYc6c7DxWUK+kJrD2KJeTxd0fKxe+cEZNfPZKE5WnyY7q+WGyuj2E7quC
7yoe7P+QxIolxY1v268HUxH2Ha/em7ejs7FOyniLvylw5M4pddMWfa+X6hzsEczrzBB2j6SqvUVj
5ZB3IlBz+HxXFjyGXgoVtMP4yiXIAjhK3TonW9nLntUhpSXFzvA75ZiSBvVNDcK6ocVxOWwsnv/O
xcHHBKQ5AbLlHmzJdn/MenL4dVOCfJwDWpzrJqZcnq1FVczofbCcKicQe4ZAqE/6rEMC0uZl5LRF
2SWaEX42Ia8qLNn+ugjZ2WlNDp9dm51jvJqqlyU3VTtamdM444+wQ0ST7rW/ki8ymSZOt1WUiBsS
D3TUI+giYbjxOQxiq4qWdKaSATHYHrb1rZidRKd6HINvS2398nhYG8Odb0iJRIpCc1FLLOlfz1rV
kC3+rBV9aQL5DBUrJLQdveqstDyacb3tjDnc03UzAPyyuYrCHcQ95dT1y0IdnF5poiOq8sRopgLa
AeVHopoEyZG/1gyOFkDKtRUKxUuDuohF+pigMkYqW+fbcKhMeInw/KlcBbM4bjrR+lVR82aC06b9
eIP0CfoqDfsmeKh0072MlZ5/sNCULNyW3b+K0gluOGuUnSdmndhETX+F6tfOupmlETLFaT00RVnP
/esBjfun0Ufy6I/euDPHzPU/xUgJ4AwDO2RihdAH6Dabe4kOj9kLedtTYx/bt23V7ZZqxHNeKqdE
3jVDo24mgEYSWOC6rpOpQ6207NxvlnaJ8NBz5fsQybbJ58mBeqPPpXNSVFx2lDmx0j+7Suobzntz
RyWpDbfpV6LLeTq9CGPzf1AnO5Zqy4lzugsOYpj3ig8+Km3kbKEzkO0P/XEkhYr9+dZtuv3TJyU+
yIaSaoyi3o/uVsPMDbckjnY+idzWGmBqnJpnV+ztdrdR8Piv7pFRprjyyaZ1IcA86pid+fNwh/C0
4PJBTUDbT3zqmaivQVd1w2piTZTumK0tu1SZhGHc1fX4EcSN/OZ5iACkFV31bMd2VVyPepPHqxeX
3zGSwFMclxCtjRN0qEWmcv4sScGAjGUwjknbL4Mub2XPs4CTnJBCt0JAxE3T+Rxo+uCM0P68rxlW
LOcdMYbYTxua/fvEaM4X0OpuyUg7NnWBxAPa2Bo21b22jdP/9CUIRbb7jvRuWrtT3X00CAmr5a7j
eOR15VaQaOgrC7gf1Z0X3ieSUxUEMgVt6nv4ey7jIpiresy7cPLhF7yGpUEbUrDPE2tE/6iS1d5v
SsAiSFLqXqfpaF4X6PK2UJVoureubPEzNbxcZgfJWxwt5hFOJOxYF1WXquWLIO3yNsSOoLLAtD74
ooVK4X4RrEo5559wzobYObbtYLeQLMjeBe8Lrc6+tIju2f0PEmsy5RKXk6qm69e8i5T6T7etKHnR
MRWmwPzIdVeWnz9hNFRuDkUcVFnSWZ6ddXYZ/Q4CTRiDhrjOtZgw2w9tUp0iqtPvO3+f//KpWt/2
eIxjMbGE2hevjyKoMySUsFOlYAilLGpeURg2w/IHiTUbOwJy94EmevO+cDsNWV1a293BLK4Lp2/s
P+Sa7/cHeVvVebfs+HXHbOKnbtet8yVcDdNsIFXrZtwoTYdpl7TCzJMbwVgKFSlI1lQODAoDMU0s
CGX0aYID2Ea5m5dc/LEcy+el80V9cyDoCLPI33ZJalXkrRQe1oF7qq3R5gBY6T/NJ0OuLqx5l9jn
Iwzh+GanWx4NcUFT1jrlMnCFos4P0tKOduiCOUm2s19qXV52d0bxpBoqs4MxZiBpm7jxbliCsLKt
3O1BxrNytzCyA/+dTNd4j+SGIhBx3JHCFXsxgKuAsWuUikDbI7N4r6sfVV3H1i/DAiXOA6BYl3GF
DptDWdzY7zcckMGWo1EFz9NIj6KcmlwU2T7ZVNFpjcA8s30Pwv2yk/cjs7B1DUc2KjnBNT1ynAyh
tH8niFq/m0C5HS+hXIKzwxISXf8lZ3NzcDu+waU2azZbZcy/nARPaoQ29mstwh2BMhaoJvUtuBUd
LTRZlWjLHojNFdXJ23v9o23VXGf0L4XeyWc3g6ahRXk9r+useQQkUevcLBbn9bmtSdy9p3VvtE7s
XxFduNBZ0ZkZCxSzAcSzL3hYLCuf9m2+89RKqUNf8hyI45aP17Km/7YuDNdzXKvSZwKpW8MDx/Ln
+1Dz5WVyqrcXJVFzggsFs5cm81Vmb0Hr9qegNI14Mp2nkjxcPX89hZwR0T83GqNPLLGlPmk4zOi2
SeLlj8d9Df4hXRC5MSyDPrUBbMnJkwK1ipl7mTE8zQ/OaDd3jbP4p9ba9odkrBzCBTgSHgeaDD6Q
SC5hYTosDYgC48V7QOALTWbNnvcyRr4R2TyRXXpLbaz/HsxT8iT96WhzuH5Jy+QW9G+YAD15J5B/
bGDLlQ0/FpfWZU0mYBUaoVy7iKAc2Wn85vNYhTIfshnC9mJ4x49YQluC3EIEMWerdUe6xwxSl2nD
IXHViTQTxzZOXQ71UIQ5Ks9dpP6ufGZdE7AYR96C3dzyieZAmehLmKSkVKBoRKFmhKKKfyREJsc5
wnN05E1i5r+oYtECV2DbCmrDN6cdL3bh1FV5SxyuGovN0/XHsYRca1c28/U4BHs7pOpVPi4qZWdq
q+uf2gL2TUPOYYSu5a9OLtE9RLV+QYpy/IcnKsJnAMwNQoPIlfSSqpXD/Vb76F76ffOLtQ6az3V0
gGF2TsLcRnR7pCPMzis6mfWv3lBOshg00bMXXqu9+4qIsiumP96tQse3SzUk79SWdY80w3TfS7Ky
TS2Vr26bqQ2ea3fbnobZWb/s0UsYOpJtf5p4cQD9Y9D9aCaGeqOCVadqnP1vabhTkW2R9daKQN7J
ydjMXdjwcj+x9cMkbahEzhIZRPTgzkaG5q+zAryP21WcrwL5pWK2n6PpmGs6KC9XhHY2xb4ursBx
Ua/hdGp1P56NE/Xfo+68G1UG4c2y2v3H4izOnfAXCxrVZyUK+rHKkwGqL1jcBwSUa8Eevb8gPf2v
6jfB58GL6RuSiazOYbIgmQkliyzNpauS3/jviPhorvzTOJ3taFRP6ODCj+sNfW5dKD1L87J349eX
3hPqHPfxvRgBwF3/8FOifCGYg6n7iZA3eYT7PSVJ99J3sQu9yVmbDYl/arZjuRNkPfT2+guFwrdc
d6QI/XE3IFFM+VOKUr1Q3y/jMryXM8GZWT2ixNk/6tFivSLtc81UPG5DjlIu/Ihb5A1FEC1e1rNr
PgRVGKERH9X8XxgaNzy1Thc9mKWbbvYlXATQ7zyhhI8HxCP19ohvnasbzAC1d9yvy4lmr2EtqqY9
CLMZnSgL4zb4Uq6xXgwG0M85xhRSDWJ+Gqxe/LejF2e0IsXhdyh9+8fKQvHLmi3/vbek8wSbPTzb
SydvJ2HtS25XrXcSnBX3zrDJIgGIvoPVZ0peD1f+G5BZIrQZdJXG/hgWK8oh+Hc3eTxUcFUabaoA
Z+1+OS3aqLRLnOa2gy8+x2ikIcxIW/8M+yP+rTj1b13o0n+JRHEUPTrwJBNa/hXMmjlnOqGU0A+k
VvYfwlFM8fE03QGVYVuXwoxvbqns3wHOk4IxAPJ2m8DrEuP+tGYfqahp3WJdZv8j5l65tPtWQ2ds
AJl1+yY4t5+dyONHWXPk/qmTq+lCBwK9X3Dc8sztYA/p3kPqntTOCXIt+kyEkfeMyJQO8+yKnp3W
735wOEdQd6V7a1uEfiKCOMohw6pon/Ued3d2jzIb4ZDVQ684Uv/xfKt60SG+nK5urMeob/WraWZX
p94yuadtdOtf1lZ6P+t9ps+wh6G6YVizNqwjfvlGdoD8qYnzQTTs+PX3XJUeP1+UNdDItLm/AATU
K4akEbXKEXLN6aHj5zQQ5M8owCkRYMYWyY0jfQssMsHAxGOE0JojFtgGtp37TQz4Y8Ze1sU+TN4D
YsrxTiGPvHMRcKQq6s2TJjesypDnOVYe7D1CyLjiUdexRxZAhcNzMrZ0+HkgiB+lWOqXFtIbaalt
aeBmMYhf61H2K34rJETKWMN/1bqIfEEaF6ehChKWhqCmlcJpqoPiQYLJHxLGyMfRUtiSQvxff+FV
UCB6fmw+hj7B05/g8MI4Fl6dWLfCstw/jFeShi3UourGjH55JVaMW00XhhLHf/GUXbu3bGMgRSax
rPV7kNNup2Bs9qdXTUuIbBxH+89yQwx/aSexy7/b6kfrWeE/bH+13SFtFr64nAv2FhNk8Wq17ygh
gw5xSttTRonOhNroaelGwzLVhw5JRGacseVoQ33jwJvbW/cWu0d73LBrKIR8yAJrPD+ADSQoTdiy
Rpy21NzGr/N0dOrDou6udDMY/Nqc6mgqo2dFY7v7ICTi6CIIRHyDJ8b8Rzx2LbPqkGt1qdgFhude
MjSc0AVpbZ+q2ZGxeRyscIrG08Ke0YjzEoHV1Wk8beOGGS8Zj/ptmtDlbpx7ysQ/e6iHsAjqelDv
qyevco/OG48D10KAbnk5ezOqjhoXnTHMhQfcQ4FQNkbGoEw54Rq2kFLY992AijEueEsgPdlgN+4y
ovGGXKJLEKmdFrm3h5Xz2MM0xRdXLqrk84TMmf7ykHMBU3czOZu6cUsqO37IxWzWGSlardY03tDy
egzw5Uptlh0v8bFQRcbObJ+iuN7F+2pFHMzxSuzkI7KYeQXTWDy7PXkdFoKP0OnW/mbDaRdBijB3
3/pIBhJWWr3vmS/ckvzzDmFmUaP6a+8rP1JlzvuuFxsWzY31F99IhQw/3PXvFcOt/X7MPCl/LZEt
aZ7UtH2z94hFSPsnAdkuyTOGybV9CVflzI8jjK57g5V6cM8kaMwo5f0ZcoYroR0xRulO1o/hCKeH
KHKxvcKHuonO3VD26l8Y9u0CU4MC+Q1XQ9n/GLzVgYfeXReExNMT8+pWj079qCUuWIBzOmbcrMaI
VJ6NDjUsG0saR4dnW4rBV6I+zUVM3NGdjXKjNPg9Yq8+Wa5Xe1+VqiPrAcbz4OudF2s5Hksorvgd
ZwsGA7uvBvJuzZA0zx3S4QgdZO+VF9yUUZmSLn+YG3lg0HtaknopYfsjj/3CWPzSKuXTisXFitdD
H1kNVub3J9DcoX4hrSdonmjz4IFsYhtJxbUYFgyIBrN5frIqgoSsVFhTK5Lsfxyd2XKcyhJFv4gI
5uG1mx4la7IkS34hLPmYqYAqKAqKr7+r79uJOGFb6oaqzJ17r9TMLaLoxC+YJWfPTVqcyiSTZ3Eh
yj4zPU5GRum7eBnKErATHXT04Yp09v6ETVwQElk0mZUDyWJZMPIkDHVDBxVjNp+GkiLoIPkJfS8X
egr1KbCVmwYXzvaUKnuuR7Si3pdB8Fu6Do9IMrWO77DDOqH33jlkt5SBnVVQv5Kzidb7wqDc7jjp
nCEv+DqTGfffTQzZB04v8WMgyRfee+MOgXqKcAw1j4WXMhdXiBTjPzyfXXkNU/4a0koV1u1dgIZS
XqWOF3PCw7gUfyByL+O/UQ3RdOl9BNsDLt+q4JktrTrNybx095AWnOyUpAgX5zIZNlaI9EVR5F6C
IXSfLWEQ/iZ1GjYHMPrL8tTgZ3KOE4ogmdaeGPbOJikSGWlkJthVT1OOGliq7eCUvox5SH2oO7nb
Voufe43g2T+mKN7lL2pGrXrm384auNcoU/W8HLlefAYIY53Uzp11OjyuunadkcF2C2Wd6yPu8bdT
9KyLoLfr5/EuDE0mGbpOuglzlYSO1agl2no/nZXxA1MmmvKf8UZOBPOtF5gfTmv75BQJZkJvy9qx
sY1gA///Nh7GV7CO5L7uFmxC5mZLts2eJYFKfZI2bpZLOXhBxClHqnWATMcW6FOZSd0cLB/KbM9F
BMf256AGxgt+MITN3VBIF59wULpMAA4pqrB61EnTNL+l15S8qvT6/ibyISEqWxwpgDpfH+fGG6S8
9MSMuvEk+EisfI81ev2nS3bFt4i0vPZPQxpNIn7zi4B8865iOUOce/Wc1nRUpRLptZdl/89wkmR7
R5gmO0alNgSY8ea726lYg3a5B1FOFHajozJPCVlSkq1waZ6TxXg0REHbrftFgPXhzZgCf/oaIK+z
4BM1FLvfsR7YIfI4Z8PYdnsUUae5T6LWCT+TbfDY44gFqj/2MmKhw05yFFcucXUieBcVh1lx37GH
GU1CsFIvvDpkr8Uh4LzkoMXXmN1ZBgDDBevCzABb+f3wQ/myba8J9yzDnIVhx8Dq3XHJeJi2xTvG
PcrsWQQrmxbJxwRj+Stw2nI4o1Fmjn82npWB9zay095+V0kwVL/6FpJXgB+VBK3eMXfcJtxM7K7q
d2ZqY9xBjcYjtLKhoTpEBn3Bp41cJn2dggyh6rCwzUne99ojcAMjqU2m/QQjtX7uUwbV/U6k64Dp
mJGg2FlnrLM/I9DAqUScd6q6Ah4IM/sYjk24+AeA/XFgHtNo7rcLCWvZf5GPYODBbxE4z1Kiet57
KWbqKpdOSb/WsTu6eCG4rVk4sKBaFDuywhicB1+VxR3PV9AyMtrKqCQsWjjraaSC/RttsdLXUBfA
KBwTz0xMEpXJn5tbZeNH5WArCDnX2kxeGQhpB0mSAdkwkv4IC/qcls+pyqt0YdxJwaPi/VqmbXui
WZfEIETUiW8BSKx6ioFedP9wTarqX7DcdnruJg2eHIc7ZjZLnVa7iuCWishwkiEMcscvuwg5tjbl
OxkH0VxmbKrDY4wfoXoWHrmr49aESX9ZbKMphDYIUOIS1ENEy5yQKiTimW6RywgZq90f02vuJFB7
msLHLJPszFFI7TRkx3VmzamKXK8c8sYwKzgT42QoX9y2tt25cxv3B9WN3n+2F6J9xqYfTQaPKu/e
tcPPdW18hFJKdeLAH8OcpcU3LvV5cXZixlGdK1xhSZrHhUzkl7u2xWbPtiyT+T3q4Vn0u8oH7LQr
oZbAeGGmg5CfmrKNQPlGKf3W6q9xkquuNOYoGb2qz25EbCcd6XrrLywXpidswf3jvQZYbLiZnLAe
xrwPsZ89SN+mTL2s55YnFzgYbphQLg5aktcWRy5/DlaDeM60KlUOI0ajmX4ehd/cjGOMSAMG6u7q
Xzx/HZtTQb00n4eEcr+hAmxa53ND6sDZWtdu9iucBwAOe+TJQq+7OQkb8ZcSv8S4C36WriViHlvc
20AnCkoHYusLI6A52Dd4tym4mKH2TyUGLPte4gGDWeFwXedD6sThN/eLck8LGTNQq0WNoG0qgAD1
LlBRoY51VvvqgdilUx9SbWX4t0jcxEz70O3C5dhA72ooSfAvr/yAZTz+QbxiaXAI+arZe06IIrQj
eUcW10bCx+dd1g48gTllouG4RgOWm3oj42NV9FN0q5lL+eYkZsV0H8110x31qJPqny44znCMlqtY
Xolfp/bEGQ/XnAZoLQGOUx96twwZwUbMgvQlvieD/stufbG4uRSGWmIeDS9I3BubvMK9X5p7zDak
uhtz8weMyVx353qYXTwo7NqA1qCnNrCvoc5MeBtVxPKOWDEtlZM0tlmpIclx/YYtMo4nFZFDO+ts
FYPmSZbO+hPEBBO8o7QTwoyNDCmjU0/VU+VsVfU9e3QWHManNi1pePmql+jURXOMmxIjkx+QK5vW
AoP8YEuCdkvhi+iez32zD/NaBfIYamOyLzKpnFi5m2rNbpSy9u2rZPvtJ26w8FOG3sotJjEX1ffN
HCEGHrCZQmaI/Nmr7jy/dwiA8Zyz4p20JxpUzuIisd3ravSnX1Sfk/rlL8Sx2RnMVbXcC8qH8kwh
loy5nQmPiwvPez+luaWqIlVrEi5Qhz7K6PTVbclapCfltHOJe7RoNhZTiR5meCqzdTqqdrL6px90
elkwly5VHzJ8kLg32dmD12g6T6TEGg22aJsHtmHzZvfI/NPGIyzHplp/4sF3qqeN9tn+bnGoOH8i
SHPrV1uysPEycLDWG05T18v+8LEO9mTHGD8U4cm1KXO3k3rFbqdSWmqXBQjbN/wyok4Uayb0eVOT
DI84w7CqdoJdpDUCAM+hMo7awcAInYzpIy5tbm8u3FjdbyCMp/GA3JgMPf6GycRBHsKN6JpzaALZ
vLFbYcBZjtshWv9mWznabyQBV38zuIv9l5kEa/KvmtvF/89d1WTaHUPRUPg/BE7qZToUbm/6k3Lr
ifd7WjKTpFxS5aKj3FsHiBL7RI2SdItwdS1OAr0fLINPpv3MtL0OT6sp+/R5KOGi3IE4Vfql7WUa
PYzKKfqXkRFr86EGrF3Hatky+eAyjYt3gRM27OChv6//RIj/xSXCPs09wi3q5YYl2vXerUJWM3qM
gMK3Df0/fnEtNSv0k6C//Q3MuO9XY9NgvFkoLQu7Rq4QBp5DYMLurijdTfyKIhFlL2TayO/TJrd+
n3uSE/mcFU3snRUKV3hIBk6gO81zoU7AnwKcPtIFIpxW7KfI7Urm/Gpr5S43yMBGDxKBZVg5lKwK
gyd8OVt4jj2QTzUfSjDP+jSmGb4Zxt7LRpInskl9NTxgcZwTIki6C2Mp5W9wqEOUnbncaufQMbyJ
NHcubjKVs72jwv41RKkzfsGL6cS8XwhPQue3ylnDO7l4/erkG3Os/3dqK3Fk/L4NOUzSwFvU2B1u
zcD5bwkoRyS7JeNiPWGjXOqHSBG9Yc31FlTHUkxldNYh0lUFhoLe4jqtGyEvcurDfLOnxgSxf/Ct
uZam2OskloClVP6FJHYfHvvN6TTFR7cBARhIsKU/qMF678mQmrPjgTg+cAmfk3X+oRsV98dKrXMk
cZJkbvyHUr2CK0YKmJZs6uKePhOPDPNqXFfOJw1EtPJEY15a92GItX3KsV6W0Ltrghymuc/Wqu7p
zftWB58OWlX4rFoOrEu1MuK4Y829IiTInWUglbSel099nFZoiU3ZN9eZSWkDs2jjMAPMotC4wcWo
6gisM82eTRXb8TSBvJpeRwwkt/NtCJL4vbN07/8BTkjl2xz3gjBX4a8J8bueEeo7gRoXkkmMl/bd
DFkwHhXt8/CJZcAW+PCgldTfi3SNfMb46FDIEVHkNcZ94Ztnx0IyZo7mVVuO3VJ0z2k33ywsnvIo
/8d0JjFpYrE4yS4bVKHi+2oQmOvHElvHcdONmU8WzEt9CIFeRDAaRvwX922ZkALOwnXtfg5hKLNH
2W5MHxc987suKdWbl7PUbV4+loqPV1L7RJy9p65BZroKtPH2EPHZZ9m+XcssPJVJOn5ONxgAGc/M
YiUxgbf8SWcNzfGK1sfAiV4Oqgv1NEsE7xNJEvB3kYY12jw9nqTm95k7NO8bdIKFig3zbEthH+Po
xLdWECTEKyGdTwHbVL8ymtL9GzNj5qO7YZ6q5QdOhGW7/cNIqMOSkTzxe42iXXtZb8dHrxrLNjnY
bPAQoQsdsCoEOyuZFtO7AZl25Wv7wL05MJRyNPkO7JZDO5mKYXsV0hM0bTR1+IcDbAQNulb9UGSh
cvYEQvX4Z7XTJs/4tod6X9YxAISUcgenUV0uAEHZPTNHUbpDFBAMWlSWruOPsApE9rbKIcPVG8rU
DXccX5Wi//Bh9eyQxtaILEyq+JFTUqZ5TQYufdt6kvZELeuCY+1Qew2blMZo0MTJB5U4BMyi0uu3
fHALkYYPpedTeVzaULG7OVaDb+UTHpy5il5orAJ2V7OVNQlfm8wNlss6CgDUKLaI0GVnswSdqamD
I5A8138WXV/r58iigL9p2Aneh5syBD0WgErEHVlieK7GNUNa7OIqKmLQColMH5ZZt921raeBiGhZ
h2x1OVU2XFimOAaQ9xssurbCaTvcNpYyG/ebjtY+6kWjfw/ZLPkwKs+7Lmnm1I8k4iSt4DhQyuQ9
oZD+5BjJgHiHOZGQXw50CSMAk7sKTkGHC6Mi5NGOCW0rsYJi3A5MgNFQUzz89GFOHYfjAaaTyR5R
drv6zGnDRAq9z/HTz0FS9X7YUfmohnx6+P4JIqKIkQL2wrfZsZTLO2LsWLvAMSIuMxJKXH5kWq/m
YgifhnnDPaWafV326JkJS5j8F1HgVNL7pG/K7VODwgAMx46oAb8Cpu+CRysI+9kcMoXHFGNg1Xj+
AVgQrrnONen0tDGVQv/HtJJhQXNmuJeJLTGbQ6YQ9dmvte6qHzfszXgQ42ZxMk20Yf1jiyjg1pf5
VpfVFBKEAvt8NnrAo4R3M57T8opIRe/3IJeMuAKO+0jP/+iESUvumfrcnFd93Ij157h4IMGObGT3
+ju6fuv+t00qUwGr/MbKd45+uLYzC4PmgU9025hB5OR1C/ssZOV2LwBe0ni5JFsQSnEldaKbBwI6
zXGg+W7/Q0U3KQJRiwlPE0MFJuJ786u3xDPtq9TL90pAjPuy3JYXdIk0ObnDUP+tSvyou22N5iBB
dXUnp9ttHF/B0Zmz7VfIS/G3MCCb2CAEXmxHSxncteE6Lv8o772nMuxrBppzlXl5NBNXIgCl/Md1
QqM6Cqeo2ouT+v2xE7YKSGqu07PxbrYOjMsm+e0hqQ6QRhaQMjiHMFYuBJabnyPEwf6h4hZuvwy5
TtejK88qg+jkT8HyxjmbpMHOjYfYvo/GUmHsaJU8cRyQ5m62VH/eHiZJPpHE4jaavTd6E41PaG4d
QThEbG8mD4SbtlKYl/yVjDm+a2zzx4krHjRGUk7JMxeP+yVEhQOc0E9wXaKkGk64nWnMDWgwn2d0
oKPdz61PAr4iA1Yg9tSM1oPObn7OzK7/z/g9DPwEm9Qrxp0AowMYVP9j6lLWbIgB39k5mqVqr03a
Bx7086zzD/00NfN9jZNRPUesRAt+YcDV4a+yC2f/sUgRM+4cdpyOdzWmAygxIu788RcSZhhd4GOJ
q5zUitwe91mG9wbM6ykrKkC6/LJOe2lEUWhMqeUQB1849frR3Y8NYLgLnpykOVbBRnYr9tzMeZhq
YRC7O0vHs2Pkm27vVRt1yw+MREAhlv/T4uFsV08hVlGIE0Jn2zXrnFh/OtyWqaZcRNREVekr/g32
33gzljd4WwYLCqM6RgpGlTyBvCvPrYvWulE76LruEWGzLlkPfHFr1hGRwDXBeG8QXdbuo3BrsX+B
Y0MhxaZb9OZXgGAa4j5Lke+9dnLCO8qo2L0r8eLNdw5xqBCfaDu0868wipRzdTNc+sjv0erjgssm
M559NPzoj5MpcHAsUIiWi25bUqcyG9pHTKdrT8UVJO3Bi0YKBuqahVMlXbYYxgsQmRbPe5xxTtUe
fzNdDQblpltDeUhFv8ZH0WSwdnwgiIQIGwKuMscnov/QNK9LntKFEyhtFvtzdZoGBdVfAmBLJVbJ
B18t23ALacRPrCI35iC6slwOEyPI5mkplizIXW706sEKewsjLM3vmrzOQ4k1kUSeh/35EIvIvqgG
j/V94ADkuls5IplptaN/FWSZKJEpOpDKt4TI1DMiHWlOiE1ucFI+yWmM5yjmT2PQFhfBkUc0acYl
/8jdU0+7lIMsPd/sL+EO3IT0eBJSgmPhHMcEnJJ60Y+YZ9vge4EvUZIcDVn34+BstSOhLqMmTMeg
0ioFqDgUmEvGfUaPHaGJSapeFpRMzWiXA9t7WVBQurT7nIxLCJR234yuNpAsHCejvh68f5ynAnOS
IkTX9deyxswangiSVXPuoYZth2m1ZYis6Xdf6Wp9Oe3XVA2fMD0JEtfJ3KW3XYfayXhIUTBIixF0
lRgbZWWuLGEUfOmFDzrltEV9EkNyHypnOG+rK+wzEA/SVPTWk32zFRZjyDR9E9rHYWiDfyoIhv/I
hLrRKYvS8iEoKDEPTT1TVbk9PQqtMi0h9vCJDcukwmr9EWFjNceSYuuSlDUEaV04AgDFVgf8bFAV
bpp1F+v2WOBhecEW3xDeIkV8D0JwID2OZ9s78nsEL0S9+j+e57f1ueHL6Y5iHCM0BQiNdpdQpDhX
/vL12DjJVv+U0fr/SBfl2LVwWQibgzzAEUTTyouLrhQzrFiq70DE5jXhhPt2/DC197XSyfigB1e9
8RtN4WfZtdP8FVVIQIjauu3PXm3G4VKJkcGoGmRZHBgiw0cps4lcgmcJwzMVGdqDhDaBBb2qu/nZ
x9Juzw7SNCgTT7TlPY9W/8U6ZBEft7EuXmakwCCXIdX1ocMYZXgKiF4iF0RVmoNDxVpdsmEEN8s4
uW7/x7Y6Kvc83FRFNa2hOvisY2i/2l4AlULYKiZBQLqP/MbPXYcx4S7N8FWSOFPCxGfQxCUAjrSh
LCRNIHmR7IFNY4PcM4lRXb4aNPLfTh3K9eIrkCFPrlsW9kaJYsEqVm4pEqANyqPA3BSG1l3jTkzg
dhm5u+Ywt7WDAw0sXPRQupP+D73Oif7OkE0/xsmrm5+MgXGCJEybH5gPAo5Nt8W/MCvjli+Va50z
Kmf6F+lJXDMHYhepjLCShzBJkmc84ro5xtMCnIX8pwd7GTxwB0CAZdJ7MYKxA9RCmBofLXmNx4CU
KzJgoWrgA+3mkOKLtPT3hlG/eiM7Op4KRG9LidWC1wBSKN2HAm5OcxmyCINxEZRbdFUZrz9jeC99
LF3TD3u9Ml+5ohgaQUUlwfSZwcPmKLlocmKeWgIjsMuDjzvT7AcQYB62qTT5udCOyePIA/PPAaZ6
IxEMlh4Vb6p7zNqiK07VlLqXTgoV3iNZkq+c2hv2hdaqem2RfGD+0S34eyCs6ckyYETej4RHAtxh
heEP1Sfq0WVBstizDqz/u/DgMJM1LBGPUfFYHMF83WFpScfgdufVvRejiGAGyds+adljbLIpOVMJ
MBg1S+tiOWN8xG6rZRtfOA0w8251Na05LKMNryWD5yA7Wa22hz6J5JMullCc4ttAPGZok5ziVU4Q
WzOyAfXdwMquMDj2fFHtmTFISZNMr+UdlDNFyXhNJbKL9+5JJ9LqQLiwwgpA0qT7vcyx19y3E/Hd
E1Vbp1nAGhd/LRO2u2L2UnnSSwPtLiB48FHhC2dQSs/8HsP1oPWjfGJHRsw94ZxXoML6jxFEaU5U
mlufl03EUYgsTyS8bGOfV4zaObwr4Ri6hw2hy/4BhcJM/8uqoSdK7RZdJQAOysJlLSqx3LTEI6HS
O5c/mXSvTN4kN02iODLwh3CC18/ebDvGmV5VeyVeoqEqVmvxMZdl9y6mbDsPkzeXH8LdCrCKPoAk
c6xH248kLXDq5vMSA6SYfM8Ldn5gsgcIuzPTJIVL5IgNl5mR4zhghVKP9w0X9sg2JRKnLWFprq8N
e/2q548afO0KJWhY2zwAGJYdmPtD7R0XH3wOT8jVJY45ng27Kx9SWydrnnTWsFCmMnPtvbCKxLR/
V6UUE4QilUB8gM14wS9MVKxAOPi0RsPFHxNQU7ofsk/F5CU7IMmhgtdC+vNZdpqYeFqU85UgWpR+
pxbswwdnvK3ugU6M+ZrhG2eaMq+Xmo8SYaRL4UVjz6j/+m3M4mlu0cgyf1DLIz382r8KmHP/ppn8
H7lkKcAP+NHGMTn1U9vlql7wFJMQsuV9iBUUOadZQH74HSadiw9UHu5J3VlxWtpsjY52GIX9Wfss
DGWQmqXyquCaVriE/EKd0rGLSNpKZN1ds2GpRQuG/9oiSTLROMulWvFjpcAlSqz0zRG/Dt1msqzi
OWYkLvNa+608rpU/A0QRLXdnmWbL/GOVjbxKnnWyZsnmnDp5W6Y398p9LlTjpIcmiOb7TW0ePvCN
N/tO4CwlMT2o+dIERPHz0p9bAgC2xhZaFB4j0B27vyRGQ51M9yshdDqozRnv+1KRoesNBdvr6HAz
nnxDI7NLbNREvztN4mrXIvj/5Yotn9KJBP6J6Fjz7CxOCAfhNixCdx7XEUcTM3hnB8eD2dTirdHv
JL4lVnhW6NxJGUJbUSRNc+up6mkEUMCfN6b8NbFMbsnJVXjiNzr7HOwwBm4PUI10uUc9SvCbotzB
5RIRFvIs8UNMvZqI0dEjkC33qTXO73hy9EqQ0aOFmxuQbsTu9ddqDYGtG64BQ1LMDjc2yJkHWPb0
yh5bAt/WIdFAQLwAqxUU4+V3jLJaP4rGLWciyw5wQ47MbtRPwzj6hN7JHTWnyo2pY2fHEEdgsVfP
HGFj1ci4TsQI1gyQNHG7rj6NQyDnH4pKdz6rdim/TMMhjLLqrq+lNUtwmO0GzqlmeqdyBCFqGmja
rtoLNsKcAYcb1PqqmV+zso7iYxcsy3xcmkV9VxmF9q0p1i9940QAqmfMeRB34gCyDjbahSzxFv4S
mPzFoW1t0O7WquEhDgUX/45OfvnISpn0uej7oMmBPhhmXdJPT/021AQCZX3flVa8aZATmCT7vv2N
0bAUdxIW7rvnw9G5A18UPDPnF+8gdjameX45XdPUzCTMMeJgftvsQpiyWLdAPGBPS/9jolomlxDs
23LFZDeohyyO+ss8STylACOyN4LXQNWNIFaN8aqR9iHsSiL2dcsIrjKmCQ4MFeYDvkJLPkzNAkmH
JVDyhu0qMPcCMsr+i43p7HIM6efNsZERk4fCh8d9lCwsKPZAKLJrW2Bkyckptsu5NUF8AZCoTyAM
NeGDpcpwbi8UJw9kKzv3UA/WIdUt2WVBGA5Tuo/d9lQHFZtzNFY7Or/Ntpw9beLGR8Bk25tXNL7z
oxoYVt0Q6COZREgBvMAFuOxF15/MX10eWStNljyIuCmcF0ZTTI/SNRr11Y1VMF1WVYrxWGMEd3aN
k2W/V1WAohBUfMB3V584VjytpXsmHUn3m/UMRF5Vm0YM3Z01iT4Imzcpt8eEYcJtoTbn05x4xYCF
3DYIRIFNmBtuSd93uSwgawMdL/X86fkZ7caumCr9ZtgJhvbr6TGftZPUL+JmFt7pPnPUYzuyQ+qk
BcsKL0RCHXvSjZuACTMK486mWvrZaUK72G/47Ggc2Xc13s8m7fvvCeLB46Lpuu+LEWQsFlR8+ggx
IZjwnZ6auL9H4QcsBufOKFwTLof/YklA5sO2Nc9tmIjvgt/x59TQ7JDx54NEtDTmFTyoHhEcxcb8
N7FA92GeMx6QEX7wQPYJUngp2z6vky2V59ji2eJYazPvOiZZcl0nG7xHad09sL4YsI6Hpe29cn2I
XGHiQypFxFx/Wson+C8EzKcfmCaZmZcrBk5C6bM35F7l9MmfbWFbxpXtg2l1qid6crpMtOFcwq8j
ROxARQSLwnHTaKIZez+E7bpLwOG8MbvlC25sX3AuVGbVR6pLkeZtZALAxoPTfExRvLyBMUdDlCDf
3vFKFO09q+2c6TMuE5bluaYaj2gWwn0AwBz96APGDUwq6+bbumV/X41ibP6b/MAd2dGCLE2hn0I7
ZckDQyvqYeCVxljNhGsJN/WxEI0jytLxvZ2x7jdvmqUJ7ZvWm/qRMv3t/qRRGKkn/FDLPw21r9kL
b/N+U03J/gqjeuzwQiztl4yc9qmb3BaDXuxDlrOtm2Fc97RdfviRS5aIjgblRGfuOD5nVcSwMeHb
vremqb/noHCdL5eoLIHFZLTJkceioJeh/RK55yfkghgRhud1Qgq4QLsx4TNzuMR96TYqEQ7fbojW
O+FWfvqckJsPchz9a3v1hk7/NV7mytO8ZGK4Y2GkYJRTR4wn+wXf2U6lajWId3Zy88WPUZd2OnI2
9VPIsMue8N/6K/9k7/43tHUWXv0o9d0P8qzzy6BFsVynujMJkQjPm+C94s19ojcRxaskn1DsDb71
9TCCh31ZsQMOjBzm6ZI1aO4/BwC97NoI5ujU9hM8cOp7iEvEExqcEZ/Y1OLoRwp5t96ZFL8nW8VY
unBuM5yXJO+arD1OboopLGM8sw/hRB+AjrOSc65DJ3gaF7YM3hfW11ivVDuve6ZgyIrdkq3PlS1Z
6kXprs3eBnX02a6jN5T7ofS6ZdfJosOfHcG9w6OiKpI+FAUgEcci+C8ckAx+uDivfkHca9xTwWAi
gSLk65do4ZLK42rwN5aLyEb/jYCjMerLUGZg0/JhHzq+Z8w1U+0hrWzTEOV1w5j5vlIIe37UzeFH
otUcfKVUn5eJBQnIgGypab+D0AbTnkJnIGbAG4EdotDZFanBo63fOnlfa1ZO5sTiCjirA13VvnKZ
Z+2g5o2ffehVzOuHMYpIEifqK2t7IBHjFo41EymN+R+c7/bXKQI6CLDQ4d+tI63xo1xmy5ArbQtm
AAMtjZpmn1aNVnjYsdGDcg0SL64BMwqHrrU30OnAcCY8SyIU0yO7VhBsGNyWyT5qFwvJdGLP44j5
fISU1LJnhDZruEEHMUOdsUMUiGIzjgmvhr/H6EnG057dtb1CwfH8Nyr2GBJ/0EMWa1vILEEVzTuf
a+mfZzGVQ8cdh28WBpQsraCl4Cgu0Ol2rin0E6nPmdubC7ICHJkurws2k2+Q79AastosltbBhQ9G
7hmnc2Sj9exRHK87dBjSngpu0/OEfRWvoIChslM4hoIcJuT8WbUbTNEW5YpVK2EXNz/qLQGdkZBU
wNYbmeFjmxi43+xFCXCppXsRm51PPDEAeWAeOM8Kz0xBwdaoa5BlLrHKyPGhBbdz+C/IXGQNJwjE
sbat84W9HpdXNGbN47xKDrkClJdE/RXjO04LALFJwy4ytFB/2rfyphl7hB1ucRH4oXkWrP679Cv3
59SZoT8wkMZ/3c6dzzdhzPoXoaR7iwgCRiC5GNXs/C6Y2cCDckJ2AvJeBwYujoipdtvn0CrxtcV+
BU2UIQ3L8rqQVFuhdYFy18YxCjra6s4L0u6lWhJcSGLBcMuvZuJvC1P1zJcW230FxUORg6tr5+hW
sWQ/uL2Zbbu2kk+qk35JwLNGcMDqpqt9YDNAvGyM3cTeoz17nftYPXF1CgCFESc6ecaexfYxruv3
zl3wzK/VsP2auxgTIG9mV+0TE6ePtWcoFOi0Z4KRvmPFbvZ8TKKQNgd4OwUhu2NB8iXds9O58+gQ
GhRwvP/y3Uz+9geGQJMQ2MQ9XTIwBC4fmerfrT8GWb+5688kaSNwbpitKOP4vKnZSrRP27PmIxxm
h5ybJafsslHjUfnJCmsXXm+6u9ktT6yd6TMytiPh9gY1pN43vM8X+HapulrBOHhXwbUgL1ul+FsX
ci+fi98umOBBwD6b1meuJPoi/RaEaWGYxAR/j4mM03fPdgjnghr2BY2T/8TJeltgU0+8mI6eZXLY
hgTWxwR1bzv4aSGe69Kr/sj5Rh4kcecce66daj/KiacLGk7xEHsdeWKqB4aFfBDcxrbIKKaTMluH
/VrfWpGu76mShB8P5WEwwYTo19QKMwW7w95wlzJtJwhzi2LbbLwYD2tIrjEa/OdsTvkfm4BGn0l+
6l+KuNt+Gc7BeZ9NIvlYV2esGDrV9Rvh4OVDdJGfEgML58cUWJL7P47OY0lSHIqiX0QEVoJtelPe
d2+Iaod3AiHE18/J2XZMT1dlgvTMveduu8DA3ptdbq1NQSv7moxeygBXaNhBrLBp+oMSyTqDCGSI
+Kqq6FLKsftMLFOtS8qH9xsZIRwRYHK0+GuVy4tExloc6g46AiKASe9bncpHEVlH78eoye/8ZuFI
Dpa0zGF1RP3jPLbxb1vwuhwwZCTOhgwlv9kDj2TBOLOmYA7N9pc4AkEfuvYLSycdLSbYRZECssoy
yvvj5dJD0Rcu0Xgq9Jg+V00AFmNG4J/vFtjF3bbrJgOVShVuWG9M4Ps8LK4JLzjOnO+E8VNCDb5U
D3yW7K1HIiHPrL74DXABZfrQkuZEjzUu/bUrmXfv4iSw/Amj/tcgZZk2bFjxeNSMgPoxu2Okxp/C
AKjx7oLcSQEp9DC3PkvUUfIQj8D6sQIxM1FPtUIauyFRibe3XQegE2yZs/iaRUX8y/UVou+gU8M/
M6M8ICKkMxPBnxNgz9+rBxkl3DRer+KHGx0ANRqPVYfojRF1gJIfRUfrHw1sb/1V4wFQmJFJWFgg
E6FcIl8mLU5oq3tmCYgY5okkWJdS90tGlhn9wdJFRidwqaw02ajBH2aTzZUz5PFyYt+M6aqblT2V
BCNQG8oqJ7wrwZMd5cHwXSih4n2cezWQ5UHkv3oOpm8sE0R2dVOX5HTYOWO7pZ1wrCrmk3+SpBdr
um3yQU7dZVVBEJ8ZBPf4bRNktXz8KlI6vJu5iJq/xPNYutpp9NtbJJS6tTJg3Bpaij7RyU/pIRjb
MZTNIkxmrGSOft/md0GD7Hh7K+Yg9tcLdjSLCQBHZ63GcrsWzBx0nXt4/oPUfLOTDpEeeH273FkA
5wnoeJ9seT7crjHIhmC2zsNLhMtiEDh7JFkfBaU7RuaMGc1Zr0q9V27J3yOOwvaPxcJAZCNrJ/5O
UqhWVGV4DDYtmuvqyWTVSCJLlVa/JCPX5KTlFL87KjYWvaHAThM0nf432BCPWAM9ki/GAc1LSjRd
/R5OX6yOyTh0b8gWVbTRlL1gK1rZkJWTqUW+TyQcvhnY3YgJgmS0J28J4FpnhOrYY4Kxut9HXes2
u0lOwQM7Hz1xFDB3jTf4tarhajxVTL8y1qzuXwe9us8tMdbwdjB+H02wiKfMMHH97AvD2rkM3N6c
uypuMISDTuvqLcOsov7W7Duncdfm+I2pKWyGHXfj4fpz7mhueLlQScs/s55AAPKrOPVd0a5BAphl
jFgnp+UQXccYCSahSkVabqYw6omWguo0+o9xeisDewIAVoCcuUAJF1RViQTEGLtl7ZYD50Ia0iz7
3q1TBbXbrwLzyNGSN38jFt3qFDK4JfhDM9XfQBHK2lf87Z198UphXywSVkZVyxzzgncCeiHPamGg
wq+l/7oyfc+5xpM5f4ftnCyf+VjO3Z3rTb5/nxMFznFXliEwBfwC6VWj5SPeqMEOt5cCexLu4+r/
BVSpHpkklBCP+rJSu54ob0rViA3Lhll7Oj7GWll7GupOXbneuWrw25n5DyMx4o0i9EeIDmyKwEy3
vnrPbNnKe1NFSbRzNT/xZ63LLvzCVerJZwnblU8bSTJjV0hZiIdIxtKPHOIdpXUPm27Prih1D0br
7Eg1XshtbXwW7Tx+uts0KHnHbzThDELhHKF5TK1heAe0B4hkVi/z8I5bChBGFqtUP7AS6KJ9p5mx
/9Ar70jNdwbH94CmoS6e4Y2xIQmFrj8QTQ5iMw3WPOajgXDUrvOKRBSeqzwFddQvV5a6g//Rjf06
75xIEQO5Ye+Np9ukrlf+Y1mwBGeF52J6GgnA6z+6QPCYMEth7BGhyOah/2PY66Inkg1yjNUbJTRR
jdaemEyDXIempCVeARh9iHWG9VF/pSOl7WpQ+oTPpFOo+D0A1oXzFSlG+iP2Re6+wDacwX/R5V6A
0ij5oFGgjHc169ojs4+2RYWPeOGMtQSIz+oxlfwFjDNim4Pw2XfOxeyI8o2CEaE8YP5aufO2KTGy
vMVSteEbJrAAnCBzOCx8CCGd7QjAAsMglmQX1jkMgbcCLYQ4Uu67J6QRdfzG8o9MLg9dZbHrhfWf
TFPk9hQBP7gzJvPe0qTCgOjgFthXui0uUesye2NnkYFXKRqKpWTi0d8uwVzfLcPNUSI0u7PnxmGX
fpnw3+DqxS6C12C20HmQFU7OeUUTmeNidGETPgZjRnJksI7GPrBGQqpJwncR/Kw8trY/eKfKaI/Q
E8kHnUrEFa5rNJw/SY5HeCkZKZDlVks1N4TWWyYWFLkSV8RGhtzNF58h13DfdmzvcYal0/2QOAmK
QBcIn8SRlmBPVazvcSCAlc4T9sETYqn7IEiGN0RO7Tc9rEy/E37Nby1HJpqV71dsUoq1/YfPTcXM
y2qfHdKyLHl+Xrosf0aFvWa7CfzBuNVgXqGXsD64Z9qrWMzxLRX1dvDL23EU4ebaDk7j76IyHJqX
1PajdwjXhj51WtCugk8xqyX/y5WPUdxE8aFKWgYFUZyziWjnBZxH2gzJLmSpxFNXFKbbzdzHzkfE
SFd8TZPznuG4wUzROcdQclWELZ/whmAIP74n4WWdGd0EHde6wmDkU7ImvVM+dOGyYjKeqoL1pBrY
qMVWLneTT0w1ZRooc0I4kkb3K/aFuLvvale920H1N5zb6rlPJdNi516BSA+fIOdX4VHztqtjbHnj
Pjqf8mozefDmgM4lc3Uspyj5keex/BsjIaYgWJP5T9WIhrCHUfcgCQC6v6pJNIRvkr3TIsdplw/6
WjQdtpi9u7BFKkXCl8kpRgasWqeUCSbOa+JK8rPXR8CFUEhgI10L0heOBRaMb4lwwb7eGAf2MUF0
Cup0YKm7b2yRFVuBsrA81u5QEPXZDL/rpHY7+mynRzjpJCY4ZRRr3T5C5H83JKz1d0zWXcNQsfcN
iFXc3uicq/pxtkPEBglSivsBEQcqHbRqWsBZNv56t6wlsF4vSHp9asTYDwfrMnRHnDP49ZbUV885
VXi3adCDEkaXL1B4bolmdJkISlxOu5Q12HNEHQlRFPbxOCJe1QXPoXVa+xn+nzZTDkuB1dYn9u0e
if1yphIK83vf7/ovOtNmPPqeiIAijBpAe+bn4w6bVo8rB4LaIRCtOTiSkJANWbp2OTRjoopzU6B5
h4TiJUw8eWmY8gkjl2PKfql58KgQ1msUiTnaT6n0bzkfxVx2Jz/Kw6dUz2H/IyqIkSY8xI76yDZX
fqSEiEFjq9l34sqOgbIBlieuoPCdydAu+T6MA0lFFYpBUG4neSb659B69TkUdeGAuQ3G9eAxHOuf
xLyOfxN0r6wwrI295jp2md1p/8bCZrq07maHYf2VaS3rDafD4PA0g+cn+AbDxVPtx31x8Cg4bkkm
XRl+DYjmMZ8vhfPtBS7+NjY9YbNHjaeDYjsDn6hPrB/Wl9XPhmQ5+tiRQgpsLPo+X4cJ2MwHq+Nc
kTShD2malFIzEw57WJh62D5VVR44TpwnFIy9t+0mrNYJ6X6VaPaxCOW8bXNWCqirVUBnqlv9045x
dY0WhFrbhNl7chQ6EAP0JNg+glJSUuFubSMUNzh2AHmmmfYWtP2Ci8C04IpZiaxgB1b2mSJP0L62
YqmczxwN4lXpWi5bAS/HHkgSJAh1cNANUFFSCQM2WqfPFVNQc0CKByJ50iCK0A93zxxw7isRIen6
rAZJgcdus2uplRY8Z3V/YzBHUeMAQqinL4LrEHV46IhQxLbpe4oS7ifLRL/kO1wYYCCO8oNT18TN
ozeE3XfX3ugh6wAzeUgSG9yVzsjlP63+Alep7Nxr03tW/2rcIumfXQyMBwrmnp7eRqJ98/omyi6S
RXd9cRmUHcMiUEgqltZ3n3vWh2g+POF/h97tSSli35D710UdHJQgxuZpgR+avSCaJKUy0R7Db8/L
+t3aZ1C+CYokPIgdQpC/2mVOw12DHELuFr6Fan9jqYYc8UR5HuigbMtNP6nyRVl3do+hJoBzAweD
IQt7NUAas+9i1GFmrp30yDJZsDgcs1RGx3Tu9W0ZMgbrS5ir5Q9JF+LvQEl0BxUyR6Dgk159HJWc
13fE5FQbkbekf5Tus+leeU76xIEDIQvh8gRWLADdugkmqvzz/xkhX66xXJBo4FXq/55kRvazO2Ao
2UMq5+Rs+rx1vp0RZ6/vqyp+rPIi+sDs0bk/WK628YtpOSeRUnIVugQpr3209SJ3nX4Ey+w6bI1u
0oddng9xihoE6/LG0AGgkG/yXp0LwLzyDY1OCBqLpajzY1zD8ArqyioAgqWHXSqpNBRyHQXw013+
AJxqhFkHilV7MZ7MzC6k5LlD6jdm93xF9Q8snRWhG2MvZ+IeuvFejyA9Ydz283ydvJxQuU0eNBkv
NF95+50xFxJfYT+OPo1DWxHRxcgVrTo9EV+L5vulwgOpFXL2NORwx83k3GH+AxszYWT5CesgiTkD
3HQ+KxUv7amW6HUPoeTAveRUeNHJDaL0vqaTXJ/CfkX0Mcp1yQgMyf3sTBeMGnvjsqhML8Mti/sJ
TcG6Ht0i6t1HHQAhb4ClIQXwGrhWqh40VWrLb4v/sUr86LkNKnW5mWTXfXdbEADLCJ4EIKu/vmWW
tptRSaEWJld8hwPQu2ALFizhujjLxrdqNuP8e3KasZ0QfilpX7o4r529MsvtQfd9QetAJfWW+RXJ
0BvDg/TNRs7xf9wUDsEeGmIaPHmm0Mk56WnW7ptGistKtEV0h7qSqWDMKz59MsTU9TGpA2fZ5mMy
QYOxatyBTqmn/cjQgts0vtlgt7UIxfJt03SET8zju0zrNpGreXcAeQePEVgv1s/kSzPu3/XWwQR/
69nuUbWr4YFZohgPHU0FKoy8pnFH0Fgt35NtNYNF1ZvfpelT+xTNy4B5e5oTgnM4b7G2RSaan5mk
eB76u5u+iisnf4CBKRsmcAzUWOYTqrX1I2vaZwI7x/qYzywUt4YMkYvbTIK8CzNxilZF2Xc78H3y
8WbJpV0inzHciMVrnKeWTDK7iYKRqJVpgL94cA12cAhgBMLvTORkr2SA+N4Fha/k19DZ3BwUGIG3
ZQCwv4WgLslPWeac9dsyy0wemsJzLiQpoVnxS6g8e1ahVFP9FHvDtiTaExdOibSJgI6y9BoLRThz
1W4FoyMOAVO3X25S2pR1RDI+MA66iTOh0e4y3Ngrn8YCrw/jBxWIyTV4MAYWTXtgAMOKHcr4jXzm
kyO5lROs8WDoF0USTdCbHUPd7ikr8WNvh3SkU0DhrshFuCUEWw/g3DaenNllqzdFv2Xf6O59wvnt
P7Lydf3tIDIP6SfAwnt0h9VVQVtct2uJsYyUtKY0F4L2yr8eaKDskIE+uwZSFRncg2BY3ttycJA3
T4lzLUlVEneFG6zJpSiirgaYFS5/E7/XxSdH2fzcJIXsLuxq8cpuJAuy5zLxlhup2DVMEuMZDWlA
qCVB5ktPc2FYmTKI8ihzPD3hoCXHetqnXd59YUJc60e+zba94KEjqM0W4NDO7BAxFfCYB/ZPScnD
naHF2Gzx9fkkFfiMsHdcNOznnT41xHS3RBJRUKd1RPpIha69x38fbzyNtyoGnOsisi26Sw1MGoQP
07CTHIiggCXIMGun0UKRgM7C9GVFGShPbAnF8l5PEhPKCLnhpEJVZVuk7LcMSoJwupcpQ78jEtM4
r/GCtZLjjWXfE+OD8NnpmAs8ZXxCxKXnKSOeEAPrUTolItWejdd31xA5vOmN0mgLZLgcHdsU9+zt
/fBYcoJcjLuYHGkIMM6HJIw0ySkcwGWA9zWK20eMs+5RkGoDsrJr1XiwOYL+V9aV2RtBqm1/aqvY
OZpmIo3EHWJ1qWLmjc8L687yG5u8hnMXi7X4o0qHQFS4oDz4LEiD4XNGsnGRzuCSmbngWp8HJ2vu
zIord7OoKoBzLDHWb2Ncz/3FaujYbMGSqD5I7SyQdizxDfyJgazj8XvuHDIemErMbNPIVYmyxxkE
3nKB5AOQPYf2+Q/4oUbLxF7vhe8/5/eLZSH3VQCKAD3BVOvPuk47/NSSnaFPRjETSPYt7Z7rUIXH
iVsHZw7BTt5G2RoQKVYLfde07KqeXIULitkF/mESUYtub4YS7iALkJXyF4wvqZZmTNd9agzo3IiR
jLwLoZk+5TMZdts+z6vPqYnL4BATO1+Qrr5Gj7b1pnSPT2mIcCveINwrq5xnRDQsOJjpBsghSi/5
iQkJ4A0gkWl46BiKyw26mv4nTLqcyVN6Ix2WlHIsxmYcNI6oSwL7Slq8TWTBJDwnxkVL6Ltl/9xR
lbknGgX/Mxq1x3q4jM2J/NF2fVpc1Flo0NBi46Ze3SuqI4LHFtXHyUsum1jtV79UjIUn/x8TUUN7
x5P3h5LaXBCKokB2OYtBo8zK/XcTP5NASaxicBlEr59jeEbR1nEM8h/UafhGLcFfNzr2QEaRruo/
3ligYN9S2cUHkC1h+qbjMb94IC7rv/iXAvhz2F99lHzFOAAkNEzmCewOFnc+avgTy0dIM+v+Sb1g
KE4xeieGghiYQeZ77ducRuhn1rDI8P9mA1mgO9Zl83QFiBFDlsdOtF+h8WNVaEP7OgICodJKcpv8
IAtQQtjxAQNCNmnzB0IWLK+0DRAf5Y70C7CVS0ESY4GW9JrGRflvlAKNmQB/NjGUiUsPk8ItaxPz
OkWRnFX2uqh1vjOWZfG2I5Q23bpTY4lMxGj26HPXjG9RG6fdZhymtji2sxOChEiW7IGVGr+4rzTh
eq3X+ddkggm4UemKZ8CgYOWcQuzyiwpbZ/zDIXP3jdJkIJ5kDe3jpEdnOHYhLv0jMQW3ytBh0X4e
mqE6LQqF/9bWcsXUl3nqClh2+YW6p6kJkKDSerCFDtNdPnYx7GKN/n0HDDHCjiqAHSCyJ8Lh5KrY
ZsQRhCnZfF5Tpf8YF3FkwArRyY6O2flGF033mHcuKMc0DHXzUdl0Zc0UYV1/pa8HnepIWsYtCgm0
Y34p/RMRetoexNqJ/mLqPOruKPUW/kPfif7B2JsgVo2+PKZJHBNwKBr0txl2+uFMniCuOQtrLGWU
zgf2EU9F8AZ2PWZDLPBVwaXJfHgbJULBFReGOjHd6KevLO6lFNeAMtn+aNdFOeeFKM77UTRYkZg0
hh8CEYvYFmNI1BYMg5UQBuN0IxJAkfeIAsnCBATgJkoceX/y8GiSCnZfiWjnbVTEk51AoOfw6FSp
/Vu0QQgR1h0Z6LGoo2n354rW0Et05WB2WPTNNuTG+1AN9hGUkB+ijk3GW9+FnXrvl0E6H2AckBOD
Ah8udze7sdoQLguTlAtX3xFneQNaoc6lN7GLA6QpKNcdawStdomx6nM2ZDpRwyBI2zPBwn0QS1+/
w9KdyJ2kDfihVccyuUdMzLEOac1FyE9s1SalnUmIWB6nF5BWZFPQkzrY1ly/v6jRCHXn0gzfaIuT
NEfPbYcHXtN8vdpqDn+WTkXXTkrHuN5VpXW/R4KJ+m269vJ9NFVLV46Xn2RSTtJ8i3+6sSz4aQf2
MBzFO81xRo5CGTgDCSNu8rBU7hTfj7Xhggab4b3nZkgemFRXBXdeXjMnb425a/2OcCi4KfNBraDR
7itTFI+LZ+JsO3SKrD2n1G1+4eKpHhvaVqIgPZnE9wtjVqzawRT8K6FvHD1pK/T6MCQPTEEccYGI
uXBY+Gn+xGXmmg2LbOHtzVqgwcw7YHM+Shgep2FwvrDz+7/jeiBeE6fycCQOqP7b+073q50IT0OE
lDKIp5MtyxbqbOY9ReRXQhgKfQcpJnw9mmHfMqXYjt6EDj31Rta6aTCR3Noxvb2bCXPzt7zUUKCm
fkXOt5E8vHaXrTbS2z6E2rPzjFMdOgZ5wbbpiyB8Zote6f1ClNNtBT+rdL+uoL5RqzpNf0/RQOrf
ZibR8JUHpiX5kOklXVSQTh+i6ijF3JJYKSzfCapRb+al2LcxovQd9AOc4iMu37+hP8fvFWUt6cxL
3v+CLolaxF+M1fe96fzhM2Djt5eq1hEjQ4fFCQz36ZNIDwBNAi3jo9vnqNbJakaxA1rrsyELKtli
vYAcUXDaR2yq5ukSNfHi7io/YEFSkeP8ZEOG3aexnJbpbMYifgFpwNwgZGqR8KNrEocLPnPylsDp
bAiooMtvk5QMRRyheXyKh0gi5fFxXZ6JCkeMDITMJ+qPCMmPgB7C+YXGOIXLZZS6XyKTZc/BLNFU
M7f7QuiD4CeKsFXumTzlLNmzOmzHz6hLk/VMt6Zn+KJdAlo9Tlf3pPikmX+TBujeqElR/UISh320
WtKm5BjOznjcsubQk5jZPbDqiq+QeCMeOoFpB+RCB3d6Jbemvjag2bxjqv7nsy9xDJ60A4Y/kZG1
T9Y0VMciBOvxE5W+/2gWisKdRySG3voKchfVlwW2sUUAkhNWsphe1mrTQxyojvgEZ4yQkeP5XF6h
V5NDEKzPsx9Ipr+VGZ8b+G1MjKcID9dH5JIL8N2AqBDXBM4sMLFEZtrrn+I8RFO9419rrcN1XXmM
Lph5BixDuRANDKS4Jvp4hTPAg13MzPY9xDWvIBVMdzCLiZ8pLMNuP61Le+3H2p13kRfiXe9WCpIv
2qI8O7I1mBmFV/54SQKoeTuKjSDZ15MY31uraQ/63DVQh2wRnTrJzHnvK1/8wSSsORw118emb1v/
s5z9+Ap6svyKO0IuNkS0aPLylBi+O+XSUQ8dcQtE4aKY2UQsyOhwvCl6QsyZkpYnuzHeT2psO0yP
XXUOENnok+26JTwyniE5iBKSxe1SobQ+ktjQ/VjJ8HS+XNeSte5AxavpZ9L5RHrp8pRg8kVg4QxV
9+04yHS3CdgDaljRISUkhM9h9JGrJvgJy3atzhOBAvcjgJVl46d2+gfVohS7NQywy64CR/eJHAoj
9kzPuuYym/VmXQDAhGyVFLiE9R5GdrRu0fhbeln0K+8HrN6xM9Ur9jrin/O5xSuBS7XOz3nrOc+4
2xWmtBjJxR35DKl7pT5PkUJbfzDRsSNEKzsT0lvvGp0i19hCPkqbU5IAJLmawIKhgUeAkC1koL2l
o2nyK5tb+5wWPKQn7JyWu1nkJH6qiCsUSR8cnQOVPfK4VZohesUWR2xnk+k82GM/wkaAUNUY0Bgh
SUyQ1ehcipH5OUT0QOfFXk61ID0DTpFdbi0E/hIwJWr9SmZtorPj1mPxu6oqLIpOo3zCV8Dxo+Xb
UD+uVPb8PTh7BzaslfJ2JYaOYE9MFPl7ogtpaBvauRUQBPZAkqP4H+8wViHZBxAx7an2k78aGemE
/HhgEdSFtAubiLafOY6qs88saBlpPgrWMOkreXH4LIE0Jhg3eUkQwlxtPfbBX6qQtTzMXFB/O7Jw
fvQTIdrnJB6gWRkWNCvCBp+tCU9gm1ywV6gLqQRZeumH0XudEtHwWrKt8A41fipzITti+Ucqs/u7
ZQpU316YOt5jvhEsQae4X3fKhdCNltAZH8C1Gefdn7FCpbZgysC8sQpolLMCyRbTsUq/NQBm3Ps0
Y5b9p6+ICzhaJIl8pmCswi8eQMwX2xHSU3rK+fL9X0pMrne2BWo+5lv94tQnKQO3wrzqh/9oogcE
/Atf0SVdBEmyO8cLJ/SRIVO4P05UUoDHvHuEJaSjcs8QsDAUO0h505NneSgvKW5XLB0+4lFOJB8a
fRq5YS9JckVuvRUpo1y98xdosaBT4JywiQuciGtMB1xCbpo74r4HzAxvNKHo2WcJ8PU92A0hXjxv
YO+M3WUuDu7MT/yAOhpxlhkjdRaOI4LzKqOamVwosGrNkLoCehknGg7ZIOsHntOUhLOZKT3Q4woA
jZwasS+gY4V8pCyTl4ubI8JjRhzF8r3B4wAorlYyYEHc6S+36P3vAe1M8jbiTgSMz4LwkphRk7Yr
SvnCOe+QcGYNo1bYBO3d3IcEcQ5rg1Yfgk1yGllSkWvvTcFVgw1ejpSYNNu9E8dMF/G1NLsoXsLo
gMRA1p9ByerjnBtK8rckB2Gy0VOWi3uiJhBBw5UWBeqCshH5KyPZiOa9YlAgjtMAxZvRbnMDUyQR
fFbQ6ZLdzW7NHHrWjRxINX1FYBU2DyucquLAJC391XZASvEsIkc7NBMZmdvGMyykaJHI8Vtkv3w5
67x85dII59RHvQzvmanh5UNKWe0UkJI/re5D5IyiDOC5jp7nbBq83QZtoWDQtKJVqDZ2dvHMl1ov
Zt8QfJOQaxX27WlyyLHcRyom09UFwuKcOzErfeFm8uZTHNB9veCkmW/ewoZWd8pgshcJy/rNitOA
ULLQJW4ndtPoJ8UDJ8rYUokdfcvAYpMiaEBaWxNndGySkJh5DJ6gTv0pMk9or+P6XTK2u0UIa//K
L2ADTkbkIrsqTSBsBgGM3qTubf0jwahuIQz0xey8iLFF5lJoICu4fNFrfADsFaAEce6guDfIA8Re
6XIsrimZzohwnTCvrrY3YftjFeT2ffNDqfS7j/xBet/tyO70hBs9Sw5dMAYPU0z/guU7z5ztXAG1
uHDfrNAnKQH5Nz3ROi8lrCrGM2s/rNOr6dyuQv2tIQ5cNHwycdARI7ALmwltv3O/mr9uJFNQM2ad
mTumqbsD05CHjGy8JsvPuKilAwG4l6hAp2x2r45yRbxdSB/s70Q9k6yYMIJjgFyEWWsIP+PsBGMB
eS7fepWKH25bF1RLZdFAltQAvTYIe+W19NOMDHGINsjeSQ+nJ0YMBeD11r108yrL4xI3Zbgn/YaX
R4xAXiAn8iC8MmeOYQvZhLMdfIljtkuGZg2taxJyi3VTlv7GwjInz73i5r2rllXw+Qj+bvJYCm3H
N7LwVPks0Ofc1DnaS6kayMnBvcwy89zCvQLFB5kPb31pCwHRClPyQS6JT7sAub5H1lek6bETObD+
jbfwOWGhKKCorrtmCZRPQLgM208a3eXZFUHrAaIt8CEwIBMXl0WSQxPvhAjjZeW/kr69ktVlasAd
e6yLTbzzOVZx1BR9d9RiGOR7mBR0lSwj1wM2bFwOA8yfCdk3mxq2T4YtfiF9+c7xihoc57DgfVJS
E4cIaevnOEv/Tw5ODl0RRyUc0oRxETIL1/3MGbwSSYlikGhyt49+LkVFajWlCMnwdJkETaY9QTyw
Tbgun1ABkeQVeG3wOFgRkagGbZx6sRsl59hmSCH4YDtX8B78KincvUXWdAs9EZF7XAG0vrFoZo/S
oqmujoKRBjKw7P9IZKB9uEK08t1LuPhJCX1eECKgGioZFoQTCaWTWsKfqFCglbAxw2NoY+bykFaH
qL4mjYoOAUMKYl2GWiw7Skefk5UsOpTlolxYummN0Ivzp4fLjjuC4TPXc7qFqpH9LSZ3IHCxm0FL
J2vwRxek8GV1WvyiBwJrgQbxD/RYsh08POLnoGFUtiGAvHR+cQ4j5U9HHsI9RSLRn7XjSSRlNfTB
u64L4dGFgR7aU7GgikUEB6j8Iafd/tkwqyp3Usnyze3Dx0UvSf2oysW/k1JXy9aqKCAjxkowjol1
3OA0iCUE9cE6kJk42IeCIwKt5it9+iQO7FZX0gxWTZlT17akEm1G6isof6tpsV829I9QihAAQrBv
q2fZ+3Nxr/21+u2tXejtmwZrg+Y3c2h7tvTv66/KoiE8NmvQL1vUqURvZ5qe8OIx+hu3rfTKfuNU
okPy0Dbup5or8zl4gxwOTWy8ZK9KzwmuXZakXzwT83CEYxpln3MNkHsrnZEBuZRW3DeWnmIXo/cj
JnrpM2KehtS33LCp/5bEhnC6PpnW+UMNBgSnSSL3riPhpNkBKiEZlMFXsOw6L8w/WuvivAoqMBlY
jdgvJrslQW+3dZdxbO7xlnRUtG2Lasd61r26NiKsusd5ChwjzrSL2q1sqP3eXJx/7suMBau4EpDW
tz8Zm09woVWOVcryJC5p/ULnm32B32O4hhWLmZaWaRZuo8x18CJmDWrfZjcSM4DIrhNw5LYq75zp
bm2l7reWvqd4naNBcYgtMkp2CRIzjIQzYz6wZnhSFmTGakjrkENdu3jjRkfzM940JphSGLCCguIB
n70xO7bdiPu1r5s+gZkOm6lnjTFkJbOzsse/M/SG4WRbCI3Q1zixhzwcGx5NRT0GXucecwJNzHqP
6zhnITs42O3Vk98Xg3eg8+q7D9u6K8ldQdBPyaEq0hEfucjxKI8Cj/NL04eaDxayHNAJRMYatyXL
7MRe1IqM8bAQl9PcD3ErxF1ZTJyPVy8LO5JVUGrHMzg7zrkQ7kEf6SNrea1/sYdaoq+UDWn5ofIG
LTMRKLAStt5IqO2uVP3a3rkM61GTNUxwwYTF6QQuapC442dG6PXRa/nrr3mN3wnEGqsKhLq9jpxL
qZlTH1e3yYunoUaruaHhH/iPGmNyIHYZeQFo3md1N3lLvfwos84ngM2xITENbt1ukz4cr2TRhOur
C2cuuPRzDRzK8ewsz5pGeNkUlKDEh5JHwYyhFZZyNxzAMB0N64Pf9D8Gb0AlPURmFJEoqbikWyhA
GdggOinooRfFSlVvUx34K/0xSO2dB+ETEoJwTbubOjTEu8R3dP3ilmT+qc0gCM+9V5aLC7nXBLDp
nvWD0C+lH4ztPYWUHT8iQ/fLbLPKsl3kLLgGA4S4sEtEN/2eomDNH/7j6LyaI8XBKPqLqBIgQLx2
brfdzmleKNvjIQeRBPz6Pezb1m7NrN0N0hfuPRfXvHNb2UP7gsxblCdXO9DBfMwggoFBTZzN7FIJ
FpXDLKi2K8EmKNX9bTYNcJALE01oTfS4EsFqQFGfVYY6FhtQrr5z3i+zByzqF0SyUHJu+gSQGFJU
EUJA54uRwdHVIaruFBSvf5rDpWPdRmJmsUWxRRgqqGbcSCFlIAGyAdA+Vu3GNHdT7dCmVxqYNFG7
E9rBnNCV8Jz3clAfNmPb9xrlL5oXRDh3SZGly9UaR1H+ATHSpg8VhktIO2BiFuTgbREGzwN9mt7B
WjBfdWdRstcelckJPXz0gTa4OUMrQ3WPLk7w0tNO3Y6lRsXYr4UasY5MnF5YOOjgAlAXX4FAfGlv
jZ7s6TSgK3D2urR7/yHh4cUQVkD4uFoDmQ67iWvvW7XI6Y+O7w0JDkiGi5vWVn62s6umCG94okmn
gPC35jOY5pPNSNHuPJ9eAJJIN99MfN9iazwGy7caXQGqDdiz/aVtmngZTt6w2OXfxVOzdcP/ISif
U1tPDyS/TuLWcoT3TmUoy4L05ikDtwmdAW3Jtsk6Zb9PpZzm/Mh3kccsorEPekwWiTj90yTuEB0K
N8jeUlapxKzlvHzY9laA+jMLyzBh/R1W/WuUxXGLxd5pMVGCwivsg0eFVtyxfo6iP7y8iwsMl4U+
2gWdxGJHh7n69vvSEJeMv6kNSjAATpZ99TnAzvWspAPKPMdZWSe5Fzg7RxUM9oYi6tBQDmkq9bPh
H4tz7nEKc4YyeZYv9dJPN0mYgWDQ3C2k22Q1FuXGhxkPJNhbH7U8879ow2T3XmIsveEJM6joR4Uz
y2l8GkES1SWU3xgI8Tc+LE+eApWRUZ9Atm/eCzYnDYlTfOuY+WcboZkGMXhwUIm/e8TFX5EyEBUI
66ozB5LGnB6RRdRMjEKCsmdEpeQbiEifyLZitNxXNPqyPhqER/Y5XwlAlFNkGD35Hn6ewfRjcSqA
nyf7zLMbfJ+I4y4maeKQKCVcFnvXxvlH6WJFZ9FMeIy6Jcu/ecnbPwabOzRZX7gf7I/IpZuhIobH
xHcIbWaL1nxUQWQTYTt28duiy+EBzBST6xq3A/I2gqVxeNRyrL6pykLzm1su90vjEYu5i4c2nW4w
l5RPVTiofwn4EUMmu2MUYlgFGStL+irfIg2flrdgks65m/FKbi2XreW2ZyLbsMLhKjqyUI2QAlcD
lJS08uRzrdo5x20Fkaq1i7ViauzSZXGxRqqjOc8mxoXEjJ5VPyKrKZuxLA9pP/ntzlCZEQUJkZ1E
YYTG5P1ODWvjJIxrJDJtyuwSPCViRmozuyWhZHAOAzHl1j73PO/Oya0BzcfiZvdcL2zix9BxYMm3
gcfivp58HWxTi9PpQIrKpI7RFKxscODaWf8e5SttqGhV3KLbERgxu9h0X7mdgl1TAIQw/JKGMOI/
6JibOm75UiHM4T2nkJMbg1EFaiz2aKd7MkOIHGCD1n5x7kasxP+WFFT4tjXSyrflzCwHIgJZOCVU
t/jZdlycVTzz8xubPSpoGIB048whOvikqV0j4Q2M9dtlOr3Isg7zm3qJm+Rk+XF1V+UEZ2P60+Po
bKZ0ccnulkx1diOGss8Jh1x8k/oQ+d6oHLLLINoqWy20YX1nSI4QP7PnkDyFTzcCuWM57QePDVzu
GJOC3jI/9sAb+Vn85tqYa466dFBangF7l9PniDcA+erkhcVxYHL2BCFQ/R2R8aHDH0tbfpqoH6Y7
Yn6I8kQfC7AZFn9NCFiPCX+jEqdh02hXP7gs1B1RuQgYXFwez4FxyB9GMyHFvbIYeumzvYiF/SYA
luFa2V5PboxoS/vBW6bUPXrcRiFScEvmbXMYxrwwGhE6qQkD8DAEhFTwlafEfAmp/AKQZHYgxw1E
6NyiWWGFz7pQC/UXV5SS/BDkP5/Q44wBccdIczdl2jF+wM9owOGIbsYundodIPtq9qFISbolHHcl
bhcqz+k2bEjmPkgj1A1kieh7DEBq7obCdpsP6sgxI9Oes+LLAZLxBsZkIBYkrn6DdjTHSk7uG5aM
4DfhRibqwqYjwCNOMhdB59cQbYHZORoWHsaUqf5Hfz3Op0lk4PoaAkDe0GRz6GOo4zbWkWATEmiH
KU1ifC+6gAle/qBKWb6wZbp/wBrzyziKtQ4TPCx1hwAJ0Rqlg+kuJcxlOS0DJcMWPwnWpZBS8IOI
aHvhkw/D6UQSx7A6BWnO75kbZ/4D6qlKIHOh4tJ3Xur4yy20Qmve4RYM8JMToQL7z165W21Fl8S7
HQAGbNFVld+68U13bgA0wTYI3Ky4RPCsLIDMxKI8eYI/lW0iVJkMg9Hac3yCjLDvALjm2ArHNnha
mp6UDWT6KQnWA7423gYSkVOu0Fe3EdZfjPC2ewrgk4nHKekjbm/UBISm4Eurd61bltl1Vbe/8paQ
J9NlxbwFg5M5rGLn/OTYOgdZnUfEc/3gZUH82UeOPA3EorAgzeR064dZJ88ZoZww2aj5odljOSJd
JQ1Z29dvVpGVNGIpXTNZthji9+5YErYjh9Hp4a4lpvkztU4b7Fxt98uRxW0+3yjmWuzeIS5Xf9ER
h3wQGe93/Vn6gASP+Apcc1jDgeY3L7fGfpvlK/sTuAVpIqy1dBQ+uRnvOZWr9PGMYe8HsqTAGLR5
Q1rtJkOrshG1RXZuHFNO3fhh2WlAvGjOo8N6nQODKUjScmS/qltd23mpWJclbEHnrtq6BK0724WA
zvG5oJJPDnC0xFMdg97ciPVbZrBZ9ukRe08eMuKoOVGLuDcoiUwpboVQ5YnYSbIqaJEWfQLcg1Ag
o7T/zOYAM0PISXsaUbny+yI/ewBI40ffsMdSvDOxryl5opY8QNZL8x37C5IrosSzYF+OHqQuxZH7
apwZ0d0gbfalk++2kBp7a94Lx9XuQzKPC7cNTn7EQOinX/rEmXEiLqm+GwXXc+g0Jjwk0mYyxUK2
WlD6FpK8WzQf7RP9RIuJFx/Rryq1qy9kDBiyCqZ0uOW9LwN0uaJ5QZhB8Dd6DvqX1spNBJBwHpL9
UHvefcaecIGfiWE0bfXyXfO+x3RXA1xjxvKejWuTRR8gFJi2EdQEnK9EFQQnPDfswAHJwNzTtH9I
rtzQyY4up0517ujCxn0LabkaDixPUmfP92pjdk+MYrdUDO6y18x3wm7X1mxa/COqjp7zUaQgKe0n
J8/o8nTrWdaxr925PXpOx6fgpOwSeBRj9CGZNYvXQXqmoNmyUCI0gpnTTqRpFPxO8F0iUqBI7UBo
pgHnVXCw0ViZqeMVY7JaPCFcnOdr1mCv4lkGY1sPY8NlSlLCHcvQgYHowOl2BJDgfbHkcBDC0lf3
R12BnD8jmURhleYQFbYeTo2X1QiWcD9bGptENXZ3mUWBS7bjzG7Hmpye2XDcUzX2hYPYj5CDGKcQ
eob+xlhcGDtMMByd5K1V8Y1P/i2w+k7F90zVYQAZfDpmHyi5TK9j1pOZQtmQgKeLSaX8ULko7sIY
jgGJzDhnMGwjBe9duWVYynEeWVp9SwQlEPE0Gt5dx7ycEUOVDI9L3JFwwuRB3ZC8Qfpik0fxxc4t
Fb5pMQynggyQfOOrEWkESWAzajLG8qs2wLSLFNURZqdjbtm+JsET8CMIvkzp1bW0BUFVNd6034WU
y36HgNLIrVhtCie/TCaYRl5IF24hXTXoqlx5apIZiuvgkTZAAVQpdaB+Gcx9QyrSvqBBD/YxIA73
tlNhq/ctQSZyMw7gCA555lBxjeSpZecJLNqvjicUdtgRAW2SC/ivXciPOyV+ANYbYguJKieWT+ly
1qMBSJhmFOy8yZJgdTBZbXzs2dyw0g00V/S1QU8SuHwbXTOe8rzr/nTZ1Hsomsh7XlO+wTlwb7dD
lza3eGe1Gk8+aXzdTS6cwkbHw3X6YesG90FpYA4hydIlX41xJjabGs/iFqE7AMeWNuZLB00+ojiY
9TwizATv8hmJoj6CEyvFm0QMnj/B74ja6wQIa+Hcp7YwE8xFfw1KTSNsdg6rZ2aLC6QF9Gp4hjea
QVv27JcB6oOAXG3F4j6hIs6o3fEp5XHnX/FMkAPEBmBltCyEC83b2unYMuT52K2+lTIn0y7NGSja
oec/zim5A6cgUZxZG79gdk6SXU/UDSpdjn8248XMajbay0JVtFE8lTLKDk5CyCV8lgHc8FNeCjtc
ASxWNz2FSPSRWWivKftNToTlHB9oMAqpd8tch388q8iTnbatpXttSG7LdwWK5CuWs+k5taLMbPC7
MuiZ6OLVtoNcfFcxkHwqWwpldpOduXGVi0rTw7j/FFtxSjdjCGk/EJqZnQNE0/OxgVQrPy269YyM
FtQ/2Xa0shi835IWcCm7sVs+F2kQ4m55uQtAusIxDepZOGTffTqUa/5VaHx9dRlvcR8yAEXDrry8
iFiXIimd+00ZNehZRJDCY5MJI+LrECAvuSgocmwEywh95I67zpMHMrotRZoF8eT1lQMwkog6Y4/9
I0Z6wFrblmNJki8exJBlAFNBA93Rv9WDs3FYOEJuR8eWFj/KRYXGacm5jA6frC0AajnRjUgSqQMS
69bSkzPfDVXsNX8ZBk5MbyJb+JjXaye1jxX4I1R6BYZ2DPKQnxfV75Hf5/FXbavQ2cspmeKLA2pl
INnSnpJo+Zi4rv4mqOEmyqhOFI+Eu+BH2DUoRCaK3a6wr1kart4pmt+3tsSn98Te0ZUfjdtbQDwc
OdrpbS2W1ttPEziXPXLhfPiV9BAyYqmawMZoRy5f78re1ivRMtYRHFsqHTe5V8Sj2yia0qzFbFfM
Y3vFzTnme87BoroHECXREoK4i29TD+nGQ2vTYH9HUwf3aW93copYHiPrTPDKs6TxfzzKCWeV/kbF
h8vNhsdjYIp1EwqYyx8z1jwk8GXXiJS9W82uyBhWe83OwbQd7inyYd/wN4Ib/gqnYfHjF4m9gaUi
K5Y0ONaslsfvTiq7xZmbNNbB1K1vH5XuqZkXsIAJJKKAjI1dhyIsJPxKRUZgmi4psbaORYYKe+4k
qG9RgYcx4WrpIlm4oGoZ43Nnt56A26V9M3/XxAYHx1H6rEgh8uJM/swz6maEl04S70ZZNzPiShOW
t1OunZrc9IQOeoxggHzbxoNjYxhF9QgfuASie5gf3A549mxWWWEioO5WzYj9tEtBWQZjA9QFMLNq
nOOSLe10hUEbSCZuEHIQ/IgpfJ0YeRT7rgzn4DjgsekODdrsbNqWXl+SeA/pRjyTHUSyJsMppz0L
t+nIFU5lXnDmYelxAZjU0cjgGdSkFZAcPtGbYaZYnBSQIGIgNPkh9Q00XHgMB6iCuspPJZAHWWPA
4DAkPW0MbN5aooMysZnZjTefed/3/ouvEcqSt9T6xBKZgNTLbZ2ZxO2wktPRsj9mEhY2uyDDWsK/
ZFvxXQ1zXm1x23VmM8WRkJ+5StosufDeBC626Bxdfo2XAGT+hrgQTmlGwoIMv1i0EdQyH0TcRmXa
h4LZSvIaWIdNAJ7gFeEtoGNu+GVaLu6PidmHe8u+Ihe/foWyHinuZIEvRiwtFWESOdNQqMWkmfsC
2TzYxkCe3CYeXCSGMyuFm9Jn0noyUqWr21G4nOpEhZB5hXkGDV7PzH/rIeX4U1DHjX/RNzD2I8LI
UQNpKBpKioTQ0nHlGWM99YRg0FVJw0Mvbe37Pv5v9up3Aehx+aBcCDoDTF2ATjhB62R4Gii/dHjD
NLsDFLfF9ZmC36mw+xbpNYAYZLIrcMLaqEMNZE3rPb5fpwSxWIlAqC3YfHzSM9kHBvW6ypbxkFdZ
UHxG1AHjRfHk9UdTtWRTlHGYGtboVReexsnuzbERNgl8VifBFTG2wOhq7HkmXWmljJ4Z9/cjMuAE
HWfblQ54MKMUieoxtK99OfjTuaC3Qg3Kh1TuSvRqLJJRKzAwy4r0CaWsZs7vjTnJRpq2YTvjg2h2
VUXNv7NM2FMaMb+gW0sq0ulQTjubzp375MTAxptPAZs/sWOlJV4cHqDwJAhV/uaUZ8hYZr68rd2e
EFunXd51IZxhL8q8MtjCO9xbErMIMyUvQkWA24C5aDMl45mIqOi3q13ilBsvUt0v8hDP+6K1sRu+
EhRwWx8Zi3ciXFmbR9RzxN4Mkwtdoc66Mjgw14OBnOvO2tZEq7Huc0drZJnHidTtGjx9BqPJouR3
rkx9QRuSAdTLF7oom6qdgqjwJkwesYOZTYEkxTCu8/TSdW0dXoAujDVu5gIdW0yIvbNnNUWpFsQx
kSVBlvJgBVadod6sJ2/hUITciJRXJR9WX6fLqQTZ2PFs21V04RRAJtWPqv9J2Dq+iEJMrHxxnKGU
t2vq4Uoi/2A2RZ3AUJyGbaNyVXubCbscUInZ5x2wQJ4SrxT64R8bSID3MLsUInuqGx8BCg1KckO6
TDDeIxXP0nMXer24BFMxe3uSIZLXbpRKof6lB7yDX67fMoW48suvYqZylQdOaxd57AUOTW5bf2Ll
Fb89jvKKb8PuXgdrmbFUkflXbg1Kr29gMVj8yeFlhdBEa/7m6Av9hCW5dM4LyW0/Rew3NSgnCOPo
+ZolJTEwNg5rvsxcOuibv/2IBgwaaRguj+RmJfc1xKf5GJWlp7dseNfwmloE9T4gzZmQmTaoTqiM
E7mzmzrUzEAROT72DrumQ98SS3W/9Ez2n9lWkcLB55PUHLfEI21YGHhHWiRoeUmXv4FQcP95dZqd
kFSDuce4lb5IPcT6JvNd0Bfk7MBF95UlrnM84vwlWrR8GoUc60Ppz7YiYSmUROmButUb6afds66m
nOE0h9EhQ9xcHVVax/dKsto+jS7TLmJ3ihBb6khU5N7qtA88SiaR2LgBA+j7pCqND2p8kJgbul4x
kIkza+vbKRYEMgBkcGbGMp0Dy8bpPZhA0iZUMeYeMqD1FS4vcTuWH+A4tREPEVKLNYYYitC3jlUb
kYqRoxTImT7LlqieNmUPTbCo9VCrCSghXJvM3SBKi1Fl4nRaT2tMbQft8xp/RTFGtl0QWd4TuiOg
9UNl4kddiuyvtDJxWzEmZxD3P6TLCj1k+/myrAci3ntEieXcw2DvM0Zp4HirWw9MBfqwvhOrTnqK
QjKQwJnlK7Swv8AaCJCbdQu3jZ+X5se2qYEDkgygbAR1eh6JIljnTLj/kAKOkmwuayn7nfAbPV/Q
tsfNLeI0LBFTlnxS9c0+IV5N/DLg9fBujJeQeIWzIX+vrL75zgiP/5tB2bRv1iTnF6tFcrlly1jd
aH6ldJdgJWdcY5O38VLbXfgWc44+eVPeFOi/OHwFGvxWvJQgdZszaTzjgb0fn7KKAoII3cYz2wDx
eUdxAzh2Av4cfTO2cpFzQCkrjsLLXOcktEp/FiGWv4rlEomLw5IdQwi2uPKsQqgTpd7MmjLktyeh
WsRYVXl1QppcYYJdifiDaK/Y6257QIKS7ThPCnOT2oPcKXNmZiQwLTdmGAP4Wwjt75Ba9fGZb9AF
2myjfd5VwstZdDQhHd1k5RGQ7r7o7EuPhzHdDO6Er4qbt7rObWpG7AnGhkrk2NXOXaDr3C5Lq98G
lQ8f+BzB6YSWyvN9EFNHbofeXjvENG7+aIZBME9ShmyflTV2f9tFYLwPe0MYEmKRzFeXwqn88Rvn
HeNZ4MP+d2xmXsrBkXrasNwTv8Sezr9sWqvhVi8RcsyNX0Xxj42EJ4dTt3TuSaUkfW9qgDucpqjh
nQMyclXdDVp51aGjrXO3bqC99lmWEYtwYu3CA/LAgYwPolzXl7btX0wMhWXPGnVFCSKiICCJup0E
NfgvdLtZlbg4jhC6bU0vMUzESeJ8+qyDvduONLDppcI9DdTGTUpiexEtYXa2RrA+bmTZZzWEBXEu
eUtZ7PeRV12QlZERCnCi/smshWl0SmH/rGqZf+Aki78jOHhmX83c3ag5QjrTfgxwtqeyvY8aqsRt
nIxQ0+u+jT9Ba2M/Atvks5qrI80wKGaJh+jRA+yDrnHYeYFLFhZBVUW5zSUufwLugzWUUFryCfEP
C0c/JYh5Ip5bPZS27/4FGDACOpet+1Uk6ElO2C3oiN0asQ9hX3Ow94kzqu5dbCM593cq8qstMOpd
Tdp6KwUV/gEmKoW7fFd4ajlDXZ9AFJYTyERRho27Sycbv0tj8k5SzesBNCb6wv6kx3oCbAZNwz7a
IQpBfqqS8KIeFMkuwVYsNrg71PBoWlqejWqxqt7UnZedqoEu4TLrRAMIb5kAbBYaIG+fWEMWHDi7
5zMthUQMTJSrb12NxIYRnERE07PHYOqO74xFE3FfNuwR/mGrwae9H4IG2OhhREydxncs/wiRPrJo
cLt+nwV4Suk/nNHL+Jzz+NmahJcCYwqjob2tBs995RAPgr2XJFm3nYMi/uxwTHR/lxl/tdwzy+3t
rW/wbhPYLd3ySyeFfxl67APYS5ASlIRAoTHe5bMc9B1CvLk7DGauERQiibGmnUclFvG0OxYuSB0x
untix4sjwoOVqzf5XDghjIbAad99OK/1ERduU19nnKEWtskI3vMWBFeVPJD8lTpMvheGNqhuZsTD
LE6hOuAvJxEH6phfbHNLLuZiOBjT08IBjc6L2MAYDzIiozP6kZ5mUgbjGjTghxwaWN6K7eKJ6TVZ
wlbi9u3K9oCsyC73NorEJy/GZLYLSvKDGKdYxWtGQoBzFzU+xSsDCeSmTPZb+cpUbvgNeYGplZU3
Egk4+VzLeH98wTaQ4NotT816/Ae1Lo9+443BqbEZLbPVAmFzYrnjxH+J90IMCa5Q+oe6SRB6Bxh8
kxMJOrPL4ly2orp4ydAPf7ngnfQOKASfV4Zhb4Xo1PLZWev1J5QQcfQMZWrdKM6LBE5QzDzWh9Ux
nhzMAuqLOy5Wzkl6MaJLqtjhPZiTOT3GMab/je4mTGV05EjW6eUFg5XEpnnxKRkh0/iFKreZoubd
ViiU7CePpp7dQkmUenafKAyq3AAgpPIFsjNFEdRH4A1KeQowUTM/UPU45AIoqFB3wB293w5Ax3zL
GEN1L6MtCH1jJq4REAVWcC5zIEmPJqX0/WhwTPgnN2Y4hISqMljPk2XczLFnDe9J4qn6pjYIardM
VhtBvJVuw3u3njqxZ1ApuBuIp6z/OTYrwQPyNQ/GaVIljEBdOJ7P6NvH4jwmhpEZ85gQ6VOMtFM+
ughQPwf8YO5dS2pxf7AjCgwYCg52nznn6zqMJLevtIh2MnqLuS8hQbttEZ38MCHB901KgLxFDDjZ
wOKJMkCWakVN8tKUav6irpjHRx0S4ExEkbG9Iwo4B8uQ1UhVbtCaV81dHFdddiGtIciuTc3yZxcC
MGRljdejYrgDtNvFsIkNEAC/40JXZQCu4DChx2p0SFQAbrXutkb50rePU+lF2cuQjyn6fr4WDq05
YxnPNRNG1kPq20HbvtBpGKJHYzsu2UBZS08QhZZR7783GFQmIBYDnnX+i3LD916Fc/c3C2mjTxih
Bu80Ks9O37nybOuBibmJnmSc6e5EGUOyoJkCF8+4a3OllF4nq4cJbXayX3c+9kl4eN72fopyi56a
dTa7JkEGSSSxm0elR3FKmdMRMwvpwmoRHckDs2lDhe0QZqRumhjDzd730q78AUgA12JKgvRDSxOf
J4mNhYGSQy4WopHx1fGZdCCa02Y622OGJ0zGxv+JyFvvti2DadKHcotLNAhH58oonCiSPONZ3a03
mL9OXf330AEtxMAbThQLwBosDTIh4JtVZ7enZRTDSqvSGKpEiNyTlc2cN0AFFCjStlLLTRRgZWLm
NcGM1KMSGkCgIY+nYy4Ub/MegUpbqOmPVaXF45yESYJxKvFQbCLFhtwME+99argfsUS28atIYL4w
nTfWnYXJAadSxwu1RZBHNY9oTY5rBG/6ht66/5eaBjWShQSfjXKTevwRCBkM1K0UZDkF4F+M11iQ
PdTEETtkvH47LxqwQiL/RppcmUW9536e1TuN3P4DXT/LvdSfDDmz+Aw/0dQ4BAaRpXL2PeLr9iOD
8bd+WXc8nVPO15aH9A6mIYPNIq/V8A5WtPhaFqdbkWomsrZJMLiPoILMk3Gi/pPMyuqf08n8OyJv
9sZxzADEsUGYv5m4zLG5IS36YjiK8qqdddvsWzgM1j4si+wjHCoQeDb6588Un9qzhTY+Qd6M/GRn
sCxey4TArE3Y1uivgLi1P11OtcKe3ckfsdK6b6FwnX95mv6f1jQMwXZRZYs6e/C1gHxp50QDoj5m
exdX9s63Hc7FCelpvmOLXF4UykzIR8Qc6w0KRpjKBlxpxaGn8S/OUpNehD2SRUYWca6RisLiqFQ+
JiFHZpy3SzZjo9AJ4rWN6gQdAd2eVeDok/W/VjadvyVNs/2lzqrTvWOqIKWAqaB2ZpUTXHpEhwIn
lWQTruqG31UTbpPSVgRhceO7RY+xiPNqICwK4aoSaFTQK2bReOQwKH/NqOW3ZThvVyB4ad0Mja9/
AlZ8IRq+siL5NWQgv48tyFf7YZH62ru2eubOif0TSXzEN8zoZoFhVHxOm4Fzle7NSoP23DICBe83
xsVzqztCKR3uaxJ9a5a2e5uVyz/ZDdaLQRF8WnTj3MNUXuk6YJk6dmZ5guCEq31rwswpj2kUY0Kb
k0Jd2mIJXysoGMN2gOOAurGusY2kDkUKKhDsvSEbwQcL0Yw+m1I5T+PYJ486srkLY0mAFtCBeLra
3VgB5kBK7m4S4GQXTH3LtxipzreJS9b1xp/owtmw2jhq5ThNb0bMcDJpRtl7srNuUWe7FTPhJCzP
HmKncTu0Xv/IWk2/ZPFc32UV8VgbNDMMzrwu6B4LqI+MaeJg+mfnGdoRNmH+0c37oj70gnzyg2WR
QL9Fd06ApdLT8gf7lH5W7RgjIhGrN7gf7ao8UDeRaM57X49bYVFO7SsvXczWpAq8FWI6sWHGlz9k
uUi+sT0FzIhM7aU7PIzZU0hjG1A1RuXX4FrBT5j1Y7bjSSAjq6Elewqh/fBj2Ph49iwR9CVcbQrb
JS4tJm1Lk7+24YxOpbSMdxs3duUcQionvQm6jAM0bhkkERvEuboJgZN9tNMUYD72+f6pGiIeDS40
BEKcDbDZhya1H8hC5JwCyGV/xeyJeKjqQR67uS8+vMEpPgC3VJ997yKstMUsb1k4ZC9R5cOC7ivG
9eexzMpjMUH7203stT+R4dAhRYFGym8WRFDUDhllb+DUkDcd1ObJCcoDy/EOe+t4lhXts4oQfIN3
mtlztbyM4JmahnKAYBtEVnYgoBnTO5InmS/BD1nurQFj5rUfJd3ms+tbhC5jAFHYgbT7OOMWmvYW
Tqw/RZKM90Zh0qO8djyKtrGUyyrEYgoGUq54tQRKrw3WUYEmMo5Ds2Pa02V7gQgIIWfHHHjTDeGK
X2fbwjSnDuw3xfvLQt2vctDjhmZ3E7fx0G8ZDo0Ne3GUAHuEE/CeyTXO3z2Cv8RmyQ2x5nnbKbBy
Y0IyhO4iWrAYbJg8lByVVxUs8QVhTDPt4N9n8WfWJe6/FKmTv0HD1TFeL3pMGGVSf6WgGi4iNSv8
39jQiek6YkWwyly9w/2153uGtS30DxRbd8k0OeXZziZIJkA7SlBFjobsmdG41KeqzVbhJQwKuE+6
FfHeAr08XkBVskyULQpPhhW2dx11af0OiLGP3vqjw2uNDdY5Ek1//Lm0Ub8Pq4DdHb1V8pq3MAnD
rNHP+VQG32HbGW5RzkB8qrBA9rNwJFQlRqG3cpBgNmnQQPUooGnFkdRDuHHck9psWscpJ6IPAMgh
D8VGCEdHF0cSi2scQjqOkpPX1JBGlKF63yfwxzwOdc/8c0kwivc2rVDPFruzVlNC052xctofANbZ
4U4+N9E2ZV7NPtcCgw6MdAwqBh7CizbcaKxGgH2xfRhSFT4hVePqxrYW37ETZo0lxEhvJ2xTvReE
42bQ9evoDaE+ts4oNu6x6Vlc8uXgJ7fJJVwzMye1+qsrejenKT/boqySCwWEvOf716jCmyz5xoJc
v5aqZPzcRDIub2IIGwzmLcGEIGWV1B3aUdXPEQk5lM957N1JXE7gdybffMZxzy3NjkO2u8R24mA/
+uTYb4RTNuh6mFjvDJsutRkzHJII9bv23qXxxZvvWfqbN508DN+P6n8Trh/yZJFYIFSVQ/alQhzU
7kAneahEAgcKZ17/GBI3xKgxq6szAvZmZP4UEDu2Fp0MO4LJeS+AzLMPYVe8epmJoQFXqapzESfr
+L/L0QsOmITJK2D/ym2kE9S2rjvxlBIwU10ngNs/MZwiwm4Wnept0ufxW4ecdOLFrfqrqsvJYonB
y7px8gH3SuG2PQkHYfTLA844B9JwxXA9E8+cjOVzvFRttfP6bv5jY714ZOHQe1vG6xrUNzysa7T0
6xNDZt17EMzmTFKtFNulC8XKo4qAZ9jxmMeASablw0bqfIcbEGOFGABp8PEJxm6BNzbo9AmbNlBF
ExiPfBh0+/Nkw+4SLFYpWnLLq3dFaLl3NgUYWS1pqS6kf2NV4ut06p3buqwO58mlGOsJmBRby7QO
O2yqE6xA9hKafZtbfrtHpM2nzzEUvBUyZWabIO5h7qEb98Tzz6/WlLZ+9x1F+1ZOI3OMHsHz41yu
VimKW7WrwOtn66AHW6ympMU3VEjasgHTwKnFdUNgSzqOr4QaVs803uP3lGQ5tqKOmByLUUOzrZhZ
lpuESHGxjZfSPjo9YYfUq6t5t3Wr/A3JevvWQd7LuBxXJ0NqzWysQ2De8BgyAr3cMQ3+caioYIf3
JFN7U/TmK4GK9b407F83vssUd09cXOqftMJYdoypWe87NdB6oQ7P0H6ZIn1zJe4FUJwE09/8R9p5
9citZHn+qzT6eYhlkAyaxc48pK0sI5WRlCm9ECXpit57fvr9UbPAVLKITEjbDXQDVxeKZJgTJ875
G79S0mdwhT5YHQjy8LTctP/q5+Raaz+lUrlBq1EciFw86CtAKPFGAS7Q3UAl8D5A5qKrpVP5QJUx
4NrBmSyR4RquoenAwQ887gBa3Yike1n3PYnp+OxgRlVbgXUAXcICsA3lzrJUNnTxW/+Z+rJHupVn
yqaHCal+qPtQ9BsnjcGZDTZt2kONw+gn+LzVDYKBKu3BEbgj7VparLSwtbDZhs3oIr3AltA3KPHo
XxulRjeyxIGyPvg2ZPbdtF0k08sp2tLNRnODByhqleAGSzy5FMssdgq0Zx5Q2IEPaAniOt5nBelV
bBtoQ9gG5gaAlPB9pbNaqUggOlm3t0VXNGuST64OaMrFs4VXmbcrhNl/q4J+UnwpNQjDtFwNEAzA
PbDtqpvslVqrgWyBBg1lpQA3/hwiaINKjMBDb1WkgC83RhShxaOqAeCQEkVtZOqCTLzWOSLTa0K4
9nFEbwiYjOzwjmrBbGHEWhsDzXxnkpWt/KgbD6IPg2qXJmZ8tIfBl6sclS0AGOQL8U1d5Q4u0jD5
3D1eXTxDqB4iVVrytPkVNiEcSK0GzXVIFKtCrZBUhtqj0RnujUepBGp7j/81ekPxwzi0hsL14rXp
J9PC/mQDbcJ1PoTE52+N3/n0irLCFpsidTuer/j5fqcwgNZI01c5RSV6efoT2jB5uYFvGT4GUal3
wBr4ww2E5ZFzAZUEz22bJGejS8U/jUYC6tsLdO8xblO93uLuZOxbS8VTqZdR80C+1wd7jSdlsDK4
iFROf4OaTqVE4gcCT+GraNB6WZe5kpaf0Gm3nxK1obPYjVqp7mUDMhTccsnjjh5CgH43ClTUeLQi
fIV2mv4DuVxk61h14WxgPSnGrWKYvgKjC3YHYT1QqKnwTkFpj+TOx/Wy3XBhlmQyKHud2shGqK9s
avPVMEe7hBujC4CYnj+5U5tNe+M20gAIiYVdurPJeP/RKUB6mxAcOQkmtJZH6EJcuDKjbQcJq/7H
pkRTUpLQLMSUYMW5+1aFdY8shUy+gBiidZdXtbGloAIihIoeD7kYpYVP1Nvy+4KiHByruEy7TwmC
htYKQA7dFrA5uCoDY9YoS4ZWOMn1Yz3qJTK4qVSZWOziZED0nnJr83MEWRVuqxKIxUaA1zhFRPef
KeHoZUCCNlin0hy3Nk9O9PEzT37RmzC9UyucTDZGptNF12X2LbF0YDRoSOWPCJv5H0fdNiAaNPHw
iypt/48KneUr6WR+a1NvDTc5En+oVhl1so1RG/3is8DPNKlACkUNpf3AzxCuL5zUAFOeTJU2J2+q
niZOgu0UZJ7oAycMTSNy3bbLkXzH2rn5SfJFDZVDmYfxE6AZ3wSjametRimC8LwR/tAQRFRNts6L
Axct3dV+a1orTQxdBN2mVC23XSU2fehmPYp+qO+DSMvoLwO0qr7hA8A0WRE9ZgrcVaDqBw+d/obW
TTYUII8oK9NnT0eNitdaKAkd4ID9Odlo1Hqwr7EL7Ol1DyonpRCeExncemBhD5NMh47re4F8SB05
ev+oAZuBSyGJYMWjq1kazRu0BUz810IzbrwvminUxF43rDkM0CKUCP+jkYWM5UuIKTQi+V1uNXdY
1znGzmiGUO5NDA3TH3BaNQu9CC2vOjQY88zcIuyASOKt7qDMSv7viQbReT8WJixeip59/eDbjVWl
N7aD55J5B1+fBsQ28O2ACen1HMWdbRXBjjC2SBH2yKj4+NatVOr76vR64IUPp68nVXOU8TFGpz/Z
A/mmdYeEJ0EyMWoufG6oyroN8Q9U1r1IM1wnADthuArRatIC6xBqD3EfHxHMwRl47ftQ1pFc0Ag/
sH/8Y+igMLYKS3CpZBZBKuDQmlLnfU6utzGwLP0ggdbjd18CFYkr4tMK/rXyraTg9ss0jPILtdyy
WodIDZBQJRi1rOvAlUea2jj4NJkmwOBJTM83QQaBZqN6dqyv29Ysf02QYTwAOiOcZE9KCQ8fKDte
55GO5CgC5AbPsX74ZZsQrTHCTno6QsD6yXygNERbeFjqDZBCTVKCyMuHvFHksELt2/luxd2wQ+md
6jyWGjXIo6amimYZOqi4rqmDrz0Q/W8eRnnBtk/1lLoTjzUcx+iLyRt+B713m0fDeANhiiwfgWCS
srwvkHD3RtkY/K9iPxhJjvA37zoLENBYwzjsTbLVNQqgbrlF8QiD+EziKhK0qXOisg58BSpsYt6a
tPCBVFYRAEinTpRn1TSoz0g9LH75FGGHdTJK2dzZYam9kPOB3PIcEuPVqOIcuu0MMC8rKRFWMlRV
Dw94n8AnyVMaKmvIj6CPAs3Gw103FKu4ractsgmhzSh7tevHAAUpAXjXdUPLW2NgFiL5IUb7s8mL
lmYqOAoN77xWgwgG9hMvkSLCTb0bwIf1tLHI4TSKPnkOAZzwgP8Zj2AA3qgRpBiHNH5pmzdVmda3
oVt55iZota5d29KlGIH8Cv82ujpyFaaZ+x0kUXV0QIWSpEKy+EeKQv+JQFjLNjEHdnau1YjF9+jW
roIa8dIN1Dbj6KhUf3cpVeonAGPUl/i26KYBY/+ExFL/XaZ6/qCZGNruAno47harGsPZVpiwcWPq
k7SRXtK33hgaxOO1LFhg/BnMMl7jqkFVDS1XR12htIVmgd26A83SMPyZxinerGmVKh8QdYrRfrPU
8jaNUvSVLdMu9kmAgePBgXJ/p9ZldLJ8AjIeoQgJbtA7AIMIuhn8kqhNw1q5Y5AcwXgIeH6IcX33
g2j40aFgzPsatEm1koMXBCsKw7x9eA4jOst0cPNX1EQ/m77WfdXGOnt0JQtFfTGlEJEq6NZjIaYj
lzt06muYyJQ2fRM8R2KqsAaJPrSIrNvsNwPPOeh3PVUbXnuQCEheIQRYXhe+qhmirSIKWjgLCkIO
8J7G4OgMwjI3PlhCZ5fToM5XJAR0ChBVlpD0BJc1Auedj1AEBlswf6HP4dxmdT94/A3YJBd9fcc6
QhsKhRtMry6qcauGUISYZa5Je9JUsL5Kx5hoyWOCGg1vrxQ4HH4UH3li9bzYlUA2N1Qmy2LdmEI+
IuPTv8JfLF9DXiw/6OV6DQ++sT/FcIuf6X/WJ2S7y5cejXJUhnyBvI7QTb4YEUgm4j9gvoG+JNPf
FuiT5jeFavkIa5ROiwdXk9MIug3A9WNPZcIj0Lb//tf/+q//86P/394/2WMWD7TZ/5U2yWMWpHX1
n/82/v0vugrTPz38/M9/W7pUVUMaDqhKi4InGFT+/Mfrc5B6/MviP3w18KuyotGc60n90CKFn7t+
+3h5EPl+EOgitoaJitBAsOnng7RMHdvNxEjLHKhz4ngxfgIhWoPocShqrf54NJucXthS102dDzsf
ja0A2dC2QL6p5JNbOFeIvg+a09zqtBt+XR7s/fwJSXfBtkwHbB4ujueDRQjh00bH6AvwWQlPCSNP
YpSiny4P834GpQCXqpK9aYYFku98mBxUFWJQjoHOGKyyBwQ6TP/YgcY3bwbDdt2Xy8OJ6e97sy0M
x7EsDL10CWlLamgxno83UE1scNQzn1J0zeEdZGg/kMp5DQXAVS+rotvTmgXcnYi2LXB00AbScKdx
4+8K3Slta/XSJ8wT+tqWFsxYjegBpR4aIa2RE5jNMCxQVIDpw029v/LrxbtfbxuOyfHTDMPC431a
tDebesDKFBDZaD4h/5hgUKAjBDTg+5jAafAfxsxMvqFFONlfhlwX3F0xYiN5d8oNLaxuL/+Y9zPJ
VnNsofKmNSXZ9PlvaQZSahoC/nPqWRUeVYZnkrD14ltX+hZaVNCMVNo8d5dHNd/NgMNY/IcTh5+l
nPbTmxlIQ/Q2m65tn+wudX9iy5R8IpTSGJm44hSGWqMb7i8PKd7POmPammYInYMg5PTnb8dMJoPZ
RlWfBtbGOYD0HVACxYubvnnq4lLUbYHnmnsu5oRardObcf5Vwf923AxO55VouNVoeF2JBs77mTAF
Nsy6o5sgLKR6/qvyEdhx31aoaOGLW1sxCl9sjkOnhYZc06JNUSk0iERo9ab6jT9wEa+vTMy0xG8O
EyFWJTAA9AXPYjhSn8cIq0ZRZnDFU8pTgqdu3gbmnvfxqJx0rP8exzrtUqr7LdrylT9UPsZCapfc
0t901OhW9yNYhTzkZIJQDOHI2Fz+gXK2R/mBBApkF7jeHEfwQ8/nqMxK14qgVD95XSHG8NZsTDSh
KGj4GKF2EJyUe6Mc2v4w+jZEXbptoyXWYWk65pNqdw56zqWM6BSkCHhA60ixZ3whl/SqO3jjKLJT
7up+lYg4Y4ZaKPTz19XQJagDhggG8VhvQuRTB/yn3B6D6LJ+wYDUrwuIEjmvQWyYFLveaJ4ibnD7
kN2uF6QlHzErzqMdj1kSSnB97fBko33UISNV+/UW1rnfbcMYRMpt5gYgMYBUdp9kiyT5FmdPOuZr
n/d1/aEh8hpPefS7xRsrYWc+YqSLcGXKW3FcI0mE55kGiG2vjJGqPPOr4pOgUDQV4T2eNzLugvam
gxWa3DZF/2FUkGB7BOMGh/fKdp4vFbU2oakaQjjco5ozv9wQhwrxY6zSU9gAkHW5vh/qsk+eVESC
OUAZjUHKL9GVLTy7fuTvUTXwpOwRE2bt9KveHO2gMMa8q9L0hD2JQ7NCHfPv6PnlJwsPhB+Xd+Ms
dL0ba7YZaZNmPYSx9GQGev3FUepJoKrA5beHjPvUwt1+/v8bcIogbz7OAZau6m2YnhI7Lvk4xQzS
LTyd/EVUmvG1SGGHXlnFxW+cSitcr4JH2mw+ffwYNXZ2fMq62NjThpL1gx1iErceY5tjjnyhWVy5
EmaZyn/PK4mRCpNKcK/PPhOYNVTSsolPNFarYl26GLVuexrBV6ZzcYf+zzj6LODKNCxEaMcxGp/+
K13NAcqArz8FdiTtT9ipdsEBO1wrvDKli1v0zbCz26dGN8NvrSo+teg+CSoRiQvGp6CBtsff3Qh2
lzfN0nC6ilOPQ2gHDjebTb9GnmIMggQgnOruIjhHh3aMPMSak+DT5aGWJpRDr9NMtk2VK+R8f+oq
FW0oo8kJCeP+x4Tjv0112vir2Pb2vPxueLM2VxZxaYMSXiSZg5QaOIPzMc2EYrj0ZXzq6KxYa4SE
8gOMIesO3yuPYlxalNfSh2lfvL0lpxgzJewWeBDN0WztfMgB6b/aVIz41Nu1/2rRw4dieVDaDIAD
qKSp1AIJlNpKTwdOsfN6J7vJpPLyZC+uqwkACv1Jx7LnidPo1KVMdDs8kd2C/UKKorlDqQZaM0VR
6peXR1tcWnJDcmjaY6zt+TfLUMHcb/DDkwvM9wDBNgeoDmH32UyopuVxYR97RzWuRNilSKCjzglz
kRAEWfl8VAP5samyGZ4k6jUA84e22lRU5frN5a9bmktDoy6NhhSY0nkaHsOYBrPRRicDY527puca
3fXRWAi6/IV7JbwtDyanREvTTEiM5x/VZh3WEc4QnlAGNV6RVFZu1cwzkT1Vm+3l71o6HIZuqjwt
eY8585S+1gfwSorOqpH148dOE2Xd+8XwiHcG0HTIdsWVFVvaJ5SGyOZ51qq6OjuORZKpiQXV9dTU
JcLHftZ334eK5wZNcYi5mOGVfbmntoG+8eVvXZpWjgMsdYPiApns+bTalVtwIYrohDszrcghyMV2
5EXVbWyew1cGE4uj8WqDdO7wbpuHHW5ENx1AUZ2Aipb4ZBj+J01Y6GVYhb5XICZtCAIN7Glz6F6M
pjFRVPRN+7GCcHdHD06iHoRdGW0i6qZfIqUwD5enY/7I+X2LAl7TdJVMWTPntyguplmMeWh8gosO
6Nk18SFTyvGfCLI3WDARAYCV+lPr4P2IkqaosfvwdV/b+ThLXP4tS8fYJGG3OFzTY3e2NHXXqQI1
8PAUZ1giIs6nIvKRdWrl/8Vd93ag2e4LQq2vojyLTpgBVN/GHMWTjdYKIQ5NBor7yumaos/8HrDY
uhYAAIpFziw6qZUE72gXEQW0NsjWgE4VcDyladFCQTuNQhcWmQCegw+I+lRXwv/S4EjxTFceDzV1
XmcxdZ1g7Xj20UKHCRRyCNf7EacEQ3lBpnYI9wXdw/AB/dKo/uRbAMT2lxd14QSQ3rP/eXJQ65k/
xZq888uK33WUGmpPKLjGjXnD+zT9AhzJ1//8cwn/NMq56YRpzcs8cYtWAoVpB15LU74gIImMmShQ
69hJ0PPBxkor1GJSryvvlRLk21/cf5pFjkGiQbeTYvN5dNEoEqGAbzhHAWLdnqq/hFaK4YXzNAj8
X1wDRPCzxDEvvXI3LYWaqVxnmBaIGBpGs6t3QloVIV2Eo9ma9KzaRhOEGG90HvMEwO6O+quXPsPE
Ab9nO51yJHuGfqBiQrdVXAcBbL1uu/7eQ/0G1458aPSHoYcXcLq8IZZ/qD1FX8450W66G948T3Ta
bvA1Nffo9IBV97jN4vOsogP0SFVJRSpkoMEkWqqvkCz7sTm46gSj8IOgpwudt9LdewXXFYbQTmTt
2Q32XsRqeCV/W9q4VA4cbl9KhraczWcJya9zc9U+dgoMSFzjm/sAO4cfiJE045+nTRqpMCvyOwZb
0295MyUR6pKeiiv1UW+RE6alNNJ/y4tO3Clt6hWodFadb6zzRjjBx8vLMX3GLDpNp1NyMnUKXdbs
MzE+6DUyEOcINhyFgqbGu6GLhZhM68GTfKxKmf2COR9/q3IRP/doeIc3l3/CQjJAqV4y1xBVEAeY
hWPs3SVka9c5ghSj34n+CjzdPDM+N+4IxURrQ/sbGtiRPFwedyHtIStGHoq6OodmnqziQt1AlxPu
EZ5JB26DOzed5NjQkfbGKNhTsQnSK9+6EI81VHsFJUX2lDHP6kYjQjkld91jhERxcJu39KvCKNMc
3POglsIQbEp6NfCRUTPz26+Xv3hpT2NNBz7IgVkv5CynRGcsFfCtlGOYKNqwga0WA07V7EIPb1qj
Loft5fHE9BfOdheSOMyyqZsERHt21ruW3YNxuXtE3UNUdOVt6zC6lP++eGGvPrdFNryE9TBJ3wcF
CLVeC29sJUVKMMGYl6lJM3Wr2K76cOWHTXvq3Q+jDWCqvNHeX8q4flBQznXlKNGv+OKVY/sQMTe0
KZFCDDdt1SbI3dUm4n5pDGGTFrLzGPtoISETNE3X5d+zsBW5iFVrerxQDtNn94ZrUaaiCqccY7dr
ax6FMjT+GeMA3BlVqXJD4t5rV7b/wlbkFS50aqQar5p51p9Ypoqboeccm8LSbzMs2LGJxTDa3jhm
EQH5wjaq2lP88FxAlEHsfrn8zQvp3tTM4q7myhRU9s+DnohxgQPcYB2VLkpw9nRy+LtDC/bo8jhL
c0sBXyL7RI9Z12bhRYCCK6AZOMc4wP2aTq5Q7y2/xeOiQmYUGf2MtsLlIRcimk5MoXrDuI6hzT6t
F62T+bgDHMElVXdhp3f+vg60CGgZ5n1rgEi0azOvI+pcHnjxW6fHIoecYz7Pf2QDHMTpOudYIdh8
m+RuAcRIQ/3XUi3rcys8aPx/MaLDZS5tXQjTnoWUllbwgD6Ee0RH2LlVAs37CiUVNgpFW3R9MRAV
u8sjLgQxbiqe4CR4BpfGbD3LJgMA69bOMSKY7jwEnO8iLfgUlX3z+fJISzuUTJLIxZHU5O9M5s21
TK+7qMng7ONQGsEGVg8eHUo3jNpfrBqUT/CyKmSUd1ESScwYyJZiH42iqvdqbRT+Gpy++awraJ7u
0kwR3y5/2dIcciAAGEyNJO6j87Nn9qIJQOKzTyaVOYgzdLrXCpAl2GCtEdR/XsvQpXCYRuqLUyXq
fLje94MQo2qKPwDEACZmI6gcv0MsRLWhd1z+tqVVmzrlNH/IMkkozgcLkT5GUzpwjjabcSslJWGA
PAg7/sWqvR1HOx9Hb1G1j9vROdKc7Z5jB/u4XUZnFrZkNGkR2Fqd/Lz8aQvLZhAr7akvyfX9LpQN
douFh24fFU17NdzIOY76eCyjwny6PJBYKF4yEigAiyYfqfYsLUzSHkkMJK+Pjo0tY1KX6gNOSp6F
Rm6Z7hEawTpVOpBWMyWwj7IDo65VefzP5Z+xEM4MqgFkK5Ik1JoXa2qecvgm9eybGml3PTTF5w5n
xDXjJR8EXqJXPnthfnkkUyilUqPCjJsFs8xH16dxHeWIOj0J+Gh7T5HrC6RhQFv8+Tad8k4peYDj
cafOxnKiwk1SzXCPypiiSo6V1oD7bDBVTP94EiXWboJCGwkndYjzfYogHkZeoVCOhl2BZNUwzm5W
ZSKV6gaLurT6LEKgzFeeFQvJBSFjOu66AepiPpMQZ1yvrEePhhBmTy9+6tlbofX4fsgO9fcNFiCa
/5D7dBtvkr64tnGWylqMbyGNiyQQsNrZ/sW90iyL3vVOkEdEu9PYSA44+3aS9Qc39ySkpx0oSwTg
GlOMdaI+Tr9CKEaiGYo1dgl/vgb8FAMHIxJF1ZjFJDPFoje1FO8EhQP2nZhAEpgYo+QQgUMP5Sg+
XR5QWzg61PZA/ZINcE0a05+/ubuAkuUoM1ksgD2p6lIXkaeER1BxM3TCtxDww57RewQOqePLneeh
cWrjth2xIMOtaKeiYxneePiSwO63RxF8QC0UQdeObli5c0wDISSRGB4q+SO3f3fsuUEfQrtSxEe7
mqhL3CxqBAwy7oB4urlhbXM36717xLXq8vvlr13abZSyQBPRpHa4qc8/1kNKquqMRjli8U3nH3Rj
4fQfEzGkn/o2tZ4SYSWHPjat+xbToe3lwZeCBs8bNAPRyGPDzbZaUYHcDpzQOyGpXn1xA4RwsEdL
q1VElfPKWNPfNXu2SGIyqR1wJs7X7EMRVIARLwf3iCADT0RUC9wSWQetyREz7h5w/qNBL6HaVght
d2q3QlrdCK9s5oXslg4vUYvopVGOn9Vpda1qyqGeHnUIfuGGim2U9+KmvvpMII+7TQPB+2GoZZ/8
+vOZ5k6fGjBMAOXE2TJbCUwXq3aPLoppW7OCjIpFKrwu1Zfj/vJYSzegtBxBWZxqngH64XywopBA
dWGgkMP7I7IHeeLeqwpARMRrwv5RZGBgdigXauh1SehFGP6BAYZxWPb5lVLU0jNaAoThv5RQeVJM
Kc+bw5xiOipwveLdbtrBfdMbxqOWO+beHgQuf66SvliYHWBPYaKSkkj9ixlj71mVysjRQ6dqFfRe
5ly5V5a2AYthUjWgv0kief6jGoeCQdPa7jHXEsSmTcDD6k2GBbq6wqIgFysVTUH0aSzrL/YfeDhJ
QZ4c1piDNzzLKUSOefExiG2ocFbVNx9Vf/I78yjfr0cF0fUtLs5YIl/eE0sx1QaBKYEkSbAjs5vU
9zvpobXnHPUIlUQbiZ+V2sTBxzQUB6TKuyvLvjgc6p3kYZMUzvz5oYLrG5LaZ7s7ZfLZ7CmArvJQ
0da9hRrILTdf0H64/IVL8YUASuZME1dq5uxoo1jQ5U7YsKYtNsirwDVxHEVlIfqQ04qDnVYYCcSq
qIk/lwZu9YZf2y+Xf8JSOOVr0aAlV0EFe7bXM8hNVdmbzjHAPuGmJUmqkQW1fjah32aby2Mt3RvT
dUGCQH1AzssuQUQl3ez5XInGyA2UODguXIL9z0QFxiLwkFaezLFG39nOTRSiL4++FGJMij7SpEZg
gZGevSAGJfNbhDi9U1dS3fGxl302PdMItwbufcbWjDrOTj24p0G3d54PoHwnMxxZD5d/x8KMU5AE
80FV0uQSmx3kSgBQKFH4PtYTzarXcqvYy65+bZWiCK7M+OJYFBscjfoj5Z/Z6ibRiMwUEvynMSmD
Q4SuDOqN2FbupDS6a8DphQM0dRnIPOi6UW2d/vxN2GxatcciJghOLTT2pwmCthrcJH5oYZlhkpVd
66MvnJ7fjVTQFjBV3iE+4JaFcBuL4NTokQ5pOAx61J3LuozvTW/4rUw3mN/VZDRuQdT7/l2vNpjD
/vlqTsWYqWaB3ro27fk3H23jwR3hZwFuQJla62BUsk8dCgAno1L1KxHqdz9rlo+YbwebbZ26hWbT
9FpwQqHO+RHYTa/uk1A0+3JAgp5UGyWFFakEYhySN/hLnbWosK96iFKwFuC4UH3WpflqK9mogZRs
hvLKLbW04SbIN9cUoA3H1M+nQ48MHetzfuGgGj2SRaVvG/tEr9HgpggOZvry7C9uOQtTDyIobcg5
MwCvOQnQzmG4MjG1Xaxh5bTrkXdGgRGgj39vmM33y0MuL4JjInSNSioVx9knur7veaBQvFOqOSCr
VjCvzGcMZgY4+kg9ZzetiiTOoUay5z5NHBObGceKsNxsEEI9qOQulLWKCDASHlD5T7sxOnEFNL60
CtRipouToh2FwvNVSPl+bEyt8OQjYhAib2XgjICC/41SInRzZQ0WB5v6vyA7JyTSbD6QT7aSylSC
k8Dr0vtYjUpd70asQ+v9iDzar8vTP0Ws+RGYGgj6lAkDMZslBUUrBwvR/vCUFKkfb2QFXvEZ5bXx
6nWhLY3EJgZKIgW4mdlIUVdKJEoSVDMLBT3LiFL3KwIIcLE0TISLNYgnFBQ0QLMUm8P+4OphvgXP
mmFuKIsbxNnb3eVvX9rt0jEhpvDyUnluny9rXOeNr3dqeLK/hcC9b2WqFB+E6wcuxASjuhbPFy9M
6qPy/40nZ7GtMipPR/MhOGFNL9oD3lVNsmv0Hga1avp3BVUW9xGvCA8CXI3XDi8gWN2JX2T+X0RZ
mAgqZX6Qbqz/+ZdPdwkZFGJfWpoUwwpL2HAzpq3+U9JAXf/5LFOqNUxKpyq54Gw/j3XnjJAuw1OK
Jo+6qnorwXOxAda3UtsC8X9SM/VKbrKQGVFA5RbRKRpNoeX8+3oMrTSRJcEp4W2bPjhuH9V7gXzg
A5qjXrQLis4b9k2OgCTWI32qXVvrpbuUA0z1ka6w857mgJouKQG5kVLVU7UiaXOkhmjwrGtdgXap
+vzsbU/R8TOmJsHKUlLjLyC4JhBVYVMHpQiqT4HmzVWqKGbjqpzuk54p7ZcuHzA8jh3uqaRNTpfX
eClmUYIh35SkomLeiy7J7kESVv7JR1sLwgKSdlv8GPRdkmZIz10ebKk6Bjhmoq/xfqOgPEvzuz5v
8LOnJIjjAa4EZSJeS+oO+l4kGbdGqqvjrV/HiBQgWhI43xuyFzSVQ6fmn1R8xJU8YimOsL91CLZg
8vDlOJ/oQG9SK3MHD+k8xbr1RrKkpjCsYJsPCGls6MMkj5enYNq/86hNuYbTRObL0LMZkH1lhKHO
nZm4Ncq/mqu1xi3qlGa2zRXprQvFbtEZQK3TuxI5lkemOfjfI/8u3L3ZVCpUGEw3bTJg2250uFKG
bJ8hBTtA2HvFekicBKCWQ0KUbv/imyFvkXaDkQLZcj7LBg4qCpeLdxpQzHgCceje2hVKlq8tf7SC
xjbat9aoFv/8+bC/MZ5TgqJZ1mxxBchFCpG1DzpX1LsWZa1VQBi/8VGU+NLmXV8jUhBCZvqLYWkR
cp4scI3ztx26sbLpPUquGSr6Ly5uMC8VbnW3hYrG2C5K8BJaebGC99zlcZeKNQQLbvkpZANzmo76
mwVGGUhy+wbKsUHyarizEfE+IJiATIyn1hbOhxDLYzsorTsgttgBW9ZGKdgMa1E2I2R7Ndc+10Cr
vb/Iwejk0Apn3wNCmYV0HUWgCR/mnerehzGPD0P3DTm/+qcd1e7Xy5OwdKApD+oWaJ4pyMzGMpFD
YRcb3smLEV5bZ63Vt5uiRHHGakWziREv+pvlNtjXVA0gNJtTmvZm1il6qbmvxsFp8pN57kesXO0g
739pSdQiiEtVYaMqV3uNi99pUJEFXDmF79neRqMgQP/Z90/hGIwn+jmN+tg5hT4+u8Cayo2BPOu1
jvu0f+ahi+yWehCFC67G2dwag4EYr2yDE3Id1dcyrCblxtHO15ae2M2VXHopWvFyZihjIjzPB8u0
JA1KWwQnjI0qdDKwInni1YBnQobSVryLrQgpjTLIkIX68y00QYGpBFEqoPR5vqD6GNY82Lh8faRz
XtvIt+/RemoRJtf8b8VAE+FKmrU0rxR7uREnnCrLeT6gq8QawgS6f8JoANy1ho+LehtVMq+3SLCE
wRUI0kKGRUMTLXoeiXQP5h2qwsbuEbEbns4806v7CsunnGDgDUiHJWM1fGiaCLMNK550gwKsRfPd
5Qle+F4LyKGAfU1bipb4+ffqCB9nIzZUJ9S8tE2u5bwdamn/HEA5vlweauGY8DZiC02obtgws5sH
+x90hIwkPPVGitvqOBoiv1WoBWHTZ/fAPzsHauKVDbSwdaksQNmkTUJ5en42zQZTjrQyAp5Lrdg4
Tuk7yA0K6xfaafKu9OJ47wpwrle20RRoZseTpxBkZXr0JI5zMoqFhE2rYGN6BFg7uXqpQZs/JU0B
l+rypC5+H8efL+Q9pP6mvL+JeIPpaqZX9mCdDczS13Fs4eEQUU52Nzaa0fFTlelmtaZfD7r/8tBL
68m5nKhNlByEPQu2hq9hljLEQCy8LrtHUMvYtWFeI5JvaJtaKMOVKLQ0p8BHJtYNj00OzflWhadV
xFhOATRokcs9CBkBkrXyuLuCU1kqpVgcCUrgZLs8a2fPOnS0UsVBV+4IHrE7hEiNI0WndIfBGpQ1
YjbRJy1BWmjvlRliwJ3yk1IPwi2eWZtoz0kThazRguebNXp7ZV8txQt4jpM0Awn2u+ZDkYwNtl6V
fQQt5Ki3BWab3o1m1V3zKYxwd5h4yM0zQAq92Bt0p7zDn685WQPVOIhW/P9sza22lUjYgZbFMAUf
Fb8aYLnn7m7oTbnGsGS88r1L2xv4D6hIIodGv+d8zXmT+DpWXe6xchzju5rrWgZ328TWYBPkoxKs
zJrq8V0/4i/9dPlTl7YbmAWu9enmATZ4PrSL9DIdikQ5uhaIrLWuFA2aD7VV/fiLcbjjIK5NKJA5
HNfF/idBVZN+0hj0N1FeWvHaoEB3DQGyFOnp8+qTJIptiXmBMEMcV2QSOCJafvUaaankDtQuhq9N
Fny+/EnLQ1GIJM3kfTnvWaVJrSBizFC6EkU3baJ+j9yy+5xX3KV/MRK4BmBQpLOUYc4XSUP7Cdfa
wD0mgV9vojTD6zVv1Xv2sHvlql76KCpuVCKmpQKrfj5UEcl2TGg3H0WAzvaQVAk26QH2rysvd7qX
y9+1tO/JQkCr8jKFHjv9mDdhHa3nSkfTVzmavodbU6B2+KdbeTtiKoCP+MGh7TjeOvqYXVm66UDN
Ly5niueOSvpszOlXekw9VgIIPvE0KV85H/lLbKnf80Zz7kXou4idmz5iKUFe3NdRXV5JRxa+21bJ
R0wKxHz7vAuluPBhaxRYIGU56YtSJf2wHlonv9NkG38zCyd4KR2kFK+EmYWrbJKhocPKLuIqnRUC
IqT+Bs+O/FNs2enX6Z4Gelmha2wqkfFM1hBeCS6LA7JlpxDOi3i+b/GsLzDxDMlrsZ35gp60+9hX
3otImgg1FTP2rnzg+2AGDooi5YR0Z8Q5zLuYRGozRKaOA+JkzygYcl+RhOmvf7htoY6wcuBBqM/S
Tp0++8221UM1SRXcX08Vwl8vTirsetX2Vu6vrEGvEW/T7QDFSSmvfN67bTMbd/rzN+Nq8AV7gS/D
adLFCFauJZGI6bI9HvKIZViBimj64P7pXTgNSv1GCIdwAIL+fNC4Z2P6WIScWlZzw9PP2EQlsrW4
Q2nPCEZmfxrrGI/nJU1i+LJTDD8fT8CBpFKKPIUJh72FJ5Hr6gor1Vz5GAA4iv/0KE7DTXVBSmM2
N+8sXcd4ItOsLioQIbcLZNa7bINrTnoTlbLcZ7lhrjHDta6ci/cLyfHn9U58BvMJUuj8G4c+yxND
9tlpKp8ces25i9wAFV+zo9qdFCGVR78rr8AU30V2gPKUP7lSDY1oK2e7tnOz0kcFNTsJDJGsjU+F
6jkeQnXYFPXVV9DiYIB2WUqYHjTbz78wyuWA2kecnwrynS9NluVPVk6HHwlttf/TjHn6sDdjzbK1
NrDLThvS/IQ+EJa16IAjaQvYEN3Py+f+XTibBpoADCRqU5919orUxjykLdWhnJLn9lMXoWyKk3O0
di1PQ1DTbq6k6EvbBBa6TU2PxwAg6PNJ7P8vZ2fW27YOtetfJEDzcCtPcZykbZq2Tm6EJHtX80xq
+vXnUb/znVPLRoxsoL0qCpoUubi41jtwGzRAFoujgHK9F2yOPTLqY+/j1WkdnLJVvtWx2Hw8ybPc
m0n+Pehim2hWjCmlkZTHvCmnO3aGgnlqPGCB7WKd8lPWWfgWYTnpd1gfXQmsl3aNRqcJV4iZReUs
FhiLFXdAr6EEVFC04Lkyt1sPHWrUa1rbw6+PJ3p2WcwTJd3Wuf7pr6iLiQZu5oBgF+URifv6W4rt
McriZVFcK4JfXFAY+DDxHVhYy8OuK4ajTK0sjtNIe9LLsWkKvenfRg3ehtJRR/ROrYi2WlVkV0L3
WZbzZ4b/OzL9tNP9U0+dHmJVVxxRand/Vi7FM3sC8KrLEFsK2XlPk1EN2MFhbxXMYGnl6eMlvnRg
NIcFBimqoQmwiHOmRMq8wlnwCCjioOuV+aBj44x9AIaA3aAXLx8Pd+G8gLNBFpGYSgNxWWaqPII2
Zx+lo9IUVCOGHNNJl6IkwSN9QnLTvesxONh+POqFScKr4wXA2NBnl2XDFDWTwpNucQSu7xxitQx2
kOtmabIG+8AUSZD6Sh5wYefOVDbQ1aAuHO6QxXet+qadM8djUYl0M0SNXt806MiKT1/F7sk4i/hT
otEyIJJaHBF0DrC4gWe+6ySKkPgzU/z4eBkvbFYe23w3PgbI4mWuKPOYhCAu82NrVLUGp9uTe002
7fuMpD7WaQI12W/J+ZAHnV1THhPsGL3dxz/i4re0oEGRfXA7Lwuxjay1mOIv3xKRckpL6bQLReDe
kJBMu0mAm/94vAsBDxyaq4HIY8yzZEdqCmznziiOCJjVG0UQ5fyWtuvNNHlFcWXbXJwcmGKX3iME
tmUmp1s1FqVBWBKIYomRUzk90lNX900baQ84SYZXjuPFyfHCmvFonJClKJDmhPi2TkyuTLvmbpCm
0vqV7KNircSDZ1w5hpcOP7YBlAdp/NBUnmf/V3JsV7rTZG1cHjkduMwmuJlMgaN+01wpv3KpT5vA
aJ3fn/9+2EWAhkHLg+LNInsMbbVIcTznhJiae+9VGjQvVOhfCie/phhy6evBqYA7T49JJdCczk8r
EXnuR9xyhEAr/C43khhtvEFq4z058hC8qFKht3hlz1xcVVir4LsoRvL3dFRk9ClXw945JpWqPoEk
c42dUIf0Tat196kO0vtSjZBb/nhZL1yZGsq2xPE/tZVludcRJpBJo82PatDGPzycPX0h9cpdu32s
4e5ZWF7kR6OrlzcRZtDRlTzv4qRhgyETMAs7LbGq9HrKQFMQ7coyNMWDAM/5zqsDF23CRtvIaEI4
OutQiv541pe+sAVx5g8tktizCOsIF4gIp1qCQd/kIJrcacUdWd0k9SxWDl7mP0xzJlYA5yLc8Y49
/bYw2owCnz/E+jQ9e8YCApVX+MlfJ1V0e0uAKF0hq1hdgV1f+rbs4Vn9gT4FXZnTUXEsCgyQqkiF
6QEa0SO6QKRB4S9NxaBw6KWykYYp3lMRpd8/Xt9Ln5U0GgFebmmkARZ7GZ8VPBdbRMrqTjj3yH/j
kYagf+5XVTWu9Sav1p5VXdNGu3CvEV1mNACj0rTVTufbdCoCHnHIfEn2bizD7h97HG/Rp4RRiTt9
halJiuMwDlleYD1GTee8fTzvC+kCe5iEgWKXMXf8Tn/BlHaaGtT8gkKf3OQ27vLoC/0Td9h+PM6F
eM848zuFroV2hrTRk8hsagepoTp0XBQ7s1HKfTM1aYk+Khr/N/9hOBiMlJPhEtOfOZ0WNRidcryd
HJG9YCeV8Lf0OzswgwmuWZkh6Pf5qMS+/f8DLoL91E8272UbIS8iLeY5jjL4UvHaX1XDIxBbNKzT
hrh4S+t+ugLhuRAaGBogDW3UmQ60mKvTlHqaOugqGSHWO74tMWrf4oAhf9Ze7/2TotZ+ZdNcOCyM
OIOqUdIDMr8YsXftQZiYgh6buom+qEbkANIacBLF86j5jfO7hymWjVfMxx/10mn5e9jFGssOrzzN
VNKjFzavZVU6h8IUKb4sZVe/VkFzAEj0BY8ueYvvaFlvPh794jJTjgZWMctPL9GHbTECjhJ84amr
wiPYw0Odh+OrUM1xZwqn/3x+zXMB2A5PNP4sd7COHQqCtWl2tKV4a5sSnyUj1I5Kp1nZlVh/IeoC
66Ogj9gY0lzLR4omZVB4apQdvUy9DeoqvzWaYJB+q4RyF6NxjMluFMxuv5/HQ6M88vfQi0+KrV4a
922N6m6TQKtxas/ZeIpp/RKkgVdW9NKu5Z4EGQ6Mg4i3uELBo9P7T83kWOayw2Bk0kV3q9dZhz2e
4njrVNExA+tq/JNuPt46l4IfhS4H3TEQdviBnUajQoaeyBRQ36Bbx8NgQUdzIQa8m7KVV/KEi0OR
A0Ji+QP5WgwVRHogtUhJjkCQm71bT+2+K2F+Zu3QPf6HWdFGZUrQsrjBTmellKOVjvhcHjGYTXYu
Rnv+kErzIXa4SP7DUPgSzxqJFPGX5AVnYuNqLmevmWqMB7t0NLd2ZOKyFGVOOVyJM5fOA6Iv/2+0
xUYRYzog/4g0oo7ZG+5nFdCuey3ozVWcpZ5f4yAU+EgIO7vKaosrKdA5tpsjATgQIRHUDdgvi2Wd
AF+qYcfouSQhxFi8z1Dx1HXkr2eamAPGetDvKMNZ33McsbG7AOV/m+GcfY3DcWkvIUxGyIOZNQuI
n35gvZYjBodJfsz7tt92UeocaMw3G9vCYflKDLo4FkBm3miwws8EWzBnhm2lKRlXSphgKIJw+KqK
W0DVtaD1/PF2urTG4HDMWYsSvU8aGKczy6y2UsYCt3v6pmIE56ul/WZUJ7npsgZTW8PWJFLmeKmO
txquZQ8eRmXVGtRX/e3jn3IhKPE+JPY6qENxoy6u0tBLoqHNEJeLy8y5K+Le8FaO0vtW8B7k6fzN
c/3a/r5wk9H8nm0LXO4x6sens6cTZuPlCsCrBnP6ZgHN07YOvrPOc580NcIAsVukm4/neXFMHk28
Ujmo3OKnYwq9RHV1GuKjK4vkNpiGEs9mrx9uZqOPh7BTlU9LcYPwmZ+mFsPNKjmLSIikg4ohZoDg
76g4PqRhd4+pZfYV6qq7stGnvzbghVQazAwfkhQB6Yxlc8roRak6HQMmWmKvpNCHcpNqvaZeWcpL
WwZlah7APLq50Babt9VCewg1l6XslPQbxhb4aOel2YeHnhZnuKsrl9pigMbE8NmROTG0pmb8GmUi
UA2nHzGOQUvoGhSfovd4WHfUzSPkm4wqA8ibhuiRgKNtVpZXOP98vH3O5jzvG641nmiIOyLocDoy
4kMqUsOePIYa7fGVg9WUpDNtR1C6Y3swVloxie3YaddCxVlcYuC5agQoBYgi1ZXTgZPCdeNyyHsE
8UVzX5bdbSjRIcZWPe8/WxKbk8pZkZcmB94eywQTxyRsm73IOaZmO/7Ce3F4jDFoWnnd6Hw22s5D
0RIm4gBw4JSczqpuemvotMQ5Slqf/aZUwANsjMgaDnmBpdrH3+7s6M/TogpG1gzuBtzU6WBVYpBR
JWb27MJS34RtOP02e3v8FbVq+WPeZ9fy2fPNwuRwK0FvhaoUQhinA06VkbWNSIvnPrLyjdm0TYQL
lZcfMq+aXhAhG/ZIbXr/YZq844GlYegDJWoRb4JA2MUAQf259hp7XRSqovpwT0A+4lVzg6Os0P7T
iJajzwgZhE4XLZyKk5jQDM+e82rq/QGO733uyPA+wjBwW5Vuf2W8s7yID0ne7M6KG7OE7mKGo2FX
vTK4+fMAH2gzyljZCOxyf9BtkVtsUKPaz9Mh4eHgBd6VK9vkm/0FyuHC4BUPwxY8MnH97MmZF0mE
DfGYfK+0BkvJaSXklSR9SQYixSHnokTBtQixkKTndNsgJ6JIuzW0V22ox23ZVOKZUh/UgEmFoGxE
z9XQKtsUlsAP6g7tXSLbb8ChxNPHx+WPJNDfUyXOIBI8N1dmgCPx9vR3FKUAKaJO9YulZ7ZSYTqF
z80Bv2KJ1rr0EJrySzgF8QYtDBWeRJqERus7WL73X6bMnMybULqlfBcCTY51Ljz3JxZTzZuTAuyC
34LFNvL7cQmQAWyr1z00vd3+C1bX+oUZsNr6mpl3D0Zly/j9ytTmuHI6NcuDHzqT6eZQt4w7whZ9
FQda/DL0wJ0fQDqIF0xisVwm7QVbPzoYyqeoRFs3sVGbxqa2BzUzNkVcZNNhVCtN++rESpT52HH1
0XosknCE6RlP1U4ZyzR40IBUl/skpOixNwY0dvZVrufatzTlHx27M6wryIlFdOOuBzjBgZ+J5rNi
5TLYAOgLHKceX4Eal4+69GLpexrWCkL3wq1ddFcoYpBXl4uIpiHACaB+FEhJHpfxNO4LJYOJ92Jl
cWXtlHbkIeYDjK/t2ykfnHBTd0hdrxxgMdp9IyGOeWgcjRsrKLUCS2rHzLd43bsvahQp2jrwxjzx
gX917qqO7SrC9T1qisccK8nU78sp/II9JVw3yxUGVuzC64td5NZa8as1gyA8NKgaTfWXaRBVLe6x
WM13pkGP5XFKEJW8SUuJ0SK2BEqFW67ZDN2ObkxzqyZF3mKfO2jx10kL+/vCbnQXAqNM3uw2wkCw
NJvpySzQ4Fm3SseZzJys3ibjOHQ3OFymwa5MOr1dYThf3pVZVifJVlbeIG8Hd2qowPUGtk8PZZdn
7yllsc539KCpN46BK9/raI4Iyrdp5iSrLE8tTOvR4jSTrZ31QfwdHkj27I0s2aGgUe6saguXufuq
Rq9bUiwwac37wqot5WDUgfPikB5FG6P2si91M0mBxAKW3jsLCbVw03pjZu4HXFSrtdDBTW6mrumr
De6tmfBFNniPyKvqla/2VuvtQOqlgT9aUNVXQ9gamPJWxii2cHpkvG8U6jQoG0zKY8tlFtyUKA/k
PvCrIXry6r5yN4VmR+66laBb7wpVrTIkt+3c6zYoe6jxCizu4Bw6s9Qcmgeoy63qOkigB42D+9Og
TGofHIz16ideT6Z8sEqrMMEATOmtLtER+F5FnNm7pmiGB9VqpPQzK4o9tGqnJtzXnT54XIBNbW1M
o9TynSI9J7lXUz21H6pY2KB7kdafbtrYTTxfuBEo9nwqIOibg3KIJQ25VacmffESoowmVwPX/Jtr
t864qu2y+kr4nFctMcMBo2w9Gg8G2hLZg1P20z/hJCK0skXpVBj1IqOC+EOmYoSFnX0X9+6KO8se
dyHmMfnD1KuKlvlGSnCt1kqOhMC9SWISPGF1o8l9XYeedm+qjVLsAzyeh3JlyLrIn/CFV8LtgPZh
9Kp1dl18aVUnE+W6FVmgb/pAr9CicvJYTX4GSiQj3e+11in1Vd7HufVdBXpoH/ISiNXeqcuwpGnE
62HF0ZPiSXUVvQi3+mQYFZ7vseJ0fp/bZnDb9zbu9BCNwrSB3d1lbiJ87ESQeWwCPY3WGJQGVNYx
VjpWYxSqP6KwUR8nmoOh3xAXkn1MaNa2SP7r/wau1xxMDaWANWxxPDz1rlGNpylSxv5VMyoDOEqn
yuRHX3XWg6kYUX1nYSxf+0QohJNdN8SrtA56b1iFli6adefZgHN6vczVRzyAk38lUFfrQVV5F41U
9mx/UJJ8WuF8au0mZJ41X20c+82eCuNXjRyGxvaOcKG2xwkX36Ay+gwSqNO2fonKUbjS6xCjz9pp
yxbFLRdpCTOvBgBHU6whmzvJdxeT6XzVpkr+tQW46PqRXbrDTUGzZfS7NgywuXWKMr+tsaRqt2ok
ov1kZIa2bgSu4L43ilGghKckUt2QVJW4s/W9+6XD1632W9MutLUZWGW0M8wEq/oNdjoKuvIwRtN9
B3OpBYuQZZ71jDBJ/h50Juc6k1kbrRGl7cwv8PGEvM0a9GjvUKRPunybqJNp38ZNEP2ysmRs19lk
WBFi/Tr+204dWk/Q0JN+rUyjg+Equo9dGfq1yzt6paOb/SU000AcMw/k0oo2kZ74Ya3OsyurTlnT
29erLVkAIl2VJER9Kzu9u1H7QufR1sAlWeVDlE+Hts8C+QX+NYIJGQzdY0Pz6DfXmxn+CItx3A4a
6lbvwrFDfWW1E1AvlP6zdmdVU/FV9VLPWpV2k1gbYzBltR1pOXWryq7NYavQ3ATBnRY2ltYpyMeb
jC5JtC4C0/mF02k8Hnoxs43dzDLlXgpv/AoQIS79fhKiuGtSMF+byo4He19oPfsZlrZu+/QRy+bR
jIu42oFl6uxNoBZg0tvKUbS7rkNvSFu3SFZpb2OOTNWDCs0UKr01JJl+h/Ee9uMT0Ac8iLgz5Crg
NVP9kklflfEOnjp+xzjVRVN+JaVdtDNo/M1+SMBZqHlRjVqK3dM8D6Q3ptNrElptd1OGInuqUZmW
XwIj4IzjeTfhEM0Uh20phFH5eSHdT8rkzL+CCh95C9USpFqWbD+8DjSMnm3tNTAyfIEJ+kdNeGkB
xeSaGOVZqsRQvN2pgMPW5EU95/h/oTAgLyRRKCr9lahYHNtRhAcnipsXUU1jt6s0J71mcLJ4sTA5
mxopkGCEGHnHL8sGKVJZKYlt9OZlZmT5ilP1D1qXa3dCQSYtrHAUcMoKB4VBaNWVz7uoHMx9XaqL
FCv+vAmtJcCusHo6Q42SvAlRDfUqHe34OacktbaHLLv2Zlg+j6gUs6ZzcwygEGzrRUmvbULXoj+V
vIaRUB4TOFHinrujLNcafAZ3bYUUcneF1VnelzyH/r2pVVF3myacSMpSI4FZAKes3geA8p9M0MAd
ZV7hdb+DPnJLcw1VX8Y/eyVS1S08k1zdx17T/lMXtp0RN928PEyAHLsbcr3CuIJ1Pds4kPWRGOFp
xmHksbuoO3XJYLdISlmvE9lyM9/mWvg11aPm0Ctdw6atZdlcqXWdfT7GnOnrM3NyFp5bvMIaWbij
TsH3db61pA8/oo9vpULpxC+9UF5TwbWWTyMWh9LIXPeHBcvWWcwx7JEbnaJYfR0SnNC2VaUV8uug
tLh+Wzxk+o3VaBOsHr4e/pV65r6Azuj0Fc0Z2FIj0h9D5icwOrPvUY0In72DSTo1D3pVSO0G42jb
e5xwyq7w/lbI+Aq/Moyo+jceq8AiPe9gJwy42uM8+aPiJgs3AToc+YPnZnm+0oEuphtd6tozGpO9
5ttmXYOdrOii8cipkva2zKMpejKbymq+hoVeSnzJjUGWa1DearhScMZW3BVynUGyz01ApX4ZB7ok
yw10ZePoqZV0K2F3mrNFDRg379Vgtg7aOQQLCuSbvLO62ai7FAVNtCCpuvbRnLjCfnlBmBdvTtRY
7SdrV8SqmSjI806FFkPtahGyUCFO4r7px2f6BeEmngoci6LYfXAm4w2LR+VKn2t5Jdiw33ggw+Wi
kKrT0jqNkKKJBq2PhPqslLwVtvaYhttRSfWvamZl4U51p26tu5mR+GmEaIff2mVqXtn4y8PGb0CZ
lxBNCYR221LVtA9VJcy8Qn8O7dBYOW6aPmFQH/lU8E1SDqhsV4qRZ4WXPyNysEFPoB9AZeB01mml
SatOWv3ZMckqYgF5P4uaeNuXQeArvT3tUOfQVkUsfiqxkhw0aYYrt86uCepfmDkrz6FHsIJCk76o
p+VWlHPAM+M5EHG8V2FebcyuGb8BvFIPUsj+WsXp7MyDpafGwwU1q6tyW5xOvBkd2Vu9bT6Pidf+
44jMfvB499gH6DSO6scycb21EOmU7bD/UnjiNkqzkXpXTeugB5+2BWsRXCloLKqnNEv4UWjKwmOg
XmsuiQUhFjwSqpv5DAwoWuloLW3cspaqP3VF/5KXaBFsp8YI1F8fF4eWTbk/A9PBhG7DrXkuZ9qm
I/g2IuNzFLnBTzAmTb5GXLO6qSNheJuojMZpnQZJ9Jx6ZfOL7mmygXirap+8beYFgPhHFAZoDJFj
vhn+SlNMLy4Tqx+sZ9l27tek0Z1V4EW2IAmsHZJOt0zl7uO5X1hzHH+o/FPRmSm1i+BPN1JVJlRr
n6s4/p30ZnlQzRL3qRza1ZpynfiJE5H+OdzQvN4IhMAoNlESnkU0TufZaZQk1Fzaz93QqzemGuHL
0U/T8EiB2/RdKw2vkXEuhDdErOZFRewBWMtiZT1y7KyrCuu5aNqp2RRjMx3we3EmH1nu4AF8lkhX
RmJ1/Qo+ULlSG2O80l5fZoTzpJkqBWwaA7O46+mkpVELNWuZtIoawE4A/rglRy9XA4+stZpCPcxj
o1iPg3XN8eisbjcPDW4UhBb4Vbwm5vDz176SBgU27Avd53gI0v4+KdgRj1FmWqBBUkuXG/TD0uYB
qrexGm3pGpuOF3y/StApfyiRvIv2edIrN50dyOl3wx0rY1+l6xBv29bRhvfB7IVMcMqJtMcJeoW7
qiBz3UENaqtPXxJUIGlVoadP9wiA+ulc6qZEoKrMWMaKKzyxpEj8aDAz0BJemj5oIIqupNPne4cR
AbfRR3LpQSyF9O3QDDRBjfq56yEdTaYijoMixq2I8vzWw77qpjXUcVdxte0yLtIrQWHemn9XrkG5
0ftEuIkkbT4vizsKR0Jh8ja2n70ukjvdLcU6jLwBNdph2n4cDC7chwzGkUSDFqAkDY/TxY2opo7B
UNnPdt+g6CbRb9oLT5ORX9a2KdadKzOqWFK7d7yy8G4Ex22j09cCdhdXZfjp4MTP4ZoCwq66czf9
9OcgimR22ajZz/Wod98iO6g3UTVmWyeqNH+CWbpzMvOTcqUEp/9ZcGhYSLwjPnc66OAqsC8rYT+T
Ijo7u1T7t8RxAIW08Hc+13j9v2Oh4UEBH+G85eOJErHRNklqP2ulnvzsUVP0C1T/921ZFle+7Xn4
meeFsMZ844MfX8Tc2gOWpfDlnzO7w96KG9jvQr1ZjWm5j61QWYUTSo66FcZX9u/lgVHhAjgPr205
x8igJmR2lv2s9K23HuKuuMGbAheowkNMW5abrm9eA0vLr8TbpZIIi4uoDoPyACenRPL09ENanYwt
M6qzF3NAqeQJfLGn+YYbarR+pZr5pUW3ZzvmRm9u69ysnTV7K9Uwx6n6/GBGmmDD9xVV5LYzko2B
48o1s8wLB46eIhn+jKGF0Lzs/MWlKNMyH4yXqBIvQZClW6tLopWRZfo6DbEgBItprsx2qvw6HLJV
O4TeLqF0t/745J8HGayqQGFi1IHggb1MQEWstjKKOvcZsa4I4FE3fG3rTnkde0u5Vn06TzlAQKIW
wcvapLu/hNQBMK9ymxfYc0oH4hBoRrMPIisBdK8qPydNpOhrNtdO9XxqT6MofSLw7tR+6M2TBJxu
hmQKnWyyu/il0Q2aFzThnyU+FS2PKlOivyiHfz5e0UsDoj832yTMZaelvxNliT4KTTV56Vpr/AWA
t914ja7uIDSMRynUt4+H+5McLydIfgE1ZXZzo2V9OkG4t04lHSd8qWO3sr+XeapXK+pprXrIIjX2
lYrSKAJb/7RDFBwaA2tFf3SEtqvIeTed3aYgKftYZlurx4n+WEF1vbIkFz48QmYecZwcBPLlIgMa
vWE04qB1n4PGrNalReKVDCKjGpb272YuXb+JEi6Yj1fmwtZGsBV+GW8LKF9LerTSZvWEvTajovEC
XCnV7yZvsI6qkrTX5ErPYx1764+sJNkmycn8W/5KtJTMSrII3bQX1YmTVd2W3S5v2swvSN8PdqTK
x1GT1SpMIZV8dpaMBpEC4Bluime0gwqTgraXUfaCpJhj+KCUilXf4gjip7l5TXr3wmZjNNB0QDOh
KKOHvJgnflty7Nv0BdtMVV8Voh5wLjQR4v2qJBg7bkxRWuM6zFD72mRp7zqvULWHLxU92MC39ED9
rSKE6BzGqqvHDTqUbvKUipZ9+sll4S0FttrBBIlC81n9LsYWE7cSEb3FI5fOqsRudE2WPAYbhKmv
4SfOvv6cqSDryROWFyxgjtNVmdK8webJi95yPUjvOjvNdm6e0ydnefyuVIwfjR3fGW3XXLliz2LN
XCaigEB+ijwVjIzTgaNioFJGYe814X54pUQ3HbquGr5VWT28Qg25Zv9xeTxAXOThVKfOikWFY5Tm
kOqvQZsXN3qGXVc3FNmmQDCv9kNUma9Upy4NyAsG7XiaM1yViwk6QdbHcTCYrwAx3NepG+yvRUZ3
TMX3cG105lUr57P6COEJ2ybO8J9Xm7P8lJoaNdLSlXc3b6S9Lvta8OLRI1rggRcXB6OJsu4t00bH
UvYRhOfyEUS0EN8LY6zDbWxMXd3c5Nowtle+Nfk4X/Mk0s8cYLgSXKKOdp7XtGqYNAI15ndQARHi
wbrXRmRSYHljZ9UPhWsFdy61m12ouNn0xWzoBtEWbHncKYkVeQ9VqOdrRGgKZz1oVt4/iEoiDVM4
ptreNIXTF/tBCREayiBaI8AIKMq6mdrYjG8arDu7ba92uXIUgQT+SKHSyDauFNG7Qa4QYdMjyM77
TouLxzRDBj5awQAtxmRjV0ZT135B5/gH/VtlPHqRcJ4Ni4fxvWbG5jO5eZK9T2YXyk3iFVm0ArCQ
vUVCOLFfFQ62exWOoTsvrFHZ77thjL7WekOpQlQG/3VlqTxGUN+jC9rvy9C24kcnSeQjWpXBcKMU
Qf7dBM80+sqMY1qPiUMbUEmH6jDqQn+avFZoL2M+YblVpmmefOloARxsNCFjf6KjmM2WIHb+ozUH
Vd27QwvWzZ9acNPr1jaSOw/Kq3trhq4hfSdUGoxTsibFQTmuPLGnUxLV/7Y5laNVW2sNHZlJLx8T
+MgmTfo4ze7wEzJUPp8X/LAcib9Lq5Wj7Vt2aiIf1EfKOi6hBuyQalbugjwfvFXcO2XzZNdjpPYb
adZVWmzsAE3eCC+gMHK3A5D246QkqvmeRl3Sb+OcKu/WqxXjtxkHU5lDZHI9CuZ2DySqv3IBn4XF
uZw1A77Jb+GtLst6mheqcV6p4zshQuyirJfb2BThdn5V+w2dJcR3sdxW4z698gQ4G9mBJAaIlj4q
JReugdO4WNpIA+RjZ/5j92reIDABr2gNgk77Rn+p/NGAzsF+gupn6e0EtvE0Dj6+fs5KByQeiLKg
NAVucCbKnf6AMR9iK8+L8LdAoy/8ZrjCPSq9NpGI5c0XOOdJcpjqoNkkkcx/cDuNV/L6s5QLnC21
A1qRvLzoNi8SEtptWsHDJX0jvdd2MZ424boqxsLw0S95UDCUc2mme9U10OQyYFNNpJJJwk3KPSfd
i7dX5tZiqBrVfhuRcN/W01jvK92tdhnqoygk1jhgfLzS5iIo0sZGdQKZBrqf4G+XXo4yC9Ebdgbv
DcU2ZwJD1GW+Mt/RV0Bwy2xyRr2DtOUWQs/DpqR4+kVVRakmblnvjUpR7JtD2z1ZZZj/C+jG+qQw
GvJPCBTM+STZiz57QZ2OpY9mMMZ6H7ypuELdJO0kbtu4VtHFRZ6l7q5KKZ/Vwf8MCCwJ8h+HhTTm
dEAksbMs9kqPprUVfXM6r/sSuJCQO7UX+xHjt9APKmoGeVOZe6OuXnVRKTcff8izJ/GfHwGnizyK
nQs24PRHNJ1W0djOvLe8lnqzDuzJ9WMyvB+R6MbbfnTNTWQn6Xs/hMG/ejT1XzKrUHPfylV3+/Fv
WcaP//kplKrpD1EzXpKks0KqwyQ6763yXGnvva4rGr+TmJL6Xo+KzdrQ6on2Y5l80+QYfvt49PMt
zedHR+V/R18sBEJcpiWR+3yr+yJe2607hisjuu7We35WGcclrYKCTg1iSbYaDX3oPdGy4Jmefjc9
ODn2JKwdV2N/sGNvutLmuTQe2BX4z1gCAcldxKSyc+3R80b3begtAzXXAbvzcexXOOSYL6Ju4iv3
z6UjC3mDzJhDCzx+Xue/HmXdjOQd8tB7y8LG+qoPTfhcRO6wn8wku0YmuzQ3OumUGmayEdnj6Vhp
Q0bY4Hz8hlG9M+xKaWeH0ojdyVcyxcO2N7OMH5/eJmAFNF43lG0QM1osp6kVvaskZfCmBJoMVy3d
q3CrplzlV0LshdMw2xbw0ehU0qhdPPoqvD9GHAqCt1atylVZBB6oiErZ2Bj23ujNmK3qMmiekqRp
dx9P8cIXnF8Z0PehGlCXXnxBXSDAadaN96Zh4+7tJnVKcK0yzWmjDsDvrmQNyzuTU48cJQ94RBRR
/Fqy2u1YF0qmhcpbZipmOxdkx8xvdTt6DyolI4sQuR8aXnD8eJIXtg5BHgEIKmPs0rO6M24qVJgt
ljdoQoQmyu6Gp+KwVzAy2FipvGbvcmk8uCoQY3jCMeacu/x1LGgGNpmmjsrbjI+4VWDlrLsSFtVG
cePkzmQVrrXbL33GWQeLPGimyOiLz0jbKfECJEzeQjQ3wzWs2mCl6HZSrIooCa7s1gvRk7F4KXH0
//S/TqeXWX3UVlEXvBVmJXUaySbwMm2Y1CvR5dJuIe/gvU/3nu2yOPFe19RGOjnBm5OHcj/p/bhJ
szS+pW8d3Dn1lO2bcQquXJKXBp0NyClqw8MDs3E6uaEMSi9tZfiu8FJYmVnTb/CRxtAj0uobWUnz
vtLj5MopPB8UvTSKmToNVNQ0lnyDPujUOFDt8F3GEfTY3Ko7OkSQ0rbuENZ3hd54lQ8L3Fx/fDDO
vyTjzhkQdS1oQEtjHirWzRBGDmciFUbj13wIUhJKRr8/Hud8exJA0WhiOcHb0Kc9XVRc0ey8LWX0
PvSOd2eM+egnvWM/mrribT4/1MyiAO/B24AffDpUHsZpgvFgzFB9fjcqevKEtyTYZqQsPh1W/hgw
wn7hzp1hNadDhXUbtdA6mJVnFPe50ir7YdQ4Cl1050Ztuf14Zhc2CdocXA7E0FnMZhFVzKBychnD
32nV1lrHziCOnmJk+9xLYjBzho4CbXlNmH35zGIR6aCgE07rgjLfco7gW5rCLMr4XVX7fmfoSbA2
cEn14zE1HqgwC3iGg/4TkMew8VLVvhJqLm0cUou5FDazt5Za/EH8f5g7r+W2sTVt38rUPocHOfw1
sw9AUiQVrGBbkn2CsmUZOWdc/f8sufeMCGqI0fik1e2udsnWIhZW+MIbytEqNSl8ojrX7bkmo5Vu
ZcmdNXXh/vT0Hh/aZAVUspFGZy+wWg/fppHbnTGZZfpUD4lWbuQ0zOMbG8l89QsVqubWLyBdLwlP
vTUotTA2Gskkoc3snaZFHANhz/MnpYfkK+NjfEtdSLschyzYIbIxLJxub4xHnYDEGQNPUrl5oJE5
5lQBf8qftMoyXKDMIdqifd2s+7HXf0WUiRdu/OMXKG5BGlJo7FHUnNczAQZFmd8OyZM8qtOZnfvW
ly7UMAZSuumd3jG8Pkh2SBbTjQClS7X48A0SRuRB3xfxk+TRKfg8xhXpv+d4qbTPoQt8Pr1ejp5M
5HGKwK6K4vfRVKIy6Re9FjZPQubpW4P2kasQoHL5Slr3fxiLzAyEhCh1UAw7fDLQY4UpT2H7pMm5
AUoAWasNdyIEj1oKl1oQR+cMSTi1WZEb8WTkiYeDdTqc5dJThydnqOtLzQvNVVn0xvXQRfvOiTah
msULe+/oHgItBxgYfJrKNnDmiMy8sL0s8SP1SY5lwhc88Up5o1IrXMj7jt+ZIPVhNk6nniqdJrbH
q8DMibu6I09Tnxp6FLBr8Rg5Dwava1aJ7CxFgWKeXheTxfsSWDv4p+gv0wM+HEypDTgvrZP8TIxW
A/yYGV/ghUaraUgsAKBhtoLI5mz8WM1+nl6aR9UGZEKRWBAq1+jPyiCUDofWBlNL26qrflEyNb+H
CJ1dkFmNd2UE2yip/P5ngXjg50hXhnPcJu17NR37hbmeW4UJvLOloVVKIZ24hl+HHyLMpMHLJ6N5
1jSw3ZvJjLzKNcLWL6mLjS3yJqGM9hFi//oXSU8DQHGjpuzS3qhiasap+r2JQb/vE1nJ5bOFGZqv
OEHR4DpDqJYsGQGL2YfTQgREmsRQnxEr0u463dO+SyCtHql4VziYKdDZBqpHm5JM9KKMss5aOYak
CE5jLoIJvbuvpnh4gIXRLikyKGJlvF454sMBIBUOa6xU4MOHM6dUdtJ0yqQ+y1XjXIV0nh4VfCBL
V61t7bqHI9i7ToOskttTrk9duhNBsO6qot81egCFNtDLwFh4n/OrQ3woEmEiAbIawdY+/FBWR5zY
xabyPI3J8GyUSv7LSKiq6ry1O8TKljzP3lg/bFBq1MIKk+xbn0fiEIvSQBms5yivZNwo+qxBFdFK
G7cMav86r4tMvrSCUXb1JGrtdc5VfedleufCD0x/ZiPxzFmgNmm0Pr14jmeC0q9I1kmAwHTP8xI7
ydGVaBXvZ9wa36XY9Gj3Z11/6VloN6ZR9Xx6uPl5TKWX3jrcfJYaCcm8Vuk5bQ0VQvWffS4Bd5Lx
iKmlUrqoirrZ91rWneu9HWxODzo/vF4GxbuLCj+4XSq/h28bulwAx4xB8wnIaqMF+paWlwMhMFdu
WnRPtwMaM/vah9F7euQ3Zpczmro2hW4BVp699n4KSsNoJf8ZnaL+a9HY+TqIQu1Cb4d4PdjB7vRw
R7MLgwjNUU5pbjs0SGYPSqQkh2EURc9snDp1NYS1ngatHWskOtLepa6FQq+hd0t55vwqQgqEWRUF
EUAFxwVhBdeaFteI+LlK2DpQbvK171Segdcv9957VyyD0dqEWU4oJrSrD99mUVlqZ2dt/Ay0Ihzd
Ek6rtEk0qh/g76UNwh1V8c7Ineejjg/1TAMXRCwxO8MgSUY0yrv02fD9bFd5tn0BG9jbTyEQ1tOv
8I2pZCgAuFw0iNjMOXcTpO4ilov0OUjUcJM6inQ2BKqaQUukQLDwXEfLUzwXjiMiw8QcY65DQhUy
UiRsx55BLwarMB60XUszajuOnXST4jn3fxkPoRqbIBNg7twxR25ANUVKmD+HkeGjCFHkZbOX1cG4
8Kssl9yi0LUF6OTR3hePyG4Qxw340PmriwN68lJspc9mFA23XlQWmyqPTLdqYwA3cq02l6VuCJvk
ol8Kmt54l1wv6CCxdkTiJ77/KkIbDRIGH6rnc9AOOXSmrsx3ddlHIZ3u1Lw5vXDeeJcMRlrCOU4s
P6dqZJkWpolW589TFmubHPf6DZDCYduhyrjqod4tnDVvjsfNSetUYMnmE5uqahsU6ZA/t1Vk7ihI
xLgFVukNF1e2q7nmF9oBx5OJupJCXRd8tDAfmk1mOaSW36dK/DxZvXxX+m25psA83lDIX8KOH4ec
BFFwm0icX3TP5Nk5qhTgOwmWkmffLgtMeCY1QXPBNh+cWo1ucYyHMxbJJcipTrs24Rye1d1ULrQQ
jyeYD0GDgNsDHRIqW4erh6rkKEdjzua0pmhrxHmE3ESm/bSGIt7VTv5etA4j4dEFHJaiAaWmeT0b
XeOuaKQpe65H/Xvdls3O17i4islah6RKZ6eX6/HrBBpGJ5aypLAun8tWQRFqY82T2mct1r2PoTwh
XBM54V7Xuuf3jwSSkLCD5j7t7VmsFzrYZDZS1T17vVpcTqoTbPrOD88wm6+2p4ea3b/AupC0BB0L
hEFBBmxuxzNONVIdUqr+8rNchy9cqxuqav594dfmPrUNf+0Fcr1EWnlzVAEp45zTCLDFQnp1zPQA
NfsmaJRfEB50fdPYpXrf6E27BaGjPWmFmjy0iKwo7zvMxcNSDKHFQzLP9T/PP+nMgohWGvXXqI4K
LlyZp935aHLfBmntKW4UV93CzS+u2VepxO8RseKi9SzOgHk51Bzwj1H9TPsVDHSR/Daf7tXIkhaq
PLN993sU8VTEGFB65/C8tKEwmWWK9qsBx7NHcAWYZC9B/czjDJfJUcU39H24NYZ8qc5zRZFiEm/P
zjZ7aAdHSnXtV5njsr0R/0235RhC4QhbQFITAcfplTrbfr9H5PSGu0CVkNz2cM0UZYZKoJrov4Ag
hpvaicx9GKBWKnW6tDk91PF8kmzRB6BNxj+05Q6HansnFM5cge/K/liNIMSmcG3UuYeIuJxCndDa
H+8eEWU1EmJNB7rBr8MRFd/OewPkjO/qUe2ct7ZzG5H1Ouuo0iH61hi4LazM4y2I5BjzyDXPhQ+H
4XDE0cOANNaR7nBbBV21qxYiCkIg0virTgZ7g9+Z/10DDZd9P/2k4iI63BGMJ1QHyWGhZs+BxE5s
BKaTVAirgvqUr/yhDfaohNmuVhb+g5/Gyg1aNzieWLV+YY6yteQ6fbyO0K2E68RNidAEU3D44I3q
dGYj55HvxoYO+ARLx2tmGQq3ni8xRI62v9BBBeYixqLsNTf7LLK8l6Ta6nz6LeingNhGxacrUr94
79tkIEg2rB9oVOxH8bZfHahWXw5j1ckDK9ZLp3jjoLuvrpMGEa/bjCPRdEHUNf55q6LAsXD6vIBw
D14pgxPHicohfQrOucPBvdIM+mLSWEoe9KXxbKKKqF4ESeHfhKmGEFliW40MNhyw4XqUStk5Vzyk
yWAhTfmqjHwzc8ssHxtXjfuULHBQiFUiF2GEUL/JU3TVVkgtNLoLUtbEHBeVj/C7EbW5dGtWRZCd
G5HUyRDtMctzNVMeiYuVAbGkwvXghobDStd8+wdKRdljkAaoMZqTVWntxpsqW8vXFIEm+EIVah2P
p1f70S7jshHeSETTlI2RWT6cGirKpZYMmuK7ppPW+6z20itNL9NVEBTZNxLB4bG27WqJGTBLIega
oZLBGcYOJ70mjTgctjMQmtHrVPXdAApRve/LfKxWfYcS30VSdFZyDleqv0DRrUg3JU2QpTzi6ASF
AiMUh0VnDm7qHHljQvOC3tNrAUpUqjO6AF8b6thg+eVV7mTtD1P3jYVT++ihGRNpSzQ7iJxE2ffw
oUGKI6TToafk6kb+M8fK7TpDn5zGbe+cq8Ogbw3Q/WfmMJkLO+CNpyXqxqyaq1fQMWZnKelRbDgx
WoruWIU7q/HLeOer6uTfNaFW65c5UXC6EGsfrSx65BSjhAAoRCtIJ4dPq/h6G7UUCiMQuLruNigR
NiulMpTUTXu/WEmF5FxVAFi8haPmpb52sN3JaMBACmYfSBIov4cjI5aUO6mmQTFp5K7JzgfSybpa
Fa2mJA8NXH8QxnqrNDsbR8CwWVk28J3LwQyz9srKeq7wMzJqNC4qdB+v23aSAlepVGDoqZS2xdp2
Gn0bEKzC4ytq9KMJshF8c6Hy+tbPIE7Mdq0THst7SyNZRWyJnp134TTsZtWVMksJ8cuS6mmjp6kc
fjRjiixr9KmrYp0AcnynpDfRHWceLvBkPehcUsg/nI+Y+Fkm71EfeqddG+oXJwncdPz0voNkPshs
0uO2b7RJCdQH7RNyGZI7jG547Sysqfk6ng8ySyKbAPdvQ/LVB1I3V1NWvnRehXt7Sf93vnRnw2iz
08m0oGQX0suz+DvrTv407peeZB5lzIeYZVC5bxgkEbwThAaCS6VxpXFtPvmfmy/q3ekXMz915iPN
Tp0SCrklV4ykXMfnqHAZG+MqOMeO5fQwS3M2u0hUsP45vDv1wbvK1tFa/oRT/c2fDTE7xcJebzzJ
C9UHDuqVvvbcYCOdnR7ixcXk9dkxn61Z8BViQaQVJY9Rfi8/ltuzENaB237pwOn/DCU3fHT2/lra
IxVnLFVE51oB8306z/7SUCrjpuf5In9b6bvaW43pjVw3biUZ54rqogfz0bA3vrZXNMmVjBJAzl6S
L6b6jM+87tHsMD8jzlZDMD49LfOQdD4rsxNEBrwfJQNrKLB+pP1tnX1tq4Xz480NwXUh6s/0Tuak
TTUg8kODg/UTu5/Tc+Wb881f+2f57vSTvLlMXw0z2w35GIVOEDNM/ive5U/jo7Qft382xGwnSGbR
aCntyod242/EMh3d90bTL+/j1VPMdkKjQSefEjHEeXHpn6v7ch8v7QRxAh3thFdjzHZCFeiFVemM
oVxnjttdgsnCda36UVRuq63in/KPP5u2WbxQ+44sNSmrP/81XUj32nm2XXr5c1767x326plm69iK
laCQEJV+8L4Vl+o2/2be9Nzb51111twHX/TJbR6DBXOWpRU3uxibOB+qIGTMcVxJD2a5loqV89n8
8mezN7sZs8JPUHhk9vrNsPu96LT96SHevHwpmhIvI97FNj0MI3DYmQDpxeqDVZ3n0idb/2T0k6v1
X/9smNnalnPfS6KJYYpg4xjbKD4vilWoL2zSl3b06+VNig/diNTHxFsALNDsAm4seOdVIk9fndoO
MlcJh/bWA97YQROHmH6WZznKhChhhTsJs45sHaPV+CuMK52wAyuEharDfHIBZIC7EiBWoC60jmfn
0tgPlRY1nvLVjhPs3+Qhu66IkAnXSs0lDR0WIikxi4ePL8Rw6HAjBkRRdc5OQmmNjxM7wTffSB3d
9aIwwdXZs5bCwvnNQfRP0kMeAG4V4Mxcrr4dPGS5ddX72tWqXQYrsG6tfE5iPNnKimZV/U7HLgA1
wOSIcUHKC677yyX7qtCQAFcN/SopvmllaqzYd5m8siXcrCxjwgI4aool0cD5Bidv5soSdWJELzTc
ZQ73RUOdCuyVFn6vVSm8mII4vDbxNLxC0Ni+nvIpv0wA7C8UG4/en/AHU2wmFWEaWiuzzZhqiTxI
CC+j4KmCQqHqsMUYQF2d3otHbw9VfNFpB8hNDQ601+GjSYWN4HqqZN8rqXSKFRLc+SdHWCpvgZik
CzfO8SPBhBEem+APSVPnoqR2QT0Q45v0e2Fm7WWFbeNtVhpLEyfexsHCBwAvYGQKgkJQGuZQY8lD
qkiPTfNLGOTdWSGZxlVnhcou8tP73u7MnYRtReFKktKtprbrFzLxeR8MYAiNRJu8VKh3ojg3Wy2G
nMSlFPj2lzLgWoDqOtjVd2uQAY5nedCibGtXYQjWeoLF+xlFykx1XNP3Y+k5TvhjC5P+ArCczQd1
fzT4gJjyP3OIN9ehhzC77t83EtrHSIHEtZVtjbbp/NsU6Q7romoyXVnTga7qlY8QsuPKOqvvU4Xa
QvGMh287eqsa9by4cU0I2WbpOklt1uepWhvFmnS36dLV6FPc2o16HenvtDZiSumLwHUEEcX6YU4P
V2mZONga9LH+ZexM6SMoYUSFO7qzD5WdKt0ZIjg5IKjTO+No09s09ShNsQVpEgF8OhyzYgEHtpna
XwqFSaPo6blIYVjnaMxrew+c8JWeW+X+9KDHa5c9D6yIpyWTB49/OKin9l0yFbX3JagDGl9VpNcJ
Tpq1Bke8bWxrm/SaMu7DtJMzmAFq5q3VHg7zwqkwzyhfHIfh9gIGYUeCkzz8GJ1Iw3Qo1l/Mya+n
jyiq+NUaB3JT2wegzsr1VFHP21ChKUgEo9QzFoKdo2NJqIqIDgvVNEgY89KSHBW6Ecpqfj/FY9jT
FIiG4cwovTFws9b0lw6mo+GYa/B2LC4QQABeZ1vW9isLtw0rvk+mJKHmU2cw4KUIWrkbM++fT7/k
o9kVhBZuTMDK3M3AQw9nt48hkRlBK33Bbmq8TVqtXRWJlm2L2O9de6K2NCbRsKZgZy+s6eOz6aVA
iHeO+Aco32xRU6Uy0IdJqnstqKSPVeo4l3oXOR/zsTVWPLR+ocWpeqt4evBRV4JfqtKkC3HZ0b7i
RhN8QUEY5H/mjEHHSGNd8kuicS6bSOjyxZtC7eOffW9k53rpfw3RLdu8b8rR9qZNDwaKOAjz7jlm
x9B7EVG0xn1V5NlNTRf0tk97vbtFOnz61atWY65TYyqjj14weUv9nvkLp/xMf5uFBb+G63buxIky
ehl3dj/cm7llX3oJZcgfdaE6ySrUooquAWiedDvqTb/NR0Rx3/vWX8rfXIc0AfjvEcrF63xKn2Y4
3vckR8oqiFT7PIvtNj7XOkxo3Bzs+sesVotPUVmb51k3hj+03BuMhdNtHgKLzwE0H3KFQDJSqj5c
+JKh9M7YlvJ9WTfe6BIkFNW2V5ukQgjP90EWtWmxgIA5HhPgMTIBDPu74XY4ZjukuDwg1X/vYI2y
bvTOuZ5KB+mRWFqD8lkSfJ6vbnBhOA6ha0LSISM6NztJYqOZ1LouqvtoQjAk6Jr+CnGP6UxyHF91
SxY6Gr9p/fP08p4HVhosBG4o5FVZXdz1s23tx4ZWgJg37rUWW2khcxk9GPqoLd2Jb43D5kE1kMHo
J83uhbTt7bBC94dzspPC88mTEmuVqlWlLyzZ+YHMA4HI5CwGGSJoMeL7r2L8uhkdZNpa5d6Ph9qN
FS/f9Ah3u4HsLVkYHm9OhiKqhxAA1BW46eFQTgt1EpMl5R6B8/xSmyrrou11j9YsSxQ2QrRugnz6
kXRIHJ1+a8dLE8ad8KEDAMM7m6OIldqx0CxV5XvM06yzLKks+bwk4rDdkvD1s9Zio/TuEaH+0wpm
iRIQziETfZzJcd3J/r0VxPWZZ1rNmaNkzsZG3sS1IFQuQDSOdgOAU5hbaDCCesHmaza3fkb3fsza
6T7K1WRbjZSVMuC9K5k9svdT2dwUeft4+hmP1iiYYYFf0MV1LrQ2D9+n0sUQ0Ktsuo9zR7qOE00/
0+oxX7hQ3hzFBo0FER2C3JxQ7Pm4GrRYBt47ytCsxzLRsRwKhoUDk4/Op30dvCM4JTB1uPHikQhr
ZZYFGl02tUhlhF88qZIQ9KtGDEtNLS/jH4NZhrXsBjHsCMMFiFY6katFYZA9TlVnpEIRHgT1T3AW
9bgz+8TGZqVJAlxuowy3mVUC6Mr5QSvEGmPXQYzBe9ScyOvKlRSYfeW4AK5biSt6MM1ppU29l17X
Wt5CJ86GujG3NL5bCl0RDBRl1Y9VYMRrD2PXcUB41yrSC7/w8A1w6cxT+d3WNYskWEXNpJlU220s
g/Y4u4Dld+FmJzbgjyrt6MdriV50xq7FBBiTjjFXS8V0AxDSsUVlEuVJt+shaVw6EQ41H+FwaFW/
RlBoKOONUdZ2fIEuWZA/hpGa55/QhwvCaI/Bmw4bujdlD1elMRtGP3ALRcXGxw2QsiklV1WLBHMa
Rcs78hypMekH9kZZ7qlsKNHDFKl42ruBh2KF6k59EZgtmRL1il0qG+N03dRIIW3J6uz4FzgvB/MJ
3Ufp8dozxpayJ5aF0VmFMVb4BKcqyzYhbjEkpvgXgjGRAZ135z03iHdG8m1Gv/KhieWzElWffmWU
U2fea4gnla5mxGp6NoT5JN/Yvh40l6qfGCEuNlrRxr6baIGQiYsa7ERdS4/b5GOjeAmAl6HF23kH
hdqSdr6vNd2dDg4mRbuY837jDE5i3MQVHi1fZZlCy7BSohQZjhWsJV2rWCRZ7u8VVcqfUc0uhHKt
OoQbL9F648zwcXjZOk4myetRrYf6E76CdbYdCXWDbUFdftwHZpF062LQvGjdZYFfry1b8vVV7/VJ
f9H6WqVvsWlx+lVVatgu6V5XVOdYTZr2p9iWWvtx9EanmlZRB9xlM0hJ7q/Cqg2MLeItaQA7wbS7
M+IxOAuGXWOym0x21bkjPztcdwr4lHjlhDiWIDADzNkaXdXs7bhisWOhtUHQosScD6fDZryRAkma
zulI+c1137Vq+LVTa93Y9h5oki9Tl2i4xfvJ0LspOnzTdz/CY2+DF0qbZgR1tTBwo/hWy5+h4wCf
tkwtMO2NbhXocKJOqmtnponl/BVAS10QW80O4RbXr41azuC0jNDFXbtFRsrVEq+uPvMR7H4/kLUm
u6jsHHnT6tqQ3uVAUIvnkjQ/xmAHaZOb0VZKQ16FqGIBhVN7JL5Ulh+mO+Wkj/mqiC1jzFZyolQ1
OvVExemaV6eFOMFNmKd8LPTAwkM5Cb3O+1bykTDmkbBW84x1UuuIcPRl5g3f9W4YPKg5mo9oc5px
EFxFsZf6e+idoW2u8qKJGuEiJWfKZzsN0MnUQQwQBoWZH02GCwu15WZVMl9Sdl0HpP1nBngibHax
GjEfa7UkI/oJV8IONxkMJOfH6fvi6BZGcuO3wSfZGNXSWUzDw0RYvCXSZyWpMzBgMpDCVVJVw5WZ
hBw4claEC9fiPLqBqgyslmObHBD66LycAcoHeFAlpV+jwCqbteerTnXWSqE2PCGnYli/Tj/hPMLR
RVwIJIugG5wGYMLDGzGLMEZwqrhiuN5xVq1XVMEztIXMvoirjjNHjSOry3jxU1NvA9UYlK+nP8HR
A4N4EubnDkBbmOtzdAqQ/qLg4EkeCmzbHpxAC34Osl3fqnqJnd+7x3pR9hF6jcB75zezVmNkODZW
9NCi2rrLC2NQ19Slm84N0tIuF2K4o7nF1YNcmrK3jjYWslWHc6vqo4RzWxs/KH2OWxqgN+cOf9rm
pg/TdIshofqVMDdW14WV5A+nn/SowwESnEIC2g1A+1EEmOdToW5ImCenzQN68t7nwowoX5zV/lAU
+CdLmd5uEh9r+xUemupTXo3+AL0J/kFrrdRJH5TbzvKkYaFu/dJYeB2yoJxIasB0QJBhuc2npE5D
GJJ+Jd+jOddp4TZAQQrd+MwmMrnhzBqG5KwB/KxT0Ikmi1piFFT2o59ZKVC8ukvqHDlwGeeblVNm
tr+jIJiZ/hoLNs4YregXFTCPlic5MVV9pLmEuitgtcOX6Ej56Gtepj4OCAKa29QqY3XXFw6REBFS
sJRxHFVhhNI8kSNRMVB+wXE5HC8sWYnhaMiPaTTp2kfK7+qw9mytLs7CoUzBT/U+x8NWVaUmUlyL
I8i/8Quj184qw8J98vQ6OlrDQH4JlgFPIhwtPtLhxxlKWfUb3Qof69qzNkoSD0DmUNc1IqVeq1PQ
nXmTUa4GKc4WelTHEy+0QPgXOSCAo8YsuuXlS2HBrfBIWka8qU0B8smF5+hIusLfTt9ZC0C/mTBa
8CdMwS+aJ+dp09dTSuj7aE1WvIdPFu7N2pHuwqCJ9marJu+EszAewl8Kx/2L88jcbCqTlKrxkqF+
VJrcw+rI7NL7Jky9at2UuVq59WTAutNST1/oQRzPKymQ0NoX+w9w/KwK0dPGFUf98GiEGM+cl5Ej
ZVdBmE3R2sqQ616Y1zcWtLjSEMCH5Y7q+FzEIqNBlvZdXz1KEJ/kz2FUE7fXpZ3heDL6enROhQBZ
vRz7jXQNCrgZ1gEqkeHKzsN4qUgxv9BJ/YRYMx8F8WSQz2JyXtUO0ji1g7jrg0cBT12Phunta+1j
ZWkrn5rW7vTeOZ5psgtogFSOiVsY8XCwwVNR+K5H59FGMuELFATlJipMdLZl1C/vTo/10jk6OFmF
wDqxK+wDFBDB9R4O5plZ45htJT2mTeaTV6GPa9XhCvlZh05oXiTpeJsT26eXSFrJEu6viA/cFyXt
vMtCk3y/ofkjTC6wgal674sclYOwncYw1t5VTVcrV/FYBMl5CnQNIXVMwowvwWD3n04/yNGkAfkn
IKAaijQIXWrxBl+9ocbHUdbKZOWBRo4VnLM2yq82SWGARkFsSuv3joaUBbqjSFW/9DJms6allYxO
bmo+6FJsPGBoC6zMlIxNWRT2wkYQ++rgBQnVDHTNYNkIxcx5L3xEww1LWtMQGFRFZGP+Oiynepci
k76mlaK7Ea91z7UbbfxJz98bVwpBZSHEjhcEOOB557M1QA3FYWk/eOQjIR0jJ4vPEh8vlQvflx1p
IfY52mjQ64RMMiwmMe6cWtCifUrJR0bH2Wibld5N2ipqff+cKaiBdGfRAs5mPh6rBoAzvWqa8BRz
5wCyOMTS2ull9Uenmje23fnnVWy2n/s8fSAjWnLkPhqN1oSo2MOVRioHrPHhIi3qvonpKQxPEAfo
vU+VjA+ulTvhVrWKsNiMqBMvVQTn1R7gKqaI0gUhhhN1zu9Luqbq23iSnxzHy26gWWQXbWSVCxvi
jSejOi3kT8SNT8pz+GTYrYaZbufyk9R63b3RGcMGK4NknY+INrqqVD6/bwPiyyQD1KYAT80f+MZs
vBa/cEJSL37Cylx2SydINl03pm4XldNCQHH8aHRZeGlsd8rHhHOHj0YhirmtkuYpG8xqKxdTvyUp
uSoIIK9QVOremWu8oN/B8wieg2C9zYYjiI3K0ZxG1DZ74axhN2e+7icrMzeXfKbEj3p9tBgE+dSn
xR7g6ERO9PDJhkhgGiw0eWqrzfFpT6d9iDrDZYBN8v3p93U0ibwo7AeQNuMSJWOchaeo0JqjNhnt
09g4yaONTovtW2GB72MT7CrfXLjWRHh5+GRie1HdpB7NRTpf9IY8gU+AIfPkW4X1aESyQQ1tkHuM
rVtryDbobAB5FdAj/53nJU1IZAloi7HluI7m3VC9L+RxsrP0ycm55VyiOM+dyIJXQ4cr9MJaOZ5V
zhN62XSaOb1YnIcvsDLLDuNYY+Q8MZ2dn8fdLwvmwYOd0D1v/Xzp/DoCG0N/oc8q1CVApIBdmmU1
lLiCBJKT9AOBG3v4YQJxm/aSFYWesrKTysvqlTWNcaFuJmw0+n0xhBhNZGWYB/vRM1AkdLuQxegW
rd2k66YLo6zBFKzPouYi4l5QXUUOZanFbUjzUsVtERKyVkmEzLGE82jV0kBBhqZY0sKaz6TAgqBt
xA1ACxsm3SxrkGslTUcT4e/RU8a7nArmLnHGcoOYU/zVUMZ+4c3Ntx4MIkoWL849nGPkbYdvTm4L
yVPLSvuGmFG0AhcyuPjcx9uY7tdS8jy/AYRgE1e3wJlxokBmOxwrD9kDOqnwD6QeO/O5kJ0IWTF/
9FspWbf47ORn/lRSRlYjg9tw1YWAIAc3LAVZdOU0wipiBV0t0qJ1DaZLx49Fr1qX4xe/goWJOSpA
mMiWAI0h0RdkXOBWh5+WmzPoEq9InlrdafpntcRoFoJqF/f4dFPLlTZaUMvxc+dLeM4PDcr0tz4O
xdnKt7MQilJEB6zMF+KS2YFCMUao88BJYnNjETSPE1oyo0mS5ObOyglEVK1zzqB7UGeTbX8TI5W0
rYs83Zw+NOc50MuokFgdC3YwnnLzIkLqV5FnJkZzhygY2JyoD3ZJ5pTnuUrxozL67oIAojvTObVX
JjS9a2xQl4Dps50hPgNgJQJPoIPskLm4X2tPVe7pTnlX9HERrdA4U+xV2o721qpq+2Pjh8ESz++N
yaaqJ1QQgGWRdc0WLDjevhhypbyL21G7yfqh2Eq40TwGvtOsbZsjZ/J0dXt6st8cFFQknTcADUdq
olIIQKhJ++ouxYpnH9Cr2MpKGV4hqeatIDN2rpRH/cIbnh0DL5OLZJjBoqLCBTTqcLGXhl1QfWnq
OyjtcM2iikNOA8IMl/K9Ou2/xzIpJ9I9wjF4HsckkVTR5VCruyCXzGzfUkCQ8fbIde9imuraP8sg
ltHbUe1IuauUSB/XgadWkavbktrAZVP88n2XJboeHH5EAwJLCEJqDmucILoNdEXyu76NNHhvdrJr
HJlmijfECxt4dgj+HkoEA4xIfWwu4oGsTqP2cobtSxL6V5KjdJs2D5aC7Vmy9jIK9G8OW+5/AoDZ
NdIoIblGWWR3Qz4GV21eP02pNHwC6xYgxGRUGw05Dxy8onIHhPLb6RU8X0xiNqkb60IGAoLqHAob
Sb4Vdb4e3kmTE91yS0srJ5+6c9Tx8oXN8sZsCjShCATInEABHa5bGlBDIhlpfid1qBD69dBc4wAQ
fz/9QG/MpkCFUJsA8YpT2ixoTNLYwzBIKu5iBbYermjVKvI8c605gbXpWr3cdaNOm7oUvuYYsC+J
xc2PPqGGAvucCwnkr0hrDp8yKeNes9qeQ1+ugmvZK+hSy1ooJ2s0+ItvmeF7S3e12PCvAlcWkICH
knMjAyeUtcQp9aqMAaqjiINSbe/wLkWMrVZkda1mEzY94H4yf53QO/2YeU375JRNeg6KpXlqnSB9
UhD0+5HwHH85cv370/D/0Fm7+T14/c//4PdPeQGT1w+a2W//eRU+VXmd/2r+Q/y1//pjh3/pn9fF
c/apqZ6fm6vvxfxPHvxFfv5f46+/N98PfrPJkL0db9vnarx7rtukOf3d35+UBxE/6CYPs+ZzfvQj
/ld/6OVh/scf9G/PL5/r81g8/+c/nnCkb8Tn88M8+8df39r//M9/CNjlvx/9oJeHOfUDku88c/uT
nyypxgcOWFFkpH3w8vWPf0vyzP/r++iefRCS+oBYdcRhXyICBnw1mf/THBx9qjfm6fSfOfUEv2dH
TIGIjP5oCgzjA6hyAaokABRfzOmrGbA/oHUDbkUc4H+vJxe8sT96ct36wC34EvQePLKif0B4ihYn
UvwvX7+n+G/00sUx9UePbmof4DJRPEeZ9OXr8KWzK9DqFkqKv78rAuG/18sXmfIfzYAhf6DxitQI
cdDLF1P6atnrH8gwBHD+r/kRkcXfawaEvcAfzYCpfhDSvjRz/lrmh2tAcswPAA1FMfy/D4a/1xSI
qucfTYGhfBCOMMA46HeJr8NFoMgfSEAJSP61Cv6G24Cg9I+mQPmAcClgfNH1erX+CYg+EAQKPbff
q+Nv9+gCgPJHT66zvkW4+QKBfvXo6gf0mikH/+tgEJ3Qv9e6F8psf/TohvoBTR1B9SSHEV+zrW99
IGOj5cy++P31t3v7BNZ/OgfOB0pfVJnAcb18MamvVgFBAOceFwAMl99ff7dVADLgD6dA13hGgOSU
fv7rNb+eAvUDOuF8/esO/NutAhiifzgFGocARXbA9H+tAjb76ynQxFZAFkn9fc7+jWJASpR/+OyG
8wHjUUHP++sF835fP7v8/7m7muU2jiP8KntzXBXJJmmK0sVVIAj+iARFExRd8W0AjIARF7vw/lAG
U6nKJQ+Rc04+5JZjbnyTPEm+nsVQ6NkVAGE6IiMeVAKJ6u2d6enp36+fIwIEdPRKzJ7Qq6NKJfDV
t148B0LCDmKP/JW3cR2SViR49qel81EKE/jOP8CagSsLbKm5QuMK7xmUAUpTqOSoUgZP0OinBvqg
iw93PsqXkZzHOtgfEFwQ+ZfPcSECgguY7tVPteZPSfQptRq0BLs7z1/Z9j1MlrQ/nhjAK0BLDHyj
uVdAtsETOwpUfRC0BjuvnmPKHtDCaSA9/XAxQCPfc4R2UTcCA9j+VA9cSw7W+NJDfKw9NvHQhs+M
zhdicCu/4CJHdQIL0TFEpVGWzr5K8bSK+Mf42o8svGZjWwt/pDjlwkf23bz25fnLW7bmz1r8FXtV
xpj7i/vlsdGZygbjmf3DbP5W52qCoF1bJWqoFuOA5At/ZLIWMHyQlWVUjxBITWJFU3oqUhRdo6hX
KOGu/s0MUkfHhi2pyjuUbE8h+BpdYJ0yHYHtqGt+LTWUmSNNT0Jfm/vYGEpda2XeYnyEHka9QhU6
d+QsdTqIoe/RBoFMxVFrojMzYNuK7CfVyHzyCWBmrRdoq8z0+1qxpcEFgODHS+Q6V9BvEuCHEHD9
ALooehXv//y/z9mh9aU6GncgFo/UkiNZO5FLvvtIx7cVj7DTbKMFxKiVjNKYERXQCWjgyj9A2zgZ
sYdXgq5ODBPGbVzCnxTDNaV8H1j2ydA4QsTrjgDZ9lgxlUhjBEJZvdTTsh+bQZS+i4qxjjAMecQ0
5A8CevdAT9JBhlTPIFr9PAEJbONyylKuf6k9IXSx2piPjmygI0T7StjYwWRBwOrdd6R2k4c1cpTt
c+D1Bj9HTXV0rbOhdrQsZVjWoZQP3pt+WhZM4smhC6XbGc2mhSNDzFI3TTDRX0tVpNB7cXSEMQqa
6RTCcwp+QGaQC2ZkqSIhmGwxNumUq2vCHw+le4Vjf6QmfU6Z2ghCKR+pPj+EVOwXTHTsXQMEPxNM
tCYIMErCybbv/1XoaPjNyW1qaExdxSYJMhoo3MfNzcFTncyYmKEnNJzqmen7VgFwHwXo6jwFuIcj
ZFeBymdC9w78eqtA5TKhVLtwbEYqH6jM0aoYFljgrpqlRcHFgZr1wlmO1Qfj6Fh2CepLgKxHVOAU
d3GRDjxfjBrrwpktoX1NyS5pxM6lKKuEq8ktiWuum96R/oXT6Ni0m0fJpdD1ODcw8R0ZS1XiyrBU
vYWguSuh3Fb3MWDB81yVjpzl+pWAIF/e/14mft0SxdRD2b6EZ8LDIBZ6JpRsT88GYx3HnqtPc7iD
ScNaG0cta3A6arTOKDVxHze/lno60SMVO0KWLhV4BzNNERYVnWkMnHPUKuICyrOXTlTMRRoT/txj
AhajHPJoB+opw6lepdxLQ54knGjv/h9pdJVO7n+3UayL7P6fycBM+VpTKWjoRl7hGObeWtPwxmC6
KrnzFTQyDOGE345qB5wmeoXyizjBjUlUdKhyZhYB7iGcOCK0xrPpt2kQfCjTHcRhCpMYR8meQIkL
9peaDwJcb/eUzQ/gL2bSV/0PXIpfCCxEz+rQXu187wlojX2TRVcw5pgStfMNQ7ev1Z9ptnd724Db
IkRPVNmg0A5VZisPzOPFYTFeDlGvrzES2/cVl4AUtZJhihvTnSE6qQK2Q6vMCy9qTAXAoYK5r2NM
kpw4QtXF7j5tfvz30xwmu73QjnV2p9H6CZXr6NqnCChbMK8y7nRIuOL7ZTxCxoSxS91LoWt9oJOJ
ym4cIVoFql4PJXuSYRl42k7Ch+nkReq5XYRDGcpt+04PxnxtJXyYQ1PLXVJ9UCi3hypLdXSS0wIz
55bwzoKJZyoZsBuSajpDqR6ZPsLaBY+gEIpHMGH0yCS5njlKJL/UQBhMV2cTlXCyEuuAfDZfXQmn
s52lsMOYasDdHb4Ix2UCncMWAXgk4XRPBjXlgPomAbqFijm3VI0ZKgqvdeYJGGqVBMgivYPwn2Yp
R3TBh1M+U4AM4NIg4aKcmWJc+qYJMLjCGe7F6a268VkWWOMzA71e6CQvNE/tbkm4VWflb3qCZFc2
cktA2gdQFO7j5qZKN40xxZTvIQHlhMpyN02UH2oVOCJd0u2OO7sIEu7auUYaOqvdcsApco/afIHP
0+yD4rpC4mpGJ6ln9dj5JqHbdpFmRenF0dCLG74Mlwh1efYU+orC6dKJRjkFkwlAaQoQtlozMwmP
kkh4Hb0pircchyTEtro3dOt6tyruq2zICBOYQzDhD3rILw/bfhFO1hR31alzPNq1kLjy3t5kWGJm
XAKNyz1m88P8tqqFOwWy8TDlbqNEtvKaylUgd230ZDtm7ZqIZOrSBBeUHmVcoCW8mp7O/KifRPEB
HA9NNUJdHsxGvz4V6IfKHxQz0hFdNdBD39NDa5SEPXeKJv5bttpopsYYAAHD9v5vpP6bXDNUNaN2
+RXGBWL8EgGOrX7c44XWCNonPLS2yD+dbZQ4L/6qQ1gCrsKahfHcX9wvlxUI76sx6RQnd9b2ELC/
2rOpF8ORyEgfqTuFit3MTBm/VMwfemxO4LY7KnYRJBJWJ3mmNIs7A7jFPWVzdQ1ef3VULK/UNhi6
AK/TzMuuiagjjKRRpnDsWW5pdlwot2caQV5eELUlkZ16A3POcWeZlchu/ARUkYxRpZbs0CXoqXJo
olam/DvqewEXuAcIF258UlNiKMtzO4N4jjoTgzJWLx+/LRAi+lnnRbSvEhaSRUNoOPt/0hPPYJSI
9J6nEYTumzzyPR9cc+E8H5FDFfXK/tBQqmHAjiLmj0moZeSg+013NnXlAXZbQDm1+mXULXMmkXPq
Amv058tOr3N53Tn4S0TCg4BoVJN/dFRjkAKgfYGgjObRaoDa8vPQdFkvucIFWyzQCQj7113/y5os
YEMkeIsVDRbpAG0mK77zFHqo6kU4FrSVb9P8ldfsP2gl0N0D8l/cWayuBcJPCKLrF2001Jt+Hqed
Mkt5gUmV4Q1is/ImmrqYbBteEG2b/KwVCqE7KnBpq2KCBp6Bb1uvffu8RX5DJ4HfjICJx5wPINmi
zxhjogk7Pkw0LmAujHzf7QVm8gB2G5B828DwwASB3dpTyo9wYvma0g2ZUZ4gvsBkAgBYEsw3sIAB
1b7UnFj3QfsIcKJlpd5ttwfUYZo9CkwyIAKjMXXpRb3u47qoj56mBcp22LGFEt99BeR3IEABaAAg
tksTfms/TI3Gme67TSf9AGQ1jKKEOGB8OXAiMQNn2SW47oMeOv6iT0R2CWAVSKfAVKYZE6iOWxpg
qR77eLdU1Qi5zi21INm1W2iR//+dl6xjc+fF3dx+b+7HtdO8UNGld7eIFJbFUU/Ftwo1K45NK5YC
xtIROn406jvZwarfhgtbtqYuOk6TIamjRYZh47mPmy/zORY4U6OScby1tAd3TZYv0D4z4WRX584X
BbaD24diOF/GLISifbWWVbiwebXz9gRbbxtNtN3VovN4O4FUzle5E+9G6CiDo8mDKDvhZ7iFlEpf
mfecsIBP38rg03tWQji7CD+MYjXU+djRIvUrkQLqzhTVmzGyyyzBNTUZBsn6myYQisEcjIRXyO4I
8IqW5H465HsmUZ/Ry0x0hrgRU+gS+S844LxMUqJ4AtflKDqlf3qty0VxwCRL93HzO/ME5a6J9lwD
jG0Tocy3bmtLQD+8VlOuGiyImqbrdbb5KpzOstHszldnqPAOX4bKsT5NveZmO2s9lO3KAW6gLSAY
p0jB3IzrSyJwrs8UxwNApi98nZEIVWntiOwKCDJKgQDO4cmyhPGOYqChueWR8S2a4BQqFyCsZv6Z
loABONdT3qO2RaOZQtm9gNWOQsfGyPJLEfo3NVNlS6Km9gIAWGY6RWSVOTPLgwBrXtQ91GioKdSG
W19rWNCo29Dlvhor46cgtrcFzvWVem/qK41WGQGelUG/qKNT2VgSHKOZjMxCX81hyoh71uaXytu7
vm5YDomqx2ujC3ikjke7HhKq7g1SR+ltdFIAjGcafRd1gPmRFuX8ZC4+jvD2BTZg/sDTMlH5GP1b
30Xuv6bpoXsYfOO42HxjelMkJONZk75BjFLC9uma4RC1Px2V8zScLRf59AGGFlkLEWy+ar2xuUHs
M8GqPfy3anZwa0SCgVgAQqC1UHv5MYi85lPtraKwQZmJ//PXv+c3aqaio2wG0AdwcAzckolyu8b0
ISL9LzCyyDG1+cZdGWAJPTuj1J0jRm9I4Ld2eE6oZkQT9o26ceKef3dgVDqDv2Sin4BNpXgp1B5A
d/cEpPEgvRmmWMArdQM30vAwE9B7ES4X2LxTVZrMsFT5FqGpAijbLeXm+3KhnsXm2QCNQc/yvHT0
aGvmzxDY+x487QbKAjroTE2LsWfWVEuz8hJ4xMCSTZ+FxtSfYIyvxBXk5wol6qHhh71L45uGWwVQ
8tuAUsTQQ1Q30tiU1YhLj7fvD7iPoVu/+Ap08peFptmzOg+hbEgPJiAtKzpsZWWfRVkE3DEk6g1i
/LY7dV9lffSSL+oFgcwHwBhLE/PEh4ThTdwiU8PuRok6XQIjQ3knMhSMtEQhV1vNULPUZClJmLFt
TzokkJcO0gmAFngVh4TR6Og2Qw1KeO2A8PWRgSVKqpDHGwJYt+QlI/X6iM83CI9R8GkWzx7GrriP
mxsTryHH3v5hdHc43a7KCILDB4ySAKNEhKjICWeHWfsYyxDO9QXadouUcsfM+sSwv3DaFQbzqSmK
3GrTc31ruAaRcPGqp5yVAx5Bw9jU8De4Qn+TGaqhZf8q7aOcxhG1PrFEk+gVYgTV+rQhl2nepAy3
JYALqoW6NugqBzQ2tUcQuGylFWohJgm4vn1CfcvH0bXJRqZRyaMW0q3n5gf6bW/pEwQEeR/Nmh5W
JIZzh3PeRpkCosqOkBUpCZevp7hVtE1jq4OdVwJU78B8RhNWyY+xBERDJZ0wYYrx/e+xnswcx7Qq
mEDqPm4uJ4h4FuhnwhN48TXNtBBw86oXqG6B6A+HaAMZ6G8d1/QSOyilWumoLprNHy3hpt8uDERo
tJ/X+vtcKir2qKiRkZrb7Uu8uP+Hqo5sRKLPE6cSQbh9JG289n6Jvrv9TN1xjCkJHLk2UgksqCUR
L2uncepjFEuEiTsD2JS84kxiJsQhDODBmACmPbRiiT72QxXfUNaj6freEwiwHZUo2GCeKGJfTr0E
KEVEWxHpZ6KxtbSadc1oLiXd4EYzNb71UsJi1Vnp3pv01tbqcMrqQMLbrPSZxQRY95jNl/caHcV3
mDvCNg51tasoNyn8L1Pb11SF/hVeCtU4FfTnqEnKNkfC0tgHZpEfNpIwYEjdpo2GtEQlSTsl7+MP
pxo1ysno2yZFJuEV2IIVao2CqUSKuOk5Eggr7TR10Vhmre4K+IWH5r1xR5h0kESVwiFQJKiR0Y0S
sp39NOm+Vj61dCrPmup5fhcCJmVWpy/g2szp2woi2my6GR9aoKg6zgNME7gYEIhiGet6+0z52TnJ
Yw3EkLmE2nfoDg7gDMbud0yy0CblhGLzG+MUabQ+XCxHyV5xEgC/7XGGOgTEcOevwx8gwPm5/hC1
VdwAFyGBoXFuPCR2CQSNa5WgC4GbExK+8rlCgQNbYIkzSwv8i0btFYdzBJyFe9TmYndhigFiHI2X
C5q3BB6gpkiq0CvUB7xgkrbEA2Ifn15AqHFJ5UjeNhePSXSrVGGDYx0jOP/HqJUjOJcDD7+KONKJ
RXoEBRDtMhkzOwU9deFrdpXewDZlkooRnxJ0UVzmyJAG296R4LYEhJPHrIBk/oztNVUE9rAsUCnE
GJfIGdWMzG2Jkos21QZS9N4d2kW+dxFs2ttDEx9mtaIM44ddCVC1OexCz446xETFJM2iNyVKnWAv
Nppxe1Re8j363V8i/03jc5+w49PUQBrq+Cy6caSblyfBF7/tYn9rRfFWdfwvRPma2n+/wrds6D3+
sm9ZhRwo6vYwwdYxsKyg4UinyJUwDSRRoXxZ5l659rZEKvXq/t8YljDTi4oHneXu46eskSY5/zLB
jaa+bbctdq/mh/RzIt6Lb/M0znhT0/jX95ZNPepP7C0XRaNBoc9vg0EMJ/PH/wIAAP//</cx:binary>
              </cx:geoCache>
            </cx:geography>
          </cx:layoutPr>
        </cx:series>
      </cx:plotAreaRegion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pl-PL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ptos Narrow" panose="0211000402020202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7" Type="http://schemas.openxmlformats.org/officeDocument/2006/relationships/chart" Target="../charts/chart5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5" Type="http://schemas.microsoft.com/office/2014/relationships/chartEx" Target="../charts/chartEx2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3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0</xdr:row>
      <xdr:rowOff>68580</xdr:rowOff>
    </xdr:from>
    <xdr:to>
      <xdr:col>10</xdr:col>
      <xdr:colOff>457200</xdr:colOff>
      <xdr:row>15</xdr:row>
      <xdr:rowOff>68580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769D64D3-802A-C72E-C57C-9A27569F1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144780</xdr:colOff>
      <xdr:row>16</xdr:row>
      <xdr:rowOff>11430</xdr:rowOff>
    </xdr:from>
    <xdr:to>
      <xdr:col>9</xdr:col>
      <xdr:colOff>320040</xdr:colOff>
      <xdr:row>31</xdr:row>
      <xdr:rowOff>11430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632DD028-409F-05A3-96CC-D06A3ECBD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297180</xdr:colOff>
      <xdr:row>1</xdr:row>
      <xdr:rowOff>137160</xdr:rowOff>
    </xdr:from>
    <xdr:to>
      <xdr:col>24</xdr:col>
      <xdr:colOff>129540</xdr:colOff>
      <xdr:row>26</xdr:row>
      <xdr:rowOff>60960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Wykres 3">
              <a:extLst>
                <a:ext uri="{FF2B5EF4-FFF2-40B4-BE49-F238E27FC236}">
                  <a16:creationId xmlns:a16="http://schemas.microsoft.com/office/drawing/2014/main" id="{D24859FB-AE16-F347-DFF9-B5C5FF2F59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19020" y="320040"/>
              <a:ext cx="5928360" cy="449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  <xdr:twoCellAnchor>
    <xdr:from>
      <xdr:col>3</xdr:col>
      <xdr:colOff>563880</xdr:colOff>
      <xdr:row>37</xdr:row>
      <xdr:rowOff>53340</xdr:rowOff>
    </xdr:from>
    <xdr:to>
      <xdr:col>10</xdr:col>
      <xdr:colOff>129540</xdr:colOff>
      <xdr:row>52</xdr:row>
      <xdr:rowOff>53340</xdr:rowOff>
    </xdr:to>
    <xdr:graphicFrame macro="">
      <xdr:nvGraphicFramePr>
        <xdr:cNvPr id="7" name="Wykres 6">
          <a:extLst>
            <a:ext uri="{FF2B5EF4-FFF2-40B4-BE49-F238E27FC236}">
              <a16:creationId xmlns:a16="http://schemas.microsoft.com/office/drawing/2014/main" id="{9CC9F272-EF37-09F2-42CF-6682A76EA7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53340</xdr:colOff>
      <xdr:row>64</xdr:row>
      <xdr:rowOff>129540</xdr:rowOff>
    </xdr:from>
    <xdr:to>
      <xdr:col>14</xdr:col>
      <xdr:colOff>501015</xdr:colOff>
      <xdr:row>83</xdr:row>
      <xdr:rowOff>182880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Wykres 4">
              <a:extLst>
                <a:ext uri="{FF2B5EF4-FFF2-40B4-BE49-F238E27FC236}">
                  <a16:creationId xmlns:a16="http://schemas.microsoft.com/office/drawing/2014/main" id="{DEC3FEFC-F4A1-EDD8-85E8-D509AA79000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67600" y="11833860"/>
              <a:ext cx="7755255" cy="3528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  <xdr:twoCellAnchor>
    <xdr:from>
      <xdr:col>9</xdr:col>
      <xdr:colOff>445768</xdr:colOff>
      <xdr:row>110</xdr:row>
      <xdr:rowOff>83819</xdr:rowOff>
    </xdr:from>
    <xdr:to>
      <xdr:col>18</xdr:col>
      <xdr:colOff>563880</xdr:colOff>
      <xdr:row>131</xdr:row>
      <xdr:rowOff>120014</xdr:rowOff>
    </xdr:to>
    <xdr:graphicFrame macro="">
      <xdr:nvGraphicFramePr>
        <xdr:cNvPr id="12" name="Wykres 11">
          <a:extLst>
            <a:ext uri="{FF2B5EF4-FFF2-40B4-BE49-F238E27FC236}">
              <a16:creationId xmlns:a16="http://schemas.microsoft.com/office/drawing/2014/main" id="{2B61D06E-7912-CC9D-6FF4-50E7DA4A30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87630</xdr:colOff>
      <xdr:row>85</xdr:row>
      <xdr:rowOff>0</xdr:rowOff>
    </xdr:from>
    <xdr:to>
      <xdr:col>12</xdr:col>
      <xdr:colOff>904875</xdr:colOff>
      <xdr:row>102</xdr:row>
      <xdr:rowOff>123825</xdr:rowOff>
    </xdr:to>
    <xdr:graphicFrame macro="">
      <xdr:nvGraphicFramePr>
        <xdr:cNvPr id="6" name="Wykres 5">
          <a:extLst>
            <a:ext uri="{FF2B5EF4-FFF2-40B4-BE49-F238E27FC236}">
              <a16:creationId xmlns:a16="http://schemas.microsoft.com/office/drawing/2014/main" id="{317206B3-E5C3-709A-B0C8-6561640E6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0.05164</cdr:x>
      <cdr:y>0.19399</cdr:y>
    </cdr:from>
    <cdr:to>
      <cdr:x>0.9339</cdr:x>
      <cdr:y>0.19467</cdr:y>
    </cdr:to>
    <cdr:cxnSp macro="">
      <cdr:nvCxnSpPr>
        <cdr:cNvPr id="3" name="Łącznik prosty 2">
          <a:extLst xmlns:a="http://schemas.openxmlformats.org/drawingml/2006/main">
            <a:ext uri="{FF2B5EF4-FFF2-40B4-BE49-F238E27FC236}">
              <a16:creationId xmlns:a16="http://schemas.microsoft.com/office/drawing/2014/main" id="{0CC505BD-BE4C-399F-821E-CB34BEFEFBFE}"/>
            </a:ext>
          </a:extLst>
        </cdr:cNvPr>
        <cdr:cNvCxnSpPr/>
      </cdr:nvCxnSpPr>
      <cdr:spPr>
        <a:xfrm xmlns:a="http://schemas.openxmlformats.org/drawingml/2006/main" flipV="1">
          <a:off x="390525" y="901696"/>
          <a:ext cx="6672440" cy="3179"/>
        </a:xfrm>
        <a:prstGeom xmlns:a="http://schemas.openxmlformats.org/drawingml/2006/main" prst="line">
          <a:avLst/>
        </a:prstGeom>
        <a:ln xmlns:a="http://schemas.openxmlformats.org/drawingml/2006/main" w="38100">
          <a:solidFill>
            <a:srgbClr val="FF0000"/>
          </a:solidFill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4</xdr:row>
      <xdr:rowOff>114300</xdr:rowOff>
    </xdr:from>
    <xdr:to>
      <xdr:col>12</xdr:col>
      <xdr:colOff>182880</xdr:colOff>
      <xdr:row>20</xdr:row>
      <xdr:rowOff>118110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FDF06FFF-4F48-7926-A854-39D40DAF2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133350</xdr:colOff>
      <xdr:row>7</xdr:row>
      <xdr:rowOff>38100</xdr:rowOff>
    </xdr:from>
    <xdr:to>
      <xdr:col>7</xdr:col>
      <xdr:colOff>491490</xdr:colOff>
      <xdr:row>8</xdr:row>
      <xdr:rowOff>104775</xdr:rowOff>
    </xdr:to>
    <xdr:sp macro="" textlink="">
      <xdr:nvSpPr>
        <xdr:cNvPr id="3" name="Prostokąt 2">
          <a:extLst>
            <a:ext uri="{FF2B5EF4-FFF2-40B4-BE49-F238E27FC236}">
              <a16:creationId xmlns:a16="http://schemas.microsoft.com/office/drawing/2014/main" id="{AE377743-B13A-89B4-3919-9AEA62CF49C7}"/>
            </a:ext>
          </a:extLst>
        </xdr:cNvPr>
        <xdr:cNvSpPr/>
      </xdr:nvSpPr>
      <xdr:spPr>
        <a:xfrm>
          <a:off x="5284470" y="1371600"/>
          <a:ext cx="358140" cy="25717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l-PL" sz="1100"/>
            <a:t>Q4</a:t>
          </a:r>
          <a:endParaRPr lang="en-US" sz="1100"/>
        </a:p>
      </xdr:txBody>
    </xdr:sp>
    <xdr:clientData/>
  </xdr:twoCellAnchor>
  <xdr:twoCellAnchor>
    <xdr:from>
      <xdr:col>10</xdr:col>
      <xdr:colOff>114300</xdr:colOff>
      <xdr:row>6</xdr:row>
      <xdr:rowOff>167640</xdr:rowOff>
    </xdr:from>
    <xdr:to>
      <xdr:col>10</xdr:col>
      <xdr:colOff>466725</xdr:colOff>
      <xdr:row>8</xdr:row>
      <xdr:rowOff>47625</xdr:rowOff>
    </xdr:to>
    <xdr:sp macro="" textlink="">
      <xdr:nvSpPr>
        <xdr:cNvPr id="4" name="Prostokąt 3">
          <a:extLst>
            <a:ext uri="{FF2B5EF4-FFF2-40B4-BE49-F238E27FC236}">
              <a16:creationId xmlns:a16="http://schemas.microsoft.com/office/drawing/2014/main" id="{0F4DD374-EECF-40A5-865C-74F3EAEB7760}"/>
            </a:ext>
          </a:extLst>
        </xdr:cNvPr>
        <xdr:cNvSpPr/>
      </xdr:nvSpPr>
      <xdr:spPr>
        <a:xfrm>
          <a:off x="7094220" y="1310640"/>
          <a:ext cx="352425" cy="26098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l-PL" sz="1100"/>
            <a:t>Q4</a:t>
          </a:r>
          <a:endParaRPr lang="en-US" sz="1100"/>
        </a:p>
      </xdr:txBody>
    </xdr:sp>
    <xdr:clientData/>
  </xdr:twoCellAnchor>
  <xdr:twoCellAnchor>
    <xdr:from>
      <xdr:col>3</xdr:col>
      <xdr:colOff>453390</xdr:colOff>
      <xdr:row>27</xdr:row>
      <xdr:rowOff>38100</xdr:rowOff>
    </xdr:from>
    <xdr:to>
      <xdr:col>11</xdr:col>
      <xdr:colOff>148590</xdr:colOff>
      <xdr:row>42</xdr:row>
      <xdr:rowOff>118110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44FBE90D-92CC-677F-5D13-94D8E8AD1D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0.39028</cdr:x>
      <cdr:y>0.14981</cdr:y>
    </cdr:from>
    <cdr:to>
      <cdr:x>0.48458</cdr:x>
      <cdr:y>0.82147</cdr:y>
    </cdr:to>
    <cdr:sp macro="" textlink="">
      <cdr:nvSpPr>
        <cdr:cNvPr id="2" name="Prostokąt 1">
          <a:extLst xmlns:a="http://schemas.openxmlformats.org/drawingml/2006/main">
            <a:ext uri="{FF2B5EF4-FFF2-40B4-BE49-F238E27FC236}">
              <a16:creationId xmlns:a16="http://schemas.microsoft.com/office/drawing/2014/main" id="{9C2FC865-6983-78B8-CCB9-8B6BEBE02E33}"/>
            </a:ext>
          </a:extLst>
        </cdr:cNvPr>
        <cdr:cNvSpPr/>
      </cdr:nvSpPr>
      <cdr:spPr>
        <a:xfrm xmlns:a="http://schemas.openxmlformats.org/drawingml/2006/main">
          <a:off x="2049780" y="457200"/>
          <a:ext cx="495300" cy="204978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3">
            <a:alpha val="5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0.7322</cdr:x>
      <cdr:y>0.14898</cdr:y>
    </cdr:from>
    <cdr:to>
      <cdr:x>0.8265</cdr:x>
      <cdr:y>0.82064</cdr:y>
    </cdr:to>
    <cdr:sp macro="" textlink="">
      <cdr:nvSpPr>
        <cdr:cNvPr id="3" name="Prostokąt 2">
          <a:extLst xmlns:a="http://schemas.openxmlformats.org/drawingml/2006/main">
            <a:ext uri="{FF2B5EF4-FFF2-40B4-BE49-F238E27FC236}">
              <a16:creationId xmlns:a16="http://schemas.microsoft.com/office/drawing/2014/main" id="{945ECD69-595E-C99F-2998-5C444175D668}"/>
            </a:ext>
          </a:extLst>
        </cdr:cNvPr>
        <cdr:cNvSpPr/>
      </cdr:nvSpPr>
      <cdr:spPr>
        <a:xfrm xmlns:a="http://schemas.openxmlformats.org/drawingml/2006/main">
          <a:off x="3845560" y="454660"/>
          <a:ext cx="495300" cy="204978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3">
            <a:alpha val="5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60960</xdr:colOff>
      <xdr:row>0</xdr:row>
      <xdr:rowOff>114300</xdr:rowOff>
    </xdr:from>
    <xdr:to>
      <xdr:col>17</xdr:col>
      <xdr:colOff>137160</xdr:colOff>
      <xdr:row>20</xdr:row>
      <xdr:rowOff>83820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868AEDDD-5491-AC6C-CD81-0EC42F8F3C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381000</xdr:colOff>
      <xdr:row>21</xdr:row>
      <xdr:rowOff>129540</xdr:rowOff>
    </xdr:from>
    <xdr:to>
      <xdr:col>18</xdr:col>
      <xdr:colOff>502920</xdr:colOff>
      <xdr:row>42</xdr:row>
      <xdr:rowOff>38100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Wykres 3">
              <a:extLst>
                <a:ext uri="{FF2B5EF4-FFF2-40B4-BE49-F238E27FC236}">
                  <a16:creationId xmlns:a16="http://schemas.microsoft.com/office/drawing/2014/main" id="{DDA015F4-99D3-30DB-08B3-3F9362CDC8F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69480" y="3970020"/>
              <a:ext cx="5676900" cy="37490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</xdr:row>
      <xdr:rowOff>22860</xdr:rowOff>
    </xdr:from>
    <xdr:to>
      <xdr:col>16</xdr:col>
      <xdr:colOff>152400</xdr:colOff>
      <xdr:row>15</xdr:row>
      <xdr:rowOff>152400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A589A6C7-D6F6-5CEB-1993-9679B8B453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fał Zachraj" refreshedDate="45960.869658101852" createdVersion="8" refreshedVersion="8" minRefreshableVersion="3" recordCount="2823" xr:uid="{557B6CF6-8B5C-43D3-A775-9863C3BE84CB}">
  <cacheSource type="worksheet">
    <worksheetSource ref="A1:AC2824" sheet="sales_raw"/>
  </cacheSource>
  <cacheFields count="32">
    <cacheField name="ORDERNUMBER" numFmtId="0">
      <sharedItems containsSemiMixedTypes="0" containsString="0" containsNumber="1" containsInteger="1" minValue="10100" maxValue="10425"/>
    </cacheField>
    <cacheField name="QUANTITYORDERED" numFmtId="0">
      <sharedItems containsSemiMixedTypes="0" containsString="0" containsNumber="1" containsInteger="1" minValue="6" maxValue="97"/>
    </cacheField>
    <cacheField name="COSTEACH" numFmtId="2">
      <sharedItems containsSemiMixedTypes="0" containsString="0" containsNumber="1" minValue="16.455307880339657" maxValue="89.970372328597151"/>
    </cacheField>
    <cacheField name="PRICEEACH" numFmtId="0">
      <sharedItems containsSemiMixedTypes="0" containsDate="1" containsString="0" containsMixedTypes="1" minDate="1900-01-28T16:48:00" maxDate="1899-12-31T01:30:04"/>
    </cacheField>
    <cacheField name="ORDERLINENUMBER" numFmtId="0">
      <sharedItems containsSemiMixedTypes="0" containsString="0" containsNumber="1" containsInteger="1" minValue="1" maxValue="18"/>
    </cacheField>
    <cacheField name="ORDER SIZE" numFmtId="0">
      <sharedItems/>
    </cacheField>
    <cacheField name="Sales" numFmtId="0">
      <sharedItems containsSemiMixedTypes="0" containsString="0" containsNumber="1" minValue="482.13" maxValue="14082.8" count="2763">
        <n v="2871"/>
        <n v="2765.9"/>
        <n v="3884.34"/>
        <n v="3746.7"/>
        <n v="5205.2700000000004"/>
        <n v="3479.76"/>
        <n v="2497.77"/>
        <n v="5512.32"/>
        <n v="2168.54"/>
        <n v="4708.4399999999996"/>
        <n v="3965.66"/>
        <n v="2333.12"/>
        <n v="3188.64"/>
        <n v="3676.76"/>
        <n v="4177.3500000000004"/>
        <n v="4099.68"/>
        <n v="2597.39"/>
        <n v="4394.38"/>
        <n v="4358.04"/>
        <n v="4396.1400000000003"/>
        <n v="7737.93"/>
        <n v="1451"/>
        <n v="733.11"/>
        <n v="3207.12"/>
        <n v="2434.56"/>
        <n v="7516.08"/>
        <n v="5404.62"/>
        <n v="7209.11"/>
        <n v="7329.06"/>
        <n v="7374.1"/>
        <n v="10993.5"/>
        <n v="4860.24"/>
        <n v="8014.82"/>
        <n v="5372.57"/>
        <n v="7290.36"/>
        <n v="9064.89"/>
        <n v="6075.3"/>
        <n v="6463.23"/>
        <n v="6120.34"/>
        <n v="7680.64"/>
        <n v="4905.3900000000003"/>
        <n v="7136.19"/>
        <n v="10172.700000000001"/>
        <n v="11623.7"/>
        <n v="6000.4"/>
        <n v="3003"/>
        <n v="3944.7"/>
        <n v="5691.84"/>
        <n v="4514.92"/>
        <n v="8254.7999999999993"/>
        <n v="2416.56"/>
        <n v="4140.2299999999996"/>
        <n v="12001"/>
        <n v="3896.49"/>
        <n v="2793.86"/>
        <n v="3307.77"/>
        <n v="5192.95"/>
        <n v="5016.83"/>
        <n v="3660.93"/>
        <n v="4695.6000000000004"/>
        <n v="3660.92"/>
        <n v="3025.92"/>
        <n v="3009.09"/>
        <n v="5422.39"/>
        <n v="2852.08"/>
        <n v="5756.52"/>
        <n v="4472"/>
        <n v="2904.44"/>
        <n v="6484.59"/>
        <n v="3757.26"/>
        <n v="4043.96"/>
        <n v="5566.5"/>
        <n v="3176"/>
        <n v="2756.8"/>
        <n v="1329.9"/>
        <n v="5288.01"/>
        <n v="2225.5"/>
        <n v="5833.8"/>
        <n v="5887.35"/>
        <n v="6065.55"/>
        <n v="9264.86"/>
        <n v="7023.98"/>
        <n v="5176.38"/>
        <n v="4132.7"/>
        <n v="4183"/>
        <n v="8892.9"/>
        <n v="8714.7000000000007"/>
        <n v="8065.89"/>
        <n v="6123.4"/>
        <n v="9774.0300000000007"/>
        <n v="7023.9"/>
        <n v="7078.23"/>
        <n v="8336.94"/>
        <n v="6901.92"/>
        <n v="5438.07"/>
        <n v="6683.34"/>
        <n v="4570.3999999999996"/>
        <n v="7667.14"/>
        <n v="5868.2"/>
        <n v="2990.13"/>
        <n v="3664.1"/>
        <n v="3834.38"/>
        <n v="1822.17"/>
        <n v="11886.6"/>
        <n v="9218.16"/>
        <n v="7208"/>
        <n v="5004.8"/>
        <n v="4398.24"/>
        <n v="5597.76"/>
        <n v="4526.08"/>
        <n v="5924.16"/>
        <n v="3492.48"/>
        <n v="3854.24"/>
        <n v="5324.4"/>
        <n v="5197.92"/>
        <n v="5997.6"/>
        <n v="2910.4"/>
        <n v="3378.24"/>
        <n v="3508.8"/>
        <n v="2992"/>
        <n v="3427.2"/>
        <n v="2692.8"/>
        <n v="4128.96"/>
        <n v="3051.71"/>
        <n v="1201.25"/>
        <n v="1962.22"/>
        <n v="2624.64"/>
        <n v="4046.25"/>
        <n v="4846.7"/>
        <n v="3370.56"/>
        <n v="9661.44"/>
        <n v="2764.88"/>
        <n v="5398.26"/>
        <n v="4305.28"/>
        <n v="3347.74"/>
        <n v="3188.12"/>
        <n v="3191.2"/>
        <n v="3536.82"/>
        <n v="5362.83"/>
        <n v="3433.36"/>
        <n v="4263.74"/>
        <n v="4076.19"/>
        <n v="7020.48"/>
        <n v="6426.5"/>
        <n v="4591.72"/>
        <n v="4033.38"/>
        <n v="4302.08"/>
        <n v="7020.64"/>
        <n v="3855.9"/>
        <n v="6680.78"/>
        <n v="6678"/>
        <n v="2851.54"/>
        <n v="4428"/>
        <n v="5780.92"/>
        <n v="2297.0500000000002"/>
        <n v="6231.54"/>
        <n v="1735.3"/>
        <n v="4427.7299999999996"/>
        <n v="5894.94"/>
        <n v="5265.15"/>
        <n v="7599.9"/>
        <n v="8008.56"/>
        <n v="9245.76"/>
        <n v="8296.35"/>
        <n v="5019.8999999999996"/>
        <n v="5411.07"/>
        <n v="3840.9"/>
        <n v="3930.4"/>
        <n v="7498.9"/>
        <n v="4517.91"/>
        <n v="5774.72"/>
        <n v="3922.56"/>
        <n v="9160.36"/>
        <n v="9631"/>
        <n v="3432.24"/>
        <n v="5521.89"/>
        <n v="6934.62"/>
        <n v="6876.11"/>
        <n v="2930.27"/>
        <n v="3584.25"/>
        <n v="2817.87"/>
        <n v="3420"/>
        <n v="2575.04"/>
        <n v="1961.28"/>
        <n v="8690.36"/>
        <n v="6034.38"/>
        <n v="11279.2"/>
        <n v="8023.29"/>
        <n v="4904"/>
        <n v="8594.52"/>
        <n v="7474.5"/>
        <n v="3883.74"/>
        <n v="8887.7000000000007"/>
        <n v="8602.92"/>
        <n v="7181.44"/>
        <n v="8378.58"/>
        <n v="10606.2"/>
        <n v="5818.4"/>
        <n v="7071.27"/>
        <n v="8411.56"/>
        <n v="6570.76"/>
        <n v="7975.44"/>
        <n v="2688"/>
        <n v="1888.26"/>
        <n v="2513.2800000000002"/>
        <n v="4764.4799999999996"/>
        <n v="3560.64"/>
        <n v="3823.64"/>
        <n v="2280.96"/>
        <n v="8677.7999999999993"/>
        <n v="3394.98"/>
        <n v="3415.44"/>
        <n v="2439.5700000000002"/>
        <n v="4829.8"/>
        <n v="4100.1000000000004"/>
        <n v="6563.06"/>
        <n v="6817.22"/>
        <n v="6163.94"/>
        <n v="4933.92"/>
        <n v="4056.36"/>
        <n v="5759.42"/>
        <n v="3451"/>
        <n v="5920.4"/>
        <n v="6668.24"/>
        <n v="4094.72"/>
        <n v="2938.5"/>
        <n v="6387.8"/>
        <n v="6396"/>
        <n v="2669.1"/>
        <n v="4784.13"/>
        <n v="3273.93"/>
        <n v="3586.43"/>
        <n v="5960.36"/>
        <n v="8470.14"/>
        <n v="2952"/>
        <n v="2464.8000000000002"/>
        <n v="6232"/>
        <n v="7969.36"/>
        <n v="3036.6"/>
        <n v="8284"/>
        <n v="2711.2"/>
        <n v="8339.7999999999993"/>
        <n v="6238.84"/>
        <n v="4639.25"/>
        <n v="6747.6"/>
        <n v="4512.4799999999996"/>
        <n v="4029"/>
        <n v="4771.8"/>
        <n v="6087.94"/>
        <n v="4193.28"/>
        <n v="7552.28"/>
        <n v="6434.4"/>
        <n v="5181.5"/>
        <n v="6863.92"/>
        <n v="4157.04"/>
        <n v="4660.24"/>
        <n v="4111.8"/>
        <n v="3542.64"/>
        <n v="8118.55"/>
        <n v="3877.06"/>
        <n v="3867.08"/>
        <n v="5951.44"/>
        <n v="8648.64"/>
        <n v="3447.78"/>
        <n v="5958.5"/>
        <n v="5911.64"/>
        <n v="7366.44"/>
        <n v="4985.6400000000003"/>
        <n v="5393.64"/>
        <n v="4880.0200000000004"/>
        <n v="8378.69"/>
        <n v="4038.21"/>
        <n v="3807.12"/>
        <n v="3142.36"/>
        <n v="4713.6000000000004"/>
        <n v="7016.31"/>
        <n v="4381.25"/>
        <n v="4283.01"/>
        <n v="4364.82"/>
        <n v="4242.24"/>
        <n v="4982.7"/>
        <n v="6393.54"/>
        <n v="1466.91"/>
        <n v="4059.33"/>
        <n v="4801.5200000000004"/>
        <n v="2711.66"/>
        <n v="5862"/>
        <n v="4071.85"/>
        <n v="8236.75"/>
        <n v="6130.35"/>
        <n v="3693.34"/>
        <n v="6031.68"/>
        <n v="3494.94"/>
        <n v="5294.14"/>
        <n v="5464.69"/>
        <n v="2860.76"/>
        <n v="5590"/>
        <n v="2254.8000000000002"/>
        <n v="4946.76"/>
        <n v="2495.5"/>
        <n v="3167.38"/>
        <n v="2402.84"/>
        <n v="2454.54"/>
        <n v="4756.5"/>
        <n v="3984.6"/>
        <n v="3100.32"/>
        <n v="4850.3"/>
        <n v="3846.98"/>
        <n v="4220.92"/>
        <n v="3288.82"/>
        <n v="3987.2"/>
        <n v="1809.5"/>
        <n v="1092.2"/>
        <n v="4566.05"/>
        <n v="5938.14"/>
        <n v="8138.76"/>
        <n v="9470.94"/>
        <n v="7036.89"/>
        <n v="5559.03"/>
        <n v="7872.5"/>
        <n v="7886.2"/>
        <n v="7232.16"/>
        <n v="3114.4"/>
        <n v="5045.22"/>
        <n v="6952.12"/>
        <n v="4157.7299999999996"/>
        <n v="7962.24"/>
        <n v="3778.8"/>
        <n v="8253"/>
        <n v="3633.4"/>
        <n v="6913.8"/>
        <n v="2583.6"/>
        <n v="3105.62"/>
        <n v="4408.5600000000004"/>
        <n v="3042.41"/>
        <n v="5941.5"/>
        <n v="3241.9"/>
        <n v="6109.29"/>
        <n v="3387.78"/>
        <n v="3485.82"/>
        <n v="2042.88"/>
        <n v="1800.24"/>
        <n v="1340.64"/>
        <n v="1762.08"/>
        <n v="2298.2399999999998"/>
        <n v="1628"/>
        <n v="1939.2"/>
        <n v="3651.56"/>
        <n v="2591.96"/>
        <n v="2864.17"/>
        <n v="1484.2"/>
        <n v="2254.25"/>
        <n v="2681.35"/>
        <n v="3184.02"/>
        <n v="2846.63"/>
        <n v="1685.42"/>
        <n v="3988.6"/>
        <n v="2789.96"/>
        <n v="3607.56"/>
        <n v="3368.16"/>
        <n v="2775.08"/>
        <n v="1627.92"/>
        <n v="2529.36"/>
        <n v="3065.78"/>
        <n v="4615.78"/>
        <n v="5723.78"/>
        <n v="2559.6"/>
        <n v="2140.11"/>
        <n v="3327.6"/>
        <n v="6825.6"/>
        <n v="3543.28"/>
        <n v="4516.22"/>
        <n v="6445.46"/>
        <n v="3384.36"/>
        <n v="4891.68"/>
        <n v="4521.96"/>
        <n v="5069.66"/>
        <n v="6541.2"/>
        <n v="3012.27"/>
        <n v="5247.18"/>
        <n v="2214.87"/>
        <n v="4773.18"/>
        <n v="6185.7"/>
        <n v="1517.88"/>
        <n v="6372.6"/>
        <n v="5232.96"/>
        <n v="2694.72"/>
        <n v="1749.79"/>
        <n v="2130.56"/>
        <n v="5951.34"/>
        <n v="4692.6000000000004"/>
        <n v="3731.04"/>
        <n v="2142"/>
        <n v="2838.81"/>
        <n v="3230.37"/>
        <n v="5182"/>
        <n v="4391.1000000000004"/>
        <n v="4477.32"/>
        <n v="3544.56"/>
        <n v="5195.8500000000004"/>
        <n v="4180.4399999999996"/>
        <n v="2684.43"/>
        <n v="1958.88"/>
        <n v="4910.57"/>
        <n v="4468.3999999999996"/>
        <n v="3127.88"/>
        <n v="2675.13"/>
        <n v="2807.61"/>
        <n v="2504.75"/>
        <n v="2984.88"/>
        <n v="2524.86"/>
        <n v="4136"/>
        <n v="4068.7"/>
        <n v="5243.79"/>
        <n v="9048.16"/>
        <n v="3832.64"/>
        <n v="3920"/>
        <n v="4916.66"/>
        <n v="3857"/>
        <n v="4181.4399999999996"/>
        <n v="4641"/>
        <n v="3570.12"/>
        <n v="4480.32"/>
        <n v="2033.64"/>
        <n v="1960.14"/>
        <n v="3966.78"/>
        <n v="5152"/>
        <n v="3360"/>
        <n v="5453"/>
        <n v="4164.12"/>
        <n v="2800.08"/>
        <n v="4687.9399999999996"/>
        <n v="4508"/>
        <n v="2251.04"/>
        <n v="1167.25"/>
        <n v="2083.1999999999998"/>
        <n v="3822"/>
        <n v="3911.49"/>
        <n v="4704"/>
        <n v="2467.9"/>
        <n v="3213"/>
        <n v="7182"/>
        <n v="4379.18"/>
        <n v="3644.75"/>
        <n v="2702.04"/>
        <n v="3764.88"/>
        <n v="5418.16"/>
        <n v="3300.66"/>
        <n v="6182.4"/>
        <n v="4186.7299999999996"/>
        <n v="4529.28"/>
        <n v="5628.89"/>
        <n v="3054.48"/>
        <n v="2526.5100000000002"/>
        <n v="4667.8599999999997"/>
        <n v="6499.32"/>
        <n v="5917.78"/>
        <n v="6231.91"/>
        <n v="5803.14"/>
        <n v="6434.02"/>
        <n v="6454.4"/>
        <n v="4196.8"/>
        <n v="2611.8000000000002"/>
        <n v="5895.05"/>
        <n v="3375.72"/>
        <n v="8374.69"/>
        <n v="4464.24"/>
        <n v="4808.3100000000004"/>
        <n v="3288.78"/>
        <n v="3254.72"/>
        <n v="3184.94"/>
        <n v="5907.5"/>
        <n v="4389.12"/>
        <n v="5036.16"/>
        <n v="2183.25"/>
        <n v="3106.88"/>
        <n v="3735.72"/>
        <n v="2413.2600000000002"/>
        <n v="2953.75"/>
        <n v="4684.8"/>
        <n v="3248.7"/>
        <n v="5239.5"/>
        <n v="4567.9799999999996"/>
        <n v="3535.35"/>
        <n v="3843.34"/>
        <n v="3710.9"/>
        <n v="4375.9799999999996"/>
        <n v="1516.62"/>
        <n v="2509"/>
        <n v="9240.44"/>
        <n v="2515.3200000000002"/>
        <n v="5548.9"/>
        <n v="4873.05"/>
        <n v="2055.7399999999998"/>
        <n v="2354.88"/>
        <n v="2309.58"/>
        <n v="2113.37"/>
        <n v="1746.6"/>
        <n v="2304.4499999999998"/>
        <n v="2122.08"/>
        <n v="1742.4"/>
        <n v="2455.02"/>
        <n v="3053.28"/>
        <n v="1423.29"/>
        <n v="1504.12"/>
        <n v="1164.4000000000001"/>
        <n v="1500.75"/>
        <n v="1557.36"/>
        <n v="1345.68"/>
        <n v="1795.24"/>
        <n v="1105.25"/>
        <n v="2364.88"/>
        <n v="2427.0300000000002"/>
        <n v="1237.95"/>
        <n v="1593.02"/>
        <n v="3156.16"/>
        <n v="1320.75"/>
        <n v="4998"/>
        <n v="1293.75"/>
        <n v="5433.08"/>
        <n v="3073.72"/>
        <n v="4380.2"/>
        <n v="5848.68"/>
        <n v="6153.73"/>
        <n v="4965.24"/>
        <n v="5435.64"/>
        <n v="4258.3599999999997"/>
        <n v="4032"/>
        <n v="4492.3599999999997"/>
        <n v="4161.38"/>
        <n v="2508.66"/>
        <n v="3374.88"/>
        <n v="5196.6000000000004"/>
        <n v="2604.52"/>
        <n v="2936.8"/>
        <n v="3424.64"/>
        <n v="2923.2"/>
        <n v="4489.76"/>
        <n v="4849.24"/>
        <n v="5848.92"/>
        <n v="2758.7"/>
        <n v="1449.76"/>
        <n v="7048.14"/>
        <n v="5202.9399999999996"/>
        <n v="5279.4"/>
        <n v="6916.12"/>
        <n v="2781.66"/>
        <n v="5248"/>
        <n v="6531.44"/>
        <n v="5763.72"/>
        <n v="6490.68"/>
        <n v="6004.8"/>
        <n v="7483.98"/>
        <n v="5719.5"/>
        <n v="6954.08"/>
        <n v="8160.3"/>
        <n v="6567.96"/>
        <n v="6724"/>
        <n v="5747.85"/>
        <n v="5676.84"/>
        <n v="7379.97"/>
        <n v="3704.13"/>
        <n v="2804.75"/>
        <n v="5624.79"/>
        <n v="3881.28"/>
        <n v="1611.4"/>
        <n v="1364.25"/>
        <n v="4215.09"/>
        <n v="6433.82"/>
        <n v="4352.16"/>
        <n v="5151"/>
        <n v="6069"/>
        <n v="2856"/>
        <n v="5375.4"/>
        <n v="5176.5"/>
        <n v="7554.8"/>
        <n v="3141.6"/>
        <n v="5890.5"/>
        <n v="5967"/>
        <n v="3712.8"/>
        <n v="7597.3"/>
        <n v="3668.6"/>
        <n v="5875.2"/>
        <n v="7310"/>
        <n v="8078.4"/>
        <n v="3257.76"/>
        <n v="7650"/>
        <n v="4703.8100000000004"/>
        <n v="5399.55"/>
        <n v="14082.8"/>
        <n v="5283.6"/>
        <n v="3130.82"/>
        <n v="3112.34"/>
        <n v="3806.88"/>
        <n v="2142.14"/>
        <n v="3364.9"/>
        <n v="1262.8"/>
        <n v="1626.24"/>
        <n v="4088.7"/>
        <n v="3846.15"/>
        <n v="1339.8"/>
        <n v="3039.96"/>
        <n v="3400.32"/>
        <n v="1930.39"/>
        <n v="2464.77"/>
        <n v="2634.94"/>
        <n v="3625.16"/>
        <n v="3788.4"/>
        <n v="1832.6"/>
        <n v="2905.98"/>
        <n v="2954.81"/>
        <n v="3599.75"/>
        <n v="3686.54"/>
        <n v="2100.56"/>
        <n v="3881.78"/>
        <n v="4509.12"/>
        <n v="3273.27"/>
        <n v="4432.7"/>
        <n v="4100.99"/>
        <n v="5274.72"/>
        <n v="4232"/>
        <n v="6145.44"/>
        <n v="4680.2"/>
        <n v="3286.08"/>
        <n v="7421.3"/>
        <n v="6432.64"/>
        <n v="4840.87"/>
        <n v="3892.08"/>
        <n v="5526.32"/>
        <n v="4459.62"/>
        <n v="6203.4"/>
        <n v="3754.05"/>
        <n v="3516.48"/>
        <n v="7488.04"/>
        <n v="3448.08"/>
        <n v="3734"/>
        <n v="974.1"/>
        <n v="3160.74"/>
        <n v="1746.63"/>
        <n v="4207.84"/>
        <n v="4352.76"/>
        <n v="1463.7"/>
        <n v="7169.28"/>
        <n v="4594.76"/>
        <n v="3457.92"/>
        <n v="7381.16"/>
        <n v="7146.9"/>
        <n v="5938.53"/>
        <n v="7110.91"/>
        <n v="5032.95"/>
        <n v="3667.6"/>
        <n v="5128.1099999999997"/>
        <n v="7060.24"/>
        <n v="8448.64"/>
        <n v="7300.51"/>
        <n v="6549.2"/>
        <n v="5697.9"/>
        <n v="9169"/>
        <n v="3238.63"/>
        <n v="4554.9399999999996"/>
        <n v="3934.44"/>
        <n v="5776.26"/>
        <n v="7207.45"/>
        <n v="7460.74"/>
        <n v="6719.54"/>
        <n v="2428"/>
        <n v="2602.25"/>
        <n v="2200"/>
        <n v="6712.93"/>
        <n v="5318.04"/>
        <n v="3390"/>
        <n v="1608"/>
        <n v="2262.96"/>
        <n v="1496.64"/>
        <n v="1879.74"/>
        <n v="1495.26"/>
        <n v="2323.6999999999998"/>
        <n v="2491.86"/>
        <n v="1643.12"/>
        <n v="1322.16"/>
        <n v="1423.8"/>
        <n v="2397.4499999999998"/>
        <n v="1574"/>
        <n v="1729"/>
        <n v="2255.84"/>
        <n v="1834.5"/>
        <n v="3201.5"/>
        <n v="2276.4"/>
        <n v="8884.7999999999993"/>
        <n v="1331.1"/>
        <n v="3051.3"/>
        <n v="2288.52"/>
        <n v="3772.61"/>
        <n v="4164.42"/>
        <n v="6295.95"/>
        <n v="6287.66"/>
        <n v="5412.54"/>
        <n v="5984.14"/>
        <n v="5891.04"/>
        <n v="3608.15"/>
        <n v="5752.54"/>
        <n v="3765.32"/>
        <n v="2159.96"/>
        <n v="3379.94"/>
        <n v="5093.5"/>
        <n v="5773.44"/>
        <n v="4528.8599999999997"/>
        <n v="4816.08"/>
        <n v="3416.78"/>
        <n v="1236.8399999999999"/>
        <n v="5814.86"/>
        <n v="5223.4799999999996"/>
        <n v="728.4"/>
        <n v="3949"/>
        <n v="3843.99"/>
        <n v="5498.08"/>
        <n v="3777.58"/>
        <n v="3782"/>
        <n v="3859.68"/>
        <n v="4431.84"/>
        <n v="4950.33"/>
        <n v="4299.7"/>
        <n v="4492.83"/>
        <n v="2212"/>
        <n v="4642.88"/>
        <n v="3206.32"/>
        <n v="3604.23"/>
        <n v="7017.76"/>
        <n v="6154.18"/>
        <n v="4750.8"/>
        <n v="3822.92"/>
        <n v="2440.8000000000002"/>
        <n v="4729.3599999999997"/>
        <n v="12536.5"/>
        <n v="2264.15"/>
        <n v="3928.2"/>
        <n v="3630.22"/>
        <n v="4196.07"/>
        <n v="4931.6000000000004"/>
        <n v="3068.69"/>
        <n v="785.64"/>
        <n v="4977"/>
        <n v="1189.98"/>
        <n v="3090.15"/>
        <n v="2795.86"/>
        <n v="2701.92"/>
        <n v="2204.1"/>
        <n v="2840.48"/>
        <n v="2647.04"/>
        <n v="3172.05"/>
        <n v="2585.9299999999998"/>
        <n v="2148.3000000000002"/>
        <n v="1667.4"/>
        <n v="1859.7"/>
        <n v="1476.6"/>
        <n v="1732"/>
        <n v="1674.17"/>
        <n v="1500.98"/>
        <n v="2192.6799999999998"/>
        <n v="1797.58"/>
        <n v="2142.35"/>
        <n v="2086.92"/>
        <n v="6834.5"/>
        <n v="2541.59"/>
        <n v="2130.92"/>
        <n v="1701.7"/>
        <n v="1694"/>
        <n v="2913.53"/>
        <n v="935.18"/>
        <n v="3073.26"/>
        <n v="2082.4899999999998"/>
        <n v="3394.23"/>
        <n v="1490.16"/>
        <n v="3844"/>
        <n v="4724.91"/>
        <n v="1824.72"/>
        <n v="2668.68"/>
        <n v="2843.61"/>
        <n v="3163.65"/>
        <n v="2226.11"/>
        <n v="2069.75"/>
        <n v="2235.33"/>
        <n v="3116.43"/>
        <n v="4781.7"/>
        <n v="2810.7"/>
        <n v="3515.67"/>
        <n v="2909.34"/>
        <n v="1570.17"/>
        <n v="2613.92"/>
        <n v="3193.26"/>
        <n v="1482.6"/>
        <n v="2055.23"/>
        <n v="2674.9"/>
        <n v="1853.4"/>
        <n v="1490.1"/>
        <n v="2162.16"/>
        <n v="2814.28"/>
        <n v="1605"/>
        <n v="2093.44"/>
        <n v="1944.3"/>
        <n v="1986.8"/>
        <n v="1695.96"/>
        <n v="1281.56"/>
        <n v="1774.22"/>
        <n v="1997.5"/>
        <n v="2353.1999999999998"/>
        <n v="981.2"/>
        <n v="1550.72"/>
        <n v="1771.06"/>
        <n v="2213.4"/>
        <n v="5266.04"/>
        <n v="1864.8"/>
        <n v="1142.4100000000001"/>
        <n v="1172.5999999999999"/>
        <n v="6981"/>
        <n v="3064.6"/>
        <n v="2202.48"/>
        <n v="3773.38"/>
        <n v="5074.3900000000003"/>
        <n v="6483.46"/>
        <n v="7956.46"/>
        <n v="4230.62"/>
        <n v="7209.12"/>
        <n v="3452.68"/>
        <n v="3047.73"/>
        <n v="3675.32"/>
        <n v="7492.4"/>
        <n v="9534.5"/>
        <n v="5579.02"/>
        <n v="5950.34"/>
        <n v="3726"/>
        <n v="4455"/>
        <n v="8272.34"/>
        <n v="3577.6"/>
        <n v="3881.25"/>
        <n v="5797.44"/>
        <n v="1264.08"/>
        <n v="4815.3"/>
        <n v="4462.2"/>
        <n v="3033.28"/>
        <n v="990.78"/>
        <n v="2030.86"/>
        <n v="5433.75"/>
        <n v="3157.44"/>
        <n v="5161.2"/>
        <n v="4346.76"/>
        <n v="3528.36"/>
        <n v="3187.8"/>
        <n v="6023.16"/>
        <n v="3884.76"/>
        <n v="4965.84"/>
        <n v="4169.88"/>
        <n v="4910.3999999999996"/>
        <n v="3231.36"/>
        <n v="6853.44"/>
        <n v="5177.04"/>
        <n v="2824.8"/>
        <n v="4324.32"/>
        <n v="5052.96"/>
        <n v="3223.44"/>
        <n v="5278.68"/>
        <n v="2851.2"/>
        <n v="1687.4"/>
        <n v="1308"/>
        <n v="6144.6"/>
        <n v="5127.2"/>
        <n v="6386.16"/>
        <n v="7695.6"/>
        <n v="2242.89"/>
        <n v="2539.89"/>
        <n v="2795.27"/>
        <n v="5545.76"/>
        <n v="4285.46"/>
        <n v="3329.09"/>
        <n v="5592.22"/>
        <n v="3298.55"/>
        <n v="2609.88"/>
        <n v="3336.29"/>
        <n v="5510.05"/>
        <n v="2504.4"/>
        <n v="3525.6"/>
        <n v="4407"/>
        <n v="2983.44"/>
        <n v="5126.24"/>
        <n v="5713.79"/>
        <n v="4613.8"/>
        <n v="3711.1"/>
        <n v="3524.73"/>
        <n v="4814.3999999999996"/>
        <n v="3572.33"/>
        <n v="4581.3599999999997"/>
        <n v="4319.76"/>
        <n v="1448"/>
        <n v="881.4"/>
        <n v="2011.1"/>
        <n v="1801.24"/>
        <n v="3390.2"/>
        <n v="1424"/>
        <n v="1499.1"/>
        <n v="3358.08"/>
        <n v="1504.16"/>
        <n v="2655.12"/>
        <n v="1244.1600000000001"/>
        <n v="1888.88"/>
        <n v="1820.01"/>
        <n v="2866.95"/>
        <n v="1394.16"/>
        <n v="2632.28"/>
        <n v="2018.56"/>
        <n v="2954.53"/>
        <n v="1871.83"/>
        <n v="1559.04"/>
        <n v="1880.2"/>
        <n v="1224.67"/>
        <n v="2979.08"/>
        <n v="2208.64"/>
        <n v="3458.42"/>
        <n v="1237.8800000000001"/>
        <n v="2723.2"/>
        <n v="2218.52"/>
        <n v="1665.32"/>
        <n v="3421.04"/>
        <n v="1878.66"/>
        <n v="3853.6"/>
        <n v="3442.64"/>
        <n v="3482.16"/>
        <n v="3363.52"/>
        <n v="3350.52"/>
        <n v="2862.72"/>
        <n v="4036.04"/>
        <n v="2817.92"/>
        <n v="4636.38"/>
        <n v="1553.58"/>
        <n v="2697.6"/>
        <n v="3334.04"/>
        <n v="2059.2600000000002"/>
        <n v="2023.14"/>
        <n v="2586.64"/>
        <n v="1987.02"/>
        <n v="1146.5"/>
        <n v="2312.2399999999998"/>
        <n v="2793.71"/>
        <n v="1908.28"/>
        <n v="3441.37"/>
        <n v="2023.28"/>
        <n v="2245.1999999999998"/>
        <n v="3255.12"/>
        <n v="2539.5"/>
        <n v="4818.1499999999996"/>
        <n v="2921.7"/>
        <n v="1801.2"/>
        <n v="2804.36"/>
        <n v="4900.8"/>
        <n v="2759.31"/>
        <n v="2488.1999999999998"/>
        <n v="2769.89"/>
        <n v="3581.4"/>
        <n v="5285.14"/>
        <n v="3181.53"/>
        <n v="3340.51"/>
        <n v="3138.34"/>
        <n v="4775.08"/>
        <n v="3006.43"/>
        <n v="2866.26"/>
        <n v="2232.62"/>
        <n v="4457.0200000000004"/>
        <n v="2257.92"/>
        <n v="1592"/>
        <n v="4948.2"/>
        <n v="5160.76"/>
        <n v="1978.62"/>
        <n v="4288.2"/>
        <n v="2520.6799999999998"/>
        <n v="1781.22"/>
        <n v="3065.04"/>
        <n v="3551.34"/>
        <n v="5544.02"/>
        <n v="6034.33"/>
        <n v="3641.57"/>
        <n v="6930.74"/>
        <n v="3675.63"/>
        <n v="3442.04"/>
        <n v="6893.81"/>
        <n v="2622.48"/>
        <n v="4417.38"/>
        <n v="3606.02"/>
        <n v="3802.56"/>
        <n v="5026.3999999999996"/>
        <n v="6695.53"/>
        <n v="2819.28"/>
        <n v="3759.04"/>
        <n v="2731.8"/>
        <n v="1658.88"/>
        <n v="5778.24"/>
        <n v="5191.12"/>
        <n v="3862.88"/>
        <n v="1476.48"/>
        <n v="5273.73"/>
        <n v="4872.03"/>
        <n v="4556.99"/>
        <n v="8257"/>
        <n v="8209.44"/>
        <n v="3598.5"/>
        <n v="3837.24"/>
        <n v="8331.61"/>
        <n v="4836.5"/>
        <n v="5418.88"/>
        <n v="3734.01"/>
        <n v="3996.4"/>
        <n v="8754.69"/>
        <n v="5481.45"/>
        <n v="4419.8900000000003"/>
        <n v="6324.75"/>
        <n v="4409.72"/>
        <n v="3918.46"/>
        <n v="7620.5"/>
        <n v="8291.0400000000009"/>
        <n v="3937.25"/>
        <n v="5554.4"/>
        <n v="6407.86"/>
        <n v="4172.5200000000004"/>
        <n v="7083.37"/>
        <n v="7132.68"/>
        <n v="6773.6"/>
        <n v="3657.69"/>
        <n v="4812.55"/>
        <n v="3928.6"/>
        <n v="6401.22"/>
        <n v="4191.25"/>
        <n v="5852.52"/>
        <n v="2844.87"/>
        <n v="4011.66"/>
        <n v="7455.87"/>
        <n v="8940.9599999999991"/>
        <n v="4572.25"/>
        <n v="5700.09"/>
        <n v="3155.49"/>
        <n v="4170.6899999999996"/>
        <n v="2878.8"/>
        <n v="5029.5"/>
        <n v="7396.8"/>
        <n v="2991.68"/>
        <n v="6275.72"/>
        <n v="1534.95"/>
        <n v="7264.53"/>
        <n v="6869.05"/>
        <n v="3353.02"/>
        <n v="8289.0499999999993"/>
        <n v="11887.8"/>
        <n v="5926.9"/>
        <n v="3793.16"/>
        <n v="4330.1000000000004"/>
        <n v="2011.8"/>
        <n v="4837.18"/>
        <n v="2151.8200000000002"/>
        <n v="2573.46"/>
        <n v="5344.5"/>
        <n v="3070.52"/>
        <n v="3952.83"/>
        <n v="3564.75"/>
        <n v="5614.56"/>
        <n v="1855.41"/>
        <n v="4598.3999999999996"/>
        <n v="5082.42"/>
        <n v="5450.59"/>
        <n v="4174.92"/>
        <n v="2418.2399999999998"/>
        <n v="3670.4"/>
        <n v="2481.6999999999998"/>
        <n v="3807.68"/>
        <n v="2230.41"/>
        <n v="3814.64"/>
        <n v="2117.75"/>
        <n v="3340.48"/>
        <n v="2154"/>
        <n v="5808.48"/>
        <n v="1777.1"/>
        <n v="1536.57"/>
        <n v="3510"/>
        <n v="3097.44"/>
        <n v="1705.41"/>
        <n v="2264.3200000000002"/>
        <n v="2484.6"/>
        <n v="3415.68"/>
        <n v="2839.32"/>
        <n v="2730"/>
        <n v="3540.53"/>
        <n v="2999.97"/>
        <n v="1527.8"/>
        <n v="3907.8"/>
        <n v="2658.48"/>
        <n v="3042.68"/>
        <n v="3861.2"/>
        <n v="2171.0700000000002"/>
        <n v="3403.08"/>
        <n v="2245.8000000000002"/>
        <n v="1668.5"/>
        <n v="2773.8"/>
        <n v="2464"/>
        <n v="5491.6"/>
        <n v="4791.82"/>
        <n v="4178.8500000000004"/>
        <n v="3128.92"/>
        <n v="3095.4"/>
        <n v="3958.5"/>
        <n v="4991.4399999999996"/>
        <n v="2761.96"/>
        <n v="2848.23"/>
        <n v="2539.84"/>
        <n v="2444.4"/>
        <n v="4555.92"/>
        <n v="3666.96"/>
        <n v="3035.88"/>
        <n v="2321.54"/>
        <n v="3474.46"/>
        <n v="2501.98"/>
        <n v="3958.46"/>
        <n v="3535.95"/>
        <n v="3011.91"/>
        <n v="11336.7"/>
        <n v="2656.94"/>
        <n v="2604.25"/>
        <n v="3288.6"/>
        <n v="8935.5"/>
        <n v="4035.96"/>
        <n v="1875.09"/>
        <n v="4049.56"/>
        <n v="2469.39"/>
        <n v="5432.7"/>
        <n v="4405.22"/>
        <n v="3638"/>
        <n v="4444.92"/>
        <n v="3395.48"/>
        <n v="3414.58"/>
        <n v="5127.04"/>
        <n v="3745.28"/>
        <n v="4564.08"/>
        <n v="6554.24"/>
        <n v="6749.83"/>
        <n v="8427.02"/>
        <n v="3924.6"/>
        <n v="6761.6"/>
        <n v="3786.49"/>
        <n v="6266.12"/>
        <n v="3491"/>
        <n v="6548.3"/>
        <n v="3177.91"/>
        <n v="4142.6400000000003"/>
        <n v="4149.07"/>
        <n v="7397"/>
        <n v="6241.6"/>
        <n v="5331.88"/>
        <n v="5124.3"/>
        <n v="3639.44"/>
        <n v="5544"/>
        <n v="5493.12"/>
        <n v="5785.26"/>
        <n v="5340.6"/>
        <n v="5735.8"/>
        <n v="6357.6"/>
        <n v="7343.9"/>
        <n v="5959.22"/>
        <n v="4029.38"/>
        <n v="5035.1400000000003"/>
        <n v="4116.8"/>
        <n v="4310.55"/>
        <n v="6446.7"/>
        <n v="3616.64"/>
        <n v="4232.76"/>
        <n v="1765.66"/>
        <n v="3734.72"/>
        <n v="4808.38"/>
        <n v="2266.56"/>
        <n v="10468.9"/>
        <n v="5589.14"/>
        <n v="2914.11"/>
        <n v="1740.9"/>
        <n v="2266.1999999999998"/>
        <n v="3155.58"/>
        <n v="1357.86"/>
        <n v="2598.8200000000002"/>
        <n v="1057.56"/>
        <n v="3127.82"/>
        <n v="2488.14"/>
        <n v="2220.7199999999998"/>
        <n v="1357.72"/>
        <n v="1638.04"/>
        <n v="2626.08"/>
        <n v="1661.88"/>
        <n v="2173.6"/>
        <n v="2182.0500000000002"/>
        <n v="2819.88"/>
        <n v="2598.64"/>
        <n v="2019.27"/>
        <n v="1454.7"/>
        <n v="1657.57"/>
        <n v="2851.84"/>
        <n v="4609.6400000000003"/>
        <n v="5079.96"/>
        <n v="1879.92"/>
        <n v="4774.8599999999997"/>
        <n v="2687.04"/>
        <n v="3423.75"/>
        <n v="3455.76"/>
        <n v="3622.97"/>
        <n v="3599.58"/>
        <n v="5386.56"/>
        <n v="4918.78"/>
        <n v="2538.8000000000002"/>
        <n v="2498.6"/>
        <n v="3858.75"/>
        <n v="5600.5"/>
        <n v="4103.46"/>
        <n v="4287.5"/>
        <n v="5795.54"/>
        <n v="1863.4"/>
        <n v="4166.88"/>
        <n v="4080.07"/>
        <n v="3815.48"/>
        <n v="5526.45"/>
        <n v="3374.6"/>
        <n v="3024.5"/>
        <n v="1266.0999999999999"/>
        <n v="4811.8500000000004"/>
        <n v="7307.42"/>
        <n v="6209.25"/>
        <n v="5348.5"/>
        <n v="2780.58"/>
        <n v="3447"/>
        <n v="3791.52"/>
        <n v="4524.1000000000004"/>
        <n v="3337.6"/>
        <n v="5532.12"/>
        <n v="5096.91"/>
        <n v="4537.08"/>
        <n v="6146.8"/>
        <n v="8258"/>
        <n v="7238.28"/>
        <n v="6756"/>
        <n v="4674.8"/>
        <n v="7140.76"/>
        <n v="3600.65"/>
        <n v="4206.74"/>
        <n v="5379.71"/>
        <n v="5679.36"/>
        <n v="4394.84"/>
        <n v="2528.25"/>
        <n v="7031.52"/>
        <n v="5340.9"/>
        <n v="6376.58"/>
        <n v="6896.75"/>
        <n v="1903.22"/>
        <n v="2499.56"/>
        <n v="3081.24"/>
        <n v="3598.22"/>
        <n v="3912.09"/>
        <n v="1584.66"/>
        <n v="3942.72"/>
        <n v="2341.1999999999998"/>
        <n v="2482.11"/>
        <n v="3602.02"/>
        <n v="3566.94"/>
        <n v="3787.98"/>
        <n v="3704.05"/>
        <n v="2834.65"/>
        <n v="3392.26"/>
        <n v="3358.31"/>
        <n v="2203.11"/>
        <n v="2696.96"/>
        <n v="3376.64"/>
        <n v="541.14"/>
        <n v="6134.7"/>
        <n v="3382.5"/>
        <n v="2240.66"/>
        <n v="3962.88"/>
        <n v="1685.28"/>
        <n v="1834.36"/>
        <n v="1916.98"/>
        <n v="2611"/>
        <n v="3630.28"/>
        <n v="5090.5"/>
        <n v="3949.65"/>
        <n v="3491.67"/>
        <n v="2059.19"/>
        <n v="3170.16"/>
        <n v="1790.6"/>
        <n v="2345.9699999999998"/>
        <n v="3580.88"/>
        <n v="4946.0600000000004"/>
        <n v="3602.16"/>
        <n v="4300.5"/>
        <n v="4498.1899999999996"/>
        <n v="3023.1"/>
        <n v="3562.49"/>
        <n v="1640.24"/>
        <n v="4739.3999999999996"/>
        <n v="1207.68"/>
        <n v="4228.2"/>
        <n v="4815.45"/>
        <n v="7083"/>
        <n v="4601.2"/>
        <n v="6467.02"/>
        <n v="5012.55"/>
        <n v="5121.59"/>
        <n v="2441.04"/>
        <n v="4262.08"/>
        <n v="6658.02"/>
        <n v="4509.08"/>
        <n v="4716.2299999999996"/>
        <n v="2390.2199999999998"/>
        <n v="4666.62"/>
        <n v="5383.08"/>
        <n v="2482.25"/>
        <n v="5288.64"/>
        <n v="2184.38"/>
        <n v="2881.76"/>
        <n v="6203.06"/>
        <n v="6763.47"/>
        <n v="5884.65"/>
        <n v="3559.64"/>
        <n v="1668.37"/>
        <n v="4890.6000000000004"/>
        <n v="5235.72"/>
        <n v="4325.16"/>
        <n v="1938.89"/>
        <n v="2490.5"/>
        <n v="2314.69"/>
        <n v="1254.83"/>
        <n v="1282.8"/>
        <n v="1345.75"/>
        <n v="2194.2199999999998"/>
        <n v="1972"/>
        <n v="1835.98"/>
        <n v="1119.93"/>
        <n v="2082.88"/>
        <n v="1569.75"/>
        <n v="2694.15"/>
        <n v="1257.27"/>
        <n v="2567.84"/>
        <n v="2634.28"/>
        <n v="1502.78"/>
        <n v="1676.2"/>
        <n v="2217.15"/>
        <n v="6832.02"/>
        <n v="1916.64"/>
        <n v="7110.8"/>
        <n v="5302.8"/>
        <n v="7827.3"/>
        <n v="2095.4499999999998"/>
        <n v="1556.62"/>
        <n v="5565.12"/>
        <n v="3583.16"/>
        <n v="4705.18"/>
        <n v="4444.54"/>
        <n v="4618.88"/>
        <n v="4237.76"/>
        <n v="5673.58"/>
        <n v="5260.15"/>
        <n v="6350.96"/>
        <n v="3559.4"/>
        <n v="2410.6"/>
        <n v="5713.92"/>
        <n v="4300.32"/>
        <n v="7947.31"/>
        <n v="5356.8"/>
        <n v="7901.1"/>
        <n v="6101"/>
        <n v="6276.46"/>
        <n v="4203.5"/>
        <n v="1629.04"/>
        <n v="3289.86"/>
        <n v="6862.94"/>
        <n v="2574.1799999999998"/>
        <n v="1327.79"/>
        <n v="2356.25"/>
        <n v="2013.5"/>
        <n v="2807.22"/>
        <n v="3072.96"/>
        <n v="1906.5"/>
        <n v="3431.7"/>
        <n v="2084.75"/>
        <n v="2136.0100000000002"/>
        <n v="2009.7"/>
        <n v="2719.8"/>
        <n v="1575.08"/>
        <n v="1688.43"/>
        <n v="1672.1"/>
        <n v="1674.75"/>
        <n v="3472.98"/>
        <n v="1649.18"/>
        <n v="3751"/>
        <n v="4536"/>
        <n v="4421.34"/>
        <n v="2078.2800000000002"/>
        <n v="3069"/>
        <n v="1713.8"/>
        <n v="1506.5"/>
        <n v="2692.12"/>
        <n v="2422.08"/>
        <n v="3488.34"/>
        <n v="2583.34"/>
        <n v="1249.4000000000001"/>
        <n v="3374.71"/>
        <n v="1265.46"/>
        <n v="1681.46"/>
        <n v="3204"/>
        <n v="2398.7199999999998"/>
        <n v="2381.04"/>
        <n v="1944.54"/>
        <n v="2273.6999999999998"/>
        <n v="2116.5"/>
        <n v="1307.32"/>
        <n v="1726.37"/>
        <n v="1267.77"/>
        <n v="3441.82"/>
        <n v="1987.18"/>
        <n v="3880.2"/>
        <n v="1942.15"/>
        <n v="3259.92"/>
        <n v="1213.8"/>
        <n v="1086.5999999999999"/>
        <n v="1632.75"/>
        <n v="1734"/>
        <n v="1857.06"/>
        <n v="1863.41"/>
        <n v="2924.68"/>
        <n v="2294.1799999999998"/>
        <n v="1457.82"/>
        <n v="1955.88"/>
        <n v="2314.4"/>
        <n v="1310.96"/>
        <n v="2913.3"/>
        <n v="1357.78"/>
        <n v="2150"/>
        <n v="2783.25"/>
        <n v="2339.92"/>
        <n v="5972.4"/>
        <n v="2275.1999999999998"/>
        <n v="2673.44"/>
        <n v="2431.75"/>
        <n v="2018.72"/>
        <n v="1558.99"/>
        <n v="1104.5999999999999"/>
        <n v="2575.1"/>
        <n v="2845.75"/>
        <n v="3431.75"/>
        <n v="3273.9"/>
        <n v="4119.3999999999996"/>
        <n v="5355.68"/>
        <n v="5747.5"/>
        <n v="5355.36"/>
        <n v="2535.75"/>
        <n v="4351.2299999999996"/>
        <n v="2254"/>
        <n v="2921.28"/>
        <n v="2299"/>
        <n v="2637.18"/>
        <n v="4307.5200000000004"/>
        <n v="2153.7600000000002"/>
        <n v="3716.88"/>
        <n v="5455.76"/>
        <n v="2650.62"/>
        <n v="6437.28"/>
        <n v="2633.4"/>
        <n v="2278.5300000000002"/>
        <n v="4846"/>
        <n v="4197.1000000000004"/>
        <n v="4597.6499999999996"/>
        <n v="5287.7"/>
        <n v="3550.05"/>
        <n v="1721.73"/>
        <n v="2993.5"/>
        <n v="1295.06"/>
        <n v="2671.95"/>
        <n v="1226.5899999999999"/>
        <n v="1453.84"/>
        <n v="1830.22"/>
        <n v="2530.0100000000002"/>
        <n v="2241.4499999999998"/>
        <n v="2399.85"/>
        <n v="1557.72"/>
        <n v="845.25"/>
        <n v="1352.4"/>
        <n v="1584.8"/>
        <n v="2616"/>
        <n v="1129.04"/>
        <n v="2218.5"/>
        <n v="2028.48"/>
        <n v="1759.2"/>
        <n v="977.67"/>
        <n v="1463"/>
        <n v="3970.56"/>
        <n v="2576"/>
        <n v="2233.69"/>
        <n v="2481.64"/>
        <n v="4651.53"/>
        <n v="3858.1"/>
        <n v="3501.6"/>
        <n v="6433.7"/>
        <n v="2658.96"/>
        <n v="3608.76"/>
        <n v="2214.67"/>
        <n v="2747.53"/>
        <n v="3310.92"/>
        <n v="2380"/>
        <n v="2310.88"/>
        <n v="4061.76"/>
        <n v="3493.7"/>
        <n v="2872.25"/>
        <n v="4114.38"/>
        <n v="1063.6500000000001"/>
        <n v="2008.44"/>
        <n v="4328.6000000000004"/>
        <n v="1376.43"/>
        <n v="5552.16"/>
        <n v="3659.02"/>
        <n v="4165.6099999999997"/>
        <n v="1404"/>
        <n v="710.2"/>
        <n v="1702.8"/>
        <n v="1194.8399999999999"/>
        <n v="1007.14"/>
        <n v="977.43"/>
        <n v="1436.76"/>
        <n v="759.46"/>
        <n v="1189.44"/>
        <n v="683.8"/>
        <n v="1226.82"/>
        <n v="974.82"/>
        <n v="577.6"/>
        <n v="1106.93"/>
        <n v="694.6"/>
        <n v="1152.06"/>
        <n v="2624"/>
        <n v="3685.95"/>
        <n v="703.6"/>
        <n v="9720"/>
        <n v="834.67"/>
        <n v="8344.7099999999991"/>
        <n v="1801.94"/>
        <n v="1209.5999999999999"/>
        <n v="3155.14"/>
        <n v="2848.86"/>
        <n v="3570.29"/>
        <n v="3902.41"/>
        <n v="1474.66"/>
        <n v="2186.89"/>
        <n v="1919.4"/>
        <n v="3656"/>
        <n v="1847"/>
        <n v="1851"/>
        <n v="2633.78"/>
        <n v="3153.6"/>
        <n v="2803.2"/>
        <n v="2311.02"/>
        <n v="2399.4"/>
        <n v="2733.12"/>
        <n v="2096.3200000000002"/>
        <n v="2971.34"/>
        <n v="2257.58"/>
        <n v="3493.91"/>
        <n v="4398.8999999999996"/>
        <n v="3595.62"/>
        <n v="2443.29"/>
        <n v="5168.3999999999996"/>
        <n v="6341.21"/>
        <n v="5189.78"/>
        <n v="6027.75"/>
        <n v="3366"/>
        <n v="5456.4"/>
        <n v="3812.16"/>
        <n v="6083"/>
        <n v="3170.7"/>
        <n v="4534.6000000000004"/>
        <n v="4301.1499999999996"/>
        <n v="6804.63"/>
        <n v="5652.94"/>
        <n v="6960.48"/>
        <n v="4512.6000000000004"/>
        <n v="2784.76"/>
        <n v="5316.36"/>
        <n v="2941.89"/>
        <n v="3207.4"/>
        <n v="4215.05"/>
        <n v="4333.29"/>
        <n v="2087.13"/>
        <n v="1711.22"/>
        <n v="3910.53"/>
        <n v="2255.12"/>
        <n v="5720.75"/>
        <n v="3335.23"/>
        <n v="2472.96"/>
        <n v="1729.65"/>
        <n v="995.5"/>
        <n v="2414.7199999999998"/>
        <n v="1560.47"/>
        <n v="1112.94"/>
        <n v="1138.94"/>
        <n v="1012.4"/>
        <n v="913.92"/>
        <n v="2349.06"/>
        <n v="1161.1199999999999"/>
        <n v="1764.75"/>
        <n v="1690.9"/>
        <n v="2137.0500000000002"/>
        <n v="2177.1"/>
        <n v="1734.48"/>
        <n v="865.49"/>
        <n v="3500.1"/>
        <n v="2223.52"/>
        <n v="2311.6799999999998"/>
        <n v="828.36"/>
        <n v="856.52"/>
        <n v="1845.45"/>
        <n v="4042.08"/>
        <n v="1828"/>
        <n v="3680.28"/>
        <n v="2925.09"/>
        <n v="3415.77"/>
        <n v="5105.1400000000003"/>
        <n v="5098.8"/>
        <n v="4661.76"/>
        <n v="2969.96"/>
        <n v="3496.32"/>
        <n v="5760.93"/>
        <n v="6819.04"/>
        <n v="3148.88"/>
        <n v="5704.32"/>
        <n v="3520.6"/>
        <n v="5285.62"/>
        <n v="5605.05"/>
        <n v="2779.5"/>
        <n v="5398.08"/>
        <n v="3189.6"/>
        <n v="5581.8"/>
        <n v="3820.44"/>
        <n v="5528.04"/>
        <n v="5981.42"/>
        <n v="5684.65"/>
        <n v="3449.4"/>
        <n v="2654.4"/>
        <n v="8498"/>
        <n v="5510.54"/>
        <n v="2060.4499999999998"/>
        <n v="2460.16"/>
        <n v="1787.56"/>
        <n v="1645.65"/>
        <n v="2169.1799999999998"/>
        <n v="2816.18"/>
        <n v="2521.0500000000002"/>
        <n v="3199.98"/>
        <n v="1338.12"/>
        <n v="2972.58"/>
        <n v="2070.9"/>
        <n v="3092.6"/>
        <n v="2408.6999999999998"/>
        <n v="3472.54"/>
        <n v="2263.2800000000002"/>
        <n v="2194.17"/>
        <n v="1346.4"/>
        <n v="2533.63"/>
        <n v="3403.26"/>
        <n v="3307.2"/>
        <n v="2896.65"/>
        <n v="2632.89"/>
        <n v="2046"/>
        <n v="2279.5500000000002"/>
        <n v="2150.5500000000002"/>
        <n v="3360.45"/>
        <n v="2326.4"/>
        <n v="1545.6"/>
        <n v="2144.6"/>
        <n v="1639.22"/>
        <n v="2649.6"/>
        <n v="3845.6"/>
        <n v="4527.04"/>
        <n v="3966.3"/>
        <n v="4142.58"/>
        <n v="4441.5"/>
        <n v="3315.12"/>
        <n v="3918.53"/>
        <n v="2830.45"/>
        <n v="5298.86"/>
        <n v="2620.8000000000002"/>
        <n v="2181"/>
        <n v="3382.08"/>
        <n v="2876.75"/>
        <n v="4107.2"/>
        <n v="1350"/>
        <n v="3933.93"/>
        <n v="721.44"/>
        <n v="1489.41"/>
        <n v="891.03"/>
        <n v="1209.3"/>
        <n v="859.14"/>
        <n v="1151.44"/>
        <n v="1336.44"/>
        <n v="905.28"/>
        <n v="1247.4000000000001"/>
        <n v="846.51"/>
        <n v="1085.04"/>
        <n v="1767.43"/>
        <n v="1030.44"/>
        <n v="1585.36"/>
        <n v="813.2"/>
        <n v="1172.3399999999999"/>
        <n v="1510.56"/>
        <n v="1448.07"/>
        <n v="3338.1"/>
        <n v="1225.29"/>
        <n v="1336.68"/>
        <n v="2985.84"/>
        <n v="5545.8"/>
        <n v="6089.6"/>
        <n v="1789.4"/>
        <n v="1082.0999999999999"/>
        <n v="3659.32"/>
        <n v="2443.6"/>
        <n v="2349.9"/>
        <n v="1646.19"/>
        <n v="1670.26"/>
        <n v="1467.48"/>
        <n v="2748.56"/>
        <n v="1522.4"/>
        <n v="3255.36"/>
        <n v="3535.03"/>
        <n v="2608.96"/>
        <n v="1356.4"/>
        <n v="1611.36"/>
        <n v="2603.1999999999998"/>
        <n v="2219.6999999999998"/>
        <n v="1496.25"/>
        <n v="1884"/>
        <n v="2166.14"/>
        <n v="2828.16"/>
        <n v="6214.45"/>
        <n v="1867"/>
        <n v="2676.72"/>
        <n v="2182.44"/>
        <n v="1479.84"/>
        <n v="1424.22"/>
        <n v="5942.28"/>
        <n v="2348.75"/>
        <n v="4392.12"/>
        <n v="2759.75"/>
        <n v="2728.03"/>
        <n v="2395.8000000000002"/>
        <n v="3052.33"/>
        <n v="4242"/>
        <n v="2790.45"/>
        <n v="4340.49"/>
        <n v="2762.2"/>
        <n v="4645.72"/>
        <n v="5580.96"/>
        <n v="6539.04"/>
        <n v="5548.95"/>
        <n v="4595.41"/>
        <n v="1859.44"/>
        <n v="2093.7600000000002"/>
        <n v="4223.13"/>
        <n v="1596.76"/>
        <n v="5820.35"/>
        <n v="5296.5"/>
        <n v="930.9"/>
        <n v="1207.44"/>
        <n v="717.4"/>
        <n v="1066.75"/>
        <n v="1554"/>
        <n v="1277.6400000000001"/>
        <n v="1578.79"/>
        <n v="917.7"/>
        <n v="777"/>
        <n v="1476.28"/>
        <n v="1538.46"/>
        <n v="891.2"/>
        <n v="1706.8"/>
        <n v="1373.6"/>
        <n v="1205.5899999999999"/>
        <n v="1427.4"/>
        <n v="1649.28"/>
        <n v="1383.03"/>
        <n v="1229.51"/>
        <n v="1140.48"/>
        <n v="1575.6"/>
        <n v="1386.72"/>
        <n v="5018.3999999999996"/>
        <n v="5856.85"/>
        <n v="4894.7299999999996"/>
        <n v="2094.3200000000002"/>
        <n v="640.04999999999995"/>
        <n v="3193.52"/>
        <n v="3066.7"/>
        <n v="3883.11"/>
        <n v="4814.25"/>
        <n v="2826.27"/>
        <n v="1593.2"/>
        <n v="3266.1"/>
        <n v="2453.5500000000002"/>
        <n v="3910.4"/>
        <n v="1788"/>
        <n v="3328.07"/>
        <n v="3053.7"/>
        <n v="2005.74"/>
        <n v="2796.12"/>
        <n v="3159.96"/>
        <n v="3908.62"/>
        <n v="2606.48"/>
        <n v="2081.7600000000002"/>
        <n v="3519.85"/>
        <n v="10758"/>
        <n v="3021"/>
        <n v="1891.56"/>
        <n v="4208.41"/>
        <n v="2246.4"/>
        <n v="6107.4"/>
        <n v="1987.74"/>
        <n v="4068.96"/>
        <n v="2282.2199999999998"/>
        <n v="1541"/>
        <n v="1951.92"/>
        <n v="3107.61"/>
        <n v="2328.64"/>
        <n v="3184.8"/>
        <n v="2149.7399999999998"/>
        <n v="2114.58"/>
        <n v="4256.5600000000004"/>
        <n v="2344.98"/>
        <n v="2328.66"/>
        <n v="3575.04"/>
        <n v="2076"/>
        <n v="3305.25"/>
        <n v="1538.55"/>
        <n v="3325.92"/>
        <n v="3662.52"/>
        <n v="3478.64"/>
        <n v="1057.29"/>
        <n v="3385.9"/>
        <n v="1892.1"/>
        <n v="1707.14"/>
        <n v="1785.51"/>
        <n v="2057.4"/>
        <n v="3490"/>
        <n v="1506.96"/>
        <n v="2880.48"/>
        <n v="2206.6"/>
        <n v="2351.04"/>
        <n v="1205.04"/>
        <n v="2935.15"/>
        <n v="1263.8399999999999"/>
        <n v="1224.5999999999999"/>
        <n v="1359.4"/>
        <n v="1822.18"/>
        <n v="2163.7199999999998"/>
        <n v="1591.98"/>
        <n v="3078.5"/>
        <n v="2997.6"/>
        <n v="2747.8"/>
        <n v="2447.7600000000002"/>
        <n v="1910.84"/>
        <n v="2430.64"/>
        <n v="2896.3"/>
        <n v="1630.6"/>
        <n v="1459.6"/>
        <n v="1716.22"/>
        <n v="2560.4699999999998"/>
        <n v="1900.26"/>
        <n v="2019.84"/>
        <n v="1988.28"/>
        <n v="1449.84"/>
        <n v="1935.09"/>
        <n v="2793.24"/>
        <n v="3025.05"/>
        <n v="1742.5"/>
        <n v="3236.1"/>
        <n v="1735.92"/>
        <n v="2795.13"/>
        <n v="1671.52"/>
        <n v="1576.74"/>
        <n v="3615.71"/>
        <n v="2891.01"/>
        <n v="2598.44"/>
        <n v="3871.92"/>
        <n v="3036"/>
        <n v="2231.6"/>
        <n v="2436.7800000000002"/>
        <n v="1254.5999999999999"/>
        <n v="3724.42"/>
        <n v="5203"/>
        <n v="3469.5"/>
        <n v="3148.2"/>
        <n v="2167.2199999999998"/>
        <n v="6244.07"/>
        <n v="5566"/>
        <n v="4368.96"/>
        <n v="4039.26"/>
        <n v="4420.32"/>
        <n v="2341.71"/>
        <n v="5110.9799999999996"/>
        <n v="6168"/>
        <n v="4873.26"/>
        <n v="2120.14"/>
        <n v="4236.1400000000003"/>
        <n v="1888.95"/>
        <n v="1152.58"/>
        <n v="2492.88"/>
        <n v="1991.6"/>
        <n v="3953.18"/>
        <n v="3729.39"/>
        <n v="2617.16"/>
        <n v="3983.5"/>
        <n v="3169.95"/>
        <n v="3899.5"/>
        <n v="1851.73"/>
        <n v="2513.41"/>
        <n v="2431.94"/>
        <n v="1514.52"/>
        <n v="3079.44"/>
        <n v="1900.36"/>
        <n v="1974.06"/>
        <n v="3703.46"/>
        <n v="1755.13"/>
        <n v="4273.29"/>
        <n v="3984.96"/>
        <n v="2407.6799999999998"/>
        <n v="1697.3"/>
        <n v="2011.02"/>
        <n v="2306.25"/>
        <n v="1845"/>
        <n v="2493.12"/>
        <n v="1508.5"/>
        <n v="2394.3000000000002"/>
        <n v="3164.98"/>
        <n v="3351.09"/>
        <n v="3064.32"/>
        <n v="3891.81"/>
        <n v="5448.8"/>
        <n v="5494.97"/>
        <n v="6336.07"/>
        <n v="2906.97"/>
        <n v="4767.7"/>
        <n v="3819.56"/>
        <n v="3861.75"/>
        <n v="6319.35"/>
        <n v="6996.42"/>
        <n v="6949.67"/>
        <n v="4550"/>
        <n v="4479.63"/>
        <n v="5148"/>
        <n v="2932.08"/>
        <n v="3159.75"/>
        <n v="4297.32"/>
        <n v="7723.5"/>
        <n v="5497.65"/>
        <n v="4052.88"/>
        <n v="3135.93"/>
        <n v="5013.54"/>
        <n v="5302.72"/>
        <n v="2931.98"/>
        <n v="1757.91"/>
        <n v="6763.05"/>
        <n v="11739.7"/>
        <n v="9240"/>
        <n v="3241.5"/>
        <n v="1968.12"/>
        <n v="4094.5"/>
        <n v="1853.32"/>
        <n v="3392.84"/>
        <n v="1971.54"/>
        <n v="2169.9"/>
        <n v="2846.17"/>
        <n v="2018.4"/>
        <n v="2718.72"/>
        <n v="1981.65"/>
        <n v="3002.4"/>
        <n v="2948.16"/>
        <n v="3357.49"/>
        <n v="1175.1600000000001"/>
        <n v="2292.8000000000002"/>
        <n v="3286.49"/>
        <n v="2333.6999999999998"/>
        <n v="2675.05"/>
        <n v="4361.3999999999996"/>
        <n v="2018.58"/>
        <n v="3710.98"/>
        <n v="2847"/>
        <n v="3006.12"/>
        <n v="2797.84"/>
        <n v="3843.2"/>
        <n v="1351.08"/>
        <n v="1689.03"/>
        <n v="1654.56"/>
        <n v="1528.58"/>
        <n v="1013.48"/>
        <n v="1442.26"/>
        <n v="1163.05"/>
        <n v="971.98"/>
        <n v="902.66"/>
        <n v="1295.97"/>
        <n v="1534.72"/>
        <n v="1185.3"/>
        <n v="1698.78"/>
        <n v="1381.05"/>
        <n v="1340.46"/>
        <n v="965.04"/>
        <n v="1093.99"/>
        <n v="3166.84"/>
        <n v="2143.6799999999998"/>
        <n v="1717.64"/>
        <n v="4086.29"/>
        <n v="553.95000000000005"/>
        <n v="652.35"/>
        <n v="2921.62"/>
        <n v="5568.64"/>
        <n v="1939.8"/>
        <n v="3784.8"/>
        <n v="2802.09"/>
        <n v="2384.64"/>
        <n v="2915.66"/>
        <n v="5795.72"/>
        <n v="3699.88"/>
        <n v="2980.6"/>
        <n v="5032.74"/>
        <n v="4737.1499999999996"/>
        <n v="6311.2"/>
        <n v="3070.54"/>
        <n v="4797.3900000000003"/>
        <n v="3832.38"/>
        <n v="4641.4799999999996"/>
        <n v="4000.26"/>
        <n v="5325.76"/>
        <n v="4618.6899999999996"/>
        <n v="3182.97"/>
        <n v="2603.04"/>
        <n v="1408.96"/>
        <n v="1972.11"/>
        <n v="5207.75"/>
        <n v="4253.2"/>
        <n v="2873"/>
        <n v="2253.6799999999998"/>
        <n v="3576.12"/>
        <n v="3276.13"/>
        <n v="1811.4"/>
        <n v="3845.1"/>
        <n v="2571.14"/>
        <n v="5035.1099999999997"/>
        <n v="2279"/>
        <n v="3213.87"/>
        <n v="3532.23"/>
        <n v="3406.59"/>
        <n v="3467.2"/>
        <n v="3628.94"/>
        <n v="4674.72"/>
        <n v="1656.69"/>
        <n v="5171.3999999999996"/>
        <n v="3342.57"/>
        <n v="4884.88"/>
        <n v="6267.69"/>
        <n v="4424.16"/>
        <n v="1962.09"/>
        <n v="6847"/>
        <n v="3476.8"/>
        <n v="4592.6099999999997"/>
        <n v="2208.92"/>
        <n v="1657.76"/>
        <n v="2479.21"/>
        <n v="3565.92"/>
        <n v="2797.41"/>
        <n v="3756"/>
        <n v="2840"/>
        <n v="1716.26"/>
        <n v="3245.6"/>
        <n v="2760.94"/>
        <n v="1808.4"/>
        <n v="1682.37"/>
        <n v="1491"/>
        <n v="1666.35"/>
        <n v="3666.08"/>
        <n v="2916.2"/>
        <n v="2616.98"/>
        <n v="3390.8"/>
        <n v="3146.5"/>
        <n v="1561.5"/>
        <n v="10039.6"/>
        <n v="3167"/>
        <n v="3521.25"/>
        <n v="4219.28"/>
        <n v="3581.76"/>
        <n v="2130.0100000000002"/>
        <n v="2063.06"/>
        <n v="2008.13"/>
        <n v="2004.77"/>
        <n v="1543.3"/>
        <n v="2269.92"/>
        <n v="1991.92"/>
        <n v="2916.76"/>
        <n v="2027.52"/>
        <n v="3235.18"/>
        <n v="2062.94"/>
        <n v="3317.78"/>
        <n v="3913.69"/>
        <n v="3608.64"/>
        <n v="3524.8"/>
        <n v="2586.88"/>
        <n v="4753.49"/>
        <n v="3684.67"/>
        <n v="5715.4"/>
        <n v="3098.7"/>
        <n v="2670.92"/>
        <n v="5154.41"/>
        <n v="4894.17"/>
        <n v="2472.6"/>
        <n v="3224.31"/>
        <n v="3667.52"/>
        <n v="4141.33"/>
        <n v="2829.58"/>
        <n v="3068.55"/>
        <n v="2634.96"/>
        <n v="2436.7199999999998"/>
        <n v="4607.3599999999997"/>
        <n v="3598.99"/>
        <n v="3964.1"/>
        <n v="2244.9"/>
        <n v="2793"/>
        <n v="4133.6400000000003"/>
        <n v="3900.6"/>
        <n v="2743.04"/>
        <n v="2402.0700000000002"/>
        <n v="2178.54"/>
        <n v="3155.04"/>
        <n v="2366.2800000000002"/>
        <n v="1963.6"/>
        <n v="4746.28"/>
        <n v="6386.94"/>
        <n v="4044.04"/>
        <n v="2708.42"/>
        <n v="2904.72"/>
        <n v="3553.88"/>
        <n v="1858"/>
        <n v="2461.36"/>
        <n v="2642.01"/>
        <n v="3244.36"/>
        <n v="4351.16"/>
        <n v="3675.86"/>
        <n v="2475.27"/>
        <n v="4177.49"/>
        <n v="3282.28"/>
        <n v="2477.21"/>
        <n v="1883.93"/>
        <n v="3658.93"/>
        <n v="2856.88"/>
        <n v="1917.84"/>
        <n v="5305.36"/>
        <n v="2875.95"/>
        <n v="6482.85"/>
        <n v="3733.82"/>
        <n v="6576.5"/>
        <n v="6353.27"/>
        <n v="4175.6000000000004"/>
        <n v="4992.6099999999997"/>
        <n v="4764.6000000000004"/>
        <n v="1173.1500000000001"/>
        <n v="1384.46"/>
        <n v="1327.59"/>
        <n v="1109.8"/>
        <n v="1239"/>
        <n v="1035.58"/>
        <n v="1545.64"/>
        <n v="1517.54"/>
        <n v="1731.84"/>
        <n v="1695.49"/>
        <n v="1045.98"/>
        <n v="1738.08"/>
        <n v="651.79999999999995"/>
        <n v="988.47"/>
        <n v="1518.11"/>
        <n v="1013.76"/>
        <n v="1549.8"/>
        <n v="1108.3800000000001"/>
        <n v="4102.5600000000004"/>
        <n v="3713.16"/>
        <n v="1513.54"/>
        <n v="2317.44"/>
        <n v="3298.4"/>
        <n v="1826.96"/>
        <n v="1206.9000000000001"/>
        <n v="1666.7"/>
        <n v="1560.44"/>
        <n v="2337.75"/>
        <n v="1103.76"/>
        <n v="2617.85"/>
        <n v="2207.52"/>
        <n v="3165.5"/>
        <n v="2071.41"/>
        <n v="1385.28"/>
        <n v="1621.62"/>
        <n v="1931.65"/>
        <n v="1244.53"/>
        <n v="1704.5"/>
        <n v="1753.2"/>
        <n v="1710.89"/>
        <n v="2326.5"/>
        <n v="2316"/>
        <n v="1727.1"/>
        <n v="8844.1200000000008"/>
        <n v="2424"/>
        <n v="1535.49"/>
        <n v="6358.68"/>
        <n v="1329.4"/>
        <n v="1701.76"/>
        <n v="2259.7199999999998"/>
        <n v="925.3"/>
        <n v="482.13"/>
        <n v="3227.63"/>
        <n v="1711.26"/>
        <n v="2054.36"/>
        <n v="3131.94"/>
        <n v="1681.35"/>
        <n v="2351.36"/>
        <n v="1408"/>
        <n v="2445.6"/>
        <n v="1804.44"/>
        <n v="2544.75"/>
        <n v="1056.4000000000001"/>
        <n v="2801.4"/>
        <n v="1988.4"/>
        <n v="2908.35"/>
        <n v="2147.4"/>
        <n v="2099.63"/>
        <n v="2315.1799999999998"/>
        <n v="2327.15"/>
        <n v="5377.4"/>
        <n v="2626.01"/>
        <n v="4406.3999999999996"/>
        <n v="4301.22"/>
        <n v="2986.5"/>
        <n v="1587.08"/>
        <n v="1193.04"/>
        <n v="3403.35"/>
        <n v="1575.96"/>
        <n v="1630.2"/>
        <n v="1701.28"/>
        <n v="2850.82"/>
        <n v="2692.06"/>
        <n v="2174.42"/>
        <n v="3167.36"/>
        <n v="2142.66"/>
        <n v="2117.52"/>
        <n v="2419.9499999999998"/>
        <n v="2191.1999999999998"/>
        <n v="3043.04"/>
        <n v="1228.2"/>
        <n v="1330.35"/>
        <n v="2792.52"/>
        <n v="2296"/>
        <n v="2629.44"/>
        <n v="1912.16"/>
        <n v="2431.77"/>
        <n v="3139.99"/>
        <n v="5669.64"/>
        <n v="3160.25"/>
        <n v="6799.68"/>
        <n v="1867.32"/>
        <n v="2406.36"/>
        <n v="2094.67"/>
        <n v="2797.9"/>
        <n v="1637.2"/>
        <n v="2281.91"/>
        <n v="2307.2399999999998"/>
        <n v="1320.8"/>
        <n v="2642.82"/>
        <n v="3061"/>
        <n v="3164.4"/>
        <n v="1791.16"/>
        <n v="4093"/>
        <n v="2234.4"/>
        <n v="3037.84"/>
        <n v="1419.84"/>
        <n v="1948.08"/>
        <n v="1780.4"/>
        <n v="3544.17"/>
        <n v="3619.44"/>
        <n v="3918.95"/>
        <n v="1483.02"/>
        <n v="4819.26"/>
        <n v="1591.72"/>
        <n v="3669.78"/>
        <n v="2168.5"/>
        <n v="2694"/>
        <n v="3251.34"/>
        <n v="2347.15"/>
        <n v="3920.88"/>
        <n v="2514.6"/>
        <n v="3600.24"/>
        <n v="4040.03"/>
        <n v="3336.9"/>
        <n v="3113.64"/>
        <n v="2832"/>
        <n v="3330.98"/>
        <n v="4304.6400000000003"/>
        <n v="2600.2600000000002"/>
        <n v="4382.16"/>
        <n v="4235"/>
        <n v="2626.8"/>
        <n v="5026.5600000000004"/>
        <n v="2201.62"/>
        <n v="4326.8"/>
        <n v="3425.18"/>
        <n v="4701.88"/>
        <n v="5189.3999999999996"/>
        <n v="1565.85"/>
        <n v="2480.38"/>
        <n v="1355.13"/>
        <n v="1246.44"/>
        <n v="820.4"/>
        <n v="2492.64"/>
        <n v="1113.5999999999999"/>
        <n v="1763.86"/>
        <n v="1896.66"/>
        <n v="1449.35"/>
        <n v="1869.48"/>
        <n v="1860.53"/>
        <n v="1724.82"/>
        <n v="1713.69"/>
        <n v="1259.44"/>
        <n v="2051.08"/>
        <n v="1617.38"/>
        <n v="1765.62"/>
        <n v="2024.8"/>
        <n v="3288.4"/>
        <n v="2725.47"/>
        <n v="3224.2"/>
        <n v="3211.38"/>
        <n v="1796.34"/>
        <n v="1979.6"/>
        <n v="1921.41"/>
        <n v="3705.24"/>
        <n v="2843.91"/>
        <n v="6176.42"/>
        <n v="5500.44"/>
        <n v="3220.1"/>
        <n v="4556.16"/>
        <n v="3114.89"/>
        <n v="5161.17"/>
        <n v="2657.76"/>
        <n v="3983.05"/>
        <n v="3974.94"/>
        <n v="2928.42"/>
        <n v="3054.57"/>
        <n v="3345.26"/>
        <n v="4310.72"/>
        <n v="4983.1400000000003"/>
        <n v="4618.32"/>
        <n v="3403.12"/>
        <n v="5190.42"/>
        <n v="3141.57"/>
        <n v="4896.7"/>
        <n v="2714.4"/>
        <n v="3087.05"/>
        <n v="5692.96"/>
        <n v="3460.86"/>
        <n v="1895.94"/>
        <n v="1705.92"/>
        <n v="1033.4100000000001"/>
        <n v="3179.52"/>
        <n v="2091.1799999999998"/>
        <n v="1779.71"/>
        <n v="2537.64"/>
        <n v="2448.7199999999998"/>
        <n v="972.4"/>
        <n v="2856.14"/>
        <n v="1968.3"/>
        <n v="2056.1999999999998"/>
        <n v="2242.02"/>
        <n v="3128.65"/>
        <n v="2443.2600000000002"/>
        <n v="2470.86"/>
        <n v="1927.45"/>
        <n v="2051.56"/>
        <n v="2337.38"/>
        <n v="5932.96"/>
        <n v="2296.77"/>
        <n v="6490.88"/>
        <n v="1623.25"/>
        <n v="1405.92"/>
        <n v="2282.2800000000002"/>
        <n v="8977.0499999999993"/>
        <n v="3256.35"/>
        <n v="2821.66"/>
        <n v="3293.4"/>
        <n v="4224"/>
        <n v="3091.68"/>
        <n v="2219.6"/>
        <n v="3866.4"/>
        <n v="1964.76"/>
        <n v="2668.8"/>
        <n v="3222"/>
        <n v="3864.5"/>
        <n v="1366.8"/>
        <n v="3475.68"/>
        <n v="4206.5"/>
        <n v="1486.38"/>
        <n v="3077.88"/>
        <n v="3544.2"/>
        <n v="2483.04"/>
        <n v="3478.05"/>
        <n v="3657.8"/>
        <n v="4682.3599999999997"/>
        <n v="3937.7"/>
        <n v="4984.32"/>
        <n v="5406.66"/>
        <n v="3491.18"/>
        <n v="2118.54"/>
        <n v="2897.47"/>
        <n v="1916.75"/>
        <n v="1860"/>
        <n v="2780.81"/>
        <n v="3239.62"/>
        <n v="1824"/>
        <n v="1134"/>
        <n v="1487.41"/>
        <n v="2837.46"/>
        <n v="1942.77"/>
        <n v="2544.12"/>
        <n v="2568.2399999999998"/>
        <n v="2108"/>
        <n v="1372.14"/>
        <n v="3540.15"/>
        <n v="1958.84"/>
        <n v="2700"/>
        <n v="2542"/>
        <n v="2340"/>
        <n v="2816.44"/>
        <n v="3526.82"/>
        <n v="4627.92"/>
        <n v="1933.5"/>
        <n v="2600.13"/>
        <n v="2639.58"/>
        <n v="3312.97"/>
        <n v="3863.87"/>
        <n v="1863.36"/>
        <n v="3945.96"/>
        <n v="4954.08"/>
        <n v="3989.76"/>
        <n v="1649.55"/>
        <n v="2534.75"/>
        <n v="2580.25"/>
        <n v="2831.54"/>
        <n v="3361.2"/>
        <n v="2864.32"/>
        <n v="1994.88"/>
        <n v="4296.6000000000004"/>
        <n v="2224.9499999999998"/>
        <n v="2795.14"/>
        <n v="2762.1"/>
        <n v="2658"/>
        <n v="5043.87"/>
        <n v="1210.8"/>
        <n v="3029.19"/>
        <n v="10066.6"/>
        <n v="4121.43"/>
        <n v="1135.31"/>
        <n v="2100.8200000000002"/>
        <n v="2034.35"/>
        <n v="3027.84"/>
        <n v="3104"/>
        <n v="3612.43"/>
        <n v="2711.88"/>
        <n v="3013.97"/>
        <n v="2738.54"/>
        <n v="4720"/>
        <n v="2231"/>
        <n v="2296.84"/>
        <n v="4157.2"/>
        <n v="2146.1999999999998"/>
        <n v="3724.23"/>
        <n v="2084.81"/>
        <n v="3488.78"/>
        <n v="1753.06"/>
        <n v="3469.2"/>
        <n v="2530.8000000000002"/>
        <n v="2924.32"/>
        <n v="4496.8"/>
        <n v="6397.44"/>
        <n v="2577.6"/>
        <n v="3533.62"/>
        <n v="3177.3"/>
        <n v="2730.06"/>
        <n v="1891.78"/>
        <n v="2612.48"/>
        <n v="2925.76"/>
        <n v="2940.02"/>
        <n v="3293.24"/>
        <n v="2389.6799999999998"/>
        <n v="2172.48"/>
        <n v="2927.43"/>
        <n v="2659.54"/>
        <n v="3838"/>
        <n v="4142.16"/>
        <n v="1882.8"/>
        <n v="3477.86"/>
        <n v="3323.84"/>
        <n v="4195.8"/>
        <n v="4156.58"/>
        <n v="3918.75"/>
        <n v="2352.67"/>
        <n v="1089.3599999999999"/>
        <n v="2701.12"/>
        <n v="2487.04"/>
        <n v="3910.32"/>
        <n v="4038.8"/>
        <n v="3070.4"/>
        <n v="3763.46"/>
        <n v="2584.8000000000002"/>
        <n v="4427.6000000000004"/>
        <n v="2152.02"/>
        <n v="2353.4"/>
        <n v="3431.39"/>
        <n v="1930.5"/>
        <n v="4774.5600000000004"/>
        <n v="2592.7199999999998"/>
        <n v="3246.75"/>
        <n v="3372.5"/>
        <n v="3909.15"/>
        <n v="2994.75"/>
        <n v="4472.5200000000004"/>
        <n v="4576.95"/>
        <n v="3106.25"/>
        <n v="2706.41"/>
        <n v="4021.53"/>
        <n v="4826.25"/>
        <n v="4935.28"/>
        <n v="2754.7"/>
        <n v="3856.71"/>
        <n v="3102.08"/>
        <n v="1908.72"/>
        <n v="7543.75"/>
        <n v="2457.1799999999998"/>
        <n v="2038.87"/>
        <n v="2499.2600000000002"/>
        <n v="3838.05"/>
        <n v="2643.99"/>
        <n v="2315.88"/>
        <n v="3225.06"/>
        <n v="2451.84"/>
        <n v="2254.98"/>
        <n v="3939.5"/>
        <n v="3424.7"/>
        <n v="2914.2"/>
        <n v="2389.6"/>
        <n v="2428.48"/>
        <n v="3021.48"/>
        <n v="2610.7199999999998"/>
        <n v="3091.19"/>
        <n v="2576.1999999999998"/>
        <n v="3232.31"/>
        <n v="3573.6"/>
        <n v="2022.51"/>
        <n v="3717.5"/>
        <n v="2185.15"/>
        <n v="2883.53"/>
        <n v="5017.57"/>
        <n v="2352.59"/>
        <n v="4460.82"/>
        <n v="4758.18"/>
        <n v="4597.2"/>
        <n v="4114.8"/>
        <n v="2104"/>
        <n v="3195.27"/>
        <n v="3611.16"/>
        <n v="2000.77"/>
        <n v="2314.2600000000002"/>
        <n v="3871.89"/>
        <n v="2728"/>
        <n v="5614"/>
        <n v="4628.8"/>
        <n v="3641.4"/>
        <n v="4048"/>
        <n v="2321.46"/>
        <n v="3256.96"/>
        <n v="4208"/>
        <n v="2973.9"/>
        <n v="4248.3"/>
        <n v="9558.7999999999993"/>
        <n v="2650.56"/>
        <n v="3761.37"/>
        <n v="4301.34"/>
        <n v="1864.56"/>
        <n v="3576.8"/>
        <n v="3722.32"/>
        <n v="3986.56"/>
        <n v="3417.12"/>
        <n v="2691.09"/>
        <n v="2752.6"/>
        <n v="4527.72"/>
        <n v="3957.05"/>
        <n v="2818"/>
        <n v="3199.86"/>
        <n v="2402.75"/>
        <n v="6055.72"/>
        <n v="5465.16"/>
        <n v="6378.72"/>
        <n v="5392.8"/>
        <n v="3986.5"/>
        <n v="4009.23"/>
        <n v="7119"/>
        <n v="4072.2"/>
        <n v="4094.51"/>
        <n v="3302.4"/>
        <n v="3186.48"/>
        <n v="1668.25"/>
        <n v="7154.5"/>
        <n v="2810.83"/>
        <n v="2018.31"/>
        <n v="5642.83"/>
        <n v="3273.6"/>
        <n v="3268"/>
        <n v="3715.2"/>
        <n v="4608"/>
        <n v="3131.2"/>
        <n v="2678.4"/>
        <n v="1747.2"/>
        <n v="2944"/>
        <n v="2956.8"/>
        <n v="2052"/>
        <n v="3164.8"/>
        <n v="1740"/>
        <n v="1777.6"/>
        <n v="1831.2"/>
        <n v="3609.6"/>
        <n v="2112"/>
        <n v="3644.12"/>
        <n v="3523.85"/>
        <n v="5001.92"/>
        <n v="5208.72"/>
        <n v="3018.88"/>
        <n v="1902.4"/>
        <n v="7084"/>
        <n v="3164.46"/>
        <n v="4219.2"/>
        <n v="3828.3"/>
        <n v="2334.9899999999998"/>
        <n v="4407.5"/>
        <n v="2812.8"/>
        <n v="4055.04"/>
        <n v="3891.66"/>
        <n v="2488.3200000000002"/>
        <n v="4447.3999999999996"/>
        <n v="4187.22"/>
        <n v="4615.68"/>
        <n v="3245.4"/>
        <n v="2203.75"/>
        <n v="3446"/>
        <n v="1939.3"/>
        <n v="3473.78"/>
        <n v="2884.8"/>
        <n v="2670.65"/>
        <n v="3440"/>
        <n v="2770.78"/>
        <n v="2397.54"/>
        <n v="3275.56"/>
        <n v="4143.6000000000004"/>
        <n v="5192.6400000000003"/>
        <n v="3029.04"/>
        <n v="2556.1799999999998"/>
        <n v="3753.9"/>
        <n v="2562.3000000000002"/>
        <n v="3245.58"/>
        <n v="2204.6"/>
        <n v="2526.48"/>
        <n v="1747.9"/>
        <n v="3267.25"/>
        <n v="2818.53"/>
        <n v="2955.54"/>
        <n v="2885.05"/>
        <n v="3162.95"/>
        <n v="4071.5"/>
        <n v="2969.46"/>
        <n v="3396.44"/>
        <n v="3515.7"/>
        <n v="3380.69"/>
        <n v="3204.57"/>
        <n v="2588.04"/>
        <n v="2854.75"/>
        <n v="4025.6"/>
        <n v="2864.4"/>
        <n v="3789.72"/>
        <n v="2439.9899999999998"/>
        <n v="2949.12"/>
        <n v="1539.72"/>
        <n v="2213.38"/>
        <n v="2919.58"/>
        <n v="3778.28"/>
        <n v="3233.49"/>
        <n v="3431.25"/>
        <n v="2546.8000000000002"/>
        <n v="2953.86"/>
        <n v="3183.29"/>
        <n v="2466.6999999999998"/>
        <n v="2363.2199999999998"/>
        <n v="2487.4499999999998"/>
        <n v="2249.0500000000002"/>
        <n v="2061.12"/>
        <n v="4071.14"/>
        <n v="2656.29"/>
        <n v="2736.36"/>
        <n v="3348.93"/>
        <n v="2893"/>
        <n v="1661.22"/>
        <n v="4277.3500000000004"/>
        <n v="2502.9"/>
        <n v="3801.6"/>
        <n v="3144.96"/>
        <n v="2031.4"/>
        <n v="2674.17"/>
        <n v="2526.7199999999998"/>
        <n v="1348.76"/>
        <n v="875.91"/>
        <n v="1874.05"/>
        <n v="1671.44"/>
        <n v="1668.4"/>
        <n v="2301.75"/>
        <n v="1459.92"/>
        <n v="1209.5899999999999"/>
        <n v="2145.12"/>
        <n v="1416.39"/>
        <n v="1843.52"/>
        <n v="1199.31"/>
        <n v="1875.2"/>
        <n v="2477.23"/>
        <n v="948.99"/>
        <n v="1823.42"/>
        <n v="1485.8"/>
        <n v="2060.37"/>
        <n v="2579.36"/>
        <n v="2189.6"/>
        <n v="1624.25"/>
        <n v="4357.5"/>
        <n v="1367.48"/>
        <n v="1122.4000000000001"/>
        <n v="2419.62"/>
        <n v="1419.5"/>
        <n v="2184"/>
        <n v="2079.04"/>
        <n v="1724.97"/>
        <n v="1846.42"/>
        <n v="2009.2"/>
        <n v="1804.04"/>
        <n v="2109.66"/>
        <n v="2682.96"/>
        <n v="2280.2399999999998"/>
        <n v="1192.56"/>
        <n v="1472.62"/>
        <n v="1696.82"/>
        <n v="1693.56"/>
        <n v="1921.92"/>
        <n v="2082.85"/>
        <n v="2227.6"/>
        <n v="3209.38"/>
        <n v="4080.72"/>
        <n v="2244.4"/>
        <n v="3978.51"/>
        <n v="5417.57"/>
        <n v="2116.16"/>
      </sharedItems>
    </cacheField>
    <cacheField name="Profit" numFmtId="2">
      <sharedItems containsSemiMixedTypes="0" containsString="0" containsNumber="1" minValue="62.284182606925867" maxValue="8822.6902635399929"/>
    </cacheField>
    <cacheField name="Margin %" numFmtId="9">
      <sharedItems containsSemiMixedTypes="0" containsString="0" containsNumber="1" minValue="0.10027145799490629" maxValue="0.75359106879951232"/>
    </cacheField>
    <cacheField name="STATUS" numFmtId="0">
      <sharedItems count="6">
        <s v="Shipped"/>
        <s v="Disputed"/>
        <s v="In Process"/>
        <s v="Cancelled"/>
        <s v="On Hold"/>
        <s v="Resolved"/>
      </sharedItems>
    </cacheField>
    <cacheField name="ORDERDATE" numFmtId="14">
      <sharedItems containsSemiMixedTypes="0" containsNonDate="0" containsDate="1" containsString="0" minDate="2003-01-06T00:00:00" maxDate="2005-06-01T00:00:00" count="252">
        <d v="2003-02-24T00:00:00"/>
        <d v="2003-05-07T00:00:00"/>
        <d v="2003-07-01T00:00:00"/>
        <d v="2003-08-25T00:00:00"/>
        <d v="2003-10-10T00:00:00"/>
        <d v="2003-10-28T00:00:00"/>
        <d v="2003-11-11T00:00:00"/>
        <d v="2003-11-18T00:00:00"/>
        <d v="2003-12-01T00:00:00"/>
        <d v="2004-01-15T00:00:00"/>
        <d v="2004-02-20T00:00:00"/>
        <d v="2004-04-05T00:00:00"/>
        <d v="2004-05-18T00:00:00"/>
        <d v="2004-06-28T00:00:00"/>
        <d v="2004-07-23T00:00:00"/>
        <d v="2004-08-27T00:00:00"/>
        <d v="2004-09-30T00:00:00"/>
        <d v="2004-10-15T00:00:00"/>
        <d v="2004-11-02T00:00:00"/>
        <d v="2004-11-15T00:00:00"/>
        <d v="2004-11-24T00:00:00"/>
        <d v="2004-12-17T00:00:00"/>
        <d v="2005-02-03T00:00:00"/>
        <d v="2005-03-03T00:00:00"/>
        <d v="2005-04-08T00:00:00"/>
        <d v="2005-05-13T00:00:00"/>
        <d v="2003-01-29T00:00:00"/>
        <d v="2003-03-24T00:00:00"/>
        <d v="2003-05-28T00:00:00"/>
        <d v="2003-07-24T00:00:00"/>
        <d v="2003-09-19T00:00:00"/>
        <d v="2003-10-20T00:00:00"/>
        <d v="2003-11-06T00:00:00"/>
        <d v="2003-11-13T00:00:00"/>
        <d v="2003-11-25T00:00:00"/>
        <d v="2003-12-05T00:00:00"/>
        <d v="2004-01-29T00:00:00"/>
        <d v="2004-03-10T00:00:00"/>
        <d v="2004-05-04T00:00:00"/>
        <d v="2004-06-15T00:00:00"/>
        <d v="2004-07-19T00:00:00"/>
        <d v="2004-08-17T00:00:00"/>
        <d v="2004-09-08T00:00:00"/>
        <d v="2004-10-11T00:00:00"/>
        <d v="2004-10-21T00:00:00"/>
        <d v="2004-11-04T00:00:00"/>
        <d v="2004-11-18T00:00:00"/>
        <d v="2004-11-29T00:00:00"/>
        <d v="2004-12-10T00:00:00"/>
        <d v="2005-01-20T00:00:00"/>
        <d v="2005-02-17T00:00:00"/>
        <d v="2005-03-09T00:00:00"/>
        <d v="2005-05-01T00:00:00"/>
        <d v="2005-05-31T00:00:00"/>
        <d v="2003-04-29T00:00:00"/>
        <d v="2004-01-12T00:00:00"/>
        <d v="2004-04-03T00:00:00"/>
        <d v="2004-09-27T00:00:00"/>
        <d v="2004-11-23T00:00:00"/>
        <d v="2005-02-02T00:00:00"/>
        <d v="2005-04-07T00:00:00"/>
        <d v="2005-01-05T00:00:00"/>
        <d v="2003-02-11T00:00:00"/>
        <d v="2003-04-28T00:00:00"/>
        <d v="2003-06-12T00:00:00"/>
        <d v="2003-08-10T00:00:00"/>
        <d v="2003-10-06T00:00:00"/>
        <d v="2003-10-23T00:00:00"/>
        <d v="2003-11-08T00:00:00"/>
        <d v="2003-11-14T00:00:00"/>
        <d v="2003-11-26T00:00:00"/>
        <d v="2004-01-09T00:00:00"/>
        <d v="2004-02-19T00:00:00"/>
        <d v="2004-05-07T00:00:00"/>
        <d v="2004-06-17T00:00:00"/>
        <d v="2004-07-21T00:00:00"/>
        <d v="2004-08-20T00:00:00"/>
        <d v="2004-09-10T00:00:00"/>
        <d v="2004-10-14T00:00:00"/>
        <d v="2004-11-01T00:00:00"/>
        <d v="2004-11-05T00:00:00"/>
        <d v="2004-11-21T00:00:00"/>
        <d v="2004-12-02T00:00:00"/>
        <d v="2004-12-15T00:00:00"/>
        <d v="2005-01-31T00:00:00"/>
        <d v="2005-02-23T00:00:00"/>
        <d v="2005-03-17T00:00:00"/>
        <d v="2005-04-01T00:00:00"/>
        <d v="2005-05-06T00:00:00"/>
        <d v="2003-04-01T00:00:00"/>
        <d v="2003-10-21T00:00:00"/>
        <d v="2003-12-09T00:00:00"/>
        <d v="2004-02-04T00:00:00"/>
        <d v="2004-03-11T00:00:00"/>
        <d v="2004-08-19T00:00:00"/>
        <d v="2004-10-13T00:00:00"/>
        <d v="2004-10-22T00:00:00"/>
        <d v="2004-11-19T00:00:00"/>
        <d v="2003-03-03T00:00:00"/>
        <d v="2003-05-08T00:00:00"/>
        <d v="2003-07-02T00:00:00"/>
        <d v="2003-09-05T00:00:00"/>
        <d v="2003-11-04T00:00:00"/>
        <d v="2003-11-12T00:00:00"/>
        <d v="2003-11-20T00:00:00"/>
        <d v="2003-12-02T00:00:00"/>
        <d v="2004-02-22T00:00:00"/>
        <d v="2004-04-09T00:00:00"/>
        <d v="2004-06-01T00:00:00"/>
        <d v="2004-07-06T00:00:00"/>
        <d v="2004-08-02T00:00:00"/>
        <d v="2004-08-30T00:00:00"/>
        <d v="2003-10-04T00:00:00"/>
        <d v="2004-10-16T00:00:00"/>
        <d v="2004-11-03T00:00:00"/>
        <d v="2005-01-06T00:00:00"/>
        <d v="2005-05-17T00:00:00"/>
        <d v="2003-04-16T00:00:00"/>
        <d v="2003-06-03T00:00:00"/>
        <d v="2003-08-08T00:00:00"/>
        <d v="2003-09-28T00:00:00"/>
        <d v="2003-10-22T00:00:00"/>
        <d v="2004-01-02T00:00:00"/>
        <d v="2004-02-12T00:00:00"/>
        <d v="2004-03-19T00:00:00"/>
        <d v="2004-05-05T00:00:00"/>
        <d v="2004-07-20T00:00:00"/>
        <d v="2004-09-09T00:00:00"/>
        <d v="2004-11-20T00:00:00"/>
        <d v="2005-01-23T00:00:00"/>
        <d v="2005-05-05T00:00:00"/>
        <d v="2003-03-26T00:00:00"/>
        <d v="2004-02-02T00:00:00"/>
        <d v="2004-02-21T00:00:00"/>
        <d v="2003-01-31T00:00:00"/>
        <d v="2004-03-15T00:00:00"/>
        <d v="2005-01-26T00:00:00"/>
        <d v="2003-10-11T00:00:00"/>
        <d v="2004-01-16T00:00:00"/>
        <d v="2005-02-08T00:00:00"/>
        <d v="2004-12-01T00:00:00"/>
        <d v="2005-03-23T00:00:00"/>
        <d v="2005-02-09T00:00:00"/>
        <d v="2003-04-04T00:00:00"/>
        <d v="2003-08-01T00:00:00"/>
        <d v="2003-09-21T00:00:00"/>
        <d v="2004-02-10T00:00:00"/>
        <d v="2005-05-03T00:00:00"/>
        <d v="2004-04-12T00:00:00"/>
        <d v="2004-08-04T00:00:00"/>
        <d v="2005-04-14T00:00:00"/>
        <d v="2003-03-10T00:00:00"/>
        <d v="2003-07-04T00:00:00"/>
        <d v="2003-09-11T00:00:00"/>
        <d v="2003-10-17T00:00:00"/>
        <d v="2003-11-05T00:00:00"/>
        <d v="2004-04-13T00:00:00"/>
        <d v="2004-08-06T00:00:00"/>
        <d v="2003-10-05T00:00:00"/>
        <d v="2004-11-17T00:00:00"/>
        <d v="2004-12-09T00:00:00"/>
        <d v="2005-01-07T00:00:00"/>
        <d v="2005-03-04T00:00:00"/>
        <d v="2005-04-15T00:00:00"/>
        <d v="2003-01-10T00:00:00"/>
        <d v="2003-03-25T00:00:00"/>
        <d v="2003-05-21T00:00:00"/>
        <d v="2003-07-16T00:00:00"/>
        <d v="2003-09-12T00:00:00"/>
        <d v="2003-10-18T00:00:00"/>
        <d v="2003-11-21T00:00:00"/>
        <d v="2003-12-03T00:00:00"/>
        <d v="2004-03-02T00:00:00"/>
        <d v="2004-04-29T00:00:00"/>
        <d v="2004-06-08T00:00:00"/>
        <d v="2004-09-03T00:00:00"/>
        <d v="2005-02-16T00:00:00"/>
        <d v="2005-05-30T00:00:00"/>
        <d v="2003-03-18T00:00:00"/>
        <d v="2003-05-20T00:00:00"/>
        <d v="2003-07-10T00:00:00"/>
        <d v="2004-02-26T00:00:00"/>
        <d v="2004-09-01T00:00:00"/>
        <d v="2005-01-12T00:00:00"/>
        <d v="2005-02-10T00:00:00"/>
        <d v="2005-04-22T00:00:00"/>
        <d v="2003-02-17T00:00:00"/>
        <d v="2003-06-16T00:00:00"/>
        <d v="2003-11-27T00:00:00"/>
        <d v="2004-05-11T00:00:00"/>
        <d v="2004-06-24T00:00:00"/>
        <d v="2004-08-21T00:00:00"/>
        <d v="2004-09-15T00:00:00"/>
        <d v="2004-11-10T00:00:00"/>
        <d v="2004-11-22T00:00:00"/>
        <d v="2004-12-03T00:00:00"/>
        <d v="2005-03-01T00:00:00"/>
        <d v="2005-03-30T00:00:00"/>
        <d v="2005-05-10T00:00:00"/>
        <d v="2003-01-06T00:00:00"/>
        <d v="2004-01-26T00:00:00"/>
        <d v="2004-11-25T00:00:00"/>
        <d v="2005-05-29T00:00:00"/>
        <d v="2005-01-10T00:00:00"/>
        <d v="2004-10-06T00:00:00"/>
        <d v="2005-02-22T00:00:00"/>
        <d v="2003-01-09T00:00:00"/>
        <d v="2004-04-26T00:00:00"/>
        <d v="2005-04-23T00:00:00"/>
        <d v="2003-06-27T00:00:00"/>
        <d v="2004-04-02T00:00:00"/>
        <d v="2004-09-16T00:00:00"/>
        <d v="2004-12-04T00:00:00"/>
        <d v="2005-04-03T00:00:00"/>
        <d v="2004-06-04T00:00:00"/>
        <d v="2004-06-14T00:00:00"/>
        <d v="2004-07-16T00:00:00"/>
        <d v="2005-03-10T00:00:00"/>
        <d v="2003-06-06T00:00:00"/>
        <d v="2003-11-07T00:00:00"/>
        <d v="2004-02-18T00:00:00"/>
        <d v="2004-03-20T00:00:00"/>
        <d v="2005-03-15T00:00:00"/>
        <d v="2004-11-09T00:00:00"/>
        <d v="2004-05-26T00:00:00"/>
        <d v="2004-07-02T00:00:00"/>
        <d v="2004-09-07T00:00:00"/>
        <d v="2004-11-16T00:00:00"/>
        <d v="2004-12-07T00:00:00"/>
        <d v="2003-09-03T00:00:00"/>
        <d v="2004-06-30T00:00:00"/>
        <d v="2004-08-28T00:00:00"/>
        <d v="2004-05-08T00:00:00"/>
        <d v="2004-11-12T00:00:00"/>
        <d v="2005-05-09T00:00:00"/>
        <d v="2003-09-25T00:00:00"/>
        <d v="2004-01-22T00:00:00"/>
        <d v="2004-10-29T00:00:00"/>
        <d v="2004-07-07T00:00:00"/>
        <d v="2004-08-09T00:00:00"/>
        <d v="2003-11-19T00:00:00"/>
        <d v="2005-01-19T00:00:00"/>
        <d v="2003-10-02T00:00:00"/>
        <d v="2004-03-29T00:00:00"/>
        <d v="2005-02-28T00:00:00"/>
        <d v="2004-04-20T00:00:00"/>
        <d v="2005-03-02T00:00:00"/>
        <d v="2003-04-11T00:00:00"/>
        <d v="2003-08-13T00:00:00"/>
        <d v="2003-10-08T00:00:00"/>
        <d v="2005-03-28T00:00:00"/>
        <d v="2003-04-21T00:00:00"/>
      </sharedItems>
      <fieldGroup par="31"/>
    </cacheField>
    <cacheField name="QTR_ID" numFmtId="0">
      <sharedItems containsSemiMixedTypes="0" containsString="0" containsNumber="1" containsInteger="1" minValue="1" maxValue="4"/>
    </cacheField>
    <cacheField name="MONTH_ID" numFmtId="0">
      <sharedItems containsSemiMixedTypes="0" containsString="0" containsNumber="1" containsInteger="1" minValue="1" maxValue="12"/>
    </cacheField>
    <cacheField name="YEAR_ID" numFmtId="0">
      <sharedItems containsSemiMixedTypes="0" containsString="0" containsNumber="1" containsInteger="1" minValue="2003" maxValue="2005"/>
    </cacheField>
    <cacheField name="PRODUCTLINE" numFmtId="0">
      <sharedItems count="7">
        <s v="Motorcycles"/>
        <s v="Classic Cars"/>
        <s v="Trucks and Buses"/>
        <s v="Vintage Cars"/>
        <s v="Planes"/>
        <s v="Ships"/>
        <s v="Trains"/>
      </sharedItems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 count="92">
        <s v="Land of Toys Inc."/>
        <s v="Reims Collectables"/>
        <s v="Lyon Souveniers"/>
        <s v="Toys4GrownUps.com"/>
        <s v="Corporate Gift Ideas Co."/>
        <s v="Technics Stores Inc."/>
        <s v="Daedalus Designs Imports"/>
        <s v="Herkku Gifts"/>
        <s v="Mini Wheels Co."/>
        <s v="Auto Canal Petit"/>
        <s v="Australian Collectors, Co."/>
        <s v="Vitachrome Inc."/>
        <s v="Tekni Collectables Inc."/>
        <s v="Gift Depot Inc."/>
        <s v="La Rochelle Gifts"/>
        <s v="Marta's Replicas Co."/>
        <s v="Toys of Finland, Co."/>
        <s v="Baane Mini Imports"/>
        <s v="Diecast Classics Inc."/>
        <s v="Salzburg Collectables"/>
        <s v="Souveniers And Things Co."/>
        <s v="FunGiftIdeas.com"/>
        <s v="UK Collectables, Ltd."/>
        <s v="Euro Shopping Channel"/>
        <s v="Volvo Model Replicas, Co"/>
        <s v="Corrida Auto Replicas, Ltd"/>
        <s v="Dragon Souveniers, Ltd."/>
        <s v="Classic Legends Inc."/>
        <s v="Australian Gift Network, Co"/>
        <s v="Classic Gift Ideas, Inc"/>
        <s v="Saveley &amp; Henriot, Co."/>
        <s v="Canadian Gift Exchange Network"/>
        <s v="West Coast Collectables Co."/>
        <s v="Cambridge Collectables Co."/>
        <s v="Super Scale Inc."/>
        <s v="Tokyo Collectables, Ltd"/>
        <s v="Amica Models &amp; Co."/>
        <s v="Scandinavian Gift Ideas"/>
        <s v="Auto Assoc. &amp; Cie."/>
        <s v="Mini Gifts Distributors Ltd."/>
        <s v="Online Diecast Creations Co."/>
        <s v="Collectables For Less Inc."/>
        <s v="Anna's Decorations, Ltd"/>
        <s v="Quebec Home Shopping Network"/>
        <s v="Osaka Souveniers Co."/>
        <s v="Motor Mint Distributors Inc."/>
        <s v="Atelier graphique"/>
        <s v="Mini Classics"/>
        <s v="Danish Wholesale Imports"/>
        <s v="Stylish Desk Decors, Co."/>
        <s v="Mini Creations Ltd."/>
        <s v="Alpha Cognac"/>
        <s v="Double Decker Gift Stores, Ltd"/>
        <s v="Enaco Distributors"/>
        <s v="Men 'R' US Retailers, Ltd."/>
        <s v="Collectable Mini Designs Co."/>
        <s v="Petit Auto"/>
        <s v="Royal Canadian Collectables, Ltd."/>
        <s v="Gifts4AllAges.com"/>
        <s v="giftsbymail.co.uk"/>
        <s v="Oulu Toy Supplies, Inc."/>
        <s v="The Sharp Gifts Warehouse"/>
        <s v="La Corne D'abondance, Co."/>
        <s v="Mini Auto Werke"/>
        <s v="Diecast Collectables"/>
        <s v="Handji Gifts&amp; Co"/>
        <s v="Cruz &amp; Sons Co."/>
        <s v="Marseille Mini Autos"/>
        <s v="Toms Spezialitten, Ltd"/>
        <s v="Vida Sport, Ltd"/>
        <s v="L'ordine Souveniers"/>
        <s v="Online Mini Collectables"/>
        <s v="Blauer See Auto, Co."/>
        <s v="Suominen Souveniers"/>
        <s v="Muscle Machine Inc"/>
        <s v="Clover Collections, Co."/>
        <s v="CAF Imports"/>
        <s v="AV Stores, Co."/>
        <s v="Heintze Collectables"/>
        <s v="Microscale Inc."/>
        <s v="Boards &amp; Toys Co."/>
        <s v="Iberia Gift Imports, Corp."/>
        <s v="Signal Collectibles Ltd."/>
        <s v="Mini Caravy"/>
        <s v="Signal Gift Stores"/>
        <s v="Norway Gifts By Mail, Co."/>
        <s v="Rovelli Gifts"/>
        <s v="Australian Collectables, Ltd"/>
        <s v="Gift Ideas Corp."/>
        <s v="Bavarian Collectables Imports, Co."/>
        <s v="Royale Belge"/>
        <s v="Auto-Moto Classics Inc."/>
      </sharedItems>
    </cacheField>
    <cacheField name="PHONE" numFmtId="0">
      <sharedItems/>
    </cacheField>
    <cacheField name="ADDRESSLINE1" numFmtId="0">
      <sharedItems/>
    </cacheField>
    <cacheField name="ADDRESSLINE2" numFmtId="0">
      <sharedItems/>
    </cacheField>
    <cacheField name="CITY" numFmtId="0">
      <sharedItems/>
    </cacheField>
    <cacheField name="STATE" numFmtId="0">
      <sharedItems/>
    </cacheField>
    <cacheField name="POSTALCODE" numFmtId="0">
      <sharedItems/>
    </cacheField>
    <cacheField name="COUNTRY" numFmtId="0">
      <sharedItems count="19">
        <s v="USA"/>
        <s v="France"/>
        <s v="Norway"/>
        <s v="Australia"/>
        <s v="Finland"/>
        <s v="Austria"/>
        <s v="UK"/>
        <s v="Spain"/>
        <s v="Sweden"/>
        <s v="Singapore"/>
        <s v="Canada"/>
        <s v="Japan"/>
        <s v="Italy"/>
        <s v="Denmark"/>
        <s v="Belgium"/>
        <s v="Philippines"/>
        <s v="Germany"/>
        <s v="Switzerland"/>
        <s v="Ireland"/>
      </sharedItems>
    </cacheField>
    <cacheField name="TERRITORY" numFmtId="0">
      <sharedItems/>
    </cacheField>
    <cacheField name="CONTACTLASTNAME" numFmtId="0">
      <sharedItems/>
    </cacheField>
    <cacheField name="CONTACTFIRSTNAME" numFmtId="0">
      <sharedItems/>
    </cacheField>
    <cacheField name="DEALSIZE" numFmtId="0">
      <sharedItems/>
    </cacheField>
    <cacheField name="Miesiące (ORDERDATE)" numFmtId="0" databaseField="0">
      <fieldGroup base="10">
        <rangePr groupBy="months" startDate="2003-01-06T00:00:00" endDate="2005-06-01T00:00:00"/>
        <groupItems count="14">
          <s v="&lt;06.01.2003"/>
          <s v="sty"/>
          <s v="lut"/>
          <s v="mar"/>
          <s v="kwi"/>
          <s v="maj"/>
          <s v="cze"/>
          <s v="lip"/>
          <s v="sie"/>
          <s v="wrz"/>
          <s v="paź"/>
          <s v="lis"/>
          <s v="gru"/>
          <s v="&gt;01.06.2005"/>
        </groupItems>
      </fieldGroup>
    </cacheField>
    <cacheField name="Kwartały (ORDERDATE)" numFmtId="0" databaseField="0">
      <fieldGroup base="10">
        <rangePr groupBy="quarters" startDate="2003-01-06T00:00:00" endDate="2005-06-01T00:00:00"/>
        <groupItems count="6">
          <s v="&lt;06.01.2003"/>
          <s v="Kwartał1"/>
          <s v="Kwartał2"/>
          <s v="Kwartał3"/>
          <s v="Kwartał4"/>
          <s v="&gt;01.06.2005"/>
        </groupItems>
      </fieldGroup>
    </cacheField>
    <cacheField name="Lata (ORDERDATE)" numFmtId="0" databaseField="0">
      <fieldGroup base="10">
        <rangePr groupBy="years" startDate="2003-01-06T00:00:00" endDate="2005-06-01T00:00:00"/>
        <groupItems count="5">
          <s v="&lt;06.01.2003"/>
          <s v="2003"/>
          <s v="2004"/>
          <s v="2005"/>
          <s v="&gt;01.06.200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n v="10107"/>
    <n v="30"/>
    <n v="62.594219664786344"/>
    <n v="95.7"/>
    <n v="2"/>
    <s v="Small"/>
    <x v="0"/>
    <n v="993.17341005640969"/>
    <n v="0.34593291886325661"/>
    <x v="0"/>
    <x v="0"/>
    <n v="1"/>
    <n v="2"/>
    <n v="2003"/>
    <x v="0"/>
    <n v="95"/>
    <x v="0"/>
    <x v="0"/>
    <s v="2125557818"/>
    <s v="897 Long Airport Avenue"/>
    <s v=""/>
    <s v="NYC"/>
    <s v="NY"/>
    <s v="10022"/>
    <x v="0"/>
    <s v="NA"/>
    <s v="Yu"/>
    <s v="Kwai"/>
    <s v="Small"/>
  </r>
  <r>
    <n v="10121"/>
    <n v="34"/>
    <n v="58.601330197771034"/>
    <n v="81.349999999999994"/>
    <n v="5"/>
    <s v="Small"/>
    <x v="1"/>
    <n v="773.45477327578487"/>
    <n v="0.27963945669611512"/>
    <x v="0"/>
    <x v="1"/>
    <n v="2"/>
    <n v="5"/>
    <n v="2003"/>
    <x v="0"/>
    <n v="95"/>
    <x v="0"/>
    <x v="1"/>
    <s v="26 47 1555"/>
    <s v="59 rue de l'Abbaye"/>
    <s v=""/>
    <s v="Reims"/>
    <s v=""/>
    <s v="51100"/>
    <x v="1"/>
    <s v="EMEA"/>
    <s v="Henriot"/>
    <s v="Paul"/>
    <s v="Small"/>
  </r>
  <r>
    <n v="10134"/>
    <n v="41"/>
    <n v="80.592408157059609"/>
    <n v="94.74"/>
    <n v="2"/>
    <s v="Small"/>
    <x v="2"/>
    <n v="580.0512655605562"/>
    <n v="0.14933071398501577"/>
    <x v="0"/>
    <x v="2"/>
    <n v="3"/>
    <n v="7"/>
    <n v="2003"/>
    <x v="0"/>
    <n v="95"/>
    <x v="0"/>
    <x v="2"/>
    <s v="+33 1 46 62 7555"/>
    <s v="27 rue du Colonel Pierre Avia"/>
    <s v=""/>
    <s v="Paris"/>
    <s v=""/>
    <s v="75508"/>
    <x v="1"/>
    <s v="EMEA"/>
    <s v="Da Cunha"/>
    <s v="Daniel"/>
    <s v="Medium"/>
  </r>
  <r>
    <n v="10145"/>
    <n v="45"/>
    <n v="64.367944185773396"/>
    <n v="83.26"/>
    <n v="6"/>
    <s v="Small"/>
    <x v="3"/>
    <n v="850.14251164019697"/>
    <n v="0.22690434559484265"/>
    <x v="0"/>
    <x v="3"/>
    <n v="3"/>
    <n v="8"/>
    <n v="2003"/>
    <x v="0"/>
    <n v="95"/>
    <x v="0"/>
    <x v="3"/>
    <s v="6265557265"/>
    <s v="78934 Hillside Dr."/>
    <s v=""/>
    <s v="Pasadena"/>
    <s v="CA"/>
    <s v="90003"/>
    <x v="0"/>
    <s v="NA"/>
    <s v="Young"/>
    <s v="Julie"/>
    <s v="Medium"/>
  </r>
  <r>
    <n v="10159"/>
    <n v="49"/>
    <n v="78.468601110417069"/>
    <n v="100"/>
    <n v="14"/>
    <s v="Medium"/>
    <x v="4"/>
    <n v="1360.3085455895639"/>
    <n v="0.26133294633891496"/>
    <x v="0"/>
    <x v="4"/>
    <n v="4"/>
    <n v="10"/>
    <n v="2003"/>
    <x v="0"/>
    <n v="95"/>
    <x v="0"/>
    <x v="4"/>
    <s v="6505551386"/>
    <s v="7734 Strong St."/>
    <s v=""/>
    <s v="San Francisco"/>
    <s v="CA"/>
    <s v=""/>
    <x v="0"/>
    <s v="NA"/>
    <s v="Brown"/>
    <s v="Julie"/>
    <s v="Medium"/>
  </r>
  <r>
    <n v="10168"/>
    <n v="36"/>
    <n v="79.38685195196841"/>
    <n v="96.66"/>
    <n v="1"/>
    <s v="Small"/>
    <x v="5"/>
    <n v="621.8333297291374"/>
    <n v="0.17870006257015925"/>
    <x v="0"/>
    <x v="5"/>
    <n v="4"/>
    <n v="10"/>
    <n v="2003"/>
    <x v="0"/>
    <n v="95"/>
    <x v="0"/>
    <x v="5"/>
    <s v="6505556809"/>
    <s v="9408 Furth Circle"/>
    <s v=""/>
    <s v="Burlingame"/>
    <s v="CA"/>
    <s v="94217"/>
    <x v="0"/>
    <s v="NA"/>
    <s v="Hirano"/>
    <s v="Juri"/>
    <s v="Medium"/>
  </r>
  <r>
    <n v="10180"/>
    <n v="29"/>
    <n v="69.597177924805251"/>
    <n v="86.13"/>
    <n v="9"/>
    <s v="Small"/>
    <x v="6"/>
    <n v="479.45184018064765"/>
    <n v="0.1919519572180976"/>
    <x v="0"/>
    <x v="6"/>
    <n v="4"/>
    <n v="11"/>
    <n v="2003"/>
    <x v="0"/>
    <n v="95"/>
    <x v="0"/>
    <x v="6"/>
    <s v="20 16 1555"/>
    <s v="184, chausse de Tournai"/>
    <s v=""/>
    <s v="Lille"/>
    <s v=""/>
    <s v="59000"/>
    <x v="1"/>
    <s v="EMEA"/>
    <s v="Rance"/>
    <s v="Martine"/>
    <s v="Small"/>
  </r>
  <r>
    <n v="10188"/>
    <n v="48"/>
    <n v="75.168973661772029"/>
    <n v="100"/>
    <n v="1"/>
    <s v="Medium"/>
    <x v="7"/>
    <n v="1904.2092642349426"/>
    <n v="0.34544606703437802"/>
    <x v="0"/>
    <x v="7"/>
    <n v="4"/>
    <n v="11"/>
    <n v="2003"/>
    <x v="0"/>
    <n v="95"/>
    <x v="0"/>
    <x v="7"/>
    <s v="+47 2267 3215"/>
    <s v="Drammen 121, PR 744 Sentrum"/>
    <s v=""/>
    <s v="Bergen"/>
    <s v=""/>
    <s v="N5804"/>
    <x v="2"/>
    <s v="EMEA"/>
    <s v="Oeztan"/>
    <s v="Veysel"/>
    <s v="Medium"/>
  </r>
  <r>
    <n v="10201"/>
    <n v="22"/>
    <n v="64.340227696873271"/>
    <n v="98.57"/>
    <n v="2"/>
    <s v="Small"/>
    <x v="8"/>
    <n v="753.05499066878792"/>
    <n v="0.34726359240262478"/>
    <x v="0"/>
    <x v="8"/>
    <n v="4"/>
    <n v="12"/>
    <n v="2003"/>
    <x v="0"/>
    <n v="95"/>
    <x v="0"/>
    <x v="8"/>
    <s v="6505555787"/>
    <s v="5557 North Pendale Street"/>
    <s v=""/>
    <s v="San Francisco"/>
    <s v="CA"/>
    <s v=""/>
    <x v="0"/>
    <s v="NA"/>
    <s v="Murphy"/>
    <s v="Julie"/>
    <s v="Small"/>
  </r>
  <r>
    <n v="10211"/>
    <n v="41"/>
    <n v="67.293656864620743"/>
    <n v="100"/>
    <n v="14"/>
    <s v="Small"/>
    <x v="9"/>
    <n v="1949.4000685505489"/>
    <n v="0.41402249334186036"/>
    <x v="0"/>
    <x v="9"/>
    <n v="1"/>
    <n v="1"/>
    <n v="2004"/>
    <x v="0"/>
    <n v="95"/>
    <x v="0"/>
    <x v="9"/>
    <s v="1 47 55 6555"/>
    <s v="25, rue Lauriston"/>
    <s v=""/>
    <s v="Paris"/>
    <s v=""/>
    <s v="75016"/>
    <x v="1"/>
    <s v="EMEA"/>
    <s v="Perrier"/>
    <s v="Dominique"/>
    <s v="Medium"/>
  </r>
  <r>
    <n v="10223"/>
    <n v="37"/>
    <n v="88.978867944741779"/>
    <n v="100"/>
    <n v="1"/>
    <s v="Small"/>
    <x v="10"/>
    <n v="673.44188604455394"/>
    <n v="0.16981836215019794"/>
    <x v="0"/>
    <x v="10"/>
    <n v="1"/>
    <n v="2"/>
    <n v="2004"/>
    <x v="0"/>
    <n v="95"/>
    <x v="0"/>
    <x v="10"/>
    <s v="03 9520 4555"/>
    <s v="636 St Kilda Road"/>
    <s v="Level 3"/>
    <s v="Melbourne"/>
    <s v="Victoria"/>
    <s v="3004"/>
    <x v="3"/>
    <s v="APAC"/>
    <s v="Ferguson"/>
    <s v="Peter"/>
    <s v="Medium"/>
  </r>
  <r>
    <n v="10237"/>
    <n v="23"/>
    <n v="71.356658494092045"/>
    <n v="100"/>
    <n v="7"/>
    <s v="Small"/>
    <x v="11"/>
    <n v="691.91685463588283"/>
    <n v="0.29656290916707362"/>
    <x v="0"/>
    <x v="11"/>
    <n v="2"/>
    <n v="4"/>
    <n v="2004"/>
    <x v="0"/>
    <n v="95"/>
    <x v="0"/>
    <x v="11"/>
    <s v="2125551500"/>
    <s v="2678 Kingston Rd."/>
    <s v="Suite 101"/>
    <s v="NYC"/>
    <s v="NY"/>
    <s v="10022"/>
    <x v="0"/>
    <s v="NA"/>
    <s v="Frick"/>
    <s v="Michael"/>
    <s v="Small"/>
  </r>
  <r>
    <n v="10251"/>
    <n v="28"/>
    <n v="61.826101022567158"/>
    <n v="100"/>
    <n v="2"/>
    <s v="Small"/>
    <x v="12"/>
    <n v="1457.5091713681195"/>
    <n v="0.45709430082044994"/>
    <x v="0"/>
    <x v="12"/>
    <n v="2"/>
    <n v="5"/>
    <n v="2004"/>
    <x v="0"/>
    <n v="95"/>
    <x v="0"/>
    <x v="12"/>
    <s v="2015559350"/>
    <s v="7476 Moss Rd."/>
    <s v=""/>
    <s v="Newark"/>
    <s v="NJ"/>
    <s v="94019"/>
    <x v="0"/>
    <s v="NA"/>
    <s v="Brown"/>
    <s v="William"/>
    <s v="Medium"/>
  </r>
  <r>
    <n v="10263"/>
    <n v="34"/>
    <n v="78.250007770186912"/>
    <n v="100"/>
    <n v="2"/>
    <s v="Small"/>
    <x v="13"/>
    <n v="1016.2597358136454"/>
    <n v="0.2764008898632615"/>
    <x v="0"/>
    <x v="13"/>
    <n v="2"/>
    <n v="6"/>
    <n v="2004"/>
    <x v="0"/>
    <n v="95"/>
    <x v="0"/>
    <x v="13"/>
    <s v="2035552570"/>
    <s v="25593 South Bay Ln."/>
    <s v=""/>
    <s v="Bridgewater"/>
    <s v="CT"/>
    <s v="97562"/>
    <x v="0"/>
    <s v="NA"/>
    <s v="King"/>
    <s v="Julie"/>
    <s v="Medium"/>
  </r>
  <r>
    <n v="10275"/>
    <n v="45"/>
    <n v="65.671685762440006"/>
    <n v="92.83"/>
    <n v="1"/>
    <s v="Small"/>
    <x v="14"/>
    <n v="1222.1241406902"/>
    <n v="0.29255967076979422"/>
    <x v="0"/>
    <x v="14"/>
    <n v="3"/>
    <n v="7"/>
    <n v="2004"/>
    <x v="0"/>
    <n v="95"/>
    <x v="0"/>
    <x v="14"/>
    <s v="40 67 8555"/>
    <s v="67, rue des Cinquante Otages"/>
    <s v=""/>
    <s v="Nantes"/>
    <s v=""/>
    <s v="44000"/>
    <x v="1"/>
    <s v="EMEA"/>
    <s v="Labrune"/>
    <s v="Janine"/>
    <s v="Medium"/>
  </r>
  <r>
    <n v="10285"/>
    <n v="36"/>
    <n v="84.222715285138179"/>
    <n v="100"/>
    <n v="6"/>
    <s v="Small"/>
    <x v="15"/>
    <n v="1067.6622497350259"/>
    <n v="0.26042575267704449"/>
    <x v="0"/>
    <x v="15"/>
    <n v="3"/>
    <n v="8"/>
    <n v="2004"/>
    <x v="0"/>
    <n v="95"/>
    <x v="0"/>
    <x v="15"/>
    <s v="6175558555"/>
    <s v="39323 Spinnaker Dr."/>
    <s v=""/>
    <s v="Cambridge"/>
    <s v="MA"/>
    <s v="51247"/>
    <x v="0"/>
    <s v="NA"/>
    <s v="Hernandez"/>
    <s v="Marta"/>
    <s v="Medium"/>
  </r>
  <r>
    <n v="10299"/>
    <n v="23"/>
    <n v="60.726107504131576"/>
    <n v="100"/>
    <n v="9"/>
    <s v="Small"/>
    <x v="16"/>
    <n v="1200.6895274049737"/>
    <n v="0.46226771004930861"/>
    <x v="0"/>
    <x v="16"/>
    <n v="3"/>
    <n v="9"/>
    <n v="2004"/>
    <x v="0"/>
    <n v="95"/>
    <x v="0"/>
    <x v="16"/>
    <s v="90 224 8555"/>
    <s v="Keskuskatu 45"/>
    <s v=""/>
    <s v="Helsinki"/>
    <s v=""/>
    <s v="21240"/>
    <x v="4"/>
    <s v="EMEA"/>
    <s v="Karttunen"/>
    <s v="Matti"/>
    <s v="Small"/>
  </r>
  <r>
    <n v="10309"/>
    <n v="41"/>
    <n v="78.603459754872858"/>
    <n v="100"/>
    <n v="5"/>
    <s v="Small"/>
    <x v="17"/>
    <n v="1171.638150050213"/>
    <n v="0.26662194667967104"/>
    <x v="0"/>
    <x v="17"/>
    <n v="4"/>
    <n v="10"/>
    <n v="2004"/>
    <x v="0"/>
    <n v="95"/>
    <x v="0"/>
    <x v="17"/>
    <s v="07 98 9555"/>
    <s v="Erling Skakkes gate 78"/>
    <s v=""/>
    <s v="Stavern"/>
    <s v=""/>
    <s v="4110"/>
    <x v="2"/>
    <s v="EMEA"/>
    <s v="Bergulfsen"/>
    <s v="Jonas"/>
    <s v="Medium"/>
  </r>
  <r>
    <n v="10318"/>
    <n v="46"/>
    <n v="80.957034781435482"/>
    <n v="94.74"/>
    <n v="1"/>
    <s v="Small"/>
    <x v="18"/>
    <n v="634.01640005396803"/>
    <n v="0.14548200568465824"/>
    <x v="0"/>
    <x v="18"/>
    <n v="4"/>
    <n v="11"/>
    <n v="2004"/>
    <x v="0"/>
    <n v="95"/>
    <x v="0"/>
    <x v="18"/>
    <s v="2155551555"/>
    <s v="7586 Pompton St."/>
    <s v=""/>
    <s v="Allentown"/>
    <s v="PA"/>
    <s v="70267"/>
    <x v="0"/>
    <s v="NA"/>
    <s v="Yu"/>
    <s v="Kyung"/>
    <s v="Medium"/>
  </r>
  <r>
    <n v="10329"/>
    <n v="42"/>
    <n v="69.375992966070328"/>
    <n v="100"/>
    <n v="1"/>
    <s v="Small"/>
    <x v="19"/>
    <n v="1482.3482954250467"/>
    <n v="0.33719315022384333"/>
    <x v="0"/>
    <x v="19"/>
    <n v="4"/>
    <n v="11"/>
    <n v="2004"/>
    <x v="0"/>
    <n v="95"/>
    <x v="0"/>
    <x v="0"/>
    <s v="2125557818"/>
    <s v="897 Long Airport Avenue"/>
    <s v=""/>
    <s v="NYC"/>
    <s v="NY"/>
    <s v="10022"/>
    <x v="0"/>
    <s v="NA"/>
    <s v="Yu"/>
    <s v="Kwai"/>
    <s v="Medium"/>
  </r>
  <r>
    <n v="10341"/>
    <n v="41"/>
    <n v="76.835858848174496"/>
    <n v="100"/>
    <n v="9"/>
    <s v="Medium"/>
    <x v="20"/>
    <n v="4587.6597872248458"/>
    <n v="0.59287946352898591"/>
    <x v="0"/>
    <x v="20"/>
    <n v="4"/>
    <n v="11"/>
    <n v="2004"/>
    <x v="0"/>
    <n v="95"/>
    <x v="0"/>
    <x v="19"/>
    <s v="6562 9555"/>
    <s v="Geislweg 14"/>
    <s v=""/>
    <s v="Salzburg"/>
    <s v=""/>
    <s v="5020"/>
    <x v="5"/>
    <s v="EMEA"/>
    <s v="Pipps"/>
    <s v="Georg"/>
    <s v="Large"/>
  </r>
  <r>
    <n v="10361"/>
    <n v="20"/>
    <n v="57.371032803033195"/>
    <n v="72.55"/>
    <n v="13"/>
    <s v="Small"/>
    <x v="21"/>
    <n v="303.57934393933601"/>
    <n v="0.20922077459637217"/>
    <x v="0"/>
    <x v="21"/>
    <n v="4"/>
    <n v="12"/>
    <n v="2004"/>
    <x v="0"/>
    <n v="95"/>
    <x v="0"/>
    <x v="20"/>
    <s v="+61 2 9495 8555"/>
    <s v="Monitor Money Building, 815 Pacific Hwy"/>
    <s v="Level 6"/>
    <s v="Chatswood"/>
    <s v="NSW"/>
    <s v="2067"/>
    <x v="3"/>
    <s v="APAC"/>
    <s v="Huxley"/>
    <s v="Adrian"/>
    <s v="Small"/>
  </r>
  <r>
    <n v="10375"/>
    <n v="21"/>
    <n v="21.106752976766494"/>
    <n v="34.909999999999997"/>
    <n v="12"/>
    <s v="Small"/>
    <x v="22"/>
    <n v="289.86818748790364"/>
    <n v="0.39539521693593543"/>
    <x v="0"/>
    <x v="22"/>
    <n v="1"/>
    <n v="2"/>
    <n v="2005"/>
    <x v="0"/>
    <n v="95"/>
    <x v="0"/>
    <x v="14"/>
    <s v="40 67 8555"/>
    <s v="67, rue des Cinquante Otages"/>
    <s v=""/>
    <s v="Nantes"/>
    <s v=""/>
    <s v="44000"/>
    <x v="1"/>
    <s v="EMEA"/>
    <s v="Labrune"/>
    <s v="Janine"/>
    <s v="Small"/>
  </r>
  <r>
    <n v="10388"/>
    <n v="42"/>
    <n v="46.259288305743659"/>
    <n v="76.36"/>
    <n v="4"/>
    <s v="Small"/>
    <x v="23"/>
    <n v="1264.2298911587661"/>
    <n v="0.39419475765134021"/>
    <x v="0"/>
    <x v="23"/>
    <n v="1"/>
    <n v="3"/>
    <n v="2005"/>
    <x v="0"/>
    <n v="95"/>
    <x v="0"/>
    <x v="21"/>
    <s v="5085552555"/>
    <s v="1785 First Street"/>
    <s v=""/>
    <s v="New Bedford"/>
    <s v="MA"/>
    <s v="50553"/>
    <x v="0"/>
    <s v="NA"/>
    <s v="Benitez"/>
    <s v="Violeta"/>
    <s v="Medium"/>
  </r>
  <r>
    <n v="10403"/>
    <n v="24"/>
    <n v="78.219745729980048"/>
    <n v="100"/>
    <n v="7"/>
    <s v="Small"/>
    <x v="24"/>
    <n v="557.2861024804788"/>
    <n v="0.22890629209404526"/>
    <x v="0"/>
    <x v="24"/>
    <n v="2"/>
    <n v="4"/>
    <n v="2005"/>
    <x v="0"/>
    <n v="95"/>
    <x v="0"/>
    <x v="22"/>
    <s v="171 555 2282"/>
    <s v="Berkeley Gardens 12  Brewery"/>
    <s v=""/>
    <s v="Liverpool"/>
    <s v=""/>
    <s v="WX16LT"/>
    <x v="6"/>
    <s v="EMEA"/>
    <s v="Devon"/>
    <s v="Elizabeth"/>
    <s v="Small"/>
  </r>
  <r>
    <n v="10417"/>
    <n v="66"/>
    <n v="64.175259400379986"/>
    <n v="100"/>
    <n v="2"/>
    <s v="Medium"/>
    <x v="25"/>
    <n v="3280.5128795749206"/>
    <n v="0.43646593431348796"/>
    <x v="1"/>
    <x v="25"/>
    <n v="2"/>
    <n v="5"/>
    <n v="2005"/>
    <x v="0"/>
    <n v="95"/>
    <x v="0"/>
    <x v="23"/>
    <s v="91 555 94 44"/>
    <s v="C/ Moralzarzal, 86"/>
    <s v=""/>
    <s v="Madrid"/>
    <s v=""/>
    <s v="28034"/>
    <x v="7"/>
    <s v="EMEA"/>
    <s v="Freyre"/>
    <s v="Diego"/>
    <s v="Large"/>
  </r>
  <r>
    <n v="10103"/>
    <n v="26"/>
    <n v="86.78950212582086"/>
    <n v="100"/>
    <n v="11"/>
    <s v="Medium"/>
    <x v="26"/>
    <n v="3148.0929447286576"/>
    <n v="0.58248182938461124"/>
    <x v="0"/>
    <x v="26"/>
    <n v="1"/>
    <n v="1"/>
    <n v="2003"/>
    <x v="1"/>
    <n v="214"/>
    <x v="1"/>
    <x v="17"/>
    <s v="07 98 9555"/>
    <s v="Erling Skakkes gate 78"/>
    <s v=""/>
    <s v="Stavern"/>
    <s v=""/>
    <s v="4110"/>
    <x v="2"/>
    <s v="EMEA"/>
    <s v="Bergulfsen"/>
    <s v="Jonas"/>
    <s v="Medium"/>
  </r>
  <r>
    <n v="10112"/>
    <n v="29"/>
    <n v="85.533218725625986"/>
    <n v="100"/>
    <n v="1"/>
    <s v="Medium"/>
    <x v="27"/>
    <n v="4728.6466569568456"/>
    <n v="0.65592655084425755"/>
    <x v="0"/>
    <x v="27"/>
    <n v="1"/>
    <n v="3"/>
    <n v="2003"/>
    <x v="1"/>
    <n v="214"/>
    <x v="1"/>
    <x v="24"/>
    <s v="0921 12 3555"/>
    <s v="Berguvsv„gen  8"/>
    <s v=""/>
    <s v="Lule"/>
    <s v=""/>
    <s v="S-95822"/>
    <x v="8"/>
    <s v="EMEA"/>
    <s v="Berglund"/>
    <s v="Christina"/>
    <s v="Large"/>
  </r>
  <r>
    <n v="10126"/>
    <n v="38"/>
    <n v="79.548747133570316"/>
    <n v="100"/>
    <n v="11"/>
    <s v="Medium"/>
    <x v="28"/>
    <n v="4306.2076089243283"/>
    <n v="0.58755251136221121"/>
    <x v="0"/>
    <x v="28"/>
    <n v="2"/>
    <n v="5"/>
    <n v="2003"/>
    <x v="1"/>
    <n v="214"/>
    <x v="1"/>
    <x v="25"/>
    <s v="91 555 22 82"/>
    <s v="C/ Araquil, 67"/>
    <s v=""/>
    <s v="Madrid"/>
    <s v=""/>
    <s v="28023"/>
    <x v="7"/>
    <s v="EMEA"/>
    <s v="Sommer"/>
    <s v="Martˇn"/>
    <s v="Large"/>
  </r>
  <r>
    <n v="10140"/>
    <n v="37"/>
    <n v="60.656653305477072"/>
    <n v="100"/>
    <n v="11"/>
    <s v="Medium"/>
    <x v="29"/>
    <n v="5129.8038276973493"/>
    <n v="0.69565151377081258"/>
    <x v="0"/>
    <x v="29"/>
    <n v="3"/>
    <n v="7"/>
    <n v="2003"/>
    <x v="1"/>
    <n v="214"/>
    <x v="1"/>
    <x v="5"/>
    <s v="6505556809"/>
    <s v="9408 Furth Circle"/>
    <s v=""/>
    <s v="Burlingame"/>
    <s v="CA"/>
    <s v="94217"/>
    <x v="0"/>
    <s v="NA"/>
    <s v="Hirano"/>
    <s v="Juri"/>
    <s v="Large"/>
  </r>
  <r>
    <n v="10150"/>
    <n v="45"/>
    <n v="82.542159109570349"/>
    <n v="100"/>
    <n v="8"/>
    <s v="Large"/>
    <x v="30"/>
    <n v="7279.102840069334"/>
    <n v="0.66212787920765304"/>
    <x v="0"/>
    <x v="30"/>
    <n v="3"/>
    <n v="9"/>
    <n v="2003"/>
    <x v="1"/>
    <n v="214"/>
    <x v="1"/>
    <x v="26"/>
    <s v="+65 221 7555"/>
    <s v="Bronz Sok., Bronz Apt. 3/6 Tesvikiye"/>
    <s v=""/>
    <s v="Singapore"/>
    <s v=""/>
    <s v="79903"/>
    <x v="9"/>
    <s v="Japan"/>
    <s v="Natividad"/>
    <s v="Eric"/>
    <s v="Large"/>
  </r>
  <r>
    <n v="10163"/>
    <n v="21"/>
    <n v="68.713801484341872"/>
    <n v="100"/>
    <n v="1"/>
    <s v="Small"/>
    <x v="31"/>
    <n v="3417.2501688288203"/>
    <n v="0.70310317367636588"/>
    <x v="0"/>
    <x v="31"/>
    <n v="4"/>
    <n v="10"/>
    <n v="2003"/>
    <x v="1"/>
    <n v="214"/>
    <x v="1"/>
    <x v="27"/>
    <s v="2125558493"/>
    <s v="5905 Pompton St."/>
    <s v="Suite 750"/>
    <s v="NYC"/>
    <s v="NY"/>
    <s v="10022"/>
    <x v="0"/>
    <s v="NA"/>
    <s v="Hernandez"/>
    <s v="Maria"/>
    <s v="Medium"/>
  </r>
  <r>
    <n v="10174"/>
    <n v="34"/>
    <n v="70.487538836323623"/>
    <n v="100"/>
    <n v="4"/>
    <s v="Medium"/>
    <x v="32"/>
    <n v="5618.2436795649965"/>
    <n v="0.70098189099256092"/>
    <x v="0"/>
    <x v="32"/>
    <n v="4"/>
    <n v="11"/>
    <n v="2003"/>
    <x v="1"/>
    <n v="214"/>
    <x v="1"/>
    <x v="28"/>
    <s v="61 7 3844 6555"/>
    <s v="31 Duncan St. West End"/>
    <s v=""/>
    <s v="South Brisbane"/>
    <s v="Queensland"/>
    <s v="4101"/>
    <x v="3"/>
    <s v="APAC"/>
    <s v="Calaghan"/>
    <s v="Tony"/>
    <s v="Large"/>
  </r>
  <r>
    <n v="10183"/>
    <n v="23"/>
    <n v="83.934486003487763"/>
    <n v="100"/>
    <n v="8"/>
    <s v="Medium"/>
    <x v="33"/>
    <n v="3442.0768219197812"/>
    <n v="0.64067603063706591"/>
    <x v="0"/>
    <x v="33"/>
    <n v="4"/>
    <n v="11"/>
    <n v="2003"/>
    <x v="1"/>
    <n v="214"/>
    <x v="1"/>
    <x v="29"/>
    <s v="2155554695"/>
    <s v="782 First Street"/>
    <s v=""/>
    <s v="Philadelphia"/>
    <s v="PA"/>
    <s v="71270"/>
    <x v="0"/>
    <s v="NA"/>
    <s v="Cervantes"/>
    <s v="Francisca"/>
    <s v="Medium"/>
  </r>
  <r>
    <n v="10194"/>
    <n v="42"/>
    <n v="88.069222584526784"/>
    <n v="100"/>
    <n v="11"/>
    <s v="Medium"/>
    <x v="34"/>
    <n v="3591.4526514498748"/>
    <n v="0.49263035727314908"/>
    <x v="0"/>
    <x v="34"/>
    <n v="4"/>
    <n v="11"/>
    <n v="2003"/>
    <x v="1"/>
    <n v="214"/>
    <x v="1"/>
    <x v="30"/>
    <s v="78 32 5555"/>
    <s v="2, rue du Commerce"/>
    <s v=""/>
    <s v="Lyon"/>
    <s v=""/>
    <s v="69004"/>
    <x v="1"/>
    <s v="EMEA"/>
    <s v="Saveley"/>
    <s v="Mary"/>
    <s v="Large"/>
  </r>
  <r>
    <n v="10206"/>
    <n v="47"/>
    <n v="66.37789479719271"/>
    <n v="100"/>
    <n v="6"/>
    <s v="Medium"/>
    <x v="35"/>
    <n v="5945.1289445319417"/>
    <n v="0.65584126718933622"/>
    <x v="0"/>
    <x v="35"/>
    <n v="4"/>
    <n v="12"/>
    <n v="2003"/>
    <x v="1"/>
    <n v="214"/>
    <x v="1"/>
    <x v="31"/>
    <s v="604 555 3392"/>
    <s v="1900 Oak St."/>
    <s v=""/>
    <s v="Vancouver"/>
    <s v="BC"/>
    <s v="V3F2K1"/>
    <x v="10"/>
    <s v="NA"/>
    <s v="Tannamuri"/>
    <s v="Yoshi"/>
    <s v="Large"/>
  </r>
  <r>
    <n v="10215"/>
    <n v="35"/>
    <n v="60.329482648960877"/>
    <n v="100"/>
    <n v="3"/>
    <s v="Medium"/>
    <x v="36"/>
    <n v="3963.7681072863693"/>
    <n v="0.65243989717155848"/>
    <x v="0"/>
    <x v="36"/>
    <n v="1"/>
    <n v="1"/>
    <n v="2004"/>
    <x v="1"/>
    <n v="214"/>
    <x v="1"/>
    <x v="32"/>
    <s v="3105553722"/>
    <s v="3675 Furth Circle"/>
    <s v=""/>
    <s v="Burbank"/>
    <s v="CA"/>
    <s v="94019"/>
    <x v="0"/>
    <s v="NA"/>
    <s v="Thompson"/>
    <s v="Steve"/>
    <s v="Medium"/>
  </r>
  <r>
    <n v="10228"/>
    <n v="29"/>
    <n v="60.163233833801044"/>
    <n v="100"/>
    <n v="2"/>
    <s v="Medium"/>
    <x v="37"/>
    <n v="4718.4962188197696"/>
    <n v="0.73005234516174888"/>
    <x v="0"/>
    <x v="37"/>
    <n v="1"/>
    <n v="3"/>
    <n v="2004"/>
    <x v="1"/>
    <n v="214"/>
    <x v="1"/>
    <x v="33"/>
    <s v="6175555555"/>
    <s v="4658 Baden Av."/>
    <s v=""/>
    <s v="Cambridge"/>
    <s v="MA"/>
    <s v="51247"/>
    <x v="0"/>
    <s v="NA"/>
    <s v="Tseng"/>
    <s v="Kyung"/>
    <s v="Medium"/>
  </r>
  <r>
    <n v="10245"/>
    <n v="34"/>
    <n v="76.545092293037683"/>
    <n v="100"/>
    <n v="9"/>
    <s v="Medium"/>
    <x v="38"/>
    <n v="3517.8068620367189"/>
    <n v="0.5747731109769586"/>
    <x v="0"/>
    <x v="38"/>
    <n v="2"/>
    <n v="5"/>
    <n v="2004"/>
    <x v="1"/>
    <n v="214"/>
    <x v="1"/>
    <x v="34"/>
    <s v="2035559545"/>
    <s v="567 North Pendale Street"/>
    <s v=""/>
    <s v="New Haven"/>
    <s v="CT"/>
    <s v="97823"/>
    <x v="0"/>
    <s v="NA"/>
    <s v="Murphy"/>
    <s v="Leslie"/>
    <s v="Medium"/>
  </r>
  <r>
    <n v="10258"/>
    <n v="32"/>
    <n v="65.887545728678489"/>
    <n v="100"/>
    <n v="6"/>
    <s v="Medium"/>
    <x v="39"/>
    <n v="5572.2385366822891"/>
    <n v="0.72549143517757486"/>
    <x v="0"/>
    <x v="39"/>
    <n v="2"/>
    <n v="6"/>
    <n v="2004"/>
    <x v="1"/>
    <n v="214"/>
    <x v="1"/>
    <x v="35"/>
    <s v="+81 3 3584 0555"/>
    <s v="2-2-8 Roppongi"/>
    <s v=""/>
    <s v="Minato-ku"/>
    <s v="Tokyo"/>
    <s v="106-0032"/>
    <x v="11"/>
    <s v="Japan"/>
    <s v="Shimamura"/>
    <s v="Akiko"/>
    <s v="Large"/>
  </r>
  <r>
    <n v="10270"/>
    <n v="21"/>
    <n v="89.469436587909172"/>
    <n v="100"/>
    <n v="9"/>
    <s v="Small"/>
    <x v="40"/>
    <n v="3026.5318316539078"/>
    <n v="0.61698087851402383"/>
    <x v="0"/>
    <x v="40"/>
    <n v="3"/>
    <n v="7"/>
    <n v="2004"/>
    <x v="1"/>
    <n v="214"/>
    <x v="1"/>
    <x v="20"/>
    <s v="+61 2 9495 8555"/>
    <s v="Monitor Money Building, 815 Pacific Hwy"/>
    <s v="Level 6"/>
    <s v="Chatswood"/>
    <s v="NSW"/>
    <s v="2067"/>
    <x v="3"/>
    <s v="APAC"/>
    <s v="Huxley"/>
    <s v="Adrian"/>
    <s v="Medium"/>
  </r>
  <r>
    <n v="10280"/>
    <n v="34"/>
    <n v="88.983543000483053"/>
    <n v="100"/>
    <n v="2"/>
    <s v="Medium"/>
    <x v="32"/>
    <n v="4989.3795379835756"/>
    <n v="0.62251922538292515"/>
    <x v="0"/>
    <x v="41"/>
    <n v="3"/>
    <n v="8"/>
    <n v="2004"/>
    <x v="1"/>
    <n v="214"/>
    <x v="1"/>
    <x v="36"/>
    <s v="011 4988555"/>
    <s v="Via Monte Bianco 34"/>
    <s v=""/>
    <s v="Torino"/>
    <s v=""/>
    <s v="10100"/>
    <x v="12"/>
    <s v="EMEA"/>
    <s v="Accorti"/>
    <s v="Paolo"/>
    <s v="Large"/>
  </r>
  <r>
    <n v="10291"/>
    <n v="37"/>
    <n v="74.651198742059847"/>
    <n v="100"/>
    <n v="11"/>
    <s v="Medium"/>
    <x v="41"/>
    <n v="4374.0956465437848"/>
    <n v="0.61294551385876572"/>
    <x v="0"/>
    <x v="42"/>
    <n v="3"/>
    <n v="9"/>
    <n v="2004"/>
    <x v="1"/>
    <n v="214"/>
    <x v="1"/>
    <x v="37"/>
    <s v="0695 34 6555"/>
    <s v="?kergatan 24"/>
    <s v=""/>
    <s v="Boras"/>
    <s v=""/>
    <s v="S-84467"/>
    <x v="8"/>
    <s v="EMEA"/>
    <s v="Larsson"/>
    <s v="Maria"/>
    <s v="Large"/>
  </r>
  <r>
    <n v="10304"/>
    <n v="47"/>
    <n v="85.096794298114858"/>
    <n v="100"/>
    <n v="6"/>
    <s v="Large"/>
    <x v="42"/>
    <n v="6173.1506679886024"/>
    <n v="0.60683502590154059"/>
    <x v="0"/>
    <x v="43"/>
    <n v="4"/>
    <n v="10"/>
    <n v="2004"/>
    <x v="1"/>
    <n v="214"/>
    <x v="1"/>
    <x v="38"/>
    <s v="30 59 8555"/>
    <s v="67, avenue de l'Europe"/>
    <s v=""/>
    <s v="Versailles"/>
    <s v=""/>
    <s v="78000"/>
    <x v="1"/>
    <s v="EMEA"/>
    <s v="Tonini"/>
    <s v="Daniel"/>
    <s v="Large"/>
  </r>
  <r>
    <n v="10312"/>
    <n v="48"/>
    <n v="62.970919893027208"/>
    <n v="100"/>
    <n v="3"/>
    <s v="Large"/>
    <x v="43"/>
    <n v="8601.0958451346942"/>
    <n v="0.7399619609190442"/>
    <x v="0"/>
    <x v="44"/>
    <n v="4"/>
    <n v="10"/>
    <n v="2004"/>
    <x v="1"/>
    <n v="214"/>
    <x v="1"/>
    <x v="39"/>
    <s v="4155551450"/>
    <s v="5677 Strong St."/>
    <s v=""/>
    <s v="San Rafael"/>
    <s v="CA"/>
    <s v="97562"/>
    <x v="0"/>
    <s v="NA"/>
    <s v="Nelson"/>
    <s v="Valarie"/>
    <s v="Large"/>
  </r>
  <r>
    <n v="10322"/>
    <n v="40"/>
    <n v="78.061758237309348"/>
    <n v="100"/>
    <n v="1"/>
    <s v="Medium"/>
    <x v="44"/>
    <n v="2877.9296705076258"/>
    <n v="0.47962297021992301"/>
    <x v="0"/>
    <x v="45"/>
    <n v="4"/>
    <n v="11"/>
    <n v="2004"/>
    <x v="1"/>
    <n v="214"/>
    <x v="1"/>
    <x v="40"/>
    <s v="6035558647"/>
    <s v="2304 Long Airport Avenue"/>
    <s v=""/>
    <s v="Nashua"/>
    <s v="NH"/>
    <s v="62005"/>
    <x v="0"/>
    <s v="NA"/>
    <s v="Young"/>
    <s v="Valarie"/>
    <s v="Medium"/>
  </r>
  <r>
    <n v="10333"/>
    <n v="26"/>
    <n v="68.220742066932004"/>
    <n v="100"/>
    <n v="3"/>
    <s v="Small"/>
    <x v="45"/>
    <n v="1229.2607062597679"/>
    <n v="0.40934422452872721"/>
    <x v="0"/>
    <x v="46"/>
    <n v="4"/>
    <n v="11"/>
    <n v="2004"/>
    <x v="1"/>
    <n v="214"/>
    <x v="1"/>
    <x v="8"/>
    <s v="6505555787"/>
    <s v="5557 North Pendale Street"/>
    <s v=""/>
    <s v="San Francisco"/>
    <s v="CA"/>
    <s v=""/>
    <x v="0"/>
    <s v="NA"/>
    <s v="Murphy"/>
    <s v="Julie"/>
    <s v="Medium"/>
  </r>
  <r>
    <n v="10347"/>
    <n v="30"/>
    <n v="86.086325678304462"/>
    <n v="100"/>
    <n v="1"/>
    <s v="Small"/>
    <x v="46"/>
    <n v="1362.1102296508661"/>
    <n v="0.34530134855651029"/>
    <x v="0"/>
    <x v="47"/>
    <n v="4"/>
    <n v="11"/>
    <n v="2004"/>
    <x v="1"/>
    <n v="214"/>
    <x v="1"/>
    <x v="10"/>
    <s v="03 9520 4555"/>
    <s v="636 St Kilda Road"/>
    <s v="Level 3"/>
    <s v="Melbourne"/>
    <s v="Victoria"/>
    <s v="3004"/>
    <x v="3"/>
    <s v="APAC"/>
    <s v="Ferguson"/>
    <s v="Peter"/>
    <s v="Medium"/>
  </r>
  <r>
    <n v="10357"/>
    <n v="32"/>
    <n v="76.237501010748346"/>
    <n v="100"/>
    <n v="10"/>
    <s v="Medium"/>
    <x v="47"/>
    <n v="3252.2399676560531"/>
    <n v="0.57138640011947861"/>
    <x v="0"/>
    <x v="48"/>
    <n v="4"/>
    <n v="12"/>
    <n v="2004"/>
    <x v="1"/>
    <n v="214"/>
    <x v="1"/>
    <x v="39"/>
    <s v="4155551450"/>
    <s v="5677 Strong St."/>
    <s v=""/>
    <s v="San Rafael"/>
    <s v="CA"/>
    <s v="97562"/>
    <x v="0"/>
    <s v="NA"/>
    <s v="Nelson"/>
    <s v="Valarie"/>
    <s v="Medium"/>
  </r>
  <r>
    <n v="10369"/>
    <n v="41"/>
    <n v="89.923963338160135"/>
    <n v="100"/>
    <n v="2"/>
    <s v="Small"/>
    <x v="48"/>
    <n v="828.03750313543469"/>
    <n v="0.18340026027824075"/>
    <x v="0"/>
    <x v="49"/>
    <n v="1"/>
    <n v="1"/>
    <n v="2005"/>
    <x v="1"/>
    <n v="214"/>
    <x v="1"/>
    <x v="41"/>
    <s v="6175558555"/>
    <s v="7825 Douglas Av."/>
    <s v=""/>
    <s v="Brickhaven"/>
    <s v="MA"/>
    <s v="58339"/>
    <x v="0"/>
    <s v="NA"/>
    <s v="Nelson"/>
    <s v="Allen"/>
    <s v="Medium"/>
  </r>
  <r>
    <n v="10381"/>
    <n v="36"/>
    <n v="73.422414014228323"/>
    <n v="100"/>
    <n v="3"/>
    <s v="Medium"/>
    <x v="49"/>
    <n v="5611.5930954877795"/>
    <n v="0.6797975838891045"/>
    <x v="0"/>
    <x v="50"/>
    <n v="1"/>
    <n v="2"/>
    <n v="2005"/>
    <x v="1"/>
    <n v="214"/>
    <x v="1"/>
    <x v="4"/>
    <s v="6505551386"/>
    <s v="7734 Strong St."/>
    <s v=""/>
    <s v="San Francisco"/>
    <s v="CA"/>
    <s v=""/>
    <x v="0"/>
    <s v="NA"/>
    <s v="Brown"/>
    <s v="Julie"/>
    <s v="Large"/>
  </r>
  <r>
    <n v="10391"/>
    <n v="24"/>
    <n v="83.791223056913182"/>
    <n v="100"/>
    <n v="4"/>
    <s v="Small"/>
    <x v="50"/>
    <n v="405.57064663408346"/>
    <n v="0.16782974419591629"/>
    <x v="0"/>
    <x v="51"/>
    <n v="1"/>
    <n v="3"/>
    <n v="2005"/>
    <x v="1"/>
    <n v="214"/>
    <x v="1"/>
    <x v="42"/>
    <s v="02 9936 8555"/>
    <s v="201 Miller Street"/>
    <s v="Level 15"/>
    <s v="North Sydney"/>
    <s v="NSW"/>
    <s v="2060"/>
    <x v="3"/>
    <s v="APAC"/>
    <s v="O'Hara"/>
    <s v="Anna"/>
    <s v="Small"/>
  </r>
  <r>
    <n v="10411"/>
    <n v="23"/>
    <n v="87.470816491420038"/>
    <n v="100"/>
    <n v="9"/>
    <s v="Small"/>
    <x v="51"/>
    <n v="2128.4012206973384"/>
    <n v="0.51407801515793539"/>
    <x v="0"/>
    <x v="52"/>
    <n v="2"/>
    <n v="5"/>
    <n v="2005"/>
    <x v="1"/>
    <n v="214"/>
    <x v="1"/>
    <x v="43"/>
    <s v="514 555 8054"/>
    <s v="43 rue St. Laurent"/>
    <s v=""/>
    <s v="Montreal"/>
    <s v="Quebec"/>
    <s v="H1J1C3"/>
    <x v="10"/>
    <s v="NA"/>
    <s v="Fresnisre"/>
    <s v="Jean"/>
    <s v="Medium"/>
  </r>
  <r>
    <n v="10424"/>
    <n v="50"/>
    <n v="64.564552422638641"/>
    <n v="100"/>
    <n v="6"/>
    <s v="Large"/>
    <x v="52"/>
    <n v="8772.7723788680669"/>
    <n v="0.73100344795167627"/>
    <x v="2"/>
    <x v="53"/>
    <n v="2"/>
    <n v="5"/>
    <n v="2005"/>
    <x v="1"/>
    <n v="214"/>
    <x v="1"/>
    <x v="23"/>
    <s v="91 555 94 44"/>
    <s v="C/ Moralzarzal, 86"/>
    <s v=""/>
    <s v="Madrid"/>
    <s v=""/>
    <s v="28034"/>
    <x v="7"/>
    <s v="EMEA"/>
    <s v="Freyre"/>
    <s v="Diego"/>
    <s v="Large"/>
  </r>
  <r>
    <n v="10107"/>
    <n v="39"/>
    <n v="86.809122036578941"/>
    <n v="99.91"/>
    <n v="5"/>
    <s v="Small"/>
    <x v="53"/>
    <n v="510.93424057342099"/>
    <n v="0.13112679374858424"/>
    <x v="0"/>
    <x v="0"/>
    <n v="1"/>
    <n v="2"/>
    <n v="2003"/>
    <x v="0"/>
    <n v="118"/>
    <x v="2"/>
    <x v="0"/>
    <s v="2125557818"/>
    <s v="897 Long Airport Avenue"/>
    <s v=""/>
    <s v="NYC"/>
    <s v="NY"/>
    <s v="10022"/>
    <x v="0"/>
    <s v="NA"/>
    <s v="Yu"/>
    <s v="Kwai"/>
    <s v="Medium"/>
  </r>
  <r>
    <n v="10120"/>
    <n v="29"/>
    <n v="68.88112172388368"/>
    <n v="96.34"/>
    <n v="3"/>
    <s v="Small"/>
    <x v="54"/>
    <n v="796.30747000737347"/>
    <n v="0.28502053431717173"/>
    <x v="0"/>
    <x v="54"/>
    <n v="2"/>
    <n v="4"/>
    <n v="2003"/>
    <x v="0"/>
    <n v="118"/>
    <x v="2"/>
    <x v="10"/>
    <s v="03 9520 4555"/>
    <s v="636 St Kilda Road"/>
    <s v="Level 3"/>
    <s v="Melbourne"/>
    <s v="Victoria"/>
    <s v="3004"/>
    <x v="3"/>
    <s v="APAC"/>
    <s v="Ferguson"/>
    <s v="Peter"/>
    <s v="Small"/>
  </r>
  <r>
    <n v="10134"/>
    <n v="27"/>
    <n v="79.028335848173853"/>
    <n v="100"/>
    <n v="5"/>
    <s v="Small"/>
    <x v="55"/>
    <n v="1174.0049320993057"/>
    <n v="0.35492338708534926"/>
    <x v="0"/>
    <x v="2"/>
    <n v="3"/>
    <n v="7"/>
    <n v="2003"/>
    <x v="0"/>
    <n v="118"/>
    <x v="2"/>
    <x v="2"/>
    <s v="+33 1 46 62 7555"/>
    <s v="27 rue du Colonel Pierre Avia"/>
    <s v=""/>
    <s v="Paris"/>
    <s v=""/>
    <s v="75508"/>
    <x v="1"/>
    <s v="EMEA"/>
    <s v="Da Cunha"/>
    <s v="Daniel"/>
    <s v="Medium"/>
  </r>
  <r>
    <n v="10145"/>
    <n v="37"/>
    <n v="61.17296648644264"/>
    <n v="100"/>
    <n v="9"/>
    <s v="Medium"/>
    <x v="56"/>
    <n v="2929.5502400016221"/>
    <n v="0.56413988965840656"/>
    <x v="0"/>
    <x v="3"/>
    <n v="3"/>
    <n v="8"/>
    <n v="2003"/>
    <x v="0"/>
    <n v="118"/>
    <x v="2"/>
    <x v="3"/>
    <s v="6265557265"/>
    <s v="78934 Hillside Dr."/>
    <s v=""/>
    <s v="Pasadena"/>
    <s v="CA"/>
    <s v="90003"/>
    <x v="0"/>
    <s v="NA"/>
    <s v="Young"/>
    <s v="Julie"/>
    <s v="Medium"/>
  </r>
  <r>
    <n v="10159"/>
    <n v="37"/>
    <n v="67.065166880938293"/>
    <n v="100"/>
    <n v="17"/>
    <s v="Medium"/>
    <x v="57"/>
    <n v="2535.4188254052833"/>
    <n v="0.50538264709094849"/>
    <x v="0"/>
    <x v="4"/>
    <n v="4"/>
    <n v="10"/>
    <n v="2003"/>
    <x v="0"/>
    <n v="118"/>
    <x v="2"/>
    <x v="4"/>
    <s v="6505551386"/>
    <s v="7734 Strong St."/>
    <s v=""/>
    <s v="San Francisco"/>
    <s v="CA"/>
    <s v=""/>
    <x v="0"/>
    <s v="NA"/>
    <s v="Brown"/>
    <s v="Julie"/>
    <s v="Medium"/>
  </r>
  <r>
    <n v="10168"/>
    <n v="27"/>
    <n v="60.864662247177314"/>
    <n v="100"/>
    <n v="4"/>
    <s v="Small"/>
    <x v="58"/>
    <n v="2017.5841193262124"/>
    <n v="0.55111245484786997"/>
    <x v="0"/>
    <x v="5"/>
    <n v="4"/>
    <n v="10"/>
    <n v="2003"/>
    <x v="0"/>
    <n v="118"/>
    <x v="2"/>
    <x v="5"/>
    <s v="6505556809"/>
    <s v="9408 Furth Circle"/>
    <s v=""/>
    <s v="Burlingame"/>
    <s v="CA"/>
    <s v="94217"/>
    <x v="0"/>
    <s v="NA"/>
    <s v="Hirano"/>
    <s v="Juri"/>
    <s v="Medium"/>
  </r>
  <r>
    <n v="10180"/>
    <n v="42"/>
    <n v="87.527142004597309"/>
    <n v="100"/>
    <n v="12"/>
    <s v="Small"/>
    <x v="59"/>
    <n v="1019.4600358069133"/>
    <n v="0.21710964217712608"/>
    <x v="0"/>
    <x v="6"/>
    <n v="4"/>
    <n v="11"/>
    <n v="2003"/>
    <x v="0"/>
    <n v="118"/>
    <x v="2"/>
    <x v="6"/>
    <s v="20 16 1555"/>
    <s v="184, chausse de Tournai"/>
    <s v=""/>
    <s v="Lille"/>
    <s v=""/>
    <s v="59000"/>
    <x v="1"/>
    <s v="EMEA"/>
    <s v="Rance"/>
    <s v="Martine"/>
    <s v="Medium"/>
  </r>
  <r>
    <n v="10188"/>
    <n v="38"/>
    <n v="61.52319512661699"/>
    <n v="96.34"/>
    <n v="4"/>
    <s v="Small"/>
    <x v="60"/>
    <n v="1323.0385851885544"/>
    <n v="0.36139510975070593"/>
    <x v="0"/>
    <x v="7"/>
    <n v="4"/>
    <n v="11"/>
    <n v="2003"/>
    <x v="0"/>
    <n v="118"/>
    <x v="2"/>
    <x v="7"/>
    <s v="+47 2267 3215"/>
    <s v="Drammen 121, PR 744 Sentrum"/>
    <s v=""/>
    <s v="Bergen"/>
    <s v=""/>
    <s v="N5804"/>
    <x v="2"/>
    <s v="EMEA"/>
    <s v="Oeztan"/>
    <s v="Veysel"/>
    <s v="Medium"/>
  </r>
  <r>
    <n v="10201"/>
    <n v="24"/>
    <n v="63.6578043090976"/>
    <n v="100"/>
    <n v="5"/>
    <s v="Small"/>
    <x v="61"/>
    <n v="1498.1326965816577"/>
    <n v="0.49509990237073603"/>
    <x v="0"/>
    <x v="8"/>
    <n v="4"/>
    <n v="12"/>
    <n v="2003"/>
    <x v="0"/>
    <n v="118"/>
    <x v="2"/>
    <x v="8"/>
    <s v="6505555787"/>
    <s v="5557 North Pendale Street"/>
    <s v=""/>
    <s v="San Francisco"/>
    <s v="CA"/>
    <s v=""/>
    <x v="0"/>
    <s v="NA"/>
    <s v="Murphy"/>
    <s v="Julie"/>
    <s v="Medium"/>
  </r>
  <r>
    <n v="10210"/>
    <n v="23"/>
    <n v="86.993331342030643"/>
    <n v="100"/>
    <n v="2"/>
    <s v="Small"/>
    <x v="62"/>
    <n v="1008.2433791332953"/>
    <n v="0.33506587677114852"/>
    <x v="0"/>
    <x v="55"/>
    <n v="1"/>
    <n v="1"/>
    <n v="2004"/>
    <x v="0"/>
    <n v="118"/>
    <x v="2"/>
    <x v="44"/>
    <s v="+81 06 6342 5555"/>
    <s v="Dojima Avanza 4F, 1-6-20 Dojima, Kita-ku"/>
    <s v=""/>
    <s v="Osaka"/>
    <s v="Osaka"/>
    <s v="530-0003"/>
    <x v="11"/>
    <s v="Japan"/>
    <s v="Kentary"/>
    <s v="Mory"/>
    <s v="Medium"/>
  </r>
  <r>
    <n v="10223"/>
    <n v="47"/>
    <n v="74.476463575867456"/>
    <n v="100"/>
    <n v="4"/>
    <s v="Medium"/>
    <x v="63"/>
    <n v="1921.9962119342299"/>
    <n v="0.35445554671173224"/>
    <x v="0"/>
    <x v="10"/>
    <n v="1"/>
    <n v="2"/>
    <n v="2004"/>
    <x v="0"/>
    <n v="118"/>
    <x v="2"/>
    <x v="10"/>
    <s v="03 9520 4555"/>
    <s v="636 St Kilda Road"/>
    <s v="Level 3"/>
    <s v="Melbourne"/>
    <s v="Victoria"/>
    <s v="3004"/>
    <x v="3"/>
    <s v="APAC"/>
    <s v="Ferguson"/>
    <s v="Peter"/>
    <s v="Medium"/>
  </r>
  <r>
    <n v="10236"/>
    <n v="22"/>
    <n v="75.100112415017009"/>
    <n v="100"/>
    <n v="1"/>
    <s v="Small"/>
    <x v="64"/>
    <n v="1199.8775268696259"/>
    <n v="0.42070261944602744"/>
    <x v="0"/>
    <x v="56"/>
    <n v="2"/>
    <n v="4"/>
    <n v="2004"/>
    <x v="0"/>
    <n v="118"/>
    <x v="2"/>
    <x v="45"/>
    <s v="2155559857"/>
    <s v="11328 Douglas Av."/>
    <s v=""/>
    <s v="Philadelphia"/>
    <s v="PA"/>
    <s v="71270"/>
    <x v="0"/>
    <s v="NA"/>
    <s v="Hernandez"/>
    <s v="Rosa"/>
    <s v="Small"/>
  </r>
  <r>
    <n v="10251"/>
    <n v="44"/>
    <n v="69.134817635393631"/>
    <n v="100"/>
    <n v="5"/>
    <s v="Medium"/>
    <x v="65"/>
    <n v="2714.5880240426804"/>
    <n v="0.47156754845682464"/>
    <x v="0"/>
    <x v="12"/>
    <n v="2"/>
    <n v="5"/>
    <n v="2004"/>
    <x v="0"/>
    <n v="118"/>
    <x v="2"/>
    <x v="12"/>
    <s v="2015559350"/>
    <s v="7476 Moss Rd."/>
    <s v=""/>
    <s v="Newark"/>
    <s v="NJ"/>
    <s v="94019"/>
    <x v="0"/>
    <s v="NA"/>
    <s v="Brown"/>
    <s v="William"/>
    <s v="Medium"/>
  </r>
  <r>
    <n v="10263"/>
    <n v="40"/>
    <n v="88.171152261405837"/>
    <n v="100"/>
    <n v="5"/>
    <s v="Small"/>
    <x v="66"/>
    <n v="945.15390954376653"/>
    <n v="0.21134926420925013"/>
    <x v="0"/>
    <x v="13"/>
    <n v="2"/>
    <n v="6"/>
    <n v="2004"/>
    <x v="0"/>
    <n v="118"/>
    <x v="2"/>
    <x v="13"/>
    <s v="2035552570"/>
    <s v="25593 South Bay Ln."/>
    <s v=""/>
    <s v="Bridgewater"/>
    <s v="CT"/>
    <s v="97562"/>
    <x v="0"/>
    <s v="NA"/>
    <s v="King"/>
    <s v="Julie"/>
    <s v="Medium"/>
  </r>
  <r>
    <n v="10275"/>
    <n v="22"/>
    <n v="69.748988829333712"/>
    <n v="100"/>
    <n v="4"/>
    <s v="Small"/>
    <x v="67"/>
    <n v="1369.9622457546584"/>
    <n v="0.47167861816896145"/>
    <x v="0"/>
    <x v="14"/>
    <n v="3"/>
    <n v="7"/>
    <n v="2004"/>
    <x v="0"/>
    <n v="118"/>
    <x v="2"/>
    <x v="14"/>
    <s v="40 67 8555"/>
    <s v="67, rue des Cinquante Otages"/>
    <s v=""/>
    <s v="Nantes"/>
    <s v=""/>
    <s v="44000"/>
    <x v="1"/>
    <s v="EMEA"/>
    <s v="Labrune"/>
    <s v="Janine"/>
    <s v="Small"/>
  </r>
  <r>
    <n v="10285"/>
    <n v="47"/>
    <n v="79.454895400534426"/>
    <n v="100"/>
    <n v="9"/>
    <s v="Medium"/>
    <x v="68"/>
    <n v="2750.209916174882"/>
    <n v="0.42411469594452106"/>
    <x v="0"/>
    <x v="15"/>
    <n v="3"/>
    <n v="8"/>
    <n v="2004"/>
    <x v="0"/>
    <n v="118"/>
    <x v="2"/>
    <x v="15"/>
    <s v="6175558555"/>
    <s v="39323 Spinnaker Dr."/>
    <s v=""/>
    <s v="Cambridge"/>
    <s v="MA"/>
    <s v="51247"/>
    <x v="0"/>
    <s v="NA"/>
    <s v="Hernandez"/>
    <s v="Marta"/>
    <s v="Medium"/>
  </r>
  <r>
    <n v="10298"/>
    <n v="39"/>
    <n v="79.3104123671759"/>
    <n v="96.34"/>
    <n v="1"/>
    <s v="Small"/>
    <x v="69"/>
    <n v="664.15391768014024"/>
    <n v="0.17676549338617509"/>
    <x v="0"/>
    <x v="57"/>
    <n v="3"/>
    <n v="9"/>
    <n v="2004"/>
    <x v="0"/>
    <n v="118"/>
    <x v="2"/>
    <x v="46"/>
    <s v="40 32 2555"/>
    <s v="54, rue Royale"/>
    <s v=""/>
    <s v="Nantes"/>
    <s v=""/>
    <s v="44000"/>
    <x v="1"/>
    <s v="EMEA"/>
    <s v="Schmitt"/>
    <s v="Carine"/>
    <s v="Medium"/>
  </r>
  <r>
    <n v="10308"/>
    <n v="34"/>
    <n v="67.958898594818464"/>
    <n v="100"/>
    <n v="2"/>
    <s v="Small"/>
    <x v="70"/>
    <n v="1733.3574477761722"/>
    <n v="0.42862873217741326"/>
    <x v="0"/>
    <x v="17"/>
    <n v="4"/>
    <n v="10"/>
    <n v="2004"/>
    <x v="0"/>
    <n v="118"/>
    <x v="2"/>
    <x v="47"/>
    <s v="9145554562"/>
    <s v="3758 North Pendale Street"/>
    <s v=""/>
    <s v="White Plains"/>
    <s v="NY"/>
    <s v="24067"/>
    <x v="0"/>
    <s v="NA"/>
    <s v="Frick"/>
    <s v="Steve"/>
    <s v="Medium"/>
  </r>
  <r>
    <n v="10318"/>
    <n v="45"/>
    <n v="73.507597943278327"/>
    <n v="100"/>
    <n v="4"/>
    <s v="Medium"/>
    <x v="71"/>
    <n v="2258.6580925524754"/>
    <n v="0.40575911121036118"/>
    <x v="0"/>
    <x v="18"/>
    <n v="4"/>
    <n v="11"/>
    <n v="2004"/>
    <x v="0"/>
    <n v="118"/>
    <x v="2"/>
    <x v="18"/>
    <s v="2155551555"/>
    <s v="7586 Pompton St."/>
    <s v=""/>
    <s v="Allentown"/>
    <s v="PA"/>
    <s v="70267"/>
    <x v="0"/>
    <s v="NA"/>
    <s v="Yu"/>
    <s v="Kyung"/>
    <s v="Medium"/>
  </r>
  <r>
    <n v="10329"/>
    <n v="20"/>
    <n v="69.818804140872061"/>
    <n v="100"/>
    <n v="2"/>
    <s v="Small"/>
    <x v="72"/>
    <n v="1779.6239171825587"/>
    <n v="0.56033498651843783"/>
    <x v="0"/>
    <x v="19"/>
    <n v="4"/>
    <n v="11"/>
    <n v="2004"/>
    <x v="0"/>
    <n v="118"/>
    <x v="2"/>
    <x v="0"/>
    <s v="2125557818"/>
    <s v="897 Long Airport Avenue"/>
    <s v=""/>
    <s v="NYC"/>
    <s v="NY"/>
    <s v="10022"/>
    <x v="0"/>
    <s v="NA"/>
    <s v="Yu"/>
    <s v="Kwai"/>
    <s v="Medium"/>
  </r>
  <r>
    <n v="10339"/>
    <n v="40"/>
    <n v="61.859889579686708"/>
    <n v="68.92"/>
    <n v="4"/>
    <s v="Small"/>
    <x v="73"/>
    <n v="282.40441681253196"/>
    <n v="0.10243921097378553"/>
    <x v="0"/>
    <x v="58"/>
    <n v="4"/>
    <n v="11"/>
    <n v="2004"/>
    <x v="0"/>
    <n v="118"/>
    <x v="2"/>
    <x v="35"/>
    <s v="+81 3 3584 0555"/>
    <s v="2-2-8 Roppongi"/>
    <s v=""/>
    <s v="Minato-ku"/>
    <s v="Tokyo"/>
    <s v="106-0032"/>
    <x v="11"/>
    <s v="Japan"/>
    <s v="Shimamura"/>
    <s v="Akiko"/>
    <s v="Small"/>
  </r>
  <r>
    <n v="10361"/>
    <n v="26"/>
    <n v="42.394424306271688"/>
    <n v="51.15"/>
    <n v="8"/>
    <s v="Small"/>
    <x v="74"/>
    <n v="227.64496803693623"/>
    <n v="0.17117450036614498"/>
    <x v="0"/>
    <x v="21"/>
    <n v="4"/>
    <n v="12"/>
    <n v="2004"/>
    <x v="0"/>
    <n v="118"/>
    <x v="2"/>
    <x v="20"/>
    <s v="+61 2 9495 8555"/>
    <s v="Monitor Money Building, 815 Pacific Hwy"/>
    <s v="Level 6"/>
    <s v="Chatswood"/>
    <s v="NSW"/>
    <s v="2067"/>
    <x v="3"/>
    <s v="APAC"/>
    <s v="Huxley"/>
    <s v="Adrian"/>
    <s v="Small"/>
  </r>
  <r>
    <n v="10374"/>
    <n v="39"/>
    <n v="84.047991574537463"/>
    <n v="100"/>
    <n v="5"/>
    <s v="Medium"/>
    <x v="75"/>
    <n v="2010.1383285930392"/>
    <n v="0.38013134025711737"/>
    <x v="0"/>
    <x v="59"/>
    <n v="1"/>
    <n v="2"/>
    <n v="2005"/>
    <x v="0"/>
    <n v="118"/>
    <x v="2"/>
    <x v="28"/>
    <s v="61 7 3844 6555"/>
    <s v="31 Duncan St. West End"/>
    <s v=""/>
    <s v="South Brisbane"/>
    <s v="Queensland"/>
    <s v="4101"/>
    <x v="3"/>
    <s v="APAC"/>
    <s v="Calaghan"/>
    <s v="Tony"/>
    <s v="Medium"/>
  </r>
  <r>
    <n v="10388"/>
    <n v="50"/>
    <n v="29.310076325296805"/>
    <n v="44.51"/>
    <n v="5"/>
    <s v="Small"/>
    <x v="76"/>
    <n v="759.99618373515978"/>
    <n v="0.34149457817800932"/>
    <x v="0"/>
    <x v="23"/>
    <n v="1"/>
    <n v="3"/>
    <n v="2005"/>
    <x v="0"/>
    <n v="118"/>
    <x v="2"/>
    <x v="21"/>
    <s v="5085552555"/>
    <s v="1785 First Street"/>
    <s v=""/>
    <s v="New Bedford"/>
    <s v="MA"/>
    <s v="50553"/>
    <x v="0"/>
    <s v="NA"/>
    <s v="Benitez"/>
    <s v="Violeta"/>
    <s v="Small"/>
  </r>
  <r>
    <n v="10402"/>
    <n v="45"/>
    <n v="86.746022645135469"/>
    <n v="100"/>
    <n v="1"/>
    <s v="Medium"/>
    <x v="77"/>
    <n v="1930.2289809689041"/>
    <n v="0.33086992714335495"/>
    <x v="0"/>
    <x v="60"/>
    <n v="2"/>
    <n v="4"/>
    <n v="2005"/>
    <x v="0"/>
    <n v="118"/>
    <x v="2"/>
    <x v="9"/>
    <s v="1 47 55 6555"/>
    <s v="25, rue Lauriston"/>
    <s v=""/>
    <s v="Paris"/>
    <s v=""/>
    <s v="75016"/>
    <x v="1"/>
    <s v="EMEA"/>
    <s v="Perrier"/>
    <s v="Dominique"/>
    <s v="Medium"/>
  </r>
  <r>
    <n v="10417"/>
    <n v="45"/>
    <n v="70.47397916554209"/>
    <n v="100"/>
    <n v="5"/>
    <s v="Medium"/>
    <x v="78"/>
    <n v="2716.0209375506065"/>
    <n v="0.46133165814001315"/>
    <x v="1"/>
    <x v="25"/>
    <n v="2"/>
    <n v="5"/>
    <n v="2005"/>
    <x v="0"/>
    <n v="118"/>
    <x v="2"/>
    <x v="23"/>
    <s v="91 555 94 44"/>
    <s v="C/ Moralzarzal, 86"/>
    <s v=""/>
    <s v="Madrid"/>
    <s v=""/>
    <s v="28034"/>
    <x v="7"/>
    <s v="EMEA"/>
    <s v="Freyre"/>
    <s v="Diego"/>
    <s v="Medium"/>
  </r>
  <r>
    <n v="10107"/>
    <n v="27"/>
    <n v="84.245067760768805"/>
    <n v="100"/>
    <n v="4"/>
    <s v="Medium"/>
    <x v="79"/>
    <n v="3790.9331704592423"/>
    <n v="0.62499413416083327"/>
    <x v="0"/>
    <x v="0"/>
    <n v="1"/>
    <n v="2"/>
    <n v="2003"/>
    <x v="0"/>
    <n v="193"/>
    <x v="3"/>
    <x v="0"/>
    <s v="2125557818"/>
    <s v="897 Long Airport Avenue"/>
    <s v=""/>
    <s v="NYC"/>
    <s v="NY"/>
    <s v="10022"/>
    <x v="0"/>
    <s v="NA"/>
    <s v="Yu"/>
    <s v="Kwai"/>
    <s v="Medium"/>
  </r>
  <r>
    <n v="10120"/>
    <n v="46"/>
    <n v="81.321181817676219"/>
    <n v="100"/>
    <n v="2"/>
    <s v="Medium"/>
    <x v="80"/>
    <n v="5524.0856363868943"/>
    <n v="0.59624059471885105"/>
    <x v="0"/>
    <x v="54"/>
    <n v="2"/>
    <n v="4"/>
    <n v="2003"/>
    <x v="0"/>
    <n v="193"/>
    <x v="3"/>
    <x v="10"/>
    <s v="03 9520 4555"/>
    <s v="636 St Kilda Road"/>
    <s v="Level 3"/>
    <s v="Melbourne"/>
    <s v="Victoria"/>
    <s v="3004"/>
    <x v="3"/>
    <s v="APAC"/>
    <s v="Ferguson"/>
    <s v="Peter"/>
    <s v="Large"/>
  </r>
  <r>
    <n v="10134"/>
    <n v="31"/>
    <n v="71.577664374499932"/>
    <n v="100"/>
    <n v="4"/>
    <s v="Medium"/>
    <x v="81"/>
    <n v="4805.0724043905011"/>
    <n v="0.68409539952996756"/>
    <x v="0"/>
    <x v="2"/>
    <n v="3"/>
    <n v="7"/>
    <n v="2003"/>
    <x v="0"/>
    <n v="193"/>
    <x v="3"/>
    <x v="2"/>
    <s v="+33 1 46 62 7555"/>
    <s v="27 rue du Colonel Pierre Avia"/>
    <s v=""/>
    <s v="Paris"/>
    <s v=""/>
    <s v="75508"/>
    <x v="1"/>
    <s v="EMEA"/>
    <s v="Da Cunha"/>
    <s v="Daniel"/>
    <s v="Large"/>
  </r>
  <r>
    <n v="10145"/>
    <n v="33"/>
    <n v="66.949197636366677"/>
    <n v="100"/>
    <n v="8"/>
    <s v="Medium"/>
    <x v="82"/>
    <n v="2967.0564779998999"/>
    <n v="0.57319139591759105"/>
    <x v="0"/>
    <x v="3"/>
    <n v="3"/>
    <n v="8"/>
    <n v="2003"/>
    <x v="0"/>
    <n v="193"/>
    <x v="3"/>
    <x v="3"/>
    <s v="6265557265"/>
    <s v="78934 Hillside Dr."/>
    <s v=""/>
    <s v="Pasadena"/>
    <s v="CA"/>
    <s v="90003"/>
    <x v="0"/>
    <s v="NA"/>
    <s v="Young"/>
    <s v="Julie"/>
    <s v="Medium"/>
  </r>
  <r>
    <n v="10159"/>
    <n v="22"/>
    <n v="86.164566256993723"/>
    <n v="100"/>
    <n v="16"/>
    <s v="Small"/>
    <x v="83"/>
    <n v="2237.0795423461377"/>
    <n v="0.54131186448233304"/>
    <x v="0"/>
    <x v="4"/>
    <n v="4"/>
    <n v="10"/>
    <n v="2003"/>
    <x v="0"/>
    <n v="193"/>
    <x v="3"/>
    <x v="4"/>
    <s v="6505551386"/>
    <s v="7734 Strong St."/>
    <s v=""/>
    <s v="San Francisco"/>
    <s v="CA"/>
    <s v=""/>
    <x v="0"/>
    <s v="NA"/>
    <s v="Brown"/>
    <s v="Julie"/>
    <s v="Medium"/>
  </r>
  <r>
    <n v="10168"/>
    <n v="20"/>
    <n v="65.965035310966982"/>
    <n v="100"/>
    <n v="3"/>
    <s v="Small"/>
    <x v="84"/>
    <n v="2863.6992937806604"/>
    <n v="0.68460418211347362"/>
    <x v="0"/>
    <x v="5"/>
    <n v="4"/>
    <n v="10"/>
    <n v="2003"/>
    <x v="0"/>
    <n v="193"/>
    <x v="3"/>
    <x v="5"/>
    <s v="6505556809"/>
    <s v="9408 Furth Circle"/>
    <s v=""/>
    <s v="Burlingame"/>
    <s v="CA"/>
    <s v="94217"/>
    <x v="0"/>
    <s v="NA"/>
    <s v="Hirano"/>
    <s v="Juri"/>
    <s v="Medium"/>
  </r>
  <r>
    <n v="10180"/>
    <n v="41"/>
    <n v="62.137797889671006"/>
    <n v="100"/>
    <n v="11"/>
    <s v="Medium"/>
    <x v="85"/>
    <n v="6345.2502865234883"/>
    <n v="0.71351868192867218"/>
    <x v="0"/>
    <x v="6"/>
    <n v="4"/>
    <n v="11"/>
    <n v="2003"/>
    <x v="0"/>
    <n v="193"/>
    <x v="3"/>
    <x v="6"/>
    <s v="20 16 1555"/>
    <s v="184, chausse de Tournai"/>
    <s v=""/>
    <s v="Lille"/>
    <s v=""/>
    <s v="59000"/>
    <x v="1"/>
    <s v="EMEA"/>
    <s v="Rance"/>
    <s v="Martine"/>
    <s v="Large"/>
  </r>
  <r>
    <n v="10188"/>
    <n v="45"/>
    <n v="80.220196368613728"/>
    <n v="100"/>
    <n v="3"/>
    <s v="Medium"/>
    <x v="86"/>
    <n v="5104.791163412383"/>
    <n v="0.58576785929663466"/>
    <x v="0"/>
    <x v="7"/>
    <n v="4"/>
    <n v="11"/>
    <n v="2003"/>
    <x v="0"/>
    <n v="193"/>
    <x v="3"/>
    <x v="7"/>
    <s v="+47 2267 3215"/>
    <s v="Drammen 121, PR 744 Sentrum"/>
    <s v=""/>
    <s v="Bergen"/>
    <s v=""/>
    <s v="N5804"/>
    <x v="2"/>
    <s v="EMEA"/>
    <s v="Oeztan"/>
    <s v="Veysel"/>
    <s v="Large"/>
  </r>
  <r>
    <n v="10201"/>
    <n v="49"/>
    <n v="64.604436216496225"/>
    <n v="100"/>
    <n v="4"/>
    <s v="Medium"/>
    <x v="87"/>
    <n v="4900.2726253916853"/>
    <n v="0.60753030668552199"/>
    <x v="0"/>
    <x v="8"/>
    <n v="4"/>
    <n v="12"/>
    <n v="2003"/>
    <x v="0"/>
    <n v="193"/>
    <x v="3"/>
    <x v="8"/>
    <s v="6505555787"/>
    <s v="5557 North Pendale Street"/>
    <s v=""/>
    <s v="San Francisco"/>
    <s v="CA"/>
    <s v=""/>
    <x v="0"/>
    <s v="NA"/>
    <s v="Murphy"/>
    <s v="Julie"/>
    <s v="Large"/>
  </r>
  <r>
    <n v="10210"/>
    <n v="34"/>
    <n v="69.641652883595327"/>
    <n v="100"/>
    <n v="1"/>
    <s v="Medium"/>
    <x v="88"/>
    <n v="3755.5838019577586"/>
    <n v="0.61331675245088657"/>
    <x v="0"/>
    <x v="55"/>
    <n v="1"/>
    <n v="1"/>
    <n v="2004"/>
    <x v="0"/>
    <n v="193"/>
    <x v="3"/>
    <x v="44"/>
    <s v="+81 06 6342 5555"/>
    <s v="Dojima Avanza 4F, 1-6-20 Dojima, Kita-ku"/>
    <s v=""/>
    <s v="Osaka"/>
    <s v="Osaka"/>
    <s v="530-0003"/>
    <x v="11"/>
    <s v="Japan"/>
    <s v="Kentary"/>
    <s v="Mory"/>
    <s v="Medium"/>
  </r>
  <r>
    <n v="10223"/>
    <n v="49"/>
    <n v="73.252066642556827"/>
    <n v="100"/>
    <n v="3"/>
    <s v="Medium"/>
    <x v="89"/>
    <n v="6184.6787345147168"/>
    <n v="0.6327664980069343"/>
    <x v="0"/>
    <x v="10"/>
    <n v="1"/>
    <n v="2"/>
    <n v="2004"/>
    <x v="0"/>
    <n v="193"/>
    <x v="3"/>
    <x v="10"/>
    <s v="03 9520 4555"/>
    <s v="636 St Kilda Road"/>
    <s v="Level 3"/>
    <s v="Melbourne"/>
    <s v="Victoria"/>
    <s v="3004"/>
    <x v="3"/>
    <s v="APAC"/>
    <s v="Ferguson"/>
    <s v="Peter"/>
    <s v="Large"/>
  </r>
  <r>
    <n v="10237"/>
    <n v="39"/>
    <n v="74.488544480613811"/>
    <n v="100"/>
    <n v="9"/>
    <s v="Medium"/>
    <x v="90"/>
    <n v="4118.8467652560612"/>
    <n v="0.58640452814761901"/>
    <x v="0"/>
    <x v="11"/>
    <n v="2"/>
    <n v="4"/>
    <n v="2004"/>
    <x v="0"/>
    <n v="193"/>
    <x v="3"/>
    <x v="11"/>
    <s v="2125551500"/>
    <s v="2678 Kingston Rd."/>
    <s v="Suite 101"/>
    <s v="NYC"/>
    <s v="NY"/>
    <s v="10022"/>
    <x v="0"/>
    <s v="NA"/>
    <s v="Frick"/>
    <s v="Michael"/>
    <s v="Large"/>
  </r>
  <r>
    <n v="10251"/>
    <n v="43"/>
    <n v="65.621800612719014"/>
    <n v="100"/>
    <n v="4"/>
    <s v="Medium"/>
    <x v="91"/>
    <n v="4256.4925736530822"/>
    <n v="0.60134985351607428"/>
    <x v="0"/>
    <x v="12"/>
    <n v="2"/>
    <n v="5"/>
    <n v="2004"/>
    <x v="0"/>
    <n v="193"/>
    <x v="3"/>
    <x v="12"/>
    <s v="2015559350"/>
    <s v="7476 Moss Rd."/>
    <s v=""/>
    <s v="Newark"/>
    <s v="NJ"/>
    <s v="94019"/>
    <x v="0"/>
    <s v="NA"/>
    <s v="Brown"/>
    <s v="William"/>
    <s v="Large"/>
  </r>
  <r>
    <n v="10263"/>
    <n v="41"/>
    <n v="83.106040023623237"/>
    <n v="100"/>
    <n v="4"/>
    <s v="Medium"/>
    <x v="92"/>
    <n v="4929.5923590314478"/>
    <n v="0.59129517053396663"/>
    <x v="0"/>
    <x v="13"/>
    <n v="2"/>
    <n v="6"/>
    <n v="2004"/>
    <x v="0"/>
    <n v="193"/>
    <x v="3"/>
    <x v="13"/>
    <s v="2035552570"/>
    <s v="25593 South Bay Ln."/>
    <s v=""/>
    <s v="Bridgewater"/>
    <s v="CT"/>
    <s v="97562"/>
    <x v="0"/>
    <s v="NA"/>
    <s v="King"/>
    <s v="Julie"/>
    <s v="Large"/>
  </r>
  <r>
    <n v="10275"/>
    <n v="36"/>
    <n v="83.310207384480535"/>
    <n v="100"/>
    <n v="3"/>
    <s v="Medium"/>
    <x v="93"/>
    <n v="3902.7525341587007"/>
    <n v="0.56545896419528197"/>
    <x v="0"/>
    <x v="14"/>
    <n v="3"/>
    <n v="7"/>
    <n v="2004"/>
    <x v="0"/>
    <n v="193"/>
    <x v="3"/>
    <x v="14"/>
    <s v="40 67 8555"/>
    <s v="67, rue des Cinquante Otages"/>
    <s v=""/>
    <s v="Nantes"/>
    <s v=""/>
    <s v="44000"/>
    <x v="1"/>
    <s v="EMEA"/>
    <s v="Labrune"/>
    <s v="Janine"/>
    <s v="Medium"/>
  </r>
  <r>
    <n v="10285"/>
    <n v="27"/>
    <n v="64.443021836453667"/>
    <n v="100"/>
    <n v="8"/>
    <s v="Medium"/>
    <x v="94"/>
    <n v="3698.1084104157508"/>
    <n v="0.68004060455561455"/>
    <x v="0"/>
    <x v="15"/>
    <n v="3"/>
    <n v="8"/>
    <n v="2004"/>
    <x v="0"/>
    <n v="193"/>
    <x v="3"/>
    <x v="15"/>
    <s v="6175558555"/>
    <s v="39323 Spinnaker Dr."/>
    <s v=""/>
    <s v="Cambridge"/>
    <s v="MA"/>
    <s v="51247"/>
    <x v="0"/>
    <s v="NA"/>
    <s v="Hernandez"/>
    <s v="Marta"/>
    <s v="Medium"/>
  </r>
  <r>
    <n v="10299"/>
    <n v="29"/>
    <n v="72.870647854052635"/>
    <n v="100"/>
    <n v="11"/>
    <s v="Medium"/>
    <x v="95"/>
    <n v="4570.0912122324735"/>
    <n v="0.68380348930811141"/>
    <x v="0"/>
    <x v="16"/>
    <n v="3"/>
    <n v="9"/>
    <n v="2004"/>
    <x v="0"/>
    <n v="193"/>
    <x v="3"/>
    <x v="16"/>
    <s v="90 224 8555"/>
    <s v="Keskuskatu 45"/>
    <s v=""/>
    <s v="Helsinki"/>
    <s v=""/>
    <s v="21240"/>
    <x v="4"/>
    <s v="EMEA"/>
    <s v="Karttunen"/>
    <s v="Matti"/>
    <s v="Medium"/>
  </r>
  <r>
    <n v="10308"/>
    <n v="20"/>
    <n v="71.406368687360327"/>
    <n v="100"/>
    <n v="1"/>
    <s v="Small"/>
    <x v="96"/>
    <n v="3142.2726262527931"/>
    <n v="0.68752683052966768"/>
    <x v="0"/>
    <x v="17"/>
    <n v="4"/>
    <n v="10"/>
    <n v="2004"/>
    <x v="0"/>
    <n v="193"/>
    <x v="3"/>
    <x v="47"/>
    <s v="9145554562"/>
    <s v="3758 North Pendale Street"/>
    <s v=""/>
    <s v="White Plains"/>
    <s v="NY"/>
    <s v="24067"/>
    <x v="0"/>
    <s v="NA"/>
    <s v="Frick"/>
    <s v="Steve"/>
    <s v="Medium"/>
  </r>
  <r>
    <n v="10318"/>
    <n v="37"/>
    <n v="84.730493182320501"/>
    <n v="100"/>
    <n v="3"/>
    <s v="Medium"/>
    <x v="97"/>
    <n v="4532.1117522541417"/>
    <n v="0.59110851663777386"/>
    <x v="0"/>
    <x v="18"/>
    <n v="4"/>
    <n v="11"/>
    <n v="2004"/>
    <x v="0"/>
    <n v="193"/>
    <x v="3"/>
    <x v="18"/>
    <s v="2155551555"/>
    <s v="7586 Pompton St."/>
    <s v=""/>
    <s v="Allentown"/>
    <s v="PA"/>
    <s v="70267"/>
    <x v="0"/>
    <s v="NA"/>
    <s v="Yu"/>
    <s v="Kyung"/>
    <s v="Large"/>
  </r>
  <r>
    <n v="10329"/>
    <n v="26"/>
    <n v="86.245359247758984"/>
    <n v="100"/>
    <n v="3"/>
    <s v="Medium"/>
    <x v="98"/>
    <n v="3625.820659558266"/>
    <n v="0.61787612207461673"/>
    <x v="0"/>
    <x v="19"/>
    <n v="4"/>
    <n v="11"/>
    <n v="2004"/>
    <x v="0"/>
    <n v="193"/>
    <x v="3"/>
    <x v="0"/>
    <s v="2125557818"/>
    <s v="897 Long Airport Avenue"/>
    <s v=""/>
    <s v="NYC"/>
    <s v="NY"/>
    <s v="10022"/>
    <x v="0"/>
    <s v="NA"/>
    <s v="Yu"/>
    <s v="Kwai"/>
    <s v="Medium"/>
  </r>
  <r>
    <n v="10339"/>
    <n v="39"/>
    <n v="67.72580594378033"/>
    <n v="76.67"/>
    <n v="3"/>
    <s v="Small"/>
    <x v="99"/>
    <n v="348.82356819256711"/>
    <n v="0.11665832863205516"/>
    <x v="0"/>
    <x v="58"/>
    <n v="4"/>
    <n v="11"/>
    <n v="2004"/>
    <x v="0"/>
    <n v="193"/>
    <x v="3"/>
    <x v="35"/>
    <s v="+81 3 3584 0555"/>
    <s v="2-2-8 Roppongi"/>
    <s v=""/>
    <s v="Minato-ku"/>
    <s v="Tokyo"/>
    <s v="106-0032"/>
    <x v="11"/>
    <s v="Japan"/>
    <s v="Shimamura"/>
    <s v="Akiko"/>
    <s v="Small"/>
  </r>
  <r>
    <n v="10362"/>
    <n v="22"/>
    <n v="89.007445038203841"/>
    <n v="100"/>
    <n v="4"/>
    <s v="Small"/>
    <x v="100"/>
    <n v="1705.9362091595153"/>
    <n v="0.46558123663642242"/>
    <x v="0"/>
    <x v="61"/>
    <n v="1"/>
    <n v="1"/>
    <n v="2005"/>
    <x v="0"/>
    <n v="193"/>
    <x v="3"/>
    <x v="5"/>
    <s v="6505556809"/>
    <s v="9408 Furth Circle"/>
    <s v=""/>
    <s v="Burlingame"/>
    <s v="CA"/>
    <s v="94217"/>
    <x v="0"/>
    <s v="NA"/>
    <s v="Hirano"/>
    <s v="Juri"/>
    <s v="Medium"/>
  </r>
  <r>
    <n v="10374"/>
    <n v="22"/>
    <n v="87.657729204714045"/>
    <n v="100"/>
    <n v="1"/>
    <s v="Small"/>
    <x v="101"/>
    <n v="1905.9099574962911"/>
    <n v="0.49705818346024416"/>
    <x v="0"/>
    <x v="59"/>
    <n v="1"/>
    <n v="2"/>
    <n v="2005"/>
    <x v="0"/>
    <n v="193"/>
    <x v="3"/>
    <x v="28"/>
    <s v="61 7 3844 6555"/>
    <s v="31 Duncan St. West End"/>
    <s v=""/>
    <s v="South Brisbane"/>
    <s v="Queensland"/>
    <s v="4101"/>
    <x v="3"/>
    <s v="APAC"/>
    <s v="Calaghan"/>
    <s v="Tony"/>
    <s v="Medium"/>
  </r>
  <r>
    <n v="10388"/>
    <n v="21"/>
    <n v="65.117231283246781"/>
    <n v="86.77"/>
    <n v="7"/>
    <s v="Small"/>
    <x v="102"/>
    <n v="454.70814305181761"/>
    <n v="0.24954210806446028"/>
    <x v="0"/>
    <x v="23"/>
    <n v="1"/>
    <n v="3"/>
    <n v="2005"/>
    <x v="0"/>
    <n v="193"/>
    <x v="3"/>
    <x v="21"/>
    <s v="5085552555"/>
    <s v="1785 First Street"/>
    <s v=""/>
    <s v="New Bedford"/>
    <s v="MA"/>
    <s v="50553"/>
    <x v="0"/>
    <s v="NA"/>
    <s v="Benitez"/>
    <s v="Violeta"/>
    <s v="Small"/>
  </r>
  <r>
    <n v="10403"/>
    <n v="66"/>
    <n v="84.225351438678217"/>
    <n v="100"/>
    <n v="9"/>
    <s v="Large"/>
    <x v="103"/>
    <n v="6327.7268050472376"/>
    <n v="0.53234119134548463"/>
    <x v="0"/>
    <x v="24"/>
    <n v="2"/>
    <n v="4"/>
    <n v="2005"/>
    <x v="0"/>
    <n v="193"/>
    <x v="3"/>
    <x v="22"/>
    <s v="171 555 2282"/>
    <s v="Berkeley Gardens 12  Brewery"/>
    <s v=""/>
    <s v="Liverpool"/>
    <s v=""/>
    <s v="WX16LT"/>
    <x v="6"/>
    <s v="EMEA"/>
    <s v="Devon"/>
    <s v="Elizabeth"/>
    <s v="Large"/>
  </r>
  <r>
    <n v="10417"/>
    <n v="56"/>
    <n v="67.335074956007901"/>
    <n v="100"/>
    <n v="4"/>
    <s v="Medium"/>
    <x v="104"/>
    <n v="5447.3958024635576"/>
    <n v="0.59094177172706464"/>
    <x v="1"/>
    <x v="25"/>
    <n v="2"/>
    <n v="5"/>
    <n v="2005"/>
    <x v="0"/>
    <n v="193"/>
    <x v="3"/>
    <x v="23"/>
    <s v="91 555 94 44"/>
    <s v="C/ Moralzarzal, 86"/>
    <s v=""/>
    <s v="Madrid"/>
    <s v=""/>
    <s v="28034"/>
    <x v="7"/>
    <s v="EMEA"/>
    <s v="Freyre"/>
    <s v="Diego"/>
    <s v="Large"/>
  </r>
  <r>
    <n v="10105"/>
    <n v="50"/>
    <n v="60.859145863107265"/>
    <n v="100"/>
    <n v="2"/>
    <s v="Medium"/>
    <x v="105"/>
    <n v="4165.042706844637"/>
    <n v="0.57783611360219711"/>
    <x v="0"/>
    <x v="62"/>
    <n v="1"/>
    <n v="2"/>
    <n v="2003"/>
    <x v="1"/>
    <n v="136"/>
    <x v="4"/>
    <x v="48"/>
    <s v="31 12 3555"/>
    <s v="Vinb'ltet 34"/>
    <s v=""/>
    <s v="Kobenhavn"/>
    <s v=""/>
    <s v="1734"/>
    <x v="13"/>
    <s v="EMEA"/>
    <s v="Petersen"/>
    <s v="Jytte"/>
    <s v="Large"/>
  </r>
  <r>
    <n v="10119"/>
    <n v="46"/>
    <n v="76.627634435038928"/>
    <n v="100"/>
    <n v="11"/>
    <s v="Medium"/>
    <x v="106"/>
    <n v="1479.9288159882094"/>
    <n v="0.29570188938383341"/>
    <x v="0"/>
    <x v="63"/>
    <n v="2"/>
    <n v="4"/>
    <n v="2003"/>
    <x v="1"/>
    <n v="136"/>
    <x v="4"/>
    <x v="19"/>
    <s v="6562 9555"/>
    <s v="Geislweg 14"/>
    <s v=""/>
    <s v="Salzburg"/>
    <s v=""/>
    <s v="5020"/>
    <x v="5"/>
    <s v="EMEA"/>
    <s v="Pipps"/>
    <s v="Georg"/>
    <s v="Medium"/>
  </r>
  <r>
    <n v="10129"/>
    <n v="33"/>
    <n v="75.819743300638962"/>
    <n v="100"/>
    <n v="2"/>
    <s v="Small"/>
    <x v="107"/>
    <n v="1896.1884710789141"/>
    <n v="0.43112437499520584"/>
    <x v="0"/>
    <x v="64"/>
    <n v="2"/>
    <n v="6"/>
    <n v="2003"/>
    <x v="1"/>
    <n v="136"/>
    <x v="4"/>
    <x v="49"/>
    <s v="171 555 0297"/>
    <s v="35 King George"/>
    <s v=""/>
    <s v="London"/>
    <s v=""/>
    <s v="WX36FW"/>
    <x v="6"/>
    <s v="EMEA"/>
    <s v="Brown"/>
    <s v="Ann"/>
    <s v="Medium"/>
  </r>
  <r>
    <n v="10143"/>
    <n v="49"/>
    <n v="63.805993467952646"/>
    <n v="100"/>
    <n v="15"/>
    <s v="Medium"/>
    <x v="108"/>
    <n v="2471.2663200703205"/>
    <n v="0.44147414681413999"/>
    <x v="0"/>
    <x v="65"/>
    <n v="3"/>
    <n v="8"/>
    <n v="2003"/>
    <x v="1"/>
    <n v="136"/>
    <x v="4"/>
    <x v="50"/>
    <s v="5085559555"/>
    <s v="4575 Hillside Dr."/>
    <s v=""/>
    <s v="New Bedford"/>
    <s v="MA"/>
    <s v="50553"/>
    <x v="0"/>
    <s v="NA"/>
    <s v="Tam"/>
    <s v="Wing C"/>
    <s v="Medium"/>
  </r>
  <r>
    <n v="10155"/>
    <n v="32"/>
    <n v="76.681714482216123"/>
    <n v="100"/>
    <n v="13"/>
    <s v="Small"/>
    <x v="109"/>
    <n v="2072.265136569084"/>
    <n v="0.45784986932822308"/>
    <x v="0"/>
    <x v="66"/>
    <n v="4"/>
    <n v="10"/>
    <n v="2003"/>
    <x v="1"/>
    <n v="136"/>
    <x v="4"/>
    <x v="16"/>
    <s v="90 224 8555"/>
    <s v="Keskuskatu 45"/>
    <s v=""/>
    <s v="Helsinki"/>
    <s v=""/>
    <s v="21240"/>
    <x v="4"/>
    <s v="EMEA"/>
    <s v="Karttunen"/>
    <s v="Matti"/>
    <s v="Medium"/>
  </r>
  <r>
    <n v="10167"/>
    <n v="44"/>
    <n v="73.972951730134653"/>
    <n v="100"/>
    <n v="9"/>
    <s v="Medium"/>
    <x v="110"/>
    <n v="2669.3501238740751"/>
    <n v="0.45058710836204208"/>
    <x v="3"/>
    <x v="67"/>
    <n v="4"/>
    <n v="10"/>
    <n v="2003"/>
    <x v="1"/>
    <n v="136"/>
    <x v="4"/>
    <x v="37"/>
    <s v="0695 34 6555"/>
    <s v="?kergatan 24"/>
    <s v=""/>
    <s v="Boras"/>
    <s v=""/>
    <s v="S-84467"/>
    <x v="8"/>
    <s v="EMEA"/>
    <s v="Larsson"/>
    <s v="Maria"/>
    <s v="Medium"/>
  </r>
  <r>
    <n v="10178"/>
    <n v="24"/>
    <n v="68.417465007259111"/>
    <n v="100"/>
    <n v="12"/>
    <s v="Small"/>
    <x v="111"/>
    <n v="1850.4608398257815"/>
    <n v="0.52984149940036351"/>
    <x v="0"/>
    <x v="68"/>
    <n v="4"/>
    <n v="11"/>
    <n v="2003"/>
    <x v="1"/>
    <n v="136"/>
    <x v="4"/>
    <x v="51"/>
    <s v="61 77 6555"/>
    <s v="1 rue Alsace-Lorraine"/>
    <s v=""/>
    <s v="Toulouse"/>
    <s v=""/>
    <s v="31000"/>
    <x v="1"/>
    <s v="EMEA"/>
    <s v="Roulet"/>
    <s v="Annette"/>
    <s v="Medium"/>
  </r>
  <r>
    <n v="10186"/>
    <n v="26"/>
    <n v="79.052408047339725"/>
    <n v="100"/>
    <n v="9"/>
    <s v="Small"/>
    <x v="112"/>
    <n v="1798.8773907691671"/>
    <n v="0.46672687501794574"/>
    <x v="0"/>
    <x v="69"/>
    <n v="4"/>
    <n v="11"/>
    <n v="2003"/>
    <x v="1"/>
    <n v="136"/>
    <x v="4"/>
    <x v="52"/>
    <s v="171 555 7555"/>
    <s v="120 Hanover Sq."/>
    <s v=""/>
    <s v="London"/>
    <s v=""/>
    <s v="WA11DP"/>
    <x v="6"/>
    <s v="EMEA"/>
    <s v="Hardy"/>
    <s v="Thomas"/>
    <s v="Medium"/>
  </r>
  <r>
    <n v="10197"/>
    <n v="45"/>
    <n v="78.78115714364958"/>
    <n v="100"/>
    <n v="6"/>
    <s v="Medium"/>
    <x v="113"/>
    <n v="1779.2479285357686"/>
    <n v="0.3341687192051252"/>
    <x v="0"/>
    <x v="70"/>
    <n v="4"/>
    <n v="11"/>
    <n v="2003"/>
    <x v="1"/>
    <n v="136"/>
    <x v="4"/>
    <x v="53"/>
    <s v="93 203 4555"/>
    <s v="Rambla de Catalu¤a, 23"/>
    <s v=""/>
    <s v="Barcelona"/>
    <s v=""/>
    <s v="8022"/>
    <x v="7"/>
    <s v="EMEA"/>
    <s v="Saavedra"/>
    <s v="Eduardo"/>
    <s v="Medium"/>
  </r>
  <r>
    <n v="10209"/>
    <n v="39"/>
    <n v="73.078251442755189"/>
    <n v="100"/>
    <n v="8"/>
    <s v="Medium"/>
    <x v="114"/>
    <n v="2347.8681937325478"/>
    <n v="0.45169379169601448"/>
    <x v="0"/>
    <x v="71"/>
    <n v="1"/>
    <n v="1"/>
    <n v="2004"/>
    <x v="1"/>
    <n v="136"/>
    <x v="4"/>
    <x v="54"/>
    <s v="2155554369"/>
    <s v="6047 Douglas Av."/>
    <s v=""/>
    <s v="Los Angeles"/>
    <s v="CA"/>
    <s v=""/>
    <x v="0"/>
    <s v="NA"/>
    <s v="Chandler"/>
    <s v="Michael"/>
    <s v="Medium"/>
  </r>
  <r>
    <n v="10222"/>
    <n v="49"/>
    <n v="88.718999512403542"/>
    <n v="100"/>
    <n v="12"/>
    <s v="Medium"/>
    <x v="115"/>
    <n v="1650.3690238922272"/>
    <n v="0.27517157261108227"/>
    <x v="0"/>
    <x v="72"/>
    <n v="1"/>
    <n v="2"/>
    <n v="2004"/>
    <x v="1"/>
    <n v="136"/>
    <x v="4"/>
    <x v="55"/>
    <s v="7605558146"/>
    <s v="361 Furth Circle"/>
    <s v=""/>
    <s v="San Diego"/>
    <s v="CA"/>
    <s v="91217"/>
    <x v="0"/>
    <s v="NA"/>
    <s v="Thompson"/>
    <s v="Valarie"/>
    <s v="Medium"/>
  </r>
  <r>
    <n v="10248"/>
    <n v="20"/>
    <n v="87.401403848730624"/>
    <n v="100"/>
    <n v="3"/>
    <s v="Small"/>
    <x v="116"/>
    <n v="1162.3719230253876"/>
    <n v="0.39938562500872304"/>
    <x v="3"/>
    <x v="73"/>
    <n v="2"/>
    <n v="5"/>
    <n v="2004"/>
    <x v="1"/>
    <n v="136"/>
    <x v="4"/>
    <x v="0"/>
    <s v="2125557818"/>
    <s v="897 Long Airport Avenue"/>
    <s v=""/>
    <s v="NYC"/>
    <s v="NY"/>
    <s v="10022"/>
    <x v="0"/>
    <s v="NA"/>
    <s v="Yu"/>
    <s v="Kwai"/>
    <s v="Small"/>
  </r>
  <r>
    <n v="10261"/>
    <n v="27"/>
    <n v="81.299926619511524"/>
    <n v="100"/>
    <n v="1"/>
    <s v="Small"/>
    <x v="117"/>
    <n v="1183.1419812731888"/>
    <n v="0.35022437164712655"/>
    <x v="0"/>
    <x v="74"/>
    <n v="2"/>
    <n v="6"/>
    <n v="2004"/>
    <x v="1"/>
    <n v="136"/>
    <x v="4"/>
    <x v="43"/>
    <s v="514 555 8054"/>
    <s v="43 rue St. Laurent"/>
    <s v=""/>
    <s v="Montreal"/>
    <s v="Quebec"/>
    <s v="H1J1C3"/>
    <x v="10"/>
    <s v="NA"/>
    <s v="Fresnisre"/>
    <s v="Jean"/>
    <s v="Medium"/>
  </r>
  <r>
    <n v="10273"/>
    <n v="30"/>
    <n v="65.126019944384552"/>
    <n v="100"/>
    <n v="4"/>
    <s v="Small"/>
    <x v="118"/>
    <n v="1555.0194016684636"/>
    <n v="0.44317698405963962"/>
    <x v="0"/>
    <x v="75"/>
    <n v="3"/>
    <n v="7"/>
    <n v="2004"/>
    <x v="1"/>
    <n v="136"/>
    <x v="4"/>
    <x v="56"/>
    <s v="02 5554 67"/>
    <s v="Rue Joseph-Bens 532"/>
    <s v=""/>
    <s v="Bruxelles"/>
    <s v=""/>
    <s v="B-1180"/>
    <x v="14"/>
    <s v="EMEA"/>
    <s v="Dewey"/>
    <s v="Catherine"/>
    <s v="Medium"/>
  </r>
  <r>
    <n v="10283"/>
    <n v="25"/>
    <n v="66.929211545354278"/>
    <n v="100"/>
    <n v="6"/>
    <s v="Small"/>
    <x v="119"/>
    <n v="1318.7697113661432"/>
    <n v="0.44076527786301578"/>
    <x v="0"/>
    <x v="76"/>
    <n v="3"/>
    <n v="8"/>
    <n v="2004"/>
    <x v="1"/>
    <n v="136"/>
    <x v="4"/>
    <x v="57"/>
    <s v="604 555 4555"/>
    <s v="23 Tsawassen Blvd."/>
    <s v=""/>
    <s v="Tsawassen"/>
    <s v="BC"/>
    <s v="T2F8M4"/>
    <x v="10"/>
    <s v="NA"/>
    <s v="Lincoln"/>
    <s v="Elizabeth"/>
    <s v="Small"/>
  </r>
  <r>
    <n v="10295"/>
    <n v="24"/>
    <n v="77.871685293755633"/>
    <n v="100"/>
    <n v="1"/>
    <s v="Small"/>
    <x v="120"/>
    <n v="1558.2795529498646"/>
    <n v="0.4546800749737"/>
    <x v="0"/>
    <x v="77"/>
    <n v="3"/>
    <n v="9"/>
    <n v="2004"/>
    <x v="1"/>
    <n v="136"/>
    <x v="4"/>
    <x v="58"/>
    <s v="6175559555"/>
    <s v="8616 Spinnaker Dr."/>
    <s v=""/>
    <s v="Boston"/>
    <s v="MA"/>
    <s v="51003"/>
    <x v="0"/>
    <s v="NA"/>
    <s v="Yoshido"/>
    <s v="Juri"/>
    <s v="Medium"/>
  </r>
  <r>
    <n v="10307"/>
    <n v="22"/>
    <n v="88.275401678792747"/>
    <n v="100"/>
    <n v="9"/>
    <s v="Small"/>
    <x v="121"/>
    <n v="750.74116306655969"/>
    <n v="0.27879573791835993"/>
    <x v="0"/>
    <x v="78"/>
    <n v="4"/>
    <n v="10"/>
    <n v="2004"/>
    <x v="1"/>
    <n v="136"/>
    <x v="4"/>
    <x v="29"/>
    <s v="2155554695"/>
    <s v="782 First Street"/>
    <s v=""/>
    <s v="Philadelphia"/>
    <s v="PA"/>
    <s v="71270"/>
    <x v="0"/>
    <s v="NA"/>
    <s v="Cervantes"/>
    <s v="Francisca"/>
    <s v="Small"/>
  </r>
  <r>
    <n v="10316"/>
    <n v="33"/>
    <n v="61.494245757948185"/>
    <n v="100"/>
    <n v="17"/>
    <s v="Small"/>
    <x v="122"/>
    <n v="2099.6498899877097"/>
    <n v="0.50851785679389228"/>
    <x v="0"/>
    <x v="79"/>
    <n v="4"/>
    <n v="11"/>
    <n v="2004"/>
    <x v="1"/>
    <n v="136"/>
    <x v="4"/>
    <x v="59"/>
    <s v="198 555 8888"/>
    <s v="Garden House Crowther Way"/>
    <s v=""/>
    <s v="Cowes"/>
    <s v="Isle of Wight"/>
    <s v="PO317PJ"/>
    <x v="6"/>
    <s v="EMEA"/>
    <s v="Bennett"/>
    <s v="Helen"/>
    <s v="Medium"/>
  </r>
  <r>
    <n v="10325"/>
    <n v="47"/>
    <n v="50.206448380251409"/>
    <n v="64.930000000000007"/>
    <n v="6"/>
    <s v="Small"/>
    <x v="123"/>
    <n v="692.00692612818375"/>
    <n v="0.2267603822539441"/>
    <x v="0"/>
    <x v="80"/>
    <n v="4"/>
    <n v="11"/>
    <n v="2004"/>
    <x v="1"/>
    <n v="136"/>
    <x v="4"/>
    <x v="17"/>
    <s v="07 98 9555"/>
    <s v="Erling Skakkes gate 78"/>
    <s v=""/>
    <s v="Stavern"/>
    <s v=""/>
    <s v="4110"/>
    <x v="2"/>
    <s v="EMEA"/>
    <s v="Bergulfsen"/>
    <s v="Jonas"/>
    <s v="Medium"/>
  </r>
  <r>
    <n v="10337"/>
    <n v="25"/>
    <n v="36.456716414925083"/>
    <n v="48.05"/>
    <n v="8"/>
    <s v="Small"/>
    <x v="124"/>
    <n v="289.83208962687297"/>
    <n v="0.24127541280072673"/>
    <x v="0"/>
    <x v="81"/>
    <n v="4"/>
    <n v="11"/>
    <n v="2004"/>
    <x v="1"/>
    <n v="136"/>
    <x v="4"/>
    <x v="27"/>
    <s v="2125558493"/>
    <s v="5905 Pompton St."/>
    <s v="Suite 750"/>
    <s v="NYC"/>
    <s v="NY"/>
    <s v="10022"/>
    <x v="0"/>
    <s v="NA"/>
    <s v="Hernandez"/>
    <s v="Maria"/>
    <s v="Small"/>
  </r>
  <r>
    <n v="10350"/>
    <n v="26"/>
    <n v="62.112282567625222"/>
    <n v="75.47"/>
    <n v="5"/>
    <s v="Small"/>
    <x v="125"/>
    <n v="347.30065324174416"/>
    <n v="0.17699373833807838"/>
    <x v="0"/>
    <x v="82"/>
    <n v="4"/>
    <n v="12"/>
    <n v="2004"/>
    <x v="1"/>
    <n v="136"/>
    <x v="4"/>
    <x v="23"/>
    <s v="91 555 94 44"/>
    <s v="C/ Moralzarzal, 86"/>
    <s v=""/>
    <s v="Madrid"/>
    <s v=""/>
    <s v="28034"/>
    <x v="7"/>
    <s v="EMEA"/>
    <s v="Freyre"/>
    <s v="Diego"/>
    <s v="Small"/>
  </r>
  <r>
    <n v="10359"/>
    <n v="48"/>
    <n v="35.520452297822423"/>
    <n v="54.68"/>
    <n v="6"/>
    <s v="Small"/>
    <x v="126"/>
    <n v="919.65828970452367"/>
    <n v="0.35039406916930466"/>
    <x v="0"/>
    <x v="83"/>
    <n v="4"/>
    <n v="12"/>
    <n v="2004"/>
    <x v="1"/>
    <n v="136"/>
    <x v="4"/>
    <x v="1"/>
    <s v="26 47 1555"/>
    <s v="59 rue de l'Abbaye"/>
    <s v=""/>
    <s v="Reims"/>
    <s v=""/>
    <s v="51100"/>
    <x v="1"/>
    <s v="EMEA"/>
    <s v="Henriot"/>
    <s v="Paul"/>
    <s v="Small"/>
  </r>
  <r>
    <n v="10373"/>
    <n v="39"/>
    <n v="68.367024118811941"/>
    <n v="100"/>
    <n v="3"/>
    <s v="Small"/>
    <x v="127"/>
    <n v="1379.9360593663341"/>
    <n v="0.34104073138494512"/>
    <x v="0"/>
    <x v="84"/>
    <n v="1"/>
    <n v="1"/>
    <n v="2005"/>
    <x v="1"/>
    <n v="136"/>
    <x v="4"/>
    <x v="60"/>
    <s v="981 443655"/>
    <s v="Torikatu 38"/>
    <s v=""/>
    <s v="Oulu"/>
    <s v=""/>
    <s v="90110"/>
    <x v="4"/>
    <s v="EMEA"/>
    <s v="Koskitalo"/>
    <s v="Pirkko"/>
    <s v="Medium"/>
  </r>
  <r>
    <n v="10384"/>
    <n v="34"/>
    <n v="85.592975466773794"/>
    <n v="100"/>
    <n v="4"/>
    <s v="Small"/>
    <x v="128"/>
    <n v="1936.5388341296907"/>
    <n v="0.3995582219096892"/>
    <x v="0"/>
    <x v="85"/>
    <n v="1"/>
    <n v="2"/>
    <n v="2005"/>
    <x v="1"/>
    <n v="136"/>
    <x v="4"/>
    <x v="4"/>
    <s v="6505551386"/>
    <s v="7734 Strong St."/>
    <s v=""/>
    <s v="San Francisco"/>
    <s v="CA"/>
    <s v=""/>
    <x v="0"/>
    <s v="NA"/>
    <s v="Brown"/>
    <s v="Julie"/>
    <s v="Medium"/>
  </r>
  <r>
    <n v="10395"/>
    <n v="32"/>
    <n v="66.276311690626272"/>
    <n v="100"/>
    <n v="2"/>
    <s v="Small"/>
    <x v="129"/>
    <n v="1249.7180258999592"/>
    <n v="0.370774597069911"/>
    <x v="0"/>
    <x v="86"/>
    <n v="1"/>
    <n v="3"/>
    <n v="2005"/>
    <x v="1"/>
    <n v="136"/>
    <x v="4"/>
    <x v="2"/>
    <s v="+33 1 46 62 7555"/>
    <s v="27 rue du Colonel Pierre Avia"/>
    <s v=""/>
    <s v="Paris"/>
    <s v=""/>
    <s v="75508"/>
    <x v="1"/>
    <s v="EMEA"/>
    <s v="Da Cunha"/>
    <s v="Daniel"/>
    <s v="Medium"/>
  </r>
  <r>
    <n v="10400"/>
    <n v="64"/>
    <n v="64.883510091927405"/>
    <n v="100"/>
    <n v="9"/>
    <s v="Medium"/>
    <x v="130"/>
    <n v="5508.8953541166466"/>
    <n v="0.57019402429830812"/>
    <x v="0"/>
    <x v="87"/>
    <n v="2"/>
    <n v="4"/>
    <n v="2005"/>
    <x v="1"/>
    <n v="136"/>
    <x v="4"/>
    <x v="61"/>
    <s v="4085553659"/>
    <s v="3086 Ingle Ln."/>
    <s v=""/>
    <s v="San Jose"/>
    <s v="CA"/>
    <s v="94217"/>
    <x v="0"/>
    <s v="NA"/>
    <s v="Frick"/>
    <s v="Sue"/>
    <s v="Large"/>
  </r>
  <r>
    <n v="10414"/>
    <n v="19"/>
    <n v="77.420895098143021"/>
    <n v="100"/>
    <n v="3"/>
    <s v="Small"/>
    <x v="131"/>
    <n v="1293.8829931352827"/>
    <n v="0.46797075935855542"/>
    <x v="4"/>
    <x v="88"/>
    <n v="2"/>
    <n v="5"/>
    <n v="2005"/>
    <x v="1"/>
    <n v="136"/>
    <x v="4"/>
    <x v="58"/>
    <s v="6175559555"/>
    <s v="8616 Spinnaker Dr."/>
    <s v=""/>
    <s v="Boston"/>
    <s v="MA"/>
    <s v="51003"/>
    <x v="0"/>
    <s v="NA"/>
    <s v="Yoshido"/>
    <s v="Juri"/>
    <s v="Small"/>
  </r>
  <r>
    <n v="10103"/>
    <n v="42"/>
    <n v="61.666981281861723"/>
    <n v="100"/>
    <n v="4"/>
    <s v="Medium"/>
    <x v="132"/>
    <n v="2808.2467861618079"/>
    <n v="0.52021332543482679"/>
    <x v="0"/>
    <x v="26"/>
    <n v="1"/>
    <n v="1"/>
    <n v="2003"/>
    <x v="1"/>
    <n v="147"/>
    <x v="5"/>
    <x v="17"/>
    <s v="07 98 9555"/>
    <s v="Erling Skakkes gate 78"/>
    <s v=""/>
    <s v="Stavern"/>
    <s v=""/>
    <s v="4110"/>
    <x v="2"/>
    <s v="EMEA"/>
    <s v="Bergulfsen"/>
    <s v="Jonas"/>
    <s v="Medium"/>
  </r>
  <r>
    <n v="10114"/>
    <n v="31"/>
    <n v="74.66776279032598"/>
    <n v="100"/>
    <n v="8"/>
    <s v="Small"/>
    <x v="133"/>
    <n v="1990.5793534998943"/>
    <n v="0.46235769880237626"/>
    <x v="0"/>
    <x v="89"/>
    <n v="2"/>
    <n v="4"/>
    <n v="2003"/>
    <x v="1"/>
    <n v="147"/>
    <x v="5"/>
    <x v="62"/>
    <s v="1 42 34 2555"/>
    <s v="265, boulevard Charonne"/>
    <s v=""/>
    <s v="Paris"/>
    <s v=""/>
    <s v="75012"/>
    <x v="1"/>
    <s v="EMEA"/>
    <s v="Bertrand"/>
    <s v="Marie"/>
    <s v="Medium"/>
  </r>
  <r>
    <n v="10126"/>
    <n v="22"/>
    <n v="89.765538758617964"/>
    <n v="100"/>
    <n v="4"/>
    <s v="Small"/>
    <x v="134"/>
    <n v="1372.8981473104045"/>
    <n v="0.41009700493778029"/>
    <x v="0"/>
    <x v="28"/>
    <n v="2"/>
    <n v="5"/>
    <n v="2003"/>
    <x v="1"/>
    <n v="147"/>
    <x v="5"/>
    <x v="25"/>
    <s v="91 555 22 82"/>
    <s v="C/ Araquil, 67"/>
    <s v=""/>
    <s v="Madrid"/>
    <s v=""/>
    <s v="28023"/>
    <x v="7"/>
    <s v="EMEA"/>
    <s v="Sommer"/>
    <s v="Martˇn"/>
    <s v="Medium"/>
  </r>
  <r>
    <n v="10140"/>
    <n v="26"/>
    <n v="62.688990585718059"/>
    <n v="100"/>
    <n v="4"/>
    <s v="Small"/>
    <x v="135"/>
    <n v="1558.2062447713304"/>
    <n v="0.48875395053239229"/>
    <x v="0"/>
    <x v="29"/>
    <n v="3"/>
    <n v="7"/>
    <n v="2003"/>
    <x v="1"/>
    <n v="147"/>
    <x v="5"/>
    <x v="5"/>
    <s v="6505556809"/>
    <s v="9408 Furth Circle"/>
    <s v=""/>
    <s v="Burlingame"/>
    <s v="CA"/>
    <s v="94217"/>
    <x v="0"/>
    <s v="NA"/>
    <s v="Hirano"/>
    <s v="Juri"/>
    <s v="Medium"/>
  </r>
  <r>
    <n v="10150"/>
    <n v="20"/>
    <n v="70.150939695536096"/>
    <n v="100"/>
    <n v="1"/>
    <s v="Small"/>
    <x v="136"/>
    <n v="1788.181206089278"/>
    <n v="0.56034758275547702"/>
    <x v="0"/>
    <x v="30"/>
    <n v="3"/>
    <n v="9"/>
    <n v="2003"/>
    <x v="1"/>
    <n v="147"/>
    <x v="5"/>
    <x v="26"/>
    <s v="+65 221 7555"/>
    <s v="Bronz Sok., Bronz Apt. 3/6 Tesvikiye"/>
    <s v=""/>
    <s v="Singapore"/>
    <s v=""/>
    <s v="79903"/>
    <x v="9"/>
    <s v="Japan"/>
    <s v="Natividad"/>
    <s v="Eric"/>
    <s v="Medium"/>
  </r>
  <r>
    <n v="10164"/>
    <n v="21"/>
    <n v="64.981621020031994"/>
    <n v="100"/>
    <n v="2"/>
    <s v="Small"/>
    <x v="137"/>
    <n v="2172.2059585793286"/>
    <n v="0.61416921375114608"/>
    <x v="5"/>
    <x v="90"/>
    <n v="4"/>
    <n v="10"/>
    <n v="2003"/>
    <x v="1"/>
    <n v="147"/>
    <x v="5"/>
    <x v="63"/>
    <s v="7675 3555"/>
    <s v="Kirchgasse 6"/>
    <s v=""/>
    <s v="Graz"/>
    <s v=""/>
    <s v="8010"/>
    <x v="5"/>
    <s v="EMEA"/>
    <s v="Mendel"/>
    <s v="Roland"/>
    <s v="Medium"/>
  </r>
  <r>
    <n v="10175"/>
    <n v="33"/>
    <n v="68.067869292928478"/>
    <n v="100"/>
    <n v="9"/>
    <s v="Medium"/>
    <x v="138"/>
    <n v="3116.59031333336"/>
    <n v="0.5811465799462896"/>
    <x v="0"/>
    <x v="32"/>
    <n v="4"/>
    <n v="11"/>
    <n v="2003"/>
    <x v="1"/>
    <n v="147"/>
    <x v="5"/>
    <x v="49"/>
    <s v="171 555 0297"/>
    <s v="35 King George"/>
    <s v=""/>
    <s v="London"/>
    <s v=""/>
    <s v="WX36FW"/>
    <x v="6"/>
    <s v="EMEA"/>
    <s v="Brown"/>
    <s v="Ann"/>
    <s v="Medium"/>
  </r>
  <r>
    <n v="10183"/>
    <n v="28"/>
    <n v="88.271674561294475"/>
    <n v="100"/>
    <n v="1"/>
    <s v="Small"/>
    <x v="139"/>
    <n v="961.75311228375494"/>
    <n v="0.28012009002369542"/>
    <x v="0"/>
    <x v="33"/>
    <n v="4"/>
    <n v="11"/>
    <n v="2003"/>
    <x v="1"/>
    <n v="147"/>
    <x v="5"/>
    <x v="29"/>
    <s v="2155554695"/>
    <s v="782 First Street"/>
    <s v=""/>
    <s v="Philadelphia"/>
    <s v="PA"/>
    <s v="71270"/>
    <x v="0"/>
    <s v="NA"/>
    <s v="Cervantes"/>
    <s v="Francisca"/>
    <s v="Medium"/>
  </r>
  <r>
    <n v="10194"/>
    <n v="26"/>
    <n v="89.353229520427107"/>
    <n v="100"/>
    <n v="4"/>
    <s v="Small"/>
    <x v="140"/>
    <n v="1940.556032468895"/>
    <n v="0.45513001085171589"/>
    <x v="0"/>
    <x v="34"/>
    <n v="4"/>
    <n v="11"/>
    <n v="2003"/>
    <x v="1"/>
    <n v="147"/>
    <x v="5"/>
    <x v="30"/>
    <s v="78 32 5555"/>
    <s v="2, rue du Commerce"/>
    <s v=""/>
    <s v="Lyon"/>
    <s v=""/>
    <s v="69004"/>
    <x v="1"/>
    <s v="EMEA"/>
    <s v="Saveley"/>
    <s v="Mary"/>
    <s v="Medium"/>
  </r>
  <r>
    <n v="10207"/>
    <n v="31"/>
    <n v="62.7619948517343"/>
    <n v="100"/>
    <n v="15"/>
    <s v="Small"/>
    <x v="141"/>
    <n v="2130.5681595962369"/>
    <n v="0.52268617498110659"/>
    <x v="0"/>
    <x v="91"/>
    <n v="4"/>
    <n v="12"/>
    <n v="2003"/>
    <x v="1"/>
    <n v="147"/>
    <x v="5"/>
    <x v="64"/>
    <s v="6175552555"/>
    <s v="6251 Ingle Ln."/>
    <s v=""/>
    <s v="Boston"/>
    <s v="MA"/>
    <s v="51003"/>
    <x v="0"/>
    <s v="NA"/>
    <s v="Franco"/>
    <s v="Valarie"/>
    <s v="Medium"/>
  </r>
  <r>
    <n v="10217"/>
    <n v="48"/>
    <n v="71.73501908453008"/>
    <n v="100"/>
    <n v="4"/>
    <s v="Medium"/>
    <x v="142"/>
    <n v="3577.1990839425557"/>
    <n v="0.50953767889696377"/>
    <x v="0"/>
    <x v="92"/>
    <n v="1"/>
    <n v="2"/>
    <n v="2004"/>
    <x v="1"/>
    <n v="147"/>
    <x v="5"/>
    <x v="65"/>
    <s v="+65 224 1555"/>
    <s v="Village Close - 106 Linden Road Sandown"/>
    <s v="2nd Floor"/>
    <s v="Singapore"/>
    <s v=""/>
    <s v="69045"/>
    <x v="9"/>
    <s v="APAC"/>
    <s v="Victorino"/>
    <s v="Wendy"/>
    <s v="Large"/>
  </r>
  <r>
    <n v="10229"/>
    <n v="50"/>
    <n v="77.257538416110009"/>
    <n v="100"/>
    <n v="9"/>
    <s v="Medium"/>
    <x v="143"/>
    <n v="2563.6230791944995"/>
    <n v="0.39891435138792491"/>
    <x v="0"/>
    <x v="93"/>
    <n v="1"/>
    <n v="3"/>
    <n v="2004"/>
    <x v="1"/>
    <n v="147"/>
    <x v="5"/>
    <x v="39"/>
    <s v="4155551450"/>
    <s v="5677 Strong St."/>
    <s v=""/>
    <s v="San Rafael"/>
    <s v="CA"/>
    <s v="97562"/>
    <x v="0"/>
    <s v="NA"/>
    <s v="Nelson"/>
    <s v="Valarie"/>
    <s v="Medium"/>
  </r>
  <r>
    <n v="10245"/>
    <n v="28"/>
    <n v="66.057305836221687"/>
    <n v="100"/>
    <n v="2"/>
    <s v="Small"/>
    <x v="144"/>
    <n v="2742.1154365857928"/>
    <n v="0.59718698801011227"/>
    <x v="0"/>
    <x v="38"/>
    <n v="2"/>
    <n v="5"/>
    <n v="2004"/>
    <x v="1"/>
    <n v="147"/>
    <x v="5"/>
    <x v="34"/>
    <s v="2035559545"/>
    <s v="567 North Pendale Street"/>
    <s v=""/>
    <s v="New Haven"/>
    <s v="CT"/>
    <s v="97823"/>
    <x v="0"/>
    <s v="NA"/>
    <s v="Murphy"/>
    <s v="Leslie"/>
    <s v="Medium"/>
  </r>
  <r>
    <n v="10259"/>
    <n v="26"/>
    <n v="79.301601752271623"/>
    <n v="100"/>
    <n v="12"/>
    <s v="Small"/>
    <x v="145"/>
    <n v="1971.5383544409378"/>
    <n v="0.48880550665718026"/>
    <x v="0"/>
    <x v="39"/>
    <n v="2"/>
    <n v="6"/>
    <n v="2004"/>
    <x v="1"/>
    <n v="147"/>
    <x v="5"/>
    <x v="65"/>
    <s v="+65 224 1555"/>
    <s v="Village Close - 106 Linden Road Sandown"/>
    <s v="2nd Floor"/>
    <s v="Singapore"/>
    <s v=""/>
    <s v="69045"/>
    <x v="9"/>
    <s v="APAC"/>
    <s v="Victorino"/>
    <s v="Wendy"/>
    <s v="Medium"/>
  </r>
  <r>
    <n v="10270"/>
    <n v="32"/>
    <n v="88.620312500015558"/>
    <n v="100"/>
    <n v="2"/>
    <s v="Small"/>
    <x v="146"/>
    <n v="1466.2299999995021"/>
    <n v="0.34081885971425496"/>
    <x v="0"/>
    <x v="40"/>
    <n v="3"/>
    <n v="7"/>
    <n v="2004"/>
    <x v="1"/>
    <n v="147"/>
    <x v="5"/>
    <x v="20"/>
    <s v="+61 2 9495 8555"/>
    <s v="Monitor Money Building, 815 Pacific Hwy"/>
    <s v="Level 6"/>
    <s v="Chatswood"/>
    <s v="NSW"/>
    <s v="2067"/>
    <x v="3"/>
    <s v="APAC"/>
    <s v="Huxley"/>
    <s v="Adrian"/>
    <s v="Medium"/>
  </r>
  <r>
    <n v="10281"/>
    <n v="44"/>
    <n v="72.743690289077435"/>
    <n v="100"/>
    <n v="9"/>
    <s v="Medium"/>
    <x v="147"/>
    <n v="3819.917627280593"/>
    <n v="0.54409820575910361"/>
    <x v="0"/>
    <x v="94"/>
    <n v="3"/>
    <n v="8"/>
    <n v="2004"/>
    <x v="1"/>
    <n v="147"/>
    <x v="5"/>
    <x v="18"/>
    <s v="2155551555"/>
    <s v="7586 Pompton St."/>
    <s v=""/>
    <s v="Allentown"/>
    <s v="PA"/>
    <s v="70267"/>
    <x v="0"/>
    <s v="NA"/>
    <s v="Yu"/>
    <s v="Kyung"/>
    <s v="Large"/>
  </r>
  <r>
    <n v="10291"/>
    <n v="30"/>
    <n v="80.737794073187558"/>
    <n v="100"/>
    <n v="4"/>
    <s v="Small"/>
    <x v="148"/>
    <n v="1433.7661778043735"/>
    <n v="0.37183697134375204"/>
    <x v="0"/>
    <x v="42"/>
    <n v="3"/>
    <n v="9"/>
    <n v="2004"/>
    <x v="1"/>
    <n v="147"/>
    <x v="5"/>
    <x v="37"/>
    <s v="0695 34 6555"/>
    <s v="?kergatan 24"/>
    <s v=""/>
    <s v="Boras"/>
    <s v=""/>
    <s v="S-84467"/>
    <x v="8"/>
    <s v="EMEA"/>
    <s v="Larsson"/>
    <s v="Maria"/>
    <s v="Medium"/>
  </r>
  <r>
    <n v="10305"/>
    <n v="38"/>
    <n v="81.427901302001573"/>
    <n v="100"/>
    <n v="13"/>
    <s v="Medium"/>
    <x v="149"/>
    <n v="3586.5197505239398"/>
    <n v="0.53684146918831932"/>
    <x v="0"/>
    <x v="95"/>
    <n v="4"/>
    <n v="10"/>
    <n v="2004"/>
    <x v="1"/>
    <n v="147"/>
    <x v="5"/>
    <x v="15"/>
    <s v="6175558555"/>
    <s v="39323 Spinnaker Dr."/>
    <s v=""/>
    <s v="Cambridge"/>
    <s v="MA"/>
    <s v="51247"/>
    <x v="0"/>
    <s v="NA"/>
    <s v="Hernandez"/>
    <s v="Marta"/>
    <s v="Medium"/>
  </r>
  <r>
    <n v="10313"/>
    <n v="40"/>
    <n v="84.094634986599331"/>
    <n v="100"/>
    <n v="7"/>
    <s v="Medium"/>
    <x v="150"/>
    <n v="3314.2146005360269"/>
    <n v="0.49628849963103128"/>
    <x v="0"/>
    <x v="96"/>
    <n v="4"/>
    <n v="10"/>
    <n v="2004"/>
    <x v="1"/>
    <n v="147"/>
    <x v="5"/>
    <x v="31"/>
    <s v="604 555 3392"/>
    <s v="1900 Oak St."/>
    <s v=""/>
    <s v="Vancouver"/>
    <s v="BC"/>
    <s v="V3F2K1"/>
    <x v="10"/>
    <s v="NA"/>
    <s v="Tannamuri"/>
    <s v="Yoshi"/>
    <s v="Medium"/>
  </r>
  <r>
    <n v="10322"/>
    <n v="46"/>
    <n v="53.589498694206895"/>
    <n v="61.99"/>
    <n v="8"/>
    <s v="Small"/>
    <x v="151"/>
    <n v="386.42306006648278"/>
    <n v="0.13551381361176162"/>
    <x v="0"/>
    <x v="45"/>
    <n v="4"/>
    <n v="11"/>
    <n v="2004"/>
    <x v="1"/>
    <n v="147"/>
    <x v="5"/>
    <x v="40"/>
    <s v="6035558647"/>
    <s v="2304 Long Airport Avenue"/>
    <s v=""/>
    <s v="Nashua"/>
    <s v="NH"/>
    <s v="62005"/>
    <x v="0"/>
    <s v="NA"/>
    <s v="Young"/>
    <s v="Valarie"/>
    <s v="Small"/>
  </r>
  <r>
    <n v="10334"/>
    <n v="26"/>
    <n v="71.371592790203124"/>
    <n v="100"/>
    <n v="2"/>
    <s v="Small"/>
    <x v="135"/>
    <n v="1332.4585874547188"/>
    <n v="0.41794492912899101"/>
    <x v="4"/>
    <x v="97"/>
    <n v="4"/>
    <n v="11"/>
    <n v="2004"/>
    <x v="1"/>
    <n v="147"/>
    <x v="5"/>
    <x v="24"/>
    <s v="0921 12 3555"/>
    <s v="Berguvsv„gen  8"/>
    <s v=""/>
    <s v="Lule"/>
    <s v=""/>
    <s v="S-95822"/>
    <x v="8"/>
    <s v="EMEA"/>
    <s v="Berglund"/>
    <s v="Christina"/>
    <s v="Medium"/>
  </r>
  <r>
    <n v="10347"/>
    <n v="27"/>
    <n v="78.543662773456902"/>
    <n v="100"/>
    <n v="2"/>
    <s v="Small"/>
    <x v="152"/>
    <n v="2307.3211051166636"/>
    <n v="0.52107522699111641"/>
    <x v="0"/>
    <x v="47"/>
    <n v="4"/>
    <n v="11"/>
    <n v="2004"/>
    <x v="1"/>
    <n v="147"/>
    <x v="5"/>
    <x v="10"/>
    <s v="03 9520 4555"/>
    <s v="636 St Kilda Road"/>
    <s v="Level 3"/>
    <s v="Melbourne"/>
    <s v="Victoria"/>
    <s v="3004"/>
    <x v="3"/>
    <s v="APAC"/>
    <s v="Ferguson"/>
    <s v="Peter"/>
    <s v="Medium"/>
  </r>
  <r>
    <n v="10357"/>
    <n v="43"/>
    <n v="63.811259310740517"/>
    <n v="100"/>
    <n v="9"/>
    <s v="Medium"/>
    <x v="153"/>
    <n v="3037.0358496381577"/>
    <n v="0.52535510777491434"/>
    <x v="0"/>
    <x v="48"/>
    <n v="4"/>
    <n v="12"/>
    <n v="2004"/>
    <x v="1"/>
    <n v="147"/>
    <x v="5"/>
    <x v="39"/>
    <s v="4155551450"/>
    <s v="5677 Strong St."/>
    <s v=""/>
    <s v="San Rafael"/>
    <s v="CA"/>
    <s v="97562"/>
    <x v="0"/>
    <s v="NA"/>
    <s v="Nelson"/>
    <s v="Valarie"/>
    <s v="Medium"/>
  </r>
  <r>
    <n v="10370"/>
    <n v="35"/>
    <n v="51.98871216817777"/>
    <n v="65.63"/>
    <n v="4"/>
    <s v="Small"/>
    <x v="154"/>
    <n v="477.44507411377822"/>
    <n v="0.20785140685391185"/>
    <x v="0"/>
    <x v="49"/>
    <n v="1"/>
    <n v="1"/>
    <n v="2005"/>
    <x v="1"/>
    <n v="147"/>
    <x v="5"/>
    <x v="42"/>
    <s v="02 9936 8555"/>
    <s v="201 Miller Street"/>
    <s v="Level 15"/>
    <s v="North Sydney"/>
    <s v="NSW"/>
    <s v="2060"/>
    <x v="3"/>
    <s v="APAC"/>
    <s v="O'Hara"/>
    <s v="Anna"/>
    <s v="Small"/>
  </r>
  <r>
    <n v="10381"/>
    <n v="37"/>
    <n v="68.442548419829464"/>
    <n v="100"/>
    <n v="6"/>
    <s v="Medium"/>
    <x v="155"/>
    <n v="3699.1657084663098"/>
    <n v="0.59361982888119302"/>
    <x v="0"/>
    <x v="50"/>
    <n v="1"/>
    <n v="2"/>
    <n v="2005"/>
    <x v="1"/>
    <n v="147"/>
    <x v="5"/>
    <x v="4"/>
    <s v="6505551386"/>
    <s v="7734 Strong St."/>
    <s v=""/>
    <s v="San Francisco"/>
    <s v="CA"/>
    <s v=""/>
    <x v="0"/>
    <s v="NA"/>
    <s v="Brown"/>
    <s v="Julie"/>
    <s v="Medium"/>
  </r>
  <r>
    <n v="10391"/>
    <n v="37"/>
    <n v="40.918891429851818"/>
    <n v="46.9"/>
    <n v="7"/>
    <s v="Small"/>
    <x v="156"/>
    <n v="221.30101709548262"/>
    <n v="0.12752896738055819"/>
    <x v="0"/>
    <x v="51"/>
    <n v="1"/>
    <n v="3"/>
    <n v="2005"/>
    <x v="1"/>
    <n v="147"/>
    <x v="5"/>
    <x v="42"/>
    <s v="02 9936 8555"/>
    <s v="201 Miller Street"/>
    <s v="Level 15"/>
    <s v="North Sydney"/>
    <s v="NSW"/>
    <s v="2060"/>
    <x v="3"/>
    <s v="APAC"/>
    <s v="O'Hara"/>
    <s v="Anna"/>
    <s v="Small"/>
  </r>
  <r>
    <n v="10411"/>
    <n v="27"/>
    <n v="68.48760316342559"/>
    <n v="100"/>
    <n v="2"/>
    <s v="Small"/>
    <x v="157"/>
    <n v="2578.5647145875087"/>
    <n v="0.58236719822290628"/>
    <x v="0"/>
    <x v="52"/>
    <n v="2"/>
    <n v="5"/>
    <n v="2005"/>
    <x v="1"/>
    <n v="147"/>
    <x v="5"/>
    <x v="43"/>
    <s v="514 555 8054"/>
    <s v="43 rue St. Laurent"/>
    <s v=""/>
    <s v="Montreal"/>
    <s v="Quebec"/>
    <s v="H1J1C3"/>
    <x v="10"/>
    <s v="NA"/>
    <s v="Fresnisre"/>
    <s v="Jean"/>
    <s v="Medium"/>
  </r>
  <r>
    <n v="10425"/>
    <n v="38"/>
    <n v="72.760626539793265"/>
    <n v="100"/>
    <n v="12"/>
    <s v="Medium"/>
    <x v="158"/>
    <n v="3130.0361914878554"/>
    <n v="0.53096998298334763"/>
    <x v="2"/>
    <x v="53"/>
    <n v="2"/>
    <n v="5"/>
    <n v="2005"/>
    <x v="1"/>
    <n v="147"/>
    <x v="5"/>
    <x v="14"/>
    <s v="40 67 8555"/>
    <s v="67, rue des Cinquante Otages"/>
    <s v=""/>
    <s v="Nantes"/>
    <s v=""/>
    <s v="44000"/>
    <x v="1"/>
    <s v="EMEA"/>
    <s v="Labrune"/>
    <s v="Janine"/>
    <s v="Medium"/>
  </r>
  <r>
    <n v="10108"/>
    <n v="33"/>
    <n v="84.525718564858593"/>
    <n v="100"/>
    <n v="6"/>
    <s v="Medium"/>
    <x v="159"/>
    <n v="2475.8012873596663"/>
    <n v="0.4702242647141423"/>
    <x v="0"/>
    <x v="98"/>
    <n v="1"/>
    <n v="3"/>
    <n v="2003"/>
    <x v="1"/>
    <n v="194"/>
    <x v="6"/>
    <x v="66"/>
    <s v="+63 2 555 3587"/>
    <s v="15 McCallum Street - NatWest Center #13-03"/>
    <s v=""/>
    <s v="Makati City"/>
    <s v=""/>
    <s v="1227MM"/>
    <x v="15"/>
    <s v="Japan"/>
    <s v="Cruz"/>
    <s v="Arnold"/>
    <s v="Medium"/>
  </r>
  <r>
    <n v="10122"/>
    <n v="42"/>
    <n v="68.788187011651473"/>
    <n v="100"/>
    <n v="10"/>
    <s v="Medium"/>
    <x v="160"/>
    <n v="4710.7961455106379"/>
    <n v="0.61984975401132092"/>
    <x v="0"/>
    <x v="99"/>
    <n v="2"/>
    <n v="5"/>
    <n v="2003"/>
    <x v="1"/>
    <n v="194"/>
    <x v="6"/>
    <x v="67"/>
    <s v="91 24 4555"/>
    <s v="12, rue des Bouchers"/>
    <s v=""/>
    <s v="Marseille"/>
    <s v=""/>
    <s v="13008"/>
    <x v="1"/>
    <s v="EMEA"/>
    <s v="Lebihan"/>
    <s v="Laurence"/>
    <s v="Large"/>
  </r>
  <r>
    <n v="10135"/>
    <n v="42"/>
    <n v="80.691811576918141"/>
    <n v="100"/>
    <n v="7"/>
    <s v="Medium"/>
    <x v="161"/>
    <n v="4619.5039137694384"/>
    <n v="0.57682079097483674"/>
    <x v="0"/>
    <x v="100"/>
    <n v="3"/>
    <n v="7"/>
    <n v="2003"/>
    <x v="1"/>
    <n v="194"/>
    <x v="6"/>
    <x v="39"/>
    <s v="4155551450"/>
    <s v="5677 Strong St."/>
    <s v=""/>
    <s v="San Rafael"/>
    <s v="CA"/>
    <s v="97562"/>
    <x v="0"/>
    <s v="NA"/>
    <s v="Nelson"/>
    <s v="Valarie"/>
    <s v="Large"/>
  </r>
  <r>
    <n v="10147"/>
    <n v="48"/>
    <n v="85.449703331834058"/>
    <n v="100"/>
    <n v="7"/>
    <s v="Medium"/>
    <x v="162"/>
    <n v="5144.174240071965"/>
    <n v="0.55638197834163605"/>
    <x v="0"/>
    <x v="101"/>
    <n v="3"/>
    <n v="9"/>
    <n v="2003"/>
    <x v="1"/>
    <n v="194"/>
    <x v="6"/>
    <x v="41"/>
    <s v="6175558555"/>
    <s v="7825 Douglas Av."/>
    <s v=""/>
    <s v="Brickhaven"/>
    <s v="MA"/>
    <s v="58339"/>
    <x v="0"/>
    <s v="NA"/>
    <s v="Nelson"/>
    <s v="Allen"/>
    <s v="Large"/>
  </r>
  <r>
    <n v="10159"/>
    <n v="41"/>
    <n v="68.941426160976221"/>
    <n v="100"/>
    <n v="2"/>
    <s v="Medium"/>
    <x v="163"/>
    <n v="5469.7515273999752"/>
    <n v="0.65929613955534361"/>
    <x v="0"/>
    <x v="4"/>
    <n v="4"/>
    <n v="10"/>
    <n v="2003"/>
    <x v="1"/>
    <n v="194"/>
    <x v="6"/>
    <x v="4"/>
    <s v="6505551386"/>
    <s v="7734 Strong St."/>
    <s v=""/>
    <s v="San Francisco"/>
    <s v="CA"/>
    <s v=""/>
    <x v="0"/>
    <s v="NA"/>
    <s v="Brown"/>
    <s v="Julie"/>
    <s v="Large"/>
  </r>
  <r>
    <n v="10169"/>
    <n v="30"/>
    <n v="61.859208396616104"/>
    <n v="100"/>
    <n v="2"/>
    <s v="Medium"/>
    <x v="164"/>
    <n v="3164.1237481015164"/>
    <n v="0.63031609157583157"/>
    <x v="0"/>
    <x v="102"/>
    <n v="4"/>
    <n v="11"/>
    <n v="2003"/>
    <x v="1"/>
    <n v="194"/>
    <x v="6"/>
    <x v="42"/>
    <s v="02 9936 8555"/>
    <s v="201 Miller Street"/>
    <s v="Level 15"/>
    <s v="North Sydney"/>
    <s v="NSW"/>
    <s v="2060"/>
    <x v="3"/>
    <s v="APAC"/>
    <s v="O'Hara"/>
    <s v="Anna"/>
    <s v="Medium"/>
  </r>
  <r>
    <n v="10181"/>
    <n v="27"/>
    <n v="81.695165984326678"/>
    <n v="100"/>
    <n v="14"/>
    <s v="Medium"/>
    <x v="165"/>
    <n v="3205.3005184231793"/>
    <n v="0.59235983242190171"/>
    <x v="0"/>
    <x v="103"/>
    <n v="4"/>
    <n v="11"/>
    <n v="2003"/>
    <x v="1"/>
    <n v="194"/>
    <x v="6"/>
    <x v="7"/>
    <s v="+47 2267 3215"/>
    <s v="Drammen 121, PR 744 Sentrum"/>
    <s v=""/>
    <s v="Bergen"/>
    <s v=""/>
    <s v="N5804"/>
    <x v="2"/>
    <s v="EMEA"/>
    <s v="Oeztan"/>
    <s v="Veysel"/>
    <s v="Medium"/>
  </r>
  <r>
    <n v="10191"/>
    <n v="21"/>
    <n v="84.39322420878436"/>
    <n v="100"/>
    <n v="3"/>
    <s v="Small"/>
    <x v="166"/>
    <n v="2068.6422916155288"/>
    <n v="0.53858269978794782"/>
    <x v="0"/>
    <x v="104"/>
    <n v="4"/>
    <n v="11"/>
    <n v="2003"/>
    <x v="1"/>
    <n v="194"/>
    <x v="6"/>
    <x v="68"/>
    <s v="0221 5554327"/>
    <s v="Mehrheimerstr. 369"/>
    <s v=""/>
    <s v="Koln"/>
    <s v=""/>
    <s v="50739"/>
    <x v="16"/>
    <s v="EMEA"/>
    <s v="Pfalzheim"/>
    <s v="Henriette"/>
    <s v="Medium"/>
  </r>
  <r>
    <n v="10203"/>
    <n v="20"/>
    <n v="60.137120405222099"/>
    <n v="100"/>
    <n v="8"/>
    <s v="Small"/>
    <x v="167"/>
    <n v="2727.6575918955582"/>
    <n v="0.69398982085679783"/>
    <x v="0"/>
    <x v="105"/>
    <n v="4"/>
    <n v="12"/>
    <n v="2003"/>
    <x v="1"/>
    <n v="194"/>
    <x v="6"/>
    <x v="23"/>
    <s v="91 555 94 44"/>
    <s v="C/ Moralzarzal, 86"/>
    <s v=""/>
    <s v="Madrid"/>
    <s v=""/>
    <s v="28034"/>
    <x v="7"/>
    <s v="EMEA"/>
    <s v="Freyre"/>
    <s v="Diego"/>
    <s v="Medium"/>
  </r>
  <r>
    <n v="10211"/>
    <n v="41"/>
    <n v="69.631641387137407"/>
    <n v="100"/>
    <n v="2"/>
    <s v="Medium"/>
    <x v="168"/>
    <n v="4644.0027031273657"/>
    <n v="0.6192911897914849"/>
    <x v="0"/>
    <x v="9"/>
    <n v="1"/>
    <n v="1"/>
    <n v="2004"/>
    <x v="1"/>
    <n v="194"/>
    <x v="6"/>
    <x v="9"/>
    <s v="1 47 55 6555"/>
    <s v="25, rue Lauriston"/>
    <s v=""/>
    <s v="Paris"/>
    <s v=""/>
    <s v="75016"/>
    <x v="1"/>
    <s v="EMEA"/>
    <s v="Perrier"/>
    <s v="Dominique"/>
    <s v="Large"/>
  </r>
  <r>
    <n v="10225"/>
    <n v="27"/>
    <n v="72.069021873697352"/>
    <n v="100"/>
    <n v="9"/>
    <s v="Small"/>
    <x v="169"/>
    <n v="2572.0464094101712"/>
    <n v="0.56930005454074373"/>
    <x v="0"/>
    <x v="106"/>
    <n v="1"/>
    <n v="2"/>
    <n v="2004"/>
    <x v="1"/>
    <n v="194"/>
    <x v="6"/>
    <x v="69"/>
    <s v="0897 034555"/>
    <s v="Grenzacherweg 237"/>
    <s v=""/>
    <s v="Gensve"/>
    <s v=""/>
    <s v="1203"/>
    <x v="17"/>
    <s v="EMEA"/>
    <s v="Holz"/>
    <s v="Michael"/>
    <s v="Medium"/>
  </r>
  <r>
    <n v="10238"/>
    <n v="28"/>
    <n v="64.91819103353258"/>
    <n v="100"/>
    <n v="3"/>
    <s v="Medium"/>
    <x v="170"/>
    <n v="3957.0106510610881"/>
    <n v="0.6852298728009476"/>
    <x v="0"/>
    <x v="107"/>
    <n v="2"/>
    <n v="4"/>
    <n v="2004"/>
    <x v="1"/>
    <n v="194"/>
    <x v="6"/>
    <x v="48"/>
    <s v="31 12 3555"/>
    <s v="Vinb'ltet 34"/>
    <s v=""/>
    <s v="Kobenhavn"/>
    <s v=""/>
    <s v="1734"/>
    <x v="13"/>
    <s v="EMEA"/>
    <s v="Petersen"/>
    <s v="Jytte"/>
    <s v="Medium"/>
  </r>
  <r>
    <n v="10253"/>
    <n v="24"/>
    <n v="65.058766150888644"/>
    <n v="100"/>
    <n v="13"/>
    <s v="Small"/>
    <x v="171"/>
    <n v="2361.1496123786724"/>
    <n v="0.60194098047669697"/>
    <x v="3"/>
    <x v="108"/>
    <n v="2"/>
    <n v="6"/>
    <n v="2004"/>
    <x v="1"/>
    <n v="194"/>
    <x v="6"/>
    <x v="22"/>
    <s v="171 555 2282"/>
    <s v="Berkeley Gardens 12  Brewery"/>
    <s v=""/>
    <s v="Liverpool"/>
    <s v=""/>
    <s v="WX16LT"/>
    <x v="6"/>
    <s v="EMEA"/>
    <s v="Devon"/>
    <s v="Elizabeth"/>
    <s v="Medium"/>
  </r>
  <r>
    <n v="10266"/>
    <n v="44"/>
    <n v="71.779085072934947"/>
    <n v="100"/>
    <n v="14"/>
    <s v="Medium"/>
    <x v="172"/>
    <n v="6002.0802567908631"/>
    <n v="0.65522318520133083"/>
    <x v="0"/>
    <x v="109"/>
    <n v="3"/>
    <n v="7"/>
    <n v="2004"/>
    <x v="1"/>
    <n v="194"/>
    <x v="6"/>
    <x v="70"/>
    <s v="0522 556555"/>
    <s v="Strada Provinciale 124"/>
    <s v=""/>
    <s v="Reggio Emilia"/>
    <s v=""/>
    <s v="42100"/>
    <x v="12"/>
    <s v="EMEA"/>
    <s v="Moroni"/>
    <s v="Maurizio"/>
    <s v="Large"/>
  </r>
  <r>
    <n v="10276"/>
    <n v="50"/>
    <n v="81.53545719652783"/>
    <n v="100"/>
    <n v="3"/>
    <s v="Medium"/>
    <x v="173"/>
    <n v="5554.2271401736089"/>
    <n v="0.57670305681378975"/>
    <x v="0"/>
    <x v="110"/>
    <n v="3"/>
    <n v="8"/>
    <n v="2004"/>
    <x v="1"/>
    <n v="194"/>
    <x v="6"/>
    <x v="71"/>
    <s v="6175557555"/>
    <s v="7635 Spinnaker Dr."/>
    <s v=""/>
    <s v="Brickhaven"/>
    <s v="MA"/>
    <s v="58339"/>
    <x v="0"/>
    <s v="NA"/>
    <s v="Barajas"/>
    <s v="Miguel"/>
    <s v="Large"/>
  </r>
  <r>
    <n v="10287"/>
    <n v="21"/>
    <n v="63.145001747721608"/>
    <n v="100"/>
    <n v="12"/>
    <s v="Small"/>
    <x v="174"/>
    <n v="2106.1949632978458"/>
    <n v="0.61365025851859012"/>
    <x v="0"/>
    <x v="111"/>
    <n v="3"/>
    <n v="8"/>
    <n v="2004"/>
    <x v="1"/>
    <n v="194"/>
    <x v="6"/>
    <x v="69"/>
    <s v="0897 034555"/>
    <s v="Grenzacherweg 237"/>
    <s v=""/>
    <s v="Gensve"/>
    <s v=""/>
    <s v="1203"/>
    <x v="17"/>
    <s v="EMEA"/>
    <s v="Holz"/>
    <s v="Michael"/>
    <s v="Medium"/>
  </r>
  <r>
    <n v="10300"/>
    <n v="33"/>
    <n v="76.391636435530259"/>
    <n v="100"/>
    <n v="5"/>
    <s v="Medium"/>
    <x v="175"/>
    <n v="3000.9659976275016"/>
    <n v="0.5434671820024487"/>
    <x v="0"/>
    <x v="112"/>
    <n v="4"/>
    <n v="10"/>
    <n v="2003"/>
    <x v="1"/>
    <n v="194"/>
    <x v="6"/>
    <x v="72"/>
    <s v="+49 69 66 90 2555"/>
    <s v="Lyonerstr. 34"/>
    <s v=""/>
    <s v="Frankfurt"/>
    <s v=""/>
    <s v="60528"/>
    <x v="16"/>
    <s v="EMEA"/>
    <s v="Keitel"/>
    <s v="Roland"/>
    <s v="Medium"/>
  </r>
  <r>
    <n v="10310"/>
    <n v="33"/>
    <n v="62.785176335164451"/>
    <n v="100"/>
    <n v="10"/>
    <s v="Medium"/>
    <x v="176"/>
    <n v="4862.7091809395733"/>
    <n v="0.70122215506250862"/>
    <x v="0"/>
    <x v="113"/>
    <n v="4"/>
    <n v="10"/>
    <n v="2004"/>
    <x v="1"/>
    <n v="194"/>
    <x v="6"/>
    <x v="68"/>
    <s v="0221 5554327"/>
    <s v="Mehrheimerstr. 369"/>
    <s v=""/>
    <s v="Koln"/>
    <s v=""/>
    <s v="50739"/>
    <x v="16"/>
    <s v="EMEA"/>
    <s v="Pfalzheim"/>
    <s v="Henriette"/>
    <s v="Medium"/>
  </r>
  <r>
    <n v="10320"/>
    <n v="31"/>
    <n v="79.388747785269615"/>
    <n v="100"/>
    <n v="3"/>
    <s v="Medium"/>
    <x v="177"/>
    <n v="4415.058818656642"/>
    <n v="0.64208670580555605"/>
    <x v="0"/>
    <x v="114"/>
    <n v="4"/>
    <n v="11"/>
    <n v="2004"/>
    <x v="1"/>
    <n v="194"/>
    <x v="6"/>
    <x v="24"/>
    <s v="0921 12 3555"/>
    <s v="Berguvsv„gen  8"/>
    <s v=""/>
    <s v="Lule"/>
    <s v=""/>
    <s v="S-95822"/>
    <x v="8"/>
    <s v="EMEA"/>
    <s v="Berglund"/>
    <s v="Christina"/>
    <s v="Medium"/>
  </r>
  <r>
    <n v="10329"/>
    <n v="41"/>
    <n v="48.263732893342812"/>
    <n v="71.47"/>
    <n v="5"/>
    <s v="Small"/>
    <x v="178"/>
    <n v="951.45695137294479"/>
    <n v="0.32469941383317741"/>
    <x v="0"/>
    <x v="19"/>
    <n v="4"/>
    <n v="11"/>
    <n v="2004"/>
    <x v="1"/>
    <n v="194"/>
    <x v="6"/>
    <x v="0"/>
    <s v="2125557818"/>
    <s v="897 Long Airport Avenue"/>
    <s v=""/>
    <s v="NYC"/>
    <s v="NY"/>
    <s v="10022"/>
    <x v="0"/>
    <s v="NA"/>
    <s v="Yu"/>
    <s v="Kwai"/>
    <s v="Small"/>
  </r>
  <r>
    <n v="10341"/>
    <n v="45"/>
    <n v="50.77663955817431"/>
    <n v="79.650000000000006"/>
    <n v="2"/>
    <s v="Small"/>
    <x v="179"/>
    <n v="1299.3012198821561"/>
    <n v="0.36250295595512483"/>
    <x v="0"/>
    <x v="20"/>
    <n v="4"/>
    <n v="11"/>
    <n v="2004"/>
    <x v="1"/>
    <n v="194"/>
    <x v="6"/>
    <x v="19"/>
    <s v="6562 9555"/>
    <s v="Geislweg 14"/>
    <s v=""/>
    <s v="Salzburg"/>
    <s v=""/>
    <s v="5020"/>
    <x v="5"/>
    <s v="EMEA"/>
    <s v="Pipps"/>
    <s v="Georg"/>
    <s v="Medium"/>
  </r>
  <r>
    <n v="10363"/>
    <n v="33"/>
    <n v="72.574464464093268"/>
    <n v="85.39"/>
    <n v="3"/>
    <s v="Small"/>
    <x v="180"/>
    <n v="422.9126726849222"/>
    <n v="0.15008239297232384"/>
    <x v="0"/>
    <x v="115"/>
    <n v="1"/>
    <n v="1"/>
    <n v="2005"/>
    <x v="1"/>
    <n v="194"/>
    <x v="6"/>
    <x v="73"/>
    <s v="+358 9 8045 555"/>
    <s v="Software Engineering Center, SEC Oy"/>
    <s v=""/>
    <s v="Espoo"/>
    <s v=""/>
    <s v="FIN-02271"/>
    <x v="4"/>
    <s v="EMEA"/>
    <s v="Suominen"/>
    <s v="Kalle"/>
    <s v="Small"/>
  </r>
  <r>
    <n v="10375"/>
    <n v="45"/>
    <n v="56.649060218716244"/>
    <n v="76"/>
    <n v="7"/>
    <s v="Small"/>
    <x v="181"/>
    <n v="870.792290157769"/>
    <n v="0.25461762870110205"/>
    <x v="0"/>
    <x v="22"/>
    <n v="1"/>
    <n v="2"/>
    <n v="2005"/>
    <x v="1"/>
    <n v="194"/>
    <x v="6"/>
    <x v="14"/>
    <s v="40 67 8555"/>
    <s v="67, rue des Cinquante Otages"/>
    <s v=""/>
    <s v="Nantes"/>
    <s v=""/>
    <s v="44000"/>
    <x v="1"/>
    <s v="EMEA"/>
    <s v="Labrune"/>
    <s v="Janine"/>
    <s v="Medium"/>
  </r>
  <r>
    <n v="10389"/>
    <n v="26"/>
    <n v="87.968018202864329"/>
    <n v="99.04"/>
    <n v="4"/>
    <s v="Small"/>
    <x v="182"/>
    <n v="287.87152672552747"/>
    <n v="0.11179303106962513"/>
    <x v="0"/>
    <x v="23"/>
    <n v="1"/>
    <n v="3"/>
    <n v="2005"/>
    <x v="1"/>
    <n v="194"/>
    <x v="6"/>
    <x v="37"/>
    <s v="0695 34 6555"/>
    <s v="?kergatan 24"/>
    <s v=""/>
    <s v="Boras"/>
    <s v=""/>
    <s v="S-84467"/>
    <x v="8"/>
    <s v="EMEA"/>
    <s v="Larsson"/>
    <s v="Maria"/>
    <s v="Small"/>
  </r>
  <r>
    <n v="10419"/>
    <n v="12"/>
    <n v="82.439849544186856"/>
    <n v="100"/>
    <n v="13"/>
    <s v="Small"/>
    <x v="183"/>
    <n v="972.00180546975776"/>
    <n v="0.49559563421324737"/>
    <x v="0"/>
    <x v="116"/>
    <n v="2"/>
    <n v="5"/>
    <n v="2005"/>
    <x v="1"/>
    <n v="194"/>
    <x v="6"/>
    <x v="19"/>
    <s v="6562 9555"/>
    <s v="Geislweg 14"/>
    <s v=""/>
    <s v="Salzburg"/>
    <s v=""/>
    <s v="5020"/>
    <x v="5"/>
    <s v="EMEA"/>
    <s v="Pipps"/>
    <s v="Georg"/>
    <s v="Small"/>
  </r>
  <r>
    <n v="10105"/>
    <n v="41"/>
    <n v="67.548114944498025"/>
    <n v="100"/>
    <n v="15"/>
    <s v="Medium"/>
    <x v="184"/>
    <n v="5920.8872872755819"/>
    <n v="0.68131668737262685"/>
    <x v="0"/>
    <x v="62"/>
    <n v="1"/>
    <n v="2"/>
    <n v="2003"/>
    <x v="1"/>
    <n v="207"/>
    <x v="7"/>
    <x v="48"/>
    <s v="31 12 3555"/>
    <s v="Vinb'ltet 34"/>
    <s v=""/>
    <s v="Kobenhavn"/>
    <s v=""/>
    <s v="1734"/>
    <x v="13"/>
    <s v="EMEA"/>
    <s v="Petersen"/>
    <s v="Jytte"/>
    <s v="Large"/>
  </r>
  <r>
    <n v="10117"/>
    <n v="33"/>
    <n v="72.759811114643"/>
    <n v="100"/>
    <n v="9"/>
    <s v="Medium"/>
    <x v="185"/>
    <n v="3633.306233216781"/>
    <n v="0.60210100013866896"/>
    <x v="0"/>
    <x v="117"/>
    <n v="2"/>
    <n v="4"/>
    <n v="2003"/>
    <x v="1"/>
    <n v="207"/>
    <x v="7"/>
    <x v="26"/>
    <s v="+65 221 7555"/>
    <s v="Bronz Sok., Bronz Apt. 3/6 Tesvikiye"/>
    <s v=""/>
    <s v="Singapore"/>
    <s v=""/>
    <s v="79903"/>
    <x v="9"/>
    <s v="Japan"/>
    <s v="Natividad"/>
    <s v="Eric"/>
    <s v="Medium"/>
  </r>
  <r>
    <n v="10127"/>
    <n v="46"/>
    <n v="60.419469930359583"/>
    <n v="100"/>
    <n v="2"/>
    <s v="Large"/>
    <x v="186"/>
    <n v="8499.9043832034604"/>
    <n v="0.75359106879951232"/>
    <x v="0"/>
    <x v="118"/>
    <n v="2"/>
    <n v="6"/>
    <n v="2003"/>
    <x v="1"/>
    <n v="207"/>
    <x v="7"/>
    <x v="74"/>
    <s v="2125557413"/>
    <s v="4092 Furth Circle"/>
    <s v="Suite 400"/>
    <s v="NYC"/>
    <s v="NY"/>
    <s v="10022"/>
    <x v="0"/>
    <s v="NA"/>
    <s v="Young"/>
    <s v="Jeff"/>
    <s v="Large"/>
  </r>
  <r>
    <n v="10142"/>
    <n v="33"/>
    <n v="79.382685803188409"/>
    <n v="100"/>
    <n v="12"/>
    <s v="Medium"/>
    <x v="187"/>
    <n v="5403.6613684947824"/>
    <n v="0.67349695305725987"/>
    <x v="0"/>
    <x v="119"/>
    <n v="3"/>
    <n v="8"/>
    <n v="2003"/>
    <x v="1"/>
    <n v="207"/>
    <x v="7"/>
    <x v="39"/>
    <s v="4155551450"/>
    <s v="5677 Strong St."/>
    <s v=""/>
    <s v="San Rafael"/>
    <s v="CA"/>
    <s v="97562"/>
    <x v="0"/>
    <s v="NA"/>
    <s v="Nelson"/>
    <s v="Valarie"/>
    <s v="Large"/>
  </r>
  <r>
    <n v="10153"/>
    <n v="20"/>
    <n v="84.887672978703407"/>
    <n v="100"/>
    <n v="11"/>
    <s v="Small"/>
    <x v="188"/>
    <n v="3206.2465404259319"/>
    <n v="0.6538023124848964"/>
    <x v="0"/>
    <x v="120"/>
    <n v="3"/>
    <n v="9"/>
    <n v="2003"/>
    <x v="1"/>
    <n v="207"/>
    <x v="7"/>
    <x v="23"/>
    <s v="91 555 94 44"/>
    <s v="C/ Moralzarzal, 86"/>
    <s v=""/>
    <s v="Madrid"/>
    <s v=""/>
    <s v="28034"/>
    <x v="7"/>
    <s v="EMEA"/>
    <s v="Freyre"/>
    <s v="Diego"/>
    <s v="Medium"/>
  </r>
  <r>
    <n v="10165"/>
    <n v="44"/>
    <n v="72.3136872137854"/>
    <n v="100"/>
    <n v="3"/>
    <s v="Medium"/>
    <x v="189"/>
    <n v="5412.7177625934428"/>
    <n v="0.629787092541927"/>
    <x v="0"/>
    <x v="121"/>
    <n v="4"/>
    <n v="10"/>
    <n v="2003"/>
    <x v="1"/>
    <n v="207"/>
    <x v="7"/>
    <x v="26"/>
    <s v="+65 221 7555"/>
    <s v="Bronz Sok., Bronz Apt. 3/6 Tesvikiye"/>
    <s v=""/>
    <s v="Singapore"/>
    <s v=""/>
    <s v="79903"/>
    <x v="9"/>
    <s v="Japan"/>
    <s v="Natividad"/>
    <s v="Eric"/>
    <s v="Large"/>
  </r>
  <r>
    <n v="10176"/>
    <n v="33"/>
    <n v="65.573340584647497"/>
    <n v="100"/>
    <n v="2"/>
    <s v="Medium"/>
    <x v="190"/>
    <n v="5310.5797607066324"/>
    <n v="0.7104929775512252"/>
    <x v="0"/>
    <x v="32"/>
    <n v="4"/>
    <n v="11"/>
    <n v="2003"/>
    <x v="1"/>
    <n v="207"/>
    <x v="7"/>
    <x v="70"/>
    <s v="0522 556555"/>
    <s v="Strada Provinciale 124"/>
    <s v=""/>
    <s v="Reggio Emilia"/>
    <s v=""/>
    <s v="42100"/>
    <x v="12"/>
    <s v="EMEA"/>
    <s v="Moroni"/>
    <s v="Maurizio"/>
    <s v="Large"/>
  </r>
  <r>
    <n v="10185"/>
    <n v="21"/>
    <n v="61.4831880457658"/>
    <n v="100"/>
    <n v="13"/>
    <s v="Small"/>
    <x v="191"/>
    <n v="2592.593051038918"/>
    <n v="0.66755062157583112"/>
    <x v="0"/>
    <x v="69"/>
    <n v="4"/>
    <n v="11"/>
    <n v="2003"/>
    <x v="1"/>
    <n v="207"/>
    <x v="7"/>
    <x v="50"/>
    <s v="5085559555"/>
    <s v="4575 Hillside Dr."/>
    <s v=""/>
    <s v="New Bedford"/>
    <s v="MA"/>
    <s v="50553"/>
    <x v="0"/>
    <s v="NA"/>
    <s v="Tam"/>
    <s v="Wing C"/>
    <s v="Medium"/>
  </r>
  <r>
    <n v="10196"/>
    <n v="47"/>
    <n v="74.549378271379481"/>
    <n v="100"/>
    <n v="5"/>
    <s v="Medium"/>
    <x v="192"/>
    <n v="5383.8792212451644"/>
    <n v="0.60576743378434961"/>
    <x v="0"/>
    <x v="70"/>
    <n v="4"/>
    <n v="11"/>
    <n v="2003"/>
    <x v="1"/>
    <n v="207"/>
    <x v="7"/>
    <x v="34"/>
    <s v="2035559545"/>
    <s v="567 North Pendale Street"/>
    <s v=""/>
    <s v="New Haven"/>
    <s v="CT"/>
    <s v="97823"/>
    <x v="0"/>
    <s v="NA"/>
    <s v="Murphy"/>
    <s v="Leslie"/>
    <s v="Large"/>
  </r>
  <r>
    <n v="10208"/>
    <n v="46"/>
    <n v="64.322036581624999"/>
    <n v="100"/>
    <n v="13"/>
    <s v="Medium"/>
    <x v="193"/>
    <n v="5644.1063172452505"/>
    <n v="0.65606867403686775"/>
    <x v="0"/>
    <x v="122"/>
    <n v="1"/>
    <n v="1"/>
    <n v="2004"/>
    <x v="1"/>
    <n v="207"/>
    <x v="7"/>
    <x v="30"/>
    <s v="78 32 5555"/>
    <s v="2, rue du Commerce"/>
    <s v=""/>
    <s v="Lyon"/>
    <s v=""/>
    <s v="69004"/>
    <x v="1"/>
    <s v="EMEA"/>
    <s v="Saveley"/>
    <s v="Mary"/>
    <s v="Large"/>
  </r>
  <r>
    <n v="10220"/>
    <n v="32"/>
    <n v="65.580948105061182"/>
    <n v="100"/>
    <n v="2"/>
    <s v="Medium"/>
    <x v="194"/>
    <n v="5082.8496606380413"/>
    <n v="0.70777583056295701"/>
    <x v="0"/>
    <x v="123"/>
    <n v="1"/>
    <n v="2"/>
    <n v="2004"/>
    <x v="1"/>
    <n v="207"/>
    <x v="7"/>
    <x v="75"/>
    <s v="+353 1862 1555"/>
    <s v="25 Maiden Lane"/>
    <s v="Floor No. 4"/>
    <s v="Dublin"/>
    <s v=""/>
    <s v="2"/>
    <x v="18"/>
    <s v="EMEA"/>
    <s v="Cassidy"/>
    <s v="Dean"/>
    <s v="Large"/>
  </r>
  <r>
    <n v="10231"/>
    <n v="42"/>
    <n v="61.236610622813423"/>
    <n v="100"/>
    <n v="2"/>
    <s v="Medium"/>
    <x v="195"/>
    <n v="5806.6423538418367"/>
    <n v="0.69303418405527384"/>
    <x v="0"/>
    <x v="124"/>
    <n v="1"/>
    <n v="3"/>
    <n v="2004"/>
    <x v="1"/>
    <n v="207"/>
    <x v="7"/>
    <x v="76"/>
    <s v="+34 913 728 555"/>
    <s v="Merchants House, 27-30 Merchant's Quay"/>
    <s v=""/>
    <s v="Madrid"/>
    <s v=""/>
    <s v="28023"/>
    <x v="7"/>
    <s v="EMEA"/>
    <s v="Fernandez"/>
    <s v="Jesus"/>
    <s v="Large"/>
  </r>
  <r>
    <n v="10247"/>
    <n v="44"/>
    <n v="88.294492232551079"/>
    <n v="100"/>
    <n v="2"/>
    <s v="Large"/>
    <x v="196"/>
    <n v="6721.2423417677528"/>
    <n v="0.63370880633664761"/>
    <x v="0"/>
    <x v="125"/>
    <n v="2"/>
    <n v="5"/>
    <n v="2004"/>
    <x v="1"/>
    <n v="207"/>
    <x v="7"/>
    <x v="73"/>
    <s v="+358 9 8045 555"/>
    <s v="Software Engineering Center, SEC Oy"/>
    <s v=""/>
    <s v="Espoo"/>
    <s v=""/>
    <s v="FIN-02271"/>
    <x v="4"/>
    <s v="EMEA"/>
    <s v="Suominen"/>
    <s v="Kalle"/>
    <s v="Large"/>
  </r>
  <r>
    <n v="10272"/>
    <n v="35"/>
    <n v="89.48270646931762"/>
    <n v="100"/>
    <n v="2"/>
    <s v="Medium"/>
    <x v="197"/>
    <n v="2686.5052735738827"/>
    <n v="0.46172577917879193"/>
    <x v="0"/>
    <x v="126"/>
    <n v="3"/>
    <n v="7"/>
    <n v="2004"/>
    <x v="1"/>
    <n v="207"/>
    <x v="7"/>
    <x v="18"/>
    <s v="2155551555"/>
    <s v="7586 Pompton St."/>
    <s v=""/>
    <s v="Allentown"/>
    <s v="PA"/>
    <s v="70267"/>
    <x v="0"/>
    <s v="NA"/>
    <s v="Yu"/>
    <s v="Kyung"/>
    <s v="Medium"/>
  </r>
  <r>
    <n v="10282"/>
    <n v="41"/>
    <n v="63.706674691291852"/>
    <n v="100"/>
    <n v="5"/>
    <s v="Medium"/>
    <x v="198"/>
    <n v="4459.2963376570351"/>
    <n v="0.63062170411496588"/>
    <x v="0"/>
    <x v="76"/>
    <n v="3"/>
    <n v="8"/>
    <n v="2004"/>
    <x v="1"/>
    <n v="207"/>
    <x v="7"/>
    <x v="39"/>
    <s v="4155551450"/>
    <s v="5677 Strong St."/>
    <s v=""/>
    <s v="San Rafael"/>
    <s v="CA"/>
    <s v="97562"/>
    <x v="0"/>
    <s v="NA"/>
    <s v="Nelson"/>
    <s v="Valarie"/>
    <s v="Large"/>
  </r>
  <r>
    <n v="10293"/>
    <n v="46"/>
    <n v="85.616493909010543"/>
    <n v="100"/>
    <n v="8"/>
    <s v="Medium"/>
    <x v="199"/>
    <n v="4473.2012801855144"/>
    <n v="0.53179211468330667"/>
    <x v="0"/>
    <x v="127"/>
    <n v="3"/>
    <n v="9"/>
    <n v="2004"/>
    <x v="1"/>
    <n v="207"/>
    <x v="7"/>
    <x v="36"/>
    <s v="011 4988555"/>
    <s v="Via Monte Bianco 34"/>
    <s v=""/>
    <s v="Torino"/>
    <s v=""/>
    <s v="10100"/>
    <x v="12"/>
    <s v="EMEA"/>
    <s v="Accorti"/>
    <s v="Paolo"/>
    <s v="Large"/>
  </r>
  <r>
    <n v="10306"/>
    <n v="31"/>
    <n v="64.750309431857417"/>
    <n v="100"/>
    <n v="13"/>
    <s v="Medium"/>
    <x v="200"/>
    <n v="4563.5004076124205"/>
    <n v="0.69451637369382235"/>
    <x v="0"/>
    <x v="78"/>
    <n v="4"/>
    <n v="10"/>
    <n v="2004"/>
    <x v="1"/>
    <n v="207"/>
    <x v="7"/>
    <x v="77"/>
    <s v="171 555 1555"/>
    <s v="Fauntleroy Circus"/>
    <s v=""/>
    <s v="Manchester"/>
    <s v=""/>
    <s v="EC25NT"/>
    <x v="6"/>
    <s v="EMEA"/>
    <s v="Ashworth"/>
    <s v="Victoria"/>
    <s v="Medium"/>
  </r>
  <r>
    <n v="10314"/>
    <n v="38"/>
    <n v="60.14710705885711"/>
    <n v="100"/>
    <n v="5"/>
    <s v="Medium"/>
    <x v="201"/>
    <n v="5689.8499317634296"/>
    <n v="0.71342144530752283"/>
    <x v="0"/>
    <x v="96"/>
    <n v="4"/>
    <n v="10"/>
    <n v="2004"/>
    <x v="1"/>
    <n v="207"/>
    <x v="7"/>
    <x v="78"/>
    <s v="86 21 3555"/>
    <s v="Smagsloget 45"/>
    <s v=""/>
    <s v="Aaarhus"/>
    <s v=""/>
    <s v="8200"/>
    <x v="13"/>
    <s v="EMEA"/>
    <s v="Ibsen"/>
    <s v="Palle"/>
    <s v="Large"/>
  </r>
  <r>
    <n v="10325"/>
    <n v="42"/>
    <n v="44.287717019564688"/>
    <n v="64"/>
    <n v="8"/>
    <s v="Small"/>
    <x v="202"/>
    <n v="827.91588517828313"/>
    <n v="0.30800442156930175"/>
    <x v="0"/>
    <x v="80"/>
    <n v="4"/>
    <n v="11"/>
    <n v="2004"/>
    <x v="1"/>
    <n v="207"/>
    <x v="7"/>
    <x v="17"/>
    <s v="07 98 9555"/>
    <s v="Erling Skakkes gate 78"/>
    <s v=""/>
    <s v="Stavern"/>
    <s v=""/>
    <s v="4110"/>
    <x v="2"/>
    <s v="EMEA"/>
    <s v="Bergulfsen"/>
    <s v="Jonas"/>
    <s v="Small"/>
  </r>
  <r>
    <n v="10336"/>
    <n v="33"/>
    <n v="40.50155964829402"/>
    <n v="57.22"/>
    <n v="10"/>
    <s v="Small"/>
    <x v="203"/>
    <n v="551.70853160629736"/>
    <n v="0.2921782654964345"/>
    <x v="0"/>
    <x v="128"/>
    <n v="4"/>
    <n v="11"/>
    <n v="2004"/>
    <x v="1"/>
    <n v="207"/>
    <x v="7"/>
    <x v="62"/>
    <s v="1 42 34 2555"/>
    <s v="265, boulevard Charonne"/>
    <s v=""/>
    <s v="Paris"/>
    <s v=""/>
    <s v="75012"/>
    <x v="1"/>
    <s v="EMEA"/>
    <s v="Bertrand"/>
    <s v="Marie"/>
    <s v="Small"/>
  </r>
  <r>
    <n v="10348"/>
    <n v="48"/>
    <n v="32.908898977518938"/>
    <n v="52.36"/>
    <n v="8"/>
    <s v="Small"/>
    <x v="204"/>
    <n v="933.65284907909108"/>
    <n v="0.37148779645685759"/>
    <x v="0"/>
    <x v="79"/>
    <n v="4"/>
    <n v="11"/>
    <n v="2004"/>
    <x v="1"/>
    <n v="207"/>
    <x v="7"/>
    <x v="25"/>
    <s v="91 555 22 82"/>
    <s v="C/ Araquil, 67"/>
    <s v=""/>
    <s v="Madrid"/>
    <s v=""/>
    <s v="28023"/>
    <x v="7"/>
    <s v="EMEA"/>
    <s v="Sommer"/>
    <s v="Martˇn"/>
    <s v="Small"/>
  </r>
  <r>
    <n v="10359"/>
    <n v="42"/>
    <n v="80.291424609305849"/>
    <n v="100"/>
    <n v="8"/>
    <s v="Small"/>
    <x v="205"/>
    <n v="1392.240166409154"/>
    <n v="0.29221240647649988"/>
    <x v="0"/>
    <x v="83"/>
    <n v="4"/>
    <n v="12"/>
    <n v="2004"/>
    <x v="1"/>
    <n v="207"/>
    <x v="7"/>
    <x v="1"/>
    <s v="26 47 1555"/>
    <s v="59 rue de l'Abbaye"/>
    <s v=""/>
    <s v="Reims"/>
    <s v=""/>
    <s v="51100"/>
    <x v="1"/>
    <s v="EMEA"/>
    <s v="Henriot"/>
    <s v="Paul"/>
    <s v="Medium"/>
  </r>
  <r>
    <n v="10371"/>
    <n v="32"/>
    <n v="81.746602661249383"/>
    <n v="100"/>
    <n v="6"/>
    <s v="Small"/>
    <x v="206"/>
    <n v="944.7487148400196"/>
    <n v="0.26533115250067957"/>
    <x v="0"/>
    <x v="129"/>
    <n v="1"/>
    <n v="1"/>
    <n v="2005"/>
    <x v="1"/>
    <n v="207"/>
    <x v="7"/>
    <x v="39"/>
    <s v="4155551450"/>
    <s v="5677 Strong St."/>
    <s v=""/>
    <s v="San Rafael"/>
    <s v="CA"/>
    <s v="97562"/>
    <x v="0"/>
    <s v="NA"/>
    <s v="Nelson"/>
    <s v="Valarie"/>
    <s v="Medium"/>
  </r>
  <r>
    <n v="10382"/>
    <n v="34"/>
    <n v="77.117742669377037"/>
    <n v="100"/>
    <n v="10"/>
    <s v="Small"/>
    <x v="207"/>
    <n v="1201.6367492411805"/>
    <n v="0.3142651372098787"/>
    <x v="0"/>
    <x v="50"/>
    <n v="1"/>
    <n v="2"/>
    <n v="2005"/>
    <x v="1"/>
    <n v="207"/>
    <x v="7"/>
    <x v="39"/>
    <s v="4155551450"/>
    <s v="5677 Strong St."/>
    <s v=""/>
    <s v="San Rafael"/>
    <s v="CA"/>
    <s v="97562"/>
    <x v="0"/>
    <s v="NA"/>
    <s v="Nelson"/>
    <s v="Valarie"/>
    <s v="Medium"/>
  </r>
  <r>
    <n v="10395"/>
    <n v="33"/>
    <n v="60.47913041583061"/>
    <n v="69.12"/>
    <n v="1"/>
    <s v="Small"/>
    <x v="208"/>
    <n v="285.14869627758981"/>
    <n v="0.12501258078948768"/>
    <x v="0"/>
    <x v="86"/>
    <n v="1"/>
    <n v="3"/>
    <n v="2005"/>
    <x v="1"/>
    <n v="207"/>
    <x v="7"/>
    <x v="2"/>
    <s v="+33 1 46 62 7555"/>
    <s v="27 rue du Colonel Pierre Avia"/>
    <s v=""/>
    <s v="Paris"/>
    <s v=""/>
    <s v="75508"/>
    <x v="1"/>
    <s v="EMEA"/>
    <s v="Da Cunha"/>
    <s v="Daniel"/>
    <s v="Small"/>
  </r>
  <r>
    <n v="10413"/>
    <n v="36"/>
    <n v="63.772321262044329"/>
    <n v="100"/>
    <n v="2"/>
    <s v="Medium"/>
    <x v="209"/>
    <n v="6381.996434566403"/>
    <n v="0.73543944716015619"/>
    <x v="0"/>
    <x v="130"/>
    <n v="2"/>
    <n v="5"/>
    <n v="2005"/>
    <x v="1"/>
    <n v="207"/>
    <x v="7"/>
    <x v="13"/>
    <s v="2035552570"/>
    <s v="25593 South Bay Ln."/>
    <s v=""/>
    <s v="Bridgewater"/>
    <s v="CT"/>
    <s v="97562"/>
    <x v="0"/>
    <s v="NA"/>
    <s v="King"/>
    <s v="Julie"/>
    <s v="Large"/>
  </r>
  <r>
    <n v="10103"/>
    <n v="27"/>
    <n v="72.630831244623423"/>
    <n v="100"/>
    <n v="8"/>
    <s v="Small"/>
    <x v="210"/>
    <n v="1433.9475563951676"/>
    <n v="0.42237290246044679"/>
    <x v="0"/>
    <x v="26"/>
    <n v="1"/>
    <n v="1"/>
    <n v="2003"/>
    <x v="2"/>
    <n v="136"/>
    <x v="8"/>
    <x v="17"/>
    <s v="07 98 9555"/>
    <s v="Erling Skakkes gate 78"/>
    <s v=""/>
    <s v="Stavern"/>
    <s v=""/>
    <s v="4110"/>
    <x v="2"/>
    <s v="EMEA"/>
    <s v="Bergulfsen"/>
    <s v="Jonas"/>
    <s v="Medium"/>
  </r>
  <r>
    <n v="10113"/>
    <n v="21"/>
    <n v="69.240675081105522"/>
    <n v="100"/>
    <n v="2"/>
    <s v="Small"/>
    <x v="211"/>
    <n v="1961.3858232967841"/>
    <n v="0.57427032045557358"/>
    <x v="0"/>
    <x v="131"/>
    <n v="1"/>
    <n v="3"/>
    <n v="2003"/>
    <x v="2"/>
    <n v="136"/>
    <x v="8"/>
    <x v="39"/>
    <s v="4155551450"/>
    <s v="5677 Strong St."/>
    <s v=""/>
    <s v="San Rafael"/>
    <s v="CA"/>
    <s v="97562"/>
    <x v="0"/>
    <s v="NA"/>
    <s v="Nelson"/>
    <s v="Valarie"/>
    <s v="Medium"/>
  </r>
  <r>
    <n v="10126"/>
    <n v="21"/>
    <n v="61.036058589784624"/>
    <n v="100"/>
    <n v="8"/>
    <s v="Small"/>
    <x v="212"/>
    <n v="1157.8127696145232"/>
    <n v="0.47459706817780312"/>
    <x v="0"/>
    <x v="28"/>
    <n v="2"/>
    <n v="5"/>
    <n v="2003"/>
    <x v="2"/>
    <n v="136"/>
    <x v="8"/>
    <x v="25"/>
    <s v="91 555 22 82"/>
    <s v="C/ Araquil, 67"/>
    <s v=""/>
    <s v="Madrid"/>
    <s v=""/>
    <s v="28023"/>
    <x v="7"/>
    <s v="EMEA"/>
    <s v="Sommer"/>
    <s v="Martˇn"/>
    <s v="Small"/>
  </r>
  <r>
    <n v="10140"/>
    <n v="38"/>
    <n v="77.476034774728561"/>
    <n v="100"/>
    <n v="8"/>
    <s v="Small"/>
    <x v="213"/>
    <n v="1885.710678560315"/>
    <n v="0.39043245653242681"/>
    <x v="0"/>
    <x v="29"/>
    <n v="3"/>
    <n v="7"/>
    <n v="2003"/>
    <x v="2"/>
    <n v="136"/>
    <x v="8"/>
    <x v="5"/>
    <s v="6505556809"/>
    <s v="9408 Furth Circle"/>
    <s v=""/>
    <s v="Burlingame"/>
    <s v="CA"/>
    <s v="94217"/>
    <x v="0"/>
    <s v="NA"/>
    <s v="Hirano"/>
    <s v="Juri"/>
    <s v="Medium"/>
  </r>
  <r>
    <n v="10150"/>
    <n v="30"/>
    <n v="78.626161833095026"/>
    <n v="100"/>
    <n v="5"/>
    <s v="Small"/>
    <x v="214"/>
    <n v="1741.3151450071496"/>
    <n v="0.42470065242485533"/>
    <x v="0"/>
    <x v="30"/>
    <n v="3"/>
    <n v="9"/>
    <n v="2003"/>
    <x v="2"/>
    <n v="136"/>
    <x v="8"/>
    <x v="26"/>
    <s v="+65 221 7555"/>
    <s v="Bronz Sok., Bronz Apt. 3/6 Tesvikiye"/>
    <s v=""/>
    <s v="Singapore"/>
    <s v=""/>
    <s v="79903"/>
    <x v="9"/>
    <s v="Japan"/>
    <s v="Natividad"/>
    <s v="Eric"/>
    <s v="Medium"/>
  </r>
  <r>
    <n v="10164"/>
    <n v="49"/>
    <n v="73.47689070230976"/>
    <n v="100"/>
    <n v="6"/>
    <s v="Medium"/>
    <x v="215"/>
    <n v="2962.692355586822"/>
    <n v="0.45141936163722746"/>
    <x v="5"/>
    <x v="90"/>
    <n v="4"/>
    <n v="10"/>
    <n v="2003"/>
    <x v="2"/>
    <n v="136"/>
    <x v="8"/>
    <x v="63"/>
    <s v="7675 3555"/>
    <s v="Kirchgasse 6"/>
    <s v=""/>
    <s v="Graz"/>
    <s v=""/>
    <s v="8010"/>
    <x v="5"/>
    <s v="EMEA"/>
    <s v="Mendel"/>
    <s v="Roland"/>
    <s v="Medium"/>
  </r>
  <r>
    <n v="10174"/>
    <n v="43"/>
    <n v="88.429892803639106"/>
    <n v="100"/>
    <n v="1"/>
    <s v="Medium"/>
    <x v="216"/>
    <n v="3014.7346094435188"/>
    <n v="0.4422234590410048"/>
    <x v="0"/>
    <x v="32"/>
    <n v="4"/>
    <n v="11"/>
    <n v="2003"/>
    <x v="2"/>
    <n v="136"/>
    <x v="8"/>
    <x v="28"/>
    <s v="61 7 3844 6555"/>
    <s v="31 Duncan St. West End"/>
    <s v=""/>
    <s v="South Brisbane"/>
    <s v="Queensland"/>
    <s v="4101"/>
    <x v="3"/>
    <s v="APAC"/>
    <s v="Calaghan"/>
    <s v="Tony"/>
    <s v="Medium"/>
  </r>
  <r>
    <n v="10183"/>
    <n v="41"/>
    <n v="61.510499025067809"/>
    <n v="100"/>
    <n v="5"/>
    <s v="Medium"/>
    <x v="217"/>
    <n v="3642.0095399722195"/>
    <n v="0.59085739640103885"/>
    <x v="0"/>
    <x v="33"/>
    <n v="4"/>
    <n v="11"/>
    <n v="2003"/>
    <x v="2"/>
    <n v="136"/>
    <x v="8"/>
    <x v="29"/>
    <s v="2155554695"/>
    <s v="782 First Street"/>
    <s v=""/>
    <s v="Philadelphia"/>
    <s v="PA"/>
    <s v="71270"/>
    <x v="0"/>
    <s v="NA"/>
    <s v="Cervantes"/>
    <s v="Francisca"/>
    <s v="Medium"/>
  </r>
  <r>
    <n v="10194"/>
    <n v="38"/>
    <n v="66.080820980551607"/>
    <n v="100"/>
    <n v="8"/>
    <s v="Small"/>
    <x v="218"/>
    <n v="2422.848802739039"/>
    <n v="0.49105960427794509"/>
    <x v="0"/>
    <x v="34"/>
    <n v="4"/>
    <n v="11"/>
    <n v="2003"/>
    <x v="2"/>
    <n v="136"/>
    <x v="8"/>
    <x v="30"/>
    <s v="78 32 5555"/>
    <s v="2, rue du Commerce"/>
    <s v=""/>
    <s v="Lyon"/>
    <s v=""/>
    <s v="69004"/>
    <x v="1"/>
    <s v="EMEA"/>
    <s v="Saveley"/>
    <s v="Mary"/>
    <s v="Medium"/>
  </r>
  <r>
    <n v="10206"/>
    <n v="28"/>
    <n v="71.780892628765471"/>
    <n v="100"/>
    <n v="3"/>
    <s v="Small"/>
    <x v="219"/>
    <n v="2046.4950063945669"/>
    <n v="0.50451513336946596"/>
    <x v="0"/>
    <x v="35"/>
    <n v="4"/>
    <n v="12"/>
    <n v="2003"/>
    <x v="2"/>
    <n v="136"/>
    <x v="8"/>
    <x v="31"/>
    <s v="604 555 3392"/>
    <s v="1900 Oak St."/>
    <s v=""/>
    <s v="Vancouver"/>
    <s v="BC"/>
    <s v="V3F2K1"/>
    <x v="10"/>
    <s v="NA"/>
    <s v="Tannamuri"/>
    <s v="Yoshi"/>
    <s v="Medium"/>
  </r>
  <r>
    <n v="10216"/>
    <n v="43"/>
    <n v="71.554424098448209"/>
    <n v="100"/>
    <n v="1"/>
    <s v="Medium"/>
    <x v="220"/>
    <n v="2682.579763766727"/>
    <n v="0.46577255414030005"/>
    <x v="0"/>
    <x v="132"/>
    <n v="1"/>
    <n v="2"/>
    <n v="2004"/>
    <x v="2"/>
    <n v="136"/>
    <x v="8"/>
    <x v="38"/>
    <s v="30 59 8555"/>
    <s v="67, avenue de l'Europe"/>
    <s v=""/>
    <s v="Versailles"/>
    <s v=""/>
    <s v="78000"/>
    <x v="1"/>
    <s v="EMEA"/>
    <s v="Tonini"/>
    <s v="Daniel"/>
    <s v="Medium"/>
  </r>
  <r>
    <n v="10229"/>
    <n v="25"/>
    <n v="86.804439403021533"/>
    <n v="100"/>
    <n v="13"/>
    <s v="Small"/>
    <x v="221"/>
    <n v="1280.8890149244617"/>
    <n v="0.37116459429859799"/>
    <x v="0"/>
    <x v="93"/>
    <n v="1"/>
    <n v="3"/>
    <n v="2004"/>
    <x v="2"/>
    <n v="136"/>
    <x v="8"/>
    <x v="39"/>
    <s v="4155551450"/>
    <s v="5677 Strong St."/>
    <s v=""/>
    <s v="San Rafael"/>
    <s v="CA"/>
    <s v="97562"/>
    <x v="0"/>
    <s v="NA"/>
    <s v="Nelson"/>
    <s v="Valarie"/>
    <s v="Medium"/>
  </r>
  <r>
    <n v="10245"/>
    <n v="38"/>
    <n v="87.09846991250545"/>
    <n v="100"/>
    <n v="6"/>
    <s v="Medium"/>
    <x v="222"/>
    <n v="2610.6581433247925"/>
    <n v="0.44095975665914339"/>
    <x v="0"/>
    <x v="38"/>
    <n v="2"/>
    <n v="5"/>
    <n v="2004"/>
    <x v="2"/>
    <n v="136"/>
    <x v="8"/>
    <x v="34"/>
    <s v="2035559545"/>
    <s v="567 North Pendale Street"/>
    <s v=""/>
    <s v="New Haven"/>
    <s v="CT"/>
    <s v="97823"/>
    <x v="0"/>
    <s v="NA"/>
    <s v="Murphy"/>
    <s v="Leslie"/>
    <s v="Medium"/>
  </r>
  <r>
    <n v="10258"/>
    <n v="41"/>
    <n v="81.216488039937289"/>
    <n v="100"/>
    <n v="3"/>
    <s v="Medium"/>
    <x v="223"/>
    <n v="3338.3639903625708"/>
    <n v="0.50063644835257448"/>
    <x v="0"/>
    <x v="39"/>
    <n v="2"/>
    <n v="6"/>
    <n v="2004"/>
    <x v="2"/>
    <n v="136"/>
    <x v="8"/>
    <x v="35"/>
    <s v="+81 3 3584 0555"/>
    <s v="2-2-8 Roppongi"/>
    <s v=""/>
    <s v="Minato-ku"/>
    <s v="Tokyo"/>
    <s v="106-0032"/>
    <x v="11"/>
    <s v="Japan"/>
    <s v="Shimamura"/>
    <s v="Akiko"/>
    <s v="Medium"/>
  </r>
  <r>
    <n v="10270"/>
    <n v="28"/>
    <n v="70.822088399418348"/>
    <n v="100"/>
    <n v="6"/>
    <s v="Small"/>
    <x v="224"/>
    <n v="2111.7015248162861"/>
    <n v="0.51571329048537784"/>
    <x v="0"/>
    <x v="40"/>
    <n v="3"/>
    <n v="7"/>
    <n v="2004"/>
    <x v="2"/>
    <n v="136"/>
    <x v="8"/>
    <x v="20"/>
    <s v="+61 2 9495 8555"/>
    <s v="Monitor Money Building, 815 Pacific Hwy"/>
    <s v="Level 6"/>
    <s v="Chatswood"/>
    <s v="NSW"/>
    <s v="2067"/>
    <x v="3"/>
    <s v="APAC"/>
    <s v="Huxley"/>
    <s v="Adrian"/>
    <s v="Medium"/>
  </r>
  <r>
    <n v="10281"/>
    <n v="25"/>
    <n v="77.986670123871107"/>
    <n v="100"/>
    <n v="13"/>
    <s v="Small"/>
    <x v="225"/>
    <n v="988.83324690322229"/>
    <n v="0.33650952761722724"/>
    <x v="0"/>
    <x v="94"/>
    <n v="3"/>
    <n v="8"/>
    <n v="2004"/>
    <x v="2"/>
    <n v="136"/>
    <x v="8"/>
    <x v="18"/>
    <s v="2155551555"/>
    <s v="7586 Pompton St."/>
    <s v=""/>
    <s v="Allentown"/>
    <s v="PA"/>
    <s v="70267"/>
    <x v="0"/>
    <s v="NA"/>
    <s v="Yu"/>
    <s v="Kyung"/>
    <s v="Small"/>
  </r>
  <r>
    <n v="10291"/>
    <n v="41"/>
    <n v="72.46860175057256"/>
    <n v="100"/>
    <n v="8"/>
    <s v="Medium"/>
    <x v="226"/>
    <n v="3416.5873282265252"/>
    <n v="0.53486134948284625"/>
    <x v="0"/>
    <x v="42"/>
    <n v="3"/>
    <n v="9"/>
    <n v="2004"/>
    <x v="2"/>
    <n v="136"/>
    <x v="8"/>
    <x v="37"/>
    <s v="0695 34 6555"/>
    <s v="?kergatan 24"/>
    <s v=""/>
    <s v="Boras"/>
    <s v=""/>
    <s v="S-84467"/>
    <x v="8"/>
    <s v="EMEA"/>
    <s v="Larsson"/>
    <s v="Maria"/>
    <s v="Medium"/>
  </r>
  <r>
    <n v="10304"/>
    <n v="39"/>
    <n v="79.180538900396456"/>
    <n v="100"/>
    <n v="3"/>
    <s v="Medium"/>
    <x v="227"/>
    <n v="3307.9589828845383"/>
    <n v="0.5171918359731924"/>
    <x v="0"/>
    <x v="43"/>
    <n v="4"/>
    <n v="10"/>
    <n v="2004"/>
    <x v="2"/>
    <n v="136"/>
    <x v="8"/>
    <x v="38"/>
    <s v="30 59 8555"/>
    <s v="67, avenue de l'Europe"/>
    <s v=""/>
    <s v="Versailles"/>
    <s v=""/>
    <s v="78000"/>
    <x v="1"/>
    <s v="EMEA"/>
    <s v="Tonini"/>
    <s v="Daniel"/>
    <s v="Medium"/>
  </r>
  <r>
    <n v="10313"/>
    <n v="21"/>
    <n v="61.018846806563623"/>
    <n v="100"/>
    <n v="11"/>
    <s v="Small"/>
    <x v="228"/>
    <n v="1387.7042170621639"/>
    <n v="0.51991465927172609"/>
    <x v="0"/>
    <x v="96"/>
    <n v="4"/>
    <n v="10"/>
    <n v="2004"/>
    <x v="2"/>
    <n v="136"/>
    <x v="8"/>
    <x v="31"/>
    <s v="604 555 3392"/>
    <s v="1900 Oak St."/>
    <s v=""/>
    <s v="Vancouver"/>
    <s v="BC"/>
    <s v="V3F2K1"/>
    <x v="10"/>
    <s v="NA"/>
    <s v="Tannamuri"/>
    <s v="Yoshi"/>
    <s v="Small"/>
  </r>
  <r>
    <n v="10322"/>
    <n v="27"/>
    <n v="89.374968593827504"/>
    <n v="100"/>
    <n v="9"/>
    <s v="Small"/>
    <x v="229"/>
    <n v="2371.0058479666577"/>
    <n v="0.49559812295373612"/>
    <x v="0"/>
    <x v="45"/>
    <n v="4"/>
    <n v="11"/>
    <n v="2004"/>
    <x v="2"/>
    <n v="136"/>
    <x v="8"/>
    <x v="40"/>
    <s v="6035558647"/>
    <s v="2304 Long Airport Avenue"/>
    <s v=""/>
    <s v="Nashua"/>
    <s v="NH"/>
    <s v="62005"/>
    <x v="0"/>
    <s v="NA"/>
    <s v="Young"/>
    <s v="Valarie"/>
    <s v="Medium"/>
  </r>
  <r>
    <n v="10333"/>
    <n v="33"/>
    <n v="66.391131487977944"/>
    <n v="99.21"/>
    <n v="6"/>
    <s v="Small"/>
    <x v="230"/>
    <n v="1083.0226608967278"/>
    <n v="0.33080202108680634"/>
    <x v="0"/>
    <x v="46"/>
    <n v="4"/>
    <n v="11"/>
    <n v="2004"/>
    <x v="2"/>
    <n v="136"/>
    <x v="8"/>
    <x v="8"/>
    <s v="6505555787"/>
    <s v="5557 North Pendale Street"/>
    <s v=""/>
    <s v="San Francisco"/>
    <s v="CA"/>
    <s v=""/>
    <x v="0"/>
    <s v="NA"/>
    <s v="Murphy"/>
    <s v="Julie"/>
    <s v="Medium"/>
  </r>
  <r>
    <n v="10347"/>
    <n v="29"/>
    <n v="84.62518575515729"/>
    <n v="100"/>
    <n v="3"/>
    <s v="Small"/>
    <x v="231"/>
    <n v="1132.2996131004384"/>
    <n v="0.31571775082754672"/>
    <x v="0"/>
    <x v="47"/>
    <n v="4"/>
    <n v="11"/>
    <n v="2004"/>
    <x v="2"/>
    <n v="136"/>
    <x v="8"/>
    <x v="10"/>
    <s v="03 9520 4555"/>
    <s v="636 St Kilda Road"/>
    <s v="Level 3"/>
    <s v="Melbourne"/>
    <s v="Victoria"/>
    <s v="3004"/>
    <x v="3"/>
    <s v="APAC"/>
    <s v="Ferguson"/>
    <s v="Peter"/>
    <s v="Medium"/>
  </r>
  <r>
    <n v="10357"/>
    <n v="49"/>
    <n v="74.855488599872871"/>
    <n v="100"/>
    <n v="8"/>
    <s v="Medium"/>
    <x v="232"/>
    <n v="2292.441058606229"/>
    <n v="0.38461452976099247"/>
    <x v="0"/>
    <x v="48"/>
    <n v="4"/>
    <n v="12"/>
    <n v="2004"/>
    <x v="2"/>
    <n v="136"/>
    <x v="8"/>
    <x v="39"/>
    <s v="4155551450"/>
    <s v="5677 Strong St."/>
    <s v=""/>
    <s v="San Rafael"/>
    <s v="CA"/>
    <s v="97562"/>
    <x v="0"/>
    <s v="NA"/>
    <s v="Nelson"/>
    <s v="Valarie"/>
    <s v="Medium"/>
  </r>
  <r>
    <n v="10370"/>
    <n v="49"/>
    <n v="89.646802561130855"/>
    <n v="100"/>
    <n v="8"/>
    <s v="Medium"/>
    <x v="233"/>
    <n v="4077.4466745045875"/>
    <n v="0.48139070599831735"/>
    <x v="0"/>
    <x v="49"/>
    <n v="1"/>
    <n v="1"/>
    <n v="2005"/>
    <x v="2"/>
    <n v="136"/>
    <x v="8"/>
    <x v="42"/>
    <s v="02 9936 8555"/>
    <s v="201 Miller Street"/>
    <s v="Level 15"/>
    <s v="North Sydney"/>
    <s v="NSW"/>
    <s v="2060"/>
    <x v="3"/>
    <s v="APAC"/>
    <s v="O'Hara"/>
    <s v="Anna"/>
    <s v="Large"/>
  </r>
  <r>
    <n v="10381"/>
    <n v="20"/>
    <n v="88.154007136491103"/>
    <n v="100"/>
    <n v="1"/>
    <s v="Small"/>
    <x v="234"/>
    <n v="1188.919857270178"/>
    <n v="0.40275062915656434"/>
    <x v="0"/>
    <x v="50"/>
    <n v="1"/>
    <n v="2"/>
    <n v="2005"/>
    <x v="2"/>
    <n v="136"/>
    <x v="8"/>
    <x v="4"/>
    <s v="6505551386"/>
    <s v="7734 Strong St."/>
    <s v=""/>
    <s v="San Francisco"/>
    <s v="CA"/>
    <s v=""/>
    <x v="0"/>
    <s v="NA"/>
    <s v="Brown"/>
    <s v="Julie"/>
    <s v="Small"/>
  </r>
  <r>
    <n v="10391"/>
    <n v="39"/>
    <n v="46.350541048790461"/>
    <n v="63.2"/>
    <n v="9"/>
    <s v="Small"/>
    <x v="235"/>
    <n v="657.12889909717228"/>
    <n v="0.26660536315204975"/>
    <x v="0"/>
    <x v="51"/>
    <n v="1"/>
    <n v="3"/>
    <n v="2005"/>
    <x v="2"/>
    <n v="136"/>
    <x v="8"/>
    <x v="42"/>
    <s v="02 9936 8555"/>
    <s v="201 Miller Street"/>
    <s v="Level 15"/>
    <s v="North Sydney"/>
    <s v="NSW"/>
    <s v="2060"/>
    <x v="3"/>
    <s v="APAC"/>
    <s v="O'Hara"/>
    <s v="Anna"/>
    <s v="Small"/>
  </r>
  <r>
    <n v="10411"/>
    <n v="40"/>
    <n v="65.138837513301212"/>
    <n v="100"/>
    <n v="6"/>
    <s v="Medium"/>
    <x v="236"/>
    <n v="3626.4464994679515"/>
    <n v="0.58190733303401021"/>
    <x v="0"/>
    <x v="52"/>
    <n v="2"/>
    <n v="5"/>
    <n v="2005"/>
    <x v="2"/>
    <n v="136"/>
    <x v="8"/>
    <x v="43"/>
    <s v="514 555 8054"/>
    <s v="43 rue St. Laurent"/>
    <s v=""/>
    <s v="Montreal"/>
    <s v="Quebec"/>
    <s v="H1J1C3"/>
    <x v="10"/>
    <s v="NA"/>
    <s v="Fresnisre"/>
    <s v="Jean"/>
    <s v="Medium"/>
  </r>
  <r>
    <n v="10424"/>
    <n v="49"/>
    <n v="64.818714677770956"/>
    <n v="100"/>
    <n v="3"/>
    <s v="Medium"/>
    <x v="237"/>
    <n v="4793.2429807892222"/>
    <n v="0.60145896041705005"/>
    <x v="2"/>
    <x v="53"/>
    <n v="2"/>
    <n v="5"/>
    <n v="2005"/>
    <x v="2"/>
    <n v="136"/>
    <x v="8"/>
    <x v="23"/>
    <s v="91 555 94 44"/>
    <s v="C/ Moralzarzal, 86"/>
    <s v=""/>
    <s v="Madrid"/>
    <s v=""/>
    <s v="28034"/>
    <x v="7"/>
    <s v="EMEA"/>
    <s v="Freyre"/>
    <s v="Diego"/>
    <s v="Large"/>
  </r>
  <r>
    <n v="10107"/>
    <n v="21"/>
    <n v="82.586659171109218"/>
    <n v="100"/>
    <n v="1"/>
    <s v="Small"/>
    <x v="238"/>
    <n v="1302.2801574067064"/>
    <n v="0.42886127820809672"/>
    <x v="0"/>
    <x v="0"/>
    <n v="1"/>
    <n v="2"/>
    <n v="2003"/>
    <x v="0"/>
    <n v="150"/>
    <x v="9"/>
    <x v="0"/>
    <s v="2125557818"/>
    <s v="897 Long Airport Avenue"/>
    <s v=""/>
    <s v="NYC"/>
    <s v="NY"/>
    <s v="10022"/>
    <x v="0"/>
    <s v="NA"/>
    <s v="Yu"/>
    <s v="Kwai"/>
    <s v="Medium"/>
  </r>
  <r>
    <n v="10121"/>
    <n v="50"/>
    <n v="67.5572871636884"/>
    <n v="100"/>
    <n v="4"/>
    <s v="Medium"/>
    <x v="239"/>
    <n v="4906.1356418155801"/>
    <n v="0.59224235174017148"/>
    <x v="0"/>
    <x v="1"/>
    <n v="2"/>
    <n v="5"/>
    <n v="2003"/>
    <x v="0"/>
    <n v="150"/>
    <x v="9"/>
    <x v="1"/>
    <s v="26 47 1555"/>
    <s v="59 rue de l'Abbaye"/>
    <s v=""/>
    <s v="Reims"/>
    <s v=""/>
    <s v="51100"/>
    <x v="1"/>
    <s v="EMEA"/>
    <s v="Henriot"/>
    <s v="Paul"/>
    <s v="Large"/>
  </r>
  <r>
    <n v="10134"/>
    <n v="20"/>
    <n v="61.708542672365787"/>
    <n v="100"/>
    <n v="1"/>
    <s v="Small"/>
    <x v="240"/>
    <n v="1477.0291465526841"/>
    <n v="0.54478797084415909"/>
    <x v="0"/>
    <x v="2"/>
    <n v="3"/>
    <n v="7"/>
    <n v="2003"/>
    <x v="0"/>
    <n v="150"/>
    <x v="9"/>
    <x v="2"/>
    <s v="+33 1 46 62 7555"/>
    <s v="27 rue du Colonel Pierre Avia"/>
    <s v=""/>
    <s v="Paris"/>
    <s v=""/>
    <s v="75508"/>
    <x v="1"/>
    <s v="EMEA"/>
    <s v="Da Cunha"/>
    <s v="Daniel"/>
    <s v="Small"/>
  </r>
  <r>
    <n v="10145"/>
    <n v="49"/>
    <n v="83.188982444628195"/>
    <n v="100"/>
    <n v="5"/>
    <s v="Medium"/>
    <x v="241"/>
    <n v="4263.5398602132173"/>
    <n v="0.51122807024307748"/>
    <x v="0"/>
    <x v="3"/>
    <n v="3"/>
    <n v="8"/>
    <n v="2003"/>
    <x v="0"/>
    <n v="150"/>
    <x v="9"/>
    <x v="3"/>
    <s v="6265557265"/>
    <s v="78934 Hillside Dr."/>
    <s v=""/>
    <s v="Pasadena"/>
    <s v="CA"/>
    <s v="90003"/>
    <x v="0"/>
    <s v="NA"/>
    <s v="Young"/>
    <s v="Julie"/>
    <s v="Large"/>
  </r>
  <r>
    <n v="10159"/>
    <n v="38"/>
    <n v="61.287885045936243"/>
    <n v="100"/>
    <n v="13"/>
    <s v="Medium"/>
    <x v="242"/>
    <n v="3909.900368254423"/>
    <n v="0.62670309997602491"/>
    <x v="0"/>
    <x v="4"/>
    <n v="4"/>
    <n v="10"/>
    <n v="2003"/>
    <x v="0"/>
    <n v="150"/>
    <x v="9"/>
    <x v="4"/>
    <s v="6505551386"/>
    <s v="7734 Strong St."/>
    <s v=""/>
    <s v="San Francisco"/>
    <s v="CA"/>
    <s v=""/>
    <x v="0"/>
    <s v="NA"/>
    <s v="Brown"/>
    <s v="Julie"/>
    <s v="Medium"/>
  </r>
  <r>
    <n v="10169"/>
    <n v="35"/>
    <n v="69.970840638625816"/>
    <n v="100"/>
    <n v="13"/>
    <s v="Small"/>
    <x v="243"/>
    <n v="2190.2705776480966"/>
    <n v="0.4721173848462783"/>
    <x v="0"/>
    <x v="102"/>
    <n v="4"/>
    <n v="11"/>
    <n v="2003"/>
    <x v="0"/>
    <n v="150"/>
    <x v="9"/>
    <x v="42"/>
    <s v="02 9936 8555"/>
    <s v="201 Miller Street"/>
    <s v="Level 15"/>
    <s v="North Sydney"/>
    <s v="NSW"/>
    <s v="2060"/>
    <x v="3"/>
    <s v="APAC"/>
    <s v="O'Hara"/>
    <s v="Anna"/>
    <s v="Medium"/>
  </r>
  <r>
    <n v="10180"/>
    <n v="40"/>
    <n v="78.109851503522393"/>
    <n v="100"/>
    <n v="8"/>
    <s v="Medium"/>
    <x v="244"/>
    <n v="3623.2059398591045"/>
    <n v="0.53696217023224624"/>
    <x v="0"/>
    <x v="6"/>
    <n v="4"/>
    <n v="11"/>
    <n v="2003"/>
    <x v="0"/>
    <n v="150"/>
    <x v="9"/>
    <x v="6"/>
    <s v="20 16 1555"/>
    <s v="184, chausse de Tournai"/>
    <s v=""/>
    <s v="Lille"/>
    <s v=""/>
    <s v="59000"/>
    <x v="1"/>
    <s v="EMEA"/>
    <s v="Rance"/>
    <s v="Martine"/>
    <s v="Medium"/>
  </r>
  <r>
    <n v="10189"/>
    <n v="28"/>
    <n v="78.994778759851215"/>
    <n v="100"/>
    <n v="1"/>
    <s v="Small"/>
    <x v="245"/>
    <n v="2300.6261947241655"/>
    <n v="0.50983631943502594"/>
    <x v="0"/>
    <x v="7"/>
    <n v="4"/>
    <n v="11"/>
    <n v="2003"/>
    <x v="0"/>
    <n v="150"/>
    <x v="9"/>
    <x v="3"/>
    <s v="6265557265"/>
    <s v="78934 Hillside Dr."/>
    <s v=""/>
    <s v="Pasadena"/>
    <s v="CA"/>
    <s v="90003"/>
    <x v="0"/>
    <s v="NA"/>
    <s v="Young"/>
    <s v="Julie"/>
    <s v="Medium"/>
  </r>
  <r>
    <n v="10201"/>
    <n v="25"/>
    <n v="80.531955368589863"/>
    <n v="100"/>
    <n v="1"/>
    <s v="Small"/>
    <x v="246"/>
    <n v="2015.7011157852535"/>
    <n v="0.50029811759375864"/>
    <x v="0"/>
    <x v="8"/>
    <n v="4"/>
    <n v="12"/>
    <n v="2003"/>
    <x v="0"/>
    <n v="150"/>
    <x v="9"/>
    <x v="8"/>
    <s v="6505555787"/>
    <s v="5557 North Pendale Street"/>
    <s v=""/>
    <s v="San Francisco"/>
    <s v="CA"/>
    <s v=""/>
    <x v="0"/>
    <s v="NA"/>
    <s v="Murphy"/>
    <s v="Julie"/>
    <s v="Medium"/>
  </r>
  <r>
    <n v="10211"/>
    <n v="36"/>
    <n v="84.488064852415945"/>
    <n v="100"/>
    <n v="13"/>
    <s v="Small"/>
    <x v="247"/>
    <n v="1730.2296653130261"/>
    <n v="0.36259475780900835"/>
    <x v="0"/>
    <x v="9"/>
    <n v="1"/>
    <n v="1"/>
    <n v="2004"/>
    <x v="0"/>
    <n v="150"/>
    <x v="9"/>
    <x v="9"/>
    <s v="1 47 55 6555"/>
    <s v="25, rue Lauriston"/>
    <s v=""/>
    <s v="Paris"/>
    <s v=""/>
    <s v="75016"/>
    <x v="1"/>
    <s v="EMEA"/>
    <s v="Perrier"/>
    <s v="Dominique"/>
    <s v="Medium"/>
  </r>
  <r>
    <n v="10224"/>
    <n v="43"/>
    <n v="71.695643040688964"/>
    <n v="100"/>
    <n v="6"/>
    <s v="Medium"/>
    <x v="248"/>
    <n v="3005.0273492503743"/>
    <n v="0.49360331232738408"/>
    <x v="0"/>
    <x v="133"/>
    <n v="1"/>
    <n v="2"/>
    <n v="2004"/>
    <x v="0"/>
    <n v="150"/>
    <x v="9"/>
    <x v="6"/>
    <s v="20 16 1555"/>
    <s v="184, chausse de Tournai"/>
    <s v=""/>
    <s v="Lille"/>
    <s v=""/>
    <s v="59000"/>
    <x v="1"/>
    <s v="EMEA"/>
    <s v="Rance"/>
    <s v="Martine"/>
    <s v="Medium"/>
  </r>
  <r>
    <n v="10237"/>
    <n v="32"/>
    <n v="85.315712027286111"/>
    <n v="100"/>
    <n v="6"/>
    <s v="Small"/>
    <x v="249"/>
    <n v="1463.1772151268442"/>
    <n v="0.34893382152559438"/>
    <x v="0"/>
    <x v="11"/>
    <n v="2"/>
    <n v="4"/>
    <n v="2004"/>
    <x v="0"/>
    <n v="150"/>
    <x v="9"/>
    <x v="11"/>
    <s v="2125551500"/>
    <s v="2678 Kingston Rd."/>
    <s v="Suite 101"/>
    <s v="NYC"/>
    <s v="NY"/>
    <s v="10022"/>
    <x v="0"/>
    <s v="NA"/>
    <s v="Frick"/>
    <s v="Michael"/>
    <s v="Medium"/>
  </r>
  <r>
    <n v="10251"/>
    <n v="46"/>
    <n v="76.863104246613162"/>
    <n v="100"/>
    <n v="1"/>
    <s v="Medium"/>
    <x v="250"/>
    <n v="4016.5772046557945"/>
    <n v="0.53183637320859323"/>
    <x v="0"/>
    <x v="12"/>
    <n v="2"/>
    <n v="5"/>
    <n v="2004"/>
    <x v="0"/>
    <n v="150"/>
    <x v="9"/>
    <x v="12"/>
    <s v="2015559350"/>
    <s v="7476 Moss Rd."/>
    <s v=""/>
    <s v="Newark"/>
    <s v="NJ"/>
    <s v="94019"/>
    <x v="0"/>
    <s v="NA"/>
    <s v="Brown"/>
    <s v="William"/>
    <s v="Large"/>
  </r>
  <r>
    <n v="10263"/>
    <n v="48"/>
    <n v="68.731146260309245"/>
    <n v="100"/>
    <n v="1"/>
    <s v="Medium"/>
    <x v="251"/>
    <n v="3135.3049795051556"/>
    <n v="0.48727231435800633"/>
    <x v="0"/>
    <x v="13"/>
    <n v="2"/>
    <n v="6"/>
    <n v="2004"/>
    <x v="0"/>
    <n v="150"/>
    <x v="9"/>
    <x v="13"/>
    <s v="2035552570"/>
    <s v="25593 South Bay Ln."/>
    <s v=""/>
    <s v="Bridgewater"/>
    <s v="CT"/>
    <s v="97562"/>
    <x v="0"/>
    <s v="NA"/>
    <s v="King"/>
    <s v="Julie"/>
    <s v="Medium"/>
  </r>
  <r>
    <n v="10276"/>
    <n v="43"/>
    <n v="81.531142603471693"/>
    <n v="100"/>
    <n v="14"/>
    <s v="Medium"/>
    <x v="252"/>
    <n v="1675.660868050717"/>
    <n v="0.32339300744006888"/>
    <x v="0"/>
    <x v="110"/>
    <n v="3"/>
    <n v="8"/>
    <n v="2004"/>
    <x v="0"/>
    <n v="150"/>
    <x v="9"/>
    <x v="71"/>
    <s v="6175557555"/>
    <s v="7635 Spinnaker Dr."/>
    <s v=""/>
    <s v="Brickhaven"/>
    <s v="MA"/>
    <s v="58339"/>
    <x v="0"/>
    <s v="NA"/>
    <s v="Barajas"/>
    <s v="Miguel"/>
    <s v="Medium"/>
  </r>
  <r>
    <n v="10285"/>
    <n v="49"/>
    <n v="60.086392946386049"/>
    <n v="100"/>
    <n v="5"/>
    <s v="Medium"/>
    <x v="253"/>
    <n v="3919.6867456270838"/>
    <n v="0.57105658947468563"/>
    <x v="0"/>
    <x v="15"/>
    <n v="3"/>
    <n v="8"/>
    <n v="2004"/>
    <x v="0"/>
    <n v="150"/>
    <x v="9"/>
    <x v="15"/>
    <s v="6175558555"/>
    <s v="39323 Spinnaker Dr."/>
    <s v=""/>
    <s v="Cambridge"/>
    <s v="MA"/>
    <s v="51247"/>
    <x v="0"/>
    <s v="NA"/>
    <s v="Hernandez"/>
    <s v="Marta"/>
    <s v="Medium"/>
  </r>
  <r>
    <n v="10299"/>
    <n v="24"/>
    <n v="79.185570961601798"/>
    <n v="100"/>
    <n v="8"/>
    <s v="Small"/>
    <x v="254"/>
    <n v="2256.5862969215568"/>
    <n v="0.54283487696090416"/>
    <x v="0"/>
    <x v="16"/>
    <n v="3"/>
    <n v="9"/>
    <n v="2004"/>
    <x v="0"/>
    <n v="150"/>
    <x v="9"/>
    <x v="16"/>
    <s v="90 224 8555"/>
    <s v="Keskuskatu 45"/>
    <s v=""/>
    <s v="Helsinki"/>
    <s v=""/>
    <s v="21240"/>
    <x v="4"/>
    <s v="EMEA"/>
    <s v="Karttunen"/>
    <s v="Matti"/>
    <s v="Medium"/>
  </r>
  <r>
    <n v="10309"/>
    <n v="26"/>
    <n v="78.257587127466408"/>
    <n v="100"/>
    <n v="4"/>
    <s v="Small"/>
    <x v="255"/>
    <n v="2625.5427346858733"/>
    <n v="0.56339217179498768"/>
    <x v="0"/>
    <x v="17"/>
    <n v="4"/>
    <n v="10"/>
    <n v="2004"/>
    <x v="0"/>
    <n v="150"/>
    <x v="9"/>
    <x v="17"/>
    <s v="07 98 9555"/>
    <s v="Erling Skakkes gate 78"/>
    <s v=""/>
    <s v="Stavern"/>
    <s v=""/>
    <s v="4110"/>
    <x v="2"/>
    <s v="EMEA"/>
    <s v="Bergulfsen"/>
    <s v="Jonas"/>
    <s v="Medium"/>
  </r>
  <r>
    <n v="10319"/>
    <n v="30"/>
    <n v="71.310856820529324"/>
    <n v="100"/>
    <n v="9"/>
    <s v="Small"/>
    <x v="256"/>
    <n v="1972.4742953841205"/>
    <n v="0.47971066087458547"/>
    <x v="0"/>
    <x v="114"/>
    <n v="4"/>
    <n v="11"/>
    <n v="2004"/>
    <x v="0"/>
    <n v="150"/>
    <x v="9"/>
    <x v="79"/>
    <s v="2125551957"/>
    <s v="5290 North Pendale Street"/>
    <s v="Suite 200"/>
    <s v="NYC"/>
    <s v="NY"/>
    <s v="10022"/>
    <x v="0"/>
    <s v="NA"/>
    <s v="Kuo"/>
    <s v="Kee"/>
    <s v="Medium"/>
  </r>
  <r>
    <n v="10329"/>
    <n v="24"/>
    <n v="66.401496030693494"/>
    <n v="100"/>
    <n v="6"/>
    <s v="Small"/>
    <x v="257"/>
    <n v="1949.004095263356"/>
    <n v="0.55015584289212449"/>
    <x v="0"/>
    <x v="19"/>
    <n v="4"/>
    <n v="11"/>
    <n v="2004"/>
    <x v="0"/>
    <n v="150"/>
    <x v="9"/>
    <x v="0"/>
    <s v="2125557818"/>
    <s v="897 Long Airport Avenue"/>
    <s v=""/>
    <s v="NYC"/>
    <s v="NY"/>
    <s v="10022"/>
    <x v="0"/>
    <s v="NA"/>
    <s v="Yu"/>
    <s v="Kwai"/>
    <s v="Medium"/>
  </r>
  <r>
    <n v="10341"/>
    <n v="55"/>
    <n v="86.73941208061828"/>
    <n v="100"/>
    <n v="8"/>
    <s v="Medium"/>
    <x v="258"/>
    <n v="3347.8823355659952"/>
    <n v="0.41237441853114104"/>
    <x v="0"/>
    <x v="20"/>
    <n v="4"/>
    <n v="11"/>
    <n v="2004"/>
    <x v="0"/>
    <n v="150"/>
    <x v="9"/>
    <x v="19"/>
    <s v="6562 9555"/>
    <s v="Geislweg 14"/>
    <s v=""/>
    <s v="Salzburg"/>
    <s v=""/>
    <s v="5020"/>
    <x v="5"/>
    <s v="EMEA"/>
    <s v="Pipps"/>
    <s v="Georg"/>
    <s v="Large"/>
  </r>
  <r>
    <n v="10362"/>
    <n v="22"/>
    <n v="85.119269449317841"/>
    <n v="100"/>
    <n v="1"/>
    <s v="Small"/>
    <x v="259"/>
    <n v="2004.4360721150074"/>
    <n v="0.51699898173229386"/>
    <x v="0"/>
    <x v="61"/>
    <n v="1"/>
    <n v="1"/>
    <n v="2005"/>
    <x v="0"/>
    <n v="150"/>
    <x v="9"/>
    <x v="5"/>
    <s v="6505556809"/>
    <s v="9408 Furth Circle"/>
    <s v=""/>
    <s v="Burlingame"/>
    <s v="CA"/>
    <s v="94217"/>
    <x v="0"/>
    <s v="NA"/>
    <s v="Hirano"/>
    <s v="Juri"/>
    <s v="Medium"/>
  </r>
  <r>
    <n v="10375"/>
    <n v="49"/>
    <n v="52.56390673483034"/>
    <n v="78.92"/>
    <n v="13"/>
    <s v="Small"/>
    <x v="260"/>
    <n v="1291.4485699933134"/>
    <n v="0.33395962069398966"/>
    <x v="0"/>
    <x v="22"/>
    <n v="1"/>
    <n v="2"/>
    <n v="2005"/>
    <x v="0"/>
    <n v="150"/>
    <x v="9"/>
    <x v="14"/>
    <s v="40 67 8555"/>
    <s v="67, rue des Cinquante Otages"/>
    <s v=""/>
    <s v="Nantes"/>
    <s v=""/>
    <s v="44000"/>
    <x v="1"/>
    <s v="EMEA"/>
    <s v="Labrune"/>
    <s v="Janine"/>
    <s v="Medium"/>
  </r>
  <r>
    <n v="10388"/>
    <n v="44"/>
    <n v="70.808942473068115"/>
    <n v="100"/>
    <n v="6"/>
    <s v="Medium"/>
    <x v="261"/>
    <n v="2835.8465311850027"/>
    <n v="0.47649754197051519"/>
    <x v="0"/>
    <x v="23"/>
    <n v="1"/>
    <n v="3"/>
    <n v="2005"/>
    <x v="0"/>
    <n v="150"/>
    <x v="9"/>
    <x v="21"/>
    <s v="5085552555"/>
    <s v="1785 First Street"/>
    <s v=""/>
    <s v="New Bedford"/>
    <s v="MA"/>
    <s v="50553"/>
    <x v="0"/>
    <s v="NA"/>
    <s v="Benitez"/>
    <s v="Violeta"/>
    <s v="Medium"/>
  </r>
  <r>
    <n v="10403"/>
    <n v="66"/>
    <n v="79.128131661393581"/>
    <n v="100"/>
    <n v="6"/>
    <s v="Medium"/>
    <x v="262"/>
    <n v="3426.183310348023"/>
    <n v="0.3961528414118316"/>
    <x v="0"/>
    <x v="24"/>
    <n v="2"/>
    <n v="4"/>
    <n v="2005"/>
    <x v="0"/>
    <n v="150"/>
    <x v="9"/>
    <x v="22"/>
    <s v="171 555 2282"/>
    <s v="Berkeley Gardens 12  Brewery"/>
    <s v=""/>
    <s v="Liverpool"/>
    <s v=""/>
    <s v="WX16LT"/>
    <x v="6"/>
    <s v="EMEA"/>
    <s v="Devon"/>
    <s v="Elizabeth"/>
    <s v="Large"/>
  </r>
  <r>
    <n v="10417"/>
    <n v="21"/>
    <n v="67.045888653525537"/>
    <n v="100"/>
    <n v="1"/>
    <s v="Small"/>
    <x v="263"/>
    <n v="2039.816338275964"/>
    <n v="0.59163181475499127"/>
    <x v="1"/>
    <x v="25"/>
    <n v="2"/>
    <n v="5"/>
    <n v="2005"/>
    <x v="0"/>
    <n v="150"/>
    <x v="9"/>
    <x v="23"/>
    <s v="91 555 94 44"/>
    <s v="C/ Moralzarzal, 86"/>
    <s v=""/>
    <s v="Madrid"/>
    <s v=""/>
    <s v="28034"/>
    <x v="7"/>
    <s v="EMEA"/>
    <s v="Freyre"/>
    <s v="Diego"/>
    <s v="Medium"/>
  </r>
  <r>
    <n v="10104"/>
    <n v="34"/>
    <n v="80.545851850035646"/>
    <n v="100"/>
    <n v="1"/>
    <s v="Medium"/>
    <x v="264"/>
    <n v="3219.941037098788"/>
    <n v="0.54039456861605906"/>
    <x v="0"/>
    <x v="134"/>
    <n v="1"/>
    <n v="1"/>
    <n v="2003"/>
    <x v="1"/>
    <n v="151"/>
    <x v="10"/>
    <x v="23"/>
    <s v="91 555 94 44"/>
    <s v="C/ Moralzarzal, 86"/>
    <s v=""/>
    <s v="Madrid"/>
    <s v=""/>
    <s v="28034"/>
    <x v="7"/>
    <s v="EMEA"/>
    <s v="Freyre"/>
    <s v="Diego"/>
    <s v="Medium"/>
  </r>
  <r>
    <n v="10117"/>
    <n v="43"/>
    <n v="83.719173861645004"/>
    <n v="100"/>
    <n v="10"/>
    <s v="Medium"/>
    <x v="265"/>
    <n v="2311.7155239492649"/>
    <n v="0.39104470569068223"/>
    <x v="0"/>
    <x v="117"/>
    <n v="2"/>
    <n v="4"/>
    <n v="2003"/>
    <x v="1"/>
    <n v="151"/>
    <x v="10"/>
    <x v="26"/>
    <s v="+65 221 7555"/>
    <s v="Bronz Sok., Bronz Apt. 3/6 Tesvikiye"/>
    <s v=""/>
    <s v="Singapore"/>
    <s v=""/>
    <s v="79903"/>
    <x v="9"/>
    <s v="Japan"/>
    <s v="Natividad"/>
    <s v="Eric"/>
    <s v="Medium"/>
  </r>
  <r>
    <n v="10127"/>
    <n v="46"/>
    <n v="61.050788227984789"/>
    <n v="100"/>
    <n v="3"/>
    <s v="Medium"/>
    <x v="266"/>
    <n v="4558.1037415126993"/>
    <n v="0.61876615319105288"/>
    <x v="0"/>
    <x v="118"/>
    <n v="2"/>
    <n v="6"/>
    <n v="2003"/>
    <x v="1"/>
    <n v="151"/>
    <x v="10"/>
    <x v="74"/>
    <s v="2125557413"/>
    <s v="4092 Furth Circle"/>
    <s v="Suite 400"/>
    <s v="NYC"/>
    <s v="NY"/>
    <s v="10022"/>
    <x v="0"/>
    <s v="NA"/>
    <s v="Young"/>
    <s v="Jeff"/>
    <s v="Large"/>
  </r>
  <r>
    <n v="10142"/>
    <n v="33"/>
    <n v="77.7237832826236"/>
    <n v="100"/>
    <n v="13"/>
    <s v="Small"/>
    <x v="267"/>
    <n v="2420.7551516734216"/>
    <n v="0.48554551705967969"/>
    <x v="0"/>
    <x v="119"/>
    <n v="3"/>
    <n v="8"/>
    <n v="2003"/>
    <x v="1"/>
    <n v="151"/>
    <x v="10"/>
    <x v="39"/>
    <s v="4155551450"/>
    <s v="5677 Strong St."/>
    <s v=""/>
    <s v="San Rafael"/>
    <s v="CA"/>
    <s v="97562"/>
    <x v="0"/>
    <s v="NA"/>
    <s v="Nelson"/>
    <s v="Valarie"/>
    <s v="Medium"/>
  </r>
  <r>
    <n v="10153"/>
    <n v="42"/>
    <n v="65.619662113689287"/>
    <n v="100"/>
    <n v="12"/>
    <s v="Medium"/>
    <x v="268"/>
    <n v="2637.6141912250505"/>
    <n v="0.48902303291006638"/>
    <x v="0"/>
    <x v="120"/>
    <n v="3"/>
    <n v="9"/>
    <n v="2003"/>
    <x v="1"/>
    <n v="151"/>
    <x v="10"/>
    <x v="23"/>
    <s v="91 555 94 44"/>
    <s v="C/ Moralzarzal, 86"/>
    <s v=""/>
    <s v="Madrid"/>
    <s v=""/>
    <s v="28034"/>
    <x v="7"/>
    <s v="EMEA"/>
    <s v="Freyre"/>
    <s v="Diego"/>
    <s v="Medium"/>
  </r>
  <r>
    <n v="10165"/>
    <n v="34"/>
    <n v="70.995108366276824"/>
    <n v="100"/>
    <n v="4"/>
    <s v="Small"/>
    <x v="269"/>
    <n v="2466.1863155465885"/>
    <n v="0.50536397710390291"/>
    <x v="0"/>
    <x v="121"/>
    <n v="4"/>
    <n v="10"/>
    <n v="2003"/>
    <x v="1"/>
    <n v="151"/>
    <x v="10"/>
    <x v="26"/>
    <s v="+65 221 7555"/>
    <s v="Bronz Sok., Bronz Apt. 3/6 Tesvikiye"/>
    <s v=""/>
    <s v="Singapore"/>
    <s v=""/>
    <s v="79903"/>
    <x v="9"/>
    <s v="Japan"/>
    <s v="Natividad"/>
    <s v="Eric"/>
    <s v="Medium"/>
  </r>
  <r>
    <n v="10176"/>
    <n v="47"/>
    <n v="89.93993976285833"/>
    <n v="100"/>
    <n v="3"/>
    <s v="Medium"/>
    <x v="270"/>
    <n v="4151.5128311456592"/>
    <n v="0.49548471552780432"/>
    <x v="0"/>
    <x v="32"/>
    <n v="4"/>
    <n v="11"/>
    <n v="2003"/>
    <x v="1"/>
    <n v="151"/>
    <x v="10"/>
    <x v="70"/>
    <s v="0522 556555"/>
    <s v="Strada Provinciale 124"/>
    <s v=""/>
    <s v="Reggio Emilia"/>
    <s v=""/>
    <s v="42100"/>
    <x v="12"/>
    <s v="EMEA"/>
    <s v="Moroni"/>
    <s v="Maurizio"/>
    <s v="Large"/>
  </r>
  <r>
    <n v="10185"/>
    <n v="33"/>
    <n v="80.737718702546132"/>
    <n v="100"/>
    <n v="14"/>
    <s v="Small"/>
    <x v="271"/>
    <n v="1373.8652828159775"/>
    <n v="0.34021640350947013"/>
    <x v="0"/>
    <x v="69"/>
    <n v="4"/>
    <n v="11"/>
    <n v="2003"/>
    <x v="1"/>
    <n v="151"/>
    <x v="10"/>
    <x v="50"/>
    <s v="5085559555"/>
    <s v="4575 Hillside Dr."/>
    <s v=""/>
    <s v="New Bedford"/>
    <s v="MA"/>
    <s v="50553"/>
    <x v="0"/>
    <s v="NA"/>
    <s v="Tam"/>
    <s v="Wing C"/>
    <s v="Medium"/>
  </r>
  <r>
    <n v="10196"/>
    <n v="24"/>
    <n v="88.623655052581142"/>
    <n v="100"/>
    <n v="6"/>
    <s v="Small"/>
    <x v="272"/>
    <n v="1680.1522787380527"/>
    <n v="0.44131844510760176"/>
    <x v="0"/>
    <x v="70"/>
    <n v="4"/>
    <n v="11"/>
    <n v="2003"/>
    <x v="1"/>
    <n v="151"/>
    <x v="10"/>
    <x v="34"/>
    <s v="2035559545"/>
    <s v="567 North Pendale Street"/>
    <s v=""/>
    <s v="New Haven"/>
    <s v="CT"/>
    <s v="97823"/>
    <x v="0"/>
    <s v="NA"/>
    <s v="Murphy"/>
    <s v="Leslie"/>
    <s v="Medium"/>
  </r>
  <r>
    <n v="10208"/>
    <n v="26"/>
    <n v="85.767797146564902"/>
    <n v="100"/>
    <n v="14"/>
    <s v="Small"/>
    <x v="273"/>
    <n v="912.39727418931261"/>
    <n v="0.29035415235342626"/>
    <x v="0"/>
    <x v="122"/>
    <n v="1"/>
    <n v="1"/>
    <n v="2004"/>
    <x v="1"/>
    <n v="151"/>
    <x v="10"/>
    <x v="30"/>
    <s v="78 32 5555"/>
    <s v="2, rue du Commerce"/>
    <s v=""/>
    <s v="Lyon"/>
    <s v=""/>
    <s v="69004"/>
    <x v="1"/>
    <s v="EMEA"/>
    <s v="Saveley"/>
    <s v="Mary"/>
    <s v="Medium"/>
  </r>
  <r>
    <n v="10220"/>
    <n v="30"/>
    <n v="68.806329466636384"/>
    <n v="100"/>
    <n v="3"/>
    <s v="Small"/>
    <x v="274"/>
    <n v="2649.4101160009086"/>
    <n v="0.56207784198933053"/>
    <x v="0"/>
    <x v="123"/>
    <n v="1"/>
    <n v="2"/>
    <n v="2004"/>
    <x v="1"/>
    <n v="151"/>
    <x v="10"/>
    <x v="75"/>
    <s v="+353 1862 1555"/>
    <s v="25 Maiden Lane"/>
    <s v="Floor No. 4"/>
    <s v="Dublin"/>
    <s v=""/>
    <s v="2"/>
    <x v="18"/>
    <s v="EMEA"/>
    <s v="Cassidy"/>
    <s v="Dean"/>
    <s v="Medium"/>
  </r>
  <r>
    <n v="10230"/>
    <n v="43"/>
    <n v="84.863391850055507"/>
    <n v="100"/>
    <n v="1"/>
    <s v="Medium"/>
    <x v="275"/>
    <n v="3367.1841504476138"/>
    <n v="0.47990812128420973"/>
    <x v="0"/>
    <x v="135"/>
    <n v="1"/>
    <n v="3"/>
    <n v="2004"/>
    <x v="1"/>
    <n v="151"/>
    <x v="10"/>
    <x v="72"/>
    <s v="+49 69 66 90 2555"/>
    <s v="Lyonerstr. 34"/>
    <s v=""/>
    <s v="Frankfurt"/>
    <s v=""/>
    <s v="60528"/>
    <x v="16"/>
    <s v="EMEA"/>
    <s v="Keitel"/>
    <s v="Roland"/>
    <s v="Large"/>
  </r>
  <r>
    <n v="10247"/>
    <n v="25"/>
    <n v="77.730090621882454"/>
    <n v="100"/>
    <n v="3"/>
    <s v="Small"/>
    <x v="276"/>
    <n v="2437.9977344529389"/>
    <n v="0.55646167976101313"/>
    <x v="0"/>
    <x v="125"/>
    <n v="2"/>
    <n v="5"/>
    <n v="2004"/>
    <x v="1"/>
    <n v="151"/>
    <x v="10"/>
    <x v="73"/>
    <s v="+358 9 8045 555"/>
    <s v="Software Engineering Center, SEC Oy"/>
    <s v=""/>
    <s v="Espoo"/>
    <s v=""/>
    <s v="FIN-02271"/>
    <x v="4"/>
    <s v="EMEA"/>
    <s v="Suominen"/>
    <s v="Kalle"/>
    <s v="Medium"/>
  </r>
  <r>
    <n v="10272"/>
    <n v="27"/>
    <n v="65.189812112688116"/>
    <n v="100"/>
    <n v="3"/>
    <s v="Small"/>
    <x v="277"/>
    <n v="2522.885072957421"/>
    <n v="0.5890448710036682"/>
    <x v="0"/>
    <x v="126"/>
    <n v="3"/>
    <n v="7"/>
    <n v="2004"/>
    <x v="1"/>
    <n v="151"/>
    <x v="10"/>
    <x v="18"/>
    <s v="2155551555"/>
    <s v="7586 Pompton St."/>
    <s v=""/>
    <s v="Allentown"/>
    <s v="PA"/>
    <s v="70267"/>
    <x v="0"/>
    <s v="NA"/>
    <s v="Yu"/>
    <s v="Kyung"/>
    <s v="Medium"/>
  </r>
  <r>
    <n v="10282"/>
    <n v="27"/>
    <n v="70.993938788545549"/>
    <n v="100"/>
    <n v="6"/>
    <s v="Small"/>
    <x v="278"/>
    <n v="2447.9836527092698"/>
    <n v="0.56084412477702861"/>
    <x v="0"/>
    <x v="76"/>
    <n v="3"/>
    <n v="8"/>
    <n v="2004"/>
    <x v="1"/>
    <n v="151"/>
    <x v="10"/>
    <x v="39"/>
    <s v="4155551450"/>
    <s v="5677 Strong St."/>
    <s v=""/>
    <s v="San Rafael"/>
    <s v="CA"/>
    <s v="97562"/>
    <x v="0"/>
    <s v="NA"/>
    <s v="Nelson"/>
    <s v="Valarie"/>
    <s v="Medium"/>
  </r>
  <r>
    <n v="10293"/>
    <n v="24"/>
    <n v="68.509582540900212"/>
    <n v="100"/>
    <n v="9"/>
    <s v="Small"/>
    <x v="279"/>
    <n v="2598.0100190183948"/>
    <n v="0.61241467220581458"/>
    <x v="0"/>
    <x v="127"/>
    <n v="3"/>
    <n v="9"/>
    <n v="2004"/>
    <x v="1"/>
    <n v="151"/>
    <x v="10"/>
    <x v="36"/>
    <s v="011 4988555"/>
    <s v="Via Monte Bianco 34"/>
    <s v=""/>
    <s v="Torino"/>
    <s v=""/>
    <s v="10100"/>
    <x v="12"/>
    <s v="EMEA"/>
    <s v="Accorti"/>
    <s v="Paolo"/>
    <s v="Medium"/>
  </r>
  <r>
    <n v="10306"/>
    <n v="34"/>
    <n v="63.702430357044449"/>
    <n v="100"/>
    <n v="14"/>
    <s v="Small"/>
    <x v="280"/>
    <n v="2816.8173678604885"/>
    <n v="0.56531947896933166"/>
    <x v="0"/>
    <x v="78"/>
    <n v="4"/>
    <n v="10"/>
    <n v="2004"/>
    <x v="1"/>
    <n v="151"/>
    <x v="10"/>
    <x v="77"/>
    <s v="171 555 1555"/>
    <s v="Fauntleroy Circus"/>
    <s v=""/>
    <s v="Manchester"/>
    <s v=""/>
    <s v="EC25NT"/>
    <x v="6"/>
    <s v="EMEA"/>
    <s v="Ashworth"/>
    <s v="Victoria"/>
    <s v="Medium"/>
  </r>
  <r>
    <n v="10314"/>
    <n v="46"/>
    <n v="61.101010569092175"/>
    <n v="100"/>
    <n v="6"/>
    <s v="Medium"/>
    <x v="281"/>
    <n v="3582.8935138217598"/>
    <n v="0.56039275797473076"/>
    <x v="0"/>
    <x v="96"/>
    <n v="4"/>
    <n v="10"/>
    <n v="2004"/>
    <x v="1"/>
    <n v="151"/>
    <x v="10"/>
    <x v="78"/>
    <s v="86 21 3555"/>
    <s v="Smagsloget 45"/>
    <s v=""/>
    <s v="Aaarhus"/>
    <s v=""/>
    <s v="8200"/>
    <x v="13"/>
    <s v="EMEA"/>
    <s v="Ibsen"/>
    <s v="Palle"/>
    <s v="Medium"/>
  </r>
  <r>
    <n v="10324"/>
    <n v="27"/>
    <n v="36.426218133540253"/>
    <n v="54.33"/>
    <n v="1"/>
    <s v="Small"/>
    <x v="282"/>
    <n v="483.40211039441328"/>
    <n v="0.32953767470016104"/>
    <x v="0"/>
    <x v="80"/>
    <n v="4"/>
    <n v="11"/>
    <n v="2004"/>
    <x v="1"/>
    <n v="151"/>
    <x v="10"/>
    <x v="11"/>
    <s v="2125551500"/>
    <s v="2678 Kingston Rd."/>
    <s v="Suite 101"/>
    <s v="NYC"/>
    <s v="NY"/>
    <s v="10022"/>
    <x v="0"/>
    <s v="NA"/>
    <s v="Frick"/>
    <s v="Michael"/>
    <s v="Small"/>
  </r>
  <r>
    <n v="10336"/>
    <n v="33"/>
    <n v="75.559311360617173"/>
    <n v="100"/>
    <n v="11"/>
    <s v="Small"/>
    <x v="283"/>
    <n v="1565.872725099633"/>
    <n v="0.38574659490596552"/>
    <x v="0"/>
    <x v="128"/>
    <n v="4"/>
    <n v="11"/>
    <n v="2004"/>
    <x v="1"/>
    <n v="151"/>
    <x v="10"/>
    <x v="62"/>
    <s v="1 42 34 2555"/>
    <s v="265, boulevard Charonne"/>
    <s v=""/>
    <s v="Paris"/>
    <s v=""/>
    <s v="75012"/>
    <x v="1"/>
    <s v="EMEA"/>
    <s v="Bertrand"/>
    <s v="Marie"/>
    <s v="Medium"/>
  </r>
  <r>
    <n v="10348"/>
    <n v="47"/>
    <n v="89.72940517365771"/>
    <n v="100"/>
    <n v="4"/>
    <s v="Small"/>
    <x v="284"/>
    <n v="584.23795683808839"/>
    <n v="0.12167770973318623"/>
    <x v="0"/>
    <x v="79"/>
    <n v="4"/>
    <n v="11"/>
    <n v="2004"/>
    <x v="1"/>
    <n v="151"/>
    <x v="10"/>
    <x v="25"/>
    <s v="91 555 22 82"/>
    <s v="C/ Araquil, 67"/>
    <s v=""/>
    <s v="Madrid"/>
    <s v=""/>
    <s v="28023"/>
    <x v="7"/>
    <s v="EMEA"/>
    <s v="Sommer"/>
    <s v="Martˇn"/>
    <s v="Medium"/>
  </r>
  <r>
    <n v="10358"/>
    <n v="49"/>
    <n v="46.167281504207409"/>
    <n v="55.34"/>
    <n v="5"/>
    <s v="Small"/>
    <x v="285"/>
    <n v="449.46320629383672"/>
    <n v="0.16575205088168751"/>
    <x v="0"/>
    <x v="48"/>
    <n v="4"/>
    <n v="12"/>
    <n v="2004"/>
    <x v="1"/>
    <n v="151"/>
    <x v="10"/>
    <x v="23"/>
    <s v="91 555 94 44"/>
    <s v="C/ Moralzarzal, 86"/>
    <s v=""/>
    <s v="Madrid"/>
    <s v=""/>
    <s v="28034"/>
    <x v="7"/>
    <s v="EMEA"/>
    <s v="Freyre"/>
    <s v="Diego"/>
    <s v="Small"/>
  </r>
  <r>
    <n v="10372"/>
    <n v="40"/>
    <n v="82.373357035339694"/>
    <n v="100"/>
    <n v="4"/>
    <s v="Medium"/>
    <x v="286"/>
    <n v="2567.065718586412"/>
    <n v="0.43791636277489115"/>
    <x v="0"/>
    <x v="136"/>
    <n v="1"/>
    <n v="1"/>
    <n v="2005"/>
    <x v="1"/>
    <n v="151"/>
    <x v="10"/>
    <x v="35"/>
    <s v="+81 3 3584 0555"/>
    <s v="2-2-8 Roppongi"/>
    <s v=""/>
    <s v="Minato-ku"/>
    <s v="Tokyo"/>
    <s v="106-0032"/>
    <x v="11"/>
    <s v="Japan"/>
    <s v="Shimamura"/>
    <s v="Akiko"/>
    <s v="Medium"/>
  </r>
  <r>
    <n v="10382"/>
    <n v="37"/>
    <n v="70.648751007758648"/>
    <n v="100"/>
    <n v="11"/>
    <s v="Small"/>
    <x v="287"/>
    <n v="1457.8462127129301"/>
    <n v="0.35803043155148889"/>
    <x v="0"/>
    <x v="50"/>
    <n v="1"/>
    <n v="2"/>
    <n v="2005"/>
    <x v="1"/>
    <n v="151"/>
    <x v="10"/>
    <x v="39"/>
    <s v="4155551450"/>
    <s v="5677 Strong St."/>
    <s v=""/>
    <s v="San Rafael"/>
    <s v="CA"/>
    <s v="97562"/>
    <x v="0"/>
    <s v="NA"/>
    <s v="Nelson"/>
    <s v="Valarie"/>
    <s v="Medium"/>
  </r>
  <r>
    <n v="10413"/>
    <n v="47"/>
    <n v="60.438672083579512"/>
    <n v="100"/>
    <n v="3"/>
    <s v="Medium"/>
    <x v="288"/>
    <n v="5396.1324120717636"/>
    <n v="0.65512883261866195"/>
    <x v="0"/>
    <x v="130"/>
    <n v="2"/>
    <n v="5"/>
    <n v="2005"/>
    <x v="1"/>
    <n v="151"/>
    <x v="10"/>
    <x v="13"/>
    <s v="2035552570"/>
    <s v="25593 South Bay Ln."/>
    <s v=""/>
    <s v="Bridgewater"/>
    <s v="CT"/>
    <s v="97562"/>
    <x v="0"/>
    <s v="NA"/>
    <s v="King"/>
    <s v="Julie"/>
    <s v="Large"/>
  </r>
  <r>
    <n v="10108"/>
    <n v="45"/>
    <n v="84.447284395470874"/>
    <n v="100"/>
    <n v="4"/>
    <s v="Medium"/>
    <x v="289"/>
    <n v="2330.2222022038109"/>
    <n v="0.38011242460933076"/>
    <x v="0"/>
    <x v="98"/>
    <n v="1"/>
    <n v="3"/>
    <n v="2003"/>
    <x v="1"/>
    <n v="117"/>
    <x v="11"/>
    <x v="66"/>
    <s v="+63 2 555 3587"/>
    <s v="15 McCallum Street - NatWest Center #13-03"/>
    <s v=""/>
    <s v="Makati City"/>
    <s v=""/>
    <s v="1227MM"/>
    <x v="15"/>
    <s v="Japan"/>
    <s v="Cruz"/>
    <s v="Arnold"/>
    <s v="Medium"/>
  </r>
  <r>
    <n v="10122"/>
    <n v="37"/>
    <n v="87.12395870668135"/>
    <n v="99.82"/>
    <n v="8"/>
    <s v="Small"/>
    <x v="290"/>
    <n v="469.75352785279028"/>
    <n v="0.12718935376997251"/>
    <x v="0"/>
    <x v="99"/>
    <n v="2"/>
    <n v="5"/>
    <n v="2003"/>
    <x v="1"/>
    <n v="117"/>
    <x v="11"/>
    <x v="67"/>
    <s v="91 24 4555"/>
    <s v="12, rue des Bouchers"/>
    <s v=""/>
    <s v="Marseille"/>
    <s v=""/>
    <s v="13008"/>
    <x v="1"/>
    <s v="EMEA"/>
    <s v="Lebihan"/>
    <s v="Laurence"/>
    <s v="Medium"/>
  </r>
  <r>
    <n v="10135"/>
    <n v="48"/>
    <n v="85.44505863093228"/>
    <n v="100"/>
    <n v="5"/>
    <s v="Medium"/>
    <x v="291"/>
    <n v="1930.3171857152511"/>
    <n v="0.32002977374715685"/>
    <x v="0"/>
    <x v="100"/>
    <n v="3"/>
    <n v="7"/>
    <n v="2003"/>
    <x v="1"/>
    <n v="117"/>
    <x v="11"/>
    <x v="39"/>
    <s v="4155551450"/>
    <s v="5677 Strong St."/>
    <s v=""/>
    <s v="San Rafael"/>
    <s v="CA"/>
    <s v="97562"/>
    <x v="0"/>
    <s v="NA"/>
    <s v="Nelson"/>
    <s v="Valarie"/>
    <s v="Medium"/>
  </r>
  <r>
    <n v="10147"/>
    <n v="31"/>
    <n v="61.393978903952309"/>
    <n v="100"/>
    <n v="5"/>
    <s v="Small"/>
    <x v="292"/>
    <n v="1591.7266539774785"/>
    <n v="0.45543747645953248"/>
    <x v="0"/>
    <x v="101"/>
    <n v="3"/>
    <n v="9"/>
    <n v="2003"/>
    <x v="1"/>
    <n v="117"/>
    <x v="11"/>
    <x v="41"/>
    <s v="6175558555"/>
    <s v="7825 Douglas Av."/>
    <s v=""/>
    <s v="Brickhaven"/>
    <s v="MA"/>
    <s v="58339"/>
    <x v="0"/>
    <s v="NA"/>
    <s v="Nelson"/>
    <s v="Allen"/>
    <s v="Medium"/>
  </r>
  <r>
    <n v="10160"/>
    <n v="46"/>
    <n v="69.2269202798213"/>
    <n v="100"/>
    <n v="6"/>
    <s v="Medium"/>
    <x v="293"/>
    <n v="2109.7016671282204"/>
    <n v="0.39849752124579635"/>
    <x v="0"/>
    <x v="137"/>
    <n v="4"/>
    <n v="10"/>
    <n v="2003"/>
    <x v="1"/>
    <n v="117"/>
    <x v="11"/>
    <x v="54"/>
    <s v="2155554369"/>
    <s v="6047 Douglas Av."/>
    <s v=""/>
    <s v="Los Angeles"/>
    <s v="CA"/>
    <s v=""/>
    <x v="0"/>
    <s v="NA"/>
    <s v="Chandler"/>
    <s v="Michael"/>
    <s v="Medium"/>
  </r>
  <r>
    <n v="10170"/>
    <n v="47"/>
    <n v="61.846166784075841"/>
    <n v="100"/>
    <n v="4"/>
    <s v="Medium"/>
    <x v="294"/>
    <n v="2557.920161148435"/>
    <n v="0.46808147601207667"/>
    <x v="0"/>
    <x v="102"/>
    <n v="4"/>
    <n v="11"/>
    <n v="2003"/>
    <x v="1"/>
    <n v="117"/>
    <x v="11"/>
    <x v="63"/>
    <s v="7675 3555"/>
    <s v="Kirchgasse 6"/>
    <s v=""/>
    <s v="Graz"/>
    <s v=""/>
    <s v="8010"/>
    <x v="5"/>
    <s v="EMEA"/>
    <s v="Mendel"/>
    <s v="Roland"/>
    <s v="Medium"/>
  </r>
  <r>
    <n v="10181"/>
    <n v="28"/>
    <n v="70.707767345075339"/>
    <n v="100"/>
    <n v="12"/>
    <s v="Small"/>
    <x v="295"/>
    <n v="880.94251433789077"/>
    <n v="0.30794002794288605"/>
    <x v="0"/>
    <x v="103"/>
    <n v="4"/>
    <n v="11"/>
    <n v="2003"/>
    <x v="1"/>
    <n v="117"/>
    <x v="11"/>
    <x v="7"/>
    <s v="+47 2267 3215"/>
    <s v="Drammen 121, PR 744 Sentrum"/>
    <s v=""/>
    <s v="Bergen"/>
    <s v=""/>
    <s v="N5804"/>
    <x v="2"/>
    <s v="EMEA"/>
    <s v="Oeztan"/>
    <s v="Veysel"/>
    <s v="Small"/>
  </r>
  <r>
    <n v="10191"/>
    <n v="40"/>
    <n v="86.608132403073995"/>
    <n v="100"/>
    <n v="1"/>
    <s v="Medium"/>
    <x v="296"/>
    <n v="2125.67470387704"/>
    <n v="0.3802638110692379"/>
    <x v="0"/>
    <x v="104"/>
    <n v="4"/>
    <n v="11"/>
    <n v="2003"/>
    <x v="1"/>
    <n v="117"/>
    <x v="11"/>
    <x v="68"/>
    <s v="0221 5554327"/>
    <s v="Mehrheimerstr. 369"/>
    <s v=""/>
    <s v="Koln"/>
    <s v=""/>
    <s v="50739"/>
    <x v="16"/>
    <s v="EMEA"/>
    <s v="Pfalzheim"/>
    <s v="Henriette"/>
    <s v="Medium"/>
  </r>
  <r>
    <n v="10203"/>
    <n v="20"/>
    <n v="63.694864487921862"/>
    <n v="100"/>
    <n v="6"/>
    <s v="Small"/>
    <x v="297"/>
    <n v="980.902710241563"/>
    <n v="0.43502869888307738"/>
    <x v="0"/>
    <x v="105"/>
    <n v="4"/>
    <n v="12"/>
    <n v="2003"/>
    <x v="1"/>
    <n v="117"/>
    <x v="11"/>
    <x v="23"/>
    <s v="91 555 94 44"/>
    <s v="C/ Moralzarzal, 86"/>
    <s v=""/>
    <s v="Madrid"/>
    <s v=""/>
    <s v="28034"/>
    <x v="7"/>
    <s v="EMEA"/>
    <s v="Freyre"/>
    <s v="Diego"/>
    <s v="Small"/>
  </r>
  <r>
    <n v="10212"/>
    <n v="39"/>
    <n v="68.589542847391385"/>
    <n v="100"/>
    <n v="16"/>
    <s v="Small"/>
    <x v="298"/>
    <n v="2271.7678289517362"/>
    <n v="0.45924359155320577"/>
    <x v="0"/>
    <x v="138"/>
    <n v="1"/>
    <n v="1"/>
    <n v="2004"/>
    <x v="1"/>
    <n v="117"/>
    <x v="11"/>
    <x v="23"/>
    <s v="91 555 94 44"/>
    <s v="C/ Moralzarzal, 86"/>
    <s v=""/>
    <s v="Madrid"/>
    <s v=""/>
    <s v="28034"/>
    <x v="7"/>
    <s v="EMEA"/>
    <s v="Freyre"/>
    <s v="Diego"/>
    <s v="Medium"/>
  </r>
  <r>
    <n v="10225"/>
    <n v="25"/>
    <n v="75.274667222318925"/>
    <n v="99.82"/>
    <n v="7"/>
    <s v="Small"/>
    <x v="299"/>
    <n v="613.63331944202696"/>
    <n v="0.24589594046965615"/>
    <x v="0"/>
    <x v="106"/>
    <n v="1"/>
    <n v="2"/>
    <n v="2004"/>
    <x v="1"/>
    <n v="117"/>
    <x v="11"/>
    <x v="69"/>
    <s v="0897 034555"/>
    <s v="Grenzacherweg 237"/>
    <s v=""/>
    <s v="Gensve"/>
    <s v=""/>
    <s v="1203"/>
    <x v="17"/>
    <s v="EMEA"/>
    <s v="Holz"/>
    <s v="Michael"/>
    <s v="Small"/>
  </r>
  <r>
    <n v="10238"/>
    <n v="29"/>
    <n v="67.178392895231724"/>
    <n v="100"/>
    <n v="1"/>
    <s v="Small"/>
    <x v="300"/>
    <n v="1219.2066060382801"/>
    <n v="0.38492590280871891"/>
    <x v="0"/>
    <x v="107"/>
    <n v="2"/>
    <n v="4"/>
    <n v="2004"/>
    <x v="1"/>
    <n v="117"/>
    <x v="11"/>
    <x v="48"/>
    <s v="31 12 3555"/>
    <s v="Vinb'ltet 34"/>
    <s v=""/>
    <s v="Kobenhavn"/>
    <s v=""/>
    <s v="1734"/>
    <x v="13"/>
    <s v="EMEA"/>
    <s v="Petersen"/>
    <s v="Jytte"/>
    <s v="Medium"/>
  </r>
  <r>
    <n v="10253"/>
    <n v="22"/>
    <n v="89.958348036599418"/>
    <n v="100"/>
    <n v="11"/>
    <s v="Small"/>
    <x v="301"/>
    <n v="423.75634319481287"/>
    <n v="0.17635645452664883"/>
    <x v="3"/>
    <x v="108"/>
    <n v="2"/>
    <n v="6"/>
    <n v="2004"/>
    <x v="1"/>
    <n v="117"/>
    <x v="11"/>
    <x v="22"/>
    <s v="171 555 2282"/>
    <s v="Berkeley Gardens 12  Brewery"/>
    <s v=""/>
    <s v="Liverpool"/>
    <s v=""/>
    <s v="WX16LT"/>
    <x v="6"/>
    <s v="EMEA"/>
    <s v="Devon"/>
    <s v="Elizabeth"/>
    <s v="Small"/>
  </r>
  <r>
    <n v="10266"/>
    <n v="22"/>
    <n v="84.03026854984391"/>
    <n v="100"/>
    <n v="12"/>
    <s v="Small"/>
    <x v="302"/>
    <n v="605.87409190343396"/>
    <n v="0.2468381415268987"/>
    <x v="0"/>
    <x v="109"/>
    <n v="3"/>
    <n v="7"/>
    <n v="2004"/>
    <x v="1"/>
    <n v="117"/>
    <x v="11"/>
    <x v="70"/>
    <s v="0522 556555"/>
    <s v="Strada Provinciale 124"/>
    <s v=""/>
    <s v="Reggio Emilia"/>
    <s v=""/>
    <s v="42100"/>
    <x v="12"/>
    <s v="EMEA"/>
    <s v="Moroni"/>
    <s v="Maurizio"/>
    <s v="Small"/>
  </r>
  <r>
    <n v="10276"/>
    <n v="47"/>
    <n v="68.120649015027823"/>
    <n v="100"/>
    <n v="1"/>
    <s v="Medium"/>
    <x v="294"/>
    <n v="2263.0194962936921"/>
    <n v="0.41411671957488755"/>
    <x v="0"/>
    <x v="110"/>
    <n v="3"/>
    <n v="8"/>
    <n v="2004"/>
    <x v="1"/>
    <n v="117"/>
    <x v="11"/>
    <x v="71"/>
    <s v="6175557555"/>
    <s v="7635 Spinnaker Dr."/>
    <s v=""/>
    <s v="Brickhaven"/>
    <s v="MA"/>
    <s v="58339"/>
    <x v="0"/>
    <s v="NA"/>
    <s v="Barajas"/>
    <s v="Miguel"/>
    <s v="Medium"/>
  </r>
  <r>
    <n v="10287"/>
    <n v="45"/>
    <n v="65.80423866498451"/>
    <n v="100"/>
    <n v="10"/>
    <s v="Small"/>
    <x v="303"/>
    <n v="1795.3092600756972"/>
    <n v="0.37744334280998576"/>
    <x v="0"/>
    <x v="111"/>
    <n v="3"/>
    <n v="8"/>
    <n v="2004"/>
    <x v="1"/>
    <n v="117"/>
    <x v="11"/>
    <x v="69"/>
    <s v="0897 034555"/>
    <s v="Grenzacherweg 237"/>
    <s v=""/>
    <s v="Gensve"/>
    <s v=""/>
    <s v="1203"/>
    <x v="17"/>
    <s v="EMEA"/>
    <s v="Holz"/>
    <s v="Michael"/>
    <s v="Medium"/>
  </r>
  <r>
    <n v="10300"/>
    <n v="29"/>
    <n v="69.827078549591874"/>
    <n v="100"/>
    <n v="3"/>
    <s v="Small"/>
    <x v="304"/>
    <n v="1959.6147220618354"/>
    <n v="0.49179709934794846"/>
    <x v="0"/>
    <x v="112"/>
    <n v="4"/>
    <n v="10"/>
    <n v="2003"/>
    <x v="1"/>
    <n v="117"/>
    <x v="11"/>
    <x v="72"/>
    <s v="+49 69 66 90 2555"/>
    <s v="Lyonerstr. 34"/>
    <s v=""/>
    <s v="Frankfurt"/>
    <s v=""/>
    <s v="60528"/>
    <x v="16"/>
    <s v="EMEA"/>
    <s v="Keitel"/>
    <s v="Roland"/>
    <s v="Medium"/>
  </r>
  <r>
    <n v="10310"/>
    <n v="24"/>
    <n v="85.533043168945881"/>
    <n v="100"/>
    <n v="8"/>
    <s v="Small"/>
    <x v="305"/>
    <n v="1047.526963945299"/>
    <n v="0.33787704622274439"/>
    <x v="0"/>
    <x v="113"/>
    <n v="4"/>
    <n v="10"/>
    <n v="2004"/>
    <x v="1"/>
    <n v="117"/>
    <x v="11"/>
    <x v="68"/>
    <s v="0221 5554327"/>
    <s v="Mehrheimerstr. 369"/>
    <s v=""/>
    <s v="Koln"/>
    <s v=""/>
    <s v="50739"/>
    <x v="16"/>
    <s v="EMEA"/>
    <s v="Pfalzheim"/>
    <s v="Henriette"/>
    <s v="Medium"/>
  </r>
  <r>
    <n v="10320"/>
    <n v="35"/>
    <n v="80.02202723416066"/>
    <n v="100"/>
    <n v="1"/>
    <s v="Small"/>
    <x v="306"/>
    <n v="2049.5290468043772"/>
    <n v="0.42255717106248625"/>
    <x v="0"/>
    <x v="114"/>
    <n v="4"/>
    <n v="11"/>
    <n v="2004"/>
    <x v="1"/>
    <n v="117"/>
    <x v="11"/>
    <x v="24"/>
    <s v="0921 12 3555"/>
    <s v="Berguvsv„gen  8"/>
    <s v=""/>
    <s v="Lule"/>
    <s v=""/>
    <s v="S-95822"/>
    <x v="8"/>
    <s v="EMEA"/>
    <s v="Berglund"/>
    <s v="Christina"/>
    <s v="Medium"/>
  </r>
  <r>
    <n v="10329"/>
    <n v="46"/>
    <n v="67.745135553178102"/>
    <n v="83.63"/>
    <n v="13"/>
    <s v="Small"/>
    <x v="307"/>
    <n v="730.7037645538071"/>
    <n v="0.18994217920389686"/>
    <x v="0"/>
    <x v="19"/>
    <n v="4"/>
    <n v="11"/>
    <n v="2004"/>
    <x v="1"/>
    <n v="117"/>
    <x v="11"/>
    <x v="0"/>
    <s v="2125557818"/>
    <s v="897 Long Airport Avenue"/>
    <s v=""/>
    <s v="NYC"/>
    <s v="NY"/>
    <s v="10022"/>
    <x v="0"/>
    <s v="NA"/>
    <s v="Yu"/>
    <s v="Kwai"/>
    <s v="Medium"/>
  </r>
  <r>
    <n v="10341"/>
    <n v="44"/>
    <n v="77.907823633110496"/>
    <n v="95.93"/>
    <n v="1"/>
    <s v="Small"/>
    <x v="308"/>
    <n v="792.97576014313836"/>
    <n v="0.18786799089846251"/>
    <x v="0"/>
    <x v="20"/>
    <n v="4"/>
    <n v="11"/>
    <n v="2004"/>
    <x v="1"/>
    <n v="117"/>
    <x v="11"/>
    <x v="19"/>
    <s v="6562 9555"/>
    <s v="Geislweg 14"/>
    <s v=""/>
    <s v="Salzburg"/>
    <s v=""/>
    <s v="5020"/>
    <x v="5"/>
    <s v="EMEA"/>
    <s v="Pipps"/>
    <s v="Georg"/>
    <s v="Medium"/>
  </r>
  <r>
    <n v="10363"/>
    <n v="34"/>
    <n v="74.908368436141203"/>
    <n v="96.73"/>
    <n v="4"/>
    <s v="Small"/>
    <x v="309"/>
    <n v="741.93547317119919"/>
    <n v="0.22559321372747645"/>
    <x v="0"/>
    <x v="115"/>
    <n v="1"/>
    <n v="1"/>
    <n v="2005"/>
    <x v="1"/>
    <n v="117"/>
    <x v="11"/>
    <x v="73"/>
    <s v="+358 9 8045 555"/>
    <s v="Software Engineering Center, SEC Oy"/>
    <s v=""/>
    <s v="Espoo"/>
    <s v=""/>
    <s v="FIN-02271"/>
    <x v="4"/>
    <s v="EMEA"/>
    <s v="Suominen"/>
    <s v="Kalle"/>
    <s v="Medium"/>
  </r>
  <r>
    <n v="10376"/>
    <n v="35"/>
    <n v="61.974889883250547"/>
    <n v="100"/>
    <n v="1"/>
    <s v="Small"/>
    <x v="310"/>
    <n v="1818.0788540862309"/>
    <n v="0.45597884582820802"/>
    <x v="0"/>
    <x v="139"/>
    <n v="1"/>
    <n v="2"/>
    <n v="2005"/>
    <x v="1"/>
    <n v="117"/>
    <x v="11"/>
    <x v="80"/>
    <s v="3105552373"/>
    <s v="4097 Douglas Av."/>
    <s v=""/>
    <s v="Glendale"/>
    <s v="CA"/>
    <s v="92561"/>
    <x v="0"/>
    <s v="NA"/>
    <s v="Young"/>
    <s v="Leslie"/>
    <s v="Medium"/>
  </r>
  <r>
    <n v="10389"/>
    <n v="25"/>
    <n v="44.634135364962539"/>
    <n v="72.38"/>
    <n v="6"/>
    <s v="Small"/>
    <x v="311"/>
    <n v="693.6466158759365"/>
    <n v="0.38333606845865514"/>
    <x v="0"/>
    <x v="23"/>
    <n v="1"/>
    <n v="3"/>
    <n v="2005"/>
    <x v="1"/>
    <n v="117"/>
    <x v="11"/>
    <x v="37"/>
    <s v="0695 34 6555"/>
    <s v="?kergatan 24"/>
    <s v=""/>
    <s v="Boras"/>
    <s v=""/>
    <s v="S-84467"/>
    <x v="8"/>
    <s v="EMEA"/>
    <s v="Larsson"/>
    <s v="Maria"/>
    <s v="Small"/>
  </r>
  <r>
    <n v="10419"/>
    <n v="10"/>
    <n v="85.570388659862928"/>
    <n v="100"/>
    <n v="11"/>
    <s v="Small"/>
    <x v="312"/>
    <n v="236.49611340137074"/>
    <n v="0.21653187456635298"/>
    <x v="0"/>
    <x v="116"/>
    <n v="2"/>
    <n v="5"/>
    <n v="2005"/>
    <x v="1"/>
    <n v="117"/>
    <x v="11"/>
    <x v="19"/>
    <s v="6562 9555"/>
    <s v="Geislweg 14"/>
    <s v=""/>
    <s v="Salzburg"/>
    <s v=""/>
    <s v="5020"/>
    <x v="5"/>
    <s v="EMEA"/>
    <s v="Pipps"/>
    <s v="Georg"/>
    <s v="Small"/>
  </r>
  <r>
    <n v="10105"/>
    <n v="29"/>
    <n v="75.529036055432201"/>
    <n v="100"/>
    <n v="14"/>
    <s v="Small"/>
    <x v="313"/>
    <n v="2375.7079543924665"/>
    <n v="0.52029827846661036"/>
    <x v="0"/>
    <x v="62"/>
    <n v="1"/>
    <n v="2"/>
    <n v="2003"/>
    <x v="1"/>
    <n v="173"/>
    <x v="12"/>
    <x v="48"/>
    <s v="31 12 3555"/>
    <s v="Vinb'ltet 34"/>
    <s v=""/>
    <s v="Kobenhavn"/>
    <s v=""/>
    <s v="1734"/>
    <x v="13"/>
    <s v="EMEA"/>
    <s v="Petersen"/>
    <s v="Jytte"/>
    <s v="Medium"/>
  </r>
  <r>
    <n v="10117"/>
    <n v="39"/>
    <n v="89.557202400127949"/>
    <n v="100"/>
    <n v="8"/>
    <s v="Medium"/>
    <x v="314"/>
    <n v="2445.4091063950104"/>
    <n v="0.41181398660102497"/>
    <x v="0"/>
    <x v="117"/>
    <n v="2"/>
    <n v="4"/>
    <n v="2003"/>
    <x v="1"/>
    <n v="173"/>
    <x v="12"/>
    <x v="26"/>
    <s v="+65 221 7555"/>
    <s v="Bronz Sok., Bronz Apt. 3/6 Tesvikiye"/>
    <s v=""/>
    <s v="Singapore"/>
    <s v=""/>
    <s v="79903"/>
    <x v="9"/>
    <s v="Japan"/>
    <s v="Natividad"/>
    <s v="Eric"/>
    <s v="Medium"/>
  </r>
  <r>
    <n v="10127"/>
    <n v="42"/>
    <n v="78.389718470455662"/>
    <n v="100"/>
    <n v="1"/>
    <s v="Medium"/>
    <x v="315"/>
    <n v="4846.3918242408618"/>
    <n v="0.59547054148799838"/>
    <x v="0"/>
    <x v="118"/>
    <n v="2"/>
    <n v="6"/>
    <n v="2003"/>
    <x v="1"/>
    <n v="173"/>
    <x v="12"/>
    <x v="74"/>
    <s v="2125557413"/>
    <s v="4092 Furth Circle"/>
    <s v="Suite 400"/>
    <s v="NYC"/>
    <s v="NY"/>
    <s v="10022"/>
    <x v="0"/>
    <s v="NA"/>
    <s v="Young"/>
    <s v="Jeff"/>
    <s v="Large"/>
  </r>
  <r>
    <n v="10142"/>
    <n v="46"/>
    <n v="77.025753388215719"/>
    <n v="100"/>
    <n v="11"/>
    <s v="Medium"/>
    <x v="316"/>
    <n v="5927.7553441420769"/>
    <n v="0.62588880767295285"/>
    <x v="0"/>
    <x v="119"/>
    <n v="3"/>
    <n v="8"/>
    <n v="2003"/>
    <x v="1"/>
    <n v="173"/>
    <x v="12"/>
    <x v="39"/>
    <s v="4155551450"/>
    <s v="5677 Strong St."/>
    <s v=""/>
    <s v="San Rafael"/>
    <s v="CA"/>
    <s v="97562"/>
    <x v="0"/>
    <s v="NA"/>
    <s v="Nelson"/>
    <s v="Valarie"/>
    <s v="Large"/>
  </r>
  <r>
    <n v="10153"/>
    <n v="49"/>
    <n v="82.821848445363571"/>
    <n v="100"/>
    <n v="10"/>
    <s v="Medium"/>
    <x v="317"/>
    <n v="2978.6194261771852"/>
    <n v="0.42328634186084835"/>
    <x v="0"/>
    <x v="120"/>
    <n v="3"/>
    <n v="9"/>
    <n v="2003"/>
    <x v="1"/>
    <n v="173"/>
    <x v="12"/>
    <x v="23"/>
    <s v="91 555 94 44"/>
    <s v="C/ Moralzarzal, 86"/>
    <s v=""/>
    <s v="Madrid"/>
    <s v=""/>
    <s v="28034"/>
    <x v="7"/>
    <s v="EMEA"/>
    <s v="Freyre"/>
    <s v="Diego"/>
    <s v="Large"/>
  </r>
  <r>
    <n v="10165"/>
    <n v="27"/>
    <n v="78.348962576687228"/>
    <n v="100"/>
    <n v="2"/>
    <s v="Medium"/>
    <x v="318"/>
    <n v="3443.6080104294447"/>
    <n v="0.61946203032353575"/>
    <x v="0"/>
    <x v="121"/>
    <n v="4"/>
    <n v="10"/>
    <n v="2003"/>
    <x v="1"/>
    <n v="173"/>
    <x v="12"/>
    <x v="26"/>
    <s v="+65 221 7555"/>
    <s v="Bronz Sok., Bronz Apt. 3/6 Tesvikiye"/>
    <s v=""/>
    <s v="Singapore"/>
    <s v=""/>
    <s v="79903"/>
    <x v="9"/>
    <s v="Japan"/>
    <s v="Natividad"/>
    <s v="Eric"/>
    <s v="Medium"/>
  </r>
  <r>
    <n v="10176"/>
    <n v="50"/>
    <n v="62.339812019351129"/>
    <n v="100"/>
    <n v="1"/>
    <s v="Medium"/>
    <x v="319"/>
    <n v="4755.509399032444"/>
    <n v="0.60406597637757309"/>
    <x v="0"/>
    <x v="32"/>
    <n v="4"/>
    <n v="11"/>
    <n v="2003"/>
    <x v="1"/>
    <n v="173"/>
    <x v="12"/>
    <x v="70"/>
    <s v="0522 556555"/>
    <s v="Strada Provinciale 124"/>
    <s v=""/>
    <s v="Reggio Emilia"/>
    <s v=""/>
    <s v="42100"/>
    <x v="12"/>
    <s v="EMEA"/>
    <s v="Moroni"/>
    <s v="Maurizio"/>
    <s v="Large"/>
  </r>
  <r>
    <n v="10185"/>
    <n v="43"/>
    <n v="66.786044369828332"/>
    <n v="100"/>
    <n v="12"/>
    <s v="Medium"/>
    <x v="320"/>
    <n v="5014.4000920973813"/>
    <n v="0.63584490528992177"/>
    <x v="0"/>
    <x v="69"/>
    <n v="4"/>
    <n v="11"/>
    <n v="2003"/>
    <x v="1"/>
    <n v="173"/>
    <x v="12"/>
    <x v="50"/>
    <s v="5085559555"/>
    <s v="4575 Hillside Dr."/>
    <s v=""/>
    <s v="New Bedford"/>
    <s v="MA"/>
    <s v="50553"/>
    <x v="0"/>
    <s v="NA"/>
    <s v="Tam"/>
    <s v="Wing C"/>
    <s v="Large"/>
  </r>
  <r>
    <n v="10196"/>
    <n v="38"/>
    <n v="79.315317489276225"/>
    <n v="100"/>
    <n v="4"/>
    <s v="Medium"/>
    <x v="321"/>
    <n v="4218.1779354075034"/>
    <n v="0.58325285051872522"/>
    <x v="0"/>
    <x v="70"/>
    <n v="4"/>
    <n v="11"/>
    <n v="2003"/>
    <x v="1"/>
    <n v="173"/>
    <x v="12"/>
    <x v="34"/>
    <s v="2035559545"/>
    <s v="567 North Pendale Street"/>
    <s v=""/>
    <s v="New Haven"/>
    <s v="CT"/>
    <s v="97823"/>
    <x v="0"/>
    <s v="NA"/>
    <s v="Murphy"/>
    <s v="Leslie"/>
    <s v="Large"/>
  </r>
  <r>
    <n v="10208"/>
    <n v="20"/>
    <n v="85.090766172104466"/>
    <n v="100"/>
    <n v="12"/>
    <s v="Small"/>
    <x v="322"/>
    <n v="1412.5846765579108"/>
    <n v="0.45356559098314631"/>
    <x v="0"/>
    <x v="122"/>
    <n v="1"/>
    <n v="1"/>
    <n v="2004"/>
    <x v="1"/>
    <n v="173"/>
    <x v="12"/>
    <x v="30"/>
    <s v="78 32 5555"/>
    <s v="2, rue du Commerce"/>
    <s v=""/>
    <s v="Lyon"/>
    <s v=""/>
    <s v="69004"/>
    <x v="1"/>
    <s v="EMEA"/>
    <s v="Saveley"/>
    <s v="Mary"/>
    <s v="Medium"/>
  </r>
  <r>
    <n v="10220"/>
    <n v="27"/>
    <n v="65.343285567837711"/>
    <n v="100"/>
    <n v="1"/>
    <s v="Medium"/>
    <x v="323"/>
    <n v="3280.9512896683818"/>
    <n v="0.65030886456257242"/>
    <x v="0"/>
    <x v="123"/>
    <n v="1"/>
    <n v="2"/>
    <n v="2004"/>
    <x v="1"/>
    <n v="173"/>
    <x v="12"/>
    <x v="75"/>
    <s v="+353 1862 1555"/>
    <s v="25 Maiden Lane"/>
    <s v="Floor No. 4"/>
    <s v="Dublin"/>
    <s v=""/>
    <s v="2"/>
    <x v="18"/>
    <s v="EMEA"/>
    <s v="Cassidy"/>
    <s v="Dean"/>
    <s v="Medium"/>
  </r>
  <r>
    <n v="10231"/>
    <n v="49"/>
    <n v="87.300252899244413"/>
    <n v="100"/>
    <n v="1"/>
    <s v="Medium"/>
    <x v="324"/>
    <n v="2674.4076079370234"/>
    <n v="0.38468950592582168"/>
    <x v="0"/>
    <x v="124"/>
    <n v="1"/>
    <n v="3"/>
    <n v="2004"/>
    <x v="1"/>
    <n v="173"/>
    <x v="12"/>
    <x v="76"/>
    <s v="+34 913 728 555"/>
    <s v="Merchants House, 27-30 Merchant's Quay"/>
    <s v=""/>
    <s v="Madrid"/>
    <s v=""/>
    <s v="28023"/>
    <x v="7"/>
    <s v="EMEA"/>
    <s v="Fernandez"/>
    <s v="Jesus"/>
    <s v="Medium"/>
  </r>
  <r>
    <n v="10247"/>
    <n v="27"/>
    <n v="86.86185259069083"/>
    <n v="100"/>
    <n v="1"/>
    <s v="Small"/>
    <x v="325"/>
    <n v="1812.459980051347"/>
    <n v="0.43592536794148423"/>
    <x v="0"/>
    <x v="125"/>
    <n v="2"/>
    <n v="5"/>
    <n v="2004"/>
    <x v="1"/>
    <n v="173"/>
    <x v="12"/>
    <x v="73"/>
    <s v="+358 9 8045 555"/>
    <s v="Software Engineering Center, SEC Oy"/>
    <s v=""/>
    <s v="Espoo"/>
    <s v=""/>
    <s v="FIN-02271"/>
    <x v="4"/>
    <s v="EMEA"/>
    <s v="Suominen"/>
    <s v="Kalle"/>
    <s v="Medium"/>
  </r>
  <r>
    <n v="10272"/>
    <n v="39"/>
    <n v="68.712005716415305"/>
    <n v="100"/>
    <n v="1"/>
    <s v="Medium"/>
    <x v="326"/>
    <n v="5282.4717770598027"/>
    <n v="0.66344041087179018"/>
    <x v="0"/>
    <x v="126"/>
    <n v="3"/>
    <n v="7"/>
    <n v="2004"/>
    <x v="1"/>
    <n v="173"/>
    <x v="12"/>
    <x v="18"/>
    <s v="2155551555"/>
    <s v="7586 Pompton St."/>
    <s v=""/>
    <s v="Allentown"/>
    <s v="PA"/>
    <s v="70267"/>
    <x v="0"/>
    <s v="NA"/>
    <s v="Yu"/>
    <s v="Kyung"/>
    <s v="Large"/>
  </r>
  <r>
    <n v="10282"/>
    <n v="24"/>
    <n v="83.40031691269678"/>
    <n v="100"/>
    <n v="4"/>
    <s v="Small"/>
    <x v="327"/>
    <n v="1777.1923940952775"/>
    <n v="0.4703060215135168"/>
    <x v="0"/>
    <x v="76"/>
    <n v="3"/>
    <n v="8"/>
    <n v="2004"/>
    <x v="1"/>
    <n v="173"/>
    <x v="12"/>
    <x v="39"/>
    <s v="4155551450"/>
    <s v="5677 Strong St."/>
    <s v=""/>
    <s v="San Rafael"/>
    <s v="CA"/>
    <s v="97562"/>
    <x v="0"/>
    <s v="NA"/>
    <s v="Nelson"/>
    <s v="Valarie"/>
    <s v="Medium"/>
  </r>
  <r>
    <n v="10293"/>
    <n v="45"/>
    <n v="80.328643790134805"/>
    <n v="100"/>
    <n v="7"/>
    <s v="Medium"/>
    <x v="328"/>
    <n v="4638.2110294439335"/>
    <n v="0.56200303276916674"/>
    <x v="0"/>
    <x v="127"/>
    <n v="3"/>
    <n v="9"/>
    <n v="2004"/>
    <x v="1"/>
    <n v="173"/>
    <x v="12"/>
    <x v="36"/>
    <s v="011 4988555"/>
    <s v="Via Monte Bianco 34"/>
    <s v=""/>
    <s v="Torino"/>
    <s v=""/>
    <s v="10100"/>
    <x v="12"/>
    <s v="EMEA"/>
    <s v="Accorti"/>
    <s v="Paolo"/>
    <s v="Large"/>
  </r>
  <r>
    <n v="10306"/>
    <n v="20"/>
    <n v="85.646764538772402"/>
    <n v="100"/>
    <n v="12"/>
    <s v="Small"/>
    <x v="329"/>
    <n v="1920.4647092245521"/>
    <n v="0.52855857027152309"/>
    <x v="0"/>
    <x v="78"/>
    <n v="4"/>
    <n v="10"/>
    <n v="2004"/>
    <x v="1"/>
    <n v="173"/>
    <x v="12"/>
    <x v="77"/>
    <s v="171 555 1555"/>
    <s v="Fauntleroy Circus"/>
    <s v=""/>
    <s v="Manchester"/>
    <s v=""/>
    <s v="EC25NT"/>
    <x v="6"/>
    <s v="EMEA"/>
    <s v="Ashworth"/>
    <s v="Victoria"/>
    <s v="Medium"/>
  </r>
  <r>
    <n v="10314"/>
    <n v="36"/>
    <n v="60.479667952532402"/>
    <n v="100"/>
    <n v="4"/>
    <s v="Medium"/>
    <x v="330"/>
    <n v="4736.5319537088335"/>
    <n v="0.68508373885689977"/>
    <x v="0"/>
    <x v="96"/>
    <n v="4"/>
    <n v="10"/>
    <n v="2004"/>
    <x v="1"/>
    <n v="173"/>
    <x v="12"/>
    <x v="78"/>
    <s v="86 21 3555"/>
    <s v="Smagsloget 45"/>
    <s v=""/>
    <s v="Aaarhus"/>
    <s v=""/>
    <s v="8200"/>
    <x v="13"/>
    <s v="EMEA"/>
    <s v="Ibsen"/>
    <s v="Palle"/>
    <s v="Medium"/>
  </r>
  <r>
    <n v="10325"/>
    <n v="24"/>
    <n v="65.889921866072143"/>
    <n v="100"/>
    <n v="1"/>
    <s v="Small"/>
    <x v="331"/>
    <n v="1002.2418752142685"/>
    <n v="0.38792455303230705"/>
    <x v="0"/>
    <x v="80"/>
    <n v="4"/>
    <n v="11"/>
    <n v="2004"/>
    <x v="1"/>
    <n v="173"/>
    <x v="12"/>
    <x v="17"/>
    <s v="07 98 9555"/>
    <s v="Erling Skakkes gate 78"/>
    <s v=""/>
    <s v="Stavern"/>
    <s v=""/>
    <s v="4110"/>
    <x v="2"/>
    <s v="EMEA"/>
    <s v="Bergulfsen"/>
    <s v="Jonas"/>
    <s v="Small"/>
  </r>
  <r>
    <n v="10336"/>
    <n v="49"/>
    <n v="52.700523097913454"/>
    <n v="63.38"/>
    <n v="1"/>
    <s v="Small"/>
    <x v="332"/>
    <n v="523.29436820224055"/>
    <n v="0.16849916222919759"/>
    <x v="0"/>
    <x v="128"/>
    <n v="4"/>
    <n v="11"/>
    <n v="2004"/>
    <x v="1"/>
    <n v="173"/>
    <x v="12"/>
    <x v="62"/>
    <s v="1 42 34 2555"/>
    <s v="265, boulevard Charonne"/>
    <s v=""/>
    <s v="Paris"/>
    <s v=""/>
    <s v="75012"/>
    <x v="1"/>
    <s v="EMEA"/>
    <s v="Bertrand"/>
    <s v="Marie"/>
    <s v="Medium"/>
  </r>
  <r>
    <n v="10349"/>
    <n v="26"/>
    <n v="65.202074344997328"/>
    <n v="100"/>
    <n v="10"/>
    <s v="Small"/>
    <x v="333"/>
    <n v="2713.3060670300702"/>
    <n v="0.61546311426635225"/>
    <x v="0"/>
    <x v="140"/>
    <n v="4"/>
    <n v="12"/>
    <n v="2004"/>
    <x v="1"/>
    <n v="173"/>
    <x v="12"/>
    <x v="74"/>
    <s v="2125557413"/>
    <s v="4092 Furth Circle"/>
    <s v="Suite 400"/>
    <s v="NYC"/>
    <s v="NY"/>
    <s v="10022"/>
    <x v="0"/>
    <s v="NA"/>
    <s v="Young"/>
    <s v="Jeff"/>
    <s v="Medium"/>
  </r>
  <r>
    <n v="10359"/>
    <n v="49"/>
    <n v="40.413682335026564"/>
    <n v="62.09"/>
    <n v="5"/>
    <s v="Small"/>
    <x v="334"/>
    <n v="1062.1395655836982"/>
    <n v="0.3491112524556842"/>
    <x v="0"/>
    <x v="83"/>
    <n v="4"/>
    <n v="12"/>
    <n v="2004"/>
    <x v="1"/>
    <n v="173"/>
    <x v="12"/>
    <x v="1"/>
    <s v="26 47 1555"/>
    <s v="59 rue de l'Abbaye"/>
    <s v=""/>
    <s v="Reims"/>
    <s v=""/>
    <s v="51100"/>
    <x v="1"/>
    <s v="EMEA"/>
    <s v="Henriot"/>
    <s v="Paul"/>
    <s v="Medium"/>
  </r>
  <r>
    <n v="10372"/>
    <n v="34"/>
    <n v="69.502139129125766"/>
    <n v="100"/>
    <n v="1"/>
    <s v="Medium"/>
    <x v="335"/>
    <n v="3578.4272696097241"/>
    <n v="0.60227674318096847"/>
    <x v="0"/>
    <x v="136"/>
    <n v="1"/>
    <n v="1"/>
    <n v="2005"/>
    <x v="1"/>
    <n v="173"/>
    <x v="12"/>
    <x v="35"/>
    <s v="+81 3 3584 0555"/>
    <s v="2-2-8 Roppongi"/>
    <s v=""/>
    <s v="Minato-ku"/>
    <s v="Tokyo"/>
    <s v="106-0032"/>
    <x v="11"/>
    <s v="Japan"/>
    <s v="Shimamura"/>
    <s v="Akiko"/>
    <s v="Medium"/>
  </r>
  <r>
    <n v="10382"/>
    <n v="34"/>
    <n v="67.38185606100437"/>
    <n v="95.35"/>
    <n v="12"/>
    <s v="Small"/>
    <x v="336"/>
    <n v="950.91689392585158"/>
    <n v="0.29332085934971824"/>
    <x v="0"/>
    <x v="50"/>
    <n v="1"/>
    <n v="2"/>
    <n v="2005"/>
    <x v="1"/>
    <n v="173"/>
    <x v="12"/>
    <x v="39"/>
    <s v="4155551450"/>
    <s v="5677 Strong St."/>
    <s v=""/>
    <s v="San Rafael"/>
    <s v="CA"/>
    <s v="97562"/>
    <x v="0"/>
    <s v="NA"/>
    <s v="Nelson"/>
    <s v="Valarie"/>
    <s v="Medium"/>
  </r>
  <r>
    <n v="10396"/>
    <n v="33"/>
    <n v="89.687290845043051"/>
    <n v="100"/>
    <n v="3"/>
    <s v="Medium"/>
    <x v="337"/>
    <n v="3149.6094021135791"/>
    <n v="0.51554426162673228"/>
    <x v="0"/>
    <x v="141"/>
    <n v="1"/>
    <n v="3"/>
    <n v="2005"/>
    <x v="1"/>
    <n v="173"/>
    <x v="12"/>
    <x v="39"/>
    <s v="4155551450"/>
    <s v="5677 Strong St."/>
    <s v=""/>
    <s v="San Rafael"/>
    <s v="CA"/>
    <s v="97562"/>
    <x v="0"/>
    <s v="NA"/>
    <s v="Nelson"/>
    <s v="Valarie"/>
    <s v="Medium"/>
  </r>
  <r>
    <n v="10413"/>
    <n v="22"/>
    <n v="86.983548312743906"/>
    <n v="100"/>
    <n v="1"/>
    <s v="Small"/>
    <x v="338"/>
    <n v="1474.1419371196343"/>
    <n v="0.43513508466300477"/>
    <x v="0"/>
    <x v="130"/>
    <n v="2"/>
    <n v="5"/>
    <n v="2005"/>
    <x v="1"/>
    <n v="173"/>
    <x v="12"/>
    <x v="13"/>
    <s v="2035552570"/>
    <s v="25593 South Bay Ln."/>
    <s v=""/>
    <s v="Bridgewater"/>
    <s v="CT"/>
    <s v="97562"/>
    <x v="0"/>
    <s v="NA"/>
    <s v="King"/>
    <s v="Julie"/>
    <s v="Medium"/>
  </r>
  <r>
    <n v="10108"/>
    <n v="39"/>
    <n v="59.725135578178914"/>
    <n v="89.38"/>
    <n v="7"/>
    <s v="Small"/>
    <x v="339"/>
    <n v="1156.5397124510223"/>
    <n v="0.33178411749632003"/>
    <x v="0"/>
    <x v="98"/>
    <n v="1"/>
    <n v="3"/>
    <n v="2003"/>
    <x v="1"/>
    <n v="79"/>
    <x v="13"/>
    <x v="66"/>
    <s v="+63 2 555 3587"/>
    <s v="15 McCallum Street - NatWest Center #13-03"/>
    <s v=""/>
    <s v="Makati City"/>
    <s v=""/>
    <s v="1227MM"/>
    <x v="15"/>
    <s v="Japan"/>
    <s v="Cruz"/>
    <s v="Arnold"/>
    <s v="Medium"/>
  </r>
  <r>
    <n v="10122"/>
    <n v="32"/>
    <n v="39.271334767848998"/>
    <n v="63.84"/>
    <n v="11"/>
    <s v="Small"/>
    <x v="340"/>
    <n v="786.19728742883217"/>
    <n v="0.3848475130349468"/>
    <x v="0"/>
    <x v="99"/>
    <n v="2"/>
    <n v="5"/>
    <n v="2003"/>
    <x v="1"/>
    <n v="79"/>
    <x v="13"/>
    <x v="67"/>
    <s v="91 24 4555"/>
    <s v="12, rue des Bouchers"/>
    <s v=""/>
    <s v="Marseille"/>
    <s v=""/>
    <s v="13008"/>
    <x v="1"/>
    <s v="EMEA"/>
    <s v="Lebihan"/>
    <s v="Laurence"/>
    <s v="Small"/>
  </r>
  <r>
    <n v="10135"/>
    <n v="24"/>
    <n v="62.771333251146231"/>
    <n v="75.010000000000005"/>
    <n v="8"/>
    <s v="Small"/>
    <x v="341"/>
    <n v="293.72800197249057"/>
    <n v="0.16316046858890512"/>
    <x v="0"/>
    <x v="100"/>
    <n v="3"/>
    <n v="7"/>
    <n v="2003"/>
    <x v="1"/>
    <n v="79"/>
    <x v="13"/>
    <x v="39"/>
    <s v="4155551450"/>
    <s v="5677 Strong St."/>
    <s v=""/>
    <s v="San Rafael"/>
    <s v="CA"/>
    <s v="97562"/>
    <x v="0"/>
    <s v="NA"/>
    <s v="Nelson"/>
    <s v="Valarie"/>
    <s v="Small"/>
  </r>
  <r>
    <n v="10147"/>
    <n v="21"/>
    <n v="45.743951916988955"/>
    <n v="63.84"/>
    <n v="8"/>
    <s v="Small"/>
    <x v="342"/>
    <n v="380.01700974323205"/>
    <n v="0.283459399796539"/>
    <x v="0"/>
    <x v="101"/>
    <n v="3"/>
    <n v="9"/>
    <n v="2003"/>
    <x v="1"/>
    <n v="79"/>
    <x v="13"/>
    <x v="41"/>
    <s v="6175558555"/>
    <s v="7825 Douglas Av."/>
    <s v=""/>
    <s v="Brickhaven"/>
    <s v="MA"/>
    <s v="58339"/>
    <x v="0"/>
    <s v="NA"/>
    <s v="Nelson"/>
    <s v="Allen"/>
    <s v="Small"/>
  </r>
  <r>
    <n v="10159"/>
    <n v="24"/>
    <n v="63.351761355853618"/>
    <n v="73.42"/>
    <n v="3"/>
    <s v="Small"/>
    <x v="343"/>
    <n v="241.63772745951314"/>
    <n v="0.13713209812239691"/>
    <x v="0"/>
    <x v="4"/>
    <n v="4"/>
    <n v="10"/>
    <n v="2003"/>
    <x v="1"/>
    <n v="79"/>
    <x v="13"/>
    <x v="4"/>
    <s v="6505551386"/>
    <s v="7734 Strong St."/>
    <s v=""/>
    <s v="San Francisco"/>
    <s v="CA"/>
    <s v=""/>
    <x v="0"/>
    <s v="NA"/>
    <s v="Brown"/>
    <s v="Julie"/>
    <s v="Small"/>
  </r>
  <r>
    <n v="10169"/>
    <n v="36"/>
    <n v="48.459111313710586"/>
    <n v="63.84"/>
    <n v="3"/>
    <s v="Small"/>
    <x v="344"/>
    <n v="553.71199270641864"/>
    <n v="0.24092870749200201"/>
    <x v="0"/>
    <x v="102"/>
    <n v="4"/>
    <n v="11"/>
    <n v="2003"/>
    <x v="1"/>
    <n v="79"/>
    <x v="13"/>
    <x v="42"/>
    <s v="02 9936 8555"/>
    <s v="201 Miller Street"/>
    <s v="Level 15"/>
    <s v="North Sydney"/>
    <s v="NSW"/>
    <s v="2060"/>
    <x v="3"/>
    <s v="APAC"/>
    <s v="O'Hara"/>
    <s v="Anna"/>
    <s v="Small"/>
  </r>
  <r>
    <n v="10181"/>
    <n v="20"/>
    <n v="68.811481415273022"/>
    <n v="81.400000000000006"/>
    <n v="15"/>
    <s v="Small"/>
    <x v="345"/>
    <n v="251.77037169453956"/>
    <n v="0.15465010546347638"/>
    <x v="0"/>
    <x v="103"/>
    <n v="4"/>
    <n v="11"/>
    <n v="2003"/>
    <x v="1"/>
    <n v="79"/>
    <x v="13"/>
    <x v="7"/>
    <s v="+47 2267 3215"/>
    <s v="Drammen 121, PR 744 Sentrum"/>
    <s v=""/>
    <s v="Bergen"/>
    <s v=""/>
    <s v="N5804"/>
    <x v="2"/>
    <s v="EMEA"/>
    <s v="Oeztan"/>
    <s v="Veysel"/>
    <s v="Small"/>
  </r>
  <r>
    <n v="10191"/>
    <n v="30"/>
    <n v="47.73025337180885"/>
    <n v="64.64"/>
    <n v="4"/>
    <s v="Small"/>
    <x v="346"/>
    <n v="507.29239884573462"/>
    <n v="0.26159880303513544"/>
    <x v="0"/>
    <x v="104"/>
    <n v="4"/>
    <n v="11"/>
    <n v="2003"/>
    <x v="1"/>
    <n v="79"/>
    <x v="13"/>
    <x v="68"/>
    <s v="0221 5554327"/>
    <s v="Mehrheimerstr. 369"/>
    <s v=""/>
    <s v="Koln"/>
    <s v=""/>
    <s v="50739"/>
    <x v="16"/>
    <s v="EMEA"/>
    <s v="Pfalzheim"/>
    <s v="Henriette"/>
    <s v="Small"/>
  </r>
  <r>
    <n v="10203"/>
    <n v="44"/>
    <n v="69.526036040709101"/>
    <n v="82.99"/>
    <n v="9"/>
    <s v="Small"/>
    <x v="347"/>
    <n v="592.41441420879937"/>
    <n v="0.16223597974805271"/>
    <x v="0"/>
    <x v="105"/>
    <n v="4"/>
    <n v="12"/>
    <n v="2003"/>
    <x v="1"/>
    <n v="79"/>
    <x v="13"/>
    <x v="23"/>
    <s v="91 555 94 44"/>
    <s v="C/ Moralzarzal, 86"/>
    <s v=""/>
    <s v="Madrid"/>
    <s v=""/>
    <s v="28034"/>
    <x v="7"/>
    <s v="EMEA"/>
    <s v="Freyre"/>
    <s v="Diego"/>
    <s v="Medium"/>
  </r>
  <r>
    <n v="10211"/>
    <n v="28"/>
    <n v="75.357911034400686"/>
    <n v="92.57"/>
    <n v="3"/>
    <s v="Small"/>
    <x v="348"/>
    <n v="481.93849103678076"/>
    <n v="0.18593592919519619"/>
    <x v="0"/>
    <x v="9"/>
    <n v="1"/>
    <n v="1"/>
    <n v="2004"/>
    <x v="1"/>
    <n v="79"/>
    <x v="13"/>
    <x v="9"/>
    <s v="1 47 55 6555"/>
    <s v="25, rue Lauriston"/>
    <s v=""/>
    <s v="Paris"/>
    <s v=""/>
    <s v="75016"/>
    <x v="1"/>
    <s v="EMEA"/>
    <s v="Perrier"/>
    <s v="Dominique"/>
    <s v="Small"/>
  </r>
  <r>
    <n v="10225"/>
    <n v="37"/>
    <n v="51.416161275222294"/>
    <n v="77.41"/>
    <n v="10"/>
    <s v="Small"/>
    <x v="349"/>
    <n v="961.77203281677521"/>
    <n v="0.33579432534269099"/>
    <x v="0"/>
    <x v="106"/>
    <n v="1"/>
    <n v="2"/>
    <n v="2004"/>
    <x v="1"/>
    <n v="79"/>
    <x v="13"/>
    <x v="69"/>
    <s v="0897 034555"/>
    <s v="Grenzacherweg 237"/>
    <s v=""/>
    <s v="Gensve"/>
    <s v=""/>
    <s v="1203"/>
    <x v="17"/>
    <s v="EMEA"/>
    <s v="Holz"/>
    <s v="Michael"/>
    <s v="Small"/>
  </r>
  <r>
    <n v="10238"/>
    <n v="20"/>
    <n v="46.848909485831172"/>
    <n v="74.209999999999994"/>
    <n v="4"/>
    <s v="Small"/>
    <x v="350"/>
    <n v="547.22181028337661"/>
    <n v="0.36869816081618151"/>
    <x v="0"/>
    <x v="107"/>
    <n v="2"/>
    <n v="4"/>
    <n v="2004"/>
    <x v="1"/>
    <n v="79"/>
    <x v="13"/>
    <x v="48"/>
    <s v="31 12 3555"/>
    <s v="Vinb'ltet 34"/>
    <s v=""/>
    <s v="Kobenhavn"/>
    <s v=""/>
    <s v="1734"/>
    <x v="13"/>
    <s v="EMEA"/>
    <s v="Petersen"/>
    <s v="Jytte"/>
    <s v="Small"/>
  </r>
  <r>
    <n v="10253"/>
    <n v="25"/>
    <n v="75.181196693040576"/>
    <n v="90.17"/>
    <n v="14"/>
    <s v="Small"/>
    <x v="351"/>
    <n v="374.72008267398564"/>
    <n v="0.16622827222978181"/>
    <x v="3"/>
    <x v="108"/>
    <n v="2"/>
    <n v="6"/>
    <n v="2004"/>
    <x v="1"/>
    <n v="79"/>
    <x v="13"/>
    <x v="22"/>
    <s v="171 555 2282"/>
    <s v="Berkeley Gardens 12  Brewery"/>
    <s v=""/>
    <s v="Liverpool"/>
    <s v=""/>
    <s v="WX16LT"/>
    <x v="6"/>
    <s v="EMEA"/>
    <s v="Devon"/>
    <s v="Elizabeth"/>
    <s v="Small"/>
  </r>
  <r>
    <n v="10266"/>
    <n v="35"/>
    <n v="67.61914792282748"/>
    <n v="76.61"/>
    <n v="15"/>
    <s v="Small"/>
    <x v="352"/>
    <n v="314.67982270103812"/>
    <n v="0.11735872702222318"/>
    <x v="0"/>
    <x v="109"/>
    <n v="3"/>
    <n v="7"/>
    <n v="2004"/>
    <x v="1"/>
    <n v="79"/>
    <x v="13"/>
    <x v="70"/>
    <s v="0522 556555"/>
    <s v="Strada Provinciale 124"/>
    <s v=""/>
    <s v="Reggio Emilia"/>
    <s v=""/>
    <s v="42100"/>
    <x v="12"/>
    <s v="EMEA"/>
    <s v="Moroni"/>
    <s v="Maurizio"/>
    <s v="Small"/>
  </r>
  <r>
    <n v="10276"/>
    <n v="38"/>
    <n v="61.708275610078928"/>
    <n v="83.79"/>
    <n v="4"/>
    <s v="Small"/>
    <x v="353"/>
    <n v="839.10552681700074"/>
    <n v="0.26353651259005934"/>
    <x v="0"/>
    <x v="110"/>
    <n v="3"/>
    <n v="8"/>
    <n v="2004"/>
    <x v="1"/>
    <n v="79"/>
    <x v="13"/>
    <x v="71"/>
    <s v="6175557555"/>
    <s v="7635 Spinnaker Dr."/>
    <s v=""/>
    <s v="Brickhaven"/>
    <s v="MA"/>
    <s v="58339"/>
    <x v="0"/>
    <s v="NA"/>
    <s v="Barajas"/>
    <s v="Miguel"/>
    <s v="Medium"/>
  </r>
  <r>
    <n v="10287"/>
    <n v="41"/>
    <n v="62.069910476753684"/>
    <n v="69.430000000000007"/>
    <n v="13"/>
    <s v="Small"/>
    <x v="354"/>
    <n v="301.76367045309917"/>
    <n v="0.10600733866118854"/>
    <x v="0"/>
    <x v="111"/>
    <n v="3"/>
    <n v="8"/>
    <n v="2004"/>
    <x v="1"/>
    <n v="79"/>
    <x v="13"/>
    <x v="69"/>
    <s v="0897 034555"/>
    <s v="Grenzacherweg 237"/>
    <s v=""/>
    <s v="Gensve"/>
    <s v=""/>
    <s v="1203"/>
    <x v="17"/>
    <s v="EMEA"/>
    <s v="Holz"/>
    <s v="Michael"/>
    <s v="Small"/>
  </r>
  <r>
    <n v="10300"/>
    <n v="22"/>
    <n v="47.239326233904777"/>
    <n v="76.61"/>
    <n v="6"/>
    <s v="Small"/>
    <x v="355"/>
    <n v="646.15482285409507"/>
    <n v="0.38337911194485352"/>
    <x v="0"/>
    <x v="112"/>
    <n v="4"/>
    <n v="10"/>
    <n v="2003"/>
    <x v="1"/>
    <n v="79"/>
    <x v="13"/>
    <x v="72"/>
    <s v="+49 69 66 90 2555"/>
    <s v="Lyonerstr. 34"/>
    <s v=""/>
    <s v="Frankfurt"/>
    <s v=""/>
    <s v="60528"/>
    <x v="16"/>
    <s v="EMEA"/>
    <s v="Keitel"/>
    <s v="Roland"/>
    <s v="Small"/>
  </r>
  <r>
    <n v="10310"/>
    <n v="49"/>
    <n v="54.056138387809739"/>
    <n v="81.400000000000006"/>
    <n v="11"/>
    <s v="Small"/>
    <x v="356"/>
    <n v="1339.8492189973226"/>
    <n v="0.33591967582543314"/>
    <x v="0"/>
    <x v="113"/>
    <n v="4"/>
    <n v="10"/>
    <n v="2004"/>
    <x v="1"/>
    <n v="79"/>
    <x v="13"/>
    <x v="68"/>
    <s v="0221 5554327"/>
    <s v="Mehrheimerstr. 369"/>
    <s v=""/>
    <s v="Koln"/>
    <s v=""/>
    <s v="50739"/>
    <x v="16"/>
    <s v="EMEA"/>
    <s v="Pfalzheim"/>
    <s v="Henriette"/>
    <s v="Medium"/>
  </r>
  <r>
    <n v="10320"/>
    <n v="38"/>
    <n v="50.714159678068896"/>
    <n v="73.42"/>
    <n v="4"/>
    <s v="Small"/>
    <x v="357"/>
    <n v="862.82193223338209"/>
    <n v="0.30925960667299246"/>
    <x v="0"/>
    <x v="114"/>
    <n v="4"/>
    <n v="11"/>
    <n v="2004"/>
    <x v="1"/>
    <n v="79"/>
    <x v="13"/>
    <x v="24"/>
    <s v="0921 12 3555"/>
    <s v="Berguvsv„gen  8"/>
    <s v=""/>
    <s v="Lule"/>
    <s v=""/>
    <s v="S-95822"/>
    <x v="8"/>
    <s v="EMEA"/>
    <s v="Berglund"/>
    <s v="Christina"/>
    <s v="Small"/>
  </r>
  <r>
    <n v="10329"/>
    <n v="33"/>
    <n v="86.55324744505279"/>
    <n v="100"/>
    <n v="14"/>
    <s v="Small"/>
    <x v="358"/>
    <n v="751.30283431325779"/>
    <n v="0.20825789018429569"/>
    <x v="0"/>
    <x v="19"/>
    <n v="4"/>
    <n v="11"/>
    <n v="2004"/>
    <x v="1"/>
    <n v="79"/>
    <x v="13"/>
    <x v="0"/>
    <s v="2125557818"/>
    <s v="897 Long Airport Avenue"/>
    <s v=""/>
    <s v="NYC"/>
    <s v="NY"/>
    <s v="10022"/>
    <x v="0"/>
    <s v="NA"/>
    <s v="Yu"/>
    <s v="Kwai"/>
    <s v="Medium"/>
  </r>
  <r>
    <n v="10341"/>
    <n v="36"/>
    <n v="69.845920716044915"/>
    <n v="93.56"/>
    <n v="10"/>
    <s v="Small"/>
    <x v="359"/>
    <n v="853.70685422238284"/>
    <n v="0.25346386579686919"/>
    <x v="0"/>
    <x v="20"/>
    <n v="4"/>
    <n v="11"/>
    <n v="2004"/>
    <x v="1"/>
    <n v="79"/>
    <x v="13"/>
    <x v="19"/>
    <s v="6562 9555"/>
    <s v="Geislweg 14"/>
    <s v=""/>
    <s v="Salzburg"/>
    <s v=""/>
    <s v="5020"/>
    <x v="5"/>
    <s v="EMEA"/>
    <s v="Pipps"/>
    <s v="Georg"/>
    <s v="Medium"/>
  </r>
  <r>
    <n v="10363"/>
    <n v="34"/>
    <n v="59.001051919244617"/>
    <n v="81.62"/>
    <n v="5"/>
    <s v="Small"/>
    <x v="360"/>
    <n v="769.04423474568284"/>
    <n v="0.27712506837485151"/>
    <x v="0"/>
    <x v="115"/>
    <n v="1"/>
    <n v="1"/>
    <n v="2005"/>
    <x v="1"/>
    <n v="79"/>
    <x v="13"/>
    <x v="73"/>
    <s v="+358 9 8045 555"/>
    <s v="Software Engineering Center, SEC Oy"/>
    <s v=""/>
    <s v="Espoo"/>
    <s v=""/>
    <s v="FIN-02271"/>
    <x v="4"/>
    <s v="EMEA"/>
    <s v="Suominen"/>
    <s v="Kalle"/>
    <s v="Small"/>
  </r>
  <r>
    <n v="10377"/>
    <n v="24"/>
    <n v="60.790523449370625"/>
    <n v="67.83"/>
    <n v="5"/>
    <s v="Small"/>
    <x v="361"/>
    <n v="168.94743721510508"/>
    <n v="0.10378116689708651"/>
    <x v="0"/>
    <x v="142"/>
    <n v="1"/>
    <n v="2"/>
    <n v="2005"/>
    <x v="1"/>
    <n v="79"/>
    <x v="13"/>
    <x v="16"/>
    <s v="90 224 8555"/>
    <s v="Keskuskatu 45"/>
    <s v=""/>
    <s v="Helsinki"/>
    <s v=""/>
    <s v="21240"/>
    <x v="4"/>
    <s v="EMEA"/>
    <s v="Karttunen"/>
    <s v="Matti"/>
    <s v="Small"/>
  </r>
  <r>
    <n v="10389"/>
    <n v="36"/>
    <n v="58.49945680408743"/>
    <n v="70.260000000000005"/>
    <n v="7"/>
    <s v="Small"/>
    <x v="362"/>
    <n v="423.37955505285254"/>
    <n v="0.16738604036311658"/>
    <x v="0"/>
    <x v="23"/>
    <n v="1"/>
    <n v="3"/>
    <n v="2005"/>
    <x v="1"/>
    <n v="79"/>
    <x v="13"/>
    <x v="37"/>
    <s v="0695 34 6555"/>
    <s v="?kergatan 24"/>
    <s v=""/>
    <s v="Boras"/>
    <s v=""/>
    <s v="S-84467"/>
    <x v="8"/>
    <s v="EMEA"/>
    <s v="Larsson"/>
    <s v="Maria"/>
    <s v="Small"/>
  </r>
  <r>
    <n v="10419"/>
    <n v="34"/>
    <n v="58.131193304975156"/>
    <n v="90.17"/>
    <n v="14"/>
    <s v="Small"/>
    <x v="363"/>
    <n v="1089.319427630845"/>
    <n v="0.35531558938698959"/>
    <x v="0"/>
    <x v="116"/>
    <n v="2"/>
    <n v="5"/>
    <n v="2005"/>
    <x v="1"/>
    <n v="79"/>
    <x v="13"/>
    <x v="19"/>
    <s v="6562 9555"/>
    <s v="Geislweg 14"/>
    <s v=""/>
    <s v="Salzburg"/>
    <s v=""/>
    <s v="5020"/>
    <x v="5"/>
    <s v="EMEA"/>
    <s v="Pipps"/>
    <s v="Georg"/>
    <s v="Medium"/>
  </r>
  <r>
    <n v="10104"/>
    <n v="41"/>
    <n v="85.314966201490591"/>
    <n v="100"/>
    <n v="9"/>
    <s v="Small"/>
    <x v="364"/>
    <n v="1117.8663857388856"/>
    <n v="0.24218363651189737"/>
    <x v="0"/>
    <x v="134"/>
    <n v="1"/>
    <n v="1"/>
    <n v="2003"/>
    <x v="2"/>
    <n v="118"/>
    <x v="14"/>
    <x v="23"/>
    <s v="91 555 94 44"/>
    <s v="C/ Moralzarzal, 86"/>
    <s v=""/>
    <s v="Madrid"/>
    <s v=""/>
    <s v="28034"/>
    <x v="7"/>
    <s v="EMEA"/>
    <s v="Freyre"/>
    <s v="Diego"/>
    <s v="Medium"/>
  </r>
  <r>
    <n v="10115"/>
    <n v="46"/>
    <n v="60.348597732190434"/>
    <n v="100"/>
    <n v="5"/>
    <s v="Medium"/>
    <x v="365"/>
    <n v="2947.7445043192397"/>
    <n v="0.51499961639322966"/>
    <x v="0"/>
    <x v="143"/>
    <n v="2"/>
    <n v="4"/>
    <n v="2003"/>
    <x v="2"/>
    <n v="118"/>
    <x v="14"/>
    <x v="27"/>
    <s v="2125558493"/>
    <s v="5905 Pompton St."/>
    <s v="Suite 750"/>
    <s v="NYC"/>
    <s v="NY"/>
    <s v="10022"/>
    <x v="0"/>
    <s v="NA"/>
    <s v="Hernandez"/>
    <s v="Maria"/>
    <s v="Medium"/>
  </r>
  <r>
    <n v="10127"/>
    <n v="24"/>
    <n v="68.150755853781675"/>
    <n v="100"/>
    <n v="11"/>
    <s v="Small"/>
    <x v="366"/>
    <n v="923.98185950923971"/>
    <n v="0.36098681806111882"/>
    <x v="0"/>
    <x v="118"/>
    <n v="2"/>
    <n v="6"/>
    <n v="2003"/>
    <x v="2"/>
    <n v="118"/>
    <x v="14"/>
    <x v="74"/>
    <s v="2125557413"/>
    <s v="4092 Furth Circle"/>
    <s v="Suite 400"/>
    <s v="NYC"/>
    <s v="NY"/>
    <s v="10022"/>
    <x v="0"/>
    <s v="NA"/>
    <s v="Young"/>
    <s v="Jeff"/>
    <s v="Small"/>
  </r>
  <r>
    <n v="10141"/>
    <n v="21"/>
    <n v="63.804193679966637"/>
    <n v="100"/>
    <n v="5"/>
    <s v="Small"/>
    <x v="367"/>
    <n v="800.22193272070081"/>
    <n v="0.37391626258496097"/>
    <x v="0"/>
    <x v="144"/>
    <n v="3"/>
    <n v="8"/>
    <n v="2003"/>
    <x v="2"/>
    <n v="118"/>
    <x v="14"/>
    <x v="73"/>
    <s v="+358 9 8045 555"/>
    <s v="Software Engineering Center, SEC Oy"/>
    <s v=""/>
    <s v="Espoo"/>
    <s v=""/>
    <s v="FIN-02271"/>
    <x v="4"/>
    <s v="EMEA"/>
    <s v="Suominen"/>
    <s v="Kalle"/>
    <s v="Small"/>
  </r>
  <r>
    <n v="10151"/>
    <n v="24"/>
    <n v="85.47695407174696"/>
    <n v="100"/>
    <n v="3"/>
    <s v="Small"/>
    <x v="368"/>
    <n v="1276.1531022780728"/>
    <n v="0.38350556024704674"/>
    <x v="0"/>
    <x v="145"/>
    <n v="3"/>
    <n v="9"/>
    <n v="2003"/>
    <x v="2"/>
    <n v="118"/>
    <x v="14"/>
    <x v="60"/>
    <s v="981 443655"/>
    <s v="Torikatu 38"/>
    <s v=""/>
    <s v="Oulu"/>
    <s v=""/>
    <s v="90110"/>
    <x v="4"/>
    <s v="EMEA"/>
    <s v="Koskitalo"/>
    <s v="Pirkko"/>
    <s v="Medium"/>
  </r>
  <r>
    <n v="10165"/>
    <n v="48"/>
    <n v="71.910429146752435"/>
    <n v="100"/>
    <n v="12"/>
    <s v="Medium"/>
    <x v="369"/>
    <n v="3373.8994009558837"/>
    <n v="0.49430077955870305"/>
    <x v="0"/>
    <x v="121"/>
    <n v="4"/>
    <n v="10"/>
    <n v="2003"/>
    <x v="2"/>
    <n v="118"/>
    <x v="14"/>
    <x v="26"/>
    <s v="+65 221 7555"/>
    <s v="Bronz Sok., Bronz Apt. 3/6 Tesvikiye"/>
    <s v=""/>
    <s v="Singapore"/>
    <s v=""/>
    <s v="79903"/>
    <x v="9"/>
    <s v="Japan"/>
    <s v="Natividad"/>
    <s v="Eric"/>
    <s v="Medium"/>
  </r>
  <r>
    <n v="10175"/>
    <n v="26"/>
    <n v="72.511998901580114"/>
    <n v="100"/>
    <n v="1"/>
    <s v="Small"/>
    <x v="370"/>
    <n v="1657.9680285589172"/>
    <n v="0.46791899837408196"/>
    <x v="0"/>
    <x v="32"/>
    <n v="4"/>
    <n v="11"/>
    <n v="2003"/>
    <x v="2"/>
    <n v="118"/>
    <x v="14"/>
    <x v="49"/>
    <s v="171 555 0297"/>
    <s v="35 King George"/>
    <s v=""/>
    <s v="London"/>
    <s v=""/>
    <s v="WX36FW"/>
    <x v="6"/>
    <s v="EMEA"/>
    <s v="Brown"/>
    <s v="Ann"/>
    <s v="Medium"/>
  </r>
  <r>
    <n v="10184"/>
    <n v="37"/>
    <n v="89.970372328597151"/>
    <n v="100"/>
    <n v="6"/>
    <s v="Small"/>
    <x v="371"/>
    <n v="1187.3162238419059"/>
    <n v="0.2629004397132792"/>
    <x v="0"/>
    <x v="69"/>
    <n v="4"/>
    <n v="11"/>
    <n v="2003"/>
    <x v="2"/>
    <n v="118"/>
    <x v="14"/>
    <x v="81"/>
    <s v="95 555 82 82"/>
    <s v="C/ Romero, 33"/>
    <s v=""/>
    <s v="Sevilla"/>
    <s v=""/>
    <s v="41101"/>
    <x v="7"/>
    <s v="EMEA"/>
    <s v="Roel"/>
    <s v="Jose Pedro"/>
    <s v="Medium"/>
  </r>
  <r>
    <n v="10195"/>
    <n v="49"/>
    <n v="89.802641122260013"/>
    <n v="100"/>
    <n v="6"/>
    <s v="Medium"/>
    <x v="372"/>
    <n v="2045.1305850092594"/>
    <n v="0.31729784763372348"/>
    <x v="0"/>
    <x v="34"/>
    <n v="4"/>
    <n v="11"/>
    <n v="2003"/>
    <x v="2"/>
    <n v="118"/>
    <x v="14"/>
    <x v="47"/>
    <s v="9145554562"/>
    <s v="3758 North Pendale Street"/>
    <s v=""/>
    <s v="White Plains"/>
    <s v="NY"/>
    <s v="24067"/>
    <x v="0"/>
    <s v="NA"/>
    <s v="Frick"/>
    <s v="Steve"/>
    <s v="Medium"/>
  </r>
  <r>
    <n v="10207"/>
    <n v="34"/>
    <n v="64.295124763689117"/>
    <n v="99.54"/>
    <n v="7"/>
    <s v="Small"/>
    <x v="373"/>
    <n v="1198.3257580345703"/>
    <n v="0.35407750890406758"/>
    <x v="0"/>
    <x v="91"/>
    <n v="4"/>
    <n v="12"/>
    <n v="2003"/>
    <x v="2"/>
    <n v="118"/>
    <x v="14"/>
    <x v="64"/>
    <s v="6175552555"/>
    <s v="6251 Ingle Ln."/>
    <s v=""/>
    <s v="Boston"/>
    <s v="MA"/>
    <s v="51003"/>
    <x v="0"/>
    <s v="NA"/>
    <s v="Franco"/>
    <s v="Valarie"/>
    <s v="Medium"/>
  </r>
  <r>
    <n v="10219"/>
    <n v="48"/>
    <n v="65.022756176614777"/>
    <n v="100"/>
    <n v="2"/>
    <s v="Small"/>
    <x v="374"/>
    <n v="1770.5877035224912"/>
    <n v="0.36195902093401267"/>
    <x v="0"/>
    <x v="146"/>
    <n v="1"/>
    <n v="2"/>
    <n v="2004"/>
    <x v="2"/>
    <n v="118"/>
    <x v="14"/>
    <x v="82"/>
    <s v="4155554312"/>
    <s v="2793 Furth Circle"/>
    <s v=""/>
    <s v="Brisbane"/>
    <s v="CA"/>
    <s v="94217"/>
    <x v="0"/>
    <s v="NA"/>
    <s v="Taylor"/>
    <s v="Sue"/>
    <s v="Medium"/>
  </r>
  <r>
    <n v="10229"/>
    <n v="36"/>
    <n v="61.724073051752804"/>
    <n v="100"/>
    <n v="1"/>
    <s v="Small"/>
    <x v="375"/>
    <n v="2299.8933701368992"/>
    <n v="0.50860542113085905"/>
    <x v="0"/>
    <x v="93"/>
    <n v="1"/>
    <n v="3"/>
    <n v="2004"/>
    <x v="2"/>
    <n v="118"/>
    <x v="14"/>
    <x v="39"/>
    <s v="4155551450"/>
    <s v="5677 Strong St."/>
    <s v=""/>
    <s v="San Rafael"/>
    <s v="CA"/>
    <s v="97562"/>
    <x v="0"/>
    <s v="NA"/>
    <s v="Nelson"/>
    <s v="Valarie"/>
    <s v="Medium"/>
  </r>
  <r>
    <n v="10246"/>
    <n v="46"/>
    <n v="84.507717835006815"/>
    <n v="100"/>
    <n v="5"/>
    <s v="Medium"/>
    <x v="376"/>
    <n v="1182.3049795896864"/>
    <n v="0.23321188789577335"/>
    <x v="0"/>
    <x v="125"/>
    <n v="2"/>
    <n v="5"/>
    <n v="2004"/>
    <x v="2"/>
    <n v="118"/>
    <x v="14"/>
    <x v="23"/>
    <s v="91 555 94 44"/>
    <s v="C/ Moralzarzal, 86"/>
    <s v=""/>
    <s v="Madrid"/>
    <s v=""/>
    <s v="28034"/>
    <x v="7"/>
    <s v="EMEA"/>
    <s v="Freyre"/>
    <s v="Diego"/>
    <s v="Medium"/>
  </r>
  <r>
    <n v="10259"/>
    <n v="46"/>
    <n v="81.521812538914048"/>
    <n v="100"/>
    <n v="4"/>
    <s v="Medium"/>
    <x v="377"/>
    <n v="2791.1966232099535"/>
    <n v="0.42671017905123731"/>
    <x v="0"/>
    <x v="39"/>
    <n v="2"/>
    <n v="6"/>
    <n v="2004"/>
    <x v="2"/>
    <n v="118"/>
    <x v="14"/>
    <x v="65"/>
    <s v="+65 224 1555"/>
    <s v="Village Close - 106 Linden Road Sandown"/>
    <s v="2nd Floor"/>
    <s v="Singapore"/>
    <s v=""/>
    <s v="69045"/>
    <x v="9"/>
    <s v="APAC"/>
    <s v="Victorino"/>
    <s v="Wendy"/>
    <s v="Medium"/>
  </r>
  <r>
    <n v="10271"/>
    <n v="31"/>
    <n v="64.405119523139234"/>
    <n v="97.17"/>
    <n v="5"/>
    <s v="Small"/>
    <x v="378"/>
    <n v="1015.7112947826838"/>
    <n v="0.33719131909911254"/>
    <x v="0"/>
    <x v="126"/>
    <n v="3"/>
    <n v="7"/>
    <n v="2004"/>
    <x v="2"/>
    <n v="118"/>
    <x v="14"/>
    <x v="39"/>
    <s v="4155551450"/>
    <s v="5677 Strong St."/>
    <s v=""/>
    <s v="San Rafael"/>
    <s v="CA"/>
    <s v="97562"/>
    <x v="0"/>
    <s v="NA"/>
    <s v="Nelson"/>
    <s v="Valarie"/>
    <s v="Medium"/>
  </r>
  <r>
    <n v="10281"/>
    <n v="41"/>
    <n v="72.586078240676983"/>
    <n v="100"/>
    <n v="1"/>
    <s v="Medium"/>
    <x v="379"/>
    <n v="2271.1507921322441"/>
    <n v="0.43283264384531195"/>
    <x v="0"/>
    <x v="94"/>
    <n v="3"/>
    <n v="8"/>
    <n v="2004"/>
    <x v="2"/>
    <n v="118"/>
    <x v="14"/>
    <x v="18"/>
    <s v="2155551555"/>
    <s v="7586 Pompton St."/>
    <s v=""/>
    <s v="Allentown"/>
    <s v="PA"/>
    <s v="70267"/>
    <x v="0"/>
    <s v="NA"/>
    <s v="Yu"/>
    <s v="Kyung"/>
    <s v="Medium"/>
  </r>
  <r>
    <n v="10292"/>
    <n v="21"/>
    <n v="82.373909656876194"/>
    <n v="100"/>
    <n v="8"/>
    <s v="Small"/>
    <x v="380"/>
    <n v="485.01789720559987"/>
    <n v="0.2189825575341216"/>
    <x v="0"/>
    <x v="42"/>
    <n v="3"/>
    <n v="9"/>
    <n v="2004"/>
    <x v="2"/>
    <n v="118"/>
    <x v="14"/>
    <x v="0"/>
    <s v="2125557818"/>
    <s v="897 Long Airport Avenue"/>
    <s v=""/>
    <s v="NYC"/>
    <s v="NY"/>
    <s v="10022"/>
    <x v="0"/>
    <s v="NA"/>
    <s v="Yu"/>
    <s v="Kwai"/>
    <s v="Small"/>
  </r>
  <r>
    <n v="10305"/>
    <n v="38"/>
    <n v="67.956701341443051"/>
    <n v="100"/>
    <n v="5"/>
    <s v="Small"/>
    <x v="381"/>
    <n v="2190.8253490251645"/>
    <n v="0.45898653497776415"/>
    <x v="0"/>
    <x v="95"/>
    <n v="4"/>
    <n v="10"/>
    <n v="2004"/>
    <x v="2"/>
    <n v="118"/>
    <x v="14"/>
    <x v="15"/>
    <s v="6175558555"/>
    <s v="39323 Spinnaker Dr."/>
    <s v=""/>
    <s v="Cambridge"/>
    <s v="MA"/>
    <s v="51247"/>
    <x v="0"/>
    <s v="NA"/>
    <s v="Hernandez"/>
    <s v="Marta"/>
    <s v="Medium"/>
  </r>
  <r>
    <n v="10314"/>
    <n v="45"/>
    <n v="67.788894650968473"/>
    <n v="100"/>
    <n v="14"/>
    <s v="Medium"/>
    <x v="382"/>
    <n v="3135.1997407064187"/>
    <n v="0.50684639421672872"/>
    <x v="0"/>
    <x v="96"/>
    <n v="4"/>
    <n v="10"/>
    <n v="2004"/>
    <x v="2"/>
    <n v="118"/>
    <x v="14"/>
    <x v="78"/>
    <s v="86 21 3555"/>
    <s v="Smagsloget 45"/>
    <s v=""/>
    <s v="Aaarhus"/>
    <s v=""/>
    <s v="8200"/>
    <x v="13"/>
    <s v="EMEA"/>
    <s v="Ibsen"/>
    <s v="Palle"/>
    <s v="Medium"/>
  </r>
  <r>
    <n v="10324"/>
    <n v="26"/>
    <n v="44.431305811743584"/>
    <n v="58.38"/>
    <n v="7"/>
    <s v="Small"/>
    <x v="383"/>
    <n v="362.6660488946668"/>
    <n v="0.23892932833601258"/>
    <x v="0"/>
    <x v="80"/>
    <n v="4"/>
    <n v="11"/>
    <n v="2004"/>
    <x v="2"/>
    <n v="118"/>
    <x v="14"/>
    <x v="11"/>
    <s v="2125551500"/>
    <s v="2678 Kingston Rd."/>
    <s v="Suite 101"/>
    <s v="NYC"/>
    <s v="NY"/>
    <s v="10022"/>
    <x v="0"/>
    <s v="NA"/>
    <s v="Frick"/>
    <s v="Michael"/>
    <s v="Small"/>
  </r>
  <r>
    <n v="10336"/>
    <n v="38"/>
    <n v="66.152930303320872"/>
    <n v="100"/>
    <n v="3"/>
    <s v="Medium"/>
    <x v="384"/>
    <n v="3858.7886484738074"/>
    <n v="0.60552814368920171"/>
    <x v="0"/>
    <x v="128"/>
    <n v="4"/>
    <n v="11"/>
    <n v="2004"/>
    <x v="2"/>
    <n v="118"/>
    <x v="14"/>
    <x v="62"/>
    <s v="1 42 34 2555"/>
    <s v="265, boulevard Charonne"/>
    <s v=""/>
    <s v="Paris"/>
    <s v=""/>
    <s v="75012"/>
    <x v="1"/>
    <s v="EMEA"/>
    <s v="Bertrand"/>
    <s v="Marie"/>
    <s v="Medium"/>
  </r>
  <r>
    <n v="10349"/>
    <n v="48"/>
    <n v="70.419366280625553"/>
    <n v="100"/>
    <n v="9"/>
    <s v="Medium"/>
    <x v="385"/>
    <n v="1852.8304185299735"/>
    <n v="0.35406928746445099"/>
    <x v="0"/>
    <x v="140"/>
    <n v="4"/>
    <n v="12"/>
    <n v="2004"/>
    <x v="2"/>
    <n v="118"/>
    <x v="14"/>
    <x v="74"/>
    <s v="2125557413"/>
    <s v="4092 Furth Circle"/>
    <s v="Suite 400"/>
    <s v="NYC"/>
    <s v="NY"/>
    <s v="10022"/>
    <x v="0"/>
    <s v="NA"/>
    <s v="Young"/>
    <s v="Jeff"/>
    <s v="Medium"/>
  </r>
  <r>
    <n v="10358"/>
    <n v="42"/>
    <n v="51.042094490613337"/>
    <n v="64.16"/>
    <n v="9"/>
    <s v="Small"/>
    <x v="386"/>
    <n v="550.95203139423984"/>
    <n v="0.20445613325103904"/>
    <x v="0"/>
    <x v="48"/>
    <n v="4"/>
    <n v="12"/>
    <n v="2004"/>
    <x v="2"/>
    <n v="118"/>
    <x v="14"/>
    <x v="23"/>
    <s v="91 555 94 44"/>
    <s v="C/ Moralzarzal, 86"/>
    <s v=""/>
    <s v="Madrid"/>
    <s v=""/>
    <s v="28034"/>
    <x v="7"/>
    <s v="EMEA"/>
    <s v="Freyre"/>
    <s v="Diego"/>
    <s v="Small"/>
  </r>
  <r>
    <n v="10371"/>
    <n v="49"/>
    <n v="29.010696392916536"/>
    <n v="35.71"/>
    <n v="4"/>
    <s v="Small"/>
    <x v="387"/>
    <n v="328.26587674708981"/>
    <n v="0.18760301335994023"/>
    <x v="0"/>
    <x v="129"/>
    <n v="1"/>
    <n v="1"/>
    <n v="2005"/>
    <x v="2"/>
    <n v="118"/>
    <x v="14"/>
    <x v="39"/>
    <s v="4155551450"/>
    <s v="5677 Strong St."/>
    <s v=""/>
    <s v="San Rafael"/>
    <s v="CA"/>
    <s v="97562"/>
    <x v="0"/>
    <s v="NA"/>
    <s v="Nelson"/>
    <s v="Valarie"/>
    <s v="Small"/>
  </r>
  <r>
    <n v="10382"/>
    <n v="32"/>
    <n v="45.324036713686503"/>
    <n v="66.58"/>
    <n v="13"/>
    <s v="Small"/>
    <x v="388"/>
    <n v="680.19082516203184"/>
    <n v="0.31925448011885693"/>
    <x v="0"/>
    <x v="50"/>
    <n v="1"/>
    <n v="2"/>
    <n v="2005"/>
    <x v="2"/>
    <n v="118"/>
    <x v="14"/>
    <x v="39"/>
    <s v="4155551450"/>
    <s v="5677 Strong St."/>
    <s v=""/>
    <s v="San Rafael"/>
    <s v="CA"/>
    <s v="97562"/>
    <x v="0"/>
    <s v="NA"/>
    <s v="Nelson"/>
    <s v="Valarie"/>
    <s v="Small"/>
  </r>
  <r>
    <n v="10412"/>
    <n v="54"/>
    <n v="70.64679814324009"/>
    <n v="100"/>
    <n v="5"/>
    <s v="Medium"/>
    <x v="389"/>
    <n v="2136.4129002650352"/>
    <n v="0.35898014569240461"/>
    <x v="0"/>
    <x v="147"/>
    <n v="2"/>
    <n v="5"/>
    <n v="2005"/>
    <x v="2"/>
    <n v="118"/>
    <x v="14"/>
    <x v="23"/>
    <s v="91 555 94 44"/>
    <s v="C/ Moralzarzal, 86"/>
    <s v=""/>
    <s v="Madrid"/>
    <s v=""/>
    <s v="28034"/>
    <x v="7"/>
    <s v="EMEA"/>
    <s v="Freyre"/>
    <s v="Diego"/>
    <s v="Medium"/>
  </r>
  <r>
    <n v="10425"/>
    <n v="33"/>
    <n v="73.734229003411244"/>
    <n v="100"/>
    <n v="4"/>
    <s v="Small"/>
    <x v="390"/>
    <n v="2259.3704428874294"/>
    <n v="0.48147518281707991"/>
    <x v="2"/>
    <x v="53"/>
    <n v="2"/>
    <n v="5"/>
    <n v="2005"/>
    <x v="2"/>
    <n v="118"/>
    <x v="14"/>
    <x v="14"/>
    <s v="40 67 8555"/>
    <s v="67, rue des Cinquante Otages"/>
    <s v=""/>
    <s v="Nantes"/>
    <s v=""/>
    <s v="44000"/>
    <x v="1"/>
    <s v="EMEA"/>
    <s v="Labrune"/>
    <s v="Janine"/>
    <s v="Medium"/>
  </r>
  <r>
    <n v="10108"/>
    <n v="36"/>
    <n v="83.730977898568085"/>
    <n v="100"/>
    <n v="3"/>
    <s v="Small"/>
    <x v="391"/>
    <n v="716.7247956515489"/>
    <n v="0.19209785894859044"/>
    <x v="0"/>
    <x v="98"/>
    <n v="1"/>
    <n v="3"/>
    <n v="2003"/>
    <x v="1"/>
    <n v="115"/>
    <x v="15"/>
    <x v="66"/>
    <s v="+63 2 555 3587"/>
    <s v="15 McCallum Street - NatWest Center #13-03"/>
    <s v=""/>
    <s v="Makati City"/>
    <s v=""/>
    <s v="1227MM"/>
    <x v="15"/>
    <s v="Japan"/>
    <s v="Cruz"/>
    <s v="Arnold"/>
    <s v="Medium"/>
  </r>
  <r>
    <n v="10122"/>
    <n v="20"/>
    <n v="86.379419699692434"/>
    <n v="100"/>
    <n v="7"/>
    <s v="Small"/>
    <x v="392"/>
    <n v="414.41160600615126"/>
    <n v="0.19346947059110703"/>
    <x v="0"/>
    <x v="99"/>
    <n v="2"/>
    <n v="5"/>
    <n v="2003"/>
    <x v="1"/>
    <n v="115"/>
    <x v="15"/>
    <x v="67"/>
    <s v="91 24 4555"/>
    <s v="12, rue des Bouchers"/>
    <s v=""/>
    <s v="Marseille"/>
    <s v=""/>
    <s v="13008"/>
    <x v="1"/>
    <s v="EMEA"/>
    <s v="Lebihan"/>
    <s v="Laurence"/>
    <s v="Small"/>
  </r>
  <r>
    <n v="10135"/>
    <n v="29"/>
    <n v="65.264370258911839"/>
    <n v="97.89"/>
    <n v="4"/>
    <s v="Small"/>
    <x v="393"/>
    <n v="946.1432624915567"/>
    <n v="0.33328868874336665"/>
    <x v="0"/>
    <x v="100"/>
    <n v="3"/>
    <n v="7"/>
    <n v="2003"/>
    <x v="1"/>
    <n v="115"/>
    <x v="15"/>
    <x v="39"/>
    <s v="4155551450"/>
    <s v="5677 Strong St."/>
    <s v=""/>
    <s v="San Rafael"/>
    <s v="CA"/>
    <s v="97562"/>
    <x v="0"/>
    <s v="NA"/>
    <s v="Nelson"/>
    <s v="Valarie"/>
    <s v="Small"/>
  </r>
  <r>
    <n v="10147"/>
    <n v="33"/>
    <n v="72.510593658549084"/>
    <n v="97.89"/>
    <n v="4"/>
    <s v="Small"/>
    <x v="394"/>
    <n v="837.52040926788004"/>
    <n v="0.25926454532077753"/>
    <x v="0"/>
    <x v="101"/>
    <n v="3"/>
    <n v="9"/>
    <n v="2003"/>
    <x v="1"/>
    <n v="115"/>
    <x v="15"/>
    <x v="41"/>
    <s v="6175558555"/>
    <s v="7825 Douglas Av."/>
    <s v=""/>
    <s v="Brickhaven"/>
    <s v="MA"/>
    <s v="58339"/>
    <x v="0"/>
    <s v="NA"/>
    <s v="Nelson"/>
    <s v="Allen"/>
    <s v="Medium"/>
  </r>
  <r>
    <n v="10160"/>
    <n v="50"/>
    <n v="83.698890869023117"/>
    <n v="100"/>
    <n v="5"/>
    <s v="Medium"/>
    <x v="395"/>
    <n v="997.05545654884372"/>
    <n v="0.19240745977399532"/>
    <x v="0"/>
    <x v="137"/>
    <n v="4"/>
    <n v="10"/>
    <n v="2003"/>
    <x v="1"/>
    <n v="115"/>
    <x v="15"/>
    <x v="54"/>
    <s v="2155554369"/>
    <s v="6047 Douglas Av."/>
    <s v=""/>
    <s v="Los Angeles"/>
    <s v="CA"/>
    <s v=""/>
    <x v="0"/>
    <s v="NA"/>
    <s v="Chandler"/>
    <s v="Michael"/>
    <s v="Medium"/>
  </r>
  <r>
    <n v="10170"/>
    <n v="41"/>
    <n v="68.009818826860652"/>
    <n v="100"/>
    <n v="3"/>
    <s v="Small"/>
    <x v="396"/>
    <n v="1602.6974280987138"/>
    <n v="0.36498768602371012"/>
    <x v="0"/>
    <x v="102"/>
    <n v="4"/>
    <n v="11"/>
    <n v="2003"/>
    <x v="1"/>
    <n v="115"/>
    <x v="15"/>
    <x v="63"/>
    <s v="7675 3555"/>
    <s v="Kirchgasse 6"/>
    <s v=""/>
    <s v="Graz"/>
    <s v=""/>
    <s v="8010"/>
    <x v="5"/>
    <s v="EMEA"/>
    <s v="Mendel"/>
    <s v="Roland"/>
    <s v="Medium"/>
  </r>
  <r>
    <n v="10181"/>
    <n v="36"/>
    <n v="74.358955627030738"/>
    <n v="100"/>
    <n v="11"/>
    <s v="Small"/>
    <x v="397"/>
    <n v="1800.3975974268933"/>
    <n v="0.40211501465762856"/>
    <x v="0"/>
    <x v="103"/>
    <n v="4"/>
    <n v="11"/>
    <n v="2003"/>
    <x v="1"/>
    <n v="115"/>
    <x v="15"/>
    <x v="7"/>
    <s v="+47 2267 3215"/>
    <s v="Drammen 121, PR 744 Sentrum"/>
    <s v=""/>
    <s v="Bergen"/>
    <s v=""/>
    <s v="N5804"/>
    <x v="2"/>
    <s v="EMEA"/>
    <s v="Oeztan"/>
    <s v="Veysel"/>
    <s v="Medium"/>
  </r>
  <r>
    <n v="10192"/>
    <n v="27"/>
    <n v="68.221115067190681"/>
    <n v="100"/>
    <n v="16"/>
    <s v="Small"/>
    <x v="398"/>
    <n v="1702.5898931858515"/>
    <n v="0.4803388553687486"/>
    <x v="0"/>
    <x v="104"/>
    <n v="4"/>
    <n v="11"/>
    <n v="2003"/>
    <x v="1"/>
    <n v="115"/>
    <x v="15"/>
    <x v="40"/>
    <s v="6035558647"/>
    <s v="2304 Long Airport Avenue"/>
    <s v=""/>
    <s v="Nashua"/>
    <s v="NH"/>
    <s v="62005"/>
    <x v="0"/>
    <s v="NA"/>
    <s v="Young"/>
    <s v="Valarie"/>
    <s v="Medium"/>
  </r>
  <r>
    <n v="10203"/>
    <n v="47"/>
    <n v="69.93256893089341"/>
    <n v="100"/>
    <n v="5"/>
    <s v="Medium"/>
    <x v="399"/>
    <n v="1909.0192602480101"/>
    <n v="0.36741231179653183"/>
    <x v="0"/>
    <x v="105"/>
    <n v="4"/>
    <n v="12"/>
    <n v="2003"/>
    <x v="1"/>
    <n v="115"/>
    <x v="15"/>
    <x v="23"/>
    <s v="91 555 94 44"/>
    <s v="C/ Moralzarzal, 86"/>
    <s v=""/>
    <s v="Madrid"/>
    <s v=""/>
    <s v="28034"/>
    <x v="7"/>
    <s v="EMEA"/>
    <s v="Freyre"/>
    <s v="Diego"/>
    <s v="Medium"/>
  </r>
  <r>
    <n v="10212"/>
    <n v="33"/>
    <n v="87.919106555149312"/>
    <n v="100"/>
    <n v="15"/>
    <s v="Small"/>
    <x v="400"/>
    <n v="1279.1094836800721"/>
    <n v="0.30597484563349125"/>
    <x v="0"/>
    <x v="138"/>
    <n v="1"/>
    <n v="1"/>
    <n v="2004"/>
    <x v="1"/>
    <n v="115"/>
    <x v="15"/>
    <x v="23"/>
    <s v="91 555 94 44"/>
    <s v="C/ Moralzarzal, 86"/>
    <s v=""/>
    <s v="Madrid"/>
    <s v=""/>
    <s v="28034"/>
    <x v="7"/>
    <s v="EMEA"/>
    <s v="Freyre"/>
    <s v="Diego"/>
    <s v="Medium"/>
  </r>
  <r>
    <n v="10225"/>
    <n v="21"/>
    <n v="72.130018319225712"/>
    <n v="100"/>
    <n v="6"/>
    <s v="Small"/>
    <x v="401"/>
    <n v="1169.6996152962599"/>
    <n v="0.43573481718512308"/>
    <x v="0"/>
    <x v="106"/>
    <n v="1"/>
    <n v="2"/>
    <n v="2004"/>
    <x v="1"/>
    <n v="115"/>
    <x v="15"/>
    <x v="69"/>
    <s v="0897 034555"/>
    <s v="Grenzacherweg 237"/>
    <s v=""/>
    <s v="Gensve"/>
    <s v=""/>
    <s v="1203"/>
    <x v="17"/>
    <s v="EMEA"/>
    <s v="Holz"/>
    <s v="Michael"/>
    <s v="Small"/>
  </r>
  <r>
    <n v="10239"/>
    <n v="21"/>
    <n v="57.405424772837812"/>
    <n v="93.28"/>
    <n v="5"/>
    <s v="Small"/>
    <x v="402"/>
    <n v="753.36607977040603"/>
    <n v="0.38459021469942312"/>
    <x v="0"/>
    <x v="148"/>
    <n v="2"/>
    <n v="4"/>
    <n v="2004"/>
    <x v="1"/>
    <n v="115"/>
    <x v="15"/>
    <x v="60"/>
    <s v="981 443655"/>
    <s v="Torikatu 38"/>
    <s v=""/>
    <s v="Oulu"/>
    <s v=""/>
    <s v="90110"/>
    <x v="4"/>
    <s v="EMEA"/>
    <s v="Koskitalo"/>
    <s v="Pirkko"/>
    <s v="Small"/>
  </r>
  <r>
    <n v="10253"/>
    <n v="41"/>
    <n v="78.90423537135446"/>
    <n v="100"/>
    <n v="10"/>
    <s v="Small"/>
    <x v="403"/>
    <n v="1675.496349774467"/>
    <n v="0.34120200908946763"/>
    <x v="3"/>
    <x v="108"/>
    <n v="2"/>
    <n v="6"/>
    <n v="2004"/>
    <x v="1"/>
    <n v="115"/>
    <x v="15"/>
    <x v="22"/>
    <s v="171 555 2282"/>
    <s v="Berkeley Gardens 12  Brewery"/>
    <s v=""/>
    <s v="Liverpool"/>
    <s v=""/>
    <s v="WX16LT"/>
    <x v="6"/>
    <s v="EMEA"/>
    <s v="Devon"/>
    <s v="Elizabeth"/>
    <s v="Medium"/>
  </r>
  <r>
    <n v="10266"/>
    <n v="40"/>
    <n v="64.634519467395251"/>
    <n v="100"/>
    <n v="11"/>
    <s v="Small"/>
    <x v="404"/>
    <n v="1883.0192213041896"/>
    <n v="0.42140793601830406"/>
    <x v="0"/>
    <x v="109"/>
    <n v="3"/>
    <n v="7"/>
    <n v="2004"/>
    <x v="1"/>
    <n v="115"/>
    <x v="15"/>
    <x v="70"/>
    <s v="0522 556555"/>
    <s v="Strada Provinciale 124"/>
    <s v=""/>
    <s v="Reggio Emilia"/>
    <s v=""/>
    <s v="42100"/>
    <x v="12"/>
    <s v="EMEA"/>
    <s v="Moroni"/>
    <s v="Maurizio"/>
    <s v="Medium"/>
  </r>
  <r>
    <n v="10277"/>
    <n v="28"/>
    <n v="67.923907750966023"/>
    <n v="100"/>
    <n v="1"/>
    <s v="Small"/>
    <x v="405"/>
    <n v="1226.0105829729514"/>
    <n v="0.39196215423000608"/>
    <x v="0"/>
    <x v="149"/>
    <n v="3"/>
    <n v="8"/>
    <n v="2004"/>
    <x v="1"/>
    <n v="115"/>
    <x v="15"/>
    <x v="26"/>
    <s v="+65 221 7555"/>
    <s v="Bronz Sok., Bronz Apt. 3/6 Tesvikiye"/>
    <s v=""/>
    <s v="Singapore"/>
    <s v=""/>
    <s v="79903"/>
    <x v="9"/>
    <s v="Japan"/>
    <s v="Natividad"/>
    <s v="Eric"/>
    <s v="Medium"/>
  </r>
  <r>
    <n v="10287"/>
    <n v="23"/>
    <n v="72.783615076796934"/>
    <n v="100"/>
    <n v="9"/>
    <s v="Small"/>
    <x v="406"/>
    <n v="1001.1068532336706"/>
    <n v="0.37422736586022753"/>
    <x v="0"/>
    <x v="111"/>
    <n v="3"/>
    <n v="8"/>
    <n v="2004"/>
    <x v="1"/>
    <n v="115"/>
    <x v="15"/>
    <x v="69"/>
    <s v="0897 034555"/>
    <s v="Grenzacherweg 237"/>
    <s v=""/>
    <s v="Gensve"/>
    <s v=""/>
    <s v="1203"/>
    <x v="17"/>
    <s v="EMEA"/>
    <s v="Holz"/>
    <s v="Michael"/>
    <s v="Small"/>
  </r>
  <r>
    <n v="10300"/>
    <n v="23"/>
    <n v="82.302559149615178"/>
    <n v="100"/>
    <n v="2"/>
    <s v="Small"/>
    <x v="407"/>
    <n v="914.65113955885113"/>
    <n v="0.32577570943216866"/>
    <x v="0"/>
    <x v="112"/>
    <n v="4"/>
    <n v="10"/>
    <n v="2003"/>
    <x v="1"/>
    <n v="115"/>
    <x v="15"/>
    <x v="72"/>
    <s v="+49 69 66 90 2555"/>
    <s v="Lyonerstr. 34"/>
    <s v=""/>
    <s v="Frankfurt"/>
    <s v=""/>
    <s v="60528"/>
    <x v="16"/>
    <s v="EMEA"/>
    <s v="Keitel"/>
    <s v="Roland"/>
    <s v="Small"/>
  </r>
  <r>
    <n v="10310"/>
    <n v="25"/>
    <n v="83.970975149770481"/>
    <n v="100"/>
    <n v="7"/>
    <s v="Small"/>
    <x v="408"/>
    <n v="405.47562125573813"/>
    <n v="0.16188267142658475"/>
    <x v="0"/>
    <x v="113"/>
    <n v="4"/>
    <n v="10"/>
    <n v="2004"/>
    <x v="1"/>
    <n v="115"/>
    <x v="15"/>
    <x v="68"/>
    <s v="0221 5554327"/>
    <s v="Mehrheimerstr. 369"/>
    <s v=""/>
    <s v="Koln"/>
    <s v=""/>
    <s v="50739"/>
    <x v="16"/>
    <s v="EMEA"/>
    <s v="Pfalzheim"/>
    <s v="Henriette"/>
    <s v="Small"/>
  </r>
  <r>
    <n v="10321"/>
    <n v="24"/>
    <n v="85.355134627994929"/>
    <n v="100"/>
    <n v="15"/>
    <s v="Small"/>
    <x v="409"/>
    <n v="936.35676892812171"/>
    <n v="0.31369997082901879"/>
    <x v="0"/>
    <x v="45"/>
    <n v="4"/>
    <n v="11"/>
    <n v="2004"/>
    <x v="1"/>
    <n v="115"/>
    <x v="15"/>
    <x v="21"/>
    <s v="5085552555"/>
    <s v="1785 First Street"/>
    <s v=""/>
    <s v="New Bedford"/>
    <s v="MA"/>
    <s v="50553"/>
    <x v="0"/>
    <s v="NA"/>
    <s v="Benitez"/>
    <s v="Violeta"/>
    <s v="Small"/>
  </r>
  <r>
    <n v="10329"/>
    <n v="39"/>
    <n v="44.961291725326959"/>
    <n v="64.739999999999995"/>
    <n v="15"/>
    <s v="Small"/>
    <x v="410"/>
    <n v="771.36962271224866"/>
    <n v="0.30550985904654065"/>
    <x v="0"/>
    <x v="19"/>
    <n v="4"/>
    <n v="11"/>
    <n v="2004"/>
    <x v="1"/>
    <n v="115"/>
    <x v="15"/>
    <x v="0"/>
    <s v="2125557818"/>
    <s v="897 Long Airport Avenue"/>
    <s v=""/>
    <s v="NYC"/>
    <s v="NY"/>
    <s v="10022"/>
    <x v="0"/>
    <s v="NA"/>
    <s v="Yu"/>
    <s v="Kwai"/>
    <s v="Small"/>
  </r>
  <r>
    <n v="10341"/>
    <n v="55"/>
    <n v="64.027477495691514"/>
    <n v="75.2"/>
    <n v="7"/>
    <s v="Small"/>
    <x v="411"/>
    <n v="614.48873773696687"/>
    <n v="0.14857077798282564"/>
    <x v="0"/>
    <x v="20"/>
    <n v="4"/>
    <n v="11"/>
    <n v="2004"/>
    <x v="1"/>
    <n v="115"/>
    <x v="15"/>
    <x v="19"/>
    <s v="6562 9555"/>
    <s v="Geislweg 14"/>
    <s v=""/>
    <s v="Salzburg"/>
    <s v=""/>
    <s v="5020"/>
    <x v="5"/>
    <s v="EMEA"/>
    <s v="Pipps"/>
    <s v="Georg"/>
    <s v="Medium"/>
  </r>
  <r>
    <n v="10363"/>
    <n v="46"/>
    <n v="59.069545878688928"/>
    <n v="88.45"/>
    <n v="6"/>
    <s v="Small"/>
    <x v="412"/>
    <n v="1351.5008895803094"/>
    <n v="0.33217019922341523"/>
    <x v="0"/>
    <x v="115"/>
    <n v="1"/>
    <n v="1"/>
    <n v="2005"/>
    <x v="1"/>
    <n v="115"/>
    <x v="15"/>
    <x v="73"/>
    <s v="+358 9 8045 555"/>
    <s v="Software Engineering Center, SEC Oy"/>
    <s v=""/>
    <s v="Espoo"/>
    <s v=""/>
    <s v="FIN-02271"/>
    <x v="4"/>
    <s v="EMEA"/>
    <s v="Suominen"/>
    <s v="Kalle"/>
    <s v="Medium"/>
  </r>
  <r>
    <n v="10377"/>
    <n v="50"/>
    <n v="86.637329620383312"/>
    <n v="100"/>
    <n v="1"/>
    <s v="Medium"/>
    <x v="395"/>
    <n v="850.1335189808342"/>
    <n v="0.16405509822092515"/>
    <x v="0"/>
    <x v="142"/>
    <n v="1"/>
    <n v="2"/>
    <n v="2005"/>
    <x v="1"/>
    <n v="115"/>
    <x v="15"/>
    <x v="16"/>
    <s v="90 224 8555"/>
    <s v="Keskuskatu 45"/>
    <s v=""/>
    <s v="Helsinki"/>
    <s v=""/>
    <s v="21240"/>
    <x v="4"/>
    <s v="EMEA"/>
    <s v="Karttunen"/>
    <s v="Matti"/>
    <s v="Medium"/>
  </r>
  <r>
    <n v="10389"/>
    <n v="47"/>
    <n v="64.243872110140614"/>
    <n v="100"/>
    <n v="8"/>
    <s v="Medium"/>
    <x v="413"/>
    <n v="2224.3280108233912"/>
    <n v="0.42418327408675616"/>
    <x v="0"/>
    <x v="23"/>
    <n v="1"/>
    <n v="3"/>
    <n v="2005"/>
    <x v="1"/>
    <n v="115"/>
    <x v="15"/>
    <x v="37"/>
    <s v="0695 34 6555"/>
    <s v="?kergatan 24"/>
    <s v=""/>
    <s v="Boras"/>
    <s v=""/>
    <s v="S-84467"/>
    <x v="8"/>
    <s v="EMEA"/>
    <s v="Larsson"/>
    <s v="Maria"/>
    <s v="Medium"/>
  </r>
  <r>
    <n v="10405"/>
    <n v="97"/>
    <n v="71.384447782669696"/>
    <n v="93.28"/>
    <n v="5"/>
    <s v="Medium"/>
    <x v="414"/>
    <n v="2123.8685650810394"/>
    <n v="0.23472933337618249"/>
    <x v="0"/>
    <x v="150"/>
    <n v="2"/>
    <n v="4"/>
    <n v="2005"/>
    <x v="1"/>
    <n v="115"/>
    <x v="15"/>
    <x v="83"/>
    <s v="88 60 1555"/>
    <s v="24, place Kluber"/>
    <s v=""/>
    <s v="Strasbourg"/>
    <s v=""/>
    <s v="67000"/>
    <x v="1"/>
    <s v="EMEA"/>
    <s v="Citeaux"/>
    <s v="Frederique"/>
    <s v="Large"/>
  </r>
  <r>
    <n v="10419"/>
    <n v="32"/>
    <n v="81.120102039539205"/>
    <n v="100"/>
    <n v="10"/>
    <s v="Small"/>
    <x v="415"/>
    <n v="1236.7967347347453"/>
    <n v="0.32270099324088497"/>
    <x v="0"/>
    <x v="116"/>
    <n v="2"/>
    <n v="5"/>
    <n v="2005"/>
    <x v="1"/>
    <n v="115"/>
    <x v="15"/>
    <x v="19"/>
    <s v="6562 9555"/>
    <s v="Geislweg 14"/>
    <s v=""/>
    <s v="Salzburg"/>
    <s v=""/>
    <s v="5020"/>
    <x v="5"/>
    <s v="EMEA"/>
    <s v="Pipps"/>
    <s v="Georg"/>
    <s v="Medium"/>
  </r>
  <r>
    <n v="10103"/>
    <n v="35"/>
    <n v="73.534441659623113"/>
    <n v="100"/>
    <n v="10"/>
    <s v="Small"/>
    <x v="416"/>
    <n v="1346.2945419131911"/>
    <n v="0.34344248518193649"/>
    <x v="0"/>
    <x v="26"/>
    <n v="1"/>
    <n v="1"/>
    <n v="2003"/>
    <x v="2"/>
    <n v="116"/>
    <x v="16"/>
    <x v="17"/>
    <s v="07 98 9555"/>
    <s v="Erling Skakkes gate 78"/>
    <s v=""/>
    <s v="Stavern"/>
    <s v=""/>
    <s v="4110"/>
    <x v="2"/>
    <s v="EMEA"/>
    <s v="Bergulfsen"/>
    <s v="Jonas"/>
    <s v="Medium"/>
  </r>
  <r>
    <n v="10113"/>
    <n v="49"/>
    <n v="67.570975284086288"/>
    <n v="100"/>
    <n v="4"/>
    <s v="Small"/>
    <x v="417"/>
    <n v="1605.6822110797716"/>
    <n v="0.32657987558215773"/>
    <x v="0"/>
    <x v="131"/>
    <n v="1"/>
    <n v="3"/>
    <n v="2003"/>
    <x v="2"/>
    <n v="116"/>
    <x v="16"/>
    <x v="39"/>
    <s v="4155551450"/>
    <s v="5677 Strong St."/>
    <s v=""/>
    <s v="San Rafael"/>
    <s v="CA"/>
    <s v="97562"/>
    <x v="0"/>
    <s v="NA"/>
    <s v="Nelson"/>
    <s v="Valarie"/>
    <s v="Medium"/>
  </r>
  <r>
    <n v="10126"/>
    <n v="38"/>
    <n v="75.991555145595527"/>
    <n v="100"/>
    <n v="10"/>
    <s v="Small"/>
    <x v="418"/>
    <n v="969.32090446736993"/>
    <n v="0.25131472762960072"/>
    <x v="0"/>
    <x v="28"/>
    <n v="2"/>
    <n v="5"/>
    <n v="2003"/>
    <x v="2"/>
    <n v="116"/>
    <x v="16"/>
    <x v="25"/>
    <s v="91 555 22 82"/>
    <s v="C/ Araquil, 67"/>
    <s v=""/>
    <s v="Madrid"/>
    <s v=""/>
    <s v="28023"/>
    <x v="7"/>
    <s v="EMEA"/>
    <s v="Sommer"/>
    <s v="Martˇn"/>
    <s v="Medium"/>
  </r>
  <r>
    <n v="10140"/>
    <n v="32"/>
    <n v="75.848251884419199"/>
    <n v="100"/>
    <n v="10"/>
    <s v="Small"/>
    <x v="419"/>
    <n v="1754.2959396985852"/>
    <n v="0.41954349212199277"/>
    <x v="0"/>
    <x v="29"/>
    <n v="3"/>
    <n v="7"/>
    <n v="2003"/>
    <x v="2"/>
    <n v="116"/>
    <x v="16"/>
    <x v="5"/>
    <s v="6505556809"/>
    <s v="9408 Furth Circle"/>
    <s v=""/>
    <s v="Burlingame"/>
    <s v="CA"/>
    <s v="94217"/>
    <x v="0"/>
    <s v="NA"/>
    <s v="Hirano"/>
    <s v="Juri"/>
    <s v="Medium"/>
  </r>
  <r>
    <n v="10150"/>
    <n v="34"/>
    <n v="71.106642884905085"/>
    <n v="100"/>
    <n v="7"/>
    <s v="Small"/>
    <x v="420"/>
    <n v="2223.374141913227"/>
    <n v="0.47907221329739863"/>
    <x v="0"/>
    <x v="30"/>
    <n v="3"/>
    <n v="9"/>
    <n v="2003"/>
    <x v="2"/>
    <n v="116"/>
    <x v="16"/>
    <x v="26"/>
    <s v="+65 221 7555"/>
    <s v="Bronz Sok., Bronz Apt. 3/6 Tesvikiye"/>
    <s v=""/>
    <s v="Singapore"/>
    <s v=""/>
    <s v="79903"/>
    <x v="9"/>
    <s v="Japan"/>
    <s v="Natividad"/>
    <s v="Eric"/>
    <s v="Medium"/>
  </r>
  <r>
    <n v="10164"/>
    <n v="36"/>
    <n v="81.274321310588348"/>
    <n v="99.17"/>
    <n v="8"/>
    <s v="Small"/>
    <x v="421"/>
    <n v="644.2444328188194"/>
    <n v="0.18045455973995816"/>
    <x v="5"/>
    <x v="90"/>
    <n v="4"/>
    <n v="10"/>
    <n v="2003"/>
    <x v="2"/>
    <n v="116"/>
    <x v="16"/>
    <x v="63"/>
    <s v="7675 3555"/>
    <s v="Kirchgasse 6"/>
    <s v=""/>
    <s v="Graz"/>
    <s v=""/>
    <s v="8010"/>
    <x v="5"/>
    <s v="EMEA"/>
    <s v="Mendel"/>
    <s v="Roland"/>
    <s v="Medium"/>
  </r>
  <r>
    <n v="10174"/>
    <n v="48"/>
    <n v="71.844241490436673"/>
    <n v="93.34"/>
    <n v="3"/>
    <s v="Small"/>
    <x v="422"/>
    <n v="1031.7964084590394"/>
    <n v="0.2302952486561316"/>
    <x v="0"/>
    <x v="32"/>
    <n v="4"/>
    <n v="11"/>
    <n v="2003"/>
    <x v="2"/>
    <n v="116"/>
    <x v="16"/>
    <x v="28"/>
    <s v="61 7 3844 6555"/>
    <s v="31 Duncan St. West End"/>
    <s v=""/>
    <s v="South Brisbane"/>
    <s v="Queensland"/>
    <s v="4101"/>
    <x v="3"/>
    <s v="APAC"/>
    <s v="Calaghan"/>
    <s v="Tony"/>
    <s v="Medium"/>
  </r>
  <r>
    <n v="10183"/>
    <n v="21"/>
    <n v="72.906033403632193"/>
    <n v="96.84"/>
    <n v="7"/>
    <s v="Small"/>
    <x v="423"/>
    <n v="502.6132985237241"/>
    <n v="0.2471495931058221"/>
    <x v="0"/>
    <x v="33"/>
    <n v="4"/>
    <n v="11"/>
    <n v="2003"/>
    <x v="2"/>
    <n v="116"/>
    <x v="16"/>
    <x v="29"/>
    <s v="2155554695"/>
    <s v="782 First Street"/>
    <s v=""/>
    <s v="Philadelphia"/>
    <s v="PA"/>
    <s v="71270"/>
    <x v="0"/>
    <s v="NA"/>
    <s v="Cervantes"/>
    <s v="Francisca"/>
    <s v="Small"/>
  </r>
  <r>
    <n v="10194"/>
    <n v="21"/>
    <n v="78.02590980955992"/>
    <n v="93.34"/>
    <n v="10"/>
    <s v="Small"/>
    <x v="424"/>
    <n v="321.59589399924175"/>
    <n v="0.1640678186248134"/>
    <x v="0"/>
    <x v="34"/>
    <n v="4"/>
    <n v="11"/>
    <n v="2003"/>
    <x v="2"/>
    <n v="116"/>
    <x v="16"/>
    <x v="30"/>
    <s v="78 32 5555"/>
    <s v="2, rue du Commerce"/>
    <s v=""/>
    <s v="Lyon"/>
    <s v=""/>
    <s v="69004"/>
    <x v="1"/>
    <s v="EMEA"/>
    <s v="Saveley"/>
    <s v="Mary"/>
    <s v="Small"/>
  </r>
  <r>
    <n v="10206"/>
    <n v="34"/>
    <n v="65.77141160004328"/>
    <n v="100"/>
    <n v="5"/>
    <s v="Small"/>
    <x v="425"/>
    <n v="1730.5520055985285"/>
    <n v="0.43626115025247891"/>
    <x v="0"/>
    <x v="35"/>
    <n v="4"/>
    <n v="12"/>
    <n v="2003"/>
    <x v="2"/>
    <n v="116"/>
    <x v="16"/>
    <x v="31"/>
    <s v="604 555 3392"/>
    <s v="1900 Oak St."/>
    <s v=""/>
    <s v="Vancouver"/>
    <s v="BC"/>
    <s v="V3F2K1"/>
    <x v="10"/>
    <s v="NA"/>
    <s v="Tannamuri"/>
    <s v="Yoshi"/>
    <s v="Medium"/>
  </r>
  <r>
    <n v="10215"/>
    <n v="46"/>
    <n v="89.348522133497283"/>
    <n v="100"/>
    <n v="2"/>
    <s v="Medium"/>
    <x v="426"/>
    <n v="1041.9679818591248"/>
    <n v="0.20224533809377424"/>
    <x v="0"/>
    <x v="36"/>
    <n v="1"/>
    <n v="1"/>
    <n v="2004"/>
    <x v="2"/>
    <n v="116"/>
    <x v="16"/>
    <x v="32"/>
    <s v="3105553722"/>
    <s v="3675 Furth Circle"/>
    <s v=""/>
    <s v="Burbank"/>
    <s v="CA"/>
    <s v="94019"/>
    <x v="0"/>
    <s v="NA"/>
    <s v="Thompson"/>
    <s v="Steve"/>
    <s v="Medium"/>
  </r>
  <r>
    <n v="10228"/>
    <n v="32"/>
    <n v="71.206433333817316"/>
    <n v="100"/>
    <n v="1"/>
    <s v="Small"/>
    <x v="427"/>
    <n v="1081.3941333178459"/>
    <n v="0.32184349205888269"/>
    <x v="0"/>
    <x v="37"/>
    <n v="1"/>
    <n v="3"/>
    <n v="2004"/>
    <x v="2"/>
    <n v="116"/>
    <x v="16"/>
    <x v="33"/>
    <s v="6175555555"/>
    <s v="4658 Baden Av."/>
    <s v=""/>
    <s v="Cambridge"/>
    <s v="MA"/>
    <s v="51247"/>
    <x v="0"/>
    <s v="NA"/>
    <s v="Tseng"/>
    <s v="Kyung"/>
    <s v="Medium"/>
  </r>
  <r>
    <n v="10245"/>
    <n v="29"/>
    <n v="85.182159586824341"/>
    <n v="100"/>
    <n v="8"/>
    <s v="Small"/>
    <x v="221"/>
    <n v="980.71737198209394"/>
    <n v="0.28418353288382903"/>
    <x v="0"/>
    <x v="38"/>
    <n v="2"/>
    <n v="5"/>
    <n v="2004"/>
    <x v="2"/>
    <n v="116"/>
    <x v="16"/>
    <x v="34"/>
    <s v="2035559545"/>
    <s v="567 North Pendale Street"/>
    <s v=""/>
    <s v="New Haven"/>
    <s v="CT"/>
    <s v="97823"/>
    <x v="0"/>
    <s v="NA"/>
    <s v="Murphy"/>
    <s v="Leslie"/>
    <s v="Medium"/>
  </r>
  <r>
    <n v="10258"/>
    <n v="41"/>
    <n v="82.772135123027809"/>
    <n v="100"/>
    <n v="5"/>
    <s v="Medium"/>
    <x v="428"/>
    <n v="2059.3424599558598"/>
    <n v="0.37765311937573076"/>
    <x v="0"/>
    <x v="39"/>
    <n v="2"/>
    <n v="6"/>
    <n v="2004"/>
    <x v="2"/>
    <n v="116"/>
    <x v="16"/>
    <x v="35"/>
    <s v="+81 3 3584 0555"/>
    <s v="2-2-8 Roppongi"/>
    <s v=""/>
    <s v="Minato-ku"/>
    <s v="Tokyo"/>
    <s v="106-0032"/>
    <x v="11"/>
    <s v="Japan"/>
    <s v="Shimamura"/>
    <s v="Akiko"/>
    <s v="Medium"/>
  </r>
  <r>
    <n v="10270"/>
    <n v="43"/>
    <n v="69.352752413342714"/>
    <n v="96.84"/>
    <n v="8"/>
    <s v="Small"/>
    <x v="429"/>
    <n v="1181.9516462262632"/>
    <n v="0.28384187925090132"/>
    <x v="0"/>
    <x v="40"/>
    <n v="3"/>
    <n v="7"/>
    <n v="2004"/>
    <x v="2"/>
    <n v="116"/>
    <x v="16"/>
    <x v="20"/>
    <s v="+61 2 9495 8555"/>
    <s v="Monitor Money Building, 815 Pacific Hwy"/>
    <s v="Level 6"/>
    <s v="Chatswood"/>
    <s v="NSW"/>
    <s v="2067"/>
    <x v="3"/>
    <s v="APAC"/>
    <s v="Huxley"/>
    <s v="Adrian"/>
    <s v="Medium"/>
  </r>
  <r>
    <n v="10280"/>
    <n v="24"/>
    <n v="62.65040245734513"/>
    <n v="100"/>
    <n v="1"/>
    <s v="Small"/>
    <x v="430"/>
    <n v="1296.4703410237169"/>
    <n v="0.46301189288295935"/>
    <x v="0"/>
    <x v="41"/>
    <n v="3"/>
    <n v="8"/>
    <n v="2004"/>
    <x v="2"/>
    <n v="116"/>
    <x v="16"/>
    <x v="36"/>
    <s v="011 4988555"/>
    <s v="Via Monte Bianco 34"/>
    <s v=""/>
    <s v="Torino"/>
    <s v=""/>
    <s v="10100"/>
    <x v="12"/>
    <s v="EMEA"/>
    <s v="Accorti"/>
    <s v="Paolo"/>
    <s v="Small"/>
  </r>
  <r>
    <n v="10291"/>
    <n v="41"/>
    <n v="72.042350348690306"/>
    <n v="100"/>
    <n v="10"/>
    <s v="Small"/>
    <x v="431"/>
    <n v="1734.2036357036973"/>
    <n v="0.36992871830776364"/>
    <x v="0"/>
    <x v="42"/>
    <n v="3"/>
    <n v="9"/>
    <n v="2004"/>
    <x v="2"/>
    <n v="116"/>
    <x v="16"/>
    <x v="37"/>
    <s v="0695 34 6555"/>
    <s v="?kergatan 24"/>
    <s v=""/>
    <s v="Boras"/>
    <s v=""/>
    <s v="S-84467"/>
    <x v="8"/>
    <s v="EMEA"/>
    <s v="Larsson"/>
    <s v="Maria"/>
    <s v="Medium"/>
  </r>
  <r>
    <n v="10304"/>
    <n v="46"/>
    <n v="72.735959339743459"/>
    <n v="98"/>
    <n v="5"/>
    <s v="Small"/>
    <x v="432"/>
    <n v="1162.1458703718008"/>
    <n v="0.25779633326792389"/>
    <x v="0"/>
    <x v="43"/>
    <n v="4"/>
    <n v="10"/>
    <n v="2004"/>
    <x v="2"/>
    <n v="116"/>
    <x v="16"/>
    <x v="38"/>
    <s v="30 59 8555"/>
    <s v="67, avenue de l'Europe"/>
    <s v=""/>
    <s v="Versailles"/>
    <s v=""/>
    <s v="78000"/>
    <x v="1"/>
    <s v="EMEA"/>
    <s v="Tonini"/>
    <s v="Daniel"/>
    <s v="Medium"/>
  </r>
  <r>
    <n v="10312"/>
    <n v="32"/>
    <n v="87.37493420449114"/>
    <n v="100"/>
    <n v="2"/>
    <s v="Small"/>
    <x v="419"/>
    <n v="1385.4421054562831"/>
    <n v="0.33133133692131977"/>
    <x v="0"/>
    <x v="44"/>
    <n v="4"/>
    <n v="10"/>
    <n v="2004"/>
    <x v="2"/>
    <n v="116"/>
    <x v="16"/>
    <x v="39"/>
    <s v="4155551450"/>
    <s v="5677 Strong St."/>
    <s v=""/>
    <s v="San Rafael"/>
    <s v="CA"/>
    <s v="97562"/>
    <x v="0"/>
    <s v="NA"/>
    <s v="Nelson"/>
    <s v="Valarie"/>
    <s v="Medium"/>
  </r>
  <r>
    <n v="10322"/>
    <n v="22"/>
    <n v="71.398754763527151"/>
    <n v="100"/>
    <n v="10"/>
    <s v="Small"/>
    <x v="433"/>
    <n v="680.26739520240267"/>
    <n v="0.30220138034082145"/>
    <x v="0"/>
    <x v="45"/>
    <n v="4"/>
    <n v="11"/>
    <n v="2004"/>
    <x v="2"/>
    <n v="116"/>
    <x v="16"/>
    <x v="40"/>
    <s v="6035558647"/>
    <s v="2304 Long Airport Avenue"/>
    <s v=""/>
    <s v="Nashua"/>
    <s v="NH"/>
    <s v="62005"/>
    <x v="0"/>
    <s v="NA"/>
    <s v="Young"/>
    <s v="Valarie"/>
    <s v="Small"/>
  </r>
  <r>
    <n v="10333"/>
    <n v="29"/>
    <n v="24.781173112784504"/>
    <n v="40.25"/>
    <n v="7"/>
    <s v="Small"/>
    <x v="434"/>
    <n v="448.59597972924939"/>
    <n v="0.38431868042771422"/>
    <x v="0"/>
    <x v="46"/>
    <n v="4"/>
    <n v="11"/>
    <n v="2004"/>
    <x v="2"/>
    <n v="116"/>
    <x v="16"/>
    <x v="8"/>
    <s v="6505555787"/>
    <s v="5557 North Pendale Street"/>
    <s v=""/>
    <s v="San Francisco"/>
    <s v="CA"/>
    <s v=""/>
    <x v="0"/>
    <s v="NA"/>
    <s v="Murphy"/>
    <s v="Julie"/>
    <s v="Small"/>
  </r>
  <r>
    <n v="10347"/>
    <n v="42"/>
    <n v="44.018132092086375"/>
    <n v="49.6"/>
    <n v="5"/>
    <s v="Small"/>
    <x v="435"/>
    <n v="234.43845213237205"/>
    <n v="0.11253765943374236"/>
    <x v="0"/>
    <x v="47"/>
    <n v="4"/>
    <n v="11"/>
    <n v="2004"/>
    <x v="2"/>
    <n v="116"/>
    <x v="16"/>
    <x v="10"/>
    <s v="03 9520 4555"/>
    <s v="636 St Kilda Road"/>
    <s v="Level 3"/>
    <s v="Melbourne"/>
    <s v="Victoria"/>
    <s v="3004"/>
    <x v="3"/>
    <s v="APAC"/>
    <s v="Ferguson"/>
    <s v="Peter"/>
    <s v="Small"/>
  </r>
  <r>
    <n v="10357"/>
    <n v="39"/>
    <n v="78.503515032923033"/>
    <n v="98"/>
    <n v="1"/>
    <s v="Small"/>
    <x v="436"/>
    <n v="760.36291371600191"/>
    <n v="0.19894372415384665"/>
    <x v="0"/>
    <x v="48"/>
    <n v="4"/>
    <n v="12"/>
    <n v="2004"/>
    <x v="2"/>
    <n v="116"/>
    <x v="16"/>
    <x v="39"/>
    <s v="4155551450"/>
    <s v="5677 Strong St."/>
    <s v=""/>
    <s v="San Rafael"/>
    <s v="CA"/>
    <s v="97562"/>
    <x v="0"/>
    <s v="NA"/>
    <s v="Nelson"/>
    <s v="Valarie"/>
    <s v="Medium"/>
  </r>
  <r>
    <n v="10370"/>
    <n v="27"/>
    <n v="81.954510034900466"/>
    <n v="100"/>
    <n v="1"/>
    <s v="Small"/>
    <x v="437"/>
    <n v="1698.718229057687"/>
    <n v="0.4342892936087494"/>
    <x v="0"/>
    <x v="49"/>
    <n v="1"/>
    <n v="1"/>
    <n v="2005"/>
    <x v="2"/>
    <n v="116"/>
    <x v="16"/>
    <x v="42"/>
    <s v="02 9936 8555"/>
    <s v="201 Miller Street"/>
    <s v="Level 15"/>
    <s v="North Sydney"/>
    <s v="NSW"/>
    <s v="2060"/>
    <x v="3"/>
    <s v="APAC"/>
    <s v="O'Hara"/>
    <s v="Anna"/>
    <s v="Medium"/>
  </r>
  <r>
    <n v="10381"/>
    <n v="48"/>
    <n v="78.181740673816194"/>
    <n v="98"/>
    <n v="2"/>
    <s v="Small"/>
    <x v="438"/>
    <n v="951.27644765682271"/>
    <n v="0.20222713598146741"/>
    <x v="0"/>
    <x v="50"/>
    <n v="1"/>
    <n v="2"/>
    <n v="2005"/>
    <x v="2"/>
    <n v="116"/>
    <x v="16"/>
    <x v="4"/>
    <s v="6505551386"/>
    <s v="7734 Strong St."/>
    <s v=""/>
    <s v="San Francisco"/>
    <s v="CA"/>
    <s v=""/>
    <x v="0"/>
    <s v="NA"/>
    <s v="Brown"/>
    <s v="Julie"/>
    <s v="Medium"/>
  </r>
  <r>
    <n v="10391"/>
    <n v="29"/>
    <n v="75.991176321805057"/>
    <n v="85.1"/>
    <n v="10"/>
    <s v="Small"/>
    <x v="439"/>
    <n v="264.15588666765325"/>
    <n v="0.10703670597173842"/>
    <x v="0"/>
    <x v="51"/>
    <n v="1"/>
    <n v="3"/>
    <n v="2005"/>
    <x v="2"/>
    <n v="116"/>
    <x v="16"/>
    <x v="42"/>
    <s v="02 9936 8555"/>
    <s v="201 Miller Street"/>
    <s v="Level 15"/>
    <s v="North Sydney"/>
    <s v="NSW"/>
    <s v="2060"/>
    <x v="3"/>
    <s v="APAC"/>
    <s v="O'Hara"/>
    <s v="Anna"/>
    <s v="Small"/>
  </r>
  <r>
    <n v="10411"/>
    <n v="27"/>
    <n v="73.059018720399749"/>
    <n v="100"/>
    <n v="8"/>
    <s v="Small"/>
    <x v="440"/>
    <n v="1240.4064945492069"/>
    <n v="0.38605866621512819"/>
    <x v="0"/>
    <x v="52"/>
    <n v="2"/>
    <n v="5"/>
    <n v="2005"/>
    <x v="2"/>
    <n v="116"/>
    <x v="16"/>
    <x v="43"/>
    <s v="514 555 8054"/>
    <s v="43 rue St. Laurent"/>
    <s v=""/>
    <s v="Montreal"/>
    <s v="Quebec"/>
    <s v="H1J1C3"/>
    <x v="10"/>
    <s v="NA"/>
    <s v="Fresnisre"/>
    <s v="Jean"/>
    <s v="Medium"/>
  </r>
  <r>
    <n v="10424"/>
    <n v="54"/>
    <n v="65.630394570424357"/>
    <n v="100"/>
    <n v="5"/>
    <s v="Medium"/>
    <x v="441"/>
    <n v="3637.9586931970848"/>
    <n v="0.50653838668853868"/>
    <x v="2"/>
    <x v="53"/>
    <n v="2"/>
    <n v="5"/>
    <n v="2005"/>
    <x v="2"/>
    <n v="116"/>
    <x v="16"/>
    <x v="23"/>
    <s v="91 555 94 44"/>
    <s v="C/ Moralzarzal, 86"/>
    <s v=""/>
    <s v="Madrid"/>
    <s v=""/>
    <s v="28034"/>
    <x v="7"/>
    <s v="EMEA"/>
    <s v="Freyre"/>
    <s v="Diego"/>
    <s v="Large"/>
  </r>
  <r>
    <n v="10109"/>
    <n v="26"/>
    <n v="84.519015892846696"/>
    <n v="100"/>
    <n v="4"/>
    <s v="Small"/>
    <x v="442"/>
    <n v="2181.6855867859863"/>
    <n v="0.49819500152676671"/>
    <x v="0"/>
    <x v="151"/>
    <n v="1"/>
    <n v="3"/>
    <n v="2003"/>
    <x v="1"/>
    <n v="141"/>
    <x v="17"/>
    <x v="45"/>
    <s v="2155559857"/>
    <s v="11328 Douglas Av."/>
    <s v=""/>
    <s v="Philadelphia"/>
    <s v="PA"/>
    <s v="71270"/>
    <x v="0"/>
    <s v="NA"/>
    <s v="Hernandez"/>
    <s v="Rosa"/>
    <s v="Medium"/>
  </r>
  <r>
    <n v="10122"/>
    <n v="34"/>
    <n v="77.644420867937413"/>
    <n v="100"/>
    <n v="2"/>
    <s v="Medium"/>
    <x v="106"/>
    <n v="2364.889690490128"/>
    <n v="0.47252431475585999"/>
    <x v="0"/>
    <x v="99"/>
    <n v="2"/>
    <n v="5"/>
    <n v="2003"/>
    <x v="1"/>
    <n v="141"/>
    <x v="17"/>
    <x v="67"/>
    <s v="91 24 4555"/>
    <s v="12, rue des Bouchers"/>
    <s v=""/>
    <s v="Marseille"/>
    <s v=""/>
    <s v="13008"/>
    <x v="1"/>
    <s v="EMEA"/>
    <s v="Lebihan"/>
    <s v="Laurence"/>
    <s v="Medium"/>
  </r>
  <r>
    <n v="10136"/>
    <n v="25"/>
    <n v="66.740605568366902"/>
    <n v="100"/>
    <n v="2"/>
    <s v="Small"/>
    <x v="443"/>
    <n v="1976.2348607908275"/>
    <n v="0.54221410543681392"/>
    <x v="0"/>
    <x v="152"/>
    <n v="3"/>
    <n v="7"/>
    <n v="2003"/>
    <x v="1"/>
    <n v="141"/>
    <x v="17"/>
    <x v="51"/>
    <s v="61 77 6555"/>
    <s v="1 rue Alsace-Lorraine"/>
    <s v=""/>
    <s v="Toulouse"/>
    <s v=""/>
    <s v="31000"/>
    <x v="1"/>
    <s v="EMEA"/>
    <s v="Roulet"/>
    <s v="Annette"/>
    <s v="Medium"/>
  </r>
  <r>
    <n v="10148"/>
    <n v="23"/>
    <n v="67.631737760742141"/>
    <n v="100"/>
    <n v="13"/>
    <s v="Small"/>
    <x v="444"/>
    <n v="1146.5100315029308"/>
    <n v="0.42431275314315509"/>
    <x v="0"/>
    <x v="153"/>
    <n v="3"/>
    <n v="9"/>
    <n v="2003"/>
    <x v="1"/>
    <n v="141"/>
    <x v="17"/>
    <x v="42"/>
    <s v="02 9936 8555"/>
    <s v="201 Miller Street"/>
    <s v="Level 15"/>
    <s v="North Sydney"/>
    <s v="NSW"/>
    <s v="2060"/>
    <x v="3"/>
    <s v="APAC"/>
    <s v="O'Hara"/>
    <s v="Anna"/>
    <s v="Small"/>
  </r>
  <r>
    <n v="10161"/>
    <n v="28"/>
    <n v="72.582899440255275"/>
    <n v="100"/>
    <n v="12"/>
    <s v="Small"/>
    <x v="445"/>
    <n v="1732.5588156728525"/>
    <n v="0.46018965164171299"/>
    <x v="0"/>
    <x v="154"/>
    <n v="4"/>
    <n v="10"/>
    <n v="2003"/>
    <x v="1"/>
    <n v="141"/>
    <x v="17"/>
    <x v="78"/>
    <s v="86 21 3555"/>
    <s v="Smagsloget 45"/>
    <s v=""/>
    <s v="Aaarhus"/>
    <s v=""/>
    <s v="8200"/>
    <x v="13"/>
    <s v="EMEA"/>
    <s v="Ibsen"/>
    <s v="Palle"/>
    <s v="Medium"/>
  </r>
  <r>
    <n v="10171"/>
    <n v="35"/>
    <n v="84.820768216751432"/>
    <n v="100"/>
    <n v="2"/>
    <s v="Small"/>
    <x v="432"/>
    <n v="1539.2731124136999"/>
    <n v="0.34145366291342055"/>
    <x v="0"/>
    <x v="155"/>
    <n v="4"/>
    <n v="11"/>
    <n v="2003"/>
    <x v="1"/>
    <n v="141"/>
    <x v="17"/>
    <x v="43"/>
    <s v="514 555 8054"/>
    <s v="43 rue St. Laurent"/>
    <s v=""/>
    <s v="Montreal"/>
    <s v="Quebec"/>
    <s v="H1J1C3"/>
    <x v="10"/>
    <s v="NA"/>
    <s v="Fresnisre"/>
    <s v="Jean"/>
    <s v="Medium"/>
  </r>
  <r>
    <n v="10181"/>
    <n v="44"/>
    <n v="73.802733258848718"/>
    <n v="100"/>
    <n v="6"/>
    <s v="Medium"/>
    <x v="446"/>
    <n v="2170.8397366106565"/>
    <n v="0.40065995404540594"/>
    <x v="0"/>
    <x v="103"/>
    <n v="4"/>
    <n v="11"/>
    <n v="2003"/>
    <x v="1"/>
    <n v="141"/>
    <x v="17"/>
    <x v="7"/>
    <s v="+47 2267 3215"/>
    <s v="Drammen 121, PR 744 Sentrum"/>
    <s v=""/>
    <s v="Bergen"/>
    <s v=""/>
    <s v="N5804"/>
    <x v="2"/>
    <s v="EMEA"/>
    <s v="Oeztan"/>
    <s v="Veysel"/>
    <s v="Medium"/>
  </r>
  <r>
    <n v="10192"/>
    <n v="22"/>
    <n v="71.262573601831619"/>
    <n v="100"/>
    <n v="11"/>
    <s v="Small"/>
    <x v="447"/>
    <n v="1732.8833807597043"/>
    <n v="0.52501117375303863"/>
    <x v="0"/>
    <x v="104"/>
    <n v="4"/>
    <n v="11"/>
    <n v="2003"/>
    <x v="1"/>
    <n v="141"/>
    <x v="17"/>
    <x v="40"/>
    <s v="6035558647"/>
    <s v="2304 Long Airport Avenue"/>
    <s v=""/>
    <s v="Nashua"/>
    <s v="NH"/>
    <s v="62005"/>
    <x v="0"/>
    <s v="NA"/>
    <s v="Young"/>
    <s v="Valarie"/>
    <s v="Medium"/>
  </r>
  <r>
    <n v="10204"/>
    <n v="42"/>
    <n v="64.30994593530788"/>
    <n v="100"/>
    <n v="17"/>
    <s v="Medium"/>
    <x v="448"/>
    <n v="3481.3822707170689"/>
    <n v="0.5631117803307889"/>
    <x v="0"/>
    <x v="105"/>
    <n v="4"/>
    <n v="12"/>
    <n v="2003"/>
    <x v="1"/>
    <n v="141"/>
    <x v="17"/>
    <x v="74"/>
    <s v="2125557413"/>
    <s v="4092 Furth Circle"/>
    <s v="Suite 400"/>
    <s v="NYC"/>
    <s v="NY"/>
    <s v="10022"/>
    <x v="0"/>
    <s v="NA"/>
    <s v="Young"/>
    <s v="Jeff"/>
    <s v="Medium"/>
  </r>
  <r>
    <n v="10212"/>
    <n v="29"/>
    <n v="64.80016570702675"/>
    <n v="100"/>
    <n v="10"/>
    <s v="Small"/>
    <x v="449"/>
    <n v="2307.5251944962238"/>
    <n v="0.55115213889986314"/>
    <x v="0"/>
    <x v="138"/>
    <n v="1"/>
    <n v="1"/>
    <n v="2004"/>
    <x v="1"/>
    <n v="141"/>
    <x v="17"/>
    <x v="23"/>
    <s v="91 555 94 44"/>
    <s v="C/ Moralzarzal, 86"/>
    <s v=""/>
    <s v="Madrid"/>
    <s v=""/>
    <s v="28034"/>
    <x v="7"/>
    <s v="EMEA"/>
    <s v="Freyre"/>
    <s v="Diego"/>
    <s v="Medium"/>
  </r>
  <r>
    <n v="10225"/>
    <n v="32"/>
    <n v="78.473722665274721"/>
    <n v="100"/>
    <n v="1"/>
    <s v="Small"/>
    <x v="450"/>
    <n v="2018.1208747112087"/>
    <n v="0.44557211625494753"/>
    <x v="0"/>
    <x v="106"/>
    <n v="1"/>
    <n v="2"/>
    <n v="2004"/>
    <x v="1"/>
    <n v="141"/>
    <x v="17"/>
    <x v="69"/>
    <s v="0897 034555"/>
    <s v="Grenzacherweg 237"/>
    <s v=""/>
    <s v="Gensve"/>
    <s v=""/>
    <s v="1203"/>
    <x v="17"/>
    <s v="EMEA"/>
    <s v="Holz"/>
    <s v="Michael"/>
    <s v="Medium"/>
  </r>
  <r>
    <n v="10240"/>
    <n v="41"/>
    <n v="78.630500475634733"/>
    <n v="100"/>
    <n v="3"/>
    <s v="Medium"/>
    <x v="451"/>
    <n v="2405.0394804989764"/>
    <n v="0.42726709537741481"/>
    <x v="0"/>
    <x v="156"/>
    <n v="2"/>
    <n v="4"/>
    <n v="2004"/>
    <x v="1"/>
    <n v="141"/>
    <x v="17"/>
    <x v="44"/>
    <s v="+81 06 6342 5555"/>
    <s v="Dojima Avanza 4F, 1-6-20 Dojima, Kita-ku"/>
    <s v=""/>
    <s v="Osaka"/>
    <s v="Osaka"/>
    <s v="530-0003"/>
    <x v="11"/>
    <s v="Japan"/>
    <s v="Kentary"/>
    <s v="Mory"/>
    <s v="Medium"/>
  </r>
  <r>
    <n v="10253"/>
    <n v="26"/>
    <n v="60.816365019509746"/>
    <n v="100"/>
    <n v="5"/>
    <s v="Small"/>
    <x v="452"/>
    <n v="1473.2545094927466"/>
    <n v="0.4823257999701247"/>
    <x v="3"/>
    <x v="108"/>
    <n v="2"/>
    <n v="6"/>
    <n v="2004"/>
    <x v="1"/>
    <n v="141"/>
    <x v="17"/>
    <x v="22"/>
    <s v="171 555 2282"/>
    <s v="Berkeley Gardens 12  Brewery"/>
    <s v=""/>
    <s v="Liverpool"/>
    <s v=""/>
    <s v="WX16LT"/>
    <x v="6"/>
    <s v="EMEA"/>
    <s v="Devon"/>
    <s v="Elizabeth"/>
    <s v="Medium"/>
  </r>
  <r>
    <n v="10266"/>
    <n v="21"/>
    <n v="80.266309455013584"/>
    <n v="100"/>
    <n v="6"/>
    <s v="Small"/>
    <x v="453"/>
    <n v="840.91750144471507"/>
    <n v="0.33283759076540959"/>
    <x v="0"/>
    <x v="109"/>
    <n v="3"/>
    <n v="7"/>
    <n v="2004"/>
    <x v="1"/>
    <n v="141"/>
    <x v="17"/>
    <x v="70"/>
    <s v="0522 556555"/>
    <s v="Strada Provinciale 124"/>
    <s v=""/>
    <s v="Reggio Emilia"/>
    <s v=""/>
    <s v="42100"/>
    <x v="12"/>
    <s v="EMEA"/>
    <s v="Moroni"/>
    <s v="Maurizio"/>
    <s v="Small"/>
  </r>
  <r>
    <n v="10278"/>
    <n v="34"/>
    <n v="65.844310230541595"/>
    <n v="100"/>
    <n v="6"/>
    <s v="Small"/>
    <x v="454"/>
    <n v="2429.1534521615854"/>
    <n v="0.52039980894062499"/>
    <x v="0"/>
    <x v="157"/>
    <n v="3"/>
    <n v="8"/>
    <n v="2004"/>
    <x v="1"/>
    <n v="141"/>
    <x v="17"/>
    <x v="84"/>
    <s v="7025551838"/>
    <s v="8489 Strong St."/>
    <s v=""/>
    <s v="Las Vegas"/>
    <s v="NV"/>
    <s v="83030"/>
    <x v="0"/>
    <s v="NA"/>
    <s v="King"/>
    <s v="Sue"/>
    <s v="Medium"/>
  </r>
  <r>
    <n v="10287"/>
    <n v="41"/>
    <n v="81.376566498329694"/>
    <n v="100"/>
    <n v="4"/>
    <s v="Medium"/>
    <x v="455"/>
    <n v="3162.8807735684823"/>
    <n v="0.486647952950229"/>
    <x v="0"/>
    <x v="111"/>
    <n v="3"/>
    <n v="8"/>
    <n v="2004"/>
    <x v="1"/>
    <n v="141"/>
    <x v="17"/>
    <x v="69"/>
    <s v="0897 034555"/>
    <s v="Grenzacherweg 237"/>
    <s v=""/>
    <s v="Gensve"/>
    <s v=""/>
    <s v="1203"/>
    <x v="17"/>
    <s v="EMEA"/>
    <s v="Holz"/>
    <s v="Michael"/>
    <s v="Medium"/>
  </r>
  <r>
    <n v="10301"/>
    <n v="37"/>
    <n v="89.723040249722814"/>
    <n v="100"/>
    <n v="8"/>
    <s v="Medium"/>
    <x v="456"/>
    <n v="2598.0275107602556"/>
    <n v="0.43902063117592338"/>
    <x v="0"/>
    <x v="158"/>
    <n v="4"/>
    <n v="10"/>
    <n v="2003"/>
    <x v="1"/>
    <n v="141"/>
    <x v="17"/>
    <x v="85"/>
    <s v="+47 2212 1555"/>
    <s v="Drammensveien 126 A, PB 744 Sentrum"/>
    <s v=""/>
    <s v="Oslo"/>
    <s v=""/>
    <s v="N0106"/>
    <x v="2"/>
    <s v="EMEA"/>
    <s v="Klaeboe"/>
    <s v="Jan"/>
    <s v="Medium"/>
  </r>
  <r>
    <n v="10310"/>
    <n v="37"/>
    <n v="72.707637105122785"/>
    <n v="100"/>
    <n v="2"/>
    <s v="Medium"/>
    <x v="457"/>
    <n v="3541.727427110457"/>
    <n v="0.56832133761727255"/>
    <x v="0"/>
    <x v="113"/>
    <n v="4"/>
    <n v="10"/>
    <n v="2004"/>
    <x v="1"/>
    <n v="141"/>
    <x v="17"/>
    <x v="68"/>
    <s v="0221 5554327"/>
    <s v="Mehrheimerstr. 369"/>
    <s v=""/>
    <s v="Koln"/>
    <s v=""/>
    <s v="50739"/>
    <x v="16"/>
    <s v="EMEA"/>
    <s v="Pfalzheim"/>
    <s v="Henriette"/>
    <s v="Medium"/>
  </r>
  <r>
    <n v="10321"/>
    <n v="41"/>
    <n v="85.121366916012306"/>
    <n v="100"/>
    <n v="10"/>
    <s v="Medium"/>
    <x v="458"/>
    <n v="2313.1639564434959"/>
    <n v="0.39860557498931537"/>
    <x v="0"/>
    <x v="45"/>
    <n v="4"/>
    <n v="11"/>
    <n v="2004"/>
    <x v="1"/>
    <n v="141"/>
    <x v="17"/>
    <x v="21"/>
    <s v="5085552555"/>
    <s v="1785 First Street"/>
    <s v=""/>
    <s v="New Bedford"/>
    <s v="MA"/>
    <s v="50553"/>
    <x v="0"/>
    <s v="NA"/>
    <s v="Benitez"/>
    <s v="Violeta"/>
    <s v="Medium"/>
  </r>
  <r>
    <n v="10331"/>
    <n v="46"/>
    <n v="76.446343063755435"/>
    <n v="100"/>
    <n v="6"/>
    <s v="Medium"/>
    <x v="459"/>
    <n v="2917.4882190672506"/>
    <n v="0.4534471790680244"/>
    <x v="0"/>
    <x v="159"/>
    <n v="4"/>
    <n v="11"/>
    <n v="2004"/>
    <x v="1"/>
    <n v="141"/>
    <x v="17"/>
    <x v="45"/>
    <s v="2155559857"/>
    <s v="11328 Douglas Av."/>
    <s v=""/>
    <s v="Philadelphia"/>
    <s v="PA"/>
    <s v="71270"/>
    <x v="0"/>
    <s v="NA"/>
    <s v="Hernandez"/>
    <s v="Rosa"/>
    <s v="Medium"/>
  </r>
  <r>
    <n v="10342"/>
    <n v="40"/>
    <n v="77.885669694142422"/>
    <n v="100"/>
    <n v="2"/>
    <s v="Medium"/>
    <x v="460"/>
    <n v="3338.973212234303"/>
    <n v="0.51731736679386209"/>
    <x v="0"/>
    <x v="20"/>
    <n v="4"/>
    <n v="11"/>
    <n v="2004"/>
    <x v="1"/>
    <n v="141"/>
    <x v="17"/>
    <x v="10"/>
    <s v="03 9520 4555"/>
    <s v="636 St Kilda Road"/>
    <s v="Level 3"/>
    <s v="Melbourne"/>
    <s v="Victoria"/>
    <s v="3004"/>
    <x v="3"/>
    <s v="APAC"/>
    <s v="Ferguson"/>
    <s v="Peter"/>
    <s v="Medium"/>
  </r>
  <r>
    <n v="10356"/>
    <n v="43"/>
    <n v="80.005156505008742"/>
    <n v="97.6"/>
    <n v="8"/>
    <s v="Small"/>
    <x v="461"/>
    <n v="756.57827028462407"/>
    <n v="0.18027503580933665"/>
    <x v="0"/>
    <x v="160"/>
    <n v="4"/>
    <n v="12"/>
    <n v="2004"/>
    <x v="1"/>
    <n v="141"/>
    <x v="17"/>
    <x v="2"/>
    <s v="+33 1 46 62 7555"/>
    <s v="27 rue du Colonel Pierre Avia"/>
    <s v=""/>
    <s v="Paris"/>
    <s v=""/>
    <s v="75508"/>
    <x v="1"/>
    <s v="EMEA"/>
    <s v="Da Cunha"/>
    <s v="Daniel"/>
    <s v="Medium"/>
  </r>
  <r>
    <n v="10365"/>
    <n v="30"/>
    <n v="55.68288857244157"/>
    <n v="87.06"/>
    <n v="1"/>
    <s v="Small"/>
    <x v="462"/>
    <n v="941.31334282675311"/>
    <n v="0.36040789602065743"/>
    <x v="0"/>
    <x v="161"/>
    <n v="1"/>
    <n v="1"/>
    <n v="2005"/>
    <x v="1"/>
    <n v="141"/>
    <x v="17"/>
    <x v="50"/>
    <s v="5085559555"/>
    <s v="4575 Hillside Dr."/>
    <s v=""/>
    <s v="New Bedford"/>
    <s v="MA"/>
    <s v="50553"/>
    <x v="0"/>
    <s v="NA"/>
    <s v="Tam"/>
    <s v="Wing C"/>
    <s v="Small"/>
  </r>
  <r>
    <n v="10377"/>
    <n v="35"/>
    <n v="87.856749752601289"/>
    <n v="100"/>
    <n v="2"/>
    <s v="Medium"/>
    <x v="463"/>
    <n v="2820.0637586589551"/>
    <n v="0.47837825949889401"/>
    <x v="0"/>
    <x v="142"/>
    <n v="1"/>
    <n v="2"/>
    <n v="2005"/>
    <x v="1"/>
    <n v="141"/>
    <x v="17"/>
    <x v="16"/>
    <s v="90 224 8555"/>
    <s v="Keskuskatu 45"/>
    <s v=""/>
    <s v="Helsinki"/>
    <s v=""/>
    <s v="21240"/>
    <x v="4"/>
    <s v="EMEA"/>
    <s v="Karttunen"/>
    <s v="Matti"/>
    <s v="Medium"/>
  </r>
  <r>
    <n v="10390"/>
    <n v="36"/>
    <n v="65.855670582678428"/>
    <n v="93.77"/>
    <n v="14"/>
    <s v="Small"/>
    <x v="464"/>
    <n v="1004.9158590235766"/>
    <n v="0.2976893400588842"/>
    <x v="0"/>
    <x v="162"/>
    <n v="1"/>
    <n v="3"/>
    <n v="2005"/>
    <x v="1"/>
    <n v="141"/>
    <x v="17"/>
    <x v="39"/>
    <s v="4155551450"/>
    <s v="5677 Strong St."/>
    <s v=""/>
    <s v="San Rafael"/>
    <s v="CA"/>
    <s v="97562"/>
    <x v="0"/>
    <s v="NA"/>
    <s v="Nelson"/>
    <s v="Valarie"/>
    <s v="Medium"/>
  </r>
  <r>
    <n v="10406"/>
    <n v="61"/>
    <n v="87.271270306370781"/>
    <n v="100"/>
    <n v="3"/>
    <s v="Medium"/>
    <x v="465"/>
    <n v="3051.1425113113828"/>
    <n v="0.36432900934976492"/>
    <x v="1"/>
    <x v="163"/>
    <n v="2"/>
    <n v="4"/>
    <n v="2005"/>
    <x v="1"/>
    <n v="141"/>
    <x v="17"/>
    <x v="48"/>
    <s v="31 12 3555"/>
    <s v="Vinb'ltet 34"/>
    <s v=""/>
    <s v="Kobenhavn"/>
    <s v=""/>
    <s v="1734"/>
    <x v="13"/>
    <s v="EMEA"/>
    <s v="Petersen"/>
    <s v="Jytte"/>
    <s v="Large"/>
  </r>
  <r>
    <n v="10419"/>
    <n v="38"/>
    <n v="73.651606115608502"/>
    <n v="100"/>
    <n v="5"/>
    <s v="Small"/>
    <x v="466"/>
    <n v="1665.4789676068767"/>
    <n v="0.3730711089920965"/>
    <x v="0"/>
    <x v="116"/>
    <n v="2"/>
    <n v="5"/>
    <n v="2005"/>
    <x v="1"/>
    <n v="141"/>
    <x v="17"/>
    <x v="19"/>
    <s v="6562 9555"/>
    <s v="Geislweg 14"/>
    <s v=""/>
    <s v="Salzburg"/>
    <s v=""/>
    <s v="5020"/>
    <x v="5"/>
    <s v="EMEA"/>
    <s v="Pipps"/>
    <s v="Georg"/>
    <s v="Medium"/>
  </r>
  <r>
    <n v="10102"/>
    <n v="39"/>
    <n v="69.641872096756813"/>
    <n v="100"/>
    <n v="2"/>
    <s v="Small"/>
    <x v="467"/>
    <n v="2092.2769882264847"/>
    <n v="0.43513770705850591"/>
    <x v="0"/>
    <x v="164"/>
    <n v="1"/>
    <n v="1"/>
    <n v="2003"/>
    <x v="3"/>
    <n v="102"/>
    <x v="18"/>
    <x v="11"/>
    <s v="2125551500"/>
    <s v="2678 Kingston Rd."/>
    <s v="Suite 101"/>
    <s v="NYC"/>
    <s v="NY"/>
    <s v="10022"/>
    <x v="0"/>
    <s v="NA"/>
    <s v="Frick"/>
    <s v="Michael"/>
    <s v="Medium"/>
  </r>
  <r>
    <n v="10111"/>
    <n v="33"/>
    <n v="65.648445959891646"/>
    <n v="99.66"/>
    <n v="6"/>
    <s v="Small"/>
    <x v="468"/>
    <n v="1122.3812833235761"/>
    <n v="0.34127587838760148"/>
    <x v="0"/>
    <x v="165"/>
    <n v="1"/>
    <n v="3"/>
    <n v="2003"/>
    <x v="3"/>
    <n v="102"/>
    <x v="18"/>
    <x v="8"/>
    <s v="6505555787"/>
    <s v="5557 North Pendale Street"/>
    <s v=""/>
    <s v="San Francisco"/>
    <s v="CA"/>
    <s v=""/>
    <x v="0"/>
    <s v="NA"/>
    <s v="Murphy"/>
    <s v="Julie"/>
    <s v="Medium"/>
  </r>
  <r>
    <n v="10125"/>
    <n v="32"/>
    <n v="89.861057497689487"/>
    <n v="100"/>
    <n v="1"/>
    <s v="Small"/>
    <x v="469"/>
    <n v="379.16616007393623"/>
    <n v="0.11649732083679587"/>
    <x v="0"/>
    <x v="166"/>
    <n v="2"/>
    <n v="5"/>
    <n v="2003"/>
    <x v="3"/>
    <n v="102"/>
    <x v="18"/>
    <x v="10"/>
    <s v="03 9520 4555"/>
    <s v="636 St Kilda Road"/>
    <s v="Level 3"/>
    <s v="Melbourne"/>
    <s v="Victoria"/>
    <s v="3004"/>
    <x v="3"/>
    <s v="APAC"/>
    <s v="Ferguson"/>
    <s v="Peter"/>
    <s v="Medium"/>
  </r>
  <r>
    <n v="10139"/>
    <n v="31"/>
    <n v="66.303579223580627"/>
    <n v="100"/>
    <n v="7"/>
    <s v="Small"/>
    <x v="470"/>
    <n v="1129.5290440690005"/>
    <n v="0.35464688316546011"/>
    <x v="0"/>
    <x v="167"/>
    <n v="3"/>
    <n v="7"/>
    <n v="2003"/>
    <x v="3"/>
    <n v="102"/>
    <x v="18"/>
    <x v="20"/>
    <s v="+61 2 9495 8555"/>
    <s v="Monitor Money Building, 815 Pacific Hwy"/>
    <s v="Level 6"/>
    <s v="Chatswood"/>
    <s v="NSW"/>
    <s v="2067"/>
    <x v="3"/>
    <s v="APAC"/>
    <s v="Huxley"/>
    <s v="Adrian"/>
    <s v="Medium"/>
  </r>
  <r>
    <n v="10149"/>
    <n v="50"/>
    <n v="82.525038861418025"/>
    <n v="100"/>
    <n v="4"/>
    <s v="Medium"/>
    <x v="471"/>
    <n v="1781.2480569290983"/>
    <n v="0.30152315817674114"/>
    <x v="0"/>
    <x v="168"/>
    <n v="3"/>
    <n v="9"/>
    <n v="2003"/>
    <x v="3"/>
    <n v="102"/>
    <x v="18"/>
    <x v="82"/>
    <s v="4155554312"/>
    <s v="2793 Furth Circle"/>
    <s v=""/>
    <s v="Brisbane"/>
    <s v="CA"/>
    <s v="94217"/>
    <x v="0"/>
    <s v="NA"/>
    <s v="Taylor"/>
    <s v="Sue"/>
    <s v="Medium"/>
  </r>
  <r>
    <n v="10162"/>
    <n v="48"/>
    <n v="75.967702454405384"/>
    <n v="91.44"/>
    <n v="2"/>
    <s v="Small"/>
    <x v="472"/>
    <n v="742.67028218854148"/>
    <n v="0.16920710351700147"/>
    <x v="0"/>
    <x v="169"/>
    <n v="4"/>
    <n v="10"/>
    <n v="2003"/>
    <x v="3"/>
    <n v="102"/>
    <x v="18"/>
    <x v="4"/>
    <s v="6505551386"/>
    <s v="7734 Strong St."/>
    <s v=""/>
    <s v="San Francisco"/>
    <s v="CA"/>
    <s v=""/>
    <x v="0"/>
    <s v="NA"/>
    <s v="Brown"/>
    <s v="Julie"/>
    <s v="Medium"/>
  </r>
  <r>
    <n v="10173"/>
    <n v="43"/>
    <n v="66.012625816635364"/>
    <n v="100"/>
    <n v="6"/>
    <s v="Medium"/>
    <x v="473"/>
    <n v="2197.6170898846794"/>
    <n v="0.43636760743993031"/>
    <x v="0"/>
    <x v="155"/>
    <n v="4"/>
    <n v="11"/>
    <n v="2003"/>
    <x v="3"/>
    <n v="102"/>
    <x v="18"/>
    <x v="86"/>
    <s v="035 640555"/>
    <s v="Via Ludovico il Moro 22"/>
    <s v=""/>
    <s v="Bergamo"/>
    <s v=""/>
    <s v="24100"/>
    <x v="12"/>
    <s v="EMEA"/>
    <s v="Rovelli"/>
    <s v="Giovanni"/>
    <s v="Medium"/>
  </r>
  <r>
    <n v="10182"/>
    <n v="25"/>
    <n v="65.158321429253604"/>
    <n v="87.33"/>
    <n v="3"/>
    <s v="Small"/>
    <x v="474"/>
    <n v="554.29196426865997"/>
    <n v="0.253883872331918"/>
    <x v="0"/>
    <x v="103"/>
    <n v="4"/>
    <n v="11"/>
    <n v="2003"/>
    <x v="3"/>
    <n v="102"/>
    <x v="18"/>
    <x v="39"/>
    <s v="4155551450"/>
    <s v="5677 Strong St."/>
    <s v=""/>
    <s v="San Rafael"/>
    <s v="CA"/>
    <s v="97562"/>
    <x v="0"/>
    <s v="NA"/>
    <s v="Nelson"/>
    <s v="Valarie"/>
    <s v="Small"/>
  </r>
  <r>
    <n v="10193"/>
    <n v="28"/>
    <n v="84.064877099889074"/>
    <n v="100"/>
    <n v="7"/>
    <s v="Small"/>
    <x v="475"/>
    <n v="753.06344120310587"/>
    <n v="0.24238575072198021"/>
    <x v="0"/>
    <x v="170"/>
    <n v="4"/>
    <n v="11"/>
    <n v="2003"/>
    <x v="3"/>
    <n v="102"/>
    <x v="18"/>
    <x v="87"/>
    <s v="61 9 3844 6555"/>
    <s v="7 Allen Street"/>
    <s v=""/>
    <s v="Glen Waverly"/>
    <s v="Victoria"/>
    <s v="3150"/>
    <x v="3"/>
    <s v="APAC"/>
    <s v="Connery"/>
    <s v="Sean"/>
    <s v="Medium"/>
  </r>
  <r>
    <n v="10205"/>
    <n v="36"/>
    <n v="80.476176682353739"/>
    <n v="100"/>
    <n v="2"/>
    <s v="Small"/>
    <x v="476"/>
    <n v="838.57763943526516"/>
    <n v="0.2244755065784548"/>
    <x v="0"/>
    <x v="171"/>
    <n v="4"/>
    <n v="12"/>
    <n v="2003"/>
    <x v="3"/>
    <n v="102"/>
    <x v="18"/>
    <x v="23"/>
    <s v="91 555 94 44"/>
    <s v="C/ Moralzarzal, 86"/>
    <s v=""/>
    <s v="Madrid"/>
    <s v=""/>
    <s v="28034"/>
    <x v="7"/>
    <s v="EMEA"/>
    <s v="Freyre"/>
    <s v="Diego"/>
    <s v="Medium"/>
  </r>
  <r>
    <n v="10215"/>
    <n v="27"/>
    <n v="69.524663091792675"/>
    <n v="89.38"/>
    <n v="10"/>
    <s v="Small"/>
    <x v="477"/>
    <n v="536.09409652159798"/>
    <n v="0.22214518805333777"/>
    <x v="0"/>
    <x v="36"/>
    <n v="1"/>
    <n v="1"/>
    <n v="2004"/>
    <x v="3"/>
    <n v="102"/>
    <x v="18"/>
    <x v="32"/>
    <s v="3105553722"/>
    <s v="3675 Furth Circle"/>
    <s v=""/>
    <s v="Burbank"/>
    <s v="CA"/>
    <s v="94019"/>
    <x v="0"/>
    <s v="NA"/>
    <s v="Thompson"/>
    <s v="Steve"/>
    <s v="Small"/>
  </r>
  <r>
    <n v="10227"/>
    <n v="25"/>
    <n v="80.174943764344064"/>
    <n v="100"/>
    <n v="3"/>
    <s v="Small"/>
    <x v="478"/>
    <n v="949.37640589139846"/>
    <n v="0.32141393343762958"/>
    <x v="0"/>
    <x v="172"/>
    <n v="1"/>
    <n v="3"/>
    <n v="2004"/>
    <x v="3"/>
    <n v="102"/>
    <x v="18"/>
    <x v="30"/>
    <s v="78 32 5555"/>
    <s v="2, rue du Commerce"/>
    <s v=""/>
    <s v="Lyon"/>
    <s v=""/>
    <s v="69004"/>
    <x v="1"/>
    <s v="EMEA"/>
    <s v="Saveley"/>
    <s v="Mary"/>
    <s v="Small"/>
  </r>
  <r>
    <n v="10244"/>
    <n v="40"/>
    <n v="67.74272921197138"/>
    <n v="100"/>
    <n v="7"/>
    <s v="Small"/>
    <x v="479"/>
    <n v="1975.090831521145"/>
    <n v="0.42159554976117336"/>
    <x v="0"/>
    <x v="173"/>
    <n v="2"/>
    <n v="4"/>
    <n v="2004"/>
    <x v="3"/>
    <n v="102"/>
    <x v="18"/>
    <x v="23"/>
    <s v="91 555 94 44"/>
    <s v="C/ Moralzarzal, 86"/>
    <s v=""/>
    <s v="Madrid"/>
    <s v=""/>
    <s v="28034"/>
    <x v="7"/>
    <s v="EMEA"/>
    <s v="Freyre"/>
    <s v="Diego"/>
    <s v="Medium"/>
  </r>
  <r>
    <n v="10256"/>
    <n v="34"/>
    <n v="60.086807103944949"/>
    <n v="95.55"/>
    <n v="2"/>
    <s v="Small"/>
    <x v="480"/>
    <n v="1205.7485584658716"/>
    <n v="0.37114801565730038"/>
    <x v="0"/>
    <x v="174"/>
    <n v="2"/>
    <n v="6"/>
    <n v="2004"/>
    <x v="3"/>
    <n v="102"/>
    <x v="18"/>
    <x v="48"/>
    <s v="31 12 3555"/>
    <s v="Vinb'ltet 34"/>
    <s v=""/>
    <s v="Kobenhavn"/>
    <s v=""/>
    <s v="1734"/>
    <x v="13"/>
    <s v="EMEA"/>
    <s v="Petersen"/>
    <s v="Jytte"/>
    <s v="Medium"/>
  </r>
  <r>
    <n v="10280"/>
    <n v="50"/>
    <n v="77.314705861082402"/>
    <n v="100"/>
    <n v="9"/>
    <s v="Medium"/>
    <x v="481"/>
    <n v="1373.7647069458799"/>
    <n v="0.2621938557010936"/>
    <x v="0"/>
    <x v="41"/>
    <n v="3"/>
    <n v="8"/>
    <n v="2004"/>
    <x v="3"/>
    <n v="102"/>
    <x v="18"/>
    <x v="36"/>
    <s v="011 4988555"/>
    <s v="Via Monte Bianco 34"/>
    <s v=""/>
    <s v="Torino"/>
    <s v=""/>
    <s v="10100"/>
    <x v="12"/>
    <s v="EMEA"/>
    <s v="Accorti"/>
    <s v="Paolo"/>
    <s v="Medium"/>
  </r>
  <r>
    <n v="10289"/>
    <n v="38"/>
    <n v="62.079158713758297"/>
    <n v="100"/>
    <n v="2"/>
    <s v="Small"/>
    <x v="482"/>
    <n v="2208.9719688771843"/>
    <n v="0.48357741690576239"/>
    <x v="0"/>
    <x v="175"/>
    <n v="3"/>
    <n v="9"/>
    <n v="2004"/>
    <x v="3"/>
    <n v="102"/>
    <x v="18"/>
    <x v="7"/>
    <s v="+47 2267 3215"/>
    <s v="Drammen 121, PR 744 Sentrum"/>
    <s v=""/>
    <s v="Bergen"/>
    <s v=""/>
    <s v="N5804"/>
    <x v="2"/>
    <s v="EMEA"/>
    <s v="Oeztan"/>
    <s v="Veysel"/>
    <s v="Medium"/>
  </r>
  <r>
    <n v="10304"/>
    <n v="37"/>
    <n v="76.421148294689914"/>
    <n v="95.55"/>
    <n v="13"/>
    <s v="Small"/>
    <x v="483"/>
    <n v="707.76751309647307"/>
    <n v="0.20019729675887057"/>
    <x v="0"/>
    <x v="43"/>
    <n v="4"/>
    <n v="10"/>
    <n v="2004"/>
    <x v="3"/>
    <n v="102"/>
    <x v="18"/>
    <x v="38"/>
    <s v="30 59 8555"/>
    <s v="67, avenue de l'Europe"/>
    <s v=""/>
    <s v="Versailles"/>
    <s v=""/>
    <s v="78000"/>
    <x v="1"/>
    <s v="EMEA"/>
    <s v="Tonini"/>
    <s v="Daniel"/>
    <s v="Medium"/>
  </r>
  <r>
    <n v="10312"/>
    <n v="43"/>
    <n v="65.658382456046979"/>
    <n v="89.38"/>
    <n v="10"/>
    <s v="Small"/>
    <x v="484"/>
    <n v="1020.0295543899801"/>
    <n v="0.26540185213641782"/>
    <x v="0"/>
    <x v="44"/>
    <n v="4"/>
    <n v="10"/>
    <n v="2004"/>
    <x v="3"/>
    <n v="102"/>
    <x v="18"/>
    <x v="39"/>
    <s v="4155551450"/>
    <s v="5677 Strong St."/>
    <s v=""/>
    <s v="San Rafael"/>
    <s v="CA"/>
    <s v="97562"/>
    <x v="0"/>
    <s v="NA"/>
    <s v="Nelson"/>
    <s v="Valarie"/>
    <s v="Medium"/>
  </r>
  <r>
    <n v="10322"/>
    <n v="43"/>
    <n v="55.273784200558133"/>
    <n v="86.3"/>
    <n v="14"/>
    <s v="Small"/>
    <x v="485"/>
    <n v="1334.1272793760004"/>
    <n v="0.35951582618124994"/>
    <x v="0"/>
    <x v="45"/>
    <n v="4"/>
    <n v="11"/>
    <n v="2004"/>
    <x v="3"/>
    <n v="102"/>
    <x v="18"/>
    <x v="40"/>
    <s v="6035558647"/>
    <s v="2304 Long Airport Avenue"/>
    <s v=""/>
    <s v="Nashua"/>
    <s v="NH"/>
    <s v="62005"/>
    <x v="0"/>
    <s v="NA"/>
    <s v="Young"/>
    <s v="Valarie"/>
    <s v="Medium"/>
  </r>
  <r>
    <n v="10332"/>
    <n v="46"/>
    <n v="70.814847576447761"/>
    <n v="95.13"/>
    <n v="15"/>
    <s v="Small"/>
    <x v="486"/>
    <n v="1118.4970114834027"/>
    <n v="0.25559920554559273"/>
    <x v="0"/>
    <x v="159"/>
    <n v="4"/>
    <n v="11"/>
    <n v="2004"/>
    <x v="3"/>
    <n v="102"/>
    <x v="18"/>
    <x v="77"/>
    <s v="171 555 1555"/>
    <s v="Fauntleroy Circus"/>
    <s v=""/>
    <s v="Manchester"/>
    <s v=""/>
    <s v="EC25NT"/>
    <x v="6"/>
    <s v="EMEA"/>
    <s v="Ashworth"/>
    <s v="Victoria"/>
    <s v="Medium"/>
  </r>
  <r>
    <n v="10346"/>
    <n v="42"/>
    <n v="30.200476996111931"/>
    <n v="36.11"/>
    <n v="3"/>
    <s v="Small"/>
    <x v="487"/>
    <n v="248.19996616329877"/>
    <n v="0.16365336482658727"/>
    <x v="0"/>
    <x v="47"/>
    <n v="4"/>
    <n v="11"/>
    <n v="2004"/>
    <x v="3"/>
    <n v="102"/>
    <x v="18"/>
    <x v="84"/>
    <s v="7025551838"/>
    <s v="8489 Strong St."/>
    <s v=""/>
    <s v="Las Vegas"/>
    <s v="NV"/>
    <s v="83030"/>
    <x v="0"/>
    <s v="NA"/>
    <s v="King"/>
    <s v="Sue"/>
    <s v="Small"/>
  </r>
  <r>
    <n v="10356"/>
    <n v="50"/>
    <n v="32.887276770050192"/>
    <n v="50.18"/>
    <n v="9"/>
    <s v="Small"/>
    <x v="488"/>
    <n v="864.63616149749032"/>
    <n v="0.34461385472199696"/>
    <x v="0"/>
    <x v="160"/>
    <n v="4"/>
    <n v="12"/>
    <n v="2004"/>
    <x v="3"/>
    <n v="102"/>
    <x v="18"/>
    <x v="2"/>
    <s v="+33 1 46 62 7555"/>
    <s v="27 rue du Colonel Pierre Avia"/>
    <s v=""/>
    <s v="Paris"/>
    <s v=""/>
    <s v="75508"/>
    <x v="1"/>
    <s v="EMEA"/>
    <s v="Da Cunha"/>
    <s v="Daniel"/>
    <s v="Small"/>
  </r>
  <r>
    <n v="10369"/>
    <n v="44"/>
    <n v="61.083916073129799"/>
    <n v="100"/>
    <n v="8"/>
    <s v="Medium"/>
    <x v="489"/>
    <n v="6552.74769278229"/>
    <n v="0.70913805974415611"/>
    <x v="0"/>
    <x v="49"/>
    <n v="1"/>
    <n v="1"/>
    <n v="2005"/>
    <x v="3"/>
    <n v="102"/>
    <x v="18"/>
    <x v="41"/>
    <s v="6175558555"/>
    <s v="7825 Douglas Av."/>
    <s v=""/>
    <s v="Brickhaven"/>
    <s v="MA"/>
    <s v="58339"/>
    <x v="0"/>
    <s v="NA"/>
    <s v="Nelson"/>
    <s v="Allen"/>
    <s v="Large"/>
  </r>
  <r>
    <n v="10380"/>
    <n v="27"/>
    <n v="68.999695277995485"/>
    <n v="93.16"/>
    <n v="13"/>
    <s v="Small"/>
    <x v="490"/>
    <n v="652.32822749412207"/>
    <n v="0.25934204295839974"/>
    <x v="0"/>
    <x v="176"/>
    <n v="1"/>
    <n v="2"/>
    <n v="2005"/>
    <x v="3"/>
    <n v="102"/>
    <x v="18"/>
    <x v="23"/>
    <s v="91 555 94 44"/>
    <s v="C/ Moralzarzal, 86"/>
    <s v=""/>
    <s v="Madrid"/>
    <s v=""/>
    <s v="28034"/>
    <x v="7"/>
    <s v="EMEA"/>
    <s v="Freyre"/>
    <s v="Diego"/>
    <s v="Small"/>
  </r>
  <r>
    <n v="10391"/>
    <n v="35"/>
    <n v="89.26670957120389"/>
    <n v="100"/>
    <n v="2"/>
    <s v="Medium"/>
    <x v="491"/>
    <n v="2424.5651650078635"/>
    <n v="0.43694519003908228"/>
    <x v="0"/>
    <x v="51"/>
    <n v="1"/>
    <n v="3"/>
    <n v="2005"/>
    <x v="3"/>
    <n v="102"/>
    <x v="18"/>
    <x v="42"/>
    <s v="02 9936 8555"/>
    <s v="201 Miller Street"/>
    <s v="Level 15"/>
    <s v="North Sydney"/>
    <s v="NSW"/>
    <s v="2060"/>
    <x v="3"/>
    <s v="APAC"/>
    <s v="O'Hara"/>
    <s v="Anna"/>
    <s v="Medium"/>
  </r>
  <r>
    <n v="10422"/>
    <n v="51"/>
    <n v="83.052387817501696"/>
    <n v="95.55"/>
    <n v="2"/>
    <s v="Small"/>
    <x v="492"/>
    <n v="637.3782213074137"/>
    <n v="0.13079656915225857"/>
    <x v="2"/>
    <x v="177"/>
    <n v="2"/>
    <n v="5"/>
    <n v="2005"/>
    <x v="3"/>
    <n v="102"/>
    <x v="18"/>
    <x v="18"/>
    <s v="2155551555"/>
    <s v="7586 Pompton St."/>
    <s v=""/>
    <s v="Allentown"/>
    <s v="PA"/>
    <s v="70267"/>
    <x v="0"/>
    <s v="NA"/>
    <s v="Yu"/>
    <s v="Kyung"/>
    <s v="Medium"/>
  </r>
  <r>
    <n v="10102"/>
    <n v="41"/>
    <n v="38.514250247857568"/>
    <n v="50.14"/>
    <n v="1"/>
    <s v="Small"/>
    <x v="493"/>
    <n v="476.65573983783952"/>
    <n v="0.23186577088437232"/>
    <x v="0"/>
    <x v="164"/>
    <n v="1"/>
    <n v="1"/>
    <n v="2003"/>
    <x v="3"/>
    <n v="53"/>
    <x v="19"/>
    <x v="11"/>
    <s v="2125551500"/>
    <s v="2678 Kingston Rd."/>
    <s v="Suite 101"/>
    <s v="NYC"/>
    <s v="NY"/>
    <s v="10022"/>
    <x v="0"/>
    <s v="NA"/>
    <s v="Frick"/>
    <s v="Michael"/>
    <s v="Small"/>
  </r>
  <r>
    <n v="10111"/>
    <n v="48"/>
    <n v="41.144765678279775"/>
    <n v="49.06"/>
    <n v="5"/>
    <s v="Small"/>
    <x v="494"/>
    <n v="379.93124744257102"/>
    <n v="0.16133783778475805"/>
    <x v="0"/>
    <x v="165"/>
    <n v="1"/>
    <n v="3"/>
    <n v="2003"/>
    <x v="3"/>
    <n v="53"/>
    <x v="19"/>
    <x v="8"/>
    <s v="6505555787"/>
    <s v="5557 North Pendale Street"/>
    <s v=""/>
    <s v="San Francisco"/>
    <s v="CA"/>
    <s v=""/>
    <x v="0"/>
    <s v="NA"/>
    <s v="Murphy"/>
    <s v="Julie"/>
    <s v="Small"/>
  </r>
  <r>
    <n v="10126"/>
    <n v="42"/>
    <n v="38.446526072278452"/>
    <n v="54.99"/>
    <n v="17"/>
    <s v="Small"/>
    <x v="495"/>
    <n v="694.82590496430498"/>
    <n v="0.30084513416478537"/>
    <x v="0"/>
    <x v="28"/>
    <n v="2"/>
    <n v="5"/>
    <n v="2003"/>
    <x v="3"/>
    <n v="53"/>
    <x v="19"/>
    <x v="25"/>
    <s v="91 555 22 82"/>
    <s v="C/ Araquil, 67"/>
    <s v=""/>
    <s v="Madrid"/>
    <s v=""/>
    <s v="28023"/>
    <x v="7"/>
    <s v="EMEA"/>
    <s v="Sommer"/>
    <s v="Martˇn"/>
    <s v="Small"/>
  </r>
  <r>
    <n v="10139"/>
    <n v="49"/>
    <n v="28.133606474484946"/>
    <n v="43.13"/>
    <n v="6"/>
    <s v="Small"/>
    <x v="496"/>
    <n v="734.82328275023747"/>
    <n v="0.34770214527046256"/>
    <x v="0"/>
    <x v="167"/>
    <n v="3"/>
    <n v="7"/>
    <n v="2003"/>
    <x v="3"/>
    <n v="53"/>
    <x v="19"/>
    <x v="20"/>
    <s v="+61 2 9495 8555"/>
    <s v="Monitor Money Building, 815 Pacific Hwy"/>
    <s v="Level 6"/>
    <s v="Chatswood"/>
    <s v="NSW"/>
    <s v="2067"/>
    <x v="3"/>
    <s v="APAC"/>
    <s v="Huxley"/>
    <s v="Adrian"/>
    <s v="Small"/>
  </r>
  <r>
    <n v="10149"/>
    <n v="30"/>
    <n v="50.219306035520475"/>
    <n v="58.22"/>
    <n v="3"/>
    <s v="Small"/>
    <x v="497"/>
    <n v="240.02081893438572"/>
    <n v="0.13742174449466721"/>
    <x v="0"/>
    <x v="168"/>
    <n v="3"/>
    <n v="9"/>
    <n v="2003"/>
    <x v="3"/>
    <n v="53"/>
    <x v="19"/>
    <x v="82"/>
    <s v="4155554312"/>
    <s v="2793 Furth Circle"/>
    <s v=""/>
    <s v="Brisbane"/>
    <s v="CA"/>
    <s v="94217"/>
    <x v="0"/>
    <s v="NA"/>
    <s v="Taylor"/>
    <s v="Sue"/>
    <s v="Small"/>
  </r>
  <r>
    <n v="10162"/>
    <n v="45"/>
    <n v="33.501237270640608"/>
    <n v="51.21"/>
    <n v="1"/>
    <s v="Small"/>
    <x v="498"/>
    <n v="796.89432282117241"/>
    <n v="0.34580673168051917"/>
    <x v="0"/>
    <x v="169"/>
    <n v="4"/>
    <n v="10"/>
    <n v="2003"/>
    <x v="3"/>
    <n v="53"/>
    <x v="19"/>
    <x v="4"/>
    <s v="6505551386"/>
    <s v="7734 Strong St."/>
    <s v=""/>
    <s v="San Francisco"/>
    <s v="CA"/>
    <s v=""/>
    <x v="0"/>
    <s v="NA"/>
    <s v="Brown"/>
    <s v="Julie"/>
    <s v="Small"/>
  </r>
  <r>
    <n v="10173"/>
    <n v="48"/>
    <n v="33.107468168443134"/>
    <n v="44.21"/>
    <n v="5"/>
    <s v="Small"/>
    <x v="499"/>
    <n v="532.9215279147295"/>
    <n v="0.25113168585290352"/>
    <x v="0"/>
    <x v="155"/>
    <n v="4"/>
    <n v="11"/>
    <n v="2003"/>
    <x v="3"/>
    <n v="53"/>
    <x v="19"/>
    <x v="86"/>
    <s v="035 640555"/>
    <s v="Via Ludovico il Moro 22"/>
    <s v=""/>
    <s v="Bergamo"/>
    <s v=""/>
    <s v="24100"/>
    <x v="12"/>
    <s v="EMEA"/>
    <s v="Rovelli"/>
    <s v="Giovanni"/>
    <s v="Small"/>
  </r>
  <r>
    <n v="10182"/>
    <n v="32"/>
    <n v="47.656145898467535"/>
    <n v="54.45"/>
    <n v="2"/>
    <s v="Small"/>
    <x v="500"/>
    <n v="217.40333124903896"/>
    <n v="0.12477234346248792"/>
    <x v="0"/>
    <x v="103"/>
    <n v="4"/>
    <n v="11"/>
    <n v="2003"/>
    <x v="3"/>
    <n v="53"/>
    <x v="19"/>
    <x v="39"/>
    <s v="4155551450"/>
    <s v="5677 Strong St."/>
    <s v=""/>
    <s v="San Rafael"/>
    <s v="CA"/>
    <s v="97562"/>
    <x v="0"/>
    <s v="NA"/>
    <s v="Nelson"/>
    <s v="Valarie"/>
    <s v="Small"/>
  </r>
  <r>
    <n v="10193"/>
    <n v="46"/>
    <n v="36.09316345743234"/>
    <n v="53.37"/>
    <n v="6"/>
    <s v="Small"/>
    <x v="501"/>
    <n v="794.73448095811227"/>
    <n v="0.32371812895948393"/>
    <x v="0"/>
    <x v="170"/>
    <n v="4"/>
    <n v="11"/>
    <n v="2003"/>
    <x v="3"/>
    <n v="53"/>
    <x v="19"/>
    <x v="87"/>
    <s v="61 9 3844 6555"/>
    <s v="7 Allen Street"/>
    <s v=""/>
    <s v="Glen Waverly"/>
    <s v="Victoria"/>
    <s v="3150"/>
    <x v="3"/>
    <s v="APAC"/>
    <s v="Connery"/>
    <s v="Sean"/>
    <s v="Small"/>
  </r>
  <r>
    <n v="10205"/>
    <n v="48"/>
    <n v="52.375153436431226"/>
    <n v="63.61"/>
    <n v="1"/>
    <s v="Small"/>
    <x v="502"/>
    <n v="539.27263505130122"/>
    <n v="0.1766207603139251"/>
    <x v="0"/>
    <x v="171"/>
    <n v="4"/>
    <n v="12"/>
    <n v="2003"/>
    <x v="3"/>
    <n v="53"/>
    <x v="19"/>
    <x v="23"/>
    <s v="91 555 94 44"/>
    <s v="C/ Moralzarzal, 86"/>
    <s v=""/>
    <s v="Madrid"/>
    <s v=""/>
    <s v="28034"/>
    <x v="7"/>
    <s v="EMEA"/>
    <s v="Freyre"/>
    <s v="Diego"/>
    <s v="Medium"/>
  </r>
  <r>
    <n v="10215"/>
    <n v="33"/>
    <n v="36.355063872432964"/>
    <n v="43.13"/>
    <n v="9"/>
    <s v="Small"/>
    <x v="503"/>
    <n v="223.57289220971211"/>
    <n v="0.15708175579798361"/>
    <x v="0"/>
    <x v="36"/>
    <n v="1"/>
    <n v="1"/>
    <n v="2004"/>
    <x v="3"/>
    <n v="53"/>
    <x v="19"/>
    <x v="32"/>
    <s v="3105553722"/>
    <s v="3675 Furth Circle"/>
    <s v=""/>
    <s v="Burbank"/>
    <s v="CA"/>
    <s v="94019"/>
    <x v="0"/>
    <s v="NA"/>
    <s v="Thompson"/>
    <s v="Steve"/>
    <s v="Small"/>
  </r>
  <r>
    <n v="10227"/>
    <n v="31"/>
    <n v="43.017340125488168"/>
    <n v="48.52"/>
    <n v="2"/>
    <s v="Small"/>
    <x v="504"/>
    <n v="170.5824561098666"/>
    <n v="0.11341013756207391"/>
    <x v="0"/>
    <x v="172"/>
    <n v="1"/>
    <n v="3"/>
    <n v="2004"/>
    <x v="3"/>
    <n v="53"/>
    <x v="19"/>
    <x v="30"/>
    <s v="78 32 5555"/>
    <s v="2, rue du Commerce"/>
    <s v=""/>
    <s v="Lyon"/>
    <s v=""/>
    <s v="69004"/>
    <x v="1"/>
    <s v="EMEA"/>
    <s v="Saveley"/>
    <s v="Mary"/>
    <s v="Small"/>
  </r>
  <r>
    <n v="10244"/>
    <n v="20"/>
    <n v="35.543200245583613"/>
    <n v="58.22"/>
    <n v="6"/>
    <s v="Small"/>
    <x v="505"/>
    <n v="453.53599508832781"/>
    <n v="0.38950188516689088"/>
    <x v="0"/>
    <x v="173"/>
    <n v="2"/>
    <n v="4"/>
    <n v="2004"/>
    <x v="3"/>
    <n v="53"/>
    <x v="19"/>
    <x v="23"/>
    <s v="91 555 94 44"/>
    <s v="C/ Moralzarzal, 86"/>
    <s v=""/>
    <s v="Madrid"/>
    <s v=""/>
    <s v="28034"/>
    <x v="7"/>
    <s v="EMEA"/>
    <s v="Freyre"/>
    <s v="Diego"/>
    <s v="Small"/>
  </r>
  <r>
    <n v="10256"/>
    <n v="29"/>
    <n v="33.214286038075585"/>
    <n v="51.75"/>
    <n v="1"/>
    <s v="Small"/>
    <x v="506"/>
    <n v="537.53570489580807"/>
    <n v="0.35817804757341865"/>
    <x v="0"/>
    <x v="174"/>
    <n v="2"/>
    <n v="6"/>
    <n v="2004"/>
    <x v="3"/>
    <n v="53"/>
    <x v="19"/>
    <x v="48"/>
    <s v="31 12 3555"/>
    <s v="Vinb'ltet 34"/>
    <s v=""/>
    <s v="Kobenhavn"/>
    <s v=""/>
    <s v="1734"/>
    <x v="13"/>
    <s v="EMEA"/>
    <s v="Petersen"/>
    <s v="Jytte"/>
    <s v="Small"/>
  </r>
  <r>
    <n v="10280"/>
    <n v="27"/>
    <n v="44.557774188107615"/>
    <n v="57.68"/>
    <n v="8"/>
    <s v="Small"/>
    <x v="507"/>
    <n v="354.30009692109434"/>
    <n v="0.22750044750160167"/>
    <x v="0"/>
    <x v="41"/>
    <n v="3"/>
    <n v="8"/>
    <n v="2004"/>
    <x v="3"/>
    <n v="53"/>
    <x v="19"/>
    <x v="36"/>
    <s v="011 4988555"/>
    <s v="Via Monte Bianco 34"/>
    <s v=""/>
    <s v="Torino"/>
    <s v=""/>
    <s v="10100"/>
    <x v="12"/>
    <s v="EMEA"/>
    <s v="Accorti"/>
    <s v="Paolo"/>
    <s v="Small"/>
  </r>
  <r>
    <n v="10289"/>
    <n v="24"/>
    <n v="46.607862930425064"/>
    <n v="56.07"/>
    <n v="1"/>
    <s v="Small"/>
    <x v="508"/>
    <n v="227.09128966979847"/>
    <n v="0.1687557886494549"/>
    <x v="0"/>
    <x v="175"/>
    <n v="3"/>
    <n v="9"/>
    <n v="2004"/>
    <x v="3"/>
    <n v="53"/>
    <x v="19"/>
    <x v="7"/>
    <s v="+47 2267 3215"/>
    <s v="Drammen 121, PR 744 Sentrum"/>
    <s v=""/>
    <s v="Bergen"/>
    <s v=""/>
    <s v="N5804"/>
    <x v="2"/>
    <s v="EMEA"/>
    <s v="Oeztan"/>
    <s v="Veysel"/>
    <s v="Small"/>
  </r>
  <r>
    <n v="10304"/>
    <n v="37"/>
    <n v="36.718443298637418"/>
    <n v="48.52"/>
    <n v="12"/>
    <s v="Small"/>
    <x v="509"/>
    <n v="436.65759795041549"/>
    <n v="0.24323076466122384"/>
    <x v="0"/>
    <x v="43"/>
    <n v="4"/>
    <n v="10"/>
    <n v="2004"/>
    <x v="3"/>
    <n v="53"/>
    <x v="19"/>
    <x v="38"/>
    <s v="30 59 8555"/>
    <s v="67, avenue de l'Europe"/>
    <s v=""/>
    <s v="Versailles"/>
    <s v=""/>
    <s v="78000"/>
    <x v="1"/>
    <s v="EMEA"/>
    <s v="Tonini"/>
    <s v="Daniel"/>
    <s v="Small"/>
  </r>
  <r>
    <n v="10312"/>
    <n v="25"/>
    <n v="31.723255039169349"/>
    <n v="44.21"/>
    <n v="9"/>
    <s v="Small"/>
    <x v="510"/>
    <n v="312.16862402076629"/>
    <n v="0.28244164127642279"/>
    <x v="0"/>
    <x v="44"/>
    <n v="4"/>
    <n v="10"/>
    <n v="2004"/>
    <x v="3"/>
    <n v="53"/>
    <x v="19"/>
    <x v="39"/>
    <s v="4155551450"/>
    <s v="5677 Strong St."/>
    <s v=""/>
    <s v="San Rafael"/>
    <s v="CA"/>
    <s v="97562"/>
    <x v="0"/>
    <s v="NA"/>
    <s v="Nelson"/>
    <s v="Valarie"/>
    <s v="Small"/>
  </r>
  <r>
    <n v="10322"/>
    <n v="41"/>
    <n v="35.543802362780205"/>
    <n v="57.68"/>
    <n v="5"/>
    <s v="Small"/>
    <x v="511"/>
    <n v="907.58410312601177"/>
    <n v="0.3837759645842545"/>
    <x v="0"/>
    <x v="45"/>
    <n v="4"/>
    <n v="11"/>
    <n v="2004"/>
    <x v="3"/>
    <n v="53"/>
    <x v="19"/>
    <x v="40"/>
    <s v="6035558647"/>
    <s v="2304 Long Airport Avenue"/>
    <s v=""/>
    <s v="Nashua"/>
    <s v="NH"/>
    <s v="62005"/>
    <x v="0"/>
    <s v="NA"/>
    <s v="Young"/>
    <s v="Valarie"/>
    <s v="Small"/>
  </r>
  <r>
    <n v="10332"/>
    <n v="27"/>
    <n v="70.408896648976025"/>
    <n v="89.89"/>
    <n v="16"/>
    <s v="Small"/>
    <x v="512"/>
    <n v="525.9897904776476"/>
    <n v="0.21672158583851356"/>
    <x v="0"/>
    <x v="159"/>
    <n v="4"/>
    <n v="11"/>
    <n v="2004"/>
    <x v="3"/>
    <n v="53"/>
    <x v="19"/>
    <x v="77"/>
    <s v="171 555 1555"/>
    <s v="Fauntleroy Circus"/>
    <s v=""/>
    <s v="Manchester"/>
    <s v=""/>
    <s v="EC25NT"/>
    <x v="6"/>
    <s v="EMEA"/>
    <s v="Ashworth"/>
    <s v="Victoria"/>
    <s v="Small"/>
  </r>
  <r>
    <n v="10347"/>
    <n v="21"/>
    <n v="46.41177659013951"/>
    <n v="58.95"/>
    <n v="7"/>
    <s v="Small"/>
    <x v="513"/>
    <n v="263.3026916070703"/>
    <n v="0.21269250907312112"/>
    <x v="0"/>
    <x v="47"/>
    <n v="4"/>
    <n v="11"/>
    <n v="2004"/>
    <x v="3"/>
    <n v="53"/>
    <x v="19"/>
    <x v="10"/>
    <s v="03 9520 4555"/>
    <s v="636 St Kilda Road"/>
    <s v="Level 3"/>
    <s v="Melbourne"/>
    <s v="Victoria"/>
    <s v="3004"/>
    <x v="3"/>
    <s v="APAC"/>
    <s v="Ferguson"/>
    <s v="Peter"/>
    <s v="Small"/>
  </r>
  <r>
    <n v="10356"/>
    <n v="22"/>
    <n v="47.025659712599087"/>
    <n v="72.41"/>
    <n v="6"/>
    <s v="Small"/>
    <x v="514"/>
    <n v="558.45548632281998"/>
    <n v="0.35056401446486546"/>
    <x v="0"/>
    <x v="160"/>
    <n v="4"/>
    <n v="12"/>
    <n v="2004"/>
    <x v="3"/>
    <n v="53"/>
    <x v="19"/>
    <x v="2"/>
    <s v="+33 1 46 62 7555"/>
    <s v="27 rue du Colonel Pierre Avia"/>
    <s v=""/>
    <s v="Paris"/>
    <s v=""/>
    <s v="75508"/>
    <x v="1"/>
    <s v="EMEA"/>
    <s v="Da Cunha"/>
    <s v="Daniel"/>
    <s v="Small"/>
  </r>
  <r>
    <n v="10369"/>
    <n v="32"/>
    <n v="87.966025293362733"/>
    <n v="98.63"/>
    <n v="7"/>
    <s v="Small"/>
    <x v="515"/>
    <n v="341.24719061239239"/>
    <n v="0.10812100483257896"/>
    <x v="0"/>
    <x v="49"/>
    <n v="1"/>
    <n v="1"/>
    <n v="2005"/>
    <x v="3"/>
    <n v="53"/>
    <x v="19"/>
    <x v="41"/>
    <s v="6175558555"/>
    <s v="7825 Douglas Av."/>
    <s v=""/>
    <s v="Brickhaven"/>
    <s v="MA"/>
    <s v="58339"/>
    <x v="0"/>
    <s v="NA"/>
    <s v="Nelson"/>
    <s v="Allen"/>
    <s v="Medium"/>
  </r>
  <r>
    <n v="10381"/>
    <n v="25"/>
    <n v="43.480293973858515"/>
    <n v="52.83"/>
    <n v="9"/>
    <s v="Small"/>
    <x v="516"/>
    <n v="233.74265065353711"/>
    <n v="0.17697721041342956"/>
    <x v="0"/>
    <x v="50"/>
    <n v="1"/>
    <n v="2"/>
    <n v="2005"/>
    <x v="3"/>
    <n v="53"/>
    <x v="19"/>
    <x v="4"/>
    <s v="6505551386"/>
    <s v="7734 Strong St."/>
    <s v=""/>
    <s v="San Francisco"/>
    <s v="CA"/>
    <s v=""/>
    <x v="0"/>
    <s v="NA"/>
    <s v="Brown"/>
    <s v="Julie"/>
    <s v="Small"/>
  </r>
  <r>
    <n v="10391"/>
    <n v="42"/>
    <n v="65.666238280996666"/>
    <n v="100"/>
    <n v="3"/>
    <s v="Small"/>
    <x v="517"/>
    <n v="2240.0179921981398"/>
    <n v="0.44818287158826325"/>
    <x v="0"/>
    <x v="51"/>
    <n v="1"/>
    <n v="3"/>
    <n v="2005"/>
    <x v="3"/>
    <n v="53"/>
    <x v="19"/>
    <x v="42"/>
    <s v="02 9936 8555"/>
    <s v="201 Miller Street"/>
    <s v="Level 15"/>
    <s v="North Sydney"/>
    <s v="NSW"/>
    <s v="2060"/>
    <x v="3"/>
    <s v="APAC"/>
    <s v="O'Hara"/>
    <s v="Anna"/>
    <s v="Medium"/>
  </r>
  <r>
    <n v="10422"/>
    <n v="25"/>
    <n v="32.073861548880956"/>
    <n v="51.75"/>
    <n v="1"/>
    <s v="Small"/>
    <x v="518"/>
    <n v="491.90346127797613"/>
    <n v="0.38021523577041633"/>
    <x v="2"/>
    <x v="177"/>
    <n v="2"/>
    <n v="5"/>
    <n v="2005"/>
    <x v="3"/>
    <n v="53"/>
    <x v="19"/>
    <x v="18"/>
    <s v="2155551555"/>
    <s v="7586 Pompton St."/>
    <s v=""/>
    <s v="Allentown"/>
    <s v="PA"/>
    <s v="70267"/>
    <x v="0"/>
    <s v="NA"/>
    <s v="Yu"/>
    <s v="Kyung"/>
    <s v="Small"/>
  </r>
  <r>
    <n v="10110"/>
    <n v="37"/>
    <n v="83.148958269800659"/>
    <n v="100"/>
    <n v="16"/>
    <s v="Medium"/>
    <x v="519"/>
    <n v="2356.5685440173756"/>
    <n v="0.43374449557477079"/>
    <x v="0"/>
    <x v="178"/>
    <n v="1"/>
    <n v="3"/>
    <n v="2003"/>
    <x v="1"/>
    <n v="124"/>
    <x v="20"/>
    <x v="77"/>
    <s v="171 555 1555"/>
    <s v="Fauntleroy Circus"/>
    <s v=""/>
    <s v="Manchester"/>
    <s v=""/>
    <s v="EC25NT"/>
    <x v="6"/>
    <s v="EMEA"/>
    <s v="Ashworth"/>
    <s v="Victoria"/>
    <s v="Medium"/>
  </r>
  <r>
    <n v="10123"/>
    <n v="26"/>
    <n v="84.639153940832983"/>
    <n v="100"/>
    <n v="2"/>
    <s v="Small"/>
    <x v="520"/>
    <n v="873.1019975383424"/>
    <n v="0.28405384925703786"/>
    <x v="0"/>
    <x v="179"/>
    <n v="2"/>
    <n v="5"/>
    <n v="2003"/>
    <x v="1"/>
    <n v="124"/>
    <x v="20"/>
    <x v="46"/>
    <s v="40 32 2555"/>
    <s v="54, rue Royale"/>
    <s v=""/>
    <s v="Nantes"/>
    <s v=""/>
    <s v="44000"/>
    <x v="1"/>
    <s v="EMEA"/>
    <s v="Schmitt"/>
    <s v="Carine"/>
    <s v="Medium"/>
  </r>
  <r>
    <n v="10137"/>
    <n v="44"/>
    <n v="70.533410789075518"/>
    <n v="99.55"/>
    <n v="2"/>
    <s v="Small"/>
    <x v="521"/>
    <n v="1276.729925280677"/>
    <n v="0.29147754104394252"/>
    <x v="0"/>
    <x v="180"/>
    <n v="3"/>
    <n v="7"/>
    <n v="2003"/>
    <x v="1"/>
    <n v="124"/>
    <x v="20"/>
    <x v="1"/>
    <s v="26 47 1555"/>
    <s v="59 rue de l'Abbaye"/>
    <s v=""/>
    <s v="Reims"/>
    <s v=""/>
    <s v="51100"/>
    <x v="1"/>
    <s v="EMEA"/>
    <s v="Henriot"/>
    <s v="Paul"/>
    <s v="Medium"/>
  </r>
  <r>
    <n v="10148"/>
    <n v="47"/>
    <n v="68.061353742189581"/>
    <n v="100"/>
    <n v="9"/>
    <s v="Medium"/>
    <x v="522"/>
    <n v="2649.7963741170902"/>
    <n v="0.4530588738171844"/>
    <x v="0"/>
    <x v="153"/>
    <n v="3"/>
    <n v="9"/>
    <n v="2003"/>
    <x v="1"/>
    <n v="124"/>
    <x v="20"/>
    <x v="42"/>
    <s v="02 9936 8555"/>
    <s v="201 Miller Street"/>
    <s v="Level 15"/>
    <s v="North Sydney"/>
    <s v="NSW"/>
    <s v="2060"/>
    <x v="3"/>
    <s v="APAC"/>
    <s v="O'Hara"/>
    <s v="Anna"/>
    <s v="Medium"/>
  </r>
  <r>
    <n v="10161"/>
    <n v="43"/>
    <n v="79.44698815902413"/>
    <n v="100"/>
    <n v="8"/>
    <s v="Medium"/>
    <x v="523"/>
    <n v="2737.5095091619619"/>
    <n v="0.44485369185225254"/>
    <x v="0"/>
    <x v="154"/>
    <n v="4"/>
    <n v="10"/>
    <n v="2003"/>
    <x v="1"/>
    <n v="124"/>
    <x v="20"/>
    <x v="78"/>
    <s v="86 21 3555"/>
    <s v="Smagsloget 45"/>
    <s v=""/>
    <s v="Aaarhus"/>
    <s v=""/>
    <s v="8200"/>
    <x v="13"/>
    <s v="EMEA"/>
    <s v="Ibsen"/>
    <s v="Palle"/>
    <s v="Medium"/>
  </r>
  <r>
    <n v="10172"/>
    <n v="42"/>
    <n v="82.176926204491622"/>
    <n v="100"/>
    <n v="6"/>
    <s v="Small"/>
    <x v="524"/>
    <n v="1513.8090994113518"/>
    <n v="0.304881355062666"/>
    <x v="0"/>
    <x v="155"/>
    <n v="4"/>
    <n v="11"/>
    <n v="2003"/>
    <x v="1"/>
    <n v="124"/>
    <x v="20"/>
    <x v="13"/>
    <s v="2035552570"/>
    <s v="25593 South Bay Ln."/>
    <s v=""/>
    <s v="Bridgewater"/>
    <s v="CT"/>
    <s v="97562"/>
    <x v="0"/>
    <s v="NA"/>
    <s v="King"/>
    <s v="Julie"/>
    <s v="Medium"/>
  </r>
  <r>
    <n v="10181"/>
    <n v="42"/>
    <n v="80.137649145439795"/>
    <n v="100"/>
    <n v="2"/>
    <s v="Medium"/>
    <x v="525"/>
    <n v="2069.8587358915288"/>
    <n v="0.38079393335311551"/>
    <x v="0"/>
    <x v="103"/>
    <n v="4"/>
    <n v="11"/>
    <n v="2003"/>
    <x v="1"/>
    <n v="124"/>
    <x v="20"/>
    <x v="7"/>
    <s v="+47 2267 3215"/>
    <s v="Drammen 121, PR 744 Sentrum"/>
    <s v=""/>
    <s v="Bergen"/>
    <s v=""/>
    <s v="N5804"/>
    <x v="2"/>
    <s v="EMEA"/>
    <s v="Oeztan"/>
    <s v="Veysel"/>
    <s v="Medium"/>
  </r>
  <r>
    <n v="10192"/>
    <n v="29"/>
    <n v="66.629048305014862"/>
    <n v="100"/>
    <n v="7"/>
    <s v="Small"/>
    <x v="526"/>
    <n v="2326.1175991545688"/>
    <n v="0.54624728748968354"/>
    <x v="0"/>
    <x v="104"/>
    <n v="4"/>
    <n v="11"/>
    <n v="2003"/>
    <x v="1"/>
    <n v="124"/>
    <x v="20"/>
    <x v="40"/>
    <s v="6035558647"/>
    <s v="2304 Long Airport Avenue"/>
    <s v=""/>
    <s v="Nashua"/>
    <s v="NH"/>
    <s v="62005"/>
    <x v="0"/>
    <s v="NA"/>
    <s v="Young"/>
    <s v="Valarie"/>
    <s v="Medium"/>
  </r>
  <r>
    <n v="10204"/>
    <n v="40"/>
    <n v="66.189129384793716"/>
    <n v="100"/>
    <n v="13"/>
    <s v="Small"/>
    <x v="527"/>
    <n v="1384.4348246082513"/>
    <n v="0.34336181165879248"/>
    <x v="0"/>
    <x v="105"/>
    <n v="4"/>
    <n v="12"/>
    <n v="2003"/>
    <x v="1"/>
    <n v="124"/>
    <x v="20"/>
    <x v="74"/>
    <s v="2125557413"/>
    <s v="4092 Furth Circle"/>
    <s v="Suite 400"/>
    <s v="NYC"/>
    <s v="NY"/>
    <s v="10022"/>
    <x v="0"/>
    <s v="NA"/>
    <s v="Young"/>
    <s v="Jeff"/>
    <s v="Medium"/>
  </r>
  <r>
    <n v="10212"/>
    <n v="38"/>
    <n v="81.555064213993361"/>
    <n v="100"/>
    <n v="6"/>
    <s v="Small"/>
    <x v="528"/>
    <n v="1393.2675598682517"/>
    <n v="0.31014156476067184"/>
    <x v="0"/>
    <x v="138"/>
    <n v="1"/>
    <n v="1"/>
    <n v="2004"/>
    <x v="1"/>
    <n v="124"/>
    <x v="20"/>
    <x v="23"/>
    <s v="91 555 94 44"/>
    <s v="C/ Moralzarzal, 86"/>
    <s v=""/>
    <s v="Madrid"/>
    <s v=""/>
    <s v="28034"/>
    <x v="7"/>
    <s v="EMEA"/>
    <s v="Freyre"/>
    <s v="Diego"/>
    <s v="Medium"/>
  </r>
  <r>
    <n v="10226"/>
    <n v="38"/>
    <n v="68.051735792756546"/>
    <n v="100"/>
    <n v="4"/>
    <s v="Small"/>
    <x v="529"/>
    <n v="1575.4140398752515"/>
    <n v="0.37857971150802172"/>
    <x v="0"/>
    <x v="181"/>
    <n v="1"/>
    <n v="2"/>
    <n v="2004"/>
    <x v="1"/>
    <n v="124"/>
    <x v="20"/>
    <x v="55"/>
    <s v="7605558146"/>
    <s v="361 Furth Circle"/>
    <s v=""/>
    <s v="San Diego"/>
    <s v="CA"/>
    <s v="91217"/>
    <x v="0"/>
    <s v="NA"/>
    <s v="Thompson"/>
    <s v="Valarie"/>
    <s v="Medium"/>
  </r>
  <r>
    <n v="10241"/>
    <n v="21"/>
    <n v="74.258424967282409"/>
    <n v="100"/>
    <n v="11"/>
    <s v="Small"/>
    <x v="530"/>
    <n v="949.23307568706923"/>
    <n v="0.37838251324893341"/>
    <x v="0"/>
    <x v="156"/>
    <n v="2"/>
    <n v="4"/>
    <n v="2004"/>
    <x v="1"/>
    <n v="124"/>
    <x v="20"/>
    <x v="83"/>
    <s v="88 60 1555"/>
    <s v="24, place Kluber"/>
    <s v=""/>
    <s v="Strasbourg"/>
    <s v=""/>
    <s v="67000"/>
    <x v="1"/>
    <s v="EMEA"/>
    <s v="Citeaux"/>
    <s v="Frederique"/>
    <s v="Small"/>
  </r>
  <r>
    <n v="10253"/>
    <n v="24"/>
    <n v="74.325371768749221"/>
    <n v="100"/>
    <n v="1"/>
    <s v="Small"/>
    <x v="531"/>
    <n v="1591.0710775500188"/>
    <n v="0.47144522991929155"/>
    <x v="3"/>
    <x v="108"/>
    <n v="2"/>
    <n v="6"/>
    <n v="2004"/>
    <x v="1"/>
    <n v="124"/>
    <x v="20"/>
    <x v="22"/>
    <s v="171 555 2282"/>
    <s v="Berkeley Gardens 12  Brewery"/>
    <s v=""/>
    <s v="Liverpool"/>
    <s v=""/>
    <s v="WX16LT"/>
    <x v="6"/>
    <s v="EMEA"/>
    <s v="Devon"/>
    <s v="Elizabeth"/>
    <s v="Medium"/>
  </r>
  <r>
    <n v="10266"/>
    <n v="36"/>
    <n v="85.360924156438656"/>
    <n v="100"/>
    <n v="2"/>
    <s v="Medium"/>
    <x v="532"/>
    <n v="2123.6067303682089"/>
    <n v="0.40865310594777521"/>
    <x v="0"/>
    <x v="109"/>
    <n v="3"/>
    <n v="7"/>
    <n v="2004"/>
    <x v="1"/>
    <n v="124"/>
    <x v="20"/>
    <x v="70"/>
    <s v="0522 556555"/>
    <s v="Strada Provinciale 124"/>
    <s v=""/>
    <s v="Reggio Emilia"/>
    <s v=""/>
    <s v="42100"/>
    <x v="12"/>
    <s v="EMEA"/>
    <s v="Moroni"/>
    <s v="Maurizio"/>
    <s v="Medium"/>
  </r>
  <r>
    <n v="10278"/>
    <n v="23"/>
    <n v="68.429529152202761"/>
    <n v="100"/>
    <n v="2"/>
    <s v="Small"/>
    <x v="533"/>
    <n v="1030.6408294993364"/>
    <n v="0.3957123882709046"/>
    <x v="0"/>
    <x v="157"/>
    <n v="3"/>
    <n v="8"/>
    <n v="2004"/>
    <x v="1"/>
    <n v="124"/>
    <x v="20"/>
    <x v="84"/>
    <s v="7025551838"/>
    <s v="8489 Strong St."/>
    <s v=""/>
    <s v="Las Vegas"/>
    <s v="NV"/>
    <s v="83030"/>
    <x v="0"/>
    <s v="NA"/>
    <s v="King"/>
    <s v="Sue"/>
    <s v="Small"/>
  </r>
  <r>
    <n v="10288"/>
    <n v="20"/>
    <n v="62.045309665768279"/>
    <n v="100"/>
    <n v="14"/>
    <s v="Small"/>
    <x v="534"/>
    <n v="1695.8938066846347"/>
    <n v="0.57746315945404336"/>
    <x v="0"/>
    <x v="182"/>
    <n v="3"/>
    <n v="9"/>
    <n v="2004"/>
    <x v="1"/>
    <n v="124"/>
    <x v="20"/>
    <x v="65"/>
    <s v="+65 224 1555"/>
    <s v="Village Close - 106 Linden Road Sandown"/>
    <s v="2nd Floor"/>
    <s v="Singapore"/>
    <s v=""/>
    <s v="69045"/>
    <x v="9"/>
    <s v="APAC"/>
    <s v="Victorino"/>
    <s v="Wendy"/>
    <s v="Small"/>
  </r>
  <r>
    <n v="10301"/>
    <n v="32"/>
    <n v="81.616966546813316"/>
    <n v="100"/>
    <n v="4"/>
    <s v="Small"/>
    <x v="535"/>
    <n v="812.89707050197376"/>
    <n v="0.23736715990643506"/>
    <x v="0"/>
    <x v="158"/>
    <n v="4"/>
    <n v="10"/>
    <n v="2003"/>
    <x v="1"/>
    <n v="124"/>
    <x v="20"/>
    <x v="85"/>
    <s v="+47 2212 1555"/>
    <s v="Drammensveien 126 A, PB 744 Sentrum"/>
    <s v=""/>
    <s v="Oslo"/>
    <s v=""/>
    <s v="N0106"/>
    <x v="2"/>
    <s v="EMEA"/>
    <s v="Klaeboe"/>
    <s v="Jan"/>
    <s v="Medium"/>
  </r>
  <r>
    <n v="10311"/>
    <n v="29"/>
    <n v="67.630826582689551"/>
    <n v="100"/>
    <n v="9"/>
    <s v="Small"/>
    <x v="536"/>
    <n v="961.90602910200278"/>
    <n v="0.32905926009236552"/>
    <x v="0"/>
    <x v="113"/>
    <n v="4"/>
    <n v="10"/>
    <n v="2004"/>
    <x v="1"/>
    <n v="124"/>
    <x v="20"/>
    <x v="23"/>
    <s v="91 555 94 44"/>
    <s v="C/ Moralzarzal, 86"/>
    <s v=""/>
    <s v="Madrid"/>
    <s v=""/>
    <s v="28034"/>
    <x v="7"/>
    <s v="EMEA"/>
    <s v="Freyre"/>
    <s v="Diego"/>
    <s v="Small"/>
  </r>
  <r>
    <n v="10321"/>
    <n v="44"/>
    <n v="73.499357337525382"/>
    <n v="100"/>
    <n v="6"/>
    <s v="Small"/>
    <x v="537"/>
    <n v="1255.7882771488835"/>
    <n v="0.27970053569653686"/>
    <x v="0"/>
    <x v="45"/>
    <n v="4"/>
    <n v="11"/>
    <n v="2004"/>
    <x v="1"/>
    <n v="124"/>
    <x v="20"/>
    <x v="21"/>
    <s v="5085552555"/>
    <s v="1785 First Street"/>
    <s v=""/>
    <s v="New Bedford"/>
    <s v="MA"/>
    <s v="50553"/>
    <x v="0"/>
    <s v="NA"/>
    <s v="Benitez"/>
    <s v="Violeta"/>
    <s v="Medium"/>
  </r>
  <r>
    <n v="10331"/>
    <n v="44"/>
    <n v="81.742993875576147"/>
    <n v="100"/>
    <n v="14"/>
    <s v="Small"/>
    <x v="538"/>
    <n v="1252.5482694746493"/>
    <n v="0.2582978506889016"/>
    <x v="0"/>
    <x v="159"/>
    <n v="4"/>
    <n v="11"/>
    <n v="2004"/>
    <x v="1"/>
    <n v="124"/>
    <x v="20"/>
    <x v="45"/>
    <s v="2155559857"/>
    <s v="11328 Douglas Av."/>
    <s v=""/>
    <s v="Philadelphia"/>
    <s v="PA"/>
    <s v="71270"/>
    <x v="0"/>
    <s v="NA"/>
    <s v="Hernandez"/>
    <s v="Rosa"/>
    <s v="Medium"/>
  </r>
  <r>
    <n v="10343"/>
    <n v="36"/>
    <n v="77.433190362159195"/>
    <n v="100"/>
    <n v="4"/>
    <s v="Medium"/>
    <x v="539"/>
    <n v="3061.3251469622692"/>
    <n v="0.52340007163070601"/>
    <x v="0"/>
    <x v="20"/>
    <n v="4"/>
    <n v="11"/>
    <n v="2004"/>
    <x v="1"/>
    <n v="124"/>
    <x v="20"/>
    <x v="1"/>
    <s v="26 47 1555"/>
    <s v="59 rue de l'Abbaye"/>
    <s v=""/>
    <s v="Reims"/>
    <s v=""/>
    <s v="51100"/>
    <x v="1"/>
    <s v="EMEA"/>
    <s v="Henriot"/>
    <s v="Paul"/>
    <s v="Medium"/>
  </r>
  <r>
    <n v="10367"/>
    <n v="49"/>
    <n v="48.39154865440662"/>
    <n v="56.3"/>
    <n v="1"/>
    <s v="Small"/>
    <x v="540"/>
    <n v="387.51411593407556"/>
    <n v="0.14046982851853249"/>
    <x v="5"/>
    <x v="183"/>
    <n v="1"/>
    <n v="1"/>
    <n v="2005"/>
    <x v="1"/>
    <n v="124"/>
    <x v="20"/>
    <x v="3"/>
    <s v="6265557265"/>
    <s v="78934 Hillside Dr."/>
    <s v=""/>
    <s v="Pasadena"/>
    <s v="CA"/>
    <s v="90003"/>
    <x v="0"/>
    <s v="NA"/>
    <s v="Young"/>
    <s v="Julie"/>
    <s v="Small"/>
  </r>
  <r>
    <n v="10378"/>
    <n v="34"/>
    <n v="25.590574111021741"/>
    <n v="42.64"/>
    <n v="5"/>
    <s v="Small"/>
    <x v="541"/>
    <n v="579.68048022526079"/>
    <n v="0.39984582291224807"/>
    <x v="0"/>
    <x v="184"/>
    <n v="1"/>
    <n v="2"/>
    <n v="2005"/>
    <x v="1"/>
    <n v="124"/>
    <x v="20"/>
    <x v="23"/>
    <s v="91 555 94 44"/>
    <s v="C/ Moralzarzal, 86"/>
    <s v=""/>
    <s v="Madrid"/>
    <s v=""/>
    <s v="28034"/>
    <x v="7"/>
    <s v="EMEA"/>
    <s v="Freyre"/>
    <s v="Diego"/>
    <s v="Small"/>
  </r>
  <r>
    <n v="10407"/>
    <n v="59"/>
    <n v="75.357931096231425"/>
    <n v="100"/>
    <n v="11"/>
    <s v="Medium"/>
    <x v="542"/>
    <n v="2602.022065322346"/>
    <n v="0.36917854431415181"/>
    <x v="4"/>
    <x v="185"/>
    <n v="2"/>
    <n v="4"/>
    <n v="2005"/>
    <x v="1"/>
    <n v="124"/>
    <x v="20"/>
    <x v="61"/>
    <s v="4085553659"/>
    <s v="3086 Ingle Ln."/>
    <s v=""/>
    <s v="San Jose"/>
    <s v="CA"/>
    <s v="94217"/>
    <x v="0"/>
    <s v="NA"/>
    <s v="Frick"/>
    <s v="Sue"/>
    <s v="Large"/>
  </r>
  <r>
    <n v="10419"/>
    <n v="37"/>
    <n v="61.293757325117056"/>
    <n v="100"/>
    <n v="1"/>
    <s v="Medium"/>
    <x v="543"/>
    <n v="2935.0709789706684"/>
    <n v="0.56411778320923722"/>
    <x v="0"/>
    <x v="116"/>
    <n v="2"/>
    <n v="5"/>
    <n v="2005"/>
    <x v="1"/>
    <n v="124"/>
    <x v="20"/>
    <x v="19"/>
    <s v="6562 9555"/>
    <s v="Geislweg 14"/>
    <s v=""/>
    <s v="Salzburg"/>
    <s v=""/>
    <s v="5020"/>
    <x v="5"/>
    <s v="EMEA"/>
    <s v="Pipps"/>
    <s v="Georg"/>
    <s v="Medium"/>
  </r>
  <r>
    <n v="10106"/>
    <n v="36"/>
    <n v="61.32226189205673"/>
    <n v="100"/>
    <n v="12"/>
    <s v="Medium"/>
    <x v="544"/>
    <n v="3071.7985718859572"/>
    <n v="0.58184615143500351"/>
    <x v="0"/>
    <x v="186"/>
    <n v="1"/>
    <n v="2"/>
    <n v="2003"/>
    <x v="4"/>
    <n v="157"/>
    <x v="21"/>
    <x v="86"/>
    <s v="035 640555"/>
    <s v="Via Ludovico il Moro 22"/>
    <s v=""/>
    <s v="Bergamo"/>
    <s v=""/>
    <s v="24100"/>
    <x v="12"/>
    <s v="EMEA"/>
    <s v="Rovelli"/>
    <s v="Giovanni"/>
    <s v="Medium"/>
  </r>
  <r>
    <n v="10119"/>
    <n v="43"/>
    <n v="76.219079948963"/>
    <n v="100"/>
    <n v="3"/>
    <s v="Medium"/>
    <x v="545"/>
    <n v="3638.6995621945907"/>
    <n v="0.52611862752447769"/>
    <x v="0"/>
    <x v="63"/>
    <n v="2"/>
    <n v="4"/>
    <n v="2003"/>
    <x v="4"/>
    <n v="157"/>
    <x v="21"/>
    <x v="19"/>
    <s v="6562 9555"/>
    <s v="Geislweg 14"/>
    <s v=""/>
    <s v="Salzburg"/>
    <s v=""/>
    <s v="5020"/>
    <x v="5"/>
    <s v="EMEA"/>
    <s v="Pipps"/>
    <s v="Georg"/>
    <s v="Medium"/>
  </r>
  <r>
    <n v="10131"/>
    <n v="21"/>
    <n v="89.398898031089516"/>
    <n v="100"/>
    <n v="4"/>
    <s v="Small"/>
    <x v="546"/>
    <n v="904.28314134711991"/>
    <n v="0.32508758847131569"/>
    <x v="0"/>
    <x v="187"/>
    <n v="2"/>
    <n v="6"/>
    <n v="2003"/>
    <x v="4"/>
    <n v="157"/>
    <x v="21"/>
    <x v="88"/>
    <s v="2035554407"/>
    <s v="2440 Pompton St."/>
    <s v=""/>
    <s v="Glendale"/>
    <s v="CT"/>
    <s v="97561"/>
    <x v="0"/>
    <s v="NA"/>
    <s v="Lewis"/>
    <s v="Dan"/>
    <s v="Small"/>
  </r>
  <r>
    <n v="10143"/>
    <n v="32"/>
    <n v="70.666203705218422"/>
    <n v="100"/>
    <n v="7"/>
    <s v="Medium"/>
    <x v="547"/>
    <n v="2986.6814814330105"/>
    <n v="0.56910851399257056"/>
    <x v="0"/>
    <x v="65"/>
    <n v="3"/>
    <n v="8"/>
    <n v="2003"/>
    <x v="4"/>
    <n v="157"/>
    <x v="21"/>
    <x v="50"/>
    <s v="5085559555"/>
    <s v="4575 Hillside Dr."/>
    <s v=""/>
    <s v="New Bedford"/>
    <s v="MA"/>
    <s v="50553"/>
    <x v="0"/>
    <s v="NA"/>
    <s v="Tam"/>
    <s v="Wing C"/>
    <s v="Medium"/>
  </r>
  <r>
    <n v="10155"/>
    <n v="38"/>
    <n v="77.791231665069375"/>
    <n v="100"/>
    <n v="5"/>
    <s v="Medium"/>
    <x v="548"/>
    <n v="3575.3731967273634"/>
    <n v="0.54740963657744135"/>
    <x v="0"/>
    <x v="66"/>
    <n v="4"/>
    <n v="10"/>
    <n v="2003"/>
    <x v="4"/>
    <n v="157"/>
    <x v="21"/>
    <x v="16"/>
    <s v="90 224 8555"/>
    <s v="Keskuskatu 45"/>
    <s v=""/>
    <s v="Helsinki"/>
    <s v=""/>
    <s v="21240"/>
    <x v="4"/>
    <s v="EMEA"/>
    <s v="Karttunen"/>
    <s v="Matti"/>
    <s v="Medium"/>
  </r>
  <r>
    <n v="10167"/>
    <n v="43"/>
    <n v="85.65887219820182"/>
    <n v="100"/>
    <n v="1"/>
    <s v="Medium"/>
    <x v="549"/>
    <n v="2080.3884954773221"/>
    <n v="0.36094544764098913"/>
    <x v="3"/>
    <x v="67"/>
    <n v="4"/>
    <n v="10"/>
    <n v="2003"/>
    <x v="4"/>
    <n v="157"/>
    <x v="21"/>
    <x v="37"/>
    <s v="0695 34 6555"/>
    <s v="?kergatan 24"/>
    <s v=""/>
    <s v="Boras"/>
    <s v=""/>
    <s v="S-84467"/>
    <x v="8"/>
    <s v="EMEA"/>
    <s v="Larsson"/>
    <s v="Maria"/>
    <s v="Medium"/>
  </r>
  <r>
    <n v="10178"/>
    <n v="42"/>
    <n v="66.301132543997667"/>
    <n v="100"/>
    <n v="4"/>
    <s v="Medium"/>
    <x v="550"/>
    <n v="3706.0324331520983"/>
    <n v="0.57097752980459648"/>
    <x v="0"/>
    <x v="68"/>
    <n v="4"/>
    <n v="11"/>
    <n v="2003"/>
    <x v="4"/>
    <n v="157"/>
    <x v="21"/>
    <x v="51"/>
    <s v="61 77 6555"/>
    <s v="1 rue Alsace-Lorraine"/>
    <s v=""/>
    <s v="Toulouse"/>
    <s v=""/>
    <s v="31000"/>
    <x v="1"/>
    <s v="EMEA"/>
    <s v="Roulet"/>
    <s v="Annette"/>
    <s v="Medium"/>
  </r>
  <r>
    <n v="10186"/>
    <n v="32"/>
    <n v="84.320697090779845"/>
    <n v="100"/>
    <n v="1"/>
    <s v="Medium"/>
    <x v="551"/>
    <n v="3306.5376930950451"/>
    <n v="0.55064909623884972"/>
    <x v="0"/>
    <x v="69"/>
    <n v="4"/>
    <n v="11"/>
    <n v="2003"/>
    <x v="4"/>
    <n v="157"/>
    <x v="21"/>
    <x v="52"/>
    <s v="171 555 7555"/>
    <s v="120 Hanover Sq."/>
    <s v=""/>
    <s v="London"/>
    <s v=""/>
    <s v="WA11DP"/>
    <x v="6"/>
    <s v="EMEA"/>
    <s v="Hardy"/>
    <s v="Thomas"/>
    <s v="Medium"/>
  </r>
  <r>
    <n v="10198"/>
    <n v="42"/>
    <n v="66.051094674288521"/>
    <n v="100"/>
    <n v="4"/>
    <s v="Medium"/>
    <x v="552"/>
    <n v="4709.8340236798813"/>
    <n v="0.62932210183350057"/>
    <x v="0"/>
    <x v="188"/>
    <n v="4"/>
    <n v="11"/>
    <n v="2003"/>
    <x v="4"/>
    <n v="157"/>
    <x v="21"/>
    <x v="66"/>
    <s v="+63 2 555 3587"/>
    <s v="15 McCallum Street - NatWest Center #13-03"/>
    <s v=""/>
    <s v="Makati City"/>
    <s v=""/>
    <s v="1227MM"/>
    <x v="15"/>
    <s v="Japan"/>
    <s v="Cruz"/>
    <s v="Arnold"/>
    <s v="Large"/>
  </r>
  <r>
    <n v="10210"/>
    <n v="31"/>
    <n v="70.084024916848946"/>
    <n v="100"/>
    <n v="17"/>
    <s v="Medium"/>
    <x v="553"/>
    <n v="3546.8952275776828"/>
    <n v="0.62014078635854231"/>
    <x v="0"/>
    <x v="55"/>
    <n v="1"/>
    <n v="1"/>
    <n v="2004"/>
    <x v="4"/>
    <n v="157"/>
    <x v="21"/>
    <x v="44"/>
    <s v="+81 06 6342 5555"/>
    <s v="Dojima Avanza 4F, 1-6-20 Dojima, Kita-ku"/>
    <s v=""/>
    <s v="Osaka"/>
    <s v="Osaka"/>
    <s v="530-0003"/>
    <x v="11"/>
    <s v="Japan"/>
    <s v="Kentary"/>
    <s v="Mory"/>
    <s v="Medium"/>
  </r>
  <r>
    <n v="10222"/>
    <n v="49"/>
    <n v="76.937056723823673"/>
    <n v="100"/>
    <n v="4"/>
    <s v="Medium"/>
    <x v="554"/>
    <n v="3184.1642205326398"/>
    <n v="0.45788432409932583"/>
    <x v="0"/>
    <x v="72"/>
    <n v="1"/>
    <n v="2"/>
    <n v="2004"/>
    <x v="4"/>
    <n v="157"/>
    <x v="21"/>
    <x v="55"/>
    <s v="7605558146"/>
    <s v="361 Furth Circle"/>
    <s v=""/>
    <s v="San Diego"/>
    <s v="CA"/>
    <s v="91217"/>
    <x v="0"/>
    <s v="NA"/>
    <s v="Thompson"/>
    <s v="Valarie"/>
    <s v="Medium"/>
  </r>
  <r>
    <n v="10250"/>
    <n v="45"/>
    <n v="87.851359389231362"/>
    <n v="100"/>
    <n v="14"/>
    <s v="Medium"/>
    <x v="555"/>
    <n v="4206.9888274845889"/>
    <n v="0.51554340250782305"/>
    <x v="0"/>
    <x v="189"/>
    <n v="2"/>
    <n v="5"/>
    <n v="2004"/>
    <x v="4"/>
    <n v="157"/>
    <x v="21"/>
    <x v="61"/>
    <s v="4085553659"/>
    <s v="3086 Ingle Ln."/>
    <s v=""/>
    <s v="San Jose"/>
    <s v="CA"/>
    <s v="94217"/>
    <x v="0"/>
    <s v="NA"/>
    <s v="Frick"/>
    <s v="Sue"/>
    <s v="Large"/>
  </r>
  <r>
    <n v="10262"/>
    <n v="49"/>
    <n v="76.529125307718644"/>
    <n v="100"/>
    <n v="9"/>
    <s v="Medium"/>
    <x v="556"/>
    <n v="2818.0328599217864"/>
    <n v="0.42905755514981614"/>
    <x v="3"/>
    <x v="190"/>
    <n v="2"/>
    <n v="6"/>
    <n v="2004"/>
    <x v="4"/>
    <n v="157"/>
    <x v="21"/>
    <x v="23"/>
    <s v="91 555 94 44"/>
    <s v="C/ Moralzarzal, 86"/>
    <s v=""/>
    <s v="Madrid"/>
    <s v=""/>
    <s v="28034"/>
    <x v="7"/>
    <s v="EMEA"/>
    <s v="Freyre"/>
    <s v="Diego"/>
    <s v="Medium"/>
  </r>
  <r>
    <n v="10274"/>
    <n v="41"/>
    <n v="65.327751536915969"/>
    <n v="100"/>
    <n v="1"/>
    <s v="Medium"/>
    <x v="557"/>
    <n v="4045.5621869864453"/>
    <n v="0.60166005160417091"/>
    <x v="0"/>
    <x v="75"/>
    <n v="3"/>
    <n v="7"/>
    <n v="2004"/>
    <x v="4"/>
    <n v="157"/>
    <x v="21"/>
    <x v="41"/>
    <s v="6175558555"/>
    <s v="7825 Douglas Av."/>
    <s v=""/>
    <s v="Brickhaven"/>
    <s v="MA"/>
    <s v="58339"/>
    <x v="0"/>
    <s v="NA"/>
    <s v="Nelson"/>
    <s v="Allen"/>
    <s v="Medium"/>
  </r>
  <r>
    <n v="10284"/>
    <n v="45"/>
    <n v="72.485859978580535"/>
    <n v="100"/>
    <n v="11"/>
    <s v="Medium"/>
    <x v="558"/>
    <n v="2485.9863009638761"/>
    <n v="0.43250716371580261"/>
    <x v="0"/>
    <x v="191"/>
    <n v="3"/>
    <n v="8"/>
    <n v="2004"/>
    <x v="4"/>
    <n v="157"/>
    <x v="21"/>
    <x v="85"/>
    <s v="+47 2212 1555"/>
    <s v="Drammensveien 126 A, PB 744 Sentrum"/>
    <s v=""/>
    <s v="Oslo"/>
    <s v=""/>
    <s v="N0106"/>
    <x v="2"/>
    <s v="EMEA"/>
    <s v="Klaeboe"/>
    <s v="Jan"/>
    <s v="Medium"/>
  </r>
  <r>
    <n v="10296"/>
    <n v="36"/>
    <n v="89.144252416260557"/>
    <n v="100"/>
    <n v="7"/>
    <s v="Medium"/>
    <x v="559"/>
    <n v="2467.6469130146202"/>
    <n v="0.4346867117999838"/>
    <x v="0"/>
    <x v="192"/>
    <n v="3"/>
    <n v="9"/>
    <n v="2004"/>
    <x v="4"/>
    <n v="157"/>
    <x v="21"/>
    <x v="89"/>
    <s v="+49 89 61 08 9555"/>
    <s v="Hansastr. 15"/>
    <s v=""/>
    <s v="Munich"/>
    <s v=""/>
    <s v="80686"/>
    <x v="16"/>
    <s v="EMEA"/>
    <s v="Donnermeyer"/>
    <s v="Michael"/>
    <s v="Medium"/>
  </r>
  <r>
    <n v="10307"/>
    <n v="39"/>
    <n v="63.585106773289489"/>
    <n v="100"/>
    <n v="1"/>
    <s v="Medium"/>
    <x v="560"/>
    <n v="4900.1508358417104"/>
    <n v="0.66397977713211709"/>
    <x v="0"/>
    <x v="78"/>
    <n v="4"/>
    <n v="10"/>
    <n v="2004"/>
    <x v="4"/>
    <n v="157"/>
    <x v="21"/>
    <x v="29"/>
    <s v="2155554695"/>
    <s v="782 First Street"/>
    <s v=""/>
    <s v="Philadelphia"/>
    <s v="PA"/>
    <s v="71270"/>
    <x v="0"/>
    <s v="NA"/>
    <s v="Cervantes"/>
    <s v="Francisca"/>
    <s v="Large"/>
  </r>
  <r>
    <n v="10316"/>
    <n v="27"/>
    <n v="77.401427111131852"/>
    <n v="100"/>
    <n v="9"/>
    <s v="Small"/>
    <x v="561"/>
    <n v="1614.2914679994401"/>
    <n v="0.4358085347974936"/>
    <x v="0"/>
    <x v="79"/>
    <n v="4"/>
    <n v="11"/>
    <n v="2004"/>
    <x v="4"/>
    <n v="157"/>
    <x v="21"/>
    <x v="59"/>
    <s v="198 555 8888"/>
    <s v="Garden House Crowther Way"/>
    <s v=""/>
    <s v="Cowes"/>
    <s v="Isle of Wight"/>
    <s v="PO317PJ"/>
    <x v="6"/>
    <s v="EMEA"/>
    <s v="Bennett"/>
    <s v="Helen"/>
    <s v="Medium"/>
  </r>
  <r>
    <n v="10327"/>
    <n v="25"/>
    <n v="87.995157705904319"/>
    <n v="100"/>
    <n v="6"/>
    <s v="Small"/>
    <x v="562"/>
    <n v="604.8710573523922"/>
    <n v="0.21565952664315616"/>
    <x v="5"/>
    <x v="193"/>
    <n v="4"/>
    <n v="11"/>
    <n v="2004"/>
    <x v="4"/>
    <n v="157"/>
    <x v="21"/>
    <x v="48"/>
    <s v="31 12 3555"/>
    <s v="Vinb'ltet 34"/>
    <s v=""/>
    <s v="Kobenhavn"/>
    <s v=""/>
    <s v="1734"/>
    <x v="13"/>
    <s v="EMEA"/>
    <s v="Petersen"/>
    <s v="Jytte"/>
    <s v="Small"/>
  </r>
  <r>
    <n v="10338"/>
    <n v="41"/>
    <n v="72.101086185310308"/>
    <n v="100"/>
    <n v="1"/>
    <s v="Medium"/>
    <x v="563"/>
    <n v="2668.6454664022772"/>
    <n v="0.47444357325380632"/>
    <x v="0"/>
    <x v="194"/>
    <n v="4"/>
    <n v="11"/>
    <n v="2004"/>
    <x v="4"/>
    <n v="157"/>
    <x v="21"/>
    <x v="90"/>
    <s v="071 23 67 2555"/>
    <s v="Boulevard Tirou, 255"/>
    <s v=""/>
    <s v="Charleroi"/>
    <s v=""/>
    <s v="B-6000"/>
    <x v="14"/>
    <s v="EMEA"/>
    <s v="Cartrain"/>
    <s v="Pascale"/>
    <s v="Medium"/>
  </r>
  <r>
    <n v="10351"/>
    <n v="39"/>
    <n v="78.984455346563863"/>
    <n v="99.52"/>
    <n v="1"/>
    <s v="Small"/>
    <x v="564"/>
    <n v="800.88624148400959"/>
    <n v="0.20634590688742105"/>
    <x v="0"/>
    <x v="195"/>
    <n v="4"/>
    <n v="12"/>
    <n v="2004"/>
    <x v="4"/>
    <n v="157"/>
    <x v="21"/>
    <x v="49"/>
    <s v="171 555 0297"/>
    <s v="35 King George"/>
    <s v=""/>
    <s v="London"/>
    <s v=""/>
    <s v="WX36FW"/>
    <x v="6"/>
    <s v="EMEA"/>
    <s v="Brown"/>
    <s v="Ann"/>
    <s v="Medium"/>
  </r>
  <r>
    <n v="10373"/>
    <n v="28"/>
    <n v="36.679318116099417"/>
    <n v="57.55"/>
    <n v="4"/>
    <s v="Small"/>
    <x v="565"/>
    <n v="584.3790927492164"/>
    <n v="0.36265303012859401"/>
    <x v="0"/>
    <x v="84"/>
    <n v="1"/>
    <n v="1"/>
    <n v="2005"/>
    <x v="4"/>
    <n v="157"/>
    <x v="21"/>
    <x v="60"/>
    <s v="981 443655"/>
    <s v="Torikatu 38"/>
    <s v=""/>
    <s v="Oulu"/>
    <s v=""/>
    <s v="90110"/>
    <x v="4"/>
    <s v="EMEA"/>
    <s v="Koskitalo"/>
    <s v="Pirkko"/>
    <s v="Small"/>
  </r>
  <r>
    <n v="10386"/>
    <n v="25"/>
    <n v="48.179606182745097"/>
    <n v="54.57"/>
    <n v="7"/>
    <s v="Small"/>
    <x v="566"/>
    <n v="159.75984543137247"/>
    <n v="0.11710452294768002"/>
    <x v="5"/>
    <x v="196"/>
    <n v="1"/>
    <n v="3"/>
    <n v="2005"/>
    <x v="4"/>
    <n v="157"/>
    <x v="21"/>
    <x v="23"/>
    <s v="91 555 94 44"/>
    <s v="C/ Moralzarzal, 86"/>
    <s v=""/>
    <s v="Madrid"/>
    <s v=""/>
    <s v="28034"/>
    <x v="7"/>
    <s v="EMEA"/>
    <s v="Freyre"/>
    <s v="Diego"/>
    <s v="Small"/>
  </r>
  <r>
    <n v="10398"/>
    <n v="33"/>
    <n v="84.694883417737216"/>
    <n v="100"/>
    <n v="11"/>
    <s v="Small"/>
    <x v="567"/>
    <n v="1420.1588472146718"/>
    <n v="0.33692254429079138"/>
    <x v="0"/>
    <x v="197"/>
    <n v="1"/>
    <n v="3"/>
    <n v="2005"/>
    <x v="4"/>
    <n v="157"/>
    <x v="21"/>
    <x v="1"/>
    <s v="26 47 1555"/>
    <s v="59 rue de l'Abbaye"/>
    <s v=""/>
    <s v="Reims"/>
    <s v=""/>
    <s v="51100"/>
    <x v="1"/>
    <s v="EMEA"/>
    <s v="Henriot"/>
    <s v="Paul"/>
    <s v="Medium"/>
  </r>
  <r>
    <n v="10400"/>
    <n v="34"/>
    <n v="61.396566388487713"/>
    <n v="100"/>
    <n v="1"/>
    <s v="Medium"/>
    <x v="568"/>
    <n v="4346.3367427914172"/>
    <n v="0.67554528146442039"/>
    <x v="0"/>
    <x v="87"/>
    <n v="2"/>
    <n v="4"/>
    <n v="2005"/>
    <x v="4"/>
    <n v="157"/>
    <x v="21"/>
    <x v="61"/>
    <s v="4085553659"/>
    <s v="3086 Ingle Ln."/>
    <s v=""/>
    <s v="San Jose"/>
    <s v="CA"/>
    <s v="94217"/>
    <x v="0"/>
    <s v="NA"/>
    <s v="Frick"/>
    <s v="Sue"/>
    <s v="Medium"/>
  </r>
  <r>
    <n v="10416"/>
    <n v="24"/>
    <n v="64.099833220623864"/>
    <n v="100"/>
    <n v="14"/>
    <s v="Small"/>
    <x v="569"/>
    <n v="2813.764002705027"/>
    <n v="0.64652126822199252"/>
    <x v="0"/>
    <x v="198"/>
    <n v="2"/>
    <n v="5"/>
    <n v="2005"/>
    <x v="4"/>
    <n v="157"/>
    <x v="21"/>
    <x v="70"/>
    <s v="0522 556555"/>
    <s v="Strada Provinciale 124"/>
    <s v=""/>
    <s v="Reggio Emilia"/>
    <s v=""/>
    <s v="42100"/>
    <x v="12"/>
    <s v="EMEA"/>
    <s v="Moroni"/>
    <s v="Maurizio"/>
    <s v="Medium"/>
  </r>
  <r>
    <n v="10100"/>
    <n v="30"/>
    <n v="71.226310395656768"/>
    <n v="100"/>
    <n v="3"/>
    <s v="Medium"/>
    <x v="570"/>
    <n v="3014.2106881302971"/>
    <n v="0.58517000351976256"/>
    <x v="0"/>
    <x v="199"/>
    <n v="1"/>
    <n v="1"/>
    <n v="2003"/>
    <x v="3"/>
    <n v="170"/>
    <x v="22"/>
    <x v="40"/>
    <s v="6035558647"/>
    <s v="2304 Long Airport Avenue"/>
    <s v=""/>
    <s v="Nashua"/>
    <s v="NH"/>
    <s v="62005"/>
    <x v="0"/>
    <s v="NA"/>
    <s v="Young"/>
    <s v="Valarie"/>
    <s v="Medium"/>
  </r>
  <r>
    <n v="10110"/>
    <n v="42"/>
    <n v="69.346534857685526"/>
    <n v="100"/>
    <n v="7"/>
    <s v="Medium"/>
    <x v="571"/>
    <n v="3156.4455359772078"/>
    <n v="0.5200931843758787"/>
    <x v="0"/>
    <x v="178"/>
    <n v="1"/>
    <n v="3"/>
    <n v="2003"/>
    <x v="3"/>
    <n v="170"/>
    <x v="22"/>
    <x v="77"/>
    <s v="171 555 1555"/>
    <s v="Fauntleroy Circus"/>
    <s v=""/>
    <s v="Manchester"/>
    <s v=""/>
    <s v="EC25NT"/>
    <x v="6"/>
    <s v="EMEA"/>
    <s v="Ashworth"/>
    <s v="Victoria"/>
    <s v="Medium"/>
  </r>
  <r>
    <n v="10124"/>
    <n v="21"/>
    <n v="88.164821495551223"/>
    <n v="100"/>
    <n v="6"/>
    <s v="Small"/>
    <x v="572"/>
    <n v="1004.5387485934243"/>
    <n v="0.35172925370918218"/>
    <x v="0"/>
    <x v="166"/>
    <n v="2"/>
    <n v="5"/>
    <n v="2003"/>
    <x v="3"/>
    <n v="170"/>
    <x v="22"/>
    <x v="84"/>
    <s v="7025551838"/>
    <s v="8489 Strong St."/>
    <s v=""/>
    <s v="Las Vegas"/>
    <s v="NV"/>
    <s v="83030"/>
    <x v="0"/>
    <s v="NA"/>
    <s v="King"/>
    <s v="Sue"/>
    <s v="Small"/>
  </r>
  <r>
    <n v="10149"/>
    <n v="34"/>
    <n v="73.180288414384222"/>
    <n v="100"/>
    <n v="11"/>
    <s v="Medium"/>
    <x v="573"/>
    <n v="2887.2701939109361"/>
    <n v="0.53712657549409093"/>
    <x v="0"/>
    <x v="168"/>
    <n v="3"/>
    <n v="9"/>
    <n v="2003"/>
    <x v="3"/>
    <n v="170"/>
    <x v="22"/>
    <x v="82"/>
    <s v="4155554312"/>
    <s v="2793 Furth Circle"/>
    <s v=""/>
    <s v="Brisbane"/>
    <s v="CA"/>
    <s v="94217"/>
    <x v="0"/>
    <s v="NA"/>
    <s v="Taylor"/>
    <s v="Sue"/>
    <s v="Medium"/>
  </r>
  <r>
    <n v="10162"/>
    <n v="29"/>
    <n v="71.649207537425227"/>
    <n v="100"/>
    <n v="9"/>
    <s v="Medium"/>
    <x v="574"/>
    <n v="3098.6729814146684"/>
    <n v="0.59860387934215553"/>
    <x v="0"/>
    <x v="169"/>
    <n v="4"/>
    <n v="10"/>
    <n v="2003"/>
    <x v="3"/>
    <n v="170"/>
    <x v="22"/>
    <x v="4"/>
    <s v="6505551386"/>
    <s v="7734 Strong St."/>
    <s v=""/>
    <s v="San Francisco"/>
    <s v="CA"/>
    <s v=""/>
    <x v="0"/>
    <s v="NA"/>
    <s v="Brown"/>
    <s v="Julie"/>
    <s v="Medium"/>
  </r>
  <r>
    <n v="10173"/>
    <n v="24"/>
    <n v="65.344047665152289"/>
    <n v="100"/>
    <n v="13"/>
    <s v="Small"/>
    <x v="118"/>
    <n v="1940.5428560363453"/>
    <n v="0.55305028956804181"/>
    <x v="0"/>
    <x v="155"/>
    <n v="4"/>
    <n v="11"/>
    <n v="2003"/>
    <x v="3"/>
    <n v="170"/>
    <x v="22"/>
    <x v="86"/>
    <s v="035 640555"/>
    <s v="Via Ludovico il Moro 22"/>
    <s v=""/>
    <s v="Bergamo"/>
    <s v=""/>
    <s v="24100"/>
    <x v="12"/>
    <s v="EMEA"/>
    <s v="Rovelli"/>
    <s v="Giovanni"/>
    <s v="Medium"/>
  </r>
  <r>
    <n v="10182"/>
    <n v="44"/>
    <n v="83.206503043314115"/>
    <n v="100"/>
    <n v="10"/>
    <s v="Medium"/>
    <x v="575"/>
    <n v="3893.7138660941791"/>
    <n v="0.51539602187935873"/>
    <x v="0"/>
    <x v="103"/>
    <n v="4"/>
    <n v="11"/>
    <n v="2003"/>
    <x v="3"/>
    <n v="170"/>
    <x v="22"/>
    <x v="39"/>
    <s v="4155551450"/>
    <s v="5677 Strong St."/>
    <s v=""/>
    <s v="San Rafael"/>
    <s v="CA"/>
    <s v="97562"/>
    <x v="0"/>
    <s v="NA"/>
    <s v="Nelson"/>
    <s v="Valarie"/>
    <s v="Large"/>
  </r>
  <r>
    <n v="10193"/>
    <n v="21"/>
    <n v="88.271736233005768"/>
    <n v="100"/>
    <n v="14"/>
    <s v="Small"/>
    <x v="576"/>
    <n v="1287.8935391068787"/>
    <n v="0.40994828721252824"/>
    <x v="0"/>
    <x v="170"/>
    <n v="4"/>
    <n v="11"/>
    <n v="2003"/>
    <x v="3"/>
    <n v="170"/>
    <x v="22"/>
    <x v="87"/>
    <s v="61 9 3844 6555"/>
    <s v="7 Allen Street"/>
    <s v=""/>
    <s v="Glen Waverly"/>
    <s v="Victoria"/>
    <s v="3150"/>
    <x v="3"/>
    <s v="APAC"/>
    <s v="Connery"/>
    <s v="Sean"/>
    <s v="Medium"/>
  </r>
  <r>
    <n v="10204"/>
    <n v="33"/>
    <n v="86.213234752168333"/>
    <n v="100"/>
    <n v="4"/>
    <s v="Medium"/>
    <x v="577"/>
    <n v="3045.463253178445"/>
    <n v="0.51701269046404297"/>
    <x v="0"/>
    <x v="105"/>
    <n v="4"/>
    <n v="12"/>
    <n v="2003"/>
    <x v="3"/>
    <n v="170"/>
    <x v="22"/>
    <x v="74"/>
    <s v="2125557413"/>
    <s v="4092 Furth Circle"/>
    <s v="Suite 400"/>
    <s v="NYC"/>
    <s v="NY"/>
    <s v="10022"/>
    <x v="0"/>
    <s v="NA"/>
    <s v="Young"/>
    <s v="Jeff"/>
    <s v="Medium"/>
  </r>
  <r>
    <n v="10214"/>
    <n v="30"/>
    <n v="74.635561164903891"/>
    <n v="100"/>
    <n v="7"/>
    <s v="Medium"/>
    <x v="578"/>
    <n v="3727.9331650528834"/>
    <n v="0.62475836518399253"/>
    <x v="0"/>
    <x v="200"/>
    <n v="1"/>
    <n v="1"/>
    <n v="2004"/>
    <x v="3"/>
    <n v="170"/>
    <x v="22"/>
    <x v="25"/>
    <s v="91 555 22 82"/>
    <s v="C/ Araquil, 67"/>
    <s v=""/>
    <s v="Madrid"/>
    <s v=""/>
    <s v="28023"/>
    <x v="7"/>
    <s v="EMEA"/>
    <s v="Sommer"/>
    <s v="Martˇn"/>
    <s v="Medium"/>
  </r>
  <r>
    <n v="10227"/>
    <n v="26"/>
    <n v="68.523310421182444"/>
    <n v="100"/>
    <n v="10"/>
    <s v="Small"/>
    <x v="579"/>
    <n v="1931.1939290492567"/>
    <n v="0.5201448850057252"/>
    <x v="0"/>
    <x v="172"/>
    <n v="1"/>
    <n v="3"/>
    <n v="2004"/>
    <x v="3"/>
    <n v="170"/>
    <x v="22"/>
    <x v="30"/>
    <s v="78 32 5555"/>
    <s v="2, rue du Commerce"/>
    <s v=""/>
    <s v="Lyon"/>
    <s v=""/>
    <s v="69004"/>
    <x v="1"/>
    <s v="EMEA"/>
    <s v="Saveley"/>
    <s v="Mary"/>
    <s v="Medium"/>
  </r>
  <r>
    <n v="10241"/>
    <n v="41"/>
    <n v="85.520494464585624"/>
    <n v="100"/>
    <n v="2"/>
    <s v="Medium"/>
    <x v="580"/>
    <n v="4090.9597269519895"/>
    <n v="0.5384754750966777"/>
    <x v="0"/>
    <x v="156"/>
    <n v="2"/>
    <n v="4"/>
    <n v="2004"/>
    <x v="3"/>
    <n v="170"/>
    <x v="22"/>
    <x v="83"/>
    <s v="88 60 1555"/>
    <s v="24, place Kluber"/>
    <s v=""/>
    <s v="Strasbourg"/>
    <s v=""/>
    <s v="67000"/>
    <x v="1"/>
    <s v="EMEA"/>
    <s v="Citeaux"/>
    <s v="Frederique"/>
    <s v="Large"/>
  </r>
  <r>
    <n v="10280"/>
    <n v="26"/>
    <n v="67.450621204136354"/>
    <n v="100"/>
    <n v="16"/>
    <s v="Small"/>
    <x v="581"/>
    <n v="1914.8838486924546"/>
    <n v="0.52196583129598617"/>
    <x v="0"/>
    <x v="41"/>
    <n v="3"/>
    <n v="8"/>
    <n v="2004"/>
    <x v="3"/>
    <n v="170"/>
    <x v="22"/>
    <x v="36"/>
    <s v="011 4988555"/>
    <s v="Via Monte Bianco 34"/>
    <s v=""/>
    <s v="Torino"/>
    <s v=""/>
    <s v="10100"/>
    <x v="12"/>
    <s v="EMEA"/>
    <s v="Accorti"/>
    <s v="Paolo"/>
    <s v="Medium"/>
  </r>
  <r>
    <n v="10288"/>
    <n v="32"/>
    <n v="76.593935352406817"/>
    <n v="100"/>
    <n v="5"/>
    <s v="Medium"/>
    <x v="582"/>
    <n v="3424.1940687229817"/>
    <n v="0.58282170287360124"/>
    <x v="0"/>
    <x v="182"/>
    <n v="3"/>
    <n v="9"/>
    <n v="2004"/>
    <x v="3"/>
    <n v="170"/>
    <x v="22"/>
    <x v="65"/>
    <s v="+65 224 1555"/>
    <s v="Village Close - 106 Linden Road Sandown"/>
    <s v="2nd Floor"/>
    <s v="Singapore"/>
    <s v=""/>
    <s v="69045"/>
    <x v="9"/>
    <s v="APAC"/>
    <s v="Victorino"/>
    <s v="Wendy"/>
    <s v="Medium"/>
  </r>
  <r>
    <n v="10302"/>
    <n v="43"/>
    <n v="62.099001331480252"/>
    <n v="100"/>
    <n v="1"/>
    <s v="Medium"/>
    <x v="583"/>
    <n v="4639.7429427463485"/>
    <n v="0.63471175687364545"/>
    <x v="0"/>
    <x v="66"/>
    <n v="4"/>
    <n v="10"/>
    <n v="2003"/>
    <x v="3"/>
    <n v="170"/>
    <x v="22"/>
    <x v="22"/>
    <s v="171 555 2282"/>
    <s v="Berkeley Gardens 12  Brewery"/>
    <s v=""/>
    <s v="Liverpool"/>
    <s v=""/>
    <s v="WX16LT"/>
    <x v="6"/>
    <s v="EMEA"/>
    <s v="Devon"/>
    <s v="Elizabeth"/>
    <s v="Large"/>
  </r>
  <r>
    <n v="10312"/>
    <n v="48"/>
    <n v="77.497778728685816"/>
    <n v="100"/>
    <n v="17"/>
    <s v="Medium"/>
    <x v="584"/>
    <n v="4358.5066210230807"/>
    <n v="0.53952597309158756"/>
    <x v="0"/>
    <x v="44"/>
    <n v="4"/>
    <n v="10"/>
    <n v="2004"/>
    <x v="3"/>
    <n v="170"/>
    <x v="22"/>
    <x v="39"/>
    <s v="4155551450"/>
    <s v="5677 Strong St."/>
    <s v=""/>
    <s v="San Rafael"/>
    <s v="CA"/>
    <s v="97562"/>
    <x v="0"/>
    <s v="NA"/>
    <s v="Nelson"/>
    <s v="Valarie"/>
    <s v="Large"/>
  </r>
  <r>
    <n v="10331"/>
    <n v="44"/>
    <n v="51.268172847499869"/>
    <n v="74.040000000000006"/>
    <n v="7"/>
    <s v="Small"/>
    <x v="585"/>
    <n v="1001.9603947100059"/>
    <n v="0.30756114468530704"/>
    <x v="0"/>
    <x v="159"/>
    <n v="4"/>
    <n v="11"/>
    <n v="2004"/>
    <x v="3"/>
    <n v="170"/>
    <x v="22"/>
    <x v="45"/>
    <s v="2155559857"/>
    <s v="11328 Douglas Av."/>
    <s v=""/>
    <s v="Philadelphia"/>
    <s v="PA"/>
    <s v="71270"/>
    <x v="0"/>
    <s v="NA"/>
    <s v="Hernandez"/>
    <s v="Rosa"/>
    <s v="Medium"/>
  </r>
  <r>
    <n v="10344"/>
    <n v="45"/>
    <n v="71.883936250261542"/>
    <n v="100"/>
    <n v="1"/>
    <s v="Medium"/>
    <x v="586"/>
    <n v="4415.2228687382303"/>
    <n v="0.57715331617493204"/>
    <x v="0"/>
    <x v="201"/>
    <n v="4"/>
    <n v="11"/>
    <n v="2004"/>
    <x v="3"/>
    <n v="170"/>
    <x v="22"/>
    <x v="67"/>
    <s v="91 24 4555"/>
    <s v="12, rue des Bouchers"/>
    <s v=""/>
    <s v="Marseille"/>
    <s v=""/>
    <s v="13008"/>
    <x v="1"/>
    <s v="EMEA"/>
    <s v="Lebihan"/>
    <s v="Laurence"/>
    <s v="Large"/>
  </r>
  <r>
    <n v="10367"/>
    <n v="37"/>
    <n v="76.896529245936847"/>
    <n v="100"/>
    <n v="3"/>
    <s v="Small"/>
    <x v="587"/>
    <n v="1858.6384179003371"/>
    <n v="0.39513467123466656"/>
    <x v="5"/>
    <x v="183"/>
    <n v="1"/>
    <n v="1"/>
    <n v="2005"/>
    <x v="3"/>
    <n v="170"/>
    <x v="22"/>
    <x v="3"/>
    <s v="6265557265"/>
    <s v="78934 Hillside Dr."/>
    <s v=""/>
    <s v="Pasadena"/>
    <s v="CA"/>
    <s v="90003"/>
    <x v="0"/>
    <s v="NA"/>
    <s v="Young"/>
    <s v="Julie"/>
    <s v="Medium"/>
  </r>
  <r>
    <n v="10379"/>
    <n v="39"/>
    <n v="77.824567025221725"/>
    <n v="100"/>
    <n v="2"/>
    <s v="Medium"/>
    <x v="588"/>
    <n v="2364.3918860163531"/>
    <n v="0.43788683983227361"/>
    <x v="0"/>
    <x v="184"/>
    <n v="1"/>
    <n v="2"/>
    <n v="2005"/>
    <x v="3"/>
    <n v="170"/>
    <x v="22"/>
    <x v="23"/>
    <s v="91 555 94 44"/>
    <s v="C/ Moralzarzal, 86"/>
    <s v=""/>
    <s v="Madrid"/>
    <s v=""/>
    <s v="28034"/>
    <x v="7"/>
    <s v="EMEA"/>
    <s v="Freyre"/>
    <s v="Diego"/>
    <s v="Medium"/>
  </r>
  <r>
    <n v="10407"/>
    <n v="76"/>
    <n v="77.031553044360933"/>
    <n v="100"/>
    <n v="2"/>
    <s v="Large"/>
    <x v="589"/>
    <n v="8228.4019686285683"/>
    <n v="0.5842873554001029"/>
    <x v="4"/>
    <x v="185"/>
    <n v="2"/>
    <n v="4"/>
    <n v="2005"/>
    <x v="3"/>
    <n v="170"/>
    <x v="22"/>
    <x v="61"/>
    <s v="4085553659"/>
    <s v="3086 Ingle Ln."/>
    <s v=""/>
    <s v="San Jose"/>
    <s v="CA"/>
    <s v="94217"/>
    <x v="0"/>
    <s v="NA"/>
    <s v="Frick"/>
    <s v="Sue"/>
    <s v="Large"/>
  </r>
  <r>
    <n v="10420"/>
    <n v="37"/>
    <n v="80.01815357572643"/>
    <n v="100"/>
    <n v="5"/>
    <s v="Medium"/>
    <x v="590"/>
    <n v="2322.9283176981226"/>
    <n v="0.43964878448370853"/>
    <x v="2"/>
    <x v="202"/>
    <n v="2"/>
    <n v="5"/>
    <n v="2005"/>
    <x v="3"/>
    <n v="170"/>
    <x v="22"/>
    <x v="20"/>
    <s v="+61 2 9495 8555"/>
    <s v="Monitor Money Building, 815 Pacific Hwy"/>
    <s v="Level 6"/>
    <s v="Chatswood"/>
    <s v="NSW"/>
    <s v="2067"/>
    <x v="3"/>
    <s v="APAC"/>
    <s v="Huxley"/>
    <s v="Adrian"/>
    <s v="Medium"/>
  </r>
  <r>
    <n v="10108"/>
    <n v="38"/>
    <n v="69.440488408889053"/>
    <n v="82.39"/>
    <n v="2"/>
    <s v="Small"/>
    <x v="591"/>
    <n v="492.08144046221605"/>
    <n v="0.15717334131704028"/>
    <x v="0"/>
    <x v="98"/>
    <n v="1"/>
    <n v="3"/>
    <n v="2003"/>
    <x v="1"/>
    <n v="77"/>
    <x v="23"/>
    <x v="66"/>
    <s v="+63 2 555 3587"/>
    <s v="15 McCallum Street - NatWest Center #13-03"/>
    <s v=""/>
    <s v="Makati City"/>
    <s v=""/>
    <s v="1227MM"/>
    <x v="15"/>
    <s v="Japan"/>
    <s v="Cruz"/>
    <s v="Arnold"/>
    <s v="Medium"/>
  </r>
  <r>
    <n v="10122"/>
    <n v="43"/>
    <n v="50.037525778803555"/>
    <n v="72.38"/>
    <n v="6"/>
    <s v="Small"/>
    <x v="592"/>
    <n v="960.72639151144722"/>
    <n v="0.30868298177944797"/>
    <x v="0"/>
    <x v="99"/>
    <n v="2"/>
    <n v="5"/>
    <n v="2003"/>
    <x v="1"/>
    <n v="77"/>
    <x v="23"/>
    <x v="67"/>
    <s v="91 24 4555"/>
    <s v="12, rue des Bouchers"/>
    <s v=""/>
    <s v="Marseille"/>
    <s v=""/>
    <s v="13008"/>
    <x v="1"/>
    <s v="EMEA"/>
    <s v="Lebihan"/>
    <s v="Laurence"/>
    <s v="Medium"/>
  </r>
  <r>
    <n v="10135"/>
    <n v="48"/>
    <n v="61.752687564761636"/>
    <n v="79.31"/>
    <n v="3"/>
    <s v="Small"/>
    <x v="593"/>
    <n v="842.75099689144145"/>
    <n v="0.22137577146940313"/>
    <x v="0"/>
    <x v="100"/>
    <n v="3"/>
    <n v="7"/>
    <n v="2003"/>
    <x v="1"/>
    <n v="77"/>
    <x v="23"/>
    <x v="39"/>
    <s v="4155551450"/>
    <s v="5677 Strong St."/>
    <s v=""/>
    <s v="San Rafael"/>
    <s v="CA"/>
    <s v="97562"/>
    <x v="0"/>
    <s v="NA"/>
    <s v="Nelson"/>
    <s v="Valarie"/>
    <s v="Medium"/>
  </r>
  <r>
    <n v="10147"/>
    <n v="26"/>
    <n v="51.099264338061857"/>
    <n v="82.39"/>
    <n v="3"/>
    <s v="Small"/>
    <x v="594"/>
    <n v="813.55912721039158"/>
    <n v="0.37978802842502901"/>
    <x v="0"/>
    <x v="101"/>
    <n v="3"/>
    <n v="9"/>
    <n v="2003"/>
    <x v="1"/>
    <n v="77"/>
    <x v="23"/>
    <x v="41"/>
    <s v="6175558555"/>
    <s v="7825 Douglas Av."/>
    <s v=""/>
    <s v="Brickhaven"/>
    <s v="MA"/>
    <s v="58339"/>
    <x v="0"/>
    <s v="NA"/>
    <s v="Nelson"/>
    <s v="Allen"/>
    <s v="Small"/>
  </r>
  <r>
    <n v="10160"/>
    <n v="38"/>
    <n v="76.859662932403452"/>
    <n v="88.55"/>
    <n v="4"/>
    <s v="Small"/>
    <x v="595"/>
    <n v="444.23280856866904"/>
    <n v="0.13201961679950935"/>
    <x v="0"/>
    <x v="137"/>
    <n v="4"/>
    <n v="10"/>
    <n v="2003"/>
    <x v="1"/>
    <n v="77"/>
    <x v="23"/>
    <x v="54"/>
    <s v="2155554369"/>
    <s v="6047 Douglas Av."/>
    <s v=""/>
    <s v="Los Angeles"/>
    <s v="CA"/>
    <s v=""/>
    <x v="0"/>
    <s v="NA"/>
    <s v="Chandler"/>
    <s v="Michael"/>
    <s v="Medium"/>
  </r>
  <r>
    <n v="10170"/>
    <n v="20"/>
    <n v="55.035643460599417"/>
    <n v="63.14"/>
    <n v="2"/>
    <s v="Small"/>
    <x v="596"/>
    <n v="162.08713078801156"/>
    <n v="0.12835534588851091"/>
    <x v="0"/>
    <x v="102"/>
    <n v="4"/>
    <n v="11"/>
    <n v="2003"/>
    <x v="1"/>
    <n v="77"/>
    <x v="23"/>
    <x v="63"/>
    <s v="7675 3555"/>
    <s v="Kirchgasse 6"/>
    <s v=""/>
    <s v="Graz"/>
    <s v=""/>
    <s v="8010"/>
    <x v="5"/>
    <s v="EMEA"/>
    <s v="Mendel"/>
    <s v="Roland"/>
    <s v="Small"/>
  </r>
  <r>
    <n v="10181"/>
    <n v="22"/>
    <n v="66.290974395919349"/>
    <n v="73.92"/>
    <n v="10"/>
    <s v="Small"/>
    <x v="597"/>
    <n v="167.83856328977436"/>
    <n v="0.10320651520671878"/>
    <x v="0"/>
    <x v="103"/>
    <n v="4"/>
    <n v="11"/>
    <n v="2003"/>
    <x v="1"/>
    <n v="77"/>
    <x v="23"/>
    <x v="7"/>
    <s v="+47 2267 3215"/>
    <s v="Drammen 121, PR 744 Sentrum"/>
    <s v=""/>
    <s v="Bergen"/>
    <s v=""/>
    <s v="N5804"/>
    <x v="2"/>
    <s v="EMEA"/>
    <s v="Oeztan"/>
    <s v="Veysel"/>
    <s v="Small"/>
  </r>
  <r>
    <n v="10192"/>
    <n v="45"/>
    <n v="58.007442693599664"/>
    <n v="90.86"/>
    <n v="15"/>
    <s v="Small"/>
    <x v="598"/>
    <n v="1478.3650787880151"/>
    <n v="0.36157337999560135"/>
    <x v="0"/>
    <x v="104"/>
    <n v="4"/>
    <n v="11"/>
    <n v="2003"/>
    <x v="1"/>
    <n v="77"/>
    <x v="23"/>
    <x v="40"/>
    <s v="6035558647"/>
    <s v="2304 Long Airport Avenue"/>
    <s v=""/>
    <s v="Nashua"/>
    <s v="NH"/>
    <s v="62005"/>
    <x v="0"/>
    <s v="NA"/>
    <s v="Young"/>
    <s v="Valarie"/>
    <s v="Medium"/>
  </r>
  <r>
    <n v="10203"/>
    <n v="45"/>
    <n v="64.201004709146162"/>
    <n v="85.47"/>
    <n v="4"/>
    <s v="Small"/>
    <x v="599"/>
    <n v="957.10478808842299"/>
    <n v="0.24884749375048373"/>
    <x v="0"/>
    <x v="105"/>
    <n v="4"/>
    <n v="12"/>
    <n v="2003"/>
    <x v="1"/>
    <n v="77"/>
    <x v="23"/>
    <x v="23"/>
    <s v="91 555 94 44"/>
    <s v="C/ Moralzarzal, 86"/>
    <s v=""/>
    <s v="Madrid"/>
    <s v=""/>
    <s v="28034"/>
    <x v="7"/>
    <s v="EMEA"/>
    <s v="Freyre"/>
    <s v="Diego"/>
    <s v="Medium"/>
  </r>
  <r>
    <n v="10212"/>
    <n v="20"/>
    <n v="50.455852527013377"/>
    <n v="66.989999999999995"/>
    <n v="14"/>
    <s v="Small"/>
    <x v="600"/>
    <n v="330.68294945973241"/>
    <n v="0.24681515857570713"/>
    <x v="0"/>
    <x v="138"/>
    <n v="1"/>
    <n v="1"/>
    <n v="2004"/>
    <x v="1"/>
    <n v="77"/>
    <x v="23"/>
    <x v="23"/>
    <s v="91 555 94 44"/>
    <s v="C/ Moralzarzal, 86"/>
    <s v=""/>
    <s v="Madrid"/>
    <s v=""/>
    <s v="28034"/>
    <x v="7"/>
    <s v="EMEA"/>
    <s v="Freyre"/>
    <s v="Diego"/>
    <s v="Small"/>
  </r>
  <r>
    <n v="10225"/>
    <n v="47"/>
    <n v="41.148213055759427"/>
    <n v="64.680000000000007"/>
    <n v="5"/>
    <s v="Small"/>
    <x v="601"/>
    <n v="1105.993986379307"/>
    <n v="0.36381859839580355"/>
    <x v="0"/>
    <x v="106"/>
    <n v="1"/>
    <n v="2"/>
    <n v="2004"/>
    <x v="1"/>
    <n v="77"/>
    <x v="23"/>
    <x v="69"/>
    <s v="0897 034555"/>
    <s v="Grenzacherweg 237"/>
    <s v=""/>
    <s v="Gensve"/>
    <s v=""/>
    <s v="1203"/>
    <x v="17"/>
    <s v="EMEA"/>
    <s v="Holz"/>
    <s v="Michael"/>
    <s v="Medium"/>
  </r>
  <r>
    <n v="10239"/>
    <n v="46"/>
    <n v="54.213233201698813"/>
    <n v="73.92"/>
    <n v="4"/>
    <s v="Small"/>
    <x v="602"/>
    <n v="906.51127272185477"/>
    <n v="0.26659587118913947"/>
    <x v="0"/>
    <x v="148"/>
    <n v="2"/>
    <n v="4"/>
    <n v="2004"/>
    <x v="1"/>
    <n v="77"/>
    <x v="23"/>
    <x v="60"/>
    <s v="981 443655"/>
    <s v="Torikatu 38"/>
    <s v=""/>
    <s v="Oulu"/>
    <s v=""/>
    <s v="90110"/>
    <x v="4"/>
    <s v="EMEA"/>
    <s v="Koskitalo"/>
    <s v="Pirkko"/>
    <s v="Medium"/>
  </r>
  <r>
    <n v="10253"/>
    <n v="23"/>
    <n v="53.472540912223664"/>
    <n v="83.93"/>
    <n v="9"/>
    <s v="Small"/>
    <x v="603"/>
    <n v="700.5215590188559"/>
    <n v="0.36289120800400743"/>
    <x v="3"/>
    <x v="108"/>
    <n v="2"/>
    <n v="6"/>
    <n v="2004"/>
    <x v="1"/>
    <n v="77"/>
    <x v="23"/>
    <x v="22"/>
    <s v="171 555 2282"/>
    <s v="Berkeley Gardens 12  Brewery"/>
    <s v=""/>
    <s v="Liverpool"/>
    <s v=""/>
    <s v="WX16LT"/>
    <x v="6"/>
    <s v="EMEA"/>
    <s v="Devon"/>
    <s v="Elizabeth"/>
    <s v="Small"/>
  </r>
  <r>
    <n v="10266"/>
    <n v="33"/>
    <n v="48.03176541107775"/>
    <n v="74.69"/>
    <n v="10"/>
    <s v="Small"/>
    <x v="604"/>
    <n v="879.72174143443431"/>
    <n v="0.3569183905331671"/>
    <x v="0"/>
    <x v="109"/>
    <n v="3"/>
    <n v="7"/>
    <n v="2004"/>
    <x v="1"/>
    <n v="77"/>
    <x v="23"/>
    <x v="70"/>
    <s v="0522 556555"/>
    <s v="Strada Provinciale 124"/>
    <s v=""/>
    <s v="Reggio Emilia"/>
    <s v=""/>
    <s v="42100"/>
    <x v="12"/>
    <s v="EMEA"/>
    <s v="Moroni"/>
    <s v="Maurizio"/>
    <s v="Small"/>
  </r>
  <r>
    <n v="10278"/>
    <n v="29"/>
    <n v="81.327471802501663"/>
    <n v="90.86"/>
    <n v="10"/>
    <s v="Small"/>
    <x v="605"/>
    <n v="276.44331772745181"/>
    <n v="0.10491446398303256"/>
    <x v="0"/>
    <x v="157"/>
    <n v="3"/>
    <n v="8"/>
    <n v="2004"/>
    <x v="1"/>
    <n v="77"/>
    <x v="23"/>
    <x v="84"/>
    <s v="7025551838"/>
    <s v="8489 Strong St."/>
    <s v=""/>
    <s v="Las Vegas"/>
    <s v="NV"/>
    <s v="83030"/>
    <x v="0"/>
    <s v="NA"/>
    <s v="King"/>
    <s v="Sue"/>
    <s v="Small"/>
  </r>
  <r>
    <n v="10287"/>
    <n v="44"/>
    <n v="64.546943382102796"/>
    <n v="82.39"/>
    <n v="8"/>
    <s v="Small"/>
    <x v="606"/>
    <n v="785.09449118747671"/>
    <n v="0.21656823179872797"/>
    <x v="0"/>
    <x v="111"/>
    <n v="3"/>
    <n v="8"/>
    <n v="2004"/>
    <x v="1"/>
    <n v="77"/>
    <x v="23"/>
    <x v="69"/>
    <s v="0897 034555"/>
    <s v="Grenzacherweg 237"/>
    <s v=""/>
    <s v="Gensve"/>
    <s v=""/>
    <s v="1203"/>
    <x v="17"/>
    <s v="EMEA"/>
    <s v="Holz"/>
    <s v="Michael"/>
    <s v="Medium"/>
  </r>
  <r>
    <n v="10300"/>
    <n v="41"/>
    <n v="76.172783953234415"/>
    <n v="92.4"/>
    <n v="1"/>
    <s v="Small"/>
    <x v="607"/>
    <n v="665.31585791738917"/>
    <n v="0.17561922128534188"/>
    <x v="0"/>
    <x v="112"/>
    <n v="4"/>
    <n v="10"/>
    <n v="2003"/>
    <x v="1"/>
    <n v="77"/>
    <x v="23"/>
    <x v="72"/>
    <s v="+49 69 66 90 2555"/>
    <s v="Lyonerstr. 34"/>
    <s v=""/>
    <s v="Frankfurt"/>
    <s v=""/>
    <s v="60528"/>
    <x v="16"/>
    <s v="EMEA"/>
    <s v="Keitel"/>
    <s v="Roland"/>
    <s v="Medium"/>
  </r>
  <r>
    <n v="10310"/>
    <n v="20"/>
    <n v="72.331034052116394"/>
    <n v="91.63"/>
    <n v="6"/>
    <s v="Small"/>
    <x v="608"/>
    <n v="385.97931895767215"/>
    <n v="0.21061842134545028"/>
    <x v="0"/>
    <x v="113"/>
    <n v="4"/>
    <n v="10"/>
    <n v="2004"/>
    <x v="1"/>
    <n v="77"/>
    <x v="23"/>
    <x v="68"/>
    <s v="0221 5554327"/>
    <s v="Mehrheimerstr. 369"/>
    <s v=""/>
    <s v="Koln"/>
    <s v=""/>
    <s v="50739"/>
    <x v="16"/>
    <s v="EMEA"/>
    <s v="Pfalzheim"/>
    <s v="Henriette"/>
    <s v="Small"/>
  </r>
  <r>
    <n v="10321"/>
    <n v="37"/>
    <n v="56.65218974693537"/>
    <n v="78.540000000000006"/>
    <n v="14"/>
    <s v="Small"/>
    <x v="609"/>
    <n v="809.84897936339121"/>
    <n v="0.27868360393512387"/>
    <x v="0"/>
    <x v="45"/>
    <n v="4"/>
    <n v="11"/>
    <n v="2004"/>
    <x v="1"/>
    <n v="77"/>
    <x v="23"/>
    <x v="21"/>
    <s v="5085552555"/>
    <s v="1785 First Street"/>
    <s v=""/>
    <s v="New Bedford"/>
    <s v="MA"/>
    <s v="50553"/>
    <x v="0"/>
    <s v="NA"/>
    <s v="Benitez"/>
    <s v="Violeta"/>
    <s v="Small"/>
  </r>
  <r>
    <n v="10329"/>
    <n v="29"/>
    <n v="62.554312605727539"/>
    <n v="100"/>
    <n v="9"/>
    <s v="Small"/>
    <x v="610"/>
    <n v="1140.7349344339013"/>
    <n v="0.38606033363698561"/>
    <x v="0"/>
    <x v="19"/>
    <n v="4"/>
    <n v="11"/>
    <n v="2004"/>
    <x v="1"/>
    <n v="77"/>
    <x v="23"/>
    <x v="0"/>
    <s v="2125557818"/>
    <s v="897 Long Airport Avenue"/>
    <s v=""/>
    <s v="NYC"/>
    <s v="NY"/>
    <s v="10022"/>
    <x v="0"/>
    <s v="NA"/>
    <s v="Yu"/>
    <s v="Kwai"/>
    <s v="Small"/>
  </r>
  <r>
    <n v="10342"/>
    <n v="55"/>
    <n v="42.178971586649936"/>
    <n v="65.45"/>
    <n v="1"/>
    <s v="Small"/>
    <x v="611"/>
    <n v="1279.9065627342534"/>
    <n v="0.35555429202979466"/>
    <x v="0"/>
    <x v="20"/>
    <n v="4"/>
    <n v="11"/>
    <n v="2004"/>
    <x v="1"/>
    <n v="77"/>
    <x v="23"/>
    <x v="10"/>
    <s v="03 9520 4555"/>
    <s v="636 St Kilda Road"/>
    <s v="Level 3"/>
    <s v="Melbourne"/>
    <s v="Victoria"/>
    <s v="3004"/>
    <x v="3"/>
    <s v="APAC"/>
    <s v="Ferguson"/>
    <s v="Peter"/>
    <s v="Medium"/>
  </r>
  <r>
    <n v="10363"/>
    <n v="22"/>
    <n v="76.124588122511085"/>
    <n v="100"/>
    <n v="7"/>
    <s v="Small"/>
    <x v="612"/>
    <n v="2011.7990613047562"/>
    <n v="0.54571469760392022"/>
    <x v="0"/>
    <x v="115"/>
    <n v="1"/>
    <n v="1"/>
    <n v="2005"/>
    <x v="1"/>
    <n v="77"/>
    <x v="23"/>
    <x v="73"/>
    <s v="+358 9 8045 555"/>
    <s v="Software Engineering Center, SEC Oy"/>
    <s v=""/>
    <s v="Espoo"/>
    <s v=""/>
    <s v="FIN-02271"/>
    <x v="4"/>
    <s v="EMEA"/>
    <s v="Suominen"/>
    <s v="Kalle"/>
    <s v="Medium"/>
  </r>
  <r>
    <n v="10377"/>
    <n v="31"/>
    <n v="46.957492995755381"/>
    <n v="67.760000000000005"/>
    <n v="4"/>
    <s v="Small"/>
    <x v="613"/>
    <n v="644.87771713158304"/>
    <n v="0.30700275980290165"/>
    <x v="0"/>
    <x v="142"/>
    <n v="1"/>
    <n v="2"/>
    <n v="2005"/>
    <x v="1"/>
    <n v="77"/>
    <x v="23"/>
    <x v="16"/>
    <s v="90 224 8555"/>
    <s v="Keskuskatu 45"/>
    <s v=""/>
    <s v="Helsinki"/>
    <s v=""/>
    <s v="21240"/>
    <x v="4"/>
    <s v="EMEA"/>
    <s v="Karttunen"/>
    <s v="Matti"/>
    <s v="Small"/>
  </r>
  <r>
    <n v="10389"/>
    <n v="49"/>
    <n v="51.360258653287524"/>
    <n v="79.22"/>
    <n v="3"/>
    <s v="Small"/>
    <x v="614"/>
    <n v="1365.1273259889117"/>
    <n v="0.35167560397263925"/>
    <x v="0"/>
    <x v="23"/>
    <n v="1"/>
    <n v="3"/>
    <n v="2005"/>
    <x v="1"/>
    <n v="77"/>
    <x v="23"/>
    <x v="37"/>
    <s v="0695 34 6555"/>
    <s v="?kergatan 24"/>
    <s v=""/>
    <s v="Boras"/>
    <s v=""/>
    <s v="S-84467"/>
    <x v="8"/>
    <s v="EMEA"/>
    <s v="Larsson"/>
    <s v="Maria"/>
    <s v="Medium"/>
  </r>
  <r>
    <n v="10405"/>
    <n v="61"/>
    <n v="66.334817634030642"/>
    <n v="73.92"/>
    <n v="4"/>
    <s v="Small"/>
    <x v="615"/>
    <n v="462.69612432413078"/>
    <n v="0.10261339780802702"/>
    <x v="0"/>
    <x v="150"/>
    <n v="2"/>
    <n v="4"/>
    <n v="2005"/>
    <x v="1"/>
    <n v="77"/>
    <x v="23"/>
    <x v="83"/>
    <s v="88 60 1555"/>
    <s v="24, place Kluber"/>
    <s v=""/>
    <s v="Strasbourg"/>
    <s v=""/>
    <s v="67000"/>
    <x v="1"/>
    <s v="EMEA"/>
    <s v="Citeaux"/>
    <s v="Frederique"/>
    <s v="Medium"/>
  </r>
  <r>
    <n v="10419"/>
    <n v="39"/>
    <n v="53.633511686932593"/>
    <n v="83.93"/>
    <n v="9"/>
    <s v="Small"/>
    <x v="616"/>
    <n v="1181.563044209629"/>
    <n v="0.36097329099329689"/>
    <x v="0"/>
    <x v="116"/>
    <n v="2"/>
    <n v="5"/>
    <n v="2005"/>
    <x v="1"/>
    <n v="77"/>
    <x v="23"/>
    <x v="19"/>
    <s v="6562 9555"/>
    <s v="Geislweg 14"/>
    <s v=""/>
    <s v="Salzburg"/>
    <s v=""/>
    <s v="5020"/>
    <x v="5"/>
    <s v="EMEA"/>
    <s v="Pipps"/>
    <s v="Georg"/>
    <s v="Medium"/>
  </r>
  <r>
    <n v="10109"/>
    <n v="38"/>
    <n v="84.94987213052697"/>
    <n v="100"/>
    <n v="3"/>
    <s v="Small"/>
    <x v="617"/>
    <n v="1204.6048590399751"/>
    <n v="0.27175420376744991"/>
    <x v="0"/>
    <x v="151"/>
    <n v="1"/>
    <n v="3"/>
    <n v="2003"/>
    <x v="1"/>
    <n v="142"/>
    <x v="24"/>
    <x v="45"/>
    <s v="2155559857"/>
    <s v="11328 Douglas Av."/>
    <s v=""/>
    <s v="Philadelphia"/>
    <s v="PA"/>
    <s v="71270"/>
    <x v="0"/>
    <s v="NA"/>
    <s v="Hernandez"/>
    <s v="Rosa"/>
    <s v="Medium"/>
  </r>
  <r>
    <n v="10122"/>
    <n v="31"/>
    <n v="87.131307531278836"/>
    <n v="100"/>
    <n v="1"/>
    <s v="Small"/>
    <x v="618"/>
    <n v="1399.9194665303557"/>
    <n v="0.34136134604823609"/>
    <x v="0"/>
    <x v="99"/>
    <n v="2"/>
    <n v="5"/>
    <n v="2003"/>
    <x v="1"/>
    <n v="142"/>
    <x v="24"/>
    <x v="67"/>
    <s v="91 24 4555"/>
    <s v="12, rue des Bouchers"/>
    <s v=""/>
    <s v="Marseille"/>
    <s v=""/>
    <s v="13008"/>
    <x v="1"/>
    <s v="EMEA"/>
    <s v="Lebihan"/>
    <s v="Laurence"/>
    <s v="Medium"/>
  </r>
  <r>
    <n v="10136"/>
    <n v="36"/>
    <n v="86.557122465686078"/>
    <n v="100"/>
    <n v="1"/>
    <s v="Medium"/>
    <x v="619"/>
    <n v="2158.6635912353013"/>
    <n v="0.40924704841874093"/>
    <x v="0"/>
    <x v="152"/>
    <n v="3"/>
    <n v="7"/>
    <n v="2003"/>
    <x v="1"/>
    <n v="142"/>
    <x v="24"/>
    <x v="51"/>
    <s v="61 77 6555"/>
    <s v="1 rue Alsace-Lorraine"/>
    <s v=""/>
    <s v="Toulouse"/>
    <s v=""/>
    <s v="31000"/>
    <x v="1"/>
    <s v="EMEA"/>
    <s v="Roulet"/>
    <s v="Annette"/>
    <s v="Medium"/>
  </r>
  <r>
    <n v="10148"/>
    <n v="25"/>
    <n v="74.58449206582884"/>
    <n v="100"/>
    <n v="12"/>
    <s v="Small"/>
    <x v="620"/>
    <n v="2367.3876983542791"/>
    <n v="0.55940163004590715"/>
    <x v="0"/>
    <x v="153"/>
    <n v="3"/>
    <n v="9"/>
    <n v="2003"/>
    <x v="1"/>
    <n v="142"/>
    <x v="24"/>
    <x v="42"/>
    <s v="02 9936 8555"/>
    <s v="201 Miller Street"/>
    <s v="Level 15"/>
    <s v="North Sydney"/>
    <s v="NSW"/>
    <s v="2060"/>
    <x v="3"/>
    <s v="APAC"/>
    <s v="O'Hara"/>
    <s v="Anna"/>
    <s v="Medium"/>
  </r>
  <r>
    <n v="10161"/>
    <n v="48"/>
    <n v="86.56883664533477"/>
    <n v="100"/>
    <n v="11"/>
    <s v="Medium"/>
    <x v="621"/>
    <n v="1990.1358410239309"/>
    <n v="0.32383943883984401"/>
    <x v="0"/>
    <x v="154"/>
    <n v="4"/>
    <n v="10"/>
    <n v="2003"/>
    <x v="1"/>
    <n v="142"/>
    <x v="24"/>
    <x v="78"/>
    <s v="86 21 3555"/>
    <s v="Smagsloget 45"/>
    <s v=""/>
    <s v="Aaarhus"/>
    <s v=""/>
    <s v="8200"/>
    <x v="13"/>
    <s v="EMEA"/>
    <s v="Ibsen"/>
    <s v="Palle"/>
    <s v="Medium"/>
  </r>
  <r>
    <n v="10171"/>
    <n v="35"/>
    <n v="76.945094631248764"/>
    <n v="100"/>
    <n v="1"/>
    <s v="Small"/>
    <x v="622"/>
    <n v="1987.1216879062931"/>
    <n v="0.42458050679592607"/>
    <x v="0"/>
    <x v="155"/>
    <n v="4"/>
    <n v="11"/>
    <n v="2003"/>
    <x v="1"/>
    <n v="142"/>
    <x v="24"/>
    <x v="43"/>
    <s v="514 555 8054"/>
    <s v="43 rue St. Laurent"/>
    <s v=""/>
    <s v="Montreal"/>
    <s v="Quebec"/>
    <s v="H1J1C3"/>
    <x v="10"/>
    <s v="NA"/>
    <s v="Fresnisre"/>
    <s v="Jean"/>
    <s v="Medium"/>
  </r>
  <r>
    <n v="10181"/>
    <n v="21"/>
    <n v="73.664675599988342"/>
    <n v="100"/>
    <n v="5"/>
    <s v="Small"/>
    <x v="623"/>
    <n v="1739.1218124002448"/>
    <n v="0.529239036298643"/>
    <x v="0"/>
    <x v="103"/>
    <n v="4"/>
    <n v="11"/>
    <n v="2003"/>
    <x v="1"/>
    <n v="142"/>
    <x v="24"/>
    <x v="7"/>
    <s v="+47 2267 3215"/>
    <s v="Drammen 121, PR 744 Sentrum"/>
    <s v=""/>
    <s v="Bergen"/>
    <s v=""/>
    <s v="N5804"/>
    <x v="2"/>
    <s v="EMEA"/>
    <s v="Oeztan"/>
    <s v="Veysel"/>
    <s v="Medium"/>
  </r>
  <r>
    <n v="10192"/>
    <n v="47"/>
    <n v="74.132083985843167"/>
    <n v="100"/>
    <n v="10"/>
    <s v="Medium"/>
    <x v="624"/>
    <n v="3937.0920526653713"/>
    <n v="0.53051245100795963"/>
    <x v="0"/>
    <x v="104"/>
    <n v="4"/>
    <n v="11"/>
    <n v="2003"/>
    <x v="1"/>
    <n v="142"/>
    <x v="24"/>
    <x v="40"/>
    <s v="6035558647"/>
    <s v="2304 Long Airport Avenue"/>
    <s v=""/>
    <s v="Nashua"/>
    <s v="NH"/>
    <s v="62005"/>
    <x v="0"/>
    <s v="NA"/>
    <s v="Young"/>
    <s v="Valarie"/>
    <s v="Large"/>
  </r>
  <r>
    <n v="10204"/>
    <n v="38"/>
    <n v="87.867503443454439"/>
    <n v="100"/>
    <n v="16"/>
    <s v="Medium"/>
    <x v="625"/>
    <n v="3093.6748691487319"/>
    <n v="0.48093393523479189"/>
    <x v="0"/>
    <x v="105"/>
    <n v="4"/>
    <n v="12"/>
    <n v="2003"/>
    <x v="1"/>
    <n v="142"/>
    <x v="24"/>
    <x v="74"/>
    <s v="2125557413"/>
    <s v="4092 Furth Circle"/>
    <s v="Suite 400"/>
    <s v="NYC"/>
    <s v="NY"/>
    <s v="10022"/>
    <x v="0"/>
    <s v="NA"/>
    <s v="Young"/>
    <s v="Jeff"/>
    <s v="Medium"/>
  </r>
  <r>
    <n v="10212"/>
    <n v="41"/>
    <n v="83.65688919092706"/>
    <n v="100"/>
    <n v="9"/>
    <s v="Small"/>
    <x v="626"/>
    <n v="1410.9375431719905"/>
    <n v="0.29146363012681409"/>
    <x v="0"/>
    <x v="138"/>
    <n v="1"/>
    <n v="1"/>
    <n v="2004"/>
    <x v="1"/>
    <n v="142"/>
    <x v="24"/>
    <x v="23"/>
    <s v="91 555 94 44"/>
    <s v="C/ Moralzarzal, 86"/>
    <s v=""/>
    <s v="Madrid"/>
    <s v=""/>
    <s v="28034"/>
    <x v="7"/>
    <s v="EMEA"/>
    <s v="Freyre"/>
    <s v="Diego"/>
    <s v="Medium"/>
  </r>
  <r>
    <n v="10226"/>
    <n v="24"/>
    <n v="86.888164716924663"/>
    <n v="100"/>
    <n v="7"/>
    <s v="Small"/>
    <x v="627"/>
    <n v="1806.7640467938081"/>
    <n v="0.46421554716085184"/>
    <x v="0"/>
    <x v="181"/>
    <n v="1"/>
    <n v="2"/>
    <n v="2004"/>
    <x v="1"/>
    <n v="142"/>
    <x v="24"/>
    <x v="55"/>
    <s v="7605558146"/>
    <s v="361 Furth Circle"/>
    <s v=""/>
    <s v="San Diego"/>
    <s v="CA"/>
    <s v="91217"/>
    <x v="0"/>
    <s v="NA"/>
    <s v="Thompson"/>
    <s v="Valarie"/>
    <s v="Medium"/>
  </r>
  <r>
    <n v="10240"/>
    <n v="37"/>
    <n v="72.306125571077686"/>
    <n v="100"/>
    <n v="2"/>
    <s v="Medium"/>
    <x v="628"/>
    <n v="2850.9933538701252"/>
    <n v="0.51589364240039037"/>
    <x v="0"/>
    <x v="156"/>
    <n v="2"/>
    <n v="4"/>
    <n v="2004"/>
    <x v="1"/>
    <n v="142"/>
    <x v="24"/>
    <x v="44"/>
    <s v="+81 06 6342 5555"/>
    <s v="Dojima Avanza 4F, 1-6-20 Dojima, Kita-ku"/>
    <s v=""/>
    <s v="Osaka"/>
    <s v="Osaka"/>
    <s v="530-0003"/>
    <x v="11"/>
    <s v="Japan"/>
    <s v="Kentary"/>
    <s v="Mory"/>
    <s v="Medium"/>
  </r>
  <r>
    <n v="10253"/>
    <n v="33"/>
    <n v="74.630434078606655"/>
    <n v="100"/>
    <n v="4"/>
    <s v="Small"/>
    <x v="629"/>
    <n v="1996.8156754059801"/>
    <n v="0.44775466865023927"/>
    <x v="3"/>
    <x v="108"/>
    <n v="2"/>
    <n v="6"/>
    <n v="2004"/>
    <x v="1"/>
    <n v="142"/>
    <x v="24"/>
    <x v="22"/>
    <s v="171 555 2282"/>
    <s v="Berkeley Gardens 12  Brewery"/>
    <s v=""/>
    <s v="Liverpool"/>
    <s v=""/>
    <s v="WX16LT"/>
    <x v="6"/>
    <s v="EMEA"/>
    <s v="Devon"/>
    <s v="Elizabeth"/>
    <s v="Medium"/>
  </r>
  <r>
    <n v="10266"/>
    <n v="49"/>
    <n v="86.148153127046683"/>
    <n v="100"/>
    <n v="5"/>
    <s v="Medium"/>
    <x v="630"/>
    <n v="1982.1404967747121"/>
    <n v="0.31952485681637688"/>
    <x v="0"/>
    <x v="109"/>
    <n v="3"/>
    <n v="7"/>
    <n v="2004"/>
    <x v="1"/>
    <n v="142"/>
    <x v="24"/>
    <x v="70"/>
    <s v="0522 556555"/>
    <s v="Strada Provinciale 124"/>
    <s v=""/>
    <s v="Reggio Emilia"/>
    <s v=""/>
    <s v="42100"/>
    <x v="12"/>
    <s v="EMEA"/>
    <s v="Moroni"/>
    <s v="Maurizio"/>
    <s v="Medium"/>
  </r>
  <r>
    <n v="10278"/>
    <n v="29"/>
    <n v="69.590145730358671"/>
    <n v="100"/>
    <n v="5"/>
    <s v="Small"/>
    <x v="631"/>
    <n v="1735.9357738195988"/>
    <n v="0.46241679621198406"/>
    <x v="0"/>
    <x v="157"/>
    <n v="3"/>
    <n v="8"/>
    <n v="2004"/>
    <x v="1"/>
    <n v="142"/>
    <x v="24"/>
    <x v="84"/>
    <s v="7025551838"/>
    <s v="8489 Strong St."/>
    <s v=""/>
    <s v="Las Vegas"/>
    <s v="NV"/>
    <s v="83030"/>
    <x v="0"/>
    <s v="NA"/>
    <s v="King"/>
    <s v="Sue"/>
    <s v="Medium"/>
  </r>
  <r>
    <n v="10287"/>
    <n v="24"/>
    <n v="60.103608576117139"/>
    <n v="100"/>
    <n v="3"/>
    <s v="Small"/>
    <x v="632"/>
    <n v="2073.9933941731888"/>
    <n v="0.58979246126046181"/>
    <x v="0"/>
    <x v="111"/>
    <n v="3"/>
    <n v="8"/>
    <n v="2004"/>
    <x v="1"/>
    <n v="142"/>
    <x v="24"/>
    <x v="69"/>
    <s v="0897 034555"/>
    <s v="Grenzacherweg 237"/>
    <s v=""/>
    <s v="Gensve"/>
    <s v=""/>
    <s v="1203"/>
    <x v="17"/>
    <s v="EMEA"/>
    <s v="Holz"/>
    <s v="Michael"/>
    <s v="Medium"/>
  </r>
  <r>
    <n v="10301"/>
    <n v="47"/>
    <n v="88.126612939886982"/>
    <n v="100"/>
    <n v="7"/>
    <s v="Medium"/>
    <x v="633"/>
    <n v="3346.0891918253119"/>
    <n v="0.44685781483877113"/>
    <x v="0"/>
    <x v="158"/>
    <n v="4"/>
    <n v="10"/>
    <n v="2003"/>
    <x v="1"/>
    <n v="142"/>
    <x v="24"/>
    <x v="85"/>
    <s v="+47 2212 1555"/>
    <s v="Drammensveien 126 A, PB 744 Sentrum"/>
    <s v=""/>
    <s v="Oslo"/>
    <s v=""/>
    <s v="N0106"/>
    <x v="2"/>
    <s v="EMEA"/>
    <s v="Klaeboe"/>
    <s v="Jan"/>
    <s v="Large"/>
  </r>
  <r>
    <n v="10310"/>
    <n v="24"/>
    <n v="71.851008581152882"/>
    <n v="100"/>
    <n v="1"/>
    <s v="Small"/>
    <x v="634"/>
    <n v="1723.6557940523307"/>
    <n v="0.49988857394617608"/>
    <x v="0"/>
    <x v="113"/>
    <n v="4"/>
    <n v="10"/>
    <n v="2004"/>
    <x v="1"/>
    <n v="142"/>
    <x v="24"/>
    <x v="68"/>
    <s v="0221 5554327"/>
    <s v="Mehrheimerstr. 369"/>
    <s v=""/>
    <s v="Koln"/>
    <s v=""/>
    <s v="50739"/>
    <x v="16"/>
    <s v="EMEA"/>
    <s v="Pfalzheim"/>
    <s v="Henriette"/>
    <s v="Medium"/>
  </r>
  <r>
    <n v="10321"/>
    <n v="25"/>
    <n v="68.287624955400432"/>
    <n v="100"/>
    <n v="9"/>
    <s v="Small"/>
    <x v="635"/>
    <n v="2026.8093761149892"/>
    <n v="0.5427984403093169"/>
    <x v="0"/>
    <x v="45"/>
    <n v="4"/>
    <n v="11"/>
    <n v="2004"/>
    <x v="1"/>
    <n v="142"/>
    <x v="24"/>
    <x v="21"/>
    <s v="5085552555"/>
    <s v="1785 First Street"/>
    <s v=""/>
    <s v="New Bedford"/>
    <s v="MA"/>
    <s v="50553"/>
    <x v="0"/>
    <s v="NA"/>
    <s v="Benitez"/>
    <s v="Violeta"/>
    <s v="Medium"/>
  </r>
  <r>
    <n v="10331"/>
    <n v="30"/>
    <n v="24.198115598960399"/>
    <n v="32.47"/>
    <n v="8"/>
    <s v="Small"/>
    <x v="636"/>
    <n v="248.15653203118802"/>
    <n v="0.25475467819647679"/>
    <x v="0"/>
    <x v="159"/>
    <n v="4"/>
    <n v="11"/>
    <n v="2004"/>
    <x v="1"/>
    <n v="142"/>
    <x v="24"/>
    <x v="45"/>
    <s v="2155559857"/>
    <s v="11328 Douglas Av."/>
    <s v=""/>
    <s v="Philadelphia"/>
    <s v="PA"/>
    <s v="71270"/>
    <x v="0"/>
    <s v="NA"/>
    <s v="Hernandez"/>
    <s v="Rosa"/>
    <s v="Small"/>
  </r>
  <r>
    <n v="10342"/>
    <n v="22"/>
    <n v="86.212863677014127"/>
    <n v="100"/>
    <n v="3"/>
    <s v="Small"/>
    <x v="637"/>
    <n v="1264.0569991056891"/>
    <n v="0.39992438451302204"/>
    <x v="0"/>
    <x v="20"/>
    <n v="4"/>
    <n v="11"/>
    <n v="2004"/>
    <x v="1"/>
    <n v="142"/>
    <x v="24"/>
    <x v="10"/>
    <s v="03 9520 4555"/>
    <s v="636 St Kilda Road"/>
    <s v="Level 3"/>
    <s v="Melbourne"/>
    <s v="Victoria"/>
    <s v="3004"/>
    <x v="3"/>
    <s v="APAC"/>
    <s v="Ferguson"/>
    <s v="Peter"/>
    <s v="Medium"/>
  </r>
  <r>
    <n v="10356"/>
    <n v="27"/>
    <n v="50.399764668458076"/>
    <n v="64.69"/>
    <n v="2"/>
    <s v="Small"/>
    <x v="638"/>
    <n v="385.83635395163196"/>
    <n v="0.22090331320979942"/>
    <x v="0"/>
    <x v="160"/>
    <n v="4"/>
    <n v="12"/>
    <n v="2004"/>
    <x v="1"/>
    <n v="142"/>
    <x v="24"/>
    <x v="2"/>
    <s v="+33 1 46 62 7555"/>
    <s v="27 rue du Colonel Pierre Avia"/>
    <s v=""/>
    <s v="Paris"/>
    <s v=""/>
    <s v="75508"/>
    <x v="1"/>
    <s v="EMEA"/>
    <s v="Da Cunha"/>
    <s v="Daniel"/>
    <s v="Small"/>
  </r>
  <r>
    <n v="10366"/>
    <n v="34"/>
    <n v="62.369054696791103"/>
    <n v="100"/>
    <n v="3"/>
    <s v="Small"/>
    <x v="639"/>
    <n v="2087.2921403091027"/>
    <n v="0.49604836217848175"/>
    <x v="0"/>
    <x v="203"/>
    <n v="1"/>
    <n v="1"/>
    <n v="2005"/>
    <x v="1"/>
    <n v="142"/>
    <x v="24"/>
    <x v="90"/>
    <s v="071 23 67 2555"/>
    <s v="Boulevard Tirou, 255"/>
    <s v=""/>
    <s v="Charleroi"/>
    <s v=""/>
    <s v="B-6000"/>
    <x v="14"/>
    <s v="EMEA"/>
    <s v="Cartrain"/>
    <s v="Pascale"/>
    <s v="Medium"/>
  </r>
  <r>
    <n v="10377"/>
    <n v="36"/>
    <n v="69.210643900613718"/>
    <n v="100"/>
    <n v="6"/>
    <s v="Small"/>
    <x v="640"/>
    <n v="1861.1768195779064"/>
    <n v="0.42758544454045394"/>
    <x v="0"/>
    <x v="142"/>
    <n v="1"/>
    <n v="2"/>
    <n v="2005"/>
    <x v="1"/>
    <n v="142"/>
    <x v="24"/>
    <x v="16"/>
    <s v="90 224 8555"/>
    <s v="Keskuskatu 45"/>
    <s v=""/>
    <s v="Helsinki"/>
    <s v=""/>
    <s v="21240"/>
    <x v="4"/>
    <s v="EMEA"/>
    <s v="Karttunen"/>
    <s v="Matti"/>
    <s v="Medium"/>
  </r>
  <r>
    <n v="10390"/>
    <n v="34"/>
    <n v="26.521654585904574"/>
    <n v="43.05"/>
    <n v="15"/>
    <s v="Small"/>
    <x v="641"/>
    <n v="561.96374407924452"/>
    <n v="0.38393369138433048"/>
    <x v="0"/>
    <x v="162"/>
    <n v="1"/>
    <n v="3"/>
    <n v="2005"/>
    <x v="1"/>
    <n v="142"/>
    <x v="24"/>
    <x v="39"/>
    <s v="4155551450"/>
    <s v="5677 Strong St."/>
    <s v=""/>
    <s v="San Rafael"/>
    <s v="CA"/>
    <s v="97562"/>
    <x v="0"/>
    <s v="NA"/>
    <s v="Nelson"/>
    <s v="Valarie"/>
    <s v="Small"/>
  </r>
  <r>
    <n v="10406"/>
    <n v="48"/>
    <n v="66.104179216302612"/>
    <n v="100"/>
    <n v="2"/>
    <s v="Medium"/>
    <x v="642"/>
    <n v="3996.2793976174744"/>
    <n v="0.55741711826256957"/>
    <x v="1"/>
    <x v="163"/>
    <n v="2"/>
    <n v="4"/>
    <n v="2005"/>
    <x v="1"/>
    <n v="142"/>
    <x v="24"/>
    <x v="48"/>
    <s v="31 12 3555"/>
    <s v="Vinb'ltet 34"/>
    <s v=""/>
    <s v="Kobenhavn"/>
    <s v=""/>
    <s v="1734"/>
    <x v="13"/>
    <s v="EMEA"/>
    <s v="Petersen"/>
    <s v="Jytte"/>
    <s v="Large"/>
  </r>
  <r>
    <n v="10419"/>
    <n v="34"/>
    <n v="69.643453222105151"/>
    <n v="100"/>
    <n v="4"/>
    <s v="Small"/>
    <x v="643"/>
    <n v="2226.8825904484252"/>
    <n v="0.48465699850447574"/>
    <x v="0"/>
    <x v="116"/>
    <n v="2"/>
    <n v="5"/>
    <n v="2005"/>
    <x v="1"/>
    <n v="142"/>
    <x v="24"/>
    <x v="19"/>
    <s v="6562 9555"/>
    <s v="Geislweg 14"/>
    <s v=""/>
    <s v="Salzburg"/>
    <s v=""/>
    <s v="5020"/>
    <x v="5"/>
    <s v="EMEA"/>
    <s v="Pipps"/>
    <s v="Georg"/>
    <s v="Medium"/>
  </r>
  <r>
    <n v="10104"/>
    <n v="24"/>
    <n v="65.181240980477071"/>
    <n v="100"/>
    <n v="8"/>
    <s v="Small"/>
    <x v="644"/>
    <n v="1893.5702164685504"/>
    <n v="0.54760382439979827"/>
    <x v="0"/>
    <x v="134"/>
    <n v="1"/>
    <n v="1"/>
    <n v="2003"/>
    <x v="1"/>
    <n v="163"/>
    <x v="25"/>
    <x v="23"/>
    <s v="91 555 94 44"/>
    <s v="C/ Moralzarzal, 86"/>
    <s v=""/>
    <s v="Madrid"/>
    <s v=""/>
    <s v="28034"/>
    <x v="7"/>
    <s v="EMEA"/>
    <s v="Freyre"/>
    <s v="Diego"/>
    <s v="Medium"/>
  </r>
  <r>
    <n v="10115"/>
    <n v="46"/>
    <n v="62.67389529922476"/>
    <n v="100"/>
    <n v="4"/>
    <s v="Medium"/>
    <x v="645"/>
    <n v="4498.1608162356606"/>
    <n v="0.60941109747460576"/>
    <x v="0"/>
    <x v="143"/>
    <n v="2"/>
    <n v="4"/>
    <n v="2003"/>
    <x v="1"/>
    <n v="163"/>
    <x v="25"/>
    <x v="27"/>
    <s v="2125558493"/>
    <s v="5905 Pompton St."/>
    <s v="Suite 750"/>
    <s v="NYC"/>
    <s v="NY"/>
    <s v="10022"/>
    <x v="0"/>
    <s v="NA"/>
    <s v="Hernandez"/>
    <s v="Maria"/>
    <s v="Large"/>
  </r>
  <r>
    <n v="10127"/>
    <n v="45"/>
    <n v="60.445573246494142"/>
    <n v="100"/>
    <n v="10"/>
    <s v="Medium"/>
    <x v="646"/>
    <n v="4426.8492039077628"/>
    <n v="0.61940830344733566"/>
    <x v="0"/>
    <x v="118"/>
    <n v="2"/>
    <n v="6"/>
    <n v="2003"/>
    <x v="1"/>
    <n v="163"/>
    <x v="25"/>
    <x v="74"/>
    <s v="2125557413"/>
    <s v="4092 Furth Circle"/>
    <s v="Suite 400"/>
    <s v="NYC"/>
    <s v="NY"/>
    <s v="10022"/>
    <x v="0"/>
    <s v="NA"/>
    <s v="Young"/>
    <s v="Jeff"/>
    <s v="Large"/>
  </r>
  <r>
    <n v="10141"/>
    <n v="39"/>
    <n v="77.938305699750487"/>
    <n v="100"/>
    <n v="4"/>
    <s v="Medium"/>
    <x v="647"/>
    <n v="2898.9360777097309"/>
    <n v="0.48815718329447372"/>
    <x v="0"/>
    <x v="144"/>
    <n v="3"/>
    <n v="8"/>
    <n v="2003"/>
    <x v="1"/>
    <n v="163"/>
    <x v="25"/>
    <x v="73"/>
    <s v="+358 9 8045 555"/>
    <s v="Software Engineering Center, SEC Oy"/>
    <s v=""/>
    <s v="Espoo"/>
    <s v=""/>
    <s v="FIN-02271"/>
    <x v="4"/>
    <s v="EMEA"/>
    <s v="Suominen"/>
    <s v="Kalle"/>
    <s v="Medium"/>
  </r>
  <r>
    <n v="10151"/>
    <n v="43"/>
    <n v="71.882462209304094"/>
    <n v="100"/>
    <n v="2"/>
    <s v="Medium"/>
    <x v="648"/>
    <n v="4019.964124999924"/>
    <n v="0.56532344313174043"/>
    <x v="0"/>
    <x v="145"/>
    <n v="3"/>
    <n v="9"/>
    <n v="2003"/>
    <x v="1"/>
    <n v="163"/>
    <x v="25"/>
    <x v="60"/>
    <s v="981 443655"/>
    <s v="Torikatu 38"/>
    <s v=""/>
    <s v="Oulu"/>
    <s v=""/>
    <s v="90110"/>
    <x v="4"/>
    <s v="EMEA"/>
    <s v="Koskitalo"/>
    <s v="Pirkko"/>
    <s v="Large"/>
  </r>
  <r>
    <n v="10165"/>
    <n v="29"/>
    <n v="88.707166833003228"/>
    <n v="100"/>
    <n v="11"/>
    <s v="Medium"/>
    <x v="649"/>
    <n v="2460.442161842906"/>
    <n v="0.48886680015555611"/>
    <x v="0"/>
    <x v="121"/>
    <n v="4"/>
    <n v="10"/>
    <n v="2003"/>
    <x v="1"/>
    <n v="163"/>
    <x v="25"/>
    <x v="26"/>
    <s v="+65 221 7555"/>
    <s v="Bronz Sok., Bronz Apt. 3/6 Tesvikiye"/>
    <s v=""/>
    <s v="Singapore"/>
    <s v=""/>
    <s v="79903"/>
    <x v="9"/>
    <s v="Japan"/>
    <s v="Natividad"/>
    <s v="Eric"/>
    <s v="Medium"/>
  </r>
  <r>
    <n v="10176"/>
    <n v="20"/>
    <n v="75.465468743554993"/>
    <n v="100"/>
    <n v="10"/>
    <s v="Small"/>
    <x v="650"/>
    <n v="2158.2906251289"/>
    <n v="0.58847492232765297"/>
    <x v="0"/>
    <x v="32"/>
    <n v="4"/>
    <n v="11"/>
    <n v="2003"/>
    <x v="1"/>
    <n v="163"/>
    <x v="25"/>
    <x v="70"/>
    <s v="0522 556555"/>
    <s v="Strada Provinciale 124"/>
    <s v=""/>
    <s v="Reggio Emilia"/>
    <s v=""/>
    <s v="42100"/>
    <x v="12"/>
    <s v="EMEA"/>
    <s v="Moroni"/>
    <s v="Maurizio"/>
    <s v="Medium"/>
  </r>
  <r>
    <n v="10184"/>
    <n v="46"/>
    <n v="64.690865146416854"/>
    <n v="100"/>
    <n v="5"/>
    <s v="Medium"/>
    <x v="645"/>
    <n v="4405.3802032648246"/>
    <n v="0.59684117445832696"/>
    <x v="0"/>
    <x v="69"/>
    <n v="4"/>
    <n v="11"/>
    <n v="2003"/>
    <x v="1"/>
    <n v="163"/>
    <x v="25"/>
    <x v="81"/>
    <s v="95 555 82 82"/>
    <s v="C/ Romero, 33"/>
    <s v=""/>
    <s v="Sevilla"/>
    <s v=""/>
    <s v="41101"/>
    <x v="7"/>
    <s v="EMEA"/>
    <s v="Roel"/>
    <s v="Jose Pedro"/>
    <s v="Large"/>
  </r>
  <r>
    <n v="10195"/>
    <n v="27"/>
    <n v="77.588365806046781"/>
    <n v="100"/>
    <n v="5"/>
    <s v="Medium"/>
    <x v="651"/>
    <n v="3033.2241232367364"/>
    <n v="0.59148967616465653"/>
    <x v="0"/>
    <x v="34"/>
    <n v="4"/>
    <n v="11"/>
    <n v="2003"/>
    <x v="1"/>
    <n v="163"/>
    <x v="25"/>
    <x v="47"/>
    <s v="9145554562"/>
    <s v="3758 North Pendale Street"/>
    <s v=""/>
    <s v="White Plains"/>
    <s v="NY"/>
    <s v="24067"/>
    <x v="0"/>
    <s v="NA"/>
    <s v="Frick"/>
    <s v="Steve"/>
    <s v="Medium"/>
  </r>
  <r>
    <n v="10207"/>
    <n v="44"/>
    <n v="84.560076669657519"/>
    <n v="100"/>
    <n v="6"/>
    <s v="Medium"/>
    <x v="652"/>
    <n v="3339.5966265350689"/>
    <n v="0.4730146038286332"/>
    <x v="0"/>
    <x v="91"/>
    <n v="4"/>
    <n v="12"/>
    <n v="2003"/>
    <x v="1"/>
    <n v="163"/>
    <x v="25"/>
    <x v="64"/>
    <s v="6175552555"/>
    <s v="6251 Ingle Ln."/>
    <s v=""/>
    <s v="Boston"/>
    <s v="MA"/>
    <s v="51003"/>
    <x v="0"/>
    <s v="NA"/>
    <s v="Franco"/>
    <s v="Valarie"/>
    <s v="Large"/>
  </r>
  <r>
    <n v="10219"/>
    <n v="43"/>
    <n v="65.348801575705934"/>
    <n v="100"/>
    <n v="1"/>
    <s v="Medium"/>
    <x v="653"/>
    <n v="5638.6415322446446"/>
    <n v="0.6674022721106172"/>
    <x v="0"/>
    <x v="146"/>
    <n v="1"/>
    <n v="2"/>
    <n v="2004"/>
    <x v="1"/>
    <n v="163"/>
    <x v="25"/>
    <x v="82"/>
    <s v="4155554312"/>
    <s v="2793 Furth Circle"/>
    <s v=""/>
    <s v="Brisbane"/>
    <s v="CA"/>
    <s v="94217"/>
    <x v="0"/>
    <s v="NA"/>
    <s v="Taylor"/>
    <s v="Sue"/>
    <s v="Large"/>
  </r>
  <r>
    <n v="10230"/>
    <n v="49"/>
    <n v="68.489979943350448"/>
    <n v="100"/>
    <n v="8"/>
    <s v="Medium"/>
    <x v="654"/>
    <n v="3944.5009827758281"/>
    <n v="0.54030485305489995"/>
    <x v="0"/>
    <x v="135"/>
    <n v="1"/>
    <n v="3"/>
    <n v="2004"/>
    <x v="1"/>
    <n v="163"/>
    <x v="25"/>
    <x v="72"/>
    <s v="+49 69 66 90 2555"/>
    <s v="Lyonerstr. 34"/>
    <s v=""/>
    <s v="Frankfurt"/>
    <s v=""/>
    <s v="60528"/>
    <x v="16"/>
    <s v="EMEA"/>
    <s v="Keitel"/>
    <s v="Roland"/>
    <s v="Large"/>
  </r>
  <r>
    <n v="10246"/>
    <n v="40"/>
    <n v="71.322914676867782"/>
    <n v="100"/>
    <n v="4"/>
    <s v="Medium"/>
    <x v="655"/>
    <n v="3696.2834129252888"/>
    <n v="0.56438701107391576"/>
    <x v="0"/>
    <x v="125"/>
    <n v="2"/>
    <n v="5"/>
    <n v="2004"/>
    <x v="1"/>
    <n v="163"/>
    <x v="25"/>
    <x v="23"/>
    <s v="91 555 94 44"/>
    <s v="C/ Moralzarzal, 86"/>
    <s v=""/>
    <s v="Madrid"/>
    <s v=""/>
    <s v="28034"/>
    <x v="7"/>
    <s v="EMEA"/>
    <s v="Freyre"/>
    <s v="Diego"/>
    <s v="Medium"/>
  </r>
  <r>
    <n v="10259"/>
    <n v="30"/>
    <n v="87.189456133325479"/>
    <n v="100"/>
    <n v="3"/>
    <s v="Medium"/>
    <x v="656"/>
    <n v="3082.2163160002351"/>
    <n v="0.54093899787645194"/>
    <x v="0"/>
    <x v="39"/>
    <n v="2"/>
    <n v="6"/>
    <n v="2004"/>
    <x v="1"/>
    <n v="163"/>
    <x v="25"/>
    <x v="65"/>
    <s v="+65 224 1555"/>
    <s v="Village Close - 106 Linden Road Sandown"/>
    <s v="2nd Floor"/>
    <s v="Singapore"/>
    <s v=""/>
    <s v="69045"/>
    <x v="9"/>
    <s v="APAC"/>
    <s v="Victorino"/>
    <s v="Wendy"/>
    <s v="Medium"/>
  </r>
  <r>
    <n v="10271"/>
    <n v="50"/>
    <n v="87.10466823106438"/>
    <n v="100"/>
    <n v="4"/>
    <s v="Medium"/>
    <x v="657"/>
    <n v="4813.7665884467806"/>
    <n v="0.52500453576690809"/>
    <x v="0"/>
    <x v="126"/>
    <n v="3"/>
    <n v="7"/>
    <n v="2004"/>
    <x v="1"/>
    <n v="163"/>
    <x v="25"/>
    <x v="39"/>
    <s v="4155551450"/>
    <s v="5677 Strong St."/>
    <s v=""/>
    <s v="San Rafael"/>
    <s v="CA"/>
    <s v="97562"/>
    <x v="0"/>
    <s v="NA"/>
    <s v="Nelson"/>
    <s v="Valarie"/>
    <s v="Large"/>
  </r>
  <r>
    <n v="10282"/>
    <n v="23"/>
    <n v="62.335944992352054"/>
    <n v="100"/>
    <n v="13"/>
    <s v="Small"/>
    <x v="658"/>
    <n v="1804.9032651759028"/>
    <n v="0.55730455938958845"/>
    <x v="0"/>
    <x v="76"/>
    <n v="3"/>
    <n v="8"/>
    <n v="2004"/>
    <x v="1"/>
    <n v="163"/>
    <x v="25"/>
    <x v="39"/>
    <s v="4155551450"/>
    <s v="5677 Strong St."/>
    <s v=""/>
    <s v="San Rafael"/>
    <s v="CA"/>
    <s v="97562"/>
    <x v="0"/>
    <s v="NA"/>
    <s v="Nelson"/>
    <s v="Valarie"/>
    <s v="Medium"/>
  </r>
  <r>
    <n v="10292"/>
    <n v="26"/>
    <n v="82.880687609888554"/>
    <n v="100"/>
    <n v="7"/>
    <s v="Small"/>
    <x v="659"/>
    <n v="2400.0421221428974"/>
    <n v="0.52690971168509304"/>
    <x v="0"/>
    <x v="42"/>
    <n v="3"/>
    <n v="9"/>
    <n v="2004"/>
    <x v="1"/>
    <n v="163"/>
    <x v="25"/>
    <x v="0"/>
    <s v="2125557818"/>
    <s v="897 Long Airport Avenue"/>
    <s v=""/>
    <s v="NYC"/>
    <s v="NY"/>
    <s v="10022"/>
    <x v="0"/>
    <s v="NA"/>
    <s v="Yu"/>
    <s v="Kwai"/>
    <s v="Medium"/>
  </r>
  <r>
    <n v="10305"/>
    <n v="27"/>
    <n v="64.960964060710666"/>
    <n v="100"/>
    <n v="4"/>
    <s v="Small"/>
    <x v="660"/>
    <n v="2180.493970360812"/>
    <n v="0.55420694440906759"/>
    <x v="0"/>
    <x v="95"/>
    <n v="4"/>
    <n v="10"/>
    <n v="2004"/>
    <x v="1"/>
    <n v="163"/>
    <x v="25"/>
    <x v="15"/>
    <s v="6175558555"/>
    <s v="39323 Spinnaker Dr."/>
    <s v=""/>
    <s v="Cambridge"/>
    <s v="MA"/>
    <s v="51247"/>
    <x v="0"/>
    <s v="NA"/>
    <s v="Hernandez"/>
    <s v="Marta"/>
    <s v="Medium"/>
  </r>
  <r>
    <n v="10314"/>
    <n v="42"/>
    <n v="80.895230810287799"/>
    <n v="100"/>
    <n v="13"/>
    <s v="Medium"/>
    <x v="661"/>
    <n v="2378.6603059679128"/>
    <n v="0.41179938333245258"/>
    <x v="0"/>
    <x v="96"/>
    <n v="4"/>
    <n v="10"/>
    <n v="2004"/>
    <x v="1"/>
    <n v="163"/>
    <x v="25"/>
    <x v="78"/>
    <s v="86 21 3555"/>
    <s v="Smagsloget 45"/>
    <s v=""/>
    <s v="Aaarhus"/>
    <s v=""/>
    <s v="8200"/>
    <x v="13"/>
    <s v="EMEA"/>
    <s v="Ibsen"/>
    <s v="Palle"/>
    <s v="Medium"/>
  </r>
  <r>
    <n v="10324"/>
    <n v="47"/>
    <n v="71.213620250755056"/>
    <n v="100"/>
    <n v="8"/>
    <s v="Medium"/>
    <x v="662"/>
    <n v="3860.4098482145123"/>
    <n v="0.53561382294910298"/>
    <x v="0"/>
    <x v="80"/>
    <n v="4"/>
    <n v="11"/>
    <n v="2004"/>
    <x v="1"/>
    <n v="163"/>
    <x v="25"/>
    <x v="11"/>
    <s v="2125551500"/>
    <s v="2678 Kingston Rd."/>
    <s v="Suite 101"/>
    <s v="NYC"/>
    <s v="NY"/>
    <s v="10022"/>
    <x v="0"/>
    <s v="NA"/>
    <s v="Frick"/>
    <s v="Michael"/>
    <s v="Large"/>
  </r>
  <r>
    <n v="10336"/>
    <n v="49"/>
    <n v="67.580046445344934"/>
    <n v="100"/>
    <n v="6"/>
    <s v="Medium"/>
    <x v="663"/>
    <n v="4149.3177241780977"/>
    <n v="0.55615364215588503"/>
    <x v="0"/>
    <x v="128"/>
    <n v="4"/>
    <n v="11"/>
    <n v="2004"/>
    <x v="1"/>
    <n v="163"/>
    <x v="25"/>
    <x v="62"/>
    <s v="1 42 34 2555"/>
    <s v="265, boulevard Charonne"/>
    <s v=""/>
    <s v="Paris"/>
    <s v=""/>
    <s v="75012"/>
    <x v="1"/>
    <s v="EMEA"/>
    <s v="Bertrand"/>
    <s v="Marie"/>
    <s v="Large"/>
  </r>
  <r>
    <n v="10349"/>
    <n v="38"/>
    <n v="60.340925557055513"/>
    <n v="100"/>
    <n v="8"/>
    <s v="Medium"/>
    <x v="664"/>
    <n v="4426.5848288318903"/>
    <n v="0.65876307438186099"/>
    <x v="0"/>
    <x v="140"/>
    <n v="4"/>
    <n v="12"/>
    <n v="2004"/>
    <x v="1"/>
    <n v="163"/>
    <x v="25"/>
    <x v="74"/>
    <s v="2125557413"/>
    <s v="4092 Furth Circle"/>
    <s v="Suite 400"/>
    <s v="NYC"/>
    <s v="NY"/>
    <s v="10022"/>
    <x v="0"/>
    <s v="NA"/>
    <s v="Young"/>
    <s v="Jeff"/>
    <s v="Medium"/>
  </r>
  <r>
    <n v="10358"/>
    <n v="20"/>
    <n v="85.842905698370117"/>
    <n v="100"/>
    <n v="10"/>
    <s v="Small"/>
    <x v="665"/>
    <n v="711.14188603259754"/>
    <n v="0.29289204531820329"/>
    <x v="0"/>
    <x v="48"/>
    <n v="4"/>
    <n v="12"/>
    <n v="2004"/>
    <x v="1"/>
    <n v="163"/>
    <x v="25"/>
    <x v="23"/>
    <s v="91 555 94 44"/>
    <s v="C/ Moralzarzal, 86"/>
    <s v=""/>
    <s v="Madrid"/>
    <s v=""/>
    <s v="28034"/>
    <x v="7"/>
    <s v="EMEA"/>
    <s v="Freyre"/>
    <s v="Diego"/>
    <s v="Small"/>
  </r>
  <r>
    <n v="10371"/>
    <n v="25"/>
    <n v="68.202959400500902"/>
    <n v="100"/>
    <n v="7"/>
    <s v="Small"/>
    <x v="666"/>
    <n v="897.1760149874774"/>
    <n v="0.34476933998942355"/>
    <x v="0"/>
    <x v="129"/>
    <n v="1"/>
    <n v="1"/>
    <n v="2005"/>
    <x v="1"/>
    <n v="163"/>
    <x v="25"/>
    <x v="39"/>
    <s v="4155551450"/>
    <s v="5677 Strong St."/>
    <s v=""/>
    <s v="San Rafael"/>
    <s v="CA"/>
    <s v="97562"/>
    <x v="0"/>
    <s v="NA"/>
    <s v="Nelson"/>
    <s v="Valarie"/>
    <s v="Small"/>
  </r>
  <r>
    <n v="10382"/>
    <n v="25"/>
    <n v="54.068808495615443"/>
    <n v="88"/>
    <n v="5"/>
    <s v="Small"/>
    <x v="667"/>
    <n v="848.279787609614"/>
    <n v="0.38558172164073362"/>
    <x v="0"/>
    <x v="50"/>
    <n v="1"/>
    <n v="2"/>
    <n v="2005"/>
    <x v="1"/>
    <n v="163"/>
    <x v="25"/>
    <x v="39"/>
    <s v="4155551450"/>
    <s v="5677 Strong St."/>
    <s v=""/>
    <s v="San Rafael"/>
    <s v="CA"/>
    <s v="97562"/>
    <x v="0"/>
    <s v="NA"/>
    <s v="Nelson"/>
    <s v="Valarie"/>
    <s v="Small"/>
  </r>
  <r>
    <n v="10412"/>
    <n v="41"/>
    <n v="80.535005958031164"/>
    <n v="100"/>
    <n v="4"/>
    <s v="Medium"/>
    <x v="668"/>
    <n v="3410.9947557207224"/>
    <n v="0.50812309315317195"/>
    <x v="0"/>
    <x v="147"/>
    <n v="2"/>
    <n v="5"/>
    <n v="2005"/>
    <x v="1"/>
    <n v="163"/>
    <x v="25"/>
    <x v="23"/>
    <s v="91 555 94 44"/>
    <s v="C/ Moralzarzal, 86"/>
    <s v=""/>
    <s v="Madrid"/>
    <s v=""/>
    <s v="28034"/>
    <x v="7"/>
    <s v="EMEA"/>
    <s v="Freyre"/>
    <s v="Diego"/>
    <s v="Medium"/>
  </r>
  <r>
    <n v="10425"/>
    <n v="28"/>
    <n v="67.096238425962568"/>
    <n v="100"/>
    <n v="3"/>
    <s v="Medium"/>
    <x v="669"/>
    <n v="3439.3453240730478"/>
    <n v="0.64673175156129847"/>
    <x v="2"/>
    <x v="53"/>
    <n v="2"/>
    <n v="5"/>
    <n v="2005"/>
    <x v="1"/>
    <n v="163"/>
    <x v="25"/>
    <x v="14"/>
    <s v="40 67 8555"/>
    <s v="67, rue des Cinquante Otages"/>
    <s v=""/>
    <s v="Nantes"/>
    <s v=""/>
    <s v="44000"/>
    <x v="1"/>
    <s v="EMEA"/>
    <s v="Labrune"/>
    <s v="Janine"/>
    <s v="Medium"/>
  </r>
  <r>
    <n v="10100"/>
    <n v="50"/>
    <n v="43.24940954035911"/>
    <n v="67.8"/>
    <n v="2"/>
    <s v="Small"/>
    <x v="670"/>
    <n v="1227.5295229820445"/>
    <n v="0.36210310412449687"/>
    <x v="0"/>
    <x v="199"/>
    <n v="1"/>
    <n v="1"/>
    <n v="2003"/>
    <x v="3"/>
    <n v="60"/>
    <x v="26"/>
    <x v="40"/>
    <s v="6035558647"/>
    <s v="2304 Long Airport Avenue"/>
    <s v=""/>
    <s v="Nashua"/>
    <s v="NH"/>
    <s v="62005"/>
    <x v="0"/>
    <s v="NA"/>
    <s v="Young"/>
    <s v="Valarie"/>
    <s v="Medium"/>
  </r>
  <r>
    <n v="10110"/>
    <n v="32"/>
    <n v="36.572593309197444"/>
    <n v="50.25"/>
    <n v="6"/>
    <s v="Small"/>
    <x v="671"/>
    <n v="437.67701410568179"/>
    <n v="0.27218719782691653"/>
    <x v="0"/>
    <x v="178"/>
    <n v="1"/>
    <n v="3"/>
    <n v="2003"/>
    <x v="3"/>
    <n v="60"/>
    <x v="26"/>
    <x v="77"/>
    <s v="171 555 1555"/>
    <s v="Fauntleroy Circus"/>
    <s v=""/>
    <s v="Manchester"/>
    <s v=""/>
    <s v="EC25NT"/>
    <x v="6"/>
    <s v="EMEA"/>
    <s v="Ashworth"/>
    <s v="Victoria"/>
    <s v="Small"/>
  </r>
  <r>
    <n v="10124"/>
    <n v="42"/>
    <n v="46.721854760953562"/>
    <n v="53.88"/>
    <n v="5"/>
    <s v="Small"/>
    <x v="672"/>
    <n v="300.64210003995049"/>
    <n v="0.13285347511222048"/>
    <x v="0"/>
    <x v="166"/>
    <n v="2"/>
    <n v="5"/>
    <n v="2003"/>
    <x v="3"/>
    <n v="60"/>
    <x v="26"/>
    <x v="84"/>
    <s v="7025551838"/>
    <s v="8489 Strong St."/>
    <s v=""/>
    <s v="Las Vegas"/>
    <s v="NV"/>
    <s v="83030"/>
    <x v="0"/>
    <s v="NA"/>
    <s v="King"/>
    <s v="Sue"/>
    <s v="Small"/>
  </r>
  <r>
    <n v="10149"/>
    <n v="24"/>
    <n v="47.970558389655949"/>
    <n v="62.36"/>
    <n v="10"/>
    <s v="Small"/>
    <x v="673"/>
    <n v="345.34659864825721"/>
    <n v="0.23074794115368905"/>
    <x v="0"/>
    <x v="168"/>
    <n v="3"/>
    <n v="9"/>
    <n v="2003"/>
    <x v="3"/>
    <n v="60"/>
    <x v="26"/>
    <x v="82"/>
    <s v="4155554312"/>
    <s v="2793 Furth Circle"/>
    <s v=""/>
    <s v="Brisbane"/>
    <s v="CA"/>
    <s v="94217"/>
    <x v="0"/>
    <s v="NA"/>
    <s v="Taylor"/>
    <s v="Sue"/>
    <s v="Small"/>
  </r>
  <r>
    <n v="10162"/>
    <n v="27"/>
    <n v="44.136417899212482"/>
    <n v="69.62"/>
    <n v="8"/>
    <s v="Small"/>
    <x v="674"/>
    <n v="688.056716721263"/>
    <n v="0.36603823758672105"/>
    <x v="0"/>
    <x v="169"/>
    <n v="4"/>
    <n v="10"/>
    <n v="2003"/>
    <x v="3"/>
    <n v="60"/>
    <x v="26"/>
    <x v="4"/>
    <s v="6505551386"/>
    <s v="7734 Strong St."/>
    <s v=""/>
    <s v="San Francisco"/>
    <s v="CA"/>
    <s v=""/>
    <x v="0"/>
    <s v="NA"/>
    <s v="Brown"/>
    <s v="Julie"/>
    <s v="Small"/>
  </r>
  <r>
    <n v="10173"/>
    <n v="26"/>
    <n v="51.324003932018137"/>
    <n v="57.51"/>
    <n v="12"/>
    <s v="Small"/>
    <x v="675"/>
    <n v="160.83589776752842"/>
    <n v="0.1075638335590656"/>
    <x v="0"/>
    <x v="155"/>
    <n v="4"/>
    <n v="11"/>
    <n v="2003"/>
    <x v="3"/>
    <n v="60"/>
    <x v="26"/>
    <x v="86"/>
    <s v="035 640555"/>
    <s v="Via Ludovico il Moro 22"/>
    <s v=""/>
    <s v="Bergamo"/>
    <s v=""/>
    <s v="24100"/>
    <x v="12"/>
    <s v="EMEA"/>
    <s v="Rovelli"/>
    <s v="Giovanni"/>
    <s v="Small"/>
  </r>
  <r>
    <n v="10182"/>
    <n v="38"/>
    <n v="43.511302617796453"/>
    <n v="61.15"/>
    <n v="9"/>
    <s v="Small"/>
    <x v="676"/>
    <n v="670.27050052373465"/>
    <n v="0.28844967100905222"/>
    <x v="0"/>
    <x v="103"/>
    <n v="4"/>
    <n v="11"/>
    <n v="2003"/>
    <x v="3"/>
    <n v="60"/>
    <x v="26"/>
    <x v="39"/>
    <s v="4155551450"/>
    <s v="5677 Strong St."/>
    <s v=""/>
    <s v="San Rafael"/>
    <s v="CA"/>
    <s v="97562"/>
    <x v="0"/>
    <s v="NA"/>
    <s v="Nelson"/>
    <s v="Valarie"/>
    <s v="Small"/>
  </r>
  <r>
    <n v="10193"/>
    <n v="42"/>
    <n v="53.356130910363177"/>
    <n v="59.33"/>
    <n v="13"/>
    <s v="Small"/>
    <x v="677"/>
    <n v="250.90250176474683"/>
    <n v="0.10068884358059715"/>
    <x v="0"/>
    <x v="170"/>
    <n v="4"/>
    <n v="11"/>
    <n v="2003"/>
    <x v="3"/>
    <n v="60"/>
    <x v="26"/>
    <x v="87"/>
    <s v="61 9 3844 6555"/>
    <s v="7 Allen Street"/>
    <s v=""/>
    <s v="Glen Waverly"/>
    <s v="Victoria"/>
    <s v="3150"/>
    <x v="3"/>
    <s v="APAC"/>
    <s v="Connery"/>
    <s v="Sean"/>
    <s v="Small"/>
  </r>
  <r>
    <n v="10204"/>
    <n v="23"/>
    <n v="49.998318693444268"/>
    <n v="71.44"/>
    <n v="3"/>
    <s v="Small"/>
    <x v="678"/>
    <n v="493.15867005078167"/>
    <n v="0.30013551660912269"/>
    <x v="0"/>
    <x v="105"/>
    <n v="4"/>
    <n v="12"/>
    <n v="2003"/>
    <x v="3"/>
    <n v="60"/>
    <x v="26"/>
    <x v="74"/>
    <s v="2125557413"/>
    <s v="4092 Furth Circle"/>
    <s v="Suite 400"/>
    <s v="NYC"/>
    <s v="NY"/>
    <s v="10022"/>
    <x v="0"/>
    <s v="NA"/>
    <s v="Young"/>
    <s v="Jeff"/>
    <s v="Small"/>
  </r>
  <r>
    <n v="10214"/>
    <n v="21"/>
    <n v="45.531886493468967"/>
    <n v="62.96"/>
    <n v="6"/>
    <s v="Small"/>
    <x v="679"/>
    <n v="365.99038363715181"/>
    <n v="0.27681247627908256"/>
    <x v="0"/>
    <x v="200"/>
    <n v="1"/>
    <n v="1"/>
    <n v="2004"/>
    <x v="3"/>
    <n v="60"/>
    <x v="26"/>
    <x v="25"/>
    <s v="91 555 22 82"/>
    <s v="C/ Araquil, 67"/>
    <s v=""/>
    <s v="Madrid"/>
    <s v=""/>
    <s v="28023"/>
    <x v="7"/>
    <s v="EMEA"/>
    <s v="Sommer"/>
    <s v="Martˇn"/>
    <s v="Small"/>
  </r>
  <r>
    <n v="10227"/>
    <n v="28"/>
    <n v="40.695968613551294"/>
    <n v="50.85"/>
    <n v="9"/>
    <s v="Small"/>
    <x v="680"/>
    <n v="284.31287882056381"/>
    <n v="0.19968596630184282"/>
    <x v="0"/>
    <x v="172"/>
    <n v="1"/>
    <n v="3"/>
    <n v="2004"/>
    <x v="3"/>
    <n v="60"/>
    <x v="26"/>
    <x v="30"/>
    <s v="78 32 5555"/>
    <s v="2, rue du Commerce"/>
    <s v=""/>
    <s v="Lyon"/>
    <s v=""/>
    <s v="69004"/>
    <x v="1"/>
    <s v="EMEA"/>
    <s v="Saveley"/>
    <s v="Mary"/>
    <s v="Small"/>
  </r>
  <r>
    <n v="10241"/>
    <n v="33"/>
    <n v="45.346836854353334"/>
    <n v="72.650000000000006"/>
    <n v="1"/>
    <s v="Small"/>
    <x v="681"/>
    <n v="901.00438380633977"/>
    <n v="0.37581779966478546"/>
    <x v="0"/>
    <x v="156"/>
    <n v="2"/>
    <n v="4"/>
    <n v="2004"/>
    <x v="3"/>
    <n v="60"/>
    <x v="26"/>
    <x v="83"/>
    <s v="88 60 1555"/>
    <s v="24, place Kluber"/>
    <s v=""/>
    <s v="Strasbourg"/>
    <s v=""/>
    <s v="67000"/>
    <x v="1"/>
    <s v="EMEA"/>
    <s v="Citeaux"/>
    <s v="Frederique"/>
    <s v="Small"/>
  </r>
  <r>
    <n v="10280"/>
    <n v="25"/>
    <n v="39.191222286427745"/>
    <n v="62.96"/>
    <n v="15"/>
    <s v="Small"/>
    <x v="682"/>
    <n v="594.21944283930634"/>
    <n v="0.37752188236296463"/>
    <x v="0"/>
    <x v="41"/>
    <n v="3"/>
    <n v="8"/>
    <n v="2004"/>
    <x v="3"/>
    <n v="60"/>
    <x v="26"/>
    <x v="36"/>
    <s v="011 4988555"/>
    <s v="Via Monte Bianco 34"/>
    <s v=""/>
    <s v="Torino"/>
    <s v=""/>
    <s v="10100"/>
    <x v="12"/>
    <s v="EMEA"/>
    <s v="Accorti"/>
    <s v="Paolo"/>
    <s v="Small"/>
  </r>
  <r>
    <n v="10288"/>
    <n v="28"/>
    <n v="50.417696338345621"/>
    <n v="61.75"/>
    <n v="4"/>
    <s v="Small"/>
    <x v="683"/>
    <n v="317.30450252632272"/>
    <n v="0.18351908763812766"/>
    <x v="0"/>
    <x v="182"/>
    <n v="3"/>
    <n v="9"/>
    <n v="2004"/>
    <x v="3"/>
    <n v="60"/>
    <x v="26"/>
    <x v="65"/>
    <s v="+65 224 1555"/>
    <s v="Village Close - 106 Linden Road Sandown"/>
    <s v="2nd Floor"/>
    <s v="Singapore"/>
    <s v=""/>
    <s v="69045"/>
    <x v="9"/>
    <s v="APAC"/>
    <s v="Victorino"/>
    <s v="Wendy"/>
    <s v="Small"/>
  </r>
  <r>
    <n v="10303"/>
    <n v="46"/>
    <n v="34.637934009140224"/>
    <n v="49.04"/>
    <n v="2"/>
    <s v="Small"/>
    <x v="684"/>
    <n v="662.49503557954995"/>
    <n v="0.29367997534379653"/>
    <x v="0"/>
    <x v="204"/>
    <n v="4"/>
    <n v="10"/>
    <n v="2004"/>
    <x v="3"/>
    <n v="60"/>
    <x v="26"/>
    <x v="81"/>
    <s v="95 555 82 82"/>
    <s v="C/ Romero, 33"/>
    <s v=""/>
    <s v="Sevilla"/>
    <s v=""/>
    <s v="41101"/>
    <x v="7"/>
    <s v="EMEA"/>
    <s v="Roel"/>
    <s v="Jose Pedro"/>
    <s v="Small"/>
  </r>
  <r>
    <n v="10312"/>
    <n v="30"/>
    <n v="45.770392272669945"/>
    <n v="61.15"/>
    <n v="16"/>
    <s v="Small"/>
    <x v="685"/>
    <n v="461.38823181990165"/>
    <n v="0.2515062588279649"/>
    <x v="0"/>
    <x v="44"/>
    <n v="4"/>
    <n v="10"/>
    <n v="2004"/>
    <x v="3"/>
    <n v="60"/>
    <x v="26"/>
    <x v="39"/>
    <s v="4155551450"/>
    <s v="5677 Strong St."/>
    <s v=""/>
    <s v="San Rafael"/>
    <s v="CA"/>
    <s v="97562"/>
    <x v="0"/>
    <s v="NA"/>
    <s v="Nelson"/>
    <s v="Valarie"/>
    <s v="Small"/>
  </r>
  <r>
    <n v="10332"/>
    <n v="38"/>
    <n v="55.758126775500706"/>
    <n v="84.25"/>
    <n v="9"/>
    <s v="Small"/>
    <x v="686"/>
    <n v="1082.691182530973"/>
    <n v="0.33818247150740999"/>
    <x v="0"/>
    <x v="159"/>
    <n v="4"/>
    <n v="11"/>
    <n v="2004"/>
    <x v="3"/>
    <n v="60"/>
    <x v="26"/>
    <x v="77"/>
    <s v="171 555 1555"/>
    <s v="Fauntleroy Circus"/>
    <s v=""/>
    <s v="Manchester"/>
    <s v=""/>
    <s v="EC25NT"/>
    <x v="6"/>
    <s v="EMEA"/>
    <s v="Ashworth"/>
    <s v="Victoria"/>
    <s v="Medium"/>
  </r>
  <r>
    <n v="10344"/>
    <n v="40"/>
    <n v="44.236063920934221"/>
    <n v="56.91"/>
    <n v="2"/>
    <s v="Small"/>
    <x v="687"/>
    <n v="506.95744316263131"/>
    <n v="0.22270138954605134"/>
    <x v="0"/>
    <x v="201"/>
    <n v="4"/>
    <n v="11"/>
    <n v="2004"/>
    <x v="3"/>
    <n v="60"/>
    <x v="26"/>
    <x v="67"/>
    <s v="91 24 4555"/>
    <s v="12, rue des Bouchers"/>
    <s v=""/>
    <s v="Marseille"/>
    <s v=""/>
    <s v="13008"/>
    <x v="1"/>
    <s v="EMEA"/>
    <s v="Lebihan"/>
    <s v="Laurence"/>
    <s v="Small"/>
  </r>
  <r>
    <n v="10367"/>
    <n v="45"/>
    <n v="76.384088069463814"/>
    <n v="100"/>
    <n v="4"/>
    <s v="Medium"/>
    <x v="688"/>
    <n v="5447.5160368741272"/>
    <n v="0.61312759284104623"/>
    <x v="5"/>
    <x v="183"/>
    <n v="1"/>
    <n v="1"/>
    <n v="2005"/>
    <x v="3"/>
    <n v="60"/>
    <x v="26"/>
    <x v="3"/>
    <s v="6265557265"/>
    <s v="78934 Hillside Dr."/>
    <s v=""/>
    <s v="Pasadena"/>
    <s v="CA"/>
    <s v="90003"/>
    <x v="0"/>
    <s v="NA"/>
    <s v="Young"/>
    <s v="Julie"/>
    <s v="Large"/>
  </r>
  <r>
    <n v="10379"/>
    <n v="27"/>
    <n v="39.365774363830049"/>
    <n v="49.3"/>
    <n v="1"/>
    <s v="Small"/>
    <x v="689"/>
    <n v="268.22409217658856"/>
    <n v="0.20150559099736201"/>
    <x v="0"/>
    <x v="184"/>
    <n v="1"/>
    <n v="2"/>
    <n v="2005"/>
    <x v="3"/>
    <n v="60"/>
    <x v="26"/>
    <x v="23"/>
    <s v="91 555 94 44"/>
    <s v="C/ Moralzarzal, 86"/>
    <s v=""/>
    <s v="Madrid"/>
    <s v=""/>
    <s v="28034"/>
    <x v="7"/>
    <s v="EMEA"/>
    <s v="Freyre"/>
    <s v="Diego"/>
    <s v="Small"/>
  </r>
  <r>
    <n v="10407"/>
    <n v="42"/>
    <n v="51.618323699003874"/>
    <n v="72.650000000000006"/>
    <n v="1"/>
    <s v="Small"/>
    <x v="690"/>
    <n v="883.3304046418375"/>
    <n v="0.28949313559526674"/>
    <x v="4"/>
    <x v="185"/>
    <n v="2"/>
    <n v="4"/>
    <n v="2005"/>
    <x v="3"/>
    <n v="60"/>
    <x v="26"/>
    <x v="61"/>
    <s v="4085553659"/>
    <s v="3086 Ingle Ln."/>
    <s v=""/>
    <s v="San Jose"/>
    <s v="CA"/>
    <s v="94217"/>
    <x v="0"/>
    <s v="NA"/>
    <s v="Frick"/>
    <s v="Sue"/>
    <s v="Medium"/>
  </r>
  <r>
    <n v="10420"/>
    <n v="36"/>
    <n v="50.490756291277023"/>
    <n v="63.57"/>
    <n v="4"/>
    <s v="Small"/>
    <x v="691"/>
    <n v="470.85277351402715"/>
    <n v="0.20574553576723259"/>
    <x v="2"/>
    <x v="202"/>
    <n v="2"/>
    <n v="5"/>
    <n v="2005"/>
    <x v="3"/>
    <n v="60"/>
    <x v="26"/>
    <x v="20"/>
    <s v="+61 2 9495 8555"/>
    <s v="Monitor Money Building, 815 Pacific Hwy"/>
    <s v="Level 6"/>
    <s v="Chatswood"/>
    <s v="NSW"/>
    <s v="2067"/>
    <x v="3"/>
    <s v="APAC"/>
    <s v="Huxley"/>
    <s v="Adrian"/>
    <s v="Small"/>
  </r>
  <r>
    <n v="10104"/>
    <n v="29"/>
    <n v="60.613431240893"/>
    <n v="100"/>
    <n v="12"/>
    <s v="Small"/>
    <x v="692"/>
    <n v="2014.8204940141031"/>
    <n v="0.53406540671156122"/>
    <x v="0"/>
    <x v="134"/>
    <n v="1"/>
    <n v="1"/>
    <n v="2003"/>
    <x v="2"/>
    <n v="122"/>
    <x v="27"/>
    <x v="23"/>
    <s v="91 555 94 44"/>
    <s v="C/ Moralzarzal, 86"/>
    <s v=""/>
    <s v="Madrid"/>
    <s v=""/>
    <s v="28034"/>
    <x v="7"/>
    <s v="EMEA"/>
    <s v="Freyre"/>
    <s v="Diego"/>
    <s v="Medium"/>
  </r>
  <r>
    <n v="10114"/>
    <n v="39"/>
    <n v="65.067406792299593"/>
    <n v="100"/>
    <n v="3"/>
    <s v="Small"/>
    <x v="693"/>
    <n v="1626.7911351003158"/>
    <n v="0.39064050578479498"/>
    <x v="0"/>
    <x v="89"/>
    <n v="2"/>
    <n v="4"/>
    <n v="2003"/>
    <x v="2"/>
    <n v="122"/>
    <x v="27"/>
    <x v="62"/>
    <s v="1 42 34 2555"/>
    <s v="265, boulevard Charonne"/>
    <s v=""/>
    <s v="Paris"/>
    <s v=""/>
    <s v="75012"/>
    <x v="1"/>
    <s v="EMEA"/>
    <s v="Bertrand"/>
    <s v="Marie"/>
    <s v="Medium"/>
  </r>
  <r>
    <n v="10127"/>
    <n v="45"/>
    <n v="83.930977041079572"/>
    <n v="100"/>
    <n v="14"/>
    <s v="Medium"/>
    <x v="694"/>
    <n v="2519.0560331514189"/>
    <n v="0.40010737587678091"/>
    <x v="0"/>
    <x v="118"/>
    <n v="2"/>
    <n v="6"/>
    <n v="2003"/>
    <x v="2"/>
    <n v="122"/>
    <x v="27"/>
    <x v="74"/>
    <s v="2125557413"/>
    <s v="4092 Furth Circle"/>
    <s v="Suite 400"/>
    <s v="NYC"/>
    <s v="NY"/>
    <s v="10022"/>
    <x v="0"/>
    <s v="NA"/>
    <s v="Young"/>
    <s v="Jeff"/>
    <s v="Medium"/>
  </r>
  <r>
    <n v="10141"/>
    <n v="47"/>
    <n v="89.859630718498664"/>
    <n v="100"/>
    <n v="8"/>
    <s v="Medium"/>
    <x v="695"/>
    <n v="2064.2573562305624"/>
    <n v="0.3283029547129715"/>
    <x v="0"/>
    <x v="144"/>
    <n v="3"/>
    <n v="8"/>
    <n v="2003"/>
    <x v="2"/>
    <n v="122"/>
    <x v="27"/>
    <x v="73"/>
    <s v="+358 9 8045 555"/>
    <s v="Software Engineering Center, SEC Oy"/>
    <s v=""/>
    <s v="Espoo"/>
    <s v=""/>
    <s v="FIN-02271"/>
    <x v="4"/>
    <s v="EMEA"/>
    <s v="Suominen"/>
    <s v="Kalle"/>
    <s v="Medium"/>
  </r>
  <r>
    <n v="10151"/>
    <n v="49"/>
    <n v="63.387958254668263"/>
    <n v="100"/>
    <n v="6"/>
    <s v="Medium"/>
    <x v="696"/>
    <n v="2306.530045521255"/>
    <n v="0.42614558885869758"/>
    <x v="0"/>
    <x v="145"/>
    <n v="3"/>
    <n v="9"/>
    <n v="2003"/>
    <x v="2"/>
    <n v="122"/>
    <x v="27"/>
    <x v="60"/>
    <s v="981 443655"/>
    <s v="Torikatu 38"/>
    <s v=""/>
    <s v="Oulu"/>
    <s v=""/>
    <s v="90110"/>
    <x v="4"/>
    <s v="EMEA"/>
    <s v="Koskitalo"/>
    <s v="Pirkko"/>
    <s v="Medium"/>
  </r>
  <r>
    <n v="10165"/>
    <n v="46"/>
    <n v="78.206541426586625"/>
    <n v="100"/>
    <n v="15"/>
    <s v="Medium"/>
    <x v="697"/>
    <n v="2386.6390943770157"/>
    <n v="0.398827416199657"/>
    <x v="0"/>
    <x v="121"/>
    <n v="4"/>
    <n v="10"/>
    <n v="2003"/>
    <x v="2"/>
    <n v="122"/>
    <x v="27"/>
    <x v="26"/>
    <s v="+65 221 7555"/>
    <s v="Bronz Sok., Bronz Apt. 3/6 Tesvikiye"/>
    <s v=""/>
    <s v="Singapore"/>
    <s v=""/>
    <s v="79903"/>
    <x v="9"/>
    <s v="Japan"/>
    <s v="Natividad"/>
    <s v="Eric"/>
    <s v="Medium"/>
  </r>
  <r>
    <n v="10175"/>
    <n v="48"/>
    <n v="62.459762461176929"/>
    <n v="100"/>
    <n v="4"/>
    <s v="Medium"/>
    <x v="698"/>
    <n v="2892.9714018635073"/>
    <n v="0.4910799115034879"/>
    <x v="0"/>
    <x v="32"/>
    <n v="4"/>
    <n v="11"/>
    <n v="2003"/>
    <x v="2"/>
    <n v="122"/>
    <x v="27"/>
    <x v="49"/>
    <s v="171 555 0297"/>
    <s v="35 King George"/>
    <s v=""/>
    <s v="London"/>
    <s v=""/>
    <s v="WX36FW"/>
    <x v="6"/>
    <s v="EMEA"/>
    <s v="Brown"/>
    <s v="Ann"/>
    <s v="Medium"/>
  </r>
  <r>
    <n v="10184"/>
    <n v="46"/>
    <n v="84.397643622733199"/>
    <n v="100"/>
    <n v="9"/>
    <s v="Medium"/>
    <x v="697"/>
    <n v="2101.848393354273"/>
    <n v="0.35123650070925361"/>
    <x v="0"/>
    <x v="69"/>
    <n v="4"/>
    <n v="11"/>
    <n v="2003"/>
    <x v="2"/>
    <n v="122"/>
    <x v="27"/>
    <x v="81"/>
    <s v="95 555 82 82"/>
    <s v="C/ Romero, 33"/>
    <s v=""/>
    <s v="Sevilla"/>
    <s v=""/>
    <s v="41101"/>
    <x v="7"/>
    <s v="EMEA"/>
    <s v="Roel"/>
    <s v="Jose Pedro"/>
    <s v="Medium"/>
  </r>
  <r>
    <n v="10195"/>
    <n v="35"/>
    <n v="70.031625340931015"/>
    <n v="100"/>
    <n v="9"/>
    <s v="Small"/>
    <x v="699"/>
    <n v="1157.0431130674147"/>
    <n v="0.32067489241506442"/>
    <x v="0"/>
    <x v="34"/>
    <n v="4"/>
    <n v="11"/>
    <n v="2003"/>
    <x v="2"/>
    <n v="122"/>
    <x v="27"/>
    <x v="47"/>
    <s v="9145554562"/>
    <s v="3758 North Pendale Street"/>
    <s v=""/>
    <s v="White Plains"/>
    <s v="NY"/>
    <s v="24067"/>
    <x v="0"/>
    <s v="NA"/>
    <s v="Frick"/>
    <s v="Steve"/>
    <s v="Medium"/>
  </r>
  <r>
    <n v="10207"/>
    <n v="43"/>
    <n v="88.895499642981136"/>
    <n v="100"/>
    <n v="10"/>
    <s v="Medium"/>
    <x v="700"/>
    <n v="1930.0335153518113"/>
    <n v="0.33550979486484428"/>
    <x v="0"/>
    <x v="91"/>
    <n v="4"/>
    <n v="12"/>
    <n v="2003"/>
    <x v="2"/>
    <n v="122"/>
    <x v="27"/>
    <x v="64"/>
    <s v="6175552555"/>
    <s v="6251 Ingle Ln."/>
    <s v=""/>
    <s v="Boston"/>
    <s v="MA"/>
    <s v="51003"/>
    <x v="0"/>
    <s v="NA"/>
    <s v="Franco"/>
    <s v="Valarie"/>
    <s v="Medium"/>
  </r>
  <r>
    <n v="10229"/>
    <n v="26"/>
    <n v="73.052926884100742"/>
    <n v="100"/>
    <n v="4"/>
    <s v="Small"/>
    <x v="701"/>
    <n v="1865.9439010133808"/>
    <n v="0.49556051039842053"/>
    <x v="0"/>
    <x v="93"/>
    <n v="1"/>
    <n v="3"/>
    <n v="2004"/>
    <x v="2"/>
    <n v="122"/>
    <x v="27"/>
    <x v="39"/>
    <s v="4155551450"/>
    <s v="5677 Strong St."/>
    <s v=""/>
    <s v="San Rafael"/>
    <s v="CA"/>
    <s v="97562"/>
    <x v="0"/>
    <s v="NA"/>
    <s v="Nelson"/>
    <s v="Valarie"/>
    <s v="Medium"/>
  </r>
  <r>
    <n v="10246"/>
    <n v="22"/>
    <n v="81.139801537477325"/>
    <n v="98.18"/>
    <n v="8"/>
    <s v="Small"/>
    <x v="702"/>
    <n v="374.88436617549883"/>
    <n v="0.17356079102182392"/>
    <x v="0"/>
    <x v="125"/>
    <n v="2"/>
    <n v="5"/>
    <n v="2004"/>
    <x v="2"/>
    <n v="122"/>
    <x v="27"/>
    <x v="23"/>
    <s v="91 555 94 44"/>
    <s v="C/ Moralzarzal, 86"/>
    <s v=""/>
    <s v="Madrid"/>
    <s v=""/>
    <s v="28034"/>
    <x v="7"/>
    <s v="EMEA"/>
    <s v="Freyre"/>
    <s v="Diego"/>
    <s v="Small"/>
  </r>
  <r>
    <n v="10259"/>
    <n v="34"/>
    <n v="62.478394177270744"/>
    <n v="99.41"/>
    <n v="7"/>
    <s v="Small"/>
    <x v="703"/>
    <n v="1255.6745979727948"/>
    <n v="0.37150795516275281"/>
    <x v="0"/>
    <x v="39"/>
    <n v="2"/>
    <n v="6"/>
    <n v="2004"/>
    <x v="2"/>
    <n v="122"/>
    <x v="27"/>
    <x v="65"/>
    <s v="+65 224 1555"/>
    <s v="Village Close - 106 Linden Road Sandown"/>
    <s v="2nd Floor"/>
    <s v="Singapore"/>
    <s v=""/>
    <s v="69045"/>
    <x v="9"/>
    <s v="APAC"/>
    <s v="Victorino"/>
    <s v="Wendy"/>
    <s v="Medium"/>
  </r>
  <r>
    <n v="10271"/>
    <n v="50"/>
    <n v="78.544586127799704"/>
    <n v="100"/>
    <n v="8"/>
    <s v="Medium"/>
    <x v="704"/>
    <n v="1166.2706936100149"/>
    <n v="0.22897235567095608"/>
    <x v="0"/>
    <x v="126"/>
    <n v="3"/>
    <n v="7"/>
    <n v="2004"/>
    <x v="2"/>
    <n v="122"/>
    <x v="27"/>
    <x v="39"/>
    <s v="4155551450"/>
    <s v="5677 Strong St."/>
    <s v=""/>
    <s v="San Rafael"/>
    <s v="CA"/>
    <s v="97562"/>
    <x v="0"/>
    <s v="NA"/>
    <s v="Nelson"/>
    <s v="Valarie"/>
    <s v="Medium"/>
  </r>
  <r>
    <n v="10281"/>
    <n v="48"/>
    <n v="71.297472075484563"/>
    <n v="100"/>
    <n v="4"/>
    <s v="Medium"/>
    <x v="705"/>
    <n v="2351.1613403767406"/>
    <n v="0.40723751184332752"/>
    <x v="0"/>
    <x v="94"/>
    <n v="3"/>
    <n v="8"/>
    <n v="2004"/>
    <x v="2"/>
    <n v="122"/>
    <x v="27"/>
    <x v="18"/>
    <s v="2155551555"/>
    <s v="7586 Pompton St."/>
    <s v=""/>
    <s v="Allentown"/>
    <s v="PA"/>
    <s v="70267"/>
    <x v="0"/>
    <s v="NA"/>
    <s v="Yu"/>
    <s v="Kyung"/>
    <s v="Medium"/>
  </r>
  <r>
    <n v="10292"/>
    <n v="41"/>
    <n v="88.882849757260047"/>
    <n v="100"/>
    <n v="11"/>
    <s v="Small"/>
    <x v="706"/>
    <n v="884.66315995233754"/>
    <n v="0.19533903895292359"/>
    <x v="0"/>
    <x v="42"/>
    <n v="3"/>
    <n v="9"/>
    <n v="2004"/>
    <x v="2"/>
    <n v="122"/>
    <x v="27"/>
    <x v="0"/>
    <s v="2125557818"/>
    <s v="897 Long Airport Avenue"/>
    <s v=""/>
    <s v="NYC"/>
    <s v="NY"/>
    <s v="10022"/>
    <x v="0"/>
    <s v="NA"/>
    <s v="Yu"/>
    <s v="Kwai"/>
    <s v="Medium"/>
  </r>
  <r>
    <n v="10305"/>
    <n v="36"/>
    <n v="81.776859339631073"/>
    <n v="100"/>
    <n v="8"/>
    <s v="Small"/>
    <x v="707"/>
    <n v="1872.1130637732813"/>
    <n v="0.38872133846889612"/>
    <x v="0"/>
    <x v="95"/>
    <n v="4"/>
    <n v="10"/>
    <n v="2004"/>
    <x v="2"/>
    <n v="122"/>
    <x v="27"/>
    <x v="15"/>
    <s v="6175558555"/>
    <s v="39323 Spinnaker Dr."/>
    <s v=""/>
    <s v="Cambridge"/>
    <s v="MA"/>
    <s v="51247"/>
    <x v="0"/>
    <s v="NA"/>
    <s v="Hernandez"/>
    <s v="Marta"/>
    <s v="Medium"/>
  </r>
  <r>
    <n v="10313"/>
    <n v="29"/>
    <n v="62.696950993341581"/>
    <n v="100"/>
    <n v="2"/>
    <s v="Small"/>
    <x v="708"/>
    <n v="1598.5684211930943"/>
    <n v="0.46785816505396727"/>
    <x v="0"/>
    <x v="96"/>
    <n v="4"/>
    <n v="10"/>
    <n v="2004"/>
    <x v="2"/>
    <n v="122"/>
    <x v="27"/>
    <x v="31"/>
    <s v="604 555 3392"/>
    <s v="1900 Oak St."/>
    <s v=""/>
    <s v="Vancouver"/>
    <s v="BC"/>
    <s v="V3F2K1"/>
    <x v="10"/>
    <s v="NA"/>
    <s v="Tannamuri"/>
    <s v="Yoshi"/>
    <s v="Medium"/>
  </r>
  <r>
    <n v="10324"/>
    <n v="33"/>
    <n v="30.430741116610989"/>
    <n v="37.479999999999997"/>
    <n v="10"/>
    <s v="Small"/>
    <x v="709"/>
    <n v="232.62554315183729"/>
    <n v="0.18808054651518169"/>
    <x v="0"/>
    <x v="80"/>
    <n v="4"/>
    <n v="11"/>
    <n v="2004"/>
    <x v="2"/>
    <n v="122"/>
    <x v="27"/>
    <x v="11"/>
    <s v="2125551500"/>
    <s v="2678 Kingston Rd."/>
    <s v="Suite 101"/>
    <s v="NYC"/>
    <s v="NY"/>
    <s v="10022"/>
    <x v="0"/>
    <s v="NA"/>
    <s v="Frick"/>
    <s v="Michael"/>
    <s v="Small"/>
  </r>
  <r>
    <n v="10334"/>
    <n v="46"/>
    <n v="74.154197209979117"/>
    <n v="100"/>
    <n v="6"/>
    <s v="Medium"/>
    <x v="710"/>
    <n v="2403.7669283409605"/>
    <n v="0.41338345692604134"/>
    <x v="4"/>
    <x v="97"/>
    <n v="4"/>
    <n v="11"/>
    <n v="2004"/>
    <x v="2"/>
    <n v="122"/>
    <x v="27"/>
    <x v="24"/>
    <s v="0921 12 3555"/>
    <s v="Berguvsv„gen  8"/>
    <s v=""/>
    <s v="Lule"/>
    <s v=""/>
    <s v="S-95822"/>
    <x v="8"/>
    <s v="EMEA"/>
    <s v="Berglund"/>
    <s v="Christina"/>
    <s v="Medium"/>
  </r>
  <r>
    <n v="10349"/>
    <n v="38"/>
    <n v="66.431267719733441"/>
    <n v="100"/>
    <n v="7"/>
    <s v="Medium"/>
    <x v="711"/>
    <n v="2699.091826650129"/>
    <n v="0.5167229177962066"/>
    <x v="0"/>
    <x v="140"/>
    <n v="4"/>
    <n v="12"/>
    <n v="2004"/>
    <x v="2"/>
    <n v="122"/>
    <x v="27"/>
    <x v="74"/>
    <s v="2125557413"/>
    <s v="4092 Furth Circle"/>
    <s v="Suite 400"/>
    <s v="NYC"/>
    <s v="NY"/>
    <s v="10022"/>
    <x v="0"/>
    <s v="NA"/>
    <s v="Young"/>
    <s v="Jeff"/>
    <s v="Medium"/>
  </r>
  <r>
    <n v="10358"/>
    <n v="20"/>
    <n v="31.737298418326315"/>
    <n v="36.42"/>
    <n v="11"/>
    <s v="Small"/>
    <x v="712"/>
    <n v="93.654031633473664"/>
    <n v="0.12857500224255033"/>
    <x v="0"/>
    <x v="48"/>
    <n v="4"/>
    <n v="12"/>
    <n v="2004"/>
    <x v="2"/>
    <n v="122"/>
    <x v="27"/>
    <x v="23"/>
    <s v="91 555 94 44"/>
    <s v="C/ Moralzarzal, 86"/>
    <s v=""/>
    <s v="Madrid"/>
    <s v=""/>
    <s v="28034"/>
    <x v="7"/>
    <s v="EMEA"/>
    <s v="Freyre"/>
    <s v="Diego"/>
    <s v="Small"/>
  </r>
  <r>
    <n v="10370"/>
    <n v="22"/>
    <n v="68.390741146571372"/>
    <n v="100"/>
    <n v="5"/>
    <s v="Small"/>
    <x v="713"/>
    <n v="2444.4036947754298"/>
    <n v="0.61899308553442134"/>
    <x v="0"/>
    <x v="49"/>
    <n v="1"/>
    <n v="1"/>
    <n v="2005"/>
    <x v="2"/>
    <n v="122"/>
    <x v="27"/>
    <x v="42"/>
    <s v="02 9936 8555"/>
    <s v="201 Miller Street"/>
    <s v="Level 15"/>
    <s v="North Sydney"/>
    <s v="NSW"/>
    <s v="2060"/>
    <x v="3"/>
    <s v="APAC"/>
    <s v="O'Hara"/>
    <s v="Anna"/>
    <s v="Medium"/>
  </r>
  <r>
    <n v="10383"/>
    <n v="27"/>
    <n v="68.251644168773112"/>
    <n v="100"/>
    <n v="11"/>
    <s v="Small"/>
    <x v="714"/>
    <n v="2001.1956074431257"/>
    <n v="0.52060374960474032"/>
    <x v="0"/>
    <x v="205"/>
    <n v="1"/>
    <n v="2"/>
    <n v="2005"/>
    <x v="2"/>
    <n v="122"/>
    <x v="27"/>
    <x v="23"/>
    <s v="91 555 94 44"/>
    <s v="C/ Moralzarzal, 86"/>
    <s v=""/>
    <s v="Madrid"/>
    <s v=""/>
    <s v="28034"/>
    <x v="7"/>
    <s v="EMEA"/>
    <s v="Freyre"/>
    <s v="Diego"/>
    <s v="Medium"/>
  </r>
  <r>
    <n v="10412"/>
    <n v="56"/>
    <n v="70.891887969472606"/>
    <n v="98.18"/>
    <n v="8"/>
    <s v="Medium"/>
    <x v="715"/>
    <n v="1528.1342737095338"/>
    <n v="0.27793962141502737"/>
    <x v="0"/>
    <x v="147"/>
    <n v="2"/>
    <n v="5"/>
    <n v="2005"/>
    <x v="2"/>
    <n v="122"/>
    <x v="27"/>
    <x v="23"/>
    <s v="91 555 94 44"/>
    <s v="C/ Moralzarzal, 86"/>
    <s v=""/>
    <s v="Madrid"/>
    <s v=""/>
    <s v="28034"/>
    <x v="7"/>
    <s v="EMEA"/>
    <s v="Freyre"/>
    <s v="Diego"/>
    <s v="Medium"/>
  </r>
  <r>
    <n v="10425"/>
    <n v="38"/>
    <n v="70.789537504251214"/>
    <n v="99.41"/>
    <n v="7"/>
    <s v="Small"/>
    <x v="716"/>
    <n v="1087.577574838454"/>
    <n v="0.28790325415701429"/>
    <x v="2"/>
    <x v="53"/>
    <n v="2"/>
    <n v="5"/>
    <n v="2005"/>
    <x v="2"/>
    <n v="122"/>
    <x v="27"/>
    <x v="14"/>
    <s v="40 67 8555"/>
    <s v="67, rue des Cinquante Otages"/>
    <s v=""/>
    <s v="Nantes"/>
    <s v=""/>
    <s v="44000"/>
    <x v="1"/>
    <s v="EMEA"/>
    <s v="Labrune"/>
    <s v="Janine"/>
    <s v="Medium"/>
  </r>
  <r>
    <n v="10101"/>
    <n v="25"/>
    <n v="78.977253350517231"/>
    <n v="100"/>
    <n v="4"/>
    <s v="Small"/>
    <x v="717"/>
    <n v="1807.5686662370692"/>
    <n v="0.47793989059679248"/>
    <x v="0"/>
    <x v="206"/>
    <n v="1"/>
    <n v="1"/>
    <n v="2003"/>
    <x v="3"/>
    <n v="127"/>
    <x v="28"/>
    <x v="72"/>
    <s v="+49 69 66 90 2555"/>
    <s v="Lyonerstr. 34"/>
    <s v=""/>
    <s v="Frankfurt"/>
    <s v=""/>
    <s v="60528"/>
    <x v="16"/>
    <s v="EMEA"/>
    <s v="Keitel"/>
    <s v="Roland"/>
    <s v="Medium"/>
  </r>
  <r>
    <n v="10110"/>
    <n v="33"/>
    <n v="82.010033576146071"/>
    <n v="100"/>
    <n v="4"/>
    <s v="Small"/>
    <x v="718"/>
    <n v="1153.3488919871793"/>
    <n v="0.29881982236537208"/>
    <x v="0"/>
    <x v="178"/>
    <n v="1"/>
    <n v="3"/>
    <n v="2003"/>
    <x v="3"/>
    <n v="127"/>
    <x v="28"/>
    <x v="77"/>
    <s v="171 555 1555"/>
    <s v="Fauntleroy Circus"/>
    <s v=""/>
    <s v="Manchester"/>
    <s v=""/>
    <s v="EC25NT"/>
    <x v="6"/>
    <s v="EMEA"/>
    <s v="Ashworth"/>
    <s v="Victoria"/>
    <s v="Medium"/>
  </r>
  <r>
    <n v="10124"/>
    <n v="42"/>
    <n v="84.877297424200975"/>
    <n v="100"/>
    <n v="3"/>
    <s v="Small"/>
    <x v="719"/>
    <n v="866.99350818355924"/>
    <n v="0.19562834131727663"/>
    <x v="0"/>
    <x v="166"/>
    <n v="2"/>
    <n v="5"/>
    <n v="2003"/>
    <x v="3"/>
    <n v="127"/>
    <x v="28"/>
    <x v="84"/>
    <s v="7025551838"/>
    <s v="8489 Strong St."/>
    <s v=""/>
    <s v="Las Vegas"/>
    <s v="NV"/>
    <s v="83030"/>
    <x v="0"/>
    <s v="NA"/>
    <s v="King"/>
    <s v="Sue"/>
    <s v="Medium"/>
  </r>
  <r>
    <n v="10149"/>
    <n v="33"/>
    <n v="80.76995635247556"/>
    <n v="100"/>
    <n v="8"/>
    <s v="Small"/>
    <x v="720"/>
    <n v="2284.9214403683063"/>
    <n v="0.46156951968218407"/>
    <x v="0"/>
    <x v="168"/>
    <n v="3"/>
    <n v="9"/>
    <n v="2003"/>
    <x v="3"/>
    <n v="127"/>
    <x v="28"/>
    <x v="82"/>
    <s v="4155554312"/>
    <s v="2793 Furth Circle"/>
    <s v=""/>
    <s v="Brisbane"/>
    <s v="CA"/>
    <s v="94217"/>
    <x v="0"/>
    <s v="NA"/>
    <s v="Taylor"/>
    <s v="Sue"/>
    <s v="Medium"/>
  </r>
  <r>
    <n v="10162"/>
    <n v="38"/>
    <n v="65.545910408297715"/>
    <n v="100"/>
    <n v="6"/>
    <s v="Small"/>
    <x v="721"/>
    <n v="1808.9554044846868"/>
    <n v="0.42071665569334765"/>
    <x v="0"/>
    <x v="169"/>
    <n v="4"/>
    <n v="10"/>
    <n v="2003"/>
    <x v="3"/>
    <n v="127"/>
    <x v="28"/>
    <x v="4"/>
    <s v="6505551386"/>
    <s v="7734 Strong St."/>
    <s v=""/>
    <s v="San Francisco"/>
    <s v="CA"/>
    <s v=""/>
    <x v="0"/>
    <s v="NA"/>
    <s v="Brown"/>
    <s v="Julie"/>
    <s v="Medium"/>
  </r>
  <r>
    <n v="10173"/>
    <n v="31"/>
    <n v="64.21845971997449"/>
    <n v="100"/>
    <n v="10"/>
    <s v="Small"/>
    <x v="722"/>
    <n v="2502.0577486807906"/>
    <n v="0.55690016062944525"/>
    <x v="0"/>
    <x v="155"/>
    <n v="4"/>
    <n v="11"/>
    <n v="2003"/>
    <x v="3"/>
    <n v="127"/>
    <x v="28"/>
    <x v="86"/>
    <s v="035 640555"/>
    <s v="Via Ludovico il Moro 22"/>
    <s v=""/>
    <s v="Bergamo"/>
    <s v=""/>
    <s v="24100"/>
    <x v="12"/>
    <s v="EMEA"/>
    <s v="Rovelli"/>
    <s v="Giovanni"/>
    <s v="Medium"/>
  </r>
  <r>
    <n v="10182"/>
    <n v="20"/>
    <n v="64.354862023800536"/>
    <n v="100"/>
    <n v="7"/>
    <s v="Small"/>
    <x v="723"/>
    <n v="924.90275952398929"/>
    <n v="0.4181296381211525"/>
    <x v="0"/>
    <x v="103"/>
    <n v="4"/>
    <n v="11"/>
    <n v="2003"/>
    <x v="3"/>
    <n v="127"/>
    <x v="28"/>
    <x v="39"/>
    <s v="4155551450"/>
    <s v="5677 Strong St."/>
    <s v=""/>
    <s v="San Rafael"/>
    <s v="CA"/>
    <s v="97562"/>
    <x v="0"/>
    <s v="NA"/>
    <s v="Nelson"/>
    <s v="Valarie"/>
    <s v="Small"/>
  </r>
  <r>
    <n v="10193"/>
    <n v="44"/>
    <n v="60.50933786734052"/>
    <n v="100"/>
    <n v="11"/>
    <s v="Small"/>
    <x v="724"/>
    <n v="1980.4691338370171"/>
    <n v="0.42656048268251973"/>
    <x v="0"/>
    <x v="170"/>
    <n v="4"/>
    <n v="11"/>
    <n v="2003"/>
    <x v="3"/>
    <n v="127"/>
    <x v="28"/>
    <x v="87"/>
    <s v="61 9 3844 6555"/>
    <s v="7 Allen Street"/>
    <s v=""/>
    <s v="Glen Waverly"/>
    <s v="Victoria"/>
    <s v="3150"/>
    <x v="3"/>
    <s v="APAC"/>
    <s v="Connery"/>
    <s v="Sean"/>
    <s v="Medium"/>
  </r>
  <r>
    <n v="10204"/>
    <n v="26"/>
    <n v="89.570205075446282"/>
    <n v="100"/>
    <n v="1"/>
    <s v="Small"/>
    <x v="725"/>
    <n v="877.49466803839687"/>
    <n v="0.27367657253124977"/>
    <x v="0"/>
    <x v="105"/>
    <n v="4"/>
    <n v="12"/>
    <n v="2003"/>
    <x v="3"/>
    <n v="127"/>
    <x v="28"/>
    <x v="74"/>
    <s v="2125557413"/>
    <s v="4092 Furth Circle"/>
    <s v="Suite 400"/>
    <s v="NYC"/>
    <s v="NY"/>
    <s v="10022"/>
    <x v="0"/>
    <s v="NA"/>
    <s v="Young"/>
    <s v="Jeff"/>
    <s v="Medium"/>
  </r>
  <r>
    <n v="10214"/>
    <n v="27"/>
    <n v="85.945833005358097"/>
    <n v="100"/>
    <n v="4"/>
    <s v="Small"/>
    <x v="726"/>
    <n v="1283.6925088553312"/>
    <n v="0.35616276121538615"/>
    <x v="0"/>
    <x v="200"/>
    <n v="1"/>
    <n v="1"/>
    <n v="2004"/>
    <x v="3"/>
    <n v="127"/>
    <x v="28"/>
    <x v="25"/>
    <s v="91 555 22 82"/>
    <s v="C/ Araquil, 67"/>
    <s v=""/>
    <s v="Madrid"/>
    <s v=""/>
    <s v="28023"/>
    <x v="7"/>
    <s v="EMEA"/>
    <s v="Sommer"/>
    <s v="Martˇn"/>
    <s v="Medium"/>
  </r>
  <r>
    <n v="10227"/>
    <n v="46"/>
    <n v="87.76761519487107"/>
    <n v="100"/>
    <n v="7"/>
    <s v="Medium"/>
    <x v="727"/>
    <n v="2980.449701035931"/>
    <n v="0.42470100160677066"/>
    <x v="0"/>
    <x v="172"/>
    <n v="1"/>
    <n v="3"/>
    <n v="2004"/>
    <x v="3"/>
    <n v="127"/>
    <x v="28"/>
    <x v="30"/>
    <s v="78 32 5555"/>
    <s v="2, rue du Commerce"/>
    <s v=""/>
    <s v="Lyon"/>
    <s v=""/>
    <s v="69004"/>
    <x v="1"/>
    <s v="EMEA"/>
    <s v="Saveley"/>
    <s v="Mary"/>
    <s v="Large"/>
  </r>
  <r>
    <n v="10243"/>
    <n v="47"/>
    <n v="77.121015490129025"/>
    <n v="100"/>
    <n v="2"/>
    <s v="Medium"/>
    <x v="728"/>
    <n v="2529.4922719639362"/>
    <n v="0.41102019634848769"/>
    <x v="0"/>
    <x v="207"/>
    <n v="2"/>
    <n v="4"/>
    <n v="2004"/>
    <x v="3"/>
    <n v="127"/>
    <x v="28"/>
    <x v="64"/>
    <s v="6175552555"/>
    <s v="6251 Ingle Ln."/>
    <s v=""/>
    <s v="Boston"/>
    <s v="MA"/>
    <s v="51003"/>
    <x v="0"/>
    <s v="NA"/>
    <s v="Franco"/>
    <s v="Valarie"/>
    <s v="Medium"/>
  </r>
  <r>
    <n v="10280"/>
    <n v="37"/>
    <n v="74.867376089246022"/>
    <n v="100"/>
    <n v="13"/>
    <s v="Small"/>
    <x v="729"/>
    <n v="1980.7070846978972"/>
    <n v="0.41692074696848891"/>
    <x v="0"/>
    <x v="41"/>
    <n v="3"/>
    <n v="8"/>
    <n v="2004"/>
    <x v="3"/>
    <n v="127"/>
    <x v="28"/>
    <x v="36"/>
    <s v="011 4988555"/>
    <s v="Via Monte Bianco 34"/>
    <s v=""/>
    <s v="Torino"/>
    <s v=""/>
    <s v="10100"/>
    <x v="12"/>
    <s v="EMEA"/>
    <s v="Accorti"/>
    <s v="Paolo"/>
    <s v="Medium"/>
  </r>
  <r>
    <n v="10288"/>
    <n v="31"/>
    <n v="64.561823291072471"/>
    <n v="100"/>
    <n v="2"/>
    <s v="Small"/>
    <x v="730"/>
    <n v="1821.5034779767534"/>
    <n v="0.47646915917067406"/>
    <x v="0"/>
    <x v="182"/>
    <n v="3"/>
    <n v="9"/>
    <n v="2004"/>
    <x v="3"/>
    <n v="127"/>
    <x v="28"/>
    <x v="65"/>
    <s v="+65 224 1555"/>
    <s v="Village Close - 106 Linden Road Sandown"/>
    <s v="2nd Floor"/>
    <s v="Singapore"/>
    <s v=""/>
    <s v="69045"/>
    <x v="9"/>
    <s v="APAC"/>
    <s v="Victorino"/>
    <s v="Wendy"/>
    <s v="Medium"/>
  </r>
  <r>
    <n v="10304"/>
    <n v="24"/>
    <n v="66.147300766547133"/>
    <n v="100"/>
    <n v="17"/>
    <s v="Small"/>
    <x v="731"/>
    <n v="853.26478160286888"/>
    <n v="0.34958406325912356"/>
    <x v="0"/>
    <x v="43"/>
    <n v="4"/>
    <n v="10"/>
    <n v="2004"/>
    <x v="3"/>
    <n v="127"/>
    <x v="28"/>
    <x v="38"/>
    <s v="30 59 8555"/>
    <s v="67, avenue de l'Europe"/>
    <s v=""/>
    <s v="Versailles"/>
    <s v=""/>
    <s v="78000"/>
    <x v="1"/>
    <s v="EMEA"/>
    <s v="Tonini"/>
    <s v="Daniel"/>
    <s v="Small"/>
  </r>
  <r>
    <n v="10312"/>
    <n v="31"/>
    <n v="63.419138275461918"/>
    <n v="100"/>
    <n v="14"/>
    <s v="Small"/>
    <x v="732"/>
    <n v="2763.3667134606803"/>
    <n v="0.58430035215350085"/>
    <x v="0"/>
    <x v="44"/>
    <n v="4"/>
    <n v="10"/>
    <n v="2004"/>
    <x v="3"/>
    <n v="127"/>
    <x v="28"/>
    <x v="39"/>
    <s v="4155551450"/>
    <s v="5677 Strong St."/>
    <s v=""/>
    <s v="San Rafael"/>
    <s v="CA"/>
    <s v="97562"/>
    <x v="0"/>
    <s v="NA"/>
    <s v="Nelson"/>
    <s v="Valarie"/>
    <s v="Medium"/>
  </r>
  <r>
    <n v="10322"/>
    <n v="50"/>
    <n v="74.276194729200157"/>
    <n v="100"/>
    <n v="6"/>
    <s v="Large"/>
    <x v="733"/>
    <n v="8822.6902635399929"/>
    <n v="0.70376024117895686"/>
    <x v="0"/>
    <x v="45"/>
    <n v="4"/>
    <n v="11"/>
    <n v="2004"/>
    <x v="3"/>
    <n v="127"/>
    <x v="28"/>
    <x v="40"/>
    <s v="6035558647"/>
    <s v="2304 Long Airport Avenue"/>
    <s v=""/>
    <s v="Nashua"/>
    <s v="NH"/>
    <s v="62005"/>
    <x v="0"/>
    <s v="NA"/>
    <s v="Young"/>
    <s v="Valarie"/>
    <s v="Large"/>
  </r>
  <r>
    <n v="10332"/>
    <n v="35"/>
    <n v="52.157669354309171"/>
    <n v="64.69"/>
    <n v="8"/>
    <s v="Small"/>
    <x v="734"/>
    <n v="438.63157259917921"/>
    <n v="0.19372902528506467"/>
    <x v="0"/>
    <x v="159"/>
    <n v="4"/>
    <n v="11"/>
    <n v="2004"/>
    <x v="3"/>
    <n v="127"/>
    <x v="28"/>
    <x v="77"/>
    <s v="171 555 1555"/>
    <s v="Fauntleroy Circus"/>
    <s v=""/>
    <s v="Manchester"/>
    <s v=""/>
    <s v="EC25NT"/>
    <x v="6"/>
    <s v="EMEA"/>
    <s v="Ashworth"/>
    <s v="Victoria"/>
    <s v="Small"/>
  </r>
  <r>
    <n v="10344"/>
    <n v="30"/>
    <n v="68.727299087279462"/>
    <n v="100"/>
    <n v="3"/>
    <s v="Small"/>
    <x v="735"/>
    <n v="1866.3810273816161"/>
    <n v="0.47512372775867223"/>
    <x v="0"/>
    <x v="201"/>
    <n v="4"/>
    <n v="11"/>
    <n v="2004"/>
    <x v="3"/>
    <n v="127"/>
    <x v="28"/>
    <x v="67"/>
    <s v="91 24 4555"/>
    <s v="12, rue des Bouchers"/>
    <s v=""/>
    <s v="Marseille"/>
    <s v=""/>
    <s v="13008"/>
    <x v="1"/>
    <s v="EMEA"/>
    <s v="Lebihan"/>
    <s v="Laurence"/>
    <s v="Medium"/>
  </r>
  <r>
    <n v="10356"/>
    <n v="29"/>
    <n v="60.783550109201393"/>
    <n v="100"/>
    <n v="3"/>
    <s v="Small"/>
    <x v="736"/>
    <n v="1867.4970468331594"/>
    <n v="0.5144308187473926"/>
    <x v="0"/>
    <x v="160"/>
    <n v="4"/>
    <n v="12"/>
    <n v="2004"/>
    <x v="3"/>
    <n v="127"/>
    <x v="28"/>
    <x v="2"/>
    <s v="+33 1 46 62 7555"/>
    <s v="27 rue du Colonel Pierre Avia"/>
    <s v=""/>
    <s v="Paris"/>
    <s v=""/>
    <s v="75508"/>
    <x v="1"/>
    <s v="EMEA"/>
    <s v="Da Cunha"/>
    <s v="Daniel"/>
    <s v="Medium"/>
  </r>
  <r>
    <n v="10367"/>
    <n v="27"/>
    <n v="76.330136505594709"/>
    <n v="100"/>
    <n v="5"/>
    <s v="Small"/>
    <x v="737"/>
    <n v="2135.1563143489425"/>
    <n v="0.50884668614893047"/>
    <x v="5"/>
    <x v="183"/>
    <n v="1"/>
    <n v="1"/>
    <n v="2005"/>
    <x v="3"/>
    <n v="127"/>
    <x v="28"/>
    <x v="3"/>
    <s v="6265557265"/>
    <s v="78934 Hillside Dr."/>
    <s v=""/>
    <s v="Pasadena"/>
    <s v="CA"/>
    <s v="90003"/>
    <x v="0"/>
    <s v="NA"/>
    <s v="Young"/>
    <s v="Julie"/>
    <s v="Medium"/>
  </r>
  <r>
    <n v="10380"/>
    <n v="40"/>
    <n v="80.283651713761458"/>
    <n v="100"/>
    <n v="10"/>
    <s v="Small"/>
    <x v="738"/>
    <n v="1720.2539314495421"/>
    <n v="0.34882268055996873"/>
    <x v="0"/>
    <x v="176"/>
    <n v="1"/>
    <n v="2"/>
    <n v="2005"/>
    <x v="3"/>
    <n v="127"/>
    <x v="28"/>
    <x v="23"/>
    <s v="91 555 94 44"/>
    <s v="C/ Moralzarzal, 86"/>
    <s v=""/>
    <s v="Madrid"/>
    <s v=""/>
    <s v="28034"/>
    <x v="7"/>
    <s v="EMEA"/>
    <s v="Freyre"/>
    <s v="Diego"/>
    <s v="Medium"/>
  </r>
  <r>
    <n v="10390"/>
    <n v="31"/>
    <n v="73.404055442020152"/>
    <n v="98.99"/>
    <n v="16"/>
    <s v="Small"/>
    <x v="739"/>
    <n v="793.16428129737551"/>
    <n v="0.25846999250408986"/>
    <x v="0"/>
    <x v="162"/>
    <n v="1"/>
    <n v="3"/>
    <n v="2005"/>
    <x v="3"/>
    <n v="127"/>
    <x v="28"/>
    <x v="39"/>
    <s v="4155551450"/>
    <s v="5677 Strong St."/>
    <s v=""/>
    <s v="San Rafael"/>
    <s v="CA"/>
    <s v="97562"/>
    <x v="0"/>
    <s v="NA"/>
    <s v="Nelson"/>
    <s v="Valarie"/>
    <s v="Medium"/>
  </r>
  <r>
    <n v="10409"/>
    <n v="6"/>
    <n v="68.748091837760995"/>
    <n v="100"/>
    <n v="2"/>
    <s v="Small"/>
    <x v="740"/>
    <n v="373.15144897343401"/>
    <n v="0.47496493174155341"/>
    <x v="0"/>
    <x v="208"/>
    <n v="2"/>
    <n v="4"/>
    <n v="2005"/>
    <x v="3"/>
    <n v="127"/>
    <x v="28"/>
    <x v="65"/>
    <s v="+65 224 1555"/>
    <s v="Village Close - 106 Linden Road Sandown"/>
    <s v="2nd Floor"/>
    <s v="Singapore"/>
    <s v=""/>
    <s v="69045"/>
    <x v="9"/>
    <s v="APAC"/>
    <s v="Victorino"/>
    <s v="Wendy"/>
    <s v="Small"/>
  </r>
  <r>
    <n v="10420"/>
    <n v="45"/>
    <n v="87.48331763884768"/>
    <n v="100"/>
    <n v="2"/>
    <s v="Small"/>
    <x v="741"/>
    <n v="1040.2507062518544"/>
    <n v="0.20901159458546401"/>
    <x v="2"/>
    <x v="202"/>
    <n v="2"/>
    <n v="5"/>
    <n v="2005"/>
    <x v="3"/>
    <n v="127"/>
    <x v="28"/>
    <x v="20"/>
    <s v="+61 2 9495 8555"/>
    <s v="Monitor Money Building, 815 Pacific Hwy"/>
    <s v="Level 6"/>
    <s v="Chatswood"/>
    <s v="NSW"/>
    <s v="2067"/>
    <x v="3"/>
    <s v="APAC"/>
    <s v="Huxley"/>
    <s v="Adrian"/>
    <s v="Medium"/>
  </r>
  <r>
    <n v="10103"/>
    <n v="22"/>
    <n v="40.555796061619141"/>
    <n v="54.09"/>
    <n v="2"/>
    <s v="Small"/>
    <x v="742"/>
    <n v="297.75248664437891"/>
    <n v="0.25021637896803217"/>
    <x v="0"/>
    <x v="26"/>
    <n v="1"/>
    <n v="1"/>
    <n v="2003"/>
    <x v="2"/>
    <n v="60"/>
    <x v="29"/>
    <x v="17"/>
    <s v="07 98 9555"/>
    <s v="Erling Skakkes gate 78"/>
    <s v=""/>
    <s v="Stavern"/>
    <s v=""/>
    <s v="4110"/>
    <x v="2"/>
    <s v="EMEA"/>
    <s v="Bergulfsen"/>
    <s v="Jonas"/>
    <s v="Small"/>
  </r>
  <r>
    <n v="10114"/>
    <n v="45"/>
    <n v="59.119464873221041"/>
    <n v="68.67"/>
    <n v="6"/>
    <s v="Small"/>
    <x v="743"/>
    <n v="429.77408070505317"/>
    <n v="0.13907871161757621"/>
    <x v="0"/>
    <x v="89"/>
    <n v="2"/>
    <n v="4"/>
    <n v="2003"/>
    <x v="2"/>
    <n v="60"/>
    <x v="29"/>
    <x v="62"/>
    <s v="1 42 34 2555"/>
    <s v="265, boulevard Charonne"/>
    <s v=""/>
    <s v="Paris"/>
    <s v=""/>
    <s v="75012"/>
    <x v="1"/>
    <s v="EMEA"/>
    <s v="Bertrand"/>
    <s v="Marie"/>
    <s v="Medium"/>
  </r>
  <r>
    <n v="10126"/>
    <n v="43"/>
    <n v="58.500349801171197"/>
    <n v="65.02"/>
    <n v="2"/>
    <s v="Small"/>
    <x v="744"/>
    <n v="280.3449585496387"/>
    <n v="0.10027145799490629"/>
    <x v="0"/>
    <x v="28"/>
    <n v="2"/>
    <n v="5"/>
    <n v="2003"/>
    <x v="2"/>
    <n v="60"/>
    <x v="29"/>
    <x v="25"/>
    <s v="91 555 22 82"/>
    <s v="C/ Araquil, 67"/>
    <s v=""/>
    <s v="Madrid"/>
    <s v=""/>
    <s v="28023"/>
    <x v="7"/>
    <s v="EMEA"/>
    <s v="Sommer"/>
    <s v="Martˇn"/>
    <s v="Small"/>
  </r>
  <r>
    <n v="10140"/>
    <n v="46"/>
    <n v="46.783376367656757"/>
    <n v="61.99"/>
    <n v="2"/>
    <s v="Small"/>
    <x v="151"/>
    <n v="699.50468708778908"/>
    <n v="0.24530768885857784"/>
    <x v="0"/>
    <x v="29"/>
    <n v="3"/>
    <n v="7"/>
    <n v="2003"/>
    <x v="2"/>
    <n v="60"/>
    <x v="29"/>
    <x v="5"/>
    <s v="6505556809"/>
    <s v="9408 Furth Circle"/>
    <s v=""/>
    <s v="Burlingame"/>
    <s v="CA"/>
    <s v="94217"/>
    <x v="0"/>
    <s v="NA"/>
    <s v="Hirano"/>
    <s v="Juri"/>
    <s v="Small"/>
  </r>
  <r>
    <n v="10151"/>
    <n v="39"/>
    <n v="57.627127584523123"/>
    <n v="69.28"/>
    <n v="9"/>
    <s v="Small"/>
    <x v="745"/>
    <n v="454.46202420359805"/>
    <n v="0.16819965957674471"/>
    <x v="0"/>
    <x v="145"/>
    <n v="3"/>
    <n v="9"/>
    <n v="2003"/>
    <x v="2"/>
    <n v="60"/>
    <x v="29"/>
    <x v="60"/>
    <s v="981 443655"/>
    <s v="Torikatu 38"/>
    <s v=""/>
    <s v="Oulu"/>
    <s v=""/>
    <s v="90110"/>
    <x v="4"/>
    <s v="EMEA"/>
    <s v="Koskitalo"/>
    <s v="Pirkko"/>
    <s v="Small"/>
  </r>
  <r>
    <n v="10165"/>
    <n v="31"/>
    <n v="48.66761024040904"/>
    <n v="71.099999999999994"/>
    <n v="18"/>
    <s v="Small"/>
    <x v="746"/>
    <n v="695.4040825473196"/>
    <n v="0.31550477861590653"/>
    <x v="0"/>
    <x v="121"/>
    <n v="4"/>
    <n v="10"/>
    <n v="2003"/>
    <x v="2"/>
    <n v="60"/>
    <x v="29"/>
    <x v="26"/>
    <s v="+65 221 7555"/>
    <s v="Bronz Sok., Bronz Apt. 3/6 Tesvikiye"/>
    <s v=""/>
    <s v="Singapore"/>
    <s v=""/>
    <s v="79903"/>
    <x v="9"/>
    <s v="Japan"/>
    <s v="Natividad"/>
    <s v="Eric"/>
    <s v="Small"/>
  </r>
  <r>
    <n v="10175"/>
    <n v="41"/>
    <n v="45.576761418216016"/>
    <n v="69.28"/>
    <n v="7"/>
    <s v="Small"/>
    <x v="747"/>
    <n v="971.83278185314339"/>
    <n v="0.34213681555692821"/>
    <x v="0"/>
    <x v="32"/>
    <n v="4"/>
    <n v="11"/>
    <n v="2003"/>
    <x v="2"/>
    <n v="60"/>
    <x v="29"/>
    <x v="49"/>
    <s v="171 555 0297"/>
    <s v="35 King George"/>
    <s v=""/>
    <s v="London"/>
    <s v=""/>
    <s v="WX36FW"/>
    <x v="6"/>
    <s v="EMEA"/>
    <s v="Brown"/>
    <s v="Ann"/>
    <s v="Small"/>
  </r>
  <r>
    <n v="10184"/>
    <n v="44"/>
    <n v="38.273470884082798"/>
    <n v="60.16"/>
    <n v="12"/>
    <s v="Small"/>
    <x v="748"/>
    <n v="963.00728110035698"/>
    <n v="0.36380533769809181"/>
    <x v="0"/>
    <x v="69"/>
    <n v="4"/>
    <n v="11"/>
    <n v="2003"/>
    <x v="2"/>
    <n v="60"/>
    <x v="29"/>
    <x v="81"/>
    <s v="95 555 82 82"/>
    <s v="C/ Romero, 33"/>
    <s v=""/>
    <s v="Sevilla"/>
    <s v=""/>
    <s v="41101"/>
    <x v="7"/>
    <s v="EMEA"/>
    <s v="Roel"/>
    <s v="Jose Pedro"/>
    <s v="Small"/>
  </r>
  <r>
    <n v="10194"/>
    <n v="45"/>
    <n v="50.751994958825918"/>
    <n v="70.489999999999995"/>
    <n v="2"/>
    <s v="Small"/>
    <x v="749"/>
    <n v="888.21022685283378"/>
    <n v="0.28001142064369533"/>
    <x v="0"/>
    <x v="34"/>
    <n v="4"/>
    <n v="11"/>
    <n v="2003"/>
    <x v="2"/>
    <n v="60"/>
    <x v="29"/>
    <x v="30"/>
    <s v="78 32 5555"/>
    <s v="2, rue du Commerce"/>
    <s v=""/>
    <s v="Lyon"/>
    <s v=""/>
    <s v="69004"/>
    <x v="1"/>
    <s v="EMEA"/>
    <s v="Saveley"/>
    <s v="Mary"/>
    <s v="Medium"/>
  </r>
  <r>
    <n v="10207"/>
    <n v="37"/>
    <n v="54.961606806193551"/>
    <n v="69.89"/>
    <n v="13"/>
    <s v="Small"/>
    <x v="750"/>
    <n v="552.35054817083847"/>
    <n v="0.21359841456297676"/>
    <x v="0"/>
    <x v="91"/>
    <n v="4"/>
    <n v="12"/>
    <n v="2003"/>
    <x v="2"/>
    <n v="60"/>
    <x v="29"/>
    <x v="64"/>
    <s v="6175552555"/>
    <s v="6251 Ingle Ln."/>
    <s v=""/>
    <s v="Boston"/>
    <s v="MA"/>
    <s v="51003"/>
    <x v="0"/>
    <s v="NA"/>
    <s v="Franco"/>
    <s v="Valarie"/>
    <s v="Small"/>
  </r>
  <r>
    <n v="10217"/>
    <n v="35"/>
    <n v="46.562255016555262"/>
    <n v="61.38"/>
    <n v="2"/>
    <s v="Small"/>
    <x v="751"/>
    <n v="518.62107442056595"/>
    <n v="0.24140998669672109"/>
    <x v="0"/>
    <x v="92"/>
    <n v="1"/>
    <n v="2"/>
    <n v="2004"/>
    <x v="2"/>
    <n v="60"/>
    <x v="29"/>
    <x v="65"/>
    <s v="+65 224 1555"/>
    <s v="Village Close - 106 Linden Road Sandown"/>
    <s v="2nd Floor"/>
    <s v="Singapore"/>
    <s v=""/>
    <s v="69045"/>
    <x v="9"/>
    <s v="APAC"/>
    <s v="Victorino"/>
    <s v="Wendy"/>
    <s v="Small"/>
  </r>
  <r>
    <n v="10229"/>
    <n v="28"/>
    <n v="45.71916274590081"/>
    <n v="59.55"/>
    <n v="7"/>
    <s v="Small"/>
    <x v="752"/>
    <n v="387.26344311477737"/>
    <n v="0.23225587328462119"/>
    <x v="0"/>
    <x v="93"/>
    <n v="1"/>
    <n v="3"/>
    <n v="2004"/>
    <x v="2"/>
    <n v="60"/>
    <x v="29"/>
    <x v="39"/>
    <s v="4155551450"/>
    <s v="5677 Strong St."/>
    <s v=""/>
    <s v="San Rafael"/>
    <s v="CA"/>
    <s v="97562"/>
    <x v="0"/>
    <s v="NA"/>
    <s v="Nelson"/>
    <s v="Valarie"/>
    <s v="Small"/>
  </r>
  <r>
    <n v="10246"/>
    <n v="30"/>
    <n v="53.720772022440144"/>
    <n v="61.99"/>
    <n v="11"/>
    <s v="Small"/>
    <x v="753"/>
    <n v="248.07683932679561"/>
    <n v="0.13339616030907975"/>
    <x v="0"/>
    <x v="125"/>
    <n v="2"/>
    <n v="5"/>
    <n v="2004"/>
    <x v="2"/>
    <n v="60"/>
    <x v="29"/>
    <x v="23"/>
    <s v="91 555 94 44"/>
    <s v="C/ Moralzarzal, 86"/>
    <s v=""/>
    <s v="Madrid"/>
    <s v=""/>
    <s v="28034"/>
    <x v="7"/>
    <s v="EMEA"/>
    <s v="Freyre"/>
    <s v="Diego"/>
    <s v="Small"/>
  </r>
  <r>
    <n v="10259"/>
    <n v="30"/>
    <n v="36.994008152680237"/>
    <n v="49.22"/>
    <n v="10"/>
    <s v="Small"/>
    <x v="754"/>
    <n v="366.77975541959268"/>
    <n v="0.24839479576025511"/>
    <x v="0"/>
    <x v="39"/>
    <n v="2"/>
    <n v="6"/>
    <n v="2004"/>
    <x v="2"/>
    <n v="60"/>
    <x v="29"/>
    <x v="65"/>
    <s v="+65 224 1555"/>
    <s v="Village Close - 106 Linden Road Sandown"/>
    <s v="2nd Floor"/>
    <s v="Singapore"/>
    <s v=""/>
    <s v="69045"/>
    <x v="9"/>
    <s v="APAC"/>
    <s v="Victorino"/>
    <s v="Wendy"/>
    <s v="Small"/>
  </r>
  <r>
    <n v="10271"/>
    <n v="25"/>
    <n v="59.670615646580266"/>
    <n v="69.28"/>
    <n v="11"/>
    <s v="Small"/>
    <x v="755"/>
    <n v="240.23460883549342"/>
    <n v="0.13870358477799852"/>
    <x v="0"/>
    <x v="126"/>
    <n v="3"/>
    <n v="7"/>
    <n v="2004"/>
    <x v="2"/>
    <n v="60"/>
    <x v="29"/>
    <x v="39"/>
    <s v="4155551450"/>
    <s v="5677 Strong St."/>
    <s v=""/>
    <s v="San Rafael"/>
    <s v="CA"/>
    <s v="97562"/>
    <x v="0"/>
    <s v="NA"/>
    <s v="Nelson"/>
    <s v="Valarie"/>
    <s v="Small"/>
  </r>
  <r>
    <n v="10281"/>
    <n v="29"/>
    <n v="43.161083459764363"/>
    <n v="57.73"/>
    <n v="7"/>
    <s v="Small"/>
    <x v="756"/>
    <n v="422.49857966683362"/>
    <n v="0.25236300953119073"/>
    <x v="0"/>
    <x v="94"/>
    <n v="3"/>
    <n v="8"/>
    <n v="2004"/>
    <x v="2"/>
    <n v="60"/>
    <x v="29"/>
    <x v="18"/>
    <s v="2155551555"/>
    <s v="7586 Pompton St."/>
    <s v=""/>
    <s v="Allentown"/>
    <s v="PA"/>
    <s v="70267"/>
    <x v="0"/>
    <s v="NA"/>
    <s v="Yu"/>
    <s v="Kyung"/>
    <s v="Small"/>
  </r>
  <r>
    <n v="10291"/>
    <n v="26"/>
    <n v="36.747208087853643"/>
    <n v="57.73"/>
    <n v="2"/>
    <s v="Small"/>
    <x v="757"/>
    <n v="545.55258971580531"/>
    <n v="0.36346426315860658"/>
    <x v="0"/>
    <x v="42"/>
    <n v="3"/>
    <n v="9"/>
    <n v="2004"/>
    <x v="2"/>
    <n v="60"/>
    <x v="29"/>
    <x v="37"/>
    <s v="0695 34 6555"/>
    <s v="?kergatan 24"/>
    <s v=""/>
    <s v="Boras"/>
    <s v=""/>
    <s v="S-84467"/>
    <x v="8"/>
    <s v="EMEA"/>
    <s v="Larsson"/>
    <s v="Maria"/>
    <s v="Small"/>
  </r>
  <r>
    <n v="10305"/>
    <n v="41"/>
    <n v="37.917715114893547"/>
    <n v="53.48"/>
    <n v="11"/>
    <s v="Small"/>
    <x v="758"/>
    <n v="638.05368028936437"/>
    <n v="0.2909926119129852"/>
    <x v="0"/>
    <x v="95"/>
    <n v="4"/>
    <n v="10"/>
    <n v="2004"/>
    <x v="2"/>
    <n v="60"/>
    <x v="29"/>
    <x v="15"/>
    <s v="6175558555"/>
    <s v="39323 Spinnaker Dr."/>
    <s v=""/>
    <s v="Cambridge"/>
    <s v="MA"/>
    <s v="51247"/>
    <x v="0"/>
    <s v="NA"/>
    <s v="Hernandez"/>
    <s v="Marta"/>
    <s v="Small"/>
  </r>
  <r>
    <n v="10313"/>
    <n v="34"/>
    <n v="41.005363830349381"/>
    <n v="52.87"/>
    <n v="5"/>
    <s v="Small"/>
    <x v="759"/>
    <n v="403.39762976812108"/>
    <n v="0.22441150311425423"/>
    <x v="0"/>
    <x v="96"/>
    <n v="4"/>
    <n v="10"/>
    <n v="2004"/>
    <x v="2"/>
    <n v="60"/>
    <x v="29"/>
    <x v="31"/>
    <s v="604 555 3392"/>
    <s v="1900 Oak St."/>
    <s v=""/>
    <s v="Vancouver"/>
    <s v="BC"/>
    <s v="V3F2K1"/>
    <x v="10"/>
    <s v="NA"/>
    <s v="Tannamuri"/>
    <s v="Yoshi"/>
    <s v="Small"/>
  </r>
  <r>
    <n v="10322"/>
    <n v="35"/>
    <n v="50.80393549288199"/>
    <n v="61.21"/>
    <n v="11"/>
    <s v="Small"/>
    <x v="760"/>
    <n v="364.21225774913023"/>
    <n v="0.17000595502561686"/>
    <x v="0"/>
    <x v="45"/>
    <n v="4"/>
    <n v="11"/>
    <n v="2004"/>
    <x v="2"/>
    <n v="60"/>
    <x v="29"/>
    <x v="40"/>
    <s v="6035558647"/>
    <s v="2304 Long Airport Avenue"/>
    <s v=""/>
    <s v="Nashua"/>
    <s v="NH"/>
    <s v="62005"/>
    <x v="0"/>
    <s v="NA"/>
    <s v="Young"/>
    <s v="Valarie"/>
    <s v="Small"/>
  </r>
  <r>
    <n v="10334"/>
    <n v="34"/>
    <n v="44.870776299847236"/>
    <n v="61.38"/>
    <n v="1"/>
    <s v="Small"/>
    <x v="761"/>
    <n v="561.31360580519413"/>
    <n v="0.2689674763791588"/>
    <x v="4"/>
    <x v="97"/>
    <n v="4"/>
    <n v="11"/>
    <n v="2004"/>
    <x v="2"/>
    <n v="60"/>
    <x v="29"/>
    <x v="24"/>
    <s v="0921 12 3555"/>
    <s v="Berguvsv„gen  8"/>
    <s v=""/>
    <s v="Lule"/>
    <s v=""/>
    <s v="S-95822"/>
    <x v="8"/>
    <s v="EMEA"/>
    <s v="Berglund"/>
    <s v="Christina"/>
    <s v="Small"/>
  </r>
  <r>
    <n v="10347"/>
    <n v="50"/>
    <n v="82.30393999247066"/>
    <n v="100"/>
    <n v="8"/>
    <s v="Medium"/>
    <x v="762"/>
    <n v="2719.303000376467"/>
    <n v="0.39787885000753048"/>
    <x v="0"/>
    <x v="47"/>
    <n v="4"/>
    <n v="11"/>
    <n v="2004"/>
    <x v="2"/>
    <n v="60"/>
    <x v="29"/>
    <x v="10"/>
    <s v="03 9520 4555"/>
    <s v="636 St Kilda Road"/>
    <s v="Level 3"/>
    <s v="Melbourne"/>
    <s v="Victoria"/>
    <s v="3004"/>
    <x v="3"/>
    <s v="APAC"/>
    <s v="Ferguson"/>
    <s v="Peter"/>
    <s v="Medium"/>
  </r>
  <r>
    <n v="10357"/>
    <n v="41"/>
    <n v="44.437799729060607"/>
    <n v="61.99"/>
    <n v="7"/>
    <s v="Small"/>
    <x v="763"/>
    <n v="719.64021110851513"/>
    <n v="0.28314567302693006"/>
    <x v="0"/>
    <x v="48"/>
    <n v="4"/>
    <n v="12"/>
    <n v="2004"/>
    <x v="2"/>
    <n v="60"/>
    <x v="29"/>
    <x v="39"/>
    <s v="4155551450"/>
    <s v="5677 Strong St."/>
    <s v=""/>
    <s v="San Rafael"/>
    <s v="CA"/>
    <s v="97562"/>
    <x v="0"/>
    <s v="NA"/>
    <s v="Nelson"/>
    <s v="Valarie"/>
    <s v="Small"/>
  </r>
  <r>
    <n v="10370"/>
    <n v="22"/>
    <n v="71.008748390060333"/>
    <n v="96.86"/>
    <n v="7"/>
    <s v="Small"/>
    <x v="764"/>
    <n v="568.72753541867269"/>
    <n v="0.26689295488271386"/>
    <x v="0"/>
    <x v="49"/>
    <n v="1"/>
    <n v="1"/>
    <n v="2005"/>
    <x v="2"/>
    <n v="60"/>
    <x v="29"/>
    <x v="42"/>
    <s v="02 9936 8555"/>
    <s v="201 Miller Street"/>
    <s v="Level 15"/>
    <s v="North Sydney"/>
    <s v="NSW"/>
    <s v="2060"/>
    <x v="3"/>
    <s v="APAC"/>
    <s v="O'Hara"/>
    <s v="Anna"/>
    <s v="Small"/>
  </r>
  <r>
    <n v="10381"/>
    <n v="35"/>
    <n v="32.344715067471498"/>
    <n v="48.62"/>
    <n v="7"/>
    <s v="Small"/>
    <x v="765"/>
    <n v="569.63497263849763"/>
    <n v="0.33474465101868578"/>
    <x v="0"/>
    <x v="50"/>
    <n v="1"/>
    <n v="2"/>
    <n v="2005"/>
    <x v="2"/>
    <n v="60"/>
    <x v="29"/>
    <x v="4"/>
    <s v="6505551386"/>
    <s v="7734 Strong St."/>
    <s v=""/>
    <s v="San Francisco"/>
    <s v="CA"/>
    <s v=""/>
    <x v="0"/>
    <s v="NA"/>
    <s v="Brown"/>
    <s v="Julie"/>
    <s v="Small"/>
  </r>
  <r>
    <n v="10391"/>
    <n v="44"/>
    <n v="26.315250401938734"/>
    <n v="38.5"/>
    <n v="5"/>
    <s v="Small"/>
    <x v="766"/>
    <n v="536.1289823146958"/>
    <n v="0.31648700254704593"/>
    <x v="0"/>
    <x v="51"/>
    <n v="1"/>
    <n v="3"/>
    <n v="2005"/>
    <x v="2"/>
    <n v="60"/>
    <x v="29"/>
    <x v="42"/>
    <s v="02 9936 8555"/>
    <s v="201 Miller Street"/>
    <s v="Level 15"/>
    <s v="North Sydney"/>
    <s v="NSW"/>
    <s v="2060"/>
    <x v="3"/>
    <s v="APAC"/>
    <s v="O'Hara"/>
    <s v="Anna"/>
    <s v="Small"/>
  </r>
  <r>
    <n v="10412"/>
    <n v="47"/>
    <n v="46.680758053305965"/>
    <n v="61.99"/>
    <n v="11"/>
    <s v="Small"/>
    <x v="767"/>
    <n v="719.53437149461979"/>
    <n v="0.24696308996118788"/>
    <x v="0"/>
    <x v="147"/>
    <n v="2"/>
    <n v="5"/>
    <n v="2005"/>
    <x v="2"/>
    <n v="60"/>
    <x v="29"/>
    <x v="23"/>
    <s v="91 555 94 44"/>
    <s v="C/ Moralzarzal, 86"/>
    <s v=""/>
    <s v="Madrid"/>
    <s v=""/>
    <s v="28034"/>
    <x v="7"/>
    <s v="EMEA"/>
    <s v="Freyre"/>
    <s v="Diego"/>
    <s v="Small"/>
  </r>
  <r>
    <n v="10425"/>
    <n v="19"/>
    <n v="40.948398046029318"/>
    <n v="49.22"/>
    <n v="10"/>
    <s v="Small"/>
    <x v="768"/>
    <n v="157.16043712544285"/>
    <n v="0.16805367643174882"/>
    <x v="2"/>
    <x v="53"/>
    <n v="2"/>
    <n v="5"/>
    <n v="2005"/>
    <x v="2"/>
    <n v="60"/>
    <x v="29"/>
    <x v="14"/>
    <s v="40 67 8555"/>
    <s v="67, rue des Cinquante Otages"/>
    <s v=""/>
    <s v="Nantes"/>
    <s v=""/>
    <s v="44000"/>
    <x v="1"/>
    <s v="EMEA"/>
    <s v="Labrune"/>
    <s v="Janine"/>
    <s v="Small"/>
  </r>
  <r>
    <n v="10106"/>
    <n v="34"/>
    <n v="66.863686527624239"/>
    <n v="90.39"/>
    <n v="2"/>
    <s v="Small"/>
    <x v="769"/>
    <n v="799.89465806077624"/>
    <n v="0.26027562199774057"/>
    <x v="0"/>
    <x v="186"/>
    <n v="1"/>
    <n v="2"/>
    <n v="2003"/>
    <x v="4"/>
    <n v="84"/>
    <x v="30"/>
    <x v="86"/>
    <s v="035 640555"/>
    <s v="Via Ludovico il Moro 22"/>
    <s v=""/>
    <s v="Bergamo"/>
    <s v=""/>
    <s v="24100"/>
    <x v="12"/>
    <s v="EMEA"/>
    <s v="Rovelli"/>
    <s v="Giovanni"/>
    <s v="Medium"/>
  </r>
  <r>
    <n v="10120"/>
    <n v="29"/>
    <n v="59.558725504399433"/>
    <n v="71.81"/>
    <n v="8"/>
    <s v="Small"/>
    <x v="770"/>
    <n v="355.28696037241616"/>
    <n v="0.17060680261245731"/>
    <x v="0"/>
    <x v="54"/>
    <n v="2"/>
    <n v="4"/>
    <n v="2003"/>
    <x v="4"/>
    <n v="84"/>
    <x v="30"/>
    <x v="10"/>
    <s v="03 9520 4555"/>
    <s v="636 St Kilda Road"/>
    <s v="Level 3"/>
    <s v="Melbourne"/>
    <s v="Victoria"/>
    <s v="3004"/>
    <x v="3"/>
    <s v="APAC"/>
    <s v="Ferguson"/>
    <s v="Peter"/>
    <s v="Small"/>
  </r>
  <r>
    <n v="10133"/>
    <n v="49"/>
    <n v="61.595213714401844"/>
    <n v="69.27"/>
    <n v="3"/>
    <s v="Small"/>
    <x v="771"/>
    <n v="376.06452799430963"/>
    <n v="0.11079524015588503"/>
    <x v="0"/>
    <x v="209"/>
    <n v="2"/>
    <n v="6"/>
    <n v="2003"/>
    <x v="4"/>
    <n v="84"/>
    <x v="30"/>
    <x v="23"/>
    <s v="91 555 94 44"/>
    <s v="C/ Moralzarzal, 86"/>
    <s v=""/>
    <s v="Madrid"/>
    <s v=""/>
    <s v="28034"/>
    <x v="7"/>
    <s v="EMEA"/>
    <s v="Freyre"/>
    <s v="Diego"/>
    <s v="Medium"/>
  </r>
  <r>
    <n v="10145"/>
    <n v="30"/>
    <n v="58.186259048327315"/>
    <n v="85.32"/>
    <n v="14"/>
    <s v="Small"/>
    <x v="366"/>
    <n v="814.01222855018045"/>
    <n v="0.31802321790521193"/>
    <x v="0"/>
    <x v="3"/>
    <n v="3"/>
    <n v="8"/>
    <n v="2003"/>
    <x v="4"/>
    <n v="84"/>
    <x v="30"/>
    <x v="3"/>
    <s v="6265557265"/>
    <s v="78934 Hillside Dr."/>
    <s v=""/>
    <s v="Pasadena"/>
    <s v="CA"/>
    <s v="90003"/>
    <x v="0"/>
    <s v="NA"/>
    <s v="Young"/>
    <s v="Julie"/>
    <s v="Small"/>
  </r>
  <r>
    <n v="10168"/>
    <n v="21"/>
    <n v="46.612999874697003"/>
    <n v="70.959999999999994"/>
    <n v="9"/>
    <s v="Small"/>
    <x v="772"/>
    <n v="511.28700263136307"/>
    <n v="0.34310879545240985"/>
    <x v="0"/>
    <x v="5"/>
    <n v="4"/>
    <n v="10"/>
    <n v="2003"/>
    <x v="4"/>
    <n v="84"/>
    <x v="30"/>
    <x v="5"/>
    <s v="6505556809"/>
    <s v="9408 Furth Circle"/>
    <s v=""/>
    <s v="Burlingame"/>
    <s v="CA"/>
    <s v="94217"/>
    <x v="0"/>
    <s v="NA"/>
    <s v="Hirano"/>
    <s v="Juri"/>
    <s v="Small"/>
  </r>
  <r>
    <n v="10210"/>
    <n v="50"/>
    <n v="46.915299729666017"/>
    <n v="76.88"/>
    <n v="7"/>
    <s v="Small"/>
    <x v="773"/>
    <n v="1498.2350135166989"/>
    <n v="0.38975936876084777"/>
    <x v="0"/>
    <x v="55"/>
    <n v="1"/>
    <n v="1"/>
    <n v="2004"/>
    <x v="4"/>
    <n v="84"/>
    <x v="30"/>
    <x v="44"/>
    <s v="+81 06 6342 5555"/>
    <s v="Dojima Avanza 4F, 1-6-20 Dojima, Kita-ku"/>
    <s v=""/>
    <s v="Osaka"/>
    <s v="Osaka"/>
    <s v="530-0003"/>
    <x v="11"/>
    <s v="Japan"/>
    <s v="Kentary"/>
    <s v="Mory"/>
    <s v="Medium"/>
  </r>
  <r>
    <n v="10223"/>
    <n v="47"/>
    <n v="73.505939274721811"/>
    <n v="100"/>
    <n v="9"/>
    <s v="Small"/>
    <x v="774"/>
    <n v="1270.1308540880746"/>
    <n v="0.2688158830724976"/>
    <x v="0"/>
    <x v="10"/>
    <n v="1"/>
    <n v="2"/>
    <n v="2004"/>
    <x v="4"/>
    <n v="84"/>
    <x v="30"/>
    <x v="10"/>
    <s v="03 9520 4555"/>
    <s v="636 St Kilda Road"/>
    <s v="Level 3"/>
    <s v="Melbourne"/>
    <s v="Victoria"/>
    <s v="3004"/>
    <x v="3"/>
    <s v="APAC"/>
    <s v="Ferguson"/>
    <s v="Peter"/>
    <s v="Medium"/>
  </r>
  <r>
    <n v="10235"/>
    <n v="24"/>
    <n v="63.478912451276244"/>
    <n v="76.03"/>
    <n v="3"/>
    <s v="Small"/>
    <x v="775"/>
    <n v="301.22610116937017"/>
    <n v="0.1650807253547778"/>
    <x v="0"/>
    <x v="210"/>
    <n v="2"/>
    <n v="4"/>
    <n v="2004"/>
    <x v="4"/>
    <n v="84"/>
    <x v="30"/>
    <x v="57"/>
    <s v="604 555 4555"/>
    <s v="23 Tsawassen Blvd."/>
    <s v=""/>
    <s v="Tsawassen"/>
    <s v="BC"/>
    <s v="T2F8M4"/>
    <x v="10"/>
    <s v="NA"/>
    <s v="Lincoln"/>
    <s v="Elizabeth"/>
    <s v="Small"/>
  </r>
  <r>
    <n v="10250"/>
    <n v="27"/>
    <n v="82.171788714111401"/>
    <n v="98.84"/>
    <n v="4"/>
    <s v="Small"/>
    <x v="776"/>
    <n v="450.04170471899215"/>
    <n v="0.16863831734003035"/>
    <x v="0"/>
    <x v="189"/>
    <n v="2"/>
    <n v="5"/>
    <n v="2004"/>
    <x v="4"/>
    <n v="84"/>
    <x v="30"/>
    <x v="61"/>
    <s v="4085553659"/>
    <s v="3086 Ingle Ln."/>
    <s v=""/>
    <s v="San Jose"/>
    <s v="CA"/>
    <s v="94217"/>
    <x v="0"/>
    <s v="NA"/>
    <s v="Frick"/>
    <s v="Sue"/>
    <s v="Small"/>
  </r>
  <r>
    <n v="10263"/>
    <n v="33"/>
    <n v="66.253858468440654"/>
    <n v="86.17"/>
    <n v="10"/>
    <s v="Small"/>
    <x v="777"/>
    <n v="657.23267054145845"/>
    <n v="0.23112616376417949"/>
    <x v="0"/>
    <x v="13"/>
    <n v="2"/>
    <n v="6"/>
    <n v="2004"/>
    <x v="4"/>
    <n v="84"/>
    <x v="30"/>
    <x v="13"/>
    <s v="2035552570"/>
    <s v="25593 South Bay Ln."/>
    <s v=""/>
    <s v="Bridgewater"/>
    <s v="CT"/>
    <s v="97562"/>
    <x v="0"/>
    <s v="NA"/>
    <s v="King"/>
    <s v="Julie"/>
    <s v="Small"/>
  </r>
  <r>
    <n v="10275"/>
    <n v="35"/>
    <n v="77.635408573269956"/>
    <n v="90.39"/>
    <n v="9"/>
    <s v="Small"/>
    <x v="778"/>
    <n v="446.41069993555175"/>
    <n v="0.14110622222292343"/>
    <x v="0"/>
    <x v="14"/>
    <n v="3"/>
    <n v="7"/>
    <n v="2004"/>
    <x v="4"/>
    <n v="84"/>
    <x v="30"/>
    <x v="14"/>
    <s v="40 67 8555"/>
    <s v="67, rue des Cinquante Otages"/>
    <s v=""/>
    <s v="Nantes"/>
    <s v=""/>
    <s v="44000"/>
    <x v="1"/>
    <s v="EMEA"/>
    <s v="Labrune"/>
    <s v="Janine"/>
    <s v="Medium"/>
  </r>
  <r>
    <n v="10284"/>
    <n v="31"/>
    <n v="52.18214993839316"/>
    <n v="71.81"/>
    <n v="1"/>
    <s v="Small"/>
    <x v="779"/>
    <n v="608.46335190981222"/>
    <n v="0.2733303169698767"/>
    <x v="0"/>
    <x v="191"/>
    <n v="3"/>
    <n v="8"/>
    <n v="2004"/>
    <x v="4"/>
    <n v="84"/>
    <x v="30"/>
    <x v="85"/>
    <s v="+47 2212 1555"/>
    <s v="Drammensveien 126 A, PB 744 Sentrum"/>
    <s v=""/>
    <s v="Oslo"/>
    <s v=""/>
    <s v="N0106"/>
    <x v="2"/>
    <s v="EMEA"/>
    <s v="Klaeboe"/>
    <s v="Jan"/>
    <s v="Small"/>
  </r>
  <r>
    <n v="10297"/>
    <n v="25"/>
    <n v="63.854240048865698"/>
    <n v="82.79"/>
    <n v="4"/>
    <s v="Small"/>
    <x v="780"/>
    <n v="473.39399877835763"/>
    <n v="0.22872037626687167"/>
    <x v="0"/>
    <x v="211"/>
    <n v="3"/>
    <n v="9"/>
    <n v="2004"/>
    <x v="4"/>
    <n v="84"/>
    <x v="30"/>
    <x v="75"/>
    <s v="+353 1862 1555"/>
    <s v="25 Maiden Lane"/>
    <s v="Floor No. 4"/>
    <s v="Dublin"/>
    <s v=""/>
    <s v="2"/>
    <x v="18"/>
    <s v="EMEA"/>
    <s v="Cassidy"/>
    <s v="Dean"/>
    <s v="Small"/>
  </r>
  <r>
    <n v="10308"/>
    <n v="27"/>
    <n v="60.184294178986576"/>
    <n v="82.79"/>
    <n v="7"/>
    <s v="Small"/>
    <x v="781"/>
    <n v="610.35405716736227"/>
    <n v="0.27304874768708076"/>
    <x v="0"/>
    <x v="17"/>
    <n v="4"/>
    <n v="10"/>
    <n v="2004"/>
    <x v="4"/>
    <n v="84"/>
    <x v="30"/>
    <x v="47"/>
    <s v="9145554562"/>
    <s v="3758 North Pendale Street"/>
    <s v=""/>
    <s v="White Plains"/>
    <s v="NY"/>
    <s v="24067"/>
    <x v="0"/>
    <s v="NA"/>
    <s v="Frick"/>
    <s v="Steve"/>
    <s v="Small"/>
  </r>
  <r>
    <n v="10318"/>
    <n v="31"/>
    <n v="80.554722588630781"/>
    <n v="100"/>
    <n v="9"/>
    <s v="Small"/>
    <x v="782"/>
    <n v="619.23359975244557"/>
    <n v="0.19869966588450425"/>
    <x v="0"/>
    <x v="18"/>
    <n v="4"/>
    <n v="11"/>
    <n v="2004"/>
    <x v="4"/>
    <n v="84"/>
    <x v="30"/>
    <x v="18"/>
    <s v="2155551555"/>
    <s v="7586 Pompton St."/>
    <s v=""/>
    <s v="Allentown"/>
    <s v="PA"/>
    <s v="70267"/>
    <x v="0"/>
    <s v="NA"/>
    <s v="Yu"/>
    <s v="Kyung"/>
    <s v="Medium"/>
  </r>
  <r>
    <n v="10327"/>
    <n v="45"/>
    <n v="71.386992339556272"/>
    <n v="100"/>
    <n v="8"/>
    <s v="Small"/>
    <x v="783"/>
    <n v="1569.2853447199677"/>
    <n v="0.32818565462491744"/>
    <x v="5"/>
    <x v="193"/>
    <n v="4"/>
    <n v="11"/>
    <n v="2004"/>
    <x v="4"/>
    <n v="84"/>
    <x v="30"/>
    <x v="48"/>
    <s v="31 12 3555"/>
    <s v="Vinb'ltet 34"/>
    <s v=""/>
    <s v="Kobenhavn"/>
    <s v=""/>
    <s v="1734"/>
    <x v="13"/>
    <s v="EMEA"/>
    <s v="Petersen"/>
    <s v="Jytte"/>
    <s v="Medium"/>
  </r>
  <r>
    <n v="10339"/>
    <n v="27"/>
    <n v="65.628839602226137"/>
    <n v="100"/>
    <n v="2"/>
    <s v="Small"/>
    <x v="784"/>
    <n v="1038.721330739894"/>
    <n v="0.36955965799974883"/>
    <x v="0"/>
    <x v="58"/>
    <n v="4"/>
    <n v="11"/>
    <n v="2004"/>
    <x v="4"/>
    <n v="84"/>
    <x v="30"/>
    <x v="35"/>
    <s v="+81 3 3584 0555"/>
    <s v="2-2-8 Roppongi"/>
    <s v=""/>
    <s v="Minato-ku"/>
    <s v="Tokyo"/>
    <s v="106-0032"/>
    <x v="11"/>
    <s v="Japan"/>
    <s v="Shimamura"/>
    <s v="Akiko"/>
    <s v="Small"/>
  </r>
  <r>
    <n v="10353"/>
    <n v="27"/>
    <n v="85.709099357768494"/>
    <n v="100"/>
    <n v="1"/>
    <s v="Small"/>
    <x v="785"/>
    <n v="1201.5243173402509"/>
    <n v="0.34176254237179571"/>
    <x v="0"/>
    <x v="212"/>
    <n v="4"/>
    <n v="12"/>
    <n v="2004"/>
    <x v="4"/>
    <n v="84"/>
    <x v="30"/>
    <x v="88"/>
    <s v="2035554407"/>
    <s v="2440 Pompton St."/>
    <s v=""/>
    <s v="Glendale"/>
    <s v="CT"/>
    <s v="97561"/>
    <x v="0"/>
    <s v="NA"/>
    <s v="Lewis"/>
    <s v="Dan"/>
    <s v="Medium"/>
  </r>
  <r>
    <n v="10374"/>
    <n v="42"/>
    <n v="50.143292102941544"/>
    <n v="69.27"/>
    <n v="2"/>
    <s v="Small"/>
    <x v="786"/>
    <n v="803.32173167645533"/>
    <n v="0.27611820264268022"/>
    <x v="0"/>
    <x v="59"/>
    <n v="1"/>
    <n v="2"/>
    <n v="2005"/>
    <x v="4"/>
    <n v="84"/>
    <x v="30"/>
    <x v="28"/>
    <s v="61 7 3844 6555"/>
    <s v="31 Duncan St. West End"/>
    <s v=""/>
    <s v="South Brisbane"/>
    <s v="Queensland"/>
    <s v="4101"/>
    <x v="3"/>
    <s v="APAC"/>
    <s v="Calaghan"/>
    <s v="Tony"/>
    <s v="Small"/>
  </r>
  <r>
    <n v="10386"/>
    <n v="21"/>
    <n v="47.787665844740943"/>
    <n v="74.77"/>
    <n v="18"/>
    <s v="Small"/>
    <x v="787"/>
    <n v="566.62901726044026"/>
    <n v="0.36087112685915551"/>
    <x v="5"/>
    <x v="196"/>
    <n v="1"/>
    <n v="3"/>
    <n v="2005"/>
    <x v="4"/>
    <n v="84"/>
    <x v="30"/>
    <x v="23"/>
    <s v="91 555 94 44"/>
    <s v="C/ Moralzarzal, 86"/>
    <s v=""/>
    <s v="Madrid"/>
    <s v=""/>
    <s v="28034"/>
    <x v="7"/>
    <s v="EMEA"/>
    <s v="Freyre"/>
    <s v="Diego"/>
    <s v="Small"/>
  </r>
  <r>
    <n v="10398"/>
    <n v="34"/>
    <n v="64.578183286355113"/>
    <n v="76.88"/>
    <n v="15"/>
    <s v="Small"/>
    <x v="788"/>
    <n v="418.26176826392611"/>
    <n v="0.16001322468320611"/>
    <x v="0"/>
    <x v="197"/>
    <n v="1"/>
    <n v="3"/>
    <n v="2005"/>
    <x v="4"/>
    <n v="84"/>
    <x v="30"/>
    <x v="1"/>
    <s v="26 47 1555"/>
    <s v="59 rue de l'Abbaye"/>
    <s v=""/>
    <s v="Reims"/>
    <s v=""/>
    <s v="51100"/>
    <x v="1"/>
    <s v="EMEA"/>
    <s v="Henriot"/>
    <s v="Paul"/>
    <s v="Small"/>
  </r>
  <r>
    <n v="10401"/>
    <n v="42"/>
    <n v="54.990766409079832"/>
    <n v="76.03"/>
    <n v="3"/>
    <s v="Small"/>
    <x v="789"/>
    <n v="883.64781081864749"/>
    <n v="0.27672278825358643"/>
    <x v="4"/>
    <x v="213"/>
    <n v="2"/>
    <n v="4"/>
    <n v="2005"/>
    <x v="4"/>
    <n v="84"/>
    <x v="30"/>
    <x v="12"/>
    <s v="2015559350"/>
    <s v="7476 Moss Rd."/>
    <s v=""/>
    <s v="Newark"/>
    <s v="NJ"/>
    <s v="94019"/>
    <x v="0"/>
    <s v="NA"/>
    <s v="Brown"/>
    <s v="William"/>
    <s v="Medium"/>
  </r>
  <r>
    <n v="10416"/>
    <n v="15"/>
    <n v="87.355154695475434"/>
    <n v="98.84"/>
    <n v="4"/>
    <s v="Small"/>
    <x v="790"/>
    <n v="172.27267956786841"/>
    <n v="0.11619633047879969"/>
    <x v="0"/>
    <x v="198"/>
    <n v="2"/>
    <n v="5"/>
    <n v="2005"/>
    <x v="4"/>
    <n v="84"/>
    <x v="30"/>
    <x v="70"/>
    <s v="0522 556555"/>
    <s v="Strada Provinciale 124"/>
    <s v=""/>
    <s v="Reggio Emilia"/>
    <s v=""/>
    <s v="42100"/>
    <x v="12"/>
    <s v="EMEA"/>
    <s v="Moroni"/>
    <s v="Maurizio"/>
    <s v="Small"/>
  </r>
  <r>
    <n v="10107"/>
    <n v="29"/>
    <n v="55.261374832739115"/>
    <n v="70.87"/>
    <n v="6"/>
    <s v="Small"/>
    <x v="791"/>
    <n v="452.65012985056569"/>
    <n v="0.22024305301623939"/>
    <x v="0"/>
    <x v="0"/>
    <n v="1"/>
    <n v="2"/>
    <n v="2003"/>
    <x v="0"/>
    <n v="60"/>
    <x v="31"/>
    <x v="0"/>
    <s v="2125557818"/>
    <s v="897 Long Airport Avenue"/>
    <s v=""/>
    <s v="NYC"/>
    <s v="NY"/>
    <s v="10022"/>
    <x v="0"/>
    <s v="NA"/>
    <s v="Yu"/>
    <s v="Kwai"/>
    <s v="Small"/>
  </r>
  <r>
    <n v="10120"/>
    <n v="46"/>
    <n v="50.506845806908494"/>
    <n v="58.15"/>
    <n v="4"/>
    <s v="Small"/>
    <x v="792"/>
    <n v="351.58509288220921"/>
    <n v="0.13143859317440248"/>
    <x v="0"/>
    <x v="54"/>
    <n v="2"/>
    <n v="4"/>
    <n v="2003"/>
    <x v="0"/>
    <n v="60"/>
    <x v="31"/>
    <x v="10"/>
    <s v="03 9520 4555"/>
    <s v="636 St Kilda Road"/>
    <s v="Level 3"/>
    <s v="Melbourne"/>
    <s v="Victoria"/>
    <s v="3004"/>
    <x v="3"/>
    <s v="APAC"/>
    <s v="Ferguson"/>
    <s v="Peter"/>
    <s v="Small"/>
  </r>
  <r>
    <n v="10134"/>
    <n v="30"/>
    <n v="46.073871083996664"/>
    <n v="61.78"/>
    <n v="6"/>
    <s v="Small"/>
    <x v="793"/>
    <n v="471.18386748010016"/>
    <n v="0.25422675487218094"/>
    <x v="0"/>
    <x v="2"/>
    <n v="3"/>
    <n v="7"/>
    <n v="2003"/>
    <x v="0"/>
    <n v="60"/>
    <x v="31"/>
    <x v="2"/>
    <s v="+33 1 46 62 7555"/>
    <s v="27 rue du Colonel Pierre Avia"/>
    <s v=""/>
    <s v="Paris"/>
    <s v=""/>
    <s v="75508"/>
    <x v="1"/>
    <s v="EMEA"/>
    <s v="Da Cunha"/>
    <s v="Daniel"/>
    <s v="Small"/>
  </r>
  <r>
    <n v="10145"/>
    <n v="30"/>
    <n v="43.82855195191798"/>
    <n v="49.67"/>
    <n v="10"/>
    <s v="Small"/>
    <x v="794"/>
    <n v="175.24344144246061"/>
    <n v="0.11760515498453837"/>
    <x v="0"/>
    <x v="3"/>
    <n v="3"/>
    <n v="8"/>
    <n v="2003"/>
    <x v="0"/>
    <n v="60"/>
    <x v="31"/>
    <x v="3"/>
    <s v="6265557265"/>
    <s v="78934 Hillside Dr."/>
    <s v=""/>
    <s v="Pasadena"/>
    <s v="CA"/>
    <s v="90003"/>
    <x v="0"/>
    <s v="NA"/>
    <s v="Young"/>
    <s v="Julie"/>
    <s v="Small"/>
  </r>
  <r>
    <n v="10159"/>
    <n v="42"/>
    <n v="34.85554019747525"/>
    <n v="51.48"/>
    <n v="18"/>
    <s v="Small"/>
    <x v="795"/>
    <n v="698.22731170603947"/>
    <n v="0.32293045459449787"/>
    <x v="0"/>
    <x v="4"/>
    <n v="4"/>
    <n v="10"/>
    <n v="2003"/>
    <x v="0"/>
    <n v="60"/>
    <x v="31"/>
    <x v="4"/>
    <s v="6505551386"/>
    <s v="7734 Strong St."/>
    <s v=""/>
    <s v="San Francisco"/>
    <s v="CA"/>
    <s v=""/>
    <x v="0"/>
    <s v="NA"/>
    <s v="Brown"/>
    <s v="Julie"/>
    <s v="Small"/>
  </r>
  <r>
    <n v="10168"/>
    <n v="46"/>
    <n v="37.03049371882986"/>
    <n v="61.18"/>
    <n v="5"/>
    <s v="Small"/>
    <x v="796"/>
    <n v="1110.8772889338265"/>
    <n v="0.3947287721668869"/>
    <x v="0"/>
    <x v="5"/>
    <n v="4"/>
    <n v="10"/>
    <n v="2003"/>
    <x v="0"/>
    <n v="60"/>
    <x v="31"/>
    <x v="5"/>
    <s v="6505556809"/>
    <s v="9408 Furth Circle"/>
    <s v=""/>
    <s v="Burlingame"/>
    <s v="CA"/>
    <s v="94217"/>
    <x v="0"/>
    <s v="NA"/>
    <s v="Hirano"/>
    <s v="Juri"/>
    <s v="Small"/>
  </r>
  <r>
    <n v="10180"/>
    <n v="25"/>
    <n v="47.993843521610835"/>
    <n v="64.2"/>
    <n v="13"/>
    <s v="Small"/>
    <x v="797"/>
    <n v="405.15391195972916"/>
    <n v="0.2524323439001428"/>
    <x v="0"/>
    <x v="6"/>
    <n v="4"/>
    <n v="11"/>
    <n v="2003"/>
    <x v="0"/>
    <n v="60"/>
    <x v="31"/>
    <x v="6"/>
    <s v="20 16 1555"/>
    <s v="184, chausse de Tournai"/>
    <s v=""/>
    <s v="Lille"/>
    <s v=""/>
    <s v="59000"/>
    <x v="1"/>
    <s v="EMEA"/>
    <s v="Rance"/>
    <s v="Martine"/>
    <s v="Small"/>
  </r>
  <r>
    <n v="10188"/>
    <n v="32"/>
    <n v="46.633984571278596"/>
    <n v="65.42"/>
    <n v="5"/>
    <s v="Small"/>
    <x v="798"/>
    <n v="601.15249371908499"/>
    <n v="0.28716012578296246"/>
    <x v="0"/>
    <x v="7"/>
    <n v="4"/>
    <n v="11"/>
    <n v="2003"/>
    <x v="0"/>
    <n v="60"/>
    <x v="31"/>
    <x v="7"/>
    <s v="+47 2267 3215"/>
    <s v="Drammen 121, PR 744 Sentrum"/>
    <s v=""/>
    <s v="Bergen"/>
    <s v=""/>
    <s v="N5804"/>
    <x v="2"/>
    <s v="EMEA"/>
    <s v="Oeztan"/>
    <s v="Veysel"/>
    <s v="Small"/>
  </r>
  <r>
    <n v="10201"/>
    <n v="30"/>
    <n v="39.797219736915793"/>
    <n v="64.81"/>
    <n v="6"/>
    <s v="Small"/>
    <x v="799"/>
    <n v="750.38340789252629"/>
    <n v="0.38594013675488675"/>
    <x v="0"/>
    <x v="8"/>
    <n v="4"/>
    <n v="12"/>
    <n v="2003"/>
    <x v="0"/>
    <n v="60"/>
    <x v="31"/>
    <x v="8"/>
    <s v="6505555787"/>
    <s v="5557 North Pendale Street"/>
    <s v=""/>
    <s v="San Francisco"/>
    <s v="CA"/>
    <s v=""/>
    <x v="0"/>
    <s v="NA"/>
    <s v="Murphy"/>
    <s v="Julie"/>
    <s v="Small"/>
  </r>
  <r>
    <n v="10210"/>
    <n v="40"/>
    <n v="34.330357957121521"/>
    <n v="49.67"/>
    <n v="3"/>
    <s v="Small"/>
    <x v="800"/>
    <n v="613.58568171513912"/>
    <n v="0.30883112629109077"/>
    <x v="0"/>
    <x v="55"/>
    <n v="1"/>
    <n v="1"/>
    <n v="2004"/>
    <x v="0"/>
    <n v="60"/>
    <x v="31"/>
    <x v="44"/>
    <s v="+81 06 6342 5555"/>
    <s v="Dojima Avanza 4F, 1-6-20 Dojima, Kita-ku"/>
    <s v=""/>
    <s v="Osaka"/>
    <s v="Osaka"/>
    <s v="530-0003"/>
    <x v="11"/>
    <s v="Japan"/>
    <s v="Kentary"/>
    <s v="Mory"/>
    <s v="Small"/>
  </r>
  <r>
    <n v="10223"/>
    <n v="28"/>
    <n v="48.181763552871594"/>
    <n v="60.57"/>
    <n v="5"/>
    <s v="Small"/>
    <x v="801"/>
    <n v="346.87062051959538"/>
    <n v="0.2045275952968203"/>
    <x v="0"/>
    <x v="10"/>
    <n v="1"/>
    <n v="2"/>
    <n v="2004"/>
    <x v="0"/>
    <n v="60"/>
    <x v="31"/>
    <x v="10"/>
    <s v="03 9520 4555"/>
    <s v="636 St Kilda Road"/>
    <s v="Level 3"/>
    <s v="Melbourne"/>
    <s v="Victoria"/>
    <s v="3004"/>
    <x v="3"/>
    <s v="APAC"/>
    <s v="Ferguson"/>
    <s v="Peter"/>
    <s v="Small"/>
  </r>
  <r>
    <n v="10236"/>
    <n v="23"/>
    <n v="38.270445424891612"/>
    <n v="55.72"/>
    <n v="2"/>
    <s v="Small"/>
    <x v="802"/>
    <n v="401.3397552274929"/>
    <n v="0.31316501391077506"/>
    <x v="0"/>
    <x v="56"/>
    <n v="2"/>
    <n v="4"/>
    <n v="2004"/>
    <x v="0"/>
    <n v="60"/>
    <x v="31"/>
    <x v="45"/>
    <s v="2155559857"/>
    <s v="11328 Douglas Av."/>
    <s v=""/>
    <s v="Philadelphia"/>
    <s v="PA"/>
    <s v="71270"/>
    <x v="0"/>
    <s v="NA"/>
    <s v="Hernandez"/>
    <s v="Rosa"/>
    <s v="Small"/>
  </r>
  <r>
    <n v="10251"/>
    <n v="29"/>
    <n v="42.160267629170264"/>
    <n v="61.18"/>
    <n v="6"/>
    <s v="Small"/>
    <x v="803"/>
    <n v="551.57223875406248"/>
    <n v="0.31088153597302615"/>
    <x v="0"/>
    <x v="12"/>
    <n v="2"/>
    <n v="5"/>
    <n v="2004"/>
    <x v="0"/>
    <n v="60"/>
    <x v="31"/>
    <x v="12"/>
    <s v="2015559350"/>
    <s v="7476 Moss Rd."/>
    <s v=""/>
    <s v="Newark"/>
    <s v="NJ"/>
    <s v="94019"/>
    <x v="0"/>
    <s v="NA"/>
    <s v="Brown"/>
    <s v="William"/>
    <s v="Small"/>
  </r>
  <r>
    <n v="10263"/>
    <n v="34"/>
    <n v="41.765992499447833"/>
    <n v="58.75"/>
    <n v="6"/>
    <s v="Small"/>
    <x v="804"/>
    <n v="577.45625501877362"/>
    <n v="0.28908948937110068"/>
    <x v="0"/>
    <x v="13"/>
    <n v="2"/>
    <n v="6"/>
    <n v="2004"/>
    <x v="0"/>
    <n v="60"/>
    <x v="31"/>
    <x v="13"/>
    <s v="2035552570"/>
    <s v="25593 South Bay Ln."/>
    <s v=""/>
    <s v="Bridgewater"/>
    <s v="CT"/>
    <s v="97562"/>
    <x v="0"/>
    <s v="NA"/>
    <s v="King"/>
    <s v="Julie"/>
    <s v="Small"/>
  </r>
  <r>
    <n v="10275"/>
    <n v="37"/>
    <n v="44.683221503012788"/>
    <n v="63.6"/>
    <n v="5"/>
    <s v="Small"/>
    <x v="805"/>
    <n v="699.92080438852668"/>
    <n v="0.29743362416646557"/>
    <x v="0"/>
    <x v="14"/>
    <n v="3"/>
    <n v="7"/>
    <n v="2004"/>
    <x v="0"/>
    <n v="60"/>
    <x v="31"/>
    <x v="14"/>
    <s v="40 67 8555"/>
    <s v="67, rue des Cinquante Otages"/>
    <s v=""/>
    <s v="Nantes"/>
    <s v=""/>
    <s v="44000"/>
    <x v="1"/>
    <s v="EMEA"/>
    <s v="Labrune"/>
    <s v="Janine"/>
    <s v="Small"/>
  </r>
  <r>
    <n v="10285"/>
    <n v="20"/>
    <n v="43.043184559659039"/>
    <n v="49.06"/>
    <n v="10"/>
    <s v="Small"/>
    <x v="806"/>
    <n v="120.33630880681926"/>
    <n v="0.12264197799308933"/>
    <x v="0"/>
    <x v="15"/>
    <n v="3"/>
    <n v="8"/>
    <n v="2004"/>
    <x v="0"/>
    <n v="60"/>
    <x v="31"/>
    <x v="15"/>
    <s v="6175558555"/>
    <s v="39323 Spinnaker Dr."/>
    <s v=""/>
    <s v="Cambridge"/>
    <s v="MA"/>
    <s v="51247"/>
    <x v="0"/>
    <s v="NA"/>
    <s v="Hernandez"/>
    <s v="Marta"/>
    <s v="Small"/>
  </r>
  <r>
    <n v="10298"/>
    <n v="32"/>
    <n v="32.750890975977612"/>
    <n v="48.46"/>
    <n v="2"/>
    <s v="Small"/>
    <x v="807"/>
    <n v="502.69148876871645"/>
    <n v="0.32416650895630189"/>
    <x v="0"/>
    <x v="57"/>
    <n v="3"/>
    <n v="9"/>
    <n v="2004"/>
    <x v="0"/>
    <n v="60"/>
    <x v="31"/>
    <x v="46"/>
    <s v="40 32 2555"/>
    <s v="54, rue Royale"/>
    <s v=""/>
    <s v="Nantes"/>
    <s v=""/>
    <s v="44000"/>
    <x v="1"/>
    <s v="EMEA"/>
    <s v="Schmitt"/>
    <s v="Carine"/>
    <s v="Small"/>
  </r>
  <r>
    <n v="10308"/>
    <n v="34"/>
    <n v="44.692802704341581"/>
    <n v="52.09"/>
    <n v="3"/>
    <s v="Small"/>
    <x v="808"/>
    <n v="251.50470805238615"/>
    <n v="0.14200801105122704"/>
    <x v="0"/>
    <x v="17"/>
    <n v="4"/>
    <n v="10"/>
    <n v="2004"/>
    <x v="0"/>
    <n v="60"/>
    <x v="31"/>
    <x v="47"/>
    <s v="9145554562"/>
    <s v="3758 North Pendale Street"/>
    <s v=""/>
    <s v="White Plains"/>
    <s v="NY"/>
    <s v="24067"/>
    <x v="0"/>
    <s v="NA"/>
    <s v="Frick"/>
    <s v="Steve"/>
    <s v="Small"/>
  </r>
  <r>
    <n v="10318"/>
    <n v="42"/>
    <n v="43.344148249967709"/>
    <n v="52.7"/>
    <n v="5"/>
    <s v="Small"/>
    <x v="809"/>
    <n v="392.94577350135637"/>
    <n v="0.17753039373875321"/>
    <x v="0"/>
    <x v="18"/>
    <n v="4"/>
    <n v="11"/>
    <n v="2004"/>
    <x v="0"/>
    <n v="60"/>
    <x v="31"/>
    <x v="18"/>
    <s v="2155551555"/>
    <s v="7586 Pompton St."/>
    <s v=""/>
    <s v="Allentown"/>
    <s v="PA"/>
    <s v="70267"/>
    <x v="0"/>
    <s v="NA"/>
    <s v="Yu"/>
    <s v="Kyung"/>
    <s v="Small"/>
  </r>
  <r>
    <n v="10329"/>
    <n v="38"/>
    <n v="89.72581896696137"/>
    <n v="100"/>
    <n v="12"/>
    <s v="Medium"/>
    <x v="810"/>
    <n v="1856.4588792554678"/>
    <n v="0.35253413936382327"/>
    <x v="0"/>
    <x v="19"/>
    <n v="4"/>
    <n v="11"/>
    <n v="2004"/>
    <x v="0"/>
    <n v="60"/>
    <x v="31"/>
    <x v="0"/>
    <s v="2125557818"/>
    <s v="897 Long Airport Avenue"/>
    <s v=""/>
    <s v="NYC"/>
    <s v="NY"/>
    <s v="10022"/>
    <x v="0"/>
    <s v="NA"/>
    <s v="Yu"/>
    <s v="Kwai"/>
    <s v="Medium"/>
  </r>
  <r>
    <n v="10339"/>
    <n v="30"/>
    <n v="53.536250360899942"/>
    <n v="62.16"/>
    <n v="1"/>
    <s v="Small"/>
    <x v="811"/>
    <n v="258.71248917300159"/>
    <n v="0.13873471105373317"/>
    <x v="0"/>
    <x v="58"/>
    <n v="4"/>
    <n v="11"/>
    <n v="2004"/>
    <x v="0"/>
    <n v="60"/>
    <x v="31"/>
    <x v="35"/>
    <s v="+81 3 3584 0555"/>
    <s v="2-2-8 Roppongi"/>
    <s v=""/>
    <s v="Minato-ku"/>
    <s v="Tokyo"/>
    <s v="106-0032"/>
    <x v="11"/>
    <s v="Japan"/>
    <s v="Shimamura"/>
    <s v="Akiko"/>
    <s v="Small"/>
  </r>
  <r>
    <n v="10362"/>
    <n v="23"/>
    <n v="32.300525651853043"/>
    <n v="49.67"/>
    <n v="3"/>
    <s v="Small"/>
    <x v="812"/>
    <n v="399.49791000738014"/>
    <n v="0.34969749039957643"/>
    <x v="0"/>
    <x v="61"/>
    <n v="1"/>
    <n v="1"/>
    <n v="2005"/>
    <x v="0"/>
    <n v="60"/>
    <x v="31"/>
    <x v="5"/>
    <s v="6505556809"/>
    <s v="9408 Furth Circle"/>
    <s v=""/>
    <s v="Burlingame"/>
    <s v="CA"/>
    <s v="94217"/>
    <x v="0"/>
    <s v="NA"/>
    <s v="Hirano"/>
    <s v="Juri"/>
    <s v="Small"/>
  </r>
  <r>
    <n v="10374"/>
    <n v="22"/>
    <n v="36.780186839004713"/>
    <n v="53.3"/>
    <n v="4"/>
    <s v="Small"/>
    <x v="813"/>
    <n v="363.43588954189624"/>
    <n v="0.30994020939953631"/>
    <x v="0"/>
    <x v="59"/>
    <n v="1"/>
    <n v="2"/>
    <n v="2005"/>
    <x v="0"/>
    <n v="60"/>
    <x v="31"/>
    <x v="28"/>
    <s v="61 7 3844 6555"/>
    <s v="31 Duncan St. West End"/>
    <s v=""/>
    <s v="South Brisbane"/>
    <s v="Queensland"/>
    <s v="4101"/>
    <x v="3"/>
    <s v="APAC"/>
    <s v="Calaghan"/>
    <s v="Tony"/>
    <s v="Small"/>
  </r>
  <r>
    <n v="10389"/>
    <n v="39"/>
    <n v="87.667211128517437"/>
    <n v="100"/>
    <n v="5"/>
    <s v="Medium"/>
    <x v="814"/>
    <n v="3561.9787659878198"/>
    <n v="0.51023904397476294"/>
    <x v="0"/>
    <x v="23"/>
    <n v="1"/>
    <n v="3"/>
    <n v="2005"/>
    <x v="0"/>
    <n v="60"/>
    <x v="31"/>
    <x v="37"/>
    <s v="0695 34 6555"/>
    <s v="?kergatan 24"/>
    <s v=""/>
    <s v="Boras"/>
    <s v=""/>
    <s v="S-84467"/>
    <x v="8"/>
    <s v="EMEA"/>
    <s v="Larsson"/>
    <s v="Maria"/>
    <s v="Medium"/>
  </r>
  <r>
    <n v="10402"/>
    <n v="55"/>
    <n v="43.554183759505662"/>
    <n v="55.72"/>
    <n v="2"/>
    <s v="Small"/>
    <x v="815"/>
    <n v="669.11989322718864"/>
    <n v="0.21833841063342319"/>
    <x v="0"/>
    <x v="60"/>
    <n v="2"/>
    <n v="4"/>
    <n v="2005"/>
    <x v="0"/>
    <n v="60"/>
    <x v="31"/>
    <x v="9"/>
    <s v="1 47 55 6555"/>
    <s v="25, rue Lauriston"/>
    <s v=""/>
    <s v="Paris"/>
    <s v=""/>
    <s v="75016"/>
    <x v="1"/>
    <s v="EMEA"/>
    <s v="Perrier"/>
    <s v="Dominique"/>
    <s v="Medium"/>
  </r>
  <r>
    <n v="10417"/>
    <n v="36"/>
    <n v="39.737679611325142"/>
    <n v="61.18"/>
    <n v="6"/>
    <s v="Small"/>
    <x v="816"/>
    <n v="771.92353399229501"/>
    <n v="0.35047924793518898"/>
    <x v="1"/>
    <x v="25"/>
    <n v="2"/>
    <n v="5"/>
    <n v="2005"/>
    <x v="0"/>
    <n v="60"/>
    <x v="31"/>
    <x v="23"/>
    <s v="91 555 94 44"/>
    <s v="C/ Moralzarzal, 86"/>
    <s v=""/>
    <s v="Madrid"/>
    <s v=""/>
    <s v="28034"/>
    <x v="7"/>
    <s v="EMEA"/>
    <s v="Freyre"/>
    <s v="Diego"/>
    <s v="Small"/>
  </r>
  <r>
    <n v="10101"/>
    <n v="26"/>
    <n v="72.880717919909443"/>
    <n v="100"/>
    <n v="1"/>
    <s v="Small"/>
    <x v="817"/>
    <n v="1878.4813340823546"/>
    <n v="0.49782458540681152"/>
    <x v="0"/>
    <x v="206"/>
    <n v="1"/>
    <n v="1"/>
    <n v="2003"/>
    <x v="3"/>
    <n v="168"/>
    <x v="32"/>
    <x v="72"/>
    <s v="+49 69 66 90 2555"/>
    <s v="Lyonerstr. 34"/>
    <s v=""/>
    <s v="Frankfurt"/>
    <s v=""/>
    <s v="60528"/>
    <x v="16"/>
    <s v="EMEA"/>
    <s v="Keitel"/>
    <s v="Roland"/>
    <s v="Medium"/>
  </r>
  <r>
    <n v="10110"/>
    <n v="31"/>
    <n v="76.729214382279082"/>
    <n v="100"/>
    <n v="1"/>
    <s v="Medium"/>
    <x v="818"/>
    <n v="2695.7843541493489"/>
    <n v="0.53125289032757606"/>
    <x v="0"/>
    <x v="178"/>
    <n v="1"/>
    <n v="3"/>
    <n v="2003"/>
    <x v="3"/>
    <n v="168"/>
    <x v="32"/>
    <x v="77"/>
    <s v="171 555 1555"/>
    <s v="Fauntleroy Circus"/>
    <s v=""/>
    <s v="Manchester"/>
    <s v=""/>
    <s v="EC25NT"/>
    <x v="6"/>
    <s v="EMEA"/>
    <s v="Ashworth"/>
    <s v="Victoria"/>
    <s v="Medium"/>
  </r>
  <r>
    <n v="10125"/>
    <n v="34"/>
    <n v="85.663508663624526"/>
    <n v="100"/>
    <n v="2"/>
    <s v="Medium"/>
    <x v="819"/>
    <n v="3570.9007054367662"/>
    <n v="0.55077083924891435"/>
    <x v="0"/>
    <x v="166"/>
    <n v="2"/>
    <n v="5"/>
    <n v="2003"/>
    <x v="3"/>
    <n v="168"/>
    <x v="32"/>
    <x v="10"/>
    <s v="03 9520 4555"/>
    <s v="636 St Kilda Road"/>
    <s v="Level 3"/>
    <s v="Melbourne"/>
    <s v="Victoria"/>
    <s v="3004"/>
    <x v="3"/>
    <s v="APAC"/>
    <s v="Ferguson"/>
    <s v="Peter"/>
    <s v="Medium"/>
  </r>
  <r>
    <n v="10139"/>
    <n v="41"/>
    <n v="79.133875589720475"/>
    <n v="100"/>
    <n v="8"/>
    <s v="Medium"/>
    <x v="820"/>
    <n v="4711.9711008214599"/>
    <n v="0.59221954246253483"/>
    <x v="0"/>
    <x v="167"/>
    <n v="3"/>
    <n v="7"/>
    <n v="2003"/>
    <x v="3"/>
    <n v="168"/>
    <x v="32"/>
    <x v="20"/>
    <s v="+61 2 9495 8555"/>
    <s v="Monitor Money Building, 815 Pacific Hwy"/>
    <s v="Level 6"/>
    <s v="Chatswood"/>
    <s v="NSW"/>
    <s v="2067"/>
    <x v="3"/>
    <s v="APAC"/>
    <s v="Huxley"/>
    <s v="Adrian"/>
    <s v="Large"/>
  </r>
  <r>
    <n v="10149"/>
    <n v="23"/>
    <n v="70.304423430644164"/>
    <n v="100"/>
    <n v="5"/>
    <s v="Small"/>
    <x v="821"/>
    <n v="2613.6182610951842"/>
    <n v="0.61778610725973593"/>
    <x v="0"/>
    <x v="168"/>
    <n v="3"/>
    <n v="9"/>
    <n v="2003"/>
    <x v="3"/>
    <n v="168"/>
    <x v="32"/>
    <x v="82"/>
    <s v="4155554312"/>
    <s v="2793 Furth Circle"/>
    <s v=""/>
    <s v="Brisbane"/>
    <s v="CA"/>
    <s v="94217"/>
    <x v="0"/>
    <s v="NA"/>
    <s v="Taylor"/>
    <s v="Sue"/>
    <s v="Medium"/>
  </r>
  <r>
    <n v="10162"/>
    <n v="48"/>
    <n v="88.346515919552488"/>
    <n v="100"/>
    <n v="3"/>
    <s v="Medium"/>
    <x v="822"/>
    <n v="2968.4872358614803"/>
    <n v="0.41176832066347629"/>
    <x v="0"/>
    <x v="169"/>
    <n v="4"/>
    <n v="10"/>
    <n v="2003"/>
    <x v="3"/>
    <n v="168"/>
    <x v="32"/>
    <x v="4"/>
    <s v="6505551386"/>
    <s v="7734 Strong St."/>
    <s v=""/>
    <s v="San Francisco"/>
    <s v="CA"/>
    <s v=""/>
    <x v="0"/>
    <s v="NA"/>
    <s v="Brown"/>
    <s v="Julie"/>
    <s v="Large"/>
  </r>
  <r>
    <n v="10173"/>
    <n v="22"/>
    <n v="89.832460139236005"/>
    <n v="100"/>
    <n v="7"/>
    <s v="Small"/>
    <x v="823"/>
    <n v="1476.3658769368078"/>
    <n v="0.42759997362535995"/>
    <x v="0"/>
    <x v="155"/>
    <n v="4"/>
    <n v="11"/>
    <n v="2003"/>
    <x v="3"/>
    <n v="168"/>
    <x v="32"/>
    <x v="86"/>
    <s v="035 640555"/>
    <s v="Via Ludovico il Moro 22"/>
    <s v=""/>
    <s v="Bergamo"/>
    <s v=""/>
    <s v="24100"/>
    <x v="12"/>
    <s v="EMEA"/>
    <s v="Rovelli"/>
    <s v="Giovanni"/>
    <s v="Medium"/>
  </r>
  <r>
    <n v="10182"/>
    <n v="21"/>
    <n v="80.313189038145623"/>
    <n v="100"/>
    <n v="4"/>
    <s v="Small"/>
    <x v="824"/>
    <n v="1361.1530301989419"/>
    <n v="0.44661207856304264"/>
    <x v="0"/>
    <x v="103"/>
    <n v="4"/>
    <n v="11"/>
    <n v="2003"/>
    <x v="3"/>
    <n v="168"/>
    <x v="32"/>
    <x v="39"/>
    <s v="4155551450"/>
    <s v="5677 Strong St."/>
    <s v=""/>
    <s v="San Rafael"/>
    <s v="CA"/>
    <s v="97562"/>
    <x v="0"/>
    <s v="NA"/>
    <s v="Nelson"/>
    <s v="Valarie"/>
    <s v="Medium"/>
  </r>
  <r>
    <n v="10193"/>
    <n v="22"/>
    <n v="88.390105434303891"/>
    <n v="100"/>
    <n v="8"/>
    <s v="Small"/>
    <x v="825"/>
    <n v="1730.7376804453145"/>
    <n v="0.47090802445645941"/>
    <x v="0"/>
    <x v="170"/>
    <n v="4"/>
    <n v="11"/>
    <n v="2003"/>
    <x v="3"/>
    <n v="168"/>
    <x v="32"/>
    <x v="87"/>
    <s v="61 9 3844 6555"/>
    <s v="7 Allen Street"/>
    <s v=""/>
    <s v="Glen Waverly"/>
    <s v="Victoria"/>
    <s v="3150"/>
    <x v="3"/>
    <s v="APAC"/>
    <s v="Connery"/>
    <s v="Sean"/>
    <s v="Medium"/>
  </r>
  <r>
    <n v="10205"/>
    <n v="40"/>
    <n v="77.270208622332802"/>
    <n v="100"/>
    <n v="3"/>
    <s v="Medium"/>
    <x v="826"/>
    <n v="4401.5916551066875"/>
    <n v="0.58747419453135008"/>
    <x v="0"/>
    <x v="171"/>
    <n v="4"/>
    <n v="12"/>
    <n v="2003"/>
    <x v="3"/>
    <n v="168"/>
    <x v="32"/>
    <x v="23"/>
    <s v="91 555 94 44"/>
    <s v="C/ Moralzarzal, 86"/>
    <s v=""/>
    <s v="Madrid"/>
    <s v=""/>
    <s v="28034"/>
    <x v="7"/>
    <s v="EMEA"/>
    <s v="Freyre"/>
    <s v="Diego"/>
    <s v="Large"/>
  </r>
  <r>
    <n v="10214"/>
    <n v="50"/>
    <n v="84.778509181714554"/>
    <n v="100"/>
    <n v="1"/>
    <s v="Medium"/>
    <x v="827"/>
    <n v="5295.5745409142719"/>
    <n v="0.55541187696410632"/>
    <x v="0"/>
    <x v="200"/>
    <n v="1"/>
    <n v="1"/>
    <n v="2004"/>
    <x v="3"/>
    <n v="168"/>
    <x v="32"/>
    <x v="25"/>
    <s v="91 555 22 82"/>
    <s v="C/ Araquil, 67"/>
    <s v=""/>
    <s v="Madrid"/>
    <s v=""/>
    <s v="28023"/>
    <x v="7"/>
    <s v="EMEA"/>
    <s v="Sommer"/>
    <s v="Martˇn"/>
    <s v="Large"/>
  </r>
  <r>
    <n v="10227"/>
    <n v="29"/>
    <n v="68.121835878218434"/>
    <n v="100"/>
    <n v="4"/>
    <s v="Medium"/>
    <x v="828"/>
    <n v="3603.4867595316659"/>
    <n v="0.64589959518547446"/>
    <x v="0"/>
    <x v="172"/>
    <n v="1"/>
    <n v="3"/>
    <n v="2004"/>
    <x v="3"/>
    <n v="168"/>
    <x v="32"/>
    <x v="30"/>
    <s v="78 32 5555"/>
    <s v="2, rue du Commerce"/>
    <s v=""/>
    <s v="Lyon"/>
    <s v=""/>
    <s v="69004"/>
    <x v="1"/>
    <s v="EMEA"/>
    <s v="Saveley"/>
    <s v="Mary"/>
    <s v="Medium"/>
  </r>
  <r>
    <n v="10244"/>
    <n v="43"/>
    <n v="86.698633347631045"/>
    <n v="100"/>
    <n v="8"/>
    <s v="Medium"/>
    <x v="829"/>
    <n v="2222.2987660518652"/>
    <n v="0.37347424954739816"/>
    <x v="0"/>
    <x v="173"/>
    <n v="2"/>
    <n v="4"/>
    <n v="2004"/>
    <x v="3"/>
    <n v="168"/>
    <x v="32"/>
    <x v="23"/>
    <s v="91 555 94 44"/>
    <s v="C/ Moralzarzal, 86"/>
    <s v=""/>
    <s v="Madrid"/>
    <s v=""/>
    <s v="28034"/>
    <x v="7"/>
    <s v="EMEA"/>
    <s v="Freyre"/>
    <s v="Diego"/>
    <s v="Medium"/>
  </r>
  <r>
    <n v="10255"/>
    <n v="24"/>
    <n v="68.709911084762794"/>
    <n v="100"/>
    <n v="1"/>
    <s v="Small"/>
    <x v="830"/>
    <n v="2076.9621339656928"/>
    <n v="0.55742408318993364"/>
    <x v="0"/>
    <x v="214"/>
    <n v="2"/>
    <n v="6"/>
    <n v="2004"/>
    <x v="3"/>
    <n v="168"/>
    <x v="32"/>
    <x v="83"/>
    <s v="88 60 1555"/>
    <s v="24, place Kluber"/>
    <s v=""/>
    <s v="Strasbourg"/>
    <s v=""/>
    <s v="67000"/>
    <x v="1"/>
    <s v="EMEA"/>
    <s v="Citeaux"/>
    <s v="Frederique"/>
    <s v="Medium"/>
  </r>
  <r>
    <n v="10280"/>
    <n v="22"/>
    <n v="88.695210354663587"/>
    <n v="100"/>
    <n v="10"/>
    <s v="Small"/>
    <x v="831"/>
    <n v="2503.7053721974012"/>
    <n v="0.56199896121153792"/>
    <x v="0"/>
    <x v="41"/>
    <n v="3"/>
    <n v="8"/>
    <n v="2004"/>
    <x v="3"/>
    <n v="168"/>
    <x v="32"/>
    <x v="36"/>
    <s v="011 4988555"/>
    <s v="Via Monte Bianco 34"/>
    <s v=""/>
    <s v="Torino"/>
    <s v=""/>
    <s v="10100"/>
    <x v="12"/>
    <s v="EMEA"/>
    <s v="Accorti"/>
    <s v="Paolo"/>
    <s v="Medium"/>
  </r>
  <r>
    <n v="10289"/>
    <n v="43"/>
    <n v="71.529011791579705"/>
    <n v="100"/>
    <n v="3"/>
    <s v="Medium"/>
    <x v="832"/>
    <n v="5196.5924929620724"/>
    <n v="0.6281889396424799"/>
    <x v="0"/>
    <x v="175"/>
    <n v="3"/>
    <n v="9"/>
    <n v="2004"/>
    <x v="3"/>
    <n v="168"/>
    <x v="32"/>
    <x v="7"/>
    <s v="+47 2267 3215"/>
    <s v="Drammen 121, PR 744 Sentrum"/>
    <s v=""/>
    <s v="Bergen"/>
    <s v=""/>
    <s v="N5804"/>
    <x v="2"/>
    <s v="EMEA"/>
    <s v="Oeztan"/>
    <s v="Veysel"/>
    <s v="Large"/>
  </r>
  <r>
    <n v="10304"/>
    <n v="20"/>
    <n v="81.740973830543638"/>
    <n v="100"/>
    <n v="14"/>
    <s v="Small"/>
    <x v="833"/>
    <n v="1942.7805233891272"/>
    <n v="0.54304017312978736"/>
    <x v="0"/>
    <x v="43"/>
    <n v="4"/>
    <n v="10"/>
    <n v="2004"/>
    <x v="3"/>
    <n v="168"/>
    <x v="32"/>
    <x v="38"/>
    <s v="30 59 8555"/>
    <s v="67, avenue de l'Europe"/>
    <s v=""/>
    <s v="Versailles"/>
    <s v=""/>
    <s v="78000"/>
    <x v="1"/>
    <s v="EMEA"/>
    <s v="Tonini"/>
    <s v="Daniel"/>
    <s v="Medium"/>
  </r>
  <r>
    <n v="10312"/>
    <n v="25"/>
    <n v="77.095015979067938"/>
    <n v="100"/>
    <n v="11"/>
    <s v="Small"/>
    <x v="834"/>
    <n v="1953.8746005233015"/>
    <n v="0.50341374570648667"/>
    <x v="0"/>
    <x v="44"/>
    <n v="4"/>
    <n v="10"/>
    <n v="2004"/>
    <x v="3"/>
    <n v="168"/>
    <x v="32"/>
    <x v="39"/>
    <s v="4155551450"/>
    <s v="5677 Strong St."/>
    <s v=""/>
    <s v="San Rafael"/>
    <s v="CA"/>
    <s v="97562"/>
    <x v="0"/>
    <s v="NA"/>
    <s v="Nelson"/>
    <s v="Valarie"/>
    <s v="Medium"/>
  </r>
  <r>
    <n v="10322"/>
    <n v="36"/>
    <n v="84.304459819382501"/>
    <n v="100"/>
    <n v="2"/>
    <s v="Medium"/>
    <x v="835"/>
    <n v="2762.4794465022296"/>
    <n v="0.47649987692882201"/>
    <x v="0"/>
    <x v="45"/>
    <n v="4"/>
    <n v="11"/>
    <n v="2004"/>
    <x v="3"/>
    <n v="168"/>
    <x v="32"/>
    <x v="40"/>
    <s v="6035558647"/>
    <s v="2304 Long Airport Avenue"/>
    <s v=""/>
    <s v="Nashua"/>
    <s v="NH"/>
    <s v="62005"/>
    <x v="0"/>
    <s v="NA"/>
    <s v="Young"/>
    <s v="Valarie"/>
    <s v="Medium"/>
  </r>
  <r>
    <n v="10332"/>
    <n v="24"/>
    <n v="34.484961063051252"/>
    <n v="52.67"/>
    <n v="1"/>
    <s v="Small"/>
    <x v="836"/>
    <n v="436.44093448676995"/>
    <n v="0.34526369730299505"/>
    <x v="0"/>
    <x v="159"/>
    <n v="4"/>
    <n v="11"/>
    <n v="2004"/>
    <x v="3"/>
    <n v="168"/>
    <x v="32"/>
    <x v="77"/>
    <s v="171 555 1555"/>
    <s v="Fauntleroy Circus"/>
    <s v=""/>
    <s v="Manchester"/>
    <s v=""/>
    <s v="EC25NT"/>
    <x v="6"/>
    <s v="EMEA"/>
    <s v="Ashworth"/>
    <s v="Victoria"/>
    <s v="Small"/>
  </r>
  <r>
    <n v="10347"/>
    <n v="21"/>
    <n v="82.530477708779244"/>
    <n v="100"/>
    <n v="6"/>
    <s v="Small"/>
    <x v="837"/>
    <n v="3082.1599681156358"/>
    <n v="0.64007641644666702"/>
    <x v="0"/>
    <x v="47"/>
    <n v="4"/>
    <n v="11"/>
    <n v="2004"/>
    <x v="3"/>
    <n v="168"/>
    <x v="32"/>
    <x v="10"/>
    <s v="03 9520 4555"/>
    <s v="636 St Kilda Road"/>
    <s v="Level 3"/>
    <s v="Melbourne"/>
    <s v="Victoria"/>
    <s v="3004"/>
    <x v="3"/>
    <s v="APAC"/>
    <s v="Ferguson"/>
    <s v="Peter"/>
    <s v="Medium"/>
  </r>
  <r>
    <n v="10356"/>
    <n v="30"/>
    <n v="74.101785598390165"/>
    <n v="100"/>
    <n v="1"/>
    <s v="Small"/>
    <x v="838"/>
    <n v="2239.1464320482946"/>
    <n v="0.50180324325406633"/>
    <x v="0"/>
    <x v="160"/>
    <n v="4"/>
    <n v="12"/>
    <n v="2004"/>
    <x v="3"/>
    <n v="168"/>
    <x v="32"/>
    <x v="2"/>
    <s v="+33 1 46 62 7555"/>
    <s v="27 rue du Colonel Pierre Avia"/>
    <s v=""/>
    <s v="Paris"/>
    <s v=""/>
    <s v="75508"/>
    <x v="1"/>
    <s v="EMEA"/>
    <s v="Da Cunha"/>
    <s v="Daniel"/>
    <s v="Medium"/>
  </r>
  <r>
    <n v="10367"/>
    <n v="32"/>
    <n v="63.321398731454806"/>
    <n v="94.79"/>
    <n v="7"/>
    <s v="Small"/>
    <x v="839"/>
    <n v="1006.9952405934464"/>
    <n v="0.33198228999414703"/>
    <x v="5"/>
    <x v="183"/>
    <n v="1"/>
    <n v="1"/>
    <n v="2005"/>
    <x v="3"/>
    <n v="168"/>
    <x v="32"/>
    <x v="3"/>
    <s v="6265557265"/>
    <s v="78934 Hillside Dr."/>
    <s v=""/>
    <s v="Pasadena"/>
    <s v="CA"/>
    <s v="90003"/>
    <x v="0"/>
    <s v="NA"/>
    <s v="Young"/>
    <s v="Julie"/>
    <s v="Medium"/>
  </r>
  <r>
    <n v="10380"/>
    <n v="21"/>
    <n v="40.872650243799761"/>
    <n v="47.18"/>
    <n v="8"/>
    <s v="Small"/>
    <x v="840"/>
    <n v="132.45434488020499"/>
    <n v="0.13368693845273924"/>
    <x v="0"/>
    <x v="176"/>
    <n v="1"/>
    <n v="2"/>
    <n v="2005"/>
    <x v="3"/>
    <n v="168"/>
    <x v="32"/>
    <x v="23"/>
    <s v="91 555 94 44"/>
    <s v="C/ Moralzarzal, 86"/>
    <s v=""/>
    <s v="Madrid"/>
    <s v=""/>
    <s v="28034"/>
    <x v="7"/>
    <s v="EMEA"/>
    <s v="Freyre"/>
    <s v="Diego"/>
    <s v="Small"/>
  </r>
  <r>
    <n v="10390"/>
    <n v="26"/>
    <n v="47.432033019575172"/>
    <n v="78.11"/>
    <n v="7"/>
    <s v="Small"/>
    <x v="841"/>
    <n v="797.62714149104545"/>
    <n v="0.39275338599954968"/>
    <x v="0"/>
    <x v="162"/>
    <n v="1"/>
    <n v="3"/>
    <n v="2005"/>
    <x v="3"/>
    <n v="168"/>
    <x v="32"/>
    <x v="39"/>
    <s v="4155551450"/>
    <s v="5677 Strong St."/>
    <s v=""/>
    <s v="San Rafael"/>
    <s v="CA"/>
    <s v="97562"/>
    <x v="0"/>
    <s v="NA"/>
    <s v="Nelson"/>
    <s v="Valarie"/>
    <s v="Small"/>
  </r>
  <r>
    <n v="10421"/>
    <n v="35"/>
    <n v="79.741519976254565"/>
    <n v="100"/>
    <n v="1"/>
    <s v="Medium"/>
    <x v="842"/>
    <n v="2642.7968008310904"/>
    <n v="0.48636702108692714"/>
    <x v="2"/>
    <x v="202"/>
    <n v="2"/>
    <n v="5"/>
    <n v="2005"/>
    <x v="3"/>
    <n v="168"/>
    <x v="32"/>
    <x v="39"/>
    <s v="4155551450"/>
    <s v="5677 Strong St."/>
    <s v=""/>
    <s v="San Rafael"/>
    <s v="CA"/>
    <s v="97562"/>
    <x v="0"/>
    <s v="NA"/>
    <s v="Nelson"/>
    <s v="Valarie"/>
    <s v="Medium"/>
  </r>
  <r>
    <n v="10109"/>
    <n v="26"/>
    <n v="81.586759345981292"/>
    <n v="100"/>
    <n v="1"/>
    <s v="Small"/>
    <x v="843"/>
    <n v="1036.1842570044864"/>
    <n v="0.32817227152518696"/>
    <x v="0"/>
    <x v="151"/>
    <n v="1"/>
    <n v="3"/>
    <n v="2003"/>
    <x v="1"/>
    <n v="132"/>
    <x v="33"/>
    <x v="45"/>
    <s v="2155559857"/>
    <s v="11328 Douglas Av."/>
    <s v=""/>
    <s v="Philadelphia"/>
    <s v="PA"/>
    <s v="71270"/>
    <x v="0"/>
    <s v="NA"/>
    <s v="Hernandez"/>
    <s v="Rosa"/>
    <s v="Medium"/>
  </r>
  <r>
    <n v="10123"/>
    <n v="46"/>
    <n v="80.910148560318291"/>
    <n v="100"/>
    <n v="3"/>
    <s v="Medium"/>
    <x v="844"/>
    <n v="1439.3331662253586"/>
    <n v="0.27887568128058565"/>
    <x v="0"/>
    <x v="179"/>
    <n v="2"/>
    <n v="5"/>
    <n v="2003"/>
    <x v="1"/>
    <n v="132"/>
    <x v="33"/>
    <x v="46"/>
    <s v="40 32 2555"/>
    <s v="54, rue Royale"/>
    <s v=""/>
    <s v="Nantes"/>
    <s v=""/>
    <s v="44000"/>
    <x v="1"/>
    <s v="EMEA"/>
    <s v="Schmitt"/>
    <s v="Carine"/>
    <s v="Medium"/>
  </r>
  <r>
    <n v="10137"/>
    <n v="37"/>
    <n v="88.9023692898528"/>
    <n v="100"/>
    <n v="3"/>
    <s v="Small"/>
    <x v="845"/>
    <n v="1057.3723362754467"/>
    <n v="0.24325528353887646"/>
    <x v="0"/>
    <x v="180"/>
    <n v="3"/>
    <n v="7"/>
    <n v="2003"/>
    <x v="1"/>
    <n v="132"/>
    <x v="33"/>
    <x v="1"/>
    <s v="26 47 1555"/>
    <s v="59 rue de l'Abbaye"/>
    <s v=""/>
    <s v="Reims"/>
    <s v=""/>
    <s v="51100"/>
    <x v="1"/>
    <s v="EMEA"/>
    <s v="Henriot"/>
    <s v="Paul"/>
    <s v="Medium"/>
  </r>
  <r>
    <n v="10148"/>
    <n v="27"/>
    <n v="62.050530881151985"/>
    <n v="100"/>
    <n v="10"/>
    <s v="Small"/>
    <x v="846"/>
    <n v="1852.9956662088966"/>
    <n v="0.5251719399973066"/>
    <x v="0"/>
    <x v="153"/>
    <n v="3"/>
    <n v="9"/>
    <n v="2003"/>
    <x v="1"/>
    <n v="132"/>
    <x v="33"/>
    <x v="42"/>
    <s v="02 9936 8555"/>
    <s v="201 Miller Street"/>
    <s v="Level 15"/>
    <s v="North Sydney"/>
    <s v="NSW"/>
    <s v="2060"/>
    <x v="3"/>
    <s v="APAC"/>
    <s v="O'Hara"/>
    <s v="Anna"/>
    <s v="Medium"/>
  </r>
  <r>
    <n v="10161"/>
    <n v="23"/>
    <n v="88.073104719415653"/>
    <n v="100"/>
    <n v="9"/>
    <s v="Small"/>
    <x v="847"/>
    <n v="1162.1185914534401"/>
    <n v="0.36455191400133008"/>
    <x v="0"/>
    <x v="154"/>
    <n v="4"/>
    <n v="10"/>
    <n v="2003"/>
    <x v="1"/>
    <n v="132"/>
    <x v="33"/>
    <x v="78"/>
    <s v="86 21 3555"/>
    <s v="Smagsloget 45"/>
    <s v=""/>
    <s v="Aaarhus"/>
    <s v=""/>
    <s v="8200"/>
    <x v="13"/>
    <s v="EMEA"/>
    <s v="Ibsen"/>
    <s v="Palle"/>
    <s v="Medium"/>
  </r>
  <r>
    <n v="10172"/>
    <n v="39"/>
    <n v="66.329745893144889"/>
    <n v="100"/>
    <n v="7"/>
    <s v="Medium"/>
    <x v="848"/>
    <n v="3436.299910167349"/>
    <n v="0.57051446585635268"/>
    <x v="0"/>
    <x v="155"/>
    <n v="4"/>
    <n v="11"/>
    <n v="2003"/>
    <x v="1"/>
    <n v="132"/>
    <x v="33"/>
    <x v="13"/>
    <s v="2035552570"/>
    <s v="25593 South Bay Ln."/>
    <s v=""/>
    <s v="Bridgewater"/>
    <s v="CT"/>
    <s v="97562"/>
    <x v="0"/>
    <s v="NA"/>
    <s v="King"/>
    <s v="Julie"/>
    <s v="Medium"/>
  </r>
  <r>
    <n v="10181"/>
    <n v="27"/>
    <n v="87.25301138710077"/>
    <n v="100"/>
    <n v="3"/>
    <s v="Small"/>
    <x v="849"/>
    <n v="1528.9286925482793"/>
    <n v="0.39357095227202687"/>
    <x v="0"/>
    <x v="103"/>
    <n v="4"/>
    <n v="11"/>
    <n v="2003"/>
    <x v="1"/>
    <n v="132"/>
    <x v="33"/>
    <x v="7"/>
    <s v="+47 2267 3215"/>
    <s v="Drammen 121, PR 744 Sentrum"/>
    <s v=""/>
    <s v="Bergen"/>
    <s v=""/>
    <s v="N5804"/>
    <x v="2"/>
    <s v="EMEA"/>
    <s v="Oeztan"/>
    <s v="Veysel"/>
    <s v="Medium"/>
  </r>
  <r>
    <n v="10192"/>
    <n v="38"/>
    <n v="88.523657940450946"/>
    <n v="100"/>
    <n v="8"/>
    <s v="Small"/>
    <x v="850"/>
    <n v="1601.940998262864"/>
    <n v="0.32259214921601664"/>
    <x v="0"/>
    <x v="104"/>
    <n v="4"/>
    <n v="11"/>
    <n v="2003"/>
    <x v="1"/>
    <n v="132"/>
    <x v="33"/>
    <x v="40"/>
    <s v="6035558647"/>
    <s v="2304 Long Airport Avenue"/>
    <s v=""/>
    <s v="Nashua"/>
    <s v="NH"/>
    <s v="62005"/>
    <x v="0"/>
    <s v="NA"/>
    <s v="Young"/>
    <s v="Valarie"/>
    <s v="Medium"/>
  </r>
  <r>
    <n v="10204"/>
    <n v="27"/>
    <n v="74.639134201782809"/>
    <n v="100"/>
    <n v="14"/>
    <s v="Small"/>
    <x v="851"/>
    <n v="2154.6233765518646"/>
    <n v="0.5167111227545792"/>
    <x v="0"/>
    <x v="105"/>
    <n v="4"/>
    <n v="12"/>
    <n v="2003"/>
    <x v="1"/>
    <n v="132"/>
    <x v="33"/>
    <x v="74"/>
    <s v="2125557413"/>
    <s v="4092 Furth Circle"/>
    <s v="Suite 400"/>
    <s v="NYC"/>
    <s v="NY"/>
    <s v="10022"/>
    <x v="0"/>
    <s v="NA"/>
    <s v="Young"/>
    <s v="Jeff"/>
    <s v="Medium"/>
  </r>
  <r>
    <n v="10212"/>
    <n v="40"/>
    <n v="64.680799545823106"/>
    <n v="100"/>
    <n v="7"/>
    <s v="Small"/>
    <x v="852"/>
    <n v="2323.1680181670754"/>
    <n v="0.47311176648889613"/>
    <x v="0"/>
    <x v="138"/>
    <n v="1"/>
    <n v="1"/>
    <n v="2004"/>
    <x v="1"/>
    <n v="132"/>
    <x v="33"/>
    <x v="23"/>
    <s v="91 555 94 44"/>
    <s v="C/ Moralzarzal, 86"/>
    <s v=""/>
    <s v="Madrid"/>
    <s v=""/>
    <s v="28034"/>
    <x v="7"/>
    <s v="EMEA"/>
    <s v="Freyre"/>
    <s v="Diego"/>
    <s v="Medium"/>
  </r>
  <r>
    <n v="10226"/>
    <n v="24"/>
    <n v="79.186473085630439"/>
    <n v="100"/>
    <n v="5"/>
    <s v="Small"/>
    <x v="853"/>
    <n v="1330.8846459448696"/>
    <n v="0.41186517316079591"/>
    <x v="0"/>
    <x v="181"/>
    <n v="1"/>
    <n v="2"/>
    <n v="2004"/>
    <x v="1"/>
    <n v="132"/>
    <x v="33"/>
    <x v="55"/>
    <s v="7605558146"/>
    <s v="361 Furth Circle"/>
    <s v=""/>
    <s v="San Diego"/>
    <s v="CA"/>
    <s v="91217"/>
    <x v="0"/>
    <s v="NA"/>
    <s v="Thompson"/>
    <s v="Valarie"/>
    <s v="Medium"/>
  </r>
  <r>
    <n v="10241"/>
    <n v="44"/>
    <n v="69.720109469609028"/>
    <n v="100"/>
    <n v="12"/>
    <s v="Medium"/>
    <x v="854"/>
    <n v="3785.7551833372022"/>
    <n v="0.5523875868669168"/>
    <x v="0"/>
    <x v="156"/>
    <n v="2"/>
    <n v="4"/>
    <n v="2004"/>
    <x v="1"/>
    <n v="132"/>
    <x v="33"/>
    <x v="83"/>
    <s v="88 60 1555"/>
    <s v="24, place Kluber"/>
    <s v=""/>
    <s v="Strasbourg"/>
    <s v=""/>
    <s v="67000"/>
    <x v="1"/>
    <s v="EMEA"/>
    <s v="Citeaux"/>
    <s v="Frederique"/>
    <s v="Medium"/>
  </r>
  <r>
    <n v="10253"/>
    <n v="37"/>
    <n v="82.625383939111202"/>
    <n v="100"/>
    <n v="2"/>
    <s v="Medium"/>
    <x v="855"/>
    <n v="2119.9007942528856"/>
    <n v="0.40948124686169812"/>
    <x v="3"/>
    <x v="108"/>
    <n v="2"/>
    <n v="6"/>
    <n v="2004"/>
    <x v="1"/>
    <n v="132"/>
    <x v="33"/>
    <x v="22"/>
    <s v="171 555 2282"/>
    <s v="Berkeley Gardens 12  Brewery"/>
    <s v=""/>
    <s v="Liverpool"/>
    <s v=""/>
    <s v="WX16LT"/>
    <x v="6"/>
    <s v="EMEA"/>
    <s v="Devon"/>
    <s v="Elizabeth"/>
    <s v="Medium"/>
  </r>
  <r>
    <n v="10266"/>
    <n v="20"/>
    <n v="71.609805555173551"/>
    <n v="100"/>
    <n v="3"/>
    <s v="Small"/>
    <x v="856"/>
    <n v="1392.603888896529"/>
    <n v="0.49299203090361404"/>
    <x v="0"/>
    <x v="109"/>
    <n v="3"/>
    <n v="7"/>
    <n v="2004"/>
    <x v="1"/>
    <n v="132"/>
    <x v="33"/>
    <x v="70"/>
    <s v="0522 556555"/>
    <s v="Strada Provinciale 124"/>
    <s v=""/>
    <s v="Reggio Emilia"/>
    <s v=""/>
    <s v="42100"/>
    <x v="12"/>
    <s v="EMEA"/>
    <s v="Moroni"/>
    <s v="Maurizio"/>
    <s v="Small"/>
  </r>
  <r>
    <n v="10278"/>
    <n v="39"/>
    <n v="62.294886534428741"/>
    <n v="100"/>
    <n v="3"/>
    <s v="Small"/>
    <x v="857"/>
    <n v="1894.8194251572786"/>
    <n v="0.43817743024505096"/>
    <x v="0"/>
    <x v="157"/>
    <n v="3"/>
    <n v="8"/>
    <n v="2004"/>
    <x v="1"/>
    <n v="132"/>
    <x v="33"/>
    <x v="84"/>
    <s v="7025551838"/>
    <s v="8489 Strong St."/>
    <s v=""/>
    <s v="Las Vegas"/>
    <s v="NV"/>
    <s v="83030"/>
    <x v="0"/>
    <s v="NA"/>
    <s v="King"/>
    <s v="Sue"/>
    <s v="Medium"/>
  </r>
  <r>
    <n v="10287"/>
    <n v="44"/>
    <n v="74.229958805695844"/>
    <n v="100"/>
    <n v="1"/>
    <s v="Medium"/>
    <x v="858"/>
    <n v="1786.8418125493827"/>
    <n v="0.35362278991905394"/>
    <x v="0"/>
    <x v="111"/>
    <n v="3"/>
    <n v="8"/>
    <n v="2004"/>
    <x v="1"/>
    <n v="132"/>
    <x v="33"/>
    <x v="69"/>
    <s v="0897 034555"/>
    <s v="Grenzacherweg 237"/>
    <s v=""/>
    <s v="Gensve"/>
    <s v=""/>
    <s v="1203"/>
    <x v="17"/>
    <s v="EMEA"/>
    <s v="Holz"/>
    <s v="Michael"/>
    <s v="Medium"/>
  </r>
  <r>
    <n v="10301"/>
    <n v="22"/>
    <n v="84.943107630410836"/>
    <n v="100"/>
    <n v="5"/>
    <s v="Small"/>
    <x v="859"/>
    <n v="1354.6916321309616"/>
    <n v="0.42026271068515669"/>
    <x v="0"/>
    <x v="158"/>
    <n v="4"/>
    <n v="10"/>
    <n v="2003"/>
    <x v="1"/>
    <n v="132"/>
    <x v="33"/>
    <x v="85"/>
    <s v="+47 2212 1555"/>
    <s v="Drammensveien 126 A, PB 744 Sentrum"/>
    <s v=""/>
    <s v="Oslo"/>
    <s v=""/>
    <s v="N0106"/>
    <x v="2"/>
    <s v="EMEA"/>
    <s v="Klaeboe"/>
    <s v="Jan"/>
    <s v="Medium"/>
  </r>
  <r>
    <n v="10311"/>
    <n v="43"/>
    <n v="76.122298184004734"/>
    <n v="100"/>
    <n v="10"/>
    <s v="Medium"/>
    <x v="860"/>
    <n v="2005.4211780877968"/>
    <n v="0.37990959446069789"/>
    <x v="0"/>
    <x v="113"/>
    <n v="4"/>
    <n v="10"/>
    <n v="2004"/>
    <x v="1"/>
    <n v="132"/>
    <x v="33"/>
    <x v="23"/>
    <s v="91 555 94 44"/>
    <s v="C/ Moralzarzal, 86"/>
    <s v=""/>
    <s v="Madrid"/>
    <s v=""/>
    <s v="28034"/>
    <x v="7"/>
    <s v="EMEA"/>
    <s v="Freyre"/>
    <s v="Diego"/>
    <s v="Medium"/>
  </r>
  <r>
    <n v="10321"/>
    <n v="27"/>
    <n v="66.077964995251492"/>
    <n v="100"/>
    <n v="7"/>
    <s v="Small"/>
    <x v="861"/>
    <n v="1067.0949451282095"/>
    <n v="0.37426169512072444"/>
    <x v="0"/>
    <x v="45"/>
    <n v="4"/>
    <n v="11"/>
    <n v="2004"/>
    <x v="1"/>
    <n v="132"/>
    <x v="33"/>
    <x v="21"/>
    <s v="5085552555"/>
    <s v="1785 First Street"/>
    <s v=""/>
    <s v="New Bedford"/>
    <s v="MA"/>
    <s v="50553"/>
    <x v="0"/>
    <s v="NA"/>
    <s v="Benitez"/>
    <s v="Violeta"/>
    <s v="Small"/>
  </r>
  <r>
    <n v="10331"/>
    <n v="26"/>
    <n v="44.573331818333536"/>
    <n v="64.900000000000006"/>
    <n v="10"/>
    <s v="Small"/>
    <x v="862"/>
    <n v="528.49337272332809"/>
    <n v="0.31319981789932916"/>
    <x v="0"/>
    <x v="159"/>
    <n v="4"/>
    <n v="11"/>
    <n v="2004"/>
    <x v="1"/>
    <n v="132"/>
    <x v="33"/>
    <x v="45"/>
    <s v="2155559857"/>
    <s v="11328 Douglas Av."/>
    <s v=""/>
    <s v="Philadelphia"/>
    <s v="PA"/>
    <s v="71270"/>
    <x v="0"/>
    <s v="NA"/>
    <s v="Hernandez"/>
    <s v="Rosa"/>
    <s v="Small"/>
  </r>
  <r>
    <n v="10343"/>
    <n v="25"/>
    <n v="44.168382956213414"/>
    <n v="52.32"/>
    <n v="3"/>
    <s v="Small"/>
    <x v="863"/>
    <n v="203.79042609466455"/>
    <n v="0.15580307805402488"/>
    <x v="0"/>
    <x v="20"/>
    <n v="4"/>
    <n v="11"/>
    <n v="2004"/>
    <x v="1"/>
    <n v="132"/>
    <x v="33"/>
    <x v="1"/>
    <s v="26 47 1555"/>
    <s v="59 rue de l'Abbaye"/>
    <s v=""/>
    <s v="Reims"/>
    <s v=""/>
    <s v="51100"/>
    <x v="1"/>
    <s v="EMEA"/>
    <s v="Henriot"/>
    <s v="Paul"/>
    <s v="Small"/>
  </r>
  <r>
    <n v="10366"/>
    <n v="49"/>
    <n v="62.220388023137666"/>
    <n v="100"/>
    <n v="2"/>
    <s v="Medium"/>
    <x v="864"/>
    <n v="3095.8009868662548"/>
    <n v="0.50382465691277778"/>
    <x v="0"/>
    <x v="203"/>
    <n v="1"/>
    <n v="1"/>
    <n v="2005"/>
    <x v="1"/>
    <n v="132"/>
    <x v="33"/>
    <x v="90"/>
    <s v="071 23 67 2555"/>
    <s v="Boulevard Tirou, 255"/>
    <s v=""/>
    <s v="Charleroi"/>
    <s v=""/>
    <s v="B-6000"/>
    <x v="14"/>
    <s v="EMEA"/>
    <s v="Cartrain"/>
    <s v="Pascale"/>
    <s v="Medium"/>
  </r>
  <r>
    <n v="10379"/>
    <n v="29"/>
    <n v="69.889259387077459"/>
    <n v="100"/>
    <n v="5"/>
    <s v="Medium"/>
    <x v="865"/>
    <n v="3100.4114777747536"/>
    <n v="0.60469875912286508"/>
    <x v="0"/>
    <x v="184"/>
    <n v="1"/>
    <n v="2"/>
    <n v="2005"/>
    <x v="1"/>
    <n v="132"/>
    <x v="33"/>
    <x v="23"/>
    <s v="91 555 94 44"/>
    <s v="C/ Moralzarzal, 86"/>
    <s v=""/>
    <s v="Madrid"/>
    <s v=""/>
    <s v="28034"/>
    <x v="7"/>
    <s v="EMEA"/>
    <s v="Freyre"/>
    <s v="Diego"/>
    <s v="Medium"/>
  </r>
  <r>
    <n v="10407"/>
    <n v="41"/>
    <n v="85.274218851622834"/>
    <n v="100"/>
    <n v="12"/>
    <s v="Medium"/>
    <x v="866"/>
    <n v="2889.9170270834638"/>
    <n v="0.45252812755763461"/>
    <x v="4"/>
    <x v="185"/>
    <n v="2"/>
    <n v="4"/>
    <n v="2005"/>
    <x v="1"/>
    <n v="132"/>
    <x v="33"/>
    <x v="61"/>
    <s v="4085553659"/>
    <s v="3086 Ingle Ln."/>
    <s v=""/>
    <s v="San Jose"/>
    <s v="CA"/>
    <s v="94217"/>
    <x v="0"/>
    <s v="NA"/>
    <s v="Frick"/>
    <s v="Sue"/>
    <s v="Medium"/>
  </r>
  <r>
    <n v="10419"/>
    <n v="55"/>
    <n v="85.58989032413416"/>
    <n v="100"/>
    <n v="2"/>
    <s v="Medium"/>
    <x v="867"/>
    <n v="2988.156032172622"/>
    <n v="0.38829409431007611"/>
    <x v="0"/>
    <x v="116"/>
    <n v="2"/>
    <n v="5"/>
    <n v="2005"/>
    <x v="1"/>
    <n v="132"/>
    <x v="33"/>
    <x v="19"/>
    <s v="6562 9555"/>
    <s v="Geislweg 14"/>
    <s v=""/>
    <s v="Salzburg"/>
    <s v=""/>
    <s v="5020"/>
    <x v="5"/>
    <s v="EMEA"/>
    <s v="Pipps"/>
    <s v="Georg"/>
    <s v="Large"/>
  </r>
  <r>
    <n v="10103"/>
    <n v="27"/>
    <n v="64.23976610607383"/>
    <n v="83.07"/>
    <n v="12"/>
    <s v="Small"/>
    <x v="868"/>
    <n v="508.41631513600646"/>
    <n v="0.2266791127233197"/>
    <x v="0"/>
    <x v="26"/>
    <n v="1"/>
    <n v="1"/>
    <n v="2003"/>
    <x v="3"/>
    <n v="101"/>
    <x v="34"/>
    <x v="17"/>
    <s v="07 98 9555"/>
    <s v="Erling Skakkes gate 78"/>
    <s v=""/>
    <s v="Stavern"/>
    <s v=""/>
    <s v="4110"/>
    <x v="2"/>
    <s v="EMEA"/>
    <s v="Bergulfsen"/>
    <s v="Jonas"/>
    <s v="Small"/>
  </r>
  <r>
    <n v="10112"/>
    <n v="23"/>
    <n v="66.530119721185088"/>
    <n v="100"/>
    <n v="2"/>
    <s v="Small"/>
    <x v="869"/>
    <n v="1009.697246412743"/>
    <n v="0.39753581706796082"/>
    <x v="0"/>
    <x v="27"/>
    <n v="1"/>
    <n v="3"/>
    <n v="2003"/>
    <x v="3"/>
    <n v="101"/>
    <x v="34"/>
    <x v="24"/>
    <s v="0921 12 3555"/>
    <s v="Berguvsv„gen  8"/>
    <s v=""/>
    <s v="Lule"/>
    <s v=""/>
    <s v="S-95822"/>
    <x v="8"/>
    <s v="EMEA"/>
    <s v="Berglund"/>
    <s v="Christina"/>
    <s v="Small"/>
  </r>
  <r>
    <n v="10126"/>
    <n v="31"/>
    <n v="71.957906400794016"/>
    <n v="90.17"/>
    <n v="12"/>
    <s v="Small"/>
    <x v="870"/>
    <n v="564.57490157538541"/>
    <n v="0.20197508704897396"/>
    <x v="0"/>
    <x v="28"/>
    <n v="2"/>
    <n v="5"/>
    <n v="2003"/>
    <x v="3"/>
    <n v="101"/>
    <x v="34"/>
    <x v="25"/>
    <s v="91 555 22 82"/>
    <s v="C/ Araquil, 67"/>
    <s v=""/>
    <s v="Madrid"/>
    <s v=""/>
    <s v="28023"/>
    <x v="7"/>
    <s v="EMEA"/>
    <s v="Sommer"/>
    <s v="Martˇn"/>
    <s v="Small"/>
  </r>
  <r>
    <n v="10139"/>
    <n v="46"/>
    <n v="88.469633658253017"/>
    <n v="100"/>
    <n v="1"/>
    <s v="Medium"/>
    <x v="871"/>
    <n v="1476.1568517203614"/>
    <n v="0.26617755757918865"/>
    <x v="0"/>
    <x v="167"/>
    <n v="3"/>
    <n v="7"/>
    <n v="2003"/>
    <x v="3"/>
    <n v="101"/>
    <x v="34"/>
    <x v="20"/>
    <s v="+61 2 9495 8555"/>
    <s v="Monitor Money Building, 815 Pacific Hwy"/>
    <s v="Level 6"/>
    <s v="Chatswood"/>
    <s v="NSW"/>
    <s v="2067"/>
    <x v="3"/>
    <s v="APAC"/>
    <s v="Huxley"/>
    <s v="Adrian"/>
    <s v="Medium"/>
  </r>
  <r>
    <n v="10150"/>
    <n v="47"/>
    <n v="56.128076637586112"/>
    <n v="91.18"/>
    <n v="9"/>
    <s v="Small"/>
    <x v="872"/>
    <n v="1647.4403980334528"/>
    <n v="0.38442556879155393"/>
    <x v="0"/>
    <x v="30"/>
    <n v="3"/>
    <n v="9"/>
    <n v="2003"/>
    <x v="3"/>
    <n v="101"/>
    <x v="34"/>
    <x v="26"/>
    <s v="+65 221 7555"/>
    <s v="Bronz Sok., Bronz Apt. 3/6 Tesvikiye"/>
    <s v=""/>
    <s v="Singapore"/>
    <s v=""/>
    <s v="79903"/>
    <x v="9"/>
    <s v="Japan"/>
    <s v="Natividad"/>
    <s v="Eric"/>
    <s v="Medium"/>
  </r>
  <r>
    <n v="10163"/>
    <n v="31"/>
    <n v="67.440031347100842"/>
    <n v="100"/>
    <n v="2"/>
    <s v="Small"/>
    <x v="873"/>
    <n v="1238.4490282398742"/>
    <n v="0.37200827500604494"/>
    <x v="0"/>
    <x v="31"/>
    <n v="4"/>
    <n v="10"/>
    <n v="2003"/>
    <x v="3"/>
    <n v="101"/>
    <x v="34"/>
    <x v="27"/>
    <s v="2125558493"/>
    <s v="5905 Pompton St."/>
    <s v="Suite 750"/>
    <s v="NYC"/>
    <s v="NY"/>
    <s v="10022"/>
    <x v="0"/>
    <s v="NA"/>
    <s v="Hernandez"/>
    <s v="Maria"/>
    <s v="Medium"/>
  </r>
  <r>
    <n v="10174"/>
    <n v="46"/>
    <n v="72.282173682710678"/>
    <n v="100"/>
    <n v="5"/>
    <s v="Medium"/>
    <x v="874"/>
    <n v="2267.2400105953093"/>
    <n v="0.40542754229899919"/>
    <x v="0"/>
    <x v="32"/>
    <n v="4"/>
    <n v="11"/>
    <n v="2003"/>
    <x v="3"/>
    <n v="101"/>
    <x v="34"/>
    <x v="28"/>
    <s v="61 7 3844 6555"/>
    <s v="31 Duncan St. West End"/>
    <s v=""/>
    <s v="South Brisbane"/>
    <s v="Queensland"/>
    <s v="4101"/>
    <x v="3"/>
    <s v="APAC"/>
    <s v="Calaghan"/>
    <s v="Tony"/>
    <s v="Medium"/>
  </r>
  <r>
    <n v="10183"/>
    <n v="37"/>
    <n v="56.677949364331091"/>
    <n v="89.15"/>
    <n v="9"/>
    <s v="Small"/>
    <x v="875"/>
    <n v="1201.4658735197499"/>
    <n v="0.36424061285102544"/>
    <x v="0"/>
    <x v="33"/>
    <n v="4"/>
    <n v="11"/>
    <n v="2003"/>
    <x v="3"/>
    <n v="101"/>
    <x v="34"/>
    <x v="29"/>
    <s v="2155554695"/>
    <s v="782 First Street"/>
    <s v=""/>
    <s v="Philadelphia"/>
    <s v="PA"/>
    <s v="71270"/>
    <x v="0"/>
    <s v="NA"/>
    <s v="Cervantes"/>
    <s v="Francisca"/>
    <s v="Medium"/>
  </r>
  <r>
    <n v="10193"/>
    <n v="28"/>
    <n v="58.432358245578641"/>
    <n v="93.21"/>
    <n v="1"/>
    <s v="Small"/>
    <x v="876"/>
    <n v="973.77396912379822"/>
    <n v="0.37311062927176658"/>
    <x v="0"/>
    <x v="170"/>
    <n v="4"/>
    <n v="11"/>
    <n v="2003"/>
    <x v="3"/>
    <n v="101"/>
    <x v="34"/>
    <x v="87"/>
    <s v="61 9 3844 6555"/>
    <s v="7 Allen Street"/>
    <s v=""/>
    <s v="Glen Waverly"/>
    <s v="Victoria"/>
    <s v="3150"/>
    <x v="3"/>
    <s v="APAC"/>
    <s v="Connery"/>
    <s v="Sean"/>
    <s v="Small"/>
  </r>
  <r>
    <n v="10206"/>
    <n v="37"/>
    <n v="80.363989267672764"/>
    <n v="90.17"/>
    <n v="7"/>
    <s v="Small"/>
    <x v="877"/>
    <n v="362.82239709610758"/>
    <n v="0.10875025765029646"/>
    <x v="0"/>
    <x v="35"/>
    <n v="4"/>
    <n v="12"/>
    <n v="2003"/>
    <x v="3"/>
    <n v="101"/>
    <x v="34"/>
    <x v="31"/>
    <s v="604 555 3392"/>
    <s v="1900 Oak St."/>
    <s v=""/>
    <s v="Vancouver"/>
    <s v="BC"/>
    <s v="V3F2K1"/>
    <x v="10"/>
    <s v="NA"/>
    <s v="Tannamuri"/>
    <s v="Yoshi"/>
    <s v="Medium"/>
  </r>
  <r>
    <n v="10215"/>
    <n v="49"/>
    <n v="82.703667343349125"/>
    <n v="100"/>
    <n v="4"/>
    <s v="Medium"/>
    <x v="878"/>
    <n v="1457.570300175893"/>
    <n v="0.26452941446554801"/>
    <x v="0"/>
    <x v="36"/>
    <n v="1"/>
    <n v="1"/>
    <n v="2004"/>
    <x v="3"/>
    <n v="101"/>
    <x v="34"/>
    <x v="32"/>
    <s v="3105553722"/>
    <s v="3675 Furth Circle"/>
    <s v=""/>
    <s v="Burbank"/>
    <s v="CA"/>
    <s v="94019"/>
    <x v="0"/>
    <s v="NA"/>
    <s v="Thompson"/>
    <s v="Steve"/>
    <s v="Medium"/>
  </r>
  <r>
    <n v="10228"/>
    <n v="24"/>
    <n v="68.208554120270321"/>
    <n v="100"/>
    <n v="3"/>
    <s v="Small"/>
    <x v="879"/>
    <n v="867.39470111351238"/>
    <n v="0.34634830742433809"/>
    <x v="0"/>
    <x v="37"/>
    <n v="1"/>
    <n v="3"/>
    <n v="2004"/>
    <x v="3"/>
    <n v="101"/>
    <x v="34"/>
    <x v="33"/>
    <s v="6175555555"/>
    <s v="4658 Baden Av."/>
    <s v=""/>
    <s v="Cambridge"/>
    <s v="MA"/>
    <s v="51247"/>
    <x v="0"/>
    <s v="NA"/>
    <s v="Tseng"/>
    <s v="Kyung"/>
    <s v="Small"/>
  </r>
  <r>
    <n v="10244"/>
    <n v="30"/>
    <n v="66.119694934710509"/>
    <n v="100"/>
    <n v="1"/>
    <s v="Small"/>
    <x v="880"/>
    <n v="1542.0091519586847"/>
    <n v="0.43737495800961107"/>
    <x v="0"/>
    <x v="173"/>
    <n v="2"/>
    <n v="4"/>
    <n v="2004"/>
    <x v="3"/>
    <n v="101"/>
    <x v="34"/>
    <x v="23"/>
    <s v="91 555 94 44"/>
    <s v="C/ Moralzarzal, 86"/>
    <s v=""/>
    <s v="Madrid"/>
    <s v=""/>
    <s v="28034"/>
    <x v="7"/>
    <s v="EMEA"/>
    <s v="Freyre"/>
    <s v="Diego"/>
    <s v="Medium"/>
  </r>
  <r>
    <n v="10257"/>
    <n v="50"/>
    <n v="62.518601686888047"/>
    <n v="88.14"/>
    <n v="1"/>
    <s v="Small"/>
    <x v="881"/>
    <n v="1281.0699156555975"/>
    <n v="0.29068979252452859"/>
    <x v="0"/>
    <x v="215"/>
    <n v="2"/>
    <n v="6"/>
    <n v="2004"/>
    <x v="3"/>
    <n v="101"/>
    <x v="34"/>
    <x v="61"/>
    <s v="4085553659"/>
    <s v="3086 Ingle Ln."/>
    <s v=""/>
    <s v="San Jose"/>
    <s v="CA"/>
    <s v="94217"/>
    <x v="0"/>
    <s v="NA"/>
    <s v="Frick"/>
    <s v="Sue"/>
    <s v="Medium"/>
  </r>
  <r>
    <n v="10270"/>
    <n v="31"/>
    <n v="67.611816011449761"/>
    <n v="96.24"/>
    <n v="10"/>
    <s v="Small"/>
    <x v="882"/>
    <n v="887.47370364505741"/>
    <n v="0.29746658342217619"/>
    <x v="0"/>
    <x v="40"/>
    <n v="3"/>
    <n v="7"/>
    <n v="2004"/>
    <x v="3"/>
    <n v="101"/>
    <x v="34"/>
    <x v="20"/>
    <s v="+61 2 9495 8555"/>
    <s v="Monitor Money Building, 815 Pacific Hwy"/>
    <s v="Level 6"/>
    <s v="Chatswood"/>
    <s v="NSW"/>
    <s v="2067"/>
    <x v="3"/>
    <s v="APAC"/>
    <s v="Huxley"/>
    <s v="Adrian"/>
    <s v="Small"/>
  </r>
  <r>
    <n v="10280"/>
    <n v="46"/>
    <n v="78.192718020800655"/>
    <n v="100"/>
    <n v="3"/>
    <s v="Medium"/>
    <x v="883"/>
    <n v="1529.3749710431698"/>
    <n v="0.29834244417802713"/>
    <x v="0"/>
    <x v="41"/>
    <n v="3"/>
    <n v="8"/>
    <n v="2004"/>
    <x v="3"/>
    <n v="101"/>
    <x v="34"/>
    <x v="36"/>
    <s v="011 4988555"/>
    <s v="Via Monte Bianco 34"/>
    <s v=""/>
    <s v="Torino"/>
    <s v=""/>
    <s v="10100"/>
    <x v="12"/>
    <s v="EMEA"/>
    <s v="Accorti"/>
    <s v="Paolo"/>
    <s v="Medium"/>
  </r>
  <r>
    <n v="10291"/>
    <n v="47"/>
    <n v="84.970097167472971"/>
    <n v="100"/>
    <n v="12"/>
    <s v="Medium"/>
    <x v="884"/>
    <n v="1720.1954331287702"/>
    <n v="0.30106031778010223"/>
    <x v="0"/>
    <x v="42"/>
    <n v="3"/>
    <n v="9"/>
    <n v="2004"/>
    <x v="3"/>
    <n v="101"/>
    <x v="34"/>
    <x v="37"/>
    <s v="0695 34 6555"/>
    <s v="?kergatan 24"/>
    <s v=""/>
    <s v="Boras"/>
    <s v=""/>
    <s v="S-84467"/>
    <x v="8"/>
    <s v="EMEA"/>
    <s v="Larsson"/>
    <s v="Maria"/>
    <s v="Medium"/>
  </r>
  <r>
    <n v="10304"/>
    <n v="46"/>
    <n v="67.981081362237688"/>
    <n v="100"/>
    <n v="7"/>
    <s v="Small"/>
    <x v="885"/>
    <n v="1486.6702573370667"/>
    <n v="0.32222251882115971"/>
    <x v="0"/>
    <x v="43"/>
    <n v="4"/>
    <n v="10"/>
    <n v="2004"/>
    <x v="3"/>
    <n v="101"/>
    <x v="34"/>
    <x v="38"/>
    <s v="30 59 8555"/>
    <s v="67, avenue de l'Europe"/>
    <s v=""/>
    <s v="Versailles"/>
    <s v=""/>
    <s v="78000"/>
    <x v="1"/>
    <s v="EMEA"/>
    <s v="Tonini"/>
    <s v="Daniel"/>
    <s v="Medium"/>
  </r>
  <r>
    <n v="10312"/>
    <n v="37"/>
    <n v="78.258949151196362"/>
    <n v="100"/>
    <n v="4"/>
    <s v="Small"/>
    <x v="886"/>
    <n v="815.51888140573465"/>
    <n v="0.21975125472386481"/>
    <x v="0"/>
    <x v="44"/>
    <n v="4"/>
    <n v="10"/>
    <n v="2004"/>
    <x v="3"/>
    <n v="101"/>
    <x v="34"/>
    <x v="39"/>
    <s v="4155551450"/>
    <s v="5677 Strong St."/>
    <s v=""/>
    <s v="San Rafael"/>
    <s v="CA"/>
    <s v="97562"/>
    <x v="0"/>
    <s v="NA"/>
    <s v="Nelson"/>
    <s v="Valarie"/>
    <s v="Medium"/>
  </r>
  <r>
    <n v="10322"/>
    <n v="33"/>
    <n v="85.769900677007087"/>
    <n v="100"/>
    <n v="12"/>
    <s v="Small"/>
    <x v="887"/>
    <n v="694.32327765876607"/>
    <n v="0.19698623090527959"/>
    <x v="0"/>
    <x v="45"/>
    <n v="4"/>
    <n v="11"/>
    <n v="2004"/>
    <x v="3"/>
    <n v="101"/>
    <x v="34"/>
    <x v="40"/>
    <s v="6035558647"/>
    <s v="2304 Long Airport Avenue"/>
    <s v=""/>
    <s v="Nashua"/>
    <s v="NH"/>
    <s v="62005"/>
    <x v="0"/>
    <s v="NA"/>
    <s v="Young"/>
    <s v="Valarie"/>
    <s v="Medium"/>
  </r>
  <r>
    <n v="10333"/>
    <n v="31"/>
    <n v="65.055370064093012"/>
    <n v="90.17"/>
    <n v="5"/>
    <s v="Small"/>
    <x v="870"/>
    <n v="778.55352801311665"/>
    <n v="0.27852534031171111"/>
    <x v="0"/>
    <x v="46"/>
    <n v="4"/>
    <n v="11"/>
    <n v="2004"/>
    <x v="3"/>
    <n v="101"/>
    <x v="34"/>
    <x v="8"/>
    <s v="6505555787"/>
    <s v="5557 North Pendale Street"/>
    <s v=""/>
    <s v="San Francisco"/>
    <s v="CA"/>
    <s v=""/>
    <x v="0"/>
    <s v="NA"/>
    <s v="Murphy"/>
    <s v="Julie"/>
    <s v="Small"/>
  </r>
  <r>
    <n v="10347"/>
    <n v="48"/>
    <n v="81.282785987302077"/>
    <n v="100"/>
    <n v="9"/>
    <s v="Small"/>
    <x v="888"/>
    <n v="912.82627260949994"/>
    <n v="0.18960333013656946"/>
    <x v="0"/>
    <x v="47"/>
    <n v="4"/>
    <n v="11"/>
    <n v="2004"/>
    <x v="3"/>
    <n v="101"/>
    <x v="34"/>
    <x v="10"/>
    <s v="03 9520 4555"/>
    <s v="636 St Kilda Road"/>
    <s v="Level 3"/>
    <s v="Melbourne"/>
    <s v="Victoria"/>
    <s v="3004"/>
    <x v="3"/>
    <s v="APAC"/>
    <s v="Ferguson"/>
    <s v="Peter"/>
    <s v="Medium"/>
  </r>
  <r>
    <n v="10357"/>
    <n v="41"/>
    <n v="69.516733016295731"/>
    <n v="87.13"/>
    <n v="6"/>
    <s v="Small"/>
    <x v="889"/>
    <n v="722.14394633187476"/>
    <n v="0.20214928249402345"/>
    <x v="0"/>
    <x v="48"/>
    <n v="4"/>
    <n v="12"/>
    <n v="2004"/>
    <x v="3"/>
    <n v="101"/>
    <x v="34"/>
    <x v="39"/>
    <s v="4155551450"/>
    <s v="5677 Strong St."/>
    <s v=""/>
    <s v="San Rafael"/>
    <s v="CA"/>
    <s v="97562"/>
    <x v="0"/>
    <s v="NA"/>
    <s v="Nelson"/>
    <s v="Valarie"/>
    <s v="Medium"/>
  </r>
  <r>
    <n v="10369"/>
    <n v="42"/>
    <n v="79.555963891811658"/>
    <n v="100"/>
    <n v="1"/>
    <s v="Small"/>
    <x v="890"/>
    <n v="1240.0095165439102"/>
    <n v="0.27066406406479959"/>
    <x v="0"/>
    <x v="49"/>
    <n v="1"/>
    <n v="1"/>
    <n v="2005"/>
    <x v="3"/>
    <n v="101"/>
    <x v="34"/>
    <x v="41"/>
    <s v="6175558555"/>
    <s v="7825 Douglas Av."/>
    <s v=""/>
    <s v="Brickhaven"/>
    <s v="MA"/>
    <s v="58339"/>
    <x v="0"/>
    <s v="NA"/>
    <s v="Nelson"/>
    <s v="Allen"/>
    <s v="Medium"/>
  </r>
  <r>
    <n v="10381"/>
    <n v="41"/>
    <n v="71.456125708328713"/>
    <n v="100"/>
    <n v="8"/>
    <s v="Small"/>
    <x v="891"/>
    <n v="1390.0588459585229"/>
    <n v="0.32179075827326581"/>
    <x v="0"/>
    <x v="50"/>
    <n v="1"/>
    <n v="2"/>
    <n v="2005"/>
    <x v="3"/>
    <n v="101"/>
    <x v="34"/>
    <x v="4"/>
    <s v="6505551386"/>
    <s v="7734 Strong St."/>
    <s v=""/>
    <s v="San Francisco"/>
    <s v="CA"/>
    <s v=""/>
    <x v="0"/>
    <s v="NA"/>
    <s v="Brown"/>
    <s v="Julie"/>
    <s v="Medium"/>
  </r>
  <r>
    <n v="10391"/>
    <n v="32"/>
    <n v="34.197404815880475"/>
    <n v="45.25"/>
    <n v="6"/>
    <s v="Small"/>
    <x v="892"/>
    <n v="353.6830458918248"/>
    <n v="0.24425624716286243"/>
    <x v="0"/>
    <x v="51"/>
    <n v="1"/>
    <n v="3"/>
    <n v="2005"/>
    <x v="3"/>
    <n v="101"/>
    <x v="34"/>
    <x v="42"/>
    <s v="02 9936 8555"/>
    <s v="201 Miller Street"/>
    <s v="Level 15"/>
    <s v="North Sydney"/>
    <s v="NSW"/>
    <s v="2060"/>
    <x v="3"/>
    <s v="APAC"/>
    <s v="O'Hara"/>
    <s v="Anna"/>
    <s v="Small"/>
  </r>
  <r>
    <n v="10423"/>
    <n v="10"/>
    <n v="52.97729290108142"/>
    <n v="88.14"/>
    <n v="1"/>
    <s v="Small"/>
    <x v="893"/>
    <n v="351.62707098918577"/>
    <n v="0.39894153731471044"/>
    <x v="2"/>
    <x v="177"/>
    <n v="2"/>
    <n v="5"/>
    <n v="2005"/>
    <x v="3"/>
    <n v="101"/>
    <x v="34"/>
    <x v="56"/>
    <s v="02 5554 67"/>
    <s v="Rue Joseph-Bens 532"/>
    <s v=""/>
    <s v="Bruxelles"/>
    <s v=""/>
    <s v="B-1180"/>
    <x v="14"/>
    <s v="EMEA"/>
    <s v="Dewey"/>
    <s v="Catherine"/>
    <s v="Small"/>
  </r>
  <r>
    <n v="10103"/>
    <n v="35"/>
    <n v="45.086114234614655"/>
    <n v="57.46"/>
    <n v="14"/>
    <s v="Small"/>
    <x v="894"/>
    <n v="433.08600178848701"/>
    <n v="0.21534782049052112"/>
    <x v="0"/>
    <x v="26"/>
    <n v="1"/>
    <n v="1"/>
    <n v="2003"/>
    <x v="3"/>
    <n v="62"/>
    <x v="35"/>
    <x v="17"/>
    <s v="07 98 9555"/>
    <s v="Erling Skakkes gate 78"/>
    <s v=""/>
    <s v="Stavern"/>
    <s v=""/>
    <s v="4110"/>
    <x v="2"/>
    <s v="EMEA"/>
    <s v="Bergulfsen"/>
    <s v="Jonas"/>
    <s v="Small"/>
  </r>
  <r>
    <n v="10111"/>
    <n v="28"/>
    <n v="41.270213483967673"/>
    <n v="64.33"/>
    <n v="2"/>
    <s v="Small"/>
    <x v="895"/>
    <n v="645.67402244890513"/>
    <n v="0.35846085055234456"/>
    <x v="0"/>
    <x v="165"/>
    <n v="1"/>
    <n v="3"/>
    <n v="2003"/>
    <x v="3"/>
    <n v="62"/>
    <x v="35"/>
    <x v="8"/>
    <s v="6505555787"/>
    <s v="5557 North Pendale Street"/>
    <s v=""/>
    <s v="San Francisco"/>
    <s v="CA"/>
    <s v=""/>
    <x v="0"/>
    <s v="NA"/>
    <s v="Murphy"/>
    <s v="Julie"/>
    <s v="Small"/>
  </r>
  <r>
    <n v="10126"/>
    <n v="46"/>
    <n v="63.538222598236992"/>
    <n v="73.7"/>
    <n v="14"/>
    <s v="Small"/>
    <x v="896"/>
    <n v="467.4417604810983"/>
    <n v="0.13788029039027147"/>
    <x v="0"/>
    <x v="28"/>
    <n v="2"/>
    <n v="5"/>
    <n v="2003"/>
    <x v="3"/>
    <n v="62"/>
    <x v="35"/>
    <x v="25"/>
    <s v="91 555 22 82"/>
    <s v="C/ Araquil, 67"/>
    <s v=""/>
    <s v="Madrid"/>
    <s v=""/>
    <s v="28023"/>
    <x v="7"/>
    <s v="EMEA"/>
    <s v="Sommer"/>
    <s v="Martˇn"/>
    <s v="Medium"/>
  </r>
  <r>
    <n v="10139"/>
    <n v="20"/>
    <n v="59.980784403476171"/>
    <n v="71.2"/>
    <n v="3"/>
    <s v="Small"/>
    <x v="897"/>
    <n v="224.38431193047654"/>
    <n v="0.15757325276016612"/>
    <x v="0"/>
    <x v="167"/>
    <n v="3"/>
    <n v="7"/>
    <n v="2003"/>
    <x v="3"/>
    <n v="62"/>
    <x v="35"/>
    <x v="20"/>
    <s v="+61 2 9495 8555"/>
    <s v="Monitor Money Building, 815 Pacific Hwy"/>
    <s v="Level 6"/>
    <s v="Chatswood"/>
    <s v="NSW"/>
    <s v="2067"/>
    <x v="3"/>
    <s v="APAC"/>
    <s v="Huxley"/>
    <s v="Adrian"/>
    <s v="Small"/>
  </r>
  <r>
    <n v="10150"/>
    <n v="30"/>
    <n v="40.937238123091163"/>
    <n v="49.97"/>
    <n v="11"/>
    <s v="Small"/>
    <x v="898"/>
    <n v="270.98285630726514"/>
    <n v="0.18076369575563014"/>
    <x v="0"/>
    <x v="30"/>
    <n v="3"/>
    <n v="9"/>
    <n v="2003"/>
    <x v="3"/>
    <n v="62"/>
    <x v="35"/>
    <x v="26"/>
    <s v="+65 221 7555"/>
    <s v="Bronz Sok., Bronz Apt. 3/6 Tesvikiye"/>
    <s v=""/>
    <s v="Singapore"/>
    <s v=""/>
    <s v="79903"/>
    <x v="9"/>
    <s v="Japan"/>
    <s v="Natividad"/>
    <s v="Eric"/>
    <s v="Small"/>
  </r>
  <r>
    <n v="10163"/>
    <n v="48"/>
    <n v="53.62743484111293"/>
    <n v="69.959999999999994"/>
    <n v="4"/>
    <s v="Small"/>
    <x v="899"/>
    <n v="783.96312762657908"/>
    <n v="0.233455762705647"/>
    <x v="0"/>
    <x v="31"/>
    <n v="4"/>
    <n v="10"/>
    <n v="2003"/>
    <x v="3"/>
    <n v="62"/>
    <x v="35"/>
    <x v="27"/>
    <s v="2125558493"/>
    <s v="5905 Pompton St."/>
    <s v="Suite 750"/>
    <s v="NYC"/>
    <s v="NY"/>
    <s v="10022"/>
    <x v="0"/>
    <s v="NA"/>
    <s v="Hernandez"/>
    <s v="Maria"/>
    <s v="Medium"/>
  </r>
  <r>
    <n v="10173"/>
    <n v="28"/>
    <n v="36.658933049097193"/>
    <n v="53.72"/>
    <n v="2"/>
    <s v="Small"/>
    <x v="900"/>
    <n v="477.70987462527864"/>
    <n v="0.31759245999446778"/>
    <x v="0"/>
    <x v="155"/>
    <n v="4"/>
    <n v="11"/>
    <n v="2003"/>
    <x v="3"/>
    <n v="62"/>
    <x v="35"/>
    <x v="86"/>
    <s v="035 640555"/>
    <s v="Via Ludovico il Moro 22"/>
    <s v=""/>
    <s v="Bergamo"/>
    <s v=""/>
    <s v="24100"/>
    <x v="12"/>
    <s v="EMEA"/>
    <s v="Rovelli"/>
    <s v="Giovanni"/>
    <s v="Small"/>
  </r>
  <r>
    <n v="10183"/>
    <n v="39"/>
    <n v="53.09144429793416"/>
    <n v="68.08"/>
    <n v="11"/>
    <s v="Small"/>
    <x v="901"/>
    <n v="584.5536723805676"/>
    <n v="0.22016092394338774"/>
    <x v="0"/>
    <x v="33"/>
    <n v="4"/>
    <n v="11"/>
    <n v="2003"/>
    <x v="3"/>
    <n v="62"/>
    <x v="35"/>
    <x v="29"/>
    <s v="2155554695"/>
    <s v="782 First Street"/>
    <s v=""/>
    <s v="Philadelphia"/>
    <s v="PA"/>
    <s v="71270"/>
    <x v="0"/>
    <s v="NA"/>
    <s v="Cervantes"/>
    <s v="Francisca"/>
    <s v="Small"/>
  </r>
  <r>
    <n v="10193"/>
    <n v="24"/>
    <n v="40.622744055379982"/>
    <n v="51.84"/>
    <n v="3"/>
    <s v="Small"/>
    <x v="902"/>
    <n v="269.21414267088051"/>
    <n v="0.2163822520181331"/>
    <x v="0"/>
    <x v="170"/>
    <n v="4"/>
    <n v="11"/>
    <n v="2003"/>
    <x v="3"/>
    <n v="62"/>
    <x v="35"/>
    <x v="87"/>
    <s v="61 9 3844 6555"/>
    <s v="7 Allen Street"/>
    <s v=""/>
    <s v="Glen Waverly"/>
    <s v="Victoria"/>
    <s v="3150"/>
    <x v="3"/>
    <s v="APAC"/>
    <s v="Connery"/>
    <s v="Sean"/>
    <s v="Small"/>
  </r>
  <r>
    <n v="10206"/>
    <n v="28"/>
    <n v="41.866709631246955"/>
    <n v="67.459999999999994"/>
    <n v="9"/>
    <s v="Small"/>
    <x v="903"/>
    <n v="716.61213032508545"/>
    <n v="0.37938467786470575"/>
    <x v="0"/>
    <x v="35"/>
    <n v="4"/>
    <n v="12"/>
    <n v="2003"/>
    <x v="3"/>
    <n v="62"/>
    <x v="35"/>
    <x v="31"/>
    <s v="604 555 3392"/>
    <s v="1900 Oak St."/>
    <s v=""/>
    <s v="Vancouver"/>
    <s v="BC"/>
    <s v="V3F2K1"/>
    <x v="10"/>
    <s v="NA"/>
    <s v="Tannamuri"/>
    <s v="Yoshi"/>
    <s v="Small"/>
  </r>
  <r>
    <n v="10215"/>
    <n v="31"/>
    <n v="46.678139325185967"/>
    <n v="58.71"/>
    <n v="6"/>
    <s v="Small"/>
    <x v="904"/>
    <n v="372.98768091923512"/>
    <n v="0.20493716019100724"/>
    <x v="0"/>
    <x v="36"/>
    <n v="1"/>
    <n v="1"/>
    <n v="2004"/>
    <x v="3"/>
    <n v="62"/>
    <x v="35"/>
    <x v="32"/>
    <s v="3105553722"/>
    <s v="3675 Furth Circle"/>
    <s v=""/>
    <s v="Burbank"/>
    <s v="CA"/>
    <s v="94019"/>
    <x v="0"/>
    <s v="NA"/>
    <s v="Thompson"/>
    <s v="Steve"/>
    <s v="Small"/>
  </r>
  <r>
    <n v="10228"/>
    <n v="45"/>
    <n v="53.096573680681587"/>
    <n v="63.71"/>
    <n v="5"/>
    <s v="Small"/>
    <x v="905"/>
    <n v="477.60418436932832"/>
    <n v="0.16658964557084299"/>
    <x v="0"/>
    <x v="37"/>
    <n v="1"/>
    <n v="3"/>
    <n v="2004"/>
    <x v="3"/>
    <n v="62"/>
    <x v="35"/>
    <x v="33"/>
    <s v="6175555555"/>
    <s v="4658 Baden Av."/>
    <s v=""/>
    <s v="Cambridge"/>
    <s v="MA"/>
    <s v="51247"/>
    <x v="0"/>
    <s v="NA"/>
    <s v="Tseng"/>
    <s v="Kyung"/>
    <s v="Small"/>
  </r>
  <r>
    <n v="10244"/>
    <n v="24"/>
    <n v="42.985107955898897"/>
    <n v="58.09"/>
    <n v="3"/>
    <s v="Small"/>
    <x v="906"/>
    <n v="362.51740905842667"/>
    <n v="0.26002568504219503"/>
    <x v="0"/>
    <x v="173"/>
    <n v="2"/>
    <n v="4"/>
    <n v="2004"/>
    <x v="3"/>
    <n v="62"/>
    <x v="35"/>
    <x v="23"/>
    <s v="91 555 94 44"/>
    <s v="C/ Moralzarzal, 86"/>
    <s v=""/>
    <s v="Madrid"/>
    <s v=""/>
    <s v="28034"/>
    <x v="7"/>
    <s v="EMEA"/>
    <s v="Freyre"/>
    <s v="Diego"/>
    <s v="Small"/>
  </r>
  <r>
    <n v="10257"/>
    <n v="49"/>
    <n v="35.275095090530165"/>
    <n v="53.72"/>
    <n v="3"/>
    <s v="Small"/>
    <x v="907"/>
    <n v="903.80034056402201"/>
    <n v="0.34335266026563355"/>
    <x v="0"/>
    <x v="215"/>
    <n v="2"/>
    <n v="6"/>
    <n v="2004"/>
    <x v="3"/>
    <n v="62"/>
    <x v="35"/>
    <x v="61"/>
    <s v="4085553659"/>
    <s v="3086 Ingle Ln."/>
    <s v=""/>
    <s v="San Jose"/>
    <s v="CA"/>
    <s v="94217"/>
    <x v="0"/>
    <s v="NA"/>
    <s v="Frick"/>
    <s v="Sue"/>
    <s v="Small"/>
  </r>
  <r>
    <n v="10269"/>
    <n v="32"/>
    <n v="53.934868934376013"/>
    <n v="63.08"/>
    <n v="1"/>
    <s v="Small"/>
    <x v="908"/>
    <n v="292.64419409996754"/>
    <n v="0.14497671315193383"/>
    <x v="0"/>
    <x v="216"/>
    <n v="3"/>
    <n v="7"/>
    <n v="2004"/>
    <x v="3"/>
    <n v="62"/>
    <x v="35"/>
    <x v="19"/>
    <s v="6562 9555"/>
    <s v="Geislweg 14"/>
    <s v=""/>
    <s v="Salzburg"/>
    <s v=""/>
    <s v="5020"/>
    <x v="5"/>
    <s v="EMEA"/>
    <s v="Pipps"/>
    <s v="Georg"/>
    <s v="Small"/>
  </r>
  <r>
    <n v="10280"/>
    <n v="43"/>
    <n v="44.779952987895939"/>
    <n v="68.709999999999994"/>
    <n v="5"/>
    <s v="Small"/>
    <x v="909"/>
    <n v="1028.9920215204747"/>
    <n v="0.34827604442008531"/>
    <x v="0"/>
    <x v="41"/>
    <n v="3"/>
    <n v="8"/>
    <n v="2004"/>
    <x v="3"/>
    <n v="62"/>
    <x v="35"/>
    <x v="36"/>
    <s v="011 4988555"/>
    <s v="Via Monte Bianco 34"/>
    <s v=""/>
    <s v="Torino"/>
    <s v=""/>
    <s v="10100"/>
    <x v="12"/>
    <s v="EMEA"/>
    <s v="Accorti"/>
    <s v="Paolo"/>
    <s v="Small"/>
  </r>
  <r>
    <n v="10291"/>
    <n v="37"/>
    <n v="41.90675446243678"/>
    <n v="50.59"/>
    <n v="14"/>
    <s v="Small"/>
    <x v="910"/>
    <n v="321.28008488983915"/>
    <n v="0.17163956389727655"/>
    <x v="0"/>
    <x v="42"/>
    <n v="3"/>
    <n v="9"/>
    <n v="2004"/>
    <x v="3"/>
    <n v="62"/>
    <x v="35"/>
    <x v="37"/>
    <s v="0695 34 6555"/>
    <s v="?kergatan 24"/>
    <s v=""/>
    <s v="Boras"/>
    <s v=""/>
    <s v="S-84467"/>
    <x v="8"/>
    <s v="EMEA"/>
    <s v="Larsson"/>
    <s v="Maria"/>
    <s v="Small"/>
  </r>
  <r>
    <n v="10304"/>
    <n v="24"/>
    <n v="41.680453602359819"/>
    <n v="64.959999999999994"/>
    <n v="9"/>
    <s v="Small"/>
    <x v="911"/>
    <n v="558.70911354336431"/>
    <n v="0.35836740144150525"/>
    <x v="0"/>
    <x v="43"/>
    <n v="4"/>
    <n v="10"/>
    <n v="2004"/>
    <x v="3"/>
    <n v="62"/>
    <x v="35"/>
    <x v="38"/>
    <s v="30 59 8555"/>
    <s v="67, avenue de l'Europe"/>
    <s v=""/>
    <s v="Versailles"/>
    <s v=""/>
    <s v="78000"/>
    <x v="1"/>
    <s v="EMEA"/>
    <s v="Tonini"/>
    <s v="Daniel"/>
    <s v="Small"/>
  </r>
  <r>
    <n v="10312"/>
    <n v="35"/>
    <n v="33.740810555371297"/>
    <n v="53.72"/>
    <n v="6"/>
    <s v="Small"/>
    <x v="912"/>
    <n v="699.2716305620047"/>
    <n v="0.37191342972130875"/>
    <x v="0"/>
    <x v="44"/>
    <n v="4"/>
    <n v="10"/>
    <n v="2004"/>
    <x v="3"/>
    <n v="62"/>
    <x v="35"/>
    <x v="39"/>
    <s v="4155551450"/>
    <s v="5677 Strong St."/>
    <s v=""/>
    <s v="San Rafael"/>
    <s v="CA"/>
    <s v="97562"/>
    <x v="0"/>
    <s v="NA"/>
    <s v="Nelson"/>
    <s v="Valarie"/>
    <s v="Small"/>
  </r>
  <r>
    <n v="10322"/>
    <n v="41"/>
    <n v="21.085208121919845"/>
    <n v="29.87"/>
    <n v="13"/>
    <s v="Small"/>
    <x v="913"/>
    <n v="360.17646700128648"/>
    <n v="0.29410083287847866"/>
    <x v="0"/>
    <x v="45"/>
    <n v="4"/>
    <n v="11"/>
    <n v="2004"/>
    <x v="3"/>
    <n v="62"/>
    <x v="35"/>
    <x v="40"/>
    <s v="6035558647"/>
    <s v="2304 Long Airport Avenue"/>
    <s v=""/>
    <s v="Nashua"/>
    <s v="NH"/>
    <s v="62005"/>
    <x v="0"/>
    <s v="NA"/>
    <s v="Young"/>
    <s v="Valarie"/>
    <s v="Small"/>
  </r>
  <r>
    <n v="10332"/>
    <n v="26"/>
    <n v="76.412190268145579"/>
    <n v="100"/>
    <n v="17"/>
    <s v="Small"/>
    <x v="914"/>
    <n v="992.36305302821484"/>
    <n v="0.33311057542201444"/>
    <x v="0"/>
    <x v="159"/>
    <n v="4"/>
    <n v="11"/>
    <n v="2004"/>
    <x v="3"/>
    <n v="62"/>
    <x v="35"/>
    <x v="77"/>
    <s v="171 555 1555"/>
    <s v="Fauntleroy Circus"/>
    <s v=""/>
    <s v="Manchester"/>
    <s v=""/>
    <s v="EC25NT"/>
    <x v="6"/>
    <s v="EMEA"/>
    <s v="Ashworth"/>
    <s v="Victoria"/>
    <s v="Small"/>
  </r>
  <r>
    <n v="10347"/>
    <n v="34"/>
    <n v="52.402122921418609"/>
    <n v="64.959999999999994"/>
    <n v="10"/>
    <s v="Small"/>
    <x v="915"/>
    <n v="426.96782067176719"/>
    <n v="0.19331707325402384"/>
    <x v="0"/>
    <x v="47"/>
    <n v="4"/>
    <n v="11"/>
    <n v="2004"/>
    <x v="3"/>
    <n v="62"/>
    <x v="35"/>
    <x v="10"/>
    <s v="03 9520 4555"/>
    <s v="636 St Kilda Road"/>
    <s v="Level 3"/>
    <s v="Melbourne"/>
    <s v="Victoria"/>
    <s v="3004"/>
    <x v="3"/>
    <s v="APAC"/>
    <s v="Ferguson"/>
    <s v="Peter"/>
    <s v="Small"/>
  </r>
  <r>
    <n v="10357"/>
    <n v="49"/>
    <n v="45.979288473088594"/>
    <n v="70.58"/>
    <n v="5"/>
    <s v="Small"/>
    <x v="916"/>
    <n v="1205.4348648186588"/>
    <n v="0.34855074421807031"/>
    <x v="0"/>
    <x v="48"/>
    <n v="4"/>
    <n v="12"/>
    <n v="2004"/>
    <x v="3"/>
    <n v="62"/>
    <x v="35"/>
    <x v="39"/>
    <s v="4155551450"/>
    <s v="5677 Strong St."/>
    <s v=""/>
    <s v="San Rafael"/>
    <s v="CA"/>
    <s v="97562"/>
    <x v="0"/>
    <s v="NA"/>
    <s v="Nelson"/>
    <s v="Valarie"/>
    <s v="Medium"/>
  </r>
  <r>
    <n v="10369"/>
    <n v="28"/>
    <n v="29.769687243172232"/>
    <n v="44.21"/>
    <n v="6"/>
    <s v="Small"/>
    <x v="917"/>
    <n v="404.3287571911776"/>
    <n v="0.3266300103331321"/>
    <x v="0"/>
    <x v="49"/>
    <n v="1"/>
    <n v="1"/>
    <n v="2005"/>
    <x v="3"/>
    <n v="62"/>
    <x v="35"/>
    <x v="41"/>
    <s v="6175558555"/>
    <s v="7825 Douglas Av."/>
    <s v=""/>
    <s v="Brickhaven"/>
    <s v="MA"/>
    <s v="58339"/>
    <x v="0"/>
    <s v="NA"/>
    <s v="Nelson"/>
    <s v="Allen"/>
    <s v="Small"/>
  </r>
  <r>
    <n v="10381"/>
    <n v="40"/>
    <n v="57.703976512360299"/>
    <n v="68.08"/>
    <n v="4"/>
    <s v="Small"/>
    <x v="918"/>
    <n v="415.04093950558763"/>
    <n v="0.15240927567038326"/>
    <x v="0"/>
    <x v="50"/>
    <n v="1"/>
    <n v="2"/>
    <n v="2005"/>
    <x v="3"/>
    <n v="62"/>
    <x v="35"/>
    <x v="4"/>
    <s v="6505551386"/>
    <s v="7734 Strong St."/>
    <s v=""/>
    <s v="San Francisco"/>
    <s v="CA"/>
    <s v=""/>
    <x v="0"/>
    <s v="NA"/>
    <s v="Brown"/>
    <s v="Julie"/>
    <s v="Small"/>
  </r>
  <r>
    <n v="10392"/>
    <n v="37"/>
    <n v="47.83661783984715"/>
    <n v="59.96"/>
    <n v="3"/>
    <s v="Small"/>
    <x v="919"/>
    <n v="448.56513992565533"/>
    <n v="0.202191163444844"/>
    <x v="0"/>
    <x v="217"/>
    <n v="1"/>
    <n v="3"/>
    <n v="2005"/>
    <x v="3"/>
    <n v="62"/>
    <x v="35"/>
    <x v="63"/>
    <s v="7675 3555"/>
    <s v="Kirchgasse 6"/>
    <s v=""/>
    <s v="Graz"/>
    <s v=""/>
    <s v="8010"/>
    <x v="5"/>
    <s v="EMEA"/>
    <s v="Mendel"/>
    <s v="Roland"/>
    <s v="Small"/>
  </r>
  <r>
    <n v="10423"/>
    <n v="31"/>
    <n v="41.82779331964587"/>
    <n v="53.72"/>
    <n v="3"/>
    <s v="Small"/>
    <x v="920"/>
    <n v="368.65840709097802"/>
    <n v="0.22137391437740375"/>
    <x v="2"/>
    <x v="177"/>
    <n v="2"/>
    <n v="5"/>
    <n v="2005"/>
    <x v="3"/>
    <n v="62"/>
    <x v="35"/>
    <x v="56"/>
    <s v="02 5554 67"/>
    <s v="Rue Joseph-Bens 532"/>
    <s v=""/>
    <s v="Bruxelles"/>
    <s v=""/>
    <s v="B-1180"/>
    <x v="14"/>
    <s v="EMEA"/>
    <s v="Dewey"/>
    <s v="Catherine"/>
    <s v="Small"/>
  </r>
  <r>
    <n v="10106"/>
    <n v="41"/>
    <n v="52.86479570964292"/>
    <n v="83.44"/>
    <n v="18"/>
    <s v="Small"/>
    <x v="921"/>
    <n v="1253.5833759046404"/>
    <n v="0.36643341671089508"/>
    <x v="0"/>
    <x v="186"/>
    <n v="1"/>
    <n v="2"/>
    <n v="2003"/>
    <x v="5"/>
    <n v="86"/>
    <x v="36"/>
    <x v="86"/>
    <s v="035 640555"/>
    <s v="Via Ludovico il Moro 22"/>
    <s v=""/>
    <s v="Bergamo"/>
    <s v=""/>
    <s v="24100"/>
    <x v="12"/>
    <s v="EMEA"/>
    <s v="Rovelli"/>
    <s v="Giovanni"/>
    <s v="Medium"/>
  </r>
  <r>
    <n v="10119"/>
    <n v="21"/>
    <n v="75.233327462446226"/>
    <n v="89.46"/>
    <n v="9"/>
    <s v="Small"/>
    <x v="922"/>
    <n v="298.7601232886293"/>
    <n v="0.15902830916111979"/>
    <x v="0"/>
    <x v="63"/>
    <n v="2"/>
    <n v="4"/>
    <n v="2003"/>
    <x v="5"/>
    <n v="86"/>
    <x v="36"/>
    <x v="19"/>
    <s v="6562 9555"/>
    <s v="Geislweg 14"/>
    <s v=""/>
    <s v="Salzburg"/>
    <s v=""/>
    <s v="5020"/>
    <x v="5"/>
    <s v="EMEA"/>
    <s v="Pipps"/>
    <s v="Georg"/>
    <s v="Small"/>
  </r>
  <r>
    <n v="10130"/>
    <n v="40"/>
    <n v="74.093335044102474"/>
    <n v="96.34"/>
    <n v="2"/>
    <s v="Small"/>
    <x v="923"/>
    <n v="889.86659823590117"/>
    <n v="0.23091825779424466"/>
    <x v="0"/>
    <x v="187"/>
    <n v="2"/>
    <n v="6"/>
    <n v="2003"/>
    <x v="5"/>
    <n v="86"/>
    <x v="36"/>
    <x v="91"/>
    <s v="6175558428"/>
    <s v="16780 Pompton St."/>
    <s v=""/>
    <s v="Brickhaven"/>
    <s v="MA"/>
    <s v="58339"/>
    <x v="0"/>
    <s v="NA"/>
    <s v="Taylor"/>
    <s v="Leslie"/>
    <s v="Medium"/>
  </r>
  <r>
    <n v="10143"/>
    <n v="46"/>
    <n v="63.276351509690393"/>
    <n v="74.84"/>
    <n v="13"/>
    <s v="Small"/>
    <x v="924"/>
    <n v="531.92783055424161"/>
    <n v="0.15451160462733299"/>
    <x v="0"/>
    <x v="65"/>
    <n v="3"/>
    <n v="8"/>
    <n v="2003"/>
    <x v="5"/>
    <n v="86"/>
    <x v="36"/>
    <x v="50"/>
    <s v="5085559555"/>
    <s v="4575 Hillside Dr."/>
    <s v=""/>
    <s v="New Bedford"/>
    <s v="MA"/>
    <s v="50553"/>
    <x v="0"/>
    <s v="NA"/>
    <s v="Tam"/>
    <s v="Wing C"/>
    <s v="Medium"/>
  </r>
  <r>
    <n v="10155"/>
    <n v="44"/>
    <n v="67.098332078546349"/>
    <n v="79.14"/>
    <n v="11"/>
    <s v="Small"/>
    <x v="925"/>
    <n v="529.83338854396061"/>
    <n v="0.15215653173431451"/>
    <x v="0"/>
    <x v="66"/>
    <n v="4"/>
    <n v="10"/>
    <n v="2003"/>
    <x v="5"/>
    <n v="86"/>
    <x v="36"/>
    <x v="16"/>
    <s v="90 224 8555"/>
    <s v="Keskuskatu 45"/>
    <s v=""/>
    <s v="Helsinki"/>
    <s v=""/>
    <s v="21240"/>
    <x v="4"/>
    <s v="EMEA"/>
    <s v="Karttunen"/>
    <s v="Matti"/>
    <s v="Medium"/>
  </r>
  <r>
    <n v="10167"/>
    <n v="46"/>
    <n v="61.646284357566358"/>
    <n v="73.12"/>
    <n v="7"/>
    <s v="Small"/>
    <x v="926"/>
    <n v="527.79091955194735"/>
    <n v="0.15691624237463947"/>
    <x v="3"/>
    <x v="67"/>
    <n v="4"/>
    <n v="10"/>
    <n v="2003"/>
    <x v="5"/>
    <n v="86"/>
    <x v="36"/>
    <x v="37"/>
    <s v="0695 34 6555"/>
    <s v="?kergatan 24"/>
    <s v=""/>
    <s v="Boras"/>
    <s v=""/>
    <s v="S-84467"/>
    <x v="8"/>
    <s v="EMEA"/>
    <s v="Larsson"/>
    <s v="Maria"/>
    <s v="Medium"/>
  </r>
  <r>
    <n v="10178"/>
    <n v="41"/>
    <n v="66.227473952645383"/>
    <n v="81.72"/>
    <n v="10"/>
    <s v="Small"/>
    <x v="927"/>
    <n v="635.19356794153919"/>
    <n v="0.18958059284574907"/>
    <x v="0"/>
    <x v="68"/>
    <n v="4"/>
    <n v="11"/>
    <n v="2003"/>
    <x v="5"/>
    <n v="86"/>
    <x v="36"/>
    <x v="51"/>
    <s v="61 77 6555"/>
    <s v="1 rue Alsace-Lorraine"/>
    <s v=""/>
    <s v="Toulouse"/>
    <s v=""/>
    <s v="31000"/>
    <x v="1"/>
    <s v="EMEA"/>
    <s v="Roulet"/>
    <s v="Annette"/>
    <s v="Medium"/>
  </r>
  <r>
    <n v="10186"/>
    <n v="32"/>
    <n v="76.694516158107206"/>
    <n v="89.46"/>
    <n v="7"/>
    <s v="Small"/>
    <x v="928"/>
    <n v="408.49548294056922"/>
    <n v="0.14269487862612104"/>
    <x v="0"/>
    <x v="69"/>
    <n v="4"/>
    <n v="11"/>
    <n v="2003"/>
    <x v="5"/>
    <n v="86"/>
    <x v="36"/>
    <x v="52"/>
    <s v="171 555 7555"/>
    <s v="120 Hanover Sq."/>
    <s v=""/>
    <s v="London"/>
    <s v=""/>
    <s v="WA11DP"/>
    <x v="6"/>
    <s v="EMEA"/>
    <s v="Hardy"/>
    <s v="Thomas"/>
    <s v="Small"/>
  </r>
  <r>
    <n v="10197"/>
    <n v="46"/>
    <n v="61.848852133371196"/>
    <n v="87.74"/>
    <n v="4"/>
    <s v="Small"/>
    <x v="929"/>
    <n v="1190.9928018649248"/>
    <n v="0.29508944457064967"/>
    <x v="0"/>
    <x v="70"/>
    <n v="4"/>
    <n v="11"/>
    <n v="2003"/>
    <x v="5"/>
    <n v="86"/>
    <x v="36"/>
    <x v="53"/>
    <s v="93 203 4555"/>
    <s v="Rambla de Catalu¤a, 23"/>
    <s v=""/>
    <s v="Barcelona"/>
    <s v=""/>
    <s v="8022"/>
    <x v="7"/>
    <s v="EMEA"/>
    <s v="Saavedra"/>
    <s v="Eduardo"/>
    <s v="Medium"/>
  </r>
  <r>
    <n v="10209"/>
    <n v="28"/>
    <n v="66.16997245407704"/>
    <n v="100"/>
    <n v="6"/>
    <s v="Small"/>
    <x v="930"/>
    <n v="965.16077128584288"/>
    <n v="0.34250822283309779"/>
    <x v="0"/>
    <x v="71"/>
    <n v="1"/>
    <n v="1"/>
    <n v="2004"/>
    <x v="5"/>
    <n v="86"/>
    <x v="36"/>
    <x v="54"/>
    <s v="2155554369"/>
    <s v="6047 Douglas Av."/>
    <s v=""/>
    <s v="Los Angeles"/>
    <s v="CA"/>
    <s v=""/>
    <x v="0"/>
    <s v="NA"/>
    <s v="Chandler"/>
    <s v="Michael"/>
    <s v="Small"/>
  </r>
  <r>
    <n v="10222"/>
    <n v="49"/>
    <n v="58.462635817126028"/>
    <n v="94.62"/>
    <n v="10"/>
    <s v="Small"/>
    <x v="931"/>
    <n v="1771.7108449608249"/>
    <n v="0.38213236295575964"/>
    <x v="0"/>
    <x v="72"/>
    <n v="1"/>
    <n v="2"/>
    <n v="2004"/>
    <x v="5"/>
    <n v="86"/>
    <x v="36"/>
    <x v="55"/>
    <s v="7605558146"/>
    <s v="361 Furth Circle"/>
    <s v=""/>
    <s v="San Diego"/>
    <s v="CA"/>
    <s v="91217"/>
    <x v="0"/>
    <s v="NA"/>
    <s v="Thompson"/>
    <s v="Valarie"/>
    <s v="Medium"/>
  </r>
  <r>
    <n v="10248"/>
    <n v="21"/>
    <n v="52.442571733992658"/>
    <n v="73.98"/>
    <n v="1"/>
    <s v="Small"/>
    <x v="932"/>
    <n v="452.28599358615406"/>
    <n v="0.29112501035424893"/>
    <x v="3"/>
    <x v="73"/>
    <n v="2"/>
    <n v="5"/>
    <n v="2004"/>
    <x v="5"/>
    <n v="86"/>
    <x v="36"/>
    <x v="0"/>
    <s v="2125557818"/>
    <s v="897 Long Airport Avenue"/>
    <s v=""/>
    <s v="NYC"/>
    <s v="NY"/>
    <s v="10022"/>
    <x v="0"/>
    <s v="NA"/>
    <s v="Yu"/>
    <s v="Kwai"/>
    <s v="Small"/>
  </r>
  <r>
    <n v="10262"/>
    <n v="32"/>
    <n v="57.398155537872505"/>
    <n v="84.3"/>
    <n v="15"/>
    <s v="Small"/>
    <x v="933"/>
    <n v="860.85902278807976"/>
    <n v="0.31912033762903314"/>
    <x v="3"/>
    <x v="190"/>
    <n v="2"/>
    <n v="6"/>
    <n v="2004"/>
    <x v="5"/>
    <n v="86"/>
    <x v="36"/>
    <x v="23"/>
    <s v="91 555 94 44"/>
    <s v="C/ Moralzarzal, 86"/>
    <s v=""/>
    <s v="Madrid"/>
    <s v=""/>
    <s v="28034"/>
    <x v="7"/>
    <s v="EMEA"/>
    <s v="Freyre"/>
    <s v="Diego"/>
    <s v="Small"/>
  </r>
  <r>
    <n v="10273"/>
    <n v="34"/>
    <n v="81.927223880206924"/>
    <n v="98.06"/>
    <n v="2"/>
    <s v="Small"/>
    <x v="934"/>
    <n v="548.51438807296472"/>
    <n v="0.1645194383009696"/>
    <x v="0"/>
    <x v="75"/>
    <n v="3"/>
    <n v="7"/>
    <n v="2004"/>
    <x v="5"/>
    <n v="86"/>
    <x v="36"/>
    <x v="56"/>
    <s v="02 5554 67"/>
    <s v="Rue Joseph-Bens 532"/>
    <s v=""/>
    <s v="Bruxelles"/>
    <s v=""/>
    <s v="B-1180"/>
    <x v="14"/>
    <s v="EMEA"/>
    <s v="Dewey"/>
    <s v="Catherine"/>
    <s v="Medium"/>
  </r>
  <r>
    <n v="10283"/>
    <n v="21"/>
    <n v="68.722803445356391"/>
    <n v="98.06"/>
    <n v="4"/>
    <s v="Small"/>
    <x v="935"/>
    <n v="616.08112764751604"/>
    <n v="0.29917597954970038"/>
    <x v="0"/>
    <x v="76"/>
    <n v="3"/>
    <n v="8"/>
    <n v="2004"/>
    <x v="5"/>
    <n v="86"/>
    <x v="36"/>
    <x v="57"/>
    <s v="604 555 4555"/>
    <s v="23 Tsawassen Blvd."/>
    <s v=""/>
    <s v="Tsawassen"/>
    <s v="BC"/>
    <s v="T2F8M4"/>
    <x v="10"/>
    <s v="NA"/>
    <s v="Lincoln"/>
    <s v="Elizabeth"/>
    <s v="Small"/>
  </r>
  <r>
    <n v="10296"/>
    <n v="21"/>
    <n v="61.223603951803888"/>
    <n v="96.34"/>
    <n v="13"/>
    <s v="Small"/>
    <x v="936"/>
    <n v="737.44431701211852"/>
    <n v="0.3645048375357704"/>
    <x v="0"/>
    <x v="192"/>
    <n v="3"/>
    <n v="9"/>
    <n v="2004"/>
    <x v="5"/>
    <n v="86"/>
    <x v="36"/>
    <x v="89"/>
    <s v="+49 89 61 08 9555"/>
    <s v="Hansastr. 15"/>
    <s v=""/>
    <s v="Munich"/>
    <s v=""/>
    <s v="80686"/>
    <x v="16"/>
    <s v="EMEA"/>
    <s v="Donnermeyer"/>
    <s v="Michael"/>
    <s v="Small"/>
  </r>
  <r>
    <n v="10307"/>
    <n v="31"/>
    <n v="59.871270542209032"/>
    <n v="83.44"/>
    <n v="7"/>
    <s v="Small"/>
    <x v="937"/>
    <n v="730.63061319151984"/>
    <n v="0.28246320059672775"/>
    <x v="0"/>
    <x v="78"/>
    <n v="4"/>
    <n v="10"/>
    <n v="2004"/>
    <x v="5"/>
    <n v="86"/>
    <x v="36"/>
    <x v="29"/>
    <s v="2155554695"/>
    <s v="782 First Street"/>
    <s v=""/>
    <s v="Philadelphia"/>
    <s v="PA"/>
    <s v="71270"/>
    <x v="0"/>
    <s v="NA"/>
    <s v="Cervantes"/>
    <s v="Francisca"/>
    <s v="Small"/>
  </r>
  <r>
    <n v="10316"/>
    <n v="21"/>
    <n v="68.562643052196918"/>
    <n v="94.62"/>
    <n v="15"/>
    <s v="Small"/>
    <x v="938"/>
    <n v="547.20449590386465"/>
    <n v="0.27538952597551342"/>
    <x v="0"/>
    <x v="79"/>
    <n v="4"/>
    <n v="11"/>
    <n v="2004"/>
    <x v="5"/>
    <n v="86"/>
    <x v="36"/>
    <x v="59"/>
    <s v="198 555 8888"/>
    <s v="Garden House Crowther Way"/>
    <s v=""/>
    <s v="Cowes"/>
    <s v="Isle of Wight"/>
    <s v="PO317PJ"/>
    <x v="6"/>
    <s v="EMEA"/>
    <s v="Bennett"/>
    <s v="Helen"/>
    <s v="Small"/>
  </r>
  <r>
    <n v="10327"/>
    <n v="25"/>
    <n v="36.211489514094396"/>
    <n v="45.86"/>
    <n v="5"/>
    <s v="Small"/>
    <x v="939"/>
    <n v="241.21276214764009"/>
    <n v="0.21039054701058882"/>
    <x v="5"/>
    <x v="193"/>
    <n v="4"/>
    <n v="11"/>
    <n v="2004"/>
    <x v="5"/>
    <n v="86"/>
    <x v="36"/>
    <x v="48"/>
    <s v="31 12 3555"/>
    <s v="Vinb'ltet 34"/>
    <s v=""/>
    <s v="Kobenhavn"/>
    <s v=""/>
    <s v="1734"/>
    <x v="13"/>
    <s v="EMEA"/>
    <s v="Petersen"/>
    <s v="Jytte"/>
    <s v="Small"/>
  </r>
  <r>
    <n v="10338"/>
    <n v="28"/>
    <n v="67.982687855018838"/>
    <n v="82.58"/>
    <n v="3"/>
    <s v="Small"/>
    <x v="940"/>
    <n v="408.72474005947242"/>
    <n v="0.17676570773772293"/>
    <x v="0"/>
    <x v="194"/>
    <n v="4"/>
    <n v="11"/>
    <n v="2004"/>
    <x v="5"/>
    <n v="86"/>
    <x v="36"/>
    <x v="90"/>
    <s v="071 23 67 2555"/>
    <s v="Boulevard Tirou, 255"/>
    <s v=""/>
    <s v="Charleroi"/>
    <s v=""/>
    <s v="B-6000"/>
    <x v="14"/>
    <s v="EMEA"/>
    <s v="Cartrain"/>
    <s v="Pascale"/>
    <s v="Small"/>
  </r>
  <r>
    <n v="10350"/>
    <n v="43"/>
    <n v="52.392495691833417"/>
    <n v="64.97"/>
    <n v="6"/>
    <s v="Small"/>
    <x v="941"/>
    <n v="540.83268525116318"/>
    <n v="0.1935894152403661"/>
    <x v="0"/>
    <x v="82"/>
    <n v="4"/>
    <n v="12"/>
    <n v="2004"/>
    <x v="5"/>
    <n v="86"/>
    <x v="36"/>
    <x v="23"/>
    <s v="91 555 94 44"/>
    <s v="C/ Moralzarzal, 86"/>
    <s v=""/>
    <s v="Madrid"/>
    <s v=""/>
    <s v="28034"/>
    <x v="7"/>
    <s v="EMEA"/>
    <s v="Freyre"/>
    <s v="Diego"/>
    <s v="Small"/>
  </r>
  <r>
    <n v="10373"/>
    <n v="22"/>
    <n v="57.6820683003738"/>
    <n v="86.74"/>
    <n v="5"/>
    <s v="Small"/>
    <x v="942"/>
    <n v="639.27449739177632"/>
    <n v="0.3350003654556859"/>
    <x v="0"/>
    <x v="84"/>
    <n v="1"/>
    <n v="1"/>
    <n v="2005"/>
    <x v="5"/>
    <n v="86"/>
    <x v="36"/>
    <x v="60"/>
    <s v="981 443655"/>
    <s v="Torikatu 38"/>
    <s v=""/>
    <s v="Oulu"/>
    <s v=""/>
    <s v="90110"/>
    <x v="4"/>
    <s v="EMEA"/>
    <s v="Koskitalo"/>
    <s v="Pirkko"/>
    <s v="Small"/>
  </r>
  <r>
    <n v="10386"/>
    <n v="37"/>
    <n v="68.077027907063538"/>
    <n v="93.01"/>
    <n v="5"/>
    <s v="Small"/>
    <x v="943"/>
    <n v="922.51996743864902"/>
    <n v="0.26806764963914054"/>
    <x v="5"/>
    <x v="196"/>
    <n v="1"/>
    <n v="3"/>
    <n v="2005"/>
    <x v="5"/>
    <n v="86"/>
    <x v="36"/>
    <x v="23"/>
    <s v="91 555 94 44"/>
    <s v="C/ Moralzarzal, 86"/>
    <s v=""/>
    <s v="Madrid"/>
    <s v=""/>
    <s v="28034"/>
    <x v="7"/>
    <s v="EMEA"/>
    <s v="Freyre"/>
    <s v="Diego"/>
    <s v="Medium"/>
  </r>
  <r>
    <n v="10398"/>
    <n v="28"/>
    <n v="59.883102359385063"/>
    <n v="72.260000000000005"/>
    <n v="18"/>
    <s v="Small"/>
    <x v="944"/>
    <n v="346.55313393721826"/>
    <n v="0.17128283477186462"/>
    <x v="0"/>
    <x v="197"/>
    <n v="1"/>
    <n v="3"/>
    <n v="2005"/>
    <x v="5"/>
    <n v="86"/>
    <x v="36"/>
    <x v="1"/>
    <s v="26 47 1555"/>
    <s v="59 rue de l'Abbaye"/>
    <s v=""/>
    <s v="Reims"/>
    <s v=""/>
    <s v="51100"/>
    <x v="1"/>
    <s v="EMEA"/>
    <s v="Henriot"/>
    <s v="Paul"/>
    <s v="Small"/>
  </r>
  <r>
    <n v="10400"/>
    <n v="30"/>
    <n v="61.212100477503981"/>
    <n v="74.84"/>
    <n v="7"/>
    <s v="Small"/>
    <x v="945"/>
    <n v="408.83698567488045"/>
    <n v="0.18209379372656356"/>
    <x v="0"/>
    <x v="87"/>
    <n v="2"/>
    <n v="4"/>
    <n v="2005"/>
    <x v="5"/>
    <n v="86"/>
    <x v="36"/>
    <x v="61"/>
    <s v="4085553659"/>
    <s v="3086 Ingle Ln."/>
    <s v=""/>
    <s v="San Jose"/>
    <s v="CA"/>
    <s v="94217"/>
    <x v="0"/>
    <s v="NA"/>
    <s v="Frick"/>
    <s v="Sue"/>
    <s v="Small"/>
  </r>
  <r>
    <n v="10414"/>
    <n v="44"/>
    <n v="53.357129662446496"/>
    <n v="73.98"/>
    <n v="1"/>
    <s v="Small"/>
    <x v="946"/>
    <n v="907.40629485235422"/>
    <n v="0.27876277828539475"/>
    <x v="4"/>
    <x v="88"/>
    <n v="2"/>
    <n v="5"/>
    <n v="2005"/>
    <x v="5"/>
    <n v="86"/>
    <x v="36"/>
    <x v="58"/>
    <s v="6175559555"/>
    <s v="8616 Spinnaker Dr."/>
    <s v=""/>
    <s v="Boston"/>
    <s v="MA"/>
    <s v="51003"/>
    <x v="0"/>
    <s v="NA"/>
    <s v="Yoshido"/>
    <s v="Juri"/>
    <s v="Medium"/>
  </r>
  <r>
    <n v="10103"/>
    <n v="25"/>
    <n v="62.610509325073558"/>
    <n v="100"/>
    <n v="13"/>
    <s v="Small"/>
    <x v="947"/>
    <n v="974.23726687316116"/>
    <n v="0.38363349748893921"/>
    <x v="0"/>
    <x v="26"/>
    <n v="1"/>
    <n v="1"/>
    <n v="2003"/>
    <x v="3"/>
    <n v="104"/>
    <x v="37"/>
    <x v="17"/>
    <s v="07 98 9555"/>
    <s v="Erling Skakkes gate 78"/>
    <s v=""/>
    <s v="Stavern"/>
    <s v=""/>
    <s v="4110"/>
    <x v="2"/>
    <s v="EMEA"/>
    <s v="Bergulfsen"/>
    <s v="Jonas"/>
    <s v="Small"/>
  </r>
  <r>
    <n v="10111"/>
    <n v="43"/>
    <n v="76.154290129663067"/>
    <n v="100"/>
    <n v="1"/>
    <s v="Small"/>
    <x v="948"/>
    <n v="1543.5155244244879"/>
    <n v="0.32035439420202527"/>
    <x v="0"/>
    <x v="165"/>
    <n v="1"/>
    <n v="3"/>
    <n v="2003"/>
    <x v="3"/>
    <n v="104"/>
    <x v="37"/>
    <x v="8"/>
    <s v="6505555787"/>
    <s v="5557 North Pendale Street"/>
    <s v=""/>
    <s v="San Francisco"/>
    <s v="CA"/>
    <s v=""/>
    <x v="0"/>
    <s v="NA"/>
    <s v="Murphy"/>
    <s v="Julie"/>
    <s v="Medium"/>
  </r>
  <r>
    <n v="10126"/>
    <n v="30"/>
    <n v="66.647694524647576"/>
    <n v="97.39"/>
    <n v="13"/>
    <s v="Small"/>
    <x v="949"/>
    <n v="922.26916426057255"/>
    <n v="0.31566182847676783"/>
    <x v="0"/>
    <x v="28"/>
    <n v="2"/>
    <n v="5"/>
    <n v="2003"/>
    <x v="3"/>
    <n v="104"/>
    <x v="37"/>
    <x v="25"/>
    <s v="91 555 22 82"/>
    <s v="C/ Araquil, 67"/>
    <s v=""/>
    <s v="Madrid"/>
    <s v=""/>
    <s v="28023"/>
    <x v="7"/>
    <s v="EMEA"/>
    <s v="Sommer"/>
    <s v="Martˇn"/>
    <s v="Small"/>
  </r>
  <r>
    <n v="10139"/>
    <n v="20"/>
    <n v="63.603262979166594"/>
    <n v="90.06"/>
    <n v="2"/>
    <s v="Small"/>
    <x v="950"/>
    <n v="529.13474041666814"/>
    <n v="0.29376789940965364"/>
    <x v="0"/>
    <x v="167"/>
    <n v="3"/>
    <n v="7"/>
    <n v="2003"/>
    <x v="3"/>
    <n v="104"/>
    <x v="37"/>
    <x v="20"/>
    <s v="+61 2 9495 8555"/>
    <s v="Monitor Money Building, 815 Pacific Hwy"/>
    <s v="Level 6"/>
    <s v="Chatswood"/>
    <s v="NSW"/>
    <s v="2067"/>
    <x v="3"/>
    <s v="APAC"/>
    <s v="Huxley"/>
    <s v="Adrian"/>
    <s v="Small"/>
  </r>
  <r>
    <n v="10150"/>
    <n v="26"/>
    <n v="81.50778698977264"/>
    <n v="100"/>
    <n v="10"/>
    <s v="Small"/>
    <x v="951"/>
    <n v="685.15753826591163"/>
    <n v="0.24431868171914861"/>
    <x v="0"/>
    <x v="30"/>
    <n v="3"/>
    <n v="9"/>
    <n v="2003"/>
    <x v="3"/>
    <n v="104"/>
    <x v="37"/>
    <x v="26"/>
    <s v="+65 221 7555"/>
    <s v="Bronz Sok., Bronz Apt. 3/6 Tesvikiye"/>
    <s v=""/>
    <s v="Singapore"/>
    <s v=""/>
    <s v="79903"/>
    <x v="9"/>
    <s v="Japan"/>
    <s v="Natividad"/>
    <s v="Eric"/>
    <s v="Small"/>
  </r>
  <r>
    <n v="10163"/>
    <n v="40"/>
    <n v="60.244359300640035"/>
    <n v="100"/>
    <n v="3"/>
    <s v="Small"/>
    <x v="952"/>
    <n v="2491.025627974399"/>
    <n v="0.5082895910819456"/>
    <x v="0"/>
    <x v="31"/>
    <n v="4"/>
    <n v="10"/>
    <n v="2003"/>
    <x v="3"/>
    <n v="104"/>
    <x v="37"/>
    <x v="27"/>
    <s v="2125558493"/>
    <s v="5905 Pompton St."/>
    <s v="Suite 750"/>
    <s v="NYC"/>
    <s v="NY"/>
    <s v="10022"/>
    <x v="0"/>
    <s v="NA"/>
    <s v="Hernandez"/>
    <s v="Maria"/>
    <s v="Medium"/>
  </r>
  <r>
    <n v="10173"/>
    <n v="31"/>
    <n v="67.376013453903667"/>
    <n v="89.01"/>
    <n v="1"/>
    <s v="Small"/>
    <x v="953"/>
    <n v="670.65358292898645"/>
    <n v="0.2430511913953077"/>
    <x v="0"/>
    <x v="155"/>
    <n v="4"/>
    <n v="11"/>
    <n v="2003"/>
    <x v="3"/>
    <n v="104"/>
    <x v="37"/>
    <x v="86"/>
    <s v="035 640555"/>
    <s v="Via Ludovico il Moro 22"/>
    <s v=""/>
    <s v="Bergamo"/>
    <s v=""/>
    <s v="24100"/>
    <x v="12"/>
    <s v="EMEA"/>
    <s v="Rovelli"/>
    <s v="Giovanni"/>
    <s v="Small"/>
  </r>
  <r>
    <n v="10183"/>
    <n v="22"/>
    <n v="68.426331279051894"/>
    <n v="100"/>
    <n v="10"/>
    <s v="Small"/>
    <x v="954"/>
    <n v="982.82071186085818"/>
    <n v="0.39499265005259154"/>
    <x v="0"/>
    <x v="33"/>
    <n v="4"/>
    <n v="11"/>
    <n v="2003"/>
    <x v="3"/>
    <n v="104"/>
    <x v="37"/>
    <x v="29"/>
    <s v="2155554695"/>
    <s v="782 First Street"/>
    <s v=""/>
    <s v="Philadelphia"/>
    <s v="PA"/>
    <s v="71270"/>
    <x v="0"/>
    <s v="NA"/>
    <s v="Cervantes"/>
    <s v="Francisca"/>
    <s v="Small"/>
  </r>
  <r>
    <n v="10193"/>
    <n v="23"/>
    <n v="77.7425405488884"/>
    <n v="100"/>
    <n v="2"/>
    <s v="Small"/>
    <x v="955"/>
    <n v="981.81156737556671"/>
    <n v="0.35445868513752055"/>
    <x v="0"/>
    <x v="170"/>
    <n v="4"/>
    <n v="11"/>
    <n v="2003"/>
    <x v="3"/>
    <n v="104"/>
    <x v="37"/>
    <x v="87"/>
    <s v="61 9 3844 6555"/>
    <s v="7 Allen Street"/>
    <s v=""/>
    <s v="Glen Waverly"/>
    <s v="Victoria"/>
    <s v="3150"/>
    <x v="3"/>
    <s v="APAC"/>
    <s v="Connery"/>
    <s v="Sean"/>
    <s v="Small"/>
  </r>
  <r>
    <n v="10206"/>
    <n v="30"/>
    <n v="88.242081274262716"/>
    <n v="100"/>
    <n v="8"/>
    <s v="Small"/>
    <x v="956"/>
    <n v="934.13756177211872"/>
    <n v="0.26083027915678747"/>
    <x v="0"/>
    <x v="35"/>
    <n v="4"/>
    <n v="12"/>
    <n v="2003"/>
    <x v="3"/>
    <n v="104"/>
    <x v="37"/>
    <x v="31"/>
    <s v="604 555 3392"/>
    <s v="1900 Oak St."/>
    <s v=""/>
    <s v="Vancouver"/>
    <s v="BC"/>
    <s v="V3F2K1"/>
    <x v="10"/>
    <s v="NA"/>
    <s v="Tannamuri"/>
    <s v="Yoshi"/>
    <s v="Medium"/>
  </r>
  <r>
    <n v="10215"/>
    <n v="49"/>
    <n v="72.072177299288327"/>
    <n v="100"/>
    <n v="5"/>
    <s v="Medium"/>
    <x v="957"/>
    <n v="1753.6033123348725"/>
    <n v="0.33179883831551715"/>
    <x v="0"/>
    <x v="36"/>
    <n v="1"/>
    <n v="1"/>
    <n v="2004"/>
    <x v="3"/>
    <n v="104"/>
    <x v="37"/>
    <x v="32"/>
    <s v="3105553722"/>
    <s v="3675 Furth Circle"/>
    <s v=""/>
    <s v="Burbank"/>
    <s v="CA"/>
    <s v="94019"/>
    <x v="0"/>
    <s v="NA"/>
    <s v="Thompson"/>
    <s v="Steve"/>
    <s v="Medium"/>
  </r>
  <r>
    <n v="10228"/>
    <n v="31"/>
    <n v="80.637818328108423"/>
    <n v="100"/>
    <n v="4"/>
    <s v="Small"/>
    <x v="958"/>
    <n v="681.75763182863921"/>
    <n v="0.21428609248652036"/>
    <x v="0"/>
    <x v="37"/>
    <n v="1"/>
    <n v="3"/>
    <n v="2004"/>
    <x v="3"/>
    <n v="104"/>
    <x v="37"/>
    <x v="33"/>
    <s v="6175555555"/>
    <s v="4658 Baden Av."/>
    <s v=""/>
    <s v="Cambridge"/>
    <s v="MA"/>
    <s v="51247"/>
    <x v="0"/>
    <s v="NA"/>
    <s v="Tseng"/>
    <s v="Kyung"/>
    <s v="Medium"/>
  </r>
  <r>
    <n v="10244"/>
    <n v="29"/>
    <n v="85.817404876254514"/>
    <n v="100"/>
    <n v="2"/>
    <s v="Small"/>
    <x v="959"/>
    <n v="851.80525858861938"/>
    <n v="0.25499257855495699"/>
    <x v="0"/>
    <x v="173"/>
    <n v="2"/>
    <n v="4"/>
    <n v="2004"/>
    <x v="3"/>
    <n v="104"/>
    <x v="37"/>
    <x v="23"/>
    <s v="91 555 94 44"/>
    <s v="C/ Moralzarzal, 86"/>
    <s v=""/>
    <s v="Madrid"/>
    <s v=""/>
    <s v="28034"/>
    <x v="7"/>
    <s v="EMEA"/>
    <s v="Freyre"/>
    <s v="Diego"/>
    <s v="Medium"/>
  </r>
  <r>
    <n v="10257"/>
    <n v="37"/>
    <n v="60.109390528070044"/>
    <n v="84.82"/>
    <n v="2"/>
    <s v="Small"/>
    <x v="960"/>
    <n v="914.29255046140861"/>
    <n v="0.29132998670042398"/>
    <x v="0"/>
    <x v="215"/>
    <n v="2"/>
    <n v="6"/>
    <n v="2004"/>
    <x v="3"/>
    <n v="104"/>
    <x v="37"/>
    <x v="61"/>
    <s v="4085553659"/>
    <s v="3086 Ingle Ln."/>
    <s v=""/>
    <s v="San Jose"/>
    <s v="CA"/>
    <s v="94217"/>
    <x v="0"/>
    <s v="NA"/>
    <s v="Frick"/>
    <s v="Sue"/>
    <s v="Medium"/>
  </r>
  <r>
    <n v="10270"/>
    <n v="38"/>
    <n v="66.704784465756333"/>
    <n v="100"/>
    <n v="11"/>
    <s v="Small"/>
    <x v="961"/>
    <n v="2240.2981903012592"/>
    <n v="0.46916453552637005"/>
    <x v="0"/>
    <x v="40"/>
    <n v="3"/>
    <n v="7"/>
    <n v="2004"/>
    <x v="3"/>
    <n v="104"/>
    <x v="37"/>
    <x v="20"/>
    <s v="+61 2 9495 8555"/>
    <s v="Monitor Money Building, 815 Pacific Hwy"/>
    <s v="Level 6"/>
    <s v="Chatswood"/>
    <s v="NSW"/>
    <s v="2067"/>
    <x v="3"/>
    <s v="APAC"/>
    <s v="Huxley"/>
    <s v="Adrian"/>
    <s v="Medium"/>
  </r>
  <r>
    <n v="10280"/>
    <n v="29"/>
    <n v="80.95159488767581"/>
    <n v="100"/>
    <n v="4"/>
    <s v="Small"/>
    <x v="962"/>
    <n v="658.83374825740111"/>
    <n v="0.21914155601740309"/>
    <x v="0"/>
    <x v="41"/>
    <n v="3"/>
    <n v="8"/>
    <n v="2004"/>
    <x v="3"/>
    <n v="104"/>
    <x v="37"/>
    <x v="36"/>
    <s v="011 4988555"/>
    <s v="Via Monte Bianco 34"/>
    <s v=""/>
    <s v="Torino"/>
    <s v=""/>
    <s v="10100"/>
    <x v="12"/>
    <s v="EMEA"/>
    <s v="Accorti"/>
    <s v="Paolo"/>
    <s v="Medium"/>
  </r>
  <r>
    <n v="10291"/>
    <n v="23"/>
    <n v="81.802514540668966"/>
    <n v="100"/>
    <n v="13"/>
    <s v="Small"/>
    <x v="963"/>
    <n v="984.80216556461392"/>
    <n v="0.3435843801904272"/>
    <x v="0"/>
    <x v="42"/>
    <n v="3"/>
    <n v="9"/>
    <n v="2004"/>
    <x v="3"/>
    <n v="104"/>
    <x v="37"/>
    <x v="37"/>
    <s v="0695 34 6555"/>
    <s v="?kergatan 24"/>
    <s v=""/>
    <s v="Boras"/>
    <s v=""/>
    <s v="S-84467"/>
    <x v="8"/>
    <s v="EMEA"/>
    <s v="Larsson"/>
    <s v="Maria"/>
    <s v="Small"/>
  </r>
  <r>
    <n v="10304"/>
    <n v="26"/>
    <n v="64.917173719891679"/>
    <n v="85.87"/>
    <n v="8"/>
    <s v="Small"/>
    <x v="964"/>
    <n v="544.77348328281619"/>
    <n v="0.24400636171082235"/>
    <x v="0"/>
    <x v="43"/>
    <n v="4"/>
    <n v="10"/>
    <n v="2004"/>
    <x v="3"/>
    <n v="104"/>
    <x v="37"/>
    <x v="38"/>
    <s v="30 59 8555"/>
    <s v="67, avenue de l'Europe"/>
    <s v=""/>
    <s v="Versailles"/>
    <s v=""/>
    <s v="78000"/>
    <x v="1"/>
    <s v="EMEA"/>
    <s v="Tonini"/>
    <s v="Daniel"/>
    <s v="Small"/>
  </r>
  <r>
    <n v="10312"/>
    <n v="38"/>
    <n v="72.410131436691415"/>
    <n v="100"/>
    <n v="5"/>
    <s v="Small"/>
    <x v="965"/>
    <n v="1705.4350054057268"/>
    <n v="0.38264019578232239"/>
    <x v="0"/>
    <x v="44"/>
    <n v="4"/>
    <n v="10"/>
    <n v="2004"/>
    <x v="3"/>
    <n v="104"/>
    <x v="37"/>
    <x v="39"/>
    <s v="4155551450"/>
    <s v="5677 Strong St."/>
    <s v=""/>
    <s v="San Rafael"/>
    <s v="CA"/>
    <s v="97562"/>
    <x v="0"/>
    <s v="NA"/>
    <s v="Nelson"/>
    <s v="Valarie"/>
    <s v="Medium"/>
  </r>
  <r>
    <n v="10322"/>
    <n v="48"/>
    <n v="35.640510309880504"/>
    <n v="47.04"/>
    <n v="7"/>
    <s v="Small"/>
    <x v="966"/>
    <n v="547.17550512573598"/>
    <n v="0.24233609035117984"/>
    <x v="0"/>
    <x v="45"/>
    <n v="4"/>
    <n v="11"/>
    <n v="2004"/>
    <x v="3"/>
    <n v="104"/>
    <x v="37"/>
    <x v="40"/>
    <s v="6035558647"/>
    <s v="2304 Long Airport Avenue"/>
    <s v=""/>
    <s v="Nashua"/>
    <s v="NH"/>
    <s v="62005"/>
    <x v="0"/>
    <s v="NA"/>
    <s v="Young"/>
    <s v="Valarie"/>
    <s v="Small"/>
  </r>
  <r>
    <n v="10332"/>
    <n v="40"/>
    <n v="35.476910669717107"/>
    <n v="39.799999999999997"/>
    <n v="18"/>
    <s v="Small"/>
    <x v="967"/>
    <n v="172.92357321131567"/>
    <n v="0.10862033493173096"/>
    <x v="0"/>
    <x v="159"/>
    <n v="4"/>
    <n v="11"/>
    <n v="2004"/>
    <x v="3"/>
    <n v="104"/>
    <x v="37"/>
    <x v="77"/>
    <s v="171 555 1555"/>
    <s v="Fauntleroy Circus"/>
    <s v=""/>
    <s v="Manchester"/>
    <s v=""/>
    <s v="EC25NT"/>
    <x v="6"/>
    <s v="EMEA"/>
    <s v="Ashworth"/>
    <s v="Victoria"/>
    <s v="Small"/>
  </r>
  <r>
    <n v="10347"/>
    <n v="45"/>
    <n v="82.146426918690253"/>
    <n v="100"/>
    <n v="11"/>
    <s v="Small"/>
    <x v="968"/>
    <n v="1251.6107886589384"/>
    <n v="0.25294264351864082"/>
    <x v="0"/>
    <x v="47"/>
    <n v="4"/>
    <n v="11"/>
    <n v="2004"/>
    <x v="3"/>
    <n v="104"/>
    <x v="37"/>
    <x v="10"/>
    <s v="03 9520 4555"/>
    <s v="636 St Kilda Road"/>
    <s v="Level 3"/>
    <s v="Melbourne"/>
    <s v="Victoria"/>
    <s v="3004"/>
    <x v="3"/>
    <s v="APAC"/>
    <s v="Ferguson"/>
    <s v="Peter"/>
    <s v="Medium"/>
  </r>
  <r>
    <n v="10357"/>
    <n v="44"/>
    <n v="60.034870945510534"/>
    <n v="100"/>
    <n v="4"/>
    <s v="Medium"/>
    <x v="969"/>
    <n v="2519.2256783975367"/>
    <n v="0.48815013261564899"/>
    <x v="0"/>
    <x v="48"/>
    <n v="4"/>
    <n v="12"/>
    <n v="2004"/>
    <x v="3"/>
    <n v="104"/>
    <x v="37"/>
    <x v="39"/>
    <s v="4155551450"/>
    <s v="5677 Strong St."/>
    <s v=""/>
    <s v="San Rafael"/>
    <s v="CA"/>
    <s v="97562"/>
    <x v="0"/>
    <s v="NA"/>
    <s v="Nelson"/>
    <s v="Valarie"/>
    <s v="Medium"/>
  </r>
  <r>
    <n v="10369"/>
    <n v="21"/>
    <n v="57.919194057376068"/>
    <n v="94.22"/>
    <n v="5"/>
    <s v="Small"/>
    <x v="970"/>
    <n v="762.31692479510252"/>
    <n v="0.38527707432205405"/>
    <x v="0"/>
    <x v="49"/>
    <n v="1"/>
    <n v="1"/>
    <n v="2005"/>
    <x v="3"/>
    <n v="104"/>
    <x v="37"/>
    <x v="41"/>
    <s v="6175558555"/>
    <s v="7825 Douglas Av."/>
    <s v=""/>
    <s v="Brickhaven"/>
    <s v="MA"/>
    <s v="58339"/>
    <x v="0"/>
    <s v="NA"/>
    <s v="Nelson"/>
    <s v="Allen"/>
    <s v="Small"/>
  </r>
  <r>
    <n v="10381"/>
    <n v="35"/>
    <n v="60.22028368404203"/>
    <n v="100"/>
    <n v="5"/>
    <s v="Small"/>
    <x v="971"/>
    <n v="2180.4900710585289"/>
    <n v="0.50848609464542904"/>
    <x v="0"/>
    <x v="50"/>
    <n v="1"/>
    <n v="2"/>
    <n v="2005"/>
    <x v="3"/>
    <n v="104"/>
    <x v="37"/>
    <x v="4"/>
    <s v="6505551386"/>
    <s v="7734 Strong St."/>
    <s v=""/>
    <s v="San Francisco"/>
    <s v="CA"/>
    <s v=""/>
    <x v="0"/>
    <s v="NA"/>
    <s v="Brown"/>
    <s v="Julie"/>
    <s v="Medium"/>
  </r>
  <r>
    <n v="10392"/>
    <n v="29"/>
    <n v="54.202644642994528"/>
    <n v="86.92"/>
    <n v="2"/>
    <s v="Small"/>
    <x v="972"/>
    <n v="948.80330535315852"/>
    <n v="0.37640767783025159"/>
    <x v="0"/>
    <x v="217"/>
    <n v="1"/>
    <n v="3"/>
    <n v="2005"/>
    <x v="3"/>
    <n v="104"/>
    <x v="37"/>
    <x v="63"/>
    <s v="7675 3555"/>
    <s v="Kirchgasse 6"/>
    <s v=""/>
    <s v="Graz"/>
    <s v=""/>
    <s v="8010"/>
    <x v="5"/>
    <s v="EMEA"/>
    <s v="Mendel"/>
    <s v="Roland"/>
    <s v="Small"/>
  </r>
  <r>
    <n v="10423"/>
    <n v="21"/>
    <n v="59.372269421096235"/>
    <n v="84.82"/>
    <n v="2"/>
    <s v="Small"/>
    <x v="973"/>
    <n v="534.4023421569791"/>
    <n v="0.3000204029580732"/>
    <x v="2"/>
    <x v="177"/>
    <n v="2"/>
    <n v="5"/>
    <n v="2005"/>
    <x v="3"/>
    <n v="104"/>
    <x v="37"/>
    <x v="56"/>
    <s v="02 5554 67"/>
    <s v="Rue Joseph-Bens 532"/>
    <s v=""/>
    <s v="Bruxelles"/>
    <s v=""/>
    <s v="B-1180"/>
    <x v="14"/>
    <s v="EMEA"/>
    <s v="Dewey"/>
    <s v="Catherine"/>
    <s v="Small"/>
  </r>
  <r>
    <n v="10105"/>
    <n v="22"/>
    <n v="62.021590864776002"/>
    <n v="100"/>
    <n v="11"/>
    <s v="Small"/>
    <x v="974"/>
    <n v="1700.5650009749279"/>
    <n v="0.55482636473746771"/>
    <x v="0"/>
    <x v="62"/>
    <n v="1"/>
    <n v="2"/>
    <n v="2003"/>
    <x v="3"/>
    <n v="136"/>
    <x v="38"/>
    <x v="48"/>
    <s v="31 12 3555"/>
    <s v="Vinb'ltet 34"/>
    <s v=""/>
    <s v="Kobenhavn"/>
    <s v=""/>
    <s v="1734"/>
    <x v="13"/>
    <s v="EMEA"/>
    <s v="Petersen"/>
    <s v="Jytte"/>
    <s v="Medium"/>
  </r>
  <r>
    <n v="10117"/>
    <n v="26"/>
    <n v="80.692451403494971"/>
    <n v="100"/>
    <n v="5"/>
    <s v="Small"/>
    <x v="975"/>
    <n v="1453.3362635091307"/>
    <n v="0.40923602457357805"/>
    <x v="0"/>
    <x v="117"/>
    <n v="2"/>
    <n v="4"/>
    <n v="2003"/>
    <x v="3"/>
    <n v="136"/>
    <x v="38"/>
    <x v="26"/>
    <s v="+65 221 7555"/>
    <s v="Bronz Sok., Bronz Apt. 3/6 Tesvikiye"/>
    <s v=""/>
    <s v="Singapore"/>
    <s v=""/>
    <s v="79903"/>
    <x v="9"/>
    <s v="Japan"/>
    <s v="Natividad"/>
    <s v="Eric"/>
    <s v="Medium"/>
  </r>
  <r>
    <n v="10128"/>
    <n v="41"/>
    <n v="82.06599874152964"/>
    <n v="100"/>
    <n v="2"/>
    <s v="Medium"/>
    <x v="976"/>
    <n v="2179.314051597285"/>
    <n v="0.39309274706752229"/>
    <x v="0"/>
    <x v="218"/>
    <n v="2"/>
    <n v="6"/>
    <n v="2003"/>
    <x v="3"/>
    <n v="136"/>
    <x v="38"/>
    <x v="23"/>
    <s v="91 555 94 44"/>
    <s v="C/ Moralzarzal, 86"/>
    <s v=""/>
    <s v="Madrid"/>
    <s v=""/>
    <s v="28034"/>
    <x v="7"/>
    <s v="EMEA"/>
    <s v="Freyre"/>
    <s v="Diego"/>
    <s v="Medium"/>
  </r>
  <r>
    <n v="10142"/>
    <n v="47"/>
    <n v="71.847103613557522"/>
    <n v="100"/>
    <n v="8"/>
    <s v="Medium"/>
    <x v="977"/>
    <n v="2657.5161301627963"/>
    <n v="0.44039953568379531"/>
    <x v="0"/>
    <x v="119"/>
    <n v="3"/>
    <n v="8"/>
    <n v="2003"/>
    <x v="3"/>
    <n v="136"/>
    <x v="38"/>
    <x v="39"/>
    <s v="4155551450"/>
    <s v="5677 Strong St."/>
    <s v=""/>
    <s v="San Rafael"/>
    <s v="CA"/>
    <s v="97562"/>
    <x v="0"/>
    <s v="NA"/>
    <s v="Nelson"/>
    <s v="Valarie"/>
    <s v="Medium"/>
  </r>
  <r>
    <n v="10153"/>
    <n v="31"/>
    <n v="89.705662171988521"/>
    <n v="100"/>
    <n v="7"/>
    <s v="Small"/>
    <x v="978"/>
    <n v="860.69447266835596"/>
    <n v="0.23635258217426985"/>
    <x v="0"/>
    <x v="120"/>
    <n v="3"/>
    <n v="9"/>
    <n v="2003"/>
    <x v="3"/>
    <n v="136"/>
    <x v="38"/>
    <x v="23"/>
    <s v="91 555 94 44"/>
    <s v="C/ Moralzarzal, 86"/>
    <s v=""/>
    <s v="Madrid"/>
    <s v=""/>
    <s v="28034"/>
    <x v="7"/>
    <s v="EMEA"/>
    <s v="Freyre"/>
    <s v="Diego"/>
    <s v="Medium"/>
  </r>
  <r>
    <n v="10166"/>
    <n v="43"/>
    <n v="85.697777773149369"/>
    <n v="100"/>
    <n v="2"/>
    <s v="Medium"/>
    <x v="979"/>
    <n v="3245.735555754577"/>
    <n v="0.46831010191618461"/>
    <x v="0"/>
    <x v="90"/>
    <n v="4"/>
    <n v="10"/>
    <n v="2003"/>
    <x v="3"/>
    <n v="136"/>
    <x v="38"/>
    <x v="21"/>
    <s v="5085552555"/>
    <s v="1785 First Street"/>
    <s v=""/>
    <s v="New Bedford"/>
    <s v="MA"/>
    <s v="50553"/>
    <x v="0"/>
    <s v="NA"/>
    <s v="Benitez"/>
    <s v="Violeta"/>
    <s v="Medium"/>
  </r>
  <r>
    <n v="10177"/>
    <n v="23"/>
    <n v="86.492851453907079"/>
    <n v="100"/>
    <n v="9"/>
    <s v="Small"/>
    <x v="980"/>
    <n v="1686.2944165601373"/>
    <n v="0.45877697607216644"/>
    <x v="0"/>
    <x v="219"/>
    <n v="4"/>
    <n v="11"/>
    <n v="2003"/>
    <x v="3"/>
    <n v="136"/>
    <x v="38"/>
    <x v="76"/>
    <s v="+34 913 728 555"/>
    <s v="Merchants House, 27-30 Merchant's Quay"/>
    <s v=""/>
    <s v="Madrid"/>
    <s v=""/>
    <s v="28023"/>
    <x v="7"/>
    <s v="EMEA"/>
    <s v="Fernandez"/>
    <s v="Jesus"/>
    <s v="Medium"/>
  </r>
  <r>
    <n v="10185"/>
    <n v="28"/>
    <n v="63.514328017995247"/>
    <n v="100"/>
    <n v="9"/>
    <s v="Small"/>
    <x v="981"/>
    <n v="1663.638815496133"/>
    <n v="0.483329309216666"/>
    <x v="0"/>
    <x v="69"/>
    <n v="4"/>
    <n v="11"/>
    <n v="2003"/>
    <x v="3"/>
    <n v="136"/>
    <x v="38"/>
    <x v="50"/>
    <s v="5085559555"/>
    <s v="4575 Hillside Dr."/>
    <s v=""/>
    <s v="New Bedford"/>
    <s v="MA"/>
    <s v="50553"/>
    <x v="0"/>
    <s v="NA"/>
    <s v="Tam"/>
    <s v="Wing C"/>
    <s v="Medium"/>
  </r>
  <r>
    <n v="10196"/>
    <n v="49"/>
    <n v="68.746707539551906"/>
    <n v="100"/>
    <n v="1"/>
    <s v="Medium"/>
    <x v="982"/>
    <n v="3525.2213305619571"/>
    <n v="0.51136038425224317"/>
    <x v="0"/>
    <x v="70"/>
    <n v="4"/>
    <n v="11"/>
    <n v="2003"/>
    <x v="3"/>
    <n v="136"/>
    <x v="38"/>
    <x v="34"/>
    <s v="2035559545"/>
    <s v="567 North Pendale Street"/>
    <s v=""/>
    <s v="New Haven"/>
    <s v="CT"/>
    <s v="97823"/>
    <x v="0"/>
    <s v="NA"/>
    <s v="Murphy"/>
    <s v="Leslie"/>
    <s v="Medium"/>
  </r>
  <r>
    <n v="10208"/>
    <n v="24"/>
    <n v="67.974896386496553"/>
    <n v="100"/>
    <n v="9"/>
    <s v="Small"/>
    <x v="983"/>
    <n v="991.08248672408263"/>
    <n v="0.37791803435072246"/>
    <x v="0"/>
    <x v="122"/>
    <n v="1"/>
    <n v="1"/>
    <n v="2004"/>
    <x v="3"/>
    <n v="136"/>
    <x v="38"/>
    <x v="30"/>
    <s v="78 32 5555"/>
    <s v="2, rue du Commerce"/>
    <s v=""/>
    <s v="Lyon"/>
    <s v=""/>
    <s v="69004"/>
    <x v="1"/>
    <s v="EMEA"/>
    <s v="Saveley"/>
    <s v="Mary"/>
    <s v="Small"/>
  </r>
  <r>
    <n v="10221"/>
    <n v="33"/>
    <n v="63.593889875529676"/>
    <n v="100"/>
    <n v="3"/>
    <s v="Small"/>
    <x v="984"/>
    <n v="2318.7816341075209"/>
    <n v="0.52492238252256329"/>
    <x v="0"/>
    <x v="220"/>
    <n v="1"/>
    <n v="2"/>
    <n v="2004"/>
    <x v="3"/>
    <n v="136"/>
    <x v="38"/>
    <x v="56"/>
    <s v="02 5554 67"/>
    <s v="Rue Joseph-Bens 532"/>
    <s v=""/>
    <s v="Bruxelles"/>
    <s v=""/>
    <s v="B-1180"/>
    <x v="14"/>
    <s v="EMEA"/>
    <s v="Dewey"/>
    <s v="Catherine"/>
    <s v="Medium"/>
  </r>
  <r>
    <n v="10232"/>
    <n v="22"/>
    <n v="71.739429151321104"/>
    <n v="100"/>
    <n v="6"/>
    <s v="Small"/>
    <x v="985"/>
    <n v="2027.7525586709357"/>
    <n v="0.5623242684929467"/>
    <x v="0"/>
    <x v="221"/>
    <n v="1"/>
    <n v="3"/>
    <n v="2004"/>
    <x v="3"/>
    <n v="136"/>
    <x v="38"/>
    <x v="59"/>
    <s v="198 555 8888"/>
    <s v="Garden House Crowther Way"/>
    <s v=""/>
    <s v="Cowes"/>
    <s v="Isle of Wight"/>
    <s v="PO317PJ"/>
    <x v="6"/>
    <s v="EMEA"/>
    <s v="Bennett"/>
    <s v="Helen"/>
    <s v="Medium"/>
  </r>
  <r>
    <n v="10248"/>
    <n v="32"/>
    <n v="73.097152466531554"/>
    <n v="100"/>
    <n v="12"/>
    <s v="Small"/>
    <x v="986"/>
    <n v="1463.4511210709902"/>
    <n v="0.38485944234173564"/>
    <x v="3"/>
    <x v="73"/>
    <n v="2"/>
    <n v="5"/>
    <n v="2004"/>
    <x v="3"/>
    <n v="136"/>
    <x v="38"/>
    <x v="0"/>
    <s v="2125557818"/>
    <s v="897 Long Airport Avenue"/>
    <s v=""/>
    <s v="NYC"/>
    <s v="NY"/>
    <s v="10022"/>
    <x v="0"/>
    <s v="NA"/>
    <s v="Yu"/>
    <s v="Kwai"/>
    <s v="Medium"/>
  </r>
  <r>
    <n v="10273"/>
    <n v="40"/>
    <n v="79.284614339926236"/>
    <n v="100"/>
    <n v="13"/>
    <s v="Medium"/>
    <x v="987"/>
    <n v="1855.0154264029502"/>
    <n v="0.36905447763865795"/>
    <x v="0"/>
    <x v="75"/>
    <n v="3"/>
    <n v="7"/>
    <n v="2004"/>
    <x v="3"/>
    <n v="136"/>
    <x v="38"/>
    <x v="56"/>
    <s v="02 5554 67"/>
    <s v="Rue Joseph-Bens 532"/>
    <s v=""/>
    <s v="Bruxelles"/>
    <s v=""/>
    <s v="B-1180"/>
    <x v="14"/>
    <s v="EMEA"/>
    <s v="Dewey"/>
    <s v="Catherine"/>
    <s v="Medium"/>
  </r>
  <r>
    <n v="10282"/>
    <n v="43"/>
    <n v="86.696414797881971"/>
    <n v="100"/>
    <n v="1"/>
    <s v="Medium"/>
    <x v="988"/>
    <n v="2967.584163691075"/>
    <n v="0.44321870915238604"/>
    <x v="0"/>
    <x v="76"/>
    <n v="3"/>
    <n v="8"/>
    <n v="2004"/>
    <x v="3"/>
    <n v="136"/>
    <x v="38"/>
    <x v="39"/>
    <s v="4155551450"/>
    <s v="5677 Strong St."/>
    <s v=""/>
    <s v="San Rafael"/>
    <s v="CA"/>
    <s v="97562"/>
    <x v="0"/>
    <s v="NA"/>
    <s v="Nelson"/>
    <s v="Valarie"/>
    <s v="Medium"/>
  </r>
  <r>
    <n v="10293"/>
    <n v="24"/>
    <n v="63.727052375524273"/>
    <n v="100"/>
    <n v="4"/>
    <s v="Small"/>
    <x v="989"/>
    <n v="1289.8307429874176"/>
    <n v="0.45750359772261623"/>
    <x v="0"/>
    <x v="127"/>
    <n v="3"/>
    <n v="9"/>
    <n v="2004"/>
    <x v="3"/>
    <n v="136"/>
    <x v="38"/>
    <x v="36"/>
    <s v="011 4988555"/>
    <s v="Via Monte Bianco 34"/>
    <s v=""/>
    <s v="Torino"/>
    <s v=""/>
    <s v="10100"/>
    <x v="12"/>
    <s v="EMEA"/>
    <s v="Accorti"/>
    <s v="Paolo"/>
    <s v="Small"/>
  </r>
  <r>
    <n v="10306"/>
    <n v="32"/>
    <n v="63.544745136897696"/>
    <n v="100"/>
    <n v="9"/>
    <s v="Small"/>
    <x v="990"/>
    <n v="1725.6081556192737"/>
    <n v="0.45905554493149148"/>
    <x v="0"/>
    <x v="78"/>
    <n v="4"/>
    <n v="10"/>
    <n v="2004"/>
    <x v="3"/>
    <n v="136"/>
    <x v="38"/>
    <x v="77"/>
    <s v="171 555 1555"/>
    <s v="Fauntleroy Circus"/>
    <s v=""/>
    <s v="Manchester"/>
    <s v=""/>
    <s v="EC25NT"/>
    <x v="6"/>
    <s v="EMEA"/>
    <s v="Ashworth"/>
    <s v="Victoria"/>
    <s v="Medium"/>
  </r>
  <r>
    <n v="10314"/>
    <n v="20"/>
    <n v="89.505883566936461"/>
    <n v="100"/>
    <n v="1"/>
    <s v="Small"/>
    <x v="991"/>
    <n v="941.68232866127096"/>
    <n v="0.34471129975154507"/>
    <x v="0"/>
    <x v="96"/>
    <n v="4"/>
    <n v="10"/>
    <n v="2004"/>
    <x v="3"/>
    <n v="136"/>
    <x v="38"/>
    <x v="78"/>
    <s v="86 21 3555"/>
    <s v="Smagsloget 45"/>
    <s v=""/>
    <s v="Aaarhus"/>
    <s v=""/>
    <s v="8200"/>
    <x v="13"/>
    <s v="EMEA"/>
    <s v="Ibsen"/>
    <s v="Palle"/>
    <s v="Small"/>
  </r>
  <r>
    <n v="10325"/>
    <n v="24"/>
    <n v="55.00923610082031"/>
    <n v="69.12"/>
    <n v="9"/>
    <s v="Small"/>
    <x v="992"/>
    <n v="338.65833358031273"/>
    <n v="0.20414878326359515"/>
    <x v="0"/>
    <x v="80"/>
    <n v="4"/>
    <n v="11"/>
    <n v="2004"/>
    <x v="3"/>
    <n v="136"/>
    <x v="38"/>
    <x v="17"/>
    <s v="07 98 9555"/>
    <s v="Erling Skakkes gate 78"/>
    <s v=""/>
    <s v="Stavern"/>
    <s v=""/>
    <s v="4110"/>
    <x v="2"/>
    <s v="EMEA"/>
    <s v="Bergulfsen"/>
    <s v="Jonas"/>
    <s v="Small"/>
  </r>
  <r>
    <n v="10336"/>
    <n v="48"/>
    <n v="83.958587225917739"/>
    <n v="100"/>
    <n v="12"/>
    <s v="Medium"/>
    <x v="993"/>
    <n v="1748.2278131559483"/>
    <n v="0.30255368644361402"/>
    <x v="0"/>
    <x v="128"/>
    <n v="4"/>
    <n v="11"/>
    <n v="2004"/>
    <x v="3"/>
    <n v="136"/>
    <x v="38"/>
    <x v="62"/>
    <s v="1 42 34 2555"/>
    <s v="265, boulevard Charonne"/>
    <s v=""/>
    <s v="Paris"/>
    <s v=""/>
    <s v="75012"/>
    <x v="1"/>
    <s v="EMEA"/>
    <s v="Bertrand"/>
    <s v="Marie"/>
    <s v="Medium"/>
  </r>
  <r>
    <n v="10350"/>
    <n v="44"/>
    <n v="70.660386171530931"/>
    <n v="100"/>
    <n v="1"/>
    <s v="Medium"/>
    <x v="994"/>
    <n v="2082.0630084526388"/>
    <n v="0.40108165645422161"/>
    <x v="0"/>
    <x v="82"/>
    <n v="4"/>
    <n v="12"/>
    <n v="2004"/>
    <x v="3"/>
    <n v="136"/>
    <x v="38"/>
    <x v="23"/>
    <s v="91 555 94 44"/>
    <s v="C/ Moralzarzal, 86"/>
    <s v=""/>
    <s v="Madrid"/>
    <s v=""/>
    <s v="28034"/>
    <x v="7"/>
    <s v="EMEA"/>
    <s v="Freyre"/>
    <s v="Diego"/>
    <s v="Medium"/>
  </r>
  <r>
    <n v="10372"/>
    <n v="28"/>
    <n v="78.236946662496067"/>
    <n v="100"/>
    <n v="3"/>
    <s v="Small"/>
    <x v="995"/>
    <n v="1672.2454934501102"/>
    <n v="0.43290122743914128"/>
    <x v="0"/>
    <x v="136"/>
    <n v="1"/>
    <n v="1"/>
    <n v="2005"/>
    <x v="3"/>
    <n v="136"/>
    <x v="38"/>
    <x v="35"/>
    <s v="+81 3 3584 0555"/>
    <s v="2-2-8 Roppongi"/>
    <s v=""/>
    <s v="Minato-ku"/>
    <s v="Tokyo"/>
    <s v="106-0032"/>
    <x v="11"/>
    <s v="Japan"/>
    <s v="Shimamura"/>
    <s v="Akiko"/>
    <s v="Medium"/>
  </r>
  <r>
    <n v="10383"/>
    <n v="24"/>
    <n v="52.199195393927752"/>
    <n v="61.52"/>
    <n v="9"/>
    <s v="Small"/>
    <x v="996"/>
    <n v="223.69931054573408"/>
    <n v="0.15150852740689619"/>
    <x v="0"/>
    <x v="205"/>
    <n v="1"/>
    <n v="2"/>
    <n v="2005"/>
    <x v="3"/>
    <n v="136"/>
    <x v="38"/>
    <x v="23"/>
    <s v="91 555 94 44"/>
    <s v="C/ Moralzarzal, 86"/>
    <s v=""/>
    <s v="Madrid"/>
    <s v=""/>
    <s v="28034"/>
    <x v="7"/>
    <s v="EMEA"/>
    <s v="Freyre"/>
    <s v="Diego"/>
    <s v="Small"/>
  </r>
  <r>
    <n v="10396"/>
    <n v="33"/>
    <n v="75.659493747278518"/>
    <n v="100"/>
    <n v="2"/>
    <s v="Medium"/>
    <x v="997"/>
    <n v="2776.9667063398083"/>
    <n v="0.52656596115838472"/>
    <x v="0"/>
    <x v="141"/>
    <n v="1"/>
    <n v="3"/>
    <n v="2005"/>
    <x v="3"/>
    <n v="136"/>
    <x v="38"/>
    <x v="39"/>
    <s v="4155551450"/>
    <s v="5677 Strong St."/>
    <s v=""/>
    <s v="San Rafael"/>
    <s v="CA"/>
    <s v="97562"/>
    <x v="0"/>
    <s v="NA"/>
    <s v="Nelson"/>
    <s v="Valarie"/>
    <s v="Medium"/>
  </r>
  <r>
    <n v="10414"/>
    <n v="41"/>
    <n v="87.545120004595205"/>
    <n v="100"/>
    <n v="12"/>
    <s v="Small"/>
    <x v="998"/>
    <n v="1282.6800798115964"/>
    <n v="0.26327425730375154"/>
    <x v="4"/>
    <x v="88"/>
    <n v="2"/>
    <n v="5"/>
    <n v="2005"/>
    <x v="3"/>
    <n v="136"/>
    <x v="38"/>
    <x v="58"/>
    <s v="6175559555"/>
    <s v="8616 Spinnaker Dr."/>
    <s v=""/>
    <s v="Boston"/>
    <s v="MA"/>
    <s v="51003"/>
    <x v="0"/>
    <s v="NA"/>
    <s v="Yoshido"/>
    <s v="Juri"/>
    <s v="Medium"/>
  </r>
  <r>
    <n v="10104"/>
    <n v="23"/>
    <n v="67.415132292415663"/>
    <n v="100"/>
    <n v="13"/>
    <s v="Small"/>
    <x v="999"/>
    <n v="3006.4419572744396"/>
    <n v="0.65974293497998449"/>
    <x v="0"/>
    <x v="134"/>
    <n v="1"/>
    <n v="1"/>
    <n v="2003"/>
    <x v="1"/>
    <n v="169"/>
    <x v="39"/>
    <x v="23"/>
    <s v="91 555 94 44"/>
    <s v="C/ Moralzarzal, 86"/>
    <s v=""/>
    <s v="Madrid"/>
    <s v=""/>
    <s v="28034"/>
    <x v="7"/>
    <s v="EMEA"/>
    <s v="Freyre"/>
    <s v="Diego"/>
    <s v="Medium"/>
  </r>
  <r>
    <n v="10109"/>
    <n v="46"/>
    <n v="82.182017160484676"/>
    <n v="100"/>
    <n v="5"/>
    <s v="Medium"/>
    <x v="1000"/>
    <n v="4476.6272106177048"/>
    <n v="0.54216146428699341"/>
    <x v="0"/>
    <x v="151"/>
    <n v="1"/>
    <n v="3"/>
    <n v="2003"/>
    <x v="1"/>
    <n v="169"/>
    <x v="39"/>
    <x v="45"/>
    <s v="2155559857"/>
    <s v="11328 Douglas Av."/>
    <s v=""/>
    <s v="Philadelphia"/>
    <s v="PA"/>
    <s v="71270"/>
    <x v="0"/>
    <s v="NA"/>
    <s v="Hernandez"/>
    <s v="Rosa"/>
    <s v="Large"/>
  </r>
  <r>
    <n v="10114"/>
    <n v="48"/>
    <n v="60.441082005950641"/>
    <n v="100"/>
    <n v="4"/>
    <s v="Medium"/>
    <x v="1001"/>
    <n v="5308.2680637143694"/>
    <n v="0.64660537913845151"/>
    <x v="0"/>
    <x v="89"/>
    <n v="2"/>
    <n v="4"/>
    <n v="2003"/>
    <x v="1"/>
    <n v="169"/>
    <x v="39"/>
    <x v="62"/>
    <s v="1 42 34 2555"/>
    <s v="265, boulevard Charonne"/>
    <s v=""/>
    <s v="Paris"/>
    <s v=""/>
    <s v="75012"/>
    <x v="1"/>
    <s v="EMEA"/>
    <s v="Bertrand"/>
    <s v="Marie"/>
    <s v="Large"/>
  </r>
  <r>
    <n v="10122"/>
    <n v="25"/>
    <n v="71.705054506594408"/>
    <n v="100"/>
    <n v="3"/>
    <s v="Small"/>
    <x v="1002"/>
    <n v="1805.8736373351398"/>
    <n v="0.50184066620401269"/>
    <x v="0"/>
    <x v="99"/>
    <n v="2"/>
    <n v="5"/>
    <n v="2003"/>
    <x v="1"/>
    <n v="169"/>
    <x v="39"/>
    <x v="67"/>
    <s v="91 24 4555"/>
    <s v="12, rue des Bouchers"/>
    <s v=""/>
    <s v="Marseille"/>
    <s v=""/>
    <s v="13008"/>
    <x v="1"/>
    <s v="EMEA"/>
    <s v="Lebihan"/>
    <s v="Laurence"/>
    <s v="Medium"/>
  </r>
  <r>
    <n v="10127"/>
    <n v="22"/>
    <n v="87.036844253437607"/>
    <n v="100"/>
    <n v="15"/>
    <s v="Small"/>
    <x v="1003"/>
    <n v="1922.4294264243724"/>
    <n v="0.50099275167161095"/>
    <x v="0"/>
    <x v="118"/>
    <n v="2"/>
    <n v="6"/>
    <n v="2003"/>
    <x v="1"/>
    <n v="169"/>
    <x v="39"/>
    <x v="74"/>
    <s v="2125557413"/>
    <s v="4092 Furth Circle"/>
    <s v="Suite 400"/>
    <s v="NYC"/>
    <s v="NY"/>
    <s v="10022"/>
    <x v="0"/>
    <s v="NA"/>
    <s v="Young"/>
    <s v="Jeff"/>
    <s v="Medium"/>
  </r>
  <r>
    <n v="10136"/>
    <n v="41"/>
    <n v="77.22315081955125"/>
    <n v="100"/>
    <n v="3"/>
    <s v="Medium"/>
    <x v="1004"/>
    <n v="5165.4608163983994"/>
    <n v="0.61998351055779122"/>
    <x v="0"/>
    <x v="152"/>
    <n v="3"/>
    <n v="7"/>
    <n v="2003"/>
    <x v="1"/>
    <n v="169"/>
    <x v="39"/>
    <x v="51"/>
    <s v="61 77 6555"/>
    <s v="1 rue Alsace-Lorraine"/>
    <s v=""/>
    <s v="Toulouse"/>
    <s v=""/>
    <s v="31000"/>
    <x v="1"/>
    <s v="EMEA"/>
    <s v="Roulet"/>
    <s v="Annette"/>
    <s v="Large"/>
  </r>
  <r>
    <n v="10141"/>
    <n v="34"/>
    <n v="73.326538161022796"/>
    <n v="100"/>
    <n v="9"/>
    <s v="Small"/>
    <x v="1005"/>
    <n v="2343.3977025252248"/>
    <n v="0.48452345756750226"/>
    <x v="0"/>
    <x v="144"/>
    <n v="3"/>
    <n v="8"/>
    <n v="2003"/>
    <x v="1"/>
    <n v="169"/>
    <x v="39"/>
    <x v="73"/>
    <s v="+358 9 8045 555"/>
    <s v="Software Engineering Center, SEC Oy"/>
    <s v=""/>
    <s v="Espoo"/>
    <s v=""/>
    <s v="FIN-02271"/>
    <x v="4"/>
    <s v="EMEA"/>
    <s v="Suominen"/>
    <s v="Kalle"/>
    <s v="Medium"/>
  </r>
  <r>
    <n v="10148"/>
    <n v="32"/>
    <n v="83.093564138838659"/>
    <n v="100"/>
    <n v="14"/>
    <s v="Medium"/>
    <x v="1006"/>
    <n v="2759.885947557163"/>
    <n v="0.50930929408976822"/>
    <x v="0"/>
    <x v="153"/>
    <n v="3"/>
    <n v="9"/>
    <n v="2003"/>
    <x v="1"/>
    <n v="169"/>
    <x v="39"/>
    <x v="42"/>
    <s v="02 9936 8555"/>
    <s v="201 Miller Street"/>
    <s v="Level 15"/>
    <s v="North Sydney"/>
    <s v="NSW"/>
    <s v="2060"/>
    <x v="3"/>
    <s v="APAC"/>
    <s v="O'Hara"/>
    <s v="Anna"/>
    <s v="Medium"/>
  </r>
  <r>
    <n v="10151"/>
    <n v="21"/>
    <n v="75.130090314116075"/>
    <n v="100"/>
    <n v="7"/>
    <s v="Small"/>
    <x v="1007"/>
    <n v="2156.2781034035625"/>
    <n v="0.57746982557721116"/>
    <x v="0"/>
    <x v="145"/>
    <n v="3"/>
    <n v="9"/>
    <n v="2003"/>
    <x v="1"/>
    <n v="169"/>
    <x v="39"/>
    <x v="60"/>
    <s v="981 443655"/>
    <s v="Torikatu 38"/>
    <s v=""/>
    <s v="Oulu"/>
    <s v=""/>
    <s v="90110"/>
    <x v="4"/>
    <s v="EMEA"/>
    <s v="Koskitalo"/>
    <s v="Pirkko"/>
    <s v="Medium"/>
  </r>
  <r>
    <n v="10160"/>
    <n v="20"/>
    <n v="69.661099523712849"/>
    <n v="100"/>
    <n v="1"/>
    <s v="Small"/>
    <x v="1008"/>
    <n v="2603.1780095257432"/>
    <n v="0.65138074505198251"/>
    <x v="0"/>
    <x v="137"/>
    <n v="4"/>
    <n v="10"/>
    <n v="2003"/>
    <x v="1"/>
    <n v="169"/>
    <x v="39"/>
    <x v="54"/>
    <s v="2155554369"/>
    <s v="6047 Douglas Av."/>
    <s v=""/>
    <s v="Los Angeles"/>
    <s v="CA"/>
    <s v=""/>
    <x v="0"/>
    <s v="NA"/>
    <s v="Chandler"/>
    <s v="Michael"/>
    <s v="Medium"/>
  </r>
  <r>
    <n v="10165"/>
    <n v="47"/>
    <n v="87.934596691153004"/>
    <n v="100"/>
    <n v="16"/>
    <s v="Medium"/>
    <x v="1009"/>
    <n v="4621.7639555158094"/>
    <n v="0.52791863053012833"/>
    <x v="0"/>
    <x v="121"/>
    <n v="4"/>
    <n v="10"/>
    <n v="2003"/>
    <x v="1"/>
    <n v="169"/>
    <x v="39"/>
    <x v="26"/>
    <s v="+65 221 7555"/>
    <s v="Bronz Sok., Bronz Apt. 3/6 Tesvikiye"/>
    <s v=""/>
    <s v="Singapore"/>
    <s v=""/>
    <s v="79903"/>
    <x v="9"/>
    <s v="Japan"/>
    <s v="Natividad"/>
    <s v="Eric"/>
    <s v="Large"/>
  </r>
  <r>
    <n v="10171"/>
    <n v="39"/>
    <n v="81.027419404352713"/>
    <n v="100"/>
    <n v="3"/>
    <s v="Medium"/>
    <x v="1010"/>
    <n v="2321.380643230244"/>
    <n v="0.42349754959549829"/>
    <x v="0"/>
    <x v="155"/>
    <n v="4"/>
    <n v="11"/>
    <n v="2003"/>
    <x v="1"/>
    <n v="169"/>
    <x v="39"/>
    <x v="43"/>
    <s v="514 555 8054"/>
    <s v="43 rue St. Laurent"/>
    <s v=""/>
    <s v="Montreal"/>
    <s v="Quebec"/>
    <s v="H1J1C3"/>
    <x v="10"/>
    <s v="NA"/>
    <s v="Fresnisre"/>
    <s v="Jean"/>
    <s v="Medium"/>
  </r>
  <r>
    <n v="10175"/>
    <n v="29"/>
    <n v="78.992731146161788"/>
    <n v="100"/>
    <n v="5"/>
    <s v="Small"/>
    <x v="1011"/>
    <n v="2129.1007967613086"/>
    <n v="0.48170900107498343"/>
    <x v="0"/>
    <x v="32"/>
    <n v="4"/>
    <n v="11"/>
    <n v="2003"/>
    <x v="1"/>
    <n v="169"/>
    <x v="39"/>
    <x v="49"/>
    <s v="171 555 0297"/>
    <s v="35 King George"/>
    <s v=""/>
    <s v="London"/>
    <s v=""/>
    <s v="WX36FW"/>
    <x v="6"/>
    <s v="EMEA"/>
    <s v="Brown"/>
    <s v="Ann"/>
    <s v="Medium"/>
  </r>
  <r>
    <n v="10181"/>
    <n v="45"/>
    <n v="86.850311269423912"/>
    <n v="100"/>
    <n v="7"/>
    <s v="Medium"/>
    <x v="1012"/>
    <n v="2416.4859928759238"/>
    <n v="0.3820682229140952"/>
    <x v="0"/>
    <x v="103"/>
    <n v="4"/>
    <n v="11"/>
    <n v="2003"/>
    <x v="1"/>
    <n v="169"/>
    <x v="39"/>
    <x v="7"/>
    <s v="+47 2267 3215"/>
    <s v="Drammen 121, PR 744 Sentrum"/>
    <s v=""/>
    <s v="Bergen"/>
    <s v=""/>
    <s v="N5804"/>
    <x v="2"/>
    <s v="EMEA"/>
    <s v="Oeztan"/>
    <s v="Veysel"/>
    <s v="Medium"/>
  </r>
  <r>
    <n v="10184"/>
    <n v="28"/>
    <n v="77.940029648814118"/>
    <n v="100"/>
    <n v="10"/>
    <s v="Small"/>
    <x v="1013"/>
    <n v="2227.3991698332047"/>
    <n v="0.50511124738831592"/>
    <x v="0"/>
    <x v="69"/>
    <n v="4"/>
    <n v="11"/>
    <n v="2003"/>
    <x v="1"/>
    <n v="169"/>
    <x v="39"/>
    <x v="81"/>
    <s v="95 555 82 82"/>
    <s v="C/ Romero, 33"/>
    <s v=""/>
    <s v="Sevilla"/>
    <s v=""/>
    <s v="41101"/>
    <x v="7"/>
    <s v="EMEA"/>
    <s v="Roel"/>
    <s v="Jose Pedro"/>
    <s v="Medium"/>
  </r>
  <r>
    <n v="10192"/>
    <n v="26"/>
    <n v="67.513779513201229"/>
    <n v="100"/>
    <n v="12"/>
    <s v="Small"/>
    <x v="1014"/>
    <n v="2163.101732656768"/>
    <n v="0.55202853484704906"/>
    <x v="0"/>
    <x v="104"/>
    <n v="4"/>
    <n v="11"/>
    <n v="2003"/>
    <x v="1"/>
    <n v="169"/>
    <x v="39"/>
    <x v="40"/>
    <s v="6035558647"/>
    <s v="2304 Long Airport Avenue"/>
    <s v=""/>
    <s v="Nashua"/>
    <s v="NH"/>
    <s v="62005"/>
    <x v="0"/>
    <s v="NA"/>
    <s v="Young"/>
    <s v="Valarie"/>
    <s v="Medium"/>
  </r>
  <r>
    <n v="10195"/>
    <n v="50"/>
    <n v="78.8024116156693"/>
    <n v="100"/>
    <n v="10"/>
    <s v="Medium"/>
    <x v="1015"/>
    <n v="3680.3794192165351"/>
    <n v="0.48295773495394462"/>
    <x v="0"/>
    <x v="34"/>
    <n v="4"/>
    <n v="11"/>
    <n v="2003"/>
    <x v="1"/>
    <n v="169"/>
    <x v="39"/>
    <x v="47"/>
    <s v="9145554562"/>
    <s v="3758 North Pendale Street"/>
    <s v=""/>
    <s v="White Plains"/>
    <s v="NY"/>
    <s v="24067"/>
    <x v="0"/>
    <s v="NA"/>
    <s v="Frick"/>
    <s v="Steve"/>
    <s v="Large"/>
  </r>
  <r>
    <n v="10203"/>
    <n v="48"/>
    <n v="62.312157642036723"/>
    <n v="100"/>
    <n v="1"/>
    <s v="Medium"/>
    <x v="1016"/>
    <n v="5300.0564331822379"/>
    <n v="0.63925109916032696"/>
    <x v="0"/>
    <x v="105"/>
    <n v="4"/>
    <n v="12"/>
    <n v="2003"/>
    <x v="1"/>
    <n v="169"/>
    <x v="39"/>
    <x v="23"/>
    <s v="91 555 94 44"/>
    <s v="C/ Moralzarzal, 86"/>
    <s v=""/>
    <s v="Madrid"/>
    <s v=""/>
    <s v="28034"/>
    <x v="7"/>
    <s v="EMEA"/>
    <s v="Freyre"/>
    <s v="Diego"/>
    <s v="Large"/>
  </r>
  <r>
    <n v="10207"/>
    <n v="25"/>
    <n v="73.491373968558477"/>
    <n v="100"/>
    <n v="11"/>
    <s v="Small"/>
    <x v="1017"/>
    <n v="2099.9656507860382"/>
    <n v="0.53335847375351786"/>
    <x v="0"/>
    <x v="91"/>
    <n v="4"/>
    <n v="12"/>
    <n v="2003"/>
    <x v="1"/>
    <n v="169"/>
    <x v="39"/>
    <x v="64"/>
    <s v="6175552555"/>
    <s v="6251 Ingle Ln."/>
    <s v=""/>
    <s v="Boston"/>
    <s v="MA"/>
    <s v="51003"/>
    <x v="0"/>
    <s v="NA"/>
    <s v="Franco"/>
    <s v="Valarie"/>
    <s v="Medium"/>
  </r>
  <r>
    <n v="10212"/>
    <n v="40"/>
    <n v="79.946841037742018"/>
    <n v="100"/>
    <n v="11"/>
    <s v="Medium"/>
    <x v="1018"/>
    <n v="2356.5263584903187"/>
    <n v="0.42426299123043332"/>
    <x v="0"/>
    <x v="138"/>
    <n v="1"/>
    <n v="1"/>
    <n v="2004"/>
    <x v="1"/>
    <n v="169"/>
    <x v="39"/>
    <x v="23"/>
    <s v="91 555 94 44"/>
    <s v="C/ Moralzarzal, 86"/>
    <s v=""/>
    <s v="Madrid"/>
    <s v=""/>
    <s v="28034"/>
    <x v="7"/>
    <s v="EMEA"/>
    <s v="Freyre"/>
    <s v="Diego"/>
    <s v="Medium"/>
  </r>
  <r>
    <n v="10225"/>
    <n v="43"/>
    <n v="76.863520196268894"/>
    <n v="100"/>
    <n v="2"/>
    <s v="Medium"/>
    <x v="1019"/>
    <n v="3102.7286315604374"/>
    <n v="0.48420668234955783"/>
    <x v="0"/>
    <x v="106"/>
    <n v="1"/>
    <n v="2"/>
    <n v="2004"/>
    <x v="1"/>
    <n v="169"/>
    <x v="39"/>
    <x v="69"/>
    <s v="0897 034555"/>
    <s v="Grenzacherweg 237"/>
    <s v=""/>
    <s v="Gensve"/>
    <s v=""/>
    <s v="1203"/>
    <x v="17"/>
    <s v="EMEA"/>
    <s v="Holz"/>
    <s v="Michael"/>
    <s v="Medium"/>
  </r>
  <r>
    <n v="10229"/>
    <n v="22"/>
    <n v="64.301659204321908"/>
    <n v="100"/>
    <n v="5"/>
    <s v="Small"/>
    <x v="1020"/>
    <n v="2757.8834975049185"/>
    <n v="0.66096351785130292"/>
    <x v="0"/>
    <x v="93"/>
    <n v="1"/>
    <n v="3"/>
    <n v="2004"/>
    <x v="1"/>
    <n v="169"/>
    <x v="39"/>
    <x v="39"/>
    <s v="4155551450"/>
    <s v="5677 Strong St."/>
    <s v=""/>
    <s v="San Rafael"/>
    <s v="CA"/>
    <s v="97562"/>
    <x v="0"/>
    <s v="NA"/>
    <s v="Nelson"/>
    <s v="Valarie"/>
    <s v="Medium"/>
  </r>
  <r>
    <n v="10239"/>
    <n v="47"/>
    <n v="66.222242962752489"/>
    <n v="100"/>
    <n v="1"/>
    <s v="Medium"/>
    <x v="1021"/>
    <n v="3970.9245807506331"/>
    <n v="0.56059821536226873"/>
    <x v="0"/>
    <x v="148"/>
    <n v="2"/>
    <n v="4"/>
    <n v="2004"/>
    <x v="1"/>
    <n v="169"/>
    <x v="39"/>
    <x v="60"/>
    <s v="981 443655"/>
    <s v="Torikatu 38"/>
    <s v=""/>
    <s v="Oulu"/>
    <s v=""/>
    <s v="90110"/>
    <x v="4"/>
    <s v="EMEA"/>
    <s v="Koskitalo"/>
    <s v="Pirkko"/>
    <s v="Large"/>
  </r>
  <r>
    <n v="10246"/>
    <n v="36"/>
    <n v="87.497400958279584"/>
    <n v="100"/>
    <n v="9"/>
    <s v="Medium"/>
    <x v="1022"/>
    <n v="3982.7735655019351"/>
    <n v="0.55838388452894772"/>
    <x v="0"/>
    <x v="125"/>
    <n v="2"/>
    <n v="5"/>
    <n v="2004"/>
    <x v="1"/>
    <n v="169"/>
    <x v="39"/>
    <x v="23"/>
    <s v="91 555 94 44"/>
    <s v="C/ Moralzarzal, 86"/>
    <s v=""/>
    <s v="Madrid"/>
    <s v=""/>
    <s v="28034"/>
    <x v="7"/>
    <s v="EMEA"/>
    <s v="Freyre"/>
    <s v="Diego"/>
    <s v="Large"/>
  </r>
  <r>
    <n v="10253"/>
    <n v="40"/>
    <n v="70.826678349989308"/>
    <n v="100"/>
    <n v="6"/>
    <s v="Medium"/>
    <x v="1023"/>
    <n v="3940.5328660004279"/>
    <n v="0.58174868105592714"/>
    <x v="3"/>
    <x v="108"/>
    <n v="2"/>
    <n v="6"/>
    <n v="2004"/>
    <x v="1"/>
    <n v="169"/>
    <x v="39"/>
    <x v="22"/>
    <s v="171 555 2282"/>
    <s v="Berkeley Gardens 12  Brewery"/>
    <s v=""/>
    <s v="Liverpool"/>
    <s v=""/>
    <s v="WX16LT"/>
    <x v="6"/>
    <s v="EMEA"/>
    <s v="Devon"/>
    <s v="Elizabeth"/>
    <s v="Medium"/>
  </r>
  <r>
    <n v="10259"/>
    <n v="27"/>
    <n v="71.925773855706908"/>
    <n v="100"/>
    <n v="8"/>
    <s v="Small"/>
    <x v="1024"/>
    <n v="1715.6941058959135"/>
    <n v="0.46906493056981685"/>
    <x v="0"/>
    <x v="39"/>
    <n v="2"/>
    <n v="6"/>
    <n v="2004"/>
    <x v="1"/>
    <n v="169"/>
    <x v="39"/>
    <x v="65"/>
    <s v="+65 224 1555"/>
    <s v="Village Close - 106 Linden Road Sandown"/>
    <s v="2nd Floor"/>
    <s v="Singapore"/>
    <s v=""/>
    <s v="69045"/>
    <x v="9"/>
    <s v="APAC"/>
    <s v="Victorino"/>
    <s v="Wendy"/>
    <s v="Medium"/>
  </r>
  <r>
    <n v="10266"/>
    <n v="29"/>
    <n v="78.010873184529913"/>
    <n v="100"/>
    <n v="7"/>
    <s v="Small"/>
    <x v="1025"/>
    <n v="2550.2346776486329"/>
    <n v="0.52991338846321234"/>
    <x v="0"/>
    <x v="109"/>
    <n v="3"/>
    <n v="7"/>
    <n v="2004"/>
    <x v="1"/>
    <n v="169"/>
    <x v="39"/>
    <x v="70"/>
    <s v="0522 556555"/>
    <s v="Strada Provinciale 124"/>
    <s v=""/>
    <s v="Reggio Emilia"/>
    <s v=""/>
    <s v="42100"/>
    <x v="12"/>
    <s v="EMEA"/>
    <s v="Moroni"/>
    <s v="Maurizio"/>
    <s v="Medium"/>
  </r>
  <r>
    <n v="10271"/>
    <n v="20"/>
    <n v="63.247707143239396"/>
    <n v="100"/>
    <n v="9"/>
    <s v="Small"/>
    <x v="1026"/>
    <n v="2663.6458571352123"/>
    <n v="0.67801401444158538"/>
    <x v="0"/>
    <x v="126"/>
    <n v="3"/>
    <n v="7"/>
    <n v="2004"/>
    <x v="1"/>
    <n v="169"/>
    <x v="39"/>
    <x v="39"/>
    <s v="4155551450"/>
    <s v="5677 Strong St."/>
    <s v=""/>
    <s v="San Rafael"/>
    <s v="CA"/>
    <s v="97562"/>
    <x v="0"/>
    <s v="NA"/>
    <s v="Nelson"/>
    <s v="Valarie"/>
    <s v="Medium"/>
  </r>
  <r>
    <n v="10278"/>
    <n v="42"/>
    <n v="71.772558479336595"/>
    <n v="100"/>
    <n v="7"/>
    <s v="Medium"/>
    <x v="1027"/>
    <n v="3386.7725438678631"/>
    <n v="0.52908235365568801"/>
    <x v="0"/>
    <x v="157"/>
    <n v="3"/>
    <n v="8"/>
    <n v="2004"/>
    <x v="1"/>
    <n v="169"/>
    <x v="39"/>
    <x v="84"/>
    <s v="7025551838"/>
    <s v="8489 Strong St."/>
    <s v=""/>
    <s v="Las Vegas"/>
    <s v="NV"/>
    <s v="83030"/>
    <x v="0"/>
    <s v="NA"/>
    <s v="King"/>
    <s v="Sue"/>
    <s v="Medium"/>
  </r>
  <r>
    <n v="10281"/>
    <n v="25"/>
    <n v="80.599912942388485"/>
    <n v="100"/>
    <n v="5"/>
    <s v="Small"/>
    <x v="1028"/>
    <n v="2176.2521764402882"/>
    <n v="0.51923702390463178"/>
    <x v="0"/>
    <x v="94"/>
    <n v="3"/>
    <n v="8"/>
    <n v="2004"/>
    <x v="1"/>
    <n v="169"/>
    <x v="39"/>
    <x v="18"/>
    <s v="2155551555"/>
    <s v="7586 Pompton St."/>
    <s v=""/>
    <s v="Allentown"/>
    <s v="PA"/>
    <s v="70267"/>
    <x v="0"/>
    <s v="NA"/>
    <s v="Yu"/>
    <s v="Kyung"/>
    <s v="Medium"/>
  </r>
  <r>
    <n v="10287"/>
    <n v="36"/>
    <n v="74.068550808551819"/>
    <n v="100"/>
    <n v="5"/>
    <s v="Medium"/>
    <x v="1029"/>
    <n v="3186.0521708921351"/>
    <n v="0.54438979634279505"/>
    <x v="0"/>
    <x v="111"/>
    <n v="3"/>
    <n v="8"/>
    <n v="2004"/>
    <x v="1"/>
    <n v="169"/>
    <x v="39"/>
    <x v="69"/>
    <s v="0897 034555"/>
    <s v="Grenzacherweg 237"/>
    <s v=""/>
    <s v="Gensve"/>
    <s v=""/>
    <s v="1203"/>
    <x v="17"/>
    <s v="EMEA"/>
    <s v="Holz"/>
    <s v="Michael"/>
    <s v="Medium"/>
  </r>
  <r>
    <n v="10292"/>
    <n v="21"/>
    <n v="89.930202772348338"/>
    <n v="100"/>
    <n v="12"/>
    <s v="Small"/>
    <x v="1030"/>
    <n v="956.33574178068488"/>
    <n v="0.33616149130915823"/>
    <x v="0"/>
    <x v="42"/>
    <n v="3"/>
    <n v="9"/>
    <n v="2004"/>
    <x v="1"/>
    <n v="169"/>
    <x v="39"/>
    <x v="0"/>
    <s v="2125557818"/>
    <s v="897 Long Airport Avenue"/>
    <s v=""/>
    <s v="NYC"/>
    <s v="NY"/>
    <s v="10022"/>
    <x v="0"/>
    <s v="NA"/>
    <s v="Yu"/>
    <s v="Kwai"/>
    <s v="Small"/>
  </r>
  <r>
    <n v="10301"/>
    <n v="23"/>
    <n v="74.173296384125194"/>
    <n v="100"/>
    <n v="9"/>
    <s v="Small"/>
    <x v="1031"/>
    <n v="2305.6741831651207"/>
    <n v="0.57474316945232662"/>
    <x v="0"/>
    <x v="158"/>
    <n v="4"/>
    <n v="10"/>
    <n v="2003"/>
    <x v="1"/>
    <n v="169"/>
    <x v="39"/>
    <x v="85"/>
    <s v="+47 2212 1555"/>
    <s v="Drammensveien 126 A, PB 744 Sentrum"/>
    <s v=""/>
    <s v="Oslo"/>
    <s v=""/>
    <s v="N0106"/>
    <x v="2"/>
    <s v="EMEA"/>
    <s v="Klaeboe"/>
    <s v="Jan"/>
    <s v="Medium"/>
  </r>
  <r>
    <n v="10305"/>
    <n v="37"/>
    <n v="65.086182999653786"/>
    <n v="100"/>
    <n v="9"/>
    <s v="Medium"/>
    <x v="1032"/>
    <n v="5047.6812290128091"/>
    <n v="0.67700767704007836"/>
    <x v="0"/>
    <x v="95"/>
    <n v="4"/>
    <n v="10"/>
    <n v="2004"/>
    <x v="1"/>
    <n v="169"/>
    <x v="39"/>
    <x v="15"/>
    <s v="6175558555"/>
    <s v="39323 Spinnaker Dr."/>
    <s v=""/>
    <s v="Cambridge"/>
    <s v="MA"/>
    <s v="51247"/>
    <x v="0"/>
    <s v="NA"/>
    <s v="Hernandez"/>
    <s v="Marta"/>
    <s v="Large"/>
  </r>
  <r>
    <n v="10310"/>
    <n v="48"/>
    <n v="78.448725796252987"/>
    <n v="100"/>
    <n v="3"/>
    <s v="Medium"/>
    <x v="1033"/>
    <n v="5175.4211617798555"/>
    <n v="0.57884401247515438"/>
    <x v="0"/>
    <x v="113"/>
    <n v="4"/>
    <n v="10"/>
    <n v="2004"/>
    <x v="1"/>
    <n v="169"/>
    <x v="39"/>
    <x v="68"/>
    <s v="0221 5554327"/>
    <s v="Mehrheimerstr. 369"/>
    <s v=""/>
    <s v="Koln"/>
    <s v=""/>
    <s v="50739"/>
    <x v="16"/>
    <s v="EMEA"/>
    <s v="Pfalzheim"/>
    <s v="Henriette"/>
    <s v="Large"/>
  </r>
  <r>
    <n v="10313"/>
    <n v="25"/>
    <n v="69.918215263114362"/>
    <n v="100"/>
    <n v="3"/>
    <s v="Small"/>
    <x v="1034"/>
    <n v="2824.294618422141"/>
    <n v="0.6177034541904185"/>
    <x v="0"/>
    <x v="96"/>
    <n v="4"/>
    <n v="10"/>
    <n v="2004"/>
    <x v="1"/>
    <n v="169"/>
    <x v="39"/>
    <x v="31"/>
    <s v="604 555 3392"/>
    <s v="1900 Oak St."/>
    <s v=""/>
    <s v="Vancouver"/>
    <s v="BC"/>
    <s v="V3F2K1"/>
    <x v="10"/>
    <s v="NA"/>
    <s v="Tannamuri"/>
    <s v="Yoshi"/>
    <s v="Medium"/>
  </r>
  <r>
    <n v="10321"/>
    <n v="33"/>
    <n v="76.666137566036369"/>
    <n v="100"/>
    <n v="11"/>
    <s v="Medium"/>
    <x v="1035"/>
    <n v="3170.1074603207999"/>
    <n v="0.55615042224259614"/>
    <x v="0"/>
    <x v="45"/>
    <n v="4"/>
    <n v="11"/>
    <n v="2004"/>
    <x v="1"/>
    <n v="169"/>
    <x v="39"/>
    <x v="21"/>
    <s v="5085552555"/>
    <s v="1785 First Street"/>
    <s v=""/>
    <s v="New Bedford"/>
    <s v="MA"/>
    <s v="50553"/>
    <x v="0"/>
    <s v="NA"/>
    <s v="Benitez"/>
    <s v="Violeta"/>
    <s v="Medium"/>
  </r>
  <r>
    <n v="10324"/>
    <n v="27"/>
    <n v="60.674218596623206"/>
    <n v="100"/>
    <n v="12"/>
    <s v="Small"/>
    <x v="1036"/>
    <n v="1517.2860978911733"/>
    <n v="0.48084009072796091"/>
    <x v="0"/>
    <x v="80"/>
    <n v="4"/>
    <n v="11"/>
    <n v="2004"/>
    <x v="1"/>
    <n v="169"/>
    <x v="39"/>
    <x v="11"/>
    <s v="2125551500"/>
    <s v="2678 Kingston Rd."/>
    <s v="Suite 101"/>
    <s v="NYC"/>
    <s v="NY"/>
    <s v="10022"/>
    <x v="0"/>
    <s v="NA"/>
    <s v="Frick"/>
    <s v="Michael"/>
    <s v="Medium"/>
  </r>
  <r>
    <n v="10331"/>
    <n v="27"/>
    <n v="75.138437739604868"/>
    <n v="100"/>
    <n v="11"/>
    <s v="Small"/>
    <x v="1037"/>
    <n v="2141.9521810306683"/>
    <n v="0.51357261772768259"/>
    <x v="0"/>
    <x v="159"/>
    <n v="4"/>
    <n v="11"/>
    <n v="2004"/>
    <x v="1"/>
    <n v="169"/>
    <x v="39"/>
    <x v="45"/>
    <s v="2155559857"/>
    <s v="11328 Douglas Av."/>
    <s v=""/>
    <s v="Philadelphia"/>
    <s v="PA"/>
    <s v="71270"/>
    <x v="0"/>
    <s v="NA"/>
    <s v="Hernandez"/>
    <s v="Rosa"/>
    <s v="Medium"/>
  </r>
  <r>
    <n v="10334"/>
    <n v="20"/>
    <n v="87.359606899519022"/>
    <n v="100"/>
    <n v="3"/>
    <s v="Small"/>
    <x v="1038"/>
    <n v="1131.6078620096198"/>
    <n v="0.39308318118994712"/>
    <x v="4"/>
    <x v="97"/>
    <n v="4"/>
    <n v="11"/>
    <n v="2004"/>
    <x v="1"/>
    <n v="169"/>
    <x v="39"/>
    <x v="24"/>
    <s v="0921 12 3555"/>
    <s v="Berguvsv„gen  8"/>
    <s v=""/>
    <s v="Lule"/>
    <s v=""/>
    <s v="S-95822"/>
    <x v="8"/>
    <s v="EMEA"/>
    <s v="Berglund"/>
    <s v="Christina"/>
    <s v="Small"/>
  </r>
  <r>
    <n v="10342"/>
    <n v="30"/>
    <n v="72.711697256466607"/>
    <n v="100"/>
    <n v="4"/>
    <s v="Medium"/>
    <x v="1039"/>
    <n v="2848.1490823060017"/>
    <n v="0.56628871305418071"/>
    <x v="0"/>
    <x v="20"/>
    <n v="4"/>
    <n v="11"/>
    <n v="2004"/>
    <x v="1"/>
    <n v="169"/>
    <x v="39"/>
    <x v="10"/>
    <s v="03 9520 4555"/>
    <s v="636 St Kilda Road"/>
    <s v="Level 3"/>
    <s v="Melbourne"/>
    <s v="Victoria"/>
    <s v="3004"/>
    <x v="3"/>
    <s v="APAC"/>
    <s v="Ferguson"/>
    <s v="Peter"/>
    <s v="Medium"/>
  </r>
  <r>
    <n v="10349"/>
    <n v="48"/>
    <n v="70.900943987191809"/>
    <n v="100"/>
    <n v="6"/>
    <s v="Medium"/>
    <x v="1040"/>
    <n v="3993.5546886147931"/>
    <n v="0.539903024093499"/>
    <x v="0"/>
    <x v="140"/>
    <n v="4"/>
    <n v="12"/>
    <n v="2004"/>
    <x v="1"/>
    <n v="169"/>
    <x v="39"/>
    <x v="74"/>
    <s v="2125557413"/>
    <s v="4092 Furth Circle"/>
    <s v="Suite 400"/>
    <s v="NYC"/>
    <s v="NY"/>
    <s v="10022"/>
    <x v="0"/>
    <s v="NA"/>
    <s v="Young"/>
    <s v="Jeff"/>
    <s v="Large"/>
  </r>
  <r>
    <n v="10358"/>
    <n v="32"/>
    <n v="76.057523584769712"/>
    <n v="93.49"/>
    <n v="12"/>
    <s v="Small"/>
    <x v="1041"/>
    <n v="557.83924528736907"/>
    <n v="0.18646354064852161"/>
    <x v="0"/>
    <x v="48"/>
    <n v="4"/>
    <n v="12"/>
    <n v="2004"/>
    <x v="1"/>
    <n v="169"/>
    <x v="39"/>
    <x v="23"/>
    <s v="91 555 94 44"/>
    <s v="C/ Moralzarzal, 86"/>
    <s v=""/>
    <s v="Madrid"/>
    <s v=""/>
    <s v="28034"/>
    <x v="7"/>
    <s v="EMEA"/>
    <s v="Freyre"/>
    <s v="Diego"/>
    <s v="Small"/>
  </r>
  <r>
    <n v="10366"/>
    <n v="34"/>
    <n v="79.329286648258176"/>
    <n v="100"/>
    <n v="1"/>
    <s v="Medium"/>
    <x v="1042"/>
    <n v="3578.5242539592223"/>
    <n v="0.57021732230871069"/>
    <x v="0"/>
    <x v="203"/>
    <n v="1"/>
    <n v="1"/>
    <n v="2005"/>
    <x v="1"/>
    <n v="169"/>
    <x v="39"/>
    <x v="90"/>
    <s v="071 23 67 2555"/>
    <s v="Boulevard Tirou, 255"/>
    <s v=""/>
    <s v="Charleroi"/>
    <s v=""/>
    <s v="B-6000"/>
    <x v="14"/>
    <s v="EMEA"/>
    <s v="Cartrain"/>
    <s v="Pascale"/>
    <s v="Medium"/>
  </r>
  <r>
    <n v="10370"/>
    <n v="27"/>
    <n v="41.036956775365006"/>
    <n v="56.85"/>
    <n v="9"/>
    <s v="Small"/>
    <x v="1043"/>
    <n v="426.95216706514498"/>
    <n v="0.27815379462858397"/>
    <x v="0"/>
    <x v="49"/>
    <n v="1"/>
    <n v="1"/>
    <n v="2005"/>
    <x v="1"/>
    <n v="169"/>
    <x v="39"/>
    <x v="42"/>
    <s v="02 9936 8555"/>
    <s v="201 Miller Street"/>
    <s v="Level 15"/>
    <s v="North Sydney"/>
    <s v="NSW"/>
    <s v="2060"/>
    <x v="3"/>
    <s v="APAC"/>
    <s v="O'Hara"/>
    <s v="Anna"/>
    <s v="Small"/>
  </r>
  <r>
    <n v="10377"/>
    <n v="39"/>
    <n v="81.856031920666467"/>
    <n v="100"/>
    <n v="3"/>
    <s v="Medium"/>
    <x v="1044"/>
    <n v="4072.1447550940075"/>
    <n v="0.56055171567795958"/>
    <x v="0"/>
    <x v="142"/>
    <n v="1"/>
    <n v="2"/>
    <n v="2005"/>
    <x v="1"/>
    <n v="169"/>
    <x v="39"/>
    <x v="16"/>
    <s v="90 224 8555"/>
    <s v="Keskuskatu 45"/>
    <s v=""/>
    <s v="Helsinki"/>
    <s v=""/>
    <s v="21240"/>
    <x v="4"/>
    <s v="EMEA"/>
    <s v="Karttunen"/>
    <s v="Matti"/>
    <s v="Large"/>
  </r>
  <r>
    <n v="10383"/>
    <n v="47"/>
    <n v="73.154546434092097"/>
    <n v="100"/>
    <n v="6"/>
    <s v="Medium"/>
    <x v="1045"/>
    <n v="3430.7863175976718"/>
    <n v="0.49945572060149102"/>
    <x v="0"/>
    <x v="205"/>
    <n v="1"/>
    <n v="2"/>
    <n v="2005"/>
    <x v="1"/>
    <n v="169"/>
    <x v="39"/>
    <x v="23"/>
    <s v="91 555 94 44"/>
    <s v="C/ Moralzarzal, 86"/>
    <s v=""/>
    <s v="Madrid"/>
    <s v=""/>
    <s v="28034"/>
    <x v="7"/>
    <s v="EMEA"/>
    <s v="Freyre"/>
    <s v="Diego"/>
    <s v="Medium"/>
  </r>
  <r>
    <n v="10394"/>
    <n v="22"/>
    <n v="79.535691929436524"/>
    <n v="100"/>
    <n v="5"/>
    <s v="Small"/>
    <x v="1046"/>
    <n v="1603.2347775523965"/>
    <n v="0.47814650003650339"/>
    <x v="0"/>
    <x v="222"/>
    <n v="1"/>
    <n v="3"/>
    <n v="2005"/>
    <x v="1"/>
    <n v="169"/>
    <x v="39"/>
    <x v="23"/>
    <s v="91 555 94 44"/>
    <s v="C/ Moralzarzal, 86"/>
    <s v=""/>
    <s v="Madrid"/>
    <s v=""/>
    <s v="28034"/>
    <x v="7"/>
    <s v="EMEA"/>
    <s v="Freyre"/>
    <s v="Diego"/>
    <s v="Medium"/>
  </r>
  <r>
    <n v="10405"/>
    <n v="55"/>
    <n v="83.08521021797371"/>
    <n v="100"/>
    <n v="1"/>
    <s v="Medium"/>
    <x v="1047"/>
    <n v="3719.3634380114454"/>
    <n v="0.44870804712378931"/>
    <x v="0"/>
    <x v="150"/>
    <n v="2"/>
    <n v="4"/>
    <n v="2005"/>
    <x v="1"/>
    <n v="169"/>
    <x v="39"/>
    <x v="83"/>
    <s v="88 60 1555"/>
    <s v="24, place Kluber"/>
    <s v=""/>
    <s v="Strasbourg"/>
    <s v=""/>
    <s v="67000"/>
    <x v="1"/>
    <s v="EMEA"/>
    <s v="Citeaux"/>
    <s v="Frederique"/>
    <s v="Large"/>
  </r>
  <r>
    <n v="10412"/>
    <n v="60"/>
    <n v="67.883021938227273"/>
    <n v="100"/>
    <n v="9"/>
    <s v="Large"/>
    <x v="1048"/>
    <n v="7814.8186837063631"/>
    <n v="0.65738140645925769"/>
    <x v="0"/>
    <x v="147"/>
    <n v="2"/>
    <n v="5"/>
    <n v="2005"/>
    <x v="1"/>
    <n v="169"/>
    <x v="39"/>
    <x v="23"/>
    <s v="91 555 94 44"/>
    <s v="C/ Moralzarzal, 86"/>
    <s v=""/>
    <s v="Madrid"/>
    <s v=""/>
    <s v="28034"/>
    <x v="7"/>
    <s v="EMEA"/>
    <s v="Freyre"/>
    <s v="Diego"/>
    <s v="Large"/>
  </r>
  <r>
    <n v="10419"/>
    <n v="35"/>
    <n v="73.730380672620967"/>
    <n v="100"/>
    <n v="6"/>
    <s v="Medium"/>
    <x v="1049"/>
    <n v="3346.3366764582656"/>
    <n v="0.56460150777949114"/>
    <x v="0"/>
    <x v="116"/>
    <n v="2"/>
    <n v="5"/>
    <n v="2005"/>
    <x v="1"/>
    <n v="169"/>
    <x v="39"/>
    <x v="19"/>
    <s v="6562 9555"/>
    <s v="Geislweg 14"/>
    <s v=""/>
    <s v="Salzburg"/>
    <s v=""/>
    <s v="5020"/>
    <x v="5"/>
    <s v="EMEA"/>
    <s v="Pipps"/>
    <s v="Georg"/>
    <s v="Medium"/>
  </r>
  <r>
    <n v="10425"/>
    <n v="28"/>
    <n v="75.05940295545787"/>
    <n v="100"/>
    <n v="8"/>
    <s v="Small"/>
    <x v="1050"/>
    <n v="1691.4967172471797"/>
    <n v="0.44593339517636477"/>
    <x v="2"/>
    <x v="53"/>
    <n v="2"/>
    <n v="5"/>
    <n v="2005"/>
    <x v="1"/>
    <n v="169"/>
    <x v="39"/>
    <x v="14"/>
    <s v="40 67 8555"/>
    <s v="67, rue des Cinquante Otages"/>
    <s v=""/>
    <s v="Nantes"/>
    <s v=""/>
    <s v="44000"/>
    <x v="1"/>
    <s v="EMEA"/>
    <s v="Labrune"/>
    <s v="Janine"/>
    <s v="Medium"/>
  </r>
  <r>
    <n v="10105"/>
    <n v="38"/>
    <n v="67.720495886565445"/>
    <n v="100"/>
    <n v="13"/>
    <s v="Small"/>
    <x v="1051"/>
    <n v="1756.7211563105134"/>
    <n v="0.40569990446190923"/>
    <x v="0"/>
    <x v="62"/>
    <n v="1"/>
    <n v="2"/>
    <n v="2003"/>
    <x v="6"/>
    <n v="100"/>
    <x v="40"/>
    <x v="48"/>
    <s v="31 12 3555"/>
    <s v="Vinb'ltet 34"/>
    <s v=""/>
    <s v="Kobenhavn"/>
    <s v=""/>
    <s v="1734"/>
    <x v="13"/>
    <s v="EMEA"/>
    <s v="Petersen"/>
    <s v="Jytte"/>
    <s v="Medium"/>
  </r>
  <r>
    <n v="10117"/>
    <n v="21"/>
    <n v="78.141197607983671"/>
    <n v="95.8"/>
    <n v="7"/>
    <s v="Small"/>
    <x v="1052"/>
    <n v="370.83485023234289"/>
    <n v="0.18432987883106813"/>
    <x v="0"/>
    <x v="117"/>
    <n v="2"/>
    <n v="4"/>
    <n v="2003"/>
    <x v="6"/>
    <n v="100"/>
    <x v="40"/>
    <x v="26"/>
    <s v="+65 221 7555"/>
    <s v="Bronz Sok., Bronz Apt. 3/6 Tesvikiye"/>
    <s v=""/>
    <s v="Singapore"/>
    <s v=""/>
    <s v="79903"/>
    <x v="9"/>
    <s v="Japan"/>
    <s v="Natividad"/>
    <s v="Eric"/>
    <s v="Small"/>
  </r>
  <r>
    <n v="10128"/>
    <n v="41"/>
    <n v="69.586479843767961"/>
    <n v="100"/>
    <n v="4"/>
    <s v="Small"/>
    <x v="1053"/>
    <n v="1984.134326405514"/>
    <n v="0.41018410032405533"/>
    <x v="0"/>
    <x v="218"/>
    <n v="2"/>
    <n v="6"/>
    <n v="2003"/>
    <x v="6"/>
    <n v="100"/>
    <x v="40"/>
    <x v="23"/>
    <s v="91 555 94 44"/>
    <s v="C/ Moralzarzal, 86"/>
    <s v=""/>
    <s v="Madrid"/>
    <s v=""/>
    <s v="28034"/>
    <x v="7"/>
    <s v="EMEA"/>
    <s v="Freyre"/>
    <s v="Diego"/>
    <s v="Medium"/>
  </r>
  <r>
    <n v="10142"/>
    <n v="22"/>
    <n v="75.897699289295872"/>
    <n v="97.81"/>
    <n v="10"/>
    <s v="Small"/>
    <x v="1054"/>
    <n v="482.07061563549087"/>
    <n v="0.22402924763014137"/>
    <x v="0"/>
    <x v="119"/>
    <n v="3"/>
    <n v="8"/>
    <n v="2003"/>
    <x v="6"/>
    <n v="100"/>
    <x v="40"/>
    <x v="39"/>
    <s v="4155551450"/>
    <s v="5677 Strong St."/>
    <s v=""/>
    <s v="San Rafael"/>
    <s v="CA"/>
    <s v="97562"/>
    <x v="0"/>
    <s v="NA"/>
    <s v="Nelson"/>
    <s v="Valarie"/>
    <s v="Small"/>
  </r>
  <r>
    <n v="10153"/>
    <n v="29"/>
    <n v="71.84750602585784"/>
    <n v="88.74"/>
    <n v="9"/>
    <s v="Small"/>
    <x v="1055"/>
    <n v="489.8823252501229"/>
    <n v="0.19035940921954214"/>
    <x v="0"/>
    <x v="120"/>
    <n v="3"/>
    <n v="9"/>
    <n v="2003"/>
    <x v="6"/>
    <n v="100"/>
    <x v="40"/>
    <x v="23"/>
    <s v="91 555 94 44"/>
    <s v="C/ Moralzarzal, 86"/>
    <s v=""/>
    <s v="Madrid"/>
    <s v=""/>
    <s v="28034"/>
    <x v="7"/>
    <s v="EMEA"/>
    <s v="Freyre"/>
    <s v="Diego"/>
    <s v="Small"/>
  </r>
  <r>
    <n v="10165"/>
    <n v="50"/>
    <n v="61.74084146945652"/>
    <n v="100"/>
    <n v="1"/>
    <s v="Medium"/>
    <x v="1056"/>
    <n v="2257.4579265271741"/>
    <n v="0.42238898428799215"/>
    <x v="0"/>
    <x v="121"/>
    <n v="4"/>
    <n v="10"/>
    <n v="2003"/>
    <x v="6"/>
    <n v="100"/>
    <x v="40"/>
    <x v="26"/>
    <s v="+65 221 7555"/>
    <s v="Bronz Sok., Bronz Apt. 3/6 Tesvikiye"/>
    <s v=""/>
    <s v="Singapore"/>
    <s v=""/>
    <s v="79903"/>
    <x v="9"/>
    <s v="Japan"/>
    <s v="Natividad"/>
    <s v="Eric"/>
    <s v="Medium"/>
  </r>
  <r>
    <n v="10177"/>
    <n v="29"/>
    <n v="74.408834106523827"/>
    <n v="100"/>
    <n v="11"/>
    <s v="Small"/>
    <x v="1057"/>
    <n v="912.66381091080893"/>
    <n v="0.29723428308912136"/>
    <x v="0"/>
    <x v="219"/>
    <n v="4"/>
    <n v="11"/>
    <n v="2003"/>
    <x v="6"/>
    <n v="100"/>
    <x v="40"/>
    <x v="76"/>
    <s v="+34 913 728 555"/>
    <s v="Merchants House, 27-30 Merchant's Quay"/>
    <s v=""/>
    <s v="Madrid"/>
    <s v=""/>
    <s v="28023"/>
    <x v="7"/>
    <s v="EMEA"/>
    <s v="Fernandez"/>
    <s v="Jesus"/>
    <s v="Medium"/>
  </r>
  <r>
    <n v="10185"/>
    <n v="49"/>
    <n v="66.293255349300622"/>
    <n v="80.67"/>
    <n v="11"/>
    <s v="Small"/>
    <x v="1058"/>
    <n v="704.46048788426924"/>
    <n v="0.17821674291185538"/>
    <x v="0"/>
    <x v="69"/>
    <n v="4"/>
    <n v="11"/>
    <n v="2003"/>
    <x v="6"/>
    <n v="100"/>
    <x v="40"/>
    <x v="50"/>
    <s v="5085559555"/>
    <s v="4575 Hillside Dr."/>
    <s v=""/>
    <s v="New Bedford"/>
    <s v="MA"/>
    <s v="50553"/>
    <x v="0"/>
    <s v="NA"/>
    <s v="Tam"/>
    <s v="Wing C"/>
    <s v="Medium"/>
  </r>
  <r>
    <n v="10196"/>
    <n v="35"/>
    <n v="87.423564940855286"/>
    <n v="100"/>
    <n v="3"/>
    <s v="Small"/>
    <x v="1059"/>
    <n v="504.92522707006492"/>
    <n v="0.14164393774319795"/>
    <x v="0"/>
    <x v="70"/>
    <n v="4"/>
    <n v="11"/>
    <n v="2003"/>
    <x v="6"/>
    <n v="100"/>
    <x v="40"/>
    <x v="34"/>
    <s v="2035559545"/>
    <s v="567 North Pendale Street"/>
    <s v=""/>
    <s v="New Haven"/>
    <s v="CT"/>
    <s v="97823"/>
    <x v="0"/>
    <s v="NA"/>
    <s v="Murphy"/>
    <s v="Leslie"/>
    <s v="Medium"/>
  </r>
  <r>
    <n v="10208"/>
    <n v="48"/>
    <n v="89.016425936251892"/>
    <n v="100"/>
    <n v="11"/>
    <s v="Medium"/>
    <x v="1060"/>
    <n v="1341.7715550599096"/>
    <n v="0.23898071354832962"/>
    <x v="0"/>
    <x v="122"/>
    <n v="1"/>
    <n v="1"/>
    <n v="2004"/>
    <x v="6"/>
    <n v="100"/>
    <x v="40"/>
    <x v="30"/>
    <s v="78 32 5555"/>
    <s v="2, rue du Commerce"/>
    <s v=""/>
    <s v="Lyon"/>
    <s v=""/>
    <s v="69004"/>
    <x v="1"/>
    <s v="EMEA"/>
    <s v="Saveley"/>
    <s v="Mary"/>
    <s v="Medium"/>
  </r>
  <r>
    <n v="10221"/>
    <n v="23"/>
    <n v="59.915480286250151"/>
    <n v="80.67"/>
    <n v="5"/>
    <s v="Small"/>
    <x v="1061"/>
    <n v="477.35395341624667"/>
    <n v="0.25727680319511409"/>
    <x v="0"/>
    <x v="220"/>
    <n v="1"/>
    <n v="2"/>
    <n v="2004"/>
    <x v="6"/>
    <n v="100"/>
    <x v="40"/>
    <x v="56"/>
    <s v="02 5554 67"/>
    <s v="Rue Joseph-Bens 532"/>
    <s v=""/>
    <s v="Bruxelles"/>
    <s v=""/>
    <s v="B-1180"/>
    <x v="14"/>
    <s v="EMEA"/>
    <s v="Dewey"/>
    <s v="Catherine"/>
    <s v="Small"/>
  </r>
  <r>
    <n v="10232"/>
    <n v="48"/>
    <n v="79.107521350448678"/>
    <n v="95.8"/>
    <n v="8"/>
    <s v="Small"/>
    <x v="1062"/>
    <n v="801.23897517846308"/>
    <n v="0.17424299216650643"/>
    <x v="0"/>
    <x v="221"/>
    <n v="1"/>
    <n v="3"/>
    <n v="2004"/>
    <x v="6"/>
    <n v="100"/>
    <x v="40"/>
    <x v="59"/>
    <s v="198 555 8888"/>
    <s v="Garden House Crowther Way"/>
    <s v=""/>
    <s v="Cowes"/>
    <s v="Isle of Wight"/>
    <s v="PO317PJ"/>
    <x v="6"/>
    <s v="EMEA"/>
    <s v="Bennett"/>
    <s v="Helen"/>
    <s v="Medium"/>
  </r>
  <r>
    <n v="10248"/>
    <n v="42"/>
    <n v="88.478471618613241"/>
    <n v="100"/>
    <n v="14"/>
    <s v="Medium"/>
    <x v="1063"/>
    <n v="1366.324192018244"/>
    <n v="0.26883338882230196"/>
    <x v="3"/>
    <x v="73"/>
    <n v="2"/>
    <n v="5"/>
    <n v="2004"/>
    <x v="6"/>
    <n v="100"/>
    <x v="40"/>
    <x v="0"/>
    <s v="2125557818"/>
    <s v="897 Long Airport Avenue"/>
    <s v=""/>
    <s v="NYC"/>
    <s v="NY"/>
    <s v="10022"/>
    <x v="0"/>
    <s v="NA"/>
    <s v="Yu"/>
    <s v="Kwai"/>
    <s v="Medium"/>
  </r>
  <r>
    <n v="10273"/>
    <n v="47"/>
    <n v="78.654438271977227"/>
    <n v="100"/>
    <n v="15"/>
    <s v="Medium"/>
    <x v="1064"/>
    <n v="1753.8314012170704"/>
    <n v="0.32176909311048352"/>
    <x v="0"/>
    <x v="75"/>
    <n v="3"/>
    <n v="7"/>
    <n v="2004"/>
    <x v="6"/>
    <n v="100"/>
    <x v="40"/>
    <x v="56"/>
    <s v="02 5554 67"/>
    <s v="Rue Joseph-Bens 532"/>
    <s v=""/>
    <s v="Bruxelles"/>
    <s v=""/>
    <s v="B-1180"/>
    <x v="14"/>
    <s v="EMEA"/>
    <s v="Dewey"/>
    <s v="Catherine"/>
    <s v="Medium"/>
  </r>
  <r>
    <n v="10282"/>
    <n v="36"/>
    <n v="88.203704999396876"/>
    <n v="100"/>
    <n v="3"/>
    <s v="Small"/>
    <x v="1065"/>
    <n v="999.58662002171241"/>
    <n v="0.23942653272918102"/>
    <x v="0"/>
    <x v="76"/>
    <n v="3"/>
    <n v="8"/>
    <n v="2004"/>
    <x v="6"/>
    <n v="100"/>
    <x v="40"/>
    <x v="39"/>
    <s v="4155551450"/>
    <s v="5677 Strong St."/>
    <s v=""/>
    <s v="San Rafael"/>
    <s v="CA"/>
    <s v="97562"/>
    <x v="0"/>
    <s v="NA"/>
    <s v="Nelson"/>
    <s v="Valarie"/>
    <s v="Medium"/>
  </r>
  <r>
    <n v="10293"/>
    <n v="22"/>
    <n v="80.921145142134748"/>
    <n v="100"/>
    <n v="6"/>
    <s v="Small"/>
    <x v="1066"/>
    <n v="637.97480687303528"/>
    <n v="0.26381782075932719"/>
    <x v="0"/>
    <x v="127"/>
    <n v="3"/>
    <n v="9"/>
    <n v="2004"/>
    <x v="6"/>
    <n v="100"/>
    <x v="40"/>
    <x v="36"/>
    <s v="011 4988555"/>
    <s v="Via Monte Bianco 34"/>
    <s v=""/>
    <s v="Torino"/>
    <s v=""/>
    <s v="10100"/>
    <x v="12"/>
    <s v="EMEA"/>
    <s v="Accorti"/>
    <s v="Paolo"/>
    <s v="Small"/>
  </r>
  <r>
    <n v="10306"/>
    <n v="40"/>
    <n v="67.980936109047391"/>
    <n v="91.76"/>
    <n v="11"/>
    <s v="Small"/>
    <x v="1067"/>
    <n v="951.16255563810455"/>
    <n v="0.25914411389442693"/>
    <x v="0"/>
    <x v="78"/>
    <n v="4"/>
    <n v="10"/>
    <n v="2004"/>
    <x v="6"/>
    <n v="100"/>
    <x v="40"/>
    <x v="77"/>
    <s v="171 555 1555"/>
    <s v="Fauntleroy Circus"/>
    <s v=""/>
    <s v="Manchester"/>
    <s v=""/>
    <s v="EC25NT"/>
    <x v="6"/>
    <s v="EMEA"/>
    <s v="Ashworth"/>
    <s v="Victoria"/>
    <s v="Medium"/>
  </r>
  <r>
    <n v="10314"/>
    <n v="23"/>
    <n v="63.819883663556389"/>
    <n v="100"/>
    <n v="3"/>
    <s v="Small"/>
    <x v="1068"/>
    <n v="1013.8426757382028"/>
    <n v="0.40852749153330498"/>
    <x v="0"/>
    <x v="96"/>
    <n v="4"/>
    <n v="10"/>
    <n v="2004"/>
    <x v="6"/>
    <n v="100"/>
    <x v="40"/>
    <x v="78"/>
    <s v="86 21 3555"/>
    <s v="Smagsloget 45"/>
    <s v=""/>
    <s v="Aaarhus"/>
    <s v=""/>
    <s v="8200"/>
    <x v="13"/>
    <s v="EMEA"/>
    <s v="Ibsen"/>
    <s v="Palle"/>
    <s v="Small"/>
  </r>
  <r>
    <n v="10326"/>
    <n v="32"/>
    <n v="69.451718704729345"/>
    <n v="100"/>
    <n v="6"/>
    <s v="Small"/>
    <x v="1069"/>
    <n v="1585.2250014486608"/>
    <n v="0.41632306324288304"/>
    <x v="0"/>
    <x v="223"/>
    <n v="4"/>
    <n v="11"/>
    <n v="2004"/>
    <x v="6"/>
    <n v="100"/>
    <x v="40"/>
    <x v="24"/>
    <s v="0921 12 3555"/>
    <s v="Berguvsv„gen  8"/>
    <s v=""/>
    <s v="Lule"/>
    <s v=""/>
    <s v="S-95822"/>
    <x v="8"/>
    <s v="EMEA"/>
    <s v="Berglund"/>
    <s v="Christina"/>
    <s v="Medium"/>
  </r>
  <r>
    <n v="10336"/>
    <n v="21"/>
    <n v="83.074105132344059"/>
    <n v="100"/>
    <n v="7"/>
    <s v="Small"/>
    <x v="1070"/>
    <n v="485.85379222077472"/>
    <n v="0.21783160594723605"/>
    <x v="0"/>
    <x v="128"/>
    <n v="4"/>
    <n v="11"/>
    <n v="2004"/>
    <x v="6"/>
    <n v="100"/>
    <x v="40"/>
    <x v="62"/>
    <s v="1 42 34 2555"/>
    <s v="265, boulevard Charonne"/>
    <s v=""/>
    <s v="Paris"/>
    <s v=""/>
    <s v="75012"/>
    <x v="1"/>
    <s v="EMEA"/>
    <s v="Bertrand"/>
    <s v="Marie"/>
    <s v="Small"/>
  </r>
  <r>
    <n v="10350"/>
    <n v="41"/>
    <n v="61.868102259690588"/>
    <n v="93.04"/>
    <n v="2"/>
    <s v="Small"/>
    <x v="1071"/>
    <n v="1278.0478073526856"/>
    <n v="0.33503759394141663"/>
    <x v="0"/>
    <x v="82"/>
    <n v="4"/>
    <n v="12"/>
    <n v="2004"/>
    <x v="6"/>
    <n v="100"/>
    <x v="40"/>
    <x v="23"/>
    <s v="91 555 94 44"/>
    <s v="C/ Moralzarzal, 86"/>
    <s v=""/>
    <s v="Madrid"/>
    <s v=""/>
    <s v="28034"/>
    <x v="7"/>
    <s v="EMEA"/>
    <s v="Freyre"/>
    <s v="Diego"/>
    <s v="Medium"/>
  </r>
  <r>
    <n v="10372"/>
    <n v="25"/>
    <n v="60.051767064256119"/>
    <n v="84.71"/>
    <n v="5"/>
    <s v="Small"/>
    <x v="1072"/>
    <n v="616.45582339359703"/>
    <n v="0.29108998861697416"/>
    <x v="0"/>
    <x v="136"/>
    <n v="1"/>
    <n v="1"/>
    <n v="2005"/>
    <x v="6"/>
    <n v="100"/>
    <x v="40"/>
    <x v="35"/>
    <s v="+81 3 3584 0555"/>
    <s v="2-2-8 Roppongi"/>
    <s v=""/>
    <s v="Minato-ku"/>
    <s v="Tokyo"/>
    <s v="106-0032"/>
    <x v="11"/>
    <s v="Japan"/>
    <s v="Shimamura"/>
    <s v="Akiko"/>
    <s v="Small"/>
  </r>
  <r>
    <n v="10383"/>
    <n v="26"/>
    <n v="62.713846042193552"/>
    <n v="100"/>
    <n v="12"/>
    <s v="Small"/>
    <x v="1073"/>
    <n v="1709.9200029029676"/>
    <n v="0.5118785332955047"/>
    <x v="0"/>
    <x v="205"/>
    <n v="1"/>
    <n v="2"/>
    <n v="2005"/>
    <x v="6"/>
    <n v="100"/>
    <x v="40"/>
    <x v="23"/>
    <s v="91 555 94 44"/>
    <s v="C/ Moralzarzal, 86"/>
    <s v=""/>
    <s v="Madrid"/>
    <s v=""/>
    <s v="28034"/>
    <x v="7"/>
    <s v="EMEA"/>
    <s v="Freyre"/>
    <s v="Diego"/>
    <s v="Medium"/>
  </r>
  <r>
    <n v="10396"/>
    <n v="24"/>
    <n v="54.923011439982915"/>
    <n v="89.75"/>
    <n v="4"/>
    <s v="Small"/>
    <x v="1074"/>
    <n v="835.84772544041016"/>
    <n v="0.38804444078013473"/>
    <x v="0"/>
    <x v="141"/>
    <n v="1"/>
    <n v="3"/>
    <n v="2005"/>
    <x v="6"/>
    <n v="100"/>
    <x v="40"/>
    <x v="39"/>
    <s v="4155551450"/>
    <s v="5677 Strong St."/>
    <s v=""/>
    <s v="San Rafael"/>
    <s v="CA"/>
    <s v="97562"/>
    <x v="0"/>
    <s v="NA"/>
    <s v="Nelson"/>
    <s v="Valarie"/>
    <s v="Small"/>
  </r>
  <r>
    <n v="10414"/>
    <n v="48"/>
    <n v="74.393707289009186"/>
    <n v="100"/>
    <n v="14"/>
    <s v="Medium"/>
    <x v="1075"/>
    <n v="2237.5820501275584"/>
    <n v="0.38522678052219489"/>
    <x v="4"/>
    <x v="88"/>
    <n v="2"/>
    <n v="5"/>
    <n v="2005"/>
    <x v="6"/>
    <n v="100"/>
    <x v="40"/>
    <x v="58"/>
    <s v="6175559555"/>
    <s v="8616 Spinnaker Dr."/>
    <s v=""/>
    <s v="Boston"/>
    <s v="MA"/>
    <s v="51003"/>
    <x v="0"/>
    <s v="NA"/>
    <s v="Yoshido"/>
    <s v="Juri"/>
    <s v="Medium"/>
  </r>
  <r>
    <n v="10108"/>
    <n v="26"/>
    <n v="43.761308433537621"/>
    <n v="68.349999999999994"/>
    <n v="9"/>
    <s v="Small"/>
    <x v="1076"/>
    <n v="639.30598072802172"/>
    <n v="0.35974676761466534"/>
    <x v="0"/>
    <x v="98"/>
    <n v="1"/>
    <n v="3"/>
    <n v="2003"/>
    <x v="1"/>
    <n v="80"/>
    <x v="41"/>
    <x v="66"/>
    <s v="+63 2 555 3587"/>
    <s v="15 McCallum Street - NatWest Center #13-03"/>
    <s v=""/>
    <s v="Makati City"/>
    <s v=""/>
    <s v="1227MM"/>
    <x v="15"/>
    <s v="Japan"/>
    <s v="Cruz"/>
    <s v="Arnold"/>
    <s v="Small"/>
  </r>
  <r>
    <n v="10122"/>
    <n v="21"/>
    <n v="53.940901414656935"/>
    <n v="73.17"/>
    <n v="13"/>
    <s v="Small"/>
    <x v="1077"/>
    <n v="403.81107029220425"/>
    <n v="0.26280030866944187"/>
    <x v="0"/>
    <x v="99"/>
    <n v="2"/>
    <n v="5"/>
    <n v="2003"/>
    <x v="1"/>
    <n v="80"/>
    <x v="41"/>
    <x v="67"/>
    <s v="91 24 4555"/>
    <s v="12, rue des Bouchers"/>
    <s v=""/>
    <s v="Marseille"/>
    <s v=""/>
    <s v="13008"/>
    <x v="1"/>
    <s v="EMEA"/>
    <s v="Lebihan"/>
    <s v="Laurence"/>
    <s v="Small"/>
  </r>
  <r>
    <n v="10135"/>
    <n v="45"/>
    <n v="49.35458187609882"/>
    <n v="78"/>
    <n v="10"/>
    <s v="Small"/>
    <x v="1078"/>
    <n v="1289.0438155755533"/>
    <n v="0.3672489503064254"/>
    <x v="0"/>
    <x v="100"/>
    <n v="3"/>
    <n v="7"/>
    <n v="2003"/>
    <x v="1"/>
    <n v="80"/>
    <x v="41"/>
    <x v="39"/>
    <s v="4155551450"/>
    <s v="5677 Strong St."/>
    <s v=""/>
    <s v="San Rafael"/>
    <s v="CA"/>
    <s v="97562"/>
    <x v="0"/>
    <s v="NA"/>
    <s v="Nelson"/>
    <s v="Valarie"/>
    <s v="Medium"/>
  </r>
  <r>
    <n v="10147"/>
    <n v="36"/>
    <n v="69.04626790853095"/>
    <n v="86.04"/>
    <n v="10"/>
    <s v="Small"/>
    <x v="1079"/>
    <n v="611.77435529288596"/>
    <n v="0.19750967098406619"/>
    <x v="0"/>
    <x v="101"/>
    <n v="3"/>
    <n v="9"/>
    <n v="2003"/>
    <x v="1"/>
    <n v="80"/>
    <x v="41"/>
    <x v="41"/>
    <s v="6175558555"/>
    <s v="7825 Douglas Av."/>
    <s v=""/>
    <s v="Brickhaven"/>
    <s v="MA"/>
    <s v="58339"/>
    <x v="0"/>
    <s v="NA"/>
    <s v="Nelson"/>
    <s v="Allen"/>
    <s v="Medium"/>
  </r>
  <r>
    <n v="10159"/>
    <n v="21"/>
    <n v="62.778318179190059"/>
    <n v="81.209999999999994"/>
    <n v="5"/>
    <s v="Small"/>
    <x v="1080"/>
    <n v="387.0653182370088"/>
    <n v="0.22696320429515998"/>
    <x v="0"/>
    <x v="4"/>
    <n v="4"/>
    <n v="10"/>
    <n v="2003"/>
    <x v="1"/>
    <n v="80"/>
    <x v="41"/>
    <x v="4"/>
    <s v="6505551386"/>
    <s v="7734 Strong St."/>
    <s v=""/>
    <s v="San Francisco"/>
    <s v="CA"/>
    <s v=""/>
    <x v="0"/>
    <s v="NA"/>
    <s v="Brown"/>
    <s v="Julie"/>
    <s v="Small"/>
  </r>
  <r>
    <n v="10169"/>
    <n v="32"/>
    <n v="48.173338832874173"/>
    <n v="70.760000000000005"/>
    <n v="5"/>
    <s v="Small"/>
    <x v="1081"/>
    <n v="722.77315734802664"/>
    <n v="0.31920097748905923"/>
    <x v="0"/>
    <x v="102"/>
    <n v="4"/>
    <n v="11"/>
    <n v="2003"/>
    <x v="1"/>
    <n v="80"/>
    <x v="41"/>
    <x v="42"/>
    <s v="02 9936 8555"/>
    <s v="201 Miller Street"/>
    <s v="Level 15"/>
    <s v="North Sydney"/>
    <s v="NSW"/>
    <s v="2060"/>
    <x v="3"/>
    <s v="APAC"/>
    <s v="O'Hara"/>
    <s v="Anna"/>
    <s v="Small"/>
  </r>
  <r>
    <n v="10181"/>
    <n v="30"/>
    <n v="67.046866654626953"/>
    <n v="82.82"/>
    <n v="17"/>
    <s v="Small"/>
    <x v="1082"/>
    <n v="473.19400036119123"/>
    <n v="0.19045077693036755"/>
    <x v="0"/>
    <x v="103"/>
    <n v="4"/>
    <n v="11"/>
    <n v="2003"/>
    <x v="1"/>
    <n v="80"/>
    <x v="41"/>
    <x v="7"/>
    <s v="+47 2267 3215"/>
    <s v="Drammen 121, PR 744 Sentrum"/>
    <s v=""/>
    <s v="Bergen"/>
    <s v=""/>
    <s v="N5804"/>
    <x v="2"/>
    <s v="EMEA"/>
    <s v="Oeztan"/>
    <s v="Veysel"/>
    <s v="Small"/>
  </r>
  <r>
    <n v="10191"/>
    <n v="36"/>
    <n v="61.004149163261182"/>
    <n v="94.88"/>
    <n v="6"/>
    <s v="Small"/>
    <x v="1083"/>
    <n v="1219.5306301225974"/>
    <n v="0.35703890004994537"/>
    <x v="0"/>
    <x v="104"/>
    <n v="4"/>
    <n v="11"/>
    <n v="2003"/>
    <x v="1"/>
    <n v="80"/>
    <x v="41"/>
    <x v="68"/>
    <s v="0221 5554327"/>
    <s v="Mehrheimerstr. 369"/>
    <s v=""/>
    <s v="Koln"/>
    <s v=""/>
    <s v="50739"/>
    <x v="16"/>
    <s v="EMEA"/>
    <s v="Pfalzheim"/>
    <s v="Henriette"/>
    <s v="Medium"/>
  </r>
  <r>
    <n v="10203"/>
    <n v="33"/>
    <n v="57.380799787544561"/>
    <n v="86.04"/>
    <n v="11"/>
    <s v="Small"/>
    <x v="1084"/>
    <n v="945.75360701102954"/>
    <n v="0.33309158777842213"/>
    <x v="0"/>
    <x v="105"/>
    <n v="4"/>
    <n v="12"/>
    <n v="2003"/>
    <x v="1"/>
    <n v="80"/>
    <x v="41"/>
    <x v="23"/>
    <s v="91 555 94 44"/>
    <s v="C/ Moralzarzal, 86"/>
    <s v=""/>
    <s v="Madrid"/>
    <s v=""/>
    <s v="28034"/>
    <x v="7"/>
    <s v="EMEA"/>
    <s v="Freyre"/>
    <s v="Diego"/>
    <s v="Small"/>
  </r>
  <r>
    <n v="10211"/>
    <n v="35"/>
    <n v="49.634755332616393"/>
    <n v="78"/>
    <n v="5"/>
    <s v="Small"/>
    <x v="1085"/>
    <n v="992.78356335842614"/>
    <n v="0.3636569829151744"/>
    <x v="0"/>
    <x v="9"/>
    <n v="1"/>
    <n v="1"/>
    <n v="2004"/>
    <x v="1"/>
    <n v="80"/>
    <x v="41"/>
    <x v="9"/>
    <s v="1 47 55 6555"/>
    <s v="25, rue Lauriston"/>
    <s v=""/>
    <s v="Paris"/>
    <s v=""/>
    <s v="75016"/>
    <x v="1"/>
    <s v="EMEA"/>
    <s v="Perrier"/>
    <s v="Dominique"/>
    <s v="Small"/>
  </r>
  <r>
    <n v="10225"/>
    <n v="37"/>
    <n v="81.046749204017488"/>
    <n v="95.69"/>
    <n v="12"/>
    <s v="Small"/>
    <x v="1086"/>
    <n v="541.80027945135316"/>
    <n v="0.15302801542462657"/>
    <x v="0"/>
    <x v="106"/>
    <n v="1"/>
    <n v="2"/>
    <n v="2004"/>
    <x v="1"/>
    <n v="80"/>
    <x v="41"/>
    <x v="69"/>
    <s v="0897 034555"/>
    <s v="Grenzacherweg 237"/>
    <s v=""/>
    <s v="Gensve"/>
    <s v=""/>
    <s v="1203"/>
    <x v="17"/>
    <s v="EMEA"/>
    <s v="Holz"/>
    <s v="Michael"/>
    <s v="Medium"/>
  </r>
  <r>
    <n v="10238"/>
    <n v="41"/>
    <n v="63.257201878681009"/>
    <n v="73.17"/>
    <n v="6"/>
    <s v="Small"/>
    <x v="1087"/>
    <n v="406.42472297407858"/>
    <n v="0.13547626242065042"/>
    <x v="0"/>
    <x v="107"/>
    <n v="2"/>
    <n v="4"/>
    <n v="2004"/>
    <x v="1"/>
    <n v="80"/>
    <x v="41"/>
    <x v="48"/>
    <s v="31 12 3555"/>
    <s v="Vinb'ltet 34"/>
    <s v=""/>
    <s v="Kobenhavn"/>
    <s v=""/>
    <s v="1734"/>
    <x v="13"/>
    <s v="EMEA"/>
    <s v="Petersen"/>
    <s v="Jytte"/>
    <s v="Small"/>
  </r>
  <r>
    <n v="10252"/>
    <n v="20"/>
    <n v="66.113524569098175"/>
    <n v="76.39"/>
    <n v="2"/>
    <s v="Small"/>
    <x v="1088"/>
    <n v="205.52950861803652"/>
    <n v="0.13452644889254911"/>
    <x v="0"/>
    <x v="224"/>
    <n v="2"/>
    <n v="5"/>
    <n v="2004"/>
    <x v="1"/>
    <n v="80"/>
    <x v="41"/>
    <x v="9"/>
    <s v="1 47 55 6555"/>
    <s v="25, rue Lauriston"/>
    <s v=""/>
    <s v="Paris"/>
    <s v=""/>
    <s v="75016"/>
    <x v="1"/>
    <s v="EMEA"/>
    <s v="Perrier"/>
    <s v="Dominique"/>
    <s v="Small"/>
  </r>
  <r>
    <n v="10265"/>
    <n v="45"/>
    <n v="69.726657306412946"/>
    <n v="86.84"/>
    <n v="2"/>
    <s v="Small"/>
    <x v="1089"/>
    <n v="770.1004212114176"/>
    <n v="0.19706751144158288"/>
    <x v="0"/>
    <x v="225"/>
    <n v="3"/>
    <n v="7"/>
    <n v="2004"/>
    <x v="1"/>
    <n v="80"/>
    <x v="41"/>
    <x v="87"/>
    <s v="61 9 3844 6555"/>
    <s v="7 Allen Street"/>
    <s v=""/>
    <s v="Glen Waverly"/>
    <s v="Victoria"/>
    <s v="3150"/>
    <x v="3"/>
    <s v="APAC"/>
    <s v="Connery"/>
    <s v="Sean"/>
    <s v="Medium"/>
  </r>
  <r>
    <n v="10276"/>
    <n v="38"/>
    <n v="42.930581028488888"/>
    <n v="69.959999999999994"/>
    <n v="6"/>
    <s v="Small"/>
    <x v="1090"/>
    <n v="1027.1179209174222"/>
    <n v="0.38635533121085064"/>
    <x v="0"/>
    <x v="110"/>
    <n v="3"/>
    <n v="8"/>
    <n v="2004"/>
    <x v="1"/>
    <n v="80"/>
    <x v="41"/>
    <x v="71"/>
    <s v="6175557555"/>
    <s v="7635 Spinnaker Dr."/>
    <s v=""/>
    <s v="Brickhaven"/>
    <s v="MA"/>
    <s v="58339"/>
    <x v="0"/>
    <s v="NA"/>
    <s v="Barajas"/>
    <s v="Miguel"/>
    <s v="Small"/>
  </r>
  <r>
    <n v="10287"/>
    <n v="43"/>
    <n v="50.988204959965813"/>
    <n v="70.760000000000005"/>
    <n v="15"/>
    <s v="Small"/>
    <x v="1091"/>
    <n v="850.18718672146997"/>
    <n v="0.27942050650133105"/>
    <x v="0"/>
    <x v="111"/>
    <n v="3"/>
    <n v="8"/>
    <n v="2004"/>
    <x v="1"/>
    <n v="80"/>
    <x v="41"/>
    <x v="69"/>
    <s v="0897 034555"/>
    <s v="Grenzacherweg 237"/>
    <s v=""/>
    <s v="Gensve"/>
    <s v=""/>
    <s v="1203"/>
    <x v="17"/>
    <s v="EMEA"/>
    <s v="Holz"/>
    <s v="Michael"/>
    <s v="Medium"/>
  </r>
  <r>
    <n v="10300"/>
    <n v="49"/>
    <n v="63.003360054164908"/>
    <n v="78.8"/>
    <n v="8"/>
    <s v="Small"/>
    <x v="1092"/>
    <n v="774.03535734591924"/>
    <n v="0.20046497393191734"/>
    <x v="0"/>
    <x v="112"/>
    <n v="4"/>
    <n v="10"/>
    <n v="2003"/>
    <x v="1"/>
    <n v="80"/>
    <x v="41"/>
    <x v="72"/>
    <s v="+49 69 66 90 2555"/>
    <s v="Lyonerstr. 34"/>
    <s v=""/>
    <s v="Frankfurt"/>
    <s v=""/>
    <s v="60528"/>
    <x v="16"/>
    <s v="EMEA"/>
    <s v="Keitel"/>
    <s v="Roland"/>
    <s v="Medium"/>
  </r>
  <r>
    <n v="10310"/>
    <n v="27"/>
    <n v="65.694589516647156"/>
    <n v="80.41"/>
    <n v="13"/>
    <s v="Small"/>
    <x v="1093"/>
    <n v="397.31608305052691"/>
    <n v="0.18300473179147927"/>
    <x v="0"/>
    <x v="113"/>
    <n v="4"/>
    <n v="10"/>
    <n v="2004"/>
    <x v="1"/>
    <n v="80"/>
    <x v="41"/>
    <x v="68"/>
    <s v="0221 5554327"/>
    <s v="Mehrheimerstr. 369"/>
    <s v=""/>
    <s v="Koln"/>
    <s v=""/>
    <s v="50739"/>
    <x v="16"/>
    <s v="EMEA"/>
    <s v="Pfalzheim"/>
    <s v="Henriette"/>
    <s v="Small"/>
  </r>
  <r>
    <n v="10319"/>
    <n v="46"/>
    <n v="53.130338943529843"/>
    <n v="73.98"/>
    <n v="1"/>
    <s v="Small"/>
    <x v="1094"/>
    <n v="959.08440859762732"/>
    <n v="0.28182834626210002"/>
    <x v="0"/>
    <x v="114"/>
    <n v="4"/>
    <n v="11"/>
    <n v="2004"/>
    <x v="1"/>
    <n v="80"/>
    <x v="41"/>
    <x v="79"/>
    <s v="2125551957"/>
    <s v="5290 North Pendale Street"/>
    <s v="Suite 200"/>
    <s v="NYC"/>
    <s v="NY"/>
    <s v="10022"/>
    <x v="0"/>
    <s v="NA"/>
    <s v="Kuo"/>
    <s v="Kee"/>
    <s v="Medium"/>
  </r>
  <r>
    <n v="10329"/>
    <n v="38"/>
    <n v="49.668653279271723"/>
    <n v="59.1"/>
    <n v="10"/>
    <s v="Small"/>
    <x v="1095"/>
    <n v="358.39117538767459"/>
    <n v="0.15958285483465784"/>
    <x v="0"/>
    <x v="19"/>
    <n v="4"/>
    <n v="11"/>
    <n v="2004"/>
    <x v="1"/>
    <n v="80"/>
    <x v="41"/>
    <x v="0"/>
    <s v="2125557818"/>
    <s v="897 Long Airport Avenue"/>
    <s v=""/>
    <s v="NYC"/>
    <s v="NY"/>
    <s v="10022"/>
    <x v="0"/>
    <s v="NA"/>
    <s v="Yu"/>
    <s v="Kwai"/>
    <s v="Small"/>
  </r>
  <r>
    <n v="10342"/>
    <n v="25"/>
    <n v="51.385367447242373"/>
    <n v="66.739999999999995"/>
    <n v="5"/>
    <s v="Small"/>
    <x v="1096"/>
    <n v="383.86581381894075"/>
    <n v="0.23006641523460639"/>
    <x v="0"/>
    <x v="20"/>
    <n v="4"/>
    <n v="11"/>
    <n v="2004"/>
    <x v="1"/>
    <n v="80"/>
    <x v="41"/>
    <x v="10"/>
    <s v="03 9520 4555"/>
    <s v="636 St Kilda Road"/>
    <s v="Level 3"/>
    <s v="Melbourne"/>
    <s v="Victoria"/>
    <s v="3004"/>
    <x v="3"/>
    <s v="APAC"/>
    <s v="Ferguson"/>
    <s v="Peter"/>
    <s v="Small"/>
  </r>
  <r>
    <n v="10363"/>
    <n v="46"/>
    <n v="53.392770700924537"/>
    <n v="60.3"/>
    <n v="10"/>
    <s v="Small"/>
    <x v="1097"/>
    <n v="317.73254775747137"/>
    <n v="0.11454774957007403"/>
    <x v="0"/>
    <x v="115"/>
    <n v="1"/>
    <n v="1"/>
    <n v="2005"/>
    <x v="1"/>
    <n v="80"/>
    <x v="41"/>
    <x v="73"/>
    <s v="+358 9 8045 555"/>
    <s v="Software Engineering Center, SEC Oy"/>
    <s v=""/>
    <s v="Espoo"/>
    <s v=""/>
    <s v="FIN-02271"/>
    <x v="4"/>
    <s v="EMEA"/>
    <s v="Suominen"/>
    <s v="Kalle"/>
    <s v="Small"/>
  </r>
  <r>
    <n v="10378"/>
    <n v="22"/>
    <n v="69.504424275015552"/>
    <n v="100"/>
    <n v="4"/>
    <s v="Small"/>
    <x v="1098"/>
    <n v="934.90266594965783"/>
    <n v="0.3794247832587897"/>
    <x v="0"/>
    <x v="184"/>
    <n v="1"/>
    <n v="2"/>
    <n v="2005"/>
    <x v="1"/>
    <n v="80"/>
    <x v="41"/>
    <x v="23"/>
    <s v="91 555 94 44"/>
    <s v="C/ Moralzarzal, 86"/>
    <s v=""/>
    <s v="Madrid"/>
    <s v=""/>
    <s v="28034"/>
    <x v="7"/>
    <s v="EMEA"/>
    <s v="Freyre"/>
    <s v="Diego"/>
    <s v="Small"/>
  </r>
  <r>
    <n v="10390"/>
    <n v="40"/>
    <n v="78.836787759458247"/>
    <n v="100"/>
    <n v="9"/>
    <s v="Medium"/>
    <x v="1099"/>
    <n v="2338.1284896216703"/>
    <n v="0.42576452939428766"/>
    <x v="0"/>
    <x v="162"/>
    <n v="1"/>
    <n v="3"/>
    <n v="2005"/>
    <x v="1"/>
    <n v="80"/>
    <x v="41"/>
    <x v="39"/>
    <s v="4155551450"/>
    <s v="5677 Strong St."/>
    <s v=""/>
    <s v="San Rafael"/>
    <s v="CA"/>
    <s v="97562"/>
    <x v="0"/>
    <s v="NA"/>
    <s v="Nelson"/>
    <s v="Valarie"/>
    <s v="Medium"/>
  </r>
  <r>
    <n v="10103"/>
    <n v="46"/>
    <n v="66.565915582213336"/>
    <n v="100"/>
    <n v="16"/>
    <s v="Small"/>
    <x v="1100"/>
    <n v="1729.7878832181864"/>
    <n v="0.36098765880567019"/>
    <x v="0"/>
    <x v="26"/>
    <n v="1"/>
    <n v="1"/>
    <n v="2003"/>
    <x v="3"/>
    <n v="99"/>
    <x v="42"/>
    <x v="17"/>
    <s v="07 98 9555"/>
    <s v="Erling Skakkes gate 78"/>
    <s v=""/>
    <s v="Stavern"/>
    <s v=""/>
    <s v="4110"/>
    <x v="2"/>
    <s v="EMEA"/>
    <s v="Bergulfsen"/>
    <s v="Jonas"/>
    <s v="Medium"/>
  </r>
  <r>
    <n v="10111"/>
    <n v="39"/>
    <n v="62.422997660878352"/>
    <n v="100"/>
    <n v="4"/>
    <s v="Small"/>
    <x v="1101"/>
    <n v="1744.3530912257447"/>
    <n v="0.41742419355223198"/>
    <x v="0"/>
    <x v="165"/>
    <n v="1"/>
    <n v="3"/>
    <n v="2003"/>
    <x v="3"/>
    <n v="99"/>
    <x v="42"/>
    <x v="8"/>
    <s v="6505555787"/>
    <s v="5557 North Pendale Street"/>
    <s v=""/>
    <s v="San Francisco"/>
    <s v="CA"/>
    <s v=""/>
    <x v="0"/>
    <s v="NA"/>
    <s v="Murphy"/>
    <s v="Julie"/>
    <s v="Medium"/>
  </r>
  <r>
    <n v="10126"/>
    <n v="38"/>
    <n v="63.58357616524922"/>
    <n v="82.34"/>
    <n v="16"/>
    <s v="Small"/>
    <x v="1102"/>
    <n v="712.74410572052966"/>
    <n v="0.22779237108028638"/>
    <x v="0"/>
    <x v="28"/>
    <n v="2"/>
    <n v="5"/>
    <n v="2003"/>
    <x v="3"/>
    <n v="99"/>
    <x v="42"/>
    <x v="25"/>
    <s v="91 555 22 82"/>
    <s v="C/ Araquil, 67"/>
    <s v=""/>
    <s v="Madrid"/>
    <s v=""/>
    <s v="28023"/>
    <x v="7"/>
    <s v="EMEA"/>
    <s v="Sommer"/>
    <s v="Martˇn"/>
    <s v="Medium"/>
  </r>
  <r>
    <n v="10139"/>
    <n v="30"/>
    <n v="81.846516482671746"/>
    <n v="100"/>
    <n v="5"/>
    <s v="Small"/>
    <x v="1103"/>
    <n v="640.0045055198475"/>
    <n v="0.20675987126699213"/>
    <x v="0"/>
    <x v="167"/>
    <n v="3"/>
    <n v="7"/>
    <n v="2003"/>
    <x v="3"/>
    <n v="99"/>
    <x v="42"/>
    <x v="20"/>
    <s v="+61 2 9495 8555"/>
    <s v="Monitor Money Building, 815 Pacific Hwy"/>
    <s v="Level 6"/>
    <s v="Chatswood"/>
    <s v="NSW"/>
    <s v="2067"/>
    <x v="3"/>
    <s v="APAC"/>
    <s v="Huxley"/>
    <s v="Adrian"/>
    <s v="Medium"/>
  </r>
  <r>
    <n v="10149"/>
    <n v="42"/>
    <n v="84.664229449115012"/>
    <n v="94.25"/>
    <n v="2"/>
    <s v="Small"/>
    <x v="1104"/>
    <n v="402.6023631371695"/>
    <n v="0.10170578833830227"/>
    <x v="0"/>
    <x v="168"/>
    <n v="3"/>
    <n v="9"/>
    <n v="2003"/>
    <x v="3"/>
    <n v="99"/>
    <x v="42"/>
    <x v="82"/>
    <s v="4155554312"/>
    <s v="2793 Furth Circle"/>
    <s v=""/>
    <s v="Brisbane"/>
    <s v="CA"/>
    <s v="94217"/>
    <x v="0"/>
    <s v="NA"/>
    <s v="Taylor"/>
    <s v="Sue"/>
    <s v="Medium"/>
  </r>
  <r>
    <n v="10163"/>
    <n v="43"/>
    <n v="68.391525747035359"/>
    <n v="100"/>
    <n v="6"/>
    <s v="Small"/>
    <x v="1105"/>
    <n v="2050.6043928774793"/>
    <n v="0.41082420962236937"/>
    <x v="0"/>
    <x v="31"/>
    <n v="4"/>
    <n v="10"/>
    <n v="2003"/>
    <x v="3"/>
    <n v="99"/>
    <x v="42"/>
    <x v="27"/>
    <s v="2125558493"/>
    <s v="5905 Pompton St."/>
    <s v="Suite 750"/>
    <s v="NYC"/>
    <s v="NY"/>
    <s v="10022"/>
    <x v="0"/>
    <s v="NA"/>
    <s v="Hernandez"/>
    <s v="Maria"/>
    <s v="Medium"/>
  </r>
  <r>
    <n v="10173"/>
    <n v="29"/>
    <n v="70.053018889272622"/>
    <n v="95.24"/>
    <n v="4"/>
    <s v="Small"/>
    <x v="1106"/>
    <n v="730.42245221109397"/>
    <n v="0.26445801250238743"/>
    <x v="0"/>
    <x v="155"/>
    <n v="4"/>
    <n v="11"/>
    <n v="2003"/>
    <x v="3"/>
    <n v="99"/>
    <x v="42"/>
    <x v="86"/>
    <s v="035 640555"/>
    <s v="Via Ludovico il Moro 22"/>
    <s v=""/>
    <s v="Bergamo"/>
    <s v=""/>
    <s v="24100"/>
    <x v="12"/>
    <s v="EMEA"/>
    <s v="Rovelli"/>
    <s v="Giovanni"/>
    <s v="Small"/>
  </r>
  <r>
    <n v="10182"/>
    <n v="33"/>
    <n v="68.215381646612414"/>
    <n v="86.31"/>
    <n v="1"/>
    <s v="Small"/>
    <x v="1107"/>
    <n v="597.12240566179025"/>
    <n v="0.20964683528429595"/>
    <x v="0"/>
    <x v="103"/>
    <n v="4"/>
    <n v="11"/>
    <n v="2003"/>
    <x v="3"/>
    <n v="99"/>
    <x v="42"/>
    <x v="39"/>
    <s v="4155551450"/>
    <s v="5677 Strong St."/>
    <s v=""/>
    <s v="San Rafael"/>
    <s v="CA"/>
    <s v="97562"/>
    <x v="0"/>
    <s v="NA"/>
    <s v="Nelson"/>
    <s v="Valarie"/>
    <s v="Small"/>
  </r>
  <r>
    <n v="10193"/>
    <n v="32"/>
    <n v="68.194819793729692"/>
    <n v="79.37"/>
    <n v="5"/>
    <s v="Small"/>
    <x v="1108"/>
    <n v="357.60576660064999"/>
    <n v="0.14079854108945838"/>
    <x v="0"/>
    <x v="170"/>
    <n v="4"/>
    <n v="11"/>
    <n v="2003"/>
    <x v="3"/>
    <n v="99"/>
    <x v="42"/>
    <x v="87"/>
    <s v="61 9 3844 6555"/>
    <s v="7 Allen Street"/>
    <s v=""/>
    <s v="Glen Waverly"/>
    <s v="Victoria"/>
    <s v="3150"/>
    <x v="3"/>
    <s v="APAC"/>
    <s v="Connery"/>
    <s v="Sean"/>
    <s v="Small"/>
  </r>
  <r>
    <n v="10206"/>
    <n v="28"/>
    <n v="73.597489190586131"/>
    <n v="87.3"/>
    <n v="11"/>
    <s v="Small"/>
    <x v="1109"/>
    <n v="383.67030266358825"/>
    <n v="0.15695888670577166"/>
    <x v="0"/>
    <x v="35"/>
    <n v="4"/>
    <n v="12"/>
    <n v="2003"/>
    <x v="3"/>
    <n v="99"/>
    <x v="42"/>
    <x v="31"/>
    <s v="604 555 3392"/>
    <s v="1900 Oak St."/>
    <s v=""/>
    <s v="Vancouver"/>
    <s v="BC"/>
    <s v="V3F2K1"/>
    <x v="10"/>
    <s v="NA"/>
    <s v="Tannamuri"/>
    <s v="Yoshi"/>
    <s v="Small"/>
  </r>
  <r>
    <n v="10215"/>
    <n v="41"/>
    <n v="79.099578704633828"/>
    <n v="100"/>
    <n v="8"/>
    <s v="Small"/>
    <x v="1110"/>
    <n v="1312.837273110013"/>
    <n v="0.28816073879919163"/>
    <x v="0"/>
    <x v="36"/>
    <n v="1"/>
    <n v="1"/>
    <n v="2004"/>
    <x v="3"/>
    <n v="99"/>
    <x v="42"/>
    <x v="32"/>
    <s v="3105553722"/>
    <s v="3675 Furth Circle"/>
    <s v=""/>
    <s v="Burbank"/>
    <s v="CA"/>
    <s v="94019"/>
    <x v="0"/>
    <s v="NA"/>
    <s v="Thompson"/>
    <s v="Steve"/>
    <s v="Medium"/>
  </r>
  <r>
    <n v="10227"/>
    <n v="33"/>
    <n v="88.504409674755777"/>
    <n v="100"/>
    <n v="1"/>
    <s v="Small"/>
    <x v="1111"/>
    <n v="746.31448073305955"/>
    <n v="0.20352403100471769"/>
    <x v="0"/>
    <x v="172"/>
    <n v="1"/>
    <n v="3"/>
    <n v="2004"/>
    <x v="3"/>
    <n v="99"/>
    <x v="42"/>
    <x v="30"/>
    <s v="78 32 5555"/>
    <s v="2, rue du Commerce"/>
    <s v=""/>
    <s v="Lyon"/>
    <s v=""/>
    <s v="69004"/>
    <x v="1"/>
    <s v="EMEA"/>
    <s v="Saveley"/>
    <s v="Mary"/>
    <s v="Medium"/>
  </r>
  <r>
    <n v="10244"/>
    <n v="36"/>
    <n v="69.599187740648588"/>
    <n v="84.33"/>
    <n v="5"/>
    <s v="Small"/>
    <x v="1112"/>
    <n v="530.30924133665076"/>
    <n v="0.17468056752462244"/>
    <x v="0"/>
    <x v="173"/>
    <n v="2"/>
    <n v="4"/>
    <n v="2004"/>
    <x v="3"/>
    <n v="99"/>
    <x v="42"/>
    <x v="23"/>
    <s v="91 555 94 44"/>
    <s v="C/ Moralzarzal, 86"/>
    <s v=""/>
    <s v="Madrid"/>
    <s v=""/>
    <s v="28034"/>
    <x v="7"/>
    <s v="EMEA"/>
    <s v="Freyre"/>
    <s v="Diego"/>
    <s v="Medium"/>
  </r>
  <r>
    <n v="10257"/>
    <n v="26"/>
    <n v="77.907508951544116"/>
    <n v="89.29"/>
    <n v="5"/>
    <s v="Small"/>
    <x v="1113"/>
    <n v="295.94476725985305"/>
    <n v="0.12747778080922709"/>
    <x v="0"/>
    <x v="215"/>
    <n v="2"/>
    <n v="6"/>
    <n v="2004"/>
    <x v="3"/>
    <n v="99"/>
    <x v="42"/>
    <x v="61"/>
    <s v="4085553659"/>
    <s v="3086 Ingle Ln."/>
    <s v=""/>
    <s v="San Jose"/>
    <s v="CA"/>
    <s v="94217"/>
    <x v="0"/>
    <s v="NA"/>
    <s v="Frick"/>
    <s v="Sue"/>
    <s v="Small"/>
  </r>
  <r>
    <n v="10280"/>
    <n v="34"/>
    <n v="72.910149339755421"/>
    <n v="100"/>
    <n v="7"/>
    <s v="Small"/>
    <x v="1114"/>
    <n v="995.5149224483157"/>
    <n v="0.28652363891031002"/>
    <x v="0"/>
    <x v="41"/>
    <n v="3"/>
    <n v="8"/>
    <n v="2004"/>
    <x v="3"/>
    <n v="99"/>
    <x v="42"/>
    <x v="36"/>
    <s v="011 4988555"/>
    <s v="Via Monte Bianco 34"/>
    <s v=""/>
    <s v="Torino"/>
    <s v=""/>
    <s v="10100"/>
    <x v="12"/>
    <s v="EMEA"/>
    <s v="Accorti"/>
    <s v="Paolo"/>
    <s v="Medium"/>
  </r>
  <r>
    <n v="10290"/>
    <n v="26"/>
    <n v="70.18659877585705"/>
    <n v="96.23"/>
    <n v="2"/>
    <s v="Small"/>
    <x v="1115"/>
    <n v="677.12843182771667"/>
    <n v="0.2706370282047485"/>
    <x v="0"/>
    <x v="226"/>
    <n v="3"/>
    <n v="9"/>
    <n v="2004"/>
    <x v="3"/>
    <n v="99"/>
    <x v="42"/>
    <x v="91"/>
    <s v="6175558428"/>
    <s v="16780 Pompton St."/>
    <s v=""/>
    <s v="Brickhaven"/>
    <s v="MA"/>
    <s v="58339"/>
    <x v="0"/>
    <s v="NA"/>
    <s v="Taylor"/>
    <s v="Leslie"/>
    <s v="Small"/>
  </r>
  <r>
    <n v="10304"/>
    <n v="38"/>
    <n v="75.604283578210655"/>
    <n v="100"/>
    <n v="11"/>
    <s v="Small"/>
    <x v="1116"/>
    <n v="1085.4972240279953"/>
    <n v="0.27422210254189644"/>
    <x v="0"/>
    <x v="43"/>
    <n v="4"/>
    <n v="10"/>
    <n v="2004"/>
    <x v="3"/>
    <n v="99"/>
    <x v="42"/>
    <x v="38"/>
    <s v="30 59 8555"/>
    <s v="67, avenue de l'Europe"/>
    <s v=""/>
    <s v="Versailles"/>
    <s v=""/>
    <s v="78000"/>
    <x v="1"/>
    <s v="EMEA"/>
    <s v="Tonini"/>
    <s v="Daniel"/>
    <s v="Medium"/>
  </r>
  <r>
    <n v="10312"/>
    <n v="33"/>
    <n v="87.518172908658954"/>
    <n v="100"/>
    <n v="8"/>
    <s v="Small"/>
    <x v="1117"/>
    <n v="647.85029401425436"/>
    <n v="0.18321817164107365"/>
    <x v="0"/>
    <x v="44"/>
    <n v="4"/>
    <n v="10"/>
    <n v="2004"/>
    <x v="3"/>
    <n v="99"/>
    <x v="42"/>
    <x v="39"/>
    <s v="4155551450"/>
    <s v="5677 Strong St."/>
    <s v=""/>
    <s v="San Rafael"/>
    <s v="CA"/>
    <s v="97562"/>
    <x v="0"/>
    <s v="NA"/>
    <s v="Nelson"/>
    <s v="Valarie"/>
    <s v="Medium"/>
  </r>
  <r>
    <n v="10323"/>
    <n v="33"/>
    <n v="72.525005725740613"/>
    <n v="91.27"/>
    <n v="2"/>
    <s v="Small"/>
    <x v="1118"/>
    <n v="618.58481105055944"/>
    <n v="0.20537958008391999"/>
    <x v="0"/>
    <x v="80"/>
    <n v="4"/>
    <n v="11"/>
    <n v="2004"/>
    <x v="3"/>
    <n v="99"/>
    <x v="42"/>
    <x v="72"/>
    <s v="+49 69 66 90 2555"/>
    <s v="Lyonerstr. 34"/>
    <s v=""/>
    <s v="Frankfurt"/>
    <s v=""/>
    <s v="60528"/>
    <x v="16"/>
    <s v="EMEA"/>
    <s v="Keitel"/>
    <s v="Roland"/>
    <s v="Medium"/>
  </r>
  <r>
    <n v="10333"/>
    <n v="46"/>
    <n v="79.260067708337175"/>
    <n v="100"/>
    <n v="2"/>
    <s v="Large"/>
    <x v="1119"/>
    <n v="7690.7368854164906"/>
    <n v="0.67839290846688105"/>
    <x v="0"/>
    <x v="46"/>
    <n v="4"/>
    <n v="11"/>
    <n v="2004"/>
    <x v="3"/>
    <n v="99"/>
    <x v="42"/>
    <x v="8"/>
    <s v="6505555787"/>
    <s v="5557 North Pendale Street"/>
    <s v=""/>
    <s v="San Francisco"/>
    <s v="CA"/>
    <s v=""/>
    <x v="0"/>
    <s v="NA"/>
    <s v="Murphy"/>
    <s v="Julie"/>
    <s v="Large"/>
  </r>
  <r>
    <n v="10347"/>
    <n v="26"/>
    <n v="85.685747684923726"/>
    <n v="100"/>
    <n v="12"/>
    <s v="Small"/>
    <x v="1120"/>
    <n v="429.11056019198304"/>
    <n v="0.16150555157135013"/>
    <x v="0"/>
    <x v="47"/>
    <n v="4"/>
    <n v="11"/>
    <n v="2004"/>
    <x v="3"/>
    <n v="99"/>
    <x v="42"/>
    <x v="10"/>
    <s v="03 9520 4555"/>
    <s v="636 St Kilda Road"/>
    <s v="Level 3"/>
    <s v="Melbourne"/>
    <s v="Victoria"/>
    <s v="3004"/>
    <x v="3"/>
    <s v="APAC"/>
    <s v="Ferguson"/>
    <s v="Peter"/>
    <s v="Small"/>
  </r>
  <r>
    <n v="10357"/>
    <n v="25"/>
    <n v="77.134282309524366"/>
    <n v="100"/>
    <n v="3"/>
    <s v="Small"/>
    <x v="1121"/>
    <n v="675.89294226189077"/>
    <n v="0.25953458472185498"/>
    <x v="0"/>
    <x v="48"/>
    <n v="4"/>
    <n v="12"/>
    <n v="2004"/>
    <x v="3"/>
    <n v="99"/>
    <x v="42"/>
    <x v="39"/>
    <s v="4155551450"/>
    <s v="5677 Strong St."/>
    <s v=""/>
    <s v="San Rafael"/>
    <s v="CA"/>
    <s v="97562"/>
    <x v="0"/>
    <s v="NA"/>
    <s v="Nelson"/>
    <s v="Valarie"/>
    <s v="Small"/>
  </r>
  <r>
    <n v="10369"/>
    <n v="45"/>
    <n v="48.915068177967534"/>
    <n v="73.08"/>
    <n v="4"/>
    <s v="Small"/>
    <x v="1122"/>
    <n v="1087.421931991461"/>
    <n v="0.3306640917081618"/>
    <x v="0"/>
    <x v="49"/>
    <n v="1"/>
    <n v="1"/>
    <n v="2005"/>
    <x v="3"/>
    <n v="99"/>
    <x v="42"/>
    <x v="41"/>
    <s v="6175558555"/>
    <s v="7825 Douglas Av."/>
    <s v=""/>
    <s v="Brickhaven"/>
    <s v="MA"/>
    <s v="58339"/>
    <x v="0"/>
    <s v="NA"/>
    <s v="Nelson"/>
    <s v="Allen"/>
    <s v="Medium"/>
  </r>
  <r>
    <n v="10382"/>
    <n v="50"/>
    <n v="65.385688647486532"/>
    <n v="100"/>
    <n v="7"/>
    <s v="Medium"/>
    <x v="1123"/>
    <n v="5666.2155676256734"/>
    <n v="0.63412406330095383"/>
    <x v="0"/>
    <x v="50"/>
    <n v="1"/>
    <n v="2"/>
    <n v="2005"/>
    <x v="3"/>
    <n v="99"/>
    <x v="42"/>
    <x v="39"/>
    <s v="4155551450"/>
    <s v="5677 Strong St."/>
    <s v=""/>
    <s v="San Rafael"/>
    <s v="CA"/>
    <s v="97562"/>
    <x v="0"/>
    <s v="NA"/>
    <s v="Nelson"/>
    <s v="Valarie"/>
    <s v="Large"/>
  </r>
  <r>
    <n v="10392"/>
    <n v="36"/>
    <n v="65.987114778518631"/>
    <n v="100"/>
    <n v="1"/>
    <s v="Small"/>
    <x v="1124"/>
    <n v="1660.4238679733294"/>
    <n v="0.41140741433842987"/>
    <x v="0"/>
    <x v="217"/>
    <n v="1"/>
    <n v="3"/>
    <n v="2005"/>
    <x v="3"/>
    <n v="99"/>
    <x v="42"/>
    <x v="63"/>
    <s v="7675 3555"/>
    <s v="Kirchgasse 6"/>
    <s v=""/>
    <s v="Graz"/>
    <s v=""/>
    <s v="8010"/>
    <x v="5"/>
    <s v="EMEA"/>
    <s v="Mendel"/>
    <s v="Roland"/>
    <s v="Medium"/>
  </r>
  <r>
    <n v="10423"/>
    <n v="21"/>
    <n v="54.287495470596852"/>
    <n v="89.29"/>
    <n v="5"/>
    <s v="Small"/>
    <x v="1125"/>
    <n v="735.05259511746613"/>
    <n v="0.39200923428606954"/>
    <x v="2"/>
    <x v="177"/>
    <n v="2"/>
    <n v="5"/>
    <n v="2005"/>
    <x v="3"/>
    <n v="99"/>
    <x v="42"/>
    <x v="56"/>
    <s v="02 5554 67"/>
    <s v="Rue Joseph-Bens 532"/>
    <s v=""/>
    <s v="Bruxelles"/>
    <s v=""/>
    <s v="B-1180"/>
    <x v="14"/>
    <s v="EMEA"/>
    <s v="Dewey"/>
    <s v="Catherine"/>
    <s v="Small"/>
  </r>
  <r>
    <n v="10108"/>
    <n v="29"/>
    <n v="70.425301162761329"/>
    <n v="100"/>
    <n v="8"/>
    <s v="Small"/>
    <x v="1126"/>
    <n v="2007.2262662799214"/>
    <n v="0.49566527382726061"/>
    <x v="0"/>
    <x v="98"/>
    <n v="1"/>
    <n v="3"/>
    <n v="2003"/>
    <x v="1"/>
    <n v="146"/>
    <x v="43"/>
    <x v="66"/>
    <s v="+63 2 555 3587"/>
    <s v="15 McCallum Street - NatWest Center #13-03"/>
    <s v=""/>
    <s v="Makati City"/>
    <s v=""/>
    <s v="1227MM"/>
    <x v="15"/>
    <s v="Japan"/>
    <s v="Cruz"/>
    <s v="Arnold"/>
    <s v="Medium"/>
  </r>
  <r>
    <n v="10122"/>
    <n v="21"/>
    <n v="66.40339550427845"/>
    <n v="100"/>
    <n v="12"/>
    <s v="Small"/>
    <x v="1127"/>
    <n v="1074.9186944101525"/>
    <n v="0.43529725738346414"/>
    <x v="0"/>
    <x v="99"/>
    <n v="2"/>
    <n v="5"/>
    <n v="2003"/>
    <x v="1"/>
    <n v="146"/>
    <x v="43"/>
    <x v="67"/>
    <s v="91 24 4555"/>
    <s v="12, rue des Bouchers"/>
    <s v=""/>
    <s v="Marseille"/>
    <s v=""/>
    <s v="13008"/>
    <x v="1"/>
    <s v="EMEA"/>
    <s v="Lebihan"/>
    <s v="Laurence"/>
    <s v="Small"/>
  </r>
  <r>
    <n v="10135"/>
    <n v="42"/>
    <n v="73.395649929806495"/>
    <n v="100"/>
    <n v="9"/>
    <s v="Medium"/>
    <x v="1128"/>
    <n v="2350.082702948127"/>
    <n v="0.43258098237490145"/>
    <x v="0"/>
    <x v="100"/>
    <n v="3"/>
    <n v="7"/>
    <n v="2003"/>
    <x v="1"/>
    <n v="146"/>
    <x v="43"/>
    <x v="39"/>
    <s v="4155551450"/>
    <s v="5677 Strong St."/>
    <s v=""/>
    <s v="San Rafael"/>
    <s v="CA"/>
    <s v="97562"/>
    <x v="0"/>
    <s v="NA"/>
    <s v="Nelson"/>
    <s v="Valarie"/>
    <s v="Medium"/>
  </r>
  <r>
    <n v="10147"/>
    <n v="37"/>
    <n v="82.487803219033793"/>
    <n v="100"/>
    <n v="9"/>
    <s v="Small"/>
    <x v="1129"/>
    <n v="1353.17128089575"/>
    <n v="0.30717450681140779"/>
    <x v="0"/>
    <x v="101"/>
    <n v="3"/>
    <n v="9"/>
    <n v="2003"/>
    <x v="1"/>
    <n v="146"/>
    <x v="43"/>
    <x v="41"/>
    <s v="6175558555"/>
    <s v="7825 Douglas Av."/>
    <s v=""/>
    <s v="Brickhaven"/>
    <s v="MA"/>
    <s v="58339"/>
    <x v="0"/>
    <s v="NA"/>
    <s v="Nelson"/>
    <s v="Allen"/>
    <s v="Medium"/>
  </r>
  <r>
    <n v="10159"/>
    <n v="25"/>
    <n v="66.150798053732231"/>
    <n v="100"/>
    <n v="4"/>
    <s v="Small"/>
    <x v="1130"/>
    <n v="1984.2300486566942"/>
    <n v="0.54541782535917926"/>
    <x v="0"/>
    <x v="4"/>
    <n v="4"/>
    <n v="10"/>
    <n v="2003"/>
    <x v="1"/>
    <n v="146"/>
    <x v="43"/>
    <x v="4"/>
    <s v="6505551386"/>
    <s v="7734 Strong St."/>
    <s v=""/>
    <s v="San Francisco"/>
    <s v="CA"/>
    <s v=""/>
    <x v="0"/>
    <s v="NA"/>
    <s v="Brown"/>
    <s v="Julie"/>
    <s v="Medium"/>
  </r>
  <r>
    <n v="10169"/>
    <n v="36"/>
    <n v="76.292537181292502"/>
    <n v="100"/>
    <n v="4"/>
    <s v="Small"/>
    <x v="1131"/>
    <n v="1698.3886614734702"/>
    <n v="0.38209656449912938"/>
    <x v="0"/>
    <x v="102"/>
    <n v="4"/>
    <n v="11"/>
    <n v="2003"/>
    <x v="1"/>
    <n v="146"/>
    <x v="43"/>
    <x v="42"/>
    <s v="02 9936 8555"/>
    <s v="201 Miller Street"/>
    <s v="Level 15"/>
    <s v="North Sydney"/>
    <s v="NSW"/>
    <s v="2060"/>
    <x v="3"/>
    <s v="APAC"/>
    <s v="O'Hara"/>
    <s v="Anna"/>
    <s v="Medium"/>
  </r>
  <r>
    <n v="10181"/>
    <n v="22"/>
    <n v="60.112219909330932"/>
    <n v="100"/>
    <n v="16"/>
    <s v="Small"/>
    <x v="1132"/>
    <n v="2073.0111619947193"/>
    <n v="0.61052079882512023"/>
    <x v="0"/>
    <x v="103"/>
    <n v="4"/>
    <n v="11"/>
    <n v="2003"/>
    <x v="1"/>
    <n v="146"/>
    <x v="43"/>
    <x v="7"/>
    <s v="+47 2267 3215"/>
    <s v="Drammen 121, PR 744 Sentrum"/>
    <s v=""/>
    <s v="Bergen"/>
    <s v=""/>
    <s v="N5804"/>
    <x v="2"/>
    <s v="EMEA"/>
    <s v="Oeztan"/>
    <s v="Veysel"/>
    <s v="Medium"/>
  </r>
  <r>
    <n v="10191"/>
    <n v="23"/>
    <n v="68.790015602377963"/>
    <n v="100"/>
    <n v="5"/>
    <s v="Small"/>
    <x v="1133"/>
    <n v="1832.4096411453068"/>
    <n v="0.53664276167063207"/>
    <x v="0"/>
    <x v="104"/>
    <n v="4"/>
    <n v="11"/>
    <n v="2003"/>
    <x v="1"/>
    <n v="146"/>
    <x v="43"/>
    <x v="68"/>
    <s v="0221 5554327"/>
    <s v="Mehrheimerstr. 369"/>
    <s v=""/>
    <s v="Koln"/>
    <s v=""/>
    <s v="50739"/>
    <x v="16"/>
    <s v="EMEA"/>
    <s v="Pfalzheim"/>
    <s v="Henriette"/>
    <s v="Medium"/>
  </r>
  <r>
    <n v="10203"/>
    <n v="32"/>
    <n v="64.712719696616091"/>
    <n v="100"/>
    <n v="10"/>
    <s v="Medium"/>
    <x v="1134"/>
    <n v="3056.2329697082851"/>
    <n v="0.59610086320923672"/>
    <x v="0"/>
    <x v="105"/>
    <n v="4"/>
    <n v="12"/>
    <n v="2003"/>
    <x v="1"/>
    <n v="146"/>
    <x v="43"/>
    <x v="23"/>
    <s v="91 555 94 44"/>
    <s v="C/ Moralzarzal, 86"/>
    <s v=""/>
    <s v="Madrid"/>
    <s v=""/>
    <s v="28034"/>
    <x v="7"/>
    <s v="EMEA"/>
    <s v="Freyre"/>
    <s v="Diego"/>
    <s v="Medium"/>
  </r>
  <r>
    <n v="10211"/>
    <n v="28"/>
    <n v="73.888938788128229"/>
    <n v="100"/>
    <n v="4"/>
    <s v="Small"/>
    <x v="1135"/>
    <n v="1676.3897139324099"/>
    <n v="0.44760063705047681"/>
    <x v="0"/>
    <x v="9"/>
    <n v="1"/>
    <n v="1"/>
    <n v="2004"/>
    <x v="1"/>
    <n v="146"/>
    <x v="43"/>
    <x v="9"/>
    <s v="1 47 55 6555"/>
    <s v="25, rue Lauriston"/>
    <s v=""/>
    <s v="Paris"/>
    <s v=""/>
    <s v="75016"/>
    <x v="1"/>
    <s v="EMEA"/>
    <s v="Perrier"/>
    <s v="Dominique"/>
    <s v="Medium"/>
  </r>
  <r>
    <n v="10225"/>
    <n v="27"/>
    <n v="81.000021024726877"/>
    <n v="100"/>
    <n v="11"/>
    <s v="Small"/>
    <x v="1136"/>
    <n v="2377.0794323323744"/>
    <n v="0.52082334935679797"/>
    <x v="0"/>
    <x v="106"/>
    <n v="1"/>
    <n v="2"/>
    <n v="2004"/>
    <x v="1"/>
    <n v="146"/>
    <x v="43"/>
    <x v="69"/>
    <s v="0897 034555"/>
    <s v="Grenzacherweg 237"/>
    <s v=""/>
    <s v="Gensve"/>
    <s v=""/>
    <s v="1203"/>
    <x v="17"/>
    <s v="EMEA"/>
    <s v="Holz"/>
    <s v="Michael"/>
    <s v="Medium"/>
  </r>
  <r>
    <n v="10238"/>
    <n v="49"/>
    <n v="86.03630405451041"/>
    <n v="100"/>
    <n v="5"/>
    <s v="Medium"/>
    <x v="1137"/>
    <n v="2338.4611013289896"/>
    <n v="0.35678600437716496"/>
    <x v="0"/>
    <x v="107"/>
    <n v="2"/>
    <n v="4"/>
    <n v="2004"/>
    <x v="1"/>
    <n v="146"/>
    <x v="43"/>
    <x v="48"/>
    <s v="31 12 3555"/>
    <s v="Vinb'ltet 34"/>
    <s v=""/>
    <s v="Kobenhavn"/>
    <s v=""/>
    <s v="1734"/>
    <x v="13"/>
    <s v="EMEA"/>
    <s v="Petersen"/>
    <s v="Jytte"/>
    <s v="Medium"/>
  </r>
  <r>
    <n v="10252"/>
    <n v="41"/>
    <n v="83.547656255860886"/>
    <n v="100"/>
    <n v="1"/>
    <s v="Medium"/>
    <x v="1138"/>
    <n v="3324.3760935097034"/>
    <n v="0.49251256602161886"/>
    <x v="0"/>
    <x v="224"/>
    <n v="2"/>
    <n v="5"/>
    <n v="2004"/>
    <x v="1"/>
    <n v="146"/>
    <x v="43"/>
    <x v="9"/>
    <s v="1 47 55 6555"/>
    <s v="25, rue Lauriston"/>
    <s v=""/>
    <s v="Paris"/>
    <s v=""/>
    <s v="75016"/>
    <x v="1"/>
    <s v="EMEA"/>
    <s v="Perrier"/>
    <s v="Dominique"/>
    <s v="Medium"/>
  </r>
  <r>
    <n v="10265"/>
    <n v="49"/>
    <n v="85.228052873798575"/>
    <n v="100"/>
    <n v="1"/>
    <s v="Medium"/>
    <x v="1139"/>
    <n v="4250.8454091838703"/>
    <n v="0.50443044031981299"/>
    <x v="0"/>
    <x v="225"/>
    <n v="3"/>
    <n v="7"/>
    <n v="2004"/>
    <x v="1"/>
    <n v="146"/>
    <x v="43"/>
    <x v="87"/>
    <s v="61 9 3844 6555"/>
    <s v="7 Allen Street"/>
    <s v=""/>
    <s v="Glen Waverly"/>
    <s v="Victoria"/>
    <s v="3150"/>
    <x v="3"/>
    <s v="APAC"/>
    <s v="Connery"/>
    <s v="Sean"/>
    <s v="Large"/>
  </r>
  <r>
    <n v="10276"/>
    <n v="30"/>
    <n v="80.242244196835969"/>
    <n v="100"/>
    <n v="5"/>
    <s v="Small"/>
    <x v="1140"/>
    <n v="1517.332674094921"/>
    <n v="0.38662097388139455"/>
    <x v="0"/>
    <x v="110"/>
    <n v="3"/>
    <n v="8"/>
    <n v="2004"/>
    <x v="1"/>
    <n v="146"/>
    <x v="43"/>
    <x v="71"/>
    <s v="6175557555"/>
    <s v="7635 Spinnaker Dr."/>
    <s v=""/>
    <s v="Brickhaven"/>
    <s v="MA"/>
    <s v="58339"/>
    <x v="0"/>
    <s v="NA"/>
    <s v="Barajas"/>
    <s v="Miguel"/>
    <s v="Medium"/>
  </r>
  <r>
    <n v="10287"/>
    <n v="40"/>
    <n v="89.86185690236664"/>
    <n v="100"/>
    <n v="14"/>
    <s v="Medium"/>
    <x v="1141"/>
    <n v="3167.1257239053348"/>
    <n v="0.46839885883597587"/>
    <x v="0"/>
    <x v="111"/>
    <n v="3"/>
    <n v="8"/>
    <n v="2004"/>
    <x v="1"/>
    <n v="146"/>
    <x v="43"/>
    <x v="69"/>
    <s v="0897 034555"/>
    <s v="Grenzacherweg 237"/>
    <s v=""/>
    <s v="Gensve"/>
    <s v=""/>
    <s v="1203"/>
    <x v="17"/>
    <s v="EMEA"/>
    <s v="Holz"/>
    <s v="Michael"/>
    <s v="Medium"/>
  </r>
  <r>
    <n v="10300"/>
    <n v="23"/>
    <n v="65.752990596729603"/>
    <n v="100"/>
    <n v="7"/>
    <s v="Small"/>
    <x v="1142"/>
    <n v="2274.1712162752192"/>
    <n v="0.60060140559600561"/>
    <x v="0"/>
    <x v="112"/>
    <n v="4"/>
    <n v="10"/>
    <n v="2003"/>
    <x v="1"/>
    <n v="146"/>
    <x v="43"/>
    <x v="72"/>
    <s v="+49 69 66 90 2555"/>
    <s v="Lyonerstr. 34"/>
    <s v=""/>
    <s v="Frankfurt"/>
    <s v=""/>
    <s v="60528"/>
    <x v="16"/>
    <s v="EMEA"/>
    <s v="Keitel"/>
    <s v="Roland"/>
    <s v="Medium"/>
  </r>
  <r>
    <n v="10310"/>
    <n v="49"/>
    <n v="83.812922469357375"/>
    <n v="100"/>
    <n v="12"/>
    <s v="Medium"/>
    <x v="1143"/>
    <n v="2159.2867990014884"/>
    <n v="0.34459710299220064"/>
    <x v="0"/>
    <x v="113"/>
    <n v="4"/>
    <n v="10"/>
    <n v="2004"/>
    <x v="1"/>
    <n v="146"/>
    <x v="43"/>
    <x v="68"/>
    <s v="0221 5554327"/>
    <s v="Mehrheimerstr. 369"/>
    <s v=""/>
    <s v="Koln"/>
    <s v=""/>
    <s v="50739"/>
    <x v="16"/>
    <s v="EMEA"/>
    <s v="Pfalzheim"/>
    <s v="Henriette"/>
    <s v="Medium"/>
  </r>
  <r>
    <n v="10320"/>
    <n v="25"/>
    <n v="65.786538100932319"/>
    <n v="100"/>
    <n v="5"/>
    <s v="Small"/>
    <x v="1144"/>
    <n v="1846.336547476692"/>
    <n v="0.5288847171230856"/>
    <x v="0"/>
    <x v="114"/>
    <n v="4"/>
    <n v="11"/>
    <n v="2004"/>
    <x v="1"/>
    <n v="146"/>
    <x v="43"/>
    <x v="24"/>
    <s v="0921 12 3555"/>
    <s v="Berguvsv„gen  8"/>
    <s v=""/>
    <s v="Lule"/>
    <s v=""/>
    <s v="S-95822"/>
    <x v="8"/>
    <s v="EMEA"/>
    <s v="Berglund"/>
    <s v="Christina"/>
    <s v="Medium"/>
  </r>
  <r>
    <n v="10330"/>
    <n v="37"/>
    <n v="78.466052893118174"/>
    <n v="100"/>
    <n v="3"/>
    <s v="Small"/>
    <x v="1129"/>
    <n v="1501.9760429546277"/>
    <n v="0.34095369651336999"/>
    <x v="0"/>
    <x v="227"/>
    <n v="4"/>
    <n v="11"/>
    <n v="2004"/>
    <x v="1"/>
    <n v="146"/>
    <x v="43"/>
    <x v="66"/>
    <s v="+63 2 555 3587"/>
    <s v="15 McCallum Street - NatWest Center #13-03"/>
    <s v=""/>
    <s v="Makati City"/>
    <s v=""/>
    <s v="1227MM"/>
    <x v="15"/>
    <s v="Japan"/>
    <s v="Cruz"/>
    <s v="Arnold"/>
    <s v="Medium"/>
  </r>
  <r>
    <n v="10342"/>
    <n v="55"/>
    <n v="64.034090245609562"/>
    <n v="100"/>
    <n v="7"/>
    <s v="Medium"/>
    <x v="1145"/>
    <n v="3026.4250364914742"/>
    <n v="0.46216957630094441"/>
    <x v="0"/>
    <x v="20"/>
    <n v="4"/>
    <n v="11"/>
    <n v="2004"/>
    <x v="1"/>
    <n v="146"/>
    <x v="43"/>
    <x v="10"/>
    <s v="03 9520 4555"/>
    <s v="636 St Kilda Road"/>
    <s v="Level 3"/>
    <s v="Melbourne"/>
    <s v="Victoria"/>
    <s v="3004"/>
    <x v="3"/>
    <s v="APAC"/>
    <s v="Ferguson"/>
    <s v="Peter"/>
    <s v="Medium"/>
  </r>
  <r>
    <n v="10355"/>
    <n v="23"/>
    <n v="78.34008485407719"/>
    <n v="100"/>
    <n v="7"/>
    <s v="Small"/>
    <x v="1146"/>
    <n v="1376.0880483562246"/>
    <n v="0.43301668340394306"/>
    <x v="0"/>
    <x v="228"/>
    <n v="4"/>
    <n v="12"/>
    <n v="2004"/>
    <x v="1"/>
    <n v="146"/>
    <x v="43"/>
    <x v="23"/>
    <s v="91 555 94 44"/>
    <s v="C/ Moralzarzal, 86"/>
    <s v=""/>
    <s v="Madrid"/>
    <s v=""/>
    <s v="28034"/>
    <x v="7"/>
    <s v="EMEA"/>
    <s v="Freyre"/>
    <s v="Diego"/>
    <s v="Medium"/>
  </r>
  <r>
    <n v="10363"/>
    <n v="24"/>
    <n v="78.301717837209893"/>
    <n v="100"/>
    <n v="11"/>
    <s v="Small"/>
    <x v="1147"/>
    <n v="2263.3987719069628"/>
    <n v="0.5463662717269574"/>
    <x v="0"/>
    <x v="115"/>
    <n v="1"/>
    <n v="1"/>
    <n v="2005"/>
    <x v="1"/>
    <n v="146"/>
    <x v="43"/>
    <x v="73"/>
    <s v="+358 9 8045 555"/>
    <s v="Software Engineering Center, SEC Oy"/>
    <s v=""/>
    <s v="Espoo"/>
    <s v=""/>
    <s v="FIN-02271"/>
    <x v="4"/>
    <s v="EMEA"/>
    <s v="Suominen"/>
    <s v="Kalle"/>
    <s v="Medium"/>
  </r>
  <r>
    <n v="10378"/>
    <n v="43"/>
    <n v="59.859337056897544"/>
    <n v="96.49"/>
    <n v="10"/>
    <s v="Small"/>
    <x v="1148"/>
    <n v="1575.1185065534055"/>
    <n v="0.37963170217745318"/>
    <x v="0"/>
    <x v="184"/>
    <n v="1"/>
    <n v="2"/>
    <n v="2005"/>
    <x v="1"/>
    <n v="146"/>
    <x v="43"/>
    <x v="23"/>
    <s v="91 555 94 44"/>
    <s v="C/ Moralzarzal, 86"/>
    <s v=""/>
    <s v="Madrid"/>
    <s v=""/>
    <s v="28034"/>
    <x v="7"/>
    <s v="EMEA"/>
    <s v="Freyre"/>
    <s v="Diego"/>
    <s v="Medium"/>
  </r>
  <r>
    <n v="10390"/>
    <n v="50"/>
    <n v="69.024997666321468"/>
    <n v="100"/>
    <n v="1"/>
    <s v="Medium"/>
    <x v="1149"/>
    <n v="3945.7501166839265"/>
    <n v="0.53342572890143658"/>
    <x v="0"/>
    <x v="162"/>
    <n v="1"/>
    <n v="3"/>
    <n v="2005"/>
    <x v="1"/>
    <n v="146"/>
    <x v="43"/>
    <x v="39"/>
    <s v="4155551450"/>
    <s v="5677 Strong St."/>
    <s v=""/>
    <s v="San Rafael"/>
    <s v="CA"/>
    <s v="97562"/>
    <x v="0"/>
    <s v="NA"/>
    <s v="Nelson"/>
    <s v="Valarie"/>
    <s v="Large"/>
  </r>
  <r>
    <n v="10109"/>
    <n v="47"/>
    <n v="77.574859868335139"/>
    <n v="100"/>
    <n v="2"/>
    <s v="Medium"/>
    <x v="1150"/>
    <n v="2595.5815861882488"/>
    <n v="0.41585195882277759"/>
    <x v="0"/>
    <x v="151"/>
    <n v="1"/>
    <n v="3"/>
    <n v="2003"/>
    <x v="1"/>
    <n v="141"/>
    <x v="44"/>
    <x v="45"/>
    <s v="2155559857"/>
    <s v="11328 Douglas Av."/>
    <s v=""/>
    <s v="Philadelphia"/>
    <s v="PA"/>
    <s v="71270"/>
    <x v="0"/>
    <s v="NA"/>
    <s v="Hernandez"/>
    <s v="Rosa"/>
    <s v="Medium"/>
  </r>
  <r>
    <n v="10123"/>
    <n v="34"/>
    <n v="78.343591432657732"/>
    <n v="100"/>
    <n v="4"/>
    <s v="Medium"/>
    <x v="1151"/>
    <n v="2668.197891289637"/>
    <n v="0.5004234700123853"/>
    <x v="0"/>
    <x v="179"/>
    <n v="2"/>
    <n v="5"/>
    <n v="2003"/>
    <x v="1"/>
    <n v="141"/>
    <x v="44"/>
    <x v="46"/>
    <s v="40 32 2555"/>
    <s v="54, rue Royale"/>
    <s v=""/>
    <s v="Nantes"/>
    <s v=""/>
    <s v="44000"/>
    <x v="1"/>
    <s v="EMEA"/>
    <s v="Schmitt"/>
    <s v="Carine"/>
    <s v="Medium"/>
  </r>
  <r>
    <n v="10137"/>
    <n v="31"/>
    <n v="85.62830493515014"/>
    <n v="100"/>
    <n v="4"/>
    <s v="Medium"/>
    <x v="1152"/>
    <n v="2469.8225470103457"/>
    <n v="0.48198242628463317"/>
    <x v="0"/>
    <x v="180"/>
    <n v="3"/>
    <n v="7"/>
    <n v="2003"/>
    <x v="1"/>
    <n v="141"/>
    <x v="44"/>
    <x v="1"/>
    <s v="26 47 1555"/>
    <s v="59 rue de l'Abbaye"/>
    <s v=""/>
    <s v="Reims"/>
    <s v=""/>
    <s v="51100"/>
    <x v="1"/>
    <s v="EMEA"/>
    <s v="Henriot"/>
    <s v="Paul"/>
    <s v="Medium"/>
  </r>
  <r>
    <n v="10148"/>
    <n v="28"/>
    <n v="66.953053223872516"/>
    <n v="100"/>
    <n v="11"/>
    <s v="Small"/>
    <x v="1153"/>
    <n v="1764.7545097315697"/>
    <n v="0.484897267088225"/>
    <x v="0"/>
    <x v="153"/>
    <n v="3"/>
    <n v="9"/>
    <n v="2003"/>
    <x v="1"/>
    <n v="141"/>
    <x v="44"/>
    <x v="42"/>
    <s v="02 9936 8555"/>
    <s v="201 Miller Street"/>
    <s v="Level 15"/>
    <s v="North Sydney"/>
    <s v="NSW"/>
    <s v="2060"/>
    <x v="3"/>
    <s v="APAC"/>
    <s v="O'Hara"/>
    <s v="Anna"/>
    <s v="Medium"/>
  </r>
  <r>
    <n v="10161"/>
    <n v="36"/>
    <n v="69.740226092021942"/>
    <n v="100"/>
    <n v="10"/>
    <s v="Medium"/>
    <x v="1154"/>
    <n v="3033.3518606872103"/>
    <n v="0.54714138901284459"/>
    <x v="0"/>
    <x v="154"/>
    <n v="4"/>
    <n v="10"/>
    <n v="2003"/>
    <x v="1"/>
    <n v="141"/>
    <x v="44"/>
    <x v="78"/>
    <s v="86 21 3555"/>
    <s v="Smagsloget 45"/>
    <s v=""/>
    <s v="Aaarhus"/>
    <s v=""/>
    <s v="8200"/>
    <x v="13"/>
    <s v="EMEA"/>
    <s v="Ibsen"/>
    <s v="Palle"/>
    <s v="Medium"/>
  </r>
  <r>
    <n v="10172"/>
    <n v="48"/>
    <n v="73.900245696170259"/>
    <n v="100"/>
    <n v="8"/>
    <s v="Medium"/>
    <x v="1155"/>
    <n v="1945.9082065838275"/>
    <n v="0.35424461992161604"/>
    <x v="0"/>
    <x v="155"/>
    <n v="4"/>
    <n v="11"/>
    <n v="2003"/>
    <x v="1"/>
    <n v="141"/>
    <x v="44"/>
    <x v="13"/>
    <s v="2035552570"/>
    <s v="25593 South Bay Ln."/>
    <s v=""/>
    <s v="Bridgewater"/>
    <s v="CT"/>
    <s v="97562"/>
    <x v="0"/>
    <s v="NA"/>
    <s v="King"/>
    <s v="Julie"/>
    <s v="Medium"/>
  </r>
  <r>
    <n v="10181"/>
    <n v="39"/>
    <n v="75.365513451666246"/>
    <n v="100"/>
    <n v="4"/>
    <s v="Medium"/>
    <x v="1156"/>
    <n v="2846.0049753850167"/>
    <n v="0.49194072096759983"/>
    <x v="0"/>
    <x v="103"/>
    <n v="4"/>
    <n v="11"/>
    <n v="2003"/>
    <x v="1"/>
    <n v="141"/>
    <x v="44"/>
    <x v="7"/>
    <s v="+47 2267 3215"/>
    <s v="Drammen 121, PR 744 Sentrum"/>
    <s v=""/>
    <s v="Bergen"/>
    <s v=""/>
    <s v="N5804"/>
    <x v="2"/>
    <s v="EMEA"/>
    <s v="Oeztan"/>
    <s v="Veysel"/>
    <s v="Medium"/>
  </r>
  <r>
    <n v="10192"/>
    <n v="45"/>
    <n v="60.225681278488508"/>
    <n v="100"/>
    <n v="9"/>
    <s v="Medium"/>
    <x v="1157"/>
    <n v="2630.4443424680176"/>
    <n v="0.49253723223383467"/>
    <x v="0"/>
    <x v="104"/>
    <n v="4"/>
    <n v="11"/>
    <n v="2003"/>
    <x v="1"/>
    <n v="141"/>
    <x v="44"/>
    <x v="40"/>
    <s v="6035558647"/>
    <s v="2304 Long Airport Avenue"/>
    <s v=""/>
    <s v="Nashua"/>
    <s v="NH"/>
    <s v="62005"/>
    <x v="0"/>
    <s v="NA"/>
    <s v="Young"/>
    <s v="Valarie"/>
    <s v="Medium"/>
  </r>
  <r>
    <n v="10204"/>
    <n v="35"/>
    <n v="87.106388409892404"/>
    <n v="100"/>
    <n v="15"/>
    <s v="Medium"/>
    <x v="1158"/>
    <n v="2687.076405653766"/>
    <n v="0.46847456425498901"/>
    <x v="0"/>
    <x v="105"/>
    <n v="4"/>
    <n v="12"/>
    <n v="2003"/>
    <x v="1"/>
    <n v="141"/>
    <x v="44"/>
    <x v="74"/>
    <s v="2125557413"/>
    <s v="4092 Furth Circle"/>
    <s v="Suite 400"/>
    <s v="NYC"/>
    <s v="NY"/>
    <s v="10022"/>
    <x v="0"/>
    <s v="NA"/>
    <s v="Young"/>
    <s v="Jeff"/>
    <s v="Medium"/>
  </r>
  <r>
    <n v="10212"/>
    <n v="45"/>
    <n v="69.805720363711259"/>
    <n v="100"/>
    <n v="8"/>
    <s v="Medium"/>
    <x v="1159"/>
    <n v="3216.3425836329939"/>
    <n v="0.50590515031348204"/>
    <x v="0"/>
    <x v="138"/>
    <n v="1"/>
    <n v="1"/>
    <n v="2004"/>
    <x v="1"/>
    <n v="141"/>
    <x v="44"/>
    <x v="23"/>
    <s v="91 555 94 44"/>
    <s v="C/ Moralzarzal, 86"/>
    <s v=""/>
    <s v="Madrid"/>
    <s v=""/>
    <s v="28034"/>
    <x v="7"/>
    <s v="EMEA"/>
    <s v="Freyre"/>
    <s v="Diego"/>
    <s v="Medium"/>
  </r>
  <r>
    <n v="10226"/>
    <n v="46"/>
    <n v="87.3846833012106"/>
    <n v="100"/>
    <n v="6"/>
    <s v="Medium"/>
    <x v="1160"/>
    <n v="3324.2045681443119"/>
    <n v="0.45264839773748444"/>
    <x v="0"/>
    <x v="181"/>
    <n v="1"/>
    <n v="2"/>
    <n v="2004"/>
    <x v="1"/>
    <n v="141"/>
    <x v="44"/>
    <x v="55"/>
    <s v="7605558146"/>
    <s v="361 Furth Circle"/>
    <s v=""/>
    <s v="San Diego"/>
    <s v="CA"/>
    <s v="91217"/>
    <x v="0"/>
    <s v="NA"/>
    <s v="Thompson"/>
    <s v="Valarie"/>
    <s v="Large"/>
  </r>
  <r>
    <n v="10240"/>
    <n v="37"/>
    <n v="64.363025084397691"/>
    <n v="100"/>
    <n v="1"/>
    <s v="Medium"/>
    <x v="1161"/>
    <n v="3577.7880718772858"/>
    <n v="0.60037858509625175"/>
    <x v="0"/>
    <x v="156"/>
    <n v="2"/>
    <n v="4"/>
    <n v="2004"/>
    <x v="1"/>
    <n v="141"/>
    <x v="44"/>
    <x v="44"/>
    <s v="+81 06 6342 5555"/>
    <s v="Dojima Avanza 4F, 1-6-20 Dojima, Kita-ku"/>
    <s v=""/>
    <s v="Osaka"/>
    <s v="Osaka"/>
    <s v="530-0003"/>
    <x v="11"/>
    <s v="Japan"/>
    <s v="Kentary"/>
    <s v="Mory"/>
    <s v="Medium"/>
  </r>
  <r>
    <n v="10253"/>
    <n v="31"/>
    <n v="60.533099994975146"/>
    <n v="100"/>
    <n v="3"/>
    <s v="Small"/>
    <x v="1162"/>
    <n v="2152.8539001557706"/>
    <n v="0.53428912144195151"/>
    <x v="3"/>
    <x v="108"/>
    <n v="2"/>
    <n v="6"/>
    <n v="2004"/>
    <x v="1"/>
    <n v="141"/>
    <x v="44"/>
    <x v="22"/>
    <s v="171 555 2282"/>
    <s v="Berkeley Gardens 12  Brewery"/>
    <s v=""/>
    <s v="Liverpool"/>
    <s v=""/>
    <s v="WX16LT"/>
    <x v="6"/>
    <s v="EMEA"/>
    <s v="Devon"/>
    <s v="Elizabeth"/>
    <s v="Medium"/>
  </r>
  <r>
    <n v="10266"/>
    <n v="33"/>
    <n v="83.450160163605858"/>
    <n v="100"/>
    <n v="4"/>
    <s v="Medium"/>
    <x v="1163"/>
    <n v="2281.2847146010072"/>
    <n v="0.45307274764971917"/>
    <x v="0"/>
    <x v="109"/>
    <n v="3"/>
    <n v="7"/>
    <n v="2004"/>
    <x v="1"/>
    <n v="141"/>
    <x v="44"/>
    <x v="70"/>
    <s v="0522 556555"/>
    <s v="Strada Provinciale 124"/>
    <s v=""/>
    <s v="Reggio Emilia"/>
    <s v=""/>
    <s v="42100"/>
    <x v="12"/>
    <s v="EMEA"/>
    <s v="Moroni"/>
    <s v="Maurizio"/>
    <s v="Medium"/>
  </r>
  <r>
    <n v="10278"/>
    <n v="31"/>
    <n v="69.357894382462135"/>
    <n v="100"/>
    <n v="4"/>
    <s v="Small"/>
    <x v="1164"/>
    <n v="1966.7052741436742"/>
    <n v="0.47772669892724301"/>
    <x v="0"/>
    <x v="157"/>
    <n v="3"/>
    <n v="8"/>
    <n v="2004"/>
    <x v="1"/>
    <n v="141"/>
    <x v="44"/>
    <x v="84"/>
    <s v="7025551838"/>
    <s v="8489 Strong St."/>
    <s v=""/>
    <s v="Las Vegas"/>
    <s v="NV"/>
    <s v="83030"/>
    <x v="0"/>
    <s v="NA"/>
    <s v="King"/>
    <s v="Sue"/>
    <s v="Medium"/>
  </r>
  <r>
    <n v="10287"/>
    <n v="27"/>
    <n v="84.667106676590407"/>
    <n v="100"/>
    <n v="2"/>
    <s v="Small"/>
    <x v="1165"/>
    <n v="2024.5381197320594"/>
    <n v="0.46967048746263451"/>
    <x v="0"/>
    <x v="111"/>
    <n v="3"/>
    <n v="8"/>
    <n v="2004"/>
    <x v="1"/>
    <n v="141"/>
    <x v="44"/>
    <x v="69"/>
    <s v="0897 034555"/>
    <s v="Grenzacherweg 237"/>
    <s v=""/>
    <s v="Gensve"/>
    <s v=""/>
    <s v="1203"/>
    <x v="17"/>
    <s v="EMEA"/>
    <s v="Holz"/>
    <s v="Michael"/>
    <s v="Medium"/>
  </r>
  <r>
    <n v="10301"/>
    <n v="39"/>
    <n v="65.956893979081883"/>
    <n v="100"/>
    <n v="6"/>
    <s v="Medium"/>
    <x v="1166"/>
    <n v="3874.3811348158065"/>
    <n v="0.60098672728928082"/>
    <x v="0"/>
    <x v="158"/>
    <n v="4"/>
    <n v="10"/>
    <n v="2003"/>
    <x v="1"/>
    <n v="141"/>
    <x v="44"/>
    <x v="85"/>
    <s v="+47 2212 1555"/>
    <s v="Drammensveien 126 A, PB 744 Sentrum"/>
    <s v=""/>
    <s v="Oslo"/>
    <s v=""/>
    <s v="N0106"/>
    <x v="2"/>
    <s v="EMEA"/>
    <s v="Klaeboe"/>
    <s v="Jan"/>
    <s v="Medium"/>
  </r>
  <r>
    <n v="10311"/>
    <n v="32"/>
    <n v="77.428560303361948"/>
    <n v="100"/>
    <n v="11"/>
    <s v="Small"/>
    <x v="1167"/>
    <n v="1138.9260702924175"/>
    <n v="0.31491275611960756"/>
    <x v="0"/>
    <x v="113"/>
    <n v="4"/>
    <n v="10"/>
    <n v="2004"/>
    <x v="1"/>
    <n v="141"/>
    <x v="44"/>
    <x v="23"/>
    <s v="91 555 94 44"/>
    <s v="C/ Moralzarzal, 86"/>
    <s v=""/>
    <s v="Madrid"/>
    <s v=""/>
    <s v="28034"/>
    <x v="7"/>
    <s v="EMEA"/>
    <s v="Freyre"/>
    <s v="Diego"/>
    <s v="Medium"/>
  </r>
  <r>
    <n v="10321"/>
    <n v="28"/>
    <n v="69.085766163160898"/>
    <n v="100"/>
    <n v="8"/>
    <s v="Small"/>
    <x v="1168"/>
    <n v="2298.358547431495"/>
    <n v="0.54299288110629829"/>
    <x v="0"/>
    <x v="45"/>
    <n v="4"/>
    <n v="11"/>
    <n v="2004"/>
    <x v="1"/>
    <n v="141"/>
    <x v="44"/>
    <x v="21"/>
    <s v="5085552555"/>
    <s v="1785 First Street"/>
    <s v=""/>
    <s v="New Bedford"/>
    <s v="MA"/>
    <s v="50553"/>
    <x v="0"/>
    <s v="NA"/>
    <s v="Benitez"/>
    <s v="Violeta"/>
    <s v="Medium"/>
  </r>
  <r>
    <n v="10331"/>
    <n v="26"/>
    <n v="43.818143022750604"/>
    <n v="67.91"/>
    <n v="12"/>
    <s v="Small"/>
    <x v="1169"/>
    <n v="626.38828140848432"/>
    <n v="0.35476155171917828"/>
    <x v="0"/>
    <x v="159"/>
    <n v="4"/>
    <n v="11"/>
    <n v="2004"/>
    <x v="1"/>
    <n v="141"/>
    <x v="44"/>
    <x v="45"/>
    <s v="2155559857"/>
    <s v="11328 Douglas Av."/>
    <s v=""/>
    <s v="Philadelphia"/>
    <s v="PA"/>
    <s v="71270"/>
    <x v="0"/>
    <s v="NA"/>
    <s v="Hernandez"/>
    <s v="Rosa"/>
    <s v="Small"/>
  </r>
  <r>
    <n v="10343"/>
    <n v="44"/>
    <n v="57.327283659661383"/>
    <n v="84.88"/>
    <n v="2"/>
    <s v="Small"/>
    <x v="1170"/>
    <n v="1212.319518974899"/>
    <n v="0.32460787394366886"/>
    <x v="0"/>
    <x v="20"/>
    <n v="4"/>
    <n v="11"/>
    <n v="2004"/>
    <x v="1"/>
    <n v="141"/>
    <x v="44"/>
    <x v="1"/>
    <s v="26 47 1555"/>
    <s v="59 rue de l'Abbaye"/>
    <s v=""/>
    <s v="Reims"/>
    <s v=""/>
    <s v="51100"/>
    <x v="1"/>
    <s v="EMEA"/>
    <s v="Henriot"/>
    <s v="Paul"/>
    <s v="Medium"/>
  </r>
  <r>
    <n v="10367"/>
    <n v="46"/>
    <n v="61.055832815157714"/>
    <n v="100"/>
    <n v="6"/>
    <s v="Small"/>
    <x v="1171"/>
    <n v="1999.8116905027455"/>
    <n v="0.4159013410967406"/>
    <x v="5"/>
    <x v="183"/>
    <n v="1"/>
    <n v="1"/>
    <n v="2005"/>
    <x v="1"/>
    <n v="141"/>
    <x v="44"/>
    <x v="3"/>
    <s v="6265557265"/>
    <s v="78934 Hillside Dr."/>
    <s v=""/>
    <s v="Pasadena"/>
    <s v="CA"/>
    <s v="90003"/>
    <x v="0"/>
    <s v="NA"/>
    <s v="Young"/>
    <s v="Julie"/>
    <s v="Medium"/>
  </r>
  <r>
    <n v="10379"/>
    <n v="32"/>
    <n v="46.953059298342275"/>
    <n v="70.83"/>
    <n v="4"/>
    <s v="Small"/>
    <x v="1172"/>
    <n v="764.06210245304715"/>
    <n v="0.33710208529800539"/>
    <x v="0"/>
    <x v="184"/>
    <n v="1"/>
    <n v="2"/>
    <n v="2005"/>
    <x v="1"/>
    <n v="141"/>
    <x v="44"/>
    <x v="23"/>
    <s v="91 555 94 44"/>
    <s v="C/ Moralzarzal, 86"/>
    <s v=""/>
    <s v="Madrid"/>
    <s v=""/>
    <s v="28034"/>
    <x v="7"/>
    <s v="EMEA"/>
    <s v="Freyre"/>
    <s v="Diego"/>
    <s v="Small"/>
  </r>
  <r>
    <n v="10406"/>
    <n v="65"/>
    <n v="68.667561125397867"/>
    <n v="100"/>
    <n v="1"/>
    <s v="Large"/>
    <x v="1173"/>
    <n v="6005.5085268491384"/>
    <n v="0.57365229650193794"/>
    <x v="1"/>
    <x v="163"/>
    <n v="2"/>
    <n v="4"/>
    <n v="2005"/>
    <x v="1"/>
    <n v="141"/>
    <x v="44"/>
    <x v="48"/>
    <s v="31 12 3555"/>
    <s v="Vinb'ltet 34"/>
    <s v=""/>
    <s v="Kobenhavn"/>
    <s v=""/>
    <s v="1734"/>
    <x v="13"/>
    <s v="EMEA"/>
    <s v="Petersen"/>
    <s v="Jytte"/>
    <s v="Large"/>
  </r>
  <r>
    <n v="10419"/>
    <n v="43"/>
    <n v="62.886556301497308"/>
    <n v="100"/>
    <n v="3"/>
    <s v="Medium"/>
    <x v="1174"/>
    <n v="2885.0180790356162"/>
    <n v="0.51618282580783736"/>
    <x v="0"/>
    <x v="116"/>
    <n v="2"/>
    <n v="5"/>
    <n v="2005"/>
    <x v="1"/>
    <n v="141"/>
    <x v="44"/>
    <x v="19"/>
    <s v="6562 9555"/>
    <s v="Geislweg 14"/>
    <s v=""/>
    <s v="Salzburg"/>
    <s v=""/>
    <s v="5020"/>
    <x v="5"/>
    <s v="EMEA"/>
    <s v="Pipps"/>
    <s v="Georg"/>
    <s v="Medium"/>
  </r>
  <r>
    <n v="10108"/>
    <n v="43"/>
    <n v="44.26642799891323"/>
    <n v="67.77"/>
    <n v="12"/>
    <s v="Small"/>
    <x v="1175"/>
    <n v="1010.6535960467313"/>
    <n v="0.34681381143701895"/>
    <x v="0"/>
    <x v="98"/>
    <n v="1"/>
    <n v="3"/>
    <n v="2003"/>
    <x v="0"/>
    <n v="62"/>
    <x v="45"/>
    <x v="66"/>
    <s v="+63 2 555 3587"/>
    <s v="15 McCallum Street - NatWest Center #13-03"/>
    <s v=""/>
    <s v="Makati City"/>
    <s v=""/>
    <s v="1227MM"/>
    <x v="15"/>
    <s v="Japan"/>
    <s v="Cruz"/>
    <s v="Arnold"/>
    <s v="Small"/>
  </r>
  <r>
    <n v="10122"/>
    <n v="35"/>
    <n v="31.859170400211998"/>
    <n v="49.74"/>
    <n v="16"/>
    <s v="Small"/>
    <x v="1176"/>
    <n v="625.8290359925802"/>
    <n v="0.35948591877338171"/>
    <x v="0"/>
    <x v="99"/>
    <n v="2"/>
    <n v="5"/>
    <n v="2003"/>
    <x v="0"/>
    <n v="62"/>
    <x v="45"/>
    <x v="67"/>
    <s v="91 24 4555"/>
    <s v="12, rue des Bouchers"/>
    <s v=""/>
    <s v="Marseille"/>
    <s v=""/>
    <s v="13008"/>
    <x v="1"/>
    <s v="EMEA"/>
    <s v="Lebihan"/>
    <s v="Laurence"/>
    <s v="Small"/>
  </r>
  <r>
    <n v="10135"/>
    <n v="45"/>
    <n v="34.990060086138698"/>
    <n v="50.36"/>
    <n v="13"/>
    <s v="Small"/>
    <x v="1177"/>
    <n v="691.64729612375845"/>
    <n v="0.30520134856753972"/>
    <x v="0"/>
    <x v="100"/>
    <n v="3"/>
    <n v="7"/>
    <n v="2003"/>
    <x v="0"/>
    <n v="62"/>
    <x v="45"/>
    <x v="39"/>
    <s v="4155551450"/>
    <s v="5677 Strong St."/>
    <s v=""/>
    <s v="San Rafael"/>
    <s v="CA"/>
    <s v="97562"/>
    <x v="0"/>
    <s v="NA"/>
    <s v="Nelson"/>
    <s v="Valarie"/>
    <s v="Small"/>
  </r>
  <r>
    <n v="10146"/>
    <n v="47"/>
    <n v="45.246528571523598"/>
    <n v="67.14"/>
    <n v="2"/>
    <s v="Small"/>
    <x v="1178"/>
    <n v="1028.9931571383909"/>
    <n v="0.32608685475836169"/>
    <x v="0"/>
    <x v="229"/>
    <n v="3"/>
    <n v="9"/>
    <n v="2003"/>
    <x v="0"/>
    <n v="62"/>
    <x v="45"/>
    <x v="88"/>
    <s v="2035554407"/>
    <s v="2440 Pompton St."/>
    <s v=""/>
    <s v="Glendale"/>
    <s v="CT"/>
    <s v="97561"/>
    <x v="0"/>
    <s v="NA"/>
    <s v="Lewis"/>
    <s v="Dan"/>
    <s v="Medium"/>
  </r>
  <r>
    <n v="10159"/>
    <n v="21"/>
    <n v="40.527288442482842"/>
    <n v="64.66"/>
    <n v="8"/>
    <s v="Small"/>
    <x v="1179"/>
    <n v="506.78694270786025"/>
    <n v="0.37322473797582983"/>
    <x v="0"/>
    <x v="4"/>
    <n v="4"/>
    <n v="10"/>
    <n v="2003"/>
    <x v="0"/>
    <n v="62"/>
    <x v="45"/>
    <x v="4"/>
    <s v="6505551386"/>
    <s v="7734 Strong St."/>
    <s v=""/>
    <s v="San Francisco"/>
    <s v="CA"/>
    <s v=""/>
    <x v="0"/>
    <s v="NA"/>
    <s v="Brown"/>
    <s v="Julie"/>
    <s v="Small"/>
  </r>
  <r>
    <n v="10169"/>
    <n v="38"/>
    <n v="46.115823672614603"/>
    <n v="68.39"/>
    <n v="8"/>
    <s v="Small"/>
    <x v="1180"/>
    <n v="846.41870044064535"/>
    <n v="0.32569346874375499"/>
    <x v="0"/>
    <x v="102"/>
    <n v="4"/>
    <n v="11"/>
    <n v="2003"/>
    <x v="0"/>
    <n v="62"/>
    <x v="45"/>
    <x v="42"/>
    <s v="02 9936 8555"/>
    <s v="201 Miller Street"/>
    <s v="Level 15"/>
    <s v="North Sydney"/>
    <s v="NSW"/>
    <s v="2060"/>
    <x v="3"/>
    <s v="APAC"/>
    <s v="O'Hara"/>
    <s v="Anna"/>
    <s v="Small"/>
  </r>
  <r>
    <n v="10180"/>
    <n v="21"/>
    <n v="44.519757082104704"/>
    <n v="50.36"/>
    <n v="3"/>
    <s v="Small"/>
    <x v="1181"/>
    <n v="122.64510127580115"/>
    <n v="0.11596987525606221"/>
    <x v="0"/>
    <x v="6"/>
    <n v="4"/>
    <n v="11"/>
    <n v="2003"/>
    <x v="0"/>
    <n v="62"/>
    <x v="45"/>
    <x v="6"/>
    <s v="20 16 1555"/>
    <s v="184, chausse de Tournai"/>
    <s v=""/>
    <s v="Lille"/>
    <s v=""/>
    <s v="59000"/>
    <x v="1"/>
    <s v="EMEA"/>
    <s v="Rance"/>
    <s v="Martine"/>
    <s v="Small"/>
  </r>
  <r>
    <n v="10191"/>
    <n v="43"/>
    <n v="47.969140390414893"/>
    <n v="72.739999999999995"/>
    <n v="9"/>
    <s v="Small"/>
    <x v="1182"/>
    <n v="1065.1469632121598"/>
    <n v="0.34053972517988879"/>
    <x v="0"/>
    <x v="104"/>
    <n v="4"/>
    <n v="11"/>
    <n v="2003"/>
    <x v="0"/>
    <n v="62"/>
    <x v="45"/>
    <x v="68"/>
    <s v="0221 5554327"/>
    <s v="Mehrheimerstr. 369"/>
    <s v=""/>
    <s v="Koln"/>
    <s v=""/>
    <s v="50739"/>
    <x v="16"/>
    <s v="EMEA"/>
    <s v="Pfalzheim"/>
    <s v="Henriette"/>
    <s v="Medium"/>
  </r>
  <r>
    <n v="10211"/>
    <n v="46"/>
    <n v="38.132865118670139"/>
    <n v="54.09"/>
    <n v="8"/>
    <s v="Small"/>
    <x v="1183"/>
    <n v="734.02820454117341"/>
    <n v="0.29501081311388161"/>
    <x v="0"/>
    <x v="9"/>
    <n v="1"/>
    <n v="1"/>
    <n v="2004"/>
    <x v="0"/>
    <n v="62"/>
    <x v="45"/>
    <x v="9"/>
    <s v="1 47 55 6555"/>
    <s v="25, rue Lauriston"/>
    <s v=""/>
    <s v="Paris"/>
    <s v=""/>
    <s v="75016"/>
    <x v="1"/>
    <s v="EMEA"/>
    <s v="Perrier"/>
    <s v="Dominique"/>
    <s v="Small"/>
  </r>
  <r>
    <n v="10224"/>
    <n v="38"/>
    <n v="51.537365478812823"/>
    <n v="58.44"/>
    <n v="1"/>
    <s v="Small"/>
    <x v="1184"/>
    <n v="262.30011180511246"/>
    <n v="0.11811489598198444"/>
    <x v="0"/>
    <x v="133"/>
    <n v="1"/>
    <n v="2"/>
    <n v="2004"/>
    <x v="0"/>
    <n v="62"/>
    <x v="45"/>
    <x v="6"/>
    <s v="20 16 1555"/>
    <s v="184, chausse de Tournai"/>
    <s v=""/>
    <s v="Lille"/>
    <s v=""/>
    <s v="59000"/>
    <x v="1"/>
    <s v="EMEA"/>
    <s v="Rance"/>
    <s v="Martine"/>
    <s v="Small"/>
  </r>
  <r>
    <n v="10237"/>
    <n v="26"/>
    <n v="34.723659444821841"/>
    <n v="52.22"/>
    <n v="1"/>
    <s v="Small"/>
    <x v="1185"/>
    <n v="454.90485443463217"/>
    <n v="0.3350505659743041"/>
    <x v="0"/>
    <x v="11"/>
    <n v="2"/>
    <n v="4"/>
    <n v="2004"/>
    <x v="0"/>
    <n v="62"/>
    <x v="45"/>
    <x v="11"/>
    <s v="2125551500"/>
    <s v="2678 Kingston Rd."/>
    <s v="Suite 101"/>
    <s v="NYC"/>
    <s v="NY"/>
    <s v="10022"/>
    <x v="0"/>
    <s v="NA"/>
    <s v="Frick"/>
    <s v="Michael"/>
    <s v="Small"/>
  </r>
  <r>
    <n v="10252"/>
    <n v="31"/>
    <n v="41.149472957276586"/>
    <n v="52.84"/>
    <n v="5"/>
    <s v="Small"/>
    <x v="1186"/>
    <n v="362.40633832442586"/>
    <n v="0.22124388801520467"/>
    <x v="0"/>
    <x v="224"/>
    <n v="2"/>
    <n v="5"/>
    <n v="2004"/>
    <x v="0"/>
    <n v="62"/>
    <x v="45"/>
    <x v="9"/>
    <s v="1 47 55 6555"/>
    <s v="25, rue Lauriston"/>
    <s v=""/>
    <s v="Paris"/>
    <s v=""/>
    <s v="75016"/>
    <x v="1"/>
    <s v="EMEA"/>
    <s v="Perrier"/>
    <s v="Dominique"/>
    <s v="Small"/>
  </r>
  <r>
    <n v="10264"/>
    <n v="48"/>
    <n v="37.348396835665874"/>
    <n v="54.71"/>
    <n v="3"/>
    <s v="Small"/>
    <x v="1187"/>
    <n v="833.35695188803811"/>
    <n v="0.31733875277525364"/>
    <x v="0"/>
    <x v="230"/>
    <n v="2"/>
    <n v="6"/>
    <n v="2004"/>
    <x v="0"/>
    <n v="62"/>
    <x v="45"/>
    <x v="58"/>
    <s v="6175559555"/>
    <s v="8616 Spinnaker Dr."/>
    <s v=""/>
    <s v="Boston"/>
    <s v="MA"/>
    <s v="51003"/>
    <x v="0"/>
    <s v="NA"/>
    <s v="Yoshido"/>
    <s v="Juri"/>
    <s v="Small"/>
  </r>
  <r>
    <n v="10276"/>
    <n v="33"/>
    <n v="30.672566644168928"/>
    <n v="50.36"/>
    <n v="9"/>
    <s v="Small"/>
    <x v="1188"/>
    <n v="649.68530074242551"/>
    <n v="0.39093394272897292"/>
    <x v="0"/>
    <x v="110"/>
    <n v="3"/>
    <n v="8"/>
    <n v="2004"/>
    <x v="0"/>
    <n v="62"/>
    <x v="45"/>
    <x v="71"/>
    <s v="6175557555"/>
    <s v="7635 Spinnaker Dr."/>
    <s v=""/>
    <s v="Brickhaven"/>
    <s v="MA"/>
    <s v="58339"/>
    <x v="0"/>
    <s v="NA"/>
    <s v="Barajas"/>
    <s v="Miguel"/>
    <s v="Small"/>
  </r>
  <r>
    <n v="10286"/>
    <n v="38"/>
    <n v="49.017537180667617"/>
    <n v="57.2"/>
    <n v="1"/>
    <s v="Small"/>
    <x v="1189"/>
    <n v="310.93358713463044"/>
    <n v="0.14305004928902762"/>
    <x v="0"/>
    <x v="231"/>
    <n v="3"/>
    <n v="8"/>
    <n v="2004"/>
    <x v="0"/>
    <n v="62"/>
    <x v="45"/>
    <x v="62"/>
    <s v="1 42 34 2555"/>
    <s v="265, boulevard Charonne"/>
    <s v=""/>
    <s v="Paris"/>
    <s v=""/>
    <s v="75012"/>
    <x v="1"/>
    <s v="EMEA"/>
    <s v="Bertrand"/>
    <s v="Marie"/>
    <s v="Small"/>
  </r>
  <r>
    <n v="10299"/>
    <n v="39"/>
    <n v="34.562666945867527"/>
    <n v="55.95"/>
    <n v="3"/>
    <s v="Small"/>
    <x v="1190"/>
    <n v="834.10598911116654"/>
    <n v="0.38225796343400309"/>
    <x v="0"/>
    <x v="16"/>
    <n v="3"/>
    <n v="9"/>
    <n v="2004"/>
    <x v="0"/>
    <n v="62"/>
    <x v="45"/>
    <x v="16"/>
    <s v="90 224 8555"/>
    <s v="Keskuskatu 45"/>
    <s v=""/>
    <s v="Helsinki"/>
    <s v=""/>
    <s v="21240"/>
    <x v="4"/>
    <s v="EMEA"/>
    <s v="Karttunen"/>
    <s v="Matti"/>
    <s v="Small"/>
  </r>
  <r>
    <n v="10310"/>
    <n v="42"/>
    <n v="45.959191513309058"/>
    <n v="67.14"/>
    <n v="16"/>
    <s v="Small"/>
    <x v="1191"/>
    <n v="889.5939564410196"/>
    <n v="0.31547227415387163"/>
    <x v="0"/>
    <x v="113"/>
    <n v="4"/>
    <n v="10"/>
    <n v="2004"/>
    <x v="0"/>
    <n v="62"/>
    <x v="45"/>
    <x v="68"/>
    <s v="0221 5554327"/>
    <s v="Mehrheimerstr. 369"/>
    <s v=""/>
    <s v="Koln"/>
    <s v=""/>
    <s v="50739"/>
    <x v="16"/>
    <s v="EMEA"/>
    <s v="Pfalzheim"/>
    <s v="Henriette"/>
    <s v="Small"/>
  </r>
  <r>
    <n v="10319"/>
    <n v="44"/>
    <n v="40.983974033124881"/>
    <n v="59.06"/>
    <n v="4"/>
    <s v="Small"/>
    <x v="1192"/>
    <n v="795.34514254250507"/>
    <n v="0.3060620719078076"/>
    <x v="0"/>
    <x v="114"/>
    <n v="4"/>
    <n v="11"/>
    <n v="2004"/>
    <x v="0"/>
    <n v="62"/>
    <x v="45"/>
    <x v="79"/>
    <s v="2125551957"/>
    <s v="5290 North Pendale Street"/>
    <s v="Suite 200"/>
    <s v="NYC"/>
    <s v="NY"/>
    <s v="10022"/>
    <x v="0"/>
    <s v="NA"/>
    <s v="Kuo"/>
    <s v="Kee"/>
    <s v="Small"/>
  </r>
  <r>
    <n v="10330"/>
    <n v="29"/>
    <n v="49.875989359201647"/>
    <n v="69.63"/>
    <n v="2"/>
    <s v="Small"/>
    <x v="1193"/>
    <n v="572.8663085831522"/>
    <n v="0.28369970760876567"/>
    <x v="0"/>
    <x v="227"/>
    <n v="4"/>
    <n v="11"/>
    <n v="2004"/>
    <x v="0"/>
    <n v="62"/>
    <x v="45"/>
    <x v="66"/>
    <s v="+63 2 555 3587"/>
    <s v="15 McCallum Street - NatWest Center #13-03"/>
    <s v=""/>
    <s v="Makati City"/>
    <s v=""/>
    <s v="1227MM"/>
    <x v="15"/>
    <s v="Japan"/>
    <s v="Cruz"/>
    <s v="Arnold"/>
    <s v="Small"/>
  </r>
  <r>
    <n v="10342"/>
    <n v="26"/>
    <n v="39.176176428658145"/>
    <n v="55.95"/>
    <n v="8"/>
    <s v="Small"/>
    <x v="1194"/>
    <n v="436.11941285488831"/>
    <n v="0.29980024256196347"/>
    <x v="0"/>
    <x v="20"/>
    <n v="4"/>
    <n v="11"/>
    <n v="2004"/>
    <x v="0"/>
    <n v="62"/>
    <x v="45"/>
    <x v="10"/>
    <s v="03 9520 4555"/>
    <s v="636 St Kilda Road"/>
    <s v="Level 3"/>
    <s v="Melbourne"/>
    <s v="Victoria"/>
    <s v="3004"/>
    <x v="3"/>
    <s v="APAC"/>
    <s v="Ferguson"/>
    <s v="Peter"/>
    <s v="Small"/>
  </r>
  <r>
    <n v="10355"/>
    <n v="31"/>
    <n v="32.80226036838009"/>
    <n v="53.47"/>
    <n v="1"/>
    <s v="Small"/>
    <x v="1195"/>
    <n v="640.69992858021715"/>
    <n v="0.3865296359008773"/>
    <x v="0"/>
    <x v="228"/>
    <n v="4"/>
    <n v="12"/>
    <n v="2004"/>
    <x v="0"/>
    <n v="62"/>
    <x v="45"/>
    <x v="23"/>
    <s v="91 555 94 44"/>
    <s v="C/ Moralzarzal, 86"/>
    <s v=""/>
    <s v="Madrid"/>
    <s v=""/>
    <s v="28034"/>
    <x v="7"/>
    <s v="EMEA"/>
    <s v="Freyre"/>
    <s v="Diego"/>
    <s v="Small"/>
  </r>
  <r>
    <n v="10363"/>
    <n v="32"/>
    <n v="56.441261640219771"/>
    <n v="89.12"/>
    <n v="12"/>
    <s v="Small"/>
    <x v="1196"/>
    <n v="1045.7196275129675"/>
    <n v="0.36668243222374586"/>
    <x v="0"/>
    <x v="115"/>
    <n v="1"/>
    <n v="1"/>
    <n v="2005"/>
    <x v="0"/>
    <n v="62"/>
    <x v="45"/>
    <x v="73"/>
    <s v="+358 9 8045 555"/>
    <s v="Software Engineering Center, SEC Oy"/>
    <s v=""/>
    <s v="Espoo"/>
    <s v=""/>
    <s v="FIN-02271"/>
    <x v="4"/>
    <s v="EMEA"/>
    <s v="Suominen"/>
    <s v="Kalle"/>
    <s v="Small"/>
  </r>
  <r>
    <n v="10378"/>
    <n v="28"/>
    <n v="71.416836211028368"/>
    <n v="100"/>
    <n v="9"/>
    <s v="Small"/>
    <x v="1197"/>
    <n v="2609.9685860912059"/>
    <n v="0.56619792133251312"/>
    <x v="0"/>
    <x v="184"/>
    <n v="1"/>
    <n v="2"/>
    <n v="2005"/>
    <x v="0"/>
    <n v="62"/>
    <x v="45"/>
    <x v="23"/>
    <s v="91 555 94 44"/>
    <s v="C/ Moralzarzal, 86"/>
    <s v=""/>
    <s v="Madrid"/>
    <s v=""/>
    <s v="28034"/>
    <x v="7"/>
    <s v="EMEA"/>
    <s v="Freyre"/>
    <s v="Diego"/>
    <s v="Medium"/>
  </r>
  <r>
    <n v="10390"/>
    <n v="36"/>
    <n v="68.200205774820049"/>
    <n v="100"/>
    <n v="2"/>
    <s v="Medium"/>
    <x v="1198"/>
    <n v="2624.7525921064785"/>
    <n v="0.51668764953001178"/>
    <x v="0"/>
    <x v="162"/>
    <n v="1"/>
    <n v="3"/>
    <n v="2005"/>
    <x v="0"/>
    <n v="62"/>
    <x v="45"/>
    <x v="39"/>
    <s v="4155551450"/>
    <s v="5677 Strong St."/>
    <s v=""/>
    <s v="San Rafael"/>
    <s v="CA"/>
    <s v="97562"/>
    <x v="0"/>
    <s v="NA"/>
    <s v="Nelson"/>
    <s v="Valarie"/>
    <s v="Medium"/>
  </r>
  <r>
    <n v="10403"/>
    <n v="36"/>
    <n v="35.53256766155971"/>
    <n v="52.22"/>
    <n v="1"/>
    <s v="Small"/>
    <x v="1199"/>
    <n v="600.7475641838505"/>
    <n v="0.31956017499885658"/>
    <x v="0"/>
    <x v="24"/>
    <n v="2"/>
    <n v="4"/>
    <n v="2005"/>
    <x v="0"/>
    <n v="62"/>
    <x v="45"/>
    <x v="22"/>
    <s v="171 555 2282"/>
    <s v="Berkeley Gardens 12  Brewery"/>
    <s v=""/>
    <s v="Liverpool"/>
    <s v=""/>
    <s v="WX16LT"/>
    <x v="6"/>
    <s v="EMEA"/>
    <s v="Devon"/>
    <s v="Elizabeth"/>
    <s v="Small"/>
  </r>
  <r>
    <n v="10106"/>
    <n v="41"/>
    <n v="67.449735026953036"/>
    <n v="100"/>
    <n v="17"/>
    <s v="Small"/>
    <x v="1200"/>
    <n v="2009.4208638949253"/>
    <n v="0.42083346190148518"/>
    <x v="0"/>
    <x v="186"/>
    <n v="1"/>
    <n v="2"/>
    <n v="2003"/>
    <x v="3"/>
    <n v="105"/>
    <x v="46"/>
    <x v="86"/>
    <s v="035 640555"/>
    <s v="Via Ludovico il Moro 22"/>
    <s v=""/>
    <s v="Bergamo"/>
    <s v=""/>
    <s v="24100"/>
    <x v="12"/>
    <s v="EMEA"/>
    <s v="Rovelli"/>
    <s v="Giovanni"/>
    <s v="Medium"/>
  </r>
  <r>
    <n v="10119"/>
    <n v="27"/>
    <n v="80.775470230003108"/>
    <n v="99.52"/>
    <n v="8"/>
    <s v="Small"/>
    <x v="1201"/>
    <n v="506.10230378991582"/>
    <n v="0.18834937469852173"/>
    <x v="0"/>
    <x v="63"/>
    <n v="2"/>
    <n v="4"/>
    <n v="2003"/>
    <x v="3"/>
    <n v="105"/>
    <x v="46"/>
    <x v="19"/>
    <s v="6562 9555"/>
    <s v="Geislweg 14"/>
    <s v=""/>
    <s v="Salzburg"/>
    <s v=""/>
    <s v="5020"/>
    <x v="5"/>
    <s v="EMEA"/>
    <s v="Pipps"/>
    <s v="Georg"/>
    <s v="Small"/>
  </r>
  <r>
    <n v="10130"/>
    <n v="33"/>
    <n v="76.619680200151492"/>
    <n v="100"/>
    <n v="1"/>
    <s v="Small"/>
    <x v="1202"/>
    <n v="895.30055339500086"/>
    <n v="0.26149705831179287"/>
    <x v="0"/>
    <x v="187"/>
    <n v="2"/>
    <n v="6"/>
    <n v="2003"/>
    <x v="3"/>
    <n v="105"/>
    <x v="46"/>
    <x v="91"/>
    <s v="6175558428"/>
    <s v="16780 Pompton St."/>
    <s v=""/>
    <s v="Brickhaven"/>
    <s v="MA"/>
    <s v="58339"/>
    <x v="0"/>
    <s v="NA"/>
    <s v="Taylor"/>
    <s v="Leslie"/>
    <s v="Medium"/>
  </r>
  <r>
    <n v="10143"/>
    <n v="34"/>
    <n v="88.145094918384231"/>
    <n v="100"/>
    <n v="12"/>
    <s v="Small"/>
    <x v="1203"/>
    <n v="458.82677277493622"/>
    <n v="0.1327715966314027"/>
    <x v="0"/>
    <x v="65"/>
    <n v="3"/>
    <n v="8"/>
    <n v="2003"/>
    <x v="3"/>
    <n v="105"/>
    <x v="46"/>
    <x v="50"/>
    <s v="5085559555"/>
    <s v="4575 Hillside Dr."/>
    <s v=""/>
    <s v="New Bedford"/>
    <s v="MA"/>
    <s v="50553"/>
    <x v="0"/>
    <s v="NA"/>
    <s v="Tam"/>
    <s v="Wing C"/>
    <s v="Medium"/>
  </r>
  <r>
    <n v="10155"/>
    <n v="29"/>
    <n v="74.408633810899588"/>
    <n v="100"/>
    <n v="10"/>
    <s v="Small"/>
    <x v="1204"/>
    <n v="1465.1196194839117"/>
    <n v="0.40439739205235259"/>
    <x v="0"/>
    <x v="66"/>
    <n v="4"/>
    <n v="10"/>
    <n v="2003"/>
    <x v="3"/>
    <n v="105"/>
    <x v="46"/>
    <x v="16"/>
    <s v="90 224 8555"/>
    <s v="Keskuskatu 45"/>
    <s v=""/>
    <s v="Helsinki"/>
    <s v=""/>
    <s v="21240"/>
    <x v="4"/>
    <s v="EMEA"/>
    <s v="Karttunen"/>
    <s v="Matti"/>
    <s v="Medium"/>
  </r>
  <r>
    <n v="10167"/>
    <n v="34"/>
    <n v="82.980379199374283"/>
    <n v="100"/>
    <n v="6"/>
    <s v="Small"/>
    <x v="1205"/>
    <n v="778.24710722127429"/>
    <n v="0.21620497591976684"/>
    <x v="3"/>
    <x v="67"/>
    <n v="4"/>
    <n v="10"/>
    <n v="2003"/>
    <x v="3"/>
    <n v="105"/>
    <x v="46"/>
    <x v="37"/>
    <s v="0695 34 6555"/>
    <s v="?kergatan 24"/>
    <s v=""/>
    <s v="Boras"/>
    <s v=""/>
    <s v="S-84467"/>
    <x v="8"/>
    <s v="EMEA"/>
    <s v="Larsson"/>
    <s v="Maria"/>
    <s v="Medium"/>
  </r>
  <r>
    <n v="10178"/>
    <n v="48"/>
    <n v="72.056816265697265"/>
    <n v="100"/>
    <n v="9"/>
    <s v="Medium"/>
    <x v="1206"/>
    <n v="1927.8328192465315"/>
    <n v="0.35789684311444248"/>
    <x v="0"/>
    <x v="68"/>
    <n v="4"/>
    <n v="11"/>
    <n v="2003"/>
    <x v="3"/>
    <n v="105"/>
    <x v="46"/>
    <x v="51"/>
    <s v="61 77 6555"/>
    <s v="1 rue Alsace-Lorraine"/>
    <s v=""/>
    <s v="Toulouse"/>
    <s v=""/>
    <s v="31000"/>
    <x v="1"/>
    <s v="EMEA"/>
    <s v="Roulet"/>
    <s v="Annette"/>
    <s v="Medium"/>
  </r>
  <r>
    <n v="10186"/>
    <n v="46"/>
    <n v="71.760424565227765"/>
    <n v="100"/>
    <n v="6"/>
    <s v="Small"/>
    <x v="1207"/>
    <n v="1617.8004699995226"/>
    <n v="0.32890279093586677"/>
    <x v="0"/>
    <x v="69"/>
    <n v="4"/>
    <n v="11"/>
    <n v="2003"/>
    <x v="3"/>
    <n v="105"/>
    <x v="46"/>
    <x v="52"/>
    <s v="171 555 7555"/>
    <s v="120 Hanover Sq."/>
    <s v=""/>
    <s v="London"/>
    <s v=""/>
    <s v="WA11DP"/>
    <x v="6"/>
    <s v="EMEA"/>
    <s v="Hardy"/>
    <s v="Thomas"/>
    <s v="Medium"/>
  </r>
  <r>
    <n v="10197"/>
    <n v="22"/>
    <n v="79.720443258441847"/>
    <n v="100"/>
    <n v="3"/>
    <s v="Small"/>
    <x v="1208"/>
    <n v="784.95024831427963"/>
    <n v="0.30918160088005342"/>
    <x v="0"/>
    <x v="70"/>
    <n v="4"/>
    <n v="11"/>
    <n v="2003"/>
    <x v="3"/>
    <n v="105"/>
    <x v="46"/>
    <x v="53"/>
    <s v="93 203 4555"/>
    <s v="Rambla de Catalu¤a, 23"/>
    <s v=""/>
    <s v="Barcelona"/>
    <s v=""/>
    <s v="8022"/>
    <x v="7"/>
    <s v="EMEA"/>
    <s v="Saavedra"/>
    <s v="Eduardo"/>
    <s v="Small"/>
  </r>
  <r>
    <n v="10209"/>
    <n v="20"/>
    <n v="87.336409469915637"/>
    <n v="100"/>
    <n v="5"/>
    <s v="Small"/>
    <x v="1209"/>
    <n v="751.87181060168723"/>
    <n v="0.30091723789389546"/>
    <x v="0"/>
    <x v="71"/>
    <n v="1"/>
    <n v="1"/>
    <n v="2004"/>
    <x v="3"/>
    <n v="105"/>
    <x v="46"/>
    <x v="54"/>
    <s v="2155554369"/>
    <s v="6047 Douglas Av."/>
    <s v=""/>
    <s v="Los Angeles"/>
    <s v="CA"/>
    <s v=""/>
    <x v="0"/>
    <s v="NA"/>
    <s v="Chandler"/>
    <s v="Michael"/>
    <s v="Small"/>
  </r>
  <r>
    <n v="10222"/>
    <n v="45"/>
    <n v="73.681701096430885"/>
    <n v="85.75"/>
    <n v="9"/>
    <s v="Small"/>
    <x v="1210"/>
    <n v="543.07345066060998"/>
    <n v="0.14073817963345903"/>
    <x v="0"/>
    <x v="72"/>
    <n v="1"/>
    <n v="2"/>
    <n v="2004"/>
    <x v="3"/>
    <n v="105"/>
    <x v="46"/>
    <x v="55"/>
    <s v="7605558146"/>
    <s v="361 Furth Circle"/>
    <s v=""/>
    <s v="San Diego"/>
    <s v="CA"/>
    <s v="91217"/>
    <x v="0"/>
    <s v="NA"/>
    <s v="Thompson"/>
    <s v="Valarie"/>
    <s v="Medium"/>
  </r>
  <r>
    <n v="10249"/>
    <n v="46"/>
    <n v="65.415163194352999"/>
    <n v="100"/>
    <n v="5"/>
    <s v="Medium"/>
    <x v="1211"/>
    <n v="2591.402493059762"/>
    <n v="0.46270913187389734"/>
    <x v="0"/>
    <x v="232"/>
    <n v="2"/>
    <n v="5"/>
    <n v="2004"/>
    <x v="3"/>
    <n v="105"/>
    <x v="46"/>
    <x v="33"/>
    <s v="6175555555"/>
    <s v="4658 Baden Av."/>
    <s v=""/>
    <s v="Cambridge"/>
    <s v="MA"/>
    <s v="51247"/>
    <x v="0"/>
    <s v="NA"/>
    <s v="Tseng"/>
    <s v="Kyung"/>
    <s v="Medium"/>
  </r>
  <r>
    <n v="10262"/>
    <n v="34"/>
    <n v="69.058358836895337"/>
    <n v="100"/>
    <n v="14"/>
    <s v="Small"/>
    <x v="1212"/>
    <n v="1755.4757995455584"/>
    <n v="0.42780380448342581"/>
    <x v="3"/>
    <x v="190"/>
    <n v="2"/>
    <n v="6"/>
    <n v="2004"/>
    <x v="3"/>
    <n v="105"/>
    <x v="46"/>
    <x v="23"/>
    <s v="91 555 94 44"/>
    <s v="C/ Moralzarzal, 86"/>
    <s v=""/>
    <s v="Madrid"/>
    <s v=""/>
    <s v="28034"/>
    <x v="7"/>
    <s v="EMEA"/>
    <s v="Freyre"/>
    <s v="Diego"/>
    <s v="Medium"/>
  </r>
  <r>
    <n v="10273"/>
    <n v="50"/>
    <n v="66.117013889154151"/>
    <n v="85.75"/>
    <n v="1"/>
    <s v="Small"/>
    <x v="1213"/>
    <n v="981.6493055422925"/>
    <n v="0.2289561062489312"/>
    <x v="0"/>
    <x v="75"/>
    <n v="3"/>
    <n v="7"/>
    <n v="2004"/>
    <x v="3"/>
    <n v="105"/>
    <x v="46"/>
    <x v="56"/>
    <s v="02 5554 67"/>
    <s v="Rue Joseph-Bens 532"/>
    <s v=""/>
    <s v="Bruxelles"/>
    <s v=""/>
    <s v="B-1180"/>
    <x v="14"/>
    <s v="EMEA"/>
    <s v="Dewey"/>
    <s v="Catherine"/>
    <s v="Medium"/>
  </r>
  <r>
    <n v="10283"/>
    <n v="46"/>
    <n v="82.710241328052263"/>
    <n v="100"/>
    <n v="3"/>
    <s v="Medium"/>
    <x v="1214"/>
    <n v="1990.8688989095958"/>
    <n v="0.34351741147668652"/>
    <x v="0"/>
    <x v="76"/>
    <n v="3"/>
    <n v="8"/>
    <n v="2004"/>
    <x v="3"/>
    <n v="105"/>
    <x v="46"/>
    <x v="57"/>
    <s v="604 555 4555"/>
    <s v="23 Tsawassen Blvd."/>
    <s v=""/>
    <s v="Tsawassen"/>
    <s v="BC"/>
    <s v="T2F8M4"/>
    <x v="10"/>
    <s v="NA"/>
    <s v="Lincoln"/>
    <s v="Elizabeth"/>
    <s v="Medium"/>
  </r>
  <r>
    <n v="10296"/>
    <n v="22"/>
    <n v="69.635307759754554"/>
    <n v="84.7"/>
    <n v="12"/>
    <s v="Small"/>
    <x v="1215"/>
    <n v="331.42322928539988"/>
    <n v="0.17785941251765583"/>
    <x v="0"/>
    <x v="192"/>
    <n v="3"/>
    <n v="9"/>
    <n v="2004"/>
    <x v="3"/>
    <n v="105"/>
    <x v="46"/>
    <x v="89"/>
    <s v="+49 89 61 08 9555"/>
    <s v="Hansastr. 15"/>
    <s v=""/>
    <s v="Munich"/>
    <s v=""/>
    <s v="80686"/>
    <x v="16"/>
    <s v="EMEA"/>
    <s v="Donnermeyer"/>
    <s v="Michael"/>
    <s v="Small"/>
  </r>
  <r>
    <n v="10307"/>
    <n v="48"/>
    <n v="62.819767290229308"/>
    <n v="86.81"/>
    <n v="6"/>
    <s v="Small"/>
    <x v="1216"/>
    <n v="1151.5311700689936"/>
    <n v="0.27635333152598429"/>
    <x v="0"/>
    <x v="78"/>
    <n v="4"/>
    <n v="10"/>
    <n v="2004"/>
    <x v="3"/>
    <n v="105"/>
    <x v="46"/>
    <x v="29"/>
    <s v="2155554695"/>
    <s v="782 First Street"/>
    <s v=""/>
    <s v="Philadelphia"/>
    <s v="PA"/>
    <s v="71270"/>
    <x v="0"/>
    <s v="NA"/>
    <s v="Cervantes"/>
    <s v="Francisca"/>
    <s v="Medium"/>
  </r>
  <r>
    <n v="10316"/>
    <n v="47"/>
    <n v="61.504796347255301"/>
    <n v="86.81"/>
    <n v="14"/>
    <s v="Small"/>
    <x v="1217"/>
    <n v="1189.3445716790011"/>
    <n v="0.29150102122733212"/>
    <x v="0"/>
    <x v="79"/>
    <n v="4"/>
    <n v="11"/>
    <n v="2004"/>
    <x v="3"/>
    <n v="105"/>
    <x v="46"/>
    <x v="59"/>
    <s v="198 555 8888"/>
    <s v="Garden House Crowther Way"/>
    <s v=""/>
    <s v="Cowes"/>
    <s v="Isle of Wight"/>
    <s v="PO317PJ"/>
    <x v="6"/>
    <s v="EMEA"/>
    <s v="Bennett"/>
    <s v="Helen"/>
    <s v="Medium"/>
  </r>
  <r>
    <n v="10328"/>
    <n v="34"/>
    <n v="69.220159900819795"/>
    <n v="100"/>
    <n v="6"/>
    <s v="Small"/>
    <x v="1218"/>
    <n v="1461.9945633721268"/>
    <n v="0.38317447958635004"/>
    <x v="0"/>
    <x v="233"/>
    <n v="4"/>
    <n v="11"/>
    <n v="2004"/>
    <x v="3"/>
    <n v="105"/>
    <x v="46"/>
    <x v="86"/>
    <s v="035 640555"/>
    <s v="Via Ludovico il Moro 22"/>
    <s v=""/>
    <s v="Bergamo"/>
    <s v=""/>
    <s v="24100"/>
    <x v="12"/>
    <s v="EMEA"/>
    <s v="Rovelli"/>
    <s v="Giovanni"/>
    <s v="Medium"/>
  </r>
  <r>
    <n v="10338"/>
    <n v="45"/>
    <n v="81.809368370368944"/>
    <n v="100"/>
    <n v="2"/>
    <s v="Medium"/>
    <x v="1219"/>
    <n v="1845.0284233333973"/>
    <n v="0.3338541782398099"/>
    <x v="0"/>
    <x v="194"/>
    <n v="4"/>
    <n v="11"/>
    <n v="2004"/>
    <x v="3"/>
    <n v="105"/>
    <x v="46"/>
    <x v="90"/>
    <s v="071 23 67 2555"/>
    <s v="Boulevard Tirou, 255"/>
    <s v=""/>
    <s v="Charleroi"/>
    <s v=""/>
    <s v="B-6000"/>
    <x v="14"/>
    <s v="EMEA"/>
    <s v="Cartrain"/>
    <s v="Pascale"/>
    <s v="Medium"/>
  </r>
  <r>
    <n v="10351"/>
    <n v="20"/>
    <n v="79.908367001916986"/>
    <n v="100"/>
    <n v="2"/>
    <s v="Small"/>
    <x v="1220"/>
    <n v="1776.4326599616602"/>
    <n v="0.52641280743248398"/>
    <x v="0"/>
    <x v="195"/>
    <n v="4"/>
    <n v="12"/>
    <n v="2004"/>
    <x v="3"/>
    <n v="105"/>
    <x v="46"/>
    <x v="49"/>
    <s v="171 555 0297"/>
    <s v="35 King George"/>
    <s v=""/>
    <s v="London"/>
    <s v=""/>
    <s v="WX36FW"/>
    <x v="6"/>
    <s v="EMEA"/>
    <s v="Brown"/>
    <s v="Ann"/>
    <s v="Medium"/>
  </r>
  <r>
    <n v="10373"/>
    <n v="50"/>
    <n v="43.197921239021035"/>
    <n v="60.49"/>
    <n v="6"/>
    <s v="Small"/>
    <x v="1221"/>
    <n v="864.60393804894829"/>
    <n v="0.28586673435243787"/>
    <x v="0"/>
    <x v="84"/>
    <n v="1"/>
    <n v="1"/>
    <n v="2005"/>
    <x v="3"/>
    <n v="105"/>
    <x v="46"/>
    <x v="60"/>
    <s v="981 443655"/>
    <s v="Torikatu 38"/>
    <s v=""/>
    <s v="Oulu"/>
    <s v=""/>
    <s v="90110"/>
    <x v="4"/>
    <s v="EMEA"/>
    <s v="Koskitalo"/>
    <s v="Pirkko"/>
    <s v="Medium"/>
  </r>
  <r>
    <n v="10386"/>
    <n v="22"/>
    <n v="38.697054144998276"/>
    <n v="57.55"/>
    <n v="6"/>
    <s v="Small"/>
    <x v="1222"/>
    <n v="414.76480881003783"/>
    <n v="0.32759245621201949"/>
    <x v="5"/>
    <x v="196"/>
    <n v="1"/>
    <n v="3"/>
    <n v="2005"/>
    <x v="3"/>
    <n v="105"/>
    <x v="46"/>
    <x v="23"/>
    <s v="91 555 94 44"/>
    <s v="C/ Moralzarzal, 86"/>
    <s v=""/>
    <s v="Madrid"/>
    <s v=""/>
    <s v="28034"/>
    <x v="7"/>
    <s v="EMEA"/>
    <s v="Freyre"/>
    <s v="Diego"/>
    <s v="Small"/>
  </r>
  <r>
    <n v="10398"/>
    <n v="45"/>
    <n v="64.170741017748227"/>
    <n v="100"/>
    <n v="17"/>
    <s v="Small"/>
    <x v="1223"/>
    <n v="1924.1666542013299"/>
    <n v="0.39988084711728955"/>
    <x v="0"/>
    <x v="197"/>
    <n v="1"/>
    <n v="3"/>
    <n v="2005"/>
    <x v="3"/>
    <n v="105"/>
    <x v="46"/>
    <x v="1"/>
    <s v="26 47 1555"/>
    <s v="59 rue de l'Abbaye"/>
    <s v=""/>
    <s v="Reims"/>
    <s v=""/>
    <s v="51100"/>
    <x v="1"/>
    <s v="EMEA"/>
    <s v="Henriot"/>
    <s v="Paul"/>
    <s v="Medium"/>
  </r>
  <r>
    <n v="10400"/>
    <n v="58"/>
    <n v="76.907892607498326"/>
    <n v="100"/>
    <n v="6"/>
    <s v="Medium"/>
    <x v="1224"/>
    <n v="2846.7622287650975"/>
    <n v="0.38957145323042847"/>
    <x v="0"/>
    <x v="87"/>
    <n v="2"/>
    <n v="4"/>
    <n v="2005"/>
    <x v="3"/>
    <n v="105"/>
    <x v="46"/>
    <x v="61"/>
    <s v="4085553659"/>
    <s v="3086 Ingle Ln."/>
    <s v=""/>
    <s v="San Jose"/>
    <s v="CA"/>
    <s v="94217"/>
    <x v="0"/>
    <s v="NA"/>
    <s v="Frick"/>
    <s v="Sue"/>
    <s v="Large"/>
  </r>
  <r>
    <n v="10415"/>
    <n v="51"/>
    <n v="79.244858235324756"/>
    <n v="100"/>
    <n v="5"/>
    <s v="Medium"/>
    <x v="1225"/>
    <n v="2167.7622299984373"/>
    <n v="0.34911820751273298"/>
    <x v="1"/>
    <x v="234"/>
    <n v="2"/>
    <n v="5"/>
    <n v="2005"/>
    <x v="3"/>
    <n v="105"/>
    <x v="46"/>
    <x v="87"/>
    <s v="61 9 3844 6555"/>
    <s v="7 Allen Street"/>
    <s v=""/>
    <s v="Glen Waverly"/>
    <s v="Victoria"/>
    <s v="3150"/>
    <x v="3"/>
    <s v="APAC"/>
    <s v="Connery"/>
    <s v="Sean"/>
    <s v="Medium"/>
  </r>
  <r>
    <n v="10104"/>
    <n v="38"/>
    <n v="84.350244410646653"/>
    <n v="100"/>
    <n v="3"/>
    <s v="Medium"/>
    <x v="1226"/>
    <n v="2143.190712395427"/>
    <n v="0.40070874308599175"/>
    <x v="0"/>
    <x v="134"/>
    <n v="1"/>
    <n v="1"/>
    <n v="2003"/>
    <x v="1"/>
    <n v="143"/>
    <x v="47"/>
    <x v="23"/>
    <s v="91 555 94 44"/>
    <s v="C/ Moralzarzal, 86"/>
    <s v=""/>
    <s v="Madrid"/>
    <s v=""/>
    <s v="28034"/>
    <x v="7"/>
    <s v="EMEA"/>
    <s v="Freyre"/>
    <s v="Diego"/>
    <s v="Medium"/>
  </r>
  <r>
    <n v="10117"/>
    <n v="22"/>
    <n v="67.597429440864715"/>
    <n v="100"/>
    <n v="12"/>
    <s v="Small"/>
    <x v="1227"/>
    <n v="1293.4365523009762"/>
    <n v="0.46516789745340048"/>
    <x v="0"/>
    <x v="117"/>
    <n v="2"/>
    <n v="4"/>
    <n v="2003"/>
    <x v="1"/>
    <n v="143"/>
    <x v="47"/>
    <x v="26"/>
    <s v="+65 221 7555"/>
    <s v="Bronz Sok., Bronz Apt. 3/6 Tesvikiye"/>
    <s v=""/>
    <s v="Singapore"/>
    <s v=""/>
    <s v="79903"/>
    <x v="9"/>
    <s v="Japan"/>
    <s v="Natividad"/>
    <s v="Eric"/>
    <s v="Small"/>
  </r>
  <r>
    <n v="10127"/>
    <n v="25"/>
    <n v="76.758103327471233"/>
    <n v="100"/>
    <n v="5"/>
    <s v="Small"/>
    <x v="1228"/>
    <n v="1528.0474168132191"/>
    <n v="0.44329777105112245"/>
    <x v="0"/>
    <x v="118"/>
    <n v="2"/>
    <n v="6"/>
    <n v="2003"/>
    <x v="1"/>
    <n v="143"/>
    <x v="47"/>
    <x v="74"/>
    <s v="2125557413"/>
    <s v="4092 Furth Circle"/>
    <s v="Suite 400"/>
    <s v="NYC"/>
    <s v="NY"/>
    <s v="10022"/>
    <x v="0"/>
    <s v="NA"/>
    <s v="Young"/>
    <s v="Jeff"/>
    <s v="Medium"/>
  </r>
  <r>
    <n v="10142"/>
    <n v="24"/>
    <n v="81.439892570144238"/>
    <n v="100"/>
    <n v="15"/>
    <s v="Small"/>
    <x v="1229"/>
    <n v="1836.9625783165384"/>
    <n v="0.48449238783299003"/>
    <x v="0"/>
    <x v="119"/>
    <n v="3"/>
    <n v="8"/>
    <n v="2003"/>
    <x v="1"/>
    <n v="143"/>
    <x v="47"/>
    <x v="39"/>
    <s v="4155551450"/>
    <s v="5677 Strong St."/>
    <s v=""/>
    <s v="San Rafael"/>
    <s v="CA"/>
    <s v="97562"/>
    <x v="0"/>
    <s v="NA"/>
    <s v="Nelson"/>
    <s v="Valarie"/>
    <s v="Medium"/>
  </r>
  <r>
    <n v="10152"/>
    <n v="35"/>
    <n v="89.25872901331833"/>
    <n v="100"/>
    <n v="1"/>
    <s v="Small"/>
    <x v="1230"/>
    <n v="1400.0444845338588"/>
    <n v="0.30946364681016308"/>
    <x v="0"/>
    <x v="235"/>
    <n v="3"/>
    <n v="9"/>
    <n v="2003"/>
    <x v="1"/>
    <n v="143"/>
    <x v="47"/>
    <x v="28"/>
    <s v="61 7 3844 6555"/>
    <s v="31 Duncan St. West End"/>
    <s v=""/>
    <s v="South Brisbane"/>
    <s v="Queensland"/>
    <s v="4101"/>
    <x v="3"/>
    <s v="APAC"/>
    <s v="Calaghan"/>
    <s v="Tony"/>
    <s v="Medium"/>
  </r>
  <r>
    <n v="10165"/>
    <n v="28"/>
    <n v="70.796797429493694"/>
    <n v="100"/>
    <n v="6"/>
    <s v="Small"/>
    <x v="1231"/>
    <n v="1355.2896719741766"/>
    <n v="0.40606713565860997"/>
    <x v="0"/>
    <x v="121"/>
    <n v="4"/>
    <n v="10"/>
    <n v="2003"/>
    <x v="1"/>
    <n v="143"/>
    <x v="47"/>
    <x v="26"/>
    <s v="+65 221 7555"/>
    <s v="Bronz Sok., Bronz Apt. 3/6 Tesvikiye"/>
    <s v=""/>
    <s v="Singapore"/>
    <s v=""/>
    <s v="79903"/>
    <x v="9"/>
    <s v="Japan"/>
    <s v="Natividad"/>
    <s v="Eric"/>
    <s v="Medium"/>
  </r>
  <r>
    <n v="10176"/>
    <n v="36"/>
    <n v="78.669302852032416"/>
    <n v="100"/>
    <n v="5"/>
    <s v="Medium"/>
    <x v="1232"/>
    <n v="2700.025097326833"/>
    <n v="0.48806336401358485"/>
    <x v="0"/>
    <x v="32"/>
    <n v="4"/>
    <n v="11"/>
    <n v="2003"/>
    <x v="1"/>
    <n v="143"/>
    <x v="47"/>
    <x v="70"/>
    <s v="0522 556555"/>
    <s v="Strada Provinciale 124"/>
    <s v=""/>
    <s v="Reggio Emilia"/>
    <s v=""/>
    <s v="42100"/>
    <x v="12"/>
    <s v="EMEA"/>
    <s v="Moroni"/>
    <s v="Maurizio"/>
    <s v="Medium"/>
  </r>
  <r>
    <n v="10185"/>
    <n v="39"/>
    <n v="60.55876787653289"/>
    <n v="100"/>
    <n v="16"/>
    <s v="Medium"/>
    <x v="1233"/>
    <n v="2735.1180528152172"/>
    <n v="0.53662278769199712"/>
    <x v="0"/>
    <x v="69"/>
    <n v="4"/>
    <n v="11"/>
    <n v="2003"/>
    <x v="1"/>
    <n v="143"/>
    <x v="47"/>
    <x v="50"/>
    <s v="5085559555"/>
    <s v="4575 Hillside Dr."/>
    <s v=""/>
    <s v="New Bedford"/>
    <s v="MA"/>
    <s v="50553"/>
    <x v="0"/>
    <s v="NA"/>
    <s v="Tam"/>
    <s v="Wing C"/>
    <s v="Medium"/>
  </r>
  <r>
    <n v="10196"/>
    <n v="27"/>
    <n v="85.539190399037636"/>
    <n v="100"/>
    <n v="8"/>
    <s v="Small"/>
    <x v="1234"/>
    <n v="2227.5218592259839"/>
    <n v="0.49095935254083772"/>
    <x v="0"/>
    <x v="70"/>
    <n v="4"/>
    <n v="11"/>
    <n v="2003"/>
    <x v="1"/>
    <n v="143"/>
    <x v="47"/>
    <x v="34"/>
    <s v="2035559545"/>
    <s v="567 North Pendale Street"/>
    <s v=""/>
    <s v="New Haven"/>
    <s v="CT"/>
    <s v="97823"/>
    <x v="0"/>
    <s v="NA"/>
    <s v="Murphy"/>
    <s v="Leslie"/>
    <s v="Medium"/>
  </r>
  <r>
    <n v="10207"/>
    <n v="40"/>
    <n v="69.325605920410723"/>
    <n v="100"/>
    <n v="1"/>
    <s v="Medium"/>
    <x v="1235"/>
    <n v="3373.7757631835711"/>
    <n v="0.54886701424864504"/>
    <x v="0"/>
    <x v="91"/>
    <n v="4"/>
    <n v="12"/>
    <n v="2003"/>
    <x v="1"/>
    <n v="143"/>
    <x v="47"/>
    <x v="64"/>
    <s v="6175552555"/>
    <s v="6251 Ingle Ln."/>
    <s v=""/>
    <s v="Boston"/>
    <s v="MA"/>
    <s v="51003"/>
    <x v="0"/>
    <s v="NA"/>
    <s v="Franco"/>
    <s v="Valarie"/>
    <s v="Medium"/>
  </r>
  <r>
    <n v="10220"/>
    <n v="50"/>
    <n v="81.872403809445316"/>
    <n v="100"/>
    <n v="5"/>
    <s v="Medium"/>
    <x v="1236"/>
    <n v="4164.3798095277343"/>
    <n v="0.5042843072811497"/>
    <x v="0"/>
    <x v="123"/>
    <n v="1"/>
    <n v="2"/>
    <n v="2004"/>
    <x v="1"/>
    <n v="143"/>
    <x v="47"/>
    <x v="75"/>
    <s v="+353 1862 1555"/>
    <s v="25 Maiden Lane"/>
    <s v="Floor No. 4"/>
    <s v="Dublin"/>
    <s v=""/>
    <s v="2"/>
    <x v="18"/>
    <s v="EMEA"/>
    <s v="Cassidy"/>
    <s v="Dean"/>
    <s v="Large"/>
  </r>
  <r>
    <n v="10230"/>
    <n v="42"/>
    <n v="65.01674754028484"/>
    <n v="100"/>
    <n v="3"/>
    <s v="Medium"/>
    <x v="1237"/>
    <n v="4507.5766033080363"/>
    <n v="0.62274139758451408"/>
    <x v="0"/>
    <x v="135"/>
    <n v="1"/>
    <n v="3"/>
    <n v="2004"/>
    <x v="1"/>
    <n v="143"/>
    <x v="47"/>
    <x v="72"/>
    <s v="+49 69 66 90 2555"/>
    <s v="Lyonerstr. 34"/>
    <s v=""/>
    <s v="Frankfurt"/>
    <s v=""/>
    <s v="60528"/>
    <x v="16"/>
    <s v="EMEA"/>
    <s v="Keitel"/>
    <s v="Roland"/>
    <s v="Large"/>
  </r>
  <r>
    <n v="10247"/>
    <n v="48"/>
    <n v="60.985063631666279"/>
    <n v="100"/>
    <n v="5"/>
    <s v="Medium"/>
    <x v="1238"/>
    <n v="3828.7169456800184"/>
    <n v="0.56671357988158944"/>
    <x v="0"/>
    <x v="125"/>
    <n v="2"/>
    <n v="5"/>
    <n v="2004"/>
    <x v="1"/>
    <n v="143"/>
    <x v="47"/>
    <x v="73"/>
    <s v="+358 9 8045 555"/>
    <s v="Software Engineering Center, SEC Oy"/>
    <s v=""/>
    <s v="Espoo"/>
    <s v=""/>
    <s v="FIN-02271"/>
    <x v="4"/>
    <s v="EMEA"/>
    <s v="Suominen"/>
    <s v="Kalle"/>
    <s v="Medium"/>
  </r>
  <r>
    <n v="10272"/>
    <n v="25"/>
    <n v="74.172783211323221"/>
    <n v="100"/>
    <n v="5"/>
    <s v="Small"/>
    <x v="635"/>
    <n v="1879.6804197169195"/>
    <n v="0.50339593457871434"/>
    <x v="0"/>
    <x v="126"/>
    <n v="3"/>
    <n v="7"/>
    <n v="2004"/>
    <x v="1"/>
    <n v="143"/>
    <x v="47"/>
    <x v="18"/>
    <s v="2155551555"/>
    <s v="7586 Pompton St."/>
    <s v=""/>
    <s v="Allentown"/>
    <s v="PA"/>
    <s v="70267"/>
    <x v="0"/>
    <s v="NA"/>
    <s v="Yu"/>
    <s v="Kyung"/>
    <s v="Medium"/>
  </r>
  <r>
    <n v="10282"/>
    <n v="31"/>
    <n v="89.487435354628062"/>
    <n v="100"/>
    <n v="8"/>
    <s v="Small"/>
    <x v="1239"/>
    <n v="1900.6895040065301"/>
    <n v="0.4065819936695752"/>
    <x v="0"/>
    <x v="76"/>
    <n v="3"/>
    <n v="8"/>
    <n v="2004"/>
    <x v="1"/>
    <n v="143"/>
    <x v="47"/>
    <x v="39"/>
    <s v="4155551450"/>
    <s v="5677 Strong St."/>
    <s v=""/>
    <s v="San Rafael"/>
    <s v="CA"/>
    <s v="97562"/>
    <x v="0"/>
    <s v="NA"/>
    <s v="Nelson"/>
    <s v="Valarie"/>
    <s v="Medium"/>
  </r>
  <r>
    <n v="10292"/>
    <n v="44"/>
    <n v="85.17835075641969"/>
    <n v="100"/>
    <n v="2"/>
    <s v="Medium"/>
    <x v="1240"/>
    <n v="3392.912566717534"/>
    <n v="0.47514726257674728"/>
    <x v="0"/>
    <x v="42"/>
    <n v="3"/>
    <n v="9"/>
    <n v="2004"/>
    <x v="1"/>
    <n v="143"/>
    <x v="47"/>
    <x v="0"/>
    <s v="2125557818"/>
    <s v="897 Long Airport Avenue"/>
    <s v=""/>
    <s v="NYC"/>
    <s v="NY"/>
    <s v="10022"/>
    <x v="0"/>
    <s v="NA"/>
    <s v="Yu"/>
    <s v="Kwai"/>
    <s v="Large"/>
  </r>
  <r>
    <n v="10306"/>
    <n v="23"/>
    <n v="81.01790527778104"/>
    <n v="100"/>
    <n v="16"/>
    <s v="Small"/>
    <x v="1241"/>
    <n v="1737.2381786110361"/>
    <n v="0.48247904645301154"/>
    <x v="0"/>
    <x v="78"/>
    <n v="4"/>
    <n v="10"/>
    <n v="2004"/>
    <x v="1"/>
    <n v="143"/>
    <x v="47"/>
    <x v="77"/>
    <s v="171 555 1555"/>
    <s v="Fauntleroy Circus"/>
    <s v=""/>
    <s v="Manchester"/>
    <s v=""/>
    <s v="EC25NT"/>
    <x v="6"/>
    <s v="EMEA"/>
    <s v="Ashworth"/>
    <s v="Victoria"/>
    <s v="Medium"/>
  </r>
  <r>
    <n v="10314"/>
    <n v="29"/>
    <n v="75.738504859044284"/>
    <n v="100"/>
    <n v="8"/>
    <s v="Small"/>
    <x v="1242"/>
    <n v="2010.3233590877157"/>
    <n v="0.47788153275165945"/>
    <x v="0"/>
    <x v="96"/>
    <n v="4"/>
    <n v="10"/>
    <n v="2004"/>
    <x v="1"/>
    <n v="143"/>
    <x v="47"/>
    <x v="78"/>
    <s v="86 21 3555"/>
    <s v="Smagsloget 45"/>
    <s v=""/>
    <s v="Aaarhus"/>
    <s v=""/>
    <s v="8200"/>
    <x v="13"/>
    <s v="EMEA"/>
    <s v="Ibsen"/>
    <s v="Palle"/>
    <s v="Medium"/>
  </r>
  <r>
    <n v="10324"/>
    <n v="49"/>
    <n v="88.75114332152549"/>
    <n v="100"/>
    <n v="13"/>
    <s v="Medium"/>
    <x v="1243"/>
    <n v="1030.9039772452506"/>
    <n v="0.19162816903610988"/>
    <x v="0"/>
    <x v="80"/>
    <n v="4"/>
    <n v="11"/>
    <n v="2004"/>
    <x v="1"/>
    <n v="143"/>
    <x v="47"/>
    <x v="11"/>
    <s v="2125551500"/>
    <s v="2678 Kingston Rd."/>
    <s v="Suite 101"/>
    <s v="NYC"/>
    <s v="NY"/>
    <s v="10022"/>
    <x v="0"/>
    <s v="NA"/>
    <s v="Frick"/>
    <s v="Michael"/>
    <s v="Medium"/>
  </r>
  <r>
    <n v="10337"/>
    <n v="36"/>
    <n v="61.222779037535169"/>
    <n v="100"/>
    <n v="3"/>
    <s v="Medium"/>
    <x v="1244"/>
    <n v="3475.3399546487335"/>
    <n v="0.6119245750663338"/>
    <x v="0"/>
    <x v="81"/>
    <n v="4"/>
    <n v="11"/>
    <n v="2004"/>
    <x v="1"/>
    <n v="143"/>
    <x v="47"/>
    <x v="27"/>
    <s v="2125558493"/>
    <s v="5905 Pompton St."/>
    <s v="Suite 750"/>
    <s v="NYC"/>
    <s v="NY"/>
    <s v="10022"/>
    <x v="0"/>
    <s v="NA"/>
    <s v="Hernandez"/>
    <s v="Maria"/>
    <s v="Medium"/>
  </r>
  <r>
    <n v="10349"/>
    <n v="34"/>
    <n v="67.308035047258457"/>
    <n v="100"/>
    <n v="5"/>
    <s v="Small"/>
    <x v="1245"/>
    <n v="2106.3668083932125"/>
    <n v="0.47928179601378262"/>
    <x v="0"/>
    <x v="140"/>
    <n v="4"/>
    <n v="12"/>
    <n v="2004"/>
    <x v="1"/>
    <n v="143"/>
    <x v="47"/>
    <x v="74"/>
    <s v="2125557413"/>
    <s v="4092 Furth Circle"/>
    <s v="Suite 400"/>
    <s v="NYC"/>
    <s v="NY"/>
    <s v="10022"/>
    <x v="0"/>
    <s v="NA"/>
    <s v="Young"/>
    <s v="Jeff"/>
    <s v="Medium"/>
  </r>
  <r>
    <n v="10358"/>
    <n v="25"/>
    <n v="74.158553984304547"/>
    <n v="100"/>
    <n v="13"/>
    <s v="Small"/>
    <x v="1246"/>
    <n v="674.28615039238639"/>
    <n v="0.26670074177489822"/>
    <x v="0"/>
    <x v="48"/>
    <n v="4"/>
    <n v="12"/>
    <n v="2004"/>
    <x v="1"/>
    <n v="143"/>
    <x v="47"/>
    <x v="23"/>
    <s v="91 555 94 44"/>
    <s v="C/ Moralzarzal, 86"/>
    <s v=""/>
    <s v="Madrid"/>
    <s v=""/>
    <s v="28034"/>
    <x v="7"/>
    <s v="EMEA"/>
    <s v="Freyre"/>
    <s v="Diego"/>
    <s v="Small"/>
  </r>
  <r>
    <n v="10372"/>
    <n v="48"/>
    <n v="68.924251634266227"/>
    <n v="100"/>
    <n v="6"/>
    <s v="Medium"/>
    <x v="1247"/>
    <n v="3723.1559215552215"/>
    <n v="0.52949517622864206"/>
    <x v="0"/>
    <x v="136"/>
    <n v="1"/>
    <n v="1"/>
    <n v="2005"/>
    <x v="1"/>
    <n v="143"/>
    <x v="47"/>
    <x v="35"/>
    <s v="+81 3 3584 0555"/>
    <s v="2-2-8 Roppongi"/>
    <s v=""/>
    <s v="Minato-ku"/>
    <s v="Tokyo"/>
    <s v="106-0032"/>
    <x v="11"/>
    <s v="Japan"/>
    <s v="Shimamura"/>
    <s v="Akiko"/>
    <s v="Large"/>
  </r>
  <r>
    <n v="10383"/>
    <n v="38"/>
    <n v="79.478678231975749"/>
    <n v="100"/>
    <n v="1"/>
    <s v="Medium"/>
    <x v="1248"/>
    <n v="2320.7102271849212"/>
    <n v="0.43451669703325685"/>
    <x v="0"/>
    <x v="205"/>
    <n v="1"/>
    <n v="2"/>
    <n v="2005"/>
    <x v="1"/>
    <n v="143"/>
    <x v="47"/>
    <x v="23"/>
    <s v="91 555 94 44"/>
    <s v="C/ Moralzarzal, 86"/>
    <s v=""/>
    <s v="Madrid"/>
    <s v=""/>
    <s v="28034"/>
    <x v="7"/>
    <s v="EMEA"/>
    <s v="Freyre"/>
    <s v="Diego"/>
    <s v="Medium"/>
  </r>
  <r>
    <n v="10394"/>
    <n v="37"/>
    <n v="89.005467786116725"/>
    <n v="100"/>
    <n v="1"/>
    <s v="Medium"/>
    <x v="1249"/>
    <n v="3083.3776919136812"/>
    <n v="0.48354724506140928"/>
    <x v="0"/>
    <x v="222"/>
    <n v="1"/>
    <n v="3"/>
    <n v="2005"/>
    <x v="1"/>
    <n v="143"/>
    <x v="47"/>
    <x v="23"/>
    <s v="91 555 94 44"/>
    <s v="C/ Moralzarzal, 86"/>
    <s v=""/>
    <s v="Madrid"/>
    <s v=""/>
    <s v="28034"/>
    <x v="7"/>
    <s v="EMEA"/>
    <s v="Freyre"/>
    <s v="Diego"/>
    <s v="Medium"/>
  </r>
  <r>
    <n v="10413"/>
    <n v="49"/>
    <n v="75.483140911477733"/>
    <n v="100"/>
    <n v="5"/>
    <s v="Medium"/>
    <x v="1250"/>
    <n v="3198.0760953375911"/>
    <n v="0.46370770222751168"/>
    <x v="0"/>
    <x v="130"/>
    <n v="2"/>
    <n v="5"/>
    <n v="2005"/>
    <x v="1"/>
    <n v="143"/>
    <x v="47"/>
    <x v="13"/>
    <s v="2035552570"/>
    <s v="25593 South Bay Ln."/>
    <s v=""/>
    <s v="Bridgewater"/>
    <s v="CT"/>
    <s v="97562"/>
    <x v="0"/>
    <s v="NA"/>
    <s v="King"/>
    <s v="Julie"/>
    <s v="Medium"/>
  </r>
  <r>
    <n v="10100"/>
    <n v="22"/>
    <n v="75.694075717682395"/>
    <n v="86.51"/>
    <n v="4"/>
    <s v="Small"/>
    <x v="1251"/>
    <n v="237.95033421098742"/>
    <n v="0.12502513330617976"/>
    <x v="0"/>
    <x v="199"/>
    <n v="1"/>
    <n v="1"/>
    <n v="2003"/>
    <x v="3"/>
    <n v="92"/>
    <x v="48"/>
    <x v="40"/>
    <s v="6035558647"/>
    <s v="2304 Long Airport Avenue"/>
    <s v=""/>
    <s v="Nashua"/>
    <s v="NH"/>
    <s v="62005"/>
    <x v="0"/>
    <s v="NA"/>
    <s v="Young"/>
    <s v="Valarie"/>
    <s v="Small"/>
  </r>
  <r>
    <n v="10110"/>
    <n v="28"/>
    <n v="69.683958869030207"/>
    <n v="89.27"/>
    <n v="8"/>
    <s v="Small"/>
    <x v="1252"/>
    <n v="548.40915166715422"/>
    <n v="0.21940227546734395"/>
    <x v="0"/>
    <x v="178"/>
    <n v="1"/>
    <n v="3"/>
    <n v="2003"/>
    <x v="3"/>
    <n v="92"/>
    <x v="48"/>
    <x v="77"/>
    <s v="171 555 1555"/>
    <s v="Fauntleroy Circus"/>
    <s v=""/>
    <s v="Manchester"/>
    <s v=""/>
    <s v="EC25NT"/>
    <x v="6"/>
    <s v="EMEA"/>
    <s v="Ashworth"/>
    <s v="Victoria"/>
    <s v="Small"/>
  </r>
  <r>
    <n v="10124"/>
    <n v="36"/>
    <n v="69.814945202382688"/>
    <n v="85.59"/>
    <n v="7"/>
    <s v="Small"/>
    <x v="1253"/>
    <n v="567.90197271422312"/>
    <n v="0.18430955482670067"/>
    <x v="0"/>
    <x v="166"/>
    <n v="2"/>
    <n v="5"/>
    <n v="2003"/>
    <x v="3"/>
    <n v="92"/>
    <x v="48"/>
    <x v="84"/>
    <s v="7025551838"/>
    <s v="8489 Strong St."/>
    <s v=""/>
    <s v="Las Vegas"/>
    <s v="NV"/>
    <s v="83030"/>
    <x v="0"/>
    <s v="NA"/>
    <s v="King"/>
    <s v="Sue"/>
    <s v="Medium"/>
  </r>
  <r>
    <n v="10148"/>
    <n v="34"/>
    <n v="70.77812050000955"/>
    <n v="100"/>
    <n v="1"/>
    <s v="Small"/>
    <x v="1254"/>
    <n v="1191.7639029996749"/>
    <n v="0.3312092932059949"/>
    <x v="0"/>
    <x v="153"/>
    <n v="3"/>
    <n v="9"/>
    <n v="2003"/>
    <x v="3"/>
    <n v="92"/>
    <x v="48"/>
    <x v="42"/>
    <s v="02 9936 8555"/>
    <s v="201 Miller Street"/>
    <s v="Level 15"/>
    <s v="North Sydney"/>
    <s v="NSW"/>
    <s v="2060"/>
    <x v="3"/>
    <s v="APAC"/>
    <s v="O'Hara"/>
    <s v="Anna"/>
    <s v="Medium"/>
  </r>
  <r>
    <n v="10162"/>
    <n v="39"/>
    <n v="63.553211629450182"/>
    <n v="100"/>
    <n v="10"/>
    <s v="Small"/>
    <x v="1255"/>
    <n v="1433.514746451443"/>
    <n v="0.36643194467699947"/>
    <x v="0"/>
    <x v="169"/>
    <n v="4"/>
    <n v="10"/>
    <n v="2003"/>
    <x v="3"/>
    <n v="92"/>
    <x v="48"/>
    <x v="4"/>
    <s v="6505551386"/>
    <s v="7734 Strong St."/>
    <s v=""/>
    <s v="San Francisco"/>
    <s v="CA"/>
    <s v=""/>
    <x v="0"/>
    <s v="NA"/>
    <s v="Brown"/>
    <s v="Julie"/>
    <s v="Medium"/>
  </r>
  <r>
    <n v="10173"/>
    <n v="21"/>
    <n v="59.016783056958715"/>
    <n v="75.459999999999994"/>
    <n v="14"/>
    <s v="Small"/>
    <x v="1256"/>
    <n v="345.30755580386699"/>
    <n v="0.21790639998729505"/>
    <x v="0"/>
    <x v="155"/>
    <n v="4"/>
    <n v="11"/>
    <n v="2003"/>
    <x v="3"/>
    <n v="92"/>
    <x v="48"/>
    <x v="86"/>
    <s v="035 640555"/>
    <s v="Via Ludovico il Moro 22"/>
    <s v=""/>
    <s v="Bergamo"/>
    <s v=""/>
    <s v="24100"/>
    <x v="12"/>
    <s v="EMEA"/>
    <s v="Rovelli"/>
    <s v="Giovanni"/>
    <s v="Small"/>
  </r>
  <r>
    <n v="10182"/>
    <n v="36"/>
    <n v="71.511443159344424"/>
    <n v="100"/>
    <n v="11"/>
    <s v="Small"/>
    <x v="1257"/>
    <n v="1368.3080462636003"/>
    <n v="0.34704672060496317"/>
    <x v="0"/>
    <x v="103"/>
    <n v="4"/>
    <n v="11"/>
    <n v="2003"/>
    <x v="3"/>
    <n v="92"/>
    <x v="48"/>
    <x v="39"/>
    <s v="4155551450"/>
    <s v="5677 Strong St."/>
    <s v=""/>
    <s v="San Rafael"/>
    <s v="CA"/>
    <s v="97562"/>
    <x v="0"/>
    <s v="NA"/>
    <s v="Nelson"/>
    <s v="Valarie"/>
    <s v="Medium"/>
  </r>
  <r>
    <n v="10193"/>
    <n v="24"/>
    <n v="59.585488069251603"/>
    <n v="97.55"/>
    <n v="15"/>
    <s v="Small"/>
    <x v="1258"/>
    <n v="911.14828633796128"/>
    <n v="0.3891800300435509"/>
    <x v="0"/>
    <x v="170"/>
    <n v="4"/>
    <n v="11"/>
    <n v="2003"/>
    <x v="3"/>
    <n v="92"/>
    <x v="48"/>
    <x v="87"/>
    <s v="61 9 3844 6555"/>
    <s v="7 Allen Street"/>
    <s v=""/>
    <s v="Glen Waverly"/>
    <s v="Victoria"/>
    <s v="3150"/>
    <x v="3"/>
    <s v="APAC"/>
    <s v="Connery"/>
    <s v="Sean"/>
    <s v="Small"/>
  </r>
  <r>
    <n v="10204"/>
    <n v="29"/>
    <n v="54.085136562550147"/>
    <n v="85.59"/>
    <n v="5"/>
    <s v="Small"/>
    <x v="1259"/>
    <n v="913.64103968604581"/>
    <n v="0.36809047128694772"/>
    <x v="0"/>
    <x v="105"/>
    <n v="4"/>
    <n v="12"/>
    <n v="2003"/>
    <x v="3"/>
    <n v="92"/>
    <x v="48"/>
    <x v="74"/>
    <s v="2125557413"/>
    <s v="4092 Furth Circle"/>
    <s v="Suite 400"/>
    <s v="NYC"/>
    <s v="NY"/>
    <s v="10022"/>
    <x v="0"/>
    <s v="NA"/>
    <s v="Young"/>
    <s v="Jeff"/>
    <s v="Small"/>
  </r>
  <r>
    <n v="10213"/>
    <n v="38"/>
    <n v="59.56960770468055"/>
    <n v="94.79"/>
    <n v="1"/>
    <s v="Small"/>
    <x v="1260"/>
    <n v="1338.374907222139"/>
    <n v="0.37156231981558652"/>
    <x v="0"/>
    <x v="236"/>
    <n v="1"/>
    <n v="1"/>
    <n v="2004"/>
    <x v="3"/>
    <n v="92"/>
    <x v="48"/>
    <x v="52"/>
    <s v="171 555 7555"/>
    <s v="120 Hanover Sq."/>
    <s v=""/>
    <s v="London"/>
    <s v=""/>
    <s v="WA11DP"/>
    <x v="6"/>
    <s v="EMEA"/>
    <s v="Hardy"/>
    <s v="Thomas"/>
    <s v="Medium"/>
  </r>
  <r>
    <n v="10227"/>
    <n v="34"/>
    <n v="76.446002258855628"/>
    <n v="100"/>
    <n v="11"/>
    <s v="Small"/>
    <x v="1261"/>
    <n v="967.77592319890891"/>
    <n v="0.27131825127389553"/>
    <x v="0"/>
    <x v="172"/>
    <n v="1"/>
    <n v="3"/>
    <n v="2004"/>
    <x v="3"/>
    <n v="92"/>
    <x v="48"/>
    <x v="30"/>
    <s v="78 32 5555"/>
    <s v="2, rue du Commerce"/>
    <s v=""/>
    <s v="Lyon"/>
    <s v=""/>
    <s v="69004"/>
    <x v="1"/>
    <s v="EMEA"/>
    <s v="Saveley"/>
    <s v="Mary"/>
    <s v="Medium"/>
  </r>
  <r>
    <n v="10241"/>
    <n v="42"/>
    <n v="80.969469156988481"/>
    <n v="90.19"/>
    <n v="3"/>
    <s v="Small"/>
    <x v="1262"/>
    <n v="387.26229540648364"/>
    <n v="0.10223451428109009"/>
    <x v="0"/>
    <x v="156"/>
    <n v="2"/>
    <n v="4"/>
    <n v="2004"/>
    <x v="3"/>
    <n v="92"/>
    <x v="48"/>
    <x v="83"/>
    <s v="88 60 1555"/>
    <s v="24, place Kluber"/>
    <s v=""/>
    <s v="Strasbourg"/>
    <s v=""/>
    <s v="67000"/>
    <x v="1"/>
    <s v="EMEA"/>
    <s v="Citeaux"/>
    <s v="Frederique"/>
    <s v="Medium"/>
  </r>
  <r>
    <n v="10280"/>
    <n v="35"/>
    <n v="85.27610289101149"/>
    <n v="100"/>
    <n v="17"/>
    <s v="Small"/>
    <x v="1263"/>
    <n v="719.38639881459812"/>
    <n v="0.1942161684681897"/>
    <x v="0"/>
    <x v="41"/>
    <n v="3"/>
    <n v="8"/>
    <n v="2004"/>
    <x v="3"/>
    <n v="92"/>
    <x v="48"/>
    <x v="36"/>
    <s v="011 4988555"/>
    <s v="Via Monte Bianco 34"/>
    <s v=""/>
    <s v="Torino"/>
    <s v=""/>
    <s v="10100"/>
    <x v="12"/>
    <s v="EMEA"/>
    <s v="Accorti"/>
    <s v="Paolo"/>
    <s v="Medium"/>
  </r>
  <r>
    <n v="10288"/>
    <n v="35"/>
    <n v="60.057642191916003"/>
    <n v="80.989999999999995"/>
    <n v="6"/>
    <s v="Small"/>
    <x v="1264"/>
    <n v="732.63252328293993"/>
    <n v="0.25845607862802811"/>
    <x v="0"/>
    <x v="182"/>
    <n v="3"/>
    <n v="9"/>
    <n v="2004"/>
    <x v="3"/>
    <n v="92"/>
    <x v="48"/>
    <x v="65"/>
    <s v="+65 224 1555"/>
    <s v="Village Close - 106 Linden Road Sandown"/>
    <s v="2nd Floor"/>
    <s v="Singapore"/>
    <s v=""/>
    <s v="69045"/>
    <x v="9"/>
    <s v="APAC"/>
    <s v="Victorino"/>
    <s v="Wendy"/>
    <s v="Small"/>
  </r>
  <r>
    <n v="10302"/>
    <n v="38"/>
    <n v="54.46740775701744"/>
    <n v="89.27"/>
    <n v="2"/>
    <s v="Small"/>
    <x v="1265"/>
    <n v="1322.4985052333377"/>
    <n v="0.38985764806746465"/>
    <x v="0"/>
    <x v="66"/>
    <n v="4"/>
    <n v="10"/>
    <n v="2003"/>
    <x v="3"/>
    <n v="92"/>
    <x v="48"/>
    <x v="22"/>
    <s v="171 555 2282"/>
    <s v="Berkeley Gardens 12  Brewery"/>
    <s v=""/>
    <s v="Liverpool"/>
    <s v=""/>
    <s v="WX16LT"/>
    <x v="6"/>
    <s v="EMEA"/>
    <s v="Devon"/>
    <s v="Elizabeth"/>
    <s v="Medium"/>
  </r>
  <r>
    <n v="10311"/>
    <n v="41"/>
    <n v="50.930261760936716"/>
    <n v="81.91"/>
    <n v="1"/>
    <s v="Small"/>
    <x v="1266"/>
    <n v="1270.1692678015947"/>
    <n v="0.37821680184425938"/>
    <x v="0"/>
    <x v="113"/>
    <n v="4"/>
    <n v="10"/>
    <n v="2004"/>
    <x v="3"/>
    <n v="92"/>
    <x v="48"/>
    <x v="23"/>
    <s v="91 555 94 44"/>
    <s v="C/ Moralzarzal, 86"/>
    <s v=""/>
    <s v="Madrid"/>
    <s v=""/>
    <s v="28034"/>
    <x v="7"/>
    <s v="EMEA"/>
    <s v="Freyre"/>
    <s v="Diego"/>
    <s v="Medium"/>
  </r>
  <r>
    <n v="10332"/>
    <n v="50"/>
    <n v="69.252738752227486"/>
    <n v="100"/>
    <n v="2"/>
    <s v="Medium"/>
    <x v="583"/>
    <n v="3847.3630623886256"/>
    <n v="0.52631505641431264"/>
    <x v="0"/>
    <x v="159"/>
    <n v="4"/>
    <n v="11"/>
    <n v="2004"/>
    <x v="3"/>
    <n v="92"/>
    <x v="48"/>
    <x v="77"/>
    <s v="171 555 1555"/>
    <s v="Fauntleroy Circus"/>
    <s v=""/>
    <s v="Manchester"/>
    <s v=""/>
    <s v="EC25NT"/>
    <x v="6"/>
    <s v="EMEA"/>
    <s v="Ashworth"/>
    <s v="Victoria"/>
    <s v="Large"/>
  </r>
  <r>
    <n v="10344"/>
    <n v="21"/>
    <n v="89.622337401810924"/>
    <n v="100"/>
    <n v="4"/>
    <s v="Small"/>
    <x v="1267"/>
    <n v="321.04091456197079"/>
    <n v="0.14572169095595353"/>
    <x v="0"/>
    <x v="201"/>
    <n v="4"/>
    <n v="11"/>
    <n v="2004"/>
    <x v="3"/>
    <n v="92"/>
    <x v="48"/>
    <x v="67"/>
    <s v="91 24 4555"/>
    <s v="12, rue des Bouchers"/>
    <s v=""/>
    <s v="Marseille"/>
    <s v=""/>
    <s v="13008"/>
    <x v="1"/>
    <s v="EMEA"/>
    <s v="Lebihan"/>
    <s v="Laurence"/>
    <s v="Small"/>
  </r>
  <r>
    <n v="10367"/>
    <n v="43"/>
    <n v="38.627637582929715"/>
    <n v="62.72"/>
    <n v="8"/>
    <s v="Small"/>
    <x v="1268"/>
    <n v="1035.9715839340222"/>
    <n v="0.38412567629257466"/>
    <x v="5"/>
    <x v="183"/>
    <n v="1"/>
    <n v="1"/>
    <n v="2005"/>
    <x v="3"/>
    <n v="92"/>
    <x v="48"/>
    <x v="3"/>
    <s v="6265557265"/>
    <s v="78934 Hillside Dr."/>
    <s v=""/>
    <s v="Pasadena"/>
    <s v="CA"/>
    <s v="90003"/>
    <x v="0"/>
    <s v="NA"/>
    <s v="Young"/>
    <s v="Julie"/>
    <s v="Small"/>
  </r>
  <r>
    <n v="10380"/>
    <n v="32"/>
    <n v="64.746570289770219"/>
    <n v="100"/>
    <n v="1"/>
    <s v="Small"/>
    <x v="1269"/>
    <n v="1304.7497507273529"/>
    <n v="0.38640475464584706"/>
    <x v="0"/>
    <x v="176"/>
    <n v="1"/>
    <n v="2"/>
    <n v="2005"/>
    <x v="3"/>
    <n v="92"/>
    <x v="48"/>
    <x v="23"/>
    <s v="91 555 94 44"/>
    <s v="C/ Moralzarzal, 86"/>
    <s v=""/>
    <s v="Madrid"/>
    <s v=""/>
    <s v="28034"/>
    <x v="7"/>
    <s v="EMEA"/>
    <s v="Freyre"/>
    <s v="Diego"/>
    <s v="Medium"/>
  </r>
  <r>
    <n v="10407"/>
    <n v="6"/>
    <n v="79.809302898845687"/>
    <n v="90.19"/>
    <n v="3"/>
    <s v="Small"/>
    <x v="1270"/>
    <n v="62.284182606925867"/>
    <n v="0.11509809403652635"/>
    <x v="4"/>
    <x v="185"/>
    <n v="2"/>
    <n v="4"/>
    <n v="2005"/>
    <x v="3"/>
    <n v="92"/>
    <x v="48"/>
    <x v="61"/>
    <s v="4085553659"/>
    <s v="3086 Ingle Ln."/>
    <s v=""/>
    <s v="San Jose"/>
    <s v="CA"/>
    <s v="94217"/>
    <x v="0"/>
    <s v="NA"/>
    <s v="Frick"/>
    <s v="Sue"/>
    <s v="Small"/>
  </r>
  <r>
    <n v="10420"/>
    <n v="66"/>
    <n v="82.608808551586193"/>
    <n v="92.95"/>
    <n v="6"/>
    <s v="Medium"/>
    <x v="1271"/>
    <n v="682.51863559531103"/>
    <n v="0.11125542171504899"/>
    <x v="2"/>
    <x v="202"/>
    <n v="2"/>
    <n v="5"/>
    <n v="2005"/>
    <x v="3"/>
    <n v="92"/>
    <x v="48"/>
    <x v="20"/>
    <s v="+61 2 9495 8555"/>
    <s v="Monitor Money Building, 815 Pacific Hwy"/>
    <s v="Level 6"/>
    <s v="Chatswood"/>
    <s v="NSW"/>
    <s v="2067"/>
    <x v="3"/>
    <s v="APAC"/>
    <s v="Huxley"/>
    <s v="Adrian"/>
    <s v="Medium"/>
  </r>
  <r>
    <n v="10105"/>
    <n v="41"/>
    <n v="69.203966871886792"/>
    <n v="82.5"/>
    <n v="10"/>
    <s v="Small"/>
    <x v="1272"/>
    <n v="545.13735825264166"/>
    <n v="0.16116403791652378"/>
    <x v="0"/>
    <x v="62"/>
    <n v="1"/>
    <n v="2"/>
    <n v="2003"/>
    <x v="3"/>
    <n v="87"/>
    <x v="49"/>
    <x v="48"/>
    <s v="31 12 3555"/>
    <s v="Vinb'ltet 34"/>
    <s v=""/>
    <s v="Kobenhavn"/>
    <s v=""/>
    <s v="1734"/>
    <x v="13"/>
    <s v="EMEA"/>
    <s v="Petersen"/>
    <s v="Jytte"/>
    <s v="Medium"/>
  </r>
  <r>
    <n v="10117"/>
    <n v="23"/>
    <n v="71.225420119342047"/>
    <n v="97.42"/>
    <n v="4"/>
    <s v="Small"/>
    <x v="1273"/>
    <n v="602.47533725513267"/>
    <n v="0.26888297968238495"/>
    <x v="0"/>
    <x v="117"/>
    <n v="2"/>
    <n v="4"/>
    <n v="2003"/>
    <x v="3"/>
    <n v="87"/>
    <x v="49"/>
    <x v="26"/>
    <s v="+65 221 7555"/>
    <s v="Bronz Sok., Bronz Apt. 3/6 Tesvikiye"/>
    <s v=""/>
    <s v="Singapore"/>
    <s v=""/>
    <s v="79903"/>
    <x v="9"/>
    <s v="Japan"/>
    <s v="Natividad"/>
    <s v="Eric"/>
    <s v="Small"/>
  </r>
  <r>
    <n v="10128"/>
    <n v="43"/>
    <n v="73.390551458701438"/>
    <n v="92.16"/>
    <n v="1"/>
    <s v="Small"/>
    <x v="1274"/>
    <n v="807.08628727583846"/>
    <n v="0.20366155101235425"/>
    <x v="0"/>
    <x v="218"/>
    <n v="2"/>
    <n v="6"/>
    <n v="2003"/>
    <x v="3"/>
    <n v="87"/>
    <x v="49"/>
    <x v="23"/>
    <s v="91 555 94 44"/>
    <s v="C/ Moralzarzal, 86"/>
    <s v=""/>
    <s v="Madrid"/>
    <s v=""/>
    <s v="28034"/>
    <x v="7"/>
    <s v="EMEA"/>
    <s v="Freyre"/>
    <s v="Diego"/>
    <s v="Medium"/>
  </r>
  <r>
    <n v="10142"/>
    <n v="24"/>
    <n v="55.227782013946936"/>
    <n v="70.22"/>
    <n v="7"/>
    <s v="Small"/>
    <x v="1275"/>
    <n v="359.81323166527341"/>
    <n v="0.21350353155871629"/>
    <x v="0"/>
    <x v="119"/>
    <n v="3"/>
    <n v="8"/>
    <n v="2003"/>
    <x v="3"/>
    <n v="87"/>
    <x v="49"/>
    <x v="39"/>
    <s v="4155551450"/>
    <s v="5677 Strong St."/>
    <s v=""/>
    <s v="San Rafael"/>
    <s v="CA"/>
    <s v="97562"/>
    <x v="0"/>
    <s v="NA"/>
    <s v="Nelson"/>
    <s v="Valarie"/>
    <s v="Small"/>
  </r>
  <r>
    <n v="10153"/>
    <n v="22"/>
    <n v="63.68231485270082"/>
    <n v="83.38"/>
    <n v="6"/>
    <s v="Small"/>
    <x v="1276"/>
    <n v="433.3490732405819"/>
    <n v="0.23623992740824151"/>
    <x v="0"/>
    <x v="120"/>
    <n v="3"/>
    <n v="9"/>
    <n v="2003"/>
    <x v="3"/>
    <n v="87"/>
    <x v="49"/>
    <x v="23"/>
    <s v="91 555 94 44"/>
    <s v="C/ Moralzarzal, 86"/>
    <s v=""/>
    <s v="Madrid"/>
    <s v=""/>
    <s v="28034"/>
    <x v="7"/>
    <s v="EMEA"/>
    <s v="Freyre"/>
    <s v="Diego"/>
    <s v="Small"/>
  </r>
  <r>
    <n v="10166"/>
    <n v="26"/>
    <n v="47.246832821635294"/>
    <n v="73.73"/>
    <n v="1"/>
    <s v="Small"/>
    <x v="1277"/>
    <n v="688.56234663748228"/>
    <n v="0.35919120003207244"/>
    <x v="0"/>
    <x v="90"/>
    <n v="4"/>
    <n v="10"/>
    <n v="2003"/>
    <x v="3"/>
    <n v="87"/>
    <x v="49"/>
    <x v="21"/>
    <s v="5085552555"/>
    <s v="1785 First Street"/>
    <s v=""/>
    <s v="New Bedford"/>
    <s v="MA"/>
    <s v="50553"/>
    <x v="0"/>
    <s v="NA"/>
    <s v="Benitez"/>
    <s v="Violeta"/>
    <s v="Small"/>
  </r>
  <r>
    <n v="10177"/>
    <n v="35"/>
    <n v="58.537414865770565"/>
    <n v="74.599999999999994"/>
    <n v="8"/>
    <s v="Small"/>
    <x v="1278"/>
    <n v="562.19047969803023"/>
    <n v="0.21531615461433559"/>
    <x v="0"/>
    <x v="219"/>
    <n v="4"/>
    <n v="11"/>
    <n v="2003"/>
    <x v="3"/>
    <n v="87"/>
    <x v="49"/>
    <x v="76"/>
    <s v="+34 913 728 555"/>
    <s v="Merchants House, 27-30 Merchant's Quay"/>
    <s v=""/>
    <s v="Madrid"/>
    <s v=""/>
    <s v="28023"/>
    <x v="7"/>
    <s v="EMEA"/>
    <s v="Fernandez"/>
    <s v="Jesus"/>
    <s v="Small"/>
  </r>
  <r>
    <n v="10185"/>
    <n v="47"/>
    <n v="52.432042599344243"/>
    <n v="77.239999999999995"/>
    <n v="8"/>
    <s v="Small"/>
    <x v="1279"/>
    <n v="1165.9739978308207"/>
    <n v="0.32118018385105851"/>
    <x v="0"/>
    <x v="69"/>
    <n v="4"/>
    <n v="11"/>
    <n v="2003"/>
    <x v="3"/>
    <n v="87"/>
    <x v="49"/>
    <x v="50"/>
    <s v="5085559555"/>
    <s v="4575 Hillside Dr."/>
    <s v=""/>
    <s v="New Bedford"/>
    <s v="MA"/>
    <s v="50553"/>
    <x v="0"/>
    <s v="NA"/>
    <s v="Tam"/>
    <s v="Wing C"/>
    <s v="Medium"/>
  </r>
  <r>
    <n v="10197"/>
    <n v="50"/>
    <n v="85.111715852917413"/>
    <n v="100"/>
    <n v="14"/>
    <s v="Medium"/>
    <x v="1280"/>
    <n v="834.91420735412976"/>
    <n v="0.16401418472726251"/>
    <x v="0"/>
    <x v="70"/>
    <n v="4"/>
    <n v="11"/>
    <n v="2003"/>
    <x v="3"/>
    <n v="87"/>
    <x v="49"/>
    <x v="53"/>
    <s v="93 203 4555"/>
    <s v="Rambla de Catalu¤a, 23"/>
    <s v=""/>
    <s v="Barcelona"/>
    <s v=""/>
    <s v="8022"/>
    <x v="7"/>
    <s v="EMEA"/>
    <s v="Saavedra"/>
    <s v="Eduardo"/>
    <s v="Medium"/>
  </r>
  <r>
    <n v="10208"/>
    <n v="45"/>
    <n v="60.966911569060173"/>
    <n v="87.77"/>
    <n v="8"/>
    <s v="Small"/>
    <x v="1281"/>
    <n v="1206.1389793922922"/>
    <n v="0.30537869922456223"/>
    <x v="0"/>
    <x v="122"/>
    <n v="1"/>
    <n v="1"/>
    <n v="2004"/>
    <x v="3"/>
    <n v="87"/>
    <x v="49"/>
    <x v="30"/>
    <s v="78 32 5555"/>
    <s v="2, rue du Commerce"/>
    <s v=""/>
    <s v="Lyon"/>
    <s v=""/>
    <s v="69004"/>
    <x v="1"/>
    <s v="EMEA"/>
    <s v="Saveley"/>
    <s v="Mary"/>
    <s v="Medium"/>
  </r>
  <r>
    <n v="10221"/>
    <n v="39"/>
    <n v="60.966982896752434"/>
    <n v="89.53"/>
    <n v="2"/>
    <s v="Small"/>
    <x v="1282"/>
    <n v="1113.9576670266551"/>
    <n v="0.31903291749410889"/>
    <x v="0"/>
    <x v="220"/>
    <n v="1"/>
    <n v="2"/>
    <n v="2004"/>
    <x v="3"/>
    <n v="87"/>
    <x v="49"/>
    <x v="56"/>
    <s v="02 5554 67"/>
    <s v="Rue Joseph-Bens 532"/>
    <s v=""/>
    <s v="Bruxelles"/>
    <s v=""/>
    <s v="B-1180"/>
    <x v="14"/>
    <s v="EMEA"/>
    <s v="Dewey"/>
    <s v="Catherine"/>
    <s v="Medium"/>
  </r>
  <r>
    <n v="10232"/>
    <n v="23"/>
    <n v="55.563992894829312"/>
    <n v="89.53"/>
    <n v="5"/>
    <s v="Small"/>
    <x v="1283"/>
    <n v="781.218163418926"/>
    <n v="0.37938129236200935"/>
    <x v="0"/>
    <x v="221"/>
    <n v="1"/>
    <n v="3"/>
    <n v="2004"/>
    <x v="3"/>
    <n v="87"/>
    <x v="49"/>
    <x v="59"/>
    <s v="198 555 8888"/>
    <s v="Garden House Crowther Way"/>
    <s v=""/>
    <s v="Cowes"/>
    <s v="Isle of Wight"/>
    <s v="PO317PJ"/>
    <x v="6"/>
    <s v="EMEA"/>
    <s v="Bennett"/>
    <s v="Helen"/>
    <s v="Small"/>
  </r>
  <r>
    <n v="10248"/>
    <n v="42"/>
    <n v="67.480909572805402"/>
    <n v="75.48"/>
    <n v="11"/>
    <s v="Small"/>
    <x v="1284"/>
    <n v="335.96179794217278"/>
    <n v="0.10597629076834381"/>
    <x v="3"/>
    <x v="73"/>
    <n v="2"/>
    <n v="5"/>
    <n v="2004"/>
    <x v="3"/>
    <n v="87"/>
    <x v="49"/>
    <x v="0"/>
    <s v="2125557818"/>
    <s v="897 Long Airport Avenue"/>
    <s v=""/>
    <s v="NYC"/>
    <s v="NY"/>
    <s v="10022"/>
    <x v="0"/>
    <s v="NA"/>
    <s v="Yu"/>
    <s v="Kwai"/>
    <s v="Medium"/>
  </r>
  <r>
    <n v="10261"/>
    <n v="20"/>
    <n v="58.225974803654665"/>
    <n v="89.53"/>
    <n v="9"/>
    <s v="Small"/>
    <x v="1285"/>
    <n v="626.08050392690666"/>
    <n v="0.34964844405613016"/>
    <x v="0"/>
    <x v="74"/>
    <n v="2"/>
    <n v="6"/>
    <n v="2004"/>
    <x v="3"/>
    <n v="87"/>
    <x v="49"/>
    <x v="43"/>
    <s v="514 555 8054"/>
    <s v="43 rue St. Laurent"/>
    <s v=""/>
    <s v="Montreal"/>
    <s v="Quebec"/>
    <s v="H1J1C3"/>
    <x v="10"/>
    <s v="NA"/>
    <s v="Fresnisre"/>
    <s v="Jean"/>
    <s v="Small"/>
  </r>
  <r>
    <n v="10273"/>
    <n v="33"/>
    <n v="57.904479847866334"/>
    <n v="71.09"/>
    <n v="12"/>
    <s v="Small"/>
    <x v="1286"/>
    <n v="435.12216502041088"/>
    <n v="0.1854764404576405"/>
    <x v="0"/>
    <x v="75"/>
    <n v="3"/>
    <n v="7"/>
    <n v="2004"/>
    <x v="3"/>
    <n v="87"/>
    <x v="49"/>
    <x v="56"/>
    <s v="02 5554 67"/>
    <s v="Rue Joseph-Bens 532"/>
    <s v=""/>
    <s v="Bruxelles"/>
    <s v=""/>
    <s v="B-1180"/>
    <x v="14"/>
    <s v="EMEA"/>
    <s v="Dewey"/>
    <s v="Catherine"/>
    <s v="Small"/>
  </r>
  <r>
    <n v="10283"/>
    <n v="34"/>
    <n v="89.374131023428731"/>
    <n v="100"/>
    <n v="14"/>
    <s v="Small"/>
    <x v="1287"/>
    <n v="542.15954520342348"/>
    <n v="0.15140399711898289"/>
    <x v="0"/>
    <x v="76"/>
    <n v="3"/>
    <n v="8"/>
    <n v="2004"/>
    <x v="3"/>
    <n v="87"/>
    <x v="49"/>
    <x v="57"/>
    <s v="604 555 4555"/>
    <s v="23 Tsawassen Blvd."/>
    <s v=""/>
    <s v="Tsawassen"/>
    <s v="BC"/>
    <s v="T2F8M4"/>
    <x v="10"/>
    <s v="NA"/>
    <s v="Lincoln"/>
    <s v="Elizabeth"/>
    <s v="Medium"/>
  </r>
  <r>
    <n v="10293"/>
    <n v="49"/>
    <n v="83.773454182490312"/>
    <n v="100"/>
    <n v="3"/>
    <s v="Small"/>
    <x v="1288"/>
    <n v="841.16074505797496"/>
    <n v="0.17006682997334746"/>
    <x v="0"/>
    <x v="127"/>
    <n v="3"/>
    <n v="9"/>
    <n v="2004"/>
    <x v="3"/>
    <n v="87"/>
    <x v="49"/>
    <x v="36"/>
    <s v="011 4988555"/>
    <s v="Via Monte Bianco 34"/>
    <s v=""/>
    <s v="Torino"/>
    <s v=""/>
    <s v="10100"/>
    <x v="12"/>
    <s v="EMEA"/>
    <s v="Accorti"/>
    <s v="Paolo"/>
    <s v="Medium"/>
  </r>
  <r>
    <n v="10306"/>
    <n v="39"/>
    <n v="65.19535340542437"/>
    <n v="90.4"/>
    <n v="8"/>
    <s v="Small"/>
    <x v="880"/>
    <n v="982.98121718844959"/>
    <n v="0.27881246232937645"/>
    <x v="0"/>
    <x v="78"/>
    <n v="4"/>
    <n v="10"/>
    <n v="2004"/>
    <x v="3"/>
    <n v="87"/>
    <x v="49"/>
    <x v="77"/>
    <s v="171 555 1555"/>
    <s v="Fauntleroy Circus"/>
    <s v=""/>
    <s v="Manchester"/>
    <s v=""/>
    <s v="EC25NT"/>
    <x v="6"/>
    <s v="EMEA"/>
    <s v="Ashworth"/>
    <s v="Victoria"/>
    <s v="Medium"/>
  </r>
  <r>
    <n v="10315"/>
    <n v="36"/>
    <n v="77.736345487907116"/>
    <n v="100"/>
    <n v="7"/>
    <s v="Small"/>
    <x v="1289"/>
    <n v="803.65156243534375"/>
    <n v="0.22310268351082232"/>
    <x v="0"/>
    <x v="237"/>
    <n v="4"/>
    <n v="10"/>
    <n v="2004"/>
    <x v="3"/>
    <n v="87"/>
    <x v="49"/>
    <x v="14"/>
    <s v="40 67 8555"/>
    <s v="67, rue des Cinquante Otages"/>
    <s v=""/>
    <s v="Nantes"/>
    <s v=""/>
    <s v="44000"/>
    <x v="1"/>
    <s v="EMEA"/>
    <s v="Labrune"/>
    <s v="Janine"/>
    <s v="Medium"/>
  </r>
  <r>
    <n v="10326"/>
    <n v="50"/>
    <n v="56.572212561774123"/>
    <n v="86.01"/>
    <n v="5"/>
    <s v="Small"/>
    <x v="1290"/>
    <n v="1471.8893719112939"/>
    <n v="0.34226005625189954"/>
    <x v="0"/>
    <x v="223"/>
    <n v="4"/>
    <n v="11"/>
    <n v="2004"/>
    <x v="3"/>
    <n v="87"/>
    <x v="49"/>
    <x v="24"/>
    <s v="0921 12 3555"/>
    <s v="Berguvsv„gen  8"/>
    <s v=""/>
    <s v="Lule"/>
    <s v=""/>
    <s v="S-95822"/>
    <x v="8"/>
    <s v="EMEA"/>
    <s v="Berglund"/>
    <s v="Christina"/>
    <s v="Medium"/>
  </r>
  <r>
    <n v="10337"/>
    <n v="29"/>
    <n v="89.767832580340439"/>
    <n v="100"/>
    <n v="2"/>
    <s v="Small"/>
    <x v="1291"/>
    <n v="1894.9228551701267"/>
    <n v="0.42126340932022144"/>
    <x v="0"/>
    <x v="81"/>
    <n v="4"/>
    <n v="11"/>
    <n v="2004"/>
    <x v="3"/>
    <n v="87"/>
    <x v="49"/>
    <x v="27"/>
    <s v="2125558493"/>
    <s v="5905 Pompton St."/>
    <s v="Suite 750"/>
    <s v="NYC"/>
    <s v="NY"/>
    <s v="10022"/>
    <x v="0"/>
    <s v="NA"/>
    <s v="Hernandez"/>
    <s v="Maria"/>
    <s v="Medium"/>
  </r>
  <r>
    <n v="10350"/>
    <n v="30"/>
    <n v="60.920313584938611"/>
    <n v="100"/>
    <n v="3"/>
    <s v="Small"/>
    <x v="1292"/>
    <n v="1195.4905924518416"/>
    <n v="0.39545188463889441"/>
    <x v="0"/>
    <x v="82"/>
    <n v="4"/>
    <n v="12"/>
    <n v="2004"/>
    <x v="3"/>
    <n v="87"/>
    <x v="49"/>
    <x v="23"/>
    <s v="91 555 94 44"/>
    <s v="C/ Moralzarzal, 86"/>
    <s v=""/>
    <s v="Madrid"/>
    <s v=""/>
    <s v="28034"/>
    <x v="7"/>
    <s v="EMEA"/>
    <s v="Freyre"/>
    <s v="Diego"/>
    <s v="Medium"/>
  </r>
  <r>
    <n v="10372"/>
    <n v="41"/>
    <n v="77.649397073516369"/>
    <n v="86.89"/>
    <n v="7"/>
    <s v="Small"/>
    <x v="1293"/>
    <n v="378.86471998582874"/>
    <n v="0.10634829009648554"/>
    <x v="0"/>
    <x v="136"/>
    <n v="1"/>
    <n v="1"/>
    <n v="2005"/>
    <x v="3"/>
    <n v="87"/>
    <x v="49"/>
    <x v="35"/>
    <s v="+81 3 3584 0555"/>
    <s v="2-2-8 Roppongi"/>
    <s v=""/>
    <s v="Minato-ku"/>
    <s v="Tokyo"/>
    <s v="106-0032"/>
    <x v="11"/>
    <s v="Japan"/>
    <s v="Shimamura"/>
    <s v="Akiko"/>
    <s v="Medium"/>
  </r>
  <r>
    <n v="10383"/>
    <n v="28"/>
    <n v="36.790156725085581"/>
    <n v="58.58"/>
    <n v="7"/>
    <s v="Small"/>
    <x v="1294"/>
    <n v="610.11561169760375"/>
    <n v="0.37196728021362957"/>
    <x v="0"/>
    <x v="205"/>
    <n v="1"/>
    <n v="2"/>
    <n v="2005"/>
    <x v="3"/>
    <n v="87"/>
    <x v="49"/>
    <x v="23"/>
    <s v="91 555 94 44"/>
    <s v="C/ Moralzarzal, 86"/>
    <s v=""/>
    <s v="Madrid"/>
    <s v=""/>
    <s v="28034"/>
    <x v="7"/>
    <s v="EMEA"/>
    <s v="Freyre"/>
    <s v="Diego"/>
    <s v="Small"/>
  </r>
  <r>
    <n v="10396"/>
    <n v="45"/>
    <n v="67.455191678194765"/>
    <n v="100"/>
    <n v="5"/>
    <s v="Small"/>
    <x v="1295"/>
    <n v="1703.9163744812354"/>
    <n v="0.35952153742693915"/>
    <x v="0"/>
    <x v="141"/>
    <n v="1"/>
    <n v="3"/>
    <n v="2005"/>
    <x v="3"/>
    <n v="87"/>
    <x v="49"/>
    <x v="39"/>
    <s v="4155551450"/>
    <s v="5677 Strong St."/>
    <s v=""/>
    <s v="San Rafael"/>
    <s v="CA"/>
    <s v="97562"/>
    <x v="0"/>
    <s v="NA"/>
    <s v="Nelson"/>
    <s v="Valarie"/>
    <s v="Medium"/>
  </r>
  <r>
    <n v="10414"/>
    <n v="16"/>
    <n v="62.388178500247676"/>
    <n v="75.48"/>
    <n v="11"/>
    <s v="Small"/>
    <x v="1296"/>
    <n v="209.46914399603725"/>
    <n v="0.17344755564059788"/>
    <x v="4"/>
    <x v="88"/>
    <n v="2"/>
    <n v="5"/>
    <n v="2005"/>
    <x v="3"/>
    <n v="87"/>
    <x v="49"/>
    <x v="58"/>
    <s v="6175559555"/>
    <s v="8616 Spinnaker Dr."/>
    <s v=""/>
    <s v="Boston"/>
    <s v="MA"/>
    <s v="51003"/>
    <x v="0"/>
    <s v="NA"/>
    <s v="Yoshido"/>
    <s v="Juri"/>
    <s v="Small"/>
  </r>
  <r>
    <n v="10103"/>
    <n v="36"/>
    <n v="66.131387276833138"/>
    <n v="100"/>
    <n v="5"/>
    <s v="Small"/>
    <x v="1297"/>
    <n v="1847.4700580340068"/>
    <n v="0.43694008278558416"/>
    <x v="0"/>
    <x v="26"/>
    <n v="1"/>
    <n v="1"/>
    <n v="2003"/>
    <x v="2"/>
    <n v="121"/>
    <x v="50"/>
    <x v="17"/>
    <s v="07 98 9555"/>
    <s v="Erling Skakkes gate 78"/>
    <s v=""/>
    <s v="Stavern"/>
    <s v=""/>
    <s v="4110"/>
    <x v="2"/>
    <s v="EMEA"/>
    <s v="Bergulfsen"/>
    <s v="Jonas"/>
    <s v="Medium"/>
  </r>
  <r>
    <n v="10114"/>
    <n v="41"/>
    <n v="62.772869652513585"/>
    <n v="100"/>
    <n v="9"/>
    <s v="Small"/>
    <x v="1298"/>
    <n v="2241.762344246943"/>
    <n v="0.46553537971465658"/>
    <x v="0"/>
    <x v="89"/>
    <n v="2"/>
    <n v="4"/>
    <n v="2003"/>
    <x v="2"/>
    <n v="121"/>
    <x v="50"/>
    <x v="62"/>
    <s v="1 42 34 2555"/>
    <s v="265, boulevard Charonne"/>
    <s v=""/>
    <s v="Paris"/>
    <s v=""/>
    <s v="75012"/>
    <x v="1"/>
    <s v="EMEA"/>
    <s v="Bertrand"/>
    <s v="Marie"/>
    <s v="Medium"/>
  </r>
  <r>
    <n v="10126"/>
    <n v="50"/>
    <n v="71.827625739435888"/>
    <n v="100"/>
    <n v="5"/>
    <s v="Medium"/>
    <x v="1299"/>
    <n v="3491.6187130282055"/>
    <n v="0.49295760455007842"/>
    <x v="0"/>
    <x v="28"/>
    <n v="2"/>
    <n v="5"/>
    <n v="2003"/>
    <x v="2"/>
    <n v="121"/>
    <x v="50"/>
    <x v="25"/>
    <s v="91 555 22 82"/>
    <s v="C/ Araquil, 67"/>
    <s v=""/>
    <s v="Madrid"/>
    <s v=""/>
    <s v="28023"/>
    <x v="7"/>
    <s v="EMEA"/>
    <s v="Sommer"/>
    <s v="Martˇn"/>
    <s v="Large"/>
  </r>
  <r>
    <n v="10140"/>
    <n v="40"/>
    <n v="87.056510849479437"/>
    <n v="100"/>
    <n v="5"/>
    <s v="Small"/>
    <x v="1300"/>
    <n v="1118.9395660208224"/>
    <n v="0.24318429236304062"/>
    <x v="0"/>
    <x v="29"/>
    <n v="3"/>
    <n v="7"/>
    <n v="2003"/>
    <x v="2"/>
    <n v="121"/>
    <x v="50"/>
    <x v="5"/>
    <s v="6505556809"/>
    <s v="9408 Furth Circle"/>
    <s v=""/>
    <s v="Burlingame"/>
    <s v="CA"/>
    <s v="94217"/>
    <x v="0"/>
    <s v="NA"/>
    <s v="Hirano"/>
    <s v="Juri"/>
    <s v="Medium"/>
  </r>
  <r>
    <n v="10150"/>
    <n v="49"/>
    <n v="69.953115779558388"/>
    <n v="100"/>
    <n v="2"/>
    <s v="Medium"/>
    <x v="1301"/>
    <n v="3039.3173268016394"/>
    <n v="0.46997184588908636"/>
    <x v="0"/>
    <x v="30"/>
    <n v="3"/>
    <n v="9"/>
    <n v="2003"/>
    <x v="2"/>
    <n v="121"/>
    <x v="50"/>
    <x v="26"/>
    <s v="+65 221 7555"/>
    <s v="Bronz Sok., Bronz Apt. 3/6 Tesvikiye"/>
    <s v=""/>
    <s v="Singapore"/>
    <s v=""/>
    <s v="79903"/>
    <x v="9"/>
    <s v="Japan"/>
    <s v="Natividad"/>
    <s v="Eric"/>
    <s v="Medium"/>
  </r>
  <r>
    <n v="10164"/>
    <n v="45"/>
    <n v="69.322334605611317"/>
    <n v="100"/>
    <n v="3"/>
    <s v="Medium"/>
    <x v="1302"/>
    <n v="1893.0449427474909"/>
    <n v="0.37766105929067856"/>
    <x v="5"/>
    <x v="90"/>
    <n v="4"/>
    <n v="10"/>
    <n v="2003"/>
    <x v="2"/>
    <n v="121"/>
    <x v="50"/>
    <x v="63"/>
    <s v="7675 3555"/>
    <s v="Kirchgasse 6"/>
    <s v=""/>
    <s v="Graz"/>
    <s v=""/>
    <s v="8010"/>
    <x v="5"/>
    <s v="EMEA"/>
    <s v="Mendel"/>
    <s v="Roland"/>
    <s v="Medium"/>
  </r>
  <r>
    <n v="10175"/>
    <n v="47"/>
    <n v="72.098405288527218"/>
    <n v="100"/>
    <n v="10"/>
    <s v="Medium"/>
    <x v="1303"/>
    <n v="1732.9649514392208"/>
    <n v="0.33836463899672187"/>
    <x v="0"/>
    <x v="32"/>
    <n v="4"/>
    <n v="11"/>
    <n v="2003"/>
    <x v="2"/>
    <n v="121"/>
    <x v="50"/>
    <x v="49"/>
    <s v="171 555 0297"/>
    <s v="35 King George"/>
    <s v=""/>
    <s v="London"/>
    <s v=""/>
    <s v="WX36FW"/>
    <x v="6"/>
    <s v="EMEA"/>
    <s v="Brown"/>
    <s v="Ann"/>
    <s v="Medium"/>
  </r>
  <r>
    <n v="10183"/>
    <n v="21"/>
    <n v="62.569425844040936"/>
    <n v="100"/>
    <n v="2"/>
    <s v="Small"/>
    <x v="1304"/>
    <n v="1127.0820572751404"/>
    <n v="0.46172207635890455"/>
    <x v="0"/>
    <x v="33"/>
    <n v="4"/>
    <n v="11"/>
    <n v="2003"/>
    <x v="2"/>
    <n v="121"/>
    <x v="50"/>
    <x v="29"/>
    <s v="2155554695"/>
    <s v="782 First Street"/>
    <s v=""/>
    <s v="Philadelphia"/>
    <s v="PA"/>
    <s v="71270"/>
    <x v="0"/>
    <s v="NA"/>
    <s v="Cervantes"/>
    <s v="Francisca"/>
    <s v="Small"/>
  </r>
  <r>
    <n v="10194"/>
    <n v="32"/>
    <n v="77.234668338199725"/>
    <n v="100"/>
    <n v="5"/>
    <s v="Small"/>
    <x v="1305"/>
    <n v="1790.5706131776087"/>
    <n v="0.42011661282228602"/>
    <x v="0"/>
    <x v="34"/>
    <n v="4"/>
    <n v="11"/>
    <n v="2003"/>
    <x v="2"/>
    <n v="121"/>
    <x v="50"/>
    <x v="30"/>
    <s v="78 32 5555"/>
    <s v="2, rue du Commerce"/>
    <s v=""/>
    <s v="Lyon"/>
    <s v=""/>
    <s v="69004"/>
    <x v="1"/>
    <s v="EMEA"/>
    <s v="Saveley"/>
    <s v="Mary"/>
    <s v="Medium"/>
  </r>
  <r>
    <n v="10207"/>
    <n v="47"/>
    <n v="75.032084836357086"/>
    <n v="100"/>
    <n v="16"/>
    <s v="Medium"/>
    <x v="1306"/>
    <n v="3131.5120126912175"/>
    <n v="0.47033682877059807"/>
    <x v="0"/>
    <x v="91"/>
    <n v="4"/>
    <n v="12"/>
    <n v="2003"/>
    <x v="2"/>
    <n v="121"/>
    <x v="50"/>
    <x v="64"/>
    <s v="6175552555"/>
    <s v="6251 Ingle Ln."/>
    <s v=""/>
    <s v="Boston"/>
    <s v="MA"/>
    <s v="51003"/>
    <x v="0"/>
    <s v="NA"/>
    <s v="Franco"/>
    <s v="Valarie"/>
    <s v="Medium"/>
  </r>
  <r>
    <n v="10217"/>
    <n v="38"/>
    <n v="68.533246026926548"/>
    <n v="100"/>
    <n v="5"/>
    <s v="Small"/>
    <x v="1307"/>
    <n v="1904.8166509767912"/>
    <n v="0.42244019866065607"/>
    <x v="0"/>
    <x v="92"/>
    <n v="1"/>
    <n v="2"/>
    <n v="2004"/>
    <x v="2"/>
    <n v="121"/>
    <x v="50"/>
    <x v="65"/>
    <s v="+65 224 1555"/>
    <s v="Village Close - 106 Linden Road Sandown"/>
    <s v="2nd Floor"/>
    <s v="Singapore"/>
    <s v=""/>
    <s v="69045"/>
    <x v="9"/>
    <s v="APAC"/>
    <s v="Victorino"/>
    <s v="Wendy"/>
    <s v="Medium"/>
  </r>
  <r>
    <n v="10229"/>
    <n v="41"/>
    <n v="63.460424472404043"/>
    <n v="100"/>
    <n v="10"/>
    <s v="Small"/>
    <x v="1308"/>
    <n v="2114.3525966314337"/>
    <n v="0.4483141400295223"/>
    <x v="0"/>
    <x v="93"/>
    <n v="1"/>
    <n v="3"/>
    <n v="2004"/>
    <x v="2"/>
    <n v="121"/>
    <x v="50"/>
    <x v="39"/>
    <s v="4155551450"/>
    <s v="5677 Strong St."/>
    <s v=""/>
    <s v="San Rafael"/>
    <s v="CA"/>
    <s v="97562"/>
    <x v="0"/>
    <s v="NA"/>
    <s v="Nelson"/>
    <s v="Valarie"/>
    <s v="Medium"/>
  </r>
  <r>
    <n v="10245"/>
    <n v="21"/>
    <n v="63.121238590045657"/>
    <n v="100"/>
    <n v="3"/>
    <s v="Small"/>
    <x v="1309"/>
    <n v="1064.673989609041"/>
    <n v="0.44542928668032278"/>
    <x v="0"/>
    <x v="38"/>
    <n v="2"/>
    <n v="5"/>
    <n v="2004"/>
    <x v="2"/>
    <n v="121"/>
    <x v="50"/>
    <x v="34"/>
    <s v="2035559545"/>
    <s v="567 North Pendale Street"/>
    <s v=""/>
    <s v="New Haven"/>
    <s v="CT"/>
    <s v="97823"/>
    <x v="0"/>
    <s v="NA"/>
    <s v="Murphy"/>
    <s v="Leslie"/>
    <s v="Small"/>
  </r>
  <r>
    <n v="10259"/>
    <n v="41"/>
    <n v="79.093156721631274"/>
    <n v="100"/>
    <n v="13"/>
    <s v="Small"/>
    <x v="1310"/>
    <n v="1423.8005744131178"/>
    <n v="0.30510317412026644"/>
    <x v="0"/>
    <x v="39"/>
    <n v="2"/>
    <n v="6"/>
    <n v="2004"/>
    <x v="2"/>
    <n v="121"/>
    <x v="50"/>
    <x v="65"/>
    <s v="+65 224 1555"/>
    <s v="Village Close - 106 Linden Road Sandown"/>
    <s v="2nd Floor"/>
    <s v="Singapore"/>
    <s v=""/>
    <s v="69045"/>
    <x v="9"/>
    <s v="APAC"/>
    <s v="Victorino"/>
    <s v="Wendy"/>
    <s v="Medium"/>
  </r>
  <r>
    <n v="10270"/>
    <n v="38"/>
    <n v="78.807596531702103"/>
    <n v="100"/>
    <n v="3"/>
    <s v="Medium"/>
    <x v="1311"/>
    <n v="2388.3913317953202"/>
    <n v="0.44368490377169206"/>
    <x v="0"/>
    <x v="40"/>
    <n v="3"/>
    <n v="7"/>
    <n v="2004"/>
    <x v="2"/>
    <n v="121"/>
    <x v="50"/>
    <x v="20"/>
    <s v="+61 2 9495 8555"/>
    <s v="Monitor Money Building, 815 Pacific Hwy"/>
    <s v="Level 6"/>
    <s v="Chatswood"/>
    <s v="NSW"/>
    <s v="2067"/>
    <x v="3"/>
    <s v="APAC"/>
    <s v="Huxley"/>
    <s v="Adrian"/>
    <s v="Medium"/>
  </r>
  <r>
    <n v="10281"/>
    <n v="25"/>
    <n v="88.754810001080216"/>
    <n v="99.29"/>
    <n v="10"/>
    <s v="Small"/>
    <x v="1312"/>
    <n v="263.37974997299443"/>
    <n v="0.10610524724463467"/>
    <x v="0"/>
    <x v="94"/>
    <n v="3"/>
    <n v="8"/>
    <n v="2004"/>
    <x v="2"/>
    <n v="121"/>
    <x v="50"/>
    <x v="18"/>
    <s v="2155551555"/>
    <s v="7586 Pompton St."/>
    <s v=""/>
    <s v="Allentown"/>
    <s v="PA"/>
    <s v="70267"/>
    <x v="0"/>
    <s v="NA"/>
    <s v="Yu"/>
    <s v="Kyung"/>
    <s v="Small"/>
  </r>
  <r>
    <n v="10291"/>
    <n v="48"/>
    <n v="66.372431780899504"/>
    <n v="100"/>
    <n v="5"/>
    <s v="Medium"/>
    <x v="1313"/>
    <n v="2102.7632745168239"/>
    <n v="0.39760000198856865"/>
    <x v="0"/>
    <x v="42"/>
    <n v="3"/>
    <n v="9"/>
    <n v="2004"/>
    <x v="2"/>
    <n v="121"/>
    <x v="50"/>
    <x v="37"/>
    <s v="0695 34 6555"/>
    <s v="?kergatan 24"/>
    <s v=""/>
    <s v="Boras"/>
    <s v=""/>
    <s v="S-84467"/>
    <x v="8"/>
    <s v="EMEA"/>
    <s v="Larsson"/>
    <s v="Maria"/>
    <s v="Medium"/>
  </r>
  <r>
    <n v="10305"/>
    <n v="22"/>
    <n v="60.830208788625136"/>
    <n v="99.29"/>
    <n v="14"/>
    <s v="Small"/>
    <x v="1314"/>
    <n v="846.11540665024722"/>
    <n v="0.3873480835066459"/>
    <x v="0"/>
    <x v="95"/>
    <n v="4"/>
    <n v="10"/>
    <n v="2004"/>
    <x v="2"/>
    <n v="121"/>
    <x v="50"/>
    <x v="15"/>
    <s v="6175558555"/>
    <s v="39323 Spinnaker Dr."/>
    <s v=""/>
    <s v="Cambridge"/>
    <s v="MA"/>
    <s v="51247"/>
    <x v="0"/>
    <s v="NA"/>
    <s v="Hernandez"/>
    <s v="Marta"/>
    <s v="Small"/>
  </r>
  <r>
    <n v="10313"/>
    <n v="28"/>
    <n v="86.515215498542986"/>
    <n v="100"/>
    <n v="8"/>
    <s v="Small"/>
    <x v="1315"/>
    <n v="459.33396604079644"/>
    <n v="0.15939355325939578"/>
    <x v="0"/>
    <x v="96"/>
    <n v="4"/>
    <n v="10"/>
    <n v="2004"/>
    <x v="2"/>
    <n v="121"/>
    <x v="50"/>
    <x v="31"/>
    <s v="604 555 3392"/>
    <s v="1900 Oak St."/>
    <s v=""/>
    <s v="Vancouver"/>
    <s v="BC"/>
    <s v="V3F2K1"/>
    <x v="10"/>
    <s v="NA"/>
    <s v="Tannamuri"/>
    <s v="Yoshi"/>
    <s v="Small"/>
  </r>
  <r>
    <n v="10323"/>
    <n v="47"/>
    <n v="63.927159407363298"/>
    <n v="100"/>
    <n v="1"/>
    <s v="Medium"/>
    <x v="1316"/>
    <n v="3198.4835078539254"/>
    <n v="0.51562994842125098"/>
    <x v="0"/>
    <x v="80"/>
    <n v="4"/>
    <n v="11"/>
    <n v="2004"/>
    <x v="2"/>
    <n v="121"/>
    <x v="50"/>
    <x v="72"/>
    <s v="+49 69 66 90 2555"/>
    <s v="Lyonerstr. 34"/>
    <s v=""/>
    <s v="Frankfurt"/>
    <s v=""/>
    <s v="60528"/>
    <x v="16"/>
    <s v="EMEA"/>
    <s v="Keitel"/>
    <s v="Roland"/>
    <s v="Medium"/>
  </r>
  <r>
    <n v="10334"/>
    <n v="49"/>
    <n v="87.967078603170378"/>
    <n v="100"/>
    <n v="4"/>
    <s v="Medium"/>
    <x v="1317"/>
    <n v="2453.0831484446517"/>
    <n v="0.36269594578591335"/>
    <x v="4"/>
    <x v="97"/>
    <n v="4"/>
    <n v="11"/>
    <n v="2004"/>
    <x v="2"/>
    <n v="121"/>
    <x v="50"/>
    <x v="24"/>
    <s v="0921 12 3555"/>
    <s v="Berguvsv„gen  8"/>
    <s v=""/>
    <s v="Lule"/>
    <s v=""/>
    <s v="S-95822"/>
    <x v="8"/>
    <s v="EMEA"/>
    <s v="Berglund"/>
    <s v="Christina"/>
    <s v="Medium"/>
  </r>
  <r>
    <n v="10347"/>
    <n v="45"/>
    <n v="79.507094138559538"/>
    <n v="100"/>
    <n v="4"/>
    <s v="Medium"/>
    <x v="1318"/>
    <n v="2306.8307637648204"/>
    <n v="0.39200815065718786"/>
    <x v="0"/>
    <x v="47"/>
    <n v="4"/>
    <n v="11"/>
    <n v="2004"/>
    <x v="2"/>
    <n v="121"/>
    <x v="50"/>
    <x v="10"/>
    <s v="03 9520 4555"/>
    <s v="636 St Kilda Road"/>
    <s v="Level 3"/>
    <s v="Melbourne"/>
    <s v="Victoria"/>
    <s v="3004"/>
    <x v="3"/>
    <s v="APAC"/>
    <s v="Ferguson"/>
    <s v="Peter"/>
    <s v="Medium"/>
  </r>
  <r>
    <n v="10357"/>
    <n v="28"/>
    <n v="85.897854126439242"/>
    <n v="100"/>
    <n v="2"/>
    <s v="Small"/>
    <x v="1319"/>
    <n v="1154.5000844597012"/>
    <n v="0.32433057400739995"/>
    <x v="0"/>
    <x v="48"/>
    <n v="4"/>
    <n v="12"/>
    <n v="2004"/>
    <x v="2"/>
    <n v="121"/>
    <x v="50"/>
    <x v="39"/>
    <s v="4155551450"/>
    <s v="5677 Strong St."/>
    <s v=""/>
    <s v="San Rafael"/>
    <s v="CA"/>
    <s v="97562"/>
    <x v="0"/>
    <s v="NA"/>
    <s v="Nelson"/>
    <s v="Valarie"/>
    <s v="Medium"/>
  </r>
  <r>
    <n v="10370"/>
    <n v="29"/>
    <n v="37.043951117926667"/>
    <n v="57.53"/>
    <n v="6"/>
    <s v="Small"/>
    <x v="1320"/>
    <n v="594.09541758012665"/>
    <n v="0.35609332317179443"/>
    <x v="0"/>
    <x v="49"/>
    <n v="1"/>
    <n v="1"/>
    <n v="2005"/>
    <x v="2"/>
    <n v="121"/>
    <x v="50"/>
    <x v="42"/>
    <s v="02 9936 8555"/>
    <s v="201 Miller Street"/>
    <s v="Level 15"/>
    <s v="North Sydney"/>
    <s v="NSW"/>
    <s v="2060"/>
    <x v="3"/>
    <s v="APAC"/>
    <s v="O'Hara"/>
    <s v="Anna"/>
    <s v="Small"/>
  </r>
  <r>
    <n v="10382"/>
    <n v="39"/>
    <n v="88.26932293518162"/>
    <n v="100"/>
    <n v="1"/>
    <s v="Small"/>
    <x v="1321"/>
    <n v="1448.0964055279173"/>
    <n v="0.29609790322821683"/>
    <x v="0"/>
    <x v="50"/>
    <n v="1"/>
    <n v="2"/>
    <n v="2005"/>
    <x v="2"/>
    <n v="121"/>
    <x v="50"/>
    <x v="39"/>
    <s v="4155551450"/>
    <s v="5677 Strong St."/>
    <s v=""/>
    <s v="San Rafael"/>
    <s v="CA"/>
    <s v="97562"/>
    <x v="0"/>
    <s v="NA"/>
    <s v="Nelson"/>
    <s v="Valarie"/>
    <s v="Medium"/>
  </r>
  <r>
    <n v="10411"/>
    <n v="46"/>
    <n v="66.556869649797662"/>
    <n v="100"/>
    <n v="3"/>
    <s v="Medium"/>
    <x v="1322"/>
    <n v="2174.1039961093079"/>
    <n v="0.41524451195046869"/>
    <x v="0"/>
    <x v="52"/>
    <n v="2"/>
    <n v="5"/>
    <n v="2005"/>
    <x v="2"/>
    <n v="121"/>
    <x v="50"/>
    <x v="43"/>
    <s v="514 555 8054"/>
    <s v="43 rue St. Laurent"/>
    <s v=""/>
    <s v="Montreal"/>
    <s v="Quebec"/>
    <s v="H1J1C3"/>
    <x v="10"/>
    <s v="NA"/>
    <s v="Fresnisre"/>
    <s v="Jean"/>
    <s v="Medium"/>
  </r>
  <r>
    <n v="10425"/>
    <n v="38"/>
    <n v="61.912214329661161"/>
    <n v="100"/>
    <n v="13"/>
    <s v="Small"/>
    <x v="1323"/>
    <n v="1972.4958554728755"/>
    <n v="0.45605153461903736"/>
    <x v="2"/>
    <x v="53"/>
    <n v="2"/>
    <n v="5"/>
    <n v="2005"/>
    <x v="2"/>
    <n v="121"/>
    <x v="50"/>
    <x v="14"/>
    <s v="40 67 8555"/>
    <s v="67, rue des Cinquante Otages"/>
    <s v=""/>
    <s v="Nantes"/>
    <s v=""/>
    <s v="44000"/>
    <x v="1"/>
    <s v="EMEA"/>
    <s v="Labrune"/>
    <s v="Janine"/>
    <s v="Medium"/>
  </r>
  <r>
    <n v="10103"/>
    <n v="41"/>
    <n v="38.5467873911116"/>
    <n v="47.29"/>
    <n v="9"/>
    <s v="Small"/>
    <x v="1324"/>
    <n v="358.47171696442456"/>
    <n v="0.18488502027676895"/>
    <x v="0"/>
    <x v="26"/>
    <n v="1"/>
    <n v="1"/>
    <n v="2003"/>
    <x v="3"/>
    <n v="50"/>
    <x v="51"/>
    <x v="17"/>
    <s v="07 98 9555"/>
    <s v="Erling Skakkes gate 78"/>
    <s v=""/>
    <s v="Stavern"/>
    <s v=""/>
    <s v="4110"/>
    <x v="2"/>
    <s v="EMEA"/>
    <s v="Bergulfsen"/>
    <s v="Jonas"/>
    <s v="Small"/>
  </r>
  <r>
    <n v="10113"/>
    <n v="50"/>
    <n v="39.516988370526136"/>
    <n v="49.81"/>
    <n v="3"/>
    <s v="Small"/>
    <x v="1325"/>
    <n v="514.65058147369314"/>
    <n v="0.20664548543412695"/>
    <x v="0"/>
    <x v="131"/>
    <n v="1"/>
    <n v="3"/>
    <n v="2003"/>
    <x v="3"/>
    <n v="50"/>
    <x v="51"/>
    <x v="39"/>
    <s v="4155551450"/>
    <s v="5677 Strong St."/>
    <s v=""/>
    <s v="San Rafael"/>
    <s v="CA"/>
    <s v="97562"/>
    <x v="0"/>
    <s v="NA"/>
    <s v="Nelson"/>
    <s v="Valarie"/>
    <s v="Small"/>
  </r>
  <r>
    <n v="10126"/>
    <n v="43"/>
    <n v="37.055563603083584"/>
    <n v="53.83"/>
    <n v="9"/>
    <s v="Small"/>
    <x v="1326"/>
    <n v="721.30076506740602"/>
    <n v="0.3116187329912023"/>
    <x v="0"/>
    <x v="28"/>
    <n v="2"/>
    <n v="5"/>
    <n v="2003"/>
    <x v="3"/>
    <n v="50"/>
    <x v="51"/>
    <x v="25"/>
    <s v="91 555 22 82"/>
    <s v="C/ Araquil, 67"/>
    <s v=""/>
    <s v="Madrid"/>
    <s v=""/>
    <s v="28023"/>
    <x v="7"/>
    <s v="EMEA"/>
    <s v="Sommer"/>
    <s v="Martˇn"/>
    <s v="Small"/>
  </r>
  <r>
    <n v="10140"/>
    <n v="29"/>
    <n v="31.993858523881954"/>
    <n v="43.27"/>
    <n v="9"/>
    <s v="Small"/>
    <x v="1327"/>
    <n v="327.00810280742326"/>
    <n v="0.26059952567871608"/>
    <x v="0"/>
    <x v="29"/>
    <n v="3"/>
    <n v="7"/>
    <n v="2003"/>
    <x v="3"/>
    <n v="50"/>
    <x v="51"/>
    <x v="5"/>
    <s v="6505556809"/>
    <s v="9408 Furth Circle"/>
    <s v=""/>
    <s v="Burlingame"/>
    <s v="CA"/>
    <s v="94217"/>
    <x v="0"/>
    <s v="NA"/>
    <s v="Hirano"/>
    <s v="Juri"/>
    <s v="Small"/>
  </r>
  <r>
    <n v="10150"/>
    <n v="30"/>
    <n v="31.837370617064956"/>
    <n v="42.76"/>
    <n v="6"/>
    <s v="Small"/>
    <x v="1328"/>
    <n v="327.67888148805127"/>
    <n v="0.25544035039604873"/>
    <x v="0"/>
    <x v="30"/>
    <n v="3"/>
    <n v="9"/>
    <n v="2003"/>
    <x v="3"/>
    <n v="50"/>
    <x v="51"/>
    <x v="26"/>
    <s v="+65 221 7555"/>
    <s v="Bronz Sok., Bronz Apt. 3/6 Tesvikiye"/>
    <s v=""/>
    <s v="Singapore"/>
    <s v=""/>
    <s v="79903"/>
    <x v="9"/>
    <s v="Japan"/>
    <s v="Natividad"/>
    <s v="Eric"/>
    <s v="Small"/>
  </r>
  <r>
    <n v="10164"/>
    <n v="25"/>
    <n v="41.313371557925464"/>
    <n v="53.83"/>
    <n v="7"/>
    <s v="Small"/>
    <x v="1329"/>
    <n v="312.91571105186335"/>
    <n v="0.2325214274953471"/>
    <x v="5"/>
    <x v="90"/>
    <n v="4"/>
    <n v="10"/>
    <n v="2003"/>
    <x v="3"/>
    <n v="50"/>
    <x v="51"/>
    <x v="63"/>
    <s v="7675 3555"/>
    <s v="Kirchgasse 6"/>
    <s v=""/>
    <s v="Graz"/>
    <s v=""/>
    <s v="8010"/>
    <x v="5"/>
    <s v="EMEA"/>
    <s v="Mendel"/>
    <s v="Roland"/>
    <s v="Small"/>
  </r>
  <r>
    <n v="10174"/>
    <n v="49"/>
    <n v="37.245562203173591"/>
    <n v="44.78"/>
    <n v="2"/>
    <s v="Small"/>
    <x v="1330"/>
    <n v="369.18745204449374"/>
    <n v="0.16825452873663249"/>
    <x v="0"/>
    <x v="32"/>
    <n v="4"/>
    <n v="11"/>
    <n v="2003"/>
    <x v="3"/>
    <n v="50"/>
    <x v="51"/>
    <x v="28"/>
    <s v="61 7 3844 6555"/>
    <s v="31 Duncan St. West End"/>
    <s v=""/>
    <s v="South Brisbane"/>
    <s v="Queensland"/>
    <s v="4101"/>
    <x v="3"/>
    <s v="APAC"/>
    <s v="Calaghan"/>
    <s v="Tony"/>
    <s v="Small"/>
  </r>
  <r>
    <n v="10183"/>
    <n v="40"/>
    <n v="36.072744672515128"/>
    <n v="49.3"/>
    <n v="6"/>
    <s v="Small"/>
    <x v="1331"/>
    <n v="529.09021309939499"/>
    <n v="0.2683013251011131"/>
    <x v="0"/>
    <x v="33"/>
    <n v="4"/>
    <n v="11"/>
    <n v="2003"/>
    <x v="3"/>
    <n v="50"/>
    <x v="51"/>
    <x v="29"/>
    <s v="2155554695"/>
    <s v="782 First Street"/>
    <s v=""/>
    <s v="Philadelphia"/>
    <s v="PA"/>
    <s v="71270"/>
    <x v="0"/>
    <s v="NA"/>
    <s v="Cervantes"/>
    <s v="Francisca"/>
    <s v="Small"/>
  </r>
  <r>
    <n v="10194"/>
    <n v="41"/>
    <n v="28.460494609473848"/>
    <n v="44.78"/>
    <n v="9"/>
    <s v="Small"/>
    <x v="1332"/>
    <n v="669.09972101157223"/>
    <n v="0.36443736914975772"/>
    <x v="0"/>
    <x v="34"/>
    <n v="4"/>
    <n v="11"/>
    <n v="2003"/>
    <x v="3"/>
    <n v="50"/>
    <x v="51"/>
    <x v="30"/>
    <s v="78 32 5555"/>
    <s v="2, rue du Commerce"/>
    <s v=""/>
    <s v="Lyon"/>
    <s v=""/>
    <s v="69004"/>
    <x v="1"/>
    <s v="EMEA"/>
    <s v="Saveley"/>
    <s v="Mary"/>
    <s v="Small"/>
  </r>
  <r>
    <n v="10206"/>
    <n v="21"/>
    <n v="33.900624379367272"/>
    <n v="53.33"/>
    <n v="4"/>
    <s v="Small"/>
    <x v="1333"/>
    <n v="408.01688803328739"/>
    <n v="0.36432356310955805"/>
    <x v="0"/>
    <x v="35"/>
    <n v="4"/>
    <n v="12"/>
    <n v="2003"/>
    <x v="3"/>
    <n v="50"/>
    <x v="51"/>
    <x v="31"/>
    <s v="604 555 3392"/>
    <s v="1900 Oak St."/>
    <s v=""/>
    <s v="Vancouver"/>
    <s v="BC"/>
    <s v="V3F2K1"/>
    <x v="10"/>
    <s v="NA"/>
    <s v="Tannamuri"/>
    <s v="Yoshi"/>
    <s v="Small"/>
  </r>
  <r>
    <n v="10215"/>
    <n v="46"/>
    <n v="37.523703055185493"/>
    <n v="45.28"/>
    <n v="1"/>
    <s v="Small"/>
    <x v="1334"/>
    <n v="356.78965946146741"/>
    <n v="0.17129631061869496"/>
    <x v="0"/>
    <x v="36"/>
    <n v="1"/>
    <n v="1"/>
    <n v="2004"/>
    <x v="3"/>
    <n v="50"/>
    <x v="51"/>
    <x v="32"/>
    <s v="3105553722"/>
    <s v="3675 Furth Circle"/>
    <s v=""/>
    <s v="Burbank"/>
    <s v="CA"/>
    <s v="94019"/>
    <x v="0"/>
    <s v="NA"/>
    <s v="Thompson"/>
    <s v="Steve"/>
    <s v="Small"/>
  </r>
  <r>
    <n v="10229"/>
    <n v="39"/>
    <n v="36.150207206930567"/>
    <n v="40.25"/>
    <n v="14"/>
    <s v="Small"/>
    <x v="1335"/>
    <n v="159.8919189297078"/>
    <n v="0.10185820603899207"/>
    <x v="0"/>
    <x v="93"/>
    <n v="1"/>
    <n v="3"/>
    <n v="2004"/>
    <x v="3"/>
    <n v="50"/>
    <x v="51"/>
    <x v="39"/>
    <s v="4155551450"/>
    <s v="5677 Strong St."/>
    <s v=""/>
    <s v="San Rafael"/>
    <s v="CA"/>
    <s v="97562"/>
    <x v="0"/>
    <s v="NA"/>
    <s v="Nelson"/>
    <s v="Valarie"/>
    <s v="Small"/>
  </r>
  <r>
    <n v="10245"/>
    <n v="45"/>
    <n v="47.306384788944598"/>
    <n v="59.87"/>
    <n v="7"/>
    <s v="Small"/>
    <x v="1336"/>
    <n v="565.36268449749332"/>
    <n v="0.20984825807675642"/>
    <x v="0"/>
    <x v="38"/>
    <n v="2"/>
    <n v="5"/>
    <n v="2004"/>
    <x v="3"/>
    <n v="50"/>
    <x v="51"/>
    <x v="34"/>
    <s v="2035559545"/>
    <s v="567 North Pendale Street"/>
    <s v=""/>
    <s v="New Haven"/>
    <s v="CT"/>
    <s v="97823"/>
    <x v="0"/>
    <s v="NA"/>
    <s v="Murphy"/>
    <s v="Leslie"/>
    <s v="Small"/>
  </r>
  <r>
    <n v="10258"/>
    <n v="21"/>
    <n v="50.539719849921219"/>
    <n v="59.87"/>
    <n v="4"/>
    <s v="Small"/>
    <x v="1337"/>
    <n v="195.93588315165448"/>
    <n v="0.15584232754432578"/>
    <x v="0"/>
    <x v="39"/>
    <n v="2"/>
    <n v="6"/>
    <n v="2004"/>
    <x v="3"/>
    <n v="50"/>
    <x v="51"/>
    <x v="35"/>
    <s v="+81 3 3584 0555"/>
    <s v="2-2-8 Roppongi"/>
    <s v=""/>
    <s v="Minato-ku"/>
    <s v="Tokyo"/>
    <s v="106-0032"/>
    <x v="11"/>
    <s v="Japan"/>
    <s v="Shimamura"/>
    <s v="Akiko"/>
    <s v="Small"/>
  </r>
  <r>
    <n v="10270"/>
    <n v="44"/>
    <n v="42.725931109554573"/>
    <n v="58.36"/>
    <n v="7"/>
    <s v="Small"/>
    <x v="1338"/>
    <n v="687.89903117959898"/>
    <n v="0.26789014548398615"/>
    <x v="0"/>
    <x v="40"/>
    <n v="3"/>
    <n v="7"/>
    <n v="2004"/>
    <x v="3"/>
    <n v="50"/>
    <x v="51"/>
    <x v="20"/>
    <s v="+61 2 9495 8555"/>
    <s v="Monitor Money Building, 815 Pacific Hwy"/>
    <s v="Level 6"/>
    <s v="Chatswood"/>
    <s v="NSW"/>
    <s v="2067"/>
    <x v="3"/>
    <s v="APAC"/>
    <s v="Huxley"/>
    <s v="Adrian"/>
    <s v="Small"/>
  </r>
  <r>
    <n v="10281"/>
    <n v="44"/>
    <n v="52.06962381464821"/>
    <n v="59.87"/>
    <n v="14"/>
    <s v="Small"/>
    <x v="1339"/>
    <n v="343.21655215547889"/>
    <n v="0.13028856163941527"/>
    <x v="0"/>
    <x v="94"/>
    <n v="3"/>
    <n v="8"/>
    <n v="2004"/>
    <x v="3"/>
    <n v="50"/>
    <x v="51"/>
    <x v="18"/>
    <s v="2155551555"/>
    <s v="7586 Pompton St."/>
    <s v=""/>
    <s v="Allentown"/>
    <s v="PA"/>
    <s v="70267"/>
    <x v="0"/>
    <s v="NA"/>
    <s v="Yu"/>
    <s v="Kyung"/>
    <s v="Small"/>
  </r>
  <r>
    <n v="10291"/>
    <n v="29"/>
    <n v="32.126866102422035"/>
    <n v="51.82"/>
    <n v="9"/>
    <s v="Small"/>
    <x v="1340"/>
    <n v="571.10088302976101"/>
    <n v="0.38002960049359258"/>
    <x v="0"/>
    <x v="42"/>
    <n v="3"/>
    <n v="9"/>
    <n v="2004"/>
    <x v="3"/>
    <n v="50"/>
    <x v="51"/>
    <x v="37"/>
    <s v="0695 34 6555"/>
    <s v="?kergatan 24"/>
    <s v=""/>
    <s v="Boras"/>
    <s v=""/>
    <s v="S-84467"/>
    <x v="8"/>
    <s v="EMEA"/>
    <s v="Larsson"/>
    <s v="Maria"/>
    <s v="Small"/>
  </r>
  <r>
    <n v="10304"/>
    <n v="34"/>
    <n v="30.230795795478265"/>
    <n v="49.3"/>
    <n v="4"/>
    <s v="Small"/>
    <x v="1341"/>
    <n v="648.3529429537391"/>
    <n v="0.38679927392539021"/>
    <x v="0"/>
    <x v="43"/>
    <n v="4"/>
    <n v="10"/>
    <n v="2004"/>
    <x v="3"/>
    <n v="50"/>
    <x v="51"/>
    <x v="38"/>
    <s v="30 59 8555"/>
    <s v="67, avenue de l'Europe"/>
    <s v=""/>
    <s v="Versailles"/>
    <s v=""/>
    <s v="78000"/>
    <x v="1"/>
    <s v="EMEA"/>
    <s v="Tonini"/>
    <s v="Daniel"/>
    <s v="Small"/>
  </r>
  <r>
    <n v="10312"/>
    <n v="39"/>
    <n v="45.940958570573208"/>
    <n v="56.85"/>
    <n v="1"/>
    <s v="Small"/>
    <x v="1342"/>
    <n v="425.45261574764504"/>
    <n v="0.19189166982281083"/>
    <x v="0"/>
    <x v="44"/>
    <n v="4"/>
    <n v="10"/>
    <n v="2004"/>
    <x v="3"/>
    <n v="50"/>
    <x v="51"/>
    <x v="39"/>
    <s v="4155551450"/>
    <s v="5677 Strong St."/>
    <s v=""/>
    <s v="San Rafael"/>
    <s v="CA"/>
    <s v="97562"/>
    <x v="0"/>
    <s v="NA"/>
    <s v="Nelson"/>
    <s v="Valarie"/>
    <s v="Small"/>
  </r>
  <r>
    <n v="10324"/>
    <n v="38"/>
    <n v="78.245229983025141"/>
    <n v="100"/>
    <n v="6"/>
    <s v="Medium"/>
    <x v="1343"/>
    <n v="3858.7012606450453"/>
    <n v="0.56479654050266903"/>
    <x v="0"/>
    <x v="80"/>
    <n v="4"/>
    <n v="11"/>
    <n v="2004"/>
    <x v="3"/>
    <n v="50"/>
    <x v="51"/>
    <x v="11"/>
    <s v="2125551500"/>
    <s v="2678 Kingston Rd."/>
    <s v="Suite 101"/>
    <s v="NYC"/>
    <s v="NY"/>
    <s v="10022"/>
    <x v="0"/>
    <s v="NA"/>
    <s v="Frick"/>
    <s v="Michael"/>
    <s v="Medium"/>
  </r>
  <r>
    <n v="10333"/>
    <n v="24"/>
    <n v="67.230628952928015"/>
    <n v="79.86"/>
    <n v="8"/>
    <s v="Small"/>
    <x v="1344"/>
    <n v="303.10490512972774"/>
    <n v="0.15814388989571737"/>
    <x v="0"/>
    <x v="46"/>
    <n v="4"/>
    <n v="11"/>
    <n v="2004"/>
    <x v="3"/>
    <n v="50"/>
    <x v="51"/>
    <x v="8"/>
    <s v="6505555787"/>
    <s v="5557 North Pendale Street"/>
    <s v=""/>
    <s v="San Francisco"/>
    <s v="CA"/>
    <s v=""/>
    <x v="0"/>
    <s v="NA"/>
    <s v="Murphy"/>
    <s v="Julie"/>
    <s v="Small"/>
  </r>
  <r>
    <n v="10348"/>
    <n v="29"/>
    <n v="64.541480252515882"/>
    <n v="100"/>
    <n v="6"/>
    <s v="Medium"/>
    <x v="1345"/>
    <n v="5239.0970726770393"/>
    <n v="0.73678025998158281"/>
    <x v="0"/>
    <x v="79"/>
    <n v="4"/>
    <n v="11"/>
    <n v="2004"/>
    <x v="3"/>
    <n v="50"/>
    <x v="51"/>
    <x v="25"/>
    <s v="91 555 22 82"/>
    <s v="C/ Araquil, 67"/>
    <s v=""/>
    <s v="Madrid"/>
    <s v=""/>
    <s v="28023"/>
    <x v="7"/>
    <s v="EMEA"/>
    <s v="Sommer"/>
    <s v="Martˇn"/>
    <s v="Large"/>
  </r>
  <r>
    <n v="10358"/>
    <n v="30"/>
    <n v="64.134726598305988"/>
    <n v="100"/>
    <n v="8"/>
    <s v="Medium"/>
    <x v="1346"/>
    <n v="3378.7582020508207"/>
    <n v="0.63716493212092118"/>
    <x v="0"/>
    <x v="48"/>
    <n v="4"/>
    <n v="12"/>
    <n v="2004"/>
    <x v="3"/>
    <n v="50"/>
    <x v="51"/>
    <x v="23"/>
    <s v="91 555 94 44"/>
    <s v="C/ Moralzarzal, 86"/>
    <s v=""/>
    <s v="Madrid"/>
    <s v=""/>
    <s v="28034"/>
    <x v="7"/>
    <s v="EMEA"/>
    <s v="Freyre"/>
    <s v="Diego"/>
    <s v="Medium"/>
  </r>
  <r>
    <n v="10370"/>
    <n v="20"/>
    <n v="77.705990241192694"/>
    <n v="100"/>
    <n v="2"/>
    <s v="Small"/>
    <x v="1085"/>
    <n v="1175.8801951761461"/>
    <n v="0.43072534621836855"/>
    <x v="0"/>
    <x v="49"/>
    <n v="1"/>
    <n v="1"/>
    <n v="2005"/>
    <x v="3"/>
    <n v="50"/>
    <x v="51"/>
    <x v="42"/>
    <s v="02 9936 8555"/>
    <s v="201 Miller Street"/>
    <s v="Level 15"/>
    <s v="North Sydney"/>
    <s v="NSW"/>
    <s v="2060"/>
    <x v="3"/>
    <s v="APAC"/>
    <s v="O'Hara"/>
    <s v="Anna"/>
    <s v="Small"/>
  </r>
  <r>
    <n v="10382"/>
    <n v="39"/>
    <n v="70.24669414561609"/>
    <n v="100"/>
    <n v="2"/>
    <s v="Medium"/>
    <x v="1347"/>
    <n v="5087.6789283209728"/>
    <n v="0.6499915588160633"/>
    <x v="0"/>
    <x v="50"/>
    <n v="1"/>
    <n v="2"/>
    <n v="2005"/>
    <x v="3"/>
    <n v="50"/>
    <x v="51"/>
    <x v="39"/>
    <s v="4155551450"/>
    <s v="5677 Strong St."/>
    <s v=""/>
    <s v="San Rafael"/>
    <s v="CA"/>
    <s v="97562"/>
    <x v="0"/>
    <s v="NA"/>
    <s v="Nelson"/>
    <s v="Valarie"/>
    <s v="Large"/>
  </r>
  <r>
    <n v="10411"/>
    <n v="35"/>
    <n v="46.918369273779099"/>
    <n v="59.87"/>
    <n v="7"/>
    <s v="Small"/>
    <x v="1348"/>
    <n v="453.30707541773131"/>
    <n v="0.2163292254254367"/>
    <x v="0"/>
    <x v="52"/>
    <n v="2"/>
    <n v="5"/>
    <n v="2005"/>
    <x v="3"/>
    <n v="50"/>
    <x v="51"/>
    <x v="43"/>
    <s v="514 555 8054"/>
    <s v="43 rue St. Laurent"/>
    <s v=""/>
    <s v="Montreal"/>
    <s v="Quebec"/>
    <s v="H1J1C3"/>
    <x v="10"/>
    <s v="NA"/>
    <s v="Fresnisre"/>
    <s v="Jean"/>
    <s v="Small"/>
  </r>
  <r>
    <n v="10424"/>
    <n v="26"/>
    <n v="44.634361446464403"/>
    <n v="59.87"/>
    <n v="4"/>
    <s v="Small"/>
    <x v="1349"/>
    <n v="396.12660239192542"/>
    <n v="0.25447867969827281"/>
    <x v="2"/>
    <x v="53"/>
    <n v="2"/>
    <n v="5"/>
    <n v="2005"/>
    <x v="3"/>
    <n v="50"/>
    <x v="51"/>
    <x v="23"/>
    <s v="91 555 94 44"/>
    <s v="C/ Moralzarzal, 86"/>
    <s v=""/>
    <s v="Madrid"/>
    <s v=""/>
    <s v="28034"/>
    <x v="7"/>
    <s v="EMEA"/>
    <s v="Freyre"/>
    <s v="Diego"/>
    <s v="Small"/>
  </r>
  <r>
    <n v="10108"/>
    <n v="44"/>
    <n v="88.8600292999906"/>
    <n v="100"/>
    <n v="11"/>
    <s v="Medium"/>
    <x v="1350"/>
    <n v="1655.2787108004136"/>
    <n v="0.29743809851367331"/>
    <x v="0"/>
    <x v="98"/>
    <n v="1"/>
    <n v="3"/>
    <n v="2003"/>
    <x v="1"/>
    <n v="148"/>
    <x v="52"/>
    <x v="66"/>
    <s v="+63 2 555 3587"/>
    <s v="15 McCallum Street - NatWest Center #13-03"/>
    <s v=""/>
    <s v="Makati City"/>
    <s v=""/>
    <s v="1227MM"/>
    <x v="15"/>
    <s v="Japan"/>
    <s v="Cruz"/>
    <s v="Arnold"/>
    <s v="Medium"/>
  </r>
  <r>
    <n v="10122"/>
    <n v="28"/>
    <n v="88.260545914289096"/>
    <n v="100"/>
    <n v="15"/>
    <s v="Small"/>
    <x v="1351"/>
    <n v="1111.8647143999051"/>
    <n v="0.31030283727210206"/>
    <x v="0"/>
    <x v="99"/>
    <n v="2"/>
    <n v="5"/>
    <n v="2003"/>
    <x v="1"/>
    <n v="148"/>
    <x v="52"/>
    <x v="67"/>
    <s v="91 24 4555"/>
    <s v="12, rue des Bouchers"/>
    <s v=""/>
    <s v="Marseille"/>
    <s v=""/>
    <s v="13008"/>
    <x v="1"/>
    <s v="EMEA"/>
    <s v="Lebihan"/>
    <s v="Laurence"/>
    <s v="Medium"/>
  </r>
  <r>
    <n v="10135"/>
    <n v="31"/>
    <n v="71.932375507808871"/>
    <n v="100"/>
    <n v="12"/>
    <s v="Small"/>
    <x v="1352"/>
    <n v="2475.2763592579254"/>
    <n v="0.52607474299770152"/>
    <x v="0"/>
    <x v="100"/>
    <n v="3"/>
    <n v="7"/>
    <n v="2003"/>
    <x v="1"/>
    <n v="148"/>
    <x v="52"/>
    <x v="39"/>
    <s v="4155551450"/>
    <s v="5677 Strong St."/>
    <s v=""/>
    <s v="San Rafael"/>
    <s v="CA"/>
    <s v="97562"/>
    <x v="0"/>
    <s v="NA"/>
    <s v="Nelson"/>
    <s v="Valarie"/>
    <s v="Medium"/>
  </r>
  <r>
    <n v="10146"/>
    <n v="29"/>
    <n v="68.072701607990254"/>
    <n v="100"/>
    <n v="1"/>
    <s v="Small"/>
    <x v="1353"/>
    <n v="2470.4316533682827"/>
    <n v="0.55583517155167528"/>
    <x v="0"/>
    <x v="229"/>
    <n v="3"/>
    <n v="9"/>
    <n v="2003"/>
    <x v="1"/>
    <n v="148"/>
    <x v="52"/>
    <x v="88"/>
    <s v="2035554407"/>
    <s v="2440 Pompton St."/>
    <s v=""/>
    <s v="Glendale"/>
    <s v="CT"/>
    <s v="97561"/>
    <x v="0"/>
    <s v="NA"/>
    <s v="Lewis"/>
    <s v="Dan"/>
    <s v="Medium"/>
  </r>
  <r>
    <n v="10159"/>
    <n v="32"/>
    <n v="70.563457170499959"/>
    <n v="100"/>
    <n v="7"/>
    <s v="Small"/>
    <x v="1354"/>
    <n v="2360.8493705440014"/>
    <n v="0.51113026762851632"/>
    <x v="0"/>
    <x v="4"/>
    <n v="4"/>
    <n v="10"/>
    <n v="2003"/>
    <x v="1"/>
    <n v="148"/>
    <x v="52"/>
    <x v="4"/>
    <s v="6505551386"/>
    <s v="7734 Strong St."/>
    <s v=""/>
    <s v="San Francisco"/>
    <s v="CA"/>
    <s v=""/>
    <x v="0"/>
    <s v="NA"/>
    <s v="Brown"/>
    <s v="Julie"/>
    <s v="Medium"/>
  </r>
  <r>
    <n v="10169"/>
    <n v="33"/>
    <n v="87.869664009174926"/>
    <n v="100"/>
    <n v="7"/>
    <s v="Small"/>
    <x v="852"/>
    <n v="2010.7010876972272"/>
    <n v="0.40947806445446955"/>
    <x v="0"/>
    <x v="102"/>
    <n v="4"/>
    <n v="11"/>
    <n v="2003"/>
    <x v="1"/>
    <n v="148"/>
    <x v="52"/>
    <x v="42"/>
    <s v="02 9936 8555"/>
    <s v="201 Miller Street"/>
    <s v="Level 15"/>
    <s v="North Sydney"/>
    <s v="NSW"/>
    <s v="2060"/>
    <x v="3"/>
    <s v="APAC"/>
    <s v="O'Hara"/>
    <s v="Anna"/>
    <s v="Medium"/>
  </r>
  <r>
    <n v="10180"/>
    <n v="44"/>
    <n v="68.563125097843653"/>
    <n v="100"/>
    <n v="2"/>
    <s v="Medium"/>
    <x v="1350"/>
    <n v="2548.3424956948793"/>
    <n v="0.45791330567802302"/>
    <x v="0"/>
    <x v="6"/>
    <n v="4"/>
    <n v="11"/>
    <n v="2003"/>
    <x v="1"/>
    <n v="148"/>
    <x v="52"/>
    <x v="6"/>
    <s v="20 16 1555"/>
    <s v="184, chausse de Tournai"/>
    <s v=""/>
    <s v="Lille"/>
    <s v=""/>
    <s v="59000"/>
    <x v="1"/>
    <s v="EMEA"/>
    <s v="Rance"/>
    <s v="Martine"/>
    <s v="Medium"/>
  </r>
  <r>
    <n v="10191"/>
    <n v="32"/>
    <n v="70.220654551530259"/>
    <n v="100"/>
    <n v="8"/>
    <s v="Small"/>
    <x v="1355"/>
    <n v="1990.6990543510319"/>
    <n v="0.46975266517005015"/>
    <x v="0"/>
    <x v="104"/>
    <n v="4"/>
    <n v="11"/>
    <n v="2003"/>
    <x v="1"/>
    <n v="148"/>
    <x v="52"/>
    <x v="68"/>
    <s v="0221 5554327"/>
    <s v="Mehrheimerstr. 369"/>
    <s v=""/>
    <s v="Koln"/>
    <s v=""/>
    <s v="50739"/>
    <x v="16"/>
    <s v="EMEA"/>
    <s v="Pfalzheim"/>
    <s v="Henriette"/>
    <s v="Medium"/>
  </r>
  <r>
    <n v="10211"/>
    <n v="41"/>
    <n v="87.038468984495296"/>
    <n v="100"/>
    <n v="7"/>
    <s v="Medium"/>
    <x v="1356"/>
    <n v="2105.0027716356926"/>
    <n v="0.37101843485694969"/>
    <x v="0"/>
    <x v="9"/>
    <n v="1"/>
    <n v="1"/>
    <n v="2004"/>
    <x v="1"/>
    <n v="148"/>
    <x v="52"/>
    <x v="9"/>
    <s v="1 47 55 6555"/>
    <s v="25, rue Lauriston"/>
    <s v=""/>
    <s v="Paris"/>
    <s v=""/>
    <s v="75016"/>
    <x v="1"/>
    <s v="EMEA"/>
    <s v="Perrier"/>
    <s v="Dominique"/>
    <s v="Medium"/>
  </r>
  <r>
    <n v="10225"/>
    <n v="35"/>
    <n v="70.606237149766798"/>
    <n v="100"/>
    <n v="14"/>
    <s v="Medium"/>
    <x v="1357"/>
    <n v="2788.9316997581618"/>
    <n v="0.53020003227249446"/>
    <x v="0"/>
    <x v="106"/>
    <n v="1"/>
    <n v="2"/>
    <n v="2004"/>
    <x v="1"/>
    <n v="148"/>
    <x v="52"/>
    <x v="69"/>
    <s v="0897 034555"/>
    <s v="Grenzacherweg 237"/>
    <s v=""/>
    <s v="Gensve"/>
    <s v=""/>
    <s v="1203"/>
    <x v="17"/>
    <s v="EMEA"/>
    <s v="Holz"/>
    <s v="Michael"/>
    <s v="Medium"/>
  </r>
  <r>
    <n v="10238"/>
    <n v="44"/>
    <n v="81.650710809372768"/>
    <n v="100"/>
    <n v="8"/>
    <s v="Medium"/>
    <x v="1358"/>
    <n v="2758.3287243875984"/>
    <n v="0.43431681578652653"/>
    <x v="0"/>
    <x v="107"/>
    <n v="2"/>
    <n v="4"/>
    <n v="2004"/>
    <x v="1"/>
    <n v="148"/>
    <x v="52"/>
    <x v="48"/>
    <s v="31 12 3555"/>
    <s v="Vinb'ltet 34"/>
    <s v=""/>
    <s v="Kobenhavn"/>
    <s v=""/>
    <s v="1734"/>
    <x v="13"/>
    <s v="EMEA"/>
    <s v="Petersen"/>
    <s v="Jytte"/>
    <s v="Medium"/>
  </r>
  <r>
    <n v="10252"/>
    <n v="26"/>
    <n v="75.570861784045775"/>
    <n v="100"/>
    <n v="4"/>
    <s v="Small"/>
    <x v="1359"/>
    <n v="1594.55759361481"/>
    <n v="0.4479849394883435"/>
    <x v="0"/>
    <x v="224"/>
    <n v="2"/>
    <n v="5"/>
    <n v="2004"/>
    <x v="1"/>
    <n v="148"/>
    <x v="52"/>
    <x v="9"/>
    <s v="1 47 55 6555"/>
    <s v="25, rue Lauriston"/>
    <s v=""/>
    <s v="Paris"/>
    <s v=""/>
    <s v="75016"/>
    <x v="1"/>
    <s v="EMEA"/>
    <s v="Perrier"/>
    <s v="Dominique"/>
    <s v="Medium"/>
  </r>
  <r>
    <n v="10264"/>
    <n v="20"/>
    <n v="66.642100148608179"/>
    <n v="100"/>
    <n v="2"/>
    <s v="Small"/>
    <x v="1360"/>
    <n v="1077.7579970278364"/>
    <n v="0.44709117938597709"/>
    <x v="0"/>
    <x v="230"/>
    <n v="2"/>
    <n v="6"/>
    <n v="2004"/>
    <x v="1"/>
    <n v="148"/>
    <x v="52"/>
    <x v="58"/>
    <s v="6175559555"/>
    <s v="8616 Spinnaker Dr."/>
    <s v=""/>
    <s v="Boston"/>
    <s v="MA"/>
    <s v="51003"/>
    <x v="0"/>
    <s v="NA"/>
    <s v="Yoshido"/>
    <s v="Juri"/>
    <s v="Small"/>
  </r>
  <r>
    <n v="10276"/>
    <n v="48"/>
    <n v="88.050498947005323"/>
    <n v="100"/>
    <n v="8"/>
    <s v="Medium"/>
    <x v="1361"/>
    <n v="1487.4960505437448"/>
    <n v="0.26032846986722685"/>
    <x v="0"/>
    <x v="110"/>
    <n v="3"/>
    <n v="8"/>
    <n v="2004"/>
    <x v="1"/>
    <n v="148"/>
    <x v="52"/>
    <x v="71"/>
    <s v="6175557555"/>
    <s v="7635 Spinnaker Dr."/>
    <s v=""/>
    <s v="Brickhaven"/>
    <s v="MA"/>
    <s v="58339"/>
    <x v="0"/>
    <s v="NA"/>
    <s v="Barajas"/>
    <s v="Miguel"/>
    <s v="Medium"/>
  </r>
  <r>
    <n v="10287"/>
    <n v="34"/>
    <n v="72.866332976724507"/>
    <n v="100"/>
    <n v="17"/>
    <s v="Small"/>
    <x v="1362"/>
    <n v="1822.8646787913663"/>
    <n v="0.42389047298604904"/>
    <x v="0"/>
    <x v="111"/>
    <n v="3"/>
    <n v="8"/>
    <n v="2004"/>
    <x v="1"/>
    <n v="148"/>
    <x v="52"/>
    <x v="69"/>
    <s v="0897 034555"/>
    <s v="Grenzacherweg 237"/>
    <s v=""/>
    <s v="Gensve"/>
    <s v=""/>
    <s v="1203"/>
    <x v="17"/>
    <s v="EMEA"/>
    <s v="Holz"/>
    <s v="Michael"/>
    <s v="Medium"/>
  </r>
  <r>
    <n v="10299"/>
    <n v="49"/>
    <n v="60.034998129194307"/>
    <n v="100"/>
    <n v="2"/>
    <s v="Medium"/>
    <x v="1363"/>
    <n v="5005.5950916694792"/>
    <n v="0.62984772101119479"/>
    <x v="0"/>
    <x v="16"/>
    <n v="3"/>
    <n v="9"/>
    <n v="2004"/>
    <x v="1"/>
    <n v="148"/>
    <x v="52"/>
    <x v="16"/>
    <s v="90 224 8555"/>
    <s v="Keskuskatu 45"/>
    <s v=""/>
    <s v="Helsinki"/>
    <s v=""/>
    <s v="21240"/>
    <x v="4"/>
    <s v="EMEA"/>
    <s v="Karttunen"/>
    <s v="Matti"/>
    <s v="Large"/>
  </r>
  <r>
    <n v="10310"/>
    <n v="40"/>
    <n v="60.963993357156433"/>
    <n v="100"/>
    <n v="15"/>
    <s v="Medium"/>
    <x v="1364"/>
    <n v="2918.2402657137427"/>
    <n v="0.54477304840833007"/>
    <x v="0"/>
    <x v="113"/>
    <n v="4"/>
    <n v="10"/>
    <n v="2004"/>
    <x v="1"/>
    <n v="148"/>
    <x v="52"/>
    <x v="68"/>
    <s v="0221 5554327"/>
    <s v="Mehrheimerstr. 369"/>
    <s v=""/>
    <s v="Koln"/>
    <s v=""/>
    <s v="50739"/>
    <x v="16"/>
    <s v="EMEA"/>
    <s v="Pfalzheim"/>
    <s v="Henriette"/>
    <s v="Medium"/>
  </r>
  <r>
    <n v="10319"/>
    <n v="45"/>
    <n v="65.559096904901381"/>
    <n v="100"/>
    <n v="3"/>
    <s v="Medium"/>
    <x v="1365"/>
    <n v="4950.9406392794381"/>
    <n v="0.6266140966801379"/>
    <x v="0"/>
    <x v="114"/>
    <n v="4"/>
    <n v="11"/>
    <n v="2004"/>
    <x v="1"/>
    <n v="148"/>
    <x v="52"/>
    <x v="79"/>
    <s v="2125551957"/>
    <s v="5290 North Pendale Street"/>
    <s v="Suite 200"/>
    <s v="NYC"/>
    <s v="NY"/>
    <s v="10022"/>
    <x v="0"/>
    <s v="NA"/>
    <s v="Kuo"/>
    <s v="Kee"/>
    <s v="Large"/>
  </r>
  <r>
    <n v="10330"/>
    <n v="50"/>
    <n v="86.994750077181578"/>
    <n v="100"/>
    <n v="4"/>
    <s v="Medium"/>
    <x v="1366"/>
    <n v="1751.262496140921"/>
    <n v="0.28704515589918389"/>
    <x v="0"/>
    <x v="227"/>
    <n v="4"/>
    <n v="11"/>
    <n v="2004"/>
    <x v="1"/>
    <n v="148"/>
    <x v="52"/>
    <x v="66"/>
    <s v="+63 2 555 3587"/>
    <s v="15 McCallum Street - NatWest Center #13-03"/>
    <s v=""/>
    <s v="Makati City"/>
    <s v=""/>
    <s v="1227MM"/>
    <x v="15"/>
    <s v="Japan"/>
    <s v="Cruz"/>
    <s v="Arnold"/>
    <s v="Medium"/>
  </r>
  <r>
    <n v="10342"/>
    <n v="38"/>
    <n v="65.350442485854416"/>
    <n v="100"/>
    <n v="11"/>
    <s v="Medium"/>
    <x v="1367"/>
    <n v="3793.1431855375322"/>
    <n v="0.60434435741445536"/>
    <x v="0"/>
    <x v="20"/>
    <n v="4"/>
    <n v="11"/>
    <n v="2004"/>
    <x v="1"/>
    <n v="148"/>
    <x v="52"/>
    <x v="10"/>
    <s v="03 9520 4555"/>
    <s v="636 St Kilda Road"/>
    <s v="Level 3"/>
    <s v="Melbourne"/>
    <s v="Victoria"/>
    <s v="3004"/>
    <x v="3"/>
    <s v="APAC"/>
    <s v="Ferguson"/>
    <s v="Peter"/>
    <s v="Medium"/>
  </r>
  <r>
    <n v="10355"/>
    <n v="25"/>
    <n v="85.595201652954913"/>
    <n v="100"/>
    <n v="2"/>
    <s v="Small"/>
    <x v="1368"/>
    <n v="2063.6199586761272"/>
    <n v="0.49092897791748003"/>
    <x v="0"/>
    <x v="228"/>
    <n v="4"/>
    <n v="12"/>
    <n v="2004"/>
    <x v="1"/>
    <n v="148"/>
    <x v="52"/>
    <x v="23"/>
    <s v="91 555 94 44"/>
    <s v="C/ Moralzarzal, 86"/>
    <s v=""/>
    <s v="Madrid"/>
    <s v=""/>
    <s v="28034"/>
    <x v="7"/>
    <s v="EMEA"/>
    <s v="Freyre"/>
    <s v="Diego"/>
    <s v="Medium"/>
  </r>
  <r>
    <n v="10363"/>
    <n v="28"/>
    <n v="44.17062313505437"/>
    <n v="58.18"/>
    <n v="13"/>
    <s v="Small"/>
    <x v="1369"/>
    <n v="392.26255221847759"/>
    <n v="0.24079368966905515"/>
    <x v="0"/>
    <x v="115"/>
    <n v="1"/>
    <n v="1"/>
    <n v="2005"/>
    <x v="1"/>
    <n v="148"/>
    <x v="52"/>
    <x v="73"/>
    <s v="+358 9 8045 555"/>
    <s v="Software Engineering Center, SEC Oy"/>
    <s v=""/>
    <s v="Espoo"/>
    <s v=""/>
    <s v="FIN-02271"/>
    <x v="4"/>
    <s v="EMEA"/>
    <s v="Suominen"/>
    <s v="Kalle"/>
    <s v="Small"/>
  </r>
  <r>
    <n v="10378"/>
    <n v="49"/>
    <n v="58.426720667558897"/>
    <n v="67.14"/>
    <n v="8"/>
    <s v="Small"/>
    <x v="1370"/>
    <n v="426.95068728961405"/>
    <n v="0.12977776783498812"/>
    <x v="0"/>
    <x v="184"/>
    <n v="1"/>
    <n v="2"/>
    <n v="2005"/>
    <x v="1"/>
    <n v="148"/>
    <x v="52"/>
    <x v="23"/>
    <s v="91 555 94 44"/>
    <s v="C/ Moralzarzal, 86"/>
    <s v=""/>
    <s v="Madrid"/>
    <s v=""/>
    <s v="28034"/>
    <x v="7"/>
    <s v="EMEA"/>
    <s v="Freyre"/>
    <s v="Diego"/>
    <s v="Medium"/>
  </r>
  <r>
    <n v="10390"/>
    <n v="49"/>
    <n v="89.757716118357351"/>
    <n v="100"/>
    <n v="3"/>
    <s v="Medium"/>
    <x v="1371"/>
    <n v="2464.8119102004894"/>
    <n v="0.35914810710868661"/>
    <x v="0"/>
    <x v="162"/>
    <n v="1"/>
    <n v="3"/>
    <n v="2005"/>
    <x v="1"/>
    <n v="148"/>
    <x v="52"/>
    <x v="39"/>
    <s v="4155551450"/>
    <s v="5677 Strong St."/>
    <s v=""/>
    <s v="San Rafael"/>
    <s v="CA"/>
    <s v="97562"/>
    <x v="0"/>
    <s v="NA"/>
    <s v="Nelson"/>
    <s v="Valarie"/>
    <s v="Medium"/>
  </r>
  <r>
    <n v="10110"/>
    <n v="42"/>
    <n v="43.25659902268481"/>
    <n v="61.29"/>
    <n v="9"/>
    <s v="Small"/>
    <x v="1372"/>
    <n v="757.40284104723787"/>
    <n v="0.29423072242315529"/>
    <x v="0"/>
    <x v="178"/>
    <n v="1"/>
    <n v="3"/>
    <n v="2003"/>
    <x v="1"/>
    <n v="71"/>
    <x v="53"/>
    <x v="77"/>
    <s v="171 555 1555"/>
    <s v="Fauntleroy Circus"/>
    <s v=""/>
    <s v="Manchester"/>
    <s v=""/>
    <s v="EC25NT"/>
    <x v="6"/>
    <s v="EMEA"/>
    <s v="Ashworth"/>
    <s v="Victoria"/>
    <s v="Small"/>
  </r>
  <r>
    <n v="10124"/>
    <n v="23"/>
    <n v="38.365231604951369"/>
    <n v="57.73"/>
    <n v="8"/>
    <s v="Small"/>
    <x v="1373"/>
    <n v="445.38967308611848"/>
    <n v="0.3354368334496558"/>
    <x v="0"/>
    <x v="166"/>
    <n v="2"/>
    <n v="5"/>
    <n v="2003"/>
    <x v="1"/>
    <n v="71"/>
    <x v="53"/>
    <x v="84"/>
    <s v="7025551838"/>
    <s v="8489 Strong St."/>
    <s v=""/>
    <s v="Las Vegas"/>
    <s v="NV"/>
    <s v="83030"/>
    <x v="0"/>
    <s v="NA"/>
    <s v="King"/>
    <s v="Sue"/>
    <s v="Small"/>
  </r>
  <r>
    <n v="10148"/>
    <n v="29"/>
    <n v="65.713026403783346"/>
    <n v="81.25"/>
    <n v="2"/>
    <s v="Small"/>
    <x v="1374"/>
    <n v="450.57223429028295"/>
    <n v="0.19122429041497419"/>
    <x v="0"/>
    <x v="153"/>
    <n v="3"/>
    <n v="9"/>
    <n v="2003"/>
    <x v="1"/>
    <n v="71"/>
    <x v="53"/>
    <x v="42"/>
    <s v="02 9936 8555"/>
    <s v="201 Miller Street"/>
    <s v="Level 15"/>
    <s v="North Sydney"/>
    <s v="NSW"/>
    <s v="2060"/>
    <x v="3"/>
    <s v="APAC"/>
    <s v="O'Hara"/>
    <s v="Anna"/>
    <s v="Small"/>
  </r>
  <r>
    <n v="10161"/>
    <n v="25"/>
    <n v="64.169942034644848"/>
    <n v="80.540000000000006"/>
    <n v="1"/>
    <s v="Small"/>
    <x v="1375"/>
    <n v="409.25144913387885"/>
    <n v="0.20325376167562892"/>
    <x v="0"/>
    <x v="154"/>
    <n v="4"/>
    <n v="10"/>
    <n v="2003"/>
    <x v="1"/>
    <n v="71"/>
    <x v="53"/>
    <x v="78"/>
    <s v="86 21 3555"/>
    <s v="Smagsloget 45"/>
    <s v=""/>
    <s v="Aaarhus"/>
    <s v=""/>
    <s v="8200"/>
    <x v="13"/>
    <s v="EMEA"/>
    <s v="Ibsen"/>
    <s v="Palle"/>
    <s v="Small"/>
  </r>
  <r>
    <n v="10173"/>
    <n v="39"/>
    <n v="57.666244196423627"/>
    <n v="71.98"/>
    <n v="15"/>
    <s v="Small"/>
    <x v="1376"/>
    <n v="558.23647633947849"/>
    <n v="0.19885740210581235"/>
    <x v="0"/>
    <x v="155"/>
    <n v="4"/>
    <n v="11"/>
    <n v="2003"/>
    <x v="1"/>
    <n v="71"/>
    <x v="53"/>
    <x v="86"/>
    <s v="035 640555"/>
    <s v="Via Ludovico il Moro 22"/>
    <s v=""/>
    <s v="Bergamo"/>
    <s v=""/>
    <s v="24100"/>
    <x v="12"/>
    <s v="EMEA"/>
    <s v="Rovelli"/>
    <s v="Giovanni"/>
    <s v="Small"/>
  </r>
  <r>
    <n v="10182"/>
    <n v="44"/>
    <n v="44.426294361172715"/>
    <n v="69.84"/>
    <n v="12"/>
    <s v="Small"/>
    <x v="1377"/>
    <n v="1118.2030481084005"/>
    <n v="0.3638846740954651"/>
    <x v="0"/>
    <x v="103"/>
    <n v="4"/>
    <n v="11"/>
    <n v="2003"/>
    <x v="1"/>
    <n v="71"/>
    <x v="53"/>
    <x v="39"/>
    <s v="4155551450"/>
    <s v="5677 Strong St."/>
    <s v=""/>
    <s v="San Rafael"/>
    <s v="CA"/>
    <s v="97562"/>
    <x v="0"/>
    <s v="NA"/>
    <s v="Nelson"/>
    <s v="Valarie"/>
    <s v="Medium"/>
  </r>
  <r>
    <n v="10193"/>
    <n v="25"/>
    <n v="54.954088555213779"/>
    <n v="76.260000000000005"/>
    <n v="16"/>
    <s v="Small"/>
    <x v="1378"/>
    <n v="532.64778611965562"/>
    <n v="0.27938514876457154"/>
    <x v="0"/>
    <x v="170"/>
    <n v="4"/>
    <n v="11"/>
    <n v="2003"/>
    <x v="1"/>
    <n v="71"/>
    <x v="53"/>
    <x v="87"/>
    <s v="61 9 3844 6555"/>
    <s v="7 Allen Street"/>
    <s v=""/>
    <s v="Glen Waverly"/>
    <s v="Victoria"/>
    <s v="3150"/>
    <x v="3"/>
    <s v="APAC"/>
    <s v="Connery"/>
    <s v="Sean"/>
    <s v="Small"/>
  </r>
  <r>
    <n v="10204"/>
    <n v="45"/>
    <n v="59.334007503828822"/>
    <n v="76.260000000000005"/>
    <n v="6"/>
    <s v="Small"/>
    <x v="1379"/>
    <n v="761.66966232770301"/>
    <n v="0.22195112111422999"/>
    <x v="0"/>
    <x v="105"/>
    <n v="4"/>
    <n v="12"/>
    <n v="2003"/>
    <x v="1"/>
    <n v="71"/>
    <x v="53"/>
    <x v="74"/>
    <s v="2125557413"/>
    <s v="4092 Furth Circle"/>
    <s v="Suite 400"/>
    <s v="NYC"/>
    <s v="NY"/>
    <s v="10022"/>
    <x v="0"/>
    <s v="NA"/>
    <s v="Young"/>
    <s v="Jeff"/>
    <s v="Medium"/>
  </r>
  <r>
    <n v="10213"/>
    <n v="25"/>
    <n v="51.877037833807762"/>
    <n v="83.39"/>
    <n v="2"/>
    <s v="Small"/>
    <x v="1380"/>
    <n v="787.82405415480594"/>
    <n v="0.37789857496333179"/>
    <x v="0"/>
    <x v="236"/>
    <n v="1"/>
    <n v="1"/>
    <n v="2004"/>
    <x v="1"/>
    <n v="71"/>
    <x v="53"/>
    <x v="52"/>
    <s v="171 555 7555"/>
    <s v="120 Hanover Sq."/>
    <s v=""/>
    <s v="London"/>
    <s v=""/>
    <s v="WA11DP"/>
    <x v="6"/>
    <s v="EMEA"/>
    <s v="Hardy"/>
    <s v="Thomas"/>
    <s v="Small"/>
  </r>
  <r>
    <n v="10227"/>
    <n v="37"/>
    <n v="46.529078528695415"/>
    <n v="57.73"/>
    <n v="12"/>
    <s v="Small"/>
    <x v="1381"/>
    <n v="414.43409443826977"/>
    <n v="0.19402254410712952"/>
    <x v="0"/>
    <x v="172"/>
    <n v="1"/>
    <n v="3"/>
    <n v="2004"/>
    <x v="1"/>
    <n v="71"/>
    <x v="53"/>
    <x v="30"/>
    <s v="78 32 5555"/>
    <s v="2, rue du Commerce"/>
    <s v=""/>
    <s v="Lyon"/>
    <s v=""/>
    <s v="69004"/>
    <x v="1"/>
    <s v="EMEA"/>
    <s v="Saveley"/>
    <s v="Mary"/>
    <s v="Small"/>
  </r>
  <r>
    <n v="10241"/>
    <n v="30"/>
    <n v="50.104371449827319"/>
    <n v="66.989999999999995"/>
    <n v="4"/>
    <s v="Small"/>
    <x v="1382"/>
    <n v="506.56885650518052"/>
    <n v="0.25206192790226428"/>
    <x v="0"/>
    <x v="156"/>
    <n v="2"/>
    <n v="4"/>
    <n v="2004"/>
    <x v="1"/>
    <n v="71"/>
    <x v="53"/>
    <x v="83"/>
    <s v="88 60 1555"/>
    <s v="24, place Kluber"/>
    <s v=""/>
    <s v="Strasbourg"/>
    <s v=""/>
    <s v="67000"/>
    <x v="1"/>
    <s v="EMEA"/>
    <s v="Citeaux"/>
    <s v="Frederique"/>
    <s v="Small"/>
  </r>
  <r>
    <n v="10267"/>
    <n v="36"/>
    <n v="53.865453867648782"/>
    <n v="75.55"/>
    <n v="1"/>
    <s v="Small"/>
    <x v="1383"/>
    <n v="780.64366076464398"/>
    <n v="0.28702245046130009"/>
    <x v="0"/>
    <x v="238"/>
    <n v="3"/>
    <n v="7"/>
    <n v="2004"/>
    <x v="1"/>
    <n v="71"/>
    <x v="53"/>
    <x v="74"/>
    <s v="2125557413"/>
    <s v="4092 Furth Circle"/>
    <s v="Suite 400"/>
    <s v="NYC"/>
    <s v="NY"/>
    <s v="10022"/>
    <x v="0"/>
    <s v="NA"/>
    <s v="Young"/>
    <s v="Jeff"/>
    <s v="Small"/>
  </r>
  <r>
    <n v="10279"/>
    <n v="26"/>
    <n v="52.937630495953826"/>
    <n v="60.58"/>
    <n v="1"/>
    <s v="Small"/>
    <x v="1384"/>
    <n v="198.70160710520054"/>
    <n v="0.12615334275414616"/>
    <x v="0"/>
    <x v="239"/>
    <n v="3"/>
    <n v="8"/>
    <n v="2004"/>
    <x v="1"/>
    <n v="71"/>
    <x v="53"/>
    <x v="23"/>
    <s v="91 555 94 44"/>
    <s v="C/ Moralzarzal, 86"/>
    <s v=""/>
    <s v="Madrid"/>
    <s v=""/>
    <s v="28034"/>
    <x v="7"/>
    <s v="EMEA"/>
    <s v="Freyre"/>
    <s v="Diego"/>
    <s v="Small"/>
  </r>
  <r>
    <n v="10288"/>
    <n v="23"/>
    <n v="62.921059513339344"/>
    <n v="73.41"/>
    <n v="7"/>
    <s v="Small"/>
    <x v="1385"/>
    <n v="241.24563119319509"/>
    <n v="0.14288163038633234"/>
    <x v="0"/>
    <x v="182"/>
    <n v="3"/>
    <n v="9"/>
    <n v="2004"/>
    <x v="1"/>
    <n v="71"/>
    <x v="53"/>
    <x v="65"/>
    <s v="+65 224 1555"/>
    <s v="Village Close - 106 Linden Road Sandown"/>
    <s v="2nd Floor"/>
    <s v="Singapore"/>
    <s v=""/>
    <s v="69045"/>
    <x v="9"/>
    <s v="APAC"/>
    <s v="Victorino"/>
    <s v="Wendy"/>
    <s v="Small"/>
  </r>
  <r>
    <n v="10302"/>
    <n v="23"/>
    <n v="65.333344100870733"/>
    <n v="72.7"/>
    <n v="3"/>
    <s v="Small"/>
    <x v="1386"/>
    <n v="169.43308567997315"/>
    <n v="0.10132951718197067"/>
    <x v="0"/>
    <x v="66"/>
    <n v="4"/>
    <n v="10"/>
    <n v="2003"/>
    <x v="1"/>
    <n v="71"/>
    <x v="53"/>
    <x v="22"/>
    <s v="171 555 2282"/>
    <s v="Berkeley Gardens 12  Brewery"/>
    <s v=""/>
    <s v="Liverpool"/>
    <s v=""/>
    <s v="WX16LT"/>
    <x v="6"/>
    <s v="EMEA"/>
    <s v="Devon"/>
    <s v="Elizabeth"/>
    <s v="Small"/>
  </r>
  <r>
    <n v="10311"/>
    <n v="25"/>
    <n v="47.665754441833329"/>
    <n v="66.989999999999995"/>
    <n v="2"/>
    <s v="Small"/>
    <x v="1387"/>
    <n v="483.10613895416668"/>
    <n v="0.28846462991740063"/>
    <x v="0"/>
    <x v="113"/>
    <n v="4"/>
    <n v="10"/>
    <n v="2004"/>
    <x v="1"/>
    <n v="71"/>
    <x v="53"/>
    <x v="23"/>
    <s v="91 555 94 44"/>
    <s v="C/ Moralzarzal, 86"/>
    <s v=""/>
    <s v="Madrid"/>
    <s v=""/>
    <s v="28034"/>
    <x v="7"/>
    <s v="EMEA"/>
    <s v="Freyre"/>
    <s v="Diego"/>
    <s v="Small"/>
  </r>
  <r>
    <n v="10332"/>
    <n v="21"/>
    <n v="75.621741599400195"/>
    <n v="100"/>
    <n v="3"/>
    <s v="Small"/>
    <x v="1388"/>
    <n v="1884.923426412596"/>
    <n v="0.54273949933849197"/>
    <x v="0"/>
    <x v="159"/>
    <n v="4"/>
    <n v="11"/>
    <n v="2004"/>
    <x v="1"/>
    <n v="71"/>
    <x v="53"/>
    <x v="77"/>
    <s v="171 555 1555"/>
    <s v="Fauntleroy Circus"/>
    <s v=""/>
    <s v="Manchester"/>
    <s v=""/>
    <s v="EC25NT"/>
    <x v="6"/>
    <s v="EMEA"/>
    <s v="Ashworth"/>
    <s v="Victoria"/>
    <s v="Medium"/>
  </r>
  <r>
    <n v="10344"/>
    <n v="26"/>
    <n v="51.252053829436115"/>
    <n v="63.43"/>
    <n v="5"/>
    <s v="Small"/>
    <x v="1389"/>
    <n v="316.62660043466099"/>
    <n v="0.19199032272684666"/>
    <x v="0"/>
    <x v="201"/>
    <n v="4"/>
    <n v="11"/>
    <n v="2004"/>
    <x v="1"/>
    <n v="71"/>
    <x v="53"/>
    <x v="67"/>
    <s v="91 24 4555"/>
    <s v="12, rue des Bouchers"/>
    <s v=""/>
    <s v="Marseille"/>
    <s v=""/>
    <s v="13008"/>
    <x v="1"/>
    <s v="EMEA"/>
    <s v="Lebihan"/>
    <s v="Laurence"/>
    <s v="Small"/>
  </r>
  <r>
    <n v="10367"/>
    <n v="44"/>
    <n v="60.460476020007206"/>
    <n v="85.25"/>
    <n v="9"/>
    <s v="Small"/>
    <x v="1390"/>
    <n v="1090.7390551196831"/>
    <n v="0.29078620504390379"/>
    <x v="5"/>
    <x v="183"/>
    <n v="1"/>
    <n v="1"/>
    <n v="2005"/>
    <x v="1"/>
    <n v="71"/>
    <x v="53"/>
    <x v="3"/>
    <s v="6265557265"/>
    <s v="78934 Hillside Dr."/>
    <s v=""/>
    <s v="Pasadena"/>
    <s v="CA"/>
    <s v="90003"/>
    <x v="0"/>
    <s v="NA"/>
    <s v="Young"/>
    <s v="Julie"/>
    <s v="Medium"/>
  </r>
  <r>
    <n v="10380"/>
    <n v="24"/>
    <n v="71.960439390792402"/>
    <n v="100"/>
    <n v="2"/>
    <s v="Small"/>
    <x v="1391"/>
    <n v="2808.9494546209826"/>
    <n v="0.61925693444025187"/>
    <x v="0"/>
    <x v="176"/>
    <n v="1"/>
    <n v="2"/>
    <n v="2005"/>
    <x v="1"/>
    <n v="71"/>
    <x v="53"/>
    <x v="23"/>
    <s v="91 555 94 44"/>
    <s v="C/ Moralzarzal, 86"/>
    <s v=""/>
    <s v="Madrid"/>
    <s v=""/>
    <s v="28034"/>
    <x v="7"/>
    <s v="EMEA"/>
    <s v="Freyre"/>
    <s v="Diego"/>
    <s v="Medium"/>
  </r>
  <r>
    <n v="10407"/>
    <n v="66"/>
    <n v="45.682586565807696"/>
    <n v="66.989999999999995"/>
    <n v="4"/>
    <s v="Small"/>
    <x v="1392"/>
    <n v="1406.2892866566922"/>
    <n v="0.31806856895346031"/>
    <x v="4"/>
    <x v="185"/>
    <n v="2"/>
    <n v="4"/>
    <n v="2005"/>
    <x v="1"/>
    <n v="71"/>
    <x v="53"/>
    <x v="61"/>
    <s v="4085553659"/>
    <s v="3086 Ingle Ln."/>
    <s v=""/>
    <s v="San Jose"/>
    <s v="CA"/>
    <s v="94217"/>
    <x v="0"/>
    <s v="NA"/>
    <s v="Frick"/>
    <s v="Sue"/>
    <s v="Medium"/>
  </r>
  <r>
    <n v="10420"/>
    <n v="36"/>
    <n v="36.158987062228704"/>
    <n v="57.73"/>
    <n v="7"/>
    <s v="Small"/>
    <x v="1393"/>
    <n v="776.55646575976698"/>
    <n v="0.37365343734230561"/>
    <x v="2"/>
    <x v="202"/>
    <n v="2"/>
    <n v="5"/>
    <n v="2005"/>
    <x v="1"/>
    <n v="71"/>
    <x v="53"/>
    <x v="20"/>
    <s v="+61 2 9495 8555"/>
    <s v="Monitor Money Building, 815 Pacific Hwy"/>
    <s v="Level 6"/>
    <s v="Chatswood"/>
    <s v="NSW"/>
    <s v="2067"/>
    <x v="3"/>
    <s v="APAC"/>
    <s v="Huxley"/>
    <s v="Adrian"/>
    <s v="Small"/>
  </r>
  <r>
    <n v="10110"/>
    <n v="36"/>
    <n v="51.570876131789802"/>
    <n v="85.25"/>
    <n v="13"/>
    <s v="Small"/>
    <x v="1394"/>
    <n v="1212.4484592555671"/>
    <n v="0.39506303657724567"/>
    <x v="0"/>
    <x v="178"/>
    <n v="1"/>
    <n v="3"/>
    <n v="2003"/>
    <x v="1"/>
    <n v="73"/>
    <x v="54"/>
    <x v="77"/>
    <s v="171 555 1555"/>
    <s v="Fauntleroy Circus"/>
    <s v=""/>
    <s v="Manchester"/>
    <s v=""/>
    <s v="EC25NT"/>
    <x v="6"/>
    <s v="EMEA"/>
    <s v="Ashworth"/>
    <s v="Victoria"/>
    <s v="Medium"/>
  </r>
  <r>
    <n v="10124"/>
    <n v="22"/>
    <n v="64.054963148618597"/>
    <n v="77.900000000000006"/>
    <n v="12"/>
    <s v="Small"/>
    <x v="1395"/>
    <n v="304.59081073039079"/>
    <n v="0.17772832928602567"/>
    <x v="0"/>
    <x v="166"/>
    <n v="2"/>
    <n v="5"/>
    <n v="2003"/>
    <x v="1"/>
    <n v="73"/>
    <x v="54"/>
    <x v="84"/>
    <s v="7025551838"/>
    <s v="8489 Strong St."/>
    <s v=""/>
    <s v="Las Vegas"/>
    <s v="NV"/>
    <s v="83030"/>
    <x v="0"/>
    <s v="NA"/>
    <s v="King"/>
    <s v="Sue"/>
    <s v="Small"/>
  </r>
  <r>
    <n v="10148"/>
    <n v="25"/>
    <n v="50.7182333482098"/>
    <n v="60.26"/>
    <n v="6"/>
    <s v="Small"/>
    <x v="1396"/>
    <n v="238.54416629475509"/>
    <n v="0.1583432899400963"/>
    <x v="0"/>
    <x v="153"/>
    <n v="3"/>
    <n v="9"/>
    <n v="2003"/>
    <x v="1"/>
    <n v="73"/>
    <x v="54"/>
    <x v="42"/>
    <s v="02 9936 8555"/>
    <s v="201 Miller Street"/>
    <s v="Level 15"/>
    <s v="North Sydney"/>
    <s v="NSW"/>
    <s v="2060"/>
    <x v="3"/>
    <s v="APAC"/>
    <s v="O'Hara"/>
    <s v="Anna"/>
    <s v="Small"/>
  </r>
  <r>
    <n v="10161"/>
    <n v="37"/>
    <n v="47.702847923258851"/>
    <n v="72.760000000000005"/>
    <n v="5"/>
    <s v="Small"/>
    <x v="1397"/>
    <n v="927.1146268394225"/>
    <n v="0.34438086966384207"/>
    <x v="0"/>
    <x v="154"/>
    <n v="4"/>
    <n v="10"/>
    <n v="2003"/>
    <x v="1"/>
    <n v="73"/>
    <x v="54"/>
    <x v="78"/>
    <s v="86 21 3555"/>
    <s v="Smagsloget 45"/>
    <s v=""/>
    <s v="Aaarhus"/>
    <s v=""/>
    <s v="8200"/>
    <x v="13"/>
    <s v="EMEA"/>
    <s v="Ibsen"/>
    <s v="Palle"/>
    <s v="Small"/>
  </r>
  <r>
    <n v="10172"/>
    <n v="32"/>
    <n v="63.726664007984901"/>
    <n v="75.69"/>
    <n v="3"/>
    <s v="Small"/>
    <x v="1398"/>
    <n v="382.82675174448309"/>
    <n v="0.15805702195818599"/>
    <x v="0"/>
    <x v="155"/>
    <n v="4"/>
    <n v="11"/>
    <n v="2003"/>
    <x v="1"/>
    <n v="73"/>
    <x v="54"/>
    <x v="13"/>
    <s v="2035552570"/>
    <s v="25593 South Bay Ln."/>
    <s v=""/>
    <s v="Bridgewater"/>
    <s v="CT"/>
    <s v="97562"/>
    <x v="0"/>
    <s v="NA"/>
    <s v="King"/>
    <s v="Julie"/>
    <s v="Small"/>
  </r>
  <r>
    <n v="10182"/>
    <n v="47"/>
    <n v="56.533850780720819"/>
    <n v="74.22"/>
    <n v="16"/>
    <s v="Small"/>
    <x v="1399"/>
    <n v="831.24901330612147"/>
    <n v="0.23829357611532173"/>
    <x v="0"/>
    <x v="103"/>
    <n v="4"/>
    <n v="11"/>
    <n v="2003"/>
    <x v="1"/>
    <n v="73"/>
    <x v="54"/>
    <x v="39"/>
    <s v="4155551450"/>
    <s v="5677 Strong St."/>
    <s v=""/>
    <s v="San Rafael"/>
    <s v="CA"/>
    <s v="97562"/>
    <x v="0"/>
    <s v="NA"/>
    <s v="Nelson"/>
    <s v="Valarie"/>
    <s v="Medium"/>
  </r>
  <r>
    <n v="10192"/>
    <n v="37"/>
    <n v="57.983433248030977"/>
    <n v="69.819999999999993"/>
    <n v="4"/>
    <s v="Small"/>
    <x v="1400"/>
    <n v="437.9529698228539"/>
    <n v="0.16952974437079668"/>
    <x v="0"/>
    <x v="104"/>
    <n v="4"/>
    <n v="11"/>
    <n v="2003"/>
    <x v="1"/>
    <n v="73"/>
    <x v="54"/>
    <x v="40"/>
    <s v="6035558647"/>
    <s v="2304 Long Airport Avenue"/>
    <s v=""/>
    <s v="Nashua"/>
    <s v="NH"/>
    <s v="62005"/>
    <x v="0"/>
    <s v="NA"/>
    <s v="Young"/>
    <s v="Valarie"/>
    <s v="Small"/>
  </r>
  <r>
    <n v="10204"/>
    <n v="20"/>
    <n v="55.876564733295588"/>
    <n v="62.47"/>
    <n v="10"/>
    <s v="Small"/>
    <x v="1401"/>
    <n v="131.86870533408842"/>
    <n v="0.10554562616783128"/>
    <x v="0"/>
    <x v="105"/>
    <n v="4"/>
    <n v="12"/>
    <n v="2003"/>
    <x v="1"/>
    <n v="73"/>
    <x v="54"/>
    <x v="74"/>
    <s v="2125557413"/>
    <s v="4092 Furth Circle"/>
    <s v="Suite 400"/>
    <s v="NYC"/>
    <s v="NY"/>
    <s v="10022"/>
    <x v="0"/>
    <s v="NA"/>
    <s v="Young"/>
    <s v="Jeff"/>
    <s v="Small"/>
  </r>
  <r>
    <n v="10212"/>
    <n v="41"/>
    <n v="59.324815162356479"/>
    <n v="82.31"/>
    <n v="3"/>
    <s v="Small"/>
    <x v="1402"/>
    <n v="942.39257834338423"/>
    <n v="0.27925142555756916"/>
    <x v="0"/>
    <x v="138"/>
    <n v="1"/>
    <n v="1"/>
    <n v="2004"/>
    <x v="1"/>
    <n v="73"/>
    <x v="54"/>
    <x v="23"/>
    <s v="91 555 94 44"/>
    <s v="C/ Moralzarzal, 86"/>
    <s v=""/>
    <s v="Madrid"/>
    <s v=""/>
    <s v="28034"/>
    <x v="7"/>
    <s v="EMEA"/>
    <s v="Freyre"/>
    <s v="Diego"/>
    <s v="Medium"/>
  </r>
  <r>
    <n v="10226"/>
    <n v="21"/>
    <n v="45.061131804935407"/>
    <n v="60.26"/>
    <n v="1"/>
    <s v="Small"/>
    <x v="1403"/>
    <n v="319.17623209635644"/>
    <n v="0.25222151004089932"/>
    <x v="0"/>
    <x v="181"/>
    <n v="1"/>
    <n v="2"/>
    <n v="2004"/>
    <x v="1"/>
    <n v="73"/>
    <x v="54"/>
    <x v="55"/>
    <s v="7605558146"/>
    <s v="361 Furth Circle"/>
    <s v=""/>
    <s v="San Diego"/>
    <s v="CA"/>
    <s v="91217"/>
    <x v="0"/>
    <s v="NA"/>
    <s v="Thompson"/>
    <s v="Valarie"/>
    <s v="Small"/>
  </r>
  <r>
    <n v="10241"/>
    <n v="22"/>
    <n v="60.711819730558901"/>
    <n v="76.430000000000007"/>
    <n v="8"/>
    <s v="Small"/>
    <x v="1404"/>
    <n v="345.79996592770431"/>
    <n v="0.20565458942092246"/>
    <x v="0"/>
    <x v="156"/>
    <n v="2"/>
    <n v="4"/>
    <n v="2004"/>
    <x v="1"/>
    <n v="73"/>
    <x v="54"/>
    <x v="83"/>
    <s v="88 60 1555"/>
    <s v="24, place Kluber"/>
    <s v=""/>
    <s v="Strasbourg"/>
    <s v=""/>
    <s v="67000"/>
    <x v="1"/>
    <s v="EMEA"/>
    <s v="Citeaux"/>
    <s v="Frederique"/>
    <s v="Small"/>
  </r>
  <r>
    <n v="10267"/>
    <n v="40"/>
    <n v="60.428285868380016"/>
    <n v="80.099999999999994"/>
    <n v="5"/>
    <s v="Small"/>
    <x v="1405"/>
    <n v="786.86856526479914"/>
    <n v="0.24558943984544293"/>
    <x v="0"/>
    <x v="238"/>
    <n v="3"/>
    <n v="7"/>
    <n v="2004"/>
    <x v="1"/>
    <n v="73"/>
    <x v="54"/>
    <x v="74"/>
    <s v="2125557413"/>
    <s v="4092 Furth Circle"/>
    <s v="Suite 400"/>
    <s v="NYC"/>
    <s v="NY"/>
    <s v="10022"/>
    <x v="0"/>
    <s v="NA"/>
    <s v="Young"/>
    <s v="Jeff"/>
    <s v="Medium"/>
  </r>
  <r>
    <n v="10279"/>
    <n v="32"/>
    <n v="61.355600372101947"/>
    <n v="74.959999999999994"/>
    <n v="5"/>
    <s v="Small"/>
    <x v="1406"/>
    <n v="435.34078809273751"/>
    <n v="0.18148878905947236"/>
    <x v="0"/>
    <x v="239"/>
    <n v="3"/>
    <n v="8"/>
    <n v="2004"/>
    <x v="1"/>
    <n v="73"/>
    <x v="54"/>
    <x v="23"/>
    <s v="91 555 94 44"/>
    <s v="C/ Moralzarzal, 86"/>
    <s v=""/>
    <s v="Madrid"/>
    <s v=""/>
    <s v="28034"/>
    <x v="7"/>
    <s v="EMEA"/>
    <s v="Freyre"/>
    <s v="Diego"/>
    <s v="Small"/>
  </r>
  <r>
    <n v="10288"/>
    <n v="36"/>
    <n v="53.448271435543724"/>
    <n v="66.14"/>
    <n v="11"/>
    <s v="Small"/>
    <x v="1407"/>
    <n v="456.90222832042582"/>
    <n v="0.19189187427360557"/>
    <x v="0"/>
    <x v="182"/>
    <n v="3"/>
    <n v="9"/>
    <n v="2004"/>
    <x v="1"/>
    <n v="73"/>
    <x v="54"/>
    <x v="65"/>
    <s v="+65 224 1555"/>
    <s v="Village Close - 106 Linden Road Sandown"/>
    <s v="2nd Floor"/>
    <s v="Singapore"/>
    <s v=""/>
    <s v="69045"/>
    <x v="9"/>
    <s v="APAC"/>
    <s v="Victorino"/>
    <s v="Wendy"/>
    <s v="Small"/>
  </r>
  <r>
    <n v="10301"/>
    <n v="27"/>
    <n v="43.25574446753857"/>
    <n v="72.02"/>
    <n v="1"/>
    <s v="Small"/>
    <x v="1408"/>
    <n v="776.63489937645863"/>
    <n v="0.39939260667122234"/>
    <x v="0"/>
    <x v="158"/>
    <n v="4"/>
    <n v="10"/>
    <n v="2003"/>
    <x v="1"/>
    <n v="73"/>
    <x v="54"/>
    <x v="85"/>
    <s v="+47 2212 1555"/>
    <s v="Drammensveien 126 A, PB 744 Sentrum"/>
    <s v=""/>
    <s v="Oslo"/>
    <s v=""/>
    <s v="N0106"/>
    <x v="2"/>
    <s v="EMEA"/>
    <s v="Klaeboe"/>
    <s v="Jan"/>
    <s v="Small"/>
  </r>
  <r>
    <n v="10311"/>
    <n v="26"/>
    <n v="67.577561303287908"/>
    <n v="87.45"/>
    <n v="6"/>
    <s v="Small"/>
    <x v="1409"/>
    <n v="516.68340611451413"/>
    <n v="0.22724343849870879"/>
    <x v="0"/>
    <x v="113"/>
    <n v="4"/>
    <n v="10"/>
    <n v="2004"/>
    <x v="1"/>
    <n v="73"/>
    <x v="54"/>
    <x v="23"/>
    <s v="91 555 94 44"/>
    <s v="C/ Moralzarzal, 86"/>
    <s v=""/>
    <s v="Madrid"/>
    <s v=""/>
    <s v="28034"/>
    <x v="7"/>
    <s v="EMEA"/>
    <s v="Freyre"/>
    <s v="Diego"/>
    <s v="Small"/>
  </r>
  <r>
    <n v="10321"/>
    <n v="30"/>
    <n v="43.606360473287275"/>
    <n v="70.55"/>
    <n v="3"/>
    <s v="Small"/>
    <x v="1410"/>
    <n v="808.30918580138177"/>
    <n v="0.38190842702640293"/>
    <x v="0"/>
    <x v="45"/>
    <n v="4"/>
    <n v="11"/>
    <n v="2004"/>
    <x v="1"/>
    <n v="73"/>
    <x v="54"/>
    <x v="21"/>
    <s v="5085552555"/>
    <s v="1785 First Street"/>
    <s v=""/>
    <s v="New Bedford"/>
    <s v="MA"/>
    <s v="50553"/>
    <x v="0"/>
    <s v="NA"/>
    <s v="Benitez"/>
    <s v="Violeta"/>
    <s v="Small"/>
  </r>
  <r>
    <n v="10332"/>
    <n v="23"/>
    <n v="45.898155319660383"/>
    <n v="56.84"/>
    <n v="4"/>
    <s v="Small"/>
    <x v="1411"/>
    <n v="251.66242764781123"/>
    <n v="0.19250254539654502"/>
    <x v="0"/>
    <x v="159"/>
    <n v="4"/>
    <n v="11"/>
    <n v="2004"/>
    <x v="1"/>
    <n v="73"/>
    <x v="54"/>
    <x v="77"/>
    <s v="171 555 1555"/>
    <s v="Fauntleroy Circus"/>
    <s v=""/>
    <s v="Manchester"/>
    <s v=""/>
    <s v="EC25NT"/>
    <x v="6"/>
    <s v="EMEA"/>
    <s v="Ashworth"/>
    <s v="Victoria"/>
    <s v="Small"/>
  </r>
  <r>
    <n v="10344"/>
    <n v="29"/>
    <n v="37.928640500147282"/>
    <n v="59.53"/>
    <n v="7"/>
    <s v="Small"/>
    <x v="1412"/>
    <n v="626.43942549572876"/>
    <n v="0.36286510162695645"/>
    <x v="0"/>
    <x v="201"/>
    <n v="4"/>
    <n v="11"/>
    <n v="2004"/>
    <x v="1"/>
    <n v="73"/>
    <x v="54"/>
    <x v="67"/>
    <s v="91 24 4555"/>
    <s v="12, rue des Bouchers"/>
    <s v=""/>
    <s v="Marseille"/>
    <s v=""/>
    <s v="13008"/>
    <x v="1"/>
    <s v="EMEA"/>
    <s v="Lebihan"/>
    <s v="Laurence"/>
    <s v="Small"/>
  </r>
  <r>
    <n v="10367"/>
    <n v="21"/>
    <n v="42.353546052162969"/>
    <n v="60.37"/>
    <n v="10"/>
    <s v="Small"/>
    <x v="1413"/>
    <n v="378.34553290457768"/>
    <n v="0.29843389014141186"/>
    <x v="5"/>
    <x v="183"/>
    <n v="1"/>
    <n v="1"/>
    <n v="2005"/>
    <x v="1"/>
    <n v="73"/>
    <x v="54"/>
    <x v="3"/>
    <s v="6265557265"/>
    <s v="78934 Hillside Dr."/>
    <s v=""/>
    <s v="Pasadena"/>
    <s v="CA"/>
    <s v="90003"/>
    <x v="0"/>
    <s v="NA"/>
    <s v="Young"/>
    <s v="Julie"/>
    <s v="Small"/>
  </r>
  <r>
    <n v="10380"/>
    <n v="34"/>
    <n v="62.005553206212142"/>
    <n v="100"/>
    <n v="3"/>
    <s v="Small"/>
    <x v="1414"/>
    <n v="1333.6311909887872"/>
    <n v="0.38747848260187551"/>
    <x v="0"/>
    <x v="176"/>
    <n v="1"/>
    <n v="2"/>
    <n v="2005"/>
    <x v="1"/>
    <n v="73"/>
    <x v="54"/>
    <x v="23"/>
    <s v="91 555 94 44"/>
    <s v="C/ Moralzarzal, 86"/>
    <s v=""/>
    <s v="Madrid"/>
    <s v=""/>
    <s v="28034"/>
    <x v="7"/>
    <s v="EMEA"/>
    <s v="Freyre"/>
    <s v="Diego"/>
    <s v="Medium"/>
  </r>
  <r>
    <n v="10407"/>
    <n v="26"/>
    <n v="47.382950417004785"/>
    <n v="76.430000000000007"/>
    <n v="8"/>
    <s v="Small"/>
    <x v="1415"/>
    <n v="755.22328915787557"/>
    <n v="0.3800477506606727"/>
    <x v="4"/>
    <x v="185"/>
    <n v="2"/>
    <n v="4"/>
    <n v="2005"/>
    <x v="1"/>
    <n v="73"/>
    <x v="54"/>
    <x v="61"/>
    <s v="4085553659"/>
    <s v="3086 Ingle Ln."/>
    <s v=""/>
    <s v="San Jose"/>
    <s v="CA"/>
    <s v="94217"/>
    <x v="0"/>
    <s v="NA"/>
    <s v="Frick"/>
    <s v="Sue"/>
    <s v="Small"/>
  </r>
  <r>
    <n v="10420"/>
    <n v="60"/>
    <n v="57.378503371651306"/>
    <n v="64.67"/>
    <n v="11"/>
    <s v="Small"/>
    <x v="1416"/>
    <n v="437.48979770092137"/>
    <n v="0.1127492906811302"/>
    <x v="2"/>
    <x v="202"/>
    <n v="2"/>
    <n v="5"/>
    <n v="2005"/>
    <x v="1"/>
    <n v="73"/>
    <x v="54"/>
    <x v="20"/>
    <s v="+61 2 9495 8555"/>
    <s v="Monitor Money Building, 815 Pacific Hwy"/>
    <s v="Level 6"/>
    <s v="Chatswood"/>
    <s v="NSW"/>
    <s v="2067"/>
    <x v="3"/>
    <s v="APAC"/>
    <s v="Huxley"/>
    <s v="Adrian"/>
    <s v="Medium"/>
  </r>
  <r>
    <n v="10104"/>
    <n v="35"/>
    <n v="39.148884688518798"/>
    <n v="55.49"/>
    <n v="6"/>
    <s v="Small"/>
    <x v="1417"/>
    <n v="571.93903590184209"/>
    <n v="0.29448757094037126"/>
    <x v="0"/>
    <x v="134"/>
    <n v="1"/>
    <n v="1"/>
    <n v="2003"/>
    <x v="1"/>
    <n v="57"/>
    <x v="55"/>
    <x v="23"/>
    <s v="91 555 94 44"/>
    <s v="C/ Moralzarzal, 86"/>
    <s v=""/>
    <s v="Madrid"/>
    <s v=""/>
    <s v="28034"/>
    <x v="7"/>
    <s v="EMEA"/>
    <s v="Freyre"/>
    <s v="Diego"/>
    <s v="Small"/>
  </r>
  <r>
    <n v="10115"/>
    <n v="47"/>
    <n v="55.761442276036966"/>
    <n v="69.36"/>
    <n v="2"/>
    <s v="Small"/>
    <x v="1418"/>
    <n v="639.13221302626243"/>
    <n v="0.19605763731203907"/>
    <x v="0"/>
    <x v="143"/>
    <n v="2"/>
    <n v="4"/>
    <n v="2003"/>
    <x v="1"/>
    <n v="57"/>
    <x v="55"/>
    <x v="27"/>
    <s v="2125558493"/>
    <s v="5905 Pompton St."/>
    <s v="Suite 750"/>
    <s v="NYC"/>
    <s v="NY"/>
    <s v="10022"/>
    <x v="0"/>
    <s v="NA"/>
    <s v="Hernandez"/>
    <s v="Maria"/>
    <s v="Medium"/>
  </r>
  <r>
    <n v="10127"/>
    <n v="20"/>
    <n v="46.297719752102147"/>
    <n v="60.69"/>
    <n v="8"/>
    <s v="Small"/>
    <x v="1419"/>
    <n v="287.84560495795699"/>
    <n v="0.23714417940184299"/>
    <x v="0"/>
    <x v="118"/>
    <n v="2"/>
    <n v="6"/>
    <n v="2003"/>
    <x v="1"/>
    <n v="57"/>
    <x v="55"/>
    <x v="74"/>
    <s v="2125557413"/>
    <s v="4092 Furth Circle"/>
    <s v="Suite 400"/>
    <s v="NYC"/>
    <s v="NY"/>
    <s v="10022"/>
    <x v="0"/>
    <s v="NA"/>
    <s v="Young"/>
    <s v="Jeff"/>
    <s v="Small"/>
  </r>
  <r>
    <n v="10141"/>
    <n v="20"/>
    <n v="36.624807878773083"/>
    <n v="54.33"/>
    <n v="2"/>
    <s v="Small"/>
    <x v="1420"/>
    <n v="354.10384242453824"/>
    <n v="0.32588242446580001"/>
    <x v="0"/>
    <x v="144"/>
    <n v="3"/>
    <n v="8"/>
    <n v="2003"/>
    <x v="1"/>
    <n v="57"/>
    <x v="55"/>
    <x v="73"/>
    <s v="+358 9 8045 555"/>
    <s v="Software Engineering Center, SEC Oy"/>
    <s v=""/>
    <s v="Espoo"/>
    <s v=""/>
    <s v="FIN-02271"/>
    <x v="4"/>
    <s v="EMEA"/>
    <s v="Suominen"/>
    <s v="Kalle"/>
    <s v="Small"/>
  </r>
  <r>
    <n v="10152"/>
    <n v="25"/>
    <n v="49.718716656966166"/>
    <n v="65.31"/>
    <n v="4"/>
    <s v="Small"/>
    <x v="1421"/>
    <n v="389.78208357584595"/>
    <n v="0.23872735175369528"/>
    <x v="0"/>
    <x v="235"/>
    <n v="3"/>
    <n v="9"/>
    <n v="2003"/>
    <x v="1"/>
    <n v="57"/>
    <x v="55"/>
    <x v="28"/>
    <s v="61 7 3844 6555"/>
    <s v="31 Duncan St. West End"/>
    <s v=""/>
    <s v="South Brisbane"/>
    <s v="Queensland"/>
    <s v="4101"/>
    <x v="3"/>
    <s v="APAC"/>
    <s v="Calaghan"/>
    <s v="Tony"/>
    <s v="Small"/>
  </r>
  <r>
    <n v="10165"/>
    <n v="25"/>
    <n v="55.955664668019345"/>
    <n v="69.36"/>
    <n v="9"/>
    <s v="Small"/>
    <x v="1422"/>
    <n v="335.10838329951639"/>
    <n v="0.19325742981517668"/>
    <x v="0"/>
    <x v="121"/>
    <n v="4"/>
    <n v="10"/>
    <n v="2003"/>
    <x v="1"/>
    <n v="57"/>
    <x v="55"/>
    <x v="26"/>
    <s v="+65 221 7555"/>
    <s v="Bronz Sok., Bronz Apt. 3/6 Tesvikiye"/>
    <s v=""/>
    <s v="Singapore"/>
    <s v=""/>
    <s v="79903"/>
    <x v="9"/>
    <s v="Japan"/>
    <s v="Natividad"/>
    <s v="Eric"/>
    <s v="Small"/>
  </r>
  <r>
    <n v="10176"/>
    <n v="27"/>
    <n v="54.534015113739187"/>
    <n v="68.78"/>
    <n v="8"/>
    <s v="Small"/>
    <x v="1423"/>
    <n v="384.64159192904185"/>
    <n v="0.20712394426084341"/>
    <x v="0"/>
    <x v="32"/>
    <n v="4"/>
    <n v="11"/>
    <n v="2003"/>
    <x v="1"/>
    <n v="57"/>
    <x v="55"/>
    <x v="70"/>
    <s v="0522 556555"/>
    <s v="Strada Provinciale 124"/>
    <s v=""/>
    <s v="Reggio Emilia"/>
    <s v=""/>
    <s v="42100"/>
    <x v="12"/>
    <s v="EMEA"/>
    <s v="Moroni"/>
    <s v="Maurizio"/>
    <s v="Small"/>
  </r>
  <r>
    <n v="10184"/>
    <n v="31"/>
    <n v="48.329270159548038"/>
    <n v="60.11"/>
    <n v="3"/>
    <s v="Small"/>
    <x v="1424"/>
    <n v="365.20262505401092"/>
    <n v="0.19598618932709974"/>
    <x v="0"/>
    <x v="69"/>
    <n v="4"/>
    <n v="11"/>
    <n v="2003"/>
    <x v="1"/>
    <n v="57"/>
    <x v="55"/>
    <x v="81"/>
    <s v="95 555 82 82"/>
    <s v="C/ Romero, 33"/>
    <s v=""/>
    <s v="Sevilla"/>
    <s v=""/>
    <s v="41101"/>
    <x v="7"/>
    <s v="EMEA"/>
    <s v="Roel"/>
    <s v="Jose Pedro"/>
    <s v="Small"/>
  </r>
  <r>
    <n v="10195"/>
    <n v="44"/>
    <n v="59.341759442045564"/>
    <n v="66.47"/>
    <n v="3"/>
    <s v="Small"/>
    <x v="1425"/>
    <n v="313.64258454999481"/>
    <n v="0.10723996626981236"/>
    <x v="0"/>
    <x v="34"/>
    <n v="4"/>
    <n v="11"/>
    <n v="2003"/>
    <x v="1"/>
    <n v="57"/>
    <x v="55"/>
    <x v="47"/>
    <s v="9145554562"/>
    <s v="3758 North Pendale Street"/>
    <s v=""/>
    <s v="White Plains"/>
    <s v="NY"/>
    <s v="24067"/>
    <x v="0"/>
    <s v="NA"/>
    <s v="Frick"/>
    <s v="Steve"/>
    <s v="Small"/>
  </r>
  <r>
    <n v="10207"/>
    <n v="49"/>
    <n v="37.851910540893975"/>
    <n v="46.82"/>
    <n v="4"/>
    <s v="Small"/>
    <x v="1426"/>
    <n v="439.43638349619505"/>
    <n v="0.19154398673870188"/>
    <x v="0"/>
    <x v="91"/>
    <n v="4"/>
    <n v="12"/>
    <n v="2003"/>
    <x v="1"/>
    <n v="57"/>
    <x v="55"/>
    <x v="64"/>
    <s v="6175552555"/>
    <s v="6251 Ingle Ln."/>
    <s v=""/>
    <s v="Boston"/>
    <s v="MA"/>
    <s v="51003"/>
    <x v="0"/>
    <s v="NA"/>
    <s v="Franco"/>
    <s v="Valarie"/>
    <s v="Small"/>
  </r>
  <r>
    <n v="10220"/>
    <n v="26"/>
    <n v="42.44817119676928"/>
    <n v="56.07"/>
    <n v="8"/>
    <s v="Small"/>
    <x v="1427"/>
    <n v="354.16754888399873"/>
    <n v="0.2429432638350405"/>
    <x v="0"/>
    <x v="123"/>
    <n v="1"/>
    <n v="2"/>
    <n v="2004"/>
    <x v="1"/>
    <n v="57"/>
    <x v="55"/>
    <x v="75"/>
    <s v="+353 1862 1555"/>
    <s v="25 Maiden Lane"/>
    <s v="Floor No. 4"/>
    <s v="Dublin"/>
    <s v=""/>
    <s v="2"/>
    <x v="18"/>
    <s v="EMEA"/>
    <s v="Cassidy"/>
    <s v="Dean"/>
    <s v="Small"/>
  </r>
  <r>
    <n v="10230"/>
    <n v="36"/>
    <n v="40.327387960536328"/>
    <n v="54.33"/>
    <n v="6"/>
    <s v="Small"/>
    <x v="1428"/>
    <n v="504.09403342069231"/>
    <n v="0.257732597818216"/>
    <x v="0"/>
    <x v="135"/>
    <n v="1"/>
    <n v="3"/>
    <n v="2004"/>
    <x v="1"/>
    <n v="57"/>
    <x v="55"/>
    <x v="72"/>
    <s v="+49 69 66 90 2555"/>
    <s v="Lyonerstr. 34"/>
    <s v=""/>
    <s v="Frankfurt"/>
    <s v=""/>
    <s v="60528"/>
    <x v="16"/>
    <s v="EMEA"/>
    <s v="Keitel"/>
    <s v="Roland"/>
    <s v="Small"/>
  </r>
  <r>
    <n v="10246"/>
    <n v="44"/>
    <n v="39.9202915143862"/>
    <n v="52.6"/>
    <n v="2"/>
    <s v="Small"/>
    <x v="1429"/>
    <n v="557.90717336700732"/>
    <n v="0.24105909668467304"/>
    <x v="0"/>
    <x v="125"/>
    <n v="2"/>
    <n v="5"/>
    <n v="2004"/>
    <x v="1"/>
    <n v="57"/>
    <x v="55"/>
    <x v="23"/>
    <s v="91 555 94 44"/>
    <s v="C/ Moralzarzal, 86"/>
    <s v=""/>
    <s v="Madrid"/>
    <s v=""/>
    <s v="28034"/>
    <x v="7"/>
    <s v="EMEA"/>
    <s v="Freyre"/>
    <s v="Diego"/>
    <s v="Small"/>
  </r>
  <r>
    <n v="10259"/>
    <n v="28"/>
    <n v="32.716779119844638"/>
    <n v="46.82"/>
    <n v="1"/>
    <s v="Small"/>
    <x v="1430"/>
    <n v="394.89018464435014"/>
    <n v="0.30122214609473219"/>
    <x v="0"/>
    <x v="39"/>
    <n v="2"/>
    <n v="6"/>
    <n v="2004"/>
    <x v="1"/>
    <n v="57"/>
    <x v="55"/>
    <x v="65"/>
    <s v="+65 224 1555"/>
    <s v="Village Close - 106 Linden Road Sandown"/>
    <s v="2nd Floor"/>
    <s v="Singapore"/>
    <s v=""/>
    <s v="69045"/>
    <x v="9"/>
    <s v="APAC"/>
    <s v="Victorino"/>
    <s v="Wendy"/>
    <s v="Small"/>
  </r>
  <r>
    <n v="10271"/>
    <n v="45"/>
    <n v="47.090103636368767"/>
    <n v="64.739999999999995"/>
    <n v="2"/>
    <s v="Small"/>
    <x v="1431"/>
    <n v="794.24533636340584"/>
    <n v="0.27262737663934566"/>
    <x v="0"/>
    <x v="126"/>
    <n v="3"/>
    <n v="7"/>
    <n v="2004"/>
    <x v="1"/>
    <n v="57"/>
    <x v="55"/>
    <x v="39"/>
    <s v="4155551450"/>
    <s v="5677 Strong St."/>
    <s v=""/>
    <s v="San Rafael"/>
    <s v="CA"/>
    <s v="97562"/>
    <x v="0"/>
    <s v="NA"/>
    <s v="Nelson"/>
    <s v="Valarie"/>
    <s v="Small"/>
  </r>
  <r>
    <n v="10282"/>
    <n v="29"/>
    <n v="37.057099831366102"/>
    <n v="46.82"/>
    <n v="11"/>
    <s v="Small"/>
    <x v="1432"/>
    <n v="283.12410489038302"/>
    <n v="0.20851986690802857"/>
    <x v="0"/>
    <x v="76"/>
    <n v="3"/>
    <n v="8"/>
    <n v="2004"/>
    <x v="1"/>
    <n v="57"/>
    <x v="55"/>
    <x v="39"/>
    <s v="4155551450"/>
    <s v="5677 Strong St."/>
    <s v=""/>
    <s v="San Rafael"/>
    <s v="CA"/>
    <s v="97562"/>
    <x v="0"/>
    <s v="NA"/>
    <s v="Nelson"/>
    <s v="Valarie"/>
    <s v="Small"/>
  </r>
  <r>
    <n v="10292"/>
    <n v="40"/>
    <n v="47.514525050178982"/>
    <n v="53.75"/>
    <n v="5"/>
    <s v="Small"/>
    <x v="1433"/>
    <n v="249.41899799284079"/>
    <n v="0.11600883627573991"/>
    <x v="0"/>
    <x v="42"/>
    <n v="3"/>
    <n v="9"/>
    <n v="2004"/>
    <x v="1"/>
    <n v="57"/>
    <x v="55"/>
    <x v="0"/>
    <s v="2125557818"/>
    <s v="897 Long Airport Avenue"/>
    <s v=""/>
    <s v="NYC"/>
    <s v="NY"/>
    <s v="10022"/>
    <x v="0"/>
    <s v="NA"/>
    <s v="Yu"/>
    <s v="Kwai"/>
    <s v="Small"/>
  </r>
  <r>
    <n v="10305"/>
    <n v="45"/>
    <n v="51.899236765564382"/>
    <n v="61.85"/>
    <n v="2"/>
    <s v="Small"/>
    <x v="1434"/>
    <n v="447.78434554960268"/>
    <n v="0.16088542012022014"/>
    <x v="0"/>
    <x v="95"/>
    <n v="4"/>
    <n v="10"/>
    <n v="2004"/>
    <x v="1"/>
    <n v="57"/>
    <x v="55"/>
    <x v="15"/>
    <s v="6175558555"/>
    <s v="39323 Spinnaker Dr."/>
    <s v=""/>
    <s v="Cambridge"/>
    <s v="MA"/>
    <s v="51247"/>
    <x v="0"/>
    <s v="NA"/>
    <s v="Hernandez"/>
    <s v="Marta"/>
    <s v="Small"/>
  </r>
  <r>
    <n v="10314"/>
    <n v="44"/>
    <n v="39.602573262718387"/>
    <n v="53.18"/>
    <n v="11"/>
    <s v="Small"/>
    <x v="1435"/>
    <n v="597.40677644039101"/>
    <n v="0.25531076978716838"/>
    <x v="0"/>
    <x v="96"/>
    <n v="4"/>
    <n v="10"/>
    <n v="2004"/>
    <x v="1"/>
    <n v="57"/>
    <x v="55"/>
    <x v="78"/>
    <s v="86 21 3555"/>
    <s v="Smagsloget 45"/>
    <s v=""/>
    <s v="Aaarhus"/>
    <s v=""/>
    <s v="8200"/>
    <x v="13"/>
    <s v="EMEA"/>
    <s v="Ibsen"/>
    <s v="Palle"/>
    <s v="Small"/>
  </r>
  <r>
    <n v="10324"/>
    <n v="25"/>
    <n v="46.332183263356832"/>
    <n v="69.16"/>
    <n v="14"/>
    <s v="Small"/>
    <x v="683"/>
    <n v="570.69541841607929"/>
    <n v="0.33007253812381682"/>
    <x v="0"/>
    <x v="80"/>
    <n v="4"/>
    <n v="11"/>
    <n v="2004"/>
    <x v="1"/>
    <n v="57"/>
    <x v="55"/>
    <x v="11"/>
    <s v="2125551500"/>
    <s v="2678 Kingston Rd."/>
    <s v="Suite 101"/>
    <s v="NYC"/>
    <s v="NY"/>
    <s v="10022"/>
    <x v="0"/>
    <s v="NA"/>
    <s v="Frick"/>
    <s v="Michael"/>
    <s v="Small"/>
  </r>
  <r>
    <n v="10336"/>
    <n v="45"/>
    <n v="60.285120025960623"/>
    <n v="100"/>
    <n v="4"/>
    <s v="Medium"/>
    <x v="1436"/>
    <n v="3259.5695988317716"/>
    <n v="0.54577215170312965"/>
    <x v="0"/>
    <x v="128"/>
    <n v="4"/>
    <n v="11"/>
    <n v="2004"/>
    <x v="1"/>
    <n v="57"/>
    <x v="55"/>
    <x v="62"/>
    <s v="1 42 34 2555"/>
    <s v="265, boulevard Charonne"/>
    <s v=""/>
    <s v="Paris"/>
    <s v=""/>
    <s v="75012"/>
    <x v="1"/>
    <s v="EMEA"/>
    <s v="Bertrand"/>
    <s v="Marie"/>
    <s v="Medium"/>
  </r>
  <r>
    <n v="10349"/>
    <n v="48"/>
    <n v="42.19545521522879"/>
    <n v="47.4"/>
    <n v="4"/>
    <s v="Small"/>
    <x v="1437"/>
    <n v="249.81814966901788"/>
    <n v="0.10980052288546849"/>
    <x v="0"/>
    <x v="140"/>
    <n v="4"/>
    <n v="12"/>
    <n v="2004"/>
    <x v="1"/>
    <n v="57"/>
    <x v="55"/>
    <x v="74"/>
    <s v="2125557413"/>
    <s v="4092 Furth Circle"/>
    <s v="Suite 400"/>
    <s v="NYC"/>
    <s v="NY"/>
    <s v="10022"/>
    <x v="0"/>
    <s v="NA"/>
    <s v="Young"/>
    <s v="Jeff"/>
    <s v="Small"/>
  </r>
  <r>
    <n v="10358"/>
    <n v="44"/>
    <n v="54.07752437091839"/>
    <n v="60.76"/>
    <n v="14"/>
    <s v="Small"/>
    <x v="1438"/>
    <n v="294.02892767959111"/>
    <n v="0.10998149488284424"/>
    <x v="0"/>
    <x v="48"/>
    <n v="4"/>
    <n v="12"/>
    <n v="2004"/>
    <x v="1"/>
    <n v="57"/>
    <x v="55"/>
    <x v="23"/>
    <s v="91 555 94 44"/>
    <s v="C/ Moralzarzal, 86"/>
    <s v=""/>
    <s v="Madrid"/>
    <s v=""/>
    <s v="28034"/>
    <x v="7"/>
    <s v="EMEA"/>
    <s v="Freyre"/>
    <s v="Diego"/>
    <s v="Small"/>
  </r>
  <r>
    <n v="10371"/>
    <n v="25"/>
    <n v="80.606413762463461"/>
    <n v="97.27"/>
    <n v="12"/>
    <s v="Small"/>
    <x v="1439"/>
    <n v="416.58965593841344"/>
    <n v="0.17131269905969504"/>
    <x v="0"/>
    <x v="129"/>
    <n v="1"/>
    <n v="1"/>
    <n v="2005"/>
    <x v="1"/>
    <n v="57"/>
    <x v="55"/>
    <x v="39"/>
    <s v="4155551450"/>
    <s v="5677 Strong St."/>
    <s v=""/>
    <s v="San Rafael"/>
    <s v="CA"/>
    <s v="97562"/>
    <x v="0"/>
    <s v="NA"/>
    <s v="Nelson"/>
    <s v="Valarie"/>
    <s v="Small"/>
  </r>
  <r>
    <n v="10383"/>
    <n v="22"/>
    <n v="57.968726645563926"/>
    <n v="91.76"/>
    <n v="2"/>
    <s v="Small"/>
    <x v="1440"/>
    <n v="743.40801379759364"/>
    <n v="0.3682571202532266"/>
    <x v="0"/>
    <x v="205"/>
    <n v="1"/>
    <n v="2"/>
    <n v="2005"/>
    <x v="1"/>
    <n v="57"/>
    <x v="55"/>
    <x v="23"/>
    <s v="91 555 94 44"/>
    <s v="C/ Moralzarzal, 86"/>
    <s v=""/>
    <s v="Madrid"/>
    <s v=""/>
    <s v="28034"/>
    <x v="7"/>
    <s v="EMEA"/>
    <s v="Freyre"/>
    <s v="Diego"/>
    <s v="Small"/>
  </r>
  <r>
    <n v="10394"/>
    <n v="31"/>
    <n v="39.122125824202691"/>
    <n v="50.29"/>
    <n v="2"/>
    <s v="Small"/>
    <x v="1441"/>
    <n v="346.20409944971652"/>
    <n v="0.22206948052887865"/>
    <x v="0"/>
    <x v="222"/>
    <n v="1"/>
    <n v="3"/>
    <n v="2005"/>
    <x v="1"/>
    <n v="57"/>
    <x v="55"/>
    <x v="23"/>
    <s v="91 555 94 44"/>
    <s v="C/ Moralzarzal, 86"/>
    <s v=""/>
    <s v="Madrid"/>
    <s v=""/>
    <s v="28034"/>
    <x v="7"/>
    <s v="EMEA"/>
    <s v="Freyre"/>
    <s v="Diego"/>
    <s v="Small"/>
  </r>
  <r>
    <n v="10412"/>
    <n v="21"/>
    <n v="46.493070717494007"/>
    <n v="52.6"/>
    <n v="2"/>
    <s v="Small"/>
    <x v="1442"/>
    <n v="128.24551493262572"/>
    <n v="0.1161013171579085"/>
    <x v="0"/>
    <x v="147"/>
    <n v="2"/>
    <n v="5"/>
    <n v="2005"/>
    <x v="1"/>
    <n v="57"/>
    <x v="55"/>
    <x v="23"/>
    <s v="91 555 94 44"/>
    <s v="C/ Moralzarzal, 86"/>
    <s v=""/>
    <s v="Madrid"/>
    <s v=""/>
    <s v="28034"/>
    <x v="7"/>
    <s v="EMEA"/>
    <s v="Freyre"/>
    <s v="Diego"/>
    <s v="Small"/>
  </r>
  <r>
    <n v="10425"/>
    <n v="55"/>
    <n v="37.371157274641391"/>
    <n v="46.82"/>
    <n v="1"/>
    <s v="Small"/>
    <x v="1443"/>
    <n v="519.68634989472321"/>
    <n v="0.20181210434341315"/>
    <x v="2"/>
    <x v="53"/>
    <n v="2"/>
    <n v="5"/>
    <n v="2005"/>
    <x v="1"/>
    <n v="57"/>
    <x v="55"/>
    <x v="14"/>
    <s v="40 67 8555"/>
    <s v="67, rue des Cinquante Otages"/>
    <s v=""/>
    <s v="Nantes"/>
    <s v=""/>
    <s v="44000"/>
    <x v="1"/>
    <s v="EMEA"/>
    <s v="Labrune"/>
    <s v="Janine"/>
    <s v="Small"/>
  </r>
  <r>
    <n v="10107"/>
    <n v="25"/>
    <n v="80.457886083499915"/>
    <n v="100"/>
    <n v="3"/>
    <s v="Small"/>
    <x v="1444"/>
    <n v="834.3028479125021"/>
    <n v="0.29317503221031438"/>
    <x v="0"/>
    <x v="0"/>
    <n v="1"/>
    <n v="2"/>
    <n v="2003"/>
    <x v="0"/>
    <n v="112"/>
    <x v="56"/>
    <x v="0"/>
    <s v="2125557818"/>
    <s v="897 Long Airport Avenue"/>
    <s v=""/>
    <s v="NYC"/>
    <s v="NY"/>
    <s v="10022"/>
    <x v="0"/>
    <s v="NA"/>
    <s v="Yu"/>
    <s v="Kwai"/>
    <s v="Small"/>
  </r>
  <r>
    <n v="10120"/>
    <n v="35"/>
    <n v="83.122790249944742"/>
    <n v="98.05"/>
    <n v="1"/>
    <s v="Small"/>
    <x v="1445"/>
    <n v="522.45234125193383"/>
    <n v="0.15224079296333762"/>
    <x v="0"/>
    <x v="54"/>
    <n v="2"/>
    <n v="4"/>
    <n v="2003"/>
    <x v="0"/>
    <n v="112"/>
    <x v="56"/>
    <x v="10"/>
    <s v="03 9520 4555"/>
    <s v="636 St Kilda Road"/>
    <s v="Level 3"/>
    <s v="Melbourne"/>
    <s v="Victoria"/>
    <s v="3004"/>
    <x v="3"/>
    <s v="APAC"/>
    <s v="Ferguson"/>
    <s v="Peter"/>
    <s v="Medium"/>
  </r>
  <r>
    <n v="10134"/>
    <n v="35"/>
    <n v="80.075773147345373"/>
    <n v="93.54"/>
    <n v="3"/>
    <s v="Small"/>
    <x v="1446"/>
    <n v="471.24793984291182"/>
    <n v="0.14394084725951062"/>
    <x v="0"/>
    <x v="2"/>
    <n v="3"/>
    <n v="7"/>
    <n v="2003"/>
    <x v="0"/>
    <n v="112"/>
    <x v="56"/>
    <x v="2"/>
    <s v="+33 1 46 62 7555"/>
    <s v="27 rue du Colonel Pierre Avia"/>
    <s v=""/>
    <s v="Paris"/>
    <s v=""/>
    <s v="75508"/>
    <x v="1"/>
    <s v="EMEA"/>
    <s v="Da Cunha"/>
    <s v="Daniel"/>
    <s v="Medium"/>
  </r>
  <r>
    <n v="10145"/>
    <n v="43"/>
    <n v="59.116180658476679"/>
    <n v="95.8"/>
    <n v="7"/>
    <s v="Small"/>
    <x v="1447"/>
    <n v="1577.4042316855025"/>
    <n v="0.38292086995327052"/>
    <x v="0"/>
    <x v="3"/>
    <n v="3"/>
    <n v="8"/>
    <n v="2003"/>
    <x v="0"/>
    <n v="112"/>
    <x v="56"/>
    <x v="3"/>
    <s v="6265557265"/>
    <s v="78934 Hillside Dr."/>
    <s v=""/>
    <s v="Pasadena"/>
    <s v="CA"/>
    <s v="90003"/>
    <x v="0"/>
    <s v="NA"/>
    <s v="Young"/>
    <s v="Julie"/>
    <s v="Medium"/>
  </r>
  <r>
    <n v="10159"/>
    <n v="44"/>
    <n v="64.231913953521186"/>
    <n v="100"/>
    <n v="15"/>
    <s v="Medium"/>
    <x v="1448"/>
    <n v="2529.4757860450682"/>
    <n v="0.47229778217613227"/>
    <x v="0"/>
    <x v="4"/>
    <n v="4"/>
    <n v="10"/>
    <n v="2003"/>
    <x v="0"/>
    <n v="112"/>
    <x v="56"/>
    <x v="4"/>
    <s v="6505551386"/>
    <s v="7734 Strong St."/>
    <s v=""/>
    <s v="San Francisco"/>
    <s v="CA"/>
    <s v=""/>
    <x v="0"/>
    <s v="NA"/>
    <s v="Brown"/>
    <s v="Julie"/>
    <s v="Medium"/>
  </r>
  <r>
    <n v="10168"/>
    <n v="50"/>
    <n v="65.051320073964391"/>
    <n v="100"/>
    <n v="2"/>
    <s v="Medium"/>
    <x v="1449"/>
    <n v="2494.9339963017806"/>
    <n v="0.43409029948704314"/>
    <x v="0"/>
    <x v="5"/>
    <n v="4"/>
    <n v="10"/>
    <n v="2003"/>
    <x v="0"/>
    <n v="112"/>
    <x v="56"/>
    <x v="5"/>
    <s v="6505556809"/>
    <s v="9408 Furth Circle"/>
    <s v=""/>
    <s v="Burlingame"/>
    <s v="CA"/>
    <s v="94217"/>
    <x v="0"/>
    <s v="NA"/>
    <s v="Hirano"/>
    <s v="Juri"/>
    <s v="Medium"/>
  </r>
  <r>
    <n v="10180"/>
    <n v="48"/>
    <n v="64.211551937711732"/>
    <n v="100"/>
    <n v="10"/>
    <s v="Medium"/>
    <x v="1450"/>
    <n v="2273.2055069898365"/>
    <n v="0.42447295923893757"/>
    <x v="0"/>
    <x v="6"/>
    <n v="4"/>
    <n v="11"/>
    <n v="2003"/>
    <x v="0"/>
    <n v="112"/>
    <x v="56"/>
    <x v="6"/>
    <s v="20 16 1555"/>
    <s v="184, chausse de Tournai"/>
    <s v=""/>
    <s v="Lille"/>
    <s v=""/>
    <s v="59000"/>
    <x v="1"/>
    <s v="EMEA"/>
    <s v="Rance"/>
    <s v="Martine"/>
    <s v="Medium"/>
  </r>
  <r>
    <n v="10188"/>
    <n v="25"/>
    <n v="68.753125091991905"/>
    <n v="100"/>
    <n v="2"/>
    <s v="Small"/>
    <x v="1451"/>
    <n v="816.92187270020236"/>
    <n v="0.32216183484184258"/>
    <x v="0"/>
    <x v="7"/>
    <n v="4"/>
    <n v="11"/>
    <n v="2003"/>
    <x v="0"/>
    <n v="112"/>
    <x v="56"/>
    <x v="7"/>
    <s v="+47 2267 3215"/>
    <s v="Drammen 121, PR 744 Sentrum"/>
    <s v=""/>
    <s v="Bergen"/>
    <s v=""/>
    <s v="N5804"/>
    <x v="2"/>
    <s v="EMEA"/>
    <s v="Oeztan"/>
    <s v="Veysel"/>
    <s v="Small"/>
  </r>
  <r>
    <n v="10201"/>
    <n v="39"/>
    <n v="73.264455086499765"/>
    <n v="100"/>
    <n v="3"/>
    <s v="Small"/>
    <x v="1452"/>
    <n v="1493.9162516265087"/>
    <n v="0.34333194329569083"/>
    <x v="0"/>
    <x v="8"/>
    <n v="4"/>
    <n v="12"/>
    <n v="2003"/>
    <x v="0"/>
    <n v="112"/>
    <x v="56"/>
    <x v="8"/>
    <s v="6505555787"/>
    <s v="5557 North Pendale Street"/>
    <s v=""/>
    <s v="San Francisco"/>
    <s v="CA"/>
    <s v=""/>
    <x v="0"/>
    <s v="NA"/>
    <s v="Murphy"/>
    <s v="Julie"/>
    <s v="Medium"/>
  </r>
  <r>
    <n v="10211"/>
    <n v="25"/>
    <n v="65.023326504422371"/>
    <n v="90.16"/>
    <n v="15"/>
    <s v="Small"/>
    <x v="1453"/>
    <n v="628.41683738944062"/>
    <n v="0.27880072643719639"/>
    <x v="0"/>
    <x v="9"/>
    <n v="1"/>
    <n v="1"/>
    <n v="2004"/>
    <x v="0"/>
    <n v="112"/>
    <x v="56"/>
    <x v="9"/>
    <s v="1 47 55 6555"/>
    <s v="25, rue Lauriston"/>
    <s v=""/>
    <s v="Paris"/>
    <s v=""/>
    <s v="75016"/>
    <x v="1"/>
    <s v="EMEA"/>
    <s v="Perrier"/>
    <s v="Dominique"/>
    <s v="Small"/>
  </r>
  <r>
    <n v="10223"/>
    <n v="32"/>
    <n v="75.310883758002674"/>
    <n v="91.29"/>
    <n v="2"/>
    <s v="Small"/>
    <x v="1454"/>
    <n v="511.33171974391462"/>
    <n v="0.17503687415924341"/>
    <x v="0"/>
    <x v="10"/>
    <n v="1"/>
    <n v="2"/>
    <n v="2004"/>
    <x v="0"/>
    <n v="112"/>
    <x v="56"/>
    <x v="10"/>
    <s v="03 9520 4555"/>
    <s v="636 St Kilda Road"/>
    <s v="Level 3"/>
    <s v="Melbourne"/>
    <s v="Victoria"/>
    <s v="3004"/>
    <x v="3"/>
    <s v="APAC"/>
    <s v="Ferguson"/>
    <s v="Peter"/>
    <s v="Small"/>
  </r>
  <r>
    <n v="10237"/>
    <n v="20"/>
    <n v="60.291183875241416"/>
    <n v="100"/>
    <n v="8"/>
    <s v="Small"/>
    <x v="1455"/>
    <n v="1093.1763224951717"/>
    <n v="0.47550079273387197"/>
    <x v="0"/>
    <x v="11"/>
    <n v="2"/>
    <n v="4"/>
    <n v="2004"/>
    <x v="0"/>
    <n v="112"/>
    <x v="56"/>
    <x v="11"/>
    <s v="2125551500"/>
    <s v="2678 Kingston Rd."/>
    <s v="Suite 101"/>
    <s v="NYC"/>
    <s v="NY"/>
    <s v="10022"/>
    <x v="0"/>
    <s v="NA"/>
    <s v="Frick"/>
    <s v="Michael"/>
    <s v="Small"/>
  </r>
  <r>
    <n v="10251"/>
    <n v="26"/>
    <n v="69.534299583711913"/>
    <n v="100"/>
    <n v="3"/>
    <s v="Small"/>
    <x v="1456"/>
    <n v="829.28821082349009"/>
    <n v="0.31446022297434767"/>
    <x v="0"/>
    <x v="12"/>
    <n v="2"/>
    <n v="5"/>
    <n v="2004"/>
    <x v="0"/>
    <n v="112"/>
    <x v="56"/>
    <x v="12"/>
    <s v="2015559350"/>
    <s v="7476 Moss Rd."/>
    <s v=""/>
    <s v="Newark"/>
    <s v="NJ"/>
    <s v="94019"/>
    <x v="0"/>
    <s v="NA"/>
    <s v="Brown"/>
    <s v="William"/>
    <s v="Small"/>
  </r>
  <r>
    <n v="10263"/>
    <n v="42"/>
    <n v="80.808147318840625"/>
    <n v="100"/>
    <n v="3"/>
    <s v="Small"/>
    <x v="1457"/>
    <n v="913.57781260869433"/>
    <n v="0.21208904720319216"/>
    <x v="0"/>
    <x v="13"/>
    <n v="2"/>
    <n v="6"/>
    <n v="2004"/>
    <x v="0"/>
    <n v="112"/>
    <x v="56"/>
    <x v="13"/>
    <s v="2035552570"/>
    <s v="25593 South Bay Ln."/>
    <s v=""/>
    <s v="Bridgewater"/>
    <s v="CT"/>
    <s v="97562"/>
    <x v="0"/>
    <s v="NA"/>
    <s v="King"/>
    <s v="Julie"/>
    <s v="Medium"/>
  </r>
  <r>
    <n v="10275"/>
    <n v="21"/>
    <n v="89.023450991654599"/>
    <n v="100"/>
    <n v="2"/>
    <s v="Small"/>
    <x v="1458"/>
    <n v="284.26752917525369"/>
    <n v="0.13198663229665963"/>
    <x v="0"/>
    <x v="14"/>
    <n v="3"/>
    <n v="7"/>
    <n v="2004"/>
    <x v="0"/>
    <n v="112"/>
    <x v="56"/>
    <x v="14"/>
    <s v="40 67 8555"/>
    <s v="67, rue des Cinquante Otages"/>
    <s v=""/>
    <s v="Nantes"/>
    <s v=""/>
    <s v="44000"/>
    <x v="1"/>
    <s v="EMEA"/>
    <s v="Labrune"/>
    <s v="Janine"/>
    <s v="Small"/>
  </r>
  <r>
    <n v="10285"/>
    <n v="34"/>
    <n v="68.927392948830573"/>
    <n v="100"/>
    <n v="7"/>
    <s v="Small"/>
    <x v="1459"/>
    <n v="1373.3486397397605"/>
    <n v="0.36948963639928123"/>
    <x v="0"/>
    <x v="15"/>
    <n v="3"/>
    <n v="8"/>
    <n v="2004"/>
    <x v="0"/>
    <n v="112"/>
    <x v="56"/>
    <x v="15"/>
    <s v="6175558555"/>
    <s v="39323 Spinnaker Dr."/>
    <s v=""/>
    <s v="Cambridge"/>
    <s v="MA"/>
    <s v="51247"/>
    <x v="0"/>
    <s v="NA"/>
    <s v="Hernandez"/>
    <s v="Marta"/>
    <s v="Medium"/>
  </r>
  <r>
    <n v="10299"/>
    <n v="47"/>
    <n v="87.783141004197532"/>
    <n v="100"/>
    <n v="10"/>
    <s v="Medium"/>
    <x v="1460"/>
    <n v="1329.9523728027161"/>
    <n v="0.24377032215543135"/>
    <x v="0"/>
    <x v="16"/>
    <n v="3"/>
    <n v="9"/>
    <n v="2004"/>
    <x v="0"/>
    <n v="112"/>
    <x v="56"/>
    <x v="16"/>
    <s v="90 224 8555"/>
    <s v="Keskuskatu 45"/>
    <s v=""/>
    <s v="Helsinki"/>
    <s v=""/>
    <s v="21240"/>
    <x v="4"/>
    <s v="EMEA"/>
    <s v="Karttunen"/>
    <s v="Matti"/>
    <s v="Medium"/>
  </r>
  <r>
    <n v="10309"/>
    <n v="21"/>
    <n v="66.947577793618152"/>
    <n v="100"/>
    <n v="6"/>
    <s v="Small"/>
    <x v="1461"/>
    <n v="1244.7208663340186"/>
    <n v="0.46959611952449565"/>
    <x v="0"/>
    <x v="17"/>
    <n v="4"/>
    <n v="10"/>
    <n v="2004"/>
    <x v="0"/>
    <n v="112"/>
    <x v="56"/>
    <x v="17"/>
    <s v="07 98 9555"/>
    <s v="Erling Skakkes gate 78"/>
    <s v=""/>
    <s v="Stavern"/>
    <s v=""/>
    <s v="4110"/>
    <x v="2"/>
    <s v="EMEA"/>
    <s v="Bergulfsen"/>
    <s v="Jonas"/>
    <s v="Small"/>
  </r>
  <r>
    <n v="10318"/>
    <n v="48"/>
    <n v="67.699088637392393"/>
    <n v="100"/>
    <n v="2"/>
    <s v="Medium"/>
    <x v="1462"/>
    <n v="3187.7237454051647"/>
    <n v="0.4951973108836597"/>
    <x v="0"/>
    <x v="18"/>
    <n v="4"/>
    <n v="11"/>
    <n v="2004"/>
    <x v="0"/>
    <n v="112"/>
    <x v="56"/>
    <x v="18"/>
    <s v="2155551555"/>
    <s v="7586 Pompton St."/>
    <s v=""/>
    <s v="Allentown"/>
    <s v="PA"/>
    <s v="70267"/>
    <x v="0"/>
    <s v="NA"/>
    <s v="Yu"/>
    <s v="Kyung"/>
    <s v="Medium"/>
  </r>
  <r>
    <n v="10329"/>
    <n v="30"/>
    <n v="59.293499388790082"/>
    <n v="87.78"/>
    <n v="7"/>
    <s v="Small"/>
    <x v="1463"/>
    <n v="854.5950183362977"/>
    <n v="0.32452153806345319"/>
    <x v="0"/>
    <x v="19"/>
    <n v="4"/>
    <n v="11"/>
    <n v="2004"/>
    <x v="0"/>
    <n v="112"/>
    <x v="56"/>
    <x v="0"/>
    <s v="2125557818"/>
    <s v="897 Long Airport Avenue"/>
    <s v=""/>
    <s v="NYC"/>
    <s v="NY"/>
    <s v="10022"/>
    <x v="0"/>
    <s v="NA"/>
    <s v="Yu"/>
    <s v="Kwai"/>
    <s v="Small"/>
  </r>
  <r>
    <n v="10339"/>
    <n v="27"/>
    <n v="63.751003287481005"/>
    <n v="84.39"/>
    <n v="10"/>
    <s v="Small"/>
    <x v="1464"/>
    <n v="557.25291123801298"/>
    <n v="0.24456685285601371"/>
    <x v="0"/>
    <x v="58"/>
    <n v="4"/>
    <n v="11"/>
    <n v="2004"/>
    <x v="0"/>
    <n v="112"/>
    <x v="56"/>
    <x v="35"/>
    <s v="+81 3 3584 0555"/>
    <s v="2-2-8 Roppongi"/>
    <s v=""/>
    <s v="Minato-ku"/>
    <s v="Tokyo"/>
    <s v="106-0032"/>
    <x v="11"/>
    <s v="Japan"/>
    <s v="Shimamura"/>
    <s v="Akiko"/>
    <s v="Small"/>
  </r>
  <r>
    <n v="10362"/>
    <n v="50"/>
    <n v="76.11550575781834"/>
    <n v="96.92"/>
    <n v="2"/>
    <s v="Small"/>
    <x v="1465"/>
    <n v="1040.2247121090832"/>
    <n v="0.21465635825610466"/>
    <x v="0"/>
    <x v="61"/>
    <n v="1"/>
    <n v="1"/>
    <n v="2005"/>
    <x v="0"/>
    <n v="112"/>
    <x v="56"/>
    <x v="5"/>
    <s v="6505556809"/>
    <s v="9408 Furth Circle"/>
    <s v=""/>
    <s v="Burlingame"/>
    <s v="CA"/>
    <s v="94217"/>
    <x v="0"/>
    <s v="NA"/>
    <s v="Hirano"/>
    <s v="Juri"/>
    <s v="Medium"/>
  </r>
  <r>
    <n v="10374"/>
    <n v="38"/>
    <n v="83.378933270314377"/>
    <n v="100"/>
    <n v="6"/>
    <s v="Small"/>
    <x v="1466"/>
    <n v="1028.7005357280541"/>
    <n v="0.24509793327012794"/>
    <x v="0"/>
    <x v="59"/>
    <n v="1"/>
    <n v="2"/>
    <n v="2005"/>
    <x v="0"/>
    <n v="112"/>
    <x v="56"/>
    <x v="28"/>
    <s v="61 7 3844 6555"/>
    <s v="31 Duncan St. West End"/>
    <s v=""/>
    <s v="South Brisbane"/>
    <s v="Queensland"/>
    <s v="4101"/>
    <x v="3"/>
    <s v="APAC"/>
    <s v="Calaghan"/>
    <s v="Tony"/>
    <s v="Medium"/>
  </r>
  <r>
    <n v="10389"/>
    <n v="45"/>
    <n v="78.238626838405594"/>
    <n v="100"/>
    <n v="1"/>
    <s v="Small"/>
    <x v="1467"/>
    <n v="1076.9117922717478"/>
    <n v="0.23423092063809725"/>
    <x v="0"/>
    <x v="23"/>
    <n v="1"/>
    <n v="3"/>
    <n v="2005"/>
    <x v="0"/>
    <n v="112"/>
    <x v="56"/>
    <x v="37"/>
    <s v="0695 34 6555"/>
    <s v="?kergatan 24"/>
    <s v=""/>
    <s v="Boras"/>
    <s v=""/>
    <s v="S-84467"/>
    <x v="8"/>
    <s v="EMEA"/>
    <s v="Larsson"/>
    <s v="Maria"/>
    <s v="Medium"/>
  </r>
  <r>
    <n v="10403"/>
    <n v="46"/>
    <n v="83.633970442397072"/>
    <n v="100"/>
    <n v="8"/>
    <s v="Medium"/>
    <x v="1468"/>
    <n v="1440.5373596497348"/>
    <n v="0.27243174908745482"/>
    <x v="0"/>
    <x v="24"/>
    <n v="2"/>
    <n v="4"/>
    <n v="2005"/>
    <x v="0"/>
    <n v="112"/>
    <x v="56"/>
    <x v="22"/>
    <s v="171 555 2282"/>
    <s v="Berkeley Gardens 12  Brewery"/>
    <s v=""/>
    <s v="Liverpool"/>
    <s v=""/>
    <s v="WX16LT"/>
    <x v="6"/>
    <s v="EMEA"/>
    <s v="Devon"/>
    <s v="Elizabeth"/>
    <s v="Medium"/>
  </r>
  <r>
    <n v="10417"/>
    <n v="35"/>
    <n v="68.790959249953957"/>
    <n v="100"/>
    <n v="3"/>
    <s v="Small"/>
    <x v="1469"/>
    <n v="1142.3664262516118"/>
    <n v="0.32178882727049246"/>
    <x v="1"/>
    <x v="25"/>
    <n v="2"/>
    <n v="5"/>
    <n v="2005"/>
    <x v="0"/>
    <n v="112"/>
    <x v="56"/>
    <x v="23"/>
    <s v="91 555 94 44"/>
    <s v="C/ Moralzarzal, 86"/>
    <s v=""/>
    <s v="Madrid"/>
    <s v=""/>
    <s v="28034"/>
    <x v="7"/>
    <s v="EMEA"/>
    <s v="Freyre"/>
    <s v="Diego"/>
    <s v="Medium"/>
  </r>
  <r>
    <n v="10110"/>
    <n v="29"/>
    <n v="35.860059736942382"/>
    <n v="59.37"/>
    <n v="15"/>
    <s v="Small"/>
    <x v="1470"/>
    <n v="681.78826762867084"/>
    <n v="0.39599023518709137"/>
    <x v="0"/>
    <x v="178"/>
    <n v="1"/>
    <n v="3"/>
    <n v="2003"/>
    <x v="1"/>
    <n v="50"/>
    <x v="57"/>
    <x v="77"/>
    <s v="171 555 1555"/>
    <s v="Fauntleroy Circus"/>
    <s v=""/>
    <s v="Manchester"/>
    <s v=""/>
    <s v="EC25NT"/>
    <x v="6"/>
    <s v="EMEA"/>
    <s v="Ashworth"/>
    <s v="Victoria"/>
    <s v="Small"/>
  </r>
  <r>
    <n v="10123"/>
    <n v="50"/>
    <n v="40.490276236348485"/>
    <n v="59.87"/>
    <n v="1"/>
    <s v="Small"/>
    <x v="1471"/>
    <n v="968.98618818257569"/>
    <n v="0.32369673899534851"/>
    <x v="0"/>
    <x v="179"/>
    <n v="2"/>
    <n v="5"/>
    <n v="2003"/>
    <x v="1"/>
    <n v="50"/>
    <x v="57"/>
    <x v="46"/>
    <s v="40 32 2555"/>
    <s v="54, rue Royale"/>
    <s v=""/>
    <s v="Nantes"/>
    <s v=""/>
    <s v="44000"/>
    <x v="1"/>
    <s v="EMEA"/>
    <s v="Schmitt"/>
    <s v="Carine"/>
    <s v="Small"/>
  </r>
  <r>
    <n v="10137"/>
    <n v="26"/>
    <n v="35.552744667472517"/>
    <n v="49.81"/>
    <n v="1"/>
    <s v="Small"/>
    <x v="1472"/>
    <n v="370.68863864571449"/>
    <n v="0.28623279125732748"/>
    <x v="0"/>
    <x v="180"/>
    <n v="3"/>
    <n v="7"/>
    <n v="2003"/>
    <x v="1"/>
    <n v="50"/>
    <x v="57"/>
    <x v="1"/>
    <s v="26 47 1555"/>
    <s v="59 rue de l'Abbaye"/>
    <s v=""/>
    <s v="Reims"/>
    <s v=""/>
    <s v="51100"/>
    <x v="1"/>
    <s v="EMEA"/>
    <s v="Henriot"/>
    <s v="Paul"/>
    <s v="Small"/>
  </r>
  <r>
    <n v="10148"/>
    <n v="47"/>
    <n v="37.496325209176625"/>
    <n v="56.85"/>
    <n v="8"/>
    <s v="Small"/>
    <x v="1473"/>
    <n v="909.62271516869851"/>
    <n v="0.34043403325986588"/>
    <x v="0"/>
    <x v="153"/>
    <n v="3"/>
    <n v="9"/>
    <n v="2003"/>
    <x v="1"/>
    <n v="50"/>
    <x v="57"/>
    <x v="42"/>
    <s v="02 9936 8555"/>
    <s v="201 Miller Street"/>
    <s v="Level 15"/>
    <s v="North Sydney"/>
    <s v="NSW"/>
    <s v="2060"/>
    <x v="3"/>
    <s v="APAC"/>
    <s v="O'Hara"/>
    <s v="Anna"/>
    <s v="Small"/>
  </r>
  <r>
    <n v="10161"/>
    <n v="23"/>
    <n v="43.195041071147472"/>
    <n v="53.33"/>
    <n v="7"/>
    <s v="Small"/>
    <x v="1474"/>
    <n v="233.10405536360804"/>
    <n v="0.19004235756333254"/>
    <x v="0"/>
    <x v="154"/>
    <n v="4"/>
    <n v="10"/>
    <n v="2003"/>
    <x v="1"/>
    <n v="50"/>
    <x v="57"/>
    <x v="78"/>
    <s v="86 21 3555"/>
    <s v="Smagsloget 45"/>
    <s v=""/>
    <s v="Aaarhus"/>
    <s v=""/>
    <s v="8200"/>
    <x v="13"/>
    <s v="EMEA"/>
    <s v="Ibsen"/>
    <s v="Palle"/>
    <s v="Small"/>
  </r>
  <r>
    <n v="10172"/>
    <n v="34"/>
    <n v="31.978148445686408"/>
    <n v="42.76"/>
    <n v="5"/>
    <s v="Small"/>
    <x v="1475"/>
    <n v="366.58295284666201"/>
    <n v="0.25214807189695015"/>
    <x v="0"/>
    <x v="155"/>
    <n v="4"/>
    <n v="11"/>
    <n v="2003"/>
    <x v="1"/>
    <n v="50"/>
    <x v="57"/>
    <x v="13"/>
    <s v="2035552570"/>
    <s v="25593 South Bay Ln."/>
    <s v=""/>
    <s v="Bridgewater"/>
    <s v="CT"/>
    <s v="97562"/>
    <x v="0"/>
    <s v="NA"/>
    <s v="King"/>
    <s v="Julie"/>
    <s v="Small"/>
  </r>
  <r>
    <n v="10181"/>
    <n v="34"/>
    <n v="44.575278795871128"/>
    <n v="53.83"/>
    <n v="1"/>
    <s v="Small"/>
    <x v="1476"/>
    <n v="314.66052094038173"/>
    <n v="0.17192497128234951"/>
    <x v="0"/>
    <x v="103"/>
    <n v="4"/>
    <n v="11"/>
    <n v="2003"/>
    <x v="1"/>
    <n v="50"/>
    <x v="57"/>
    <x v="7"/>
    <s v="+47 2267 3215"/>
    <s v="Drammen 121, PR 744 Sentrum"/>
    <s v=""/>
    <s v="Bergen"/>
    <s v=""/>
    <s v="N5804"/>
    <x v="2"/>
    <s v="EMEA"/>
    <s v="Oeztan"/>
    <s v="Veysel"/>
    <s v="Small"/>
  </r>
  <r>
    <n v="10192"/>
    <n v="47"/>
    <n v="42.675350958419855"/>
    <n v="53.83"/>
    <n v="6"/>
    <s v="Small"/>
    <x v="1477"/>
    <n v="524.26850495426697"/>
    <n v="0.20721993389522844"/>
    <x v="0"/>
    <x v="104"/>
    <n v="4"/>
    <n v="11"/>
    <n v="2003"/>
    <x v="1"/>
    <n v="50"/>
    <x v="57"/>
    <x v="40"/>
    <s v="6035558647"/>
    <s v="2304 Long Airport Avenue"/>
    <s v=""/>
    <s v="Nashua"/>
    <s v="NH"/>
    <s v="62005"/>
    <x v="0"/>
    <s v="NA"/>
    <s v="Young"/>
    <s v="Valarie"/>
    <s v="Small"/>
  </r>
  <r>
    <n v="10204"/>
    <n v="45"/>
    <n v="39.481540503776777"/>
    <n v="49.81"/>
    <n v="12"/>
    <s v="Small"/>
    <x v="1478"/>
    <n v="464.78067733004491"/>
    <n v="0.20735714708338127"/>
    <x v="0"/>
    <x v="105"/>
    <n v="4"/>
    <n v="12"/>
    <n v="2003"/>
    <x v="1"/>
    <n v="50"/>
    <x v="57"/>
    <x v="74"/>
    <s v="2125557413"/>
    <s v="4092 Furth Circle"/>
    <s v="Suite 400"/>
    <s v="NYC"/>
    <s v="NY"/>
    <s v="10022"/>
    <x v="0"/>
    <s v="NA"/>
    <s v="Young"/>
    <s v="Jeff"/>
    <s v="Small"/>
  </r>
  <r>
    <n v="10212"/>
    <n v="45"/>
    <n v="37.238121997547879"/>
    <n v="53.33"/>
    <n v="5"/>
    <s v="Small"/>
    <x v="1479"/>
    <n v="724.13451011034545"/>
    <n v="0.30174157139418939"/>
    <x v="0"/>
    <x v="138"/>
    <n v="1"/>
    <n v="1"/>
    <n v="2004"/>
    <x v="1"/>
    <n v="50"/>
    <x v="57"/>
    <x v="23"/>
    <s v="91 555 94 44"/>
    <s v="C/ Moralzarzal, 86"/>
    <s v=""/>
    <s v="Madrid"/>
    <s v=""/>
    <s v="28034"/>
    <x v="7"/>
    <s v="EMEA"/>
    <s v="Freyre"/>
    <s v="Diego"/>
    <s v="Small"/>
  </r>
  <r>
    <n v="10226"/>
    <n v="36"/>
    <n v="34.849970440220105"/>
    <n v="43.27"/>
    <n v="3"/>
    <s v="Small"/>
    <x v="1480"/>
    <n v="303.12106415207631"/>
    <n v="0.19459277928772584"/>
    <x v="0"/>
    <x v="181"/>
    <n v="1"/>
    <n v="2"/>
    <n v="2004"/>
    <x v="1"/>
    <n v="50"/>
    <x v="57"/>
    <x v="55"/>
    <s v="7605558146"/>
    <s v="361 Furth Circle"/>
    <s v=""/>
    <s v="San Diego"/>
    <s v="CA"/>
    <s v="91217"/>
    <x v="0"/>
    <s v="NA"/>
    <s v="Thompson"/>
    <s v="Valarie"/>
    <s v="Small"/>
  </r>
  <r>
    <n v="10241"/>
    <n v="21"/>
    <n v="26.647835888148173"/>
    <n v="40.25"/>
    <n v="10"/>
    <s v="Small"/>
    <x v="1481"/>
    <n v="285.64544634888841"/>
    <n v="0.33794196551184669"/>
    <x v="0"/>
    <x v="156"/>
    <n v="2"/>
    <n v="4"/>
    <n v="2004"/>
    <x v="1"/>
    <n v="50"/>
    <x v="57"/>
    <x v="83"/>
    <s v="88 60 1555"/>
    <s v="24, place Kluber"/>
    <s v=""/>
    <s v="Strasbourg"/>
    <s v=""/>
    <s v="67000"/>
    <x v="1"/>
    <s v="EMEA"/>
    <s v="Citeaux"/>
    <s v="Frederique"/>
    <s v="Small"/>
  </r>
  <r>
    <n v="10266"/>
    <n v="28"/>
    <n v="37.64333268498774"/>
    <n v="48.3"/>
    <n v="1"/>
    <s v="Small"/>
    <x v="1482"/>
    <n v="298.38668482034336"/>
    <n v="0.2206349340582249"/>
    <x v="0"/>
    <x v="109"/>
    <n v="3"/>
    <n v="7"/>
    <n v="2004"/>
    <x v="1"/>
    <n v="50"/>
    <x v="57"/>
    <x v="70"/>
    <s v="0522 556555"/>
    <s v="Strada Provinciale 124"/>
    <s v=""/>
    <s v="Reggio Emilia"/>
    <s v=""/>
    <s v="42100"/>
    <x v="12"/>
    <s v="EMEA"/>
    <s v="Moroni"/>
    <s v="Maurizio"/>
    <s v="Small"/>
  </r>
  <r>
    <n v="10278"/>
    <n v="35"/>
    <n v="29.531061696958151"/>
    <n v="45.28"/>
    <n v="1"/>
    <s v="Small"/>
    <x v="1483"/>
    <n v="551.21284060646462"/>
    <n v="0.34781224167495245"/>
    <x v="0"/>
    <x v="157"/>
    <n v="3"/>
    <n v="8"/>
    <n v="2004"/>
    <x v="1"/>
    <n v="50"/>
    <x v="57"/>
    <x v="84"/>
    <s v="7025551838"/>
    <s v="8489 Strong St."/>
    <s v=""/>
    <s v="Las Vegas"/>
    <s v="NV"/>
    <s v="83030"/>
    <x v="0"/>
    <s v="NA"/>
    <s v="King"/>
    <s v="Sue"/>
    <s v="Small"/>
  </r>
  <r>
    <n v="10288"/>
    <n v="50"/>
    <n v="36.689891548582878"/>
    <n v="52.32"/>
    <n v="13"/>
    <s v="Small"/>
    <x v="1484"/>
    <n v="781.50542257085613"/>
    <n v="0.29874060495827831"/>
    <x v="0"/>
    <x v="182"/>
    <n v="3"/>
    <n v="9"/>
    <n v="2004"/>
    <x v="1"/>
    <n v="50"/>
    <x v="57"/>
    <x v="65"/>
    <s v="+65 224 1555"/>
    <s v="Village Close - 106 Linden Road Sandown"/>
    <s v="2nd Floor"/>
    <s v="Singapore"/>
    <s v=""/>
    <s v="69045"/>
    <x v="9"/>
    <s v="APAC"/>
    <s v="Victorino"/>
    <s v="Wendy"/>
    <s v="Small"/>
  </r>
  <r>
    <n v="10301"/>
    <n v="22"/>
    <n v="37.174631191612981"/>
    <n v="51.32"/>
    <n v="3"/>
    <s v="Small"/>
    <x v="1485"/>
    <n v="311.19811378451436"/>
    <n v="0.27563072502702685"/>
    <x v="0"/>
    <x v="158"/>
    <n v="4"/>
    <n v="10"/>
    <n v="2003"/>
    <x v="1"/>
    <n v="50"/>
    <x v="57"/>
    <x v="85"/>
    <s v="+47 2212 1555"/>
    <s v="Drammensveien 126 A, PB 744 Sentrum"/>
    <s v=""/>
    <s v="Oslo"/>
    <s v=""/>
    <s v="N0106"/>
    <x v="2"/>
    <s v="EMEA"/>
    <s v="Klaeboe"/>
    <s v="Jan"/>
    <s v="Small"/>
  </r>
  <r>
    <n v="10311"/>
    <n v="45"/>
    <n v="40.092976977735113"/>
    <n v="49.3"/>
    <n v="8"/>
    <s v="Small"/>
    <x v="1486"/>
    <n v="414.31603600191988"/>
    <n v="0.18675503087758391"/>
    <x v="0"/>
    <x v="113"/>
    <n v="4"/>
    <n v="10"/>
    <n v="2004"/>
    <x v="1"/>
    <n v="50"/>
    <x v="57"/>
    <x v="23"/>
    <s v="91 555 94 44"/>
    <s v="C/ Moralzarzal, 86"/>
    <s v=""/>
    <s v="Madrid"/>
    <s v=""/>
    <s v="28034"/>
    <x v="7"/>
    <s v="EMEA"/>
    <s v="Freyre"/>
    <s v="Diego"/>
    <s v="Small"/>
  </r>
  <r>
    <n v="10321"/>
    <n v="48"/>
    <n v="34.5983439678661"/>
    <n v="42.26"/>
    <n v="5"/>
    <s v="Small"/>
    <x v="1487"/>
    <n v="367.75948954242722"/>
    <n v="0.18129806039124233"/>
    <x v="0"/>
    <x v="45"/>
    <n v="4"/>
    <n v="11"/>
    <n v="2004"/>
    <x v="1"/>
    <n v="50"/>
    <x v="57"/>
    <x v="21"/>
    <s v="5085552555"/>
    <s v="1785 First Street"/>
    <s v=""/>
    <s v="New Bedford"/>
    <s v="MA"/>
    <s v="50553"/>
    <x v="0"/>
    <s v="NA"/>
    <s v="Benitez"/>
    <s v="Violeta"/>
    <s v="Small"/>
  </r>
  <r>
    <n v="10332"/>
    <n v="20"/>
    <n v="77.981540187214037"/>
    <n v="87.96"/>
    <n v="5"/>
    <s v="Small"/>
    <x v="1488"/>
    <n v="199.56919625571936"/>
    <n v="0.11344315385159126"/>
    <x v="0"/>
    <x v="159"/>
    <n v="4"/>
    <n v="11"/>
    <n v="2004"/>
    <x v="1"/>
    <n v="50"/>
    <x v="57"/>
    <x v="77"/>
    <s v="171 555 1555"/>
    <s v="Fauntleroy Circus"/>
    <s v=""/>
    <s v="Manchester"/>
    <s v=""/>
    <s v="EC25NT"/>
    <x v="6"/>
    <s v="EMEA"/>
    <s v="Ashworth"/>
    <s v="Victoria"/>
    <s v="Small"/>
  </r>
  <r>
    <n v="10343"/>
    <n v="27"/>
    <n v="31.870053649134242"/>
    <n v="36.21"/>
    <n v="6"/>
    <s v="Small"/>
    <x v="1489"/>
    <n v="117.17855147337548"/>
    <n v="0.11985491165053186"/>
    <x v="0"/>
    <x v="20"/>
    <n v="4"/>
    <n v="11"/>
    <n v="2004"/>
    <x v="1"/>
    <n v="50"/>
    <x v="57"/>
    <x v="1"/>
    <s v="26 47 1555"/>
    <s v="59 rue de l'Abbaye"/>
    <s v=""/>
    <s v="Reims"/>
    <s v=""/>
    <s v="51100"/>
    <x v="1"/>
    <s v="EMEA"/>
    <s v="Henriot"/>
    <s v="Paul"/>
    <s v="Small"/>
  </r>
  <r>
    <n v="10367"/>
    <n v="38"/>
    <n v="23.797944797013237"/>
    <n v="38.5"/>
    <n v="11"/>
    <s v="Small"/>
    <x v="1490"/>
    <n v="558.67809771349698"/>
    <n v="0.38187156371394188"/>
    <x v="5"/>
    <x v="183"/>
    <n v="1"/>
    <n v="1"/>
    <n v="2005"/>
    <x v="1"/>
    <n v="50"/>
    <x v="57"/>
    <x v="3"/>
    <s v="6265557265"/>
    <s v="78934 Hillside Dr."/>
    <s v=""/>
    <s v="Pasadena"/>
    <s v="CA"/>
    <s v="90003"/>
    <x v="0"/>
    <s v="NA"/>
    <s v="Young"/>
    <s v="Julie"/>
    <s v="Small"/>
  </r>
  <r>
    <n v="10379"/>
    <n v="32"/>
    <n v="72.713960258860695"/>
    <n v="100"/>
    <n v="3"/>
    <s v="Small"/>
    <x v="1491"/>
    <n v="1643.7132717164577"/>
    <n v="0.41397517521872423"/>
    <x v="0"/>
    <x v="184"/>
    <n v="1"/>
    <n v="2"/>
    <n v="2005"/>
    <x v="1"/>
    <n v="50"/>
    <x v="57"/>
    <x v="23"/>
    <s v="91 555 94 44"/>
    <s v="C/ Moralzarzal, 86"/>
    <s v=""/>
    <s v="Madrid"/>
    <s v=""/>
    <s v="28034"/>
    <x v="7"/>
    <s v="EMEA"/>
    <s v="Freyre"/>
    <s v="Diego"/>
    <s v="Medium"/>
  </r>
  <r>
    <n v="10407"/>
    <n v="64"/>
    <n v="28.356152396029369"/>
    <n v="40.25"/>
    <n v="10"/>
    <s v="Small"/>
    <x v="1492"/>
    <n v="761.20624665412038"/>
    <n v="0.29549931935330759"/>
    <x v="4"/>
    <x v="185"/>
    <n v="2"/>
    <n v="4"/>
    <n v="2005"/>
    <x v="1"/>
    <n v="50"/>
    <x v="57"/>
    <x v="61"/>
    <s v="4085553659"/>
    <s v="3086 Ingle Ln."/>
    <s v=""/>
    <s v="San Jose"/>
    <s v="CA"/>
    <s v="94217"/>
    <x v="0"/>
    <s v="NA"/>
    <s v="Frick"/>
    <s v="Sue"/>
    <s v="Small"/>
  </r>
  <r>
    <n v="10420"/>
    <n v="37"/>
    <n v="41.386638566265873"/>
    <n v="60.37"/>
    <n v="13"/>
    <s v="Small"/>
    <x v="1493"/>
    <n v="702.38437304816284"/>
    <n v="0.31445024737011978"/>
    <x v="2"/>
    <x v="202"/>
    <n v="2"/>
    <n v="5"/>
    <n v="2005"/>
    <x v="1"/>
    <n v="50"/>
    <x v="57"/>
    <x v="20"/>
    <s v="+61 2 9495 8555"/>
    <s v="Monitor Money Building, 815 Pacific Hwy"/>
    <s v="Level 6"/>
    <s v="Chatswood"/>
    <s v="NSW"/>
    <s v="2067"/>
    <x v="3"/>
    <s v="APAC"/>
    <s v="Huxley"/>
    <s v="Adrian"/>
    <s v="Small"/>
  </r>
  <r>
    <n v="10106"/>
    <n v="28"/>
    <n v="78.376317876574888"/>
    <n v="88.63"/>
    <n v="4"/>
    <s v="Small"/>
    <x v="1494"/>
    <n v="287.10309945590279"/>
    <n v="0.11569087355776939"/>
    <x v="0"/>
    <x v="186"/>
    <n v="1"/>
    <n v="2"/>
    <n v="2003"/>
    <x v="4"/>
    <n v="109"/>
    <x v="58"/>
    <x v="86"/>
    <s v="035 640555"/>
    <s v="Via Ludovico il Moro 22"/>
    <s v=""/>
    <s v="Bergamo"/>
    <s v=""/>
    <s v="24100"/>
    <x v="12"/>
    <s v="EMEA"/>
    <s v="Rovelli"/>
    <s v="Giovanni"/>
    <s v="Small"/>
  </r>
  <r>
    <n v="10120"/>
    <n v="39"/>
    <n v="75.488838935370012"/>
    <n v="100"/>
    <n v="10"/>
    <s v="Small"/>
    <x v="1495"/>
    <n v="1707.4652815205691"/>
    <n v="0.3670760548723902"/>
    <x v="0"/>
    <x v="54"/>
    <n v="2"/>
    <n v="4"/>
    <n v="2003"/>
    <x v="4"/>
    <n v="109"/>
    <x v="58"/>
    <x v="10"/>
    <s v="03 9520 4555"/>
    <s v="636 St Kilda Road"/>
    <s v="Level 3"/>
    <s v="Melbourne"/>
    <s v="Victoria"/>
    <s v="3004"/>
    <x v="3"/>
    <s v="APAC"/>
    <s v="Ferguson"/>
    <s v="Peter"/>
    <s v="Medium"/>
  </r>
  <r>
    <n v="10133"/>
    <n v="41"/>
    <n v="73.752044752639605"/>
    <n v="94.1"/>
    <n v="5"/>
    <s v="Small"/>
    <x v="1496"/>
    <n v="834.26616514177613"/>
    <n v="0.21623756904740057"/>
    <x v="0"/>
    <x v="209"/>
    <n v="2"/>
    <n v="6"/>
    <n v="2003"/>
    <x v="4"/>
    <n v="109"/>
    <x v="58"/>
    <x v="23"/>
    <s v="91 555 94 44"/>
    <s v="C/ Moralzarzal, 86"/>
    <s v=""/>
    <s v="Madrid"/>
    <s v=""/>
    <s v="28034"/>
    <x v="7"/>
    <s v="EMEA"/>
    <s v="Freyre"/>
    <s v="Diego"/>
    <s v="Medium"/>
  </r>
  <r>
    <n v="10145"/>
    <n v="40"/>
    <n v="56.279644543443311"/>
    <n v="87.54"/>
    <n v="16"/>
    <s v="Small"/>
    <x v="1497"/>
    <n v="1250.4142182622677"/>
    <n v="0.35709796043587722"/>
    <x v="0"/>
    <x v="3"/>
    <n v="3"/>
    <n v="8"/>
    <n v="2003"/>
    <x v="4"/>
    <n v="109"/>
    <x v="58"/>
    <x v="3"/>
    <s v="6265557265"/>
    <s v="78934 Hillside Dr."/>
    <s v=""/>
    <s v="Pasadena"/>
    <s v="CA"/>
    <s v="90003"/>
    <x v="0"/>
    <s v="NA"/>
    <s v="Young"/>
    <s v="Julie"/>
    <s v="Medium"/>
  </r>
  <r>
    <n v="10168"/>
    <n v="49"/>
    <n v="60.808304153136696"/>
    <n v="100"/>
    <n v="11"/>
    <s v="Medium"/>
    <x v="1498"/>
    <n v="3454.0930964963018"/>
    <n v="0.53687506357093151"/>
    <x v="0"/>
    <x v="5"/>
    <n v="4"/>
    <n v="10"/>
    <n v="2003"/>
    <x v="4"/>
    <n v="109"/>
    <x v="58"/>
    <x v="5"/>
    <s v="6505556809"/>
    <s v="9408 Furth Circle"/>
    <s v=""/>
    <s v="Burlingame"/>
    <s v="CA"/>
    <s v="94217"/>
    <x v="0"/>
    <s v="NA"/>
    <s v="Hirano"/>
    <s v="Juri"/>
    <s v="Medium"/>
  </r>
  <r>
    <n v="10210"/>
    <n v="27"/>
    <n v="72.258186954717061"/>
    <n v="98.48"/>
    <n v="9"/>
    <s v="Small"/>
    <x v="1499"/>
    <n v="707.98895222263945"/>
    <n v="0.26626536398540762"/>
    <x v="0"/>
    <x v="55"/>
    <n v="1"/>
    <n v="1"/>
    <n v="2004"/>
    <x v="4"/>
    <n v="109"/>
    <x v="58"/>
    <x v="44"/>
    <s v="+81 06 6342 5555"/>
    <s v="Dojima Avanza 4F, 1-6-20 Dojima, Kita-ku"/>
    <s v=""/>
    <s v="Osaka"/>
    <s v="Osaka"/>
    <s v="530-0003"/>
    <x v="11"/>
    <s v="Japan"/>
    <s v="Kentary"/>
    <s v="Mory"/>
    <s v="Small"/>
  </r>
  <r>
    <n v="10223"/>
    <n v="34"/>
    <n v="81.175374215809342"/>
    <n v="100"/>
    <n v="11"/>
    <s v="Small"/>
    <x v="1500"/>
    <n v="848.79727666248255"/>
    <n v="0.23520468988308518"/>
    <x v="0"/>
    <x v="10"/>
    <n v="1"/>
    <n v="2"/>
    <n v="2004"/>
    <x v="4"/>
    <n v="109"/>
    <x v="58"/>
    <x v="10"/>
    <s v="03 9520 4555"/>
    <s v="636 St Kilda Road"/>
    <s v="Level 3"/>
    <s v="Melbourne"/>
    <s v="Victoria"/>
    <s v="3004"/>
    <x v="3"/>
    <s v="APAC"/>
    <s v="Ferguson"/>
    <s v="Peter"/>
    <s v="Medium"/>
  </r>
  <r>
    <n v="10235"/>
    <n v="23"/>
    <n v="83.87193683696708"/>
    <n v="96.29"/>
    <n v="5"/>
    <s v="Small"/>
    <x v="1501"/>
    <n v="285.6154527497572"/>
    <n v="0.12896524211271079"/>
    <x v="0"/>
    <x v="210"/>
    <n v="2"/>
    <n v="4"/>
    <n v="2004"/>
    <x v="4"/>
    <n v="109"/>
    <x v="58"/>
    <x v="57"/>
    <s v="604 555 4555"/>
    <s v="23 Tsawassen Blvd."/>
    <s v=""/>
    <s v="Tsawassen"/>
    <s v="BC"/>
    <s v="T2F8M4"/>
    <x v="10"/>
    <s v="NA"/>
    <s v="Lincoln"/>
    <s v="Elizabeth"/>
    <s v="Small"/>
  </r>
  <r>
    <n v="10250"/>
    <n v="31"/>
    <n v="59.982097546484269"/>
    <n v="88.63"/>
    <n v="6"/>
    <s v="Small"/>
    <x v="1502"/>
    <n v="888.08497605898788"/>
    <n v="0.32323031088249732"/>
    <x v="0"/>
    <x v="189"/>
    <n v="2"/>
    <n v="5"/>
    <n v="2004"/>
    <x v="4"/>
    <n v="109"/>
    <x v="58"/>
    <x v="61"/>
    <s v="4085553659"/>
    <s v="3086 Ingle Ln."/>
    <s v=""/>
    <s v="San Jose"/>
    <s v="CA"/>
    <s v="94217"/>
    <x v="0"/>
    <s v="NA"/>
    <s v="Frick"/>
    <s v="Sue"/>
    <s v="Small"/>
  </r>
  <r>
    <n v="10262"/>
    <n v="34"/>
    <n v="67.371634082192401"/>
    <n v="97.38"/>
    <n v="1"/>
    <s v="Small"/>
    <x v="1503"/>
    <n v="1020.2844412054583"/>
    <n v="0.30815738260225506"/>
    <x v="3"/>
    <x v="190"/>
    <n v="2"/>
    <n v="6"/>
    <n v="2004"/>
    <x v="4"/>
    <n v="109"/>
    <x v="58"/>
    <x v="23"/>
    <s v="91 555 94 44"/>
    <s v="C/ Moralzarzal, 86"/>
    <s v=""/>
    <s v="Madrid"/>
    <s v=""/>
    <s v="28034"/>
    <x v="7"/>
    <s v="EMEA"/>
    <s v="Freyre"/>
    <s v="Diego"/>
    <s v="Medium"/>
  </r>
  <r>
    <n v="10275"/>
    <n v="25"/>
    <n v="73.397225487370591"/>
    <n v="95.2"/>
    <n v="11"/>
    <s v="Small"/>
    <x v="1504"/>
    <n v="545.0693628157353"/>
    <n v="0.22902074067888037"/>
    <x v="0"/>
    <x v="14"/>
    <n v="3"/>
    <n v="7"/>
    <n v="2004"/>
    <x v="4"/>
    <n v="109"/>
    <x v="58"/>
    <x v="14"/>
    <s v="40 67 8555"/>
    <s v="67, rue des Cinquante Otages"/>
    <s v=""/>
    <s v="Nantes"/>
    <s v=""/>
    <s v="44000"/>
    <x v="1"/>
    <s v="EMEA"/>
    <s v="Labrune"/>
    <s v="Janine"/>
    <s v="Small"/>
  </r>
  <r>
    <n v="10284"/>
    <n v="22"/>
    <n v="89.864747293575846"/>
    <n v="100"/>
    <n v="3"/>
    <s v="Small"/>
    <x v="1505"/>
    <n v="333.85555954133156"/>
    <n v="0.14447117961180655"/>
    <x v="0"/>
    <x v="191"/>
    <n v="3"/>
    <n v="8"/>
    <n v="2004"/>
    <x v="4"/>
    <n v="109"/>
    <x v="58"/>
    <x v="85"/>
    <s v="+47 2212 1555"/>
    <s v="Drammensveien 126 A, PB 744 Sentrum"/>
    <s v=""/>
    <s v="Oslo"/>
    <s v=""/>
    <s v="N0106"/>
    <x v="2"/>
    <s v="EMEA"/>
    <s v="Klaeboe"/>
    <s v="Jan"/>
    <s v="Small"/>
  </r>
  <r>
    <n v="10297"/>
    <n v="32"/>
    <n v="60.266795563875085"/>
    <n v="100"/>
    <n v="6"/>
    <s v="Small"/>
    <x v="1506"/>
    <n v="2133.2225419559973"/>
    <n v="0.52519659998522739"/>
    <x v="0"/>
    <x v="211"/>
    <n v="3"/>
    <n v="9"/>
    <n v="2004"/>
    <x v="4"/>
    <n v="109"/>
    <x v="58"/>
    <x v="75"/>
    <s v="+353 1862 1555"/>
    <s v="25 Maiden Lane"/>
    <s v="Floor No. 4"/>
    <s v="Dublin"/>
    <s v=""/>
    <s v="2"/>
    <x v="18"/>
    <s v="EMEA"/>
    <s v="Cassidy"/>
    <s v="Dean"/>
    <s v="Medium"/>
  </r>
  <r>
    <n v="10308"/>
    <n v="31"/>
    <n v="73.684456776372684"/>
    <n v="100"/>
    <n v="9"/>
    <s v="Small"/>
    <x v="1507"/>
    <n v="1209.4818399324467"/>
    <n v="0.34618938086625833"/>
    <x v="0"/>
    <x v="17"/>
    <n v="4"/>
    <n v="10"/>
    <n v="2004"/>
    <x v="4"/>
    <n v="109"/>
    <x v="58"/>
    <x v="47"/>
    <s v="9145554562"/>
    <s v="3758 North Pendale Street"/>
    <s v=""/>
    <s v="White Plains"/>
    <s v="NY"/>
    <s v="24067"/>
    <x v="0"/>
    <s v="NA"/>
    <s v="Frick"/>
    <s v="Steve"/>
    <s v="Medium"/>
  </r>
  <r>
    <n v="10316"/>
    <n v="25"/>
    <n v="88.804311761253004"/>
    <n v="100"/>
    <n v="1"/>
    <s v="Small"/>
    <x v="1508"/>
    <n v="652.14220596867472"/>
    <n v="0.22704924918397587"/>
    <x v="0"/>
    <x v="79"/>
    <n v="4"/>
    <n v="11"/>
    <n v="2004"/>
    <x v="4"/>
    <n v="109"/>
    <x v="58"/>
    <x v="59"/>
    <s v="198 555 8888"/>
    <s v="Garden House Crowther Way"/>
    <s v=""/>
    <s v="Cowes"/>
    <s v="Isle of Wight"/>
    <s v="PO317PJ"/>
    <x v="6"/>
    <s v="EMEA"/>
    <s v="Bennett"/>
    <s v="Helen"/>
    <s v="Small"/>
  </r>
  <r>
    <n v="10328"/>
    <n v="47"/>
    <n v="60.539570386220326"/>
    <n v="87.54"/>
    <n v="14"/>
    <s v="Small"/>
    <x v="1509"/>
    <n v="1269.0201918476446"/>
    <n v="0.30843533943088497"/>
    <x v="0"/>
    <x v="233"/>
    <n v="4"/>
    <n v="11"/>
    <n v="2004"/>
    <x v="4"/>
    <n v="109"/>
    <x v="58"/>
    <x v="86"/>
    <s v="035 640555"/>
    <s v="Via Ludovico il Moro 22"/>
    <s v=""/>
    <s v="Bergamo"/>
    <s v=""/>
    <s v="24100"/>
    <x v="12"/>
    <s v="EMEA"/>
    <s v="Rovelli"/>
    <s v="Giovanni"/>
    <s v="Medium"/>
  </r>
  <r>
    <n v="10339"/>
    <n v="21"/>
    <n v="33.912074124080931"/>
    <n v="50.65"/>
    <n v="7"/>
    <s v="Small"/>
    <x v="1510"/>
    <n v="351.49644339430051"/>
    <n v="0.33046250495397966"/>
    <x v="0"/>
    <x v="58"/>
    <n v="4"/>
    <n v="11"/>
    <n v="2004"/>
    <x v="4"/>
    <n v="109"/>
    <x v="58"/>
    <x v="35"/>
    <s v="+81 3 3584 0555"/>
    <s v="2-2-8 Roppongi"/>
    <s v=""/>
    <s v="Minato-ku"/>
    <s v="Tokyo"/>
    <s v="106-0032"/>
    <x v="11"/>
    <s v="Japan"/>
    <s v="Shimamura"/>
    <s v="Akiko"/>
    <s v="Small"/>
  </r>
  <r>
    <n v="10353"/>
    <n v="28"/>
    <n v="60.932255082962925"/>
    <n v="71.73"/>
    <n v="2"/>
    <s v="Small"/>
    <x v="1511"/>
    <n v="302.3368576770381"/>
    <n v="0.15053317882388226"/>
    <x v="0"/>
    <x v="212"/>
    <n v="4"/>
    <n v="12"/>
    <n v="2004"/>
    <x v="4"/>
    <n v="109"/>
    <x v="58"/>
    <x v="88"/>
    <s v="2035554407"/>
    <s v="2440 Pompton St."/>
    <s v=""/>
    <s v="Glendale"/>
    <s v="CT"/>
    <s v="97561"/>
    <x v="0"/>
    <s v="NA"/>
    <s v="Lewis"/>
    <s v="Dan"/>
    <s v="Small"/>
  </r>
  <r>
    <n v="10374"/>
    <n v="46"/>
    <n v="64.207765748322217"/>
    <n v="94.1"/>
    <n v="3"/>
    <s v="Small"/>
    <x v="1512"/>
    <n v="1375.0427755771784"/>
    <n v="0.31766455102739416"/>
    <x v="0"/>
    <x v="59"/>
    <n v="1"/>
    <n v="2"/>
    <n v="2005"/>
    <x v="4"/>
    <n v="109"/>
    <x v="58"/>
    <x v="28"/>
    <s v="61 7 3844 6555"/>
    <s v="31 Duncan St. West End"/>
    <s v=""/>
    <s v="South Brisbane"/>
    <s v="Queensland"/>
    <s v="4101"/>
    <x v="3"/>
    <s v="APAC"/>
    <s v="Calaghan"/>
    <s v="Tony"/>
    <s v="Medium"/>
  </r>
  <r>
    <n v="10386"/>
    <n v="33"/>
    <n v="35.971390257212626"/>
    <n v="41.71"/>
    <n v="11"/>
    <s v="Small"/>
    <x v="1513"/>
    <n v="189.3741215119835"/>
    <n v="0.13758354693808147"/>
    <x v="5"/>
    <x v="196"/>
    <n v="1"/>
    <n v="3"/>
    <n v="2005"/>
    <x v="4"/>
    <n v="109"/>
    <x v="58"/>
    <x v="23"/>
    <s v="91 555 94 44"/>
    <s v="C/ Moralzarzal, 86"/>
    <s v=""/>
    <s v="Madrid"/>
    <s v=""/>
    <s v="28034"/>
    <x v="7"/>
    <s v="EMEA"/>
    <s v="Freyre"/>
    <s v="Diego"/>
    <s v="Small"/>
  </r>
  <r>
    <n v="10398"/>
    <n v="43"/>
    <n v="86.873468533912089"/>
    <n v="100"/>
    <n v="16"/>
    <s v="Medium"/>
    <x v="1514"/>
    <n v="1816.6008530417798"/>
    <n v="0.32718813093314669"/>
    <x v="0"/>
    <x v="197"/>
    <n v="1"/>
    <n v="3"/>
    <n v="2005"/>
    <x v="4"/>
    <n v="109"/>
    <x v="58"/>
    <x v="1"/>
    <s v="26 47 1555"/>
    <s v="59 rue de l'Abbaye"/>
    <s v=""/>
    <s v="Reims"/>
    <s v=""/>
    <s v="51100"/>
    <x v="1"/>
    <s v="EMEA"/>
    <s v="Henriot"/>
    <s v="Paul"/>
    <s v="Medium"/>
  </r>
  <r>
    <n v="10401"/>
    <n v="38"/>
    <n v="75.158384776227194"/>
    <n v="96.29"/>
    <n v="5"/>
    <s v="Small"/>
    <x v="1515"/>
    <n v="803.0013785033666"/>
    <n v="0.21945804573447716"/>
    <x v="4"/>
    <x v="213"/>
    <n v="2"/>
    <n v="4"/>
    <n v="2005"/>
    <x v="4"/>
    <n v="109"/>
    <x v="58"/>
    <x v="12"/>
    <s v="2015559350"/>
    <s v="7476 Moss Rd."/>
    <s v=""/>
    <s v="Newark"/>
    <s v="NJ"/>
    <s v="94019"/>
    <x v="0"/>
    <s v="NA"/>
    <s v="Brown"/>
    <s v="William"/>
    <s v="Medium"/>
  </r>
  <r>
    <n v="10416"/>
    <n v="47"/>
    <n v="56.747378950596499"/>
    <n v="88.63"/>
    <n v="6"/>
    <s v="Small"/>
    <x v="1516"/>
    <n v="1498.4831893219643"/>
    <n v="0.35972719225322691"/>
    <x v="0"/>
    <x v="198"/>
    <n v="2"/>
    <n v="5"/>
    <n v="2005"/>
    <x v="4"/>
    <n v="109"/>
    <x v="58"/>
    <x v="70"/>
    <s v="0522 556555"/>
    <s v="Strada Provinciale 124"/>
    <s v=""/>
    <s v="Reggio Emilia"/>
    <s v=""/>
    <s v="42100"/>
    <x v="12"/>
    <s v="EMEA"/>
    <s v="Moroni"/>
    <s v="Maurizio"/>
    <s v="Medium"/>
  </r>
  <r>
    <n v="10101"/>
    <n v="45"/>
    <n v="24.994796526552737"/>
    <n v="31.2"/>
    <n v="3"/>
    <s v="Small"/>
    <x v="1517"/>
    <n v="279.23415630512682"/>
    <n v="0.19888472671305329"/>
    <x v="0"/>
    <x v="206"/>
    <n v="1"/>
    <n v="1"/>
    <n v="2003"/>
    <x v="3"/>
    <n v="33"/>
    <x v="59"/>
    <x v="72"/>
    <s v="+49 69 66 90 2555"/>
    <s v="Lyonerstr. 34"/>
    <s v=""/>
    <s v="Frankfurt"/>
    <s v=""/>
    <s v="60528"/>
    <x v="16"/>
    <s v="EMEA"/>
    <s v="Keitel"/>
    <s v="Roland"/>
    <s v="Small"/>
  </r>
  <r>
    <n v="10110"/>
    <n v="20"/>
    <n v="26.406100205387066"/>
    <n v="35.51"/>
    <n v="3"/>
    <s v="Small"/>
    <x v="1518"/>
    <n v="182.07799589225874"/>
    <n v="0.25637566304176107"/>
    <x v="0"/>
    <x v="178"/>
    <n v="1"/>
    <n v="3"/>
    <n v="2003"/>
    <x v="3"/>
    <n v="33"/>
    <x v="59"/>
    <x v="77"/>
    <s v="171 555 1555"/>
    <s v="Fauntleroy Circus"/>
    <s v=""/>
    <s v="Manchester"/>
    <s v=""/>
    <s v="EC25NT"/>
    <x v="6"/>
    <s v="EMEA"/>
    <s v="Ashworth"/>
    <s v="Victoria"/>
    <s v="Small"/>
  </r>
  <r>
    <n v="10124"/>
    <n v="45"/>
    <n v="33.253749891904519"/>
    <n v="37.840000000000003"/>
    <n v="2"/>
    <s v="Small"/>
    <x v="1519"/>
    <n v="206.38125486429658"/>
    <n v="0.12120111279322092"/>
    <x v="0"/>
    <x v="166"/>
    <n v="2"/>
    <n v="5"/>
    <n v="2003"/>
    <x v="3"/>
    <n v="33"/>
    <x v="59"/>
    <x v="84"/>
    <s v="7025551838"/>
    <s v="8489 Strong St."/>
    <s v=""/>
    <s v="Las Vegas"/>
    <s v="NV"/>
    <s v="83030"/>
    <x v="0"/>
    <s v="NA"/>
    <s v="King"/>
    <s v="Sue"/>
    <s v="Small"/>
  </r>
  <r>
    <n v="10149"/>
    <n v="36"/>
    <n v="28.685208120705688"/>
    <n v="33.19"/>
    <n v="7"/>
    <s v="Small"/>
    <x v="1520"/>
    <n v="162.17250765459517"/>
    <n v="0.13572738413059085"/>
    <x v="0"/>
    <x v="168"/>
    <n v="3"/>
    <n v="9"/>
    <n v="2003"/>
    <x v="3"/>
    <n v="33"/>
    <x v="59"/>
    <x v="82"/>
    <s v="4155554312"/>
    <s v="2793 Furth Circle"/>
    <s v=""/>
    <s v="Brisbane"/>
    <s v="CA"/>
    <s v="94217"/>
    <x v="0"/>
    <s v="NA"/>
    <s v="Taylor"/>
    <s v="Sue"/>
    <s v="Small"/>
  </r>
  <r>
    <n v="10162"/>
    <n v="37"/>
    <n v="16.455307880339657"/>
    <n v="27.22"/>
    <n v="5"/>
    <s v="Small"/>
    <x v="1521"/>
    <n v="398.29360842743267"/>
    <n v="0.39546995296327492"/>
    <x v="0"/>
    <x v="169"/>
    <n v="4"/>
    <n v="10"/>
    <n v="2003"/>
    <x v="3"/>
    <n v="33"/>
    <x v="59"/>
    <x v="4"/>
    <s v="6505551386"/>
    <s v="7734 Strong St."/>
    <s v=""/>
    <s v="San Francisco"/>
    <s v="CA"/>
    <s v=""/>
    <x v="0"/>
    <s v="NA"/>
    <s v="Brown"/>
    <s v="Julie"/>
    <s v="Small"/>
  </r>
  <r>
    <n v="10173"/>
    <n v="31"/>
    <n v="19.488393213829415"/>
    <n v="31.53"/>
    <n v="9"/>
    <s v="Small"/>
    <x v="1522"/>
    <n v="373.28981037128813"/>
    <n v="0.38190950796608264"/>
    <x v="0"/>
    <x v="155"/>
    <n v="4"/>
    <n v="11"/>
    <n v="2003"/>
    <x v="3"/>
    <n v="33"/>
    <x v="59"/>
    <x v="86"/>
    <s v="035 640555"/>
    <s v="Via Ludovico il Moro 22"/>
    <s v=""/>
    <s v="Bergamo"/>
    <s v=""/>
    <s v="24100"/>
    <x v="12"/>
    <s v="EMEA"/>
    <s v="Rovelli"/>
    <s v="Giovanni"/>
    <s v="Small"/>
  </r>
  <r>
    <n v="10182"/>
    <n v="39"/>
    <n v="29.809669726054508"/>
    <n v="36.840000000000003"/>
    <n v="6"/>
    <s v="Small"/>
    <x v="1523"/>
    <n v="274.18288068387415"/>
    <n v="0.19083415510166912"/>
    <x v="0"/>
    <x v="103"/>
    <n v="4"/>
    <n v="11"/>
    <n v="2003"/>
    <x v="3"/>
    <n v="33"/>
    <x v="59"/>
    <x v="39"/>
    <s v="4155551450"/>
    <s v="5677 Strong St."/>
    <s v=""/>
    <s v="San Rafael"/>
    <s v="CA"/>
    <s v="97562"/>
    <x v="0"/>
    <s v="NA"/>
    <s v="Nelson"/>
    <s v="Valarie"/>
    <s v="Small"/>
  </r>
  <r>
    <n v="10193"/>
    <n v="26"/>
    <n v="25.88127144041033"/>
    <n v="29.21"/>
    <n v="10"/>
    <s v="Small"/>
    <x v="1524"/>
    <n v="86.546942549331447"/>
    <n v="0.11395852651796202"/>
    <x v="0"/>
    <x v="170"/>
    <n v="4"/>
    <n v="11"/>
    <n v="2003"/>
    <x v="3"/>
    <n v="33"/>
    <x v="59"/>
    <x v="87"/>
    <s v="61 9 3844 6555"/>
    <s v="7 Allen Street"/>
    <s v=""/>
    <s v="Glen Waverly"/>
    <s v="Victoria"/>
    <s v="3150"/>
    <x v="3"/>
    <s v="APAC"/>
    <s v="Connery"/>
    <s v="Sean"/>
    <s v="Small"/>
  </r>
  <r>
    <n v="10205"/>
    <n v="32"/>
    <n v="24.493539312535194"/>
    <n v="37.17"/>
    <n v="5"/>
    <s v="Small"/>
    <x v="1525"/>
    <n v="405.64674199887384"/>
    <n v="0.34104010458608575"/>
    <x v="0"/>
    <x v="171"/>
    <n v="4"/>
    <n v="12"/>
    <n v="2003"/>
    <x v="3"/>
    <n v="33"/>
    <x v="59"/>
    <x v="23"/>
    <s v="91 555 94 44"/>
    <s v="C/ Moralzarzal, 86"/>
    <s v=""/>
    <s v="Madrid"/>
    <s v=""/>
    <s v="28034"/>
    <x v="7"/>
    <s v="EMEA"/>
    <s v="Freyre"/>
    <s v="Diego"/>
    <s v="Small"/>
  </r>
  <r>
    <n v="10214"/>
    <n v="20"/>
    <n v="29.505189792104652"/>
    <n v="34.19"/>
    <n v="3"/>
    <s v="Small"/>
    <x v="1526"/>
    <n v="93.696204157906891"/>
    <n v="0.13702281976880212"/>
    <x v="0"/>
    <x v="200"/>
    <n v="1"/>
    <n v="1"/>
    <n v="2004"/>
    <x v="3"/>
    <n v="33"/>
    <x v="59"/>
    <x v="25"/>
    <s v="91 555 22 82"/>
    <s v="C/ Araquil, 67"/>
    <s v=""/>
    <s v="Madrid"/>
    <s v=""/>
    <s v="28023"/>
    <x v="7"/>
    <s v="EMEA"/>
    <s v="Sommer"/>
    <s v="Martˇn"/>
    <s v="Small"/>
  </r>
  <r>
    <n v="10227"/>
    <n v="42"/>
    <n v="18.000706711322565"/>
    <n v="29.21"/>
    <n v="6"/>
    <s v="Small"/>
    <x v="1527"/>
    <n v="470.79031812445226"/>
    <n v="0.38374848643195603"/>
    <x v="0"/>
    <x v="172"/>
    <n v="1"/>
    <n v="3"/>
    <n v="2004"/>
    <x v="3"/>
    <n v="33"/>
    <x v="59"/>
    <x v="30"/>
    <s v="78 32 5555"/>
    <s v="2, rue du Commerce"/>
    <s v=""/>
    <s v="Lyon"/>
    <s v=""/>
    <s v="69004"/>
    <x v="1"/>
    <s v="EMEA"/>
    <s v="Saveley"/>
    <s v="Mary"/>
    <s v="Small"/>
  </r>
  <r>
    <n v="10243"/>
    <n v="33"/>
    <n v="22.819469971914444"/>
    <n v="29.54"/>
    <n v="1"/>
    <s v="Small"/>
    <x v="1528"/>
    <n v="221.77749092682336"/>
    <n v="0.22750609438339731"/>
    <x v="0"/>
    <x v="207"/>
    <n v="2"/>
    <n v="4"/>
    <n v="2004"/>
    <x v="3"/>
    <n v="33"/>
    <x v="59"/>
    <x v="64"/>
    <s v="6175552555"/>
    <s v="6251 Ingle Ln."/>
    <s v=""/>
    <s v="Boston"/>
    <s v="MA"/>
    <s v="51003"/>
    <x v="0"/>
    <s v="NA"/>
    <s v="Franco"/>
    <s v="Valarie"/>
    <s v="Small"/>
  </r>
  <r>
    <n v="10280"/>
    <n v="20"/>
    <n v="19.934839168839321"/>
    <n v="28.88"/>
    <n v="12"/>
    <s v="Small"/>
    <x v="1529"/>
    <n v="178.90321662321361"/>
    <n v="0.30973548584351385"/>
    <x v="0"/>
    <x v="41"/>
    <n v="3"/>
    <n v="8"/>
    <n v="2004"/>
    <x v="3"/>
    <n v="33"/>
    <x v="59"/>
    <x v="36"/>
    <s v="011 4988555"/>
    <s v="Via Monte Bianco 34"/>
    <s v=""/>
    <s v="Torino"/>
    <s v=""/>
    <s v="10100"/>
    <x v="12"/>
    <s v="EMEA"/>
    <s v="Accorti"/>
    <s v="Paolo"/>
    <s v="Small"/>
  </r>
  <r>
    <n v="10288"/>
    <n v="29"/>
    <n v="32.636567450196907"/>
    <n v="38.17"/>
    <n v="1"/>
    <s v="Small"/>
    <x v="1530"/>
    <n v="160.46954394428974"/>
    <n v="0.14496810452719661"/>
    <x v="0"/>
    <x v="182"/>
    <n v="3"/>
    <n v="9"/>
    <n v="2004"/>
    <x v="3"/>
    <n v="33"/>
    <x v="59"/>
    <x v="65"/>
    <s v="+65 224 1555"/>
    <s v="Village Close - 106 Linden Road Sandown"/>
    <s v="2nd Floor"/>
    <s v="Singapore"/>
    <s v=""/>
    <s v="69045"/>
    <x v="9"/>
    <s v="APAC"/>
    <s v="Victorino"/>
    <s v="Wendy"/>
    <s v="Small"/>
  </r>
  <r>
    <n v="10304"/>
    <n v="23"/>
    <n v="26.601658767963045"/>
    <n v="30.2"/>
    <n v="16"/>
    <s v="Small"/>
    <x v="1531"/>
    <n v="82.761848336849994"/>
    <n v="0.11915037192175351"/>
    <x v="0"/>
    <x v="43"/>
    <n v="4"/>
    <n v="10"/>
    <n v="2004"/>
    <x v="3"/>
    <n v="33"/>
    <x v="59"/>
    <x v="38"/>
    <s v="30 59 8555"/>
    <s v="67, avenue de l'Europe"/>
    <s v=""/>
    <s v="Versailles"/>
    <s v=""/>
    <s v="78000"/>
    <x v="1"/>
    <s v="EMEA"/>
    <s v="Tonini"/>
    <s v="Daniel"/>
    <s v="Small"/>
  </r>
  <r>
    <n v="10312"/>
    <n v="39"/>
    <n v="17.769519698144514"/>
    <n v="29.54"/>
    <n v="13"/>
    <s v="Small"/>
    <x v="1532"/>
    <n v="459.04873177236391"/>
    <n v="0.39845904881027372"/>
    <x v="0"/>
    <x v="44"/>
    <n v="4"/>
    <n v="10"/>
    <n v="2004"/>
    <x v="3"/>
    <n v="33"/>
    <x v="59"/>
    <x v="39"/>
    <s v="4155551450"/>
    <s v="5677 Strong St."/>
    <s v=""/>
    <s v="San Rafael"/>
    <s v="CA"/>
    <s v="97562"/>
    <x v="0"/>
    <s v="NA"/>
    <s v="Nelson"/>
    <s v="Valarie"/>
    <s v="Small"/>
  </r>
  <r>
    <n v="10322"/>
    <n v="20"/>
    <n v="79.506767951941271"/>
    <n v="100"/>
    <n v="3"/>
    <s v="Small"/>
    <x v="1533"/>
    <n v="1033.8646409611747"/>
    <n v="0.39400329304922815"/>
    <x v="0"/>
    <x v="45"/>
    <n v="4"/>
    <n v="11"/>
    <n v="2004"/>
    <x v="3"/>
    <n v="33"/>
    <x v="59"/>
    <x v="40"/>
    <s v="6035558647"/>
    <s v="2304 Long Airport Avenue"/>
    <s v=""/>
    <s v="Nashua"/>
    <s v="NH"/>
    <s v="62005"/>
    <x v="0"/>
    <s v="NA"/>
    <s v="Young"/>
    <s v="Valarie"/>
    <s v="Small"/>
  </r>
  <r>
    <n v="10332"/>
    <n v="45"/>
    <n v="55.963996963850562"/>
    <n v="81.91"/>
    <n v="6"/>
    <s v="Small"/>
    <x v="1534"/>
    <n v="1167.5701366267244"/>
    <n v="0.31676233715235541"/>
    <x v="0"/>
    <x v="159"/>
    <n v="4"/>
    <n v="11"/>
    <n v="2004"/>
    <x v="3"/>
    <n v="33"/>
    <x v="59"/>
    <x v="77"/>
    <s v="171 555 1555"/>
    <s v="Fauntleroy Circus"/>
    <s v=""/>
    <s v="Manchester"/>
    <s v=""/>
    <s v="EC25NT"/>
    <x v="6"/>
    <s v="EMEA"/>
    <s v="Ashworth"/>
    <s v="Victoria"/>
    <s v="Medium"/>
  </r>
  <r>
    <n v="10344"/>
    <n v="20"/>
    <n v="21.171014552872748"/>
    <n v="35.18"/>
    <n v="6"/>
    <s v="Small"/>
    <x v="1535"/>
    <n v="280.17970894254506"/>
    <n v="0.39820879610935911"/>
    <x v="0"/>
    <x v="201"/>
    <n v="4"/>
    <n v="11"/>
    <n v="2004"/>
    <x v="3"/>
    <n v="33"/>
    <x v="59"/>
    <x v="67"/>
    <s v="91 24 4555"/>
    <s v="12, rue des Bouchers"/>
    <s v=""/>
    <s v="Marseille"/>
    <s v=""/>
    <s v="13008"/>
    <x v="1"/>
    <s v="EMEA"/>
    <s v="Lebihan"/>
    <s v="Laurence"/>
    <s v="Small"/>
  </r>
  <r>
    <n v="10356"/>
    <n v="48"/>
    <n v="73.04511544736782"/>
    <n v="100"/>
    <n v="5"/>
    <s v="Medium"/>
    <x v="1536"/>
    <n v="6213.8344585263449"/>
    <n v="0.63928338050682565"/>
    <x v="0"/>
    <x v="160"/>
    <n v="4"/>
    <n v="12"/>
    <n v="2004"/>
    <x v="3"/>
    <n v="33"/>
    <x v="59"/>
    <x v="2"/>
    <s v="+33 1 46 62 7555"/>
    <s v="27 rue du Colonel Pierre Avia"/>
    <s v=""/>
    <s v="Paris"/>
    <s v=""/>
    <s v="75508"/>
    <x v="1"/>
    <s v="EMEA"/>
    <s v="Da Cunha"/>
    <s v="Daniel"/>
    <s v="Large"/>
  </r>
  <r>
    <n v="10367"/>
    <n v="23"/>
    <n v="31.544418543603125"/>
    <n v="36.29"/>
    <n v="13"/>
    <s v="Small"/>
    <x v="1537"/>
    <n v="109.14837349712809"/>
    <n v="0.13076829585001029"/>
    <x v="5"/>
    <x v="183"/>
    <n v="1"/>
    <n v="1"/>
    <n v="2005"/>
    <x v="3"/>
    <n v="33"/>
    <x v="59"/>
    <x v="3"/>
    <s v="6265557265"/>
    <s v="78934 Hillside Dr."/>
    <s v=""/>
    <s v="Pasadena"/>
    <s v="CA"/>
    <s v="90003"/>
    <x v="0"/>
    <s v="NA"/>
    <s v="Young"/>
    <s v="Julie"/>
    <s v="Small"/>
  </r>
  <r>
    <n v="10380"/>
    <n v="32"/>
    <n v="58.356273394244838"/>
    <n v="70.56"/>
    <n v="4"/>
    <s v="Small"/>
    <x v="966"/>
    <n v="390.51925138416527"/>
    <n v="0.17295530903848022"/>
    <x v="0"/>
    <x v="176"/>
    <n v="1"/>
    <n v="2"/>
    <n v="2005"/>
    <x v="3"/>
    <n v="33"/>
    <x v="59"/>
    <x v="23"/>
    <s v="91 555 94 44"/>
    <s v="C/ Moralzarzal, 86"/>
    <s v=""/>
    <s v="Madrid"/>
    <s v=""/>
    <s v="28034"/>
    <x v="7"/>
    <s v="EMEA"/>
    <s v="Freyre"/>
    <s v="Diego"/>
    <s v="Small"/>
  </r>
  <r>
    <n v="10391"/>
    <n v="33"/>
    <n v="69.191642755526559"/>
    <n v="100"/>
    <n v="8"/>
    <s v="Medium"/>
    <x v="1538"/>
    <n v="6061.3857890676227"/>
    <n v="0.72637464801863971"/>
    <x v="0"/>
    <x v="51"/>
    <n v="1"/>
    <n v="3"/>
    <n v="2005"/>
    <x v="3"/>
    <n v="33"/>
    <x v="59"/>
    <x v="42"/>
    <s v="02 9936 8555"/>
    <s v="201 Miller Street"/>
    <s v="Level 15"/>
    <s v="North Sydney"/>
    <s v="NSW"/>
    <s v="2060"/>
    <x v="3"/>
    <s v="APAC"/>
    <s v="O'Hara"/>
    <s v="Anna"/>
    <s v="Large"/>
  </r>
  <r>
    <n v="10409"/>
    <n v="61"/>
    <n v="23.431331008653469"/>
    <n v="29.54"/>
    <n v="1"/>
    <s v="Small"/>
    <x v="1539"/>
    <n v="372.62880847213842"/>
    <n v="0.20679312766914459"/>
    <x v="0"/>
    <x v="208"/>
    <n v="2"/>
    <n v="4"/>
    <n v="2005"/>
    <x v="3"/>
    <n v="33"/>
    <x v="59"/>
    <x v="65"/>
    <s v="+65 224 1555"/>
    <s v="Village Close - 106 Linden Road Sandown"/>
    <s v="2nd Floor"/>
    <s v="Singapore"/>
    <s v=""/>
    <s v="69045"/>
    <x v="9"/>
    <s v="APAC"/>
    <s v="Victorino"/>
    <s v="Wendy"/>
    <s v="Small"/>
  </r>
  <r>
    <n v="10420"/>
    <n v="45"/>
    <n v="21.614102802623286"/>
    <n v="26.88"/>
    <n v="1"/>
    <s v="Small"/>
    <x v="1540"/>
    <n v="236.96537388195202"/>
    <n v="0.19590391359288362"/>
    <x v="2"/>
    <x v="202"/>
    <n v="2"/>
    <n v="5"/>
    <n v="2005"/>
    <x v="3"/>
    <n v="33"/>
    <x v="59"/>
    <x v="20"/>
    <s v="+61 2 9495 8555"/>
    <s v="Monitor Money Building, 815 Pacific Hwy"/>
    <s v="Level 6"/>
    <s v="Chatswood"/>
    <s v="NSW"/>
    <s v="2067"/>
    <x v="3"/>
    <s v="APAC"/>
    <s v="Huxley"/>
    <s v="Adrian"/>
    <s v="Small"/>
  </r>
  <r>
    <n v="10107"/>
    <n v="38"/>
    <n v="62.2353564867879"/>
    <n v="83.03"/>
    <n v="7"/>
    <s v="Small"/>
    <x v="1541"/>
    <n v="790.19645350205974"/>
    <n v="0.25044735051441769"/>
    <x v="0"/>
    <x v="0"/>
    <n v="1"/>
    <n v="2"/>
    <n v="2003"/>
    <x v="0"/>
    <n v="76"/>
    <x v="60"/>
    <x v="0"/>
    <s v="2125557818"/>
    <s v="897 Long Airport Avenue"/>
    <s v=""/>
    <s v="NYC"/>
    <s v="NY"/>
    <s v="10022"/>
    <x v="0"/>
    <s v="NA"/>
    <s v="Yu"/>
    <s v="Kwai"/>
    <s v="Medium"/>
  </r>
  <r>
    <n v="10120"/>
    <n v="34"/>
    <n v="67.968489386812493"/>
    <n v="83.79"/>
    <n v="5"/>
    <s v="Small"/>
    <x v="1542"/>
    <n v="537.93136084837533"/>
    <n v="0.18882337526181536"/>
    <x v="0"/>
    <x v="54"/>
    <n v="2"/>
    <n v="4"/>
    <n v="2003"/>
    <x v="0"/>
    <n v="76"/>
    <x v="60"/>
    <x v="10"/>
    <s v="03 9520 4555"/>
    <s v="636 St Kilda Road"/>
    <s v="Level 3"/>
    <s v="Melbourne"/>
    <s v="Victoria"/>
    <s v="3004"/>
    <x v="3"/>
    <s v="APAC"/>
    <s v="Ferguson"/>
    <s v="Peter"/>
    <s v="Small"/>
  </r>
  <r>
    <n v="10134"/>
    <n v="43"/>
    <n v="63.27173905144263"/>
    <n v="83.03"/>
    <n v="7"/>
    <s v="Small"/>
    <x v="1543"/>
    <n v="849.60522078796703"/>
    <n v="0.23796532516629379"/>
    <x v="0"/>
    <x v="2"/>
    <n v="3"/>
    <n v="7"/>
    <n v="2003"/>
    <x v="0"/>
    <n v="76"/>
    <x v="60"/>
    <x v="2"/>
    <s v="+33 1 46 62 7555"/>
    <s v="27 rue du Colonel Pierre Avia"/>
    <s v=""/>
    <s v="Paris"/>
    <s v=""/>
    <s v="75508"/>
    <x v="1"/>
    <s v="EMEA"/>
    <s v="Da Cunha"/>
    <s v="Daniel"/>
    <s v="Medium"/>
  </r>
  <r>
    <n v="10145"/>
    <n v="47"/>
    <n v="56.614507433242068"/>
    <n v="83.03"/>
    <n v="11"/>
    <s v="Small"/>
    <x v="1544"/>
    <n v="1241.5281506376227"/>
    <n v="0.31814395479655466"/>
    <x v="0"/>
    <x v="3"/>
    <n v="3"/>
    <n v="8"/>
    <n v="2003"/>
    <x v="0"/>
    <n v="76"/>
    <x v="60"/>
    <x v="3"/>
    <s v="6265557265"/>
    <s v="78934 Hillside Dr."/>
    <s v=""/>
    <s v="Pasadena"/>
    <s v="CA"/>
    <s v="90003"/>
    <x v="0"/>
    <s v="NA"/>
    <s v="Young"/>
    <s v="Julie"/>
    <s v="Medium"/>
  </r>
  <r>
    <n v="10158"/>
    <n v="22"/>
    <n v="53.377463054643506"/>
    <n v="67.03"/>
    <n v="1"/>
    <s v="Small"/>
    <x v="1545"/>
    <n v="300.35581279784287"/>
    <n v="0.20367800903112776"/>
    <x v="0"/>
    <x v="4"/>
    <n v="4"/>
    <n v="10"/>
    <n v="2003"/>
    <x v="0"/>
    <n v="76"/>
    <x v="60"/>
    <x v="17"/>
    <s v="07 98 9555"/>
    <s v="Erling Skakkes gate 78"/>
    <s v=""/>
    <s v="Stavern"/>
    <s v=""/>
    <s v="4110"/>
    <x v="2"/>
    <s v="EMEA"/>
    <s v="Bergulfsen"/>
    <s v="Jonas"/>
    <s v="Small"/>
  </r>
  <r>
    <n v="10168"/>
    <n v="29"/>
    <n v="60.034546044158645"/>
    <n v="75.41"/>
    <n v="6"/>
    <s v="Small"/>
    <x v="1546"/>
    <n v="445.88816471939913"/>
    <n v="0.20389144617214361"/>
    <x v="0"/>
    <x v="5"/>
    <n v="4"/>
    <n v="10"/>
    <n v="2003"/>
    <x v="0"/>
    <n v="76"/>
    <x v="60"/>
    <x v="5"/>
    <s v="6505556809"/>
    <s v="9408 Furth Circle"/>
    <s v=""/>
    <s v="Burlingame"/>
    <s v="CA"/>
    <s v="94217"/>
    <x v="0"/>
    <s v="NA"/>
    <s v="Hirano"/>
    <s v="Juri"/>
    <s v="Small"/>
  </r>
  <r>
    <n v="10180"/>
    <n v="28"/>
    <n v="55.561256764212786"/>
    <n v="68.55"/>
    <n v="14"/>
    <s v="Small"/>
    <x v="1547"/>
    <n v="363.68481060204203"/>
    <n v="0.18947838418362092"/>
    <x v="0"/>
    <x v="6"/>
    <n v="4"/>
    <n v="11"/>
    <n v="2003"/>
    <x v="0"/>
    <n v="76"/>
    <x v="60"/>
    <x v="6"/>
    <s v="20 16 1555"/>
    <s v="184, chausse de Tournai"/>
    <s v=""/>
    <s v="Lille"/>
    <s v=""/>
    <s v="59000"/>
    <x v="1"/>
    <s v="EMEA"/>
    <s v="Rance"/>
    <s v="Martine"/>
    <s v="Small"/>
  </r>
  <r>
    <n v="10188"/>
    <n v="40"/>
    <n v="70.673280306640166"/>
    <n v="91.4"/>
    <n v="6"/>
    <s v="Small"/>
    <x v="1548"/>
    <n v="829.06878773439348"/>
    <n v="0.22676936207177065"/>
    <x v="0"/>
    <x v="7"/>
    <n v="4"/>
    <n v="11"/>
    <n v="2003"/>
    <x v="0"/>
    <n v="76"/>
    <x v="60"/>
    <x v="7"/>
    <s v="+47 2267 3215"/>
    <s v="Drammen 121, PR 744 Sentrum"/>
    <s v=""/>
    <s v="Bergen"/>
    <s v=""/>
    <s v="N5804"/>
    <x v="2"/>
    <s v="EMEA"/>
    <s v="Oeztan"/>
    <s v="Veysel"/>
    <s v="Medium"/>
  </r>
  <r>
    <n v="10201"/>
    <n v="25"/>
    <n v="46.341787253437921"/>
    <n v="73.88"/>
    <n v="7"/>
    <s v="Small"/>
    <x v="1549"/>
    <n v="688.4553186640519"/>
    <n v="0.37274245731675792"/>
    <x v="0"/>
    <x v="8"/>
    <n v="4"/>
    <n v="12"/>
    <n v="2003"/>
    <x v="0"/>
    <n v="76"/>
    <x v="60"/>
    <x v="8"/>
    <s v="6505555787"/>
    <s v="5557 North Pendale Street"/>
    <s v=""/>
    <s v="San Francisco"/>
    <s v="CA"/>
    <s v=""/>
    <x v="0"/>
    <s v="NA"/>
    <s v="Murphy"/>
    <s v="Julie"/>
    <s v="Small"/>
  </r>
  <r>
    <n v="10210"/>
    <n v="30"/>
    <n v="43.315138988539047"/>
    <n v="61.7"/>
    <n v="4"/>
    <s v="Small"/>
    <x v="1550"/>
    <n v="551.54583034382858"/>
    <n v="0.29797181542076101"/>
    <x v="0"/>
    <x v="55"/>
    <n v="1"/>
    <n v="1"/>
    <n v="2004"/>
    <x v="0"/>
    <n v="76"/>
    <x v="60"/>
    <x v="44"/>
    <s v="+81 06 6342 5555"/>
    <s v="Dojima Avanza 4F, 1-6-20 Dojima, Kita-ku"/>
    <s v=""/>
    <s v="Osaka"/>
    <s v="Osaka"/>
    <s v="530-0003"/>
    <x v="11"/>
    <s v="Japan"/>
    <s v="Kentary"/>
    <s v="Mory"/>
    <s v="Small"/>
  </r>
  <r>
    <n v="10223"/>
    <n v="38"/>
    <n v="42.665337087694702"/>
    <n v="69.31"/>
    <n v="6"/>
    <s v="Small"/>
    <x v="1551"/>
    <n v="1012.4971906676014"/>
    <n v="0.38442739737852111"/>
    <x v="0"/>
    <x v="10"/>
    <n v="1"/>
    <n v="2"/>
    <n v="2004"/>
    <x v="0"/>
    <n v="76"/>
    <x v="60"/>
    <x v="10"/>
    <s v="03 9520 4555"/>
    <s v="636 St Kilda Road"/>
    <s v="Level 3"/>
    <s v="Melbourne"/>
    <s v="Victoria"/>
    <s v="3004"/>
    <x v="3"/>
    <s v="APAC"/>
    <s v="Ferguson"/>
    <s v="Peter"/>
    <s v="Small"/>
  </r>
  <r>
    <n v="10236"/>
    <n v="36"/>
    <n v="67.097756838552812"/>
    <n v="87.6"/>
    <n v="3"/>
    <s v="Small"/>
    <x v="1552"/>
    <n v="738.08075381209846"/>
    <n v="0.23404387170601804"/>
    <x v="0"/>
    <x v="56"/>
    <n v="2"/>
    <n v="4"/>
    <n v="2004"/>
    <x v="0"/>
    <n v="76"/>
    <x v="60"/>
    <x v="45"/>
    <s v="2155559857"/>
    <s v="11328 Douglas Av."/>
    <s v=""/>
    <s v="Philadelphia"/>
    <s v="PA"/>
    <s v="71270"/>
    <x v="0"/>
    <s v="NA"/>
    <s v="Hernandez"/>
    <s v="Rosa"/>
    <s v="Medium"/>
  </r>
  <r>
    <n v="10250"/>
    <n v="32"/>
    <n v="75.268837570745745"/>
    <n v="87.6"/>
    <n v="1"/>
    <s v="Small"/>
    <x v="1553"/>
    <n v="394.59719773613597"/>
    <n v="0.14076669439787956"/>
    <x v="0"/>
    <x v="189"/>
    <n v="2"/>
    <n v="5"/>
    <n v="2004"/>
    <x v="0"/>
    <n v="76"/>
    <x v="60"/>
    <x v="61"/>
    <s v="4085553659"/>
    <s v="3086 Ingle Ln."/>
    <s v=""/>
    <s v="San Jose"/>
    <s v="CA"/>
    <s v="94217"/>
    <x v="0"/>
    <s v="NA"/>
    <s v="Frick"/>
    <s v="Sue"/>
    <s v="Small"/>
  </r>
  <r>
    <n v="10263"/>
    <n v="37"/>
    <n v="50.894565322617161"/>
    <n v="62.46"/>
    <n v="7"/>
    <s v="Small"/>
    <x v="1554"/>
    <n v="427.92108306316504"/>
    <n v="0.18516546073299453"/>
    <x v="0"/>
    <x v="13"/>
    <n v="2"/>
    <n v="6"/>
    <n v="2004"/>
    <x v="0"/>
    <n v="76"/>
    <x v="60"/>
    <x v="13"/>
    <s v="2035552570"/>
    <s v="25593 South Bay Ln."/>
    <s v=""/>
    <s v="Bridgewater"/>
    <s v="CT"/>
    <s v="97562"/>
    <x v="0"/>
    <s v="NA"/>
    <s v="King"/>
    <s v="Julie"/>
    <s v="Small"/>
  </r>
  <r>
    <n v="10275"/>
    <n v="30"/>
    <n v="62.193445273499499"/>
    <n v="79.98"/>
    <n v="6"/>
    <s v="Small"/>
    <x v="1555"/>
    <n v="533.5966417950151"/>
    <n v="0.22238753096399727"/>
    <x v="0"/>
    <x v="14"/>
    <n v="3"/>
    <n v="7"/>
    <n v="2004"/>
    <x v="0"/>
    <n v="76"/>
    <x v="60"/>
    <x v="14"/>
    <s v="40 67 8555"/>
    <s v="67, rue des Cinquante Otages"/>
    <s v=""/>
    <s v="Nantes"/>
    <s v=""/>
    <s v="44000"/>
    <x v="1"/>
    <s v="EMEA"/>
    <s v="Labrune"/>
    <s v="Janine"/>
    <s v="Small"/>
  </r>
  <r>
    <n v="10285"/>
    <n v="39"/>
    <n v="61.136373491814702"/>
    <n v="70.08"/>
    <n v="11"/>
    <s v="Small"/>
    <x v="1556"/>
    <n v="348.80143381922653"/>
    <n v="0.12762024126976734"/>
    <x v="0"/>
    <x v="15"/>
    <n v="3"/>
    <n v="8"/>
    <n v="2004"/>
    <x v="0"/>
    <n v="76"/>
    <x v="60"/>
    <x v="15"/>
    <s v="6175558555"/>
    <s v="39323 Spinnaker Dr."/>
    <s v=""/>
    <s v="Cambridge"/>
    <s v="MA"/>
    <s v="51247"/>
    <x v="0"/>
    <s v="NA"/>
    <s v="Hernandez"/>
    <s v="Marta"/>
    <s v="Small"/>
  </r>
  <r>
    <n v="10297"/>
    <n v="32"/>
    <n v="47.120425693101886"/>
    <n v="65.510000000000005"/>
    <n v="1"/>
    <s v="Small"/>
    <x v="1557"/>
    <n v="588.46637782073981"/>
    <n v="0.28071400254767392"/>
    <x v="0"/>
    <x v="211"/>
    <n v="3"/>
    <n v="9"/>
    <n v="2004"/>
    <x v="0"/>
    <n v="76"/>
    <x v="60"/>
    <x v="75"/>
    <s v="+353 1862 1555"/>
    <s v="25 Maiden Lane"/>
    <s v="Floor No. 4"/>
    <s v="Dublin"/>
    <s v=""/>
    <s v="2"/>
    <x v="18"/>
    <s v="EMEA"/>
    <s v="Cassidy"/>
    <s v="Dean"/>
    <s v="Small"/>
  </r>
  <r>
    <n v="10308"/>
    <n v="47"/>
    <n v="41.917678078832033"/>
    <n v="63.22"/>
    <n v="4"/>
    <s v="Small"/>
    <x v="1558"/>
    <n v="1001.2091302948945"/>
    <n v="0.33695542425131236"/>
    <x v="0"/>
    <x v="17"/>
    <n v="4"/>
    <n v="10"/>
    <n v="2004"/>
    <x v="0"/>
    <n v="76"/>
    <x v="60"/>
    <x v="47"/>
    <s v="9145554562"/>
    <s v="3758 North Pendale Street"/>
    <s v=""/>
    <s v="White Plains"/>
    <s v="NY"/>
    <s v="24067"/>
    <x v="0"/>
    <s v="NA"/>
    <s v="Frick"/>
    <s v="Steve"/>
    <s v="Small"/>
  </r>
  <r>
    <n v="10318"/>
    <n v="26"/>
    <n v="56.897908852892115"/>
    <n v="86.83"/>
    <n v="6"/>
    <s v="Small"/>
    <x v="1559"/>
    <n v="778.23436982480484"/>
    <n v="0.34472061668902315"/>
    <x v="0"/>
    <x v="18"/>
    <n v="4"/>
    <n v="11"/>
    <n v="2004"/>
    <x v="0"/>
    <n v="76"/>
    <x v="60"/>
    <x v="18"/>
    <s v="2155551555"/>
    <s v="7586 Pompton St."/>
    <s v=""/>
    <s v="Allentown"/>
    <s v="PA"/>
    <s v="70267"/>
    <x v="0"/>
    <s v="NA"/>
    <s v="Yu"/>
    <s v="Kyung"/>
    <s v="Small"/>
  </r>
  <r>
    <n v="10329"/>
    <n v="37"/>
    <n v="61.312749118051428"/>
    <n v="94.43"/>
    <n v="4"/>
    <s v="Small"/>
    <x v="1560"/>
    <n v="1225.3382826320972"/>
    <n v="0.35070688215554985"/>
    <x v="0"/>
    <x v="19"/>
    <n v="4"/>
    <n v="11"/>
    <n v="2004"/>
    <x v="0"/>
    <n v="76"/>
    <x v="60"/>
    <x v="0"/>
    <s v="2125557818"/>
    <s v="897 Long Airport Avenue"/>
    <s v=""/>
    <s v="NYC"/>
    <s v="NY"/>
    <s v="10022"/>
    <x v="0"/>
    <s v="NA"/>
    <s v="Yu"/>
    <s v="Kwai"/>
    <s v="Medium"/>
  </r>
  <r>
    <n v="10340"/>
    <n v="55"/>
    <n v="54.069464931787984"/>
    <n v="79.98"/>
    <n v="8"/>
    <s v="Small"/>
    <x v="1561"/>
    <n v="1425.0794287516605"/>
    <n v="0.32396267902240578"/>
    <x v="0"/>
    <x v="20"/>
    <n v="4"/>
    <n v="11"/>
    <n v="2004"/>
    <x v="0"/>
    <n v="76"/>
    <x v="60"/>
    <x v="53"/>
    <s v="93 203 4555"/>
    <s v="Rambla de Catalu¤a, 23"/>
    <s v=""/>
    <s v="Barcelona"/>
    <s v=""/>
    <s v="8022"/>
    <x v="7"/>
    <s v="EMEA"/>
    <s v="Saavedra"/>
    <s v="Eduardo"/>
    <s v="Medium"/>
  </r>
  <r>
    <n v="10363"/>
    <n v="21"/>
    <n v="87.416417874295789"/>
    <n v="100"/>
    <n v="8"/>
    <s v="Small"/>
    <x v="1562"/>
    <n v="1759.8752246397883"/>
    <n v="0.48944972623352534"/>
    <x v="0"/>
    <x v="115"/>
    <n v="1"/>
    <n v="1"/>
    <n v="2005"/>
    <x v="0"/>
    <n v="76"/>
    <x v="60"/>
    <x v="73"/>
    <s v="+358 9 8045 555"/>
    <s v="Software Engineering Center, SEC Oy"/>
    <s v=""/>
    <s v="Espoo"/>
    <s v=""/>
    <s v="FIN-02271"/>
    <x v="4"/>
    <s v="EMEA"/>
    <s v="Suominen"/>
    <s v="Kalle"/>
    <s v="Medium"/>
  </r>
  <r>
    <n v="10375"/>
    <n v="23"/>
    <n v="64.988613388207611"/>
    <n v="100"/>
    <n v="9"/>
    <s v="Small"/>
    <x v="1563"/>
    <n v="948.55189207122498"/>
    <n v="0.38822730501546071"/>
    <x v="0"/>
    <x v="22"/>
    <n v="1"/>
    <n v="2"/>
    <n v="2005"/>
    <x v="0"/>
    <n v="76"/>
    <x v="60"/>
    <x v="14"/>
    <s v="40 67 8555"/>
    <s v="67, rue des Cinquante Otages"/>
    <s v=""/>
    <s v="Nantes"/>
    <s v=""/>
    <s v="44000"/>
    <x v="1"/>
    <s v="EMEA"/>
    <s v="Labrune"/>
    <s v="Janine"/>
    <s v="Small"/>
  </r>
  <r>
    <n v="10389"/>
    <n v="49"/>
    <n v="60.995564743315761"/>
    <n v="81.400000000000006"/>
    <n v="2"/>
    <s v="Small"/>
    <x v="356"/>
    <n v="999.81732757752752"/>
    <n v="0.25066873779710364"/>
    <x v="0"/>
    <x v="23"/>
    <n v="1"/>
    <n v="3"/>
    <n v="2005"/>
    <x v="0"/>
    <n v="76"/>
    <x v="60"/>
    <x v="37"/>
    <s v="0695 34 6555"/>
    <s v="?kergatan 24"/>
    <s v=""/>
    <s v="Boras"/>
    <s v=""/>
    <s v="S-84467"/>
    <x v="8"/>
    <s v="EMEA"/>
    <s v="Larsson"/>
    <s v="Maria"/>
    <s v="Medium"/>
  </r>
  <r>
    <n v="10402"/>
    <n v="59"/>
    <n v="54.528129557744492"/>
    <n v="87.6"/>
    <n v="3"/>
    <s v="Medium"/>
    <x v="1564"/>
    <n v="1951.2403560930748"/>
    <n v="0.37753276760565646"/>
    <x v="0"/>
    <x v="60"/>
    <n v="2"/>
    <n v="4"/>
    <n v="2005"/>
    <x v="0"/>
    <n v="76"/>
    <x v="60"/>
    <x v="9"/>
    <s v="1 47 55 6555"/>
    <s v="25, rue Lauriston"/>
    <s v=""/>
    <s v="Paris"/>
    <s v=""/>
    <s v="75016"/>
    <x v="1"/>
    <s v="EMEA"/>
    <s v="Perrier"/>
    <s v="Dominique"/>
    <s v="Medium"/>
  </r>
  <r>
    <n v="10416"/>
    <n v="32"/>
    <n v="67.313871506119327"/>
    <n v="87.6"/>
    <n v="1"/>
    <s v="Small"/>
    <x v="1553"/>
    <n v="649.15611180418136"/>
    <n v="0.23157680929087521"/>
    <x v="0"/>
    <x v="198"/>
    <n v="2"/>
    <n v="5"/>
    <n v="2005"/>
    <x v="0"/>
    <n v="76"/>
    <x v="60"/>
    <x v="70"/>
    <s v="0522 556555"/>
    <s v="Strada Provinciale 124"/>
    <s v=""/>
    <s v="Reggio Emilia"/>
    <s v=""/>
    <s v="42100"/>
    <x v="12"/>
    <s v="EMEA"/>
    <s v="Moroni"/>
    <s v="Maurizio"/>
    <s v="Small"/>
  </r>
  <r>
    <n v="10105"/>
    <n v="43"/>
    <n v="79.711869258934371"/>
    <n v="100"/>
    <n v="9"/>
    <s v="Medium"/>
    <x v="1565"/>
    <n v="2913.599621865822"/>
    <n v="0.45947060921587868"/>
    <x v="0"/>
    <x v="62"/>
    <n v="1"/>
    <n v="2"/>
    <n v="2003"/>
    <x v="5"/>
    <n v="122"/>
    <x v="61"/>
    <x v="48"/>
    <s v="31 12 3555"/>
    <s v="Vinb'ltet 34"/>
    <s v=""/>
    <s v="Kobenhavn"/>
    <s v=""/>
    <s v="1734"/>
    <x v="13"/>
    <s v="EMEA"/>
    <s v="Petersen"/>
    <s v="Jytte"/>
    <s v="Medium"/>
  </r>
  <r>
    <n v="10117"/>
    <n v="41"/>
    <n v="79.115989084169883"/>
    <n v="100"/>
    <n v="3"/>
    <s v="Medium"/>
    <x v="1566"/>
    <n v="1946.0244475490344"/>
    <n v="0.37497243573890116"/>
    <x v="0"/>
    <x v="117"/>
    <n v="2"/>
    <n v="4"/>
    <n v="2003"/>
    <x v="5"/>
    <n v="122"/>
    <x v="61"/>
    <x v="26"/>
    <s v="+65 221 7555"/>
    <s v="Bronz Sok., Bronz Apt. 3/6 Tesvikiye"/>
    <s v=""/>
    <s v="Singapore"/>
    <s v=""/>
    <s v="79903"/>
    <x v="9"/>
    <s v="Japan"/>
    <s v="Natividad"/>
    <s v="Eric"/>
    <s v="Medium"/>
  </r>
  <r>
    <n v="10129"/>
    <n v="45"/>
    <n v="76.132764921165347"/>
    <n v="100"/>
    <n v="9"/>
    <s v="Medium"/>
    <x v="1567"/>
    <n v="2601.7755785475592"/>
    <n v="0.43163296064826168"/>
    <x v="0"/>
    <x v="64"/>
    <n v="2"/>
    <n v="6"/>
    <n v="2003"/>
    <x v="5"/>
    <n v="122"/>
    <x v="61"/>
    <x v="49"/>
    <s v="171 555 0297"/>
    <s v="35 King George"/>
    <s v=""/>
    <s v="London"/>
    <s v=""/>
    <s v="WX36FW"/>
    <x v="6"/>
    <s v="EMEA"/>
    <s v="Brown"/>
    <s v="Ann"/>
    <s v="Medium"/>
  </r>
  <r>
    <n v="10142"/>
    <n v="33"/>
    <n v="82.040843278205088"/>
    <n v="100"/>
    <n v="6"/>
    <s v="Small"/>
    <x v="1568"/>
    <n v="658.65217181923208"/>
    <n v="0.19567800707642069"/>
    <x v="0"/>
    <x v="119"/>
    <n v="3"/>
    <n v="8"/>
    <n v="2003"/>
    <x v="5"/>
    <n v="122"/>
    <x v="61"/>
    <x v="39"/>
    <s v="4155551450"/>
    <s v="5677 Strong St."/>
    <s v=""/>
    <s v="San Rafael"/>
    <s v="CA"/>
    <s v="97562"/>
    <x v="0"/>
    <s v="NA"/>
    <s v="Nelson"/>
    <s v="Valarie"/>
    <s v="Medium"/>
  </r>
  <r>
    <n v="10153"/>
    <n v="40"/>
    <n v="68.884260061343966"/>
    <n v="100"/>
    <n v="5"/>
    <s v="Medium"/>
    <x v="1569"/>
    <n v="2701.0295975462409"/>
    <n v="0.49502045259626148"/>
    <x v="0"/>
    <x v="120"/>
    <n v="3"/>
    <n v="9"/>
    <n v="2003"/>
    <x v="5"/>
    <n v="122"/>
    <x v="61"/>
    <x v="23"/>
    <s v="91 555 94 44"/>
    <s v="C/ Moralzarzal, 86"/>
    <s v=""/>
    <s v="Madrid"/>
    <s v=""/>
    <s v="28034"/>
    <x v="7"/>
    <s v="EMEA"/>
    <s v="Freyre"/>
    <s v="Diego"/>
    <s v="Medium"/>
  </r>
  <r>
    <n v="10167"/>
    <n v="33"/>
    <n v="76.262335332807694"/>
    <n v="100"/>
    <n v="16"/>
    <s v="Small"/>
    <x v="1570"/>
    <n v="1295.502934017346"/>
    <n v="0.33983435480602758"/>
    <x v="3"/>
    <x v="67"/>
    <n v="4"/>
    <n v="10"/>
    <n v="2003"/>
    <x v="5"/>
    <n v="122"/>
    <x v="61"/>
    <x v="37"/>
    <s v="0695 34 6555"/>
    <s v="?kergatan 24"/>
    <s v=""/>
    <s v="Boras"/>
    <s v=""/>
    <s v="S-84467"/>
    <x v="8"/>
    <s v="EMEA"/>
    <s v="Larsson"/>
    <s v="Maria"/>
    <s v="Medium"/>
  </r>
  <r>
    <n v="10177"/>
    <n v="50"/>
    <n v="84.258759376239084"/>
    <n v="100"/>
    <n v="7"/>
    <s v="Medium"/>
    <x v="1571"/>
    <n v="1870.0620311880457"/>
    <n v="0.30742430234884854"/>
    <x v="0"/>
    <x v="219"/>
    <n v="4"/>
    <n v="11"/>
    <n v="2003"/>
    <x v="5"/>
    <n v="122"/>
    <x v="61"/>
    <x v="76"/>
    <s v="+34 913 728 555"/>
    <s v="Merchants House, 27-30 Merchant's Quay"/>
    <s v=""/>
    <s v="Madrid"/>
    <s v=""/>
    <s v="28023"/>
    <x v="7"/>
    <s v="EMEA"/>
    <s v="Fernandez"/>
    <s v="Jesus"/>
    <s v="Medium"/>
  </r>
  <r>
    <n v="10185"/>
    <n v="30"/>
    <n v="64.231034274793132"/>
    <n v="100"/>
    <n v="7"/>
    <s v="Small"/>
    <x v="1572"/>
    <n v="1243.7689717562059"/>
    <n v="0.39226952147986438"/>
    <x v="0"/>
    <x v="69"/>
    <n v="4"/>
    <n v="11"/>
    <n v="2003"/>
    <x v="5"/>
    <n v="122"/>
    <x v="61"/>
    <x v="50"/>
    <s v="5085559555"/>
    <s v="4575 Hillside Dr."/>
    <s v=""/>
    <s v="New Bedford"/>
    <s v="MA"/>
    <s v="50553"/>
    <x v="0"/>
    <s v="NA"/>
    <s v="Tam"/>
    <s v="Wing C"/>
    <s v="Medium"/>
  </r>
  <r>
    <n v="10197"/>
    <n v="41"/>
    <n v="75.475909998174842"/>
    <n v="100"/>
    <n v="13"/>
    <s v="Small"/>
    <x v="1573"/>
    <n v="1440.0876900748317"/>
    <n v="0.31757766728594178"/>
    <x v="0"/>
    <x v="70"/>
    <n v="4"/>
    <n v="11"/>
    <n v="2003"/>
    <x v="5"/>
    <n v="122"/>
    <x v="61"/>
    <x v="53"/>
    <s v="93 203 4555"/>
    <s v="Rambla de Catalu¤a, 23"/>
    <s v=""/>
    <s v="Barcelona"/>
    <s v=""/>
    <s v="8022"/>
    <x v="7"/>
    <s v="EMEA"/>
    <s v="Saavedra"/>
    <s v="Eduardo"/>
    <s v="Medium"/>
  </r>
  <r>
    <n v="10208"/>
    <n v="35"/>
    <n v="85.711247535009008"/>
    <n v="100"/>
    <n v="7"/>
    <s v="Small"/>
    <x v="1574"/>
    <n v="1301.2563362746841"/>
    <n v="0.30253684160624117"/>
    <x v="0"/>
    <x v="122"/>
    <n v="1"/>
    <n v="1"/>
    <n v="2004"/>
    <x v="5"/>
    <n v="122"/>
    <x v="61"/>
    <x v="30"/>
    <s v="78 32 5555"/>
    <s v="2, rue du Commerce"/>
    <s v=""/>
    <s v="Lyon"/>
    <s v=""/>
    <s v="69004"/>
    <x v="1"/>
    <s v="EMEA"/>
    <s v="Saveley"/>
    <s v="Mary"/>
    <s v="Medium"/>
  </r>
  <r>
    <n v="10221"/>
    <n v="49"/>
    <n v="74.300240499738308"/>
    <n v="100"/>
    <n v="1"/>
    <s v="Medium"/>
    <x v="1575"/>
    <n v="3163.9182155128228"/>
    <n v="0.46496550371038875"/>
    <x v="0"/>
    <x v="220"/>
    <n v="1"/>
    <n v="2"/>
    <n v="2004"/>
    <x v="5"/>
    <n v="122"/>
    <x v="61"/>
    <x v="56"/>
    <s v="02 5554 67"/>
    <s v="Rue Joseph-Bens 532"/>
    <s v=""/>
    <s v="Bruxelles"/>
    <s v=""/>
    <s v="B-1180"/>
    <x v="14"/>
    <s v="EMEA"/>
    <s v="Dewey"/>
    <s v="Catherine"/>
    <s v="Medium"/>
  </r>
  <r>
    <n v="10232"/>
    <n v="46"/>
    <n v="87.79444466890385"/>
    <n v="100"/>
    <n v="4"/>
    <s v="Medium"/>
    <x v="1576"/>
    <n v="1614.3955452304226"/>
    <n v="0.28558511946534421"/>
    <x v="0"/>
    <x v="221"/>
    <n v="1"/>
    <n v="3"/>
    <n v="2004"/>
    <x v="5"/>
    <n v="122"/>
    <x v="61"/>
    <x v="59"/>
    <s v="198 555 8888"/>
    <s v="Garden House Crowther Way"/>
    <s v=""/>
    <s v="Cowes"/>
    <s v="Isle of Wight"/>
    <s v="PO317PJ"/>
    <x v="6"/>
    <s v="EMEA"/>
    <s v="Bennett"/>
    <s v="Helen"/>
    <s v="Medium"/>
  </r>
  <r>
    <n v="10248"/>
    <n v="48"/>
    <n v="73.070934273958727"/>
    <n v="100"/>
    <n v="10"/>
    <s v="Medium"/>
    <x v="1577"/>
    <n v="3453.0751548499807"/>
    <n v="0.49609727416068733"/>
    <x v="3"/>
    <x v="73"/>
    <n v="2"/>
    <n v="5"/>
    <n v="2004"/>
    <x v="5"/>
    <n v="122"/>
    <x v="61"/>
    <x v="0"/>
    <s v="2125557818"/>
    <s v="897 Long Airport Avenue"/>
    <s v=""/>
    <s v="NYC"/>
    <s v="NY"/>
    <s v="10022"/>
    <x v="0"/>
    <s v="NA"/>
    <s v="Yu"/>
    <s v="Kwai"/>
    <s v="Medium"/>
  </r>
  <r>
    <n v="10261"/>
    <n v="36"/>
    <n v="87.218611474479957"/>
    <n v="100"/>
    <n v="8"/>
    <s v="Small"/>
    <x v="1578"/>
    <n v="1372.7299869187218"/>
    <n v="0.30419935002409293"/>
    <x v="0"/>
    <x v="74"/>
    <n v="2"/>
    <n v="6"/>
    <n v="2004"/>
    <x v="5"/>
    <n v="122"/>
    <x v="61"/>
    <x v="43"/>
    <s v="514 555 8054"/>
    <s v="43 rue St. Laurent"/>
    <s v=""/>
    <s v="Montreal"/>
    <s v="Quebec"/>
    <s v="H1J1C3"/>
    <x v="10"/>
    <s v="NA"/>
    <s v="Fresnisre"/>
    <s v="Jean"/>
    <s v="Medium"/>
  </r>
  <r>
    <n v="10273"/>
    <n v="22"/>
    <n v="69.174345748211778"/>
    <n v="100"/>
    <n v="11"/>
    <s v="Small"/>
    <x v="1579"/>
    <n v="1262.9243935393411"/>
    <n v="0.45351283182009972"/>
    <x v="0"/>
    <x v="75"/>
    <n v="3"/>
    <n v="7"/>
    <n v="2004"/>
    <x v="5"/>
    <n v="122"/>
    <x v="61"/>
    <x v="56"/>
    <s v="02 5554 67"/>
    <s v="Rue Joseph-Bens 532"/>
    <s v=""/>
    <s v="Bruxelles"/>
    <s v=""/>
    <s v="B-1180"/>
    <x v="14"/>
    <s v="EMEA"/>
    <s v="Dewey"/>
    <s v="Catherine"/>
    <s v="Small"/>
  </r>
  <r>
    <n v="10283"/>
    <n v="42"/>
    <n v="88.008418775789437"/>
    <n v="100"/>
    <n v="13"/>
    <s v="Medium"/>
    <x v="1580"/>
    <n v="1620.0064114168435"/>
    <n v="0.30472097664884312"/>
    <x v="0"/>
    <x v="76"/>
    <n v="3"/>
    <n v="8"/>
    <n v="2004"/>
    <x v="5"/>
    <n v="122"/>
    <x v="61"/>
    <x v="57"/>
    <s v="604 555 4555"/>
    <s v="23 Tsawassen Blvd."/>
    <s v=""/>
    <s v="Tsawassen"/>
    <s v="BC"/>
    <s v="T2F8M4"/>
    <x v="10"/>
    <s v="NA"/>
    <s v="Lincoln"/>
    <s v="Elizabeth"/>
    <s v="Medium"/>
  </r>
  <r>
    <n v="10293"/>
    <n v="21"/>
    <n v="82.632874435126809"/>
    <n v="100"/>
    <n v="2"/>
    <s v="Small"/>
    <x v="1581"/>
    <n v="1206.5996368623369"/>
    <n v="0.41014437550769639"/>
    <x v="0"/>
    <x v="127"/>
    <n v="3"/>
    <n v="9"/>
    <n v="2004"/>
    <x v="5"/>
    <n v="122"/>
    <x v="61"/>
    <x v="36"/>
    <s v="011 4988555"/>
    <s v="Via Monte Bianco 34"/>
    <s v=""/>
    <s v="Torino"/>
    <s v=""/>
    <s v="10100"/>
    <x v="12"/>
    <s v="EMEA"/>
    <s v="Accorti"/>
    <s v="Paolo"/>
    <s v="Small"/>
  </r>
  <r>
    <n v="10306"/>
    <n v="29"/>
    <n v="69.845077413626058"/>
    <n v="100"/>
    <n v="7"/>
    <s v="Small"/>
    <x v="1582"/>
    <n v="1181.8927550048445"/>
    <n v="0.36848935430717855"/>
    <x v="0"/>
    <x v="78"/>
    <n v="4"/>
    <n v="10"/>
    <n v="2004"/>
    <x v="5"/>
    <n v="122"/>
    <x v="61"/>
    <x v="77"/>
    <s v="171 555 1555"/>
    <s v="Fauntleroy Circus"/>
    <s v=""/>
    <s v="Manchester"/>
    <s v=""/>
    <s v="EC25NT"/>
    <x v="6"/>
    <s v="EMEA"/>
    <s v="Ashworth"/>
    <s v="Victoria"/>
    <s v="Medium"/>
  </r>
  <r>
    <n v="10315"/>
    <n v="35"/>
    <n v="83.258611224140452"/>
    <n v="100"/>
    <n v="6"/>
    <s v="Small"/>
    <x v="1583"/>
    <n v="1300.9986071550843"/>
    <n v="0.30865555738486716"/>
    <x v="0"/>
    <x v="237"/>
    <n v="4"/>
    <n v="10"/>
    <n v="2004"/>
    <x v="5"/>
    <n v="122"/>
    <x v="61"/>
    <x v="14"/>
    <s v="40 67 8555"/>
    <s v="67, rue des Cinquante Otages"/>
    <s v=""/>
    <s v="Nantes"/>
    <s v=""/>
    <s v="44000"/>
    <x v="1"/>
    <s v="EMEA"/>
    <s v="Labrune"/>
    <s v="Janine"/>
    <s v="Medium"/>
  </r>
  <r>
    <n v="10326"/>
    <n v="41"/>
    <n v="85.141970090239568"/>
    <n v="100"/>
    <n v="4"/>
    <s v="Small"/>
    <x v="1584"/>
    <n v="842.46922630017752"/>
    <n v="0.19441791947923576"/>
    <x v="0"/>
    <x v="223"/>
    <n v="4"/>
    <n v="11"/>
    <n v="2004"/>
    <x v="5"/>
    <n v="122"/>
    <x v="61"/>
    <x v="24"/>
    <s v="0921 12 3555"/>
    <s v="Berguvsv„gen  8"/>
    <s v=""/>
    <s v="Lule"/>
    <s v=""/>
    <s v="S-95822"/>
    <x v="8"/>
    <s v="EMEA"/>
    <s v="Berglund"/>
    <s v="Christina"/>
    <s v="Medium"/>
  </r>
  <r>
    <n v="10337"/>
    <n v="29"/>
    <n v="62.654459349141902"/>
    <n v="71.97"/>
    <n v="4"/>
    <s v="Small"/>
    <x v="1585"/>
    <n v="270.15067887488499"/>
    <n v="0.12943644089006673"/>
    <x v="0"/>
    <x v="81"/>
    <n v="4"/>
    <n v="11"/>
    <n v="2004"/>
    <x v="5"/>
    <n v="122"/>
    <x v="61"/>
    <x v="27"/>
    <s v="2125558493"/>
    <s v="5905 Pompton St."/>
    <s v="Suite 750"/>
    <s v="NYC"/>
    <s v="NY"/>
    <s v="10022"/>
    <x v="0"/>
    <s v="NA"/>
    <s v="Hernandez"/>
    <s v="Maria"/>
    <s v="Small"/>
  </r>
  <r>
    <n v="10350"/>
    <n v="34"/>
    <n v="33.933148168305515"/>
    <n v="50.33"/>
    <n v="7"/>
    <s v="Small"/>
    <x v="1586"/>
    <n v="557.49296227761261"/>
    <n v="0.32578684346700754"/>
    <x v="0"/>
    <x v="82"/>
    <n v="4"/>
    <n v="12"/>
    <n v="2004"/>
    <x v="5"/>
    <n v="122"/>
    <x v="61"/>
    <x v="23"/>
    <s v="91 555 94 44"/>
    <s v="C/ Moralzarzal, 86"/>
    <s v=""/>
    <s v="Madrid"/>
    <s v=""/>
    <s v="28034"/>
    <x v="7"/>
    <s v="EMEA"/>
    <s v="Freyre"/>
    <s v="Diego"/>
    <s v="Small"/>
  </r>
  <r>
    <n v="10372"/>
    <n v="37"/>
    <n v="88.539304875968895"/>
    <n v="100"/>
    <n v="8"/>
    <s v="Small"/>
    <x v="1587"/>
    <n v="634.57571958915105"/>
    <n v="0.16227358429398342"/>
    <x v="0"/>
    <x v="136"/>
    <n v="1"/>
    <n v="1"/>
    <n v="2005"/>
    <x v="5"/>
    <n v="122"/>
    <x v="61"/>
    <x v="35"/>
    <s v="+81 3 3584 0555"/>
    <s v="2-2-8 Roppongi"/>
    <s v=""/>
    <s v="Minato-ku"/>
    <s v="Tokyo"/>
    <s v="106-0032"/>
    <x v="11"/>
    <s v="Japan"/>
    <s v="Shimamura"/>
    <s v="Akiko"/>
    <s v="Medium"/>
  </r>
  <r>
    <n v="10384"/>
    <n v="28"/>
    <n v="51.83574259266873"/>
    <n v="80.540000000000006"/>
    <n v="3"/>
    <s v="Small"/>
    <x v="1588"/>
    <n v="803.71920740527548"/>
    <n v="0.35639753423555087"/>
    <x v="0"/>
    <x v="85"/>
    <n v="1"/>
    <n v="2"/>
    <n v="2005"/>
    <x v="5"/>
    <n v="122"/>
    <x v="61"/>
    <x v="4"/>
    <s v="6505551386"/>
    <s v="7734 Strong St."/>
    <s v=""/>
    <s v="San Francisco"/>
    <s v="CA"/>
    <s v=""/>
    <x v="0"/>
    <s v="NA"/>
    <s v="Brown"/>
    <s v="Julie"/>
    <s v="Small"/>
  </r>
  <r>
    <n v="10396"/>
    <n v="49"/>
    <n v="79.555926060362594"/>
    <n v="100"/>
    <n v="6"/>
    <s v="Medium"/>
    <x v="1589"/>
    <n v="1822.5096230422328"/>
    <n v="0.31857879177419618"/>
    <x v="0"/>
    <x v="141"/>
    <n v="1"/>
    <n v="3"/>
    <n v="2005"/>
    <x v="5"/>
    <n v="122"/>
    <x v="61"/>
    <x v="39"/>
    <s v="4155551450"/>
    <s v="5677 Strong St."/>
    <s v=""/>
    <s v="San Rafael"/>
    <s v="CA"/>
    <s v="97562"/>
    <x v="0"/>
    <s v="NA"/>
    <s v="Nelson"/>
    <s v="Valarie"/>
    <s v="Medium"/>
  </r>
  <r>
    <n v="10414"/>
    <n v="23"/>
    <n v="68.766456042964052"/>
    <n v="100"/>
    <n v="10"/>
    <s v="Small"/>
    <x v="1590"/>
    <n v="1753.6015110118269"/>
    <n v="0.52578128375309252"/>
    <x v="4"/>
    <x v="88"/>
    <n v="2"/>
    <n v="5"/>
    <n v="2005"/>
    <x v="5"/>
    <n v="122"/>
    <x v="61"/>
    <x v="58"/>
    <s v="6175559555"/>
    <s v="8616 Spinnaker Dr."/>
    <s v=""/>
    <s v="Boston"/>
    <s v="MA"/>
    <s v="51003"/>
    <x v="0"/>
    <s v="NA"/>
    <s v="Yoshido"/>
    <s v="Juri"/>
    <s v="Medium"/>
  </r>
  <r>
    <n v="10101"/>
    <n v="46"/>
    <n v="46.824192986669885"/>
    <n v="53.76"/>
    <n v="2"/>
    <s v="Small"/>
    <x v="1591"/>
    <n v="319.04712261318537"/>
    <n v="0.12901426736105129"/>
    <x v="0"/>
    <x v="206"/>
    <n v="1"/>
    <n v="1"/>
    <n v="2003"/>
    <x v="3"/>
    <n v="44"/>
    <x v="62"/>
    <x v="72"/>
    <s v="+49 69 66 90 2555"/>
    <s v="Lyonerstr. 34"/>
    <s v=""/>
    <s v="Frankfurt"/>
    <s v=""/>
    <s v="60528"/>
    <x v="16"/>
    <s v="EMEA"/>
    <s v="Keitel"/>
    <s v="Roland"/>
    <s v="Small"/>
  </r>
  <r>
    <n v="10110"/>
    <n v="39"/>
    <n v="29.849634158999734"/>
    <n v="44.35"/>
    <n v="2"/>
    <s v="Small"/>
    <x v="1592"/>
    <n v="565.51426779901044"/>
    <n v="0.3269530065614491"/>
    <x v="0"/>
    <x v="178"/>
    <n v="1"/>
    <n v="3"/>
    <n v="2003"/>
    <x v="3"/>
    <n v="44"/>
    <x v="62"/>
    <x v="77"/>
    <s v="171 555 1555"/>
    <s v="Fauntleroy Circus"/>
    <s v=""/>
    <s v="Manchester"/>
    <s v=""/>
    <s v="EC25NT"/>
    <x v="6"/>
    <s v="EMEA"/>
    <s v="Ashworth"/>
    <s v="Victoria"/>
    <s v="Small"/>
  </r>
  <r>
    <n v="10124"/>
    <n v="22"/>
    <n v="33.338061593987064"/>
    <n v="45.25"/>
    <n v="1"/>
    <s v="Small"/>
    <x v="1593"/>
    <n v="262.06264493228457"/>
    <n v="0.26324725759144607"/>
    <x v="0"/>
    <x v="166"/>
    <n v="2"/>
    <n v="5"/>
    <n v="2003"/>
    <x v="3"/>
    <n v="44"/>
    <x v="62"/>
    <x v="84"/>
    <s v="7025551838"/>
    <s v="8489 Strong St."/>
    <s v=""/>
    <s v="Las Vegas"/>
    <s v="NV"/>
    <s v="83030"/>
    <x v="0"/>
    <s v="NA"/>
    <s v="King"/>
    <s v="Sue"/>
    <s v="Small"/>
  </r>
  <r>
    <n v="10149"/>
    <n v="49"/>
    <n v="42.934941338882879"/>
    <n v="49.28"/>
    <n v="6"/>
    <s v="Small"/>
    <x v="1594"/>
    <n v="310.90787439473888"/>
    <n v="0.12875524880513636"/>
    <x v="0"/>
    <x v="168"/>
    <n v="3"/>
    <n v="9"/>
    <n v="2003"/>
    <x v="3"/>
    <n v="44"/>
    <x v="62"/>
    <x v="82"/>
    <s v="4155554312"/>
    <s v="2793 Furth Circle"/>
    <s v=""/>
    <s v="Brisbane"/>
    <s v="CA"/>
    <s v="94217"/>
    <x v="0"/>
    <s v="NA"/>
    <s v="Taylor"/>
    <s v="Sue"/>
    <s v="Small"/>
  </r>
  <r>
    <n v="10162"/>
    <n v="43"/>
    <n v="24.362779765515345"/>
    <n v="36.29"/>
    <n v="4"/>
    <s v="Small"/>
    <x v="1595"/>
    <n v="512.87047008284026"/>
    <n v="0.32866410125336615"/>
    <x v="0"/>
    <x v="169"/>
    <n v="4"/>
    <n v="10"/>
    <n v="2003"/>
    <x v="3"/>
    <n v="44"/>
    <x v="62"/>
    <x v="4"/>
    <s v="6505551386"/>
    <s v="7734 Strong St."/>
    <s v=""/>
    <s v="San Francisco"/>
    <s v="CA"/>
    <s v=""/>
    <x v="0"/>
    <s v="NA"/>
    <s v="Brown"/>
    <s v="Julie"/>
    <s v="Small"/>
  </r>
  <r>
    <n v="10173"/>
    <n v="27"/>
    <n v="30.656382758728373"/>
    <n v="41.22"/>
    <n v="8"/>
    <s v="Small"/>
    <x v="1596"/>
    <n v="285.21766551433393"/>
    <n v="0.25627407184065082"/>
    <x v="0"/>
    <x v="155"/>
    <n v="4"/>
    <n v="11"/>
    <n v="2003"/>
    <x v="3"/>
    <n v="44"/>
    <x v="62"/>
    <x v="86"/>
    <s v="035 640555"/>
    <s v="Via Ludovico il Moro 22"/>
    <s v=""/>
    <s v="Bergamo"/>
    <s v=""/>
    <s v="24100"/>
    <x v="12"/>
    <s v="EMEA"/>
    <s v="Rovelli"/>
    <s v="Giovanni"/>
    <s v="Small"/>
  </r>
  <r>
    <n v="10182"/>
    <n v="31"/>
    <n v="25.039356439608181"/>
    <n v="36.74"/>
    <n v="5"/>
    <s v="Small"/>
    <x v="1597"/>
    <n v="362.7199503721464"/>
    <n v="0.31847151770255361"/>
    <x v="0"/>
    <x v="103"/>
    <n v="4"/>
    <n v="11"/>
    <n v="2003"/>
    <x v="3"/>
    <n v="44"/>
    <x v="62"/>
    <x v="39"/>
    <s v="4155551450"/>
    <s v="5677 Strong St."/>
    <s v=""/>
    <s v="San Rafael"/>
    <s v="CA"/>
    <s v="97562"/>
    <x v="0"/>
    <s v="NA"/>
    <s v="Nelson"/>
    <s v="Valarie"/>
    <s v="Small"/>
  </r>
  <r>
    <n v="10193"/>
    <n v="20"/>
    <n v="34.7389509100135"/>
    <n v="50.62"/>
    <n v="9"/>
    <s v="Small"/>
    <x v="1598"/>
    <n v="317.62098179972998"/>
    <n v="0.31373072086105291"/>
    <x v="0"/>
    <x v="170"/>
    <n v="4"/>
    <n v="11"/>
    <n v="2003"/>
    <x v="3"/>
    <n v="44"/>
    <x v="62"/>
    <x v="87"/>
    <s v="61 9 3844 6555"/>
    <s v="7 Allen Street"/>
    <s v=""/>
    <s v="Glen Waverly"/>
    <s v="Victoria"/>
    <s v="3150"/>
    <x v="3"/>
    <s v="APAC"/>
    <s v="Connery"/>
    <s v="Sean"/>
    <s v="Small"/>
  </r>
  <r>
    <n v="10205"/>
    <n v="24"/>
    <n v="32.256013601401186"/>
    <n v="38.08"/>
    <n v="4"/>
    <s v="Small"/>
    <x v="1599"/>
    <n v="139.77567356637144"/>
    <n v="0.15294081929093514"/>
    <x v="0"/>
    <x v="171"/>
    <n v="4"/>
    <n v="12"/>
    <n v="2003"/>
    <x v="3"/>
    <n v="44"/>
    <x v="62"/>
    <x v="23"/>
    <s v="91 555 94 44"/>
    <s v="C/ Moralzarzal, 86"/>
    <s v=""/>
    <s v="Madrid"/>
    <s v=""/>
    <s v="28034"/>
    <x v="7"/>
    <s v="EMEA"/>
    <s v="Freyre"/>
    <s v="Diego"/>
    <s v="Small"/>
  </r>
  <r>
    <n v="10214"/>
    <n v="49"/>
    <n v="42.837865801384979"/>
    <n v="47.94"/>
    <n v="2"/>
    <s v="Small"/>
    <x v="1600"/>
    <n v="250.00457573213589"/>
    <n v="0.10642749684219896"/>
    <x v="0"/>
    <x v="200"/>
    <n v="1"/>
    <n v="1"/>
    <n v="2004"/>
    <x v="3"/>
    <n v="44"/>
    <x v="62"/>
    <x v="25"/>
    <s v="91 555 22 82"/>
    <s v="C/ Araquil, 67"/>
    <s v=""/>
    <s v="Madrid"/>
    <s v=""/>
    <s v="28023"/>
    <x v="7"/>
    <s v="EMEA"/>
    <s v="Sommer"/>
    <s v="Martˇn"/>
    <s v="Small"/>
  </r>
  <r>
    <n v="10227"/>
    <n v="24"/>
    <n v="37.376768208157152"/>
    <n v="48.38"/>
    <n v="5"/>
    <s v="Small"/>
    <x v="1601"/>
    <n v="264.0775630042283"/>
    <n v="0.22743348060857477"/>
    <x v="0"/>
    <x v="172"/>
    <n v="1"/>
    <n v="3"/>
    <n v="2004"/>
    <x v="3"/>
    <n v="44"/>
    <x v="62"/>
    <x v="30"/>
    <s v="78 32 5555"/>
    <s v="2, rue du Commerce"/>
    <s v=""/>
    <s v="Lyon"/>
    <s v=""/>
    <s v="69004"/>
    <x v="1"/>
    <s v="EMEA"/>
    <s v="Saveley"/>
    <s v="Mary"/>
    <s v="Small"/>
  </r>
  <r>
    <n v="10244"/>
    <n v="39"/>
    <n v="31.251554327891089"/>
    <n v="45.25"/>
    <n v="9"/>
    <s v="Small"/>
    <x v="1602"/>
    <n v="545.93938121224755"/>
    <n v="0.30935791540572183"/>
    <x v="0"/>
    <x v="173"/>
    <n v="2"/>
    <n v="4"/>
    <n v="2004"/>
    <x v="3"/>
    <n v="44"/>
    <x v="62"/>
    <x v="23"/>
    <s v="91 555 94 44"/>
    <s v="C/ Moralzarzal, 86"/>
    <s v=""/>
    <s v="Madrid"/>
    <s v=""/>
    <s v="28034"/>
    <x v="7"/>
    <s v="EMEA"/>
    <s v="Freyre"/>
    <s v="Diego"/>
    <s v="Small"/>
  </r>
  <r>
    <n v="10255"/>
    <n v="37"/>
    <n v="35.463387581713739"/>
    <n v="45.7"/>
    <n v="2"/>
    <s v="Small"/>
    <x v="1603"/>
    <n v="378.75465947659177"/>
    <n v="0.22399589536731429"/>
    <x v="0"/>
    <x v="214"/>
    <n v="2"/>
    <n v="6"/>
    <n v="2004"/>
    <x v="3"/>
    <n v="44"/>
    <x v="62"/>
    <x v="83"/>
    <s v="88 60 1555"/>
    <s v="24, place Kluber"/>
    <s v=""/>
    <s v="Strasbourg"/>
    <s v=""/>
    <s v="67000"/>
    <x v="1"/>
    <s v="EMEA"/>
    <s v="Citeaux"/>
    <s v="Frederique"/>
    <s v="Small"/>
  </r>
  <r>
    <n v="10280"/>
    <n v="45"/>
    <n v="33.872619578993941"/>
    <n v="47.49"/>
    <n v="11"/>
    <s v="Small"/>
    <x v="1604"/>
    <n v="612.78211894527294"/>
    <n v="0.28674205982324835"/>
    <x v="0"/>
    <x v="41"/>
    <n v="3"/>
    <n v="8"/>
    <n v="2004"/>
    <x v="3"/>
    <n v="44"/>
    <x v="62"/>
    <x v="36"/>
    <s v="011 4988555"/>
    <s v="Via Monte Bianco 34"/>
    <s v=""/>
    <s v="Torino"/>
    <s v=""/>
    <s v="10100"/>
    <x v="12"/>
    <s v="EMEA"/>
    <s v="Accorti"/>
    <s v="Paolo"/>
    <s v="Small"/>
  </r>
  <r>
    <n v="10289"/>
    <n v="45"/>
    <n v="40.12300608070791"/>
    <n v="48.38"/>
    <n v="4"/>
    <s v="Small"/>
    <x v="1605"/>
    <n v="371.56472636814397"/>
    <n v="0.17066957253600845"/>
    <x v="0"/>
    <x v="175"/>
    <n v="3"/>
    <n v="9"/>
    <n v="2004"/>
    <x v="3"/>
    <n v="44"/>
    <x v="62"/>
    <x v="7"/>
    <s v="+47 2267 3215"/>
    <s v="Drammen 121, PR 744 Sentrum"/>
    <s v=""/>
    <s v="Bergen"/>
    <s v=""/>
    <s v="N5804"/>
    <x v="2"/>
    <s v="EMEA"/>
    <s v="Oeztan"/>
    <s v="Veysel"/>
    <s v="Small"/>
  </r>
  <r>
    <n v="10304"/>
    <n v="44"/>
    <n v="34.50398808024196"/>
    <n v="39.42"/>
    <n v="15"/>
    <s v="Small"/>
    <x v="1606"/>
    <n v="216.30452446935374"/>
    <n v="0.12470857229218771"/>
    <x v="0"/>
    <x v="43"/>
    <n v="4"/>
    <n v="10"/>
    <n v="2004"/>
    <x v="3"/>
    <n v="44"/>
    <x v="62"/>
    <x v="38"/>
    <s v="30 59 8555"/>
    <s v="67, avenue de l'Europe"/>
    <s v=""/>
    <s v="Versailles"/>
    <s v=""/>
    <s v="78000"/>
    <x v="1"/>
    <s v="EMEA"/>
    <s v="Tonini"/>
    <s v="Daniel"/>
    <s v="Small"/>
  </r>
  <r>
    <n v="10312"/>
    <n v="23"/>
    <n v="22.772033220323344"/>
    <n v="37.630000000000003"/>
    <n v="12"/>
    <s v="Small"/>
    <x v="1607"/>
    <n v="341.73323593256305"/>
    <n v="0.39484365611683908"/>
    <x v="0"/>
    <x v="44"/>
    <n v="4"/>
    <n v="10"/>
    <n v="2004"/>
    <x v="3"/>
    <n v="44"/>
    <x v="62"/>
    <x v="39"/>
    <s v="4155551450"/>
    <s v="5677 Strong St."/>
    <s v=""/>
    <s v="San Rafael"/>
    <s v="CA"/>
    <s v="97562"/>
    <x v="0"/>
    <s v="NA"/>
    <s v="Nelson"/>
    <s v="Valarie"/>
    <s v="Small"/>
  </r>
  <r>
    <n v="10322"/>
    <n v="30"/>
    <n v="60.290387833277705"/>
    <n v="100"/>
    <n v="4"/>
    <s v="Small"/>
    <x v="1608"/>
    <n v="1691.3883650016687"/>
    <n v="0.48324001171442782"/>
    <x v="0"/>
    <x v="45"/>
    <n v="4"/>
    <n v="11"/>
    <n v="2004"/>
    <x v="3"/>
    <n v="44"/>
    <x v="62"/>
    <x v="40"/>
    <s v="6035558647"/>
    <s v="2304 Long Airport Avenue"/>
    <s v=""/>
    <s v="Nashua"/>
    <s v="NH"/>
    <s v="62005"/>
    <x v="0"/>
    <s v="NA"/>
    <s v="Young"/>
    <s v="Valarie"/>
    <s v="Medium"/>
  </r>
  <r>
    <n v="10332"/>
    <n v="26"/>
    <n v="61.327579499807314"/>
    <n v="85.52"/>
    <n v="10"/>
    <s v="Small"/>
    <x v="1609"/>
    <n v="629.00293300500971"/>
    <n v="0.28288611436146727"/>
    <x v="0"/>
    <x v="159"/>
    <n v="4"/>
    <n v="11"/>
    <n v="2004"/>
    <x v="3"/>
    <n v="44"/>
    <x v="62"/>
    <x v="77"/>
    <s v="171 555 1555"/>
    <s v="Fauntleroy Circus"/>
    <s v=""/>
    <s v="Manchester"/>
    <s v=""/>
    <s v="EC25NT"/>
    <x v="6"/>
    <s v="EMEA"/>
    <s v="Ashworth"/>
    <s v="Victoria"/>
    <s v="Small"/>
  </r>
  <r>
    <n v="10345"/>
    <n v="43"/>
    <n v="39.600398116783602"/>
    <n v="53.76"/>
    <n v="1"/>
    <s v="Small"/>
    <x v="1610"/>
    <n v="608.86288097830493"/>
    <n v="0.26338545169673355"/>
    <x v="0"/>
    <x v="201"/>
    <n v="4"/>
    <n v="11"/>
    <n v="2004"/>
    <x v="3"/>
    <n v="44"/>
    <x v="62"/>
    <x v="46"/>
    <s v="40 32 2555"/>
    <s v="54, rue Royale"/>
    <s v=""/>
    <s v="Nantes"/>
    <s v=""/>
    <s v="44000"/>
    <x v="1"/>
    <s v="EMEA"/>
    <s v="Schmitt"/>
    <s v="Carine"/>
    <s v="Small"/>
  </r>
  <r>
    <n v="10356"/>
    <n v="26"/>
    <n v="23.019620842850497"/>
    <n v="31.86"/>
    <n v="7"/>
    <s v="Small"/>
    <x v="1611"/>
    <n v="229.84985808588715"/>
    <n v="0.27747580530914956"/>
    <x v="0"/>
    <x v="160"/>
    <n v="4"/>
    <n v="12"/>
    <n v="2004"/>
    <x v="3"/>
    <n v="44"/>
    <x v="62"/>
    <x v="2"/>
    <s v="+33 1 46 62 7555"/>
    <s v="27 rue du Colonel Pierre Avia"/>
    <s v=""/>
    <s v="Paris"/>
    <s v=""/>
    <s v="75508"/>
    <x v="1"/>
    <s v="EMEA"/>
    <s v="Da Cunha"/>
    <s v="Daniel"/>
    <s v="Small"/>
  </r>
  <r>
    <n v="10367"/>
    <n v="28"/>
    <n v="25.785312256375548"/>
    <n v="30.59"/>
    <n v="12"/>
    <s v="Small"/>
    <x v="1612"/>
    <n v="134.5312568214847"/>
    <n v="0.15706726850684713"/>
    <x v="5"/>
    <x v="183"/>
    <n v="1"/>
    <n v="1"/>
    <n v="2005"/>
    <x v="3"/>
    <n v="44"/>
    <x v="62"/>
    <x v="3"/>
    <s v="6265557265"/>
    <s v="78934 Hillside Dr."/>
    <s v=""/>
    <s v="Pasadena"/>
    <s v="CA"/>
    <s v="90003"/>
    <x v="0"/>
    <s v="NA"/>
    <s v="Young"/>
    <s v="Julie"/>
    <s v="Small"/>
  </r>
  <r>
    <n v="10380"/>
    <n v="27"/>
    <n v="41.174602832112846"/>
    <n v="68.349999999999994"/>
    <n v="5"/>
    <s v="Small"/>
    <x v="1613"/>
    <n v="733.73572353295322"/>
    <n v="0.39759176544092401"/>
    <x v="0"/>
    <x v="176"/>
    <n v="1"/>
    <n v="2"/>
    <n v="2005"/>
    <x v="3"/>
    <n v="44"/>
    <x v="62"/>
    <x v="23"/>
    <s v="91 555 94 44"/>
    <s v="C/ Moralzarzal, 86"/>
    <s v=""/>
    <s v="Madrid"/>
    <s v=""/>
    <s v="28034"/>
    <x v="7"/>
    <s v="EMEA"/>
    <s v="Freyre"/>
    <s v="Diego"/>
    <s v="Small"/>
  </r>
  <r>
    <n v="10391"/>
    <n v="24"/>
    <n v="84.13059132338725"/>
    <n v="100"/>
    <n v="1"/>
    <s v="Small"/>
    <x v="1614"/>
    <n v="2022.9458082387059"/>
    <n v="0.50047149196421292"/>
    <x v="0"/>
    <x v="51"/>
    <n v="1"/>
    <n v="3"/>
    <n v="2005"/>
    <x v="3"/>
    <n v="44"/>
    <x v="62"/>
    <x v="42"/>
    <s v="02 9936 8555"/>
    <s v="201 Miller Street"/>
    <s v="Level 15"/>
    <s v="North Sydney"/>
    <s v="NSW"/>
    <s v="2060"/>
    <x v="3"/>
    <s v="APAC"/>
    <s v="O'Hara"/>
    <s v="Anna"/>
    <s v="Medium"/>
  </r>
  <r>
    <n v="10421"/>
    <n v="40"/>
    <n v="30.46858131013359"/>
    <n v="45.7"/>
    <n v="2"/>
    <s v="Small"/>
    <x v="1615"/>
    <n v="609.25674759465642"/>
    <n v="0.33329143741501993"/>
    <x v="2"/>
    <x v="202"/>
    <n v="2"/>
    <n v="5"/>
    <n v="2005"/>
    <x v="3"/>
    <n v="44"/>
    <x v="62"/>
    <x v="39"/>
    <s v="4155551450"/>
    <s v="5677 Strong St."/>
    <s v=""/>
    <s v="San Rafael"/>
    <s v="CA"/>
    <s v="97562"/>
    <x v="0"/>
    <s v="NA"/>
    <s v="Nelson"/>
    <s v="Valarie"/>
    <s v="Small"/>
  </r>
  <r>
    <n v="10103"/>
    <n v="36"/>
    <n v="79.744349353659501"/>
    <n v="100"/>
    <n v="1"/>
    <s v="Small"/>
    <x v="1616"/>
    <n v="809.48342326825832"/>
    <n v="0.21995158609351959"/>
    <x v="0"/>
    <x v="26"/>
    <n v="1"/>
    <n v="1"/>
    <n v="2003"/>
    <x v="2"/>
    <n v="127"/>
    <x v="63"/>
    <x v="17"/>
    <s v="07 98 9555"/>
    <s v="Erling Skakkes gate 78"/>
    <s v=""/>
    <s v="Stavern"/>
    <s v=""/>
    <s v="4110"/>
    <x v="2"/>
    <s v="EMEA"/>
    <s v="Bergulfsen"/>
    <s v="Jonas"/>
    <s v="Medium"/>
  </r>
  <r>
    <n v="10114"/>
    <n v="21"/>
    <n v="62.13716851584131"/>
    <n v="100"/>
    <n v="5"/>
    <s v="Small"/>
    <x v="1617"/>
    <n v="1620.2094611673326"/>
    <n v="0.5539007214025321"/>
    <x v="0"/>
    <x v="89"/>
    <n v="2"/>
    <n v="4"/>
    <n v="2003"/>
    <x v="2"/>
    <n v="127"/>
    <x v="63"/>
    <x v="62"/>
    <s v="1 42 34 2555"/>
    <s v="265, boulevard Charonne"/>
    <s v=""/>
    <s v="Paris"/>
    <s v=""/>
    <s v="75012"/>
    <x v="1"/>
    <s v="EMEA"/>
    <s v="Bertrand"/>
    <s v="Marie"/>
    <s v="Small"/>
  </r>
  <r>
    <n v="10126"/>
    <n v="27"/>
    <n v="85.931896361455273"/>
    <n v="100"/>
    <n v="1"/>
    <s v="Small"/>
    <x v="1618"/>
    <n v="1095.6087982407075"/>
    <n v="0.32075016708991166"/>
    <x v="0"/>
    <x v="28"/>
    <n v="2"/>
    <n v="5"/>
    <n v="2003"/>
    <x v="2"/>
    <n v="127"/>
    <x v="63"/>
    <x v="25"/>
    <s v="91 555 22 82"/>
    <s v="C/ Araquil, 67"/>
    <s v=""/>
    <s v="Madrid"/>
    <s v=""/>
    <s v="28023"/>
    <x v="7"/>
    <s v="EMEA"/>
    <s v="Sommer"/>
    <s v="Martˇn"/>
    <s v="Medium"/>
  </r>
  <r>
    <n v="10140"/>
    <n v="47"/>
    <n v="73.36670492210331"/>
    <n v="100"/>
    <n v="1"/>
    <s v="Medium"/>
    <x v="1619"/>
    <n v="1656.904868661145"/>
    <n v="0.32455620583591144"/>
    <x v="0"/>
    <x v="29"/>
    <n v="3"/>
    <n v="7"/>
    <n v="2003"/>
    <x v="2"/>
    <n v="127"/>
    <x v="63"/>
    <x v="5"/>
    <s v="6505556809"/>
    <s v="9408 Furth Circle"/>
    <s v=""/>
    <s v="Burlingame"/>
    <s v="CA"/>
    <s v="94217"/>
    <x v="0"/>
    <s v="NA"/>
    <s v="Hirano"/>
    <s v="Juri"/>
    <s v="Medium"/>
  </r>
  <r>
    <n v="10151"/>
    <n v="42"/>
    <n v="89.686529549661344"/>
    <n v="100"/>
    <n v="8"/>
    <s v="Medium"/>
    <x v="1620"/>
    <n v="1331.9657589142239"/>
    <n v="0.26123122281992311"/>
    <x v="0"/>
    <x v="145"/>
    <n v="3"/>
    <n v="9"/>
    <n v="2003"/>
    <x v="2"/>
    <n v="127"/>
    <x v="63"/>
    <x v="60"/>
    <s v="981 443655"/>
    <s v="Torikatu 38"/>
    <s v=""/>
    <s v="Oulu"/>
    <s v=""/>
    <s v="90110"/>
    <x v="4"/>
    <s v="EMEA"/>
    <s v="Koskitalo"/>
    <s v="Pirkko"/>
    <s v="Medium"/>
  </r>
  <r>
    <n v="10165"/>
    <n v="32"/>
    <n v="74.276622126286668"/>
    <n v="100"/>
    <n v="17"/>
    <s v="Small"/>
    <x v="1621"/>
    <n v="2284.9080919588268"/>
    <n v="0.49013850819407834"/>
    <x v="0"/>
    <x v="121"/>
    <n v="4"/>
    <n v="10"/>
    <n v="2003"/>
    <x v="2"/>
    <n v="127"/>
    <x v="63"/>
    <x v="26"/>
    <s v="+65 221 7555"/>
    <s v="Bronz Sok., Bronz Apt. 3/6 Tesvikiye"/>
    <s v=""/>
    <s v="Singapore"/>
    <s v=""/>
    <s v="79903"/>
    <x v="9"/>
    <s v="Japan"/>
    <s v="Natividad"/>
    <s v="Eric"/>
    <s v="Medium"/>
  </r>
  <r>
    <n v="10175"/>
    <n v="28"/>
    <n v="68.313671062954086"/>
    <n v="100"/>
    <n v="6"/>
    <s v="Small"/>
    <x v="1622"/>
    <n v="1057.1772102372856"/>
    <n v="0.35595671666867085"/>
    <x v="0"/>
    <x v="32"/>
    <n v="4"/>
    <n v="11"/>
    <n v="2003"/>
    <x v="2"/>
    <n v="127"/>
    <x v="63"/>
    <x v="49"/>
    <s v="171 555 0297"/>
    <s v="35 King George"/>
    <s v=""/>
    <s v="London"/>
    <s v=""/>
    <s v="WX36FW"/>
    <x v="6"/>
    <s v="EMEA"/>
    <s v="Brown"/>
    <s v="Ann"/>
    <s v="Small"/>
  </r>
  <r>
    <n v="10184"/>
    <n v="24"/>
    <n v="76.322665863963664"/>
    <n v="100"/>
    <n v="11"/>
    <s v="Small"/>
    <x v="1623"/>
    <n v="1664.5760192648722"/>
    <n v="0.47609372690854157"/>
    <x v="0"/>
    <x v="69"/>
    <n v="4"/>
    <n v="11"/>
    <n v="2003"/>
    <x v="2"/>
    <n v="127"/>
    <x v="63"/>
    <x v="81"/>
    <s v="95 555 82 82"/>
    <s v="C/ Romero, 33"/>
    <s v=""/>
    <s v="Sevilla"/>
    <s v=""/>
    <s v="41101"/>
    <x v="7"/>
    <s v="EMEA"/>
    <s v="Roel"/>
    <s v="Jose Pedro"/>
    <s v="Medium"/>
  </r>
  <r>
    <n v="10194"/>
    <n v="49"/>
    <n v="60.134185227532434"/>
    <n v="100"/>
    <n v="1"/>
    <s v="Medium"/>
    <x v="1624"/>
    <n v="2814.3549238509108"/>
    <n v="0.4885244090539046"/>
    <x v="0"/>
    <x v="34"/>
    <n v="4"/>
    <n v="11"/>
    <n v="2003"/>
    <x v="2"/>
    <n v="127"/>
    <x v="63"/>
    <x v="30"/>
    <s v="78 32 5555"/>
    <s v="2, rue du Commerce"/>
    <s v=""/>
    <s v="Lyon"/>
    <s v=""/>
    <s v="69004"/>
    <x v="1"/>
    <s v="EMEA"/>
    <s v="Saveley"/>
    <s v="Mary"/>
    <s v="Medium"/>
  </r>
  <r>
    <n v="10207"/>
    <n v="46"/>
    <n v="80.055458430286862"/>
    <n v="100"/>
    <n v="12"/>
    <s v="Medium"/>
    <x v="1625"/>
    <n v="3136.4889122068043"/>
    <n v="0.45996048009790297"/>
    <x v="0"/>
    <x v="91"/>
    <n v="4"/>
    <n v="12"/>
    <n v="2003"/>
    <x v="2"/>
    <n v="127"/>
    <x v="63"/>
    <x v="64"/>
    <s v="6175552555"/>
    <s v="6251 Ingle Ln."/>
    <s v=""/>
    <s v="Boston"/>
    <s v="MA"/>
    <s v="51003"/>
    <x v="0"/>
    <s v="NA"/>
    <s v="Franco"/>
    <s v="Valarie"/>
    <s v="Medium"/>
  </r>
  <r>
    <n v="10217"/>
    <n v="28"/>
    <n v="83.084834864417076"/>
    <n v="100"/>
    <n v="1"/>
    <s v="Small"/>
    <x v="1626"/>
    <n v="822.50462379632199"/>
    <n v="0.26120545203257095"/>
    <x v="0"/>
    <x v="92"/>
    <n v="1"/>
    <n v="2"/>
    <n v="2004"/>
    <x v="2"/>
    <n v="127"/>
    <x v="63"/>
    <x v="65"/>
    <s v="+65 224 1555"/>
    <s v="Village Close - 106 Linden Road Sandown"/>
    <s v="2nd Floor"/>
    <s v="Singapore"/>
    <s v=""/>
    <s v="69045"/>
    <x v="9"/>
    <s v="APAC"/>
    <s v="Victorino"/>
    <s v="Wendy"/>
    <s v="Medium"/>
  </r>
  <r>
    <n v="10229"/>
    <n v="48"/>
    <n v="71.501435747667216"/>
    <n v="100"/>
    <n v="6"/>
    <s v="Medium"/>
    <x v="1627"/>
    <n v="2272.2510841119733"/>
    <n v="0.39833864231178712"/>
    <x v="0"/>
    <x v="93"/>
    <n v="1"/>
    <n v="3"/>
    <n v="2004"/>
    <x v="2"/>
    <n v="127"/>
    <x v="63"/>
    <x v="39"/>
    <s v="4155551450"/>
    <s v="5677 Strong St."/>
    <s v=""/>
    <s v="San Rafael"/>
    <s v="CA"/>
    <s v="97562"/>
    <x v="0"/>
    <s v="NA"/>
    <s v="Nelson"/>
    <s v="Valarie"/>
    <s v="Medium"/>
  </r>
  <r>
    <n v="10246"/>
    <n v="29"/>
    <n v="61.913362573378308"/>
    <n v="100"/>
    <n v="10"/>
    <s v="Small"/>
    <x v="1628"/>
    <n v="1725.1124853720289"/>
    <n v="0.49000525063115064"/>
    <x v="0"/>
    <x v="125"/>
    <n v="2"/>
    <n v="5"/>
    <n v="2004"/>
    <x v="2"/>
    <n v="127"/>
    <x v="63"/>
    <x v="23"/>
    <s v="91 555 94 44"/>
    <s v="C/ Moralzarzal, 86"/>
    <s v=""/>
    <s v="Madrid"/>
    <s v=""/>
    <s v="28034"/>
    <x v="7"/>
    <s v="EMEA"/>
    <s v="Freyre"/>
    <s v="Diego"/>
    <s v="Medium"/>
  </r>
  <r>
    <n v="10259"/>
    <n v="47"/>
    <n v="78.367680133680295"/>
    <n v="100"/>
    <n v="9"/>
    <s v="Medium"/>
    <x v="1629"/>
    <n v="1602.3390337170258"/>
    <n v="0.30315063014689397"/>
    <x v="0"/>
    <x v="39"/>
    <n v="2"/>
    <n v="6"/>
    <n v="2004"/>
    <x v="2"/>
    <n v="127"/>
    <x v="63"/>
    <x v="65"/>
    <s v="+65 224 1555"/>
    <s v="Village Close - 106 Linden Road Sandown"/>
    <s v="2nd Floor"/>
    <s v="Singapore"/>
    <s v=""/>
    <s v="69045"/>
    <x v="9"/>
    <s v="APAC"/>
    <s v="Victorino"/>
    <s v="Wendy"/>
    <s v="Medium"/>
  </r>
  <r>
    <n v="10271"/>
    <n v="43"/>
    <n v="84.732300604238191"/>
    <n v="100"/>
    <n v="10"/>
    <s v="Medium"/>
    <x v="1630"/>
    <n v="1961.5610740177581"/>
    <n v="0.34996317142893607"/>
    <x v="0"/>
    <x v="126"/>
    <n v="3"/>
    <n v="7"/>
    <n v="2004"/>
    <x v="2"/>
    <n v="127"/>
    <x v="63"/>
    <x v="39"/>
    <s v="4155551450"/>
    <s v="5677 Strong St."/>
    <s v=""/>
    <s v="San Rafael"/>
    <s v="CA"/>
    <s v="97562"/>
    <x v="0"/>
    <s v="NA"/>
    <s v="Nelson"/>
    <s v="Valarie"/>
    <s v="Medium"/>
  </r>
  <r>
    <n v="10281"/>
    <n v="25"/>
    <n v="67.301976760820963"/>
    <n v="100"/>
    <n v="6"/>
    <s v="Small"/>
    <x v="1631"/>
    <n v="1096.9505809794759"/>
    <n v="0.39465752148928795"/>
    <x v="0"/>
    <x v="94"/>
    <n v="3"/>
    <n v="8"/>
    <n v="2004"/>
    <x v="2"/>
    <n v="127"/>
    <x v="63"/>
    <x v="18"/>
    <s v="2155551555"/>
    <s v="7586 Pompton St."/>
    <s v=""/>
    <s v="Allentown"/>
    <s v="PA"/>
    <s v="70267"/>
    <x v="0"/>
    <s v="NA"/>
    <s v="Yu"/>
    <s v="Kyung"/>
    <s v="Small"/>
  </r>
  <r>
    <n v="10291"/>
    <n v="48"/>
    <n v="69.15360069723387"/>
    <n v="100"/>
    <n v="1"/>
    <s v="Medium"/>
    <x v="1632"/>
    <n v="2078.707166532774"/>
    <n v="0.38508268986987482"/>
    <x v="0"/>
    <x v="42"/>
    <n v="3"/>
    <n v="9"/>
    <n v="2004"/>
    <x v="2"/>
    <n v="127"/>
    <x v="63"/>
    <x v="37"/>
    <s v="0695 34 6555"/>
    <s v="?kergatan 24"/>
    <s v=""/>
    <s v="Boras"/>
    <s v=""/>
    <s v="S-84467"/>
    <x v="8"/>
    <s v="EMEA"/>
    <s v="Larsson"/>
    <s v="Maria"/>
    <s v="Medium"/>
  </r>
  <r>
    <n v="10305"/>
    <n v="24"/>
    <n v="79.705451286968284"/>
    <n v="100"/>
    <n v="10"/>
    <s v="Small"/>
    <x v="1633"/>
    <n v="1276.6691691127612"/>
    <n v="0.40025996021844784"/>
    <x v="0"/>
    <x v="95"/>
    <n v="4"/>
    <n v="10"/>
    <n v="2004"/>
    <x v="2"/>
    <n v="127"/>
    <x v="63"/>
    <x v="15"/>
    <s v="6175558555"/>
    <s v="39323 Spinnaker Dr."/>
    <s v=""/>
    <s v="Cambridge"/>
    <s v="MA"/>
    <s v="51247"/>
    <x v="0"/>
    <s v="NA"/>
    <s v="Hernandez"/>
    <s v="Marta"/>
    <s v="Medium"/>
  </r>
  <r>
    <n v="10313"/>
    <n v="42"/>
    <n v="61.412732357668972"/>
    <n v="100"/>
    <n v="4"/>
    <s v="Medium"/>
    <x v="1634"/>
    <n v="3002.4652409779032"/>
    <n v="0.53790269106343891"/>
    <x v="0"/>
    <x v="96"/>
    <n v="4"/>
    <n v="10"/>
    <n v="2004"/>
    <x v="2"/>
    <n v="127"/>
    <x v="63"/>
    <x v="31"/>
    <s v="604 555 3392"/>
    <s v="1900 Oak St."/>
    <s v=""/>
    <s v="Vancouver"/>
    <s v="BC"/>
    <s v="V3F2K1"/>
    <x v="10"/>
    <s v="NA"/>
    <s v="Tannamuri"/>
    <s v="Yoshi"/>
    <s v="Medium"/>
  </r>
  <r>
    <n v="10324"/>
    <n v="31"/>
    <n v="63.43193014650371"/>
    <n v="100"/>
    <n v="2"/>
    <s v="Small"/>
    <x v="1635"/>
    <n v="1854.050165458385"/>
    <n v="0.48529754830814903"/>
    <x v="0"/>
    <x v="80"/>
    <n v="4"/>
    <n v="11"/>
    <n v="2004"/>
    <x v="2"/>
    <n v="127"/>
    <x v="63"/>
    <x v="11"/>
    <s v="2125551500"/>
    <s v="2678 Kingston Rd."/>
    <s v="Suite 101"/>
    <s v="NYC"/>
    <s v="NY"/>
    <s v="10022"/>
    <x v="0"/>
    <s v="NA"/>
    <s v="Frick"/>
    <s v="Michael"/>
    <s v="Medium"/>
  </r>
  <r>
    <n v="10334"/>
    <n v="42"/>
    <n v="83.622568077248744"/>
    <n v="100"/>
    <n v="5"/>
    <s v="Medium"/>
    <x v="1636"/>
    <n v="2015.8921407555526"/>
    <n v="0.3646667066004502"/>
    <x v="4"/>
    <x v="97"/>
    <n v="4"/>
    <n v="11"/>
    <n v="2004"/>
    <x v="2"/>
    <n v="127"/>
    <x v="63"/>
    <x v="24"/>
    <s v="0921 12 3555"/>
    <s v="Berguvsv„gen  8"/>
    <s v=""/>
    <s v="Lule"/>
    <s v=""/>
    <s v="S-95822"/>
    <x v="8"/>
    <s v="EMEA"/>
    <s v="Berglund"/>
    <s v="Christina"/>
    <s v="Medium"/>
  </r>
  <r>
    <n v="10348"/>
    <n v="37"/>
    <n v="72.104563286480214"/>
    <n v="100"/>
    <n v="1"/>
    <s v="Medium"/>
    <x v="1637"/>
    <n v="3313.551158400232"/>
    <n v="0.55397399921761592"/>
    <x v="0"/>
    <x v="79"/>
    <n v="4"/>
    <n v="11"/>
    <n v="2004"/>
    <x v="2"/>
    <n v="127"/>
    <x v="63"/>
    <x v="25"/>
    <s v="91 555 22 82"/>
    <s v="C/ Araquil, 67"/>
    <s v=""/>
    <s v="Madrid"/>
    <s v=""/>
    <s v="28023"/>
    <x v="7"/>
    <s v="EMEA"/>
    <s v="Sommer"/>
    <s v="Martˇn"/>
    <s v="Medium"/>
  </r>
  <r>
    <n v="10358"/>
    <n v="41"/>
    <n v="76.614026302402976"/>
    <n v="100"/>
    <n v="7"/>
    <s v="Medium"/>
    <x v="1638"/>
    <n v="2543.4749216014775"/>
    <n v="0.4474285877937037"/>
    <x v="0"/>
    <x v="48"/>
    <n v="4"/>
    <n v="12"/>
    <n v="2004"/>
    <x v="2"/>
    <n v="127"/>
    <x v="63"/>
    <x v="23"/>
    <s v="91 555 94 44"/>
    <s v="C/ Moralzarzal, 86"/>
    <s v=""/>
    <s v="Madrid"/>
    <s v=""/>
    <s v="28034"/>
    <x v="7"/>
    <s v="EMEA"/>
    <s v="Freyre"/>
    <s v="Diego"/>
    <s v="Medium"/>
  </r>
  <r>
    <n v="10371"/>
    <n v="20"/>
    <n v="83.004878570747479"/>
    <n v="100"/>
    <n v="5"/>
    <s v="Small"/>
    <x v="1639"/>
    <n v="1789.3024285850506"/>
    <n v="0.51872859876646682"/>
    <x v="0"/>
    <x v="129"/>
    <n v="1"/>
    <n v="1"/>
    <n v="2005"/>
    <x v="2"/>
    <n v="127"/>
    <x v="63"/>
    <x v="39"/>
    <s v="4155551450"/>
    <s v="5677 Strong St."/>
    <s v=""/>
    <s v="San Rafael"/>
    <s v="CA"/>
    <s v="97562"/>
    <x v="0"/>
    <s v="NA"/>
    <s v="Nelson"/>
    <s v="Valarie"/>
    <s v="Medium"/>
  </r>
  <r>
    <n v="10382"/>
    <n v="20"/>
    <n v="67.797249891775508"/>
    <n v="100"/>
    <n v="3"/>
    <s v="Small"/>
    <x v="1640"/>
    <n v="1298.45500216449"/>
    <n v="0.48917081154478975"/>
    <x v="0"/>
    <x v="50"/>
    <n v="1"/>
    <n v="2"/>
    <n v="2005"/>
    <x v="2"/>
    <n v="127"/>
    <x v="63"/>
    <x v="39"/>
    <s v="4155551450"/>
    <s v="5677 Strong St."/>
    <s v=""/>
    <s v="San Rafael"/>
    <s v="CA"/>
    <s v="97562"/>
    <x v="0"/>
    <s v="NA"/>
    <s v="Nelson"/>
    <s v="Valarie"/>
    <s v="Small"/>
  </r>
  <r>
    <n v="10412"/>
    <n v="70"/>
    <n v="71.885073934152516"/>
    <n v="100"/>
    <n v="10"/>
    <s v="Medium"/>
    <x v="1641"/>
    <n v="3466.0448246093238"/>
    <n v="0.40786594782411434"/>
    <x v="0"/>
    <x v="147"/>
    <n v="2"/>
    <n v="5"/>
    <n v="2005"/>
    <x v="2"/>
    <n v="127"/>
    <x v="63"/>
    <x v="23"/>
    <s v="91 555 94 44"/>
    <s v="C/ Moralzarzal, 86"/>
    <s v=""/>
    <s v="Madrid"/>
    <s v=""/>
    <s v="28034"/>
    <x v="7"/>
    <s v="EMEA"/>
    <s v="Freyre"/>
    <s v="Diego"/>
    <s v="Large"/>
  </r>
  <r>
    <n v="10425"/>
    <n v="49"/>
    <n v="84.243272196673161"/>
    <n v="100"/>
    <n v="9"/>
    <s v="Medium"/>
    <x v="1642"/>
    <n v="1382.6196623630149"/>
    <n v="0.25090456876513278"/>
    <x v="2"/>
    <x v="53"/>
    <n v="2"/>
    <n v="5"/>
    <n v="2005"/>
    <x v="2"/>
    <n v="127"/>
    <x v="63"/>
    <x v="14"/>
    <s v="40 67 8555"/>
    <s v="67, rue des Cinquante Otages"/>
    <s v=""/>
    <s v="Nantes"/>
    <s v=""/>
    <s v="44000"/>
    <x v="1"/>
    <s v="EMEA"/>
    <s v="Labrune"/>
    <s v="Janine"/>
    <s v="Medium"/>
  </r>
  <r>
    <n v="10108"/>
    <n v="35"/>
    <n v="46.758115721855567"/>
    <n v="58.87"/>
    <n v="15"/>
    <s v="Small"/>
    <x v="1643"/>
    <n v="423.91594973505494"/>
    <n v="0.20573949852462081"/>
    <x v="0"/>
    <x v="98"/>
    <n v="1"/>
    <n v="3"/>
    <n v="2003"/>
    <x v="0"/>
    <n v="69"/>
    <x v="64"/>
    <x v="66"/>
    <s v="+63 2 555 3587"/>
    <s v="15 McCallum Street - NatWest Center #13-03"/>
    <s v=""/>
    <s v="Makati City"/>
    <s v=""/>
    <s v="1227MM"/>
    <x v="15"/>
    <s v="Japan"/>
    <s v="Cruz"/>
    <s v="Arnold"/>
    <s v="Small"/>
  </r>
  <r>
    <n v="10121"/>
    <n v="32"/>
    <n v="59.244149086274355"/>
    <n v="76.88"/>
    <n v="2"/>
    <s v="Small"/>
    <x v="1644"/>
    <n v="564.3472292392205"/>
    <n v="0.22939452281120762"/>
    <x v="0"/>
    <x v="1"/>
    <n v="2"/>
    <n v="5"/>
    <n v="2003"/>
    <x v="0"/>
    <n v="69"/>
    <x v="64"/>
    <x v="1"/>
    <s v="26 47 1555"/>
    <s v="59 rue de l'Abbaye"/>
    <s v=""/>
    <s v="Reims"/>
    <s v=""/>
    <s v="51100"/>
    <x v="1"/>
    <s v="EMEA"/>
    <s v="Henriot"/>
    <s v="Paul"/>
    <s v="Small"/>
  </r>
  <r>
    <n v="10135"/>
    <n v="29"/>
    <n v="37.611680048311349"/>
    <n v="61.64"/>
    <n v="16"/>
    <s v="Small"/>
    <x v="1645"/>
    <n v="696.82127859897082"/>
    <n v="0.38981700116302159"/>
    <x v="0"/>
    <x v="100"/>
    <n v="3"/>
    <n v="7"/>
    <n v="2003"/>
    <x v="0"/>
    <n v="69"/>
    <x v="64"/>
    <x v="39"/>
    <s v="4155551450"/>
    <s v="5677 Strong St."/>
    <s v=""/>
    <s v="San Rafael"/>
    <s v="CA"/>
    <s v="97562"/>
    <x v="0"/>
    <s v="NA"/>
    <s v="Nelson"/>
    <s v="Valarie"/>
    <s v="Small"/>
  </r>
  <r>
    <n v="10145"/>
    <n v="27"/>
    <n v="44.999491241727085"/>
    <n v="60.95"/>
    <n v="3"/>
    <s v="Small"/>
    <x v="1646"/>
    <n v="430.66373647336877"/>
    <n v="0.26169825690357534"/>
    <x v="0"/>
    <x v="3"/>
    <n v="3"/>
    <n v="8"/>
    <n v="2003"/>
    <x v="0"/>
    <n v="69"/>
    <x v="64"/>
    <x v="3"/>
    <s v="6265557265"/>
    <s v="78934 Hillside Dr."/>
    <s v=""/>
    <s v="Pasadena"/>
    <s v="CA"/>
    <s v="90003"/>
    <x v="0"/>
    <s v="NA"/>
    <s v="Young"/>
    <s v="Julie"/>
    <s v="Small"/>
  </r>
  <r>
    <n v="10159"/>
    <n v="27"/>
    <n v="57.897279899973704"/>
    <n v="80.34"/>
    <n v="11"/>
    <s v="Small"/>
    <x v="1647"/>
    <n v="605.95344270070973"/>
    <n v="0.2793467774461823"/>
    <x v="0"/>
    <x v="4"/>
    <n v="4"/>
    <n v="10"/>
    <n v="2003"/>
    <x v="0"/>
    <n v="69"/>
    <x v="64"/>
    <x v="4"/>
    <s v="6505551386"/>
    <s v="7734 Strong St."/>
    <s v=""/>
    <s v="San Francisco"/>
    <s v="CA"/>
    <s v=""/>
    <x v="0"/>
    <s v="NA"/>
    <s v="Brown"/>
    <s v="Julie"/>
    <s v="Small"/>
  </r>
  <r>
    <n v="10169"/>
    <n v="38"/>
    <n v="53.055946316295135"/>
    <n v="74.11"/>
    <n v="11"/>
    <s v="Small"/>
    <x v="1648"/>
    <n v="800.05403998078464"/>
    <n v="0.28409194013904815"/>
    <x v="0"/>
    <x v="102"/>
    <n v="4"/>
    <n v="11"/>
    <n v="2003"/>
    <x v="0"/>
    <n v="69"/>
    <x v="64"/>
    <x v="42"/>
    <s v="02 9936 8555"/>
    <s v="201 Miller Street"/>
    <s v="Level 15"/>
    <s v="North Sydney"/>
    <s v="NSW"/>
    <s v="2060"/>
    <x v="3"/>
    <s v="APAC"/>
    <s v="O'Hara"/>
    <s v="Anna"/>
    <s v="Small"/>
  </r>
  <r>
    <n v="10180"/>
    <n v="35"/>
    <n v="58.321620517886558"/>
    <n v="72.03"/>
    <n v="6"/>
    <s v="Small"/>
    <x v="1649"/>
    <n v="479.79328187397073"/>
    <n v="0.19031486161479172"/>
    <x v="0"/>
    <x v="6"/>
    <n v="4"/>
    <n v="11"/>
    <n v="2003"/>
    <x v="0"/>
    <n v="69"/>
    <x v="64"/>
    <x v="6"/>
    <s v="20 16 1555"/>
    <s v="184, chausse de Tournai"/>
    <s v=""/>
    <s v="Lille"/>
    <s v=""/>
    <s v="59000"/>
    <x v="1"/>
    <s v="EMEA"/>
    <s v="Rance"/>
    <s v="Martine"/>
    <s v="Small"/>
  </r>
  <r>
    <n v="10190"/>
    <n v="42"/>
    <n v="47.068239915486238"/>
    <n v="76.19"/>
    <n v="3"/>
    <s v="Small"/>
    <x v="1650"/>
    <n v="1223.113923549578"/>
    <n v="0.38222549001855571"/>
    <x v="0"/>
    <x v="240"/>
    <n v="4"/>
    <n v="11"/>
    <n v="2003"/>
    <x v="0"/>
    <n v="69"/>
    <x v="64"/>
    <x v="23"/>
    <s v="91 555 94 44"/>
    <s v="C/ Moralzarzal, 86"/>
    <s v=""/>
    <s v="Madrid"/>
    <s v=""/>
    <s v="28034"/>
    <x v="7"/>
    <s v="EMEA"/>
    <s v="Freyre"/>
    <s v="Diego"/>
    <s v="Medium"/>
  </r>
  <r>
    <n v="10211"/>
    <n v="21"/>
    <n v="56.406961812000539"/>
    <n v="63.72"/>
    <n v="11"/>
    <s v="Small"/>
    <x v="1651"/>
    <n v="153.57380194798861"/>
    <n v="0.11476833314500091"/>
    <x v="0"/>
    <x v="9"/>
    <n v="1"/>
    <n v="1"/>
    <n v="2004"/>
    <x v="0"/>
    <n v="69"/>
    <x v="64"/>
    <x v="9"/>
    <s v="1 47 55 6555"/>
    <s v="25, rue Lauriston"/>
    <s v=""/>
    <s v="Paris"/>
    <s v=""/>
    <s v="75016"/>
    <x v="1"/>
    <s v="EMEA"/>
    <s v="Perrier"/>
    <s v="Dominique"/>
    <s v="Small"/>
  </r>
  <r>
    <n v="10224"/>
    <n v="37"/>
    <n v="54.280251009077318"/>
    <n v="80.34"/>
    <n v="4"/>
    <s v="Small"/>
    <x v="1652"/>
    <n v="964.21071266413924"/>
    <n v="0.32436829712375759"/>
    <x v="0"/>
    <x v="133"/>
    <n v="1"/>
    <n v="2"/>
    <n v="2004"/>
    <x v="0"/>
    <n v="69"/>
    <x v="64"/>
    <x v="6"/>
    <s v="20 16 1555"/>
    <s v="184, chausse de Tournai"/>
    <s v=""/>
    <s v="Lille"/>
    <s v=""/>
    <s v="59000"/>
    <x v="1"/>
    <s v="EMEA"/>
    <s v="Rance"/>
    <s v="Martine"/>
    <s v="Small"/>
  </r>
  <r>
    <n v="10237"/>
    <n v="26"/>
    <n v="54.760193075737568"/>
    <n v="79.650000000000006"/>
    <n v="4"/>
    <s v="Small"/>
    <x v="1653"/>
    <n v="647.13498003082327"/>
    <n v="0.31248972911817241"/>
    <x v="0"/>
    <x v="11"/>
    <n v="2"/>
    <n v="4"/>
    <n v="2004"/>
    <x v="0"/>
    <n v="69"/>
    <x v="64"/>
    <x v="11"/>
    <s v="2125551500"/>
    <s v="2678 Kingston Rd."/>
    <s v="Suite 101"/>
    <s v="NYC"/>
    <s v="NY"/>
    <s v="10022"/>
    <x v="0"/>
    <s v="NA"/>
    <s v="Frick"/>
    <s v="Michael"/>
    <s v="Small"/>
  </r>
  <r>
    <n v="10252"/>
    <n v="47"/>
    <n v="55.736990812467631"/>
    <n v="65.8"/>
    <n v="8"/>
    <s v="Small"/>
    <x v="1654"/>
    <n v="472.96143181402113"/>
    <n v="0.15293327032723958"/>
    <x v="0"/>
    <x v="224"/>
    <n v="2"/>
    <n v="5"/>
    <n v="2004"/>
    <x v="0"/>
    <n v="69"/>
    <x v="64"/>
    <x v="9"/>
    <s v="1 47 55 6555"/>
    <s v="25, rue Lauriston"/>
    <s v=""/>
    <s v="Paris"/>
    <s v=""/>
    <s v="75016"/>
    <x v="1"/>
    <s v="EMEA"/>
    <s v="Perrier"/>
    <s v="Dominique"/>
    <s v="Medium"/>
  </r>
  <r>
    <n v="10264"/>
    <n v="37"/>
    <n v="52.827686194992644"/>
    <n v="65.099999999999994"/>
    <n v="6"/>
    <s v="Small"/>
    <x v="1655"/>
    <n v="454.07561078527192"/>
    <n v="0.18851480499243242"/>
    <x v="0"/>
    <x v="230"/>
    <n v="2"/>
    <n v="6"/>
    <n v="2004"/>
    <x v="0"/>
    <n v="69"/>
    <x v="64"/>
    <x v="58"/>
    <s v="6175559555"/>
    <s v="8616 Spinnaker Dr."/>
    <s v=""/>
    <s v="Boston"/>
    <s v="MA"/>
    <s v="51003"/>
    <x v="0"/>
    <s v="NA"/>
    <s v="Yoshido"/>
    <s v="Juri"/>
    <s v="Small"/>
  </r>
  <r>
    <n v="10276"/>
    <n v="46"/>
    <n v="67.661618280793505"/>
    <n v="75.489999999999995"/>
    <n v="12"/>
    <s v="Small"/>
    <x v="1656"/>
    <n v="360.10555908349852"/>
    <n v="0.10370091030873611"/>
    <x v="0"/>
    <x v="110"/>
    <n v="3"/>
    <n v="8"/>
    <n v="2004"/>
    <x v="0"/>
    <n v="69"/>
    <x v="64"/>
    <x v="71"/>
    <s v="6175557555"/>
    <s v="7635 Spinnaker Dr."/>
    <s v=""/>
    <s v="Brickhaven"/>
    <s v="MA"/>
    <s v="58339"/>
    <x v="0"/>
    <s v="NA"/>
    <s v="Barajas"/>
    <s v="Miguel"/>
    <s v="Medium"/>
  </r>
  <r>
    <n v="10285"/>
    <n v="38"/>
    <n v="40.935241352943102"/>
    <n v="59.56"/>
    <n v="3"/>
    <s v="Small"/>
    <x v="1657"/>
    <n v="707.74082858816223"/>
    <n v="0.31270582013191572"/>
    <x v="0"/>
    <x v="15"/>
    <n v="3"/>
    <n v="8"/>
    <n v="2004"/>
    <x v="0"/>
    <n v="69"/>
    <x v="64"/>
    <x v="15"/>
    <s v="6175558555"/>
    <s v="39323 Spinnaker Dr."/>
    <s v=""/>
    <s v="Cambridge"/>
    <s v="MA"/>
    <s v="51247"/>
    <x v="0"/>
    <s v="NA"/>
    <s v="Hernandez"/>
    <s v="Marta"/>
    <s v="Small"/>
  </r>
  <r>
    <n v="10299"/>
    <n v="33"/>
    <n v="52.499571652378933"/>
    <n v="66.489999999999995"/>
    <n v="6"/>
    <s v="Small"/>
    <x v="1658"/>
    <n v="461.68413547149521"/>
    <n v="0.21041402237360604"/>
    <x v="0"/>
    <x v="16"/>
    <n v="3"/>
    <n v="9"/>
    <n v="2004"/>
    <x v="0"/>
    <n v="69"/>
    <x v="64"/>
    <x v="16"/>
    <s v="90 224 8555"/>
    <s v="Keskuskatu 45"/>
    <s v=""/>
    <s v="Helsinki"/>
    <s v=""/>
    <s v="21240"/>
    <x v="4"/>
    <s v="EMEA"/>
    <s v="Karttunen"/>
    <s v="Matti"/>
    <s v="Small"/>
  </r>
  <r>
    <n v="10309"/>
    <n v="24"/>
    <n v="43.284993593335443"/>
    <n v="56.1"/>
    <n v="2"/>
    <s v="Small"/>
    <x v="1659"/>
    <n v="307.56015375994957"/>
    <n v="0.22843148674981398"/>
    <x v="0"/>
    <x v="17"/>
    <n v="4"/>
    <n v="10"/>
    <n v="2004"/>
    <x v="0"/>
    <n v="69"/>
    <x v="64"/>
    <x v="17"/>
    <s v="07 98 9555"/>
    <s v="Erling Skakkes gate 78"/>
    <s v=""/>
    <s v="Stavern"/>
    <s v=""/>
    <s v="4110"/>
    <x v="2"/>
    <s v="EMEA"/>
    <s v="Bergulfsen"/>
    <s v="Jonas"/>
    <s v="Small"/>
  </r>
  <r>
    <n v="10319"/>
    <n v="31"/>
    <n v="69.907004107213254"/>
    <n v="81.73"/>
    <n v="7"/>
    <s v="Small"/>
    <x v="1660"/>
    <n v="366.51287267638918"/>
    <n v="0.1446591935982717"/>
    <x v="0"/>
    <x v="114"/>
    <n v="4"/>
    <n v="11"/>
    <n v="2004"/>
    <x v="0"/>
    <n v="69"/>
    <x v="64"/>
    <x v="79"/>
    <s v="2125551957"/>
    <s v="5290 North Pendale Street"/>
    <s v="Suite 200"/>
    <s v="NYC"/>
    <s v="NY"/>
    <s v="10022"/>
    <x v="0"/>
    <s v="NA"/>
    <s v="Kuo"/>
    <s v="Kee"/>
    <s v="Small"/>
  </r>
  <r>
    <n v="10330"/>
    <n v="42"/>
    <n v="56.045525735887573"/>
    <n v="81.03"/>
    <n v="1"/>
    <s v="Small"/>
    <x v="1661"/>
    <n v="1049.3479190927223"/>
    <n v="0.30833610100101733"/>
    <x v="0"/>
    <x v="227"/>
    <n v="4"/>
    <n v="11"/>
    <n v="2004"/>
    <x v="0"/>
    <n v="69"/>
    <x v="64"/>
    <x v="66"/>
    <s v="+63 2 555 3587"/>
    <s v="15 McCallum Street - NatWest Center #13-03"/>
    <s v=""/>
    <s v="Makati City"/>
    <s v=""/>
    <s v="1227MM"/>
    <x v="15"/>
    <s v="Japan"/>
    <s v="Cruz"/>
    <s v="Arnold"/>
    <s v="Medium"/>
  </r>
  <r>
    <n v="10341"/>
    <n v="32"/>
    <n v="61.444199856876693"/>
    <n v="100"/>
    <n v="6"/>
    <s v="Small"/>
    <x v="1662"/>
    <n v="1340.9856045799456"/>
    <n v="0.40547460225566817"/>
    <x v="0"/>
    <x v="20"/>
    <n v="4"/>
    <n v="11"/>
    <n v="2004"/>
    <x v="0"/>
    <n v="69"/>
    <x v="64"/>
    <x v="19"/>
    <s v="6562 9555"/>
    <s v="Geislweg 14"/>
    <s v=""/>
    <s v="Salzburg"/>
    <s v=""/>
    <s v="5020"/>
    <x v="5"/>
    <s v="EMEA"/>
    <s v="Pipps"/>
    <s v="Georg"/>
    <s v="Medium"/>
  </r>
  <r>
    <n v="10355"/>
    <n v="41"/>
    <n v="59.060904090131366"/>
    <n v="70.650000000000006"/>
    <n v="3"/>
    <s v="Small"/>
    <x v="1663"/>
    <n v="475.1529323046143"/>
    <n v="0.1640353278113042"/>
    <x v="0"/>
    <x v="228"/>
    <n v="4"/>
    <n v="12"/>
    <n v="2004"/>
    <x v="0"/>
    <n v="69"/>
    <x v="64"/>
    <x v="23"/>
    <s v="91 555 94 44"/>
    <s v="C/ Moralzarzal, 86"/>
    <s v=""/>
    <s v="Madrid"/>
    <s v=""/>
    <s v="28034"/>
    <x v="7"/>
    <s v="EMEA"/>
    <s v="Freyre"/>
    <s v="Diego"/>
    <s v="Small"/>
  </r>
  <r>
    <n v="10363"/>
    <n v="43"/>
    <n v="38.654853936507443"/>
    <n v="61.23"/>
    <n v="14"/>
    <s v="Small"/>
    <x v="1664"/>
    <n v="970.73128073017983"/>
    <n v="0.36869420322542146"/>
    <x v="0"/>
    <x v="115"/>
    <n v="1"/>
    <n v="1"/>
    <n v="2005"/>
    <x v="0"/>
    <n v="69"/>
    <x v="64"/>
    <x v="73"/>
    <s v="+358 9 8045 555"/>
    <s v="Software Engineering Center, SEC Oy"/>
    <s v=""/>
    <s v="Espoo"/>
    <s v=""/>
    <s v="FIN-02271"/>
    <x v="4"/>
    <s v="EMEA"/>
    <s v="Suominen"/>
    <s v="Kalle"/>
    <s v="Small"/>
  </r>
  <r>
    <n v="10375"/>
    <n v="20"/>
    <n v="84.710324499872357"/>
    <n v="100"/>
    <n v="14"/>
    <s v="Small"/>
    <x v="1665"/>
    <n v="351.79351000255292"/>
    <n v="0.17194208700027025"/>
    <x v="0"/>
    <x v="22"/>
    <n v="1"/>
    <n v="2"/>
    <n v="2005"/>
    <x v="0"/>
    <n v="69"/>
    <x v="64"/>
    <x v="14"/>
    <s v="40 67 8555"/>
    <s v="67, rue des Cinquante Otages"/>
    <s v=""/>
    <s v="Nantes"/>
    <s v=""/>
    <s v="44000"/>
    <x v="1"/>
    <s v="EMEA"/>
    <s v="Labrune"/>
    <s v="Janine"/>
    <s v="Small"/>
  </r>
  <r>
    <n v="10390"/>
    <n v="35"/>
    <n v="55.347752649870344"/>
    <n v="65.13"/>
    <n v="4"/>
    <s v="Small"/>
    <x v="1666"/>
    <n v="342.37865725453821"/>
    <n v="0.1501957216356466"/>
    <x v="0"/>
    <x v="162"/>
    <n v="1"/>
    <n v="3"/>
    <n v="2005"/>
    <x v="0"/>
    <n v="69"/>
    <x v="64"/>
    <x v="39"/>
    <s v="4155551450"/>
    <s v="5677 Strong St."/>
    <s v=""/>
    <s v="San Rafael"/>
    <s v="CA"/>
    <s v="97562"/>
    <x v="0"/>
    <s v="NA"/>
    <s v="Nelson"/>
    <s v="Valarie"/>
    <s v="Small"/>
  </r>
  <r>
    <n v="10403"/>
    <n v="27"/>
    <n v="55.486806826353806"/>
    <n v="79.650000000000006"/>
    <n v="4"/>
    <s v="Small"/>
    <x v="1667"/>
    <n v="652.40621568844745"/>
    <n v="0.30336714593403891"/>
    <x v="0"/>
    <x v="24"/>
    <n v="2"/>
    <n v="4"/>
    <n v="2005"/>
    <x v="0"/>
    <n v="69"/>
    <x v="64"/>
    <x v="22"/>
    <s v="171 555 2282"/>
    <s v="Berkeley Gardens 12  Brewery"/>
    <s v=""/>
    <s v="Liverpool"/>
    <s v=""/>
    <s v="WX16LT"/>
    <x v="6"/>
    <s v="EMEA"/>
    <s v="Devon"/>
    <s v="Elizabeth"/>
    <s v="Small"/>
  </r>
  <r>
    <n v="10110"/>
    <n v="43"/>
    <n v="65.810217964591104"/>
    <n v="78.150000000000006"/>
    <n v="11"/>
    <s v="Small"/>
    <x v="1668"/>
    <n v="530.61062752258249"/>
    <n v="0.15789868247484193"/>
    <x v="0"/>
    <x v="178"/>
    <n v="1"/>
    <n v="3"/>
    <n v="2003"/>
    <x v="1"/>
    <n v="90"/>
    <x v="65"/>
    <x v="77"/>
    <s v="171 555 1555"/>
    <s v="Fauntleroy Circus"/>
    <s v=""/>
    <s v="Manchester"/>
    <s v=""/>
    <s v="EC25NT"/>
    <x v="6"/>
    <s v="EMEA"/>
    <s v="Ashworth"/>
    <s v="Victoria"/>
    <s v="Medium"/>
  </r>
  <r>
    <n v="10124"/>
    <n v="32"/>
    <n v="53.527864931613493"/>
    <n v="72.7"/>
    <n v="10"/>
    <s v="Small"/>
    <x v="1669"/>
    <n v="613.50832218836831"/>
    <n v="0.26371575059678831"/>
    <x v="0"/>
    <x v="166"/>
    <n v="2"/>
    <n v="5"/>
    <n v="2003"/>
    <x v="1"/>
    <n v="90"/>
    <x v="65"/>
    <x v="84"/>
    <s v="7025551838"/>
    <s v="8489 Strong St."/>
    <s v=""/>
    <s v="Las Vegas"/>
    <s v="NV"/>
    <s v="83030"/>
    <x v="0"/>
    <s v="NA"/>
    <s v="King"/>
    <s v="Sue"/>
    <s v="Small"/>
  </r>
  <r>
    <n v="10148"/>
    <n v="21"/>
    <n v="45.158250051779895"/>
    <n v="73.599999999999994"/>
    <n v="4"/>
    <s v="Small"/>
    <x v="1670"/>
    <n v="597.27674891262211"/>
    <n v="0.38643681994864271"/>
    <x v="0"/>
    <x v="153"/>
    <n v="3"/>
    <n v="9"/>
    <n v="2003"/>
    <x v="1"/>
    <n v="90"/>
    <x v="65"/>
    <x v="42"/>
    <s v="02 9936 8555"/>
    <s v="201 Miller Street"/>
    <s v="Level 15"/>
    <s v="North Sydney"/>
    <s v="NSW"/>
    <s v="2060"/>
    <x v="3"/>
    <s v="APAC"/>
    <s v="O'Hara"/>
    <s v="Anna"/>
    <s v="Small"/>
  </r>
  <r>
    <n v="10161"/>
    <n v="20"/>
    <n v="86.278462321995377"/>
    <n v="100"/>
    <n v="3"/>
    <s v="Small"/>
    <x v="1671"/>
    <n v="419.03075356009231"/>
    <n v="0.19538876879608894"/>
    <x v="0"/>
    <x v="154"/>
    <n v="4"/>
    <n v="10"/>
    <n v="2003"/>
    <x v="1"/>
    <n v="90"/>
    <x v="65"/>
    <x v="78"/>
    <s v="86 21 3555"/>
    <s v="Smagsloget 45"/>
    <s v=""/>
    <s v="Aaarhus"/>
    <s v=""/>
    <s v="8200"/>
    <x v="13"/>
    <s v="EMEA"/>
    <s v="Ibsen"/>
    <s v="Palle"/>
    <s v="Small"/>
  </r>
  <r>
    <n v="10172"/>
    <n v="22"/>
    <n v="48.522347918352068"/>
    <n v="74.510000000000005"/>
    <n v="1"/>
    <s v="Small"/>
    <x v="1672"/>
    <n v="571.72834579625464"/>
    <n v="0.34878072851493674"/>
    <x v="0"/>
    <x v="155"/>
    <n v="4"/>
    <n v="11"/>
    <n v="2003"/>
    <x v="1"/>
    <n v="90"/>
    <x v="65"/>
    <x v="13"/>
    <s v="2035552570"/>
    <s v="25593 South Bay Ln."/>
    <s v=""/>
    <s v="Bridgewater"/>
    <s v="CT"/>
    <s v="97562"/>
    <x v="0"/>
    <s v="NA"/>
    <s v="King"/>
    <s v="Julie"/>
    <s v="Small"/>
  </r>
  <r>
    <n v="10182"/>
    <n v="36"/>
    <n v="52.419401680782507"/>
    <n v="73.599999999999994"/>
    <n v="14"/>
    <s v="Small"/>
    <x v="1673"/>
    <n v="762.50153949182959"/>
    <n v="0.28777986846762893"/>
    <x v="0"/>
    <x v="103"/>
    <n v="4"/>
    <n v="11"/>
    <n v="2003"/>
    <x v="1"/>
    <n v="90"/>
    <x v="65"/>
    <x v="39"/>
    <s v="4155551450"/>
    <s v="5677 Strong St."/>
    <s v=""/>
    <s v="San Rafael"/>
    <s v="CA"/>
    <s v="97562"/>
    <x v="0"/>
    <s v="NA"/>
    <s v="Nelson"/>
    <s v="Valarie"/>
    <s v="Small"/>
  </r>
  <r>
    <n v="10192"/>
    <n v="46"/>
    <n v="57.855925880509105"/>
    <n v="83.6"/>
    <n v="2"/>
    <s v="Small"/>
    <x v="1674"/>
    <n v="1184.227409496581"/>
    <n v="0.3079434703288384"/>
    <x v="0"/>
    <x v="104"/>
    <n v="4"/>
    <n v="11"/>
    <n v="2003"/>
    <x v="1"/>
    <n v="90"/>
    <x v="65"/>
    <x v="40"/>
    <s v="6035558647"/>
    <s v="2304 Long Airport Avenue"/>
    <s v=""/>
    <s v="Nashua"/>
    <s v="NH"/>
    <s v="62005"/>
    <x v="0"/>
    <s v="NA"/>
    <s v="Young"/>
    <s v="Valarie"/>
    <s v="Medium"/>
  </r>
  <r>
    <n v="10204"/>
    <n v="47"/>
    <n v="78.886056727917421"/>
    <n v="96.32"/>
    <n v="8"/>
    <s v="Small"/>
    <x v="1675"/>
    <n v="819.3953337878811"/>
    <n v="0.181000241612153"/>
    <x v="0"/>
    <x v="105"/>
    <n v="4"/>
    <n v="12"/>
    <n v="2003"/>
    <x v="1"/>
    <n v="90"/>
    <x v="65"/>
    <x v="74"/>
    <s v="2125557413"/>
    <s v="4092 Furth Circle"/>
    <s v="Suite 400"/>
    <s v="NYC"/>
    <s v="NY"/>
    <s v="10022"/>
    <x v="0"/>
    <s v="NA"/>
    <s v="Young"/>
    <s v="Jeff"/>
    <s v="Medium"/>
  </r>
  <r>
    <n v="10212"/>
    <n v="45"/>
    <n v="70.569680605123494"/>
    <n v="88.14"/>
    <n v="1"/>
    <s v="Small"/>
    <x v="1676"/>
    <n v="790.66437276944271"/>
    <n v="0.19934557970134451"/>
    <x v="0"/>
    <x v="138"/>
    <n v="1"/>
    <n v="1"/>
    <n v="2004"/>
    <x v="1"/>
    <n v="90"/>
    <x v="65"/>
    <x v="23"/>
    <s v="91 555 94 44"/>
    <s v="C/ Moralzarzal, 86"/>
    <s v=""/>
    <s v="Madrid"/>
    <s v=""/>
    <s v="28034"/>
    <x v="7"/>
    <s v="EMEA"/>
    <s v="Freyre"/>
    <s v="Diego"/>
    <s v="Medium"/>
  </r>
  <r>
    <n v="10227"/>
    <n v="47"/>
    <n v="54.603605184778225"/>
    <n v="88.14"/>
    <n v="14"/>
    <s v="Small"/>
    <x v="1677"/>
    <n v="1576.2105563154232"/>
    <n v="0.38049007051533662"/>
    <x v="0"/>
    <x v="172"/>
    <n v="1"/>
    <n v="3"/>
    <n v="2004"/>
    <x v="1"/>
    <n v="90"/>
    <x v="65"/>
    <x v="30"/>
    <s v="78 32 5555"/>
    <s v="2, rue du Commerce"/>
    <s v=""/>
    <s v="Lyon"/>
    <s v=""/>
    <s v="69004"/>
    <x v="1"/>
    <s v="EMEA"/>
    <s v="Saveley"/>
    <s v="Mary"/>
    <s v="Medium"/>
  </r>
  <r>
    <n v="10241"/>
    <n v="47"/>
    <n v="74.274160443309157"/>
    <n v="94.5"/>
    <n v="6"/>
    <s v="Small"/>
    <x v="1678"/>
    <n v="950.61445916446974"/>
    <n v="0.21403004821895075"/>
    <x v="0"/>
    <x v="156"/>
    <n v="2"/>
    <n v="4"/>
    <n v="2004"/>
    <x v="1"/>
    <n v="90"/>
    <x v="65"/>
    <x v="83"/>
    <s v="88 60 1555"/>
    <s v="24, place Kluber"/>
    <s v=""/>
    <s v="Strasbourg"/>
    <s v=""/>
    <s v="67000"/>
    <x v="1"/>
    <s v="EMEA"/>
    <s v="Citeaux"/>
    <s v="Frederique"/>
    <s v="Medium"/>
  </r>
  <r>
    <n v="10267"/>
    <n v="38"/>
    <n v="52.853236792666429"/>
    <n v="87.24"/>
    <n v="3"/>
    <s v="Small"/>
    <x v="1679"/>
    <n v="1306.6970018786756"/>
    <n v="0.39416280613633159"/>
    <x v="0"/>
    <x v="238"/>
    <n v="3"/>
    <n v="7"/>
    <n v="2004"/>
    <x v="1"/>
    <n v="90"/>
    <x v="65"/>
    <x v="74"/>
    <s v="2125557413"/>
    <s v="4092 Furth Circle"/>
    <s v="Suite 400"/>
    <s v="NYC"/>
    <s v="NY"/>
    <s v="10022"/>
    <x v="0"/>
    <s v="NA"/>
    <s v="Young"/>
    <s v="Jeff"/>
    <s v="Medium"/>
  </r>
  <r>
    <n v="10279"/>
    <n v="49"/>
    <n v="69.294238182633592"/>
    <n v="79.97"/>
    <n v="3"/>
    <s v="Small"/>
    <x v="1680"/>
    <n v="523.11232905095403"/>
    <n v="0.13349708412362646"/>
    <x v="0"/>
    <x v="239"/>
    <n v="3"/>
    <n v="8"/>
    <n v="2004"/>
    <x v="1"/>
    <n v="90"/>
    <x v="65"/>
    <x v="23"/>
    <s v="91 555 94 44"/>
    <s v="C/ Moralzarzal, 86"/>
    <s v=""/>
    <s v="Madrid"/>
    <s v=""/>
    <s v="28034"/>
    <x v="7"/>
    <s v="EMEA"/>
    <s v="Freyre"/>
    <s v="Diego"/>
    <s v="Medium"/>
  </r>
  <r>
    <n v="10288"/>
    <n v="35"/>
    <n v="57.633255867384186"/>
    <n v="80.87"/>
    <n v="9"/>
    <s v="Small"/>
    <x v="1681"/>
    <n v="813.28604464155342"/>
    <n v="0.28733453855095603"/>
    <x v="0"/>
    <x v="182"/>
    <n v="3"/>
    <n v="9"/>
    <n v="2004"/>
    <x v="1"/>
    <n v="90"/>
    <x v="65"/>
    <x v="65"/>
    <s v="+65 224 1555"/>
    <s v="Village Close - 106 Linden Road Sandown"/>
    <s v="2nd Floor"/>
    <s v="Singapore"/>
    <s v=""/>
    <s v="69045"/>
    <x v="9"/>
    <s v="APAC"/>
    <s v="Victorino"/>
    <s v="Wendy"/>
    <s v="Small"/>
  </r>
  <r>
    <n v="10302"/>
    <n v="49"/>
    <n v="83.265996852445028"/>
    <n v="100"/>
    <n v="5"/>
    <s v="Medium"/>
    <x v="1682"/>
    <n v="1218.8261542301934"/>
    <n v="0.23001667419599564"/>
    <x v="0"/>
    <x v="66"/>
    <n v="4"/>
    <n v="10"/>
    <n v="2003"/>
    <x v="1"/>
    <n v="90"/>
    <x v="65"/>
    <x v="22"/>
    <s v="171 555 2282"/>
    <s v="Berkeley Gardens 12  Brewery"/>
    <s v=""/>
    <s v="Liverpool"/>
    <s v=""/>
    <s v="WX16LT"/>
    <x v="6"/>
    <s v="EMEA"/>
    <s v="Devon"/>
    <s v="Elizabeth"/>
    <s v="Medium"/>
  </r>
  <r>
    <n v="10311"/>
    <n v="28"/>
    <n v="67.055966114774691"/>
    <n v="93.6"/>
    <n v="4"/>
    <s v="Small"/>
    <x v="1683"/>
    <n v="743.23294878630895"/>
    <n v="0.28359010561138159"/>
    <x v="0"/>
    <x v="113"/>
    <n v="4"/>
    <n v="10"/>
    <n v="2004"/>
    <x v="1"/>
    <n v="90"/>
    <x v="65"/>
    <x v="23"/>
    <s v="91 555 94 44"/>
    <s v="C/ Moralzarzal, 86"/>
    <s v=""/>
    <s v="Madrid"/>
    <s v=""/>
    <s v="28034"/>
    <x v="7"/>
    <s v="EMEA"/>
    <s v="Freyre"/>
    <s v="Diego"/>
    <s v="Small"/>
  </r>
  <r>
    <n v="10321"/>
    <n v="30"/>
    <n v="48.810949234662644"/>
    <n v="72.7"/>
    <n v="1"/>
    <s v="Small"/>
    <x v="1684"/>
    <n v="716.67152296012068"/>
    <n v="0.32859767215044505"/>
    <x v="0"/>
    <x v="45"/>
    <n v="4"/>
    <n v="11"/>
    <n v="2004"/>
    <x v="1"/>
    <n v="90"/>
    <x v="65"/>
    <x v="21"/>
    <s v="5085552555"/>
    <s v="1785 First Street"/>
    <s v=""/>
    <s v="New Bedford"/>
    <s v="MA"/>
    <s v="50553"/>
    <x v="0"/>
    <s v="NA"/>
    <s v="Benitez"/>
    <s v="Violeta"/>
    <s v="Small"/>
  </r>
  <r>
    <n v="10332"/>
    <n v="39"/>
    <n v="58.16565335324394"/>
    <n v="86.72"/>
    <n v="7"/>
    <s v="Small"/>
    <x v="1685"/>
    <n v="1113.6195192234863"/>
    <n v="0.32927060247643058"/>
    <x v="0"/>
    <x v="159"/>
    <n v="4"/>
    <n v="11"/>
    <n v="2004"/>
    <x v="1"/>
    <n v="90"/>
    <x v="65"/>
    <x v="77"/>
    <s v="171 555 1555"/>
    <s v="Fauntleroy Circus"/>
    <s v=""/>
    <s v="Manchester"/>
    <s v=""/>
    <s v="EC25NT"/>
    <x v="6"/>
    <s v="EMEA"/>
    <s v="Ashworth"/>
    <s v="Victoria"/>
    <s v="Medium"/>
  </r>
  <r>
    <n v="10346"/>
    <n v="25"/>
    <n v="71.447154064995601"/>
    <n v="100"/>
    <n v="1"/>
    <s v="Small"/>
    <x v="1686"/>
    <n v="1090.5711483751099"/>
    <n v="0.37909833957594852"/>
    <x v="0"/>
    <x v="47"/>
    <n v="4"/>
    <n v="11"/>
    <n v="2004"/>
    <x v="1"/>
    <n v="90"/>
    <x v="65"/>
    <x v="84"/>
    <s v="7025551838"/>
    <s v="8489 Strong St."/>
    <s v=""/>
    <s v="Las Vegas"/>
    <s v="NV"/>
    <s v="83030"/>
    <x v="0"/>
    <s v="NA"/>
    <s v="King"/>
    <s v="Sue"/>
    <s v="Small"/>
  </r>
  <r>
    <n v="10368"/>
    <n v="40"/>
    <n v="79.776895868162484"/>
    <n v="100"/>
    <n v="2"/>
    <s v="Small"/>
    <x v="1687"/>
    <n v="916.12416527350069"/>
    <n v="0.2230532151522937"/>
    <x v="0"/>
    <x v="241"/>
    <n v="1"/>
    <n v="1"/>
    <n v="2005"/>
    <x v="1"/>
    <n v="90"/>
    <x v="65"/>
    <x v="39"/>
    <s v="4155551450"/>
    <s v="5677 Strong St."/>
    <s v=""/>
    <s v="San Rafael"/>
    <s v="CA"/>
    <s v="97562"/>
    <x v="0"/>
    <s v="NA"/>
    <s v="Nelson"/>
    <s v="Valarie"/>
    <s v="Medium"/>
  </r>
  <r>
    <n v="10380"/>
    <n v="36"/>
    <n v="25.892123708118305"/>
    <n v="37.5"/>
    <n v="6"/>
    <s v="Small"/>
    <x v="1688"/>
    <n v="417.88354650774102"/>
    <n v="0.30954336778351188"/>
    <x v="0"/>
    <x v="176"/>
    <n v="1"/>
    <n v="2"/>
    <n v="2005"/>
    <x v="1"/>
    <n v="90"/>
    <x v="65"/>
    <x v="23"/>
    <s v="91 555 94 44"/>
    <s v="C/ Moralzarzal, 86"/>
    <s v=""/>
    <s v="Madrid"/>
    <s v=""/>
    <s v="28034"/>
    <x v="7"/>
    <s v="EMEA"/>
    <s v="Freyre"/>
    <s v="Diego"/>
    <s v="Small"/>
  </r>
  <r>
    <n v="10407"/>
    <n v="76"/>
    <n v="65.377389093906771"/>
    <n v="94.5"/>
    <n v="6"/>
    <s v="Medium"/>
    <x v="441"/>
    <n v="2213.3184288630855"/>
    <n v="0.30817577678405533"/>
    <x v="4"/>
    <x v="185"/>
    <n v="2"/>
    <n v="4"/>
    <n v="2005"/>
    <x v="1"/>
    <n v="90"/>
    <x v="65"/>
    <x v="61"/>
    <s v="4085553659"/>
    <s v="3086 Ingle Ln."/>
    <s v=""/>
    <s v="San Jose"/>
    <s v="CA"/>
    <s v="94217"/>
    <x v="0"/>
    <s v="NA"/>
    <s v="Frick"/>
    <s v="Sue"/>
    <s v="Large"/>
  </r>
  <r>
    <n v="10420"/>
    <n v="39"/>
    <n v="60.853517639385977"/>
    <n v="100"/>
    <n v="9"/>
    <s v="Small"/>
    <x v="1689"/>
    <n v="1560.6428120639466"/>
    <n v="0.39671341687929035"/>
    <x v="2"/>
    <x v="202"/>
    <n v="2"/>
    <n v="5"/>
    <n v="2005"/>
    <x v="1"/>
    <n v="90"/>
    <x v="65"/>
    <x v="20"/>
    <s v="+61 2 9495 8555"/>
    <s v="Monitor Money Building, 815 Pacific Hwy"/>
    <s v="Level 6"/>
    <s v="Chatswood"/>
    <s v="NSW"/>
    <s v="2067"/>
    <x v="3"/>
    <s v="APAC"/>
    <s v="Huxley"/>
    <s v="Adrian"/>
    <s v="Medium"/>
  </r>
  <r>
    <n v="10104"/>
    <n v="44"/>
    <n v="23.898205857644989"/>
    <n v="39.6"/>
    <n v="10"/>
    <s v="Small"/>
    <x v="500"/>
    <n v="690.8789422636205"/>
    <n v="0.39650995308977299"/>
    <x v="0"/>
    <x v="134"/>
    <n v="1"/>
    <n v="1"/>
    <n v="2003"/>
    <x v="1"/>
    <n v="35"/>
    <x v="66"/>
    <x v="23"/>
    <s v="91 555 94 44"/>
    <s v="C/ Moralzarzal, 86"/>
    <s v=""/>
    <s v="Madrid"/>
    <s v=""/>
    <s v="28034"/>
    <x v="7"/>
    <s v="EMEA"/>
    <s v="Freyre"/>
    <s v="Diego"/>
    <s v="Small"/>
  </r>
  <r>
    <n v="10114"/>
    <n v="24"/>
    <n v="18.972802498910053"/>
    <d v="1900-01-29T01:26:24"/>
    <n v="1"/>
    <s v="Small"/>
    <x v="1690"/>
    <n v="266.09274002615882"/>
    <n v="0.36883557887857454"/>
    <x v="0"/>
    <x v="89"/>
    <n v="2"/>
    <n v="4"/>
    <n v="2003"/>
    <x v="1"/>
    <n v="35"/>
    <x v="66"/>
    <x v="62"/>
    <s v="1 42 34 2555"/>
    <s v="265, boulevard Charonne"/>
    <s v=""/>
    <s v="Paris"/>
    <s v=""/>
    <s v="75012"/>
    <x v="1"/>
    <s v="EMEA"/>
    <s v="Bertrand"/>
    <s v="Marie"/>
    <s v="Small"/>
  </r>
  <r>
    <n v="10127"/>
    <n v="39"/>
    <n v="28.961795803551965"/>
    <n v="38.19"/>
    <n v="12"/>
    <s v="Small"/>
    <x v="1691"/>
    <n v="359.89996366147352"/>
    <n v="0.24163928244168731"/>
    <x v="0"/>
    <x v="118"/>
    <n v="2"/>
    <n v="6"/>
    <n v="2003"/>
    <x v="1"/>
    <n v="35"/>
    <x v="66"/>
    <x v="74"/>
    <s v="2125557413"/>
    <s v="4092 Furth Circle"/>
    <s v="Suite 400"/>
    <s v="NYC"/>
    <s v="NY"/>
    <s v="10022"/>
    <x v="0"/>
    <s v="NA"/>
    <s v="Young"/>
    <s v="Jeff"/>
    <s v="Small"/>
  </r>
  <r>
    <n v="10141"/>
    <n v="21"/>
    <n v="27.933558699394631"/>
    <n v="42.43"/>
    <n v="6"/>
    <s v="Small"/>
    <x v="1692"/>
    <n v="304.42526731271278"/>
    <n v="0.34165546312998751"/>
    <x v="0"/>
    <x v="144"/>
    <n v="3"/>
    <n v="8"/>
    <n v="2003"/>
    <x v="1"/>
    <n v="35"/>
    <x v="66"/>
    <x v="73"/>
    <s v="+358 9 8045 555"/>
    <s v="Software Engineering Center, SEC Oy"/>
    <s v=""/>
    <s v="Espoo"/>
    <s v=""/>
    <s v="FIN-02271"/>
    <x v="4"/>
    <s v="EMEA"/>
    <s v="Suominen"/>
    <s v="Kalle"/>
    <s v="Small"/>
  </r>
  <r>
    <n v="10151"/>
    <n v="30"/>
    <n v="29.047140347402141"/>
    <n v="40.31"/>
    <n v="4"/>
    <s v="Small"/>
    <x v="1693"/>
    <n v="337.88578957793572"/>
    <n v="0.27940609408578165"/>
    <x v="0"/>
    <x v="145"/>
    <n v="3"/>
    <n v="9"/>
    <n v="2003"/>
    <x v="1"/>
    <n v="35"/>
    <x v="66"/>
    <x v="60"/>
    <s v="981 443655"/>
    <s v="Torikatu 38"/>
    <s v=""/>
    <s v="Oulu"/>
    <s v=""/>
    <s v="90110"/>
    <x v="4"/>
    <s v="EMEA"/>
    <s v="Koskitalo"/>
    <s v="Pirkko"/>
    <s v="Small"/>
  </r>
  <r>
    <n v="10165"/>
    <n v="27"/>
    <n v="19.795103317758084"/>
    <n v="31.82"/>
    <n v="13"/>
    <s v="Small"/>
    <x v="1694"/>
    <n v="324.67221042053177"/>
    <n v="0.37790372980018599"/>
    <x v="0"/>
    <x v="121"/>
    <n v="4"/>
    <n v="10"/>
    <n v="2003"/>
    <x v="1"/>
    <n v="35"/>
    <x v="66"/>
    <x v="26"/>
    <s v="+65 221 7555"/>
    <s v="Bronz Sok., Bronz Apt. 3/6 Tesvikiye"/>
    <s v=""/>
    <s v="Singapore"/>
    <s v=""/>
    <s v="79903"/>
    <x v="9"/>
    <s v="Japan"/>
    <s v="Natividad"/>
    <s v="Eric"/>
    <s v="Small"/>
  </r>
  <r>
    <n v="10175"/>
    <n v="37"/>
    <n v="24.378103415672641"/>
    <d v="1900-01-30T02:52:48"/>
    <n v="2"/>
    <s v="Small"/>
    <x v="1695"/>
    <n v="249.45017362011231"/>
    <n v="0.21664192109021077"/>
    <x v="0"/>
    <x v="32"/>
    <n v="4"/>
    <n v="11"/>
    <n v="2003"/>
    <x v="1"/>
    <n v="35"/>
    <x v="66"/>
    <x v="49"/>
    <s v="171 555 0297"/>
    <s v="35 King George"/>
    <s v=""/>
    <s v="London"/>
    <s v=""/>
    <s v="WX36FW"/>
    <x v="6"/>
    <s v="EMEA"/>
    <s v="Brown"/>
    <s v="Ann"/>
    <s v="Small"/>
  </r>
  <r>
    <n v="10184"/>
    <n v="42"/>
    <n v="28.187104584793769"/>
    <n v="31.82"/>
    <n v="7"/>
    <s v="Small"/>
    <x v="1696"/>
    <n v="152.58160743866188"/>
    <n v="0.11417018903853661"/>
    <x v="0"/>
    <x v="69"/>
    <n v="4"/>
    <n v="11"/>
    <n v="2003"/>
    <x v="1"/>
    <n v="35"/>
    <x v="66"/>
    <x v="81"/>
    <s v="95 555 82 82"/>
    <s v="C/ Romero, 33"/>
    <s v=""/>
    <s v="Sevilla"/>
    <s v=""/>
    <s v="41101"/>
    <x v="7"/>
    <s v="EMEA"/>
    <s v="Roel"/>
    <s v="Jose Pedro"/>
    <s v="Small"/>
  </r>
  <r>
    <n v="10195"/>
    <n v="32"/>
    <n v="17.718861776366683"/>
    <n v="28.29"/>
    <n v="7"/>
    <s v="Small"/>
    <x v="1697"/>
    <n v="338.27642315626611"/>
    <n v="0.37367049217509068"/>
    <x v="0"/>
    <x v="34"/>
    <n v="4"/>
    <n v="11"/>
    <n v="2003"/>
    <x v="1"/>
    <n v="35"/>
    <x v="66"/>
    <x v="47"/>
    <s v="9145554562"/>
    <s v="3758 North Pendale Street"/>
    <s v=""/>
    <s v="White Plains"/>
    <s v="NY"/>
    <s v="24067"/>
    <x v="0"/>
    <s v="NA"/>
    <s v="Frick"/>
    <s v="Steve"/>
    <s v="Small"/>
  </r>
  <r>
    <n v="10207"/>
    <n v="42"/>
    <n v="20.922172869954458"/>
    <d v="1900-01-28T16:48:00"/>
    <n v="8"/>
    <s v="Small"/>
    <x v="1698"/>
    <n v="368.66873946191288"/>
    <n v="0.29554973501836851"/>
    <x v="0"/>
    <x v="91"/>
    <n v="4"/>
    <n v="12"/>
    <n v="2003"/>
    <x v="1"/>
    <n v="35"/>
    <x v="66"/>
    <x v="64"/>
    <s v="6175552555"/>
    <s v="6251 Ingle Ln."/>
    <s v=""/>
    <s v="Boston"/>
    <s v="MA"/>
    <s v="51003"/>
    <x v="0"/>
    <s v="NA"/>
    <s v="Franco"/>
    <s v="Valarie"/>
    <s v="Small"/>
  </r>
  <r>
    <n v="10219"/>
    <n v="21"/>
    <n v="25.723248674598526"/>
    <n v="40.31"/>
    <n v="3"/>
    <s v="Small"/>
    <x v="1699"/>
    <n v="306.32177783343093"/>
    <n v="0.36186433454233374"/>
    <x v="0"/>
    <x v="146"/>
    <n v="1"/>
    <n v="2"/>
    <n v="2004"/>
    <x v="1"/>
    <n v="35"/>
    <x v="66"/>
    <x v="82"/>
    <s v="4155554312"/>
    <s v="2793 Furth Circle"/>
    <s v=""/>
    <s v="Brisbane"/>
    <s v="CA"/>
    <s v="94217"/>
    <x v="0"/>
    <s v="NA"/>
    <s v="Taylor"/>
    <s v="Sue"/>
    <s v="Small"/>
  </r>
  <r>
    <n v="10229"/>
    <n v="33"/>
    <n v="26.515074955918546"/>
    <n v="32.880000000000003"/>
    <n v="2"/>
    <s v="Small"/>
    <x v="1700"/>
    <n v="210.04252645468796"/>
    <n v="0.19358044537960625"/>
    <x v="0"/>
    <x v="93"/>
    <n v="1"/>
    <n v="3"/>
    <n v="2004"/>
    <x v="1"/>
    <n v="35"/>
    <x v="66"/>
    <x v="39"/>
    <s v="4155551450"/>
    <s v="5677 Strong St."/>
    <s v=""/>
    <s v="San Rafael"/>
    <s v="CA"/>
    <s v="97562"/>
    <x v="0"/>
    <s v="NA"/>
    <s v="Nelson"/>
    <s v="Valarie"/>
    <s v="Small"/>
  </r>
  <r>
    <n v="10246"/>
    <n v="49"/>
    <n v="22.433020805290251"/>
    <n v="36.07"/>
    <n v="6"/>
    <s v="Small"/>
    <x v="1701"/>
    <n v="668.21198054077786"/>
    <n v="0.37806984182727338"/>
    <x v="0"/>
    <x v="125"/>
    <n v="2"/>
    <n v="5"/>
    <n v="2004"/>
    <x v="1"/>
    <n v="35"/>
    <x v="66"/>
    <x v="23"/>
    <s v="91 555 94 44"/>
    <s v="C/ Moralzarzal, 86"/>
    <s v=""/>
    <s v="Madrid"/>
    <s v=""/>
    <s v="28034"/>
    <x v="7"/>
    <s v="EMEA"/>
    <s v="Freyre"/>
    <s v="Diego"/>
    <s v="Small"/>
  </r>
  <r>
    <n v="10259"/>
    <n v="31"/>
    <n v="20.511060691365966"/>
    <n v="33.24"/>
    <n v="5"/>
    <s v="Small"/>
    <x v="1702"/>
    <n v="394.59711856765512"/>
    <n v="0.38294041241377963"/>
    <x v="0"/>
    <x v="39"/>
    <n v="2"/>
    <n v="6"/>
    <n v="2004"/>
    <x v="1"/>
    <n v="35"/>
    <x v="66"/>
    <x v="65"/>
    <s v="+65 224 1555"/>
    <s v="Village Close - 106 Linden Road Sandown"/>
    <s v="2nd Floor"/>
    <s v="Singapore"/>
    <s v=""/>
    <s v="69045"/>
    <x v="9"/>
    <s v="APAC"/>
    <s v="Victorino"/>
    <s v="Wendy"/>
    <s v="Small"/>
  </r>
  <r>
    <n v="10271"/>
    <n v="38"/>
    <n v="29.447518668642736"/>
    <n v="41.72"/>
    <n v="6"/>
    <s v="Small"/>
    <x v="1703"/>
    <n v="466.35429059157582"/>
    <n v="0.29416302328277227"/>
    <x v="0"/>
    <x v="126"/>
    <n v="3"/>
    <n v="7"/>
    <n v="2004"/>
    <x v="1"/>
    <n v="35"/>
    <x v="66"/>
    <x v="39"/>
    <s v="4155551450"/>
    <s v="5677 Strong St."/>
    <s v=""/>
    <s v="San Rafael"/>
    <s v="CA"/>
    <s v="97562"/>
    <x v="0"/>
    <s v="NA"/>
    <s v="Nelson"/>
    <s v="Valarie"/>
    <s v="Small"/>
  </r>
  <r>
    <n v="10281"/>
    <n v="20"/>
    <n v="31.685713420564969"/>
    <n v="40.659999999999997"/>
    <n v="2"/>
    <s v="Small"/>
    <x v="1704"/>
    <n v="179.48573158870067"/>
    <n v="0.22071536102889899"/>
    <x v="0"/>
    <x v="94"/>
    <n v="3"/>
    <n v="8"/>
    <n v="2004"/>
    <x v="1"/>
    <n v="35"/>
    <x v="66"/>
    <x v="18"/>
    <s v="2155551555"/>
    <s v="7586 Pompton St."/>
    <s v=""/>
    <s v="Allentown"/>
    <s v="PA"/>
    <s v="70267"/>
    <x v="0"/>
    <s v="NA"/>
    <s v="Yu"/>
    <s v="Kyung"/>
    <s v="Small"/>
  </r>
  <r>
    <n v="10292"/>
    <n v="39"/>
    <n v="23.187431768272653"/>
    <d v="1900-01-29T01:26:24"/>
    <n v="9"/>
    <s v="Small"/>
    <x v="1705"/>
    <n v="268.0301610373665"/>
    <n v="0.22862835102220047"/>
    <x v="0"/>
    <x v="42"/>
    <n v="3"/>
    <n v="9"/>
    <n v="2004"/>
    <x v="1"/>
    <n v="35"/>
    <x v="66"/>
    <x v="0"/>
    <s v="2125557818"/>
    <s v="897 Long Airport Avenue"/>
    <s v=""/>
    <s v="NYC"/>
    <s v="NY"/>
    <s v="10022"/>
    <x v="0"/>
    <s v="NA"/>
    <s v="Yu"/>
    <s v="Kwai"/>
    <s v="Small"/>
  </r>
  <r>
    <n v="10305"/>
    <n v="48"/>
    <n v="27.301592809118009"/>
    <n v="31.47"/>
    <n v="6"/>
    <s v="Small"/>
    <x v="1706"/>
    <n v="200.08354516233544"/>
    <n v="0.13245653609412103"/>
    <x v="0"/>
    <x v="95"/>
    <n v="4"/>
    <n v="10"/>
    <n v="2004"/>
    <x v="1"/>
    <n v="35"/>
    <x v="66"/>
    <x v="15"/>
    <s v="6175558555"/>
    <s v="39323 Spinnaker Dr."/>
    <s v=""/>
    <s v="Cambridge"/>
    <s v="MA"/>
    <s v="51247"/>
    <x v="0"/>
    <s v="NA"/>
    <s v="Hernandez"/>
    <s v="Marta"/>
    <s v="Small"/>
  </r>
  <r>
    <n v="10314"/>
    <n v="39"/>
    <n v="25.00804073449871"/>
    <n v="37.130000000000003"/>
    <n v="15"/>
    <s v="Small"/>
    <x v="1707"/>
    <n v="472.75641135455021"/>
    <n v="0.32647345180450549"/>
    <x v="0"/>
    <x v="96"/>
    <n v="4"/>
    <n v="10"/>
    <n v="2004"/>
    <x v="1"/>
    <n v="35"/>
    <x v="66"/>
    <x v="78"/>
    <s v="86 21 3555"/>
    <s v="Smagsloget 45"/>
    <s v=""/>
    <s v="Aaarhus"/>
    <s v=""/>
    <s v="8200"/>
    <x v="13"/>
    <s v="EMEA"/>
    <s v="Ibsen"/>
    <s v="Palle"/>
    <s v="Small"/>
  </r>
  <r>
    <n v="10324"/>
    <n v="30"/>
    <n v="66.642952800896012"/>
    <n v="100"/>
    <n v="9"/>
    <s v="Small"/>
    <x v="1708"/>
    <n v="1338.8114159731194"/>
    <n v="0.40106989484231131"/>
    <x v="0"/>
    <x v="80"/>
    <n v="4"/>
    <n v="11"/>
    <n v="2004"/>
    <x v="1"/>
    <n v="35"/>
    <x v="66"/>
    <x v="11"/>
    <s v="2125551500"/>
    <s v="2678 Kingston Rd."/>
    <s v="Suite 101"/>
    <s v="NYC"/>
    <s v="NY"/>
    <s v="10022"/>
    <x v="0"/>
    <s v="NA"/>
    <s v="Frick"/>
    <s v="Michael"/>
    <s v="Medium"/>
  </r>
  <r>
    <n v="10335"/>
    <n v="33"/>
    <n v="27.242445367066846"/>
    <n v="37.130000000000003"/>
    <n v="2"/>
    <s v="Small"/>
    <x v="1709"/>
    <n v="326.28930288679408"/>
    <n v="0.26629557320046199"/>
    <x v="0"/>
    <x v="97"/>
    <n v="4"/>
    <n v="11"/>
    <n v="2004"/>
    <x v="1"/>
    <n v="35"/>
    <x v="66"/>
    <x v="39"/>
    <s v="4155551450"/>
    <s v="5677 Strong St."/>
    <s v=""/>
    <s v="San Rafael"/>
    <s v="CA"/>
    <s v="97562"/>
    <x v="0"/>
    <s v="NA"/>
    <s v="Nelson"/>
    <s v="Valarie"/>
    <s v="Small"/>
  </r>
  <r>
    <n v="10349"/>
    <n v="36"/>
    <n v="27.639387275287344"/>
    <n v="37.130000000000003"/>
    <n v="3"/>
    <s v="Small"/>
    <x v="1710"/>
    <n v="341.66205808965572"/>
    <n v="0.25560497507979152"/>
    <x v="0"/>
    <x v="140"/>
    <n v="4"/>
    <n v="12"/>
    <n v="2004"/>
    <x v="1"/>
    <n v="35"/>
    <x v="66"/>
    <x v="74"/>
    <s v="2125557413"/>
    <s v="4092 Furth Circle"/>
    <s v="Suite 400"/>
    <s v="NYC"/>
    <s v="NY"/>
    <s v="10022"/>
    <x v="0"/>
    <s v="NA"/>
    <s v="Young"/>
    <s v="Jeff"/>
    <s v="Small"/>
  </r>
  <r>
    <n v="10358"/>
    <n v="36"/>
    <n v="65.462926398178752"/>
    <n v="82.94"/>
    <n v="4"/>
    <s v="Small"/>
    <x v="1711"/>
    <n v="629.17464966556508"/>
    <n v="0.21071947916350678"/>
    <x v="0"/>
    <x v="48"/>
    <n v="4"/>
    <n v="12"/>
    <n v="2004"/>
    <x v="1"/>
    <n v="35"/>
    <x v="66"/>
    <x v="23"/>
    <s v="91 555 94 44"/>
    <s v="C/ Moralzarzal, 86"/>
    <s v=""/>
    <s v="Madrid"/>
    <s v=""/>
    <s v="28034"/>
    <x v="7"/>
    <s v="EMEA"/>
    <s v="Freyre"/>
    <s v="Diego"/>
    <s v="Small"/>
  </r>
  <r>
    <n v="10371"/>
    <n v="45"/>
    <n v="72.596881837755305"/>
    <n v="100"/>
    <n v="8"/>
    <s v="Medium"/>
    <x v="1712"/>
    <n v="2278.9403173010114"/>
    <n v="0.41093085168974924"/>
    <x v="0"/>
    <x v="129"/>
    <n v="1"/>
    <n v="1"/>
    <n v="2005"/>
    <x v="1"/>
    <n v="35"/>
    <x v="66"/>
    <x v="39"/>
    <s v="4155551450"/>
    <s v="5677 Strong St."/>
    <s v=""/>
    <s v="San Rafael"/>
    <s v="CA"/>
    <s v="97562"/>
    <x v="0"/>
    <s v="NA"/>
    <s v="Nelson"/>
    <s v="Valarie"/>
    <s v="Medium"/>
  </r>
  <r>
    <n v="10383"/>
    <n v="40"/>
    <n v="83.386076327048883"/>
    <n v="100"/>
    <n v="3"/>
    <s v="Medium"/>
    <x v="1713"/>
    <n v="2754.1569469180449"/>
    <n v="0.45227222591271099"/>
    <x v="0"/>
    <x v="205"/>
    <n v="1"/>
    <n v="2"/>
    <n v="2005"/>
    <x v="1"/>
    <n v="35"/>
    <x v="66"/>
    <x v="23"/>
    <s v="91 555 94 44"/>
    <s v="C/ Moralzarzal, 86"/>
    <s v=""/>
    <s v="Madrid"/>
    <s v=""/>
    <s v="28034"/>
    <x v="7"/>
    <s v="EMEA"/>
    <s v="Freyre"/>
    <s v="Diego"/>
    <s v="Medium"/>
  </r>
  <r>
    <n v="10394"/>
    <n v="46"/>
    <n v="28.488302531897205"/>
    <n v="38.9"/>
    <n v="6"/>
    <s v="Small"/>
    <x v="1714"/>
    <n v="478.9380835327288"/>
    <n v="0.26765289121086888"/>
    <x v="0"/>
    <x v="222"/>
    <n v="1"/>
    <n v="3"/>
    <n v="2005"/>
    <x v="1"/>
    <n v="35"/>
    <x v="66"/>
    <x v="23"/>
    <s v="91 555 94 44"/>
    <s v="C/ Moralzarzal, 86"/>
    <s v=""/>
    <s v="Madrid"/>
    <s v=""/>
    <s v="28034"/>
    <x v="7"/>
    <s v="EMEA"/>
    <s v="Freyre"/>
    <s v="Diego"/>
    <s v="Small"/>
  </r>
  <r>
    <n v="10412"/>
    <n v="30"/>
    <n v="24.772706599965495"/>
    <n v="36.07"/>
    <n v="6"/>
    <s v="Small"/>
    <x v="1715"/>
    <n v="338.91880200103503"/>
    <n v="0.31320469642457727"/>
    <x v="0"/>
    <x v="147"/>
    <n v="2"/>
    <n v="5"/>
    <n v="2005"/>
    <x v="1"/>
    <n v="35"/>
    <x v="66"/>
    <x v="23"/>
    <s v="91 555 94 44"/>
    <s v="C/ Moralzarzal, 86"/>
    <s v=""/>
    <s v="Madrid"/>
    <s v=""/>
    <s v="28034"/>
    <x v="7"/>
    <s v="EMEA"/>
    <s v="Freyre"/>
    <s v="Diego"/>
    <s v="Small"/>
  </r>
  <r>
    <n v="10425"/>
    <n v="31"/>
    <n v="23.080984884847783"/>
    <n v="33.24"/>
    <n v="5"/>
    <s v="Small"/>
    <x v="1702"/>
    <n v="314.92946856971878"/>
    <n v="0.3056262068337009"/>
    <x v="2"/>
    <x v="53"/>
    <n v="2"/>
    <n v="5"/>
    <n v="2005"/>
    <x v="1"/>
    <n v="35"/>
    <x v="66"/>
    <x v="14"/>
    <s v="40 67 8555"/>
    <s v="67, rue des Cinquante Otages"/>
    <s v=""/>
    <s v="Nantes"/>
    <s v=""/>
    <s v="44000"/>
    <x v="1"/>
    <s v="EMEA"/>
    <s v="Labrune"/>
    <s v="Janine"/>
    <s v="Small"/>
  </r>
  <r>
    <n v="10106"/>
    <n v="49"/>
    <n v="54.765082783645397"/>
    <n v="74.680000000000007"/>
    <n v="13"/>
    <s v="Small"/>
    <x v="1716"/>
    <n v="975.83094360137557"/>
    <n v="0.26667002164374132"/>
    <x v="0"/>
    <x v="186"/>
    <n v="1"/>
    <n v="2"/>
    <n v="2003"/>
    <x v="4"/>
    <n v="68"/>
    <x v="67"/>
    <x v="86"/>
    <s v="035 640555"/>
    <s v="Via Ludovico il Moro 22"/>
    <s v=""/>
    <s v="Bergamo"/>
    <s v=""/>
    <s v="24100"/>
    <x v="12"/>
    <s v="EMEA"/>
    <s v="Rovelli"/>
    <s v="Giovanni"/>
    <s v="Medium"/>
  </r>
  <r>
    <n v="10119"/>
    <n v="41"/>
    <n v="48.46473394364552"/>
    <n v="59.6"/>
    <n v="4"/>
    <s v="Small"/>
    <x v="1717"/>
    <n v="456.5459083105336"/>
    <n v="0.18683332309319595"/>
    <x v="0"/>
    <x v="63"/>
    <n v="2"/>
    <n v="4"/>
    <n v="2003"/>
    <x v="4"/>
    <n v="68"/>
    <x v="67"/>
    <x v="19"/>
    <s v="6562 9555"/>
    <s v="Geislweg 14"/>
    <s v=""/>
    <s v="Salzburg"/>
    <s v=""/>
    <s v="5020"/>
    <x v="5"/>
    <s v="EMEA"/>
    <s v="Pipps"/>
    <s v="Georg"/>
    <s v="Small"/>
  </r>
  <r>
    <n v="10131"/>
    <n v="35"/>
    <n v="57.217659704064765"/>
    <n v="67.14"/>
    <n v="5"/>
    <s v="Small"/>
    <x v="1718"/>
    <n v="347.2819103577333"/>
    <n v="0.14778582508095378"/>
    <x v="0"/>
    <x v="187"/>
    <n v="2"/>
    <n v="6"/>
    <n v="2003"/>
    <x v="4"/>
    <n v="68"/>
    <x v="67"/>
    <x v="88"/>
    <s v="2035554407"/>
    <s v="2440 Pompton St."/>
    <s v=""/>
    <s v="Glendale"/>
    <s v="CT"/>
    <s v="97561"/>
    <x v="0"/>
    <s v="NA"/>
    <s v="Lewis"/>
    <s v="Dan"/>
    <s v="Small"/>
  </r>
  <r>
    <n v="10143"/>
    <n v="27"/>
    <n v="36.872753931671035"/>
    <n v="60.97"/>
    <n v="8"/>
    <s v="Small"/>
    <x v="1719"/>
    <n v="650.62564384488212"/>
    <n v="0.39523119679069979"/>
    <x v="0"/>
    <x v="65"/>
    <n v="3"/>
    <n v="8"/>
    <n v="2003"/>
    <x v="4"/>
    <n v="68"/>
    <x v="67"/>
    <x v="50"/>
    <s v="5085559555"/>
    <s v="4575 Hillside Dr."/>
    <s v=""/>
    <s v="New Bedford"/>
    <s v="MA"/>
    <s v="50553"/>
    <x v="0"/>
    <s v="NA"/>
    <s v="Tam"/>
    <s v="Wing C"/>
    <s v="Small"/>
  </r>
  <r>
    <n v="10155"/>
    <n v="23"/>
    <n v="64.485327616351327"/>
    <n v="72.62"/>
    <n v="6"/>
    <s v="Small"/>
    <x v="1720"/>
    <n v="187.09746482391938"/>
    <n v="0.11201697030637109"/>
    <x v="0"/>
    <x v="66"/>
    <n v="4"/>
    <n v="10"/>
    <n v="2003"/>
    <x v="4"/>
    <n v="68"/>
    <x v="67"/>
    <x v="16"/>
    <s v="90 224 8555"/>
    <s v="Keskuskatu 45"/>
    <s v=""/>
    <s v="Helsinki"/>
    <s v=""/>
    <s v="21240"/>
    <x v="4"/>
    <s v="EMEA"/>
    <s v="Karttunen"/>
    <s v="Matti"/>
    <s v="Small"/>
  </r>
  <r>
    <n v="10167"/>
    <n v="21"/>
    <n v="43.154707939692834"/>
    <n v="69.88"/>
    <n v="2"/>
    <s v="Small"/>
    <x v="1721"/>
    <n v="561.23113326645046"/>
    <n v="0.38244550744572359"/>
    <x v="3"/>
    <x v="67"/>
    <n v="4"/>
    <n v="10"/>
    <n v="2003"/>
    <x v="4"/>
    <n v="68"/>
    <x v="67"/>
    <x v="37"/>
    <s v="0695 34 6555"/>
    <s v="?kergatan 24"/>
    <s v=""/>
    <s v="Boras"/>
    <s v=""/>
    <s v="S-84467"/>
    <x v="8"/>
    <s v="EMEA"/>
    <s v="Larsson"/>
    <s v="Maria"/>
    <s v="Small"/>
  </r>
  <r>
    <n v="10178"/>
    <n v="34"/>
    <n v="66.545328654415826"/>
    <n v="80.84"/>
    <n v="5"/>
    <s v="Small"/>
    <x v="1722"/>
    <n v="486.01882574986166"/>
    <n v="0.17682671135062056"/>
    <x v="0"/>
    <x v="68"/>
    <n v="4"/>
    <n v="11"/>
    <n v="2003"/>
    <x v="4"/>
    <n v="68"/>
    <x v="67"/>
    <x v="51"/>
    <s v="61 77 6555"/>
    <s v="1 rue Alsace-Lorraine"/>
    <s v=""/>
    <s v="Toulouse"/>
    <s v=""/>
    <s v="31000"/>
    <x v="1"/>
    <s v="EMEA"/>
    <s v="Roulet"/>
    <s v="Annette"/>
    <s v="Small"/>
  </r>
  <r>
    <n v="10186"/>
    <n v="22"/>
    <n v="49.526329531085352"/>
    <n v="69.2"/>
    <n v="2"/>
    <s v="Small"/>
    <x v="1723"/>
    <n v="432.82075031612226"/>
    <n v="0.28430159637159896"/>
    <x v="0"/>
    <x v="69"/>
    <n v="4"/>
    <n v="11"/>
    <n v="2003"/>
    <x v="4"/>
    <n v="68"/>
    <x v="67"/>
    <x v="52"/>
    <s v="171 555 7555"/>
    <s v="120 Hanover Sq."/>
    <s v=""/>
    <s v="London"/>
    <s v=""/>
    <s v="WA11DP"/>
    <x v="6"/>
    <s v="EMEA"/>
    <s v="Hardy"/>
    <s v="Thomas"/>
    <s v="Small"/>
  </r>
  <r>
    <n v="10198"/>
    <n v="48"/>
    <n v="53.587848761438373"/>
    <n v="67.819999999999993"/>
    <n v="5"/>
    <s v="Small"/>
    <x v="1724"/>
    <n v="683.14325945095834"/>
    <n v="0.20985183188678314"/>
    <x v="0"/>
    <x v="188"/>
    <n v="4"/>
    <n v="11"/>
    <n v="2003"/>
    <x v="4"/>
    <n v="68"/>
    <x v="67"/>
    <x v="66"/>
    <s v="+63 2 555 3587"/>
    <s v="15 McCallum Street - NatWest Center #13-03"/>
    <s v=""/>
    <s v="Makati City"/>
    <s v=""/>
    <s v="1227MM"/>
    <x v="15"/>
    <s v="Japan"/>
    <s v="Cruz"/>
    <s v="Arnold"/>
    <s v="Medium"/>
  </r>
  <r>
    <n v="10209"/>
    <n v="43"/>
    <n v="49.995406476103447"/>
    <n v="82.21"/>
    <n v="1"/>
    <s v="Small"/>
    <x v="1725"/>
    <n v="1385.2275215275517"/>
    <n v="0.39185735949272049"/>
    <x v="0"/>
    <x v="71"/>
    <n v="1"/>
    <n v="1"/>
    <n v="2004"/>
    <x v="4"/>
    <n v="68"/>
    <x v="67"/>
    <x v="54"/>
    <s v="2155554369"/>
    <s v="6047 Douglas Av."/>
    <s v=""/>
    <s v="Los Angeles"/>
    <s v="CA"/>
    <s v=""/>
    <x v="0"/>
    <s v="NA"/>
    <s v="Chandler"/>
    <s v="Michael"/>
    <s v="Medium"/>
  </r>
  <r>
    <n v="10222"/>
    <n v="32"/>
    <n v="54.153406360702235"/>
    <n v="81.53"/>
    <n v="5"/>
    <s v="Small"/>
    <x v="1726"/>
    <n v="876.05099645752853"/>
    <n v="0.33578552237578518"/>
    <x v="0"/>
    <x v="72"/>
    <n v="1"/>
    <n v="2"/>
    <n v="2004"/>
    <x v="4"/>
    <n v="68"/>
    <x v="67"/>
    <x v="55"/>
    <s v="7605558146"/>
    <s v="361 Furth Circle"/>
    <s v=""/>
    <s v="San Diego"/>
    <s v="CA"/>
    <s v="91217"/>
    <x v="0"/>
    <s v="NA"/>
    <s v="Thompson"/>
    <s v="Valarie"/>
    <s v="Small"/>
  </r>
  <r>
    <n v="10249"/>
    <n v="20"/>
    <n v="58.643627043763772"/>
    <n v="67.819999999999993"/>
    <n v="1"/>
    <s v="Small"/>
    <x v="1727"/>
    <n v="183.5274591247246"/>
    <n v="0.13530482094125965"/>
    <x v="0"/>
    <x v="232"/>
    <n v="2"/>
    <n v="5"/>
    <n v="2004"/>
    <x v="4"/>
    <n v="68"/>
    <x v="67"/>
    <x v="33"/>
    <s v="6175555555"/>
    <s v="4658 Baden Av."/>
    <s v=""/>
    <s v="Cambridge"/>
    <s v="MA"/>
    <s v="51247"/>
    <x v="0"/>
    <s v="NA"/>
    <s v="Tseng"/>
    <s v="Kyung"/>
    <s v="Small"/>
  </r>
  <r>
    <n v="10262"/>
    <n v="24"/>
    <n v="54.063415413329885"/>
    <n v="67.14"/>
    <n v="10"/>
    <s v="Small"/>
    <x v="1728"/>
    <n v="313.83803008008272"/>
    <n v="0.19476593069213755"/>
    <x v="3"/>
    <x v="190"/>
    <n v="2"/>
    <n v="6"/>
    <n v="2004"/>
    <x v="4"/>
    <n v="68"/>
    <x v="67"/>
    <x v="23"/>
    <s v="91 555 94 44"/>
    <s v="C/ Moralzarzal, 86"/>
    <s v=""/>
    <s v="Madrid"/>
    <s v=""/>
    <s v="28034"/>
    <x v="7"/>
    <s v="EMEA"/>
    <s v="Freyre"/>
    <s v="Diego"/>
    <s v="Small"/>
  </r>
  <r>
    <n v="10274"/>
    <n v="40"/>
    <n v="39.685180052691173"/>
    <n v="65.08"/>
    <n v="2"/>
    <s v="Small"/>
    <x v="1729"/>
    <n v="1015.7927978923528"/>
    <n v="0.39020928007542749"/>
    <x v="0"/>
    <x v="75"/>
    <n v="3"/>
    <n v="7"/>
    <n v="2004"/>
    <x v="4"/>
    <n v="68"/>
    <x v="67"/>
    <x v="41"/>
    <s v="6175558555"/>
    <s v="7825 Douglas Av."/>
    <s v=""/>
    <s v="Brickhaven"/>
    <s v="MA"/>
    <s v="58339"/>
    <x v="0"/>
    <s v="NA"/>
    <s v="Nelson"/>
    <s v="Allen"/>
    <s v="Small"/>
  </r>
  <r>
    <n v="10284"/>
    <n v="30"/>
    <n v="62.923445667955868"/>
    <n v="73.989999999999995"/>
    <n v="12"/>
    <s v="Small"/>
    <x v="1730"/>
    <n v="331.99662996132383"/>
    <n v="0.14956824343889888"/>
    <x v="0"/>
    <x v="191"/>
    <n v="3"/>
    <n v="8"/>
    <n v="2004"/>
    <x v="4"/>
    <n v="68"/>
    <x v="67"/>
    <x v="85"/>
    <s v="+47 2212 1555"/>
    <s v="Drammensveien 126 A, PB 744 Sentrum"/>
    <s v=""/>
    <s v="Oslo"/>
    <s v=""/>
    <s v="N0106"/>
    <x v="2"/>
    <s v="EMEA"/>
    <s v="Klaeboe"/>
    <s v="Jan"/>
    <s v="Small"/>
  </r>
  <r>
    <n v="10296"/>
    <n v="21"/>
    <n v="45.371600895088122"/>
    <n v="71.25"/>
    <n v="8"/>
    <s v="Small"/>
    <x v="1731"/>
    <n v="543.44638120314949"/>
    <n v="0.36320560147244746"/>
    <x v="0"/>
    <x v="192"/>
    <n v="3"/>
    <n v="9"/>
    <n v="2004"/>
    <x v="4"/>
    <n v="68"/>
    <x v="67"/>
    <x v="89"/>
    <s v="+49 89 61 08 9555"/>
    <s v="Hansastr. 15"/>
    <s v=""/>
    <s v="Munich"/>
    <s v=""/>
    <s v="80686"/>
    <x v="16"/>
    <s v="EMEA"/>
    <s v="Donnermeyer"/>
    <s v="Michael"/>
    <s v="Small"/>
  </r>
  <r>
    <n v="10307"/>
    <n v="25"/>
    <n v="48.809843104522812"/>
    <n v="75.36"/>
    <n v="2"/>
    <s v="Small"/>
    <x v="1732"/>
    <n v="663.75392238692962"/>
    <n v="0.35231099914380554"/>
    <x v="0"/>
    <x v="78"/>
    <n v="4"/>
    <n v="10"/>
    <n v="2004"/>
    <x v="4"/>
    <n v="68"/>
    <x v="67"/>
    <x v="29"/>
    <s v="2155554695"/>
    <s v="782 First Street"/>
    <s v=""/>
    <s v="Philadelphia"/>
    <s v="PA"/>
    <s v="71270"/>
    <x v="0"/>
    <s v="NA"/>
    <s v="Cervantes"/>
    <s v="Francisca"/>
    <s v="Small"/>
  </r>
  <r>
    <n v="10316"/>
    <n v="34"/>
    <n v="46.555468654697137"/>
    <n v="63.71"/>
    <n v="10"/>
    <s v="Small"/>
    <x v="1733"/>
    <n v="583.25406574029716"/>
    <n v="0.26925963499141198"/>
    <x v="0"/>
    <x v="79"/>
    <n v="4"/>
    <n v="11"/>
    <n v="2004"/>
    <x v="4"/>
    <n v="68"/>
    <x v="67"/>
    <x v="59"/>
    <s v="198 555 8888"/>
    <s v="Garden House Crowther Way"/>
    <s v=""/>
    <s v="Cowes"/>
    <s v="Isle of Wight"/>
    <s v="PO317PJ"/>
    <x v="6"/>
    <s v="EMEA"/>
    <s v="Bennett"/>
    <s v="Helen"/>
    <s v="Small"/>
  </r>
  <r>
    <n v="10328"/>
    <n v="48"/>
    <n v="52.387948251718861"/>
    <n v="58.92"/>
    <n v="1"/>
    <s v="Small"/>
    <x v="1734"/>
    <n v="313.53848391749443"/>
    <n v="0.11086306429533493"/>
    <x v="0"/>
    <x v="233"/>
    <n v="4"/>
    <n v="11"/>
    <n v="2004"/>
    <x v="4"/>
    <n v="68"/>
    <x v="67"/>
    <x v="86"/>
    <s v="035 640555"/>
    <s v="Via Ludovico il Moro 22"/>
    <s v=""/>
    <s v="Bergamo"/>
    <s v=""/>
    <s v="24100"/>
    <x v="12"/>
    <s v="EMEA"/>
    <s v="Rovelli"/>
    <s v="Giovanni"/>
    <s v="Small"/>
  </r>
  <r>
    <n v="10339"/>
    <n v="55"/>
    <n v="73.176016808975191"/>
    <n v="100"/>
    <n v="12"/>
    <s v="Medium"/>
    <x v="1735"/>
    <n v="2189.7690755063641"/>
    <n v="0.35236731738228871"/>
    <x v="0"/>
    <x v="58"/>
    <n v="4"/>
    <n v="11"/>
    <n v="2004"/>
    <x v="4"/>
    <n v="68"/>
    <x v="67"/>
    <x v="35"/>
    <s v="+81 3 3584 0555"/>
    <s v="2-2-8 Roppongi"/>
    <s v=""/>
    <s v="Minato-ku"/>
    <s v="Tokyo"/>
    <s v="106-0032"/>
    <x v="11"/>
    <s v="Japan"/>
    <s v="Shimamura"/>
    <s v="Akiko"/>
    <s v="Medium"/>
  </r>
  <r>
    <n v="10351"/>
    <n v="25"/>
    <n v="56.686723149484159"/>
    <n v="74.680000000000007"/>
    <n v="5"/>
    <s v="Small"/>
    <x v="1736"/>
    <n v="449.831921262896"/>
    <n v="0.24093836168339369"/>
    <x v="0"/>
    <x v="195"/>
    <n v="4"/>
    <n v="12"/>
    <n v="2004"/>
    <x v="4"/>
    <n v="68"/>
    <x v="67"/>
    <x v="49"/>
    <s v="171 555 0297"/>
    <s v="35 King George"/>
    <s v=""/>
    <s v="London"/>
    <s v=""/>
    <s v="WX36FW"/>
    <x v="6"/>
    <s v="EMEA"/>
    <s v="Brown"/>
    <s v="Ann"/>
    <s v="Small"/>
  </r>
  <r>
    <n v="10373"/>
    <n v="38"/>
    <n v="56.07942716480563"/>
    <n v="70.44"/>
    <n v="7"/>
    <s v="Small"/>
    <x v="1737"/>
    <n v="545.70176773738604"/>
    <n v="0.20386957460525795"/>
    <x v="0"/>
    <x v="84"/>
    <n v="1"/>
    <n v="1"/>
    <n v="2005"/>
    <x v="4"/>
    <n v="68"/>
    <x v="67"/>
    <x v="60"/>
    <s v="981 443655"/>
    <s v="Torikatu 38"/>
    <s v=""/>
    <s v="Oulu"/>
    <s v=""/>
    <s v="90110"/>
    <x v="4"/>
    <s v="EMEA"/>
    <s v="Koskitalo"/>
    <s v="Pirkko"/>
    <s v="Small"/>
  </r>
  <r>
    <n v="10386"/>
    <n v="39"/>
    <n v="46.266374763133676"/>
    <n v="55.96"/>
    <n v="1"/>
    <s v="Small"/>
    <x v="1738"/>
    <n v="378.05138423778658"/>
    <n v="0.17322418221705366"/>
    <x v="5"/>
    <x v="196"/>
    <n v="1"/>
    <n v="3"/>
    <n v="2005"/>
    <x v="4"/>
    <n v="68"/>
    <x v="67"/>
    <x v="23"/>
    <s v="91 555 94 44"/>
    <s v="C/ Moralzarzal, 86"/>
    <s v=""/>
    <s v="Madrid"/>
    <s v=""/>
    <s v="28034"/>
    <x v="7"/>
    <s v="EMEA"/>
    <s v="Freyre"/>
    <s v="Diego"/>
    <s v="Small"/>
  </r>
  <r>
    <n v="10398"/>
    <n v="28"/>
    <n v="46.284567487502137"/>
    <n v="57.55"/>
    <n v="3"/>
    <s v="Small"/>
    <x v="565"/>
    <n v="315.43211034994033"/>
    <n v="0.19575034774105765"/>
    <x v="0"/>
    <x v="197"/>
    <n v="1"/>
    <n v="3"/>
    <n v="2005"/>
    <x v="4"/>
    <n v="68"/>
    <x v="67"/>
    <x v="1"/>
    <s v="26 47 1555"/>
    <s v="59 rue de l'Abbaye"/>
    <s v=""/>
    <s v="Reims"/>
    <s v=""/>
    <s v="51100"/>
    <x v="1"/>
    <s v="EMEA"/>
    <s v="Henriot"/>
    <s v="Paul"/>
    <s v="Small"/>
  </r>
  <r>
    <n v="10400"/>
    <n v="24"/>
    <n v="51.223675490688692"/>
    <n v="61.66"/>
    <n v="2"/>
    <s v="Small"/>
    <x v="1739"/>
    <n v="250.47178822347132"/>
    <n v="0.16925599269074448"/>
    <x v="0"/>
    <x v="87"/>
    <n v="2"/>
    <n v="4"/>
    <n v="2005"/>
    <x v="4"/>
    <n v="68"/>
    <x v="67"/>
    <x v="61"/>
    <s v="4085553659"/>
    <s v="3086 Ingle Ln."/>
    <s v=""/>
    <s v="San Jose"/>
    <s v="CA"/>
    <s v="94217"/>
    <x v="0"/>
    <s v="NA"/>
    <s v="Frick"/>
    <s v="Sue"/>
    <s v="Small"/>
  </r>
  <r>
    <n v="10415"/>
    <n v="21"/>
    <n v="59.85478922994006"/>
    <n v="67.819999999999993"/>
    <n v="1"/>
    <s v="Small"/>
    <x v="1740"/>
    <n v="167.26942617125883"/>
    <n v="0.11744633987112864"/>
    <x v="1"/>
    <x v="234"/>
    <n v="2"/>
    <n v="5"/>
    <n v="2005"/>
    <x v="4"/>
    <n v="68"/>
    <x v="67"/>
    <x v="87"/>
    <s v="61 9 3844 6555"/>
    <s v="7 Allen Street"/>
    <s v=""/>
    <s v="Glen Waverly"/>
    <s v="Victoria"/>
    <s v="3150"/>
    <x v="3"/>
    <s v="APAC"/>
    <s v="Connery"/>
    <s v="Sean"/>
    <s v="Small"/>
  </r>
  <r>
    <n v="10110"/>
    <n v="46"/>
    <n v="66.600670303952796"/>
    <n v="100"/>
    <n v="10"/>
    <s v="Medium"/>
    <x v="1741"/>
    <n v="2878.6491660181709"/>
    <n v="0.48443512692403773"/>
    <x v="0"/>
    <x v="178"/>
    <n v="1"/>
    <n v="3"/>
    <n v="2003"/>
    <x v="1"/>
    <n v="117"/>
    <x v="68"/>
    <x v="77"/>
    <s v="171 555 1555"/>
    <s v="Fauntleroy Circus"/>
    <s v=""/>
    <s v="Manchester"/>
    <s v=""/>
    <s v="EC25NT"/>
    <x v="6"/>
    <s v="EMEA"/>
    <s v="Ashworth"/>
    <s v="Victoria"/>
    <s v="Medium"/>
  </r>
  <r>
    <n v="10124"/>
    <n v="25"/>
    <n v="64.621322627128208"/>
    <n v="93.95"/>
    <n v="9"/>
    <s v="Small"/>
    <x v="1742"/>
    <n v="733.21693432179472"/>
    <n v="0.31217325569847565"/>
    <x v="0"/>
    <x v="166"/>
    <n v="2"/>
    <n v="5"/>
    <n v="2003"/>
    <x v="1"/>
    <n v="117"/>
    <x v="68"/>
    <x v="84"/>
    <s v="7025551838"/>
    <s v="8489 Strong St."/>
    <s v=""/>
    <s v="Las Vegas"/>
    <s v="NV"/>
    <s v="83030"/>
    <x v="0"/>
    <s v="NA"/>
    <s v="King"/>
    <s v="Sue"/>
    <s v="Small"/>
  </r>
  <r>
    <n v="10148"/>
    <n v="34"/>
    <n v="72.463319135826723"/>
    <n v="100"/>
    <n v="3"/>
    <s v="Small"/>
    <x v="1743"/>
    <n v="1928.3671493818915"/>
    <n v="0.43905156265809941"/>
    <x v="0"/>
    <x v="153"/>
    <n v="3"/>
    <n v="9"/>
    <n v="2003"/>
    <x v="1"/>
    <n v="117"/>
    <x v="68"/>
    <x v="42"/>
    <s v="02 9936 8555"/>
    <s v="201 Miller Street"/>
    <s v="Level 15"/>
    <s v="North Sydney"/>
    <s v="NSW"/>
    <s v="2060"/>
    <x v="3"/>
    <s v="APAC"/>
    <s v="O'Hara"/>
    <s v="Anna"/>
    <s v="Medium"/>
  </r>
  <r>
    <n v="10161"/>
    <n v="25"/>
    <n v="63.40032307408341"/>
    <n v="100"/>
    <n v="2"/>
    <s v="Small"/>
    <x v="1744"/>
    <n v="1174.7419231479148"/>
    <n v="0.42566968861234344"/>
    <x v="0"/>
    <x v="154"/>
    <n v="4"/>
    <n v="10"/>
    <n v="2003"/>
    <x v="1"/>
    <n v="117"/>
    <x v="68"/>
    <x v="78"/>
    <s v="86 21 3555"/>
    <s v="Smagsloget 45"/>
    <s v=""/>
    <s v="Aaarhus"/>
    <s v=""/>
    <s v="8200"/>
    <x v="13"/>
    <s v="EMEA"/>
    <s v="Ibsen"/>
    <s v="Palle"/>
    <s v="Small"/>
  </r>
  <r>
    <n v="10173"/>
    <n v="23"/>
    <n v="88.169105680360317"/>
    <n v="100"/>
    <n v="16"/>
    <s v="Small"/>
    <x v="1745"/>
    <n v="700.14056935171288"/>
    <n v="0.25664694646016095"/>
    <x v="0"/>
    <x v="155"/>
    <n v="4"/>
    <n v="11"/>
    <n v="2003"/>
    <x v="1"/>
    <n v="117"/>
    <x v="68"/>
    <x v="86"/>
    <s v="035 640555"/>
    <s v="Via Ludovico il Moro 22"/>
    <s v=""/>
    <s v="Bergamo"/>
    <s v=""/>
    <s v="24100"/>
    <x v="12"/>
    <s v="EMEA"/>
    <s v="Rovelli"/>
    <s v="Giovanni"/>
    <s v="Small"/>
  </r>
  <r>
    <n v="10182"/>
    <n v="20"/>
    <n v="80.15781052346847"/>
    <n v="100"/>
    <n v="13"/>
    <s v="Small"/>
    <x v="1746"/>
    <n v="792.64378953063078"/>
    <n v="0.33084722828726554"/>
    <x v="0"/>
    <x v="103"/>
    <n v="4"/>
    <n v="11"/>
    <n v="2003"/>
    <x v="1"/>
    <n v="117"/>
    <x v="68"/>
    <x v="39"/>
    <s v="4155551450"/>
    <s v="5677 Strong St."/>
    <s v=""/>
    <s v="San Rafael"/>
    <s v="CA"/>
    <s v="97562"/>
    <x v="0"/>
    <s v="NA"/>
    <s v="Nelson"/>
    <s v="Valarie"/>
    <s v="Small"/>
  </r>
  <r>
    <n v="10192"/>
    <n v="23"/>
    <n v="62.303405258650002"/>
    <n v="100"/>
    <n v="1"/>
    <s v="Small"/>
    <x v="1747"/>
    <n v="1619.3516790510498"/>
    <n v="0.53052968684613067"/>
    <x v="0"/>
    <x v="104"/>
    <n v="4"/>
    <n v="11"/>
    <n v="2003"/>
    <x v="1"/>
    <n v="117"/>
    <x v="68"/>
    <x v="40"/>
    <s v="6035558647"/>
    <s v="2304 Long Airport Avenue"/>
    <s v=""/>
    <s v="Nashua"/>
    <s v="NH"/>
    <s v="62005"/>
    <x v="0"/>
    <s v="NA"/>
    <s v="Young"/>
    <s v="Valarie"/>
    <s v="Medium"/>
  </r>
  <r>
    <n v="10204"/>
    <n v="42"/>
    <n v="88.887864033217639"/>
    <n v="100"/>
    <n v="7"/>
    <s v="Small"/>
    <x v="1748"/>
    <n v="508.70971060485908"/>
    <n v="0.11992213828497385"/>
    <x v="0"/>
    <x v="105"/>
    <n v="4"/>
    <n v="12"/>
    <n v="2003"/>
    <x v="1"/>
    <n v="117"/>
    <x v="68"/>
    <x v="74"/>
    <s v="2125557413"/>
    <s v="4092 Furth Circle"/>
    <s v="Suite 400"/>
    <s v="NYC"/>
    <s v="NY"/>
    <s v="10022"/>
    <x v="0"/>
    <s v="NA"/>
    <s v="Young"/>
    <s v="Jeff"/>
    <s v="Medium"/>
  </r>
  <r>
    <n v="10213"/>
    <n v="27"/>
    <n v="82.90812713923512"/>
    <n v="100"/>
    <n v="3"/>
    <s v="Small"/>
    <x v="1749"/>
    <n v="551.93056724065173"/>
    <n v="0.19779267402772016"/>
    <x v="0"/>
    <x v="236"/>
    <n v="1"/>
    <n v="1"/>
    <n v="2004"/>
    <x v="1"/>
    <n v="117"/>
    <x v="68"/>
    <x v="52"/>
    <s v="171 555 7555"/>
    <s v="120 Hanover Sq."/>
    <s v=""/>
    <s v="London"/>
    <s v=""/>
    <s v="WA11DP"/>
    <x v="6"/>
    <s v="EMEA"/>
    <s v="Hardy"/>
    <s v="Thomas"/>
    <s v="Small"/>
  </r>
  <r>
    <n v="10227"/>
    <n v="33"/>
    <n v="75.710951743955121"/>
    <n v="100"/>
    <n v="13"/>
    <s v="Small"/>
    <x v="1750"/>
    <n v="1842.0285924494806"/>
    <n v="0.42438263708693735"/>
    <x v="0"/>
    <x v="172"/>
    <n v="1"/>
    <n v="3"/>
    <n v="2004"/>
    <x v="1"/>
    <n v="117"/>
    <x v="68"/>
    <x v="30"/>
    <s v="78 32 5555"/>
    <s v="2, rue du Commerce"/>
    <s v=""/>
    <s v="Lyon"/>
    <s v=""/>
    <s v="69004"/>
    <x v="1"/>
    <s v="EMEA"/>
    <s v="Saveley"/>
    <s v="Mary"/>
    <s v="Medium"/>
  </r>
  <r>
    <n v="10241"/>
    <n v="28"/>
    <n v="71.074016787499119"/>
    <n v="98.65"/>
    <n v="5"/>
    <s v="Small"/>
    <x v="1751"/>
    <n v="772.12752995002438"/>
    <n v="0.27953353484542193"/>
    <x v="0"/>
    <x v="156"/>
    <n v="2"/>
    <n v="4"/>
    <n v="2004"/>
    <x v="1"/>
    <n v="117"/>
    <x v="68"/>
    <x v="83"/>
    <s v="88 60 1555"/>
    <s v="24, place Kluber"/>
    <s v=""/>
    <s v="Strasbourg"/>
    <s v=""/>
    <s v="67000"/>
    <x v="1"/>
    <s v="EMEA"/>
    <s v="Citeaux"/>
    <s v="Frederique"/>
    <s v="Small"/>
  </r>
  <r>
    <n v="10267"/>
    <n v="43"/>
    <n v="88.121005519305839"/>
    <n v="100"/>
    <n v="2"/>
    <s v="Small"/>
    <x v="1752"/>
    <n v="856.51676266984896"/>
    <n v="0.18436685006196002"/>
    <x v="0"/>
    <x v="238"/>
    <n v="3"/>
    <n v="7"/>
    <n v="2004"/>
    <x v="1"/>
    <n v="117"/>
    <x v="68"/>
    <x v="74"/>
    <s v="2125557413"/>
    <s v="4092 Furth Circle"/>
    <s v="Suite 400"/>
    <s v="NYC"/>
    <s v="NY"/>
    <s v="10022"/>
    <x v="0"/>
    <s v="NA"/>
    <s v="Young"/>
    <s v="Jeff"/>
    <s v="Medium"/>
  </r>
  <r>
    <n v="10279"/>
    <n v="48"/>
    <n v="78.18387338275096"/>
    <n v="100"/>
    <n v="2"/>
    <s v="Medium"/>
    <x v="1753"/>
    <n v="1828.134077627954"/>
    <n v="0.32756623907498961"/>
    <x v="0"/>
    <x v="239"/>
    <n v="3"/>
    <n v="8"/>
    <n v="2004"/>
    <x v="1"/>
    <n v="117"/>
    <x v="68"/>
    <x v="23"/>
    <s v="91 555 94 44"/>
    <s v="C/ Moralzarzal, 86"/>
    <s v=""/>
    <s v="Madrid"/>
    <s v=""/>
    <s v="28034"/>
    <x v="7"/>
    <s v="EMEA"/>
    <s v="Freyre"/>
    <s v="Diego"/>
    <s v="Medium"/>
  </r>
  <r>
    <n v="10288"/>
    <n v="48"/>
    <n v="87.263951629605899"/>
    <n v="100"/>
    <n v="8"/>
    <s v="Medium"/>
    <x v="1754"/>
    <n v="2350.3703217789171"/>
    <n v="0.35943660258675847"/>
    <x v="0"/>
    <x v="182"/>
    <n v="3"/>
    <n v="9"/>
    <n v="2004"/>
    <x v="1"/>
    <n v="117"/>
    <x v="68"/>
    <x v="65"/>
    <s v="+65 224 1555"/>
    <s v="Village Close - 106 Linden Road Sandown"/>
    <s v="2nd Floor"/>
    <s v="Singapore"/>
    <s v=""/>
    <s v="69045"/>
    <x v="9"/>
    <s v="APAC"/>
    <s v="Victorino"/>
    <s v="Wendy"/>
    <s v="Medium"/>
  </r>
  <r>
    <n v="10302"/>
    <n v="45"/>
    <n v="83.86803122253788"/>
    <n v="100"/>
    <n v="4"/>
    <s v="Medium"/>
    <x v="1755"/>
    <n v="1774.8885949857954"/>
    <n v="0.31986026094771003"/>
    <x v="0"/>
    <x v="66"/>
    <n v="4"/>
    <n v="10"/>
    <n v="2003"/>
    <x v="1"/>
    <n v="117"/>
    <x v="68"/>
    <x v="22"/>
    <s v="171 555 2282"/>
    <s v="Berkeley Gardens 12  Brewery"/>
    <s v=""/>
    <s v="Liverpool"/>
    <s v=""/>
    <s v="WX16LT"/>
    <x v="6"/>
    <s v="EMEA"/>
    <s v="Devon"/>
    <s v="Elizabeth"/>
    <s v="Medium"/>
  </r>
  <r>
    <n v="10311"/>
    <n v="43"/>
    <n v="73.613520999813815"/>
    <n v="100"/>
    <n v="3"/>
    <s v="Small"/>
    <x v="1756"/>
    <n v="1430.0285970080058"/>
    <n v="0.3111862917580816"/>
    <x v="0"/>
    <x v="113"/>
    <n v="4"/>
    <n v="10"/>
    <n v="2004"/>
    <x v="1"/>
    <n v="117"/>
    <x v="68"/>
    <x v="23"/>
    <s v="91 555 94 44"/>
    <s v="C/ Moralzarzal, 86"/>
    <s v=""/>
    <s v="Madrid"/>
    <s v=""/>
    <s v="28034"/>
    <x v="7"/>
    <s v="EMEA"/>
    <s v="Freyre"/>
    <s v="Diego"/>
    <s v="Medium"/>
  </r>
  <r>
    <n v="10332"/>
    <n v="44"/>
    <n v="36.41413452737666"/>
    <n v="42.26"/>
    <n v="11"/>
    <s v="Small"/>
    <x v="1757"/>
    <n v="257.21808079542689"/>
    <n v="0.13833093877480687"/>
    <x v="0"/>
    <x v="159"/>
    <n v="4"/>
    <n v="11"/>
    <n v="2004"/>
    <x v="1"/>
    <n v="117"/>
    <x v="68"/>
    <x v="77"/>
    <s v="171 555 1555"/>
    <s v="Fauntleroy Circus"/>
    <s v=""/>
    <s v="Manchester"/>
    <s v=""/>
    <s v="EC25NT"/>
    <x v="6"/>
    <s v="EMEA"/>
    <s v="Ashworth"/>
    <s v="Victoria"/>
    <s v="Small"/>
  </r>
  <r>
    <n v="10346"/>
    <n v="24"/>
    <n v="60.661452917487814"/>
    <n v="87.24"/>
    <n v="5"/>
    <s v="Small"/>
    <x v="1758"/>
    <n v="637.88512998029273"/>
    <n v="0.30466009952444056"/>
    <x v="0"/>
    <x v="47"/>
    <n v="4"/>
    <n v="11"/>
    <n v="2004"/>
    <x v="1"/>
    <n v="117"/>
    <x v="68"/>
    <x v="84"/>
    <s v="7025551838"/>
    <s v="8489 Strong St."/>
    <s v=""/>
    <s v="Las Vegas"/>
    <s v="NV"/>
    <s v="83030"/>
    <x v="0"/>
    <s v="NA"/>
    <s v="King"/>
    <s v="Sue"/>
    <s v="Small"/>
  </r>
  <r>
    <n v="10368"/>
    <n v="31"/>
    <n v="73.291661740874687"/>
    <n v="100"/>
    <n v="5"/>
    <s v="Small"/>
    <x v="1759"/>
    <n v="1951.0884860328847"/>
    <n v="0.46200057446322623"/>
    <x v="0"/>
    <x v="241"/>
    <n v="1"/>
    <n v="1"/>
    <n v="2005"/>
    <x v="1"/>
    <n v="117"/>
    <x v="68"/>
    <x v="39"/>
    <s v="4155551450"/>
    <s v="5677 Strong St."/>
    <s v=""/>
    <s v="San Rafael"/>
    <s v="CA"/>
    <s v="97562"/>
    <x v="0"/>
    <s v="NA"/>
    <s v="Nelson"/>
    <s v="Valarie"/>
    <s v="Medium"/>
  </r>
  <r>
    <n v="10380"/>
    <n v="44"/>
    <n v="31.950284737164576"/>
    <n v="36.29"/>
    <n v="7"/>
    <s v="Small"/>
    <x v="1760"/>
    <n v="190.94747156475864"/>
    <n v="0.11958432799215828"/>
    <x v="0"/>
    <x v="176"/>
    <n v="1"/>
    <n v="2"/>
    <n v="2005"/>
    <x v="1"/>
    <n v="117"/>
    <x v="68"/>
    <x v="23"/>
    <s v="91 555 94 44"/>
    <s v="C/ Moralzarzal, 86"/>
    <s v=""/>
    <s v="Madrid"/>
    <s v=""/>
    <s v="28034"/>
    <x v="7"/>
    <s v="EMEA"/>
    <s v="Freyre"/>
    <s v="Diego"/>
    <s v="Small"/>
  </r>
  <r>
    <n v="10407"/>
    <n v="59"/>
    <n v="61.546321567927762"/>
    <n v="98.65"/>
    <n v="5"/>
    <s v="Medium"/>
    <x v="1761"/>
    <n v="2189.1170274922624"/>
    <n v="0.37611432774528375"/>
    <x v="4"/>
    <x v="185"/>
    <n v="2"/>
    <n v="4"/>
    <n v="2005"/>
    <x v="1"/>
    <n v="117"/>
    <x v="68"/>
    <x v="61"/>
    <s v="4085553659"/>
    <s v="3086 Ingle Ln."/>
    <s v=""/>
    <s v="San Jose"/>
    <s v="CA"/>
    <s v="94217"/>
    <x v="0"/>
    <s v="NA"/>
    <s v="Frick"/>
    <s v="Sue"/>
    <s v="Medium"/>
  </r>
  <r>
    <n v="10420"/>
    <n v="55"/>
    <n v="81.987723422267905"/>
    <n v="96.3"/>
    <n v="8"/>
    <s v="Medium"/>
    <x v="1762"/>
    <n v="787.17521177526487"/>
    <n v="0.14862177131601337"/>
    <x v="2"/>
    <x v="202"/>
    <n v="2"/>
    <n v="5"/>
    <n v="2005"/>
    <x v="1"/>
    <n v="117"/>
    <x v="68"/>
    <x v="20"/>
    <s v="+61 2 9495 8555"/>
    <s v="Monitor Money Building, 815 Pacific Hwy"/>
    <s v="Level 6"/>
    <s v="Chatswood"/>
    <s v="NSW"/>
    <s v="2067"/>
    <x v="3"/>
    <s v="APAC"/>
    <s v="Huxley"/>
    <s v="Adrian"/>
    <s v="Medium"/>
  </r>
  <r>
    <n v="10109"/>
    <n v="29"/>
    <n v="24.987120157991367"/>
    <n v="32.1"/>
    <n v="6"/>
    <s v="Small"/>
    <x v="1763"/>
    <n v="206.27351541825033"/>
    <n v="0.22158504180712249"/>
    <x v="0"/>
    <x v="151"/>
    <n v="1"/>
    <n v="3"/>
    <n v="2003"/>
    <x v="1"/>
    <n v="37"/>
    <x v="69"/>
    <x v="45"/>
    <s v="2155559857"/>
    <s v="11328 Douglas Av."/>
    <s v=""/>
    <s v="Philadelphia"/>
    <s v="PA"/>
    <s v="71270"/>
    <x v="0"/>
    <s v="NA"/>
    <s v="Hernandez"/>
    <s v="Rosa"/>
    <s v="Small"/>
  </r>
  <r>
    <n v="10122"/>
    <n v="39"/>
    <n v="25.193659487168677"/>
    <n v="30.96"/>
    <n v="4"/>
    <s v="Small"/>
    <x v="1764"/>
    <n v="224.8872800004217"/>
    <n v="0.18625130855398336"/>
    <x v="0"/>
    <x v="99"/>
    <n v="2"/>
    <n v="5"/>
    <n v="2003"/>
    <x v="1"/>
    <n v="37"/>
    <x v="69"/>
    <x v="67"/>
    <s v="91 24 4555"/>
    <s v="12, rue des Bouchers"/>
    <s v=""/>
    <s v="Marseille"/>
    <s v=""/>
    <s v="13008"/>
    <x v="1"/>
    <s v="EMEA"/>
    <s v="Lebihan"/>
    <s v="Laurence"/>
    <s v="Small"/>
  </r>
  <r>
    <n v="10135"/>
    <n v="20"/>
    <n v="23.475993337422761"/>
    <n v="35.869999999999997"/>
    <n v="1"/>
    <s v="Small"/>
    <x v="1765"/>
    <n v="247.88013325154475"/>
    <n v="0.34552569452403786"/>
    <x v="0"/>
    <x v="100"/>
    <n v="3"/>
    <n v="7"/>
    <n v="2003"/>
    <x v="1"/>
    <n v="37"/>
    <x v="69"/>
    <x v="39"/>
    <s v="4155551450"/>
    <s v="5677 Strong St."/>
    <s v=""/>
    <s v="San Rafael"/>
    <s v="CA"/>
    <s v="97562"/>
    <x v="0"/>
    <s v="NA"/>
    <s v="Nelson"/>
    <s v="Valarie"/>
    <s v="Small"/>
  </r>
  <r>
    <n v="10147"/>
    <n v="25"/>
    <n v="31.973057960809879"/>
    <n v="42.67"/>
    <n v="1"/>
    <s v="Small"/>
    <x v="1766"/>
    <n v="267.42355097975303"/>
    <n v="0.25068999388774599"/>
    <x v="0"/>
    <x v="101"/>
    <n v="3"/>
    <n v="9"/>
    <n v="2003"/>
    <x v="1"/>
    <n v="37"/>
    <x v="69"/>
    <x v="41"/>
    <s v="6175558555"/>
    <s v="7825 Douglas Av."/>
    <s v=""/>
    <s v="Brickhaven"/>
    <s v="MA"/>
    <s v="58339"/>
    <x v="0"/>
    <s v="NA"/>
    <s v="Nelson"/>
    <s v="Allen"/>
    <s v="Small"/>
  </r>
  <r>
    <n v="10160"/>
    <n v="42"/>
    <n v="28.192504650929184"/>
    <n v="37"/>
    <n v="2"/>
    <s v="Small"/>
    <x v="1767"/>
    <n v="369.91480466097437"/>
    <n v="0.23804041483975186"/>
    <x v="0"/>
    <x v="137"/>
    <n v="4"/>
    <n v="10"/>
    <n v="2003"/>
    <x v="1"/>
    <n v="37"/>
    <x v="69"/>
    <x v="54"/>
    <s v="2155554369"/>
    <s v="6047 Douglas Av."/>
    <s v=""/>
    <s v="Los Angeles"/>
    <s v="CA"/>
    <s v=""/>
    <x v="0"/>
    <s v="NA"/>
    <s v="Chandler"/>
    <s v="Michael"/>
    <s v="Small"/>
  </r>
  <r>
    <n v="10171"/>
    <n v="36"/>
    <n v="22.536296279586246"/>
    <n v="35.49"/>
    <n v="4"/>
    <s v="Small"/>
    <x v="1768"/>
    <n v="466.33333393489522"/>
    <n v="0.36499587828722896"/>
    <x v="0"/>
    <x v="155"/>
    <n v="4"/>
    <n v="11"/>
    <n v="2003"/>
    <x v="1"/>
    <n v="37"/>
    <x v="69"/>
    <x v="43"/>
    <s v="514 555 8054"/>
    <s v="43 rue St. Laurent"/>
    <s v=""/>
    <s v="Montreal"/>
    <s v="Quebec"/>
    <s v="H1J1C3"/>
    <x v="10"/>
    <s v="NA"/>
    <s v="Fresnisre"/>
    <s v="Jean"/>
    <s v="Small"/>
  </r>
  <r>
    <n v="10181"/>
    <n v="37"/>
    <n v="27.719889211434484"/>
    <n v="42.67"/>
    <n v="8"/>
    <s v="Small"/>
    <x v="1769"/>
    <n v="553.15409917692409"/>
    <n v="0.35036584927502967"/>
    <x v="0"/>
    <x v="103"/>
    <n v="4"/>
    <n v="11"/>
    <n v="2003"/>
    <x v="1"/>
    <n v="37"/>
    <x v="69"/>
    <x v="7"/>
    <s v="+47 2267 3215"/>
    <s v="Drammen 121, PR 744 Sentrum"/>
    <s v=""/>
    <s v="Bergen"/>
    <s v=""/>
    <s v="N5804"/>
    <x v="2"/>
    <s v="EMEA"/>
    <s v="Oeztan"/>
    <s v="Veysel"/>
    <s v="Small"/>
  </r>
  <r>
    <n v="10192"/>
    <n v="30"/>
    <n v="20.301875399929759"/>
    <n v="30.59"/>
    <n v="13"/>
    <s v="Small"/>
    <x v="1770"/>
    <n v="308.64373800210728"/>
    <n v="0.33632313174469575"/>
    <x v="0"/>
    <x v="104"/>
    <n v="4"/>
    <n v="11"/>
    <n v="2003"/>
    <x v="1"/>
    <n v="37"/>
    <x v="69"/>
    <x v="40"/>
    <s v="6035558647"/>
    <s v="2304 Long Airport Avenue"/>
    <s v=""/>
    <s v="Nashua"/>
    <s v="NH"/>
    <s v="62005"/>
    <x v="0"/>
    <s v="NA"/>
    <s v="Young"/>
    <s v="Valarie"/>
    <s v="Small"/>
  </r>
  <r>
    <n v="10203"/>
    <n v="21"/>
    <n v="25.341952546944395"/>
    <n v="37"/>
    <n v="2"/>
    <s v="Small"/>
    <x v="1771"/>
    <n v="244.81899651416768"/>
    <n v="0.31508236359609743"/>
    <x v="0"/>
    <x v="105"/>
    <n v="4"/>
    <n v="12"/>
    <n v="2003"/>
    <x v="1"/>
    <n v="37"/>
    <x v="69"/>
    <x v="23"/>
    <s v="91 555 94 44"/>
    <s v="C/ Moralzarzal, 86"/>
    <s v=""/>
    <s v="Madrid"/>
    <s v=""/>
    <s v="28034"/>
    <x v="7"/>
    <s v="EMEA"/>
    <s v="Freyre"/>
    <s v="Diego"/>
    <s v="Small"/>
  </r>
  <r>
    <n v="10212"/>
    <n v="34"/>
    <n v="27.605750405835373"/>
    <n v="43.42"/>
    <n v="12"/>
    <s v="Small"/>
    <x v="1772"/>
    <n v="537.68448620159734"/>
    <n v="0.36421578982415082"/>
    <x v="0"/>
    <x v="138"/>
    <n v="1"/>
    <n v="1"/>
    <n v="2004"/>
    <x v="1"/>
    <n v="37"/>
    <x v="69"/>
    <x v="23"/>
    <s v="91 555 94 44"/>
    <s v="C/ Moralzarzal, 86"/>
    <s v=""/>
    <s v="Madrid"/>
    <s v=""/>
    <s v="28034"/>
    <x v="7"/>
    <s v="EMEA"/>
    <s v="Freyre"/>
    <s v="Diego"/>
    <s v="Small"/>
  </r>
  <r>
    <n v="10225"/>
    <n v="42"/>
    <n v="28.147750504163312"/>
    <n v="36.630000000000003"/>
    <n v="3"/>
    <s v="Small"/>
    <x v="1773"/>
    <n v="356.25447882514095"/>
    <n v="0.23156564280198441"/>
    <x v="0"/>
    <x v="106"/>
    <n v="1"/>
    <n v="2"/>
    <n v="2004"/>
    <x v="1"/>
    <n v="37"/>
    <x v="69"/>
    <x v="69"/>
    <s v="0897 034555"/>
    <s v="Grenzacherweg 237"/>
    <s v=""/>
    <s v="Gensve"/>
    <s v=""/>
    <s v="1203"/>
    <x v="17"/>
    <s v="EMEA"/>
    <s v="Holz"/>
    <s v="Michael"/>
    <s v="Small"/>
  </r>
  <r>
    <n v="10239"/>
    <n v="20"/>
    <n v="31.976755977900893"/>
    <n v="44.56"/>
    <n v="2"/>
    <s v="Small"/>
    <x v="1774"/>
    <n v="251.66488044198218"/>
    <n v="0.28238877967008769"/>
    <x v="0"/>
    <x v="148"/>
    <n v="2"/>
    <n v="4"/>
    <n v="2004"/>
    <x v="1"/>
    <n v="37"/>
    <x v="69"/>
    <x v="60"/>
    <s v="981 443655"/>
    <s v="Torikatu 38"/>
    <s v=""/>
    <s v="Oulu"/>
    <s v=""/>
    <s v="90110"/>
    <x v="4"/>
    <s v="EMEA"/>
    <s v="Koskitalo"/>
    <s v="Pirkko"/>
    <s v="Small"/>
  </r>
  <r>
    <n v="10253"/>
    <n v="40"/>
    <n v="28.190027173104998"/>
    <n v="42.67"/>
    <n v="7"/>
    <s v="Small"/>
    <x v="1775"/>
    <n v="579.19891307579996"/>
    <n v="0.33934785157944691"/>
    <x v="3"/>
    <x v="108"/>
    <n v="2"/>
    <n v="6"/>
    <n v="2004"/>
    <x v="1"/>
    <n v="37"/>
    <x v="69"/>
    <x v="22"/>
    <s v="171 555 2282"/>
    <s v="Berkeley Gardens 12  Brewery"/>
    <s v=""/>
    <s v="Liverpool"/>
    <s v=""/>
    <s v="WX16LT"/>
    <x v="6"/>
    <s v="EMEA"/>
    <s v="Devon"/>
    <s v="Elizabeth"/>
    <s v="Small"/>
  </r>
  <r>
    <n v="10266"/>
    <n v="34"/>
    <n v="33.948888120682362"/>
    <n v="40.4"/>
    <n v="8"/>
    <s v="Small"/>
    <x v="1776"/>
    <n v="219.33780389679964"/>
    <n v="0.15968098711182269"/>
    <x v="0"/>
    <x v="109"/>
    <n v="3"/>
    <n v="7"/>
    <n v="2004"/>
    <x v="1"/>
    <n v="37"/>
    <x v="69"/>
    <x v="70"/>
    <s v="0522 556555"/>
    <s v="Strada Provinciale 124"/>
    <s v=""/>
    <s v="Reggio Emilia"/>
    <s v=""/>
    <s v="42100"/>
    <x v="12"/>
    <s v="EMEA"/>
    <s v="Moroni"/>
    <s v="Maurizio"/>
    <s v="Small"/>
  </r>
  <r>
    <n v="10278"/>
    <n v="31"/>
    <n v="26.629545246826492"/>
    <n v="38.89"/>
    <n v="8"/>
    <s v="Small"/>
    <x v="1777"/>
    <n v="380.0740973483787"/>
    <n v="0.3152598290864877"/>
    <x v="0"/>
    <x v="157"/>
    <n v="3"/>
    <n v="8"/>
    <n v="2004"/>
    <x v="1"/>
    <n v="37"/>
    <x v="69"/>
    <x v="84"/>
    <s v="7025551838"/>
    <s v="8489 Strong St."/>
    <s v=""/>
    <s v="Las Vegas"/>
    <s v="NV"/>
    <s v="83030"/>
    <x v="0"/>
    <s v="NA"/>
    <s v="King"/>
    <s v="Sue"/>
    <s v="Small"/>
  </r>
  <r>
    <n v="10287"/>
    <n v="36"/>
    <n v="30.853668667124431"/>
    <n v="39.65"/>
    <n v="6"/>
    <s v="Small"/>
    <x v="1778"/>
    <n v="316.66792798352049"/>
    <n v="0.22184946615070791"/>
    <x v="0"/>
    <x v="111"/>
    <n v="3"/>
    <n v="8"/>
    <n v="2004"/>
    <x v="1"/>
    <n v="37"/>
    <x v="69"/>
    <x v="69"/>
    <s v="0897 034555"/>
    <s v="Grenzacherweg 237"/>
    <s v=""/>
    <s v="Gensve"/>
    <s v=""/>
    <s v="1203"/>
    <x v="17"/>
    <s v="EMEA"/>
    <s v="Holz"/>
    <s v="Michael"/>
    <s v="Small"/>
  </r>
  <r>
    <n v="10301"/>
    <n v="48"/>
    <n v="21.948101128039582"/>
    <n v="34.36"/>
    <n v="10"/>
    <s v="Small"/>
    <x v="1779"/>
    <n v="595.77114585410004"/>
    <n v="0.36123104982422638"/>
    <x v="0"/>
    <x v="158"/>
    <n v="4"/>
    <n v="10"/>
    <n v="2003"/>
    <x v="1"/>
    <n v="37"/>
    <x v="69"/>
    <x v="85"/>
    <s v="+47 2212 1555"/>
    <s v="Drammensveien 126 A, PB 744 Sentrum"/>
    <s v=""/>
    <s v="Oslo"/>
    <s v=""/>
    <s v="N0106"/>
    <x v="2"/>
    <s v="EMEA"/>
    <s v="Klaeboe"/>
    <s v="Jan"/>
    <s v="Small"/>
  </r>
  <r>
    <n v="10310"/>
    <n v="33"/>
    <n v="32.189464072330026"/>
    <n v="41.91"/>
    <n v="4"/>
    <s v="Small"/>
    <x v="1780"/>
    <n v="320.77768561310904"/>
    <n v="0.23193834234478575"/>
    <x v="0"/>
    <x v="113"/>
    <n v="4"/>
    <n v="10"/>
    <n v="2004"/>
    <x v="1"/>
    <n v="37"/>
    <x v="69"/>
    <x v="68"/>
    <s v="0221 5554327"/>
    <s v="Mehrheimerstr. 369"/>
    <s v=""/>
    <s v="Koln"/>
    <s v=""/>
    <s v="50739"/>
    <x v="16"/>
    <s v="EMEA"/>
    <s v="Pfalzheim"/>
    <s v="Henriette"/>
    <s v="Small"/>
  </r>
  <r>
    <n v="10321"/>
    <n v="37"/>
    <n v="22.578525907691358"/>
    <n v="33.229999999999997"/>
    <n v="12"/>
    <s v="Small"/>
    <x v="1781"/>
    <n v="394.10454141541982"/>
    <n v="0.32053789022896911"/>
    <x v="0"/>
    <x v="45"/>
    <n v="4"/>
    <n v="11"/>
    <n v="2004"/>
    <x v="1"/>
    <n v="37"/>
    <x v="69"/>
    <x v="21"/>
    <s v="5085552555"/>
    <s v="1785 First Street"/>
    <s v=""/>
    <s v="New Bedford"/>
    <s v="MA"/>
    <s v="50553"/>
    <x v="0"/>
    <s v="NA"/>
    <s v="Benitez"/>
    <s v="Violeta"/>
    <s v="Small"/>
  </r>
  <r>
    <n v="10331"/>
    <n v="27"/>
    <n v="28.128455421985784"/>
    <n v="42.24"/>
    <n v="13"/>
    <s v="Small"/>
    <x v="1782"/>
    <n v="381.01170360638389"/>
    <n v="0.33408012732041237"/>
    <x v="0"/>
    <x v="159"/>
    <n v="4"/>
    <n v="11"/>
    <n v="2004"/>
    <x v="1"/>
    <n v="37"/>
    <x v="69"/>
    <x v="45"/>
    <s v="2155559857"/>
    <s v="11328 Douglas Av."/>
    <s v=""/>
    <s v="Philadelphia"/>
    <s v="PA"/>
    <s v="71270"/>
    <x v="0"/>
    <s v="NA"/>
    <s v="Hernandez"/>
    <s v="Rosa"/>
    <s v="Small"/>
  </r>
  <r>
    <n v="10342"/>
    <n v="39"/>
    <n v="28.613327074341374"/>
    <n v="40.4"/>
    <n v="9"/>
    <s v="Small"/>
    <x v="1783"/>
    <n v="459.68024410068642"/>
    <n v="0.29174932984303531"/>
    <x v="0"/>
    <x v="20"/>
    <n v="4"/>
    <n v="11"/>
    <n v="2004"/>
    <x v="1"/>
    <n v="37"/>
    <x v="69"/>
    <x v="10"/>
    <s v="03 9520 4555"/>
    <s v="636 St Kilda Road"/>
    <s v="Level 3"/>
    <s v="Melbourne"/>
    <s v="Victoria"/>
    <s v="3004"/>
    <x v="3"/>
    <s v="APAC"/>
    <s v="Ferguson"/>
    <s v="Peter"/>
    <s v="Small"/>
  </r>
  <r>
    <n v="10355"/>
    <n v="36"/>
    <n v="33.77073596106645"/>
    <n v="38.520000000000003"/>
    <n v="4"/>
    <s v="Small"/>
    <x v="1784"/>
    <n v="170.97350540160778"/>
    <n v="0.12329345895466119"/>
    <x v="0"/>
    <x v="228"/>
    <n v="4"/>
    <n v="12"/>
    <n v="2004"/>
    <x v="1"/>
    <n v="37"/>
    <x v="69"/>
    <x v="23"/>
    <s v="91 555 94 44"/>
    <s v="C/ Moralzarzal, 86"/>
    <s v=""/>
    <s v="Madrid"/>
    <s v=""/>
    <s v="28034"/>
    <x v="7"/>
    <s v="EMEA"/>
    <s v="Freyre"/>
    <s v="Diego"/>
    <s v="Small"/>
  </r>
  <r>
    <n v="10367"/>
    <n v="36"/>
    <n v="76.909229020672313"/>
    <n v="100"/>
    <n v="2"/>
    <s v="Medium"/>
    <x v="1785"/>
    <n v="2249.6677552557962"/>
    <n v="0.44828386642272366"/>
    <x v="5"/>
    <x v="183"/>
    <n v="1"/>
    <n v="1"/>
    <n v="2005"/>
    <x v="1"/>
    <n v="37"/>
    <x v="69"/>
    <x v="3"/>
    <s v="6265557265"/>
    <s v="78934 Hillside Dr."/>
    <s v=""/>
    <s v="Pasadena"/>
    <s v="CA"/>
    <s v="90003"/>
    <x v="0"/>
    <s v="NA"/>
    <s v="Young"/>
    <s v="Julie"/>
    <s v="Medium"/>
  </r>
  <r>
    <n v="10378"/>
    <n v="41"/>
    <n v="73.728120295808168"/>
    <n v="100"/>
    <n v="7"/>
    <s v="Medium"/>
    <x v="1786"/>
    <n v="2833.9970678718655"/>
    <n v="0.4838773517969327"/>
    <x v="0"/>
    <x v="184"/>
    <n v="1"/>
    <n v="2"/>
    <n v="2005"/>
    <x v="1"/>
    <n v="37"/>
    <x v="69"/>
    <x v="23"/>
    <s v="91 555 94 44"/>
    <s v="C/ Moralzarzal, 86"/>
    <s v=""/>
    <s v="Madrid"/>
    <s v=""/>
    <s v="28034"/>
    <x v="7"/>
    <s v="EMEA"/>
    <s v="Freyre"/>
    <s v="Diego"/>
    <s v="Medium"/>
  </r>
  <r>
    <n v="10390"/>
    <n v="37"/>
    <n v="72.371573583462833"/>
    <n v="100"/>
    <n v="5"/>
    <s v="Small"/>
    <x v="1787"/>
    <n v="2216.9817774118746"/>
    <n v="0.45293239410792319"/>
    <x v="0"/>
    <x v="162"/>
    <n v="1"/>
    <n v="3"/>
    <n v="2005"/>
    <x v="1"/>
    <n v="37"/>
    <x v="69"/>
    <x v="39"/>
    <s v="4155551450"/>
    <s v="5677 Strong St."/>
    <s v=""/>
    <s v="San Rafael"/>
    <s v="CA"/>
    <s v="97562"/>
    <x v="0"/>
    <s v="NA"/>
    <s v="Nelson"/>
    <s v="Valarie"/>
    <s v="Medium"/>
  </r>
  <r>
    <n v="10405"/>
    <n v="47"/>
    <n v="29.852855462332364"/>
    <n v="44.56"/>
    <n v="2"/>
    <s v="Small"/>
    <x v="1788"/>
    <n v="691.23579327037896"/>
    <n v="0.33005261529774765"/>
    <x v="0"/>
    <x v="150"/>
    <n v="2"/>
    <n v="4"/>
    <n v="2005"/>
    <x v="1"/>
    <n v="37"/>
    <x v="69"/>
    <x v="83"/>
    <s v="88 60 1555"/>
    <s v="24, place Kluber"/>
    <s v=""/>
    <s v="Strasbourg"/>
    <s v=""/>
    <s v="67000"/>
    <x v="1"/>
    <s v="EMEA"/>
    <s v="Citeaux"/>
    <s v="Frederique"/>
    <s v="Small"/>
  </r>
  <r>
    <n v="10419"/>
    <n v="15"/>
    <n v="30.4803087560419"/>
    <n v="42.67"/>
    <n v="7"/>
    <s v="Small"/>
    <x v="1789"/>
    <n v="182.84536865937145"/>
    <n v="0.28567357028258955"/>
    <x v="0"/>
    <x v="116"/>
    <n v="2"/>
    <n v="5"/>
    <n v="2005"/>
    <x v="1"/>
    <n v="37"/>
    <x v="69"/>
    <x v="19"/>
    <s v="6562 9555"/>
    <s v="Geislweg 14"/>
    <s v=""/>
    <s v="Salzburg"/>
    <s v=""/>
    <s v="5020"/>
    <x v="5"/>
    <s v="EMEA"/>
    <s v="Pipps"/>
    <s v="Georg"/>
    <s v="Small"/>
  </r>
  <r>
    <n v="10105"/>
    <n v="44"/>
    <n v="53.816341536124959"/>
    <n v="72.58"/>
    <n v="4"/>
    <s v="Small"/>
    <x v="1790"/>
    <n v="825.60097241050198"/>
    <n v="0.25852381460285262"/>
    <x v="0"/>
    <x v="62"/>
    <n v="1"/>
    <n v="2"/>
    <n v="2003"/>
    <x v="3"/>
    <n v="88"/>
    <x v="70"/>
    <x v="48"/>
    <s v="31 12 3555"/>
    <s v="Vinb'ltet 34"/>
    <s v=""/>
    <s v="Kobenhavn"/>
    <s v=""/>
    <s v="1734"/>
    <x v="13"/>
    <s v="EMEA"/>
    <s v="Petersen"/>
    <s v="Jytte"/>
    <s v="Medium"/>
  </r>
  <r>
    <n v="10119"/>
    <n v="35"/>
    <n v="58.169392278606388"/>
    <n v="87.62"/>
    <n v="13"/>
    <s v="Small"/>
    <x v="1791"/>
    <n v="1030.7712702487763"/>
    <n v="0.33611741293532998"/>
    <x v="0"/>
    <x v="63"/>
    <n v="2"/>
    <n v="4"/>
    <n v="2003"/>
    <x v="3"/>
    <n v="88"/>
    <x v="70"/>
    <x v="19"/>
    <s v="6562 9555"/>
    <s v="Geislweg 14"/>
    <s v=""/>
    <s v="Salzburg"/>
    <s v=""/>
    <s v="5020"/>
    <x v="5"/>
    <s v="EMEA"/>
    <s v="Pipps"/>
    <s v="Georg"/>
    <s v="Medium"/>
  </r>
  <r>
    <n v="10129"/>
    <n v="41"/>
    <n v="74.89000267176695"/>
    <n v="94.71"/>
    <n v="4"/>
    <s v="Small"/>
    <x v="1792"/>
    <n v="812.61989045755536"/>
    <n v="0.2092703761823784"/>
    <x v="0"/>
    <x v="64"/>
    <n v="2"/>
    <n v="6"/>
    <n v="2003"/>
    <x v="3"/>
    <n v="88"/>
    <x v="70"/>
    <x v="49"/>
    <s v="171 555 0297"/>
    <s v="35 King George"/>
    <s v=""/>
    <s v="London"/>
    <s v=""/>
    <s v="WX36FW"/>
    <x v="6"/>
    <s v="EMEA"/>
    <s v="Brown"/>
    <s v="Ann"/>
    <s v="Medium"/>
  </r>
  <r>
    <n v="10142"/>
    <n v="49"/>
    <n v="67.815827577187562"/>
    <n v="98.25"/>
    <n v="1"/>
    <s v="Small"/>
    <x v="1793"/>
    <n v="1491.2744487178093"/>
    <n v="0.30976256918893064"/>
    <x v="0"/>
    <x v="119"/>
    <n v="3"/>
    <n v="8"/>
    <n v="2003"/>
    <x v="3"/>
    <n v="88"/>
    <x v="70"/>
    <x v="39"/>
    <s v="4155551450"/>
    <s v="5677 Strong St."/>
    <s v=""/>
    <s v="San Rafael"/>
    <s v="CA"/>
    <s v="97562"/>
    <x v="0"/>
    <s v="NA"/>
    <s v="Nelson"/>
    <s v="Valarie"/>
    <s v="Medium"/>
  </r>
  <r>
    <n v="10154"/>
    <n v="31"/>
    <n v="82.005791977750391"/>
    <n v="91.17"/>
    <n v="2"/>
    <s v="Small"/>
    <x v="1794"/>
    <n v="284.09044868973797"/>
    <n v="0.10051780215256786"/>
    <x v="0"/>
    <x v="242"/>
    <n v="4"/>
    <n v="10"/>
    <n v="2003"/>
    <x v="3"/>
    <n v="88"/>
    <x v="70"/>
    <x v="80"/>
    <s v="3105552373"/>
    <s v="4097 Douglas Av."/>
    <s v=""/>
    <s v="Glendale"/>
    <s v="CA"/>
    <s v="92561"/>
    <x v="0"/>
    <s v="NA"/>
    <s v="Young"/>
    <s v="Leslie"/>
    <s v="Small"/>
  </r>
  <r>
    <n v="10167"/>
    <n v="20"/>
    <n v="50.026842645964798"/>
    <n v="79.66"/>
    <n v="11"/>
    <s v="Small"/>
    <x v="1795"/>
    <n v="592.66314708070411"/>
    <n v="0.37199544757764502"/>
    <x v="3"/>
    <x v="67"/>
    <n v="4"/>
    <n v="10"/>
    <n v="2003"/>
    <x v="3"/>
    <n v="88"/>
    <x v="70"/>
    <x v="37"/>
    <s v="0695 34 6555"/>
    <s v="?kergatan 24"/>
    <s v=""/>
    <s v="Boras"/>
    <s v=""/>
    <s v="S-84467"/>
    <x v="8"/>
    <s v="EMEA"/>
    <s v="Larsson"/>
    <s v="Maria"/>
    <s v="Small"/>
  </r>
  <r>
    <n v="10177"/>
    <n v="45"/>
    <n v="54.043606728273083"/>
    <n v="72.58"/>
    <n v="2"/>
    <s v="Small"/>
    <x v="1796"/>
    <n v="834.13769722771121"/>
    <n v="0.25539257745559268"/>
    <x v="0"/>
    <x v="219"/>
    <n v="4"/>
    <n v="11"/>
    <n v="2003"/>
    <x v="3"/>
    <n v="88"/>
    <x v="70"/>
    <x v="76"/>
    <s v="+34 913 728 555"/>
    <s v="Merchants House, 27-30 Merchant's Quay"/>
    <s v=""/>
    <s v="Madrid"/>
    <s v=""/>
    <s v="28023"/>
    <x v="7"/>
    <s v="EMEA"/>
    <s v="Fernandez"/>
    <s v="Jesus"/>
    <s v="Medium"/>
  </r>
  <r>
    <n v="10185"/>
    <n v="33"/>
    <n v="59.141618734153724"/>
    <n v="74.349999999999994"/>
    <n v="2"/>
    <s v="Small"/>
    <x v="1797"/>
    <n v="501.87658177292724"/>
    <n v="0.20455119389167825"/>
    <x v="0"/>
    <x v="69"/>
    <n v="4"/>
    <n v="11"/>
    <n v="2003"/>
    <x v="3"/>
    <n v="88"/>
    <x v="70"/>
    <x v="50"/>
    <s v="5085559555"/>
    <s v="4575 Hillside Dr."/>
    <s v=""/>
    <s v="New Bedford"/>
    <s v="MA"/>
    <s v="50553"/>
    <x v="0"/>
    <s v="NA"/>
    <s v="Tam"/>
    <s v="Wing C"/>
    <s v="Small"/>
  </r>
  <r>
    <n v="10197"/>
    <n v="47"/>
    <n v="74.820348921193343"/>
    <n v="83.2"/>
    <n v="8"/>
    <s v="Small"/>
    <x v="1798"/>
    <n v="393.84360070391313"/>
    <n v="0.10071696008181084"/>
    <x v="0"/>
    <x v="70"/>
    <n v="4"/>
    <n v="11"/>
    <n v="2003"/>
    <x v="3"/>
    <n v="88"/>
    <x v="70"/>
    <x v="53"/>
    <s v="93 203 4555"/>
    <s v="Rambla de Catalu¤a, 23"/>
    <s v=""/>
    <s v="Barcelona"/>
    <s v=""/>
    <s v="8022"/>
    <x v="7"/>
    <s v="EMEA"/>
    <s v="Saavedra"/>
    <s v="Eduardo"/>
    <s v="Medium"/>
  </r>
  <r>
    <n v="10208"/>
    <n v="20"/>
    <n v="79.741950804886002"/>
    <n v="89.4"/>
    <n v="2"/>
    <s v="Small"/>
    <x v="1799"/>
    <n v="193.1609839022799"/>
    <n v="0.10803187019143171"/>
    <x v="0"/>
    <x v="122"/>
    <n v="1"/>
    <n v="1"/>
    <n v="2004"/>
    <x v="3"/>
    <n v="88"/>
    <x v="70"/>
    <x v="30"/>
    <s v="78 32 5555"/>
    <s v="2, rue du Commerce"/>
    <s v=""/>
    <s v="Lyon"/>
    <s v=""/>
    <s v="69004"/>
    <x v="1"/>
    <s v="EMEA"/>
    <s v="Saveley"/>
    <s v="Mary"/>
    <s v="Small"/>
  </r>
  <r>
    <n v="10222"/>
    <n v="47"/>
    <n v="61.410353787101407"/>
    <n v="70.81"/>
    <n v="14"/>
    <s v="Small"/>
    <x v="1800"/>
    <n v="441.783372006234"/>
    <n v="0.13274461534950707"/>
    <x v="0"/>
    <x v="72"/>
    <n v="1"/>
    <n v="2"/>
    <n v="2004"/>
    <x v="3"/>
    <n v="88"/>
    <x v="70"/>
    <x v="55"/>
    <s v="7605558146"/>
    <s v="361 Furth Circle"/>
    <s v=""/>
    <s v="San Diego"/>
    <s v="CA"/>
    <s v="91217"/>
    <x v="0"/>
    <s v="NA"/>
    <s v="Thompson"/>
    <s v="Valarie"/>
    <s v="Medium"/>
  </r>
  <r>
    <n v="10233"/>
    <n v="40"/>
    <n v="85.078950337322638"/>
    <n v="94.71"/>
    <n v="2"/>
    <s v="Small"/>
    <x v="607"/>
    <n v="385.24198650709468"/>
    <n v="0.10168989190874635"/>
    <x v="0"/>
    <x v="243"/>
    <n v="1"/>
    <n v="3"/>
    <n v="2004"/>
    <x v="3"/>
    <n v="88"/>
    <x v="70"/>
    <x v="12"/>
    <s v="2015559350"/>
    <s v="7476 Moss Rd."/>
    <s v=""/>
    <s v="Newark"/>
    <s v="NJ"/>
    <s v="94019"/>
    <x v="0"/>
    <s v="NA"/>
    <s v="Brown"/>
    <s v="William"/>
    <s v="Medium"/>
  </r>
  <r>
    <n v="10248"/>
    <n v="30"/>
    <n v="78.568848866433967"/>
    <n v="100"/>
    <n v="5"/>
    <s v="Small"/>
    <x v="1801"/>
    <n v="696.63453400698063"/>
    <n v="0.22812801978157013"/>
    <x v="3"/>
    <x v="73"/>
    <n v="2"/>
    <n v="5"/>
    <n v="2004"/>
    <x v="3"/>
    <n v="88"/>
    <x v="70"/>
    <x v="0"/>
    <s v="2125557818"/>
    <s v="897 Long Airport Avenue"/>
    <s v=""/>
    <s v="NYC"/>
    <s v="NY"/>
    <s v="10022"/>
    <x v="0"/>
    <s v="NA"/>
    <s v="Yu"/>
    <s v="Kwai"/>
    <s v="Medium"/>
  </r>
  <r>
    <n v="10261"/>
    <n v="22"/>
    <n v="60.98883007644875"/>
    <n v="91.17"/>
    <n v="3"/>
    <s v="Small"/>
    <x v="1802"/>
    <n v="663.98573831812746"/>
    <n v="0.33104277639082208"/>
    <x v="0"/>
    <x v="74"/>
    <n v="2"/>
    <n v="6"/>
    <n v="2004"/>
    <x v="3"/>
    <n v="88"/>
    <x v="70"/>
    <x v="43"/>
    <s v="514 555 8054"/>
    <s v="43 rue St. Laurent"/>
    <s v=""/>
    <s v="Montreal"/>
    <s v="Quebec"/>
    <s v="H1J1C3"/>
    <x v="10"/>
    <s v="NA"/>
    <s v="Fresnisre"/>
    <s v="Jean"/>
    <s v="Small"/>
  </r>
  <r>
    <n v="10273"/>
    <n v="27"/>
    <n v="81.721887123254916"/>
    <n v="100"/>
    <n v="6"/>
    <s v="Small"/>
    <x v="1803"/>
    <n v="589.62904767211694"/>
    <n v="0.21087401387355226"/>
    <x v="0"/>
    <x v="75"/>
    <n v="3"/>
    <n v="7"/>
    <n v="2004"/>
    <x v="3"/>
    <n v="88"/>
    <x v="70"/>
    <x v="56"/>
    <s v="02 5554 67"/>
    <s v="Rue Joseph-Bens 532"/>
    <s v=""/>
    <s v="Bruxelles"/>
    <s v=""/>
    <s v="B-1180"/>
    <x v="14"/>
    <s v="EMEA"/>
    <s v="Dewey"/>
    <s v="Catherine"/>
    <s v="Small"/>
  </r>
  <r>
    <n v="10283"/>
    <n v="34"/>
    <n v="61.335753414998848"/>
    <n v="92.94"/>
    <n v="8"/>
    <s v="Small"/>
    <x v="1804"/>
    <n v="1074.5443838900392"/>
    <n v="0.340049995534766"/>
    <x v="0"/>
    <x v="76"/>
    <n v="3"/>
    <n v="8"/>
    <n v="2004"/>
    <x v="3"/>
    <n v="88"/>
    <x v="70"/>
    <x v="57"/>
    <s v="604 555 4555"/>
    <s v="23 Tsawassen Blvd."/>
    <s v=""/>
    <s v="Tsawassen"/>
    <s v="BC"/>
    <s v="T2F8M4"/>
    <x v="10"/>
    <s v="NA"/>
    <s v="Lincoln"/>
    <s v="Elizabeth"/>
    <s v="Medium"/>
  </r>
  <r>
    <n v="10295"/>
    <n v="46"/>
    <n v="52.782432447145574"/>
    <n v="84.97"/>
    <n v="3"/>
    <s v="Small"/>
    <x v="1805"/>
    <n v="1480.6281074313033"/>
    <n v="0.37881096331475134"/>
    <x v="0"/>
    <x v="77"/>
    <n v="3"/>
    <n v="9"/>
    <n v="2004"/>
    <x v="3"/>
    <n v="88"/>
    <x v="70"/>
    <x v="58"/>
    <s v="6175559555"/>
    <s v="8616 Spinnaker Dr."/>
    <s v=""/>
    <s v="Boston"/>
    <s v="MA"/>
    <s v="51003"/>
    <x v="0"/>
    <s v="NA"/>
    <s v="Yoshido"/>
    <s v="Juri"/>
    <s v="Medium"/>
  </r>
  <r>
    <n v="10306"/>
    <n v="31"/>
    <n v="51.336009955867389"/>
    <n v="84.08"/>
    <n v="2"/>
    <s v="Small"/>
    <x v="1806"/>
    <n v="1015.063691368111"/>
    <n v="0.38943851146684838"/>
    <x v="0"/>
    <x v="78"/>
    <n v="4"/>
    <n v="10"/>
    <n v="2004"/>
    <x v="3"/>
    <n v="88"/>
    <x v="70"/>
    <x v="77"/>
    <s v="171 555 1555"/>
    <s v="Fauntleroy Circus"/>
    <s v=""/>
    <s v="Manchester"/>
    <s v=""/>
    <s v="EC25NT"/>
    <x v="6"/>
    <s v="EMEA"/>
    <s v="Ashworth"/>
    <s v="Victoria"/>
    <s v="Small"/>
  </r>
  <r>
    <n v="10315"/>
    <n v="24"/>
    <n v="66.330947457147232"/>
    <n v="86.74"/>
    <n v="1"/>
    <s v="Small"/>
    <x v="1807"/>
    <n v="489.81726102846665"/>
    <n v="0.23528997628375345"/>
    <x v="0"/>
    <x v="237"/>
    <n v="4"/>
    <n v="10"/>
    <n v="2004"/>
    <x v="3"/>
    <n v="88"/>
    <x v="70"/>
    <x v="14"/>
    <s v="40 67 8555"/>
    <s v="67, rue des Cinquante Otages"/>
    <s v=""/>
    <s v="Nantes"/>
    <s v=""/>
    <s v="44000"/>
    <x v="1"/>
    <s v="EMEA"/>
    <s v="Labrune"/>
    <s v="Janine"/>
    <s v="Small"/>
  </r>
  <r>
    <n v="10326"/>
    <n v="41"/>
    <n v="59.380516417346541"/>
    <n v="85.85"/>
    <n v="3"/>
    <s v="Small"/>
    <x v="1808"/>
    <n v="1085.2488268887919"/>
    <n v="0.30832246456206713"/>
    <x v="0"/>
    <x v="223"/>
    <n v="4"/>
    <n v="11"/>
    <n v="2004"/>
    <x v="3"/>
    <n v="88"/>
    <x v="70"/>
    <x v="24"/>
    <s v="0921 12 3555"/>
    <s v="Berguvsv„gen  8"/>
    <s v=""/>
    <s v="Lule"/>
    <s v=""/>
    <s v="S-95822"/>
    <x v="8"/>
    <s v="EMEA"/>
    <s v="Berglund"/>
    <s v="Christina"/>
    <s v="Medium"/>
  </r>
  <r>
    <n v="10339"/>
    <n v="55"/>
    <n v="88.49747040735781"/>
    <n v="100"/>
    <n v="13"/>
    <s v="Large"/>
    <x v="1809"/>
    <n v="5890.6391275953201"/>
    <n v="0.54755894474765943"/>
    <x v="0"/>
    <x v="58"/>
    <n v="4"/>
    <n v="11"/>
    <n v="2004"/>
    <x v="3"/>
    <n v="88"/>
    <x v="70"/>
    <x v="35"/>
    <s v="+81 3 3584 0555"/>
    <s v="2-2-8 Roppongi"/>
    <s v=""/>
    <s v="Minato-ku"/>
    <s v="Tokyo"/>
    <s v="106-0032"/>
    <x v="11"/>
    <s v="Japan"/>
    <s v="Shimamura"/>
    <s v="Akiko"/>
    <s v="Large"/>
  </r>
  <r>
    <n v="10350"/>
    <n v="30"/>
    <n v="74.164264264269931"/>
    <n v="100"/>
    <n v="9"/>
    <s v="Small"/>
    <x v="1810"/>
    <n v="796.07207207190186"/>
    <n v="0.26351276798143058"/>
    <x v="0"/>
    <x v="82"/>
    <n v="4"/>
    <n v="12"/>
    <n v="2004"/>
    <x v="3"/>
    <n v="88"/>
    <x v="70"/>
    <x v="23"/>
    <s v="91 555 94 44"/>
    <s v="C/ Moralzarzal, 86"/>
    <s v=""/>
    <s v="Madrid"/>
    <s v=""/>
    <s v="28034"/>
    <x v="7"/>
    <s v="EMEA"/>
    <s v="Freyre"/>
    <s v="Diego"/>
    <s v="Medium"/>
  </r>
  <r>
    <n v="10373"/>
    <n v="33"/>
    <n v="43.528124921406516"/>
    <n v="57.32"/>
    <n v="12"/>
    <s v="Small"/>
    <x v="1811"/>
    <n v="455.13187759358493"/>
    <n v="0.24061191693289399"/>
    <x v="0"/>
    <x v="84"/>
    <n v="1"/>
    <n v="1"/>
    <n v="2005"/>
    <x v="3"/>
    <n v="88"/>
    <x v="70"/>
    <x v="60"/>
    <s v="981 443655"/>
    <s v="Torikatu 38"/>
    <s v=""/>
    <s v="Oulu"/>
    <s v=""/>
    <s v="90110"/>
    <x v="4"/>
    <s v="EMEA"/>
    <s v="Koskitalo"/>
    <s v="Pirkko"/>
    <s v="Small"/>
  </r>
  <r>
    <n v="10384"/>
    <n v="43"/>
    <n v="67.013641199932152"/>
    <n v="97.87"/>
    <n v="2"/>
    <s v="Small"/>
    <x v="1812"/>
    <n v="1326.8234284029172"/>
    <n v="0.31527903136883462"/>
    <x v="0"/>
    <x v="85"/>
    <n v="1"/>
    <n v="2"/>
    <n v="2005"/>
    <x v="3"/>
    <n v="88"/>
    <x v="70"/>
    <x v="4"/>
    <s v="6505551386"/>
    <s v="7734 Strong St."/>
    <s v=""/>
    <s v="San Francisco"/>
    <s v="CA"/>
    <s v=""/>
    <x v="0"/>
    <s v="NA"/>
    <s v="Brown"/>
    <s v="Julie"/>
    <s v="Medium"/>
  </r>
  <r>
    <n v="10396"/>
    <n v="27"/>
    <n v="55.111192857811382"/>
    <n v="83.2"/>
    <n v="7"/>
    <s v="Small"/>
    <x v="1813"/>
    <n v="758.39779283909274"/>
    <n v="0.33760585507438245"/>
    <x v="0"/>
    <x v="141"/>
    <n v="1"/>
    <n v="3"/>
    <n v="2005"/>
    <x v="3"/>
    <n v="88"/>
    <x v="70"/>
    <x v="39"/>
    <s v="4155551450"/>
    <s v="5677 Strong St."/>
    <s v=""/>
    <s v="San Rafael"/>
    <s v="CA"/>
    <s v="97562"/>
    <x v="0"/>
    <s v="NA"/>
    <s v="Nelson"/>
    <s v="Valarie"/>
    <s v="Small"/>
  </r>
  <r>
    <n v="10414"/>
    <n v="60"/>
    <n v="81.612721818519447"/>
    <n v="100"/>
    <n v="5"/>
    <s v="Medium"/>
    <x v="1814"/>
    <n v="1210.6366908888331"/>
    <n v="0.19822456215227971"/>
    <x v="4"/>
    <x v="88"/>
    <n v="2"/>
    <n v="5"/>
    <n v="2005"/>
    <x v="3"/>
    <n v="88"/>
    <x v="70"/>
    <x v="58"/>
    <s v="6175559555"/>
    <s v="8616 Spinnaker Dr."/>
    <s v=""/>
    <s v="Boston"/>
    <s v="MA"/>
    <s v="51003"/>
    <x v="0"/>
    <s v="NA"/>
    <s v="Yoshido"/>
    <s v="Juri"/>
    <s v="Medium"/>
  </r>
  <r>
    <n v="10110"/>
    <n v="27"/>
    <n v="64.804749352166851"/>
    <n v="73.62"/>
    <n v="12"/>
    <s v="Small"/>
    <x v="1815"/>
    <n v="238.01176749149499"/>
    <n v="0.11973988926695392"/>
    <x v="0"/>
    <x v="178"/>
    <n v="1"/>
    <n v="3"/>
    <n v="2003"/>
    <x v="1"/>
    <n v="85"/>
    <x v="71"/>
    <x v="77"/>
    <s v="171 555 1555"/>
    <s v="Fauntleroy Circus"/>
    <s v=""/>
    <s v="Manchester"/>
    <s v=""/>
    <s v="EC25NT"/>
    <x v="6"/>
    <s v="EMEA"/>
    <s v="Ashworth"/>
    <s v="Victoria"/>
    <s v="Small"/>
  </r>
  <r>
    <n v="10124"/>
    <n v="49"/>
    <n v="74.179555442049619"/>
    <n v="83.04"/>
    <n v="11"/>
    <s v="Small"/>
    <x v="1816"/>
    <n v="434.1617833395685"/>
    <n v="0.10670092194063557"/>
    <x v="0"/>
    <x v="166"/>
    <n v="2"/>
    <n v="5"/>
    <n v="2003"/>
    <x v="1"/>
    <n v="85"/>
    <x v="71"/>
    <x v="84"/>
    <s v="7025551838"/>
    <s v="8489 Strong St."/>
    <s v=""/>
    <s v="Las Vegas"/>
    <s v="NV"/>
    <s v="83030"/>
    <x v="0"/>
    <s v="NA"/>
    <s v="King"/>
    <s v="Sue"/>
    <s v="Medium"/>
  </r>
  <r>
    <n v="10148"/>
    <n v="31"/>
    <n v="53.55294213684374"/>
    <n v="73.62"/>
    <n v="5"/>
    <s v="Small"/>
    <x v="1817"/>
    <n v="622.07879375784387"/>
    <n v="0.27257617309367366"/>
    <x v="0"/>
    <x v="153"/>
    <n v="3"/>
    <n v="9"/>
    <n v="2003"/>
    <x v="1"/>
    <n v="85"/>
    <x v="71"/>
    <x v="42"/>
    <s v="02 9936 8555"/>
    <s v="201 Miller Street"/>
    <s v="Level 15"/>
    <s v="North Sydney"/>
    <s v="NSW"/>
    <s v="2060"/>
    <x v="3"/>
    <s v="APAC"/>
    <s v="O'Hara"/>
    <s v="Anna"/>
    <s v="Small"/>
  </r>
  <r>
    <n v="10161"/>
    <n v="20"/>
    <n v="67.924815410780127"/>
    <n v="77.05"/>
    <n v="4"/>
    <s v="Small"/>
    <x v="1818"/>
    <n v="182.50369178439746"/>
    <n v="0.11843198688150387"/>
    <x v="0"/>
    <x v="154"/>
    <n v="4"/>
    <n v="10"/>
    <n v="2003"/>
    <x v="1"/>
    <n v="85"/>
    <x v="71"/>
    <x v="78"/>
    <s v="86 21 3555"/>
    <s v="Smagsloget 45"/>
    <s v=""/>
    <s v="Aaarhus"/>
    <s v=""/>
    <s v="8200"/>
    <x v="13"/>
    <s v="EMEA"/>
    <s v="Ibsen"/>
    <s v="Palle"/>
    <s v="Small"/>
  </r>
  <r>
    <n v="10172"/>
    <n v="24"/>
    <n v="71.304438668440127"/>
    <n v="81.33"/>
    <n v="2"/>
    <s v="Small"/>
    <x v="1819"/>
    <n v="240.61347195743701"/>
    <n v="0.12327015039419495"/>
    <x v="0"/>
    <x v="155"/>
    <n v="4"/>
    <n v="11"/>
    <n v="2003"/>
    <x v="1"/>
    <n v="85"/>
    <x v="71"/>
    <x v="13"/>
    <s v="2035552570"/>
    <s v="25593 South Bay Ln."/>
    <s v=""/>
    <s v="Bridgewater"/>
    <s v="CT"/>
    <s v="97562"/>
    <x v="0"/>
    <s v="NA"/>
    <s v="King"/>
    <s v="Julie"/>
    <s v="Small"/>
  </r>
  <r>
    <n v="10182"/>
    <n v="33"/>
    <n v="60.894359395827742"/>
    <n v="94.17"/>
    <n v="15"/>
    <s v="Small"/>
    <x v="1820"/>
    <n v="1098.0961399376847"/>
    <n v="0.35335712651770479"/>
    <x v="0"/>
    <x v="103"/>
    <n v="4"/>
    <n v="11"/>
    <n v="2003"/>
    <x v="1"/>
    <n v="85"/>
    <x v="71"/>
    <x v="39"/>
    <s v="4155551450"/>
    <s v="5677 Strong St."/>
    <s v=""/>
    <s v="San Rafael"/>
    <s v="CA"/>
    <s v="97562"/>
    <x v="0"/>
    <s v="NA"/>
    <s v="Nelson"/>
    <s v="Valarie"/>
    <s v="Medium"/>
  </r>
  <r>
    <n v="10192"/>
    <n v="32"/>
    <n v="52.72556328682213"/>
    <n v="72.77"/>
    <n v="3"/>
    <s v="Small"/>
    <x v="1821"/>
    <n v="641.42197482169172"/>
    <n v="0.2754491784138775"/>
    <x v="0"/>
    <x v="104"/>
    <n v="4"/>
    <n v="11"/>
    <n v="2003"/>
    <x v="1"/>
    <n v="85"/>
    <x v="71"/>
    <x v="40"/>
    <s v="6035558647"/>
    <s v="2304 Long Airport Avenue"/>
    <s v=""/>
    <s v="Nashua"/>
    <s v="NH"/>
    <s v="62005"/>
    <x v="0"/>
    <s v="NA"/>
    <s v="Young"/>
    <s v="Valarie"/>
    <s v="Small"/>
  </r>
  <r>
    <n v="10204"/>
    <n v="40"/>
    <n v="53.020038976893183"/>
    <n v="79.62"/>
    <n v="9"/>
    <s v="Small"/>
    <x v="1822"/>
    <n v="1063.9984409242729"/>
    <n v="0.33408642329950794"/>
    <x v="0"/>
    <x v="105"/>
    <n v="4"/>
    <n v="12"/>
    <n v="2003"/>
    <x v="1"/>
    <n v="85"/>
    <x v="71"/>
    <x v="74"/>
    <s v="2125557413"/>
    <s v="4092 Furth Circle"/>
    <s v="Suite 400"/>
    <s v="NYC"/>
    <s v="NY"/>
    <s v="10022"/>
    <x v="0"/>
    <s v="NA"/>
    <s v="Young"/>
    <s v="Jeff"/>
    <s v="Medium"/>
  </r>
  <r>
    <n v="10212"/>
    <n v="27"/>
    <n v="63.763372231808255"/>
    <n v="79.62"/>
    <n v="2"/>
    <s v="Small"/>
    <x v="1823"/>
    <n v="428.12894974117694"/>
    <n v="0.19915382778437252"/>
    <x v="0"/>
    <x v="138"/>
    <n v="1"/>
    <n v="1"/>
    <n v="2004"/>
    <x v="1"/>
    <n v="85"/>
    <x v="71"/>
    <x v="23"/>
    <s v="91 555 94 44"/>
    <s v="C/ Moralzarzal, 86"/>
    <s v=""/>
    <s v="Madrid"/>
    <s v=""/>
    <s v="28034"/>
    <x v="7"/>
    <s v="EMEA"/>
    <s v="Freyre"/>
    <s v="Diego"/>
    <s v="Small"/>
  </r>
  <r>
    <n v="10227"/>
    <n v="40"/>
    <n v="70.440411272641313"/>
    <n v="79.62"/>
    <n v="15"/>
    <s v="Small"/>
    <x v="1822"/>
    <n v="367.18354909434765"/>
    <n v="0.11529249845966705"/>
    <x v="0"/>
    <x v="172"/>
    <n v="1"/>
    <n v="3"/>
    <n v="2004"/>
    <x v="1"/>
    <n v="85"/>
    <x v="71"/>
    <x v="30"/>
    <s v="78 32 5555"/>
    <s v="2, rue du Commerce"/>
    <s v=""/>
    <s v="Lyon"/>
    <s v=""/>
    <s v="69004"/>
    <x v="1"/>
    <s v="EMEA"/>
    <s v="Saveley"/>
    <s v="Mary"/>
    <s v="Medium"/>
  </r>
  <r>
    <n v="10241"/>
    <n v="26"/>
    <n v="70.725994649032657"/>
    <n v="81.33"/>
    <n v="7"/>
    <s v="Small"/>
    <x v="1824"/>
    <n v="275.70413912515096"/>
    <n v="0.1303824585142917"/>
    <x v="0"/>
    <x v="156"/>
    <n v="2"/>
    <n v="4"/>
    <n v="2004"/>
    <x v="1"/>
    <n v="85"/>
    <x v="71"/>
    <x v="83"/>
    <s v="88 60 1555"/>
    <s v="24, place Kluber"/>
    <s v=""/>
    <s v="Strasbourg"/>
    <s v=""/>
    <s v="67000"/>
    <x v="1"/>
    <s v="EMEA"/>
    <s v="Citeaux"/>
    <s v="Frederique"/>
    <s v="Small"/>
  </r>
  <r>
    <n v="10267"/>
    <n v="44"/>
    <n v="82.448825982186577"/>
    <n v="96.74"/>
    <n v="4"/>
    <s v="Small"/>
    <x v="1825"/>
    <n v="628.81165678379102"/>
    <n v="0.14772766195796394"/>
    <x v="0"/>
    <x v="238"/>
    <n v="3"/>
    <n v="7"/>
    <n v="2004"/>
    <x v="1"/>
    <n v="85"/>
    <x v="71"/>
    <x v="74"/>
    <s v="2125557413"/>
    <s v="4092 Furth Circle"/>
    <s v="Suite 400"/>
    <s v="NYC"/>
    <s v="NY"/>
    <s v="10022"/>
    <x v="0"/>
    <s v="NA"/>
    <s v="Young"/>
    <s v="Jeff"/>
    <s v="Medium"/>
  </r>
  <r>
    <n v="10279"/>
    <n v="33"/>
    <n v="49.445316331636128"/>
    <n v="71.06"/>
    <n v="4"/>
    <s v="Small"/>
    <x v="1826"/>
    <n v="713.28456105600776"/>
    <n v="0.30417511495023741"/>
    <x v="0"/>
    <x v="239"/>
    <n v="3"/>
    <n v="8"/>
    <n v="2004"/>
    <x v="1"/>
    <n v="85"/>
    <x v="71"/>
    <x v="23"/>
    <s v="91 555 94 44"/>
    <s v="C/ Moralzarzal, 86"/>
    <s v=""/>
    <s v="Madrid"/>
    <s v=""/>
    <s v="28034"/>
    <x v="7"/>
    <s v="EMEA"/>
    <s v="Freyre"/>
    <s v="Diego"/>
    <s v="Small"/>
  </r>
  <r>
    <n v="10288"/>
    <n v="34"/>
    <n v="60.455791803124654"/>
    <n v="68.489999999999995"/>
    <n v="10"/>
    <s v="Small"/>
    <x v="1827"/>
    <n v="273.16307869376169"/>
    <n v="0.11730483569682208"/>
    <x v="0"/>
    <x v="182"/>
    <n v="3"/>
    <n v="9"/>
    <n v="2004"/>
    <x v="1"/>
    <n v="85"/>
    <x v="71"/>
    <x v="65"/>
    <s v="+65 224 1555"/>
    <s v="Village Close - 106 Linden Road Sandown"/>
    <s v="2nd Floor"/>
    <s v="Singapore"/>
    <s v=""/>
    <s v="69045"/>
    <x v="9"/>
    <s v="APAC"/>
    <s v="Victorino"/>
    <s v="Wendy"/>
    <s v="Small"/>
  </r>
  <r>
    <n v="10302"/>
    <n v="48"/>
    <n v="60.753279478874944"/>
    <n v="74.48"/>
    <n v="6"/>
    <s v="Small"/>
    <x v="1828"/>
    <n v="658.88258501400287"/>
    <n v="0.18430075887654485"/>
    <x v="0"/>
    <x v="66"/>
    <n v="4"/>
    <n v="10"/>
    <n v="2003"/>
    <x v="1"/>
    <n v="85"/>
    <x v="71"/>
    <x v="22"/>
    <s v="171 555 2282"/>
    <s v="Berkeley Gardens 12  Brewery"/>
    <s v=""/>
    <s v="Liverpool"/>
    <s v=""/>
    <s v="WX16LT"/>
    <x v="6"/>
    <s v="EMEA"/>
    <s v="Devon"/>
    <s v="Elizabeth"/>
    <s v="Medium"/>
  </r>
  <r>
    <n v="10311"/>
    <n v="25"/>
    <n v="62.860686637896201"/>
    <n v="83.04"/>
    <n v="5"/>
    <s v="Small"/>
    <x v="1829"/>
    <n v="504.48283405259508"/>
    <n v="0.24300714549739647"/>
    <x v="0"/>
    <x v="113"/>
    <n v="4"/>
    <n v="10"/>
    <n v="2004"/>
    <x v="1"/>
    <n v="85"/>
    <x v="71"/>
    <x v="23"/>
    <s v="91 555 94 44"/>
    <s v="C/ Moralzarzal, 86"/>
    <s v=""/>
    <s v="Madrid"/>
    <s v=""/>
    <s v="28034"/>
    <x v="7"/>
    <s v="EMEA"/>
    <s v="Freyre"/>
    <s v="Diego"/>
    <s v="Small"/>
  </r>
  <r>
    <n v="10321"/>
    <n v="39"/>
    <n v="55.923871225168504"/>
    <n v="84.75"/>
    <n v="2"/>
    <s v="Small"/>
    <x v="1830"/>
    <n v="1124.2190222184281"/>
    <n v="0.34013131297736271"/>
    <x v="0"/>
    <x v="45"/>
    <n v="4"/>
    <n v="11"/>
    <n v="2004"/>
    <x v="1"/>
    <n v="85"/>
    <x v="71"/>
    <x v="21"/>
    <s v="5085552555"/>
    <s v="1785 First Street"/>
    <s v=""/>
    <s v="New Bedford"/>
    <s v="MA"/>
    <s v="50553"/>
    <x v="0"/>
    <s v="NA"/>
    <s v="Benitez"/>
    <s v="Violeta"/>
    <s v="Medium"/>
  </r>
  <r>
    <n v="10332"/>
    <n v="45"/>
    <n v="26.370322107365254"/>
    <n v="34.19"/>
    <n v="12"/>
    <s v="Small"/>
    <x v="1831"/>
    <n v="351.88550516856344"/>
    <n v="0.22871242739499104"/>
    <x v="0"/>
    <x v="159"/>
    <n v="4"/>
    <n v="11"/>
    <n v="2004"/>
    <x v="1"/>
    <n v="85"/>
    <x v="71"/>
    <x v="77"/>
    <s v="171 555 1555"/>
    <s v="Fauntleroy Circus"/>
    <s v=""/>
    <s v="Manchester"/>
    <s v=""/>
    <s v="EC25NT"/>
    <x v="6"/>
    <s v="EMEA"/>
    <s v="Ashworth"/>
    <s v="Victoria"/>
    <s v="Small"/>
  </r>
  <r>
    <n v="10346"/>
    <n v="24"/>
    <n v="85.20447741562306"/>
    <n v="100"/>
    <n v="2"/>
    <s v="Small"/>
    <x v="1832"/>
    <n v="1281.0125420250465"/>
    <n v="0.38516035924647812"/>
    <x v="0"/>
    <x v="47"/>
    <n v="4"/>
    <n v="11"/>
    <n v="2004"/>
    <x v="1"/>
    <n v="85"/>
    <x v="71"/>
    <x v="84"/>
    <s v="7025551838"/>
    <s v="8489 Strong St."/>
    <s v=""/>
    <s v="Las Vegas"/>
    <s v="NV"/>
    <s v="83030"/>
    <x v="0"/>
    <s v="NA"/>
    <s v="King"/>
    <s v="Sue"/>
    <s v="Medium"/>
  </r>
  <r>
    <n v="10368"/>
    <n v="46"/>
    <n v="66.276962283736282"/>
    <n v="79.62"/>
    <n v="1"/>
    <s v="Small"/>
    <x v="1833"/>
    <n v="613.77973494813114"/>
    <n v="0.16758399543159658"/>
    <x v="0"/>
    <x v="241"/>
    <n v="1"/>
    <n v="1"/>
    <n v="2005"/>
    <x v="1"/>
    <n v="85"/>
    <x v="71"/>
    <x v="39"/>
    <s v="4155551450"/>
    <s v="5677 Strong St."/>
    <s v=""/>
    <s v="San Rafael"/>
    <s v="CA"/>
    <s v="97562"/>
    <x v="0"/>
    <s v="NA"/>
    <s v="Nelson"/>
    <s v="Valarie"/>
    <s v="Medium"/>
  </r>
  <r>
    <n v="10380"/>
    <n v="44"/>
    <n v="68.213906569202663"/>
    <n v="79.06"/>
    <n v="9"/>
    <s v="Small"/>
    <x v="1834"/>
    <n v="477.22811095508268"/>
    <n v="0.13718812839359137"/>
    <x v="0"/>
    <x v="176"/>
    <n v="1"/>
    <n v="2"/>
    <n v="2005"/>
    <x v="1"/>
    <n v="85"/>
    <x v="71"/>
    <x v="23"/>
    <s v="91 555 94 44"/>
    <s v="C/ Moralzarzal, 86"/>
    <s v=""/>
    <s v="Madrid"/>
    <s v=""/>
    <s v="28034"/>
    <x v="7"/>
    <s v="EMEA"/>
    <s v="Freyre"/>
    <s v="Diego"/>
    <s v="Medium"/>
  </r>
  <r>
    <n v="10407"/>
    <n v="13"/>
    <n v="63.849787792181715"/>
    <n v="81.33"/>
    <n v="7"/>
    <s v="Small"/>
    <x v="1835"/>
    <n v="227.24275870163763"/>
    <n v="0.21492945048344128"/>
    <x v="4"/>
    <x v="185"/>
    <n v="2"/>
    <n v="4"/>
    <n v="2005"/>
    <x v="1"/>
    <n v="85"/>
    <x v="71"/>
    <x v="61"/>
    <s v="4085553659"/>
    <s v="3086 Ingle Ln."/>
    <s v=""/>
    <s v="San Jose"/>
    <s v="CA"/>
    <s v="94217"/>
    <x v="0"/>
    <s v="NA"/>
    <s v="Frick"/>
    <s v="Sue"/>
    <s v="Small"/>
  </r>
  <r>
    <n v="10420"/>
    <n v="35"/>
    <n v="69.746270646178843"/>
    <n v="96.74"/>
    <n v="10"/>
    <s v="Small"/>
    <x v="1836"/>
    <n v="944.78052738374072"/>
    <n v="0.27903379526381189"/>
    <x v="2"/>
    <x v="202"/>
    <n v="2"/>
    <n v="5"/>
    <n v="2005"/>
    <x v="1"/>
    <n v="85"/>
    <x v="71"/>
    <x v="20"/>
    <s v="+61 2 9495 8555"/>
    <s v="Monitor Money Building, 815 Pacific Hwy"/>
    <s v="Level 6"/>
    <s v="Chatswood"/>
    <s v="NSW"/>
    <s v="2067"/>
    <x v="3"/>
    <s v="APAC"/>
    <s v="Huxley"/>
    <s v="Adrian"/>
    <s v="Medium"/>
  </r>
  <r>
    <n v="10108"/>
    <n v="30"/>
    <n v="41.3444104379763"/>
    <n v="63.07"/>
    <n v="5"/>
    <s v="Small"/>
    <x v="1837"/>
    <n v="651.76768686071091"/>
    <n v="0.34446788587321542"/>
    <x v="0"/>
    <x v="98"/>
    <n v="1"/>
    <n v="3"/>
    <n v="2003"/>
    <x v="1"/>
    <n v="61"/>
    <x v="72"/>
    <x v="66"/>
    <s v="+63 2 555 3587"/>
    <s v="15 McCallum Street - NatWest Center #13-03"/>
    <s v=""/>
    <s v="Makati City"/>
    <s v=""/>
    <s v="1227MM"/>
    <x v="15"/>
    <s v="Japan"/>
    <s v="Cruz"/>
    <s v="Arnold"/>
    <s v="Small"/>
  </r>
  <r>
    <n v="10122"/>
    <n v="34"/>
    <n v="44.808097649440214"/>
    <n v="50.21"/>
    <n v="9"/>
    <s v="Small"/>
    <x v="1838"/>
    <n v="183.66467991903278"/>
    <n v="0.10758618503405272"/>
    <x v="0"/>
    <x v="99"/>
    <n v="2"/>
    <n v="5"/>
    <n v="2003"/>
    <x v="1"/>
    <n v="61"/>
    <x v="72"/>
    <x v="67"/>
    <s v="91 24 4555"/>
    <s v="12, rue des Bouchers"/>
    <s v=""/>
    <s v="Marseille"/>
    <s v=""/>
    <s v="13008"/>
    <x v="1"/>
    <s v="EMEA"/>
    <s v="Lebihan"/>
    <s v="Laurence"/>
    <s v="Small"/>
  </r>
  <r>
    <n v="10135"/>
    <n v="27"/>
    <n v="39.909879658996275"/>
    <n v="66.13"/>
    <n v="6"/>
    <s v="Small"/>
    <x v="1839"/>
    <n v="707.94324920710051"/>
    <n v="0.39649357842134769"/>
    <x v="0"/>
    <x v="100"/>
    <n v="3"/>
    <n v="7"/>
    <n v="2003"/>
    <x v="1"/>
    <n v="61"/>
    <x v="72"/>
    <x v="39"/>
    <s v="4155551450"/>
    <s v="5677 Strong St."/>
    <s v=""/>
    <s v="San Rafael"/>
    <s v="CA"/>
    <s v="97562"/>
    <x v="0"/>
    <s v="NA"/>
    <s v="Nelson"/>
    <s v="Valarie"/>
    <s v="Small"/>
  </r>
  <r>
    <n v="10147"/>
    <n v="30"/>
    <n v="56.964659495271555"/>
    <n v="68.58"/>
    <n v="6"/>
    <s v="Small"/>
    <x v="1840"/>
    <n v="348.4602151418535"/>
    <n v="0.16936921120922208"/>
    <x v="0"/>
    <x v="101"/>
    <n v="3"/>
    <n v="9"/>
    <n v="2003"/>
    <x v="1"/>
    <n v="61"/>
    <x v="72"/>
    <x v="41"/>
    <s v="6175558555"/>
    <s v="7825 Douglas Av."/>
    <s v=""/>
    <s v="Brickhaven"/>
    <s v="MA"/>
    <s v="58339"/>
    <x v="0"/>
    <s v="NA"/>
    <s v="Nelson"/>
    <s v="Allen"/>
    <s v="Small"/>
  </r>
  <r>
    <n v="10159"/>
    <n v="50"/>
    <n v="55.009314959855516"/>
    <n v="69.8"/>
    <n v="1"/>
    <s v="Small"/>
    <x v="1841"/>
    <n v="739.53425200722404"/>
    <n v="0.21190093180722752"/>
    <x v="0"/>
    <x v="4"/>
    <n v="4"/>
    <n v="10"/>
    <n v="2003"/>
    <x v="1"/>
    <n v="61"/>
    <x v="72"/>
    <x v="4"/>
    <s v="6505551386"/>
    <s v="7734 Strong St."/>
    <s v=""/>
    <s v="San Francisco"/>
    <s v="CA"/>
    <s v=""/>
    <x v="0"/>
    <s v="NA"/>
    <s v="Brown"/>
    <s v="Julie"/>
    <s v="Medium"/>
  </r>
  <r>
    <n v="10169"/>
    <n v="34"/>
    <n v="30.356628311119692"/>
    <n v="50.21"/>
    <n v="1"/>
    <s v="Small"/>
    <x v="1838"/>
    <n v="675.0146374219305"/>
    <n v="0.39540672553037859"/>
    <x v="0"/>
    <x v="102"/>
    <n v="4"/>
    <n v="11"/>
    <n v="2003"/>
    <x v="1"/>
    <n v="61"/>
    <x v="72"/>
    <x v="42"/>
    <s v="02 9936 8555"/>
    <s v="201 Miller Street"/>
    <s v="Level 15"/>
    <s v="North Sydney"/>
    <s v="NSW"/>
    <s v="2060"/>
    <x v="3"/>
    <s v="APAC"/>
    <s v="O'Hara"/>
    <s v="Anna"/>
    <s v="Small"/>
  </r>
  <r>
    <n v="10181"/>
    <n v="23"/>
    <n v="55.121027100158592"/>
    <n v="65.52"/>
    <n v="13"/>
    <s v="Small"/>
    <x v="1842"/>
    <n v="239.17637669635246"/>
    <n v="0.15871448259831214"/>
    <x v="0"/>
    <x v="103"/>
    <n v="4"/>
    <n v="11"/>
    <n v="2003"/>
    <x v="1"/>
    <n v="61"/>
    <x v="72"/>
    <x v="7"/>
    <s v="+47 2267 3215"/>
    <s v="Drammen 121, PR 744 Sentrum"/>
    <s v=""/>
    <s v="Bergen"/>
    <s v=""/>
    <s v="N5804"/>
    <x v="2"/>
    <s v="EMEA"/>
    <s v="Oeztan"/>
    <s v="Veysel"/>
    <s v="Small"/>
  </r>
  <r>
    <n v="10191"/>
    <n v="48"/>
    <n v="42.184273017824403"/>
    <n v="60.01"/>
    <n v="2"/>
    <s v="Small"/>
    <x v="1843"/>
    <n v="855.63489514442881"/>
    <n v="0.297045942045919"/>
    <x v="0"/>
    <x v="104"/>
    <n v="4"/>
    <n v="11"/>
    <n v="2003"/>
    <x v="1"/>
    <n v="61"/>
    <x v="72"/>
    <x v="68"/>
    <s v="0221 5554327"/>
    <s v="Mehrheimerstr. 369"/>
    <s v=""/>
    <s v="Koln"/>
    <s v=""/>
    <s v="50739"/>
    <x v="16"/>
    <s v="EMEA"/>
    <s v="Pfalzheim"/>
    <s v="Henriette"/>
    <s v="Small"/>
  </r>
  <r>
    <n v="10203"/>
    <n v="34"/>
    <n v="54.218885063785052"/>
    <n v="64.900000000000006"/>
    <n v="7"/>
    <s v="Small"/>
    <x v="1844"/>
    <n v="363.15790783130819"/>
    <n v="0.16457804216047683"/>
    <x v="0"/>
    <x v="105"/>
    <n v="4"/>
    <n v="12"/>
    <n v="2003"/>
    <x v="1"/>
    <n v="61"/>
    <x v="72"/>
    <x v="23"/>
    <s v="91 555 94 44"/>
    <s v="C/ Moralzarzal, 86"/>
    <s v=""/>
    <s v="Madrid"/>
    <s v=""/>
    <s v="28034"/>
    <x v="7"/>
    <s v="EMEA"/>
    <s v="Freyre"/>
    <s v="Diego"/>
    <s v="Small"/>
  </r>
  <r>
    <n v="10211"/>
    <n v="48"/>
    <n v="43.636149908697995"/>
    <n v="48.98"/>
    <n v="1"/>
    <s v="Small"/>
    <x v="1845"/>
    <n v="256.50480438249633"/>
    <n v="0.10910269684160896"/>
    <x v="0"/>
    <x v="9"/>
    <n v="1"/>
    <n v="1"/>
    <n v="2004"/>
    <x v="1"/>
    <n v="61"/>
    <x v="72"/>
    <x v="9"/>
    <s v="1 47 55 6555"/>
    <s v="25, rue Lauriston"/>
    <s v=""/>
    <s v="Paris"/>
    <s v=""/>
    <s v="75016"/>
    <x v="1"/>
    <s v="EMEA"/>
    <s v="Perrier"/>
    <s v="Dominique"/>
    <s v="Small"/>
  </r>
  <r>
    <n v="10225"/>
    <n v="24"/>
    <n v="31.922863520494097"/>
    <n v="50.21"/>
    <n v="8"/>
    <s v="Small"/>
    <x v="1846"/>
    <n v="438.89127550814169"/>
    <n v="0.36421303484377421"/>
    <x v="0"/>
    <x v="106"/>
    <n v="1"/>
    <n v="2"/>
    <n v="2004"/>
    <x v="1"/>
    <n v="61"/>
    <x v="72"/>
    <x v="69"/>
    <s v="0897 034555"/>
    <s v="Grenzacherweg 237"/>
    <s v=""/>
    <s v="Gensve"/>
    <s v=""/>
    <s v="1203"/>
    <x v="17"/>
    <s v="EMEA"/>
    <s v="Holz"/>
    <s v="Michael"/>
    <s v="Small"/>
  </r>
  <r>
    <n v="10238"/>
    <n v="47"/>
    <n v="50.379680392322051"/>
    <n v="62.45"/>
    <n v="2"/>
    <s v="Small"/>
    <x v="1847"/>
    <n v="567.30502156086368"/>
    <n v="0.19327973751285749"/>
    <x v="0"/>
    <x v="107"/>
    <n v="2"/>
    <n v="4"/>
    <n v="2004"/>
    <x v="1"/>
    <n v="61"/>
    <x v="72"/>
    <x v="48"/>
    <s v="31 12 3555"/>
    <s v="Vinb'ltet 34"/>
    <s v=""/>
    <s v="Kobenhavn"/>
    <s v=""/>
    <s v="1734"/>
    <x v="13"/>
    <s v="EMEA"/>
    <s v="Petersen"/>
    <s v="Jytte"/>
    <s v="Small"/>
  </r>
  <r>
    <n v="10253"/>
    <n v="24"/>
    <n v="42.513096007789073"/>
    <n v="52.66"/>
    <n v="12"/>
    <s v="Small"/>
    <x v="1848"/>
    <n v="243.52569581306216"/>
    <n v="0.19268712480461306"/>
    <x v="3"/>
    <x v="108"/>
    <n v="2"/>
    <n v="6"/>
    <n v="2004"/>
    <x v="1"/>
    <n v="61"/>
    <x v="72"/>
    <x v="22"/>
    <s v="171 555 2282"/>
    <s v="Berkeley Gardens 12  Brewery"/>
    <s v=""/>
    <s v="Liverpool"/>
    <s v=""/>
    <s v="WX16LT"/>
    <x v="6"/>
    <s v="EMEA"/>
    <s v="Devon"/>
    <s v="Elizabeth"/>
    <s v="Small"/>
  </r>
  <r>
    <n v="10266"/>
    <n v="47"/>
    <n v="44.122201556412051"/>
    <n v="62.45"/>
    <n v="13"/>
    <s v="Small"/>
    <x v="1847"/>
    <n v="861.4065268486338"/>
    <n v="0.29347955874440279"/>
    <x v="0"/>
    <x v="109"/>
    <n v="3"/>
    <n v="7"/>
    <n v="2004"/>
    <x v="1"/>
    <n v="61"/>
    <x v="72"/>
    <x v="70"/>
    <s v="0522 556555"/>
    <s v="Strada Provinciale 124"/>
    <s v=""/>
    <s v="Reggio Emilia"/>
    <s v=""/>
    <s v="42100"/>
    <x v="12"/>
    <s v="EMEA"/>
    <s v="Moroni"/>
    <s v="Maurizio"/>
    <s v="Small"/>
  </r>
  <r>
    <n v="10276"/>
    <n v="20"/>
    <n v="52.963148366525012"/>
    <n v="61.23"/>
    <n v="2"/>
    <s v="Small"/>
    <x v="1849"/>
    <n v="165.33703266949965"/>
    <n v="0.13501309216846288"/>
    <x v="0"/>
    <x v="110"/>
    <n v="3"/>
    <n v="8"/>
    <n v="2004"/>
    <x v="1"/>
    <n v="61"/>
    <x v="72"/>
    <x v="71"/>
    <s v="6175557555"/>
    <s v="7635 Spinnaker Dr."/>
    <s v=""/>
    <s v="Brickhaven"/>
    <s v="MA"/>
    <s v="58339"/>
    <x v="0"/>
    <s v="NA"/>
    <s v="Barajas"/>
    <s v="Miguel"/>
    <s v="Small"/>
  </r>
  <r>
    <n v="10287"/>
    <n v="20"/>
    <n v="52.036387814964343"/>
    <n v="67.97"/>
    <n v="11"/>
    <s v="Small"/>
    <x v="1850"/>
    <n v="318.67224370071335"/>
    <n v="0.23442124738907852"/>
    <x v="0"/>
    <x v="111"/>
    <n v="3"/>
    <n v="8"/>
    <n v="2004"/>
    <x v="1"/>
    <n v="61"/>
    <x v="72"/>
    <x v="69"/>
    <s v="0897 034555"/>
    <s v="Grenzacherweg 237"/>
    <s v=""/>
    <s v="Gensve"/>
    <s v=""/>
    <s v="1203"/>
    <x v="17"/>
    <s v="EMEA"/>
    <s v="Holz"/>
    <s v="Michael"/>
    <s v="Small"/>
  </r>
  <r>
    <n v="10300"/>
    <n v="31"/>
    <n v="51.786383986603497"/>
    <n v="58.78"/>
    <n v="4"/>
    <s v="Small"/>
    <x v="1851"/>
    <n v="216.80209641529177"/>
    <n v="0.11897951707037271"/>
    <x v="0"/>
    <x v="112"/>
    <n v="4"/>
    <n v="10"/>
    <n v="2003"/>
    <x v="1"/>
    <n v="61"/>
    <x v="72"/>
    <x v="72"/>
    <s v="+49 69 66 90 2555"/>
    <s v="Lyonerstr. 34"/>
    <s v=""/>
    <s v="Frankfurt"/>
    <s v=""/>
    <s v="60528"/>
    <x v="16"/>
    <s v="EMEA"/>
    <s v="Keitel"/>
    <s v="Roland"/>
    <s v="Small"/>
  </r>
  <r>
    <n v="10310"/>
    <n v="38"/>
    <n v="37.097185224680644"/>
    <n v="56.94"/>
    <n v="9"/>
    <s v="Small"/>
    <x v="1852"/>
    <n v="754.02696146213543"/>
    <n v="0.34848638523567538"/>
    <x v="0"/>
    <x v="113"/>
    <n v="4"/>
    <n v="10"/>
    <n v="2004"/>
    <x v="1"/>
    <n v="61"/>
    <x v="72"/>
    <x v="68"/>
    <s v="0221 5554327"/>
    <s v="Mehrheimerstr. 369"/>
    <s v=""/>
    <s v="Koln"/>
    <s v=""/>
    <s v="50739"/>
    <x v="16"/>
    <s v="EMEA"/>
    <s v="Pfalzheim"/>
    <s v="Henriette"/>
    <s v="Small"/>
  </r>
  <r>
    <n v="10320"/>
    <n v="26"/>
    <n v="46.880720309969774"/>
    <n v="61.23"/>
    <n v="2"/>
    <s v="Small"/>
    <x v="1853"/>
    <n v="373.08127194078588"/>
    <n v="0.23435047672758821"/>
    <x v="0"/>
    <x v="114"/>
    <n v="4"/>
    <n v="11"/>
    <n v="2004"/>
    <x v="1"/>
    <n v="61"/>
    <x v="72"/>
    <x v="24"/>
    <s v="0921 12 3555"/>
    <s v="Berguvsv„gen  8"/>
    <s v=""/>
    <s v="Lule"/>
    <s v=""/>
    <s v="S-95822"/>
    <x v="8"/>
    <s v="EMEA"/>
    <s v="Berglund"/>
    <s v="Christina"/>
    <s v="Small"/>
  </r>
  <r>
    <n v="10331"/>
    <n v="25"/>
    <n v="61.156542895976749"/>
    <n v="100"/>
    <n v="9"/>
    <s v="Small"/>
    <x v="1854"/>
    <n v="1549.5864276005814"/>
    <n v="0.50335761819086611"/>
    <x v="0"/>
    <x v="159"/>
    <n v="4"/>
    <n v="11"/>
    <n v="2004"/>
    <x v="1"/>
    <n v="61"/>
    <x v="72"/>
    <x v="45"/>
    <s v="2155559857"/>
    <s v="11328 Douglas Av."/>
    <s v=""/>
    <s v="Philadelphia"/>
    <s v="PA"/>
    <s v="71270"/>
    <x v="0"/>
    <s v="NA"/>
    <s v="Hernandez"/>
    <s v="Rosa"/>
    <s v="Medium"/>
  </r>
  <r>
    <n v="10342"/>
    <n v="48"/>
    <n v="41.529180896634543"/>
    <n v="62.45"/>
    <n v="10"/>
    <s v="Small"/>
    <x v="1855"/>
    <n v="1004.1993169615419"/>
    <n v="0.33500110653907855"/>
    <x v="0"/>
    <x v="20"/>
    <n v="4"/>
    <n v="11"/>
    <n v="2004"/>
    <x v="1"/>
    <n v="61"/>
    <x v="72"/>
    <x v="10"/>
    <s v="03 9520 4555"/>
    <s v="636 St Kilda Road"/>
    <s v="Level 3"/>
    <s v="Melbourne"/>
    <s v="Victoria"/>
    <s v="3004"/>
    <x v="3"/>
    <s v="APAC"/>
    <s v="Ferguson"/>
    <s v="Peter"/>
    <s v="Small"/>
  </r>
  <r>
    <n v="10355"/>
    <n v="44"/>
    <n v="44.544268085130497"/>
    <n v="62.45"/>
    <n v="6"/>
    <s v="Small"/>
    <x v="1856"/>
    <n v="787.85220425425837"/>
    <n v="0.28672108750791847"/>
    <x v="0"/>
    <x v="228"/>
    <n v="4"/>
    <n v="12"/>
    <n v="2004"/>
    <x v="1"/>
    <n v="61"/>
    <x v="72"/>
    <x v="23"/>
    <s v="91 555 94 44"/>
    <s v="C/ Moralzarzal, 86"/>
    <s v=""/>
    <s v="Madrid"/>
    <s v=""/>
    <s v="28034"/>
    <x v="7"/>
    <s v="EMEA"/>
    <s v="Freyre"/>
    <s v="Diego"/>
    <s v="Small"/>
  </r>
  <r>
    <n v="10363"/>
    <n v="21"/>
    <n v="67.955275423352589"/>
    <n v="100"/>
    <n v="15"/>
    <s v="Small"/>
    <x v="1857"/>
    <n v="1020.6992161095959"/>
    <n v="0.41699317584632312"/>
    <x v="0"/>
    <x v="115"/>
    <n v="1"/>
    <n v="1"/>
    <n v="2005"/>
    <x v="1"/>
    <n v="61"/>
    <x v="72"/>
    <x v="73"/>
    <s v="+358 9 8045 555"/>
    <s v="Software Engineering Center, SEC Oy"/>
    <s v=""/>
    <s v="Espoo"/>
    <s v=""/>
    <s v="FIN-02271"/>
    <x v="4"/>
    <s v="EMEA"/>
    <s v="Suominen"/>
    <s v="Kalle"/>
    <s v="Small"/>
  </r>
  <r>
    <n v="10378"/>
    <n v="46"/>
    <n v="31.039626693875189"/>
    <n v="41.54"/>
    <n v="6"/>
    <s v="Small"/>
    <x v="1858"/>
    <n v="483.01717208174114"/>
    <n v="0.25277740265105458"/>
    <x v="0"/>
    <x v="184"/>
    <n v="1"/>
    <n v="2"/>
    <n v="2005"/>
    <x v="1"/>
    <n v="61"/>
    <x v="72"/>
    <x v="23"/>
    <s v="91 555 94 44"/>
    <s v="C/ Moralzarzal, 86"/>
    <s v=""/>
    <s v="Madrid"/>
    <s v=""/>
    <s v="28034"/>
    <x v="7"/>
    <s v="EMEA"/>
    <s v="Freyre"/>
    <s v="Diego"/>
    <s v="Small"/>
  </r>
  <r>
    <n v="10390"/>
    <n v="46"/>
    <n v="42.320036477600667"/>
    <n v="52.84"/>
    <n v="6"/>
    <s v="Small"/>
    <x v="1859"/>
    <n v="483.91832203036915"/>
    <n v="0.19909090693412812"/>
    <x v="0"/>
    <x v="162"/>
    <n v="1"/>
    <n v="3"/>
    <n v="2005"/>
    <x v="1"/>
    <n v="61"/>
    <x v="72"/>
    <x v="39"/>
    <s v="4155551450"/>
    <s v="5677 Strong St."/>
    <s v=""/>
    <s v="San Rafael"/>
    <s v="CA"/>
    <s v="97562"/>
    <x v="0"/>
    <s v="NA"/>
    <s v="Nelson"/>
    <s v="Valarie"/>
    <s v="Small"/>
  </r>
  <r>
    <n v="10419"/>
    <n v="55"/>
    <n v="35.998045443553622"/>
    <n v="52.66"/>
    <n v="12"/>
    <s v="Small"/>
    <x v="1860"/>
    <n v="916.40750060455093"/>
    <n v="0.31640627718280251"/>
    <x v="0"/>
    <x v="116"/>
    <n v="2"/>
    <n v="5"/>
    <n v="2005"/>
    <x v="1"/>
    <n v="61"/>
    <x v="72"/>
    <x v="19"/>
    <s v="6562 9555"/>
    <s v="Geislweg 14"/>
    <s v=""/>
    <s v="Salzburg"/>
    <s v=""/>
    <s v="5020"/>
    <x v="5"/>
    <s v="EMEA"/>
    <s v="Pipps"/>
    <s v="Georg"/>
    <s v="Small"/>
  </r>
  <r>
    <n v="10106"/>
    <n v="31"/>
    <n v="46.938258878526497"/>
    <n v="52.6"/>
    <n v="14"/>
    <s v="Small"/>
    <x v="1861"/>
    <n v="175.51397476567854"/>
    <n v="0.10763766390634033"/>
    <x v="0"/>
    <x v="186"/>
    <n v="1"/>
    <n v="2"/>
    <n v="2003"/>
    <x v="3"/>
    <n v="65"/>
    <x v="73"/>
    <x v="86"/>
    <s v="035 640555"/>
    <s v="Via Ludovico il Moro 22"/>
    <s v=""/>
    <s v="Bergamo"/>
    <s v=""/>
    <s v="24100"/>
    <x v="12"/>
    <s v="EMEA"/>
    <s v="Rovelli"/>
    <s v="Giovanni"/>
    <s v="Small"/>
  </r>
  <r>
    <n v="10119"/>
    <n v="20"/>
    <n v="59.080433855546893"/>
    <n v="72.98"/>
    <n v="5"/>
    <s v="Small"/>
    <x v="1862"/>
    <n v="277.99132288906208"/>
    <n v="0.19045719573106473"/>
    <x v="0"/>
    <x v="63"/>
    <n v="2"/>
    <n v="4"/>
    <n v="2003"/>
    <x v="3"/>
    <n v="65"/>
    <x v="73"/>
    <x v="19"/>
    <s v="6562 9555"/>
    <s v="Geislweg 14"/>
    <s v=""/>
    <s v="Salzburg"/>
    <s v=""/>
    <s v="5020"/>
    <x v="5"/>
    <s v="EMEA"/>
    <s v="Pipps"/>
    <s v="Georg"/>
    <s v="Small"/>
  </r>
  <r>
    <n v="10131"/>
    <n v="29"/>
    <n v="44.740987396511237"/>
    <n v="59.18"/>
    <n v="6"/>
    <s v="Small"/>
    <x v="1863"/>
    <n v="418.7313655011742"/>
    <n v="0.24398466717622111"/>
    <x v="0"/>
    <x v="187"/>
    <n v="2"/>
    <n v="6"/>
    <n v="2003"/>
    <x v="3"/>
    <n v="65"/>
    <x v="73"/>
    <x v="88"/>
    <s v="2035554407"/>
    <s v="2440 Pompton St."/>
    <s v=""/>
    <s v="Glendale"/>
    <s v="CT"/>
    <s v="97561"/>
    <x v="0"/>
    <s v="NA"/>
    <s v="Lewis"/>
    <s v="Dan"/>
    <s v="Small"/>
  </r>
  <r>
    <n v="10143"/>
    <n v="33"/>
    <n v="50.105837753775688"/>
    <n v="77.59"/>
    <n v="9"/>
    <s v="Small"/>
    <x v="1864"/>
    <n v="906.97735412540214"/>
    <n v="0.3542229958270951"/>
    <x v="0"/>
    <x v="65"/>
    <n v="3"/>
    <n v="8"/>
    <n v="2003"/>
    <x v="3"/>
    <n v="65"/>
    <x v="73"/>
    <x v="50"/>
    <s v="5085559555"/>
    <s v="4575 Hillside Dr."/>
    <s v=""/>
    <s v="New Bedford"/>
    <s v="MA"/>
    <s v="50553"/>
    <x v="0"/>
    <s v="NA"/>
    <s v="Tam"/>
    <s v="Wing C"/>
    <s v="Small"/>
  </r>
  <r>
    <n v="10155"/>
    <n v="34"/>
    <n v="35.107937426375585"/>
    <n v="55.89"/>
    <n v="7"/>
    <s v="Small"/>
    <x v="1865"/>
    <n v="706.59012750323018"/>
    <n v="0.37183865760644869"/>
    <x v="0"/>
    <x v="66"/>
    <n v="4"/>
    <n v="10"/>
    <n v="2003"/>
    <x v="3"/>
    <n v="65"/>
    <x v="73"/>
    <x v="16"/>
    <s v="90 224 8555"/>
    <s v="Keskuskatu 45"/>
    <s v=""/>
    <s v="Helsinki"/>
    <s v=""/>
    <s v="21240"/>
    <x v="4"/>
    <s v="EMEA"/>
    <s v="Karttunen"/>
    <s v="Matti"/>
    <s v="Small"/>
  </r>
  <r>
    <n v="10167"/>
    <n v="32"/>
    <n v="56.143053552149944"/>
    <n v="63.12"/>
    <n v="3"/>
    <s v="Small"/>
    <x v="1866"/>
    <n v="223.26228633120172"/>
    <n v="0.11053463954135066"/>
    <x v="3"/>
    <x v="67"/>
    <n v="4"/>
    <n v="10"/>
    <n v="2003"/>
    <x v="3"/>
    <n v="65"/>
    <x v="73"/>
    <x v="37"/>
    <s v="0695 34 6555"/>
    <s v="?kergatan 24"/>
    <s v=""/>
    <s v="Boras"/>
    <s v=""/>
    <s v="S-84467"/>
    <x v="8"/>
    <s v="EMEA"/>
    <s v="Larsson"/>
    <s v="Maria"/>
    <s v="Small"/>
  </r>
  <r>
    <n v="10178"/>
    <n v="27"/>
    <n v="62.261008985755829"/>
    <n v="73.64"/>
    <n v="6"/>
    <s v="Small"/>
    <x v="1867"/>
    <n v="307.23275738459256"/>
    <n v="0.15452187689087682"/>
    <x v="0"/>
    <x v="68"/>
    <n v="4"/>
    <n v="11"/>
    <n v="2003"/>
    <x v="3"/>
    <n v="65"/>
    <x v="73"/>
    <x v="51"/>
    <s v="61 77 6555"/>
    <s v="1 rue Alsace-Lorraine"/>
    <s v=""/>
    <s v="Toulouse"/>
    <s v=""/>
    <s v="31000"/>
    <x v="1"/>
    <s v="EMEA"/>
    <s v="Roulet"/>
    <s v="Annette"/>
    <s v="Small"/>
  </r>
  <r>
    <n v="10186"/>
    <n v="21"/>
    <n v="61.515880223290829"/>
    <n v="69.040000000000006"/>
    <n v="3"/>
    <s v="Small"/>
    <x v="1868"/>
    <n v="158.00651531089261"/>
    <n v="0.10898203616322671"/>
    <x v="0"/>
    <x v="69"/>
    <n v="4"/>
    <n v="11"/>
    <n v="2003"/>
    <x v="3"/>
    <n v="65"/>
    <x v="73"/>
    <x v="52"/>
    <s v="171 555 7555"/>
    <s v="120 Hanover Sq."/>
    <s v=""/>
    <s v="London"/>
    <s v=""/>
    <s v="WA11DP"/>
    <x v="6"/>
    <s v="EMEA"/>
    <s v="Hardy"/>
    <s v="Thomas"/>
    <s v="Small"/>
  </r>
  <r>
    <n v="10198"/>
    <n v="27"/>
    <n v="60.243440905153456"/>
    <n v="71.67"/>
    <n v="6"/>
    <s v="Small"/>
    <x v="1869"/>
    <n v="308.51709556085666"/>
    <n v="0.15943294397720864"/>
    <x v="0"/>
    <x v="188"/>
    <n v="4"/>
    <n v="11"/>
    <n v="2003"/>
    <x v="3"/>
    <n v="65"/>
    <x v="73"/>
    <x v="66"/>
    <s v="+63 2 555 3587"/>
    <s v="15 McCallum Street - NatWest Center #13-03"/>
    <s v=""/>
    <s v="Makati City"/>
    <s v=""/>
    <s v="1227MM"/>
    <x v="15"/>
    <s v="Japan"/>
    <s v="Cruz"/>
    <s v="Arnold"/>
    <s v="Small"/>
  </r>
  <r>
    <n v="10209"/>
    <n v="36"/>
    <n v="52.445094106807147"/>
    <n v="77.59"/>
    <n v="2"/>
    <s v="Small"/>
    <x v="1870"/>
    <n v="905.2166121549426"/>
    <n v="0.32407405455848504"/>
    <x v="0"/>
    <x v="71"/>
    <n v="1"/>
    <n v="1"/>
    <n v="2004"/>
    <x v="3"/>
    <n v="65"/>
    <x v="73"/>
    <x v="54"/>
    <s v="2155554369"/>
    <s v="6047 Douglas Av."/>
    <s v=""/>
    <s v="Los Angeles"/>
    <s v="CA"/>
    <s v=""/>
    <x v="0"/>
    <s v="NA"/>
    <s v="Chandler"/>
    <s v="Michael"/>
    <s v="Small"/>
  </r>
  <r>
    <n v="10222"/>
    <n v="43"/>
    <n v="50.922718474859941"/>
    <n v="70.349999999999994"/>
    <n v="6"/>
    <s v="Small"/>
    <x v="1871"/>
    <n v="835.37310558102263"/>
    <n v="0.27615183404605631"/>
    <x v="0"/>
    <x v="72"/>
    <n v="1"/>
    <n v="2"/>
    <n v="2004"/>
    <x v="3"/>
    <n v="65"/>
    <x v="73"/>
    <x v="55"/>
    <s v="7605558146"/>
    <s v="361 Furth Circle"/>
    <s v=""/>
    <s v="San Diego"/>
    <s v="CA"/>
    <s v="91217"/>
    <x v="0"/>
    <s v="NA"/>
    <s v="Thompson"/>
    <s v="Valarie"/>
    <s v="Medium"/>
  </r>
  <r>
    <n v="10249"/>
    <n v="25"/>
    <n v="58.470176575984432"/>
    <n v="69.7"/>
    <n v="2"/>
    <s v="Small"/>
    <x v="1872"/>
    <n v="280.74558560038918"/>
    <n v="0.16111654840768388"/>
    <x v="0"/>
    <x v="232"/>
    <n v="2"/>
    <n v="5"/>
    <n v="2004"/>
    <x v="3"/>
    <n v="65"/>
    <x v="73"/>
    <x v="33"/>
    <s v="6175555555"/>
    <s v="4658 Baden Av."/>
    <s v=""/>
    <s v="Cambridge"/>
    <s v="MA"/>
    <s v="51247"/>
    <x v="0"/>
    <s v="NA"/>
    <s v="Tseng"/>
    <s v="Kyung"/>
    <s v="Small"/>
  </r>
  <r>
    <n v="10262"/>
    <n v="46"/>
    <n v="48.204423072372329"/>
    <n v="70.349999999999994"/>
    <n v="11"/>
    <s v="Small"/>
    <x v="1873"/>
    <n v="1018.696538670873"/>
    <n v="0.31479142754268197"/>
    <x v="3"/>
    <x v="190"/>
    <n v="2"/>
    <n v="6"/>
    <n v="2004"/>
    <x v="3"/>
    <n v="65"/>
    <x v="73"/>
    <x v="23"/>
    <s v="91 555 94 44"/>
    <s v="C/ Moralzarzal, 86"/>
    <s v=""/>
    <s v="Madrid"/>
    <s v=""/>
    <s v="28034"/>
    <x v="7"/>
    <s v="EMEA"/>
    <s v="Freyre"/>
    <s v="Diego"/>
    <s v="Medium"/>
  </r>
  <r>
    <n v="10274"/>
    <n v="24"/>
    <n v="58.381276127947018"/>
    <n v="72.33"/>
    <n v="3"/>
    <s v="Small"/>
    <x v="1874"/>
    <n v="334.76937292927164"/>
    <n v="0.19284838755776282"/>
    <x v="0"/>
    <x v="75"/>
    <n v="3"/>
    <n v="7"/>
    <n v="2004"/>
    <x v="3"/>
    <n v="65"/>
    <x v="73"/>
    <x v="41"/>
    <s v="6175558555"/>
    <s v="7825 Douglas Av."/>
    <s v=""/>
    <s v="Brickhaven"/>
    <s v="MA"/>
    <s v="58339"/>
    <x v="0"/>
    <s v="NA"/>
    <s v="Nelson"/>
    <s v="Allen"/>
    <s v="Small"/>
  </r>
  <r>
    <n v="10284"/>
    <n v="39"/>
    <n v="51.716863108992058"/>
    <n v="71.67"/>
    <n v="13"/>
    <s v="Small"/>
    <x v="1875"/>
    <n v="778.1723387493098"/>
    <n v="0.27840291462268651"/>
    <x v="0"/>
    <x v="191"/>
    <n v="3"/>
    <n v="8"/>
    <n v="2004"/>
    <x v="3"/>
    <n v="65"/>
    <x v="73"/>
    <x v="85"/>
    <s v="+47 2212 1555"/>
    <s v="Drammensveien 126 A, PB 744 Sentrum"/>
    <s v=""/>
    <s v="Oslo"/>
    <s v=""/>
    <s v="N0106"/>
    <x v="2"/>
    <s v="EMEA"/>
    <s v="Klaeboe"/>
    <s v="Jan"/>
    <s v="Small"/>
  </r>
  <r>
    <n v="10296"/>
    <n v="31"/>
    <n v="46.89321906337009"/>
    <n v="53.92"/>
    <n v="9"/>
    <s v="Small"/>
    <x v="1876"/>
    <n v="217.8302090355271"/>
    <n v="0.13031863754877424"/>
    <x v="0"/>
    <x v="192"/>
    <n v="3"/>
    <n v="9"/>
    <n v="2004"/>
    <x v="3"/>
    <n v="65"/>
    <x v="73"/>
    <x v="89"/>
    <s v="+49 89 61 08 9555"/>
    <s v="Hansastr. 15"/>
    <s v=""/>
    <s v="Munich"/>
    <s v=""/>
    <s v="80686"/>
    <x v="16"/>
    <s v="EMEA"/>
    <s v="Donnermeyer"/>
    <s v="Michael"/>
    <s v="Small"/>
  </r>
  <r>
    <n v="10307"/>
    <n v="22"/>
    <n v="55.24889227807072"/>
    <n v="71.67"/>
    <n v="3"/>
    <s v="Small"/>
    <x v="1877"/>
    <n v="361.26436988244427"/>
    <n v="0.22912107886046162"/>
    <x v="0"/>
    <x v="78"/>
    <n v="4"/>
    <n v="10"/>
    <n v="2004"/>
    <x v="3"/>
    <n v="65"/>
    <x v="73"/>
    <x v="29"/>
    <s v="2155554695"/>
    <s v="782 First Street"/>
    <s v=""/>
    <s v="Philadelphia"/>
    <s v="PA"/>
    <s v="71270"/>
    <x v="0"/>
    <s v="NA"/>
    <s v="Cervantes"/>
    <s v="Francisca"/>
    <s v="Small"/>
  </r>
  <r>
    <n v="10316"/>
    <n v="47"/>
    <n v="51.225548957858742"/>
    <n v="76.930000000000007"/>
    <n v="11"/>
    <s v="Small"/>
    <x v="1878"/>
    <n v="1208.1091989806391"/>
    <n v="0.33412779204655219"/>
    <x v="0"/>
    <x v="79"/>
    <n v="4"/>
    <n v="11"/>
    <n v="2004"/>
    <x v="3"/>
    <n v="65"/>
    <x v="73"/>
    <x v="59"/>
    <s v="198 555 8888"/>
    <s v="Garden House Crowther Way"/>
    <s v=""/>
    <s v="Cowes"/>
    <s v="Isle of Wight"/>
    <s v="PO317PJ"/>
    <x v="6"/>
    <s v="EMEA"/>
    <s v="Bennett"/>
    <s v="Helen"/>
    <s v="Medium"/>
  </r>
  <r>
    <n v="10328"/>
    <n v="20"/>
    <n v="45.061341470352808"/>
    <n v="72.98"/>
    <n v="2"/>
    <s v="Small"/>
    <x v="1862"/>
    <n v="558.37317059294378"/>
    <n v="0.38255218593651946"/>
    <x v="0"/>
    <x v="233"/>
    <n v="4"/>
    <n v="11"/>
    <n v="2004"/>
    <x v="3"/>
    <n v="65"/>
    <x v="73"/>
    <x v="86"/>
    <s v="035 640555"/>
    <s v="Via Ludovico il Moro 22"/>
    <s v=""/>
    <s v="Bergamo"/>
    <s v=""/>
    <s v="24100"/>
    <x v="12"/>
    <s v="EMEA"/>
    <s v="Rovelli"/>
    <s v="Giovanni"/>
    <s v="Small"/>
  </r>
  <r>
    <n v="10339"/>
    <n v="29"/>
    <n v="82.033750734482297"/>
    <n v="99.69"/>
    <n v="14"/>
    <s v="Small"/>
    <x v="1879"/>
    <n v="512.0312287000138"/>
    <n v="0.17711153842429248"/>
    <x v="0"/>
    <x v="58"/>
    <n v="4"/>
    <n v="11"/>
    <n v="2004"/>
    <x v="3"/>
    <n v="65"/>
    <x v="73"/>
    <x v="35"/>
    <s v="+81 3 3584 0555"/>
    <s v="2-2-8 Roppongi"/>
    <s v=""/>
    <s v="Minato-ku"/>
    <s v="Tokyo"/>
    <s v="106-0032"/>
    <x v="11"/>
    <s v="Japan"/>
    <s v="Shimamura"/>
    <s v="Akiko"/>
    <s v="Small"/>
  </r>
  <r>
    <n v="10351"/>
    <n v="38"/>
    <n v="43.58428073868955"/>
    <n v="68.38"/>
    <n v="4"/>
    <s v="Small"/>
    <x v="1880"/>
    <n v="942.23733192979716"/>
    <n v="0.36261654374539998"/>
    <x v="0"/>
    <x v="195"/>
    <n v="4"/>
    <n v="12"/>
    <n v="2004"/>
    <x v="3"/>
    <n v="65"/>
    <x v="73"/>
    <x v="49"/>
    <s v="171 555 0297"/>
    <s v="35 King George"/>
    <s v=""/>
    <s v="London"/>
    <s v=""/>
    <s v="WX36FW"/>
    <x v="6"/>
    <s v="EMEA"/>
    <s v="Brown"/>
    <s v="Ann"/>
    <s v="Small"/>
  </r>
  <r>
    <n v="10361"/>
    <n v="34"/>
    <n v="89.057631434015633"/>
    <n v="100"/>
    <n v="6"/>
    <s v="Small"/>
    <x v="1881"/>
    <n v="843.96053124346872"/>
    <n v="0.21796951673677883"/>
    <x v="0"/>
    <x v="21"/>
    <n v="4"/>
    <n v="12"/>
    <n v="2004"/>
    <x v="3"/>
    <n v="65"/>
    <x v="73"/>
    <x v="20"/>
    <s v="+61 2 9495 8555"/>
    <s v="Monitor Money Building, 815 Pacific Hwy"/>
    <s v="Level 6"/>
    <s v="Chatswood"/>
    <s v="NSW"/>
    <s v="2067"/>
    <x v="3"/>
    <s v="APAC"/>
    <s v="Huxley"/>
    <s v="Adrian"/>
    <s v="Medium"/>
  </r>
  <r>
    <n v="10373"/>
    <n v="46"/>
    <n v="55.710351559311242"/>
    <n v="66"/>
    <n v="11"/>
    <s v="Small"/>
    <x v="1882"/>
    <n v="473.32382827168294"/>
    <n v="0.15590376425285998"/>
    <x v="0"/>
    <x v="84"/>
    <n v="1"/>
    <n v="1"/>
    <n v="2005"/>
    <x v="3"/>
    <n v="65"/>
    <x v="73"/>
    <x v="60"/>
    <s v="981 443655"/>
    <s v="Torikatu 38"/>
    <s v=""/>
    <s v="Oulu"/>
    <s v=""/>
    <s v="90110"/>
    <x v="4"/>
    <s v="EMEA"/>
    <s v="Koskitalo"/>
    <s v="Pirkko"/>
    <s v="Medium"/>
  </r>
  <r>
    <n v="10386"/>
    <n v="35"/>
    <n v="47.851179388571822"/>
    <n v="63.76"/>
    <n v="9"/>
    <s v="Small"/>
    <x v="1883"/>
    <n v="556.8087213999861"/>
    <n v="0.24951098825953849"/>
    <x v="5"/>
    <x v="196"/>
    <n v="1"/>
    <n v="3"/>
    <n v="2005"/>
    <x v="3"/>
    <n v="65"/>
    <x v="73"/>
    <x v="23"/>
    <s v="91 555 94 44"/>
    <s v="C/ Moralzarzal, 86"/>
    <s v=""/>
    <s v="Madrid"/>
    <s v=""/>
    <s v="28034"/>
    <x v="7"/>
    <s v="EMEA"/>
    <s v="Freyre"/>
    <s v="Diego"/>
    <s v="Small"/>
  </r>
  <r>
    <n v="10398"/>
    <n v="34"/>
    <n v="49.409842766141374"/>
    <n v="71.67"/>
    <n v="13"/>
    <s v="Small"/>
    <x v="1884"/>
    <n v="756.84534595119339"/>
    <n v="0.31059239896551732"/>
    <x v="0"/>
    <x v="197"/>
    <n v="1"/>
    <n v="3"/>
    <n v="2005"/>
    <x v="3"/>
    <n v="65"/>
    <x v="73"/>
    <x v="1"/>
    <s v="26 47 1555"/>
    <s v="59 rue de l'Abbaye"/>
    <s v=""/>
    <s v="Reims"/>
    <s v=""/>
    <s v="51100"/>
    <x v="1"/>
    <s v="EMEA"/>
    <s v="Henriot"/>
    <s v="Paul"/>
    <s v="Small"/>
  </r>
  <r>
    <n v="10400"/>
    <n v="38"/>
    <n v="48.181111146744023"/>
    <n v="57.2"/>
    <n v="3"/>
    <s v="Small"/>
    <x v="1189"/>
    <n v="342.71777642372695"/>
    <n v="0.1576728820499296"/>
    <x v="0"/>
    <x v="87"/>
    <n v="2"/>
    <n v="4"/>
    <n v="2005"/>
    <x v="3"/>
    <n v="65"/>
    <x v="73"/>
    <x v="61"/>
    <s v="4085553659"/>
    <s v="3086 Ingle Ln."/>
    <s v=""/>
    <s v="San Jose"/>
    <s v="CA"/>
    <s v="94217"/>
    <x v="0"/>
    <s v="NA"/>
    <s v="Frick"/>
    <s v="Sue"/>
    <s v="Small"/>
  </r>
  <r>
    <n v="10415"/>
    <n v="18"/>
    <n v="42.739693949825984"/>
    <n v="69.7"/>
    <n v="2"/>
    <s v="Small"/>
    <x v="1885"/>
    <n v="485.28550890313215"/>
    <n v="0.38680496485185095"/>
    <x v="1"/>
    <x v="234"/>
    <n v="2"/>
    <n v="5"/>
    <n v="2005"/>
    <x v="3"/>
    <n v="65"/>
    <x v="73"/>
    <x v="87"/>
    <s v="61 9 3844 6555"/>
    <s v="7 Allen Street"/>
    <s v=""/>
    <s v="Glen Waverly"/>
    <s v="Victoria"/>
    <s v="3150"/>
    <x v="3"/>
    <s v="APAC"/>
    <s v="Connery"/>
    <s v="Sean"/>
    <s v="Small"/>
  </r>
  <r>
    <n v="10110"/>
    <n v="37"/>
    <n v="86.411213544681303"/>
    <n v="100"/>
    <n v="14"/>
    <s v="Small"/>
    <x v="1886"/>
    <n v="527.20509884679177"/>
    <n v="0.14155361072241901"/>
    <x v="0"/>
    <x v="178"/>
    <n v="1"/>
    <n v="3"/>
    <n v="2003"/>
    <x v="1"/>
    <n v="107"/>
    <x v="74"/>
    <x v="77"/>
    <s v="171 555 1555"/>
    <s v="Fauntleroy Circus"/>
    <s v=""/>
    <s v="Manchester"/>
    <s v=""/>
    <s v="EC25NT"/>
    <x v="6"/>
    <s v="EMEA"/>
    <s v="Ashworth"/>
    <s v="Victoria"/>
    <s v="Medium"/>
  </r>
  <r>
    <n v="10124"/>
    <n v="43"/>
    <n v="61.008968732235239"/>
    <n v="100"/>
    <n v="13"/>
    <s v="Medium"/>
    <x v="1887"/>
    <n v="2579.6143445138846"/>
    <n v="0.49579364684103105"/>
    <x v="0"/>
    <x v="166"/>
    <n v="2"/>
    <n v="5"/>
    <n v="2003"/>
    <x v="1"/>
    <n v="107"/>
    <x v="74"/>
    <x v="84"/>
    <s v="7025551838"/>
    <s v="8489 Strong St."/>
    <s v=""/>
    <s v="Las Vegas"/>
    <s v="NV"/>
    <s v="83030"/>
    <x v="0"/>
    <s v="NA"/>
    <s v="King"/>
    <s v="Sue"/>
    <s v="Medium"/>
  </r>
  <r>
    <n v="10148"/>
    <n v="27"/>
    <n v="67.323536803724977"/>
    <n v="100"/>
    <n v="7"/>
    <s v="Small"/>
    <x v="1888"/>
    <n v="1651.7645062994256"/>
    <n v="0.47608142565194572"/>
    <x v="0"/>
    <x v="153"/>
    <n v="3"/>
    <n v="9"/>
    <n v="2003"/>
    <x v="1"/>
    <n v="107"/>
    <x v="74"/>
    <x v="42"/>
    <s v="02 9936 8555"/>
    <s v="201 Miller Street"/>
    <s v="Level 15"/>
    <s v="North Sydney"/>
    <s v="NSW"/>
    <s v="2060"/>
    <x v="3"/>
    <s v="APAC"/>
    <s v="O'Hara"/>
    <s v="Anna"/>
    <s v="Medium"/>
  </r>
  <r>
    <n v="10161"/>
    <n v="30"/>
    <n v="63.925455212005723"/>
    <n v="100"/>
    <n v="6"/>
    <s v="Small"/>
    <x v="1889"/>
    <n v="1230.4363436398282"/>
    <n v="0.39083804829420887"/>
    <x v="0"/>
    <x v="154"/>
    <n v="4"/>
    <n v="10"/>
    <n v="2003"/>
    <x v="1"/>
    <n v="107"/>
    <x v="74"/>
    <x v="78"/>
    <s v="86 21 3555"/>
    <s v="Smagsloget 45"/>
    <s v=""/>
    <s v="Aaarhus"/>
    <s v=""/>
    <s v="8200"/>
    <x v="13"/>
    <s v="EMEA"/>
    <s v="Ibsen"/>
    <s v="Palle"/>
    <s v="Medium"/>
  </r>
  <r>
    <n v="10172"/>
    <n v="22"/>
    <n v="64.007919964701642"/>
    <n v="98.51"/>
    <n v="4"/>
    <s v="Small"/>
    <x v="1890"/>
    <n v="759.04576077656361"/>
    <n v="0.35023936692009289"/>
    <x v="0"/>
    <x v="155"/>
    <n v="4"/>
    <n v="11"/>
    <n v="2003"/>
    <x v="1"/>
    <n v="107"/>
    <x v="74"/>
    <x v="13"/>
    <s v="2035552570"/>
    <s v="25593 South Bay Ln."/>
    <s v=""/>
    <s v="Bridgewater"/>
    <s v="CT"/>
    <s v="97562"/>
    <x v="0"/>
    <s v="NA"/>
    <s v="King"/>
    <s v="Julie"/>
    <s v="Small"/>
  </r>
  <r>
    <n v="10182"/>
    <n v="49"/>
    <n v="88.975162586183359"/>
    <n v="100"/>
    <n v="17"/>
    <s v="Medium"/>
    <x v="1891"/>
    <n v="1884.2870332770153"/>
    <n v="0.30177224683211679"/>
    <x v="0"/>
    <x v="103"/>
    <n v="4"/>
    <n v="11"/>
    <n v="2003"/>
    <x v="1"/>
    <n v="107"/>
    <x v="74"/>
    <x v="39"/>
    <s v="4155551450"/>
    <s v="5677 Strong St."/>
    <s v=""/>
    <s v="San Rafael"/>
    <s v="CA"/>
    <s v="97562"/>
    <x v="0"/>
    <s v="NA"/>
    <s v="Nelson"/>
    <s v="Valarie"/>
    <s v="Medium"/>
  </r>
  <r>
    <n v="10192"/>
    <n v="46"/>
    <n v="74.4745706797964"/>
    <n v="100"/>
    <n v="5"/>
    <s v="Medium"/>
    <x v="1892"/>
    <n v="2140.1697487293654"/>
    <n v="0.38450768033226113"/>
    <x v="0"/>
    <x v="104"/>
    <n v="4"/>
    <n v="11"/>
    <n v="2003"/>
    <x v="1"/>
    <n v="107"/>
    <x v="74"/>
    <x v="40"/>
    <s v="6035558647"/>
    <s v="2304 Long Airport Avenue"/>
    <s v=""/>
    <s v="Nashua"/>
    <s v="NH"/>
    <s v="62005"/>
    <x v="0"/>
    <s v="NA"/>
    <s v="Young"/>
    <s v="Valarie"/>
    <s v="Medium"/>
  </r>
  <r>
    <n v="10204"/>
    <n v="48"/>
    <n v="69.120488637216354"/>
    <n v="91.02"/>
    <n v="11"/>
    <s v="Small"/>
    <x v="1893"/>
    <n v="1051.1765454136148"/>
    <n v="0.24060109165879631"/>
    <x v="0"/>
    <x v="105"/>
    <n v="4"/>
    <n v="12"/>
    <n v="2003"/>
    <x v="1"/>
    <n v="107"/>
    <x v="74"/>
    <x v="74"/>
    <s v="2125557413"/>
    <s v="4092 Furth Circle"/>
    <s v="Suite 400"/>
    <s v="NYC"/>
    <s v="NY"/>
    <s v="10022"/>
    <x v="0"/>
    <s v="NA"/>
    <s v="Young"/>
    <s v="Jeff"/>
    <s v="Medium"/>
  </r>
  <r>
    <n v="10212"/>
    <n v="46"/>
    <n v="62.231260615300265"/>
    <n v="87.81"/>
    <n v="4"/>
    <s v="Small"/>
    <x v="1894"/>
    <n v="1176.6220116961881"/>
    <n v="0.29129642847853021"/>
    <x v="0"/>
    <x v="138"/>
    <n v="1"/>
    <n v="1"/>
    <n v="2004"/>
    <x v="1"/>
    <n v="107"/>
    <x v="74"/>
    <x v="23"/>
    <s v="91 555 94 44"/>
    <s v="C/ Moralzarzal, 86"/>
    <s v=""/>
    <s v="Madrid"/>
    <s v=""/>
    <s v="28034"/>
    <x v="7"/>
    <s v="EMEA"/>
    <s v="Freyre"/>
    <s v="Diego"/>
    <s v="Medium"/>
  </r>
  <r>
    <n v="10226"/>
    <n v="48"/>
    <n v="75.735363423644827"/>
    <n v="92.09"/>
    <n v="2"/>
    <s v="Small"/>
    <x v="1895"/>
    <n v="785.022555665048"/>
    <n v="0.17759405555820576"/>
    <x v="0"/>
    <x v="181"/>
    <n v="1"/>
    <n v="2"/>
    <n v="2004"/>
    <x v="1"/>
    <n v="107"/>
    <x v="74"/>
    <x v="55"/>
    <s v="7605558146"/>
    <s v="361 Furth Circle"/>
    <s v=""/>
    <s v="San Diego"/>
    <s v="CA"/>
    <s v="91217"/>
    <x v="0"/>
    <s v="NA"/>
    <s v="Thompson"/>
    <s v="Valarie"/>
    <s v="Medium"/>
  </r>
  <r>
    <n v="10241"/>
    <n v="27"/>
    <n v="69.722018597987429"/>
    <n v="86.73"/>
    <n v="9"/>
    <s v="Small"/>
    <x v="1896"/>
    <n v="459.21549785433945"/>
    <n v="0.19610263348336876"/>
    <x v="0"/>
    <x v="156"/>
    <n v="2"/>
    <n v="4"/>
    <n v="2004"/>
    <x v="1"/>
    <n v="107"/>
    <x v="74"/>
    <x v="83"/>
    <s v="88 60 1555"/>
    <s v="24, place Kluber"/>
    <s v=""/>
    <s v="Strasbourg"/>
    <s v=""/>
    <s v="67000"/>
    <x v="1"/>
    <s v="EMEA"/>
    <s v="Citeaux"/>
    <s v="Frederique"/>
    <s v="Small"/>
  </r>
  <r>
    <n v="10267"/>
    <n v="43"/>
    <n v="64.431650994240854"/>
    <n v="100"/>
    <n v="6"/>
    <s v="Medium"/>
    <x v="1897"/>
    <n v="2340.4190072476426"/>
    <n v="0.4579198132740967"/>
    <x v="0"/>
    <x v="238"/>
    <n v="3"/>
    <n v="7"/>
    <n v="2004"/>
    <x v="1"/>
    <n v="107"/>
    <x v="74"/>
    <x v="74"/>
    <s v="2125557413"/>
    <s v="4092 Furth Circle"/>
    <s v="Suite 400"/>
    <s v="NYC"/>
    <s v="NY"/>
    <s v="10022"/>
    <x v="0"/>
    <s v="NA"/>
    <s v="Young"/>
    <s v="Jeff"/>
    <s v="Medium"/>
  </r>
  <r>
    <n v="10279"/>
    <n v="48"/>
    <n v="87.197619051761237"/>
    <n v="100"/>
    <n v="6"/>
    <s v="Medium"/>
    <x v="1898"/>
    <n v="1982.5142855154609"/>
    <n v="0.32141930699018495"/>
    <x v="0"/>
    <x v="239"/>
    <n v="3"/>
    <n v="8"/>
    <n v="2004"/>
    <x v="1"/>
    <n v="107"/>
    <x v="74"/>
    <x v="23"/>
    <s v="91 555 94 44"/>
    <s v="C/ Moralzarzal, 86"/>
    <s v=""/>
    <s v="Madrid"/>
    <s v=""/>
    <s v="28034"/>
    <x v="7"/>
    <s v="EMEA"/>
    <s v="Freyre"/>
    <s v="Diego"/>
    <s v="Medium"/>
  </r>
  <r>
    <n v="10288"/>
    <n v="41"/>
    <n v="78.510296122965002"/>
    <n v="100"/>
    <n v="12"/>
    <s v="Small"/>
    <x v="1899"/>
    <n v="1654.3378589584349"/>
    <n v="0.33947252126060068"/>
    <x v="0"/>
    <x v="182"/>
    <n v="3"/>
    <n v="9"/>
    <n v="2004"/>
    <x v="1"/>
    <n v="107"/>
    <x v="74"/>
    <x v="65"/>
    <s v="+65 224 1555"/>
    <s v="Village Close - 106 Linden Road Sandown"/>
    <s v="2nd Floor"/>
    <s v="Singapore"/>
    <s v=""/>
    <s v="69045"/>
    <x v="9"/>
    <s v="APAC"/>
    <s v="Victorino"/>
    <s v="Wendy"/>
    <s v="Medium"/>
  </r>
  <r>
    <n v="10301"/>
    <n v="22"/>
    <n v="61.718310652759953"/>
    <n v="96.37"/>
    <n v="2"/>
    <s v="Small"/>
    <x v="1900"/>
    <n v="762.33716563928101"/>
    <n v="0.35956925752039065"/>
    <x v="0"/>
    <x v="158"/>
    <n v="4"/>
    <n v="10"/>
    <n v="2003"/>
    <x v="1"/>
    <n v="107"/>
    <x v="74"/>
    <x v="85"/>
    <s v="+47 2212 1555"/>
    <s v="Drammensveien 126 A, PB 744 Sentrum"/>
    <s v=""/>
    <s v="Oslo"/>
    <s v=""/>
    <s v="N0106"/>
    <x v="2"/>
    <s v="EMEA"/>
    <s v="Klaeboe"/>
    <s v="Jan"/>
    <s v="Small"/>
  </r>
  <r>
    <n v="10311"/>
    <n v="46"/>
    <n v="58.200416852323237"/>
    <n v="92.09"/>
    <n v="7"/>
    <s v="Small"/>
    <x v="1901"/>
    <n v="1558.9208247931315"/>
    <n v="0.36800502929391649"/>
    <x v="0"/>
    <x v="113"/>
    <n v="4"/>
    <n v="10"/>
    <n v="2004"/>
    <x v="1"/>
    <n v="107"/>
    <x v="74"/>
    <x v="23"/>
    <s v="91 555 94 44"/>
    <s v="C/ Moralzarzal, 86"/>
    <s v=""/>
    <s v="Madrid"/>
    <s v=""/>
    <s v="28034"/>
    <x v="7"/>
    <s v="EMEA"/>
    <s v="Freyre"/>
    <s v="Diego"/>
    <s v="Medium"/>
  </r>
  <r>
    <n v="10321"/>
    <n v="21"/>
    <n v="61.306744471599877"/>
    <n v="89.95"/>
    <n v="4"/>
    <s v="Small"/>
    <x v="1902"/>
    <n v="601.5083660964026"/>
    <n v="0.31843530326181346"/>
    <x v="0"/>
    <x v="45"/>
    <n v="4"/>
    <n v="11"/>
    <n v="2004"/>
    <x v="1"/>
    <n v="107"/>
    <x v="74"/>
    <x v="21"/>
    <s v="5085552555"/>
    <s v="1785 First Street"/>
    <s v=""/>
    <s v="New Bedford"/>
    <s v="MA"/>
    <s v="50553"/>
    <x v="0"/>
    <s v="NA"/>
    <s v="Benitez"/>
    <s v="Violeta"/>
    <s v="Small"/>
  </r>
  <r>
    <n v="10332"/>
    <n v="31"/>
    <n v="32.712526598675645"/>
    <n v="37.18"/>
    <n v="13"/>
    <s v="Small"/>
    <x v="1903"/>
    <n v="138.49167544105489"/>
    <n v="0.12015797206359204"/>
    <x v="0"/>
    <x v="159"/>
    <n v="4"/>
    <n v="11"/>
    <n v="2004"/>
    <x v="1"/>
    <n v="107"/>
    <x v="74"/>
    <x v="77"/>
    <s v="171 555 1555"/>
    <s v="Fauntleroy Circus"/>
    <s v=""/>
    <s v="Manchester"/>
    <s v=""/>
    <s v="EC25NT"/>
    <x v="6"/>
    <s v="EMEA"/>
    <s v="Ashworth"/>
    <s v="Victoria"/>
    <s v="Small"/>
  </r>
  <r>
    <n v="10346"/>
    <n v="26"/>
    <n v="76.933372431802184"/>
    <n v="95.88"/>
    <n v="6"/>
    <s v="Small"/>
    <x v="1904"/>
    <n v="492.61231677314345"/>
    <n v="0.19760771347724054"/>
    <x v="0"/>
    <x v="47"/>
    <n v="4"/>
    <n v="11"/>
    <n v="2004"/>
    <x v="1"/>
    <n v="107"/>
    <x v="74"/>
    <x v="84"/>
    <s v="7025551838"/>
    <s v="8489 Strong St."/>
    <s v=""/>
    <s v="Las Vegas"/>
    <s v="NV"/>
    <s v="83030"/>
    <x v="0"/>
    <s v="NA"/>
    <s v="King"/>
    <s v="Sue"/>
    <s v="Small"/>
  </r>
  <r>
    <n v="10368"/>
    <n v="20"/>
    <n v="69.20474718705205"/>
    <n v="99.58"/>
    <n v="4"/>
    <s v="Small"/>
    <x v="1905"/>
    <n v="607.50505625895903"/>
    <n v="0.30503366954155403"/>
    <x v="0"/>
    <x v="241"/>
    <n v="1"/>
    <n v="1"/>
    <n v="2005"/>
    <x v="1"/>
    <n v="107"/>
    <x v="74"/>
    <x v="39"/>
    <s v="4155551450"/>
    <s v="5677 Strong St."/>
    <s v=""/>
    <s v="San Rafael"/>
    <s v="CA"/>
    <s v="97562"/>
    <x v="0"/>
    <s v="NA"/>
    <s v="Nelson"/>
    <s v="Valarie"/>
    <s v="Small"/>
  </r>
  <r>
    <n v="10380"/>
    <n v="34"/>
    <n v="80.890369841375843"/>
    <n v="100"/>
    <n v="11"/>
    <s v="Small"/>
    <x v="1906"/>
    <n v="1202.9074253932213"/>
    <n v="0.30428855387136972"/>
    <x v="0"/>
    <x v="176"/>
    <n v="1"/>
    <n v="2"/>
    <n v="2005"/>
    <x v="1"/>
    <n v="107"/>
    <x v="74"/>
    <x v="23"/>
    <s v="91 555 94 44"/>
    <s v="C/ Moralzarzal, 86"/>
    <s v=""/>
    <s v="Madrid"/>
    <s v=""/>
    <s v="28034"/>
    <x v="7"/>
    <s v="EMEA"/>
    <s v="Freyre"/>
    <s v="Diego"/>
    <s v="Medium"/>
  </r>
  <r>
    <n v="10407"/>
    <n v="43"/>
    <n v="56.819488889756876"/>
    <n v="86.73"/>
    <n v="9"/>
    <s v="Small"/>
    <x v="1907"/>
    <n v="1286.1519777404542"/>
    <n v="0.34486926219581598"/>
    <x v="4"/>
    <x v="185"/>
    <n v="2"/>
    <n v="4"/>
    <n v="2005"/>
    <x v="1"/>
    <n v="107"/>
    <x v="74"/>
    <x v="61"/>
    <s v="4085553659"/>
    <s v="3086 Ingle Ln."/>
    <s v=""/>
    <s v="San Jose"/>
    <s v="CA"/>
    <s v="94217"/>
    <x v="0"/>
    <s v="NA"/>
    <s v="Frick"/>
    <s v="Sue"/>
    <s v="Medium"/>
  </r>
  <r>
    <n v="10420"/>
    <n v="26"/>
    <n v="81.368287525966338"/>
    <n v="100"/>
    <n v="12"/>
    <s v="Small"/>
    <x v="1908"/>
    <n v="501.58452432487502"/>
    <n v="0.19165222008775737"/>
    <x v="2"/>
    <x v="202"/>
    <n v="2"/>
    <n v="5"/>
    <n v="2005"/>
    <x v="1"/>
    <n v="107"/>
    <x v="74"/>
    <x v="20"/>
    <s v="+61 2 9495 8555"/>
    <s v="Monitor Money Building, 815 Pacific Hwy"/>
    <s v="Level 6"/>
    <s v="Chatswood"/>
    <s v="NSW"/>
    <s v="2067"/>
    <x v="3"/>
    <s v="APAC"/>
    <s v="Huxley"/>
    <s v="Adrian"/>
    <s v="Small"/>
  </r>
  <r>
    <n v="10105"/>
    <n v="50"/>
    <n v="63.23456944819538"/>
    <n v="79.67"/>
    <n v="1"/>
    <s v="Small"/>
    <x v="1909"/>
    <n v="821.77152759023102"/>
    <n v="0.20629384400407455"/>
    <x v="0"/>
    <x v="62"/>
    <n v="1"/>
    <n v="2"/>
    <n v="2003"/>
    <x v="3"/>
    <n v="83"/>
    <x v="75"/>
    <x v="48"/>
    <s v="31 12 3555"/>
    <s v="Vinb'ltet 34"/>
    <s v=""/>
    <s v="Kobenhavn"/>
    <s v=""/>
    <s v="1734"/>
    <x v="13"/>
    <s v="EMEA"/>
    <s v="Petersen"/>
    <s v="Jytte"/>
    <s v="Medium"/>
  </r>
  <r>
    <n v="10119"/>
    <n v="35"/>
    <n v="71.995119555745504"/>
    <n v="90.57"/>
    <n v="10"/>
    <s v="Small"/>
    <x v="1910"/>
    <n v="650.1208155489071"/>
    <n v="0.20508866560952291"/>
    <x v="0"/>
    <x v="63"/>
    <n v="2"/>
    <n v="4"/>
    <n v="2003"/>
    <x v="3"/>
    <n v="83"/>
    <x v="75"/>
    <x v="19"/>
    <s v="6562 9555"/>
    <s v="Geislweg 14"/>
    <s v=""/>
    <s v="Salzburg"/>
    <s v=""/>
    <s v="5020"/>
    <x v="5"/>
    <s v="EMEA"/>
    <s v="Pipps"/>
    <s v="Georg"/>
    <s v="Medium"/>
  </r>
  <r>
    <n v="10129"/>
    <n v="50"/>
    <n v="48.442779520425169"/>
    <n v="77.989999999999995"/>
    <n v="1"/>
    <s v="Small"/>
    <x v="1911"/>
    <n v="1477.3610239787417"/>
    <n v="0.37885909064719625"/>
    <x v="0"/>
    <x v="64"/>
    <n v="2"/>
    <n v="6"/>
    <n v="2003"/>
    <x v="3"/>
    <n v="83"/>
    <x v="75"/>
    <x v="49"/>
    <s v="171 555 0297"/>
    <s v="35 King George"/>
    <s v=""/>
    <s v="London"/>
    <s v=""/>
    <s v="WX36FW"/>
    <x v="6"/>
    <s v="EMEA"/>
    <s v="Brown"/>
    <s v="Ann"/>
    <s v="Medium"/>
  </r>
  <r>
    <n v="10143"/>
    <n v="23"/>
    <n v="67.111856593303472"/>
    <n v="80.510000000000005"/>
    <n v="14"/>
    <s v="Small"/>
    <x v="1912"/>
    <n v="308.15729835402021"/>
    <n v="0.16641589127681694"/>
    <x v="0"/>
    <x v="65"/>
    <n v="3"/>
    <n v="8"/>
    <n v="2003"/>
    <x v="3"/>
    <n v="83"/>
    <x v="75"/>
    <x v="50"/>
    <s v="5085559555"/>
    <s v="4575 Hillside Dr."/>
    <s v=""/>
    <s v="New Bedford"/>
    <s v="MA"/>
    <s v="50553"/>
    <x v="0"/>
    <s v="NA"/>
    <s v="Tam"/>
    <s v="Wing C"/>
    <s v="Small"/>
  </r>
  <r>
    <n v="10155"/>
    <n v="37"/>
    <n v="43.144707457833647"/>
    <n v="67.930000000000007"/>
    <n v="12"/>
    <s v="Small"/>
    <x v="1913"/>
    <n v="917.05582406015492"/>
    <n v="0.36486519273025692"/>
    <x v="0"/>
    <x v="66"/>
    <n v="4"/>
    <n v="10"/>
    <n v="2003"/>
    <x v="3"/>
    <n v="83"/>
    <x v="75"/>
    <x v="16"/>
    <s v="90 224 8555"/>
    <s v="Keskuskatu 45"/>
    <s v=""/>
    <s v="Helsinki"/>
    <s v=""/>
    <s v="21240"/>
    <x v="4"/>
    <s v="EMEA"/>
    <s v="Karttunen"/>
    <s v="Matti"/>
    <s v="Small"/>
  </r>
  <r>
    <n v="10167"/>
    <n v="29"/>
    <n v="57.642974673594786"/>
    <n v="83.86"/>
    <n v="8"/>
    <s v="Small"/>
    <x v="1914"/>
    <n v="760.29373446575119"/>
    <n v="0.31262849184838076"/>
    <x v="3"/>
    <x v="67"/>
    <n v="4"/>
    <n v="10"/>
    <n v="2003"/>
    <x v="3"/>
    <n v="83"/>
    <x v="75"/>
    <x v="37"/>
    <s v="0695 34 6555"/>
    <s v="?kergatan 24"/>
    <s v=""/>
    <s v="Boras"/>
    <s v=""/>
    <s v="S-84467"/>
    <x v="8"/>
    <s v="EMEA"/>
    <s v="Larsson"/>
    <s v="Maria"/>
    <s v="Small"/>
  </r>
  <r>
    <n v="10178"/>
    <n v="21"/>
    <n v="44.940425410089475"/>
    <n v="72.12"/>
    <n v="11"/>
    <s v="Small"/>
    <x v="1915"/>
    <n v="570.77106638812097"/>
    <n v="0.37686598155727291"/>
    <x v="0"/>
    <x v="68"/>
    <n v="4"/>
    <n v="11"/>
    <n v="2003"/>
    <x v="3"/>
    <n v="83"/>
    <x v="75"/>
    <x v="51"/>
    <s v="61 77 6555"/>
    <s v="1 rue Alsace-Lorraine"/>
    <s v=""/>
    <s v="Toulouse"/>
    <s v=""/>
    <s v="31000"/>
    <x v="1"/>
    <s v="EMEA"/>
    <s v="Roulet"/>
    <s v="Annette"/>
    <s v="Small"/>
  </r>
  <r>
    <n v="10186"/>
    <n v="36"/>
    <n v="62.896249093701556"/>
    <n v="85.54"/>
    <n v="8"/>
    <s v="Small"/>
    <x v="1916"/>
    <n v="815.17503262674427"/>
    <n v="0.2647153484486609"/>
    <x v="0"/>
    <x v="69"/>
    <n v="4"/>
    <n v="11"/>
    <n v="2003"/>
    <x v="3"/>
    <n v="83"/>
    <x v="75"/>
    <x v="52"/>
    <s v="171 555 7555"/>
    <s v="120 Hanover Sq."/>
    <s v=""/>
    <s v="London"/>
    <s v=""/>
    <s v="WA11DP"/>
    <x v="6"/>
    <s v="EMEA"/>
    <s v="Hardy"/>
    <s v="Thomas"/>
    <s v="Medium"/>
  </r>
  <r>
    <n v="10197"/>
    <n v="22"/>
    <n v="52.873357750634383"/>
    <n v="86.38"/>
    <n v="5"/>
    <s v="Small"/>
    <x v="1917"/>
    <n v="737.14612948604349"/>
    <n v="0.38789815060622385"/>
    <x v="0"/>
    <x v="70"/>
    <n v="4"/>
    <n v="11"/>
    <n v="2003"/>
    <x v="3"/>
    <n v="83"/>
    <x v="75"/>
    <x v="53"/>
    <s v="93 203 4555"/>
    <s v="Rambla de Catalu¤a, 23"/>
    <s v=""/>
    <s v="Barcelona"/>
    <s v=""/>
    <s v="8022"/>
    <x v="7"/>
    <s v="EMEA"/>
    <s v="Saavedra"/>
    <s v="Eduardo"/>
    <s v="Small"/>
  </r>
  <r>
    <n v="10209"/>
    <n v="22"/>
    <n v="76.602731089195586"/>
    <n v="89.73"/>
    <n v="7"/>
    <s v="Small"/>
    <x v="1918"/>
    <n v="288.79991603769713"/>
    <n v="0.1462974357606644"/>
    <x v="0"/>
    <x v="71"/>
    <n v="1"/>
    <n v="1"/>
    <n v="2004"/>
    <x v="3"/>
    <n v="83"/>
    <x v="75"/>
    <x v="54"/>
    <s v="2155554369"/>
    <s v="6047 Douglas Av."/>
    <s v=""/>
    <s v="Los Angeles"/>
    <s v="CA"/>
    <s v=""/>
    <x v="0"/>
    <s v="NA"/>
    <s v="Chandler"/>
    <s v="Michael"/>
    <s v="Small"/>
  </r>
  <r>
    <n v="10222"/>
    <n v="46"/>
    <n v="54.509034784318303"/>
    <n v="80.510000000000005"/>
    <n v="11"/>
    <s v="Small"/>
    <x v="1919"/>
    <n v="1196.044399921358"/>
    <n v="0.32295323830184691"/>
    <x v="0"/>
    <x v="72"/>
    <n v="1"/>
    <n v="2"/>
    <n v="2004"/>
    <x v="3"/>
    <n v="83"/>
    <x v="75"/>
    <x v="55"/>
    <s v="7605558146"/>
    <s v="361 Furth Circle"/>
    <s v=""/>
    <s v="San Diego"/>
    <s v="CA"/>
    <s v="91217"/>
    <x v="0"/>
    <s v="NA"/>
    <s v="Thompson"/>
    <s v="Valarie"/>
    <s v="Medium"/>
  </r>
  <r>
    <n v="10248"/>
    <n v="23"/>
    <n v="68.545805240224979"/>
    <n v="76.31"/>
    <n v="2"/>
    <s v="Small"/>
    <x v="1920"/>
    <n v="178.57647947482565"/>
    <n v="0.1017454430582496"/>
    <x v="3"/>
    <x v="73"/>
    <n v="2"/>
    <n v="5"/>
    <n v="2004"/>
    <x v="3"/>
    <n v="83"/>
    <x v="75"/>
    <x v="0"/>
    <s v="2125557818"/>
    <s v="897 Long Airport Avenue"/>
    <s v=""/>
    <s v="NYC"/>
    <s v="NY"/>
    <s v="10022"/>
    <x v="0"/>
    <s v="NA"/>
    <s v="Yu"/>
    <s v="Kwai"/>
    <s v="Small"/>
  </r>
  <r>
    <n v="10262"/>
    <n v="49"/>
    <n v="61.551042226970353"/>
    <n v="87.21"/>
    <n v="16"/>
    <s v="Small"/>
    <x v="1921"/>
    <n v="1257.2889308784529"/>
    <n v="0.29422036203451041"/>
    <x v="3"/>
    <x v="190"/>
    <n v="2"/>
    <n v="6"/>
    <n v="2004"/>
    <x v="3"/>
    <n v="83"/>
    <x v="75"/>
    <x v="23"/>
    <s v="91 555 94 44"/>
    <s v="C/ Moralzarzal, 86"/>
    <s v=""/>
    <s v="Madrid"/>
    <s v=""/>
    <s v="28034"/>
    <x v="7"/>
    <s v="EMEA"/>
    <s v="Freyre"/>
    <s v="Diego"/>
    <s v="Medium"/>
  </r>
  <r>
    <n v="10273"/>
    <n v="48"/>
    <n v="56.888730234473172"/>
    <n v="83.02"/>
    <n v="3"/>
    <s v="Small"/>
    <x v="1922"/>
    <n v="1254.3009487452878"/>
    <n v="0.31475873001116389"/>
    <x v="0"/>
    <x v="75"/>
    <n v="3"/>
    <n v="7"/>
    <n v="2004"/>
    <x v="3"/>
    <n v="83"/>
    <x v="75"/>
    <x v="56"/>
    <s v="02 5554 67"/>
    <s v="Rue Joseph-Bens 532"/>
    <s v=""/>
    <s v="Bruxelles"/>
    <s v=""/>
    <s v="B-1180"/>
    <x v="14"/>
    <s v="EMEA"/>
    <s v="Dewey"/>
    <s v="Catherine"/>
    <s v="Medium"/>
  </r>
  <r>
    <n v="10283"/>
    <n v="33"/>
    <n v="54.819065564324497"/>
    <n v="72.959999999999994"/>
    <n v="5"/>
    <s v="Small"/>
    <x v="1923"/>
    <n v="598.6508363772914"/>
    <n v="0.24864219347142952"/>
    <x v="0"/>
    <x v="76"/>
    <n v="3"/>
    <n v="8"/>
    <n v="2004"/>
    <x v="3"/>
    <n v="83"/>
    <x v="75"/>
    <x v="57"/>
    <s v="604 555 4555"/>
    <s v="23 Tsawassen Blvd."/>
    <s v=""/>
    <s v="Tsawassen"/>
    <s v="BC"/>
    <s v="T2F8M4"/>
    <x v="10"/>
    <s v="NA"/>
    <s v="Lincoln"/>
    <s v="Elizabeth"/>
    <s v="Small"/>
  </r>
  <r>
    <n v="10296"/>
    <n v="22"/>
    <n v="54.397521636820287"/>
    <n v="77.150000000000006"/>
    <n v="14"/>
    <s v="Small"/>
    <x v="1924"/>
    <n v="500.55452398995362"/>
    <n v="0.29491222764976943"/>
    <x v="0"/>
    <x v="192"/>
    <n v="3"/>
    <n v="9"/>
    <n v="2004"/>
    <x v="3"/>
    <n v="83"/>
    <x v="75"/>
    <x v="89"/>
    <s v="+49 89 61 08 9555"/>
    <s v="Hansastr. 15"/>
    <s v=""/>
    <s v="Munich"/>
    <s v=""/>
    <s v="80686"/>
    <x v="16"/>
    <s v="EMEA"/>
    <s v="Donnermeyer"/>
    <s v="Michael"/>
    <s v="Small"/>
  </r>
  <r>
    <n v="10307"/>
    <n v="22"/>
    <n v="61.191474868302748"/>
    <n v="91.41"/>
    <n v="8"/>
    <s v="Small"/>
    <x v="1925"/>
    <n v="664.80755289733952"/>
    <n v="0.33058226815115688"/>
    <x v="0"/>
    <x v="78"/>
    <n v="4"/>
    <n v="10"/>
    <n v="2004"/>
    <x v="3"/>
    <n v="83"/>
    <x v="75"/>
    <x v="29"/>
    <s v="2155554695"/>
    <s v="782 First Street"/>
    <s v=""/>
    <s v="Philadelphia"/>
    <s v="PA"/>
    <s v="71270"/>
    <x v="0"/>
    <s v="NA"/>
    <s v="Cervantes"/>
    <s v="Francisca"/>
    <s v="Small"/>
  </r>
  <r>
    <n v="10316"/>
    <n v="25"/>
    <n v="60.429787265520062"/>
    <n v="92.25"/>
    <n v="16"/>
    <s v="Small"/>
    <x v="1926"/>
    <n v="795.50531836199843"/>
    <n v="0.34493455538731638"/>
    <x v="0"/>
    <x v="79"/>
    <n v="4"/>
    <n v="11"/>
    <n v="2004"/>
    <x v="3"/>
    <n v="83"/>
    <x v="75"/>
    <x v="59"/>
    <s v="198 555 8888"/>
    <s v="Garden House Crowther Way"/>
    <s v=""/>
    <s v="Cowes"/>
    <s v="Isle of Wight"/>
    <s v="PO317PJ"/>
    <x v="6"/>
    <s v="EMEA"/>
    <s v="Bennett"/>
    <s v="Helen"/>
    <s v="Small"/>
  </r>
  <r>
    <n v="10326"/>
    <n v="20"/>
    <n v="64.356209101061694"/>
    <n v="92.25"/>
    <n v="2"/>
    <s v="Small"/>
    <x v="1927"/>
    <n v="557.87581797876601"/>
    <n v="0.30237171706166177"/>
    <x v="0"/>
    <x v="223"/>
    <n v="4"/>
    <n v="11"/>
    <n v="2004"/>
    <x v="3"/>
    <n v="83"/>
    <x v="75"/>
    <x v="24"/>
    <s v="0921 12 3555"/>
    <s v="Berguvsv„gen  8"/>
    <s v=""/>
    <s v="Lule"/>
    <s v=""/>
    <s v="S-95822"/>
    <x v="8"/>
    <s v="EMEA"/>
    <s v="Berglund"/>
    <s v="Christina"/>
    <s v="Small"/>
  </r>
  <r>
    <n v="10339"/>
    <n v="42"/>
    <n v="40.914452908342192"/>
    <n v="59.36"/>
    <n v="16"/>
    <s v="Small"/>
    <x v="1928"/>
    <n v="774.7129778496278"/>
    <n v="0.31074034857914096"/>
    <x v="0"/>
    <x v="58"/>
    <n v="4"/>
    <n v="11"/>
    <n v="2004"/>
    <x v="3"/>
    <n v="83"/>
    <x v="75"/>
    <x v="35"/>
    <s v="+81 3 3584 0555"/>
    <s v="2-2-8 Roppongi"/>
    <s v=""/>
    <s v="Minato-ku"/>
    <s v="Tokyo"/>
    <s v="106-0032"/>
    <x v="11"/>
    <s v="Japan"/>
    <s v="Shimamura"/>
    <s v="Akiko"/>
    <s v="Small"/>
  </r>
  <r>
    <n v="10350"/>
    <n v="25"/>
    <n v="49.194673605397597"/>
    <n v="60.34"/>
    <n v="10"/>
    <s v="Small"/>
    <x v="1929"/>
    <n v="278.63315986506018"/>
    <n v="0.18470875695396763"/>
    <x v="0"/>
    <x v="82"/>
    <n v="4"/>
    <n v="12"/>
    <n v="2004"/>
    <x v="3"/>
    <n v="83"/>
    <x v="75"/>
    <x v="23"/>
    <s v="91 555 94 44"/>
    <s v="C/ Moralzarzal, 86"/>
    <s v=""/>
    <s v="Madrid"/>
    <s v=""/>
    <s v="28034"/>
    <x v="7"/>
    <s v="EMEA"/>
    <s v="Freyre"/>
    <s v="Diego"/>
    <s v="Small"/>
  </r>
  <r>
    <n v="10373"/>
    <n v="23"/>
    <n v="78.410995557116408"/>
    <n v="100"/>
    <n v="10"/>
    <s v="Small"/>
    <x v="1930"/>
    <n v="590.8471021863229"/>
    <n v="0.24677237697294527"/>
    <x v="0"/>
    <x v="84"/>
    <n v="1"/>
    <n v="1"/>
    <n v="2005"/>
    <x v="3"/>
    <n v="83"/>
    <x v="75"/>
    <x v="60"/>
    <s v="981 443655"/>
    <s v="Torikatu 38"/>
    <s v=""/>
    <s v="Oulu"/>
    <s v=""/>
    <s v="90110"/>
    <x v="4"/>
    <s v="EMEA"/>
    <s v="Koskitalo"/>
    <s v="Pirkko"/>
    <s v="Small"/>
  </r>
  <r>
    <n v="10385"/>
    <n v="37"/>
    <n v="70.990306213070397"/>
    <n v="85.54"/>
    <n v="2"/>
    <s v="Small"/>
    <x v="1931"/>
    <n v="538.33867011639541"/>
    <n v="0.17009228182054717"/>
    <x v="0"/>
    <x v="244"/>
    <n v="1"/>
    <n v="2"/>
    <n v="2005"/>
    <x v="3"/>
    <n v="83"/>
    <x v="75"/>
    <x v="39"/>
    <s v="4155551450"/>
    <s v="5677 Strong St."/>
    <s v=""/>
    <s v="San Rafael"/>
    <s v="CA"/>
    <s v="97562"/>
    <x v="0"/>
    <s v="NA"/>
    <s v="Nelson"/>
    <s v="Valarie"/>
    <s v="Medium"/>
  </r>
  <r>
    <n v="10396"/>
    <n v="37"/>
    <n v="56.629064414810124"/>
    <n v="90.57"/>
    <n v="8"/>
    <s v="Small"/>
    <x v="1932"/>
    <n v="1255.8146166520255"/>
    <n v="0.37474810185701529"/>
    <x v="0"/>
    <x v="141"/>
    <n v="1"/>
    <n v="3"/>
    <n v="2005"/>
    <x v="3"/>
    <n v="83"/>
    <x v="75"/>
    <x v="39"/>
    <s v="4155551450"/>
    <s v="5677 Strong St."/>
    <s v=""/>
    <s v="San Rafael"/>
    <s v="CA"/>
    <s v="97562"/>
    <x v="0"/>
    <s v="NA"/>
    <s v="Nelson"/>
    <s v="Valarie"/>
    <s v="Medium"/>
  </r>
  <r>
    <n v="10400"/>
    <n v="42"/>
    <n v="49.659936621908415"/>
    <n v="72.959999999999994"/>
    <n v="8"/>
    <s v="Small"/>
    <x v="1933"/>
    <n v="978.60266187984689"/>
    <n v="0.31935393884445712"/>
    <x v="0"/>
    <x v="87"/>
    <n v="2"/>
    <n v="4"/>
    <n v="2005"/>
    <x v="3"/>
    <n v="83"/>
    <x v="75"/>
    <x v="61"/>
    <s v="4085553659"/>
    <s v="3086 Ingle Ln."/>
    <s v=""/>
    <s v="San Jose"/>
    <s v="CA"/>
    <s v="94217"/>
    <x v="0"/>
    <s v="NA"/>
    <s v="Frick"/>
    <s v="Sue"/>
    <s v="Medium"/>
  </r>
  <r>
    <n v="10414"/>
    <n v="51"/>
    <n v="55.320004620342068"/>
    <n v="76.31"/>
    <n v="2"/>
    <s v="Small"/>
    <x v="1934"/>
    <n v="1070.4897643625545"/>
    <n v="0.27506218555442186"/>
    <x v="4"/>
    <x v="88"/>
    <n v="2"/>
    <n v="5"/>
    <n v="2005"/>
    <x v="3"/>
    <n v="83"/>
    <x v="75"/>
    <x v="58"/>
    <s v="6175559555"/>
    <s v="8616 Spinnaker Dr."/>
    <s v=""/>
    <s v="Boston"/>
    <s v="MA"/>
    <s v="51003"/>
    <x v="0"/>
    <s v="NA"/>
    <s v="Yoshido"/>
    <s v="Juri"/>
    <s v="Medium"/>
  </r>
  <r>
    <n v="10108"/>
    <n v="40"/>
    <n v="89.82294968058811"/>
    <n v="100"/>
    <n v="1"/>
    <s v="Medium"/>
    <x v="1935"/>
    <n v="1855.8820127764757"/>
    <n v="0.34060380501697174"/>
    <x v="0"/>
    <x v="98"/>
    <n v="1"/>
    <n v="3"/>
    <n v="2003"/>
    <x v="1"/>
    <n v="140"/>
    <x v="76"/>
    <x v="66"/>
    <s v="+63 2 555 3587"/>
    <s v="15 McCallum Street - NatWest Center #13-03"/>
    <s v=""/>
    <s v="Makati City"/>
    <s v=""/>
    <s v="1227MM"/>
    <x v="15"/>
    <s v="Japan"/>
    <s v="Cruz"/>
    <s v="Arnold"/>
    <s v="Medium"/>
  </r>
  <r>
    <n v="10122"/>
    <n v="43"/>
    <n v="73.001379441773452"/>
    <n v="100"/>
    <n v="5"/>
    <s v="Medium"/>
    <x v="1936"/>
    <n v="2355.9106840037421"/>
    <n v="0.42873949885144813"/>
    <x v="0"/>
    <x v="99"/>
    <n v="2"/>
    <n v="5"/>
    <n v="2003"/>
    <x v="1"/>
    <n v="140"/>
    <x v="76"/>
    <x v="67"/>
    <s v="91 24 4555"/>
    <s v="12, rue des Bouchers"/>
    <s v=""/>
    <s v="Marseille"/>
    <s v=""/>
    <s v="13008"/>
    <x v="1"/>
    <s v="EMEA"/>
    <s v="Lebihan"/>
    <s v="Laurence"/>
    <s v="Medium"/>
  </r>
  <r>
    <n v="10135"/>
    <n v="47"/>
    <n v="84.528044357883843"/>
    <n v="100"/>
    <n v="2"/>
    <s v="Medium"/>
    <x v="1937"/>
    <n v="2363.251915179459"/>
    <n v="0.37298387094515356"/>
    <x v="0"/>
    <x v="100"/>
    <n v="3"/>
    <n v="7"/>
    <n v="2003"/>
    <x v="1"/>
    <n v="140"/>
    <x v="76"/>
    <x v="39"/>
    <s v="4155551450"/>
    <s v="5677 Strong St."/>
    <s v=""/>
    <s v="San Rafael"/>
    <s v="CA"/>
    <s v="97562"/>
    <x v="0"/>
    <s v="NA"/>
    <s v="Nelson"/>
    <s v="Valarie"/>
    <s v="Medium"/>
  </r>
  <r>
    <n v="10147"/>
    <n v="23"/>
    <n v="80.926206522561699"/>
    <n v="100"/>
    <n v="2"/>
    <s v="Small"/>
    <x v="1938"/>
    <n v="1045.6672499810807"/>
    <n v="0.35971036852154675"/>
    <x v="0"/>
    <x v="101"/>
    <n v="3"/>
    <n v="9"/>
    <n v="2003"/>
    <x v="1"/>
    <n v="140"/>
    <x v="76"/>
    <x v="41"/>
    <s v="6175558555"/>
    <s v="7825 Douglas Av."/>
    <s v=""/>
    <s v="Brickhaven"/>
    <s v="MA"/>
    <s v="58339"/>
    <x v="0"/>
    <s v="NA"/>
    <s v="Nelson"/>
    <s v="Allen"/>
    <s v="Small"/>
  </r>
  <r>
    <n v="10160"/>
    <n v="35"/>
    <n v="70.021169648005667"/>
    <n v="100"/>
    <n v="3"/>
    <s v="Small"/>
    <x v="1939"/>
    <n v="2316.9590623198014"/>
    <n v="0.48596997762438943"/>
    <x v="0"/>
    <x v="137"/>
    <n v="4"/>
    <n v="10"/>
    <n v="2003"/>
    <x v="1"/>
    <n v="140"/>
    <x v="76"/>
    <x v="54"/>
    <s v="2155554369"/>
    <s v="6047 Douglas Av."/>
    <s v=""/>
    <s v="Los Angeles"/>
    <s v="CA"/>
    <s v=""/>
    <x v="0"/>
    <s v="NA"/>
    <s v="Chandler"/>
    <s v="Michael"/>
    <s v="Medium"/>
  </r>
  <r>
    <n v="10170"/>
    <n v="34"/>
    <n v="74.646325629071555"/>
    <n v="100"/>
    <n v="1"/>
    <s v="Small"/>
    <x v="1940"/>
    <n v="1281.5849286115672"/>
    <n v="0.33553208448396338"/>
    <x v="0"/>
    <x v="102"/>
    <n v="4"/>
    <n v="11"/>
    <n v="2003"/>
    <x v="1"/>
    <n v="140"/>
    <x v="76"/>
    <x v="63"/>
    <s v="7675 3555"/>
    <s v="Kirchgasse 6"/>
    <s v=""/>
    <s v="Graz"/>
    <s v=""/>
    <s v="8010"/>
    <x v="5"/>
    <s v="EMEA"/>
    <s v="Mendel"/>
    <s v="Roland"/>
    <s v="Medium"/>
  </r>
  <r>
    <n v="10181"/>
    <n v="25"/>
    <n v="76.487845033806593"/>
    <n v="100"/>
    <n v="9"/>
    <s v="Small"/>
    <x v="1941"/>
    <n v="1949.5538741548353"/>
    <n v="0.50483689367639939"/>
    <x v="0"/>
    <x v="103"/>
    <n v="4"/>
    <n v="11"/>
    <n v="2003"/>
    <x v="1"/>
    <n v="140"/>
    <x v="76"/>
    <x v="7"/>
    <s v="+47 2267 3215"/>
    <s v="Drammen 121, PR 744 Sentrum"/>
    <s v=""/>
    <s v="Bergen"/>
    <s v=""/>
    <s v="N5804"/>
    <x v="2"/>
    <s v="EMEA"/>
    <s v="Oeztan"/>
    <s v="Veysel"/>
    <s v="Medium"/>
  </r>
  <r>
    <n v="10192"/>
    <n v="45"/>
    <n v="60.123588321560597"/>
    <n v="100"/>
    <n v="14"/>
    <s v="Medium"/>
    <x v="1942"/>
    <n v="3613.7885255297733"/>
    <n v="0.57186079668474976"/>
    <x v="0"/>
    <x v="104"/>
    <n v="4"/>
    <n v="11"/>
    <n v="2003"/>
    <x v="1"/>
    <n v="140"/>
    <x v="76"/>
    <x v="40"/>
    <s v="6035558647"/>
    <s v="2304 Long Airport Avenue"/>
    <s v=""/>
    <s v="Nashua"/>
    <s v="NH"/>
    <s v="62005"/>
    <x v="0"/>
    <s v="NA"/>
    <s v="Young"/>
    <s v="Valarie"/>
    <s v="Medium"/>
  </r>
  <r>
    <n v="10203"/>
    <n v="47"/>
    <n v="73.151267086506294"/>
    <n v="100"/>
    <n v="3"/>
    <s v="Medium"/>
    <x v="1943"/>
    <n v="3558.3104469342043"/>
    <n v="0.50859017139254137"/>
    <x v="0"/>
    <x v="105"/>
    <n v="4"/>
    <n v="12"/>
    <n v="2003"/>
    <x v="1"/>
    <n v="140"/>
    <x v="76"/>
    <x v="23"/>
    <s v="91 555 94 44"/>
    <s v="C/ Moralzarzal, 86"/>
    <s v=""/>
    <s v="Madrid"/>
    <s v=""/>
    <s v="28034"/>
    <x v="7"/>
    <s v="EMEA"/>
    <s v="Freyre"/>
    <s v="Diego"/>
    <s v="Medium"/>
  </r>
  <r>
    <n v="10212"/>
    <n v="49"/>
    <n v="67.883607594263708"/>
    <n v="100"/>
    <n v="13"/>
    <s v="Medium"/>
    <x v="1944"/>
    <n v="3623.3732278810785"/>
    <n v="0.52137342174248247"/>
    <x v="0"/>
    <x v="138"/>
    <n v="1"/>
    <n v="1"/>
    <n v="2004"/>
    <x v="1"/>
    <n v="140"/>
    <x v="76"/>
    <x v="23"/>
    <s v="91 555 94 44"/>
    <s v="C/ Moralzarzal, 86"/>
    <s v=""/>
    <s v="Madrid"/>
    <s v=""/>
    <s v="28034"/>
    <x v="7"/>
    <s v="EMEA"/>
    <s v="Freyre"/>
    <s v="Diego"/>
    <s v="Medium"/>
  </r>
  <r>
    <n v="10225"/>
    <n v="40"/>
    <n v="75.02008197429862"/>
    <n v="100"/>
    <n v="4"/>
    <s v="Small"/>
    <x v="1945"/>
    <n v="1549.1967210280554"/>
    <n v="0.34048279583034186"/>
    <x v="0"/>
    <x v="106"/>
    <n v="1"/>
    <n v="2"/>
    <n v="2004"/>
    <x v="1"/>
    <n v="140"/>
    <x v="76"/>
    <x v="69"/>
    <s v="0897 034555"/>
    <s v="Grenzacherweg 237"/>
    <s v=""/>
    <s v="Gensve"/>
    <s v=""/>
    <s v="1203"/>
    <x v="17"/>
    <s v="EMEA"/>
    <s v="Holz"/>
    <s v="Michael"/>
    <s v="Medium"/>
  </r>
  <r>
    <n v="10239"/>
    <n v="29"/>
    <n v="80.960924081096607"/>
    <n v="100"/>
    <n v="3"/>
    <s v="Small"/>
    <x v="1946"/>
    <n v="2131.7632016481984"/>
    <n v="0.47587930289961411"/>
    <x v="0"/>
    <x v="148"/>
    <n v="2"/>
    <n v="4"/>
    <n v="2004"/>
    <x v="1"/>
    <n v="140"/>
    <x v="76"/>
    <x v="60"/>
    <s v="981 443655"/>
    <s v="Torikatu 38"/>
    <s v=""/>
    <s v="Oulu"/>
    <s v=""/>
    <s v="90110"/>
    <x v="4"/>
    <s v="EMEA"/>
    <s v="Koskitalo"/>
    <s v="Pirkko"/>
    <s v="Medium"/>
  </r>
  <r>
    <n v="10253"/>
    <n v="39"/>
    <n v="84.139182341619815"/>
    <n v="100"/>
    <n v="8"/>
    <s v="Medium"/>
    <x v="1947"/>
    <n v="1866.5718886768273"/>
    <n v="0.36258195195742565"/>
    <x v="3"/>
    <x v="108"/>
    <n v="2"/>
    <n v="6"/>
    <n v="2004"/>
    <x v="1"/>
    <n v="140"/>
    <x v="76"/>
    <x v="22"/>
    <s v="171 555 2282"/>
    <s v="Berkeley Gardens 12  Brewery"/>
    <s v=""/>
    <s v="Liverpool"/>
    <s v=""/>
    <s v="WX16LT"/>
    <x v="6"/>
    <s v="EMEA"/>
    <s v="Devon"/>
    <s v="Elizabeth"/>
    <s v="Medium"/>
  </r>
  <r>
    <n v="10266"/>
    <n v="24"/>
    <n v="64.176313668848479"/>
    <n v="100"/>
    <n v="9"/>
    <s v="Small"/>
    <x v="1948"/>
    <n v="1391.8484719476364"/>
    <n v="0.47469662217526004"/>
    <x v="0"/>
    <x v="109"/>
    <n v="3"/>
    <n v="7"/>
    <n v="2004"/>
    <x v="1"/>
    <n v="140"/>
    <x v="76"/>
    <x v="70"/>
    <s v="0522 556555"/>
    <s v="Strada Provinciale 124"/>
    <s v=""/>
    <s v="Reggio Emilia"/>
    <s v=""/>
    <s v="42100"/>
    <x v="12"/>
    <s v="EMEA"/>
    <s v="Moroni"/>
    <s v="Maurizio"/>
    <s v="Small"/>
  </r>
  <r>
    <n v="10278"/>
    <n v="25"/>
    <n v="74.810293543214186"/>
    <n v="100"/>
    <n v="9"/>
    <s v="Small"/>
    <x v="1949"/>
    <n v="1289.4926614196454"/>
    <n v="0.40809958427712489"/>
    <x v="0"/>
    <x v="157"/>
    <n v="3"/>
    <n v="8"/>
    <n v="2004"/>
    <x v="1"/>
    <n v="140"/>
    <x v="76"/>
    <x v="84"/>
    <s v="7025551838"/>
    <s v="8489 Strong St."/>
    <s v=""/>
    <s v="Las Vegas"/>
    <s v="NV"/>
    <s v="83030"/>
    <x v="0"/>
    <s v="NA"/>
    <s v="King"/>
    <s v="Sue"/>
    <s v="Medium"/>
  </r>
  <r>
    <n v="10287"/>
    <n v="36"/>
    <n v="79.968822925816184"/>
    <n v="100"/>
    <n v="7"/>
    <s v="Small"/>
    <x v="1950"/>
    <n v="1418.442374670617"/>
    <n v="0.33007604150275455"/>
    <x v="0"/>
    <x v="111"/>
    <n v="3"/>
    <n v="8"/>
    <n v="2004"/>
    <x v="1"/>
    <n v="140"/>
    <x v="76"/>
    <x v="69"/>
    <s v="0897 034555"/>
    <s v="Grenzacherweg 237"/>
    <s v=""/>
    <s v="Gensve"/>
    <s v=""/>
    <s v="1203"/>
    <x v="17"/>
    <s v="EMEA"/>
    <s v="Holz"/>
    <s v="Michael"/>
    <s v="Medium"/>
  </r>
  <r>
    <n v="10301"/>
    <n v="50"/>
    <n v="88.927662954001136"/>
    <n v="100"/>
    <n v="11"/>
    <s v="Medium"/>
    <x v="1951"/>
    <n v="3277.1168522999433"/>
    <n v="0.4243046355020319"/>
    <x v="0"/>
    <x v="158"/>
    <n v="4"/>
    <n v="10"/>
    <n v="2003"/>
    <x v="1"/>
    <n v="140"/>
    <x v="76"/>
    <x v="85"/>
    <s v="+47 2212 1555"/>
    <s v="Drammensveien 126 A, PB 744 Sentrum"/>
    <s v=""/>
    <s v="Oslo"/>
    <s v=""/>
    <s v="N0106"/>
    <x v="2"/>
    <s v="EMEA"/>
    <s v="Klaeboe"/>
    <s v="Jan"/>
    <s v="Large"/>
  </r>
  <r>
    <n v="10310"/>
    <n v="45"/>
    <n v="85.131878136566712"/>
    <n v="100"/>
    <n v="5"/>
    <s v="Medium"/>
    <x v="1952"/>
    <n v="1666.7154838544975"/>
    <n v="0.30316871460614947"/>
    <x v="0"/>
    <x v="113"/>
    <n v="4"/>
    <n v="10"/>
    <n v="2004"/>
    <x v="1"/>
    <n v="140"/>
    <x v="76"/>
    <x v="68"/>
    <s v="0221 5554327"/>
    <s v="Mehrheimerstr. 369"/>
    <s v=""/>
    <s v="Koln"/>
    <s v=""/>
    <s v="50739"/>
    <x v="16"/>
    <s v="EMEA"/>
    <s v="Pfalzheim"/>
    <s v="Henriette"/>
    <s v="Medium"/>
  </r>
  <r>
    <n v="10321"/>
    <n v="26"/>
    <n v="78.769848933902068"/>
    <n v="100"/>
    <n v="13"/>
    <s v="Small"/>
    <x v="1953"/>
    <n v="2004.8639277185462"/>
    <n v="0.49467636044455943"/>
    <x v="0"/>
    <x v="45"/>
    <n v="4"/>
    <n v="11"/>
    <n v="2004"/>
    <x v="1"/>
    <n v="140"/>
    <x v="76"/>
    <x v="21"/>
    <s v="5085552555"/>
    <s v="1785 First Street"/>
    <s v=""/>
    <s v="New Bedford"/>
    <s v="MA"/>
    <s v="50553"/>
    <x v="0"/>
    <s v="NA"/>
    <s v="Benitez"/>
    <s v="Violeta"/>
    <s v="Medium"/>
  </r>
  <r>
    <n v="10331"/>
    <n v="21"/>
    <n v="63.638238893228007"/>
    <n v="100"/>
    <n v="1"/>
    <s v="Small"/>
    <x v="1954"/>
    <n v="1799.5269832422116"/>
    <n v="0.57384156637495465"/>
    <x v="0"/>
    <x v="159"/>
    <n v="4"/>
    <n v="11"/>
    <n v="2004"/>
    <x v="1"/>
    <n v="140"/>
    <x v="76"/>
    <x v="45"/>
    <s v="2155559857"/>
    <s v="11328 Douglas Av."/>
    <s v=""/>
    <s v="Philadelphia"/>
    <s v="PA"/>
    <s v="71270"/>
    <x v="0"/>
    <s v="NA"/>
    <s v="Hernandez"/>
    <s v="Rosa"/>
    <s v="Medium"/>
  </r>
  <r>
    <n v="10342"/>
    <n v="42"/>
    <n v="64.243366262023144"/>
    <n v="100"/>
    <n v="6"/>
    <s v="Medium"/>
    <x v="1955"/>
    <n v="2315.3186169950277"/>
    <n v="0.46181313343366714"/>
    <x v="0"/>
    <x v="20"/>
    <n v="4"/>
    <n v="11"/>
    <n v="2004"/>
    <x v="1"/>
    <n v="140"/>
    <x v="76"/>
    <x v="10"/>
    <s v="03 9520 4555"/>
    <s v="636 St Kilda Road"/>
    <s v="Level 3"/>
    <s v="Melbourne"/>
    <s v="Victoria"/>
    <s v="3004"/>
    <x v="3"/>
    <s v="APAC"/>
    <s v="Ferguson"/>
    <s v="Peter"/>
    <s v="Medium"/>
  </r>
  <r>
    <n v="10355"/>
    <n v="32"/>
    <n v="72.151609017733918"/>
    <n v="100"/>
    <n v="8"/>
    <s v="Medium"/>
    <x v="1956"/>
    <n v="2993.8685114325149"/>
    <n v="0.56459109880071257"/>
    <x v="0"/>
    <x v="228"/>
    <n v="4"/>
    <n v="12"/>
    <n v="2004"/>
    <x v="1"/>
    <n v="140"/>
    <x v="76"/>
    <x v="23"/>
    <s v="91 555 94 44"/>
    <s v="C/ Moralzarzal, 86"/>
    <s v=""/>
    <s v="Madrid"/>
    <s v=""/>
    <s v="28034"/>
    <x v="7"/>
    <s v="EMEA"/>
    <s v="Freyre"/>
    <s v="Diego"/>
    <s v="Medium"/>
  </r>
  <r>
    <n v="10363"/>
    <n v="31"/>
    <n v="62.928770771355886"/>
    <n v="94.58"/>
    <n v="1"/>
    <s v="Small"/>
    <x v="1957"/>
    <n v="981.18810608796753"/>
    <n v="0.33465034075538291"/>
    <x v="0"/>
    <x v="115"/>
    <n v="1"/>
    <n v="1"/>
    <n v="2005"/>
    <x v="1"/>
    <n v="140"/>
    <x v="76"/>
    <x v="73"/>
    <s v="+358 9 8045 555"/>
    <s v="Software Engineering Center, SEC Oy"/>
    <s v=""/>
    <s v="Espoo"/>
    <s v=""/>
    <s v="FIN-02271"/>
    <x v="4"/>
    <s v="EMEA"/>
    <s v="Suominen"/>
    <s v="Kalle"/>
    <s v="Small"/>
  </r>
  <r>
    <n v="10378"/>
    <n v="33"/>
    <n v="47.332625850337415"/>
    <n v="53.27"/>
    <n v="3"/>
    <s v="Small"/>
    <x v="1958"/>
    <n v="195.9333469388655"/>
    <n v="0.11145812182584176"/>
    <x v="0"/>
    <x v="184"/>
    <n v="1"/>
    <n v="2"/>
    <n v="2005"/>
    <x v="1"/>
    <n v="140"/>
    <x v="76"/>
    <x v="23"/>
    <s v="91 555 94 44"/>
    <s v="C/ Moralzarzal, 86"/>
    <s v=""/>
    <s v="Madrid"/>
    <s v=""/>
    <s v="28034"/>
    <x v="7"/>
    <s v="EMEA"/>
    <s v="Freyre"/>
    <s v="Diego"/>
    <s v="Small"/>
  </r>
  <r>
    <n v="10390"/>
    <n v="45"/>
    <n v="72.844719519641785"/>
    <n v="100"/>
    <n v="8"/>
    <s v="Medium"/>
    <x v="1959"/>
    <n v="3485.0376216161198"/>
    <n v="0.51530561235184125"/>
    <x v="0"/>
    <x v="162"/>
    <n v="1"/>
    <n v="3"/>
    <n v="2005"/>
    <x v="1"/>
    <n v="140"/>
    <x v="76"/>
    <x v="39"/>
    <s v="4155551450"/>
    <s v="5677 Strong St."/>
    <s v=""/>
    <s v="San Rafael"/>
    <s v="CA"/>
    <s v="97562"/>
    <x v="0"/>
    <s v="NA"/>
    <s v="Nelson"/>
    <s v="Valarie"/>
    <s v="Medium"/>
  </r>
  <r>
    <n v="10405"/>
    <n v="76"/>
    <n v="67.781806555632343"/>
    <n v="100"/>
    <n v="3"/>
    <s v="Large"/>
    <x v="1960"/>
    <n v="6588.2827017719428"/>
    <n v="0.56119685356286297"/>
    <x v="0"/>
    <x v="150"/>
    <n v="2"/>
    <n v="4"/>
    <n v="2005"/>
    <x v="1"/>
    <n v="140"/>
    <x v="76"/>
    <x v="83"/>
    <s v="88 60 1555"/>
    <s v="24, place Kluber"/>
    <s v=""/>
    <s v="Strasbourg"/>
    <s v=""/>
    <s v="67000"/>
    <x v="1"/>
    <s v="EMEA"/>
    <s v="Citeaux"/>
    <s v="Frederique"/>
    <s v="Large"/>
  </r>
  <r>
    <n v="10419"/>
    <n v="70"/>
    <n v="64.60923306760418"/>
    <n v="100"/>
    <n v="8"/>
    <s v="Medium"/>
    <x v="1961"/>
    <n v="4717.3536852677071"/>
    <n v="0.51053611312421077"/>
    <x v="0"/>
    <x v="116"/>
    <n v="2"/>
    <n v="5"/>
    <n v="2005"/>
    <x v="1"/>
    <n v="140"/>
    <x v="76"/>
    <x v="19"/>
    <s v="6562 9555"/>
    <s v="Geislweg 14"/>
    <s v=""/>
    <s v="Salzburg"/>
    <s v=""/>
    <s v="5020"/>
    <x v="5"/>
    <s v="EMEA"/>
    <s v="Pipps"/>
    <s v="Georg"/>
    <s v="Large"/>
  </r>
  <r>
    <n v="10106"/>
    <n v="50"/>
    <n v="48.886688288203331"/>
    <n v="64.83"/>
    <n v="11"/>
    <s v="Small"/>
    <x v="1962"/>
    <n v="797.16558558983343"/>
    <n v="0.24592490686096974"/>
    <x v="0"/>
    <x v="186"/>
    <n v="1"/>
    <n v="2"/>
    <n v="2003"/>
    <x v="4"/>
    <n v="68"/>
    <x v="77"/>
    <x v="86"/>
    <s v="035 640555"/>
    <s v="Via Ludovico il Moro 22"/>
    <s v=""/>
    <s v="Bergamo"/>
    <s v=""/>
    <s v="24100"/>
    <x v="12"/>
    <s v="EMEA"/>
    <s v="Rovelli"/>
    <s v="Giovanni"/>
    <s v="Medium"/>
  </r>
  <r>
    <n v="10119"/>
    <n v="28"/>
    <n v="47.965200135709956"/>
    <n v="70.290000000000006"/>
    <n v="2"/>
    <s v="Small"/>
    <x v="1963"/>
    <n v="625.09439620012108"/>
    <n v="0.31760989990453892"/>
    <x v="0"/>
    <x v="63"/>
    <n v="2"/>
    <n v="4"/>
    <n v="2003"/>
    <x v="4"/>
    <n v="68"/>
    <x v="77"/>
    <x v="19"/>
    <s v="6562 9555"/>
    <s v="Geislweg 14"/>
    <s v=""/>
    <s v="Salzburg"/>
    <s v=""/>
    <s v="5020"/>
    <x v="5"/>
    <s v="EMEA"/>
    <s v="Pipps"/>
    <s v="Georg"/>
    <s v="Small"/>
  </r>
  <r>
    <n v="10131"/>
    <n v="50"/>
    <n v="64.465855255373498"/>
    <n v="81.89"/>
    <n v="3"/>
    <s v="Small"/>
    <x v="1964"/>
    <n v="871.20723723132505"/>
    <n v="0.21277499993438151"/>
    <x v="0"/>
    <x v="187"/>
    <n v="2"/>
    <n v="6"/>
    <n v="2003"/>
    <x v="4"/>
    <n v="68"/>
    <x v="77"/>
    <x v="88"/>
    <s v="2035554407"/>
    <s v="2440 Pompton St."/>
    <s v=""/>
    <s v="Glendale"/>
    <s v="CT"/>
    <s v="97561"/>
    <x v="0"/>
    <s v="NA"/>
    <s v="Lewis"/>
    <s v="Dan"/>
    <s v="Medium"/>
  </r>
  <r>
    <n v="10143"/>
    <n v="28"/>
    <n v="47.213443422483159"/>
    <n v="66.19"/>
    <n v="6"/>
    <s v="Small"/>
    <x v="1965"/>
    <n v="531.34358417047156"/>
    <n v="0.28669824108652125"/>
    <x v="0"/>
    <x v="65"/>
    <n v="3"/>
    <n v="8"/>
    <n v="2003"/>
    <x v="4"/>
    <n v="68"/>
    <x v="77"/>
    <x v="50"/>
    <s v="5085559555"/>
    <s v="4575 Hillside Dr."/>
    <s v=""/>
    <s v="New Bedford"/>
    <s v="MA"/>
    <s v="50553"/>
    <x v="0"/>
    <s v="NA"/>
    <s v="Tam"/>
    <s v="Wing C"/>
    <s v="Small"/>
  </r>
  <r>
    <n v="10155"/>
    <n v="44"/>
    <n v="64.776267694228295"/>
    <n v="77.11"/>
    <n v="4"/>
    <s v="Small"/>
    <x v="1966"/>
    <n v="542.68422145395516"/>
    <n v="0.15994984185931407"/>
    <x v="0"/>
    <x v="66"/>
    <n v="4"/>
    <n v="10"/>
    <n v="2003"/>
    <x v="4"/>
    <n v="68"/>
    <x v="77"/>
    <x v="16"/>
    <s v="90 224 8555"/>
    <s v="Keskuskatu 45"/>
    <s v=""/>
    <s v="Helsinki"/>
    <s v=""/>
    <s v="21240"/>
    <x v="4"/>
    <s v="EMEA"/>
    <s v="Karttunen"/>
    <s v="Matti"/>
    <s v="Medium"/>
  </r>
  <r>
    <n v="10168"/>
    <n v="27"/>
    <n v="64.074149781477033"/>
    <n v="73.02"/>
    <n v="18"/>
    <s v="Small"/>
    <x v="1967"/>
    <n v="241.5379559001201"/>
    <n v="0.12251232838294943"/>
    <x v="0"/>
    <x v="5"/>
    <n v="4"/>
    <n v="10"/>
    <n v="2003"/>
    <x v="4"/>
    <n v="68"/>
    <x v="77"/>
    <x v="5"/>
    <s v="6505556809"/>
    <s v="9408 Furth Circle"/>
    <s v=""/>
    <s v="Burlingame"/>
    <s v="CA"/>
    <s v="94217"/>
    <x v="0"/>
    <s v="NA"/>
    <s v="Hirano"/>
    <s v="Juri"/>
    <s v="Small"/>
  </r>
  <r>
    <n v="10178"/>
    <n v="30"/>
    <n v="47.126682437586503"/>
    <n v="72.33"/>
    <n v="3"/>
    <s v="Small"/>
    <x v="1968"/>
    <n v="756.09952687240502"/>
    <n v="0.34844901925084337"/>
    <x v="0"/>
    <x v="68"/>
    <n v="4"/>
    <n v="11"/>
    <n v="2003"/>
    <x v="4"/>
    <n v="68"/>
    <x v="77"/>
    <x v="51"/>
    <s v="61 77 6555"/>
    <s v="1 rue Alsace-Lorraine"/>
    <s v=""/>
    <s v="Toulouse"/>
    <s v=""/>
    <s v="31000"/>
    <x v="1"/>
    <s v="EMEA"/>
    <s v="Roulet"/>
    <s v="Annette"/>
    <s v="Small"/>
  </r>
  <r>
    <n v="10198"/>
    <n v="43"/>
    <n v="53.45689383253444"/>
    <n v="66.19"/>
    <n v="3"/>
    <s v="Small"/>
    <x v="1969"/>
    <n v="547.52356520101921"/>
    <n v="0.19237205268870769"/>
    <x v="0"/>
    <x v="188"/>
    <n v="4"/>
    <n v="11"/>
    <n v="2003"/>
    <x v="4"/>
    <n v="68"/>
    <x v="77"/>
    <x v="66"/>
    <s v="+63 2 555 3587"/>
    <s v="15 McCallum Street - NatWest Center #13-03"/>
    <s v=""/>
    <s v="Makati City"/>
    <s v=""/>
    <s v="1227MM"/>
    <x v="15"/>
    <s v="Japan"/>
    <s v="Cruz"/>
    <s v="Arnold"/>
    <s v="Small"/>
  </r>
  <r>
    <n v="10210"/>
    <n v="29"/>
    <n v="52.952974100121011"/>
    <n v="69.599999999999994"/>
    <n v="16"/>
    <s v="Small"/>
    <x v="1970"/>
    <n v="482.76375109649075"/>
    <n v="0.23918140660745676"/>
    <x v="0"/>
    <x v="55"/>
    <n v="1"/>
    <n v="1"/>
    <n v="2004"/>
    <x v="4"/>
    <n v="68"/>
    <x v="77"/>
    <x v="44"/>
    <s v="+81 06 6342 5555"/>
    <s v="Dojima Avanza 4F, 1-6-20 Dojima, Kita-ku"/>
    <s v=""/>
    <s v="Osaka"/>
    <s v="Osaka"/>
    <s v="530-0003"/>
    <x v="11"/>
    <s v="Japan"/>
    <s v="Kentary"/>
    <s v="Mory"/>
    <s v="Small"/>
  </r>
  <r>
    <n v="10222"/>
    <n v="48"/>
    <n v="39.575779470409131"/>
    <n v="56.64"/>
    <n v="3"/>
    <s v="Small"/>
    <x v="1971"/>
    <n v="819.08258542036151"/>
    <n v="0.30127507997159014"/>
    <x v="0"/>
    <x v="72"/>
    <n v="1"/>
    <n v="2"/>
    <n v="2004"/>
    <x v="4"/>
    <n v="68"/>
    <x v="77"/>
    <x v="55"/>
    <s v="7605558146"/>
    <s v="361 Furth Circle"/>
    <s v=""/>
    <s v="San Diego"/>
    <s v="CA"/>
    <s v="91217"/>
    <x v="0"/>
    <s v="NA"/>
    <s v="Thompson"/>
    <s v="Valarie"/>
    <s v="Small"/>
  </r>
  <r>
    <n v="10235"/>
    <n v="33"/>
    <n v="41.287589095382799"/>
    <n v="60.05"/>
    <n v="12"/>
    <s v="Small"/>
    <x v="1972"/>
    <n v="619.15955985236769"/>
    <n v="0.3124464763466645"/>
    <x v="0"/>
    <x v="210"/>
    <n v="2"/>
    <n v="4"/>
    <n v="2004"/>
    <x v="4"/>
    <n v="68"/>
    <x v="77"/>
    <x v="57"/>
    <s v="604 555 4555"/>
    <s v="23 Tsawassen Blvd."/>
    <s v=""/>
    <s v="Tsawassen"/>
    <s v="BC"/>
    <s v="T2F8M4"/>
    <x v="10"/>
    <s v="NA"/>
    <s v="Lincoln"/>
    <s v="Elizabeth"/>
    <s v="Small"/>
  </r>
  <r>
    <n v="10250"/>
    <n v="40"/>
    <n v="64.596109977585584"/>
    <n v="75.06"/>
    <n v="13"/>
    <s v="Small"/>
    <x v="1973"/>
    <n v="418.55560089657683"/>
    <n v="0.13940700802577166"/>
    <x v="0"/>
    <x v="189"/>
    <n v="2"/>
    <n v="5"/>
    <n v="2004"/>
    <x v="4"/>
    <n v="68"/>
    <x v="77"/>
    <x v="61"/>
    <s v="4085553659"/>
    <s v="3086 Ingle Ln."/>
    <s v=""/>
    <s v="San Jose"/>
    <s v="CA"/>
    <s v="94217"/>
    <x v="0"/>
    <s v="NA"/>
    <s v="Frick"/>
    <s v="Sue"/>
    <s v="Medium"/>
  </r>
  <r>
    <n v="10262"/>
    <n v="48"/>
    <n v="37.758563832386159"/>
    <n v="61.42"/>
    <n v="8"/>
    <s v="Small"/>
    <x v="1974"/>
    <n v="1135.7489360454642"/>
    <n v="0.38523992457853856"/>
    <x v="3"/>
    <x v="190"/>
    <n v="2"/>
    <n v="6"/>
    <n v="2004"/>
    <x v="4"/>
    <n v="68"/>
    <x v="77"/>
    <x v="23"/>
    <s v="91 555 94 44"/>
    <s v="C/ Moralzarzal, 86"/>
    <s v=""/>
    <s v="Madrid"/>
    <s v=""/>
    <s v="28034"/>
    <x v="7"/>
    <s v="EMEA"/>
    <s v="Freyre"/>
    <s v="Diego"/>
    <s v="Small"/>
  </r>
  <r>
    <n v="10275"/>
    <n v="41"/>
    <n v="70.479669648847036"/>
    <n v="81.89"/>
    <n v="18"/>
    <s v="Small"/>
    <x v="1975"/>
    <n v="467.82354439727123"/>
    <n v="0.13933728600748513"/>
    <x v="0"/>
    <x v="14"/>
    <n v="3"/>
    <n v="7"/>
    <n v="2004"/>
    <x v="4"/>
    <n v="68"/>
    <x v="77"/>
    <x v="14"/>
    <s v="40 67 8555"/>
    <s v="67, rue des Cinquante Otages"/>
    <s v=""/>
    <s v="Nantes"/>
    <s v=""/>
    <s v="44000"/>
    <x v="1"/>
    <s v="EMEA"/>
    <s v="Labrune"/>
    <s v="Janine"/>
    <s v="Medium"/>
  </r>
  <r>
    <n v="10284"/>
    <n v="21"/>
    <n v="45.757260150229399"/>
    <n v="55.96"/>
    <n v="10"/>
    <s v="Small"/>
    <x v="1976"/>
    <n v="214.2575368451827"/>
    <n v="0.18232201304093287"/>
    <x v="0"/>
    <x v="191"/>
    <n v="3"/>
    <n v="8"/>
    <n v="2004"/>
    <x v="4"/>
    <n v="68"/>
    <x v="77"/>
    <x v="85"/>
    <s v="+47 2212 1555"/>
    <s v="Drammensveien 126 A, PB 744 Sentrum"/>
    <s v=""/>
    <s v="Oslo"/>
    <s v=""/>
    <s v="N0106"/>
    <x v="2"/>
    <s v="EMEA"/>
    <s v="Klaeboe"/>
    <s v="Jan"/>
    <s v="Small"/>
  </r>
  <r>
    <n v="10296"/>
    <n v="32"/>
    <n v="45.841953199945777"/>
    <n v="71.650000000000006"/>
    <n v="6"/>
    <s v="Small"/>
    <x v="1977"/>
    <n v="825.8574976017353"/>
    <n v="0.36019604745365286"/>
    <x v="0"/>
    <x v="192"/>
    <n v="3"/>
    <n v="9"/>
    <n v="2004"/>
    <x v="4"/>
    <n v="68"/>
    <x v="77"/>
    <x v="89"/>
    <s v="+49 89 61 08 9555"/>
    <s v="Hansastr. 15"/>
    <s v=""/>
    <s v="Munich"/>
    <s v=""/>
    <s v="80686"/>
    <x v="16"/>
    <s v="EMEA"/>
    <s v="Donnermeyer"/>
    <s v="Michael"/>
    <s v="Small"/>
  </r>
  <r>
    <n v="10308"/>
    <n v="43"/>
    <n v="49.307983468984133"/>
    <n v="76.430000000000007"/>
    <n v="16"/>
    <s v="Small"/>
    <x v="1978"/>
    <n v="1166.2467108336818"/>
    <n v="0.35486087309977571"/>
    <x v="0"/>
    <x v="17"/>
    <n v="4"/>
    <n v="10"/>
    <n v="2004"/>
    <x v="4"/>
    <n v="68"/>
    <x v="77"/>
    <x v="47"/>
    <s v="9145554562"/>
    <s v="3758 North Pendale Street"/>
    <s v=""/>
    <s v="White Plains"/>
    <s v="NY"/>
    <s v="24067"/>
    <x v="0"/>
    <s v="NA"/>
    <s v="Frick"/>
    <s v="Steve"/>
    <s v="Medium"/>
  </r>
  <r>
    <n v="10316"/>
    <n v="30"/>
    <n v="48.398637250182432"/>
    <n v="77.790000000000006"/>
    <n v="8"/>
    <s v="Small"/>
    <x v="1979"/>
    <n v="881.74088249452689"/>
    <n v="0.37782957642135961"/>
    <x v="0"/>
    <x v="79"/>
    <n v="4"/>
    <n v="11"/>
    <n v="2004"/>
    <x v="4"/>
    <n v="68"/>
    <x v="77"/>
    <x v="59"/>
    <s v="198 555 8888"/>
    <s v="Garden House Crowther Way"/>
    <s v=""/>
    <s v="Cowes"/>
    <s v="Isle of Wight"/>
    <s v="PO317PJ"/>
    <x v="6"/>
    <s v="EMEA"/>
    <s v="Bennett"/>
    <s v="Helen"/>
    <s v="Small"/>
  </r>
  <r>
    <n v="10328"/>
    <n v="35"/>
    <n v="49.795643527489659"/>
    <n v="76.430000000000007"/>
    <n v="3"/>
    <s v="Small"/>
    <x v="1980"/>
    <n v="932.20247653786214"/>
    <n v="0.34848039346474347"/>
    <x v="0"/>
    <x v="233"/>
    <n v="4"/>
    <n v="11"/>
    <n v="2004"/>
    <x v="4"/>
    <n v="68"/>
    <x v="77"/>
    <x v="86"/>
    <s v="035 640555"/>
    <s v="Via Ludovico il Moro 22"/>
    <s v=""/>
    <s v="Bergamo"/>
    <s v=""/>
    <s v="24100"/>
    <x v="12"/>
    <s v="EMEA"/>
    <s v="Rovelli"/>
    <s v="Giovanni"/>
    <s v="Small"/>
  </r>
  <r>
    <n v="10339"/>
    <n v="45"/>
    <n v="84.083939240689503"/>
    <n v="96.92"/>
    <n v="11"/>
    <s v="Small"/>
    <x v="1981"/>
    <n v="577.62273416897187"/>
    <n v="0.13243975195326546"/>
    <x v="0"/>
    <x v="58"/>
    <n v="4"/>
    <n v="11"/>
    <n v="2004"/>
    <x v="4"/>
    <n v="68"/>
    <x v="77"/>
    <x v="35"/>
    <s v="+81 3 3584 0555"/>
    <s v="2-2-8 Roppongi"/>
    <s v=""/>
    <s v="Minato-ku"/>
    <s v="Tokyo"/>
    <s v="106-0032"/>
    <x v="11"/>
    <s v="Japan"/>
    <s v="Shimamura"/>
    <s v="Akiko"/>
    <s v="Medium"/>
  </r>
  <r>
    <n v="10351"/>
    <n v="34"/>
    <n v="37.113900589470418"/>
    <n v="59.37"/>
    <n v="3"/>
    <s v="Small"/>
    <x v="1982"/>
    <n v="756.70737995800573"/>
    <n v="0.37487113711520265"/>
    <x v="0"/>
    <x v="195"/>
    <n v="4"/>
    <n v="12"/>
    <n v="2004"/>
    <x v="4"/>
    <n v="68"/>
    <x v="77"/>
    <x v="49"/>
    <s v="171 555 0297"/>
    <s v="35 King George"/>
    <s v=""/>
    <s v="London"/>
    <s v=""/>
    <s v="WX36FW"/>
    <x v="6"/>
    <s v="EMEA"/>
    <s v="Brown"/>
    <s v="Ann"/>
    <s v="Small"/>
  </r>
  <r>
    <n v="10361"/>
    <n v="26"/>
    <n v="69.86337578452013"/>
    <n v="100"/>
    <n v="7"/>
    <s v="Small"/>
    <x v="1983"/>
    <n v="1894.5322296024767"/>
    <n v="0.51052073296069411"/>
    <x v="0"/>
    <x v="21"/>
    <n v="4"/>
    <n v="12"/>
    <n v="2004"/>
    <x v="4"/>
    <n v="68"/>
    <x v="77"/>
    <x v="20"/>
    <s v="+61 2 9495 8555"/>
    <s v="Monitor Money Building, 815 Pacific Hwy"/>
    <s v="Level 6"/>
    <s v="Chatswood"/>
    <s v="NSW"/>
    <s v="2067"/>
    <x v="3"/>
    <s v="APAC"/>
    <s v="Huxley"/>
    <s v="Adrian"/>
    <s v="Medium"/>
  </r>
  <r>
    <n v="10373"/>
    <n v="39"/>
    <n v="56.150757270171574"/>
    <n v="73"/>
    <n v="13"/>
    <s v="Small"/>
    <x v="1984"/>
    <n v="657.12046646330873"/>
    <n v="0.23081154424422506"/>
    <x v="0"/>
    <x v="84"/>
    <n v="1"/>
    <n v="1"/>
    <n v="2005"/>
    <x v="4"/>
    <n v="68"/>
    <x v="77"/>
    <x v="60"/>
    <s v="981 443655"/>
    <s v="Torikatu 38"/>
    <s v=""/>
    <s v="Oulu"/>
    <s v=""/>
    <s v="90110"/>
    <x v="4"/>
    <s v="EMEA"/>
    <s v="Koskitalo"/>
    <s v="Pirkko"/>
    <s v="Small"/>
  </r>
  <r>
    <n v="10386"/>
    <n v="41"/>
    <n v="46.914295556249925"/>
    <n v="73.319999999999993"/>
    <n v="12"/>
    <s v="Small"/>
    <x v="1985"/>
    <n v="1082.6338821937529"/>
    <n v="0.3601432684635853"/>
    <x v="5"/>
    <x v="196"/>
    <n v="1"/>
    <n v="3"/>
    <n v="2005"/>
    <x v="4"/>
    <n v="68"/>
    <x v="77"/>
    <x v="23"/>
    <s v="91 555 94 44"/>
    <s v="C/ Moralzarzal, 86"/>
    <s v=""/>
    <s v="Madrid"/>
    <s v=""/>
    <s v="28034"/>
    <x v="7"/>
    <s v="EMEA"/>
    <s v="Freyre"/>
    <s v="Diego"/>
    <s v="Medium"/>
  </r>
  <r>
    <n v="10398"/>
    <n v="41"/>
    <n v="49.292881214905634"/>
    <n v="68.239999999999995"/>
    <n v="2"/>
    <s v="Small"/>
    <x v="1986"/>
    <n v="776.83187018886906"/>
    <n v="0.27765414397852239"/>
    <x v="0"/>
    <x v="197"/>
    <n v="1"/>
    <n v="3"/>
    <n v="2005"/>
    <x v="4"/>
    <n v="68"/>
    <x v="77"/>
    <x v="1"/>
    <s v="26 47 1555"/>
    <s v="59 rue de l'Abbaye"/>
    <s v=""/>
    <s v="Reims"/>
    <s v=""/>
    <s v="51100"/>
    <x v="1"/>
    <s v="EMEA"/>
    <s v="Henriot"/>
    <s v="Paul"/>
    <s v="Small"/>
  </r>
  <r>
    <n v="10401"/>
    <n v="64"/>
    <n v="47.088039258499656"/>
    <n v="60.05"/>
    <n v="12"/>
    <s v="Small"/>
    <x v="1987"/>
    <n v="829.56548745602186"/>
    <n v="0.21585280169026383"/>
    <x v="4"/>
    <x v="213"/>
    <n v="2"/>
    <n v="4"/>
    <n v="2005"/>
    <x v="4"/>
    <n v="68"/>
    <x v="77"/>
    <x v="12"/>
    <s v="2015559350"/>
    <s v="7476 Moss Rd."/>
    <s v=""/>
    <s v="Newark"/>
    <s v="NJ"/>
    <s v="94019"/>
    <x v="0"/>
    <s v="NA"/>
    <s v="Brown"/>
    <s v="William"/>
    <s v="Medium"/>
  </r>
  <r>
    <n v="10416"/>
    <n v="18"/>
    <n v="45.424045474082654"/>
    <n v="75.06"/>
    <n v="13"/>
    <s v="Small"/>
    <x v="1988"/>
    <n v="533.44718146651212"/>
    <n v="0.39483019618861365"/>
    <x v="0"/>
    <x v="198"/>
    <n v="2"/>
    <n v="5"/>
    <n v="2005"/>
    <x v="4"/>
    <n v="68"/>
    <x v="77"/>
    <x v="70"/>
    <s v="0522 556555"/>
    <s v="Strada Provinciale 124"/>
    <s v=""/>
    <s v="Reggio Emilia"/>
    <s v=""/>
    <s v="42100"/>
    <x v="12"/>
    <s v="EMEA"/>
    <s v="Moroni"/>
    <s v="Maurizio"/>
    <s v="Small"/>
  </r>
  <r>
    <n v="10100"/>
    <n v="49"/>
    <n v="22.511091057854909"/>
    <n v="34.47"/>
    <n v="1"/>
    <s v="Small"/>
    <x v="1989"/>
    <n v="585.98653816510955"/>
    <n v="0.34693672591079472"/>
    <x v="0"/>
    <x v="199"/>
    <n v="1"/>
    <n v="1"/>
    <n v="2003"/>
    <x v="3"/>
    <n v="41"/>
    <x v="78"/>
    <x v="40"/>
    <s v="6035558647"/>
    <s v="2304 Long Airport Avenue"/>
    <s v=""/>
    <s v="Nashua"/>
    <s v="NH"/>
    <s v="62005"/>
    <x v="0"/>
    <s v="NA"/>
    <s v="Young"/>
    <s v="Valarie"/>
    <s v="Small"/>
  </r>
  <r>
    <n v="10110"/>
    <n v="48"/>
    <n v="21.333234449876013"/>
    <n v="34.47"/>
    <n v="5"/>
    <s v="Small"/>
    <x v="1990"/>
    <n v="630.56474640595138"/>
    <n v="0.38110721062152558"/>
    <x v="0"/>
    <x v="178"/>
    <n v="1"/>
    <n v="3"/>
    <n v="2003"/>
    <x v="3"/>
    <n v="41"/>
    <x v="78"/>
    <x v="77"/>
    <s v="171 555 1555"/>
    <s v="Fauntleroy Circus"/>
    <s v=""/>
    <s v="Manchester"/>
    <s v=""/>
    <s v="EC25NT"/>
    <x v="6"/>
    <s v="EMEA"/>
    <s v="Ashworth"/>
    <s v="Victoria"/>
    <s v="Small"/>
  </r>
  <r>
    <n v="10124"/>
    <n v="46"/>
    <n v="22.62018387744499"/>
    <n v="33.229999999999997"/>
    <n v="4"/>
    <s v="Small"/>
    <x v="1991"/>
    <n v="488.05154163753036"/>
    <n v="0.31928426489783351"/>
    <x v="0"/>
    <x v="166"/>
    <n v="2"/>
    <n v="5"/>
    <n v="2003"/>
    <x v="3"/>
    <n v="41"/>
    <x v="78"/>
    <x v="84"/>
    <s v="7025551838"/>
    <s v="8489 Strong St."/>
    <s v=""/>
    <s v="Las Vegas"/>
    <s v="NV"/>
    <s v="83030"/>
    <x v="0"/>
    <s v="NA"/>
    <s v="King"/>
    <s v="Sue"/>
    <s v="Small"/>
  </r>
  <r>
    <n v="10149"/>
    <n v="26"/>
    <n v="31.029729769326735"/>
    <n v="38.979999999999997"/>
    <n v="9"/>
    <s v="Small"/>
    <x v="1992"/>
    <n v="206.70702599750484"/>
    <n v="0.20395767651804164"/>
    <x v="0"/>
    <x v="168"/>
    <n v="3"/>
    <n v="9"/>
    <n v="2003"/>
    <x v="3"/>
    <n v="41"/>
    <x v="78"/>
    <x v="82"/>
    <s v="4155554312"/>
    <s v="2793 Furth Circle"/>
    <s v=""/>
    <s v="Brisbane"/>
    <s v="CA"/>
    <s v="94217"/>
    <x v="0"/>
    <s v="NA"/>
    <s v="Taylor"/>
    <s v="Sue"/>
    <s v="Small"/>
  </r>
  <r>
    <n v="10162"/>
    <n v="37"/>
    <n v="32.092013763133863"/>
    <n v="38.979999999999997"/>
    <n v="7"/>
    <s v="Small"/>
    <x v="1993"/>
    <n v="254.85549076404709"/>
    <n v="0.17670564999656588"/>
    <x v="0"/>
    <x v="169"/>
    <n v="4"/>
    <n v="10"/>
    <n v="2003"/>
    <x v="3"/>
    <n v="41"/>
    <x v="78"/>
    <x v="4"/>
    <s v="6505551386"/>
    <s v="7734 Strong St."/>
    <s v=""/>
    <s v="San Francisco"/>
    <s v="CA"/>
    <s v=""/>
    <x v="0"/>
    <s v="NA"/>
    <s v="Brown"/>
    <s v="Julie"/>
    <s v="Small"/>
  </r>
  <r>
    <n v="10173"/>
    <n v="35"/>
    <n v="23.902712370811535"/>
    <n v="33.229999999999997"/>
    <n v="11"/>
    <s v="Small"/>
    <x v="1994"/>
    <n v="326.45506702159616"/>
    <n v="0.28068876404419085"/>
    <x v="0"/>
    <x v="155"/>
    <n v="4"/>
    <n v="11"/>
    <n v="2003"/>
    <x v="3"/>
    <n v="41"/>
    <x v="78"/>
    <x v="86"/>
    <s v="035 640555"/>
    <s v="Via Ludovico il Moro 22"/>
    <s v=""/>
    <s v="Bergamo"/>
    <s v=""/>
    <s v="24100"/>
    <x v="12"/>
    <s v="EMEA"/>
    <s v="Rovelli"/>
    <s v="Giovanni"/>
    <s v="Small"/>
  </r>
  <r>
    <n v="10182"/>
    <n v="23"/>
    <n v="27.356012984861326"/>
    <n v="42.26"/>
    <n v="8"/>
    <s v="Small"/>
    <x v="1995"/>
    <n v="342.79170134818946"/>
    <n v="0.35267361607048442"/>
    <x v="0"/>
    <x v="103"/>
    <n v="4"/>
    <n v="11"/>
    <n v="2003"/>
    <x v="3"/>
    <n v="41"/>
    <x v="78"/>
    <x v="39"/>
    <s v="4155551450"/>
    <s v="5677 Strong St."/>
    <s v=""/>
    <s v="San Rafael"/>
    <s v="CA"/>
    <s v="97562"/>
    <x v="0"/>
    <s v="NA"/>
    <s v="Nelson"/>
    <s v="Valarie"/>
    <s v="Small"/>
  </r>
  <r>
    <n v="10193"/>
    <n v="22"/>
    <n v="25.817175385142914"/>
    <n v="41.03"/>
    <n v="12"/>
    <s v="Small"/>
    <x v="1996"/>
    <n v="334.68214152685584"/>
    <n v="0.37077320533407471"/>
    <x v="0"/>
    <x v="170"/>
    <n v="4"/>
    <n v="11"/>
    <n v="2003"/>
    <x v="3"/>
    <n v="41"/>
    <x v="78"/>
    <x v="87"/>
    <s v="61 9 3844 6555"/>
    <s v="7 Allen Street"/>
    <s v=""/>
    <s v="Glen Waverly"/>
    <s v="Victoria"/>
    <s v="3150"/>
    <x v="3"/>
    <s v="APAC"/>
    <s v="Connery"/>
    <s v="Sean"/>
    <s v="Small"/>
  </r>
  <r>
    <n v="10204"/>
    <n v="39"/>
    <n v="28.613205739006258"/>
    <n v="33.229999999999997"/>
    <n v="2"/>
    <s v="Small"/>
    <x v="1997"/>
    <n v="180.05497617875608"/>
    <n v="0.13893452485686866"/>
    <x v="0"/>
    <x v="105"/>
    <n v="4"/>
    <n v="12"/>
    <n v="2003"/>
    <x v="3"/>
    <n v="41"/>
    <x v="78"/>
    <x v="74"/>
    <s v="2125557413"/>
    <s v="4092 Furth Circle"/>
    <s v="Suite 400"/>
    <s v="NYC"/>
    <s v="NY"/>
    <s v="10022"/>
    <x v="0"/>
    <s v="NA"/>
    <s v="Young"/>
    <s v="Jeff"/>
    <s v="Small"/>
  </r>
  <r>
    <n v="10214"/>
    <n v="44"/>
    <n v="29.496135356550088"/>
    <n v="34.880000000000003"/>
    <n v="5"/>
    <s v="Small"/>
    <x v="1998"/>
    <n v="236.89004431179615"/>
    <n v="0.15435391753010069"/>
    <x v="0"/>
    <x v="200"/>
    <n v="1"/>
    <n v="1"/>
    <n v="2004"/>
    <x v="3"/>
    <n v="41"/>
    <x v="78"/>
    <x v="25"/>
    <s v="91 555 22 82"/>
    <s v="C/ Araquil, 67"/>
    <s v=""/>
    <s v="Madrid"/>
    <s v=""/>
    <s v="28023"/>
    <x v="7"/>
    <s v="EMEA"/>
    <s v="Sommer"/>
    <s v="Martˇn"/>
    <s v="Small"/>
  </r>
  <r>
    <n v="10227"/>
    <n v="27"/>
    <n v="31.097132928327127"/>
    <n v="43.9"/>
    <n v="8"/>
    <s v="Small"/>
    <x v="1999"/>
    <n v="345.67741093516747"/>
    <n v="0.29163706313605625"/>
    <x v="0"/>
    <x v="172"/>
    <n v="1"/>
    <n v="3"/>
    <n v="2004"/>
    <x v="3"/>
    <n v="41"/>
    <x v="78"/>
    <x v="30"/>
    <s v="78 32 5555"/>
    <s v="2, rue du Commerce"/>
    <s v=""/>
    <s v="Lyon"/>
    <s v=""/>
    <s v="69004"/>
    <x v="1"/>
    <s v="EMEA"/>
    <s v="Saveley"/>
    <s v="Mary"/>
    <s v="Small"/>
  </r>
  <r>
    <n v="10242"/>
    <n v="46"/>
    <n v="25.60568098952691"/>
    <n v="36.93"/>
    <n v="1"/>
    <s v="Small"/>
    <x v="2000"/>
    <n v="520.91867448176208"/>
    <n v="0.30664281100658242"/>
    <x v="0"/>
    <x v="245"/>
    <n v="2"/>
    <n v="4"/>
    <n v="2004"/>
    <x v="3"/>
    <n v="41"/>
    <x v="78"/>
    <x v="79"/>
    <s v="2125551957"/>
    <s v="5290 North Pendale Street"/>
    <s v="Suite 200"/>
    <s v="NYC"/>
    <s v="NY"/>
    <s v="10022"/>
    <x v="0"/>
    <s v="NA"/>
    <s v="Kuo"/>
    <s v="Kee"/>
    <s v="Small"/>
  </r>
  <r>
    <n v="10280"/>
    <n v="33"/>
    <n v="37.430908924127465"/>
    <n v="41.85"/>
    <n v="14"/>
    <s v="Small"/>
    <x v="2001"/>
    <n v="145.8300055037937"/>
    <n v="0.10559357409492322"/>
    <x v="0"/>
    <x v="41"/>
    <n v="3"/>
    <n v="8"/>
    <n v="2004"/>
    <x v="3"/>
    <n v="41"/>
    <x v="78"/>
    <x v="36"/>
    <s v="011 4988555"/>
    <s v="Via Monte Bianco 34"/>
    <s v=""/>
    <s v="Torino"/>
    <s v=""/>
    <s v="10100"/>
    <x v="12"/>
    <s v="EMEA"/>
    <s v="Accorti"/>
    <s v="Paolo"/>
    <s v="Small"/>
  </r>
  <r>
    <n v="10288"/>
    <n v="33"/>
    <n v="32.389191520177619"/>
    <n v="40.619999999999997"/>
    <n v="3"/>
    <s v="Small"/>
    <x v="2002"/>
    <n v="271.61667983413872"/>
    <n v="0.20262945543629704"/>
    <x v="0"/>
    <x v="182"/>
    <n v="3"/>
    <n v="9"/>
    <n v="2004"/>
    <x v="3"/>
    <n v="41"/>
    <x v="78"/>
    <x v="65"/>
    <s v="+65 224 1555"/>
    <s v="Village Close - 106 Linden Road Sandown"/>
    <s v="2nd Floor"/>
    <s v="Singapore"/>
    <s v=""/>
    <s v="69045"/>
    <x v="9"/>
    <s v="APAC"/>
    <s v="Victorino"/>
    <s v="Wendy"/>
    <s v="Small"/>
  </r>
  <r>
    <n v="10303"/>
    <n v="24"/>
    <n v="32.368136394776421"/>
    <n v="40.21"/>
    <n v="1"/>
    <s v="Small"/>
    <x v="2003"/>
    <n v="188.20472652536591"/>
    <n v="0.19502272084614722"/>
    <x v="0"/>
    <x v="204"/>
    <n v="4"/>
    <n v="10"/>
    <n v="2004"/>
    <x v="3"/>
    <n v="41"/>
    <x v="78"/>
    <x v="81"/>
    <s v="95 555 82 82"/>
    <s v="C/ Romero, 33"/>
    <s v=""/>
    <s v="Sevilla"/>
    <s v=""/>
    <s v="41101"/>
    <x v="7"/>
    <s v="EMEA"/>
    <s v="Roel"/>
    <s v="Jose Pedro"/>
    <s v="Small"/>
  </r>
  <r>
    <n v="10312"/>
    <n v="31"/>
    <n v="31.522563504774418"/>
    <n v="35.29"/>
    <n v="15"/>
    <s v="Small"/>
    <x v="2004"/>
    <n v="116.79053135199308"/>
    <n v="0.10675648895510295"/>
    <x v="0"/>
    <x v="44"/>
    <n v="4"/>
    <n v="10"/>
    <n v="2004"/>
    <x v="3"/>
    <n v="41"/>
    <x v="78"/>
    <x v="39"/>
    <s v="4155551450"/>
    <s v="5677 Strong St."/>
    <s v=""/>
    <s v="San Rafael"/>
    <s v="CA"/>
    <s v="97562"/>
    <x v="0"/>
    <s v="NA"/>
    <s v="Nelson"/>
    <s v="Valarie"/>
    <s v="Small"/>
  </r>
  <r>
    <n v="10332"/>
    <n v="41"/>
    <n v="53.446518548500372"/>
    <n v="77.239999999999995"/>
    <n v="14"/>
    <s v="Small"/>
    <x v="2005"/>
    <n v="975.53273951148503"/>
    <n v="0.30804610890082385"/>
    <x v="0"/>
    <x v="159"/>
    <n v="4"/>
    <n v="11"/>
    <n v="2004"/>
    <x v="3"/>
    <n v="41"/>
    <x v="78"/>
    <x v="77"/>
    <s v="171 555 1555"/>
    <s v="Fauntleroy Circus"/>
    <s v=""/>
    <s v="Manchester"/>
    <s v=""/>
    <s v="EC25NT"/>
    <x v="6"/>
    <s v="EMEA"/>
    <s v="Ashworth"/>
    <s v="Victoria"/>
    <s v="Medium"/>
  </r>
  <r>
    <n v="10346"/>
    <n v="22"/>
    <n v="61.940566093986284"/>
    <n v="97.44"/>
    <n v="4"/>
    <s v="Small"/>
    <x v="2006"/>
    <n v="780.9875459323016"/>
    <n v="0.36432095552148719"/>
    <x v="0"/>
    <x v="47"/>
    <n v="4"/>
    <n v="11"/>
    <n v="2004"/>
    <x v="3"/>
    <n v="41"/>
    <x v="78"/>
    <x v="84"/>
    <s v="7025551838"/>
    <s v="8489 Strong St."/>
    <s v=""/>
    <s v="Las Vegas"/>
    <s v="NV"/>
    <s v="83030"/>
    <x v="0"/>
    <s v="NA"/>
    <s v="King"/>
    <s v="Sue"/>
    <s v="Small"/>
  </r>
  <r>
    <n v="10368"/>
    <n v="46"/>
    <n v="31.759370118454232"/>
    <n v="37.340000000000003"/>
    <n v="3"/>
    <s v="Small"/>
    <x v="2007"/>
    <n v="256.70897455110548"/>
    <n v="0.14945446924332542"/>
    <x v="0"/>
    <x v="241"/>
    <n v="1"/>
    <n v="1"/>
    <n v="2005"/>
    <x v="3"/>
    <n v="41"/>
    <x v="78"/>
    <x v="39"/>
    <s v="4155551450"/>
    <s v="5677 Strong St."/>
    <s v=""/>
    <s v="San Rafael"/>
    <s v="CA"/>
    <s v="97562"/>
    <x v="0"/>
    <s v="NA"/>
    <s v="Nelson"/>
    <s v="Valarie"/>
    <s v="Small"/>
  </r>
  <r>
    <n v="10380"/>
    <n v="43"/>
    <n v="67.899985192686358"/>
    <n v="95.03"/>
    <n v="12"/>
    <s v="Small"/>
    <x v="2008"/>
    <n v="1166.5906367144867"/>
    <n v="0.28548894882998677"/>
    <x v="0"/>
    <x v="176"/>
    <n v="1"/>
    <n v="2"/>
    <n v="2005"/>
    <x v="3"/>
    <n v="41"/>
    <x v="78"/>
    <x v="23"/>
    <s v="91 555 94 44"/>
    <s v="C/ Moralzarzal, 86"/>
    <s v=""/>
    <s v="Madrid"/>
    <s v=""/>
    <s v="28034"/>
    <x v="7"/>
    <s v="EMEA"/>
    <s v="Freyre"/>
    <s v="Diego"/>
    <s v="Medium"/>
  </r>
  <r>
    <n v="10408"/>
    <n v="15"/>
    <n v="25.645016131740949"/>
    <n v="36.93"/>
    <n v="1"/>
    <s v="Small"/>
    <x v="2009"/>
    <n v="169.27475802388579"/>
    <n v="0.30557768394960877"/>
    <x v="0"/>
    <x v="185"/>
    <n v="2"/>
    <n v="4"/>
    <n v="2005"/>
    <x v="3"/>
    <n v="41"/>
    <x v="78"/>
    <x v="35"/>
    <s v="+81 3 3584 0555"/>
    <s v="2-2-8 Roppongi"/>
    <s v=""/>
    <s v="Minato-ku"/>
    <s v="Tokyo"/>
    <s v="106-0032"/>
    <x v="11"/>
    <s v="Japan"/>
    <s v="Shimamura"/>
    <s v="Akiko"/>
    <s v="Small"/>
  </r>
  <r>
    <n v="10420"/>
    <n v="15"/>
    <n v="31.520521207044641"/>
    <n v="43.49"/>
    <n v="3"/>
    <s v="Small"/>
    <x v="2010"/>
    <n v="179.54218189433038"/>
    <n v="0.27522370183847683"/>
    <x v="2"/>
    <x v="202"/>
    <n v="2"/>
    <n v="5"/>
    <n v="2005"/>
    <x v="3"/>
    <n v="41"/>
    <x v="78"/>
    <x v="20"/>
    <s v="+61 2 9495 8555"/>
    <s v="Monitor Money Building, 815 Pacific Hwy"/>
    <s v="Level 6"/>
    <s v="Chatswood"/>
    <s v="NSW"/>
    <s v="2067"/>
    <x v="3"/>
    <s v="APAC"/>
    <s v="Huxley"/>
    <s v="Adrian"/>
    <s v="Small"/>
  </r>
  <r>
    <n v="10104"/>
    <n v="26"/>
    <n v="70.499032176093152"/>
    <n v="100"/>
    <n v="5"/>
    <s v="Small"/>
    <x v="2011"/>
    <n v="1088.645163421578"/>
    <n v="0.3726169602554672"/>
    <x v="0"/>
    <x v="134"/>
    <n v="1"/>
    <n v="1"/>
    <n v="2003"/>
    <x v="1"/>
    <n v="118"/>
    <x v="79"/>
    <x v="23"/>
    <s v="91 555 94 44"/>
    <s v="C/ Moralzarzal, 86"/>
    <s v=""/>
    <s v="Madrid"/>
    <s v=""/>
    <s v="28034"/>
    <x v="7"/>
    <s v="EMEA"/>
    <s v="Freyre"/>
    <s v="Diego"/>
    <s v="Small"/>
  </r>
  <r>
    <n v="10115"/>
    <n v="44"/>
    <n v="65.090939154049238"/>
    <n v="100"/>
    <n v="1"/>
    <s v="Medium"/>
    <x v="2012"/>
    <n v="2704.6386772218339"/>
    <n v="0.48569106230997761"/>
    <x v="0"/>
    <x v="143"/>
    <n v="2"/>
    <n v="4"/>
    <n v="2003"/>
    <x v="1"/>
    <n v="118"/>
    <x v="79"/>
    <x v="27"/>
    <s v="2125558493"/>
    <s v="5905 Pompton St."/>
    <s v="Suite 750"/>
    <s v="NYC"/>
    <s v="NY"/>
    <s v="10022"/>
    <x v="0"/>
    <s v="NA"/>
    <s v="Hernandez"/>
    <s v="Maria"/>
    <s v="Medium"/>
  </r>
  <r>
    <n v="10127"/>
    <n v="20"/>
    <n v="82.65684513257554"/>
    <n v="96.99"/>
    <n v="7"/>
    <s v="Small"/>
    <x v="2013"/>
    <n v="286.66309734848915"/>
    <n v="0.14777971819181832"/>
    <x v="0"/>
    <x v="118"/>
    <n v="2"/>
    <n v="6"/>
    <n v="2003"/>
    <x v="1"/>
    <n v="118"/>
    <x v="79"/>
    <x v="74"/>
    <s v="2125557413"/>
    <s v="4092 Furth Circle"/>
    <s v="Suite 400"/>
    <s v="NYC"/>
    <s v="NY"/>
    <s v="10022"/>
    <x v="0"/>
    <s v="NA"/>
    <s v="Young"/>
    <s v="Jeff"/>
    <s v="Small"/>
  </r>
  <r>
    <n v="10141"/>
    <n v="40"/>
    <n v="62.426994396529174"/>
    <n v="94.62"/>
    <n v="1"/>
    <s v="Small"/>
    <x v="2014"/>
    <n v="1287.7202241388331"/>
    <n v="0.34023468192211825"/>
    <x v="0"/>
    <x v="144"/>
    <n v="3"/>
    <n v="8"/>
    <n v="2003"/>
    <x v="1"/>
    <n v="118"/>
    <x v="79"/>
    <x v="73"/>
    <s v="+358 9 8045 555"/>
    <s v="Software Engineering Center, SEC Oy"/>
    <s v=""/>
    <s v="Espoo"/>
    <s v=""/>
    <s v="FIN-02271"/>
    <x v="4"/>
    <s v="EMEA"/>
    <s v="Suominen"/>
    <s v="Kalle"/>
    <s v="Medium"/>
  </r>
  <r>
    <n v="10152"/>
    <n v="23"/>
    <n v="74.82273893569851"/>
    <n v="100"/>
    <n v="3"/>
    <s v="Small"/>
    <x v="2015"/>
    <n v="1081.1670044789344"/>
    <n v="0.38584306873759738"/>
    <x v="0"/>
    <x v="235"/>
    <n v="3"/>
    <n v="9"/>
    <n v="2003"/>
    <x v="1"/>
    <n v="118"/>
    <x v="79"/>
    <x v="28"/>
    <s v="61 7 3844 6555"/>
    <s v="31 Duncan St. West End"/>
    <s v=""/>
    <s v="South Brisbane"/>
    <s v="Queensland"/>
    <s v="4101"/>
    <x v="3"/>
    <s v="APAC"/>
    <s v="Calaghan"/>
    <s v="Tony"/>
    <s v="Small"/>
  </r>
  <r>
    <n v="10165"/>
    <n v="24"/>
    <n v="64.346652625689302"/>
    <n v="99.36"/>
    <n v="8"/>
    <s v="Small"/>
    <x v="2016"/>
    <n v="840.32033698345663"/>
    <n v="0.35238876181874695"/>
    <x v="0"/>
    <x v="121"/>
    <n v="4"/>
    <n v="10"/>
    <n v="2003"/>
    <x v="1"/>
    <n v="118"/>
    <x v="79"/>
    <x v="26"/>
    <s v="+65 221 7555"/>
    <s v="Bronz Sok., Bronz Apt. 3/6 Tesvikiye"/>
    <s v=""/>
    <s v="Singapore"/>
    <s v=""/>
    <s v="79903"/>
    <x v="9"/>
    <s v="Japan"/>
    <s v="Natividad"/>
    <s v="Eric"/>
    <s v="Small"/>
  </r>
  <r>
    <n v="10176"/>
    <n v="29"/>
    <n v="66.915266696940762"/>
    <n v="100"/>
    <n v="7"/>
    <s v="Small"/>
    <x v="2017"/>
    <n v="975.11726578871776"/>
    <n v="0.33444134974198564"/>
    <x v="0"/>
    <x v="32"/>
    <n v="4"/>
    <n v="11"/>
    <n v="2003"/>
    <x v="1"/>
    <n v="118"/>
    <x v="79"/>
    <x v="70"/>
    <s v="0522 556555"/>
    <s v="Strada Provinciale 124"/>
    <s v=""/>
    <s v="Reggio Emilia"/>
    <s v=""/>
    <s v="42100"/>
    <x v="12"/>
    <s v="EMEA"/>
    <s v="Moroni"/>
    <s v="Maurizio"/>
    <s v="Small"/>
  </r>
  <r>
    <n v="10184"/>
    <n v="49"/>
    <n v="67.492710012810832"/>
    <n v="100"/>
    <n v="2"/>
    <s v="Medium"/>
    <x v="2018"/>
    <n v="2488.5772093722694"/>
    <n v="0.42938189032118002"/>
    <x v="0"/>
    <x v="69"/>
    <n v="4"/>
    <n v="11"/>
    <n v="2003"/>
    <x v="1"/>
    <n v="118"/>
    <x v="79"/>
    <x v="81"/>
    <s v="95 555 82 82"/>
    <s v="C/ Romero, 33"/>
    <s v=""/>
    <s v="Sevilla"/>
    <s v=""/>
    <s v="41101"/>
    <x v="7"/>
    <s v="EMEA"/>
    <s v="Roel"/>
    <s v="Jose Pedro"/>
    <s v="Medium"/>
  </r>
  <r>
    <n v="10195"/>
    <n v="34"/>
    <n v="75.796596855094833"/>
    <n v="100"/>
    <n v="2"/>
    <s v="Small"/>
    <x v="2019"/>
    <n v="1122.7957069267759"/>
    <n v="0.30346814137938954"/>
    <x v="0"/>
    <x v="34"/>
    <n v="4"/>
    <n v="11"/>
    <n v="2003"/>
    <x v="1"/>
    <n v="118"/>
    <x v="79"/>
    <x v="47"/>
    <s v="9145554562"/>
    <s v="3758 North Pendale Street"/>
    <s v=""/>
    <s v="White Plains"/>
    <s v="NY"/>
    <s v="24067"/>
    <x v="0"/>
    <s v="NA"/>
    <s v="Frick"/>
    <s v="Steve"/>
    <s v="Medium"/>
  </r>
  <r>
    <n v="10207"/>
    <n v="28"/>
    <n v="69.053608114455926"/>
    <n v="100"/>
    <n v="3"/>
    <s v="Small"/>
    <x v="2020"/>
    <n v="1047.098972795234"/>
    <n v="0.35130476172422803"/>
    <x v="0"/>
    <x v="91"/>
    <n v="4"/>
    <n v="12"/>
    <n v="2003"/>
    <x v="1"/>
    <n v="118"/>
    <x v="79"/>
    <x v="64"/>
    <s v="6175552555"/>
    <s v="6251 Ingle Ln."/>
    <s v=""/>
    <s v="Boston"/>
    <s v="MA"/>
    <s v="51003"/>
    <x v="0"/>
    <s v="NA"/>
    <s v="Franco"/>
    <s v="Valarie"/>
    <s v="Small"/>
  </r>
  <r>
    <n v="10220"/>
    <n v="37"/>
    <n v="77.518639769001368"/>
    <n v="100"/>
    <n v="7"/>
    <s v="Medium"/>
    <x v="2021"/>
    <n v="2164.550328546949"/>
    <n v="0.43009381143213221"/>
    <x v="0"/>
    <x v="123"/>
    <n v="1"/>
    <n v="2"/>
    <n v="2004"/>
    <x v="1"/>
    <n v="118"/>
    <x v="79"/>
    <x v="75"/>
    <s v="+353 1862 1555"/>
    <s v="25 Maiden Lane"/>
    <s v="Floor No. 4"/>
    <s v="Dublin"/>
    <s v=""/>
    <s v="2"/>
    <x v="18"/>
    <s v="EMEA"/>
    <s v="Cassidy"/>
    <s v="Dean"/>
    <s v="Medium"/>
  </r>
  <r>
    <n v="10230"/>
    <n v="45"/>
    <n v="89.852097220605415"/>
    <n v="100"/>
    <n v="5"/>
    <s v="Small"/>
    <x v="2022"/>
    <n v="693.8056250727559"/>
    <n v="0.14646055646807807"/>
    <x v="0"/>
    <x v="135"/>
    <n v="1"/>
    <n v="3"/>
    <n v="2004"/>
    <x v="1"/>
    <n v="118"/>
    <x v="79"/>
    <x v="72"/>
    <s v="+49 69 66 90 2555"/>
    <s v="Lyonerstr. 34"/>
    <s v=""/>
    <s v="Frankfurt"/>
    <s v=""/>
    <s v="60528"/>
    <x v="16"/>
    <s v="EMEA"/>
    <s v="Keitel"/>
    <s v="Roland"/>
    <s v="Medium"/>
  </r>
  <r>
    <n v="10246"/>
    <n v="46"/>
    <n v="86.331147571525818"/>
    <n v="100"/>
    <n v="1"/>
    <s v="Medium"/>
    <x v="2023"/>
    <n v="2339.9672117098121"/>
    <n v="0.37076423052823743"/>
    <x v="0"/>
    <x v="125"/>
    <n v="2"/>
    <n v="5"/>
    <n v="2004"/>
    <x v="1"/>
    <n v="118"/>
    <x v="79"/>
    <x v="23"/>
    <s v="91 555 94 44"/>
    <s v="C/ Moralzarzal, 86"/>
    <s v=""/>
    <s v="Madrid"/>
    <s v=""/>
    <s v="28034"/>
    <x v="7"/>
    <s v="EMEA"/>
    <s v="Freyre"/>
    <s v="Diego"/>
    <s v="Medium"/>
  </r>
  <r>
    <n v="10271"/>
    <n v="22"/>
    <n v="73.762181157675215"/>
    <n v="100"/>
    <n v="1"/>
    <s v="Small"/>
    <x v="2024"/>
    <n v="1447.7720145311453"/>
    <n v="0.47150403985329786"/>
    <x v="0"/>
    <x v="126"/>
    <n v="3"/>
    <n v="7"/>
    <n v="2004"/>
    <x v="1"/>
    <n v="118"/>
    <x v="79"/>
    <x v="39"/>
    <s v="4155551450"/>
    <s v="5677 Strong St."/>
    <s v=""/>
    <s v="San Rafael"/>
    <s v="CA"/>
    <s v="97562"/>
    <x v="0"/>
    <s v="NA"/>
    <s v="Nelson"/>
    <s v="Valarie"/>
    <s v="Medium"/>
  </r>
  <r>
    <n v="10282"/>
    <n v="39"/>
    <n v="76.697062062196508"/>
    <n v="100"/>
    <n v="10"/>
    <s v="Small"/>
    <x v="2025"/>
    <n v="1806.2045795743365"/>
    <n v="0.37649734117391676"/>
    <x v="0"/>
    <x v="76"/>
    <n v="3"/>
    <n v="8"/>
    <n v="2004"/>
    <x v="1"/>
    <n v="118"/>
    <x v="79"/>
    <x v="39"/>
    <s v="4155551450"/>
    <s v="5677 Strong St."/>
    <s v=""/>
    <s v="San Rafael"/>
    <s v="CA"/>
    <s v="97562"/>
    <x v="0"/>
    <s v="NA"/>
    <s v="Nelson"/>
    <s v="Valarie"/>
    <s v="Medium"/>
  </r>
  <r>
    <n v="10292"/>
    <n v="27"/>
    <n v="89.701412928615397"/>
    <n v="100"/>
    <n v="4"/>
    <s v="Small"/>
    <x v="2026"/>
    <n v="1410.4418509273842"/>
    <n v="0.36803288059309991"/>
    <x v="0"/>
    <x v="42"/>
    <n v="3"/>
    <n v="9"/>
    <n v="2004"/>
    <x v="1"/>
    <n v="118"/>
    <x v="79"/>
    <x v="0"/>
    <s v="2125557818"/>
    <s v="897 Long Airport Avenue"/>
    <s v=""/>
    <s v="NYC"/>
    <s v="NY"/>
    <s v="10022"/>
    <x v="0"/>
    <s v="NA"/>
    <s v="Yu"/>
    <s v="Kwai"/>
    <s v="Medium"/>
  </r>
  <r>
    <n v="10305"/>
    <n v="36"/>
    <n v="72.085909277706151"/>
    <n v="100"/>
    <n v="1"/>
    <s v="Small"/>
    <x v="2027"/>
    <n v="2046.3872660025781"/>
    <n v="0.44089110930189901"/>
    <x v="0"/>
    <x v="95"/>
    <n v="4"/>
    <n v="10"/>
    <n v="2004"/>
    <x v="1"/>
    <n v="118"/>
    <x v="79"/>
    <x v="15"/>
    <s v="6175558555"/>
    <s v="39323 Spinnaker Dr."/>
    <s v=""/>
    <s v="Cambridge"/>
    <s v="MA"/>
    <s v="51247"/>
    <x v="0"/>
    <s v="NA"/>
    <s v="Hernandez"/>
    <s v="Marta"/>
    <s v="Medium"/>
  </r>
  <r>
    <n v="10314"/>
    <n v="38"/>
    <n v="66.946439261161956"/>
    <n v="100"/>
    <n v="10"/>
    <s v="Small"/>
    <x v="2028"/>
    <n v="1456.2953080758457"/>
    <n v="0.36405016375831711"/>
    <x v="0"/>
    <x v="96"/>
    <n v="4"/>
    <n v="10"/>
    <n v="2004"/>
    <x v="1"/>
    <n v="118"/>
    <x v="79"/>
    <x v="78"/>
    <s v="86 21 3555"/>
    <s v="Smagsloget 45"/>
    <s v=""/>
    <s v="Aaarhus"/>
    <s v=""/>
    <s v="8200"/>
    <x v="13"/>
    <s v="EMEA"/>
    <s v="Ibsen"/>
    <s v="Palle"/>
    <s v="Medium"/>
  </r>
  <r>
    <n v="10325"/>
    <n v="44"/>
    <n v="76.451109106491018"/>
    <n v="100"/>
    <n v="5"/>
    <s v="Medium"/>
    <x v="2029"/>
    <n v="1961.9111993143956"/>
    <n v="0.36838145153262547"/>
    <x v="0"/>
    <x v="80"/>
    <n v="4"/>
    <n v="11"/>
    <n v="2004"/>
    <x v="1"/>
    <n v="118"/>
    <x v="79"/>
    <x v="17"/>
    <s v="07 98 9555"/>
    <s v="Erling Skakkes gate 78"/>
    <s v=""/>
    <s v="Stavern"/>
    <s v=""/>
    <s v="4110"/>
    <x v="2"/>
    <s v="EMEA"/>
    <s v="Bergulfsen"/>
    <s v="Jonas"/>
    <s v="Medium"/>
  </r>
  <r>
    <n v="10336"/>
    <n v="31"/>
    <n v="77.179151406096437"/>
    <n v="100"/>
    <n v="5"/>
    <s v="Small"/>
    <x v="2030"/>
    <n v="2226.1363064110101"/>
    <n v="0.4819843519290124"/>
    <x v="0"/>
    <x v="128"/>
    <n v="4"/>
    <n v="11"/>
    <n v="2004"/>
    <x v="1"/>
    <n v="118"/>
    <x v="79"/>
    <x v="62"/>
    <s v="1 42 34 2555"/>
    <s v="265, boulevard Charonne"/>
    <s v=""/>
    <s v="Paris"/>
    <s v=""/>
    <s v="75012"/>
    <x v="1"/>
    <s v="EMEA"/>
    <s v="Bertrand"/>
    <s v="Marie"/>
    <s v="Medium"/>
  </r>
  <r>
    <n v="10349"/>
    <n v="23"/>
    <n v="60.474172631843217"/>
    <n v="100"/>
    <n v="2"/>
    <s v="Small"/>
    <x v="2031"/>
    <n v="1792.0640294676059"/>
    <n v="0.56301631164214738"/>
    <x v="0"/>
    <x v="140"/>
    <n v="4"/>
    <n v="12"/>
    <n v="2004"/>
    <x v="1"/>
    <n v="118"/>
    <x v="79"/>
    <x v="74"/>
    <s v="2125557413"/>
    <s v="4092 Furth Circle"/>
    <s v="Suite 400"/>
    <s v="NYC"/>
    <s v="NY"/>
    <s v="10022"/>
    <x v="0"/>
    <s v="NA"/>
    <s v="Young"/>
    <s v="Jeff"/>
    <s v="Medium"/>
  </r>
  <r>
    <n v="10359"/>
    <n v="22"/>
    <n v="71.81513275094126"/>
    <n v="100"/>
    <n v="7"/>
    <s v="Small"/>
    <x v="2032"/>
    <n v="1023.1070794792922"/>
    <n v="0.39304316471483042"/>
    <x v="0"/>
    <x v="83"/>
    <n v="4"/>
    <n v="12"/>
    <n v="2004"/>
    <x v="1"/>
    <n v="118"/>
    <x v="79"/>
    <x v="1"/>
    <s v="26 47 1555"/>
    <s v="59 rue de l'Abbaye"/>
    <s v=""/>
    <s v="Reims"/>
    <s v=""/>
    <s v="51100"/>
    <x v="1"/>
    <s v="EMEA"/>
    <s v="Henriot"/>
    <s v="Paul"/>
    <s v="Small"/>
  </r>
  <r>
    <n v="10371"/>
    <n v="28"/>
    <n v="41.526709892246316"/>
    <n v="50.32"/>
    <n v="9"/>
    <s v="Small"/>
    <x v="2033"/>
    <n v="246.21212301710329"/>
    <n v="0.17474741867555024"/>
    <x v="0"/>
    <x v="129"/>
    <n v="1"/>
    <n v="1"/>
    <n v="2005"/>
    <x v="1"/>
    <n v="118"/>
    <x v="79"/>
    <x v="39"/>
    <s v="4155551450"/>
    <s v="5677 Strong St."/>
    <s v=""/>
    <s v="San Rafael"/>
    <s v="CA"/>
    <s v="97562"/>
    <x v="0"/>
    <s v="NA"/>
    <s v="Nelson"/>
    <s v="Valarie"/>
    <s v="Small"/>
  </r>
  <r>
    <n v="10383"/>
    <n v="21"/>
    <n v="83.752544532103926"/>
    <n v="93.91"/>
    <n v="4"/>
    <s v="Small"/>
    <x v="2034"/>
    <n v="213.30656482581753"/>
    <n v="0.10816159586727796"/>
    <x v="0"/>
    <x v="205"/>
    <n v="1"/>
    <n v="2"/>
    <n v="2005"/>
    <x v="1"/>
    <n v="118"/>
    <x v="79"/>
    <x v="23"/>
    <s v="91 555 94 44"/>
    <s v="C/ Moralzarzal, 86"/>
    <s v=""/>
    <s v="Madrid"/>
    <s v=""/>
    <s v="28034"/>
    <x v="7"/>
    <s v="EMEA"/>
    <s v="Freyre"/>
    <s v="Diego"/>
    <s v="Small"/>
  </r>
  <r>
    <n v="10394"/>
    <n v="37"/>
    <n v="70.876669642421604"/>
    <n v="100"/>
    <n v="7"/>
    <s v="Medium"/>
    <x v="2035"/>
    <n v="2585.3132232304006"/>
    <n v="0.49643573966307919"/>
    <x v="0"/>
    <x v="222"/>
    <n v="1"/>
    <n v="3"/>
    <n v="2005"/>
    <x v="1"/>
    <n v="118"/>
    <x v="79"/>
    <x v="23"/>
    <s v="91 555 94 44"/>
    <s v="C/ Moralzarzal, 86"/>
    <s v=""/>
    <s v="Madrid"/>
    <s v=""/>
    <s v="28034"/>
    <x v="7"/>
    <s v="EMEA"/>
    <s v="Freyre"/>
    <s v="Diego"/>
    <s v="Medium"/>
  </r>
  <r>
    <n v="10412"/>
    <n v="31"/>
    <n v="66.169190501541692"/>
    <n v="100"/>
    <n v="1"/>
    <s v="Small"/>
    <x v="2036"/>
    <n v="2201.9550944522075"/>
    <n v="0.5177172703969265"/>
    <x v="0"/>
    <x v="147"/>
    <n v="2"/>
    <n v="5"/>
    <n v="2005"/>
    <x v="1"/>
    <n v="118"/>
    <x v="79"/>
    <x v="23"/>
    <s v="91 555 94 44"/>
    <s v="C/ Moralzarzal, 86"/>
    <s v=""/>
    <s v="Madrid"/>
    <s v=""/>
    <s v="28034"/>
    <x v="7"/>
    <s v="EMEA"/>
    <s v="Freyre"/>
    <s v="Diego"/>
    <s v="Medium"/>
  </r>
  <r>
    <n v="10103"/>
    <n v="25"/>
    <n v="66.83408284785159"/>
    <n v="100"/>
    <n v="15"/>
    <s v="Small"/>
    <x v="2037"/>
    <n v="1202.1479288037103"/>
    <n v="0.41842949140400637"/>
    <x v="0"/>
    <x v="26"/>
    <n v="1"/>
    <n v="1"/>
    <n v="2003"/>
    <x v="3"/>
    <n v="97"/>
    <x v="80"/>
    <x v="17"/>
    <s v="07 98 9555"/>
    <s v="Erling Skakkes gate 78"/>
    <s v=""/>
    <s v="Stavern"/>
    <s v=""/>
    <s v="4110"/>
    <x v="2"/>
    <s v="EMEA"/>
    <s v="Bergulfsen"/>
    <s v="Jonas"/>
    <s v="Small"/>
  </r>
  <r>
    <n v="10111"/>
    <n v="26"/>
    <n v="56.26866642928259"/>
    <n v="86.68"/>
    <n v="3"/>
    <s v="Small"/>
    <x v="2038"/>
    <n v="790.69467283865242"/>
    <n v="0.3508460264272889"/>
    <x v="0"/>
    <x v="165"/>
    <n v="1"/>
    <n v="3"/>
    <n v="2003"/>
    <x v="3"/>
    <n v="97"/>
    <x v="80"/>
    <x v="8"/>
    <s v="6505555787"/>
    <s v="5557 North Pendale Street"/>
    <s v=""/>
    <s v="San Francisco"/>
    <s v="CA"/>
    <s v=""/>
    <x v="0"/>
    <s v="NA"/>
    <s v="Murphy"/>
    <s v="Julie"/>
    <s v="Small"/>
  </r>
  <r>
    <n v="10126"/>
    <n v="34"/>
    <n v="81.215263374040589"/>
    <n v="100"/>
    <n v="15"/>
    <s v="Small"/>
    <x v="2039"/>
    <n v="814.80104528261973"/>
    <n v="0.22784499549305384"/>
    <x v="0"/>
    <x v="28"/>
    <n v="2"/>
    <n v="5"/>
    <n v="2003"/>
    <x v="3"/>
    <n v="97"/>
    <x v="80"/>
    <x v="25"/>
    <s v="91 555 22 82"/>
    <s v="C/ Araquil, 67"/>
    <s v=""/>
    <s v="Madrid"/>
    <s v=""/>
    <s v="28023"/>
    <x v="7"/>
    <s v="EMEA"/>
    <s v="Sommer"/>
    <s v="Martˇn"/>
    <s v="Medium"/>
  </r>
  <r>
    <n v="10139"/>
    <n v="29"/>
    <n v="80.721523385036591"/>
    <n v="100"/>
    <n v="4"/>
    <s v="Small"/>
    <x v="2040"/>
    <n v="935.2058218339389"/>
    <n v="0.28546053478767291"/>
    <x v="0"/>
    <x v="167"/>
    <n v="3"/>
    <n v="7"/>
    <n v="2003"/>
    <x v="3"/>
    <n v="97"/>
    <x v="80"/>
    <x v="20"/>
    <s v="+61 2 9495 8555"/>
    <s v="Monitor Money Building, 815 Pacific Hwy"/>
    <s v="Level 6"/>
    <s v="Chatswood"/>
    <s v="NSW"/>
    <s v="2067"/>
    <x v="3"/>
    <s v="APAC"/>
    <s v="Huxley"/>
    <s v="Adrian"/>
    <s v="Medium"/>
  </r>
  <r>
    <n v="10149"/>
    <n v="20"/>
    <n v="54.9449204346204"/>
    <n v="90.57"/>
    <n v="1"/>
    <s v="Small"/>
    <x v="2041"/>
    <n v="712.50159130759221"/>
    <n v="0.39334304477619086"/>
    <x v="0"/>
    <x v="168"/>
    <n v="3"/>
    <n v="9"/>
    <n v="2003"/>
    <x v="3"/>
    <n v="97"/>
    <x v="80"/>
    <x v="82"/>
    <s v="4155554312"/>
    <s v="2793 Furth Circle"/>
    <s v=""/>
    <s v="Brisbane"/>
    <s v="CA"/>
    <s v="94217"/>
    <x v="0"/>
    <s v="NA"/>
    <s v="Taylor"/>
    <s v="Sue"/>
    <s v="Small"/>
  </r>
  <r>
    <n v="10163"/>
    <n v="42"/>
    <n v="71.75464438777874"/>
    <n v="91.55"/>
    <n v="5"/>
    <s v="Small"/>
    <x v="2042"/>
    <n v="831.40493571329307"/>
    <n v="0.21622452880634915"/>
    <x v="0"/>
    <x v="31"/>
    <n v="4"/>
    <n v="10"/>
    <n v="2003"/>
    <x v="3"/>
    <n v="97"/>
    <x v="80"/>
    <x v="27"/>
    <s v="2125558493"/>
    <s v="5905 Pompton St."/>
    <s v="Suite 750"/>
    <s v="NYC"/>
    <s v="NY"/>
    <s v="10022"/>
    <x v="0"/>
    <s v="NA"/>
    <s v="Hernandez"/>
    <s v="Maria"/>
    <s v="Medium"/>
  </r>
  <r>
    <n v="10173"/>
    <n v="22"/>
    <n v="85.706547545540673"/>
    <n v="100"/>
    <n v="3"/>
    <s v="Small"/>
    <x v="2043"/>
    <n v="685.59595399810496"/>
    <n v="0.26665057289688815"/>
    <x v="0"/>
    <x v="155"/>
    <n v="4"/>
    <n v="11"/>
    <n v="2003"/>
    <x v="3"/>
    <n v="97"/>
    <x v="80"/>
    <x v="86"/>
    <s v="035 640555"/>
    <s v="Via Ludovico il Moro 22"/>
    <s v=""/>
    <s v="Bergamo"/>
    <s v=""/>
    <s v="24100"/>
    <x v="12"/>
    <s v="EMEA"/>
    <s v="Rovelli"/>
    <s v="Giovanni"/>
    <s v="Small"/>
  </r>
  <r>
    <n v="10183"/>
    <n v="47"/>
    <n v="80.835144199894131"/>
    <n v="100"/>
    <n v="12"/>
    <s v="Medium"/>
    <x v="2044"/>
    <n v="1235.8582226049757"/>
    <n v="0.24544810790727031"/>
    <x v="0"/>
    <x v="33"/>
    <n v="4"/>
    <n v="11"/>
    <n v="2003"/>
    <x v="3"/>
    <n v="97"/>
    <x v="80"/>
    <x v="29"/>
    <s v="2155554695"/>
    <s v="782 First Street"/>
    <s v=""/>
    <s v="Philadelphia"/>
    <s v="PA"/>
    <s v="71270"/>
    <x v="0"/>
    <s v="NA"/>
    <s v="Cervantes"/>
    <s v="Francisca"/>
    <s v="Medium"/>
  </r>
  <r>
    <n v="10193"/>
    <n v="20"/>
    <n v="70.7137170522753"/>
    <n v="100"/>
    <n v="4"/>
    <s v="Small"/>
    <x v="2045"/>
    <n v="864.72565895449407"/>
    <n v="0.37943205746138398"/>
    <x v="0"/>
    <x v="170"/>
    <n v="4"/>
    <n v="11"/>
    <n v="2003"/>
    <x v="3"/>
    <n v="97"/>
    <x v="80"/>
    <x v="87"/>
    <s v="61 9 3844 6555"/>
    <s v="7 Allen Street"/>
    <s v=""/>
    <s v="Glen Waverly"/>
    <s v="Victoria"/>
    <s v="3150"/>
    <x v="3"/>
    <s v="APAC"/>
    <s v="Connery"/>
    <s v="Sean"/>
    <s v="Small"/>
  </r>
  <r>
    <n v="10206"/>
    <n v="33"/>
    <n v="59.059236613180914"/>
    <n v="97.39"/>
    <n v="10"/>
    <s v="Small"/>
    <x v="2046"/>
    <n v="1264.9151917650297"/>
    <n v="0.39358007379422"/>
    <x v="0"/>
    <x v="35"/>
    <n v="4"/>
    <n v="12"/>
    <n v="2003"/>
    <x v="3"/>
    <n v="97"/>
    <x v="80"/>
    <x v="31"/>
    <s v="604 555 3392"/>
    <s v="1900 Oak St."/>
    <s v=""/>
    <s v="Vancouver"/>
    <s v="BC"/>
    <s v="V3F2K1"/>
    <x v="10"/>
    <s v="NA"/>
    <s v="Tannamuri"/>
    <s v="Yoshi"/>
    <s v="Medium"/>
  </r>
  <r>
    <n v="10215"/>
    <n v="39"/>
    <n v="70.075155032442851"/>
    <n v="90.57"/>
    <n v="7"/>
    <s v="Small"/>
    <x v="2047"/>
    <n v="799.29895373472891"/>
    <n v="0.22628734644536991"/>
    <x v="0"/>
    <x v="36"/>
    <n v="1"/>
    <n v="1"/>
    <n v="2004"/>
    <x v="3"/>
    <n v="97"/>
    <x v="80"/>
    <x v="32"/>
    <s v="3105553722"/>
    <s v="3675 Furth Circle"/>
    <s v=""/>
    <s v="Burbank"/>
    <s v="CA"/>
    <s v="94019"/>
    <x v="0"/>
    <s v="NA"/>
    <s v="Thompson"/>
    <s v="Steve"/>
    <s v="Medium"/>
  </r>
  <r>
    <n v="10228"/>
    <n v="33"/>
    <n v="72.726716494878474"/>
    <n v="100"/>
    <n v="6"/>
    <s v="Small"/>
    <x v="2048"/>
    <n v="1006.6083556690105"/>
    <n v="0.29548855473332875"/>
    <x v="0"/>
    <x v="37"/>
    <n v="1"/>
    <n v="3"/>
    <n v="2004"/>
    <x v="3"/>
    <n v="97"/>
    <x v="80"/>
    <x v="33"/>
    <s v="6175555555"/>
    <s v="4658 Baden Av."/>
    <s v=""/>
    <s v="Cambridge"/>
    <s v="MA"/>
    <s v="51247"/>
    <x v="0"/>
    <s v="NA"/>
    <s v="Tseng"/>
    <s v="Kyung"/>
    <s v="Medium"/>
  </r>
  <r>
    <n v="10244"/>
    <n v="40"/>
    <n v="63.927998836290726"/>
    <n v="86.68"/>
    <n v="4"/>
    <s v="Small"/>
    <x v="2049"/>
    <n v="910.08004654837077"/>
    <n v="0.26248270839535381"/>
    <x v="0"/>
    <x v="173"/>
    <n v="2"/>
    <n v="4"/>
    <n v="2004"/>
    <x v="3"/>
    <n v="97"/>
    <x v="80"/>
    <x v="23"/>
    <s v="91 555 94 44"/>
    <s v="C/ Moralzarzal, 86"/>
    <s v=""/>
    <s v="Madrid"/>
    <s v=""/>
    <s v="28034"/>
    <x v="7"/>
    <s v="EMEA"/>
    <s v="Freyre"/>
    <s v="Diego"/>
    <s v="Medium"/>
  </r>
  <r>
    <n v="10257"/>
    <n v="46"/>
    <n v="50.279373266762931"/>
    <n v="78.89"/>
    <n v="4"/>
    <s v="Small"/>
    <x v="2050"/>
    <n v="1316.0888297289052"/>
    <n v="0.3626648083817603"/>
    <x v="0"/>
    <x v="215"/>
    <n v="2"/>
    <n v="6"/>
    <n v="2004"/>
    <x v="3"/>
    <n v="97"/>
    <x v="80"/>
    <x v="61"/>
    <s v="4085553659"/>
    <s v="3086 Ingle Ln."/>
    <s v=""/>
    <s v="San Jose"/>
    <s v="CA"/>
    <s v="94217"/>
    <x v="0"/>
    <s v="NA"/>
    <s v="Frick"/>
    <s v="Sue"/>
    <s v="Medium"/>
  </r>
  <r>
    <n v="10269"/>
    <n v="48"/>
    <n v="62.720365645288034"/>
    <n v="97.39"/>
    <n v="2"/>
    <s v="Small"/>
    <x v="2051"/>
    <n v="1664.1424490261747"/>
    <n v="0.35598762044061988"/>
    <x v="0"/>
    <x v="216"/>
    <n v="3"/>
    <n v="7"/>
    <n v="2004"/>
    <x v="3"/>
    <n v="97"/>
    <x v="80"/>
    <x v="19"/>
    <s v="6562 9555"/>
    <s v="Geislweg 14"/>
    <s v=""/>
    <s v="Salzburg"/>
    <s v=""/>
    <s v="5020"/>
    <x v="5"/>
    <s v="EMEA"/>
    <s v="Pipps"/>
    <s v="Georg"/>
    <s v="Medium"/>
  </r>
  <r>
    <n v="10280"/>
    <n v="21"/>
    <n v="48.292553494100439"/>
    <n v="78.89"/>
    <n v="6"/>
    <s v="Small"/>
    <x v="2052"/>
    <n v="642.54637662389086"/>
    <n v="0.38784949303966998"/>
    <x v="0"/>
    <x v="41"/>
    <n v="3"/>
    <n v="8"/>
    <n v="2004"/>
    <x v="3"/>
    <n v="97"/>
    <x v="80"/>
    <x v="36"/>
    <s v="011 4988555"/>
    <s v="Via Monte Bianco 34"/>
    <s v=""/>
    <s v="Torino"/>
    <s v=""/>
    <s v="10100"/>
    <x v="12"/>
    <s v="EMEA"/>
    <s v="Accorti"/>
    <s v="Paolo"/>
    <s v="Small"/>
  </r>
  <r>
    <n v="10290"/>
    <n v="45"/>
    <n v="84.068214385226341"/>
    <n v="100"/>
    <n v="1"/>
    <s v="Medium"/>
    <x v="2053"/>
    <n v="1388.3303526648142"/>
    <n v="0.26846315362664158"/>
    <x v="0"/>
    <x v="226"/>
    <n v="3"/>
    <n v="9"/>
    <n v="2004"/>
    <x v="3"/>
    <n v="97"/>
    <x v="80"/>
    <x v="91"/>
    <s v="6175558428"/>
    <s v="16780 Pompton St."/>
    <s v=""/>
    <s v="Brickhaven"/>
    <s v="MA"/>
    <s v="58339"/>
    <x v="0"/>
    <s v="NA"/>
    <s v="Taylor"/>
    <s v="Leslie"/>
    <s v="Medium"/>
  </r>
  <r>
    <n v="10304"/>
    <n v="33"/>
    <n v="74.202250992145764"/>
    <n v="100"/>
    <n v="10"/>
    <s v="Small"/>
    <x v="2054"/>
    <n v="893.89571725918995"/>
    <n v="0.26742767309560905"/>
    <x v="0"/>
    <x v="43"/>
    <n v="4"/>
    <n v="10"/>
    <n v="2004"/>
    <x v="3"/>
    <n v="97"/>
    <x v="80"/>
    <x v="38"/>
    <s v="30 59 8555"/>
    <s v="67, avenue de l'Europe"/>
    <s v=""/>
    <s v="Versailles"/>
    <s v=""/>
    <s v="78000"/>
    <x v="1"/>
    <s v="EMEA"/>
    <s v="Tonini"/>
    <s v="Daniel"/>
    <s v="Medium"/>
  </r>
  <r>
    <n v="10312"/>
    <n v="44"/>
    <n v="71.429176524844252"/>
    <n v="100"/>
    <n v="7"/>
    <s v="Small"/>
    <x v="2055"/>
    <n v="1741.996232906853"/>
    <n v="0.35660983133809898"/>
    <x v="0"/>
    <x v="44"/>
    <n v="4"/>
    <n v="10"/>
    <n v="2004"/>
    <x v="3"/>
    <n v="97"/>
    <x v="80"/>
    <x v="39"/>
    <s v="4155551450"/>
    <s v="5677 Strong St."/>
    <s v=""/>
    <s v="San Rafael"/>
    <s v="CA"/>
    <s v="97562"/>
    <x v="0"/>
    <s v="NA"/>
    <s v="Nelson"/>
    <s v="Valarie"/>
    <s v="Medium"/>
  </r>
  <r>
    <n v="10324"/>
    <n v="33"/>
    <n v="87.1364702751831"/>
    <n v="100"/>
    <n v="3"/>
    <s v="Medium"/>
    <x v="2056"/>
    <n v="3392.1864809189574"/>
    <n v="0.54121797359457113"/>
    <x v="0"/>
    <x v="80"/>
    <n v="4"/>
    <n v="11"/>
    <n v="2004"/>
    <x v="3"/>
    <n v="97"/>
    <x v="80"/>
    <x v="11"/>
    <s v="2125551500"/>
    <s v="2678 Kingston Rd."/>
    <s v="Suite 101"/>
    <s v="NYC"/>
    <s v="NY"/>
    <s v="10022"/>
    <x v="0"/>
    <s v="NA"/>
    <s v="Frick"/>
    <s v="Michael"/>
    <s v="Medium"/>
  </r>
  <r>
    <n v="10333"/>
    <n v="39"/>
    <n v="85.052713475766012"/>
    <n v="100"/>
    <n v="1"/>
    <s v="Small"/>
    <x v="2057"/>
    <n v="1107.1041744451254"/>
    <n v="0.250240537061301"/>
    <x v="0"/>
    <x v="46"/>
    <n v="4"/>
    <n v="11"/>
    <n v="2004"/>
    <x v="3"/>
    <n v="97"/>
    <x v="80"/>
    <x v="8"/>
    <s v="6505555787"/>
    <s v="5557 North Pendale Street"/>
    <s v=""/>
    <s v="San Francisco"/>
    <s v="CA"/>
    <s v=""/>
    <x v="0"/>
    <s v="NA"/>
    <s v="Murphy"/>
    <s v="Julie"/>
    <s v="Medium"/>
  </r>
  <r>
    <n v="10348"/>
    <n v="39"/>
    <n v="41.04728001015966"/>
    <n v="50.31"/>
    <n v="2"/>
    <s v="Small"/>
    <x v="2058"/>
    <n v="361.24607960377307"/>
    <n v="0.18411289981793552"/>
    <x v="0"/>
    <x v="79"/>
    <n v="4"/>
    <n v="11"/>
    <n v="2004"/>
    <x v="3"/>
    <n v="97"/>
    <x v="80"/>
    <x v="25"/>
    <s v="91 555 22 82"/>
    <s v="C/ Araquil, 67"/>
    <s v=""/>
    <s v="Madrid"/>
    <s v=""/>
    <s v="28023"/>
    <x v="7"/>
    <s v="EMEA"/>
    <s v="Sommer"/>
    <s v="Martˇn"/>
    <s v="Small"/>
  </r>
  <r>
    <n v="10358"/>
    <n v="41"/>
    <n v="64.916282687015496"/>
    <n v="100"/>
    <n v="6"/>
    <s v="Medium"/>
    <x v="2059"/>
    <n v="4185.432409832365"/>
    <n v="0.6112797443891288"/>
    <x v="0"/>
    <x v="48"/>
    <n v="4"/>
    <n v="12"/>
    <n v="2004"/>
    <x v="3"/>
    <n v="97"/>
    <x v="80"/>
    <x v="23"/>
    <s v="91 555 94 44"/>
    <s v="C/ Moralzarzal, 86"/>
    <s v=""/>
    <s v="Madrid"/>
    <s v=""/>
    <s v="28034"/>
    <x v="7"/>
    <s v="EMEA"/>
    <s v="Freyre"/>
    <s v="Diego"/>
    <s v="Medium"/>
  </r>
  <r>
    <n v="10369"/>
    <n v="40"/>
    <n v="71.141673798547458"/>
    <n v="86.92"/>
    <n v="3"/>
    <s v="Small"/>
    <x v="2060"/>
    <n v="631.13304805810185"/>
    <n v="0.1815269926536188"/>
    <x v="0"/>
    <x v="49"/>
    <n v="1"/>
    <n v="1"/>
    <n v="2005"/>
    <x v="3"/>
    <n v="97"/>
    <x v="80"/>
    <x v="41"/>
    <s v="6175558555"/>
    <s v="7825 Douglas Av."/>
    <s v=""/>
    <s v="Brickhaven"/>
    <s v="MA"/>
    <s v="58339"/>
    <x v="0"/>
    <s v="NA"/>
    <s v="Nelson"/>
    <s v="Allen"/>
    <s v="Medium"/>
  </r>
  <r>
    <n v="10382"/>
    <n v="33"/>
    <n v="72.475095012193563"/>
    <n v="100"/>
    <n v="4"/>
    <s v="Small"/>
    <x v="2061"/>
    <n v="2200.9318645976123"/>
    <n v="0.47923334761663028"/>
    <x v="0"/>
    <x v="50"/>
    <n v="1"/>
    <n v="2"/>
    <n v="2005"/>
    <x v="3"/>
    <n v="97"/>
    <x v="80"/>
    <x v="39"/>
    <s v="4155551450"/>
    <s v="5677 Strong St."/>
    <s v=""/>
    <s v="San Rafael"/>
    <s v="CA"/>
    <s v="97562"/>
    <x v="0"/>
    <s v="NA"/>
    <s v="Nelson"/>
    <s v="Valarie"/>
    <s v="Medium"/>
  </r>
  <r>
    <n v="10423"/>
    <n v="28"/>
    <n v="66.902461225972374"/>
    <n v="78.89"/>
    <n v="4"/>
    <s v="Small"/>
    <x v="2062"/>
    <n v="335.65108567277366"/>
    <n v="0.15195257667673509"/>
    <x v="2"/>
    <x v="177"/>
    <n v="2"/>
    <n v="5"/>
    <n v="2005"/>
    <x v="3"/>
    <n v="97"/>
    <x v="80"/>
    <x v="56"/>
    <s v="02 5554 67"/>
    <s v="Rue Joseph-Bens 532"/>
    <s v=""/>
    <s v="Bruxelles"/>
    <s v=""/>
    <s v="B-1180"/>
    <x v="14"/>
    <s v="EMEA"/>
    <s v="Dewey"/>
    <s v="Catherine"/>
    <s v="Small"/>
  </r>
  <r>
    <n v="10106"/>
    <n v="26"/>
    <n v="54.82341748512053"/>
    <n v="63.76"/>
    <n v="3"/>
    <s v="Small"/>
    <x v="2063"/>
    <n v="232.35114538686616"/>
    <n v="0.1401597006725136"/>
    <x v="0"/>
    <x v="186"/>
    <n v="1"/>
    <n v="2"/>
    <n v="2003"/>
    <x v="4"/>
    <n v="72"/>
    <x v="81"/>
    <x v="86"/>
    <s v="035 640555"/>
    <s v="Via Ludovico il Moro 22"/>
    <s v=""/>
    <s v="Bergamo"/>
    <s v=""/>
    <s v="24100"/>
    <x v="12"/>
    <s v="EMEA"/>
    <s v="Rovelli"/>
    <s v="Giovanni"/>
    <s v="Small"/>
  </r>
  <r>
    <n v="10120"/>
    <n v="29"/>
    <n v="75.162288983799797"/>
    <n v="85.49"/>
    <n v="9"/>
    <s v="Small"/>
    <x v="2064"/>
    <n v="299.50361946980593"/>
    <n v="0.12080607107498192"/>
    <x v="0"/>
    <x v="54"/>
    <n v="2"/>
    <n v="4"/>
    <n v="2003"/>
    <x v="4"/>
    <n v="72"/>
    <x v="81"/>
    <x v="10"/>
    <s v="03 9520 4555"/>
    <s v="636 St Kilda Road"/>
    <s v="Level 3"/>
    <s v="Melbourne"/>
    <s v="Victoria"/>
    <s v="3004"/>
    <x v="3"/>
    <s v="APAC"/>
    <s v="Ferguson"/>
    <s v="Peter"/>
    <s v="Small"/>
  </r>
  <r>
    <n v="10133"/>
    <n v="46"/>
    <n v="54.057648534979478"/>
    <n v="77.52"/>
    <n v="4"/>
    <s v="Small"/>
    <x v="2065"/>
    <n v="1079.2681673909442"/>
    <n v="0.30266191260346398"/>
    <x v="0"/>
    <x v="209"/>
    <n v="2"/>
    <n v="6"/>
    <n v="2003"/>
    <x v="4"/>
    <n v="72"/>
    <x v="81"/>
    <x v="23"/>
    <s v="91 555 94 44"/>
    <s v="C/ Moralzarzal, 86"/>
    <s v=""/>
    <s v="Madrid"/>
    <s v=""/>
    <s v="28034"/>
    <x v="7"/>
    <s v="EMEA"/>
    <s v="Freyre"/>
    <s v="Diego"/>
    <s v="Medium"/>
  </r>
  <r>
    <n v="10145"/>
    <n v="33"/>
    <n v="54.357237629525827"/>
    <n v="84.77"/>
    <n v="15"/>
    <s v="Small"/>
    <x v="2066"/>
    <n v="1003.6211582256476"/>
    <n v="0.35876798832693374"/>
    <x v="0"/>
    <x v="3"/>
    <n v="3"/>
    <n v="8"/>
    <n v="2003"/>
    <x v="4"/>
    <n v="72"/>
    <x v="81"/>
    <x v="3"/>
    <s v="6265557265"/>
    <s v="78934 Hillside Dr."/>
    <s v=""/>
    <s v="Pasadena"/>
    <s v="CA"/>
    <s v="90003"/>
    <x v="0"/>
    <s v="NA"/>
    <s v="Young"/>
    <s v="Julie"/>
    <s v="Small"/>
  </r>
  <r>
    <n v="10168"/>
    <n v="48"/>
    <n v="60.891894649217207"/>
    <n v="78.25"/>
    <n v="10"/>
    <s v="Small"/>
    <x v="2067"/>
    <n v="833.18905683757384"/>
    <n v="0.22182882237422094"/>
    <x v="0"/>
    <x v="5"/>
    <n v="4"/>
    <n v="10"/>
    <n v="2003"/>
    <x v="4"/>
    <n v="72"/>
    <x v="81"/>
    <x v="5"/>
    <s v="6505556809"/>
    <s v="9408 Furth Circle"/>
    <s v=""/>
    <s v="Burlingame"/>
    <s v="CA"/>
    <s v="94217"/>
    <x v="0"/>
    <s v="NA"/>
    <s v="Hirano"/>
    <s v="Juri"/>
    <s v="Medium"/>
  </r>
  <r>
    <n v="10210"/>
    <n v="40"/>
    <n v="63.18858249816693"/>
    <n v="71"/>
    <n v="8"/>
    <s v="Small"/>
    <x v="2068"/>
    <n v="312.45670007332274"/>
    <n v="0.11001996481455026"/>
    <x v="0"/>
    <x v="55"/>
    <n v="1"/>
    <n v="1"/>
    <n v="2004"/>
    <x v="4"/>
    <n v="72"/>
    <x v="81"/>
    <x v="44"/>
    <s v="+81 06 6342 5555"/>
    <s v="Dojima Avanza 4F, 1-6-20 Dojima, Kita-ku"/>
    <s v=""/>
    <s v="Osaka"/>
    <s v="Osaka"/>
    <s v="530-0003"/>
    <x v="11"/>
    <s v="Japan"/>
    <s v="Kentary"/>
    <s v="Mory"/>
    <s v="Small"/>
  </r>
  <r>
    <n v="10223"/>
    <n v="23"/>
    <n v="63.057239503396495"/>
    <n v="74.62"/>
    <n v="10"/>
    <s v="Small"/>
    <x v="2069"/>
    <n v="265.94349142188071"/>
    <n v="0.15495524653716844"/>
    <x v="0"/>
    <x v="10"/>
    <n v="1"/>
    <n v="2"/>
    <n v="2004"/>
    <x v="4"/>
    <n v="72"/>
    <x v="81"/>
    <x v="10"/>
    <s v="03 9520 4555"/>
    <s v="636 St Kilda Road"/>
    <s v="Level 3"/>
    <s v="Melbourne"/>
    <s v="Victoria"/>
    <s v="3004"/>
    <x v="3"/>
    <s v="APAC"/>
    <s v="Ferguson"/>
    <s v="Peter"/>
    <s v="Small"/>
  </r>
  <r>
    <n v="10235"/>
    <n v="40"/>
    <n v="70.782267279080116"/>
    <n v="81.14"/>
    <n v="4"/>
    <s v="Small"/>
    <x v="2070"/>
    <n v="414.30930883679548"/>
    <n v="0.12765260932856651"/>
    <x v="0"/>
    <x v="210"/>
    <n v="2"/>
    <n v="4"/>
    <n v="2004"/>
    <x v="4"/>
    <n v="72"/>
    <x v="81"/>
    <x v="57"/>
    <s v="604 555 4555"/>
    <s v="23 Tsawassen Blvd."/>
    <s v=""/>
    <s v="Tsawassen"/>
    <s v="BC"/>
    <s v="T2F8M4"/>
    <x v="10"/>
    <s v="NA"/>
    <s v="Lincoln"/>
    <s v="Elizabeth"/>
    <s v="Medium"/>
  </r>
  <r>
    <n v="10250"/>
    <n v="37"/>
    <n v="60.022472651993226"/>
    <n v="74.62"/>
    <n v="5"/>
    <s v="Small"/>
    <x v="2071"/>
    <n v="540.10851187625076"/>
    <n v="0.19562486395077427"/>
    <x v="0"/>
    <x v="189"/>
    <n v="2"/>
    <n v="5"/>
    <n v="2004"/>
    <x v="4"/>
    <n v="72"/>
    <x v="81"/>
    <x v="61"/>
    <s v="4085553659"/>
    <s v="3086 Ingle Ln."/>
    <s v=""/>
    <s v="San Jose"/>
    <s v="CA"/>
    <s v="94217"/>
    <x v="0"/>
    <s v="NA"/>
    <s v="Frick"/>
    <s v="Sue"/>
    <s v="Small"/>
  </r>
  <r>
    <n v="10263"/>
    <n v="24"/>
    <n v="56.723603584689833"/>
    <n v="75.349999999999994"/>
    <n v="11"/>
    <s v="Small"/>
    <x v="2072"/>
    <n v="447.03351396744415"/>
    <n v="0.24719835985813102"/>
    <x v="0"/>
    <x v="13"/>
    <n v="2"/>
    <n v="6"/>
    <n v="2004"/>
    <x v="4"/>
    <n v="72"/>
    <x v="81"/>
    <x v="13"/>
    <s v="2035552570"/>
    <s v="25593 South Bay Ln."/>
    <s v=""/>
    <s v="Bridgewater"/>
    <s v="CT"/>
    <s v="97562"/>
    <x v="0"/>
    <s v="NA"/>
    <s v="King"/>
    <s v="Julie"/>
    <s v="Small"/>
  </r>
  <r>
    <n v="10275"/>
    <n v="27"/>
    <n v="52.260939537606426"/>
    <n v="62.31"/>
    <n v="10"/>
    <s v="Small"/>
    <x v="2073"/>
    <n v="271.32463248462636"/>
    <n v="0.16127524414048419"/>
    <x v="0"/>
    <x v="14"/>
    <n v="3"/>
    <n v="7"/>
    <n v="2004"/>
    <x v="4"/>
    <n v="72"/>
    <x v="81"/>
    <x v="14"/>
    <s v="40 67 8555"/>
    <s v="67, rue des Cinquante Otages"/>
    <s v=""/>
    <s v="Nantes"/>
    <s v=""/>
    <s v="44000"/>
    <x v="1"/>
    <s v="EMEA"/>
    <s v="Labrune"/>
    <s v="Janine"/>
    <s v="Small"/>
  </r>
  <r>
    <n v="10284"/>
    <n v="21"/>
    <n v="48.182035494470213"/>
    <n v="71"/>
    <n v="2"/>
    <s v="Small"/>
    <x v="2074"/>
    <n v="479.17725461612554"/>
    <n v="0.32137978176802517"/>
    <x v="0"/>
    <x v="191"/>
    <n v="3"/>
    <n v="8"/>
    <n v="2004"/>
    <x v="4"/>
    <n v="72"/>
    <x v="81"/>
    <x v="85"/>
    <s v="+47 2212 1555"/>
    <s v="Drammensveien 126 A, PB 744 Sentrum"/>
    <s v=""/>
    <s v="Oslo"/>
    <s v=""/>
    <s v="N0106"/>
    <x v="2"/>
    <s v="EMEA"/>
    <s v="Klaeboe"/>
    <s v="Jan"/>
    <s v="Small"/>
  </r>
  <r>
    <n v="10297"/>
    <n v="23"/>
    <n v="44.113698984296086"/>
    <n v="72.45"/>
    <n v="5"/>
    <s v="Small"/>
    <x v="2075"/>
    <n v="651.73492336118989"/>
    <n v="0.39111526591723822"/>
    <x v="0"/>
    <x v="211"/>
    <n v="3"/>
    <n v="9"/>
    <n v="2004"/>
    <x v="4"/>
    <n v="72"/>
    <x v="81"/>
    <x v="75"/>
    <s v="+353 1862 1555"/>
    <s v="25 Maiden Lane"/>
    <s v="Floor No. 4"/>
    <s v="Dublin"/>
    <s v=""/>
    <s v="2"/>
    <x v="18"/>
    <s v="EMEA"/>
    <s v="Cassidy"/>
    <s v="Dean"/>
    <s v="Small"/>
  </r>
  <r>
    <n v="10308"/>
    <n v="44"/>
    <n v="62.07601418426551"/>
    <n v="83.32"/>
    <n v="8"/>
    <s v="Small"/>
    <x v="2076"/>
    <n v="934.73537589231728"/>
    <n v="0.2549686247687768"/>
    <x v="0"/>
    <x v="17"/>
    <n v="4"/>
    <n v="10"/>
    <n v="2004"/>
    <x v="4"/>
    <n v="72"/>
    <x v="81"/>
    <x v="47"/>
    <s v="9145554562"/>
    <s v="3758 North Pendale Street"/>
    <s v=""/>
    <s v="White Plains"/>
    <s v="NY"/>
    <s v="24067"/>
    <x v="0"/>
    <s v="NA"/>
    <s v="Frick"/>
    <s v="Steve"/>
    <s v="Medium"/>
  </r>
  <r>
    <n v="10317"/>
    <n v="35"/>
    <n v="56.856497533668836"/>
    <n v="83.32"/>
    <n v="1"/>
    <s v="Small"/>
    <x v="2077"/>
    <n v="926.2225863215906"/>
    <n v="0.3176128476515982"/>
    <x v="0"/>
    <x v="18"/>
    <n v="4"/>
    <n v="11"/>
    <n v="2004"/>
    <x v="4"/>
    <n v="72"/>
    <x v="81"/>
    <x v="5"/>
    <s v="6505556809"/>
    <s v="9408 Furth Circle"/>
    <s v=""/>
    <s v="Burlingame"/>
    <s v="CA"/>
    <s v="94217"/>
    <x v="0"/>
    <s v="NA"/>
    <s v="Hirano"/>
    <s v="Juri"/>
    <s v="Small"/>
  </r>
  <r>
    <n v="10328"/>
    <n v="43"/>
    <n v="49.67060238371306"/>
    <n v="60.86"/>
    <n v="4"/>
    <s v="Small"/>
    <x v="2078"/>
    <n v="481.14409750033838"/>
    <n v="0.18385470943619683"/>
    <x v="0"/>
    <x v="233"/>
    <n v="4"/>
    <n v="11"/>
    <n v="2004"/>
    <x v="4"/>
    <n v="72"/>
    <x v="81"/>
    <x v="86"/>
    <s v="035 640555"/>
    <s v="Via Ludovico il Moro 22"/>
    <s v=""/>
    <s v="Bergamo"/>
    <s v=""/>
    <s v="24100"/>
    <x v="12"/>
    <s v="EMEA"/>
    <s v="Rovelli"/>
    <s v="Giovanni"/>
    <s v="Small"/>
  </r>
  <r>
    <n v="10340"/>
    <n v="40"/>
    <n v="76.138217622300829"/>
    <n v="84.77"/>
    <n v="1"/>
    <s v="Small"/>
    <x v="2079"/>
    <n v="345.27129510796703"/>
    <n v="0.10182590984663413"/>
    <x v="0"/>
    <x v="20"/>
    <n v="4"/>
    <n v="11"/>
    <n v="2004"/>
    <x v="4"/>
    <n v="72"/>
    <x v="81"/>
    <x v="53"/>
    <s v="93 203 4555"/>
    <s v="Rambla de Catalu¤a, 23"/>
    <s v=""/>
    <s v="Barcelona"/>
    <s v=""/>
    <s v="8022"/>
    <x v="7"/>
    <s v="EMEA"/>
    <s v="Saavedra"/>
    <s v="Eduardo"/>
    <s v="Medium"/>
  </r>
  <r>
    <n v="10353"/>
    <n v="35"/>
    <n v="58.335557106033946"/>
    <n v="89.9"/>
    <n v="3"/>
    <s v="Small"/>
    <x v="2080"/>
    <n v="1104.755501288812"/>
    <n v="0.35110615009973367"/>
    <x v="0"/>
    <x v="212"/>
    <n v="4"/>
    <n v="12"/>
    <n v="2004"/>
    <x v="4"/>
    <n v="72"/>
    <x v="81"/>
    <x v="88"/>
    <s v="2035554407"/>
    <s v="2440 Pompton St."/>
    <s v=""/>
    <s v="Glendale"/>
    <s v="CT"/>
    <s v="97561"/>
    <x v="0"/>
    <s v="NA"/>
    <s v="Lewis"/>
    <s v="Dan"/>
    <s v="Medium"/>
  </r>
  <r>
    <n v="10361"/>
    <n v="25"/>
    <n v="51.614286986911068"/>
    <n v="62.46"/>
    <n v="1"/>
    <s v="Small"/>
    <x v="2081"/>
    <n v="271.14282532722336"/>
    <n v="0.17364253943466113"/>
    <x v="0"/>
    <x v="21"/>
    <n v="4"/>
    <n v="12"/>
    <n v="2004"/>
    <x v="4"/>
    <n v="72"/>
    <x v="81"/>
    <x v="20"/>
    <s v="+61 2 9495 8555"/>
    <s v="Monitor Money Building, 815 Pacific Hwy"/>
    <s v="Level 6"/>
    <s v="Chatswood"/>
    <s v="NSW"/>
    <s v="2067"/>
    <x v="3"/>
    <s v="APAC"/>
    <s v="Huxley"/>
    <s v="Adrian"/>
    <s v="Small"/>
  </r>
  <r>
    <n v="10375"/>
    <n v="43"/>
    <n v="60.594741801507809"/>
    <n v="100"/>
    <n v="2"/>
    <s v="Large"/>
    <x v="2082"/>
    <n v="7434.0261025351647"/>
    <n v="0.7404703476767166"/>
    <x v="0"/>
    <x v="22"/>
    <n v="1"/>
    <n v="2"/>
    <n v="2005"/>
    <x v="4"/>
    <n v="72"/>
    <x v="81"/>
    <x v="14"/>
    <s v="40 67 8555"/>
    <s v="67, rue des Cinquante Otages"/>
    <s v=""/>
    <s v="Nantes"/>
    <s v=""/>
    <s v="44000"/>
    <x v="1"/>
    <s v="EMEA"/>
    <s v="Labrune"/>
    <s v="Janine"/>
    <s v="Large"/>
  </r>
  <r>
    <n v="10386"/>
    <n v="50"/>
    <n v="55.533602534167251"/>
    <n v="63.34"/>
    <n v="8"/>
    <s v="Small"/>
    <x v="2083"/>
    <n v="390.31987329163758"/>
    <n v="0.12324593409903302"/>
    <x v="5"/>
    <x v="196"/>
    <n v="1"/>
    <n v="3"/>
    <n v="2005"/>
    <x v="4"/>
    <n v="72"/>
    <x v="81"/>
    <x v="23"/>
    <s v="91 555 94 44"/>
    <s v="C/ Moralzarzal, 86"/>
    <s v=""/>
    <s v="Madrid"/>
    <s v=""/>
    <s v="28034"/>
    <x v="7"/>
    <s v="EMEA"/>
    <s v="Freyre"/>
    <s v="Diego"/>
    <s v="Medium"/>
  </r>
  <r>
    <n v="10398"/>
    <n v="45"/>
    <n v="63.543532663947055"/>
    <n v="78.25"/>
    <n v="14"/>
    <s v="Small"/>
    <x v="2084"/>
    <n v="661.79103012238238"/>
    <n v="0.18794207458214623"/>
    <x v="0"/>
    <x v="197"/>
    <n v="1"/>
    <n v="3"/>
    <n v="2005"/>
    <x v="4"/>
    <n v="72"/>
    <x v="81"/>
    <x v="1"/>
    <s v="26 47 1555"/>
    <s v="59 rue de l'Abbaye"/>
    <s v=""/>
    <s v="Reims"/>
    <s v=""/>
    <s v="51100"/>
    <x v="1"/>
    <s v="EMEA"/>
    <s v="Henriot"/>
    <s v="Paul"/>
    <s v="Medium"/>
  </r>
  <r>
    <n v="10401"/>
    <n v="52"/>
    <n v="50.280441399589918"/>
    <n v="81.14"/>
    <n v="4"/>
    <s v="Small"/>
    <x v="2085"/>
    <n v="1604.6970472213238"/>
    <n v="0.38032485334496025"/>
    <x v="4"/>
    <x v="213"/>
    <n v="2"/>
    <n v="4"/>
    <n v="2005"/>
    <x v="4"/>
    <n v="72"/>
    <x v="81"/>
    <x v="12"/>
    <s v="2015559350"/>
    <s v="7476 Moss Rd."/>
    <s v=""/>
    <s v="Newark"/>
    <s v="NJ"/>
    <s v="94019"/>
    <x v="0"/>
    <s v="NA"/>
    <s v="Brown"/>
    <s v="William"/>
    <s v="Medium"/>
  </r>
  <r>
    <n v="10416"/>
    <n v="48"/>
    <n v="61.559245680472486"/>
    <n v="74.62"/>
    <n v="5"/>
    <s v="Small"/>
    <x v="2086"/>
    <n v="626.91620733732088"/>
    <n v="0.17503021066104954"/>
    <x v="0"/>
    <x v="198"/>
    <n v="2"/>
    <n v="5"/>
    <n v="2005"/>
    <x v="4"/>
    <n v="72"/>
    <x v="81"/>
    <x v="70"/>
    <s v="0522 556555"/>
    <s v="Strada Provinciale 124"/>
    <s v=""/>
    <s v="Reggio Emilia"/>
    <s v=""/>
    <s v="42100"/>
    <x v="12"/>
    <s v="EMEA"/>
    <s v="Moroni"/>
    <s v="Maurizio"/>
    <s v="Medium"/>
  </r>
  <r>
    <n v="10108"/>
    <n v="31"/>
    <n v="59.015386157695382"/>
    <n v="68.709999999999994"/>
    <n v="10"/>
    <s v="Small"/>
    <x v="2087"/>
    <n v="300.53302911144328"/>
    <n v="0.1410946564154362"/>
    <x v="0"/>
    <x v="98"/>
    <n v="1"/>
    <n v="3"/>
    <n v="2003"/>
    <x v="1"/>
    <n v="80"/>
    <x v="82"/>
    <x v="66"/>
    <s v="+63 2 555 3587"/>
    <s v="15 McCallum Street - NatWest Center #13-03"/>
    <s v=""/>
    <s v="Makati City"/>
    <s v=""/>
    <s v="1227MM"/>
    <x v="15"/>
    <s v="Japan"/>
    <s v="Cruz"/>
    <s v="Arnold"/>
    <s v="Small"/>
  </r>
  <r>
    <n v="10122"/>
    <n v="29"/>
    <n v="50.412138014203983"/>
    <n v="71.14"/>
    <n v="14"/>
    <s v="Small"/>
    <x v="2088"/>
    <n v="601.10799758808434"/>
    <n v="0.29136719125380955"/>
    <x v="0"/>
    <x v="99"/>
    <n v="2"/>
    <n v="5"/>
    <n v="2003"/>
    <x v="1"/>
    <n v="80"/>
    <x v="82"/>
    <x v="67"/>
    <s v="91 24 4555"/>
    <s v="12, rue des Bouchers"/>
    <s v=""/>
    <s v="Marseille"/>
    <s v=""/>
    <s v="13008"/>
    <x v="1"/>
    <s v="EMEA"/>
    <s v="Lebihan"/>
    <s v="Laurence"/>
    <s v="Small"/>
  </r>
  <r>
    <n v="10135"/>
    <n v="23"/>
    <n v="57.23157635560279"/>
    <n v="87.31"/>
    <n v="11"/>
    <s v="Small"/>
    <x v="2089"/>
    <n v="691.80374382113587"/>
    <n v="0.34450147342111109"/>
    <x v="0"/>
    <x v="100"/>
    <n v="3"/>
    <n v="7"/>
    <n v="2003"/>
    <x v="1"/>
    <n v="80"/>
    <x v="82"/>
    <x v="39"/>
    <s v="4155551450"/>
    <s v="5677 Strong St."/>
    <s v=""/>
    <s v="San Rafael"/>
    <s v="CA"/>
    <s v="97562"/>
    <x v="0"/>
    <s v="NA"/>
    <s v="Nelson"/>
    <s v="Valarie"/>
    <s v="Small"/>
  </r>
  <r>
    <n v="10147"/>
    <n v="31"/>
    <n v="54.745379814159804"/>
    <n v="64.67"/>
    <n v="11"/>
    <s v="Small"/>
    <x v="2090"/>
    <n v="307.66322576104608"/>
    <n v="0.15346559743065094"/>
    <x v="0"/>
    <x v="101"/>
    <n v="3"/>
    <n v="9"/>
    <n v="2003"/>
    <x v="1"/>
    <n v="80"/>
    <x v="82"/>
    <x v="41"/>
    <s v="6175558555"/>
    <s v="7825 Douglas Av."/>
    <s v=""/>
    <s v="Brickhaven"/>
    <s v="MA"/>
    <s v="58339"/>
    <x v="0"/>
    <s v="NA"/>
    <s v="Nelson"/>
    <s v="Allen"/>
    <s v="Small"/>
  </r>
  <r>
    <n v="10159"/>
    <n v="23"/>
    <n v="41.525241372196461"/>
    <n v="67.099999999999994"/>
    <n v="6"/>
    <s v="Small"/>
    <x v="2091"/>
    <n v="588.21944843948131"/>
    <n v="0.38114394378246702"/>
    <x v="0"/>
    <x v="4"/>
    <n v="4"/>
    <n v="10"/>
    <n v="2003"/>
    <x v="1"/>
    <n v="80"/>
    <x v="82"/>
    <x v="4"/>
    <s v="6505551386"/>
    <s v="7734 Strong St."/>
    <s v=""/>
    <s v="San Francisco"/>
    <s v="CA"/>
    <s v=""/>
    <x v="0"/>
    <s v="NA"/>
    <s v="Brown"/>
    <s v="Julie"/>
    <s v="Small"/>
  </r>
  <r>
    <n v="10169"/>
    <n v="24"/>
    <n v="62.849381760351235"/>
    <n v="94.58"/>
    <n v="6"/>
    <s v="Small"/>
    <x v="2092"/>
    <n v="761.53483775157042"/>
    <n v="0.33548972551965284"/>
    <x v="0"/>
    <x v="102"/>
    <n v="4"/>
    <n v="11"/>
    <n v="2003"/>
    <x v="1"/>
    <n v="80"/>
    <x v="82"/>
    <x v="42"/>
    <s v="02 9936 8555"/>
    <s v="201 Miller Street"/>
    <s v="Level 15"/>
    <s v="North Sydney"/>
    <s v="NSW"/>
    <s v="2060"/>
    <x v="3"/>
    <s v="APAC"/>
    <s v="O'Hara"/>
    <s v="Anna"/>
    <s v="Small"/>
  </r>
  <r>
    <n v="10180"/>
    <n v="28"/>
    <n v="51.755981085343024"/>
    <n v="71.14"/>
    <n v="1"/>
    <s v="Small"/>
    <x v="2093"/>
    <n v="542.75252961039541"/>
    <n v="0.27247707217679196"/>
    <x v="0"/>
    <x v="6"/>
    <n v="4"/>
    <n v="11"/>
    <n v="2003"/>
    <x v="1"/>
    <n v="80"/>
    <x v="82"/>
    <x v="6"/>
    <s v="20 16 1555"/>
    <s v="184, chausse de Tournai"/>
    <s v=""/>
    <s v="Lille"/>
    <s v=""/>
    <s v="59000"/>
    <x v="1"/>
    <s v="EMEA"/>
    <s v="Rance"/>
    <s v="Martine"/>
    <s v="Small"/>
  </r>
  <r>
    <n v="10191"/>
    <n v="44"/>
    <n v="45.967479251810452"/>
    <n v="66.290000000000006"/>
    <n v="7"/>
    <s v="Small"/>
    <x v="2094"/>
    <n v="894.19091292034022"/>
    <n v="0.30656993133488536"/>
    <x v="0"/>
    <x v="104"/>
    <n v="4"/>
    <n v="11"/>
    <n v="2003"/>
    <x v="1"/>
    <n v="80"/>
    <x v="82"/>
    <x v="68"/>
    <s v="0221 5554327"/>
    <s v="Mehrheimerstr. 369"/>
    <s v=""/>
    <s v="Koln"/>
    <s v=""/>
    <s v="50739"/>
    <x v="16"/>
    <s v="EMEA"/>
    <s v="Pfalzheim"/>
    <s v="Henriette"/>
    <s v="Small"/>
  </r>
  <r>
    <n v="10211"/>
    <n v="22"/>
    <n v="81.104767010496644"/>
    <n v="92.16"/>
    <n v="6"/>
    <s v="Small"/>
    <x v="2095"/>
    <n v="243.21512576907389"/>
    <n v="0.11995695518124304"/>
    <x v="0"/>
    <x v="9"/>
    <n v="1"/>
    <n v="1"/>
    <n v="2004"/>
    <x v="1"/>
    <n v="80"/>
    <x v="82"/>
    <x v="9"/>
    <s v="1 47 55 6555"/>
    <s v="25, rue Lauriston"/>
    <s v=""/>
    <s v="Paris"/>
    <s v=""/>
    <s v="75016"/>
    <x v="1"/>
    <s v="EMEA"/>
    <s v="Perrier"/>
    <s v="Dominique"/>
    <s v="Small"/>
  </r>
  <r>
    <n v="10225"/>
    <n v="46"/>
    <n v="59.241483684193803"/>
    <n v="70.33"/>
    <n v="13"/>
    <s v="Small"/>
    <x v="2096"/>
    <n v="510.07175052708499"/>
    <n v="0.15766410231488975"/>
    <x v="0"/>
    <x v="106"/>
    <n v="1"/>
    <n v="2"/>
    <n v="2004"/>
    <x v="1"/>
    <n v="80"/>
    <x v="82"/>
    <x v="69"/>
    <s v="0897 034555"/>
    <s v="Grenzacherweg 237"/>
    <s v=""/>
    <s v="Gensve"/>
    <s v=""/>
    <s v="1203"/>
    <x v="17"/>
    <s v="EMEA"/>
    <s v="Holz"/>
    <s v="Michael"/>
    <s v="Medium"/>
  </r>
  <r>
    <n v="10238"/>
    <n v="22"/>
    <n v="74.560623583733687"/>
    <n v="93.77"/>
    <n v="7"/>
    <s v="Small"/>
    <x v="2097"/>
    <n v="422.60628115785903"/>
    <n v="0.20485631242685634"/>
    <x v="0"/>
    <x v="107"/>
    <n v="2"/>
    <n v="4"/>
    <n v="2004"/>
    <x v="1"/>
    <n v="80"/>
    <x v="82"/>
    <x v="48"/>
    <s v="31 12 3555"/>
    <s v="Vinb'ltet 34"/>
    <s v=""/>
    <s v="Kobenhavn"/>
    <s v=""/>
    <s v="1734"/>
    <x v="13"/>
    <s v="EMEA"/>
    <s v="Petersen"/>
    <s v="Jytte"/>
    <s v="Small"/>
  </r>
  <r>
    <n v="10252"/>
    <n v="38"/>
    <n v="69.453941513728367"/>
    <n v="87.31"/>
    <n v="3"/>
    <s v="Small"/>
    <x v="2098"/>
    <n v="678.53022247832223"/>
    <n v="0.20451332592224988"/>
    <x v="0"/>
    <x v="224"/>
    <n v="2"/>
    <n v="5"/>
    <n v="2004"/>
    <x v="1"/>
    <n v="80"/>
    <x v="82"/>
    <x v="9"/>
    <s v="1 47 55 6555"/>
    <s v="25, rue Lauriston"/>
    <s v=""/>
    <s v="Paris"/>
    <s v=""/>
    <s v="75016"/>
    <x v="1"/>
    <s v="EMEA"/>
    <s v="Perrier"/>
    <s v="Dominique"/>
    <s v="Medium"/>
  </r>
  <r>
    <n v="10264"/>
    <n v="47"/>
    <n v="58.586076874553655"/>
    <n v="83.27"/>
    <n v="1"/>
    <s v="Small"/>
    <x v="2099"/>
    <n v="1160.1443868959782"/>
    <n v="0.29643236610359486"/>
    <x v="0"/>
    <x v="230"/>
    <n v="2"/>
    <n v="6"/>
    <n v="2004"/>
    <x v="1"/>
    <n v="80"/>
    <x v="82"/>
    <x v="58"/>
    <s v="6175559555"/>
    <s v="8616 Spinnaker Dr."/>
    <s v=""/>
    <s v="Boston"/>
    <s v="MA"/>
    <s v="51003"/>
    <x v="0"/>
    <s v="NA"/>
    <s v="Yoshido"/>
    <s v="Juri"/>
    <s v="Medium"/>
  </r>
  <r>
    <n v="10276"/>
    <n v="48"/>
    <n v="64.371777504270213"/>
    <n v="75.180000000000007"/>
    <n v="7"/>
    <s v="Small"/>
    <x v="2100"/>
    <n v="518.79467979502942"/>
    <n v="0.14376459824061957"/>
    <x v="0"/>
    <x v="110"/>
    <n v="3"/>
    <n v="8"/>
    <n v="2004"/>
    <x v="1"/>
    <n v="80"/>
    <x v="82"/>
    <x v="71"/>
    <s v="6175557555"/>
    <s v="7635 Spinnaker Dr."/>
    <s v=""/>
    <s v="Brickhaven"/>
    <s v="MA"/>
    <s v="58339"/>
    <x v="0"/>
    <s v="NA"/>
    <s v="Barajas"/>
    <s v="Miguel"/>
    <s v="Medium"/>
  </r>
  <r>
    <n v="10287"/>
    <n v="40"/>
    <n v="72.967347245643083"/>
    <n v="88.12"/>
    <n v="16"/>
    <s v="Small"/>
    <x v="2101"/>
    <n v="606.10611017427709"/>
    <n v="0.1719547520921122"/>
    <x v="0"/>
    <x v="111"/>
    <n v="3"/>
    <n v="8"/>
    <n v="2004"/>
    <x v="1"/>
    <n v="80"/>
    <x v="82"/>
    <x v="69"/>
    <s v="0897 034555"/>
    <s v="Grenzacherweg 237"/>
    <s v=""/>
    <s v="Gensve"/>
    <s v=""/>
    <s v="1203"/>
    <x v="17"/>
    <s v="EMEA"/>
    <s v="Holz"/>
    <s v="Michael"/>
    <s v="Medium"/>
  </r>
  <r>
    <n v="10299"/>
    <n v="32"/>
    <n v="52.254014009391476"/>
    <n v="80.84"/>
    <n v="1"/>
    <s v="Small"/>
    <x v="2102"/>
    <n v="914.75155169947288"/>
    <n v="0.35361189993330688"/>
    <x v="0"/>
    <x v="16"/>
    <n v="3"/>
    <n v="9"/>
    <n v="2004"/>
    <x v="1"/>
    <n v="80"/>
    <x v="82"/>
    <x v="16"/>
    <s v="90 224 8555"/>
    <s v="Keskuskatu 45"/>
    <s v=""/>
    <s v="Helsinki"/>
    <s v=""/>
    <s v="21240"/>
    <x v="4"/>
    <s v="EMEA"/>
    <s v="Karttunen"/>
    <s v="Matti"/>
    <s v="Small"/>
  </r>
  <r>
    <n v="10310"/>
    <n v="49"/>
    <n v="70.020923890862846"/>
    <n v="97.01"/>
    <n v="14"/>
    <s v="Small"/>
    <x v="2103"/>
    <n v="1322.4647293477201"/>
    <n v="0.27820921666979842"/>
    <x v="0"/>
    <x v="113"/>
    <n v="4"/>
    <n v="10"/>
    <n v="2004"/>
    <x v="1"/>
    <n v="80"/>
    <x v="82"/>
    <x v="68"/>
    <s v="0221 5554327"/>
    <s v="Mehrheimerstr. 369"/>
    <s v=""/>
    <s v="Koln"/>
    <s v=""/>
    <s v="50739"/>
    <x v="16"/>
    <s v="EMEA"/>
    <s v="Pfalzheim"/>
    <s v="Henriette"/>
    <s v="Medium"/>
  </r>
  <r>
    <n v="10319"/>
    <n v="43"/>
    <n v="65.310563512535055"/>
    <n v="85.69"/>
    <n v="2"/>
    <s v="Small"/>
    <x v="2104"/>
    <n v="876.3157689609925"/>
    <n v="0.23782747680551922"/>
    <x v="0"/>
    <x v="114"/>
    <n v="4"/>
    <n v="11"/>
    <n v="2004"/>
    <x v="1"/>
    <n v="80"/>
    <x v="82"/>
    <x v="79"/>
    <s v="2125551957"/>
    <s v="5290 North Pendale Street"/>
    <s v="Suite 200"/>
    <s v="NYC"/>
    <s v="NY"/>
    <s v="10022"/>
    <x v="0"/>
    <s v="NA"/>
    <s v="Kuo"/>
    <s v="Kee"/>
    <s v="Medium"/>
  </r>
  <r>
    <n v="10331"/>
    <n v="41"/>
    <n v="61.793238508996204"/>
    <n v="100"/>
    <n v="2"/>
    <s v="Medium"/>
    <x v="2105"/>
    <n v="3181.8772211311552"/>
    <n v="0.55671995330705737"/>
    <x v="0"/>
    <x v="159"/>
    <n v="4"/>
    <n v="11"/>
    <n v="2004"/>
    <x v="1"/>
    <n v="80"/>
    <x v="82"/>
    <x v="45"/>
    <s v="2155559857"/>
    <s v="11328 Douglas Av."/>
    <s v=""/>
    <s v="Philadelphia"/>
    <s v="PA"/>
    <s v="71270"/>
    <x v="0"/>
    <s v="NA"/>
    <s v="Hernandez"/>
    <s v="Rosa"/>
    <s v="Medium"/>
  </r>
  <r>
    <n v="10343"/>
    <n v="30"/>
    <n v="84.880170524369163"/>
    <n v="100"/>
    <n v="1"/>
    <s v="Small"/>
    <x v="2106"/>
    <n v="552.29488426892476"/>
    <n v="0.17823438353791099"/>
    <x v="0"/>
    <x v="20"/>
    <n v="4"/>
    <n v="11"/>
    <n v="2004"/>
    <x v="1"/>
    <n v="80"/>
    <x v="82"/>
    <x v="1"/>
    <s v="26 47 1555"/>
    <s v="59 rue de l'Abbaye"/>
    <s v=""/>
    <s v="Reims"/>
    <s v=""/>
    <s v="51100"/>
    <x v="1"/>
    <s v="EMEA"/>
    <s v="Henriot"/>
    <s v="Paul"/>
    <s v="Medium"/>
  </r>
  <r>
    <n v="10355"/>
    <n v="28"/>
    <n v="79.045942644350404"/>
    <n v="95.39"/>
    <n v="9"/>
    <s v="Small"/>
    <x v="2107"/>
    <n v="457.63360595818858"/>
    <n v="0.17133931602526042"/>
    <x v="0"/>
    <x v="228"/>
    <n v="4"/>
    <n v="12"/>
    <n v="2004"/>
    <x v="1"/>
    <n v="80"/>
    <x v="82"/>
    <x v="23"/>
    <s v="91 555 94 44"/>
    <s v="C/ Moralzarzal, 86"/>
    <s v=""/>
    <s v="Madrid"/>
    <s v=""/>
    <s v="28034"/>
    <x v="7"/>
    <s v="EMEA"/>
    <s v="Freyre"/>
    <s v="Diego"/>
    <s v="Small"/>
  </r>
  <r>
    <n v="10363"/>
    <n v="43"/>
    <n v="70.628360590676508"/>
    <n v="100"/>
    <n v="9"/>
    <s v="Medium"/>
    <x v="2108"/>
    <n v="2117.3904946009102"/>
    <n v="0.4107920197657754"/>
    <x v="0"/>
    <x v="115"/>
    <n v="1"/>
    <n v="1"/>
    <n v="2005"/>
    <x v="1"/>
    <n v="80"/>
    <x v="82"/>
    <x v="73"/>
    <s v="+358 9 8045 555"/>
    <s v="Software Engineering Center, SEC Oy"/>
    <s v=""/>
    <s v="Espoo"/>
    <s v=""/>
    <s v="FIN-02271"/>
    <x v="4"/>
    <s v="EMEA"/>
    <s v="Suominen"/>
    <s v="Kalle"/>
    <s v="Medium"/>
  </r>
  <r>
    <n v="10378"/>
    <n v="41"/>
    <n v="80.195679502138589"/>
    <n v="100"/>
    <n v="2"/>
    <s v="Small"/>
    <x v="2109"/>
    <n v="1606.1471404123181"/>
    <n v="0.32817559267706642"/>
    <x v="0"/>
    <x v="184"/>
    <n v="1"/>
    <n v="2"/>
    <n v="2005"/>
    <x v="1"/>
    <n v="80"/>
    <x v="82"/>
    <x v="23"/>
    <s v="91 555 94 44"/>
    <s v="C/ Moralzarzal, 86"/>
    <s v=""/>
    <s v="Madrid"/>
    <s v=""/>
    <s v="28034"/>
    <x v="7"/>
    <s v="EMEA"/>
    <s v="Freyre"/>
    <s v="Diego"/>
    <s v="Medium"/>
  </r>
  <r>
    <n v="10390"/>
    <n v="30"/>
    <n v="64.353686509791061"/>
    <n v="82.42"/>
    <n v="10"/>
    <s v="Small"/>
    <x v="2110"/>
    <n v="541.98940470626803"/>
    <n v="0.21919817386810161"/>
    <x v="0"/>
    <x v="162"/>
    <n v="1"/>
    <n v="3"/>
    <n v="2005"/>
    <x v="1"/>
    <n v="80"/>
    <x v="82"/>
    <x v="39"/>
    <s v="4155551450"/>
    <s v="5677 Strong St."/>
    <s v=""/>
    <s v="San Rafael"/>
    <s v="CA"/>
    <s v="97562"/>
    <x v="0"/>
    <s v="NA"/>
    <s v="Nelson"/>
    <s v="Valarie"/>
    <s v="Small"/>
  </r>
  <r>
    <n v="10103"/>
    <n v="31"/>
    <n v="67.74237733307919"/>
    <n v="100"/>
    <n v="3"/>
    <s v="Small"/>
    <x v="2111"/>
    <n v="1124.2963026745451"/>
    <n v="0.34869361279608507"/>
    <x v="0"/>
    <x v="26"/>
    <n v="1"/>
    <n v="1"/>
    <n v="2003"/>
    <x v="2"/>
    <n v="96"/>
    <x v="83"/>
    <x v="17"/>
    <s v="07 98 9555"/>
    <s v="Erling Skakkes gate 78"/>
    <s v=""/>
    <s v="Stavern"/>
    <s v=""/>
    <s v="4110"/>
    <x v="2"/>
    <s v="EMEA"/>
    <s v="Bergulfsen"/>
    <s v="Jonas"/>
    <s v="Medium"/>
  </r>
  <r>
    <n v="10114"/>
    <n v="32"/>
    <n v="70.589968960929014"/>
    <n v="100"/>
    <n v="7"/>
    <s v="Small"/>
    <x v="2112"/>
    <n v="1408.6409932502715"/>
    <n v="0.38408542918655431"/>
    <x v="0"/>
    <x v="89"/>
    <n v="2"/>
    <n v="4"/>
    <n v="2003"/>
    <x v="2"/>
    <n v="96"/>
    <x v="83"/>
    <x v="62"/>
    <s v="1 42 34 2555"/>
    <s v="265, boulevard Charonne"/>
    <s v=""/>
    <s v="Paris"/>
    <s v=""/>
    <s v="75012"/>
    <x v="1"/>
    <s v="EMEA"/>
    <s v="Bertrand"/>
    <s v="Marie"/>
    <s v="Medium"/>
  </r>
  <r>
    <n v="10126"/>
    <n v="43"/>
    <n v="60.221323394426605"/>
    <n v="96.31"/>
    <n v="3"/>
    <s v="Small"/>
    <x v="2113"/>
    <n v="1551.8130940396559"/>
    <n v="0.37471370164648937"/>
    <x v="0"/>
    <x v="28"/>
    <n v="2"/>
    <n v="5"/>
    <n v="2003"/>
    <x v="2"/>
    <n v="96"/>
    <x v="83"/>
    <x v="25"/>
    <s v="91 555 22 82"/>
    <s v="C/ Araquil, 67"/>
    <s v=""/>
    <s v="Madrid"/>
    <s v=""/>
    <s v="28023"/>
    <x v="7"/>
    <s v="EMEA"/>
    <s v="Sommer"/>
    <s v="Martˇn"/>
    <s v="Medium"/>
  </r>
  <r>
    <n v="10140"/>
    <n v="26"/>
    <n v="80.908828103887714"/>
    <n v="100"/>
    <n v="3"/>
    <s v="Small"/>
    <x v="2114"/>
    <n v="725.95046929891942"/>
    <n v="0.2565576761565036"/>
    <x v="0"/>
    <x v="29"/>
    <n v="3"/>
    <n v="7"/>
    <n v="2003"/>
    <x v="2"/>
    <n v="96"/>
    <x v="83"/>
    <x v="5"/>
    <s v="6505556809"/>
    <s v="9408 Furth Circle"/>
    <s v=""/>
    <s v="Burlingame"/>
    <s v="CA"/>
    <s v="94217"/>
    <x v="0"/>
    <s v="NA"/>
    <s v="Hirano"/>
    <s v="Juri"/>
    <s v="Small"/>
  </r>
  <r>
    <n v="10151"/>
    <n v="27"/>
    <n v="60.137964095005415"/>
    <n v="100"/>
    <n v="10"/>
    <s v="Small"/>
    <x v="2115"/>
    <n v="1444.824969434854"/>
    <n v="0.47084941403426828"/>
    <x v="0"/>
    <x v="145"/>
    <n v="3"/>
    <n v="9"/>
    <n v="2003"/>
    <x v="2"/>
    <n v="96"/>
    <x v="83"/>
    <x v="60"/>
    <s v="981 443655"/>
    <s v="Torikatu 38"/>
    <s v=""/>
    <s v="Oulu"/>
    <s v=""/>
    <s v="90110"/>
    <x v="4"/>
    <s v="EMEA"/>
    <s v="Koskitalo"/>
    <s v="Pirkko"/>
    <s v="Medium"/>
  </r>
  <r>
    <n v="10164"/>
    <n v="24"/>
    <n v="62.059148942648349"/>
    <n v="100"/>
    <n v="1"/>
    <s v="Small"/>
    <x v="2116"/>
    <n v="1145.5404253764395"/>
    <n v="0.43474679895574869"/>
    <x v="5"/>
    <x v="90"/>
    <n v="4"/>
    <n v="10"/>
    <n v="2003"/>
    <x v="2"/>
    <n v="96"/>
    <x v="83"/>
    <x v="63"/>
    <s v="7675 3555"/>
    <s v="Kirchgasse 6"/>
    <s v=""/>
    <s v="Graz"/>
    <s v=""/>
    <s v="8010"/>
    <x v="5"/>
    <s v="EMEA"/>
    <s v="Mendel"/>
    <s v="Roland"/>
    <s v="Small"/>
  </r>
  <r>
    <n v="10175"/>
    <n v="22"/>
    <n v="74.527881932722423"/>
    <n v="100"/>
    <n v="8"/>
    <s v="Small"/>
    <x v="2117"/>
    <n v="797.10659748010653"/>
    <n v="0.32712277056046923"/>
    <x v="0"/>
    <x v="32"/>
    <n v="4"/>
    <n v="11"/>
    <n v="2003"/>
    <x v="2"/>
    <n v="96"/>
    <x v="83"/>
    <x v="49"/>
    <s v="171 555 0297"/>
    <s v="35 King George"/>
    <s v=""/>
    <s v="London"/>
    <s v=""/>
    <s v="WX36FW"/>
    <x v="6"/>
    <s v="EMEA"/>
    <s v="Brown"/>
    <s v="Ann"/>
    <s v="Small"/>
  </r>
  <r>
    <n v="10184"/>
    <n v="46"/>
    <n v="70.754901513914902"/>
    <n v="100"/>
    <n v="13"/>
    <s v="Small"/>
    <x v="2118"/>
    <n v="1352.6345303599142"/>
    <n v="0.293581254853086"/>
    <x v="0"/>
    <x v="69"/>
    <n v="4"/>
    <n v="11"/>
    <n v="2003"/>
    <x v="2"/>
    <n v="96"/>
    <x v="83"/>
    <x v="81"/>
    <s v="95 555 82 82"/>
    <s v="C/ Romero, 33"/>
    <s v=""/>
    <s v="Sevilla"/>
    <s v=""/>
    <s v="41101"/>
    <x v="7"/>
    <s v="EMEA"/>
    <s v="Roel"/>
    <s v="Jose Pedro"/>
    <s v="Medium"/>
  </r>
  <r>
    <n v="10194"/>
    <n v="37"/>
    <n v="83.773838869677263"/>
    <n v="97.27"/>
    <n v="3"/>
    <s v="Small"/>
    <x v="2119"/>
    <n v="499.35796182194099"/>
    <n v="0.1387494718857071"/>
    <x v="0"/>
    <x v="34"/>
    <n v="4"/>
    <n v="11"/>
    <n v="2003"/>
    <x v="2"/>
    <n v="96"/>
    <x v="83"/>
    <x v="30"/>
    <s v="78 32 5555"/>
    <s v="2, rue du Commerce"/>
    <s v=""/>
    <s v="Lyon"/>
    <s v=""/>
    <s v="69004"/>
    <x v="1"/>
    <s v="EMEA"/>
    <s v="Saveley"/>
    <s v="Mary"/>
    <s v="Medium"/>
  </r>
  <r>
    <n v="10207"/>
    <n v="49"/>
    <n v="67.771555851040276"/>
    <n v="80.900000000000006"/>
    <n v="14"/>
    <s v="Small"/>
    <x v="2120"/>
    <n v="643.29376329902652"/>
    <n v="0.16227990295376668"/>
    <x v="0"/>
    <x v="91"/>
    <n v="4"/>
    <n v="12"/>
    <n v="2003"/>
    <x v="2"/>
    <n v="96"/>
    <x v="83"/>
    <x v="64"/>
    <s v="6175552555"/>
    <s v="6251 Ingle Ln."/>
    <s v=""/>
    <s v="Boston"/>
    <s v="MA"/>
    <s v="51003"/>
    <x v="0"/>
    <s v="NA"/>
    <s v="Franco"/>
    <s v="Valarie"/>
    <s v="Medium"/>
  </r>
  <r>
    <n v="10217"/>
    <n v="21"/>
    <n v="60.284010609198027"/>
    <n v="100"/>
    <n v="3"/>
    <s v="Small"/>
    <x v="2121"/>
    <n v="978.93577720684152"/>
    <n v="0.43607099523668824"/>
    <x v="0"/>
    <x v="92"/>
    <n v="1"/>
    <n v="2"/>
    <n v="2004"/>
    <x v="2"/>
    <n v="96"/>
    <x v="83"/>
    <x v="65"/>
    <s v="+65 224 1555"/>
    <s v="Village Close - 106 Linden Road Sandown"/>
    <s v="2nd Floor"/>
    <s v="Singapore"/>
    <s v=""/>
    <s v="69045"/>
    <x v="9"/>
    <s v="APAC"/>
    <s v="Victorino"/>
    <s v="Wendy"/>
    <s v="Small"/>
  </r>
  <r>
    <n v="10229"/>
    <n v="25"/>
    <n v="62.905829930488011"/>
    <n v="100"/>
    <n v="8"/>
    <s v="Small"/>
    <x v="2122"/>
    <n v="1220.3542517377998"/>
    <n v="0.43693313703465803"/>
    <x v="0"/>
    <x v="93"/>
    <n v="1"/>
    <n v="3"/>
    <n v="2004"/>
    <x v="2"/>
    <n v="96"/>
    <x v="83"/>
    <x v="39"/>
    <s v="4155551450"/>
    <s v="5677 Strong St."/>
    <s v=""/>
    <s v="San Rafael"/>
    <s v="CA"/>
    <s v="97562"/>
    <x v="0"/>
    <s v="NA"/>
    <s v="Nelson"/>
    <s v="Valarie"/>
    <s v="Small"/>
  </r>
  <r>
    <n v="10245"/>
    <n v="37"/>
    <n v="72.736944736434197"/>
    <n v="100"/>
    <n v="1"/>
    <s v="Small"/>
    <x v="2123"/>
    <n v="1442.3730447519351"/>
    <n v="0.34893533175407992"/>
    <x v="0"/>
    <x v="38"/>
    <n v="2"/>
    <n v="5"/>
    <n v="2004"/>
    <x v="2"/>
    <n v="96"/>
    <x v="83"/>
    <x v="34"/>
    <s v="2035559545"/>
    <s v="567 North Pendale Street"/>
    <s v=""/>
    <s v="New Haven"/>
    <s v="CT"/>
    <s v="97823"/>
    <x v="0"/>
    <s v="NA"/>
    <s v="Murphy"/>
    <s v="Leslie"/>
    <s v="Medium"/>
  </r>
  <r>
    <n v="10259"/>
    <n v="45"/>
    <n v="70.20089648525672"/>
    <n v="86.68"/>
    <n v="11"/>
    <s v="Small"/>
    <x v="2124"/>
    <n v="741.55965816344769"/>
    <n v="0.19011425374646149"/>
    <x v="0"/>
    <x v="39"/>
    <n v="2"/>
    <n v="6"/>
    <n v="2004"/>
    <x v="2"/>
    <n v="96"/>
    <x v="83"/>
    <x v="65"/>
    <s v="+65 224 1555"/>
    <s v="Village Close - 106 Linden Road Sandown"/>
    <s v="2nd Floor"/>
    <s v="Singapore"/>
    <s v=""/>
    <s v="69045"/>
    <x v="9"/>
    <s v="APAC"/>
    <s v="Victorino"/>
    <s v="Wendy"/>
    <s v="Medium"/>
  </r>
  <r>
    <n v="10270"/>
    <n v="32"/>
    <n v="59.044588610557405"/>
    <n v="85.72"/>
    <n v="1"/>
    <s v="Small"/>
    <x v="2125"/>
    <n v="853.61316446216301"/>
    <n v="0.31119238671771576"/>
    <x v="0"/>
    <x v="40"/>
    <n v="3"/>
    <n v="7"/>
    <n v="2004"/>
    <x v="2"/>
    <n v="96"/>
    <x v="83"/>
    <x v="20"/>
    <s v="+61 2 9495 8555"/>
    <s v="Monitor Money Building, 815 Pacific Hwy"/>
    <s v="Level 6"/>
    <s v="Chatswood"/>
    <s v="NSW"/>
    <s v="2067"/>
    <x v="3"/>
    <s v="APAC"/>
    <s v="Huxley"/>
    <s v="Adrian"/>
    <s v="Small"/>
  </r>
  <r>
    <n v="10281"/>
    <n v="29"/>
    <n v="60.744199049793878"/>
    <n v="82.83"/>
    <n v="8"/>
    <s v="Small"/>
    <x v="2126"/>
    <n v="640.4882275559778"/>
    <n v="0.26664011771346285"/>
    <x v="0"/>
    <x v="94"/>
    <n v="3"/>
    <n v="8"/>
    <n v="2004"/>
    <x v="2"/>
    <n v="96"/>
    <x v="83"/>
    <x v="18"/>
    <s v="2155551555"/>
    <s v="7586 Pompton St."/>
    <s v=""/>
    <s v="Allentown"/>
    <s v="PA"/>
    <s v="70267"/>
    <x v="0"/>
    <s v="NA"/>
    <s v="Yu"/>
    <s v="Kyung"/>
    <s v="Small"/>
  </r>
  <r>
    <n v="10291"/>
    <n v="26"/>
    <n v="70.635918439273368"/>
    <n v="83.79"/>
    <n v="3"/>
    <s v="Small"/>
    <x v="2127"/>
    <n v="342.00612057889248"/>
    <n v="0.15698868075816486"/>
    <x v="0"/>
    <x v="42"/>
    <n v="3"/>
    <n v="9"/>
    <n v="2004"/>
    <x v="2"/>
    <n v="96"/>
    <x v="83"/>
    <x v="37"/>
    <s v="0695 34 6555"/>
    <s v="?kergatan 24"/>
    <s v=""/>
    <s v="Boras"/>
    <s v=""/>
    <s v="S-84467"/>
    <x v="8"/>
    <s v="EMEA"/>
    <s v="Larsson"/>
    <s v="Maria"/>
    <s v="Small"/>
  </r>
  <r>
    <n v="10305"/>
    <n v="28"/>
    <n v="81.275447947346422"/>
    <n v="100"/>
    <n v="12"/>
    <s v="Small"/>
    <x v="2128"/>
    <n v="879.32745747429999"/>
    <n v="0.27870564476973353"/>
    <x v="0"/>
    <x v="95"/>
    <n v="4"/>
    <n v="10"/>
    <n v="2004"/>
    <x v="2"/>
    <n v="96"/>
    <x v="83"/>
    <x v="15"/>
    <s v="6175558555"/>
    <s v="39323 Spinnaker Dr."/>
    <s v=""/>
    <s v="Cambridge"/>
    <s v="MA"/>
    <s v="51247"/>
    <x v="0"/>
    <s v="NA"/>
    <s v="Hernandez"/>
    <s v="Marta"/>
    <s v="Medium"/>
  </r>
  <r>
    <n v="10313"/>
    <n v="27"/>
    <n v="64.232610519452734"/>
    <n v="87.64"/>
    <n v="6"/>
    <s v="Small"/>
    <x v="2129"/>
    <n v="631.99951597477639"/>
    <n v="0.26708568553796519"/>
    <x v="0"/>
    <x v="96"/>
    <n v="4"/>
    <n v="10"/>
    <n v="2004"/>
    <x v="2"/>
    <n v="96"/>
    <x v="83"/>
    <x v="31"/>
    <s v="604 555 3392"/>
    <s v="1900 Oak St."/>
    <s v=""/>
    <s v="Vancouver"/>
    <s v="BC"/>
    <s v="V3F2K1"/>
    <x v="10"/>
    <s v="NA"/>
    <s v="Tannamuri"/>
    <s v="Yoshi"/>
    <s v="Small"/>
  </r>
  <r>
    <n v="10324"/>
    <n v="20"/>
    <n v="64.891843224341045"/>
    <n v="98.18"/>
    <n v="11"/>
    <s v="Small"/>
    <x v="2130"/>
    <n v="665.7631355131789"/>
    <n v="0.33905231998022967"/>
    <x v="0"/>
    <x v="80"/>
    <n v="4"/>
    <n v="11"/>
    <n v="2004"/>
    <x v="2"/>
    <n v="96"/>
    <x v="83"/>
    <x v="11"/>
    <s v="2125551500"/>
    <s v="2678 Kingston Rd."/>
    <s v="Suite 101"/>
    <s v="NYC"/>
    <s v="NY"/>
    <s v="10022"/>
    <x v="0"/>
    <s v="NA"/>
    <s v="Frick"/>
    <s v="Michael"/>
    <s v="Small"/>
  </r>
  <r>
    <n v="10335"/>
    <n v="44"/>
    <n v="67.767682382452151"/>
    <n v="100"/>
    <n v="1"/>
    <s v="Small"/>
    <x v="2131"/>
    <n v="1764.5019751721052"/>
    <n v="0.37176525092748536"/>
    <x v="0"/>
    <x v="97"/>
    <n v="4"/>
    <n v="11"/>
    <n v="2004"/>
    <x v="2"/>
    <n v="96"/>
    <x v="83"/>
    <x v="39"/>
    <s v="4155551450"/>
    <s v="5677 Strong St."/>
    <s v=""/>
    <s v="San Rafael"/>
    <s v="CA"/>
    <s v="97562"/>
    <x v="0"/>
    <s v="NA"/>
    <s v="Nelson"/>
    <s v="Valarie"/>
    <s v="Medium"/>
  </r>
  <r>
    <n v="10348"/>
    <n v="42"/>
    <n v="85.553941371630543"/>
    <n v="100"/>
    <n v="3"/>
    <s v="Medium"/>
    <x v="2132"/>
    <n v="2793.674462391517"/>
    <n v="0.43740421272025681"/>
    <x v="0"/>
    <x v="79"/>
    <n v="4"/>
    <n v="11"/>
    <n v="2004"/>
    <x v="2"/>
    <n v="96"/>
    <x v="83"/>
    <x v="25"/>
    <s v="91 555 22 82"/>
    <s v="C/ Araquil, 67"/>
    <s v=""/>
    <s v="Madrid"/>
    <s v=""/>
    <s v="28023"/>
    <x v="7"/>
    <s v="EMEA"/>
    <s v="Sommer"/>
    <s v="Martˇn"/>
    <s v="Medium"/>
  </r>
  <r>
    <n v="10358"/>
    <n v="41"/>
    <n v="60.975515553213533"/>
    <n v="100"/>
    <n v="1"/>
    <s v="Small"/>
    <x v="152"/>
    <n v="1928.003862318245"/>
    <n v="0.43541189302580058"/>
    <x v="0"/>
    <x v="48"/>
    <n v="4"/>
    <n v="12"/>
    <n v="2004"/>
    <x v="2"/>
    <n v="96"/>
    <x v="83"/>
    <x v="23"/>
    <s v="91 555 94 44"/>
    <s v="C/ Moralzarzal, 86"/>
    <s v=""/>
    <s v="Madrid"/>
    <s v=""/>
    <s v="28034"/>
    <x v="7"/>
    <s v="EMEA"/>
    <s v="Freyre"/>
    <s v="Diego"/>
    <s v="Medium"/>
  </r>
  <r>
    <n v="10371"/>
    <n v="26"/>
    <n v="82.14844885445703"/>
    <n v="100"/>
    <n v="1"/>
    <s v="Small"/>
    <x v="2133"/>
    <n v="1908.180329784117"/>
    <n v="0.47185001379415559"/>
    <x v="0"/>
    <x v="129"/>
    <n v="1"/>
    <n v="1"/>
    <n v="2005"/>
    <x v="2"/>
    <n v="96"/>
    <x v="83"/>
    <x v="39"/>
    <s v="4155551450"/>
    <s v="5677 Strong St."/>
    <s v=""/>
    <s v="San Rafael"/>
    <s v="CA"/>
    <s v="97562"/>
    <x v="0"/>
    <s v="NA"/>
    <s v="Nelson"/>
    <s v="Valarie"/>
    <s v="Medium"/>
  </r>
  <r>
    <n v="10382"/>
    <n v="26"/>
    <n v="80.91022398568343"/>
    <n v="100"/>
    <n v="6"/>
    <s v="Small"/>
    <x v="2134"/>
    <n v="604.75417637223109"/>
    <n v="0.22328670456289315"/>
    <x v="0"/>
    <x v="50"/>
    <n v="1"/>
    <n v="2"/>
    <n v="2005"/>
    <x v="2"/>
    <n v="96"/>
    <x v="83"/>
    <x v="39"/>
    <s v="4155551450"/>
    <s v="5677 Strong St."/>
    <s v=""/>
    <s v="San Rafael"/>
    <s v="CA"/>
    <s v="97562"/>
    <x v="0"/>
    <s v="NA"/>
    <s v="Nelson"/>
    <s v="Valarie"/>
    <s v="Small"/>
  </r>
  <r>
    <n v="10411"/>
    <n v="26"/>
    <n v="81.212059380178417"/>
    <n v="100"/>
    <n v="1"/>
    <s v="Small"/>
    <x v="2135"/>
    <n v="793.20645611536111"/>
    <n v="0.27307501449894006"/>
    <x v="0"/>
    <x v="52"/>
    <n v="2"/>
    <n v="5"/>
    <n v="2005"/>
    <x v="2"/>
    <n v="96"/>
    <x v="83"/>
    <x v="43"/>
    <s v="514 555 8054"/>
    <s v="43 rue St. Laurent"/>
    <s v=""/>
    <s v="Montreal"/>
    <s v="Quebec"/>
    <s v="H1J1C3"/>
    <x v="10"/>
    <s v="NA"/>
    <s v="Fresnisre"/>
    <s v="Jean"/>
    <s v="Small"/>
  </r>
  <r>
    <n v="10425"/>
    <n v="41"/>
    <n v="59.724592834669714"/>
    <n v="86.68"/>
    <n v="11"/>
    <s v="Small"/>
    <x v="2136"/>
    <n v="1105.1716937785418"/>
    <n v="0.31097608635591012"/>
    <x v="2"/>
    <x v="53"/>
    <n v="2"/>
    <n v="5"/>
    <n v="2005"/>
    <x v="2"/>
    <n v="96"/>
    <x v="83"/>
    <x v="14"/>
    <s v="40 67 8555"/>
    <s v="67, rue des Cinquante Otages"/>
    <s v=""/>
    <s v="Nantes"/>
    <s v=""/>
    <s v="44000"/>
    <x v="1"/>
    <s v="EMEA"/>
    <s v="Labrune"/>
    <s v="Janine"/>
    <s v="Medium"/>
  </r>
  <r>
    <n v="10107"/>
    <n v="20"/>
    <n v="57.876151837288049"/>
    <n v="92.9"/>
    <n v="8"/>
    <s v="Small"/>
    <x v="2137"/>
    <n v="700.47696325423908"/>
    <n v="0.37700590056740529"/>
    <x v="0"/>
    <x v="0"/>
    <n v="1"/>
    <n v="2"/>
    <n v="2003"/>
    <x v="0"/>
    <n v="99"/>
    <x v="84"/>
    <x v="0"/>
    <s v="2125557818"/>
    <s v="897 Long Airport Avenue"/>
    <s v=""/>
    <s v="NYC"/>
    <s v="NY"/>
    <s v="10022"/>
    <x v="0"/>
    <s v="NA"/>
    <s v="Yu"/>
    <s v="Kwai"/>
    <s v="Small"/>
  </r>
  <r>
    <n v="10120"/>
    <n v="22"/>
    <n v="77.103036756461847"/>
    <n v="100"/>
    <n v="6"/>
    <s v="Small"/>
    <x v="2138"/>
    <n v="765.09319135783949"/>
    <n v="0.3108416450083854"/>
    <x v="0"/>
    <x v="54"/>
    <n v="2"/>
    <n v="4"/>
    <n v="2003"/>
    <x v="0"/>
    <n v="99"/>
    <x v="84"/>
    <x v="10"/>
    <s v="03 9520 4555"/>
    <s v="636 St Kilda Road"/>
    <s v="Level 3"/>
    <s v="Melbourne"/>
    <s v="Victoria"/>
    <s v="3004"/>
    <x v="3"/>
    <s v="APAC"/>
    <s v="Ferguson"/>
    <s v="Peter"/>
    <s v="Small"/>
  </r>
  <r>
    <n v="10133"/>
    <n v="23"/>
    <n v="81.692065356657977"/>
    <n v="100"/>
    <n v="1"/>
    <s v="Small"/>
    <x v="2139"/>
    <n v="763.09249679686673"/>
    <n v="0.28883028330584165"/>
    <x v="0"/>
    <x v="209"/>
    <n v="2"/>
    <n v="6"/>
    <n v="2003"/>
    <x v="0"/>
    <n v="99"/>
    <x v="84"/>
    <x v="23"/>
    <s v="91 555 94 44"/>
    <s v="C/ Moralzarzal, 86"/>
    <s v=""/>
    <s v="Madrid"/>
    <s v=""/>
    <s v="28034"/>
    <x v="7"/>
    <s v="EMEA"/>
    <s v="Freyre"/>
    <s v="Diego"/>
    <s v="Small"/>
  </r>
  <r>
    <n v="10145"/>
    <n v="33"/>
    <n v="83.37974540020862"/>
    <n v="93.9"/>
    <n v="12"/>
    <s v="Small"/>
    <x v="2106"/>
    <n v="347.16840179311521"/>
    <n v="0.1120367902001211"/>
    <x v="0"/>
    <x v="3"/>
    <n v="3"/>
    <n v="8"/>
    <n v="2003"/>
    <x v="0"/>
    <n v="99"/>
    <x v="84"/>
    <x v="3"/>
    <s v="6265557265"/>
    <s v="78934 Hillside Dr."/>
    <s v=""/>
    <s v="Pasadena"/>
    <s v="CA"/>
    <s v="90003"/>
    <x v="0"/>
    <s v="NA"/>
    <s v="Young"/>
    <s v="Julie"/>
    <s v="Medium"/>
  </r>
  <r>
    <n v="10168"/>
    <n v="28"/>
    <n v="68.370639391533274"/>
    <n v="100"/>
    <n v="7"/>
    <s v="Small"/>
    <x v="2140"/>
    <n v="1329.9820970370683"/>
    <n v="0.40993665839705468"/>
    <x v="0"/>
    <x v="5"/>
    <n v="4"/>
    <n v="10"/>
    <n v="2003"/>
    <x v="0"/>
    <n v="99"/>
    <x v="84"/>
    <x v="5"/>
    <s v="6505556809"/>
    <s v="9408 Furth Circle"/>
    <s v=""/>
    <s v="Burlingame"/>
    <s v="CA"/>
    <s v="94217"/>
    <x v="0"/>
    <s v="NA"/>
    <s v="Hirano"/>
    <s v="Juri"/>
    <s v="Medium"/>
  </r>
  <r>
    <n v="10188"/>
    <n v="44"/>
    <n v="69.882451724127677"/>
    <n v="98.89"/>
    <n v="7"/>
    <s v="Small"/>
    <x v="2141"/>
    <n v="1276.3321241383819"/>
    <n v="0.2933314619867764"/>
    <x v="0"/>
    <x v="7"/>
    <n v="4"/>
    <n v="11"/>
    <n v="2003"/>
    <x v="0"/>
    <n v="99"/>
    <x v="84"/>
    <x v="7"/>
    <s v="+47 2267 3215"/>
    <s v="Drammen 121, PR 744 Sentrum"/>
    <s v=""/>
    <s v="Bergen"/>
    <s v=""/>
    <s v="N5804"/>
    <x v="2"/>
    <s v="EMEA"/>
    <s v="Oeztan"/>
    <s v="Veysel"/>
    <s v="Medium"/>
  </r>
  <r>
    <n v="10210"/>
    <n v="46"/>
    <n v="48.496534641942361"/>
    <n v="79.91"/>
    <n v="5"/>
    <s v="Small"/>
    <x v="2142"/>
    <n v="1445.0194064706516"/>
    <n v="0.39311056636287878"/>
    <x v="0"/>
    <x v="55"/>
    <n v="1"/>
    <n v="1"/>
    <n v="2004"/>
    <x v="0"/>
    <n v="99"/>
    <x v="84"/>
    <x v="44"/>
    <s v="+81 06 6342 5555"/>
    <s v="Dojima Avanza 4F, 1-6-20 Dojima, Kita-ku"/>
    <s v=""/>
    <s v="Osaka"/>
    <s v="Osaka"/>
    <s v="530-0003"/>
    <x v="11"/>
    <s v="Japan"/>
    <s v="Kentary"/>
    <s v="Mory"/>
    <s v="Medium"/>
  </r>
  <r>
    <n v="10223"/>
    <n v="21"/>
    <n v="65.417555649864141"/>
    <n v="100"/>
    <n v="7"/>
    <s v="Small"/>
    <x v="2143"/>
    <n v="1101.501331352853"/>
    <n v="0.44500249724387764"/>
    <x v="0"/>
    <x v="10"/>
    <n v="1"/>
    <n v="2"/>
    <n v="2004"/>
    <x v="0"/>
    <n v="99"/>
    <x v="84"/>
    <x v="10"/>
    <s v="03 9520 4555"/>
    <s v="636 St Kilda Road"/>
    <s v="Level 3"/>
    <s v="Melbourne"/>
    <s v="Victoria"/>
    <s v="3004"/>
    <x v="3"/>
    <s v="APAC"/>
    <s v="Ferguson"/>
    <s v="Peter"/>
    <s v="Small"/>
  </r>
  <r>
    <n v="10235"/>
    <n v="41"/>
    <n v="61.153950573811485"/>
    <n v="100"/>
    <n v="1"/>
    <s v="Small"/>
    <x v="2144"/>
    <n v="1670.178026473729"/>
    <n v="0.39980419497682318"/>
    <x v="0"/>
    <x v="210"/>
    <n v="2"/>
    <n v="4"/>
    <n v="2004"/>
    <x v="0"/>
    <n v="99"/>
    <x v="84"/>
    <x v="57"/>
    <s v="604 555 4555"/>
    <s v="23 Tsawassen Blvd."/>
    <s v=""/>
    <s v="Tsawassen"/>
    <s v="BC"/>
    <s v="T2F8M4"/>
    <x v="10"/>
    <s v="NA"/>
    <s v="Lincoln"/>
    <s v="Elizabeth"/>
    <s v="Medium"/>
  </r>
  <r>
    <n v="10250"/>
    <n v="31"/>
    <n v="64.243156454466146"/>
    <n v="100"/>
    <n v="2"/>
    <s v="Small"/>
    <x v="2145"/>
    <n v="1290.7421499115496"/>
    <n v="0.39324559449880864"/>
    <x v="0"/>
    <x v="189"/>
    <n v="2"/>
    <n v="5"/>
    <n v="2004"/>
    <x v="0"/>
    <n v="99"/>
    <x v="84"/>
    <x v="61"/>
    <s v="4085553659"/>
    <s v="3086 Ingle Ln."/>
    <s v=""/>
    <s v="San Jose"/>
    <s v="CA"/>
    <s v="94217"/>
    <x v="0"/>
    <s v="NA"/>
    <s v="Frick"/>
    <s v="Sue"/>
    <s v="Medium"/>
  </r>
  <r>
    <n v="10263"/>
    <n v="31"/>
    <n v="55.745375347871196"/>
    <n v="79.91"/>
    <n v="8"/>
    <s v="Small"/>
    <x v="2146"/>
    <n v="749.103364215993"/>
    <n v="0.30239800590825688"/>
    <x v="0"/>
    <x v="13"/>
    <n v="2"/>
    <n v="6"/>
    <n v="2004"/>
    <x v="0"/>
    <n v="99"/>
    <x v="84"/>
    <x v="13"/>
    <s v="2035552570"/>
    <s v="25593 South Bay Ln."/>
    <s v=""/>
    <s v="Bridgewater"/>
    <s v="CT"/>
    <s v="97562"/>
    <x v="0"/>
    <s v="NA"/>
    <s v="King"/>
    <s v="Julie"/>
    <s v="Small"/>
  </r>
  <r>
    <n v="10275"/>
    <n v="23"/>
    <n v="58.539282550706027"/>
    <n v="81.91"/>
    <n v="7"/>
    <s v="Small"/>
    <x v="2147"/>
    <n v="537.52650133376142"/>
    <n v="0.28532190757287235"/>
    <x v="0"/>
    <x v="14"/>
    <n v="3"/>
    <n v="7"/>
    <n v="2004"/>
    <x v="0"/>
    <n v="99"/>
    <x v="84"/>
    <x v="14"/>
    <s v="40 67 8555"/>
    <s v="67, rue des Cinquante Otages"/>
    <s v=""/>
    <s v="Nantes"/>
    <s v=""/>
    <s v="44000"/>
    <x v="1"/>
    <s v="EMEA"/>
    <s v="Labrune"/>
    <s v="Janine"/>
    <s v="Small"/>
  </r>
  <r>
    <n v="10285"/>
    <n v="37"/>
    <n v="76.356725747243189"/>
    <n v="98.89"/>
    <n v="12"/>
    <s v="Small"/>
    <x v="2148"/>
    <n v="833.7311473520017"/>
    <n v="0.22786201084798063"/>
    <x v="0"/>
    <x v="15"/>
    <n v="3"/>
    <n v="8"/>
    <n v="2004"/>
    <x v="0"/>
    <n v="99"/>
    <x v="84"/>
    <x v="15"/>
    <s v="6175558555"/>
    <s v="39323 Spinnaker Dr."/>
    <s v=""/>
    <s v="Cambridge"/>
    <s v="MA"/>
    <s v="51247"/>
    <x v="0"/>
    <s v="NA"/>
    <s v="Hernandez"/>
    <s v="Marta"/>
    <s v="Medium"/>
  </r>
  <r>
    <n v="10297"/>
    <n v="26"/>
    <n v="70.188386502846868"/>
    <n v="100"/>
    <n v="2"/>
    <s v="Small"/>
    <x v="2149"/>
    <n v="1031.9819509259814"/>
    <n v="0.36122691570033794"/>
    <x v="0"/>
    <x v="211"/>
    <n v="3"/>
    <n v="9"/>
    <n v="2004"/>
    <x v="0"/>
    <n v="99"/>
    <x v="84"/>
    <x v="75"/>
    <s v="+353 1862 1555"/>
    <s v="25 Maiden Lane"/>
    <s v="Floor No. 4"/>
    <s v="Dublin"/>
    <s v=""/>
    <s v="2"/>
    <x v="18"/>
    <s v="EMEA"/>
    <s v="Cassidy"/>
    <s v="Dean"/>
    <s v="Small"/>
  </r>
  <r>
    <n v="10308"/>
    <n v="24"/>
    <n v="67.764202580138615"/>
    <n v="79.91"/>
    <n v="5"/>
    <s v="Small"/>
    <x v="2150"/>
    <n v="291.49913807667303"/>
    <n v="0.15199346039120731"/>
    <x v="0"/>
    <x v="17"/>
    <n v="4"/>
    <n v="10"/>
    <n v="2004"/>
    <x v="0"/>
    <n v="99"/>
    <x v="84"/>
    <x v="47"/>
    <s v="9145554562"/>
    <s v="3758 North Pendale Street"/>
    <s v=""/>
    <s v="White Plains"/>
    <s v="NY"/>
    <s v="24067"/>
    <x v="0"/>
    <s v="NA"/>
    <s v="Frick"/>
    <s v="Steve"/>
    <s v="Small"/>
  </r>
  <r>
    <n v="10318"/>
    <n v="47"/>
    <n v="88.847396712169498"/>
    <n v="100"/>
    <n v="7"/>
    <s v="Medium"/>
    <x v="2151"/>
    <n v="1129.5323545280335"/>
    <n v="0.21290399794321846"/>
    <x v="0"/>
    <x v="18"/>
    <n v="4"/>
    <n v="11"/>
    <n v="2004"/>
    <x v="0"/>
    <n v="99"/>
    <x v="84"/>
    <x v="18"/>
    <s v="2155551555"/>
    <s v="7586 Pompton St."/>
    <s v=""/>
    <s v="Allentown"/>
    <s v="PA"/>
    <s v="70267"/>
    <x v="0"/>
    <s v="NA"/>
    <s v="Yu"/>
    <s v="Kyung"/>
    <s v="Medium"/>
  </r>
  <r>
    <n v="10329"/>
    <n v="45"/>
    <n v="39.400410560657136"/>
    <n v="63.91"/>
    <n v="11"/>
    <s v="Small"/>
    <x v="2152"/>
    <n v="1102.9315247704287"/>
    <n v="0.38350163416277361"/>
    <x v="0"/>
    <x v="19"/>
    <n v="4"/>
    <n v="11"/>
    <n v="2004"/>
    <x v="0"/>
    <n v="99"/>
    <x v="84"/>
    <x v="0"/>
    <s v="2125557818"/>
    <s v="897 Long Airport Avenue"/>
    <s v=""/>
    <s v="NYC"/>
    <s v="NY"/>
    <s v="10022"/>
    <x v="0"/>
    <s v="NA"/>
    <s v="Yu"/>
    <s v="Kwai"/>
    <s v="Small"/>
  </r>
  <r>
    <n v="10340"/>
    <n v="55"/>
    <n v="69.432691302426207"/>
    <n v="100"/>
    <n v="2"/>
    <s v="Medium"/>
    <x v="2153"/>
    <n v="2664.0519783665591"/>
    <n v="0.4109383956695834"/>
    <x v="0"/>
    <x v="20"/>
    <n v="4"/>
    <n v="11"/>
    <n v="2004"/>
    <x v="0"/>
    <n v="99"/>
    <x v="84"/>
    <x v="53"/>
    <s v="93 203 4555"/>
    <s v="Rambla de Catalu¤a, 23"/>
    <s v=""/>
    <s v="Barcelona"/>
    <s v=""/>
    <s v="8022"/>
    <x v="7"/>
    <s v="EMEA"/>
    <s v="Saavedra"/>
    <s v="Eduardo"/>
    <s v="Medium"/>
  </r>
  <r>
    <n v="10353"/>
    <n v="46"/>
    <n v="56.575472352792026"/>
    <n v="81.17"/>
    <n v="5"/>
    <s v="Small"/>
    <x v="2154"/>
    <n v="1131.3482717715669"/>
    <n v="0.30300021741047156"/>
    <x v="0"/>
    <x v="212"/>
    <n v="4"/>
    <n v="12"/>
    <n v="2004"/>
    <x v="0"/>
    <n v="99"/>
    <x v="84"/>
    <x v="88"/>
    <s v="2035554407"/>
    <s v="2440 Pompton St."/>
    <s v=""/>
    <s v="Glendale"/>
    <s v="CT"/>
    <s v="97561"/>
    <x v="0"/>
    <s v="NA"/>
    <s v="Lewis"/>
    <s v="Dan"/>
    <s v="Medium"/>
  </r>
  <r>
    <n v="10363"/>
    <n v="50"/>
    <n v="71.425864293898925"/>
    <n v="100"/>
    <n v="2"/>
    <s v="Medium"/>
    <x v="2155"/>
    <n v="3005.2067853050539"/>
    <n v="0.45696142101498577"/>
    <x v="0"/>
    <x v="115"/>
    <n v="1"/>
    <n v="1"/>
    <n v="2005"/>
    <x v="0"/>
    <n v="99"/>
    <x v="84"/>
    <x v="73"/>
    <s v="+358 9 8045 555"/>
    <s v="Software Engineering Center, SEC Oy"/>
    <s v=""/>
    <s v="Espoo"/>
    <s v=""/>
    <s v="FIN-02271"/>
    <x v="4"/>
    <s v="EMEA"/>
    <s v="Suominen"/>
    <s v="Kalle"/>
    <s v="Medium"/>
  </r>
  <r>
    <n v="10375"/>
    <n v="37"/>
    <n v="71.835714893100842"/>
    <n v="100"/>
    <n v="3"/>
    <s v="Medium"/>
    <x v="2156"/>
    <n v="3695.3485489552691"/>
    <n v="0.58164512903674315"/>
    <x v="0"/>
    <x v="22"/>
    <n v="1"/>
    <n v="2"/>
    <n v="2005"/>
    <x v="0"/>
    <n v="99"/>
    <x v="84"/>
    <x v="14"/>
    <s v="40 67 8555"/>
    <s v="67, rue des Cinquante Otages"/>
    <s v=""/>
    <s v="Nantes"/>
    <s v=""/>
    <s v="44000"/>
    <x v="1"/>
    <s v="EMEA"/>
    <s v="Labrune"/>
    <s v="Janine"/>
    <s v="Medium"/>
  </r>
  <r>
    <n v="10387"/>
    <n v="44"/>
    <n v="84.217479894543118"/>
    <n v="94.9"/>
    <n v="1"/>
    <s v="Small"/>
    <x v="2157"/>
    <n v="470.03088464010307"/>
    <n v="0.11256607065813369"/>
    <x v="0"/>
    <x v="246"/>
    <n v="1"/>
    <n v="3"/>
    <n v="2005"/>
    <x v="0"/>
    <n v="99"/>
    <x v="84"/>
    <x v="26"/>
    <s v="+65 221 7555"/>
    <s v="Bronz Sok., Bronz Apt. 3/6 Tesvikiye"/>
    <s v=""/>
    <s v="Singapore"/>
    <s v=""/>
    <s v="79903"/>
    <x v="9"/>
    <s v="Japan"/>
    <s v="Natividad"/>
    <s v="Eric"/>
    <s v="Medium"/>
  </r>
  <r>
    <n v="10401"/>
    <n v="49"/>
    <n v="82.677553177951495"/>
    <n v="100"/>
    <n v="1"/>
    <s v="Small"/>
    <x v="2158"/>
    <n v="941.40989428037665"/>
    <n v="0.1885606715285946"/>
    <x v="4"/>
    <x v="213"/>
    <n v="2"/>
    <n v="4"/>
    <n v="2005"/>
    <x v="0"/>
    <n v="99"/>
    <x v="84"/>
    <x v="12"/>
    <s v="2015559350"/>
    <s v="7476 Moss Rd."/>
    <s v=""/>
    <s v="Newark"/>
    <s v="NJ"/>
    <s v="94019"/>
    <x v="0"/>
    <s v="NA"/>
    <s v="Brown"/>
    <s v="William"/>
    <s v="Medium"/>
  </r>
  <r>
    <n v="10416"/>
    <n v="45"/>
    <n v="85.600246051834873"/>
    <n v="100"/>
    <n v="2"/>
    <s v="Small"/>
    <x v="2159"/>
    <n v="912.58892766743111"/>
    <n v="0.19153526584968961"/>
    <x v="0"/>
    <x v="198"/>
    <n v="2"/>
    <n v="5"/>
    <n v="2005"/>
    <x v="0"/>
    <n v="99"/>
    <x v="84"/>
    <x v="70"/>
    <s v="0522 556555"/>
    <s v="Strada Provinciale 124"/>
    <s v=""/>
    <s v="Reggio Emilia"/>
    <s v=""/>
    <s v="42100"/>
    <x v="12"/>
    <s v="EMEA"/>
    <s v="Moroni"/>
    <s v="Maurizio"/>
    <s v="Medium"/>
  </r>
  <r>
    <n v="10108"/>
    <n v="27"/>
    <n v="37.602177065352286"/>
    <n v="43.45"/>
    <n v="13"/>
    <s v="Small"/>
    <x v="2160"/>
    <n v="157.89121923548839"/>
    <n v="0.13458740931295093"/>
    <x v="0"/>
    <x v="98"/>
    <n v="1"/>
    <n v="3"/>
    <n v="2003"/>
    <x v="0"/>
    <n v="40"/>
    <x v="85"/>
    <x v="66"/>
    <s v="+63 2 555 3587"/>
    <s v="15 McCallum Street - NatWest Center #13-03"/>
    <s v=""/>
    <s v="Makati City"/>
    <s v=""/>
    <s v="1227MM"/>
    <x v="15"/>
    <s v="Japan"/>
    <s v="Cruz"/>
    <s v="Arnold"/>
    <s v="Small"/>
  </r>
  <r>
    <n v="10122"/>
    <n v="31"/>
    <n v="38.615718990203383"/>
    <n v="44.66"/>
    <n v="17"/>
    <s v="Small"/>
    <x v="2161"/>
    <n v="187.37271130369504"/>
    <n v="0.13533992408859413"/>
    <x v="0"/>
    <x v="99"/>
    <n v="2"/>
    <n v="5"/>
    <n v="2003"/>
    <x v="0"/>
    <n v="40"/>
    <x v="85"/>
    <x v="67"/>
    <s v="91 24 4555"/>
    <s v="12, rue des Bouchers"/>
    <s v=""/>
    <s v="Marseille"/>
    <s v=""/>
    <s v="13008"/>
    <x v="1"/>
    <s v="EMEA"/>
    <s v="Lebihan"/>
    <s v="Laurence"/>
    <s v="Small"/>
  </r>
  <r>
    <n v="10135"/>
    <n v="33"/>
    <n v="24.387618645716564"/>
    <n v="40.229999999999997"/>
    <n v="14"/>
    <s v="Small"/>
    <x v="2162"/>
    <n v="522.79858469135331"/>
    <n v="0.39379521139158424"/>
    <x v="0"/>
    <x v="100"/>
    <n v="3"/>
    <n v="7"/>
    <n v="2003"/>
    <x v="0"/>
    <n v="40"/>
    <x v="85"/>
    <x v="39"/>
    <s v="4155551450"/>
    <s v="5677 Strong St."/>
    <s v=""/>
    <s v="San Rafael"/>
    <s v="CA"/>
    <s v="97562"/>
    <x v="0"/>
    <s v="NA"/>
    <s v="Nelson"/>
    <s v="Valarie"/>
    <s v="Small"/>
  </r>
  <r>
    <n v="10145"/>
    <n v="31"/>
    <n v="29.951585656893613"/>
    <n v="35.799999999999997"/>
    <n v="1"/>
    <s v="Small"/>
    <x v="2163"/>
    <n v="181.30084463629794"/>
    <n v="0.16336352913704988"/>
    <x v="0"/>
    <x v="3"/>
    <n v="3"/>
    <n v="8"/>
    <n v="2003"/>
    <x v="0"/>
    <n v="40"/>
    <x v="85"/>
    <x v="3"/>
    <s v="6265557265"/>
    <s v="78934 Hillside Dr."/>
    <s v=""/>
    <s v="Pasadena"/>
    <s v="CA"/>
    <s v="90003"/>
    <x v="0"/>
    <s v="NA"/>
    <s v="Young"/>
    <s v="Julie"/>
    <s v="Small"/>
  </r>
  <r>
    <n v="10159"/>
    <n v="35"/>
    <n v="25.335336557444716"/>
    <n v="35.4"/>
    <n v="9"/>
    <s v="Small"/>
    <x v="2164"/>
    <n v="352.26322048943496"/>
    <n v="0.28431252662585549"/>
    <x v="0"/>
    <x v="4"/>
    <n v="4"/>
    <n v="10"/>
    <n v="2003"/>
    <x v="0"/>
    <n v="40"/>
    <x v="85"/>
    <x v="4"/>
    <s v="6505551386"/>
    <s v="7734 Strong St."/>
    <s v=""/>
    <s v="San Francisco"/>
    <s v="CA"/>
    <s v=""/>
    <x v="0"/>
    <s v="NA"/>
    <s v="Brown"/>
    <s v="Julie"/>
    <s v="Small"/>
  </r>
  <r>
    <n v="10169"/>
    <n v="26"/>
    <n v="27.590906242013947"/>
    <n v="39.83"/>
    <n v="9"/>
    <s v="Small"/>
    <x v="2165"/>
    <n v="318.21643770763728"/>
    <n v="0.30728329796600679"/>
    <x v="0"/>
    <x v="102"/>
    <n v="4"/>
    <n v="11"/>
    <n v="2003"/>
    <x v="0"/>
    <n v="40"/>
    <x v="85"/>
    <x v="42"/>
    <s v="02 9936 8555"/>
    <s v="201 Miller Street"/>
    <s v="Level 15"/>
    <s v="North Sydney"/>
    <s v="NSW"/>
    <s v="2060"/>
    <x v="3"/>
    <s v="APAC"/>
    <s v="O'Hara"/>
    <s v="Anna"/>
    <s v="Small"/>
  </r>
  <r>
    <n v="10180"/>
    <n v="34"/>
    <n v="28.300976342619606"/>
    <n v="45.46"/>
    <n v="4"/>
    <s v="Small"/>
    <x v="2166"/>
    <n v="583.4068043509335"/>
    <n v="0.37745322607523968"/>
    <x v="0"/>
    <x v="6"/>
    <n v="4"/>
    <n v="11"/>
    <n v="2003"/>
    <x v="0"/>
    <n v="40"/>
    <x v="85"/>
    <x v="6"/>
    <s v="20 16 1555"/>
    <s v="184, chausse de Tournai"/>
    <s v=""/>
    <s v="Lille"/>
    <s v=""/>
    <s v="59000"/>
    <x v="1"/>
    <s v="EMEA"/>
    <s v="Rance"/>
    <s v="Martine"/>
    <s v="Small"/>
  </r>
  <r>
    <n v="10190"/>
    <n v="46"/>
    <n v="24.959843538037283"/>
    <n v="32.99"/>
    <n v="1"/>
    <s v="Small"/>
    <x v="2167"/>
    <n v="369.387197250285"/>
    <n v="0.24341183576728456"/>
    <x v="0"/>
    <x v="240"/>
    <n v="4"/>
    <n v="11"/>
    <n v="2003"/>
    <x v="0"/>
    <n v="40"/>
    <x v="85"/>
    <x v="23"/>
    <s v="91 555 94 44"/>
    <s v="C/ Moralzarzal, 86"/>
    <s v=""/>
    <s v="Madrid"/>
    <s v=""/>
    <s v="28034"/>
    <x v="7"/>
    <s v="EMEA"/>
    <s v="Freyre"/>
    <s v="Diego"/>
    <s v="Small"/>
  </r>
  <r>
    <n v="10211"/>
    <n v="41"/>
    <n v="30.254603945952731"/>
    <n v="42.24"/>
    <n v="9"/>
    <s v="Small"/>
    <x v="2168"/>
    <n v="491.40123821593806"/>
    <n v="0.28374517173407365"/>
    <x v="0"/>
    <x v="9"/>
    <n v="1"/>
    <n v="1"/>
    <n v="2004"/>
    <x v="0"/>
    <n v="40"/>
    <x v="85"/>
    <x v="9"/>
    <s v="1 47 55 6555"/>
    <s v="25, rue Lauriston"/>
    <s v=""/>
    <s v="Paris"/>
    <s v=""/>
    <s v="75016"/>
    <x v="1"/>
    <s v="EMEA"/>
    <s v="Perrier"/>
    <s v="Dominique"/>
    <s v="Small"/>
  </r>
  <r>
    <n v="10224"/>
    <n v="43"/>
    <n v="31.320765833922216"/>
    <n v="39.43"/>
    <n v="2"/>
    <s v="Small"/>
    <x v="2169"/>
    <n v="348.69706914134463"/>
    <n v="0.205661530968242"/>
    <x v="0"/>
    <x v="133"/>
    <n v="1"/>
    <n v="2"/>
    <n v="2004"/>
    <x v="0"/>
    <n v="40"/>
    <x v="85"/>
    <x v="6"/>
    <s v="20 16 1555"/>
    <s v="184, chausse de Tournai"/>
    <s v=""/>
    <s v="Lille"/>
    <s v=""/>
    <s v="59000"/>
    <x v="1"/>
    <s v="EMEA"/>
    <s v="Rance"/>
    <s v="Martine"/>
    <s v="Small"/>
  </r>
  <r>
    <n v="10237"/>
    <n v="26"/>
    <n v="32.503937304661633"/>
    <n v="40.229999999999997"/>
    <n v="2"/>
    <s v="Small"/>
    <x v="2170"/>
    <n v="200.87763007879755"/>
    <n v="0.19204729543470961"/>
    <x v="0"/>
    <x v="11"/>
    <n v="2"/>
    <n v="4"/>
    <n v="2004"/>
    <x v="0"/>
    <n v="40"/>
    <x v="85"/>
    <x v="11"/>
    <s v="2125551500"/>
    <s v="2678 Kingston Rd."/>
    <s v="Suite 101"/>
    <s v="NYC"/>
    <s v="NY"/>
    <s v="10022"/>
    <x v="0"/>
    <s v="NA"/>
    <s v="Frick"/>
    <s v="Michael"/>
    <s v="Small"/>
  </r>
  <r>
    <n v="10252"/>
    <n v="36"/>
    <n v="40.434238157625778"/>
    <n v="48.28"/>
    <n v="6"/>
    <s v="Small"/>
    <x v="2171"/>
    <n v="282.44742632547195"/>
    <n v="0.16250542341288776"/>
    <x v="0"/>
    <x v="224"/>
    <n v="2"/>
    <n v="5"/>
    <n v="2004"/>
    <x v="0"/>
    <n v="40"/>
    <x v="85"/>
    <x v="9"/>
    <s v="1 47 55 6555"/>
    <s v="25, rue Lauriston"/>
    <s v=""/>
    <s v="Paris"/>
    <s v=""/>
    <s v="75016"/>
    <x v="1"/>
    <s v="EMEA"/>
    <s v="Perrier"/>
    <s v="Dominique"/>
    <s v="Small"/>
  </r>
  <r>
    <n v="10264"/>
    <n v="20"/>
    <n v="28.994628310383757"/>
    <n v="32.590000000000003"/>
    <n v="4"/>
    <s v="Small"/>
    <x v="2172"/>
    <n v="71.907433792324809"/>
    <n v="0.11032131603609208"/>
    <x v="0"/>
    <x v="230"/>
    <n v="2"/>
    <n v="6"/>
    <n v="2004"/>
    <x v="0"/>
    <n v="40"/>
    <x v="85"/>
    <x v="58"/>
    <s v="6175559555"/>
    <s v="8616 Spinnaker Dr."/>
    <s v=""/>
    <s v="Boston"/>
    <s v="MA"/>
    <s v="51003"/>
    <x v="0"/>
    <s v="NA"/>
    <s v="Yoshido"/>
    <s v="Juri"/>
    <s v="Small"/>
  </r>
  <r>
    <n v="10276"/>
    <n v="27"/>
    <n v="30.191019052548963"/>
    <n v="36.61"/>
    <n v="10"/>
    <s v="Small"/>
    <x v="2173"/>
    <n v="173.31248558117807"/>
    <n v="0.17533408761133679"/>
    <x v="0"/>
    <x v="110"/>
    <n v="3"/>
    <n v="8"/>
    <n v="2004"/>
    <x v="0"/>
    <n v="40"/>
    <x v="85"/>
    <x v="71"/>
    <s v="6175557555"/>
    <s v="7635 Spinnaker Dr."/>
    <s v=""/>
    <s v="Brickhaven"/>
    <s v="MA"/>
    <s v="58339"/>
    <x v="0"/>
    <s v="NA"/>
    <s v="Barajas"/>
    <s v="Miguel"/>
    <s v="Small"/>
  </r>
  <r>
    <n v="10285"/>
    <n v="37"/>
    <n v="25.468959945842215"/>
    <n v="41.03"/>
    <n v="1"/>
    <s v="Small"/>
    <x v="2174"/>
    <n v="575.75848200383791"/>
    <n v="0.37926005493925863"/>
    <x v="0"/>
    <x v="15"/>
    <n v="3"/>
    <n v="8"/>
    <n v="2004"/>
    <x v="0"/>
    <n v="40"/>
    <x v="85"/>
    <x v="15"/>
    <s v="6175558555"/>
    <s v="39323 Spinnaker Dr."/>
    <s v=""/>
    <s v="Cambridge"/>
    <s v="MA"/>
    <s v="51247"/>
    <x v="0"/>
    <s v="NA"/>
    <s v="Hernandez"/>
    <s v="Marta"/>
    <s v="Small"/>
  </r>
  <r>
    <n v="10299"/>
    <n v="24"/>
    <n v="29.210854445549103"/>
    <n v="42.24"/>
    <n v="4"/>
    <s v="Small"/>
    <x v="2175"/>
    <n v="312.69949330682152"/>
    <n v="0.30845515043681099"/>
    <x v="0"/>
    <x v="16"/>
    <n v="3"/>
    <n v="9"/>
    <n v="2004"/>
    <x v="0"/>
    <n v="40"/>
    <x v="85"/>
    <x v="16"/>
    <s v="90 224 8555"/>
    <s v="Keskuskatu 45"/>
    <s v=""/>
    <s v="Helsinki"/>
    <s v=""/>
    <s v="21240"/>
    <x v="4"/>
    <s v="EMEA"/>
    <s v="Karttunen"/>
    <s v="Matti"/>
    <s v="Small"/>
  </r>
  <r>
    <n v="10310"/>
    <n v="36"/>
    <n v="29.107374951934609"/>
    <n v="43.05"/>
    <n v="17"/>
    <s v="Small"/>
    <x v="2176"/>
    <n v="501.93450173035399"/>
    <n v="0.32387050053578137"/>
    <x v="0"/>
    <x v="113"/>
    <n v="4"/>
    <n v="10"/>
    <n v="2004"/>
    <x v="0"/>
    <n v="40"/>
    <x v="85"/>
    <x v="68"/>
    <s v="0221 5554327"/>
    <s v="Mehrheimerstr. 369"/>
    <s v=""/>
    <s v="Koln"/>
    <s v=""/>
    <s v="50739"/>
    <x v="16"/>
    <s v="EMEA"/>
    <s v="Pfalzheim"/>
    <s v="Henriette"/>
    <s v="Small"/>
  </r>
  <r>
    <n v="10319"/>
    <n v="29"/>
    <n v="27.77608634035267"/>
    <n v="38.22"/>
    <n v="5"/>
    <s v="Small"/>
    <x v="2177"/>
    <n v="302.87349612977266"/>
    <n v="0.27325781422415835"/>
    <x v="0"/>
    <x v="114"/>
    <n v="4"/>
    <n v="11"/>
    <n v="2004"/>
    <x v="0"/>
    <n v="40"/>
    <x v="85"/>
    <x v="79"/>
    <s v="2125551957"/>
    <s v="5290 North Pendale Street"/>
    <s v="Suite 200"/>
    <s v="NYC"/>
    <s v="NY"/>
    <s v="10022"/>
    <x v="0"/>
    <s v="NA"/>
    <s v="Kuo"/>
    <s v="Kee"/>
    <s v="Small"/>
  </r>
  <r>
    <n v="10331"/>
    <n v="28"/>
    <n v="65.353985775116939"/>
    <n v="100"/>
    <n v="3"/>
    <s v="Small"/>
    <x v="2178"/>
    <n v="2272.6483982967261"/>
    <n v="0.55395860104342798"/>
    <x v="0"/>
    <x v="159"/>
    <n v="4"/>
    <n v="11"/>
    <n v="2004"/>
    <x v="0"/>
    <n v="40"/>
    <x v="85"/>
    <x v="45"/>
    <s v="2155559857"/>
    <s v="11328 Douglas Av."/>
    <s v=""/>
    <s v="Philadelphia"/>
    <s v="PA"/>
    <s v="71270"/>
    <x v="0"/>
    <s v="NA"/>
    <s v="Hernandez"/>
    <s v="Rosa"/>
    <s v="Medium"/>
  </r>
  <r>
    <n v="10343"/>
    <n v="29"/>
    <n v="87.926210588702205"/>
    <n v="100"/>
    <n v="5"/>
    <s v="Small"/>
    <x v="2179"/>
    <n v="1163.2998929276359"/>
    <n v="0.31329107631441577"/>
    <x v="0"/>
    <x v="20"/>
    <n v="4"/>
    <n v="11"/>
    <n v="2004"/>
    <x v="0"/>
    <n v="40"/>
    <x v="85"/>
    <x v="1"/>
    <s v="26 47 1555"/>
    <s v="59 rue de l'Abbaye"/>
    <s v=""/>
    <s v="Reims"/>
    <s v=""/>
    <s v="51100"/>
    <x v="1"/>
    <s v="EMEA"/>
    <s v="Henriot"/>
    <s v="Paul"/>
    <s v="Medium"/>
  </r>
  <r>
    <n v="10355"/>
    <n v="38"/>
    <n v="31.387961964246774"/>
    <n v="39.83"/>
    <n v="10"/>
    <s v="Small"/>
    <x v="2180"/>
    <n v="320.79744535862255"/>
    <n v="0.21195174581353818"/>
    <x v="0"/>
    <x v="228"/>
    <n v="4"/>
    <n v="12"/>
    <n v="2004"/>
    <x v="0"/>
    <n v="40"/>
    <x v="85"/>
    <x v="23"/>
    <s v="91 555 94 44"/>
    <s v="C/ Moralzarzal, 86"/>
    <s v=""/>
    <s v="Madrid"/>
    <s v=""/>
    <s v="28034"/>
    <x v="7"/>
    <s v="EMEA"/>
    <s v="Freyre"/>
    <s v="Diego"/>
    <s v="Small"/>
  </r>
  <r>
    <n v="10364"/>
    <n v="48"/>
    <n v="42.544379153063545"/>
    <n v="48.28"/>
    <n v="1"/>
    <s v="Small"/>
    <x v="2181"/>
    <n v="275.30980065294989"/>
    <n v="0.11879910619172444"/>
    <x v="0"/>
    <x v="115"/>
    <n v="1"/>
    <n v="1"/>
    <n v="2005"/>
    <x v="0"/>
    <n v="40"/>
    <x v="85"/>
    <x v="67"/>
    <s v="91 24 4555"/>
    <s v="12, rue des Bouchers"/>
    <s v=""/>
    <s v="Marseille"/>
    <s v=""/>
    <s v="13008"/>
    <x v="1"/>
    <s v="EMEA"/>
    <s v="Lebihan"/>
    <s v="Laurence"/>
    <s v="Small"/>
  </r>
  <r>
    <n v="10378"/>
    <n v="40"/>
    <n v="51.358833227254202"/>
    <n v="82.46"/>
    <n v="1"/>
    <s v="Small"/>
    <x v="2182"/>
    <n v="1244.0466709098318"/>
    <n v="0.37716670837673777"/>
    <x v="0"/>
    <x v="184"/>
    <n v="1"/>
    <n v="2"/>
    <n v="2005"/>
    <x v="0"/>
    <n v="40"/>
    <x v="85"/>
    <x v="23"/>
    <s v="91 555 94 44"/>
    <s v="C/ Moralzarzal, 86"/>
    <s v=""/>
    <s v="Madrid"/>
    <s v=""/>
    <s v="28034"/>
    <x v="7"/>
    <s v="EMEA"/>
    <s v="Freyre"/>
    <s v="Diego"/>
    <s v="Medium"/>
  </r>
  <r>
    <n v="10390"/>
    <n v="41"/>
    <n v="36.269211597401153"/>
    <n v="44.56"/>
    <n v="11"/>
    <s v="Small"/>
    <x v="2183"/>
    <n v="339.92232450655274"/>
    <n v="0.18605898569566534"/>
    <x v="0"/>
    <x v="162"/>
    <n v="1"/>
    <n v="3"/>
    <n v="2005"/>
    <x v="0"/>
    <n v="40"/>
    <x v="85"/>
    <x v="39"/>
    <s v="4155551450"/>
    <s v="5677 Strong St."/>
    <s v=""/>
    <s v="San Rafael"/>
    <s v="CA"/>
    <s v="97562"/>
    <x v="0"/>
    <s v="NA"/>
    <s v="Nelson"/>
    <s v="Valarie"/>
    <s v="Small"/>
  </r>
  <r>
    <n v="10403"/>
    <n v="30"/>
    <n v="34.703732786569496"/>
    <n v="40.229999999999997"/>
    <n v="2"/>
    <s v="Small"/>
    <x v="2184"/>
    <n v="165.78801640291522"/>
    <n v="0.13736682111435514"/>
    <x v="0"/>
    <x v="24"/>
    <n v="2"/>
    <n v="4"/>
    <n v="2005"/>
    <x v="0"/>
    <n v="40"/>
    <x v="85"/>
    <x v="22"/>
    <s v="171 555 2282"/>
    <s v="Berkeley Gardens 12  Brewery"/>
    <s v=""/>
    <s v="Liverpool"/>
    <s v=""/>
    <s v="WX16LT"/>
    <x v="6"/>
    <s v="EMEA"/>
    <s v="Devon"/>
    <s v="Elizabeth"/>
    <s v="Small"/>
  </r>
  <r>
    <n v="10104"/>
    <n v="35"/>
    <n v="33.021855211850493"/>
    <n v="47.62"/>
    <n v="11"/>
    <s v="Small"/>
    <x v="2185"/>
    <n v="510.93506758523267"/>
    <n v="0.30655490945295055"/>
    <x v="0"/>
    <x v="134"/>
    <n v="1"/>
    <n v="1"/>
    <n v="2003"/>
    <x v="2"/>
    <n v="54"/>
    <x v="86"/>
    <x v="23"/>
    <s v="91 555 94 44"/>
    <s v="C/ Moralzarzal, 86"/>
    <s v=""/>
    <s v="Madrid"/>
    <s v=""/>
    <s v="28034"/>
    <x v="7"/>
    <s v="EMEA"/>
    <s v="Freyre"/>
    <s v="Diego"/>
    <s v="Small"/>
  </r>
  <r>
    <n v="10114"/>
    <n v="28"/>
    <n v="38.782433129460934"/>
    <n v="55.73"/>
    <n v="2"/>
    <s v="Small"/>
    <x v="2186"/>
    <n v="474.53187237509383"/>
    <n v="0.30410132550760927"/>
    <x v="0"/>
    <x v="89"/>
    <n v="2"/>
    <n v="4"/>
    <n v="2003"/>
    <x v="2"/>
    <n v="54"/>
    <x v="86"/>
    <x v="62"/>
    <s v="1 42 34 2555"/>
    <s v="265, boulevard Charonne"/>
    <s v=""/>
    <s v="Paris"/>
    <s v=""/>
    <s v="75012"/>
    <x v="1"/>
    <s v="EMEA"/>
    <s v="Bertrand"/>
    <s v="Marie"/>
    <s v="Small"/>
  </r>
  <r>
    <n v="10127"/>
    <n v="45"/>
    <n v="37.684431100649519"/>
    <n v="51.95"/>
    <n v="13"/>
    <s v="Small"/>
    <x v="2187"/>
    <n v="641.95060047077163"/>
    <n v="0.27460190374110649"/>
    <x v="0"/>
    <x v="118"/>
    <n v="2"/>
    <n v="6"/>
    <n v="2003"/>
    <x v="2"/>
    <n v="54"/>
    <x v="86"/>
    <x v="74"/>
    <s v="2125557413"/>
    <s v="4092 Furth Circle"/>
    <s v="Suite 400"/>
    <s v="NYC"/>
    <s v="NY"/>
    <s v="10022"/>
    <x v="0"/>
    <s v="NA"/>
    <s v="Young"/>
    <s v="Jeff"/>
    <s v="Small"/>
  </r>
  <r>
    <n v="10141"/>
    <n v="24"/>
    <n v="40.036738751227794"/>
    <n v="45.99"/>
    <n v="7"/>
    <s v="Small"/>
    <x v="2188"/>
    <n v="142.87826997053298"/>
    <n v="0.12944686342187883"/>
    <x v="0"/>
    <x v="144"/>
    <n v="3"/>
    <n v="8"/>
    <n v="2003"/>
    <x v="2"/>
    <n v="54"/>
    <x v="86"/>
    <x v="73"/>
    <s v="+358 9 8045 555"/>
    <s v="Software Engineering Center, SEC Oy"/>
    <s v=""/>
    <s v="Espoo"/>
    <s v=""/>
    <s v="FIN-02271"/>
    <x v="4"/>
    <s v="EMEA"/>
    <s v="Suominen"/>
    <s v="Kalle"/>
    <s v="Small"/>
  </r>
  <r>
    <n v="10151"/>
    <n v="41"/>
    <n v="57.26684636869917"/>
    <n v="63.85"/>
    <n v="5"/>
    <s v="Small"/>
    <x v="2189"/>
    <n v="269.90929888333403"/>
    <n v="0.1031034241394022"/>
    <x v="0"/>
    <x v="145"/>
    <n v="3"/>
    <n v="9"/>
    <n v="2003"/>
    <x v="2"/>
    <n v="54"/>
    <x v="86"/>
    <x v="60"/>
    <s v="981 443655"/>
    <s v="Torikatu 38"/>
    <s v=""/>
    <s v="Oulu"/>
    <s v=""/>
    <s v="90110"/>
    <x v="4"/>
    <s v="EMEA"/>
    <s v="Koskitalo"/>
    <s v="Pirkko"/>
    <s v="Small"/>
  </r>
  <r>
    <n v="10165"/>
    <n v="48"/>
    <n v="29.892798672126407"/>
    <n v="45.99"/>
    <n v="14"/>
    <s v="Small"/>
    <x v="2190"/>
    <n v="772.66566373793239"/>
    <n v="0.3500152495732462"/>
    <x v="0"/>
    <x v="121"/>
    <n v="4"/>
    <n v="10"/>
    <n v="2003"/>
    <x v="2"/>
    <n v="54"/>
    <x v="86"/>
    <x v="26"/>
    <s v="+65 221 7555"/>
    <s v="Bronz Sok., Bronz Apt. 3/6 Tesvikiye"/>
    <s v=""/>
    <s v="Singapore"/>
    <s v=""/>
    <s v="79903"/>
    <x v="9"/>
    <s v="Japan"/>
    <s v="Natividad"/>
    <s v="Eric"/>
    <s v="Small"/>
  </r>
  <r>
    <n v="10175"/>
    <n v="50"/>
    <n v="41.415558910339492"/>
    <n v="63.31"/>
    <n v="3"/>
    <s v="Small"/>
    <x v="2191"/>
    <n v="1094.7220544830252"/>
    <n v="0.34582911214121786"/>
    <x v="0"/>
    <x v="32"/>
    <n v="4"/>
    <n v="11"/>
    <n v="2003"/>
    <x v="2"/>
    <n v="54"/>
    <x v="86"/>
    <x v="49"/>
    <s v="171 555 0297"/>
    <s v="35 King George"/>
    <s v=""/>
    <s v="London"/>
    <s v=""/>
    <s v="WX36FW"/>
    <x v="6"/>
    <s v="EMEA"/>
    <s v="Brown"/>
    <s v="Ann"/>
    <s v="Medium"/>
  </r>
  <r>
    <n v="10184"/>
    <n v="33"/>
    <n v="55.214378750160947"/>
    <n v="62.77"/>
    <n v="8"/>
    <s v="Small"/>
    <x v="2192"/>
    <n v="249.33550124468866"/>
    <n v="0.1203699418486387"/>
    <x v="0"/>
    <x v="69"/>
    <n v="4"/>
    <n v="11"/>
    <n v="2003"/>
    <x v="2"/>
    <n v="54"/>
    <x v="86"/>
    <x v="81"/>
    <s v="95 555 82 82"/>
    <s v="C/ Romero, 33"/>
    <s v=""/>
    <s v="Sevilla"/>
    <s v=""/>
    <s v="41101"/>
    <x v="7"/>
    <s v="EMEA"/>
    <s v="Roel"/>
    <s v="Jose Pedro"/>
    <s v="Small"/>
  </r>
  <r>
    <n v="10195"/>
    <n v="32"/>
    <n v="34.274074258842326"/>
    <n v="43.29"/>
    <n v="8"/>
    <s v="Small"/>
    <x v="2193"/>
    <n v="288.50962371704554"/>
    <n v="0.20826809288883513"/>
    <x v="0"/>
    <x v="34"/>
    <n v="4"/>
    <n v="11"/>
    <n v="2003"/>
    <x v="2"/>
    <n v="54"/>
    <x v="86"/>
    <x v="47"/>
    <s v="9145554562"/>
    <s v="3758 North Pendale Street"/>
    <s v=""/>
    <s v="White Plains"/>
    <s v="NY"/>
    <s v="24067"/>
    <x v="0"/>
    <s v="NA"/>
    <s v="Frick"/>
    <s v="Steve"/>
    <s v="Small"/>
  </r>
  <r>
    <n v="10207"/>
    <n v="27"/>
    <n v="49.776631722774617"/>
    <n v="60.06"/>
    <n v="9"/>
    <s v="Small"/>
    <x v="2194"/>
    <n v="277.65094348508524"/>
    <n v="0.17121825303405561"/>
    <x v="0"/>
    <x v="91"/>
    <n v="4"/>
    <n v="12"/>
    <n v="2003"/>
    <x v="2"/>
    <n v="54"/>
    <x v="86"/>
    <x v="64"/>
    <s v="6175552555"/>
    <s v="6251 Ingle Ln."/>
    <s v=""/>
    <s v="Boston"/>
    <s v="MA"/>
    <s v="51003"/>
    <x v="0"/>
    <s v="NA"/>
    <s v="Franco"/>
    <s v="Valarie"/>
    <s v="Small"/>
  </r>
  <r>
    <n v="10219"/>
    <n v="35"/>
    <n v="49.329155774104194"/>
    <n v="55.19"/>
    <n v="4"/>
    <s v="Small"/>
    <x v="2195"/>
    <n v="205.12954790635331"/>
    <n v="0.1061939522720748"/>
    <x v="0"/>
    <x v="146"/>
    <n v="1"/>
    <n v="2"/>
    <n v="2004"/>
    <x v="2"/>
    <n v="54"/>
    <x v="86"/>
    <x v="82"/>
    <s v="4155554312"/>
    <s v="2793 Furth Circle"/>
    <s v=""/>
    <s v="Brisbane"/>
    <s v="CA"/>
    <s v="94217"/>
    <x v="0"/>
    <s v="NA"/>
    <s v="Taylor"/>
    <s v="Sue"/>
    <s v="Small"/>
  </r>
  <r>
    <n v="10229"/>
    <n v="23"/>
    <n v="36.763767179025614"/>
    <n v="54.11"/>
    <n v="3"/>
    <s v="Small"/>
    <x v="2196"/>
    <n v="398.96335488241084"/>
    <n v="0.32057351360144865"/>
    <x v="0"/>
    <x v="93"/>
    <n v="1"/>
    <n v="3"/>
    <n v="2004"/>
    <x v="2"/>
    <n v="54"/>
    <x v="86"/>
    <x v="39"/>
    <s v="4155551450"/>
    <s v="5677 Strong St."/>
    <s v=""/>
    <s v="San Rafael"/>
    <s v="CA"/>
    <s v="97562"/>
    <x v="0"/>
    <s v="NA"/>
    <s v="Nelson"/>
    <s v="Valarie"/>
    <s v="Small"/>
  </r>
  <r>
    <n v="10246"/>
    <n v="35"/>
    <n v="42.327536526458019"/>
    <n v="48.7"/>
    <n v="7"/>
    <s v="Small"/>
    <x v="2197"/>
    <n v="223.03622157396944"/>
    <n v="0.13085140602755613"/>
    <x v="0"/>
    <x v="125"/>
    <n v="2"/>
    <n v="5"/>
    <n v="2004"/>
    <x v="2"/>
    <n v="54"/>
    <x v="86"/>
    <x v="23"/>
    <s v="91 555 94 44"/>
    <s v="C/ Moralzarzal, 86"/>
    <s v=""/>
    <s v="Madrid"/>
    <s v=""/>
    <s v="28034"/>
    <x v="7"/>
    <s v="EMEA"/>
    <s v="Freyre"/>
    <s v="Diego"/>
    <s v="Small"/>
  </r>
  <r>
    <n v="10259"/>
    <n v="40"/>
    <n v="28.840618899001935"/>
    <n v="43.83"/>
    <n v="6"/>
    <s v="Small"/>
    <x v="2198"/>
    <n v="599.57524403992261"/>
    <n v="0.34198907371658827"/>
    <x v="0"/>
    <x v="39"/>
    <n v="2"/>
    <n v="6"/>
    <n v="2004"/>
    <x v="2"/>
    <n v="54"/>
    <x v="86"/>
    <x v="65"/>
    <s v="+65 224 1555"/>
    <s v="Village Close - 106 Linden Road Sandown"/>
    <s v="2nd Floor"/>
    <s v="Singapore"/>
    <s v=""/>
    <s v="69045"/>
    <x v="9"/>
    <s v="APAC"/>
    <s v="Victorino"/>
    <s v="Wendy"/>
    <s v="Small"/>
  </r>
  <r>
    <n v="10271"/>
    <n v="35"/>
    <n v="29.815280366505743"/>
    <n v="47.62"/>
    <n v="7"/>
    <s v="Small"/>
    <x v="2185"/>
    <n v="623.16518717229906"/>
    <n v="0.37389163447069002"/>
    <x v="0"/>
    <x v="126"/>
    <n v="3"/>
    <n v="7"/>
    <n v="2004"/>
    <x v="2"/>
    <n v="54"/>
    <x v="86"/>
    <x v="39"/>
    <s v="4155551450"/>
    <s v="5677 Strong St."/>
    <s v=""/>
    <s v="San Rafael"/>
    <s v="CA"/>
    <s v="97562"/>
    <x v="0"/>
    <s v="NA"/>
    <s v="Nelson"/>
    <s v="Valarie"/>
    <s v="Small"/>
  </r>
  <r>
    <n v="10281"/>
    <n v="31"/>
    <n v="46.320873784839492"/>
    <n v="55.19"/>
    <n v="3"/>
    <s v="Small"/>
    <x v="2199"/>
    <n v="274.94291266997584"/>
    <n v="0.16070168898641984"/>
    <x v="0"/>
    <x v="94"/>
    <n v="3"/>
    <n v="8"/>
    <n v="2004"/>
    <x v="2"/>
    <n v="54"/>
    <x v="86"/>
    <x v="18"/>
    <s v="2155551555"/>
    <s v="7586 Pompton St."/>
    <s v=""/>
    <s v="Allentown"/>
    <s v="PA"/>
    <s v="70267"/>
    <x v="0"/>
    <s v="NA"/>
    <s v="Yu"/>
    <s v="Kyung"/>
    <s v="Small"/>
  </r>
  <r>
    <n v="10292"/>
    <n v="50"/>
    <n v="40.016438255044633"/>
    <n v="46.53"/>
    <n v="10"/>
    <s v="Small"/>
    <x v="2200"/>
    <n v="325.67808724776842"/>
    <n v="0.13998628293478119"/>
    <x v="0"/>
    <x v="42"/>
    <n v="3"/>
    <n v="9"/>
    <n v="2004"/>
    <x v="2"/>
    <n v="54"/>
    <x v="86"/>
    <x v="0"/>
    <s v="2125557818"/>
    <s v="897 Long Airport Avenue"/>
    <s v=""/>
    <s v="NYC"/>
    <s v="NY"/>
    <s v="10022"/>
    <x v="0"/>
    <s v="NA"/>
    <s v="Yu"/>
    <s v="Kwai"/>
    <s v="Small"/>
  </r>
  <r>
    <n v="10305"/>
    <n v="40"/>
    <n v="51.691882225622059"/>
    <n v="57.9"/>
    <n v="7"/>
    <s v="Small"/>
    <x v="2201"/>
    <n v="248.3247109751178"/>
    <n v="0.10722137779581943"/>
    <x v="0"/>
    <x v="95"/>
    <n v="4"/>
    <n v="10"/>
    <n v="2004"/>
    <x v="2"/>
    <n v="54"/>
    <x v="86"/>
    <x v="15"/>
    <s v="6175558555"/>
    <s v="39323 Spinnaker Dr."/>
    <s v=""/>
    <s v="Cambridge"/>
    <s v="MA"/>
    <s v="51247"/>
    <x v="0"/>
    <s v="NA"/>
    <s v="Hernandez"/>
    <s v="Marta"/>
    <s v="Small"/>
  </r>
  <r>
    <n v="10313"/>
    <n v="38"/>
    <n v="28.164114597640982"/>
    <n v="45.45"/>
    <n v="1"/>
    <s v="Small"/>
    <x v="2202"/>
    <n v="656.86364528964259"/>
    <n v="0.38032751160305867"/>
    <x v="0"/>
    <x v="96"/>
    <n v="4"/>
    <n v="10"/>
    <n v="2004"/>
    <x v="2"/>
    <n v="54"/>
    <x v="86"/>
    <x v="31"/>
    <s v="604 555 3392"/>
    <s v="1900 Oak St."/>
    <s v=""/>
    <s v="Vancouver"/>
    <s v="BC"/>
    <s v="V3F2K1"/>
    <x v="10"/>
    <s v="NA"/>
    <s v="Tannamuri"/>
    <s v="Yoshi"/>
    <s v="Small"/>
  </r>
  <r>
    <n v="10325"/>
    <n v="38"/>
    <n v="79.429249728319746"/>
    <n v="100"/>
    <n v="3"/>
    <s v="Medium"/>
    <x v="2203"/>
    <n v="5825.80851032385"/>
    <n v="0.6587211062631273"/>
    <x v="0"/>
    <x v="80"/>
    <n v="4"/>
    <n v="11"/>
    <n v="2004"/>
    <x v="2"/>
    <n v="54"/>
    <x v="86"/>
    <x v="17"/>
    <s v="07 98 9555"/>
    <s v="Erling Skakkes gate 78"/>
    <s v=""/>
    <s v="Stavern"/>
    <s v=""/>
    <s v="4110"/>
    <x v="2"/>
    <s v="EMEA"/>
    <s v="Bergulfsen"/>
    <s v="Jonas"/>
    <s v="Large"/>
  </r>
  <r>
    <n v="10335"/>
    <n v="40"/>
    <n v="51.204530466208595"/>
    <n v="60.6"/>
    <n v="3"/>
    <s v="Small"/>
    <x v="2204"/>
    <n v="375.81878135165607"/>
    <n v="0.15504075138269641"/>
    <x v="0"/>
    <x v="97"/>
    <n v="4"/>
    <n v="11"/>
    <n v="2004"/>
    <x v="2"/>
    <n v="54"/>
    <x v="86"/>
    <x v="39"/>
    <s v="4155551450"/>
    <s v="5677 Strong St."/>
    <s v=""/>
    <s v="San Rafael"/>
    <s v="CA"/>
    <s v="97562"/>
    <x v="0"/>
    <s v="NA"/>
    <s v="Nelson"/>
    <s v="Valarie"/>
    <s v="Small"/>
  </r>
  <r>
    <n v="10349"/>
    <n v="33"/>
    <n v="30.205486351560019"/>
    <n v="46.53"/>
    <n v="1"/>
    <s v="Small"/>
    <x v="2205"/>
    <n v="538.70895039851939"/>
    <n v="0.35083846224887127"/>
    <x v="0"/>
    <x v="140"/>
    <n v="4"/>
    <n v="12"/>
    <n v="2004"/>
    <x v="2"/>
    <n v="54"/>
    <x v="86"/>
    <x v="74"/>
    <s v="2125557413"/>
    <s v="4092 Furth Circle"/>
    <s v="Suite 400"/>
    <s v="NYC"/>
    <s v="NY"/>
    <s v="10022"/>
    <x v="0"/>
    <s v="NA"/>
    <s v="Young"/>
    <s v="Jeff"/>
    <s v="Small"/>
  </r>
  <r>
    <n v="10359"/>
    <n v="36"/>
    <n v="75.272634928804877"/>
    <n v="100"/>
    <n v="3"/>
    <s v="Medium"/>
    <x v="2206"/>
    <n v="3648.8651425630246"/>
    <n v="0.57384003324007882"/>
    <x v="0"/>
    <x v="83"/>
    <n v="4"/>
    <n v="12"/>
    <n v="2004"/>
    <x v="2"/>
    <n v="54"/>
    <x v="86"/>
    <x v="1"/>
    <s v="26 47 1555"/>
    <s v="59 rue de l'Abbaye"/>
    <s v=""/>
    <s v="Reims"/>
    <s v=""/>
    <s v="51100"/>
    <x v="1"/>
    <s v="EMEA"/>
    <s v="Henriot"/>
    <s v="Paul"/>
    <s v="Medium"/>
  </r>
  <r>
    <n v="10371"/>
    <n v="20"/>
    <n v="54.960920511868999"/>
    <n v="66.47"/>
    <n v="2"/>
    <s v="Small"/>
    <x v="2207"/>
    <n v="230.18158976262021"/>
    <n v="0.17314697590087272"/>
    <x v="0"/>
    <x v="129"/>
    <n v="1"/>
    <n v="1"/>
    <n v="2005"/>
    <x v="2"/>
    <n v="54"/>
    <x v="86"/>
    <x v="39"/>
    <s v="4155551450"/>
    <s v="5677 Strong St."/>
    <s v=""/>
    <s v="San Rafael"/>
    <s v="CA"/>
    <s v="97562"/>
    <x v="0"/>
    <s v="NA"/>
    <s v="Nelson"/>
    <s v="Valarie"/>
    <s v="Small"/>
  </r>
  <r>
    <n v="10383"/>
    <n v="32"/>
    <n v="46.088061896609041"/>
    <n v="53.18"/>
    <n v="5"/>
    <s v="Small"/>
    <x v="2208"/>
    <n v="226.94201930851068"/>
    <n v="0.13335724150791572"/>
    <x v="0"/>
    <x v="205"/>
    <n v="1"/>
    <n v="2"/>
    <n v="2005"/>
    <x v="2"/>
    <n v="54"/>
    <x v="86"/>
    <x v="23"/>
    <s v="91 555 94 44"/>
    <s v="C/ Moralzarzal, 86"/>
    <s v=""/>
    <s v="Madrid"/>
    <s v=""/>
    <s v="28034"/>
    <x v="7"/>
    <s v="EMEA"/>
    <s v="Freyre"/>
    <s v="Diego"/>
    <s v="Small"/>
  </r>
  <r>
    <n v="10394"/>
    <n v="36"/>
    <n v="43.219668409540766"/>
    <n v="62.77"/>
    <n v="3"/>
    <s v="Small"/>
    <x v="2209"/>
    <n v="703.81193725653225"/>
    <n v="0.31145979911517013"/>
    <x v="0"/>
    <x v="222"/>
    <n v="1"/>
    <n v="3"/>
    <n v="2005"/>
    <x v="2"/>
    <n v="54"/>
    <x v="86"/>
    <x v="23"/>
    <s v="91 555 94 44"/>
    <s v="C/ Moralzarzal, 86"/>
    <s v=""/>
    <s v="Madrid"/>
    <s v=""/>
    <s v="28034"/>
    <x v="7"/>
    <s v="EMEA"/>
    <s v="Freyre"/>
    <s v="Diego"/>
    <s v="Small"/>
  </r>
  <r>
    <n v="10412"/>
    <n v="19"/>
    <n v="32.394266595656696"/>
    <n v="48.7"/>
    <n v="7"/>
    <s v="Small"/>
    <x v="2210"/>
    <n v="309.8089346825227"/>
    <n v="0.3348199877688563"/>
    <x v="0"/>
    <x v="147"/>
    <n v="2"/>
    <n v="5"/>
    <n v="2005"/>
    <x v="2"/>
    <n v="54"/>
    <x v="86"/>
    <x v="23"/>
    <s v="91 555 94 44"/>
    <s v="C/ Moralzarzal, 86"/>
    <s v=""/>
    <s v="Madrid"/>
    <s v=""/>
    <s v="28034"/>
    <x v="7"/>
    <s v="EMEA"/>
    <s v="Freyre"/>
    <s v="Diego"/>
    <s v="Small"/>
  </r>
  <r>
    <n v="10425"/>
    <n v="11"/>
    <n v="30.854949958276709"/>
    <n v="43.83"/>
    <n v="6"/>
    <s v="Small"/>
    <x v="2211"/>
    <n v="142.72555045895621"/>
    <n v="0.29603125808175429"/>
    <x v="2"/>
    <x v="53"/>
    <n v="2"/>
    <n v="5"/>
    <n v="2005"/>
    <x v="2"/>
    <n v="54"/>
    <x v="86"/>
    <x v="14"/>
    <s v="40 67 8555"/>
    <s v="67, rue des Cinquante Otages"/>
    <s v=""/>
    <s v="Nantes"/>
    <s v=""/>
    <s v="44000"/>
    <x v="1"/>
    <s v="EMEA"/>
    <s v="Labrune"/>
    <s v="Janine"/>
    <s v="Small"/>
  </r>
  <r>
    <n v="10104"/>
    <n v="49"/>
    <n v="54.945427585271766"/>
    <n v="65.87"/>
    <n v="4"/>
    <s v="Small"/>
    <x v="2212"/>
    <n v="535.30404832168369"/>
    <n v="0.16585049969224591"/>
    <x v="0"/>
    <x v="134"/>
    <n v="1"/>
    <n v="1"/>
    <n v="2003"/>
    <x v="6"/>
    <n v="62"/>
    <x v="87"/>
    <x v="23"/>
    <s v="91 555 94 44"/>
    <s v="C/ Moralzarzal, 86"/>
    <s v=""/>
    <s v="Madrid"/>
    <s v=""/>
    <s v="28034"/>
    <x v="7"/>
    <s v="EMEA"/>
    <s v="Freyre"/>
    <s v="Diego"/>
    <s v="Medium"/>
  </r>
  <r>
    <n v="10116"/>
    <n v="27"/>
    <n v="49.520773645333804"/>
    <n v="63.38"/>
    <n v="1"/>
    <s v="Small"/>
    <x v="2213"/>
    <n v="374.19911157598722"/>
    <n v="0.21866876545702418"/>
    <x v="0"/>
    <x v="247"/>
    <n v="2"/>
    <n v="4"/>
    <n v="2003"/>
    <x v="6"/>
    <n v="62"/>
    <x v="87"/>
    <x v="90"/>
    <s v="071 23 67 2555"/>
    <s v="Boulevard Tirou, 255"/>
    <s v=""/>
    <s v="Charleroi"/>
    <s v=""/>
    <s v="B-6000"/>
    <x v="14"/>
    <s v="EMEA"/>
    <s v="Cartrain"/>
    <s v="Pascale"/>
    <s v="Small"/>
  </r>
  <r>
    <n v="10127"/>
    <n v="29"/>
    <n v="60.439938052215368"/>
    <n v="70.84"/>
    <n v="6"/>
    <s v="Small"/>
    <x v="2214"/>
    <n v="301.60179648575445"/>
    <n v="0.1468105865017594"/>
    <x v="0"/>
    <x v="118"/>
    <n v="2"/>
    <n v="6"/>
    <n v="2003"/>
    <x v="6"/>
    <n v="62"/>
    <x v="87"/>
    <x v="74"/>
    <s v="2125557413"/>
    <s v="4092 Furth Circle"/>
    <s v="Suite 400"/>
    <s v="NYC"/>
    <s v="NY"/>
    <s v="10022"/>
    <x v="0"/>
    <s v="NA"/>
    <s v="Young"/>
    <s v="Jeff"/>
    <s v="Small"/>
  </r>
  <r>
    <n v="10142"/>
    <n v="42"/>
    <n v="61.471240919144641"/>
    <n v="74.569999999999993"/>
    <n v="16"/>
    <s v="Small"/>
    <x v="2215"/>
    <n v="550.1478813959252"/>
    <n v="0.17565722248699694"/>
    <x v="0"/>
    <x v="119"/>
    <n v="3"/>
    <n v="8"/>
    <n v="2003"/>
    <x v="6"/>
    <n v="62"/>
    <x v="87"/>
    <x v="39"/>
    <s v="4155551450"/>
    <s v="5677 Strong St."/>
    <s v=""/>
    <s v="San Rafael"/>
    <s v="CA"/>
    <s v="97562"/>
    <x v="0"/>
    <s v="NA"/>
    <s v="Nelson"/>
    <s v="Valarie"/>
    <s v="Medium"/>
  </r>
  <r>
    <n v="10152"/>
    <n v="33"/>
    <n v="32.366188316455748"/>
    <n v="50.95"/>
    <n v="2"/>
    <s v="Small"/>
    <x v="2216"/>
    <n v="613.26578555696028"/>
    <n v="0.36474605855827774"/>
    <x v="0"/>
    <x v="235"/>
    <n v="3"/>
    <n v="9"/>
    <n v="2003"/>
    <x v="6"/>
    <n v="62"/>
    <x v="87"/>
    <x v="28"/>
    <s v="61 7 3844 6555"/>
    <s v="31 Duncan St. West End"/>
    <s v=""/>
    <s v="South Brisbane"/>
    <s v="Queensland"/>
    <s v="4101"/>
    <x v="3"/>
    <s v="APAC"/>
    <s v="Calaghan"/>
    <s v="Tony"/>
    <s v="Small"/>
  </r>
  <r>
    <n v="10165"/>
    <n v="44"/>
    <n v="38.746018617773053"/>
    <n v="53.44"/>
    <n v="7"/>
    <s v="Small"/>
    <x v="2217"/>
    <n v="646.53518081798575"/>
    <n v="0.27496222646382762"/>
    <x v="0"/>
    <x v="121"/>
    <n v="4"/>
    <n v="10"/>
    <n v="2003"/>
    <x v="6"/>
    <n v="62"/>
    <x v="87"/>
    <x v="26"/>
    <s v="+65 221 7555"/>
    <s v="Bronz Sok., Bronz Apt. 3/6 Tesvikiye"/>
    <s v=""/>
    <s v="Singapore"/>
    <s v=""/>
    <s v="79903"/>
    <x v="9"/>
    <s v="Japan"/>
    <s v="Natividad"/>
    <s v="Eric"/>
    <s v="Small"/>
  </r>
  <r>
    <n v="10176"/>
    <n v="22"/>
    <n v="43.343344351931243"/>
    <n v="64"/>
    <n v="6"/>
    <s v="Small"/>
    <x v="2218"/>
    <n v="454.4464242575126"/>
    <n v="0.32276024450107427"/>
    <x v="0"/>
    <x v="32"/>
    <n v="4"/>
    <n v="11"/>
    <n v="2003"/>
    <x v="6"/>
    <n v="62"/>
    <x v="87"/>
    <x v="70"/>
    <s v="0522 556555"/>
    <s v="Strada Provinciale 124"/>
    <s v=""/>
    <s v="Reggio Emilia"/>
    <s v=""/>
    <s v="42100"/>
    <x v="12"/>
    <s v="EMEA"/>
    <s v="Moroni"/>
    <s v="Maurizio"/>
    <s v="Small"/>
  </r>
  <r>
    <n v="10184"/>
    <n v="48"/>
    <n v="36.445661341434935"/>
    <n v="50.95"/>
    <n v="1"/>
    <s v="Small"/>
    <x v="2219"/>
    <n v="696.20825561112315"/>
    <n v="0.28467789320049197"/>
    <x v="0"/>
    <x v="69"/>
    <n v="4"/>
    <n v="11"/>
    <n v="2003"/>
    <x v="6"/>
    <n v="62"/>
    <x v="87"/>
    <x v="81"/>
    <s v="95 555 82 82"/>
    <s v="C/ Romero, 33"/>
    <s v=""/>
    <s v="Sevilla"/>
    <s v=""/>
    <s v="41101"/>
    <x v="7"/>
    <s v="EMEA"/>
    <s v="Roel"/>
    <s v="Jose Pedro"/>
    <s v="Small"/>
  </r>
  <r>
    <n v="10195"/>
    <n v="33"/>
    <n v="37.396844356788655"/>
    <n v="54.68"/>
    <n v="1"/>
    <s v="Small"/>
    <x v="2220"/>
    <n v="570.34413622597435"/>
    <n v="0.31607819391388703"/>
    <x v="0"/>
    <x v="34"/>
    <n v="4"/>
    <n v="11"/>
    <n v="2003"/>
    <x v="6"/>
    <n v="62"/>
    <x v="87"/>
    <x v="47"/>
    <s v="9145554562"/>
    <s v="3758 North Pendale Street"/>
    <s v=""/>
    <s v="White Plains"/>
    <s v="NY"/>
    <s v="24067"/>
    <x v="0"/>
    <s v="NA"/>
    <s v="Frick"/>
    <s v="Steve"/>
    <s v="Small"/>
  </r>
  <r>
    <n v="10207"/>
    <n v="45"/>
    <n v="38.778978221584197"/>
    <n v="56.55"/>
    <n v="2"/>
    <s v="Small"/>
    <x v="2221"/>
    <n v="799.69598002871112"/>
    <n v="0.31425325868109288"/>
    <x v="0"/>
    <x v="91"/>
    <n v="4"/>
    <n v="12"/>
    <n v="2003"/>
    <x v="6"/>
    <n v="62"/>
    <x v="87"/>
    <x v="64"/>
    <s v="6175552555"/>
    <s v="6251 Ingle Ln."/>
    <s v=""/>
    <s v="Boston"/>
    <s v="MA"/>
    <s v="51003"/>
    <x v="0"/>
    <s v="NA"/>
    <s v="Franco"/>
    <s v="Valarie"/>
    <s v="Small"/>
  </r>
  <r>
    <n v="10220"/>
    <n v="20"/>
    <n v="43.126097405702296"/>
    <n v="52.82"/>
    <n v="6"/>
    <s v="Small"/>
    <x v="2222"/>
    <n v="193.87805188595416"/>
    <n v="0.1835271221942012"/>
    <x v="0"/>
    <x v="123"/>
    <n v="1"/>
    <n v="2"/>
    <n v="2004"/>
    <x v="6"/>
    <n v="62"/>
    <x v="87"/>
    <x v="75"/>
    <s v="+353 1862 1555"/>
    <s v="25 Maiden Lane"/>
    <s v="Floor No. 4"/>
    <s v="Dublin"/>
    <s v=""/>
    <s v="2"/>
    <x v="18"/>
    <s v="EMEA"/>
    <s v="Cassidy"/>
    <s v="Dean"/>
    <s v="Small"/>
  </r>
  <r>
    <n v="10230"/>
    <n v="46"/>
    <n v="54.282357485057133"/>
    <n v="60.9"/>
    <n v="4"/>
    <s v="Small"/>
    <x v="2223"/>
    <n v="304.41155568737213"/>
    <n v="0.10866408070513747"/>
    <x v="0"/>
    <x v="135"/>
    <n v="1"/>
    <n v="3"/>
    <n v="2004"/>
    <x v="6"/>
    <n v="62"/>
    <x v="87"/>
    <x v="72"/>
    <s v="+49 69 66 90 2555"/>
    <s v="Lyonerstr. 34"/>
    <s v=""/>
    <s v="Frankfurt"/>
    <s v=""/>
    <s v="60528"/>
    <x v="16"/>
    <s v="EMEA"/>
    <s v="Keitel"/>
    <s v="Roland"/>
    <s v="Small"/>
  </r>
  <r>
    <n v="10247"/>
    <n v="40"/>
    <n v="36.513794554699324"/>
    <n v="49.71"/>
    <n v="6"/>
    <s v="Small"/>
    <x v="2224"/>
    <n v="527.84821781202709"/>
    <n v="0.26546379893986477"/>
    <x v="0"/>
    <x v="125"/>
    <n v="2"/>
    <n v="5"/>
    <n v="2004"/>
    <x v="6"/>
    <n v="62"/>
    <x v="87"/>
    <x v="73"/>
    <s v="+358 9 8045 555"/>
    <s v="Software Engineering Center, SEC Oy"/>
    <s v=""/>
    <s v="Espoo"/>
    <s v=""/>
    <s v="FIN-02271"/>
    <x v="4"/>
    <s v="EMEA"/>
    <s v="Suominen"/>
    <s v="Kalle"/>
    <s v="Small"/>
  </r>
  <r>
    <n v="10272"/>
    <n v="45"/>
    <n v="48.92546252854136"/>
    <n v="64.63"/>
    <n v="6"/>
    <s v="Small"/>
    <x v="2225"/>
    <n v="706.70418621563886"/>
    <n v="0.24299145089677612"/>
    <x v="0"/>
    <x v="126"/>
    <n v="3"/>
    <n v="7"/>
    <n v="2004"/>
    <x v="6"/>
    <n v="62"/>
    <x v="87"/>
    <x v="18"/>
    <s v="2155551555"/>
    <s v="7586 Pompton St."/>
    <s v=""/>
    <s v="Allentown"/>
    <s v="PA"/>
    <s v="70267"/>
    <x v="0"/>
    <s v="NA"/>
    <s v="Yu"/>
    <s v="Kyung"/>
    <s v="Small"/>
  </r>
  <r>
    <n v="10282"/>
    <n v="36"/>
    <n v="48.058132527089427"/>
    <n v="59.65"/>
    <n v="9"/>
    <s v="Small"/>
    <x v="2226"/>
    <n v="417.30722902478078"/>
    <n v="0.1943313909959862"/>
    <x v="0"/>
    <x v="76"/>
    <n v="3"/>
    <n v="8"/>
    <n v="2004"/>
    <x v="6"/>
    <n v="62"/>
    <x v="87"/>
    <x v="39"/>
    <s v="4155551450"/>
    <s v="5677 Strong St."/>
    <s v=""/>
    <s v="San Rafael"/>
    <s v="CA"/>
    <s v="97562"/>
    <x v="0"/>
    <s v="NA"/>
    <s v="Nelson"/>
    <s v="Valarie"/>
    <s v="Small"/>
  </r>
  <r>
    <n v="10292"/>
    <n v="31"/>
    <n v="43.828370262104002"/>
    <n v="67.73"/>
    <n v="3"/>
    <s v="Small"/>
    <x v="2227"/>
    <n v="740.95052187477609"/>
    <n v="0.35289575871690537"/>
    <x v="0"/>
    <x v="42"/>
    <n v="3"/>
    <n v="9"/>
    <n v="2004"/>
    <x v="6"/>
    <n v="62"/>
    <x v="87"/>
    <x v="0"/>
    <s v="2125557818"/>
    <s v="897 Long Airport Avenue"/>
    <s v=""/>
    <s v="NYC"/>
    <s v="NY"/>
    <s v="10022"/>
    <x v="0"/>
    <s v="NA"/>
    <s v="Yu"/>
    <s v="Kwai"/>
    <s v="Small"/>
  </r>
  <r>
    <n v="10306"/>
    <n v="46"/>
    <n v="38.271266229297026"/>
    <n v="50.33"/>
    <n v="17"/>
    <s v="Small"/>
    <x v="2228"/>
    <n v="554.70175345233656"/>
    <n v="0.23959335924305522"/>
    <x v="0"/>
    <x v="78"/>
    <n v="4"/>
    <n v="10"/>
    <n v="2004"/>
    <x v="6"/>
    <n v="62"/>
    <x v="87"/>
    <x v="77"/>
    <s v="171 555 1555"/>
    <s v="Fauntleroy Circus"/>
    <s v=""/>
    <s v="Manchester"/>
    <s v=""/>
    <s v="EC25NT"/>
    <x v="6"/>
    <s v="EMEA"/>
    <s v="Ashworth"/>
    <s v="Victoria"/>
    <s v="Small"/>
  </r>
  <r>
    <n v="10314"/>
    <n v="35"/>
    <n v="42.115199653054361"/>
    <n v="66.489999999999995"/>
    <n v="9"/>
    <s v="Small"/>
    <x v="2229"/>
    <n v="853.11801214309753"/>
    <n v="0.36659347792067443"/>
    <x v="0"/>
    <x v="96"/>
    <n v="4"/>
    <n v="10"/>
    <n v="2004"/>
    <x v="6"/>
    <n v="62"/>
    <x v="87"/>
    <x v="78"/>
    <s v="86 21 3555"/>
    <s v="Smagsloget 45"/>
    <s v=""/>
    <s v="Aaarhus"/>
    <s v=""/>
    <s v="8200"/>
    <x v="13"/>
    <s v="EMEA"/>
    <s v="Ibsen"/>
    <s v="Palle"/>
    <s v="Small"/>
  </r>
  <r>
    <n v="10325"/>
    <n v="28"/>
    <n v="88.795113831687161"/>
    <n v="100"/>
    <n v="2"/>
    <s v="Medium"/>
    <x v="2230"/>
    <n v="2891.1368127127589"/>
    <n v="0.53764585351894212"/>
    <x v="0"/>
    <x v="80"/>
    <n v="4"/>
    <n v="11"/>
    <n v="2004"/>
    <x v="6"/>
    <n v="62"/>
    <x v="87"/>
    <x v="17"/>
    <s v="07 98 9555"/>
    <s v="Erling Skakkes gate 78"/>
    <s v=""/>
    <s v="Stavern"/>
    <s v=""/>
    <s v="4110"/>
    <x v="2"/>
    <s v="EMEA"/>
    <s v="Bergulfsen"/>
    <s v="Jonas"/>
    <s v="Medium"/>
  </r>
  <r>
    <n v="10336"/>
    <n v="31"/>
    <n v="56.24921293843002"/>
    <n v="84.71"/>
    <n v="9"/>
    <s v="Small"/>
    <x v="2231"/>
    <n v="882.28439890866957"/>
    <n v="0.33597907049427439"/>
    <x v="0"/>
    <x v="128"/>
    <n v="4"/>
    <n v="11"/>
    <n v="2004"/>
    <x v="6"/>
    <n v="62"/>
    <x v="87"/>
    <x v="62"/>
    <s v="1 42 34 2555"/>
    <s v="265, boulevard Charonne"/>
    <s v=""/>
    <s v="Paris"/>
    <s v=""/>
    <s v="75012"/>
    <x v="1"/>
    <s v="EMEA"/>
    <s v="Bertrand"/>
    <s v="Marie"/>
    <s v="Small"/>
  </r>
  <r>
    <n v="10350"/>
    <n v="27"/>
    <n v="60.465549093289376"/>
    <n v="100"/>
    <n v="14"/>
    <s v="Small"/>
    <x v="2232"/>
    <n v="2773.8301744811865"/>
    <n v="0.62950031192837386"/>
    <x v="0"/>
    <x v="82"/>
    <n v="4"/>
    <n v="12"/>
    <n v="2004"/>
    <x v="6"/>
    <n v="62"/>
    <x v="87"/>
    <x v="23"/>
    <s v="91 555 94 44"/>
    <s v="C/ Moralzarzal, 86"/>
    <s v=""/>
    <s v="Madrid"/>
    <s v=""/>
    <s v="28034"/>
    <x v="7"/>
    <s v="EMEA"/>
    <s v="Freyre"/>
    <s v="Diego"/>
    <s v="Medium"/>
  </r>
  <r>
    <n v="10359"/>
    <n v="22"/>
    <n v="73.202918560334524"/>
    <n v="100"/>
    <n v="1"/>
    <s v="Small"/>
    <x v="2233"/>
    <n v="2690.755791672641"/>
    <n v="0.62557967080796628"/>
    <x v="0"/>
    <x v="83"/>
    <n v="4"/>
    <n v="12"/>
    <n v="2004"/>
    <x v="6"/>
    <n v="62"/>
    <x v="87"/>
    <x v="1"/>
    <s v="26 47 1555"/>
    <s v="59 rue de l'Abbaye"/>
    <s v=""/>
    <s v="Reims"/>
    <s v=""/>
    <s v="51100"/>
    <x v="1"/>
    <s v="EMEA"/>
    <s v="Henriot"/>
    <s v="Paul"/>
    <s v="Medium"/>
  </r>
  <r>
    <n v="10371"/>
    <n v="30"/>
    <n v="79.214453071518008"/>
    <n v="99.55"/>
    <n v="11"/>
    <s v="Small"/>
    <x v="2234"/>
    <n v="610.06640785445961"/>
    <n v="0.20427470545938711"/>
    <x v="0"/>
    <x v="129"/>
    <n v="1"/>
    <n v="1"/>
    <n v="2005"/>
    <x v="6"/>
    <n v="62"/>
    <x v="87"/>
    <x v="39"/>
    <s v="4155551450"/>
    <s v="5677 Strong St."/>
    <s v=""/>
    <s v="San Rafael"/>
    <s v="CA"/>
    <s v="97562"/>
    <x v="0"/>
    <s v="NA"/>
    <s v="Nelson"/>
    <s v="Valarie"/>
    <s v="Small"/>
  </r>
  <r>
    <n v="10383"/>
    <n v="44"/>
    <n v="30.414450459098937"/>
    <n v="36.07"/>
    <n v="8"/>
    <s v="Small"/>
    <x v="2235"/>
    <n v="248.84417979964678"/>
    <n v="0.15679372167732364"/>
    <x v="0"/>
    <x v="205"/>
    <n v="1"/>
    <n v="2"/>
    <n v="2005"/>
    <x v="6"/>
    <n v="62"/>
    <x v="87"/>
    <x v="23"/>
    <s v="91 555 94 44"/>
    <s v="C/ Moralzarzal, 86"/>
    <s v=""/>
    <s v="Madrid"/>
    <s v=""/>
    <s v="28034"/>
    <x v="7"/>
    <s v="EMEA"/>
    <s v="Freyre"/>
    <s v="Diego"/>
    <s v="Small"/>
  </r>
  <r>
    <n v="10394"/>
    <n v="30"/>
    <n v="38.320762816092724"/>
    <n v="60.28"/>
    <n v="4"/>
    <s v="Small"/>
    <x v="2072"/>
    <n v="658.77711551721836"/>
    <n v="0.36428727909600661"/>
    <x v="0"/>
    <x v="222"/>
    <n v="1"/>
    <n v="3"/>
    <n v="2005"/>
    <x v="6"/>
    <n v="62"/>
    <x v="87"/>
    <x v="23"/>
    <s v="91 555 94 44"/>
    <s v="C/ Moralzarzal, 86"/>
    <s v=""/>
    <s v="Madrid"/>
    <s v=""/>
    <s v="28034"/>
    <x v="7"/>
    <s v="EMEA"/>
    <s v="Freyre"/>
    <s v="Diego"/>
    <s v="Small"/>
  </r>
  <r>
    <n v="10413"/>
    <n v="24"/>
    <n v="40.53443012000502"/>
    <n v="49.71"/>
    <n v="6"/>
    <s v="Small"/>
    <x v="2236"/>
    <n v="220.21367711987955"/>
    <n v="0.18458197304355223"/>
    <x v="0"/>
    <x v="130"/>
    <n v="2"/>
    <n v="5"/>
    <n v="2005"/>
    <x v="6"/>
    <n v="62"/>
    <x v="87"/>
    <x v="13"/>
    <s v="2035552570"/>
    <s v="25593 South Bay Ln."/>
    <s v=""/>
    <s v="Bridgewater"/>
    <s v="CT"/>
    <s v="97562"/>
    <x v="0"/>
    <s v="NA"/>
    <s v="King"/>
    <s v="Julie"/>
    <s v="Small"/>
  </r>
  <r>
    <n v="10103"/>
    <n v="45"/>
    <n v="49.835988085046012"/>
    <n v="75.63"/>
    <n v="7"/>
    <s v="Small"/>
    <x v="2237"/>
    <n v="1160.7305361729295"/>
    <n v="0.34105529439315074"/>
    <x v="0"/>
    <x v="26"/>
    <n v="1"/>
    <n v="1"/>
    <n v="2003"/>
    <x v="2"/>
    <n v="64"/>
    <x v="88"/>
    <x v="17"/>
    <s v="07 98 9555"/>
    <s v="Erling Skakkes gate 78"/>
    <s v=""/>
    <s v="Stavern"/>
    <s v=""/>
    <s v="4110"/>
    <x v="2"/>
    <s v="EMEA"/>
    <s v="Bergulfsen"/>
    <s v="Jonas"/>
    <s v="Medium"/>
  </r>
  <r>
    <n v="10113"/>
    <n v="23"/>
    <n v="52.574460505664405"/>
    <n v="68.52"/>
    <n v="1"/>
    <s v="Small"/>
    <x v="2238"/>
    <n v="366.74740836971864"/>
    <n v="0.23271365286537643"/>
    <x v="0"/>
    <x v="131"/>
    <n v="1"/>
    <n v="3"/>
    <n v="2003"/>
    <x v="2"/>
    <n v="64"/>
    <x v="88"/>
    <x v="39"/>
    <s v="4155551450"/>
    <s v="5677 Strong St."/>
    <s v=""/>
    <s v="San Rafael"/>
    <s v="CA"/>
    <s v="97562"/>
    <x v="0"/>
    <s v="NA"/>
    <s v="Nelson"/>
    <s v="Valarie"/>
    <s v="Small"/>
  </r>
  <r>
    <n v="10126"/>
    <n v="26"/>
    <n v="48.839258597443916"/>
    <n v="62.7"/>
    <n v="7"/>
    <s v="Small"/>
    <x v="2239"/>
    <n v="360.37927646645835"/>
    <n v="0.22106445618111786"/>
    <x v="0"/>
    <x v="28"/>
    <n v="2"/>
    <n v="5"/>
    <n v="2003"/>
    <x v="2"/>
    <n v="64"/>
    <x v="88"/>
    <x v="25"/>
    <s v="91 555 22 82"/>
    <s v="C/ Araquil, 67"/>
    <s v=""/>
    <s v="Madrid"/>
    <s v=""/>
    <s v="28023"/>
    <x v="7"/>
    <s v="EMEA"/>
    <s v="Sommer"/>
    <s v="Martˇn"/>
    <s v="Small"/>
  </r>
  <r>
    <n v="10140"/>
    <n v="28"/>
    <n v="40.99070453316574"/>
    <n v="60.76"/>
    <n v="7"/>
    <s v="Small"/>
    <x v="2240"/>
    <n v="553.54027307135925"/>
    <n v="0.32536694316712078"/>
    <x v="0"/>
    <x v="29"/>
    <n v="3"/>
    <n v="7"/>
    <n v="2003"/>
    <x v="2"/>
    <n v="64"/>
    <x v="88"/>
    <x v="5"/>
    <s v="6505556809"/>
    <s v="9408 Furth Circle"/>
    <s v=""/>
    <s v="Burlingame"/>
    <s v="CA"/>
    <s v="94217"/>
    <x v="0"/>
    <s v="NA"/>
    <s v="Hirano"/>
    <s v="Juri"/>
    <s v="Small"/>
  </r>
  <r>
    <n v="10150"/>
    <n v="49"/>
    <n v="37.771052492042593"/>
    <n v="58.18"/>
    <n v="4"/>
    <s v="Small"/>
    <x v="2241"/>
    <n v="1000.0384278899132"/>
    <n v="0.35078974747262653"/>
    <x v="0"/>
    <x v="30"/>
    <n v="3"/>
    <n v="9"/>
    <n v="2003"/>
    <x v="2"/>
    <n v="64"/>
    <x v="88"/>
    <x v="26"/>
    <s v="+65 221 7555"/>
    <s v="Bronz Sok., Bronz Apt. 3/6 Tesvikiye"/>
    <s v=""/>
    <s v="Singapore"/>
    <s v=""/>
    <s v="79903"/>
    <x v="9"/>
    <s v="Japan"/>
    <s v="Natividad"/>
    <s v="Eric"/>
    <s v="Small"/>
  </r>
  <r>
    <n v="10164"/>
    <n v="49"/>
    <n v="37.510750250766556"/>
    <n v="54.94"/>
    <n v="5"/>
    <s v="Small"/>
    <x v="2242"/>
    <n v="854.03323771243868"/>
    <n v="0.31724153165696112"/>
    <x v="5"/>
    <x v="90"/>
    <n v="4"/>
    <n v="10"/>
    <n v="2003"/>
    <x v="2"/>
    <n v="64"/>
    <x v="88"/>
    <x v="63"/>
    <s v="7675 3555"/>
    <s v="Kirchgasse 6"/>
    <s v=""/>
    <s v="Graz"/>
    <s v=""/>
    <s v="8010"/>
    <x v="5"/>
    <s v="EMEA"/>
    <s v="Mendel"/>
    <s v="Roland"/>
    <s v="Small"/>
  </r>
  <r>
    <n v="10175"/>
    <n v="29"/>
    <n v="58.106324562602104"/>
    <n v="74.98"/>
    <n v="12"/>
    <s v="Small"/>
    <x v="2243"/>
    <n v="489.33658768453915"/>
    <n v="0.22504235045876103"/>
    <x v="0"/>
    <x v="32"/>
    <n v="4"/>
    <n v="11"/>
    <n v="2003"/>
    <x v="2"/>
    <n v="64"/>
    <x v="88"/>
    <x v="49"/>
    <s v="171 555 0297"/>
    <s v="35 King George"/>
    <s v=""/>
    <s v="London"/>
    <s v=""/>
    <s v="WX36FW"/>
    <x v="6"/>
    <s v="EMEA"/>
    <s v="Brown"/>
    <s v="Ann"/>
    <s v="Small"/>
  </r>
  <r>
    <n v="10183"/>
    <n v="49"/>
    <n v="49.505983169066006"/>
    <n v="64.64"/>
    <n v="4"/>
    <s v="Small"/>
    <x v="2244"/>
    <n v="741.56682471576596"/>
    <n v="0.23412773562707301"/>
    <x v="0"/>
    <x v="33"/>
    <n v="4"/>
    <n v="11"/>
    <n v="2003"/>
    <x v="2"/>
    <n v="64"/>
    <x v="88"/>
    <x v="29"/>
    <s v="2155554695"/>
    <s v="782 First Street"/>
    <s v=""/>
    <s v="Philadelphia"/>
    <s v="PA"/>
    <s v="71270"/>
    <x v="0"/>
    <s v="NA"/>
    <s v="Cervantes"/>
    <s v="Francisca"/>
    <s v="Medium"/>
  </r>
  <r>
    <n v="10194"/>
    <n v="39"/>
    <n v="44.71030170481432"/>
    <n v="54.94"/>
    <n v="7"/>
    <s v="Small"/>
    <x v="2245"/>
    <n v="398.95823351224135"/>
    <n v="0.18619763915518159"/>
    <x v="0"/>
    <x v="34"/>
    <n v="4"/>
    <n v="11"/>
    <n v="2003"/>
    <x v="2"/>
    <n v="64"/>
    <x v="88"/>
    <x v="30"/>
    <s v="78 32 5555"/>
    <s v="2, rue du Commerce"/>
    <s v=""/>
    <s v="Lyon"/>
    <s v=""/>
    <s v="69004"/>
    <x v="1"/>
    <s v="EMEA"/>
    <s v="Saveley"/>
    <s v="Mary"/>
    <s v="Small"/>
  </r>
  <r>
    <n v="10206"/>
    <n v="36"/>
    <n v="48.143599779192449"/>
    <n v="58.82"/>
    <n v="2"/>
    <s v="Small"/>
    <x v="2246"/>
    <n v="384.35040794907172"/>
    <n v="0.18150969433538844"/>
    <x v="0"/>
    <x v="35"/>
    <n v="4"/>
    <n v="12"/>
    <n v="2003"/>
    <x v="2"/>
    <n v="64"/>
    <x v="88"/>
    <x v="31"/>
    <s v="604 555 3392"/>
    <s v="1900 Oak St."/>
    <s v=""/>
    <s v="Vancouver"/>
    <s v="BC"/>
    <s v="V3F2K1"/>
    <x v="10"/>
    <s v="NA"/>
    <s v="Tannamuri"/>
    <s v="Yoshi"/>
    <s v="Small"/>
  </r>
  <r>
    <n v="10217"/>
    <n v="39"/>
    <n v="39.060184294513469"/>
    <n v="62.05"/>
    <n v="7"/>
    <s v="Small"/>
    <x v="2247"/>
    <n v="896.60281251397441"/>
    <n v="0.37050468501992789"/>
    <x v="0"/>
    <x v="92"/>
    <n v="1"/>
    <n v="2"/>
    <n v="2004"/>
    <x v="2"/>
    <n v="64"/>
    <x v="88"/>
    <x v="65"/>
    <s v="+65 224 1555"/>
    <s v="Village Close - 106 Linden Road Sandown"/>
    <s v="2nd Floor"/>
    <s v="Singapore"/>
    <s v=""/>
    <s v="69045"/>
    <x v="9"/>
    <s v="APAC"/>
    <s v="Victorino"/>
    <s v="Wendy"/>
    <s v="Small"/>
  </r>
  <r>
    <n v="10229"/>
    <n v="30"/>
    <n v="53.843414405121464"/>
    <n v="73.040000000000006"/>
    <n v="12"/>
    <s v="Small"/>
    <x v="2248"/>
    <n v="575.89756784635597"/>
    <n v="0.26282291340195146"/>
    <x v="0"/>
    <x v="93"/>
    <n v="1"/>
    <n v="3"/>
    <n v="2004"/>
    <x v="2"/>
    <n v="64"/>
    <x v="88"/>
    <x v="39"/>
    <s v="4155551450"/>
    <s v="5677 Strong St."/>
    <s v=""/>
    <s v="San Rafael"/>
    <s v="CA"/>
    <s v="97562"/>
    <x v="0"/>
    <s v="NA"/>
    <s v="Nelson"/>
    <s v="Valarie"/>
    <s v="Small"/>
  </r>
  <r>
    <n v="10245"/>
    <n v="44"/>
    <n v="55.271395406850928"/>
    <n v="69.16"/>
    <n v="5"/>
    <s v="Small"/>
    <x v="2249"/>
    <n v="611.09860209855924"/>
    <n v="0.20081845854755745"/>
    <x v="0"/>
    <x v="38"/>
    <n v="2"/>
    <n v="5"/>
    <n v="2004"/>
    <x v="2"/>
    <n v="64"/>
    <x v="88"/>
    <x v="34"/>
    <s v="2035559545"/>
    <s v="567 North Pendale Street"/>
    <s v=""/>
    <s v="New Haven"/>
    <s v="CT"/>
    <s v="97823"/>
    <x v="0"/>
    <s v="NA"/>
    <s v="Murphy"/>
    <s v="Leslie"/>
    <s v="Medium"/>
  </r>
  <r>
    <n v="10258"/>
    <n v="20"/>
    <n v="47.780060182029011"/>
    <n v="61.41"/>
    <n v="2"/>
    <s v="Small"/>
    <x v="2250"/>
    <n v="272.59879635941979"/>
    <n v="0.22194984233790896"/>
    <x v="0"/>
    <x v="39"/>
    <n v="2"/>
    <n v="6"/>
    <n v="2004"/>
    <x v="2"/>
    <n v="64"/>
    <x v="88"/>
    <x v="35"/>
    <s v="+81 3 3584 0555"/>
    <s v="2-2-8 Roppongi"/>
    <s v=""/>
    <s v="Minato-ku"/>
    <s v="Tokyo"/>
    <s v="106-0032"/>
    <x v="11"/>
    <s v="Japan"/>
    <s v="Shimamura"/>
    <s v="Akiko"/>
    <s v="Small"/>
  </r>
  <r>
    <n v="10270"/>
    <n v="21"/>
    <n v="45.927900664491965"/>
    <n v="63.35"/>
    <n v="5"/>
    <s v="Small"/>
    <x v="2251"/>
    <n v="365.86408604566861"/>
    <n v="0.27501340703248667"/>
    <x v="0"/>
    <x v="40"/>
    <n v="3"/>
    <n v="7"/>
    <n v="2004"/>
    <x v="2"/>
    <n v="64"/>
    <x v="88"/>
    <x v="20"/>
    <s v="+61 2 9495 8555"/>
    <s v="Monitor Money Building, 815 Pacific Hwy"/>
    <s v="Level 6"/>
    <s v="Chatswood"/>
    <s v="NSW"/>
    <s v="2067"/>
    <x v="3"/>
    <s v="APAC"/>
    <s v="Huxley"/>
    <s v="Adrian"/>
    <s v="Small"/>
  </r>
  <r>
    <n v="10281"/>
    <n v="36"/>
    <n v="54.09822094542178"/>
    <n v="77.569999999999993"/>
    <n v="12"/>
    <s v="Small"/>
    <x v="2252"/>
    <n v="844.984045964816"/>
    <n v="0.30258835960523683"/>
    <x v="0"/>
    <x v="94"/>
    <n v="3"/>
    <n v="8"/>
    <n v="2004"/>
    <x v="2"/>
    <n v="64"/>
    <x v="88"/>
    <x v="18"/>
    <s v="2155551555"/>
    <s v="7586 Pompton St."/>
    <s v=""/>
    <s v="Allentown"/>
    <s v="PA"/>
    <s v="70267"/>
    <x v="0"/>
    <s v="NA"/>
    <s v="Yu"/>
    <s v="Kyung"/>
    <s v="Small"/>
  </r>
  <r>
    <n v="10291"/>
    <n v="32"/>
    <n v="47.920492473097248"/>
    <n v="71.75"/>
    <n v="7"/>
    <s v="Small"/>
    <x v="2253"/>
    <n v="762.54424086088807"/>
    <n v="0.33211857180352267"/>
    <x v="0"/>
    <x v="42"/>
    <n v="3"/>
    <n v="9"/>
    <n v="2004"/>
    <x v="2"/>
    <n v="64"/>
    <x v="88"/>
    <x v="37"/>
    <s v="0695 34 6555"/>
    <s v="?kergatan 24"/>
    <s v=""/>
    <s v="Boras"/>
    <s v=""/>
    <s v="S-84467"/>
    <x v="8"/>
    <s v="EMEA"/>
    <s v="Larsson"/>
    <s v="Maria"/>
    <s v="Small"/>
  </r>
  <r>
    <n v="10304"/>
    <n v="36"/>
    <n v="63.636355407509292"/>
    <n v="73.040000000000006"/>
    <n v="2"/>
    <s v="Small"/>
    <x v="2254"/>
    <n v="338.53120532966568"/>
    <n v="0.12874650318306013"/>
    <x v="0"/>
    <x v="43"/>
    <n v="4"/>
    <n v="10"/>
    <n v="2004"/>
    <x v="2"/>
    <n v="64"/>
    <x v="88"/>
    <x v="38"/>
    <s v="30 59 8555"/>
    <s v="67, avenue de l'Europe"/>
    <s v=""/>
    <s v="Versailles"/>
    <s v=""/>
    <s v="78000"/>
    <x v="1"/>
    <s v="EMEA"/>
    <s v="Tonini"/>
    <s v="Daniel"/>
    <s v="Small"/>
  </r>
  <r>
    <n v="10313"/>
    <n v="34"/>
    <n v="41.698515848464446"/>
    <n v="56.24"/>
    <n v="10"/>
    <s v="Small"/>
    <x v="2255"/>
    <n v="494.41046115220888"/>
    <n v="0.25856124024778726"/>
    <x v="0"/>
    <x v="96"/>
    <n v="4"/>
    <n v="10"/>
    <n v="2004"/>
    <x v="2"/>
    <n v="64"/>
    <x v="88"/>
    <x v="31"/>
    <s v="604 555 3392"/>
    <s v="1900 Oak St."/>
    <s v=""/>
    <s v="Vancouver"/>
    <s v="BC"/>
    <s v="V3F2K1"/>
    <x v="10"/>
    <s v="NA"/>
    <s v="Tannamuri"/>
    <s v="Yoshi"/>
    <s v="Small"/>
  </r>
  <r>
    <n v="10324"/>
    <n v="48"/>
    <n v="69.032603565422974"/>
    <n v="100"/>
    <n v="4"/>
    <s v="Medium"/>
    <x v="1001"/>
    <n v="4895.8750288596975"/>
    <n v="0.59637137598419587"/>
    <x v="0"/>
    <x v="80"/>
    <n v="4"/>
    <n v="11"/>
    <n v="2004"/>
    <x v="2"/>
    <n v="64"/>
    <x v="88"/>
    <x v="11"/>
    <s v="2125551500"/>
    <s v="2678 Kingston Rd."/>
    <s v="Suite 101"/>
    <s v="NYC"/>
    <s v="NY"/>
    <s v="10022"/>
    <x v="0"/>
    <s v="NA"/>
    <s v="Frick"/>
    <s v="Michael"/>
    <s v="Large"/>
  </r>
  <r>
    <n v="10333"/>
    <n v="33"/>
    <n v="65.66441609108432"/>
    <n v="73.69"/>
    <n v="4"/>
    <s v="Small"/>
    <x v="2256"/>
    <n v="264.8442689942176"/>
    <n v="0.10891008154316305"/>
    <x v="0"/>
    <x v="46"/>
    <n v="4"/>
    <n v="11"/>
    <n v="2004"/>
    <x v="2"/>
    <n v="64"/>
    <x v="88"/>
    <x v="8"/>
    <s v="6505555787"/>
    <s v="5557 North Pendale Street"/>
    <s v=""/>
    <s v="San Francisco"/>
    <s v="CA"/>
    <s v=""/>
    <x v="0"/>
    <s v="NA"/>
    <s v="Murphy"/>
    <s v="Julie"/>
    <s v="Small"/>
  </r>
  <r>
    <n v="10348"/>
    <n v="31"/>
    <n v="86.496055431049186"/>
    <n v="100"/>
    <n v="5"/>
    <s v="Small"/>
    <x v="2257"/>
    <n v="458.61228163747501"/>
    <n v="0.14605533190789621"/>
    <x v="0"/>
    <x v="79"/>
    <n v="4"/>
    <n v="11"/>
    <n v="2004"/>
    <x v="2"/>
    <n v="64"/>
    <x v="88"/>
    <x v="25"/>
    <s v="91 555 22 82"/>
    <s v="C/ Araquil, 67"/>
    <s v=""/>
    <s v="Madrid"/>
    <s v=""/>
    <s v="28023"/>
    <x v="7"/>
    <s v="EMEA"/>
    <s v="Sommer"/>
    <s v="Martˇn"/>
    <s v="Medium"/>
  </r>
  <r>
    <n v="10358"/>
    <n v="36"/>
    <n v="62.398947217500641"/>
    <n v="100"/>
    <n v="2"/>
    <s v="Medium"/>
    <x v="2258"/>
    <n v="3423.2779001699773"/>
    <n v="0.60379105201917183"/>
    <x v="0"/>
    <x v="48"/>
    <n v="4"/>
    <n v="12"/>
    <n v="2004"/>
    <x v="2"/>
    <n v="64"/>
    <x v="88"/>
    <x v="23"/>
    <s v="91 555 94 44"/>
    <s v="C/ Moralzarzal, 86"/>
    <s v=""/>
    <s v="Madrid"/>
    <s v=""/>
    <s v="28034"/>
    <x v="7"/>
    <s v="EMEA"/>
    <s v="Freyre"/>
    <s v="Diego"/>
    <s v="Medium"/>
  </r>
  <r>
    <n v="10370"/>
    <n v="25"/>
    <n v="69.045467991247875"/>
    <n v="100"/>
    <n v="3"/>
    <s v="Small"/>
    <x v="2259"/>
    <n v="1434.113300218803"/>
    <n v="0.45379742115933963"/>
    <x v="0"/>
    <x v="49"/>
    <n v="1"/>
    <n v="1"/>
    <n v="2005"/>
    <x v="2"/>
    <n v="64"/>
    <x v="88"/>
    <x v="42"/>
    <s v="02 9936 8555"/>
    <s v="201 Miller Street"/>
    <s v="Level 15"/>
    <s v="North Sydney"/>
    <s v="NSW"/>
    <s v="2060"/>
    <x v="3"/>
    <s v="APAC"/>
    <s v="O'Hara"/>
    <s v="Anna"/>
    <s v="Medium"/>
  </r>
  <r>
    <n v="10382"/>
    <n v="48"/>
    <n v="86.811092856355955"/>
    <n v="100"/>
    <n v="8"/>
    <s v="Medium"/>
    <x v="2260"/>
    <n v="2632.7475428949147"/>
    <n v="0.38718697687169318"/>
    <x v="0"/>
    <x v="50"/>
    <n v="1"/>
    <n v="2"/>
    <n v="2005"/>
    <x v="2"/>
    <n v="64"/>
    <x v="88"/>
    <x v="39"/>
    <s v="4155551450"/>
    <s v="5677 Strong St."/>
    <s v=""/>
    <s v="San Rafael"/>
    <s v="CA"/>
    <s v="97562"/>
    <x v="0"/>
    <s v="NA"/>
    <s v="Nelson"/>
    <s v="Valarie"/>
    <s v="Medium"/>
  </r>
  <r>
    <n v="10411"/>
    <n v="27"/>
    <n v="59.377701656594652"/>
    <n v="69.16"/>
    <n v="5"/>
    <s v="Small"/>
    <x v="2261"/>
    <n v="264.12205527194442"/>
    <n v="0.14144445262298075"/>
    <x v="0"/>
    <x v="52"/>
    <n v="2"/>
    <n v="5"/>
    <n v="2005"/>
    <x v="2"/>
    <n v="64"/>
    <x v="88"/>
    <x v="43"/>
    <s v="514 555 8054"/>
    <s v="43 rue St. Laurent"/>
    <s v=""/>
    <s v="Montreal"/>
    <s v="Quebec"/>
    <s v="H1J1C3"/>
    <x v="10"/>
    <s v="NA"/>
    <s v="Fresnisre"/>
    <s v="Jean"/>
    <s v="Small"/>
  </r>
  <r>
    <n v="10424"/>
    <n v="44"/>
    <n v="47.076835048840017"/>
    <n v="61.41"/>
    <n v="2"/>
    <s v="Small"/>
    <x v="444"/>
    <n v="630.659257851039"/>
    <n v="0.23340115536818071"/>
    <x v="2"/>
    <x v="53"/>
    <n v="2"/>
    <n v="5"/>
    <n v="2005"/>
    <x v="2"/>
    <n v="64"/>
    <x v="88"/>
    <x v="23"/>
    <s v="91 555 94 44"/>
    <s v="C/ Moralzarzal, 86"/>
    <s v=""/>
    <s v="Madrid"/>
    <s v=""/>
    <s v="28034"/>
    <x v="7"/>
    <s v="EMEA"/>
    <s v="Freyre"/>
    <s v="Diego"/>
    <s v="Small"/>
  </r>
  <r>
    <n v="10106"/>
    <n v="33"/>
    <n v="48.263166838611838"/>
    <n v="72.92"/>
    <n v="5"/>
    <s v="Small"/>
    <x v="2262"/>
    <n v="813.6754943258095"/>
    <n v="0.3381353971665958"/>
    <x v="0"/>
    <x v="186"/>
    <n v="1"/>
    <n v="2"/>
    <n v="2003"/>
    <x v="3"/>
    <n v="68"/>
    <x v="89"/>
    <x v="86"/>
    <s v="035 640555"/>
    <s v="Via Ludovico il Moro 22"/>
    <s v=""/>
    <s v="Bergamo"/>
    <s v=""/>
    <s v="24100"/>
    <x v="12"/>
    <s v="EMEA"/>
    <s v="Rovelli"/>
    <s v="Giovanni"/>
    <s v="Small"/>
  </r>
  <r>
    <n v="10120"/>
    <n v="29"/>
    <n v="51.832594499070971"/>
    <n v="72.23"/>
    <n v="11"/>
    <s v="Small"/>
    <x v="2263"/>
    <n v="591.52475952694181"/>
    <n v="0.28239520283717329"/>
    <x v="0"/>
    <x v="54"/>
    <n v="2"/>
    <n v="4"/>
    <n v="2003"/>
    <x v="3"/>
    <n v="68"/>
    <x v="89"/>
    <x v="10"/>
    <s v="03 9520 4555"/>
    <s v="636 St Kilda Road"/>
    <s v="Level 3"/>
    <s v="Melbourne"/>
    <s v="Victoria"/>
    <s v="3004"/>
    <x v="3"/>
    <s v="APAC"/>
    <s v="Ferguson"/>
    <s v="Peter"/>
    <s v="Small"/>
  </r>
  <r>
    <n v="10133"/>
    <n v="49"/>
    <n v="35.07125624050591"/>
    <n v="57.1"/>
    <n v="6"/>
    <s v="Small"/>
    <x v="2264"/>
    <n v="1079.4084442152105"/>
    <n v="0.3857923600611925"/>
    <x v="0"/>
    <x v="209"/>
    <n v="2"/>
    <n v="6"/>
    <n v="2003"/>
    <x v="3"/>
    <n v="68"/>
    <x v="89"/>
    <x v="23"/>
    <s v="91 555 94 44"/>
    <s v="C/ Moralzarzal, 86"/>
    <s v=""/>
    <s v="Madrid"/>
    <s v=""/>
    <s v="28034"/>
    <x v="7"/>
    <s v="EMEA"/>
    <s v="Freyre"/>
    <s v="Diego"/>
    <s v="Small"/>
  </r>
  <r>
    <n v="10144"/>
    <n v="20"/>
    <n v="57.560620837618885"/>
    <n v="81.86"/>
    <n v="1"/>
    <s v="Small"/>
    <x v="2265"/>
    <n v="485.9875832476223"/>
    <n v="0.29684069340802727"/>
    <x v="0"/>
    <x v="248"/>
    <n v="3"/>
    <n v="8"/>
    <n v="2003"/>
    <x v="3"/>
    <n v="68"/>
    <x v="89"/>
    <x v="90"/>
    <s v="071 23 67 2555"/>
    <s v="Boulevard Tirou, 255"/>
    <s v=""/>
    <s v="Charleroi"/>
    <s v=""/>
    <s v="B-6000"/>
    <x v="14"/>
    <s v="EMEA"/>
    <s v="Cartrain"/>
    <s v="Pascale"/>
    <s v="Small"/>
  </r>
  <r>
    <n v="10168"/>
    <n v="31"/>
    <n v="62.278303255075834"/>
    <n v="73.61"/>
    <n v="12"/>
    <s v="Small"/>
    <x v="2266"/>
    <n v="351.28259909264898"/>
    <n v="0.15394235490998726"/>
    <x v="0"/>
    <x v="5"/>
    <n v="4"/>
    <n v="10"/>
    <n v="2003"/>
    <x v="3"/>
    <n v="68"/>
    <x v="89"/>
    <x v="5"/>
    <s v="6505556809"/>
    <s v="9408 Furth Circle"/>
    <s v=""/>
    <s v="Burlingame"/>
    <s v="CA"/>
    <s v="94217"/>
    <x v="0"/>
    <s v="NA"/>
    <s v="Hirano"/>
    <s v="Juri"/>
    <s v="Small"/>
  </r>
  <r>
    <n v="10210"/>
    <n v="39"/>
    <n v="40.704787256548968"/>
    <n v="59.16"/>
    <n v="10"/>
    <s v="Small"/>
    <x v="2267"/>
    <n v="719.75329699459007"/>
    <n v="0.31195423839504782"/>
    <x v="0"/>
    <x v="55"/>
    <n v="1"/>
    <n v="1"/>
    <n v="2004"/>
    <x v="3"/>
    <n v="68"/>
    <x v="89"/>
    <x v="44"/>
    <s v="+81 06 6342 5555"/>
    <s v="Dojima Avanza 4F, 1-6-20 Dojima, Kita-ku"/>
    <s v=""/>
    <s v="Osaka"/>
    <s v="Osaka"/>
    <s v="530-0003"/>
    <x v="11"/>
    <s v="Japan"/>
    <s v="Kentary"/>
    <s v="Mory"/>
    <s v="Small"/>
  </r>
  <r>
    <n v="10223"/>
    <n v="20"/>
    <n v="58.0303274304759"/>
    <n v="66.040000000000006"/>
    <n v="12"/>
    <s v="Small"/>
    <x v="2268"/>
    <n v="160.19345139048187"/>
    <n v="0.12128516913270887"/>
    <x v="0"/>
    <x v="10"/>
    <n v="1"/>
    <n v="2"/>
    <n v="2004"/>
    <x v="3"/>
    <n v="68"/>
    <x v="89"/>
    <x v="10"/>
    <s v="03 9520 4555"/>
    <s v="636 St Kilda Road"/>
    <s v="Level 3"/>
    <s v="Melbourne"/>
    <s v="Victoria"/>
    <s v="3004"/>
    <x v="3"/>
    <s v="APAC"/>
    <s v="Ferguson"/>
    <s v="Peter"/>
    <s v="Small"/>
  </r>
  <r>
    <n v="10235"/>
    <n v="34"/>
    <n v="64.834416264112733"/>
    <n v="77.73"/>
    <n v="6"/>
    <s v="Small"/>
    <x v="2269"/>
    <n v="438.44984702016745"/>
    <n v="0.16590227371526151"/>
    <x v="0"/>
    <x v="210"/>
    <n v="2"/>
    <n v="4"/>
    <n v="2004"/>
    <x v="3"/>
    <n v="68"/>
    <x v="89"/>
    <x v="57"/>
    <s v="604 555 4555"/>
    <s v="23 Tsawassen Blvd."/>
    <s v=""/>
    <s v="Tsawassen"/>
    <s v="BC"/>
    <s v="T2F8M4"/>
    <x v="10"/>
    <s v="NA"/>
    <s v="Lincoln"/>
    <s v="Elizabeth"/>
    <s v="Small"/>
  </r>
  <r>
    <n v="10250"/>
    <n v="50"/>
    <n v="54.879804522555233"/>
    <n v="61.22"/>
    <n v="7"/>
    <s v="Small"/>
    <x v="2270"/>
    <n v="317.00977387223838"/>
    <n v="0.10356412083379235"/>
    <x v="0"/>
    <x v="189"/>
    <n v="2"/>
    <n v="5"/>
    <n v="2004"/>
    <x v="3"/>
    <n v="68"/>
    <x v="89"/>
    <x v="61"/>
    <s v="4085553659"/>
    <s v="3086 Ingle Ln."/>
    <s v=""/>
    <s v="San Jose"/>
    <s v="CA"/>
    <s v="94217"/>
    <x v="0"/>
    <s v="NA"/>
    <s v="Frick"/>
    <s v="Sue"/>
    <s v="Medium"/>
  </r>
  <r>
    <n v="10262"/>
    <n v="40"/>
    <n v="62.953068485174676"/>
    <n v="79.11"/>
    <n v="2"/>
    <s v="Small"/>
    <x v="2271"/>
    <n v="646.27726059301312"/>
    <n v="0.20423374434111147"/>
    <x v="3"/>
    <x v="190"/>
    <n v="2"/>
    <n v="6"/>
    <n v="2004"/>
    <x v="3"/>
    <n v="68"/>
    <x v="89"/>
    <x v="23"/>
    <s v="91 555 94 44"/>
    <s v="C/ Moralzarzal, 86"/>
    <s v=""/>
    <s v="Madrid"/>
    <s v=""/>
    <s v="28034"/>
    <x v="7"/>
    <s v="EMEA"/>
    <s v="Freyre"/>
    <s v="Diego"/>
    <s v="Medium"/>
  </r>
  <r>
    <n v="10275"/>
    <n v="28"/>
    <n v="50.743553622256684"/>
    <n v="63.97"/>
    <n v="12"/>
    <s v="Small"/>
    <x v="2272"/>
    <n v="370.34049857681293"/>
    <n v="0.20676014346949068"/>
    <x v="0"/>
    <x v="14"/>
    <n v="3"/>
    <n v="7"/>
    <n v="2004"/>
    <x v="3"/>
    <n v="68"/>
    <x v="89"/>
    <x v="14"/>
    <s v="40 67 8555"/>
    <s v="67, rue des Cinquante Otages"/>
    <s v=""/>
    <s v="Nantes"/>
    <s v=""/>
    <s v="44000"/>
    <x v="1"/>
    <s v="EMEA"/>
    <s v="Labrune"/>
    <s v="Janine"/>
    <s v="Small"/>
  </r>
  <r>
    <n v="10284"/>
    <n v="50"/>
    <n v="51.74650711573598"/>
    <n v="81.86"/>
    <n v="4"/>
    <s v="Small"/>
    <x v="2273"/>
    <n v="1505.6746442132012"/>
    <n v="0.36786578163039363"/>
    <x v="0"/>
    <x v="191"/>
    <n v="3"/>
    <n v="8"/>
    <n v="2004"/>
    <x v="3"/>
    <n v="68"/>
    <x v="89"/>
    <x v="85"/>
    <s v="+47 2212 1555"/>
    <s v="Drammensveien 126 A, PB 744 Sentrum"/>
    <s v=""/>
    <s v="Oslo"/>
    <s v=""/>
    <s v="N0106"/>
    <x v="2"/>
    <s v="EMEA"/>
    <s v="Klaeboe"/>
    <s v="Jan"/>
    <s v="Medium"/>
  </r>
  <r>
    <n v="10297"/>
    <n v="28"/>
    <n v="62.661695702472748"/>
    <n v="79.8"/>
    <n v="7"/>
    <s v="Small"/>
    <x v="2274"/>
    <n v="479.87252033076311"/>
    <n v="0.21476571801412597"/>
    <x v="0"/>
    <x v="211"/>
    <n v="3"/>
    <n v="9"/>
    <n v="2004"/>
    <x v="3"/>
    <n v="68"/>
    <x v="89"/>
    <x v="75"/>
    <s v="+353 1862 1555"/>
    <s v="25 Maiden Lane"/>
    <s v="Floor No. 4"/>
    <s v="Dublin"/>
    <s v=""/>
    <s v="2"/>
    <x v="18"/>
    <s v="EMEA"/>
    <s v="Cassidy"/>
    <s v="Dean"/>
    <s v="Small"/>
  </r>
  <r>
    <n v="10308"/>
    <n v="46"/>
    <n v="43.338599906570373"/>
    <n v="66.040000000000006"/>
    <n v="10"/>
    <s v="Small"/>
    <x v="2275"/>
    <n v="1044.2644042977629"/>
    <n v="0.34375227276543951"/>
    <x v="0"/>
    <x v="17"/>
    <n v="4"/>
    <n v="10"/>
    <n v="2004"/>
    <x v="3"/>
    <n v="68"/>
    <x v="89"/>
    <x v="47"/>
    <s v="9145554562"/>
    <s v="3758 North Pendale Street"/>
    <s v=""/>
    <s v="White Plains"/>
    <s v="NY"/>
    <s v="24067"/>
    <x v="0"/>
    <s v="NA"/>
    <s v="Frick"/>
    <s v="Steve"/>
    <s v="Medium"/>
  </r>
  <r>
    <n v="10316"/>
    <n v="24"/>
    <n v="42.055405492004205"/>
    <n v="59.16"/>
    <n v="2"/>
    <s v="Small"/>
    <x v="2276"/>
    <n v="410.51026819189906"/>
    <n v="0.28912431555097695"/>
    <x v="0"/>
    <x v="79"/>
    <n v="4"/>
    <n v="11"/>
    <n v="2004"/>
    <x v="3"/>
    <n v="68"/>
    <x v="89"/>
    <x v="59"/>
    <s v="198 555 8888"/>
    <s v="Garden House Crowther Way"/>
    <s v=""/>
    <s v="Cowes"/>
    <s v="Isle of Wight"/>
    <s v="PO317PJ"/>
    <x v="6"/>
    <s v="EMEA"/>
    <s v="Bennett"/>
    <s v="Helen"/>
    <s v="Small"/>
  </r>
  <r>
    <n v="10328"/>
    <n v="24"/>
    <n v="70.076783732431622"/>
    <n v="81.17"/>
    <n v="5"/>
    <s v="Small"/>
    <x v="2277"/>
    <n v="266.23719042164112"/>
    <n v="0.13666645641947001"/>
    <x v="0"/>
    <x v="233"/>
    <n v="4"/>
    <n v="11"/>
    <n v="2004"/>
    <x v="3"/>
    <n v="68"/>
    <x v="89"/>
    <x v="86"/>
    <s v="035 640555"/>
    <s v="Via Ludovico il Moro 22"/>
    <s v=""/>
    <s v="Bergamo"/>
    <s v=""/>
    <s v="24100"/>
    <x v="12"/>
    <s v="EMEA"/>
    <s v="Rovelli"/>
    <s v="Giovanni"/>
    <s v="Small"/>
  </r>
  <r>
    <n v="10340"/>
    <n v="39"/>
    <n v="50.888615287643077"/>
    <n v="59.16"/>
    <n v="3"/>
    <s v="Small"/>
    <x v="2267"/>
    <n v="322.58400378191982"/>
    <n v="0.13981380514464029"/>
    <x v="0"/>
    <x v="20"/>
    <n v="4"/>
    <n v="11"/>
    <n v="2004"/>
    <x v="3"/>
    <n v="68"/>
    <x v="89"/>
    <x v="53"/>
    <s v="93 203 4555"/>
    <s v="Rambla de Catalu¤a, 23"/>
    <s v=""/>
    <s v="Barcelona"/>
    <s v=""/>
    <s v="8022"/>
    <x v="7"/>
    <s v="EMEA"/>
    <s v="Saavedra"/>
    <s v="Eduardo"/>
    <s v="Small"/>
  </r>
  <r>
    <n v="10353"/>
    <n v="40"/>
    <n v="37.678119092803058"/>
    <n v="44.51"/>
    <n v="7"/>
    <s v="Small"/>
    <x v="2278"/>
    <n v="273.27523628787776"/>
    <n v="0.15349092130300929"/>
    <x v="0"/>
    <x v="212"/>
    <n v="4"/>
    <n v="12"/>
    <n v="2004"/>
    <x v="3"/>
    <n v="68"/>
    <x v="89"/>
    <x v="88"/>
    <s v="2035554407"/>
    <s v="2440 Pompton St."/>
    <s v=""/>
    <s v="Glendale"/>
    <s v="CT"/>
    <s v="97561"/>
    <x v="0"/>
    <s v="NA"/>
    <s v="Lewis"/>
    <s v="Dan"/>
    <s v="Small"/>
  </r>
  <r>
    <n v="10361"/>
    <n v="49"/>
    <n v="45.218085509712978"/>
    <n v="72.33"/>
    <n v="2"/>
    <s v="Small"/>
    <x v="2279"/>
    <n v="1328.483810024064"/>
    <n v="0.3748363679011063"/>
    <x v="0"/>
    <x v="21"/>
    <n v="4"/>
    <n v="12"/>
    <n v="2004"/>
    <x v="3"/>
    <n v="68"/>
    <x v="89"/>
    <x v="20"/>
    <s v="+61 2 9495 8555"/>
    <s v="Monitor Money Building, 815 Pacific Hwy"/>
    <s v="Level 6"/>
    <s v="Chatswood"/>
    <s v="NSW"/>
    <s v="2067"/>
    <x v="3"/>
    <s v="APAC"/>
    <s v="Huxley"/>
    <s v="Adrian"/>
    <s v="Medium"/>
  </r>
  <r>
    <n v="10375"/>
    <n v="44"/>
    <n v="55.317995301217913"/>
    <n v="82.26"/>
    <n v="4"/>
    <s v="Small"/>
    <x v="2280"/>
    <n v="1185.4482067464119"/>
    <n v="0.32752254678801468"/>
    <x v="0"/>
    <x v="22"/>
    <n v="1"/>
    <n v="2"/>
    <n v="2005"/>
    <x v="3"/>
    <n v="68"/>
    <x v="89"/>
    <x v="14"/>
    <s v="40 67 8555"/>
    <s v="67, rue des Cinquante Otages"/>
    <s v=""/>
    <s v="Nantes"/>
    <s v=""/>
    <s v="44000"/>
    <x v="1"/>
    <s v="EMEA"/>
    <s v="Labrune"/>
    <s v="Janine"/>
    <s v="Medium"/>
  </r>
  <r>
    <n v="10388"/>
    <n v="35"/>
    <n v="85.840579690408163"/>
    <n v="100"/>
    <n v="8"/>
    <s v="Small"/>
    <x v="2281"/>
    <n v="914.52971083571401"/>
    <n v="0.23336090300608939"/>
    <x v="0"/>
    <x v="23"/>
    <n v="1"/>
    <n v="3"/>
    <n v="2005"/>
    <x v="3"/>
    <n v="68"/>
    <x v="89"/>
    <x v="21"/>
    <s v="5085552555"/>
    <s v="1785 First Street"/>
    <s v=""/>
    <s v="New Bedford"/>
    <s v="MA"/>
    <s v="50553"/>
    <x v="0"/>
    <s v="NA"/>
    <s v="Benitez"/>
    <s v="Violeta"/>
    <s v="Medium"/>
  </r>
  <r>
    <n v="10398"/>
    <n v="22"/>
    <n v="44.155955665956938"/>
    <n v="67.41"/>
    <n v="4"/>
    <s v="Small"/>
    <x v="2282"/>
    <n v="511.58897534894732"/>
    <n v="0.34496431292157037"/>
    <x v="0"/>
    <x v="197"/>
    <n v="1"/>
    <n v="3"/>
    <n v="2005"/>
    <x v="3"/>
    <n v="68"/>
    <x v="89"/>
    <x v="1"/>
    <s v="26 47 1555"/>
    <s v="59 rue de l'Abbaye"/>
    <s v=""/>
    <s v="Reims"/>
    <s v=""/>
    <s v="51100"/>
    <x v="1"/>
    <s v="EMEA"/>
    <s v="Henriot"/>
    <s v="Paul"/>
    <s v="Small"/>
  </r>
  <r>
    <n v="10401"/>
    <n v="62"/>
    <n v="56.669020382323538"/>
    <n v="77.73"/>
    <n v="6"/>
    <s v="Small"/>
    <x v="2283"/>
    <n v="1305.7807362959411"/>
    <n v="0.27095046465555728"/>
    <x v="4"/>
    <x v="213"/>
    <n v="2"/>
    <n v="4"/>
    <n v="2005"/>
    <x v="3"/>
    <n v="68"/>
    <x v="89"/>
    <x v="12"/>
    <s v="2015559350"/>
    <s v="7476 Moss Rd."/>
    <s v=""/>
    <s v="Newark"/>
    <s v="NJ"/>
    <s v="94019"/>
    <x v="0"/>
    <s v="NA"/>
    <s v="Brown"/>
    <s v="William"/>
    <s v="Medium"/>
  </r>
  <r>
    <n v="10416"/>
    <n v="26"/>
    <n v="50.797902605420987"/>
    <n v="61.22"/>
    <n v="7"/>
    <s v="Small"/>
    <x v="2284"/>
    <n v="270.97453225905429"/>
    <n v="0.1702400750502942"/>
    <x v="0"/>
    <x v="198"/>
    <n v="2"/>
    <n v="5"/>
    <n v="2005"/>
    <x v="3"/>
    <n v="68"/>
    <x v="89"/>
    <x v="70"/>
    <s v="0522 556555"/>
    <s v="Strada Provinciale 124"/>
    <s v=""/>
    <s v="Reggio Emilia"/>
    <s v=""/>
    <s v="42100"/>
    <x v="12"/>
    <s v="EMEA"/>
    <s v="Moroni"/>
    <s v="Maurizio"/>
    <s v="Small"/>
  </r>
  <r>
    <n v="10108"/>
    <n v="31"/>
    <n v="88.676269840819117"/>
    <n v="100"/>
    <n v="16"/>
    <s v="Small"/>
    <x v="2285"/>
    <n v="920.81563493460771"/>
    <n v="0.25091848419649343"/>
    <x v="0"/>
    <x v="98"/>
    <n v="1"/>
    <n v="3"/>
    <n v="2003"/>
    <x v="0"/>
    <n v="102"/>
    <x v="90"/>
    <x v="66"/>
    <s v="+63 2 555 3587"/>
    <s v="15 McCallum Street - NatWest Center #13-03"/>
    <s v=""/>
    <s v="Makati City"/>
    <s v=""/>
    <s v="1227MM"/>
    <x v="15"/>
    <s v="Japan"/>
    <s v="Cruz"/>
    <s v="Arnold"/>
    <s v="Medium"/>
  </r>
  <r>
    <n v="10121"/>
    <n v="25"/>
    <n v="68.327492796718658"/>
    <n v="86.74"/>
    <n v="3"/>
    <s v="Small"/>
    <x v="2286"/>
    <n v="460.31268008203347"/>
    <n v="0.21227239109155335"/>
    <x v="0"/>
    <x v="1"/>
    <n v="2"/>
    <n v="5"/>
    <n v="2003"/>
    <x v="0"/>
    <n v="102"/>
    <x v="90"/>
    <x v="1"/>
    <s v="26 47 1555"/>
    <s v="59 rue de l'Abbaye"/>
    <s v=""/>
    <s v="Reims"/>
    <s v=""/>
    <s v="51100"/>
    <x v="1"/>
    <s v="EMEA"/>
    <s v="Henriot"/>
    <s v="Paul"/>
    <s v="Small"/>
  </r>
  <r>
    <n v="10135"/>
    <n v="30"/>
    <n v="79.374529377810077"/>
    <n v="89.8"/>
    <n v="17"/>
    <s v="Small"/>
    <x v="2287"/>
    <n v="312.76411866569788"/>
    <n v="0.11609655481280545"/>
    <x v="0"/>
    <x v="100"/>
    <n v="3"/>
    <n v="7"/>
    <n v="2003"/>
    <x v="0"/>
    <n v="102"/>
    <x v="90"/>
    <x v="39"/>
    <s v="4155551450"/>
    <s v="5677 Strong St."/>
    <s v=""/>
    <s v="San Rafael"/>
    <s v="CA"/>
    <s v="97562"/>
    <x v="0"/>
    <s v="NA"/>
    <s v="Nelson"/>
    <s v="Valarie"/>
    <s v="Small"/>
  </r>
  <r>
    <n v="10145"/>
    <n v="27"/>
    <n v="73.70827415842173"/>
    <n v="100"/>
    <n v="4"/>
    <s v="Small"/>
    <x v="2288"/>
    <n v="1261.2165977226134"/>
    <n v="0.38790670853328579"/>
    <x v="0"/>
    <x v="3"/>
    <n v="3"/>
    <n v="8"/>
    <n v="2003"/>
    <x v="0"/>
    <n v="102"/>
    <x v="90"/>
    <x v="3"/>
    <s v="6265557265"/>
    <s v="78934 Hillside Dr."/>
    <s v=""/>
    <s v="Pasadena"/>
    <s v="CA"/>
    <s v="90003"/>
    <x v="0"/>
    <s v="NA"/>
    <s v="Young"/>
    <s v="Julie"/>
    <s v="Medium"/>
  </r>
  <r>
    <n v="10159"/>
    <n v="23"/>
    <n v="70.140599909864719"/>
    <n v="100"/>
    <n v="12"/>
    <s v="Small"/>
    <x v="2289"/>
    <n v="733.91620207311166"/>
    <n v="0.31268397932518655"/>
    <x v="0"/>
    <x v="4"/>
    <n v="4"/>
    <n v="10"/>
    <n v="2003"/>
    <x v="0"/>
    <n v="102"/>
    <x v="90"/>
    <x v="4"/>
    <s v="6505551386"/>
    <s v="7734 Strong St."/>
    <s v=""/>
    <s v="San Francisco"/>
    <s v="CA"/>
    <s v=""/>
    <x v="0"/>
    <s v="NA"/>
    <s v="Brown"/>
    <s v="Julie"/>
    <s v="Small"/>
  </r>
  <r>
    <n v="10169"/>
    <n v="34"/>
    <n v="66.592700026291951"/>
    <n v="100"/>
    <n v="12"/>
    <s v="Small"/>
    <x v="2290"/>
    <n v="1656.7281991060736"/>
    <n v="0.42253988877651794"/>
    <x v="0"/>
    <x v="102"/>
    <n v="4"/>
    <n v="11"/>
    <n v="2003"/>
    <x v="0"/>
    <n v="102"/>
    <x v="90"/>
    <x v="42"/>
    <s v="02 9936 8555"/>
    <s v="201 Miller Street"/>
    <s v="Level 15"/>
    <s v="North Sydney"/>
    <s v="NSW"/>
    <s v="2060"/>
    <x v="3"/>
    <s v="APAC"/>
    <s v="O'Hara"/>
    <s v="Anna"/>
    <s v="Medium"/>
  </r>
  <r>
    <n v="10180"/>
    <n v="22"/>
    <n v="63.744005115206257"/>
    <n v="100"/>
    <n v="7"/>
    <s v="Small"/>
    <x v="2291"/>
    <n v="1112.2318874654623"/>
    <n v="0.44230966653362852"/>
    <x v="0"/>
    <x v="6"/>
    <n v="4"/>
    <n v="11"/>
    <n v="2003"/>
    <x v="0"/>
    <n v="102"/>
    <x v="90"/>
    <x v="6"/>
    <s v="20 16 1555"/>
    <s v="184, chausse de Tournai"/>
    <s v=""/>
    <s v="Lille"/>
    <s v=""/>
    <s v="59000"/>
    <x v="1"/>
    <s v="EMEA"/>
    <s v="Rance"/>
    <s v="Martine"/>
    <s v="Small"/>
  </r>
  <r>
    <n v="10190"/>
    <n v="42"/>
    <n v="76.651217345980967"/>
    <n v="85.72"/>
    <n v="4"/>
    <s v="Small"/>
    <x v="2292"/>
    <n v="380.88887146879915"/>
    <n v="0.1057954112694707"/>
    <x v="0"/>
    <x v="240"/>
    <n v="4"/>
    <n v="11"/>
    <n v="2003"/>
    <x v="0"/>
    <n v="102"/>
    <x v="90"/>
    <x v="23"/>
    <s v="91 555 94 44"/>
    <s v="C/ Moralzarzal, 86"/>
    <s v=""/>
    <s v="Madrid"/>
    <s v=""/>
    <s v="28034"/>
    <x v="7"/>
    <s v="EMEA"/>
    <s v="Freyre"/>
    <s v="Diego"/>
    <s v="Medium"/>
  </r>
  <r>
    <n v="10211"/>
    <n v="37"/>
    <n v="86.434034516771206"/>
    <n v="100"/>
    <n v="12"/>
    <s v="Small"/>
    <x v="2293"/>
    <n v="841.97072287946548"/>
    <n v="0.20840704719506178"/>
    <x v="0"/>
    <x v="9"/>
    <n v="1"/>
    <n v="1"/>
    <n v="2004"/>
    <x v="0"/>
    <n v="102"/>
    <x v="90"/>
    <x v="9"/>
    <s v="1 47 55 6555"/>
    <s v="25, rue Lauriston"/>
    <s v=""/>
    <s v="Paris"/>
    <s v=""/>
    <s v="75016"/>
    <x v="1"/>
    <s v="EMEA"/>
    <s v="Perrier"/>
    <s v="Dominique"/>
    <s v="Medium"/>
  </r>
  <r>
    <n v="10224"/>
    <n v="30"/>
    <n v="62.179475396078431"/>
    <n v="100"/>
    <n v="5"/>
    <s v="Small"/>
    <x v="2294"/>
    <n v="1471.5157381176473"/>
    <n v="0.44098286976464601"/>
    <x v="0"/>
    <x v="133"/>
    <n v="1"/>
    <n v="2"/>
    <n v="2004"/>
    <x v="0"/>
    <n v="102"/>
    <x v="90"/>
    <x v="6"/>
    <s v="20 16 1555"/>
    <s v="184, chausse de Tournai"/>
    <s v=""/>
    <s v="Lille"/>
    <s v=""/>
    <s v="59000"/>
    <x v="1"/>
    <s v="EMEA"/>
    <s v="Rance"/>
    <s v="Martine"/>
    <s v="Medium"/>
  </r>
  <r>
    <n v="10237"/>
    <n v="27"/>
    <n v="81.76001110741052"/>
    <n v="100"/>
    <n v="5"/>
    <s v="Small"/>
    <x v="2295"/>
    <n v="906.11970009991592"/>
    <n v="0.29101620614454976"/>
    <x v="0"/>
    <x v="11"/>
    <n v="2"/>
    <n v="4"/>
    <n v="2004"/>
    <x v="0"/>
    <n v="102"/>
    <x v="90"/>
    <x v="11"/>
    <s v="2125551500"/>
    <s v="2678 Kingston Rd."/>
    <s v="Suite 101"/>
    <s v="NYC"/>
    <s v="NY"/>
    <s v="10022"/>
    <x v="0"/>
    <s v="NA"/>
    <s v="Frick"/>
    <s v="Michael"/>
    <s v="Medium"/>
  </r>
  <r>
    <n v="10252"/>
    <n v="25"/>
    <n v="77.147225311054541"/>
    <n v="100"/>
    <n v="9"/>
    <s v="Small"/>
    <x v="2296"/>
    <n v="903.31936722363639"/>
    <n v="0.31896870311569081"/>
    <x v="0"/>
    <x v="224"/>
    <n v="2"/>
    <n v="5"/>
    <n v="2004"/>
    <x v="0"/>
    <n v="102"/>
    <x v="90"/>
    <x v="9"/>
    <s v="1 47 55 6555"/>
    <s v="25, rue Lauriston"/>
    <s v=""/>
    <s v="Paris"/>
    <s v=""/>
    <s v="75016"/>
    <x v="1"/>
    <s v="EMEA"/>
    <s v="Perrier"/>
    <s v="Dominique"/>
    <s v="Small"/>
  </r>
  <r>
    <n v="10264"/>
    <n v="34"/>
    <n v="82.838223690341877"/>
    <n v="97.97"/>
    <n v="7"/>
    <s v="Small"/>
    <x v="2297"/>
    <n v="514.48039452837611"/>
    <n v="0.15445316229109035"/>
    <x v="0"/>
    <x v="230"/>
    <n v="2"/>
    <n v="6"/>
    <n v="2004"/>
    <x v="0"/>
    <n v="102"/>
    <x v="90"/>
    <x v="58"/>
    <s v="6175559555"/>
    <s v="8616 Spinnaker Dr."/>
    <s v=""/>
    <s v="Boston"/>
    <s v="MA"/>
    <s v="51003"/>
    <x v="0"/>
    <s v="NA"/>
    <s v="Yoshido"/>
    <s v="Juri"/>
    <s v="Medium"/>
  </r>
  <r>
    <n v="10276"/>
    <n v="38"/>
    <n v="67.285516643465357"/>
    <n v="100"/>
    <n v="13"/>
    <s v="Small"/>
    <x v="2298"/>
    <n v="1747.7903675483167"/>
    <n v="0.40602474714455017"/>
    <x v="0"/>
    <x v="110"/>
    <n v="3"/>
    <n v="8"/>
    <n v="2004"/>
    <x v="0"/>
    <n v="102"/>
    <x v="90"/>
    <x v="71"/>
    <s v="6175557555"/>
    <s v="7635 Spinnaker Dr."/>
    <s v=""/>
    <s v="Brickhaven"/>
    <s v="MA"/>
    <s v="58339"/>
    <x v="0"/>
    <s v="NA"/>
    <s v="Barajas"/>
    <s v="Miguel"/>
    <s v="Medium"/>
  </r>
  <r>
    <n v="10285"/>
    <n v="26"/>
    <n v="62.303348283311102"/>
    <n v="100"/>
    <n v="4"/>
    <s v="Small"/>
    <x v="2299"/>
    <n v="980.37294463391163"/>
    <n v="0.37702881428546053"/>
    <x v="0"/>
    <x v="15"/>
    <n v="3"/>
    <n v="8"/>
    <n v="2004"/>
    <x v="0"/>
    <n v="102"/>
    <x v="90"/>
    <x v="15"/>
    <s v="6175558555"/>
    <s v="39323 Spinnaker Dr."/>
    <s v=""/>
    <s v="Cambridge"/>
    <s v="MA"/>
    <s v="51247"/>
    <x v="0"/>
    <s v="NA"/>
    <s v="Hernandez"/>
    <s v="Marta"/>
    <s v="Small"/>
  </r>
  <r>
    <n v="10299"/>
    <n v="38"/>
    <n v="66.796319281106577"/>
    <n v="100"/>
    <n v="7"/>
    <s v="Small"/>
    <x v="2300"/>
    <n v="1843.8998673179499"/>
    <n v="0.42077419978228769"/>
    <x v="0"/>
    <x v="16"/>
    <n v="3"/>
    <n v="9"/>
    <n v="2004"/>
    <x v="0"/>
    <n v="102"/>
    <x v="90"/>
    <x v="16"/>
    <s v="90 224 8555"/>
    <s v="Keskuskatu 45"/>
    <s v=""/>
    <s v="Helsinki"/>
    <s v=""/>
    <s v="21240"/>
    <x v="4"/>
    <s v="EMEA"/>
    <s v="Karttunen"/>
    <s v="Matti"/>
    <s v="Medium"/>
  </r>
  <r>
    <n v="10309"/>
    <n v="50"/>
    <n v="53.32924352041676"/>
    <n v="84.7"/>
    <n v="3"/>
    <s v="Small"/>
    <x v="2301"/>
    <n v="1568.5378239791621"/>
    <n v="0.37037492892069945"/>
    <x v="0"/>
    <x v="17"/>
    <n v="4"/>
    <n v="10"/>
    <n v="2004"/>
    <x v="0"/>
    <n v="102"/>
    <x v="90"/>
    <x v="17"/>
    <s v="07 98 9555"/>
    <s v="Erling Skakkes gate 78"/>
    <s v=""/>
    <s v="Stavern"/>
    <s v=""/>
    <s v="4110"/>
    <x v="2"/>
    <s v="EMEA"/>
    <s v="Bergulfsen"/>
    <s v="Jonas"/>
    <s v="Medium"/>
  </r>
  <r>
    <n v="10319"/>
    <n v="22"/>
    <n v="72.885145449213269"/>
    <n v="100"/>
    <n v="8"/>
    <s v="Small"/>
    <x v="2302"/>
    <n v="1023.3268001173083"/>
    <n v="0.38957164615399276"/>
    <x v="0"/>
    <x v="114"/>
    <n v="4"/>
    <n v="11"/>
    <n v="2004"/>
    <x v="0"/>
    <n v="102"/>
    <x v="90"/>
    <x v="79"/>
    <s v="2125551957"/>
    <s v="5290 North Pendale Street"/>
    <s v="Suite 200"/>
    <s v="NYC"/>
    <s v="NY"/>
    <s v="10022"/>
    <x v="0"/>
    <s v="NA"/>
    <s v="Kuo"/>
    <s v="Kee"/>
    <s v="Small"/>
  </r>
  <r>
    <n v="10331"/>
    <n v="32"/>
    <n v="70.665067791371555"/>
    <n v="100"/>
    <n v="4"/>
    <s v="Medium"/>
    <x v="2303"/>
    <n v="2765.2778306761106"/>
    <n v="0.55013325826730619"/>
    <x v="0"/>
    <x v="159"/>
    <n v="4"/>
    <n v="11"/>
    <n v="2004"/>
    <x v="0"/>
    <n v="102"/>
    <x v="90"/>
    <x v="45"/>
    <s v="2155559857"/>
    <s v="11328 Douglas Av."/>
    <s v=""/>
    <s v="Philadelphia"/>
    <s v="PA"/>
    <s v="71270"/>
    <x v="0"/>
    <s v="NA"/>
    <s v="Hernandez"/>
    <s v="Rosa"/>
    <s v="Medium"/>
  </r>
  <r>
    <n v="10341"/>
    <n v="31"/>
    <n v="47.296445786212395"/>
    <n v="71.02"/>
    <n v="4"/>
    <s v="Small"/>
    <x v="2304"/>
    <n v="735.43018062741567"/>
    <n v="0.33404047048419605"/>
    <x v="0"/>
    <x v="20"/>
    <n v="4"/>
    <n v="11"/>
    <n v="2004"/>
    <x v="0"/>
    <n v="102"/>
    <x v="90"/>
    <x v="19"/>
    <s v="6562 9555"/>
    <s v="Geislweg 14"/>
    <s v=""/>
    <s v="Salzburg"/>
    <s v=""/>
    <s v="5020"/>
    <x v="5"/>
    <s v="EMEA"/>
    <s v="Pipps"/>
    <s v="Georg"/>
    <s v="Small"/>
  </r>
  <r>
    <n v="10355"/>
    <n v="40"/>
    <n v="74.97700028125287"/>
    <n v="100"/>
    <n v="5"/>
    <s v="Small"/>
    <x v="2305"/>
    <n v="1327.7199887498855"/>
    <n v="0.30685957029441746"/>
    <x v="0"/>
    <x v="228"/>
    <n v="4"/>
    <n v="12"/>
    <n v="2004"/>
    <x v="0"/>
    <n v="102"/>
    <x v="90"/>
    <x v="23"/>
    <s v="91 555 94 44"/>
    <s v="C/ Moralzarzal, 86"/>
    <s v=""/>
    <s v="Madrid"/>
    <s v=""/>
    <s v="28034"/>
    <x v="7"/>
    <s v="EMEA"/>
    <s v="Freyre"/>
    <s v="Diego"/>
    <s v="Medium"/>
  </r>
  <r>
    <n v="10365"/>
    <n v="22"/>
    <n v="72.177417644960542"/>
    <n v="100"/>
    <n v="3"/>
    <s v="Small"/>
    <x v="2306"/>
    <n v="1837.2768118108679"/>
    <n v="0.53640299540779401"/>
    <x v="0"/>
    <x v="161"/>
    <n v="1"/>
    <n v="1"/>
    <n v="2005"/>
    <x v="0"/>
    <n v="102"/>
    <x v="90"/>
    <x v="50"/>
    <s v="5085559555"/>
    <s v="4575 Hillside Dr."/>
    <s v=""/>
    <s v="New Bedford"/>
    <s v="MA"/>
    <s v="50553"/>
    <x v="0"/>
    <s v="NA"/>
    <s v="Tam"/>
    <s v="Wing C"/>
    <s v="Medium"/>
  </r>
  <r>
    <n v="10375"/>
    <n v="41"/>
    <n v="88.119523578988179"/>
    <n v="100"/>
    <n v="15"/>
    <s v="Small"/>
    <x v="2307"/>
    <n v="1088.9795332614849"/>
    <n v="0.2316051309819657"/>
    <x v="0"/>
    <x v="22"/>
    <n v="1"/>
    <n v="2"/>
    <n v="2005"/>
    <x v="0"/>
    <n v="102"/>
    <x v="90"/>
    <x v="14"/>
    <s v="40 67 8555"/>
    <s v="67, rue des Cinquante Otages"/>
    <s v=""/>
    <s v="Nantes"/>
    <s v=""/>
    <s v="44000"/>
    <x v="1"/>
    <s v="EMEA"/>
    <s v="Labrune"/>
    <s v="Janine"/>
    <s v="Medium"/>
  </r>
  <r>
    <n v="10390"/>
    <n v="45"/>
    <n v="29.590593873712713"/>
    <n v="48.98"/>
    <n v="12"/>
    <s v="Small"/>
    <x v="746"/>
    <n v="872.52327568292776"/>
    <n v="0.39586374288050807"/>
    <x v="0"/>
    <x v="162"/>
    <n v="1"/>
    <n v="3"/>
    <n v="2005"/>
    <x v="0"/>
    <n v="102"/>
    <x v="90"/>
    <x v="39"/>
    <s v="4155551450"/>
    <s v="5677 Strong St."/>
    <s v=""/>
    <s v="San Rafael"/>
    <s v="CA"/>
    <s v="97562"/>
    <x v="0"/>
    <s v="NA"/>
    <s v="Nelson"/>
    <s v="Valarie"/>
    <s v="Small"/>
  </r>
  <r>
    <n v="10403"/>
    <n v="45"/>
    <n v="71.398581678834702"/>
    <n v="100"/>
    <n v="5"/>
    <s v="Medium"/>
    <x v="2308"/>
    <n v="1976.4638244524381"/>
    <n v="0.38086557683979616"/>
    <x v="0"/>
    <x v="24"/>
    <n v="2"/>
    <n v="4"/>
    <n v="2005"/>
    <x v="0"/>
    <n v="102"/>
    <x v="90"/>
    <x v="22"/>
    <s v="171 555 2282"/>
    <s v="Berkeley Gardens 12  Brewery"/>
    <s v=""/>
    <s v="Liverpool"/>
    <s v=""/>
    <s v="WX16LT"/>
    <x v="6"/>
    <s v="EMEA"/>
    <s v="Devon"/>
    <s v="Elizabeth"/>
    <s v="Medium"/>
  </r>
  <r>
    <n v="10106"/>
    <n v="39"/>
    <n v="24.713806912407748"/>
    <n v="40.15"/>
    <n v="6"/>
    <s v="Small"/>
    <x v="2309"/>
    <n v="602.0115304160978"/>
    <n v="0.38446309060005607"/>
    <x v="0"/>
    <x v="186"/>
    <n v="1"/>
    <n v="2"/>
    <n v="2003"/>
    <x v="3"/>
    <n v="43"/>
    <x v="91"/>
    <x v="86"/>
    <s v="035 640555"/>
    <s v="Via Ludovico il Moro 22"/>
    <s v=""/>
    <s v="Bergamo"/>
    <s v=""/>
    <s v="24100"/>
    <x v="12"/>
    <s v="EMEA"/>
    <s v="Rovelli"/>
    <s v="Giovanni"/>
    <s v="Small"/>
  </r>
  <r>
    <n v="10120"/>
    <n v="49"/>
    <n v="32.690935405940188"/>
    <n v="50.62"/>
    <n v="12"/>
    <s v="Small"/>
    <x v="2310"/>
    <n v="878.5241651089309"/>
    <n v="0.35418934401540525"/>
    <x v="0"/>
    <x v="54"/>
    <n v="2"/>
    <n v="4"/>
    <n v="2003"/>
    <x v="3"/>
    <n v="43"/>
    <x v="91"/>
    <x v="10"/>
    <s v="03 9520 4555"/>
    <s v="636 St Kilda Road"/>
    <s v="Level 3"/>
    <s v="Melbourne"/>
    <s v="Victoria"/>
    <s v="3004"/>
    <x v="3"/>
    <s v="APAC"/>
    <s v="Ferguson"/>
    <s v="Peter"/>
    <s v="Small"/>
  </r>
  <r>
    <n v="10133"/>
    <n v="27"/>
    <n v="34.084230456257174"/>
    <n v="50.19"/>
    <n v="7"/>
    <s v="Small"/>
    <x v="2311"/>
    <n v="434.85577768105645"/>
    <n v="0.32089598612757181"/>
    <x v="0"/>
    <x v="209"/>
    <n v="2"/>
    <n v="6"/>
    <n v="2003"/>
    <x v="3"/>
    <n v="43"/>
    <x v="91"/>
    <x v="23"/>
    <s v="91 555 94 44"/>
    <s v="C/ Moralzarzal, 86"/>
    <s v=""/>
    <s v="Madrid"/>
    <s v=""/>
    <s v="28034"/>
    <x v="7"/>
    <s v="EMEA"/>
    <s v="Freyre"/>
    <s v="Diego"/>
    <s v="Small"/>
  </r>
  <r>
    <n v="10143"/>
    <n v="34"/>
    <n v="30.341443680094748"/>
    <n v="36.659999999999997"/>
    <n v="1"/>
    <s v="Small"/>
    <x v="2312"/>
    <n v="214.83091487677871"/>
    <n v="0.17235560065208008"/>
    <x v="0"/>
    <x v="65"/>
    <n v="3"/>
    <n v="8"/>
    <n v="2003"/>
    <x v="3"/>
    <n v="43"/>
    <x v="91"/>
    <x v="50"/>
    <s v="5085559555"/>
    <s v="4575 Hillside Dr."/>
    <s v=""/>
    <s v="New Bedford"/>
    <s v="MA"/>
    <s v="50553"/>
    <x v="0"/>
    <s v="NA"/>
    <s v="Tam"/>
    <s v="Wing C"/>
    <s v="Small"/>
  </r>
  <r>
    <n v="10156"/>
    <n v="20"/>
    <n v="26.019359251364111"/>
    <n v="41.02"/>
    <n v="1"/>
    <s v="Small"/>
    <x v="2313"/>
    <n v="300.01281497271771"/>
    <n v="0.3656909007468524"/>
    <x v="0"/>
    <x v="249"/>
    <n v="4"/>
    <n v="10"/>
    <n v="2003"/>
    <x v="3"/>
    <n v="43"/>
    <x v="91"/>
    <x v="23"/>
    <s v="91 555 94 44"/>
    <s v="C/ Moralzarzal, 86"/>
    <s v=""/>
    <s v="Madrid"/>
    <s v=""/>
    <s v="28034"/>
    <x v="7"/>
    <s v="EMEA"/>
    <s v="Freyre"/>
    <s v="Diego"/>
    <s v="Small"/>
  </r>
  <r>
    <n v="10168"/>
    <n v="48"/>
    <n v="44.610364777261417"/>
    <n v="51.93"/>
    <n v="13"/>
    <s v="Small"/>
    <x v="2314"/>
    <n v="351.34249069145199"/>
    <n v="0.14095195884341583"/>
    <x v="0"/>
    <x v="5"/>
    <n v="4"/>
    <n v="10"/>
    <n v="2003"/>
    <x v="3"/>
    <n v="43"/>
    <x v="91"/>
    <x v="5"/>
    <s v="6505556809"/>
    <s v="9408 Furth Circle"/>
    <s v=""/>
    <s v="Burlingame"/>
    <s v="CA"/>
    <s v="94217"/>
    <x v="0"/>
    <s v="NA"/>
    <s v="Hirano"/>
    <s v="Juri"/>
    <s v="Small"/>
  </r>
  <r>
    <n v="10199"/>
    <n v="29"/>
    <n v="28.976572186259183"/>
    <n v="38.4"/>
    <n v="1"/>
    <s v="Small"/>
    <x v="2315"/>
    <n v="273.27940659848355"/>
    <n v="0.24540176598283367"/>
    <x v="0"/>
    <x v="8"/>
    <n v="4"/>
    <n v="12"/>
    <n v="2003"/>
    <x v="3"/>
    <n v="43"/>
    <x v="91"/>
    <x v="32"/>
    <s v="3105553722"/>
    <s v="3675 Furth Circle"/>
    <s v=""/>
    <s v="Burbank"/>
    <s v="CA"/>
    <s v="94019"/>
    <x v="0"/>
    <s v="NA"/>
    <s v="Thompson"/>
    <s v="Steve"/>
    <s v="Small"/>
  </r>
  <r>
    <n v="10210"/>
    <n v="43"/>
    <n v="31.915973392106761"/>
    <n v="41.02"/>
    <n v="11"/>
    <s v="Small"/>
    <x v="2316"/>
    <n v="391.47314413940921"/>
    <n v="0.22194116547765086"/>
    <x v="0"/>
    <x v="55"/>
    <n v="1"/>
    <n v="1"/>
    <n v="2004"/>
    <x v="3"/>
    <n v="43"/>
    <x v="91"/>
    <x v="44"/>
    <s v="+81 06 6342 5555"/>
    <s v="Dojima Avanza 4F, 1-6-20 Dojima, Kita-ku"/>
    <s v=""/>
    <s v="Osaka"/>
    <s v="Osaka"/>
    <s v="530-0003"/>
    <x v="11"/>
    <s v="Japan"/>
    <s v="Kentary"/>
    <s v="Mory"/>
    <s v="Small"/>
  </r>
  <r>
    <n v="10223"/>
    <n v="41"/>
    <n v="33.450504229177199"/>
    <n v="46.26"/>
    <n v="13"/>
    <s v="Small"/>
    <x v="2317"/>
    <n v="525.18932660373503"/>
    <n v="0.27690219997455262"/>
    <x v="0"/>
    <x v="10"/>
    <n v="1"/>
    <n v="2"/>
    <n v="2004"/>
    <x v="3"/>
    <n v="43"/>
    <x v="91"/>
    <x v="10"/>
    <s v="03 9520 4555"/>
    <s v="636 St Kilda Road"/>
    <s v="Level 3"/>
    <s v="Melbourne"/>
    <s v="Victoria"/>
    <s v="3004"/>
    <x v="3"/>
    <s v="APAC"/>
    <s v="Ferguson"/>
    <s v="Peter"/>
    <s v="Small"/>
  </r>
  <r>
    <n v="10235"/>
    <n v="41"/>
    <n v="29.60083644865"/>
    <n v="35.35"/>
    <n v="7"/>
    <s v="Small"/>
    <x v="2318"/>
    <n v="235.71570560534997"/>
    <n v="0.1626354611414427"/>
    <x v="0"/>
    <x v="210"/>
    <n v="2"/>
    <n v="4"/>
    <n v="2004"/>
    <x v="3"/>
    <n v="43"/>
    <x v="91"/>
    <x v="57"/>
    <s v="604 555 4555"/>
    <s v="23 Tsawassen Blvd."/>
    <s v=""/>
    <s v="Tsawassen"/>
    <s v="BC"/>
    <s v="T2F8M4"/>
    <x v="10"/>
    <s v="NA"/>
    <s v="Lincoln"/>
    <s v="Elizabeth"/>
    <s v="Small"/>
  </r>
  <r>
    <n v="10250"/>
    <n v="36"/>
    <n v="45.857815071328965"/>
    <n v="51.93"/>
    <n v="8"/>
    <s v="Small"/>
    <x v="2319"/>
    <n v="218.59865743215732"/>
    <n v="0.11693019311902632"/>
    <x v="0"/>
    <x v="189"/>
    <n v="2"/>
    <n v="5"/>
    <n v="2004"/>
    <x v="3"/>
    <n v="43"/>
    <x v="91"/>
    <x v="61"/>
    <s v="4085553659"/>
    <s v="3086 Ingle Ln."/>
    <s v=""/>
    <s v="San Jose"/>
    <s v="CA"/>
    <s v="94217"/>
    <x v="0"/>
    <s v="NA"/>
    <s v="Frick"/>
    <s v="Sue"/>
    <s v="Small"/>
  </r>
  <r>
    <n v="10262"/>
    <n v="49"/>
    <n v="25.872532002628322"/>
    <n v="37.97"/>
    <n v="3"/>
    <s v="Small"/>
    <x v="2320"/>
    <n v="592.77593187121215"/>
    <n v="0.31860595199820058"/>
    <x v="3"/>
    <x v="190"/>
    <n v="2"/>
    <n v="6"/>
    <n v="2004"/>
    <x v="3"/>
    <n v="43"/>
    <x v="91"/>
    <x v="23"/>
    <s v="91 555 94 44"/>
    <s v="C/ Moralzarzal, 86"/>
    <s v=""/>
    <s v="Madrid"/>
    <s v=""/>
    <s v="28034"/>
    <x v="7"/>
    <s v="EMEA"/>
    <s v="Freyre"/>
    <s v="Diego"/>
    <s v="Small"/>
  </r>
  <r>
    <n v="10275"/>
    <n v="38"/>
    <n v="28.072264996692148"/>
    <n v="45.39"/>
    <n v="13"/>
    <s v="Small"/>
    <x v="2321"/>
    <n v="658.07393012569833"/>
    <n v="0.38153194543529084"/>
    <x v="0"/>
    <x v="14"/>
    <n v="3"/>
    <n v="7"/>
    <n v="2004"/>
    <x v="3"/>
    <n v="43"/>
    <x v="91"/>
    <x v="14"/>
    <s v="40 67 8555"/>
    <s v="67, rue des Cinquante Otages"/>
    <s v=""/>
    <s v="Nantes"/>
    <s v=""/>
    <s v="44000"/>
    <x v="1"/>
    <s v="EMEA"/>
    <s v="Labrune"/>
    <s v="Janine"/>
    <s v="Small"/>
  </r>
  <r>
    <n v="10284"/>
    <n v="33"/>
    <n v="38.380877357631761"/>
    <n v="51.93"/>
    <n v="5"/>
    <s v="Small"/>
    <x v="2322"/>
    <n v="447.12104719815193"/>
    <n v="0.26091127753453186"/>
    <x v="0"/>
    <x v="191"/>
    <n v="3"/>
    <n v="8"/>
    <n v="2004"/>
    <x v="3"/>
    <n v="43"/>
    <x v="91"/>
    <x v="85"/>
    <s v="+47 2212 1555"/>
    <s v="Drammensveien 126 A, PB 744 Sentrum"/>
    <s v=""/>
    <s v="Oslo"/>
    <s v=""/>
    <s v="N0106"/>
    <x v="2"/>
    <s v="EMEA"/>
    <s v="Klaeboe"/>
    <s v="Jan"/>
    <s v="Small"/>
  </r>
  <r>
    <n v="10296"/>
    <n v="26"/>
    <n v="32.6424749734377"/>
    <n v="48.44"/>
    <n v="1"/>
    <s v="Small"/>
    <x v="2323"/>
    <n v="410.73565069061988"/>
    <n v="0.32612561987122834"/>
    <x v="0"/>
    <x v="192"/>
    <n v="3"/>
    <n v="9"/>
    <n v="2004"/>
    <x v="3"/>
    <n v="43"/>
    <x v="91"/>
    <x v="89"/>
    <s v="+49 89 61 08 9555"/>
    <s v="Hansastr. 15"/>
    <s v=""/>
    <s v="Munich"/>
    <s v=""/>
    <s v="80686"/>
    <x v="16"/>
    <s v="EMEA"/>
    <s v="Donnermeyer"/>
    <s v="Michael"/>
    <s v="Small"/>
  </r>
  <r>
    <n v="10308"/>
    <n v="47"/>
    <n v="26.861360265053015"/>
    <n v="43.64"/>
    <n v="11"/>
    <s v="Small"/>
    <x v="2324"/>
    <n v="788.59606754250831"/>
    <n v="0.38447845405469722"/>
    <x v="0"/>
    <x v="17"/>
    <n v="4"/>
    <n v="10"/>
    <n v="2004"/>
    <x v="3"/>
    <n v="43"/>
    <x v="91"/>
    <x v="47"/>
    <s v="9145554562"/>
    <s v="3758 North Pendale Street"/>
    <s v=""/>
    <s v="White Plains"/>
    <s v="NY"/>
    <s v="24067"/>
    <x v="0"/>
    <s v="NA"/>
    <s v="Frick"/>
    <s v="Steve"/>
    <s v="Small"/>
  </r>
  <r>
    <n v="10316"/>
    <n v="34"/>
    <n v="38.728971353863272"/>
    <n v="47.57"/>
    <n v="3"/>
    <s v="Small"/>
    <x v="2325"/>
    <n v="300.5949739686489"/>
    <n v="0.18585303018996704"/>
    <x v="0"/>
    <x v="79"/>
    <n v="4"/>
    <n v="11"/>
    <n v="2004"/>
    <x v="3"/>
    <n v="43"/>
    <x v="91"/>
    <x v="59"/>
    <s v="198 555 8888"/>
    <s v="Garden House Crowther Way"/>
    <s v=""/>
    <s v="Cowes"/>
    <s v="Isle of Wight"/>
    <s v="PO317PJ"/>
    <x v="6"/>
    <s v="EMEA"/>
    <s v="Bennett"/>
    <s v="Helen"/>
    <s v="Small"/>
  </r>
  <r>
    <n v="10328"/>
    <n v="34"/>
    <n v="46.105814395626631"/>
    <n v="51.93"/>
    <n v="7"/>
    <s v="Small"/>
    <x v="2326"/>
    <n v="198.02231054869435"/>
    <n v="0.11215454658912698"/>
    <x v="0"/>
    <x v="233"/>
    <n v="4"/>
    <n v="11"/>
    <n v="2004"/>
    <x v="3"/>
    <n v="43"/>
    <x v="91"/>
    <x v="86"/>
    <s v="035 640555"/>
    <s v="Via Ludovico il Moro 22"/>
    <s v=""/>
    <s v="Bergamo"/>
    <s v=""/>
    <s v="24100"/>
    <x v="12"/>
    <s v="EMEA"/>
    <s v="Rovelli"/>
    <s v="Giovanni"/>
    <s v="Small"/>
  </r>
  <r>
    <n v="10340"/>
    <n v="40"/>
    <n v="33.374455986555873"/>
    <n v="50.62"/>
    <n v="4"/>
    <s v="Small"/>
    <x v="2327"/>
    <n v="689.82176053776516"/>
    <n v="0.34068636928969043"/>
    <x v="0"/>
    <x v="20"/>
    <n v="4"/>
    <n v="11"/>
    <n v="2004"/>
    <x v="3"/>
    <n v="43"/>
    <x v="91"/>
    <x v="53"/>
    <s v="93 203 4555"/>
    <s v="Rambla de Catalu¤a, 23"/>
    <s v=""/>
    <s v="Barcelona"/>
    <s v=""/>
    <s v="8022"/>
    <x v="7"/>
    <s v="EMEA"/>
    <s v="Saavedra"/>
    <s v="Eduardo"/>
    <s v="Small"/>
  </r>
  <r>
    <n v="10353"/>
    <n v="40"/>
    <n v="56.819520521302401"/>
    <n v="82.21"/>
    <n v="8"/>
    <s v="Small"/>
    <x v="2328"/>
    <n v="1015.6191791479041"/>
    <n v="0.30884903878722297"/>
    <x v="0"/>
    <x v="212"/>
    <n v="4"/>
    <n v="12"/>
    <n v="2004"/>
    <x v="3"/>
    <n v="43"/>
    <x v="91"/>
    <x v="88"/>
    <s v="2035554407"/>
    <s v="2440 Pompton St."/>
    <s v=""/>
    <s v="Glendale"/>
    <s v="CT"/>
    <s v="97561"/>
    <x v="0"/>
    <s v="NA"/>
    <s v="Lewis"/>
    <s v="Dan"/>
    <s v="Medium"/>
  </r>
  <r>
    <n v="10361"/>
    <n v="33"/>
    <n v="74.08474748835998"/>
    <n v="82.59"/>
    <n v="3"/>
    <s v="Small"/>
    <x v="2329"/>
    <n v="280.67333288412055"/>
    <n v="0.10298162624579268"/>
    <x v="0"/>
    <x v="21"/>
    <n v="4"/>
    <n v="12"/>
    <n v="2004"/>
    <x v="3"/>
    <n v="43"/>
    <x v="91"/>
    <x v="20"/>
    <s v="+61 2 9495 8555"/>
    <s v="Monitor Money Building, 815 Pacific Hwy"/>
    <s v="Level 6"/>
    <s v="Chatswood"/>
    <s v="NSW"/>
    <s v="2067"/>
    <x v="3"/>
    <s v="APAC"/>
    <s v="Huxley"/>
    <s v="Adrian"/>
    <s v="Small"/>
  </r>
  <r>
    <n v="10375"/>
    <n v="49"/>
    <n v="40.024666990444018"/>
    <n v="65.8"/>
    <n v="5"/>
    <s v="Small"/>
    <x v="2330"/>
    <n v="1262.9913174682429"/>
    <n v="0.39172238616346472"/>
    <x v="0"/>
    <x v="22"/>
    <n v="1"/>
    <n v="2"/>
    <n v="2005"/>
    <x v="3"/>
    <n v="43"/>
    <x v="91"/>
    <x v="14"/>
    <s v="40 67 8555"/>
    <s v="67, rue des Cinquante Otages"/>
    <s v=""/>
    <s v="Nantes"/>
    <s v=""/>
    <s v="44000"/>
    <x v="1"/>
    <s v="EMEA"/>
    <s v="Labrune"/>
    <s v="Janine"/>
    <s v="Medium"/>
  </r>
  <r>
    <n v="10388"/>
    <n v="27"/>
    <n v="76.839601052291442"/>
    <n v="100"/>
    <n v="1"/>
    <s v="Small"/>
    <x v="2331"/>
    <n v="1136.7107715881311"/>
    <n v="0.3539633340147012"/>
    <x v="0"/>
    <x v="23"/>
    <n v="1"/>
    <n v="3"/>
    <n v="2005"/>
    <x v="3"/>
    <n v="43"/>
    <x v="91"/>
    <x v="21"/>
    <s v="5085552555"/>
    <s v="1785 First Street"/>
    <s v=""/>
    <s v="New Bedford"/>
    <s v="MA"/>
    <s v="50553"/>
    <x v="0"/>
    <s v="NA"/>
    <s v="Benitez"/>
    <s v="Violeta"/>
    <s v="Medium"/>
  </r>
  <r>
    <n v="10398"/>
    <n v="49"/>
    <n v="25.583044393339542"/>
    <n v="36.659999999999997"/>
    <n v="5"/>
    <s v="Small"/>
    <x v="2332"/>
    <n v="542.77082472636243"/>
    <n v="0.30215372631370591"/>
    <x v="0"/>
    <x v="197"/>
    <n v="1"/>
    <n v="3"/>
    <n v="2005"/>
    <x v="3"/>
    <n v="43"/>
    <x v="91"/>
    <x v="1"/>
    <s v="26 47 1555"/>
    <s v="59 rue de l'Abbaye"/>
    <s v=""/>
    <s v="Reims"/>
    <s v=""/>
    <s v="51100"/>
    <x v="1"/>
    <s v="EMEA"/>
    <s v="Henriot"/>
    <s v="Paul"/>
    <s v="Small"/>
  </r>
  <r>
    <n v="10401"/>
    <n v="56"/>
    <n v="23.627503201756507"/>
    <n v="35.35"/>
    <n v="7"/>
    <s v="Small"/>
    <x v="2333"/>
    <n v="656.45982070163541"/>
    <n v="0.33161235638595443"/>
    <x v="4"/>
    <x v="213"/>
    <n v="2"/>
    <n v="4"/>
    <n v="2005"/>
    <x v="3"/>
    <n v="43"/>
    <x v="91"/>
    <x v="12"/>
    <s v="2015559350"/>
    <s v="7476 Moss Rd."/>
    <s v=""/>
    <s v="Newark"/>
    <s v="NJ"/>
    <s v="94019"/>
    <x v="0"/>
    <s v="NA"/>
    <s v="Brown"/>
    <s v="William"/>
    <s v="Small"/>
  </r>
  <r>
    <n v="10416"/>
    <n v="37"/>
    <n v="44.642135958492744"/>
    <n v="51.93"/>
    <n v="8"/>
    <s v="Small"/>
    <x v="2334"/>
    <n v="269.65096953576858"/>
    <n v="0.14034015100148775"/>
    <x v="0"/>
    <x v="198"/>
    <n v="2"/>
    <n v="5"/>
    <n v="2005"/>
    <x v="3"/>
    <n v="43"/>
    <x v="91"/>
    <x v="70"/>
    <s v="0522 556555"/>
    <s v="Strada Provinciale 124"/>
    <s v=""/>
    <s v="Reggio Emilia"/>
    <s v=""/>
    <s v="42100"/>
    <x v="12"/>
    <s v="EMEA"/>
    <s v="Moroni"/>
    <s v="Maurizio"/>
    <s v="Small"/>
  </r>
  <r>
    <n v="10104"/>
    <n v="33"/>
    <n v="71.906204767696863"/>
    <n v="100"/>
    <n v="7"/>
    <s v="Small"/>
    <x v="2335"/>
    <n v="1332.3352426660031"/>
    <n v="0.35958136117120704"/>
    <x v="0"/>
    <x v="134"/>
    <n v="1"/>
    <n v="1"/>
    <n v="2003"/>
    <x v="2"/>
    <n v="115"/>
    <x v="92"/>
    <x v="23"/>
    <s v="91 555 94 44"/>
    <s v="C/ Moralzarzal, 86"/>
    <s v=""/>
    <s v="Madrid"/>
    <s v=""/>
    <s v="28034"/>
    <x v="7"/>
    <s v="EMEA"/>
    <s v="Freyre"/>
    <s v="Diego"/>
    <s v="Medium"/>
  </r>
  <r>
    <n v="10115"/>
    <n v="27"/>
    <n v="68.294873408504415"/>
    <n v="100"/>
    <n v="3"/>
    <s v="Small"/>
    <x v="2336"/>
    <n v="999.94841797038066"/>
    <n v="0.35161042999616049"/>
    <x v="0"/>
    <x v="143"/>
    <n v="2"/>
    <n v="4"/>
    <n v="2003"/>
    <x v="2"/>
    <n v="115"/>
    <x v="92"/>
    <x v="27"/>
    <s v="2125558493"/>
    <s v="5905 Pompton St."/>
    <s v="Suite 750"/>
    <s v="NYC"/>
    <s v="NY"/>
    <s v="10022"/>
    <x v="0"/>
    <s v="NA"/>
    <s v="Hernandez"/>
    <s v="Maria"/>
    <s v="Small"/>
  </r>
  <r>
    <n v="10127"/>
    <n v="46"/>
    <n v="65.5129680961372"/>
    <n v="100"/>
    <n v="9"/>
    <s v="Medium"/>
    <x v="2337"/>
    <n v="3162.8234675776889"/>
    <n v="0.51208037464707534"/>
    <x v="0"/>
    <x v="118"/>
    <n v="2"/>
    <n v="6"/>
    <n v="2003"/>
    <x v="2"/>
    <n v="115"/>
    <x v="92"/>
    <x v="74"/>
    <s v="2125557413"/>
    <s v="4092 Furth Circle"/>
    <s v="Suite 400"/>
    <s v="NYC"/>
    <s v="NY"/>
    <s v="10022"/>
    <x v="0"/>
    <s v="NA"/>
    <s v="Young"/>
    <s v="Jeff"/>
    <s v="Medium"/>
  </r>
  <r>
    <n v="10141"/>
    <n v="44"/>
    <n v="69.4592762515272"/>
    <n v="100"/>
    <n v="3"/>
    <s v="Medium"/>
    <x v="2338"/>
    <n v="2444.2318449328027"/>
    <n v="0.44437024036855288"/>
    <x v="0"/>
    <x v="144"/>
    <n v="3"/>
    <n v="8"/>
    <n v="2003"/>
    <x v="2"/>
    <n v="115"/>
    <x v="92"/>
    <x v="73"/>
    <s v="+358 9 8045 555"/>
    <s v="Software Engineering Center, SEC Oy"/>
    <s v=""/>
    <s v="Espoo"/>
    <s v=""/>
    <s v="FIN-02271"/>
    <x v="4"/>
    <s v="EMEA"/>
    <s v="Suominen"/>
    <s v="Kalle"/>
    <s v="Medium"/>
  </r>
  <r>
    <n v="10151"/>
    <n v="26"/>
    <n v="85.794508411332785"/>
    <n v="100"/>
    <n v="1"/>
    <s v="Small"/>
    <x v="2339"/>
    <n v="989.44278130534758"/>
    <n v="0.30727082429283176"/>
    <x v="0"/>
    <x v="145"/>
    <n v="3"/>
    <n v="9"/>
    <n v="2003"/>
    <x v="2"/>
    <n v="115"/>
    <x v="92"/>
    <x v="60"/>
    <s v="981 443655"/>
    <s v="Torikatu 38"/>
    <s v=""/>
    <s v="Oulu"/>
    <s v=""/>
    <s v="90110"/>
    <x v="4"/>
    <s v="EMEA"/>
    <s v="Koskitalo"/>
    <s v="Pirkko"/>
    <s v="Medium"/>
  </r>
  <r>
    <n v="10165"/>
    <n v="48"/>
    <n v="71.482104916460273"/>
    <n v="94.92"/>
    <n v="10"/>
    <s v="Small"/>
    <x v="2340"/>
    <n v="1125.018964009907"/>
    <n v="0.24692261992772577"/>
    <x v="0"/>
    <x v="121"/>
    <n v="4"/>
    <n v="10"/>
    <n v="2003"/>
    <x v="2"/>
    <n v="115"/>
    <x v="92"/>
    <x v="26"/>
    <s v="+65 221 7555"/>
    <s v="Bronz Sok., Bronz Apt. 3/6 Tesvikiye"/>
    <s v=""/>
    <s v="Singapore"/>
    <s v=""/>
    <s v="79903"/>
    <x v="9"/>
    <s v="Japan"/>
    <s v="Natividad"/>
    <s v="Eric"/>
    <s v="Medium"/>
  </r>
  <r>
    <n v="10176"/>
    <n v="23"/>
    <n v="87.012108381006328"/>
    <n v="100"/>
    <n v="9"/>
    <s v="Small"/>
    <x v="2341"/>
    <n v="1113.6115072368543"/>
    <n v="0.35751230612858059"/>
    <x v="0"/>
    <x v="32"/>
    <n v="4"/>
    <n v="11"/>
    <n v="2003"/>
    <x v="2"/>
    <n v="115"/>
    <x v="92"/>
    <x v="70"/>
    <s v="0522 556555"/>
    <s v="Strada Provinciale 124"/>
    <s v=""/>
    <s v="Reggio Emilia"/>
    <s v=""/>
    <s v="42100"/>
    <x v="12"/>
    <s v="EMEA"/>
    <s v="Moroni"/>
    <s v="Maurizio"/>
    <s v="Medium"/>
  </r>
  <r>
    <n v="10184"/>
    <n v="45"/>
    <n v="84.372860176949118"/>
    <n v="100"/>
    <n v="4"/>
    <s v="Small"/>
    <x v="968"/>
    <n v="1151.4212920372897"/>
    <n v="0.23269497838351114"/>
    <x v="0"/>
    <x v="69"/>
    <n v="4"/>
    <n v="11"/>
    <n v="2003"/>
    <x v="2"/>
    <n v="115"/>
    <x v="92"/>
    <x v="81"/>
    <s v="95 555 82 82"/>
    <s v="C/ Romero, 33"/>
    <s v=""/>
    <s v="Sevilla"/>
    <s v=""/>
    <s v="41101"/>
    <x v="7"/>
    <s v="EMEA"/>
    <s v="Roel"/>
    <s v="Jose Pedro"/>
    <s v="Medium"/>
  </r>
  <r>
    <n v="10195"/>
    <n v="49"/>
    <n v="66.015084668107576"/>
    <n v="100"/>
    <n v="4"/>
    <s v="Medium"/>
    <x v="2342"/>
    <n v="1926.430851262729"/>
    <n v="0.37325467893185632"/>
    <x v="0"/>
    <x v="34"/>
    <n v="4"/>
    <n v="11"/>
    <n v="2003"/>
    <x v="2"/>
    <n v="115"/>
    <x v="92"/>
    <x v="47"/>
    <s v="9145554562"/>
    <s v="3758 North Pendale Street"/>
    <s v=""/>
    <s v="White Plains"/>
    <s v="NY"/>
    <s v="24067"/>
    <x v="0"/>
    <s v="NA"/>
    <s v="Frick"/>
    <s v="Steve"/>
    <s v="Medium"/>
  </r>
  <r>
    <n v="10207"/>
    <n v="28"/>
    <n v="74.899651866275576"/>
    <n v="94.92"/>
    <n v="5"/>
    <s v="Small"/>
    <x v="2343"/>
    <n v="560.56974774428409"/>
    <n v="0.21091812193135726"/>
    <x v="0"/>
    <x v="91"/>
    <n v="4"/>
    <n v="12"/>
    <n v="2003"/>
    <x v="2"/>
    <n v="115"/>
    <x v="92"/>
    <x v="64"/>
    <s v="6175552555"/>
    <s v="6251 Ingle Ln."/>
    <s v=""/>
    <s v="Boston"/>
    <s v="MA"/>
    <s v="51003"/>
    <x v="0"/>
    <s v="NA"/>
    <s v="Franco"/>
    <s v="Valarie"/>
    <s v="Small"/>
  </r>
  <r>
    <n v="10220"/>
    <n v="37"/>
    <n v="73.975433709475183"/>
    <n v="100"/>
    <n v="9"/>
    <s v="Small"/>
    <x v="2344"/>
    <n v="1245.9589527494186"/>
    <n v="0.3128152929914057"/>
    <x v="0"/>
    <x v="123"/>
    <n v="1"/>
    <n v="2"/>
    <n v="2004"/>
    <x v="2"/>
    <n v="115"/>
    <x v="92"/>
    <x v="75"/>
    <s v="+353 1862 1555"/>
    <s v="25 Maiden Lane"/>
    <s v="Floor No. 4"/>
    <s v="Dublin"/>
    <s v=""/>
    <s v="2"/>
    <x v="18"/>
    <s v="EMEA"/>
    <s v="Cassidy"/>
    <s v="Dean"/>
    <s v="Medium"/>
  </r>
  <r>
    <n v="10230"/>
    <n v="34"/>
    <n v="84.12314547636592"/>
    <n v="100"/>
    <n v="7"/>
    <s v="Small"/>
    <x v="2345"/>
    <n v="1114.7530538035589"/>
    <n v="0.28044525296068845"/>
    <x v="0"/>
    <x v="135"/>
    <n v="1"/>
    <n v="3"/>
    <n v="2004"/>
    <x v="2"/>
    <n v="115"/>
    <x v="92"/>
    <x v="72"/>
    <s v="+49 69 66 90 2555"/>
    <s v="Lyonerstr. 34"/>
    <s v=""/>
    <s v="Frankfurt"/>
    <s v=""/>
    <s v="60528"/>
    <x v="16"/>
    <s v="EMEA"/>
    <s v="Keitel"/>
    <s v="Roland"/>
    <s v="Medium"/>
  </r>
  <r>
    <n v="10246"/>
    <n v="22"/>
    <n v="70.211460238596715"/>
    <n v="100"/>
    <n v="3"/>
    <s v="Small"/>
    <x v="2346"/>
    <n v="1383.7678747508724"/>
    <n v="0.47253053685976476"/>
    <x v="0"/>
    <x v="125"/>
    <n v="2"/>
    <n v="5"/>
    <n v="2004"/>
    <x v="2"/>
    <n v="115"/>
    <x v="92"/>
    <x v="23"/>
    <s v="91 555 94 44"/>
    <s v="C/ Moralzarzal, 86"/>
    <s v=""/>
    <s v="Madrid"/>
    <s v=""/>
    <s v="28034"/>
    <x v="7"/>
    <s v="EMEA"/>
    <s v="Freyre"/>
    <s v="Diego"/>
    <s v="Small"/>
  </r>
  <r>
    <n v="10259"/>
    <n v="29"/>
    <n v="78.423607100590203"/>
    <n v="100"/>
    <n v="2"/>
    <s v="Small"/>
    <x v="2347"/>
    <n v="780.28539408288407"/>
    <n v="0.25544852273245794"/>
    <x v="0"/>
    <x v="39"/>
    <n v="2"/>
    <n v="6"/>
    <n v="2004"/>
    <x v="2"/>
    <n v="115"/>
    <x v="92"/>
    <x v="65"/>
    <s v="+65 224 1555"/>
    <s v="Village Close - 106 Linden Road Sandown"/>
    <s v="2nd Floor"/>
    <s v="Singapore"/>
    <s v=""/>
    <s v="69045"/>
    <x v="9"/>
    <s v="APAC"/>
    <s v="Victorino"/>
    <s v="Wendy"/>
    <s v="Medium"/>
  </r>
  <r>
    <n v="10271"/>
    <n v="34"/>
    <n v="71.328595258309733"/>
    <n v="98.39"/>
    <n v="3"/>
    <s v="Small"/>
    <x v="2348"/>
    <n v="920.08776121746951"/>
    <n v="0.27504222727604716"/>
    <x v="0"/>
    <x v="126"/>
    <n v="3"/>
    <n v="7"/>
    <n v="2004"/>
    <x v="2"/>
    <n v="115"/>
    <x v="92"/>
    <x v="39"/>
    <s v="4155551450"/>
    <s v="5677 Strong St."/>
    <s v=""/>
    <s v="San Rafael"/>
    <s v="CA"/>
    <s v="97562"/>
    <x v="0"/>
    <s v="NA"/>
    <s v="Nelson"/>
    <s v="Valarie"/>
    <s v="Medium"/>
  </r>
  <r>
    <n v="10282"/>
    <n v="38"/>
    <n v="80.425943436833052"/>
    <n v="100"/>
    <n v="12"/>
    <s v="Small"/>
    <x v="2349"/>
    <n v="1254.5341494003442"/>
    <n v="0.29102659170633771"/>
    <x v="0"/>
    <x v="76"/>
    <n v="3"/>
    <n v="8"/>
    <n v="2004"/>
    <x v="2"/>
    <n v="115"/>
    <x v="92"/>
    <x v="39"/>
    <s v="4155551450"/>
    <s v="5677 Strong St."/>
    <s v=""/>
    <s v="San Rafael"/>
    <s v="CA"/>
    <s v="97562"/>
    <x v="0"/>
    <s v="NA"/>
    <s v="Nelson"/>
    <s v="Valarie"/>
    <s v="Medium"/>
  </r>
  <r>
    <n v="10292"/>
    <n v="41"/>
    <n v="77.547906310258696"/>
    <n v="100"/>
    <n v="6"/>
    <s v="Small"/>
    <x v="2350"/>
    <n v="1803.6758412793938"/>
    <n v="0.36195568281834217"/>
    <x v="0"/>
    <x v="42"/>
    <n v="3"/>
    <n v="9"/>
    <n v="2004"/>
    <x v="2"/>
    <n v="115"/>
    <x v="92"/>
    <x v="0"/>
    <s v="2125557818"/>
    <s v="897 Long Airport Avenue"/>
    <s v=""/>
    <s v="NYC"/>
    <s v="NY"/>
    <s v="10022"/>
    <x v="0"/>
    <s v="NA"/>
    <s v="Yu"/>
    <s v="Kwai"/>
    <s v="Medium"/>
  </r>
  <r>
    <n v="10305"/>
    <n v="42"/>
    <n v="84.446905753680213"/>
    <n v="100"/>
    <n v="3"/>
    <s v="Small"/>
    <x v="2351"/>
    <n v="1071.5499583454307"/>
    <n v="0.23202159190905583"/>
    <x v="0"/>
    <x v="95"/>
    <n v="4"/>
    <n v="10"/>
    <n v="2004"/>
    <x v="2"/>
    <n v="115"/>
    <x v="92"/>
    <x v="15"/>
    <s v="6175558555"/>
    <s v="39323 Spinnaker Dr."/>
    <s v=""/>
    <s v="Cambridge"/>
    <s v="MA"/>
    <s v="51247"/>
    <x v="0"/>
    <s v="NA"/>
    <s v="Hernandez"/>
    <s v="Marta"/>
    <s v="Medium"/>
  </r>
  <r>
    <n v="10314"/>
    <n v="28"/>
    <n v="81.213104189336022"/>
    <n v="100"/>
    <n v="12"/>
    <s v="Small"/>
    <x v="2352"/>
    <n v="1129.1530826985913"/>
    <n v="0.33179937313365127"/>
    <x v="0"/>
    <x v="96"/>
    <n v="4"/>
    <n v="10"/>
    <n v="2004"/>
    <x v="2"/>
    <n v="115"/>
    <x v="92"/>
    <x v="78"/>
    <s v="86 21 3555"/>
    <s v="Smagsloget 45"/>
    <s v=""/>
    <s v="Aaarhus"/>
    <s v=""/>
    <s v="8200"/>
    <x v="13"/>
    <s v="EMEA"/>
    <s v="Ibsen"/>
    <s v="Palle"/>
    <s v="Medium"/>
  </r>
  <r>
    <n v="10325"/>
    <n v="38"/>
    <n v="74.570575139752364"/>
    <n v="100"/>
    <n v="4"/>
    <s v="Medium"/>
    <x v="2353"/>
    <n v="2356.7381446894101"/>
    <n v="0.45405538370486592"/>
    <x v="0"/>
    <x v="80"/>
    <n v="4"/>
    <n v="11"/>
    <n v="2004"/>
    <x v="2"/>
    <n v="115"/>
    <x v="92"/>
    <x v="17"/>
    <s v="07 98 9555"/>
    <s v="Erling Skakkes gate 78"/>
    <s v=""/>
    <s v="Stavern"/>
    <s v=""/>
    <s v="4110"/>
    <x v="2"/>
    <s v="EMEA"/>
    <s v="Bergulfsen"/>
    <s v="Jonas"/>
    <s v="Medium"/>
  </r>
  <r>
    <n v="10336"/>
    <n v="23"/>
    <n v="88.235282424521699"/>
    <n v="100"/>
    <n v="8"/>
    <s v="Small"/>
    <x v="2354"/>
    <n v="1112.1585042360011"/>
    <n v="0.35401359964476392"/>
    <x v="0"/>
    <x v="128"/>
    <n v="4"/>
    <n v="11"/>
    <n v="2004"/>
    <x v="2"/>
    <n v="115"/>
    <x v="92"/>
    <x v="62"/>
    <s v="1 42 34 2555"/>
    <s v="265, boulevard Charonne"/>
    <s v=""/>
    <s v="Paris"/>
    <s v=""/>
    <s v="75012"/>
    <x v="1"/>
    <s v="EMEA"/>
    <s v="Bertrand"/>
    <s v="Marie"/>
    <s v="Medium"/>
  </r>
  <r>
    <n v="10350"/>
    <n v="31"/>
    <n v="56.38797170987791"/>
    <n v="71.400000000000006"/>
    <n v="8"/>
    <s v="Small"/>
    <x v="809"/>
    <n v="465.37287699378498"/>
    <n v="0.21025249706053356"/>
    <x v="0"/>
    <x v="82"/>
    <n v="4"/>
    <n v="12"/>
    <n v="2004"/>
    <x v="2"/>
    <n v="115"/>
    <x v="92"/>
    <x v="23"/>
    <s v="91 555 94 44"/>
    <s v="C/ Moralzarzal, 86"/>
    <s v=""/>
    <s v="Madrid"/>
    <s v=""/>
    <s v="28034"/>
    <x v="7"/>
    <s v="EMEA"/>
    <s v="Freyre"/>
    <s v="Diego"/>
    <s v="Small"/>
  </r>
  <r>
    <n v="10359"/>
    <n v="46"/>
    <n v="69.470679902398203"/>
    <n v="100"/>
    <n v="2"/>
    <s v="Small"/>
    <x v="2355"/>
    <n v="1701.0487244896826"/>
    <n v="0.34738675526164209"/>
    <x v="0"/>
    <x v="83"/>
    <n v="4"/>
    <n v="12"/>
    <n v="2004"/>
    <x v="2"/>
    <n v="115"/>
    <x v="92"/>
    <x v="1"/>
    <s v="26 47 1555"/>
    <s v="59 rue de l'Abbaye"/>
    <s v=""/>
    <s v="Reims"/>
    <s v=""/>
    <s v="51100"/>
    <x v="1"/>
    <s v="EMEA"/>
    <s v="Henriot"/>
    <s v="Paul"/>
    <s v="Medium"/>
  </r>
  <r>
    <n v="10371"/>
    <n v="48"/>
    <n v="36.762236131623318"/>
    <n v="56.55"/>
    <n v="10"/>
    <s v="Small"/>
    <x v="2356"/>
    <n v="949.81266568208093"/>
    <n v="0.3499162487776602"/>
    <x v="0"/>
    <x v="129"/>
    <n v="1"/>
    <n v="1"/>
    <n v="2005"/>
    <x v="2"/>
    <n v="115"/>
    <x v="92"/>
    <x v="39"/>
    <s v="4155551450"/>
    <s v="5677 Strong St."/>
    <s v=""/>
    <s v="San Rafael"/>
    <s v="CA"/>
    <s v="97562"/>
    <x v="0"/>
    <s v="NA"/>
    <s v="Nelson"/>
    <s v="Valarie"/>
    <s v="Small"/>
  </r>
  <r>
    <n v="10383"/>
    <n v="29"/>
    <n v="82.335035927933149"/>
    <n v="100"/>
    <n v="13"/>
    <s v="Small"/>
    <x v="2357"/>
    <n v="699.33395808993873"/>
    <n v="0.22653794337310335"/>
    <x v="0"/>
    <x v="205"/>
    <n v="1"/>
    <n v="2"/>
    <n v="2005"/>
    <x v="2"/>
    <n v="115"/>
    <x v="92"/>
    <x v="23"/>
    <s v="91 555 94 44"/>
    <s v="C/ Moralzarzal, 86"/>
    <s v=""/>
    <s v="Madrid"/>
    <s v=""/>
    <s v="28034"/>
    <x v="7"/>
    <s v="EMEA"/>
    <s v="Freyre"/>
    <s v="Diego"/>
    <s v="Medium"/>
  </r>
  <r>
    <n v="10395"/>
    <n v="46"/>
    <n v="71.084993815431929"/>
    <n v="100"/>
    <n v="4"/>
    <s v="Medium"/>
    <x v="2358"/>
    <n v="2423.0502844901312"/>
    <n v="0.42562222191797083"/>
    <x v="0"/>
    <x v="86"/>
    <n v="1"/>
    <n v="3"/>
    <n v="2005"/>
    <x v="2"/>
    <n v="115"/>
    <x v="92"/>
    <x v="2"/>
    <s v="+33 1 46 62 7555"/>
    <s v="27 rue du Colonel Pierre Avia"/>
    <s v=""/>
    <s v="Paris"/>
    <s v=""/>
    <s v="75508"/>
    <x v="1"/>
    <s v="EMEA"/>
    <s v="Da Cunha"/>
    <s v="Daniel"/>
    <s v="Medium"/>
  </r>
  <r>
    <n v="10412"/>
    <n v="26"/>
    <n v="62.646452399360754"/>
    <n v="100"/>
    <n v="3"/>
    <s v="Small"/>
    <x v="2359"/>
    <n v="1832.0522376166205"/>
    <n v="0.52936329051640929"/>
    <x v="0"/>
    <x v="147"/>
    <n v="2"/>
    <n v="5"/>
    <n v="2005"/>
    <x v="2"/>
    <n v="115"/>
    <x v="92"/>
    <x v="23"/>
    <s v="91 555 94 44"/>
    <s v="C/ Moralzarzal, 86"/>
    <s v=""/>
    <s v="Madrid"/>
    <s v=""/>
    <s v="28034"/>
    <x v="7"/>
    <s v="EMEA"/>
    <s v="Freyre"/>
    <s v="Diego"/>
    <s v="Medium"/>
  </r>
  <r>
    <n v="10425"/>
    <n v="18"/>
    <n v="66.476314625628333"/>
    <n v="100"/>
    <n v="2"/>
    <s v="Small"/>
    <x v="2360"/>
    <n v="699.36633673869005"/>
    <n v="0.36887577493944429"/>
    <x v="2"/>
    <x v="53"/>
    <n v="2"/>
    <n v="5"/>
    <n v="2005"/>
    <x v="2"/>
    <n v="115"/>
    <x v="92"/>
    <x v="14"/>
    <s v="40 67 8555"/>
    <s v="67, rue des Cinquante Otages"/>
    <s v=""/>
    <s v="Nantes"/>
    <s v=""/>
    <s v="44000"/>
    <x v="1"/>
    <s v="EMEA"/>
    <s v="Labrune"/>
    <s v="Janine"/>
    <s v="Small"/>
  </r>
  <r>
    <n v="10104"/>
    <n v="32"/>
    <n v="47.955025617565731"/>
    <n v="53.31"/>
    <n v="2"/>
    <s v="Small"/>
    <x v="2361"/>
    <n v="171.35918023789668"/>
    <n v="0.10044971642157702"/>
    <x v="0"/>
    <x v="134"/>
    <n v="1"/>
    <n v="1"/>
    <n v="2003"/>
    <x v="6"/>
    <n v="58"/>
    <x v="93"/>
    <x v="23"/>
    <s v="91 555 94 44"/>
    <s v="C/ Moralzarzal, 86"/>
    <s v=""/>
    <s v="Madrid"/>
    <s v=""/>
    <s v="28034"/>
    <x v="7"/>
    <s v="EMEA"/>
    <s v="Freyre"/>
    <s v="Diego"/>
    <s v="Small"/>
  </r>
  <r>
    <n v="10117"/>
    <n v="21"/>
    <n v="43.907484727917762"/>
    <n v="49.21"/>
    <n v="11"/>
    <s v="Small"/>
    <x v="2362"/>
    <n v="111.35282071372706"/>
    <n v="0.10775279967653405"/>
    <x v="0"/>
    <x v="117"/>
    <n v="2"/>
    <n v="4"/>
    <n v="2003"/>
    <x v="6"/>
    <n v="58"/>
    <x v="93"/>
    <x v="26"/>
    <s v="+65 221 7555"/>
    <s v="Bronz Sok., Bronz Apt. 3/6 Tesvikiye"/>
    <s v=""/>
    <s v="Singapore"/>
    <s v=""/>
    <s v="79903"/>
    <x v="9"/>
    <s v="Japan"/>
    <s v="Natividad"/>
    <s v="Eric"/>
    <s v="Small"/>
  </r>
  <r>
    <n v="10127"/>
    <n v="46"/>
    <n v="41.553713950569453"/>
    <n v="69.12"/>
    <n v="4"/>
    <s v="Small"/>
    <x v="2363"/>
    <n v="1268.0491582738052"/>
    <n v="0.39881779585402993"/>
    <x v="0"/>
    <x v="118"/>
    <n v="2"/>
    <n v="6"/>
    <n v="2003"/>
    <x v="6"/>
    <n v="58"/>
    <x v="93"/>
    <x v="74"/>
    <s v="2125557413"/>
    <s v="4092 Furth Circle"/>
    <s v="Suite 400"/>
    <s v="NYC"/>
    <s v="NY"/>
    <s v="10022"/>
    <x v="0"/>
    <s v="NA"/>
    <s v="Young"/>
    <s v="Jeff"/>
    <s v="Medium"/>
  </r>
  <r>
    <n v="10142"/>
    <n v="42"/>
    <n v="39.092638298073325"/>
    <n v="49.79"/>
    <n v="14"/>
    <s v="Small"/>
    <x v="2364"/>
    <n v="449.28919148092018"/>
    <n v="0.21484960236848105"/>
    <x v="0"/>
    <x v="119"/>
    <n v="3"/>
    <n v="8"/>
    <n v="2003"/>
    <x v="6"/>
    <n v="58"/>
    <x v="93"/>
    <x v="39"/>
    <s v="4155551450"/>
    <s v="5677 Strong St."/>
    <s v=""/>
    <s v="San Rafael"/>
    <s v="CA"/>
    <s v="97562"/>
    <x v="0"/>
    <s v="NA"/>
    <s v="Nelson"/>
    <s v="Valarie"/>
    <s v="Small"/>
  </r>
  <r>
    <n v="10153"/>
    <n v="31"/>
    <n v="47.034621345449644"/>
    <n v="57.41"/>
    <n v="13"/>
    <s v="Small"/>
    <x v="2365"/>
    <n v="321.63673829106119"/>
    <n v="0.18072424062968753"/>
    <x v="0"/>
    <x v="120"/>
    <n v="3"/>
    <n v="9"/>
    <n v="2003"/>
    <x v="6"/>
    <n v="58"/>
    <x v="93"/>
    <x v="23"/>
    <s v="91 555 94 44"/>
    <s v="C/ Moralzarzal, 86"/>
    <s v=""/>
    <s v="Madrid"/>
    <s v=""/>
    <s v="28034"/>
    <x v="7"/>
    <s v="EMEA"/>
    <s v="Freyre"/>
    <s v="Diego"/>
    <s v="Small"/>
  </r>
  <r>
    <n v="10165"/>
    <n v="38"/>
    <n v="41.617575827644004"/>
    <n v="66.78"/>
    <n v="5"/>
    <s v="Small"/>
    <x v="2366"/>
    <n v="956.1721185495278"/>
    <n v="0.37679580970883492"/>
    <x v="0"/>
    <x v="121"/>
    <n v="4"/>
    <n v="10"/>
    <n v="2003"/>
    <x v="6"/>
    <n v="58"/>
    <x v="93"/>
    <x v="26"/>
    <s v="+65 221 7555"/>
    <s v="Bronz Sok., Bronz Apt. 3/6 Tesvikiye"/>
    <s v=""/>
    <s v="Singapore"/>
    <s v=""/>
    <s v="79903"/>
    <x v="9"/>
    <s v="Japan"/>
    <s v="Natividad"/>
    <s v="Eric"/>
    <s v="Small"/>
  </r>
  <r>
    <n v="10176"/>
    <n v="38"/>
    <n v="40.577921861329564"/>
    <n v="64.44"/>
    <n v="4"/>
    <s v="Small"/>
    <x v="2367"/>
    <n v="906.75896926947644"/>
    <n v="0.37029916416310421"/>
    <x v="0"/>
    <x v="32"/>
    <n v="4"/>
    <n v="11"/>
    <n v="2003"/>
    <x v="6"/>
    <n v="58"/>
    <x v="93"/>
    <x v="70"/>
    <s v="0522 556555"/>
    <s v="Strada Provinciale 124"/>
    <s v=""/>
    <s v="Reggio Emilia"/>
    <s v=""/>
    <s v="42100"/>
    <x v="12"/>
    <s v="EMEA"/>
    <s v="Moroni"/>
    <s v="Maurizio"/>
    <s v="Small"/>
  </r>
  <r>
    <n v="10185"/>
    <n v="20"/>
    <n v="35.805912228552074"/>
    <n v="48.62"/>
    <n v="15"/>
    <s v="Small"/>
    <x v="2368"/>
    <n v="256.28175542895849"/>
    <n v="0.26355589821982567"/>
    <x v="0"/>
    <x v="69"/>
    <n v="4"/>
    <n v="11"/>
    <n v="2003"/>
    <x v="6"/>
    <n v="58"/>
    <x v="93"/>
    <x v="50"/>
    <s v="5085559555"/>
    <s v="4575 Hillside Dr."/>
    <s v=""/>
    <s v="New Bedford"/>
    <s v="MA"/>
    <s v="50553"/>
    <x v="0"/>
    <s v="NA"/>
    <s v="Tam"/>
    <s v="Wing C"/>
    <s v="Small"/>
  </r>
  <r>
    <n v="10196"/>
    <n v="46"/>
    <n v="47.547928661297462"/>
    <n v="62.09"/>
    <n v="7"/>
    <s v="Small"/>
    <x v="2369"/>
    <n v="668.93528158031677"/>
    <n v="0.23420955610730454"/>
    <x v="0"/>
    <x v="70"/>
    <n v="4"/>
    <n v="11"/>
    <n v="2003"/>
    <x v="6"/>
    <n v="58"/>
    <x v="93"/>
    <x v="34"/>
    <s v="2035559545"/>
    <s v="567 North Pendale Street"/>
    <s v=""/>
    <s v="New Haven"/>
    <s v="CT"/>
    <s v="97823"/>
    <x v="0"/>
    <s v="NA"/>
    <s v="Murphy"/>
    <s v="Leslie"/>
    <s v="Small"/>
  </r>
  <r>
    <n v="10208"/>
    <n v="30"/>
    <n v="46.325133695424924"/>
    <n v="65.61"/>
    <n v="15"/>
    <s v="Small"/>
    <x v="2370"/>
    <n v="578.54598913725226"/>
    <n v="0.29393181381763567"/>
    <x v="0"/>
    <x v="122"/>
    <n v="1"/>
    <n v="1"/>
    <n v="2004"/>
    <x v="6"/>
    <n v="58"/>
    <x v="93"/>
    <x v="30"/>
    <s v="78 32 5555"/>
    <s v="2, rue du Commerce"/>
    <s v=""/>
    <s v="Lyon"/>
    <s v=""/>
    <s v="69004"/>
    <x v="1"/>
    <s v="EMEA"/>
    <s v="Saveley"/>
    <s v="Mary"/>
    <s v="Small"/>
  </r>
  <r>
    <n v="10220"/>
    <n v="30"/>
    <n v="55.534869310962506"/>
    <n v="68.540000000000006"/>
    <n v="4"/>
    <s v="Small"/>
    <x v="2371"/>
    <n v="390.15392067112452"/>
    <n v="0.18974512239622826"/>
    <x v="0"/>
    <x v="123"/>
    <n v="1"/>
    <n v="2"/>
    <n v="2004"/>
    <x v="6"/>
    <n v="58"/>
    <x v="93"/>
    <x v="75"/>
    <s v="+353 1862 1555"/>
    <s v="25 Maiden Lane"/>
    <s v="Floor No. 4"/>
    <s v="Dublin"/>
    <s v=""/>
    <s v="2"/>
    <x v="18"/>
    <s v="EMEA"/>
    <s v="Cassidy"/>
    <s v="Dean"/>
    <s v="Small"/>
  </r>
  <r>
    <n v="10230"/>
    <n v="43"/>
    <n v="36.037978365882942"/>
    <n v="52.14"/>
    <n v="2"/>
    <s v="Small"/>
    <x v="2372"/>
    <n v="692.38693026703345"/>
    <n v="0.30882281615107515"/>
    <x v="0"/>
    <x v="135"/>
    <n v="1"/>
    <n v="3"/>
    <n v="2004"/>
    <x v="6"/>
    <n v="58"/>
    <x v="93"/>
    <x v="72"/>
    <s v="+49 69 66 90 2555"/>
    <s v="Lyonerstr. 34"/>
    <s v=""/>
    <s v="Frankfurt"/>
    <s v=""/>
    <s v="60528"/>
    <x v="16"/>
    <s v="EMEA"/>
    <s v="Keitel"/>
    <s v="Roland"/>
    <s v="Small"/>
  </r>
  <r>
    <n v="10247"/>
    <n v="49"/>
    <n v="45.205988598228572"/>
    <n v="63.85"/>
    <n v="4"/>
    <s v="Small"/>
    <x v="2373"/>
    <n v="913.55655868680014"/>
    <n v="0.29199704622977968"/>
    <x v="0"/>
    <x v="125"/>
    <n v="2"/>
    <n v="5"/>
    <n v="2004"/>
    <x v="6"/>
    <n v="58"/>
    <x v="93"/>
    <x v="73"/>
    <s v="+358 9 8045 555"/>
    <s v="Software Engineering Center, SEC Oy"/>
    <s v=""/>
    <s v="Espoo"/>
    <s v=""/>
    <s v="FIN-02271"/>
    <x v="4"/>
    <s v="EMEA"/>
    <s v="Suominen"/>
    <s v="Kalle"/>
    <s v="Medium"/>
  </r>
  <r>
    <n v="10272"/>
    <n v="43"/>
    <n v="36.150641445927612"/>
    <n v="56.82"/>
    <n v="4"/>
    <s v="Small"/>
    <x v="2374"/>
    <n v="888.78241782511282"/>
    <n v="0.36376906994143593"/>
    <x v="0"/>
    <x v="126"/>
    <n v="3"/>
    <n v="7"/>
    <n v="2004"/>
    <x v="6"/>
    <n v="58"/>
    <x v="93"/>
    <x v="18"/>
    <s v="2155551555"/>
    <s v="7586 Pompton St."/>
    <s v=""/>
    <s v="Allentown"/>
    <s v="PA"/>
    <s v="70267"/>
    <x v="0"/>
    <s v="NA"/>
    <s v="Yu"/>
    <s v="Kyung"/>
    <s v="Small"/>
  </r>
  <r>
    <n v="10282"/>
    <n v="37"/>
    <n v="56.323689059940662"/>
    <n v="66.78"/>
    <n v="7"/>
    <s v="Small"/>
    <x v="2375"/>
    <n v="386.88350478219581"/>
    <n v="0.15657848068372784"/>
    <x v="0"/>
    <x v="76"/>
    <n v="3"/>
    <n v="8"/>
    <n v="2004"/>
    <x v="6"/>
    <n v="58"/>
    <x v="93"/>
    <x v="39"/>
    <s v="4155551450"/>
    <s v="5677 Strong St."/>
    <s v=""/>
    <s v="San Rafael"/>
    <s v="CA"/>
    <s v="97562"/>
    <x v="0"/>
    <s v="NA"/>
    <s v="Nelson"/>
    <s v="Valarie"/>
    <s v="Small"/>
  </r>
  <r>
    <n v="10292"/>
    <n v="35"/>
    <n v="42.938556246447625"/>
    <n v="55.07"/>
    <n v="1"/>
    <s v="Small"/>
    <x v="2376"/>
    <n v="424.60053137433306"/>
    <n v="0.22029133382154301"/>
    <x v="0"/>
    <x v="42"/>
    <n v="3"/>
    <n v="9"/>
    <n v="2004"/>
    <x v="6"/>
    <n v="58"/>
    <x v="93"/>
    <x v="0"/>
    <s v="2125557818"/>
    <s v="897 Long Airport Avenue"/>
    <s v=""/>
    <s v="NYC"/>
    <s v="NY"/>
    <s v="10022"/>
    <x v="0"/>
    <s v="NA"/>
    <s v="Yu"/>
    <s v="Kwai"/>
    <s v="Small"/>
  </r>
  <r>
    <n v="10306"/>
    <n v="34"/>
    <n v="39.650666852119812"/>
    <n v="60.34"/>
    <n v="15"/>
    <s v="Small"/>
    <x v="2377"/>
    <n v="703.43732702792636"/>
    <n v="0.34287923678952914"/>
    <x v="0"/>
    <x v="78"/>
    <n v="4"/>
    <n v="10"/>
    <n v="2004"/>
    <x v="6"/>
    <n v="58"/>
    <x v="93"/>
    <x v="77"/>
    <s v="171 555 1555"/>
    <s v="Fauntleroy Circus"/>
    <s v=""/>
    <s v="Manchester"/>
    <s v=""/>
    <s v="EC25NT"/>
    <x v="6"/>
    <s v="EMEA"/>
    <s v="Ashworth"/>
    <s v="Victoria"/>
    <s v="Small"/>
  </r>
  <r>
    <n v="10314"/>
    <n v="38"/>
    <n v="42.520662714799023"/>
    <n v="61.51"/>
    <n v="7"/>
    <s v="Small"/>
    <x v="2378"/>
    <n v="721.59481683763715"/>
    <n v="0.30871951365958344"/>
    <x v="0"/>
    <x v="96"/>
    <n v="4"/>
    <n v="10"/>
    <n v="2004"/>
    <x v="6"/>
    <n v="58"/>
    <x v="93"/>
    <x v="78"/>
    <s v="86 21 3555"/>
    <s v="Smagsloget 45"/>
    <s v=""/>
    <s v="Aaarhus"/>
    <s v=""/>
    <s v="8200"/>
    <x v="13"/>
    <s v="EMEA"/>
    <s v="Ibsen"/>
    <s v="Palle"/>
    <s v="Small"/>
  </r>
  <r>
    <n v="10325"/>
    <n v="44"/>
    <n v="76.753168953589679"/>
    <n v="100"/>
    <n v="7"/>
    <s v="Medium"/>
    <x v="2379"/>
    <n v="2555.820566042054"/>
    <n v="0.43078338064676891"/>
    <x v="0"/>
    <x v="80"/>
    <n v="4"/>
    <n v="11"/>
    <n v="2004"/>
    <x v="6"/>
    <n v="58"/>
    <x v="93"/>
    <x v="17"/>
    <s v="07 98 9555"/>
    <s v="Erling Skakkes gate 78"/>
    <s v=""/>
    <s v="Stavern"/>
    <s v=""/>
    <s v="4110"/>
    <x v="2"/>
    <s v="EMEA"/>
    <s v="Bergulfsen"/>
    <s v="Jonas"/>
    <s v="Medium"/>
  </r>
  <r>
    <n v="10337"/>
    <n v="21"/>
    <n v="83.492630733114737"/>
    <n v="100"/>
    <n v="6"/>
    <s v="Small"/>
    <x v="2380"/>
    <n v="543.42475460459059"/>
    <n v="0.23660390661868214"/>
    <x v="0"/>
    <x v="81"/>
    <n v="4"/>
    <n v="11"/>
    <n v="2004"/>
    <x v="6"/>
    <n v="58"/>
    <x v="93"/>
    <x v="27"/>
    <s v="2125558493"/>
    <s v="5905 Pompton St."/>
    <s v="Suite 750"/>
    <s v="NYC"/>
    <s v="NY"/>
    <s v="10022"/>
    <x v="0"/>
    <s v="NA"/>
    <s v="Hernandez"/>
    <s v="Maria"/>
    <s v="Small"/>
  </r>
  <r>
    <n v="10350"/>
    <n v="44"/>
    <n v="71.115849456593196"/>
    <n v="100"/>
    <n v="17"/>
    <s v="Medium"/>
    <x v="2381"/>
    <n v="3361.7826239098995"/>
    <n v="0.51792401398730215"/>
    <x v="0"/>
    <x v="82"/>
    <n v="4"/>
    <n v="12"/>
    <n v="2004"/>
    <x v="6"/>
    <n v="58"/>
    <x v="93"/>
    <x v="23"/>
    <s v="91 555 94 44"/>
    <s v="C/ Moralzarzal, 86"/>
    <s v=""/>
    <s v="Madrid"/>
    <s v=""/>
    <s v="28034"/>
    <x v="7"/>
    <s v="EMEA"/>
    <s v="Freyre"/>
    <s v="Diego"/>
    <s v="Medium"/>
  </r>
  <r>
    <n v="10359"/>
    <n v="25"/>
    <n v="54.431936474477318"/>
    <n v="64.930000000000007"/>
    <n v="4"/>
    <s v="Small"/>
    <x v="2382"/>
    <n v="262.45158813806711"/>
    <n v="0.16168278955063428"/>
    <x v="0"/>
    <x v="83"/>
    <n v="4"/>
    <n v="12"/>
    <n v="2004"/>
    <x v="6"/>
    <n v="58"/>
    <x v="93"/>
    <x v="1"/>
    <s v="26 47 1555"/>
    <s v="59 rue de l'Abbaye"/>
    <s v=""/>
    <s v="Reims"/>
    <s v=""/>
    <s v="51100"/>
    <x v="1"/>
    <s v="EMEA"/>
    <s v="Henriot"/>
    <s v="Paul"/>
    <s v="Small"/>
  </r>
  <r>
    <n v="10372"/>
    <n v="24"/>
    <n v="37.243026989897189"/>
    <n v="58.58"/>
    <n v="9"/>
    <s v="Small"/>
    <x v="2383"/>
    <n v="512.08735224246755"/>
    <n v="0.36423648019977489"/>
    <x v="0"/>
    <x v="136"/>
    <n v="1"/>
    <n v="1"/>
    <n v="2005"/>
    <x v="6"/>
    <n v="58"/>
    <x v="93"/>
    <x v="35"/>
    <s v="+81 3 3584 0555"/>
    <s v="2-2-8 Roppongi"/>
    <s v=""/>
    <s v="Minato-ku"/>
    <s v="Tokyo"/>
    <s v="106-0032"/>
    <x v="11"/>
    <s v="Japan"/>
    <s v="Shimamura"/>
    <s v="Akiko"/>
    <s v="Small"/>
  </r>
  <r>
    <n v="10383"/>
    <n v="38"/>
    <n v="47.731758060767334"/>
    <n v="60.06"/>
    <n v="10"/>
    <s v="Small"/>
    <x v="2384"/>
    <n v="468.47319369084153"/>
    <n v="0.20526543355365753"/>
    <x v="0"/>
    <x v="205"/>
    <n v="1"/>
    <n v="2"/>
    <n v="2005"/>
    <x v="6"/>
    <n v="58"/>
    <x v="93"/>
    <x v="23"/>
    <s v="91 555 94 44"/>
    <s v="C/ Moralzarzal, 86"/>
    <s v=""/>
    <s v="Madrid"/>
    <s v=""/>
    <s v="28034"/>
    <x v="7"/>
    <s v="EMEA"/>
    <s v="Freyre"/>
    <s v="Diego"/>
    <s v="Small"/>
  </r>
  <r>
    <n v="10395"/>
    <n v="45"/>
    <n v="83.446289100505624"/>
    <n v="100"/>
    <n v="3"/>
    <s v="Medium"/>
    <x v="2385"/>
    <n v="5221.9669904772463"/>
    <n v="0.58170189432800823"/>
    <x v="0"/>
    <x v="86"/>
    <n v="1"/>
    <n v="3"/>
    <n v="2005"/>
    <x v="6"/>
    <n v="58"/>
    <x v="93"/>
    <x v="2"/>
    <s v="+33 1 46 62 7555"/>
    <s v="27 rue du Colonel Pierre Avia"/>
    <s v=""/>
    <s v="Paris"/>
    <s v=""/>
    <s v="75508"/>
    <x v="1"/>
    <s v="EMEA"/>
    <s v="Da Cunha"/>
    <s v="Daniel"/>
    <s v="Large"/>
  </r>
  <r>
    <n v="10413"/>
    <n v="51"/>
    <n v="57.239198137574753"/>
    <n v="63.85"/>
    <n v="4"/>
    <s v="Small"/>
    <x v="2386"/>
    <n v="337.15089498368752"/>
    <n v="0.10353644263782687"/>
    <x v="0"/>
    <x v="130"/>
    <n v="2"/>
    <n v="5"/>
    <n v="2005"/>
    <x v="6"/>
    <n v="58"/>
    <x v="93"/>
    <x v="13"/>
    <s v="2035552570"/>
    <s v="25593 South Bay Ln."/>
    <s v=""/>
    <s v="Bridgewater"/>
    <s v="CT"/>
    <s v="97562"/>
    <x v="0"/>
    <s v="NA"/>
    <s v="King"/>
    <s v="Julie"/>
    <s v="Medium"/>
  </r>
  <r>
    <n v="10108"/>
    <n v="34"/>
    <n v="58.393798266944557"/>
    <n v="82.99"/>
    <n v="14"/>
    <s v="Small"/>
    <x v="2387"/>
    <n v="836.27085892388482"/>
    <n v="0.29637548780642775"/>
    <x v="0"/>
    <x v="98"/>
    <n v="1"/>
    <n v="3"/>
    <n v="2003"/>
    <x v="0"/>
    <n v="81"/>
    <x v="94"/>
    <x v="66"/>
    <s v="+63 2 555 3587"/>
    <s v="15 McCallum Street - NatWest Center #13-03"/>
    <s v=""/>
    <s v="Makati City"/>
    <s v=""/>
    <s v="1227MM"/>
    <x v="15"/>
    <s v="Japan"/>
    <s v="Cruz"/>
    <s v="Arnold"/>
    <s v="Small"/>
  </r>
  <r>
    <n v="10121"/>
    <n v="44"/>
    <n v="57.374434335757115"/>
    <n v="74.849999999999994"/>
    <n v="1"/>
    <s v="Small"/>
    <x v="2388"/>
    <n v="768.9248892266869"/>
    <n v="0.23347449117224961"/>
    <x v="0"/>
    <x v="1"/>
    <n v="2"/>
    <n v="5"/>
    <n v="2003"/>
    <x v="0"/>
    <n v="81"/>
    <x v="94"/>
    <x v="1"/>
    <s v="26 47 1555"/>
    <s v="59 rue de l'Abbaye"/>
    <s v=""/>
    <s v="Reims"/>
    <s v=""/>
    <s v="51100"/>
    <x v="1"/>
    <s v="EMEA"/>
    <s v="Henriot"/>
    <s v="Paul"/>
    <s v="Medium"/>
  </r>
  <r>
    <n v="10135"/>
    <n v="44"/>
    <n v="76.694940597947422"/>
    <n v="96"/>
    <n v="15"/>
    <s v="Small"/>
    <x v="2389"/>
    <n v="849.42261369031348"/>
    <n v="0.20109436877138104"/>
    <x v="0"/>
    <x v="100"/>
    <n v="3"/>
    <n v="7"/>
    <n v="2003"/>
    <x v="0"/>
    <n v="81"/>
    <x v="94"/>
    <x v="39"/>
    <s v="4155551450"/>
    <s v="5677 Strong St."/>
    <s v=""/>
    <s v="San Rafael"/>
    <s v="CA"/>
    <s v="97562"/>
    <x v="0"/>
    <s v="NA"/>
    <s v="Nelson"/>
    <s v="Valarie"/>
    <s v="Medium"/>
  </r>
  <r>
    <n v="10145"/>
    <n v="38"/>
    <n v="70.107974168413193"/>
    <n v="81.36"/>
    <n v="2"/>
    <s v="Small"/>
    <x v="2390"/>
    <n v="427.5769816002985"/>
    <n v="0.13829923588479354"/>
    <x v="0"/>
    <x v="3"/>
    <n v="3"/>
    <n v="8"/>
    <n v="2003"/>
    <x v="0"/>
    <n v="81"/>
    <x v="94"/>
    <x v="3"/>
    <s v="6265557265"/>
    <s v="78934 Hillside Dr."/>
    <s v=""/>
    <s v="Pasadena"/>
    <s v="CA"/>
    <s v="90003"/>
    <x v="0"/>
    <s v="NA"/>
    <s v="Young"/>
    <s v="Julie"/>
    <s v="Medium"/>
  </r>
  <r>
    <n v="10159"/>
    <n v="31"/>
    <n v="53.335389542774649"/>
    <n v="71.599999999999994"/>
    <n v="10"/>
    <s v="Small"/>
    <x v="2391"/>
    <n v="566.20292417398582"/>
    <n v="0.25509232482158312"/>
    <x v="0"/>
    <x v="4"/>
    <n v="4"/>
    <n v="10"/>
    <n v="2003"/>
    <x v="0"/>
    <n v="81"/>
    <x v="94"/>
    <x v="4"/>
    <s v="6505551386"/>
    <s v="7734 Strong St."/>
    <s v=""/>
    <s v="San Francisco"/>
    <s v="CA"/>
    <s v=""/>
    <x v="0"/>
    <s v="NA"/>
    <s v="Brown"/>
    <s v="Julie"/>
    <s v="Small"/>
  </r>
  <r>
    <n v="10169"/>
    <n v="48"/>
    <n v="53.685768029112054"/>
    <n v="80.55"/>
    <n v="10"/>
    <s v="Small"/>
    <x v="2392"/>
    <n v="1289.4831346026217"/>
    <n v="0.33351001826055804"/>
    <x v="0"/>
    <x v="102"/>
    <n v="4"/>
    <n v="11"/>
    <n v="2003"/>
    <x v="0"/>
    <n v="81"/>
    <x v="94"/>
    <x v="42"/>
    <s v="02 9936 8555"/>
    <s v="201 Miller Street"/>
    <s v="Level 15"/>
    <s v="North Sydney"/>
    <s v="NSW"/>
    <s v="2060"/>
    <x v="3"/>
    <s v="APAC"/>
    <s v="O'Hara"/>
    <s v="Anna"/>
    <s v="Medium"/>
  </r>
  <r>
    <n v="10180"/>
    <n v="21"/>
    <n v="58.251599836242136"/>
    <n v="93.56"/>
    <n v="5"/>
    <s v="Small"/>
    <x v="2393"/>
    <n v="741.47640343891521"/>
    <n v="0.37738777430267068"/>
    <x v="0"/>
    <x v="6"/>
    <n v="4"/>
    <n v="11"/>
    <n v="2003"/>
    <x v="0"/>
    <n v="81"/>
    <x v="94"/>
    <x v="6"/>
    <s v="20 16 1555"/>
    <s v="184, chausse de Tournai"/>
    <s v=""/>
    <s v="Lille"/>
    <s v=""/>
    <s v="59000"/>
    <x v="1"/>
    <s v="EMEA"/>
    <s v="Rance"/>
    <s v="Martine"/>
    <s v="Small"/>
  </r>
  <r>
    <n v="10190"/>
    <n v="40"/>
    <n v="44.213580279181436"/>
    <n v="66.72"/>
    <n v="2"/>
    <s v="Small"/>
    <x v="2394"/>
    <n v="900.25678883274281"/>
    <n v="0.33732643466454687"/>
    <x v="0"/>
    <x v="240"/>
    <n v="4"/>
    <n v="11"/>
    <n v="2003"/>
    <x v="0"/>
    <n v="81"/>
    <x v="94"/>
    <x v="23"/>
    <s v="91 555 94 44"/>
    <s v="C/ Moralzarzal, 86"/>
    <s v=""/>
    <s v="Madrid"/>
    <s v=""/>
    <s v="28034"/>
    <x v="7"/>
    <s v="EMEA"/>
    <s v="Freyre"/>
    <s v="Diego"/>
    <s v="Small"/>
  </r>
  <r>
    <n v="10211"/>
    <n v="40"/>
    <n v="66.766767751464869"/>
    <n v="80.55"/>
    <n v="10"/>
    <s v="Small"/>
    <x v="2395"/>
    <n v="551.32928994140548"/>
    <n v="0.17111399439522207"/>
    <x v="0"/>
    <x v="9"/>
    <n v="1"/>
    <n v="1"/>
    <n v="2004"/>
    <x v="0"/>
    <n v="81"/>
    <x v="94"/>
    <x v="9"/>
    <s v="1 47 55 6555"/>
    <s v="25, rue Lauriston"/>
    <s v=""/>
    <s v="Paris"/>
    <s v=""/>
    <s v="75016"/>
    <x v="1"/>
    <s v="EMEA"/>
    <s v="Perrier"/>
    <s v="Dominique"/>
    <s v="Medium"/>
  </r>
  <r>
    <n v="10224"/>
    <n v="50"/>
    <n v="60.650336395912461"/>
    <n v="77.290000000000006"/>
    <n v="3"/>
    <s v="Small"/>
    <x v="2396"/>
    <n v="831.98318020437682"/>
    <n v="0.21528869975530518"/>
    <x v="0"/>
    <x v="133"/>
    <n v="1"/>
    <n v="2"/>
    <n v="2004"/>
    <x v="0"/>
    <n v="81"/>
    <x v="94"/>
    <x v="6"/>
    <s v="20 16 1555"/>
    <s v="184, chausse de Tournai"/>
    <s v=""/>
    <s v="Lille"/>
    <s v=""/>
    <s v="59000"/>
    <x v="1"/>
    <s v="EMEA"/>
    <s v="Rance"/>
    <s v="Martine"/>
    <s v="Medium"/>
  </r>
  <r>
    <n v="10237"/>
    <n v="20"/>
    <n v="60.887449057546107"/>
    <n v="68.34"/>
    <n v="3"/>
    <s v="Small"/>
    <x v="2397"/>
    <n v="149.05101884907776"/>
    <n v="0.10905108197913212"/>
    <x v="0"/>
    <x v="11"/>
    <n v="2"/>
    <n v="4"/>
    <n v="2004"/>
    <x v="0"/>
    <n v="81"/>
    <x v="94"/>
    <x v="11"/>
    <s v="2125551500"/>
    <s v="2678 Kingston Rd."/>
    <s v="Suite 101"/>
    <s v="NYC"/>
    <s v="NY"/>
    <s v="10022"/>
    <x v="0"/>
    <s v="NA"/>
    <s v="Frick"/>
    <s v="Michael"/>
    <s v="Small"/>
  </r>
  <r>
    <n v="10252"/>
    <n v="48"/>
    <n v="63.485090316348725"/>
    <n v="72.41"/>
    <n v="7"/>
    <s v="Small"/>
    <x v="2398"/>
    <n v="428.39566481526117"/>
    <n v="0.1232552089994652"/>
    <x v="0"/>
    <x v="224"/>
    <n v="2"/>
    <n v="5"/>
    <n v="2004"/>
    <x v="0"/>
    <n v="81"/>
    <x v="94"/>
    <x v="9"/>
    <s v="1 47 55 6555"/>
    <s v="25, rue Lauriston"/>
    <s v=""/>
    <s v="Paris"/>
    <s v=""/>
    <s v="75016"/>
    <x v="1"/>
    <s v="EMEA"/>
    <s v="Perrier"/>
    <s v="Dominique"/>
    <s v="Medium"/>
  </r>
  <r>
    <n v="10264"/>
    <n v="47"/>
    <n v="71.524728057215981"/>
    <n v="89.5"/>
    <n v="5"/>
    <s v="Small"/>
    <x v="2399"/>
    <n v="844.8377813108491"/>
    <n v="0.20084102729367623"/>
    <x v="0"/>
    <x v="230"/>
    <n v="2"/>
    <n v="6"/>
    <n v="2004"/>
    <x v="0"/>
    <n v="81"/>
    <x v="94"/>
    <x v="58"/>
    <s v="6175559555"/>
    <s v="8616 Spinnaker Dr."/>
    <s v=""/>
    <s v="Boston"/>
    <s v="MA"/>
    <s v="51003"/>
    <x v="0"/>
    <s v="NA"/>
    <s v="Yoshido"/>
    <s v="Juri"/>
    <s v="Medium"/>
  </r>
  <r>
    <n v="10276"/>
    <n v="21"/>
    <n v="63.664513825837837"/>
    <n v="70.78"/>
    <n v="11"/>
    <s v="Small"/>
    <x v="2400"/>
    <n v="149.4252096574055"/>
    <n v="0.10052961534560845"/>
    <x v="0"/>
    <x v="110"/>
    <n v="3"/>
    <n v="8"/>
    <n v="2004"/>
    <x v="0"/>
    <n v="81"/>
    <x v="94"/>
    <x v="71"/>
    <s v="6175557555"/>
    <s v="7635 Spinnaker Dr."/>
    <s v=""/>
    <s v="Brickhaven"/>
    <s v="MA"/>
    <s v="58339"/>
    <x v="0"/>
    <s v="NA"/>
    <s v="Barajas"/>
    <s v="Miguel"/>
    <s v="Small"/>
  </r>
  <r>
    <n v="10285"/>
    <n v="39"/>
    <n v="59.628010800919604"/>
    <n v="78.92"/>
    <n v="2"/>
    <s v="Small"/>
    <x v="2401"/>
    <n v="752.38757876413547"/>
    <n v="0.24444993916726299"/>
    <x v="0"/>
    <x v="15"/>
    <n v="3"/>
    <n v="8"/>
    <n v="2004"/>
    <x v="0"/>
    <n v="81"/>
    <x v="94"/>
    <x v="15"/>
    <s v="6175558555"/>
    <s v="39323 Spinnaker Dr."/>
    <s v=""/>
    <s v="Cambridge"/>
    <s v="MA"/>
    <s v="51247"/>
    <x v="0"/>
    <s v="NA"/>
    <s v="Hernandez"/>
    <s v="Marta"/>
    <s v="Medium"/>
  </r>
  <r>
    <n v="10299"/>
    <n v="44"/>
    <n v="67.450439384057304"/>
    <n v="80.55"/>
    <n v="5"/>
    <s v="Small"/>
    <x v="2402"/>
    <n v="576.38066710147859"/>
    <n v="0.16262645084969207"/>
    <x v="0"/>
    <x v="16"/>
    <n v="3"/>
    <n v="9"/>
    <n v="2004"/>
    <x v="0"/>
    <n v="81"/>
    <x v="94"/>
    <x v="16"/>
    <s v="90 224 8555"/>
    <s v="Keskuskatu 45"/>
    <s v=""/>
    <s v="Helsinki"/>
    <s v=""/>
    <s v="21240"/>
    <x v="4"/>
    <s v="EMEA"/>
    <s v="Karttunen"/>
    <s v="Matti"/>
    <s v="Medium"/>
  </r>
  <r>
    <n v="10309"/>
    <n v="28"/>
    <n v="79.319181398901478"/>
    <n v="88.68"/>
    <n v="1"/>
    <s v="Small"/>
    <x v="2403"/>
    <n v="262.10292083075865"/>
    <n v="0.10555726884414213"/>
    <x v="0"/>
    <x v="17"/>
    <n v="4"/>
    <n v="10"/>
    <n v="2004"/>
    <x v="0"/>
    <n v="81"/>
    <x v="94"/>
    <x v="17"/>
    <s v="07 98 9555"/>
    <s v="Erling Skakkes gate 78"/>
    <s v=""/>
    <s v="Stavern"/>
    <s v=""/>
    <s v="4110"/>
    <x v="2"/>
    <s v="EMEA"/>
    <s v="Bergulfsen"/>
    <s v="Jonas"/>
    <s v="Small"/>
  </r>
  <r>
    <n v="10319"/>
    <n v="45"/>
    <n v="63.334616994649011"/>
    <n v="77.290000000000006"/>
    <n v="6"/>
    <s v="Small"/>
    <x v="2404"/>
    <n v="627.9922352407948"/>
    <n v="0.18055871400376497"/>
    <x v="0"/>
    <x v="114"/>
    <n v="4"/>
    <n v="11"/>
    <n v="2004"/>
    <x v="0"/>
    <n v="81"/>
    <x v="94"/>
    <x v="79"/>
    <s v="2125551957"/>
    <s v="5290 North Pendale Street"/>
    <s v="Suite 200"/>
    <s v="NYC"/>
    <s v="NY"/>
    <s v="10022"/>
    <x v="0"/>
    <s v="NA"/>
    <s v="Kuo"/>
    <s v="Kee"/>
    <s v="Medium"/>
  </r>
  <r>
    <n v="10331"/>
    <n v="20"/>
    <n v="84.402155197963552"/>
    <n v="100"/>
    <n v="5"/>
    <s v="Small"/>
    <x v="2405"/>
    <n v="1969.7568960407291"/>
    <n v="0.53850863799024795"/>
    <x v="0"/>
    <x v="159"/>
    <n v="4"/>
    <n v="11"/>
    <n v="2004"/>
    <x v="0"/>
    <n v="81"/>
    <x v="94"/>
    <x v="45"/>
    <s v="2155559857"/>
    <s v="11328 Douglas Av."/>
    <s v=""/>
    <s v="Philadelphia"/>
    <s v="PA"/>
    <s v="71270"/>
    <x v="0"/>
    <s v="NA"/>
    <s v="Hernandez"/>
    <s v="Rosa"/>
    <s v="Medium"/>
  </r>
  <r>
    <n v="10341"/>
    <n v="38"/>
    <n v="78.378074460884676"/>
    <n v="100"/>
    <n v="3"/>
    <s v="Small"/>
    <x v="2406"/>
    <n v="1703.993170486382"/>
    <n v="0.363917590806"/>
    <x v="0"/>
    <x v="20"/>
    <n v="4"/>
    <n v="11"/>
    <n v="2004"/>
    <x v="0"/>
    <n v="81"/>
    <x v="94"/>
    <x v="19"/>
    <s v="6562 9555"/>
    <s v="Geislweg 14"/>
    <s v=""/>
    <s v="Salzburg"/>
    <s v=""/>
    <s v="5020"/>
    <x v="5"/>
    <s v="EMEA"/>
    <s v="Pipps"/>
    <s v="Georg"/>
    <s v="Medium"/>
  </r>
  <r>
    <n v="10356"/>
    <n v="26"/>
    <n v="67.315469547015567"/>
    <n v="100"/>
    <n v="4"/>
    <s v="Small"/>
    <x v="2407"/>
    <n v="2187.497791777595"/>
    <n v="0.55552677750402391"/>
    <x v="0"/>
    <x v="160"/>
    <n v="4"/>
    <n v="12"/>
    <n v="2004"/>
    <x v="0"/>
    <n v="81"/>
    <x v="94"/>
    <x v="2"/>
    <s v="+33 1 46 62 7555"/>
    <s v="27 rue du Colonel Pierre Avia"/>
    <s v=""/>
    <s v="Paris"/>
    <s v=""/>
    <s v="75508"/>
    <x v="1"/>
    <s v="EMEA"/>
    <s v="Da Cunha"/>
    <s v="Daniel"/>
    <s v="Medium"/>
  </r>
  <r>
    <n v="10365"/>
    <n v="44"/>
    <n v="67.284724075905487"/>
    <n v="100"/>
    <n v="2"/>
    <s v="Small"/>
    <x v="2408"/>
    <n v="2023.7921406601581"/>
    <n v="0.40603174368021278"/>
    <x v="0"/>
    <x v="161"/>
    <n v="1"/>
    <n v="1"/>
    <n v="2005"/>
    <x v="0"/>
    <n v="81"/>
    <x v="94"/>
    <x v="50"/>
    <s v="5085559555"/>
    <s v="4575 Hillside Dr."/>
    <s v=""/>
    <s v="New Bedford"/>
    <s v="MA"/>
    <s v="50553"/>
    <x v="0"/>
    <s v="NA"/>
    <s v="Tam"/>
    <s v="Wing C"/>
    <s v="Medium"/>
  </r>
  <r>
    <n v="10375"/>
    <n v="49"/>
    <n v="66.613337233510066"/>
    <n v="100"/>
    <n v="8"/>
    <s v="Medium"/>
    <x v="2409"/>
    <n v="2142.6064755580064"/>
    <n v="0.39629021901839701"/>
    <x v="0"/>
    <x v="22"/>
    <n v="1"/>
    <n v="2"/>
    <n v="2005"/>
    <x v="0"/>
    <n v="81"/>
    <x v="94"/>
    <x v="14"/>
    <s v="40 67 8555"/>
    <s v="67, rue des Cinquante Otages"/>
    <s v=""/>
    <s v="Nantes"/>
    <s v=""/>
    <s v="44000"/>
    <x v="1"/>
    <s v="EMEA"/>
    <s v="Labrune"/>
    <s v="Janine"/>
    <s v="Medium"/>
  </r>
  <r>
    <n v="10390"/>
    <n v="22"/>
    <n v="79.679694623616612"/>
    <n v="100"/>
    <n v="13"/>
    <s v="Small"/>
    <x v="2410"/>
    <n v="1738.2267182804344"/>
    <n v="0.49789089026645272"/>
    <x v="0"/>
    <x v="162"/>
    <n v="1"/>
    <n v="3"/>
    <n v="2005"/>
    <x v="0"/>
    <n v="81"/>
    <x v="94"/>
    <x v="39"/>
    <s v="4155551450"/>
    <s v="5677 Strong St."/>
    <s v=""/>
    <s v="San Rafael"/>
    <s v="CA"/>
    <s v="97562"/>
    <x v="0"/>
    <s v="NA"/>
    <s v="Nelson"/>
    <s v="Valarie"/>
    <s v="Medium"/>
  </r>
  <r>
    <n v="10403"/>
    <n v="31"/>
    <n v="41.224665944160321"/>
    <n v="68.34"/>
    <n v="3"/>
    <s v="Small"/>
    <x v="2411"/>
    <n v="840.57535573102996"/>
    <n v="0.39677105729938067"/>
    <x v="0"/>
    <x v="24"/>
    <n v="2"/>
    <n v="4"/>
    <n v="2005"/>
    <x v="0"/>
    <n v="81"/>
    <x v="94"/>
    <x v="22"/>
    <s v="171 555 2282"/>
    <s v="Berkeley Gardens 12  Brewery"/>
    <s v=""/>
    <s v="Liverpool"/>
    <s v=""/>
    <s v="WX16LT"/>
    <x v="6"/>
    <s v="EMEA"/>
    <s v="Devon"/>
    <s v="Elizabeth"/>
    <s v="Small"/>
  </r>
  <r>
    <n v="10105"/>
    <n v="41"/>
    <n v="52.421508769710705"/>
    <n v="70.67"/>
    <n v="5"/>
    <s v="Small"/>
    <x v="2412"/>
    <n v="748.18814044186092"/>
    <n v="0.2582211862217248"/>
    <x v="0"/>
    <x v="62"/>
    <n v="1"/>
    <n v="2"/>
    <n v="2003"/>
    <x v="5"/>
    <n v="66"/>
    <x v="95"/>
    <x v="48"/>
    <s v="31 12 3555"/>
    <s v="Vinb'ltet 34"/>
    <s v=""/>
    <s v="Kobenhavn"/>
    <s v=""/>
    <s v="1734"/>
    <x v="13"/>
    <s v="EMEA"/>
    <s v="Petersen"/>
    <s v="Jytte"/>
    <s v="Small"/>
  </r>
  <r>
    <n v="10119"/>
    <n v="25"/>
    <n v="67.906398636244234"/>
    <n v="76.67"/>
    <n v="14"/>
    <s v="Small"/>
    <x v="2413"/>
    <n v="219.09003409389425"/>
    <n v="0.11430287418489331"/>
    <x v="0"/>
    <x v="63"/>
    <n v="2"/>
    <n v="4"/>
    <n v="2003"/>
    <x v="5"/>
    <n v="66"/>
    <x v="95"/>
    <x v="19"/>
    <s v="6562 9555"/>
    <s v="Geislweg 14"/>
    <s v=""/>
    <s v="Salzburg"/>
    <s v=""/>
    <s v="5020"/>
    <x v="5"/>
    <s v="EMEA"/>
    <s v="Pipps"/>
    <s v="Georg"/>
    <s v="Small"/>
  </r>
  <r>
    <n v="10129"/>
    <n v="31"/>
    <n v="45.133749142350091"/>
    <n v="60"/>
    <n v="5"/>
    <s v="Small"/>
    <x v="2414"/>
    <n v="460.85377658714719"/>
    <n v="0.24777084762749849"/>
    <x v="0"/>
    <x v="64"/>
    <n v="2"/>
    <n v="6"/>
    <n v="2003"/>
    <x v="5"/>
    <n v="66"/>
    <x v="95"/>
    <x v="49"/>
    <s v="171 555 0297"/>
    <s v="35 King George"/>
    <s v=""/>
    <s v="London"/>
    <s v=""/>
    <s v="WX36FW"/>
    <x v="6"/>
    <s v="EMEA"/>
    <s v="Brown"/>
    <s v="Ann"/>
    <s v="Small"/>
  </r>
  <r>
    <n v="10142"/>
    <n v="41"/>
    <n v="54.966492877868795"/>
    <n v="64"/>
    <n v="2"/>
    <s v="Small"/>
    <x v="1533"/>
    <n v="370.37379200737951"/>
    <n v="0.1411485487833001"/>
    <x v="0"/>
    <x v="119"/>
    <n v="3"/>
    <n v="8"/>
    <n v="2003"/>
    <x v="5"/>
    <n v="66"/>
    <x v="95"/>
    <x v="39"/>
    <s v="4155551450"/>
    <s v="5677 Strong St."/>
    <s v=""/>
    <s v="San Rafael"/>
    <s v="CA"/>
    <s v="97562"/>
    <x v="0"/>
    <s v="NA"/>
    <s v="Nelson"/>
    <s v="Valarie"/>
    <s v="Small"/>
  </r>
  <r>
    <n v="10153"/>
    <n v="43"/>
    <n v="43.788512267456383"/>
    <n v="64.67"/>
    <n v="1"/>
    <s v="Small"/>
    <x v="2415"/>
    <n v="897.90397249937541"/>
    <n v="0.32289296014448143"/>
    <x v="0"/>
    <x v="120"/>
    <n v="3"/>
    <n v="9"/>
    <n v="2003"/>
    <x v="5"/>
    <n v="66"/>
    <x v="95"/>
    <x v="23"/>
    <s v="91 555 94 44"/>
    <s v="C/ Moralzarzal, 86"/>
    <s v=""/>
    <s v="Madrid"/>
    <s v=""/>
    <s v="28034"/>
    <x v="7"/>
    <s v="EMEA"/>
    <s v="Freyre"/>
    <s v="Diego"/>
    <s v="Small"/>
  </r>
  <r>
    <n v="10167"/>
    <n v="43"/>
    <n v="49.676549966009347"/>
    <n v="75.34"/>
    <n v="12"/>
    <s v="Small"/>
    <x v="2416"/>
    <n v="1103.528351461598"/>
    <n v="0.34063512123693462"/>
    <x v="3"/>
    <x v="67"/>
    <n v="4"/>
    <n v="10"/>
    <n v="2003"/>
    <x v="5"/>
    <n v="66"/>
    <x v="95"/>
    <x v="37"/>
    <s v="0695 34 6555"/>
    <s v="?kergatan 24"/>
    <s v=""/>
    <s v="Boras"/>
    <s v=""/>
    <s v="S-84467"/>
    <x v="8"/>
    <s v="EMEA"/>
    <s v="Larsson"/>
    <s v="Maria"/>
    <s v="Medium"/>
  </r>
  <r>
    <n v="10177"/>
    <n v="24"/>
    <n v="53.110866459705541"/>
    <n v="76"/>
    <n v="3"/>
    <s v="Small"/>
    <x v="2417"/>
    <n v="549.33920496706696"/>
    <n v="0.30117280974071653"/>
    <x v="0"/>
    <x v="219"/>
    <n v="4"/>
    <n v="11"/>
    <n v="2003"/>
    <x v="5"/>
    <n v="66"/>
    <x v="95"/>
    <x v="76"/>
    <s v="+34 913 728 555"/>
    <s v="Merchants House, 27-30 Merchant's Quay"/>
    <s v=""/>
    <s v="Madrid"/>
    <s v=""/>
    <s v="28023"/>
    <x v="7"/>
    <s v="EMEA"/>
    <s v="Fernandez"/>
    <s v="Jesus"/>
    <s v="Small"/>
  </r>
  <r>
    <n v="10185"/>
    <n v="21"/>
    <n v="47.684801106436836"/>
    <n v="54"/>
    <n v="3"/>
    <s v="Small"/>
    <x v="2418"/>
    <n v="132.61917676482642"/>
    <n v="0.11694812765857709"/>
    <x v="0"/>
    <x v="69"/>
    <n v="4"/>
    <n v="11"/>
    <n v="2003"/>
    <x v="5"/>
    <n v="66"/>
    <x v="95"/>
    <x v="50"/>
    <s v="5085559555"/>
    <s v="4575 Hillside Dr."/>
    <s v=""/>
    <s v="New Bedford"/>
    <s v="MA"/>
    <s v="50553"/>
    <x v="0"/>
    <s v="NA"/>
    <s v="Tam"/>
    <s v="Wing C"/>
    <s v="Small"/>
  </r>
  <r>
    <n v="10197"/>
    <n v="23"/>
    <n v="57.052275245826188"/>
    <n v="64.67"/>
    <n v="9"/>
    <s v="Small"/>
    <x v="2419"/>
    <n v="175.20766934599783"/>
    <n v="0.1177937954874566"/>
    <x v="0"/>
    <x v="70"/>
    <n v="4"/>
    <n v="11"/>
    <n v="2003"/>
    <x v="5"/>
    <n v="66"/>
    <x v="95"/>
    <x v="53"/>
    <s v="93 203 4555"/>
    <s v="Rambla de Catalu¤a, 23"/>
    <s v=""/>
    <s v="Barcelona"/>
    <s v=""/>
    <s v="8022"/>
    <x v="7"/>
    <s v="EMEA"/>
    <s v="Saavedra"/>
    <s v="Eduardo"/>
    <s v="Small"/>
  </r>
  <r>
    <n v="10208"/>
    <n v="38"/>
    <n v="58.656316346893632"/>
    <n v="74.67"/>
    <n v="3"/>
    <s v="Small"/>
    <x v="2420"/>
    <n v="608.51997881804209"/>
    <n v="0.21445940341645064"/>
    <x v="0"/>
    <x v="122"/>
    <n v="1"/>
    <n v="1"/>
    <n v="2004"/>
    <x v="5"/>
    <n v="66"/>
    <x v="95"/>
    <x v="30"/>
    <s v="78 32 5555"/>
    <s v="2, rue du Commerce"/>
    <s v=""/>
    <s v="Lyon"/>
    <s v=""/>
    <s v="69004"/>
    <x v="1"/>
    <s v="EMEA"/>
    <s v="Saveley"/>
    <s v="Mary"/>
    <s v="Small"/>
  </r>
  <r>
    <n v="10222"/>
    <n v="31"/>
    <n v="55.02292333574141"/>
    <n v="62.67"/>
    <n v="15"/>
    <s v="Small"/>
    <x v="2421"/>
    <n v="237.05937659201618"/>
    <n v="0.12202132861430647"/>
    <x v="0"/>
    <x v="72"/>
    <n v="1"/>
    <n v="2"/>
    <n v="2004"/>
    <x v="5"/>
    <n v="66"/>
    <x v="95"/>
    <x v="55"/>
    <s v="7605558146"/>
    <s v="361 Furth Circle"/>
    <s v=""/>
    <s v="San Diego"/>
    <s v="CA"/>
    <s v="91217"/>
    <x v="0"/>
    <s v="NA"/>
    <s v="Thompson"/>
    <s v="Valarie"/>
    <s v="Small"/>
  </r>
  <r>
    <n v="10233"/>
    <n v="36"/>
    <n v="59.555899818234799"/>
    <n v="70.67"/>
    <n v="3"/>
    <s v="Small"/>
    <x v="2422"/>
    <n v="400.10760654354726"/>
    <n v="0.15726758428987125"/>
    <x v="0"/>
    <x v="243"/>
    <n v="1"/>
    <n v="3"/>
    <n v="2004"/>
    <x v="5"/>
    <n v="66"/>
    <x v="95"/>
    <x v="12"/>
    <s v="2015559350"/>
    <s v="7476 Moss Rd."/>
    <s v=""/>
    <s v="Newark"/>
    <s v="NJ"/>
    <s v="94019"/>
    <x v="0"/>
    <s v="NA"/>
    <s v="Brown"/>
    <s v="William"/>
    <s v="Small"/>
  </r>
  <r>
    <n v="10248"/>
    <n v="36"/>
    <n v="56.686551155405098"/>
    <n v="71.34"/>
    <n v="6"/>
    <s v="Small"/>
    <x v="2423"/>
    <n v="527.5241584054163"/>
    <n v="0.20540298352389821"/>
    <x v="3"/>
    <x v="73"/>
    <n v="2"/>
    <n v="5"/>
    <n v="2004"/>
    <x v="5"/>
    <n v="66"/>
    <x v="95"/>
    <x v="0"/>
    <s v="2125557818"/>
    <s v="897 Long Airport Avenue"/>
    <s v=""/>
    <s v="NYC"/>
    <s v="NY"/>
    <s v="10022"/>
    <x v="0"/>
    <s v="NA"/>
    <s v="Yu"/>
    <s v="Kwai"/>
    <s v="Small"/>
  </r>
  <r>
    <n v="10261"/>
    <n v="34"/>
    <n v="40.798264800015019"/>
    <n v="62"/>
    <n v="4"/>
    <s v="Small"/>
    <x v="2424"/>
    <n v="720.85899679948943"/>
    <n v="0.34196347096749974"/>
    <x v="0"/>
    <x v="74"/>
    <n v="2"/>
    <n v="6"/>
    <n v="2004"/>
    <x v="5"/>
    <n v="66"/>
    <x v="95"/>
    <x v="43"/>
    <s v="514 555 8054"/>
    <s v="43 rue St. Laurent"/>
    <s v=""/>
    <s v="Montreal"/>
    <s v="Quebec"/>
    <s v="H1J1C3"/>
    <x v="10"/>
    <s v="NA"/>
    <s v="Fresnisre"/>
    <s v="Jean"/>
    <s v="Small"/>
  </r>
  <r>
    <n v="10273"/>
    <n v="21"/>
    <n v="57.625602702917554"/>
    <n v="65.34"/>
    <n v="7"/>
    <s v="Small"/>
    <x v="2425"/>
    <n v="162.00234323873156"/>
    <n v="0.11806546215308317"/>
    <x v="0"/>
    <x v="75"/>
    <n v="3"/>
    <n v="7"/>
    <n v="2004"/>
    <x v="5"/>
    <n v="66"/>
    <x v="95"/>
    <x v="56"/>
    <s v="02 5554 67"/>
    <s v="Rue Joseph-Bens 532"/>
    <s v=""/>
    <s v="Bruxelles"/>
    <s v=""/>
    <s v="B-1180"/>
    <x v="14"/>
    <s v="EMEA"/>
    <s v="Dewey"/>
    <s v="Catherine"/>
    <s v="Small"/>
  </r>
  <r>
    <n v="10283"/>
    <n v="45"/>
    <n v="61.165672732211696"/>
    <n v="78.67"/>
    <n v="9"/>
    <s v="Small"/>
    <x v="2426"/>
    <n v="787.69472705047383"/>
    <n v="0.22250320665804382"/>
    <x v="0"/>
    <x v="76"/>
    <n v="3"/>
    <n v="8"/>
    <n v="2004"/>
    <x v="5"/>
    <n v="66"/>
    <x v="95"/>
    <x v="57"/>
    <s v="604 555 4555"/>
    <s v="23 Tsawassen Blvd."/>
    <s v=""/>
    <s v="Tsawassen"/>
    <s v="BC"/>
    <s v="T2F8M4"/>
    <x v="10"/>
    <s v="NA"/>
    <s v="Lincoln"/>
    <s v="Elizabeth"/>
    <s v="Medium"/>
  </r>
  <r>
    <n v="10295"/>
    <n v="26"/>
    <n v="58.60065012652219"/>
    <n v="75.34"/>
    <n v="4"/>
    <s v="Small"/>
    <x v="2427"/>
    <n v="435.22309671042308"/>
    <n v="0.22218409707297335"/>
    <x v="0"/>
    <x v="77"/>
    <n v="3"/>
    <n v="9"/>
    <n v="2004"/>
    <x v="5"/>
    <n v="66"/>
    <x v="95"/>
    <x v="58"/>
    <s v="6175559555"/>
    <s v="8616 Spinnaker Dr."/>
    <s v=""/>
    <s v="Boston"/>
    <s v="MA"/>
    <s v="51003"/>
    <x v="0"/>
    <s v="NA"/>
    <s v="Yoshido"/>
    <s v="Juri"/>
    <s v="Small"/>
  </r>
  <r>
    <n v="10306"/>
    <n v="50"/>
    <n v="36.881377412394762"/>
    <n v="54"/>
    <n v="3"/>
    <s v="Small"/>
    <x v="2428"/>
    <n v="855.93112938026184"/>
    <n v="0.31701152940009697"/>
    <x v="0"/>
    <x v="78"/>
    <n v="4"/>
    <n v="10"/>
    <n v="2004"/>
    <x v="5"/>
    <n v="66"/>
    <x v="95"/>
    <x v="77"/>
    <s v="171 555 1555"/>
    <s v="Fauntleroy Circus"/>
    <s v=""/>
    <s v="Manchester"/>
    <s v=""/>
    <s v="EC25NT"/>
    <x v="6"/>
    <s v="EMEA"/>
    <s v="Ashworth"/>
    <s v="Victoria"/>
    <s v="Small"/>
  </r>
  <r>
    <n v="10315"/>
    <n v="41"/>
    <n v="54.19319313282972"/>
    <n v="62"/>
    <n v="2"/>
    <s v="Small"/>
    <x v="2429"/>
    <n v="320.07908155398127"/>
    <n v="0.12591623979306896"/>
    <x v="0"/>
    <x v="237"/>
    <n v="4"/>
    <n v="10"/>
    <n v="2004"/>
    <x v="5"/>
    <n v="66"/>
    <x v="95"/>
    <x v="14"/>
    <s v="40 67 8555"/>
    <s v="67, rue des Cinquante Otages"/>
    <s v=""/>
    <s v="Nantes"/>
    <s v=""/>
    <s v="44000"/>
    <x v="1"/>
    <s v="EMEA"/>
    <s v="Labrune"/>
    <s v="Janine"/>
    <s v="Small"/>
  </r>
  <r>
    <n v="10326"/>
    <n v="39"/>
    <n v="40.406637476792035"/>
    <n v="60"/>
    <n v="1"/>
    <s v="Small"/>
    <x v="2430"/>
    <n v="764.14113840511072"/>
    <n v="0.32655604205346611"/>
    <x v="0"/>
    <x v="223"/>
    <n v="4"/>
    <n v="11"/>
    <n v="2004"/>
    <x v="5"/>
    <n v="66"/>
    <x v="95"/>
    <x v="24"/>
    <s v="0921 12 3555"/>
    <s v="Berguvsv„gen  8"/>
    <s v=""/>
    <s v="Lule"/>
    <s v=""/>
    <s v="S-95822"/>
    <x v="8"/>
    <s v="EMEA"/>
    <s v="Berglund"/>
    <s v="Christina"/>
    <s v="Small"/>
  </r>
  <r>
    <n v="10339"/>
    <n v="22"/>
    <n v="61.799931608145506"/>
    <n v="100"/>
    <n v="5"/>
    <s v="Small"/>
    <x v="2431"/>
    <n v="1456.841504620799"/>
    <n v="0.51726346189544214"/>
    <x v="0"/>
    <x v="58"/>
    <n v="4"/>
    <n v="11"/>
    <n v="2004"/>
    <x v="5"/>
    <n v="66"/>
    <x v="95"/>
    <x v="35"/>
    <s v="+81 3 3584 0555"/>
    <s v="2-2-8 Roppongi"/>
    <s v=""/>
    <s v="Minato-ku"/>
    <s v="Tokyo"/>
    <s v="106-0032"/>
    <x v="11"/>
    <s v="Japan"/>
    <s v="Shimamura"/>
    <s v="Akiko"/>
    <s v="Small"/>
  </r>
  <r>
    <n v="10350"/>
    <n v="46"/>
    <n v="49.579463178102756"/>
    <n v="76.67"/>
    <n v="11"/>
    <s v="Small"/>
    <x v="2432"/>
    <n v="1246.1646938072736"/>
    <n v="0.35333946552624562"/>
    <x v="0"/>
    <x v="82"/>
    <n v="4"/>
    <n v="12"/>
    <n v="2004"/>
    <x v="5"/>
    <n v="66"/>
    <x v="95"/>
    <x v="23"/>
    <s v="91 555 94 44"/>
    <s v="C/ Moralzarzal, 86"/>
    <s v=""/>
    <s v="Madrid"/>
    <s v=""/>
    <s v="28034"/>
    <x v="7"/>
    <s v="EMEA"/>
    <s v="Freyre"/>
    <s v="Diego"/>
    <s v="Medium"/>
  </r>
  <r>
    <n v="10373"/>
    <n v="44"/>
    <n v="80.406728089936024"/>
    <n v="100"/>
    <n v="14"/>
    <s v="Small"/>
    <x v="2433"/>
    <n v="1090.0239640428149"/>
    <n v="0.23553215354690982"/>
    <x v="0"/>
    <x v="84"/>
    <n v="1"/>
    <n v="1"/>
    <n v="2005"/>
    <x v="5"/>
    <n v="66"/>
    <x v="95"/>
    <x v="60"/>
    <s v="981 443655"/>
    <s v="Torikatu 38"/>
    <s v=""/>
    <s v="Oulu"/>
    <s v=""/>
    <s v="90110"/>
    <x v="4"/>
    <s v="EMEA"/>
    <s v="Koskitalo"/>
    <s v="Pirkko"/>
    <s v="Medium"/>
  </r>
  <r>
    <n v="10385"/>
    <n v="25"/>
    <n v="50.611894899580527"/>
    <n v="77.34"/>
    <n v="1"/>
    <s v="Small"/>
    <x v="2434"/>
    <n v="668.20262751048676"/>
    <n v="0.34559225627643486"/>
    <x v="0"/>
    <x v="244"/>
    <n v="1"/>
    <n v="2"/>
    <n v="2005"/>
    <x v="5"/>
    <n v="66"/>
    <x v="95"/>
    <x v="39"/>
    <s v="4155551450"/>
    <s v="5677 Strong St."/>
    <s v=""/>
    <s v="San Rafael"/>
    <s v="CA"/>
    <s v="97562"/>
    <x v="0"/>
    <s v="NA"/>
    <s v="Nelson"/>
    <s v="Valarie"/>
    <s v="Small"/>
  </r>
  <r>
    <n v="10396"/>
    <n v="39"/>
    <n v="58.124778394129486"/>
    <n v="66.67"/>
    <n v="1"/>
    <s v="Small"/>
    <x v="2435"/>
    <n v="333.26364262895004"/>
    <n v="0.1281719154922831"/>
    <x v="0"/>
    <x v="141"/>
    <n v="1"/>
    <n v="3"/>
    <n v="2005"/>
    <x v="5"/>
    <n v="66"/>
    <x v="95"/>
    <x v="39"/>
    <s v="4155551450"/>
    <s v="5677 Strong St."/>
    <s v=""/>
    <s v="San Rafael"/>
    <s v="CA"/>
    <s v="97562"/>
    <x v="0"/>
    <s v="NA"/>
    <s v="Nelson"/>
    <s v="Valarie"/>
    <s v="Small"/>
  </r>
  <r>
    <n v="10414"/>
    <n v="37"/>
    <n v="44.486852794717976"/>
    <n v="71.34"/>
    <n v="6"/>
    <s v="Small"/>
    <x v="2436"/>
    <n v="993.56644659543485"/>
    <n v="0.37641081027869394"/>
    <x v="4"/>
    <x v="88"/>
    <n v="2"/>
    <n v="5"/>
    <n v="2005"/>
    <x v="5"/>
    <n v="66"/>
    <x v="95"/>
    <x v="58"/>
    <s v="6175559555"/>
    <s v="8616 Spinnaker Dr."/>
    <s v=""/>
    <s v="Boston"/>
    <s v="MA"/>
    <s v="51003"/>
    <x v="0"/>
    <s v="NA"/>
    <s v="Yoshido"/>
    <s v="Juri"/>
    <s v="Small"/>
  </r>
  <r>
    <n v="10106"/>
    <n v="31"/>
    <n v="60.03189432133351"/>
    <n v="100"/>
    <n v="7"/>
    <s v="Small"/>
    <x v="2437"/>
    <n v="1451.981276038661"/>
    <n v="0.43827178514706172"/>
    <x v="0"/>
    <x v="186"/>
    <n v="1"/>
    <n v="2"/>
    <n v="2003"/>
    <x v="4"/>
    <n v="91"/>
    <x v="96"/>
    <x v="86"/>
    <s v="035 640555"/>
    <s v="Via Ludovico il Moro 22"/>
    <s v=""/>
    <s v="Bergamo"/>
    <s v=""/>
    <s v="24100"/>
    <x v="12"/>
    <s v="EMEA"/>
    <s v="Rovelli"/>
    <s v="Giovanni"/>
    <s v="Medium"/>
  </r>
  <r>
    <n v="10120"/>
    <n v="47"/>
    <n v="50.159111895660423"/>
    <n v="82.21"/>
    <n v="13"/>
    <s v="Small"/>
    <x v="2438"/>
    <n v="1506.39174090396"/>
    <n v="0.38986605162802063"/>
    <x v="0"/>
    <x v="54"/>
    <n v="2"/>
    <n v="4"/>
    <n v="2003"/>
    <x v="4"/>
    <n v="91"/>
    <x v="96"/>
    <x v="10"/>
    <s v="03 9520 4555"/>
    <s v="636 St Kilda Road"/>
    <s v="Level 3"/>
    <s v="Melbourne"/>
    <s v="Victoria"/>
    <s v="3004"/>
    <x v="3"/>
    <s v="APAC"/>
    <s v="Ferguson"/>
    <s v="Peter"/>
    <s v="Medium"/>
  </r>
  <r>
    <n v="10133"/>
    <n v="24"/>
    <n v="68.328907660816867"/>
    <n v="77.64"/>
    <n v="8"/>
    <s v="Small"/>
    <x v="2439"/>
    <n v="223.46621614039509"/>
    <n v="0.11992648556392491"/>
    <x v="0"/>
    <x v="209"/>
    <n v="2"/>
    <n v="6"/>
    <n v="2003"/>
    <x v="4"/>
    <n v="91"/>
    <x v="96"/>
    <x v="23"/>
    <s v="91 555 94 44"/>
    <s v="C/ Moralzarzal, 86"/>
    <s v=""/>
    <s v="Madrid"/>
    <s v=""/>
    <s v="28034"/>
    <x v="7"/>
    <s v="EMEA"/>
    <s v="Freyre"/>
    <s v="Diego"/>
    <s v="Small"/>
  </r>
  <r>
    <n v="10143"/>
    <n v="36"/>
    <n v="82.862548062735215"/>
    <n v="100"/>
    <n v="2"/>
    <s v="Small"/>
    <x v="2440"/>
    <n v="962.90826974153242"/>
    <n v="0.24402382937017417"/>
    <x v="0"/>
    <x v="65"/>
    <n v="3"/>
    <n v="8"/>
    <n v="2003"/>
    <x v="4"/>
    <n v="91"/>
    <x v="96"/>
    <x v="50"/>
    <s v="5085559555"/>
    <s v="4575 Hillside Dr."/>
    <s v=""/>
    <s v="New Bedford"/>
    <s v="MA"/>
    <s v="50553"/>
    <x v="0"/>
    <s v="NA"/>
    <s v="Tam"/>
    <s v="Wing C"/>
    <s v="Medium"/>
  </r>
  <r>
    <n v="10156"/>
    <n v="48"/>
    <n v="88.525496996861236"/>
    <n v="100"/>
    <n v="2"/>
    <s v="Small"/>
    <x v="2441"/>
    <n v="704.85614415066084"/>
    <n v="0.14227790914774507"/>
    <x v="0"/>
    <x v="249"/>
    <n v="4"/>
    <n v="10"/>
    <n v="2003"/>
    <x v="4"/>
    <n v="91"/>
    <x v="96"/>
    <x v="23"/>
    <s v="91 555 94 44"/>
    <s v="C/ Moralzarzal, 86"/>
    <s v=""/>
    <s v="Madrid"/>
    <s v=""/>
    <s v="28034"/>
    <x v="7"/>
    <s v="EMEA"/>
    <s v="Freyre"/>
    <s v="Diego"/>
    <s v="Medium"/>
  </r>
  <r>
    <n v="10168"/>
    <n v="28"/>
    <n v="61.733231706442332"/>
    <n v="98.65"/>
    <n v="14"/>
    <s v="Small"/>
    <x v="1751"/>
    <n v="1033.6695122196145"/>
    <n v="0.37421964818608883"/>
    <x v="0"/>
    <x v="5"/>
    <n v="4"/>
    <n v="10"/>
    <n v="2003"/>
    <x v="4"/>
    <n v="91"/>
    <x v="96"/>
    <x v="5"/>
    <s v="6505556809"/>
    <s v="9408 Furth Circle"/>
    <s v=""/>
    <s v="Burlingame"/>
    <s v="CA"/>
    <s v="94217"/>
    <x v="0"/>
    <s v="NA"/>
    <s v="Hirano"/>
    <s v="Juri"/>
    <s v="Small"/>
  </r>
  <r>
    <n v="10199"/>
    <n v="48"/>
    <n v="57.75816572765639"/>
    <n v="83.12"/>
    <n v="2"/>
    <s v="Small"/>
    <x v="2442"/>
    <n v="1217.3680450724933"/>
    <n v="0.30512312647189133"/>
    <x v="0"/>
    <x v="8"/>
    <n v="4"/>
    <n v="12"/>
    <n v="2003"/>
    <x v="4"/>
    <n v="91"/>
    <x v="96"/>
    <x v="32"/>
    <s v="3105553722"/>
    <s v="3675 Furth Circle"/>
    <s v=""/>
    <s v="Burbank"/>
    <s v="CA"/>
    <s v="94019"/>
    <x v="0"/>
    <s v="NA"/>
    <s v="Thompson"/>
    <s v="Steve"/>
    <s v="Medium"/>
  </r>
  <r>
    <n v="10210"/>
    <n v="21"/>
    <n v="60.845076345700029"/>
    <n v="78.55"/>
    <n v="12"/>
    <s v="Small"/>
    <x v="2443"/>
    <n v="371.80339674029938"/>
    <n v="0.22539686383577301"/>
    <x v="0"/>
    <x v="55"/>
    <n v="1"/>
    <n v="1"/>
    <n v="2004"/>
    <x v="4"/>
    <n v="91"/>
    <x v="96"/>
    <x v="44"/>
    <s v="+81 06 6342 5555"/>
    <s v="Dojima Avanza 4F, 1-6-20 Dojima, Kita-ku"/>
    <s v=""/>
    <s v="Osaka"/>
    <s v="Osaka"/>
    <s v="530-0003"/>
    <x v="11"/>
    <s v="Japan"/>
    <s v="Kentary"/>
    <s v="Mory"/>
    <s v="Small"/>
  </r>
  <r>
    <n v="10223"/>
    <n v="25"/>
    <n v="78.420490167397432"/>
    <n v="100"/>
    <n v="14"/>
    <s v="Small"/>
    <x v="2444"/>
    <n v="574.23774581506427"/>
    <n v="0.22654610743271103"/>
    <x v="0"/>
    <x v="10"/>
    <n v="1"/>
    <n v="2"/>
    <n v="2004"/>
    <x v="4"/>
    <n v="91"/>
    <x v="96"/>
    <x v="10"/>
    <s v="03 9520 4555"/>
    <s v="636 St Kilda Road"/>
    <s v="Level 3"/>
    <s v="Melbourne"/>
    <s v="Victoria"/>
    <s v="3004"/>
    <x v="3"/>
    <s v="APAC"/>
    <s v="Ferguson"/>
    <s v="Peter"/>
    <s v="Small"/>
  </r>
  <r>
    <n v="10235"/>
    <n v="25"/>
    <n v="71.440292933732124"/>
    <n v="100"/>
    <n v="8"/>
    <s v="Small"/>
    <x v="2445"/>
    <n v="794.24267665669686"/>
    <n v="0.30781617155573948"/>
    <x v="0"/>
    <x v="210"/>
    <n v="2"/>
    <n v="4"/>
    <n v="2004"/>
    <x v="4"/>
    <n v="91"/>
    <x v="96"/>
    <x v="57"/>
    <s v="604 555 4555"/>
    <s v="23 Tsawassen Blvd."/>
    <s v=""/>
    <s v="Tsawassen"/>
    <s v="BC"/>
    <s v="T2F8M4"/>
    <x v="10"/>
    <s v="NA"/>
    <s v="Lincoln"/>
    <s v="Elizabeth"/>
    <s v="Small"/>
  </r>
  <r>
    <n v="10250"/>
    <n v="31"/>
    <n v="80.510907437103626"/>
    <n v="91.34"/>
    <n v="9"/>
    <s v="Small"/>
    <x v="2446"/>
    <n v="335.70186944978741"/>
    <n v="0.11855805302054268"/>
    <x v="0"/>
    <x v="189"/>
    <n v="2"/>
    <n v="5"/>
    <n v="2004"/>
    <x v="4"/>
    <n v="91"/>
    <x v="96"/>
    <x v="61"/>
    <s v="4085553659"/>
    <s v="3086 Ingle Ln."/>
    <s v=""/>
    <s v="San Jose"/>
    <s v="CA"/>
    <s v="94217"/>
    <x v="0"/>
    <s v="NA"/>
    <s v="Frick"/>
    <s v="Sue"/>
    <s v="Small"/>
  </r>
  <r>
    <n v="10262"/>
    <n v="40"/>
    <n v="60.034418161321163"/>
    <n v="84.03"/>
    <n v="4"/>
    <s v="Small"/>
    <x v="2447"/>
    <n v="959.82327354715335"/>
    <n v="0.28555970294750488"/>
    <x v="3"/>
    <x v="190"/>
    <n v="2"/>
    <n v="6"/>
    <n v="2004"/>
    <x v="4"/>
    <n v="91"/>
    <x v="96"/>
    <x v="23"/>
    <s v="91 555 94 44"/>
    <s v="C/ Moralzarzal, 86"/>
    <s v=""/>
    <s v="Madrid"/>
    <s v=""/>
    <s v="28034"/>
    <x v="7"/>
    <s v="EMEA"/>
    <s v="Freyre"/>
    <s v="Diego"/>
    <s v="Medium"/>
  </r>
  <r>
    <n v="10275"/>
    <n v="32"/>
    <n v="78.655736644510171"/>
    <n v="89.51"/>
    <n v="14"/>
    <s v="Small"/>
    <x v="2448"/>
    <n v="347.3364273756747"/>
    <n v="0.12126313658239117"/>
    <x v="0"/>
    <x v="14"/>
    <n v="3"/>
    <n v="7"/>
    <n v="2004"/>
    <x v="4"/>
    <n v="91"/>
    <x v="96"/>
    <x v="14"/>
    <s v="40 67 8555"/>
    <s v="67, rue des Cinquante Otages"/>
    <s v=""/>
    <s v="Nantes"/>
    <s v=""/>
    <s v="44000"/>
    <x v="1"/>
    <s v="EMEA"/>
    <s v="Labrune"/>
    <s v="Janine"/>
    <s v="Small"/>
  </r>
  <r>
    <n v="10284"/>
    <n v="24"/>
    <n v="61.757654395588006"/>
    <n v="83.12"/>
    <n v="6"/>
    <s v="Small"/>
    <x v="2449"/>
    <n v="512.69629450588809"/>
    <n v="0.25700608282497595"/>
    <x v="0"/>
    <x v="191"/>
    <n v="3"/>
    <n v="8"/>
    <n v="2004"/>
    <x v="4"/>
    <n v="91"/>
    <x v="96"/>
    <x v="85"/>
    <s v="+47 2212 1555"/>
    <s v="Drammensveien 126 A, PB 744 Sentrum"/>
    <s v=""/>
    <s v="Oslo"/>
    <s v=""/>
    <s v="N0106"/>
    <x v="2"/>
    <s v="EMEA"/>
    <s v="Klaeboe"/>
    <s v="Jan"/>
    <s v="Small"/>
  </r>
  <r>
    <n v="10296"/>
    <n v="42"/>
    <n v="74.66705443562995"/>
    <n v="100"/>
    <n v="2"/>
    <s v="Small"/>
    <x v="2450"/>
    <n v="1160.5837137035423"/>
    <n v="0.27011676993519113"/>
    <x v="0"/>
    <x v="192"/>
    <n v="3"/>
    <n v="9"/>
    <n v="2004"/>
    <x v="4"/>
    <n v="91"/>
    <x v="96"/>
    <x v="89"/>
    <s v="+49 89 61 08 9555"/>
    <s v="Hansastr. 15"/>
    <s v=""/>
    <s v="Munich"/>
    <s v=""/>
    <s v="80686"/>
    <x v="16"/>
    <s v="EMEA"/>
    <s v="Donnermeyer"/>
    <s v="Michael"/>
    <s v="Medium"/>
  </r>
  <r>
    <n v="10308"/>
    <n v="21"/>
    <n v="82.269071039401553"/>
    <n v="100"/>
    <n v="12"/>
    <s v="Small"/>
    <x v="2451"/>
    <n v="497.29950817256713"/>
    <n v="0.22351041963755014"/>
    <x v="0"/>
    <x v="17"/>
    <n v="4"/>
    <n v="10"/>
    <n v="2004"/>
    <x v="4"/>
    <n v="91"/>
    <x v="96"/>
    <x v="47"/>
    <s v="9145554562"/>
    <s v="3758 North Pendale Street"/>
    <s v=""/>
    <s v="White Plains"/>
    <s v="NY"/>
    <s v="24067"/>
    <x v="0"/>
    <s v="NA"/>
    <s v="Frick"/>
    <s v="Steve"/>
    <s v="Small"/>
  </r>
  <r>
    <n v="10316"/>
    <n v="34"/>
    <n v="66.386776001769746"/>
    <n v="82.21"/>
    <n v="4"/>
    <s v="Small"/>
    <x v="2452"/>
    <n v="537.98961593982858"/>
    <n v="0.19247322707979872"/>
    <x v="0"/>
    <x v="79"/>
    <n v="4"/>
    <n v="11"/>
    <n v="2004"/>
    <x v="4"/>
    <n v="91"/>
    <x v="96"/>
    <x v="59"/>
    <s v="198 555 8888"/>
    <s v="Garden House Crowther Way"/>
    <s v=""/>
    <s v="Cowes"/>
    <s v="Isle of Wight"/>
    <s v="PO317PJ"/>
    <x v="6"/>
    <s v="EMEA"/>
    <s v="Bennett"/>
    <s v="Helen"/>
    <s v="Small"/>
  </r>
  <r>
    <n v="10328"/>
    <n v="27"/>
    <n v="72.655677852586905"/>
    <n v="100"/>
    <n v="8"/>
    <s v="Small"/>
    <x v="2453"/>
    <n v="800.39669798015348"/>
    <n v="0.28977832011156496"/>
    <x v="0"/>
    <x v="233"/>
    <n v="4"/>
    <n v="11"/>
    <n v="2004"/>
    <x v="4"/>
    <n v="91"/>
    <x v="96"/>
    <x v="86"/>
    <s v="035 640555"/>
    <s v="Via Ludovico il Moro 22"/>
    <s v=""/>
    <s v="Bergamo"/>
    <s v=""/>
    <s v="24100"/>
    <x v="12"/>
    <s v="EMEA"/>
    <s v="Rovelli"/>
    <s v="Giovanni"/>
    <s v="Small"/>
  </r>
  <r>
    <n v="10340"/>
    <n v="30"/>
    <n v="56.107980251240349"/>
    <n v="88.6"/>
    <n v="5"/>
    <s v="Small"/>
    <x v="2454"/>
    <n v="974.76059246278965"/>
    <n v="0.36672708520044756"/>
    <x v="0"/>
    <x v="20"/>
    <n v="4"/>
    <n v="11"/>
    <n v="2004"/>
    <x v="4"/>
    <n v="91"/>
    <x v="96"/>
    <x v="53"/>
    <s v="93 203 4555"/>
    <s v="Rambla de Catalu¤a, 23"/>
    <s v=""/>
    <s v="Barcelona"/>
    <s v=""/>
    <s v="8022"/>
    <x v="7"/>
    <s v="EMEA"/>
    <s v="Saavedra"/>
    <s v="Eduardo"/>
    <s v="Small"/>
  </r>
  <r>
    <n v="10353"/>
    <n v="39"/>
    <n v="60.657372160958147"/>
    <n v="100"/>
    <n v="9"/>
    <s v="Medium"/>
    <x v="2455"/>
    <n v="2678.2324857226322"/>
    <n v="0.5309876118382576"/>
    <x v="0"/>
    <x v="212"/>
    <n v="4"/>
    <n v="12"/>
    <n v="2004"/>
    <x v="4"/>
    <n v="91"/>
    <x v="96"/>
    <x v="88"/>
    <s v="2035554407"/>
    <s v="2440 Pompton St."/>
    <s v=""/>
    <s v="Glendale"/>
    <s v="CT"/>
    <s v="97561"/>
    <x v="0"/>
    <s v="NA"/>
    <s v="Lewis"/>
    <s v="Dan"/>
    <s v="Medium"/>
  </r>
  <r>
    <n v="10361"/>
    <n v="20"/>
    <n v="42.836327558185225"/>
    <n v="60.54"/>
    <n v="4"/>
    <s v="Small"/>
    <x v="2456"/>
    <n v="354.07344883629548"/>
    <n v="0.29242934327411257"/>
    <x v="0"/>
    <x v="21"/>
    <n v="4"/>
    <n v="12"/>
    <n v="2004"/>
    <x v="4"/>
    <n v="91"/>
    <x v="96"/>
    <x v="20"/>
    <s v="+61 2 9495 8555"/>
    <s v="Monitor Money Building, 815 Pacific Hwy"/>
    <s v="Level 6"/>
    <s v="Chatswood"/>
    <s v="NSW"/>
    <s v="2067"/>
    <x v="3"/>
    <s v="APAC"/>
    <s v="Huxley"/>
    <s v="Adrian"/>
    <s v="Small"/>
  </r>
  <r>
    <n v="10375"/>
    <n v="37"/>
    <n v="61.500148713778131"/>
    <n v="81.87"/>
    <n v="6"/>
    <s v="Small"/>
    <x v="2457"/>
    <n v="753.68449759020905"/>
    <n v="0.24880727111544967"/>
    <x v="0"/>
    <x v="22"/>
    <n v="1"/>
    <n v="2"/>
    <n v="2005"/>
    <x v="4"/>
    <n v="91"/>
    <x v="96"/>
    <x v="14"/>
    <s v="40 67 8555"/>
    <s v="67, rue des Cinquante Otages"/>
    <s v=""/>
    <s v="Nantes"/>
    <s v=""/>
    <s v="44000"/>
    <x v="1"/>
    <s v="EMEA"/>
    <s v="Labrune"/>
    <s v="Janine"/>
    <s v="Medium"/>
  </r>
  <r>
    <n v="10388"/>
    <n v="46"/>
    <n v="87.951222842245159"/>
    <n v="100"/>
    <n v="2"/>
    <s v="Large"/>
    <x v="2458"/>
    <n v="6020.8437492567227"/>
    <n v="0.59810102211836391"/>
    <x v="0"/>
    <x v="23"/>
    <n v="1"/>
    <n v="3"/>
    <n v="2005"/>
    <x v="4"/>
    <n v="91"/>
    <x v="96"/>
    <x v="21"/>
    <s v="5085552555"/>
    <s v="1785 First Street"/>
    <s v=""/>
    <s v="New Bedford"/>
    <s v="MA"/>
    <s v="50553"/>
    <x v="0"/>
    <s v="NA"/>
    <s v="Benitez"/>
    <s v="Violeta"/>
    <s v="Large"/>
  </r>
  <r>
    <n v="10398"/>
    <n v="47"/>
    <n v="75.757488099949427"/>
    <n v="87.69"/>
    <n v="6"/>
    <s v="Small"/>
    <x v="2459"/>
    <n v="560.82805930237737"/>
    <n v="0.13607608507299102"/>
    <x v="0"/>
    <x v="197"/>
    <n v="1"/>
    <n v="3"/>
    <n v="2005"/>
    <x v="4"/>
    <n v="91"/>
    <x v="96"/>
    <x v="1"/>
    <s v="26 47 1555"/>
    <s v="59 rue de l'Abbaye"/>
    <s v=""/>
    <s v="Reims"/>
    <s v=""/>
    <s v="51100"/>
    <x v="1"/>
    <s v="EMEA"/>
    <s v="Henriot"/>
    <s v="Paul"/>
    <s v="Medium"/>
  </r>
  <r>
    <n v="10401"/>
    <n v="11"/>
    <n v="86.921399562298191"/>
    <n v="100"/>
    <n v="8"/>
    <s v="Small"/>
    <x v="2460"/>
    <n v="179.17460481471983"/>
    <n v="0.15781998292512162"/>
    <x v="4"/>
    <x v="213"/>
    <n v="2"/>
    <n v="4"/>
    <n v="2005"/>
    <x v="4"/>
    <n v="91"/>
    <x v="96"/>
    <x v="12"/>
    <s v="2015559350"/>
    <s v="7476 Moss Rd."/>
    <s v=""/>
    <s v="Newark"/>
    <s v="NJ"/>
    <s v="94019"/>
    <x v="0"/>
    <s v="NA"/>
    <s v="Brown"/>
    <s v="William"/>
    <s v="Small"/>
  </r>
  <r>
    <n v="10416"/>
    <n v="23"/>
    <n v="69.334820371526035"/>
    <n v="91.34"/>
    <n v="9"/>
    <s v="Small"/>
    <x v="2461"/>
    <n v="506.11913145490144"/>
    <n v="0.24091503863010699"/>
    <x v="0"/>
    <x v="198"/>
    <n v="2"/>
    <n v="5"/>
    <n v="2005"/>
    <x v="4"/>
    <n v="91"/>
    <x v="96"/>
    <x v="70"/>
    <s v="0522 556555"/>
    <s v="Strada Provinciale 124"/>
    <s v=""/>
    <s v="Reggio Emilia"/>
    <s v=""/>
    <s v="42100"/>
    <x v="12"/>
    <s v="EMEA"/>
    <s v="Moroni"/>
    <s v="Maurizio"/>
    <s v="Small"/>
  </r>
  <r>
    <n v="10105"/>
    <n v="29"/>
    <n v="47.390860163170913"/>
    <n v="70.150000000000006"/>
    <n v="12"/>
    <s v="Small"/>
    <x v="2462"/>
    <n v="660.0150552680434"/>
    <n v="0.32443535048936684"/>
    <x v="0"/>
    <x v="62"/>
    <n v="1"/>
    <n v="2"/>
    <n v="2003"/>
    <x v="5"/>
    <n v="86"/>
    <x v="97"/>
    <x v="48"/>
    <s v="31 12 3555"/>
    <s v="Vinb'ltet 34"/>
    <s v=""/>
    <s v="Kobenhavn"/>
    <s v=""/>
    <s v="1734"/>
    <x v="13"/>
    <s v="EMEA"/>
    <s v="Petersen"/>
    <s v="Jytte"/>
    <s v="Small"/>
  </r>
  <r>
    <n v="10117"/>
    <n v="38"/>
    <n v="57.206865606955503"/>
    <n v="79.680000000000007"/>
    <n v="6"/>
    <s v="Small"/>
    <x v="2463"/>
    <n v="853.97910693569111"/>
    <n v="0.28204234931029748"/>
    <x v="0"/>
    <x v="117"/>
    <n v="2"/>
    <n v="4"/>
    <n v="2003"/>
    <x v="5"/>
    <n v="86"/>
    <x v="97"/>
    <x v="26"/>
    <s v="+65 221 7555"/>
    <s v="Bronz Sok., Bronz Apt. 3/6 Tesvikiye"/>
    <s v=""/>
    <s v="Singapore"/>
    <s v=""/>
    <s v="79903"/>
    <x v="9"/>
    <s v="Japan"/>
    <s v="Natividad"/>
    <s v="Eric"/>
    <s v="Medium"/>
  </r>
  <r>
    <n v="10128"/>
    <n v="32"/>
    <n v="58.971545729258978"/>
    <n v="97"/>
    <n v="3"/>
    <s v="Small"/>
    <x v="2464"/>
    <n v="1216.9105366637127"/>
    <n v="0.39204592031691776"/>
    <x v="0"/>
    <x v="218"/>
    <n v="2"/>
    <n v="6"/>
    <n v="2003"/>
    <x v="5"/>
    <n v="86"/>
    <x v="97"/>
    <x v="23"/>
    <s v="91 555 94 44"/>
    <s v="C/ Moralzarzal, 86"/>
    <s v=""/>
    <s v="Madrid"/>
    <s v=""/>
    <s v="28034"/>
    <x v="7"/>
    <s v="EMEA"/>
    <s v="Freyre"/>
    <s v="Diego"/>
    <s v="Medium"/>
  </r>
  <r>
    <n v="10142"/>
    <n v="43"/>
    <n v="67.268495439381567"/>
    <n v="84.01"/>
    <n v="9"/>
    <s v="Small"/>
    <x v="2465"/>
    <n v="719.8846961065924"/>
    <n v="0.19927990192379988"/>
    <x v="0"/>
    <x v="119"/>
    <n v="3"/>
    <n v="8"/>
    <n v="2003"/>
    <x v="5"/>
    <n v="86"/>
    <x v="97"/>
    <x v="39"/>
    <s v="4155551450"/>
    <s v="5677 Strong St."/>
    <s v=""/>
    <s v="San Rafael"/>
    <s v="CA"/>
    <s v="97562"/>
    <x v="0"/>
    <s v="NA"/>
    <s v="Nelson"/>
    <s v="Valarie"/>
    <s v="Medium"/>
  </r>
  <r>
    <n v="10153"/>
    <n v="31"/>
    <n v="64.983420547943567"/>
    <n v="87.48"/>
    <n v="8"/>
    <s v="Small"/>
    <x v="2466"/>
    <n v="697.3939630137495"/>
    <n v="0.25716254517668535"/>
    <x v="0"/>
    <x v="120"/>
    <n v="3"/>
    <n v="9"/>
    <n v="2003"/>
    <x v="5"/>
    <n v="86"/>
    <x v="97"/>
    <x v="23"/>
    <s v="91 555 94 44"/>
    <s v="C/ Moralzarzal, 86"/>
    <s v=""/>
    <s v="Madrid"/>
    <s v=""/>
    <s v="28034"/>
    <x v="7"/>
    <s v="EMEA"/>
    <s v="Freyre"/>
    <s v="Diego"/>
    <s v="Small"/>
  </r>
  <r>
    <n v="10166"/>
    <n v="29"/>
    <n v="60.407997485334839"/>
    <n v="100"/>
    <n v="3"/>
    <s v="Small"/>
    <x v="2467"/>
    <n v="1262.1380729252894"/>
    <n v="0.41876265288814735"/>
    <x v="0"/>
    <x v="90"/>
    <n v="4"/>
    <n v="10"/>
    <n v="2003"/>
    <x v="5"/>
    <n v="86"/>
    <x v="97"/>
    <x v="21"/>
    <s v="5085552555"/>
    <s v="1785 First Street"/>
    <s v=""/>
    <s v="New Bedford"/>
    <s v="MA"/>
    <s v="50553"/>
    <x v="0"/>
    <s v="NA"/>
    <s v="Benitez"/>
    <s v="Violeta"/>
    <s v="Medium"/>
  </r>
  <r>
    <n v="10177"/>
    <n v="31"/>
    <n v="58.105925957922828"/>
    <n v="88.34"/>
    <n v="10"/>
    <s v="Small"/>
    <x v="2468"/>
    <n v="937.25629530439232"/>
    <n v="0.34224670638529742"/>
    <x v="0"/>
    <x v="219"/>
    <n v="4"/>
    <n v="11"/>
    <n v="2003"/>
    <x v="5"/>
    <n v="86"/>
    <x v="97"/>
    <x v="76"/>
    <s v="+34 913 728 555"/>
    <s v="Merchants House, 27-30 Merchant's Quay"/>
    <s v=""/>
    <s v="Madrid"/>
    <s v=""/>
    <s v="28023"/>
    <x v="7"/>
    <s v="EMEA"/>
    <s v="Fernandez"/>
    <s v="Jesus"/>
    <s v="Small"/>
  </r>
  <r>
    <n v="10185"/>
    <n v="30"/>
    <n v="62.075679926421309"/>
    <n v="94.4"/>
    <n v="10"/>
    <s v="Small"/>
    <x v="2296"/>
    <n v="969.72960220736081"/>
    <n v="0.34241864484723195"/>
    <x v="0"/>
    <x v="69"/>
    <n v="4"/>
    <n v="11"/>
    <n v="2003"/>
    <x v="5"/>
    <n v="86"/>
    <x v="97"/>
    <x v="50"/>
    <s v="5085559555"/>
    <s v="4575 Hillside Dr."/>
    <s v=""/>
    <s v="New Bedford"/>
    <s v="MA"/>
    <s v="50553"/>
    <x v="0"/>
    <s v="NA"/>
    <s v="Tam"/>
    <s v="Wing C"/>
    <s v="Small"/>
  </r>
  <r>
    <n v="10196"/>
    <n v="50"/>
    <n v="67.387949214712464"/>
    <n v="94.4"/>
    <n v="2"/>
    <s v="Small"/>
    <x v="2469"/>
    <n v="1350.6025392643769"/>
    <n v="0.28614460577635104"/>
    <x v="0"/>
    <x v="70"/>
    <n v="4"/>
    <n v="11"/>
    <n v="2003"/>
    <x v="5"/>
    <n v="86"/>
    <x v="97"/>
    <x v="34"/>
    <s v="2035559545"/>
    <s v="567 North Pendale Street"/>
    <s v=""/>
    <s v="New Haven"/>
    <s v="CT"/>
    <s v="97823"/>
    <x v="0"/>
    <s v="NA"/>
    <s v="Murphy"/>
    <s v="Leslie"/>
    <s v="Medium"/>
  </r>
  <r>
    <n v="10208"/>
    <n v="40"/>
    <n v="50.151429579032765"/>
    <n v="80.55"/>
    <n v="10"/>
    <s v="Small"/>
    <x v="2395"/>
    <n v="1215.9428168386894"/>
    <n v="0.37738759057687443"/>
    <x v="0"/>
    <x v="122"/>
    <n v="1"/>
    <n v="1"/>
    <n v="2004"/>
    <x v="5"/>
    <n v="86"/>
    <x v="97"/>
    <x v="30"/>
    <s v="78 32 5555"/>
    <s v="2, rue du Commerce"/>
    <s v=""/>
    <s v="Lyon"/>
    <s v=""/>
    <s v="69004"/>
    <x v="1"/>
    <s v="EMEA"/>
    <s v="Saveley"/>
    <s v="Mary"/>
    <s v="Medium"/>
  </r>
  <r>
    <n v="10221"/>
    <n v="23"/>
    <n v="80.061113249251591"/>
    <n v="97"/>
    <n v="4"/>
    <s v="Small"/>
    <x v="2470"/>
    <n v="389.59439526721349"/>
    <n v="0.17462769846132384"/>
    <x v="0"/>
    <x v="220"/>
    <n v="1"/>
    <n v="2"/>
    <n v="2004"/>
    <x v="5"/>
    <n v="86"/>
    <x v="97"/>
    <x v="56"/>
    <s v="02 5554 67"/>
    <s v="Rue Joseph-Bens 532"/>
    <s v=""/>
    <s v="Bruxelles"/>
    <s v=""/>
    <s v="B-1180"/>
    <x v="14"/>
    <s v="EMEA"/>
    <s v="Dewey"/>
    <s v="Catherine"/>
    <s v="Small"/>
  </r>
  <r>
    <n v="10232"/>
    <n v="26"/>
    <n v="59.530094628825765"/>
    <n v="88.34"/>
    <n v="7"/>
    <s v="Small"/>
    <x v="2471"/>
    <n v="749.05753965053032"/>
    <n v="0.32612525889941407"/>
    <x v="0"/>
    <x v="221"/>
    <n v="1"/>
    <n v="3"/>
    <n v="2004"/>
    <x v="5"/>
    <n v="86"/>
    <x v="97"/>
    <x v="59"/>
    <s v="198 555 8888"/>
    <s v="Garden House Crowther Way"/>
    <s v=""/>
    <s v="Cowes"/>
    <s v="Isle of Wight"/>
    <s v="PO317PJ"/>
    <x v="6"/>
    <s v="EMEA"/>
    <s v="Bennett"/>
    <s v="Helen"/>
    <s v="Small"/>
  </r>
  <r>
    <n v="10248"/>
    <n v="40"/>
    <n v="60.596233403854846"/>
    <n v="100"/>
    <n v="13"/>
    <s v="Small"/>
    <x v="2472"/>
    <n v="1733.3506638458061"/>
    <n v="0.41695147306980812"/>
    <x v="3"/>
    <x v="73"/>
    <n v="2"/>
    <n v="5"/>
    <n v="2004"/>
    <x v="5"/>
    <n v="86"/>
    <x v="97"/>
    <x v="0"/>
    <s v="2125557818"/>
    <s v="897 Long Airport Avenue"/>
    <s v=""/>
    <s v="NYC"/>
    <s v="NY"/>
    <s v="10022"/>
    <x v="0"/>
    <s v="NA"/>
    <s v="Yu"/>
    <s v="Kwai"/>
    <s v="Medium"/>
  </r>
  <r>
    <n v="10273"/>
    <n v="21"/>
    <n v="86.496560632714363"/>
    <n v="100"/>
    <n v="14"/>
    <s v="Small"/>
    <x v="2473"/>
    <n v="329.77222671299819"/>
    <n v="0.15365400555074002"/>
    <x v="0"/>
    <x v="75"/>
    <n v="3"/>
    <n v="7"/>
    <n v="2004"/>
    <x v="5"/>
    <n v="86"/>
    <x v="97"/>
    <x v="56"/>
    <s v="02 5554 67"/>
    <s v="Rue Joseph-Bens 532"/>
    <s v=""/>
    <s v="Bruxelles"/>
    <s v=""/>
    <s v="B-1180"/>
    <x v="14"/>
    <s v="EMEA"/>
    <s v="Dewey"/>
    <s v="Catherine"/>
    <s v="Small"/>
  </r>
  <r>
    <n v="10282"/>
    <n v="43"/>
    <n v="65.38837733202989"/>
    <n v="86.61"/>
    <n v="2"/>
    <s v="Small"/>
    <x v="2474"/>
    <n v="912.52977472271459"/>
    <n v="0.24502508564796335"/>
    <x v="0"/>
    <x v="76"/>
    <n v="3"/>
    <n v="8"/>
    <n v="2004"/>
    <x v="5"/>
    <n v="86"/>
    <x v="97"/>
    <x v="39"/>
    <s v="4155551450"/>
    <s v="5677 Strong St."/>
    <s v=""/>
    <s v="San Rafael"/>
    <s v="CA"/>
    <s v="97562"/>
    <x v="0"/>
    <s v="NA"/>
    <s v="Nelson"/>
    <s v="Valarie"/>
    <s v="Medium"/>
  </r>
  <r>
    <n v="10293"/>
    <n v="29"/>
    <n v="61.307603239907309"/>
    <n v="71.89"/>
    <n v="5"/>
    <s v="Small"/>
    <x v="2475"/>
    <n v="306.88950604268803"/>
    <n v="0.1472026256794087"/>
    <x v="0"/>
    <x v="127"/>
    <n v="3"/>
    <n v="9"/>
    <n v="2004"/>
    <x v="5"/>
    <n v="86"/>
    <x v="97"/>
    <x v="36"/>
    <s v="011 4988555"/>
    <s v="Via Monte Bianco 34"/>
    <s v=""/>
    <s v="Torino"/>
    <s v=""/>
    <s v="10100"/>
    <x v="12"/>
    <s v="EMEA"/>
    <s v="Accorti"/>
    <s v="Paolo"/>
    <s v="Small"/>
  </r>
  <r>
    <n v="10306"/>
    <n v="38"/>
    <n v="65.719468310430685"/>
    <n v="91.81"/>
    <n v="10"/>
    <s v="Small"/>
    <x v="2476"/>
    <n v="991.44020420363404"/>
    <n v="0.284179628467153"/>
    <x v="0"/>
    <x v="78"/>
    <n v="4"/>
    <n v="10"/>
    <n v="2004"/>
    <x v="5"/>
    <n v="86"/>
    <x v="97"/>
    <x v="77"/>
    <s v="171 555 1555"/>
    <s v="Fauntleroy Circus"/>
    <s v=""/>
    <s v="Manchester"/>
    <s v=""/>
    <s v="EC25NT"/>
    <x v="6"/>
    <s v="EMEA"/>
    <s v="Ashworth"/>
    <s v="Victoria"/>
    <s v="Medium"/>
  </r>
  <r>
    <n v="10314"/>
    <n v="23"/>
    <n v="57.934090785596595"/>
    <n v="76.22"/>
    <n v="2"/>
    <s v="Small"/>
    <x v="2477"/>
    <n v="420.57591193127837"/>
    <n v="0.23990959347157451"/>
    <x v="0"/>
    <x v="96"/>
    <n v="4"/>
    <n v="10"/>
    <n v="2004"/>
    <x v="5"/>
    <n v="86"/>
    <x v="97"/>
    <x v="78"/>
    <s v="86 21 3555"/>
    <s v="Smagsloget 45"/>
    <s v=""/>
    <s v="Aaarhus"/>
    <s v=""/>
    <s v="8200"/>
    <x v="13"/>
    <s v="EMEA"/>
    <s v="Ibsen"/>
    <s v="Palle"/>
    <s v="Small"/>
  </r>
  <r>
    <n v="10327"/>
    <n v="20"/>
    <n v="81.970104393703693"/>
    <n v="100"/>
    <n v="7"/>
    <s v="Small"/>
    <x v="2478"/>
    <n v="1829.7979121259259"/>
    <n v="0.5274408832370362"/>
    <x v="5"/>
    <x v="193"/>
    <n v="4"/>
    <n v="11"/>
    <n v="2004"/>
    <x v="5"/>
    <n v="86"/>
    <x v="97"/>
    <x v="48"/>
    <s v="31 12 3555"/>
    <s v="Vinb'ltet 34"/>
    <s v=""/>
    <s v="Kobenhavn"/>
    <s v=""/>
    <s v="1734"/>
    <x v="13"/>
    <s v="EMEA"/>
    <s v="Petersen"/>
    <s v="Jytte"/>
    <s v="Medium"/>
  </r>
  <r>
    <n v="10337"/>
    <n v="36"/>
    <n v="58.307389889352436"/>
    <n v="70.3"/>
    <n v="9"/>
    <s v="Small"/>
    <x v="2479"/>
    <n v="431.73396398331261"/>
    <n v="0.17059189346582607"/>
    <x v="0"/>
    <x v="81"/>
    <n v="4"/>
    <n v="11"/>
    <n v="2004"/>
    <x v="5"/>
    <n v="86"/>
    <x v="97"/>
    <x v="27"/>
    <s v="2125558493"/>
    <s v="5905 Pompton St."/>
    <s v="Suite 750"/>
    <s v="NYC"/>
    <s v="NY"/>
    <s v="10022"/>
    <x v="0"/>
    <s v="NA"/>
    <s v="Hernandez"/>
    <s v="Maria"/>
    <s v="Small"/>
  </r>
  <r>
    <n v="10350"/>
    <n v="28"/>
    <n v="71.650079007284916"/>
    <n v="100"/>
    <n v="4"/>
    <s v="Small"/>
    <x v="2480"/>
    <n v="918.11778779602264"/>
    <n v="0.31395941203289057"/>
    <x v="0"/>
    <x v="82"/>
    <n v="4"/>
    <n v="12"/>
    <n v="2004"/>
    <x v="5"/>
    <n v="86"/>
    <x v="97"/>
    <x v="23"/>
    <s v="91 555 94 44"/>
    <s v="C/ Moralzarzal, 86"/>
    <s v=""/>
    <s v="Madrid"/>
    <s v=""/>
    <s v="28034"/>
    <x v="7"/>
    <s v="EMEA"/>
    <s v="Freyre"/>
    <s v="Diego"/>
    <s v="Small"/>
  </r>
  <r>
    <n v="10372"/>
    <n v="44"/>
    <n v="63.03481722394001"/>
    <n v="100"/>
    <n v="2"/>
    <s v="Small"/>
    <x v="2481"/>
    <n v="1723.2680421466398"/>
    <n v="0.38322096649765158"/>
    <x v="0"/>
    <x v="136"/>
    <n v="1"/>
    <n v="1"/>
    <n v="2005"/>
    <x v="5"/>
    <n v="86"/>
    <x v="97"/>
    <x v="35"/>
    <s v="+81 3 3584 0555"/>
    <s v="2-2-8 Roppongi"/>
    <s v=""/>
    <s v="Minato-ku"/>
    <s v="Tokyo"/>
    <s v="106-0032"/>
    <x v="11"/>
    <s v="Japan"/>
    <s v="Shimamura"/>
    <s v="Akiko"/>
    <s v="Medium"/>
  </r>
  <r>
    <n v="10384"/>
    <n v="49"/>
    <n v="83.314980016507448"/>
    <n v="100"/>
    <n v="1"/>
    <s v="Medium"/>
    <x v="2482"/>
    <n v="2315.0059791911344"/>
    <n v="0.36186443002062302"/>
    <x v="0"/>
    <x v="85"/>
    <n v="1"/>
    <n v="2"/>
    <n v="2005"/>
    <x v="5"/>
    <n v="86"/>
    <x v="97"/>
    <x v="4"/>
    <s v="6505551386"/>
    <s v="7734 Strong St."/>
    <s v=""/>
    <s v="San Francisco"/>
    <s v="CA"/>
    <s v=""/>
    <x v="0"/>
    <s v="NA"/>
    <s v="Brown"/>
    <s v="Julie"/>
    <s v="Medium"/>
  </r>
  <r>
    <n v="10397"/>
    <n v="32"/>
    <n v="57.057972462052078"/>
    <n v="80.55"/>
    <n v="5"/>
    <s v="Small"/>
    <x v="2483"/>
    <n v="751.74488121433342"/>
    <n v="0.29164528290438135"/>
    <x v="0"/>
    <x v="250"/>
    <n v="1"/>
    <n v="3"/>
    <n v="2005"/>
    <x v="5"/>
    <n v="86"/>
    <x v="97"/>
    <x v="51"/>
    <s v="61 77 6555"/>
    <s v="1 rue Alsace-Lorraine"/>
    <s v=""/>
    <s v="Toulouse"/>
    <s v=""/>
    <s v="31000"/>
    <x v="1"/>
    <s v="EMEA"/>
    <s v="Roulet"/>
    <s v="Annette"/>
    <s v="Small"/>
  </r>
  <r>
    <n v="10414"/>
    <n v="34"/>
    <n v="60.075690421778326"/>
    <n v="100"/>
    <n v="13"/>
    <s v="Small"/>
    <x v="2484"/>
    <n v="1491.0465256595369"/>
    <n v="0.4219600652191059"/>
    <x v="4"/>
    <x v="88"/>
    <n v="2"/>
    <n v="5"/>
    <n v="2005"/>
    <x v="5"/>
    <n v="86"/>
    <x v="97"/>
    <x v="58"/>
    <s v="6175559555"/>
    <s v="8616 Spinnaker Dr."/>
    <s v=""/>
    <s v="Boston"/>
    <s v="MA"/>
    <s v="51003"/>
    <x v="0"/>
    <s v="NA"/>
    <s v="Yoshido"/>
    <s v="Juri"/>
    <s v="Medium"/>
  </r>
  <r>
    <n v="10106"/>
    <n v="30"/>
    <n v="77.436817147513722"/>
    <n v="100"/>
    <n v="16"/>
    <s v="Small"/>
    <x v="2485"/>
    <n v="854.19548557458847"/>
    <n v="0.26884319566128112"/>
    <x v="0"/>
    <x v="186"/>
    <n v="1"/>
    <n v="2"/>
    <n v="2003"/>
    <x v="5"/>
    <n v="90"/>
    <x v="98"/>
    <x v="86"/>
    <s v="035 640555"/>
    <s v="Via Ludovico il Moro 22"/>
    <s v=""/>
    <s v="Bergamo"/>
    <s v=""/>
    <s v="24100"/>
    <x v="12"/>
    <s v="EMEA"/>
    <s v="Rovelli"/>
    <s v="Giovanni"/>
    <s v="Medium"/>
  </r>
  <r>
    <n v="10119"/>
    <n v="29"/>
    <n v="69.675612692669475"/>
    <n v="94.14"/>
    <n v="7"/>
    <s v="Small"/>
    <x v="2486"/>
    <n v="709.46723191258525"/>
    <n v="0.25987239544646829"/>
    <x v="0"/>
    <x v="63"/>
    <n v="2"/>
    <n v="4"/>
    <n v="2003"/>
    <x v="5"/>
    <n v="90"/>
    <x v="98"/>
    <x v="19"/>
    <s v="6562 9555"/>
    <s v="Geislweg 14"/>
    <s v=""/>
    <s v="Salzburg"/>
    <s v=""/>
    <s v="5020"/>
    <x v="5"/>
    <s v="EMEA"/>
    <s v="Pipps"/>
    <s v="Georg"/>
    <s v="Small"/>
  </r>
  <r>
    <n v="10131"/>
    <n v="22"/>
    <n v="53.413850297577383"/>
    <n v="85.99"/>
    <n v="8"/>
    <s v="Small"/>
    <x v="2487"/>
    <n v="716.67529345329763"/>
    <n v="0.37883648915481588"/>
    <x v="0"/>
    <x v="187"/>
    <n v="2"/>
    <n v="6"/>
    <n v="2003"/>
    <x v="5"/>
    <n v="90"/>
    <x v="98"/>
    <x v="88"/>
    <s v="2035554407"/>
    <s v="2440 Pompton St."/>
    <s v=""/>
    <s v="Glendale"/>
    <s v="CT"/>
    <s v="97561"/>
    <x v="0"/>
    <s v="NA"/>
    <s v="Lewis"/>
    <s v="Dan"/>
    <s v="Small"/>
  </r>
  <r>
    <n v="10143"/>
    <n v="26"/>
    <n v="83.575952720063924"/>
    <n v="100"/>
    <n v="11"/>
    <s v="Small"/>
    <x v="2488"/>
    <n v="439.50522927833799"/>
    <n v="0.16823295461719823"/>
    <x v="0"/>
    <x v="65"/>
    <n v="3"/>
    <n v="8"/>
    <n v="2003"/>
    <x v="5"/>
    <n v="90"/>
    <x v="98"/>
    <x v="50"/>
    <s v="5085559555"/>
    <s v="4575 Hillside Dr."/>
    <s v=""/>
    <s v="New Bedford"/>
    <s v="MA"/>
    <s v="50553"/>
    <x v="0"/>
    <s v="NA"/>
    <s v="Tam"/>
    <s v="Wing C"/>
    <s v="Small"/>
  </r>
  <r>
    <n v="10155"/>
    <n v="32"/>
    <n v="66.67415423467267"/>
    <n v="91.43"/>
    <n v="9"/>
    <s v="Small"/>
    <x v="2489"/>
    <n v="792.18706449047477"/>
    <n v="0.27076283238901167"/>
    <x v="0"/>
    <x v="66"/>
    <n v="4"/>
    <n v="10"/>
    <n v="2003"/>
    <x v="5"/>
    <n v="90"/>
    <x v="98"/>
    <x v="16"/>
    <s v="90 224 8555"/>
    <s v="Keskuskatu 45"/>
    <s v=""/>
    <s v="Helsinki"/>
    <s v=""/>
    <s v="21240"/>
    <x v="4"/>
    <s v="EMEA"/>
    <s v="Karttunen"/>
    <s v="Matti"/>
    <s v="Small"/>
  </r>
  <r>
    <n v="10167"/>
    <n v="29"/>
    <n v="66.328259567054047"/>
    <n v="100"/>
    <n v="5"/>
    <s v="Small"/>
    <x v="2490"/>
    <n v="1016.5004725554327"/>
    <n v="0.34574610803852784"/>
    <x v="3"/>
    <x v="67"/>
    <n v="4"/>
    <n v="10"/>
    <n v="2003"/>
    <x v="5"/>
    <n v="90"/>
    <x v="98"/>
    <x v="37"/>
    <s v="0695 34 6555"/>
    <s v="?kergatan 24"/>
    <s v=""/>
    <s v="Boras"/>
    <s v=""/>
    <s v="S-84467"/>
    <x v="8"/>
    <s v="EMEA"/>
    <s v="Larsson"/>
    <s v="Maria"/>
    <s v="Small"/>
  </r>
  <r>
    <n v="10178"/>
    <n v="34"/>
    <n v="80.460321762271505"/>
    <n v="96.86"/>
    <n v="8"/>
    <s v="Small"/>
    <x v="2491"/>
    <n v="557.58906008276881"/>
    <n v="0.16931321740376312"/>
    <x v="0"/>
    <x v="68"/>
    <n v="4"/>
    <n v="11"/>
    <n v="2003"/>
    <x v="5"/>
    <n v="90"/>
    <x v="98"/>
    <x v="51"/>
    <s v="61 77 6555"/>
    <s v="1 rue Alsace-Lorraine"/>
    <s v=""/>
    <s v="Toulouse"/>
    <s v=""/>
    <s v="31000"/>
    <x v="1"/>
    <s v="EMEA"/>
    <s v="Roulet"/>
    <s v="Annette"/>
    <s v="Medium"/>
  </r>
  <r>
    <n v="10186"/>
    <n v="24"/>
    <n v="64.15986405800713"/>
    <n v="99.57"/>
    <n v="5"/>
    <s v="Small"/>
    <x v="2492"/>
    <n v="849.84326260782882"/>
    <n v="0.35563057087468986"/>
    <x v="0"/>
    <x v="69"/>
    <n v="4"/>
    <n v="11"/>
    <n v="2003"/>
    <x v="5"/>
    <n v="90"/>
    <x v="98"/>
    <x v="52"/>
    <s v="171 555 7555"/>
    <s v="120 Hanover Sq."/>
    <s v=""/>
    <s v="London"/>
    <s v=""/>
    <s v="WA11DP"/>
    <x v="6"/>
    <s v="EMEA"/>
    <s v="Hardy"/>
    <s v="Thomas"/>
    <s v="Small"/>
  </r>
  <r>
    <n v="10197"/>
    <n v="24"/>
    <n v="71.126981936450548"/>
    <n v="90.52"/>
    <n v="2"/>
    <s v="Small"/>
    <x v="2493"/>
    <n v="465.43243352518675"/>
    <n v="0.21424014652617596"/>
    <x v="0"/>
    <x v="70"/>
    <n v="4"/>
    <n v="11"/>
    <n v="2003"/>
    <x v="5"/>
    <n v="90"/>
    <x v="98"/>
    <x v="53"/>
    <s v="93 203 4555"/>
    <s v="Rambla de Catalu¤a, 23"/>
    <s v=""/>
    <s v="Barcelona"/>
    <s v=""/>
    <s v="8022"/>
    <x v="7"/>
    <s v="EMEA"/>
    <s v="Saavedra"/>
    <s v="Eduardo"/>
    <s v="Small"/>
  </r>
  <r>
    <n v="10209"/>
    <n v="33"/>
    <n v="71.539309970273237"/>
    <n v="88.71"/>
    <n v="4"/>
    <s v="Small"/>
    <x v="2494"/>
    <n v="566.63277098098297"/>
    <n v="0.19355980193582187"/>
    <x v="0"/>
    <x v="71"/>
    <n v="1"/>
    <n v="1"/>
    <n v="2004"/>
    <x v="5"/>
    <n v="90"/>
    <x v="98"/>
    <x v="54"/>
    <s v="2155554369"/>
    <s v="6047 Douglas Av."/>
    <s v=""/>
    <s v="Los Angeles"/>
    <s v="CA"/>
    <s v=""/>
    <x v="0"/>
    <s v="NA"/>
    <s v="Chandler"/>
    <s v="Michael"/>
    <s v="Small"/>
  </r>
  <r>
    <n v="10222"/>
    <n v="26"/>
    <n v="82.647937275861011"/>
    <n v="100"/>
    <n v="8"/>
    <s v="Small"/>
    <x v="2495"/>
    <n v="510.69363082761356"/>
    <n v="0.19202329381307051"/>
    <x v="0"/>
    <x v="72"/>
    <n v="1"/>
    <n v="2"/>
    <n v="2004"/>
    <x v="5"/>
    <n v="90"/>
    <x v="98"/>
    <x v="55"/>
    <s v="7605558146"/>
    <s v="361 Furth Circle"/>
    <s v=""/>
    <s v="San Diego"/>
    <s v="CA"/>
    <s v="91217"/>
    <x v="0"/>
    <s v="NA"/>
    <s v="Thompson"/>
    <s v="Valarie"/>
    <s v="Small"/>
  </r>
  <r>
    <n v="10249"/>
    <n v="40"/>
    <n v="65.030056448289329"/>
    <n v="95.95"/>
    <n v="4"/>
    <s v="Small"/>
    <x v="2496"/>
    <n v="1236.7977420684269"/>
    <n v="0.32225058417624464"/>
    <x v="0"/>
    <x v="232"/>
    <n v="2"/>
    <n v="5"/>
    <n v="2004"/>
    <x v="5"/>
    <n v="90"/>
    <x v="98"/>
    <x v="33"/>
    <s v="6175555555"/>
    <s v="4658 Baden Av."/>
    <s v=""/>
    <s v="Cambridge"/>
    <s v="MA"/>
    <s v="51247"/>
    <x v="0"/>
    <s v="NA"/>
    <s v="Tseng"/>
    <s v="Kyung"/>
    <s v="Medium"/>
  </r>
  <r>
    <n v="10262"/>
    <n v="44"/>
    <n v="68.657564477594292"/>
    <n v="94.14"/>
    <n v="13"/>
    <s v="Small"/>
    <x v="2497"/>
    <n v="1121.227162985851"/>
    <n v="0.27068658936058748"/>
    <x v="3"/>
    <x v="190"/>
    <n v="2"/>
    <n v="6"/>
    <n v="2004"/>
    <x v="5"/>
    <n v="90"/>
    <x v="98"/>
    <x v="23"/>
    <s v="91 555 94 44"/>
    <s v="C/ Moralzarzal, 86"/>
    <s v=""/>
    <s v="Madrid"/>
    <s v=""/>
    <s v="28034"/>
    <x v="7"/>
    <s v="EMEA"/>
    <s v="Freyre"/>
    <s v="Diego"/>
    <s v="Medium"/>
  </r>
  <r>
    <n v="10274"/>
    <n v="24"/>
    <n v="71.497014375774015"/>
    <n v="90.52"/>
    <n v="5"/>
    <s v="Small"/>
    <x v="2493"/>
    <n v="456.55165498142378"/>
    <n v="0.21015229368345106"/>
    <x v="0"/>
    <x v="75"/>
    <n v="3"/>
    <n v="7"/>
    <n v="2004"/>
    <x v="5"/>
    <n v="90"/>
    <x v="98"/>
    <x v="41"/>
    <s v="6175558555"/>
    <s v="7825 Douglas Av."/>
    <s v=""/>
    <s v="Brickhaven"/>
    <s v="MA"/>
    <s v="58339"/>
    <x v="0"/>
    <s v="NA"/>
    <s v="Nelson"/>
    <s v="Allen"/>
    <s v="Small"/>
  </r>
  <r>
    <n v="10283"/>
    <n v="20"/>
    <n v="63.610704585861463"/>
    <n v="94.14"/>
    <n v="2"/>
    <s v="Small"/>
    <x v="2498"/>
    <n v="610.58590828277079"/>
    <n v="0.32429674329868857"/>
    <x v="0"/>
    <x v="76"/>
    <n v="3"/>
    <n v="8"/>
    <n v="2004"/>
    <x v="5"/>
    <n v="90"/>
    <x v="98"/>
    <x v="57"/>
    <s v="604 555 4555"/>
    <s v="23 Tsawassen Blvd."/>
    <s v=""/>
    <s v="Tsawassen"/>
    <s v="BC"/>
    <s v="T2F8M4"/>
    <x v="10"/>
    <s v="NA"/>
    <s v="Lincoln"/>
    <s v="Elizabeth"/>
    <s v="Small"/>
  </r>
  <r>
    <n v="10296"/>
    <n v="34"/>
    <n v="86.702264338017059"/>
    <n v="100"/>
    <n v="11"/>
    <s v="Small"/>
    <x v="2499"/>
    <n v="529.98301250741997"/>
    <n v="0.15238767877586215"/>
    <x v="0"/>
    <x v="192"/>
    <n v="3"/>
    <n v="9"/>
    <n v="2004"/>
    <x v="5"/>
    <n v="90"/>
    <x v="98"/>
    <x v="89"/>
    <s v="+49 89 61 08 9555"/>
    <s v="Hansastr. 15"/>
    <s v=""/>
    <s v="Munich"/>
    <s v=""/>
    <s v="80686"/>
    <x v="16"/>
    <s v="EMEA"/>
    <s v="Donnermeyer"/>
    <s v="Michael"/>
    <s v="Medium"/>
  </r>
  <r>
    <n v="10307"/>
    <n v="34"/>
    <n v="82.461079100788353"/>
    <n v="97.76"/>
    <n v="5"/>
    <s v="Small"/>
    <x v="2500"/>
    <n v="520.16331057319621"/>
    <n v="0.15649469004921904"/>
    <x v="0"/>
    <x v="78"/>
    <n v="4"/>
    <n v="10"/>
    <n v="2004"/>
    <x v="5"/>
    <n v="90"/>
    <x v="98"/>
    <x v="29"/>
    <s v="2155554695"/>
    <s v="782 First Street"/>
    <s v=""/>
    <s v="Philadelphia"/>
    <s v="PA"/>
    <s v="71270"/>
    <x v="0"/>
    <s v="NA"/>
    <s v="Cervantes"/>
    <s v="Francisca"/>
    <s v="Medium"/>
  </r>
  <r>
    <n v="10316"/>
    <n v="45"/>
    <n v="56.991304588536849"/>
    <n v="93.24"/>
    <n v="13"/>
    <s v="Small"/>
    <x v="2501"/>
    <n v="1631.1912935158421"/>
    <n v="0.38876764705558942"/>
    <x v="0"/>
    <x v="79"/>
    <n v="4"/>
    <n v="11"/>
    <n v="2004"/>
    <x v="5"/>
    <n v="90"/>
    <x v="98"/>
    <x v="59"/>
    <s v="198 555 8888"/>
    <s v="Garden House Crowther Way"/>
    <s v=""/>
    <s v="Cowes"/>
    <s v="Isle of Wight"/>
    <s v="PO317PJ"/>
    <x v="6"/>
    <s v="EMEA"/>
    <s v="Bennett"/>
    <s v="Helen"/>
    <s v="Medium"/>
  </r>
  <r>
    <n v="10328"/>
    <n v="41"/>
    <n v="86.447260706175939"/>
    <n v="100"/>
    <n v="9"/>
    <s v="Small"/>
    <x v="2502"/>
    <n v="612.2423110467862"/>
    <n v="0.14729472572325955"/>
    <x v="0"/>
    <x v="233"/>
    <n v="4"/>
    <n v="11"/>
    <n v="2004"/>
    <x v="5"/>
    <n v="90"/>
    <x v="98"/>
    <x v="86"/>
    <s v="035 640555"/>
    <s v="Via Ludovico il Moro 22"/>
    <s v=""/>
    <s v="Bergamo"/>
    <s v=""/>
    <s v="24100"/>
    <x v="12"/>
    <s v="EMEA"/>
    <s v="Rovelli"/>
    <s v="Giovanni"/>
    <s v="Medium"/>
  </r>
  <r>
    <n v="10339"/>
    <n v="55"/>
    <n v="59.883127960308158"/>
    <n v="71.25"/>
    <n v="15"/>
    <s v="Small"/>
    <x v="2503"/>
    <n v="625.17796218305148"/>
    <n v="0.15953504617111361"/>
    <x v="0"/>
    <x v="58"/>
    <n v="4"/>
    <n v="11"/>
    <n v="2004"/>
    <x v="5"/>
    <n v="90"/>
    <x v="98"/>
    <x v="35"/>
    <s v="+81 3 3584 0555"/>
    <s v="2-2-8 Roppongi"/>
    <s v=""/>
    <s v="Minato-ku"/>
    <s v="Tokyo"/>
    <s v="106-0032"/>
    <x v="11"/>
    <s v="Japan"/>
    <s v="Shimamura"/>
    <s v="Akiko"/>
    <s v="Medium"/>
  </r>
  <r>
    <n v="10352"/>
    <n v="23"/>
    <n v="73.490469200059209"/>
    <n v="100"/>
    <n v="3"/>
    <s v="Small"/>
    <x v="2504"/>
    <n v="662.38920839863817"/>
    <n v="0.28154786196051218"/>
    <x v="0"/>
    <x v="195"/>
    <n v="4"/>
    <n v="12"/>
    <n v="2004"/>
    <x v="5"/>
    <n v="90"/>
    <x v="98"/>
    <x v="91"/>
    <s v="6175558428"/>
    <s v="16780 Pompton St."/>
    <s v=""/>
    <s v="Brickhaven"/>
    <s v="MA"/>
    <s v="58339"/>
    <x v="0"/>
    <s v="NA"/>
    <s v="Taylor"/>
    <s v="Leslie"/>
    <s v="Small"/>
  </r>
  <r>
    <n v="10361"/>
    <n v="24"/>
    <n v="33.358157776981606"/>
    <n v="45.39"/>
    <n v="14"/>
    <s v="Small"/>
    <x v="2505"/>
    <n v="288.7642133524414"/>
    <n v="0.26507693815858985"/>
    <x v="0"/>
    <x v="21"/>
    <n v="4"/>
    <n v="12"/>
    <n v="2004"/>
    <x v="5"/>
    <n v="90"/>
    <x v="98"/>
    <x v="20"/>
    <s v="+61 2 9495 8555"/>
    <s v="Monitor Money Building, 815 Pacific Hwy"/>
    <s v="Level 6"/>
    <s v="Chatswood"/>
    <s v="NSW"/>
    <s v="2067"/>
    <x v="3"/>
    <s v="APAC"/>
    <s v="Huxley"/>
    <s v="Adrian"/>
    <s v="Small"/>
  </r>
  <r>
    <n v="10373"/>
    <n v="32"/>
    <n v="58.523300124132817"/>
    <n v="84.41"/>
    <n v="15"/>
    <s v="Small"/>
    <x v="2506"/>
    <n v="828.37439602774975"/>
    <n v="0.30667811723572064"/>
    <x v="0"/>
    <x v="84"/>
    <n v="1"/>
    <n v="1"/>
    <n v="2005"/>
    <x v="5"/>
    <n v="90"/>
    <x v="98"/>
    <x v="60"/>
    <s v="981 443655"/>
    <s v="Torikatu 38"/>
    <s v=""/>
    <s v="Oulu"/>
    <s v=""/>
    <s v="90110"/>
    <x v="4"/>
    <s v="EMEA"/>
    <s v="Koskitalo"/>
    <s v="Pirkko"/>
    <s v="Small"/>
  </r>
  <r>
    <n v="10386"/>
    <n v="29"/>
    <n v="71.188479059255968"/>
    <n v="85.76"/>
    <n v="13"/>
    <s v="Small"/>
    <x v="2507"/>
    <n v="422.57410728157674"/>
    <n v="0.16991045873069061"/>
    <x v="5"/>
    <x v="196"/>
    <n v="1"/>
    <n v="3"/>
    <n v="2005"/>
    <x v="5"/>
    <n v="90"/>
    <x v="98"/>
    <x v="23"/>
    <s v="91 555 94 44"/>
    <s v="C/ Moralzarzal, 86"/>
    <s v=""/>
    <s v="Madrid"/>
    <s v=""/>
    <s v="28034"/>
    <x v="7"/>
    <s v="EMEA"/>
    <s v="Freyre"/>
    <s v="Diego"/>
    <s v="Small"/>
  </r>
  <r>
    <n v="10398"/>
    <n v="36"/>
    <n v="65.563992606918902"/>
    <n v="100"/>
    <n v="7"/>
    <s v="Small"/>
    <x v="2508"/>
    <n v="1550.0162661509198"/>
    <n v="0.39639115626110388"/>
    <x v="0"/>
    <x v="197"/>
    <n v="1"/>
    <n v="3"/>
    <n v="2005"/>
    <x v="5"/>
    <n v="90"/>
    <x v="98"/>
    <x v="1"/>
    <s v="26 47 1555"/>
    <s v="59 rue de l'Abbaye"/>
    <s v=""/>
    <s v="Reims"/>
    <s v=""/>
    <s v="51100"/>
    <x v="1"/>
    <s v="EMEA"/>
    <s v="Henriot"/>
    <s v="Paul"/>
    <s v="Medium"/>
  </r>
  <r>
    <n v="10400"/>
    <n v="46"/>
    <n v="56.866209800752223"/>
    <n v="87.8"/>
    <n v="5"/>
    <s v="Small"/>
    <x v="2509"/>
    <n v="1422.9543491653981"/>
    <n v="0.35232107288437109"/>
    <x v="0"/>
    <x v="87"/>
    <n v="2"/>
    <n v="4"/>
    <n v="2005"/>
    <x v="5"/>
    <n v="90"/>
    <x v="98"/>
    <x v="61"/>
    <s v="4085553659"/>
    <s v="3086 Ingle Ln."/>
    <s v=""/>
    <s v="San Jose"/>
    <s v="CA"/>
    <s v="94217"/>
    <x v="0"/>
    <s v="NA"/>
    <s v="Frick"/>
    <s v="Sue"/>
    <s v="Medium"/>
  </r>
  <r>
    <n v="10415"/>
    <n v="32"/>
    <n v="76.889062927200172"/>
    <n v="95.95"/>
    <n v="4"/>
    <s v="Small"/>
    <x v="2510"/>
    <n v="609.94998632959459"/>
    <n v="0.19865489393225461"/>
    <x v="1"/>
    <x v="234"/>
    <n v="2"/>
    <n v="5"/>
    <n v="2005"/>
    <x v="5"/>
    <n v="90"/>
    <x v="98"/>
    <x v="87"/>
    <s v="61 9 3844 6555"/>
    <s v="7 Allen Street"/>
    <s v=""/>
    <s v="Glen Waverly"/>
    <s v="Victoria"/>
    <s v="3150"/>
    <x v="3"/>
    <s v="APAC"/>
    <s v="Connery"/>
    <s v="Sean"/>
    <s v="Medium"/>
  </r>
  <r>
    <n v="10106"/>
    <n v="34"/>
    <n v="84.625406091088024"/>
    <n v="100"/>
    <n v="9"/>
    <s v="Small"/>
    <x v="2511"/>
    <n v="886.19619290300716"/>
    <n v="0.23547379084751988"/>
    <x v="0"/>
    <x v="186"/>
    <n v="1"/>
    <n v="2"/>
    <n v="2003"/>
    <x v="4"/>
    <n v="99"/>
    <x v="99"/>
    <x v="86"/>
    <s v="035 640555"/>
    <s v="Via Ludovico il Moro 22"/>
    <s v=""/>
    <s v="Bergamo"/>
    <s v=""/>
    <s v="24100"/>
    <x v="12"/>
    <s v="EMEA"/>
    <s v="Rovelli"/>
    <s v="Giovanni"/>
    <s v="Medium"/>
  </r>
  <r>
    <n v="10120"/>
    <n v="24"/>
    <n v="75.905313907856737"/>
    <n v="100"/>
    <n v="15"/>
    <s v="Small"/>
    <x v="2512"/>
    <n v="763.0724662114385"/>
    <n v="0.2952152840496125"/>
    <x v="0"/>
    <x v="54"/>
    <n v="2"/>
    <n v="4"/>
    <n v="2003"/>
    <x v="4"/>
    <n v="99"/>
    <x v="99"/>
    <x v="10"/>
    <s v="03 9520 4555"/>
    <s v="636 St Kilda Road"/>
    <s v="Level 3"/>
    <s v="Melbourne"/>
    <s v="Victoria"/>
    <s v="3004"/>
    <x v="3"/>
    <s v="APAC"/>
    <s v="Ferguson"/>
    <s v="Peter"/>
    <s v="Small"/>
  </r>
  <r>
    <n v="10131"/>
    <n v="40"/>
    <n v="81.73774755049854"/>
    <n v="100"/>
    <n v="1"/>
    <s v="Small"/>
    <x v="2513"/>
    <n v="1158.090097980059"/>
    <n v="0.26156159047340749"/>
    <x v="0"/>
    <x v="187"/>
    <n v="2"/>
    <n v="6"/>
    <n v="2003"/>
    <x v="4"/>
    <n v="99"/>
    <x v="99"/>
    <x v="88"/>
    <s v="2035554407"/>
    <s v="2440 Pompton St."/>
    <s v=""/>
    <s v="Glendale"/>
    <s v="CT"/>
    <s v="97561"/>
    <x v="0"/>
    <s v="NA"/>
    <s v="Lewis"/>
    <s v="Dan"/>
    <s v="Medium"/>
  </r>
  <r>
    <n v="10143"/>
    <n v="26"/>
    <n v="58.299528186008253"/>
    <n v="82.77"/>
    <n v="4"/>
    <s v="Small"/>
    <x v="2514"/>
    <n v="636.23226716378531"/>
    <n v="0.29564421667260776"/>
    <x v="0"/>
    <x v="65"/>
    <n v="3"/>
    <n v="8"/>
    <n v="2003"/>
    <x v="4"/>
    <n v="99"/>
    <x v="99"/>
    <x v="50"/>
    <s v="5085559555"/>
    <s v="4575 Hillside Dr."/>
    <s v=""/>
    <s v="New Bedford"/>
    <s v="MA"/>
    <s v="50553"/>
    <x v="0"/>
    <s v="NA"/>
    <s v="Tam"/>
    <s v="Wing C"/>
    <s v="Small"/>
  </r>
  <r>
    <n v="10155"/>
    <n v="20"/>
    <n v="74.407055932402585"/>
    <n v="100"/>
    <n v="2"/>
    <s v="Small"/>
    <x v="2515"/>
    <n v="865.25888135194828"/>
    <n v="0.3676633302251841"/>
    <x v="0"/>
    <x v="66"/>
    <n v="4"/>
    <n v="10"/>
    <n v="2003"/>
    <x v="4"/>
    <n v="99"/>
    <x v="99"/>
    <x v="16"/>
    <s v="90 224 8555"/>
    <s v="Keskuskatu 45"/>
    <s v=""/>
    <s v="Helsinki"/>
    <s v=""/>
    <s v="21240"/>
    <x v="4"/>
    <s v="EMEA"/>
    <s v="Karttunen"/>
    <s v="Matti"/>
    <s v="Small"/>
  </r>
  <r>
    <n v="10168"/>
    <n v="31"/>
    <n v="80.615947269171997"/>
    <n v="100"/>
    <n v="16"/>
    <s v="Small"/>
    <x v="2516"/>
    <n v="932.29563465566798"/>
    <n v="0.27169620318753274"/>
    <x v="0"/>
    <x v="5"/>
    <n v="4"/>
    <n v="10"/>
    <n v="2003"/>
    <x v="4"/>
    <n v="99"/>
    <x v="99"/>
    <x v="5"/>
    <s v="6505556809"/>
    <s v="9408 Furth Circle"/>
    <s v=""/>
    <s v="Burlingame"/>
    <s v="CA"/>
    <s v="94217"/>
    <x v="0"/>
    <s v="NA"/>
    <s v="Hirano"/>
    <s v="Juri"/>
    <s v="Medium"/>
  </r>
  <r>
    <n v="10178"/>
    <n v="22"/>
    <n v="75.581642914520856"/>
    <n v="87.75"/>
    <n v="1"/>
    <s v="Small"/>
    <x v="2517"/>
    <n v="267.70385588054114"/>
    <n v="0.13867073601685634"/>
    <x v="0"/>
    <x v="68"/>
    <n v="4"/>
    <n v="11"/>
    <n v="2003"/>
    <x v="4"/>
    <n v="99"/>
    <x v="99"/>
    <x v="51"/>
    <s v="61 77 6555"/>
    <s v="1 rue Alsace-Lorraine"/>
    <s v=""/>
    <s v="Toulouse"/>
    <s v=""/>
    <s v="31000"/>
    <x v="1"/>
    <s v="EMEA"/>
    <s v="Roulet"/>
    <s v="Annette"/>
    <s v="Small"/>
  </r>
  <r>
    <n v="10198"/>
    <n v="42"/>
    <n v="65.394273307805577"/>
    <n v="100"/>
    <n v="1"/>
    <s v="Small"/>
    <x v="2518"/>
    <n v="2028.0005210721661"/>
    <n v="0.42475129039579895"/>
    <x v="0"/>
    <x v="188"/>
    <n v="4"/>
    <n v="11"/>
    <n v="2003"/>
    <x v="4"/>
    <n v="99"/>
    <x v="99"/>
    <x v="66"/>
    <s v="+63 2 555 3587"/>
    <s v="15 McCallum Street - NatWest Center #13-03"/>
    <s v=""/>
    <s v="Makati City"/>
    <s v=""/>
    <s v="1227MM"/>
    <x v="15"/>
    <s v="Japan"/>
    <s v="Cruz"/>
    <s v="Arnold"/>
    <s v="Medium"/>
  </r>
  <r>
    <n v="10210"/>
    <n v="26"/>
    <n v="64.438978711814656"/>
    <n v="99.72"/>
    <n v="14"/>
    <s v="Small"/>
    <x v="2519"/>
    <n v="917.30655349281869"/>
    <n v="0.35380085527662791"/>
    <x v="0"/>
    <x v="55"/>
    <n v="1"/>
    <n v="1"/>
    <n v="2004"/>
    <x v="4"/>
    <n v="99"/>
    <x v="99"/>
    <x v="44"/>
    <s v="+81 06 6342 5555"/>
    <s v="Dojima Avanza 4F, 1-6-20 Dojima, Kita-ku"/>
    <s v=""/>
    <s v="Osaka"/>
    <s v="Osaka"/>
    <s v="530-0003"/>
    <x v="11"/>
    <s v="Japan"/>
    <s v="Kentary"/>
    <s v="Mory"/>
    <s v="Small"/>
  </r>
  <r>
    <n v="10222"/>
    <n v="37"/>
    <n v="66.214159166902348"/>
    <n v="87.75"/>
    <n v="1"/>
    <s v="Small"/>
    <x v="2520"/>
    <n v="796.8261108246129"/>
    <n v="0.24542268755666832"/>
    <x v="0"/>
    <x v="72"/>
    <n v="1"/>
    <n v="2"/>
    <n v="2004"/>
    <x v="4"/>
    <n v="99"/>
    <x v="99"/>
    <x v="55"/>
    <s v="7605558146"/>
    <s v="361 Furth Circle"/>
    <s v=""/>
    <s v="San Diego"/>
    <s v="CA"/>
    <s v="91217"/>
    <x v="0"/>
    <s v="NA"/>
    <s v="Thompson"/>
    <s v="Valarie"/>
    <s v="Medium"/>
  </r>
  <r>
    <n v="10235"/>
    <n v="38"/>
    <n v="73.27254154275235"/>
    <n v="88.75"/>
    <n v="10"/>
    <s v="Small"/>
    <x v="2521"/>
    <n v="588.14342137541053"/>
    <n v="0.17439389810983263"/>
    <x v="0"/>
    <x v="210"/>
    <n v="2"/>
    <n v="4"/>
    <n v="2004"/>
    <x v="4"/>
    <n v="99"/>
    <x v="99"/>
    <x v="57"/>
    <s v="604 555 4555"/>
    <s v="23 Tsawassen Blvd."/>
    <s v=""/>
    <s v="Tsawassen"/>
    <s v="BC"/>
    <s v="T2F8M4"/>
    <x v="10"/>
    <s v="NA"/>
    <s v="Lincoln"/>
    <s v="Elizabeth"/>
    <s v="Medium"/>
  </r>
  <r>
    <n v="10250"/>
    <n v="35"/>
    <n v="87.776758475066089"/>
    <n v="100"/>
    <n v="11"/>
    <s v="Small"/>
    <x v="2522"/>
    <n v="836.96345337268713"/>
    <n v="0.21410369348136732"/>
    <x v="0"/>
    <x v="189"/>
    <n v="2"/>
    <n v="5"/>
    <n v="2004"/>
    <x v="4"/>
    <n v="99"/>
    <x v="99"/>
    <x v="61"/>
    <s v="4085553659"/>
    <s v="3086 Ingle Ln."/>
    <s v=""/>
    <s v="San Jose"/>
    <s v="CA"/>
    <s v="94217"/>
    <x v="0"/>
    <s v="NA"/>
    <s v="Frick"/>
    <s v="Sue"/>
    <s v="Medium"/>
  </r>
  <r>
    <n v="10262"/>
    <n v="33"/>
    <n v="59.98652920274025"/>
    <n v="90.75"/>
    <n v="6"/>
    <s v="Small"/>
    <x v="2523"/>
    <n v="1015.1945363095717"/>
    <n v="0.33899141374390906"/>
    <x v="3"/>
    <x v="190"/>
    <n v="2"/>
    <n v="6"/>
    <n v="2004"/>
    <x v="4"/>
    <n v="99"/>
    <x v="99"/>
    <x v="23"/>
    <s v="91 555 94 44"/>
    <s v="C/ Moralzarzal, 86"/>
    <s v=""/>
    <s v="Madrid"/>
    <s v=""/>
    <s v="28034"/>
    <x v="7"/>
    <s v="EMEA"/>
    <s v="Freyre"/>
    <s v="Diego"/>
    <s v="Small"/>
  </r>
  <r>
    <n v="10275"/>
    <n v="39"/>
    <n v="77.164710784171149"/>
    <n v="100"/>
    <n v="16"/>
    <s v="Small"/>
    <x v="2524"/>
    <n v="1463.0962794173256"/>
    <n v="0.32713018151228512"/>
    <x v="0"/>
    <x v="14"/>
    <n v="3"/>
    <n v="7"/>
    <n v="2004"/>
    <x v="4"/>
    <n v="99"/>
    <x v="99"/>
    <x v="14"/>
    <s v="40 67 8555"/>
    <s v="67, rue des Cinquante Otages"/>
    <s v=""/>
    <s v="Nantes"/>
    <s v=""/>
    <s v="44000"/>
    <x v="1"/>
    <s v="EMEA"/>
    <s v="Labrune"/>
    <s v="Janine"/>
    <s v="Medium"/>
  </r>
  <r>
    <n v="10284"/>
    <n v="45"/>
    <n v="72.281494392718699"/>
    <n v="100"/>
    <n v="8"/>
    <s v="Small"/>
    <x v="2525"/>
    <n v="1324.2827523276583"/>
    <n v="0.28933738675923015"/>
    <x v="0"/>
    <x v="191"/>
    <n v="3"/>
    <n v="8"/>
    <n v="2004"/>
    <x v="4"/>
    <n v="99"/>
    <x v="99"/>
    <x v="85"/>
    <s v="+47 2212 1555"/>
    <s v="Drammensveien 126 A, PB 744 Sentrum"/>
    <s v=""/>
    <s v="Oslo"/>
    <s v=""/>
    <s v="N0106"/>
    <x v="2"/>
    <s v="EMEA"/>
    <s v="Klaeboe"/>
    <s v="Jan"/>
    <s v="Medium"/>
  </r>
  <r>
    <n v="10296"/>
    <n v="24"/>
    <n v="85.3120824885697"/>
    <n v="100"/>
    <n v="4"/>
    <s v="Small"/>
    <x v="1304"/>
    <n v="393.55002027432715"/>
    <n v="0.16122227422505456"/>
    <x v="0"/>
    <x v="192"/>
    <n v="3"/>
    <n v="9"/>
    <n v="2004"/>
    <x v="4"/>
    <n v="99"/>
    <x v="99"/>
    <x v="89"/>
    <s v="+49 89 61 08 9555"/>
    <s v="Hansastr. 15"/>
    <s v=""/>
    <s v="Munich"/>
    <s v=""/>
    <s v="80686"/>
    <x v="16"/>
    <s v="EMEA"/>
    <s v="Donnermeyer"/>
    <s v="Michael"/>
    <s v="Small"/>
  </r>
  <r>
    <n v="10308"/>
    <n v="35"/>
    <n v="74.651048543772632"/>
    <n v="88.75"/>
    <n v="14"/>
    <s v="Small"/>
    <x v="2526"/>
    <n v="493.46330096795782"/>
    <n v="0.1588614248588999"/>
    <x v="0"/>
    <x v="17"/>
    <n v="4"/>
    <n v="10"/>
    <n v="2004"/>
    <x v="4"/>
    <n v="99"/>
    <x v="99"/>
    <x v="47"/>
    <s v="9145554562"/>
    <s v="3758 North Pendale Street"/>
    <s v=""/>
    <s v="White Plains"/>
    <s v="NY"/>
    <s v="24067"/>
    <x v="0"/>
    <s v="NA"/>
    <s v="Frick"/>
    <s v="Steve"/>
    <s v="Medium"/>
  </r>
  <r>
    <n v="10316"/>
    <n v="23"/>
    <n v="65.386646718797323"/>
    <n v="100"/>
    <n v="6"/>
    <s v="Small"/>
    <x v="2527"/>
    <n v="1202.5171254676613"/>
    <n v="0.44432186012749786"/>
    <x v="0"/>
    <x v="79"/>
    <n v="4"/>
    <n v="11"/>
    <n v="2004"/>
    <x v="4"/>
    <n v="99"/>
    <x v="99"/>
    <x v="59"/>
    <s v="198 555 8888"/>
    <s v="Garden House Crowther Way"/>
    <s v=""/>
    <s v="Cowes"/>
    <s v="Isle of Wight"/>
    <s v="PO317PJ"/>
    <x v="6"/>
    <s v="EMEA"/>
    <s v="Bennett"/>
    <s v="Helen"/>
    <s v="Small"/>
  </r>
  <r>
    <n v="10328"/>
    <n v="37"/>
    <n v="81.066074740268959"/>
    <n v="100"/>
    <n v="10"/>
    <s v="Small"/>
    <x v="2528"/>
    <n v="1022.0852346100487"/>
    <n v="0.25415332836260046"/>
    <x v="0"/>
    <x v="233"/>
    <n v="4"/>
    <n v="11"/>
    <n v="2004"/>
    <x v="4"/>
    <n v="99"/>
    <x v="99"/>
    <x v="86"/>
    <s v="035 640555"/>
    <s v="Via Ludovico il Moro 22"/>
    <s v=""/>
    <s v="Bergamo"/>
    <s v=""/>
    <s v="24100"/>
    <x v="12"/>
    <s v="EMEA"/>
    <s v="Rovelli"/>
    <s v="Giovanni"/>
    <s v="Medium"/>
  </r>
  <r>
    <n v="10340"/>
    <n v="55"/>
    <n v="59.189515424686469"/>
    <n v="87.75"/>
    <n v="7"/>
    <s v="Small"/>
    <x v="2529"/>
    <n v="1570.8266516422441"/>
    <n v="0.32547560769588069"/>
    <x v="0"/>
    <x v="20"/>
    <n v="4"/>
    <n v="11"/>
    <n v="2004"/>
    <x v="4"/>
    <n v="99"/>
    <x v="99"/>
    <x v="53"/>
    <s v="93 203 4555"/>
    <s v="Rambla de Catalu¤a, 23"/>
    <s v=""/>
    <s v="Barcelona"/>
    <s v=""/>
    <s v="8022"/>
    <x v="7"/>
    <s v="EMEA"/>
    <s v="Saavedra"/>
    <s v="Eduardo"/>
    <s v="Medium"/>
  </r>
  <r>
    <n v="10352"/>
    <n v="49"/>
    <n v="83.319095478666512"/>
    <n v="100"/>
    <n v="2"/>
    <s v="Small"/>
    <x v="2530"/>
    <n v="852.64432154534052"/>
    <n v="0.17276513623246109"/>
    <x v="0"/>
    <x v="195"/>
    <n v="4"/>
    <n v="12"/>
    <n v="2004"/>
    <x v="4"/>
    <n v="99"/>
    <x v="99"/>
    <x v="91"/>
    <s v="6175558428"/>
    <s v="16780 Pompton St."/>
    <s v=""/>
    <s v="Brickhaven"/>
    <s v="MA"/>
    <s v="58339"/>
    <x v="0"/>
    <s v="NA"/>
    <s v="Taylor"/>
    <s v="Leslie"/>
    <s v="Medium"/>
  </r>
  <r>
    <n v="10361"/>
    <n v="26"/>
    <n v="60.806240642041253"/>
    <n v="100"/>
    <n v="9"/>
    <s v="Small"/>
    <x v="2531"/>
    <n v="1173.7377433069273"/>
    <n v="0.42608550597412692"/>
    <x v="0"/>
    <x v="21"/>
    <n v="4"/>
    <n v="12"/>
    <n v="2004"/>
    <x v="4"/>
    <n v="99"/>
    <x v="99"/>
    <x v="20"/>
    <s v="+61 2 9495 8555"/>
    <s v="Monitor Money Building, 815 Pacific Hwy"/>
    <s v="Level 6"/>
    <s v="Chatswood"/>
    <s v="NSW"/>
    <s v="2067"/>
    <x v="3"/>
    <s v="APAC"/>
    <s v="Huxley"/>
    <s v="Adrian"/>
    <s v="Small"/>
  </r>
  <r>
    <n v="10375"/>
    <n v="33"/>
    <n v="62.424017966938138"/>
    <n v="100"/>
    <n v="1"/>
    <s v="Small"/>
    <x v="2532"/>
    <n v="1796.7174070910414"/>
    <n v="0.46586790479217816"/>
    <x v="0"/>
    <x v="22"/>
    <n v="1"/>
    <n v="2"/>
    <n v="2005"/>
    <x v="4"/>
    <n v="99"/>
    <x v="99"/>
    <x v="14"/>
    <s v="40 67 8555"/>
    <s v="67, rue des Cinquante Otages"/>
    <s v=""/>
    <s v="Nantes"/>
    <s v=""/>
    <s v="44000"/>
    <x v="1"/>
    <s v="EMEA"/>
    <s v="Labrune"/>
    <s v="Janine"/>
    <s v="Medium"/>
  </r>
  <r>
    <n v="10386"/>
    <n v="37"/>
    <n v="68.452044509000018"/>
    <n v="83.84"/>
    <n v="14"/>
    <s v="Small"/>
    <x v="2533"/>
    <n v="569.35435316699932"/>
    <n v="0.18353954545562956"/>
    <x v="5"/>
    <x v="196"/>
    <n v="1"/>
    <n v="3"/>
    <n v="2005"/>
    <x v="4"/>
    <n v="99"/>
    <x v="99"/>
    <x v="23"/>
    <s v="91 555 94 44"/>
    <s v="C/ Moralzarzal, 86"/>
    <s v=""/>
    <s v="Madrid"/>
    <s v=""/>
    <s v="28034"/>
    <x v="7"/>
    <s v="EMEA"/>
    <s v="Freyre"/>
    <s v="Diego"/>
    <s v="Medium"/>
  </r>
  <r>
    <n v="10398"/>
    <n v="22"/>
    <n v="66.532666731365296"/>
    <n v="86.76"/>
    <n v="8"/>
    <s v="Small"/>
    <x v="2534"/>
    <n v="445.00133190996348"/>
    <n v="0.23314123177310631"/>
    <x v="0"/>
    <x v="197"/>
    <n v="1"/>
    <n v="3"/>
    <n v="2005"/>
    <x v="4"/>
    <n v="99"/>
    <x v="99"/>
    <x v="1"/>
    <s v="26 47 1555"/>
    <s v="59 rue de l'Abbaye"/>
    <s v=""/>
    <s v="Reims"/>
    <s v=""/>
    <s v="51100"/>
    <x v="1"/>
    <s v="EMEA"/>
    <s v="Henriot"/>
    <s v="Paul"/>
    <s v="Small"/>
  </r>
  <r>
    <n v="10401"/>
    <n v="85"/>
    <n v="72.607847944496555"/>
    <n v="88.75"/>
    <n v="10"/>
    <s v="Medium"/>
    <x v="2535"/>
    <n v="1372.0829247177926"/>
    <n v="0.18188340344229231"/>
    <x v="4"/>
    <x v="213"/>
    <n v="2"/>
    <n v="4"/>
    <n v="2005"/>
    <x v="4"/>
    <n v="99"/>
    <x v="99"/>
    <x v="12"/>
    <s v="2015559350"/>
    <s v="7476 Moss Rd."/>
    <s v=""/>
    <s v="Newark"/>
    <s v="NJ"/>
    <s v="94019"/>
    <x v="0"/>
    <s v="NA"/>
    <s v="Brown"/>
    <s v="William"/>
    <s v="Large"/>
  </r>
  <r>
    <n v="10416"/>
    <n v="22"/>
    <n v="80.315889647750581"/>
    <n v="100"/>
    <n v="11"/>
    <s v="Small"/>
    <x v="2536"/>
    <n v="690.23042774948703"/>
    <n v="0.2809034860081423"/>
    <x v="0"/>
    <x v="198"/>
    <n v="2"/>
    <n v="5"/>
    <n v="2005"/>
    <x v="4"/>
    <n v="99"/>
    <x v="99"/>
    <x v="70"/>
    <s v="0522 556555"/>
    <s v="Strada Provinciale 124"/>
    <s v=""/>
    <s v="Reggio Emilia"/>
    <s v=""/>
    <s v="42100"/>
    <x v="12"/>
    <s v="EMEA"/>
    <s v="Moroni"/>
    <s v="Maurizio"/>
    <s v="Small"/>
  </r>
  <r>
    <n v="10105"/>
    <n v="31"/>
    <n v="54.987521924824691"/>
    <n v="65.77"/>
    <n v="3"/>
    <s v="Small"/>
    <x v="2537"/>
    <n v="334.25682033043449"/>
    <n v="0.16394219363197973"/>
    <x v="0"/>
    <x v="62"/>
    <n v="1"/>
    <n v="2"/>
    <n v="2003"/>
    <x v="5"/>
    <n v="72"/>
    <x v="100"/>
    <x v="48"/>
    <s v="31 12 3555"/>
    <s v="Vinb'ltet 34"/>
    <s v=""/>
    <s v="Kobenhavn"/>
    <s v=""/>
    <s v="1734"/>
    <x v="13"/>
    <s v="EMEA"/>
    <s v="Petersen"/>
    <s v="Jytte"/>
    <s v="Small"/>
  </r>
  <r>
    <n v="10119"/>
    <n v="38"/>
    <n v="42.030411055328152"/>
    <n v="65.77"/>
    <n v="12"/>
    <s v="Small"/>
    <x v="2538"/>
    <n v="902.10437989753041"/>
    <n v="0.36094859274246388"/>
    <x v="0"/>
    <x v="63"/>
    <n v="2"/>
    <n v="4"/>
    <n v="2003"/>
    <x v="5"/>
    <n v="72"/>
    <x v="100"/>
    <x v="19"/>
    <s v="6562 9555"/>
    <s v="Geislweg 14"/>
    <s v=""/>
    <s v="Salzburg"/>
    <s v=""/>
    <s v="5020"/>
    <x v="5"/>
    <s v="EMEA"/>
    <s v="Pipps"/>
    <s v="Georg"/>
    <s v="Small"/>
  </r>
  <r>
    <n v="10129"/>
    <n v="45"/>
    <n v="55.535009319898485"/>
    <n v="85.29"/>
    <n v="3"/>
    <s v="Small"/>
    <x v="2539"/>
    <n v="1338.9745806045685"/>
    <n v="0.34886845679565626"/>
    <x v="0"/>
    <x v="64"/>
    <n v="2"/>
    <n v="6"/>
    <n v="2003"/>
    <x v="5"/>
    <n v="72"/>
    <x v="100"/>
    <x v="49"/>
    <s v="171 555 0297"/>
    <s v="35 King George"/>
    <s v=""/>
    <s v="London"/>
    <s v=""/>
    <s v="WX36FW"/>
    <x v="6"/>
    <s v="EMEA"/>
    <s v="Brown"/>
    <s v="Ann"/>
    <s v="Medium"/>
  </r>
  <r>
    <n v="10143"/>
    <n v="31"/>
    <n v="52.021836762486025"/>
    <n v="85.29"/>
    <n v="16"/>
    <s v="Small"/>
    <x v="2540"/>
    <n v="1031.3130603629329"/>
    <n v="0.390059364960886"/>
    <x v="0"/>
    <x v="65"/>
    <n v="3"/>
    <n v="8"/>
    <n v="2003"/>
    <x v="5"/>
    <n v="72"/>
    <x v="100"/>
    <x v="50"/>
    <s v="5085559555"/>
    <s v="4575 Hillside Dr."/>
    <s v=""/>
    <s v="New Bedford"/>
    <s v="MA"/>
    <s v="50553"/>
    <x v="0"/>
    <s v="NA"/>
    <s v="Tam"/>
    <s v="Wing C"/>
    <s v="Small"/>
  </r>
  <r>
    <n v="10154"/>
    <n v="36"/>
    <n v="46.142906544786598"/>
    <n v="64.33"/>
    <n v="1"/>
    <s v="Small"/>
    <x v="2541"/>
    <n v="654.73536438768269"/>
    <n v="0.28271558301279975"/>
    <x v="0"/>
    <x v="242"/>
    <n v="4"/>
    <n v="10"/>
    <n v="2003"/>
    <x v="5"/>
    <n v="72"/>
    <x v="100"/>
    <x v="80"/>
    <s v="3105552373"/>
    <s v="4097 Douglas Av."/>
    <s v=""/>
    <s v="Glendale"/>
    <s v="CA"/>
    <s v="92561"/>
    <x v="0"/>
    <s v="NA"/>
    <s v="Young"/>
    <s v="Leslie"/>
    <s v="Small"/>
  </r>
  <r>
    <n v="10167"/>
    <n v="46"/>
    <n v="44.737142346278233"/>
    <n v="70.11"/>
    <n v="10"/>
    <s v="Small"/>
    <x v="2542"/>
    <n v="1167.1514520712012"/>
    <n v="0.36190069396265534"/>
    <x v="3"/>
    <x v="67"/>
    <n v="4"/>
    <n v="10"/>
    <n v="2003"/>
    <x v="5"/>
    <n v="72"/>
    <x v="100"/>
    <x v="37"/>
    <s v="0695 34 6555"/>
    <s v="?kergatan 24"/>
    <s v=""/>
    <s v="Boras"/>
    <s v=""/>
    <s v="S-84467"/>
    <x v="8"/>
    <s v="EMEA"/>
    <s v="Larsson"/>
    <s v="Maria"/>
    <s v="Medium"/>
  </r>
  <r>
    <n v="10177"/>
    <n v="32"/>
    <n v="67.313255250113741"/>
    <n v="76.62"/>
    <n v="1"/>
    <s v="Small"/>
    <x v="2543"/>
    <n v="297.81583199636043"/>
    <n v="0.12146625880822583"/>
    <x v="0"/>
    <x v="219"/>
    <n v="4"/>
    <n v="11"/>
    <n v="2003"/>
    <x v="5"/>
    <n v="72"/>
    <x v="100"/>
    <x v="76"/>
    <s v="+34 913 728 555"/>
    <s v="Merchants House, 27-30 Merchant's Quay"/>
    <s v=""/>
    <s v="Madrid"/>
    <s v=""/>
    <s v="28023"/>
    <x v="7"/>
    <s v="EMEA"/>
    <s v="Fernandez"/>
    <s v="Jesus"/>
    <s v="Small"/>
  </r>
  <r>
    <n v="10185"/>
    <n v="39"/>
    <n v="43.885480778884506"/>
    <n v="57.82"/>
    <n v="1"/>
    <s v="Small"/>
    <x v="2544"/>
    <n v="543.44624962350417"/>
    <n v="0.24099825702378919"/>
    <x v="0"/>
    <x v="69"/>
    <n v="4"/>
    <n v="11"/>
    <n v="2003"/>
    <x v="5"/>
    <n v="72"/>
    <x v="100"/>
    <x v="50"/>
    <s v="5085559555"/>
    <s v="4575 Hillside Dr."/>
    <s v=""/>
    <s v="New Bedford"/>
    <s v="MA"/>
    <s v="50553"/>
    <x v="0"/>
    <s v="NA"/>
    <s v="Tam"/>
    <s v="Wing C"/>
    <s v="Small"/>
  </r>
  <r>
    <n v="10197"/>
    <n v="50"/>
    <n v="58.690344178303377"/>
    <n v="78.790000000000006"/>
    <n v="7"/>
    <s v="Small"/>
    <x v="2545"/>
    <n v="1004.9827910848312"/>
    <n v="0.25510414800985687"/>
    <x v="0"/>
    <x v="70"/>
    <n v="4"/>
    <n v="11"/>
    <n v="2003"/>
    <x v="5"/>
    <n v="72"/>
    <x v="100"/>
    <x v="53"/>
    <s v="93 203 4555"/>
    <s v="Rambla de Catalu¤a, 23"/>
    <s v=""/>
    <s v="Barcelona"/>
    <s v=""/>
    <s v="8022"/>
    <x v="7"/>
    <s v="EMEA"/>
    <s v="Saavedra"/>
    <s v="Eduardo"/>
    <s v="Medium"/>
  </r>
  <r>
    <n v="10208"/>
    <n v="46"/>
    <n v="52.17574987232986"/>
    <n v="74.45"/>
    <n v="1"/>
    <s v="Small"/>
    <x v="2546"/>
    <n v="1024.6155058728264"/>
    <n v="0.29918401783304416"/>
    <x v="0"/>
    <x v="122"/>
    <n v="1"/>
    <n v="1"/>
    <n v="2004"/>
    <x v="5"/>
    <n v="72"/>
    <x v="100"/>
    <x v="30"/>
    <s v="78 32 5555"/>
    <s v="2, rue du Commerce"/>
    <s v=""/>
    <s v="Lyon"/>
    <s v=""/>
    <s v="69004"/>
    <x v="1"/>
    <s v="EMEA"/>
    <s v="Saveley"/>
    <s v="Mary"/>
    <s v="Medium"/>
  </r>
  <r>
    <n v="10222"/>
    <n v="36"/>
    <n v="54.551586396589769"/>
    <n v="80.95"/>
    <n v="13"/>
    <s v="Small"/>
    <x v="2547"/>
    <n v="950.34288972276818"/>
    <n v="0.32610764179629681"/>
    <x v="0"/>
    <x v="72"/>
    <n v="1"/>
    <n v="2"/>
    <n v="2004"/>
    <x v="5"/>
    <n v="72"/>
    <x v="100"/>
    <x v="55"/>
    <s v="7605558146"/>
    <s v="361 Furth Circle"/>
    <s v=""/>
    <s v="San Diego"/>
    <s v="CA"/>
    <s v="91217"/>
    <x v="0"/>
    <s v="NA"/>
    <s v="Thompson"/>
    <s v="Valarie"/>
    <s v="Small"/>
  </r>
  <r>
    <n v="10233"/>
    <n v="29"/>
    <n v="54.246773092517522"/>
    <n v="82.4"/>
    <n v="1"/>
    <s v="Small"/>
    <x v="2548"/>
    <n v="816.44358031699176"/>
    <n v="0.34166537509080674"/>
    <x v="0"/>
    <x v="243"/>
    <n v="1"/>
    <n v="3"/>
    <n v="2004"/>
    <x v="5"/>
    <n v="72"/>
    <x v="100"/>
    <x v="12"/>
    <s v="2015559350"/>
    <s v="7476 Moss Rd."/>
    <s v=""/>
    <s v="Newark"/>
    <s v="NJ"/>
    <s v="94019"/>
    <x v="0"/>
    <s v="NA"/>
    <s v="Brown"/>
    <s v="William"/>
    <s v="Small"/>
  </r>
  <r>
    <n v="10248"/>
    <n v="32"/>
    <n v="54.781396377503626"/>
    <n v="75.89"/>
    <n v="4"/>
    <s v="Small"/>
    <x v="2549"/>
    <n v="675.475315919884"/>
    <n v="0.27814736622079816"/>
    <x v="3"/>
    <x v="73"/>
    <n v="2"/>
    <n v="5"/>
    <n v="2004"/>
    <x v="5"/>
    <n v="72"/>
    <x v="100"/>
    <x v="0"/>
    <s v="2125557818"/>
    <s v="897 Long Airport Avenue"/>
    <s v=""/>
    <s v="NYC"/>
    <s v="NY"/>
    <s v="10022"/>
    <x v="0"/>
    <s v="NA"/>
    <s v="Yu"/>
    <s v="Kwai"/>
    <s v="Small"/>
  </r>
  <r>
    <n v="10261"/>
    <n v="44"/>
    <n v="55.575987216000271"/>
    <n v="68.67"/>
    <n v="2"/>
    <s v="Small"/>
    <x v="2550"/>
    <n v="576.13656249598807"/>
    <n v="0.19068025024027566"/>
    <x v="0"/>
    <x v="74"/>
    <n v="2"/>
    <n v="6"/>
    <n v="2004"/>
    <x v="5"/>
    <n v="72"/>
    <x v="100"/>
    <x v="43"/>
    <s v="514 555 8054"/>
    <s v="43 rue St. Laurent"/>
    <s v=""/>
    <s v="Montreal"/>
    <s v="Quebec"/>
    <s v="H1J1C3"/>
    <x v="10"/>
    <s v="NA"/>
    <s v="Fresnisre"/>
    <s v="Jean"/>
    <s v="Medium"/>
  </r>
  <r>
    <n v="10273"/>
    <n v="42"/>
    <n v="47.943485169852124"/>
    <n v="62.16"/>
    <n v="5"/>
    <s v="Small"/>
    <x v="2551"/>
    <n v="597.09362286621058"/>
    <n v="0.22870841103841494"/>
    <x v="0"/>
    <x v="75"/>
    <n v="3"/>
    <n v="7"/>
    <n v="2004"/>
    <x v="5"/>
    <n v="72"/>
    <x v="100"/>
    <x v="56"/>
    <s v="02 5554 67"/>
    <s v="Rue Joseph-Bens 532"/>
    <s v=""/>
    <s v="Bruxelles"/>
    <s v=""/>
    <s v="B-1180"/>
    <x v="14"/>
    <s v="EMEA"/>
    <s v="Dewey"/>
    <s v="Catherine"/>
    <s v="Small"/>
  </r>
  <r>
    <n v="10283"/>
    <n v="47"/>
    <n v="46.319442657438934"/>
    <n v="65.77"/>
    <n v="7"/>
    <s v="Small"/>
    <x v="2552"/>
    <n v="914.17619510037002"/>
    <n v="0.29573600946573003"/>
    <x v="0"/>
    <x v="76"/>
    <n v="3"/>
    <n v="8"/>
    <n v="2004"/>
    <x v="5"/>
    <n v="72"/>
    <x v="100"/>
    <x v="57"/>
    <s v="604 555 4555"/>
    <s v="23 Tsawassen Blvd."/>
    <s v=""/>
    <s v="Tsawassen"/>
    <s v="BC"/>
    <s v="T2F8M4"/>
    <x v="10"/>
    <s v="NA"/>
    <s v="Lincoln"/>
    <s v="Elizabeth"/>
    <s v="Medium"/>
  </r>
  <r>
    <n v="10295"/>
    <n v="44"/>
    <n v="37.189397693141608"/>
    <n v="58.55"/>
    <n v="2"/>
    <s v="Small"/>
    <x v="2553"/>
    <n v="939.86650150176911"/>
    <n v="0.36482668329390933"/>
    <x v="0"/>
    <x v="77"/>
    <n v="3"/>
    <n v="9"/>
    <n v="2004"/>
    <x v="5"/>
    <n v="72"/>
    <x v="100"/>
    <x v="58"/>
    <s v="6175559555"/>
    <s v="8616 Spinnaker Dr."/>
    <s v=""/>
    <s v="Boston"/>
    <s v="MA"/>
    <s v="51003"/>
    <x v="0"/>
    <s v="NA"/>
    <s v="Yoshido"/>
    <s v="Juri"/>
    <s v="Small"/>
  </r>
  <r>
    <n v="10306"/>
    <n v="43"/>
    <n v="59.731342462094652"/>
    <n v="75.17"/>
    <n v="1"/>
    <s v="Small"/>
    <x v="2554"/>
    <n v="663.86227412993003"/>
    <n v="0.20538323184655247"/>
    <x v="0"/>
    <x v="78"/>
    <n v="4"/>
    <n v="10"/>
    <n v="2004"/>
    <x v="5"/>
    <n v="72"/>
    <x v="100"/>
    <x v="77"/>
    <s v="171 555 1555"/>
    <s v="Fauntleroy Circus"/>
    <s v=""/>
    <s v="Manchester"/>
    <s v=""/>
    <s v="EC25NT"/>
    <x v="6"/>
    <s v="EMEA"/>
    <s v="Ashworth"/>
    <s v="Victoria"/>
    <s v="Medium"/>
  </r>
  <r>
    <n v="10316"/>
    <n v="48"/>
    <n v="54.282626794649893"/>
    <n v="74.45"/>
    <n v="18"/>
    <s v="Small"/>
    <x v="2555"/>
    <n v="968.03391385680516"/>
    <n v="0.27088479792276843"/>
    <x v="0"/>
    <x v="79"/>
    <n v="4"/>
    <n v="11"/>
    <n v="2004"/>
    <x v="5"/>
    <n v="72"/>
    <x v="100"/>
    <x v="59"/>
    <s v="198 555 8888"/>
    <s v="Garden House Crowther Way"/>
    <s v=""/>
    <s v="Cowes"/>
    <s v="Isle of Wight"/>
    <s v="PO317PJ"/>
    <x v="6"/>
    <s v="EMEA"/>
    <s v="Bennett"/>
    <s v="Helen"/>
    <s v="Medium"/>
  </r>
  <r>
    <n v="10327"/>
    <n v="21"/>
    <n v="65.870583596740573"/>
    <n v="96.31"/>
    <n v="1"/>
    <s v="Small"/>
    <x v="2556"/>
    <n v="639.22774446844801"/>
    <n v="0.31605665458684901"/>
    <x v="5"/>
    <x v="193"/>
    <n v="4"/>
    <n v="11"/>
    <n v="2004"/>
    <x v="5"/>
    <n v="72"/>
    <x v="100"/>
    <x v="48"/>
    <s v="31 12 3555"/>
    <s v="Vinb'ltet 34"/>
    <s v=""/>
    <s v="Kobenhavn"/>
    <s v=""/>
    <s v="1734"/>
    <x v="13"/>
    <s v="EMEA"/>
    <s v="Petersen"/>
    <s v="Jytte"/>
    <s v="Small"/>
  </r>
  <r>
    <n v="10339"/>
    <n v="50"/>
    <n v="53.181068185187129"/>
    <n v="74.349999999999994"/>
    <n v="9"/>
    <s v="Small"/>
    <x v="2557"/>
    <n v="1058.4465907406434"/>
    <n v="0.28471999750925175"/>
    <x v="0"/>
    <x v="58"/>
    <n v="4"/>
    <n v="11"/>
    <n v="2004"/>
    <x v="5"/>
    <n v="72"/>
    <x v="100"/>
    <x v="35"/>
    <s v="+81 3 3584 0555"/>
    <s v="2-2-8 Roppongi"/>
    <s v=""/>
    <s v="Minato-ku"/>
    <s v="Tokyo"/>
    <s v="106-0032"/>
    <x v="11"/>
    <s v="Japan"/>
    <s v="Shimamura"/>
    <s v="Akiko"/>
    <s v="Medium"/>
  </r>
  <r>
    <n v="10350"/>
    <n v="29"/>
    <n v="63.994122397560808"/>
    <n v="75.349999999999994"/>
    <n v="12"/>
    <s v="Small"/>
    <x v="2558"/>
    <n v="329.32045047073666"/>
    <n v="0.15070839552009549"/>
    <x v="0"/>
    <x v="82"/>
    <n v="4"/>
    <n v="12"/>
    <n v="2004"/>
    <x v="5"/>
    <n v="72"/>
    <x v="100"/>
    <x v="23"/>
    <s v="91 555 94 44"/>
    <s v="C/ Moralzarzal, 86"/>
    <s v=""/>
    <s v="Madrid"/>
    <s v=""/>
    <s v="28034"/>
    <x v="7"/>
    <s v="EMEA"/>
    <s v="Freyre"/>
    <s v="Diego"/>
    <s v="Small"/>
  </r>
  <r>
    <n v="10373"/>
    <n v="41"/>
    <n v="54.464607692975271"/>
    <n v="70.33"/>
    <n v="16"/>
    <s v="Small"/>
    <x v="2559"/>
    <n v="650.48108458801426"/>
    <n v="0.22558498943586999"/>
    <x v="0"/>
    <x v="84"/>
    <n v="1"/>
    <n v="1"/>
    <n v="2005"/>
    <x v="5"/>
    <n v="72"/>
    <x v="100"/>
    <x v="60"/>
    <s v="981 443655"/>
    <s v="Torikatu 38"/>
    <s v=""/>
    <s v="Oulu"/>
    <s v=""/>
    <s v="90110"/>
    <x v="4"/>
    <s v="EMEA"/>
    <s v="Koskitalo"/>
    <s v="Pirkko"/>
    <s v="Small"/>
  </r>
  <r>
    <n v="10386"/>
    <n v="37"/>
    <n v="80.130194829405113"/>
    <n v="100"/>
    <n v="10"/>
    <s v="Medium"/>
    <x v="2560"/>
    <n v="2052.7527913120107"/>
    <n v="0.40911293540738064"/>
    <x v="5"/>
    <x v="196"/>
    <n v="1"/>
    <n v="3"/>
    <n v="2005"/>
    <x v="5"/>
    <n v="72"/>
    <x v="100"/>
    <x v="23"/>
    <s v="91 555 94 44"/>
    <s v="C/ Moralzarzal, 86"/>
    <s v=""/>
    <s v="Madrid"/>
    <s v=""/>
    <s v="28034"/>
    <x v="7"/>
    <s v="EMEA"/>
    <s v="Freyre"/>
    <s v="Diego"/>
    <s v="Medium"/>
  </r>
  <r>
    <n v="10397"/>
    <n v="22"/>
    <n v="59.117590032127985"/>
    <n v="66.5"/>
    <n v="4"/>
    <s v="Small"/>
    <x v="1490"/>
    <n v="162.41301929318433"/>
    <n v="0.11101368372739873"/>
    <x v="0"/>
    <x v="250"/>
    <n v="1"/>
    <n v="3"/>
    <n v="2005"/>
    <x v="5"/>
    <n v="72"/>
    <x v="100"/>
    <x v="51"/>
    <s v="61 77 6555"/>
    <s v="1 rue Alsace-Lorraine"/>
    <s v=""/>
    <s v="Toulouse"/>
    <s v=""/>
    <s v="31000"/>
    <x v="1"/>
    <s v="EMEA"/>
    <s v="Roulet"/>
    <s v="Annette"/>
    <s v="Small"/>
  </r>
  <r>
    <n v="10414"/>
    <n v="31"/>
    <n v="47.386574127898456"/>
    <n v="75.89"/>
    <n v="4"/>
    <s v="Small"/>
    <x v="2561"/>
    <n v="883.60620203514804"/>
    <n v="0.37558869247729015"/>
    <x v="4"/>
    <x v="88"/>
    <n v="2"/>
    <n v="5"/>
    <n v="2005"/>
    <x v="5"/>
    <n v="72"/>
    <x v="100"/>
    <x v="58"/>
    <s v="6175559555"/>
    <s v="8616 Spinnaker Dr."/>
    <s v=""/>
    <s v="Boston"/>
    <s v="MA"/>
    <s v="51003"/>
    <x v="0"/>
    <s v="NA"/>
    <s v="Yoshido"/>
    <s v="Juri"/>
    <s v="Small"/>
  </r>
  <r>
    <n v="10103"/>
    <n v="42"/>
    <n v="87.146001100264641"/>
    <n v="100"/>
    <n v="6"/>
    <s v="Small"/>
    <x v="2562"/>
    <n v="800.6879537888849"/>
    <n v="0.17949344600070949"/>
    <x v="0"/>
    <x v="26"/>
    <n v="1"/>
    <n v="1"/>
    <n v="2003"/>
    <x v="1"/>
    <n v="101"/>
    <x v="101"/>
    <x v="17"/>
    <s v="07 98 9555"/>
    <s v="Erling Skakkes gate 78"/>
    <s v=""/>
    <s v="Stavern"/>
    <s v=""/>
    <s v="4110"/>
    <x v="2"/>
    <s v="EMEA"/>
    <s v="Bergulfsen"/>
    <s v="Jonas"/>
    <s v="Medium"/>
  </r>
  <r>
    <n v="10114"/>
    <n v="42"/>
    <n v="73.591178698084477"/>
    <n v="100"/>
    <n v="10"/>
    <s v="Small"/>
    <x v="2563"/>
    <n v="1667.3504946804524"/>
    <n v="0.35041770060831079"/>
    <x v="0"/>
    <x v="89"/>
    <n v="2"/>
    <n v="4"/>
    <n v="2003"/>
    <x v="1"/>
    <n v="101"/>
    <x v="101"/>
    <x v="62"/>
    <s v="1 42 34 2555"/>
    <s v="265, boulevard Charonne"/>
    <s v=""/>
    <s v="Paris"/>
    <s v=""/>
    <s v="75012"/>
    <x v="1"/>
    <s v="EMEA"/>
    <s v="Bertrand"/>
    <s v="Marie"/>
    <s v="Medium"/>
  </r>
  <r>
    <n v="10126"/>
    <n v="45"/>
    <n v="69.376502046960908"/>
    <n v="100"/>
    <n v="6"/>
    <s v="Small"/>
    <x v="2564"/>
    <n v="1475.2574078867588"/>
    <n v="0.32090346469302156"/>
    <x v="0"/>
    <x v="28"/>
    <n v="2"/>
    <n v="5"/>
    <n v="2003"/>
    <x v="1"/>
    <n v="101"/>
    <x v="101"/>
    <x v="25"/>
    <s v="91 555 22 82"/>
    <s v="C/ Araquil, 67"/>
    <s v=""/>
    <s v="Madrid"/>
    <s v=""/>
    <s v="28023"/>
    <x v="7"/>
    <s v="EMEA"/>
    <s v="Sommer"/>
    <s v="Martˇn"/>
    <s v="Medium"/>
  </r>
  <r>
    <n v="10140"/>
    <n v="36"/>
    <n v="78.849206707926271"/>
    <n v="100"/>
    <n v="6"/>
    <s v="Small"/>
    <x v="2565"/>
    <n v="1276.2285585146547"/>
    <n v="0.31015567184666437"/>
    <x v="0"/>
    <x v="29"/>
    <n v="3"/>
    <n v="7"/>
    <n v="2003"/>
    <x v="1"/>
    <n v="101"/>
    <x v="101"/>
    <x v="5"/>
    <s v="6505556809"/>
    <s v="9408 Furth Circle"/>
    <s v=""/>
    <s v="Burlingame"/>
    <s v="CA"/>
    <s v="94217"/>
    <x v="0"/>
    <s v="NA"/>
    <s v="Hirano"/>
    <s v="Juri"/>
    <s v="Medium"/>
  </r>
  <r>
    <n v="10150"/>
    <n v="20"/>
    <n v="77.723230253429264"/>
    <n v="100"/>
    <n v="3"/>
    <s v="Small"/>
    <x v="2566"/>
    <n v="549.53539493141466"/>
    <n v="0.26118602420694614"/>
    <x v="0"/>
    <x v="30"/>
    <n v="3"/>
    <n v="9"/>
    <n v="2003"/>
    <x v="1"/>
    <n v="101"/>
    <x v="101"/>
    <x v="26"/>
    <s v="+65 221 7555"/>
    <s v="Bronz Sok., Bronz Apt. 3/6 Tesvikiye"/>
    <s v=""/>
    <s v="Singapore"/>
    <s v=""/>
    <s v="79903"/>
    <x v="9"/>
    <s v="Japan"/>
    <s v="Natividad"/>
    <s v="Eric"/>
    <s v="Small"/>
  </r>
  <r>
    <n v="10164"/>
    <n v="39"/>
    <n v="65.749916256024576"/>
    <n v="81.93"/>
    <n v="4"/>
    <s v="Small"/>
    <x v="2567"/>
    <n v="631.02326601504137"/>
    <n v="0.19748668062950592"/>
    <x v="5"/>
    <x v="90"/>
    <n v="4"/>
    <n v="10"/>
    <n v="2003"/>
    <x v="1"/>
    <n v="101"/>
    <x v="101"/>
    <x v="63"/>
    <s v="7675 3555"/>
    <s v="Kirchgasse 6"/>
    <s v=""/>
    <s v="Graz"/>
    <s v=""/>
    <s v="8010"/>
    <x v="5"/>
    <s v="EMEA"/>
    <s v="Mendel"/>
    <s v="Roland"/>
    <s v="Medium"/>
  </r>
  <r>
    <n v="10175"/>
    <n v="42"/>
    <n v="75.514524602848212"/>
    <n v="85.98"/>
    <n v="11"/>
    <s v="Small"/>
    <x v="2568"/>
    <n v="439.54996668037484"/>
    <n v="0.12171988133463343"/>
    <x v="0"/>
    <x v="32"/>
    <n v="4"/>
    <n v="11"/>
    <n v="2003"/>
    <x v="1"/>
    <n v="101"/>
    <x v="101"/>
    <x v="49"/>
    <s v="171 555 0297"/>
    <s v="35 King George"/>
    <s v=""/>
    <s v="London"/>
    <s v=""/>
    <s v="WX36FW"/>
    <x v="6"/>
    <s v="EMEA"/>
    <s v="Brown"/>
    <s v="Ann"/>
    <s v="Medium"/>
  </r>
  <r>
    <n v="10183"/>
    <n v="23"/>
    <n v="63.728283877691332"/>
    <n v="86.99"/>
    <n v="3"/>
    <s v="Small"/>
    <x v="2569"/>
    <n v="535.01947081309936"/>
    <n v="0.26740678379478872"/>
    <x v="0"/>
    <x v="33"/>
    <n v="4"/>
    <n v="11"/>
    <n v="2003"/>
    <x v="1"/>
    <n v="101"/>
    <x v="101"/>
    <x v="29"/>
    <s v="2155554695"/>
    <s v="782 First Street"/>
    <s v=""/>
    <s v="Philadelphia"/>
    <s v="PA"/>
    <s v="71270"/>
    <x v="0"/>
    <s v="NA"/>
    <s v="Cervantes"/>
    <s v="Francisca"/>
    <s v="Small"/>
  </r>
  <r>
    <n v="10194"/>
    <n v="26"/>
    <n v="56.81543928258418"/>
    <n v="89.01"/>
    <n v="6"/>
    <s v="Small"/>
    <x v="2570"/>
    <n v="837.05857865281155"/>
    <n v="0.36169599727464136"/>
    <x v="0"/>
    <x v="34"/>
    <n v="4"/>
    <n v="11"/>
    <n v="2003"/>
    <x v="1"/>
    <n v="101"/>
    <x v="101"/>
    <x v="30"/>
    <s v="78 32 5555"/>
    <s v="2, rue du Commerce"/>
    <s v=""/>
    <s v="Lyon"/>
    <s v=""/>
    <s v="69004"/>
    <x v="1"/>
    <s v="EMEA"/>
    <s v="Saveley"/>
    <s v="Mary"/>
    <s v="Small"/>
  </r>
  <r>
    <n v="10206"/>
    <n v="33"/>
    <n v="62.480525855453806"/>
    <n v="100"/>
    <n v="1"/>
    <s v="Small"/>
    <x v="2571"/>
    <n v="1810.0326467700243"/>
    <n v="0.46748038987936752"/>
    <x v="0"/>
    <x v="35"/>
    <n v="4"/>
    <n v="12"/>
    <n v="2003"/>
    <x v="1"/>
    <n v="101"/>
    <x v="101"/>
    <x v="31"/>
    <s v="604 555 3392"/>
    <s v="1900 Oak St."/>
    <s v=""/>
    <s v="Vancouver"/>
    <s v="BC"/>
    <s v="V3F2K1"/>
    <x v="10"/>
    <s v="NA"/>
    <s v="Tannamuri"/>
    <s v="Yoshi"/>
    <s v="Medium"/>
  </r>
  <r>
    <n v="10217"/>
    <n v="31"/>
    <n v="56.242559482241077"/>
    <n v="88"/>
    <n v="6"/>
    <s v="Small"/>
    <x v="2572"/>
    <n v="984.4806560505267"/>
    <n v="0.36088000588362418"/>
    <x v="0"/>
    <x v="92"/>
    <n v="1"/>
    <n v="2"/>
    <n v="2004"/>
    <x v="1"/>
    <n v="101"/>
    <x v="101"/>
    <x v="65"/>
    <s v="+65 224 1555"/>
    <s v="Village Close - 106 Linden Road Sandown"/>
    <s v="2nd Floor"/>
    <s v="Singapore"/>
    <s v=""/>
    <s v="69045"/>
    <x v="9"/>
    <s v="APAC"/>
    <s v="Victorino"/>
    <s v="Wendy"/>
    <s v="Small"/>
  </r>
  <r>
    <n v="10229"/>
    <n v="50"/>
    <n v="60.404080531157454"/>
    <n v="100"/>
    <n v="11"/>
    <s v="Medium"/>
    <x v="2573"/>
    <n v="2593.7959734421274"/>
    <n v="0.46202279541185026"/>
    <x v="0"/>
    <x v="93"/>
    <n v="1"/>
    <n v="3"/>
    <n v="2004"/>
    <x v="1"/>
    <n v="101"/>
    <x v="101"/>
    <x v="39"/>
    <s v="4155551450"/>
    <s v="5677 Strong St."/>
    <s v=""/>
    <s v="San Rafael"/>
    <s v="CA"/>
    <s v="97562"/>
    <x v="0"/>
    <s v="NA"/>
    <s v="Nelson"/>
    <s v="Valarie"/>
    <s v="Medium"/>
  </r>
  <r>
    <n v="10245"/>
    <n v="44"/>
    <n v="66.965941766304454"/>
    <n v="100"/>
    <n v="4"/>
    <s v="Small"/>
    <x v="2574"/>
    <n v="1682.2985622826041"/>
    <n v="0.36344161819102228"/>
    <x v="0"/>
    <x v="38"/>
    <n v="2"/>
    <n v="5"/>
    <n v="2004"/>
    <x v="1"/>
    <n v="101"/>
    <x v="101"/>
    <x v="34"/>
    <s v="2035559545"/>
    <s v="567 North Pendale Street"/>
    <s v=""/>
    <s v="New Haven"/>
    <s v="CT"/>
    <s v="97823"/>
    <x v="0"/>
    <s v="NA"/>
    <s v="Murphy"/>
    <s v="Leslie"/>
    <s v="Medium"/>
  </r>
  <r>
    <n v="10258"/>
    <n v="45"/>
    <n v="56.266919891488996"/>
    <n v="80.92"/>
    <n v="1"/>
    <s v="Small"/>
    <x v="2575"/>
    <n v="1109.3886048829954"/>
    <n v="0.30465991236419931"/>
    <x v="0"/>
    <x v="39"/>
    <n v="2"/>
    <n v="6"/>
    <n v="2004"/>
    <x v="1"/>
    <n v="101"/>
    <x v="101"/>
    <x v="35"/>
    <s v="+81 3 3584 0555"/>
    <s v="2-2-8 Roppongi"/>
    <s v=""/>
    <s v="Minato-ku"/>
    <s v="Tokyo"/>
    <s v="106-0032"/>
    <x v="11"/>
    <s v="Japan"/>
    <s v="Shimamura"/>
    <s v="Akiko"/>
    <s v="Medium"/>
  </r>
  <r>
    <n v="10270"/>
    <n v="46"/>
    <n v="68.265160860185034"/>
    <n v="88"/>
    <n v="4"/>
    <s v="Small"/>
    <x v="2576"/>
    <n v="907.80260043148837"/>
    <n v="0.22425953567971552"/>
    <x v="0"/>
    <x v="40"/>
    <n v="3"/>
    <n v="7"/>
    <n v="2004"/>
    <x v="1"/>
    <n v="101"/>
    <x v="101"/>
    <x v="20"/>
    <s v="+61 2 9495 8555"/>
    <s v="Monitor Money Building, 815 Pacific Hwy"/>
    <s v="Level 6"/>
    <s v="Chatswood"/>
    <s v="NSW"/>
    <s v="2067"/>
    <x v="3"/>
    <s v="APAC"/>
    <s v="Huxley"/>
    <s v="Adrian"/>
    <s v="Medium"/>
  </r>
  <r>
    <n v="10281"/>
    <n v="27"/>
    <n v="59.406782033063486"/>
    <n v="85.98"/>
    <n v="11"/>
    <s v="Small"/>
    <x v="2577"/>
    <n v="717.47688510728585"/>
    <n v="0.30906278165778683"/>
    <x v="0"/>
    <x v="94"/>
    <n v="3"/>
    <n v="8"/>
    <n v="2004"/>
    <x v="1"/>
    <n v="101"/>
    <x v="101"/>
    <x v="18"/>
    <s v="2155551555"/>
    <s v="7586 Pompton St."/>
    <s v=""/>
    <s v="Allentown"/>
    <s v="PA"/>
    <s v="70267"/>
    <x v="0"/>
    <s v="NA"/>
    <s v="Yu"/>
    <s v="Kyung"/>
    <s v="Small"/>
  </r>
  <r>
    <n v="10291"/>
    <n v="28"/>
    <n v="63.835269417423945"/>
    <n v="100"/>
    <n v="6"/>
    <s v="Small"/>
    <x v="2578"/>
    <n v="1469.5724563121296"/>
    <n v="0.45120985714044065"/>
    <x v="0"/>
    <x v="42"/>
    <n v="3"/>
    <n v="9"/>
    <n v="2004"/>
    <x v="1"/>
    <n v="101"/>
    <x v="101"/>
    <x v="37"/>
    <s v="0695 34 6555"/>
    <s v="?kergatan 24"/>
    <s v=""/>
    <s v="Boras"/>
    <s v=""/>
    <s v="S-84467"/>
    <x v="8"/>
    <s v="EMEA"/>
    <s v="Larsson"/>
    <s v="Maria"/>
    <s v="Medium"/>
  </r>
  <r>
    <n v="10304"/>
    <n v="40"/>
    <n v="89.15486013126295"/>
    <n v="100"/>
    <n v="1"/>
    <s v="Small"/>
    <x v="2579"/>
    <n v="641.80559474948222"/>
    <n v="0.15252034095757658"/>
    <x v="0"/>
    <x v="43"/>
    <n v="4"/>
    <n v="10"/>
    <n v="2004"/>
    <x v="1"/>
    <n v="101"/>
    <x v="101"/>
    <x v="38"/>
    <s v="30 59 8555"/>
    <s v="67, avenue de l'Europe"/>
    <s v=""/>
    <s v="Versailles"/>
    <s v=""/>
    <s v="78000"/>
    <x v="1"/>
    <s v="EMEA"/>
    <s v="Tonini"/>
    <s v="Daniel"/>
    <s v="Medium"/>
  </r>
  <r>
    <n v="10313"/>
    <n v="30"/>
    <n v="69.889368191549579"/>
    <n v="99.13"/>
    <n v="9"/>
    <s v="Small"/>
    <x v="2580"/>
    <n v="877.21895425351295"/>
    <n v="0.29497257952638384"/>
    <x v="0"/>
    <x v="96"/>
    <n v="4"/>
    <n v="10"/>
    <n v="2004"/>
    <x v="1"/>
    <n v="101"/>
    <x v="101"/>
    <x v="31"/>
    <s v="604 555 3392"/>
    <s v="1900 Oak St."/>
    <s v=""/>
    <s v="Vancouver"/>
    <s v="BC"/>
    <s v="V3F2K1"/>
    <x v="10"/>
    <s v="NA"/>
    <s v="Tannamuri"/>
    <s v="Yoshi"/>
    <s v="Small"/>
  </r>
  <r>
    <n v="10324"/>
    <n v="34"/>
    <n v="89.111245087622791"/>
    <n v="100"/>
    <n v="5"/>
    <s v="Small"/>
    <x v="2581"/>
    <n v="1218.5176670208252"/>
    <n v="0.28682476920670036"/>
    <x v="0"/>
    <x v="80"/>
    <n v="4"/>
    <n v="11"/>
    <n v="2004"/>
    <x v="1"/>
    <n v="101"/>
    <x v="101"/>
    <x v="11"/>
    <s v="2125551500"/>
    <s v="2678 Kingston Rd."/>
    <s v="Suite 101"/>
    <s v="NYC"/>
    <s v="NY"/>
    <s v="10022"/>
    <x v="0"/>
    <s v="NA"/>
    <s v="Frick"/>
    <s v="Michael"/>
    <s v="Medium"/>
  </r>
  <r>
    <n v="10336"/>
    <n v="46"/>
    <n v="71.399055571508228"/>
    <n v="100"/>
    <n v="2"/>
    <s v="Medium"/>
    <x v="2582"/>
    <n v="6274.4434437106211"/>
    <n v="0.6564049298772463"/>
    <x v="0"/>
    <x v="128"/>
    <n v="4"/>
    <n v="11"/>
    <n v="2004"/>
    <x v="1"/>
    <n v="101"/>
    <x v="101"/>
    <x v="62"/>
    <s v="1 42 34 2555"/>
    <s v="265, boulevard Charonne"/>
    <s v=""/>
    <s v="Paris"/>
    <s v=""/>
    <s v="75012"/>
    <x v="1"/>
    <s v="EMEA"/>
    <s v="Bertrand"/>
    <s v="Marie"/>
    <s v="Large"/>
  </r>
  <r>
    <n v="10348"/>
    <n v="32"/>
    <n v="54.058181873478794"/>
    <n v="82.83"/>
    <n v="7"/>
    <s v="Small"/>
    <x v="2583"/>
    <n v="920.69818004867852"/>
    <n v="0.34735987113993971"/>
    <x v="0"/>
    <x v="79"/>
    <n v="4"/>
    <n v="11"/>
    <n v="2004"/>
    <x v="1"/>
    <n v="101"/>
    <x v="101"/>
    <x v="25"/>
    <s v="91 555 22 82"/>
    <s v="C/ Araquil, 67"/>
    <s v=""/>
    <s v="Madrid"/>
    <s v=""/>
    <s v="28023"/>
    <x v="7"/>
    <s v="EMEA"/>
    <s v="Sommer"/>
    <s v="Martˇn"/>
    <s v="Small"/>
  </r>
  <r>
    <n v="10358"/>
    <n v="27"/>
    <n v="71.90613943618051"/>
    <n v="100"/>
    <n v="3"/>
    <s v="Small"/>
    <x v="2584"/>
    <n v="1819.9042352231261"/>
    <n v="0.48384079078184972"/>
    <x v="0"/>
    <x v="48"/>
    <n v="4"/>
    <n v="12"/>
    <n v="2004"/>
    <x v="1"/>
    <n v="101"/>
    <x v="101"/>
    <x v="23"/>
    <s v="91 555 94 44"/>
    <s v="C/ Moralzarzal, 86"/>
    <s v=""/>
    <s v="Madrid"/>
    <s v=""/>
    <s v="28034"/>
    <x v="7"/>
    <s v="EMEA"/>
    <s v="Freyre"/>
    <s v="Diego"/>
    <s v="Medium"/>
  </r>
  <r>
    <n v="10371"/>
    <n v="34"/>
    <n v="63.119810550379299"/>
    <n v="100"/>
    <n v="3"/>
    <s v="Small"/>
    <x v="2585"/>
    <n v="2155.266441287104"/>
    <n v="0.50106860682650145"/>
    <x v="0"/>
    <x v="129"/>
    <n v="1"/>
    <n v="1"/>
    <n v="2005"/>
    <x v="1"/>
    <n v="101"/>
    <x v="101"/>
    <x v="39"/>
    <s v="4155551450"/>
    <s v="5677 Strong St."/>
    <s v=""/>
    <s v="San Rafael"/>
    <s v="CA"/>
    <s v="97562"/>
    <x v="0"/>
    <s v="NA"/>
    <s v="Nelson"/>
    <s v="Valarie"/>
    <s v="Medium"/>
  </r>
  <r>
    <n v="10382"/>
    <n v="34"/>
    <n v="34.664818617457577"/>
    <n v="54.84"/>
    <n v="9"/>
    <s v="Small"/>
    <x v="2586"/>
    <n v="685.95616700644223"/>
    <n v="0.36789171011200617"/>
    <x v="0"/>
    <x v="50"/>
    <n v="1"/>
    <n v="2"/>
    <n v="2005"/>
    <x v="1"/>
    <n v="101"/>
    <x v="101"/>
    <x v="39"/>
    <s v="4155551450"/>
    <s v="5677 Strong St."/>
    <s v=""/>
    <s v="San Rafael"/>
    <s v="CA"/>
    <s v="97562"/>
    <x v="0"/>
    <s v="NA"/>
    <s v="Nelson"/>
    <s v="Valarie"/>
    <s v="Small"/>
  </r>
  <r>
    <n v="10411"/>
    <n v="34"/>
    <n v="74.087554923313064"/>
    <n v="100"/>
    <n v="4"/>
    <s v="Small"/>
    <x v="2587"/>
    <n v="1057.823132607356"/>
    <n v="0.29574567563390625"/>
    <x v="0"/>
    <x v="52"/>
    <n v="2"/>
    <n v="5"/>
    <n v="2005"/>
    <x v="1"/>
    <n v="101"/>
    <x v="101"/>
    <x v="43"/>
    <s v="514 555 8054"/>
    <s v="43 rue St. Laurent"/>
    <s v=""/>
    <s v="Montreal"/>
    <s v="Quebec"/>
    <s v="H1J1C3"/>
    <x v="10"/>
    <s v="NA"/>
    <s v="Fresnisre"/>
    <s v="Jean"/>
    <s v="Medium"/>
  </r>
  <r>
    <n v="10424"/>
    <n v="46"/>
    <n v="52.741691574074189"/>
    <n v="80.92"/>
    <n v="1"/>
    <s v="Small"/>
    <x v="2588"/>
    <n v="1296.2021875925875"/>
    <n v="0.34822427614836649"/>
    <x v="2"/>
    <x v="53"/>
    <n v="2"/>
    <n v="5"/>
    <n v="2005"/>
    <x v="1"/>
    <n v="101"/>
    <x v="101"/>
    <x v="23"/>
    <s v="91 555 94 44"/>
    <s v="C/ Moralzarzal, 86"/>
    <s v=""/>
    <s v="Madrid"/>
    <s v=""/>
    <s v="28034"/>
    <x v="7"/>
    <s v="EMEA"/>
    <s v="Freyre"/>
    <s v="Diego"/>
    <s v="Medium"/>
  </r>
  <r>
    <n v="10106"/>
    <n v="32"/>
    <n v="77.224156428286676"/>
    <n v="100"/>
    <n v="1"/>
    <s v="Small"/>
    <x v="2589"/>
    <n v="1515.3869942948263"/>
    <n v="0.38012396509643059"/>
    <x v="0"/>
    <x v="186"/>
    <n v="1"/>
    <n v="2"/>
    <n v="2003"/>
    <x v="4"/>
    <n v="118"/>
    <x v="102"/>
    <x v="86"/>
    <s v="035 640555"/>
    <s v="Via Ludovico il Moro 22"/>
    <s v=""/>
    <s v="Bergamo"/>
    <s v=""/>
    <s v="24100"/>
    <x v="12"/>
    <s v="EMEA"/>
    <s v="Rovelli"/>
    <s v="Giovanni"/>
    <s v="Medium"/>
  </r>
  <r>
    <n v="10120"/>
    <n v="24"/>
    <n v="82.724735517730693"/>
    <n v="100"/>
    <n v="7"/>
    <s v="Small"/>
    <x v="2590"/>
    <n v="1431.7263475744633"/>
    <n v="0.41898626550266405"/>
    <x v="0"/>
    <x v="54"/>
    <n v="2"/>
    <n v="4"/>
    <n v="2003"/>
    <x v="4"/>
    <n v="118"/>
    <x v="102"/>
    <x v="10"/>
    <s v="03 9520 4555"/>
    <s v="636 St Kilda Road"/>
    <s v="Level 3"/>
    <s v="Melbourne"/>
    <s v="Victoria"/>
    <s v="3004"/>
    <x v="3"/>
    <s v="APAC"/>
    <s v="Ferguson"/>
    <s v="Peter"/>
    <s v="Medium"/>
  </r>
  <r>
    <n v="10133"/>
    <n v="27"/>
    <n v="64.965796116921737"/>
    <n v="99.67"/>
    <n v="2"/>
    <s v="Small"/>
    <x v="2591"/>
    <n v="937.0135048431132"/>
    <n v="0.34819106935966954"/>
    <x v="0"/>
    <x v="209"/>
    <n v="2"/>
    <n v="6"/>
    <n v="2003"/>
    <x v="4"/>
    <n v="118"/>
    <x v="102"/>
    <x v="23"/>
    <s v="91 555 94 44"/>
    <s v="C/ Moralzarzal, 86"/>
    <s v=""/>
    <s v="Madrid"/>
    <s v=""/>
    <s v="28034"/>
    <x v="7"/>
    <s v="EMEA"/>
    <s v="Freyre"/>
    <s v="Diego"/>
    <s v="Small"/>
  </r>
  <r>
    <n v="10145"/>
    <n v="20"/>
    <n v="84.366149055027435"/>
    <n v="100"/>
    <n v="13"/>
    <s v="Small"/>
    <x v="2592"/>
    <n v="1065.2770188994511"/>
    <n v="0.38700756335808006"/>
    <x v="0"/>
    <x v="3"/>
    <n v="3"/>
    <n v="8"/>
    <n v="2003"/>
    <x v="4"/>
    <n v="118"/>
    <x v="102"/>
    <x v="3"/>
    <s v="6265557265"/>
    <s v="78934 Hillside Dr."/>
    <s v=""/>
    <s v="Pasadena"/>
    <s v="CA"/>
    <s v="90003"/>
    <x v="0"/>
    <s v="NA"/>
    <s v="Young"/>
    <s v="Julie"/>
    <s v="Small"/>
  </r>
  <r>
    <n v="10168"/>
    <n v="36"/>
    <n v="67.641149289733249"/>
    <n v="100"/>
    <n v="8"/>
    <s v="Small"/>
    <x v="2593"/>
    <n v="2092.6386255696034"/>
    <n v="0.46218375375897874"/>
    <x v="0"/>
    <x v="5"/>
    <n v="4"/>
    <n v="10"/>
    <n v="2003"/>
    <x v="4"/>
    <n v="118"/>
    <x v="102"/>
    <x v="5"/>
    <s v="6505556809"/>
    <s v="9408 Furth Circle"/>
    <s v=""/>
    <s v="Burlingame"/>
    <s v="CA"/>
    <s v="94217"/>
    <x v="0"/>
    <s v="NA"/>
    <s v="Hirano"/>
    <s v="Juri"/>
    <s v="Medium"/>
  </r>
  <r>
    <n v="10188"/>
    <n v="29"/>
    <n v="81.814388773287334"/>
    <n v="100"/>
    <n v="8"/>
    <s v="Small"/>
    <x v="2594"/>
    <n v="1584.4327255746675"/>
    <n v="0.40040755754278251"/>
    <x v="0"/>
    <x v="7"/>
    <n v="4"/>
    <n v="11"/>
    <n v="2003"/>
    <x v="4"/>
    <n v="118"/>
    <x v="102"/>
    <x v="7"/>
    <s v="+47 2267 3215"/>
    <s v="Drammen 121, PR 744 Sentrum"/>
    <s v=""/>
    <s v="Bergen"/>
    <s v=""/>
    <s v="N5804"/>
    <x v="2"/>
    <s v="EMEA"/>
    <s v="Oeztan"/>
    <s v="Veysel"/>
    <s v="Medium"/>
  </r>
  <r>
    <n v="10210"/>
    <n v="25"/>
    <n v="69.289409292115693"/>
    <n v="100"/>
    <n v="6"/>
    <s v="Small"/>
    <x v="2595"/>
    <n v="1085.7647676971078"/>
    <n v="0.38529622700394173"/>
    <x v="0"/>
    <x v="55"/>
    <n v="1"/>
    <n v="1"/>
    <n v="2004"/>
    <x v="4"/>
    <n v="118"/>
    <x v="102"/>
    <x v="44"/>
    <s v="+81 06 6342 5555"/>
    <s v="Dojima Avanza 4F, 1-6-20 Dojima, Kita-ku"/>
    <s v=""/>
    <s v="Osaka"/>
    <s v="Osaka"/>
    <s v="530-0003"/>
    <x v="11"/>
    <s v="Japan"/>
    <s v="Kentary"/>
    <s v="Mory"/>
    <s v="Small"/>
  </r>
  <r>
    <n v="10223"/>
    <n v="29"/>
    <n v="77.783984134020784"/>
    <n v="100"/>
    <n v="8"/>
    <s v="Small"/>
    <x v="2596"/>
    <n v="944.12446011339716"/>
    <n v="0.29505180230178729"/>
    <x v="0"/>
    <x v="10"/>
    <n v="1"/>
    <n v="2"/>
    <n v="2004"/>
    <x v="4"/>
    <n v="118"/>
    <x v="102"/>
    <x v="10"/>
    <s v="03 9520 4555"/>
    <s v="636 St Kilda Road"/>
    <s v="Level 3"/>
    <s v="Melbourne"/>
    <s v="Victoria"/>
    <s v="3004"/>
    <x v="3"/>
    <s v="APAC"/>
    <s v="Ferguson"/>
    <s v="Peter"/>
    <s v="Medium"/>
  </r>
  <r>
    <n v="10235"/>
    <n v="25"/>
    <n v="77.009498304220756"/>
    <n v="96.11"/>
    <n v="2"/>
    <s v="Small"/>
    <x v="2597"/>
    <n v="477.51254239448099"/>
    <n v="0.19873584117968202"/>
    <x v="0"/>
    <x v="210"/>
    <n v="2"/>
    <n v="4"/>
    <n v="2004"/>
    <x v="4"/>
    <n v="118"/>
    <x v="102"/>
    <x v="57"/>
    <s v="604 555 4555"/>
    <s v="23 Tsawassen Blvd."/>
    <s v=""/>
    <s v="Tsawassen"/>
    <s v="BC"/>
    <s v="T2F8M4"/>
    <x v="10"/>
    <s v="NA"/>
    <s v="Lincoln"/>
    <s v="Elizabeth"/>
    <s v="Small"/>
  </r>
  <r>
    <n v="10250"/>
    <n v="44"/>
    <n v="62.389393009678649"/>
    <n v="100"/>
    <n v="3"/>
    <s v="Medium"/>
    <x v="2598"/>
    <n v="3310.5867075741398"/>
    <n v="0.54668754624951943"/>
    <x v="0"/>
    <x v="189"/>
    <n v="2"/>
    <n v="5"/>
    <n v="2004"/>
    <x v="4"/>
    <n v="118"/>
    <x v="102"/>
    <x v="61"/>
    <s v="4085553659"/>
    <s v="3086 Ingle Ln."/>
    <s v=""/>
    <s v="San Jose"/>
    <s v="CA"/>
    <s v="94217"/>
    <x v="0"/>
    <s v="NA"/>
    <s v="Frick"/>
    <s v="Sue"/>
    <s v="Medium"/>
  </r>
  <r>
    <n v="10263"/>
    <n v="47"/>
    <n v="67.842699755442652"/>
    <n v="100"/>
    <n v="9"/>
    <s v="Medium"/>
    <x v="2599"/>
    <n v="2276.553111494195"/>
    <n v="0.41655744964359598"/>
    <x v="0"/>
    <x v="13"/>
    <n v="2"/>
    <n v="6"/>
    <n v="2004"/>
    <x v="4"/>
    <n v="118"/>
    <x v="102"/>
    <x v="13"/>
    <s v="2035552570"/>
    <s v="25593 South Bay Ln."/>
    <s v=""/>
    <s v="Bridgewater"/>
    <s v="CT"/>
    <s v="97562"/>
    <x v="0"/>
    <s v="NA"/>
    <s v="King"/>
    <s v="Julie"/>
    <s v="Medium"/>
  </r>
  <r>
    <n v="10275"/>
    <n v="48"/>
    <n v="88.046709173150063"/>
    <n v="100"/>
    <n v="8"/>
    <s v="Medium"/>
    <x v="2600"/>
    <n v="2152.4779596887975"/>
    <n v="0.33744669145044731"/>
    <x v="0"/>
    <x v="14"/>
    <n v="3"/>
    <n v="7"/>
    <n v="2004"/>
    <x v="4"/>
    <n v="118"/>
    <x v="102"/>
    <x v="14"/>
    <s v="40 67 8555"/>
    <s v="67, rue des Cinquante Otages"/>
    <s v=""/>
    <s v="Nantes"/>
    <s v=""/>
    <s v="44000"/>
    <x v="1"/>
    <s v="EMEA"/>
    <s v="Labrune"/>
    <s v="Janine"/>
    <s v="Medium"/>
  </r>
  <r>
    <n v="10285"/>
    <n v="45"/>
    <n v="63.653472515844342"/>
    <n v="100"/>
    <n v="13"/>
    <s v="Medium"/>
    <x v="2601"/>
    <n v="2528.3937367870049"/>
    <n v="0.46884619062212668"/>
    <x v="0"/>
    <x v="15"/>
    <n v="3"/>
    <n v="8"/>
    <n v="2004"/>
    <x v="4"/>
    <n v="118"/>
    <x v="102"/>
    <x v="15"/>
    <s v="6175558555"/>
    <s v="39323 Spinnaker Dr."/>
    <s v=""/>
    <s v="Cambridge"/>
    <s v="MA"/>
    <s v="51247"/>
    <x v="0"/>
    <s v="NA"/>
    <s v="Hernandez"/>
    <s v="Marta"/>
    <s v="Medium"/>
  </r>
  <r>
    <n v="10297"/>
    <n v="35"/>
    <n v="71.463412668323542"/>
    <n v="100"/>
    <n v="3"/>
    <s v="Small"/>
    <x v="2602"/>
    <n v="1485.2805566086759"/>
    <n v="0.37257758851340167"/>
    <x v="0"/>
    <x v="211"/>
    <n v="3"/>
    <n v="9"/>
    <n v="2004"/>
    <x v="4"/>
    <n v="118"/>
    <x v="102"/>
    <x v="75"/>
    <s v="+353 1862 1555"/>
    <s v="25 Maiden Lane"/>
    <s v="Floor No. 4"/>
    <s v="Dublin"/>
    <s v=""/>
    <s v="2"/>
    <x v="18"/>
    <s v="EMEA"/>
    <s v="Cassidy"/>
    <s v="Dean"/>
    <s v="Medium"/>
  </r>
  <r>
    <n v="10308"/>
    <n v="31"/>
    <n v="85.882666143705947"/>
    <n v="100"/>
    <n v="6"/>
    <s v="Small"/>
    <x v="2603"/>
    <n v="1346.8673495451158"/>
    <n v="0.33594165202423304"/>
    <x v="0"/>
    <x v="17"/>
    <n v="4"/>
    <n v="10"/>
    <n v="2004"/>
    <x v="4"/>
    <n v="118"/>
    <x v="102"/>
    <x v="47"/>
    <s v="9145554562"/>
    <s v="3758 North Pendale Street"/>
    <s v=""/>
    <s v="White Plains"/>
    <s v="NY"/>
    <s v="24067"/>
    <x v="0"/>
    <s v="NA"/>
    <s v="Frick"/>
    <s v="Steve"/>
    <s v="Medium"/>
  </r>
  <r>
    <n v="10318"/>
    <n v="50"/>
    <n v="67.617673680696583"/>
    <n v="100"/>
    <n v="8"/>
    <s v="Medium"/>
    <x v="2604"/>
    <n v="3738.116315965171"/>
    <n v="0.52509008511942279"/>
    <x v="0"/>
    <x v="18"/>
    <n v="4"/>
    <n v="11"/>
    <n v="2004"/>
    <x v="4"/>
    <n v="118"/>
    <x v="102"/>
    <x v="18"/>
    <s v="2155551555"/>
    <s v="7586 Pompton St."/>
    <s v=""/>
    <s v="Allentown"/>
    <s v="PA"/>
    <s v="70267"/>
    <x v="0"/>
    <s v="NA"/>
    <s v="Yu"/>
    <s v="Kyung"/>
    <s v="Large"/>
  </r>
  <r>
    <n v="10328"/>
    <n v="33"/>
    <n v="87.020395970987536"/>
    <n v="100"/>
    <n v="11"/>
    <s v="Small"/>
    <x v="2605"/>
    <n v="1200.5269329574112"/>
    <n v="0.29481040542149484"/>
    <x v="0"/>
    <x v="233"/>
    <n v="4"/>
    <n v="11"/>
    <n v="2004"/>
    <x v="4"/>
    <n v="118"/>
    <x v="102"/>
    <x v="86"/>
    <s v="035 640555"/>
    <s v="Via Ludovico il Moro 22"/>
    <s v=""/>
    <s v="Bergamo"/>
    <s v=""/>
    <s v="24100"/>
    <x v="12"/>
    <s v="EMEA"/>
    <s v="Rovelli"/>
    <s v="Giovanni"/>
    <s v="Medium"/>
  </r>
  <r>
    <n v="10340"/>
    <n v="29"/>
    <n v="89.764746036750026"/>
    <n v="100"/>
    <n v="6"/>
    <s v="Small"/>
    <x v="2606"/>
    <n v="1491.3323649342497"/>
    <n v="0.36422731045576873"/>
    <x v="0"/>
    <x v="20"/>
    <n v="4"/>
    <n v="11"/>
    <n v="2004"/>
    <x v="4"/>
    <n v="118"/>
    <x v="102"/>
    <x v="53"/>
    <s v="93 203 4555"/>
    <s v="Rambla de Catalu¤a, 23"/>
    <s v=""/>
    <s v="Barcelona"/>
    <s v=""/>
    <s v="8022"/>
    <x v="7"/>
    <s v="EMEA"/>
    <s v="Saavedra"/>
    <s v="Eduardo"/>
    <s v="Medium"/>
  </r>
  <r>
    <n v="10353"/>
    <n v="48"/>
    <n v="42.351167161191213"/>
    <n v="68.8"/>
    <n v="4"/>
    <s v="Small"/>
    <x v="2607"/>
    <n v="1269.5439762628218"/>
    <n v="0.38443070986640682"/>
    <x v="0"/>
    <x v="212"/>
    <n v="4"/>
    <n v="12"/>
    <n v="2004"/>
    <x v="4"/>
    <n v="118"/>
    <x v="102"/>
    <x v="88"/>
    <s v="2035554407"/>
    <s v="2440 Pompton St."/>
    <s v=""/>
    <s v="Glendale"/>
    <s v="CT"/>
    <s v="97561"/>
    <x v="0"/>
    <s v="NA"/>
    <s v="Lewis"/>
    <s v="Dan"/>
    <s v="Medium"/>
  </r>
  <r>
    <n v="10361"/>
    <n v="44"/>
    <n v="50.028350608679347"/>
    <n v="72.42"/>
    <n v="5"/>
    <s v="Small"/>
    <x v="2608"/>
    <n v="985.23257321810888"/>
    <n v="0.30919151327424271"/>
    <x v="0"/>
    <x v="21"/>
    <n v="4"/>
    <n v="12"/>
    <n v="2004"/>
    <x v="4"/>
    <n v="118"/>
    <x v="102"/>
    <x v="20"/>
    <s v="+61 2 9495 8555"/>
    <s v="Monitor Money Building, 815 Pacific Hwy"/>
    <s v="Level 6"/>
    <s v="Chatswood"/>
    <s v="NSW"/>
    <s v="2067"/>
    <x v="3"/>
    <s v="APAC"/>
    <s v="Huxley"/>
    <s v="Adrian"/>
    <s v="Medium"/>
  </r>
  <r>
    <n v="10375"/>
    <n v="25"/>
    <n v="47.058111332165076"/>
    <n v="66.73"/>
    <n v="10"/>
    <s v="Small"/>
    <x v="2609"/>
    <n v="491.7972166958732"/>
    <n v="0.29479827165944744"/>
    <x v="0"/>
    <x v="22"/>
    <n v="1"/>
    <n v="2"/>
    <n v="2005"/>
    <x v="4"/>
    <n v="118"/>
    <x v="102"/>
    <x v="14"/>
    <s v="40 67 8555"/>
    <s v="67, rue des Cinquante Otages"/>
    <s v=""/>
    <s v="Nantes"/>
    <s v=""/>
    <s v="44000"/>
    <x v="1"/>
    <s v="EMEA"/>
    <s v="Labrune"/>
    <s v="Janine"/>
    <s v="Small"/>
  </r>
  <r>
    <n v="10388"/>
    <n v="50"/>
    <n v="89.006748987038492"/>
    <n v="100"/>
    <n v="3"/>
    <s v="Medium"/>
    <x v="2610"/>
    <n v="2704.162550648075"/>
    <n v="0.3779666714163219"/>
    <x v="0"/>
    <x v="23"/>
    <n v="1"/>
    <n v="3"/>
    <n v="2005"/>
    <x v="4"/>
    <n v="118"/>
    <x v="102"/>
    <x v="21"/>
    <s v="5085552555"/>
    <s v="1785 First Street"/>
    <s v=""/>
    <s v="New Bedford"/>
    <s v="MA"/>
    <s v="50553"/>
    <x v="0"/>
    <s v="NA"/>
    <s v="Benitez"/>
    <s v="Violeta"/>
    <s v="Large"/>
  </r>
  <r>
    <n v="10398"/>
    <n v="23"/>
    <n v="79.278470524937063"/>
    <n v="100"/>
    <n v="9"/>
    <s v="Small"/>
    <x v="2611"/>
    <n v="987.42517792644753"/>
    <n v="0.35129309774210732"/>
    <x v="0"/>
    <x v="197"/>
    <n v="1"/>
    <n v="3"/>
    <n v="2005"/>
    <x v="4"/>
    <n v="118"/>
    <x v="102"/>
    <x v="1"/>
    <s v="26 47 1555"/>
    <s v="59 rue de l'Abbaye"/>
    <s v=""/>
    <s v="Reims"/>
    <s v=""/>
    <s v="51100"/>
    <x v="1"/>
    <s v="EMEA"/>
    <s v="Henriot"/>
    <s v="Paul"/>
    <s v="Small"/>
  </r>
  <r>
    <n v="10401"/>
    <n v="21"/>
    <n v="58.244509426870785"/>
    <n v="96.11"/>
    <n v="2"/>
    <s v="Small"/>
    <x v="2612"/>
    <n v="795.17530203571346"/>
    <n v="0.39398075718582054"/>
    <x v="4"/>
    <x v="213"/>
    <n v="2"/>
    <n v="4"/>
    <n v="2005"/>
    <x v="4"/>
    <n v="118"/>
    <x v="102"/>
    <x v="12"/>
    <s v="2015559350"/>
    <s v="7476 Moss Rd."/>
    <s v=""/>
    <s v="Newark"/>
    <s v="NJ"/>
    <s v="94019"/>
    <x v="0"/>
    <s v="NA"/>
    <s v="Brown"/>
    <s v="William"/>
    <s v="Small"/>
  </r>
  <r>
    <n v="10416"/>
    <n v="41"/>
    <n v="61.117347112378781"/>
    <n v="100"/>
    <n v="3"/>
    <s v="Medium"/>
    <x v="2613"/>
    <n v="3137.0187683924701"/>
    <n v="0.55593005077106172"/>
    <x v="0"/>
    <x v="198"/>
    <n v="2"/>
    <n v="5"/>
    <n v="2005"/>
    <x v="4"/>
    <n v="118"/>
    <x v="102"/>
    <x v="70"/>
    <s v="0522 556555"/>
    <s v="Strada Provinciale 124"/>
    <s v=""/>
    <s v="Reggio Emilia"/>
    <s v=""/>
    <s v="42100"/>
    <x v="12"/>
    <s v="EMEA"/>
    <s v="Moroni"/>
    <s v="Maurizio"/>
    <s v="Medium"/>
  </r>
  <r>
    <n v="10106"/>
    <n v="44"/>
    <n v="51.635542177061637"/>
    <n v="74.400000000000006"/>
    <n v="8"/>
    <s v="Small"/>
    <x v="2614"/>
    <n v="1001.636144209288"/>
    <n v="0.30597389546960169"/>
    <x v="0"/>
    <x v="186"/>
    <n v="1"/>
    <n v="2"/>
    <n v="2003"/>
    <x v="4"/>
    <n v="80"/>
    <x v="103"/>
    <x v="86"/>
    <s v="035 640555"/>
    <s v="Via Ludovico il Moro 22"/>
    <s v=""/>
    <s v="Bergamo"/>
    <s v=""/>
    <s v="24100"/>
    <x v="12"/>
    <s v="EMEA"/>
    <s v="Rovelli"/>
    <s v="Giovanni"/>
    <s v="Medium"/>
  </r>
  <r>
    <n v="10120"/>
    <n v="43"/>
    <n v="55.550875134044759"/>
    <n v="76"/>
    <n v="14"/>
    <s v="Small"/>
    <x v="2615"/>
    <n v="879.31236923607548"/>
    <n v="0.2690674324467795"/>
    <x v="0"/>
    <x v="54"/>
    <n v="2"/>
    <n v="4"/>
    <n v="2003"/>
    <x v="4"/>
    <n v="80"/>
    <x v="103"/>
    <x v="10"/>
    <s v="03 9520 4555"/>
    <s v="636 St Kilda Road"/>
    <s v="Level 3"/>
    <s v="Melbourne"/>
    <s v="Victoria"/>
    <s v="3004"/>
    <x v="3"/>
    <s v="APAC"/>
    <s v="Ferguson"/>
    <s v="Peter"/>
    <s v="Medium"/>
  </r>
  <r>
    <n v="10143"/>
    <n v="28"/>
    <n v="66.691228737177553"/>
    <n v="96"/>
    <n v="3"/>
    <s v="Small"/>
    <x v="202"/>
    <n v="820.64559535902845"/>
    <n v="0.30529970065440049"/>
    <x v="0"/>
    <x v="65"/>
    <n v="3"/>
    <n v="8"/>
    <n v="2003"/>
    <x v="4"/>
    <n v="80"/>
    <x v="103"/>
    <x v="50"/>
    <s v="5085559555"/>
    <s v="4575 Hillside Dr."/>
    <s v=""/>
    <s v="New Bedford"/>
    <s v="MA"/>
    <s v="50553"/>
    <x v="0"/>
    <s v="NA"/>
    <s v="Tam"/>
    <s v="Wing C"/>
    <s v="Small"/>
  </r>
  <r>
    <n v="10155"/>
    <n v="43"/>
    <n v="70.962841236046913"/>
    <n v="86.4"/>
    <n v="1"/>
    <s v="Small"/>
    <x v="2616"/>
    <n v="663.79782684998236"/>
    <n v="0.1786708190272347"/>
    <x v="0"/>
    <x v="66"/>
    <n v="4"/>
    <n v="10"/>
    <n v="2003"/>
    <x v="4"/>
    <n v="80"/>
    <x v="103"/>
    <x v="16"/>
    <s v="90 224 8555"/>
    <s v="Keskuskatu 45"/>
    <s v=""/>
    <s v="Helsinki"/>
    <s v=""/>
    <s v="21240"/>
    <x v="4"/>
    <s v="EMEA"/>
    <s v="Karttunen"/>
    <s v="Matti"/>
    <s v="Medium"/>
  </r>
  <r>
    <n v="10168"/>
    <n v="48"/>
    <n v="68.27594128590701"/>
    <n v="96"/>
    <n v="15"/>
    <s v="Small"/>
    <x v="2617"/>
    <n v="1330.7548182764635"/>
    <n v="0.28879227827180198"/>
    <x v="0"/>
    <x v="5"/>
    <n v="4"/>
    <n v="10"/>
    <n v="2003"/>
    <x v="4"/>
    <n v="80"/>
    <x v="103"/>
    <x v="5"/>
    <s v="6505556809"/>
    <s v="9408 Furth Circle"/>
    <s v=""/>
    <s v="Burlingame"/>
    <s v="CA"/>
    <s v="94217"/>
    <x v="0"/>
    <s v="NA"/>
    <s v="Hirano"/>
    <s v="Juri"/>
    <s v="Medium"/>
  </r>
  <r>
    <n v="10199"/>
    <n v="38"/>
    <n v="50.47002457557695"/>
    <n v="82.4"/>
    <n v="3"/>
    <s v="Small"/>
    <x v="2618"/>
    <n v="1213.3390661280757"/>
    <n v="0.38749970175270687"/>
    <x v="0"/>
    <x v="8"/>
    <n v="4"/>
    <n v="12"/>
    <n v="2003"/>
    <x v="4"/>
    <n v="80"/>
    <x v="103"/>
    <x v="32"/>
    <s v="3105553722"/>
    <s v="3675 Furth Circle"/>
    <s v=""/>
    <s v="Burbank"/>
    <s v="CA"/>
    <s v="94019"/>
    <x v="0"/>
    <s v="NA"/>
    <s v="Thompson"/>
    <s v="Steve"/>
    <s v="Medium"/>
  </r>
  <r>
    <n v="10210"/>
    <n v="31"/>
    <n v="63.302012407808839"/>
    <n v="86.4"/>
    <n v="13"/>
    <s v="Small"/>
    <x v="2619"/>
    <n v="716.03761535792614"/>
    <n v="0.26733781935406442"/>
    <x v="0"/>
    <x v="55"/>
    <n v="1"/>
    <n v="1"/>
    <n v="2004"/>
    <x v="4"/>
    <n v="80"/>
    <x v="103"/>
    <x v="44"/>
    <s v="+81 06 6342 5555"/>
    <s v="Dojima Avanza 4F, 1-6-20 Dojima, Kita-ku"/>
    <s v=""/>
    <s v="Osaka"/>
    <s v="Osaka"/>
    <s v="530-0003"/>
    <x v="11"/>
    <s v="Japan"/>
    <s v="Kentary"/>
    <s v="Mory"/>
    <s v="Small"/>
  </r>
  <r>
    <n v="10223"/>
    <n v="26"/>
    <n v="46.396188939852671"/>
    <n v="67.2"/>
    <n v="15"/>
    <s v="Small"/>
    <x v="2620"/>
    <n v="540.89908756383056"/>
    <n v="0.30958052172838285"/>
    <x v="0"/>
    <x v="10"/>
    <n v="1"/>
    <n v="2"/>
    <n v="2004"/>
    <x v="4"/>
    <n v="80"/>
    <x v="103"/>
    <x v="10"/>
    <s v="03 9520 4555"/>
    <s v="636 St Kilda Road"/>
    <s v="Level 3"/>
    <s v="Melbourne"/>
    <s v="Victoria"/>
    <s v="3004"/>
    <x v="3"/>
    <s v="APAC"/>
    <s v="Ferguson"/>
    <s v="Peter"/>
    <s v="Small"/>
  </r>
  <r>
    <n v="10235"/>
    <n v="32"/>
    <n v="73.161279056714605"/>
    <n v="92"/>
    <n v="9"/>
    <s v="Small"/>
    <x v="2621"/>
    <n v="602.83907018513264"/>
    <n v="0.20476870590527604"/>
    <x v="0"/>
    <x v="210"/>
    <n v="2"/>
    <n v="4"/>
    <n v="2004"/>
    <x v="4"/>
    <n v="80"/>
    <x v="103"/>
    <x v="57"/>
    <s v="604 555 4555"/>
    <s v="23 Tsawassen Blvd."/>
    <s v=""/>
    <s v="Tsawassen"/>
    <s v="BC"/>
    <s v="T2F8M4"/>
    <x v="10"/>
    <s v="NA"/>
    <s v="Lincoln"/>
    <s v="Elizabeth"/>
    <s v="Small"/>
  </r>
  <r>
    <n v="10250"/>
    <n v="44"/>
    <n v="47.673406133005727"/>
    <n v="67.2"/>
    <n v="10"/>
    <s v="Small"/>
    <x v="2622"/>
    <n v="859.1701301477483"/>
    <n v="0.29057431349693869"/>
    <x v="0"/>
    <x v="189"/>
    <n v="2"/>
    <n v="5"/>
    <n v="2004"/>
    <x v="4"/>
    <n v="80"/>
    <x v="103"/>
    <x v="61"/>
    <s v="4085553659"/>
    <s v="3086 Ingle Ln."/>
    <s v=""/>
    <s v="San Jose"/>
    <s v="CA"/>
    <s v="94217"/>
    <x v="0"/>
    <s v="NA"/>
    <s v="Frick"/>
    <s v="Sue"/>
    <s v="Small"/>
  </r>
  <r>
    <n v="10262"/>
    <n v="27"/>
    <n v="48.607652818715096"/>
    <n v="76"/>
    <n v="5"/>
    <s v="Small"/>
    <x v="2623"/>
    <n v="739.59337389469238"/>
    <n v="0.3604256208063803"/>
    <x v="3"/>
    <x v="190"/>
    <n v="2"/>
    <n v="6"/>
    <n v="2004"/>
    <x v="4"/>
    <n v="80"/>
    <x v="103"/>
    <x v="23"/>
    <s v="91 555 94 44"/>
    <s v="C/ Moralzarzal, 86"/>
    <s v=""/>
    <s v="Madrid"/>
    <s v=""/>
    <s v="28034"/>
    <x v="7"/>
    <s v="EMEA"/>
    <s v="Freyre"/>
    <s v="Diego"/>
    <s v="Small"/>
  </r>
  <r>
    <n v="10275"/>
    <n v="43"/>
    <n v="48.894200214892813"/>
    <n v="73.599999999999994"/>
    <n v="15"/>
    <s v="Small"/>
    <x v="2624"/>
    <n v="1062.3493907596094"/>
    <n v="0.3356766275150434"/>
    <x v="0"/>
    <x v="14"/>
    <n v="3"/>
    <n v="7"/>
    <n v="2004"/>
    <x v="4"/>
    <n v="80"/>
    <x v="103"/>
    <x v="14"/>
    <s v="40 67 8555"/>
    <s v="67, rue des Cinquante Otages"/>
    <s v=""/>
    <s v="Nantes"/>
    <s v=""/>
    <s v="44000"/>
    <x v="1"/>
    <s v="EMEA"/>
    <s v="Labrune"/>
    <s v="Janine"/>
    <s v="Medium"/>
  </r>
  <r>
    <n v="10284"/>
    <n v="25"/>
    <n v="52.86221470575731"/>
    <n v="69.599999999999994"/>
    <n v="7"/>
    <s v="Small"/>
    <x v="2625"/>
    <n v="418.44463235606736"/>
    <n v="0.24048542089429159"/>
    <x v="0"/>
    <x v="191"/>
    <n v="3"/>
    <n v="8"/>
    <n v="2004"/>
    <x v="4"/>
    <n v="80"/>
    <x v="103"/>
    <x v="85"/>
    <s v="+47 2212 1555"/>
    <s v="Drammensveien 126 A, PB 744 Sentrum"/>
    <s v=""/>
    <s v="Oslo"/>
    <s v=""/>
    <s v="N0106"/>
    <x v="2"/>
    <s v="EMEA"/>
    <s v="Klaeboe"/>
    <s v="Jan"/>
    <s v="Small"/>
  </r>
  <r>
    <n v="10296"/>
    <n v="22"/>
    <n v="68.649970127046487"/>
    <n v="80.8"/>
    <n v="3"/>
    <s v="Small"/>
    <x v="2626"/>
    <n v="267.30065720497714"/>
    <n v="0.150371656843484"/>
    <x v="0"/>
    <x v="192"/>
    <n v="3"/>
    <n v="9"/>
    <n v="2004"/>
    <x v="4"/>
    <n v="80"/>
    <x v="103"/>
    <x v="89"/>
    <s v="+49 89 61 08 9555"/>
    <s v="Hansastr. 15"/>
    <s v=""/>
    <s v="Munich"/>
    <s v=""/>
    <s v="80686"/>
    <x v="16"/>
    <s v="EMEA"/>
    <s v="Donnermeyer"/>
    <s v="Michael"/>
    <s v="Small"/>
  </r>
  <r>
    <n v="10308"/>
    <n v="21"/>
    <n v="57.378792931692061"/>
    <n v="87.2"/>
    <n v="13"/>
    <s v="Small"/>
    <x v="2627"/>
    <n v="626.24534843446668"/>
    <n v="0.34198631959068732"/>
    <x v="0"/>
    <x v="17"/>
    <n v="4"/>
    <n v="10"/>
    <n v="2004"/>
    <x v="4"/>
    <n v="80"/>
    <x v="103"/>
    <x v="47"/>
    <s v="9145554562"/>
    <s v="3758 North Pendale Street"/>
    <s v=""/>
    <s v="White Plains"/>
    <s v="NY"/>
    <s v="24067"/>
    <x v="0"/>
    <s v="NA"/>
    <s v="Frick"/>
    <s v="Steve"/>
    <s v="Small"/>
  </r>
  <r>
    <n v="10316"/>
    <n v="48"/>
    <n v="62.391317550111708"/>
    <n v="75.2"/>
    <n v="5"/>
    <s v="Small"/>
    <x v="2628"/>
    <n v="614.81675759463769"/>
    <n v="0.17032822406766338"/>
    <x v="0"/>
    <x v="79"/>
    <n v="4"/>
    <n v="11"/>
    <n v="2004"/>
    <x v="4"/>
    <n v="80"/>
    <x v="103"/>
    <x v="59"/>
    <s v="198 555 8888"/>
    <s v="Garden House Crowther Way"/>
    <s v=""/>
    <s v="Cowes"/>
    <s v="Isle of Wight"/>
    <s v="PO317PJ"/>
    <x v="6"/>
    <s v="EMEA"/>
    <s v="Bennett"/>
    <s v="Helen"/>
    <s v="Medium"/>
  </r>
  <r>
    <n v="10328"/>
    <n v="33"/>
    <n v="45.278838792422086"/>
    <n v="64"/>
    <n v="13"/>
    <s v="Small"/>
    <x v="2629"/>
    <n v="617.79831985007127"/>
    <n v="0.29251814386840497"/>
    <x v="0"/>
    <x v="233"/>
    <n v="4"/>
    <n v="11"/>
    <n v="2004"/>
    <x v="4"/>
    <n v="80"/>
    <x v="103"/>
    <x v="86"/>
    <s v="035 640555"/>
    <s v="Via Ludovico il Moro 22"/>
    <s v=""/>
    <s v="Bergamo"/>
    <s v=""/>
    <s v="24100"/>
    <x v="12"/>
    <s v="EMEA"/>
    <s v="Rovelli"/>
    <s v="Giovanni"/>
    <s v="Small"/>
  </r>
  <r>
    <n v="10341"/>
    <n v="34"/>
    <n v="87.637220541259936"/>
    <n v="100"/>
    <n v="5"/>
    <s v="Small"/>
    <x v="2630"/>
    <n v="664.45450159716211"/>
    <n v="0.18233606511233497"/>
    <x v="0"/>
    <x v="20"/>
    <n v="4"/>
    <n v="11"/>
    <n v="2004"/>
    <x v="4"/>
    <n v="80"/>
    <x v="103"/>
    <x v="19"/>
    <s v="6562 9555"/>
    <s v="Geislweg 14"/>
    <s v=""/>
    <s v="Salzburg"/>
    <s v=""/>
    <s v="5020"/>
    <x v="5"/>
    <s v="EMEA"/>
    <s v="Pipps"/>
    <s v="Georg"/>
    <s v="Medium"/>
  </r>
  <r>
    <n v="10353"/>
    <n v="43"/>
    <n v="52.683373401365138"/>
    <n v="81.95"/>
    <n v="6"/>
    <s v="Small"/>
    <x v="2631"/>
    <n v="1258.4649437412991"/>
    <n v="0.35712784135002884"/>
    <x v="0"/>
    <x v="212"/>
    <n v="4"/>
    <n v="12"/>
    <n v="2004"/>
    <x v="4"/>
    <n v="80"/>
    <x v="103"/>
    <x v="88"/>
    <s v="2035554407"/>
    <s v="2440 Pompton St."/>
    <s v=""/>
    <s v="Glendale"/>
    <s v="CT"/>
    <s v="97561"/>
    <x v="0"/>
    <s v="NA"/>
    <s v="Lewis"/>
    <s v="Dan"/>
    <s v="Medium"/>
  </r>
  <r>
    <n v="10361"/>
    <n v="44"/>
    <n v="81.851182355875778"/>
    <n v="100"/>
    <n v="10"/>
    <s v="Medium"/>
    <x v="2632"/>
    <n v="1400.4679763414661"/>
    <n v="0.27998608061333768"/>
    <x v="0"/>
    <x v="21"/>
    <n v="4"/>
    <n v="12"/>
    <n v="2004"/>
    <x v="4"/>
    <n v="80"/>
    <x v="103"/>
    <x v="20"/>
    <s v="+61 2 9495 8555"/>
    <s v="Monitor Money Building, 815 Pacific Hwy"/>
    <s v="Level 6"/>
    <s v="Chatswood"/>
    <s v="NSW"/>
    <s v="2067"/>
    <x v="3"/>
    <s v="APAC"/>
    <s v="Huxley"/>
    <s v="Adrian"/>
    <s v="Medium"/>
  </r>
  <r>
    <n v="10375"/>
    <n v="44"/>
    <n v="71.935625867624196"/>
    <n v="100"/>
    <n v="11"/>
    <s v="Medium"/>
    <x v="2633"/>
    <n v="2043.5524618245354"/>
    <n v="0.39233294587240919"/>
    <x v="0"/>
    <x v="22"/>
    <n v="1"/>
    <n v="2"/>
    <n v="2005"/>
    <x v="4"/>
    <n v="80"/>
    <x v="103"/>
    <x v="14"/>
    <s v="40 67 8555"/>
    <s v="67, rue des Cinquante Otages"/>
    <s v=""/>
    <s v="Nantes"/>
    <s v=""/>
    <s v="44000"/>
    <x v="1"/>
    <s v="EMEA"/>
    <s v="Labrune"/>
    <s v="Janine"/>
    <s v="Medium"/>
  </r>
  <r>
    <n v="10386"/>
    <n v="32"/>
    <n v="72.932181966276914"/>
    <n v="94.34"/>
    <n v="17"/>
    <s v="Small"/>
    <x v="2634"/>
    <n v="685.05017707913885"/>
    <n v="0.22692196346961085"/>
    <x v="5"/>
    <x v="196"/>
    <n v="1"/>
    <n v="3"/>
    <n v="2005"/>
    <x v="4"/>
    <n v="80"/>
    <x v="103"/>
    <x v="23"/>
    <s v="91 555 94 44"/>
    <s v="C/ Moralzarzal, 86"/>
    <s v=""/>
    <s v="Madrid"/>
    <s v=""/>
    <s v="28034"/>
    <x v="7"/>
    <s v="EMEA"/>
    <s v="Freyre"/>
    <s v="Diego"/>
    <s v="Medium"/>
  </r>
  <r>
    <n v="10398"/>
    <n v="29"/>
    <n v="49.426319093010903"/>
    <n v="65.599999999999994"/>
    <n v="10"/>
    <s v="Small"/>
    <x v="2635"/>
    <n v="469.03674630268392"/>
    <n v="0.24655001382605335"/>
    <x v="0"/>
    <x v="197"/>
    <n v="1"/>
    <n v="3"/>
    <n v="2005"/>
    <x v="4"/>
    <n v="80"/>
    <x v="103"/>
    <x v="1"/>
    <s v="26 47 1555"/>
    <s v="59 rue de l'Abbaye"/>
    <s v=""/>
    <s v="Reims"/>
    <s v=""/>
    <s v="51100"/>
    <x v="1"/>
    <s v="EMEA"/>
    <s v="Henriot"/>
    <s v="Paul"/>
    <s v="Small"/>
  </r>
  <r>
    <n v="10401"/>
    <n v="77"/>
    <n v="69.531938802491695"/>
    <n v="92"/>
    <n v="9"/>
    <s v="Medium"/>
    <x v="2636"/>
    <n v="1730.0407122081397"/>
    <n v="0.24421805649465553"/>
    <x v="4"/>
    <x v="213"/>
    <n v="2"/>
    <n v="4"/>
    <n v="2005"/>
    <x v="4"/>
    <n v="80"/>
    <x v="103"/>
    <x v="12"/>
    <s v="2015559350"/>
    <s v="7476 Moss Rd."/>
    <s v=""/>
    <s v="Newark"/>
    <s v="NJ"/>
    <s v="94019"/>
    <x v="0"/>
    <s v="NA"/>
    <s v="Brown"/>
    <s v="William"/>
    <s v="Large"/>
  </r>
  <r>
    <n v="10416"/>
    <n v="39"/>
    <n v="48.063865413650973"/>
    <n v="67.2"/>
    <n v="10"/>
    <s v="Small"/>
    <x v="1683"/>
    <n v="746.30924886761227"/>
    <n v="0.28476390753495584"/>
    <x v="0"/>
    <x v="198"/>
    <n v="2"/>
    <n v="5"/>
    <n v="2005"/>
    <x v="4"/>
    <n v="80"/>
    <x v="103"/>
    <x v="70"/>
    <s v="0522 556555"/>
    <s v="Strada Provinciale 124"/>
    <s v=""/>
    <s v="Reggio Emilia"/>
    <s v=""/>
    <s v="42100"/>
    <x v="12"/>
    <s v="EMEA"/>
    <s v="Moroni"/>
    <s v="Maurizio"/>
    <s v="Small"/>
  </r>
  <r>
    <n v="10105"/>
    <n v="39"/>
    <n v="54.409860860001565"/>
    <n v="81.14"/>
    <n v="6"/>
    <s v="Small"/>
    <x v="2637"/>
    <n v="1042.4754264599392"/>
    <n v="0.32943232856788812"/>
    <x v="0"/>
    <x v="62"/>
    <n v="1"/>
    <n v="2"/>
    <n v="2003"/>
    <x v="5"/>
    <n v="100"/>
    <x v="104"/>
    <x v="48"/>
    <s v="31 12 3555"/>
    <s v="Vinb'ltet 34"/>
    <s v=""/>
    <s v="Kobenhavn"/>
    <s v=""/>
    <s v="1734"/>
    <x v="13"/>
    <s v="EMEA"/>
    <s v="Petersen"/>
    <s v="Jytte"/>
    <s v="Medium"/>
  </r>
  <r>
    <n v="10118"/>
    <n v="36"/>
    <n v="89.062316949664648"/>
    <n v="100"/>
    <n v="1"/>
    <s v="Small"/>
    <x v="2638"/>
    <n v="1012.9565898120727"/>
    <n v="0.24008261988340746"/>
    <x v="0"/>
    <x v="251"/>
    <n v="2"/>
    <n v="4"/>
    <n v="2003"/>
    <x v="5"/>
    <n v="100"/>
    <x v="104"/>
    <x v="53"/>
    <s v="93 203 4555"/>
    <s v="Rambla de Catalu¤a, 23"/>
    <s v=""/>
    <s v="Barcelona"/>
    <s v=""/>
    <s v="8022"/>
    <x v="7"/>
    <s v="EMEA"/>
    <s v="Saavedra"/>
    <s v="Eduardo"/>
    <s v="Medium"/>
  </r>
  <r>
    <n v="10129"/>
    <n v="42"/>
    <n v="62.748310751217339"/>
    <n v="91.15"/>
    <n v="6"/>
    <s v="Small"/>
    <x v="2639"/>
    <n v="1192.8709484488718"/>
    <n v="0.31159286065587122"/>
    <x v="0"/>
    <x v="64"/>
    <n v="2"/>
    <n v="6"/>
    <n v="2003"/>
    <x v="5"/>
    <n v="100"/>
    <x v="104"/>
    <x v="49"/>
    <s v="171 555 0297"/>
    <s v="35 King George"/>
    <s v=""/>
    <s v="London"/>
    <s v=""/>
    <s v="WX36FW"/>
    <x v="6"/>
    <s v="EMEA"/>
    <s v="Brown"/>
    <s v="Ann"/>
    <s v="Medium"/>
  </r>
  <r>
    <n v="10142"/>
    <n v="21"/>
    <n v="71.670230883841086"/>
    <n v="100"/>
    <n v="3"/>
    <s v="Small"/>
    <x v="2640"/>
    <n v="829.91515143933702"/>
    <n v="0.3554255698908077"/>
    <x v="0"/>
    <x v="119"/>
    <n v="3"/>
    <n v="8"/>
    <n v="2003"/>
    <x v="5"/>
    <n v="100"/>
    <x v="104"/>
    <x v="39"/>
    <s v="4155551450"/>
    <s v="5677 Strong St."/>
    <s v=""/>
    <s v="San Rafael"/>
    <s v="CA"/>
    <s v="97562"/>
    <x v="0"/>
    <s v="NA"/>
    <s v="Nelson"/>
    <s v="Valarie"/>
    <s v="Small"/>
  </r>
  <r>
    <n v="10153"/>
    <n v="50"/>
    <n v="70.192274202088655"/>
    <n v="88.15"/>
    <n v="2"/>
    <s v="Small"/>
    <x v="2641"/>
    <n v="897.88628989556719"/>
    <n v="0.20371781960194377"/>
    <x v="0"/>
    <x v="120"/>
    <n v="3"/>
    <n v="9"/>
    <n v="2003"/>
    <x v="5"/>
    <n v="100"/>
    <x v="104"/>
    <x v="23"/>
    <s v="91 555 94 44"/>
    <s v="C/ Moralzarzal, 86"/>
    <s v=""/>
    <s v="Madrid"/>
    <s v=""/>
    <s v="28034"/>
    <x v="7"/>
    <s v="EMEA"/>
    <s v="Freyre"/>
    <s v="Diego"/>
    <s v="Medium"/>
  </r>
  <r>
    <n v="10167"/>
    <n v="24"/>
    <n v="84.981530219318003"/>
    <n v="100"/>
    <n v="13"/>
    <s v="Small"/>
    <x v="2642"/>
    <n v="773.24327473636822"/>
    <n v="0.27490161928909562"/>
    <x v="3"/>
    <x v="67"/>
    <n v="4"/>
    <n v="10"/>
    <n v="2003"/>
    <x v="5"/>
    <n v="100"/>
    <x v="104"/>
    <x v="37"/>
    <s v="0695 34 6555"/>
    <s v="?kergatan 24"/>
    <s v=""/>
    <s v="Boras"/>
    <s v=""/>
    <s v="S-84467"/>
    <x v="8"/>
    <s v="EMEA"/>
    <s v="Larsson"/>
    <s v="Maria"/>
    <s v="Small"/>
  </r>
  <r>
    <n v="10177"/>
    <n v="44"/>
    <n v="77.836518822128781"/>
    <n v="92.16"/>
    <n v="4"/>
    <s v="Small"/>
    <x v="2643"/>
    <n v="630.23317182633355"/>
    <n v="0.15541971764183179"/>
    <x v="0"/>
    <x v="219"/>
    <n v="4"/>
    <n v="11"/>
    <n v="2003"/>
    <x v="5"/>
    <n v="100"/>
    <x v="104"/>
    <x v="76"/>
    <s v="+34 913 728 555"/>
    <s v="Merchants House, 27-30 Merchant's Quay"/>
    <s v=""/>
    <s v="Madrid"/>
    <s v=""/>
    <s v="28023"/>
    <x v="7"/>
    <s v="EMEA"/>
    <s v="Fernandez"/>
    <s v="Jesus"/>
    <s v="Medium"/>
  </r>
  <r>
    <n v="10185"/>
    <n v="37"/>
    <n v="87.097760405185269"/>
    <n v="100"/>
    <n v="4"/>
    <s v="Small"/>
    <x v="2644"/>
    <n v="669.04286500814487"/>
    <n v="0.17191709065235528"/>
    <x v="0"/>
    <x v="69"/>
    <n v="4"/>
    <n v="11"/>
    <n v="2003"/>
    <x v="5"/>
    <n v="100"/>
    <x v="104"/>
    <x v="50"/>
    <s v="5085559555"/>
    <s v="4575 Hillside Dr."/>
    <s v=""/>
    <s v="New Bedford"/>
    <s v="MA"/>
    <s v="50553"/>
    <x v="0"/>
    <s v="NA"/>
    <s v="Tam"/>
    <s v="Wing C"/>
    <s v="Medium"/>
  </r>
  <r>
    <n v="10197"/>
    <n v="27"/>
    <n v="70.579785562635593"/>
    <n v="92.16"/>
    <n v="10"/>
    <s v="Small"/>
    <x v="2645"/>
    <n v="582.66578980883924"/>
    <n v="0.23416031290542985"/>
    <x v="0"/>
    <x v="70"/>
    <n v="4"/>
    <n v="11"/>
    <n v="2003"/>
    <x v="5"/>
    <n v="100"/>
    <x v="104"/>
    <x v="53"/>
    <s v="93 203 4555"/>
    <s v="Rambla de Catalu¤a, 23"/>
    <s v=""/>
    <s v="Barcelona"/>
    <s v=""/>
    <s v="8022"/>
    <x v="7"/>
    <s v="EMEA"/>
    <s v="Saavedra"/>
    <s v="Eduardo"/>
    <s v="Small"/>
  </r>
  <r>
    <n v="10208"/>
    <n v="37"/>
    <n v="64.302923063081408"/>
    <n v="100"/>
    <n v="4"/>
    <s v="Small"/>
    <x v="2646"/>
    <n v="2068.1918466659877"/>
    <n v="0.46503391794441423"/>
    <x v="0"/>
    <x v="122"/>
    <n v="1"/>
    <n v="1"/>
    <n v="2004"/>
    <x v="5"/>
    <n v="100"/>
    <x v="104"/>
    <x v="30"/>
    <s v="78 32 5555"/>
    <s v="2, rue du Commerce"/>
    <s v=""/>
    <s v="Lyon"/>
    <s v=""/>
    <s v="69004"/>
    <x v="1"/>
    <s v="EMEA"/>
    <s v="Saveley"/>
    <s v="Mary"/>
    <s v="Medium"/>
  </r>
  <r>
    <n v="10222"/>
    <n v="38"/>
    <n v="66.059783613391787"/>
    <n v="100"/>
    <n v="16"/>
    <s v="Small"/>
    <x v="2647"/>
    <n v="1676.9482226911123"/>
    <n v="0.40049202637814879"/>
    <x v="0"/>
    <x v="72"/>
    <n v="1"/>
    <n v="2"/>
    <n v="2004"/>
    <x v="5"/>
    <n v="100"/>
    <x v="104"/>
    <x v="55"/>
    <s v="7605558146"/>
    <s v="361 Furth Circle"/>
    <s v=""/>
    <s v="San Diego"/>
    <s v="CA"/>
    <s v="91217"/>
    <x v="0"/>
    <s v="NA"/>
    <s v="Thompson"/>
    <s v="Valarie"/>
    <s v="Medium"/>
  </r>
  <r>
    <n v="10232"/>
    <n v="48"/>
    <n v="70.960416339088923"/>
    <n v="96.16"/>
    <n v="1"/>
    <s v="Small"/>
    <x v="2648"/>
    <n v="1209.5800157237318"/>
    <n v="0.26205889830398377"/>
    <x v="0"/>
    <x v="221"/>
    <n v="1"/>
    <n v="3"/>
    <n v="2004"/>
    <x v="5"/>
    <n v="100"/>
    <x v="104"/>
    <x v="59"/>
    <s v="198 555 8888"/>
    <s v="Garden House Crowther Way"/>
    <s v=""/>
    <s v="Cowes"/>
    <s v="Isle of Wight"/>
    <s v="PO317PJ"/>
    <x v="6"/>
    <s v="EMEA"/>
    <s v="Bennett"/>
    <s v="Helen"/>
    <s v="Medium"/>
  </r>
  <r>
    <n v="10248"/>
    <n v="30"/>
    <n v="74.486462029867212"/>
    <n v="100"/>
    <n v="7"/>
    <s v="Small"/>
    <x v="2649"/>
    <n v="1010.8061391039837"/>
    <n v="0.31145810658285072"/>
    <x v="3"/>
    <x v="73"/>
    <n v="2"/>
    <n v="5"/>
    <n v="2004"/>
    <x v="5"/>
    <n v="100"/>
    <x v="104"/>
    <x v="0"/>
    <s v="2125557818"/>
    <s v="897 Long Airport Avenue"/>
    <s v=""/>
    <s v="NYC"/>
    <s v="NY"/>
    <s v="10022"/>
    <x v="0"/>
    <s v="NA"/>
    <s v="Yu"/>
    <s v="Kwai"/>
    <s v="Medium"/>
  </r>
  <r>
    <n v="10261"/>
    <n v="25"/>
    <n v="65.150356186672326"/>
    <n v="88.15"/>
    <n v="5"/>
    <s v="Small"/>
    <x v="2650"/>
    <n v="574.99109533319188"/>
    <n v="0.26091484757036498"/>
    <x v="0"/>
    <x v="74"/>
    <n v="2"/>
    <n v="6"/>
    <n v="2004"/>
    <x v="5"/>
    <n v="100"/>
    <x v="104"/>
    <x v="43"/>
    <s v="514 555 8054"/>
    <s v="43 rue St. Laurent"/>
    <s v=""/>
    <s v="Montreal"/>
    <s v="Quebec"/>
    <s v="H1J1C3"/>
    <x v="10"/>
    <s v="NA"/>
    <s v="Fresnisre"/>
    <s v="Jean"/>
    <s v="Small"/>
  </r>
  <r>
    <n v="10273"/>
    <n v="40"/>
    <n v="55.356128126012131"/>
    <n v="86.15"/>
    <n v="8"/>
    <s v="Small"/>
    <x v="2651"/>
    <n v="1231.7548749595148"/>
    <n v="0.35744482732429333"/>
    <x v="0"/>
    <x v="75"/>
    <n v="3"/>
    <n v="7"/>
    <n v="2004"/>
    <x v="5"/>
    <n v="100"/>
    <x v="104"/>
    <x v="56"/>
    <s v="02 5554 67"/>
    <s v="Rue Joseph-Bens 532"/>
    <s v=""/>
    <s v="Bruxelles"/>
    <s v=""/>
    <s v="B-1180"/>
    <x v="14"/>
    <s v="EMEA"/>
    <s v="Dewey"/>
    <s v="Catherine"/>
    <s v="Medium"/>
  </r>
  <r>
    <n v="10283"/>
    <n v="22"/>
    <n v="63.210618625881096"/>
    <n v="88.15"/>
    <n v="10"/>
    <s v="Small"/>
    <x v="2652"/>
    <n v="548.66639023061589"/>
    <n v="0.28291981139102557"/>
    <x v="0"/>
    <x v="76"/>
    <n v="3"/>
    <n v="8"/>
    <n v="2004"/>
    <x v="5"/>
    <n v="100"/>
    <x v="104"/>
    <x v="57"/>
    <s v="604 555 4555"/>
    <s v="23 Tsawassen Blvd."/>
    <s v=""/>
    <s v="Tsawassen"/>
    <s v="BC"/>
    <s v="T2F8M4"/>
    <x v="10"/>
    <s v="NA"/>
    <s v="Lincoln"/>
    <s v="Elizabeth"/>
    <s v="Small"/>
  </r>
  <r>
    <n v="10295"/>
    <n v="34"/>
    <n v="86.940666235840382"/>
    <n v="100"/>
    <n v="5"/>
    <s v="Small"/>
    <x v="2653"/>
    <n v="517.79734798142727"/>
    <n v="0.14905876249544509"/>
    <x v="0"/>
    <x v="77"/>
    <n v="3"/>
    <n v="9"/>
    <n v="2004"/>
    <x v="5"/>
    <n v="100"/>
    <x v="104"/>
    <x v="58"/>
    <s v="6175559555"/>
    <s v="8616 Spinnaker Dr."/>
    <s v=""/>
    <s v="Boston"/>
    <s v="MA"/>
    <s v="51003"/>
    <x v="0"/>
    <s v="NA"/>
    <s v="Yoshido"/>
    <s v="Juri"/>
    <s v="Medium"/>
  </r>
  <r>
    <n v="10306"/>
    <n v="32"/>
    <n v="58.683541565429202"/>
    <n v="90.15"/>
    <n v="4"/>
    <s v="Small"/>
    <x v="2654"/>
    <n v="1006.9266699062657"/>
    <n v="0.34904557331747976"/>
    <x v="0"/>
    <x v="78"/>
    <n v="4"/>
    <n v="10"/>
    <n v="2004"/>
    <x v="5"/>
    <n v="100"/>
    <x v="104"/>
    <x v="77"/>
    <s v="171 555 1555"/>
    <s v="Fauntleroy Circus"/>
    <s v=""/>
    <s v="Manchester"/>
    <s v=""/>
    <s v="EC25NT"/>
    <x v="6"/>
    <s v="EMEA"/>
    <s v="Ashworth"/>
    <s v="Victoria"/>
    <s v="Small"/>
  </r>
  <r>
    <n v="10315"/>
    <n v="31"/>
    <n v="68.472126204709284"/>
    <n v="86.15"/>
    <n v="3"/>
    <s v="Small"/>
    <x v="2655"/>
    <n v="548.0140876540122"/>
    <n v="0.20519876721173205"/>
    <x v="0"/>
    <x v="237"/>
    <n v="4"/>
    <n v="10"/>
    <n v="2004"/>
    <x v="5"/>
    <n v="100"/>
    <x v="104"/>
    <x v="14"/>
    <s v="40 67 8555"/>
    <s v="67, rue des Cinquante Otages"/>
    <s v=""/>
    <s v="Nantes"/>
    <s v=""/>
    <s v="44000"/>
    <x v="1"/>
    <s v="EMEA"/>
    <s v="Labrune"/>
    <s v="Janine"/>
    <s v="Small"/>
  </r>
  <r>
    <n v="10327"/>
    <n v="43"/>
    <n v="48.478827615889877"/>
    <n v="80"/>
    <n v="2"/>
    <s v="Small"/>
    <x v="2656"/>
    <n v="1355.4104125167355"/>
    <n v="0.3940146548013766"/>
    <x v="5"/>
    <x v="193"/>
    <n v="4"/>
    <n v="11"/>
    <n v="2004"/>
    <x v="5"/>
    <n v="100"/>
    <x v="104"/>
    <x v="48"/>
    <s v="31 12 3555"/>
    <s v="Vinb'ltet 34"/>
    <s v=""/>
    <s v="Kobenhavn"/>
    <s v=""/>
    <s v="1734"/>
    <x v="13"/>
    <s v="EMEA"/>
    <s v="Petersen"/>
    <s v="Jytte"/>
    <s v="Medium"/>
  </r>
  <r>
    <n v="10337"/>
    <n v="31"/>
    <n v="73.951363418940545"/>
    <n v="89.38"/>
    <n v="1"/>
    <s v="Small"/>
    <x v="2657"/>
    <n v="478.28773401284343"/>
    <n v="0.17261844463033638"/>
    <x v="0"/>
    <x v="81"/>
    <n v="4"/>
    <n v="11"/>
    <n v="2004"/>
    <x v="5"/>
    <n v="100"/>
    <x v="104"/>
    <x v="27"/>
    <s v="2125558493"/>
    <s v="5905 Pompton St."/>
    <s v="Suite 750"/>
    <s v="NYC"/>
    <s v="NY"/>
    <s v="10022"/>
    <x v="0"/>
    <s v="NA"/>
    <s v="Hernandez"/>
    <s v="Maria"/>
    <s v="Small"/>
  </r>
  <r>
    <n v="10350"/>
    <n v="31"/>
    <n v="60.377181171838181"/>
    <n v="77.34"/>
    <n v="13"/>
    <s v="Small"/>
    <x v="2658"/>
    <n v="525.84738367301634"/>
    <n v="0.21932788761522909"/>
    <x v="0"/>
    <x v="82"/>
    <n v="4"/>
    <n v="12"/>
    <n v="2004"/>
    <x v="5"/>
    <n v="100"/>
    <x v="104"/>
    <x v="23"/>
    <s v="91 555 94 44"/>
    <s v="C/ Moralzarzal, 86"/>
    <s v=""/>
    <s v="Madrid"/>
    <s v=""/>
    <s v="28034"/>
    <x v="7"/>
    <s v="EMEA"/>
    <s v="Freyre"/>
    <s v="Diego"/>
    <s v="Small"/>
  </r>
  <r>
    <n v="10373"/>
    <n v="34"/>
    <n v="60.805624961256761"/>
    <n v="96.34"/>
    <n v="2"/>
    <s v="Small"/>
    <x v="2659"/>
    <n v="1208.1687513172701"/>
    <n v="0.36884341954269501"/>
    <x v="0"/>
    <x v="84"/>
    <n v="1"/>
    <n v="1"/>
    <n v="2005"/>
    <x v="5"/>
    <n v="100"/>
    <x v="104"/>
    <x v="60"/>
    <s v="981 443655"/>
    <s v="Torikatu 38"/>
    <s v=""/>
    <s v="Oulu"/>
    <s v=""/>
    <s v="90110"/>
    <x v="4"/>
    <s v="EMEA"/>
    <s v="Koskitalo"/>
    <s v="Pirkko"/>
    <s v="Medium"/>
  </r>
  <r>
    <n v="10386"/>
    <n v="45"/>
    <n v="72.571896475694885"/>
    <n v="92.08"/>
    <n v="2"/>
    <s v="Small"/>
    <x v="2660"/>
    <n v="877.86465859373038"/>
    <n v="0.21186037711017722"/>
    <x v="5"/>
    <x v="196"/>
    <n v="1"/>
    <n v="3"/>
    <n v="2005"/>
    <x v="5"/>
    <n v="100"/>
    <x v="104"/>
    <x v="23"/>
    <s v="91 555 94 44"/>
    <s v="C/ Moralzarzal, 86"/>
    <s v=""/>
    <s v="Madrid"/>
    <s v=""/>
    <s v="28034"/>
    <x v="7"/>
    <s v="EMEA"/>
    <s v="Freyre"/>
    <s v="Diego"/>
    <s v="Medium"/>
  </r>
  <r>
    <n v="10397"/>
    <n v="48"/>
    <n v="66.366229608055718"/>
    <n v="100"/>
    <n v="3"/>
    <s v="Medium"/>
    <x v="2661"/>
    <n v="2007.0609788133261"/>
    <n v="0.38652034009931863"/>
    <x v="0"/>
    <x v="250"/>
    <n v="1"/>
    <n v="3"/>
    <n v="2005"/>
    <x v="5"/>
    <n v="100"/>
    <x v="104"/>
    <x v="51"/>
    <s v="61 77 6555"/>
    <s v="1 rue Alsace-Lorraine"/>
    <s v=""/>
    <s v="Toulouse"/>
    <s v=""/>
    <s v="31000"/>
    <x v="1"/>
    <s v="EMEA"/>
    <s v="Roulet"/>
    <s v="Annette"/>
    <s v="Medium"/>
  </r>
  <r>
    <n v="10414"/>
    <n v="28"/>
    <n v="70.898917621044404"/>
    <n v="100"/>
    <n v="7"/>
    <s v="Small"/>
    <x v="2662"/>
    <n v="1043.8703066107566"/>
    <n v="0.34462083914730629"/>
    <x v="4"/>
    <x v="88"/>
    <n v="2"/>
    <n v="5"/>
    <n v="2005"/>
    <x v="5"/>
    <n v="100"/>
    <x v="104"/>
    <x v="58"/>
    <s v="6175559555"/>
    <s v="8616 Spinnaker Dr."/>
    <s v=""/>
    <s v="Boston"/>
    <s v="MA"/>
    <s v="51003"/>
    <x v="0"/>
    <s v="NA"/>
    <s v="Yoshido"/>
    <s v="Juri"/>
    <s v="Medium"/>
  </r>
  <r>
    <n v="10105"/>
    <n v="22"/>
    <n v="60.863830929601569"/>
    <n v="100"/>
    <n v="7"/>
    <s v="Small"/>
    <x v="2663"/>
    <n v="1217.1757195487653"/>
    <n v="0.47616980007228182"/>
    <x v="0"/>
    <x v="62"/>
    <n v="1"/>
    <n v="2"/>
    <n v="2003"/>
    <x v="5"/>
    <n v="99"/>
    <x v="105"/>
    <x v="48"/>
    <s v="31 12 3555"/>
    <s v="Vinb'ltet 34"/>
    <s v=""/>
    <s v="Kobenhavn"/>
    <s v=""/>
    <s v="1734"/>
    <x v="13"/>
    <s v="EMEA"/>
    <s v="Petersen"/>
    <s v="Jytte"/>
    <s v="Small"/>
  </r>
  <r>
    <n v="10117"/>
    <n v="45"/>
    <n v="71.142948772327799"/>
    <n v="83.42"/>
    <n v="1"/>
    <s v="Small"/>
    <x v="2664"/>
    <n v="552.46730524524901"/>
    <n v="0.14717155631350035"/>
    <x v="0"/>
    <x v="117"/>
    <n v="2"/>
    <n v="4"/>
    <n v="2003"/>
    <x v="5"/>
    <n v="99"/>
    <x v="105"/>
    <x v="26"/>
    <s v="+65 221 7555"/>
    <s v="Bronz Sok., Bronz Apt. 3/6 Tesvikiye"/>
    <s v=""/>
    <s v="Singapore"/>
    <s v=""/>
    <s v="79903"/>
    <x v="9"/>
    <s v="Japan"/>
    <s v="Natividad"/>
    <s v="Eric"/>
    <s v="Medium"/>
  </r>
  <r>
    <n v="10129"/>
    <n v="30"/>
    <n v="64.655432222231198"/>
    <n v="85.41"/>
    <n v="7"/>
    <s v="Small"/>
    <x v="2665"/>
    <n v="622.63703333306421"/>
    <n v="0.24299927148775091"/>
    <x v="0"/>
    <x v="64"/>
    <n v="2"/>
    <n v="6"/>
    <n v="2003"/>
    <x v="5"/>
    <n v="99"/>
    <x v="105"/>
    <x v="49"/>
    <s v="171 555 0297"/>
    <s v="35 King George"/>
    <s v=""/>
    <s v="London"/>
    <s v=""/>
    <s v="WX36FW"/>
    <x v="6"/>
    <s v="EMEA"/>
    <s v="Brown"/>
    <s v="Ann"/>
    <s v="Small"/>
  </r>
  <r>
    <n v="10142"/>
    <n v="38"/>
    <n v="73.11288060799788"/>
    <n v="85.41"/>
    <n v="4"/>
    <s v="Small"/>
    <x v="2666"/>
    <n v="467.29053689608054"/>
    <n v="0.14397751307811871"/>
    <x v="0"/>
    <x v="119"/>
    <n v="3"/>
    <n v="8"/>
    <n v="2003"/>
    <x v="5"/>
    <n v="99"/>
    <x v="105"/>
    <x v="39"/>
    <s v="4155551450"/>
    <s v="5677 Strong St."/>
    <s v=""/>
    <s v="San Rafael"/>
    <s v="CA"/>
    <s v="97562"/>
    <x v="0"/>
    <s v="NA"/>
    <s v="Nelson"/>
    <s v="Valarie"/>
    <s v="Medium"/>
  </r>
  <r>
    <n v="10153"/>
    <n v="20"/>
    <n v="87.711531210186251"/>
    <n v="100"/>
    <n v="3"/>
    <s v="Small"/>
    <x v="2667"/>
    <n v="450.36937579627488"/>
    <n v="0.20428620874366094"/>
    <x v="0"/>
    <x v="120"/>
    <n v="3"/>
    <n v="9"/>
    <n v="2003"/>
    <x v="5"/>
    <n v="99"/>
    <x v="105"/>
    <x v="23"/>
    <s v="91 555 94 44"/>
    <s v="C/ Moralzarzal, 86"/>
    <s v=""/>
    <s v="Madrid"/>
    <s v=""/>
    <s v="28034"/>
    <x v="7"/>
    <s v="EMEA"/>
    <s v="Freyre"/>
    <s v="Diego"/>
    <s v="Small"/>
  </r>
  <r>
    <n v="10167"/>
    <n v="28"/>
    <n v="61.418403641971572"/>
    <n v="100"/>
    <n v="14"/>
    <s v="Small"/>
    <x v="45"/>
    <n v="1283.2846980247959"/>
    <n v="0.42733423177648883"/>
    <x v="3"/>
    <x v="67"/>
    <n v="4"/>
    <n v="10"/>
    <n v="2003"/>
    <x v="5"/>
    <n v="99"/>
    <x v="105"/>
    <x v="37"/>
    <s v="0695 34 6555"/>
    <s v="?kergatan 24"/>
    <s v=""/>
    <s v="Boras"/>
    <s v=""/>
    <s v="S-84467"/>
    <x v="8"/>
    <s v="EMEA"/>
    <s v="Larsson"/>
    <s v="Maria"/>
    <s v="Medium"/>
  </r>
  <r>
    <n v="10177"/>
    <n v="24"/>
    <n v="89.474472746784798"/>
    <n v="100"/>
    <n v="5"/>
    <s v="Small"/>
    <x v="2668"/>
    <n v="379.09265407716475"/>
    <n v="0.1500477558014173"/>
    <x v="0"/>
    <x v="219"/>
    <n v="4"/>
    <n v="11"/>
    <n v="2003"/>
    <x v="5"/>
    <n v="99"/>
    <x v="105"/>
    <x v="76"/>
    <s v="+34 913 728 555"/>
    <s v="Merchants House, 27-30 Merchant's Quay"/>
    <s v=""/>
    <s v="Madrid"/>
    <s v=""/>
    <s v="28023"/>
    <x v="7"/>
    <s v="EMEA"/>
    <s v="Fernandez"/>
    <s v="Jesus"/>
    <s v="Small"/>
  </r>
  <r>
    <n v="10185"/>
    <n v="22"/>
    <n v="48.99348582144161"/>
    <n v="79.45"/>
    <n v="5"/>
    <s v="Small"/>
    <x v="2669"/>
    <n v="670.04331192828477"/>
    <n v="0.38334190281382502"/>
    <x v="0"/>
    <x v="69"/>
    <n v="4"/>
    <n v="11"/>
    <n v="2003"/>
    <x v="5"/>
    <n v="99"/>
    <x v="105"/>
    <x v="50"/>
    <s v="5085559555"/>
    <s v="4575 Hillside Dr."/>
    <s v=""/>
    <s v="New Bedford"/>
    <s v="MA"/>
    <s v="50553"/>
    <x v="0"/>
    <s v="NA"/>
    <s v="Tam"/>
    <s v="Wing C"/>
    <s v="Small"/>
  </r>
  <r>
    <n v="10197"/>
    <n v="35"/>
    <n v="58.791255521690545"/>
    <n v="93.35"/>
    <n v="11"/>
    <s v="Small"/>
    <x v="2670"/>
    <n v="1209.5560567408311"/>
    <n v="0.37020615402581103"/>
    <x v="0"/>
    <x v="70"/>
    <n v="4"/>
    <n v="11"/>
    <n v="2003"/>
    <x v="5"/>
    <n v="99"/>
    <x v="105"/>
    <x v="53"/>
    <s v="93 203 4555"/>
    <s v="Rambla de Catalu¤a, 23"/>
    <s v=""/>
    <s v="Barcelona"/>
    <s v=""/>
    <s v="8022"/>
    <x v="7"/>
    <s v="EMEA"/>
    <s v="Saavedra"/>
    <s v="Eduardo"/>
    <s v="Medium"/>
  </r>
  <r>
    <n v="10208"/>
    <n v="33"/>
    <n v="51.338098818346609"/>
    <n v="85.41"/>
    <n v="5"/>
    <s v="Small"/>
    <x v="2671"/>
    <n v="1124.372738994562"/>
    <n v="0.39892168577044129"/>
    <x v="0"/>
    <x v="122"/>
    <n v="1"/>
    <n v="1"/>
    <n v="2004"/>
    <x v="5"/>
    <n v="99"/>
    <x v="105"/>
    <x v="30"/>
    <s v="78 32 5555"/>
    <s v="2, rue du Commerce"/>
    <s v=""/>
    <s v="Lyon"/>
    <s v=""/>
    <s v="69004"/>
    <x v="1"/>
    <s v="EMEA"/>
    <s v="Saveley"/>
    <s v="Mary"/>
    <s v="Small"/>
  </r>
  <r>
    <n v="10222"/>
    <n v="31"/>
    <n v="81.179892816120997"/>
    <n v="95.34"/>
    <n v="17"/>
    <s v="Small"/>
    <x v="2672"/>
    <n v="438.96332270024914"/>
    <n v="0.14852220666959309"/>
    <x v="0"/>
    <x v="72"/>
    <n v="1"/>
    <n v="2"/>
    <n v="2004"/>
    <x v="5"/>
    <n v="99"/>
    <x v="105"/>
    <x v="55"/>
    <s v="7605558146"/>
    <s v="361 Furth Circle"/>
    <s v=""/>
    <s v="San Diego"/>
    <s v="CA"/>
    <s v="91217"/>
    <x v="0"/>
    <s v="NA"/>
    <s v="Thompson"/>
    <s v="Valarie"/>
    <s v="Small"/>
  </r>
  <r>
    <n v="10232"/>
    <n v="35"/>
    <n v="67.976308716210795"/>
    <n v="82.43"/>
    <n v="2"/>
    <s v="Small"/>
    <x v="2673"/>
    <n v="505.87919493262234"/>
    <n v="0.17534503559127998"/>
    <x v="0"/>
    <x v="221"/>
    <n v="1"/>
    <n v="3"/>
    <n v="2004"/>
    <x v="5"/>
    <n v="99"/>
    <x v="105"/>
    <x v="59"/>
    <s v="198 555 8888"/>
    <s v="Garden House Crowther Way"/>
    <s v=""/>
    <s v="Cowes"/>
    <s v="Isle of Wight"/>
    <s v="PO317PJ"/>
    <x v="6"/>
    <s v="EMEA"/>
    <s v="Bennett"/>
    <s v="Helen"/>
    <s v="Small"/>
  </r>
  <r>
    <n v="10248"/>
    <n v="35"/>
    <n v="76.328184935110471"/>
    <n v="90.37"/>
    <n v="8"/>
    <s v="Small"/>
    <x v="2674"/>
    <n v="491.46352727113344"/>
    <n v="0.15538137728106149"/>
    <x v="3"/>
    <x v="73"/>
    <n v="2"/>
    <n v="5"/>
    <n v="2004"/>
    <x v="5"/>
    <n v="99"/>
    <x v="105"/>
    <x v="0"/>
    <s v="2125557818"/>
    <s v="897 Long Airport Avenue"/>
    <s v=""/>
    <s v="NYC"/>
    <s v="NY"/>
    <s v="10022"/>
    <x v="0"/>
    <s v="NA"/>
    <s v="Yu"/>
    <s v="Kwai"/>
    <s v="Medium"/>
  </r>
  <r>
    <n v="10261"/>
    <n v="50"/>
    <n v="68.119057854300536"/>
    <n v="81.430000000000007"/>
    <n v="6"/>
    <s v="Small"/>
    <x v="2675"/>
    <n v="665.54710728497321"/>
    <n v="0.1634648427569626"/>
    <x v="0"/>
    <x v="74"/>
    <n v="2"/>
    <n v="6"/>
    <n v="2004"/>
    <x v="5"/>
    <n v="99"/>
    <x v="105"/>
    <x v="43"/>
    <s v="514 555 8054"/>
    <s v="43 rue St. Laurent"/>
    <s v=""/>
    <s v="Montreal"/>
    <s v="Quebec"/>
    <s v="H1J1C3"/>
    <x v="10"/>
    <s v="NA"/>
    <s v="Fresnisre"/>
    <s v="Jean"/>
    <s v="Medium"/>
  </r>
  <r>
    <n v="10273"/>
    <n v="26"/>
    <n v="69.390975852695036"/>
    <n v="100"/>
    <n v="9"/>
    <s v="Small"/>
    <x v="2676"/>
    <n v="1165.2946278299291"/>
    <n v="0.39242644380794123"/>
    <x v="0"/>
    <x v="75"/>
    <n v="3"/>
    <n v="7"/>
    <n v="2004"/>
    <x v="5"/>
    <n v="99"/>
    <x v="105"/>
    <x v="56"/>
    <s v="02 5554 67"/>
    <s v="Rue Joseph-Bens 532"/>
    <s v=""/>
    <s v="Bruxelles"/>
    <s v=""/>
    <s v="B-1180"/>
    <x v="14"/>
    <s v="EMEA"/>
    <s v="Dewey"/>
    <s v="Catherine"/>
    <s v="Small"/>
  </r>
  <r>
    <n v="10283"/>
    <n v="38"/>
    <n v="62.086203724288595"/>
    <n v="89.38"/>
    <n v="11"/>
    <s v="Small"/>
    <x v="2677"/>
    <n v="1037.1642584770334"/>
    <n v="0.30536804962756103"/>
    <x v="0"/>
    <x v="76"/>
    <n v="3"/>
    <n v="8"/>
    <n v="2004"/>
    <x v="5"/>
    <n v="99"/>
    <x v="105"/>
    <x v="57"/>
    <s v="604 555 4555"/>
    <s v="23 Tsawassen Blvd."/>
    <s v=""/>
    <s v="Tsawassen"/>
    <s v="BC"/>
    <s v="T2F8M4"/>
    <x v="10"/>
    <s v="NA"/>
    <s v="Lincoln"/>
    <s v="Elizabeth"/>
    <s v="Medium"/>
  </r>
  <r>
    <n v="10294"/>
    <n v="45"/>
    <n v="85.119170650337225"/>
    <n v="100"/>
    <n v="1"/>
    <s v="Small"/>
    <x v="390"/>
    <n v="862.23732073482506"/>
    <n v="0.18374404823228593"/>
    <x v="0"/>
    <x v="77"/>
    <n v="3"/>
    <n v="9"/>
    <n v="2004"/>
    <x v="5"/>
    <n v="99"/>
    <x v="105"/>
    <x v="71"/>
    <s v="6175557555"/>
    <s v="7635 Spinnaker Dr."/>
    <s v=""/>
    <s v="Brickhaven"/>
    <s v="MA"/>
    <s v="58339"/>
    <x v="0"/>
    <s v="NA"/>
    <s v="Barajas"/>
    <s v="Miguel"/>
    <s v="Medium"/>
  </r>
  <r>
    <n v="10306"/>
    <n v="30"/>
    <n v="65.021120836056255"/>
    <n v="100"/>
    <n v="5"/>
    <s v="Small"/>
    <x v="2678"/>
    <n v="1565.0663749183122"/>
    <n v="0.44516493868029477"/>
    <x v="0"/>
    <x v="78"/>
    <n v="4"/>
    <n v="10"/>
    <n v="2004"/>
    <x v="5"/>
    <n v="99"/>
    <x v="105"/>
    <x v="77"/>
    <s v="171 555 1555"/>
    <s v="Fauntleroy Circus"/>
    <s v=""/>
    <s v="Manchester"/>
    <s v=""/>
    <s v="EC25NT"/>
    <x v="6"/>
    <s v="EMEA"/>
    <s v="Ashworth"/>
    <s v="Victoria"/>
    <s v="Medium"/>
  </r>
  <r>
    <n v="10315"/>
    <n v="37"/>
    <n v="77.020323507046442"/>
    <n v="91.37"/>
    <n v="4"/>
    <s v="Small"/>
    <x v="2679"/>
    <n v="530.93803023928149"/>
    <n v="0.15705019692408398"/>
    <x v="0"/>
    <x v="237"/>
    <n v="4"/>
    <n v="10"/>
    <n v="2004"/>
    <x v="5"/>
    <n v="99"/>
    <x v="105"/>
    <x v="14"/>
    <s v="40 67 8555"/>
    <s v="67, rue des Cinquante Otages"/>
    <s v=""/>
    <s v="Nantes"/>
    <s v=""/>
    <s v="44000"/>
    <x v="1"/>
    <s v="EMEA"/>
    <s v="Labrune"/>
    <s v="Janine"/>
    <s v="Medium"/>
  </r>
  <r>
    <n v="10327"/>
    <n v="37"/>
    <n v="66.493188941037459"/>
    <n v="86.61"/>
    <n v="3"/>
    <s v="Small"/>
    <x v="2680"/>
    <n v="744.32200918161425"/>
    <n v="0.23226891881956524"/>
    <x v="5"/>
    <x v="193"/>
    <n v="4"/>
    <n v="11"/>
    <n v="2004"/>
    <x v="5"/>
    <n v="99"/>
    <x v="105"/>
    <x v="48"/>
    <s v="31 12 3555"/>
    <s v="Vinb'ltet 34"/>
    <s v=""/>
    <s v="Kobenhavn"/>
    <s v=""/>
    <s v="1734"/>
    <x v="13"/>
    <s v="EMEA"/>
    <s v="Petersen"/>
    <s v="Jytte"/>
    <s v="Medium"/>
  </r>
  <r>
    <n v="10337"/>
    <n v="36"/>
    <n v="48.284679071664264"/>
    <n v="71.89"/>
    <n v="7"/>
    <s v="Small"/>
    <x v="2681"/>
    <n v="849.79155342008653"/>
    <n v="0.328353330481788"/>
    <x v="0"/>
    <x v="81"/>
    <n v="4"/>
    <n v="11"/>
    <n v="2004"/>
    <x v="5"/>
    <n v="99"/>
    <x v="105"/>
    <x v="27"/>
    <s v="2125558493"/>
    <s v="5905 Pompton St."/>
    <s v="Suite 750"/>
    <s v="NYC"/>
    <s v="NY"/>
    <s v="10022"/>
    <x v="0"/>
    <s v="NA"/>
    <s v="Hernandez"/>
    <s v="Maria"/>
    <s v="Small"/>
  </r>
  <r>
    <n v="10350"/>
    <n v="25"/>
    <n v="60.274318634285876"/>
    <n v="100"/>
    <n v="16"/>
    <s v="Small"/>
    <x v="2682"/>
    <n v="1347.8920341428532"/>
    <n v="0.47215764397682919"/>
    <x v="0"/>
    <x v="82"/>
    <n v="4"/>
    <n v="12"/>
    <n v="2004"/>
    <x v="5"/>
    <n v="99"/>
    <x v="105"/>
    <x v="23"/>
    <s v="91 555 94 44"/>
    <s v="C/ Moralzarzal, 86"/>
    <s v=""/>
    <s v="Madrid"/>
    <s v=""/>
    <s v="28034"/>
    <x v="7"/>
    <s v="EMEA"/>
    <s v="Freyre"/>
    <s v="Diego"/>
    <s v="Small"/>
  </r>
  <r>
    <n v="10373"/>
    <n v="37"/>
    <n v="69.618726374519909"/>
    <n v="100"/>
    <n v="8"/>
    <s v="Small"/>
    <x v="2683"/>
    <n v="1449.7071241427634"/>
    <n v="0.36012200023419205"/>
    <x v="0"/>
    <x v="84"/>
    <n v="1"/>
    <n v="1"/>
    <n v="2005"/>
    <x v="5"/>
    <n v="99"/>
    <x v="105"/>
    <x v="60"/>
    <s v="981 443655"/>
    <s v="Torikatu 38"/>
    <s v=""/>
    <s v="Oulu"/>
    <s v=""/>
    <s v="90110"/>
    <x v="4"/>
    <s v="EMEA"/>
    <s v="Koskitalo"/>
    <s v="Pirkko"/>
    <s v="Medium"/>
  </r>
  <r>
    <n v="10386"/>
    <n v="30"/>
    <n v="60.92413860127003"/>
    <n v="95.48"/>
    <n v="3"/>
    <s v="Small"/>
    <x v="2684"/>
    <n v="1036.6758419618991"/>
    <n v="0.36191727480865071"/>
    <x v="5"/>
    <x v="196"/>
    <n v="1"/>
    <n v="3"/>
    <n v="2005"/>
    <x v="5"/>
    <n v="99"/>
    <x v="105"/>
    <x v="23"/>
    <s v="91 555 94 44"/>
    <s v="C/ Moralzarzal, 86"/>
    <s v=""/>
    <s v="Madrid"/>
    <s v=""/>
    <s v="28034"/>
    <x v="7"/>
    <s v="EMEA"/>
    <s v="Freyre"/>
    <s v="Diego"/>
    <s v="Small"/>
  </r>
  <r>
    <n v="10397"/>
    <n v="36"/>
    <n v="80.603130710774678"/>
    <n v="100"/>
    <n v="2"/>
    <s v="Small"/>
    <x v="2685"/>
    <n v="888.00729441211161"/>
    <n v="0.23432002744585659"/>
    <x v="0"/>
    <x v="250"/>
    <n v="1"/>
    <n v="3"/>
    <n v="2005"/>
    <x v="5"/>
    <n v="99"/>
    <x v="105"/>
    <x v="51"/>
    <s v="61 77 6555"/>
    <s v="1 rue Alsace-Lorraine"/>
    <s v=""/>
    <s v="Toulouse"/>
    <s v=""/>
    <s v="31000"/>
    <x v="1"/>
    <s v="EMEA"/>
    <s v="Roulet"/>
    <s v="Annette"/>
    <s v="Medium"/>
  </r>
  <r>
    <n v="10414"/>
    <n v="27"/>
    <n v="78.841788120800913"/>
    <n v="90.37"/>
    <n v="8"/>
    <s v="Small"/>
    <x v="2686"/>
    <n v="311.26172073837506"/>
    <n v="0.12756680180589883"/>
    <x v="4"/>
    <x v="88"/>
    <n v="2"/>
    <n v="5"/>
    <n v="2005"/>
    <x v="5"/>
    <n v="99"/>
    <x v="105"/>
    <x v="58"/>
    <s v="6175559555"/>
    <s v="8616 Spinnaker Dr."/>
    <s v=""/>
    <s v="Boston"/>
    <s v="MA"/>
    <s v="51003"/>
    <x v="0"/>
    <s v="NA"/>
    <s v="Yoshido"/>
    <s v="Juri"/>
    <s v="Small"/>
  </r>
  <r>
    <n v="10106"/>
    <n v="48"/>
    <n v="48.05122828186289"/>
    <n v="61.44"/>
    <n v="10"/>
    <s v="Small"/>
    <x v="2687"/>
    <n v="642.66104247058138"/>
    <n v="0.2179162063498879"/>
    <x v="0"/>
    <x v="186"/>
    <n v="1"/>
    <n v="2"/>
    <n v="2003"/>
    <x v="4"/>
    <n v="74"/>
    <x v="106"/>
    <x v="86"/>
    <s v="035 640555"/>
    <s v="Via Ludovico il Moro 22"/>
    <s v=""/>
    <s v="Bergamo"/>
    <s v=""/>
    <s v="24100"/>
    <x v="12"/>
    <s v="EMEA"/>
    <s v="Rovelli"/>
    <s v="Giovanni"/>
    <s v="Small"/>
  </r>
  <r>
    <n v="10119"/>
    <n v="26"/>
    <n v="44.311272800091622"/>
    <n v="59.22"/>
    <n v="1"/>
    <s v="Small"/>
    <x v="2688"/>
    <n v="387.62690719761781"/>
    <n v="0.25175155690490336"/>
    <x v="0"/>
    <x v="63"/>
    <n v="2"/>
    <n v="4"/>
    <n v="2003"/>
    <x v="4"/>
    <n v="74"/>
    <x v="106"/>
    <x v="19"/>
    <s v="6562 9555"/>
    <s v="Geislweg 14"/>
    <s v=""/>
    <s v="Salzburg"/>
    <s v=""/>
    <s v="5020"/>
    <x v="5"/>
    <s v="EMEA"/>
    <s v="Pipps"/>
    <s v="Georg"/>
    <s v="Small"/>
  </r>
  <r>
    <n v="10131"/>
    <n v="26"/>
    <n v="61.480020352965205"/>
    <n v="85.13"/>
    <n v="2"/>
    <s v="Small"/>
    <x v="2689"/>
    <n v="614.89947082290473"/>
    <n v="0.27781016853089152"/>
    <x v="0"/>
    <x v="187"/>
    <n v="2"/>
    <n v="6"/>
    <n v="2003"/>
    <x v="4"/>
    <n v="74"/>
    <x v="106"/>
    <x v="88"/>
    <s v="2035554407"/>
    <s v="2440 Pompton St."/>
    <s v=""/>
    <s v="Glendale"/>
    <s v="CT"/>
    <s v="97561"/>
    <x v="0"/>
    <s v="NA"/>
    <s v="Lewis"/>
    <s v="Dan"/>
    <s v="Small"/>
  </r>
  <r>
    <n v="10143"/>
    <n v="34"/>
    <n v="73.690776219273914"/>
    <n v="85.87"/>
    <n v="5"/>
    <s v="Small"/>
    <x v="2690"/>
    <n v="414.09360854468696"/>
    <n v="0.14183328031589715"/>
    <x v="0"/>
    <x v="65"/>
    <n v="3"/>
    <n v="8"/>
    <n v="2003"/>
    <x v="4"/>
    <n v="74"/>
    <x v="106"/>
    <x v="50"/>
    <s v="5085559555"/>
    <s v="4575 Hillside Dr."/>
    <s v=""/>
    <s v="New Bedford"/>
    <s v="MA"/>
    <s v="50553"/>
    <x v="0"/>
    <s v="NA"/>
    <s v="Tam"/>
    <s v="Wing C"/>
    <s v="Small"/>
  </r>
  <r>
    <n v="10155"/>
    <n v="44"/>
    <n v="74.166820016990556"/>
    <n v="85.87"/>
    <n v="3"/>
    <s v="Small"/>
    <x v="2691"/>
    <n v="514.93991925241562"/>
    <n v="0.13628950719703559"/>
    <x v="0"/>
    <x v="66"/>
    <n v="4"/>
    <n v="10"/>
    <n v="2003"/>
    <x v="4"/>
    <n v="74"/>
    <x v="106"/>
    <x v="16"/>
    <s v="90 224 8555"/>
    <s v="Keskuskatu 45"/>
    <s v=""/>
    <s v="Helsinki"/>
    <s v=""/>
    <s v="21240"/>
    <x v="4"/>
    <s v="EMEA"/>
    <s v="Karttunen"/>
    <s v="Matti"/>
    <s v="Medium"/>
  </r>
  <r>
    <n v="10168"/>
    <n v="39"/>
    <n v="57.566533512354603"/>
    <n v="82.91"/>
    <n v="17"/>
    <s v="Small"/>
    <x v="2692"/>
    <n v="988.39519301817018"/>
    <n v="0.30567442392528515"/>
    <x v="0"/>
    <x v="5"/>
    <n v="4"/>
    <n v="10"/>
    <n v="2003"/>
    <x v="4"/>
    <n v="74"/>
    <x v="106"/>
    <x v="5"/>
    <s v="6505556809"/>
    <s v="9408 Furth Circle"/>
    <s v=""/>
    <s v="Burlingame"/>
    <s v="CA"/>
    <s v="94217"/>
    <x v="0"/>
    <s v="NA"/>
    <s v="Hirano"/>
    <s v="Juri"/>
    <s v="Medium"/>
  </r>
  <r>
    <n v="10178"/>
    <n v="45"/>
    <n v="63.107361148381877"/>
    <n v="76.25"/>
    <n v="2"/>
    <s v="Small"/>
    <x v="2693"/>
    <n v="591.41874832281565"/>
    <n v="0.1723624767425328"/>
    <x v="0"/>
    <x v="68"/>
    <n v="4"/>
    <n v="11"/>
    <n v="2003"/>
    <x v="4"/>
    <n v="74"/>
    <x v="106"/>
    <x v="51"/>
    <s v="61 77 6555"/>
    <s v="1 rue Alsace-Lorraine"/>
    <s v=""/>
    <s v="Toulouse"/>
    <s v=""/>
    <s v="31000"/>
    <x v="1"/>
    <s v="EMEA"/>
    <s v="Roulet"/>
    <s v="Annette"/>
    <s v="Medium"/>
  </r>
  <r>
    <n v="10198"/>
    <n v="40"/>
    <n v="50.629397845947778"/>
    <n v="63.67"/>
    <n v="2"/>
    <s v="Small"/>
    <x v="2694"/>
    <n v="521.62408616208904"/>
    <n v="0.20481548851974596"/>
    <x v="0"/>
    <x v="188"/>
    <n v="4"/>
    <n v="11"/>
    <n v="2003"/>
    <x v="4"/>
    <n v="74"/>
    <x v="106"/>
    <x v="66"/>
    <s v="+63 2 555 3587"/>
    <s v="15 McCallum Street - NatWest Center #13-03"/>
    <s v=""/>
    <s v="Makati City"/>
    <s v=""/>
    <s v="1227MM"/>
    <x v="15"/>
    <s v="Japan"/>
    <s v="Cruz"/>
    <s v="Arnold"/>
    <s v="Small"/>
  </r>
  <r>
    <n v="10210"/>
    <n v="42"/>
    <n v="56.838419767792281"/>
    <n v="70.33"/>
    <n v="15"/>
    <s v="Small"/>
    <x v="2695"/>
    <n v="566.64636975272424"/>
    <n v="0.19183250721182596"/>
    <x v="0"/>
    <x v="55"/>
    <n v="1"/>
    <n v="1"/>
    <n v="2004"/>
    <x v="4"/>
    <n v="74"/>
    <x v="106"/>
    <x v="44"/>
    <s v="+81 06 6342 5555"/>
    <s v="Dojima Avanza 4F, 1-6-20 Dojima, Kita-ku"/>
    <s v=""/>
    <s v="Osaka"/>
    <s v="Osaka"/>
    <s v="530-0003"/>
    <x v="11"/>
    <s v="Japan"/>
    <s v="Kentary"/>
    <s v="Mory"/>
    <s v="Small"/>
  </r>
  <r>
    <n v="10222"/>
    <n v="43"/>
    <n v="63.991334124186693"/>
    <n v="74.03"/>
    <n v="2"/>
    <s v="Small"/>
    <x v="2696"/>
    <n v="431.66263265997213"/>
    <n v="0.13560267291386338"/>
    <x v="0"/>
    <x v="72"/>
    <n v="1"/>
    <n v="2"/>
    <n v="2004"/>
    <x v="4"/>
    <n v="74"/>
    <x v="106"/>
    <x v="55"/>
    <s v="7605558146"/>
    <s v="361 Furth Circle"/>
    <s v=""/>
    <s v="San Diego"/>
    <s v="CA"/>
    <s v="91217"/>
    <x v="0"/>
    <s v="NA"/>
    <s v="Thompson"/>
    <s v="Valarie"/>
    <s v="Medium"/>
  </r>
  <r>
    <n v="10235"/>
    <n v="34"/>
    <n v="57.363511450407735"/>
    <n v="72.55"/>
    <n v="11"/>
    <s v="Small"/>
    <x v="2697"/>
    <n v="516.34061068613687"/>
    <n v="0.20932444589375965"/>
    <x v="0"/>
    <x v="210"/>
    <n v="2"/>
    <n v="4"/>
    <n v="2004"/>
    <x v="4"/>
    <n v="74"/>
    <x v="106"/>
    <x v="57"/>
    <s v="604 555 4555"/>
    <s v="23 Tsawassen Blvd."/>
    <s v=""/>
    <s v="Tsawassen"/>
    <s v="BC"/>
    <s v="T2F8M4"/>
    <x v="10"/>
    <s v="NA"/>
    <s v="Lincoln"/>
    <s v="Elizabeth"/>
    <s v="Small"/>
  </r>
  <r>
    <n v="10250"/>
    <n v="38"/>
    <n v="41.801064372742921"/>
    <n v="62.19"/>
    <n v="12"/>
    <s v="Small"/>
    <x v="2698"/>
    <n v="774.77955383576887"/>
    <n v="0.32784910157994979"/>
    <x v="0"/>
    <x v="189"/>
    <n v="2"/>
    <n v="5"/>
    <n v="2004"/>
    <x v="4"/>
    <n v="74"/>
    <x v="106"/>
    <x v="61"/>
    <s v="4085553659"/>
    <s v="3086 Ingle Ln."/>
    <s v=""/>
    <s v="San Jose"/>
    <s v="CA"/>
    <s v="94217"/>
    <x v="0"/>
    <s v="NA"/>
    <s v="Frick"/>
    <s v="Sue"/>
    <s v="Small"/>
  </r>
  <r>
    <n v="10262"/>
    <n v="35"/>
    <n v="52.67451625157068"/>
    <n v="71.069999999999993"/>
    <n v="7"/>
    <s v="Small"/>
    <x v="2699"/>
    <n v="643.84193119502606"/>
    <n v="0.25883612984985671"/>
    <x v="3"/>
    <x v="190"/>
    <n v="2"/>
    <n v="6"/>
    <n v="2004"/>
    <x v="4"/>
    <n v="74"/>
    <x v="106"/>
    <x v="23"/>
    <s v="91 555 94 44"/>
    <s v="C/ Moralzarzal, 86"/>
    <s v=""/>
    <s v="Madrid"/>
    <s v=""/>
    <s v="28034"/>
    <x v="7"/>
    <s v="EMEA"/>
    <s v="Freyre"/>
    <s v="Diego"/>
    <s v="Small"/>
  </r>
  <r>
    <n v="10275"/>
    <n v="31"/>
    <n v="54.404064923823221"/>
    <n v="72.55"/>
    <n v="17"/>
    <s v="Small"/>
    <x v="2700"/>
    <n v="562.52398736148029"/>
    <n v="0.25011626569506246"/>
    <x v="0"/>
    <x v="14"/>
    <n v="3"/>
    <n v="7"/>
    <n v="2004"/>
    <x v="4"/>
    <n v="74"/>
    <x v="106"/>
    <x v="14"/>
    <s v="40 67 8555"/>
    <s v="67, rue des Cinquante Otages"/>
    <s v=""/>
    <s v="Nantes"/>
    <s v=""/>
    <s v="44000"/>
    <x v="1"/>
    <s v="EMEA"/>
    <s v="Labrune"/>
    <s v="Janine"/>
    <s v="Small"/>
  </r>
  <r>
    <n v="10284"/>
    <n v="32"/>
    <n v="42.863453297480916"/>
    <n v="64.41"/>
    <n v="9"/>
    <s v="Small"/>
    <x v="2701"/>
    <n v="689.48949448061057"/>
    <n v="0.3345217621878448"/>
    <x v="0"/>
    <x v="191"/>
    <n v="3"/>
    <n v="8"/>
    <n v="2004"/>
    <x v="4"/>
    <n v="74"/>
    <x v="106"/>
    <x v="85"/>
    <s v="+47 2212 1555"/>
    <s v="Drammensveien 126 A, PB 744 Sentrum"/>
    <s v=""/>
    <s v="Oslo"/>
    <s v=""/>
    <s v="N0106"/>
    <x v="2"/>
    <s v="EMEA"/>
    <s v="Klaeboe"/>
    <s v="Jan"/>
    <s v="Small"/>
  </r>
  <r>
    <n v="10296"/>
    <n v="47"/>
    <n v="67.146969139600046"/>
    <n v="86.62"/>
    <n v="5"/>
    <s v="Small"/>
    <x v="2702"/>
    <n v="915.23245043879751"/>
    <n v="0.22480986908796985"/>
    <x v="0"/>
    <x v="192"/>
    <n v="3"/>
    <n v="9"/>
    <n v="2004"/>
    <x v="4"/>
    <n v="74"/>
    <x v="106"/>
    <x v="89"/>
    <s v="+49 89 61 08 9555"/>
    <s v="Hansastr. 15"/>
    <s v=""/>
    <s v="Munich"/>
    <s v=""/>
    <s v="80686"/>
    <x v="16"/>
    <s v="EMEA"/>
    <s v="Donnermeyer"/>
    <s v="Michael"/>
    <s v="Medium"/>
  </r>
  <r>
    <n v="10308"/>
    <n v="39"/>
    <n v="42.660999784512867"/>
    <n v="68.11"/>
    <n v="15"/>
    <s v="Small"/>
    <x v="2703"/>
    <n v="992.51100840399818"/>
    <n v="0.37364557650105906"/>
    <x v="0"/>
    <x v="17"/>
    <n v="4"/>
    <n v="10"/>
    <n v="2004"/>
    <x v="4"/>
    <n v="74"/>
    <x v="106"/>
    <x v="47"/>
    <s v="9145554562"/>
    <s v="3758 North Pendale Street"/>
    <s v=""/>
    <s v="White Plains"/>
    <s v="NY"/>
    <s v="24067"/>
    <x v="0"/>
    <s v="NA"/>
    <s v="Frick"/>
    <s v="Steve"/>
    <s v="Small"/>
  </r>
  <r>
    <n v="10316"/>
    <n v="44"/>
    <n v="47.122056571729885"/>
    <n v="62.19"/>
    <n v="7"/>
    <s v="Small"/>
    <x v="2704"/>
    <n v="662.989510843885"/>
    <n v="0.24228884753610086"/>
    <x v="0"/>
    <x v="79"/>
    <n v="4"/>
    <n v="11"/>
    <n v="2004"/>
    <x v="4"/>
    <n v="74"/>
    <x v="106"/>
    <x v="59"/>
    <s v="198 555 8888"/>
    <s v="Garden House Crowther Way"/>
    <s v=""/>
    <s v="Cowes"/>
    <s v="Isle of Wight"/>
    <s v="PO317PJ"/>
    <x v="6"/>
    <s v="EMEA"/>
    <s v="Bennett"/>
    <s v="Helen"/>
    <s v="Small"/>
  </r>
  <r>
    <n v="10328"/>
    <n v="39"/>
    <n v="58.603445499364604"/>
    <n v="85.87"/>
    <n v="12"/>
    <s v="Small"/>
    <x v="2705"/>
    <n v="1063.3956255247804"/>
    <n v="0.31753295097979967"/>
    <x v="0"/>
    <x v="233"/>
    <n v="4"/>
    <n v="11"/>
    <n v="2004"/>
    <x v="4"/>
    <n v="74"/>
    <x v="106"/>
    <x v="86"/>
    <s v="035 640555"/>
    <s v="Via Ludovico il Moro 22"/>
    <s v=""/>
    <s v="Bergamo"/>
    <s v=""/>
    <s v="24100"/>
    <x v="12"/>
    <s v="EMEA"/>
    <s v="Rovelli"/>
    <s v="Giovanni"/>
    <s v="Medium"/>
  </r>
  <r>
    <n v="10339"/>
    <n v="50"/>
    <n v="38.311898843836339"/>
    <n v="57.86"/>
    <n v="8"/>
    <s v="Small"/>
    <x v="2706"/>
    <n v="977.40505780818307"/>
    <n v="0.3378517310087048"/>
    <x v="0"/>
    <x v="58"/>
    <n v="4"/>
    <n v="11"/>
    <n v="2004"/>
    <x v="4"/>
    <n v="74"/>
    <x v="106"/>
    <x v="35"/>
    <s v="+81 3 3584 0555"/>
    <s v="2-2-8 Roppongi"/>
    <s v=""/>
    <s v="Minato-ku"/>
    <s v="Tokyo"/>
    <s v="106-0032"/>
    <x v="11"/>
    <s v="Japan"/>
    <s v="Shimamura"/>
    <s v="Akiko"/>
    <s v="Small"/>
  </r>
  <r>
    <n v="10352"/>
    <n v="22"/>
    <n v="55.337165607714716"/>
    <n v="75.510000000000005"/>
    <n v="1"/>
    <s v="Small"/>
    <x v="2707"/>
    <n v="443.80235663027634"/>
    <n v="0.26715447480181814"/>
    <x v="0"/>
    <x v="195"/>
    <n v="4"/>
    <n v="12"/>
    <n v="2004"/>
    <x v="4"/>
    <n v="74"/>
    <x v="106"/>
    <x v="91"/>
    <s v="6175558428"/>
    <s v="16780 Pompton St."/>
    <s v=""/>
    <s v="Brickhaven"/>
    <s v="MA"/>
    <s v="58339"/>
    <x v="0"/>
    <s v="NA"/>
    <s v="Taylor"/>
    <s v="Leslie"/>
    <s v="Small"/>
  </r>
  <r>
    <n v="10361"/>
    <n v="35"/>
    <n v="77.938622975634246"/>
    <n v="100"/>
    <n v="11"/>
    <s v="Small"/>
    <x v="2708"/>
    <n v="1549.4981958528019"/>
    <n v="0.3622565831303966"/>
    <x v="0"/>
    <x v="21"/>
    <n v="4"/>
    <n v="12"/>
    <n v="2004"/>
    <x v="4"/>
    <n v="74"/>
    <x v="106"/>
    <x v="20"/>
    <s v="+61 2 9495 8555"/>
    <s v="Monitor Money Building, 815 Pacific Hwy"/>
    <s v="Level 6"/>
    <s v="Chatswood"/>
    <s v="NSW"/>
    <s v="2067"/>
    <x v="3"/>
    <s v="APAC"/>
    <s v="Huxley"/>
    <s v="Adrian"/>
    <s v="Medium"/>
  </r>
  <r>
    <n v="10373"/>
    <n v="45"/>
    <n v="47.806423939669287"/>
    <n v="55.62"/>
    <n v="17"/>
    <s v="Small"/>
    <x v="2709"/>
    <n v="351.61092271488224"/>
    <n v="0.14048141064959935"/>
    <x v="0"/>
    <x v="84"/>
    <n v="1"/>
    <n v="1"/>
    <n v="2005"/>
    <x v="4"/>
    <n v="74"/>
    <x v="106"/>
    <x v="60"/>
    <s v="981 443655"/>
    <s v="Torikatu 38"/>
    <s v=""/>
    <s v="Oulu"/>
    <s v=""/>
    <s v="90110"/>
    <x v="4"/>
    <s v="EMEA"/>
    <s v="Koskitalo"/>
    <s v="Pirkko"/>
    <s v="Small"/>
  </r>
  <r>
    <n v="10386"/>
    <n v="44"/>
    <n v="77.629416038669191"/>
    <n v="86.4"/>
    <n v="15"/>
    <s v="Small"/>
    <x v="2710"/>
    <n v="385.90569429855532"/>
    <n v="0.10151138844132873"/>
    <x v="5"/>
    <x v="196"/>
    <n v="1"/>
    <n v="3"/>
    <n v="2005"/>
    <x v="4"/>
    <n v="74"/>
    <x v="106"/>
    <x v="23"/>
    <s v="91 555 94 44"/>
    <s v="C/ Moralzarzal, 86"/>
    <s v=""/>
    <s v="Madrid"/>
    <s v=""/>
    <s v="28034"/>
    <x v="7"/>
    <s v="EMEA"/>
    <s v="Freyre"/>
    <s v="Diego"/>
    <s v="Medium"/>
  </r>
  <r>
    <n v="10398"/>
    <n v="36"/>
    <n v="54.729087526652577"/>
    <n v="87.36"/>
    <n v="12"/>
    <s v="Small"/>
    <x v="2711"/>
    <n v="1174.7128490405073"/>
    <n v="0.37352234974069853"/>
    <x v="0"/>
    <x v="197"/>
    <n v="1"/>
    <n v="3"/>
    <n v="2005"/>
    <x v="4"/>
    <n v="74"/>
    <x v="106"/>
    <x v="1"/>
    <s v="26 47 1555"/>
    <s v="59 rue de l'Abbaye"/>
    <s v=""/>
    <s v="Reims"/>
    <s v=""/>
    <s v="51100"/>
    <x v="1"/>
    <s v="EMEA"/>
    <s v="Henriot"/>
    <s v="Paul"/>
    <s v="Medium"/>
  </r>
  <r>
    <n v="10401"/>
    <n v="28"/>
    <n v="48.562573183809739"/>
    <n v="72.55"/>
    <n v="11"/>
    <s v="Small"/>
    <x v="2712"/>
    <n v="671.6479508533273"/>
    <n v="0.33063303674969347"/>
    <x v="4"/>
    <x v="213"/>
    <n v="2"/>
    <n v="4"/>
    <n v="2005"/>
    <x v="4"/>
    <n v="74"/>
    <x v="106"/>
    <x v="12"/>
    <s v="2015559350"/>
    <s v="7476 Moss Rd."/>
    <s v=""/>
    <s v="Newark"/>
    <s v="NJ"/>
    <s v="94019"/>
    <x v="0"/>
    <s v="NA"/>
    <s v="Brown"/>
    <s v="William"/>
    <s v="Small"/>
  </r>
  <r>
    <n v="10416"/>
    <n v="43"/>
    <n v="45.897800217585171"/>
    <n v="62.19"/>
    <n v="12"/>
    <s v="Small"/>
    <x v="2713"/>
    <n v="700.56459064383762"/>
    <n v="0.26197459048745503"/>
    <x v="0"/>
    <x v="198"/>
    <n v="2"/>
    <n v="5"/>
    <n v="2005"/>
    <x v="4"/>
    <n v="74"/>
    <x v="106"/>
    <x v="70"/>
    <s v="0522 556555"/>
    <s v="Strada Provinciale 124"/>
    <s v=""/>
    <s v="Reggio Emilia"/>
    <s v=""/>
    <s v="42100"/>
    <x v="12"/>
    <s v="EMEA"/>
    <s v="Moroni"/>
    <s v="Maurizio"/>
    <s v="Small"/>
  </r>
  <r>
    <n v="10106"/>
    <n v="48"/>
    <n v="35.429888341518179"/>
    <n v="52.64"/>
    <n v="15"/>
    <s v="Small"/>
    <x v="2714"/>
    <n v="826.0853596071272"/>
    <n v="0.32693981114137194"/>
    <x v="0"/>
    <x v="186"/>
    <n v="1"/>
    <n v="2"/>
    <n v="2003"/>
    <x v="4"/>
    <n v="49"/>
    <x v="107"/>
    <x v="86"/>
    <s v="035 640555"/>
    <s v="Via Ludovico il Moro 22"/>
    <s v=""/>
    <s v="Bergamo"/>
    <s v=""/>
    <s v="24100"/>
    <x v="12"/>
    <s v="EMEA"/>
    <s v="Rovelli"/>
    <s v="Giovanni"/>
    <s v="Small"/>
  </r>
  <r>
    <n v="10119"/>
    <n v="28"/>
    <n v="32.903557432649997"/>
    <n v="48.17"/>
    <n v="6"/>
    <s v="Small"/>
    <x v="2715"/>
    <n v="427.46039188580005"/>
    <n v="0.31692843195661202"/>
    <x v="0"/>
    <x v="63"/>
    <n v="2"/>
    <n v="4"/>
    <n v="2003"/>
    <x v="4"/>
    <n v="49"/>
    <x v="107"/>
    <x v="19"/>
    <s v="6562 9555"/>
    <s v="Geislweg 14"/>
    <s v=""/>
    <s v="Salzburg"/>
    <s v=""/>
    <s v="5020"/>
    <x v="5"/>
    <s v="EMEA"/>
    <s v="Pipps"/>
    <s v="Georg"/>
    <s v="Small"/>
  </r>
  <r>
    <n v="10131"/>
    <n v="21"/>
    <n v="25.063523673893858"/>
    <n v="41.71"/>
    <n v="7"/>
    <s v="Small"/>
    <x v="2716"/>
    <n v="349.576002848229"/>
    <n v="0.39910036744440525"/>
    <x v="0"/>
    <x v="187"/>
    <n v="2"/>
    <n v="6"/>
    <n v="2003"/>
    <x v="4"/>
    <n v="49"/>
    <x v="107"/>
    <x v="88"/>
    <s v="2035554407"/>
    <s v="2440 Pompton St."/>
    <s v=""/>
    <s v="Glendale"/>
    <s v="CT"/>
    <s v="97561"/>
    <x v="0"/>
    <s v="NA"/>
    <s v="Lewis"/>
    <s v="Dan"/>
    <s v="Small"/>
  </r>
  <r>
    <n v="10143"/>
    <n v="37"/>
    <n v="39.992809771289785"/>
    <n v="50.65"/>
    <n v="10"/>
    <s v="Small"/>
    <x v="2717"/>
    <n v="394.3160384622779"/>
    <n v="0.21040849415025101"/>
    <x v="0"/>
    <x v="65"/>
    <n v="3"/>
    <n v="8"/>
    <n v="2003"/>
    <x v="4"/>
    <n v="49"/>
    <x v="107"/>
    <x v="50"/>
    <s v="5085559555"/>
    <s v="4575 Hillside Dr."/>
    <s v=""/>
    <s v="New Bedford"/>
    <s v="MA"/>
    <s v="50553"/>
    <x v="0"/>
    <s v="NA"/>
    <s v="Tam"/>
    <s v="Wing C"/>
    <s v="Small"/>
  </r>
  <r>
    <n v="10155"/>
    <n v="34"/>
    <n v="43.039014778773982"/>
    <n v="49.16"/>
    <n v="8"/>
    <s v="Small"/>
    <x v="2718"/>
    <n v="208.11349752168462"/>
    <n v="0.12451149758393039"/>
    <x v="0"/>
    <x v="66"/>
    <n v="4"/>
    <n v="10"/>
    <n v="2003"/>
    <x v="4"/>
    <n v="49"/>
    <x v="107"/>
    <x v="16"/>
    <s v="90 224 8555"/>
    <s v="Keskuskatu 45"/>
    <s v=""/>
    <s v="Helsinki"/>
    <s v=""/>
    <s v="21240"/>
    <x v="4"/>
    <s v="EMEA"/>
    <s v="Karttunen"/>
    <s v="Matti"/>
    <s v="Small"/>
  </r>
  <r>
    <n v="10167"/>
    <n v="40"/>
    <n v="31.762742276918537"/>
    <n v="41.71"/>
    <n v="4"/>
    <s v="Small"/>
    <x v="2719"/>
    <n v="397.89030892325854"/>
    <n v="0.23848615974781739"/>
    <x v="3"/>
    <x v="67"/>
    <n v="4"/>
    <n v="10"/>
    <n v="2003"/>
    <x v="4"/>
    <n v="49"/>
    <x v="107"/>
    <x v="37"/>
    <s v="0695 34 6555"/>
    <s v="?kergatan 24"/>
    <s v=""/>
    <s v="Boras"/>
    <s v=""/>
    <s v="S-84467"/>
    <x v="8"/>
    <s v="EMEA"/>
    <s v="Larsson"/>
    <s v="Maria"/>
    <s v="Small"/>
  </r>
  <r>
    <n v="10178"/>
    <n v="45"/>
    <n v="31.036485887936472"/>
    <n v="51.15"/>
    <n v="7"/>
    <s v="Small"/>
    <x v="2720"/>
    <n v="905.10813504285875"/>
    <n v="0.39322608234728307"/>
    <x v="0"/>
    <x v="68"/>
    <n v="4"/>
    <n v="11"/>
    <n v="2003"/>
    <x v="4"/>
    <n v="49"/>
    <x v="107"/>
    <x v="51"/>
    <s v="61 77 6555"/>
    <s v="1 rue Alsace-Lorraine"/>
    <s v=""/>
    <s v="Toulouse"/>
    <s v=""/>
    <s v="31000"/>
    <x v="1"/>
    <s v="EMEA"/>
    <s v="Roulet"/>
    <s v="Annette"/>
    <s v="Small"/>
  </r>
  <r>
    <n v="10186"/>
    <n v="28"/>
    <n v="40.063609281019417"/>
    <n v="52.14"/>
    <n v="4"/>
    <s v="Small"/>
    <x v="2721"/>
    <n v="338.13894013145637"/>
    <n v="0.23161470500538137"/>
    <x v="0"/>
    <x v="69"/>
    <n v="4"/>
    <n v="11"/>
    <n v="2003"/>
    <x v="4"/>
    <n v="49"/>
    <x v="107"/>
    <x v="52"/>
    <s v="171 555 7555"/>
    <s v="120 Hanover Sq."/>
    <s v=""/>
    <s v="London"/>
    <s v=""/>
    <s v="WA11DP"/>
    <x v="6"/>
    <s v="EMEA"/>
    <s v="Hardy"/>
    <s v="Thomas"/>
    <s v="Small"/>
  </r>
  <r>
    <n v="10197"/>
    <n v="29"/>
    <n v="29.266843827125864"/>
    <n v="41.71"/>
    <n v="1"/>
    <s v="Small"/>
    <x v="2722"/>
    <n v="360.85152901334982"/>
    <n v="0.29832548963975386"/>
    <x v="0"/>
    <x v="70"/>
    <n v="4"/>
    <n v="11"/>
    <n v="2003"/>
    <x v="4"/>
    <n v="49"/>
    <x v="107"/>
    <x v="53"/>
    <s v="93 203 4555"/>
    <s v="Rambla de Catalu¤a, 23"/>
    <s v=""/>
    <s v="Barcelona"/>
    <s v=""/>
    <s v="8022"/>
    <x v="7"/>
    <s v="EMEA"/>
    <s v="Saavedra"/>
    <s v="Eduardo"/>
    <s v="Small"/>
  </r>
  <r>
    <n v="10209"/>
    <n v="48"/>
    <n v="36.692613713441084"/>
    <n v="44.69"/>
    <n v="3"/>
    <s v="Small"/>
    <x v="2723"/>
    <n v="383.87454175482799"/>
    <n v="0.17895247900109459"/>
    <x v="0"/>
    <x v="71"/>
    <n v="1"/>
    <n v="1"/>
    <n v="2004"/>
    <x v="4"/>
    <n v="49"/>
    <x v="107"/>
    <x v="54"/>
    <s v="2155554369"/>
    <s v="6047 Douglas Av."/>
    <s v=""/>
    <s v="Los Angeles"/>
    <s v="CA"/>
    <s v=""/>
    <x v="0"/>
    <s v="NA"/>
    <s v="Chandler"/>
    <s v="Michael"/>
    <s v="Small"/>
  </r>
  <r>
    <n v="10222"/>
    <n v="31"/>
    <n v="34.143305412129692"/>
    <n v="45.69"/>
    <n v="7"/>
    <s v="Small"/>
    <x v="2724"/>
    <n v="357.94753222397958"/>
    <n v="0.25271820065376033"/>
    <x v="0"/>
    <x v="72"/>
    <n v="1"/>
    <n v="2"/>
    <n v="2004"/>
    <x v="4"/>
    <n v="49"/>
    <x v="107"/>
    <x v="55"/>
    <s v="7605558146"/>
    <s v="361 Furth Circle"/>
    <s v=""/>
    <s v="San Diego"/>
    <s v="CA"/>
    <s v="91217"/>
    <x v="0"/>
    <s v="NA"/>
    <s v="Thompson"/>
    <s v="Valarie"/>
    <s v="Small"/>
  </r>
  <r>
    <n v="10249"/>
    <n v="32"/>
    <n v="45.482320449734537"/>
    <n v="57.61"/>
    <n v="3"/>
    <s v="Small"/>
    <x v="2725"/>
    <n v="388.08574560849479"/>
    <n v="0.21051344471906722"/>
    <x v="0"/>
    <x v="232"/>
    <n v="2"/>
    <n v="5"/>
    <n v="2004"/>
    <x v="4"/>
    <n v="49"/>
    <x v="107"/>
    <x v="33"/>
    <s v="6175555555"/>
    <s v="4658 Baden Av."/>
    <s v=""/>
    <s v="Cambridge"/>
    <s v="MA"/>
    <s v="51247"/>
    <x v="0"/>
    <s v="NA"/>
    <s v="Tseng"/>
    <s v="Kyung"/>
    <s v="Small"/>
  </r>
  <r>
    <n v="10262"/>
    <n v="21"/>
    <n v="36.353058046038129"/>
    <n v="57.11"/>
    <n v="12"/>
    <s v="Small"/>
    <x v="2726"/>
    <n v="435.89578103319923"/>
    <n v="0.36345547109020959"/>
    <x v="3"/>
    <x v="190"/>
    <n v="2"/>
    <n v="6"/>
    <n v="2004"/>
    <x v="4"/>
    <n v="49"/>
    <x v="107"/>
    <x v="23"/>
    <s v="91 555 94 44"/>
    <s v="C/ Moralzarzal, 86"/>
    <s v=""/>
    <s v="Madrid"/>
    <s v=""/>
    <s v="28034"/>
    <x v="7"/>
    <s v="EMEA"/>
    <s v="Freyre"/>
    <s v="Diego"/>
    <s v="Small"/>
  </r>
  <r>
    <n v="10274"/>
    <n v="32"/>
    <n v="49.568379351804673"/>
    <n v="58.6"/>
    <n v="4"/>
    <s v="Small"/>
    <x v="2727"/>
    <n v="289.01186074225052"/>
    <n v="0.15412321925248001"/>
    <x v="0"/>
    <x v="75"/>
    <n v="3"/>
    <n v="7"/>
    <n v="2004"/>
    <x v="4"/>
    <n v="49"/>
    <x v="107"/>
    <x v="41"/>
    <s v="6175558555"/>
    <s v="7825 Douglas Av."/>
    <s v=""/>
    <s v="Brickhaven"/>
    <s v="MA"/>
    <s v="58339"/>
    <x v="0"/>
    <s v="NA"/>
    <s v="Nelson"/>
    <s v="Allen"/>
    <s v="Small"/>
  </r>
  <r>
    <n v="10283"/>
    <n v="43"/>
    <n v="48.093026220169122"/>
    <n v="57.61"/>
    <n v="1"/>
    <s v="Small"/>
    <x v="2728"/>
    <n v="409.22987253272777"/>
    <n v="0.16519655927496751"/>
    <x v="0"/>
    <x v="76"/>
    <n v="3"/>
    <n v="8"/>
    <n v="2004"/>
    <x v="4"/>
    <n v="49"/>
    <x v="107"/>
    <x v="57"/>
    <s v="604 555 4555"/>
    <s v="23 Tsawassen Blvd."/>
    <s v=""/>
    <s v="Tsawassen"/>
    <s v="BC"/>
    <s v="T2F8M4"/>
    <x v="10"/>
    <s v="NA"/>
    <s v="Lincoln"/>
    <s v="Elizabeth"/>
    <s v="Small"/>
  </r>
  <r>
    <n v="10296"/>
    <n v="21"/>
    <n v="28.500644179843217"/>
    <n v="45.19"/>
    <n v="10"/>
    <s v="Small"/>
    <x v="2729"/>
    <n v="350.47647222329249"/>
    <n v="0.36931524275629091"/>
    <x v="0"/>
    <x v="192"/>
    <n v="3"/>
    <n v="9"/>
    <n v="2004"/>
    <x v="4"/>
    <n v="49"/>
    <x v="107"/>
    <x v="89"/>
    <s v="+49 89 61 08 9555"/>
    <s v="Hansastr. 15"/>
    <s v=""/>
    <s v="Munich"/>
    <s v=""/>
    <s v="80686"/>
    <x v="16"/>
    <s v="EMEA"/>
    <s v="Donnermeyer"/>
    <s v="Michael"/>
    <s v="Small"/>
  </r>
  <r>
    <n v="10307"/>
    <n v="34"/>
    <n v="47.074653940371896"/>
    <n v="53.63"/>
    <n v="4"/>
    <s v="Small"/>
    <x v="2730"/>
    <n v="222.88176602735552"/>
    <n v="0.12223281856476045"/>
    <x v="0"/>
    <x v="78"/>
    <n v="4"/>
    <n v="10"/>
    <n v="2004"/>
    <x v="4"/>
    <n v="49"/>
    <x v="107"/>
    <x v="29"/>
    <s v="2155554695"/>
    <s v="782 First Street"/>
    <s v=""/>
    <s v="Philadelphia"/>
    <s v="PA"/>
    <s v="71270"/>
    <x v="0"/>
    <s v="NA"/>
    <s v="Cervantes"/>
    <s v="Francisca"/>
    <s v="Small"/>
  </r>
  <r>
    <n v="10316"/>
    <n v="34"/>
    <n v="38.691529239339069"/>
    <n v="43.7"/>
    <n v="12"/>
    <s v="Small"/>
    <x v="2731"/>
    <n v="170.28800586247166"/>
    <n v="0.11461031488926617"/>
    <x v="0"/>
    <x v="79"/>
    <n v="4"/>
    <n v="11"/>
    <n v="2004"/>
    <x v="4"/>
    <n v="49"/>
    <x v="107"/>
    <x v="59"/>
    <s v="198 555 8888"/>
    <s v="Garden House Crowther Way"/>
    <s v=""/>
    <s v="Cowes"/>
    <s v="Isle of Wight"/>
    <s v="PO317PJ"/>
    <x v="6"/>
    <s v="EMEA"/>
    <s v="Bennett"/>
    <s v="Helen"/>
    <s v="Small"/>
  </r>
  <r>
    <n v="10329"/>
    <n v="44"/>
    <n v="64.3837999515071"/>
    <n v="86.13"/>
    <n v="8"/>
    <s v="Small"/>
    <x v="2685"/>
    <n v="956.83280213368744"/>
    <n v="0.25248113373380815"/>
    <x v="0"/>
    <x v="19"/>
    <n v="4"/>
    <n v="11"/>
    <n v="2004"/>
    <x v="4"/>
    <n v="49"/>
    <x v="107"/>
    <x v="0"/>
    <s v="2125557818"/>
    <s v="897 Long Airport Avenue"/>
    <s v=""/>
    <s v="NYC"/>
    <s v="NY"/>
    <s v="10022"/>
    <x v="0"/>
    <s v="NA"/>
    <s v="Yu"/>
    <s v="Kwai"/>
    <s v="Medium"/>
  </r>
  <r>
    <n v="10339"/>
    <n v="27"/>
    <n v="53.282995240898991"/>
    <n v="76.31"/>
    <n v="6"/>
    <s v="Small"/>
    <x v="2732"/>
    <n v="621.72912849572708"/>
    <n v="0.30175605764776575"/>
    <x v="0"/>
    <x v="58"/>
    <n v="4"/>
    <n v="11"/>
    <n v="2004"/>
    <x v="4"/>
    <n v="49"/>
    <x v="107"/>
    <x v="35"/>
    <s v="+81 3 3584 0555"/>
    <s v="2-2-8 Roppongi"/>
    <s v=""/>
    <s v="Minato-ku"/>
    <s v="Tokyo"/>
    <s v="106-0032"/>
    <x v="11"/>
    <s v="Japan"/>
    <s v="Shimamura"/>
    <s v="Akiko"/>
    <s v="Small"/>
  </r>
  <r>
    <n v="10352"/>
    <n v="49"/>
    <n v="40.088280246872955"/>
    <n v="52.64"/>
    <n v="4"/>
    <s v="Small"/>
    <x v="2733"/>
    <n v="615.03426790322533"/>
    <n v="0.23844452418554421"/>
    <x v="0"/>
    <x v="195"/>
    <n v="4"/>
    <n v="12"/>
    <n v="2004"/>
    <x v="4"/>
    <n v="49"/>
    <x v="107"/>
    <x v="91"/>
    <s v="6175558428"/>
    <s v="16780 Pompton St."/>
    <s v=""/>
    <s v="Brickhaven"/>
    <s v="MA"/>
    <s v="58339"/>
    <x v="0"/>
    <s v="NA"/>
    <s v="Taylor"/>
    <s v="Leslie"/>
    <s v="Small"/>
  </r>
  <r>
    <n v="10361"/>
    <n v="23"/>
    <n v="70.648065491018798"/>
    <n v="95.2"/>
    <n v="12"/>
    <s v="Small"/>
    <x v="2734"/>
    <n v="564.69449370656753"/>
    <n v="0.25789847173299579"/>
    <x v="0"/>
    <x v="21"/>
    <n v="4"/>
    <n v="12"/>
    <n v="2004"/>
    <x v="4"/>
    <n v="49"/>
    <x v="107"/>
    <x v="20"/>
    <s v="+61 2 9495 8555"/>
    <s v="Monitor Money Building, 815 Pacific Hwy"/>
    <s v="Level 6"/>
    <s v="Chatswood"/>
    <s v="NSW"/>
    <s v="2067"/>
    <x v="3"/>
    <s v="APAC"/>
    <s v="Huxley"/>
    <s v="Adrian"/>
    <s v="Small"/>
  </r>
  <r>
    <n v="10373"/>
    <n v="25"/>
    <n v="40.489447774730316"/>
    <n v="64.97"/>
    <n v="9"/>
    <s v="Small"/>
    <x v="2735"/>
    <n v="612.01380563174212"/>
    <n v="0.37679778705971501"/>
    <x v="0"/>
    <x v="84"/>
    <n v="1"/>
    <n v="1"/>
    <n v="2005"/>
    <x v="4"/>
    <n v="49"/>
    <x v="107"/>
    <x v="60"/>
    <s v="981 443655"/>
    <s v="Torikatu 38"/>
    <s v=""/>
    <s v="Oulu"/>
    <s v=""/>
    <s v="90110"/>
    <x v="4"/>
    <s v="EMEA"/>
    <s v="Koskitalo"/>
    <s v="Pirkko"/>
    <s v="Small"/>
  </r>
  <r>
    <n v="10386"/>
    <n v="50"/>
    <n v="67.655811943794532"/>
    <n v="87.15"/>
    <n v="16"/>
    <s v="Small"/>
    <x v="2736"/>
    <n v="974.70940281027333"/>
    <n v="0.22368546249231747"/>
    <x v="5"/>
    <x v="196"/>
    <n v="1"/>
    <n v="3"/>
    <n v="2005"/>
    <x v="4"/>
    <n v="49"/>
    <x v="107"/>
    <x v="23"/>
    <s v="91 555 94 44"/>
    <s v="C/ Moralzarzal, 86"/>
    <s v=""/>
    <s v="Madrid"/>
    <s v=""/>
    <s v="28034"/>
    <x v="7"/>
    <s v="EMEA"/>
    <s v="Freyre"/>
    <s v="Diego"/>
    <s v="Medium"/>
  </r>
  <r>
    <n v="10398"/>
    <n v="34"/>
    <n v="34.435435837901913"/>
    <n v="40.22"/>
    <n v="1"/>
    <s v="Small"/>
    <x v="2737"/>
    <n v="196.67518151133504"/>
    <n v="0.14382307712824688"/>
    <x v="0"/>
    <x v="197"/>
    <n v="1"/>
    <n v="3"/>
    <n v="2005"/>
    <x v="4"/>
    <n v="49"/>
    <x v="107"/>
    <x v="1"/>
    <s v="26 47 1555"/>
    <s v="59 rue de l'Abbaye"/>
    <s v=""/>
    <s v="Reims"/>
    <s v=""/>
    <s v="51100"/>
    <x v="1"/>
    <s v="EMEA"/>
    <s v="Henriot"/>
    <s v="Paul"/>
    <s v="Small"/>
  </r>
  <r>
    <n v="10400"/>
    <n v="20"/>
    <n v="46.051458232186832"/>
    <n v="56.12"/>
    <n v="4"/>
    <s v="Small"/>
    <x v="2738"/>
    <n v="201.37083535626346"/>
    <n v="0.17941093670372724"/>
    <x v="0"/>
    <x v="87"/>
    <n v="2"/>
    <n v="4"/>
    <n v="2005"/>
    <x v="4"/>
    <n v="49"/>
    <x v="107"/>
    <x v="61"/>
    <s v="4085553659"/>
    <s v="3086 Ingle Ln."/>
    <s v=""/>
    <s v="San Jose"/>
    <s v="CA"/>
    <s v="94217"/>
    <x v="0"/>
    <s v="NA"/>
    <s v="Frick"/>
    <s v="Sue"/>
    <s v="Small"/>
  </r>
  <r>
    <n v="10415"/>
    <n v="42"/>
    <n v="35.644294702948855"/>
    <n v="57.61"/>
    <n v="3"/>
    <s v="Small"/>
    <x v="2739"/>
    <n v="922.55962247614798"/>
    <n v="0.38128285535586087"/>
    <x v="1"/>
    <x v="234"/>
    <n v="2"/>
    <n v="5"/>
    <n v="2005"/>
    <x v="4"/>
    <n v="49"/>
    <x v="107"/>
    <x v="87"/>
    <s v="61 9 3844 6555"/>
    <s v="7 Allen Street"/>
    <s v=""/>
    <s v="Glen Waverly"/>
    <s v="Victoria"/>
    <s v="3150"/>
    <x v="3"/>
    <s v="APAC"/>
    <s v="Connery"/>
    <s v="Sean"/>
    <s v="Small"/>
  </r>
  <r>
    <n v="10105"/>
    <n v="25"/>
    <n v="36.563915205183392"/>
    <n v="56.78"/>
    <n v="8"/>
    <s v="Small"/>
    <x v="2740"/>
    <n v="505.40211987041516"/>
    <n v="0.35604235284988739"/>
    <x v="0"/>
    <x v="62"/>
    <n v="1"/>
    <n v="2"/>
    <n v="2003"/>
    <x v="5"/>
    <n v="54"/>
    <x v="108"/>
    <x v="48"/>
    <s v="31 12 3555"/>
    <s v="Vinb'ltet 34"/>
    <s v=""/>
    <s v="Kobenhavn"/>
    <s v=""/>
    <s v="1734"/>
    <x v="13"/>
    <s v="EMEA"/>
    <s v="Petersen"/>
    <s v="Jytte"/>
    <s v="Small"/>
  </r>
  <r>
    <n v="10117"/>
    <n v="50"/>
    <n v="27.901730888857774"/>
    <n v="43.68"/>
    <n v="2"/>
    <s v="Small"/>
    <x v="2741"/>
    <n v="788.91345555711132"/>
    <n v="0.36122410968732205"/>
    <x v="0"/>
    <x v="117"/>
    <n v="2"/>
    <n v="4"/>
    <n v="2003"/>
    <x v="5"/>
    <n v="54"/>
    <x v="108"/>
    <x v="26"/>
    <s v="+65 221 7555"/>
    <s v="Bronz Sok., Bronz Apt. 3/6 Tesvikiye"/>
    <s v=""/>
    <s v="Singapore"/>
    <s v=""/>
    <s v="79903"/>
    <x v="9"/>
    <s v="Japan"/>
    <s v="Natividad"/>
    <s v="Eric"/>
    <s v="Small"/>
  </r>
  <r>
    <n v="10129"/>
    <n v="32"/>
    <n v="40.649411232505209"/>
    <n v="64.97"/>
    <n v="8"/>
    <s v="Small"/>
    <x v="2742"/>
    <n v="778.25884055983329"/>
    <n v="0.37433567442657828"/>
    <x v="0"/>
    <x v="64"/>
    <n v="2"/>
    <n v="6"/>
    <n v="2003"/>
    <x v="5"/>
    <n v="54"/>
    <x v="108"/>
    <x v="49"/>
    <s v="171 555 0297"/>
    <s v="35 King George"/>
    <s v=""/>
    <s v="London"/>
    <s v=""/>
    <s v="WX36FW"/>
    <x v="6"/>
    <s v="EMEA"/>
    <s v="Brown"/>
    <s v="Ann"/>
    <s v="Small"/>
  </r>
  <r>
    <n v="10142"/>
    <n v="39"/>
    <n v="34.887528875280999"/>
    <n v="44.23"/>
    <n v="5"/>
    <s v="Small"/>
    <x v="2743"/>
    <n v="364.35637386404096"/>
    <n v="0.21122475977207775"/>
    <x v="0"/>
    <x v="119"/>
    <n v="3"/>
    <n v="8"/>
    <n v="2003"/>
    <x v="5"/>
    <n v="54"/>
    <x v="108"/>
    <x v="39"/>
    <s v="4155551450"/>
    <s v="5677 Strong St."/>
    <s v=""/>
    <s v="San Rafael"/>
    <s v="CA"/>
    <s v="97562"/>
    <x v="0"/>
    <s v="NA"/>
    <s v="Nelson"/>
    <s v="Valarie"/>
    <s v="Small"/>
  </r>
  <r>
    <n v="10153"/>
    <n v="50"/>
    <n v="50.911666262192647"/>
    <n v="60.06"/>
    <n v="4"/>
    <s v="Small"/>
    <x v="45"/>
    <n v="457.4166868903676"/>
    <n v="0.15231990905440146"/>
    <x v="0"/>
    <x v="120"/>
    <n v="3"/>
    <n v="9"/>
    <n v="2003"/>
    <x v="5"/>
    <n v="54"/>
    <x v="108"/>
    <x v="23"/>
    <s v="91 555 94 44"/>
    <s v="C/ Moralzarzal, 86"/>
    <s v=""/>
    <s v="Madrid"/>
    <s v=""/>
    <s v="28034"/>
    <x v="7"/>
    <s v="EMEA"/>
    <s v="Freyre"/>
    <s v="Diego"/>
    <s v="Medium"/>
  </r>
  <r>
    <n v="10167"/>
    <n v="38"/>
    <n v="36.040864500167508"/>
    <n v="48.59"/>
    <n v="15"/>
    <s v="Small"/>
    <x v="2744"/>
    <n v="476.86714899363483"/>
    <n v="0.25826580571789454"/>
    <x v="3"/>
    <x v="67"/>
    <n v="4"/>
    <n v="10"/>
    <n v="2003"/>
    <x v="5"/>
    <n v="54"/>
    <x v="108"/>
    <x v="37"/>
    <s v="0695 34 6555"/>
    <s v="?kergatan 24"/>
    <s v=""/>
    <s v="Boras"/>
    <s v=""/>
    <s v="S-84467"/>
    <x v="8"/>
    <s v="EMEA"/>
    <s v="Larsson"/>
    <s v="Maria"/>
    <s v="Small"/>
  </r>
  <r>
    <n v="10177"/>
    <n v="40"/>
    <n v="35.828773013185454"/>
    <n v="50.23"/>
    <n v="6"/>
    <s v="Small"/>
    <x v="2745"/>
    <n v="576.04907947258175"/>
    <n v="0.28670569354597936"/>
    <x v="0"/>
    <x v="219"/>
    <n v="4"/>
    <n v="11"/>
    <n v="2003"/>
    <x v="5"/>
    <n v="54"/>
    <x v="108"/>
    <x v="76"/>
    <s v="+34 913 728 555"/>
    <s v="Merchants House, 27-30 Merchant's Quay"/>
    <s v=""/>
    <s v="Madrid"/>
    <s v=""/>
    <s v="28023"/>
    <x v="7"/>
    <s v="EMEA"/>
    <s v="Fernandez"/>
    <s v="Jesus"/>
    <s v="Small"/>
  </r>
  <r>
    <n v="10185"/>
    <n v="28"/>
    <n v="57.714511327201777"/>
    <n v="64.430000000000007"/>
    <n v="6"/>
    <s v="Small"/>
    <x v="2746"/>
    <n v="188.03368283835016"/>
    <n v="0.10422922043765669"/>
    <x v="0"/>
    <x v="69"/>
    <n v="4"/>
    <n v="11"/>
    <n v="2003"/>
    <x v="5"/>
    <n v="54"/>
    <x v="108"/>
    <x v="50"/>
    <s v="5085559555"/>
    <s v="4575 Hillside Dr."/>
    <s v=""/>
    <s v="New Bedford"/>
    <s v="MA"/>
    <s v="50553"/>
    <x v="0"/>
    <s v="NA"/>
    <s v="Tam"/>
    <s v="Wing C"/>
    <s v="Small"/>
  </r>
  <r>
    <n v="10197"/>
    <n v="42"/>
    <n v="38.783628090432273"/>
    <n v="50.23"/>
    <n v="12"/>
    <s v="Small"/>
    <x v="2747"/>
    <n v="480.74762020184426"/>
    <n v="0.2278791938994171"/>
    <x v="0"/>
    <x v="70"/>
    <n v="4"/>
    <n v="11"/>
    <n v="2003"/>
    <x v="5"/>
    <n v="54"/>
    <x v="108"/>
    <x v="53"/>
    <s v="93 203 4555"/>
    <s v="Rambla de Catalu¤a, 23"/>
    <s v=""/>
    <s v="Barcelona"/>
    <s v=""/>
    <s v="8022"/>
    <x v="7"/>
    <s v="EMEA"/>
    <s v="Saavedra"/>
    <s v="Eduardo"/>
    <s v="Small"/>
  </r>
  <r>
    <n v="10208"/>
    <n v="42"/>
    <n v="45.553919784390807"/>
    <n v="63.88"/>
    <n v="6"/>
    <s v="Small"/>
    <x v="2748"/>
    <n v="769.69536905558607"/>
    <n v="0.28688290882293666"/>
    <x v="0"/>
    <x v="122"/>
    <n v="1"/>
    <n v="1"/>
    <n v="2004"/>
    <x v="5"/>
    <n v="54"/>
    <x v="108"/>
    <x v="30"/>
    <s v="78 32 5555"/>
    <s v="2, rue du Commerce"/>
    <s v=""/>
    <s v="Lyon"/>
    <s v=""/>
    <s v="69004"/>
    <x v="1"/>
    <s v="EMEA"/>
    <s v="Saveley"/>
    <s v="Mary"/>
    <s v="Small"/>
  </r>
  <r>
    <n v="10222"/>
    <n v="36"/>
    <n v="51.843052581129342"/>
    <n v="63.34"/>
    <n v="18"/>
    <s v="Small"/>
    <x v="2749"/>
    <n v="413.89010707934358"/>
    <n v="0.18151164223035454"/>
    <x v="0"/>
    <x v="72"/>
    <n v="1"/>
    <n v="2"/>
    <n v="2004"/>
    <x v="5"/>
    <n v="54"/>
    <x v="108"/>
    <x v="55"/>
    <s v="7605558146"/>
    <s v="361 Furth Circle"/>
    <s v=""/>
    <s v="San Diego"/>
    <s v="CA"/>
    <s v="91217"/>
    <x v="0"/>
    <s v="NA"/>
    <s v="Thompson"/>
    <s v="Valarie"/>
    <s v="Small"/>
  </r>
  <r>
    <n v="10232"/>
    <n v="24"/>
    <n v="39.965730993200822"/>
    <n v="49.69"/>
    <n v="3"/>
    <s v="Small"/>
    <x v="2750"/>
    <n v="233.38245616318022"/>
    <n v="0.19569871215132173"/>
    <x v="0"/>
    <x v="221"/>
    <n v="1"/>
    <n v="3"/>
    <n v="2004"/>
    <x v="5"/>
    <n v="54"/>
    <x v="108"/>
    <x v="59"/>
    <s v="198 555 8888"/>
    <s v="Garden House Crowther Way"/>
    <s v=""/>
    <s v="Cowes"/>
    <s v="Isle of Wight"/>
    <s v="PO317PJ"/>
    <x v="6"/>
    <s v="EMEA"/>
    <s v="Bennett"/>
    <s v="Helen"/>
    <s v="Small"/>
  </r>
  <r>
    <n v="10248"/>
    <n v="23"/>
    <n v="46.162652175840265"/>
    <n v="65.52"/>
    <n v="9"/>
    <s v="Small"/>
    <x v="1842"/>
    <n v="445.21899995567401"/>
    <n v="0.29544181660805463"/>
    <x v="3"/>
    <x v="73"/>
    <n v="2"/>
    <n v="5"/>
    <n v="2004"/>
    <x v="5"/>
    <n v="54"/>
    <x v="108"/>
    <x v="0"/>
    <s v="2125557818"/>
    <s v="897 Long Airport Avenue"/>
    <s v=""/>
    <s v="NYC"/>
    <s v="NY"/>
    <s v="10022"/>
    <x v="0"/>
    <s v="NA"/>
    <s v="Yu"/>
    <s v="Kwai"/>
    <s v="Small"/>
  </r>
  <r>
    <n v="10261"/>
    <n v="29"/>
    <n v="39.160624767707397"/>
    <n v="50.78"/>
    <n v="7"/>
    <s v="Small"/>
    <x v="2751"/>
    <n v="336.96188173648534"/>
    <n v="0.22881794470840092"/>
    <x v="0"/>
    <x v="74"/>
    <n v="2"/>
    <n v="6"/>
    <n v="2004"/>
    <x v="5"/>
    <n v="54"/>
    <x v="108"/>
    <x v="43"/>
    <s v="514 555 8054"/>
    <s v="43 rue St. Laurent"/>
    <s v=""/>
    <s v="Montreal"/>
    <s v="Quebec"/>
    <s v="H1J1C3"/>
    <x v="10"/>
    <s v="NA"/>
    <s v="Fresnisre"/>
    <s v="Jean"/>
    <s v="Small"/>
  </r>
  <r>
    <n v="10273"/>
    <n v="37"/>
    <n v="37.284572644006658"/>
    <n v="45.86"/>
    <n v="10"/>
    <s v="Small"/>
    <x v="2752"/>
    <n v="317.29081217175349"/>
    <n v="0.18699143820308195"/>
    <x v="0"/>
    <x v="75"/>
    <n v="3"/>
    <n v="7"/>
    <n v="2004"/>
    <x v="5"/>
    <n v="54"/>
    <x v="108"/>
    <x v="56"/>
    <s v="02 5554 67"/>
    <s v="Rue Joseph-Bens 532"/>
    <s v=""/>
    <s v="Bruxelles"/>
    <s v=""/>
    <s v="B-1180"/>
    <x v="14"/>
    <s v="EMEA"/>
    <s v="Dewey"/>
    <s v="Catherine"/>
    <s v="Small"/>
  </r>
  <r>
    <n v="10283"/>
    <n v="33"/>
    <n v="43.555003198856355"/>
    <n v="51.32"/>
    <n v="12"/>
    <s v="Small"/>
    <x v="2753"/>
    <n v="256.24489443774019"/>
    <n v="0.15130547157333676"/>
    <x v="0"/>
    <x v="76"/>
    <n v="3"/>
    <n v="8"/>
    <n v="2004"/>
    <x v="5"/>
    <n v="54"/>
    <x v="108"/>
    <x v="57"/>
    <s v="604 555 4555"/>
    <s v="23 Tsawassen Blvd."/>
    <s v=""/>
    <s v="Tsawassen"/>
    <s v="BC"/>
    <s v="T2F8M4"/>
    <x v="10"/>
    <s v="NA"/>
    <s v="Lincoln"/>
    <s v="Elizabeth"/>
    <s v="Small"/>
  </r>
  <r>
    <n v="10293"/>
    <n v="32"/>
    <n v="45.622140522961601"/>
    <n v="60.06"/>
    <n v="1"/>
    <s v="Small"/>
    <x v="2754"/>
    <n v="462.01150326522884"/>
    <n v="0.24039060068329005"/>
    <x v="0"/>
    <x v="127"/>
    <n v="3"/>
    <n v="9"/>
    <n v="2004"/>
    <x v="5"/>
    <n v="54"/>
    <x v="108"/>
    <x v="36"/>
    <s v="011 4988555"/>
    <s v="Via Monte Bianco 34"/>
    <s v=""/>
    <s v="Torino"/>
    <s v=""/>
    <s v="10100"/>
    <x v="12"/>
    <s v="EMEA"/>
    <s v="Accorti"/>
    <s v="Paolo"/>
    <s v="Small"/>
  </r>
  <r>
    <n v="10306"/>
    <n v="35"/>
    <n v="42.752976423387679"/>
    <n v="59.51"/>
    <n v="6"/>
    <s v="Small"/>
    <x v="2755"/>
    <n v="586.4958251814312"/>
    <n v="0.28158332341811998"/>
    <x v="0"/>
    <x v="78"/>
    <n v="4"/>
    <n v="10"/>
    <n v="2004"/>
    <x v="5"/>
    <n v="54"/>
    <x v="108"/>
    <x v="77"/>
    <s v="171 555 1555"/>
    <s v="Fauntleroy Circus"/>
    <s v=""/>
    <s v="Manchester"/>
    <s v=""/>
    <s v="EC25NT"/>
    <x v="6"/>
    <s v="EMEA"/>
    <s v="Ashworth"/>
    <s v="Victoria"/>
    <s v="Small"/>
  </r>
  <r>
    <n v="10315"/>
    <n v="40"/>
    <n v="34.654981177381813"/>
    <n v="55.69"/>
    <n v="5"/>
    <s v="Small"/>
    <x v="2756"/>
    <n v="841.40075290472737"/>
    <n v="0.37771626544475101"/>
    <x v="0"/>
    <x v="237"/>
    <n v="4"/>
    <n v="10"/>
    <n v="2004"/>
    <x v="5"/>
    <n v="54"/>
    <x v="108"/>
    <x v="14"/>
    <s v="40 67 8555"/>
    <s v="67, rue des Cinquante Otages"/>
    <s v=""/>
    <s v="Nantes"/>
    <s v=""/>
    <s v="44000"/>
    <x v="1"/>
    <s v="EMEA"/>
    <s v="Labrune"/>
    <s v="Janine"/>
    <s v="Small"/>
  </r>
  <r>
    <n v="10327"/>
    <n v="37"/>
    <n v="54.607611876116678"/>
    <n v="86.74"/>
    <n v="4"/>
    <s v="Small"/>
    <x v="2757"/>
    <n v="1188.8983605836829"/>
    <n v="0.37044487115383123"/>
    <x v="5"/>
    <x v="193"/>
    <n v="4"/>
    <n v="11"/>
    <n v="2004"/>
    <x v="5"/>
    <n v="54"/>
    <x v="108"/>
    <x v="48"/>
    <s v="31 12 3555"/>
    <s v="Vinb'ltet 34"/>
    <s v=""/>
    <s v="Kobenhavn"/>
    <s v=""/>
    <s v="1734"/>
    <x v="13"/>
    <s v="EMEA"/>
    <s v="Petersen"/>
    <s v="Jytte"/>
    <s v="Medium"/>
  </r>
  <r>
    <n v="10337"/>
    <n v="42"/>
    <n v="61.302746330343069"/>
    <n v="97.16"/>
    <n v="5"/>
    <s v="Small"/>
    <x v="2758"/>
    <n v="1506.0046541255911"/>
    <n v="0.36905366065929324"/>
    <x v="0"/>
    <x v="81"/>
    <n v="4"/>
    <n v="11"/>
    <n v="2004"/>
    <x v="5"/>
    <n v="54"/>
    <x v="108"/>
    <x v="27"/>
    <s v="2125558493"/>
    <s v="5905 Pompton St."/>
    <s v="Suite 750"/>
    <s v="NYC"/>
    <s v="NY"/>
    <s v="10022"/>
    <x v="0"/>
    <s v="NA"/>
    <s v="Hernandez"/>
    <s v="Maria"/>
    <s v="Medium"/>
  </r>
  <r>
    <n v="10350"/>
    <n v="20"/>
    <n v="78.813850972113741"/>
    <n v="100"/>
    <n v="15"/>
    <s v="Small"/>
    <x v="2759"/>
    <n v="668.12298055772521"/>
    <n v="0.29768445043562874"/>
    <x v="0"/>
    <x v="82"/>
    <n v="4"/>
    <n v="12"/>
    <n v="2004"/>
    <x v="5"/>
    <n v="54"/>
    <x v="108"/>
    <x v="23"/>
    <s v="91 555 94 44"/>
    <s v="C/ Moralzarzal, 86"/>
    <s v=""/>
    <s v="Madrid"/>
    <s v=""/>
    <s v="28034"/>
    <x v="7"/>
    <s v="EMEA"/>
    <s v="Freyre"/>
    <s v="Diego"/>
    <s v="Small"/>
  </r>
  <r>
    <n v="10373"/>
    <n v="29"/>
    <n v="76.625638728402535"/>
    <n v="100"/>
    <n v="1"/>
    <s v="Small"/>
    <x v="2760"/>
    <n v="1756.3664768763265"/>
    <n v="0.44146338123476536"/>
    <x v="0"/>
    <x v="84"/>
    <n v="1"/>
    <n v="1"/>
    <n v="2005"/>
    <x v="5"/>
    <n v="54"/>
    <x v="108"/>
    <x v="60"/>
    <s v="981 443655"/>
    <s v="Torikatu 38"/>
    <s v=""/>
    <s v="Oulu"/>
    <s v=""/>
    <s v="90110"/>
    <x v="4"/>
    <s v="EMEA"/>
    <s v="Koskitalo"/>
    <s v="Pirkko"/>
    <s v="Medium"/>
  </r>
  <r>
    <n v="10386"/>
    <n v="43"/>
    <n v="89.102290760359665"/>
    <n v="100"/>
    <n v="4"/>
    <s v="Medium"/>
    <x v="2761"/>
    <n v="1586.1714973045341"/>
    <n v="0.29278283387284965"/>
    <x v="5"/>
    <x v="196"/>
    <n v="1"/>
    <n v="3"/>
    <n v="2005"/>
    <x v="5"/>
    <n v="54"/>
    <x v="108"/>
    <x v="23"/>
    <s v="91 555 94 44"/>
    <s v="C/ Moralzarzal, 86"/>
    <s v=""/>
    <s v="Madrid"/>
    <s v=""/>
    <s v="28034"/>
    <x v="7"/>
    <s v="EMEA"/>
    <s v="Freyre"/>
    <s v="Diego"/>
    <s v="Medium"/>
  </r>
  <r>
    <n v="10397"/>
    <n v="34"/>
    <n v="37.742250694934569"/>
    <n v="62.24"/>
    <n v="1"/>
    <s v="Small"/>
    <x v="2762"/>
    <n v="832.92347637222451"/>
    <n v="0.39360137058267075"/>
    <x v="0"/>
    <x v="250"/>
    <n v="1"/>
    <n v="3"/>
    <n v="2005"/>
    <x v="5"/>
    <n v="54"/>
    <x v="108"/>
    <x v="51"/>
    <s v="61 77 6555"/>
    <s v="1 rue Alsace-Lorraine"/>
    <s v=""/>
    <s v="Toulouse"/>
    <s v=""/>
    <s v="31000"/>
    <x v="1"/>
    <s v="EMEA"/>
    <s v="Roulet"/>
    <s v="Annette"/>
    <s v="Small"/>
  </r>
  <r>
    <n v="10414"/>
    <n v="47"/>
    <n v="52.495181229773337"/>
    <n v="65.52"/>
    <n v="9"/>
    <s v="Small"/>
    <x v="1916"/>
    <n v="612.16648220065326"/>
    <n v="0.19879149527207973"/>
    <x v="4"/>
    <x v="88"/>
    <n v="2"/>
    <n v="5"/>
    <n v="2005"/>
    <x v="5"/>
    <n v="54"/>
    <x v="108"/>
    <x v="58"/>
    <s v="6175559555"/>
    <s v="8616 Spinnaker Dr."/>
    <s v=""/>
    <s v="Boston"/>
    <s v="MA"/>
    <s v="51003"/>
    <x v="0"/>
    <s v="NA"/>
    <s v="Yoshido"/>
    <s v="Juri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581445-C270-4A87-B0EE-6F0567660040}" name="Tabela przestawna2" cacheId="0" applyNumberFormats="0" applyBorderFormats="0" applyFontFormats="0" applyPatternFormats="0" applyAlignmentFormats="0" applyWidthHeightFormats="1" dataCaption="Wartości" updatedVersion="8" minRefreshableVersion="3" useAutoFormatting="1" rowGrandTotals="0" colGrandTotals="0" itemPrintTitles="1" createdVersion="8" indent="0" outline="1" outlineData="1" multipleFieldFilters="0" fieldListSortAscending="1">
  <location ref="A69:B88" firstHeaderRow="1" firstDataRow="1" firstDataCol="1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9" showAll="0"/>
    <pivotField showAll="0"/>
    <pivotField numFmtId="14" showAll="0">
      <items count="253">
        <item x="199"/>
        <item x="206"/>
        <item x="164"/>
        <item x="26"/>
        <item x="134"/>
        <item x="62"/>
        <item x="186"/>
        <item x="0"/>
        <item x="98"/>
        <item x="151"/>
        <item x="178"/>
        <item x="27"/>
        <item x="165"/>
        <item x="131"/>
        <item x="89"/>
        <item x="143"/>
        <item x="247"/>
        <item x="117"/>
        <item x="251"/>
        <item x="63"/>
        <item x="54"/>
        <item x="1"/>
        <item x="99"/>
        <item x="179"/>
        <item x="166"/>
        <item x="28"/>
        <item x="118"/>
        <item x="218"/>
        <item x="64"/>
        <item x="187"/>
        <item x="209"/>
        <item x="2"/>
        <item x="100"/>
        <item x="152"/>
        <item x="180"/>
        <item x="167"/>
        <item x="29"/>
        <item x="144"/>
        <item x="119"/>
        <item x="65"/>
        <item x="248"/>
        <item x="3"/>
        <item x="229"/>
        <item x="101"/>
        <item x="153"/>
        <item x="168"/>
        <item x="30"/>
        <item x="145"/>
        <item x="235"/>
        <item x="120"/>
        <item x="242"/>
        <item x="112"/>
        <item x="158"/>
        <item x="66"/>
        <item x="249"/>
        <item x="4"/>
        <item x="137"/>
        <item x="154"/>
        <item x="169"/>
        <item x="31"/>
        <item x="90"/>
        <item x="121"/>
        <item x="67"/>
        <item x="5"/>
        <item x="102"/>
        <item x="155"/>
        <item x="32"/>
        <item x="219"/>
        <item x="68"/>
        <item x="6"/>
        <item x="103"/>
        <item x="33"/>
        <item x="69"/>
        <item x="7"/>
        <item x="240"/>
        <item x="104"/>
        <item x="170"/>
        <item x="34"/>
        <item x="70"/>
        <item x="188"/>
        <item x="8"/>
        <item x="105"/>
        <item x="171"/>
        <item x="35"/>
        <item x="91"/>
        <item x="122"/>
        <item x="71"/>
        <item x="55"/>
        <item x="9"/>
        <item x="138"/>
        <item x="236"/>
        <item x="200"/>
        <item x="36"/>
        <item x="132"/>
        <item x="92"/>
        <item x="146"/>
        <item x="123"/>
        <item x="220"/>
        <item x="72"/>
        <item x="10"/>
        <item x="133"/>
        <item x="106"/>
        <item x="181"/>
        <item x="172"/>
        <item x="37"/>
        <item x="93"/>
        <item x="135"/>
        <item x="124"/>
        <item x="221"/>
        <item x="243"/>
        <item x="210"/>
        <item x="56"/>
        <item x="11"/>
        <item x="107"/>
        <item x="148"/>
        <item x="156"/>
        <item x="245"/>
        <item x="207"/>
        <item x="173"/>
        <item x="38"/>
        <item x="125"/>
        <item x="73"/>
        <item x="232"/>
        <item x="189"/>
        <item x="12"/>
        <item x="224"/>
        <item x="108"/>
        <item x="214"/>
        <item x="174"/>
        <item x="215"/>
        <item x="39"/>
        <item x="74"/>
        <item x="190"/>
        <item x="13"/>
        <item x="230"/>
        <item x="225"/>
        <item x="109"/>
        <item x="238"/>
        <item x="216"/>
        <item x="40"/>
        <item x="126"/>
        <item x="75"/>
        <item x="14"/>
        <item x="110"/>
        <item x="149"/>
        <item x="157"/>
        <item x="239"/>
        <item x="41"/>
        <item x="94"/>
        <item x="76"/>
        <item x="191"/>
        <item x="15"/>
        <item x="231"/>
        <item x="111"/>
        <item x="182"/>
        <item x="175"/>
        <item x="226"/>
        <item x="42"/>
        <item x="127"/>
        <item x="77"/>
        <item x="192"/>
        <item x="211"/>
        <item x="57"/>
        <item x="16"/>
        <item x="204"/>
        <item x="43"/>
        <item x="95"/>
        <item x="78"/>
        <item x="17"/>
        <item x="113"/>
        <item x="44"/>
        <item x="96"/>
        <item x="237"/>
        <item x="79"/>
        <item x="18"/>
        <item x="114"/>
        <item x="45"/>
        <item x="80"/>
        <item x="223"/>
        <item x="193"/>
        <item x="233"/>
        <item x="19"/>
        <item x="227"/>
        <item x="159"/>
        <item x="46"/>
        <item x="97"/>
        <item x="128"/>
        <item x="81"/>
        <item x="194"/>
        <item x="58"/>
        <item x="20"/>
        <item x="201"/>
        <item x="47"/>
        <item x="140"/>
        <item x="82"/>
        <item x="195"/>
        <item x="212"/>
        <item x="228"/>
        <item x="160"/>
        <item x="48"/>
        <item x="83"/>
        <item x="21"/>
        <item x="61"/>
        <item x="115"/>
        <item x="161"/>
        <item x="203"/>
        <item x="183"/>
        <item x="241"/>
        <item x="49"/>
        <item x="129"/>
        <item x="136"/>
        <item x="84"/>
        <item x="59"/>
        <item x="22"/>
        <item x="139"/>
        <item x="142"/>
        <item x="184"/>
        <item x="176"/>
        <item x="50"/>
        <item x="205"/>
        <item x="85"/>
        <item x="244"/>
        <item x="196"/>
        <item x="246"/>
        <item x="23"/>
        <item x="162"/>
        <item x="51"/>
        <item x="217"/>
        <item x="222"/>
        <item x="86"/>
        <item x="141"/>
        <item x="250"/>
        <item x="197"/>
        <item x="87"/>
        <item x="213"/>
        <item x="60"/>
        <item x="24"/>
        <item x="150"/>
        <item x="163"/>
        <item x="185"/>
        <item x="208"/>
        <item x="52"/>
        <item x="147"/>
        <item x="130"/>
        <item x="88"/>
        <item x="234"/>
        <item x="198"/>
        <item x="25"/>
        <item x="116"/>
        <item x="202"/>
        <item x="177"/>
        <item x="5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0">
        <item x="3"/>
        <item x="5"/>
        <item x="14"/>
        <item x="10"/>
        <item x="13"/>
        <item x="4"/>
        <item x="1"/>
        <item x="16"/>
        <item x="18"/>
        <item x="12"/>
        <item x="11"/>
        <item x="2"/>
        <item x="15"/>
        <item x="9"/>
        <item x="7"/>
        <item x="8"/>
        <item x="17"/>
        <item x="6"/>
        <item x="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24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rowItems>
  <colItems count="1">
    <i/>
  </colItems>
  <dataFields count="1">
    <dataField name="Średnia z Margin %" fld="8" subtotal="average" baseField="24" baseItem="1"/>
  </dataFields>
  <formats count="1">
    <format dxfId="4">
      <pivotArea collapsedLevelsAreSubtotals="1" fieldPosition="0">
        <references count="1">
          <reference field="2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FB942F-41D6-47C0-BCE5-14B173671D64}" name="Tabela przestawna3" cacheId="0" applyNumberFormats="0" applyBorderFormats="0" applyFontFormats="0" applyPatternFormats="0" applyAlignmentFormats="0" applyWidthHeightFormats="1" dataCaption="Wartości" updatedVersion="8" minRefreshableVersion="3" useAutoFormatting="1" rowGrandTotals="0" colGrandTotals="0" itemPrintTitles="1" createdVersion="8" indent="0" outline="1" outlineData="1" multipleFieldFilters="0" chartFormat="2">
  <location ref="A15:B20" firstHeaderRow="1" firstDataRow="1" firstDataCol="1"/>
  <pivotFields count="32"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9" showAll="0"/>
    <pivotField showAll="0"/>
    <pivotField numFmtId="14" showAll="0">
      <items count="253">
        <item x="199"/>
        <item x="206"/>
        <item x="164"/>
        <item x="26"/>
        <item x="134"/>
        <item x="62"/>
        <item x="186"/>
        <item x="0"/>
        <item x="98"/>
        <item x="151"/>
        <item x="178"/>
        <item x="27"/>
        <item x="165"/>
        <item x="131"/>
        <item x="89"/>
        <item x="143"/>
        <item x="247"/>
        <item x="117"/>
        <item x="251"/>
        <item x="63"/>
        <item x="54"/>
        <item x="1"/>
        <item x="99"/>
        <item x="179"/>
        <item x="166"/>
        <item x="28"/>
        <item x="118"/>
        <item x="218"/>
        <item x="64"/>
        <item x="187"/>
        <item x="209"/>
        <item x="2"/>
        <item x="100"/>
        <item x="152"/>
        <item x="180"/>
        <item x="167"/>
        <item x="29"/>
        <item x="144"/>
        <item x="119"/>
        <item x="65"/>
        <item x="248"/>
        <item x="3"/>
        <item x="229"/>
        <item x="101"/>
        <item x="153"/>
        <item x="168"/>
        <item x="30"/>
        <item x="145"/>
        <item x="235"/>
        <item x="120"/>
        <item x="242"/>
        <item x="112"/>
        <item x="158"/>
        <item x="66"/>
        <item x="249"/>
        <item x="4"/>
        <item x="137"/>
        <item x="154"/>
        <item x="169"/>
        <item x="31"/>
        <item x="90"/>
        <item x="121"/>
        <item x="67"/>
        <item x="5"/>
        <item x="102"/>
        <item x="155"/>
        <item x="32"/>
        <item x="219"/>
        <item x="68"/>
        <item x="6"/>
        <item x="103"/>
        <item x="33"/>
        <item x="69"/>
        <item x="7"/>
        <item x="240"/>
        <item x="104"/>
        <item x="170"/>
        <item x="34"/>
        <item x="70"/>
        <item x="188"/>
        <item x="8"/>
        <item x="105"/>
        <item x="171"/>
        <item x="35"/>
        <item x="91"/>
        <item x="122"/>
        <item x="71"/>
        <item x="55"/>
        <item x="9"/>
        <item x="138"/>
        <item x="236"/>
        <item x="200"/>
        <item x="36"/>
        <item x="132"/>
        <item x="92"/>
        <item x="146"/>
        <item x="123"/>
        <item x="220"/>
        <item x="72"/>
        <item x="10"/>
        <item x="133"/>
        <item x="106"/>
        <item x="181"/>
        <item x="172"/>
        <item x="37"/>
        <item x="93"/>
        <item x="135"/>
        <item x="124"/>
        <item x="221"/>
        <item x="243"/>
        <item x="210"/>
        <item x="56"/>
        <item x="11"/>
        <item x="107"/>
        <item x="148"/>
        <item x="156"/>
        <item x="245"/>
        <item x="207"/>
        <item x="173"/>
        <item x="38"/>
        <item x="125"/>
        <item x="73"/>
        <item x="232"/>
        <item x="189"/>
        <item x="12"/>
        <item x="224"/>
        <item x="108"/>
        <item x="214"/>
        <item x="174"/>
        <item x="215"/>
        <item x="39"/>
        <item x="74"/>
        <item x="190"/>
        <item x="13"/>
        <item x="230"/>
        <item x="225"/>
        <item x="109"/>
        <item x="238"/>
        <item x="216"/>
        <item x="40"/>
        <item x="126"/>
        <item x="75"/>
        <item x="14"/>
        <item x="110"/>
        <item x="149"/>
        <item x="157"/>
        <item x="239"/>
        <item x="41"/>
        <item x="94"/>
        <item x="76"/>
        <item x="191"/>
        <item x="15"/>
        <item x="231"/>
        <item x="111"/>
        <item x="182"/>
        <item x="175"/>
        <item x="226"/>
        <item x="42"/>
        <item x="127"/>
        <item x="77"/>
        <item x="192"/>
        <item x="211"/>
        <item x="57"/>
        <item x="16"/>
        <item x="204"/>
        <item x="43"/>
        <item x="95"/>
        <item x="78"/>
        <item x="17"/>
        <item x="113"/>
        <item x="44"/>
        <item x="96"/>
        <item x="237"/>
        <item x="79"/>
        <item x="18"/>
        <item x="114"/>
        <item x="45"/>
        <item x="80"/>
        <item x="223"/>
        <item x="193"/>
        <item x="233"/>
        <item x="19"/>
        <item x="227"/>
        <item x="159"/>
        <item x="46"/>
        <item x="97"/>
        <item x="128"/>
        <item x="81"/>
        <item x="194"/>
        <item x="58"/>
        <item x="20"/>
        <item x="201"/>
        <item x="47"/>
        <item x="140"/>
        <item x="82"/>
        <item x="195"/>
        <item x="212"/>
        <item x="228"/>
        <item x="160"/>
        <item x="48"/>
        <item x="83"/>
        <item x="21"/>
        <item x="61"/>
        <item x="115"/>
        <item x="161"/>
        <item x="203"/>
        <item x="183"/>
        <item x="241"/>
        <item x="49"/>
        <item x="129"/>
        <item x="136"/>
        <item x="84"/>
        <item x="59"/>
        <item x="22"/>
        <item x="139"/>
        <item x="142"/>
        <item x="184"/>
        <item x="176"/>
        <item x="50"/>
        <item x="205"/>
        <item x="85"/>
        <item x="244"/>
        <item x="196"/>
        <item x="246"/>
        <item x="23"/>
        <item x="162"/>
        <item x="51"/>
        <item x="217"/>
        <item x="222"/>
        <item x="86"/>
        <item x="141"/>
        <item x="250"/>
        <item x="197"/>
        <item x="87"/>
        <item x="213"/>
        <item x="60"/>
        <item x="24"/>
        <item x="150"/>
        <item x="163"/>
        <item x="185"/>
        <item x="208"/>
        <item x="52"/>
        <item x="147"/>
        <item x="130"/>
        <item x="88"/>
        <item x="234"/>
        <item x="198"/>
        <item x="25"/>
        <item x="116"/>
        <item x="202"/>
        <item x="177"/>
        <item x="53"/>
        <item t="default"/>
      </items>
    </pivotField>
    <pivotField showAll="0"/>
    <pivotField showAll="0"/>
    <pivotField showAll="0"/>
    <pivotField showAll="0"/>
    <pivotField showAll="0"/>
    <pivotField axis="axisRow" showAll="0" measureFilter="1">
      <items count="1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6"/>
  </rowFields>
  <rowItems count="5">
    <i>
      <x v="1"/>
    </i>
    <i>
      <x v="3"/>
    </i>
    <i>
      <x v="7"/>
    </i>
    <i>
      <x v="25"/>
    </i>
    <i>
      <x v="39"/>
    </i>
  </rowItems>
  <colItems count="1">
    <i/>
  </colItems>
  <dataFields count="1">
    <dataField name="Suma z Sales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0D0839-A56C-4D55-8FF8-FBB991BFAF28}" name="Tabela przestawna4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1">
  <location ref="A34:B38" firstHeaderRow="1" firstDataRow="1" firstDataCol="1"/>
  <pivotFields count="32"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9" showAll="0"/>
    <pivotField showAll="0"/>
    <pivotField numFmtId="14" showAll="0">
      <items count="253">
        <item x="199"/>
        <item x="206"/>
        <item x="164"/>
        <item x="26"/>
        <item x="134"/>
        <item x="62"/>
        <item x="186"/>
        <item x="0"/>
        <item x="98"/>
        <item x="151"/>
        <item x="178"/>
        <item x="27"/>
        <item x="165"/>
        <item x="131"/>
        <item x="89"/>
        <item x="143"/>
        <item x="247"/>
        <item x="117"/>
        <item x="251"/>
        <item x="63"/>
        <item x="54"/>
        <item x="1"/>
        <item x="99"/>
        <item x="179"/>
        <item x="166"/>
        <item x="28"/>
        <item x="118"/>
        <item x="218"/>
        <item x="64"/>
        <item x="187"/>
        <item x="209"/>
        <item x="2"/>
        <item x="100"/>
        <item x="152"/>
        <item x="180"/>
        <item x="167"/>
        <item x="29"/>
        <item x="144"/>
        <item x="119"/>
        <item x="65"/>
        <item x="248"/>
        <item x="3"/>
        <item x="229"/>
        <item x="101"/>
        <item x="153"/>
        <item x="168"/>
        <item x="30"/>
        <item x="145"/>
        <item x="235"/>
        <item x="120"/>
        <item x="242"/>
        <item x="112"/>
        <item x="158"/>
        <item x="66"/>
        <item x="249"/>
        <item x="4"/>
        <item x="137"/>
        <item x="154"/>
        <item x="169"/>
        <item x="31"/>
        <item x="90"/>
        <item x="121"/>
        <item x="67"/>
        <item x="5"/>
        <item x="102"/>
        <item x="155"/>
        <item x="32"/>
        <item x="219"/>
        <item x="68"/>
        <item x="6"/>
        <item x="103"/>
        <item x="33"/>
        <item x="69"/>
        <item x="7"/>
        <item x="240"/>
        <item x="104"/>
        <item x="170"/>
        <item x="34"/>
        <item x="70"/>
        <item x="188"/>
        <item x="8"/>
        <item x="105"/>
        <item x="171"/>
        <item x="35"/>
        <item x="91"/>
        <item x="122"/>
        <item x="71"/>
        <item x="55"/>
        <item x="9"/>
        <item x="138"/>
        <item x="236"/>
        <item x="200"/>
        <item x="36"/>
        <item x="132"/>
        <item x="92"/>
        <item x="146"/>
        <item x="123"/>
        <item x="220"/>
        <item x="72"/>
        <item x="10"/>
        <item x="133"/>
        <item x="106"/>
        <item x="181"/>
        <item x="172"/>
        <item x="37"/>
        <item x="93"/>
        <item x="135"/>
        <item x="124"/>
        <item x="221"/>
        <item x="243"/>
        <item x="210"/>
        <item x="56"/>
        <item x="11"/>
        <item x="107"/>
        <item x="148"/>
        <item x="156"/>
        <item x="245"/>
        <item x="207"/>
        <item x="173"/>
        <item x="38"/>
        <item x="125"/>
        <item x="73"/>
        <item x="232"/>
        <item x="189"/>
        <item x="12"/>
        <item x="224"/>
        <item x="108"/>
        <item x="214"/>
        <item x="174"/>
        <item x="215"/>
        <item x="39"/>
        <item x="74"/>
        <item x="190"/>
        <item x="13"/>
        <item x="230"/>
        <item x="225"/>
        <item x="109"/>
        <item x="238"/>
        <item x="216"/>
        <item x="40"/>
        <item x="126"/>
        <item x="75"/>
        <item x="14"/>
        <item x="110"/>
        <item x="149"/>
        <item x="157"/>
        <item x="239"/>
        <item x="41"/>
        <item x="94"/>
        <item x="76"/>
        <item x="191"/>
        <item x="15"/>
        <item x="231"/>
        <item x="111"/>
        <item x="182"/>
        <item x="175"/>
        <item x="226"/>
        <item x="42"/>
        <item x="127"/>
        <item x="77"/>
        <item x="192"/>
        <item x="211"/>
        <item x="57"/>
        <item x="16"/>
        <item x="204"/>
        <item x="43"/>
        <item x="95"/>
        <item x="78"/>
        <item x="17"/>
        <item x="113"/>
        <item x="44"/>
        <item x="96"/>
        <item x="237"/>
        <item x="79"/>
        <item x="18"/>
        <item x="114"/>
        <item x="45"/>
        <item x="80"/>
        <item x="223"/>
        <item x="193"/>
        <item x="233"/>
        <item x="19"/>
        <item x="227"/>
        <item x="159"/>
        <item x="46"/>
        <item x="97"/>
        <item x="128"/>
        <item x="81"/>
        <item x="194"/>
        <item x="58"/>
        <item x="20"/>
        <item x="201"/>
        <item x="47"/>
        <item x="140"/>
        <item x="82"/>
        <item x="195"/>
        <item x="212"/>
        <item x="228"/>
        <item x="160"/>
        <item x="48"/>
        <item x="83"/>
        <item x="21"/>
        <item x="61"/>
        <item x="115"/>
        <item x="161"/>
        <item x="203"/>
        <item x="183"/>
        <item x="241"/>
        <item x="49"/>
        <item x="129"/>
        <item x="136"/>
        <item x="84"/>
        <item x="59"/>
        <item x="22"/>
        <item x="139"/>
        <item x="142"/>
        <item x="184"/>
        <item x="176"/>
        <item x="50"/>
        <item x="205"/>
        <item x="85"/>
        <item x="244"/>
        <item x="196"/>
        <item x="246"/>
        <item x="23"/>
        <item x="162"/>
        <item x="51"/>
        <item x="217"/>
        <item x="222"/>
        <item x="86"/>
        <item x="141"/>
        <item x="250"/>
        <item x="197"/>
        <item x="87"/>
        <item x="213"/>
        <item x="60"/>
        <item x="24"/>
        <item x="150"/>
        <item x="163"/>
        <item x="185"/>
        <item x="208"/>
        <item x="52"/>
        <item x="147"/>
        <item x="130"/>
        <item x="88"/>
        <item x="234"/>
        <item x="198"/>
        <item x="25"/>
        <item x="116"/>
        <item x="202"/>
        <item x="177"/>
        <item x="5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2">
    <field x="31"/>
    <field x="29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Suma z Sales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68A054-ED27-4FE6-9104-4CC13D035371}" name="Tabela przestawna1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M2:N13" firstHeaderRow="1" firstDataRow="1" firstDataCol="1"/>
  <pivotFields count="32"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9" showAll="0"/>
    <pivotField showAll="0"/>
    <pivotField numFmtId="14" showAll="0">
      <items count="253">
        <item x="199"/>
        <item x="206"/>
        <item x="164"/>
        <item x="26"/>
        <item x="134"/>
        <item x="62"/>
        <item x="186"/>
        <item x="0"/>
        <item x="98"/>
        <item x="151"/>
        <item x="178"/>
        <item x="27"/>
        <item x="165"/>
        <item x="131"/>
        <item x="89"/>
        <item x="143"/>
        <item x="247"/>
        <item x="117"/>
        <item x="251"/>
        <item x="63"/>
        <item x="54"/>
        <item x="1"/>
        <item x="99"/>
        <item x="179"/>
        <item x="166"/>
        <item x="28"/>
        <item x="118"/>
        <item x="218"/>
        <item x="64"/>
        <item x="187"/>
        <item x="209"/>
        <item x="2"/>
        <item x="100"/>
        <item x="152"/>
        <item x="180"/>
        <item x="167"/>
        <item x="29"/>
        <item x="144"/>
        <item x="119"/>
        <item x="65"/>
        <item x="248"/>
        <item x="3"/>
        <item x="229"/>
        <item x="101"/>
        <item x="153"/>
        <item x="168"/>
        <item x="30"/>
        <item x="145"/>
        <item x="235"/>
        <item x="120"/>
        <item x="242"/>
        <item x="112"/>
        <item x="158"/>
        <item x="66"/>
        <item x="249"/>
        <item x="4"/>
        <item x="137"/>
        <item x="154"/>
        <item x="169"/>
        <item x="31"/>
        <item x="90"/>
        <item x="121"/>
        <item x="67"/>
        <item x="5"/>
        <item x="102"/>
        <item x="155"/>
        <item x="32"/>
        <item x="219"/>
        <item x="68"/>
        <item x="6"/>
        <item x="103"/>
        <item x="33"/>
        <item x="69"/>
        <item x="7"/>
        <item x="240"/>
        <item x="104"/>
        <item x="170"/>
        <item x="34"/>
        <item x="70"/>
        <item x="188"/>
        <item x="8"/>
        <item x="105"/>
        <item x="171"/>
        <item x="35"/>
        <item x="91"/>
        <item x="122"/>
        <item x="71"/>
        <item x="55"/>
        <item x="9"/>
        <item x="138"/>
        <item x="236"/>
        <item x="200"/>
        <item x="36"/>
        <item x="132"/>
        <item x="92"/>
        <item x="146"/>
        <item x="123"/>
        <item x="220"/>
        <item x="72"/>
        <item x="10"/>
        <item x="133"/>
        <item x="106"/>
        <item x="181"/>
        <item x="172"/>
        <item x="37"/>
        <item x="93"/>
        <item x="135"/>
        <item x="124"/>
        <item x="221"/>
        <item x="243"/>
        <item x="210"/>
        <item x="56"/>
        <item x="11"/>
        <item x="107"/>
        <item x="148"/>
        <item x="156"/>
        <item x="245"/>
        <item x="207"/>
        <item x="173"/>
        <item x="38"/>
        <item x="125"/>
        <item x="73"/>
        <item x="232"/>
        <item x="189"/>
        <item x="12"/>
        <item x="224"/>
        <item x="108"/>
        <item x="214"/>
        <item x="174"/>
        <item x="215"/>
        <item x="39"/>
        <item x="74"/>
        <item x="190"/>
        <item x="13"/>
        <item x="230"/>
        <item x="225"/>
        <item x="109"/>
        <item x="238"/>
        <item x="216"/>
        <item x="40"/>
        <item x="126"/>
        <item x="75"/>
        <item x="14"/>
        <item x="110"/>
        <item x="149"/>
        <item x="157"/>
        <item x="239"/>
        <item x="41"/>
        <item x="94"/>
        <item x="76"/>
        <item x="191"/>
        <item x="15"/>
        <item x="231"/>
        <item x="111"/>
        <item x="182"/>
        <item x="175"/>
        <item x="226"/>
        <item x="42"/>
        <item x="127"/>
        <item x="77"/>
        <item x="192"/>
        <item x="211"/>
        <item x="57"/>
        <item x="16"/>
        <item x="204"/>
        <item x="43"/>
        <item x="95"/>
        <item x="78"/>
        <item x="17"/>
        <item x="113"/>
        <item x="44"/>
        <item x="96"/>
        <item x="237"/>
        <item x="79"/>
        <item x="18"/>
        <item x="114"/>
        <item x="45"/>
        <item x="80"/>
        <item x="223"/>
        <item x="193"/>
        <item x="233"/>
        <item x="19"/>
        <item x="227"/>
        <item x="159"/>
        <item x="46"/>
        <item x="97"/>
        <item x="128"/>
        <item x="81"/>
        <item x="194"/>
        <item x="58"/>
        <item x="20"/>
        <item x="201"/>
        <item x="47"/>
        <item x="140"/>
        <item x="82"/>
        <item x="195"/>
        <item x="212"/>
        <item x="228"/>
        <item x="160"/>
        <item x="48"/>
        <item x="83"/>
        <item x="21"/>
        <item x="61"/>
        <item x="115"/>
        <item x="161"/>
        <item x="203"/>
        <item x="183"/>
        <item x="241"/>
        <item x="49"/>
        <item x="129"/>
        <item x="136"/>
        <item x="84"/>
        <item x="59"/>
        <item x="22"/>
        <item x="139"/>
        <item x="142"/>
        <item x="184"/>
        <item x="176"/>
        <item x="50"/>
        <item x="205"/>
        <item x="85"/>
        <item x="244"/>
        <item x="196"/>
        <item x="246"/>
        <item x="23"/>
        <item x="162"/>
        <item x="51"/>
        <item x="217"/>
        <item x="222"/>
        <item x="86"/>
        <item x="141"/>
        <item x="250"/>
        <item x="197"/>
        <item x="87"/>
        <item x="213"/>
        <item x="60"/>
        <item x="24"/>
        <item x="150"/>
        <item x="163"/>
        <item x="185"/>
        <item x="208"/>
        <item x="52"/>
        <item x="147"/>
        <item x="130"/>
        <item x="88"/>
        <item x="234"/>
        <item x="198"/>
        <item x="25"/>
        <item x="116"/>
        <item x="202"/>
        <item x="177"/>
        <item x="5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20">
        <item x="3"/>
        <item x="5"/>
        <item x="14"/>
        <item x="10"/>
        <item x="13"/>
        <item x="4"/>
        <item x="1"/>
        <item x="16"/>
        <item x="18"/>
        <item x="12"/>
        <item x="11"/>
        <item x="2"/>
        <item x="15"/>
        <item x="9"/>
        <item x="7"/>
        <item x="8"/>
        <item x="17"/>
        <item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24"/>
  </rowFields>
  <rowItems count="11">
    <i>
      <x v="18"/>
    </i>
    <i>
      <x v="14"/>
    </i>
    <i>
      <x v="6"/>
    </i>
    <i>
      <x/>
    </i>
    <i>
      <x v="17"/>
    </i>
    <i>
      <x v="9"/>
    </i>
    <i>
      <x v="5"/>
    </i>
    <i>
      <x v="11"/>
    </i>
    <i>
      <x v="13"/>
    </i>
    <i>
      <x v="4"/>
    </i>
    <i t="grand">
      <x/>
    </i>
  </rowItems>
  <colItems count="1">
    <i/>
  </colItems>
  <dataFields count="1">
    <dataField name="Suma z Sales" fld="6" baseField="0" baseItem="0"/>
  </dataFields>
  <pivotTableStyleInfo name="PivotStyleLight16" showRowHeaders="1" showColHeaders="1" showRowStripes="0" showColStripes="0" showLastColumn="1"/>
  <filters count="1">
    <filter fld="2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3895E0-D1F2-4EA5-BF27-A0C4761DD55B}" name="Tabela przestawna8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107:B200" firstHeaderRow="1" firstDataRow="1" firstDataCol="1"/>
  <pivotFields count="32">
    <pivotField showAll="0"/>
    <pivotField showAll="0"/>
    <pivotField numFmtId="2" showAll="0"/>
    <pivotField showAll="0"/>
    <pivotField showAll="0"/>
    <pivotField showAll="0"/>
    <pivotField dataField="1" showAll="0"/>
    <pivotField numFmtId="2" showAll="0"/>
    <pivotField numFmtId="9" showAll="0"/>
    <pivotField showAll="0"/>
    <pivotField numFmtId="14" showAll="0">
      <items count="253">
        <item x="199"/>
        <item x="206"/>
        <item x="164"/>
        <item x="26"/>
        <item x="134"/>
        <item x="62"/>
        <item x="186"/>
        <item x="0"/>
        <item x="98"/>
        <item x="151"/>
        <item x="178"/>
        <item x="27"/>
        <item x="165"/>
        <item x="131"/>
        <item x="89"/>
        <item x="143"/>
        <item x="247"/>
        <item x="117"/>
        <item x="251"/>
        <item x="63"/>
        <item x="54"/>
        <item x="1"/>
        <item x="99"/>
        <item x="179"/>
        <item x="166"/>
        <item x="28"/>
        <item x="118"/>
        <item x="218"/>
        <item x="64"/>
        <item x="187"/>
        <item x="209"/>
        <item x="2"/>
        <item x="100"/>
        <item x="152"/>
        <item x="180"/>
        <item x="167"/>
        <item x="29"/>
        <item x="144"/>
        <item x="119"/>
        <item x="65"/>
        <item x="248"/>
        <item x="3"/>
        <item x="229"/>
        <item x="101"/>
        <item x="153"/>
        <item x="168"/>
        <item x="30"/>
        <item x="145"/>
        <item x="235"/>
        <item x="120"/>
        <item x="242"/>
        <item x="112"/>
        <item x="158"/>
        <item x="66"/>
        <item x="249"/>
        <item x="4"/>
        <item x="137"/>
        <item x="154"/>
        <item x="169"/>
        <item x="31"/>
        <item x="90"/>
        <item x="121"/>
        <item x="67"/>
        <item x="5"/>
        <item x="102"/>
        <item x="155"/>
        <item x="32"/>
        <item x="219"/>
        <item x="68"/>
        <item x="6"/>
        <item x="103"/>
        <item x="33"/>
        <item x="69"/>
        <item x="7"/>
        <item x="240"/>
        <item x="104"/>
        <item x="170"/>
        <item x="34"/>
        <item x="70"/>
        <item x="188"/>
        <item x="8"/>
        <item x="105"/>
        <item x="171"/>
        <item x="35"/>
        <item x="91"/>
        <item x="122"/>
        <item x="71"/>
        <item x="55"/>
        <item x="9"/>
        <item x="138"/>
        <item x="236"/>
        <item x="200"/>
        <item x="36"/>
        <item x="132"/>
        <item x="92"/>
        <item x="146"/>
        <item x="123"/>
        <item x="220"/>
        <item x="72"/>
        <item x="10"/>
        <item x="133"/>
        <item x="106"/>
        <item x="181"/>
        <item x="172"/>
        <item x="37"/>
        <item x="93"/>
        <item x="135"/>
        <item x="124"/>
        <item x="221"/>
        <item x="243"/>
        <item x="210"/>
        <item x="56"/>
        <item x="11"/>
        <item x="107"/>
        <item x="148"/>
        <item x="156"/>
        <item x="245"/>
        <item x="207"/>
        <item x="173"/>
        <item x="38"/>
        <item x="125"/>
        <item x="73"/>
        <item x="232"/>
        <item x="189"/>
        <item x="12"/>
        <item x="224"/>
        <item x="108"/>
        <item x="214"/>
        <item x="174"/>
        <item x="215"/>
        <item x="39"/>
        <item x="74"/>
        <item x="190"/>
        <item x="13"/>
        <item x="230"/>
        <item x="225"/>
        <item x="109"/>
        <item x="238"/>
        <item x="216"/>
        <item x="40"/>
        <item x="126"/>
        <item x="75"/>
        <item x="14"/>
        <item x="110"/>
        <item x="149"/>
        <item x="157"/>
        <item x="239"/>
        <item x="41"/>
        <item x="94"/>
        <item x="76"/>
        <item x="191"/>
        <item x="15"/>
        <item x="231"/>
        <item x="111"/>
        <item x="182"/>
        <item x="175"/>
        <item x="226"/>
        <item x="42"/>
        <item x="127"/>
        <item x="77"/>
        <item x="192"/>
        <item x="211"/>
        <item x="57"/>
        <item x="16"/>
        <item x="204"/>
        <item x="43"/>
        <item x="95"/>
        <item x="78"/>
        <item x="17"/>
        <item x="113"/>
        <item x="44"/>
        <item x="96"/>
        <item x="237"/>
        <item x="79"/>
        <item x="18"/>
        <item x="114"/>
        <item x="45"/>
        <item x="80"/>
        <item x="223"/>
        <item x="193"/>
        <item x="233"/>
        <item x="19"/>
        <item x="227"/>
        <item x="159"/>
        <item x="46"/>
        <item x="97"/>
        <item x="128"/>
        <item x="81"/>
        <item x="194"/>
        <item x="58"/>
        <item x="20"/>
        <item x="201"/>
        <item x="47"/>
        <item x="140"/>
        <item x="82"/>
        <item x="195"/>
        <item x="212"/>
        <item x="228"/>
        <item x="160"/>
        <item x="48"/>
        <item x="83"/>
        <item x="21"/>
        <item x="61"/>
        <item x="115"/>
        <item x="161"/>
        <item x="203"/>
        <item x="183"/>
        <item x="241"/>
        <item x="49"/>
        <item x="129"/>
        <item x="136"/>
        <item x="84"/>
        <item x="59"/>
        <item x="22"/>
        <item x="139"/>
        <item x="142"/>
        <item x="184"/>
        <item x="176"/>
        <item x="50"/>
        <item x="205"/>
        <item x="85"/>
        <item x="244"/>
        <item x="196"/>
        <item x="246"/>
        <item x="23"/>
        <item x="162"/>
        <item x="51"/>
        <item x="217"/>
        <item x="222"/>
        <item x="86"/>
        <item x="141"/>
        <item x="250"/>
        <item x="197"/>
        <item x="87"/>
        <item x="213"/>
        <item x="60"/>
        <item x="24"/>
        <item x="150"/>
        <item x="163"/>
        <item x="185"/>
        <item x="208"/>
        <item x="52"/>
        <item x="147"/>
        <item x="130"/>
        <item x="88"/>
        <item x="234"/>
        <item x="198"/>
        <item x="25"/>
        <item x="116"/>
        <item x="202"/>
        <item x="177"/>
        <item x="5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93">
        <item x="51"/>
        <item x="36"/>
        <item x="42"/>
        <item x="46"/>
        <item x="87"/>
        <item x="10"/>
        <item x="28"/>
        <item x="38"/>
        <item x="9"/>
        <item x="91"/>
        <item x="77"/>
        <item x="17"/>
        <item x="89"/>
        <item x="72"/>
        <item x="80"/>
        <item x="76"/>
        <item x="33"/>
        <item x="31"/>
        <item x="29"/>
        <item x="27"/>
        <item x="75"/>
        <item x="55"/>
        <item x="41"/>
        <item x="4"/>
        <item x="25"/>
        <item x="66"/>
        <item x="6"/>
        <item x="48"/>
        <item x="18"/>
        <item x="64"/>
        <item x="52"/>
        <item x="26"/>
        <item x="53"/>
        <item x="23"/>
        <item x="21"/>
        <item x="13"/>
        <item x="88"/>
        <item x="58"/>
        <item x="59"/>
        <item x="65"/>
        <item x="78"/>
        <item x="7"/>
        <item x="81"/>
        <item x="62"/>
        <item x="14"/>
        <item x="0"/>
        <item x="70"/>
        <item x="2"/>
        <item x="67"/>
        <item x="15"/>
        <item x="54"/>
        <item x="79"/>
        <item x="63"/>
        <item x="83"/>
        <item x="47"/>
        <item x="50"/>
        <item x="39"/>
        <item x="8"/>
        <item x="45"/>
        <item x="74"/>
        <item x="85"/>
        <item x="40"/>
        <item x="71"/>
        <item x="44"/>
        <item x="60"/>
        <item x="56"/>
        <item x="43"/>
        <item x="1"/>
        <item x="86"/>
        <item x="57"/>
        <item x="90"/>
        <item x="19"/>
        <item x="30"/>
        <item x="37"/>
        <item x="82"/>
        <item x="84"/>
        <item x="20"/>
        <item x="49"/>
        <item x="73"/>
        <item x="34"/>
        <item x="5"/>
        <item x="12"/>
        <item x="61"/>
        <item x="35"/>
        <item x="68"/>
        <item x="16"/>
        <item x="3"/>
        <item x="22"/>
        <item x="69"/>
        <item x="11"/>
        <item x="24"/>
        <item x="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17"/>
  </rowFields>
  <rowItems count="93">
    <i>
      <x v="33"/>
    </i>
    <i>
      <x v="56"/>
    </i>
    <i>
      <x v="5"/>
    </i>
    <i>
      <x v="59"/>
    </i>
    <i>
      <x v="44"/>
    </i>
    <i>
      <x v="31"/>
    </i>
    <i>
      <x v="45"/>
    </i>
    <i>
      <x v="82"/>
    </i>
    <i>
      <x v="10"/>
    </i>
    <i>
      <x v="2"/>
    </i>
    <i>
      <x v="76"/>
    </i>
    <i>
      <x v="23"/>
    </i>
    <i>
      <x v="71"/>
    </i>
    <i>
      <x v="27"/>
    </i>
    <i>
      <x v="72"/>
    </i>
    <i>
      <x v="46"/>
    </i>
    <i>
      <x v="68"/>
    </i>
    <i>
      <x v="67"/>
    </i>
    <i>
      <x v="73"/>
    </i>
    <i>
      <x v="61"/>
    </i>
    <i>
      <x v="28"/>
    </i>
    <i>
      <x v="80"/>
    </i>
    <i>
      <x v="24"/>
    </i>
    <i>
      <x v="83"/>
    </i>
    <i>
      <x v="87"/>
    </i>
    <i>
      <x v="88"/>
    </i>
    <i>
      <x v="11"/>
    </i>
    <i>
      <x v="39"/>
    </i>
    <i>
      <x v="78"/>
    </i>
    <i>
      <x v="41"/>
    </i>
    <i>
      <x v="85"/>
    </i>
    <i>
      <x v="55"/>
    </i>
    <i>
      <x v="86"/>
    </i>
    <i>
      <x v="64"/>
    </i>
    <i>
      <x v="49"/>
    </i>
    <i>
      <x v="35"/>
    </i>
    <i>
      <x v="40"/>
    </i>
    <i>
      <x v="84"/>
    </i>
    <i>
      <x v="34"/>
    </i>
    <i>
      <x v="43"/>
    </i>
    <i>
      <x v="1"/>
    </i>
    <i>
      <x v="25"/>
    </i>
    <i>
      <x v="8"/>
    </i>
    <i>
      <x v="77"/>
    </i>
    <i>
      <x v="89"/>
    </i>
    <i>
      <x v="21"/>
    </i>
    <i>
      <x v="54"/>
    </i>
    <i>
      <x v="13"/>
    </i>
    <i>
      <x v="58"/>
    </i>
    <i>
      <x v="81"/>
    </i>
    <i>
      <x v="37"/>
    </i>
    <i>
      <x v="75"/>
    </i>
    <i>
      <x v="22"/>
    </i>
    <i>
      <x v="53"/>
    </i>
    <i>
      <x v="79"/>
    </i>
    <i>
      <x v="60"/>
    </i>
    <i>
      <x v="47"/>
    </i>
    <i>
      <x v="32"/>
    </i>
    <i>
      <x v="38"/>
    </i>
    <i>
      <x v="19"/>
    </i>
    <i>
      <x v="90"/>
    </i>
    <i>
      <x v="17"/>
    </i>
    <i>
      <x v="65"/>
    </i>
    <i>
      <x v="48"/>
    </i>
    <i>
      <x v="69"/>
    </i>
    <i>
      <x v="57"/>
    </i>
    <i>
      <x v="66"/>
    </i>
    <i>
      <x v="29"/>
    </i>
    <i>
      <x/>
    </i>
    <i>
      <x v="26"/>
    </i>
    <i>
      <x v="63"/>
    </i>
    <i>
      <x v="18"/>
    </i>
    <i>
      <x v="7"/>
    </i>
    <i>
      <x v="4"/>
    </i>
    <i>
      <x v="6"/>
    </i>
    <i>
      <x v="20"/>
    </i>
    <i>
      <x v="36"/>
    </i>
    <i>
      <x v="62"/>
    </i>
    <i>
      <x v="42"/>
    </i>
    <i>
      <x v="52"/>
    </i>
    <i>
      <x v="74"/>
    </i>
    <i>
      <x v="15"/>
    </i>
    <i>
      <x v="50"/>
    </i>
    <i>
      <x v="91"/>
    </i>
    <i>
      <x v="16"/>
    </i>
    <i>
      <x v="30"/>
    </i>
    <i>
      <x v="12"/>
    </i>
    <i>
      <x v="70"/>
    </i>
    <i>
      <x v="51"/>
    </i>
    <i>
      <x v="9"/>
    </i>
    <i>
      <x v="3"/>
    </i>
    <i>
      <x v="14"/>
    </i>
    <i t="grand">
      <x/>
    </i>
  </rowItems>
  <colItems count="1">
    <i/>
  </colItems>
  <dataFields count="1">
    <dataField name="Suma z Sale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5330DF-1995-416E-BAD2-C8E3ED2B8C62}" name="Tabela przestawna7" cacheId="0" applyNumberFormats="0" applyBorderFormats="0" applyFontFormats="0" applyPatternFormats="0" applyAlignmentFormats="0" applyWidthHeightFormats="1" dataCaption="Wartości" updatedVersion="8" minRefreshableVersion="3" useAutoFormatting="1" rowGrandTotals="0" colGrandTotals="0" itemPrintTitles="1" createdVersion="8" indent="0" outline="1" outlineData="1" multipleFieldFilters="0" chartFormat="1">
  <location ref="A91:C101" firstHeaderRow="0" firstDataRow="1" firstDataCol="1"/>
  <pivotFields count="32">
    <pivotField showAll="0"/>
    <pivotField showAll="0"/>
    <pivotField numFmtId="2" showAll="0"/>
    <pivotField showAll="0"/>
    <pivotField showAll="0"/>
    <pivotField showAll="0"/>
    <pivotField dataField="1" showAll="0"/>
    <pivotField dataField="1" numFmtId="2" showAll="0"/>
    <pivotField numFmtId="9" showAll="0"/>
    <pivotField showAll="0"/>
    <pivotField numFmtId="14" showAll="0">
      <items count="253">
        <item x="199"/>
        <item x="206"/>
        <item x="164"/>
        <item x="26"/>
        <item x="134"/>
        <item x="62"/>
        <item x="186"/>
        <item x="0"/>
        <item x="98"/>
        <item x="151"/>
        <item x="178"/>
        <item x="27"/>
        <item x="165"/>
        <item x="131"/>
        <item x="89"/>
        <item x="143"/>
        <item x="247"/>
        <item x="117"/>
        <item x="251"/>
        <item x="63"/>
        <item x="54"/>
        <item x="1"/>
        <item x="99"/>
        <item x="179"/>
        <item x="166"/>
        <item x="28"/>
        <item x="118"/>
        <item x="218"/>
        <item x="64"/>
        <item x="187"/>
        <item x="209"/>
        <item x="2"/>
        <item x="100"/>
        <item x="152"/>
        <item x="180"/>
        <item x="167"/>
        <item x="29"/>
        <item x="144"/>
        <item x="119"/>
        <item x="65"/>
        <item x="248"/>
        <item x="3"/>
        <item x="229"/>
        <item x="101"/>
        <item x="153"/>
        <item x="168"/>
        <item x="30"/>
        <item x="145"/>
        <item x="235"/>
        <item x="120"/>
        <item x="242"/>
        <item x="112"/>
        <item x="158"/>
        <item x="66"/>
        <item x="249"/>
        <item x="4"/>
        <item x="137"/>
        <item x="154"/>
        <item x="169"/>
        <item x="31"/>
        <item x="90"/>
        <item x="121"/>
        <item x="67"/>
        <item x="5"/>
        <item x="102"/>
        <item x="155"/>
        <item x="32"/>
        <item x="219"/>
        <item x="68"/>
        <item x="6"/>
        <item x="103"/>
        <item x="33"/>
        <item x="69"/>
        <item x="7"/>
        <item x="240"/>
        <item x="104"/>
        <item x="170"/>
        <item x="34"/>
        <item x="70"/>
        <item x="188"/>
        <item x="8"/>
        <item x="105"/>
        <item x="171"/>
        <item x="35"/>
        <item x="91"/>
        <item x="122"/>
        <item x="71"/>
        <item x="55"/>
        <item x="9"/>
        <item x="138"/>
        <item x="236"/>
        <item x="200"/>
        <item x="36"/>
        <item x="132"/>
        <item x="92"/>
        <item x="146"/>
        <item x="123"/>
        <item x="220"/>
        <item x="72"/>
        <item x="10"/>
        <item x="133"/>
        <item x="106"/>
        <item x="181"/>
        <item x="172"/>
        <item x="37"/>
        <item x="93"/>
        <item x="135"/>
        <item x="124"/>
        <item x="221"/>
        <item x="243"/>
        <item x="210"/>
        <item x="56"/>
        <item x="11"/>
        <item x="107"/>
        <item x="148"/>
        <item x="156"/>
        <item x="245"/>
        <item x="207"/>
        <item x="173"/>
        <item x="38"/>
        <item x="125"/>
        <item x="73"/>
        <item x="232"/>
        <item x="189"/>
        <item x="12"/>
        <item x="224"/>
        <item x="108"/>
        <item x="214"/>
        <item x="174"/>
        <item x="215"/>
        <item x="39"/>
        <item x="74"/>
        <item x="190"/>
        <item x="13"/>
        <item x="230"/>
        <item x="225"/>
        <item x="109"/>
        <item x="238"/>
        <item x="216"/>
        <item x="40"/>
        <item x="126"/>
        <item x="75"/>
        <item x="14"/>
        <item x="110"/>
        <item x="149"/>
        <item x="157"/>
        <item x="239"/>
        <item x="41"/>
        <item x="94"/>
        <item x="76"/>
        <item x="191"/>
        <item x="15"/>
        <item x="231"/>
        <item x="111"/>
        <item x="182"/>
        <item x="175"/>
        <item x="226"/>
        <item x="42"/>
        <item x="127"/>
        <item x="77"/>
        <item x="192"/>
        <item x="211"/>
        <item x="57"/>
        <item x="16"/>
        <item x="204"/>
        <item x="43"/>
        <item x="95"/>
        <item x="78"/>
        <item x="17"/>
        <item x="113"/>
        <item x="44"/>
        <item x="96"/>
        <item x="237"/>
        <item x="79"/>
        <item x="18"/>
        <item x="114"/>
        <item x="45"/>
        <item x="80"/>
        <item x="223"/>
        <item x="193"/>
        <item x="233"/>
        <item x="19"/>
        <item x="227"/>
        <item x="159"/>
        <item x="46"/>
        <item x="97"/>
        <item x="128"/>
        <item x="81"/>
        <item x="194"/>
        <item x="58"/>
        <item x="20"/>
        <item x="201"/>
        <item x="47"/>
        <item x="140"/>
        <item x="82"/>
        <item x="195"/>
        <item x="212"/>
        <item x="228"/>
        <item x="160"/>
        <item x="48"/>
        <item x="83"/>
        <item x="21"/>
        <item x="61"/>
        <item x="115"/>
        <item x="161"/>
        <item x="203"/>
        <item x="183"/>
        <item x="241"/>
        <item x="49"/>
        <item x="129"/>
        <item x="136"/>
        <item x="84"/>
        <item x="59"/>
        <item x="22"/>
        <item x="139"/>
        <item x="142"/>
        <item x="184"/>
        <item x="176"/>
        <item x="50"/>
        <item x="205"/>
        <item x="85"/>
        <item x="244"/>
        <item x="196"/>
        <item x="246"/>
        <item x="23"/>
        <item x="162"/>
        <item x="51"/>
        <item x="217"/>
        <item x="222"/>
        <item x="86"/>
        <item x="141"/>
        <item x="250"/>
        <item x="197"/>
        <item x="87"/>
        <item x="213"/>
        <item x="60"/>
        <item x="24"/>
        <item x="150"/>
        <item x="163"/>
        <item x="185"/>
        <item x="208"/>
        <item x="52"/>
        <item x="147"/>
        <item x="130"/>
        <item x="88"/>
        <item x="234"/>
        <item x="198"/>
        <item x="25"/>
        <item x="116"/>
        <item x="202"/>
        <item x="177"/>
        <item x="5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93">
        <item x="51"/>
        <item x="36"/>
        <item x="42"/>
        <item x="46"/>
        <item x="87"/>
        <item x="10"/>
        <item x="28"/>
        <item x="38"/>
        <item x="9"/>
        <item x="91"/>
        <item x="77"/>
        <item x="17"/>
        <item x="89"/>
        <item x="72"/>
        <item x="80"/>
        <item x="76"/>
        <item x="33"/>
        <item x="31"/>
        <item x="29"/>
        <item x="27"/>
        <item x="75"/>
        <item x="55"/>
        <item x="41"/>
        <item x="4"/>
        <item x="25"/>
        <item x="66"/>
        <item x="6"/>
        <item x="48"/>
        <item x="18"/>
        <item x="64"/>
        <item x="52"/>
        <item x="26"/>
        <item x="53"/>
        <item x="23"/>
        <item x="21"/>
        <item x="13"/>
        <item x="88"/>
        <item x="58"/>
        <item x="59"/>
        <item x="65"/>
        <item x="78"/>
        <item x="7"/>
        <item x="81"/>
        <item x="62"/>
        <item x="14"/>
        <item x="0"/>
        <item x="70"/>
        <item x="2"/>
        <item x="67"/>
        <item x="15"/>
        <item x="54"/>
        <item x="79"/>
        <item x="63"/>
        <item x="83"/>
        <item x="47"/>
        <item x="50"/>
        <item x="39"/>
        <item x="8"/>
        <item x="45"/>
        <item x="74"/>
        <item x="85"/>
        <item x="40"/>
        <item x="71"/>
        <item x="44"/>
        <item x="60"/>
        <item x="56"/>
        <item x="43"/>
        <item x="1"/>
        <item x="86"/>
        <item x="57"/>
        <item x="90"/>
        <item x="19"/>
        <item x="30"/>
        <item x="37"/>
        <item x="82"/>
        <item x="84"/>
        <item x="20"/>
        <item x="49"/>
        <item x="73"/>
        <item x="34"/>
        <item x="5"/>
        <item x="12"/>
        <item x="61"/>
        <item x="35"/>
        <item x="68"/>
        <item x="16"/>
        <item x="3"/>
        <item x="22"/>
        <item x="69"/>
        <item x="11"/>
        <item x="24"/>
        <item x="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17"/>
  </rowFields>
  <rowItems count="10">
    <i>
      <x v="33"/>
    </i>
    <i>
      <x v="56"/>
    </i>
    <i>
      <x v="5"/>
    </i>
    <i>
      <x v="59"/>
    </i>
    <i>
      <x v="44"/>
    </i>
    <i>
      <x v="31"/>
    </i>
    <i>
      <x v="45"/>
    </i>
    <i>
      <x v="82"/>
    </i>
    <i>
      <x v="10"/>
    </i>
    <i>
      <x v="2"/>
    </i>
  </rowItems>
  <colFields count="1">
    <field x="-2"/>
  </colFields>
  <colItems count="2">
    <i>
      <x/>
    </i>
    <i i="1">
      <x v="1"/>
    </i>
  </colItems>
  <dataFields count="2">
    <dataField name="Suma z Sales" fld="6" baseField="0" baseItem="0" numFmtId="164"/>
    <dataField name="Suma z Profit" fld="7" baseField="0" baseItem="0" numFmtId="164"/>
  </dataFields>
  <formats count="2">
    <format dxfId="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F369B3-2E5B-43F1-B0DB-BEAED6C76B28}" name="Tabela przestawna21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3">
  <location ref="A36:C43" firstHeaderRow="0" firstDataRow="1" firstDataCol="1"/>
  <pivotFields count="32">
    <pivotField dataField="1" showAll="0"/>
    <pivotField showAll="0"/>
    <pivotField numFmtId="2" showAll="0"/>
    <pivotField showAll="0"/>
    <pivotField showAll="0"/>
    <pivotField showAll="0"/>
    <pivotField dataField="1" showAll="0"/>
    <pivotField numFmtId="2" showAll="0"/>
    <pivotField numFmtId="9" showAll="0"/>
    <pivotField axis="axisRow" showAll="0" sortType="descending">
      <items count="7">
        <item x="3"/>
        <item x="1"/>
        <item x="2"/>
        <item x="4"/>
        <item x="5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253">
        <item x="199"/>
        <item x="206"/>
        <item x="164"/>
        <item x="26"/>
        <item x="134"/>
        <item x="62"/>
        <item x="186"/>
        <item x="0"/>
        <item x="98"/>
        <item x="151"/>
        <item x="178"/>
        <item x="27"/>
        <item x="165"/>
        <item x="131"/>
        <item x="89"/>
        <item x="143"/>
        <item x="247"/>
        <item x="117"/>
        <item x="251"/>
        <item x="63"/>
        <item x="54"/>
        <item x="1"/>
        <item x="99"/>
        <item x="179"/>
        <item x="166"/>
        <item x="28"/>
        <item x="118"/>
        <item x="218"/>
        <item x="64"/>
        <item x="187"/>
        <item x="209"/>
        <item x="2"/>
        <item x="100"/>
        <item x="152"/>
        <item x="180"/>
        <item x="167"/>
        <item x="29"/>
        <item x="144"/>
        <item x="119"/>
        <item x="65"/>
        <item x="248"/>
        <item x="3"/>
        <item x="229"/>
        <item x="101"/>
        <item x="153"/>
        <item x="168"/>
        <item x="30"/>
        <item x="145"/>
        <item x="235"/>
        <item x="120"/>
        <item x="242"/>
        <item x="112"/>
        <item x="158"/>
        <item x="66"/>
        <item x="249"/>
        <item x="4"/>
        <item x="137"/>
        <item x="154"/>
        <item x="169"/>
        <item x="31"/>
        <item x="90"/>
        <item x="121"/>
        <item x="67"/>
        <item x="5"/>
        <item x="102"/>
        <item x="155"/>
        <item x="32"/>
        <item x="219"/>
        <item x="68"/>
        <item x="6"/>
        <item x="103"/>
        <item x="33"/>
        <item x="69"/>
        <item x="7"/>
        <item x="240"/>
        <item x="104"/>
        <item x="170"/>
        <item x="34"/>
        <item x="70"/>
        <item x="188"/>
        <item x="8"/>
        <item x="105"/>
        <item x="171"/>
        <item x="35"/>
        <item x="91"/>
        <item x="122"/>
        <item x="71"/>
        <item x="55"/>
        <item x="9"/>
        <item x="138"/>
        <item x="236"/>
        <item x="200"/>
        <item x="36"/>
        <item x="132"/>
        <item x="92"/>
        <item x="146"/>
        <item x="123"/>
        <item x="220"/>
        <item x="72"/>
        <item x="10"/>
        <item x="133"/>
        <item x="106"/>
        <item x="181"/>
        <item x="172"/>
        <item x="37"/>
        <item x="93"/>
        <item x="135"/>
        <item x="124"/>
        <item x="221"/>
        <item x="243"/>
        <item x="210"/>
        <item x="56"/>
        <item x="11"/>
        <item x="107"/>
        <item x="148"/>
        <item x="156"/>
        <item x="245"/>
        <item x="207"/>
        <item x="173"/>
        <item x="38"/>
        <item x="125"/>
        <item x="73"/>
        <item x="232"/>
        <item x="189"/>
        <item x="12"/>
        <item x="224"/>
        <item x="108"/>
        <item x="214"/>
        <item x="174"/>
        <item x="215"/>
        <item x="39"/>
        <item x="74"/>
        <item x="190"/>
        <item x="13"/>
        <item x="230"/>
        <item x="225"/>
        <item x="109"/>
        <item x="238"/>
        <item x="216"/>
        <item x="40"/>
        <item x="126"/>
        <item x="75"/>
        <item x="14"/>
        <item x="110"/>
        <item x="149"/>
        <item x="157"/>
        <item x="239"/>
        <item x="41"/>
        <item x="94"/>
        <item x="76"/>
        <item x="191"/>
        <item x="15"/>
        <item x="231"/>
        <item x="111"/>
        <item x="182"/>
        <item x="175"/>
        <item x="226"/>
        <item x="42"/>
        <item x="127"/>
        <item x="77"/>
        <item x="192"/>
        <item x="211"/>
        <item x="57"/>
        <item x="16"/>
        <item x="204"/>
        <item x="43"/>
        <item x="95"/>
        <item x="78"/>
        <item x="17"/>
        <item x="113"/>
        <item x="44"/>
        <item x="96"/>
        <item x="237"/>
        <item x="79"/>
        <item x="18"/>
        <item x="114"/>
        <item x="45"/>
        <item x="80"/>
        <item x="223"/>
        <item x="193"/>
        <item x="233"/>
        <item x="19"/>
        <item x="227"/>
        <item x="159"/>
        <item x="46"/>
        <item x="97"/>
        <item x="128"/>
        <item x="81"/>
        <item x="194"/>
        <item x="58"/>
        <item x="20"/>
        <item x="201"/>
        <item x="47"/>
        <item x="140"/>
        <item x="82"/>
        <item x="195"/>
        <item x="212"/>
        <item x="228"/>
        <item x="160"/>
        <item x="48"/>
        <item x="83"/>
        <item x="21"/>
        <item x="61"/>
        <item x="115"/>
        <item x="161"/>
        <item x="203"/>
        <item x="183"/>
        <item x="241"/>
        <item x="49"/>
        <item x="129"/>
        <item x="136"/>
        <item x="84"/>
        <item x="59"/>
        <item x="22"/>
        <item x="139"/>
        <item x="142"/>
        <item x="184"/>
        <item x="176"/>
        <item x="50"/>
        <item x="205"/>
        <item x="85"/>
        <item x="244"/>
        <item x="196"/>
        <item x="246"/>
        <item x="23"/>
        <item x="162"/>
        <item x="51"/>
        <item x="217"/>
        <item x="222"/>
        <item x="86"/>
        <item x="141"/>
        <item x="250"/>
        <item x="197"/>
        <item x="87"/>
        <item x="213"/>
        <item x="60"/>
        <item x="24"/>
        <item x="150"/>
        <item x="163"/>
        <item x="185"/>
        <item x="208"/>
        <item x="52"/>
        <item x="147"/>
        <item x="130"/>
        <item x="88"/>
        <item x="234"/>
        <item x="198"/>
        <item x="25"/>
        <item x="116"/>
        <item x="202"/>
        <item x="177"/>
        <item x="5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9"/>
  </rowFields>
  <rowItems count="7">
    <i>
      <x v="5"/>
    </i>
    <i>
      <x/>
    </i>
    <i>
      <x v="4"/>
    </i>
    <i>
      <x v="3"/>
    </i>
    <i>
      <x v="2"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Liczba z ORDERNUMBER" fld="0" subtotal="count" baseField="9" baseItem="0"/>
    <dataField name="Suma z Sales" fld="6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9" count="1" selected="0">
            <x v="5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9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1"/>
          </reference>
          <reference field="9" count="1" selected="0">
            <x v="4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1"/>
          </reference>
          <reference field="9" count="1" selected="0">
            <x v="3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1"/>
          </reference>
          <reference field="9" count="1" selected="0">
            <x v="2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1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4E1F25-E86F-42B2-94BC-42E6E162E299}" name="Tabela przestawna20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3">
  <location ref="A1:B34" firstHeaderRow="1" firstDataRow="1" firstDataCol="1"/>
  <pivotFields count="32">
    <pivotField showAll="0"/>
    <pivotField showAll="0"/>
    <pivotField numFmtId="2" showAll="0"/>
    <pivotField showAll="0"/>
    <pivotField showAll="0"/>
    <pivotField showAll="0"/>
    <pivotField dataField="1" showAll="0">
      <items count="2764">
        <item x="2211"/>
        <item x="1270"/>
        <item x="2009"/>
        <item x="1529"/>
        <item x="1789"/>
        <item x="2172"/>
        <item x="2010"/>
        <item x="1526"/>
        <item x="1531"/>
        <item x="1535"/>
        <item x="1518"/>
        <item x="1765"/>
        <item x="1690"/>
        <item x="712"/>
        <item x="22"/>
        <item x="1524"/>
        <item x="1771"/>
        <item x="740"/>
        <item x="1704"/>
        <item x="2313"/>
        <item x="1611"/>
        <item x="1537"/>
        <item x="1481"/>
        <item x="1699"/>
        <item x="1612"/>
        <item x="1694"/>
        <item x="1607"/>
        <item x="2716"/>
        <item x="893"/>
        <item x="1692"/>
        <item x="1774"/>
        <item x="1996"/>
        <item x="1697"/>
        <item x="1599"/>
        <item x="1770"/>
        <item x="2210"/>
        <item x="1763"/>
        <item x="768"/>
        <item x="2729"/>
        <item x="2003"/>
        <item x="1995"/>
        <item x="2368"/>
        <item x="636"/>
        <item x="1528"/>
        <item x="1522"/>
        <item x="1489"/>
        <item x="806"/>
        <item x="2173"/>
        <item x="840"/>
        <item x="1593"/>
        <item x="1521"/>
        <item x="1598"/>
        <item x="1992"/>
        <item x="2175"/>
        <item x="1702"/>
        <item x="2362"/>
        <item x="2165"/>
        <item x="2170"/>
        <item x="2222"/>
        <item x="1835"/>
        <item x="1181"/>
        <item x="1510"/>
        <item x="1766"/>
        <item x="1715"/>
        <item x="1700"/>
        <item x="1420"/>
        <item x="2505"/>
        <item x="312"/>
        <item x="2004"/>
        <item x="2188"/>
        <item x="1442"/>
        <item x="510"/>
        <item x="1530"/>
        <item x="2177"/>
        <item x="2163"/>
        <item x="1596"/>
        <item x="2315"/>
        <item x="1333"/>
        <item x="2738"/>
        <item x="1485"/>
        <item x="2418"/>
        <item x="2460"/>
        <item x="1597"/>
        <item x="1782"/>
        <item x="812"/>
        <item x="939"/>
        <item x="1695"/>
        <item x="1532"/>
        <item x="1903"/>
        <item x="1601"/>
        <item x="1994"/>
        <item x="505"/>
        <item x="434"/>
        <item x="1705"/>
        <item x="813"/>
        <item x="2160"/>
        <item x="1976"/>
        <item x="1999"/>
        <item x="1525"/>
        <item x="742"/>
        <item x="2750"/>
        <item x="2236"/>
        <item x="1520"/>
        <item x="2726"/>
        <item x="124"/>
        <item x="1846"/>
        <item x="1777"/>
        <item x="2184"/>
        <item x="1764"/>
        <item x="1296"/>
        <item x="1693"/>
        <item x="2722"/>
        <item x="1540"/>
        <item x="2456"/>
        <item x="1419"/>
        <item x="1849"/>
        <item x="913"/>
        <item x="1709"/>
        <item x="1474"/>
        <item x="1527"/>
        <item x="2250"/>
        <item x="1781"/>
        <item x="709"/>
        <item x="917"/>
        <item x="513"/>
        <item x="2164"/>
        <item x="902"/>
        <item x="2196"/>
        <item x="2312"/>
        <item x="1698"/>
        <item x="1401"/>
        <item x="1885"/>
        <item x="1327"/>
        <item x="1337"/>
        <item x="2323"/>
        <item x="596"/>
        <item x="1848"/>
        <item x="836"/>
        <item x="1403"/>
        <item x="1222"/>
        <item x="1413"/>
        <item x="1768"/>
        <item x="802"/>
        <item x="1328"/>
        <item x="518"/>
        <item x="1472"/>
        <item x="1997"/>
        <item x="1411"/>
        <item x="863"/>
        <item x="1430"/>
        <item x="516"/>
        <item x="2268"/>
        <item x="679"/>
        <item x="2162"/>
        <item x="1373"/>
        <item x="2207"/>
        <item x="74"/>
        <item x="2251"/>
        <item x="689"/>
        <item x="1696"/>
        <item x="1710"/>
        <item x="1651"/>
        <item x="600"/>
        <item x="2002"/>
        <item x="342"/>
        <item x="508"/>
        <item x="1329"/>
        <item x="1659"/>
        <item x="2715"/>
        <item x="1688"/>
        <item x="1988"/>
        <item x="1482"/>
        <item x="2311"/>
        <item x="1727"/>
        <item x="1185"/>
        <item x="1432"/>
        <item x="1179"/>
        <item x="1850"/>
        <item x="566"/>
        <item x="2397"/>
        <item x="2737"/>
        <item x="2425"/>
        <item x="1776"/>
        <item x="1513"/>
        <item x="2001"/>
        <item x="1780"/>
        <item x="2161"/>
        <item x="2193"/>
        <item x="1784"/>
        <item x="906"/>
        <item x="1517"/>
        <item x="2383"/>
        <item x="2218"/>
        <item x="2033"/>
        <item x="2724"/>
        <item x="2740"/>
        <item x="2276"/>
        <item x="503"/>
        <item x="680"/>
        <item x="897"/>
        <item x="1740"/>
        <item x="1778"/>
        <item x="1523"/>
        <item x="1993"/>
        <item x="892"/>
        <item x="1707"/>
        <item x="2318"/>
        <item x="541"/>
        <item x="1868"/>
        <item x="21"/>
        <item x="1475"/>
        <item x="1194"/>
        <item x="1427"/>
        <item x="1862"/>
        <item x="2721"/>
        <item x="1490"/>
        <item x="641"/>
        <item x="282"/>
        <item x="1721"/>
        <item x="2751"/>
        <item x="1545"/>
        <item x="1772"/>
        <item x="996"/>
        <item x="754"/>
        <item x="1739"/>
        <item x="790"/>
        <item x="2282"/>
        <item x="350"/>
        <item x="2731"/>
        <item x="2400"/>
        <item x="2419"/>
        <item x="1691"/>
        <item x="794"/>
        <item x="772"/>
        <item x="2074"/>
        <item x="675"/>
        <item x="1731"/>
        <item x="673"/>
        <item x="898"/>
        <item x="506"/>
        <item x="757"/>
        <item x="1340"/>
        <item x="504"/>
        <item x="900"/>
        <item x="1396"/>
        <item x="1842"/>
        <item x="1929"/>
        <item x="1706"/>
        <item x="2180"/>
        <item x="1915"/>
        <item x="487"/>
        <item x="2167"/>
        <item x="383"/>
        <item x="2174"/>
        <item x="1723"/>
        <item x="1088"/>
        <item x="1991"/>
        <item x="1998"/>
        <item x="1043"/>
        <item x="2205"/>
        <item x="1077"/>
        <item x="1773"/>
        <item x="1831"/>
        <item x="2688"/>
        <item x="1818"/>
        <item x="2091"/>
        <item x="1670"/>
        <item x="2166"/>
        <item x="2176"/>
        <item x="807"/>
        <item x="932"/>
        <item x="1767"/>
        <item x="1349"/>
        <item x="507"/>
        <item x="1480"/>
        <item x="1441"/>
        <item x="911"/>
        <item x="2186"/>
        <item x="1595"/>
        <item x="2081"/>
        <item x="2309"/>
        <item x="1335"/>
        <item x="787"/>
        <item x="682"/>
        <item x="1384"/>
        <item x="1783"/>
        <item x="2238"/>
        <item x="1877"/>
        <item x="1769"/>
        <item x="1256"/>
        <item x="1483"/>
        <item x="1703"/>
        <item x="2235"/>
        <item x="2284"/>
        <item x="1853"/>
        <item x="967"/>
        <item x="514"/>
        <item x="1795"/>
        <item x="1760"/>
        <item x="797"/>
        <item x="671"/>
        <item x="1728"/>
        <item x="565"/>
        <item x="2325"/>
        <item x="2194"/>
        <item x="2382"/>
        <item x="2735"/>
        <item x="597"/>
        <item x="361"/>
        <item x="345"/>
        <item x="1369"/>
        <item x="2239"/>
        <item x="1861"/>
        <item x="1421"/>
        <item x="2265"/>
        <item x="1186"/>
        <item x="1672"/>
        <item x="1294"/>
        <item x="678"/>
        <item x="1646"/>
        <item x="1719"/>
        <item x="1389"/>
        <item x="1779"/>
        <item x="2443"/>
        <item x="1990"/>
        <item x="2052"/>
        <item x="1195"/>
        <item x="2063"/>
        <item x="992"/>
        <item x="2707"/>
        <item x="1188"/>
        <item x="920"/>
        <item x="2075"/>
        <item x="2185"/>
        <item x="752"/>
        <item x="2609"/>
        <item x="1320"/>
        <item x="2719"/>
        <item x="1096"/>
        <item x="1720"/>
        <item x="2718"/>
        <item x="1876"/>
        <item x="1386"/>
        <item x="756"/>
        <item x="1387"/>
        <item x="1341"/>
        <item x="2216"/>
        <item x="1404"/>
        <item x="2073"/>
        <item x="1275"/>
        <item x="355"/>
        <item x="862"/>
        <item x="1385"/>
        <item x="1989"/>
        <item x="1603"/>
        <item x="2753"/>
        <item x="766"/>
        <item x="2169"/>
        <item x="801"/>
        <item x="2752"/>
        <item x="1924"/>
        <item x="2000"/>
        <item x="2240"/>
        <item x="765"/>
        <item x="2208"/>
        <item x="1519"/>
        <item x="2197"/>
        <item x="1080"/>
        <item x="2361"/>
        <item x="1775"/>
        <item x="1838"/>
        <item x="2199"/>
        <item x="1586"/>
        <item x="2213"/>
        <item x="2322"/>
        <item x="1395"/>
        <item x="1863"/>
        <item x="2069"/>
        <item x="2007"/>
        <item x="1470"/>
        <item x="2321"/>
        <item x="2743"/>
        <item x="1412"/>
        <item x="2202"/>
        <item x="683"/>
        <item x="1592"/>
        <item x="2168"/>
        <item x="755"/>
        <item x="1422"/>
        <item x="1606"/>
        <item x="156"/>
        <item x="1874"/>
        <item x="2171"/>
        <item x="2625"/>
        <item x="1176"/>
        <item x="500"/>
        <item x="1872"/>
        <item x="497"/>
        <item x="638"/>
        <item x="2620"/>
        <item x="2669"/>
        <item x="387"/>
        <item x="2477"/>
        <item x="2198"/>
        <item x="1920"/>
        <item x="1958"/>
        <item x="1488"/>
        <item x="343"/>
        <item x="2316"/>
        <item x="1602"/>
        <item x="2326"/>
        <item x="1169"/>
        <item x="1701"/>
        <item x="808"/>
        <item x="803"/>
        <item x="1076"/>
        <item x="2626"/>
        <item x="2365"/>
        <item x="2278"/>
        <item x="973"/>
        <item x="1839"/>
        <item x="1645"/>
        <item x="1799"/>
        <item x="1714"/>
        <item x="1285"/>
        <item x="2272"/>
        <item x="509"/>
        <item x="2332"/>
        <item x="759"/>
        <item x="341"/>
        <item x="950"/>
        <item x="895"/>
        <item x="1539"/>
        <item x="2746"/>
        <item x="2220"/>
        <item x="2072"/>
        <item x="311"/>
        <item x="2041"/>
        <item x="904"/>
        <item x="102"/>
        <item x="1851"/>
        <item x="2730"/>
        <item x="2417"/>
        <item x="775"/>
        <item x="2183"/>
        <item x="1615"/>
        <item x="1476"/>
        <item x="2627"/>
        <item x="608"/>
        <item x="1276"/>
        <item x="685"/>
        <item x="1332"/>
        <item x="2725"/>
        <item x="1927"/>
        <item x="1613"/>
        <item x="2744"/>
        <item x="1549"/>
        <item x="1550"/>
        <item x="1912"/>
        <item x="1965"/>
        <item x="793"/>
        <item x="1061"/>
        <item x="1423"/>
        <item x="2137"/>
        <item x="1757"/>
        <item x="753"/>
        <item x="2414"/>
        <item x="2320"/>
        <item x="2439"/>
        <item x="1215"/>
        <item x="1424"/>
        <item x="2586"/>
        <item x="811"/>
        <item x="1736"/>
        <item x="2261"/>
        <item x="2319"/>
        <item x="910"/>
        <item x="2717"/>
        <item x="1125"/>
        <item x="2727"/>
        <item x="922"/>
        <item x="674"/>
        <item x="1199"/>
        <item x="912"/>
        <item x="2498"/>
        <item x="2147"/>
        <item x="1732"/>
        <item x="203"/>
        <item x="903"/>
        <item x="1902"/>
        <item x="1811"/>
        <item x="2487"/>
        <item x="1837"/>
        <item x="2360"/>
        <item x="2317"/>
        <item x="1865"/>
        <item x="1917"/>
        <item x="2635"/>
        <item x="1251"/>
        <item x="1378"/>
        <item x="942"/>
        <item x="2534"/>
        <item x="1858"/>
        <item x="2255"/>
        <item x="1344"/>
        <item x="2413"/>
        <item x="1277"/>
        <item x="2150"/>
        <item x="1547"/>
        <item x="2334"/>
        <item x="2754"/>
        <item x="2376"/>
        <item x="603"/>
        <item x="2517"/>
        <item x="2195"/>
        <item x="2434"/>
        <item x="1869"/>
        <item x="1324"/>
        <item x="346"/>
        <item x="2652"/>
        <item x="2013"/>
        <item x="1417"/>
        <item x="2421"/>
        <item x="799"/>
        <item x="1408"/>
        <item x="2277"/>
        <item x="1819"/>
        <item x="1428"/>
        <item x="2427"/>
        <item x="402"/>
        <item x="424"/>
        <item x="183"/>
        <item x="2058"/>
        <item x="125"/>
        <item x="2130"/>
        <item x="2393"/>
        <item x="1963"/>
        <item x="2370"/>
        <item x="1967"/>
        <item x="1331"/>
        <item x="2034"/>
        <item x="1918"/>
        <item x="970"/>
        <item x="2333"/>
        <item x="1972"/>
        <item x="800"/>
        <item x="938"/>
        <item x="1415"/>
        <item x="1815"/>
        <item x="1867"/>
        <item x="2224"/>
        <item x="1905"/>
        <item x="2093"/>
        <item x="2449"/>
        <item x="804"/>
        <item x="2569"/>
        <item x="2090"/>
        <item x="1802"/>
        <item x="2089"/>
        <item x="1511"/>
        <item x="2745"/>
        <item x="1382"/>
        <item x="1925"/>
        <item x="894"/>
        <item x="1052"/>
        <item x="1375"/>
        <item x="2612"/>
        <item x="1970"/>
        <item x="908"/>
        <item x="1982"/>
        <item x="1440"/>
        <item x="1193"/>
        <item x="1866"/>
        <item x="2556"/>
        <item x="936"/>
        <item x="944"/>
        <item x="2327"/>
        <item x="2095"/>
        <item x="1487"/>
        <item x="841"/>
        <item x="2712"/>
        <item x="423"/>
        <item x="2462"/>
        <item x="2537"/>
        <item x="340"/>
        <item x="1665"/>
        <item x="2324"/>
        <item x="2377"/>
        <item x="2623"/>
        <item x="2214"/>
        <item x="791"/>
        <item x="493"/>
        <item x="2371"/>
        <item x="1840"/>
        <item x="1283"/>
        <item x="935"/>
        <item x="2732"/>
        <item x="1643"/>
        <item x="2701"/>
        <item x="2097"/>
        <item x="2088"/>
        <item x="780"/>
        <item x="1653"/>
        <item x="2192"/>
        <item x="1829"/>
        <item x="1393"/>
        <item x="2742"/>
        <item x="1807"/>
        <item x="770"/>
        <item x="2755"/>
        <item x="1334"/>
        <item x="435"/>
        <item x="1380"/>
        <item x="2475"/>
        <item x="761"/>
        <item x="1585"/>
        <item x="2364"/>
        <item x="798"/>
        <item x="1758"/>
        <item x="1788"/>
        <item x="2263"/>
        <item x="1348"/>
        <item x="1557"/>
        <item x="2227"/>
        <item x="613"/>
        <item x="2461"/>
        <item x="2566"/>
        <item x="2424"/>
        <item x="2747"/>
        <item x="2629"/>
        <item x="496"/>
        <item x="1824"/>
        <item x="2762"/>
        <item x="1410"/>
        <item x="2246"/>
        <item x="1072"/>
        <item x="2411"/>
        <item x="1900"/>
        <item x="499"/>
        <item x="2087"/>
        <item x="388"/>
        <item x="764"/>
        <item x="1381"/>
        <item x="1604"/>
        <item x="367"/>
        <item x="392"/>
        <item x="594"/>
        <item x="760"/>
        <item x="2245"/>
        <item x="2006"/>
        <item x="1671"/>
        <item x="2723"/>
        <item x="2473"/>
        <item x="2226"/>
        <item x="751"/>
        <item x="1823"/>
        <item x="1433"/>
        <item x="1667"/>
        <item x="1054"/>
        <item x="2514"/>
        <item x="1458"/>
        <item x="1074"/>
        <item x="702"/>
        <item x="795"/>
        <item x="1852"/>
        <item x="1733"/>
        <item x="1890"/>
        <item x="2286"/>
        <item x="8"/>
        <item x="1647"/>
        <item x="1968"/>
        <item x="1093"/>
        <item x="2493"/>
        <item x="1189"/>
        <item x="2243"/>
        <item x="1605"/>
        <item x="2127"/>
        <item x="1684"/>
        <item x="1190"/>
        <item x="1738"/>
        <item x="474"/>
        <item x="2741"/>
        <item x="1314"/>
        <item x="2558"/>
        <item x="1546"/>
        <item x="2734"/>
        <item x="2248"/>
        <item x="758"/>
        <item x="1658"/>
        <item x="1330"/>
        <item x="667"/>
        <item x="2304"/>
        <item x="816"/>
        <item x="1267"/>
        <item x="2650"/>
        <item x="746"/>
        <item x="2667"/>
        <item x="1844"/>
        <item x="2190"/>
        <item x="915"/>
        <item x="2062"/>
        <item x="723"/>
        <item x="2689"/>
        <item x="809"/>
        <item x="1501"/>
        <item x="380"/>
        <item x="1342"/>
        <item x="1486"/>
        <item x="919"/>
        <item x="2391"/>
        <item x="1730"/>
        <item x="1184"/>
        <item x="1609"/>
        <item x="2451"/>
        <item x="76"/>
        <item x="779"/>
        <item x="2756"/>
        <item x="1070"/>
        <item x="2470"/>
        <item x="1883"/>
        <item x="964"/>
        <item x="1493"/>
        <item x="2274"/>
        <item x="781"/>
        <item x="1273"/>
        <item x="1478"/>
        <item x="2372"/>
        <item x="868"/>
        <item x="2759"/>
        <item x="2121"/>
        <item x="945"/>
        <item x="1095"/>
        <item x="1813"/>
        <item x="2700"/>
        <item x="433"/>
        <item x="2038"/>
        <item x="1453"/>
        <item x="351"/>
        <item x="297"/>
        <item x="2544"/>
        <item x="1588"/>
        <item x="684"/>
        <item x="1559"/>
        <item x="966"/>
        <item x="2209"/>
        <item x="672"/>
        <item x="1657"/>
        <item x="734"/>
        <item x="1081"/>
        <item x="1177"/>
        <item x="1172"/>
        <item x="2092"/>
        <item x="1409"/>
        <item x="1437"/>
        <item x="687"/>
        <item x="1464"/>
        <item x="2045"/>
        <item x="1666"/>
        <item x="2749"/>
        <item x="208"/>
        <item x="2266"/>
        <item x="1817"/>
        <item x="2384"/>
        <item x="691"/>
        <item x="1977"/>
        <item x="1426"/>
        <item x="2253"/>
        <item x="2380"/>
        <item x="2471"/>
        <item x="154"/>
        <item x="344"/>
        <item x="1455"/>
        <item x="2720"/>
        <item x="498"/>
        <item x="1926"/>
        <item x="2267"/>
        <item x="495"/>
        <item x="1505"/>
        <item x="1554"/>
        <item x="1610"/>
        <item x="940"/>
        <item x="2570"/>
        <item x="1429"/>
        <item x="1326"/>
        <item x="2228"/>
        <item x="2541"/>
        <item x="2201"/>
        <item x="2181"/>
        <item x="2577"/>
        <item x="1113"/>
        <item x="676"/>
        <item x="1669"/>
        <item x="2200"/>
        <item x="2229"/>
        <item x="1821"/>
        <item x="1827"/>
        <item x="11"/>
        <item x="1979"/>
        <item x="2640"/>
        <item x="2378"/>
        <item x="2187"/>
        <item x="1435"/>
        <item x="2430"/>
        <item x="1258"/>
        <item x="1896"/>
        <item x="1826"/>
        <item x="1286"/>
        <item x="2289"/>
        <item x="1742"/>
        <item x="1600"/>
        <item x="1718"/>
        <item x="1845"/>
        <item x="2217"/>
        <item x="2561"/>
        <item x="2504"/>
        <item x="805"/>
        <item x="2515"/>
        <item x="494"/>
        <item x="1374"/>
        <item x="2698"/>
        <item x="511"/>
        <item x="2129"/>
        <item x="1504"/>
        <item x="1407"/>
        <item x="2016"/>
        <item x="2548"/>
        <item x="2492"/>
        <item x="1309"/>
        <item x="1930"/>
        <item x="1746"/>
        <item x="681"/>
        <item x="2658"/>
        <item x="1406"/>
        <item x="1555"/>
        <item x="1479"/>
        <item x="2126"/>
        <item x="2597"/>
        <item x="301"/>
        <item x="2262"/>
        <item x="1923"/>
        <item x="1655"/>
        <item x="1360"/>
        <item x="477"/>
        <item x="1594"/>
        <item x="50"/>
        <item x="1066"/>
        <item x="2739"/>
        <item x="2247"/>
        <item x="1398"/>
        <item x="2204"/>
        <item x="512"/>
        <item x="665"/>
        <item x="2549"/>
        <item x="1859"/>
        <item x="1439"/>
        <item x="2256"/>
        <item x="1914"/>
        <item x="24"/>
        <item x="2117"/>
        <item x="1884"/>
        <item x="212"/>
        <item x="2686"/>
        <item x="731"/>
        <item x="1304"/>
        <item x="2374"/>
        <item x="1563"/>
        <item x="1717"/>
        <item x="1109"/>
        <item x="2219"/>
        <item x="1857"/>
        <item x="2367"/>
        <item x="2543"/>
        <item x="1797"/>
        <item x="302"/>
        <item x="501"/>
        <item x="2536"/>
        <item x="1644"/>
        <item x="2138"/>
        <item x="1098"/>
        <item x="604"/>
        <item x="235"/>
        <item x="2697"/>
        <item x="439"/>
        <item x="1127"/>
        <item x="2375"/>
        <item x="2110"/>
        <item x="1591"/>
        <item x="2143"/>
        <item x="2146"/>
        <item x="2728"/>
        <item x="2064"/>
        <item x="2310"/>
        <item x="1494"/>
        <item x="1068"/>
        <item x="1259"/>
        <item x="1312"/>
        <item x="2403"/>
        <item x="1082"/>
        <item x="2507"/>
        <item x="2699"/>
        <item x="1183"/>
        <item x="954"/>
        <item x="2645"/>
        <item x="1325"/>
        <item x="677"/>
        <item x="2314"/>
        <item x="1904"/>
        <item x="1928"/>
        <item x="299"/>
        <item x="6"/>
        <item x="1209"/>
        <item x="2538"/>
        <item x="1252"/>
        <item x="1115"/>
        <item x="2709"/>
        <item x="879"/>
        <item x="408"/>
        <item x="530"/>
        <item x="488"/>
        <item x="204"/>
        <item x="1913"/>
        <item x="2291"/>
        <item x="490"/>
        <item x="972"/>
        <item x="1649"/>
        <item x="410"/>
        <item x="2668"/>
        <item x="453"/>
        <item x="2714"/>
        <item x="1246"/>
        <item x="362"/>
        <item x="1477"/>
        <item x="2479"/>
        <item x="1660"/>
        <item x="2444"/>
        <item x="1451"/>
        <item x="2366"/>
        <item x="1208"/>
        <item x="947"/>
        <item x="1108"/>
        <item x="869"/>
        <item x="763"/>
        <item x="2429"/>
        <item x="2422"/>
        <item x="2221"/>
        <item x="2694"/>
        <item x="2663"/>
        <item x="366"/>
        <item x="1864"/>
        <item x="2665"/>
        <item x="1338"/>
        <item x="2423"/>
        <item x="2043"/>
        <item x="1055"/>
        <item x="1372"/>
        <item x="182"/>
        <item x="1443"/>
        <item x="1492"/>
        <item x="2553"/>
        <item x="2483"/>
        <item x="2733"/>
        <item x="2445"/>
        <item x="1400"/>
        <item x="331"/>
        <item x="2512"/>
        <item x="750"/>
        <item x="937"/>
        <item x="2102"/>
        <item x="2681"/>
        <item x="348"/>
        <item x="2519"/>
        <item x="16"/>
        <item x="1880"/>
        <item x="1192"/>
        <item x="1180"/>
        <item x="2435"/>
        <item x="2299"/>
        <item x="666"/>
        <item x="2032"/>
        <item x="1729"/>
        <item x="1121"/>
        <item x="533"/>
        <item x="1806"/>
        <item x="1726"/>
        <item x="876"/>
        <item x="2551"/>
        <item x="1278"/>
        <item x="462"/>
        <item x="2488"/>
        <item x="788"/>
        <item x="1484"/>
        <item x="2078"/>
        <item x="1908"/>
        <item x="2189"/>
        <item x="1683"/>
        <item x="983"/>
        <item x="1533"/>
        <item x="126"/>
        <item x="2231"/>
        <item x="1187"/>
        <item x="2302"/>
        <item x="2254"/>
        <item x="907"/>
        <item x="1664"/>
        <item x="1463"/>
        <item x="1551"/>
        <item x="1339"/>
        <item x="605"/>
        <item x="2116"/>
        <item x="1456"/>
        <item x="2436"/>
        <item x="2139"/>
        <item x="2269"/>
        <item x="2540"/>
        <item x="748"/>
        <item x="1673"/>
        <item x="2583"/>
        <item x="1461"/>
        <item x="1640"/>
        <item x="901"/>
        <item x="2703"/>
        <item x="1120"/>
        <item x="2343"/>
        <item x="2454"/>
        <item x="1090"/>
        <item x="1499"/>
        <item x="2495"/>
        <item x="776"/>
        <item x="2394"/>
        <item x="228"/>
        <item x="2655"/>
        <item x="2107"/>
        <item x="1473"/>
        <item x="1438"/>
        <item x="2713"/>
        <item x="792"/>
        <item x="1980"/>
        <item x="406"/>
        <item x="1737"/>
        <item x="2619"/>
        <item x="352"/>
        <item x="2748"/>
        <item x="401"/>
        <item x="1201"/>
        <item x="202"/>
        <item x="2591"/>
        <item x="2242"/>
        <item x="1397"/>
        <item x="121"/>
        <item x="2287"/>
        <item x="1336"/>
        <item x="386"/>
        <item x="1268"/>
        <item x="933"/>
        <item x="2428"/>
        <item x="2506"/>
        <item x="745"/>
        <item x="444"/>
        <item x="2527"/>
        <item x="2134"/>
        <item x="240"/>
        <item x="285"/>
        <item x="2466"/>
        <item x="2356"/>
        <item x="1971"/>
        <item x="1383"/>
        <item x="918"/>
        <item x="2329"/>
        <item x="2572"/>
        <item x="1745"/>
        <item x="1085"/>
        <item x="2486"/>
        <item x="991"/>
        <item x="1556"/>
        <item x="2704"/>
        <item x="2468"/>
        <item x="2125"/>
        <item x="1502"/>
        <item x="1856"/>
        <item x="1722"/>
        <item x="2592"/>
        <item x="2531"/>
        <item x="73"/>
        <item x="540"/>
        <item x="953"/>
        <item x="1744"/>
        <item x="2071"/>
        <item x="1106"/>
        <item x="2453"/>
        <item x="1751"/>
        <item x="131"/>
        <item x="1"/>
        <item x="955"/>
        <item x="2657"/>
        <item x="1097"/>
        <item x="360"/>
        <item x="1631"/>
        <item x="1227"/>
        <item x="2415"/>
        <item x="546"/>
        <item x="1434"/>
        <item x="1579"/>
        <item x="357"/>
        <item x="1749"/>
        <item x="2252"/>
        <item x="2122"/>
        <item x="1870"/>
        <item x="941"/>
        <item x="54"/>
        <item x="1875"/>
        <item x="2452"/>
        <item x="870"/>
        <item x="744"/>
        <item x="1803"/>
        <item x="2066"/>
        <item x="1986"/>
        <item x="2264"/>
        <item x="430"/>
        <item x="2223"/>
        <item x="2015"/>
        <item x="1553"/>
        <item x="951"/>
        <item x="562"/>
        <item x="1376"/>
        <item x="407"/>
        <item x="784"/>
        <item x="2611"/>
        <item x="2642"/>
        <item x="796"/>
        <item x="1648"/>
        <item x="2431"/>
        <item x="180"/>
        <item x="930"/>
        <item x="2595"/>
        <item x="2671"/>
        <item x="989"/>
        <item x="1191"/>
        <item x="2387"/>
        <item x="856"/>
        <item x="1794"/>
        <item x="1734"/>
        <item x="2114"/>
        <item x="1681"/>
        <item x="2446"/>
        <item x="2296"/>
        <item x="1264"/>
        <item x="2420"/>
        <item x="393"/>
        <item x="1084"/>
        <item x="2068"/>
        <item x="747"/>
        <item x="777"/>
        <item x="2336"/>
        <item x="1030"/>
        <item x="1444"/>
        <item x="1969"/>
        <item x="354"/>
        <item x="1984"/>
        <item x="1107"/>
        <item x="1542"/>
        <item x="2241"/>
        <item x="861"/>
        <item x="151"/>
        <item x="1196"/>
        <item x="64"/>
        <item x="2682"/>
        <item x="572"/>
        <item x="2369"/>
        <item x="2149"/>
        <item x="295"/>
        <item x="928"/>
        <item x="349"/>
        <item x="2448"/>
        <item x="2684"/>
        <item x="963"/>
        <item x="905"/>
        <item x="0"/>
        <item x="1508"/>
        <item x="2037"/>
        <item x="2152"/>
        <item x="1686"/>
        <item x="1038"/>
        <item x="1843"/>
        <item x="1315"/>
        <item x="2559"/>
        <item x="2654"/>
        <item x="2673"/>
        <item x="1879"/>
        <item x="2706"/>
        <item x="1860"/>
        <item x="1663"/>
        <item x="2412"/>
        <item x="67"/>
        <item x="2135"/>
        <item x="609"/>
        <item x="1938"/>
        <item x="2225"/>
        <item x="786"/>
        <item x="116"/>
        <item x="1431"/>
        <item x="767"/>
        <item x="1175"/>
        <item x="2547"/>
        <item x="2017"/>
        <item x="2077"/>
        <item x="2094"/>
        <item x="2690"/>
        <item x="1454"/>
        <item x="2011"/>
        <item x="949"/>
        <item x="536"/>
        <item x="2480"/>
        <item x="1425"/>
        <item x="1617"/>
        <item x="2489"/>
        <item x="2494"/>
        <item x="2346"/>
        <item x="178"/>
        <item x="1957"/>
        <item x="1948"/>
        <item x="1847"/>
        <item x="534"/>
        <item x="225"/>
        <item x="2490"/>
        <item x="1581"/>
        <item x="2621"/>
        <item x="1974"/>
        <item x="2687"/>
        <item x="234"/>
        <item x="478"/>
        <item x="2695"/>
        <item x="909"/>
        <item x="610"/>
        <item x="2672"/>
        <item x="2622"/>
        <item x="2676"/>
        <item x="1622"/>
        <item x="1558"/>
        <item x="1652"/>
        <item x="2580"/>
        <item x="914"/>
        <item x="2020"/>
        <item x="882"/>
        <item x="409"/>
        <item x="1711"/>
        <item x="2234"/>
        <item x="99"/>
        <item x="1041"/>
        <item x="119"/>
        <item x="1471"/>
        <item x="2523"/>
        <item x="1855"/>
        <item x="1087"/>
        <item x="1973"/>
        <item x="45"/>
        <item x="1985"/>
        <item x="962"/>
        <item x="62"/>
        <item x="1118"/>
        <item x="378"/>
        <item x="2467"/>
        <item x="2634"/>
        <item x="1810"/>
        <item x="2550"/>
        <item x="1292"/>
        <item x="1221"/>
        <item x="1871"/>
        <item x="61"/>
        <item x="2463"/>
        <item x="2662"/>
        <item x="2457"/>
        <item x="839"/>
        <item x="1112"/>
        <item x="1882"/>
        <item x="238"/>
        <item x="2275"/>
        <item x="601"/>
        <item x="334"/>
        <item x="1091"/>
        <item x="2249"/>
        <item x="824"/>
        <item x="690"/>
        <item x="123"/>
        <item x="1747"/>
        <item x="502"/>
        <item x="1801"/>
        <item x="452"/>
        <item x="2347"/>
        <item x="2270"/>
        <item x="1933"/>
        <item x="815"/>
        <item x="974"/>
        <item x="363"/>
        <item x="1791"/>
        <item x="2115"/>
        <item x="739"/>
        <item x="1394"/>
        <item x="2510"/>
        <item x="1057"/>
        <item x="2024"/>
        <item x="1377"/>
        <item x="769"/>
        <item x="520"/>
        <item x="2401"/>
        <item x="1854"/>
        <item x="1916"/>
        <item x="1253"/>
        <item x="2357"/>
        <item x="743"/>
        <item x="2552"/>
        <item x="2390"/>
        <item x="1654"/>
        <item x="1103"/>
        <item x="1079"/>
        <item x="2106"/>
        <item x="305"/>
        <item x="2533"/>
        <item x="2464"/>
        <item x="332"/>
        <item x="2526"/>
        <item x="475"/>
        <item x="1820"/>
        <item x="592"/>
        <item x="2295"/>
        <item x="322"/>
        <item x="2341"/>
        <item x="782"/>
        <item x="1182"/>
        <item x="405"/>
        <item x="2373"/>
        <item x="1102"/>
        <item x="591"/>
        <item x="2618"/>
        <item x="2215"/>
        <item x="1954"/>
        <item x="960"/>
        <item x="2257"/>
        <item x="2354"/>
        <item x="576"/>
        <item x="273"/>
        <item x="2711"/>
        <item x="2080"/>
        <item x="1889"/>
        <item x="1626"/>
        <item x="1552"/>
        <item x="2128"/>
        <item x="1541"/>
        <item x="1036"/>
        <item x="1178"/>
        <item x="515"/>
        <item x="843"/>
        <item x="1949"/>
        <item x="1804"/>
        <item x="2259"/>
        <item x="637"/>
        <item x="2674"/>
        <item x="778"/>
        <item x="2271"/>
        <item x="2637"/>
        <item x="2624"/>
        <item x="1931"/>
        <item x="2191"/>
        <item x="2005"/>
        <item x="2083"/>
        <item x="2244"/>
        <item x="300"/>
        <item x="1910"/>
        <item x="1284"/>
        <item x="1572"/>
        <item x="749"/>
        <item x="72"/>
        <item x="2485"/>
        <item x="1146"/>
        <item x="2363"/>
        <item x="958"/>
        <item x="2031"/>
        <item x="2696"/>
        <item x="353"/>
        <item x="1822"/>
        <item x="470"/>
        <item x="2608"/>
        <item x="847"/>
        <item x="135"/>
        <item x="12"/>
        <item x="1633"/>
        <item x="136"/>
        <item x="789"/>
        <item x="1790"/>
        <item x="2567"/>
        <item x="2596"/>
        <item x="1650"/>
        <item x="686"/>
        <item x="1405"/>
        <item x="2680"/>
        <item x="725"/>
        <item x="23"/>
        <item x="1582"/>
        <item x="2757"/>
        <item x="2331"/>
        <item x="440"/>
        <item x="2046"/>
        <item x="2339"/>
        <item x="2395"/>
        <item x="859"/>
        <item x="2330"/>
        <item x="2111"/>
        <item x="2542"/>
        <item x="2212"/>
        <item x="394"/>
        <item x="853"/>
        <item x="2554"/>
        <item x="2692"/>
        <item x="2096"/>
        <item x="1873"/>
        <item x="658"/>
        <item x="2416"/>
        <item x="1962"/>
        <item x="336"/>
        <item x="2140"/>
        <item x="2649"/>
        <item x="2666"/>
        <item x="2070"/>
        <item x="2520"/>
        <item x="480"/>
        <item x="2288"/>
        <item x="469"/>
        <item x="946"/>
        <item x="1724"/>
        <item x="2386"/>
        <item x="2578"/>
        <item x="585"/>
        <item x="1418"/>
        <item x="1796"/>
        <item x="2670"/>
        <item x="2615"/>
        <item x="616"/>
        <item x="2614"/>
        <item x="1446"/>
        <item x="230"/>
        <item x="2659"/>
        <item x="2040"/>
        <item x="2145"/>
        <item x="623"/>
        <item x="1978"/>
        <item x="2328"/>
        <item x="1122"/>
        <item x="468"/>
        <item x="309"/>
        <item x="1370"/>
        <item x="2491"/>
        <item x="2388"/>
        <item x="2182"/>
        <item x="875"/>
        <item x="447"/>
        <item x="2607"/>
        <item x="1830"/>
        <item x="1662"/>
        <item x="55"/>
        <item x="1503"/>
        <item x="2437"/>
        <item x="1679"/>
        <item x="2098"/>
        <item x="2500"/>
        <item x="1832"/>
        <item x="368"/>
        <item x="1800"/>
        <item x="873"/>
        <item x="2297"/>
        <item x="934"/>
        <item x="1590"/>
        <item x="877"/>
        <item x="2294"/>
        <item x="1231"/>
        <item x="1708"/>
        <item x="1073"/>
        <item x="959"/>
        <item x="2054"/>
        <item x="2348"/>
        <item x="134"/>
        <item x="2705"/>
        <item x="927"/>
        <item x="1932"/>
        <item x="1046"/>
        <item x="1975"/>
        <item x="899"/>
        <item x="1266"/>
        <item x="427"/>
        <item x="1668"/>
        <item x="2447"/>
        <item x="926"/>
        <item x="595"/>
        <item x="1568"/>
        <item x="359"/>
        <item x="129"/>
        <item x="2521"/>
        <item x="1220"/>
        <item x="1402"/>
        <item x="531"/>
        <item x="464"/>
        <item x="1269"/>
        <item x="117"/>
        <item x="703"/>
        <item x="2679"/>
        <item x="1685"/>
        <item x="1272"/>
        <item x="373"/>
        <item x="1836"/>
        <item x="338"/>
        <item x="670"/>
        <item x="896"/>
        <item x="2079"/>
        <item x="1265"/>
        <item x="1966"/>
        <item x="771"/>
        <item x="210"/>
        <item x="1132"/>
        <item x="2677"/>
        <item x="602"/>
        <item x="1094"/>
        <item x="2352"/>
        <item x="1661"/>
        <item x="2237"/>
        <item x="2048"/>
        <item x="1133"/>
        <item x="211"/>
        <item x="1083"/>
        <item x="1618"/>
        <item x="708"/>
        <item x="2590"/>
        <item x="181"/>
        <item x="921"/>
        <item x="1202"/>
        <item x="535"/>
        <item x="2546"/>
        <item x="2306"/>
        <item x="120"/>
        <item x="2693"/>
        <item x="2516"/>
        <item x="1379"/>
        <item x="1445"/>
        <item x="174"/>
        <item x="139"/>
        <item x="2656"/>
        <item x="943"/>
        <item x="1414"/>
        <item x="981"/>
        <item x="924"/>
        <item x="2651"/>
        <item x="1228"/>
        <item x="263"/>
        <item x="634"/>
        <item x="1639"/>
        <item x="221"/>
        <item x="823"/>
        <item x="1203"/>
        <item x="644"/>
        <item x="916"/>
        <item x="2359"/>
        <item x="2049"/>
        <item x="2478"/>
        <item x="1888"/>
        <item x="1656"/>
        <item x="1388"/>
        <item x="2653"/>
        <item x="1114"/>
        <item x="2398"/>
        <item x="2060"/>
        <item x="2499"/>
        <item x="2404"/>
        <item x="1834"/>
        <item x="5"/>
        <item x="925"/>
        <item x="339"/>
        <item x="1399"/>
        <item x="2476"/>
        <item x="1841"/>
        <item x="1144"/>
        <item x="2410"/>
        <item x="1282"/>
        <item x="111"/>
        <item x="1507"/>
        <item x="1560"/>
        <item x="292"/>
        <item x="1623"/>
        <item x="1608"/>
        <item x="1497"/>
        <item x="118"/>
        <item x="1078"/>
        <item x="785"/>
        <item x="2678"/>
        <item x="632"/>
        <item x="1808"/>
        <item x="1628"/>
        <item x="2084"/>
        <item x="2631"/>
        <item x="887"/>
        <item x="2101"/>
        <item x="880"/>
        <item x="2432"/>
        <item x="846"/>
        <item x="2047"/>
        <item x="2484"/>
        <item x="1725"/>
        <item x="483"/>
        <item x="1117"/>
        <item x="137"/>
        <item x="2426"/>
        <item x="1086"/>
        <item x="257"/>
        <item x="370"/>
        <item x="2279"/>
        <item x="2402"/>
        <item x="398"/>
        <item x="1469"/>
        <item x="975"/>
        <item x="2136"/>
        <item x="1359"/>
        <item x="1319"/>
        <item x="206"/>
        <item x="1293"/>
        <item x="1059"/>
        <item x="2065"/>
        <item x="1261"/>
        <item x="421"/>
        <item x="1543"/>
        <item x="889"/>
        <item x="2555"/>
        <item x="1828"/>
        <item x="2039"/>
        <item x="2587"/>
        <item x="833"/>
        <item x="1287"/>
        <item x="956"/>
        <item x="2086"/>
        <item x="1351"/>
        <item x="179"/>
        <item x="231"/>
        <item x="1562"/>
        <item x="1254"/>
        <item x="1002"/>
        <item x="2119"/>
        <item x="1205"/>
        <item x="611"/>
        <item x="2292"/>
        <item x="1241"/>
        <item x="1260"/>
        <item x="1289"/>
        <item x="726"/>
        <item x="985"/>
        <item x="358"/>
        <item x="699"/>
        <item x="2100"/>
        <item x="1500"/>
        <item x="2628"/>
        <item x="2568"/>
        <item x="2465"/>
        <item x="1878"/>
        <item x="1167"/>
        <item x="2280"/>
        <item x="1204"/>
        <item x="606"/>
        <item x="2050"/>
        <item x="736"/>
        <item x="1279"/>
        <item x="329"/>
        <item x="1130"/>
        <item x="1153"/>
        <item x="2575"/>
        <item x="978"/>
        <item x="2630"/>
        <item x="443"/>
        <item x="347"/>
        <item x="1548"/>
        <item x="1024"/>
        <item x="2405"/>
        <item x="2148"/>
        <item x="1515"/>
        <item x="1716"/>
        <item x="60"/>
        <item x="58"/>
        <item x="1833"/>
        <item x="100"/>
        <item x="2076"/>
        <item x="1111"/>
        <item x="2112"/>
        <item x="650"/>
        <item x="581"/>
        <item x="2285"/>
        <item x="1067"/>
        <item x="825"/>
        <item x="980"/>
        <item x="2142"/>
        <item x="13"/>
        <item x="1616"/>
        <item x="2104"/>
        <item x="1534"/>
        <item x="612"/>
        <item x="290"/>
        <item x="2019"/>
        <item x="1919"/>
        <item x="1263"/>
        <item x="561"/>
        <item x="2335"/>
        <item x="485"/>
        <item x="1983"/>
        <item x="886"/>
        <item x="579"/>
        <item x="2179"/>
        <item x="2616"/>
        <item x="1459"/>
        <item x="2557"/>
        <item x="2588"/>
        <item x="2474"/>
        <item x="1886"/>
        <item x="830"/>
        <item x="1907"/>
        <item x="391"/>
        <item x="2154"/>
        <item x="635"/>
        <item x="1007"/>
        <item x="1170"/>
        <item x="476"/>
        <item x="1135"/>
        <item x="3"/>
        <item x="1390"/>
        <item x="2664"/>
        <item x="631"/>
        <item x="2067"/>
        <item x="69"/>
        <item x="990"/>
        <item x="2584"/>
        <item x="2511"/>
        <item x="445"/>
        <item x="701"/>
        <item x="692"/>
        <item x="817"/>
        <item x="716"/>
        <item x="2691"/>
        <item x="327"/>
        <item x="717"/>
        <item x="2014"/>
        <item x="1142"/>
        <item x="1262"/>
        <item x="607"/>
        <item x="2685"/>
        <item x="1229"/>
        <item x="1050"/>
        <item x="2710"/>
        <item x="986"/>
        <item x="593"/>
        <item x="272"/>
        <item x="1069"/>
        <item x="1570"/>
        <item x="1071"/>
        <item x="1218"/>
        <item x="1940"/>
        <item x="1635"/>
        <item x="436"/>
        <item x="730"/>
        <item x="207"/>
        <item x="2639"/>
        <item x="2026"/>
        <item x="415"/>
        <item x="101"/>
        <item x="1003"/>
        <item x="2496"/>
        <item x="2539"/>
        <item x="166"/>
        <item x="1987"/>
        <item x="484"/>
        <item x="714"/>
        <item x="773"/>
        <item x="2042"/>
        <item x="1674"/>
        <item x="599"/>
        <item x="307"/>
        <item x="923"/>
        <item x="112"/>
        <item x="148"/>
        <item x="2532"/>
        <item x="418"/>
        <item x="1496"/>
        <item x="1210"/>
        <item x="718"/>
        <item x="1092"/>
        <item x="1941"/>
        <item x="995"/>
        <item x="2438"/>
        <item x="2396"/>
        <item x="2392"/>
        <item x="260"/>
        <item x="2571"/>
        <item x="1881"/>
        <item x="259"/>
        <item x="1416"/>
        <item x="834"/>
        <item x="564"/>
        <item x="614"/>
        <item x="1792"/>
        <item x="191"/>
        <item x="2"/>
        <item x="849"/>
        <item x="2644"/>
        <item x="1934"/>
        <item x="627"/>
        <item x="53"/>
        <item x="1911"/>
        <item x="2124"/>
        <item x="1544"/>
        <item x="1089"/>
        <item x="1805"/>
        <item x="2522"/>
        <item x="2508"/>
        <item x="1798"/>
        <item x="1587"/>
        <item x="437"/>
        <item x="1255"/>
        <item x="2099"/>
        <item x="1014"/>
        <item x="1680"/>
        <item x="2503"/>
        <item x="2281"/>
        <item x="416"/>
        <item x="2290"/>
        <item x="171"/>
        <item x="1140"/>
        <item x="735"/>
        <item x="1026"/>
        <item x="167"/>
        <item x="1689"/>
        <item x="660"/>
        <item x="1017"/>
        <item x="2407"/>
        <item x="2545"/>
        <item x="1257"/>
        <item x="46"/>
        <item x="2440"/>
        <item x="713"/>
        <item x="1281"/>
        <item x="1058"/>
        <item x="1906"/>
        <item x="2594"/>
        <item x="1116"/>
        <item x="1104"/>
        <item x="1274"/>
        <item x="2120"/>
        <item x="10"/>
        <item x="1676"/>
        <item x="425"/>
        <item x="1491"/>
        <item x="2345"/>
        <item x="2760"/>
        <item x="2344"/>
        <item x="1909"/>
        <item x="304"/>
        <item x="1922"/>
        <item x="2602"/>
        <item x="2589"/>
        <item x="310"/>
        <item x="356"/>
        <item x="2442"/>
        <item x="1008"/>
        <item x="2028"/>
        <item x="2603"/>
        <item x="1031"/>
        <item x="2528"/>
        <item x="2683"/>
        <item x="246"/>
        <item x="1162"/>
        <item x="527"/>
        <item x="145"/>
        <item x="1124"/>
        <item x="929"/>
        <item x="271"/>
        <item x="2509"/>
        <item x="1894"/>
        <item x="2293"/>
        <item x="1614"/>
        <item x="70"/>
        <item x="2133"/>
        <item x="127"/>
        <item x="2576"/>
        <item x="1126"/>
        <item x="1953"/>
        <item x="2643"/>
        <item x="219"/>
        <item x="283"/>
        <item x="1506"/>
        <item x="412"/>
        <item x="1816"/>
        <item x="2702"/>
        <item x="2675"/>
        <item x="287"/>
        <item x="2605"/>
        <item x="141"/>
        <item x="1217"/>
        <item x="2758"/>
        <item x="2008"/>
        <item x="598"/>
        <item x="2273"/>
        <item x="1964"/>
        <item x="2606"/>
        <item x="224"/>
        <item x="15"/>
        <item x="214"/>
        <item x="618"/>
        <item x="2178"/>
        <item x="1212"/>
        <item x="1687"/>
        <item x="256"/>
        <item x="1509"/>
        <item x="2565"/>
        <item x="1164"/>
        <item x="1447"/>
        <item x="2459"/>
        <item x="122"/>
        <item x="83"/>
        <item x="2123"/>
        <item x="411"/>
        <item x="51"/>
        <item x="2113"/>
        <item x="2497"/>
        <item x="1677"/>
        <item x="1147"/>
        <item x="2660"/>
        <item x="1148"/>
        <item x="2502"/>
        <item x="254"/>
        <item x="2472"/>
        <item x="325"/>
        <item x="529"/>
        <item x="429"/>
        <item x="693"/>
        <item x="1516"/>
        <item x="1216"/>
        <item x="851"/>
        <item x="1037"/>
        <item x="1020"/>
        <item x="1065"/>
        <item x="2157"/>
        <item x="14"/>
        <item x="2144"/>
        <item x="1101"/>
        <item x="400"/>
        <item x="419"/>
        <item x="84"/>
        <item x="449"/>
        <item x="2647"/>
        <item x="1028"/>
        <item x="249"/>
        <item x="2501"/>
        <item x="737"/>
        <item x="461"/>
        <item x="1466"/>
        <item x="1368"/>
        <item x="2399"/>
        <item x="1242"/>
        <item x="639"/>
        <item x="2579"/>
        <item x="1812"/>
        <item x="1583"/>
        <item x="567"/>
        <item x="2638"/>
        <item x="2085"/>
        <item x="308"/>
        <item x="1759"/>
        <item x="2389"/>
        <item x="1297"/>
        <item x="821"/>
        <item x="620"/>
        <item x="1168"/>
        <item x="2301"/>
        <item x="1901"/>
        <item x="1355"/>
        <item x="1748"/>
        <item x="279"/>
        <item x="2581"/>
        <item x="2036"/>
        <item x="1825"/>
        <item x="526"/>
        <item x="1305"/>
        <item x="140"/>
        <item x="1921"/>
        <item x="2708"/>
        <item x="277"/>
        <item x="872"/>
        <item x="1213"/>
        <item x="971"/>
        <item x="2450"/>
        <item x="1950"/>
        <item x="721"/>
        <item x="1362"/>
        <item x="1290"/>
        <item x="1574"/>
        <item x="2233"/>
        <item x="2585"/>
        <item x="146"/>
        <item x="2298"/>
        <item x="133"/>
        <item x="1457"/>
        <item x="1165"/>
        <item x="2349"/>
        <item x="891"/>
        <item x="857"/>
        <item x="1323"/>
        <item x="2305"/>
        <item x="1512"/>
        <item x="1051"/>
        <item x="1584"/>
        <item x="1750"/>
        <item x="845"/>
        <item x="2141"/>
        <item x="1452"/>
        <item x="569"/>
        <item x="640"/>
        <item x="2736"/>
        <item x="18"/>
        <item x="1981"/>
        <item x="278"/>
        <item x="1893"/>
        <item x="486"/>
        <item x="442"/>
        <item x="521"/>
        <item x="276"/>
        <item x="2300"/>
        <item x="472"/>
        <item x="396"/>
        <item x="1743"/>
        <item x="17"/>
        <item x="1245"/>
        <item x="19"/>
        <item x="107"/>
        <item x="1561"/>
        <item x="1129"/>
        <item x="2232"/>
        <item x="881"/>
        <item x="2641"/>
        <item x="333"/>
        <item x="1013"/>
        <item x="984"/>
        <item x="1011"/>
        <item x="1895"/>
        <item x="1392"/>
        <item x="2057"/>
        <item x="2513"/>
        <item x="157"/>
        <item x="152"/>
        <item x="719"/>
        <item x="617"/>
        <item x="1678"/>
        <item x="1353"/>
        <item x="1131"/>
        <item x="2646"/>
        <item x="831"/>
        <item x="965"/>
        <item x="629"/>
        <item x="2562"/>
        <item x="838"/>
        <item x="466"/>
        <item x="404"/>
        <item x="66"/>
        <item x="2524"/>
        <item x="397"/>
        <item x="1946"/>
        <item x="422"/>
        <item x="537"/>
        <item x="528"/>
        <item x="722"/>
        <item x="2481"/>
        <item x="1291"/>
        <item x="432"/>
        <item x="1307"/>
        <item x="615"/>
        <item x="245"/>
        <item x="1578"/>
        <item x="48"/>
        <item x="371"/>
        <item x="169"/>
        <item x="375"/>
        <item x="1230"/>
        <item x="109"/>
        <item x="1675"/>
        <item x="2593"/>
        <item x="706"/>
        <item x="450"/>
        <item x="1573"/>
        <item x="1391"/>
        <item x="1234"/>
        <item x="1945"/>
        <item x="659"/>
        <item x="1110"/>
        <item x="2340"/>
        <item x="999"/>
        <item x="1136"/>
        <item x="313"/>
        <item x="482"/>
        <item x="96"/>
        <item x="1034"/>
        <item x="2525"/>
        <item x="890"/>
        <item x="144"/>
        <item x="2061"/>
        <item x="643"/>
        <item x="1756"/>
        <item x="2564"/>
        <item x="1467"/>
        <item x="1062"/>
        <item x="1300"/>
        <item x="2118"/>
        <item x="2617"/>
        <item x="1197"/>
        <item x="885"/>
        <item x="2648"/>
        <item x="364"/>
        <item x="2351"/>
        <item x="2030"/>
        <item x="1354"/>
        <item x="2433"/>
        <item x="2574"/>
        <item x="931"/>
        <item x="243"/>
        <item x="420"/>
        <item x="2027"/>
        <item x="724"/>
        <item x="1752"/>
        <item x="1495"/>
        <item x="255"/>
        <item x="1621"/>
        <item x="1310"/>
        <item x="454"/>
        <item x="2051"/>
        <item x="1239"/>
        <item x="622"/>
        <item x="2406"/>
        <item x="479"/>
        <item x="431"/>
        <item x="390"/>
        <item x="59"/>
        <item x="2307"/>
        <item x="587"/>
        <item x="438"/>
        <item x="1352"/>
        <item x="9"/>
        <item x="274"/>
        <item x="1308"/>
        <item x="2469"/>
        <item x="774"/>
        <item x="732"/>
        <item x="2022"/>
        <item x="1295"/>
        <item x="2131"/>
        <item x="729"/>
        <item x="2103"/>
        <item x="303"/>
        <item x="2563"/>
        <item x="205"/>
        <item x="2159"/>
        <item x="1939"/>
        <item x="247"/>
        <item x="381"/>
        <item x="2518"/>
        <item x="1200"/>
        <item x="961"/>
        <item x="783"/>
        <item x="229"/>
        <item x="1100"/>
        <item x="2025"/>
        <item x="284"/>
        <item x="467"/>
        <item x="1171"/>
        <item x="1223"/>
        <item x="1025"/>
        <item x="1793"/>
        <item x="888"/>
        <item x="837"/>
        <item x="1298"/>
        <item x="707"/>
        <item x="948"/>
        <item x="2283"/>
        <item x="2529"/>
        <item x="213"/>
        <item x="1005"/>
        <item x="1053"/>
        <item x="626"/>
        <item x="1465"/>
        <item x="128"/>
        <item x="538"/>
        <item x="306"/>
        <item x="31"/>
        <item x="998"/>
        <item x="492"/>
        <item x="1899"/>
        <item x="269"/>
        <item x="2055"/>
        <item x="1321"/>
        <item x="374"/>
        <item x="2109"/>
        <item x="1787"/>
        <item x="2355"/>
        <item x="952"/>
        <item x="188"/>
        <item x="40"/>
        <item x="852"/>
        <item x="403"/>
        <item x="417"/>
        <item x="1207"/>
        <item x="738"/>
        <item x="218"/>
        <item x="2530"/>
        <item x="1288"/>
        <item x="298"/>
        <item x="968"/>
        <item x="720"/>
        <item x="2441"/>
        <item x="524"/>
        <item x="850"/>
        <item x="741"/>
        <item x="280"/>
        <item x="2350"/>
        <item x="2408"/>
        <item x="267"/>
        <item x="1105"/>
        <item x="2158"/>
        <item x="517"/>
        <item x="2632"/>
        <item x="106"/>
        <item x="1302"/>
        <item x="1955"/>
        <item x="57"/>
        <item x="2560"/>
        <item x="1785"/>
        <item x="164"/>
        <item x="987"/>
        <item x="2303"/>
        <item x="1039"/>
        <item x="2021"/>
        <item x="649"/>
        <item x="2044"/>
        <item x="1163"/>
        <item x="473"/>
        <item x="2455"/>
        <item x="323"/>
        <item x="858"/>
        <item x="376"/>
        <item x="818"/>
        <item x="1198"/>
        <item x="1063"/>
        <item x="1280"/>
        <item x="704"/>
        <item x="1233"/>
        <item x="1620"/>
        <item x="1619"/>
        <item x="1897"/>
        <item x="1303"/>
        <item x="1152"/>
        <item x="883"/>
        <item x="1134"/>
        <item x="865"/>
        <item x="651"/>
        <item x="1947"/>
        <item x="570"/>
        <item x="426"/>
        <item x="2108"/>
        <item x="969"/>
        <item x="2342"/>
        <item x="844"/>
        <item x="1564"/>
        <item x="2053"/>
        <item x="82"/>
        <item x="574"/>
        <item x="855"/>
        <item x="252"/>
        <item x="395"/>
        <item x="2308"/>
        <item x="1566"/>
        <item x="2353"/>
        <item x="994"/>
        <item x="2661"/>
        <item x="56"/>
        <item x="399"/>
        <item x="532"/>
        <item x="114"/>
        <item x="543"/>
        <item x="1887"/>
        <item x="4"/>
        <item x="2035"/>
        <item x="2633"/>
        <item x="711"/>
        <item x="385"/>
        <item x="1322"/>
        <item x="481"/>
        <item x="413"/>
        <item x="379"/>
        <item x="547"/>
        <item x="1357"/>
        <item x="159"/>
        <item x="810"/>
        <item x="997"/>
        <item x="619"/>
        <item x="860"/>
        <item x="544"/>
        <item x="590"/>
        <item x="957"/>
        <item x="1629"/>
        <item x="1468"/>
        <item x="75"/>
        <item x="1313"/>
        <item x="293"/>
        <item x="1762"/>
        <item x="1682"/>
        <item x="1956"/>
        <item x="1346"/>
        <item x="2151"/>
        <item x="1580"/>
        <item x="669"/>
        <item x="113"/>
        <item x="2029"/>
        <item x="1151"/>
        <item x="1157"/>
        <item x="1248"/>
        <item x="1056"/>
        <item x="1226"/>
        <item x="1450"/>
        <item x="1448"/>
        <item x="1364"/>
        <item x="138"/>
        <item x="33"/>
        <item x="573"/>
        <item x="2230"/>
        <item x="1243"/>
        <item x="1311"/>
        <item x="1206"/>
        <item x="2601"/>
        <item x="268"/>
        <item x="1632"/>
        <item x="132"/>
        <item x="588"/>
        <item x="26"/>
        <item x="2409"/>
        <item x="165"/>
        <item x="696"/>
        <item x="2761"/>
        <item x="446"/>
        <item x="1006"/>
        <item x="63"/>
        <item x="1128"/>
        <item x="519"/>
        <item x="842"/>
        <item x="525"/>
        <item x="94"/>
        <item x="1935"/>
        <item x="1064"/>
        <item x="428"/>
        <item x="1460"/>
        <item x="1569"/>
        <item x="294"/>
        <item x="2599"/>
        <item x="1010"/>
        <item x="1099"/>
        <item x="1155"/>
        <item x="1936"/>
        <item x="1952"/>
        <item x="715"/>
        <item x="2338"/>
        <item x="878"/>
        <item x="1642"/>
        <item x="7"/>
        <item x="175"/>
        <item x="628"/>
        <item x="1219"/>
        <item x="1636"/>
        <item x="1232"/>
        <item x="1154"/>
        <item x="976"/>
        <item x="871"/>
        <item x="1712"/>
        <item x="491"/>
        <item x="1755"/>
        <item x="1514"/>
        <item x="1018"/>
        <item x="318"/>
        <item x="1350"/>
        <item x="1892"/>
        <item x="71"/>
        <item x="2012"/>
        <item x="828"/>
        <item x="1753"/>
        <item x="1634"/>
        <item x="1174"/>
        <item x="296"/>
        <item x="874"/>
        <item x="108"/>
        <item x="1211"/>
        <item x="1630"/>
        <item x="2573"/>
        <item x="1060"/>
        <item x="563"/>
        <item x="451"/>
        <item x="2613"/>
        <item x="1576"/>
        <item x="2258"/>
        <item x="1356"/>
        <item x="559"/>
        <item x="1244"/>
        <item x="1638"/>
        <item x="47"/>
        <item x="2358"/>
        <item x="656"/>
        <item x="1035"/>
        <item x="1627"/>
        <item x="884"/>
        <item x="1361"/>
        <item x="2105"/>
        <item x="553"/>
        <item x="1589"/>
        <item x="365"/>
        <item x="1158"/>
        <item x="1449"/>
        <item x="558"/>
        <item x="700"/>
        <item x="65"/>
        <item x="220"/>
        <item x="1624"/>
        <item x="549"/>
        <item x="705"/>
        <item x="170"/>
        <item x="661"/>
        <item x="993"/>
        <item x="153"/>
        <item x="1156"/>
        <item x="1214"/>
        <item x="2018"/>
        <item x="835"/>
        <item x="458"/>
        <item x="1075"/>
        <item x="710"/>
        <item x="197"/>
        <item x="1761"/>
        <item x="77"/>
        <item x="522"/>
        <item x="539"/>
        <item x="1029"/>
        <item x="1786"/>
        <item x="286"/>
        <item x="98"/>
        <item x="582"/>
        <item x="1318"/>
        <item x="78"/>
        <item x="577"/>
        <item x="698"/>
        <item x="158"/>
        <item x="463"/>
        <item x="471"/>
        <item x="265"/>
        <item x="456"/>
        <item x="222"/>
        <item x="110"/>
        <item x="1049"/>
        <item x="2379"/>
        <item x="314"/>
        <item x="647"/>
        <item x="335"/>
        <item x="1741"/>
        <item x="829"/>
        <item x="389"/>
        <item x="261"/>
        <item x="264"/>
        <item x="1161"/>
        <item x="232"/>
        <item x="578"/>
        <item x="1436"/>
        <item x="1637"/>
        <item x="697"/>
        <item x="115"/>
        <item x="44"/>
        <item x="551"/>
        <item x="848"/>
        <item x="1567"/>
        <item x="291"/>
        <item x="977"/>
        <item x="185"/>
        <item x="2598"/>
        <item x="79"/>
        <item x="571"/>
        <item x="36"/>
        <item x="1571"/>
        <item x="248"/>
        <item x="1713"/>
        <item x="1366"/>
        <item x="1814"/>
        <item x="337"/>
        <item x="38"/>
        <item x="88"/>
        <item x="289"/>
        <item x="1271"/>
        <item x="864"/>
        <item x="621"/>
        <item x="1235"/>
        <item x="523"/>
        <item x="728"/>
        <item x="217"/>
        <item x="1898"/>
        <item x="2337"/>
        <item x="448"/>
        <item x="382"/>
        <item x="1316"/>
        <item x="630"/>
        <item x="1225"/>
        <item x="1735"/>
        <item x="155"/>
        <item x="457"/>
        <item x="236"/>
        <item x="242"/>
        <item x="1150"/>
        <item x="1891"/>
        <item x="1143"/>
        <item x="2056"/>
        <item x="1042"/>
        <item x="1367"/>
        <item x="695"/>
        <item x="694"/>
        <item x="2023"/>
        <item x="1942"/>
        <item x="1012"/>
        <item x="1937"/>
        <item x="1565"/>
        <item x="1358"/>
        <item x="2156"/>
        <item x="1159"/>
        <item x="2206"/>
        <item x="384"/>
        <item x="1249"/>
        <item x="2600"/>
        <item x="866"/>
        <item x="2132"/>
        <item x="226"/>
        <item x="281"/>
        <item x="227"/>
        <item x="2482"/>
        <item x="1027"/>
        <item x="1019"/>
        <item x="143"/>
        <item x="625"/>
        <item x="1498"/>
        <item x="568"/>
        <item x="459"/>
        <item x="251"/>
        <item x="1462"/>
        <item x="372"/>
        <item x="1166"/>
        <item x="460"/>
        <item x="37"/>
        <item x="1301"/>
        <item x="2153"/>
        <item x="819"/>
        <item x="68"/>
        <item x="550"/>
        <item x="2381"/>
        <item x="455"/>
        <item x="548"/>
        <item x="1754"/>
        <item x="377"/>
        <item x="1145"/>
        <item x="655"/>
        <item x="1137"/>
        <item x="215"/>
        <item x="556"/>
        <item x="200"/>
        <item x="2155"/>
        <item x="1306"/>
        <item x="223"/>
        <item x="150"/>
        <item x="149"/>
        <item x="95"/>
        <item x="988"/>
        <item x="668"/>
        <item x="664"/>
        <item x="557"/>
        <item x="244"/>
        <item x="1138"/>
        <item x="1238"/>
        <item x="1141"/>
        <item x="1959"/>
        <item x="1317"/>
        <item x="1023"/>
        <item x="2260"/>
        <item x="1575"/>
        <item x="216"/>
        <item x="1625"/>
        <item x="369"/>
        <item x="1343"/>
        <item x="762"/>
        <item x="2059"/>
        <item x="854"/>
        <item x="1371"/>
        <item x="253"/>
        <item x="1045"/>
        <item x="177"/>
        <item x="982"/>
        <item x="1250"/>
        <item x="93"/>
        <item x="330"/>
        <item x="545"/>
        <item x="979"/>
        <item x="176"/>
        <item x="1944"/>
        <item x="324"/>
        <item x="554"/>
        <item x="1577"/>
        <item x="814"/>
        <item x="1943"/>
        <item x="275"/>
        <item x="727"/>
        <item x="142"/>
        <item x="147"/>
        <item x="90"/>
        <item x="81"/>
        <item x="1247"/>
        <item x="317"/>
        <item x="542"/>
        <item x="652"/>
        <item x="198"/>
        <item x="91"/>
        <item x="1299"/>
        <item x="1021"/>
        <item x="2636"/>
        <item x="1345"/>
        <item x="648"/>
        <item x="2604"/>
        <item x="1022"/>
        <item x="41"/>
        <item x="1240"/>
        <item x="646"/>
        <item x="2610"/>
        <item x="642"/>
        <item x="194"/>
        <item x="441"/>
        <item x="662"/>
        <item x="105"/>
        <item x="27"/>
        <item x="822"/>
        <item x="321"/>
        <item x="1237"/>
        <item x="1044"/>
        <item x="34"/>
        <item x="654"/>
        <item x="1224"/>
        <item x="583"/>
        <item x="28"/>
        <item x="1160"/>
        <item x="266"/>
        <item x="29"/>
        <item x="560"/>
        <item x="645"/>
        <item x="1040"/>
        <item x="1149"/>
        <item x="624"/>
        <item x="1032"/>
        <item x="663"/>
        <item x="190"/>
        <item x="552"/>
        <item x="633"/>
        <item x="826"/>
        <item x="168"/>
        <item x="25"/>
        <item x="2535"/>
        <item x="250"/>
        <item x="575"/>
        <item x="580"/>
        <item x="160"/>
        <item x="1015"/>
        <item x="586"/>
        <item x="97"/>
        <item x="39"/>
        <item x="867"/>
        <item x="1951"/>
        <item x="20"/>
        <item x="1347"/>
        <item x="319"/>
        <item x="320"/>
        <item x="1365"/>
        <item x="1363"/>
        <item x="820"/>
        <item x="326"/>
        <item x="237"/>
        <item x="201"/>
        <item x="161"/>
        <item x="32"/>
        <item x="187"/>
        <item x="87"/>
        <item x="584"/>
        <item x="258"/>
        <item x="315"/>
        <item x="555"/>
        <item x="1001"/>
        <item x="288"/>
        <item x="328"/>
        <item x="49"/>
        <item x="1000"/>
        <item x="1236"/>
        <item x="832"/>
        <item x="239"/>
        <item x="1047"/>
        <item x="1016"/>
        <item x="163"/>
        <item x="1004"/>
        <item x="92"/>
        <item x="241"/>
        <item x="1538"/>
        <item x="465"/>
        <item x="195"/>
        <item x="270"/>
        <item x="199"/>
        <item x="1139"/>
        <item x="653"/>
        <item x="233"/>
        <item x="1641"/>
        <item x="189"/>
        <item x="193"/>
        <item x="262"/>
        <item x="209"/>
        <item x="184"/>
        <item x="86"/>
        <item x="1009"/>
        <item x="2203"/>
        <item x="688"/>
        <item x="192"/>
        <item x="85"/>
        <item x="1123"/>
        <item x="1033"/>
        <item x="2385"/>
        <item x="414"/>
        <item x="35"/>
        <item x="172"/>
        <item x="657"/>
        <item x="104"/>
        <item x="1961"/>
        <item x="489"/>
        <item x="162"/>
        <item x="80"/>
        <item x="316"/>
        <item x="827"/>
        <item x="2582"/>
        <item x="173"/>
        <item x="130"/>
        <item x="1536"/>
        <item x="89"/>
        <item x="2082"/>
        <item x="2458"/>
        <item x="42"/>
        <item x="1173"/>
        <item x="196"/>
        <item x="1809"/>
        <item x="30"/>
        <item x="186"/>
        <item x="1119"/>
        <item x="43"/>
        <item x="1960"/>
        <item x="103"/>
        <item x="1048"/>
        <item x="52"/>
        <item x="733"/>
        <item x="589"/>
        <item t="default"/>
      </items>
    </pivotField>
    <pivotField numFmtId="2" showAll="0"/>
    <pivotField numFmtId="9" showAll="0"/>
    <pivotField showAll="0"/>
    <pivotField numFmtId="14" showAll="0">
      <items count="253">
        <item x="199"/>
        <item x="206"/>
        <item x="164"/>
        <item x="26"/>
        <item x="134"/>
        <item x="62"/>
        <item x="186"/>
        <item x="0"/>
        <item x="98"/>
        <item x="151"/>
        <item x="178"/>
        <item x="27"/>
        <item x="165"/>
        <item x="131"/>
        <item x="89"/>
        <item x="143"/>
        <item x="247"/>
        <item x="117"/>
        <item x="251"/>
        <item x="63"/>
        <item x="54"/>
        <item x="1"/>
        <item x="99"/>
        <item x="179"/>
        <item x="166"/>
        <item x="28"/>
        <item x="118"/>
        <item x="218"/>
        <item x="64"/>
        <item x="187"/>
        <item x="209"/>
        <item x="2"/>
        <item x="100"/>
        <item x="152"/>
        <item x="180"/>
        <item x="167"/>
        <item x="29"/>
        <item x="144"/>
        <item x="119"/>
        <item x="65"/>
        <item x="248"/>
        <item x="3"/>
        <item x="229"/>
        <item x="101"/>
        <item x="153"/>
        <item x="168"/>
        <item x="30"/>
        <item x="145"/>
        <item x="235"/>
        <item x="120"/>
        <item x="242"/>
        <item x="112"/>
        <item x="158"/>
        <item x="66"/>
        <item x="249"/>
        <item x="4"/>
        <item x="137"/>
        <item x="154"/>
        <item x="169"/>
        <item x="31"/>
        <item x="90"/>
        <item x="121"/>
        <item x="67"/>
        <item x="5"/>
        <item x="102"/>
        <item x="155"/>
        <item x="32"/>
        <item x="219"/>
        <item x="68"/>
        <item x="6"/>
        <item x="103"/>
        <item x="33"/>
        <item x="69"/>
        <item x="7"/>
        <item x="240"/>
        <item x="104"/>
        <item x="170"/>
        <item x="34"/>
        <item x="70"/>
        <item x="188"/>
        <item x="8"/>
        <item x="105"/>
        <item x="171"/>
        <item x="35"/>
        <item x="91"/>
        <item x="122"/>
        <item x="71"/>
        <item x="55"/>
        <item x="9"/>
        <item x="138"/>
        <item x="236"/>
        <item x="200"/>
        <item x="36"/>
        <item x="132"/>
        <item x="92"/>
        <item x="146"/>
        <item x="123"/>
        <item x="220"/>
        <item x="72"/>
        <item x="10"/>
        <item x="133"/>
        <item x="106"/>
        <item x="181"/>
        <item x="172"/>
        <item x="37"/>
        <item x="93"/>
        <item x="135"/>
        <item x="124"/>
        <item x="221"/>
        <item x="243"/>
        <item x="210"/>
        <item x="56"/>
        <item x="11"/>
        <item x="107"/>
        <item x="148"/>
        <item x="156"/>
        <item x="245"/>
        <item x="207"/>
        <item x="173"/>
        <item x="38"/>
        <item x="125"/>
        <item x="73"/>
        <item x="232"/>
        <item x="189"/>
        <item x="12"/>
        <item x="224"/>
        <item x="108"/>
        <item x="214"/>
        <item x="174"/>
        <item x="215"/>
        <item x="39"/>
        <item x="74"/>
        <item x="190"/>
        <item x="13"/>
        <item x="230"/>
        <item x="225"/>
        <item x="109"/>
        <item x="238"/>
        <item x="216"/>
        <item x="40"/>
        <item x="126"/>
        <item x="75"/>
        <item x="14"/>
        <item x="110"/>
        <item x="149"/>
        <item x="157"/>
        <item x="239"/>
        <item x="41"/>
        <item x="94"/>
        <item x="76"/>
        <item x="191"/>
        <item x="15"/>
        <item x="231"/>
        <item x="111"/>
        <item x="182"/>
        <item x="175"/>
        <item x="226"/>
        <item x="42"/>
        <item x="127"/>
        <item x="77"/>
        <item x="192"/>
        <item x="211"/>
        <item x="57"/>
        <item x="16"/>
        <item x="204"/>
        <item x="43"/>
        <item x="95"/>
        <item x="78"/>
        <item x="17"/>
        <item x="113"/>
        <item x="44"/>
        <item x="96"/>
        <item x="237"/>
        <item x="79"/>
        <item x="18"/>
        <item x="114"/>
        <item x="45"/>
        <item x="80"/>
        <item x="223"/>
        <item x="193"/>
        <item x="233"/>
        <item x="19"/>
        <item x="227"/>
        <item x="159"/>
        <item x="46"/>
        <item x="97"/>
        <item x="128"/>
        <item x="81"/>
        <item x="194"/>
        <item x="58"/>
        <item x="20"/>
        <item x="201"/>
        <item x="47"/>
        <item x="140"/>
        <item x="82"/>
        <item x="195"/>
        <item x="212"/>
        <item x="228"/>
        <item x="160"/>
        <item x="48"/>
        <item x="83"/>
        <item x="21"/>
        <item x="61"/>
        <item x="115"/>
        <item x="161"/>
        <item x="203"/>
        <item x="183"/>
        <item x="241"/>
        <item x="49"/>
        <item x="129"/>
        <item x="136"/>
        <item x="84"/>
        <item x="59"/>
        <item x="22"/>
        <item x="139"/>
        <item x="142"/>
        <item x="184"/>
        <item x="176"/>
        <item x="50"/>
        <item x="205"/>
        <item x="85"/>
        <item x="244"/>
        <item x="196"/>
        <item x="246"/>
        <item x="23"/>
        <item x="162"/>
        <item x="51"/>
        <item x="217"/>
        <item x="222"/>
        <item x="86"/>
        <item x="141"/>
        <item x="250"/>
        <item x="197"/>
        <item x="87"/>
        <item x="213"/>
        <item x="60"/>
        <item x="24"/>
        <item x="150"/>
        <item x="163"/>
        <item x="185"/>
        <item x="208"/>
        <item x="52"/>
        <item x="147"/>
        <item x="130"/>
        <item x="88"/>
        <item x="234"/>
        <item x="198"/>
        <item x="25"/>
        <item x="116"/>
        <item x="202"/>
        <item x="177"/>
        <item x="5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5">
        <item sd="0" x="0"/>
        <item x="1"/>
        <item x="2"/>
        <item x="3"/>
        <item sd="0" x="4"/>
      </items>
    </pivotField>
  </pivotFields>
  <rowFields count="3">
    <field x="31"/>
    <field x="29"/>
    <field x="30"/>
  </rowFields>
  <rowItems count="3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Suma z Sales" fld="6" baseField="29" baseItem="1" numFmtId="165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CBF38C-B1E1-4C0A-971D-5F953FA82914}" name="Tabela przestawna1" cacheId="0" applyNumberFormats="0" applyBorderFormats="0" applyFontFormats="0" applyPatternFormats="0" applyAlignmentFormats="0" applyWidthHeightFormats="1" dataCaption="Wartości" updatedVersion="8" minRefreshableVersion="3" useAutoFormatting="1" rowGrandTotals="0" colGrandTotals="0" itemPrintTitles="1" createdVersion="8" indent="0" outline="1" outlineData="1" multipleFieldFilters="0" chartFormat="2">
  <location ref="A1:F21" firstHeaderRow="1" firstDataRow="2" firstDataCol="1"/>
  <pivotFields count="32">
    <pivotField showAll="0"/>
    <pivotField showAll="0"/>
    <pivotField numFmtId="2" showAll="0"/>
    <pivotField showAll="0"/>
    <pivotField showAll="0"/>
    <pivotField showAll="0"/>
    <pivotField dataField="1" showAll="0"/>
    <pivotField numFmtId="2" showAll="0"/>
    <pivotField numFmtId="9" showAll="0"/>
    <pivotField showAll="0"/>
    <pivotField numFmtId="14" showAll="0">
      <items count="253">
        <item x="199"/>
        <item x="206"/>
        <item x="164"/>
        <item x="26"/>
        <item x="134"/>
        <item x="62"/>
        <item x="186"/>
        <item x="0"/>
        <item x="98"/>
        <item x="151"/>
        <item x="178"/>
        <item x="27"/>
        <item x="165"/>
        <item x="131"/>
        <item x="89"/>
        <item x="143"/>
        <item x="247"/>
        <item x="117"/>
        <item x="251"/>
        <item x="63"/>
        <item x="54"/>
        <item x="1"/>
        <item x="99"/>
        <item x="179"/>
        <item x="166"/>
        <item x="28"/>
        <item x="118"/>
        <item x="218"/>
        <item x="64"/>
        <item x="187"/>
        <item x="209"/>
        <item x="2"/>
        <item x="100"/>
        <item x="152"/>
        <item x="180"/>
        <item x="167"/>
        <item x="29"/>
        <item x="144"/>
        <item x="119"/>
        <item x="65"/>
        <item x="248"/>
        <item x="3"/>
        <item x="229"/>
        <item x="101"/>
        <item x="153"/>
        <item x="168"/>
        <item x="30"/>
        <item x="145"/>
        <item x="235"/>
        <item x="120"/>
        <item x="242"/>
        <item x="112"/>
        <item x="158"/>
        <item x="66"/>
        <item x="249"/>
        <item x="4"/>
        <item x="137"/>
        <item x="154"/>
        <item x="169"/>
        <item x="31"/>
        <item x="90"/>
        <item x="121"/>
        <item x="67"/>
        <item x="5"/>
        <item x="102"/>
        <item x="155"/>
        <item x="32"/>
        <item x="219"/>
        <item x="68"/>
        <item x="6"/>
        <item x="103"/>
        <item x="33"/>
        <item x="69"/>
        <item x="7"/>
        <item x="240"/>
        <item x="104"/>
        <item x="170"/>
        <item x="34"/>
        <item x="70"/>
        <item x="188"/>
        <item x="8"/>
        <item x="105"/>
        <item x="171"/>
        <item x="35"/>
        <item x="91"/>
        <item x="122"/>
        <item x="71"/>
        <item x="55"/>
        <item x="9"/>
        <item x="138"/>
        <item x="236"/>
        <item x="200"/>
        <item x="36"/>
        <item x="132"/>
        <item x="92"/>
        <item x="146"/>
        <item x="123"/>
        <item x="220"/>
        <item x="72"/>
        <item x="10"/>
        <item x="133"/>
        <item x="106"/>
        <item x="181"/>
        <item x="172"/>
        <item x="37"/>
        <item x="93"/>
        <item x="135"/>
        <item x="124"/>
        <item x="221"/>
        <item x="243"/>
        <item x="210"/>
        <item x="56"/>
        <item x="11"/>
        <item x="107"/>
        <item x="148"/>
        <item x="156"/>
        <item x="245"/>
        <item x="207"/>
        <item x="173"/>
        <item x="38"/>
        <item x="125"/>
        <item x="73"/>
        <item x="232"/>
        <item x="189"/>
        <item x="12"/>
        <item x="224"/>
        <item x="108"/>
        <item x="214"/>
        <item x="174"/>
        <item x="215"/>
        <item x="39"/>
        <item x="74"/>
        <item x="190"/>
        <item x="13"/>
        <item x="230"/>
        <item x="225"/>
        <item x="109"/>
        <item x="238"/>
        <item x="216"/>
        <item x="40"/>
        <item x="126"/>
        <item x="75"/>
        <item x="14"/>
        <item x="110"/>
        <item x="149"/>
        <item x="157"/>
        <item x="239"/>
        <item x="41"/>
        <item x="94"/>
        <item x="76"/>
        <item x="191"/>
        <item x="15"/>
        <item x="231"/>
        <item x="111"/>
        <item x="182"/>
        <item x="175"/>
        <item x="226"/>
        <item x="42"/>
        <item x="127"/>
        <item x="77"/>
        <item x="192"/>
        <item x="211"/>
        <item x="57"/>
        <item x="16"/>
        <item x="204"/>
        <item x="43"/>
        <item x="95"/>
        <item x="78"/>
        <item x="17"/>
        <item x="113"/>
        <item x="44"/>
        <item x="96"/>
        <item x="237"/>
        <item x="79"/>
        <item x="18"/>
        <item x="114"/>
        <item x="45"/>
        <item x="80"/>
        <item x="223"/>
        <item x="193"/>
        <item x="233"/>
        <item x="19"/>
        <item x="227"/>
        <item x="159"/>
        <item x="46"/>
        <item x="97"/>
        <item x="128"/>
        <item x="81"/>
        <item x="194"/>
        <item x="58"/>
        <item x="20"/>
        <item x="201"/>
        <item x="47"/>
        <item x="140"/>
        <item x="82"/>
        <item x="195"/>
        <item x="212"/>
        <item x="228"/>
        <item x="160"/>
        <item x="48"/>
        <item x="83"/>
        <item x="21"/>
        <item x="61"/>
        <item x="115"/>
        <item x="161"/>
        <item x="203"/>
        <item x="183"/>
        <item x="241"/>
        <item x="49"/>
        <item x="129"/>
        <item x="136"/>
        <item x="84"/>
        <item x="59"/>
        <item x="22"/>
        <item x="139"/>
        <item x="142"/>
        <item x="184"/>
        <item x="176"/>
        <item x="50"/>
        <item x="205"/>
        <item x="85"/>
        <item x="244"/>
        <item x="196"/>
        <item x="246"/>
        <item x="23"/>
        <item x="162"/>
        <item x="51"/>
        <item x="217"/>
        <item x="222"/>
        <item x="86"/>
        <item x="141"/>
        <item x="250"/>
        <item x="197"/>
        <item x="87"/>
        <item x="213"/>
        <item x="60"/>
        <item x="24"/>
        <item x="150"/>
        <item x="163"/>
        <item x="185"/>
        <item x="208"/>
        <item x="52"/>
        <item x="147"/>
        <item x="130"/>
        <item x="88"/>
        <item x="234"/>
        <item x="198"/>
        <item x="25"/>
        <item x="116"/>
        <item x="202"/>
        <item x="177"/>
        <item x="53"/>
        <item t="default"/>
      </items>
    </pivotField>
    <pivotField showAll="0"/>
    <pivotField showAll="0"/>
    <pivotField showAll="0"/>
    <pivotField showAll="0"/>
    <pivotField showAll="0"/>
    <pivotField axis="axisCol" showAll="0" measureFilter="1">
      <items count="1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20">
        <item x="3"/>
        <item x="5"/>
        <item x="14"/>
        <item x="10"/>
        <item x="13"/>
        <item x="4"/>
        <item x="1"/>
        <item x="16"/>
        <item x="18"/>
        <item x="12"/>
        <item x="11"/>
        <item x="2"/>
        <item x="15"/>
        <item x="9"/>
        <item x="7"/>
        <item x="8"/>
        <item x="17"/>
        <item x="6"/>
        <item x="0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24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rowItems>
  <colFields count="1">
    <field x="16"/>
  </colFields>
  <colItems count="5">
    <i>
      <x v="1"/>
    </i>
    <i>
      <x v="3"/>
    </i>
    <i>
      <x v="7"/>
    </i>
    <i>
      <x v="25"/>
    </i>
    <i>
      <x v="39"/>
    </i>
  </colItems>
  <dataFields count="1">
    <dataField name="Suma z Sales" fld="6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5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8AED61-3B5E-457F-B974-1BB2770108C6}" name="Tabela przestawna5" cacheId="0" applyNumberFormats="0" applyBorderFormats="0" applyFontFormats="0" applyPatternFormats="0" applyAlignmentFormats="0" applyWidthHeightFormats="1" dataCaption="Wartości" updatedVersion="8" minRefreshableVersion="3" useAutoFormatting="1" rowGrandTotals="0" colGrandTotals="0" itemPrintTitles="1" createdVersion="8" indent="0" outline="1" outlineData="1" multipleFieldFilters="0">
  <location ref="A1:C8" firstHeaderRow="0" firstDataRow="1" firstDataCol="1"/>
  <pivotFields count="32">
    <pivotField showAll="0"/>
    <pivotField showAll="0"/>
    <pivotField numFmtId="2" showAll="0"/>
    <pivotField showAll="0"/>
    <pivotField showAll="0"/>
    <pivotField showAll="0"/>
    <pivotField dataField="1" showAll="0"/>
    <pivotField dataField="1" numFmtId="2" showAll="0"/>
    <pivotField numFmtId="9" showAll="0"/>
    <pivotField showAll="0"/>
    <pivotField numFmtId="14" showAll="0">
      <items count="253">
        <item x="199"/>
        <item x="206"/>
        <item x="164"/>
        <item x="26"/>
        <item x="134"/>
        <item x="62"/>
        <item x="186"/>
        <item x="0"/>
        <item x="98"/>
        <item x="151"/>
        <item x="178"/>
        <item x="27"/>
        <item x="165"/>
        <item x="131"/>
        <item x="89"/>
        <item x="143"/>
        <item x="247"/>
        <item x="117"/>
        <item x="251"/>
        <item x="63"/>
        <item x="54"/>
        <item x="1"/>
        <item x="99"/>
        <item x="179"/>
        <item x="166"/>
        <item x="28"/>
        <item x="118"/>
        <item x="218"/>
        <item x="64"/>
        <item x="187"/>
        <item x="209"/>
        <item x="2"/>
        <item x="100"/>
        <item x="152"/>
        <item x="180"/>
        <item x="167"/>
        <item x="29"/>
        <item x="144"/>
        <item x="119"/>
        <item x="65"/>
        <item x="248"/>
        <item x="3"/>
        <item x="229"/>
        <item x="101"/>
        <item x="153"/>
        <item x="168"/>
        <item x="30"/>
        <item x="145"/>
        <item x="235"/>
        <item x="120"/>
        <item x="242"/>
        <item x="112"/>
        <item x="158"/>
        <item x="66"/>
        <item x="249"/>
        <item x="4"/>
        <item x="137"/>
        <item x="154"/>
        <item x="169"/>
        <item x="31"/>
        <item x="90"/>
        <item x="121"/>
        <item x="67"/>
        <item x="5"/>
        <item x="102"/>
        <item x="155"/>
        <item x="32"/>
        <item x="219"/>
        <item x="68"/>
        <item x="6"/>
        <item x="103"/>
        <item x="33"/>
        <item x="69"/>
        <item x="7"/>
        <item x="240"/>
        <item x="104"/>
        <item x="170"/>
        <item x="34"/>
        <item x="70"/>
        <item x="188"/>
        <item x="8"/>
        <item x="105"/>
        <item x="171"/>
        <item x="35"/>
        <item x="91"/>
        <item x="122"/>
        <item x="71"/>
        <item x="55"/>
        <item x="9"/>
        <item x="138"/>
        <item x="236"/>
        <item x="200"/>
        <item x="36"/>
        <item x="132"/>
        <item x="92"/>
        <item x="146"/>
        <item x="123"/>
        <item x="220"/>
        <item x="72"/>
        <item x="10"/>
        <item x="133"/>
        <item x="106"/>
        <item x="181"/>
        <item x="172"/>
        <item x="37"/>
        <item x="93"/>
        <item x="135"/>
        <item x="124"/>
        <item x="221"/>
        <item x="243"/>
        <item x="210"/>
        <item x="56"/>
        <item x="11"/>
        <item x="107"/>
        <item x="148"/>
        <item x="156"/>
        <item x="245"/>
        <item x="207"/>
        <item x="173"/>
        <item x="38"/>
        <item x="125"/>
        <item x="73"/>
        <item x="232"/>
        <item x="189"/>
        <item x="12"/>
        <item x="224"/>
        <item x="108"/>
        <item x="214"/>
        <item x="174"/>
        <item x="215"/>
        <item x="39"/>
        <item x="74"/>
        <item x="190"/>
        <item x="13"/>
        <item x="230"/>
        <item x="225"/>
        <item x="109"/>
        <item x="238"/>
        <item x="216"/>
        <item x="40"/>
        <item x="126"/>
        <item x="75"/>
        <item x="14"/>
        <item x="110"/>
        <item x="149"/>
        <item x="157"/>
        <item x="239"/>
        <item x="41"/>
        <item x="94"/>
        <item x="76"/>
        <item x="191"/>
        <item x="15"/>
        <item x="231"/>
        <item x="111"/>
        <item x="182"/>
        <item x="175"/>
        <item x="226"/>
        <item x="42"/>
        <item x="127"/>
        <item x="77"/>
        <item x="192"/>
        <item x="211"/>
        <item x="57"/>
        <item x="16"/>
        <item x="204"/>
        <item x="43"/>
        <item x="95"/>
        <item x="78"/>
        <item x="17"/>
        <item x="113"/>
        <item x="44"/>
        <item x="96"/>
        <item x="237"/>
        <item x="79"/>
        <item x="18"/>
        <item x="114"/>
        <item x="45"/>
        <item x="80"/>
        <item x="223"/>
        <item x="193"/>
        <item x="233"/>
        <item x="19"/>
        <item x="227"/>
        <item x="159"/>
        <item x="46"/>
        <item x="97"/>
        <item x="128"/>
        <item x="81"/>
        <item x="194"/>
        <item x="58"/>
        <item x="20"/>
        <item x="201"/>
        <item x="47"/>
        <item x="140"/>
        <item x="82"/>
        <item x="195"/>
        <item x="212"/>
        <item x="228"/>
        <item x="160"/>
        <item x="48"/>
        <item x="83"/>
        <item x="21"/>
        <item x="61"/>
        <item x="115"/>
        <item x="161"/>
        <item x="203"/>
        <item x="183"/>
        <item x="241"/>
        <item x="49"/>
        <item x="129"/>
        <item x="136"/>
        <item x="84"/>
        <item x="59"/>
        <item x="22"/>
        <item x="139"/>
        <item x="142"/>
        <item x="184"/>
        <item x="176"/>
        <item x="50"/>
        <item x="205"/>
        <item x="85"/>
        <item x="244"/>
        <item x="196"/>
        <item x="246"/>
        <item x="23"/>
        <item x="162"/>
        <item x="51"/>
        <item x="217"/>
        <item x="222"/>
        <item x="86"/>
        <item x="141"/>
        <item x="250"/>
        <item x="197"/>
        <item x="87"/>
        <item x="213"/>
        <item x="60"/>
        <item x="24"/>
        <item x="150"/>
        <item x="163"/>
        <item x="185"/>
        <item x="208"/>
        <item x="52"/>
        <item x="147"/>
        <item x="130"/>
        <item x="88"/>
        <item x="234"/>
        <item x="198"/>
        <item x="25"/>
        <item x="116"/>
        <item x="202"/>
        <item x="177"/>
        <item x="53"/>
        <item t="default"/>
      </items>
    </pivotField>
    <pivotField showAll="0"/>
    <pivotField showAll="0"/>
    <pivotField showAll="0"/>
    <pivotField axis="axisRow" showAll="0" sortType="descending">
      <items count="8">
        <item x="1"/>
        <item x="0"/>
        <item x="4"/>
        <item x="5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14"/>
  </rowFields>
  <rowItems count="7">
    <i>
      <x/>
    </i>
    <i>
      <x v="6"/>
    </i>
    <i>
      <x v="1"/>
    </i>
    <i>
      <x v="5"/>
    </i>
    <i>
      <x v="2"/>
    </i>
    <i>
      <x v="3"/>
    </i>
    <i>
      <x v="4"/>
    </i>
  </rowItems>
  <colFields count="1">
    <field x="-2"/>
  </colFields>
  <colItems count="2">
    <i>
      <x/>
    </i>
    <i i="1">
      <x v="1"/>
    </i>
  </colItems>
  <dataFields count="2">
    <dataField name="Suma z Sales" fld="6" baseField="0" baseItem="0" numFmtId="164"/>
    <dataField name="Suma z Profit" fld="7" baseField="0" baseItem="0" numFmtId="164"/>
  </dataFields>
  <formats count="2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E5D672A-047E-447F-A1F8-6DB9AF8BAD1A}" name="tblModel" displayName="tblModel" ref="A10:E17" totalsRowShown="0">
  <autoFilter ref="A10:E17" xr:uid="{1E5D672A-047E-447F-A1F8-6DB9AF8BAD1A}"/>
  <tableColumns count="5">
    <tableColumn id="1" xr3:uid="{2B61A712-23C0-4EA3-A06B-F03B82C4D42F}" name="Etykiety wierszy"/>
    <tableColumn id="2" xr3:uid="{ED4B358F-6A1D-4259-A772-2FB95E995380}" name="Suma z Sales"/>
    <tableColumn id="3" xr3:uid="{44D5A581-4BEB-40AD-8961-C81889F8F75F}" name="Suma z Profit" dataDxfId="1"/>
    <tableColumn id="4" xr3:uid="{625E6952-EB02-48E4-BCD5-163A91F492AD}" name="Cost per Unit" dataDxfId="0" dataCellStyle="Dziesiętny"/>
    <tableColumn id="5" xr3:uid="{E9F5BE4D-54C0-4FDE-B859-8E6D0137C6C0}" name="Decis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D98E4-54BC-4669-AE45-A662FC5BFF33}">
  <dimension ref="A1:AC2824"/>
  <sheetViews>
    <sheetView topLeftCell="D303" workbookViewId="0">
      <selection activeCell="R316" sqref="R316"/>
    </sheetView>
  </sheetViews>
  <sheetFormatPr defaultRowHeight="14.4" x14ac:dyDescent="0.3"/>
  <cols>
    <col min="1" max="1" width="14.109375" bestFit="1" customWidth="1"/>
    <col min="2" max="2" width="17.44140625" bestFit="1" customWidth="1"/>
    <col min="3" max="3" width="17.44140625" customWidth="1"/>
    <col min="4" max="4" width="10.5546875" bestFit="1" customWidth="1"/>
    <col min="5" max="5" width="17.88671875" bestFit="1" customWidth="1"/>
    <col min="6" max="6" width="17.88671875" customWidth="1"/>
    <col min="7" max="7" width="8" bestFit="1" customWidth="1"/>
    <col min="8" max="9" width="12.109375" style="10" customWidth="1"/>
    <col min="10" max="10" width="10.33203125" customWidth="1"/>
    <col min="11" max="11" width="11" style="5" bestFit="1" customWidth="1"/>
    <col min="12" max="12" width="6.6640625" bestFit="1" customWidth="1"/>
    <col min="13" max="13" width="9.6640625" bestFit="1" customWidth="1"/>
    <col min="14" max="14" width="7.6640625" bestFit="1" customWidth="1"/>
    <col min="15" max="15" width="15" bestFit="1" customWidth="1"/>
    <col min="16" max="16" width="5.6640625" bestFit="1" customWidth="1"/>
    <col min="17" max="17" width="14" bestFit="1" customWidth="1"/>
    <col min="18" max="18" width="28.88671875" bestFit="1" customWidth="1"/>
    <col min="19" max="19" width="15.44140625" bestFit="1" customWidth="1"/>
    <col min="20" max="20" width="37.33203125" bestFit="1" customWidth="1"/>
    <col min="21" max="21" width="13.44140625" bestFit="1" customWidth="1"/>
    <col min="22" max="22" width="13.109375" bestFit="1" customWidth="1"/>
    <col min="23" max="23" width="10.6640625" bestFit="1" customWidth="1"/>
    <col min="24" max="24" width="12.109375" bestFit="1" customWidth="1"/>
    <col min="25" max="25" width="10.33203125" bestFit="1" customWidth="1"/>
    <col min="26" max="26" width="9.88671875" bestFit="1" customWidth="1"/>
    <col min="27" max="27" width="18" bestFit="1" customWidth="1"/>
    <col min="28" max="28" width="18.5546875" bestFit="1" customWidth="1"/>
    <col min="29" max="29" width="8.5546875" bestFit="1" customWidth="1"/>
  </cols>
  <sheetData>
    <row r="1" spans="1:29" x14ac:dyDescent="0.3">
      <c r="A1" t="s">
        <v>0</v>
      </c>
      <c r="B1" t="s">
        <v>1</v>
      </c>
      <c r="C1" t="s">
        <v>790</v>
      </c>
      <c r="D1" t="s">
        <v>2</v>
      </c>
      <c r="E1" t="s">
        <v>3</v>
      </c>
      <c r="F1" t="s">
        <v>789</v>
      </c>
      <c r="G1" t="s">
        <v>712</v>
      </c>
      <c r="H1" t="s">
        <v>791</v>
      </c>
      <c r="I1" t="s">
        <v>792</v>
      </c>
      <c r="J1" t="s">
        <v>5</v>
      </c>
      <c r="K1" s="5" t="s">
        <v>4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</row>
    <row r="2" spans="1:29" x14ac:dyDescent="0.3">
      <c r="A2">
        <v>10107</v>
      </c>
      <c r="B2">
        <v>30</v>
      </c>
      <c r="C2" s="10">
        <v>62.594219664786344</v>
      </c>
      <c r="D2">
        <v>95.7</v>
      </c>
      <c r="E2">
        <v>2</v>
      </c>
      <c r="F2" t="str" cm="1">
        <f t="array" ref="F2">_xlfn.IFS(G2&lt;5000,"Small",AND(G2&gt;=5000,G2&lt;=10000),"Medium",G2&gt;10000,"Large")</f>
        <v>Small</v>
      </c>
      <c r="G2">
        <v>2871</v>
      </c>
      <c r="H2" s="10">
        <f>G2-(B2*C2)</f>
        <v>993.17341005640969</v>
      </c>
      <c r="I2" s="11">
        <f>H2/G2</f>
        <v>0.34593291886325661</v>
      </c>
      <c r="J2" t="s">
        <v>24</v>
      </c>
      <c r="K2" s="5">
        <v>37676</v>
      </c>
      <c r="L2">
        <v>1</v>
      </c>
      <c r="M2">
        <v>2</v>
      </c>
      <c r="N2">
        <v>2003</v>
      </c>
      <c r="O2" t="s">
        <v>25</v>
      </c>
      <c r="P2">
        <v>95</v>
      </c>
      <c r="Q2" t="s">
        <v>26</v>
      </c>
      <c r="R2" t="s">
        <v>27</v>
      </c>
      <c r="S2" t="s">
        <v>614</v>
      </c>
      <c r="T2" t="s">
        <v>28</v>
      </c>
      <c r="U2" t="s">
        <v>615</v>
      </c>
      <c r="V2" t="s">
        <v>29</v>
      </c>
      <c r="W2" t="s">
        <v>30</v>
      </c>
      <c r="X2" t="s">
        <v>616</v>
      </c>
      <c r="Y2" t="s">
        <v>31</v>
      </c>
      <c r="Z2" t="s">
        <v>32</v>
      </c>
      <c r="AA2" t="s">
        <v>33</v>
      </c>
      <c r="AB2" t="s">
        <v>34</v>
      </c>
      <c r="AC2" t="s">
        <v>35</v>
      </c>
    </row>
    <row r="3" spans="1:29" x14ac:dyDescent="0.3">
      <c r="A3">
        <v>10121</v>
      </c>
      <c r="B3">
        <v>34</v>
      </c>
      <c r="C3" s="10">
        <v>58.601330197771034</v>
      </c>
      <c r="D3">
        <v>81.349999999999994</v>
      </c>
      <c r="E3">
        <v>5</v>
      </c>
      <c r="F3" t="str" cm="1">
        <f t="array" ref="F3">_xlfn.IFS(G3&lt;5000,"Small",AND(G3&gt;=5000,G3&lt;=10000),"Medium",G3&gt;10000,"Large")</f>
        <v>Small</v>
      </c>
      <c r="G3">
        <v>2765.9</v>
      </c>
      <c r="H3" s="10">
        <f t="shared" ref="H3:H66" si="0">G3-(B3*C3)</f>
        <v>773.45477327578487</v>
      </c>
      <c r="I3" s="11">
        <f t="shared" ref="I3:I66" si="1">H3/G3</f>
        <v>0.27963945669611512</v>
      </c>
      <c r="J3" s="1" t="s">
        <v>24</v>
      </c>
      <c r="K3" s="5">
        <v>37748</v>
      </c>
      <c r="L3">
        <v>2</v>
      </c>
      <c r="M3">
        <v>5</v>
      </c>
      <c r="N3">
        <v>2003</v>
      </c>
      <c r="O3" t="s">
        <v>25</v>
      </c>
      <c r="P3">
        <v>95</v>
      </c>
      <c r="Q3" t="s">
        <v>26</v>
      </c>
      <c r="R3" t="s">
        <v>36</v>
      </c>
      <c r="S3" t="s">
        <v>713</v>
      </c>
      <c r="T3" t="s">
        <v>37</v>
      </c>
      <c r="U3" t="s">
        <v>615</v>
      </c>
      <c r="V3" t="s">
        <v>38</v>
      </c>
      <c r="W3" t="s">
        <v>615</v>
      </c>
      <c r="X3" t="s">
        <v>617</v>
      </c>
      <c r="Y3" t="s">
        <v>39</v>
      </c>
      <c r="Z3" t="s">
        <v>40</v>
      </c>
      <c r="AA3" t="s">
        <v>41</v>
      </c>
      <c r="AB3" t="s">
        <v>42</v>
      </c>
      <c r="AC3" t="s">
        <v>35</v>
      </c>
    </row>
    <row r="4" spans="1:29" x14ac:dyDescent="0.3">
      <c r="A4">
        <v>10134</v>
      </c>
      <c r="B4">
        <v>41</v>
      </c>
      <c r="C4" s="10">
        <v>80.592408157059609</v>
      </c>
      <c r="D4">
        <v>94.74</v>
      </c>
      <c r="E4">
        <v>2</v>
      </c>
      <c r="F4" t="str" cm="1">
        <f t="array" ref="F4">_xlfn.IFS(G4&lt;5000,"Small",AND(G4&gt;=5000,G4&lt;=10000),"Medium",G4&gt;10000,"Large")</f>
        <v>Small</v>
      </c>
      <c r="G4">
        <v>3884.34</v>
      </c>
      <c r="H4" s="10">
        <f t="shared" si="0"/>
        <v>580.0512655605562</v>
      </c>
      <c r="I4" s="11">
        <f t="shared" si="1"/>
        <v>0.14933071398501577</v>
      </c>
      <c r="J4" s="1" t="s">
        <v>24</v>
      </c>
      <c r="K4" s="5">
        <v>37803</v>
      </c>
      <c r="L4">
        <v>3</v>
      </c>
      <c r="M4">
        <v>7</v>
      </c>
      <c r="N4">
        <v>2003</v>
      </c>
      <c r="O4" t="s">
        <v>25</v>
      </c>
      <c r="P4">
        <v>95</v>
      </c>
      <c r="Q4" t="s">
        <v>26</v>
      </c>
      <c r="R4" t="s">
        <v>43</v>
      </c>
      <c r="S4" t="s">
        <v>44</v>
      </c>
      <c r="T4" t="s">
        <v>45</v>
      </c>
      <c r="U4" t="s">
        <v>615</v>
      </c>
      <c r="V4" t="s">
        <v>46</v>
      </c>
      <c r="W4" t="s">
        <v>615</v>
      </c>
      <c r="X4" t="s">
        <v>618</v>
      </c>
      <c r="Y4" t="s">
        <v>39</v>
      </c>
      <c r="Z4" t="s">
        <v>40</v>
      </c>
      <c r="AA4" t="s">
        <v>47</v>
      </c>
      <c r="AB4" t="s">
        <v>48</v>
      </c>
      <c r="AC4" t="s">
        <v>49</v>
      </c>
    </row>
    <row r="5" spans="1:29" x14ac:dyDescent="0.3">
      <c r="A5">
        <v>10145</v>
      </c>
      <c r="B5">
        <v>45</v>
      </c>
      <c r="C5" s="10">
        <v>64.367944185773396</v>
      </c>
      <c r="D5">
        <v>83.26</v>
      </c>
      <c r="E5">
        <v>6</v>
      </c>
      <c r="F5" t="str" cm="1">
        <f t="array" ref="F5">_xlfn.IFS(G5&lt;5000,"Small",AND(G5&gt;=5000,G5&lt;=10000),"Medium",G5&gt;10000,"Large")</f>
        <v>Small</v>
      </c>
      <c r="G5">
        <v>3746.7</v>
      </c>
      <c r="H5" s="10">
        <f t="shared" si="0"/>
        <v>850.14251164019697</v>
      </c>
      <c r="I5" s="11">
        <f t="shared" si="1"/>
        <v>0.22690434559484265</v>
      </c>
      <c r="J5" t="s">
        <v>24</v>
      </c>
      <c r="K5" s="5">
        <v>37858</v>
      </c>
      <c r="L5">
        <v>3</v>
      </c>
      <c r="M5">
        <v>8</v>
      </c>
      <c r="N5">
        <v>2003</v>
      </c>
      <c r="O5" t="s">
        <v>25</v>
      </c>
      <c r="P5">
        <v>95</v>
      </c>
      <c r="Q5" t="s">
        <v>26</v>
      </c>
      <c r="R5" t="s">
        <v>50</v>
      </c>
      <c r="S5" t="s">
        <v>619</v>
      </c>
      <c r="T5" t="s">
        <v>51</v>
      </c>
      <c r="U5" t="s">
        <v>615</v>
      </c>
      <c r="V5" t="s">
        <v>52</v>
      </c>
      <c r="W5" t="s">
        <v>53</v>
      </c>
      <c r="X5" t="s">
        <v>620</v>
      </c>
      <c r="Y5" t="s">
        <v>31</v>
      </c>
      <c r="Z5" t="s">
        <v>32</v>
      </c>
      <c r="AA5" t="s">
        <v>54</v>
      </c>
      <c r="AB5" t="s">
        <v>55</v>
      </c>
      <c r="AC5" t="s">
        <v>49</v>
      </c>
    </row>
    <row r="6" spans="1:29" x14ac:dyDescent="0.3">
      <c r="A6">
        <v>10159</v>
      </c>
      <c r="B6">
        <v>49</v>
      </c>
      <c r="C6" s="10">
        <v>78.468601110417069</v>
      </c>
      <c r="D6">
        <v>100</v>
      </c>
      <c r="E6">
        <v>14</v>
      </c>
      <c r="F6" t="str" cm="1">
        <f t="array" ref="F6">_xlfn.IFS(G6&lt;5000,"Small",AND(G6&gt;=5000,G6&lt;=10000),"Medium",G6&gt;10000,"Large")</f>
        <v>Medium</v>
      </c>
      <c r="G6">
        <v>5205.2700000000004</v>
      </c>
      <c r="H6" s="10">
        <f t="shared" si="0"/>
        <v>1360.3085455895639</v>
      </c>
      <c r="I6" s="11">
        <f t="shared" si="1"/>
        <v>0.26133294633891496</v>
      </c>
      <c r="J6" s="1" t="s">
        <v>24</v>
      </c>
      <c r="K6" s="5">
        <v>37904</v>
      </c>
      <c r="L6">
        <v>4</v>
      </c>
      <c r="M6">
        <v>10</v>
      </c>
      <c r="N6">
        <v>2003</v>
      </c>
      <c r="O6" t="s">
        <v>25</v>
      </c>
      <c r="P6">
        <v>95</v>
      </c>
      <c r="Q6" t="s">
        <v>26</v>
      </c>
      <c r="R6" t="s">
        <v>56</v>
      </c>
      <c r="S6" t="s">
        <v>621</v>
      </c>
      <c r="T6" t="s">
        <v>57</v>
      </c>
      <c r="U6" t="s">
        <v>615</v>
      </c>
      <c r="V6" t="s">
        <v>58</v>
      </c>
      <c r="W6" t="s">
        <v>53</v>
      </c>
      <c r="X6" t="s">
        <v>615</v>
      </c>
      <c r="Y6" t="s">
        <v>31</v>
      </c>
      <c r="Z6" t="s">
        <v>32</v>
      </c>
      <c r="AA6" t="s">
        <v>59</v>
      </c>
      <c r="AB6" t="s">
        <v>55</v>
      </c>
      <c r="AC6" t="s">
        <v>49</v>
      </c>
    </row>
    <row r="7" spans="1:29" x14ac:dyDescent="0.3">
      <c r="A7">
        <v>10168</v>
      </c>
      <c r="B7">
        <v>36</v>
      </c>
      <c r="C7" s="10">
        <v>79.38685195196841</v>
      </c>
      <c r="D7">
        <v>96.66</v>
      </c>
      <c r="E7">
        <v>1</v>
      </c>
      <c r="F7" t="str" cm="1">
        <f t="array" ref="F7">_xlfn.IFS(G7&lt;5000,"Small",AND(G7&gt;=5000,G7&lt;=10000),"Medium",G7&gt;10000,"Large")</f>
        <v>Small</v>
      </c>
      <c r="G7">
        <v>3479.76</v>
      </c>
      <c r="H7" s="10">
        <f t="shared" si="0"/>
        <v>621.8333297291374</v>
      </c>
      <c r="I7" s="11">
        <f t="shared" si="1"/>
        <v>0.17870006257015925</v>
      </c>
      <c r="J7" t="s">
        <v>24</v>
      </c>
      <c r="K7" s="5">
        <v>37922</v>
      </c>
      <c r="L7">
        <v>4</v>
      </c>
      <c r="M7">
        <v>10</v>
      </c>
      <c r="N7">
        <v>2003</v>
      </c>
      <c r="O7" t="s">
        <v>25</v>
      </c>
      <c r="P7">
        <v>95</v>
      </c>
      <c r="Q7" t="s">
        <v>26</v>
      </c>
      <c r="R7" t="s">
        <v>60</v>
      </c>
      <c r="S7" t="s">
        <v>622</v>
      </c>
      <c r="T7" t="s">
        <v>61</v>
      </c>
      <c r="U7" t="s">
        <v>615</v>
      </c>
      <c r="V7" t="s">
        <v>62</v>
      </c>
      <c r="W7" t="s">
        <v>53</v>
      </c>
      <c r="X7" t="s">
        <v>623</v>
      </c>
      <c r="Y7" t="s">
        <v>31</v>
      </c>
      <c r="Z7" t="s">
        <v>32</v>
      </c>
      <c r="AA7" t="s">
        <v>63</v>
      </c>
      <c r="AB7" t="s">
        <v>64</v>
      </c>
      <c r="AC7" t="s">
        <v>49</v>
      </c>
    </row>
    <row r="8" spans="1:29" x14ac:dyDescent="0.3">
      <c r="A8">
        <v>10180</v>
      </c>
      <c r="B8">
        <v>29</v>
      </c>
      <c r="C8" s="10">
        <v>69.597177924805251</v>
      </c>
      <c r="D8">
        <v>86.13</v>
      </c>
      <c r="E8">
        <v>9</v>
      </c>
      <c r="F8" t="str" cm="1">
        <f t="array" ref="F8">_xlfn.IFS(G8&lt;5000,"Small",AND(G8&gt;=5000,G8&lt;=10000),"Medium",G8&gt;10000,"Large")</f>
        <v>Small</v>
      </c>
      <c r="G8">
        <v>2497.77</v>
      </c>
      <c r="H8" s="10">
        <f t="shared" si="0"/>
        <v>479.45184018064765</v>
      </c>
      <c r="I8" s="11">
        <f t="shared" si="1"/>
        <v>0.1919519572180976</v>
      </c>
      <c r="J8" s="1" t="s">
        <v>24</v>
      </c>
      <c r="K8" s="5">
        <v>37936</v>
      </c>
      <c r="L8">
        <v>4</v>
      </c>
      <c r="M8">
        <v>11</v>
      </c>
      <c r="N8">
        <v>2003</v>
      </c>
      <c r="O8" t="s">
        <v>25</v>
      </c>
      <c r="P8">
        <v>95</v>
      </c>
      <c r="Q8" t="s">
        <v>26</v>
      </c>
      <c r="R8" t="s">
        <v>65</v>
      </c>
      <c r="S8" t="s">
        <v>714</v>
      </c>
      <c r="T8" t="s">
        <v>66</v>
      </c>
      <c r="U8" t="s">
        <v>615</v>
      </c>
      <c r="V8" t="s">
        <v>67</v>
      </c>
      <c r="W8" t="s">
        <v>615</v>
      </c>
      <c r="X8" t="s">
        <v>624</v>
      </c>
      <c r="Y8" t="s">
        <v>39</v>
      </c>
      <c r="Z8" t="s">
        <v>40</v>
      </c>
      <c r="AA8" t="s">
        <v>68</v>
      </c>
      <c r="AB8" t="s">
        <v>69</v>
      </c>
      <c r="AC8" t="s">
        <v>35</v>
      </c>
    </row>
    <row r="9" spans="1:29" x14ac:dyDescent="0.3">
      <c r="A9">
        <v>10188</v>
      </c>
      <c r="B9">
        <v>48</v>
      </c>
      <c r="C9" s="10">
        <v>75.168973661772029</v>
      </c>
      <c r="D9">
        <v>100</v>
      </c>
      <c r="E9">
        <v>1</v>
      </c>
      <c r="F9" t="str" cm="1">
        <f t="array" ref="F9">_xlfn.IFS(G9&lt;5000,"Small",AND(G9&gt;=5000,G9&lt;=10000),"Medium",G9&gt;10000,"Large")</f>
        <v>Medium</v>
      </c>
      <c r="G9">
        <v>5512.32</v>
      </c>
      <c r="H9" s="10">
        <f t="shared" si="0"/>
        <v>1904.2092642349426</v>
      </c>
      <c r="I9" s="11">
        <f t="shared" si="1"/>
        <v>0.34544606703437802</v>
      </c>
      <c r="J9" t="s">
        <v>24</v>
      </c>
      <c r="K9" s="5">
        <v>37943</v>
      </c>
      <c r="L9">
        <v>4</v>
      </c>
      <c r="M9">
        <v>11</v>
      </c>
      <c r="N9">
        <v>2003</v>
      </c>
      <c r="O9" t="s">
        <v>25</v>
      </c>
      <c r="P9">
        <v>95</v>
      </c>
      <c r="Q9" t="s">
        <v>26</v>
      </c>
      <c r="R9" t="s">
        <v>70</v>
      </c>
      <c r="S9" s="2" t="s">
        <v>625</v>
      </c>
      <c r="T9" t="s">
        <v>71</v>
      </c>
      <c r="U9" t="s">
        <v>615</v>
      </c>
      <c r="V9" t="s">
        <v>72</v>
      </c>
      <c r="W9" t="s">
        <v>615</v>
      </c>
      <c r="X9" t="s">
        <v>715</v>
      </c>
      <c r="Y9" t="s">
        <v>73</v>
      </c>
      <c r="Z9" t="s">
        <v>40</v>
      </c>
      <c r="AA9" t="s">
        <v>74</v>
      </c>
      <c r="AB9" t="s">
        <v>75</v>
      </c>
      <c r="AC9" t="s">
        <v>49</v>
      </c>
    </row>
    <row r="10" spans="1:29" x14ac:dyDescent="0.3">
      <c r="A10">
        <v>10201</v>
      </c>
      <c r="B10">
        <v>22</v>
      </c>
      <c r="C10" s="10">
        <v>64.340227696873271</v>
      </c>
      <c r="D10">
        <v>98.57</v>
      </c>
      <c r="E10">
        <v>2</v>
      </c>
      <c r="F10" t="str" cm="1">
        <f t="array" ref="F10">_xlfn.IFS(G10&lt;5000,"Small",AND(G10&gt;=5000,G10&lt;=10000),"Medium",G10&gt;10000,"Large")</f>
        <v>Small</v>
      </c>
      <c r="G10">
        <v>2168.54</v>
      </c>
      <c r="H10" s="10">
        <f t="shared" si="0"/>
        <v>753.05499066878792</v>
      </c>
      <c r="I10" s="11">
        <f t="shared" si="1"/>
        <v>0.34726359240262478</v>
      </c>
      <c r="J10" s="1" t="s">
        <v>24</v>
      </c>
      <c r="K10" s="5">
        <v>37956</v>
      </c>
      <c r="L10">
        <v>4</v>
      </c>
      <c r="M10">
        <v>12</v>
      </c>
      <c r="N10">
        <v>2003</v>
      </c>
      <c r="O10" t="s">
        <v>25</v>
      </c>
      <c r="P10">
        <v>95</v>
      </c>
      <c r="Q10" t="s">
        <v>26</v>
      </c>
      <c r="R10" t="s">
        <v>76</v>
      </c>
      <c r="S10" t="s">
        <v>626</v>
      </c>
      <c r="T10" t="s">
        <v>77</v>
      </c>
      <c r="U10" t="s">
        <v>615</v>
      </c>
      <c r="V10" t="s">
        <v>58</v>
      </c>
      <c r="W10" t="s">
        <v>53</v>
      </c>
      <c r="X10" t="s">
        <v>615</v>
      </c>
      <c r="Y10" t="s">
        <v>31</v>
      </c>
      <c r="Z10" t="s">
        <v>32</v>
      </c>
      <c r="AA10" t="s">
        <v>78</v>
      </c>
      <c r="AB10" t="s">
        <v>55</v>
      </c>
      <c r="AC10" t="s">
        <v>35</v>
      </c>
    </row>
    <row r="11" spans="1:29" x14ac:dyDescent="0.3">
      <c r="A11">
        <v>10211</v>
      </c>
      <c r="B11">
        <v>41</v>
      </c>
      <c r="C11" s="10">
        <v>67.293656864620743</v>
      </c>
      <c r="D11">
        <v>100</v>
      </c>
      <c r="E11">
        <v>14</v>
      </c>
      <c r="F11" t="str" cm="1">
        <f t="array" ref="F11">_xlfn.IFS(G11&lt;5000,"Small",AND(G11&gt;=5000,G11&lt;=10000),"Medium",G11&gt;10000,"Large")</f>
        <v>Small</v>
      </c>
      <c r="G11">
        <v>4708.4399999999996</v>
      </c>
      <c r="H11" s="10">
        <f t="shared" si="0"/>
        <v>1949.4000685505489</v>
      </c>
      <c r="I11" s="11">
        <f t="shared" si="1"/>
        <v>0.41402249334186036</v>
      </c>
      <c r="J11" t="s">
        <v>24</v>
      </c>
      <c r="K11" s="5">
        <v>38001</v>
      </c>
      <c r="L11">
        <v>1</v>
      </c>
      <c r="M11">
        <v>1</v>
      </c>
      <c r="N11">
        <v>2004</v>
      </c>
      <c r="O11" t="s">
        <v>25</v>
      </c>
      <c r="P11">
        <v>95</v>
      </c>
      <c r="Q11" t="s">
        <v>26</v>
      </c>
      <c r="R11" t="s">
        <v>79</v>
      </c>
      <c r="S11" t="s">
        <v>716</v>
      </c>
      <c r="T11" t="s">
        <v>80</v>
      </c>
      <c r="U11" t="s">
        <v>615</v>
      </c>
      <c r="V11" t="s">
        <v>46</v>
      </c>
      <c r="W11" t="s">
        <v>615</v>
      </c>
      <c r="X11" t="s">
        <v>627</v>
      </c>
      <c r="Y11" t="s">
        <v>39</v>
      </c>
      <c r="Z11" t="s">
        <v>40</v>
      </c>
      <c r="AA11" t="s">
        <v>81</v>
      </c>
      <c r="AB11" t="s">
        <v>82</v>
      </c>
      <c r="AC11" t="s">
        <v>49</v>
      </c>
    </row>
    <row r="12" spans="1:29" x14ac:dyDescent="0.3">
      <c r="A12">
        <v>10223</v>
      </c>
      <c r="B12">
        <v>37</v>
      </c>
      <c r="C12" s="10">
        <v>88.978867944741779</v>
      </c>
      <c r="D12">
        <v>100</v>
      </c>
      <c r="E12">
        <v>1</v>
      </c>
      <c r="F12" t="str" cm="1">
        <f t="array" ref="F12">_xlfn.IFS(G12&lt;5000,"Small",AND(G12&gt;=5000,G12&lt;=10000),"Medium",G12&gt;10000,"Large")</f>
        <v>Small</v>
      </c>
      <c r="G12">
        <v>3965.66</v>
      </c>
      <c r="H12" s="10">
        <f t="shared" si="0"/>
        <v>673.44188604455394</v>
      </c>
      <c r="I12" s="11">
        <f t="shared" si="1"/>
        <v>0.16981836215019794</v>
      </c>
      <c r="J12" t="s">
        <v>24</v>
      </c>
      <c r="K12" s="5">
        <v>38037</v>
      </c>
      <c r="L12">
        <v>1</v>
      </c>
      <c r="M12">
        <v>2</v>
      </c>
      <c r="N12">
        <v>2004</v>
      </c>
      <c r="O12" t="s">
        <v>25</v>
      </c>
      <c r="P12">
        <v>95</v>
      </c>
      <c r="Q12" t="s">
        <v>26</v>
      </c>
      <c r="R12" t="s">
        <v>83</v>
      </c>
      <c r="S12" s="2" t="s">
        <v>628</v>
      </c>
      <c r="T12" t="s">
        <v>84</v>
      </c>
      <c r="U12" t="s">
        <v>85</v>
      </c>
      <c r="V12" t="s">
        <v>86</v>
      </c>
      <c r="W12" t="s">
        <v>87</v>
      </c>
      <c r="X12" t="s">
        <v>629</v>
      </c>
      <c r="Y12" t="s">
        <v>88</v>
      </c>
      <c r="Z12" t="s">
        <v>89</v>
      </c>
      <c r="AA12" t="s">
        <v>90</v>
      </c>
      <c r="AB12" t="s">
        <v>91</v>
      </c>
      <c r="AC12" t="s">
        <v>49</v>
      </c>
    </row>
    <row r="13" spans="1:29" x14ac:dyDescent="0.3">
      <c r="A13">
        <v>10237</v>
      </c>
      <c r="B13">
        <v>23</v>
      </c>
      <c r="C13" s="10">
        <v>71.356658494092045</v>
      </c>
      <c r="D13">
        <v>100</v>
      </c>
      <c r="E13">
        <v>7</v>
      </c>
      <c r="F13" t="str" cm="1">
        <f t="array" ref="F13">_xlfn.IFS(G13&lt;5000,"Small",AND(G13&gt;=5000,G13&lt;=10000),"Medium",G13&gt;10000,"Large")</f>
        <v>Small</v>
      </c>
      <c r="G13">
        <v>2333.12</v>
      </c>
      <c r="H13" s="10">
        <f t="shared" si="0"/>
        <v>691.91685463588283</v>
      </c>
      <c r="I13" s="11">
        <f t="shared" si="1"/>
        <v>0.29656290916707362</v>
      </c>
      <c r="J13" s="1" t="s">
        <v>24</v>
      </c>
      <c r="K13" s="5">
        <v>38082</v>
      </c>
      <c r="L13">
        <v>2</v>
      </c>
      <c r="M13">
        <v>4</v>
      </c>
      <c r="N13">
        <v>2004</v>
      </c>
      <c r="O13" t="s">
        <v>25</v>
      </c>
      <c r="P13">
        <v>95</v>
      </c>
      <c r="Q13" t="s">
        <v>26</v>
      </c>
      <c r="R13" t="s">
        <v>92</v>
      </c>
      <c r="S13" t="s">
        <v>630</v>
      </c>
      <c r="T13" t="s">
        <v>93</v>
      </c>
      <c r="U13" t="s">
        <v>94</v>
      </c>
      <c r="V13" t="s">
        <v>29</v>
      </c>
      <c r="W13" t="s">
        <v>30</v>
      </c>
      <c r="X13" t="s">
        <v>616</v>
      </c>
      <c r="Y13" t="s">
        <v>31</v>
      </c>
      <c r="Z13" t="s">
        <v>32</v>
      </c>
      <c r="AA13" t="s">
        <v>95</v>
      </c>
      <c r="AB13" t="s">
        <v>96</v>
      </c>
      <c r="AC13" t="s">
        <v>35</v>
      </c>
    </row>
    <row r="14" spans="1:29" x14ac:dyDescent="0.3">
      <c r="A14">
        <v>10251</v>
      </c>
      <c r="B14">
        <v>28</v>
      </c>
      <c r="C14" s="10">
        <v>61.826101022567158</v>
      </c>
      <c r="D14">
        <v>100</v>
      </c>
      <c r="E14">
        <v>2</v>
      </c>
      <c r="F14" t="str" cm="1">
        <f t="array" ref="F14">_xlfn.IFS(G14&lt;5000,"Small",AND(G14&gt;=5000,G14&lt;=10000),"Medium",G14&gt;10000,"Large")</f>
        <v>Small</v>
      </c>
      <c r="G14">
        <v>3188.64</v>
      </c>
      <c r="H14" s="10">
        <f t="shared" si="0"/>
        <v>1457.5091713681195</v>
      </c>
      <c r="I14" s="11">
        <f t="shared" si="1"/>
        <v>0.45709430082044994</v>
      </c>
      <c r="J14" t="s">
        <v>24</v>
      </c>
      <c r="K14" s="5">
        <v>38125</v>
      </c>
      <c r="L14">
        <v>2</v>
      </c>
      <c r="M14">
        <v>5</v>
      </c>
      <c r="N14">
        <v>2004</v>
      </c>
      <c r="O14" t="s">
        <v>25</v>
      </c>
      <c r="P14">
        <v>95</v>
      </c>
      <c r="Q14" t="s">
        <v>26</v>
      </c>
      <c r="R14" t="s">
        <v>97</v>
      </c>
      <c r="S14" t="s">
        <v>631</v>
      </c>
      <c r="T14" t="s">
        <v>98</v>
      </c>
      <c r="U14" t="s">
        <v>615</v>
      </c>
      <c r="V14" t="s">
        <v>99</v>
      </c>
      <c r="W14" t="s">
        <v>100</v>
      </c>
      <c r="X14" t="s">
        <v>632</v>
      </c>
      <c r="Y14" t="s">
        <v>31</v>
      </c>
      <c r="Z14" t="s">
        <v>32</v>
      </c>
      <c r="AA14" t="s">
        <v>59</v>
      </c>
      <c r="AB14" t="s">
        <v>101</v>
      </c>
      <c r="AC14" t="s">
        <v>49</v>
      </c>
    </row>
    <row r="15" spans="1:29" x14ac:dyDescent="0.3">
      <c r="A15">
        <v>10263</v>
      </c>
      <c r="B15">
        <v>34</v>
      </c>
      <c r="C15" s="10">
        <v>78.250007770186912</v>
      </c>
      <c r="D15">
        <v>100</v>
      </c>
      <c r="E15">
        <v>2</v>
      </c>
      <c r="F15" t="str" cm="1">
        <f t="array" ref="F15">_xlfn.IFS(G15&lt;5000,"Small",AND(G15&gt;=5000,G15&lt;=10000),"Medium",G15&gt;10000,"Large")</f>
        <v>Small</v>
      </c>
      <c r="G15">
        <v>3676.76</v>
      </c>
      <c r="H15" s="10">
        <f t="shared" si="0"/>
        <v>1016.2597358136454</v>
      </c>
      <c r="I15" s="11">
        <f t="shared" si="1"/>
        <v>0.2764008898632615</v>
      </c>
      <c r="J15" t="s">
        <v>24</v>
      </c>
      <c r="K15" s="5">
        <v>38166</v>
      </c>
      <c r="L15">
        <v>2</v>
      </c>
      <c r="M15">
        <v>6</v>
      </c>
      <c r="N15">
        <v>2004</v>
      </c>
      <c r="O15" t="s">
        <v>25</v>
      </c>
      <c r="P15">
        <v>95</v>
      </c>
      <c r="Q15" t="s">
        <v>26</v>
      </c>
      <c r="R15" t="s">
        <v>102</v>
      </c>
      <c r="S15" t="s">
        <v>633</v>
      </c>
      <c r="T15" t="s">
        <v>103</v>
      </c>
      <c r="U15" t="s">
        <v>615</v>
      </c>
      <c r="V15" t="s">
        <v>104</v>
      </c>
      <c r="W15" t="s">
        <v>105</v>
      </c>
      <c r="X15" t="s">
        <v>634</v>
      </c>
      <c r="Y15" t="s">
        <v>31</v>
      </c>
      <c r="Z15" t="s">
        <v>32</v>
      </c>
      <c r="AA15" t="s">
        <v>106</v>
      </c>
      <c r="AB15" t="s">
        <v>55</v>
      </c>
      <c r="AC15" t="s">
        <v>49</v>
      </c>
    </row>
    <row r="16" spans="1:29" x14ac:dyDescent="0.3">
      <c r="A16">
        <v>10275</v>
      </c>
      <c r="B16">
        <v>45</v>
      </c>
      <c r="C16" s="10">
        <v>65.671685762440006</v>
      </c>
      <c r="D16">
        <v>92.83</v>
      </c>
      <c r="E16">
        <v>1</v>
      </c>
      <c r="F16" t="str" cm="1">
        <f t="array" ref="F16">_xlfn.IFS(G16&lt;5000,"Small",AND(G16&gt;=5000,G16&lt;=10000),"Medium",G16&gt;10000,"Large")</f>
        <v>Small</v>
      </c>
      <c r="G16">
        <v>4177.3500000000004</v>
      </c>
      <c r="H16" s="10">
        <f t="shared" si="0"/>
        <v>1222.1241406902</v>
      </c>
      <c r="I16" s="11">
        <f t="shared" si="1"/>
        <v>0.29255967076979422</v>
      </c>
      <c r="J16" t="s">
        <v>24</v>
      </c>
      <c r="K16" s="5">
        <v>38191</v>
      </c>
      <c r="L16">
        <v>3</v>
      </c>
      <c r="M16">
        <v>7</v>
      </c>
      <c r="N16">
        <v>2004</v>
      </c>
      <c r="O16" t="s">
        <v>25</v>
      </c>
      <c r="P16">
        <v>95</v>
      </c>
      <c r="Q16" t="s">
        <v>26</v>
      </c>
      <c r="R16" t="s">
        <v>107</v>
      </c>
      <c r="S16" t="s">
        <v>717</v>
      </c>
      <c r="T16" t="s">
        <v>108</v>
      </c>
      <c r="U16" t="s">
        <v>615</v>
      </c>
      <c r="V16" t="s">
        <v>109</v>
      </c>
      <c r="W16" t="s">
        <v>615</v>
      </c>
      <c r="X16" t="s">
        <v>635</v>
      </c>
      <c r="Y16" t="s">
        <v>39</v>
      </c>
      <c r="Z16" t="s">
        <v>40</v>
      </c>
      <c r="AA16" t="s">
        <v>110</v>
      </c>
      <c r="AB16" t="s">
        <v>111</v>
      </c>
      <c r="AC16" t="s">
        <v>49</v>
      </c>
    </row>
    <row r="17" spans="1:29" x14ac:dyDescent="0.3">
      <c r="A17">
        <v>10285</v>
      </c>
      <c r="B17">
        <v>36</v>
      </c>
      <c r="C17" s="10">
        <v>84.222715285138179</v>
      </c>
      <c r="D17">
        <v>100</v>
      </c>
      <c r="E17">
        <v>6</v>
      </c>
      <c r="F17" t="str" cm="1">
        <f t="array" ref="F17">_xlfn.IFS(G17&lt;5000,"Small",AND(G17&gt;=5000,G17&lt;=10000),"Medium",G17&gt;10000,"Large")</f>
        <v>Small</v>
      </c>
      <c r="G17">
        <v>4099.68</v>
      </c>
      <c r="H17" s="10">
        <f t="shared" si="0"/>
        <v>1067.6622497350259</v>
      </c>
      <c r="I17" s="11">
        <f t="shared" si="1"/>
        <v>0.26042575267704449</v>
      </c>
      <c r="J17" t="s">
        <v>24</v>
      </c>
      <c r="K17" s="5">
        <v>38226</v>
      </c>
      <c r="L17">
        <v>3</v>
      </c>
      <c r="M17">
        <v>8</v>
      </c>
      <c r="N17">
        <v>2004</v>
      </c>
      <c r="O17" t="s">
        <v>25</v>
      </c>
      <c r="P17">
        <v>95</v>
      </c>
      <c r="Q17" t="s">
        <v>26</v>
      </c>
      <c r="R17" t="s">
        <v>112</v>
      </c>
      <c r="S17" t="s">
        <v>636</v>
      </c>
      <c r="T17" t="s">
        <v>113</v>
      </c>
      <c r="U17" t="s">
        <v>615</v>
      </c>
      <c r="V17" t="s">
        <v>114</v>
      </c>
      <c r="W17" t="s">
        <v>115</v>
      </c>
      <c r="X17" t="s">
        <v>637</v>
      </c>
      <c r="Y17" t="s">
        <v>31</v>
      </c>
      <c r="Z17" t="s">
        <v>32</v>
      </c>
      <c r="AA17" t="s">
        <v>116</v>
      </c>
      <c r="AB17" t="s">
        <v>117</v>
      </c>
      <c r="AC17" t="s">
        <v>49</v>
      </c>
    </row>
    <row r="18" spans="1:29" x14ac:dyDescent="0.3">
      <c r="A18">
        <v>10299</v>
      </c>
      <c r="B18">
        <v>23</v>
      </c>
      <c r="C18" s="10">
        <v>60.726107504131576</v>
      </c>
      <c r="D18">
        <v>100</v>
      </c>
      <c r="E18">
        <v>9</v>
      </c>
      <c r="F18" t="str" cm="1">
        <f t="array" ref="F18">_xlfn.IFS(G18&lt;5000,"Small",AND(G18&gt;=5000,G18&lt;=10000),"Medium",G18&gt;10000,"Large")</f>
        <v>Small</v>
      </c>
      <c r="G18">
        <v>2597.39</v>
      </c>
      <c r="H18" s="10">
        <f t="shared" si="0"/>
        <v>1200.6895274049737</v>
      </c>
      <c r="I18" s="11">
        <f t="shared" si="1"/>
        <v>0.46226771004930861</v>
      </c>
      <c r="J18" t="s">
        <v>24</v>
      </c>
      <c r="K18" s="5">
        <v>38260</v>
      </c>
      <c r="L18">
        <v>3</v>
      </c>
      <c r="M18">
        <v>9</v>
      </c>
      <c r="N18">
        <v>2004</v>
      </c>
      <c r="O18" t="s">
        <v>25</v>
      </c>
      <c r="P18">
        <v>95</v>
      </c>
      <c r="Q18" t="s">
        <v>26</v>
      </c>
      <c r="R18" t="s">
        <v>118</v>
      </c>
      <c r="S18" t="s">
        <v>718</v>
      </c>
      <c r="T18" t="s">
        <v>119</v>
      </c>
      <c r="U18" t="s">
        <v>615</v>
      </c>
      <c r="V18" t="s">
        <v>120</v>
      </c>
      <c r="W18" t="s">
        <v>615</v>
      </c>
      <c r="X18" t="s">
        <v>638</v>
      </c>
      <c r="Y18" t="s">
        <v>121</v>
      </c>
      <c r="Z18" t="s">
        <v>40</v>
      </c>
      <c r="AA18" t="s">
        <v>122</v>
      </c>
      <c r="AB18" t="s">
        <v>123</v>
      </c>
      <c r="AC18" t="s">
        <v>35</v>
      </c>
    </row>
    <row r="19" spans="1:29" x14ac:dyDescent="0.3">
      <c r="A19">
        <v>10309</v>
      </c>
      <c r="B19">
        <v>41</v>
      </c>
      <c r="C19" s="10">
        <v>78.603459754872858</v>
      </c>
      <c r="D19">
        <v>100</v>
      </c>
      <c r="E19">
        <v>5</v>
      </c>
      <c r="F19" t="str" cm="1">
        <f t="array" ref="F19">_xlfn.IFS(G19&lt;5000,"Small",AND(G19&gt;=5000,G19&lt;=10000),"Medium",G19&gt;10000,"Large")</f>
        <v>Small</v>
      </c>
      <c r="G19">
        <v>4394.38</v>
      </c>
      <c r="H19" s="10">
        <f t="shared" si="0"/>
        <v>1171.638150050213</v>
      </c>
      <c r="I19" s="11">
        <f t="shared" si="1"/>
        <v>0.26662194667967104</v>
      </c>
      <c r="J19" t="s">
        <v>24</v>
      </c>
      <c r="K19" s="5">
        <v>38275</v>
      </c>
      <c r="L19">
        <v>4</v>
      </c>
      <c r="M19">
        <v>10</v>
      </c>
      <c r="N19">
        <v>2004</v>
      </c>
      <c r="O19" t="s">
        <v>25</v>
      </c>
      <c r="P19">
        <v>95</v>
      </c>
      <c r="Q19" t="s">
        <v>26</v>
      </c>
      <c r="R19" t="s">
        <v>124</v>
      </c>
      <c r="S19" t="s">
        <v>719</v>
      </c>
      <c r="T19" t="s">
        <v>125</v>
      </c>
      <c r="U19" t="s">
        <v>615</v>
      </c>
      <c r="V19" t="s">
        <v>126</v>
      </c>
      <c r="W19" t="s">
        <v>615</v>
      </c>
      <c r="X19" t="s">
        <v>639</v>
      </c>
      <c r="Y19" t="s">
        <v>73</v>
      </c>
      <c r="Z19" t="s">
        <v>40</v>
      </c>
      <c r="AA19" t="s">
        <v>127</v>
      </c>
      <c r="AB19" t="s">
        <v>128</v>
      </c>
      <c r="AC19" t="s">
        <v>49</v>
      </c>
    </row>
    <row r="20" spans="1:29" x14ac:dyDescent="0.3">
      <c r="A20">
        <v>10318</v>
      </c>
      <c r="B20">
        <v>46</v>
      </c>
      <c r="C20" s="10">
        <v>80.957034781435482</v>
      </c>
      <c r="D20">
        <v>94.74</v>
      </c>
      <c r="E20">
        <v>1</v>
      </c>
      <c r="F20" t="str" cm="1">
        <f t="array" ref="F20">_xlfn.IFS(G20&lt;5000,"Small",AND(G20&gt;=5000,G20&lt;=10000),"Medium",G20&gt;10000,"Large")</f>
        <v>Small</v>
      </c>
      <c r="G20">
        <v>4358.04</v>
      </c>
      <c r="H20" s="10">
        <f t="shared" si="0"/>
        <v>634.01640005396803</v>
      </c>
      <c r="I20" s="11">
        <f t="shared" si="1"/>
        <v>0.14548200568465824</v>
      </c>
      <c r="J20" s="1" t="s">
        <v>24</v>
      </c>
      <c r="K20" s="5">
        <v>38293</v>
      </c>
      <c r="L20">
        <v>4</v>
      </c>
      <c r="M20">
        <v>11</v>
      </c>
      <c r="N20">
        <v>2004</v>
      </c>
      <c r="O20" t="s">
        <v>25</v>
      </c>
      <c r="P20">
        <v>95</v>
      </c>
      <c r="Q20" t="s">
        <v>26</v>
      </c>
      <c r="R20" t="s">
        <v>129</v>
      </c>
      <c r="S20" t="s">
        <v>640</v>
      </c>
      <c r="T20" t="s">
        <v>130</v>
      </c>
      <c r="U20" t="s">
        <v>615</v>
      </c>
      <c r="V20" t="s">
        <v>131</v>
      </c>
      <c r="W20" t="s">
        <v>132</v>
      </c>
      <c r="X20" t="s">
        <v>641</v>
      </c>
      <c r="Y20" t="s">
        <v>31</v>
      </c>
      <c r="Z20" t="s">
        <v>32</v>
      </c>
      <c r="AA20" t="s">
        <v>33</v>
      </c>
      <c r="AB20" t="s">
        <v>133</v>
      </c>
      <c r="AC20" t="s">
        <v>49</v>
      </c>
    </row>
    <row r="21" spans="1:29" x14ac:dyDescent="0.3">
      <c r="A21">
        <v>10329</v>
      </c>
      <c r="B21">
        <v>42</v>
      </c>
      <c r="C21" s="10">
        <v>69.375992966070328</v>
      </c>
      <c r="D21">
        <v>100</v>
      </c>
      <c r="E21">
        <v>1</v>
      </c>
      <c r="F21" t="str" cm="1">
        <f t="array" ref="F21">_xlfn.IFS(G21&lt;5000,"Small",AND(G21&gt;=5000,G21&lt;=10000),"Medium",G21&gt;10000,"Large")</f>
        <v>Small</v>
      </c>
      <c r="G21">
        <v>4396.1400000000003</v>
      </c>
      <c r="H21" s="10">
        <f t="shared" si="0"/>
        <v>1482.3482954250467</v>
      </c>
      <c r="I21" s="11">
        <f t="shared" si="1"/>
        <v>0.33719315022384333</v>
      </c>
      <c r="J21" t="s">
        <v>24</v>
      </c>
      <c r="K21" s="5">
        <v>38306</v>
      </c>
      <c r="L21">
        <v>4</v>
      </c>
      <c r="M21">
        <v>11</v>
      </c>
      <c r="N21">
        <v>2004</v>
      </c>
      <c r="O21" t="s">
        <v>25</v>
      </c>
      <c r="P21">
        <v>95</v>
      </c>
      <c r="Q21" t="s">
        <v>26</v>
      </c>
      <c r="R21" t="s">
        <v>27</v>
      </c>
      <c r="S21" t="s">
        <v>614</v>
      </c>
      <c r="T21" t="s">
        <v>28</v>
      </c>
      <c r="U21" t="s">
        <v>615</v>
      </c>
      <c r="V21" t="s">
        <v>29</v>
      </c>
      <c r="W21" t="s">
        <v>30</v>
      </c>
      <c r="X21" t="s">
        <v>616</v>
      </c>
      <c r="Y21" t="s">
        <v>31</v>
      </c>
      <c r="Z21" t="s">
        <v>32</v>
      </c>
      <c r="AA21" t="s">
        <v>33</v>
      </c>
      <c r="AB21" t="s">
        <v>34</v>
      </c>
      <c r="AC21" t="s">
        <v>49</v>
      </c>
    </row>
    <row r="22" spans="1:29" x14ac:dyDescent="0.3">
      <c r="A22">
        <v>10341</v>
      </c>
      <c r="B22">
        <v>41</v>
      </c>
      <c r="C22" s="10">
        <v>76.835858848174496</v>
      </c>
      <c r="D22">
        <v>100</v>
      </c>
      <c r="E22">
        <v>9</v>
      </c>
      <c r="F22" t="str" cm="1">
        <f t="array" ref="F22">_xlfn.IFS(G22&lt;5000,"Small",AND(G22&gt;=5000,G22&lt;=10000),"Medium",G22&gt;10000,"Large")</f>
        <v>Medium</v>
      </c>
      <c r="G22">
        <v>7737.93</v>
      </c>
      <c r="H22" s="10">
        <f t="shared" si="0"/>
        <v>4587.6597872248458</v>
      </c>
      <c r="I22" s="11">
        <f t="shared" si="1"/>
        <v>0.59287946352898591</v>
      </c>
      <c r="J22" t="s">
        <v>24</v>
      </c>
      <c r="K22" s="5">
        <v>38315</v>
      </c>
      <c r="L22">
        <v>4</v>
      </c>
      <c r="M22">
        <v>11</v>
      </c>
      <c r="N22">
        <v>2004</v>
      </c>
      <c r="O22" t="s">
        <v>25</v>
      </c>
      <c r="P22">
        <v>95</v>
      </c>
      <c r="Q22" t="s">
        <v>26</v>
      </c>
      <c r="R22" t="s">
        <v>134</v>
      </c>
      <c r="S22" t="s">
        <v>720</v>
      </c>
      <c r="T22" t="s">
        <v>135</v>
      </c>
      <c r="U22" t="s">
        <v>615</v>
      </c>
      <c r="V22" t="s">
        <v>136</v>
      </c>
      <c r="W22" t="s">
        <v>615</v>
      </c>
      <c r="X22" t="s">
        <v>642</v>
      </c>
      <c r="Y22" t="s">
        <v>137</v>
      </c>
      <c r="Z22" t="s">
        <v>40</v>
      </c>
      <c r="AA22" t="s">
        <v>138</v>
      </c>
      <c r="AB22" t="s">
        <v>139</v>
      </c>
      <c r="AC22" t="s">
        <v>140</v>
      </c>
    </row>
    <row r="23" spans="1:29" x14ac:dyDescent="0.3">
      <c r="A23">
        <v>10361</v>
      </c>
      <c r="B23">
        <v>20</v>
      </c>
      <c r="C23" s="10">
        <v>57.371032803033195</v>
      </c>
      <c r="D23">
        <v>72.55</v>
      </c>
      <c r="E23">
        <v>13</v>
      </c>
      <c r="F23" t="str" cm="1">
        <f t="array" ref="F23">_xlfn.IFS(G23&lt;5000,"Small",AND(G23&gt;=5000,G23&lt;=10000),"Medium",G23&gt;10000,"Large")</f>
        <v>Small</v>
      </c>
      <c r="G23">
        <v>1451</v>
      </c>
      <c r="H23" s="10">
        <f t="shared" si="0"/>
        <v>303.57934393933601</v>
      </c>
      <c r="I23" s="11">
        <f t="shared" si="1"/>
        <v>0.20922077459637217</v>
      </c>
      <c r="J23" t="s">
        <v>24</v>
      </c>
      <c r="K23" s="5">
        <v>38338</v>
      </c>
      <c r="L23">
        <v>4</v>
      </c>
      <c r="M23">
        <v>12</v>
      </c>
      <c r="N23">
        <v>2004</v>
      </c>
      <c r="O23" t="s">
        <v>25</v>
      </c>
      <c r="P23">
        <v>95</v>
      </c>
      <c r="Q23" t="s">
        <v>26</v>
      </c>
      <c r="R23" t="s">
        <v>141</v>
      </c>
      <c r="S23" t="s">
        <v>142</v>
      </c>
      <c r="T23" t="s">
        <v>143</v>
      </c>
      <c r="U23" t="s">
        <v>144</v>
      </c>
      <c r="V23" t="s">
        <v>145</v>
      </c>
      <c r="W23" t="s">
        <v>146</v>
      </c>
      <c r="X23" t="s">
        <v>643</v>
      </c>
      <c r="Y23" t="s">
        <v>88</v>
      </c>
      <c r="Z23" t="s">
        <v>89</v>
      </c>
      <c r="AA23" t="s">
        <v>147</v>
      </c>
      <c r="AB23" t="s">
        <v>148</v>
      </c>
      <c r="AC23" t="s">
        <v>35</v>
      </c>
    </row>
    <row r="24" spans="1:29" x14ac:dyDescent="0.3">
      <c r="A24">
        <v>10375</v>
      </c>
      <c r="B24">
        <v>21</v>
      </c>
      <c r="C24" s="10">
        <v>21.106752976766494</v>
      </c>
      <c r="D24">
        <v>34.909999999999997</v>
      </c>
      <c r="E24">
        <v>12</v>
      </c>
      <c r="F24" t="str" cm="1">
        <f t="array" ref="F24">_xlfn.IFS(G24&lt;5000,"Small",AND(G24&gt;=5000,G24&lt;=10000),"Medium",G24&gt;10000,"Large")</f>
        <v>Small</v>
      </c>
      <c r="G24">
        <v>733.11</v>
      </c>
      <c r="H24" s="10">
        <f t="shared" si="0"/>
        <v>289.86818748790364</v>
      </c>
      <c r="I24" s="11">
        <f t="shared" si="1"/>
        <v>0.39539521693593543</v>
      </c>
      <c r="J24" s="1" t="s">
        <v>24</v>
      </c>
      <c r="K24" s="5">
        <v>38386</v>
      </c>
      <c r="L24">
        <v>1</v>
      </c>
      <c r="M24">
        <v>2</v>
      </c>
      <c r="N24">
        <v>2005</v>
      </c>
      <c r="O24" t="s">
        <v>25</v>
      </c>
      <c r="P24">
        <v>95</v>
      </c>
      <c r="Q24" t="s">
        <v>26</v>
      </c>
      <c r="R24" t="s">
        <v>107</v>
      </c>
      <c r="S24" t="s">
        <v>717</v>
      </c>
      <c r="T24" t="s">
        <v>108</v>
      </c>
      <c r="U24" t="s">
        <v>615</v>
      </c>
      <c r="V24" t="s">
        <v>109</v>
      </c>
      <c r="W24" t="s">
        <v>615</v>
      </c>
      <c r="X24" t="s">
        <v>635</v>
      </c>
      <c r="Y24" t="s">
        <v>39</v>
      </c>
      <c r="Z24" t="s">
        <v>40</v>
      </c>
      <c r="AA24" t="s">
        <v>110</v>
      </c>
      <c r="AB24" t="s">
        <v>111</v>
      </c>
      <c r="AC24" t="s">
        <v>35</v>
      </c>
    </row>
    <row r="25" spans="1:29" x14ac:dyDescent="0.3">
      <c r="A25">
        <v>10388</v>
      </c>
      <c r="B25">
        <v>42</v>
      </c>
      <c r="C25" s="10">
        <v>46.259288305743659</v>
      </c>
      <c r="D25">
        <v>76.36</v>
      </c>
      <c r="E25">
        <v>4</v>
      </c>
      <c r="F25" t="str" cm="1">
        <f t="array" ref="F25">_xlfn.IFS(G25&lt;5000,"Small",AND(G25&gt;=5000,G25&lt;=10000),"Medium",G25&gt;10000,"Large")</f>
        <v>Small</v>
      </c>
      <c r="G25">
        <v>3207.12</v>
      </c>
      <c r="H25" s="10">
        <f t="shared" si="0"/>
        <v>1264.2298911587661</v>
      </c>
      <c r="I25" s="11">
        <f t="shared" si="1"/>
        <v>0.39419475765134021</v>
      </c>
      <c r="J25" s="1" t="s">
        <v>24</v>
      </c>
      <c r="K25" s="5">
        <v>38414</v>
      </c>
      <c r="L25">
        <v>1</v>
      </c>
      <c r="M25">
        <v>3</v>
      </c>
      <c r="N25">
        <v>2005</v>
      </c>
      <c r="O25" t="s">
        <v>25</v>
      </c>
      <c r="P25">
        <v>95</v>
      </c>
      <c r="Q25" t="s">
        <v>26</v>
      </c>
      <c r="R25" t="s">
        <v>149</v>
      </c>
      <c r="S25" t="s">
        <v>644</v>
      </c>
      <c r="T25" t="s">
        <v>150</v>
      </c>
      <c r="U25" t="s">
        <v>615</v>
      </c>
      <c r="V25" t="s">
        <v>151</v>
      </c>
      <c r="W25" t="s">
        <v>115</v>
      </c>
      <c r="X25" t="s">
        <v>645</v>
      </c>
      <c r="Y25" t="s">
        <v>31</v>
      </c>
      <c r="Z25" t="s">
        <v>32</v>
      </c>
      <c r="AA25" t="s">
        <v>152</v>
      </c>
      <c r="AB25" t="s">
        <v>153</v>
      </c>
      <c r="AC25" t="s">
        <v>49</v>
      </c>
    </row>
    <row r="26" spans="1:29" x14ac:dyDescent="0.3">
      <c r="A26">
        <v>10403</v>
      </c>
      <c r="B26">
        <v>24</v>
      </c>
      <c r="C26" s="10">
        <v>78.219745729980048</v>
      </c>
      <c r="D26">
        <v>100</v>
      </c>
      <c r="E26">
        <v>7</v>
      </c>
      <c r="F26" t="str" cm="1">
        <f t="array" ref="F26">_xlfn.IFS(G26&lt;5000,"Small",AND(G26&gt;=5000,G26&lt;=10000),"Medium",G26&gt;10000,"Large")</f>
        <v>Small</v>
      </c>
      <c r="G26">
        <v>2434.56</v>
      </c>
      <c r="H26" s="10">
        <f t="shared" si="0"/>
        <v>557.2861024804788</v>
      </c>
      <c r="I26" s="11">
        <f t="shared" si="1"/>
        <v>0.22890629209404526</v>
      </c>
      <c r="J26" s="1" t="s">
        <v>24</v>
      </c>
      <c r="K26" s="5">
        <v>38450</v>
      </c>
      <c r="L26">
        <v>2</v>
      </c>
      <c r="M26">
        <v>4</v>
      </c>
      <c r="N26">
        <v>2005</v>
      </c>
      <c r="O26" t="s">
        <v>25</v>
      </c>
      <c r="P26">
        <v>95</v>
      </c>
      <c r="Q26" t="s">
        <v>26</v>
      </c>
      <c r="R26" t="s">
        <v>154</v>
      </c>
      <c r="S26" t="s">
        <v>721</v>
      </c>
      <c r="T26" t="s">
        <v>155</v>
      </c>
      <c r="U26" t="s">
        <v>615</v>
      </c>
      <c r="V26" t="s">
        <v>156</v>
      </c>
      <c r="W26" t="s">
        <v>615</v>
      </c>
      <c r="X26" t="s">
        <v>722</v>
      </c>
      <c r="Y26" t="s">
        <v>157</v>
      </c>
      <c r="Z26" t="s">
        <v>40</v>
      </c>
      <c r="AA26" t="s">
        <v>158</v>
      </c>
      <c r="AB26" t="s">
        <v>159</v>
      </c>
      <c r="AC26" t="s">
        <v>35</v>
      </c>
    </row>
    <row r="27" spans="1:29" x14ac:dyDescent="0.3">
      <c r="A27">
        <v>10417</v>
      </c>
      <c r="B27">
        <v>66</v>
      </c>
      <c r="C27" s="10">
        <v>64.175259400379986</v>
      </c>
      <c r="D27">
        <v>100</v>
      </c>
      <c r="E27">
        <v>2</v>
      </c>
      <c r="F27" t="str" cm="1">
        <f t="array" ref="F27">_xlfn.IFS(G27&lt;5000,"Small",AND(G27&gt;=5000,G27&lt;=10000),"Medium",G27&gt;10000,"Large")</f>
        <v>Medium</v>
      </c>
      <c r="G27">
        <v>7516.08</v>
      </c>
      <c r="H27" s="10">
        <f t="shared" si="0"/>
        <v>3280.5128795749206</v>
      </c>
      <c r="I27" s="11">
        <f t="shared" si="1"/>
        <v>0.43646593431348796</v>
      </c>
      <c r="J27" t="s">
        <v>160</v>
      </c>
      <c r="K27" s="5">
        <v>38485</v>
      </c>
      <c r="L27">
        <v>2</v>
      </c>
      <c r="M27">
        <v>5</v>
      </c>
      <c r="N27">
        <v>2005</v>
      </c>
      <c r="O27" t="s">
        <v>25</v>
      </c>
      <c r="P27">
        <v>95</v>
      </c>
      <c r="Q27" t="s">
        <v>26</v>
      </c>
      <c r="R27" t="s">
        <v>161</v>
      </c>
      <c r="S27" t="s">
        <v>723</v>
      </c>
      <c r="T27" t="s">
        <v>162</v>
      </c>
      <c r="U27" t="s">
        <v>615</v>
      </c>
      <c r="V27" t="s">
        <v>163</v>
      </c>
      <c r="W27" t="s">
        <v>615</v>
      </c>
      <c r="X27" t="s">
        <v>646</v>
      </c>
      <c r="Y27" t="s">
        <v>164</v>
      </c>
      <c r="Z27" t="s">
        <v>40</v>
      </c>
      <c r="AA27" t="s">
        <v>165</v>
      </c>
      <c r="AB27" t="s">
        <v>166</v>
      </c>
      <c r="AC27" t="s">
        <v>140</v>
      </c>
    </row>
    <row r="28" spans="1:29" x14ac:dyDescent="0.3">
      <c r="A28">
        <v>10103</v>
      </c>
      <c r="B28">
        <v>26</v>
      </c>
      <c r="C28" s="10">
        <v>86.78950212582086</v>
      </c>
      <c r="D28">
        <v>100</v>
      </c>
      <c r="E28">
        <v>11</v>
      </c>
      <c r="F28" t="str" cm="1">
        <f t="array" ref="F28">_xlfn.IFS(G28&lt;5000,"Small",AND(G28&gt;=5000,G28&lt;=10000),"Medium",G28&gt;10000,"Large")</f>
        <v>Medium</v>
      </c>
      <c r="G28">
        <v>5404.62</v>
      </c>
      <c r="H28" s="10">
        <f t="shared" si="0"/>
        <v>3148.0929447286576</v>
      </c>
      <c r="I28" s="11">
        <f t="shared" si="1"/>
        <v>0.58248182938461124</v>
      </c>
      <c r="J28" t="s">
        <v>24</v>
      </c>
      <c r="K28" s="5">
        <v>37650</v>
      </c>
      <c r="L28">
        <v>1</v>
      </c>
      <c r="M28">
        <v>1</v>
      </c>
      <c r="N28">
        <v>2003</v>
      </c>
      <c r="O28" t="s">
        <v>167</v>
      </c>
      <c r="P28">
        <v>214</v>
      </c>
      <c r="Q28" t="s">
        <v>168</v>
      </c>
      <c r="R28" t="s">
        <v>124</v>
      </c>
      <c r="S28" t="s">
        <v>719</v>
      </c>
      <c r="T28" t="s">
        <v>125</v>
      </c>
      <c r="U28" t="s">
        <v>615</v>
      </c>
      <c r="V28" t="s">
        <v>126</v>
      </c>
      <c r="W28" t="s">
        <v>615</v>
      </c>
      <c r="X28" t="s">
        <v>639</v>
      </c>
      <c r="Y28" t="s">
        <v>73</v>
      </c>
      <c r="Z28" t="s">
        <v>40</v>
      </c>
      <c r="AA28" t="s">
        <v>127</v>
      </c>
      <c r="AB28" t="s">
        <v>128</v>
      </c>
      <c r="AC28" t="s">
        <v>49</v>
      </c>
    </row>
    <row r="29" spans="1:29" x14ac:dyDescent="0.3">
      <c r="A29">
        <v>10112</v>
      </c>
      <c r="B29">
        <v>29</v>
      </c>
      <c r="C29" s="10">
        <v>85.533218725625986</v>
      </c>
      <c r="D29">
        <v>100</v>
      </c>
      <c r="E29">
        <v>1</v>
      </c>
      <c r="F29" t="str" cm="1">
        <f t="array" ref="F29">_xlfn.IFS(G29&lt;5000,"Small",AND(G29&gt;=5000,G29&lt;=10000),"Medium",G29&gt;10000,"Large")</f>
        <v>Medium</v>
      </c>
      <c r="G29">
        <v>7209.11</v>
      </c>
      <c r="H29" s="10">
        <f t="shared" si="0"/>
        <v>4728.6466569568456</v>
      </c>
      <c r="I29" s="11">
        <f t="shared" si="1"/>
        <v>0.65592655084425755</v>
      </c>
      <c r="J29" t="s">
        <v>24</v>
      </c>
      <c r="K29" s="5">
        <v>37704</v>
      </c>
      <c r="L29">
        <v>1</v>
      </c>
      <c r="M29">
        <v>3</v>
      </c>
      <c r="N29">
        <v>2003</v>
      </c>
      <c r="O29" t="s">
        <v>167</v>
      </c>
      <c r="P29">
        <v>214</v>
      </c>
      <c r="Q29" t="s">
        <v>168</v>
      </c>
      <c r="R29" t="s">
        <v>169</v>
      </c>
      <c r="S29" t="s">
        <v>724</v>
      </c>
      <c r="T29" t="s">
        <v>170</v>
      </c>
      <c r="U29" t="s">
        <v>615</v>
      </c>
      <c r="V29" t="s">
        <v>171</v>
      </c>
      <c r="W29" t="s">
        <v>615</v>
      </c>
      <c r="X29" t="s">
        <v>725</v>
      </c>
      <c r="Y29" t="s">
        <v>172</v>
      </c>
      <c r="Z29" t="s">
        <v>40</v>
      </c>
      <c r="AA29" t="s">
        <v>173</v>
      </c>
      <c r="AB29" t="s">
        <v>174</v>
      </c>
      <c r="AC29" t="s">
        <v>140</v>
      </c>
    </row>
    <row r="30" spans="1:29" x14ac:dyDescent="0.3">
      <c r="A30">
        <v>10126</v>
      </c>
      <c r="B30">
        <v>38</v>
      </c>
      <c r="C30" s="10">
        <v>79.548747133570316</v>
      </c>
      <c r="D30">
        <v>100</v>
      </c>
      <c r="E30">
        <v>11</v>
      </c>
      <c r="F30" t="str" cm="1">
        <f t="array" ref="F30">_xlfn.IFS(G30&lt;5000,"Small",AND(G30&gt;=5000,G30&lt;=10000),"Medium",G30&gt;10000,"Large")</f>
        <v>Medium</v>
      </c>
      <c r="G30">
        <v>7329.06</v>
      </c>
      <c r="H30" s="10">
        <f t="shared" si="0"/>
        <v>4306.2076089243283</v>
      </c>
      <c r="I30" s="11">
        <f t="shared" si="1"/>
        <v>0.58755251136221121</v>
      </c>
      <c r="J30" t="s">
        <v>24</v>
      </c>
      <c r="K30" s="5">
        <v>37769</v>
      </c>
      <c r="L30">
        <v>2</v>
      </c>
      <c r="M30">
        <v>5</v>
      </c>
      <c r="N30">
        <v>2003</v>
      </c>
      <c r="O30" t="s">
        <v>167</v>
      </c>
      <c r="P30">
        <v>214</v>
      </c>
      <c r="Q30" t="s">
        <v>168</v>
      </c>
      <c r="R30" t="s">
        <v>175</v>
      </c>
      <c r="S30" t="s">
        <v>726</v>
      </c>
      <c r="T30" t="s">
        <v>176</v>
      </c>
      <c r="U30" t="s">
        <v>615</v>
      </c>
      <c r="V30" t="s">
        <v>163</v>
      </c>
      <c r="W30" t="s">
        <v>615</v>
      </c>
      <c r="X30" t="s">
        <v>647</v>
      </c>
      <c r="Y30" t="s">
        <v>164</v>
      </c>
      <c r="Z30" t="s">
        <v>40</v>
      </c>
      <c r="AA30" t="s">
        <v>177</v>
      </c>
      <c r="AB30" t="s">
        <v>178</v>
      </c>
      <c r="AC30" t="s">
        <v>140</v>
      </c>
    </row>
    <row r="31" spans="1:29" x14ac:dyDescent="0.3">
      <c r="A31">
        <v>10140</v>
      </c>
      <c r="B31">
        <v>37</v>
      </c>
      <c r="C31" s="10">
        <v>60.656653305477072</v>
      </c>
      <c r="D31">
        <v>100</v>
      </c>
      <c r="E31">
        <v>11</v>
      </c>
      <c r="F31" t="str" cm="1">
        <f t="array" ref="F31">_xlfn.IFS(G31&lt;5000,"Small",AND(G31&gt;=5000,G31&lt;=10000),"Medium",G31&gt;10000,"Large")</f>
        <v>Medium</v>
      </c>
      <c r="G31">
        <v>7374.1</v>
      </c>
      <c r="H31" s="10">
        <f t="shared" si="0"/>
        <v>5129.8038276973493</v>
      </c>
      <c r="I31" s="11">
        <f t="shared" si="1"/>
        <v>0.69565151377081258</v>
      </c>
      <c r="J31" t="s">
        <v>24</v>
      </c>
      <c r="K31" s="5">
        <v>37826</v>
      </c>
      <c r="L31">
        <v>3</v>
      </c>
      <c r="M31">
        <v>7</v>
      </c>
      <c r="N31">
        <v>2003</v>
      </c>
      <c r="O31" t="s">
        <v>167</v>
      </c>
      <c r="P31">
        <v>214</v>
      </c>
      <c r="Q31" t="s">
        <v>168</v>
      </c>
      <c r="R31" t="s">
        <v>60</v>
      </c>
      <c r="S31" t="s">
        <v>622</v>
      </c>
      <c r="T31" t="s">
        <v>61</v>
      </c>
      <c r="U31" t="s">
        <v>615</v>
      </c>
      <c r="V31" t="s">
        <v>62</v>
      </c>
      <c r="W31" t="s">
        <v>53</v>
      </c>
      <c r="X31" t="s">
        <v>623</v>
      </c>
      <c r="Y31" t="s">
        <v>31</v>
      </c>
      <c r="Z31" t="s">
        <v>32</v>
      </c>
      <c r="AA31" t="s">
        <v>63</v>
      </c>
      <c r="AB31" t="s">
        <v>64</v>
      </c>
      <c r="AC31" t="s">
        <v>140</v>
      </c>
    </row>
    <row r="32" spans="1:29" x14ac:dyDescent="0.3">
      <c r="A32">
        <v>10150</v>
      </c>
      <c r="B32">
        <v>45</v>
      </c>
      <c r="C32" s="10">
        <v>82.542159109570349</v>
      </c>
      <c r="D32">
        <v>100</v>
      </c>
      <c r="E32">
        <v>8</v>
      </c>
      <c r="F32" t="str" cm="1">
        <f t="array" ref="F32">_xlfn.IFS(G32&lt;5000,"Small",AND(G32&gt;=5000,G32&lt;=10000),"Medium",G32&gt;10000,"Large")</f>
        <v>Large</v>
      </c>
      <c r="G32">
        <v>10993.5</v>
      </c>
      <c r="H32" s="10">
        <f t="shared" si="0"/>
        <v>7279.102840069334</v>
      </c>
      <c r="I32" s="11">
        <f t="shared" si="1"/>
        <v>0.66212787920765304</v>
      </c>
      <c r="J32" t="s">
        <v>24</v>
      </c>
      <c r="K32" s="5">
        <v>37883</v>
      </c>
      <c r="L32">
        <v>3</v>
      </c>
      <c r="M32">
        <v>9</v>
      </c>
      <c r="N32">
        <v>2003</v>
      </c>
      <c r="O32" t="s">
        <v>167</v>
      </c>
      <c r="P32">
        <v>214</v>
      </c>
      <c r="Q32" t="s">
        <v>168</v>
      </c>
      <c r="R32" t="s">
        <v>179</v>
      </c>
      <c r="S32" s="2" t="s">
        <v>648</v>
      </c>
      <c r="T32" t="s">
        <v>180</v>
      </c>
      <c r="U32" t="s">
        <v>615</v>
      </c>
      <c r="V32" t="s">
        <v>181</v>
      </c>
      <c r="W32" t="s">
        <v>615</v>
      </c>
      <c r="X32" t="s">
        <v>649</v>
      </c>
      <c r="Y32" t="s">
        <v>181</v>
      </c>
      <c r="Z32" t="s">
        <v>182</v>
      </c>
      <c r="AA32" t="s">
        <v>183</v>
      </c>
      <c r="AB32" t="s">
        <v>184</v>
      </c>
      <c r="AC32" t="s">
        <v>140</v>
      </c>
    </row>
    <row r="33" spans="1:29" x14ac:dyDescent="0.3">
      <c r="A33">
        <v>10163</v>
      </c>
      <c r="B33">
        <v>21</v>
      </c>
      <c r="C33" s="10">
        <v>68.713801484341872</v>
      </c>
      <c r="D33">
        <v>100</v>
      </c>
      <c r="E33">
        <v>1</v>
      </c>
      <c r="F33" t="str" cm="1">
        <f t="array" ref="F33">_xlfn.IFS(G33&lt;5000,"Small",AND(G33&gt;=5000,G33&lt;=10000),"Medium",G33&gt;10000,"Large")</f>
        <v>Small</v>
      </c>
      <c r="G33">
        <v>4860.24</v>
      </c>
      <c r="H33" s="10">
        <f t="shared" si="0"/>
        <v>3417.2501688288203</v>
      </c>
      <c r="I33" s="11">
        <f t="shared" si="1"/>
        <v>0.70310317367636588</v>
      </c>
      <c r="J33" t="s">
        <v>24</v>
      </c>
      <c r="K33" s="5">
        <v>37914</v>
      </c>
      <c r="L33">
        <v>4</v>
      </c>
      <c r="M33">
        <v>10</v>
      </c>
      <c r="N33">
        <v>2003</v>
      </c>
      <c r="O33" t="s">
        <v>167</v>
      </c>
      <c r="P33">
        <v>214</v>
      </c>
      <c r="Q33" t="s">
        <v>168</v>
      </c>
      <c r="R33" t="s">
        <v>185</v>
      </c>
      <c r="S33" t="s">
        <v>650</v>
      </c>
      <c r="T33" t="s">
        <v>186</v>
      </c>
      <c r="U33" t="s">
        <v>187</v>
      </c>
      <c r="V33" t="s">
        <v>29</v>
      </c>
      <c r="W33" t="s">
        <v>30</v>
      </c>
      <c r="X33" t="s">
        <v>616</v>
      </c>
      <c r="Y33" t="s">
        <v>31</v>
      </c>
      <c r="Z33" t="s">
        <v>32</v>
      </c>
      <c r="AA33" t="s">
        <v>116</v>
      </c>
      <c r="AB33" t="s">
        <v>188</v>
      </c>
      <c r="AC33" t="s">
        <v>49</v>
      </c>
    </row>
    <row r="34" spans="1:29" x14ac:dyDescent="0.3">
      <c r="A34">
        <v>10174</v>
      </c>
      <c r="B34">
        <v>34</v>
      </c>
      <c r="C34" s="10">
        <v>70.487538836323623</v>
      </c>
      <c r="D34">
        <v>100</v>
      </c>
      <c r="E34">
        <v>4</v>
      </c>
      <c r="F34" t="str" cm="1">
        <f t="array" ref="F34">_xlfn.IFS(G34&lt;5000,"Small",AND(G34&gt;=5000,G34&lt;=10000),"Medium",G34&gt;10000,"Large")</f>
        <v>Medium</v>
      </c>
      <c r="G34">
        <v>8014.82</v>
      </c>
      <c r="H34" s="10">
        <f t="shared" si="0"/>
        <v>5618.2436795649965</v>
      </c>
      <c r="I34" s="11">
        <f t="shared" si="1"/>
        <v>0.70098189099256092</v>
      </c>
      <c r="J34" s="1" t="s">
        <v>24</v>
      </c>
      <c r="K34" s="5">
        <v>37931</v>
      </c>
      <c r="L34">
        <v>4</v>
      </c>
      <c r="M34">
        <v>11</v>
      </c>
      <c r="N34">
        <v>2003</v>
      </c>
      <c r="O34" t="s">
        <v>167</v>
      </c>
      <c r="P34">
        <v>214</v>
      </c>
      <c r="Q34" t="s">
        <v>168</v>
      </c>
      <c r="R34" t="s">
        <v>189</v>
      </c>
      <c r="S34" t="s">
        <v>727</v>
      </c>
      <c r="T34" t="s">
        <v>190</v>
      </c>
      <c r="U34" t="s">
        <v>615</v>
      </c>
      <c r="V34" t="s">
        <v>191</v>
      </c>
      <c r="W34" t="s">
        <v>192</v>
      </c>
      <c r="X34" t="s">
        <v>651</v>
      </c>
      <c r="Y34" t="s">
        <v>88</v>
      </c>
      <c r="Z34" t="s">
        <v>89</v>
      </c>
      <c r="AA34" t="s">
        <v>193</v>
      </c>
      <c r="AB34" t="s">
        <v>194</v>
      </c>
      <c r="AC34" t="s">
        <v>140</v>
      </c>
    </row>
    <row r="35" spans="1:29" x14ac:dyDescent="0.3">
      <c r="A35">
        <v>10183</v>
      </c>
      <c r="B35">
        <v>23</v>
      </c>
      <c r="C35" s="10">
        <v>83.934486003487763</v>
      </c>
      <c r="D35">
        <v>100</v>
      </c>
      <c r="E35">
        <v>8</v>
      </c>
      <c r="F35" t="str" cm="1">
        <f t="array" ref="F35">_xlfn.IFS(G35&lt;5000,"Small",AND(G35&gt;=5000,G35&lt;=10000),"Medium",G35&gt;10000,"Large")</f>
        <v>Medium</v>
      </c>
      <c r="G35">
        <v>5372.57</v>
      </c>
      <c r="H35" s="10">
        <f t="shared" si="0"/>
        <v>3442.0768219197812</v>
      </c>
      <c r="I35" s="11">
        <f t="shared" si="1"/>
        <v>0.64067603063706591</v>
      </c>
      <c r="J35" t="s">
        <v>24</v>
      </c>
      <c r="K35" s="5">
        <v>37938</v>
      </c>
      <c r="L35">
        <v>4</v>
      </c>
      <c r="M35">
        <v>11</v>
      </c>
      <c r="N35">
        <v>2003</v>
      </c>
      <c r="O35" t="s">
        <v>167</v>
      </c>
      <c r="P35">
        <v>214</v>
      </c>
      <c r="Q35" t="s">
        <v>168</v>
      </c>
      <c r="R35" t="s">
        <v>195</v>
      </c>
      <c r="S35" t="s">
        <v>652</v>
      </c>
      <c r="T35" t="s">
        <v>196</v>
      </c>
      <c r="U35" t="s">
        <v>615</v>
      </c>
      <c r="V35" t="s">
        <v>197</v>
      </c>
      <c r="W35" t="s">
        <v>132</v>
      </c>
      <c r="X35" t="s">
        <v>653</v>
      </c>
      <c r="Y35" t="s">
        <v>31</v>
      </c>
      <c r="Z35" t="s">
        <v>32</v>
      </c>
      <c r="AA35" t="s">
        <v>198</v>
      </c>
      <c r="AB35" t="s">
        <v>199</v>
      </c>
      <c r="AC35" t="s">
        <v>49</v>
      </c>
    </row>
    <row r="36" spans="1:29" x14ac:dyDescent="0.3">
      <c r="A36">
        <v>10194</v>
      </c>
      <c r="B36">
        <v>42</v>
      </c>
      <c r="C36" s="10">
        <v>88.069222584526784</v>
      </c>
      <c r="D36">
        <v>100</v>
      </c>
      <c r="E36">
        <v>11</v>
      </c>
      <c r="F36" t="str" cm="1">
        <f t="array" ref="F36">_xlfn.IFS(G36&lt;5000,"Small",AND(G36&gt;=5000,G36&lt;=10000),"Medium",G36&gt;10000,"Large")</f>
        <v>Medium</v>
      </c>
      <c r="G36">
        <v>7290.36</v>
      </c>
      <c r="H36" s="10">
        <f t="shared" si="0"/>
        <v>3591.4526514498748</v>
      </c>
      <c r="I36" s="11">
        <f t="shared" si="1"/>
        <v>0.49263035727314908</v>
      </c>
      <c r="J36" t="s">
        <v>24</v>
      </c>
      <c r="K36" s="5">
        <v>37950</v>
      </c>
      <c r="L36">
        <v>4</v>
      </c>
      <c r="M36">
        <v>11</v>
      </c>
      <c r="N36">
        <v>2003</v>
      </c>
      <c r="O36" t="s">
        <v>167</v>
      </c>
      <c r="P36">
        <v>214</v>
      </c>
      <c r="Q36" t="s">
        <v>168</v>
      </c>
      <c r="R36" t="s">
        <v>200</v>
      </c>
      <c r="S36" t="s">
        <v>728</v>
      </c>
      <c r="T36" t="s">
        <v>201</v>
      </c>
      <c r="U36" t="s">
        <v>615</v>
      </c>
      <c r="V36" t="s">
        <v>202</v>
      </c>
      <c r="W36" t="s">
        <v>615</v>
      </c>
      <c r="X36" t="s">
        <v>654</v>
      </c>
      <c r="Y36" t="s">
        <v>39</v>
      </c>
      <c r="Z36" t="s">
        <v>40</v>
      </c>
      <c r="AA36" t="s">
        <v>203</v>
      </c>
      <c r="AB36" t="s">
        <v>204</v>
      </c>
      <c r="AC36" t="s">
        <v>140</v>
      </c>
    </row>
    <row r="37" spans="1:29" x14ac:dyDescent="0.3">
      <c r="A37">
        <v>10206</v>
      </c>
      <c r="B37">
        <v>47</v>
      </c>
      <c r="C37" s="10">
        <v>66.37789479719271</v>
      </c>
      <c r="D37">
        <v>100</v>
      </c>
      <c r="E37">
        <v>6</v>
      </c>
      <c r="F37" t="str" cm="1">
        <f t="array" ref="F37">_xlfn.IFS(G37&lt;5000,"Small",AND(G37&gt;=5000,G37&lt;=10000),"Medium",G37&gt;10000,"Large")</f>
        <v>Medium</v>
      </c>
      <c r="G37">
        <v>9064.89</v>
      </c>
      <c r="H37" s="10">
        <f t="shared" si="0"/>
        <v>5945.1289445319417</v>
      </c>
      <c r="I37" s="11">
        <f t="shared" si="1"/>
        <v>0.65584126718933622</v>
      </c>
      <c r="J37" s="1" t="s">
        <v>24</v>
      </c>
      <c r="K37" s="5">
        <v>37960</v>
      </c>
      <c r="L37">
        <v>4</v>
      </c>
      <c r="M37">
        <v>12</v>
      </c>
      <c r="N37">
        <v>2003</v>
      </c>
      <c r="O37" t="s">
        <v>167</v>
      </c>
      <c r="P37">
        <v>214</v>
      </c>
      <c r="Q37" t="s">
        <v>168</v>
      </c>
      <c r="R37" t="s">
        <v>205</v>
      </c>
      <c r="S37" t="s">
        <v>729</v>
      </c>
      <c r="T37" t="s">
        <v>206</v>
      </c>
      <c r="U37" t="s">
        <v>615</v>
      </c>
      <c r="V37" t="s">
        <v>207</v>
      </c>
      <c r="W37" t="s">
        <v>208</v>
      </c>
      <c r="X37" t="s">
        <v>730</v>
      </c>
      <c r="Y37" t="s">
        <v>209</v>
      </c>
      <c r="Z37" t="s">
        <v>32</v>
      </c>
      <c r="AA37" t="s">
        <v>210</v>
      </c>
      <c r="AB37" t="s">
        <v>211</v>
      </c>
      <c r="AC37" t="s">
        <v>140</v>
      </c>
    </row>
    <row r="38" spans="1:29" x14ac:dyDescent="0.3">
      <c r="A38">
        <v>10215</v>
      </c>
      <c r="B38">
        <v>35</v>
      </c>
      <c r="C38" s="10">
        <v>60.329482648960877</v>
      </c>
      <c r="D38">
        <v>100</v>
      </c>
      <c r="E38">
        <v>3</v>
      </c>
      <c r="F38" t="str" cm="1">
        <f t="array" ref="F38">_xlfn.IFS(G38&lt;5000,"Small",AND(G38&gt;=5000,G38&lt;=10000),"Medium",G38&gt;10000,"Large")</f>
        <v>Medium</v>
      </c>
      <c r="G38">
        <v>6075.3</v>
      </c>
      <c r="H38" s="10">
        <f t="shared" si="0"/>
        <v>3963.7681072863693</v>
      </c>
      <c r="I38" s="11">
        <f t="shared" si="1"/>
        <v>0.65243989717155848</v>
      </c>
      <c r="J38" t="s">
        <v>24</v>
      </c>
      <c r="K38" s="5">
        <v>38015</v>
      </c>
      <c r="L38">
        <v>1</v>
      </c>
      <c r="M38">
        <v>1</v>
      </c>
      <c r="N38">
        <v>2004</v>
      </c>
      <c r="O38" t="s">
        <v>167</v>
      </c>
      <c r="P38">
        <v>214</v>
      </c>
      <c r="Q38" t="s">
        <v>168</v>
      </c>
      <c r="R38" t="s">
        <v>212</v>
      </c>
      <c r="S38" t="s">
        <v>655</v>
      </c>
      <c r="T38" t="s">
        <v>213</v>
      </c>
      <c r="U38" t="s">
        <v>615</v>
      </c>
      <c r="V38" t="s">
        <v>214</v>
      </c>
      <c r="W38" t="s">
        <v>53</v>
      </c>
      <c r="X38" t="s">
        <v>632</v>
      </c>
      <c r="Y38" t="s">
        <v>31</v>
      </c>
      <c r="Z38" t="s">
        <v>32</v>
      </c>
      <c r="AA38" t="s">
        <v>215</v>
      </c>
      <c r="AB38" t="s">
        <v>216</v>
      </c>
      <c r="AC38" t="s">
        <v>49</v>
      </c>
    </row>
    <row r="39" spans="1:29" x14ac:dyDescent="0.3">
      <c r="A39">
        <v>10228</v>
      </c>
      <c r="B39">
        <v>29</v>
      </c>
      <c r="C39" s="10">
        <v>60.163233833801044</v>
      </c>
      <c r="D39">
        <v>100</v>
      </c>
      <c r="E39">
        <v>2</v>
      </c>
      <c r="F39" t="str" cm="1">
        <f t="array" ref="F39">_xlfn.IFS(G39&lt;5000,"Small",AND(G39&gt;=5000,G39&lt;=10000),"Medium",G39&gt;10000,"Large")</f>
        <v>Medium</v>
      </c>
      <c r="G39">
        <v>6463.23</v>
      </c>
      <c r="H39" s="10">
        <f t="shared" si="0"/>
        <v>4718.4962188197696</v>
      </c>
      <c r="I39" s="11">
        <f t="shared" si="1"/>
        <v>0.73005234516174888</v>
      </c>
      <c r="J39" s="1" t="s">
        <v>24</v>
      </c>
      <c r="K39" s="5">
        <v>38056</v>
      </c>
      <c r="L39">
        <v>1</v>
      </c>
      <c r="M39">
        <v>3</v>
      </c>
      <c r="N39">
        <v>2004</v>
      </c>
      <c r="O39" t="s">
        <v>167</v>
      </c>
      <c r="P39">
        <v>214</v>
      </c>
      <c r="Q39" t="s">
        <v>168</v>
      </c>
      <c r="R39" t="s">
        <v>217</v>
      </c>
      <c r="S39" t="s">
        <v>656</v>
      </c>
      <c r="T39" t="s">
        <v>218</v>
      </c>
      <c r="U39" t="s">
        <v>615</v>
      </c>
      <c r="V39" t="s">
        <v>114</v>
      </c>
      <c r="W39" t="s">
        <v>115</v>
      </c>
      <c r="X39" t="s">
        <v>637</v>
      </c>
      <c r="Y39" t="s">
        <v>31</v>
      </c>
      <c r="Z39" t="s">
        <v>32</v>
      </c>
      <c r="AA39" t="s">
        <v>219</v>
      </c>
      <c r="AB39" t="s">
        <v>133</v>
      </c>
      <c r="AC39" t="s">
        <v>49</v>
      </c>
    </row>
    <row r="40" spans="1:29" x14ac:dyDescent="0.3">
      <c r="A40">
        <v>10245</v>
      </c>
      <c r="B40">
        <v>34</v>
      </c>
      <c r="C40" s="10">
        <v>76.545092293037683</v>
      </c>
      <c r="D40">
        <v>100</v>
      </c>
      <c r="E40">
        <v>9</v>
      </c>
      <c r="F40" t="str" cm="1">
        <f t="array" ref="F40">_xlfn.IFS(G40&lt;5000,"Small",AND(G40&gt;=5000,G40&lt;=10000),"Medium",G40&gt;10000,"Large")</f>
        <v>Medium</v>
      </c>
      <c r="G40">
        <v>6120.34</v>
      </c>
      <c r="H40" s="10">
        <f t="shared" si="0"/>
        <v>3517.8068620367189</v>
      </c>
      <c r="I40" s="11">
        <f t="shared" si="1"/>
        <v>0.5747731109769586</v>
      </c>
      <c r="J40" s="1" t="s">
        <v>24</v>
      </c>
      <c r="K40" s="5">
        <v>38111</v>
      </c>
      <c r="L40">
        <v>2</v>
      </c>
      <c r="M40">
        <v>5</v>
      </c>
      <c r="N40">
        <v>2004</v>
      </c>
      <c r="O40" t="s">
        <v>167</v>
      </c>
      <c r="P40">
        <v>214</v>
      </c>
      <c r="Q40" t="s">
        <v>168</v>
      </c>
      <c r="R40" t="s">
        <v>220</v>
      </c>
      <c r="S40" t="s">
        <v>657</v>
      </c>
      <c r="T40" t="s">
        <v>221</v>
      </c>
      <c r="U40" t="s">
        <v>615</v>
      </c>
      <c r="V40" t="s">
        <v>222</v>
      </c>
      <c r="W40" t="s">
        <v>105</v>
      </c>
      <c r="X40" t="s">
        <v>658</v>
      </c>
      <c r="Y40" t="s">
        <v>31</v>
      </c>
      <c r="Z40" t="s">
        <v>32</v>
      </c>
      <c r="AA40" t="s">
        <v>78</v>
      </c>
      <c r="AB40" t="s">
        <v>223</v>
      </c>
      <c r="AC40" t="s">
        <v>49</v>
      </c>
    </row>
    <row r="41" spans="1:29" x14ac:dyDescent="0.3">
      <c r="A41">
        <v>10258</v>
      </c>
      <c r="B41">
        <v>32</v>
      </c>
      <c r="C41" s="10">
        <v>65.887545728678489</v>
      </c>
      <c r="D41">
        <v>100</v>
      </c>
      <c r="E41">
        <v>6</v>
      </c>
      <c r="F41" t="str" cm="1">
        <f t="array" ref="F41">_xlfn.IFS(G41&lt;5000,"Small",AND(G41&gt;=5000,G41&lt;=10000),"Medium",G41&gt;10000,"Large")</f>
        <v>Medium</v>
      </c>
      <c r="G41">
        <v>7680.64</v>
      </c>
      <c r="H41" s="10">
        <f t="shared" si="0"/>
        <v>5572.2385366822891</v>
      </c>
      <c r="I41" s="11">
        <f t="shared" si="1"/>
        <v>0.72549143517757486</v>
      </c>
      <c r="J41" t="s">
        <v>24</v>
      </c>
      <c r="K41" s="5">
        <v>38153</v>
      </c>
      <c r="L41">
        <v>2</v>
      </c>
      <c r="M41">
        <v>6</v>
      </c>
      <c r="N41">
        <v>2004</v>
      </c>
      <c r="O41" t="s">
        <v>167</v>
      </c>
      <c r="P41">
        <v>214</v>
      </c>
      <c r="Q41" t="s">
        <v>168</v>
      </c>
      <c r="R41" t="s">
        <v>224</v>
      </c>
      <c r="S41" t="s">
        <v>225</v>
      </c>
      <c r="T41" t="s">
        <v>226</v>
      </c>
      <c r="U41" t="s">
        <v>615</v>
      </c>
      <c r="V41" t="s">
        <v>227</v>
      </c>
      <c r="W41" t="s">
        <v>228</v>
      </c>
      <c r="X41" t="s">
        <v>229</v>
      </c>
      <c r="Y41" t="s">
        <v>182</v>
      </c>
      <c r="Z41" t="s">
        <v>182</v>
      </c>
      <c r="AA41" t="s">
        <v>230</v>
      </c>
      <c r="AB41" t="s">
        <v>231</v>
      </c>
      <c r="AC41" t="s">
        <v>140</v>
      </c>
    </row>
    <row r="42" spans="1:29" x14ac:dyDescent="0.3">
      <c r="A42">
        <v>10270</v>
      </c>
      <c r="B42">
        <v>21</v>
      </c>
      <c r="C42" s="10">
        <v>89.469436587909172</v>
      </c>
      <c r="D42">
        <v>100</v>
      </c>
      <c r="E42">
        <v>9</v>
      </c>
      <c r="F42" t="str" cm="1">
        <f t="array" ref="F42">_xlfn.IFS(G42&lt;5000,"Small",AND(G42&gt;=5000,G42&lt;=10000),"Medium",G42&gt;10000,"Large")</f>
        <v>Small</v>
      </c>
      <c r="G42">
        <v>4905.3900000000003</v>
      </c>
      <c r="H42" s="10">
        <f t="shared" si="0"/>
        <v>3026.5318316539078</v>
      </c>
      <c r="I42" s="11">
        <f t="shared" si="1"/>
        <v>0.61698087851402383</v>
      </c>
      <c r="J42" t="s">
        <v>24</v>
      </c>
      <c r="K42" s="5">
        <v>38187</v>
      </c>
      <c r="L42">
        <v>3</v>
      </c>
      <c r="M42">
        <v>7</v>
      </c>
      <c r="N42">
        <v>2004</v>
      </c>
      <c r="O42" t="s">
        <v>167</v>
      </c>
      <c r="P42">
        <v>214</v>
      </c>
      <c r="Q42" t="s">
        <v>168</v>
      </c>
      <c r="R42" t="s">
        <v>141</v>
      </c>
      <c r="S42" t="s">
        <v>142</v>
      </c>
      <c r="T42" t="s">
        <v>143</v>
      </c>
      <c r="U42" t="s">
        <v>144</v>
      </c>
      <c r="V42" t="s">
        <v>145</v>
      </c>
      <c r="W42" t="s">
        <v>146</v>
      </c>
      <c r="X42" t="s">
        <v>643</v>
      </c>
      <c r="Y42" t="s">
        <v>88</v>
      </c>
      <c r="Z42" t="s">
        <v>89</v>
      </c>
      <c r="AA42" t="s">
        <v>147</v>
      </c>
      <c r="AB42" t="s">
        <v>148</v>
      </c>
      <c r="AC42" t="s">
        <v>49</v>
      </c>
    </row>
    <row r="43" spans="1:29" x14ac:dyDescent="0.3">
      <c r="A43">
        <v>10280</v>
      </c>
      <c r="B43">
        <v>34</v>
      </c>
      <c r="C43" s="10">
        <v>88.983543000483053</v>
      </c>
      <c r="D43">
        <v>100</v>
      </c>
      <c r="E43">
        <v>2</v>
      </c>
      <c r="F43" t="str" cm="1">
        <f t="array" ref="F43">_xlfn.IFS(G43&lt;5000,"Small",AND(G43&gt;=5000,G43&lt;=10000),"Medium",G43&gt;10000,"Large")</f>
        <v>Medium</v>
      </c>
      <c r="G43">
        <v>8014.82</v>
      </c>
      <c r="H43" s="10">
        <f t="shared" si="0"/>
        <v>4989.3795379835756</v>
      </c>
      <c r="I43" s="11">
        <f t="shared" si="1"/>
        <v>0.62251922538292515</v>
      </c>
      <c r="J43" t="s">
        <v>24</v>
      </c>
      <c r="K43" s="5">
        <v>38216</v>
      </c>
      <c r="L43">
        <v>3</v>
      </c>
      <c r="M43">
        <v>8</v>
      </c>
      <c r="N43">
        <v>2004</v>
      </c>
      <c r="O43" t="s">
        <v>167</v>
      </c>
      <c r="P43">
        <v>214</v>
      </c>
      <c r="Q43" t="s">
        <v>168</v>
      </c>
      <c r="R43" t="s">
        <v>232</v>
      </c>
      <c r="S43" t="s">
        <v>731</v>
      </c>
      <c r="T43" t="s">
        <v>233</v>
      </c>
      <c r="U43" t="s">
        <v>615</v>
      </c>
      <c r="V43" t="s">
        <v>234</v>
      </c>
      <c r="W43" t="s">
        <v>615</v>
      </c>
      <c r="X43" t="s">
        <v>659</v>
      </c>
      <c r="Y43" t="s">
        <v>235</v>
      </c>
      <c r="Z43" t="s">
        <v>40</v>
      </c>
      <c r="AA43" t="s">
        <v>236</v>
      </c>
      <c r="AB43" t="s">
        <v>237</v>
      </c>
      <c r="AC43" t="s">
        <v>140</v>
      </c>
    </row>
    <row r="44" spans="1:29" x14ac:dyDescent="0.3">
      <c r="A44">
        <v>10291</v>
      </c>
      <c r="B44">
        <v>37</v>
      </c>
      <c r="C44" s="10">
        <v>74.651198742059847</v>
      </c>
      <c r="D44">
        <v>100</v>
      </c>
      <c r="E44">
        <v>11</v>
      </c>
      <c r="F44" t="str" cm="1">
        <f t="array" ref="F44">_xlfn.IFS(G44&lt;5000,"Small",AND(G44&gt;=5000,G44&lt;=10000),"Medium",G44&gt;10000,"Large")</f>
        <v>Medium</v>
      </c>
      <c r="G44">
        <v>7136.19</v>
      </c>
      <c r="H44" s="10">
        <f t="shared" si="0"/>
        <v>4374.0956465437848</v>
      </c>
      <c r="I44" s="11">
        <f t="shared" si="1"/>
        <v>0.61294551385876572</v>
      </c>
      <c r="J44" s="1" t="s">
        <v>24</v>
      </c>
      <c r="K44" s="5">
        <v>38238</v>
      </c>
      <c r="L44">
        <v>3</v>
      </c>
      <c r="M44">
        <v>9</v>
      </c>
      <c r="N44">
        <v>2004</v>
      </c>
      <c r="O44" t="s">
        <v>167</v>
      </c>
      <c r="P44">
        <v>214</v>
      </c>
      <c r="Q44" t="s">
        <v>168</v>
      </c>
      <c r="R44" t="s">
        <v>238</v>
      </c>
      <c r="S44" t="s">
        <v>732</v>
      </c>
      <c r="T44" t="s">
        <v>239</v>
      </c>
      <c r="U44" t="s">
        <v>615</v>
      </c>
      <c r="V44" t="s">
        <v>240</v>
      </c>
      <c r="W44" t="s">
        <v>615</v>
      </c>
      <c r="X44" t="s">
        <v>733</v>
      </c>
      <c r="Y44" t="s">
        <v>172</v>
      </c>
      <c r="Z44" t="s">
        <v>40</v>
      </c>
      <c r="AA44" t="s">
        <v>241</v>
      </c>
      <c r="AB44" t="s">
        <v>188</v>
      </c>
      <c r="AC44" t="s">
        <v>140</v>
      </c>
    </row>
    <row r="45" spans="1:29" x14ac:dyDescent="0.3">
      <c r="A45">
        <v>10304</v>
      </c>
      <c r="B45">
        <v>47</v>
      </c>
      <c r="C45" s="10">
        <v>85.096794298114858</v>
      </c>
      <c r="D45">
        <v>100</v>
      </c>
      <c r="E45">
        <v>6</v>
      </c>
      <c r="F45" t="str" cm="1">
        <f t="array" ref="F45">_xlfn.IFS(G45&lt;5000,"Small",AND(G45&gt;=5000,G45&lt;=10000),"Medium",G45&gt;10000,"Large")</f>
        <v>Large</v>
      </c>
      <c r="G45">
        <v>10172.700000000001</v>
      </c>
      <c r="H45" s="10">
        <f t="shared" si="0"/>
        <v>6173.1506679886024</v>
      </c>
      <c r="I45" s="11">
        <f t="shared" si="1"/>
        <v>0.60683502590154059</v>
      </c>
      <c r="J45" s="1" t="s">
        <v>24</v>
      </c>
      <c r="K45" s="5">
        <v>38271</v>
      </c>
      <c r="L45">
        <v>4</v>
      </c>
      <c r="M45">
        <v>10</v>
      </c>
      <c r="N45">
        <v>2004</v>
      </c>
      <c r="O45" t="s">
        <v>167</v>
      </c>
      <c r="P45">
        <v>214</v>
      </c>
      <c r="Q45" t="s">
        <v>168</v>
      </c>
      <c r="R45" t="s">
        <v>242</v>
      </c>
      <c r="S45" t="s">
        <v>734</v>
      </c>
      <c r="T45" t="s">
        <v>243</v>
      </c>
      <c r="U45" t="s">
        <v>615</v>
      </c>
      <c r="V45" t="s">
        <v>244</v>
      </c>
      <c r="W45" t="s">
        <v>615</v>
      </c>
      <c r="X45" t="s">
        <v>660</v>
      </c>
      <c r="Y45" t="s">
        <v>39</v>
      </c>
      <c r="Z45" t="s">
        <v>40</v>
      </c>
      <c r="AA45" t="s">
        <v>245</v>
      </c>
      <c r="AB45" t="s">
        <v>48</v>
      </c>
      <c r="AC45" t="s">
        <v>140</v>
      </c>
    </row>
    <row r="46" spans="1:29" x14ac:dyDescent="0.3">
      <c r="A46">
        <v>10312</v>
      </c>
      <c r="B46">
        <v>48</v>
      </c>
      <c r="C46" s="10">
        <v>62.970919893027208</v>
      </c>
      <c r="D46">
        <v>100</v>
      </c>
      <c r="E46">
        <v>3</v>
      </c>
      <c r="F46" t="str" cm="1">
        <f t="array" ref="F46">_xlfn.IFS(G46&lt;5000,"Small",AND(G46&gt;=5000,G46&lt;=10000),"Medium",G46&gt;10000,"Large")</f>
        <v>Large</v>
      </c>
      <c r="G46">
        <v>11623.7</v>
      </c>
      <c r="H46" s="10">
        <f t="shared" si="0"/>
        <v>8601.0958451346942</v>
      </c>
      <c r="I46" s="11">
        <f t="shared" si="1"/>
        <v>0.7399619609190442</v>
      </c>
      <c r="J46" t="s">
        <v>24</v>
      </c>
      <c r="K46" s="5">
        <v>38281</v>
      </c>
      <c r="L46">
        <v>4</v>
      </c>
      <c r="M46">
        <v>10</v>
      </c>
      <c r="N46">
        <v>2004</v>
      </c>
      <c r="O46" t="s">
        <v>167</v>
      </c>
      <c r="P46">
        <v>214</v>
      </c>
      <c r="Q46" t="s">
        <v>168</v>
      </c>
      <c r="R46" t="s">
        <v>246</v>
      </c>
      <c r="S46" t="s">
        <v>661</v>
      </c>
      <c r="T46" t="s">
        <v>247</v>
      </c>
      <c r="U46" t="s">
        <v>615</v>
      </c>
      <c r="V46" t="s">
        <v>248</v>
      </c>
      <c r="W46" t="s">
        <v>53</v>
      </c>
      <c r="X46" t="s">
        <v>634</v>
      </c>
      <c r="Y46" t="s">
        <v>31</v>
      </c>
      <c r="Z46" t="s">
        <v>32</v>
      </c>
      <c r="AA46" t="s">
        <v>249</v>
      </c>
      <c r="AB46" t="s">
        <v>250</v>
      </c>
      <c r="AC46" t="s">
        <v>140</v>
      </c>
    </row>
    <row r="47" spans="1:29" x14ac:dyDescent="0.3">
      <c r="A47">
        <v>10322</v>
      </c>
      <c r="B47">
        <v>40</v>
      </c>
      <c r="C47" s="10">
        <v>78.061758237309348</v>
      </c>
      <c r="D47">
        <v>100</v>
      </c>
      <c r="E47">
        <v>1</v>
      </c>
      <c r="F47" t="str" cm="1">
        <f t="array" ref="F47">_xlfn.IFS(G47&lt;5000,"Small",AND(G47&gt;=5000,G47&lt;=10000),"Medium",G47&gt;10000,"Large")</f>
        <v>Medium</v>
      </c>
      <c r="G47">
        <v>6000.4</v>
      </c>
      <c r="H47" s="10">
        <f t="shared" si="0"/>
        <v>2877.9296705076258</v>
      </c>
      <c r="I47" s="11">
        <f t="shared" si="1"/>
        <v>0.47962297021992301</v>
      </c>
      <c r="J47" s="1" t="s">
        <v>24</v>
      </c>
      <c r="K47" s="5">
        <v>38295</v>
      </c>
      <c r="L47">
        <v>4</v>
      </c>
      <c r="M47">
        <v>11</v>
      </c>
      <c r="N47">
        <v>2004</v>
      </c>
      <c r="O47" t="s">
        <v>167</v>
      </c>
      <c r="P47">
        <v>214</v>
      </c>
      <c r="Q47" t="s">
        <v>168</v>
      </c>
      <c r="R47" t="s">
        <v>251</v>
      </c>
      <c r="S47" t="s">
        <v>662</v>
      </c>
      <c r="T47" t="s">
        <v>252</v>
      </c>
      <c r="U47" t="s">
        <v>615</v>
      </c>
      <c r="V47" t="s">
        <v>253</v>
      </c>
      <c r="W47" t="s">
        <v>254</v>
      </c>
      <c r="X47" t="s">
        <v>663</v>
      </c>
      <c r="Y47" t="s">
        <v>31</v>
      </c>
      <c r="Z47" t="s">
        <v>32</v>
      </c>
      <c r="AA47" t="s">
        <v>54</v>
      </c>
      <c r="AB47" t="s">
        <v>250</v>
      </c>
      <c r="AC47" t="s">
        <v>49</v>
      </c>
    </row>
    <row r="48" spans="1:29" x14ac:dyDescent="0.3">
      <c r="A48">
        <v>10333</v>
      </c>
      <c r="B48">
        <v>26</v>
      </c>
      <c r="C48" s="10">
        <v>68.220742066932004</v>
      </c>
      <c r="D48">
        <v>100</v>
      </c>
      <c r="E48">
        <v>3</v>
      </c>
      <c r="F48" t="str" cm="1">
        <f t="array" ref="F48">_xlfn.IFS(G48&lt;5000,"Small",AND(G48&gt;=5000,G48&lt;=10000),"Medium",G48&gt;10000,"Large")</f>
        <v>Small</v>
      </c>
      <c r="G48">
        <v>3003</v>
      </c>
      <c r="H48" s="10">
        <f t="shared" si="0"/>
        <v>1229.2607062597679</v>
      </c>
      <c r="I48" s="11">
        <f t="shared" si="1"/>
        <v>0.40934422452872721</v>
      </c>
      <c r="J48" t="s">
        <v>24</v>
      </c>
      <c r="K48" s="5">
        <v>38309</v>
      </c>
      <c r="L48">
        <v>4</v>
      </c>
      <c r="M48">
        <v>11</v>
      </c>
      <c r="N48">
        <v>2004</v>
      </c>
      <c r="O48" t="s">
        <v>167</v>
      </c>
      <c r="P48">
        <v>214</v>
      </c>
      <c r="Q48" t="s">
        <v>168</v>
      </c>
      <c r="R48" t="s">
        <v>76</v>
      </c>
      <c r="S48" t="s">
        <v>626</v>
      </c>
      <c r="T48" t="s">
        <v>77</v>
      </c>
      <c r="U48" t="s">
        <v>615</v>
      </c>
      <c r="V48" t="s">
        <v>58</v>
      </c>
      <c r="W48" t="s">
        <v>53</v>
      </c>
      <c r="X48" t="s">
        <v>615</v>
      </c>
      <c r="Y48" t="s">
        <v>31</v>
      </c>
      <c r="Z48" t="s">
        <v>32</v>
      </c>
      <c r="AA48" t="s">
        <v>78</v>
      </c>
      <c r="AB48" t="s">
        <v>55</v>
      </c>
      <c r="AC48" t="s">
        <v>49</v>
      </c>
    </row>
    <row r="49" spans="1:29" x14ac:dyDescent="0.3">
      <c r="A49">
        <v>10347</v>
      </c>
      <c r="B49">
        <v>30</v>
      </c>
      <c r="C49" s="10">
        <v>86.086325678304462</v>
      </c>
      <c r="D49">
        <v>100</v>
      </c>
      <c r="E49">
        <v>1</v>
      </c>
      <c r="F49" t="str" cm="1">
        <f t="array" ref="F49">_xlfn.IFS(G49&lt;5000,"Small",AND(G49&gt;=5000,G49&lt;=10000),"Medium",G49&gt;10000,"Large")</f>
        <v>Small</v>
      </c>
      <c r="G49">
        <v>3944.7</v>
      </c>
      <c r="H49" s="10">
        <f t="shared" si="0"/>
        <v>1362.1102296508661</v>
      </c>
      <c r="I49" s="11">
        <f t="shared" si="1"/>
        <v>0.34530134855651029</v>
      </c>
      <c r="J49" t="s">
        <v>24</v>
      </c>
      <c r="K49" s="5">
        <v>38320</v>
      </c>
      <c r="L49">
        <v>4</v>
      </c>
      <c r="M49">
        <v>11</v>
      </c>
      <c r="N49">
        <v>2004</v>
      </c>
      <c r="O49" t="s">
        <v>167</v>
      </c>
      <c r="P49">
        <v>214</v>
      </c>
      <c r="Q49" t="s">
        <v>168</v>
      </c>
      <c r="R49" t="s">
        <v>83</v>
      </c>
      <c r="S49" s="2" t="s">
        <v>628</v>
      </c>
      <c r="T49" t="s">
        <v>84</v>
      </c>
      <c r="U49" t="s">
        <v>85</v>
      </c>
      <c r="V49" t="s">
        <v>86</v>
      </c>
      <c r="W49" t="s">
        <v>87</v>
      </c>
      <c r="X49" t="s">
        <v>629</v>
      </c>
      <c r="Y49" t="s">
        <v>88</v>
      </c>
      <c r="Z49" t="s">
        <v>89</v>
      </c>
      <c r="AA49" t="s">
        <v>90</v>
      </c>
      <c r="AB49" t="s">
        <v>91</v>
      </c>
      <c r="AC49" t="s">
        <v>49</v>
      </c>
    </row>
    <row r="50" spans="1:29" x14ac:dyDescent="0.3">
      <c r="A50">
        <v>10357</v>
      </c>
      <c r="B50">
        <v>32</v>
      </c>
      <c r="C50" s="10">
        <v>76.237501010748346</v>
      </c>
      <c r="D50">
        <v>100</v>
      </c>
      <c r="E50">
        <v>10</v>
      </c>
      <c r="F50" t="str" cm="1">
        <f t="array" ref="F50">_xlfn.IFS(G50&lt;5000,"Small",AND(G50&gt;=5000,G50&lt;=10000),"Medium",G50&gt;10000,"Large")</f>
        <v>Medium</v>
      </c>
      <c r="G50">
        <v>5691.84</v>
      </c>
      <c r="H50" s="10">
        <f t="shared" si="0"/>
        <v>3252.2399676560531</v>
      </c>
      <c r="I50" s="11">
        <f t="shared" si="1"/>
        <v>0.57138640011947861</v>
      </c>
      <c r="J50" s="1" t="s">
        <v>24</v>
      </c>
      <c r="K50" s="5">
        <v>38331</v>
      </c>
      <c r="L50">
        <v>4</v>
      </c>
      <c r="M50">
        <v>12</v>
      </c>
      <c r="N50">
        <v>2004</v>
      </c>
      <c r="O50" t="s">
        <v>167</v>
      </c>
      <c r="P50">
        <v>214</v>
      </c>
      <c r="Q50" t="s">
        <v>168</v>
      </c>
      <c r="R50" t="s">
        <v>246</v>
      </c>
      <c r="S50" t="s">
        <v>661</v>
      </c>
      <c r="T50" t="s">
        <v>247</v>
      </c>
      <c r="U50" t="s">
        <v>615</v>
      </c>
      <c r="V50" t="s">
        <v>248</v>
      </c>
      <c r="W50" t="s">
        <v>53</v>
      </c>
      <c r="X50" t="s">
        <v>634</v>
      </c>
      <c r="Y50" t="s">
        <v>31</v>
      </c>
      <c r="Z50" t="s">
        <v>32</v>
      </c>
      <c r="AA50" t="s">
        <v>249</v>
      </c>
      <c r="AB50" t="s">
        <v>250</v>
      </c>
      <c r="AC50" t="s">
        <v>49</v>
      </c>
    </row>
    <row r="51" spans="1:29" x14ac:dyDescent="0.3">
      <c r="A51">
        <v>10369</v>
      </c>
      <c r="B51">
        <v>41</v>
      </c>
      <c r="C51" s="10">
        <v>89.923963338160135</v>
      </c>
      <c r="D51">
        <v>100</v>
      </c>
      <c r="E51">
        <v>2</v>
      </c>
      <c r="F51" t="str" cm="1">
        <f t="array" ref="F51">_xlfn.IFS(G51&lt;5000,"Small",AND(G51&gt;=5000,G51&lt;=10000),"Medium",G51&gt;10000,"Large")</f>
        <v>Small</v>
      </c>
      <c r="G51">
        <v>4514.92</v>
      </c>
      <c r="H51" s="10">
        <f t="shared" si="0"/>
        <v>828.03750313543469</v>
      </c>
      <c r="I51" s="11">
        <f t="shared" si="1"/>
        <v>0.18340026027824075</v>
      </c>
      <c r="J51" t="s">
        <v>24</v>
      </c>
      <c r="K51" s="5">
        <v>38372</v>
      </c>
      <c r="L51">
        <v>1</v>
      </c>
      <c r="M51">
        <v>1</v>
      </c>
      <c r="N51">
        <v>2005</v>
      </c>
      <c r="O51" t="s">
        <v>167</v>
      </c>
      <c r="P51">
        <v>214</v>
      </c>
      <c r="Q51" t="s">
        <v>168</v>
      </c>
      <c r="R51" t="s">
        <v>255</v>
      </c>
      <c r="S51" t="s">
        <v>636</v>
      </c>
      <c r="T51" t="s">
        <v>256</v>
      </c>
      <c r="U51" t="s">
        <v>615</v>
      </c>
      <c r="V51" t="s">
        <v>257</v>
      </c>
      <c r="W51" t="s">
        <v>115</v>
      </c>
      <c r="X51" t="s">
        <v>664</v>
      </c>
      <c r="Y51" t="s">
        <v>31</v>
      </c>
      <c r="Z51" t="s">
        <v>32</v>
      </c>
      <c r="AA51" t="s">
        <v>249</v>
      </c>
      <c r="AB51" t="s">
        <v>258</v>
      </c>
      <c r="AC51" t="s">
        <v>49</v>
      </c>
    </row>
    <row r="52" spans="1:29" x14ac:dyDescent="0.3">
      <c r="A52">
        <v>10381</v>
      </c>
      <c r="B52">
        <v>36</v>
      </c>
      <c r="C52" s="10">
        <v>73.422414014228323</v>
      </c>
      <c r="D52">
        <v>100</v>
      </c>
      <c r="E52">
        <v>3</v>
      </c>
      <c r="F52" t="str" cm="1">
        <f t="array" ref="F52">_xlfn.IFS(G52&lt;5000,"Small",AND(G52&gt;=5000,G52&lt;=10000),"Medium",G52&gt;10000,"Large")</f>
        <v>Medium</v>
      </c>
      <c r="G52">
        <v>8254.7999999999993</v>
      </c>
      <c r="H52" s="10">
        <f t="shared" si="0"/>
        <v>5611.5930954877795</v>
      </c>
      <c r="I52" s="11">
        <f t="shared" si="1"/>
        <v>0.6797975838891045</v>
      </c>
      <c r="J52" t="s">
        <v>24</v>
      </c>
      <c r="K52" s="5">
        <v>38400</v>
      </c>
      <c r="L52">
        <v>1</v>
      </c>
      <c r="M52">
        <v>2</v>
      </c>
      <c r="N52">
        <v>2005</v>
      </c>
      <c r="O52" t="s">
        <v>167</v>
      </c>
      <c r="P52">
        <v>214</v>
      </c>
      <c r="Q52" t="s">
        <v>168</v>
      </c>
      <c r="R52" t="s">
        <v>56</v>
      </c>
      <c r="S52" t="s">
        <v>621</v>
      </c>
      <c r="T52" t="s">
        <v>57</v>
      </c>
      <c r="U52" t="s">
        <v>615</v>
      </c>
      <c r="V52" t="s">
        <v>58</v>
      </c>
      <c r="W52" t="s">
        <v>53</v>
      </c>
      <c r="X52" t="s">
        <v>615</v>
      </c>
      <c r="Y52" t="s">
        <v>31</v>
      </c>
      <c r="Z52" t="s">
        <v>32</v>
      </c>
      <c r="AA52" t="s">
        <v>59</v>
      </c>
      <c r="AB52" t="s">
        <v>55</v>
      </c>
      <c r="AC52" t="s">
        <v>140</v>
      </c>
    </row>
    <row r="53" spans="1:29" x14ac:dyDescent="0.3">
      <c r="A53">
        <v>10391</v>
      </c>
      <c r="B53">
        <v>24</v>
      </c>
      <c r="C53" s="10">
        <v>83.791223056913182</v>
      </c>
      <c r="D53">
        <v>100</v>
      </c>
      <c r="E53">
        <v>4</v>
      </c>
      <c r="F53" t="str" cm="1">
        <f t="array" ref="F53">_xlfn.IFS(G53&lt;5000,"Small",AND(G53&gt;=5000,G53&lt;=10000),"Medium",G53&gt;10000,"Large")</f>
        <v>Small</v>
      </c>
      <c r="G53">
        <v>2416.56</v>
      </c>
      <c r="H53" s="10">
        <f t="shared" si="0"/>
        <v>405.57064663408346</v>
      </c>
      <c r="I53" s="11">
        <f t="shared" si="1"/>
        <v>0.16782974419591629</v>
      </c>
      <c r="J53" s="1" t="s">
        <v>24</v>
      </c>
      <c r="K53" s="5">
        <v>38420</v>
      </c>
      <c r="L53">
        <v>1</v>
      </c>
      <c r="M53">
        <v>3</v>
      </c>
      <c r="N53">
        <v>2005</v>
      </c>
      <c r="O53" t="s">
        <v>167</v>
      </c>
      <c r="P53">
        <v>214</v>
      </c>
      <c r="Q53" t="s">
        <v>168</v>
      </c>
      <c r="R53" t="s">
        <v>259</v>
      </c>
      <c r="S53" s="2" t="s">
        <v>665</v>
      </c>
      <c r="T53" t="s">
        <v>260</v>
      </c>
      <c r="U53" t="s">
        <v>261</v>
      </c>
      <c r="V53" t="s">
        <v>262</v>
      </c>
      <c r="W53" t="s">
        <v>146</v>
      </c>
      <c r="X53" t="s">
        <v>666</v>
      </c>
      <c r="Y53" t="s">
        <v>88</v>
      </c>
      <c r="Z53" t="s">
        <v>89</v>
      </c>
      <c r="AA53" t="s">
        <v>263</v>
      </c>
      <c r="AB53" t="s">
        <v>264</v>
      </c>
      <c r="AC53" t="s">
        <v>35</v>
      </c>
    </row>
    <row r="54" spans="1:29" x14ac:dyDescent="0.3">
      <c r="A54">
        <v>10411</v>
      </c>
      <c r="B54">
        <v>23</v>
      </c>
      <c r="C54" s="10">
        <v>87.470816491420038</v>
      </c>
      <c r="D54">
        <v>100</v>
      </c>
      <c r="E54">
        <v>9</v>
      </c>
      <c r="F54" t="str" cm="1">
        <f t="array" ref="F54">_xlfn.IFS(G54&lt;5000,"Small",AND(G54&gt;=5000,G54&lt;=10000),"Medium",G54&gt;10000,"Large")</f>
        <v>Small</v>
      </c>
      <c r="G54">
        <v>4140.2299999999996</v>
      </c>
      <c r="H54" s="10">
        <f t="shared" si="0"/>
        <v>2128.4012206973384</v>
      </c>
      <c r="I54" s="11">
        <f t="shared" si="1"/>
        <v>0.51407801515793539</v>
      </c>
      <c r="J54" s="1" t="s">
        <v>24</v>
      </c>
      <c r="K54" s="5">
        <v>38473</v>
      </c>
      <c r="L54">
        <v>2</v>
      </c>
      <c r="M54">
        <v>5</v>
      </c>
      <c r="N54">
        <v>2005</v>
      </c>
      <c r="O54" t="s">
        <v>167</v>
      </c>
      <c r="P54">
        <v>214</v>
      </c>
      <c r="Q54" t="s">
        <v>168</v>
      </c>
      <c r="R54" t="s">
        <v>265</v>
      </c>
      <c r="S54" t="s">
        <v>735</v>
      </c>
      <c r="T54" t="s">
        <v>266</v>
      </c>
      <c r="U54" t="s">
        <v>615</v>
      </c>
      <c r="V54" t="s">
        <v>267</v>
      </c>
      <c r="W54" t="s">
        <v>268</v>
      </c>
      <c r="X54" t="s">
        <v>736</v>
      </c>
      <c r="Y54" t="s">
        <v>209</v>
      </c>
      <c r="Z54" t="s">
        <v>32</v>
      </c>
      <c r="AA54" t="s">
        <v>269</v>
      </c>
      <c r="AB54" t="s">
        <v>270</v>
      </c>
      <c r="AC54" t="s">
        <v>49</v>
      </c>
    </row>
    <row r="55" spans="1:29" x14ac:dyDescent="0.3">
      <c r="A55">
        <v>10424</v>
      </c>
      <c r="B55">
        <v>50</v>
      </c>
      <c r="C55" s="10">
        <v>64.564552422638641</v>
      </c>
      <c r="D55">
        <v>100</v>
      </c>
      <c r="E55">
        <v>6</v>
      </c>
      <c r="F55" t="str" cm="1">
        <f t="array" ref="F55">_xlfn.IFS(G55&lt;5000,"Small",AND(G55&gt;=5000,G55&lt;=10000),"Medium",G55&gt;10000,"Large")</f>
        <v>Large</v>
      </c>
      <c r="G55">
        <v>12001</v>
      </c>
      <c r="H55" s="10">
        <f t="shared" si="0"/>
        <v>8772.7723788680669</v>
      </c>
      <c r="I55" s="11">
        <f t="shared" si="1"/>
        <v>0.73100344795167627</v>
      </c>
      <c r="J55" t="s">
        <v>271</v>
      </c>
      <c r="K55" s="5">
        <v>38503</v>
      </c>
      <c r="L55">
        <v>2</v>
      </c>
      <c r="M55">
        <v>5</v>
      </c>
      <c r="N55">
        <v>2005</v>
      </c>
      <c r="O55" t="s">
        <v>167</v>
      </c>
      <c r="P55">
        <v>214</v>
      </c>
      <c r="Q55" t="s">
        <v>168</v>
      </c>
      <c r="R55" t="s">
        <v>161</v>
      </c>
      <c r="S55" t="s">
        <v>723</v>
      </c>
      <c r="T55" t="s">
        <v>162</v>
      </c>
      <c r="U55" t="s">
        <v>615</v>
      </c>
      <c r="V55" t="s">
        <v>163</v>
      </c>
      <c r="W55" t="s">
        <v>615</v>
      </c>
      <c r="X55" t="s">
        <v>646</v>
      </c>
      <c r="Y55" t="s">
        <v>164</v>
      </c>
      <c r="Z55" t="s">
        <v>40</v>
      </c>
      <c r="AA55" t="s">
        <v>165</v>
      </c>
      <c r="AB55" t="s">
        <v>166</v>
      </c>
      <c r="AC55" t="s">
        <v>140</v>
      </c>
    </row>
    <row r="56" spans="1:29" x14ac:dyDescent="0.3">
      <c r="A56">
        <v>10107</v>
      </c>
      <c r="B56">
        <v>39</v>
      </c>
      <c r="C56" s="10">
        <v>86.809122036578941</v>
      </c>
      <c r="D56">
        <v>99.91</v>
      </c>
      <c r="E56">
        <v>5</v>
      </c>
      <c r="F56" t="str" cm="1">
        <f t="array" ref="F56">_xlfn.IFS(G56&lt;5000,"Small",AND(G56&gt;=5000,G56&lt;=10000),"Medium",G56&gt;10000,"Large")</f>
        <v>Small</v>
      </c>
      <c r="G56">
        <v>3896.49</v>
      </c>
      <c r="H56" s="10">
        <f t="shared" si="0"/>
        <v>510.93424057342099</v>
      </c>
      <c r="I56" s="11">
        <f t="shared" si="1"/>
        <v>0.13112679374858424</v>
      </c>
      <c r="J56" t="s">
        <v>24</v>
      </c>
      <c r="K56" s="5">
        <v>37676</v>
      </c>
      <c r="L56">
        <v>1</v>
      </c>
      <c r="M56">
        <v>2</v>
      </c>
      <c r="N56">
        <v>2003</v>
      </c>
      <c r="O56" t="s">
        <v>25</v>
      </c>
      <c r="P56">
        <v>118</v>
      </c>
      <c r="Q56" t="s">
        <v>272</v>
      </c>
      <c r="R56" t="s">
        <v>27</v>
      </c>
      <c r="S56" t="s">
        <v>614</v>
      </c>
      <c r="T56" t="s">
        <v>28</v>
      </c>
      <c r="U56" t="s">
        <v>615</v>
      </c>
      <c r="V56" t="s">
        <v>29</v>
      </c>
      <c r="W56" t="s">
        <v>30</v>
      </c>
      <c r="X56" t="s">
        <v>616</v>
      </c>
      <c r="Y56" t="s">
        <v>31</v>
      </c>
      <c r="Z56" t="s">
        <v>32</v>
      </c>
      <c r="AA56" t="s">
        <v>33</v>
      </c>
      <c r="AB56" t="s">
        <v>34</v>
      </c>
      <c r="AC56" t="s">
        <v>49</v>
      </c>
    </row>
    <row r="57" spans="1:29" x14ac:dyDescent="0.3">
      <c r="A57">
        <v>10120</v>
      </c>
      <c r="B57">
        <v>29</v>
      </c>
      <c r="C57" s="10">
        <v>68.88112172388368</v>
      </c>
      <c r="D57">
        <v>96.34</v>
      </c>
      <c r="E57">
        <v>3</v>
      </c>
      <c r="F57" t="str" cm="1">
        <f t="array" ref="F57">_xlfn.IFS(G57&lt;5000,"Small",AND(G57&gt;=5000,G57&lt;=10000),"Medium",G57&gt;10000,"Large")</f>
        <v>Small</v>
      </c>
      <c r="G57">
        <v>2793.86</v>
      </c>
      <c r="H57" s="10">
        <f t="shared" si="0"/>
        <v>796.30747000737347</v>
      </c>
      <c r="I57" s="11">
        <f t="shared" si="1"/>
        <v>0.28502053431717173</v>
      </c>
      <c r="J57" t="s">
        <v>24</v>
      </c>
      <c r="K57" s="5">
        <v>37740</v>
      </c>
      <c r="L57">
        <v>2</v>
      </c>
      <c r="M57">
        <v>4</v>
      </c>
      <c r="N57">
        <v>2003</v>
      </c>
      <c r="O57" t="s">
        <v>25</v>
      </c>
      <c r="P57">
        <v>118</v>
      </c>
      <c r="Q57" t="s">
        <v>272</v>
      </c>
      <c r="R57" t="s">
        <v>83</v>
      </c>
      <c r="S57" s="2" t="s">
        <v>628</v>
      </c>
      <c r="T57" t="s">
        <v>84</v>
      </c>
      <c r="U57" t="s">
        <v>85</v>
      </c>
      <c r="V57" t="s">
        <v>86</v>
      </c>
      <c r="W57" t="s">
        <v>87</v>
      </c>
      <c r="X57" t="s">
        <v>629</v>
      </c>
      <c r="Y57" t="s">
        <v>88</v>
      </c>
      <c r="Z57" t="s">
        <v>89</v>
      </c>
      <c r="AA57" t="s">
        <v>90</v>
      </c>
      <c r="AB57" t="s">
        <v>91</v>
      </c>
      <c r="AC57" t="s">
        <v>35</v>
      </c>
    </row>
    <row r="58" spans="1:29" x14ac:dyDescent="0.3">
      <c r="A58">
        <v>10134</v>
      </c>
      <c r="B58">
        <v>27</v>
      </c>
      <c r="C58" s="10">
        <v>79.028335848173853</v>
      </c>
      <c r="D58">
        <v>100</v>
      </c>
      <c r="E58">
        <v>5</v>
      </c>
      <c r="F58" t="str" cm="1">
        <f t="array" ref="F58">_xlfn.IFS(G58&lt;5000,"Small",AND(G58&gt;=5000,G58&lt;=10000),"Medium",G58&gt;10000,"Large")</f>
        <v>Small</v>
      </c>
      <c r="G58">
        <v>3307.77</v>
      </c>
      <c r="H58" s="10">
        <f t="shared" si="0"/>
        <v>1174.0049320993057</v>
      </c>
      <c r="I58" s="11">
        <f t="shared" si="1"/>
        <v>0.35492338708534926</v>
      </c>
      <c r="J58" s="1" t="s">
        <v>24</v>
      </c>
      <c r="K58" s="5">
        <v>37803</v>
      </c>
      <c r="L58">
        <v>3</v>
      </c>
      <c r="M58">
        <v>7</v>
      </c>
      <c r="N58">
        <v>2003</v>
      </c>
      <c r="O58" t="s">
        <v>25</v>
      </c>
      <c r="P58">
        <v>118</v>
      </c>
      <c r="Q58" t="s">
        <v>272</v>
      </c>
      <c r="R58" t="s">
        <v>43</v>
      </c>
      <c r="S58" t="s">
        <v>44</v>
      </c>
      <c r="T58" t="s">
        <v>45</v>
      </c>
      <c r="U58" t="s">
        <v>615</v>
      </c>
      <c r="V58" t="s">
        <v>46</v>
      </c>
      <c r="W58" t="s">
        <v>615</v>
      </c>
      <c r="X58" t="s">
        <v>618</v>
      </c>
      <c r="Y58" t="s">
        <v>39</v>
      </c>
      <c r="Z58" t="s">
        <v>40</v>
      </c>
      <c r="AA58" t="s">
        <v>47</v>
      </c>
      <c r="AB58" t="s">
        <v>48</v>
      </c>
      <c r="AC58" t="s">
        <v>49</v>
      </c>
    </row>
    <row r="59" spans="1:29" x14ac:dyDescent="0.3">
      <c r="A59">
        <v>10145</v>
      </c>
      <c r="B59">
        <v>37</v>
      </c>
      <c r="C59" s="10">
        <v>61.17296648644264</v>
      </c>
      <c r="D59">
        <v>100</v>
      </c>
      <c r="E59">
        <v>9</v>
      </c>
      <c r="F59" t="str" cm="1">
        <f t="array" ref="F59">_xlfn.IFS(G59&lt;5000,"Small",AND(G59&gt;=5000,G59&lt;=10000),"Medium",G59&gt;10000,"Large")</f>
        <v>Medium</v>
      </c>
      <c r="G59">
        <v>5192.95</v>
      </c>
      <c r="H59" s="10">
        <f t="shared" si="0"/>
        <v>2929.5502400016221</v>
      </c>
      <c r="I59" s="11">
        <f t="shared" si="1"/>
        <v>0.56413988965840656</v>
      </c>
      <c r="J59" t="s">
        <v>24</v>
      </c>
      <c r="K59" s="5">
        <v>37858</v>
      </c>
      <c r="L59">
        <v>3</v>
      </c>
      <c r="M59">
        <v>8</v>
      </c>
      <c r="N59">
        <v>2003</v>
      </c>
      <c r="O59" t="s">
        <v>25</v>
      </c>
      <c r="P59">
        <v>118</v>
      </c>
      <c r="Q59" t="s">
        <v>272</v>
      </c>
      <c r="R59" t="s">
        <v>50</v>
      </c>
      <c r="S59" t="s">
        <v>619</v>
      </c>
      <c r="T59" t="s">
        <v>51</v>
      </c>
      <c r="U59" t="s">
        <v>615</v>
      </c>
      <c r="V59" t="s">
        <v>52</v>
      </c>
      <c r="W59" t="s">
        <v>53</v>
      </c>
      <c r="X59" t="s">
        <v>620</v>
      </c>
      <c r="Y59" t="s">
        <v>31</v>
      </c>
      <c r="Z59" t="s">
        <v>32</v>
      </c>
      <c r="AA59" t="s">
        <v>54</v>
      </c>
      <c r="AB59" t="s">
        <v>55</v>
      </c>
      <c r="AC59" t="s">
        <v>49</v>
      </c>
    </row>
    <row r="60" spans="1:29" x14ac:dyDescent="0.3">
      <c r="A60">
        <v>10159</v>
      </c>
      <c r="B60">
        <v>37</v>
      </c>
      <c r="C60" s="10">
        <v>67.065166880938293</v>
      </c>
      <c r="D60">
        <v>100</v>
      </c>
      <c r="E60">
        <v>17</v>
      </c>
      <c r="F60" t="str" cm="1">
        <f t="array" ref="F60">_xlfn.IFS(G60&lt;5000,"Small",AND(G60&gt;=5000,G60&lt;=10000),"Medium",G60&gt;10000,"Large")</f>
        <v>Medium</v>
      </c>
      <c r="G60">
        <v>5016.83</v>
      </c>
      <c r="H60" s="10">
        <f t="shared" si="0"/>
        <v>2535.4188254052833</v>
      </c>
      <c r="I60" s="11">
        <f t="shared" si="1"/>
        <v>0.50538264709094849</v>
      </c>
      <c r="J60" s="1" t="s">
        <v>24</v>
      </c>
      <c r="K60" s="5">
        <v>37904</v>
      </c>
      <c r="L60">
        <v>4</v>
      </c>
      <c r="M60">
        <v>10</v>
      </c>
      <c r="N60">
        <v>2003</v>
      </c>
      <c r="O60" t="s">
        <v>25</v>
      </c>
      <c r="P60">
        <v>118</v>
      </c>
      <c r="Q60" t="s">
        <v>272</v>
      </c>
      <c r="R60" t="s">
        <v>56</v>
      </c>
      <c r="S60" t="s">
        <v>621</v>
      </c>
      <c r="T60" t="s">
        <v>57</v>
      </c>
      <c r="U60" t="s">
        <v>615</v>
      </c>
      <c r="V60" t="s">
        <v>58</v>
      </c>
      <c r="W60" t="s">
        <v>53</v>
      </c>
      <c r="X60" t="s">
        <v>615</v>
      </c>
      <c r="Y60" t="s">
        <v>31</v>
      </c>
      <c r="Z60" t="s">
        <v>32</v>
      </c>
      <c r="AA60" t="s">
        <v>59</v>
      </c>
      <c r="AB60" t="s">
        <v>55</v>
      </c>
      <c r="AC60" t="s">
        <v>49</v>
      </c>
    </row>
    <row r="61" spans="1:29" x14ac:dyDescent="0.3">
      <c r="A61">
        <v>10168</v>
      </c>
      <c r="B61">
        <v>27</v>
      </c>
      <c r="C61" s="10">
        <v>60.864662247177314</v>
      </c>
      <c r="D61">
        <v>100</v>
      </c>
      <c r="E61">
        <v>4</v>
      </c>
      <c r="F61" t="str" cm="1">
        <f t="array" ref="F61">_xlfn.IFS(G61&lt;5000,"Small",AND(G61&gt;=5000,G61&lt;=10000),"Medium",G61&gt;10000,"Large")</f>
        <v>Small</v>
      </c>
      <c r="G61">
        <v>3660.93</v>
      </c>
      <c r="H61" s="10">
        <f t="shared" si="0"/>
        <v>2017.5841193262124</v>
      </c>
      <c r="I61" s="11">
        <f t="shared" si="1"/>
        <v>0.55111245484786997</v>
      </c>
      <c r="J61" t="s">
        <v>24</v>
      </c>
      <c r="K61" s="5">
        <v>37922</v>
      </c>
      <c r="L61">
        <v>4</v>
      </c>
      <c r="M61">
        <v>10</v>
      </c>
      <c r="N61">
        <v>2003</v>
      </c>
      <c r="O61" t="s">
        <v>25</v>
      </c>
      <c r="P61">
        <v>118</v>
      </c>
      <c r="Q61" t="s">
        <v>272</v>
      </c>
      <c r="R61" t="s">
        <v>60</v>
      </c>
      <c r="S61" t="s">
        <v>622</v>
      </c>
      <c r="T61" t="s">
        <v>61</v>
      </c>
      <c r="U61" t="s">
        <v>615</v>
      </c>
      <c r="V61" t="s">
        <v>62</v>
      </c>
      <c r="W61" t="s">
        <v>53</v>
      </c>
      <c r="X61" t="s">
        <v>623</v>
      </c>
      <c r="Y61" t="s">
        <v>31</v>
      </c>
      <c r="Z61" t="s">
        <v>32</v>
      </c>
      <c r="AA61" t="s">
        <v>63</v>
      </c>
      <c r="AB61" t="s">
        <v>64</v>
      </c>
      <c r="AC61" t="s">
        <v>49</v>
      </c>
    </row>
    <row r="62" spans="1:29" x14ac:dyDescent="0.3">
      <c r="A62">
        <v>10180</v>
      </c>
      <c r="B62">
        <v>42</v>
      </c>
      <c r="C62" s="10">
        <v>87.527142004597309</v>
      </c>
      <c r="D62">
        <v>100</v>
      </c>
      <c r="E62">
        <v>12</v>
      </c>
      <c r="F62" t="str" cm="1">
        <f t="array" ref="F62">_xlfn.IFS(G62&lt;5000,"Small",AND(G62&gt;=5000,G62&lt;=10000),"Medium",G62&gt;10000,"Large")</f>
        <v>Small</v>
      </c>
      <c r="G62">
        <v>4695.6000000000004</v>
      </c>
      <c r="H62" s="10">
        <f t="shared" si="0"/>
        <v>1019.4600358069133</v>
      </c>
      <c r="I62" s="11">
        <f t="shared" si="1"/>
        <v>0.21710964217712608</v>
      </c>
      <c r="J62" s="1" t="s">
        <v>24</v>
      </c>
      <c r="K62" s="5">
        <v>37936</v>
      </c>
      <c r="L62">
        <v>4</v>
      </c>
      <c r="M62">
        <v>11</v>
      </c>
      <c r="N62">
        <v>2003</v>
      </c>
      <c r="O62" t="s">
        <v>25</v>
      </c>
      <c r="P62">
        <v>118</v>
      </c>
      <c r="Q62" t="s">
        <v>272</v>
      </c>
      <c r="R62" t="s">
        <v>65</v>
      </c>
      <c r="S62" t="s">
        <v>714</v>
      </c>
      <c r="T62" t="s">
        <v>66</v>
      </c>
      <c r="U62" t="s">
        <v>615</v>
      </c>
      <c r="V62" t="s">
        <v>67</v>
      </c>
      <c r="W62" t="s">
        <v>615</v>
      </c>
      <c r="X62" t="s">
        <v>624</v>
      </c>
      <c r="Y62" t="s">
        <v>39</v>
      </c>
      <c r="Z62" t="s">
        <v>40</v>
      </c>
      <c r="AA62" t="s">
        <v>68</v>
      </c>
      <c r="AB62" t="s">
        <v>69</v>
      </c>
      <c r="AC62" t="s">
        <v>49</v>
      </c>
    </row>
    <row r="63" spans="1:29" x14ac:dyDescent="0.3">
      <c r="A63">
        <v>10188</v>
      </c>
      <c r="B63">
        <v>38</v>
      </c>
      <c r="C63" s="10">
        <v>61.52319512661699</v>
      </c>
      <c r="D63">
        <v>96.34</v>
      </c>
      <c r="E63">
        <v>4</v>
      </c>
      <c r="F63" t="str" cm="1">
        <f t="array" ref="F63">_xlfn.IFS(G63&lt;5000,"Small",AND(G63&gt;=5000,G63&lt;=10000),"Medium",G63&gt;10000,"Large")</f>
        <v>Small</v>
      </c>
      <c r="G63">
        <v>3660.92</v>
      </c>
      <c r="H63" s="10">
        <f t="shared" si="0"/>
        <v>1323.0385851885544</v>
      </c>
      <c r="I63" s="11">
        <f t="shared" si="1"/>
        <v>0.36139510975070593</v>
      </c>
      <c r="J63" t="s">
        <v>24</v>
      </c>
      <c r="K63" s="5">
        <v>37943</v>
      </c>
      <c r="L63">
        <v>4</v>
      </c>
      <c r="M63">
        <v>11</v>
      </c>
      <c r="N63">
        <v>2003</v>
      </c>
      <c r="O63" t="s">
        <v>25</v>
      </c>
      <c r="P63">
        <v>118</v>
      </c>
      <c r="Q63" t="s">
        <v>272</v>
      </c>
      <c r="R63" t="s">
        <v>70</v>
      </c>
      <c r="S63" s="2" t="s">
        <v>625</v>
      </c>
      <c r="T63" t="s">
        <v>71</v>
      </c>
      <c r="U63" t="s">
        <v>615</v>
      </c>
      <c r="V63" t="s">
        <v>72</v>
      </c>
      <c r="W63" t="s">
        <v>615</v>
      </c>
      <c r="X63" t="s">
        <v>715</v>
      </c>
      <c r="Y63" t="s">
        <v>73</v>
      </c>
      <c r="Z63" t="s">
        <v>40</v>
      </c>
      <c r="AA63" t="s">
        <v>74</v>
      </c>
      <c r="AB63" t="s">
        <v>75</v>
      </c>
      <c r="AC63" t="s">
        <v>49</v>
      </c>
    </row>
    <row r="64" spans="1:29" x14ac:dyDescent="0.3">
      <c r="A64">
        <v>10201</v>
      </c>
      <c r="B64">
        <v>24</v>
      </c>
      <c r="C64" s="10">
        <v>63.6578043090976</v>
      </c>
      <c r="D64">
        <v>100</v>
      </c>
      <c r="E64">
        <v>5</v>
      </c>
      <c r="F64" t="str" cm="1">
        <f t="array" ref="F64">_xlfn.IFS(G64&lt;5000,"Small",AND(G64&gt;=5000,G64&lt;=10000),"Medium",G64&gt;10000,"Large")</f>
        <v>Small</v>
      </c>
      <c r="G64">
        <v>3025.92</v>
      </c>
      <c r="H64" s="10">
        <f t="shared" si="0"/>
        <v>1498.1326965816577</v>
      </c>
      <c r="I64" s="11">
        <f t="shared" si="1"/>
        <v>0.49509990237073603</v>
      </c>
      <c r="J64" s="1" t="s">
        <v>24</v>
      </c>
      <c r="K64" s="5">
        <v>37956</v>
      </c>
      <c r="L64">
        <v>4</v>
      </c>
      <c r="M64">
        <v>12</v>
      </c>
      <c r="N64">
        <v>2003</v>
      </c>
      <c r="O64" t="s">
        <v>25</v>
      </c>
      <c r="P64">
        <v>118</v>
      </c>
      <c r="Q64" t="s">
        <v>272</v>
      </c>
      <c r="R64" t="s">
        <v>76</v>
      </c>
      <c r="S64" t="s">
        <v>626</v>
      </c>
      <c r="T64" t="s">
        <v>77</v>
      </c>
      <c r="U64" t="s">
        <v>615</v>
      </c>
      <c r="V64" t="s">
        <v>58</v>
      </c>
      <c r="W64" t="s">
        <v>53</v>
      </c>
      <c r="X64" t="s">
        <v>615</v>
      </c>
      <c r="Y64" t="s">
        <v>31</v>
      </c>
      <c r="Z64" t="s">
        <v>32</v>
      </c>
      <c r="AA64" t="s">
        <v>78</v>
      </c>
      <c r="AB64" t="s">
        <v>55</v>
      </c>
      <c r="AC64" t="s">
        <v>49</v>
      </c>
    </row>
    <row r="65" spans="1:29" x14ac:dyDescent="0.3">
      <c r="A65">
        <v>10210</v>
      </c>
      <c r="B65">
        <v>23</v>
      </c>
      <c r="C65" s="10">
        <v>86.993331342030643</v>
      </c>
      <c r="D65">
        <v>100</v>
      </c>
      <c r="E65">
        <v>2</v>
      </c>
      <c r="F65" t="str" cm="1">
        <f t="array" ref="F65">_xlfn.IFS(G65&lt;5000,"Small",AND(G65&gt;=5000,G65&lt;=10000),"Medium",G65&gt;10000,"Large")</f>
        <v>Small</v>
      </c>
      <c r="G65">
        <v>3009.09</v>
      </c>
      <c r="H65" s="10">
        <f t="shared" si="0"/>
        <v>1008.2433791332953</v>
      </c>
      <c r="I65" s="11">
        <f t="shared" si="1"/>
        <v>0.33506587677114852</v>
      </c>
      <c r="J65" s="1" t="s">
        <v>24</v>
      </c>
      <c r="K65" s="5">
        <v>37998</v>
      </c>
      <c r="L65">
        <v>1</v>
      </c>
      <c r="M65">
        <v>1</v>
      </c>
      <c r="N65">
        <v>2004</v>
      </c>
      <c r="O65" t="s">
        <v>25</v>
      </c>
      <c r="P65">
        <v>118</v>
      </c>
      <c r="Q65" t="s">
        <v>272</v>
      </c>
      <c r="R65" t="s">
        <v>273</v>
      </c>
      <c r="S65" t="s">
        <v>274</v>
      </c>
      <c r="T65" t="s">
        <v>275</v>
      </c>
      <c r="U65" t="s">
        <v>615</v>
      </c>
      <c r="V65" t="s">
        <v>276</v>
      </c>
      <c r="W65" t="s">
        <v>276</v>
      </c>
      <c r="X65" t="s">
        <v>277</v>
      </c>
      <c r="Y65" t="s">
        <v>182</v>
      </c>
      <c r="Z65" t="s">
        <v>182</v>
      </c>
      <c r="AA65" t="s">
        <v>278</v>
      </c>
      <c r="AB65" t="s">
        <v>279</v>
      </c>
      <c r="AC65" t="s">
        <v>49</v>
      </c>
    </row>
    <row r="66" spans="1:29" x14ac:dyDescent="0.3">
      <c r="A66">
        <v>10223</v>
      </c>
      <c r="B66">
        <v>47</v>
      </c>
      <c r="C66" s="10">
        <v>74.476463575867456</v>
      </c>
      <c r="D66">
        <v>100</v>
      </c>
      <c r="E66">
        <v>4</v>
      </c>
      <c r="F66" t="str" cm="1">
        <f t="array" ref="F66">_xlfn.IFS(G66&lt;5000,"Small",AND(G66&gt;=5000,G66&lt;=10000),"Medium",G66&gt;10000,"Large")</f>
        <v>Medium</v>
      </c>
      <c r="G66">
        <v>5422.39</v>
      </c>
      <c r="H66" s="10">
        <f t="shared" si="0"/>
        <v>1921.9962119342299</v>
      </c>
      <c r="I66" s="11">
        <f t="shared" si="1"/>
        <v>0.35445554671173224</v>
      </c>
      <c r="J66" t="s">
        <v>24</v>
      </c>
      <c r="K66" s="5">
        <v>38037</v>
      </c>
      <c r="L66">
        <v>1</v>
      </c>
      <c r="M66">
        <v>2</v>
      </c>
      <c r="N66">
        <v>2004</v>
      </c>
      <c r="O66" t="s">
        <v>25</v>
      </c>
      <c r="P66">
        <v>118</v>
      </c>
      <c r="Q66" t="s">
        <v>272</v>
      </c>
      <c r="R66" t="s">
        <v>83</v>
      </c>
      <c r="S66" s="2" t="s">
        <v>628</v>
      </c>
      <c r="T66" t="s">
        <v>84</v>
      </c>
      <c r="U66" t="s">
        <v>85</v>
      </c>
      <c r="V66" t="s">
        <v>86</v>
      </c>
      <c r="W66" t="s">
        <v>87</v>
      </c>
      <c r="X66" t="s">
        <v>629</v>
      </c>
      <c r="Y66" t="s">
        <v>88</v>
      </c>
      <c r="Z66" t="s">
        <v>89</v>
      </c>
      <c r="AA66" t="s">
        <v>90</v>
      </c>
      <c r="AB66" t="s">
        <v>91</v>
      </c>
      <c r="AC66" t="s">
        <v>49</v>
      </c>
    </row>
    <row r="67" spans="1:29" x14ac:dyDescent="0.3">
      <c r="A67">
        <v>10236</v>
      </c>
      <c r="B67">
        <v>22</v>
      </c>
      <c r="C67" s="10">
        <v>75.100112415017009</v>
      </c>
      <c r="D67">
        <v>100</v>
      </c>
      <c r="E67">
        <v>1</v>
      </c>
      <c r="F67" t="str" cm="1">
        <f t="array" ref="F67">_xlfn.IFS(G67&lt;5000,"Small",AND(G67&gt;=5000,G67&lt;=10000),"Medium",G67&gt;10000,"Large")</f>
        <v>Small</v>
      </c>
      <c r="G67">
        <v>2852.08</v>
      </c>
      <c r="H67" s="10">
        <f t="shared" ref="H67:H130" si="2">G67-(B67*C67)</f>
        <v>1199.8775268696259</v>
      </c>
      <c r="I67" s="11">
        <f t="shared" ref="I67:I130" si="3">H67/G67</f>
        <v>0.42070261944602744</v>
      </c>
      <c r="J67" s="1" t="s">
        <v>24</v>
      </c>
      <c r="K67" s="5">
        <v>38080</v>
      </c>
      <c r="L67">
        <v>2</v>
      </c>
      <c r="M67">
        <v>4</v>
      </c>
      <c r="N67">
        <v>2004</v>
      </c>
      <c r="O67" t="s">
        <v>25</v>
      </c>
      <c r="P67">
        <v>118</v>
      </c>
      <c r="Q67" t="s">
        <v>272</v>
      </c>
      <c r="R67" t="s">
        <v>280</v>
      </c>
      <c r="S67" t="s">
        <v>667</v>
      </c>
      <c r="T67" t="s">
        <v>281</v>
      </c>
      <c r="U67" t="s">
        <v>615</v>
      </c>
      <c r="V67" t="s">
        <v>197</v>
      </c>
      <c r="W67" t="s">
        <v>132</v>
      </c>
      <c r="X67" t="s">
        <v>653</v>
      </c>
      <c r="Y67" t="s">
        <v>31</v>
      </c>
      <c r="Z67" t="s">
        <v>32</v>
      </c>
      <c r="AA67" t="s">
        <v>116</v>
      </c>
      <c r="AB67" t="s">
        <v>282</v>
      </c>
      <c r="AC67" t="s">
        <v>35</v>
      </c>
    </row>
    <row r="68" spans="1:29" x14ac:dyDescent="0.3">
      <c r="A68">
        <v>10251</v>
      </c>
      <c r="B68">
        <v>44</v>
      </c>
      <c r="C68" s="10">
        <v>69.134817635393631</v>
      </c>
      <c r="D68">
        <v>100</v>
      </c>
      <c r="E68">
        <v>5</v>
      </c>
      <c r="F68" t="str" cm="1">
        <f t="array" ref="F68">_xlfn.IFS(G68&lt;5000,"Small",AND(G68&gt;=5000,G68&lt;=10000),"Medium",G68&gt;10000,"Large")</f>
        <v>Medium</v>
      </c>
      <c r="G68">
        <v>5756.52</v>
      </c>
      <c r="H68" s="10">
        <f t="shared" si="2"/>
        <v>2714.5880240426804</v>
      </c>
      <c r="I68" s="11">
        <f t="shared" si="3"/>
        <v>0.47156754845682464</v>
      </c>
      <c r="J68" t="s">
        <v>24</v>
      </c>
      <c r="K68" s="5">
        <v>38125</v>
      </c>
      <c r="L68">
        <v>2</v>
      </c>
      <c r="M68">
        <v>5</v>
      </c>
      <c r="N68">
        <v>2004</v>
      </c>
      <c r="O68" t="s">
        <v>25</v>
      </c>
      <c r="P68">
        <v>118</v>
      </c>
      <c r="Q68" t="s">
        <v>272</v>
      </c>
      <c r="R68" t="s">
        <v>97</v>
      </c>
      <c r="S68" t="s">
        <v>631</v>
      </c>
      <c r="T68" t="s">
        <v>98</v>
      </c>
      <c r="U68" t="s">
        <v>615</v>
      </c>
      <c r="V68" t="s">
        <v>99</v>
      </c>
      <c r="W68" t="s">
        <v>100</v>
      </c>
      <c r="X68" t="s">
        <v>632</v>
      </c>
      <c r="Y68" t="s">
        <v>31</v>
      </c>
      <c r="Z68" t="s">
        <v>32</v>
      </c>
      <c r="AA68" t="s">
        <v>59</v>
      </c>
      <c r="AB68" t="s">
        <v>101</v>
      </c>
      <c r="AC68" t="s">
        <v>49</v>
      </c>
    </row>
    <row r="69" spans="1:29" x14ac:dyDescent="0.3">
      <c r="A69">
        <v>10263</v>
      </c>
      <c r="B69">
        <v>40</v>
      </c>
      <c r="C69" s="10">
        <v>88.171152261405837</v>
      </c>
      <c r="D69">
        <v>100</v>
      </c>
      <c r="E69">
        <v>5</v>
      </c>
      <c r="F69" t="str" cm="1">
        <f t="array" ref="F69">_xlfn.IFS(G69&lt;5000,"Small",AND(G69&gt;=5000,G69&lt;=10000),"Medium",G69&gt;10000,"Large")</f>
        <v>Small</v>
      </c>
      <c r="G69">
        <v>4472</v>
      </c>
      <c r="H69" s="10">
        <f t="shared" si="2"/>
        <v>945.15390954376653</v>
      </c>
      <c r="I69" s="11">
        <f t="shared" si="3"/>
        <v>0.21134926420925013</v>
      </c>
      <c r="J69" t="s">
        <v>24</v>
      </c>
      <c r="K69" s="5">
        <v>38166</v>
      </c>
      <c r="L69">
        <v>2</v>
      </c>
      <c r="M69">
        <v>6</v>
      </c>
      <c r="N69">
        <v>2004</v>
      </c>
      <c r="O69" t="s">
        <v>25</v>
      </c>
      <c r="P69">
        <v>118</v>
      </c>
      <c r="Q69" t="s">
        <v>272</v>
      </c>
      <c r="R69" t="s">
        <v>102</v>
      </c>
      <c r="S69" t="s">
        <v>633</v>
      </c>
      <c r="T69" t="s">
        <v>103</v>
      </c>
      <c r="U69" t="s">
        <v>615</v>
      </c>
      <c r="V69" t="s">
        <v>104</v>
      </c>
      <c r="W69" t="s">
        <v>105</v>
      </c>
      <c r="X69" t="s">
        <v>634</v>
      </c>
      <c r="Y69" t="s">
        <v>31</v>
      </c>
      <c r="Z69" t="s">
        <v>32</v>
      </c>
      <c r="AA69" t="s">
        <v>106</v>
      </c>
      <c r="AB69" t="s">
        <v>55</v>
      </c>
      <c r="AC69" t="s">
        <v>49</v>
      </c>
    </row>
    <row r="70" spans="1:29" x14ac:dyDescent="0.3">
      <c r="A70">
        <v>10275</v>
      </c>
      <c r="B70">
        <v>22</v>
      </c>
      <c r="C70" s="10">
        <v>69.748988829333712</v>
      </c>
      <c r="D70">
        <v>100</v>
      </c>
      <c r="E70">
        <v>4</v>
      </c>
      <c r="F70" t="str" cm="1">
        <f t="array" ref="F70">_xlfn.IFS(G70&lt;5000,"Small",AND(G70&gt;=5000,G70&lt;=10000),"Medium",G70&gt;10000,"Large")</f>
        <v>Small</v>
      </c>
      <c r="G70">
        <v>2904.44</v>
      </c>
      <c r="H70" s="10">
        <f t="shared" si="2"/>
        <v>1369.9622457546584</v>
      </c>
      <c r="I70" s="11">
        <f t="shared" si="3"/>
        <v>0.47167861816896145</v>
      </c>
      <c r="J70" t="s">
        <v>24</v>
      </c>
      <c r="K70" s="5">
        <v>38191</v>
      </c>
      <c r="L70">
        <v>3</v>
      </c>
      <c r="M70">
        <v>7</v>
      </c>
      <c r="N70">
        <v>2004</v>
      </c>
      <c r="O70" t="s">
        <v>25</v>
      </c>
      <c r="P70">
        <v>118</v>
      </c>
      <c r="Q70" t="s">
        <v>272</v>
      </c>
      <c r="R70" t="s">
        <v>107</v>
      </c>
      <c r="S70" t="s">
        <v>717</v>
      </c>
      <c r="T70" t="s">
        <v>108</v>
      </c>
      <c r="U70" t="s">
        <v>615</v>
      </c>
      <c r="V70" t="s">
        <v>109</v>
      </c>
      <c r="W70" t="s">
        <v>615</v>
      </c>
      <c r="X70" t="s">
        <v>635</v>
      </c>
      <c r="Y70" t="s">
        <v>39</v>
      </c>
      <c r="Z70" t="s">
        <v>40</v>
      </c>
      <c r="AA70" t="s">
        <v>110</v>
      </c>
      <c r="AB70" t="s">
        <v>111</v>
      </c>
      <c r="AC70" t="s">
        <v>35</v>
      </c>
    </row>
    <row r="71" spans="1:29" x14ac:dyDescent="0.3">
      <c r="A71">
        <v>10285</v>
      </c>
      <c r="B71">
        <v>47</v>
      </c>
      <c r="C71" s="10">
        <v>79.454895400534426</v>
      </c>
      <c r="D71">
        <v>100</v>
      </c>
      <c r="E71">
        <v>9</v>
      </c>
      <c r="F71" t="str" cm="1">
        <f t="array" ref="F71">_xlfn.IFS(G71&lt;5000,"Small",AND(G71&gt;=5000,G71&lt;=10000),"Medium",G71&gt;10000,"Large")</f>
        <v>Medium</v>
      </c>
      <c r="G71">
        <v>6484.59</v>
      </c>
      <c r="H71" s="10">
        <f t="shared" si="2"/>
        <v>2750.209916174882</v>
      </c>
      <c r="I71" s="11">
        <f t="shared" si="3"/>
        <v>0.42411469594452106</v>
      </c>
      <c r="J71" t="s">
        <v>24</v>
      </c>
      <c r="K71" s="5">
        <v>38226</v>
      </c>
      <c r="L71">
        <v>3</v>
      </c>
      <c r="M71">
        <v>8</v>
      </c>
      <c r="N71">
        <v>2004</v>
      </c>
      <c r="O71" t="s">
        <v>25</v>
      </c>
      <c r="P71">
        <v>118</v>
      </c>
      <c r="Q71" t="s">
        <v>272</v>
      </c>
      <c r="R71" t="s">
        <v>112</v>
      </c>
      <c r="S71" t="s">
        <v>636</v>
      </c>
      <c r="T71" t="s">
        <v>113</v>
      </c>
      <c r="U71" t="s">
        <v>615</v>
      </c>
      <c r="V71" t="s">
        <v>114</v>
      </c>
      <c r="W71" t="s">
        <v>115</v>
      </c>
      <c r="X71" t="s">
        <v>637</v>
      </c>
      <c r="Y71" t="s">
        <v>31</v>
      </c>
      <c r="Z71" t="s">
        <v>32</v>
      </c>
      <c r="AA71" t="s">
        <v>116</v>
      </c>
      <c r="AB71" t="s">
        <v>117</v>
      </c>
      <c r="AC71" t="s">
        <v>49</v>
      </c>
    </row>
    <row r="72" spans="1:29" x14ac:dyDescent="0.3">
      <c r="A72">
        <v>10298</v>
      </c>
      <c r="B72">
        <v>39</v>
      </c>
      <c r="C72" s="10">
        <v>79.3104123671759</v>
      </c>
      <c r="D72">
        <v>96.34</v>
      </c>
      <c r="E72">
        <v>1</v>
      </c>
      <c r="F72" t="str" cm="1">
        <f t="array" ref="F72">_xlfn.IFS(G72&lt;5000,"Small",AND(G72&gt;=5000,G72&lt;=10000),"Medium",G72&gt;10000,"Large")</f>
        <v>Small</v>
      </c>
      <c r="G72">
        <v>3757.26</v>
      </c>
      <c r="H72" s="10">
        <f t="shared" si="2"/>
        <v>664.15391768014024</v>
      </c>
      <c r="I72" s="11">
        <f t="shared" si="3"/>
        <v>0.17676549338617509</v>
      </c>
      <c r="J72" t="s">
        <v>24</v>
      </c>
      <c r="K72" s="5">
        <v>38257</v>
      </c>
      <c r="L72">
        <v>3</v>
      </c>
      <c r="M72">
        <v>9</v>
      </c>
      <c r="N72">
        <v>2004</v>
      </c>
      <c r="O72" t="s">
        <v>25</v>
      </c>
      <c r="P72">
        <v>118</v>
      </c>
      <c r="Q72" t="s">
        <v>272</v>
      </c>
      <c r="R72" t="s">
        <v>283</v>
      </c>
      <c r="S72" t="s">
        <v>737</v>
      </c>
      <c r="T72" t="s">
        <v>284</v>
      </c>
      <c r="U72" t="s">
        <v>615</v>
      </c>
      <c r="V72" t="s">
        <v>109</v>
      </c>
      <c r="W72" t="s">
        <v>615</v>
      </c>
      <c r="X72" t="s">
        <v>635</v>
      </c>
      <c r="Y72" t="s">
        <v>39</v>
      </c>
      <c r="Z72" t="s">
        <v>40</v>
      </c>
      <c r="AA72" t="s">
        <v>285</v>
      </c>
      <c r="AB72" t="s">
        <v>286</v>
      </c>
      <c r="AC72" t="s">
        <v>49</v>
      </c>
    </row>
    <row r="73" spans="1:29" x14ac:dyDescent="0.3">
      <c r="A73">
        <v>10308</v>
      </c>
      <c r="B73">
        <v>34</v>
      </c>
      <c r="C73" s="10">
        <v>67.958898594818464</v>
      </c>
      <c r="D73">
        <v>100</v>
      </c>
      <c r="E73">
        <v>2</v>
      </c>
      <c r="F73" t="str" cm="1">
        <f t="array" ref="F73">_xlfn.IFS(G73&lt;5000,"Small",AND(G73&gt;=5000,G73&lt;=10000),"Medium",G73&gt;10000,"Large")</f>
        <v>Small</v>
      </c>
      <c r="G73">
        <v>4043.96</v>
      </c>
      <c r="H73" s="10">
        <f t="shared" si="2"/>
        <v>1733.3574477761722</v>
      </c>
      <c r="I73" s="11">
        <f t="shared" si="3"/>
        <v>0.42862873217741326</v>
      </c>
      <c r="J73" t="s">
        <v>24</v>
      </c>
      <c r="K73" s="5">
        <v>38275</v>
      </c>
      <c r="L73">
        <v>4</v>
      </c>
      <c r="M73">
        <v>10</v>
      </c>
      <c r="N73">
        <v>2004</v>
      </c>
      <c r="O73" t="s">
        <v>25</v>
      </c>
      <c r="P73">
        <v>118</v>
      </c>
      <c r="Q73" t="s">
        <v>272</v>
      </c>
      <c r="R73" t="s">
        <v>287</v>
      </c>
      <c r="S73" t="s">
        <v>668</v>
      </c>
      <c r="T73" t="s">
        <v>288</v>
      </c>
      <c r="U73" t="s">
        <v>615</v>
      </c>
      <c r="V73" t="s">
        <v>289</v>
      </c>
      <c r="W73" t="s">
        <v>30</v>
      </c>
      <c r="X73" t="s">
        <v>669</v>
      </c>
      <c r="Y73" t="s">
        <v>31</v>
      </c>
      <c r="Z73" t="s">
        <v>32</v>
      </c>
      <c r="AA73" t="s">
        <v>95</v>
      </c>
      <c r="AB73" t="s">
        <v>216</v>
      </c>
      <c r="AC73" t="s">
        <v>49</v>
      </c>
    </row>
    <row r="74" spans="1:29" x14ac:dyDescent="0.3">
      <c r="A74">
        <v>10318</v>
      </c>
      <c r="B74">
        <v>45</v>
      </c>
      <c r="C74" s="10">
        <v>73.507597943278327</v>
      </c>
      <c r="D74">
        <v>100</v>
      </c>
      <c r="E74">
        <v>4</v>
      </c>
      <c r="F74" t="str" cm="1">
        <f t="array" ref="F74">_xlfn.IFS(G74&lt;5000,"Small",AND(G74&gt;=5000,G74&lt;=10000),"Medium",G74&gt;10000,"Large")</f>
        <v>Medium</v>
      </c>
      <c r="G74">
        <v>5566.5</v>
      </c>
      <c r="H74" s="10">
        <f t="shared" si="2"/>
        <v>2258.6580925524754</v>
      </c>
      <c r="I74" s="11">
        <f t="shared" si="3"/>
        <v>0.40575911121036118</v>
      </c>
      <c r="J74" s="1" t="s">
        <v>24</v>
      </c>
      <c r="K74" s="5">
        <v>38293</v>
      </c>
      <c r="L74">
        <v>4</v>
      </c>
      <c r="M74">
        <v>11</v>
      </c>
      <c r="N74">
        <v>2004</v>
      </c>
      <c r="O74" t="s">
        <v>25</v>
      </c>
      <c r="P74">
        <v>118</v>
      </c>
      <c r="Q74" t="s">
        <v>272</v>
      </c>
      <c r="R74" t="s">
        <v>129</v>
      </c>
      <c r="S74" t="s">
        <v>640</v>
      </c>
      <c r="T74" t="s">
        <v>130</v>
      </c>
      <c r="U74" t="s">
        <v>615</v>
      </c>
      <c r="V74" t="s">
        <v>131</v>
      </c>
      <c r="W74" t="s">
        <v>132</v>
      </c>
      <c r="X74" t="s">
        <v>641</v>
      </c>
      <c r="Y74" t="s">
        <v>31</v>
      </c>
      <c r="Z74" t="s">
        <v>32</v>
      </c>
      <c r="AA74" t="s">
        <v>33</v>
      </c>
      <c r="AB74" t="s">
        <v>133</v>
      </c>
      <c r="AC74" t="s">
        <v>49</v>
      </c>
    </row>
    <row r="75" spans="1:29" x14ac:dyDescent="0.3">
      <c r="A75">
        <v>10329</v>
      </c>
      <c r="B75">
        <v>20</v>
      </c>
      <c r="C75" s="10">
        <v>69.818804140872061</v>
      </c>
      <c r="D75">
        <v>100</v>
      </c>
      <c r="E75">
        <v>2</v>
      </c>
      <c r="F75" t="str" cm="1">
        <f t="array" ref="F75">_xlfn.IFS(G75&lt;5000,"Small",AND(G75&gt;=5000,G75&lt;=10000),"Medium",G75&gt;10000,"Large")</f>
        <v>Small</v>
      </c>
      <c r="G75">
        <v>3176</v>
      </c>
      <c r="H75" s="10">
        <f t="shared" si="2"/>
        <v>1779.6239171825587</v>
      </c>
      <c r="I75" s="11">
        <f t="shared" si="3"/>
        <v>0.56033498651843783</v>
      </c>
      <c r="J75" t="s">
        <v>24</v>
      </c>
      <c r="K75" s="5">
        <v>38306</v>
      </c>
      <c r="L75">
        <v>4</v>
      </c>
      <c r="M75">
        <v>11</v>
      </c>
      <c r="N75">
        <v>2004</v>
      </c>
      <c r="O75" t="s">
        <v>25</v>
      </c>
      <c r="P75">
        <v>118</v>
      </c>
      <c r="Q75" t="s">
        <v>272</v>
      </c>
      <c r="R75" t="s">
        <v>27</v>
      </c>
      <c r="S75" t="s">
        <v>614</v>
      </c>
      <c r="T75" t="s">
        <v>28</v>
      </c>
      <c r="U75" t="s">
        <v>615</v>
      </c>
      <c r="V75" t="s">
        <v>29</v>
      </c>
      <c r="W75" t="s">
        <v>30</v>
      </c>
      <c r="X75" t="s">
        <v>616</v>
      </c>
      <c r="Y75" t="s">
        <v>31</v>
      </c>
      <c r="Z75" t="s">
        <v>32</v>
      </c>
      <c r="AA75" t="s">
        <v>33</v>
      </c>
      <c r="AB75" t="s">
        <v>34</v>
      </c>
      <c r="AC75" t="s">
        <v>49</v>
      </c>
    </row>
    <row r="76" spans="1:29" x14ac:dyDescent="0.3">
      <c r="A76">
        <v>10339</v>
      </c>
      <c r="B76">
        <v>40</v>
      </c>
      <c r="C76" s="10">
        <v>61.859889579686708</v>
      </c>
      <c r="D76">
        <v>68.92</v>
      </c>
      <c r="E76">
        <v>4</v>
      </c>
      <c r="F76" t="str" cm="1">
        <f t="array" ref="F76">_xlfn.IFS(G76&lt;5000,"Small",AND(G76&gt;=5000,G76&lt;=10000),"Medium",G76&gt;10000,"Large")</f>
        <v>Small</v>
      </c>
      <c r="G76">
        <v>2756.8</v>
      </c>
      <c r="H76" s="10">
        <f t="shared" si="2"/>
        <v>282.40441681253196</v>
      </c>
      <c r="I76" s="11">
        <f t="shared" si="3"/>
        <v>0.10243921097378553</v>
      </c>
      <c r="J76" t="s">
        <v>24</v>
      </c>
      <c r="K76" s="5">
        <v>38314</v>
      </c>
      <c r="L76">
        <v>4</v>
      </c>
      <c r="M76">
        <v>11</v>
      </c>
      <c r="N76">
        <v>2004</v>
      </c>
      <c r="O76" t="s">
        <v>25</v>
      </c>
      <c r="P76">
        <v>118</v>
      </c>
      <c r="Q76" t="s">
        <v>272</v>
      </c>
      <c r="R76" t="s">
        <v>224</v>
      </c>
      <c r="S76" t="s">
        <v>225</v>
      </c>
      <c r="T76" t="s">
        <v>226</v>
      </c>
      <c r="U76" t="s">
        <v>615</v>
      </c>
      <c r="V76" t="s">
        <v>227</v>
      </c>
      <c r="W76" t="s">
        <v>228</v>
      </c>
      <c r="X76" t="s">
        <v>229</v>
      </c>
      <c r="Y76" t="s">
        <v>182</v>
      </c>
      <c r="Z76" t="s">
        <v>182</v>
      </c>
      <c r="AA76" t="s">
        <v>230</v>
      </c>
      <c r="AB76" t="s">
        <v>231</v>
      </c>
      <c r="AC76" t="s">
        <v>35</v>
      </c>
    </row>
    <row r="77" spans="1:29" x14ac:dyDescent="0.3">
      <c r="A77">
        <v>10361</v>
      </c>
      <c r="B77">
        <v>26</v>
      </c>
      <c r="C77" s="10">
        <v>42.394424306271688</v>
      </c>
      <c r="D77">
        <v>51.15</v>
      </c>
      <c r="E77">
        <v>8</v>
      </c>
      <c r="F77" t="str" cm="1">
        <f t="array" ref="F77">_xlfn.IFS(G77&lt;5000,"Small",AND(G77&gt;=5000,G77&lt;=10000),"Medium",G77&gt;10000,"Large")</f>
        <v>Small</v>
      </c>
      <c r="G77">
        <v>1329.9</v>
      </c>
      <c r="H77" s="10">
        <f t="shared" si="2"/>
        <v>227.64496803693623</v>
      </c>
      <c r="I77" s="11">
        <f t="shared" si="3"/>
        <v>0.17117450036614498</v>
      </c>
      <c r="J77" t="s">
        <v>24</v>
      </c>
      <c r="K77" s="5">
        <v>38338</v>
      </c>
      <c r="L77">
        <v>4</v>
      </c>
      <c r="M77">
        <v>12</v>
      </c>
      <c r="N77">
        <v>2004</v>
      </c>
      <c r="O77" t="s">
        <v>25</v>
      </c>
      <c r="P77">
        <v>118</v>
      </c>
      <c r="Q77" t="s">
        <v>272</v>
      </c>
      <c r="R77" t="s">
        <v>141</v>
      </c>
      <c r="S77" t="s">
        <v>142</v>
      </c>
      <c r="T77" t="s">
        <v>143</v>
      </c>
      <c r="U77" t="s">
        <v>144</v>
      </c>
      <c r="V77" t="s">
        <v>145</v>
      </c>
      <c r="W77" t="s">
        <v>146</v>
      </c>
      <c r="X77" t="s">
        <v>643</v>
      </c>
      <c r="Y77" t="s">
        <v>88</v>
      </c>
      <c r="Z77" t="s">
        <v>89</v>
      </c>
      <c r="AA77" t="s">
        <v>147</v>
      </c>
      <c r="AB77" t="s">
        <v>148</v>
      </c>
      <c r="AC77" t="s">
        <v>35</v>
      </c>
    </row>
    <row r="78" spans="1:29" x14ac:dyDescent="0.3">
      <c r="A78">
        <v>10374</v>
      </c>
      <c r="B78">
        <v>39</v>
      </c>
      <c r="C78" s="10">
        <v>84.047991574537463</v>
      </c>
      <c r="D78">
        <v>100</v>
      </c>
      <c r="E78">
        <v>5</v>
      </c>
      <c r="F78" t="str" cm="1">
        <f t="array" ref="F78">_xlfn.IFS(G78&lt;5000,"Small",AND(G78&gt;=5000,G78&lt;=10000),"Medium",G78&gt;10000,"Large")</f>
        <v>Medium</v>
      </c>
      <c r="G78">
        <v>5288.01</v>
      </c>
      <c r="H78" s="10">
        <f t="shared" si="2"/>
        <v>2010.1383285930392</v>
      </c>
      <c r="I78" s="11">
        <f t="shared" si="3"/>
        <v>0.38013134025711737</v>
      </c>
      <c r="J78" s="1" t="s">
        <v>24</v>
      </c>
      <c r="K78" s="5">
        <v>38385</v>
      </c>
      <c r="L78">
        <v>1</v>
      </c>
      <c r="M78">
        <v>2</v>
      </c>
      <c r="N78">
        <v>2005</v>
      </c>
      <c r="O78" t="s">
        <v>25</v>
      </c>
      <c r="P78">
        <v>118</v>
      </c>
      <c r="Q78" t="s">
        <v>272</v>
      </c>
      <c r="R78" t="s">
        <v>189</v>
      </c>
      <c r="S78" t="s">
        <v>727</v>
      </c>
      <c r="T78" t="s">
        <v>190</v>
      </c>
      <c r="U78" t="s">
        <v>615</v>
      </c>
      <c r="V78" t="s">
        <v>191</v>
      </c>
      <c r="W78" t="s">
        <v>192</v>
      </c>
      <c r="X78" t="s">
        <v>651</v>
      </c>
      <c r="Y78" t="s">
        <v>88</v>
      </c>
      <c r="Z78" t="s">
        <v>89</v>
      </c>
      <c r="AA78" t="s">
        <v>193</v>
      </c>
      <c r="AB78" t="s">
        <v>194</v>
      </c>
      <c r="AC78" t="s">
        <v>49</v>
      </c>
    </row>
    <row r="79" spans="1:29" x14ac:dyDescent="0.3">
      <c r="A79">
        <v>10388</v>
      </c>
      <c r="B79">
        <v>50</v>
      </c>
      <c r="C79" s="10">
        <v>29.310076325296805</v>
      </c>
      <c r="D79">
        <v>44.51</v>
      </c>
      <c r="E79">
        <v>5</v>
      </c>
      <c r="F79" t="str" cm="1">
        <f t="array" ref="F79">_xlfn.IFS(G79&lt;5000,"Small",AND(G79&gt;=5000,G79&lt;=10000),"Medium",G79&gt;10000,"Large")</f>
        <v>Small</v>
      </c>
      <c r="G79">
        <v>2225.5</v>
      </c>
      <c r="H79" s="10">
        <f t="shared" si="2"/>
        <v>759.99618373515978</v>
      </c>
      <c r="I79" s="11">
        <f t="shared" si="3"/>
        <v>0.34149457817800932</v>
      </c>
      <c r="J79" s="1" t="s">
        <v>24</v>
      </c>
      <c r="K79" s="5">
        <v>38414</v>
      </c>
      <c r="L79">
        <v>1</v>
      </c>
      <c r="M79">
        <v>3</v>
      </c>
      <c r="N79">
        <v>2005</v>
      </c>
      <c r="O79" t="s">
        <v>25</v>
      </c>
      <c r="P79">
        <v>118</v>
      </c>
      <c r="Q79" t="s">
        <v>272</v>
      </c>
      <c r="R79" t="s">
        <v>149</v>
      </c>
      <c r="S79" t="s">
        <v>644</v>
      </c>
      <c r="T79" t="s">
        <v>150</v>
      </c>
      <c r="U79" t="s">
        <v>615</v>
      </c>
      <c r="V79" t="s">
        <v>151</v>
      </c>
      <c r="W79" t="s">
        <v>115</v>
      </c>
      <c r="X79" t="s">
        <v>645</v>
      </c>
      <c r="Y79" t="s">
        <v>31</v>
      </c>
      <c r="Z79" t="s">
        <v>32</v>
      </c>
      <c r="AA79" t="s">
        <v>152</v>
      </c>
      <c r="AB79" t="s">
        <v>153</v>
      </c>
      <c r="AC79" t="s">
        <v>35</v>
      </c>
    </row>
    <row r="80" spans="1:29" x14ac:dyDescent="0.3">
      <c r="A80">
        <v>10402</v>
      </c>
      <c r="B80">
        <v>45</v>
      </c>
      <c r="C80" s="10">
        <v>86.746022645135469</v>
      </c>
      <c r="D80">
        <v>100</v>
      </c>
      <c r="E80">
        <v>1</v>
      </c>
      <c r="F80" t="str" cm="1">
        <f t="array" ref="F80">_xlfn.IFS(G80&lt;5000,"Small",AND(G80&gt;=5000,G80&lt;=10000),"Medium",G80&gt;10000,"Large")</f>
        <v>Medium</v>
      </c>
      <c r="G80">
        <v>5833.8</v>
      </c>
      <c r="H80" s="10">
        <f t="shared" si="2"/>
        <v>1930.2289809689041</v>
      </c>
      <c r="I80" s="11">
        <f t="shared" si="3"/>
        <v>0.33086992714335495</v>
      </c>
      <c r="J80" s="1" t="s">
        <v>24</v>
      </c>
      <c r="K80" s="5">
        <v>38449</v>
      </c>
      <c r="L80">
        <v>2</v>
      </c>
      <c r="M80">
        <v>4</v>
      </c>
      <c r="N80">
        <v>2005</v>
      </c>
      <c r="O80" t="s">
        <v>25</v>
      </c>
      <c r="P80">
        <v>118</v>
      </c>
      <c r="Q80" t="s">
        <v>272</v>
      </c>
      <c r="R80" t="s">
        <v>79</v>
      </c>
      <c r="S80" t="s">
        <v>716</v>
      </c>
      <c r="T80" t="s">
        <v>80</v>
      </c>
      <c r="U80" t="s">
        <v>615</v>
      </c>
      <c r="V80" t="s">
        <v>46</v>
      </c>
      <c r="W80" t="s">
        <v>615</v>
      </c>
      <c r="X80" t="s">
        <v>627</v>
      </c>
      <c r="Y80" t="s">
        <v>39</v>
      </c>
      <c r="Z80" t="s">
        <v>40</v>
      </c>
      <c r="AA80" t="s">
        <v>81</v>
      </c>
      <c r="AB80" t="s">
        <v>82</v>
      </c>
      <c r="AC80" t="s">
        <v>49</v>
      </c>
    </row>
    <row r="81" spans="1:29" x14ac:dyDescent="0.3">
      <c r="A81">
        <v>10417</v>
      </c>
      <c r="B81">
        <v>45</v>
      </c>
      <c r="C81" s="10">
        <v>70.47397916554209</v>
      </c>
      <c r="D81">
        <v>100</v>
      </c>
      <c r="E81">
        <v>5</v>
      </c>
      <c r="F81" t="str" cm="1">
        <f t="array" ref="F81">_xlfn.IFS(G81&lt;5000,"Small",AND(G81&gt;=5000,G81&lt;=10000),"Medium",G81&gt;10000,"Large")</f>
        <v>Medium</v>
      </c>
      <c r="G81">
        <v>5887.35</v>
      </c>
      <c r="H81" s="10">
        <f t="shared" si="2"/>
        <v>2716.0209375506065</v>
      </c>
      <c r="I81" s="11">
        <f t="shared" si="3"/>
        <v>0.46133165814001315</v>
      </c>
      <c r="J81" t="s">
        <v>160</v>
      </c>
      <c r="K81" s="5">
        <v>38485</v>
      </c>
      <c r="L81">
        <v>2</v>
      </c>
      <c r="M81">
        <v>5</v>
      </c>
      <c r="N81">
        <v>2005</v>
      </c>
      <c r="O81" t="s">
        <v>25</v>
      </c>
      <c r="P81">
        <v>118</v>
      </c>
      <c r="Q81" t="s">
        <v>272</v>
      </c>
      <c r="R81" t="s">
        <v>161</v>
      </c>
      <c r="S81" t="s">
        <v>723</v>
      </c>
      <c r="T81" t="s">
        <v>162</v>
      </c>
      <c r="U81" t="s">
        <v>615</v>
      </c>
      <c r="V81" t="s">
        <v>163</v>
      </c>
      <c r="W81" t="s">
        <v>615</v>
      </c>
      <c r="X81" t="s">
        <v>646</v>
      </c>
      <c r="Y81" t="s">
        <v>164</v>
      </c>
      <c r="Z81" t="s">
        <v>40</v>
      </c>
      <c r="AA81" t="s">
        <v>165</v>
      </c>
      <c r="AB81" t="s">
        <v>166</v>
      </c>
      <c r="AC81" t="s">
        <v>49</v>
      </c>
    </row>
    <row r="82" spans="1:29" x14ac:dyDescent="0.3">
      <c r="A82">
        <v>10107</v>
      </c>
      <c r="B82">
        <v>27</v>
      </c>
      <c r="C82" s="10">
        <v>84.245067760768805</v>
      </c>
      <c r="D82">
        <v>100</v>
      </c>
      <c r="E82">
        <v>4</v>
      </c>
      <c r="F82" t="str" cm="1">
        <f t="array" ref="F82">_xlfn.IFS(G82&lt;5000,"Small",AND(G82&gt;=5000,G82&lt;=10000),"Medium",G82&gt;10000,"Large")</f>
        <v>Medium</v>
      </c>
      <c r="G82">
        <v>6065.55</v>
      </c>
      <c r="H82" s="10">
        <f t="shared" si="2"/>
        <v>3790.9331704592423</v>
      </c>
      <c r="I82" s="11">
        <f t="shared" si="3"/>
        <v>0.62499413416083327</v>
      </c>
      <c r="J82" t="s">
        <v>24</v>
      </c>
      <c r="K82" s="5">
        <v>37676</v>
      </c>
      <c r="L82">
        <v>1</v>
      </c>
      <c r="M82">
        <v>2</v>
      </c>
      <c r="N82">
        <v>2003</v>
      </c>
      <c r="O82" t="s">
        <v>25</v>
      </c>
      <c r="P82">
        <v>193</v>
      </c>
      <c r="Q82" t="s">
        <v>290</v>
      </c>
      <c r="R82" t="s">
        <v>27</v>
      </c>
      <c r="S82" t="s">
        <v>614</v>
      </c>
      <c r="T82" t="s">
        <v>28</v>
      </c>
      <c r="U82" t="s">
        <v>615</v>
      </c>
      <c r="V82" t="s">
        <v>29</v>
      </c>
      <c r="W82" t="s">
        <v>30</v>
      </c>
      <c r="X82" t="s">
        <v>616</v>
      </c>
      <c r="Y82" t="s">
        <v>31</v>
      </c>
      <c r="Z82" t="s">
        <v>32</v>
      </c>
      <c r="AA82" t="s">
        <v>33</v>
      </c>
      <c r="AB82" t="s">
        <v>34</v>
      </c>
      <c r="AC82" t="s">
        <v>49</v>
      </c>
    </row>
    <row r="83" spans="1:29" x14ac:dyDescent="0.3">
      <c r="A83">
        <v>10120</v>
      </c>
      <c r="B83">
        <v>46</v>
      </c>
      <c r="C83" s="10">
        <v>81.321181817676219</v>
      </c>
      <c r="D83">
        <v>100</v>
      </c>
      <c r="E83">
        <v>2</v>
      </c>
      <c r="F83" t="str" cm="1">
        <f t="array" ref="F83">_xlfn.IFS(G83&lt;5000,"Small",AND(G83&gt;=5000,G83&lt;=10000),"Medium",G83&gt;10000,"Large")</f>
        <v>Medium</v>
      </c>
      <c r="G83">
        <v>9264.86</v>
      </c>
      <c r="H83" s="10">
        <f t="shared" si="2"/>
        <v>5524.0856363868943</v>
      </c>
      <c r="I83" s="11">
        <f t="shared" si="3"/>
        <v>0.59624059471885105</v>
      </c>
      <c r="J83" t="s">
        <v>24</v>
      </c>
      <c r="K83" s="5">
        <v>37740</v>
      </c>
      <c r="L83">
        <v>2</v>
      </c>
      <c r="M83">
        <v>4</v>
      </c>
      <c r="N83">
        <v>2003</v>
      </c>
      <c r="O83" t="s">
        <v>25</v>
      </c>
      <c r="P83">
        <v>193</v>
      </c>
      <c r="Q83" t="s">
        <v>290</v>
      </c>
      <c r="R83" t="s">
        <v>83</v>
      </c>
      <c r="S83" s="2" t="s">
        <v>628</v>
      </c>
      <c r="T83" t="s">
        <v>84</v>
      </c>
      <c r="U83" t="s">
        <v>85</v>
      </c>
      <c r="V83" t="s">
        <v>86</v>
      </c>
      <c r="W83" t="s">
        <v>87</v>
      </c>
      <c r="X83" t="s">
        <v>629</v>
      </c>
      <c r="Y83" t="s">
        <v>88</v>
      </c>
      <c r="Z83" t="s">
        <v>89</v>
      </c>
      <c r="AA83" t="s">
        <v>90</v>
      </c>
      <c r="AB83" t="s">
        <v>91</v>
      </c>
      <c r="AC83" t="s">
        <v>140</v>
      </c>
    </row>
    <row r="84" spans="1:29" x14ac:dyDescent="0.3">
      <c r="A84">
        <v>10134</v>
      </c>
      <c r="B84">
        <v>31</v>
      </c>
      <c r="C84" s="10">
        <v>71.577664374499932</v>
      </c>
      <c r="D84">
        <v>100</v>
      </c>
      <c r="E84">
        <v>4</v>
      </c>
      <c r="F84" t="str" cm="1">
        <f t="array" ref="F84">_xlfn.IFS(G84&lt;5000,"Small",AND(G84&gt;=5000,G84&lt;=10000),"Medium",G84&gt;10000,"Large")</f>
        <v>Medium</v>
      </c>
      <c r="G84">
        <v>7023.98</v>
      </c>
      <c r="H84" s="10">
        <f t="shared" si="2"/>
        <v>4805.0724043905011</v>
      </c>
      <c r="I84" s="11">
        <f t="shared" si="3"/>
        <v>0.68409539952996756</v>
      </c>
      <c r="J84" s="1" t="s">
        <v>24</v>
      </c>
      <c r="K84" s="5">
        <v>37803</v>
      </c>
      <c r="L84">
        <v>3</v>
      </c>
      <c r="M84">
        <v>7</v>
      </c>
      <c r="N84">
        <v>2003</v>
      </c>
      <c r="O84" t="s">
        <v>25</v>
      </c>
      <c r="P84">
        <v>193</v>
      </c>
      <c r="Q84" t="s">
        <v>290</v>
      </c>
      <c r="R84" t="s">
        <v>43</v>
      </c>
      <c r="S84" t="s">
        <v>44</v>
      </c>
      <c r="T84" t="s">
        <v>45</v>
      </c>
      <c r="U84" t="s">
        <v>615</v>
      </c>
      <c r="V84" t="s">
        <v>46</v>
      </c>
      <c r="W84" t="s">
        <v>615</v>
      </c>
      <c r="X84" t="s">
        <v>618</v>
      </c>
      <c r="Y84" t="s">
        <v>39</v>
      </c>
      <c r="Z84" t="s">
        <v>40</v>
      </c>
      <c r="AA84" t="s">
        <v>47</v>
      </c>
      <c r="AB84" t="s">
        <v>48</v>
      </c>
      <c r="AC84" t="s">
        <v>140</v>
      </c>
    </row>
    <row r="85" spans="1:29" x14ac:dyDescent="0.3">
      <c r="A85">
        <v>10145</v>
      </c>
      <c r="B85">
        <v>33</v>
      </c>
      <c r="C85" s="10">
        <v>66.949197636366677</v>
      </c>
      <c r="D85">
        <v>100</v>
      </c>
      <c r="E85">
        <v>8</v>
      </c>
      <c r="F85" t="str" cm="1">
        <f t="array" ref="F85">_xlfn.IFS(G85&lt;5000,"Small",AND(G85&gt;=5000,G85&lt;=10000),"Medium",G85&gt;10000,"Large")</f>
        <v>Medium</v>
      </c>
      <c r="G85">
        <v>5176.38</v>
      </c>
      <c r="H85" s="10">
        <f t="shared" si="2"/>
        <v>2967.0564779998999</v>
      </c>
      <c r="I85" s="11">
        <f t="shared" si="3"/>
        <v>0.57319139591759105</v>
      </c>
      <c r="J85" t="s">
        <v>24</v>
      </c>
      <c r="K85" s="5">
        <v>37858</v>
      </c>
      <c r="L85">
        <v>3</v>
      </c>
      <c r="M85">
        <v>8</v>
      </c>
      <c r="N85">
        <v>2003</v>
      </c>
      <c r="O85" t="s">
        <v>25</v>
      </c>
      <c r="P85">
        <v>193</v>
      </c>
      <c r="Q85" t="s">
        <v>290</v>
      </c>
      <c r="R85" t="s">
        <v>50</v>
      </c>
      <c r="S85" t="s">
        <v>619</v>
      </c>
      <c r="T85" t="s">
        <v>51</v>
      </c>
      <c r="U85" t="s">
        <v>615</v>
      </c>
      <c r="V85" t="s">
        <v>52</v>
      </c>
      <c r="W85" t="s">
        <v>53</v>
      </c>
      <c r="X85" t="s">
        <v>620</v>
      </c>
      <c r="Y85" t="s">
        <v>31</v>
      </c>
      <c r="Z85" t="s">
        <v>32</v>
      </c>
      <c r="AA85" t="s">
        <v>54</v>
      </c>
      <c r="AB85" t="s">
        <v>55</v>
      </c>
      <c r="AC85" t="s">
        <v>49</v>
      </c>
    </row>
    <row r="86" spans="1:29" x14ac:dyDescent="0.3">
      <c r="A86">
        <v>10159</v>
      </c>
      <c r="B86">
        <v>22</v>
      </c>
      <c r="C86" s="10">
        <v>86.164566256993723</v>
      </c>
      <c r="D86">
        <v>100</v>
      </c>
      <c r="E86">
        <v>16</v>
      </c>
      <c r="F86" t="str" cm="1">
        <f t="array" ref="F86">_xlfn.IFS(G86&lt;5000,"Small",AND(G86&gt;=5000,G86&lt;=10000),"Medium",G86&gt;10000,"Large")</f>
        <v>Small</v>
      </c>
      <c r="G86">
        <v>4132.7</v>
      </c>
      <c r="H86" s="10">
        <f t="shared" si="2"/>
        <v>2237.0795423461377</v>
      </c>
      <c r="I86" s="11">
        <f t="shared" si="3"/>
        <v>0.54131186448233304</v>
      </c>
      <c r="J86" s="1" t="s">
        <v>24</v>
      </c>
      <c r="K86" s="5">
        <v>37904</v>
      </c>
      <c r="L86">
        <v>4</v>
      </c>
      <c r="M86">
        <v>10</v>
      </c>
      <c r="N86">
        <v>2003</v>
      </c>
      <c r="O86" t="s">
        <v>25</v>
      </c>
      <c r="P86">
        <v>193</v>
      </c>
      <c r="Q86" t="s">
        <v>290</v>
      </c>
      <c r="R86" t="s">
        <v>56</v>
      </c>
      <c r="S86" t="s">
        <v>621</v>
      </c>
      <c r="T86" t="s">
        <v>57</v>
      </c>
      <c r="U86" t="s">
        <v>615</v>
      </c>
      <c r="V86" t="s">
        <v>58</v>
      </c>
      <c r="W86" t="s">
        <v>53</v>
      </c>
      <c r="X86" t="s">
        <v>615</v>
      </c>
      <c r="Y86" t="s">
        <v>31</v>
      </c>
      <c r="Z86" t="s">
        <v>32</v>
      </c>
      <c r="AA86" t="s">
        <v>59</v>
      </c>
      <c r="AB86" t="s">
        <v>55</v>
      </c>
      <c r="AC86" t="s">
        <v>49</v>
      </c>
    </row>
    <row r="87" spans="1:29" x14ac:dyDescent="0.3">
      <c r="A87">
        <v>10168</v>
      </c>
      <c r="B87">
        <v>20</v>
      </c>
      <c r="C87" s="10">
        <v>65.965035310966982</v>
      </c>
      <c r="D87">
        <v>100</v>
      </c>
      <c r="E87">
        <v>3</v>
      </c>
      <c r="F87" t="str" cm="1">
        <f t="array" ref="F87">_xlfn.IFS(G87&lt;5000,"Small",AND(G87&gt;=5000,G87&lt;=10000),"Medium",G87&gt;10000,"Large")</f>
        <v>Small</v>
      </c>
      <c r="G87">
        <v>4183</v>
      </c>
      <c r="H87" s="10">
        <f t="shared" si="2"/>
        <v>2863.6992937806604</v>
      </c>
      <c r="I87" s="11">
        <f t="shared" si="3"/>
        <v>0.68460418211347362</v>
      </c>
      <c r="J87" t="s">
        <v>24</v>
      </c>
      <c r="K87" s="5">
        <v>37922</v>
      </c>
      <c r="L87">
        <v>4</v>
      </c>
      <c r="M87">
        <v>10</v>
      </c>
      <c r="N87">
        <v>2003</v>
      </c>
      <c r="O87" t="s">
        <v>25</v>
      </c>
      <c r="P87">
        <v>193</v>
      </c>
      <c r="Q87" t="s">
        <v>290</v>
      </c>
      <c r="R87" t="s">
        <v>60</v>
      </c>
      <c r="S87" t="s">
        <v>622</v>
      </c>
      <c r="T87" t="s">
        <v>61</v>
      </c>
      <c r="U87" t="s">
        <v>615</v>
      </c>
      <c r="V87" t="s">
        <v>62</v>
      </c>
      <c r="W87" t="s">
        <v>53</v>
      </c>
      <c r="X87" t="s">
        <v>623</v>
      </c>
      <c r="Y87" t="s">
        <v>31</v>
      </c>
      <c r="Z87" t="s">
        <v>32</v>
      </c>
      <c r="AA87" t="s">
        <v>63</v>
      </c>
      <c r="AB87" t="s">
        <v>64</v>
      </c>
      <c r="AC87" t="s">
        <v>49</v>
      </c>
    </row>
    <row r="88" spans="1:29" x14ac:dyDescent="0.3">
      <c r="A88">
        <v>10180</v>
      </c>
      <c r="B88">
        <v>41</v>
      </c>
      <c r="C88" s="10">
        <v>62.137797889671006</v>
      </c>
      <c r="D88">
        <v>100</v>
      </c>
      <c r="E88">
        <v>11</v>
      </c>
      <c r="F88" t="str" cm="1">
        <f t="array" ref="F88">_xlfn.IFS(G88&lt;5000,"Small",AND(G88&gt;=5000,G88&lt;=10000),"Medium",G88&gt;10000,"Large")</f>
        <v>Medium</v>
      </c>
      <c r="G88">
        <v>8892.9</v>
      </c>
      <c r="H88" s="10">
        <f t="shared" si="2"/>
        <v>6345.2502865234883</v>
      </c>
      <c r="I88" s="11">
        <f t="shared" si="3"/>
        <v>0.71351868192867218</v>
      </c>
      <c r="J88" s="1" t="s">
        <v>24</v>
      </c>
      <c r="K88" s="5">
        <v>37936</v>
      </c>
      <c r="L88">
        <v>4</v>
      </c>
      <c r="M88">
        <v>11</v>
      </c>
      <c r="N88">
        <v>2003</v>
      </c>
      <c r="O88" t="s">
        <v>25</v>
      </c>
      <c r="P88">
        <v>193</v>
      </c>
      <c r="Q88" t="s">
        <v>290</v>
      </c>
      <c r="R88" t="s">
        <v>65</v>
      </c>
      <c r="S88" t="s">
        <v>714</v>
      </c>
      <c r="T88" t="s">
        <v>66</v>
      </c>
      <c r="U88" t="s">
        <v>615</v>
      </c>
      <c r="V88" t="s">
        <v>67</v>
      </c>
      <c r="W88" t="s">
        <v>615</v>
      </c>
      <c r="X88" t="s">
        <v>624</v>
      </c>
      <c r="Y88" t="s">
        <v>39</v>
      </c>
      <c r="Z88" t="s">
        <v>40</v>
      </c>
      <c r="AA88" t="s">
        <v>68</v>
      </c>
      <c r="AB88" t="s">
        <v>69</v>
      </c>
      <c r="AC88" t="s">
        <v>140</v>
      </c>
    </row>
    <row r="89" spans="1:29" x14ac:dyDescent="0.3">
      <c r="A89">
        <v>10188</v>
      </c>
      <c r="B89">
        <v>45</v>
      </c>
      <c r="C89" s="10">
        <v>80.220196368613728</v>
      </c>
      <c r="D89">
        <v>100</v>
      </c>
      <c r="E89">
        <v>3</v>
      </c>
      <c r="F89" t="str" cm="1">
        <f t="array" ref="F89">_xlfn.IFS(G89&lt;5000,"Small",AND(G89&gt;=5000,G89&lt;=10000),"Medium",G89&gt;10000,"Large")</f>
        <v>Medium</v>
      </c>
      <c r="G89">
        <v>8714.7000000000007</v>
      </c>
      <c r="H89" s="10">
        <f t="shared" si="2"/>
        <v>5104.791163412383</v>
      </c>
      <c r="I89" s="11">
        <f t="shared" si="3"/>
        <v>0.58576785929663466</v>
      </c>
      <c r="J89" t="s">
        <v>24</v>
      </c>
      <c r="K89" s="5">
        <v>37943</v>
      </c>
      <c r="L89">
        <v>4</v>
      </c>
      <c r="M89">
        <v>11</v>
      </c>
      <c r="N89">
        <v>2003</v>
      </c>
      <c r="O89" t="s">
        <v>25</v>
      </c>
      <c r="P89">
        <v>193</v>
      </c>
      <c r="Q89" t="s">
        <v>290</v>
      </c>
      <c r="R89" t="s">
        <v>70</v>
      </c>
      <c r="S89" s="2" t="s">
        <v>625</v>
      </c>
      <c r="T89" t="s">
        <v>71</v>
      </c>
      <c r="U89" t="s">
        <v>615</v>
      </c>
      <c r="V89" t="s">
        <v>72</v>
      </c>
      <c r="W89" t="s">
        <v>615</v>
      </c>
      <c r="X89" t="s">
        <v>715</v>
      </c>
      <c r="Y89" t="s">
        <v>73</v>
      </c>
      <c r="Z89" t="s">
        <v>40</v>
      </c>
      <c r="AA89" t="s">
        <v>74</v>
      </c>
      <c r="AB89" t="s">
        <v>75</v>
      </c>
      <c r="AC89" t="s">
        <v>140</v>
      </c>
    </row>
    <row r="90" spans="1:29" x14ac:dyDescent="0.3">
      <c r="A90">
        <v>10201</v>
      </c>
      <c r="B90">
        <v>49</v>
      </c>
      <c r="C90" s="10">
        <v>64.604436216496225</v>
      </c>
      <c r="D90">
        <v>100</v>
      </c>
      <c r="E90">
        <v>4</v>
      </c>
      <c r="F90" t="str" cm="1">
        <f t="array" ref="F90">_xlfn.IFS(G90&lt;5000,"Small",AND(G90&gt;=5000,G90&lt;=10000),"Medium",G90&gt;10000,"Large")</f>
        <v>Medium</v>
      </c>
      <c r="G90">
        <v>8065.89</v>
      </c>
      <c r="H90" s="10">
        <f t="shared" si="2"/>
        <v>4900.2726253916853</v>
      </c>
      <c r="I90" s="11">
        <f t="shared" si="3"/>
        <v>0.60753030668552199</v>
      </c>
      <c r="J90" s="1" t="s">
        <v>24</v>
      </c>
      <c r="K90" s="5">
        <v>37956</v>
      </c>
      <c r="L90">
        <v>4</v>
      </c>
      <c r="M90">
        <v>12</v>
      </c>
      <c r="N90">
        <v>2003</v>
      </c>
      <c r="O90" t="s">
        <v>25</v>
      </c>
      <c r="P90">
        <v>193</v>
      </c>
      <c r="Q90" t="s">
        <v>290</v>
      </c>
      <c r="R90" t="s">
        <v>76</v>
      </c>
      <c r="S90" t="s">
        <v>626</v>
      </c>
      <c r="T90" t="s">
        <v>77</v>
      </c>
      <c r="U90" t="s">
        <v>615</v>
      </c>
      <c r="V90" t="s">
        <v>58</v>
      </c>
      <c r="W90" t="s">
        <v>53</v>
      </c>
      <c r="X90" t="s">
        <v>615</v>
      </c>
      <c r="Y90" t="s">
        <v>31</v>
      </c>
      <c r="Z90" t="s">
        <v>32</v>
      </c>
      <c r="AA90" t="s">
        <v>78</v>
      </c>
      <c r="AB90" t="s">
        <v>55</v>
      </c>
      <c r="AC90" t="s">
        <v>140</v>
      </c>
    </row>
    <row r="91" spans="1:29" x14ac:dyDescent="0.3">
      <c r="A91">
        <v>10210</v>
      </c>
      <c r="B91">
        <v>34</v>
      </c>
      <c r="C91" s="10">
        <v>69.641652883595327</v>
      </c>
      <c r="D91">
        <v>100</v>
      </c>
      <c r="E91">
        <v>1</v>
      </c>
      <c r="F91" t="str" cm="1">
        <f t="array" ref="F91">_xlfn.IFS(G91&lt;5000,"Small",AND(G91&gt;=5000,G91&lt;=10000),"Medium",G91&gt;10000,"Large")</f>
        <v>Medium</v>
      </c>
      <c r="G91">
        <v>6123.4</v>
      </c>
      <c r="H91" s="10">
        <f t="shared" si="2"/>
        <v>3755.5838019577586</v>
      </c>
      <c r="I91" s="11">
        <f t="shared" si="3"/>
        <v>0.61331675245088657</v>
      </c>
      <c r="J91" s="1" t="s">
        <v>24</v>
      </c>
      <c r="K91" s="5">
        <v>37998</v>
      </c>
      <c r="L91">
        <v>1</v>
      </c>
      <c r="M91">
        <v>1</v>
      </c>
      <c r="N91">
        <v>2004</v>
      </c>
      <c r="O91" t="s">
        <v>25</v>
      </c>
      <c r="P91">
        <v>193</v>
      </c>
      <c r="Q91" t="s">
        <v>290</v>
      </c>
      <c r="R91" t="s">
        <v>273</v>
      </c>
      <c r="S91" t="s">
        <v>274</v>
      </c>
      <c r="T91" t="s">
        <v>275</v>
      </c>
      <c r="U91" t="s">
        <v>615</v>
      </c>
      <c r="V91" t="s">
        <v>276</v>
      </c>
      <c r="W91" t="s">
        <v>276</v>
      </c>
      <c r="X91" t="s">
        <v>277</v>
      </c>
      <c r="Y91" t="s">
        <v>182</v>
      </c>
      <c r="Z91" t="s">
        <v>182</v>
      </c>
      <c r="AA91" t="s">
        <v>278</v>
      </c>
      <c r="AB91" t="s">
        <v>279</v>
      </c>
      <c r="AC91" t="s">
        <v>49</v>
      </c>
    </row>
    <row r="92" spans="1:29" x14ac:dyDescent="0.3">
      <c r="A92">
        <v>10223</v>
      </c>
      <c r="B92">
        <v>49</v>
      </c>
      <c r="C92" s="10">
        <v>73.252066642556827</v>
      </c>
      <c r="D92">
        <v>100</v>
      </c>
      <c r="E92">
        <v>3</v>
      </c>
      <c r="F92" t="str" cm="1">
        <f t="array" ref="F92">_xlfn.IFS(G92&lt;5000,"Small",AND(G92&gt;=5000,G92&lt;=10000),"Medium",G92&gt;10000,"Large")</f>
        <v>Medium</v>
      </c>
      <c r="G92">
        <v>9774.0300000000007</v>
      </c>
      <c r="H92" s="10">
        <f t="shared" si="2"/>
        <v>6184.6787345147168</v>
      </c>
      <c r="I92" s="11">
        <f t="shared" si="3"/>
        <v>0.6327664980069343</v>
      </c>
      <c r="J92" t="s">
        <v>24</v>
      </c>
      <c r="K92" s="5">
        <v>38037</v>
      </c>
      <c r="L92">
        <v>1</v>
      </c>
      <c r="M92">
        <v>2</v>
      </c>
      <c r="N92">
        <v>2004</v>
      </c>
      <c r="O92" t="s">
        <v>25</v>
      </c>
      <c r="P92">
        <v>193</v>
      </c>
      <c r="Q92" t="s">
        <v>290</v>
      </c>
      <c r="R92" t="s">
        <v>83</v>
      </c>
      <c r="S92" s="2" t="s">
        <v>628</v>
      </c>
      <c r="T92" t="s">
        <v>84</v>
      </c>
      <c r="U92" t="s">
        <v>85</v>
      </c>
      <c r="V92" t="s">
        <v>86</v>
      </c>
      <c r="W92" t="s">
        <v>87</v>
      </c>
      <c r="X92" t="s">
        <v>629</v>
      </c>
      <c r="Y92" t="s">
        <v>88</v>
      </c>
      <c r="Z92" t="s">
        <v>89</v>
      </c>
      <c r="AA92" t="s">
        <v>90</v>
      </c>
      <c r="AB92" t="s">
        <v>91</v>
      </c>
      <c r="AC92" t="s">
        <v>140</v>
      </c>
    </row>
    <row r="93" spans="1:29" x14ac:dyDescent="0.3">
      <c r="A93">
        <v>10237</v>
      </c>
      <c r="B93">
        <v>39</v>
      </c>
      <c r="C93" s="10">
        <v>74.488544480613811</v>
      </c>
      <c r="D93">
        <v>100</v>
      </c>
      <c r="E93">
        <v>9</v>
      </c>
      <c r="F93" t="str" cm="1">
        <f t="array" ref="F93">_xlfn.IFS(G93&lt;5000,"Small",AND(G93&gt;=5000,G93&lt;=10000),"Medium",G93&gt;10000,"Large")</f>
        <v>Medium</v>
      </c>
      <c r="G93">
        <v>7023.9</v>
      </c>
      <c r="H93" s="10">
        <f t="shared" si="2"/>
        <v>4118.8467652560612</v>
      </c>
      <c r="I93" s="11">
        <f t="shared" si="3"/>
        <v>0.58640452814761901</v>
      </c>
      <c r="J93" s="1" t="s">
        <v>24</v>
      </c>
      <c r="K93" s="5">
        <v>38082</v>
      </c>
      <c r="L93">
        <v>2</v>
      </c>
      <c r="M93">
        <v>4</v>
      </c>
      <c r="N93">
        <v>2004</v>
      </c>
      <c r="O93" t="s">
        <v>25</v>
      </c>
      <c r="P93">
        <v>193</v>
      </c>
      <c r="Q93" t="s">
        <v>290</v>
      </c>
      <c r="R93" t="s">
        <v>92</v>
      </c>
      <c r="S93" t="s">
        <v>630</v>
      </c>
      <c r="T93" t="s">
        <v>93</v>
      </c>
      <c r="U93" t="s">
        <v>94</v>
      </c>
      <c r="V93" t="s">
        <v>29</v>
      </c>
      <c r="W93" t="s">
        <v>30</v>
      </c>
      <c r="X93" t="s">
        <v>616</v>
      </c>
      <c r="Y93" t="s">
        <v>31</v>
      </c>
      <c r="Z93" t="s">
        <v>32</v>
      </c>
      <c r="AA93" t="s">
        <v>95</v>
      </c>
      <c r="AB93" t="s">
        <v>96</v>
      </c>
      <c r="AC93" t="s">
        <v>140</v>
      </c>
    </row>
    <row r="94" spans="1:29" x14ac:dyDescent="0.3">
      <c r="A94">
        <v>10251</v>
      </c>
      <c r="B94">
        <v>43</v>
      </c>
      <c r="C94" s="10">
        <v>65.621800612719014</v>
      </c>
      <c r="D94">
        <v>100</v>
      </c>
      <c r="E94">
        <v>4</v>
      </c>
      <c r="F94" t="str" cm="1">
        <f t="array" ref="F94">_xlfn.IFS(G94&lt;5000,"Small",AND(G94&gt;=5000,G94&lt;=10000),"Medium",G94&gt;10000,"Large")</f>
        <v>Medium</v>
      </c>
      <c r="G94">
        <v>7078.23</v>
      </c>
      <c r="H94" s="10">
        <f t="shared" si="2"/>
        <v>4256.4925736530822</v>
      </c>
      <c r="I94" s="11">
        <f t="shared" si="3"/>
        <v>0.60134985351607428</v>
      </c>
      <c r="J94" t="s">
        <v>24</v>
      </c>
      <c r="K94" s="5">
        <v>38125</v>
      </c>
      <c r="L94">
        <v>2</v>
      </c>
      <c r="M94">
        <v>5</v>
      </c>
      <c r="N94">
        <v>2004</v>
      </c>
      <c r="O94" t="s">
        <v>25</v>
      </c>
      <c r="P94">
        <v>193</v>
      </c>
      <c r="Q94" t="s">
        <v>290</v>
      </c>
      <c r="R94" t="s">
        <v>97</v>
      </c>
      <c r="S94" t="s">
        <v>631</v>
      </c>
      <c r="T94" t="s">
        <v>98</v>
      </c>
      <c r="U94" t="s">
        <v>615</v>
      </c>
      <c r="V94" t="s">
        <v>99</v>
      </c>
      <c r="W94" t="s">
        <v>100</v>
      </c>
      <c r="X94" t="s">
        <v>632</v>
      </c>
      <c r="Y94" t="s">
        <v>31</v>
      </c>
      <c r="Z94" t="s">
        <v>32</v>
      </c>
      <c r="AA94" t="s">
        <v>59</v>
      </c>
      <c r="AB94" t="s">
        <v>101</v>
      </c>
      <c r="AC94" t="s">
        <v>140</v>
      </c>
    </row>
    <row r="95" spans="1:29" x14ac:dyDescent="0.3">
      <c r="A95">
        <v>10263</v>
      </c>
      <c r="B95">
        <v>41</v>
      </c>
      <c r="C95" s="10">
        <v>83.106040023623237</v>
      </c>
      <c r="D95">
        <v>100</v>
      </c>
      <c r="E95">
        <v>4</v>
      </c>
      <c r="F95" t="str" cm="1">
        <f t="array" ref="F95">_xlfn.IFS(G95&lt;5000,"Small",AND(G95&gt;=5000,G95&lt;=10000),"Medium",G95&gt;10000,"Large")</f>
        <v>Medium</v>
      </c>
      <c r="G95">
        <v>8336.94</v>
      </c>
      <c r="H95" s="10">
        <f t="shared" si="2"/>
        <v>4929.5923590314478</v>
      </c>
      <c r="I95" s="11">
        <f t="shared" si="3"/>
        <v>0.59129517053396663</v>
      </c>
      <c r="J95" t="s">
        <v>24</v>
      </c>
      <c r="K95" s="5">
        <v>38166</v>
      </c>
      <c r="L95">
        <v>2</v>
      </c>
      <c r="M95">
        <v>6</v>
      </c>
      <c r="N95">
        <v>2004</v>
      </c>
      <c r="O95" t="s">
        <v>25</v>
      </c>
      <c r="P95">
        <v>193</v>
      </c>
      <c r="Q95" t="s">
        <v>290</v>
      </c>
      <c r="R95" t="s">
        <v>102</v>
      </c>
      <c r="S95" t="s">
        <v>633</v>
      </c>
      <c r="T95" t="s">
        <v>103</v>
      </c>
      <c r="U95" t="s">
        <v>615</v>
      </c>
      <c r="V95" t="s">
        <v>104</v>
      </c>
      <c r="W95" t="s">
        <v>105</v>
      </c>
      <c r="X95" t="s">
        <v>634</v>
      </c>
      <c r="Y95" t="s">
        <v>31</v>
      </c>
      <c r="Z95" t="s">
        <v>32</v>
      </c>
      <c r="AA95" t="s">
        <v>106</v>
      </c>
      <c r="AB95" t="s">
        <v>55</v>
      </c>
      <c r="AC95" t="s">
        <v>140</v>
      </c>
    </row>
    <row r="96" spans="1:29" x14ac:dyDescent="0.3">
      <c r="A96">
        <v>10275</v>
      </c>
      <c r="B96">
        <v>36</v>
      </c>
      <c r="C96" s="10">
        <v>83.310207384480535</v>
      </c>
      <c r="D96">
        <v>100</v>
      </c>
      <c r="E96">
        <v>3</v>
      </c>
      <c r="F96" t="str" cm="1">
        <f t="array" ref="F96">_xlfn.IFS(G96&lt;5000,"Small",AND(G96&gt;=5000,G96&lt;=10000),"Medium",G96&gt;10000,"Large")</f>
        <v>Medium</v>
      </c>
      <c r="G96">
        <v>6901.92</v>
      </c>
      <c r="H96" s="10">
        <f t="shared" si="2"/>
        <v>3902.7525341587007</v>
      </c>
      <c r="I96" s="11">
        <f t="shared" si="3"/>
        <v>0.56545896419528197</v>
      </c>
      <c r="J96" t="s">
        <v>24</v>
      </c>
      <c r="K96" s="5">
        <v>38191</v>
      </c>
      <c r="L96">
        <v>3</v>
      </c>
      <c r="M96">
        <v>7</v>
      </c>
      <c r="N96">
        <v>2004</v>
      </c>
      <c r="O96" t="s">
        <v>25</v>
      </c>
      <c r="P96">
        <v>193</v>
      </c>
      <c r="Q96" t="s">
        <v>290</v>
      </c>
      <c r="R96" t="s">
        <v>107</v>
      </c>
      <c r="S96" t="s">
        <v>717</v>
      </c>
      <c r="T96" t="s">
        <v>108</v>
      </c>
      <c r="U96" t="s">
        <v>615</v>
      </c>
      <c r="V96" t="s">
        <v>109</v>
      </c>
      <c r="W96" t="s">
        <v>615</v>
      </c>
      <c r="X96" t="s">
        <v>635</v>
      </c>
      <c r="Y96" t="s">
        <v>39</v>
      </c>
      <c r="Z96" t="s">
        <v>40</v>
      </c>
      <c r="AA96" t="s">
        <v>110</v>
      </c>
      <c r="AB96" t="s">
        <v>111</v>
      </c>
      <c r="AC96" t="s">
        <v>49</v>
      </c>
    </row>
    <row r="97" spans="1:29" x14ac:dyDescent="0.3">
      <c r="A97">
        <v>10285</v>
      </c>
      <c r="B97">
        <v>27</v>
      </c>
      <c r="C97" s="10">
        <v>64.443021836453667</v>
      </c>
      <c r="D97">
        <v>100</v>
      </c>
      <c r="E97">
        <v>8</v>
      </c>
      <c r="F97" t="str" cm="1">
        <f t="array" ref="F97">_xlfn.IFS(G97&lt;5000,"Small",AND(G97&gt;=5000,G97&lt;=10000),"Medium",G97&gt;10000,"Large")</f>
        <v>Medium</v>
      </c>
      <c r="G97">
        <v>5438.07</v>
      </c>
      <c r="H97" s="10">
        <f t="shared" si="2"/>
        <v>3698.1084104157508</v>
      </c>
      <c r="I97" s="11">
        <f t="shared" si="3"/>
        <v>0.68004060455561455</v>
      </c>
      <c r="J97" t="s">
        <v>24</v>
      </c>
      <c r="K97" s="5">
        <v>38226</v>
      </c>
      <c r="L97">
        <v>3</v>
      </c>
      <c r="M97">
        <v>8</v>
      </c>
      <c r="N97">
        <v>2004</v>
      </c>
      <c r="O97" t="s">
        <v>25</v>
      </c>
      <c r="P97">
        <v>193</v>
      </c>
      <c r="Q97" t="s">
        <v>290</v>
      </c>
      <c r="R97" t="s">
        <v>112</v>
      </c>
      <c r="S97" t="s">
        <v>636</v>
      </c>
      <c r="T97" t="s">
        <v>113</v>
      </c>
      <c r="U97" t="s">
        <v>615</v>
      </c>
      <c r="V97" t="s">
        <v>114</v>
      </c>
      <c r="W97" t="s">
        <v>115</v>
      </c>
      <c r="X97" t="s">
        <v>637</v>
      </c>
      <c r="Y97" t="s">
        <v>31</v>
      </c>
      <c r="Z97" t="s">
        <v>32</v>
      </c>
      <c r="AA97" t="s">
        <v>116</v>
      </c>
      <c r="AB97" t="s">
        <v>117</v>
      </c>
      <c r="AC97" t="s">
        <v>49</v>
      </c>
    </row>
    <row r="98" spans="1:29" x14ac:dyDescent="0.3">
      <c r="A98">
        <v>10299</v>
      </c>
      <c r="B98">
        <v>29</v>
      </c>
      <c r="C98" s="10">
        <v>72.870647854052635</v>
      </c>
      <c r="D98">
        <v>100</v>
      </c>
      <c r="E98">
        <v>11</v>
      </c>
      <c r="F98" t="str" cm="1">
        <f t="array" ref="F98">_xlfn.IFS(G98&lt;5000,"Small",AND(G98&gt;=5000,G98&lt;=10000),"Medium",G98&gt;10000,"Large")</f>
        <v>Medium</v>
      </c>
      <c r="G98">
        <v>6683.34</v>
      </c>
      <c r="H98" s="10">
        <f t="shared" si="2"/>
        <v>4570.0912122324735</v>
      </c>
      <c r="I98" s="11">
        <f t="shared" si="3"/>
        <v>0.68380348930811141</v>
      </c>
      <c r="J98" t="s">
        <v>24</v>
      </c>
      <c r="K98" s="5">
        <v>38260</v>
      </c>
      <c r="L98">
        <v>3</v>
      </c>
      <c r="M98">
        <v>9</v>
      </c>
      <c r="N98">
        <v>2004</v>
      </c>
      <c r="O98" t="s">
        <v>25</v>
      </c>
      <c r="P98">
        <v>193</v>
      </c>
      <c r="Q98" t="s">
        <v>290</v>
      </c>
      <c r="R98" t="s">
        <v>118</v>
      </c>
      <c r="S98" t="s">
        <v>718</v>
      </c>
      <c r="T98" t="s">
        <v>119</v>
      </c>
      <c r="U98" t="s">
        <v>615</v>
      </c>
      <c r="V98" t="s">
        <v>120</v>
      </c>
      <c r="W98" t="s">
        <v>615</v>
      </c>
      <c r="X98" t="s">
        <v>638</v>
      </c>
      <c r="Y98" t="s">
        <v>121</v>
      </c>
      <c r="Z98" t="s">
        <v>40</v>
      </c>
      <c r="AA98" t="s">
        <v>122</v>
      </c>
      <c r="AB98" t="s">
        <v>123</v>
      </c>
      <c r="AC98" t="s">
        <v>49</v>
      </c>
    </row>
    <row r="99" spans="1:29" x14ac:dyDescent="0.3">
      <c r="A99">
        <v>10308</v>
      </c>
      <c r="B99">
        <v>20</v>
      </c>
      <c r="C99" s="10">
        <v>71.406368687360327</v>
      </c>
      <c r="D99">
        <v>100</v>
      </c>
      <c r="E99">
        <v>1</v>
      </c>
      <c r="F99" t="str" cm="1">
        <f t="array" ref="F99">_xlfn.IFS(G99&lt;5000,"Small",AND(G99&gt;=5000,G99&lt;=10000),"Medium",G99&gt;10000,"Large")</f>
        <v>Small</v>
      </c>
      <c r="G99">
        <v>4570.3999999999996</v>
      </c>
      <c r="H99" s="10">
        <f t="shared" si="2"/>
        <v>3142.2726262527931</v>
      </c>
      <c r="I99" s="11">
        <f t="shared" si="3"/>
        <v>0.68752683052966768</v>
      </c>
      <c r="J99" t="s">
        <v>24</v>
      </c>
      <c r="K99" s="5">
        <v>38275</v>
      </c>
      <c r="L99">
        <v>4</v>
      </c>
      <c r="M99">
        <v>10</v>
      </c>
      <c r="N99">
        <v>2004</v>
      </c>
      <c r="O99" t="s">
        <v>25</v>
      </c>
      <c r="P99">
        <v>193</v>
      </c>
      <c r="Q99" t="s">
        <v>290</v>
      </c>
      <c r="R99" t="s">
        <v>287</v>
      </c>
      <c r="S99" t="s">
        <v>668</v>
      </c>
      <c r="T99" t="s">
        <v>288</v>
      </c>
      <c r="U99" t="s">
        <v>615</v>
      </c>
      <c r="V99" t="s">
        <v>289</v>
      </c>
      <c r="W99" t="s">
        <v>30</v>
      </c>
      <c r="X99" t="s">
        <v>669</v>
      </c>
      <c r="Y99" t="s">
        <v>31</v>
      </c>
      <c r="Z99" t="s">
        <v>32</v>
      </c>
      <c r="AA99" t="s">
        <v>95</v>
      </c>
      <c r="AB99" t="s">
        <v>216</v>
      </c>
      <c r="AC99" t="s">
        <v>49</v>
      </c>
    </row>
    <row r="100" spans="1:29" x14ac:dyDescent="0.3">
      <c r="A100">
        <v>10318</v>
      </c>
      <c r="B100">
        <v>37</v>
      </c>
      <c r="C100" s="10">
        <v>84.730493182320501</v>
      </c>
      <c r="D100">
        <v>100</v>
      </c>
      <c r="E100">
        <v>3</v>
      </c>
      <c r="F100" t="str" cm="1">
        <f t="array" ref="F100">_xlfn.IFS(G100&lt;5000,"Small",AND(G100&gt;=5000,G100&lt;=10000),"Medium",G100&gt;10000,"Large")</f>
        <v>Medium</v>
      </c>
      <c r="G100">
        <v>7667.14</v>
      </c>
      <c r="H100" s="10">
        <f t="shared" si="2"/>
        <v>4532.1117522541417</v>
      </c>
      <c r="I100" s="11">
        <f t="shared" si="3"/>
        <v>0.59110851663777386</v>
      </c>
      <c r="J100" s="1" t="s">
        <v>24</v>
      </c>
      <c r="K100" s="5">
        <v>38293</v>
      </c>
      <c r="L100">
        <v>4</v>
      </c>
      <c r="M100">
        <v>11</v>
      </c>
      <c r="N100">
        <v>2004</v>
      </c>
      <c r="O100" t="s">
        <v>25</v>
      </c>
      <c r="P100">
        <v>193</v>
      </c>
      <c r="Q100" t="s">
        <v>290</v>
      </c>
      <c r="R100" t="s">
        <v>129</v>
      </c>
      <c r="S100" t="s">
        <v>640</v>
      </c>
      <c r="T100" t="s">
        <v>130</v>
      </c>
      <c r="U100" t="s">
        <v>615</v>
      </c>
      <c r="V100" t="s">
        <v>131</v>
      </c>
      <c r="W100" t="s">
        <v>132</v>
      </c>
      <c r="X100" t="s">
        <v>641</v>
      </c>
      <c r="Y100" t="s">
        <v>31</v>
      </c>
      <c r="Z100" t="s">
        <v>32</v>
      </c>
      <c r="AA100" t="s">
        <v>33</v>
      </c>
      <c r="AB100" t="s">
        <v>133</v>
      </c>
      <c r="AC100" t="s">
        <v>140</v>
      </c>
    </row>
    <row r="101" spans="1:29" x14ac:dyDescent="0.3">
      <c r="A101">
        <v>10329</v>
      </c>
      <c r="B101">
        <v>26</v>
      </c>
      <c r="C101" s="10">
        <v>86.245359247758984</v>
      </c>
      <c r="D101">
        <v>100</v>
      </c>
      <c r="E101">
        <v>3</v>
      </c>
      <c r="F101" t="str" cm="1">
        <f t="array" ref="F101">_xlfn.IFS(G101&lt;5000,"Small",AND(G101&gt;=5000,G101&lt;=10000),"Medium",G101&gt;10000,"Large")</f>
        <v>Medium</v>
      </c>
      <c r="G101">
        <v>5868.2</v>
      </c>
      <c r="H101" s="10">
        <f t="shared" si="2"/>
        <v>3625.820659558266</v>
      </c>
      <c r="I101" s="11">
        <f t="shared" si="3"/>
        <v>0.61787612207461673</v>
      </c>
      <c r="J101" t="s">
        <v>24</v>
      </c>
      <c r="K101" s="5">
        <v>38306</v>
      </c>
      <c r="L101">
        <v>4</v>
      </c>
      <c r="M101">
        <v>11</v>
      </c>
      <c r="N101">
        <v>2004</v>
      </c>
      <c r="O101" t="s">
        <v>25</v>
      </c>
      <c r="P101">
        <v>193</v>
      </c>
      <c r="Q101" t="s">
        <v>290</v>
      </c>
      <c r="R101" t="s">
        <v>27</v>
      </c>
      <c r="S101" t="s">
        <v>614</v>
      </c>
      <c r="T101" t="s">
        <v>28</v>
      </c>
      <c r="U101" t="s">
        <v>615</v>
      </c>
      <c r="V101" t="s">
        <v>29</v>
      </c>
      <c r="W101" t="s">
        <v>30</v>
      </c>
      <c r="X101" t="s">
        <v>616</v>
      </c>
      <c r="Y101" t="s">
        <v>31</v>
      </c>
      <c r="Z101" t="s">
        <v>32</v>
      </c>
      <c r="AA101" t="s">
        <v>33</v>
      </c>
      <c r="AB101" t="s">
        <v>34</v>
      </c>
      <c r="AC101" t="s">
        <v>49</v>
      </c>
    </row>
    <row r="102" spans="1:29" x14ac:dyDescent="0.3">
      <c r="A102">
        <v>10339</v>
      </c>
      <c r="B102">
        <v>39</v>
      </c>
      <c r="C102" s="10">
        <v>67.72580594378033</v>
      </c>
      <c r="D102">
        <v>76.67</v>
      </c>
      <c r="E102">
        <v>3</v>
      </c>
      <c r="F102" t="str" cm="1">
        <f t="array" ref="F102">_xlfn.IFS(G102&lt;5000,"Small",AND(G102&gt;=5000,G102&lt;=10000),"Medium",G102&gt;10000,"Large")</f>
        <v>Small</v>
      </c>
      <c r="G102">
        <v>2990.13</v>
      </c>
      <c r="H102" s="10">
        <f t="shared" si="2"/>
        <v>348.82356819256711</v>
      </c>
      <c r="I102" s="11">
        <f t="shared" si="3"/>
        <v>0.11665832863205516</v>
      </c>
      <c r="J102" t="s">
        <v>24</v>
      </c>
      <c r="K102" s="5">
        <v>38314</v>
      </c>
      <c r="L102">
        <v>4</v>
      </c>
      <c r="M102">
        <v>11</v>
      </c>
      <c r="N102">
        <v>2004</v>
      </c>
      <c r="O102" t="s">
        <v>25</v>
      </c>
      <c r="P102">
        <v>193</v>
      </c>
      <c r="Q102" t="s">
        <v>290</v>
      </c>
      <c r="R102" t="s">
        <v>224</v>
      </c>
      <c r="S102" t="s">
        <v>225</v>
      </c>
      <c r="T102" t="s">
        <v>226</v>
      </c>
      <c r="U102" t="s">
        <v>615</v>
      </c>
      <c r="V102" t="s">
        <v>227</v>
      </c>
      <c r="W102" t="s">
        <v>228</v>
      </c>
      <c r="X102" t="s">
        <v>229</v>
      </c>
      <c r="Y102" t="s">
        <v>182</v>
      </c>
      <c r="Z102" t="s">
        <v>182</v>
      </c>
      <c r="AA102" t="s">
        <v>230</v>
      </c>
      <c r="AB102" t="s">
        <v>231</v>
      </c>
      <c r="AC102" t="s">
        <v>35</v>
      </c>
    </row>
    <row r="103" spans="1:29" x14ac:dyDescent="0.3">
      <c r="A103">
        <v>10362</v>
      </c>
      <c r="B103">
        <v>22</v>
      </c>
      <c r="C103" s="10">
        <v>89.007445038203841</v>
      </c>
      <c r="D103">
        <v>100</v>
      </c>
      <c r="E103">
        <v>4</v>
      </c>
      <c r="F103" t="str" cm="1">
        <f t="array" ref="F103">_xlfn.IFS(G103&lt;5000,"Small",AND(G103&gt;=5000,G103&lt;=10000),"Medium",G103&gt;10000,"Large")</f>
        <v>Small</v>
      </c>
      <c r="G103">
        <v>3664.1</v>
      </c>
      <c r="H103" s="10">
        <f t="shared" si="2"/>
        <v>1705.9362091595153</v>
      </c>
      <c r="I103" s="11">
        <f t="shared" si="3"/>
        <v>0.46558123663642242</v>
      </c>
      <c r="J103" s="1" t="s">
        <v>24</v>
      </c>
      <c r="K103" s="5">
        <v>38357</v>
      </c>
      <c r="L103">
        <v>1</v>
      </c>
      <c r="M103">
        <v>1</v>
      </c>
      <c r="N103">
        <v>2005</v>
      </c>
      <c r="O103" t="s">
        <v>25</v>
      </c>
      <c r="P103">
        <v>193</v>
      </c>
      <c r="Q103" t="s">
        <v>290</v>
      </c>
      <c r="R103" t="s">
        <v>60</v>
      </c>
      <c r="S103" t="s">
        <v>622</v>
      </c>
      <c r="T103" t="s">
        <v>61</v>
      </c>
      <c r="U103" t="s">
        <v>615</v>
      </c>
      <c r="V103" t="s">
        <v>62</v>
      </c>
      <c r="W103" t="s">
        <v>53</v>
      </c>
      <c r="X103" t="s">
        <v>623</v>
      </c>
      <c r="Y103" t="s">
        <v>31</v>
      </c>
      <c r="Z103" t="s">
        <v>32</v>
      </c>
      <c r="AA103" t="s">
        <v>63</v>
      </c>
      <c r="AB103" t="s">
        <v>64</v>
      </c>
      <c r="AC103" t="s">
        <v>49</v>
      </c>
    </row>
    <row r="104" spans="1:29" x14ac:dyDescent="0.3">
      <c r="A104">
        <v>10374</v>
      </c>
      <c r="B104">
        <v>22</v>
      </c>
      <c r="C104" s="10">
        <v>87.657729204714045</v>
      </c>
      <c r="D104">
        <v>100</v>
      </c>
      <c r="E104">
        <v>1</v>
      </c>
      <c r="F104" t="str" cm="1">
        <f t="array" ref="F104">_xlfn.IFS(G104&lt;5000,"Small",AND(G104&gt;=5000,G104&lt;=10000),"Medium",G104&gt;10000,"Large")</f>
        <v>Small</v>
      </c>
      <c r="G104">
        <v>3834.38</v>
      </c>
      <c r="H104" s="10">
        <f t="shared" si="2"/>
        <v>1905.9099574962911</v>
      </c>
      <c r="I104" s="11">
        <f t="shared" si="3"/>
        <v>0.49705818346024416</v>
      </c>
      <c r="J104" s="1" t="s">
        <v>24</v>
      </c>
      <c r="K104" s="5">
        <v>38385</v>
      </c>
      <c r="L104">
        <v>1</v>
      </c>
      <c r="M104">
        <v>2</v>
      </c>
      <c r="N104">
        <v>2005</v>
      </c>
      <c r="O104" t="s">
        <v>25</v>
      </c>
      <c r="P104">
        <v>193</v>
      </c>
      <c r="Q104" t="s">
        <v>290</v>
      </c>
      <c r="R104" t="s">
        <v>189</v>
      </c>
      <c r="S104" t="s">
        <v>727</v>
      </c>
      <c r="T104" t="s">
        <v>190</v>
      </c>
      <c r="U104" t="s">
        <v>615</v>
      </c>
      <c r="V104" t="s">
        <v>191</v>
      </c>
      <c r="W104" t="s">
        <v>192</v>
      </c>
      <c r="X104" t="s">
        <v>651</v>
      </c>
      <c r="Y104" t="s">
        <v>88</v>
      </c>
      <c r="Z104" t="s">
        <v>89</v>
      </c>
      <c r="AA104" t="s">
        <v>193</v>
      </c>
      <c r="AB104" t="s">
        <v>194</v>
      </c>
      <c r="AC104" t="s">
        <v>49</v>
      </c>
    </row>
    <row r="105" spans="1:29" x14ac:dyDescent="0.3">
      <c r="A105">
        <v>10388</v>
      </c>
      <c r="B105">
        <v>21</v>
      </c>
      <c r="C105" s="10">
        <v>65.117231283246781</v>
      </c>
      <c r="D105">
        <v>86.77</v>
      </c>
      <c r="E105">
        <v>7</v>
      </c>
      <c r="F105" t="str" cm="1">
        <f t="array" ref="F105">_xlfn.IFS(G105&lt;5000,"Small",AND(G105&gt;=5000,G105&lt;=10000),"Medium",G105&gt;10000,"Large")</f>
        <v>Small</v>
      </c>
      <c r="G105">
        <v>1822.17</v>
      </c>
      <c r="H105" s="10">
        <f t="shared" si="2"/>
        <v>454.70814305181761</v>
      </c>
      <c r="I105" s="11">
        <f t="shared" si="3"/>
        <v>0.24954210806446028</v>
      </c>
      <c r="J105" s="1" t="s">
        <v>24</v>
      </c>
      <c r="K105" s="5">
        <v>38414</v>
      </c>
      <c r="L105">
        <v>1</v>
      </c>
      <c r="M105">
        <v>3</v>
      </c>
      <c r="N105">
        <v>2005</v>
      </c>
      <c r="O105" t="s">
        <v>25</v>
      </c>
      <c r="P105">
        <v>193</v>
      </c>
      <c r="Q105" t="s">
        <v>290</v>
      </c>
      <c r="R105" t="s">
        <v>149</v>
      </c>
      <c r="S105" t="s">
        <v>644</v>
      </c>
      <c r="T105" t="s">
        <v>150</v>
      </c>
      <c r="U105" t="s">
        <v>615</v>
      </c>
      <c r="V105" t="s">
        <v>151</v>
      </c>
      <c r="W105" t="s">
        <v>115</v>
      </c>
      <c r="X105" t="s">
        <v>645</v>
      </c>
      <c r="Y105" t="s">
        <v>31</v>
      </c>
      <c r="Z105" t="s">
        <v>32</v>
      </c>
      <c r="AA105" t="s">
        <v>152</v>
      </c>
      <c r="AB105" t="s">
        <v>153</v>
      </c>
      <c r="AC105" t="s">
        <v>35</v>
      </c>
    </row>
    <row r="106" spans="1:29" x14ac:dyDescent="0.3">
      <c r="A106">
        <v>10403</v>
      </c>
      <c r="B106">
        <v>66</v>
      </c>
      <c r="C106" s="10">
        <v>84.225351438678217</v>
      </c>
      <c r="D106">
        <v>100</v>
      </c>
      <c r="E106">
        <v>9</v>
      </c>
      <c r="F106" t="str" cm="1">
        <f t="array" ref="F106">_xlfn.IFS(G106&lt;5000,"Small",AND(G106&gt;=5000,G106&lt;=10000),"Medium",G106&gt;10000,"Large")</f>
        <v>Large</v>
      </c>
      <c r="G106">
        <v>11886.6</v>
      </c>
      <c r="H106" s="10">
        <f t="shared" si="2"/>
        <v>6327.7268050472376</v>
      </c>
      <c r="I106" s="11">
        <f t="shared" si="3"/>
        <v>0.53234119134548463</v>
      </c>
      <c r="J106" s="1" t="s">
        <v>24</v>
      </c>
      <c r="K106" s="5">
        <v>38450</v>
      </c>
      <c r="L106">
        <v>2</v>
      </c>
      <c r="M106">
        <v>4</v>
      </c>
      <c r="N106">
        <v>2005</v>
      </c>
      <c r="O106" t="s">
        <v>25</v>
      </c>
      <c r="P106">
        <v>193</v>
      </c>
      <c r="Q106" t="s">
        <v>290</v>
      </c>
      <c r="R106" t="s">
        <v>154</v>
      </c>
      <c r="S106" t="s">
        <v>721</v>
      </c>
      <c r="T106" t="s">
        <v>155</v>
      </c>
      <c r="U106" t="s">
        <v>615</v>
      </c>
      <c r="V106" t="s">
        <v>156</v>
      </c>
      <c r="W106" t="s">
        <v>615</v>
      </c>
      <c r="X106" t="s">
        <v>722</v>
      </c>
      <c r="Y106" t="s">
        <v>157</v>
      </c>
      <c r="Z106" t="s">
        <v>40</v>
      </c>
      <c r="AA106" t="s">
        <v>158</v>
      </c>
      <c r="AB106" t="s">
        <v>159</v>
      </c>
      <c r="AC106" t="s">
        <v>140</v>
      </c>
    </row>
    <row r="107" spans="1:29" x14ac:dyDescent="0.3">
      <c r="A107">
        <v>10417</v>
      </c>
      <c r="B107">
        <v>56</v>
      </c>
      <c r="C107" s="10">
        <v>67.335074956007901</v>
      </c>
      <c r="D107">
        <v>100</v>
      </c>
      <c r="E107">
        <v>4</v>
      </c>
      <c r="F107" t="str" cm="1">
        <f t="array" ref="F107">_xlfn.IFS(G107&lt;5000,"Small",AND(G107&gt;=5000,G107&lt;=10000),"Medium",G107&gt;10000,"Large")</f>
        <v>Medium</v>
      </c>
      <c r="G107">
        <v>9218.16</v>
      </c>
      <c r="H107" s="10">
        <f t="shared" si="2"/>
        <v>5447.3958024635576</v>
      </c>
      <c r="I107" s="11">
        <f t="shared" si="3"/>
        <v>0.59094177172706464</v>
      </c>
      <c r="J107" t="s">
        <v>160</v>
      </c>
      <c r="K107" s="5">
        <v>38485</v>
      </c>
      <c r="L107">
        <v>2</v>
      </c>
      <c r="M107">
        <v>5</v>
      </c>
      <c r="N107">
        <v>2005</v>
      </c>
      <c r="O107" t="s">
        <v>25</v>
      </c>
      <c r="P107">
        <v>193</v>
      </c>
      <c r="Q107" t="s">
        <v>290</v>
      </c>
      <c r="R107" t="s">
        <v>161</v>
      </c>
      <c r="S107" t="s">
        <v>723</v>
      </c>
      <c r="T107" t="s">
        <v>162</v>
      </c>
      <c r="U107" t="s">
        <v>615</v>
      </c>
      <c r="V107" t="s">
        <v>163</v>
      </c>
      <c r="W107" t="s">
        <v>615</v>
      </c>
      <c r="X107" t="s">
        <v>646</v>
      </c>
      <c r="Y107" t="s">
        <v>164</v>
      </c>
      <c r="Z107" t="s">
        <v>40</v>
      </c>
      <c r="AA107" t="s">
        <v>165</v>
      </c>
      <c r="AB107" t="s">
        <v>166</v>
      </c>
      <c r="AC107" t="s">
        <v>140</v>
      </c>
    </row>
    <row r="108" spans="1:29" x14ac:dyDescent="0.3">
      <c r="A108">
        <v>10105</v>
      </c>
      <c r="B108">
        <v>50</v>
      </c>
      <c r="C108" s="10">
        <v>60.859145863107265</v>
      </c>
      <c r="D108">
        <v>100</v>
      </c>
      <c r="E108">
        <v>2</v>
      </c>
      <c r="F108" t="str" cm="1">
        <f t="array" ref="F108">_xlfn.IFS(G108&lt;5000,"Small",AND(G108&gt;=5000,G108&lt;=10000),"Medium",G108&gt;10000,"Large")</f>
        <v>Medium</v>
      </c>
      <c r="G108">
        <v>7208</v>
      </c>
      <c r="H108" s="10">
        <f t="shared" si="2"/>
        <v>4165.042706844637</v>
      </c>
      <c r="I108" s="11">
        <f t="shared" si="3"/>
        <v>0.57783611360219711</v>
      </c>
      <c r="J108" s="1" t="s">
        <v>24</v>
      </c>
      <c r="K108" s="5">
        <v>37663</v>
      </c>
      <c r="L108">
        <v>1</v>
      </c>
      <c r="M108">
        <v>2</v>
      </c>
      <c r="N108">
        <v>2003</v>
      </c>
      <c r="O108" t="s">
        <v>167</v>
      </c>
      <c r="P108">
        <v>136</v>
      </c>
      <c r="Q108" t="s">
        <v>291</v>
      </c>
      <c r="R108" t="s">
        <v>292</v>
      </c>
      <c r="S108" t="s">
        <v>293</v>
      </c>
      <c r="T108" t="s">
        <v>294</v>
      </c>
      <c r="U108" t="s">
        <v>615</v>
      </c>
      <c r="V108" t="s">
        <v>295</v>
      </c>
      <c r="W108" t="s">
        <v>615</v>
      </c>
      <c r="X108" t="s">
        <v>670</v>
      </c>
      <c r="Y108" t="s">
        <v>296</v>
      </c>
      <c r="Z108" t="s">
        <v>40</v>
      </c>
      <c r="AA108" t="s">
        <v>297</v>
      </c>
      <c r="AB108" t="s">
        <v>298</v>
      </c>
      <c r="AC108" t="s">
        <v>140</v>
      </c>
    </row>
    <row r="109" spans="1:29" x14ac:dyDescent="0.3">
      <c r="A109">
        <v>10119</v>
      </c>
      <c r="B109">
        <v>46</v>
      </c>
      <c r="C109" s="10">
        <v>76.627634435038928</v>
      </c>
      <c r="D109">
        <v>100</v>
      </c>
      <c r="E109">
        <v>11</v>
      </c>
      <c r="F109" t="str" cm="1">
        <f t="array" ref="F109">_xlfn.IFS(G109&lt;5000,"Small",AND(G109&gt;=5000,G109&lt;=10000),"Medium",G109&gt;10000,"Large")</f>
        <v>Medium</v>
      </c>
      <c r="G109">
        <v>5004.8</v>
      </c>
      <c r="H109" s="10">
        <f t="shared" si="2"/>
        <v>1479.9288159882094</v>
      </c>
      <c r="I109" s="11">
        <f t="shared" si="3"/>
        <v>0.29570188938383341</v>
      </c>
      <c r="J109" t="s">
        <v>24</v>
      </c>
      <c r="K109" s="5">
        <v>37739</v>
      </c>
      <c r="L109">
        <v>2</v>
      </c>
      <c r="M109">
        <v>4</v>
      </c>
      <c r="N109">
        <v>2003</v>
      </c>
      <c r="O109" t="s">
        <v>167</v>
      </c>
      <c r="P109">
        <v>136</v>
      </c>
      <c r="Q109" t="s">
        <v>291</v>
      </c>
      <c r="R109" t="s">
        <v>134</v>
      </c>
      <c r="S109" t="s">
        <v>720</v>
      </c>
      <c r="T109" t="s">
        <v>135</v>
      </c>
      <c r="U109" t="s">
        <v>615</v>
      </c>
      <c r="V109" t="s">
        <v>136</v>
      </c>
      <c r="W109" t="s">
        <v>615</v>
      </c>
      <c r="X109" t="s">
        <v>642</v>
      </c>
      <c r="Y109" t="s">
        <v>137</v>
      </c>
      <c r="Z109" t="s">
        <v>40</v>
      </c>
      <c r="AA109" t="s">
        <v>138</v>
      </c>
      <c r="AB109" t="s">
        <v>139</v>
      </c>
      <c r="AC109" t="s">
        <v>49</v>
      </c>
    </row>
    <row r="110" spans="1:29" x14ac:dyDescent="0.3">
      <c r="A110">
        <v>10129</v>
      </c>
      <c r="B110">
        <v>33</v>
      </c>
      <c r="C110" s="10">
        <v>75.819743300638962</v>
      </c>
      <c r="D110">
        <v>100</v>
      </c>
      <c r="E110">
        <v>2</v>
      </c>
      <c r="F110" t="str" cm="1">
        <f t="array" ref="F110">_xlfn.IFS(G110&lt;5000,"Small",AND(G110&gt;=5000,G110&lt;=10000),"Medium",G110&gt;10000,"Large")</f>
        <v>Small</v>
      </c>
      <c r="G110">
        <v>4398.24</v>
      </c>
      <c r="H110" s="10">
        <f t="shared" si="2"/>
        <v>1896.1884710789141</v>
      </c>
      <c r="I110" s="11">
        <f t="shared" si="3"/>
        <v>0.43112437499520584</v>
      </c>
      <c r="J110" s="1" t="s">
        <v>24</v>
      </c>
      <c r="K110" s="5">
        <v>37784</v>
      </c>
      <c r="L110">
        <v>2</v>
      </c>
      <c r="M110">
        <v>6</v>
      </c>
      <c r="N110">
        <v>2003</v>
      </c>
      <c r="O110" t="s">
        <v>167</v>
      </c>
      <c r="P110">
        <v>136</v>
      </c>
      <c r="Q110" t="s">
        <v>291</v>
      </c>
      <c r="R110" t="s">
        <v>299</v>
      </c>
      <c r="S110" t="s">
        <v>738</v>
      </c>
      <c r="T110" t="s">
        <v>300</v>
      </c>
      <c r="U110" t="s">
        <v>615</v>
      </c>
      <c r="V110" t="s">
        <v>301</v>
      </c>
      <c r="W110" t="s">
        <v>615</v>
      </c>
      <c r="X110" t="s">
        <v>739</v>
      </c>
      <c r="Y110" t="s">
        <v>157</v>
      </c>
      <c r="Z110" t="s">
        <v>40</v>
      </c>
      <c r="AA110" t="s">
        <v>59</v>
      </c>
      <c r="AB110" t="s">
        <v>302</v>
      </c>
      <c r="AC110" t="s">
        <v>49</v>
      </c>
    </row>
    <row r="111" spans="1:29" x14ac:dyDescent="0.3">
      <c r="A111">
        <v>10143</v>
      </c>
      <c r="B111">
        <v>49</v>
      </c>
      <c r="C111" s="10">
        <v>63.805993467952646</v>
      </c>
      <c r="D111">
        <v>100</v>
      </c>
      <c r="E111">
        <v>15</v>
      </c>
      <c r="F111" t="str" cm="1">
        <f t="array" ref="F111">_xlfn.IFS(G111&lt;5000,"Small",AND(G111&gt;=5000,G111&lt;=10000),"Medium",G111&gt;10000,"Large")</f>
        <v>Medium</v>
      </c>
      <c r="G111">
        <v>5597.76</v>
      </c>
      <c r="H111" s="10">
        <f t="shared" si="2"/>
        <v>2471.2663200703205</v>
      </c>
      <c r="I111" s="11">
        <f t="shared" si="3"/>
        <v>0.44147414681413999</v>
      </c>
      <c r="J111" s="1" t="s">
        <v>24</v>
      </c>
      <c r="K111" s="5">
        <v>37843</v>
      </c>
      <c r="L111">
        <v>3</v>
      </c>
      <c r="M111">
        <v>8</v>
      </c>
      <c r="N111">
        <v>2003</v>
      </c>
      <c r="O111" t="s">
        <v>167</v>
      </c>
      <c r="P111">
        <v>136</v>
      </c>
      <c r="Q111" t="s">
        <v>291</v>
      </c>
      <c r="R111" t="s">
        <v>303</v>
      </c>
      <c r="S111" t="s">
        <v>671</v>
      </c>
      <c r="T111" t="s">
        <v>304</v>
      </c>
      <c r="U111" t="s">
        <v>615</v>
      </c>
      <c r="V111" t="s">
        <v>151</v>
      </c>
      <c r="W111" t="s">
        <v>115</v>
      </c>
      <c r="X111" t="s">
        <v>645</v>
      </c>
      <c r="Y111" t="s">
        <v>31</v>
      </c>
      <c r="Z111" t="s">
        <v>32</v>
      </c>
      <c r="AA111" t="s">
        <v>305</v>
      </c>
      <c r="AB111" t="s">
        <v>306</v>
      </c>
      <c r="AC111" t="s">
        <v>49</v>
      </c>
    </row>
    <row r="112" spans="1:29" x14ac:dyDescent="0.3">
      <c r="A112">
        <v>10155</v>
      </c>
      <c r="B112">
        <v>32</v>
      </c>
      <c r="C112" s="10">
        <v>76.681714482216123</v>
      </c>
      <c r="D112">
        <v>100</v>
      </c>
      <c r="E112">
        <v>13</v>
      </c>
      <c r="F112" t="str" cm="1">
        <f t="array" ref="F112">_xlfn.IFS(G112&lt;5000,"Small",AND(G112&gt;=5000,G112&lt;=10000),"Medium",G112&gt;10000,"Large")</f>
        <v>Small</v>
      </c>
      <c r="G112">
        <v>4526.08</v>
      </c>
      <c r="H112" s="10">
        <f t="shared" si="2"/>
        <v>2072.265136569084</v>
      </c>
      <c r="I112" s="11">
        <f t="shared" si="3"/>
        <v>0.45784986932822308</v>
      </c>
      <c r="J112" s="1" t="s">
        <v>24</v>
      </c>
      <c r="K112" s="5">
        <v>37900</v>
      </c>
      <c r="L112">
        <v>4</v>
      </c>
      <c r="M112">
        <v>10</v>
      </c>
      <c r="N112">
        <v>2003</v>
      </c>
      <c r="O112" t="s">
        <v>167</v>
      </c>
      <c r="P112">
        <v>136</v>
      </c>
      <c r="Q112" t="s">
        <v>291</v>
      </c>
      <c r="R112" t="s">
        <v>118</v>
      </c>
      <c r="S112" t="s">
        <v>718</v>
      </c>
      <c r="T112" t="s">
        <v>119</v>
      </c>
      <c r="U112" t="s">
        <v>615</v>
      </c>
      <c r="V112" t="s">
        <v>120</v>
      </c>
      <c r="W112" t="s">
        <v>615</v>
      </c>
      <c r="X112" t="s">
        <v>638</v>
      </c>
      <c r="Y112" t="s">
        <v>121</v>
      </c>
      <c r="Z112" t="s">
        <v>40</v>
      </c>
      <c r="AA112" t="s">
        <v>122</v>
      </c>
      <c r="AB112" t="s">
        <v>123</v>
      </c>
      <c r="AC112" t="s">
        <v>49</v>
      </c>
    </row>
    <row r="113" spans="1:29" x14ac:dyDescent="0.3">
      <c r="A113">
        <v>10167</v>
      </c>
      <c r="B113">
        <v>44</v>
      </c>
      <c r="C113" s="10">
        <v>73.972951730134653</v>
      </c>
      <c r="D113">
        <v>100</v>
      </c>
      <c r="E113">
        <v>9</v>
      </c>
      <c r="F113" t="str" cm="1">
        <f t="array" ref="F113">_xlfn.IFS(G113&lt;5000,"Small",AND(G113&gt;=5000,G113&lt;=10000),"Medium",G113&gt;10000,"Large")</f>
        <v>Medium</v>
      </c>
      <c r="G113">
        <v>5924.16</v>
      </c>
      <c r="H113" s="10">
        <f t="shared" si="2"/>
        <v>2669.3501238740751</v>
      </c>
      <c r="I113" s="11">
        <f t="shared" si="3"/>
        <v>0.45058710836204208</v>
      </c>
      <c r="J113" t="s">
        <v>307</v>
      </c>
      <c r="K113" s="5">
        <v>37917</v>
      </c>
      <c r="L113">
        <v>4</v>
      </c>
      <c r="M113">
        <v>10</v>
      </c>
      <c r="N113">
        <v>2003</v>
      </c>
      <c r="O113" t="s">
        <v>167</v>
      </c>
      <c r="P113">
        <v>136</v>
      </c>
      <c r="Q113" t="s">
        <v>291</v>
      </c>
      <c r="R113" t="s">
        <v>238</v>
      </c>
      <c r="S113" t="s">
        <v>732</v>
      </c>
      <c r="T113" t="s">
        <v>239</v>
      </c>
      <c r="U113" t="s">
        <v>615</v>
      </c>
      <c r="V113" t="s">
        <v>240</v>
      </c>
      <c r="W113" t="s">
        <v>615</v>
      </c>
      <c r="X113" t="s">
        <v>733</v>
      </c>
      <c r="Y113" t="s">
        <v>172</v>
      </c>
      <c r="Z113" t="s">
        <v>40</v>
      </c>
      <c r="AA113" t="s">
        <v>241</v>
      </c>
      <c r="AB113" t="s">
        <v>188</v>
      </c>
      <c r="AC113" t="s">
        <v>49</v>
      </c>
    </row>
    <row r="114" spans="1:29" x14ac:dyDescent="0.3">
      <c r="A114">
        <v>10178</v>
      </c>
      <c r="B114">
        <v>24</v>
      </c>
      <c r="C114" s="10">
        <v>68.417465007259111</v>
      </c>
      <c r="D114">
        <v>100</v>
      </c>
      <c r="E114">
        <v>12</v>
      </c>
      <c r="F114" t="str" cm="1">
        <f t="array" ref="F114">_xlfn.IFS(G114&lt;5000,"Small",AND(G114&gt;=5000,G114&lt;=10000),"Medium",G114&gt;10000,"Large")</f>
        <v>Small</v>
      </c>
      <c r="G114">
        <v>3492.48</v>
      </c>
      <c r="H114" s="10">
        <f t="shared" si="2"/>
        <v>1850.4608398257815</v>
      </c>
      <c r="I114" s="11">
        <f t="shared" si="3"/>
        <v>0.52984149940036351</v>
      </c>
      <c r="J114" s="1" t="s">
        <v>24</v>
      </c>
      <c r="K114" s="5">
        <v>37933</v>
      </c>
      <c r="L114">
        <v>4</v>
      </c>
      <c r="M114">
        <v>11</v>
      </c>
      <c r="N114">
        <v>2003</v>
      </c>
      <c r="O114" t="s">
        <v>167</v>
      </c>
      <c r="P114">
        <v>136</v>
      </c>
      <c r="Q114" t="s">
        <v>291</v>
      </c>
      <c r="R114" t="s">
        <v>308</v>
      </c>
      <c r="S114" t="s">
        <v>740</v>
      </c>
      <c r="T114" t="s">
        <v>309</v>
      </c>
      <c r="U114" t="s">
        <v>615</v>
      </c>
      <c r="V114" t="s">
        <v>310</v>
      </c>
      <c r="W114" t="s">
        <v>615</v>
      </c>
      <c r="X114" t="s">
        <v>672</v>
      </c>
      <c r="Y114" t="s">
        <v>39</v>
      </c>
      <c r="Z114" t="s">
        <v>40</v>
      </c>
      <c r="AA114" t="s">
        <v>311</v>
      </c>
      <c r="AB114" t="s">
        <v>312</v>
      </c>
      <c r="AC114" t="s">
        <v>49</v>
      </c>
    </row>
    <row r="115" spans="1:29" x14ac:dyDescent="0.3">
      <c r="A115">
        <v>10186</v>
      </c>
      <c r="B115">
        <v>26</v>
      </c>
      <c r="C115" s="10">
        <v>79.052408047339725</v>
      </c>
      <c r="D115">
        <v>100</v>
      </c>
      <c r="E115">
        <v>9</v>
      </c>
      <c r="F115" t="str" cm="1">
        <f t="array" ref="F115">_xlfn.IFS(G115&lt;5000,"Small",AND(G115&gt;=5000,G115&lt;=10000),"Medium",G115&gt;10000,"Large")</f>
        <v>Small</v>
      </c>
      <c r="G115">
        <v>3854.24</v>
      </c>
      <c r="H115" s="10">
        <f t="shared" si="2"/>
        <v>1798.8773907691671</v>
      </c>
      <c r="I115" s="11">
        <f t="shared" si="3"/>
        <v>0.46672687501794574</v>
      </c>
      <c r="J115" t="s">
        <v>24</v>
      </c>
      <c r="K115" s="5">
        <v>37939</v>
      </c>
      <c r="L115">
        <v>4</v>
      </c>
      <c r="M115">
        <v>11</v>
      </c>
      <c r="N115">
        <v>2003</v>
      </c>
      <c r="O115" t="s">
        <v>167</v>
      </c>
      <c r="P115">
        <v>136</v>
      </c>
      <c r="Q115" t="s">
        <v>291</v>
      </c>
      <c r="R115" t="s">
        <v>313</v>
      </c>
      <c r="S115" t="s">
        <v>741</v>
      </c>
      <c r="T115" t="s">
        <v>314</v>
      </c>
      <c r="U115" t="s">
        <v>615</v>
      </c>
      <c r="V115" t="s">
        <v>301</v>
      </c>
      <c r="W115" t="s">
        <v>615</v>
      </c>
      <c r="X115" t="s">
        <v>742</v>
      </c>
      <c r="Y115" t="s">
        <v>157</v>
      </c>
      <c r="Z115" t="s">
        <v>40</v>
      </c>
      <c r="AA115" t="s">
        <v>315</v>
      </c>
      <c r="AB115" t="s">
        <v>316</v>
      </c>
      <c r="AC115" t="s">
        <v>49</v>
      </c>
    </row>
    <row r="116" spans="1:29" x14ac:dyDescent="0.3">
      <c r="A116">
        <v>10197</v>
      </c>
      <c r="B116">
        <v>45</v>
      </c>
      <c r="C116" s="10">
        <v>78.78115714364958</v>
      </c>
      <c r="D116">
        <v>100</v>
      </c>
      <c r="E116">
        <v>6</v>
      </c>
      <c r="F116" t="str" cm="1">
        <f t="array" ref="F116">_xlfn.IFS(G116&lt;5000,"Small",AND(G116&gt;=5000,G116&lt;=10000),"Medium",G116&gt;10000,"Large")</f>
        <v>Medium</v>
      </c>
      <c r="G116">
        <v>5324.4</v>
      </c>
      <c r="H116" s="10">
        <f t="shared" si="2"/>
        <v>1779.2479285357686</v>
      </c>
      <c r="I116" s="11">
        <f t="shared" si="3"/>
        <v>0.3341687192051252</v>
      </c>
      <c r="J116" t="s">
        <v>24</v>
      </c>
      <c r="K116" s="5">
        <v>37951</v>
      </c>
      <c r="L116">
        <v>4</v>
      </c>
      <c r="M116">
        <v>11</v>
      </c>
      <c r="N116">
        <v>2003</v>
      </c>
      <c r="O116" t="s">
        <v>167</v>
      </c>
      <c r="P116">
        <v>136</v>
      </c>
      <c r="Q116" t="s">
        <v>291</v>
      </c>
      <c r="R116" t="s">
        <v>317</v>
      </c>
      <c r="S116" t="s">
        <v>743</v>
      </c>
      <c r="T116" t="s">
        <v>318</v>
      </c>
      <c r="U116" t="s">
        <v>615</v>
      </c>
      <c r="V116" t="s">
        <v>319</v>
      </c>
      <c r="W116" t="s">
        <v>615</v>
      </c>
      <c r="X116" t="s">
        <v>673</v>
      </c>
      <c r="Y116" t="s">
        <v>164</v>
      </c>
      <c r="Z116" t="s">
        <v>40</v>
      </c>
      <c r="AA116" t="s">
        <v>320</v>
      </c>
      <c r="AB116" t="s">
        <v>321</v>
      </c>
      <c r="AC116" t="s">
        <v>49</v>
      </c>
    </row>
    <row r="117" spans="1:29" x14ac:dyDescent="0.3">
      <c r="A117">
        <v>10209</v>
      </c>
      <c r="B117">
        <v>39</v>
      </c>
      <c r="C117" s="10">
        <v>73.078251442755189</v>
      </c>
      <c r="D117">
        <v>100</v>
      </c>
      <c r="E117">
        <v>8</v>
      </c>
      <c r="F117" t="str" cm="1">
        <f t="array" ref="F117">_xlfn.IFS(G117&lt;5000,"Small",AND(G117&gt;=5000,G117&lt;=10000),"Medium",G117&gt;10000,"Large")</f>
        <v>Medium</v>
      </c>
      <c r="G117">
        <v>5197.92</v>
      </c>
      <c r="H117" s="10">
        <f t="shared" si="2"/>
        <v>2347.8681937325478</v>
      </c>
      <c r="I117" s="11">
        <f t="shared" si="3"/>
        <v>0.45169379169601448</v>
      </c>
      <c r="J117" s="1" t="s">
        <v>24</v>
      </c>
      <c r="K117" s="5">
        <v>37995</v>
      </c>
      <c r="L117">
        <v>1</v>
      </c>
      <c r="M117">
        <v>1</v>
      </c>
      <c r="N117">
        <v>2004</v>
      </c>
      <c r="O117" t="s">
        <v>167</v>
      </c>
      <c r="P117">
        <v>136</v>
      </c>
      <c r="Q117" t="s">
        <v>291</v>
      </c>
      <c r="R117" t="s">
        <v>322</v>
      </c>
      <c r="S117" t="s">
        <v>674</v>
      </c>
      <c r="T117" t="s">
        <v>323</v>
      </c>
      <c r="U117" t="s">
        <v>615</v>
      </c>
      <c r="V117" t="s">
        <v>324</v>
      </c>
      <c r="W117" t="s">
        <v>53</v>
      </c>
      <c r="X117" t="s">
        <v>615</v>
      </c>
      <c r="Y117" t="s">
        <v>31</v>
      </c>
      <c r="Z117" t="s">
        <v>32</v>
      </c>
      <c r="AA117" t="s">
        <v>325</v>
      </c>
      <c r="AB117" t="s">
        <v>96</v>
      </c>
      <c r="AC117" t="s">
        <v>49</v>
      </c>
    </row>
    <row r="118" spans="1:29" x14ac:dyDescent="0.3">
      <c r="A118">
        <v>10222</v>
      </c>
      <c r="B118">
        <v>49</v>
      </c>
      <c r="C118" s="10">
        <v>88.718999512403542</v>
      </c>
      <c r="D118">
        <v>100</v>
      </c>
      <c r="E118">
        <v>12</v>
      </c>
      <c r="F118" t="str" cm="1">
        <f t="array" ref="F118">_xlfn.IFS(G118&lt;5000,"Small",AND(G118&gt;=5000,G118&lt;=10000),"Medium",G118&gt;10000,"Large")</f>
        <v>Medium</v>
      </c>
      <c r="G118">
        <v>5997.6</v>
      </c>
      <c r="H118" s="10">
        <f t="shared" si="2"/>
        <v>1650.3690238922272</v>
      </c>
      <c r="I118" s="11">
        <f t="shared" si="3"/>
        <v>0.27517157261108227</v>
      </c>
      <c r="J118" t="s">
        <v>24</v>
      </c>
      <c r="K118" s="5">
        <v>38036</v>
      </c>
      <c r="L118">
        <v>1</v>
      </c>
      <c r="M118">
        <v>2</v>
      </c>
      <c r="N118">
        <v>2004</v>
      </c>
      <c r="O118" t="s">
        <v>167</v>
      </c>
      <c r="P118">
        <v>136</v>
      </c>
      <c r="Q118" t="s">
        <v>291</v>
      </c>
      <c r="R118" t="s">
        <v>326</v>
      </c>
      <c r="S118" t="s">
        <v>675</v>
      </c>
      <c r="T118" t="s">
        <v>327</v>
      </c>
      <c r="U118" t="s">
        <v>615</v>
      </c>
      <c r="V118" t="s">
        <v>328</v>
      </c>
      <c r="W118" t="s">
        <v>53</v>
      </c>
      <c r="X118" t="s">
        <v>676</v>
      </c>
      <c r="Y118" t="s">
        <v>31</v>
      </c>
      <c r="Z118" t="s">
        <v>32</v>
      </c>
      <c r="AA118" t="s">
        <v>215</v>
      </c>
      <c r="AB118" t="s">
        <v>250</v>
      </c>
      <c r="AC118" t="s">
        <v>49</v>
      </c>
    </row>
    <row r="119" spans="1:29" x14ac:dyDescent="0.3">
      <c r="A119">
        <v>10248</v>
      </c>
      <c r="B119">
        <v>20</v>
      </c>
      <c r="C119" s="10">
        <v>87.401403848730624</v>
      </c>
      <c r="D119">
        <v>100</v>
      </c>
      <c r="E119">
        <v>3</v>
      </c>
      <c r="F119" t="str" cm="1">
        <f t="array" ref="F119">_xlfn.IFS(G119&lt;5000,"Small",AND(G119&gt;=5000,G119&lt;=10000),"Medium",G119&gt;10000,"Large")</f>
        <v>Small</v>
      </c>
      <c r="G119">
        <v>2910.4</v>
      </c>
      <c r="H119" s="10">
        <f t="shared" si="2"/>
        <v>1162.3719230253876</v>
      </c>
      <c r="I119" s="11">
        <f t="shared" si="3"/>
        <v>0.39938562500872304</v>
      </c>
      <c r="J119" s="1" t="s">
        <v>307</v>
      </c>
      <c r="K119" s="5">
        <v>38114</v>
      </c>
      <c r="L119">
        <v>2</v>
      </c>
      <c r="M119">
        <v>5</v>
      </c>
      <c r="N119">
        <v>2004</v>
      </c>
      <c r="O119" t="s">
        <v>167</v>
      </c>
      <c r="P119">
        <v>136</v>
      </c>
      <c r="Q119" t="s">
        <v>291</v>
      </c>
      <c r="R119" t="s">
        <v>27</v>
      </c>
      <c r="S119" t="s">
        <v>614</v>
      </c>
      <c r="T119" t="s">
        <v>28</v>
      </c>
      <c r="U119" t="s">
        <v>615</v>
      </c>
      <c r="V119" t="s">
        <v>29</v>
      </c>
      <c r="W119" t="s">
        <v>30</v>
      </c>
      <c r="X119" t="s">
        <v>616</v>
      </c>
      <c r="Y119" t="s">
        <v>31</v>
      </c>
      <c r="Z119" t="s">
        <v>32</v>
      </c>
      <c r="AA119" t="s">
        <v>33</v>
      </c>
      <c r="AB119" t="s">
        <v>34</v>
      </c>
      <c r="AC119" t="s">
        <v>35</v>
      </c>
    </row>
    <row r="120" spans="1:29" x14ac:dyDescent="0.3">
      <c r="A120">
        <v>10261</v>
      </c>
      <c r="B120">
        <v>27</v>
      </c>
      <c r="C120" s="10">
        <v>81.299926619511524</v>
      </c>
      <c r="D120">
        <v>100</v>
      </c>
      <c r="E120">
        <v>1</v>
      </c>
      <c r="F120" t="str" cm="1">
        <f t="array" ref="F120">_xlfn.IFS(G120&lt;5000,"Small",AND(G120&gt;=5000,G120&lt;=10000),"Medium",G120&gt;10000,"Large")</f>
        <v>Small</v>
      </c>
      <c r="G120">
        <v>3378.24</v>
      </c>
      <c r="H120" s="10">
        <f t="shared" si="2"/>
        <v>1183.1419812731888</v>
      </c>
      <c r="I120" s="11">
        <f t="shared" si="3"/>
        <v>0.35022437164712655</v>
      </c>
      <c r="J120" t="s">
        <v>24</v>
      </c>
      <c r="K120" s="5">
        <v>38155</v>
      </c>
      <c r="L120">
        <v>2</v>
      </c>
      <c r="M120">
        <v>6</v>
      </c>
      <c r="N120">
        <v>2004</v>
      </c>
      <c r="O120" t="s">
        <v>167</v>
      </c>
      <c r="P120">
        <v>136</v>
      </c>
      <c r="Q120" t="s">
        <v>291</v>
      </c>
      <c r="R120" t="s">
        <v>265</v>
      </c>
      <c r="S120" t="s">
        <v>735</v>
      </c>
      <c r="T120" t="s">
        <v>266</v>
      </c>
      <c r="U120" t="s">
        <v>615</v>
      </c>
      <c r="V120" t="s">
        <v>267</v>
      </c>
      <c r="W120" t="s">
        <v>268</v>
      </c>
      <c r="X120" t="s">
        <v>736</v>
      </c>
      <c r="Y120" t="s">
        <v>209</v>
      </c>
      <c r="Z120" t="s">
        <v>32</v>
      </c>
      <c r="AA120" t="s">
        <v>269</v>
      </c>
      <c r="AB120" t="s">
        <v>270</v>
      </c>
      <c r="AC120" t="s">
        <v>49</v>
      </c>
    </row>
    <row r="121" spans="1:29" x14ac:dyDescent="0.3">
      <c r="A121">
        <v>10273</v>
      </c>
      <c r="B121">
        <v>30</v>
      </c>
      <c r="C121" s="10">
        <v>65.126019944384552</v>
      </c>
      <c r="D121">
        <v>100</v>
      </c>
      <c r="E121">
        <v>4</v>
      </c>
      <c r="F121" t="str" cm="1">
        <f t="array" ref="F121">_xlfn.IFS(G121&lt;5000,"Small",AND(G121&gt;=5000,G121&lt;=10000),"Medium",G121&gt;10000,"Large")</f>
        <v>Small</v>
      </c>
      <c r="G121">
        <v>3508.8</v>
      </c>
      <c r="H121" s="10">
        <f t="shared" si="2"/>
        <v>1555.0194016684636</v>
      </c>
      <c r="I121" s="11">
        <f t="shared" si="3"/>
        <v>0.44317698405963962</v>
      </c>
      <c r="J121" t="s">
        <v>24</v>
      </c>
      <c r="K121" s="5">
        <v>38189</v>
      </c>
      <c r="L121">
        <v>3</v>
      </c>
      <c r="M121">
        <v>7</v>
      </c>
      <c r="N121">
        <v>2004</v>
      </c>
      <c r="O121" t="s">
        <v>167</v>
      </c>
      <c r="P121">
        <v>136</v>
      </c>
      <c r="Q121" t="s">
        <v>291</v>
      </c>
      <c r="R121" t="s">
        <v>329</v>
      </c>
      <c r="S121" t="s">
        <v>744</v>
      </c>
      <c r="T121" t="s">
        <v>330</v>
      </c>
      <c r="U121" t="s">
        <v>615</v>
      </c>
      <c r="V121" t="s">
        <v>331</v>
      </c>
      <c r="W121" t="s">
        <v>615</v>
      </c>
      <c r="X121" t="s">
        <v>332</v>
      </c>
      <c r="Y121" t="s">
        <v>333</v>
      </c>
      <c r="Z121" t="s">
        <v>40</v>
      </c>
      <c r="AA121" t="s">
        <v>334</v>
      </c>
      <c r="AB121" t="s">
        <v>335</v>
      </c>
      <c r="AC121" t="s">
        <v>49</v>
      </c>
    </row>
    <row r="122" spans="1:29" x14ac:dyDescent="0.3">
      <c r="A122">
        <v>10283</v>
      </c>
      <c r="B122">
        <v>25</v>
      </c>
      <c r="C122" s="10">
        <v>66.929211545354278</v>
      </c>
      <c r="D122">
        <v>100</v>
      </c>
      <c r="E122">
        <v>6</v>
      </c>
      <c r="F122" t="str" cm="1">
        <f t="array" ref="F122">_xlfn.IFS(G122&lt;5000,"Small",AND(G122&gt;=5000,G122&lt;=10000),"Medium",G122&gt;10000,"Large")</f>
        <v>Small</v>
      </c>
      <c r="G122">
        <v>2992</v>
      </c>
      <c r="H122" s="10">
        <f t="shared" si="2"/>
        <v>1318.7697113661432</v>
      </c>
      <c r="I122" s="11">
        <f t="shared" si="3"/>
        <v>0.44076527786301578</v>
      </c>
      <c r="J122" t="s">
        <v>24</v>
      </c>
      <c r="K122" s="5">
        <v>38219</v>
      </c>
      <c r="L122">
        <v>3</v>
      </c>
      <c r="M122">
        <v>8</v>
      </c>
      <c r="N122">
        <v>2004</v>
      </c>
      <c r="O122" t="s">
        <v>167</v>
      </c>
      <c r="P122">
        <v>136</v>
      </c>
      <c r="Q122" t="s">
        <v>291</v>
      </c>
      <c r="R122" t="s">
        <v>336</v>
      </c>
      <c r="S122" t="s">
        <v>745</v>
      </c>
      <c r="T122" t="s">
        <v>337</v>
      </c>
      <c r="U122" t="s">
        <v>615</v>
      </c>
      <c r="V122" t="s">
        <v>338</v>
      </c>
      <c r="W122" t="s">
        <v>208</v>
      </c>
      <c r="X122" t="s">
        <v>746</v>
      </c>
      <c r="Y122" t="s">
        <v>209</v>
      </c>
      <c r="Z122" t="s">
        <v>32</v>
      </c>
      <c r="AA122" t="s">
        <v>339</v>
      </c>
      <c r="AB122" t="s">
        <v>159</v>
      </c>
      <c r="AC122" t="s">
        <v>35</v>
      </c>
    </row>
    <row r="123" spans="1:29" x14ac:dyDescent="0.3">
      <c r="A123">
        <v>10295</v>
      </c>
      <c r="B123">
        <v>24</v>
      </c>
      <c r="C123" s="10">
        <v>77.871685293755633</v>
      </c>
      <c r="D123">
        <v>100</v>
      </c>
      <c r="E123">
        <v>1</v>
      </c>
      <c r="F123" t="str" cm="1">
        <f t="array" ref="F123">_xlfn.IFS(G123&lt;5000,"Small",AND(G123&gt;=5000,G123&lt;=10000),"Medium",G123&gt;10000,"Large")</f>
        <v>Small</v>
      </c>
      <c r="G123">
        <v>3427.2</v>
      </c>
      <c r="H123" s="10">
        <f t="shared" si="2"/>
        <v>1558.2795529498646</v>
      </c>
      <c r="I123" s="11">
        <f t="shared" si="3"/>
        <v>0.4546800749737</v>
      </c>
      <c r="J123" s="1" t="s">
        <v>24</v>
      </c>
      <c r="K123" s="5">
        <v>38240</v>
      </c>
      <c r="L123">
        <v>3</v>
      </c>
      <c r="M123">
        <v>9</v>
      </c>
      <c r="N123">
        <v>2004</v>
      </c>
      <c r="O123" t="s">
        <v>167</v>
      </c>
      <c r="P123">
        <v>136</v>
      </c>
      <c r="Q123" t="s">
        <v>291</v>
      </c>
      <c r="R123" t="s">
        <v>340</v>
      </c>
      <c r="S123" t="s">
        <v>677</v>
      </c>
      <c r="T123" t="s">
        <v>341</v>
      </c>
      <c r="U123" t="s">
        <v>615</v>
      </c>
      <c r="V123" t="s">
        <v>342</v>
      </c>
      <c r="W123" t="s">
        <v>115</v>
      </c>
      <c r="X123" t="s">
        <v>678</v>
      </c>
      <c r="Y123" t="s">
        <v>31</v>
      </c>
      <c r="Z123" t="s">
        <v>32</v>
      </c>
      <c r="AA123" t="s">
        <v>343</v>
      </c>
      <c r="AB123" t="s">
        <v>64</v>
      </c>
      <c r="AC123" t="s">
        <v>49</v>
      </c>
    </row>
    <row r="124" spans="1:29" x14ac:dyDescent="0.3">
      <c r="A124">
        <v>10307</v>
      </c>
      <c r="B124">
        <v>22</v>
      </c>
      <c r="C124" s="10">
        <v>88.275401678792747</v>
      </c>
      <c r="D124">
        <v>100</v>
      </c>
      <c r="E124">
        <v>9</v>
      </c>
      <c r="F124" t="str" cm="1">
        <f t="array" ref="F124">_xlfn.IFS(G124&lt;5000,"Small",AND(G124&gt;=5000,G124&lt;=10000),"Medium",G124&gt;10000,"Large")</f>
        <v>Small</v>
      </c>
      <c r="G124">
        <v>2692.8</v>
      </c>
      <c r="H124" s="10">
        <f t="shared" si="2"/>
        <v>750.74116306655969</v>
      </c>
      <c r="I124" s="11">
        <f t="shared" si="3"/>
        <v>0.27879573791835993</v>
      </c>
      <c r="J124" t="s">
        <v>24</v>
      </c>
      <c r="K124" s="5">
        <v>38274</v>
      </c>
      <c r="L124">
        <v>4</v>
      </c>
      <c r="M124">
        <v>10</v>
      </c>
      <c r="N124">
        <v>2004</v>
      </c>
      <c r="O124" t="s">
        <v>167</v>
      </c>
      <c r="P124">
        <v>136</v>
      </c>
      <c r="Q124" t="s">
        <v>291</v>
      </c>
      <c r="R124" t="s">
        <v>195</v>
      </c>
      <c r="S124" t="s">
        <v>652</v>
      </c>
      <c r="T124" t="s">
        <v>196</v>
      </c>
      <c r="U124" t="s">
        <v>615</v>
      </c>
      <c r="V124" t="s">
        <v>197</v>
      </c>
      <c r="W124" t="s">
        <v>132</v>
      </c>
      <c r="X124" t="s">
        <v>653</v>
      </c>
      <c r="Y124" t="s">
        <v>31</v>
      </c>
      <c r="Z124" t="s">
        <v>32</v>
      </c>
      <c r="AA124" t="s">
        <v>198</v>
      </c>
      <c r="AB124" t="s">
        <v>199</v>
      </c>
      <c r="AC124" t="s">
        <v>35</v>
      </c>
    </row>
    <row r="125" spans="1:29" x14ac:dyDescent="0.3">
      <c r="A125">
        <v>10316</v>
      </c>
      <c r="B125">
        <v>33</v>
      </c>
      <c r="C125" s="10">
        <v>61.494245757948185</v>
      </c>
      <c r="D125">
        <v>100</v>
      </c>
      <c r="E125">
        <v>17</v>
      </c>
      <c r="F125" t="str" cm="1">
        <f t="array" ref="F125">_xlfn.IFS(G125&lt;5000,"Small",AND(G125&gt;=5000,G125&lt;=10000),"Medium",G125&gt;10000,"Large")</f>
        <v>Small</v>
      </c>
      <c r="G125">
        <v>4128.96</v>
      </c>
      <c r="H125" s="10">
        <f t="shared" si="2"/>
        <v>2099.6498899877097</v>
      </c>
      <c r="I125" s="11">
        <f t="shared" si="3"/>
        <v>0.50851785679389228</v>
      </c>
      <c r="J125" s="1" t="s">
        <v>24</v>
      </c>
      <c r="K125" s="5">
        <v>38292</v>
      </c>
      <c r="L125">
        <v>4</v>
      </c>
      <c r="M125">
        <v>11</v>
      </c>
      <c r="N125">
        <v>2004</v>
      </c>
      <c r="O125" t="s">
        <v>167</v>
      </c>
      <c r="P125">
        <v>136</v>
      </c>
      <c r="Q125" t="s">
        <v>291</v>
      </c>
      <c r="R125" t="s">
        <v>344</v>
      </c>
      <c r="S125" t="s">
        <v>747</v>
      </c>
      <c r="T125" t="s">
        <v>345</v>
      </c>
      <c r="U125" t="s">
        <v>615</v>
      </c>
      <c r="V125" t="s">
        <v>346</v>
      </c>
      <c r="W125" t="s">
        <v>347</v>
      </c>
      <c r="X125" t="s">
        <v>748</v>
      </c>
      <c r="Y125" t="s">
        <v>157</v>
      </c>
      <c r="Z125" t="s">
        <v>40</v>
      </c>
      <c r="AA125" t="s">
        <v>348</v>
      </c>
      <c r="AB125" t="s">
        <v>349</v>
      </c>
      <c r="AC125" t="s">
        <v>49</v>
      </c>
    </row>
    <row r="126" spans="1:29" x14ac:dyDescent="0.3">
      <c r="A126">
        <v>10325</v>
      </c>
      <c r="B126">
        <v>47</v>
      </c>
      <c r="C126" s="10">
        <v>50.206448380251409</v>
      </c>
      <c r="D126">
        <v>64.930000000000007</v>
      </c>
      <c r="E126">
        <v>6</v>
      </c>
      <c r="F126" t="str" cm="1">
        <f t="array" ref="F126">_xlfn.IFS(G126&lt;5000,"Small",AND(G126&gt;=5000,G126&lt;=10000),"Medium",G126&gt;10000,"Large")</f>
        <v>Small</v>
      </c>
      <c r="G126">
        <v>3051.71</v>
      </c>
      <c r="H126" s="10">
        <f t="shared" si="2"/>
        <v>692.00692612818375</v>
      </c>
      <c r="I126" s="11">
        <f t="shared" si="3"/>
        <v>0.2267603822539441</v>
      </c>
      <c r="J126" s="1" t="s">
        <v>24</v>
      </c>
      <c r="K126" s="5">
        <v>38296</v>
      </c>
      <c r="L126">
        <v>4</v>
      </c>
      <c r="M126">
        <v>11</v>
      </c>
      <c r="N126">
        <v>2004</v>
      </c>
      <c r="O126" t="s">
        <v>167</v>
      </c>
      <c r="P126">
        <v>136</v>
      </c>
      <c r="Q126" t="s">
        <v>291</v>
      </c>
      <c r="R126" t="s">
        <v>124</v>
      </c>
      <c r="S126" t="s">
        <v>719</v>
      </c>
      <c r="T126" t="s">
        <v>125</v>
      </c>
      <c r="U126" t="s">
        <v>615</v>
      </c>
      <c r="V126" t="s">
        <v>126</v>
      </c>
      <c r="W126" t="s">
        <v>615</v>
      </c>
      <c r="X126" t="s">
        <v>639</v>
      </c>
      <c r="Y126" t="s">
        <v>73</v>
      </c>
      <c r="Z126" t="s">
        <v>40</v>
      </c>
      <c r="AA126" t="s">
        <v>127</v>
      </c>
      <c r="AB126" t="s">
        <v>128</v>
      </c>
      <c r="AC126" t="s">
        <v>49</v>
      </c>
    </row>
    <row r="127" spans="1:29" x14ac:dyDescent="0.3">
      <c r="A127">
        <v>10337</v>
      </c>
      <c r="B127">
        <v>25</v>
      </c>
      <c r="C127" s="10">
        <v>36.456716414925083</v>
      </c>
      <c r="D127">
        <v>48.05</v>
      </c>
      <c r="E127">
        <v>8</v>
      </c>
      <c r="F127" t="str" cm="1">
        <f t="array" ref="F127">_xlfn.IFS(G127&lt;5000,"Small",AND(G127&gt;=5000,G127&lt;=10000),"Medium",G127&gt;10000,"Large")</f>
        <v>Small</v>
      </c>
      <c r="G127">
        <v>1201.25</v>
      </c>
      <c r="H127" s="10">
        <f t="shared" si="2"/>
        <v>289.83208962687297</v>
      </c>
      <c r="I127" s="11">
        <f t="shared" si="3"/>
        <v>0.24127541280072673</v>
      </c>
      <c r="J127" t="s">
        <v>24</v>
      </c>
      <c r="K127" s="5">
        <v>38312</v>
      </c>
      <c r="L127">
        <v>4</v>
      </c>
      <c r="M127">
        <v>11</v>
      </c>
      <c r="N127">
        <v>2004</v>
      </c>
      <c r="O127" t="s">
        <v>167</v>
      </c>
      <c r="P127">
        <v>136</v>
      </c>
      <c r="Q127" t="s">
        <v>291</v>
      </c>
      <c r="R127" t="s">
        <v>185</v>
      </c>
      <c r="S127" t="s">
        <v>650</v>
      </c>
      <c r="T127" t="s">
        <v>186</v>
      </c>
      <c r="U127" t="s">
        <v>187</v>
      </c>
      <c r="V127" t="s">
        <v>29</v>
      </c>
      <c r="W127" t="s">
        <v>30</v>
      </c>
      <c r="X127" t="s">
        <v>616</v>
      </c>
      <c r="Y127" t="s">
        <v>31</v>
      </c>
      <c r="Z127" t="s">
        <v>32</v>
      </c>
      <c r="AA127" t="s">
        <v>116</v>
      </c>
      <c r="AB127" t="s">
        <v>188</v>
      </c>
      <c r="AC127" t="s">
        <v>35</v>
      </c>
    </row>
    <row r="128" spans="1:29" x14ac:dyDescent="0.3">
      <c r="A128">
        <v>10350</v>
      </c>
      <c r="B128">
        <v>26</v>
      </c>
      <c r="C128" s="10">
        <v>62.112282567625222</v>
      </c>
      <c r="D128">
        <v>75.47</v>
      </c>
      <c r="E128">
        <v>5</v>
      </c>
      <c r="F128" t="str" cm="1">
        <f t="array" ref="F128">_xlfn.IFS(G128&lt;5000,"Small",AND(G128&gt;=5000,G128&lt;=10000),"Medium",G128&gt;10000,"Large")</f>
        <v>Small</v>
      </c>
      <c r="G128">
        <v>1962.22</v>
      </c>
      <c r="H128" s="10">
        <f t="shared" si="2"/>
        <v>347.30065324174416</v>
      </c>
      <c r="I128" s="11">
        <f t="shared" si="3"/>
        <v>0.17699373833807838</v>
      </c>
      <c r="J128" s="1" t="s">
        <v>24</v>
      </c>
      <c r="K128" s="5">
        <v>38323</v>
      </c>
      <c r="L128">
        <v>4</v>
      </c>
      <c r="M128">
        <v>12</v>
      </c>
      <c r="N128">
        <v>2004</v>
      </c>
      <c r="O128" t="s">
        <v>167</v>
      </c>
      <c r="P128">
        <v>136</v>
      </c>
      <c r="Q128" t="s">
        <v>291</v>
      </c>
      <c r="R128" t="s">
        <v>161</v>
      </c>
      <c r="S128" t="s">
        <v>723</v>
      </c>
      <c r="T128" t="s">
        <v>162</v>
      </c>
      <c r="U128" t="s">
        <v>615</v>
      </c>
      <c r="V128" t="s">
        <v>163</v>
      </c>
      <c r="W128" t="s">
        <v>615</v>
      </c>
      <c r="X128" t="s">
        <v>646</v>
      </c>
      <c r="Y128" t="s">
        <v>164</v>
      </c>
      <c r="Z128" t="s">
        <v>40</v>
      </c>
      <c r="AA128" t="s">
        <v>165</v>
      </c>
      <c r="AB128" t="s">
        <v>166</v>
      </c>
      <c r="AC128" t="s">
        <v>35</v>
      </c>
    </row>
    <row r="129" spans="1:29" x14ac:dyDescent="0.3">
      <c r="A129">
        <v>10359</v>
      </c>
      <c r="B129">
        <v>48</v>
      </c>
      <c r="C129" s="10">
        <v>35.520452297822423</v>
      </c>
      <c r="D129">
        <v>54.68</v>
      </c>
      <c r="E129">
        <v>6</v>
      </c>
      <c r="F129" t="str" cm="1">
        <f t="array" ref="F129">_xlfn.IFS(G129&lt;5000,"Small",AND(G129&gt;=5000,G129&lt;=10000),"Medium",G129&gt;10000,"Large")</f>
        <v>Small</v>
      </c>
      <c r="G129">
        <v>2624.64</v>
      </c>
      <c r="H129" s="10">
        <f t="shared" si="2"/>
        <v>919.65828970452367</v>
      </c>
      <c r="I129" s="11">
        <f t="shared" si="3"/>
        <v>0.35039406916930466</v>
      </c>
      <c r="J129" t="s">
        <v>24</v>
      </c>
      <c r="K129" s="5">
        <v>38336</v>
      </c>
      <c r="L129">
        <v>4</v>
      </c>
      <c r="M129">
        <v>12</v>
      </c>
      <c r="N129">
        <v>2004</v>
      </c>
      <c r="O129" t="s">
        <v>167</v>
      </c>
      <c r="P129">
        <v>136</v>
      </c>
      <c r="Q129" t="s">
        <v>291</v>
      </c>
      <c r="R129" t="s">
        <v>36</v>
      </c>
      <c r="S129" t="s">
        <v>713</v>
      </c>
      <c r="T129" t="s">
        <v>37</v>
      </c>
      <c r="U129" t="s">
        <v>615</v>
      </c>
      <c r="V129" t="s">
        <v>38</v>
      </c>
      <c r="W129" t="s">
        <v>615</v>
      </c>
      <c r="X129" t="s">
        <v>617</v>
      </c>
      <c r="Y129" t="s">
        <v>39</v>
      </c>
      <c r="Z129" t="s">
        <v>40</v>
      </c>
      <c r="AA129" t="s">
        <v>41</v>
      </c>
      <c r="AB129" t="s">
        <v>42</v>
      </c>
      <c r="AC129" t="s">
        <v>35</v>
      </c>
    </row>
    <row r="130" spans="1:29" x14ac:dyDescent="0.3">
      <c r="A130">
        <v>10373</v>
      </c>
      <c r="B130">
        <v>39</v>
      </c>
      <c r="C130" s="10">
        <v>68.367024118811941</v>
      </c>
      <c r="D130">
        <v>100</v>
      </c>
      <c r="E130">
        <v>3</v>
      </c>
      <c r="F130" t="str" cm="1">
        <f t="array" ref="F130">_xlfn.IFS(G130&lt;5000,"Small",AND(G130&gt;=5000,G130&lt;=10000),"Medium",G130&gt;10000,"Large")</f>
        <v>Small</v>
      </c>
      <c r="G130">
        <v>4046.25</v>
      </c>
      <c r="H130" s="10">
        <f t="shared" si="2"/>
        <v>1379.9360593663341</v>
      </c>
      <c r="I130" s="11">
        <f t="shared" si="3"/>
        <v>0.34104073138494512</v>
      </c>
      <c r="J130" t="s">
        <v>24</v>
      </c>
      <c r="K130" s="5">
        <v>38383</v>
      </c>
      <c r="L130">
        <v>1</v>
      </c>
      <c r="M130">
        <v>1</v>
      </c>
      <c r="N130">
        <v>2005</v>
      </c>
      <c r="O130" t="s">
        <v>167</v>
      </c>
      <c r="P130">
        <v>136</v>
      </c>
      <c r="Q130" t="s">
        <v>291</v>
      </c>
      <c r="R130" t="s">
        <v>350</v>
      </c>
      <c r="S130" t="s">
        <v>749</v>
      </c>
      <c r="T130" t="s">
        <v>351</v>
      </c>
      <c r="U130" t="s">
        <v>615</v>
      </c>
      <c r="V130" t="s">
        <v>352</v>
      </c>
      <c r="W130" t="s">
        <v>615</v>
      </c>
      <c r="X130" t="s">
        <v>679</v>
      </c>
      <c r="Y130" t="s">
        <v>121</v>
      </c>
      <c r="Z130" t="s">
        <v>40</v>
      </c>
      <c r="AA130" t="s">
        <v>353</v>
      </c>
      <c r="AB130" t="s">
        <v>354</v>
      </c>
      <c r="AC130" t="s">
        <v>49</v>
      </c>
    </row>
    <row r="131" spans="1:29" x14ac:dyDescent="0.3">
      <c r="A131">
        <v>10384</v>
      </c>
      <c r="B131">
        <v>34</v>
      </c>
      <c r="C131" s="10">
        <v>85.592975466773794</v>
      </c>
      <c r="D131">
        <v>100</v>
      </c>
      <c r="E131">
        <v>4</v>
      </c>
      <c r="F131" t="str" cm="1">
        <f t="array" ref="F131">_xlfn.IFS(G131&lt;5000,"Small",AND(G131&gt;=5000,G131&lt;=10000),"Medium",G131&gt;10000,"Large")</f>
        <v>Small</v>
      </c>
      <c r="G131">
        <v>4846.7</v>
      </c>
      <c r="H131" s="10">
        <f t="shared" ref="H131:H194" si="4">G131-(B131*C131)</f>
        <v>1936.5388341296907</v>
      </c>
      <c r="I131" s="11">
        <f t="shared" ref="I131:I194" si="5">H131/G131</f>
        <v>0.3995582219096892</v>
      </c>
      <c r="J131" t="s">
        <v>24</v>
      </c>
      <c r="K131" s="5">
        <v>38406</v>
      </c>
      <c r="L131">
        <v>1</v>
      </c>
      <c r="M131">
        <v>2</v>
      </c>
      <c r="N131">
        <v>2005</v>
      </c>
      <c r="O131" t="s">
        <v>167</v>
      </c>
      <c r="P131">
        <v>136</v>
      </c>
      <c r="Q131" t="s">
        <v>291</v>
      </c>
      <c r="R131" t="s">
        <v>56</v>
      </c>
      <c r="S131" t="s">
        <v>621</v>
      </c>
      <c r="T131" t="s">
        <v>57</v>
      </c>
      <c r="U131" t="s">
        <v>615</v>
      </c>
      <c r="V131" t="s">
        <v>58</v>
      </c>
      <c r="W131" t="s">
        <v>53</v>
      </c>
      <c r="X131" t="s">
        <v>615</v>
      </c>
      <c r="Y131" t="s">
        <v>31</v>
      </c>
      <c r="Z131" t="s">
        <v>32</v>
      </c>
      <c r="AA131" t="s">
        <v>59</v>
      </c>
      <c r="AB131" t="s">
        <v>55</v>
      </c>
      <c r="AC131" t="s">
        <v>49</v>
      </c>
    </row>
    <row r="132" spans="1:29" x14ac:dyDescent="0.3">
      <c r="A132">
        <v>10395</v>
      </c>
      <c r="B132">
        <v>32</v>
      </c>
      <c r="C132" s="10">
        <v>66.276311690626272</v>
      </c>
      <c r="D132">
        <v>100</v>
      </c>
      <c r="E132">
        <v>2</v>
      </c>
      <c r="F132" t="str" cm="1">
        <f t="array" ref="F132">_xlfn.IFS(G132&lt;5000,"Small",AND(G132&gt;=5000,G132&lt;=10000),"Medium",G132&gt;10000,"Large")</f>
        <v>Small</v>
      </c>
      <c r="G132">
        <v>3370.56</v>
      </c>
      <c r="H132" s="10">
        <f t="shared" si="4"/>
        <v>1249.7180258999592</v>
      </c>
      <c r="I132" s="11">
        <f t="shared" si="5"/>
        <v>0.370774597069911</v>
      </c>
      <c r="J132" t="s">
        <v>24</v>
      </c>
      <c r="K132" s="5">
        <v>38428</v>
      </c>
      <c r="L132">
        <v>1</v>
      </c>
      <c r="M132">
        <v>3</v>
      </c>
      <c r="N132">
        <v>2005</v>
      </c>
      <c r="O132" t="s">
        <v>167</v>
      </c>
      <c r="P132">
        <v>136</v>
      </c>
      <c r="Q132" t="s">
        <v>291</v>
      </c>
      <c r="R132" t="s">
        <v>43</v>
      </c>
      <c r="S132" t="s">
        <v>44</v>
      </c>
      <c r="T132" t="s">
        <v>45</v>
      </c>
      <c r="U132" t="s">
        <v>615</v>
      </c>
      <c r="V132" t="s">
        <v>46</v>
      </c>
      <c r="W132" t="s">
        <v>615</v>
      </c>
      <c r="X132" t="s">
        <v>618</v>
      </c>
      <c r="Y132" t="s">
        <v>39</v>
      </c>
      <c r="Z132" t="s">
        <v>40</v>
      </c>
      <c r="AA132" t="s">
        <v>47</v>
      </c>
      <c r="AB132" t="s">
        <v>48</v>
      </c>
      <c r="AC132" t="s">
        <v>49</v>
      </c>
    </row>
    <row r="133" spans="1:29" x14ac:dyDescent="0.3">
      <c r="A133">
        <v>10400</v>
      </c>
      <c r="B133">
        <v>64</v>
      </c>
      <c r="C133" s="10">
        <v>64.883510091927405</v>
      </c>
      <c r="D133">
        <v>100</v>
      </c>
      <c r="E133">
        <v>9</v>
      </c>
      <c r="F133" t="str" cm="1">
        <f t="array" ref="F133">_xlfn.IFS(G133&lt;5000,"Small",AND(G133&gt;=5000,G133&lt;=10000),"Medium",G133&gt;10000,"Large")</f>
        <v>Medium</v>
      </c>
      <c r="G133">
        <v>9661.44</v>
      </c>
      <c r="H133" s="10">
        <f t="shared" si="4"/>
        <v>5508.8953541166466</v>
      </c>
      <c r="I133" s="11">
        <f t="shared" si="5"/>
        <v>0.57019402429830812</v>
      </c>
      <c r="J133" s="1" t="s">
        <v>24</v>
      </c>
      <c r="K133" s="5">
        <v>38443</v>
      </c>
      <c r="L133">
        <v>2</v>
      </c>
      <c r="M133">
        <v>4</v>
      </c>
      <c r="N133">
        <v>2005</v>
      </c>
      <c r="O133" t="s">
        <v>167</v>
      </c>
      <c r="P133">
        <v>136</v>
      </c>
      <c r="Q133" t="s">
        <v>291</v>
      </c>
      <c r="R133" t="s">
        <v>355</v>
      </c>
      <c r="S133" t="s">
        <v>680</v>
      </c>
      <c r="T133" t="s">
        <v>356</v>
      </c>
      <c r="U133" t="s">
        <v>615</v>
      </c>
      <c r="V133" t="s">
        <v>357</v>
      </c>
      <c r="W133" t="s">
        <v>53</v>
      </c>
      <c r="X133" t="s">
        <v>623</v>
      </c>
      <c r="Y133" t="s">
        <v>31</v>
      </c>
      <c r="Z133" t="s">
        <v>32</v>
      </c>
      <c r="AA133" t="s">
        <v>95</v>
      </c>
      <c r="AB133" t="s">
        <v>358</v>
      </c>
      <c r="AC133" t="s">
        <v>140</v>
      </c>
    </row>
    <row r="134" spans="1:29" x14ac:dyDescent="0.3">
      <c r="A134">
        <v>10414</v>
      </c>
      <c r="B134">
        <v>19</v>
      </c>
      <c r="C134" s="10">
        <v>77.420895098143021</v>
      </c>
      <c r="D134">
        <v>100</v>
      </c>
      <c r="E134">
        <v>3</v>
      </c>
      <c r="F134" t="str" cm="1">
        <f t="array" ref="F134">_xlfn.IFS(G134&lt;5000,"Small",AND(G134&gt;=5000,G134&lt;=10000),"Medium",G134&gt;10000,"Large")</f>
        <v>Small</v>
      </c>
      <c r="G134">
        <v>2764.88</v>
      </c>
      <c r="H134" s="10">
        <f t="shared" si="4"/>
        <v>1293.8829931352827</v>
      </c>
      <c r="I134" s="11">
        <f t="shared" si="5"/>
        <v>0.46797075935855542</v>
      </c>
      <c r="J134" s="1" t="s">
        <v>359</v>
      </c>
      <c r="K134" s="5">
        <v>38478</v>
      </c>
      <c r="L134">
        <v>2</v>
      </c>
      <c r="M134">
        <v>5</v>
      </c>
      <c r="N134">
        <v>2005</v>
      </c>
      <c r="O134" t="s">
        <v>167</v>
      </c>
      <c r="P134">
        <v>136</v>
      </c>
      <c r="Q134" t="s">
        <v>291</v>
      </c>
      <c r="R134" t="s">
        <v>340</v>
      </c>
      <c r="S134" t="s">
        <v>677</v>
      </c>
      <c r="T134" t="s">
        <v>341</v>
      </c>
      <c r="U134" t="s">
        <v>615</v>
      </c>
      <c r="V134" t="s">
        <v>342</v>
      </c>
      <c r="W134" t="s">
        <v>115</v>
      </c>
      <c r="X134" t="s">
        <v>678</v>
      </c>
      <c r="Y134" t="s">
        <v>31</v>
      </c>
      <c r="Z134" t="s">
        <v>32</v>
      </c>
      <c r="AA134" t="s">
        <v>343</v>
      </c>
      <c r="AB134" t="s">
        <v>64</v>
      </c>
      <c r="AC134" t="s">
        <v>35</v>
      </c>
    </row>
    <row r="135" spans="1:29" x14ac:dyDescent="0.3">
      <c r="A135">
        <v>10103</v>
      </c>
      <c r="B135">
        <v>42</v>
      </c>
      <c r="C135" s="10">
        <v>61.666981281861723</v>
      </c>
      <c r="D135">
        <v>100</v>
      </c>
      <c r="E135">
        <v>4</v>
      </c>
      <c r="F135" t="str" cm="1">
        <f t="array" ref="F135">_xlfn.IFS(G135&lt;5000,"Small",AND(G135&gt;=5000,G135&lt;=10000),"Medium",G135&gt;10000,"Large")</f>
        <v>Medium</v>
      </c>
      <c r="G135">
        <v>5398.26</v>
      </c>
      <c r="H135" s="10">
        <f t="shared" si="4"/>
        <v>2808.2467861618079</v>
      </c>
      <c r="I135" s="11">
        <f t="shared" si="5"/>
        <v>0.52021332543482679</v>
      </c>
      <c r="J135" t="s">
        <v>24</v>
      </c>
      <c r="K135" s="5">
        <v>37650</v>
      </c>
      <c r="L135">
        <v>1</v>
      </c>
      <c r="M135">
        <v>1</v>
      </c>
      <c r="N135">
        <v>2003</v>
      </c>
      <c r="O135" t="s">
        <v>167</v>
      </c>
      <c r="P135">
        <v>147</v>
      </c>
      <c r="Q135" t="s">
        <v>360</v>
      </c>
      <c r="R135" t="s">
        <v>124</v>
      </c>
      <c r="S135" t="s">
        <v>719</v>
      </c>
      <c r="T135" t="s">
        <v>125</v>
      </c>
      <c r="U135" t="s">
        <v>615</v>
      </c>
      <c r="V135" t="s">
        <v>126</v>
      </c>
      <c r="W135" t="s">
        <v>615</v>
      </c>
      <c r="X135" t="s">
        <v>639</v>
      </c>
      <c r="Y135" t="s">
        <v>73</v>
      </c>
      <c r="Z135" t="s">
        <v>40</v>
      </c>
      <c r="AA135" t="s">
        <v>127</v>
      </c>
      <c r="AB135" t="s">
        <v>128</v>
      </c>
      <c r="AC135" t="s">
        <v>49</v>
      </c>
    </row>
    <row r="136" spans="1:29" x14ac:dyDescent="0.3">
      <c r="A136">
        <v>10114</v>
      </c>
      <c r="B136">
        <v>31</v>
      </c>
      <c r="C136" s="10">
        <v>74.66776279032598</v>
      </c>
      <c r="D136">
        <v>100</v>
      </c>
      <c r="E136">
        <v>8</v>
      </c>
      <c r="F136" t="str" cm="1">
        <f t="array" ref="F136">_xlfn.IFS(G136&lt;5000,"Small",AND(G136&gt;=5000,G136&lt;=10000),"Medium",G136&gt;10000,"Large")</f>
        <v>Small</v>
      </c>
      <c r="G136">
        <v>4305.28</v>
      </c>
      <c r="H136" s="10">
        <f t="shared" si="4"/>
        <v>1990.5793534998943</v>
      </c>
      <c r="I136" s="11">
        <f t="shared" si="5"/>
        <v>0.46235769880237626</v>
      </c>
      <c r="J136" s="1" t="s">
        <v>24</v>
      </c>
      <c r="K136" s="5">
        <v>37712</v>
      </c>
      <c r="L136">
        <v>2</v>
      </c>
      <c r="M136">
        <v>4</v>
      </c>
      <c r="N136">
        <v>2003</v>
      </c>
      <c r="O136" t="s">
        <v>167</v>
      </c>
      <c r="P136">
        <v>147</v>
      </c>
      <c r="Q136" t="s">
        <v>360</v>
      </c>
      <c r="R136" t="s">
        <v>361</v>
      </c>
      <c r="S136" t="s">
        <v>750</v>
      </c>
      <c r="T136" t="s">
        <v>362</v>
      </c>
      <c r="U136" t="s">
        <v>615</v>
      </c>
      <c r="V136" t="s">
        <v>46</v>
      </c>
      <c r="W136" t="s">
        <v>615</v>
      </c>
      <c r="X136" t="s">
        <v>681</v>
      </c>
      <c r="Y136" t="s">
        <v>39</v>
      </c>
      <c r="Z136" t="s">
        <v>40</v>
      </c>
      <c r="AA136" t="s">
        <v>363</v>
      </c>
      <c r="AB136" t="s">
        <v>364</v>
      </c>
      <c r="AC136" t="s">
        <v>49</v>
      </c>
    </row>
    <row r="137" spans="1:29" x14ac:dyDescent="0.3">
      <c r="A137">
        <v>10126</v>
      </c>
      <c r="B137">
        <v>22</v>
      </c>
      <c r="C137" s="10">
        <v>89.765538758617964</v>
      </c>
      <c r="D137">
        <v>100</v>
      </c>
      <c r="E137">
        <v>4</v>
      </c>
      <c r="F137" t="str" cm="1">
        <f t="array" ref="F137">_xlfn.IFS(G137&lt;5000,"Small",AND(G137&gt;=5000,G137&lt;=10000),"Medium",G137&gt;10000,"Large")</f>
        <v>Small</v>
      </c>
      <c r="G137">
        <v>3347.74</v>
      </c>
      <c r="H137" s="10">
        <f t="shared" si="4"/>
        <v>1372.8981473104045</v>
      </c>
      <c r="I137" s="11">
        <f t="shared" si="5"/>
        <v>0.41009700493778029</v>
      </c>
      <c r="J137" t="s">
        <v>24</v>
      </c>
      <c r="K137" s="5">
        <v>37769</v>
      </c>
      <c r="L137">
        <v>2</v>
      </c>
      <c r="M137">
        <v>5</v>
      </c>
      <c r="N137">
        <v>2003</v>
      </c>
      <c r="O137" t="s">
        <v>167</v>
      </c>
      <c r="P137">
        <v>147</v>
      </c>
      <c r="Q137" t="s">
        <v>360</v>
      </c>
      <c r="R137" t="s">
        <v>175</v>
      </c>
      <c r="S137" t="s">
        <v>726</v>
      </c>
      <c r="T137" t="s">
        <v>176</v>
      </c>
      <c r="U137" t="s">
        <v>615</v>
      </c>
      <c r="V137" t="s">
        <v>163</v>
      </c>
      <c r="W137" t="s">
        <v>615</v>
      </c>
      <c r="X137" t="s">
        <v>647</v>
      </c>
      <c r="Y137" t="s">
        <v>164</v>
      </c>
      <c r="Z137" t="s">
        <v>40</v>
      </c>
      <c r="AA137" t="s">
        <v>177</v>
      </c>
      <c r="AB137" t="s">
        <v>178</v>
      </c>
      <c r="AC137" t="s">
        <v>49</v>
      </c>
    </row>
    <row r="138" spans="1:29" x14ac:dyDescent="0.3">
      <c r="A138">
        <v>10140</v>
      </c>
      <c r="B138">
        <v>26</v>
      </c>
      <c r="C138" s="10">
        <v>62.688990585718059</v>
      </c>
      <c r="D138">
        <v>100</v>
      </c>
      <c r="E138">
        <v>4</v>
      </c>
      <c r="F138" t="str" cm="1">
        <f t="array" ref="F138">_xlfn.IFS(G138&lt;5000,"Small",AND(G138&gt;=5000,G138&lt;=10000),"Medium",G138&gt;10000,"Large")</f>
        <v>Small</v>
      </c>
      <c r="G138">
        <v>3188.12</v>
      </c>
      <c r="H138" s="10">
        <f t="shared" si="4"/>
        <v>1558.2062447713304</v>
      </c>
      <c r="I138" s="11">
        <f t="shared" si="5"/>
        <v>0.48875395053239229</v>
      </c>
      <c r="J138" t="s">
        <v>24</v>
      </c>
      <c r="K138" s="5">
        <v>37826</v>
      </c>
      <c r="L138">
        <v>3</v>
      </c>
      <c r="M138">
        <v>7</v>
      </c>
      <c r="N138">
        <v>2003</v>
      </c>
      <c r="O138" t="s">
        <v>167</v>
      </c>
      <c r="P138">
        <v>147</v>
      </c>
      <c r="Q138" t="s">
        <v>360</v>
      </c>
      <c r="R138" t="s">
        <v>60</v>
      </c>
      <c r="S138" t="s">
        <v>622</v>
      </c>
      <c r="T138" t="s">
        <v>61</v>
      </c>
      <c r="U138" t="s">
        <v>615</v>
      </c>
      <c r="V138" t="s">
        <v>62</v>
      </c>
      <c r="W138" t="s">
        <v>53</v>
      </c>
      <c r="X138" t="s">
        <v>623</v>
      </c>
      <c r="Y138" t="s">
        <v>31</v>
      </c>
      <c r="Z138" t="s">
        <v>32</v>
      </c>
      <c r="AA138" t="s">
        <v>63</v>
      </c>
      <c r="AB138" t="s">
        <v>64</v>
      </c>
      <c r="AC138" t="s">
        <v>49</v>
      </c>
    </row>
    <row r="139" spans="1:29" x14ac:dyDescent="0.3">
      <c r="A139">
        <v>10150</v>
      </c>
      <c r="B139">
        <v>20</v>
      </c>
      <c r="C139" s="10">
        <v>70.150939695536096</v>
      </c>
      <c r="D139">
        <v>100</v>
      </c>
      <c r="E139">
        <v>1</v>
      </c>
      <c r="F139" t="str" cm="1">
        <f t="array" ref="F139">_xlfn.IFS(G139&lt;5000,"Small",AND(G139&gt;=5000,G139&lt;=10000),"Medium",G139&gt;10000,"Large")</f>
        <v>Small</v>
      </c>
      <c r="G139">
        <v>3191.2</v>
      </c>
      <c r="H139" s="10">
        <f t="shared" si="4"/>
        <v>1788.181206089278</v>
      </c>
      <c r="I139" s="11">
        <f t="shared" si="5"/>
        <v>0.56034758275547702</v>
      </c>
      <c r="J139" t="s">
        <v>24</v>
      </c>
      <c r="K139" s="5">
        <v>37883</v>
      </c>
      <c r="L139">
        <v>3</v>
      </c>
      <c r="M139">
        <v>9</v>
      </c>
      <c r="N139">
        <v>2003</v>
      </c>
      <c r="O139" t="s">
        <v>167</v>
      </c>
      <c r="P139">
        <v>147</v>
      </c>
      <c r="Q139" t="s">
        <v>360</v>
      </c>
      <c r="R139" t="s">
        <v>179</v>
      </c>
      <c r="S139" s="2" t="s">
        <v>648</v>
      </c>
      <c r="T139" t="s">
        <v>180</v>
      </c>
      <c r="U139" t="s">
        <v>615</v>
      </c>
      <c r="V139" t="s">
        <v>181</v>
      </c>
      <c r="W139" t="s">
        <v>615</v>
      </c>
      <c r="X139" t="s">
        <v>649</v>
      </c>
      <c r="Y139" t="s">
        <v>181</v>
      </c>
      <c r="Z139" t="s">
        <v>182</v>
      </c>
      <c r="AA139" t="s">
        <v>183</v>
      </c>
      <c r="AB139" t="s">
        <v>184</v>
      </c>
      <c r="AC139" t="s">
        <v>49</v>
      </c>
    </row>
    <row r="140" spans="1:29" x14ac:dyDescent="0.3">
      <c r="A140">
        <v>10164</v>
      </c>
      <c r="B140">
        <v>21</v>
      </c>
      <c r="C140" s="10">
        <v>64.981621020031994</v>
      </c>
      <c r="D140">
        <v>100</v>
      </c>
      <c r="E140">
        <v>2</v>
      </c>
      <c r="F140" t="str" cm="1">
        <f t="array" ref="F140">_xlfn.IFS(G140&lt;5000,"Small",AND(G140&gt;=5000,G140&lt;=10000),"Medium",G140&gt;10000,"Large")</f>
        <v>Small</v>
      </c>
      <c r="G140">
        <v>3536.82</v>
      </c>
      <c r="H140" s="10">
        <f t="shared" si="4"/>
        <v>2172.2059585793286</v>
      </c>
      <c r="I140" s="11">
        <f t="shared" si="5"/>
        <v>0.61416921375114608</v>
      </c>
      <c r="J140" t="s">
        <v>365</v>
      </c>
      <c r="K140" s="5">
        <v>37915</v>
      </c>
      <c r="L140">
        <v>4</v>
      </c>
      <c r="M140">
        <v>10</v>
      </c>
      <c r="N140">
        <v>2003</v>
      </c>
      <c r="O140" t="s">
        <v>167</v>
      </c>
      <c r="P140">
        <v>147</v>
      </c>
      <c r="Q140" t="s">
        <v>360</v>
      </c>
      <c r="R140" t="s">
        <v>366</v>
      </c>
      <c r="S140" t="s">
        <v>751</v>
      </c>
      <c r="T140" t="s">
        <v>367</v>
      </c>
      <c r="U140" t="s">
        <v>615</v>
      </c>
      <c r="V140" t="s">
        <v>368</v>
      </c>
      <c r="W140" t="s">
        <v>615</v>
      </c>
      <c r="X140" t="s">
        <v>682</v>
      </c>
      <c r="Y140" t="s">
        <v>137</v>
      </c>
      <c r="Z140" t="s">
        <v>40</v>
      </c>
      <c r="AA140" t="s">
        <v>369</v>
      </c>
      <c r="AB140" t="s">
        <v>370</v>
      </c>
      <c r="AC140" t="s">
        <v>49</v>
      </c>
    </row>
    <row r="141" spans="1:29" x14ac:dyDescent="0.3">
      <c r="A141">
        <v>10175</v>
      </c>
      <c r="B141">
        <v>33</v>
      </c>
      <c r="C141" s="10">
        <v>68.067869292928478</v>
      </c>
      <c r="D141">
        <v>100</v>
      </c>
      <c r="E141">
        <v>9</v>
      </c>
      <c r="F141" t="str" cm="1">
        <f t="array" ref="F141">_xlfn.IFS(G141&lt;5000,"Small",AND(G141&gt;=5000,G141&lt;=10000),"Medium",G141&gt;10000,"Large")</f>
        <v>Medium</v>
      </c>
      <c r="G141">
        <v>5362.83</v>
      </c>
      <c r="H141" s="10">
        <f t="shared" si="4"/>
        <v>3116.59031333336</v>
      </c>
      <c r="I141" s="11">
        <f t="shared" si="5"/>
        <v>0.5811465799462896</v>
      </c>
      <c r="J141" s="1" t="s">
        <v>24</v>
      </c>
      <c r="K141" s="5">
        <v>37931</v>
      </c>
      <c r="L141">
        <v>4</v>
      </c>
      <c r="M141">
        <v>11</v>
      </c>
      <c r="N141">
        <v>2003</v>
      </c>
      <c r="O141" t="s">
        <v>167</v>
      </c>
      <c r="P141">
        <v>147</v>
      </c>
      <c r="Q141" t="s">
        <v>360</v>
      </c>
      <c r="R141" t="s">
        <v>299</v>
      </c>
      <c r="S141" t="s">
        <v>738</v>
      </c>
      <c r="T141" t="s">
        <v>300</v>
      </c>
      <c r="U141" t="s">
        <v>615</v>
      </c>
      <c r="V141" t="s">
        <v>301</v>
      </c>
      <c r="W141" t="s">
        <v>615</v>
      </c>
      <c r="X141" t="s">
        <v>739</v>
      </c>
      <c r="Y141" t="s">
        <v>157</v>
      </c>
      <c r="Z141" t="s">
        <v>40</v>
      </c>
      <c r="AA141" t="s">
        <v>59</v>
      </c>
      <c r="AB141" t="s">
        <v>302</v>
      </c>
      <c r="AC141" t="s">
        <v>49</v>
      </c>
    </row>
    <row r="142" spans="1:29" x14ac:dyDescent="0.3">
      <c r="A142">
        <v>10183</v>
      </c>
      <c r="B142">
        <v>28</v>
      </c>
      <c r="C142" s="10">
        <v>88.271674561294475</v>
      </c>
      <c r="D142">
        <v>100</v>
      </c>
      <c r="E142">
        <v>1</v>
      </c>
      <c r="F142" t="str" cm="1">
        <f t="array" ref="F142">_xlfn.IFS(G142&lt;5000,"Small",AND(G142&gt;=5000,G142&lt;=10000),"Medium",G142&gt;10000,"Large")</f>
        <v>Small</v>
      </c>
      <c r="G142">
        <v>3433.36</v>
      </c>
      <c r="H142" s="10">
        <f t="shared" si="4"/>
        <v>961.75311228375494</v>
      </c>
      <c r="I142" s="11">
        <f t="shared" si="5"/>
        <v>0.28012009002369542</v>
      </c>
      <c r="J142" t="s">
        <v>24</v>
      </c>
      <c r="K142" s="5">
        <v>37938</v>
      </c>
      <c r="L142">
        <v>4</v>
      </c>
      <c r="M142">
        <v>11</v>
      </c>
      <c r="N142">
        <v>2003</v>
      </c>
      <c r="O142" t="s">
        <v>167</v>
      </c>
      <c r="P142">
        <v>147</v>
      </c>
      <c r="Q142" t="s">
        <v>360</v>
      </c>
      <c r="R142" t="s">
        <v>195</v>
      </c>
      <c r="S142" t="s">
        <v>652</v>
      </c>
      <c r="T142" t="s">
        <v>196</v>
      </c>
      <c r="U142" t="s">
        <v>615</v>
      </c>
      <c r="V142" t="s">
        <v>197</v>
      </c>
      <c r="W142" t="s">
        <v>132</v>
      </c>
      <c r="X142" t="s">
        <v>653</v>
      </c>
      <c r="Y142" t="s">
        <v>31</v>
      </c>
      <c r="Z142" t="s">
        <v>32</v>
      </c>
      <c r="AA142" t="s">
        <v>198</v>
      </c>
      <c r="AB142" t="s">
        <v>199</v>
      </c>
      <c r="AC142" t="s">
        <v>49</v>
      </c>
    </row>
    <row r="143" spans="1:29" x14ac:dyDescent="0.3">
      <c r="A143">
        <v>10194</v>
      </c>
      <c r="B143">
        <v>26</v>
      </c>
      <c r="C143" s="10">
        <v>89.353229520427107</v>
      </c>
      <c r="D143">
        <v>100</v>
      </c>
      <c r="E143">
        <v>4</v>
      </c>
      <c r="F143" t="str" cm="1">
        <f t="array" ref="F143">_xlfn.IFS(G143&lt;5000,"Small",AND(G143&gt;=5000,G143&lt;=10000),"Medium",G143&gt;10000,"Large")</f>
        <v>Small</v>
      </c>
      <c r="G143">
        <v>4263.74</v>
      </c>
      <c r="H143" s="10">
        <f t="shared" si="4"/>
        <v>1940.556032468895</v>
      </c>
      <c r="I143" s="11">
        <f t="shared" si="5"/>
        <v>0.45513001085171589</v>
      </c>
      <c r="J143" t="s">
        <v>24</v>
      </c>
      <c r="K143" s="5">
        <v>37950</v>
      </c>
      <c r="L143">
        <v>4</v>
      </c>
      <c r="M143">
        <v>11</v>
      </c>
      <c r="N143">
        <v>2003</v>
      </c>
      <c r="O143" t="s">
        <v>167</v>
      </c>
      <c r="P143">
        <v>147</v>
      </c>
      <c r="Q143" t="s">
        <v>360</v>
      </c>
      <c r="R143" t="s">
        <v>200</v>
      </c>
      <c r="S143" t="s">
        <v>728</v>
      </c>
      <c r="T143" t="s">
        <v>201</v>
      </c>
      <c r="U143" t="s">
        <v>615</v>
      </c>
      <c r="V143" t="s">
        <v>202</v>
      </c>
      <c r="W143" t="s">
        <v>615</v>
      </c>
      <c r="X143" t="s">
        <v>654</v>
      </c>
      <c r="Y143" t="s">
        <v>39</v>
      </c>
      <c r="Z143" t="s">
        <v>40</v>
      </c>
      <c r="AA143" t="s">
        <v>203</v>
      </c>
      <c r="AB143" t="s">
        <v>204</v>
      </c>
      <c r="AC143" t="s">
        <v>49</v>
      </c>
    </row>
    <row r="144" spans="1:29" x14ac:dyDescent="0.3">
      <c r="A144">
        <v>10207</v>
      </c>
      <c r="B144">
        <v>31</v>
      </c>
      <c r="C144" s="10">
        <v>62.7619948517343</v>
      </c>
      <c r="D144">
        <v>100</v>
      </c>
      <c r="E144">
        <v>15</v>
      </c>
      <c r="F144" t="str" cm="1">
        <f t="array" ref="F144">_xlfn.IFS(G144&lt;5000,"Small",AND(G144&gt;=5000,G144&lt;=10000),"Medium",G144&gt;10000,"Large")</f>
        <v>Small</v>
      </c>
      <c r="G144">
        <v>4076.19</v>
      </c>
      <c r="H144" s="10">
        <f t="shared" si="4"/>
        <v>2130.5681595962369</v>
      </c>
      <c r="I144" s="11">
        <f t="shared" si="5"/>
        <v>0.52268617498110659</v>
      </c>
      <c r="J144" s="1" t="s">
        <v>24</v>
      </c>
      <c r="K144" s="5">
        <v>37964</v>
      </c>
      <c r="L144">
        <v>4</v>
      </c>
      <c r="M144">
        <v>12</v>
      </c>
      <c r="N144">
        <v>2003</v>
      </c>
      <c r="O144" t="s">
        <v>167</v>
      </c>
      <c r="P144">
        <v>147</v>
      </c>
      <c r="Q144" t="s">
        <v>360</v>
      </c>
      <c r="R144" t="s">
        <v>371</v>
      </c>
      <c r="S144" t="s">
        <v>683</v>
      </c>
      <c r="T144" t="s">
        <v>372</v>
      </c>
      <c r="U144" t="s">
        <v>615</v>
      </c>
      <c r="V144" t="s">
        <v>342</v>
      </c>
      <c r="W144" t="s">
        <v>115</v>
      </c>
      <c r="X144" t="s">
        <v>678</v>
      </c>
      <c r="Y144" t="s">
        <v>31</v>
      </c>
      <c r="Z144" t="s">
        <v>32</v>
      </c>
      <c r="AA144" t="s">
        <v>373</v>
      </c>
      <c r="AB144" t="s">
        <v>250</v>
      </c>
      <c r="AC144" t="s">
        <v>49</v>
      </c>
    </row>
    <row r="145" spans="1:29" x14ac:dyDescent="0.3">
      <c r="A145">
        <v>10217</v>
      </c>
      <c r="B145">
        <v>48</v>
      </c>
      <c r="C145" s="10">
        <v>71.73501908453008</v>
      </c>
      <c r="D145">
        <v>100</v>
      </c>
      <c r="E145">
        <v>4</v>
      </c>
      <c r="F145" t="str" cm="1">
        <f t="array" ref="F145">_xlfn.IFS(G145&lt;5000,"Small",AND(G145&gt;=5000,G145&lt;=10000),"Medium",G145&gt;10000,"Large")</f>
        <v>Medium</v>
      </c>
      <c r="G145">
        <v>7020.48</v>
      </c>
      <c r="H145" s="10">
        <f t="shared" si="4"/>
        <v>3577.1990839425557</v>
      </c>
      <c r="I145" s="11">
        <f t="shared" si="5"/>
        <v>0.50953767889696377</v>
      </c>
      <c r="J145" s="1" t="s">
        <v>24</v>
      </c>
      <c r="K145" s="5">
        <v>38021</v>
      </c>
      <c r="L145">
        <v>1</v>
      </c>
      <c r="M145">
        <v>2</v>
      </c>
      <c r="N145">
        <v>2004</v>
      </c>
      <c r="O145" t="s">
        <v>167</v>
      </c>
      <c r="P145">
        <v>147</v>
      </c>
      <c r="Q145" t="s">
        <v>360</v>
      </c>
      <c r="R145" t="s">
        <v>374</v>
      </c>
      <c r="S145" s="2" t="s">
        <v>684</v>
      </c>
      <c r="T145" t="s">
        <v>375</v>
      </c>
      <c r="U145" t="s">
        <v>376</v>
      </c>
      <c r="V145" t="s">
        <v>181</v>
      </c>
      <c r="W145" t="s">
        <v>615</v>
      </c>
      <c r="X145" t="s">
        <v>685</v>
      </c>
      <c r="Y145" t="s">
        <v>181</v>
      </c>
      <c r="Z145" t="s">
        <v>89</v>
      </c>
      <c r="AA145" t="s">
        <v>377</v>
      </c>
      <c r="AB145" t="s">
        <v>378</v>
      </c>
      <c r="AC145" t="s">
        <v>140</v>
      </c>
    </row>
    <row r="146" spans="1:29" x14ac:dyDescent="0.3">
      <c r="A146">
        <v>10229</v>
      </c>
      <c r="B146">
        <v>50</v>
      </c>
      <c r="C146" s="10">
        <v>77.257538416110009</v>
      </c>
      <c r="D146">
        <v>100</v>
      </c>
      <c r="E146">
        <v>9</v>
      </c>
      <c r="F146" t="str" cm="1">
        <f t="array" ref="F146">_xlfn.IFS(G146&lt;5000,"Small",AND(G146&gt;=5000,G146&lt;=10000),"Medium",G146&gt;10000,"Large")</f>
        <v>Medium</v>
      </c>
      <c r="G146">
        <v>6426.5</v>
      </c>
      <c r="H146" s="10">
        <f t="shared" si="4"/>
        <v>2563.6230791944995</v>
      </c>
      <c r="I146" s="11">
        <f t="shared" si="5"/>
        <v>0.39891435138792491</v>
      </c>
      <c r="J146" s="1" t="s">
        <v>24</v>
      </c>
      <c r="K146" s="5">
        <v>38057</v>
      </c>
      <c r="L146">
        <v>1</v>
      </c>
      <c r="M146">
        <v>3</v>
      </c>
      <c r="N146">
        <v>2004</v>
      </c>
      <c r="O146" t="s">
        <v>167</v>
      </c>
      <c r="P146">
        <v>147</v>
      </c>
      <c r="Q146" t="s">
        <v>360</v>
      </c>
      <c r="R146" t="s">
        <v>246</v>
      </c>
      <c r="S146" t="s">
        <v>661</v>
      </c>
      <c r="T146" t="s">
        <v>247</v>
      </c>
      <c r="U146" t="s">
        <v>615</v>
      </c>
      <c r="V146" t="s">
        <v>248</v>
      </c>
      <c r="W146" t="s">
        <v>53</v>
      </c>
      <c r="X146" t="s">
        <v>634</v>
      </c>
      <c r="Y146" t="s">
        <v>31</v>
      </c>
      <c r="Z146" t="s">
        <v>32</v>
      </c>
      <c r="AA146" t="s">
        <v>249</v>
      </c>
      <c r="AB146" t="s">
        <v>250</v>
      </c>
      <c r="AC146" t="s">
        <v>49</v>
      </c>
    </row>
    <row r="147" spans="1:29" x14ac:dyDescent="0.3">
      <c r="A147">
        <v>10245</v>
      </c>
      <c r="B147">
        <v>28</v>
      </c>
      <c r="C147" s="10">
        <v>66.057305836221687</v>
      </c>
      <c r="D147">
        <v>100</v>
      </c>
      <c r="E147">
        <v>2</v>
      </c>
      <c r="F147" t="str" cm="1">
        <f t="array" ref="F147">_xlfn.IFS(G147&lt;5000,"Small",AND(G147&gt;=5000,G147&lt;=10000),"Medium",G147&gt;10000,"Large")</f>
        <v>Small</v>
      </c>
      <c r="G147">
        <v>4591.72</v>
      </c>
      <c r="H147" s="10">
        <f t="shared" si="4"/>
        <v>2742.1154365857928</v>
      </c>
      <c r="I147" s="11">
        <f t="shared" si="5"/>
        <v>0.59718698801011227</v>
      </c>
      <c r="J147" s="1" t="s">
        <v>24</v>
      </c>
      <c r="K147" s="5">
        <v>38111</v>
      </c>
      <c r="L147">
        <v>2</v>
      </c>
      <c r="M147">
        <v>5</v>
      </c>
      <c r="N147">
        <v>2004</v>
      </c>
      <c r="O147" t="s">
        <v>167</v>
      </c>
      <c r="P147">
        <v>147</v>
      </c>
      <c r="Q147" t="s">
        <v>360</v>
      </c>
      <c r="R147" t="s">
        <v>220</v>
      </c>
      <c r="S147" t="s">
        <v>657</v>
      </c>
      <c r="T147" t="s">
        <v>221</v>
      </c>
      <c r="U147" t="s">
        <v>615</v>
      </c>
      <c r="V147" t="s">
        <v>222</v>
      </c>
      <c r="W147" t="s">
        <v>105</v>
      </c>
      <c r="X147" t="s">
        <v>658</v>
      </c>
      <c r="Y147" t="s">
        <v>31</v>
      </c>
      <c r="Z147" t="s">
        <v>32</v>
      </c>
      <c r="AA147" t="s">
        <v>78</v>
      </c>
      <c r="AB147" t="s">
        <v>223</v>
      </c>
      <c r="AC147" t="s">
        <v>49</v>
      </c>
    </row>
    <row r="148" spans="1:29" x14ac:dyDescent="0.3">
      <c r="A148">
        <v>10259</v>
      </c>
      <c r="B148">
        <v>26</v>
      </c>
      <c r="C148" s="10">
        <v>79.301601752271623</v>
      </c>
      <c r="D148">
        <v>100</v>
      </c>
      <c r="E148">
        <v>12</v>
      </c>
      <c r="F148" t="str" cm="1">
        <f t="array" ref="F148">_xlfn.IFS(G148&lt;5000,"Small",AND(G148&gt;=5000,G148&lt;=10000),"Medium",G148&gt;10000,"Large")</f>
        <v>Small</v>
      </c>
      <c r="G148">
        <v>4033.38</v>
      </c>
      <c r="H148" s="10">
        <f t="shared" si="4"/>
        <v>1971.5383544409378</v>
      </c>
      <c r="I148" s="11">
        <f t="shared" si="5"/>
        <v>0.48880550665718026</v>
      </c>
      <c r="J148" t="s">
        <v>24</v>
      </c>
      <c r="K148" s="5">
        <v>38153</v>
      </c>
      <c r="L148">
        <v>2</v>
      </c>
      <c r="M148">
        <v>6</v>
      </c>
      <c r="N148">
        <v>2004</v>
      </c>
      <c r="O148" t="s">
        <v>167</v>
      </c>
      <c r="P148">
        <v>147</v>
      </c>
      <c r="Q148" t="s">
        <v>360</v>
      </c>
      <c r="R148" t="s">
        <v>374</v>
      </c>
      <c r="S148" s="2" t="s">
        <v>684</v>
      </c>
      <c r="T148" t="s">
        <v>375</v>
      </c>
      <c r="U148" t="s">
        <v>376</v>
      </c>
      <c r="V148" t="s">
        <v>181</v>
      </c>
      <c r="W148" t="s">
        <v>615</v>
      </c>
      <c r="X148" t="s">
        <v>685</v>
      </c>
      <c r="Y148" t="s">
        <v>181</v>
      </c>
      <c r="Z148" t="s">
        <v>89</v>
      </c>
      <c r="AA148" t="s">
        <v>377</v>
      </c>
      <c r="AB148" t="s">
        <v>378</v>
      </c>
      <c r="AC148" t="s">
        <v>49</v>
      </c>
    </row>
    <row r="149" spans="1:29" x14ac:dyDescent="0.3">
      <c r="A149">
        <v>10270</v>
      </c>
      <c r="B149">
        <v>32</v>
      </c>
      <c r="C149" s="10">
        <v>88.620312500015558</v>
      </c>
      <c r="D149">
        <v>100</v>
      </c>
      <c r="E149">
        <v>2</v>
      </c>
      <c r="F149" t="str" cm="1">
        <f t="array" ref="F149">_xlfn.IFS(G149&lt;5000,"Small",AND(G149&gt;=5000,G149&lt;=10000),"Medium",G149&gt;10000,"Large")</f>
        <v>Small</v>
      </c>
      <c r="G149">
        <v>4302.08</v>
      </c>
      <c r="H149" s="10">
        <f t="shared" si="4"/>
        <v>1466.2299999995021</v>
      </c>
      <c r="I149" s="11">
        <f t="shared" si="5"/>
        <v>0.34081885971425496</v>
      </c>
      <c r="J149" t="s">
        <v>24</v>
      </c>
      <c r="K149" s="5">
        <v>38187</v>
      </c>
      <c r="L149">
        <v>3</v>
      </c>
      <c r="M149">
        <v>7</v>
      </c>
      <c r="N149">
        <v>2004</v>
      </c>
      <c r="O149" t="s">
        <v>167</v>
      </c>
      <c r="P149">
        <v>147</v>
      </c>
      <c r="Q149" t="s">
        <v>360</v>
      </c>
      <c r="R149" t="s">
        <v>141</v>
      </c>
      <c r="S149" t="s">
        <v>142</v>
      </c>
      <c r="T149" t="s">
        <v>143</v>
      </c>
      <c r="U149" t="s">
        <v>144</v>
      </c>
      <c r="V149" t="s">
        <v>145</v>
      </c>
      <c r="W149" t="s">
        <v>146</v>
      </c>
      <c r="X149" t="s">
        <v>643</v>
      </c>
      <c r="Y149" t="s">
        <v>88</v>
      </c>
      <c r="Z149" t="s">
        <v>89</v>
      </c>
      <c r="AA149" t="s">
        <v>147</v>
      </c>
      <c r="AB149" t="s">
        <v>148</v>
      </c>
      <c r="AC149" t="s">
        <v>49</v>
      </c>
    </row>
    <row r="150" spans="1:29" x14ac:dyDescent="0.3">
      <c r="A150">
        <v>10281</v>
      </c>
      <c r="B150">
        <v>44</v>
      </c>
      <c r="C150" s="10">
        <v>72.743690289077435</v>
      </c>
      <c r="D150">
        <v>100</v>
      </c>
      <c r="E150">
        <v>9</v>
      </c>
      <c r="F150" t="str" cm="1">
        <f t="array" ref="F150">_xlfn.IFS(G150&lt;5000,"Small",AND(G150&gt;=5000,G150&lt;=10000),"Medium",G150&gt;10000,"Large")</f>
        <v>Medium</v>
      </c>
      <c r="G150">
        <v>7020.64</v>
      </c>
      <c r="H150" s="10">
        <f t="shared" si="4"/>
        <v>3819.917627280593</v>
      </c>
      <c r="I150" s="11">
        <f t="shared" si="5"/>
        <v>0.54409820575910361</v>
      </c>
      <c r="J150" t="s">
        <v>24</v>
      </c>
      <c r="K150" s="5">
        <v>38218</v>
      </c>
      <c r="L150">
        <v>3</v>
      </c>
      <c r="M150">
        <v>8</v>
      </c>
      <c r="N150">
        <v>2004</v>
      </c>
      <c r="O150" t="s">
        <v>167</v>
      </c>
      <c r="P150">
        <v>147</v>
      </c>
      <c r="Q150" t="s">
        <v>360</v>
      </c>
      <c r="R150" t="s">
        <v>129</v>
      </c>
      <c r="S150" t="s">
        <v>640</v>
      </c>
      <c r="T150" t="s">
        <v>130</v>
      </c>
      <c r="U150" t="s">
        <v>615</v>
      </c>
      <c r="V150" t="s">
        <v>131</v>
      </c>
      <c r="W150" t="s">
        <v>132</v>
      </c>
      <c r="X150" t="s">
        <v>641</v>
      </c>
      <c r="Y150" t="s">
        <v>31</v>
      </c>
      <c r="Z150" t="s">
        <v>32</v>
      </c>
      <c r="AA150" t="s">
        <v>33</v>
      </c>
      <c r="AB150" t="s">
        <v>133</v>
      </c>
      <c r="AC150" t="s">
        <v>140</v>
      </c>
    </row>
    <row r="151" spans="1:29" x14ac:dyDescent="0.3">
      <c r="A151">
        <v>10291</v>
      </c>
      <c r="B151">
        <v>30</v>
      </c>
      <c r="C151" s="10">
        <v>80.737794073187558</v>
      </c>
      <c r="D151">
        <v>100</v>
      </c>
      <c r="E151">
        <v>4</v>
      </c>
      <c r="F151" t="str" cm="1">
        <f t="array" ref="F151">_xlfn.IFS(G151&lt;5000,"Small",AND(G151&gt;=5000,G151&lt;=10000),"Medium",G151&gt;10000,"Large")</f>
        <v>Small</v>
      </c>
      <c r="G151">
        <v>3855.9</v>
      </c>
      <c r="H151" s="10">
        <f t="shared" si="4"/>
        <v>1433.7661778043735</v>
      </c>
      <c r="I151" s="11">
        <f t="shared" si="5"/>
        <v>0.37183697134375204</v>
      </c>
      <c r="J151" s="1" t="s">
        <v>24</v>
      </c>
      <c r="K151" s="5">
        <v>38238</v>
      </c>
      <c r="L151">
        <v>3</v>
      </c>
      <c r="M151">
        <v>9</v>
      </c>
      <c r="N151">
        <v>2004</v>
      </c>
      <c r="O151" t="s">
        <v>167</v>
      </c>
      <c r="P151">
        <v>147</v>
      </c>
      <c r="Q151" t="s">
        <v>360</v>
      </c>
      <c r="R151" t="s">
        <v>238</v>
      </c>
      <c r="S151" t="s">
        <v>732</v>
      </c>
      <c r="T151" t="s">
        <v>239</v>
      </c>
      <c r="U151" t="s">
        <v>615</v>
      </c>
      <c r="V151" t="s">
        <v>240</v>
      </c>
      <c r="W151" t="s">
        <v>615</v>
      </c>
      <c r="X151" t="s">
        <v>733</v>
      </c>
      <c r="Y151" t="s">
        <v>172</v>
      </c>
      <c r="Z151" t="s">
        <v>40</v>
      </c>
      <c r="AA151" t="s">
        <v>241</v>
      </c>
      <c r="AB151" t="s">
        <v>188</v>
      </c>
      <c r="AC151" t="s">
        <v>49</v>
      </c>
    </row>
    <row r="152" spans="1:29" x14ac:dyDescent="0.3">
      <c r="A152">
        <v>10305</v>
      </c>
      <c r="B152">
        <v>38</v>
      </c>
      <c r="C152" s="10">
        <v>81.427901302001573</v>
      </c>
      <c r="D152">
        <v>100</v>
      </c>
      <c r="E152">
        <v>13</v>
      </c>
      <c r="F152" t="str" cm="1">
        <f t="array" ref="F152">_xlfn.IFS(G152&lt;5000,"Small",AND(G152&gt;=5000,G152&lt;=10000),"Medium",G152&gt;10000,"Large")</f>
        <v>Medium</v>
      </c>
      <c r="G152">
        <v>6680.78</v>
      </c>
      <c r="H152" s="10">
        <f t="shared" si="4"/>
        <v>3586.5197505239398</v>
      </c>
      <c r="I152" s="11">
        <f t="shared" si="5"/>
        <v>0.53684146918831932</v>
      </c>
      <c r="J152" t="s">
        <v>24</v>
      </c>
      <c r="K152" s="5">
        <v>38273</v>
      </c>
      <c r="L152">
        <v>4</v>
      </c>
      <c r="M152">
        <v>10</v>
      </c>
      <c r="N152">
        <v>2004</v>
      </c>
      <c r="O152" t="s">
        <v>167</v>
      </c>
      <c r="P152">
        <v>147</v>
      </c>
      <c r="Q152" t="s">
        <v>360</v>
      </c>
      <c r="R152" t="s">
        <v>112</v>
      </c>
      <c r="S152" t="s">
        <v>636</v>
      </c>
      <c r="T152" t="s">
        <v>113</v>
      </c>
      <c r="U152" t="s">
        <v>615</v>
      </c>
      <c r="V152" t="s">
        <v>114</v>
      </c>
      <c r="W152" t="s">
        <v>115</v>
      </c>
      <c r="X152" t="s">
        <v>637</v>
      </c>
      <c r="Y152" t="s">
        <v>31</v>
      </c>
      <c r="Z152" t="s">
        <v>32</v>
      </c>
      <c r="AA152" t="s">
        <v>116</v>
      </c>
      <c r="AB152" t="s">
        <v>117</v>
      </c>
      <c r="AC152" t="s">
        <v>49</v>
      </c>
    </row>
    <row r="153" spans="1:29" x14ac:dyDescent="0.3">
      <c r="A153">
        <v>10313</v>
      </c>
      <c r="B153">
        <v>40</v>
      </c>
      <c r="C153" s="10">
        <v>84.094634986599331</v>
      </c>
      <c r="D153">
        <v>100</v>
      </c>
      <c r="E153">
        <v>7</v>
      </c>
      <c r="F153" t="str" cm="1">
        <f t="array" ref="F153">_xlfn.IFS(G153&lt;5000,"Small",AND(G153&gt;=5000,G153&lt;=10000),"Medium",G153&gt;10000,"Large")</f>
        <v>Medium</v>
      </c>
      <c r="G153">
        <v>6678</v>
      </c>
      <c r="H153" s="10">
        <f t="shared" si="4"/>
        <v>3314.2146005360269</v>
      </c>
      <c r="I153" s="11">
        <f t="shared" si="5"/>
        <v>0.49628849963103128</v>
      </c>
      <c r="J153" t="s">
        <v>24</v>
      </c>
      <c r="K153" s="5">
        <v>38282</v>
      </c>
      <c r="L153">
        <v>4</v>
      </c>
      <c r="M153">
        <v>10</v>
      </c>
      <c r="N153">
        <v>2004</v>
      </c>
      <c r="O153" t="s">
        <v>167</v>
      </c>
      <c r="P153">
        <v>147</v>
      </c>
      <c r="Q153" t="s">
        <v>360</v>
      </c>
      <c r="R153" t="s">
        <v>205</v>
      </c>
      <c r="S153" t="s">
        <v>729</v>
      </c>
      <c r="T153" t="s">
        <v>206</v>
      </c>
      <c r="U153" t="s">
        <v>615</v>
      </c>
      <c r="V153" t="s">
        <v>207</v>
      </c>
      <c r="W153" t="s">
        <v>208</v>
      </c>
      <c r="X153" t="s">
        <v>730</v>
      </c>
      <c r="Y153" t="s">
        <v>209</v>
      </c>
      <c r="Z153" t="s">
        <v>32</v>
      </c>
      <c r="AA153" t="s">
        <v>210</v>
      </c>
      <c r="AB153" t="s">
        <v>211</v>
      </c>
      <c r="AC153" t="s">
        <v>49</v>
      </c>
    </row>
    <row r="154" spans="1:29" x14ac:dyDescent="0.3">
      <c r="A154">
        <v>10322</v>
      </c>
      <c r="B154">
        <v>46</v>
      </c>
      <c r="C154" s="10">
        <v>53.589498694206895</v>
      </c>
      <c r="D154">
        <v>61.99</v>
      </c>
      <c r="E154">
        <v>8</v>
      </c>
      <c r="F154" t="str" cm="1">
        <f t="array" ref="F154">_xlfn.IFS(G154&lt;5000,"Small",AND(G154&gt;=5000,G154&lt;=10000),"Medium",G154&gt;10000,"Large")</f>
        <v>Small</v>
      </c>
      <c r="G154">
        <v>2851.54</v>
      </c>
      <c r="H154" s="10">
        <f t="shared" si="4"/>
        <v>386.42306006648278</v>
      </c>
      <c r="I154" s="11">
        <f t="shared" si="5"/>
        <v>0.13551381361176162</v>
      </c>
      <c r="J154" s="1" t="s">
        <v>24</v>
      </c>
      <c r="K154" s="5">
        <v>38295</v>
      </c>
      <c r="L154">
        <v>4</v>
      </c>
      <c r="M154">
        <v>11</v>
      </c>
      <c r="N154">
        <v>2004</v>
      </c>
      <c r="O154" t="s">
        <v>167</v>
      </c>
      <c r="P154">
        <v>147</v>
      </c>
      <c r="Q154" t="s">
        <v>360</v>
      </c>
      <c r="R154" t="s">
        <v>251</v>
      </c>
      <c r="S154" t="s">
        <v>662</v>
      </c>
      <c r="T154" t="s">
        <v>252</v>
      </c>
      <c r="U154" t="s">
        <v>615</v>
      </c>
      <c r="V154" t="s">
        <v>253</v>
      </c>
      <c r="W154" t="s">
        <v>254</v>
      </c>
      <c r="X154" t="s">
        <v>663</v>
      </c>
      <c r="Y154" t="s">
        <v>31</v>
      </c>
      <c r="Z154" t="s">
        <v>32</v>
      </c>
      <c r="AA154" t="s">
        <v>54</v>
      </c>
      <c r="AB154" t="s">
        <v>250</v>
      </c>
      <c r="AC154" t="s">
        <v>35</v>
      </c>
    </row>
    <row r="155" spans="1:29" x14ac:dyDescent="0.3">
      <c r="A155">
        <v>10334</v>
      </c>
      <c r="B155">
        <v>26</v>
      </c>
      <c r="C155" s="10">
        <v>71.371592790203124</v>
      </c>
      <c r="D155">
        <v>100</v>
      </c>
      <c r="E155">
        <v>2</v>
      </c>
      <c r="F155" t="str" cm="1">
        <f t="array" ref="F155">_xlfn.IFS(G155&lt;5000,"Small",AND(G155&gt;=5000,G155&lt;=10000),"Medium",G155&gt;10000,"Large")</f>
        <v>Small</v>
      </c>
      <c r="G155">
        <v>3188.12</v>
      </c>
      <c r="H155" s="10">
        <f t="shared" si="4"/>
        <v>1332.4585874547188</v>
      </c>
      <c r="I155" s="11">
        <f t="shared" si="5"/>
        <v>0.41794492912899101</v>
      </c>
      <c r="J155" t="s">
        <v>359</v>
      </c>
      <c r="K155" s="5">
        <v>38310</v>
      </c>
      <c r="L155">
        <v>4</v>
      </c>
      <c r="M155">
        <v>11</v>
      </c>
      <c r="N155">
        <v>2004</v>
      </c>
      <c r="O155" t="s">
        <v>167</v>
      </c>
      <c r="P155">
        <v>147</v>
      </c>
      <c r="Q155" t="s">
        <v>360</v>
      </c>
      <c r="R155" t="s">
        <v>169</v>
      </c>
      <c r="S155" t="s">
        <v>724</v>
      </c>
      <c r="T155" t="s">
        <v>170</v>
      </c>
      <c r="U155" t="s">
        <v>615</v>
      </c>
      <c r="V155" t="s">
        <v>171</v>
      </c>
      <c r="W155" t="s">
        <v>615</v>
      </c>
      <c r="X155" t="s">
        <v>725</v>
      </c>
      <c r="Y155" t="s">
        <v>172</v>
      </c>
      <c r="Z155" t="s">
        <v>40</v>
      </c>
      <c r="AA155" t="s">
        <v>173</v>
      </c>
      <c r="AB155" t="s">
        <v>174</v>
      </c>
      <c r="AC155" t="s">
        <v>49</v>
      </c>
    </row>
    <row r="156" spans="1:29" x14ac:dyDescent="0.3">
      <c r="A156">
        <v>10347</v>
      </c>
      <c r="B156">
        <v>27</v>
      </c>
      <c r="C156" s="10">
        <v>78.543662773456902</v>
      </c>
      <c r="D156">
        <v>100</v>
      </c>
      <c r="E156">
        <v>2</v>
      </c>
      <c r="F156" t="str" cm="1">
        <f t="array" ref="F156">_xlfn.IFS(G156&lt;5000,"Small",AND(G156&gt;=5000,G156&lt;=10000),"Medium",G156&gt;10000,"Large")</f>
        <v>Small</v>
      </c>
      <c r="G156">
        <v>4428</v>
      </c>
      <c r="H156" s="10">
        <f t="shared" si="4"/>
        <v>2307.3211051166636</v>
      </c>
      <c r="I156" s="11">
        <f t="shared" si="5"/>
        <v>0.52107522699111641</v>
      </c>
      <c r="J156" t="s">
        <v>24</v>
      </c>
      <c r="K156" s="5">
        <v>38320</v>
      </c>
      <c r="L156">
        <v>4</v>
      </c>
      <c r="M156">
        <v>11</v>
      </c>
      <c r="N156">
        <v>2004</v>
      </c>
      <c r="O156" t="s">
        <v>167</v>
      </c>
      <c r="P156">
        <v>147</v>
      </c>
      <c r="Q156" t="s">
        <v>360</v>
      </c>
      <c r="R156" t="s">
        <v>83</v>
      </c>
      <c r="S156" s="2" t="s">
        <v>628</v>
      </c>
      <c r="T156" t="s">
        <v>84</v>
      </c>
      <c r="U156" t="s">
        <v>85</v>
      </c>
      <c r="V156" t="s">
        <v>86</v>
      </c>
      <c r="W156" t="s">
        <v>87</v>
      </c>
      <c r="X156" t="s">
        <v>629</v>
      </c>
      <c r="Y156" t="s">
        <v>88</v>
      </c>
      <c r="Z156" t="s">
        <v>89</v>
      </c>
      <c r="AA156" t="s">
        <v>90</v>
      </c>
      <c r="AB156" t="s">
        <v>91</v>
      </c>
      <c r="AC156" t="s">
        <v>49</v>
      </c>
    </row>
    <row r="157" spans="1:29" x14ac:dyDescent="0.3">
      <c r="A157">
        <v>10357</v>
      </c>
      <c r="B157">
        <v>43</v>
      </c>
      <c r="C157" s="10">
        <v>63.811259310740517</v>
      </c>
      <c r="D157">
        <v>100</v>
      </c>
      <c r="E157">
        <v>9</v>
      </c>
      <c r="F157" t="str" cm="1">
        <f t="array" ref="F157">_xlfn.IFS(G157&lt;5000,"Small",AND(G157&gt;=5000,G157&lt;=10000),"Medium",G157&gt;10000,"Large")</f>
        <v>Medium</v>
      </c>
      <c r="G157">
        <v>5780.92</v>
      </c>
      <c r="H157" s="10">
        <f t="shared" si="4"/>
        <v>3037.0358496381577</v>
      </c>
      <c r="I157" s="11">
        <f t="shared" si="5"/>
        <v>0.52535510777491434</v>
      </c>
      <c r="J157" s="1" t="s">
        <v>24</v>
      </c>
      <c r="K157" s="5">
        <v>38331</v>
      </c>
      <c r="L157">
        <v>4</v>
      </c>
      <c r="M157">
        <v>12</v>
      </c>
      <c r="N157">
        <v>2004</v>
      </c>
      <c r="O157" t="s">
        <v>167</v>
      </c>
      <c r="P157">
        <v>147</v>
      </c>
      <c r="Q157" t="s">
        <v>360</v>
      </c>
      <c r="R157" t="s">
        <v>246</v>
      </c>
      <c r="S157" t="s">
        <v>661</v>
      </c>
      <c r="T157" t="s">
        <v>247</v>
      </c>
      <c r="U157" t="s">
        <v>615</v>
      </c>
      <c r="V157" t="s">
        <v>248</v>
      </c>
      <c r="W157" t="s">
        <v>53</v>
      </c>
      <c r="X157" t="s">
        <v>634</v>
      </c>
      <c r="Y157" t="s">
        <v>31</v>
      </c>
      <c r="Z157" t="s">
        <v>32</v>
      </c>
      <c r="AA157" t="s">
        <v>249</v>
      </c>
      <c r="AB157" t="s">
        <v>250</v>
      </c>
      <c r="AC157" t="s">
        <v>49</v>
      </c>
    </row>
    <row r="158" spans="1:29" x14ac:dyDescent="0.3">
      <c r="A158">
        <v>10370</v>
      </c>
      <c r="B158">
        <v>35</v>
      </c>
      <c r="C158" s="10">
        <v>51.98871216817777</v>
      </c>
      <c r="D158">
        <v>65.63</v>
      </c>
      <c r="E158">
        <v>4</v>
      </c>
      <c r="F158" t="str" cm="1">
        <f t="array" ref="F158">_xlfn.IFS(G158&lt;5000,"Small",AND(G158&gt;=5000,G158&lt;=10000),"Medium",G158&gt;10000,"Large")</f>
        <v>Small</v>
      </c>
      <c r="G158">
        <v>2297.0500000000002</v>
      </c>
      <c r="H158" s="10">
        <f t="shared" si="4"/>
        <v>477.44507411377822</v>
      </c>
      <c r="I158" s="11">
        <f t="shared" si="5"/>
        <v>0.20785140685391185</v>
      </c>
      <c r="J158" t="s">
        <v>24</v>
      </c>
      <c r="K158" s="5">
        <v>38372</v>
      </c>
      <c r="L158">
        <v>1</v>
      </c>
      <c r="M158">
        <v>1</v>
      </c>
      <c r="N158">
        <v>2005</v>
      </c>
      <c r="O158" t="s">
        <v>167</v>
      </c>
      <c r="P158">
        <v>147</v>
      </c>
      <c r="Q158" t="s">
        <v>360</v>
      </c>
      <c r="R158" t="s">
        <v>259</v>
      </c>
      <c r="S158" s="2" t="s">
        <v>665</v>
      </c>
      <c r="T158" t="s">
        <v>260</v>
      </c>
      <c r="U158" t="s">
        <v>261</v>
      </c>
      <c r="V158" t="s">
        <v>262</v>
      </c>
      <c r="W158" t="s">
        <v>146</v>
      </c>
      <c r="X158" t="s">
        <v>666</v>
      </c>
      <c r="Y158" t="s">
        <v>88</v>
      </c>
      <c r="Z158" t="s">
        <v>89</v>
      </c>
      <c r="AA158" t="s">
        <v>263</v>
      </c>
      <c r="AB158" t="s">
        <v>264</v>
      </c>
      <c r="AC158" t="s">
        <v>35</v>
      </c>
    </row>
    <row r="159" spans="1:29" x14ac:dyDescent="0.3">
      <c r="A159">
        <v>10381</v>
      </c>
      <c r="B159">
        <v>37</v>
      </c>
      <c r="C159" s="10">
        <v>68.442548419829464</v>
      </c>
      <c r="D159">
        <v>100</v>
      </c>
      <c r="E159">
        <v>6</v>
      </c>
      <c r="F159" t="str" cm="1">
        <f t="array" ref="F159">_xlfn.IFS(G159&lt;5000,"Small",AND(G159&gt;=5000,G159&lt;=10000),"Medium",G159&gt;10000,"Large")</f>
        <v>Medium</v>
      </c>
      <c r="G159">
        <v>6231.54</v>
      </c>
      <c r="H159" s="10">
        <f t="shared" si="4"/>
        <v>3699.1657084663098</v>
      </c>
      <c r="I159" s="11">
        <f t="shared" si="5"/>
        <v>0.59361982888119302</v>
      </c>
      <c r="J159" t="s">
        <v>24</v>
      </c>
      <c r="K159" s="5">
        <v>38400</v>
      </c>
      <c r="L159">
        <v>1</v>
      </c>
      <c r="M159">
        <v>2</v>
      </c>
      <c r="N159">
        <v>2005</v>
      </c>
      <c r="O159" t="s">
        <v>167</v>
      </c>
      <c r="P159">
        <v>147</v>
      </c>
      <c r="Q159" t="s">
        <v>360</v>
      </c>
      <c r="R159" t="s">
        <v>56</v>
      </c>
      <c r="S159" t="s">
        <v>621</v>
      </c>
      <c r="T159" t="s">
        <v>57</v>
      </c>
      <c r="U159" t="s">
        <v>615</v>
      </c>
      <c r="V159" t="s">
        <v>58</v>
      </c>
      <c r="W159" t="s">
        <v>53</v>
      </c>
      <c r="X159" t="s">
        <v>615</v>
      </c>
      <c r="Y159" t="s">
        <v>31</v>
      </c>
      <c r="Z159" t="s">
        <v>32</v>
      </c>
      <c r="AA159" t="s">
        <v>59</v>
      </c>
      <c r="AB159" t="s">
        <v>55</v>
      </c>
      <c r="AC159" t="s">
        <v>49</v>
      </c>
    </row>
    <row r="160" spans="1:29" x14ac:dyDescent="0.3">
      <c r="A160">
        <v>10391</v>
      </c>
      <c r="B160">
        <v>37</v>
      </c>
      <c r="C160" s="10">
        <v>40.918891429851818</v>
      </c>
      <c r="D160">
        <v>46.9</v>
      </c>
      <c r="E160">
        <v>7</v>
      </c>
      <c r="F160" t="str" cm="1">
        <f t="array" ref="F160">_xlfn.IFS(G160&lt;5000,"Small",AND(G160&gt;=5000,G160&lt;=10000),"Medium",G160&gt;10000,"Large")</f>
        <v>Small</v>
      </c>
      <c r="G160">
        <v>1735.3</v>
      </c>
      <c r="H160" s="10">
        <f t="shared" si="4"/>
        <v>221.30101709548262</v>
      </c>
      <c r="I160" s="11">
        <f t="shared" si="5"/>
        <v>0.12752896738055819</v>
      </c>
      <c r="J160" s="1" t="s">
        <v>24</v>
      </c>
      <c r="K160" s="5">
        <v>38420</v>
      </c>
      <c r="L160">
        <v>1</v>
      </c>
      <c r="M160">
        <v>3</v>
      </c>
      <c r="N160">
        <v>2005</v>
      </c>
      <c r="O160" t="s">
        <v>167</v>
      </c>
      <c r="P160">
        <v>147</v>
      </c>
      <c r="Q160" t="s">
        <v>360</v>
      </c>
      <c r="R160" t="s">
        <v>259</v>
      </c>
      <c r="S160" s="2" t="s">
        <v>665</v>
      </c>
      <c r="T160" t="s">
        <v>260</v>
      </c>
      <c r="U160" t="s">
        <v>261</v>
      </c>
      <c r="V160" t="s">
        <v>262</v>
      </c>
      <c r="W160" t="s">
        <v>146</v>
      </c>
      <c r="X160" t="s">
        <v>666</v>
      </c>
      <c r="Y160" t="s">
        <v>88</v>
      </c>
      <c r="Z160" t="s">
        <v>89</v>
      </c>
      <c r="AA160" t="s">
        <v>263</v>
      </c>
      <c r="AB160" t="s">
        <v>264</v>
      </c>
      <c r="AC160" t="s">
        <v>35</v>
      </c>
    </row>
    <row r="161" spans="1:29" x14ac:dyDescent="0.3">
      <c r="A161">
        <v>10411</v>
      </c>
      <c r="B161">
        <v>27</v>
      </c>
      <c r="C161" s="10">
        <v>68.48760316342559</v>
      </c>
      <c r="D161">
        <v>100</v>
      </c>
      <c r="E161">
        <v>2</v>
      </c>
      <c r="F161" t="str" cm="1">
        <f t="array" ref="F161">_xlfn.IFS(G161&lt;5000,"Small",AND(G161&gt;=5000,G161&lt;=10000),"Medium",G161&gt;10000,"Large")</f>
        <v>Small</v>
      </c>
      <c r="G161">
        <v>4427.7299999999996</v>
      </c>
      <c r="H161" s="10">
        <f t="shared" si="4"/>
        <v>2578.5647145875087</v>
      </c>
      <c r="I161" s="11">
        <f t="shared" si="5"/>
        <v>0.58236719822290628</v>
      </c>
      <c r="J161" s="1" t="s">
        <v>24</v>
      </c>
      <c r="K161" s="5">
        <v>38473</v>
      </c>
      <c r="L161">
        <v>2</v>
      </c>
      <c r="M161">
        <v>5</v>
      </c>
      <c r="N161">
        <v>2005</v>
      </c>
      <c r="O161" t="s">
        <v>167</v>
      </c>
      <c r="P161">
        <v>147</v>
      </c>
      <c r="Q161" t="s">
        <v>360</v>
      </c>
      <c r="R161" t="s">
        <v>265</v>
      </c>
      <c r="S161" t="s">
        <v>735</v>
      </c>
      <c r="T161" t="s">
        <v>266</v>
      </c>
      <c r="U161" t="s">
        <v>615</v>
      </c>
      <c r="V161" t="s">
        <v>267</v>
      </c>
      <c r="W161" t="s">
        <v>268</v>
      </c>
      <c r="X161" t="s">
        <v>736</v>
      </c>
      <c r="Y161" t="s">
        <v>209</v>
      </c>
      <c r="Z161" t="s">
        <v>32</v>
      </c>
      <c r="AA161" t="s">
        <v>269</v>
      </c>
      <c r="AB161" t="s">
        <v>270</v>
      </c>
      <c r="AC161" t="s">
        <v>49</v>
      </c>
    </row>
    <row r="162" spans="1:29" x14ac:dyDescent="0.3">
      <c r="A162">
        <v>10425</v>
      </c>
      <c r="B162">
        <v>38</v>
      </c>
      <c r="C162" s="10">
        <v>72.760626539793265</v>
      </c>
      <c r="D162">
        <v>100</v>
      </c>
      <c r="E162">
        <v>12</v>
      </c>
      <c r="F162" t="str" cm="1">
        <f t="array" ref="F162">_xlfn.IFS(G162&lt;5000,"Small",AND(G162&gt;=5000,G162&lt;=10000),"Medium",G162&gt;10000,"Large")</f>
        <v>Medium</v>
      </c>
      <c r="G162">
        <v>5894.94</v>
      </c>
      <c r="H162" s="10">
        <f t="shared" si="4"/>
        <v>3130.0361914878554</v>
      </c>
      <c r="I162" s="11">
        <f t="shared" si="5"/>
        <v>0.53096998298334763</v>
      </c>
      <c r="J162" t="s">
        <v>271</v>
      </c>
      <c r="K162" s="5">
        <v>38503</v>
      </c>
      <c r="L162">
        <v>2</v>
      </c>
      <c r="M162">
        <v>5</v>
      </c>
      <c r="N162">
        <v>2005</v>
      </c>
      <c r="O162" t="s">
        <v>167</v>
      </c>
      <c r="P162">
        <v>147</v>
      </c>
      <c r="Q162" t="s">
        <v>360</v>
      </c>
      <c r="R162" t="s">
        <v>107</v>
      </c>
      <c r="S162" t="s">
        <v>717</v>
      </c>
      <c r="T162" t="s">
        <v>108</v>
      </c>
      <c r="U162" t="s">
        <v>615</v>
      </c>
      <c r="V162" t="s">
        <v>109</v>
      </c>
      <c r="W162" t="s">
        <v>615</v>
      </c>
      <c r="X162" t="s">
        <v>635</v>
      </c>
      <c r="Y162" t="s">
        <v>39</v>
      </c>
      <c r="Z162" t="s">
        <v>40</v>
      </c>
      <c r="AA162" t="s">
        <v>110</v>
      </c>
      <c r="AB162" t="s">
        <v>111</v>
      </c>
      <c r="AC162" t="s">
        <v>49</v>
      </c>
    </row>
    <row r="163" spans="1:29" x14ac:dyDescent="0.3">
      <c r="A163">
        <v>10108</v>
      </c>
      <c r="B163">
        <v>33</v>
      </c>
      <c r="C163" s="10">
        <v>84.525718564858593</v>
      </c>
      <c r="D163">
        <v>100</v>
      </c>
      <c r="E163">
        <v>6</v>
      </c>
      <c r="F163" t="str" cm="1">
        <f t="array" ref="F163">_xlfn.IFS(G163&lt;5000,"Small",AND(G163&gt;=5000,G163&lt;=10000),"Medium",G163&gt;10000,"Large")</f>
        <v>Medium</v>
      </c>
      <c r="G163">
        <v>5265.15</v>
      </c>
      <c r="H163" s="10">
        <f t="shared" si="4"/>
        <v>2475.8012873596663</v>
      </c>
      <c r="I163" s="11">
        <f t="shared" si="5"/>
        <v>0.4702242647141423</v>
      </c>
      <c r="J163" s="1" t="s">
        <v>24</v>
      </c>
      <c r="K163" s="5">
        <v>37683</v>
      </c>
      <c r="L163">
        <v>1</v>
      </c>
      <c r="M163">
        <v>3</v>
      </c>
      <c r="N163">
        <v>2003</v>
      </c>
      <c r="O163" t="s">
        <v>167</v>
      </c>
      <c r="P163">
        <v>194</v>
      </c>
      <c r="Q163" t="s">
        <v>379</v>
      </c>
      <c r="R163" t="s">
        <v>380</v>
      </c>
      <c r="S163" t="s">
        <v>381</v>
      </c>
      <c r="T163" t="s">
        <v>382</v>
      </c>
      <c r="U163" t="s">
        <v>615</v>
      </c>
      <c r="V163" t="s">
        <v>383</v>
      </c>
      <c r="W163" t="s">
        <v>615</v>
      </c>
      <c r="X163" t="s">
        <v>752</v>
      </c>
      <c r="Y163" t="s">
        <v>384</v>
      </c>
      <c r="Z163" t="s">
        <v>182</v>
      </c>
      <c r="AA163" t="s">
        <v>385</v>
      </c>
      <c r="AB163" t="s">
        <v>386</v>
      </c>
      <c r="AC163" t="s">
        <v>49</v>
      </c>
    </row>
    <row r="164" spans="1:29" x14ac:dyDescent="0.3">
      <c r="A164">
        <v>10122</v>
      </c>
      <c r="B164">
        <v>42</v>
      </c>
      <c r="C164" s="10">
        <v>68.788187011651473</v>
      </c>
      <c r="D164">
        <v>100</v>
      </c>
      <c r="E164">
        <v>10</v>
      </c>
      <c r="F164" t="str" cm="1">
        <f t="array" ref="F164">_xlfn.IFS(G164&lt;5000,"Small",AND(G164&gt;=5000,G164&lt;=10000),"Medium",G164&gt;10000,"Large")</f>
        <v>Medium</v>
      </c>
      <c r="G164">
        <v>7599.9</v>
      </c>
      <c r="H164" s="10">
        <f t="shared" si="4"/>
        <v>4710.7961455106379</v>
      </c>
      <c r="I164" s="11">
        <f t="shared" si="5"/>
        <v>0.61984975401132092</v>
      </c>
      <c r="J164" s="1" t="s">
        <v>24</v>
      </c>
      <c r="K164" s="5">
        <v>37749</v>
      </c>
      <c r="L164">
        <v>2</v>
      </c>
      <c r="M164">
        <v>5</v>
      </c>
      <c r="N164">
        <v>2003</v>
      </c>
      <c r="O164" t="s">
        <v>167</v>
      </c>
      <c r="P164">
        <v>194</v>
      </c>
      <c r="Q164" t="s">
        <v>379</v>
      </c>
      <c r="R164" t="s">
        <v>387</v>
      </c>
      <c r="S164" t="s">
        <v>753</v>
      </c>
      <c r="T164" t="s">
        <v>388</v>
      </c>
      <c r="U164" t="s">
        <v>615</v>
      </c>
      <c r="V164" t="s">
        <v>389</v>
      </c>
      <c r="W164" t="s">
        <v>615</v>
      </c>
      <c r="X164" t="s">
        <v>686</v>
      </c>
      <c r="Y164" t="s">
        <v>39</v>
      </c>
      <c r="Z164" t="s">
        <v>40</v>
      </c>
      <c r="AA164" t="s">
        <v>390</v>
      </c>
      <c r="AB164" t="s">
        <v>391</v>
      </c>
      <c r="AC164" t="s">
        <v>140</v>
      </c>
    </row>
    <row r="165" spans="1:29" x14ac:dyDescent="0.3">
      <c r="A165">
        <v>10135</v>
      </c>
      <c r="B165">
        <v>42</v>
      </c>
      <c r="C165" s="10">
        <v>80.691811576918141</v>
      </c>
      <c r="D165">
        <v>100</v>
      </c>
      <c r="E165">
        <v>7</v>
      </c>
      <c r="F165" t="str" cm="1">
        <f t="array" ref="F165">_xlfn.IFS(G165&lt;5000,"Small",AND(G165&gt;=5000,G165&lt;=10000),"Medium",G165&gt;10000,"Large")</f>
        <v>Medium</v>
      </c>
      <c r="G165">
        <v>8008.56</v>
      </c>
      <c r="H165" s="10">
        <f t="shared" si="4"/>
        <v>4619.5039137694384</v>
      </c>
      <c r="I165" s="11">
        <f t="shared" si="5"/>
        <v>0.57682079097483674</v>
      </c>
      <c r="J165" s="1" t="s">
        <v>24</v>
      </c>
      <c r="K165" s="5">
        <v>37804</v>
      </c>
      <c r="L165">
        <v>3</v>
      </c>
      <c r="M165">
        <v>7</v>
      </c>
      <c r="N165">
        <v>2003</v>
      </c>
      <c r="O165" t="s">
        <v>167</v>
      </c>
      <c r="P165">
        <v>194</v>
      </c>
      <c r="Q165" t="s">
        <v>379</v>
      </c>
      <c r="R165" t="s">
        <v>246</v>
      </c>
      <c r="S165" t="s">
        <v>661</v>
      </c>
      <c r="T165" t="s">
        <v>247</v>
      </c>
      <c r="U165" t="s">
        <v>615</v>
      </c>
      <c r="V165" t="s">
        <v>248</v>
      </c>
      <c r="W165" t="s">
        <v>53</v>
      </c>
      <c r="X165" t="s">
        <v>634</v>
      </c>
      <c r="Y165" t="s">
        <v>31</v>
      </c>
      <c r="Z165" t="s">
        <v>32</v>
      </c>
      <c r="AA165" t="s">
        <v>249</v>
      </c>
      <c r="AB165" t="s">
        <v>250</v>
      </c>
      <c r="AC165" t="s">
        <v>140</v>
      </c>
    </row>
    <row r="166" spans="1:29" x14ac:dyDescent="0.3">
      <c r="A166">
        <v>10147</v>
      </c>
      <c r="B166">
        <v>48</v>
      </c>
      <c r="C166" s="10">
        <v>85.449703331834058</v>
      </c>
      <c r="D166">
        <v>100</v>
      </c>
      <c r="E166">
        <v>7</v>
      </c>
      <c r="F166" t="str" cm="1">
        <f t="array" ref="F166">_xlfn.IFS(G166&lt;5000,"Small",AND(G166&gt;=5000,G166&lt;=10000),"Medium",G166&gt;10000,"Large")</f>
        <v>Medium</v>
      </c>
      <c r="G166">
        <v>9245.76</v>
      </c>
      <c r="H166" s="10">
        <f t="shared" si="4"/>
        <v>5144.174240071965</v>
      </c>
      <c r="I166" s="11">
        <f t="shared" si="5"/>
        <v>0.55638197834163605</v>
      </c>
      <c r="J166" s="1" t="s">
        <v>24</v>
      </c>
      <c r="K166" s="5">
        <v>37869</v>
      </c>
      <c r="L166">
        <v>3</v>
      </c>
      <c r="M166">
        <v>9</v>
      </c>
      <c r="N166">
        <v>2003</v>
      </c>
      <c r="O166" t="s">
        <v>167</v>
      </c>
      <c r="P166">
        <v>194</v>
      </c>
      <c r="Q166" t="s">
        <v>379</v>
      </c>
      <c r="R166" t="s">
        <v>255</v>
      </c>
      <c r="S166" t="s">
        <v>636</v>
      </c>
      <c r="T166" t="s">
        <v>256</v>
      </c>
      <c r="U166" t="s">
        <v>615</v>
      </c>
      <c r="V166" t="s">
        <v>257</v>
      </c>
      <c r="W166" t="s">
        <v>115</v>
      </c>
      <c r="X166" t="s">
        <v>664</v>
      </c>
      <c r="Y166" t="s">
        <v>31</v>
      </c>
      <c r="Z166" t="s">
        <v>32</v>
      </c>
      <c r="AA166" t="s">
        <v>249</v>
      </c>
      <c r="AB166" t="s">
        <v>258</v>
      </c>
      <c r="AC166" t="s">
        <v>140</v>
      </c>
    </row>
    <row r="167" spans="1:29" x14ac:dyDescent="0.3">
      <c r="A167">
        <v>10159</v>
      </c>
      <c r="B167">
        <v>41</v>
      </c>
      <c r="C167" s="10">
        <v>68.941426160976221</v>
      </c>
      <c r="D167">
        <v>100</v>
      </c>
      <c r="E167">
        <v>2</v>
      </c>
      <c r="F167" t="str" cm="1">
        <f t="array" ref="F167">_xlfn.IFS(G167&lt;5000,"Small",AND(G167&gt;=5000,G167&lt;=10000),"Medium",G167&gt;10000,"Large")</f>
        <v>Medium</v>
      </c>
      <c r="G167">
        <v>8296.35</v>
      </c>
      <c r="H167" s="10">
        <f t="shared" si="4"/>
        <v>5469.7515273999752</v>
      </c>
      <c r="I167" s="11">
        <f t="shared" si="5"/>
        <v>0.65929613955534361</v>
      </c>
      <c r="J167" s="1" t="s">
        <v>24</v>
      </c>
      <c r="K167" s="5">
        <v>37904</v>
      </c>
      <c r="L167">
        <v>4</v>
      </c>
      <c r="M167">
        <v>10</v>
      </c>
      <c r="N167">
        <v>2003</v>
      </c>
      <c r="O167" t="s">
        <v>167</v>
      </c>
      <c r="P167">
        <v>194</v>
      </c>
      <c r="Q167" t="s">
        <v>379</v>
      </c>
      <c r="R167" t="s">
        <v>56</v>
      </c>
      <c r="S167" t="s">
        <v>621</v>
      </c>
      <c r="T167" t="s">
        <v>57</v>
      </c>
      <c r="U167" t="s">
        <v>615</v>
      </c>
      <c r="V167" t="s">
        <v>58</v>
      </c>
      <c r="W167" t="s">
        <v>53</v>
      </c>
      <c r="X167" t="s">
        <v>615</v>
      </c>
      <c r="Y167" t="s">
        <v>31</v>
      </c>
      <c r="Z167" t="s">
        <v>32</v>
      </c>
      <c r="AA167" t="s">
        <v>59</v>
      </c>
      <c r="AB167" t="s">
        <v>55</v>
      </c>
      <c r="AC167" t="s">
        <v>140</v>
      </c>
    </row>
    <row r="168" spans="1:29" x14ac:dyDescent="0.3">
      <c r="A168">
        <v>10169</v>
      </c>
      <c r="B168">
        <v>30</v>
      </c>
      <c r="C168" s="10">
        <v>61.859208396616104</v>
      </c>
      <c r="D168">
        <v>100</v>
      </c>
      <c r="E168">
        <v>2</v>
      </c>
      <c r="F168" t="str" cm="1">
        <f t="array" ref="F168">_xlfn.IFS(G168&lt;5000,"Small",AND(G168&gt;=5000,G168&lt;=10000),"Medium",G168&gt;10000,"Large")</f>
        <v>Medium</v>
      </c>
      <c r="G168">
        <v>5019.8999999999996</v>
      </c>
      <c r="H168" s="10">
        <f t="shared" si="4"/>
        <v>3164.1237481015164</v>
      </c>
      <c r="I168" s="11">
        <f t="shared" si="5"/>
        <v>0.63031609157583157</v>
      </c>
      <c r="J168" s="1" t="s">
        <v>24</v>
      </c>
      <c r="K168" s="5">
        <v>37929</v>
      </c>
      <c r="L168">
        <v>4</v>
      </c>
      <c r="M168">
        <v>11</v>
      </c>
      <c r="N168">
        <v>2003</v>
      </c>
      <c r="O168" t="s">
        <v>167</v>
      </c>
      <c r="P168">
        <v>194</v>
      </c>
      <c r="Q168" t="s">
        <v>379</v>
      </c>
      <c r="R168" t="s">
        <v>259</v>
      </c>
      <c r="S168" s="2" t="s">
        <v>665</v>
      </c>
      <c r="T168" t="s">
        <v>260</v>
      </c>
      <c r="U168" t="s">
        <v>261</v>
      </c>
      <c r="V168" t="s">
        <v>262</v>
      </c>
      <c r="W168" t="s">
        <v>146</v>
      </c>
      <c r="X168" t="s">
        <v>666</v>
      </c>
      <c r="Y168" t="s">
        <v>88</v>
      </c>
      <c r="Z168" t="s">
        <v>89</v>
      </c>
      <c r="AA168" t="s">
        <v>263</v>
      </c>
      <c r="AB168" t="s">
        <v>264</v>
      </c>
      <c r="AC168" t="s">
        <v>49</v>
      </c>
    </row>
    <row r="169" spans="1:29" x14ac:dyDescent="0.3">
      <c r="A169">
        <v>10181</v>
      </c>
      <c r="B169">
        <v>27</v>
      </c>
      <c r="C169" s="10">
        <v>81.695165984326678</v>
      </c>
      <c r="D169">
        <v>100</v>
      </c>
      <c r="E169">
        <v>14</v>
      </c>
      <c r="F169" t="str" cm="1">
        <f t="array" ref="F169">_xlfn.IFS(G169&lt;5000,"Small",AND(G169&gt;=5000,G169&lt;=10000),"Medium",G169&gt;10000,"Large")</f>
        <v>Medium</v>
      </c>
      <c r="G169">
        <v>5411.07</v>
      </c>
      <c r="H169" s="10">
        <f t="shared" si="4"/>
        <v>3205.3005184231793</v>
      </c>
      <c r="I169" s="11">
        <f t="shared" si="5"/>
        <v>0.59235983242190171</v>
      </c>
      <c r="J169" s="1" t="s">
        <v>24</v>
      </c>
      <c r="K169" s="5">
        <v>37937</v>
      </c>
      <c r="L169">
        <v>4</v>
      </c>
      <c r="M169">
        <v>11</v>
      </c>
      <c r="N169">
        <v>2003</v>
      </c>
      <c r="O169" t="s">
        <v>167</v>
      </c>
      <c r="P169">
        <v>194</v>
      </c>
      <c r="Q169" t="s">
        <v>379</v>
      </c>
      <c r="R169" t="s">
        <v>70</v>
      </c>
      <c r="S169" s="2" t="s">
        <v>625</v>
      </c>
      <c r="T169" t="s">
        <v>71</v>
      </c>
      <c r="U169" t="s">
        <v>615</v>
      </c>
      <c r="V169" t="s">
        <v>72</v>
      </c>
      <c r="W169" t="s">
        <v>615</v>
      </c>
      <c r="X169" t="s">
        <v>715</v>
      </c>
      <c r="Y169" t="s">
        <v>73</v>
      </c>
      <c r="Z169" t="s">
        <v>40</v>
      </c>
      <c r="AA169" t="s">
        <v>74</v>
      </c>
      <c r="AB169" t="s">
        <v>75</v>
      </c>
      <c r="AC169" t="s">
        <v>49</v>
      </c>
    </row>
    <row r="170" spans="1:29" x14ac:dyDescent="0.3">
      <c r="A170">
        <v>10191</v>
      </c>
      <c r="B170">
        <v>21</v>
      </c>
      <c r="C170" s="10">
        <v>84.39322420878436</v>
      </c>
      <c r="D170">
        <v>100</v>
      </c>
      <c r="E170">
        <v>3</v>
      </c>
      <c r="F170" t="str" cm="1">
        <f t="array" ref="F170">_xlfn.IFS(G170&lt;5000,"Small",AND(G170&gt;=5000,G170&lt;=10000),"Medium",G170&gt;10000,"Large")</f>
        <v>Small</v>
      </c>
      <c r="G170">
        <v>3840.9</v>
      </c>
      <c r="H170" s="10">
        <f t="shared" si="4"/>
        <v>2068.6422916155288</v>
      </c>
      <c r="I170" s="11">
        <f t="shared" si="5"/>
        <v>0.53858269978794782</v>
      </c>
      <c r="J170" t="s">
        <v>24</v>
      </c>
      <c r="K170" s="5">
        <v>37945</v>
      </c>
      <c r="L170">
        <v>4</v>
      </c>
      <c r="M170">
        <v>11</v>
      </c>
      <c r="N170">
        <v>2003</v>
      </c>
      <c r="O170" t="s">
        <v>167</v>
      </c>
      <c r="P170">
        <v>194</v>
      </c>
      <c r="Q170" t="s">
        <v>379</v>
      </c>
      <c r="R170" t="s">
        <v>392</v>
      </c>
      <c r="S170" t="s">
        <v>754</v>
      </c>
      <c r="T170" t="s">
        <v>393</v>
      </c>
      <c r="U170" t="s">
        <v>615</v>
      </c>
      <c r="V170" t="s">
        <v>394</v>
      </c>
      <c r="W170" t="s">
        <v>615</v>
      </c>
      <c r="X170" t="s">
        <v>687</v>
      </c>
      <c r="Y170" t="s">
        <v>395</v>
      </c>
      <c r="Z170" t="s">
        <v>40</v>
      </c>
      <c r="AA170" t="s">
        <v>396</v>
      </c>
      <c r="AB170" t="s">
        <v>397</v>
      </c>
      <c r="AC170" t="s">
        <v>49</v>
      </c>
    </row>
    <row r="171" spans="1:29" x14ac:dyDescent="0.3">
      <c r="A171">
        <v>10203</v>
      </c>
      <c r="B171">
        <v>20</v>
      </c>
      <c r="C171" s="10">
        <v>60.137120405222099</v>
      </c>
      <c r="D171">
        <v>100</v>
      </c>
      <c r="E171">
        <v>8</v>
      </c>
      <c r="F171" t="str" cm="1">
        <f t="array" ref="F171">_xlfn.IFS(G171&lt;5000,"Small",AND(G171&gt;=5000,G171&lt;=10000),"Medium",G171&gt;10000,"Large")</f>
        <v>Small</v>
      </c>
      <c r="G171">
        <v>3930.4</v>
      </c>
      <c r="H171" s="10">
        <f t="shared" si="4"/>
        <v>2727.6575918955582</v>
      </c>
      <c r="I171" s="11">
        <f t="shared" si="5"/>
        <v>0.69398982085679783</v>
      </c>
      <c r="J171" s="1" t="s">
        <v>24</v>
      </c>
      <c r="K171" s="5">
        <v>37957</v>
      </c>
      <c r="L171">
        <v>4</v>
      </c>
      <c r="M171">
        <v>12</v>
      </c>
      <c r="N171">
        <v>2003</v>
      </c>
      <c r="O171" t="s">
        <v>167</v>
      </c>
      <c r="P171">
        <v>194</v>
      </c>
      <c r="Q171" t="s">
        <v>379</v>
      </c>
      <c r="R171" t="s">
        <v>161</v>
      </c>
      <c r="S171" t="s">
        <v>723</v>
      </c>
      <c r="T171" t="s">
        <v>162</v>
      </c>
      <c r="U171" t="s">
        <v>615</v>
      </c>
      <c r="V171" t="s">
        <v>163</v>
      </c>
      <c r="W171" t="s">
        <v>615</v>
      </c>
      <c r="X171" t="s">
        <v>646</v>
      </c>
      <c r="Y171" t="s">
        <v>164</v>
      </c>
      <c r="Z171" t="s">
        <v>40</v>
      </c>
      <c r="AA171" t="s">
        <v>165</v>
      </c>
      <c r="AB171" t="s">
        <v>166</v>
      </c>
      <c r="AC171" t="s">
        <v>49</v>
      </c>
    </row>
    <row r="172" spans="1:29" x14ac:dyDescent="0.3">
      <c r="A172">
        <v>10211</v>
      </c>
      <c r="B172">
        <v>41</v>
      </c>
      <c r="C172" s="10">
        <v>69.631641387137407</v>
      </c>
      <c r="D172">
        <v>100</v>
      </c>
      <c r="E172">
        <v>2</v>
      </c>
      <c r="F172" t="str" cm="1">
        <f t="array" ref="F172">_xlfn.IFS(G172&lt;5000,"Small",AND(G172&gt;=5000,G172&lt;=10000),"Medium",G172&gt;10000,"Large")</f>
        <v>Medium</v>
      </c>
      <c r="G172">
        <v>7498.9</v>
      </c>
      <c r="H172" s="10">
        <f t="shared" si="4"/>
        <v>4644.0027031273657</v>
      </c>
      <c r="I172" s="11">
        <f t="shared" si="5"/>
        <v>0.6192911897914849</v>
      </c>
      <c r="J172" t="s">
        <v>24</v>
      </c>
      <c r="K172" s="5">
        <v>38001</v>
      </c>
      <c r="L172">
        <v>1</v>
      </c>
      <c r="M172">
        <v>1</v>
      </c>
      <c r="N172">
        <v>2004</v>
      </c>
      <c r="O172" t="s">
        <v>167</v>
      </c>
      <c r="P172">
        <v>194</v>
      </c>
      <c r="Q172" t="s">
        <v>379</v>
      </c>
      <c r="R172" t="s">
        <v>79</v>
      </c>
      <c r="S172" t="s">
        <v>716</v>
      </c>
      <c r="T172" t="s">
        <v>80</v>
      </c>
      <c r="U172" t="s">
        <v>615</v>
      </c>
      <c r="V172" t="s">
        <v>46</v>
      </c>
      <c r="W172" t="s">
        <v>615</v>
      </c>
      <c r="X172" t="s">
        <v>627</v>
      </c>
      <c r="Y172" t="s">
        <v>39</v>
      </c>
      <c r="Z172" t="s">
        <v>40</v>
      </c>
      <c r="AA172" t="s">
        <v>81</v>
      </c>
      <c r="AB172" t="s">
        <v>82</v>
      </c>
      <c r="AC172" t="s">
        <v>140</v>
      </c>
    </row>
    <row r="173" spans="1:29" x14ac:dyDescent="0.3">
      <c r="A173">
        <v>10225</v>
      </c>
      <c r="B173">
        <v>27</v>
      </c>
      <c r="C173" s="10">
        <v>72.069021873697352</v>
      </c>
      <c r="D173">
        <v>100</v>
      </c>
      <c r="E173">
        <v>9</v>
      </c>
      <c r="F173" t="str" cm="1">
        <f t="array" ref="F173">_xlfn.IFS(G173&lt;5000,"Small",AND(G173&gt;=5000,G173&lt;=10000),"Medium",G173&gt;10000,"Large")</f>
        <v>Small</v>
      </c>
      <c r="G173">
        <v>4517.91</v>
      </c>
      <c r="H173" s="10">
        <f t="shared" si="4"/>
        <v>2572.0464094101712</v>
      </c>
      <c r="I173" s="11">
        <f t="shared" si="5"/>
        <v>0.56930005454074373</v>
      </c>
      <c r="J173" t="s">
        <v>24</v>
      </c>
      <c r="K173" s="5">
        <v>38039</v>
      </c>
      <c r="L173">
        <v>1</v>
      </c>
      <c r="M173">
        <v>2</v>
      </c>
      <c r="N173">
        <v>2004</v>
      </c>
      <c r="O173" t="s">
        <v>167</v>
      </c>
      <c r="P173">
        <v>194</v>
      </c>
      <c r="Q173" t="s">
        <v>379</v>
      </c>
      <c r="R173" t="s">
        <v>398</v>
      </c>
      <c r="S173" t="s">
        <v>755</v>
      </c>
      <c r="T173" t="s">
        <v>399</v>
      </c>
      <c r="U173" t="s">
        <v>615</v>
      </c>
      <c r="V173" t="s">
        <v>400</v>
      </c>
      <c r="W173" t="s">
        <v>615</v>
      </c>
      <c r="X173" t="s">
        <v>688</v>
      </c>
      <c r="Y173" t="s">
        <v>401</v>
      </c>
      <c r="Z173" t="s">
        <v>40</v>
      </c>
      <c r="AA173" t="s">
        <v>402</v>
      </c>
      <c r="AB173" t="s">
        <v>96</v>
      </c>
      <c r="AC173" t="s">
        <v>49</v>
      </c>
    </row>
    <row r="174" spans="1:29" x14ac:dyDescent="0.3">
      <c r="A174">
        <v>10238</v>
      </c>
      <c r="B174">
        <v>28</v>
      </c>
      <c r="C174" s="10">
        <v>64.91819103353258</v>
      </c>
      <c r="D174">
        <v>100</v>
      </c>
      <c r="E174">
        <v>3</v>
      </c>
      <c r="F174" t="str" cm="1">
        <f t="array" ref="F174">_xlfn.IFS(G174&lt;5000,"Small",AND(G174&gt;=5000,G174&lt;=10000),"Medium",G174&gt;10000,"Large")</f>
        <v>Medium</v>
      </c>
      <c r="G174">
        <v>5774.72</v>
      </c>
      <c r="H174" s="10">
        <f t="shared" si="4"/>
        <v>3957.0106510610881</v>
      </c>
      <c r="I174" s="11">
        <f t="shared" si="5"/>
        <v>0.6852298728009476</v>
      </c>
      <c r="J174" s="1" t="s">
        <v>24</v>
      </c>
      <c r="K174" s="5">
        <v>38086</v>
      </c>
      <c r="L174">
        <v>2</v>
      </c>
      <c r="M174">
        <v>4</v>
      </c>
      <c r="N174">
        <v>2004</v>
      </c>
      <c r="O174" t="s">
        <v>167</v>
      </c>
      <c r="P174">
        <v>194</v>
      </c>
      <c r="Q174" t="s">
        <v>379</v>
      </c>
      <c r="R174" t="s">
        <v>292</v>
      </c>
      <c r="S174" t="s">
        <v>293</v>
      </c>
      <c r="T174" t="s">
        <v>294</v>
      </c>
      <c r="U174" t="s">
        <v>615</v>
      </c>
      <c r="V174" t="s">
        <v>295</v>
      </c>
      <c r="W174" t="s">
        <v>615</v>
      </c>
      <c r="X174" t="s">
        <v>670</v>
      </c>
      <c r="Y174" t="s">
        <v>296</v>
      </c>
      <c r="Z174" t="s">
        <v>40</v>
      </c>
      <c r="AA174" t="s">
        <v>297</v>
      </c>
      <c r="AB174" t="s">
        <v>298</v>
      </c>
      <c r="AC174" t="s">
        <v>49</v>
      </c>
    </row>
    <row r="175" spans="1:29" x14ac:dyDescent="0.3">
      <c r="A175">
        <v>10253</v>
      </c>
      <c r="B175">
        <v>24</v>
      </c>
      <c r="C175" s="10">
        <v>65.058766150888644</v>
      </c>
      <c r="D175">
        <v>100</v>
      </c>
      <c r="E175">
        <v>13</v>
      </c>
      <c r="F175" t="str" cm="1">
        <f t="array" ref="F175">_xlfn.IFS(G175&lt;5000,"Small",AND(G175&gt;=5000,G175&lt;=10000),"Medium",G175&gt;10000,"Large")</f>
        <v>Small</v>
      </c>
      <c r="G175">
        <v>3922.56</v>
      </c>
      <c r="H175" s="10">
        <f t="shared" si="4"/>
        <v>2361.1496123786724</v>
      </c>
      <c r="I175" s="11">
        <f t="shared" si="5"/>
        <v>0.60194098047669697</v>
      </c>
      <c r="J175" s="1" t="s">
        <v>307</v>
      </c>
      <c r="K175" s="5">
        <v>38139</v>
      </c>
      <c r="L175">
        <v>2</v>
      </c>
      <c r="M175">
        <v>6</v>
      </c>
      <c r="N175">
        <v>2004</v>
      </c>
      <c r="O175" t="s">
        <v>167</v>
      </c>
      <c r="P175">
        <v>194</v>
      </c>
      <c r="Q175" t="s">
        <v>379</v>
      </c>
      <c r="R175" t="s">
        <v>154</v>
      </c>
      <c r="S175" t="s">
        <v>721</v>
      </c>
      <c r="T175" t="s">
        <v>155</v>
      </c>
      <c r="U175" t="s">
        <v>615</v>
      </c>
      <c r="V175" t="s">
        <v>156</v>
      </c>
      <c r="W175" t="s">
        <v>615</v>
      </c>
      <c r="X175" t="s">
        <v>722</v>
      </c>
      <c r="Y175" t="s">
        <v>157</v>
      </c>
      <c r="Z175" t="s">
        <v>40</v>
      </c>
      <c r="AA175" t="s">
        <v>158</v>
      </c>
      <c r="AB175" t="s">
        <v>159</v>
      </c>
      <c r="AC175" t="s">
        <v>49</v>
      </c>
    </row>
    <row r="176" spans="1:29" x14ac:dyDescent="0.3">
      <c r="A176">
        <v>10266</v>
      </c>
      <c r="B176">
        <v>44</v>
      </c>
      <c r="C176" s="10">
        <v>71.779085072934947</v>
      </c>
      <c r="D176">
        <v>100</v>
      </c>
      <c r="E176">
        <v>14</v>
      </c>
      <c r="F176" t="str" cm="1">
        <f t="array" ref="F176">_xlfn.IFS(G176&lt;5000,"Small",AND(G176&gt;=5000,G176&lt;=10000),"Medium",G176&gt;10000,"Large")</f>
        <v>Medium</v>
      </c>
      <c r="G176">
        <v>9160.36</v>
      </c>
      <c r="H176" s="10">
        <f t="shared" si="4"/>
        <v>6002.0802567908631</v>
      </c>
      <c r="I176" s="11">
        <f t="shared" si="5"/>
        <v>0.65522318520133083</v>
      </c>
      <c r="J176" s="1" t="s">
        <v>24</v>
      </c>
      <c r="K176" s="5">
        <v>38174</v>
      </c>
      <c r="L176">
        <v>3</v>
      </c>
      <c r="M176">
        <v>7</v>
      </c>
      <c r="N176">
        <v>2004</v>
      </c>
      <c r="O176" t="s">
        <v>167</v>
      </c>
      <c r="P176">
        <v>194</v>
      </c>
      <c r="Q176" t="s">
        <v>379</v>
      </c>
      <c r="R176" t="s">
        <v>403</v>
      </c>
      <c r="S176" t="s">
        <v>756</v>
      </c>
      <c r="T176" t="s">
        <v>404</v>
      </c>
      <c r="U176" t="s">
        <v>615</v>
      </c>
      <c r="V176" t="s">
        <v>405</v>
      </c>
      <c r="W176" t="s">
        <v>615</v>
      </c>
      <c r="X176" t="s">
        <v>689</v>
      </c>
      <c r="Y176" t="s">
        <v>235</v>
      </c>
      <c r="Z176" t="s">
        <v>40</v>
      </c>
      <c r="AA176" t="s">
        <v>406</v>
      </c>
      <c r="AB176" t="s">
        <v>407</v>
      </c>
      <c r="AC176" t="s">
        <v>140</v>
      </c>
    </row>
    <row r="177" spans="1:29" x14ac:dyDescent="0.3">
      <c r="A177">
        <v>10276</v>
      </c>
      <c r="B177">
        <v>50</v>
      </c>
      <c r="C177" s="10">
        <v>81.53545719652783</v>
      </c>
      <c r="D177">
        <v>100</v>
      </c>
      <c r="E177">
        <v>3</v>
      </c>
      <c r="F177" t="str" cm="1">
        <f t="array" ref="F177">_xlfn.IFS(G177&lt;5000,"Small",AND(G177&gt;=5000,G177&lt;=10000),"Medium",G177&gt;10000,"Large")</f>
        <v>Medium</v>
      </c>
      <c r="G177">
        <v>9631</v>
      </c>
      <c r="H177" s="10">
        <f t="shared" si="4"/>
        <v>5554.2271401736089</v>
      </c>
      <c r="I177" s="11">
        <f t="shared" si="5"/>
        <v>0.57670305681378975</v>
      </c>
      <c r="J177" s="1" t="s">
        <v>24</v>
      </c>
      <c r="K177" s="5">
        <v>38201</v>
      </c>
      <c r="L177">
        <v>3</v>
      </c>
      <c r="M177">
        <v>8</v>
      </c>
      <c r="N177">
        <v>2004</v>
      </c>
      <c r="O177" t="s">
        <v>167</v>
      </c>
      <c r="P177">
        <v>194</v>
      </c>
      <c r="Q177" t="s">
        <v>379</v>
      </c>
      <c r="R177" t="s">
        <v>408</v>
      </c>
      <c r="S177" t="s">
        <v>690</v>
      </c>
      <c r="T177" t="s">
        <v>409</v>
      </c>
      <c r="U177" t="s">
        <v>615</v>
      </c>
      <c r="V177" t="s">
        <v>257</v>
      </c>
      <c r="W177" t="s">
        <v>115</v>
      </c>
      <c r="X177" t="s">
        <v>664</v>
      </c>
      <c r="Y177" t="s">
        <v>31</v>
      </c>
      <c r="Z177" t="s">
        <v>32</v>
      </c>
      <c r="AA177" t="s">
        <v>410</v>
      </c>
      <c r="AB177" t="s">
        <v>411</v>
      </c>
      <c r="AC177" t="s">
        <v>140</v>
      </c>
    </row>
    <row r="178" spans="1:29" x14ac:dyDescent="0.3">
      <c r="A178">
        <v>10287</v>
      </c>
      <c r="B178">
        <v>21</v>
      </c>
      <c r="C178" s="10">
        <v>63.145001747721608</v>
      </c>
      <c r="D178">
        <v>100</v>
      </c>
      <c r="E178">
        <v>12</v>
      </c>
      <c r="F178" t="str" cm="1">
        <f t="array" ref="F178">_xlfn.IFS(G178&lt;5000,"Small",AND(G178&gt;=5000,G178&lt;=10000),"Medium",G178&gt;10000,"Large")</f>
        <v>Small</v>
      </c>
      <c r="G178">
        <v>3432.24</v>
      </c>
      <c r="H178" s="10">
        <f t="shared" si="4"/>
        <v>2106.1949632978458</v>
      </c>
      <c r="I178" s="11">
        <f t="shared" si="5"/>
        <v>0.61365025851859012</v>
      </c>
      <c r="J178" t="s">
        <v>24</v>
      </c>
      <c r="K178" s="5">
        <v>38229</v>
      </c>
      <c r="L178">
        <v>3</v>
      </c>
      <c r="M178">
        <v>8</v>
      </c>
      <c r="N178">
        <v>2004</v>
      </c>
      <c r="O178" t="s">
        <v>167</v>
      </c>
      <c r="P178">
        <v>194</v>
      </c>
      <c r="Q178" t="s">
        <v>379</v>
      </c>
      <c r="R178" t="s">
        <v>398</v>
      </c>
      <c r="S178" t="s">
        <v>755</v>
      </c>
      <c r="T178" t="s">
        <v>399</v>
      </c>
      <c r="U178" t="s">
        <v>615</v>
      </c>
      <c r="V178" t="s">
        <v>400</v>
      </c>
      <c r="W178" t="s">
        <v>615</v>
      </c>
      <c r="X178" t="s">
        <v>688</v>
      </c>
      <c r="Y178" t="s">
        <v>401</v>
      </c>
      <c r="Z178" t="s">
        <v>40</v>
      </c>
      <c r="AA178" t="s">
        <v>402</v>
      </c>
      <c r="AB178" t="s">
        <v>96</v>
      </c>
      <c r="AC178" t="s">
        <v>49</v>
      </c>
    </row>
    <row r="179" spans="1:29" x14ac:dyDescent="0.3">
      <c r="A179">
        <v>10300</v>
      </c>
      <c r="B179">
        <v>33</v>
      </c>
      <c r="C179" s="10">
        <v>76.391636435530259</v>
      </c>
      <c r="D179">
        <v>100</v>
      </c>
      <c r="E179">
        <v>5</v>
      </c>
      <c r="F179" t="str" cm="1">
        <f t="array" ref="F179">_xlfn.IFS(G179&lt;5000,"Small",AND(G179&gt;=5000,G179&lt;=10000),"Medium",G179&gt;10000,"Large")</f>
        <v>Medium</v>
      </c>
      <c r="G179">
        <v>5521.89</v>
      </c>
      <c r="H179" s="10">
        <f t="shared" si="4"/>
        <v>3000.9659976275016</v>
      </c>
      <c r="I179" s="11">
        <f t="shared" si="5"/>
        <v>0.5434671820024487</v>
      </c>
      <c r="J179" s="1" t="s">
        <v>24</v>
      </c>
      <c r="K179" s="5">
        <v>37898</v>
      </c>
      <c r="L179">
        <v>4</v>
      </c>
      <c r="M179">
        <v>10</v>
      </c>
      <c r="N179">
        <v>2003</v>
      </c>
      <c r="O179" t="s">
        <v>167</v>
      </c>
      <c r="P179">
        <v>194</v>
      </c>
      <c r="Q179" t="s">
        <v>379</v>
      </c>
      <c r="R179" t="s">
        <v>412</v>
      </c>
      <c r="S179" t="s">
        <v>413</v>
      </c>
      <c r="T179" t="s">
        <v>414</v>
      </c>
      <c r="U179" t="s">
        <v>615</v>
      </c>
      <c r="V179" t="s">
        <v>415</v>
      </c>
      <c r="W179" t="s">
        <v>615</v>
      </c>
      <c r="X179" t="s">
        <v>691</v>
      </c>
      <c r="Y179" t="s">
        <v>395</v>
      </c>
      <c r="Z179" t="s">
        <v>40</v>
      </c>
      <c r="AA179" t="s">
        <v>416</v>
      </c>
      <c r="AB179" t="s">
        <v>370</v>
      </c>
      <c r="AC179" t="s">
        <v>49</v>
      </c>
    </row>
    <row r="180" spans="1:29" x14ac:dyDescent="0.3">
      <c r="A180">
        <v>10310</v>
      </c>
      <c r="B180">
        <v>33</v>
      </c>
      <c r="C180" s="10">
        <v>62.785176335164451</v>
      </c>
      <c r="D180">
        <v>100</v>
      </c>
      <c r="E180">
        <v>10</v>
      </c>
      <c r="F180" t="str" cm="1">
        <f t="array" ref="F180">_xlfn.IFS(G180&lt;5000,"Small",AND(G180&gt;=5000,G180&lt;=10000),"Medium",G180&gt;10000,"Large")</f>
        <v>Medium</v>
      </c>
      <c r="G180">
        <v>6934.62</v>
      </c>
      <c r="H180" s="10">
        <f t="shared" si="4"/>
        <v>4862.7091809395733</v>
      </c>
      <c r="I180" s="11">
        <f t="shared" si="5"/>
        <v>0.70122215506250862</v>
      </c>
      <c r="J180" t="s">
        <v>24</v>
      </c>
      <c r="K180" s="5">
        <v>38276</v>
      </c>
      <c r="L180">
        <v>4</v>
      </c>
      <c r="M180">
        <v>10</v>
      </c>
      <c r="N180">
        <v>2004</v>
      </c>
      <c r="O180" t="s">
        <v>167</v>
      </c>
      <c r="P180">
        <v>194</v>
      </c>
      <c r="Q180" t="s">
        <v>379</v>
      </c>
      <c r="R180" t="s">
        <v>392</v>
      </c>
      <c r="S180" t="s">
        <v>754</v>
      </c>
      <c r="T180" t="s">
        <v>393</v>
      </c>
      <c r="U180" t="s">
        <v>615</v>
      </c>
      <c r="V180" t="s">
        <v>394</v>
      </c>
      <c r="W180" t="s">
        <v>615</v>
      </c>
      <c r="X180" t="s">
        <v>687</v>
      </c>
      <c r="Y180" t="s">
        <v>395</v>
      </c>
      <c r="Z180" t="s">
        <v>40</v>
      </c>
      <c r="AA180" t="s">
        <v>396</v>
      </c>
      <c r="AB180" t="s">
        <v>397</v>
      </c>
      <c r="AC180" t="s">
        <v>49</v>
      </c>
    </row>
    <row r="181" spans="1:29" x14ac:dyDescent="0.3">
      <c r="A181">
        <v>10320</v>
      </c>
      <c r="B181">
        <v>31</v>
      </c>
      <c r="C181" s="10">
        <v>79.388747785269615</v>
      </c>
      <c r="D181">
        <v>100</v>
      </c>
      <c r="E181">
        <v>3</v>
      </c>
      <c r="F181" t="str" cm="1">
        <f t="array" ref="F181">_xlfn.IFS(G181&lt;5000,"Small",AND(G181&gt;=5000,G181&lt;=10000),"Medium",G181&gt;10000,"Large")</f>
        <v>Medium</v>
      </c>
      <c r="G181">
        <v>6876.11</v>
      </c>
      <c r="H181" s="10">
        <f t="shared" si="4"/>
        <v>4415.058818656642</v>
      </c>
      <c r="I181" s="11">
        <f t="shared" si="5"/>
        <v>0.64208670580555605</v>
      </c>
      <c r="J181" s="1" t="s">
        <v>24</v>
      </c>
      <c r="K181" s="5">
        <v>38294</v>
      </c>
      <c r="L181">
        <v>4</v>
      </c>
      <c r="M181">
        <v>11</v>
      </c>
      <c r="N181">
        <v>2004</v>
      </c>
      <c r="O181" t="s">
        <v>167</v>
      </c>
      <c r="P181">
        <v>194</v>
      </c>
      <c r="Q181" t="s">
        <v>379</v>
      </c>
      <c r="R181" t="s">
        <v>169</v>
      </c>
      <c r="S181" t="s">
        <v>724</v>
      </c>
      <c r="T181" t="s">
        <v>170</v>
      </c>
      <c r="U181" t="s">
        <v>615</v>
      </c>
      <c r="V181" t="s">
        <v>171</v>
      </c>
      <c r="W181" t="s">
        <v>615</v>
      </c>
      <c r="X181" t="s">
        <v>725</v>
      </c>
      <c r="Y181" t="s">
        <v>172</v>
      </c>
      <c r="Z181" t="s">
        <v>40</v>
      </c>
      <c r="AA181" t="s">
        <v>173</v>
      </c>
      <c r="AB181" t="s">
        <v>174</v>
      </c>
      <c r="AC181" t="s">
        <v>49</v>
      </c>
    </row>
    <row r="182" spans="1:29" x14ac:dyDescent="0.3">
      <c r="A182">
        <v>10329</v>
      </c>
      <c r="B182">
        <v>41</v>
      </c>
      <c r="C182" s="10">
        <v>48.263732893342812</v>
      </c>
      <c r="D182">
        <v>71.47</v>
      </c>
      <c r="E182">
        <v>5</v>
      </c>
      <c r="F182" t="str" cm="1">
        <f t="array" ref="F182">_xlfn.IFS(G182&lt;5000,"Small",AND(G182&gt;=5000,G182&lt;=10000),"Medium",G182&gt;10000,"Large")</f>
        <v>Small</v>
      </c>
      <c r="G182">
        <v>2930.27</v>
      </c>
      <c r="H182" s="10">
        <f t="shared" si="4"/>
        <v>951.45695137294479</v>
      </c>
      <c r="I182" s="11">
        <f t="shared" si="5"/>
        <v>0.32469941383317741</v>
      </c>
      <c r="J182" t="s">
        <v>24</v>
      </c>
      <c r="K182" s="5">
        <v>38306</v>
      </c>
      <c r="L182">
        <v>4</v>
      </c>
      <c r="M182">
        <v>11</v>
      </c>
      <c r="N182">
        <v>2004</v>
      </c>
      <c r="O182" t="s">
        <v>167</v>
      </c>
      <c r="P182">
        <v>194</v>
      </c>
      <c r="Q182" t="s">
        <v>379</v>
      </c>
      <c r="R182" t="s">
        <v>27</v>
      </c>
      <c r="S182" t="s">
        <v>614</v>
      </c>
      <c r="T182" t="s">
        <v>28</v>
      </c>
      <c r="U182" t="s">
        <v>615</v>
      </c>
      <c r="V182" t="s">
        <v>29</v>
      </c>
      <c r="W182" t="s">
        <v>30</v>
      </c>
      <c r="X182" t="s">
        <v>616</v>
      </c>
      <c r="Y182" t="s">
        <v>31</v>
      </c>
      <c r="Z182" t="s">
        <v>32</v>
      </c>
      <c r="AA182" t="s">
        <v>33</v>
      </c>
      <c r="AB182" t="s">
        <v>34</v>
      </c>
      <c r="AC182" t="s">
        <v>35</v>
      </c>
    </row>
    <row r="183" spans="1:29" x14ac:dyDescent="0.3">
      <c r="A183">
        <v>10341</v>
      </c>
      <c r="B183">
        <v>45</v>
      </c>
      <c r="C183" s="10">
        <v>50.77663955817431</v>
      </c>
      <c r="D183">
        <v>79.650000000000006</v>
      </c>
      <c r="E183">
        <v>2</v>
      </c>
      <c r="F183" t="str" cm="1">
        <f t="array" ref="F183">_xlfn.IFS(G183&lt;5000,"Small",AND(G183&gt;=5000,G183&lt;=10000),"Medium",G183&gt;10000,"Large")</f>
        <v>Small</v>
      </c>
      <c r="G183">
        <v>3584.25</v>
      </c>
      <c r="H183" s="10">
        <f t="shared" si="4"/>
        <v>1299.3012198821561</v>
      </c>
      <c r="I183" s="11">
        <f t="shared" si="5"/>
        <v>0.36250295595512483</v>
      </c>
      <c r="J183" t="s">
        <v>24</v>
      </c>
      <c r="K183" s="5">
        <v>38315</v>
      </c>
      <c r="L183">
        <v>4</v>
      </c>
      <c r="M183">
        <v>11</v>
      </c>
      <c r="N183">
        <v>2004</v>
      </c>
      <c r="O183" t="s">
        <v>167</v>
      </c>
      <c r="P183">
        <v>194</v>
      </c>
      <c r="Q183" t="s">
        <v>379</v>
      </c>
      <c r="R183" t="s">
        <v>134</v>
      </c>
      <c r="S183" t="s">
        <v>720</v>
      </c>
      <c r="T183" t="s">
        <v>135</v>
      </c>
      <c r="U183" t="s">
        <v>615</v>
      </c>
      <c r="V183" t="s">
        <v>136</v>
      </c>
      <c r="W183" t="s">
        <v>615</v>
      </c>
      <c r="X183" t="s">
        <v>642</v>
      </c>
      <c r="Y183" t="s">
        <v>137</v>
      </c>
      <c r="Z183" t="s">
        <v>40</v>
      </c>
      <c r="AA183" t="s">
        <v>138</v>
      </c>
      <c r="AB183" t="s">
        <v>139</v>
      </c>
      <c r="AC183" t="s">
        <v>49</v>
      </c>
    </row>
    <row r="184" spans="1:29" x14ac:dyDescent="0.3">
      <c r="A184">
        <v>10363</v>
      </c>
      <c r="B184">
        <v>33</v>
      </c>
      <c r="C184" s="10">
        <v>72.574464464093268</v>
      </c>
      <c r="D184">
        <v>85.39</v>
      </c>
      <c r="E184">
        <v>3</v>
      </c>
      <c r="F184" t="str" cm="1">
        <f t="array" ref="F184">_xlfn.IFS(G184&lt;5000,"Small",AND(G184&gt;=5000,G184&lt;=10000),"Medium",G184&gt;10000,"Large")</f>
        <v>Small</v>
      </c>
      <c r="G184">
        <v>2817.87</v>
      </c>
      <c r="H184" s="10">
        <f t="shared" si="4"/>
        <v>422.9126726849222</v>
      </c>
      <c r="I184" s="11">
        <f t="shared" si="5"/>
        <v>0.15008239297232384</v>
      </c>
      <c r="J184" s="1" t="s">
        <v>24</v>
      </c>
      <c r="K184" s="5">
        <v>38358</v>
      </c>
      <c r="L184">
        <v>1</v>
      </c>
      <c r="M184">
        <v>1</v>
      </c>
      <c r="N184">
        <v>2005</v>
      </c>
      <c r="O184" t="s">
        <v>167</v>
      </c>
      <c r="P184">
        <v>194</v>
      </c>
      <c r="Q184" t="s">
        <v>379</v>
      </c>
      <c r="R184" t="s">
        <v>417</v>
      </c>
      <c r="S184" t="s">
        <v>418</v>
      </c>
      <c r="T184" t="s">
        <v>419</v>
      </c>
      <c r="U184" t="s">
        <v>615</v>
      </c>
      <c r="V184" t="s">
        <v>420</v>
      </c>
      <c r="W184" t="s">
        <v>615</v>
      </c>
      <c r="X184" t="s">
        <v>421</v>
      </c>
      <c r="Y184" t="s">
        <v>121</v>
      </c>
      <c r="Z184" t="s">
        <v>40</v>
      </c>
      <c r="AA184" t="s">
        <v>422</v>
      </c>
      <c r="AB184" t="s">
        <v>423</v>
      </c>
      <c r="AC184" t="s">
        <v>35</v>
      </c>
    </row>
    <row r="185" spans="1:29" x14ac:dyDescent="0.3">
      <c r="A185">
        <v>10375</v>
      </c>
      <c r="B185">
        <v>45</v>
      </c>
      <c r="C185" s="10">
        <v>56.649060218716244</v>
      </c>
      <c r="D185">
        <v>76</v>
      </c>
      <c r="E185">
        <v>7</v>
      </c>
      <c r="F185" t="str" cm="1">
        <f t="array" ref="F185">_xlfn.IFS(G185&lt;5000,"Small",AND(G185&gt;=5000,G185&lt;=10000),"Medium",G185&gt;10000,"Large")</f>
        <v>Small</v>
      </c>
      <c r="G185">
        <v>3420</v>
      </c>
      <c r="H185" s="10">
        <f t="shared" si="4"/>
        <v>870.792290157769</v>
      </c>
      <c r="I185" s="11">
        <f t="shared" si="5"/>
        <v>0.25461762870110205</v>
      </c>
      <c r="J185" s="1" t="s">
        <v>24</v>
      </c>
      <c r="K185" s="5">
        <v>38386</v>
      </c>
      <c r="L185">
        <v>1</v>
      </c>
      <c r="M185">
        <v>2</v>
      </c>
      <c r="N185">
        <v>2005</v>
      </c>
      <c r="O185" t="s">
        <v>167</v>
      </c>
      <c r="P185">
        <v>194</v>
      </c>
      <c r="Q185" t="s">
        <v>379</v>
      </c>
      <c r="R185" t="s">
        <v>107</v>
      </c>
      <c r="S185" t="s">
        <v>717</v>
      </c>
      <c r="T185" t="s">
        <v>108</v>
      </c>
      <c r="U185" t="s">
        <v>615</v>
      </c>
      <c r="V185" t="s">
        <v>109</v>
      </c>
      <c r="W185" t="s">
        <v>615</v>
      </c>
      <c r="X185" t="s">
        <v>635</v>
      </c>
      <c r="Y185" t="s">
        <v>39</v>
      </c>
      <c r="Z185" t="s">
        <v>40</v>
      </c>
      <c r="AA185" t="s">
        <v>110</v>
      </c>
      <c r="AB185" t="s">
        <v>111</v>
      </c>
      <c r="AC185" t="s">
        <v>49</v>
      </c>
    </row>
    <row r="186" spans="1:29" x14ac:dyDescent="0.3">
      <c r="A186">
        <v>10389</v>
      </c>
      <c r="B186">
        <v>26</v>
      </c>
      <c r="C186" s="10">
        <v>87.968018202864329</v>
      </c>
      <c r="D186">
        <v>99.04</v>
      </c>
      <c r="E186">
        <v>4</v>
      </c>
      <c r="F186" t="str" cm="1">
        <f t="array" ref="F186">_xlfn.IFS(G186&lt;5000,"Small",AND(G186&gt;=5000,G186&lt;=10000),"Medium",G186&gt;10000,"Large")</f>
        <v>Small</v>
      </c>
      <c r="G186">
        <v>2575.04</v>
      </c>
      <c r="H186" s="10">
        <f t="shared" si="4"/>
        <v>287.87152672552747</v>
      </c>
      <c r="I186" s="11">
        <f t="shared" si="5"/>
        <v>0.11179303106962513</v>
      </c>
      <c r="J186" s="1" t="s">
        <v>24</v>
      </c>
      <c r="K186" s="5">
        <v>38414</v>
      </c>
      <c r="L186">
        <v>1</v>
      </c>
      <c r="M186">
        <v>3</v>
      </c>
      <c r="N186">
        <v>2005</v>
      </c>
      <c r="O186" t="s">
        <v>167</v>
      </c>
      <c r="P186">
        <v>194</v>
      </c>
      <c r="Q186" t="s">
        <v>379</v>
      </c>
      <c r="R186" t="s">
        <v>238</v>
      </c>
      <c r="S186" t="s">
        <v>732</v>
      </c>
      <c r="T186" t="s">
        <v>239</v>
      </c>
      <c r="U186" t="s">
        <v>615</v>
      </c>
      <c r="V186" t="s">
        <v>240</v>
      </c>
      <c r="W186" t="s">
        <v>615</v>
      </c>
      <c r="X186" t="s">
        <v>733</v>
      </c>
      <c r="Y186" t="s">
        <v>172</v>
      </c>
      <c r="Z186" t="s">
        <v>40</v>
      </c>
      <c r="AA186" t="s">
        <v>241</v>
      </c>
      <c r="AB186" t="s">
        <v>188</v>
      </c>
      <c r="AC186" t="s">
        <v>35</v>
      </c>
    </row>
    <row r="187" spans="1:29" x14ac:dyDescent="0.3">
      <c r="A187">
        <v>10419</v>
      </c>
      <c r="B187">
        <v>12</v>
      </c>
      <c r="C187" s="10">
        <v>82.439849544186856</v>
      </c>
      <c r="D187">
        <v>100</v>
      </c>
      <c r="E187">
        <v>13</v>
      </c>
      <c r="F187" t="str" cm="1">
        <f t="array" ref="F187">_xlfn.IFS(G187&lt;5000,"Small",AND(G187&gt;=5000,G187&lt;=10000),"Medium",G187&gt;10000,"Large")</f>
        <v>Small</v>
      </c>
      <c r="G187">
        <v>1961.28</v>
      </c>
      <c r="H187" s="10">
        <f t="shared" si="4"/>
        <v>972.00180546975776</v>
      </c>
      <c r="I187" s="11">
        <f t="shared" si="5"/>
        <v>0.49559563421324737</v>
      </c>
      <c r="J187" t="s">
        <v>24</v>
      </c>
      <c r="K187" s="5">
        <v>38489</v>
      </c>
      <c r="L187">
        <v>2</v>
      </c>
      <c r="M187">
        <v>5</v>
      </c>
      <c r="N187">
        <v>2005</v>
      </c>
      <c r="O187" t="s">
        <v>167</v>
      </c>
      <c r="P187">
        <v>194</v>
      </c>
      <c r="Q187" t="s">
        <v>379</v>
      </c>
      <c r="R187" t="s">
        <v>134</v>
      </c>
      <c r="S187" t="s">
        <v>720</v>
      </c>
      <c r="T187" t="s">
        <v>135</v>
      </c>
      <c r="U187" t="s">
        <v>615</v>
      </c>
      <c r="V187" t="s">
        <v>136</v>
      </c>
      <c r="W187" t="s">
        <v>615</v>
      </c>
      <c r="X187" t="s">
        <v>642</v>
      </c>
      <c r="Y187" t="s">
        <v>137</v>
      </c>
      <c r="Z187" t="s">
        <v>40</v>
      </c>
      <c r="AA187" t="s">
        <v>138</v>
      </c>
      <c r="AB187" t="s">
        <v>139</v>
      </c>
      <c r="AC187" t="s">
        <v>35</v>
      </c>
    </row>
    <row r="188" spans="1:29" x14ac:dyDescent="0.3">
      <c r="A188">
        <v>10105</v>
      </c>
      <c r="B188">
        <v>41</v>
      </c>
      <c r="C188" s="10">
        <v>67.548114944498025</v>
      </c>
      <c r="D188">
        <v>100</v>
      </c>
      <c r="E188">
        <v>15</v>
      </c>
      <c r="F188" t="str" cm="1">
        <f t="array" ref="F188">_xlfn.IFS(G188&lt;5000,"Small",AND(G188&gt;=5000,G188&lt;=10000),"Medium",G188&gt;10000,"Large")</f>
        <v>Medium</v>
      </c>
      <c r="G188">
        <v>8690.36</v>
      </c>
      <c r="H188" s="10">
        <f t="shared" si="4"/>
        <v>5920.8872872755819</v>
      </c>
      <c r="I188" s="11">
        <f t="shared" si="5"/>
        <v>0.68131668737262685</v>
      </c>
      <c r="J188" s="1" t="s">
        <v>24</v>
      </c>
      <c r="K188" s="5">
        <v>37663</v>
      </c>
      <c r="L188">
        <v>1</v>
      </c>
      <c r="M188">
        <v>2</v>
      </c>
      <c r="N188">
        <v>2003</v>
      </c>
      <c r="O188" t="s">
        <v>167</v>
      </c>
      <c r="P188">
        <v>207</v>
      </c>
      <c r="Q188" t="s">
        <v>424</v>
      </c>
      <c r="R188" t="s">
        <v>292</v>
      </c>
      <c r="S188" t="s">
        <v>293</v>
      </c>
      <c r="T188" t="s">
        <v>294</v>
      </c>
      <c r="U188" t="s">
        <v>615</v>
      </c>
      <c r="V188" t="s">
        <v>295</v>
      </c>
      <c r="W188" t="s">
        <v>615</v>
      </c>
      <c r="X188" t="s">
        <v>670</v>
      </c>
      <c r="Y188" t="s">
        <v>296</v>
      </c>
      <c r="Z188" t="s">
        <v>40</v>
      </c>
      <c r="AA188" t="s">
        <v>297</v>
      </c>
      <c r="AB188" t="s">
        <v>298</v>
      </c>
      <c r="AC188" t="s">
        <v>140</v>
      </c>
    </row>
    <row r="189" spans="1:29" x14ac:dyDescent="0.3">
      <c r="A189">
        <v>10117</v>
      </c>
      <c r="B189">
        <v>33</v>
      </c>
      <c r="C189" s="10">
        <v>72.759811114643</v>
      </c>
      <c r="D189">
        <v>100</v>
      </c>
      <c r="E189">
        <v>9</v>
      </c>
      <c r="F189" t="str" cm="1">
        <f t="array" ref="F189">_xlfn.IFS(G189&lt;5000,"Small",AND(G189&gt;=5000,G189&lt;=10000),"Medium",G189&gt;10000,"Large")</f>
        <v>Medium</v>
      </c>
      <c r="G189">
        <v>6034.38</v>
      </c>
      <c r="H189" s="10">
        <f t="shared" si="4"/>
        <v>3633.306233216781</v>
      </c>
      <c r="I189" s="11">
        <f t="shared" si="5"/>
        <v>0.60210100013866896</v>
      </c>
      <c r="J189" t="s">
        <v>24</v>
      </c>
      <c r="K189" s="5">
        <v>37727</v>
      </c>
      <c r="L189">
        <v>2</v>
      </c>
      <c r="M189">
        <v>4</v>
      </c>
      <c r="N189">
        <v>2003</v>
      </c>
      <c r="O189" t="s">
        <v>167</v>
      </c>
      <c r="P189">
        <v>207</v>
      </c>
      <c r="Q189" t="s">
        <v>424</v>
      </c>
      <c r="R189" t="s">
        <v>179</v>
      </c>
      <c r="S189" s="2" t="s">
        <v>648</v>
      </c>
      <c r="T189" t="s">
        <v>180</v>
      </c>
      <c r="U189" t="s">
        <v>615</v>
      </c>
      <c r="V189" t="s">
        <v>181</v>
      </c>
      <c r="W189" t="s">
        <v>615</v>
      </c>
      <c r="X189" t="s">
        <v>649</v>
      </c>
      <c r="Y189" t="s">
        <v>181</v>
      </c>
      <c r="Z189" t="s">
        <v>182</v>
      </c>
      <c r="AA189" t="s">
        <v>183</v>
      </c>
      <c r="AB189" t="s">
        <v>184</v>
      </c>
      <c r="AC189" t="s">
        <v>49</v>
      </c>
    </row>
    <row r="190" spans="1:29" x14ac:dyDescent="0.3">
      <c r="A190">
        <v>10127</v>
      </c>
      <c r="B190">
        <v>46</v>
      </c>
      <c r="C190" s="10">
        <v>60.419469930359583</v>
      </c>
      <c r="D190">
        <v>100</v>
      </c>
      <c r="E190">
        <v>2</v>
      </c>
      <c r="F190" t="str" cm="1">
        <f t="array" ref="F190">_xlfn.IFS(G190&lt;5000,"Small",AND(G190&gt;=5000,G190&lt;=10000),"Medium",G190&gt;10000,"Large")</f>
        <v>Large</v>
      </c>
      <c r="G190">
        <v>11279.2</v>
      </c>
      <c r="H190" s="10">
        <f t="shared" si="4"/>
        <v>8499.9043832034604</v>
      </c>
      <c r="I190" s="11">
        <f t="shared" si="5"/>
        <v>0.75359106879951232</v>
      </c>
      <c r="J190" s="1" t="s">
        <v>24</v>
      </c>
      <c r="K190" s="5">
        <v>37775</v>
      </c>
      <c r="L190">
        <v>2</v>
      </c>
      <c r="M190">
        <v>6</v>
      </c>
      <c r="N190">
        <v>2003</v>
      </c>
      <c r="O190" t="s">
        <v>167</v>
      </c>
      <c r="P190">
        <v>207</v>
      </c>
      <c r="Q190" t="s">
        <v>424</v>
      </c>
      <c r="R190" t="s">
        <v>425</v>
      </c>
      <c r="S190" t="s">
        <v>692</v>
      </c>
      <c r="T190" t="s">
        <v>426</v>
      </c>
      <c r="U190" t="s">
        <v>427</v>
      </c>
      <c r="V190" t="s">
        <v>29</v>
      </c>
      <c r="W190" t="s">
        <v>30</v>
      </c>
      <c r="X190" t="s">
        <v>616</v>
      </c>
      <c r="Y190" t="s">
        <v>31</v>
      </c>
      <c r="Z190" t="s">
        <v>32</v>
      </c>
      <c r="AA190" t="s">
        <v>54</v>
      </c>
      <c r="AB190" t="s">
        <v>428</v>
      </c>
      <c r="AC190" t="s">
        <v>140</v>
      </c>
    </row>
    <row r="191" spans="1:29" x14ac:dyDescent="0.3">
      <c r="A191">
        <v>10142</v>
      </c>
      <c r="B191">
        <v>33</v>
      </c>
      <c r="C191" s="10">
        <v>79.382685803188409</v>
      </c>
      <c r="D191">
        <v>100</v>
      </c>
      <c r="E191">
        <v>12</v>
      </c>
      <c r="F191" t="str" cm="1">
        <f t="array" ref="F191">_xlfn.IFS(G191&lt;5000,"Small",AND(G191&gt;=5000,G191&lt;=10000),"Medium",G191&gt;10000,"Large")</f>
        <v>Medium</v>
      </c>
      <c r="G191">
        <v>8023.29</v>
      </c>
      <c r="H191" s="10">
        <f t="shared" si="4"/>
        <v>5403.6613684947824</v>
      </c>
      <c r="I191" s="11">
        <f t="shared" si="5"/>
        <v>0.67349695305725987</v>
      </c>
      <c r="J191" s="1" t="s">
        <v>24</v>
      </c>
      <c r="K191" s="5">
        <v>37841</v>
      </c>
      <c r="L191">
        <v>3</v>
      </c>
      <c r="M191">
        <v>8</v>
      </c>
      <c r="N191">
        <v>2003</v>
      </c>
      <c r="O191" t="s">
        <v>167</v>
      </c>
      <c r="P191">
        <v>207</v>
      </c>
      <c r="Q191" t="s">
        <v>424</v>
      </c>
      <c r="R191" t="s">
        <v>246</v>
      </c>
      <c r="S191" t="s">
        <v>661</v>
      </c>
      <c r="T191" t="s">
        <v>247</v>
      </c>
      <c r="U191" t="s">
        <v>615</v>
      </c>
      <c r="V191" t="s">
        <v>248</v>
      </c>
      <c r="W191" t="s">
        <v>53</v>
      </c>
      <c r="X191" t="s">
        <v>634</v>
      </c>
      <c r="Y191" t="s">
        <v>31</v>
      </c>
      <c r="Z191" t="s">
        <v>32</v>
      </c>
      <c r="AA191" t="s">
        <v>249</v>
      </c>
      <c r="AB191" t="s">
        <v>250</v>
      </c>
      <c r="AC191" t="s">
        <v>140</v>
      </c>
    </row>
    <row r="192" spans="1:29" x14ac:dyDescent="0.3">
      <c r="A192">
        <v>10153</v>
      </c>
      <c r="B192">
        <v>20</v>
      </c>
      <c r="C192" s="10">
        <v>84.887672978703407</v>
      </c>
      <c r="D192">
        <v>100</v>
      </c>
      <c r="E192">
        <v>11</v>
      </c>
      <c r="F192" t="s">
        <v>35</v>
      </c>
      <c r="G192">
        <v>4904</v>
      </c>
      <c r="H192" s="10">
        <f t="shared" si="4"/>
        <v>3206.2465404259319</v>
      </c>
      <c r="I192" s="11">
        <f t="shared" si="5"/>
        <v>0.6538023124848964</v>
      </c>
      <c r="J192" t="s">
        <v>24</v>
      </c>
      <c r="K192" s="5">
        <v>37892</v>
      </c>
      <c r="L192">
        <v>3</v>
      </c>
      <c r="M192">
        <v>9</v>
      </c>
      <c r="N192">
        <v>2003</v>
      </c>
      <c r="O192" t="s">
        <v>167</v>
      </c>
      <c r="P192">
        <v>207</v>
      </c>
      <c r="Q192" t="s">
        <v>424</v>
      </c>
      <c r="R192" t="s">
        <v>161</v>
      </c>
      <c r="S192" t="s">
        <v>723</v>
      </c>
      <c r="T192" t="s">
        <v>162</v>
      </c>
      <c r="U192" t="s">
        <v>615</v>
      </c>
      <c r="V192" t="s">
        <v>163</v>
      </c>
      <c r="W192" t="s">
        <v>615</v>
      </c>
      <c r="X192" t="s">
        <v>646</v>
      </c>
      <c r="Y192" t="s">
        <v>164</v>
      </c>
      <c r="Z192" t="s">
        <v>40</v>
      </c>
      <c r="AA192" t="s">
        <v>165</v>
      </c>
      <c r="AB192" t="s">
        <v>166</v>
      </c>
      <c r="AC192" t="s">
        <v>49</v>
      </c>
    </row>
    <row r="193" spans="1:29" x14ac:dyDescent="0.3">
      <c r="A193">
        <v>10165</v>
      </c>
      <c r="B193">
        <v>44</v>
      </c>
      <c r="C193" s="10">
        <v>72.3136872137854</v>
      </c>
      <c r="D193">
        <v>100</v>
      </c>
      <c r="E193">
        <v>3</v>
      </c>
      <c r="F193" t="str" cm="1">
        <f t="array" ref="F193">_xlfn.IFS(G193&lt;5000,"Small",AND(G193&gt;=5000,G193&lt;=10000),"Medium",G193&gt;10000,"Large")</f>
        <v>Medium</v>
      </c>
      <c r="G193">
        <v>8594.52</v>
      </c>
      <c r="H193" s="10">
        <f t="shared" si="4"/>
        <v>5412.7177625934428</v>
      </c>
      <c r="I193" s="11">
        <f t="shared" si="5"/>
        <v>0.629787092541927</v>
      </c>
      <c r="J193" t="s">
        <v>24</v>
      </c>
      <c r="K193" s="5">
        <v>37916</v>
      </c>
      <c r="L193">
        <v>4</v>
      </c>
      <c r="M193">
        <v>10</v>
      </c>
      <c r="N193">
        <v>2003</v>
      </c>
      <c r="O193" t="s">
        <v>167</v>
      </c>
      <c r="P193">
        <v>207</v>
      </c>
      <c r="Q193" t="s">
        <v>424</v>
      </c>
      <c r="R193" t="s">
        <v>179</v>
      </c>
      <c r="S193" s="2" t="s">
        <v>648</v>
      </c>
      <c r="T193" t="s">
        <v>180</v>
      </c>
      <c r="U193" t="s">
        <v>615</v>
      </c>
      <c r="V193" t="s">
        <v>181</v>
      </c>
      <c r="W193" t="s">
        <v>615</v>
      </c>
      <c r="X193" t="s">
        <v>649</v>
      </c>
      <c r="Y193" t="s">
        <v>181</v>
      </c>
      <c r="Z193" t="s">
        <v>182</v>
      </c>
      <c r="AA193" t="s">
        <v>183</v>
      </c>
      <c r="AB193" t="s">
        <v>184</v>
      </c>
      <c r="AC193" t="s">
        <v>140</v>
      </c>
    </row>
    <row r="194" spans="1:29" x14ac:dyDescent="0.3">
      <c r="A194">
        <v>10176</v>
      </c>
      <c r="B194">
        <v>33</v>
      </c>
      <c r="C194" s="10">
        <v>65.573340584647497</v>
      </c>
      <c r="D194">
        <v>100</v>
      </c>
      <c r="E194">
        <v>2</v>
      </c>
      <c r="F194" t="str" cm="1">
        <f t="array" ref="F194">_xlfn.IFS(G194&lt;5000,"Small",AND(G194&gt;=5000,G194&lt;=10000),"Medium",G194&gt;10000,"Large")</f>
        <v>Medium</v>
      </c>
      <c r="G194">
        <v>7474.5</v>
      </c>
      <c r="H194" s="10">
        <f t="shared" si="4"/>
        <v>5310.5797607066324</v>
      </c>
      <c r="I194" s="11">
        <f t="shared" si="5"/>
        <v>0.7104929775512252</v>
      </c>
      <c r="J194" s="1" t="s">
        <v>24</v>
      </c>
      <c r="K194" s="5">
        <v>37931</v>
      </c>
      <c r="L194">
        <v>4</v>
      </c>
      <c r="M194">
        <v>11</v>
      </c>
      <c r="N194">
        <v>2003</v>
      </c>
      <c r="O194" t="s">
        <v>167</v>
      </c>
      <c r="P194">
        <v>207</v>
      </c>
      <c r="Q194" t="s">
        <v>424</v>
      </c>
      <c r="R194" t="s">
        <v>403</v>
      </c>
      <c r="S194" t="s">
        <v>756</v>
      </c>
      <c r="T194" t="s">
        <v>404</v>
      </c>
      <c r="U194" t="s">
        <v>615</v>
      </c>
      <c r="V194" t="s">
        <v>405</v>
      </c>
      <c r="W194" t="s">
        <v>615</v>
      </c>
      <c r="X194" t="s">
        <v>689</v>
      </c>
      <c r="Y194" t="s">
        <v>235</v>
      </c>
      <c r="Z194" t="s">
        <v>40</v>
      </c>
      <c r="AA194" t="s">
        <v>406</v>
      </c>
      <c r="AB194" t="s">
        <v>407</v>
      </c>
      <c r="AC194" t="s">
        <v>140</v>
      </c>
    </row>
    <row r="195" spans="1:29" x14ac:dyDescent="0.3">
      <c r="A195">
        <v>10185</v>
      </c>
      <c r="B195">
        <v>21</v>
      </c>
      <c r="C195" s="10">
        <v>61.4831880457658</v>
      </c>
      <c r="D195">
        <v>100</v>
      </c>
      <c r="E195">
        <v>13</v>
      </c>
      <c r="F195" t="str" cm="1">
        <f t="array" ref="F195">_xlfn.IFS(G195&lt;5000,"Small",AND(G195&gt;=5000,G195&lt;=10000),"Medium",G195&gt;10000,"Large")</f>
        <v>Small</v>
      </c>
      <c r="G195">
        <v>3883.74</v>
      </c>
      <c r="H195" s="10">
        <f t="shared" ref="H195:H258" si="6">G195-(B195*C195)</f>
        <v>2592.593051038918</v>
      </c>
      <c r="I195" s="11">
        <f t="shared" ref="I195:I258" si="7">H195/G195</f>
        <v>0.66755062157583112</v>
      </c>
      <c r="J195" t="s">
        <v>24</v>
      </c>
      <c r="K195" s="5">
        <v>37939</v>
      </c>
      <c r="L195">
        <v>4</v>
      </c>
      <c r="M195">
        <v>11</v>
      </c>
      <c r="N195">
        <v>2003</v>
      </c>
      <c r="O195" t="s">
        <v>167</v>
      </c>
      <c r="P195">
        <v>207</v>
      </c>
      <c r="Q195" t="s">
        <v>424</v>
      </c>
      <c r="R195" t="s">
        <v>303</v>
      </c>
      <c r="S195" t="s">
        <v>671</v>
      </c>
      <c r="T195" t="s">
        <v>304</v>
      </c>
      <c r="U195" t="s">
        <v>615</v>
      </c>
      <c r="V195" t="s">
        <v>151</v>
      </c>
      <c r="W195" t="s">
        <v>115</v>
      </c>
      <c r="X195" t="s">
        <v>645</v>
      </c>
      <c r="Y195" t="s">
        <v>31</v>
      </c>
      <c r="Z195" t="s">
        <v>32</v>
      </c>
      <c r="AA195" t="s">
        <v>305</v>
      </c>
      <c r="AB195" t="s">
        <v>306</v>
      </c>
      <c r="AC195" t="s">
        <v>49</v>
      </c>
    </row>
    <row r="196" spans="1:29" x14ac:dyDescent="0.3">
      <c r="A196">
        <v>10196</v>
      </c>
      <c r="B196">
        <v>47</v>
      </c>
      <c r="C196" s="10">
        <v>74.549378271379481</v>
      </c>
      <c r="D196">
        <v>100</v>
      </c>
      <c r="E196">
        <v>5</v>
      </c>
      <c r="F196" t="str" cm="1">
        <f t="array" ref="F196">_xlfn.IFS(G196&lt;5000,"Small",AND(G196&gt;=5000,G196&lt;=10000),"Medium",G196&gt;10000,"Large")</f>
        <v>Medium</v>
      </c>
      <c r="G196">
        <v>8887.7000000000007</v>
      </c>
      <c r="H196" s="10">
        <f t="shared" si="6"/>
        <v>5383.8792212451644</v>
      </c>
      <c r="I196" s="11">
        <f t="shared" si="7"/>
        <v>0.60576743378434961</v>
      </c>
      <c r="J196" t="s">
        <v>24</v>
      </c>
      <c r="K196" s="5">
        <v>37951</v>
      </c>
      <c r="L196">
        <v>4</v>
      </c>
      <c r="M196">
        <v>11</v>
      </c>
      <c r="N196">
        <v>2003</v>
      </c>
      <c r="O196" t="s">
        <v>167</v>
      </c>
      <c r="P196">
        <v>207</v>
      </c>
      <c r="Q196" t="s">
        <v>424</v>
      </c>
      <c r="R196" t="s">
        <v>220</v>
      </c>
      <c r="S196" t="s">
        <v>657</v>
      </c>
      <c r="T196" t="s">
        <v>221</v>
      </c>
      <c r="U196" t="s">
        <v>615</v>
      </c>
      <c r="V196" t="s">
        <v>222</v>
      </c>
      <c r="W196" t="s">
        <v>105</v>
      </c>
      <c r="X196" t="s">
        <v>658</v>
      </c>
      <c r="Y196" t="s">
        <v>31</v>
      </c>
      <c r="Z196" t="s">
        <v>32</v>
      </c>
      <c r="AA196" t="s">
        <v>78</v>
      </c>
      <c r="AB196" t="s">
        <v>223</v>
      </c>
      <c r="AC196" t="s">
        <v>140</v>
      </c>
    </row>
    <row r="197" spans="1:29" x14ac:dyDescent="0.3">
      <c r="A197">
        <v>10208</v>
      </c>
      <c r="B197">
        <v>46</v>
      </c>
      <c r="C197" s="10">
        <v>64.322036581624999</v>
      </c>
      <c r="D197">
        <v>100</v>
      </c>
      <c r="E197">
        <v>13</v>
      </c>
      <c r="F197" t="str" cm="1">
        <f t="array" ref="F197">_xlfn.IFS(G197&lt;5000,"Small",AND(G197&gt;=5000,G197&lt;=10000),"Medium",G197&gt;10000,"Large")</f>
        <v>Medium</v>
      </c>
      <c r="G197">
        <v>8602.92</v>
      </c>
      <c r="H197" s="10">
        <f t="shared" si="6"/>
        <v>5644.1063172452505</v>
      </c>
      <c r="I197" s="11">
        <f t="shared" si="7"/>
        <v>0.65606867403686775</v>
      </c>
      <c r="J197" s="1" t="s">
        <v>24</v>
      </c>
      <c r="K197" s="5">
        <v>37988</v>
      </c>
      <c r="L197">
        <v>1</v>
      </c>
      <c r="M197">
        <v>1</v>
      </c>
      <c r="N197">
        <v>2004</v>
      </c>
      <c r="O197" t="s">
        <v>167</v>
      </c>
      <c r="P197">
        <v>207</v>
      </c>
      <c r="Q197" t="s">
        <v>424</v>
      </c>
      <c r="R197" t="s">
        <v>200</v>
      </c>
      <c r="S197" t="s">
        <v>728</v>
      </c>
      <c r="T197" t="s">
        <v>201</v>
      </c>
      <c r="U197" t="s">
        <v>615</v>
      </c>
      <c r="V197" t="s">
        <v>202</v>
      </c>
      <c r="W197" t="s">
        <v>615</v>
      </c>
      <c r="X197" t="s">
        <v>654</v>
      </c>
      <c r="Y197" t="s">
        <v>39</v>
      </c>
      <c r="Z197" t="s">
        <v>40</v>
      </c>
      <c r="AA197" t="s">
        <v>203</v>
      </c>
      <c r="AB197" t="s">
        <v>204</v>
      </c>
      <c r="AC197" t="s">
        <v>140</v>
      </c>
    </row>
    <row r="198" spans="1:29" x14ac:dyDescent="0.3">
      <c r="A198">
        <v>10220</v>
      </c>
      <c r="B198">
        <v>32</v>
      </c>
      <c r="C198" s="10">
        <v>65.580948105061182</v>
      </c>
      <c r="D198">
        <v>100</v>
      </c>
      <c r="E198">
        <v>2</v>
      </c>
      <c r="F198" t="str" cm="1">
        <f t="array" ref="F198">_xlfn.IFS(G198&lt;5000,"Small",AND(G198&gt;=5000,G198&lt;=10000),"Medium",G198&gt;10000,"Large")</f>
        <v>Medium</v>
      </c>
      <c r="G198">
        <v>7181.44</v>
      </c>
      <c r="H198" s="10">
        <f t="shared" si="6"/>
        <v>5082.8496606380413</v>
      </c>
      <c r="I198" s="11">
        <f t="shared" si="7"/>
        <v>0.70777583056295701</v>
      </c>
      <c r="J198" s="1" t="s">
        <v>24</v>
      </c>
      <c r="K198" s="5">
        <v>38029</v>
      </c>
      <c r="L198">
        <v>1</v>
      </c>
      <c r="M198">
        <v>2</v>
      </c>
      <c r="N198">
        <v>2004</v>
      </c>
      <c r="O198" t="s">
        <v>167</v>
      </c>
      <c r="P198">
        <v>207</v>
      </c>
      <c r="Q198" t="s">
        <v>424</v>
      </c>
      <c r="R198" t="s">
        <v>429</v>
      </c>
      <c r="S198" s="2" t="s">
        <v>693</v>
      </c>
      <c r="T198" t="s">
        <v>430</v>
      </c>
      <c r="U198" t="s">
        <v>431</v>
      </c>
      <c r="V198" t="s">
        <v>432</v>
      </c>
      <c r="W198" t="s">
        <v>615</v>
      </c>
      <c r="X198" t="s">
        <v>694</v>
      </c>
      <c r="Y198" t="s">
        <v>433</v>
      </c>
      <c r="Z198" t="s">
        <v>40</v>
      </c>
      <c r="AA198" t="s">
        <v>434</v>
      </c>
      <c r="AB198" t="s">
        <v>435</v>
      </c>
      <c r="AC198" t="s">
        <v>140</v>
      </c>
    </row>
    <row r="199" spans="1:29" x14ac:dyDescent="0.3">
      <c r="A199">
        <v>10231</v>
      </c>
      <c r="B199">
        <v>42</v>
      </c>
      <c r="C199" s="10">
        <v>61.236610622813423</v>
      </c>
      <c r="D199">
        <v>100</v>
      </c>
      <c r="E199">
        <v>2</v>
      </c>
      <c r="F199" t="str" cm="1">
        <f t="array" ref="F199">_xlfn.IFS(G199&lt;5000,"Small",AND(G199&gt;=5000,G199&lt;=10000),"Medium",G199&gt;10000,"Large")</f>
        <v>Medium</v>
      </c>
      <c r="G199">
        <v>8378.58</v>
      </c>
      <c r="H199" s="10">
        <f t="shared" si="6"/>
        <v>5806.6423538418367</v>
      </c>
      <c r="I199" s="11">
        <f t="shared" si="7"/>
        <v>0.69303418405527384</v>
      </c>
      <c r="J199" t="s">
        <v>24</v>
      </c>
      <c r="K199" s="5">
        <v>38065</v>
      </c>
      <c r="L199">
        <v>1</v>
      </c>
      <c r="M199">
        <v>3</v>
      </c>
      <c r="N199">
        <v>2004</v>
      </c>
      <c r="O199" t="s">
        <v>167</v>
      </c>
      <c r="P199">
        <v>207</v>
      </c>
      <c r="Q199" t="s">
        <v>424</v>
      </c>
      <c r="R199" t="s">
        <v>436</v>
      </c>
      <c r="S199" s="2" t="s">
        <v>695</v>
      </c>
      <c r="T199" t="s">
        <v>437</v>
      </c>
      <c r="U199" t="s">
        <v>615</v>
      </c>
      <c r="V199" t="s">
        <v>163</v>
      </c>
      <c r="W199" t="s">
        <v>615</v>
      </c>
      <c r="X199" t="s">
        <v>647</v>
      </c>
      <c r="Y199" t="s">
        <v>164</v>
      </c>
      <c r="Z199" t="s">
        <v>40</v>
      </c>
      <c r="AA199" t="s">
        <v>438</v>
      </c>
      <c r="AB199" t="s">
        <v>439</v>
      </c>
      <c r="AC199" t="s">
        <v>140</v>
      </c>
    </row>
    <row r="200" spans="1:29" x14ac:dyDescent="0.3">
      <c r="A200">
        <v>10247</v>
      </c>
      <c r="B200">
        <v>44</v>
      </c>
      <c r="C200" s="10">
        <v>88.294492232551079</v>
      </c>
      <c r="D200">
        <v>100</v>
      </c>
      <c r="E200">
        <v>2</v>
      </c>
      <c r="F200" t="str" cm="1">
        <f t="array" ref="F200">_xlfn.IFS(G200&lt;5000,"Small",AND(G200&gt;=5000,G200&lt;=10000),"Medium",G200&gt;10000,"Large")</f>
        <v>Large</v>
      </c>
      <c r="G200">
        <v>10606.2</v>
      </c>
      <c r="H200" s="10">
        <f t="shared" si="6"/>
        <v>6721.2423417677528</v>
      </c>
      <c r="I200" s="11">
        <f t="shared" si="7"/>
        <v>0.63370880633664761</v>
      </c>
      <c r="J200" s="1" t="s">
        <v>24</v>
      </c>
      <c r="K200" s="5">
        <v>38112</v>
      </c>
      <c r="L200">
        <v>2</v>
      </c>
      <c r="M200">
        <v>5</v>
      </c>
      <c r="N200">
        <v>2004</v>
      </c>
      <c r="O200" t="s">
        <v>167</v>
      </c>
      <c r="P200">
        <v>207</v>
      </c>
      <c r="Q200" t="s">
        <v>424</v>
      </c>
      <c r="R200" t="s">
        <v>417</v>
      </c>
      <c r="S200" t="s">
        <v>418</v>
      </c>
      <c r="T200" t="s">
        <v>419</v>
      </c>
      <c r="U200" t="s">
        <v>615</v>
      </c>
      <c r="V200" t="s">
        <v>420</v>
      </c>
      <c r="W200" t="s">
        <v>615</v>
      </c>
      <c r="X200" t="s">
        <v>421</v>
      </c>
      <c r="Y200" t="s">
        <v>121</v>
      </c>
      <c r="Z200" t="s">
        <v>40</v>
      </c>
      <c r="AA200" t="s">
        <v>422</v>
      </c>
      <c r="AB200" t="s">
        <v>423</v>
      </c>
      <c r="AC200" t="s">
        <v>140</v>
      </c>
    </row>
    <row r="201" spans="1:29" x14ac:dyDescent="0.3">
      <c r="A201">
        <v>10272</v>
      </c>
      <c r="B201">
        <v>35</v>
      </c>
      <c r="C201" s="10">
        <v>89.48270646931762</v>
      </c>
      <c r="D201">
        <v>100</v>
      </c>
      <c r="E201">
        <v>2</v>
      </c>
      <c r="F201" t="str" cm="1">
        <f t="array" ref="F201">_xlfn.IFS(G201&lt;5000,"Small",AND(G201&gt;=5000,G201&lt;=10000),"Medium",G201&gt;10000,"Large")</f>
        <v>Medium</v>
      </c>
      <c r="G201">
        <v>5818.4</v>
      </c>
      <c r="H201" s="10">
        <f t="shared" si="6"/>
        <v>2686.5052735738827</v>
      </c>
      <c r="I201" s="11">
        <f t="shared" si="7"/>
        <v>0.46172577917879193</v>
      </c>
      <c r="J201" t="s">
        <v>24</v>
      </c>
      <c r="K201" s="5">
        <v>38188</v>
      </c>
      <c r="L201">
        <v>3</v>
      </c>
      <c r="M201">
        <v>7</v>
      </c>
      <c r="N201">
        <v>2004</v>
      </c>
      <c r="O201" t="s">
        <v>167</v>
      </c>
      <c r="P201">
        <v>207</v>
      </c>
      <c r="Q201" t="s">
        <v>424</v>
      </c>
      <c r="R201" t="s">
        <v>129</v>
      </c>
      <c r="S201" t="s">
        <v>640</v>
      </c>
      <c r="T201" t="s">
        <v>130</v>
      </c>
      <c r="U201" t="s">
        <v>615</v>
      </c>
      <c r="V201" t="s">
        <v>131</v>
      </c>
      <c r="W201" t="s">
        <v>132</v>
      </c>
      <c r="X201" t="s">
        <v>641</v>
      </c>
      <c r="Y201" t="s">
        <v>31</v>
      </c>
      <c r="Z201" t="s">
        <v>32</v>
      </c>
      <c r="AA201" t="s">
        <v>33</v>
      </c>
      <c r="AB201" t="s">
        <v>133</v>
      </c>
      <c r="AC201" t="s">
        <v>49</v>
      </c>
    </row>
    <row r="202" spans="1:29" x14ac:dyDescent="0.3">
      <c r="A202">
        <v>10282</v>
      </c>
      <c r="B202">
        <v>41</v>
      </c>
      <c r="C202" s="10">
        <v>63.706674691291852</v>
      </c>
      <c r="D202">
        <v>100</v>
      </c>
      <c r="E202">
        <v>5</v>
      </c>
      <c r="F202" t="str" cm="1">
        <f t="array" ref="F202">_xlfn.IFS(G202&lt;5000,"Small",AND(G202&gt;=5000,G202&lt;=10000),"Medium",G202&gt;10000,"Large")</f>
        <v>Medium</v>
      </c>
      <c r="G202">
        <v>7071.27</v>
      </c>
      <c r="H202" s="10">
        <f t="shared" si="6"/>
        <v>4459.2963376570351</v>
      </c>
      <c r="I202" s="11">
        <f t="shared" si="7"/>
        <v>0.63062170411496588</v>
      </c>
      <c r="J202" t="s">
        <v>24</v>
      </c>
      <c r="K202" s="5">
        <v>38219</v>
      </c>
      <c r="L202">
        <v>3</v>
      </c>
      <c r="M202">
        <v>8</v>
      </c>
      <c r="N202">
        <v>2004</v>
      </c>
      <c r="O202" t="s">
        <v>167</v>
      </c>
      <c r="P202">
        <v>207</v>
      </c>
      <c r="Q202" t="s">
        <v>424</v>
      </c>
      <c r="R202" t="s">
        <v>246</v>
      </c>
      <c r="S202" t="s">
        <v>661</v>
      </c>
      <c r="T202" t="s">
        <v>247</v>
      </c>
      <c r="U202" t="s">
        <v>615</v>
      </c>
      <c r="V202" t="s">
        <v>248</v>
      </c>
      <c r="W202" t="s">
        <v>53</v>
      </c>
      <c r="X202" t="s">
        <v>634</v>
      </c>
      <c r="Y202" t="s">
        <v>31</v>
      </c>
      <c r="Z202" t="s">
        <v>32</v>
      </c>
      <c r="AA202" t="s">
        <v>249</v>
      </c>
      <c r="AB202" t="s">
        <v>250</v>
      </c>
      <c r="AC202" t="s">
        <v>140</v>
      </c>
    </row>
    <row r="203" spans="1:29" x14ac:dyDescent="0.3">
      <c r="A203">
        <v>10293</v>
      </c>
      <c r="B203">
        <v>46</v>
      </c>
      <c r="C203" s="10">
        <v>85.616493909010543</v>
      </c>
      <c r="D203">
        <v>100</v>
      </c>
      <c r="E203">
        <v>8</v>
      </c>
      <c r="F203" t="str" cm="1">
        <f t="array" ref="F203">_xlfn.IFS(G203&lt;5000,"Small",AND(G203&gt;=5000,G203&lt;=10000),"Medium",G203&gt;10000,"Large")</f>
        <v>Medium</v>
      </c>
      <c r="G203">
        <v>8411.56</v>
      </c>
      <c r="H203" s="10">
        <f t="shared" si="6"/>
        <v>4473.2012801855144</v>
      </c>
      <c r="I203" s="11">
        <f t="shared" si="7"/>
        <v>0.53179211468330667</v>
      </c>
      <c r="J203" s="1" t="s">
        <v>24</v>
      </c>
      <c r="K203" s="5">
        <v>38239</v>
      </c>
      <c r="L203">
        <v>3</v>
      </c>
      <c r="M203">
        <v>9</v>
      </c>
      <c r="N203">
        <v>2004</v>
      </c>
      <c r="O203" t="s">
        <v>167</v>
      </c>
      <c r="P203">
        <v>207</v>
      </c>
      <c r="Q203" t="s">
        <v>424</v>
      </c>
      <c r="R203" t="s">
        <v>232</v>
      </c>
      <c r="S203" t="s">
        <v>731</v>
      </c>
      <c r="T203" t="s">
        <v>233</v>
      </c>
      <c r="U203" t="s">
        <v>615</v>
      </c>
      <c r="V203" t="s">
        <v>234</v>
      </c>
      <c r="W203" t="s">
        <v>615</v>
      </c>
      <c r="X203" t="s">
        <v>659</v>
      </c>
      <c r="Y203" t="s">
        <v>235</v>
      </c>
      <c r="Z203" t="s">
        <v>40</v>
      </c>
      <c r="AA203" t="s">
        <v>236</v>
      </c>
      <c r="AB203" t="s">
        <v>237</v>
      </c>
      <c r="AC203" t="s">
        <v>140</v>
      </c>
    </row>
    <row r="204" spans="1:29" x14ac:dyDescent="0.3">
      <c r="A204">
        <v>10306</v>
      </c>
      <c r="B204">
        <v>31</v>
      </c>
      <c r="C204" s="10">
        <v>64.750309431857417</v>
      </c>
      <c r="D204">
        <v>100</v>
      </c>
      <c r="E204">
        <v>13</v>
      </c>
      <c r="F204" t="str" cm="1">
        <f t="array" ref="F204">_xlfn.IFS(G204&lt;5000,"Small",AND(G204&gt;=5000,G204&lt;=10000),"Medium",G204&gt;10000,"Large")</f>
        <v>Medium</v>
      </c>
      <c r="G204">
        <v>6570.76</v>
      </c>
      <c r="H204" s="10">
        <f t="shared" si="6"/>
        <v>4563.5004076124205</v>
      </c>
      <c r="I204" s="11">
        <f t="shared" si="7"/>
        <v>0.69451637369382235</v>
      </c>
      <c r="J204" t="s">
        <v>24</v>
      </c>
      <c r="K204" s="5">
        <v>38274</v>
      </c>
      <c r="L204">
        <v>4</v>
      </c>
      <c r="M204">
        <v>10</v>
      </c>
      <c r="N204">
        <v>2004</v>
      </c>
      <c r="O204" t="s">
        <v>167</v>
      </c>
      <c r="P204">
        <v>207</v>
      </c>
      <c r="Q204" t="s">
        <v>424</v>
      </c>
      <c r="R204" t="s">
        <v>440</v>
      </c>
      <c r="S204" t="s">
        <v>757</v>
      </c>
      <c r="T204" t="s">
        <v>441</v>
      </c>
      <c r="U204" t="s">
        <v>615</v>
      </c>
      <c r="V204" t="s">
        <v>442</v>
      </c>
      <c r="W204" t="s">
        <v>615</v>
      </c>
      <c r="X204" t="s">
        <v>758</v>
      </c>
      <c r="Y204" t="s">
        <v>157</v>
      </c>
      <c r="Z204" t="s">
        <v>40</v>
      </c>
      <c r="AA204" t="s">
        <v>443</v>
      </c>
      <c r="AB204" t="s">
        <v>87</v>
      </c>
      <c r="AC204" t="s">
        <v>49</v>
      </c>
    </row>
    <row r="205" spans="1:29" x14ac:dyDescent="0.3">
      <c r="A205">
        <v>10314</v>
      </c>
      <c r="B205">
        <v>38</v>
      </c>
      <c r="C205" s="10">
        <v>60.14710705885711</v>
      </c>
      <c r="D205">
        <v>100</v>
      </c>
      <c r="E205">
        <v>5</v>
      </c>
      <c r="F205" t="str" cm="1">
        <f t="array" ref="F205">_xlfn.IFS(G205&lt;5000,"Small",AND(G205&gt;=5000,G205&lt;=10000),"Medium",G205&gt;10000,"Large")</f>
        <v>Medium</v>
      </c>
      <c r="G205">
        <v>7975.44</v>
      </c>
      <c r="H205" s="10">
        <f t="shared" si="6"/>
        <v>5689.8499317634296</v>
      </c>
      <c r="I205" s="11">
        <f t="shared" si="7"/>
        <v>0.71342144530752283</v>
      </c>
      <c r="J205" t="s">
        <v>24</v>
      </c>
      <c r="K205" s="5">
        <v>38282</v>
      </c>
      <c r="L205">
        <v>4</v>
      </c>
      <c r="M205">
        <v>10</v>
      </c>
      <c r="N205">
        <v>2004</v>
      </c>
      <c r="O205" t="s">
        <v>167</v>
      </c>
      <c r="P205">
        <v>207</v>
      </c>
      <c r="Q205" t="s">
        <v>424</v>
      </c>
      <c r="R205" t="s">
        <v>444</v>
      </c>
      <c r="S205" t="s">
        <v>445</v>
      </c>
      <c r="T205" t="s">
        <v>446</v>
      </c>
      <c r="U205" t="s">
        <v>615</v>
      </c>
      <c r="V205" t="s">
        <v>447</v>
      </c>
      <c r="W205" t="s">
        <v>615</v>
      </c>
      <c r="X205" t="s">
        <v>696</v>
      </c>
      <c r="Y205" t="s">
        <v>296</v>
      </c>
      <c r="Z205" t="s">
        <v>40</v>
      </c>
      <c r="AA205" t="s">
        <v>448</v>
      </c>
      <c r="AB205" t="s">
        <v>449</v>
      </c>
      <c r="AC205" t="s">
        <v>140</v>
      </c>
    </row>
    <row r="206" spans="1:29" x14ac:dyDescent="0.3">
      <c r="A206">
        <v>10325</v>
      </c>
      <c r="B206">
        <v>42</v>
      </c>
      <c r="C206" s="10">
        <v>44.287717019564688</v>
      </c>
      <c r="D206">
        <v>64</v>
      </c>
      <c r="E206">
        <v>8</v>
      </c>
      <c r="F206" t="str" cm="1">
        <f t="array" ref="F206">_xlfn.IFS(G206&lt;5000,"Small",AND(G206&gt;=5000,G206&lt;=10000),"Medium",G206&gt;10000,"Large")</f>
        <v>Small</v>
      </c>
      <c r="G206">
        <v>2688</v>
      </c>
      <c r="H206" s="10">
        <f t="shared" si="6"/>
        <v>827.91588517828313</v>
      </c>
      <c r="I206" s="11">
        <f t="shared" si="7"/>
        <v>0.30800442156930175</v>
      </c>
      <c r="J206" s="1" t="s">
        <v>24</v>
      </c>
      <c r="K206" s="5">
        <v>38296</v>
      </c>
      <c r="L206">
        <v>4</v>
      </c>
      <c r="M206">
        <v>11</v>
      </c>
      <c r="N206">
        <v>2004</v>
      </c>
      <c r="O206" t="s">
        <v>167</v>
      </c>
      <c r="P206">
        <v>207</v>
      </c>
      <c r="Q206" t="s">
        <v>424</v>
      </c>
      <c r="R206" t="s">
        <v>124</v>
      </c>
      <c r="S206" t="s">
        <v>719</v>
      </c>
      <c r="T206" t="s">
        <v>125</v>
      </c>
      <c r="U206" t="s">
        <v>615</v>
      </c>
      <c r="V206" t="s">
        <v>126</v>
      </c>
      <c r="W206" t="s">
        <v>615</v>
      </c>
      <c r="X206" t="s">
        <v>639</v>
      </c>
      <c r="Y206" t="s">
        <v>73</v>
      </c>
      <c r="Z206" t="s">
        <v>40</v>
      </c>
      <c r="AA206" t="s">
        <v>127</v>
      </c>
      <c r="AB206" t="s">
        <v>128</v>
      </c>
      <c r="AC206" t="s">
        <v>35</v>
      </c>
    </row>
    <row r="207" spans="1:29" x14ac:dyDescent="0.3">
      <c r="A207">
        <v>10336</v>
      </c>
      <c r="B207">
        <v>33</v>
      </c>
      <c r="C207" s="10">
        <v>40.50155964829402</v>
      </c>
      <c r="D207">
        <v>57.22</v>
      </c>
      <c r="E207">
        <v>10</v>
      </c>
      <c r="F207" t="str" cm="1">
        <f t="array" ref="F207">_xlfn.IFS(G207&lt;5000,"Small",AND(G207&gt;=5000,G207&lt;=10000),"Medium",G207&gt;10000,"Large")</f>
        <v>Small</v>
      </c>
      <c r="G207">
        <v>1888.26</v>
      </c>
      <c r="H207" s="10">
        <f t="shared" si="6"/>
        <v>551.70853160629736</v>
      </c>
      <c r="I207" s="11">
        <f t="shared" si="7"/>
        <v>0.2921782654964345</v>
      </c>
      <c r="J207" t="s">
        <v>24</v>
      </c>
      <c r="K207" s="5">
        <v>38311</v>
      </c>
      <c r="L207">
        <v>4</v>
      </c>
      <c r="M207">
        <v>11</v>
      </c>
      <c r="N207">
        <v>2004</v>
      </c>
      <c r="O207" t="s">
        <v>167</v>
      </c>
      <c r="P207">
        <v>207</v>
      </c>
      <c r="Q207" t="s">
        <v>424</v>
      </c>
      <c r="R207" t="s">
        <v>361</v>
      </c>
      <c r="S207" t="s">
        <v>750</v>
      </c>
      <c r="T207" t="s">
        <v>362</v>
      </c>
      <c r="U207" t="s">
        <v>615</v>
      </c>
      <c r="V207" t="s">
        <v>46</v>
      </c>
      <c r="W207" t="s">
        <v>615</v>
      </c>
      <c r="X207" t="s">
        <v>681</v>
      </c>
      <c r="Y207" t="s">
        <v>39</v>
      </c>
      <c r="Z207" t="s">
        <v>40</v>
      </c>
      <c r="AA207" t="s">
        <v>363</v>
      </c>
      <c r="AB207" t="s">
        <v>364</v>
      </c>
      <c r="AC207" t="s">
        <v>35</v>
      </c>
    </row>
    <row r="208" spans="1:29" x14ac:dyDescent="0.3">
      <c r="A208">
        <v>10348</v>
      </c>
      <c r="B208">
        <v>48</v>
      </c>
      <c r="C208" s="10">
        <v>32.908898977518938</v>
      </c>
      <c r="D208">
        <v>52.36</v>
      </c>
      <c r="E208">
        <v>8</v>
      </c>
      <c r="F208" t="str" cm="1">
        <f t="array" ref="F208">_xlfn.IFS(G208&lt;5000,"Small",AND(G208&gt;=5000,G208&lt;=10000),"Medium",G208&gt;10000,"Large")</f>
        <v>Small</v>
      </c>
      <c r="G208">
        <v>2513.2800000000002</v>
      </c>
      <c r="H208" s="10">
        <f t="shared" si="6"/>
        <v>933.65284907909108</v>
      </c>
      <c r="I208" s="11">
        <f t="shared" si="7"/>
        <v>0.37148779645685759</v>
      </c>
      <c r="J208" s="1" t="s">
        <v>24</v>
      </c>
      <c r="K208" s="5">
        <v>38292</v>
      </c>
      <c r="L208">
        <v>4</v>
      </c>
      <c r="M208">
        <v>11</v>
      </c>
      <c r="N208">
        <v>2004</v>
      </c>
      <c r="O208" t="s">
        <v>167</v>
      </c>
      <c r="P208">
        <v>207</v>
      </c>
      <c r="Q208" t="s">
        <v>424</v>
      </c>
      <c r="R208" t="s">
        <v>175</v>
      </c>
      <c r="S208" t="s">
        <v>726</v>
      </c>
      <c r="T208" t="s">
        <v>176</v>
      </c>
      <c r="U208" t="s">
        <v>615</v>
      </c>
      <c r="V208" t="s">
        <v>163</v>
      </c>
      <c r="W208" t="s">
        <v>615</v>
      </c>
      <c r="X208" t="s">
        <v>647</v>
      </c>
      <c r="Y208" t="s">
        <v>164</v>
      </c>
      <c r="Z208" t="s">
        <v>40</v>
      </c>
      <c r="AA208" t="s">
        <v>177</v>
      </c>
      <c r="AB208" t="s">
        <v>178</v>
      </c>
      <c r="AC208" t="s">
        <v>35</v>
      </c>
    </row>
    <row r="209" spans="1:29" x14ac:dyDescent="0.3">
      <c r="A209">
        <v>10359</v>
      </c>
      <c r="B209">
        <v>42</v>
      </c>
      <c r="C209" s="10">
        <v>80.291424609305849</v>
      </c>
      <c r="D209">
        <v>100</v>
      </c>
      <c r="E209">
        <v>8</v>
      </c>
      <c r="F209" t="str" cm="1">
        <f t="array" ref="F209">_xlfn.IFS(G209&lt;5000,"Small",AND(G209&gt;=5000,G209&lt;=10000),"Medium",G209&gt;10000,"Large")</f>
        <v>Small</v>
      </c>
      <c r="G209">
        <v>4764.4799999999996</v>
      </c>
      <c r="H209" s="10">
        <f t="shared" si="6"/>
        <v>1392.240166409154</v>
      </c>
      <c r="I209" s="11">
        <f t="shared" si="7"/>
        <v>0.29221240647649988</v>
      </c>
      <c r="J209" t="s">
        <v>24</v>
      </c>
      <c r="K209" s="5">
        <v>38336</v>
      </c>
      <c r="L209">
        <v>4</v>
      </c>
      <c r="M209">
        <v>12</v>
      </c>
      <c r="N209">
        <v>2004</v>
      </c>
      <c r="O209" t="s">
        <v>167</v>
      </c>
      <c r="P209">
        <v>207</v>
      </c>
      <c r="Q209" t="s">
        <v>424</v>
      </c>
      <c r="R209" t="s">
        <v>36</v>
      </c>
      <c r="S209" t="s">
        <v>713</v>
      </c>
      <c r="T209" t="s">
        <v>37</v>
      </c>
      <c r="U209" t="s">
        <v>615</v>
      </c>
      <c r="V209" t="s">
        <v>38</v>
      </c>
      <c r="W209" t="s">
        <v>615</v>
      </c>
      <c r="X209" t="s">
        <v>617</v>
      </c>
      <c r="Y209" t="s">
        <v>39</v>
      </c>
      <c r="Z209" t="s">
        <v>40</v>
      </c>
      <c r="AA209" t="s">
        <v>41</v>
      </c>
      <c r="AB209" t="s">
        <v>42</v>
      </c>
      <c r="AC209" t="s">
        <v>49</v>
      </c>
    </row>
    <row r="210" spans="1:29" x14ac:dyDescent="0.3">
      <c r="A210">
        <v>10371</v>
      </c>
      <c r="B210">
        <v>32</v>
      </c>
      <c r="C210" s="10">
        <v>81.746602661249383</v>
      </c>
      <c r="D210">
        <v>100</v>
      </c>
      <c r="E210">
        <v>6</v>
      </c>
      <c r="F210" t="str" cm="1">
        <f t="array" ref="F210">_xlfn.IFS(G210&lt;5000,"Small",AND(G210&gt;=5000,G210&lt;=10000),"Medium",G210&gt;10000,"Large")</f>
        <v>Small</v>
      </c>
      <c r="G210">
        <v>3560.64</v>
      </c>
      <c r="H210" s="10">
        <f t="shared" si="6"/>
        <v>944.7487148400196</v>
      </c>
      <c r="I210" s="11">
        <f t="shared" si="7"/>
        <v>0.26533115250067957</v>
      </c>
      <c r="J210" t="s">
        <v>24</v>
      </c>
      <c r="K210" s="5">
        <v>38375</v>
      </c>
      <c r="L210">
        <v>1</v>
      </c>
      <c r="M210">
        <v>1</v>
      </c>
      <c r="N210">
        <v>2005</v>
      </c>
      <c r="O210" t="s">
        <v>167</v>
      </c>
      <c r="P210">
        <v>207</v>
      </c>
      <c r="Q210" t="s">
        <v>424</v>
      </c>
      <c r="R210" t="s">
        <v>246</v>
      </c>
      <c r="S210" t="s">
        <v>661</v>
      </c>
      <c r="T210" t="s">
        <v>247</v>
      </c>
      <c r="U210" t="s">
        <v>615</v>
      </c>
      <c r="V210" t="s">
        <v>248</v>
      </c>
      <c r="W210" t="s">
        <v>53</v>
      </c>
      <c r="X210" t="s">
        <v>634</v>
      </c>
      <c r="Y210" t="s">
        <v>31</v>
      </c>
      <c r="Z210" t="s">
        <v>32</v>
      </c>
      <c r="AA210" t="s">
        <v>249</v>
      </c>
      <c r="AB210" t="s">
        <v>250</v>
      </c>
      <c r="AC210" t="s">
        <v>49</v>
      </c>
    </row>
    <row r="211" spans="1:29" x14ac:dyDescent="0.3">
      <c r="A211">
        <v>10382</v>
      </c>
      <c r="B211">
        <v>34</v>
      </c>
      <c r="C211" s="10">
        <v>77.117742669377037</v>
      </c>
      <c r="D211">
        <v>100</v>
      </c>
      <c r="E211">
        <v>10</v>
      </c>
      <c r="F211" t="str" cm="1">
        <f t="array" ref="F211">_xlfn.IFS(G211&lt;5000,"Small",AND(G211&gt;=5000,G211&lt;=10000),"Medium",G211&gt;10000,"Large")</f>
        <v>Small</v>
      </c>
      <c r="G211">
        <v>3823.64</v>
      </c>
      <c r="H211" s="10">
        <f t="shared" si="6"/>
        <v>1201.6367492411805</v>
      </c>
      <c r="I211" s="11">
        <f t="shared" si="7"/>
        <v>0.3142651372098787</v>
      </c>
      <c r="J211" t="s">
        <v>24</v>
      </c>
      <c r="K211" s="5">
        <v>38400</v>
      </c>
      <c r="L211">
        <v>1</v>
      </c>
      <c r="M211">
        <v>2</v>
      </c>
      <c r="N211">
        <v>2005</v>
      </c>
      <c r="O211" t="s">
        <v>167</v>
      </c>
      <c r="P211">
        <v>207</v>
      </c>
      <c r="Q211" t="s">
        <v>424</v>
      </c>
      <c r="R211" t="s">
        <v>246</v>
      </c>
      <c r="S211" t="s">
        <v>661</v>
      </c>
      <c r="T211" t="s">
        <v>247</v>
      </c>
      <c r="U211" t="s">
        <v>615</v>
      </c>
      <c r="V211" t="s">
        <v>248</v>
      </c>
      <c r="W211" t="s">
        <v>53</v>
      </c>
      <c r="X211" t="s">
        <v>634</v>
      </c>
      <c r="Y211" t="s">
        <v>31</v>
      </c>
      <c r="Z211" t="s">
        <v>32</v>
      </c>
      <c r="AA211" t="s">
        <v>249</v>
      </c>
      <c r="AB211" t="s">
        <v>250</v>
      </c>
      <c r="AC211" t="s">
        <v>49</v>
      </c>
    </row>
    <row r="212" spans="1:29" x14ac:dyDescent="0.3">
      <c r="A212">
        <v>10395</v>
      </c>
      <c r="B212">
        <v>33</v>
      </c>
      <c r="C212" s="10">
        <v>60.47913041583061</v>
      </c>
      <c r="D212">
        <v>69.12</v>
      </c>
      <c r="E212">
        <v>1</v>
      </c>
      <c r="F212" t="str" cm="1">
        <f t="array" ref="F212">_xlfn.IFS(G212&lt;5000,"Small",AND(G212&gt;=5000,G212&lt;=10000),"Medium",G212&gt;10000,"Large")</f>
        <v>Small</v>
      </c>
      <c r="G212">
        <v>2280.96</v>
      </c>
      <c r="H212" s="10">
        <f t="shared" si="6"/>
        <v>285.14869627758981</v>
      </c>
      <c r="I212" s="11">
        <f t="shared" si="7"/>
        <v>0.12501258078948768</v>
      </c>
      <c r="J212" t="s">
        <v>24</v>
      </c>
      <c r="K212" s="5">
        <v>38428</v>
      </c>
      <c r="L212">
        <v>1</v>
      </c>
      <c r="M212">
        <v>3</v>
      </c>
      <c r="N212">
        <v>2005</v>
      </c>
      <c r="O212" t="s">
        <v>167</v>
      </c>
      <c r="P212">
        <v>207</v>
      </c>
      <c r="Q212" t="s">
        <v>424</v>
      </c>
      <c r="R212" t="s">
        <v>43</v>
      </c>
      <c r="S212" t="s">
        <v>44</v>
      </c>
      <c r="T212" t="s">
        <v>45</v>
      </c>
      <c r="U212" t="s">
        <v>615</v>
      </c>
      <c r="V212" t="s">
        <v>46</v>
      </c>
      <c r="W212" t="s">
        <v>615</v>
      </c>
      <c r="X212" t="s">
        <v>618</v>
      </c>
      <c r="Y212" t="s">
        <v>39</v>
      </c>
      <c r="Z212" t="s">
        <v>40</v>
      </c>
      <c r="AA212" t="s">
        <v>47</v>
      </c>
      <c r="AB212" t="s">
        <v>48</v>
      </c>
      <c r="AC212" t="s">
        <v>35</v>
      </c>
    </row>
    <row r="213" spans="1:29" x14ac:dyDescent="0.3">
      <c r="A213">
        <v>10413</v>
      </c>
      <c r="B213">
        <v>36</v>
      </c>
      <c r="C213" s="10">
        <v>63.772321262044329</v>
      </c>
      <c r="D213">
        <v>100</v>
      </c>
      <c r="E213">
        <v>2</v>
      </c>
      <c r="F213" t="str" cm="1">
        <f t="array" ref="F213">_xlfn.IFS(G213&lt;5000,"Small",AND(G213&gt;=5000,G213&lt;=10000),"Medium",G213&gt;10000,"Large")</f>
        <v>Medium</v>
      </c>
      <c r="G213">
        <v>8677.7999999999993</v>
      </c>
      <c r="H213" s="10">
        <f t="shared" si="6"/>
        <v>6381.996434566403</v>
      </c>
      <c r="I213" s="11">
        <f t="shared" si="7"/>
        <v>0.73543944716015619</v>
      </c>
      <c r="J213" s="1" t="s">
        <v>24</v>
      </c>
      <c r="K213" s="5">
        <v>38477</v>
      </c>
      <c r="L213">
        <v>2</v>
      </c>
      <c r="M213">
        <v>5</v>
      </c>
      <c r="N213">
        <v>2005</v>
      </c>
      <c r="O213" t="s">
        <v>167</v>
      </c>
      <c r="P213">
        <v>207</v>
      </c>
      <c r="Q213" t="s">
        <v>424</v>
      </c>
      <c r="R213" t="s">
        <v>102</v>
      </c>
      <c r="S213" t="s">
        <v>633</v>
      </c>
      <c r="T213" t="s">
        <v>103</v>
      </c>
      <c r="U213" t="s">
        <v>615</v>
      </c>
      <c r="V213" t="s">
        <v>104</v>
      </c>
      <c r="W213" t="s">
        <v>105</v>
      </c>
      <c r="X213" t="s">
        <v>634</v>
      </c>
      <c r="Y213" t="s">
        <v>31</v>
      </c>
      <c r="Z213" t="s">
        <v>32</v>
      </c>
      <c r="AA213" t="s">
        <v>106</v>
      </c>
      <c r="AB213" t="s">
        <v>55</v>
      </c>
      <c r="AC213" t="s">
        <v>140</v>
      </c>
    </row>
    <row r="214" spans="1:29" x14ac:dyDescent="0.3">
      <c r="A214">
        <v>10103</v>
      </c>
      <c r="B214">
        <v>27</v>
      </c>
      <c r="C214" s="10">
        <v>72.630831244623423</v>
      </c>
      <c r="D214">
        <v>100</v>
      </c>
      <c r="E214">
        <v>8</v>
      </c>
      <c r="F214" t="str" cm="1">
        <f t="array" ref="F214">_xlfn.IFS(G214&lt;5000,"Small",AND(G214&gt;=5000,G214&lt;=10000),"Medium",G214&gt;10000,"Large")</f>
        <v>Small</v>
      </c>
      <c r="G214">
        <v>3394.98</v>
      </c>
      <c r="H214" s="10">
        <f t="shared" si="6"/>
        <v>1433.9475563951676</v>
      </c>
      <c r="I214" s="11">
        <f t="shared" si="7"/>
        <v>0.42237290246044679</v>
      </c>
      <c r="J214" t="s">
        <v>24</v>
      </c>
      <c r="K214" s="5">
        <v>37650</v>
      </c>
      <c r="L214">
        <v>1</v>
      </c>
      <c r="M214">
        <v>1</v>
      </c>
      <c r="N214">
        <v>2003</v>
      </c>
      <c r="O214" t="s">
        <v>450</v>
      </c>
      <c r="P214">
        <v>136</v>
      </c>
      <c r="Q214" t="s">
        <v>451</v>
      </c>
      <c r="R214" t="s">
        <v>124</v>
      </c>
      <c r="S214" t="s">
        <v>719</v>
      </c>
      <c r="T214" t="s">
        <v>125</v>
      </c>
      <c r="U214" t="s">
        <v>615</v>
      </c>
      <c r="V214" t="s">
        <v>126</v>
      </c>
      <c r="W214" t="s">
        <v>615</v>
      </c>
      <c r="X214" t="s">
        <v>639</v>
      </c>
      <c r="Y214" t="s">
        <v>73</v>
      </c>
      <c r="Z214" t="s">
        <v>40</v>
      </c>
      <c r="AA214" t="s">
        <v>127</v>
      </c>
      <c r="AB214" t="s">
        <v>128</v>
      </c>
      <c r="AC214" t="s">
        <v>49</v>
      </c>
    </row>
    <row r="215" spans="1:29" x14ac:dyDescent="0.3">
      <c r="A215">
        <v>10113</v>
      </c>
      <c r="B215">
        <v>21</v>
      </c>
      <c r="C215" s="10">
        <v>69.240675081105522</v>
      </c>
      <c r="D215">
        <v>100</v>
      </c>
      <c r="E215">
        <v>2</v>
      </c>
      <c r="F215" t="str" cm="1">
        <f t="array" ref="F215">_xlfn.IFS(G215&lt;5000,"Small",AND(G215&gt;=5000,G215&lt;=10000),"Medium",G215&gt;10000,"Large")</f>
        <v>Small</v>
      </c>
      <c r="G215">
        <v>3415.44</v>
      </c>
      <c r="H215" s="10">
        <f t="shared" si="6"/>
        <v>1961.3858232967841</v>
      </c>
      <c r="I215" s="11">
        <f t="shared" si="7"/>
        <v>0.57427032045557358</v>
      </c>
      <c r="J215" t="s">
        <v>24</v>
      </c>
      <c r="K215" s="5">
        <v>37706</v>
      </c>
      <c r="L215">
        <v>1</v>
      </c>
      <c r="M215">
        <v>3</v>
      </c>
      <c r="N215">
        <v>2003</v>
      </c>
      <c r="O215" t="s">
        <v>450</v>
      </c>
      <c r="P215">
        <v>136</v>
      </c>
      <c r="Q215" t="s">
        <v>451</v>
      </c>
      <c r="R215" t="s">
        <v>246</v>
      </c>
      <c r="S215" t="s">
        <v>661</v>
      </c>
      <c r="T215" t="s">
        <v>247</v>
      </c>
      <c r="U215" t="s">
        <v>615</v>
      </c>
      <c r="V215" t="s">
        <v>248</v>
      </c>
      <c r="W215" t="s">
        <v>53</v>
      </c>
      <c r="X215" t="s">
        <v>634</v>
      </c>
      <c r="Y215" t="s">
        <v>31</v>
      </c>
      <c r="Z215" t="s">
        <v>32</v>
      </c>
      <c r="AA215" t="s">
        <v>249</v>
      </c>
      <c r="AB215" t="s">
        <v>250</v>
      </c>
      <c r="AC215" t="s">
        <v>49</v>
      </c>
    </row>
    <row r="216" spans="1:29" x14ac:dyDescent="0.3">
      <c r="A216">
        <v>10126</v>
      </c>
      <c r="B216">
        <v>21</v>
      </c>
      <c r="C216" s="10">
        <v>61.036058589784624</v>
      </c>
      <c r="D216">
        <v>100</v>
      </c>
      <c r="E216">
        <v>8</v>
      </c>
      <c r="F216" t="str" cm="1">
        <f t="array" ref="F216">_xlfn.IFS(G216&lt;5000,"Small",AND(G216&gt;=5000,G216&lt;=10000),"Medium",G216&gt;10000,"Large")</f>
        <v>Small</v>
      </c>
      <c r="G216">
        <v>2439.5700000000002</v>
      </c>
      <c r="H216" s="10">
        <f t="shared" si="6"/>
        <v>1157.8127696145232</v>
      </c>
      <c r="I216" s="11">
        <f t="shared" si="7"/>
        <v>0.47459706817780312</v>
      </c>
      <c r="J216" t="s">
        <v>24</v>
      </c>
      <c r="K216" s="5">
        <v>37769</v>
      </c>
      <c r="L216">
        <v>2</v>
      </c>
      <c r="M216">
        <v>5</v>
      </c>
      <c r="N216">
        <v>2003</v>
      </c>
      <c r="O216" t="s">
        <v>450</v>
      </c>
      <c r="P216">
        <v>136</v>
      </c>
      <c r="Q216" t="s">
        <v>451</v>
      </c>
      <c r="R216" t="s">
        <v>175</v>
      </c>
      <c r="S216" t="s">
        <v>726</v>
      </c>
      <c r="T216" t="s">
        <v>176</v>
      </c>
      <c r="U216" t="s">
        <v>615</v>
      </c>
      <c r="V216" t="s">
        <v>163</v>
      </c>
      <c r="W216" t="s">
        <v>615</v>
      </c>
      <c r="X216" t="s">
        <v>647</v>
      </c>
      <c r="Y216" t="s">
        <v>164</v>
      </c>
      <c r="Z216" t="s">
        <v>40</v>
      </c>
      <c r="AA216" t="s">
        <v>177</v>
      </c>
      <c r="AB216" t="s">
        <v>178</v>
      </c>
      <c r="AC216" t="s">
        <v>35</v>
      </c>
    </row>
    <row r="217" spans="1:29" x14ac:dyDescent="0.3">
      <c r="A217">
        <v>10140</v>
      </c>
      <c r="B217">
        <v>38</v>
      </c>
      <c r="C217" s="10">
        <v>77.476034774728561</v>
      </c>
      <c r="D217">
        <v>100</v>
      </c>
      <c r="E217">
        <v>8</v>
      </c>
      <c r="F217" t="str" cm="1">
        <f t="array" ref="F217">_xlfn.IFS(G217&lt;5000,"Small",AND(G217&gt;=5000,G217&lt;=10000),"Medium",G217&gt;10000,"Large")</f>
        <v>Small</v>
      </c>
      <c r="G217">
        <v>4829.8</v>
      </c>
      <c r="H217" s="10">
        <f t="shared" si="6"/>
        <v>1885.710678560315</v>
      </c>
      <c r="I217" s="11">
        <f t="shared" si="7"/>
        <v>0.39043245653242681</v>
      </c>
      <c r="J217" t="s">
        <v>24</v>
      </c>
      <c r="K217" s="5">
        <v>37826</v>
      </c>
      <c r="L217">
        <v>3</v>
      </c>
      <c r="M217">
        <v>7</v>
      </c>
      <c r="N217">
        <v>2003</v>
      </c>
      <c r="O217" t="s">
        <v>450</v>
      </c>
      <c r="P217">
        <v>136</v>
      </c>
      <c r="Q217" t="s">
        <v>451</v>
      </c>
      <c r="R217" t="s">
        <v>60</v>
      </c>
      <c r="S217" t="s">
        <v>622</v>
      </c>
      <c r="T217" t="s">
        <v>61</v>
      </c>
      <c r="U217" t="s">
        <v>615</v>
      </c>
      <c r="V217" t="s">
        <v>62</v>
      </c>
      <c r="W217" t="s">
        <v>53</v>
      </c>
      <c r="X217" t="s">
        <v>623</v>
      </c>
      <c r="Y217" t="s">
        <v>31</v>
      </c>
      <c r="Z217" t="s">
        <v>32</v>
      </c>
      <c r="AA217" t="s">
        <v>63</v>
      </c>
      <c r="AB217" t="s">
        <v>64</v>
      </c>
      <c r="AC217" t="s">
        <v>49</v>
      </c>
    </row>
    <row r="218" spans="1:29" x14ac:dyDescent="0.3">
      <c r="A218">
        <v>10150</v>
      </c>
      <c r="B218">
        <v>30</v>
      </c>
      <c r="C218" s="10">
        <v>78.626161833095026</v>
      </c>
      <c r="D218">
        <v>100</v>
      </c>
      <c r="E218">
        <v>5</v>
      </c>
      <c r="F218" t="str" cm="1">
        <f t="array" ref="F218">_xlfn.IFS(G218&lt;5000,"Small",AND(G218&gt;=5000,G218&lt;=10000),"Medium",G218&gt;10000,"Large")</f>
        <v>Small</v>
      </c>
      <c r="G218">
        <v>4100.1000000000004</v>
      </c>
      <c r="H218" s="10">
        <f t="shared" si="6"/>
        <v>1741.3151450071496</v>
      </c>
      <c r="I218" s="11">
        <f t="shared" si="7"/>
        <v>0.42470065242485533</v>
      </c>
      <c r="J218" t="s">
        <v>24</v>
      </c>
      <c r="K218" s="5">
        <v>37883</v>
      </c>
      <c r="L218">
        <v>3</v>
      </c>
      <c r="M218">
        <v>9</v>
      </c>
      <c r="N218">
        <v>2003</v>
      </c>
      <c r="O218" t="s">
        <v>450</v>
      </c>
      <c r="P218">
        <v>136</v>
      </c>
      <c r="Q218" t="s">
        <v>451</v>
      </c>
      <c r="R218" t="s">
        <v>179</v>
      </c>
      <c r="S218" s="2" t="s">
        <v>648</v>
      </c>
      <c r="T218" t="s">
        <v>180</v>
      </c>
      <c r="U218" t="s">
        <v>615</v>
      </c>
      <c r="V218" t="s">
        <v>181</v>
      </c>
      <c r="W218" t="s">
        <v>615</v>
      </c>
      <c r="X218" t="s">
        <v>649</v>
      </c>
      <c r="Y218" t="s">
        <v>181</v>
      </c>
      <c r="Z218" t="s">
        <v>182</v>
      </c>
      <c r="AA218" t="s">
        <v>183</v>
      </c>
      <c r="AB218" t="s">
        <v>184</v>
      </c>
      <c r="AC218" t="s">
        <v>49</v>
      </c>
    </row>
    <row r="219" spans="1:29" x14ac:dyDescent="0.3">
      <c r="A219">
        <v>10164</v>
      </c>
      <c r="B219">
        <v>49</v>
      </c>
      <c r="C219" s="10">
        <v>73.47689070230976</v>
      </c>
      <c r="D219">
        <v>100</v>
      </c>
      <c r="E219">
        <v>6</v>
      </c>
      <c r="F219" t="str" cm="1">
        <f t="array" ref="F219">_xlfn.IFS(G219&lt;5000,"Small",AND(G219&gt;=5000,G219&lt;=10000),"Medium",G219&gt;10000,"Large")</f>
        <v>Medium</v>
      </c>
      <c r="G219">
        <v>6563.06</v>
      </c>
      <c r="H219" s="10">
        <f t="shared" si="6"/>
        <v>2962.692355586822</v>
      </c>
      <c r="I219" s="11">
        <f t="shared" si="7"/>
        <v>0.45141936163722746</v>
      </c>
      <c r="J219" t="s">
        <v>365</v>
      </c>
      <c r="K219" s="5">
        <v>37915</v>
      </c>
      <c r="L219">
        <v>4</v>
      </c>
      <c r="M219">
        <v>10</v>
      </c>
      <c r="N219">
        <v>2003</v>
      </c>
      <c r="O219" t="s">
        <v>450</v>
      </c>
      <c r="P219">
        <v>136</v>
      </c>
      <c r="Q219" t="s">
        <v>451</v>
      </c>
      <c r="R219" t="s">
        <v>366</v>
      </c>
      <c r="S219" t="s">
        <v>751</v>
      </c>
      <c r="T219" t="s">
        <v>367</v>
      </c>
      <c r="U219" t="s">
        <v>615</v>
      </c>
      <c r="V219" t="s">
        <v>368</v>
      </c>
      <c r="W219" t="s">
        <v>615</v>
      </c>
      <c r="X219" t="s">
        <v>682</v>
      </c>
      <c r="Y219" t="s">
        <v>137</v>
      </c>
      <c r="Z219" t="s">
        <v>40</v>
      </c>
      <c r="AA219" t="s">
        <v>369</v>
      </c>
      <c r="AB219" t="s">
        <v>370</v>
      </c>
      <c r="AC219" t="s">
        <v>49</v>
      </c>
    </row>
    <row r="220" spans="1:29" x14ac:dyDescent="0.3">
      <c r="A220">
        <v>10174</v>
      </c>
      <c r="B220">
        <v>43</v>
      </c>
      <c r="C220" s="10">
        <v>88.429892803639106</v>
      </c>
      <c r="D220">
        <v>100</v>
      </c>
      <c r="E220">
        <v>1</v>
      </c>
      <c r="F220" t="str" cm="1">
        <f t="array" ref="F220">_xlfn.IFS(G220&lt;5000,"Small",AND(G220&gt;=5000,G220&lt;=10000),"Medium",G220&gt;10000,"Large")</f>
        <v>Medium</v>
      </c>
      <c r="G220">
        <v>6817.22</v>
      </c>
      <c r="H220" s="10">
        <f t="shared" si="6"/>
        <v>3014.7346094435188</v>
      </c>
      <c r="I220" s="11">
        <f t="shared" si="7"/>
        <v>0.4422234590410048</v>
      </c>
      <c r="J220" s="1" t="s">
        <v>24</v>
      </c>
      <c r="K220" s="5">
        <v>37931</v>
      </c>
      <c r="L220">
        <v>4</v>
      </c>
      <c r="M220">
        <v>11</v>
      </c>
      <c r="N220">
        <v>2003</v>
      </c>
      <c r="O220" t="s">
        <v>450</v>
      </c>
      <c r="P220">
        <v>136</v>
      </c>
      <c r="Q220" t="s">
        <v>451</v>
      </c>
      <c r="R220" t="s">
        <v>189</v>
      </c>
      <c r="S220" t="s">
        <v>727</v>
      </c>
      <c r="T220" t="s">
        <v>190</v>
      </c>
      <c r="U220" t="s">
        <v>615</v>
      </c>
      <c r="V220" t="s">
        <v>191</v>
      </c>
      <c r="W220" t="s">
        <v>192</v>
      </c>
      <c r="X220" t="s">
        <v>651</v>
      </c>
      <c r="Y220" t="s">
        <v>88</v>
      </c>
      <c r="Z220" t="s">
        <v>89</v>
      </c>
      <c r="AA220" t="s">
        <v>193</v>
      </c>
      <c r="AB220" t="s">
        <v>194</v>
      </c>
      <c r="AC220" t="s">
        <v>49</v>
      </c>
    </row>
    <row r="221" spans="1:29" x14ac:dyDescent="0.3">
      <c r="A221">
        <v>10183</v>
      </c>
      <c r="B221">
        <v>41</v>
      </c>
      <c r="C221" s="10">
        <v>61.510499025067809</v>
      </c>
      <c r="D221">
        <v>100</v>
      </c>
      <c r="E221">
        <v>5</v>
      </c>
      <c r="F221" t="str" cm="1">
        <f t="array" ref="F221">_xlfn.IFS(G221&lt;5000,"Small",AND(G221&gt;=5000,G221&lt;=10000),"Medium",G221&gt;10000,"Large")</f>
        <v>Medium</v>
      </c>
      <c r="G221">
        <v>6163.94</v>
      </c>
      <c r="H221" s="10">
        <f t="shared" si="6"/>
        <v>3642.0095399722195</v>
      </c>
      <c r="I221" s="11">
        <f t="shared" si="7"/>
        <v>0.59085739640103885</v>
      </c>
      <c r="J221" t="s">
        <v>24</v>
      </c>
      <c r="K221" s="5">
        <v>37938</v>
      </c>
      <c r="L221">
        <v>4</v>
      </c>
      <c r="M221">
        <v>11</v>
      </c>
      <c r="N221">
        <v>2003</v>
      </c>
      <c r="O221" t="s">
        <v>450</v>
      </c>
      <c r="P221">
        <v>136</v>
      </c>
      <c r="Q221" t="s">
        <v>451</v>
      </c>
      <c r="R221" t="s">
        <v>195</v>
      </c>
      <c r="S221" t="s">
        <v>652</v>
      </c>
      <c r="T221" t="s">
        <v>196</v>
      </c>
      <c r="U221" t="s">
        <v>615</v>
      </c>
      <c r="V221" t="s">
        <v>197</v>
      </c>
      <c r="W221" t="s">
        <v>132</v>
      </c>
      <c r="X221" t="s">
        <v>653</v>
      </c>
      <c r="Y221" t="s">
        <v>31</v>
      </c>
      <c r="Z221" t="s">
        <v>32</v>
      </c>
      <c r="AA221" t="s">
        <v>198</v>
      </c>
      <c r="AB221" t="s">
        <v>199</v>
      </c>
      <c r="AC221" t="s">
        <v>49</v>
      </c>
    </row>
    <row r="222" spans="1:29" x14ac:dyDescent="0.3">
      <c r="A222">
        <v>10194</v>
      </c>
      <c r="B222">
        <v>38</v>
      </c>
      <c r="C222" s="10">
        <v>66.080820980551607</v>
      </c>
      <c r="D222">
        <v>100</v>
      </c>
      <c r="E222">
        <v>8</v>
      </c>
      <c r="F222" t="str" cm="1">
        <f t="array" ref="F222">_xlfn.IFS(G222&lt;5000,"Small",AND(G222&gt;=5000,G222&lt;=10000),"Medium",G222&gt;10000,"Large")</f>
        <v>Small</v>
      </c>
      <c r="G222">
        <v>4933.92</v>
      </c>
      <c r="H222" s="10">
        <f t="shared" si="6"/>
        <v>2422.848802739039</v>
      </c>
      <c r="I222" s="11">
        <f t="shared" si="7"/>
        <v>0.49105960427794509</v>
      </c>
      <c r="J222" t="s">
        <v>24</v>
      </c>
      <c r="K222" s="5">
        <v>37950</v>
      </c>
      <c r="L222">
        <v>4</v>
      </c>
      <c r="M222">
        <v>11</v>
      </c>
      <c r="N222">
        <v>2003</v>
      </c>
      <c r="O222" t="s">
        <v>450</v>
      </c>
      <c r="P222">
        <v>136</v>
      </c>
      <c r="Q222" t="s">
        <v>451</v>
      </c>
      <c r="R222" t="s">
        <v>200</v>
      </c>
      <c r="S222" t="s">
        <v>728</v>
      </c>
      <c r="T222" t="s">
        <v>201</v>
      </c>
      <c r="U222" t="s">
        <v>615</v>
      </c>
      <c r="V222" t="s">
        <v>202</v>
      </c>
      <c r="W222" t="s">
        <v>615</v>
      </c>
      <c r="X222" t="s">
        <v>654</v>
      </c>
      <c r="Y222" t="s">
        <v>39</v>
      </c>
      <c r="Z222" t="s">
        <v>40</v>
      </c>
      <c r="AA222" t="s">
        <v>203</v>
      </c>
      <c r="AB222" t="s">
        <v>204</v>
      </c>
      <c r="AC222" t="s">
        <v>49</v>
      </c>
    </row>
    <row r="223" spans="1:29" x14ac:dyDescent="0.3">
      <c r="A223">
        <v>10206</v>
      </c>
      <c r="B223">
        <v>28</v>
      </c>
      <c r="C223" s="10">
        <v>71.780892628765471</v>
      </c>
      <c r="D223">
        <v>100</v>
      </c>
      <c r="E223">
        <v>3</v>
      </c>
      <c r="F223" t="str" cm="1">
        <f t="array" ref="F223">_xlfn.IFS(G223&lt;5000,"Small",AND(G223&gt;=5000,G223&lt;=10000),"Medium",G223&gt;10000,"Large")</f>
        <v>Small</v>
      </c>
      <c r="G223">
        <v>4056.36</v>
      </c>
      <c r="H223" s="10">
        <f t="shared" si="6"/>
        <v>2046.4950063945669</v>
      </c>
      <c r="I223" s="11">
        <f t="shared" si="7"/>
        <v>0.50451513336946596</v>
      </c>
      <c r="J223" s="1" t="s">
        <v>24</v>
      </c>
      <c r="K223" s="5">
        <v>37960</v>
      </c>
      <c r="L223">
        <v>4</v>
      </c>
      <c r="M223">
        <v>12</v>
      </c>
      <c r="N223">
        <v>2003</v>
      </c>
      <c r="O223" t="s">
        <v>450</v>
      </c>
      <c r="P223">
        <v>136</v>
      </c>
      <c r="Q223" t="s">
        <v>451</v>
      </c>
      <c r="R223" t="s">
        <v>205</v>
      </c>
      <c r="S223" t="s">
        <v>729</v>
      </c>
      <c r="T223" t="s">
        <v>206</v>
      </c>
      <c r="U223" t="s">
        <v>615</v>
      </c>
      <c r="V223" t="s">
        <v>207</v>
      </c>
      <c r="W223" t="s">
        <v>208</v>
      </c>
      <c r="X223" t="s">
        <v>730</v>
      </c>
      <c r="Y223" t="s">
        <v>209</v>
      </c>
      <c r="Z223" t="s">
        <v>32</v>
      </c>
      <c r="AA223" t="s">
        <v>210</v>
      </c>
      <c r="AB223" t="s">
        <v>211</v>
      </c>
      <c r="AC223" t="s">
        <v>49</v>
      </c>
    </row>
    <row r="224" spans="1:29" x14ac:dyDescent="0.3">
      <c r="A224">
        <v>10216</v>
      </c>
      <c r="B224">
        <v>43</v>
      </c>
      <c r="C224" s="10">
        <v>71.554424098448209</v>
      </c>
      <c r="D224">
        <v>100</v>
      </c>
      <c r="E224">
        <v>1</v>
      </c>
      <c r="F224" t="str" cm="1">
        <f t="array" ref="F224">_xlfn.IFS(G224&lt;5000,"Small",AND(G224&gt;=5000,G224&lt;=10000),"Medium",G224&gt;10000,"Large")</f>
        <v>Medium</v>
      </c>
      <c r="G224">
        <v>5759.42</v>
      </c>
      <c r="H224" s="10">
        <f t="shared" si="6"/>
        <v>2682.579763766727</v>
      </c>
      <c r="I224" s="11">
        <f t="shared" si="7"/>
        <v>0.46577255414030005</v>
      </c>
      <c r="J224" s="1" t="s">
        <v>24</v>
      </c>
      <c r="K224" s="5">
        <v>38019</v>
      </c>
      <c r="L224">
        <v>1</v>
      </c>
      <c r="M224">
        <v>2</v>
      </c>
      <c r="N224">
        <v>2004</v>
      </c>
      <c r="O224" t="s">
        <v>450</v>
      </c>
      <c r="P224">
        <v>136</v>
      </c>
      <c r="Q224" t="s">
        <v>451</v>
      </c>
      <c r="R224" t="s">
        <v>242</v>
      </c>
      <c r="S224" t="s">
        <v>734</v>
      </c>
      <c r="T224" t="s">
        <v>243</v>
      </c>
      <c r="U224" t="s">
        <v>615</v>
      </c>
      <c r="V224" t="s">
        <v>244</v>
      </c>
      <c r="W224" t="s">
        <v>615</v>
      </c>
      <c r="X224" t="s">
        <v>660</v>
      </c>
      <c r="Y224" t="s">
        <v>39</v>
      </c>
      <c r="Z224" t="s">
        <v>40</v>
      </c>
      <c r="AA224" t="s">
        <v>245</v>
      </c>
      <c r="AB224" t="s">
        <v>48</v>
      </c>
      <c r="AC224" t="s">
        <v>49</v>
      </c>
    </row>
    <row r="225" spans="1:29" x14ac:dyDescent="0.3">
      <c r="A225">
        <v>10229</v>
      </c>
      <c r="B225">
        <v>25</v>
      </c>
      <c r="C225" s="10">
        <v>86.804439403021533</v>
      </c>
      <c r="D225">
        <v>100</v>
      </c>
      <c r="E225">
        <v>13</v>
      </c>
      <c r="F225" t="str" cm="1">
        <f t="array" ref="F225">_xlfn.IFS(G225&lt;5000,"Small",AND(G225&gt;=5000,G225&lt;=10000),"Medium",G225&gt;10000,"Large")</f>
        <v>Small</v>
      </c>
      <c r="G225">
        <v>3451</v>
      </c>
      <c r="H225" s="10">
        <f t="shared" si="6"/>
        <v>1280.8890149244617</v>
      </c>
      <c r="I225" s="11">
        <f t="shared" si="7"/>
        <v>0.37116459429859799</v>
      </c>
      <c r="J225" s="1" t="s">
        <v>24</v>
      </c>
      <c r="K225" s="5">
        <v>38057</v>
      </c>
      <c r="L225">
        <v>1</v>
      </c>
      <c r="M225">
        <v>3</v>
      </c>
      <c r="N225">
        <v>2004</v>
      </c>
      <c r="O225" t="s">
        <v>450</v>
      </c>
      <c r="P225">
        <v>136</v>
      </c>
      <c r="Q225" t="s">
        <v>451</v>
      </c>
      <c r="R225" t="s">
        <v>246</v>
      </c>
      <c r="S225" t="s">
        <v>661</v>
      </c>
      <c r="T225" t="s">
        <v>247</v>
      </c>
      <c r="U225" t="s">
        <v>615</v>
      </c>
      <c r="V225" t="s">
        <v>248</v>
      </c>
      <c r="W225" t="s">
        <v>53</v>
      </c>
      <c r="X225" t="s">
        <v>634</v>
      </c>
      <c r="Y225" t="s">
        <v>31</v>
      </c>
      <c r="Z225" t="s">
        <v>32</v>
      </c>
      <c r="AA225" t="s">
        <v>249</v>
      </c>
      <c r="AB225" t="s">
        <v>250</v>
      </c>
      <c r="AC225" t="s">
        <v>49</v>
      </c>
    </row>
    <row r="226" spans="1:29" x14ac:dyDescent="0.3">
      <c r="A226">
        <v>10245</v>
      </c>
      <c r="B226">
        <v>38</v>
      </c>
      <c r="C226" s="10">
        <v>87.09846991250545</v>
      </c>
      <c r="D226">
        <v>100</v>
      </c>
      <c r="E226">
        <v>6</v>
      </c>
      <c r="F226" t="str" cm="1">
        <f t="array" ref="F226">_xlfn.IFS(G226&lt;5000,"Small",AND(G226&gt;=5000,G226&lt;=10000),"Medium",G226&gt;10000,"Large")</f>
        <v>Medium</v>
      </c>
      <c r="G226">
        <v>5920.4</v>
      </c>
      <c r="H226" s="10">
        <f t="shared" si="6"/>
        <v>2610.6581433247925</v>
      </c>
      <c r="I226" s="11">
        <f t="shared" si="7"/>
        <v>0.44095975665914339</v>
      </c>
      <c r="J226" s="1" t="s">
        <v>24</v>
      </c>
      <c r="K226" s="5">
        <v>38111</v>
      </c>
      <c r="L226">
        <v>2</v>
      </c>
      <c r="M226">
        <v>5</v>
      </c>
      <c r="N226">
        <v>2004</v>
      </c>
      <c r="O226" t="s">
        <v>450</v>
      </c>
      <c r="P226">
        <v>136</v>
      </c>
      <c r="Q226" t="s">
        <v>451</v>
      </c>
      <c r="R226" t="s">
        <v>220</v>
      </c>
      <c r="S226" t="s">
        <v>657</v>
      </c>
      <c r="T226" t="s">
        <v>221</v>
      </c>
      <c r="U226" t="s">
        <v>615</v>
      </c>
      <c r="V226" t="s">
        <v>222</v>
      </c>
      <c r="W226" t="s">
        <v>105</v>
      </c>
      <c r="X226" t="s">
        <v>658</v>
      </c>
      <c r="Y226" t="s">
        <v>31</v>
      </c>
      <c r="Z226" t="s">
        <v>32</v>
      </c>
      <c r="AA226" t="s">
        <v>78</v>
      </c>
      <c r="AB226" t="s">
        <v>223</v>
      </c>
      <c r="AC226" t="s">
        <v>49</v>
      </c>
    </row>
    <row r="227" spans="1:29" x14ac:dyDescent="0.3">
      <c r="A227">
        <v>10258</v>
      </c>
      <c r="B227">
        <v>41</v>
      </c>
      <c r="C227" s="10">
        <v>81.216488039937289</v>
      </c>
      <c r="D227">
        <v>100</v>
      </c>
      <c r="E227">
        <v>3</v>
      </c>
      <c r="F227" t="str" cm="1">
        <f t="array" ref="F227">_xlfn.IFS(G227&lt;5000,"Small",AND(G227&gt;=5000,G227&lt;=10000),"Medium",G227&gt;10000,"Large")</f>
        <v>Medium</v>
      </c>
      <c r="G227">
        <v>6668.24</v>
      </c>
      <c r="H227" s="10">
        <f t="shared" si="6"/>
        <v>3338.3639903625708</v>
      </c>
      <c r="I227" s="11">
        <f t="shared" si="7"/>
        <v>0.50063644835257448</v>
      </c>
      <c r="J227" t="s">
        <v>24</v>
      </c>
      <c r="K227" s="5">
        <v>38153</v>
      </c>
      <c r="L227">
        <v>2</v>
      </c>
      <c r="M227">
        <v>6</v>
      </c>
      <c r="N227">
        <v>2004</v>
      </c>
      <c r="O227" t="s">
        <v>450</v>
      </c>
      <c r="P227">
        <v>136</v>
      </c>
      <c r="Q227" t="s">
        <v>451</v>
      </c>
      <c r="R227" t="s">
        <v>224</v>
      </c>
      <c r="S227" t="s">
        <v>225</v>
      </c>
      <c r="T227" t="s">
        <v>226</v>
      </c>
      <c r="U227" t="s">
        <v>615</v>
      </c>
      <c r="V227" t="s">
        <v>227</v>
      </c>
      <c r="W227" t="s">
        <v>228</v>
      </c>
      <c r="X227" t="s">
        <v>229</v>
      </c>
      <c r="Y227" t="s">
        <v>182</v>
      </c>
      <c r="Z227" t="s">
        <v>182</v>
      </c>
      <c r="AA227" t="s">
        <v>230</v>
      </c>
      <c r="AB227" t="s">
        <v>231</v>
      </c>
      <c r="AC227" t="s">
        <v>49</v>
      </c>
    </row>
    <row r="228" spans="1:29" x14ac:dyDescent="0.3">
      <c r="A228">
        <v>10270</v>
      </c>
      <c r="B228">
        <v>28</v>
      </c>
      <c r="C228" s="10">
        <v>70.822088399418348</v>
      </c>
      <c r="D228">
        <v>100</v>
      </c>
      <c r="E228">
        <v>6</v>
      </c>
      <c r="F228" t="str" cm="1">
        <f t="array" ref="F228">_xlfn.IFS(G228&lt;5000,"Small",AND(G228&gt;=5000,G228&lt;=10000),"Medium",G228&gt;10000,"Large")</f>
        <v>Small</v>
      </c>
      <c r="G228">
        <v>4094.72</v>
      </c>
      <c r="H228" s="10">
        <f t="shared" si="6"/>
        <v>2111.7015248162861</v>
      </c>
      <c r="I228" s="11">
        <f t="shared" si="7"/>
        <v>0.51571329048537784</v>
      </c>
      <c r="J228" t="s">
        <v>24</v>
      </c>
      <c r="K228" s="5">
        <v>38187</v>
      </c>
      <c r="L228">
        <v>3</v>
      </c>
      <c r="M228">
        <v>7</v>
      </c>
      <c r="N228">
        <v>2004</v>
      </c>
      <c r="O228" t="s">
        <v>450</v>
      </c>
      <c r="P228">
        <v>136</v>
      </c>
      <c r="Q228" t="s">
        <v>451</v>
      </c>
      <c r="R228" t="s">
        <v>141</v>
      </c>
      <c r="S228" t="s">
        <v>142</v>
      </c>
      <c r="T228" t="s">
        <v>143</v>
      </c>
      <c r="U228" t="s">
        <v>144</v>
      </c>
      <c r="V228" t="s">
        <v>145</v>
      </c>
      <c r="W228" t="s">
        <v>146</v>
      </c>
      <c r="X228" t="s">
        <v>643</v>
      </c>
      <c r="Y228" t="s">
        <v>88</v>
      </c>
      <c r="Z228" t="s">
        <v>89</v>
      </c>
      <c r="AA228" t="s">
        <v>147</v>
      </c>
      <c r="AB228" t="s">
        <v>148</v>
      </c>
      <c r="AC228" t="s">
        <v>49</v>
      </c>
    </row>
    <row r="229" spans="1:29" x14ac:dyDescent="0.3">
      <c r="A229">
        <v>10281</v>
      </c>
      <c r="B229">
        <v>25</v>
      </c>
      <c r="C229" s="10">
        <v>77.986670123871107</v>
      </c>
      <c r="D229">
        <v>100</v>
      </c>
      <c r="E229">
        <v>13</v>
      </c>
      <c r="F229" t="str" cm="1">
        <f t="array" ref="F229">_xlfn.IFS(G229&lt;5000,"Small",AND(G229&gt;=5000,G229&lt;=10000),"Medium",G229&gt;10000,"Large")</f>
        <v>Small</v>
      </c>
      <c r="G229">
        <v>2938.5</v>
      </c>
      <c r="H229" s="10">
        <f t="shared" si="6"/>
        <v>988.83324690322229</v>
      </c>
      <c r="I229" s="11">
        <f t="shared" si="7"/>
        <v>0.33650952761722724</v>
      </c>
      <c r="J229" t="s">
        <v>24</v>
      </c>
      <c r="K229" s="5">
        <v>38218</v>
      </c>
      <c r="L229">
        <v>3</v>
      </c>
      <c r="M229">
        <v>8</v>
      </c>
      <c r="N229">
        <v>2004</v>
      </c>
      <c r="O229" t="s">
        <v>450</v>
      </c>
      <c r="P229">
        <v>136</v>
      </c>
      <c r="Q229" t="s">
        <v>451</v>
      </c>
      <c r="R229" t="s">
        <v>129</v>
      </c>
      <c r="S229" t="s">
        <v>640</v>
      </c>
      <c r="T229" t="s">
        <v>130</v>
      </c>
      <c r="U229" t="s">
        <v>615</v>
      </c>
      <c r="V229" t="s">
        <v>131</v>
      </c>
      <c r="W229" t="s">
        <v>132</v>
      </c>
      <c r="X229" t="s">
        <v>641</v>
      </c>
      <c r="Y229" t="s">
        <v>31</v>
      </c>
      <c r="Z229" t="s">
        <v>32</v>
      </c>
      <c r="AA229" t="s">
        <v>33</v>
      </c>
      <c r="AB229" t="s">
        <v>133</v>
      </c>
      <c r="AC229" t="s">
        <v>35</v>
      </c>
    </row>
    <row r="230" spans="1:29" x14ac:dyDescent="0.3">
      <c r="A230">
        <v>10291</v>
      </c>
      <c r="B230">
        <v>41</v>
      </c>
      <c r="C230" s="10">
        <v>72.46860175057256</v>
      </c>
      <c r="D230">
        <v>100</v>
      </c>
      <c r="E230">
        <v>8</v>
      </c>
      <c r="F230" t="str" cm="1">
        <f t="array" ref="F230">_xlfn.IFS(G230&lt;5000,"Small",AND(G230&gt;=5000,G230&lt;=10000),"Medium",G230&gt;10000,"Large")</f>
        <v>Medium</v>
      </c>
      <c r="G230">
        <v>6387.8</v>
      </c>
      <c r="H230" s="10">
        <f t="shared" si="6"/>
        <v>3416.5873282265252</v>
      </c>
      <c r="I230" s="11">
        <f t="shared" si="7"/>
        <v>0.53486134948284625</v>
      </c>
      <c r="J230" s="1" t="s">
        <v>24</v>
      </c>
      <c r="K230" s="5">
        <v>38238</v>
      </c>
      <c r="L230">
        <v>3</v>
      </c>
      <c r="M230">
        <v>9</v>
      </c>
      <c r="N230">
        <v>2004</v>
      </c>
      <c r="O230" t="s">
        <v>450</v>
      </c>
      <c r="P230">
        <v>136</v>
      </c>
      <c r="Q230" t="s">
        <v>451</v>
      </c>
      <c r="R230" t="s">
        <v>238</v>
      </c>
      <c r="S230" t="s">
        <v>732</v>
      </c>
      <c r="T230" t="s">
        <v>239</v>
      </c>
      <c r="U230" t="s">
        <v>615</v>
      </c>
      <c r="V230" t="s">
        <v>240</v>
      </c>
      <c r="W230" t="s">
        <v>615</v>
      </c>
      <c r="X230" t="s">
        <v>733</v>
      </c>
      <c r="Y230" t="s">
        <v>172</v>
      </c>
      <c r="Z230" t="s">
        <v>40</v>
      </c>
      <c r="AA230" t="s">
        <v>241</v>
      </c>
      <c r="AB230" t="s">
        <v>188</v>
      </c>
      <c r="AC230" t="s">
        <v>49</v>
      </c>
    </row>
    <row r="231" spans="1:29" x14ac:dyDescent="0.3">
      <c r="A231">
        <v>10304</v>
      </c>
      <c r="B231">
        <v>39</v>
      </c>
      <c r="C231" s="10">
        <v>79.180538900396456</v>
      </c>
      <c r="D231">
        <v>100</v>
      </c>
      <c r="E231">
        <v>3</v>
      </c>
      <c r="F231" t="str" cm="1">
        <f t="array" ref="F231">_xlfn.IFS(G231&lt;5000,"Small",AND(G231&gt;=5000,G231&lt;=10000),"Medium",G231&gt;10000,"Large")</f>
        <v>Medium</v>
      </c>
      <c r="G231">
        <v>6396</v>
      </c>
      <c r="H231" s="10">
        <f t="shared" si="6"/>
        <v>3307.9589828845383</v>
      </c>
      <c r="I231" s="11">
        <f t="shared" si="7"/>
        <v>0.5171918359731924</v>
      </c>
      <c r="J231" s="1" t="s">
        <v>24</v>
      </c>
      <c r="K231" s="5">
        <v>38271</v>
      </c>
      <c r="L231">
        <v>4</v>
      </c>
      <c r="M231">
        <v>10</v>
      </c>
      <c r="N231">
        <v>2004</v>
      </c>
      <c r="O231" t="s">
        <v>450</v>
      </c>
      <c r="P231">
        <v>136</v>
      </c>
      <c r="Q231" t="s">
        <v>451</v>
      </c>
      <c r="R231" t="s">
        <v>242</v>
      </c>
      <c r="S231" t="s">
        <v>734</v>
      </c>
      <c r="T231" t="s">
        <v>243</v>
      </c>
      <c r="U231" t="s">
        <v>615</v>
      </c>
      <c r="V231" t="s">
        <v>244</v>
      </c>
      <c r="W231" t="s">
        <v>615</v>
      </c>
      <c r="X231" t="s">
        <v>660</v>
      </c>
      <c r="Y231" t="s">
        <v>39</v>
      </c>
      <c r="Z231" t="s">
        <v>40</v>
      </c>
      <c r="AA231" t="s">
        <v>245</v>
      </c>
      <c r="AB231" t="s">
        <v>48</v>
      </c>
      <c r="AC231" t="s">
        <v>49</v>
      </c>
    </row>
    <row r="232" spans="1:29" x14ac:dyDescent="0.3">
      <c r="A232">
        <v>10313</v>
      </c>
      <c r="B232">
        <v>21</v>
      </c>
      <c r="C232" s="10">
        <v>61.018846806563623</v>
      </c>
      <c r="D232">
        <v>100</v>
      </c>
      <c r="E232">
        <v>11</v>
      </c>
      <c r="F232" t="str" cm="1">
        <f t="array" ref="F232">_xlfn.IFS(G232&lt;5000,"Small",AND(G232&gt;=5000,G232&lt;=10000),"Medium",G232&gt;10000,"Large")</f>
        <v>Small</v>
      </c>
      <c r="G232">
        <v>2669.1</v>
      </c>
      <c r="H232" s="10">
        <f t="shared" si="6"/>
        <v>1387.7042170621639</v>
      </c>
      <c r="I232" s="11">
        <f t="shared" si="7"/>
        <v>0.51991465927172609</v>
      </c>
      <c r="J232" t="s">
        <v>24</v>
      </c>
      <c r="K232" s="5">
        <v>38282</v>
      </c>
      <c r="L232">
        <v>4</v>
      </c>
      <c r="M232">
        <v>10</v>
      </c>
      <c r="N232">
        <v>2004</v>
      </c>
      <c r="O232" t="s">
        <v>450</v>
      </c>
      <c r="P232">
        <v>136</v>
      </c>
      <c r="Q232" t="s">
        <v>451</v>
      </c>
      <c r="R232" t="s">
        <v>205</v>
      </c>
      <c r="S232" t="s">
        <v>729</v>
      </c>
      <c r="T232" t="s">
        <v>206</v>
      </c>
      <c r="U232" t="s">
        <v>615</v>
      </c>
      <c r="V232" t="s">
        <v>207</v>
      </c>
      <c r="W232" t="s">
        <v>208</v>
      </c>
      <c r="X232" t="s">
        <v>730</v>
      </c>
      <c r="Y232" t="s">
        <v>209</v>
      </c>
      <c r="Z232" t="s">
        <v>32</v>
      </c>
      <c r="AA232" t="s">
        <v>210</v>
      </c>
      <c r="AB232" t="s">
        <v>211</v>
      </c>
      <c r="AC232" t="s">
        <v>35</v>
      </c>
    </row>
    <row r="233" spans="1:29" x14ac:dyDescent="0.3">
      <c r="A233">
        <v>10322</v>
      </c>
      <c r="B233">
        <v>27</v>
      </c>
      <c r="C233" s="10">
        <v>89.374968593827504</v>
      </c>
      <c r="D233">
        <v>100</v>
      </c>
      <c r="E233">
        <v>9</v>
      </c>
      <c r="F233" t="str" cm="1">
        <f t="array" ref="F233">_xlfn.IFS(G233&lt;5000,"Small",AND(G233&gt;=5000,G233&lt;=10000),"Medium",G233&gt;10000,"Large")</f>
        <v>Small</v>
      </c>
      <c r="G233">
        <v>4784.13</v>
      </c>
      <c r="H233" s="10">
        <f t="shared" si="6"/>
        <v>2371.0058479666577</v>
      </c>
      <c r="I233" s="11">
        <f t="shared" si="7"/>
        <v>0.49559812295373612</v>
      </c>
      <c r="J233" s="1" t="s">
        <v>24</v>
      </c>
      <c r="K233" s="5">
        <v>38295</v>
      </c>
      <c r="L233">
        <v>4</v>
      </c>
      <c r="M233">
        <v>11</v>
      </c>
      <c r="N233">
        <v>2004</v>
      </c>
      <c r="O233" t="s">
        <v>450</v>
      </c>
      <c r="P233">
        <v>136</v>
      </c>
      <c r="Q233" t="s">
        <v>451</v>
      </c>
      <c r="R233" t="s">
        <v>251</v>
      </c>
      <c r="S233" t="s">
        <v>662</v>
      </c>
      <c r="T233" t="s">
        <v>252</v>
      </c>
      <c r="U233" t="s">
        <v>615</v>
      </c>
      <c r="V233" t="s">
        <v>253</v>
      </c>
      <c r="W233" t="s">
        <v>254</v>
      </c>
      <c r="X233" t="s">
        <v>663</v>
      </c>
      <c r="Y233" t="s">
        <v>31</v>
      </c>
      <c r="Z233" t="s">
        <v>32</v>
      </c>
      <c r="AA233" t="s">
        <v>54</v>
      </c>
      <c r="AB233" t="s">
        <v>250</v>
      </c>
      <c r="AC233" t="s">
        <v>49</v>
      </c>
    </row>
    <row r="234" spans="1:29" x14ac:dyDescent="0.3">
      <c r="A234">
        <v>10333</v>
      </c>
      <c r="B234">
        <v>33</v>
      </c>
      <c r="C234" s="10">
        <v>66.391131487977944</v>
      </c>
      <c r="D234">
        <v>99.21</v>
      </c>
      <c r="E234">
        <v>6</v>
      </c>
      <c r="F234" t="str" cm="1">
        <f t="array" ref="F234">_xlfn.IFS(G234&lt;5000,"Small",AND(G234&gt;=5000,G234&lt;=10000),"Medium",G234&gt;10000,"Large")</f>
        <v>Small</v>
      </c>
      <c r="G234">
        <v>3273.93</v>
      </c>
      <c r="H234" s="10">
        <f t="shared" si="6"/>
        <v>1083.0226608967278</v>
      </c>
      <c r="I234" s="11">
        <f t="shared" si="7"/>
        <v>0.33080202108680634</v>
      </c>
      <c r="J234" t="s">
        <v>24</v>
      </c>
      <c r="K234" s="5">
        <v>38309</v>
      </c>
      <c r="L234">
        <v>4</v>
      </c>
      <c r="M234">
        <v>11</v>
      </c>
      <c r="N234">
        <v>2004</v>
      </c>
      <c r="O234" t="s">
        <v>450</v>
      </c>
      <c r="P234">
        <v>136</v>
      </c>
      <c r="Q234" t="s">
        <v>451</v>
      </c>
      <c r="R234" t="s">
        <v>76</v>
      </c>
      <c r="S234" t="s">
        <v>626</v>
      </c>
      <c r="T234" t="s">
        <v>77</v>
      </c>
      <c r="U234" t="s">
        <v>615</v>
      </c>
      <c r="V234" t="s">
        <v>58</v>
      </c>
      <c r="W234" t="s">
        <v>53</v>
      </c>
      <c r="X234" t="s">
        <v>615</v>
      </c>
      <c r="Y234" t="s">
        <v>31</v>
      </c>
      <c r="Z234" t="s">
        <v>32</v>
      </c>
      <c r="AA234" t="s">
        <v>78</v>
      </c>
      <c r="AB234" t="s">
        <v>55</v>
      </c>
      <c r="AC234" t="s">
        <v>49</v>
      </c>
    </row>
    <row r="235" spans="1:29" x14ac:dyDescent="0.3">
      <c r="A235">
        <v>10347</v>
      </c>
      <c r="B235">
        <v>29</v>
      </c>
      <c r="C235" s="10">
        <v>84.62518575515729</v>
      </c>
      <c r="D235">
        <v>100</v>
      </c>
      <c r="E235">
        <v>3</v>
      </c>
      <c r="F235" t="str" cm="1">
        <f t="array" ref="F235">_xlfn.IFS(G235&lt;5000,"Small",AND(G235&gt;=5000,G235&lt;=10000),"Medium",G235&gt;10000,"Large")</f>
        <v>Small</v>
      </c>
      <c r="G235">
        <v>3586.43</v>
      </c>
      <c r="H235" s="10">
        <f t="shared" si="6"/>
        <v>1132.2996131004384</v>
      </c>
      <c r="I235" s="11">
        <f t="shared" si="7"/>
        <v>0.31571775082754672</v>
      </c>
      <c r="J235" t="s">
        <v>24</v>
      </c>
      <c r="K235" s="5">
        <v>38320</v>
      </c>
      <c r="L235">
        <v>4</v>
      </c>
      <c r="M235">
        <v>11</v>
      </c>
      <c r="N235">
        <v>2004</v>
      </c>
      <c r="O235" t="s">
        <v>450</v>
      </c>
      <c r="P235">
        <v>136</v>
      </c>
      <c r="Q235" t="s">
        <v>451</v>
      </c>
      <c r="R235" t="s">
        <v>83</v>
      </c>
      <c r="S235" s="2" t="s">
        <v>628</v>
      </c>
      <c r="T235" t="s">
        <v>84</v>
      </c>
      <c r="U235" t="s">
        <v>85</v>
      </c>
      <c r="V235" t="s">
        <v>86</v>
      </c>
      <c r="W235" t="s">
        <v>87</v>
      </c>
      <c r="X235" t="s">
        <v>629</v>
      </c>
      <c r="Y235" t="s">
        <v>88</v>
      </c>
      <c r="Z235" t="s">
        <v>89</v>
      </c>
      <c r="AA235" t="s">
        <v>90</v>
      </c>
      <c r="AB235" t="s">
        <v>91</v>
      </c>
      <c r="AC235" t="s">
        <v>49</v>
      </c>
    </row>
    <row r="236" spans="1:29" x14ac:dyDescent="0.3">
      <c r="A236">
        <v>10357</v>
      </c>
      <c r="B236">
        <v>49</v>
      </c>
      <c r="C236" s="10">
        <v>74.855488599872871</v>
      </c>
      <c r="D236">
        <v>100</v>
      </c>
      <c r="E236">
        <v>8</v>
      </c>
      <c r="F236" t="str" cm="1">
        <f t="array" ref="F236">_xlfn.IFS(G236&lt;5000,"Small",AND(G236&gt;=5000,G236&lt;=10000),"Medium",G236&gt;10000,"Large")</f>
        <v>Medium</v>
      </c>
      <c r="G236">
        <v>5960.36</v>
      </c>
      <c r="H236" s="10">
        <f t="shared" si="6"/>
        <v>2292.441058606229</v>
      </c>
      <c r="I236" s="11">
        <f t="shared" si="7"/>
        <v>0.38461452976099247</v>
      </c>
      <c r="J236" s="1" t="s">
        <v>24</v>
      </c>
      <c r="K236" s="5">
        <v>38331</v>
      </c>
      <c r="L236">
        <v>4</v>
      </c>
      <c r="M236">
        <v>12</v>
      </c>
      <c r="N236">
        <v>2004</v>
      </c>
      <c r="O236" t="s">
        <v>450</v>
      </c>
      <c r="P236">
        <v>136</v>
      </c>
      <c r="Q236" t="s">
        <v>451</v>
      </c>
      <c r="R236" t="s">
        <v>246</v>
      </c>
      <c r="S236" t="s">
        <v>661</v>
      </c>
      <c r="T236" t="s">
        <v>247</v>
      </c>
      <c r="U236" t="s">
        <v>615</v>
      </c>
      <c r="V236" t="s">
        <v>248</v>
      </c>
      <c r="W236" t="s">
        <v>53</v>
      </c>
      <c r="X236" t="s">
        <v>634</v>
      </c>
      <c r="Y236" t="s">
        <v>31</v>
      </c>
      <c r="Z236" t="s">
        <v>32</v>
      </c>
      <c r="AA236" t="s">
        <v>249</v>
      </c>
      <c r="AB236" t="s">
        <v>250</v>
      </c>
      <c r="AC236" t="s">
        <v>49</v>
      </c>
    </row>
    <row r="237" spans="1:29" x14ac:dyDescent="0.3">
      <c r="A237">
        <v>10370</v>
      </c>
      <c r="B237">
        <v>49</v>
      </c>
      <c r="C237" s="10">
        <v>89.646802561130855</v>
      </c>
      <c r="D237">
        <v>100</v>
      </c>
      <c r="E237">
        <v>8</v>
      </c>
      <c r="F237" t="str" cm="1">
        <f t="array" ref="F237">_xlfn.IFS(G237&lt;5000,"Small",AND(G237&gt;=5000,G237&lt;=10000),"Medium",G237&gt;10000,"Large")</f>
        <v>Medium</v>
      </c>
      <c r="G237">
        <v>8470.14</v>
      </c>
      <c r="H237" s="10">
        <f t="shared" si="6"/>
        <v>4077.4466745045875</v>
      </c>
      <c r="I237" s="11">
        <f t="shared" si="7"/>
        <v>0.48139070599831735</v>
      </c>
      <c r="J237" t="s">
        <v>24</v>
      </c>
      <c r="K237" s="5">
        <v>38372</v>
      </c>
      <c r="L237">
        <v>1</v>
      </c>
      <c r="M237">
        <v>1</v>
      </c>
      <c r="N237">
        <v>2005</v>
      </c>
      <c r="O237" t="s">
        <v>450</v>
      </c>
      <c r="P237">
        <v>136</v>
      </c>
      <c r="Q237" t="s">
        <v>451</v>
      </c>
      <c r="R237" t="s">
        <v>259</v>
      </c>
      <c r="S237" s="2" t="s">
        <v>665</v>
      </c>
      <c r="T237" t="s">
        <v>260</v>
      </c>
      <c r="U237" t="s">
        <v>261</v>
      </c>
      <c r="V237" t="s">
        <v>262</v>
      </c>
      <c r="W237" t="s">
        <v>146</v>
      </c>
      <c r="X237" t="s">
        <v>666</v>
      </c>
      <c r="Y237" t="s">
        <v>88</v>
      </c>
      <c r="Z237" t="s">
        <v>89</v>
      </c>
      <c r="AA237" t="s">
        <v>263</v>
      </c>
      <c r="AB237" t="s">
        <v>264</v>
      </c>
      <c r="AC237" t="s">
        <v>140</v>
      </c>
    </row>
    <row r="238" spans="1:29" x14ac:dyDescent="0.3">
      <c r="A238">
        <v>10381</v>
      </c>
      <c r="B238">
        <v>20</v>
      </c>
      <c r="C238" s="10">
        <v>88.154007136491103</v>
      </c>
      <c r="D238">
        <v>100</v>
      </c>
      <c r="E238">
        <v>1</v>
      </c>
      <c r="F238" t="str" cm="1">
        <f t="array" ref="F238">_xlfn.IFS(G238&lt;5000,"Small",AND(G238&gt;=5000,G238&lt;=10000),"Medium",G238&gt;10000,"Large")</f>
        <v>Small</v>
      </c>
      <c r="G238">
        <v>2952</v>
      </c>
      <c r="H238" s="10">
        <f t="shared" si="6"/>
        <v>1188.919857270178</v>
      </c>
      <c r="I238" s="11">
        <f t="shared" si="7"/>
        <v>0.40275062915656434</v>
      </c>
      <c r="J238" t="s">
        <v>24</v>
      </c>
      <c r="K238" s="5">
        <v>38400</v>
      </c>
      <c r="L238">
        <v>1</v>
      </c>
      <c r="M238">
        <v>2</v>
      </c>
      <c r="N238">
        <v>2005</v>
      </c>
      <c r="O238" t="s">
        <v>450</v>
      </c>
      <c r="P238">
        <v>136</v>
      </c>
      <c r="Q238" t="s">
        <v>451</v>
      </c>
      <c r="R238" t="s">
        <v>56</v>
      </c>
      <c r="S238" t="s">
        <v>621</v>
      </c>
      <c r="T238" t="s">
        <v>57</v>
      </c>
      <c r="U238" t="s">
        <v>615</v>
      </c>
      <c r="V238" t="s">
        <v>58</v>
      </c>
      <c r="W238" t="s">
        <v>53</v>
      </c>
      <c r="X238" t="s">
        <v>615</v>
      </c>
      <c r="Y238" t="s">
        <v>31</v>
      </c>
      <c r="Z238" t="s">
        <v>32</v>
      </c>
      <c r="AA238" t="s">
        <v>59</v>
      </c>
      <c r="AB238" t="s">
        <v>55</v>
      </c>
      <c r="AC238" t="s">
        <v>35</v>
      </c>
    </row>
    <row r="239" spans="1:29" x14ac:dyDescent="0.3">
      <c r="A239">
        <v>10391</v>
      </c>
      <c r="B239">
        <v>39</v>
      </c>
      <c r="C239" s="10">
        <v>46.350541048790461</v>
      </c>
      <c r="D239">
        <v>63.2</v>
      </c>
      <c r="E239">
        <v>9</v>
      </c>
      <c r="F239" t="str" cm="1">
        <f t="array" ref="F239">_xlfn.IFS(G239&lt;5000,"Small",AND(G239&gt;=5000,G239&lt;=10000),"Medium",G239&gt;10000,"Large")</f>
        <v>Small</v>
      </c>
      <c r="G239">
        <v>2464.8000000000002</v>
      </c>
      <c r="H239" s="10">
        <f t="shared" si="6"/>
        <v>657.12889909717228</v>
      </c>
      <c r="I239" s="11">
        <f t="shared" si="7"/>
        <v>0.26660536315204975</v>
      </c>
      <c r="J239" s="1" t="s">
        <v>24</v>
      </c>
      <c r="K239" s="5">
        <v>38420</v>
      </c>
      <c r="L239">
        <v>1</v>
      </c>
      <c r="M239">
        <v>3</v>
      </c>
      <c r="N239">
        <v>2005</v>
      </c>
      <c r="O239" t="s">
        <v>450</v>
      </c>
      <c r="P239">
        <v>136</v>
      </c>
      <c r="Q239" t="s">
        <v>451</v>
      </c>
      <c r="R239" t="s">
        <v>259</v>
      </c>
      <c r="S239" s="2" t="s">
        <v>665</v>
      </c>
      <c r="T239" t="s">
        <v>260</v>
      </c>
      <c r="U239" t="s">
        <v>261</v>
      </c>
      <c r="V239" t="s">
        <v>262</v>
      </c>
      <c r="W239" t="s">
        <v>146</v>
      </c>
      <c r="X239" t="s">
        <v>666</v>
      </c>
      <c r="Y239" t="s">
        <v>88</v>
      </c>
      <c r="Z239" t="s">
        <v>89</v>
      </c>
      <c r="AA239" t="s">
        <v>263</v>
      </c>
      <c r="AB239" t="s">
        <v>264</v>
      </c>
      <c r="AC239" t="s">
        <v>35</v>
      </c>
    </row>
    <row r="240" spans="1:29" x14ac:dyDescent="0.3">
      <c r="A240">
        <v>10411</v>
      </c>
      <c r="B240">
        <v>40</v>
      </c>
      <c r="C240" s="10">
        <v>65.138837513301212</v>
      </c>
      <c r="D240">
        <v>100</v>
      </c>
      <c r="E240">
        <v>6</v>
      </c>
      <c r="F240" t="str" cm="1">
        <f t="array" ref="F240">_xlfn.IFS(G240&lt;5000,"Small",AND(G240&gt;=5000,G240&lt;=10000),"Medium",G240&gt;10000,"Large")</f>
        <v>Medium</v>
      </c>
      <c r="G240">
        <v>6232</v>
      </c>
      <c r="H240" s="10">
        <f t="shared" si="6"/>
        <v>3626.4464994679515</v>
      </c>
      <c r="I240" s="11">
        <f t="shared" si="7"/>
        <v>0.58190733303401021</v>
      </c>
      <c r="J240" s="1" t="s">
        <v>24</v>
      </c>
      <c r="K240" s="5">
        <v>38473</v>
      </c>
      <c r="L240">
        <v>2</v>
      </c>
      <c r="M240">
        <v>5</v>
      </c>
      <c r="N240">
        <v>2005</v>
      </c>
      <c r="O240" t="s">
        <v>450</v>
      </c>
      <c r="P240">
        <v>136</v>
      </c>
      <c r="Q240" t="s">
        <v>451</v>
      </c>
      <c r="R240" t="s">
        <v>265</v>
      </c>
      <c r="S240" t="s">
        <v>735</v>
      </c>
      <c r="T240" t="s">
        <v>266</v>
      </c>
      <c r="U240" t="s">
        <v>615</v>
      </c>
      <c r="V240" t="s">
        <v>267</v>
      </c>
      <c r="W240" t="s">
        <v>268</v>
      </c>
      <c r="X240" t="s">
        <v>736</v>
      </c>
      <c r="Y240" t="s">
        <v>209</v>
      </c>
      <c r="Z240" t="s">
        <v>32</v>
      </c>
      <c r="AA240" t="s">
        <v>269</v>
      </c>
      <c r="AB240" t="s">
        <v>270</v>
      </c>
      <c r="AC240" t="s">
        <v>49</v>
      </c>
    </row>
    <row r="241" spans="1:29" x14ac:dyDescent="0.3">
      <c r="A241">
        <v>10424</v>
      </c>
      <c r="B241">
        <v>49</v>
      </c>
      <c r="C241" s="10">
        <v>64.818714677770956</v>
      </c>
      <c r="D241">
        <v>100</v>
      </c>
      <c r="E241">
        <v>3</v>
      </c>
      <c r="F241" t="str" cm="1">
        <f t="array" ref="F241">_xlfn.IFS(G241&lt;5000,"Small",AND(G241&gt;=5000,G241&lt;=10000),"Medium",G241&gt;10000,"Large")</f>
        <v>Medium</v>
      </c>
      <c r="G241">
        <v>7969.36</v>
      </c>
      <c r="H241" s="10">
        <f t="shared" si="6"/>
        <v>4793.2429807892222</v>
      </c>
      <c r="I241" s="11">
        <f t="shared" si="7"/>
        <v>0.60145896041705005</v>
      </c>
      <c r="J241" t="s">
        <v>271</v>
      </c>
      <c r="K241" s="5">
        <v>38503</v>
      </c>
      <c r="L241">
        <v>2</v>
      </c>
      <c r="M241">
        <v>5</v>
      </c>
      <c r="N241">
        <v>2005</v>
      </c>
      <c r="O241" t="s">
        <v>450</v>
      </c>
      <c r="P241">
        <v>136</v>
      </c>
      <c r="Q241" t="s">
        <v>451</v>
      </c>
      <c r="R241" t="s">
        <v>161</v>
      </c>
      <c r="S241" t="s">
        <v>723</v>
      </c>
      <c r="T241" t="s">
        <v>162</v>
      </c>
      <c r="U241" t="s">
        <v>615</v>
      </c>
      <c r="V241" t="s">
        <v>163</v>
      </c>
      <c r="W241" t="s">
        <v>615</v>
      </c>
      <c r="X241" t="s">
        <v>646</v>
      </c>
      <c r="Y241" t="s">
        <v>164</v>
      </c>
      <c r="Z241" t="s">
        <v>40</v>
      </c>
      <c r="AA241" t="s">
        <v>165</v>
      </c>
      <c r="AB241" t="s">
        <v>166</v>
      </c>
      <c r="AC241" t="s">
        <v>140</v>
      </c>
    </row>
    <row r="242" spans="1:29" x14ac:dyDescent="0.3">
      <c r="A242">
        <v>10107</v>
      </c>
      <c r="B242">
        <v>21</v>
      </c>
      <c r="C242" s="10">
        <v>82.586659171109218</v>
      </c>
      <c r="D242">
        <v>100</v>
      </c>
      <c r="E242">
        <v>1</v>
      </c>
      <c r="F242" t="str" cm="1">
        <f t="array" ref="F242">_xlfn.IFS(G242&lt;5000,"Small",AND(G242&gt;=5000,G242&lt;=10000),"Medium",G242&gt;10000,"Large")</f>
        <v>Small</v>
      </c>
      <c r="G242">
        <v>3036.6</v>
      </c>
      <c r="H242" s="10">
        <f t="shared" si="6"/>
        <v>1302.2801574067064</v>
      </c>
      <c r="I242" s="11">
        <f t="shared" si="7"/>
        <v>0.42886127820809672</v>
      </c>
      <c r="J242" t="s">
        <v>24</v>
      </c>
      <c r="K242" s="5">
        <v>37676</v>
      </c>
      <c r="L242">
        <v>1</v>
      </c>
      <c r="M242">
        <v>2</v>
      </c>
      <c r="N242">
        <v>2003</v>
      </c>
      <c r="O242" t="s">
        <v>25</v>
      </c>
      <c r="P242">
        <v>150</v>
      </c>
      <c r="Q242" t="s">
        <v>452</v>
      </c>
      <c r="R242" t="s">
        <v>27</v>
      </c>
      <c r="S242" t="s">
        <v>614</v>
      </c>
      <c r="T242" t="s">
        <v>28</v>
      </c>
      <c r="U242" t="s">
        <v>615</v>
      </c>
      <c r="V242" t="s">
        <v>29</v>
      </c>
      <c r="W242" t="s">
        <v>30</v>
      </c>
      <c r="X242" t="s">
        <v>616</v>
      </c>
      <c r="Y242" t="s">
        <v>31</v>
      </c>
      <c r="Z242" t="s">
        <v>32</v>
      </c>
      <c r="AA242" t="s">
        <v>33</v>
      </c>
      <c r="AB242" t="s">
        <v>34</v>
      </c>
      <c r="AC242" t="s">
        <v>49</v>
      </c>
    </row>
    <row r="243" spans="1:29" x14ac:dyDescent="0.3">
      <c r="A243">
        <v>10121</v>
      </c>
      <c r="B243">
        <v>50</v>
      </c>
      <c r="C243" s="10">
        <v>67.5572871636884</v>
      </c>
      <c r="D243">
        <v>100</v>
      </c>
      <c r="E243">
        <v>4</v>
      </c>
      <c r="F243" t="str" cm="1">
        <f t="array" ref="F243">_xlfn.IFS(G243&lt;5000,"Small",AND(G243&gt;=5000,G243&lt;=10000),"Medium",G243&gt;10000,"Large")</f>
        <v>Medium</v>
      </c>
      <c r="G243">
        <v>8284</v>
      </c>
      <c r="H243" s="10">
        <f t="shared" si="6"/>
        <v>4906.1356418155801</v>
      </c>
      <c r="I243" s="11">
        <f t="shared" si="7"/>
        <v>0.59224235174017148</v>
      </c>
      <c r="J243" s="1" t="s">
        <v>24</v>
      </c>
      <c r="K243" s="5">
        <v>37748</v>
      </c>
      <c r="L243">
        <v>2</v>
      </c>
      <c r="M243">
        <v>5</v>
      </c>
      <c r="N243">
        <v>2003</v>
      </c>
      <c r="O243" t="s">
        <v>25</v>
      </c>
      <c r="P243">
        <v>150</v>
      </c>
      <c r="Q243" t="s">
        <v>452</v>
      </c>
      <c r="R243" t="s">
        <v>36</v>
      </c>
      <c r="S243" t="s">
        <v>713</v>
      </c>
      <c r="T243" t="s">
        <v>37</v>
      </c>
      <c r="U243" t="s">
        <v>615</v>
      </c>
      <c r="V243" t="s">
        <v>38</v>
      </c>
      <c r="W243" t="s">
        <v>615</v>
      </c>
      <c r="X243" t="s">
        <v>617</v>
      </c>
      <c r="Y243" t="s">
        <v>39</v>
      </c>
      <c r="Z243" t="s">
        <v>40</v>
      </c>
      <c r="AA243" t="s">
        <v>41</v>
      </c>
      <c r="AB243" t="s">
        <v>42</v>
      </c>
      <c r="AC243" t="s">
        <v>140</v>
      </c>
    </row>
    <row r="244" spans="1:29" x14ac:dyDescent="0.3">
      <c r="A244">
        <v>10134</v>
      </c>
      <c r="B244">
        <v>20</v>
      </c>
      <c r="C244" s="10">
        <v>61.708542672365787</v>
      </c>
      <c r="D244">
        <v>100</v>
      </c>
      <c r="E244">
        <v>1</v>
      </c>
      <c r="F244" t="str" cm="1">
        <f t="array" ref="F244">_xlfn.IFS(G244&lt;5000,"Small",AND(G244&gt;=5000,G244&lt;=10000),"Medium",G244&gt;10000,"Large")</f>
        <v>Small</v>
      </c>
      <c r="G244">
        <v>2711.2</v>
      </c>
      <c r="H244" s="10">
        <f t="shared" si="6"/>
        <v>1477.0291465526841</v>
      </c>
      <c r="I244" s="11">
        <f t="shared" si="7"/>
        <v>0.54478797084415909</v>
      </c>
      <c r="J244" s="1" t="s">
        <v>24</v>
      </c>
      <c r="K244" s="5">
        <v>37803</v>
      </c>
      <c r="L244">
        <v>3</v>
      </c>
      <c r="M244">
        <v>7</v>
      </c>
      <c r="N244">
        <v>2003</v>
      </c>
      <c r="O244" t="s">
        <v>25</v>
      </c>
      <c r="P244">
        <v>150</v>
      </c>
      <c r="Q244" t="s">
        <v>452</v>
      </c>
      <c r="R244" t="s">
        <v>43</v>
      </c>
      <c r="S244" t="s">
        <v>44</v>
      </c>
      <c r="T244" t="s">
        <v>45</v>
      </c>
      <c r="U244" t="s">
        <v>615</v>
      </c>
      <c r="V244" t="s">
        <v>46</v>
      </c>
      <c r="W244" t="s">
        <v>615</v>
      </c>
      <c r="X244" t="s">
        <v>618</v>
      </c>
      <c r="Y244" t="s">
        <v>39</v>
      </c>
      <c r="Z244" t="s">
        <v>40</v>
      </c>
      <c r="AA244" t="s">
        <v>47</v>
      </c>
      <c r="AB244" t="s">
        <v>48</v>
      </c>
      <c r="AC244" t="s">
        <v>35</v>
      </c>
    </row>
    <row r="245" spans="1:29" x14ac:dyDescent="0.3">
      <c r="A245">
        <v>10145</v>
      </c>
      <c r="B245">
        <v>49</v>
      </c>
      <c r="C245" s="10">
        <v>83.188982444628195</v>
      </c>
      <c r="D245">
        <v>100</v>
      </c>
      <c r="E245">
        <v>5</v>
      </c>
      <c r="F245" t="str" cm="1">
        <f t="array" ref="F245">_xlfn.IFS(G245&lt;5000,"Small",AND(G245&gt;=5000,G245&lt;=10000),"Medium",G245&gt;10000,"Large")</f>
        <v>Medium</v>
      </c>
      <c r="G245">
        <v>8339.7999999999993</v>
      </c>
      <c r="H245" s="10">
        <f t="shared" si="6"/>
        <v>4263.5398602132173</v>
      </c>
      <c r="I245" s="11">
        <f t="shared" si="7"/>
        <v>0.51122807024307748</v>
      </c>
      <c r="J245" t="s">
        <v>24</v>
      </c>
      <c r="K245" s="5">
        <v>37858</v>
      </c>
      <c r="L245">
        <v>3</v>
      </c>
      <c r="M245">
        <v>8</v>
      </c>
      <c r="N245">
        <v>2003</v>
      </c>
      <c r="O245" t="s">
        <v>25</v>
      </c>
      <c r="P245">
        <v>150</v>
      </c>
      <c r="Q245" t="s">
        <v>452</v>
      </c>
      <c r="R245" t="s">
        <v>50</v>
      </c>
      <c r="S245" t="s">
        <v>619</v>
      </c>
      <c r="T245" t="s">
        <v>51</v>
      </c>
      <c r="U245" t="s">
        <v>615</v>
      </c>
      <c r="V245" t="s">
        <v>52</v>
      </c>
      <c r="W245" t="s">
        <v>53</v>
      </c>
      <c r="X245" t="s">
        <v>620</v>
      </c>
      <c r="Y245" t="s">
        <v>31</v>
      </c>
      <c r="Z245" t="s">
        <v>32</v>
      </c>
      <c r="AA245" t="s">
        <v>54</v>
      </c>
      <c r="AB245" t="s">
        <v>55</v>
      </c>
      <c r="AC245" t="s">
        <v>140</v>
      </c>
    </row>
    <row r="246" spans="1:29" x14ac:dyDescent="0.3">
      <c r="A246">
        <v>10159</v>
      </c>
      <c r="B246">
        <v>38</v>
      </c>
      <c r="C246" s="10">
        <v>61.287885045936243</v>
      </c>
      <c r="D246">
        <v>100</v>
      </c>
      <c r="E246">
        <v>13</v>
      </c>
      <c r="F246" t="str" cm="1">
        <f t="array" ref="F246">_xlfn.IFS(G246&lt;5000,"Small",AND(G246&gt;=5000,G246&lt;=10000),"Medium",G246&gt;10000,"Large")</f>
        <v>Medium</v>
      </c>
      <c r="G246">
        <v>6238.84</v>
      </c>
      <c r="H246" s="10">
        <f t="shared" si="6"/>
        <v>3909.900368254423</v>
      </c>
      <c r="I246" s="11">
        <f t="shared" si="7"/>
        <v>0.62670309997602491</v>
      </c>
      <c r="J246" s="1" t="s">
        <v>24</v>
      </c>
      <c r="K246" s="5">
        <v>37904</v>
      </c>
      <c r="L246">
        <v>4</v>
      </c>
      <c r="M246">
        <v>10</v>
      </c>
      <c r="N246">
        <v>2003</v>
      </c>
      <c r="O246" t="s">
        <v>25</v>
      </c>
      <c r="P246">
        <v>150</v>
      </c>
      <c r="Q246" t="s">
        <v>452</v>
      </c>
      <c r="R246" t="s">
        <v>56</v>
      </c>
      <c r="S246" t="s">
        <v>621</v>
      </c>
      <c r="T246" t="s">
        <v>57</v>
      </c>
      <c r="U246" t="s">
        <v>615</v>
      </c>
      <c r="V246" t="s">
        <v>58</v>
      </c>
      <c r="W246" t="s">
        <v>53</v>
      </c>
      <c r="X246" t="s">
        <v>615</v>
      </c>
      <c r="Y246" t="s">
        <v>31</v>
      </c>
      <c r="Z246" t="s">
        <v>32</v>
      </c>
      <c r="AA246" t="s">
        <v>59</v>
      </c>
      <c r="AB246" t="s">
        <v>55</v>
      </c>
      <c r="AC246" t="s">
        <v>49</v>
      </c>
    </row>
    <row r="247" spans="1:29" x14ac:dyDescent="0.3">
      <c r="A247">
        <v>10169</v>
      </c>
      <c r="B247">
        <v>35</v>
      </c>
      <c r="C247" s="10">
        <v>69.970840638625816</v>
      </c>
      <c r="D247">
        <v>100</v>
      </c>
      <c r="E247">
        <v>13</v>
      </c>
      <c r="F247" t="str" cm="1">
        <f t="array" ref="F247">_xlfn.IFS(G247&lt;5000,"Small",AND(G247&gt;=5000,G247&lt;=10000),"Medium",G247&gt;10000,"Large")</f>
        <v>Small</v>
      </c>
      <c r="G247">
        <v>4639.25</v>
      </c>
      <c r="H247" s="10">
        <f t="shared" si="6"/>
        <v>2190.2705776480966</v>
      </c>
      <c r="I247" s="11">
        <f t="shared" si="7"/>
        <v>0.4721173848462783</v>
      </c>
      <c r="J247" s="1" t="s">
        <v>24</v>
      </c>
      <c r="K247" s="5">
        <v>37929</v>
      </c>
      <c r="L247">
        <v>4</v>
      </c>
      <c r="M247">
        <v>11</v>
      </c>
      <c r="N247">
        <v>2003</v>
      </c>
      <c r="O247" t="s">
        <v>25</v>
      </c>
      <c r="P247">
        <v>150</v>
      </c>
      <c r="Q247" t="s">
        <v>452</v>
      </c>
      <c r="R247" t="s">
        <v>259</v>
      </c>
      <c r="S247" s="2" t="s">
        <v>665</v>
      </c>
      <c r="T247" t="s">
        <v>260</v>
      </c>
      <c r="U247" t="s">
        <v>261</v>
      </c>
      <c r="V247" t="s">
        <v>262</v>
      </c>
      <c r="W247" t="s">
        <v>146</v>
      </c>
      <c r="X247" t="s">
        <v>666</v>
      </c>
      <c r="Y247" t="s">
        <v>88</v>
      </c>
      <c r="Z247" t="s">
        <v>89</v>
      </c>
      <c r="AA247" t="s">
        <v>263</v>
      </c>
      <c r="AB247" t="s">
        <v>264</v>
      </c>
      <c r="AC247" t="s">
        <v>49</v>
      </c>
    </row>
    <row r="248" spans="1:29" x14ac:dyDescent="0.3">
      <c r="A248">
        <v>10180</v>
      </c>
      <c r="B248">
        <v>40</v>
      </c>
      <c r="C248" s="10">
        <v>78.109851503522393</v>
      </c>
      <c r="D248">
        <v>100</v>
      </c>
      <c r="E248">
        <v>8</v>
      </c>
      <c r="F248" t="str" cm="1">
        <f t="array" ref="F248">_xlfn.IFS(G248&lt;5000,"Small",AND(G248&gt;=5000,G248&lt;=10000),"Medium",G248&gt;10000,"Large")</f>
        <v>Medium</v>
      </c>
      <c r="G248">
        <v>6747.6</v>
      </c>
      <c r="H248" s="10">
        <f t="shared" si="6"/>
        <v>3623.2059398591045</v>
      </c>
      <c r="I248" s="11">
        <f t="shared" si="7"/>
        <v>0.53696217023224624</v>
      </c>
      <c r="J248" s="1" t="s">
        <v>24</v>
      </c>
      <c r="K248" s="5">
        <v>37936</v>
      </c>
      <c r="L248">
        <v>4</v>
      </c>
      <c r="M248">
        <v>11</v>
      </c>
      <c r="N248">
        <v>2003</v>
      </c>
      <c r="O248" t="s">
        <v>25</v>
      </c>
      <c r="P248">
        <v>150</v>
      </c>
      <c r="Q248" t="s">
        <v>452</v>
      </c>
      <c r="R248" t="s">
        <v>65</v>
      </c>
      <c r="S248" t="s">
        <v>714</v>
      </c>
      <c r="T248" t="s">
        <v>66</v>
      </c>
      <c r="U248" t="s">
        <v>615</v>
      </c>
      <c r="V248" t="s">
        <v>67</v>
      </c>
      <c r="W248" t="s">
        <v>615</v>
      </c>
      <c r="X248" t="s">
        <v>624</v>
      </c>
      <c r="Y248" t="s">
        <v>39</v>
      </c>
      <c r="Z248" t="s">
        <v>40</v>
      </c>
      <c r="AA248" t="s">
        <v>68</v>
      </c>
      <c r="AB248" t="s">
        <v>69</v>
      </c>
      <c r="AC248" t="s">
        <v>49</v>
      </c>
    </row>
    <row r="249" spans="1:29" x14ac:dyDescent="0.3">
      <c r="A249">
        <v>10189</v>
      </c>
      <c r="B249">
        <v>28</v>
      </c>
      <c r="C249" s="10">
        <v>78.994778759851215</v>
      </c>
      <c r="D249">
        <v>100</v>
      </c>
      <c r="E249">
        <v>1</v>
      </c>
      <c r="F249" t="str" cm="1">
        <f t="array" ref="F249">_xlfn.IFS(G249&lt;5000,"Small",AND(G249&gt;=5000,G249&lt;=10000),"Medium",G249&gt;10000,"Large")</f>
        <v>Small</v>
      </c>
      <c r="G249">
        <v>4512.4799999999996</v>
      </c>
      <c r="H249" s="10">
        <f t="shared" si="6"/>
        <v>2300.6261947241655</v>
      </c>
      <c r="I249" s="11">
        <f t="shared" si="7"/>
        <v>0.50983631943502594</v>
      </c>
      <c r="J249" t="s">
        <v>24</v>
      </c>
      <c r="K249" s="5">
        <v>37943</v>
      </c>
      <c r="L249">
        <v>4</v>
      </c>
      <c r="M249">
        <v>11</v>
      </c>
      <c r="N249">
        <v>2003</v>
      </c>
      <c r="O249" t="s">
        <v>25</v>
      </c>
      <c r="P249">
        <v>150</v>
      </c>
      <c r="Q249" t="s">
        <v>452</v>
      </c>
      <c r="R249" t="s">
        <v>50</v>
      </c>
      <c r="S249" t="s">
        <v>619</v>
      </c>
      <c r="T249" t="s">
        <v>51</v>
      </c>
      <c r="U249" t="s">
        <v>615</v>
      </c>
      <c r="V249" t="s">
        <v>52</v>
      </c>
      <c r="W249" t="s">
        <v>53</v>
      </c>
      <c r="X249" t="s">
        <v>620</v>
      </c>
      <c r="Y249" t="s">
        <v>31</v>
      </c>
      <c r="Z249" t="s">
        <v>32</v>
      </c>
      <c r="AA249" t="s">
        <v>54</v>
      </c>
      <c r="AB249" t="s">
        <v>55</v>
      </c>
      <c r="AC249" t="s">
        <v>49</v>
      </c>
    </row>
    <row r="250" spans="1:29" x14ac:dyDescent="0.3">
      <c r="A250">
        <v>10201</v>
      </c>
      <c r="B250">
        <v>25</v>
      </c>
      <c r="C250" s="10">
        <v>80.531955368589863</v>
      </c>
      <c r="D250">
        <v>100</v>
      </c>
      <c r="E250">
        <v>1</v>
      </c>
      <c r="F250" t="str" cm="1">
        <f t="array" ref="F250">_xlfn.IFS(G250&lt;5000,"Small",AND(G250&gt;=5000,G250&lt;=10000),"Medium",G250&gt;10000,"Large")</f>
        <v>Small</v>
      </c>
      <c r="G250">
        <v>4029</v>
      </c>
      <c r="H250" s="10">
        <f t="shared" si="6"/>
        <v>2015.7011157852535</v>
      </c>
      <c r="I250" s="11">
        <f t="shared" si="7"/>
        <v>0.50029811759375864</v>
      </c>
      <c r="J250" s="1" t="s">
        <v>24</v>
      </c>
      <c r="K250" s="5">
        <v>37956</v>
      </c>
      <c r="L250">
        <v>4</v>
      </c>
      <c r="M250">
        <v>12</v>
      </c>
      <c r="N250">
        <v>2003</v>
      </c>
      <c r="O250" t="s">
        <v>25</v>
      </c>
      <c r="P250">
        <v>150</v>
      </c>
      <c r="Q250" t="s">
        <v>452</v>
      </c>
      <c r="R250" t="s">
        <v>76</v>
      </c>
      <c r="S250" t="s">
        <v>626</v>
      </c>
      <c r="T250" t="s">
        <v>77</v>
      </c>
      <c r="U250" t="s">
        <v>615</v>
      </c>
      <c r="V250" t="s">
        <v>58</v>
      </c>
      <c r="W250" t="s">
        <v>53</v>
      </c>
      <c r="X250" t="s">
        <v>615</v>
      </c>
      <c r="Y250" t="s">
        <v>31</v>
      </c>
      <c r="Z250" t="s">
        <v>32</v>
      </c>
      <c r="AA250" t="s">
        <v>78</v>
      </c>
      <c r="AB250" t="s">
        <v>55</v>
      </c>
      <c r="AC250" t="s">
        <v>49</v>
      </c>
    </row>
    <row r="251" spans="1:29" x14ac:dyDescent="0.3">
      <c r="A251">
        <v>10211</v>
      </c>
      <c r="B251">
        <v>36</v>
      </c>
      <c r="C251" s="10">
        <v>84.488064852415945</v>
      </c>
      <c r="D251">
        <v>100</v>
      </c>
      <c r="E251">
        <v>13</v>
      </c>
      <c r="F251" t="str" cm="1">
        <f t="array" ref="F251">_xlfn.IFS(G251&lt;5000,"Small",AND(G251&gt;=5000,G251&lt;=10000),"Medium",G251&gt;10000,"Large")</f>
        <v>Small</v>
      </c>
      <c r="G251">
        <v>4771.8</v>
      </c>
      <c r="H251" s="10">
        <f t="shared" si="6"/>
        <v>1730.2296653130261</v>
      </c>
      <c r="I251" s="11">
        <f t="shared" si="7"/>
        <v>0.36259475780900835</v>
      </c>
      <c r="J251" t="s">
        <v>24</v>
      </c>
      <c r="K251" s="5">
        <v>38001</v>
      </c>
      <c r="L251">
        <v>1</v>
      </c>
      <c r="M251">
        <v>1</v>
      </c>
      <c r="N251">
        <v>2004</v>
      </c>
      <c r="O251" t="s">
        <v>25</v>
      </c>
      <c r="P251">
        <v>150</v>
      </c>
      <c r="Q251" t="s">
        <v>452</v>
      </c>
      <c r="R251" t="s">
        <v>79</v>
      </c>
      <c r="S251" t="s">
        <v>716</v>
      </c>
      <c r="T251" t="s">
        <v>80</v>
      </c>
      <c r="U251" t="s">
        <v>615</v>
      </c>
      <c r="V251" t="s">
        <v>46</v>
      </c>
      <c r="W251" t="s">
        <v>615</v>
      </c>
      <c r="X251" t="s">
        <v>627</v>
      </c>
      <c r="Y251" t="s">
        <v>39</v>
      </c>
      <c r="Z251" t="s">
        <v>40</v>
      </c>
      <c r="AA251" t="s">
        <v>81</v>
      </c>
      <c r="AB251" t="s">
        <v>82</v>
      </c>
      <c r="AC251" t="s">
        <v>49</v>
      </c>
    </row>
    <row r="252" spans="1:29" x14ac:dyDescent="0.3">
      <c r="A252">
        <v>10224</v>
      </c>
      <c r="B252">
        <v>43</v>
      </c>
      <c r="C252" s="10">
        <v>71.695643040688964</v>
      </c>
      <c r="D252">
        <v>100</v>
      </c>
      <c r="E252">
        <v>6</v>
      </c>
      <c r="F252" t="str" cm="1">
        <f t="array" ref="F252">_xlfn.IFS(G252&lt;5000,"Small",AND(G252&gt;=5000,G252&lt;=10000),"Medium",G252&gt;10000,"Large")</f>
        <v>Medium</v>
      </c>
      <c r="G252">
        <v>6087.94</v>
      </c>
      <c r="H252" s="10">
        <f t="shared" si="6"/>
        <v>3005.0273492503743</v>
      </c>
      <c r="I252" s="11">
        <f t="shared" si="7"/>
        <v>0.49360331232738408</v>
      </c>
      <c r="J252" t="s">
        <v>24</v>
      </c>
      <c r="K252" s="5">
        <v>38038</v>
      </c>
      <c r="L252">
        <v>1</v>
      </c>
      <c r="M252">
        <v>2</v>
      </c>
      <c r="N252">
        <v>2004</v>
      </c>
      <c r="O252" t="s">
        <v>25</v>
      </c>
      <c r="P252">
        <v>150</v>
      </c>
      <c r="Q252" t="s">
        <v>452</v>
      </c>
      <c r="R252" t="s">
        <v>65</v>
      </c>
      <c r="S252" t="s">
        <v>714</v>
      </c>
      <c r="T252" t="s">
        <v>66</v>
      </c>
      <c r="U252" t="s">
        <v>615</v>
      </c>
      <c r="V252" t="s">
        <v>67</v>
      </c>
      <c r="W252" t="s">
        <v>615</v>
      </c>
      <c r="X252" t="s">
        <v>624</v>
      </c>
      <c r="Y252" t="s">
        <v>39</v>
      </c>
      <c r="Z252" t="s">
        <v>40</v>
      </c>
      <c r="AA252" t="s">
        <v>68</v>
      </c>
      <c r="AB252" t="s">
        <v>69</v>
      </c>
      <c r="AC252" t="s">
        <v>49</v>
      </c>
    </row>
    <row r="253" spans="1:29" x14ac:dyDescent="0.3">
      <c r="A253">
        <v>10237</v>
      </c>
      <c r="B253">
        <v>32</v>
      </c>
      <c r="C253" s="10">
        <v>85.315712027286111</v>
      </c>
      <c r="D253">
        <v>100</v>
      </c>
      <c r="E253">
        <v>6</v>
      </c>
      <c r="F253" t="str" cm="1">
        <f t="array" ref="F253">_xlfn.IFS(G253&lt;5000,"Small",AND(G253&gt;=5000,G253&lt;=10000),"Medium",G253&gt;10000,"Large")</f>
        <v>Small</v>
      </c>
      <c r="G253">
        <v>4193.28</v>
      </c>
      <c r="H253" s="10">
        <f t="shared" si="6"/>
        <v>1463.1772151268442</v>
      </c>
      <c r="I253" s="11">
        <f t="shared" si="7"/>
        <v>0.34893382152559438</v>
      </c>
      <c r="J253" s="1" t="s">
        <v>24</v>
      </c>
      <c r="K253" s="5">
        <v>38082</v>
      </c>
      <c r="L253">
        <v>2</v>
      </c>
      <c r="M253">
        <v>4</v>
      </c>
      <c r="N253">
        <v>2004</v>
      </c>
      <c r="O253" t="s">
        <v>25</v>
      </c>
      <c r="P253">
        <v>150</v>
      </c>
      <c r="Q253" t="s">
        <v>452</v>
      </c>
      <c r="R253" t="s">
        <v>92</v>
      </c>
      <c r="S253" t="s">
        <v>630</v>
      </c>
      <c r="T253" t="s">
        <v>93</v>
      </c>
      <c r="U253" t="s">
        <v>94</v>
      </c>
      <c r="V253" t="s">
        <v>29</v>
      </c>
      <c r="W253" t="s">
        <v>30</v>
      </c>
      <c r="X253" t="s">
        <v>616</v>
      </c>
      <c r="Y253" t="s">
        <v>31</v>
      </c>
      <c r="Z253" t="s">
        <v>32</v>
      </c>
      <c r="AA253" t="s">
        <v>95</v>
      </c>
      <c r="AB253" t="s">
        <v>96</v>
      </c>
      <c r="AC253" t="s">
        <v>49</v>
      </c>
    </row>
    <row r="254" spans="1:29" x14ac:dyDescent="0.3">
      <c r="A254">
        <v>10251</v>
      </c>
      <c r="B254">
        <v>46</v>
      </c>
      <c r="C254" s="10">
        <v>76.863104246613162</v>
      </c>
      <c r="D254">
        <v>100</v>
      </c>
      <c r="E254">
        <v>1</v>
      </c>
      <c r="F254" t="str" cm="1">
        <f t="array" ref="F254">_xlfn.IFS(G254&lt;5000,"Small",AND(G254&gt;=5000,G254&lt;=10000),"Medium",G254&gt;10000,"Large")</f>
        <v>Medium</v>
      </c>
      <c r="G254">
        <v>7552.28</v>
      </c>
      <c r="H254" s="10">
        <f t="shared" si="6"/>
        <v>4016.5772046557945</v>
      </c>
      <c r="I254" s="11">
        <f t="shared" si="7"/>
        <v>0.53183637320859323</v>
      </c>
      <c r="J254" t="s">
        <v>24</v>
      </c>
      <c r="K254" s="5">
        <v>38125</v>
      </c>
      <c r="L254">
        <v>2</v>
      </c>
      <c r="M254">
        <v>5</v>
      </c>
      <c r="N254">
        <v>2004</v>
      </c>
      <c r="O254" t="s">
        <v>25</v>
      </c>
      <c r="P254">
        <v>150</v>
      </c>
      <c r="Q254" t="s">
        <v>452</v>
      </c>
      <c r="R254" t="s">
        <v>97</v>
      </c>
      <c r="S254" t="s">
        <v>631</v>
      </c>
      <c r="T254" t="s">
        <v>98</v>
      </c>
      <c r="U254" t="s">
        <v>615</v>
      </c>
      <c r="V254" t="s">
        <v>99</v>
      </c>
      <c r="W254" t="s">
        <v>100</v>
      </c>
      <c r="X254" t="s">
        <v>632</v>
      </c>
      <c r="Y254" t="s">
        <v>31</v>
      </c>
      <c r="Z254" t="s">
        <v>32</v>
      </c>
      <c r="AA254" t="s">
        <v>59</v>
      </c>
      <c r="AB254" t="s">
        <v>101</v>
      </c>
      <c r="AC254" t="s">
        <v>140</v>
      </c>
    </row>
    <row r="255" spans="1:29" x14ac:dyDescent="0.3">
      <c r="A255">
        <v>10263</v>
      </c>
      <c r="B255">
        <v>48</v>
      </c>
      <c r="C255" s="10">
        <v>68.731146260309245</v>
      </c>
      <c r="D255">
        <v>100</v>
      </c>
      <c r="E255">
        <v>1</v>
      </c>
      <c r="F255" t="str" cm="1">
        <f t="array" ref="F255">_xlfn.IFS(G255&lt;5000,"Small",AND(G255&gt;=5000,G255&lt;=10000),"Medium",G255&gt;10000,"Large")</f>
        <v>Medium</v>
      </c>
      <c r="G255">
        <v>6434.4</v>
      </c>
      <c r="H255" s="10">
        <f t="shared" si="6"/>
        <v>3135.3049795051556</v>
      </c>
      <c r="I255" s="11">
        <f t="shared" si="7"/>
        <v>0.48727231435800633</v>
      </c>
      <c r="J255" t="s">
        <v>24</v>
      </c>
      <c r="K255" s="5">
        <v>38166</v>
      </c>
      <c r="L255">
        <v>2</v>
      </c>
      <c r="M255">
        <v>6</v>
      </c>
      <c r="N255">
        <v>2004</v>
      </c>
      <c r="O255" t="s">
        <v>25</v>
      </c>
      <c r="P255">
        <v>150</v>
      </c>
      <c r="Q255" t="s">
        <v>452</v>
      </c>
      <c r="R255" t="s">
        <v>102</v>
      </c>
      <c r="S255" t="s">
        <v>633</v>
      </c>
      <c r="T255" t="s">
        <v>103</v>
      </c>
      <c r="U255" t="s">
        <v>615</v>
      </c>
      <c r="V255" t="s">
        <v>104</v>
      </c>
      <c r="W255" t="s">
        <v>105</v>
      </c>
      <c r="X255" t="s">
        <v>634</v>
      </c>
      <c r="Y255" t="s">
        <v>31</v>
      </c>
      <c r="Z255" t="s">
        <v>32</v>
      </c>
      <c r="AA255" t="s">
        <v>106</v>
      </c>
      <c r="AB255" t="s">
        <v>55</v>
      </c>
      <c r="AC255" t="s">
        <v>49</v>
      </c>
    </row>
    <row r="256" spans="1:29" x14ac:dyDescent="0.3">
      <c r="A256">
        <v>10276</v>
      </c>
      <c r="B256">
        <v>43</v>
      </c>
      <c r="C256" s="10">
        <v>81.531142603471693</v>
      </c>
      <c r="D256">
        <v>100</v>
      </c>
      <c r="E256">
        <v>14</v>
      </c>
      <c r="F256" t="str" cm="1">
        <f t="array" ref="F256">_xlfn.IFS(G256&lt;5000,"Small",AND(G256&gt;=5000,G256&lt;=10000),"Medium",G256&gt;10000,"Large")</f>
        <v>Medium</v>
      </c>
      <c r="G256">
        <v>5181.5</v>
      </c>
      <c r="H256" s="10">
        <f t="shared" si="6"/>
        <v>1675.660868050717</v>
      </c>
      <c r="I256" s="11">
        <f t="shared" si="7"/>
        <v>0.32339300744006888</v>
      </c>
      <c r="J256" s="1" t="s">
        <v>24</v>
      </c>
      <c r="K256" s="5">
        <v>38201</v>
      </c>
      <c r="L256">
        <v>3</v>
      </c>
      <c r="M256">
        <v>8</v>
      </c>
      <c r="N256">
        <v>2004</v>
      </c>
      <c r="O256" t="s">
        <v>25</v>
      </c>
      <c r="P256">
        <v>150</v>
      </c>
      <c r="Q256" t="s">
        <v>452</v>
      </c>
      <c r="R256" t="s">
        <v>408</v>
      </c>
      <c r="S256" t="s">
        <v>690</v>
      </c>
      <c r="T256" t="s">
        <v>409</v>
      </c>
      <c r="U256" t="s">
        <v>615</v>
      </c>
      <c r="V256" t="s">
        <v>257</v>
      </c>
      <c r="W256" t="s">
        <v>115</v>
      </c>
      <c r="X256" t="s">
        <v>664</v>
      </c>
      <c r="Y256" t="s">
        <v>31</v>
      </c>
      <c r="Z256" t="s">
        <v>32</v>
      </c>
      <c r="AA256" t="s">
        <v>410</v>
      </c>
      <c r="AB256" t="s">
        <v>411</v>
      </c>
      <c r="AC256" t="s">
        <v>49</v>
      </c>
    </row>
    <row r="257" spans="1:29" x14ac:dyDescent="0.3">
      <c r="A257">
        <v>10285</v>
      </c>
      <c r="B257">
        <v>49</v>
      </c>
      <c r="C257" s="10">
        <v>60.086392946386049</v>
      </c>
      <c r="D257">
        <v>100</v>
      </c>
      <c r="E257">
        <v>5</v>
      </c>
      <c r="F257" t="str" cm="1">
        <f t="array" ref="F257">_xlfn.IFS(G257&lt;5000,"Small",AND(G257&gt;=5000,G257&lt;=10000),"Medium",G257&gt;10000,"Large")</f>
        <v>Medium</v>
      </c>
      <c r="G257">
        <v>6863.92</v>
      </c>
      <c r="H257" s="10">
        <f t="shared" si="6"/>
        <v>3919.6867456270838</v>
      </c>
      <c r="I257" s="11">
        <f t="shared" si="7"/>
        <v>0.57105658947468563</v>
      </c>
      <c r="J257" t="s">
        <v>24</v>
      </c>
      <c r="K257" s="5">
        <v>38226</v>
      </c>
      <c r="L257">
        <v>3</v>
      </c>
      <c r="M257">
        <v>8</v>
      </c>
      <c r="N257">
        <v>2004</v>
      </c>
      <c r="O257" t="s">
        <v>25</v>
      </c>
      <c r="P257">
        <v>150</v>
      </c>
      <c r="Q257" t="s">
        <v>452</v>
      </c>
      <c r="R257" t="s">
        <v>112</v>
      </c>
      <c r="S257" t="s">
        <v>636</v>
      </c>
      <c r="T257" t="s">
        <v>113</v>
      </c>
      <c r="U257" t="s">
        <v>615</v>
      </c>
      <c r="V257" t="s">
        <v>114</v>
      </c>
      <c r="W257" t="s">
        <v>115</v>
      </c>
      <c r="X257" t="s">
        <v>637</v>
      </c>
      <c r="Y257" t="s">
        <v>31</v>
      </c>
      <c r="Z257" t="s">
        <v>32</v>
      </c>
      <c r="AA257" t="s">
        <v>116</v>
      </c>
      <c r="AB257" t="s">
        <v>117</v>
      </c>
      <c r="AC257" t="s">
        <v>49</v>
      </c>
    </row>
    <row r="258" spans="1:29" x14ac:dyDescent="0.3">
      <c r="A258">
        <v>10299</v>
      </c>
      <c r="B258">
        <v>24</v>
      </c>
      <c r="C258" s="10">
        <v>79.185570961601798</v>
      </c>
      <c r="D258">
        <v>100</v>
      </c>
      <c r="E258">
        <v>8</v>
      </c>
      <c r="F258" t="str" cm="1">
        <f t="array" ref="F258">_xlfn.IFS(G258&lt;5000,"Small",AND(G258&gt;=5000,G258&lt;=10000),"Medium",G258&gt;10000,"Large")</f>
        <v>Small</v>
      </c>
      <c r="G258">
        <v>4157.04</v>
      </c>
      <c r="H258" s="10">
        <f t="shared" si="6"/>
        <v>2256.5862969215568</v>
      </c>
      <c r="I258" s="11">
        <f t="shared" si="7"/>
        <v>0.54283487696090416</v>
      </c>
      <c r="J258" t="s">
        <v>24</v>
      </c>
      <c r="K258" s="5">
        <v>38260</v>
      </c>
      <c r="L258">
        <v>3</v>
      </c>
      <c r="M258">
        <v>9</v>
      </c>
      <c r="N258">
        <v>2004</v>
      </c>
      <c r="O258" t="s">
        <v>25</v>
      </c>
      <c r="P258">
        <v>150</v>
      </c>
      <c r="Q258" t="s">
        <v>452</v>
      </c>
      <c r="R258" t="s">
        <v>118</v>
      </c>
      <c r="S258" t="s">
        <v>718</v>
      </c>
      <c r="T258" t="s">
        <v>119</v>
      </c>
      <c r="U258" t="s">
        <v>615</v>
      </c>
      <c r="V258" t="s">
        <v>120</v>
      </c>
      <c r="W258" t="s">
        <v>615</v>
      </c>
      <c r="X258" t="s">
        <v>638</v>
      </c>
      <c r="Y258" t="s">
        <v>121</v>
      </c>
      <c r="Z258" t="s">
        <v>40</v>
      </c>
      <c r="AA258" t="s">
        <v>122</v>
      </c>
      <c r="AB258" t="s">
        <v>123</v>
      </c>
      <c r="AC258" t="s">
        <v>49</v>
      </c>
    </row>
    <row r="259" spans="1:29" x14ac:dyDescent="0.3">
      <c r="A259">
        <v>10309</v>
      </c>
      <c r="B259">
        <v>26</v>
      </c>
      <c r="C259" s="10">
        <v>78.257587127466408</v>
      </c>
      <c r="D259">
        <v>100</v>
      </c>
      <c r="E259">
        <v>4</v>
      </c>
      <c r="F259" t="str" cm="1">
        <f t="array" ref="F259">_xlfn.IFS(G259&lt;5000,"Small",AND(G259&gt;=5000,G259&lt;=10000),"Medium",G259&gt;10000,"Large")</f>
        <v>Small</v>
      </c>
      <c r="G259">
        <v>4660.24</v>
      </c>
      <c r="H259" s="10">
        <f t="shared" ref="H259:H322" si="8">G259-(B259*C259)</f>
        <v>2625.5427346858733</v>
      </c>
      <c r="I259" s="11">
        <f t="shared" ref="I259:I322" si="9">H259/G259</f>
        <v>0.56339217179498768</v>
      </c>
      <c r="J259" t="s">
        <v>24</v>
      </c>
      <c r="K259" s="5">
        <v>38275</v>
      </c>
      <c r="L259">
        <v>4</v>
      </c>
      <c r="M259">
        <v>10</v>
      </c>
      <c r="N259">
        <v>2004</v>
      </c>
      <c r="O259" t="s">
        <v>25</v>
      </c>
      <c r="P259">
        <v>150</v>
      </c>
      <c r="Q259" t="s">
        <v>452</v>
      </c>
      <c r="R259" t="s">
        <v>124</v>
      </c>
      <c r="S259" t="s">
        <v>719</v>
      </c>
      <c r="T259" t="s">
        <v>125</v>
      </c>
      <c r="U259" t="s">
        <v>615</v>
      </c>
      <c r="V259" t="s">
        <v>126</v>
      </c>
      <c r="W259" t="s">
        <v>615</v>
      </c>
      <c r="X259" t="s">
        <v>639</v>
      </c>
      <c r="Y259" t="s">
        <v>73</v>
      </c>
      <c r="Z259" t="s">
        <v>40</v>
      </c>
      <c r="AA259" t="s">
        <v>127</v>
      </c>
      <c r="AB259" t="s">
        <v>128</v>
      </c>
      <c r="AC259" t="s">
        <v>49</v>
      </c>
    </row>
    <row r="260" spans="1:29" x14ac:dyDescent="0.3">
      <c r="A260">
        <v>10319</v>
      </c>
      <c r="B260">
        <v>30</v>
      </c>
      <c r="C260" s="10">
        <v>71.310856820529324</v>
      </c>
      <c r="D260">
        <v>100</v>
      </c>
      <c r="E260">
        <v>9</v>
      </c>
      <c r="F260" t="str" cm="1">
        <f t="array" ref="F260">_xlfn.IFS(G260&lt;5000,"Small",AND(G260&gt;=5000,G260&lt;=10000),"Medium",G260&gt;10000,"Large")</f>
        <v>Small</v>
      </c>
      <c r="G260">
        <v>4111.8</v>
      </c>
      <c r="H260" s="10">
        <f t="shared" si="8"/>
        <v>1972.4742953841205</v>
      </c>
      <c r="I260" s="11">
        <f t="shared" si="9"/>
        <v>0.47971066087458547</v>
      </c>
      <c r="J260" s="1" t="s">
        <v>24</v>
      </c>
      <c r="K260" s="5">
        <v>38294</v>
      </c>
      <c r="L260">
        <v>4</v>
      </c>
      <c r="M260">
        <v>11</v>
      </c>
      <c r="N260">
        <v>2004</v>
      </c>
      <c r="O260" t="s">
        <v>25</v>
      </c>
      <c r="P260">
        <v>150</v>
      </c>
      <c r="Q260" t="s">
        <v>452</v>
      </c>
      <c r="R260" t="s">
        <v>453</v>
      </c>
      <c r="S260" t="s">
        <v>697</v>
      </c>
      <c r="T260" t="s">
        <v>454</v>
      </c>
      <c r="U260" t="s">
        <v>455</v>
      </c>
      <c r="V260" t="s">
        <v>29</v>
      </c>
      <c r="W260" t="s">
        <v>30</v>
      </c>
      <c r="X260" t="s">
        <v>616</v>
      </c>
      <c r="Y260" t="s">
        <v>31</v>
      </c>
      <c r="Z260" t="s">
        <v>32</v>
      </c>
      <c r="AA260" t="s">
        <v>456</v>
      </c>
      <c r="AB260" t="s">
        <v>457</v>
      </c>
      <c r="AC260" t="s">
        <v>49</v>
      </c>
    </row>
    <row r="261" spans="1:29" x14ac:dyDescent="0.3">
      <c r="A261">
        <v>10329</v>
      </c>
      <c r="B261">
        <v>24</v>
      </c>
      <c r="C261" s="10">
        <v>66.401496030693494</v>
      </c>
      <c r="D261">
        <v>100</v>
      </c>
      <c r="E261">
        <v>6</v>
      </c>
      <c r="F261" t="str" cm="1">
        <f t="array" ref="F261">_xlfn.IFS(G261&lt;5000,"Small",AND(G261&gt;=5000,G261&lt;=10000),"Medium",G261&gt;10000,"Large")</f>
        <v>Small</v>
      </c>
      <c r="G261">
        <v>3542.64</v>
      </c>
      <c r="H261" s="10">
        <f t="shared" si="8"/>
        <v>1949.004095263356</v>
      </c>
      <c r="I261" s="11">
        <f t="shared" si="9"/>
        <v>0.55015584289212449</v>
      </c>
      <c r="J261" t="s">
        <v>24</v>
      </c>
      <c r="K261" s="5">
        <v>38306</v>
      </c>
      <c r="L261">
        <v>4</v>
      </c>
      <c r="M261">
        <v>11</v>
      </c>
      <c r="N261">
        <v>2004</v>
      </c>
      <c r="O261" t="s">
        <v>25</v>
      </c>
      <c r="P261">
        <v>150</v>
      </c>
      <c r="Q261" t="s">
        <v>452</v>
      </c>
      <c r="R261" t="s">
        <v>27</v>
      </c>
      <c r="S261" t="s">
        <v>614</v>
      </c>
      <c r="T261" t="s">
        <v>28</v>
      </c>
      <c r="U261" t="s">
        <v>615</v>
      </c>
      <c r="V261" t="s">
        <v>29</v>
      </c>
      <c r="W261" t="s">
        <v>30</v>
      </c>
      <c r="X261" t="s">
        <v>616</v>
      </c>
      <c r="Y261" t="s">
        <v>31</v>
      </c>
      <c r="Z261" t="s">
        <v>32</v>
      </c>
      <c r="AA261" t="s">
        <v>33</v>
      </c>
      <c r="AB261" t="s">
        <v>34</v>
      </c>
      <c r="AC261" t="s">
        <v>49</v>
      </c>
    </row>
    <row r="262" spans="1:29" x14ac:dyDescent="0.3">
      <c r="A262">
        <v>10341</v>
      </c>
      <c r="B262">
        <v>55</v>
      </c>
      <c r="C262" s="10">
        <v>86.73941208061828</v>
      </c>
      <c r="D262">
        <v>100</v>
      </c>
      <c r="E262">
        <v>8</v>
      </c>
      <c r="F262" t="str" cm="1">
        <f t="array" ref="F262">_xlfn.IFS(G262&lt;5000,"Small",AND(G262&gt;=5000,G262&lt;=10000),"Medium",G262&gt;10000,"Large")</f>
        <v>Medium</v>
      </c>
      <c r="G262">
        <v>8118.55</v>
      </c>
      <c r="H262" s="10">
        <f t="shared" si="8"/>
        <v>3347.8823355659952</v>
      </c>
      <c r="I262" s="11">
        <f t="shared" si="9"/>
        <v>0.41237441853114104</v>
      </c>
      <c r="J262" t="s">
        <v>24</v>
      </c>
      <c r="K262" s="5">
        <v>38315</v>
      </c>
      <c r="L262">
        <v>4</v>
      </c>
      <c r="M262">
        <v>11</v>
      </c>
      <c r="N262">
        <v>2004</v>
      </c>
      <c r="O262" t="s">
        <v>25</v>
      </c>
      <c r="P262">
        <v>150</v>
      </c>
      <c r="Q262" t="s">
        <v>452</v>
      </c>
      <c r="R262" t="s">
        <v>134</v>
      </c>
      <c r="S262" t="s">
        <v>720</v>
      </c>
      <c r="T262" t="s">
        <v>135</v>
      </c>
      <c r="U262" t="s">
        <v>615</v>
      </c>
      <c r="V262" t="s">
        <v>136</v>
      </c>
      <c r="W262" t="s">
        <v>615</v>
      </c>
      <c r="X262" t="s">
        <v>642</v>
      </c>
      <c r="Y262" t="s">
        <v>137</v>
      </c>
      <c r="Z262" t="s">
        <v>40</v>
      </c>
      <c r="AA262" t="s">
        <v>138</v>
      </c>
      <c r="AB262" t="s">
        <v>139</v>
      </c>
      <c r="AC262" t="s">
        <v>140</v>
      </c>
    </row>
    <row r="263" spans="1:29" x14ac:dyDescent="0.3">
      <c r="A263">
        <v>10362</v>
      </c>
      <c r="B263">
        <v>22</v>
      </c>
      <c r="C263" s="10">
        <v>85.119269449317841</v>
      </c>
      <c r="D263">
        <v>100</v>
      </c>
      <c r="E263">
        <v>1</v>
      </c>
      <c r="F263" t="str" cm="1">
        <f t="array" ref="F263">_xlfn.IFS(G263&lt;5000,"Small",AND(G263&gt;=5000,G263&lt;=10000),"Medium",G263&gt;10000,"Large")</f>
        <v>Small</v>
      </c>
      <c r="G263">
        <v>3877.06</v>
      </c>
      <c r="H263" s="10">
        <f t="shared" si="8"/>
        <v>2004.4360721150074</v>
      </c>
      <c r="I263" s="11">
        <f t="shared" si="9"/>
        <v>0.51699898173229386</v>
      </c>
      <c r="J263" s="1" t="s">
        <v>24</v>
      </c>
      <c r="K263" s="5">
        <v>38357</v>
      </c>
      <c r="L263">
        <v>1</v>
      </c>
      <c r="M263">
        <v>1</v>
      </c>
      <c r="N263">
        <v>2005</v>
      </c>
      <c r="O263" t="s">
        <v>25</v>
      </c>
      <c r="P263">
        <v>150</v>
      </c>
      <c r="Q263" t="s">
        <v>452</v>
      </c>
      <c r="R263" t="s">
        <v>60</v>
      </c>
      <c r="S263" t="s">
        <v>622</v>
      </c>
      <c r="T263" t="s">
        <v>61</v>
      </c>
      <c r="U263" t="s">
        <v>615</v>
      </c>
      <c r="V263" t="s">
        <v>62</v>
      </c>
      <c r="W263" t="s">
        <v>53</v>
      </c>
      <c r="X263" t="s">
        <v>623</v>
      </c>
      <c r="Y263" t="s">
        <v>31</v>
      </c>
      <c r="Z263" t="s">
        <v>32</v>
      </c>
      <c r="AA263" t="s">
        <v>63</v>
      </c>
      <c r="AB263" t="s">
        <v>64</v>
      </c>
      <c r="AC263" t="s">
        <v>49</v>
      </c>
    </row>
    <row r="264" spans="1:29" x14ac:dyDescent="0.3">
      <c r="A264">
        <v>10375</v>
      </c>
      <c r="B264">
        <v>49</v>
      </c>
      <c r="C264" s="10">
        <v>52.56390673483034</v>
      </c>
      <c r="D264">
        <v>78.92</v>
      </c>
      <c r="E264">
        <v>13</v>
      </c>
      <c r="F264" t="str" cm="1">
        <f t="array" ref="F264">_xlfn.IFS(G264&lt;5000,"Small",AND(G264&gt;=5000,G264&lt;=10000),"Medium",G264&gt;10000,"Large")</f>
        <v>Small</v>
      </c>
      <c r="G264">
        <v>3867.08</v>
      </c>
      <c r="H264" s="10">
        <f t="shared" si="8"/>
        <v>1291.4485699933134</v>
      </c>
      <c r="I264" s="11">
        <f t="shared" si="9"/>
        <v>0.33395962069398966</v>
      </c>
      <c r="J264" s="1" t="s">
        <v>24</v>
      </c>
      <c r="K264" s="5">
        <v>38386</v>
      </c>
      <c r="L264">
        <v>1</v>
      </c>
      <c r="M264">
        <v>2</v>
      </c>
      <c r="N264">
        <v>2005</v>
      </c>
      <c r="O264" t="s">
        <v>25</v>
      </c>
      <c r="P264">
        <v>150</v>
      </c>
      <c r="Q264" t="s">
        <v>452</v>
      </c>
      <c r="R264" t="s">
        <v>107</v>
      </c>
      <c r="S264" t="s">
        <v>717</v>
      </c>
      <c r="T264" t="s">
        <v>108</v>
      </c>
      <c r="U264" t="s">
        <v>615</v>
      </c>
      <c r="V264" t="s">
        <v>109</v>
      </c>
      <c r="W264" t="s">
        <v>615</v>
      </c>
      <c r="X264" t="s">
        <v>635</v>
      </c>
      <c r="Y264" t="s">
        <v>39</v>
      </c>
      <c r="Z264" t="s">
        <v>40</v>
      </c>
      <c r="AA264" t="s">
        <v>110</v>
      </c>
      <c r="AB264" t="s">
        <v>111</v>
      </c>
      <c r="AC264" t="s">
        <v>49</v>
      </c>
    </row>
    <row r="265" spans="1:29" x14ac:dyDescent="0.3">
      <c r="A265">
        <v>10388</v>
      </c>
      <c r="B265">
        <v>44</v>
      </c>
      <c r="C265" s="10">
        <v>70.808942473068115</v>
      </c>
      <c r="D265">
        <v>100</v>
      </c>
      <c r="E265">
        <v>6</v>
      </c>
      <c r="F265" t="str" cm="1">
        <f t="array" ref="F265">_xlfn.IFS(G265&lt;5000,"Small",AND(G265&gt;=5000,G265&lt;=10000),"Medium",G265&gt;10000,"Large")</f>
        <v>Medium</v>
      </c>
      <c r="G265">
        <v>5951.44</v>
      </c>
      <c r="H265" s="10">
        <f t="shared" si="8"/>
        <v>2835.8465311850027</v>
      </c>
      <c r="I265" s="11">
        <f t="shared" si="9"/>
        <v>0.47649754197051519</v>
      </c>
      <c r="J265" s="1" t="s">
        <v>24</v>
      </c>
      <c r="K265" s="5">
        <v>38414</v>
      </c>
      <c r="L265">
        <v>1</v>
      </c>
      <c r="M265">
        <v>3</v>
      </c>
      <c r="N265">
        <v>2005</v>
      </c>
      <c r="O265" t="s">
        <v>25</v>
      </c>
      <c r="P265">
        <v>150</v>
      </c>
      <c r="Q265" t="s">
        <v>452</v>
      </c>
      <c r="R265" t="s">
        <v>149</v>
      </c>
      <c r="S265" t="s">
        <v>644</v>
      </c>
      <c r="T265" t="s">
        <v>150</v>
      </c>
      <c r="U265" t="s">
        <v>615</v>
      </c>
      <c r="V265" t="s">
        <v>151</v>
      </c>
      <c r="W265" t="s">
        <v>115</v>
      </c>
      <c r="X265" t="s">
        <v>645</v>
      </c>
      <c r="Y265" t="s">
        <v>31</v>
      </c>
      <c r="Z265" t="s">
        <v>32</v>
      </c>
      <c r="AA265" t="s">
        <v>152</v>
      </c>
      <c r="AB265" t="s">
        <v>153</v>
      </c>
      <c r="AC265" t="s">
        <v>49</v>
      </c>
    </row>
    <row r="266" spans="1:29" x14ac:dyDescent="0.3">
      <c r="A266">
        <v>10403</v>
      </c>
      <c r="B266">
        <v>66</v>
      </c>
      <c r="C266" s="10">
        <v>79.128131661393581</v>
      </c>
      <c r="D266">
        <v>100</v>
      </c>
      <c r="E266">
        <v>6</v>
      </c>
      <c r="F266" t="str" cm="1">
        <f t="array" ref="F266">_xlfn.IFS(G266&lt;5000,"Small",AND(G266&gt;=5000,G266&lt;=10000),"Medium",G266&gt;10000,"Large")</f>
        <v>Medium</v>
      </c>
      <c r="G266">
        <v>8648.64</v>
      </c>
      <c r="H266" s="10">
        <f t="shared" si="8"/>
        <v>3426.183310348023</v>
      </c>
      <c r="I266" s="11">
        <f t="shared" si="9"/>
        <v>0.3961528414118316</v>
      </c>
      <c r="J266" s="1" t="s">
        <v>24</v>
      </c>
      <c r="K266" s="5">
        <v>38450</v>
      </c>
      <c r="L266">
        <v>2</v>
      </c>
      <c r="M266">
        <v>4</v>
      </c>
      <c r="N266">
        <v>2005</v>
      </c>
      <c r="O266" t="s">
        <v>25</v>
      </c>
      <c r="P266">
        <v>150</v>
      </c>
      <c r="Q266" t="s">
        <v>452</v>
      </c>
      <c r="R266" t="s">
        <v>154</v>
      </c>
      <c r="S266" t="s">
        <v>721</v>
      </c>
      <c r="T266" t="s">
        <v>155</v>
      </c>
      <c r="U266" t="s">
        <v>615</v>
      </c>
      <c r="V266" t="s">
        <v>156</v>
      </c>
      <c r="W266" t="s">
        <v>615</v>
      </c>
      <c r="X266" t="s">
        <v>722</v>
      </c>
      <c r="Y266" t="s">
        <v>157</v>
      </c>
      <c r="Z266" t="s">
        <v>40</v>
      </c>
      <c r="AA266" t="s">
        <v>158</v>
      </c>
      <c r="AB266" t="s">
        <v>159</v>
      </c>
      <c r="AC266" t="s">
        <v>140</v>
      </c>
    </row>
    <row r="267" spans="1:29" x14ac:dyDescent="0.3">
      <c r="A267">
        <v>10417</v>
      </c>
      <c r="B267">
        <v>21</v>
      </c>
      <c r="C267" s="10">
        <v>67.045888653525537</v>
      </c>
      <c r="D267">
        <v>100</v>
      </c>
      <c r="E267">
        <v>1</v>
      </c>
      <c r="F267" t="str" cm="1">
        <f t="array" ref="F267">_xlfn.IFS(G267&lt;5000,"Small",AND(G267&gt;=5000,G267&lt;=10000),"Medium",G267&gt;10000,"Large")</f>
        <v>Small</v>
      </c>
      <c r="G267">
        <v>3447.78</v>
      </c>
      <c r="H267" s="10">
        <f t="shared" si="8"/>
        <v>2039.816338275964</v>
      </c>
      <c r="I267" s="11">
        <f t="shared" si="9"/>
        <v>0.59163181475499127</v>
      </c>
      <c r="J267" t="s">
        <v>160</v>
      </c>
      <c r="K267" s="5">
        <v>38485</v>
      </c>
      <c r="L267">
        <v>2</v>
      </c>
      <c r="M267">
        <v>5</v>
      </c>
      <c r="N267">
        <v>2005</v>
      </c>
      <c r="O267" t="s">
        <v>25</v>
      </c>
      <c r="P267">
        <v>150</v>
      </c>
      <c r="Q267" t="s">
        <v>452</v>
      </c>
      <c r="R267" t="s">
        <v>161</v>
      </c>
      <c r="S267" t="s">
        <v>723</v>
      </c>
      <c r="T267" t="s">
        <v>162</v>
      </c>
      <c r="U267" t="s">
        <v>615</v>
      </c>
      <c r="V267" t="s">
        <v>163</v>
      </c>
      <c r="W267" t="s">
        <v>615</v>
      </c>
      <c r="X267" t="s">
        <v>646</v>
      </c>
      <c r="Y267" t="s">
        <v>164</v>
      </c>
      <c r="Z267" t="s">
        <v>40</v>
      </c>
      <c r="AA267" t="s">
        <v>165</v>
      </c>
      <c r="AB267" t="s">
        <v>166</v>
      </c>
      <c r="AC267" t="s">
        <v>49</v>
      </c>
    </row>
    <row r="268" spans="1:29" x14ac:dyDescent="0.3">
      <c r="A268">
        <v>10104</v>
      </c>
      <c r="B268">
        <v>34</v>
      </c>
      <c r="C268" s="10">
        <v>80.545851850035646</v>
      </c>
      <c r="D268">
        <v>100</v>
      </c>
      <c r="E268">
        <v>1</v>
      </c>
      <c r="F268" t="str" cm="1">
        <f t="array" ref="F268">_xlfn.IFS(G268&lt;5000,"Small",AND(G268&gt;=5000,G268&lt;=10000),"Medium",G268&gt;10000,"Large")</f>
        <v>Medium</v>
      </c>
      <c r="G268">
        <v>5958.5</v>
      </c>
      <c r="H268" s="10">
        <f t="shared" si="8"/>
        <v>3219.941037098788</v>
      </c>
      <c r="I268" s="11">
        <f t="shared" si="9"/>
        <v>0.54039456861605906</v>
      </c>
      <c r="J268" t="s">
        <v>24</v>
      </c>
      <c r="K268" s="5">
        <v>37652</v>
      </c>
      <c r="L268">
        <v>1</v>
      </c>
      <c r="M268">
        <v>1</v>
      </c>
      <c r="N268">
        <v>2003</v>
      </c>
      <c r="O268" t="s">
        <v>167</v>
      </c>
      <c r="P268">
        <v>151</v>
      </c>
      <c r="Q268" t="s">
        <v>458</v>
      </c>
      <c r="R268" t="s">
        <v>161</v>
      </c>
      <c r="S268" t="s">
        <v>723</v>
      </c>
      <c r="T268" t="s">
        <v>162</v>
      </c>
      <c r="U268" t="s">
        <v>615</v>
      </c>
      <c r="V268" t="s">
        <v>163</v>
      </c>
      <c r="W268" t="s">
        <v>615</v>
      </c>
      <c r="X268" t="s">
        <v>646</v>
      </c>
      <c r="Y268" t="s">
        <v>164</v>
      </c>
      <c r="Z268" t="s">
        <v>40</v>
      </c>
      <c r="AA268" t="s">
        <v>165</v>
      </c>
      <c r="AB268" t="s">
        <v>166</v>
      </c>
      <c r="AC268" t="s">
        <v>49</v>
      </c>
    </row>
    <row r="269" spans="1:29" x14ac:dyDescent="0.3">
      <c r="A269">
        <v>10117</v>
      </c>
      <c r="B269">
        <v>43</v>
      </c>
      <c r="C269" s="10">
        <v>83.719173861645004</v>
      </c>
      <c r="D269">
        <v>100</v>
      </c>
      <c r="E269">
        <v>10</v>
      </c>
      <c r="F269" t="str" cm="1">
        <f t="array" ref="F269">_xlfn.IFS(G269&lt;5000,"Small",AND(G269&gt;=5000,G269&lt;=10000),"Medium",G269&gt;10000,"Large")</f>
        <v>Medium</v>
      </c>
      <c r="G269">
        <v>5911.64</v>
      </c>
      <c r="H269" s="10">
        <f t="shared" si="8"/>
        <v>2311.7155239492649</v>
      </c>
      <c r="I269" s="11">
        <f t="shared" si="9"/>
        <v>0.39104470569068223</v>
      </c>
      <c r="J269" t="s">
        <v>24</v>
      </c>
      <c r="K269" s="5">
        <v>37727</v>
      </c>
      <c r="L269">
        <v>2</v>
      </c>
      <c r="M269">
        <v>4</v>
      </c>
      <c r="N269">
        <v>2003</v>
      </c>
      <c r="O269" t="s">
        <v>167</v>
      </c>
      <c r="P269">
        <v>151</v>
      </c>
      <c r="Q269" t="s">
        <v>458</v>
      </c>
      <c r="R269" t="s">
        <v>179</v>
      </c>
      <c r="S269" s="2" t="s">
        <v>648</v>
      </c>
      <c r="T269" t="s">
        <v>180</v>
      </c>
      <c r="U269" t="s">
        <v>615</v>
      </c>
      <c r="V269" t="s">
        <v>181</v>
      </c>
      <c r="W269" t="s">
        <v>615</v>
      </c>
      <c r="X269" t="s">
        <v>649</v>
      </c>
      <c r="Y269" t="s">
        <v>181</v>
      </c>
      <c r="Z269" t="s">
        <v>182</v>
      </c>
      <c r="AA269" t="s">
        <v>183</v>
      </c>
      <c r="AB269" t="s">
        <v>184</v>
      </c>
      <c r="AC269" t="s">
        <v>49</v>
      </c>
    </row>
    <row r="270" spans="1:29" x14ac:dyDescent="0.3">
      <c r="A270">
        <v>10127</v>
      </c>
      <c r="B270">
        <v>46</v>
      </c>
      <c r="C270" s="10">
        <v>61.050788227984789</v>
      </c>
      <c r="D270">
        <v>100</v>
      </c>
      <c r="E270">
        <v>3</v>
      </c>
      <c r="F270" t="str" cm="1">
        <f t="array" ref="F270">_xlfn.IFS(G270&lt;5000,"Small",AND(G270&gt;=5000,G270&lt;=10000),"Medium",G270&gt;10000,"Large")</f>
        <v>Medium</v>
      </c>
      <c r="G270">
        <v>7366.44</v>
      </c>
      <c r="H270" s="10">
        <f t="shared" si="8"/>
        <v>4558.1037415126993</v>
      </c>
      <c r="I270" s="11">
        <f t="shared" si="9"/>
        <v>0.61876615319105288</v>
      </c>
      <c r="J270" s="1" t="s">
        <v>24</v>
      </c>
      <c r="K270" s="5">
        <v>37775</v>
      </c>
      <c r="L270">
        <v>2</v>
      </c>
      <c r="M270">
        <v>6</v>
      </c>
      <c r="N270">
        <v>2003</v>
      </c>
      <c r="O270" t="s">
        <v>167</v>
      </c>
      <c r="P270">
        <v>151</v>
      </c>
      <c r="Q270" t="s">
        <v>458</v>
      </c>
      <c r="R270" t="s">
        <v>425</v>
      </c>
      <c r="S270" t="s">
        <v>692</v>
      </c>
      <c r="T270" t="s">
        <v>426</v>
      </c>
      <c r="U270" t="s">
        <v>427</v>
      </c>
      <c r="V270" t="s">
        <v>29</v>
      </c>
      <c r="W270" t="s">
        <v>30</v>
      </c>
      <c r="X270" t="s">
        <v>616</v>
      </c>
      <c r="Y270" t="s">
        <v>31</v>
      </c>
      <c r="Z270" t="s">
        <v>32</v>
      </c>
      <c r="AA270" t="s">
        <v>54</v>
      </c>
      <c r="AB270" t="s">
        <v>428</v>
      </c>
      <c r="AC270" t="s">
        <v>140</v>
      </c>
    </row>
    <row r="271" spans="1:29" x14ac:dyDescent="0.3">
      <c r="A271">
        <v>10142</v>
      </c>
      <c r="B271">
        <v>33</v>
      </c>
      <c r="C271" s="10">
        <v>77.7237832826236</v>
      </c>
      <c r="D271">
        <v>100</v>
      </c>
      <c r="E271">
        <v>13</v>
      </c>
      <c r="F271" t="str" cm="1">
        <f t="array" ref="F271">_xlfn.IFS(G271&lt;5000,"Small",AND(G271&gt;=5000,G271&lt;=10000),"Medium",G271&gt;10000,"Large")</f>
        <v>Small</v>
      </c>
      <c r="G271">
        <v>4985.6400000000003</v>
      </c>
      <c r="H271" s="10">
        <f t="shared" si="8"/>
        <v>2420.7551516734216</v>
      </c>
      <c r="I271" s="11">
        <f t="shared" si="9"/>
        <v>0.48554551705967969</v>
      </c>
      <c r="J271" s="1" t="s">
        <v>24</v>
      </c>
      <c r="K271" s="5">
        <v>37841</v>
      </c>
      <c r="L271">
        <v>3</v>
      </c>
      <c r="M271">
        <v>8</v>
      </c>
      <c r="N271">
        <v>2003</v>
      </c>
      <c r="O271" t="s">
        <v>167</v>
      </c>
      <c r="P271">
        <v>151</v>
      </c>
      <c r="Q271" t="s">
        <v>458</v>
      </c>
      <c r="R271" t="s">
        <v>246</v>
      </c>
      <c r="S271" t="s">
        <v>661</v>
      </c>
      <c r="T271" t="s">
        <v>247</v>
      </c>
      <c r="U271" t="s">
        <v>615</v>
      </c>
      <c r="V271" t="s">
        <v>248</v>
      </c>
      <c r="W271" t="s">
        <v>53</v>
      </c>
      <c r="X271" t="s">
        <v>634</v>
      </c>
      <c r="Y271" t="s">
        <v>31</v>
      </c>
      <c r="Z271" t="s">
        <v>32</v>
      </c>
      <c r="AA271" t="s">
        <v>249</v>
      </c>
      <c r="AB271" t="s">
        <v>250</v>
      </c>
      <c r="AC271" t="s">
        <v>49</v>
      </c>
    </row>
    <row r="272" spans="1:29" x14ac:dyDescent="0.3">
      <c r="A272">
        <v>10153</v>
      </c>
      <c r="B272">
        <v>42</v>
      </c>
      <c r="C272" s="10">
        <v>65.619662113689287</v>
      </c>
      <c r="D272">
        <v>100</v>
      </c>
      <c r="E272">
        <v>12</v>
      </c>
      <c r="F272" t="str" cm="1">
        <f t="array" ref="F272">_xlfn.IFS(G272&lt;5000,"Small",AND(G272&gt;=5000,G272&lt;=10000),"Medium",G272&gt;10000,"Large")</f>
        <v>Medium</v>
      </c>
      <c r="G272">
        <v>5393.64</v>
      </c>
      <c r="H272" s="10">
        <f t="shared" si="8"/>
        <v>2637.6141912250505</v>
      </c>
      <c r="I272" s="11">
        <f t="shared" si="9"/>
        <v>0.48902303291006638</v>
      </c>
      <c r="J272" t="s">
        <v>24</v>
      </c>
      <c r="K272" s="5">
        <v>37892</v>
      </c>
      <c r="L272">
        <v>3</v>
      </c>
      <c r="M272">
        <v>9</v>
      </c>
      <c r="N272">
        <v>2003</v>
      </c>
      <c r="O272" t="s">
        <v>167</v>
      </c>
      <c r="P272">
        <v>151</v>
      </c>
      <c r="Q272" t="s">
        <v>458</v>
      </c>
      <c r="R272" t="s">
        <v>161</v>
      </c>
      <c r="S272" t="s">
        <v>723</v>
      </c>
      <c r="T272" t="s">
        <v>162</v>
      </c>
      <c r="U272" t="s">
        <v>615</v>
      </c>
      <c r="V272" t="s">
        <v>163</v>
      </c>
      <c r="W272" t="s">
        <v>615</v>
      </c>
      <c r="X272" t="s">
        <v>646</v>
      </c>
      <c r="Y272" t="s">
        <v>164</v>
      </c>
      <c r="Z272" t="s">
        <v>40</v>
      </c>
      <c r="AA272" t="s">
        <v>165</v>
      </c>
      <c r="AB272" t="s">
        <v>166</v>
      </c>
      <c r="AC272" t="s">
        <v>49</v>
      </c>
    </row>
    <row r="273" spans="1:29" x14ac:dyDescent="0.3">
      <c r="A273">
        <v>10165</v>
      </c>
      <c r="B273">
        <v>34</v>
      </c>
      <c r="C273" s="10">
        <v>70.995108366276824</v>
      </c>
      <c r="D273">
        <v>100</v>
      </c>
      <c r="E273">
        <v>4</v>
      </c>
      <c r="F273" t="str" cm="1">
        <f t="array" ref="F273">_xlfn.IFS(G273&lt;5000,"Small",AND(G273&gt;=5000,G273&lt;=10000),"Medium",G273&gt;10000,"Large")</f>
        <v>Small</v>
      </c>
      <c r="G273">
        <v>4880.0200000000004</v>
      </c>
      <c r="H273" s="10">
        <f t="shared" si="8"/>
        <v>2466.1863155465885</v>
      </c>
      <c r="I273" s="11">
        <f t="shared" si="9"/>
        <v>0.50536397710390291</v>
      </c>
      <c r="J273" t="s">
        <v>24</v>
      </c>
      <c r="K273" s="5">
        <v>37916</v>
      </c>
      <c r="L273">
        <v>4</v>
      </c>
      <c r="M273">
        <v>10</v>
      </c>
      <c r="N273">
        <v>2003</v>
      </c>
      <c r="O273" t="s">
        <v>167</v>
      </c>
      <c r="P273">
        <v>151</v>
      </c>
      <c r="Q273" t="s">
        <v>458</v>
      </c>
      <c r="R273" t="s">
        <v>179</v>
      </c>
      <c r="S273" s="2" t="s">
        <v>648</v>
      </c>
      <c r="T273" t="s">
        <v>180</v>
      </c>
      <c r="U273" t="s">
        <v>615</v>
      </c>
      <c r="V273" t="s">
        <v>181</v>
      </c>
      <c r="W273" t="s">
        <v>615</v>
      </c>
      <c r="X273" t="s">
        <v>649</v>
      </c>
      <c r="Y273" t="s">
        <v>181</v>
      </c>
      <c r="Z273" t="s">
        <v>182</v>
      </c>
      <c r="AA273" t="s">
        <v>183</v>
      </c>
      <c r="AB273" t="s">
        <v>184</v>
      </c>
      <c r="AC273" t="s">
        <v>49</v>
      </c>
    </row>
    <row r="274" spans="1:29" x14ac:dyDescent="0.3">
      <c r="A274">
        <v>10176</v>
      </c>
      <c r="B274">
        <v>47</v>
      </c>
      <c r="C274" s="10">
        <v>89.93993976285833</v>
      </c>
      <c r="D274">
        <v>100</v>
      </c>
      <c r="E274">
        <v>3</v>
      </c>
      <c r="F274" t="str" cm="1">
        <f t="array" ref="F274">_xlfn.IFS(G274&lt;5000,"Small",AND(G274&gt;=5000,G274&lt;=10000),"Medium",G274&gt;10000,"Large")</f>
        <v>Medium</v>
      </c>
      <c r="G274">
        <v>8378.69</v>
      </c>
      <c r="H274" s="10">
        <f t="shared" si="8"/>
        <v>4151.5128311456592</v>
      </c>
      <c r="I274" s="11">
        <f t="shared" si="9"/>
        <v>0.49548471552780432</v>
      </c>
      <c r="J274" s="1" t="s">
        <v>24</v>
      </c>
      <c r="K274" s="5">
        <v>37931</v>
      </c>
      <c r="L274">
        <v>4</v>
      </c>
      <c r="M274">
        <v>11</v>
      </c>
      <c r="N274">
        <v>2003</v>
      </c>
      <c r="O274" t="s">
        <v>167</v>
      </c>
      <c r="P274">
        <v>151</v>
      </c>
      <c r="Q274" t="s">
        <v>458</v>
      </c>
      <c r="R274" t="s">
        <v>403</v>
      </c>
      <c r="S274" t="s">
        <v>756</v>
      </c>
      <c r="T274" t="s">
        <v>404</v>
      </c>
      <c r="U274" t="s">
        <v>615</v>
      </c>
      <c r="V274" t="s">
        <v>405</v>
      </c>
      <c r="W274" t="s">
        <v>615</v>
      </c>
      <c r="X274" t="s">
        <v>689</v>
      </c>
      <c r="Y274" t="s">
        <v>235</v>
      </c>
      <c r="Z274" t="s">
        <v>40</v>
      </c>
      <c r="AA274" t="s">
        <v>406</v>
      </c>
      <c r="AB274" t="s">
        <v>407</v>
      </c>
      <c r="AC274" t="s">
        <v>140</v>
      </c>
    </row>
    <row r="275" spans="1:29" x14ac:dyDescent="0.3">
      <c r="A275">
        <v>10185</v>
      </c>
      <c r="B275">
        <v>33</v>
      </c>
      <c r="C275" s="10">
        <v>80.737718702546132</v>
      </c>
      <c r="D275">
        <v>100</v>
      </c>
      <c r="E275">
        <v>14</v>
      </c>
      <c r="F275" t="str" cm="1">
        <f t="array" ref="F275">_xlfn.IFS(G275&lt;5000,"Small",AND(G275&gt;=5000,G275&lt;=10000),"Medium",G275&gt;10000,"Large")</f>
        <v>Small</v>
      </c>
      <c r="G275">
        <v>4038.21</v>
      </c>
      <c r="H275" s="10">
        <f t="shared" si="8"/>
        <v>1373.8652828159775</v>
      </c>
      <c r="I275" s="11">
        <f t="shared" si="9"/>
        <v>0.34021640350947013</v>
      </c>
      <c r="J275" t="s">
        <v>24</v>
      </c>
      <c r="K275" s="5">
        <v>37939</v>
      </c>
      <c r="L275">
        <v>4</v>
      </c>
      <c r="M275">
        <v>11</v>
      </c>
      <c r="N275">
        <v>2003</v>
      </c>
      <c r="O275" t="s">
        <v>167</v>
      </c>
      <c r="P275">
        <v>151</v>
      </c>
      <c r="Q275" t="s">
        <v>458</v>
      </c>
      <c r="R275" t="s">
        <v>303</v>
      </c>
      <c r="S275" t="s">
        <v>671</v>
      </c>
      <c r="T275" t="s">
        <v>304</v>
      </c>
      <c r="U275" t="s">
        <v>615</v>
      </c>
      <c r="V275" t="s">
        <v>151</v>
      </c>
      <c r="W275" t="s">
        <v>115</v>
      </c>
      <c r="X275" t="s">
        <v>645</v>
      </c>
      <c r="Y275" t="s">
        <v>31</v>
      </c>
      <c r="Z275" t="s">
        <v>32</v>
      </c>
      <c r="AA275" t="s">
        <v>305</v>
      </c>
      <c r="AB275" t="s">
        <v>306</v>
      </c>
      <c r="AC275" t="s">
        <v>49</v>
      </c>
    </row>
    <row r="276" spans="1:29" x14ac:dyDescent="0.3">
      <c r="A276">
        <v>10196</v>
      </c>
      <c r="B276">
        <v>24</v>
      </c>
      <c r="C276" s="10">
        <v>88.623655052581142</v>
      </c>
      <c r="D276">
        <v>100</v>
      </c>
      <c r="E276">
        <v>6</v>
      </c>
      <c r="F276" t="str" cm="1">
        <f t="array" ref="F276">_xlfn.IFS(G276&lt;5000,"Small",AND(G276&gt;=5000,G276&lt;=10000),"Medium",G276&gt;10000,"Large")</f>
        <v>Small</v>
      </c>
      <c r="G276">
        <v>3807.12</v>
      </c>
      <c r="H276" s="10">
        <f t="shared" si="8"/>
        <v>1680.1522787380527</v>
      </c>
      <c r="I276" s="11">
        <f t="shared" si="9"/>
        <v>0.44131844510760176</v>
      </c>
      <c r="J276" t="s">
        <v>24</v>
      </c>
      <c r="K276" s="5">
        <v>37951</v>
      </c>
      <c r="L276">
        <v>4</v>
      </c>
      <c r="M276">
        <v>11</v>
      </c>
      <c r="N276">
        <v>2003</v>
      </c>
      <c r="O276" t="s">
        <v>167</v>
      </c>
      <c r="P276">
        <v>151</v>
      </c>
      <c r="Q276" t="s">
        <v>458</v>
      </c>
      <c r="R276" t="s">
        <v>220</v>
      </c>
      <c r="S276" t="s">
        <v>657</v>
      </c>
      <c r="T276" t="s">
        <v>221</v>
      </c>
      <c r="U276" t="s">
        <v>615</v>
      </c>
      <c r="V276" t="s">
        <v>222</v>
      </c>
      <c r="W276" t="s">
        <v>105</v>
      </c>
      <c r="X276" t="s">
        <v>658</v>
      </c>
      <c r="Y276" t="s">
        <v>31</v>
      </c>
      <c r="Z276" t="s">
        <v>32</v>
      </c>
      <c r="AA276" t="s">
        <v>78</v>
      </c>
      <c r="AB276" t="s">
        <v>223</v>
      </c>
      <c r="AC276" t="s">
        <v>49</v>
      </c>
    </row>
    <row r="277" spans="1:29" x14ac:dyDescent="0.3">
      <c r="A277">
        <v>10208</v>
      </c>
      <c r="B277">
        <v>26</v>
      </c>
      <c r="C277" s="10">
        <v>85.767797146564902</v>
      </c>
      <c r="D277">
        <v>100</v>
      </c>
      <c r="E277">
        <v>14</v>
      </c>
      <c r="F277" t="str" cm="1">
        <f t="array" ref="F277">_xlfn.IFS(G277&lt;5000,"Small",AND(G277&gt;=5000,G277&lt;=10000),"Medium",G277&gt;10000,"Large")</f>
        <v>Small</v>
      </c>
      <c r="G277">
        <v>3142.36</v>
      </c>
      <c r="H277" s="10">
        <f t="shared" si="8"/>
        <v>912.39727418931261</v>
      </c>
      <c r="I277" s="11">
        <f t="shared" si="9"/>
        <v>0.29035415235342626</v>
      </c>
      <c r="J277" s="1" t="s">
        <v>24</v>
      </c>
      <c r="K277" s="5">
        <v>37988</v>
      </c>
      <c r="L277">
        <v>1</v>
      </c>
      <c r="M277">
        <v>1</v>
      </c>
      <c r="N277">
        <v>2004</v>
      </c>
      <c r="O277" t="s">
        <v>167</v>
      </c>
      <c r="P277">
        <v>151</v>
      </c>
      <c r="Q277" t="s">
        <v>458</v>
      </c>
      <c r="R277" t="s">
        <v>200</v>
      </c>
      <c r="S277" t="s">
        <v>728</v>
      </c>
      <c r="T277" t="s">
        <v>201</v>
      </c>
      <c r="U277" t="s">
        <v>615</v>
      </c>
      <c r="V277" t="s">
        <v>202</v>
      </c>
      <c r="W277" t="s">
        <v>615</v>
      </c>
      <c r="X277" t="s">
        <v>654</v>
      </c>
      <c r="Y277" t="s">
        <v>39</v>
      </c>
      <c r="Z277" t="s">
        <v>40</v>
      </c>
      <c r="AA277" t="s">
        <v>203</v>
      </c>
      <c r="AB277" t="s">
        <v>204</v>
      </c>
      <c r="AC277" t="s">
        <v>49</v>
      </c>
    </row>
    <row r="278" spans="1:29" x14ac:dyDescent="0.3">
      <c r="A278">
        <v>10220</v>
      </c>
      <c r="B278">
        <v>30</v>
      </c>
      <c r="C278" s="10">
        <v>68.806329466636384</v>
      </c>
      <c r="D278">
        <v>100</v>
      </c>
      <c r="E278">
        <v>3</v>
      </c>
      <c r="F278" t="str" cm="1">
        <f t="array" ref="F278">_xlfn.IFS(G278&lt;5000,"Small",AND(G278&gt;=5000,G278&lt;=10000),"Medium",G278&gt;10000,"Large")</f>
        <v>Small</v>
      </c>
      <c r="G278">
        <v>4713.6000000000004</v>
      </c>
      <c r="H278" s="10">
        <f t="shared" si="8"/>
        <v>2649.4101160009086</v>
      </c>
      <c r="I278" s="11">
        <f t="shared" si="9"/>
        <v>0.56207784198933053</v>
      </c>
      <c r="J278" s="1" t="s">
        <v>24</v>
      </c>
      <c r="K278" s="5">
        <v>38029</v>
      </c>
      <c r="L278">
        <v>1</v>
      </c>
      <c r="M278">
        <v>2</v>
      </c>
      <c r="N278">
        <v>2004</v>
      </c>
      <c r="O278" t="s">
        <v>167</v>
      </c>
      <c r="P278">
        <v>151</v>
      </c>
      <c r="Q278" t="s">
        <v>458</v>
      </c>
      <c r="R278" t="s">
        <v>429</v>
      </c>
      <c r="S278" s="2" t="s">
        <v>693</v>
      </c>
      <c r="T278" t="s">
        <v>430</v>
      </c>
      <c r="U278" t="s">
        <v>431</v>
      </c>
      <c r="V278" t="s">
        <v>432</v>
      </c>
      <c r="W278" t="s">
        <v>615</v>
      </c>
      <c r="X278" t="s">
        <v>694</v>
      </c>
      <c r="Y278" t="s">
        <v>433</v>
      </c>
      <c r="Z278" t="s">
        <v>40</v>
      </c>
      <c r="AA278" t="s">
        <v>434</v>
      </c>
      <c r="AB278" t="s">
        <v>435</v>
      </c>
      <c r="AC278" t="s">
        <v>49</v>
      </c>
    </row>
    <row r="279" spans="1:29" x14ac:dyDescent="0.3">
      <c r="A279">
        <v>10230</v>
      </c>
      <c r="B279">
        <v>43</v>
      </c>
      <c r="C279" s="10">
        <v>84.863391850055507</v>
      </c>
      <c r="D279">
        <v>100</v>
      </c>
      <c r="E279">
        <v>1</v>
      </c>
      <c r="F279" t="str" cm="1">
        <f t="array" ref="F279">_xlfn.IFS(G279&lt;5000,"Small",AND(G279&gt;=5000,G279&lt;=10000),"Medium",G279&gt;10000,"Large")</f>
        <v>Medium</v>
      </c>
      <c r="G279">
        <v>7016.31</v>
      </c>
      <c r="H279" s="10">
        <f t="shared" si="8"/>
        <v>3367.1841504476138</v>
      </c>
      <c r="I279" s="11">
        <f t="shared" si="9"/>
        <v>0.47990812128420973</v>
      </c>
      <c r="J279" t="s">
        <v>24</v>
      </c>
      <c r="K279" s="5">
        <v>38061</v>
      </c>
      <c r="L279">
        <v>1</v>
      </c>
      <c r="M279">
        <v>3</v>
      </c>
      <c r="N279">
        <v>2004</v>
      </c>
      <c r="O279" t="s">
        <v>167</v>
      </c>
      <c r="P279">
        <v>151</v>
      </c>
      <c r="Q279" t="s">
        <v>458</v>
      </c>
      <c r="R279" t="s">
        <v>412</v>
      </c>
      <c r="S279" t="s">
        <v>413</v>
      </c>
      <c r="T279" t="s">
        <v>414</v>
      </c>
      <c r="U279" t="s">
        <v>615</v>
      </c>
      <c r="V279" t="s">
        <v>415</v>
      </c>
      <c r="W279" t="s">
        <v>615</v>
      </c>
      <c r="X279" t="s">
        <v>691</v>
      </c>
      <c r="Y279" t="s">
        <v>395</v>
      </c>
      <c r="Z279" t="s">
        <v>40</v>
      </c>
      <c r="AA279" t="s">
        <v>416</v>
      </c>
      <c r="AB279" t="s">
        <v>370</v>
      </c>
      <c r="AC279" t="s">
        <v>140</v>
      </c>
    </row>
    <row r="280" spans="1:29" x14ac:dyDescent="0.3">
      <c r="A280">
        <v>10247</v>
      </c>
      <c r="B280">
        <v>25</v>
      </c>
      <c r="C280" s="10">
        <v>77.730090621882454</v>
      </c>
      <c r="D280">
        <v>100</v>
      </c>
      <c r="E280">
        <v>3</v>
      </c>
      <c r="F280" t="str" cm="1">
        <f t="array" ref="F280">_xlfn.IFS(G280&lt;5000,"Small",AND(G280&gt;=5000,G280&lt;=10000),"Medium",G280&gt;10000,"Large")</f>
        <v>Small</v>
      </c>
      <c r="G280">
        <v>4381.25</v>
      </c>
      <c r="H280" s="10">
        <f t="shared" si="8"/>
        <v>2437.9977344529389</v>
      </c>
      <c r="I280" s="11">
        <f t="shared" si="9"/>
        <v>0.55646167976101313</v>
      </c>
      <c r="J280" s="1" t="s">
        <v>24</v>
      </c>
      <c r="K280" s="5">
        <v>38112</v>
      </c>
      <c r="L280">
        <v>2</v>
      </c>
      <c r="M280">
        <v>5</v>
      </c>
      <c r="N280">
        <v>2004</v>
      </c>
      <c r="O280" t="s">
        <v>167</v>
      </c>
      <c r="P280">
        <v>151</v>
      </c>
      <c r="Q280" t="s">
        <v>458</v>
      </c>
      <c r="R280" t="s">
        <v>417</v>
      </c>
      <c r="S280" t="s">
        <v>418</v>
      </c>
      <c r="T280" t="s">
        <v>419</v>
      </c>
      <c r="U280" t="s">
        <v>615</v>
      </c>
      <c r="V280" t="s">
        <v>420</v>
      </c>
      <c r="W280" t="s">
        <v>615</v>
      </c>
      <c r="X280" t="s">
        <v>421</v>
      </c>
      <c r="Y280" t="s">
        <v>121</v>
      </c>
      <c r="Z280" t="s">
        <v>40</v>
      </c>
      <c r="AA280" t="s">
        <v>422</v>
      </c>
      <c r="AB280" t="s">
        <v>423</v>
      </c>
      <c r="AC280" t="s">
        <v>49</v>
      </c>
    </row>
    <row r="281" spans="1:29" x14ac:dyDescent="0.3">
      <c r="A281">
        <v>10272</v>
      </c>
      <c r="B281">
        <v>27</v>
      </c>
      <c r="C281" s="10">
        <v>65.189812112688116</v>
      </c>
      <c r="D281">
        <v>100</v>
      </c>
      <c r="E281">
        <v>3</v>
      </c>
      <c r="F281" t="str" cm="1">
        <f t="array" ref="F281">_xlfn.IFS(G281&lt;5000,"Small",AND(G281&gt;=5000,G281&lt;=10000),"Medium",G281&gt;10000,"Large")</f>
        <v>Small</v>
      </c>
      <c r="G281">
        <v>4283.01</v>
      </c>
      <c r="H281" s="10">
        <f t="shared" si="8"/>
        <v>2522.885072957421</v>
      </c>
      <c r="I281" s="11">
        <f t="shared" si="9"/>
        <v>0.5890448710036682</v>
      </c>
      <c r="J281" t="s">
        <v>24</v>
      </c>
      <c r="K281" s="5">
        <v>38188</v>
      </c>
      <c r="L281">
        <v>3</v>
      </c>
      <c r="M281">
        <v>7</v>
      </c>
      <c r="N281">
        <v>2004</v>
      </c>
      <c r="O281" t="s">
        <v>167</v>
      </c>
      <c r="P281">
        <v>151</v>
      </c>
      <c r="Q281" t="s">
        <v>458</v>
      </c>
      <c r="R281" t="s">
        <v>129</v>
      </c>
      <c r="S281" t="s">
        <v>640</v>
      </c>
      <c r="T281" t="s">
        <v>130</v>
      </c>
      <c r="U281" t="s">
        <v>615</v>
      </c>
      <c r="V281" t="s">
        <v>131</v>
      </c>
      <c r="W281" t="s">
        <v>132</v>
      </c>
      <c r="X281" t="s">
        <v>641</v>
      </c>
      <c r="Y281" t="s">
        <v>31</v>
      </c>
      <c r="Z281" t="s">
        <v>32</v>
      </c>
      <c r="AA281" t="s">
        <v>33</v>
      </c>
      <c r="AB281" t="s">
        <v>133</v>
      </c>
      <c r="AC281" t="s">
        <v>49</v>
      </c>
    </row>
    <row r="282" spans="1:29" x14ac:dyDescent="0.3">
      <c r="A282">
        <v>10282</v>
      </c>
      <c r="B282">
        <v>27</v>
      </c>
      <c r="C282" s="10">
        <v>70.993938788545549</v>
      </c>
      <c r="D282">
        <v>100</v>
      </c>
      <c r="E282">
        <v>6</v>
      </c>
      <c r="F282" t="str" cm="1">
        <f t="array" ref="F282">_xlfn.IFS(G282&lt;5000,"Small",AND(G282&gt;=5000,G282&lt;=10000),"Medium",G282&gt;10000,"Large")</f>
        <v>Small</v>
      </c>
      <c r="G282">
        <v>4364.82</v>
      </c>
      <c r="H282" s="10">
        <f t="shared" si="8"/>
        <v>2447.9836527092698</v>
      </c>
      <c r="I282" s="11">
        <f t="shared" si="9"/>
        <v>0.56084412477702861</v>
      </c>
      <c r="J282" t="s">
        <v>24</v>
      </c>
      <c r="K282" s="5">
        <v>38219</v>
      </c>
      <c r="L282">
        <v>3</v>
      </c>
      <c r="M282">
        <v>8</v>
      </c>
      <c r="N282">
        <v>2004</v>
      </c>
      <c r="O282" t="s">
        <v>167</v>
      </c>
      <c r="P282">
        <v>151</v>
      </c>
      <c r="Q282" t="s">
        <v>458</v>
      </c>
      <c r="R282" t="s">
        <v>246</v>
      </c>
      <c r="S282" t="s">
        <v>661</v>
      </c>
      <c r="T282" t="s">
        <v>247</v>
      </c>
      <c r="U282" t="s">
        <v>615</v>
      </c>
      <c r="V282" t="s">
        <v>248</v>
      </c>
      <c r="W282" t="s">
        <v>53</v>
      </c>
      <c r="X282" t="s">
        <v>634</v>
      </c>
      <c r="Y282" t="s">
        <v>31</v>
      </c>
      <c r="Z282" t="s">
        <v>32</v>
      </c>
      <c r="AA282" t="s">
        <v>249</v>
      </c>
      <c r="AB282" t="s">
        <v>250</v>
      </c>
      <c r="AC282" t="s">
        <v>49</v>
      </c>
    </row>
    <row r="283" spans="1:29" x14ac:dyDescent="0.3">
      <c r="A283">
        <v>10293</v>
      </c>
      <c r="B283">
        <v>24</v>
      </c>
      <c r="C283" s="10">
        <v>68.509582540900212</v>
      </c>
      <c r="D283">
        <v>100</v>
      </c>
      <c r="E283">
        <v>9</v>
      </c>
      <c r="F283" t="str" cm="1">
        <f t="array" ref="F283">_xlfn.IFS(G283&lt;5000,"Small",AND(G283&gt;=5000,G283&lt;=10000),"Medium",G283&gt;10000,"Large")</f>
        <v>Small</v>
      </c>
      <c r="G283">
        <v>4242.24</v>
      </c>
      <c r="H283" s="10">
        <f t="shared" si="8"/>
        <v>2598.0100190183948</v>
      </c>
      <c r="I283" s="11">
        <f t="shared" si="9"/>
        <v>0.61241467220581458</v>
      </c>
      <c r="J283" s="1" t="s">
        <v>24</v>
      </c>
      <c r="K283" s="5">
        <v>38239</v>
      </c>
      <c r="L283">
        <v>3</v>
      </c>
      <c r="M283">
        <v>9</v>
      </c>
      <c r="N283">
        <v>2004</v>
      </c>
      <c r="O283" t="s">
        <v>167</v>
      </c>
      <c r="P283">
        <v>151</v>
      </c>
      <c r="Q283" t="s">
        <v>458</v>
      </c>
      <c r="R283" t="s">
        <v>232</v>
      </c>
      <c r="S283" t="s">
        <v>731</v>
      </c>
      <c r="T283" t="s">
        <v>233</v>
      </c>
      <c r="U283" t="s">
        <v>615</v>
      </c>
      <c r="V283" t="s">
        <v>234</v>
      </c>
      <c r="W283" t="s">
        <v>615</v>
      </c>
      <c r="X283" t="s">
        <v>659</v>
      </c>
      <c r="Y283" t="s">
        <v>235</v>
      </c>
      <c r="Z283" t="s">
        <v>40</v>
      </c>
      <c r="AA283" t="s">
        <v>236</v>
      </c>
      <c r="AB283" t="s">
        <v>237</v>
      </c>
      <c r="AC283" t="s">
        <v>49</v>
      </c>
    </row>
    <row r="284" spans="1:29" x14ac:dyDescent="0.3">
      <c r="A284">
        <v>10306</v>
      </c>
      <c r="B284">
        <v>34</v>
      </c>
      <c r="C284" s="10">
        <v>63.702430357044449</v>
      </c>
      <c r="D284">
        <v>100</v>
      </c>
      <c r="E284">
        <v>14</v>
      </c>
      <c r="F284" t="str" cm="1">
        <f t="array" ref="F284">_xlfn.IFS(G284&lt;5000,"Small",AND(G284&gt;=5000,G284&lt;=10000),"Medium",G284&gt;10000,"Large")</f>
        <v>Small</v>
      </c>
      <c r="G284">
        <v>4982.7</v>
      </c>
      <c r="H284" s="10">
        <f t="shared" si="8"/>
        <v>2816.8173678604885</v>
      </c>
      <c r="I284" s="11">
        <f t="shared" si="9"/>
        <v>0.56531947896933166</v>
      </c>
      <c r="J284" t="s">
        <v>24</v>
      </c>
      <c r="K284" s="5">
        <v>38274</v>
      </c>
      <c r="L284">
        <v>4</v>
      </c>
      <c r="M284">
        <v>10</v>
      </c>
      <c r="N284">
        <v>2004</v>
      </c>
      <c r="O284" t="s">
        <v>167</v>
      </c>
      <c r="P284">
        <v>151</v>
      </c>
      <c r="Q284" t="s">
        <v>458</v>
      </c>
      <c r="R284" t="s">
        <v>440</v>
      </c>
      <c r="S284" t="s">
        <v>757</v>
      </c>
      <c r="T284" t="s">
        <v>441</v>
      </c>
      <c r="U284" t="s">
        <v>615</v>
      </c>
      <c r="V284" t="s">
        <v>442</v>
      </c>
      <c r="W284" t="s">
        <v>615</v>
      </c>
      <c r="X284" t="s">
        <v>758</v>
      </c>
      <c r="Y284" t="s">
        <v>157</v>
      </c>
      <c r="Z284" t="s">
        <v>40</v>
      </c>
      <c r="AA284" t="s">
        <v>443</v>
      </c>
      <c r="AB284" t="s">
        <v>87</v>
      </c>
      <c r="AC284" t="s">
        <v>49</v>
      </c>
    </row>
    <row r="285" spans="1:29" x14ac:dyDescent="0.3">
      <c r="A285">
        <v>10314</v>
      </c>
      <c r="B285">
        <v>46</v>
      </c>
      <c r="C285" s="10">
        <v>61.101010569092175</v>
      </c>
      <c r="D285">
        <v>100</v>
      </c>
      <c r="E285">
        <v>6</v>
      </c>
      <c r="F285" t="str" cm="1">
        <f t="array" ref="F285">_xlfn.IFS(G285&lt;5000,"Small",AND(G285&gt;=5000,G285&lt;=10000),"Medium",G285&gt;10000,"Large")</f>
        <v>Medium</v>
      </c>
      <c r="G285">
        <v>6393.54</v>
      </c>
      <c r="H285" s="10">
        <f t="shared" si="8"/>
        <v>3582.8935138217598</v>
      </c>
      <c r="I285" s="11">
        <f t="shared" si="9"/>
        <v>0.56039275797473076</v>
      </c>
      <c r="J285" t="s">
        <v>24</v>
      </c>
      <c r="K285" s="5">
        <v>38282</v>
      </c>
      <c r="L285">
        <v>4</v>
      </c>
      <c r="M285">
        <v>10</v>
      </c>
      <c r="N285">
        <v>2004</v>
      </c>
      <c r="O285" t="s">
        <v>167</v>
      </c>
      <c r="P285">
        <v>151</v>
      </c>
      <c r="Q285" t="s">
        <v>458</v>
      </c>
      <c r="R285" t="s">
        <v>444</v>
      </c>
      <c r="S285" t="s">
        <v>445</v>
      </c>
      <c r="T285" t="s">
        <v>446</v>
      </c>
      <c r="U285" t="s">
        <v>615</v>
      </c>
      <c r="V285" t="s">
        <v>447</v>
      </c>
      <c r="W285" t="s">
        <v>615</v>
      </c>
      <c r="X285" t="s">
        <v>696</v>
      </c>
      <c r="Y285" t="s">
        <v>296</v>
      </c>
      <c r="Z285" t="s">
        <v>40</v>
      </c>
      <c r="AA285" t="s">
        <v>448</v>
      </c>
      <c r="AB285" t="s">
        <v>449</v>
      </c>
      <c r="AC285" t="s">
        <v>49</v>
      </c>
    </row>
    <row r="286" spans="1:29" x14ac:dyDescent="0.3">
      <c r="A286">
        <v>10324</v>
      </c>
      <c r="B286">
        <v>27</v>
      </c>
      <c r="C286" s="10">
        <v>36.426218133540253</v>
      </c>
      <c r="D286">
        <v>54.33</v>
      </c>
      <c r="E286">
        <v>1</v>
      </c>
      <c r="F286" t="str" cm="1">
        <f t="array" ref="F286">_xlfn.IFS(G286&lt;5000,"Small",AND(G286&gt;=5000,G286&lt;=10000),"Medium",G286&gt;10000,"Large")</f>
        <v>Small</v>
      </c>
      <c r="G286">
        <v>1466.91</v>
      </c>
      <c r="H286" s="10">
        <f t="shared" si="8"/>
        <v>483.40211039441328</v>
      </c>
      <c r="I286" s="11">
        <f t="shared" si="9"/>
        <v>0.32953767470016104</v>
      </c>
      <c r="J286" s="1" t="s">
        <v>24</v>
      </c>
      <c r="K286" s="5">
        <v>38296</v>
      </c>
      <c r="L286">
        <v>4</v>
      </c>
      <c r="M286">
        <v>11</v>
      </c>
      <c r="N286">
        <v>2004</v>
      </c>
      <c r="O286" t="s">
        <v>167</v>
      </c>
      <c r="P286">
        <v>151</v>
      </c>
      <c r="Q286" t="s">
        <v>458</v>
      </c>
      <c r="R286" t="s">
        <v>92</v>
      </c>
      <c r="S286" t="s">
        <v>630</v>
      </c>
      <c r="T286" t="s">
        <v>93</v>
      </c>
      <c r="U286" t="s">
        <v>94</v>
      </c>
      <c r="V286" t="s">
        <v>29</v>
      </c>
      <c r="W286" t="s">
        <v>30</v>
      </c>
      <c r="X286" t="s">
        <v>616</v>
      </c>
      <c r="Y286" t="s">
        <v>31</v>
      </c>
      <c r="Z286" t="s">
        <v>32</v>
      </c>
      <c r="AA286" t="s">
        <v>95</v>
      </c>
      <c r="AB286" t="s">
        <v>96</v>
      </c>
      <c r="AC286" t="s">
        <v>35</v>
      </c>
    </row>
    <row r="287" spans="1:29" x14ac:dyDescent="0.3">
      <c r="A287">
        <v>10336</v>
      </c>
      <c r="B287">
        <v>33</v>
      </c>
      <c r="C287" s="10">
        <v>75.559311360617173</v>
      </c>
      <c r="D287">
        <v>100</v>
      </c>
      <c r="E287">
        <v>11</v>
      </c>
      <c r="F287" t="str" cm="1">
        <f t="array" ref="F287">_xlfn.IFS(G287&lt;5000,"Small",AND(G287&gt;=5000,G287&lt;=10000),"Medium",G287&gt;10000,"Large")</f>
        <v>Small</v>
      </c>
      <c r="G287">
        <v>4059.33</v>
      </c>
      <c r="H287" s="10">
        <f t="shared" si="8"/>
        <v>1565.872725099633</v>
      </c>
      <c r="I287" s="11">
        <f t="shared" si="9"/>
        <v>0.38574659490596552</v>
      </c>
      <c r="J287" t="s">
        <v>24</v>
      </c>
      <c r="K287" s="5">
        <v>38311</v>
      </c>
      <c r="L287">
        <v>4</v>
      </c>
      <c r="M287">
        <v>11</v>
      </c>
      <c r="N287">
        <v>2004</v>
      </c>
      <c r="O287" t="s">
        <v>167</v>
      </c>
      <c r="P287">
        <v>151</v>
      </c>
      <c r="Q287" t="s">
        <v>458</v>
      </c>
      <c r="R287" t="s">
        <v>361</v>
      </c>
      <c r="S287" t="s">
        <v>750</v>
      </c>
      <c r="T287" t="s">
        <v>362</v>
      </c>
      <c r="U287" t="s">
        <v>615</v>
      </c>
      <c r="V287" t="s">
        <v>46</v>
      </c>
      <c r="W287" t="s">
        <v>615</v>
      </c>
      <c r="X287" t="s">
        <v>681</v>
      </c>
      <c r="Y287" t="s">
        <v>39</v>
      </c>
      <c r="Z287" t="s">
        <v>40</v>
      </c>
      <c r="AA287" t="s">
        <v>363</v>
      </c>
      <c r="AB287" t="s">
        <v>364</v>
      </c>
      <c r="AC287" t="s">
        <v>49</v>
      </c>
    </row>
    <row r="288" spans="1:29" x14ac:dyDescent="0.3">
      <c r="A288">
        <v>10348</v>
      </c>
      <c r="B288">
        <v>47</v>
      </c>
      <c r="C288" s="10">
        <v>89.72940517365771</v>
      </c>
      <c r="D288">
        <v>100</v>
      </c>
      <c r="E288">
        <v>4</v>
      </c>
      <c r="F288" t="str" cm="1">
        <f t="array" ref="F288">_xlfn.IFS(G288&lt;5000,"Small",AND(G288&gt;=5000,G288&lt;=10000),"Medium",G288&gt;10000,"Large")</f>
        <v>Small</v>
      </c>
      <c r="G288">
        <v>4801.5200000000004</v>
      </c>
      <c r="H288" s="10">
        <f t="shared" si="8"/>
        <v>584.23795683808839</v>
      </c>
      <c r="I288" s="11">
        <f t="shared" si="9"/>
        <v>0.12167770973318623</v>
      </c>
      <c r="J288" s="1" t="s">
        <v>24</v>
      </c>
      <c r="K288" s="5">
        <v>38292</v>
      </c>
      <c r="L288">
        <v>4</v>
      </c>
      <c r="M288">
        <v>11</v>
      </c>
      <c r="N288">
        <v>2004</v>
      </c>
      <c r="O288" t="s">
        <v>167</v>
      </c>
      <c r="P288">
        <v>151</v>
      </c>
      <c r="Q288" t="s">
        <v>458</v>
      </c>
      <c r="R288" t="s">
        <v>175</v>
      </c>
      <c r="S288" t="s">
        <v>726</v>
      </c>
      <c r="T288" t="s">
        <v>176</v>
      </c>
      <c r="U288" t="s">
        <v>615</v>
      </c>
      <c r="V288" t="s">
        <v>163</v>
      </c>
      <c r="W288" t="s">
        <v>615</v>
      </c>
      <c r="X288" t="s">
        <v>647</v>
      </c>
      <c r="Y288" t="s">
        <v>164</v>
      </c>
      <c r="Z288" t="s">
        <v>40</v>
      </c>
      <c r="AA288" t="s">
        <v>177</v>
      </c>
      <c r="AB288" t="s">
        <v>178</v>
      </c>
      <c r="AC288" t="s">
        <v>49</v>
      </c>
    </row>
    <row r="289" spans="1:29" x14ac:dyDescent="0.3">
      <c r="A289">
        <v>10358</v>
      </c>
      <c r="B289">
        <v>49</v>
      </c>
      <c r="C289" s="10">
        <v>46.167281504207409</v>
      </c>
      <c r="D289">
        <v>55.34</v>
      </c>
      <c r="E289">
        <v>5</v>
      </c>
      <c r="F289" t="str" cm="1">
        <f t="array" ref="F289">_xlfn.IFS(G289&lt;5000,"Small",AND(G289&gt;=5000,G289&lt;=10000),"Medium",G289&gt;10000,"Large")</f>
        <v>Small</v>
      </c>
      <c r="G289">
        <v>2711.66</v>
      </c>
      <c r="H289" s="10">
        <f t="shared" si="8"/>
        <v>449.46320629383672</v>
      </c>
      <c r="I289" s="11">
        <f t="shared" si="9"/>
        <v>0.16575205088168751</v>
      </c>
      <c r="J289" s="1" t="s">
        <v>24</v>
      </c>
      <c r="K289" s="5">
        <v>38331</v>
      </c>
      <c r="L289">
        <v>4</v>
      </c>
      <c r="M289">
        <v>12</v>
      </c>
      <c r="N289">
        <v>2004</v>
      </c>
      <c r="O289" t="s">
        <v>167</v>
      </c>
      <c r="P289">
        <v>151</v>
      </c>
      <c r="Q289" t="s">
        <v>458</v>
      </c>
      <c r="R289" t="s">
        <v>161</v>
      </c>
      <c r="S289" t="s">
        <v>723</v>
      </c>
      <c r="T289" t="s">
        <v>162</v>
      </c>
      <c r="U289" t="s">
        <v>615</v>
      </c>
      <c r="V289" t="s">
        <v>163</v>
      </c>
      <c r="W289" t="s">
        <v>615</v>
      </c>
      <c r="X289" t="s">
        <v>646</v>
      </c>
      <c r="Y289" t="s">
        <v>164</v>
      </c>
      <c r="Z289" t="s">
        <v>40</v>
      </c>
      <c r="AA289" t="s">
        <v>165</v>
      </c>
      <c r="AB289" t="s">
        <v>166</v>
      </c>
      <c r="AC289" t="s">
        <v>35</v>
      </c>
    </row>
    <row r="290" spans="1:29" x14ac:dyDescent="0.3">
      <c r="A290">
        <v>10372</v>
      </c>
      <c r="B290">
        <v>40</v>
      </c>
      <c r="C290" s="10">
        <v>82.373357035339694</v>
      </c>
      <c r="D290">
        <v>100</v>
      </c>
      <c r="E290">
        <v>4</v>
      </c>
      <c r="F290" t="str" cm="1">
        <f t="array" ref="F290">_xlfn.IFS(G290&lt;5000,"Small",AND(G290&gt;=5000,G290&lt;=10000),"Medium",G290&gt;10000,"Large")</f>
        <v>Medium</v>
      </c>
      <c r="G290">
        <v>5862</v>
      </c>
      <c r="H290" s="10">
        <f t="shared" si="8"/>
        <v>2567.065718586412</v>
      </c>
      <c r="I290" s="11">
        <f t="shared" si="9"/>
        <v>0.43791636277489115</v>
      </c>
      <c r="J290" t="s">
        <v>24</v>
      </c>
      <c r="K290" s="5">
        <v>38378</v>
      </c>
      <c r="L290">
        <v>1</v>
      </c>
      <c r="M290">
        <v>1</v>
      </c>
      <c r="N290">
        <v>2005</v>
      </c>
      <c r="O290" t="s">
        <v>167</v>
      </c>
      <c r="P290">
        <v>151</v>
      </c>
      <c r="Q290" t="s">
        <v>458</v>
      </c>
      <c r="R290" t="s">
        <v>224</v>
      </c>
      <c r="S290" t="s">
        <v>225</v>
      </c>
      <c r="T290" t="s">
        <v>226</v>
      </c>
      <c r="U290" t="s">
        <v>615</v>
      </c>
      <c r="V290" t="s">
        <v>227</v>
      </c>
      <c r="W290" t="s">
        <v>228</v>
      </c>
      <c r="X290" t="s">
        <v>229</v>
      </c>
      <c r="Y290" t="s">
        <v>182</v>
      </c>
      <c r="Z290" t="s">
        <v>182</v>
      </c>
      <c r="AA290" t="s">
        <v>230</v>
      </c>
      <c r="AB290" t="s">
        <v>231</v>
      </c>
      <c r="AC290" t="s">
        <v>49</v>
      </c>
    </row>
    <row r="291" spans="1:29" x14ac:dyDescent="0.3">
      <c r="A291">
        <v>10382</v>
      </c>
      <c r="B291">
        <v>37</v>
      </c>
      <c r="C291" s="10">
        <v>70.648751007758648</v>
      </c>
      <c r="D291">
        <v>100</v>
      </c>
      <c r="E291">
        <v>11</v>
      </c>
      <c r="F291" t="str" cm="1">
        <f t="array" ref="F291">_xlfn.IFS(G291&lt;5000,"Small",AND(G291&gt;=5000,G291&lt;=10000),"Medium",G291&gt;10000,"Large")</f>
        <v>Small</v>
      </c>
      <c r="G291">
        <v>4071.85</v>
      </c>
      <c r="H291" s="10">
        <f t="shared" si="8"/>
        <v>1457.8462127129301</v>
      </c>
      <c r="I291" s="11">
        <f t="shared" si="9"/>
        <v>0.35803043155148889</v>
      </c>
      <c r="J291" t="s">
        <v>24</v>
      </c>
      <c r="K291" s="5">
        <v>38400</v>
      </c>
      <c r="L291">
        <v>1</v>
      </c>
      <c r="M291">
        <v>2</v>
      </c>
      <c r="N291">
        <v>2005</v>
      </c>
      <c r="O291" t="s">
        <v>167</v>
      </c>
      <c r="P291">
        <v>151</v>
      </c>
      <c r="Q291" t="s">
        <v>458</v>
      </c>
      <c r="R291" t="s">
        <v>246</v>
      </c>
      <c r="S291" t="s">
        <v>661</v>
      </c>
      <c r="T291" t="s">
        <v>247</v>
      </c>
      <c r="U291" t="s">
        <v>615</v>
      </c>
      <c r="V291" t="s">
        <v>248</v>
      </c>
      <c r="W291" t="s">
        <v>53</v>
      </c>
      <c r="X291" t="s">
        <v>634</v>
      </c>
      <c r="Y291" t="s">
        <v>31</v>
      </c>
      <c r="Z291" t="s">
        <v>32</v>
      </c>
      <c r="AA291" t="s">
        <v>249</v>
      </c>
      <c r="AB291" t="s">
        <v>250</v>
      </c>
      <c r="AC291" t="s">
        <v>49</v>
      </c>
    </row>
    <row r="292" spans="1:29" x14ac:dyDescent="0.3">
      <c r="A292">
        <v>10413</v>
      </c>
      <c r="B292">
        <v>47</v>
      </c>
      <c r="C292" s="10">
        <v>60.438672083579512</v>
      </c>
      <c r="D292">
        <v>100</v>
      </c>
      <c r="E292">
        <v>3</v>
      </c>
      <c r="F292" t="str" cm="1">
        <f t="array" ref="F292">_xlfn.IFS(G292&lt;5000,"Small",AND(G292&gt;=5000,G292&lt;=10000),"Medium",G292&gt;10000,"Large")</f>
        <v>Medium</v>
      </c>
      <c r="G292">
        <v>8236.75</v>
      </c>
      <c r="H292" s="10">
        <f t="shared" si="8"/>
        <v>5396.1324120717636</v>
      </c>
      <c r="I292" s="11">
        <f t="shared" si="9"/>
        <v>0.65512883261866195</v>
      </c>
      <c r="J292" s="1" t="s">
        <v>24</v>
      </c>
      <c r="K292" s="5">
        <v>38477</v>
      </c>
      <c r="L292">
        <v>2</v>
      </c>
      <c r="M292">
        <v>5</v>
      </c>
      <c r="N292">
        <v>2005</v>
      </c>
      <c r="O292" t="s">
        <v>167</v>
      </c>
      <c r="P292">
        <v>151</v>
      </c>
      <c r="Q292" t="s">
        <v>458</v>
      </c>
      <c r="R292" t="s">
        <v>102</v>
      </c>
      <c r="S292" t="s">
        <v>633</v>
      </c>
      <c r="T292" t="s">
        <v>103</v>
      </c>
      <c r="U292" t="s">
        <v>615</v>
      </c>
      <c r="V292" t="s">
        <v>104</v>
      </c>
      <c r="W292" t="s">
        <v>105</v>
      </c>
      <c r="X292" t="s">
        <v>634</v>
      </c>
      <c r="Y292" t="s">
        <v>31</v>
      </c>
      <c r="Z292" t="s">
        <v>32</v>
      </c>
      <c r="AA292" t="s">
        <v>106</v>
      </c>
      <c r="AB292" t="s">
        <v>55</v>
      </c>
      <c r="AC292" t="s">
        <v>140</v>
      </c>
    </row>
    <row r="293" spans="1:29" x14ac:dyDescent="0.3">
      <c r="A293">
        <v>10108</v>
      </c>
      <c r="B293">
        <v>45</v>
      </c>
      <c r="C293" s="10">
        <v>84.447284395470874</v>
      </c>
      <c r="D293">
        <v>100</v>
      </c>
      <c r="E293">
        <v>4</v>
      </c>
      <c r="F293" t="str" cm="1">
        <f t="array" ref="F293">_xlfn.IFS(G293&lt;5000,"Small",AND(G293&gt;=5000,G293&lt;=10000),"Medium",G293&gt;10000,"Large")</f>
        <v>Medium</v>
      </c>
      <c r="G293">
        <v>6130.35</v>
      </c>
      <c r="H293" s="10">
        <f t="shared" si="8"/>
        <v>2330.2222022038109</v>
      </c>
      <c r="I293" s="11">
        <f t="shared" si="9"/>
        <v>0.38011242460933076</v>
      </c>
      <c r="J293" s="1" t="s">
        <v>24</v>
      </c>
      <c r="K293" s="5">
        <v>37683</v>
      </c>
      <c r="L293">
        <v>1</v>
      </c>
      <c r="M293">
        <v>3</v>
      </c>
      <c r="N293">
        <v>2003</v>
      </c>
      <c r="O293" t="s">
        <v>167</v>
      </c>
      <c r="P293">
        <v>117</v>
      </c>
      <c r="Q293" t="s">
        <v>459</v>
      </c>
      <c r="R293" t="s">
        <v>380</v>
      </c>
      <c r="S293" t="s">
        <v>381</v>
      </c>
      <c r="T293" t="s">
        <v>382</v>
      </c>
      <c r="U293" t="s">
        <v>615</v>
      </c>
      <c r="V293" t="s">
        <v>383</v>
      </c>
      <c r="W293" t="s">
        <v>615</v>
      </c>
      <c r="X293" t="s">
        <v>752</v>
      </c>
      <c r="Y293" t="s">
        <v>384</v>
      </c>
      <c r="Z293" t="s">
        <v>182</v>
      </c>
      <c r="AA293" t="s">
        <v>385</v>
      </c>
      <c r="AB293" t="s">
        <v>386</v>
      </c>
      <c r="AC293" t="s">
        <v>49</v>
      </c>
    </row>
    <row r="294" spans="1:29" x14ac:dyDescent="0.3">
      <c r="A294">
        <v>10122</v>
      </c>
      <c r="B294">
        <v>37</v>
      </c>
      <c r="C294" s="10">
        <v>87.12395870668135</v>
      </c>
      <c r="D294">
        <v>99.82</v>
      </c>
      <c r="E294">
        <v>8</v>
      </c>
      <c r="F294" t="str" cm="1">
        <f t="array" ref="F294">_xlfn.IFS(G294&lt;5000,"Small",AND(G294&gt;=5000,G294&lt;=10000),"Medium",G294&gt;10000,"Large")</f>
        <v>Small</v>
      </c>
      <c r="G294">
        <v>3693.34</v>
      </c>
      <c r="H294" s="10">
        <f t="shared" si="8"/>
        <v>469.75352785279028</v>
      </c>
      <c r="I294" s="11">
        <f t="shared" si="9"/>
        <v>0.12718935376997251</v>
      </c>
      <c r="J294" s="1" t="s">
        <v>24</v>
      </c>
      <c r="K294" s="5">
        <v>37749</v>
      </c>
      <c r="L294">
        <v>2</v>
      </c>
      <c r="M294">
        <v>5</v>
      </c>
      <c r="N294">
        <v>2003</v>
      </c>
      <c r="O294" t="s">
        <v>167</v>
      </c>
      <c r="P294">
        <v>117</v>
      </c>
      <c r="Q294" t="s">
        <v>459</v>
      </c>
      <c r="R294" t="s">
        <v>387</v>
      </c>
      <c r="S294" t="s">
        <v>753</v>
      </c>
      <c r="T294" t="s">
        <v>388</v>
      </c>
      <c r="U294" t="s">
        <v>615</v>
      </c>
      <c r="V294" t="s">
        <v>389</v>
      </c>
      <c r="W294" t="s">
        <v>615</v>
      </c>
      <c r="X294" t="s">
        <v>686</v>
      </c>
      <c r="Y294" t="s">
        <v>39</v>
      </c>
      <c r="Z294" t="s">
        <v>40</v>
      </c>
      <c r="AA294" t="s">
        <v>390</v>
      </c>
      <c r="AB294" t="s">
        <v>391</v>
      </c>
      <c r="AC294" t="s">
        <v>49</v>
      </c>
    </row>
    <row r="295" spans="1:29" x14ac:dyDescent="0.3">
      <c r="A295">
        <v>10135</v>
      </c>
      <c r="B295">
        <v>48</v>
      </c>
      <c r="C295" s="10">
        <v>85.44505863093228</v>
      </c>
      <c r="D295">
        <v>100</v>
      </c>
      <c r="E295">
        <v>5</v>
      </c>
      <c r="F295" t="str" cm="1">
        <f t="array" ref="F295">_xlfn.IFS(G295&lt;5000,"Small",AND(G295&gt;=5000,G295&lt;=10000),"Medium",G295&gt;10000,"Large")</f>
        <v>Medium</v>
      </c>
      <c r="G295">
        <v>6031.68</v>
      </c>
      <c r="H295" s="10">
        <f t="shared" si="8"/>
        <v>1930.3171857152511</v>
      </c>
      <c r="I295" s="11">
        <f t="shared" si="9"/>
        <v>0.32002977374715685</v>
      </c>
      <c r="J295" s="1" t="s">
        <v>24</v>
      </c>
      <c r="K295" s="5">
        <v>37804</v>
      </c>
      <c r="L295">
        <v>3</v>
      </c>
      <c r="M295">
        <v>7</v>
      </c>
      <c r="N295">
        <v>2003</v>
      </c>
      <c r="O295" t="s">
        <v>167</v>
      </c>
      <c r="P295">
        <v>117</v>
      </c>
      <c r="Q295" t="s">
        <v>459</v>
      </c>
      <c r="R295" t="s">
        <v>246</v>
      </c>
      <c r="S295" t="s">
        <v>661</v>
      </c>
      <c r="T295" t="s">
        <v>247</v>
      </c>
      <c r="U295" t="s">
        <v>615</v>
      </c>
      <c r="V295" t="s">
        <v>248</v>
      </c>
      <c r="W295" t="s">
        <v>53</v>
      </c>
      <c r="X295" t="s">
        <v>634</v>
      </c>
      <c r="Y295" t="s">
        <v>31</v>
      </c>
      <c r="Z295" t="s">
        <v>32</v>
      </c>
      <c r="AA295" t="s">
        <v>249</v>
      </c>
      <c r="AB295" t="s">
        <v>250</v>
      </c>
      <c r="AC295" t="s">
        <v>49</v>
      </c>
    </row>
    <row r="296" spans="1:29" x14ac:dyDescent="0.3">
      <c r="A296">
        <v>10147</v>
      </c>
      <c r="B296">
        <v>31</v>
      </c>
      <c r="C296" s="10">
        <v>61.393978903952309</v>
      </c>
      <c r="D296">
        <v>100</v>
      </c>
      <c r="E296">
        <v>5</v>
      </c>
      <c r="F296" t="str" cm="1">
        <f t="array" ref="F296">_xlfn.IFS(G296&lt;5000,"Small",AND(G296&gt;=5000,G296&lt;=10000),"Medium",G296&gt;10000,"Large")</f>
        <v>Small</v>
      </c>
      <c r="G296">
        <v>3494.94</v>
      </c>
      <c r="H296" s="10">
        <f t="shared" si="8"/>
        <v>1591.7266539774785</v>
      </c>
      <c r="I296" s="11">
        <f t="shared" si="9"/>
        <v>0.45543747645953248</v>
      </c>
      <c r="J296" s="1" t="s">
        <v>24</v>
      </c>
      <c r="K296" s="5">
        <v>37869</v>
      </c>
      <c r="L296">
        <v>3</v>
      </c>
      <c r="M296">
        <v>9</v>
      </c>
      <c r="N296">
        <v>2003</v>
      </c>
      <c r="O296" t="s">
        <v>167</v>
      </c>
      <c r="P296">
        <v>117</v>
      </c>
      <c r="Q296" t="s">
        <v>459</v>
      </c>
      <c r="R296" t="s">
        <v>255</v>
      </c>
      <c r="S296" t="s">
        <v>636</v>
      </c>
      <c r="T296" t="s">
        <v>256</v>
      </c>
      <c r="U296" t="s">
        <v>615</v>
      </c>
      <c r="V296" t="s">
        <v>257</v>
      </c>
      <c r="W296" t="s">
        <v>115</v>
      </c>
      <c r="X296" t="s">
        <v>664</v>
      </c>
      <c r="Y296" t="s">
        <v>31</v>
      </c>
      <c r="Z296" t="s">
        <v>32</v>
      </c>
      <c r="AA296" t="s">
        <v>249</v>
      </c>
      <c r="AB296" t="s">
        <v>258</v>
      </c>
      <c r="AC296" t="s">
        <v>49</v>
      </c>
    </row>
    <row r="297" spans="1:29" x14ac:dyDescent="0.3">
      <c r="A297">
        <v>10160</v>
      </c>
      <c r="B297">
        <v>46</v>
      </c>
      <c r="C297" s="10">
        <v>69.2269202798213</v>
      </c>
      <c r="D297">
        <v>100</v>
      </c>
      <c r="E297">
        <v>6</v>
      </c>
      <c r="F297" t="str" cm="1">
        <f t="array" ref="F297">_xlfn.IFS(G297&lt;5000,"Small",AND(G297&gt;=5000,G297&lt;=10000),"Medium",G297&gt;10000,"Large")</f>
        <v>Medium</v>
      </c>
      <c r="G297">
        <v>5294.14</v>
      </c>
      <c r="H297" s="10">
        <f t="shared" si="8"/>
        <v>2109.7016671282204</v>
      </c>
      <c r="I297" s="11">
        <f t="shared" si="9"/>
        <v>0.39849752124579635</v>
      </c>
      <c r="J297" s="1" t="s">
        <v>24</v>
      </c>
      <c r="K297" s="5">
        <v>37905</v>
      </c>
      <c r="L297">
        <v>4</v>
      </c>
      <c r="M297">
        <v>10</v>
      </c>
      <c r="N297">
        <v>2003</v>
      </c>
      <c r="O297" t="s">
        <v>167</v>
      </c>
      <c r="P297">
        <v>117</v>
      </c>
      <c r="Q297" t="s">
        <v>459</v>
      </c>
      <c r="R297" t="s">
        <v>322</v>
      </c>
      <c r="S297" t="s">
        <v>674</v>
      </c>
      <c r="T297" t="s">
        <v>323</v>
      </c>
      <c r="U297" t="s">
        <v>615</v>
      </c>
      <c r="V297" t="s">
        <v>324</v>
      </c>
      <c r="W297" t="s">
        <v>53</v>
      </c>
      <c r="X297" t="s">
        <v>615</v>
      </c>
      <c r="Y297" t="s">
        <v>31</v>
      </c>
      <c r="Z297" t="s">
        <v>32</v>
      </c>
      <c r="AA297" t="s">
        <v>325</v>
      </c>
      <c r="AB297" t="s">
        <v>96</v>
      </c>
      <c r="AC297" t="s">
        <v>49</v>
      </c>
    </row>
    <row r="298" spans="1:29" x14ac:dyDescent="0.3">
      <c r="A298">
        <v>10170</v>
      </c>
      <c r="B298">
        <v>47</v>
      </c>
      <c r="C298" s="10">
        <v>61.846166784075841</v>
      </c>
      <c r="D298">
        <v>100</v>
      </c>
      <c r="E298">
        <v>4</v>
      </c>
      <c r="F298" t="str" cm="1">
        <f t="array" ref="F298">_xlfn.IFS(G298&lt;5000,"Small",AND(G298&gt;=5000,G298&lt;=10000),"Medium",G298&gt;10000,"Large")</f>
        <v>Medium</v>
      </c>
      <c r="G298">
        <v>5464.69</v>
      </c>
      <c r="H298" s="10">
        <f t="shared" si="8"/>
        <v>2557.920161148435</v>
      </c>
      <c r="I298" s="11">
        <f t="shared" si="9"/>
        <v>0.46808147601207667</v>
      </c>
      <c r="J298" s="1" t="s">
        <v>24</v>
      </c>
      <c r="K298" s="5">
        <v>37929</v>
      </c>
      <c r="L298">
        <v>4</v>
      </c>
      <c r="M298">
        <v>11</v>
      </c>
      <c r="N298">
        <v>2003</v>
      </c>
      <c r="O298" t="s">
        <v>167</v>
      </c>
      <c r="P298">
        <v>117</v>
      </c>
      <c r="Q298" t="s">
        <v>459</v>
      </c>
      <c r="R298" t="s">
        <v>366</v>
      </c>
      <c r="S298" t="s">
        <v>751</v>
      </c>
      <c r="T298" t="s">
        <v>367</v>
      </c>
      <c r="U298" t="s">
        <v>615</v>
      </c>
      <c r="V298" t="s">
        <v>368</v>
      </c>
      <c r="W298" t="s">
        <v>615</v>
      </c>
      <c r="X298" t="s">
        <v>682</v>
      </c>
      <c r="Y298" t="s">
        <v>137</v>
      </c>
      <c r="Z298" t="s">
        <v>40</v>
      </c>
      <c r="AA298" t="s">
        <v>369</v>
      </c>
      <c r="AB298" t="s">
        <v>370</v>
      </c>
      <c r="AC298" t="s">
        <v>49</v>
      </c>
    </row>
    <row r="299" spans="1:29" x14ac:dyDescent="0.3">
      <c r="A299">
        <v>10181</v>
      </c>
      <c r="B299">
        <v>28</v>
      </c>
      <c r="C299" s="10">
        <v>70.707767345075339</v>
      </c>
      <c r="D299">
        <v>100</v>
      </c>
      <c r="E299">
        <v>12</v>
      </c>
      <c r="F299" t="str" cm="1">
        <f t="array" ref="F299">_xlfn.IFS(G299&lt;5000,"Small",AND(G299&gt;=5000,G299&lt;=10000),"Medium",G299&gt;10000,"Large")</f>
        <v>Small</v>
      </c>
      <c r="G299">
        <v>2860.76</v>
      </c>
      <c r="H299" s="10">
        <f t="shared" si="8"/>
        <v>880.94251433789077</v>
      </c>
      <c r="I299" s="11">
        <f t="shared" si="9"/>
        <v>0.30794002794288605</v>
      </c>
      <c r="J299" s="1" t="s">
        <v>24</v>
      </c>
      <c r="K299" s="5">
        <v>37937</v>
      </c>
      <c r="L299">
        <v>4</v>
      </c>
      <c r="M299">
        <v>11</v>
      </c>
      <c r="N299">
        <v>2003</v>
      </c>
      <c r="O299" t="s">
        <v>167</v>
      </c>
      <c r="P299">
        <v>117</v>
      </c>
      <c r="Q299" t="s">
        <v>459</v>
      </c>
      <c r="R299" t="s">
        <v>70</v>
      </c>
      <c r="S299" s="2" t="s">
        <v>625</v>
      </c>
      <c r="T299" t="s">
        <v>71</v>
      </c>
      <c r="U299" t="s">
        <v>615</v>
      </c>
      <c r="V299" t="s">
        <v>72</v>
      </c>
      <c r="W299" t="s">
        <v>615</v>
      </c>
      <c r="X299" t="s">
        <v>715</v>
      </c>
      <c r="Y299" t="s">
        <v>73</v>
      </c>
      <c r="Z299" t="s">
        <v>40</v>
      </c>
      <c r="AA299" t="s">
        <v>74</v>
      </c>
      <c r="AB299" t="s">
        <v>75</v>
      </c>
      <c r="AC299" t="s">
        <v>35</v>
      </c>
    </row>
    <row r="300" spans="1:29" x14ac:dyDescent="0.3">
      <c r="A300">
        <v>10191</v>
      </c>
      <c r="B300">
        <v>40</v>
      </c>
      <c r="C300" s="10">
        <v>86.608132403073995</v>
      </c>
      <c r="D300">
        <v>100</v>
      </c>
      <c r="E300">
        <v>1</v>
      </c>
      <c r="F300" t="str" cm="1">
        <f t="array" ref="F300">_xlfn.IFS(G300&lt;5000,"Small",AND(G300&gt;=5000,G300&lt;=10000),"Medium",G300&gt;10000,"Large")</f>
        <v>Medium</v>
      </c>
      <c r="G300">
        <v>5590</v>
      </c>
      <c r="H300" s="10">
        <f t="shared" si="8"/>
        <v>2125.67470387704</v>
      </c>
      <c r="I300" s="11">
        <f t="shared" si="9"/>
        <v>0.3802638110692379</v>
      </c>
      <c r="J300" t="s">
        <v>24</v>
      </c>
      <c r="K300" s="5">
        <v>37945</v>
      </c>
      <c r="L300">
        <v>4</v>
      </c>
      <c r="M300">
        <v>11</v>
      </c>
      <c r="N300">
        <v>2003</v>
      </c>
      <c r="O300" t="s">
        <v>167</v>
      </c>
      <c r="P300">
        <v>117</v>
      </c>
      <c r="Q300" t="s">
        <v>459</v>
      </c>
      <c r="R300" t="s">
        <v>392</v>
      </c>
      <c r="S300" t="s">
        <v>754</v>
      </c>
      <c r="T300" t="s">
        <v>393</v>
      </c>
      <c r="U300" t="s">
        <v>615</v>
      </c>
      <c r="V300" t="s">
        <v>394</v>
      </c>
      <c r="W300" t="s">
        <v>615</v>
      </c>
      <c r="X300" t="s">
        <v>687</v>
      </c>
      <c r="Y300" t="s">
        <v>395</v>
      </c>
      <c r="Z300" t="s">
        <v>40</v>
      </c>
      <c r="AA300" t="s">
        <v>396</v>
      </c>
      <c r="AB300" t="s">
        <v>397</v>
      </c>
      <c r="AC300" t="s">
        <v>49</v>
      </c>
    </row>
    <row r="301" spans="1:29" x14ac:dyDescent="0.3">
      <c r="A301">
        <v>10203</v>
      </c>
      <c r="B301">
        <v>20</v>
      </c>
      <c r="C301" s="10">
        <v>63.694864487921862</v>
      </c>
      <c r="D301">
        <v>100</v>
      </c>
      <c r="E301">
        <v>6</v>
      </c>
      <c r="F301" t="str" cm="1">
        <f t="array" ref="F301">_xlfn.IFS(G301&lt;5000,"Small",AND(G301&gt;=5000,G301&lt;=10000),"Medium",G301&gt;10000,"Large")</f>
        <v>Small</v>
      </c>
      <c r="G301">
        <v>2254.8000000000002</v>
      </c>
      <c r="H301" s="10">
        <f t="shared" si="8"/>
        <v>980.902710241563</v>
      </c>
      <c r="I301" s="11">
        <f t="shared" si="9"/>
        <v>0.43502869888307738</v>
      </c>
      <c r="J301" s="1" t="s">
        <v>24</v>
      </c>
      <c r="K301" s="5">
        <v>37957</v>
      </c>
      <c r="L301">
        <v>4</v>
      </c>
      <c r="M301">
        <v>12</v>
      </c>
      <c r="N301">
        <v>2003</v>
      </c>
      <c r="O301" t="s">
        <v>167</v>
      </c>
      <c r="P301">
        <v>117</v>
      </c>
      <c r="Q301" t="s">
        <v>459</v>
      </c>
      <c r="R301" t="s">
        <v>161</v>
      </c>
      <c r="S301" t="s">
        <v>723</v>
      </c>
      <c r="T301" t="s">
        <v>162</v>
      </c>
      <c r="U301" t="s">
        <v>615</v>
      </c>
      <c r="V301" t="s">
        <v>163</v>
      </c>
      <c r="W301" t="s">
        <v>615</v>
      </c>
      <c r="X301" t="s">
        <v>646</v>
      </c>
      <c r="Y301" t="s">
        <v>164</v>
      </c>
      <c r="Z301" t="s">
        <v>40</v>
      </c>
      <c r="AA301" t="s">
        <v>165</v>
      </c>
      <c r="AB301" t="s">
        <v>166</v>
      </c>
      <c r="AC301" t="s">
        <v>35</v>
      </c>
    </row>
    <row r="302" spans="1:29" x14ac:dyDescent="0.3">
      <c r="A302">
        <v>10212</v>
      </c>
      <c r="B302">
        <v>39</v>
      </c>
      <c r="C302" s="10">
        <v>68.589542847391385</v>
      </c>
      <c r="D302">
        <v>100</v>
      </c>
      <c r="E302">
        <v>16</v>
      </c>
      <c r="F302" t="str" cm="1">
        <f t="array" ref="F302">_xlfn.IFS(G302&lt;5000,"Small",AND(G302&gt;=5000,G302&lt;=10000),"Medium",G302&gt;10000,"Large")</f>
        <v>Small</v>
      </c>
      <c r="G302">
        <v>4946.76</v>
      </c>
      <c r="H302" s="10">
        <f t="shared" si="8"/>
        <v>2271.7678289517362</v>
      </c>
      <c r="I302" s="11">
        <f t="shared" si="9"/>
        <v>0.45924359155320577</v>
      </c>
      <c r="J302" t="s">
        <v>24</v>
      </c>
      <c r="K302" s="5">
        <v>38002</v>
      </c>
      <c r="L302">
        <v>1</v>
      </c>
      <c r="M302">
        <v>1</v>
      </c>
      <c r="N302">
        <v>2004</v>
      </c>
      <c r="O302" t="s">
        <v>167</v>
      </c>
      <c r="P302">
        <v>117</v>
      </c>
      <c r="Q302" t="s">
        <v>459</v>
      </c>
      <c r="R302" t="s">
        <v>161</v>
      </c>
      <c r="S302" t="s">
        <v>723</v>
      </c>
      <c r="T302" t="s">
        <v>162</v>
      </c>
      <c r="U302" t="s">
        <v>615</v>
      </c>
      <c r="V302" t="s">
        <v>163</v>
      </c>
      <c r="W302" t="s">
        <v>615</v>
      </c>
      <c r="X302" t="s">
        <v>646</v>
      </c>
      <c r="Y302" t="s">
        <v>164</v>
      </c>
      <c r="Z302" t="s">
        <v>40</v>
      </c>
      <c r="AA302" t="s">
        <v>165</v>
      </c>
      <c r="AB302" t="s">
        <v>166</v>
      </c>
      <c r="AC302" t="s">
        <v>49</v>
      </c>
    </row>
    <row r="303" spans="1:29" x14ac:dyDescent="0.3">
      <c r="A303">
        <v>10225</v>
      </c>
      <c r="B303">
        <v>25</v>
      </c>
      <c r="C303" s="10">
        <v>75.274667222318925</v>
      </c>
      <c r="D303">
        <v>99.82</v>
      </c>
      <c r="E303">
        <v>7</v>
      </c>
      <c r="F303" t="str" cm="1">
        <f t="array" ref="F303">_xlfn.IFS(G303&lt;5000,"Small",AND(G303&gt;=5000,G303&lt;=10000),"Medium",G303&gt;10000,"Large")</f>
        <v>Small</v>
      </c>
      <c r="G303">
        <v>2495.5</v>
      </c>
      <c r="H303" s="10">
        <f t="shared" si="8"/>
        <v>613.63331944202696</v>
      </c>
      <c r="I303" s="11">
        <f t="shared" si="9"/>
        <v>0.24589594046965615</v>
      </c>
      <c r="J303" t="s">
        <v>24</v>
      </c>
      <c r="K303" s="5">
        <v>38039</v>
      </c>
      <c r="L303">
        <v>1</v>
      </c>
      <c r="M303">
        <v>2</v>
      </c>
      <c r="N303">
        <v>2004</v>
      </c>
      <c r="O303" t="s">
        <v>167</v>
      </c>
      <c r="P303">
        <v>117</v>
      </c>
      <c r="Q303" t="s">
        <v>459</v>
      </c>
      <c r="R303" t="s">
        <v>398</v>
      </c>
      <c r="S303" t="s">
        <v>755</v>
      </c>
      <c r="T303" t="s">
        <v>399</v>
      </c>
      <c r="U303" t="s">
        <v>615</v>
      </c>
      <c r="V303" t="s">
        <v>400</v>
      </c>
      <c r="W303" t="s">
        <v>615</v>
      </c>
      <c r="X303" t="s">
        <v>688</v>
      </c>
      <c r="Y303" t="s">
        <v>401</v>
      </c>
      <c r="Z303" t="s">
        <v>40</v>
      </c>
      <c r="AA303" t="s">
        <v>402</v>
      </c>
      <c r="AB303" t="s">
        <v>96</v>
      </c>
      <c r="AC303" t="s">
        <v>35</v>
      </c>
    </row>
    <row r="304" spans="1:29" x14ac:dyDescent="0.3">
      <c r="A304">
        <v>10238</v>
      </c>
      <c r="B304">
        <v>29</v>
      </c>
      <c r="C304" s="10">
        <v>67.178392895231724</v>
      </c>
      <c r="D304">
        <v>100</v>
      </c>
      <c r="E304">
        <v>1</v>
      </c>
      <c r="F304" t="str" cm="1">
        <f t="array" ref="F304">_xlfn.IFS(G304&lt;5000,"Small",AND(G304&gt;=5000,G304&lt;=10000),"Medium",G304&gt;10000,"Large")</f>
        <v>Small</v>
      </c>
      <c r="G304">
        <v>3167.38</v>
      </c>
      <c r="H304" s="10">
        <f t="shared" si="8"/>
        <v>1219.2066060382801</v>
      </c>
      <c r="I304" s="11">
        <f t="shared" si="9"/>
        <v>0.38492590280871891</v>
      </c>
      <c r="J304" s="1" t="s">
        <v>24</v>
      </c>
      <c r="K304" s="5">
        <v>38086</v>
      </c>
      <c r="L304">
        <v>2</v>
      </c>
      <c r="M304">
        <v>4</v>
      </c>
      <c r="N304">
        <v>2004</v>
      </c>
      <c r="O304" t="s">
        <v>167</v>
      </c>
      <c r="P304">
        <v>117</v>
      </c>
      <c r="Q304" t="s">
        <v>459</v>
      </c>
      <c r="R304" t="s">
        <v>292</v>
      </c>
      <c r="S304" t="s">
        <v>293</v>
      </c>
      <c r="T304" t="s">
        <v>294</v>
      </c>
      <c r="U304" t="s">
        <v>615</v>
      </c>
      <c r="V304" t="s">
        <v>295</v>
      </c>
      <c r="W304" t="s">
        <v>615</v>
      </c>
      <c r="X304" t="s">
        <v>670</v>
      </c>
      <c r="Y304" t="s">
        <v>296</v>
      </c>
      <c r="Z304" t="s">
        <v>40</v>
      </c>
      <c r="AA304" t="s">
        <v>297</v>
      </c>
      <c r="AB304" t="s">
        <v>298</v>
      </c>
      <c r="AC304" t="s">
        <v>49</v>
      </c>
    </row>
    <row r="305" spans="1:29" x14ac:dyDescent="0.3">
      <c r="A305">
        <v>10253</v>
      </c>
      <c r="B305">
        <v>22</v>
      </c>
      <c r="C305" s="10">
        <v>89.958348036599418</v>
      </c>
      <c r="D305">
        <v>100</v>
      </c>
      <c r="E305">
        <v>11</v>
      </c>
      <c r="F305" t="str" cm="1">
        <f t="array" ref="F305">_xlfn.IFS(G305&lt;5000,"Small",AND(G305&gt;=5000,G305&lt;=10000),"Medium",G305&gt;10000,"Large")</f>
        <v>Small</v>
      </c>
      <c r="G305">
        <v>2402.84</v>
      </c>
      <c r="H305" s="10">
        <f t="shared" si="8"/>
        <v>423.75634319481287</v>
      </c>
      <c r="I305" s="11">
        <f t="shared" si="9"/>
        <v>0.17635645452664883</v>
      </c>
      <c r="J305" s="1" t="s">
        <v>307</v>
      </c>
      <c r="K305" s="5">
        <v>38139</v>
      </c>
      <c r="L305">
        <v>2</v>
      </c>
      <c r="M305">
        <v>6</v>
      </c>
      <c r="N305">
        <v>2004</v>
      </c>
      <c r="O305" t="s">
        <v>167</v>
      </c>
      <c r="P305">
        <v>117</v>
      </c>
      <c r="Q305" t="s">
        <v>459</v>
      </c>
      <c r="R305" t="s">
        <v>154</v>
      </c>
      <c r="S305" t="s">
        <v>721</v>
      </c>
      <c r="T305" t="s">
        <v>155</v>
      </c>
      <c r="U305" t="s">
        <v>615</v>
      </c>
      <c r="V305" t="s">
        <v>156</v>
      </c>
      <c r="W305" t="s">
        <v>615</v>
      </c>
      <c r="X305" t="s">
        <v>722</v>
      </c>
      <c r="Y305" t="s">
        <v>157</v>
      </c>
      <c r="Z305" t="s">
        <v>40</v>
      </c>
      <c r="AA305" t="s">
        <v>158</v>
      </c>
      <c r="AB305" t="s">
        <v>159</v>
      </c>
      <c r="AC305" t="s">
        <v>35</v>
      </c>
    </row>
    <row r="306" spans="1:29" x14ac:dyDescent="0.3">
      <c r="A306">
        <v>10266</v>
      </c>
      <c r="B306">
        <v>22</v>
      </c>
      <c r="C306" s="10">
        <v>84.03026854984391</v>
      </c>
      <c r="D306">
        <v>100</v>
      </c>
      <c r="E306">
        <v>12</v>
      </c>
      <c r="F306" t="str" cm="1">
        <f t="array" ref="F306">_xlfn.IFS(G306&lt;5000,"Small",AND(G306&gt;=5000,G306&lt;=10000),"Medium",G306&gt;10000,"Large")</f>
        <v>Small</v>
      </c>
      <c r="G306">
        <v>2454.54</v>
      </c>
      <c r="H306" s="10">
        <f t="shared" si="8"/>
        <v>605.87409190343396</v>
      </c>
      <c r="I306" s="11">
        <f t="shared" si="9"/>
        <v>0.2468381415268987</v>
      </c>
      <c r="J306" s="1" t="s">
        <v>24</v>
      </c>
      <c r="K306" s="5">
        <v>38174</v>
      </c>
      <c r="L306">
        <v>3</v>
      </c>
      <c r="M306">
        <v>7</v>
      </c>
      <c r="N306">
        <v>2004</v>
      </c>
      <c r="O306" t="s">
        <v>167</v>
      </c>
      <c r="P306">
        <v>117</v>
      </c>
      <c r="Q306" t="s">
        <v>459</v>
      </c>
      <c r="R306" t="s">
        <v>403</v>
      </c>
      <c r="S306" t="s">
        <v>756</v>
      </c>
      <c r="T306" t="s">
        <v>404</v>
      </c>
      <c r="U306" t="s">
        <v>615</v>
      </c>
      <c r="V306" t="s">
        <v>405</v>
      </c>
      <c r="W306" t="s">
        <v>615</v>
      </c>
      <c r="X306" t="s">
        <v>689</v>
      </c>
      <c r="Y306" t="s">
        <v>235</v>
      </c>
      <c r="Z306" t="s">
        <v>40</v>
      </c>
      <c r="AA306" t="s">
        <v>406</v>
      </c>
      <c r="AB306" t="s">
        <v>407</v>
      </c>
      <c r="AC306" t="s">
        <v>35</v>
      </c>
    </row>
    <row r="307" spans="1:29" x14ac:dyDescent="0.3">
      <c r="A307">
        <v>10276</v>
      </c>
      <c r="B307">
        <v>47</v>
      </c>
      <c r="C307" s="10">
        <v>68.120649015027823</v>
      </c>
      <c r="D307">
        <v>100</v>
      </c>
      <c r="E307">
        <v>1</v>
      </c>
      <c r="F307" t="str" cm="1">
        <f t="array" ref="F307">_xlfn.IFS(G307&lt;5000,"Small",AND(G307&gt;=5000,G307&lt;=10000),"Medium",G307&gt;10000,"Large")</f>
        <v>Medium</v>
      </c>
      <c r="G307">
        <v>5464.69</v>
      </c>
      <c r="H307" s="10">
        <f t="shared" si="8"/>
        <v>2263.0194962936921</v>
      </c>
      <c r="I307" s="11">
        <f t="shared" si="9"/>
        <v>0.41411671957488755</v>
      </c>
      <c r="J307" s="1" t="s">
        <v>24</v>
      </c>
      <c r="K307" s="5">
        <v>38201</v>
      </c>
      <c r="L307">
        <v>3</v>
      </c>
      <c r="M307">
        <v>8</v>
      </c>
      <c r="N307">
        <v>2004</v>
      </c>
      <c r="O307" t="s">
        <v>167</v>
      </c>
      <c r="P307">
        <v>117</v>
      </c>
      <c r="Q307" t="s">
        <v>459</v>
      </c>
      <c r="R307" t="s">
        <v>408</v>
      </c>
      <c r="S307" t="s">
        <v>690</v>
      </c>
      <c r="T307" t="s">
        <v>409</v>
      </c>
      <c r="U307" t="s">
        <v>615</v>
      </c>
      <c r="V307" t="s">
        <v>257</v>
      </c>
      <c r="W307" t="s">
        <v>115</v>
      </c>
      <c r="X307" t="s">
        <v>664</v>
      </c>
      <c r="Y307" t="s">
        <v>31</v>
      </c>
      <c r="Z307" t="s">
        <v>32</v>
      </c>
      <c r="AA307" t="s">
        <v>410</v>
      </c>
      <c r="AB307" t="s">
        <v>411</v>
      </c>
      <c r="AC307" t="s">
        <v>49</v>
      </c>
    </row>
    <row r="308" spans="1:29" x14ac:dyDescent="0.3">
      <c r="A308">
        <v>10287</v>
      </c>
      <c r="B308">
        <v>45</v>
      </c>
      <c r="C308" s="10">
        <v>65.80423866498451</v>
      </c>
      <c r="D308">
        <v>100</v>
      </c>
      <c r="E308">
        <v>10</v>
      </c>
      <c r="F308" t="str" cm="1">
        <f t="array" ref="F308">_xlfn.IFS(G308&lt;5000,"Small",AND(G308&gt;=5000,G308&lt;=10000),"Medium",G308&gt;10000,"Large")</f>
        <v>Small</v>
      </c>
      <c r="G308">
        <v>4756.5</v>
      </c>
      <c r="H308" s="10">
        <f t="shared" si="8"/>
        <v>1795.3092600756972</v>
      </c>
      <c r="I308" s="11">
        <f t="shared" si="9"/>
        <v>0.37744334280998576</v>
      </c>
      <c r="J308" t="s">
        <v>24</v>
      </c>
      <c r="K308" s="5">
        <v>38229</v>
      </c>
      <c r="L308">
        <v>3</v>
      </c>
      <c r="M308">
        <v>8</v>
      </c>
      <c r="N308">
        <v>2004</v>
      </c>
      <c r="O308" t="s">
        <v>167</v>
      </c>
      <c r="P308">
        <v>117</v>
      </c>
      <c r="Q308" t="s">
        <v>459</v>
      </c>
      <c r="R308" t="s">
        <v>398</v>
      </c>
      <c r="S308" t="s">
        <v>755</v>
      </c>
      <c r="T308" t="s">
        <v>399</v>
      </c>
      <c r="U308" t="s">
        <v>615</v>
      </c>
      <c r="V308" t="s">
        <v>400</v>
      </c>
      <c r="W308" t="s">
        <v>615</v>
      </c>
      <c r="X308" t="s">
        <v>688</v>
      </c>
      <c r="Y308" t="s">
        <v>401</v>
      </c>
      <c r="Z308" t="s">
        <v>40</v>
      </c>
      <c r="AA308" t="s">
        <v>402</v>
      </c>
      <c r="AB308" t="s">
        <v>96</v>
      </c>
      <c r="AC308" t="s">
        <v>49</v>
      </c>
    </row>
    <row r="309" spans="1:29" x14ac:dyDescent="0.3">
      <c r="A309">
        <v>10300</v>
      </c>
      <c r="B309">
        <v>29</v>
      </c>
      <c r="C309" s="10">
        <v>69.827078549591874</v>
      </c>
      <c r="D309">
        <v>100</v>
      </c>
      <c r="E309">
        <v>3</v>
      </c>
      <c r="F309" t="str" cm="1">
        <f t="array" ref="F309">_xlfn.IFS(G309&lt;5000,"Small",AND(G309&gt;=5000,G309&lt;=10000),"Medium",G309&gt;10000,"Large")</f>
        <v>Small</v>
      </c>
      <c r="G309">
        <v>3984.6</v>
      </c>
      <c r="H309" s="10">
        <f t="shared" si="8"/>
        <v>1959.6147220618354</v>
      </c>
      <c r="I309" s="11">
        <f t="shared" si="9"/>
        <v>0.49179709934794846</v>
      </c>
      <c r="J309" s="1" t="s">
        <v>24</v>
      </c>
      <c r="K309" s="5">
        <v>37898</v>
      </c>
      <c r="L309">
        <v>4</v>
      </c>
      <c r="M309">
        <v>10</v>
      </c>
      <c r="N309">
        <v>2003</v>
      </c>
      <c r="O309" t="s">
        <v>167</v>
      </c>
      <c r="P309">
        <v>117</v>
      </c>
      <c r="Q309" t="s">
        <v>459</v>
      </c>
      <c r="R309" t="s">
        <v>412</v>
      </c>
      <c r="S309" t="s">
        <v>413</v>
      </c>
      <c r="T309" t="s">
        <v>414</v>
      </c>
      <c r="U309" t="s">
        <v>615</v>
      </c>
      <c r="V309" t="s">
        <v>415</v>
      </c>
      <c r="W309" t="s">
        <v>615</v>
      </c>
      <c r="X309" t="s">
        <v>691</v>
      </c>
      <c r="Y309" t="s">
        <v>395</v>
      </c>
      <c r="Z309" t="s">
        <v>40</v>
      </c>
      <c r="AA309" t="s">
        <v>416</v>
      </c>
      <c r="AB309" t="s">
        <v>370</v>
      </c>
      <c r="AC309" t="s">
        <v>49</v>
      </c>
    </row>
    <row r="310" spans="1:29" x14ac:dyDescent="0.3">
      <c r="A310">
        <v>10310</v>
      </c>
      <c r="B310">
        <v>24</v>
      </c>
      <c r="C310" s="10">
        <v>85.533043168945881</v>
      </c>
      <c r="D310">
        <v>100</v>
      </c>
      <c r="E310">
        <v>8</v>
      </c>
      <c r="F310" t="str" cm="1">
        <f t="array" ref="F310">_xlfn.IFS(G310&lt;5000,"Small",AND(G310&gt;=5000,G310&lt;=10000),"Medium",G310&gt;10000,"Large")</f>
        <v>Small</v>
      </c>
      <c r="G310">
        <v>3100.32</v>
      </c>
      <c r="H310" s="10">
        <f t="shared" si="8"/>
        <v>1047.526963945299</v>
      </c>
      <c r="I310" s="11">
        <f t="shared" si="9"/>
        <v>0.33787704622274439</v>
      </c>
      <c r="J310" t="s">
        <v>24</v>
      </c>
      <c r="K310" s="5">
        <v>38276</v>
      </c>
      <c r="L310">
        <v>4</v>
      </c>
      <c r="M310">
        <v>10</v>
      </c>
      <c r="N310">
        <v>2004</v>
      </c>
      <c r="O310" t="s">
        <v>167</v>
      </c>
      <c r="P310">
        <v>117</v>
      </c>
      <c r="Q310" t="s">
        <v>459</v>
      </c>
      <c r="R310" t="s">
        <v>392</v>
      </c>
      <c r="S310" t="s">
        <v>754</v>
      </c>
      <c r="T310" t="s">
        <v>393</v>
      </c>
      <c r="U310" t="s">
        <v>615</v>
      </c>
      <c r="V310" t="s">
        <v>394</v>
      </c>
      <c r="W310" t="s">
        <v>615</v>
      </c>
      <c r="X310" t="s">
        <v>687</v>
      </c>
      <c r="Y310" t="s">
        <v>395</v>
      </c>
      <c r="Z310" t="s">
        <v>40</v>
      </c>
      <c r="AA310" t="s">
        <v>396</v>
      </c>
      <c r="AB310" t="s">
        <v>397</v>
      </c>
      <c r="AC310" t="s">
        <v>49</v>
      </c>
    </row>
    <row r="311" spans="1:29" x14ac:dyDescent="0.3">
      <c r="A311">
        <v>10320</v>
      </c>
      <c r="B311">
        <v>35</v>
      </c>
      <c r="C311" s="10">
        <v>80.02202723416066</v>
      </c>
      <c r="D311">
        <v>100</v>
      </c>
      <c r="E311">
        <v>1</v>
      </c>
      <c r="F311" t="str" cm="1">
        <f t="array" ref="F311">_xlfn.IFS(G311&lt;5000,"Small",AND(G311&gt;=5000,G311&lt;=10000),"Medium",G311&gt;10000,"Large")</f>
        <v>Small</v>
      </c>
      <c r="G311">
        <v>4850.3</v>
      </c>
      <c r="H311" s="10">
        <f t="shared" si="8"/>
        <v>2049.5290468043772</v>
      </c>
      <c r="I311" s="11">
        <f t="shared" si="9"/>
        <v>0.42255717106248625</v>
      </c>
      <c r="J311" s="1" t="s">
        <v>24</v>
      </c>
      <c r="K311" s="5">
        <v>38294</v>
      </c>
      <c r="L311">
        <v>4</v>
      </c>
      <c r="M311">
        <v>11</v>
      </c>
      <c r="N311">
        <v>2004</v>
      </c>
      <c r="O311" t="s">
        <v>167</v>
      </c>
      <c r="P311">
        <v>117</v>
      </c>
      <c r="Q311" t="s">
        <v>459</v>
      </c>
      <c r="R311" t="s">
        <v>169</v>
      </c>
      <c r="S311" t="s">
        <v>724</v>
      </c>
      <c r="T311" t="s">
        <v>170</v>
      </c>
      <c r="U311" t="s">
        <v>615</v>
      </c>
      <c r="V311" t="s">
        <v>171</v>
      </c>
      <c r="W311" t="s">
        <v>615</v>
      </c>
      <c r="X311" t="s">
        <v>725</v>
      </c>
      <c r="Y311" t="s">
        <v>172</v>
      </c>
      <c r="Z311" t="s">
        <v>40</v>
      </c>
      <c r="AA311" t="s">
        <v>173</v>
      </c>
      <c r="AB311" t="s">
        <v>174</v>
      </c>
      <c r="AC311" t="s">
        <v>49</v>
      </c>
    </row>
    <row r="312" spans="1:29" x14ac:dyDescent="0.3">
      <c r="A312">
        <v>10329</v>
      </c>
      <c r="B312">
        <v>46</v>
      </c>
      <c r="C312" s="10">
        <v>67.745135553178102</v>
      </c>
      <c r="D312">
        <v>83.63</v>
      </c>
      <c r="E312">
        <v>13</v>
      </c>
      <c r="F312" t="str" cm="1">
        <f t="array" ref="F312">_xlfn.IFS(G312&lt;5000,"Small",AND(G312&gt;=5000,G312&lt;=10000),"Medium",G312&gt;10000,"Large")</f>
        <v>Small</v>
      </c>
      <c r="G312">
        <v>3846.98</v>
      </c>
      <c r="H312" s="10">
        <f t="shared" si="8"/>
        <v>730.7037645538071</v>
      </c>
      <c r="I312" s="11">
        <f t="shared" si="9"/>
        <v>0.18994217920389686</v>
      </c>
      <c r="J312" t="s">
        <v>24</v>
      </c>
      <c r="K312" s="5">
        <v>38306</v>
      </c>
      <c r="L312">
        <v>4</v>
      </c>
      <c r="M312">
        <v>11</v>
      </c>
      <c r="N312">
        <v>2004</v>
      </c>
      <c r="O312" t="s">
        <v>167</v>
      </c>
      <c r="P312">
        <v>117</v>
      </c>
      <c r="Q312" t="s">
        <v>459</v>
      </c>
      <c r="R312" t="s">
        <v>27</v>
      </c>
      <c r="S312" t="s">
        <v>614</v>
      </c>
      <c r="T312" t="s">
        <v>28</v>
      </c>
      <c r="U312" t="s">
        <v>615</v>
      </c>
      <c r="V312" t="s">
        <v>29</v>
      </c>
      <c r="W312" t="s">
        <v>30</v>
      </c>
      <c r="X312" t="s">
        <v>616</v>
      </c>
      <c r="Y312" t="s">
        <v>31</v>
      </c>
      <c r="Z312" t="s">
        <v>32</v>
      </c>
      <c r="AA312" t="s">
        <v>33</v>
      </c>
      <c r="AB312" t="s">
        <v>34</v>
      </c>
      <c r="AC312" t="s">
        <v>49</v>
      </c>
    </row>
    <row r="313" spans="1:29" x14ac:dyDescent="0.3">
      <c r="A313">
        <v>10341</v>
      </c>
      <c r="B313">
        <v>44</v>
      </c>
      <c r="C313" s="10">
        <v>77.907823633110496</v>
      </c>
      <c r="D313">
        <v>95.93</v>
      </c>
      <c r="E313">
        <v>1</v>
      </c>
      <c r="F313" t="str" cm="1">
        <f t="array" ref="F313">_xlfn.IFS(G313&lt;5000,"Small",AND(G313&gt;=5000,G313&lt;=10000),"Medium",G313&gt;10000,"Large")</f>
        <v>Small</v>
      </c>
      <c r="G313">
        <v>4220.92</v>
      </c>
      <c r="H313" s="10">
        <f t="shared" si="8"/>
        <v>792.97576014313836</v>
      </c>
      <c r="I313" s="11">
        <f t="shared" si="9"/>
        <v>0.18786799089846251</v>
      </c>
      <c r="J313" t="s">
        <v>24</v>
      </c>
      <c r="K313" s="5">
        <v>38315</v>
      </c>
      <c r="L313">
        <v>4</v>
      </c>
      <c r="M313">
        <v>11</v>
      </c>
      <c r="N313">
        <v>2004</v>
      </c>
      <c r="O313" t="s">
        <v>167</v>
      </c>
      <c r="P313">
        <v>117</v>
      </c>
      <c r="Q313" t="s">
        <v>459</v>
      </c>
      <c r="R313" t="s">
        <v>134</v>
      </c>
      <c r="S313" t="s">
        <v>720</v>
      </c>
      <c r="T313" t="s">
        <v>135</v>
      </c>
      <c r="U313" t="s">
        <v>615</v>
      </c>
      <c r="V313" t="s">
        <v>136</v>
      </c>
      <c r="W313" t="s">
        <v>615</v>
      </c>
      <c r="X313" t="s">
        <v>642</v>
      </c>
      <c r="Y313" t="s">
        <v>137</v>
      </c>
      <c r="Z313" t="s">
        <v>40</v>
      </c>
      <c r="AA313" t="s">
        <v>138</v>
      </c>
      <c r="AB313" t="s">
        <v>139</v>
      </c>
      <c r="AC313" t="s">
        <v>49</v>
      </c>
    </row>
    <row r="314" spans="1:29" x14ac:dyDescent="0.3">
      <c r="A314">
        <v>10363</v>
      </c>
      <c r="B314">
        <v>34</v>
      </c>
      <c r="C314" s="10">
        <v>74.908368436141203</v>
      </c>
      <c r="D314">
        <v>96.73</v>
      </c>
      <c r="E314">
        <v>4</v>
      </c>
      <c r="F314" t="str" cm="1">
        <f t="array" ref="F314">_xlfn.IFS(G314&lt;5000,"Small",AND(G314&gt;=5000,G314&lt;=10000),"Medium",G314&gt;10000,"Large")</f>
        <v>Small</v>
      </c>
      <c r="G314">
        <v>3288.82</v>
      </c>
      <c r="H314" s="10">
        <f t="shared" si="8"/>
        <v>741.93547317119919</v>
      </c>
      <c r="I314" s="11">
        <f t="shared" si="9"/>
        <v>0.22559321372747645</v>
      </c>
      <c r="J314" s="1" t="s">
        <v>24</v>
      </c>
      <c r="K314" s="5">
        <v>38358</v>
      </c>
      <c r="L314">
        <v>1</v>
      </c>
      <c r="M314">
        <v>1</v>
      </c>
      <c r="N314">
        <v>2005</v>
      </c>
      <c r="O314" t="s">
        <v>167</v>
      </c>
      <c r="P314">
        <v>117</v>
      </c>
      <c r="Q314" t="s">
        <v>459</v>
      </c>
      <c r="R314" t="s">
        <v>417</v>
      </c>
      <c r="S314" t="s">
        <v>418</v>
      </c>
      <c r="T314" t="s">
        <v>419</v>
      </c>
      <c r="U314" t="s">
        <v>615</v>
      </c>
      <c r="V314" t="s">
        <v>420</v>
      </c>
      <c r="W314" t="s">
        <v>615</v>
      </c>
      <c r="X314" t="s">
        <v>421</v>
      </c>
      <c r="Y314" t="s">
        <v>121</v>
      </c>
      <c r="Z314" t="s">
        <v>40</v>
      </c>
      <c r="AA314" t="s">
        <v>422</v>
      </c>
      <c r="AB314" t="s">
        <v>423</v>
      </c>
      <c r="AC314" t="s">
        <v>49</v>
      </c>
    </row>
    <row r="315" spans="1:29" x14ac:dyDescent="0.3">
      <c r="A315">
        <v>10376</v>
      </c>
      <c r="B315">
        <v>35</v>
      </c>
      <c r="C315" s="10">
        <v>61.974889883250547</v>
      </c>
      <c r="D315">
        <v>100</v>
      </c>
      <c r="E315">
        <v>1</v>
      </c>
      <c r="F315" t="str" cm="1">
        <f t="array" ref="F315">_xlfn.IFS(G315&lt;5000,"Small",AND(G315&gt;=5000,G315&lt;=10000),"Medium",G315&gt;10000,"Large")</f>
        <v>Small</v>
      </c>
      <c r="G315">
        <v>3987.2</v>
      </c>
      <c r="H315" s="10">
        <f t="shared" si="8"/>
        <v>1818.0788540862309</v>
      </c>
      <c r="I315" s="11">
        <f t="shared" si="9"/>
        <v>0.45597884582820802</v>
      </c>
      <c r="J315" s="1" t="s">
        <v>24</v>
      </c>
      <c r="K315" s="5">
        <v>38391</v>
      </c>
      <c r="L315">
        <v>1</v>
      </c>
      <c r="M315">
        <v>2</v>
      </c>
      <c r="N315">
        <v>2005</v>
      </c>
      <c r="O315" t="s">
        <v>167</v>
      </c>
      <c r="P315">
        <v>117</v>
      </c>
      <c r="Q315" t="s">
        <v>459</v>
      </c>
      <c r="R315" t="s">
        <v>460</v>
      </c>
      <c r="S315" t="s">
        <v>698</v>
      </c>
      <c r="T315" t="s">
        <v>461</v>
      </c>
      <c r="U315" t="s">
        <v>615</v>
      </c>
      <c r="V315" t="s">
        <v>462</v>
      </c>
      <c r="W315" t="s">
        <v>53</v>
      </c>
      <c r="X315" t="s">
        <v>699</v>
      </c>
      <c r="Y315" t="s">
        <v>31</v>
      </c>
      <c r="Z315" t="s">
        <v>32</v>
      </c>
      <c r="AA315" t="s">
        <v>54</v>
      </c>
      <c r="AB315" t="s">
        <v>223</v>
      </c>
      <c r="AC315" t="s">
        <v>49</v>
      </c>
    </row>
    <row r="316" spans="1:29" x14ac:dyDescent="0.3">
      <c r="A316">
        <v>10389</v>
      </c>
      <c r="B316">
        <v>25</v>
      </c>
      <c r="C316" s="10">
        <v>44.634135364962539</v>
      </c>
      <c r="D316">
        <v>72.38</v>
      </c>
      <c r="E316">
        <v>6</v>
      </c>
      <c r="F316" t="str" cm="1">
        <f t="array" ref="F316">_xlfn.IFS(G316&lt;5000,"Small",AND(G316&gt;=5000,G316&lt;=10000),"Medium",G316&gt;10000,"Large")</f>
        <v>Small</v>
      </c>
      <c r="G316">
        <v>1809.5</v>
      </c>
      <c r="H316" s="10">
        <f t="shared" si="8"/>
        <v>693.6466158759365</v>
      </c>
      <c r="I316" s="11">
        <f t="shared" si="9"/>
        <v>0.38333606845865514</v>
      </c>
      <c r="J316" s="1" t="s">
        <v>24</v>
      </c>
      <c r="K316" s="5">
        <v>38414</v>
      </c>
      <c r="L316">
        <v>1</v>
      </c>
      <c r="M316">
        <v>3</v>
      </c>
      <c r="N316">
        <v>2005</v>
      </c>
      <c r="O316" t="s">
        <v>167</v>
      </c>
      <c r="P316">
        <v>117</v>
      </c>
      <c r="Q316" t="s">
        <v>459</v>
      </c>
      <c r="R316" t="s">
        <v>238</v>
      </c>
      <c r="S316" t="s">
        <v>732</v>
      </c>
      <c r="T316" t="s">
        <v>239</v>
      </c>
      <c r="U316" t="s">
        <v>615</v>
      </c>
      <c r="V316" t="s">
        <v>240</v>
      </c>
      <c r="W316" t="s">
        <v>615</v>
      </c>
      <c r="X316" t="s">
        <v>733</v>
      </c>
      <c r="Y316" t="s">
        <v>172</v>
      </c>
      <c r="Z316" t="s">
        <v>40</v>
      </c>
      <c r="AA316" t="s">
        <v>241</v>
      </c>
      <c r="AB316" t="s">
        <v>188</v>
      </c>
      <c r="AC316" t="s">
        <v>35</v>
      </c>
    </row>
    <row r="317" spans="1:29" x14ac:dyDescent="0.3">
      <c r="A317">
        <v>10419</v>
      </c>
      <c r="B317">
        <v>10</v>
      </c>
      <c r="C317" s="10">
        <v>85.570388659862928</v>
      </c>
      <c r="D317">
        <v>100</v>
      </c>
      <c r="E317">
        <v>11</v>
      </c>
      <c r="F317" t="str" cm="1">
        <f t="array" ref="F317">_xlfn.IFS(G317&lt;5000,"Small",AND(G317&gt;=5000,G317&lt;=10000),"Medium",G317&gt;10000,"Large")</f>
        <v>Small</v>
      </c>
      <c r="G317">
        <v>1092.2</v>
      </c>
      <c r="H317" s="10">
        <f t="shared" si="8"/>
        <v>236.49611340137074</v>
      </c>
      <c r="I317" s="11">
        <f t="shared" si="9"/>
        <v>0.21653187456635298</v>
      </c>
      <c r="J317" t="s">
        <v>24</v>
      </c>
      <c r="K317" s="5">
        <v>38489</v>
      </c>
      <c r="L317">
        <v>2</v>
      </c>
      <c r="M317">
        <v>5</v>
      </c>
      <c r="N317">
        <v>2005</v>
      </c>
      <c r="O317" t="s">
        <v>167</v>
      </c>
      <c r="P317">
        <v>117</v>
      </c>
      <c r="Q317" t="s">
        <v>459</v>
      </c>
      <c r="R317" t="s">
        <v>134</v>
      </c>
      <c r="S317" t="s">
        <v>720</v>
      </c>
      <c r="T317" t="s">
        <v>135</v>
      </c>
      <c r="U317" t="s">
        <v>615</v>
      </c>
      <c r="V317" t="s">
        <v>136</v>
      </c>
      <c r="W317" t="s">
        <v>615</v>
      </c>
      <c r="X317" t="s">
        <v>642</v>
      </c>
      <c r="Y317" t="s">
        <v>137</v>
      </c>
      <c r="Z317" t="s">
        <v>40</v>
      </c>
      <c r="AA317" t="s">
        <v>138</v>
      </c>
      <c r="AB317" t="s">
        <v>139</v>
      </c>
      <c r="AC317" t="s">
        <v>35</v>
      </c>
    </row>
    <row r="318" spans="1:29" x14ac:dyDescent="0.3">
      <c r="A318">
        <v>10105</v>
      </c>
      <c r="B318">
        <v>29</v>
      </c>
      <c r="C318" s="10">
        <v>75.529036055432201</v>
      </c>
      <c r="D318">
        <v>100</v>
      </c>
      <c r="E318">
        <v>14</v>
      </c>
      <c r="F318" t="str" cm="1">
        <f t="array" ref="F318">_xlfn.IFS(G318&lt;5000,"Small",AND(G318&gt;=5000,G318&lt;=10000),"Medium",G318&gt;10000,"Large")</f>
        <v>Small</v>
      </c>
      <c r="G318">
        <v>4566.05</v>
      </c>
      <c r="H318" s="10">
        <f t="shared" si="8"/>
        <v>2375.7079543924665</v>
      </c>
      <c r="I318" s="11">
        <f t="shared" si="9"/>
        <v>0.52029827846661036</v>
      </c>
      <c r="J318" s="1" t="s">
        <v>24</v>
      </c>
      <c r="K318" s="5">
        <v>37663</v>
      </c>
      <c r="L318">
        <v>1</v>
      </c>
      <c r="M318">
        <v>2</v>
      </c>
      <c r="N318">
        <v>2003</v>
      </c>
      <c r="O318" t="s">
        <v>167</v>
      </c>
      <c r="P318">
        <v>173</v>
      </c>
      <c r="Q318" t="s">
        <v>463</v>
      </c>
      <c r="R318" t="s">
        <v>292</v>
      </c>
      <c r="S318" t="s">
        <v>293</v>
      </c>
      <c r="T318" t="s">
        <v>294</v>
      </c>
      <c r="U318" t="s">
        <v>615</v>
      </c>
      <c r="V318" t="s">
        <v>295</v>
      </c>
      <c r="W318" t="s">
        <v>615</v>
      </c>
      <c r="X318" t="s">
        <v>670</v>
      </c>
      <c r="Y318" t="s">
        <v>296</v>
      </c>
      <c r="Z318" t="s">
        <v>40</v>
      </c>
      <c r="AA318" t="s">
        <v>297</v>
      </c>
      <c r="AB318" t="s">
        <v>298</v>
      </c>
      <c r="AC318" t="s">
        <v>49</v>
      </c>
    </row>
    <row r="319" spans="1:29" x14ac:dyDescent="0.3">
      <c r="A319">
        <v>10117</v>
      </c>
      <c r="B319">
        <v>39</v>
      </c>
      <c r="C319" s="10">
        <v>89.557202400127949</v>
      </c>
      <c r="D319">
        <v>100</v>
      </c>
      <c r="E319">
        <v>8</v>
      </c>
      <c r="F319" t="str" cm="1">
        <f t="array" ref="F319">_xlfn.IFS(G319&lt;5000,"Small",AND(G319&gt;=5000,G319&lt;=10000),"Medium",G319&gt;10000,"Large")</f>
        <v>Medium</v>
      </c>
      <c r="G319">
        <v>5938.14</v>
      </c>
      <c r="H319" s="10">
        <f t="shared" si="8"/>
        <v>2445.4091063950104</v>
      </c>
      <c r="I319" s="11">
        <f t="shared" si="9"/>
        <v>0.41181398660102497</v>
      </c>
      <c r="J319" t="s">
        <v>24</v>
      </c>
      <c r="K319" s="5">
        <v>37727</v>
      </c>
      <c r="L319">
        <v>2</v>
      </c>
      <c r="M319">
        <v>4</v>
      </c>
      <c r="N319">
        <v>2003</v>
      </c>
      <c r="O319" t="s">
        <v>167</v>
      </c>
      <c r="P319">
        <v>173</v>
      </c>
      <c r="Q319" t="s">
        <v>463</v>
      </c>
      <c r="R319" t="s">
        <v>179</v>
      </c>
      <c r="S319" s="2" t="s">
        <v>648</v>
      </c>
      <c r="T319" t="s">
        <v>180</v>
      </c>
      <c r="U319" t="s">
        <v>615</v>
      </c>
      <c r="V319" t="s">
        <v>181</v>
      </c>
      <c r="W319" t="s">
        <v>615</v>
      </c>
      <c r="X319" t="s">
        <v>649</v>
      </c>
      <c r="Y319" t="s">
        <v>181</v>
      </c>
      <c r="Z319" t="s">
        <v>182</v>
      </c>
      <c r="AA319" t="s">
        <v>183</v>
      </c>
      <c r="AB319" t="s">
        <v>184</v>
      </c>
      <c r="AC319" t="s">
        <v>49</v>
      </c>
    </row>
    <row r="320" spans="1:29" x14ac:dyDescent="0.3">
      <c r="A320">
        <v>10127</v>
      </c>
      <c r="B320">
        <v>42</v>
      </c>
      <c r="C320" s="10">
        <v>78.389718470455662</v>
      </c>
      <c r="D320">
        <v>100</v>
      </c>
      <c r="E320">
        <v>1</v>
      </c>
      <c r="F320" t="str" cm="1">
        <f t="array" ref="F320">_xlfn.IFS(G320&lt;5000,"Small",AND(G320&gt;=5000,G320&lt;=10000),"Medium",G320&gt;10000,"Large")</f>
        <v>Medium</v>
      </c>
      <c r="G320">
        <v>8138.76</v>
      </c>
      <c r="H320" s="10">
        <f t="shared" si="8"/>
        <v>4846.3918242408618</v>
      </c>
      <c r="I320" s="11">
        <f t="shared" si="9"/>
        <v>0.59547054148799838</v>
      </c>
      <c r="J320" s="1" t="s">
        <v>24</v>
      </c>
      <c r="K320" s="5">
        <v>37775</v>
      </c>
      <c r="L320">
        <v>2</v>
      </c>
      <c r="M320">
        <v>6</v>
      </c>
      <c r="N320">
        <v>2003</v>
      </c>
      <c r="O320" t="s">
        <v>167</v>
      </c>
      <c r="P320">
        <v>173</v>
      </c>
      <c r="Q320" t="s">
        <v>463</v>
      </c>
      <c r="R320" t="s">
        <v>425</v>
      </c>
      <c r="S320" t="s">
        <v>692</v>
      </c>
      <c r="T320" t="s">
        <v>426</v>
      </c>
      <c r="U320" t="s">
        <v>427</v>
      </c>
      <c r="V320" t="s">
        <v>29</v>
      </c>
      <c r="W320" t="s">
        <v>30</v>
      </c>
      <c r="X320" t="s">
        <v>616</v>
      </c>
      <c r="Y320" t="s">
        <v>31</v>
      </c>
      <c r="Z320" t="s">
        <v>32</v>
      </c>
      <c r="AA320" t="s">
        <v>54</v>
      </c>
      <c r="AB320" t="s">
        <v>428</v>
      </c>
      <c r="AC320" t="s">
        <v>140</v>
      </c>
    </row>
    <row r="321" spans="1:29" x14ac:dyDescent="0.3">
      <c r="A321">
        <v>10142</v>
      </c>
      <c r="B321">
        <v>46</v>
      </c>
      <c r="C321" s="10">
        <v>77.025753388215719</v>
      </c>
      <c r="D321">
        <v>100</v>
      </c>
      <c r="E321">
        <v>11</v>
      </c>
      <c r="F321" t="str" cm="1">
        <f t="array" ref="F321">_xlfn.IFS(G321&lt;5000,"Small",AND(G321&gt;=5000,G321&lt;=10000),"Medium",G321&gt;10000,"Large")</f>
        <v>Medium</v>
      </c>
      <c r="G321">
        <v>9470.94</v>
      </c>
      <c r="H321" s="10">
        <f t="shared" si="8"/>
        <v>5927.7553441420769</v>
      </c>
      <c r="I321" s="11">
        <f t="shared" si="9"/>
        <v>0.62588880767295285</v>
      </c>
      <c r="J321" s="1" t="s">
        <v>24</v>
      </c>
      <c r="K321" s="5">
        <v>37841</v>
      </c>
      <c r="L321">
        <v>3</v>
      </c>
      <c r="M321">
        <v>8</v>
      </c>
      <c r="N321">
        <v>2003</v>
      </c>
      <c r="O321" t="s">
        <v>167</v>
      </c>
      <c r="P321">
        <v>173</v>
      </c>
      <c r="Q321" t="s">
        <v>463</v>
      </c>
      <c r="R321" t="s">
        <v>246</v>
      </c>
      <c r="S321" t="s">
        <v>661</v>
      </c>
      <c r="T321" t="s">
        <v>247</v>
      </c>
      <c r="U321" t="s">
        <v>615</v>
      </c>
      <c r="V321" t="s">
        <v>248</v>
      </c>
      <c r="W321" t="s">
        <v>53</v>
      </c>
      <c r="X321" t="s">
        <v>634</v>
      </c>
      <c r="Y321" t="s">
        <v>31</v>
      </c>
      <c r="Z321" t="s">
        <v>32</v>
      </c>
      <c r="AA321" t="s">
        <v>249</v>
      </c>
      <c r="AB321" t="s">
        <v>250</v>
      </c>
      <c r="AC321" t="s">
        <v>140</v>
      </c>
    </row>
    <row r="322" spans="1:29" x14ac:dyDescent="0.3">
      <c r="A322">
        <v>10153</v>
      </c>
      <c r="B322">
        <v>49</v>
      </c>
      <c r="C322" s="10">
        <v>82.821848445363571</v>
      </c>
      <c r="D322">
        <v>100</v>
      </c>
      <c r="E322">
        <v>10</v>
      </c>
      <c r="F322" t="str" cm="1">
        <f t="array" ref="F322">_xlfn.IFS(G322&lt;5000,"Small",AND(G322&gt;=5000,G322&lt;=10000),"Medium",G322&gt;10000,"Large")</f>
        <v>Medium</v>
      </c>
      <c r="G322">
        <v>7036.89</v>
      </c>
      <c r="H322" s="10">
        <f t="shared" si="8"/>
        <v>2978.6194261771852</v>
      </c>
      <c r="I322" s="11">
        <f t="shared" si="9"/>
        <v>0.42328634186084835</v>
      </c>
      <c r="J322" t="s">
        <v>24</v>
      </c>
      <c r="K322" s="5">
        <v>37892</v>
      </c>
      <c r="L322">
        <v>3</v>
      </c>
      <c r="M322">
        <v>9</v>
      </c>
      <c r="N322">
        <v>2003</v>
      </c>
      <c r="O322" t="s">
        <v>167</v>
      </c>
      <c r="P322">
        <v>173</v>
      </c>
      <c r="Q322" t="s">
        <v>463</v>
      </c>
      <c r="R322" t="s">
        <v>161</v>
      </c>
      <c r="S322" t="s">
        <v>723</v>
      </c>
      <c r="T322" t="s">
        <v>162</v>
      </c>
      <c r="U322" t="s">
        <v>615</v>
      </c>
      <c r="V322" t="s">
        <v>163</v>
      </c>
      <c r="W322" t="s">
        <v>615</v>
      </c>
      <c r="X322" t="s">
        <v>646</v>
      </c>
      <c r="Y322" t="s">
        <v>164</v>
      </c>
      <c r="Z322" t="s">
        <v>40</v>
      </c>
      <c r="AA322" t="s">
        <v>165</v>
      </c>
      <c r="AB322" t="s">
        <v>166</v>
      </c>
      <c r="AC322" t="s">
        <v>140</v>
      </c>
    </row>
    <row r="323" spans="1:29" x14ac:dyDescent="0.3">
      <c r="A323">
        <v>10165</v>
      </c>
      <c r="B323">
        <v>27</v>
      </c>
      <c r="C323" s="10">
        <v>78.348962576687228</v>
      </c>
      <c r="D323">
        <v>100</v>
      </c>
      <c r="E323">
        <v>2</v>
      </c>
      <c r="F323" t="str" cm="1">
        <f t="array" ref="F323">_xlfn.IFS(G323&lt;5000,"Small",AND(G323&gt;=5000,G323&lt;=10000),"Medium",G323&gt;10000,"Large")</f>
        <v>Medium</v>
      </c>
      <c r="G323">
        <v>5559.03</v>
      </c>
      <c r="H323" s="10">
        <f t="shared" ref="H323:H386" si="10">G323-(B323*C323)</f>
        <v>3443.6080104294447</v>
      </c>
      <c r="I323" s="11">
        <f t="shared" ref="I323:I386" si="11">H323/G323</f>
        <v>0.61946203032353575</v>
      </c>
      <c r="J323" t="s">
        <v>24</v>
      </c>
      <c r="K323" s="5">
        <v>37916</v>
      </c>
      <c r="L323">
        <v>4</v>
      </c>
      <c r="M323">
        <v>10</v>
      </c>
      <c r="N323">
        <v>2003</v>
      </c>
      <c r="O323" t="s">
        <v>167</v>
      </c>
      <c r="P323">
        <v>173</v>
      </c>
      <c r="Q323" t="s">
        <v>463</v>
      </c>
      <c r="R323" t="s">
        <v>179</v>
      </c>
      <c r="S323" s="2" t="s">
        <v>648</v>
      </c>
      <c r="T323" t="s">
        <v>180</v>
      </c>
      <c r="U323" t="s">
        <v>615</v>
      </c>
      <c r="V323" t="s">
        <v>181</v>
      </c>
      <c r="W323" t="s">
        <v>615</v>
      </c>
      <c r="X323" t="s">
        <v>649</v>
      </c>
      <c r="Y323" t="s">
        <v>181</v>
      </c>
      <c r="Z323" t="s">
        <v>182</v>
      </c>
      <c r="AA323" t="s">
        <v>183</v>
      </c>
      <c r="AB323" t="s">
        <v>184</v>
      </c>
      <c r="AC323" t="s">
        <v>49</v>
      </c>
    </row>
    <row r="324" spans="1:29" x14ac:dyDescent="0.3">
      <c r="A324">
        <v>10176</v>
      </c>
      <c r="B324">
        <v>50</v>
      </c>
      <c r="C324" s="10">
        <v>62.339812019351129</v>
      </c>
      <c r="D324">
        <v>100</v>
      </c>
      <c r="E324">
        <v>1</v>
      </c>
      <c r="F324" t="str" cm="1">
        <f t="array" ref="F324">_xlfn.IFS(G324&lt;5000,"Small",AND(G324&gt;=5000,G324&lt;=10000),"Medium",G324&gt;10000,"Large")</f>
        <v>Medium</v>
      </c>
      <c r="G324">
        <v>7872.5</v>
      </c>
      <c r="H324" s="10">
        <f t="shared" si="10"/>
        <v>4755.509399032444</v>
      </c>
      <c r="I324" s="11">
        <f t="shared" si="11"/>
        <v>0.60406597637757309</v>
      </c>
      <c r="J324" s="1" t="s">
        <v>24</v>
      </c>
      <c r="K324" s="5">
        <v>37931</v>
      </c>
      <c r="L324">
        <v>4</v>
      </c>
      <c r="M324">
        <v>11</v>
      </c>
      <c r="N324">
        <v>2003</v>
      </c>
      <c r="O324" t="s">
        <v>167</v>
      </c>
      <c r="P324">
        <v>173</v>
      </c>
      <c r="Q324" t="s">
        <v>463</v>
      </c>
      <c r="R324" t="s">
        <v>403</v>
      </c>
      <c r="S324" t="s">
        <v>756</v>
      </c>
      <c r="T324" t="s">
        <v>404</v>
      </c>
      <c r="U324" t="s">
        <v>615</v>
      </c>
      <c r="V324" t="s">
        <v>405</v>
      </c>
      <c r="W324" t="s">
        <v>615</v>
      </c>
      <c r="X324" t="s">
        <v>689</v>
      </c>
      <c r="Y324" t="s">
        <v>235</v>
      </c>
      <c r="Z324" t="s">
        <v>40</v>
      </c>
      <c r="AA324" t="s">
        <v>406</v>
      </c>
      <c r="AB324" t="s">
        <v>407</v>
      </c>
      <c r="AC324" t="s">
        <v>140</v>
      </c>
    </row>
    <row r="325" spans="1:29" x14ac:dyDescent="0.3">
      <c r="A325">
        <v>10185</v>
      </c>
      <c r="B325">
        <v>43</v>
      </c>
      <c r="C325" s="10">
        <v>66.786044369828332</v>
      </c>
      <c r="D325">
        <v>100</v>
      </c>
      <c r="E325">
        <v>12</v>
      </c>
      <c r="F325" t="str" cm="1">
        <f t="array" ref="F325">_xlfn.IFS(G325&lt;5000,"Small",AND(G325&gt;=5000,G325&lt;=10000),"Medium",G325&gt;10000,"Large")</f>
        <v>Medium</v>
      </c>
      <c r="G325">
        <v>7886.2</v>
      </c>
      <c r="H325" s="10">
        <f t="shared" si="10"/>
        <v>5014.4000920973813</v>
      </c>
      <c r="I325" s="11">
        <f t="shared" si="11"/>
        <v>0.63584490528992177</v>
      </c>
      <c r="J325" t="s">
        <v>24</v>
      </c>
      <c r="K325" s="5">
        <v>37939</v>
      </c>
      <c r="L325">
        <v>4</v>
      </c>
      <c r="M325">
        <v>11</v>
      </c>
      <c r="N325">
        <v>2003</v>
      </c>
      <c r="O325" t="s">
        <v>167</v>
      </c>
      <c r="P325">
        <v>173</v>
      </c>
      <c r="Q325" t="s">
        <v>463</v>
      </c>
      <c r="R325" t="s">
        <v>303</v>
      </c>
      <c r="S325" t="s">
        <v>671</v>
      </c>
      <c r="T325" t="s">
        <v>304</v>
      </c>
      <c r="U325" t="s">
        <v>615</v>
      </c>
      <c r="V325" t="s">
        <v>151</v>
      </c>
      <c r="W325" t="s">
        <v>115</v>
      </c>
      <c r="X325" t="s">
        <v>645</v>
      </c>
      <c r="Y325" t="s">
        <v>31</v>
      </c>
      <c r="Z325" t="s">
        <v>32</v>
      </c>
      <c r="AA325" t="s">
        <v>305</v>
      </c>
      <c r="AB325" t="s">
        <v>306</v>
      </c>
      <c r="AC325" t="s">
        <v>140</v>
      </c>
    </row>
    <row r="326" spans="1:29" x14ac:dyDescent="0.3">
      <c r="A326">
        <v>10196</v>
      </c>
      <c r="B326">
        <v>38</v>
      </c>
      <c r="C326" s="10">
        <v>79.315317489276225</v>
      </c>
      <c r="D326">
        <v>100</v>
      </c>
      <c r="E326">
        <v>4</v>
      </c>
      <c r="F326" t="str" cm="1">
        <f t="array" ref="F326">_xlfn.IFS(G326&lt;5000,"Small",AND(G326&gt;=5000,G326&lt;=10000),"Medium",G326&gt;10000,"Large")</f>
        <v>Medium</v>
      </c>
      <c r="G326">
        <v>7232.16</v>
      </c>
      <c r="H326" s="10">
        <f t="shared" si="10"/>
        <v>4218.1779354075034</v>
      </c>
      <c r="I326" s="11">
        <f t="shared" si="11"/>
        <v>0.58325285051872522</v>
      </c>
      <c r="J326" t="s">
        <v>24</v>
      </c>
      <c r="K326" s="5">
        <v>37951</v>
      </c>
      <c r="L326">
        <v>4</v>
      </c>
      <c r="M326">
        <v>11</v>
      </c>
      <c r="N326">
        <v>2003</v>
      </c>
      <c r="O326" t="s">
        <v>167</v>
      </c>
      <c r="P326">
        <v>173</v>
      </c>
      <c r="Q326" t="s">
        <v>463</v>
      </c>
      <c r="R326" t="s">
        <v>220</v>
      </c>
      <c r="S326" t="s">
        <v>657</v>
      </c>
      <c r="T326" t="s">
        <v>221</v>
      </c>
      <c r="U326" t="s">
        <v>615</v>
      </c>
      <c r="V326" t="s">
        <v>222</v>
      </c>
      <c r="W326" t="s">
        <v>105</v>
      </c>
      <c r="X326" t="s">
        <v>658</v>
      </c>
      <c r="Y326" t="s">
        <v>31</v>
      </c>
      <c r="Z326" t="s">
        <v>32</v>
      </c>
      <c r="AA326" t="s">
        <v>78</v>
      </c>
      <c r="AB326" t="s">
        <v>223</v>
      </c>
      <c r="AC326" t="s">
        <v>140</v>
      </c>
    </row>
    <row r="327" spans="1:29" x14ac:dyDescent="0.3">
      <c r="A327">
        <v>10208</v>
      </c>
      <c r="B327">
        <v>20</v>
      </c>
      <c r="C327" s="10">
        <v>85.090766172104466</v>
      </c>
      <c r="D327">
        <v>100</v>
      </c>
      <c r="E327">
        <v>12</v>
      </c>
      <c r="F327" t="str" cm="1">
        <f t="array" ref="F327">_xlfn.IFS(G327&lt;5000,"Small",AND(G327&gt;=5000,G327&lt;=10000),"Medium",G327&gt;10000,"Large")</f>
        <v>Small</v>
      </c>
      <c r="G327">
        <v>3114.4</v>
      </c>
      <c r="H327" s="10">
        <f t="shared" si="10"/>
        <v>1412.5846765579108</v>
      </c>
      <c r="I327" s="11">
        <f t="shared" si="11"/>
        <v>0.45356559098314631</v>
      </c>
      <c r="J327" s="1" t="s">
        <v>24</v>
      </c>
      <c r="K327" s="5">
        <v>37988</v>
      </c>
      <c r="L327">
        <v>1</v>
      </c>
      <c r="M327">
        <v>1</v>
      </c>
      <c r="N327">
        <v>2004</v>
      </c>
      <c r="O327" t="s">
        <v>167</v>
      </c>
      <c r="P327">
        <v>173</v>
      </c>
      <c r="Q327" t="s">
        <v>463</v>
      </c>
      <c r="R327" t="s">
        <v>200</v>
      </c>
      <c r="S327" t="s">
        <v>728</v>
      </c>
      <c r="T327" t="s">
        <v>201</v>
      </c>
      <c r="U327" t="s">
        <v>615</v>
      </c>
      <c r="V327" t="s">
        <v>202</v>
      </c>
      <c r="W327" t="s">
        <v>615</v>
      </c>
      <c r="X327" t="s">
        <v>654</v>
      </c>
      <c r="Y327" t="s">
        <v>39</v>
      </c>
      <c r="Z327" t="s">
        <v>40</v>
      </c>
      <c r="AA327" t="s">
        <v>203</v>
      </c>
      <c r="AB327" t="s">
        <v>204</v>
      </c>
      <c r="AC327" t="s">
        <v>49</v>
      </c>
    </row>
    <row r="328" spans="1:29" x14ac:dyDescent="0.3">
      <c r="A328">
        <v>10220</v>
      </c>
      <c r="B328">
        <v>27</v>
      </c>
      <c r="C328" s="10">
        <v>65.343285567837711</v>
      </c>
      <c r="D328">
        <v>100</v>
      </c>
      <c r="E328">
        <v>1</v>
      </c>
      <c r="F328" t="str" cm="1">
        <f t="array" ref="F328">_xlfn.IFS(G328&lt;5000,"Small",AND(G328&gt;=5000,G328&lt;=10000),"Medium",G328&gt;10000,"Large")</f>
        <v>Medium</v>
      </c>
      <c r="G328">
        <v>5045.22</v>
      </c>
      <c r="H328" s="10">
        <f t="shared" si="10"/>
        <v>3280.9512896683818</v>
      </c>
      <c r="I328" s="11">
        <f t="shared" si="11"/>
        <v>0.65030886456257242</v>
      </c>
      <c r="J328" s="1" t="s">
        <v>24</v>
      </c>
      <c r="K328" s="5">
        <v>38029</v>
      </c>
      <c r="L328">
        <v>1</v>
      </c>
      <c r="M328">
        <v>2</v>
      </c>
      <c r="N328">
        <v>2004</v>
      </c>
      <c r="O328" t="s">
        <v>167</v>
      </c>
      <c r="P328">
        <v>173</v>
      </c>
      <c r="Q328" t="s">
        <v>463</v>
      </c>
      <c r="R328" t="s">
        <v>429</v>
      </c>
      <c r="S328" s="2" t="s">
        <v>693</v>
      </c>
      <c r="T328" t="s">
        <v>430</v>
      </c>
      <c r="U328" t="s">
        <v>431</v>
      </c>
      <c r="V328" t="s">
        <v>432</v>
      </c>
      <c r="W328" t="s">
        <v>615</v>
      </c>
      <c r="X328" t="s">
        <v>694</v>
      </c>
      <c r="Y328" t="s">
        <v>433</v>
      </c>
      <c r="Z328" t="s">
        <v>40</v>
      </c>
      <c r="AA328" t="s">
        <v>434</v>
      </c>
      <c r="AB328" t="s">
        <v>435</v>
      </c>
      <c r="AC328" t="s">
        <v>49</v>
      </c>
    </row>
    <row r="329" spans="1:29" x14ac:dyDescent="0.3">
      <c r="A329">
        <v>10231</v>
      </c>
      <c r="B329">
        <v>49</v>
      </c>
      <c r="C329" s="10">
        <v>87.300252899244413</v>
      </c>
      <c r="D329">
        <v>100</v>
      </c>
      <c r="E329">
        <v>1</v>
      </c>
      <c r="F329" t="str" cm="1">
        <f t="array" ref="F329">_xlfn.IFS(G329&lt;5000,"Small",AND(G329&gt;=5000,G329&lt;=10000),"Medium",G329&gt;10000,"Large")</f>
        <v>Medium</v>
      </c>
      <c r="G329">
        <v>6952.12</v>
      </c>
      <c r="H329" s="10">
        <f t="shared" si="10"/>
        <v>2674.4076079370234</v>
      </c>
      <c r="I329" s="11">
        <f t="shared" si="11"/>
        <v>0.38468950592582168</v>
      </c>
      <c r="J329" t="s">
        <v>24</v>
      </c>
      <c r="K329" s="5">
        <v>38065</v>
      </c>
      <c r="L329">
        <v>1</v>
      </c>
      <c r="M329">
        <v>3</v>
      </c>
      <c r="N329">
        <v>2004</v>
      </c>
      <c r="O329" t="s">
        <v>167</v>
      </c>
      <c r="P329">
        <v>173</v>
      </c>
      <c r="Q329" t="s">
        <v>463</v>
      </c>
      <c r="R329" t="s">
        <v>436</v>
      </c>
      <c r="S329" s="2" t="s">
        <v>695</v>
      </c>
      <c r="T329" t="s">
        <v>437</v>
      </c>
      <c r="U329" t="s">
        <v>615</v>
      </c>
      <c r="V329" t="s">
        <v>163</v>
      </c>
      <c r="W329" t="s">
        <v>615</v>
      </c>
      <c r="X329" t="s">
        <v>647</v>
      </c>
      <c r="Y329" t="s">
        <v>164</v>
      </c>
      <c r="Z329" t="s">
        <v>40</v>
      </c>
      <c r="AA329" t="s">
        <v>438</v>
      </c>
      <c r="AB329" t="s">
        <v>439</v>
      </c>
      <c r="AC329" t="s">
        <v>49</v>
      </c>
    </row>
    <row r="330" spans="1:29" x14ac:dyDescent="0.3">
      <c r="A330">
        <v>10247</v>
      </c>
      <c r="B330">
        <v>27</v>
      </c>
      <c r="C330" s="10">
        <v>86.86185259069083</v>
      </c>
      <c r="D330">
        <v>100</v>
      </c>
      <c r="E330">
        <v>1</v>
      </c>
      <c r="F330" t="str" cm="1">
        <f t="array" ref="F330">_xlfn.IFS(G330&lt;5000,"Small",AND(G330&gt;=5000,G330&lt;=10000),"Medium",G330&gt;10000,"Large")</f>
        <v>Small</v>
      </c>
      <c r="G330">
        <v>4157.7299999999996</v>
      </c>
      <c r="H330" s="10">
        <f t="shared" si="10"/>
        <v>1812.459980051347</v>
      </c>
      <c r="I330" s="11">
        <f t="shared" si="11"/>
        <v>0.43592536794148423</v>
      </c>
      <c r="J330" s="1" t="s">
        <v>24</v>
      </c>
      <c r="K330" s="5">
        <v>38112</v>
      </c>
      <c r="L330">
        <v>2</v>
      </c>
      <c r="M330">
        <v>5</v>
      </c>
      <c r="N330">
        <v>2004</v>
      </c>
      <c r="O330" t="s">
        <v>167</v>
      </c>
      <c r="P330">
        <v>173</v>
      </c>
      <c r="Q330" t="s">
        <v>463</v>
      </c>
      <c r="R330" t="s">
        <v>417</v>
      </c>
      <c r="S330" t="s">
        <v>418</v>
      </c>
      <c r="T330" t="s">
        <v>419</v>
      </c>
      <c r="U330" t="s">
        <v>615</v>
      </c>
      <c r="V330" t="s">
        <v>420</v>
      </c>
      <c r="W330" t="s">
        <v>615</v>
      </c>
      <c r="X330" t="s">
        <v>421</v>
      </c>
      <c r="Y330" t="s">
        <v>121</v>
      </c>
      <c r="Z330" t="s">
        <v>40</v>
      </c>
      <c r="AA330" t="s">
        <v>422</v>
      </c>
      <c r="AB330" t="s">
        <v>423</v>
      </c>
      <c r="AC330" t="s">
        <v>49</v>
      </c>
    </row>
    <row r="331" spans="1:29" x14ac:dyDescent="0.3">
      <c r="A331">
        <v>10272</v>
      </c>
      <c r="B331">
        <v>39</v>
      </c>
      <c r="C331" s="10">
        <v>68.712005716415305</v>
      </c>
      <c r="D331">
        <v>100</v>
      </c>
      <c r="E331">
        <v>1</v>
      </c>
      <c r="F331" t="str" cm="1">
        <f t="array" ref="F331">_xlfn.IFS(G331&lt;5000,"Small",AND(G331&gt;=5000,G331&lt;=10000),"Medium",G331&gt;10000,"Large")</f>
        <v>Medium</v>
      </c>
      <c r="G331">
        <v>7962.24</v>
      </c>
      <c r="H331" s="10">
        <f t="shared" si="10"/>
        <v>5282.4717770598027</v>
      </c>
      <c r="I331" s="11">
        <f t="shared" si="11"/>
        <v>0.66344041087179018</v>
      </c>
      <c r="J331" t="s">
        <v>24</v>
      </c>
      <c r="K331" s="5">
        <v>38188</v>
      </c>
      <c r="L331">
        <v>3</v>
      </c>
      <c r="M331">
        <v>7</v>
      </c>
      <c r="N331">
        <v>2004</v>
      </c>
      <c r="O331" t="s">
        <v>167</v>
      </c>
      <c r="P331">
        <v>173</v>
      </c>
      <c r="Q331" t="s">
        <v>463</v>
      </c>
      <c r="R331" t="s">
        <v>129</v>
      </c>
      <c r="S331" t="s">
        <v>640</v>
      </c>
      <c r="T331" t="s">
        <v>130</v>
      </c>
      <c r="U331" t="s">
        <v>615</v>
      </c>
      <c r="V331" t="s">
        <v>131</v>
      </c>
      <c r="W331" t="s">
        <v>132</v>
      </c>
      <c r="X331" t="s">
        <v>641</v>
      </c>
      <c r="Y331" t="s">
        <v>31</v>
      </c>
      <c r="Z331" t="s">
        <v>32</v>
      </c>
      <c r="AA331" t="s">
        <v>33</v>
      </c>
      <c r="AB331" t="s">
        <v>133</v>
      </c>
      <c r="AC331" t="s">
        <v>140</v>
      </c>
    </row>
    <row r="332" spans="1:29" x14ac:dyDescent="0.3">
      <c r="A332">
        <v>10282</v>
      </c>
      <c r="B332">
        <v>24</v>
      </c>
      <c r="C332" s="10">
        <v>83.40031691269678</v>
      </c>
      <c r="D332">
        <v>100</v>
      </c>
      <c r="E332">
        <v>4</v>
      </c>
      <c r="F332" t="str" cm="1">
        <f t="array" ref="F332">_xlfn.IFS(G332&lt;5000,"Small",AND(G332&gt;=5000,G332&lt;=10000),"Medium",G332&gt;10000,"Large")</f>
        <v>Small</v>
      </c>
      <c r="G332">
        <v>3778.8</v>
      </c>
      <c r="H332" s="10">
        <f t="shared" si="10"/>
        <v>1777.1923940952775</v>
      </c>
      <c r="I332" s="11">
        <f t="shared" si="11"/>
        <v>0.4703060215135168</v>
      </c>
      <c r="J332" t="s">
        <v>24</v>
      </c>
      <c r="K332" s="5">
        <v>38219</v>
      </c>
      <c r="L332">
        <v>3</v>
      </c>
      <c r="M332">
        <v>8</v>
      </c>
      <c r="N332">
        <v>2004</v>
      </c>
      <c r="O332" t="s">
        <v>167</v>
      </c>
      <c r="P332">
        <v>173</v>
      </c>
      <c r="Q332" t="s">
        <v>463</v>
      </c>
      <c r="R332" t="s">
        <v>246</v>
      </c>
      <c r="S332" t="s">
        <v>661</v>
      </c>
      <c r="T332" t="s">
        <v>247</v>
      </c>
      <c r="U332" t="s">
        <v>615</v>
      </c>
      <c r="V332" t="s">
        <v>248</v>
      </c>
      <c r="W332" t="s">
        <v>53</v>
      </c>
      <c r="X332" t="s">
        <v>634</v>
      </c>
      <c r="Y332" t="s">
        <v>31</v>
      </c>
      <c r="Z332" t="s">
        <v>32</v>
      </c>
      <c r="AA332" t="s">
        <v>249</v>
      </c>
      <c r="AB332" t="s">
        <v>250</v>
      </c>
      <c r="AC332" t="s">
        <v>49</v>
      </c>
    </row>
    <row r="333" spans="1:29" x14ac:dyDescent="0.3">
      <c r="A333">
        <v>10293</v>
      </c>
      <c r="B333">
        <v>45</v>
      </c>
      <c r="C333" s="10">
        <v>80.328643790134805</v>
      </c>
      <c r="D333">
        <v>100</v>
      </c>
      <c r="E333">
        <v>7</v>
      </c>
      <c r="F333" t="str" cm="1">
        <f t="array" ref="F333">_xlfn.IFS(G333&lt;5000,"Small",AND(G333&gt;=5000,G333&lt;=10000),"Medium",G333&gt;10000,"Large")</f>
        <v>Medium</v>
      </c>
      <c r="G333">
        <v>8253</v>
      </c>
      <c r="H333" s="10">
        <f t="shared" si="10"/>
        <v>4638.2110294439335</v>
      </c>
      <c r="I333" s="11">
        <f t="shared" si="11"/>
        <v>0.56200303276916674</v>
      </c>
      <c r="J333" s="1" t="s">
        <v>24</v>
      </c>
      <c r="K333" s="5">
        <v>38239</v>
      </c>
      <c r="L333">
        <v>3</v>
      </c>
      <c r="M333">
        <v>9</v>
      </c>
      <c r="N333">
        <v>2004</v>
      </c>
      <c r="O333" t="s">
        <v>167</v>
      </c>
      <c r="P333">
        <v>173</v>
      </c>
      <c r="Q333" t="s">
        <v>463</v>
      </c>
      <c r="R333" t="s">
        <v>232</v>
      </c>
      <c r="S333" t="s">
        <v>731</v>
      </c>
      <c r="T333" t="s">
        <v>233</v>
      </c>
      <c r="U333" t="s">
        <v>615</v>
      </c>
      <c r="V333" t="s">
        <v>234</v>
      </c>
      <c r="W333" t="s">
        <v>615</v>
      </c>
      <c r="X333" t="s">
        <v>659</v>
      </c>
      <c r="Y333" t="s">
        <v>235</v>
      </c>
      <c r="Z333" t="s">
        <v>40</v>
      </c>
      <c r="AA333" t="s">
        <v>236</v>
      </c>
      <c r="AB333" t="s">
        <v>237</v>
      </c>
      <c r="AC333" t="s">
        <v>140</v>
      </c>
    </row>
    <row r="334" spans="1:29" x14ac:dyDescent="0.3">
      <c r="A334">
        <v>10306</v>
      </c>
      <c r="B334">
        <v>20</v>
      </c>
      <c r="C334" s="10">
        <v>85.646764538772402</v>
      </c>
      <c r="D334">
        <v>100</v>
      </c>
      <c r="E334">
        <v>12</v>
      </c>
      <c r="F334" t="str" cm="1">
        <f t="array" ref="F334">_xlfn.IFS(G334&lt;5000,"Small",AND(G334&gt;=5000,G334&lt;=10000),"Medium",G334&gt;10000,"Large")</f>
        <v>Small</v>
      </c>
      <c r="G334">
        <v>3633.4</v>
      </c>
      <c r="H334" s="10">
        <f t="shared" si="10"/>
        <v>1920.4647092245521</v>
      </c>
      <c r="I334" s="11">
        <f t="shared" si="11"/>
        <v>0.52855857027152309</v>
      </c>
      <c r="J334" t="s">
        <v>24</v>
      </c>
      <c r="K334" s="5">
        <v>38274</v>
      </c>
      <c r="L334">
        <v>4</v>
      </c>
      <c r="M334">
        <v>10</v>
      </c>
      <c r="N334">
        <v>2004</v>
      </c>
      <c r="O334" t="s">
        <v>167</v>
      </c>
      <c r="P334">
        <v>173</v>
      </c>
      <c r="Q334" t="s">
        <v>463</v>
      </c>
      <c r="R334" t="s">
        <v>440</v>
      </c>
      <c r="S334" t="s">
        <v>757</v>
      </c>
      <c r="T334" t="s">
        <v>441</v>
      </c>
      <c r="U334" t="s">
        <v>615</v>
      </c>
      <c r="V334" t="s">
        <v>442</v>
      </c>
      <c r="W334" t="s">
        <v>615</v>
      </c>
      <c r="X334" t="s">
        <v>758</v>
      </c>
      <c r="Y334" t="s">
        <v>157</v>
      </c>
      <c r="Z334" t="s">
        <v>40</v>
      </c>
      <c r="AA334" t="s">
        <v>443</v>
      </c>
      <c r="AB334" t="s">
        <v>87</v>
      </c>
      <c r="AC334" t="s">
        <v>49</v>
      </c>
    </row>
    <row r="335" spans="1:29" x14ac:dyDescent="0.3">
      <c r="A335">
        <v>10314</v>
      </c>
      <c r="B335">
        <v>36</v>
      </c>
      <c r="C335" s="10">
        <v>60.479667952532402</v>
      </c>
      <c r="D335">
        <v>100</v>
      </c>
      <c r="E335">
        <v>4</v>
      </c>
      <c r="F335" t="str" cm="1">
        <f t="array" ref="F335">_xlfn.IFS(G335&lt;5000,"Small",AND(G335&gt;=5000,G335&lt;=10000),"Medium",G335&gt;10000,"Large")</f>
        <v>Medium</v>
      </c>
      <c r="G335">
        <v>6913.8</v>
      </c>
      <c r="H335" s="10">
        <f t="shared" si="10"/>
        <v>4736.5319537088335</v>
      </c>
      <c r="I335" s="11">
        <f t="shared" si="11"/>
        <v>0.68508373885689977</v>
      </c>
      <c r="J335" t="s">
        <v>24</v>
      </c>
      <c r="K335" s="5">
        <v>38282</v>
      </c>
      <c r="L335">
        <v>4</v>
      </c>
      <c r="M335">
        <v>10</v>
      </c>
      <c r="N335">
        <v>2004</v>
      </c>
      <c r="O335" t="s">
        <v>167</v>
      </c>
      <c r="P335">
        <v>173</v>
      </c>
      <c r="Q335" t="s">
        <v>463</v>
      </c>
      <c r="R335" t="s">
        <v>444</v>
      </c>
      <c r="S335" t="s">
        <v>445</v>
      </c>
      <c r="T335" t="s">
        <v>446</v>
      </c>
      <c r="U335" t="s">
        <v>615</v>
      </c>
      <c r="V335" t="s">
        <v>447</v>
      </c>
      <c r="W335" t="s">
        <v>615</v>
      </c>
      <c r="X335" t="s">
        <v>696</v>
      </c>
      <c r="Y335" t="s">
        <v>296</v>
      </c>
      <c r="Z335" t="s">
        <v>40</v>
      </c>
      <c r="AA335" t="s">
        <v>448</v>
      </c>
      <c r="AB335" t="s">
        <v>449</v>
      </c>
      <c r="AC335" t="s">
        <v>49</v>
      </c>
    </row>
    <row r="336" spans="1:29" x14ac:dyDescent="0.3">
      <c r="A336">
        <v>10325</v>
      </c>
      <c r="B336">
        <v>24</v>
      </c>
      <c r="C336" s="10">
        <v>65.889921866072143</v>
      </c>
      <c r="D336">
        <v>100</v>
      </c>
      <c r="E336">
        <v>1</v>
      </c>
      <c r="F336" t="str" cm="1">
        <f t="array" ref="F336">_xlfn.IFS(G336&lt;5000,"Small",AND(G336&gt;=5000,G336&lt;=10000),"Medium",G336&gt;10000,"Large")</f>
        <v>Small</v>
      </c>
      <c r="G336">
        <v>2583.6</v>
      </c>
      <c r="H336" s="10">
        <f t="shared" si="10"/>
        <v>1002.2418752142685</v>
      </c>
      <c r="I336" s="11">
        <f t="shared" si="11"/>
        <v>0.38792455303230705</v>
      </c>
      <c r="J336" s="1" t="s">
        <v>24</v>
      </c>
      <c r="K336" s="5">
        <v>38296</v>
      </c>
      <c r="L336">
        <v>4</v>
      </c>
      <c r="M336">
        <v>11</v>
      </c>
      <c r="N336">
        <v>2004</v>
      </c>
      <c r="O336" t="s">
        <v>167</v>
      </c>
      <c r="P336">
        <v>173</v>
      </c>
      <c r="Q336" t="s">
        <v>463</v>
      </c>
      <c r="R336" t="s">
        <v>124</v>
      </c>
      <c r="S336" t="s">
        <v>719</v>
      </c>
      <c r="T336" t="s">
        <v>125</v>
      </c>
      <c r="U336" t="s">
        <v>615</v>
      </c>
      <c r="V336" t="s">
        <v>126</v>
      </c>
      <c r="W336" t="s">
        <v>615</v>
      </c>
      <c r="X336" t="s">
        <v>639</v>
      </c>
      <c r="Y336" t="s">
        <v>73</v>
      </c>
      <c r="Z336" t="s">
        <v>40</v>
      </c>
      <c r="AA336" t="s">
        <v>127</v>
      </c>
      <c r="AB336" t="s">
        <v>128</v>
      </c>
      <c r="AC336" t="s">
        <v>35</v>
      </c>
    </row>
    <row r="337" spans="1:29" x14ac:dyDescent="0.3">
      <c r="A337">
        <v>10336</v>
      </c>
      <c r="B337">
        <v>49</v>
      </c>
      <c r="C337" s="10">
        <v>52.700523097913454</v>
      </c>
      <c r="D337">
        <v>63.38</v>
      </c>
      <c r="E337">
        <v>1</v>
      </c>
      <c r="F337" t="str" cm="1">
        <f t="array" ref="F337">_xlfn.IFS(G337&lt;5000,"Small",AND(G337&gt;=5000,G337&lt;=10000),"Medium",G337&gt;10000,"Large")</f>
        <v>Small</v>
      </c>
      <c r="G337">
        <v>3105.62</v>
      </c>
      <c r="H337" s="10">
        <f t="shared" si="10"/>
        <v>523.29436820224055</v>
      </c>
      <c r="I337" s="11">
        <f t="shared" si="11"/>
        <v>0.16849916222919759</v>
      </c>
      <c r="J337" t="s">
        <v>24</v>
      </c>
      <c r="K337" s="5">
        <v>38311</v>
      </c>
      <c r="L337">
        <v>4</v>
      </c>
      <c r="M337">
        <v>11</v>
      </c>
      <c r="N337">
        <v>2004</v>
      </c>
      <c r="O337" t="s">
        <v>167</v>
      </c>
      <c r="P337">
        <v>173</v>
      </c>
      <c r="Q337" t="s">
        <v>463</v>
      </c>
      <c r="R337" t="s">
        <v>361</v>
      </c>
      <c r="S337" t="s">
        <v>750</v>
      </c>
      <c r="T337" t="s">
        <v>362</v>
      </c>
      <c r="U337" t="s">
        <v>615</v>
      </c>
      <c r="V337" t="s">
        <v>46</v>
      </c>
      <c r="W337" t="s">
        <v>615</v>
      </c>
      <c r="X337" t="s">
        <v>681</v>
      </c>
      <c r="Y337" t="s">
        <v>39</v>
      </c>
      <c r="Z337" t="s">
        <v>40</v>
      </c>
      <c r="AA337" t="s">
        <v>363</v>
      </c>
      <c r="AB337" t="s">
        <v>364</v>
      </c>
      <c r="AC337" t="s">
        <v>49</v>
      </c>
    </row>
    <row r="338" spans="1:29" x14ac:dyDescent="0.3">
      <c r="A338">
        <v>10349</v>
      </c>
      <c r="B338">
        <v>26</v>
      </c>
      <c r="C338" s="10">
        <v>65.202074344997328</v>
      </c>
      <c r="D338">
        <v>100</v>
      </c>
      <c r="E338">
        <v>10</v>
      </c>
      <c r="F338" t="str" cm="1">
        <f t="array" ref="F338">_xlfn.IFS(G338&lt;5000,"Small",AND(G338&gt;=5000,G338&lt;=10000),"Medium",G338&gt;10000,"Large")</f>
        <v>Small</v>
      </c>
      <c r="G338">
        <v>4408.5600000000004</v>
      </c>
      <c r="H338" s="10">
        <f t="shared" si="10"/>
        <v>2713.3060670300702</v>
      </c>
      <c r="I338" s="11">
        <f t="shared" si="11"/>
        <v>0.61546311426635225</v>
      </c>
      <c r="J338" s="1" t="s">
        <v>24</v>
      </c>
      <c r="K338" s="5">
        <v>38322</v>
      </c>
      <c r="L338">
        <v>4</v>
      </c>
      <c r="M338">
        <v>12</v>
      </c>
      <c r="N338">
        <v>2004</v>
      </c>
      <c r="O338" t="s">
        <v>167</v>
      </c>
      <c r="P338">
        <v>173</v>
      </c>
      <c r="Q338" t="s">
        <v>463</v>
      </c>
      <c r="R338" t="s">
        <v>425</v>
      </c>
      <c r="S338" t="s">
        <v>692</v>
      </c>
      <c r="T338" t="s">
        <v>426</v>
      </c>
      <c r="U338" t="s">
        <v>427</v>
      </c>
      <c r="V338" t="s">
        <v>29</v>
      </c>
      <c r="W338" t="s">
        <v>30</v>
      </c>
      <c r="X338" t="s">
        <v>616</v>
      </c>
      <c r="Y338" t="s">
        <v>31</v>
      </c>
      <c r="Z338" t="s">
        <v>32</v>
      </c>
      <c r="AA338" t="s">
        <v>54</v>
      </c>
      <c r="AB338" t="s">
        <v>428</v>
      </c>
      <c r="AC338" t="s">
        <v>49</v>
      </c>
    </row>
    <row r="339" spans="1:29" x14ac:dyDescent="0.3">
      <c r="A339">
        <v>10359</v>
      </c>
      <c r="B339">
        <v>49</v>
      </c>
      <c r="C339" s="10">
        <v>40.413682335026564</v>
      </c>
      <c r="D339">
        <v>62.09</v>
      </c>
      <c r="E339">
        <v>5</v>
      </c>
      <c r="F339" t="str" cm="1">
        <f t="array" ref="F339">_xlfn.IFS(G339&lt;5000,"Small",AND(G339&gt;=5000,G339&lt;=10000),"Medium",G339&gt;10000,"Large")</f>
        <v>Small</v>
      </c>
      <c r="G339">
        <v>3042.41</v>
      </c>
      <c r="H339" s="10">
        <f t="shared" si="10"/>
        <v>1062.1395655836982</v>
      </c>
      <c r="I339" s="11">
        <f t="shared" si="11"/>
        <v>0.3491112524556842</v>
      </c>
      <c r="J339" t="s">
        <v>24</v>
      </c>
      <c r="K339" s="5">
        <v>38336</v>
      </c>
      <c r="L339">
        <v>4</v>
      </c>
      <c r="M339">
        <v>12</v>
      </c>
      <c r="N339">
        <v>2004</v>
      </c>
      <c r="O339" t="s">
        <v>167</v>
      </c>
      <c r="P339">
        <v>173</v>
      </c>
      <c r="Q339" t="s">
        <v>463</v>
      </c>
      <c r="R339" t="s">
        <v>36</v>
      </c>
      <c r="S339" t="s">
        <v>713</v>
      </c>
      <c r="T339" t="s">
        <v>37</v>
      </c>
      <c r="U339" t="s">
        <v>615</v>
      </c>
      <c r="V339" t="s">
        <v>38</v>
      </c>
      <c r="W339" t="s">
        <v>615</v>
      </c>
      <c r="X339" t="s">
        <v>617</v>
      </c>
      <c r="Y339" t="s">
        <v>39</v>
      </c>
      <c r="Z339" t="s">
        <v>40</v>
      </c>
      <c r="AA339" t="s">
        <v>41</v>
      </c>
      <c r="AB339" t="s">
        <v>42</v>
      </c>
      <c r="AC339" t="s">
        <v>49</v>
      </c>
    </row>
    <row r="340" spans="1:29" x14ac:dyDescent="0.3">
      <c r="A340">
        <v>10372</v>
      </c>
      <c r="B340">
        <v>34</v>
      </c>
      <c r="C340" s="10">
        <v>69.502139129125766</v>
      </c>
      <c r="D340">
        <v>100</v>
      </c>
      <c r="E340">
        <v>1</v>
      </c>
      <c r="F340" t="str" cm="1">
        <f t="array" ref="F340">_xlfn.IFS(G340&lt;5000,"Small",AND(G340&gt;=5000,G340&lt;=10000),"Medium",G340&gt;10000,"Large")</f>
        <v>Medium</v>
      </c>
      <c r="G340">
        <v>5941.5</v>
      </c>
      <c r="H340" s="10">
        <f t="shared" si="10"/>
        <v>3578.4272696097241</v>
      </c>
      <c r="I340" s="11">
        <f t="shared" si="11"/>
        <v>0.60227674318096847</v>
      </c>
      <c r="J340" t="s">
        <v>24</v>
      </c>
      <c r="K340" s="5">
        <v>38378</v>
      </c>
      <c r="L340">
        <v>1</v>
      </c>
      <c r="M340">
        <v>1</v>
      </c>
      <c r="N340">
        <v>2005</v>
      </c>
      <c r="O340" t="s">
        <v>167</v>
      </c>
      <c r="P340">
        <v>173</v>
      </c>
      <c r="Q340" t="s">
        <v>463</v>
      </c>
      <c r="R340" t="s">
        <v>224</v>
      </c>
      <c r="S340" t="s">
        <v>225</v>
      </c>
      <c r="T340" t="s">
        <v>226</v>
      </c>
      <c r="U340" t="s">
        <v>615</v>
      </c>
      <c r="V340" t="s">
        <v>227</v>
      </c>
      <c r="W340" t="s">
        <v>228</v>
      </c>
      <c r="X340" t="s">
        <v>229</v>
      </c>
      <c r="Y340" t="s">
        <v>182</v>
      </c>
      <c r="Z340" t="s">
        <v>182</v>
      </c>
      <c r="AA340" t="s">
        <v>230</v>
      </c>
      <c r="AB340" t="s">
        <v>231</v>
      </c>
      <c r="AC340" t="s">
        <v>49</v>
      </c>
    </row>
    <row r="341" spans="1:29" x14ac:dyDescent="0.3">
      <c r="A341">
        <v>10382</v>
      </c>
      <c r="B341">
        <v>34</v>
      </c>
      <c r="C341" s="10">
        <v>67.38185606100437</v>
      </c>
      <c r="D341">
        <v>95.35</v>
      </c>
      <c r="E341">
        <v>12</v>
      </c>
      <c r="F341" t="str" cm="1">
        <f t="array" ref="F341">_xlfn.IFS(G341&lt;5000,"Small",AND(G341&gt;=5000,G341&lt;=10000),"Medium",G341&gt;10000,"Large")</f>
        <v>Small</v>
      </c>
      <c r="G341">
        <v>3241.9</v>
      </c>
      <c r="H341" s="10">
        <f t="shared" si="10"/>
        <v>950.91689392585158</v>
      </c>
      <c r="I341" s="11">
        <f t="shared" si="11"/>
        <v>0.29332085934971824</v>
      </c>
      <c r="J341" t="s">
        <v>24</v>
      </c>
      <c r="K341" s="5">
        <v>38400</v>
      </c>
      <c r="L341">
        <v>1</v>
      </c>
      <c r="M341">
        <v>2</v>
      </c>
      <c r="N341">
        <v>2005</v>
      </c>
      <c r="O341" t="s">
        <v>167</v>
      </c>
      <c r="P341">
        <v>173</v>
      </c>
      <c r="Q341" t="s">
        <v>463</v>
      </c>
      <c r="R341" t="s">
        <v>246</v>
      </c>
      <c r="S341" t="s">
        <v>661</v>
      </c>
      <c r="T341" t="s">
        <v>247</v>
      </c>
      <c r="U341" t="s">
        <v>615</v>
      </c>
      <c r="V341" t="s">
        <v>248</v>
      </c>
      <c r="W341" t="s">
        <v>53</v>
      </c>
      <c r="X341" t="s">
        <v>634</v>
      </c>
      <c r="Y341" t="s">
        <v>31</v>
      </c>
      <c r="Z341" t="s">
        <v>32</v>
      </c>
      <c r="AA341" t="s">
        <v>249</v>
      </c>
      <c r="AB341" t="s">
        <v>250</v>
      </c>
      <c r="AC341" t="s">
        <v>49</v>
      </c>
    </row>
    <row r="342" spans="1:29" x14ac:dyDescent="0.3">
      <c r="A342">
        <v>10396</v>
      </c>
      <c r="B342">
        <v>33</v>
      </c>
      <c r="C342" s="10">
        <v>89.687290845043051</v>
      </c>
      <c r="D342">
        <v>100</v>
      </c>
      <c r="E342">
        <v>3</v>
      </c>
      <c r="F342" t="str" cm="1">
        <f t="array" ref="F342">_xlfn.IFS(G342&lt;5000,"Small",AND(G342&gt;=5000,G342&lt;=10000),"Medium",G342&gt;10000,"Large")</f>
        <v>Medium</v>
      </c>
      <c r="G342">
        <v>6109.29</v>
      </c>
      <c r="H342" s="10">
        <f t="shared" si="10"/>
        <v>3149.6094021135791</v>
      </c>
      <c r="I342" s="11">
        <f t="shared" si="11"/>
        <v>0.51554426162673228</v>
      </c>
      <c r="J342" t="s">
        <v>24</v>
      </c>
      <c r="K342" s="5">
        <v>38434</v>
      </c>
      <c r="L342">
        <v>1</v>
      </c>
      <c r="M342">
        <v>3</v>
      </c>
      <c r="N342">
        <v>2005</v>
      </c>
      <c r="O342" t="s">
        <v>167</v>
      </c>
      <c r="P342">
        <v>173</v>
      </c>
      <c r="Q342" t="s">
        <v>463</v>
      </c>
      <c r="R342" t="s">
        <v>246</v>
      </c>
      <c r="S342" t="s">
        <v>661</v>
      </c>
      <c r="T342" t="s">
        <v>247</v>
      </c>
      <c r="U342" t="s">
        <v>615</v>
      </c>
      <c r="V342" t="s">
        <v>248</v>
      </c>
      <c r="W342" t="s">
        <v>53</v>
      </c>
      <c r="X342" t="s">
        <v>634</v>
      </c>
      <c r="Y342" t="s">
        <v>31</v>
      </c>
      <c r="Z342" t="s">
        <v>32</v>
      </c>
      <c r="AA342" t="s">
        <v>249</v>
      </c>
      <c r="AB342" t="s">
        <v>250</v>
      </c>
      <c r="AC342" t="s">
        <v>49</v>
      </c>
    </row>
    <row r="343" spans="1:29" x14ac:dyDescent="0.3">
      <c r="A343">
        <v>10413</v>
      </c>
      <c r="B343">
        <v>22</v>
      </c>
      <c r="C343" s="10">
        <v>86.983548312743906</v>
      </c>
      <c r="D343">
        <v>100</v>
      </c>
      <c r="E343">
        <v>1</v>
      </c>
      <c r="F343" t="str" cm="1">
        <f t="array" ref="F343">_xlfn.IFS(G343&lt;5000,"Small",AND(G343&gt;=5000,G343&lt;=10000),"Medium",G343&gt;10000,"Large")</f>
        <v>Small</v>
      </c>
      <c r="G343">
        <v>3387.78</v>
      </c>
      <c r="H343" s="10">
        <f t="shared" si="10"/>
        <v>1474.1419371196343</v>
      </c>
      <c r="I343" s="11">
        <f t="shared" si="11"/>
        <v>0.43513508466300477</v>
      </c>
      <c r="J343" s="1" t="s">
        <v>24</v>
      </c>
      <c r="K343" s="5">
        <v>38477</v>
      </c>
      <c r="L343">
        <v>2</v>
      </c>
      <c r="M343">
        <v>5</v>
      </c>
      <c r="N343">
        <v>2005</v>
      </c>
      <c r="O343" t="s">
        <v>167</v>
      </c>
      <c r="P343">
        <v>173</v>
      </c>
      <c r="Q343" t="s">
        <v>463</v>
      </c>
      <c r="R343" t="s">
        <v>102</v>
      </c>
      <c r="S343" t="s">
        <v>633</v>
      </c>
      <c r="T343" t="s">
        <v>103</v>
      </c>
      <c r="U343" t="s">
        <v>615</v>
      </c>
      <c r="V343" t="s">
        <v>104</v>
      </c>
      <c r="W343" t="s">
        <v>105</v>
      </c>
      <c r="X343" t="s">
        <v>634</v>
      </c>
      <c r="Y343" t="s">
        <v>31</v>
      </c>
      <c r="Z343" t="s">
        <v>32</v>
      </c>
      <c r="AA343" t="s">
        <v>106</v>
      </c>
      <c r="AB343" t="s">
        <v>55</v>
      </c>
      <c r="AC343" t="s">
        <v>49</v>
      </c>
    </row>
    <row r="344" spans="1:29" x14ac:dyDescent="0.3">
      <c r="A344">
        <v>10108</v>
      </c>
      <c r="B344">
        <v>39</v>
      </c>
      <c r="C344" s="10">
        <v>59.725135578178914</v>
      </c>
      <c r="D344">
        <v>89.38</v>
      </c>
      <c r="E344">
        <v>7</v>
      </c>
      <c r="F344" t="str" cm="1">
        <f t="array" ref="F344">_xlfn.IFS(G344&lt;5000,"Small",AND(G344&gt;=5000,G344&lt;=10000),"Medium",G344&gt;10000,"Large")</f>
        <v>Small</v>
      </c>
      <c r="G344">
        <v>3485.82</v>
      </c>
      <c r="H344" s="10">
        <f t="shared" si="10"/>
        <v>1156.5397124510223</v>
      </c>
      <c r="I344" s="11">
        <f t="shared" si="11"/>
        <v>0.33178411749632003</v>
      </c>
      <c r="J344" s="1" t="s">
        <v>24</v>
      </c>
      <c r="K344" s="5">
        <v>37683</v>
      </c>
      <c r="L344">
        <v>1</v>
      </c>
      <c r="M344">
        <v>3</v>
      </c>
      <c r="N344">
        <v>2003</v>
      </c>
      <c r="O344" t="s">
        <v>167</v>
      </c>
      <c r="P344">
        <v>79</v>
      </c>
      <c r="Q344" t="s">
        <v>464</v>
      </c>
      <c r="R344" t="s">
        <v>380</v>
      </c>
      <c r="S344" t="s">
        <v>381</v>
      </c>
      <c r="T344" t="s">
        <v>382</v>
      </c>
      <c r="U344" t="s">
        <v>615</v>
      </c>
      <c r="V344" t="s">
        <v>383</v>
      </c>
      <c r="W344" t="s">
        <v>615</v>
      </c>
      <c r="X344" t="s">
        <v>752</v>
      </c>
      <c r="Y344" t="s">
        <v>384</v>
      </c>
      <c r="Z344" t="s">
        <v>182</v>
      </c>
      <c r="AA344" t="s">
        <v>385</v>
      </c>
      <c r="AB344" t="s">
        <v>386</v>
      </c>
      <c r="AC344" t="s">
        <v>49</v>
      </c>
    </row>
    <row r="345" spans="1:29" x14ac:dyDescent="0.3">
      <c r="A345">
        <v>10122</v>
      </c>
      <c r="B345">
        <v>32</v>
      </c>
      <c r="C345" s="10">
        <v>39.271334767848998</v>
      </c>
      <c r="D345">
        <v>63.84</v>
      </c>
      <c r="E345">
        <v>11</v>
      </c>
      <c r="F345" t="str" cm="1">
        <f t="array" ref="F345">_xlfn.IFS(G345&lt;5000,"Small",AND(G345&gt;=5000,G345&lt;=10000),"Medium",G345&gt;10000,"Large")</f>
        <v>Small</v>
      </c>
      <c r="G345">
        <v>2042.88</v>
      </c>
      <c r="H345" s="10">
        <f t="shared" si="10"/>
        <v>786.19728742883217</v>
      </c>
      <c r="I345" s="11">
        <f t="shared" si="11"/>
        <v>0.3848475130349468</v>
      </c>
      <c r="J345" s="1" t="s">
        <v>24</v>
      </c>
      <c r="K345" s="5">
        <v>37749</v>
      </c>
      <c r="L345">
        <v>2</v>
      </c>
      <c r="M345">
        <v>5</v>
      </c>
      <c r="N345">
        <v>2003</v>
      </c>
      <c r="O345" t="s">
        <v>167</v>
      </c>
      <c r="P345">
        <v>79</v>
      </c>
      <c r="Q345" t="s">
        <v>464</v>
      </c>
      <c r="R345" t="s">
        <v>387</v>
      </c>
      <c r="S345" t="s">
        <v>753</v>
      </c>
      <c r="T345" t="s">
        <v>388</v>
      </c>
      <c r="U345" t="s">
        <v>615</v>
      </c>
      <c r="V345" t="s">
        <v>389</v>
      </c>
      <c r="W345" t="s">
        <v>615</v>
      </c>
      <c r="X345" t="s">
        <v>686</v>
      </c>
      <c r="Y345" t="s">
        <v>39</v>
      </c>
      <c r="Z345" t="s">
        <v>40</v>
      </c>
      <c r="AA345" t="s">
        <v>390</v>
      </c>
      <c r="AB345" t="s">
        <v>391</v>
      </c>
      <c r="AC345" t="s">
        <v>35</v>
      </c>
    </row>
    <row r="346" spans="1:29" x14ac:dyDescent="0.3">
      <c r="A346">
        <v>10135</v>
      </c>
      <c r="B346">
        <v>24</v>
      </c>
      <c r="C346" s="10">
        <v>62.771333251146231</v>
      </c>
      <c r="D346">
        <v>75.010000000000005</v>
      </c>
      <c r="E346">
        <v>8</v>
      </c>
      <c r="F346" t="str" cm="1">
        <f t="array" ref="F346">_xlfn.IFS(G346&lt;5000,"Small",AND(G346&gt;=5000,G346&lt;=10000),"Medium",G346&gt;10000,"Large")</f>
        <v>Small</v>
      </c>
      <c r="G346">
        <v>1800.24</v>
      </c>
      <c r="H346" s="10">
        <f t="shared" si="10"/>
        <v>293.72800197249057</v>
      </c>
      <c r="I346" s="11">
        <f t="shared" si="11"/>
        <v>0.16316046858890512</v>
      </c>
      <c r="J346" s="1" t="s">
        <v>24</v>
      </c>
      <c r="K346" s="5">
        <v>37804</v>
      </c>
      <c r="L346">
        <v>3</v>
      </c>
      <c r="M346">
        <v>7</v>
      </c>
      <c r="N346">
        <v>2003</v>
      </c>
      <c r="O346" t="s">
        <v>167</v>
      </c>
      <c r="P346">
        <v>79</v>
      </c>
      <c r="Q346" t="s">
        <v>464</v>
      </c>
      <c r="R346" t="s">
        <v>246</v>
      </c>
      <c r="S346" t="s">
        <v>661</v>
      </c>
      <c r="T346" t="s">
        <v>247</v>
      </c>
      <c r="U346" t="s">
        <v>615</v>
      </c>
      <c r="V346" t="s">
        <v>248</v>
      </c>
      <c r="W346" t="s">
        <v>53</v>
      </c>
      <c r="X346" t="s">
        <v>634</v>
      </c>
      <c r="Y346" t="s">
        <v>31</v>
      </c>
      <c r="Z346" t="s">
        <v>32</v>
      </c>
      <c r="AA346" t="s">
        <v>249</v>
      </c>
      <c r="AB346" t="s">
        <v>250</v>
      </c>
      <c r="AC346" t="s">
        <v>35</v>
      </c>
    </row>
    <row r="347" spans="1:29" x14ac:dyDescent="0.3">
      <c r="A347">
        <v>10147</v>
      </c>
      <c r="B347">
        <v>21</v>
      </c>
      <c r="C347" s="10">
        <v>45.743951916988955</v>
      </c>
      <c r="D347">
        <v>63.84</v>
      </c>
      <c r="E347">
        <v>8</v>
      </c>
      <c r="F347" t="str" cm="1">
        <f t="array" ref="F347">_xlfn.IFS(G347&lt;5000,"Small",AND(G347&gt;=5000,G347&lt;=10000),"Medium",G347&gt;10000,"Large")</f>
        <v>Small</v>
      </c>
      <c r="G347">
        <v>1340.64</v>
      </c>
      <c r="H347" s="10">
        <f t="shared" si="10"/>
        <v>380.01700974323205</v>
      </c>
      <c r="I347" s="11">
        <f t="shared" si="11"/>
        <v>0.283459399796539</v>
      </c>
      <c r="J347" s="1" t="s">
        <v>24</v>
      </c>
      <c r="K347" s="5">
        <v>37869</v>
      </c>
      <c r="L347">
        <v>3</v>
      </c>
      <c r="M347">
        <v>9</v>
      </c>
      <c r="N347">
        <v>2003</v>
      </c>
      <c r="O347" t="s">
        <v>167</v>
      </c>
      <c r="P347">
        <v>79</v>
      </c>
      <c r="Q347" t="s">
        <v>464</v>
      </c>
      <c r="R347" t="s">
        <v>255</v>
      </c>
      <c r="S347" t="s">
        <v>636</v>
      </c>
      <c r="T347" t="s">
        <v>256</v>
      </c>
      <c r="U347" t="s">
        <v>615</v>
      </c>
      <c r="V347" t="s">
        <v>257</v>
      </c>
      <c r="W347" t="s">
        <v>115</v>
      </c>
      <c r="X347" t="s">
        <v>664</v>
      </c>
      <c r="Y347" t="s">
        <v>31</v>
      </c>
      <c r="Z347" t="s">
        <v>32</v>
      </c>
      <c r="AA347" t="s">
        <v>249</v>
      </c>
      <c r="AB347" t="s">
        <v>258</v>
      </c>
      <c r="AC347" t="s">
        <v>35</v>
      </c>
    </row>
    <row r="348" spans="1:29" x14ac:dyDescent="0.3">
      <c r="A348">
        <v>10159</v>
      </c>
      <c r="B348">
        <v>24</v>
      </c>
      <c r="C348" s="10">
        <v>63.351761355853618</v>
      </c>
      <c r="D348">
        <v>73.42</v>
      </c>
      <c r="E348">
        <v>3</v>
      </c>
      <c r="F348" t="str" cm="1">
        <f t="array" ref="F348">_xlfn.IFS(G348&lt;5000,"Small",AND(G348&gt;=5000,G348&lt;=10000),"Medium",G348&gt;10000,"Large")</f>
        <v>Small</v>
      </c>
      <c r="G348">
        <v>1762.08</v>
      </c>
      <c r="H348" s="10">
        <f t="shared" si="10"/>
        <v>241.63772745951314</v>
      </c>
      <c r="I348" s="11">
        <f t="shared" si="11"/>
        <v>0.13713209812239691</v>
      </c>
      <c r="J348" s="1" t="s">
        <v>24</v>
      </c>
      <c r="K348" s="5">
        <v>37904</v>
      </c>
      <c r="L348">
        <v>4</v>
      </c>
      <c r="M348">
        <v>10</v>
      </c>
      <c r="N348">
        <v>2003</v>
      </c>
      <c r="O348" t="s">
        <v>167</v>
      </c>
      <c r="P348">
        <v>79</v>
      </c>
      <c r="Q348" t="s">
        <v>464</v>
      </c>
      <c r="R348" t="s">
        <v>56</v>
      </c>
      <c r="S348" t="s">
        <v>621</v>
      </c>
      <c r="T348" t="s">
        <v>57</v>
      </c>
      <c r="U348" t="s">
        <v>615</v>
      </c>
      <c r="V348" t="s">
        <v>58</v>
      </c>
      <c r="W348" t="s">
        <v>53</v>
      </c>
      <c r="X348" t="s">
        <v>615</v>
      </c>
      <c r="Y348" t="s">
        <v>31</v>
      </c>
      <c r="Z348" t="s">
        <v>32</v>
      </c>
      <c r="AA348" t="s">
        <v>59</v>
      </c>
      <c r="AB348" t="s">
        <v>55</v>
      </c>
      <c r="AC348" t="s">
        <v>35</v>
      </c>
    </row>
    <row r="349" spans="1:29" x14ac:dyDescent="0.3">
      <c r="A349">
        <v>10169</v>
      </c>
      <c r="B349">
        <v>36</v>
      </c>
      <c r="C349" s="10">
        <v>48.459111313710586</v>
      </c>
      <c r="D349">
        <v>63.84</v>
      </c>
      <c r="E349">
        <v>3</v>
      </c>
      <c r="F349" t="str" cm="1">
        <f t="array" ref="F349">_xlfn.IFS(G349&lt;5000,"Small",AND(G349&gt;=5000,G349&lt;=10000),"Medium",G349&gt;10000,"Large")</f>
        <v>Small</v>
      </c>
      <c r="G349">
        <v>2298.2399999999998</v>
      </c>
      <c r="H349" s="10">
        <f t="shared" si="10"/>
        <v>553.71199270641864</v>
      </c>
      <c r="I349" s="11">
        <f t="shared" si="11"/>
        <v>0.24092870749200201</v>
      </c>
      <c r="J349" s="1" t="s">
        <v>24</v>
      </c>
      <c r="K349" s="5">
        <v>37929</v>
      </c>
      <c r="L349">
        <v>4</v>
      </c>
      <c r="M349">
        <v>11</v>
      </c>
      <c r="N349">
        <v>2003</v>
      </c>
      <c r="O349" t="s">
        <v>167</v>
      </c>
      <c r="P349">
        <v>79</v>
      </c>
      <c r="Q349" t="s">
        <v>464</v>
      </c>
      <c r="R349" t="s">
        <v>259</v>
      </c>
      <c r="S349" s="2" t="s">
        <v>665</v>
      </c>
      <c r="T349" t="s">
        <v>260</v>
      </c>
      <c r="U349" t="s">
        <v>261</v>
      </c>
      <c r="V349" t="s">
        <v>262</v>
      </c>
      <c r="W349" t="s">
        <v>146</v>
      </c>
      <c r="X349" t="s">
        <v>666</v>
      </c>
      <c r="Y349" t="s">
        <v>88</v>
      </c>
      <c r="Z349" t="s">
        <v>89</v>
      </c>
      <c r="AA349" t="s">
        <v>263</v>
      </c>
      <c r="AB349" t="s">
        <v>264</v>
      </c>
      <c r="AC349" t="s">
        <v>35</v>
      </c>
    </row>
    <row r="350" spans="1:29" x14ac:dyDescent="0.3">
      <c r="A350">
        <v>10181</v>
      </c>
      <c r="B350">
        <v>20</v>
      </c>
      <c r="C350" s="10">
        <v>68.811481415273022</v>
      </c>
      <c r="D350">
        <v>81.400000000000006</v>
      </c>
      <c r="E350">
        <v>15</v>
      </c>
      <c r="F350" t="str" cm="1">
        <f t="array" ref="F350">_xlfn.IFS(G350&lt;5000,"Small",AND(G350&gt;=5000,G350&lt;=10000),"Medium",G350&gt;10000,"Large")</f>
        <v>Small</v>
      </c>
      <c r="G350">
        <v>1628</v>
      </c>
      <c r="H350" s="10">
        <f t="shared" si="10"/>
        <v>251.77037169453956</v>
      </c>
      <c r="I350" s="11">
        <f t="shared" si="11"/>
        <v>0.15465010546347638</v>
      </c>
      <c r="J350" s="1" t="s">
        <v>24</v>
      </c>
      <c r="K350" s="5">
        <v>37937</v>
      </c>
      <c r="L350">
        <v>4</v>
      </c>
      <c r="M350">
        <v>11</v>
      </c>
      <c r="N350">
        <v>2003</v>
      </c>
      <c r="O350" t="s">
        <v>167</v>
      </c>
      <c r="P350">
        <v>79</v>
      </c>
      <c r="Q350" t="s">
        <v>464</v>
      </c>
      <c r="R350" t="s">
        <v>70</v>
      </c>
      <c r="S350" s="2" t="s">
        <v>625</v>
      </c>
      <c r="T350" t="s">
        <v>71</v>
      </c>
      <c r="U350" t="s">
        <v>615</v>
      </c>
      <c r="V350" t="s">
        <v>72</v>
      </c>
      <c r="W350" t="s">
        <v>615</v>
      </c>
      <c r="X350" t="s">
        <v>715</v>
      </c>
      <c r="Y350" t="s">
        <v>73</v>
      </c>
      <c r="Z350" t="s">
        <v>40</v>
      </c>
      <c r="AA350" t="s">
        <v>74</v>
      </c>
      <c r="AB350" t="s">
        <v>75</v>
      </c>
      <c r="AC350" t="s">
        <v>35</v>
      </c>
    </row>
    <row r="351" spans="1:29" x14ac:dyDescent="0.3">
      <c r="A351">
        <v>10191</v>
      </c>
      <c r="B351">
        <v>30</v>
      </c>
      <c r="C351" s="10">
        <v>47.73025337180885</v>
      </c>
      <c r="D351">
        <v>64.64</v>
      </c>
      <c r="E351">
        <v>4</v>
      </c>
      <c r="F351" t="str" cm="1">
        <f t="array" ref="F351">_xlfn.IFS(G351&lt;5000,"Small",AND(G351&gt;=5000,G351&lt;=10000),"Medium",G351&gt;10000,"Large")</f>
        <v>Small</v>
      </c>
      <c r="G351">
        <v>1939.2</v>
      </c>
      <c r="H351" s="10">
        <f t="shared" si="10"/>
        <v>507.29239884573462</v>
      </c>
      <c r="I351" s="11">
        <f t="shared" si="11"/>
        <v>0.26159880303513544</v>
      </c>
      <c r="J351" t="s">
        <v>24</v>
      </c>
      <c r="K351" s="5">
        <v>37945</v>
      </c>
      <c r="L351">
        <v>4</v>
      </c>
      <c r="M351">
        <v>11</v>
      </c>
      <c r="N351">
        <v>2003</v>
      </c>
      <c r="O351" t="s">
        <v>167</v>
      </c>
      <c r="P351">
        <v>79</v>
      </c>
      <c r="Q351" t="s">
        <v>464</v>
      </c>
      <c r="R351" t="s">
        <v>392</v>
      </c>
      <c r="S351" t="s">
        <v>754</v>
      </c>
      <c r="T351" t="s">
        <v>393</v>
      </c>
      <c r="U351" t="s">
        <v>615</v>
      </c>
      <c r="V351" t="s">
        <v>394</v>
      </c>
      <c r="W351" t="s">
        <v>615</v>
      </c>
      <c r="X351" t="s">
        <v>687</v>
      </c>
      <c r="Y351" t="s">
        <v>395</v>
      </c>
      <c r="Z351" t="s">
        <v>40</v>
      </c>
      <c r="AA351" t="s">
        <v>396</v>
      </c>
      <c r="AB351" t="s">
        <v>397</v>
      </c>
      <c r="AC351" t="s">
        <v>35</v>
      </c>
    </row>
    <row r="352" spans="1:29" x14ac:dyDescent="0.3">
      <c r="A352">
        <v>10203</v>
      </c>
      <c r="B352">
        <v>44</v>
      </c>
      <c r="C352" s="10">
        <v>69.526036040709101</v>
      </c>
      <c r="D352">
        <v>82.99</v>
      </c>
      <c r="E352">
        <v>9</v>
      </c>
      <c r="F352" t="str" cm="1">
        <f t="array" ref="F352">_xlfn.IFS(G352&lt;5000,"Small",AND(G352&gt;=5000,G352&lt;=10000),"Medium",G352&gt;10000,"Large")</f>
        <v>Small</v>
      </c>
      <c r="G352">
        <v>3651.56</v>
      </c>
      <c r="H352" s="10">
        <f t="shared" si="10"/>
        <v>592.41441420879937</v>
      </c>
      <c r="I352" s="11">
        <f t="shared" si="11"/>
        <v>0.16223597974805271</v>
      </c>
      <c r="J352" s="1" t="s">
        <v>24</v>
      </c>
      <c r="K352" s="5">
        <v>37957</v>
      </c>
      <c r="L352">
        <v>4</v>
      </c>
      <c r="M352">
        <v>12</v>
      </c>
      <c r="N352">
        <v>2003</v>
      </c>
      <c r="O352" t="s">
        <v>167</v>
      </c>
      <c r="P352">
        <v>79</v>
      </c>
      <c r="Q352" t="s">
        <v>464</v>
      </c>
      <c r="R352" t="s">
        <v>161</v>
      </c>
      <c r="S352" t="s">
        <v>723</v>
      </c>
      <c r="T352" t="s">
        <v>162</v>
      </c>
      <c r="U352" t="s">
        <v>615</v>
      </c>
      <c r="V352" t="s">
        <v>163</v>
      </c>
      <c r="W352" t="s">
        <v>615</v>
      </c>
      <c r="X352" t="s">
        <v>646</v>
      </c>
      <c r="Y352" t="s">
        <v>164</v>
      </c>
      <c r="Z352" t="s">
        <v>40</v>
      </c>
      <c r="AA352" t="s">
        <v>165</v>
      </c>
      <c r="AB352" t="s">
        <v>166</v>
      </c>
      <c r="AC352" t="s">
        <v>49</v>
      </c>
    </row>
    <row r="353" spans="1:29" x14ac:dyDescent="0.3">
      <c r="A353">
        <v>10211</v>
      </c>
      <c r="B353">
        <v>28</v>
      </c>
      <c r="C353" s="10">
        <v>75.357911034400686</v>
      </c>
      <c r="D353">
        <v>92.57</v>
      </c>
      <c r="E353">
        <v>3</v>
      </c>
      <c r="F353" t="str" cm="1">
        <f t="array" ref="F353">_xlfn.IFS(G353&lt;5000,"Small",AND(G353&gt;=5000,G353&lt;=10000),"Medium",G353&gt;10000,"Large")</f>
        <v>Small</v>
      </c>
      <c r="G353">
        <v>2591.96</v>
      </c>
      <c r="H353" s="10">
        <f t="shared" si="10"/>
        <v>481.93849103678076</v>
      </c>
      <c r="I353" s="11">
        <f t="shared" si="11"/>
        <v>0.18593592919519619</v>
      </c>
      <c r="J353" t="s">
        <v>24</v>
      </c>
      <c r="K353" s="5">
        <v>38001</v>
      </c>
      <c r="L353">
        <v>1</v>
      </c>
      <c r="M353">
        <v>1</v>
      </c>
      <c r="N353">
        <v>2004</v>
      </c>
      <c r="O353" t="s">
        <v>167</v>
      </c>
      <c r="P353">
        <v>79</v>
      </c>
      <c r="Q353" t="s">
        <v>464</v>
      </c>
      <c r="R353" t="s">
        <v>79</v>
      </c>
      <c r="S353" t="s">
        <v>716</v>
      </c>
      <c r="T353" t="s">
        <v>80</v>
      </c>
      <c r="U353" t="s">
        <v>615</v>
      </c>
      <c r="V353" t="s">
        <v>46</v>
      </c>
      <c r="W353" t="s">
        <v>615</v>
      </c>
      <c r="X353" t="s">
        <v>627</v>
      </c>
      <c r="Y353" t="s">
        <v>39</v>
      </c>
      <c r="Z353" t="s">
        <v>40</v>
      </c>
      <c r="AA353" t="s">
        <v>81</v>
      </c>
      <c r="AB353" t="s">
        <v>82</v>
      </c>
      <c r="AC353" t="s">
        <v>35</v>
      </c>
    </row>
    <row r="354" spans="1:29" x14ac:dyDescent="0.3">
      <c r="A354">
        <v>10225</v>
      </c>
      <c r="B354">
        <v>37</v>
      </c>
      <c r="C354" s="10">
        <v>51.416161275222294</v>
      </c>
      <c r="D354">
        <v>77.41</v>
      </c>
      <c r="E354">
        <v>10</v>
      </c>
      <c r="F354" t="str" cm="1">
        <f t="array" ref="F354">_xlfn.IFS(G354&lt;5000,"Small",AND(G354&gt;=5000,G354&lt;=10000),"Medium",G354&gt;10000,"Large")</f>
        <v>Small</v>
      </c>
      <c r="G354">
        <v>2864.17</v>
      </c>
      <c r="H354" s="10">
        <f t="shared" si="10"/>
        <v>961.77203281677521</v>
      </c>
      <c r="I354" s="11">
        <f t="shared" si="11"/>
        <v>0.33579432534269099</v>
      </c>
      <c r="J354" t="s">
        <v>24</v>
      </c>
      <c r="K354" s="5">
        <v>38039</v>
      </c>
      <c r="L354">
        <v>1</v>
      </c>
      <c r="M354">
        <v>2</v>
      </c>
      <c r="N354">
        <v>2004</v>
      </c>
      <c r="O354" t="s">
        <v>167</v>
      </c>
      <c r="P354">
        <v>79</v>
      </c>
      <c r="Q354" t="s">
        <v>464</v>
      </c>
      <c r="R354" t="s">
        <v>398</v>
      </c>
      <c r="S354" t="s">
        <v>755</v>
      </c>
      <c r="T354" t="s">
        <v>399</v>
      </c>
      <c r="U354" t="s">
        <v>615</v>
      </c>
      <c r="V354" t="s">
        <v>400</v>
      </c>
      <c r="W354" t="s">
        <v>615</v>
      </c>
      <c r="X354" t="s">
        <v>688</v>
      </c>
      <c r="Y354" t="s">
        <v>401</v>
      </c>
      <c r="Z354" t="s">
        <v>40</v>
      </c>
      <c r="AA354" t="s">
        <v>402</v>
      </c>
      <c r="AB354" t="s">
        <v>96</v>
      </c>
      <c r="AC354" t="s">
        <v>35</v>
      </c>
    </row>
    <row r="355" spans="1:29" x14ac:dyDescent="0.3">
      <c r="A355">
        <v>10238</v>
      </c>
      <c r="B355">
        <v>20</v>
      </c>
      <c r="C355" s="10">
        <v>46.848909485831172</v>
      </c>
      <c r="D355">
        <v>74.209999999999994</v>
      </c>
      <c r="E355">
        <v>4</v>
      </c>
      <c r="F355" t="str" cm="1">
        <f t="array" ref="F355">_xlfn.IFS(G355&lt;5000,"Small",AND(G355&gt;=5000,G355&lt;=10000),"Medium",G355&gt;10000,"Large")</f>
        <v>Small</v>
      </c>
      <c r="G355">
        <v>1484.2</v>
      </c>
      <c r="H355" s="10">
        <f t="shared" si="10"/>
        <v>547.22181028337661</v>
      </c>
      <c r="I355" s="11">
        <f t="shared" si="11"/>
        <v>0.36869816081618151</v>
      </c>
      <c r="J355" s="1" t="s">
        <v>24</v>
      </c>
      <c r="K355" s="5">
        <v>38086</v>
      </c>
      <c r="L355">
        <v>2</v>
      </c>
      <c r="M355">
        <v>4</v>
      </c>
      <c r="N355">
        <v>2004</v>
      </c>
      <c r="O355" t="s">
        <v>167</v>
      </c>
      <c r="P355">
        <v>79</v>
      </c>
      <c r="Q355" t="s">
        <v>464</v>
      </c>
      <c r="R355" t="s">
        <v>292</v>
      </c>
      <c r="S355" t="s">
        <v>293</v>
      </c>
      <c r="T355" t="s">
        <v>294</v>
      </c>
      <c r="U355" t="s">
        <v>615</v>
      </c>
      <c r="V355" t="s">
        <v>295</v>
      </c>
      <c r="W355" t="s">
        <v>615</v>
      </c>
      <c r="X355" t="s">
        <v>670</v>
      </c>
      <c r="Y355" t="s">
        <v>296</v>
      </c>
      <c r="Z355" t="s">
        <v>40</v>
      </c>
      <c r="AA355" t="s">
        <v>297</v>
      </c>
      <c r="AB355" t="s">
        <v>298</v>
      </c>
      <c r="AC355" t="s">
        <v>35</v>
      </c>
    </row>
    <row r="356" spans="1:29" x14ac:dyDescent="0.3">
      <c r="A356">
        <v>10253</v>
      </c>
      <c r="B356">
        <v>25</v>
      </c>
      <c r="C356" s="10">
        <v>75.181196693040576</v>
      </c>
      <c r="D356">
        <v>90.17</v>
      </c>
      <c r="E356">
        <v>14</v>
      </c>
      <c r="F356" t="str" cm="1">
        <f t="array" ref="F356">_xlfn.IFS(G356&lt;5000,"Small",AND(G356&gt;=5000,G356&lt;=10000),"Medium",G356&gt;10000,"Large")</f>
        <v>Small</v>
      </c>
      <c r="G356">
        <v>2254.25</v>
      </c>
      <c r="H356" s="10">
        <f t="shared" si="10"/>
        <v>374.72008267398564</v>
      </c>
      <c r="I356" s="11">
        <f t="shared" si="11"/>
        <v>0.16622827222978181</v>
      </c>
      <c r="J356" s="1" t="s">
        <v>307</v>
      </c>
      <c r="K356" s="5">
        <v>38139</v>
      </c>
      <c r="L356">
        <v>2</v>
      </c>
      <c r="M356">
        <v>6</v>
      </c>
      <c r="N356">
        <v>2004</v>
      </c>
      <c r="O356" t="s">
        <v>167</v>
      </c>
      <c r="P356">
        <v>79</v>
      </c>
      <c r="Q356" t="s">
        <v>464</v>
      </c>
      <c r="R356" t="s">
        <v>154</v>
      </c>
      <c r="S356" t="s">
        <v>721</v>
      </c>
      <c r="T356" t="s">
        <v>155</v>
      </c>
      <c r="U356" t="s">
        <v>615</v>
      </c>
      <c r="V356" t="s">
        <v>156</v>
      </c>
      <c r="W356" t="s">
        <v>615</v>
      </c>
      <c r="X356" t="s">
        <v>722</v>
      </c>
      <c r="Y356" t="s">
        <v>157</v>
      </c>
      <c r="Z356" t="s">
        <v>40</v>
      </c>
      <c r="AA356" t="s">
        <v>158</v>
      </c>
      <c r="AB356" t="s">
        <v>159</v>
      </c>
      <c r="AC356" t="s">
        <v>35</v>
      </c>
    </row>
    <row r="357" spans="1:29" x14ac:dyDescent="0.3">
      <c r="A357">
        <v>10266</v>
      </c>
      <c r="B357">
        <v>35</v>
      </c>
      <c r="C357" s="10">
        <v>67.61914792282748</v>
      </c>
      <c r="D357">
        <v>76.61</v>
      </c>
      <c r="E357">
        <v>15</v>
      </c>
      <c r="F357" t="str" cm="1">
        <f t="array" ref="F357">_xlfn.IFS(G357&lt;5000,"Small",AND(G357&gt;=5000,G357&lt;=10000),"Medium",G357&gt;10000,"Large")</f>
        <v>Small</v>
      </c>
      <c r="G357">
        <v>2681.35</v>
      </c>
      <c r="H357" s="10">
        <f t="shared" si="10"/>
        <v>314.67982270103812</v>
      </c>
      <c r="I357" s="11">
        <f t="shared" si="11"/>
        <v>0.11735872702222318</v>
      </c>
      <c r="J357" s="1" t="s">
        <v>24</v>
      </c>
      <c r="K357" s="5">
        <v>38174</v>
      </c>
      <c r="L357">
        <v>3</v>
      </c>
      <c r="M357">
        <v>7</v>
      </c>
      <c r="N357">
        <v>2004</v>
      </c>
      <c r="O357" t="s">
        <v>167</v>
      </c>
      <c r="P357">
        <v>79</v>
      </c>
      <c r="Q357" t="s">
        <v>464</v>
      </c>
      <c r="R357" t="s">
        <v>403</v>
      </c>
      <c r="S357" t="s">
        <v>756</v>
      </c>
      <c r="T357" t="s">
        <v>404</v>
      </c>
      <c r="U357" t="s">
        <v>615</v>
      </c>
      <c r="V357" t="s">
        <v>405</v>
      </c>
      <c r="W357" t="s">
        <v>615</v>
      </c>
      <c r="X357" t="s">
        <v>689</v>
      </c>
      <c r="Y357" t="s">
        <v>235</v>
      </c>
      <c r="Z357" t="s">
        <v>40</v>
      </c>
      <c r="AA357" t="s">
        <v>406</v>
      </c>
      <c r="AB357" t="s">
        <v>407</v>
      </c>
      <c r="AC357" t="s">
        <v>35</v>
      </c>
    </row>
    <row r="358" spans="1:29" x14ac:dyDescent="0.3">
      <c r="A358">
        <v>10276</v>
      </c>
      <c r="B358">
        <v>38</v>
      </c>
      <c r="C358" s="10">
        <v>61.708275610078928</v>
      </c>
      <c r="D358">
        <v>83.79</v>
      </c>
      <c r="E358">
        <v>4</v>
      </c>
      <c r="F358" t="str" cm="1">
        <f t="array" ref="F358">_xlfn.IFS(G358&lt;5000,"Small",AND(G358&gt;=5000,G358&lt;=10000),"Medium",G358&gt;10000,"Large")</f>
        <v>Small</v>
      </c>
      <c r="G358">
        <v>3184.02</v>
      </c>
      <c r="H358" s="10">
        <f t="shared" si="10"/>
        <v>839.10552681700074</v>
      </c>
      <c r="I358" s="11">
        <f t="shared" si="11"/>
        <v>0.26353651259005934</v>
      </c>
      <c r="J358" s="1" t="s">
        <v>24</v>
      </c>
      <c r="K358" s="5">
        <v>38201</v>
      </c>
      <c r="L358">
        <v>3</v>
      </c>
      <c r="M358">
        <v>8</v>
      </c>
      <c r="N358">
        <v>2004</v>
      </c>
      <c r="O358" t="s">
        <v>167</v>
      </c>
      <c r="P358">
        <v>79</v>
      </c>
      <c r="Q358" t="s">
        <v>464</v>
      </c>
      <c r="R358" t="s">
        <v>408</v>
      </c>
      <c r="S358" t="s">
        <v>690</v>
      </c>
      <c r="T358" t="s">
        <v>409</v>
      </c>
      <c r="U358" t="s">
        <v>615</v>
      </c>
      <c r="V358" t="s">
        <v>257</v>
      </c>
      <c r="W358" t="s">
        <v>115</v>
      </c>
      <c r="X358" t="s">
        <v>664</v>
      </c>
      <c r="Y358" t="s">
        <v>31</v>
      </c>
      <c r="Z358" t="s">
        <v>32</v>
      </c>
      <c r="AA358" t="s">
        <v>410</v>
      </c>
      <c r="AB358" t="s">
        <v>411</v>
      </c>
      <c r="AC358" t="s">
        <v>49</v>
      </c>
    </row>
    <row r="359" spans="1:29" x14ac:dyDescent="0.3">
      <c r="A359">
        <v>10287</v>
      </c>
      <c r="B359">
        <v>41</v>
      </c>
      <c r="C359" s="10">
        <v>62.069910476753684</v>
      </c>
      <c r="D359">
        <v>69.430000000000007</v>
      </c>
      <c r="E359">
        <v>13</v>
      </c>
      <c r="F359" t="str" cm="1">
        <f t="array" ref="F359">_xlfn.IFS(G359&lt;5000,"Small",AND(G359&gt;=5000,G359&lt;=10000),"Medium",G359&gt;10000,"Large")</f>
        <v>Small</v>
      </c>
      <c r="G359">
        <v>2846.63</v>
      </c>
      <c r="H359" s="10">
        <f t="shared" si="10"/>
        <v>301.76367045309917</v>
      </c>
      <c r="I359" s="11">
        <f t="shared" si="11"/>
        <v>0.10600733866118854</v>
      </c>
      <c r="J359" t="s">
        <v>24</v>
      </c>
      <c r="K359" s="5">
        <v>38229</v>
      </c>
      <c r="L359">
        <v>3</v>
      </c>
      <c r="M359">
        <v>8</v>
      </c>
      <c r="N359">
        <v>2004</v>
      </c>
      <c r="O359" t="s">
        <v>167</v>
      </c>
      <c r="P359">
        <v>79</v>
      </c>
      <c r="Q359" t="s">
        <v>464</v>
      </c>
      <c r="R359" t="s">
        <v>398</v>
      </c>
      <c r="S359" t="s">
        <v>755</v>
      </c>
      <c r="T359" t="s">
        <v>399</v>
      </c>
      <c r="U359" t="s">
        <v>615</v>
      </c>
      <c r="V359" t="s">
        <v>400</v>
      </c>
      <c r="W359" t="s">
        <v>615</v>
      </c>
      <c r="X359" t="s">
        <v>688</v>
      </c>
      <c r="Y359" t="s">
        <v>401</v>
      </c>
      <c r="Z359" t="s">
        <v>40</v>
      </c>
      <c r="AA359" t="s">
        <v>402</v>
      </c>
      <c r="AB359" t="s">
        <v>96</v>
      </c>
      <c r="AC359" t="s">
        <v>35</v>
      </c>
    </row>
    <row r="360" spans="1:29" x14ac:dyDescent="0.3">
      <c r="A360">
        <v>10300</v>
      </c>
      <c r="B360">
        <v>22</v>
      </c>
      <c r="C360" s="10">
        <v>47.239326233904777</v>
      </c>
      <c r="D360">
        <v>76.61</v>
      </c>
      <c r="E360">
        <v>6</v>
      </c>
      <c r="F360" t="str" cm="1">
        <f t="array" ref="F360">_xlfn.IFS(G360&lt;5000,"Small",AND(G360&gt;=5000,G360&lt;=10000),"Medium",G360&gt;10000,"Large")</f>
        <v>Small</v>
      </c>
      <c r="G360">
        <v>1685.42</v>
      </c>
      <c r="H360" s="10">
        <f t="shared" si="10"/>
        <v>646.15482285409507</v>
      </c>
      <c r="I360" s="11">
        <f t="shared" si="11"/>
        <v>0.38337911194485352</v>
      </c>
      <c r="J360" s="1" t="s">
        <v>24</v>
      </c>
      <c r="K360" s="5">
        <v>37898</v>
      </c>
      <c r="L360">
        <v>4</v>
      </c>
      <c r="M360">
        <v>10</v>
      </c>
      <c r="N360">
        <v>2003</v>
      </c>
      <c r="O360" t="s">
        <v>167</v>
      </c>
      <c r="P360">
        <v>79</v>
      </c>
      <c r="Q360" t="s">
        <v>464</v>
      </c>
      <c r="R360" t="s">
        <v>412</v>
      </c>
      <c r="S360" t="s">
        <v>413</v>
      </c>
      <c r="T360" t="s">
        <v>414</v>
      </c>
      <c r="U360" t="s">
        <v>615</v>
      </c>
      <c r="V360" t="s">
        <v>415</v>
      </c>
      <c r="W360" t="s">
        <v>615</v>
      </c>
      <c r="X360" t="s">
        <v>691</v>
      </c>
      <c r="Y360" t="s">
        <v>395</v>
      </c>
      <c r="Z360" t="s">
        <v>40</v>
      </c>
      <c r="AA360" t="s">
        <v>416</v>
      </c>
      <c r="AB360" t="s">
        <v>370</v>
      </c>
      <c r="AC360" t="s">
        <v>35</v>
      </c>
    </row>
    <row r="361" spans="1:29" x14ac:dyDescent="0.3">
      <c r="A361">
        <v>10310</v>
      </c>
      <c r="B361">
        <v>49</v>
      </c>
      <c r="C361" s="10">
        <v>54.056138387809739</v>
      </c>
      <c r="D361">
        <v>81.400000000000006</v>
      </c>
      <c r="E361">
        <v>11</v>
      </c>
      <c r="F361" t="str" cm="1">
        <f t="array" ref="F361">_xlfn.IFS(G361&lt;5000,"Small",AND(G361&gt;=5000,G361&lt;=10000),"Medium",G361&gt;10000,"Large")</f>
        <v>Small</v>
      </c>
      <c r="G361">
        <v>3988.6</v>
      </c>
      <c r="H361" s="10">
        <f t="shared" si="10"/>
        <v>1339.8492189973226</v>
      </c>
      <c r="I361" s="11">
        <f t="shared" si="11"/>
        <v>0.33591967582543314</v>
      </c>
      <c r="J361" t="s">
        <v>24</v>
      </c>
      <c r="K361" s="5">
        <v>38276</v>
      </c>
      <c r="L361">
        <v>4</v>
      </c>
      <c r="M361">
        <v>10</v>
      </c>
      <c r="N361">
        <v>2004</v>
      </c>
      <c r="O361" t="s">
        <v>167</v>
      </c>
      <c r="P361">
        <v>79</v>
      </c>
      <c r="Q361" t="s">
        <v>464</v>
      </c>
      <c r="R361" t="s">
        <v>392</v>
      </c>
      <c r="S361" t="s">
        <v>754</v>
      </c>
      <c r="T361" t="s">
        <v>393</v>
      </c>
      <c r="U361" t="s">
        <v>615</v>
      </c>
      <c r="V361" t="s">
        <v>394</v>
      </c>
      <c r="W361" t="s">
        <v>615</v>
      </c>
      <c r="X361" t="s">
        <v>687</v>
      </c>
      <c r="Y361" t="s">
        <v>395</v>
      </c>
      <c r="Z361" t="s">
        <v>40</v>
      </c>
      <c r="AA361" t="s">
        <v>396</v>
      </c>
      <c r="AB361" t="s">
        <v>397</v>
      </c>
      <c r="AC361" t="s">
        <v>49</v>
      </c>
    </row>
    <row r="362" spans="1:29" x14ac:dyDescent="0.3">
      <c r="A362">
        <v>10320</v>
      </c>
      <c r="B362">
        <v>38</v>
      </c>
      <c r="C362" s="10">
        <v>50.714159678068896</v>
      </c>
      <c r="D362">
        <v>73.42</v>
      </c>
      <c r="E362">
        <v>4</v>
      </c>
      <c r="F362" t="str" cm="1">
        <f t="array" ref="F362">_xlfn.IFS(G362&lt;5000,"Small",AND(G362&gt;=5000,G362&lt;=10000),"Medium",G362&gt;10000,"Large")</f>
        <v>Small</v>
      </c>
      <c r="G362">
        <v>2789.96</v>
      </c>
      <c r="H362" s="10">
        <f t="shared" si="10"/>
        <v>862.82193223338209</v>
      </c>
      <c r="I362" s="11">
        <f t="shared" si="11"/>
        <v>0.30925960667299246</v>
      </c>
      <c r="J362" s="1" t="s">
        <v>24</v>
      </c>
      <c r="K362" s="5">
        <v>38294</v>
      </c>
      <c r="L362">
        <v>4</v>
      </c>
      <c r="M362">
        <v>11</v>
      </c>
      <c r="N362">
        <v>2004</v>
      </c>
      <c r="O362" t="s">
        <v>167</v>
      </c>
      <c r="P362">
        <v>79</v>
      </c>
      <c r="Q362" t="s">
        <v>464</v>
      </c>
      <c r="R362" t="s">
        <v>169</v>
      </c>
      <c r="S362" t="s">
        <v>724</v>
      </c>
      <c r="T362" t="s">
        <v>170</v>
      </c>
      <c r="U362" t="s">
        <v>615</v>
      </c>
      <c r="V362" t="s">
        <v>171</v>
      </c>
      <c r="W362" t="s">
        <v>615</v>
      </c>
      <c r="X362" t="s">
        <v>725</v>
      </c>
      <c r="Y362" t="s">
        <v>172</v>
      </c>
      <c r="Z362" t="s">
        <v>40</v>
      </c>
      <c r="AA362" t="s">
        <v>173</v>
      </c>
      <c r="AB362" t="s">
        <v>174</v>
      </c>
      <c r="AC362" t="s">
        <v>35</v>
      </c>
    </row>
    <row r="363" spans="1:29" x14ac:dyDescent="0.3">
      <c r="A363">
        <v>10329</v>
      </c>
      <c r="B363">
        <v>33</v>
      </c>
      <c r="C363" s="10">
        <v>86.55324744505279</v>
      </c>
      <c r="D363">
        <v>100</v>
      </c>
      <c r="E363">
        <v>14</v>
      </c>
      <c r="F363" t="str" cm="1">
        <f t="array" ref="F363">_xlfn.IFS(G363&lt;5000,"Small",AND(G363&gt;=5000,G363&lt;=10000),"Medium",G363&gt;10000,"Large")</f>
        <v>Small</v>
      </c>
      <c r="G363">
        <v>3607.56</v>
      </c>
      <c r="H363" s="10">
        <f t="shared" si="10"/>
        <v>751.30283431325779</v>
      </c>
      <c r="I363" s="11">
        <f t="shared" si="11"/>
        <v>0.20825789018429569</v>
      </c>
      <c r="J363" t="s">
        <v>24</v>
      </c>
      <c r="K363" s="5">
        <v>38306</v>
      </c>
      <c r="L363">
        <v>4</v>
      </c>
      <c r="M363">
        <v>11</v>
      </c>
      <c r="N363">
        <v>2004</v>
      </c>
      <c r="O363" t="s">
        <v>167</v>
      </c>
      <c r="P363">
        <v>79</v>
      </c>
      <c r="Q363" t="s">
        <v>464</v>
      </c>
      <c r="R363" t="s">
        <v>27</v>
      </c>
      <c r="S363" t="s">
        <v>614</v>
      </c>
      <c r="T363" t="s">
        <v>28</v>
      </c>
      <c r="U363" t="s">
        <v>615</v>
      </c>
      <c r="V363" t="s">
        <v>29</v>
      </c>
      <c r="W363" t="s">
        <v>30</v>
      </c>
      <c r="X363" t="s">
        <v>616</v>
      </c>
      <c r="Y363" t="s">
        <v>31</v>
      </c>
      <c r="Z363" t="s">
        <v>32</v>
      </c>
      <c r="AA363" t="s">
        <v>33</v>
      </c>
      <c r="AB363" t="s">
        <v>34</v>
      </c>
      <c r="AC363" t="s">
        <v>49</v>
      </c>
    </row>
    <row r="364" spans="1:29" x14ac:dyDescent="0.3">
      <c r="A364">
        <v>10341</v>
      </c>
      <c r="B364">
        <v>36</v>
      </c>
      <c r="C364" s="10">
        <v>69.845920716044915</v>
      </c>
      <c r="D364">
        <v>93.56</v>
      </c>
      <c r="E364">
        <v>10</v>
      </c>
      <c r="F364" t="str" cm="1">
        <f t="array" ref="F364">_xlfn.IFS(G364&lt;5000,"Small",AND(G364&gt;=5000,G364&lt;=10000),"Medium",G364&gt;10000,"Large")</f>
        <v>Small</v>
      </c>
      <c r="G364">
        <v>3368.16</v>
      </c>
      <c r="H364" s="10">
        <f t="shared" si="10"/>
        <v>853.70685422238284</v>
      </c>
      <c r="I364" s="11">
        <f t="shared" si="11"/>
        <v>0.25346386579686919</v>
      </c>
      <c r="J364" t="s">
        <v>24</v>
      </c>
      <c r="K364" s="5">
        <v>38315</v>
      </c>
      <c r="L364">
        <v>4</v>
      </c>
      <c r="M364">
        <v>11</v>
      </c>
      <c r="N364">
        <v>2004</v>
      </c>
      <c r="O364" t="s">
        <v>167</v>
      </c>
      <c r="P364">
        <v>79</v>
      </c>
      <c r="Q364" t="s">
        <v>464</v>
      </c>
      <c r="R364" t="s">
        <v>134</v>
      </c>
      <c r="S364" t="s">
        <v>720</v>
      </c>
      <c r="T364" t="s">
        <v>135</v>
      </c>
      <c r="U364" t="s">
        <v>615</v>
      </c>
      <c r="V364" t="s">
        <v>136</v>
      </c>
      <c r="W364" t="s">
        <v>615</v>
      </c>
      <c r="X364" t="s">
        <v>642</v>
      </c>
      <c r="Y364" t="s">
        <v>137</v>
      </c>
      <c r="Z364" t="s">
        <v>40</v>
      </c>
      <c r="AA364" t="s">
        <v>138</v>
      </c>
      <c r="AB364" t="s">
        <v>139</v>
      </c>
      <c r="AC364" t="s">
        <v>49</v>
      </c>
    </row>
    <row r="365" spans="1:29" x14ac:dyDescent="0.3">
      <c r="A365">
        <v>10363</v>
      </c>
      <c r="B365">
        <v>34</v>
      </c>
      <c r="C365" s="10">
        <v>59.001051919244617</v>
      </c>
      <c r="D365">
        <v>81.62</v>
      </c>
      <c r="E365">
        <v>5</v>
      </c>
      <c r="F365" t="str" cm="1">
        <f t="array" ref="F365">_xlfn.IFS(G365&lt;5000,"Small",AND(G365&gt;=5000,G365&lt;=10000),"Medium",G365&gt;10000,"Large")</f>
        <v>Small</v>
      </c>
      <c r="G365">
        <v>2775.08</v>
      </c>
      <c r="H365" s="10">
        <f t="shared" si="10"/>
        <v>769.04423474568284</v>
      </c>
      <c r="I365" s="11">
        <f t="shared" si="11"/>
        <v>0.27712506837485151</v>
      </c>
      <c r="J365" s="1" t="s">
        <v>24</v>
      </c>
      <c r="K365" s="5">
        <v>38358</v>
      </c>
      <c r="L365">
        <v>1</v>
      </c>
      <c r="M365">
        <v>1</v>
      </c>
      <c r="N365">
        <v>2005</v>
      </c>
      <c r="O365" t="s">
        <v>167</v>
      </c>
      <c r="P365">
        <v>79</v>
      </c>
      <c r="Q365" t="s">
        <v>464</v>
      </c>
      <c r="R365" t="s">
        <v>417</v>
      </c>
      <c r="S365" t="s">
        <v>418</v>
      </c>
      <c r="T365" t="s">
        <v>419</v>
      </c>
      <c r="U365" t="s">
        <v>615</v>
      </c>
      <c r="V365" t="s">
        <v>420</v>
      </c>
      <c r="W365" t="s">
        <v>615</v>
      </c>
      <c r="X365" t="s">
        <v>421</v>
      </c>
      <c r="Y365" t="s">
        <v>121</v>
      </c>
      <c r="Z365" t="s">
        <v>40</v>
      </c>
      <c r="AA365" t="s">
        <v>422</v>
      </c>
      <c r="AB365" t="s">
        <v>423</v>
      </c>
      <c r="AC365" t="s">
        <v>35</v>
      </c>
    </row>
    <row r="366" spans="1:29" x14ac:dyDescent="0.3">
      <c r="A366">
        <v>10377</v>
      </c>
      <c r="B366">
        <v>24</v>
      </c>
      <c r="C366" s="10">
        <v>60.790523449370625</v>
      </c>
      <c r="D366">
        <v>67.83</v>
      </c>
      <c r="E366">
        <v>5</v>
      </c>
      <c r="F366" t="str" cm="1">
        <f t="array" ref="F366">_xlfn.IFS(G366&lt;5000,"Small",AND(G366&gt;=5000,G366&lt;=10000),"Medium",G366&gt;10000,"Large")</f>
        <v>Small</v>
      </c>
      <c r="G366">
        <v>1627.92</v>
      </c>
      <c r="H366" s="10">
        <f t="shared" si="10"/>
        <v>168.94743721510508</v>
      </c>
      <c r="I366" s="11">
        <f t="shared" si="11"/>
        <v>0.10378116689708651</v>
      </c>
      <c r="J366" s="1" t="s">
        <v>24</v>
      </c>
      <c r="K366" s="5">
        <v>38392</v>
      </c>
      <c r="L366">
        <v>1</v>
      </c>
      <c r="M366">
        <v>2</v>
      </c>
      <c r="N366">
        <v>2005</v>
      </c>
      <c r="O366" t="s">
        <v>167</v>
      </c>
      <c r="P366">
        <v>79</v>
      </c>
      <c r="Q366" t="s">
        <v>464</v>
      </c>
      <c r="R366" t="s">
        <v>118</v>
      </c>
      <c r="S366" t="s">
        <v>718</v>
      </c>
      <c r="T366" t="s">
        <v>119</v>
      </c>
      <c r="U366" t="s">
        <v>615</v>
      </c>
      <c r="V366" t="s">
        <v>120</v>
      </c>
      <c r="W366" t="s">
        <v>615</v>
      </c>
      <c r="X366" t="s">
        <v>638</v>
      </c>
      <c r="Y366" t="s">
        <v>121</v>
      </c>
      <c r="Z366" t="s">
        <v>40</v>
      </c>
      <c r="AA366" t="s">
        <v>122</v>
      </c>
      <c r="AB366" t="s">
        <v>123</v>
      </c>
      <c r="AC366" t="s">
        <v>35</v>
      </c>
    </row>
    <row r="367" spans="1:29" x14ac:dyDescent="0.3">
      <c r="A367">
        <v>10389</v>
      </c>
      <c r="B367">
        <v>36</v>
      </c>
      <c r="C367" s="10">
        <v>58.49945680408743</v>
      </c>
      <c r="D367">
        <v>70.260000000000005</v>
      </c>
      <c r="E367">
        <v>7</v>
      </c>
      <c r="F367" t="str" cm="1">
        <f t="array" ref="F367">_xlfn.IFS(G367&lt;5000,"Small",AND(G367&gt;=5000,G367&lt;=10000),"Medium",G367&gt;10000,"Large")</f>
        <v>Small</v>
      </c>
      <c r="G367">
        <v>2529.36</v>
      </c>
      <c r="H367" s="10">
        <f t="shared" si="10"/>
        <v>423.37955505285254</v>
      </c>
      <c r="I367" s="11">
        <f t="shared" si="11"/>
        <v>0.16738604036311658</v>
      </c>
      <c r="J367" s="1" t="s">
        <v>24</v>
      </c>
      <c r="K367" s="5">
        <v>38414</v>
      </c>
      <c r="L367">
        <v>1</v>
      </c>
      <c r="M367">
        <v>3</v>
      </c>
      <c r="N367">
        <v>2005</v>
      </c>
      <c r="O367" t="s">
        <v>167</v>
      </c>
      <c r="P367">
        <v>79</v>
      </c>
      <c r="Q367" t="s">
        <v>464</v>
      </c>
      <c r="R367" t="s">
        <v>238</v>
      </c>
      <c r="S367" t="s">
        <v>732</v>
      </c>
      <c r="T367" t="s">
        <v>239</v>
      </c>
      <c r="U367" t="s">
        <v>615</v>
      </c>
      <c r="V367" t="s">
        <v>240</v>
      </c>
      <c r="W367" t="s">
        <v>615</v>
      </c>
      <c r="X367" t="s">
        <v>733</v>
      </c>
      <c r="Y367" t="s">
        <v>172</v>
      </c>
      <c r="Z367" t="s">
        <v>40</v>
      </c>
      <c r="AA367" t="s">
        <v>241</v>
      </c>
      <c r="AB367" t="s">
        <v>188</v>
      </c>
      <c r="AC367" t="s">
        <v>35</v>
      </c>
    </row>
    <row r="368" spans="1:29" x14ac:dyDescent="0.3">
      <c r="A368">
        <v>10419</v>
      </c>
      <c r="B368">
        <v>34</v>
      </c>
      <c r="C368" s="10">
        <v>58.131193304975156</v>
      </c>
      <c r="D368">
        <v>90.17</v>
      </c>
      <c r="E368">
        <v>14</v>
      </c>
      <c r="F368" t="str" cm="1">
        <f t="array" ref="F368">_xlfn.IFS(G368&lt;5000,"Small",AND(G368&gt;=5000,G368&lt;=10000),"Medium",G368&gt;10000,"Large")</f>
        <v>Small</v>
      </c>
      <c r="G368">
        <v>3065.78</v>
      </c>
      <c r="H368" s="10">
        <f t="shared" si="10"/>
        <v>1089.319427630845</v>
      </c>
      <c r="I368" s="11">
        <f t="shared" si="11"/>
        <v>0.35531558938698959</v>
      </c>
      <c r="J368" t="s">
        <v>24</v>
      </c>
      <c r="K368" s="5">
        <v>38489</v>
      </c>
      <c r="L368">
        <v>2</v>
      </c>
      <c r="M368">
        <v>5</v>
      </c>
      <c r="N368">
        <v>2005</v>
      </c>
      <c r="O368" t="s">
        <v>167</v>
      </c>
      <c r="P368">
        <v>79</v>
      </c>
      <c r="Q368" t="s">
        <v>464</v>
      </c>
      <c r="R368" t="s">
        <v>134</v>
      </c>
      <c r="S368" t="s">
        <v>720</v>
      </c>
      <c r="T368" t="s">
        <v>135</v>
      </c>
      <c r="U368" t="s">
        <v>615</v>
      </c>
      <c r="V368" t="s">
        <v>136</v>
      </c>
      <c r="W368" t="s">
        <v>615</v>
      </c>
      <c r="X368" t="s">
        <v>642</v>
      </c>
      <c r="Y368" t="s">
        <v>137</v>
      </c>
      <c r="Z368" t="s">
        <v>40</v>
      </c>
      <c r="AA368" t="s">
        <v>138</v>
      </c>
      <c r="AB368" t="s">
        <v>139</v>
      </c>
      <c r="AC368" t="s">
        <v>49</v>
      </c>
    </row>
    <row r="369" spans="1:29" x14ac:dyDescent="0.3">
      <c r="A369">
        <v>10104</v>
      </c>
      <c r="B369">
        <v>41</v>
      </c>
      <c r="C369" s="10">
        <v>85.314966201490591</v>
      </c>
      <c r="D369">
        <v>100</v>
      </c>
      <c r="E369">
        <v>9</v>
      </c>
      <c r="F369" t="str" cm="1">
        <f t="array" ref="F369">_xlfn.IFS(G369&lt;5000,"Small",AND(G369&gt;=5000,G369&lt;=10000),"Medium",G369&gt;10000,"Large")</f>
        <v>Small</v>
      </c>
      <c r="G369">
        <v>4615.78</v>
      </c>
      <c r="H369" s="10">
        <f t="shared" si="10"/>
        <v>1117.8663857388856</v>
      </c>
      <c r="I369" s="11">
        <f t="shared" si="11"/>
        <v>0.24218363651189737</v>
      </c>
      <c r="J369" t="s">
        <v>24</v>
      </c>
      <c r="K369" s="5">
        <v>37652</v>
      </c>
      <c r="L369">
        <v>1</v>
      </c>
      <c r="M369">
        <v>1</v>
      </c>
      <c r="N369">
        <v>2003</v>
      </c>
      <c r="O369" t="s">
        <v>450</v>
      </c>
      <c r="P369">
        <v>118</v>
      </c>
      <c r="Q369" t="s">
        <v>465</v>
      </c>
      <c r="R369" t="s">
        <v>161</v>
      </c>
      <c r="S369" t="s">
        <v>723</v>
      </c>
      <c r="T369" t="s">
        <v>162</v>
      </c>
      <c r="U369" t="s">
        <v>615</v>
      </c>
      <c r="V369" t="s">
        <v>163</v>
      </c>
      <c r="W369" t="s">
        <v>615</v>
      </c>
      <c r="X369" t="s">
        <v>646</v>
      </c>
      <c r="Y369" t="s">
        <v>164</v>
      </c>
      <c r="Z369" t="s">
        <v>40</v>
      </c>
      <c r="AA369" t="s">
        <v>165</v>
      </c>
      <c r="AB369" t="s">
        <v>166</v>
      </c>
      <c r="AC369" t="s">
        <v>49</v>
      </c>
    </row>
    <row r="370" spans="1:29" x14ac:dyDescent="0.3">
      <c r="A370">
        <v>10115</v>
      </c>
      <c r="B370">
        <v>46</v>
      </c>
      <c r="C370" s="10">
        <v>60.348597732190434</v>
      </c>
      <c r="D370">
        <v>100</v>
      </c>
      <c r="E370">
        <v>5</v>
      </c>
      <c r="F370" t="str" cm="1">
        <f t="array" ref="F370">_xlfn.IFS(G370&lt;5000,"Small",AND(G370&gt;=5000,G370&lt;=10000),"Medium",G370&gt;10000,"Large")</f>
        <v>Medium</v>
      </c>
      <c r="G370">
        <v>5723.78</v>
      </c>
      <c r="H370" s="10">
        <f t="shared" si="10"/>
        <v>2947.7445043192397</v>
      </c>
      <c r="I370" s="11">
        <f t="shared" si="11"/>
        <v>0.51499961639322966</v>
      </c>
      <c r="J370" s="1" t="s">
        <v>24</v>
      </c>
      <c r="K370" s="5">
        <v>37715</v>
      </c>
      <c r="L370">
        <v>2</v>
      </c>
      <c r="M370">
        <v>4</v>
      </c>
      <c r="N370">
        <v>2003</v>
      </c>
      <c r="O370" t="s">
        <v>450</v>
      </c>
      <c r="P370">
        <v>118</v>
      </c>
      <c r="Q370" t="s">
        <v>465</v>
      </c>
      <c r="R370" t="s">
        <v>185</v>
      </c>
      <c r="S370" t="s">
        <v>650</v>
      </c>
      <c r="T370" t="s">
        <v>186</v>
      </c>
      <c r="U370" t="s">
        <v>187</v>
      </c>
      <c r="V370" t="s">
        <v>29</v>
      </c>
      <c r="W370" t="s">
        <v>30</v>
      </c>
      <c r="X370" t="s">
        <v>616</v>
      </c>
      <c r="Y370" t="s">
        <v>31</v>
      </c>
      <c r="Z370" t="s">
        <v>32</v>
      </c>
      <c r="AA370" t="s">
        <v>116</v>
      </c>
      <c r="AB370" t="s">
        <v>188</v>
      </c>
      <c r="AC370" t="s">
        <v>49</v>
      </c>
    </row>
    <row r="371" spans="1:29" x14ac:dyDescent="0.3">
      <c r="A371">
        <v>10127</v>
      </c>
      <c r="B371">
        <v>24</v>
      </c>
      <c r="C371" s="10">
        <v>68.150755853781675</v>
      </c>
      <c r="D371">
        <v>100</v>
      </c>
      <c r="E371">
        <v>11</v>
      </c>
      <c r="F371" t="str" cm="1">
        <f t="array" ref="F371">_xlfn.IFS(G371&lt;5000,"Small",AND(G371&gt;=5000,G371&lt;=10000),"Medium",G371&gt;10000,"Large")</f>
        <v>Small</v>
      </c>
      <c r="G371">
        <v>2559.6</v>
      </c>
      <c r="H371" s="10">
        <f t="shared" si="10"/>
        <v>923.98185950923971</v>
      </c>
      <c r="I371" s="11">
        <f t="shared" si="11"/>
        <v>0.36098681806111882</v>
      </c>
      <c r="J371" s="1" t="s">
        <v>24</v>
      </c>
      <c r="K371" s="5">
        <v>37775</v>
      </c>
      <c r="L371">
        <v>2</v>
      </c>
      <c r="M371">
        <v>6</v>
      </c>
      <c r="N371">
        <v>2003</v>
      </c>
      <c r="O371" t="s">
        <v>450</v>
      </c>
      <c r="P371">
        <v>118</v>
      </c>
      <c r="Q371" t="s">
        <v>465</v>
      </c>
      <c r="R371" t="s">
        <v>425</v>
      </c>
      <c r="S371" t="s">
        <v>692</v>
      </c>
      <c r="T371" t="s">
        <v>426</v>
      </c>
      <c r="U371" t="s">
        <v>427</v>
      </c>
      <c r="V371" t="s">
        <v>29</v>
      </c>
      <c r="W371" t="s">
        <v>30</v>
      </c>
      <c r="X371" t="s">
        <v>616</v>
      </c>
      <c r="Y371" t="s">
        <v>31</v>
      </c>
      <c r="Z371" t="s">
        <v>32</v>
      </c>
      <c r="AA371" t="s">
        <v>54</v>
      </c>
      <c r="AB371" t="s">
        <v>428</v>
      </c>
      <c r="AC371" t="s">
        <v>35</v>
      </c>
    </row>
    <row r="372" spans="1:29" x14ac:dyDescent="0.3">
      <c r="A372">
        <v>10141</v>
      </c>
      <c r="B372">
        <v>21</v>
      </c>
      <c r="C372" s="10">
        <v>63.804193679966637</v>
      </c>
      <c r="D372">
        <v>100</v>
      </c>
      <c r="E372">
        <v>5</v>
      </c>
      <c r="F372" t="str" cm="1">
        <f t="array" ref="F372">_xlfn.IFS(G372&lt;5000,"Small",AND(G372&gt;=5000,G372&lt;=10000),"Medium",G372&gt;10000,"Large")</f>
        <v>Small</v>
      </c>
      <c r="G372">
        <v>2140.11</v>
      </c>
      <c r="H372" s="10">
        <f t="shared" si="10"/>
        <v>800.22193272070081</v>
      </c>
      <c r="I372" s="11">
        <f t="shared" si="11"/>
        <v>0.37391626258496097</v>
      </c>
      <c r="J372" s="1" t="s">
        <v>24</v>
      </c>
      <c r="K372" s="5">
        <v>37834</v>
      </c>
      <c r="L372">
        <v>3</v>
      </c>
      <c r="M372">
        <v>8</v>
      </c>
      <c r="N372">
        <v>2003</v>
      </c>
      <c r="O372" t="s">
        <v>450</v>
      </c>
      <c r="P372">
        <v>118</v>
      </c>
      <c r="Q372" t="s">
        <v>465</v>
      </c>
      <c r="R372" t="s">
        <v>417</v>
      </c>
      <c r="S372" t="s">
        <v>418</v>
      </c>
      <c r="T372" t="s">
        <v>419</v>
      </c>
      <c r="U372" t="s">
        <v>615</v>
      </c>
      <c r="V372" t="s">
        <v>420</v>
      </c>
      <c r="W372" t="s">
        <v>615</v>
      </c>
      <c r="X372" t="s">
        <v>421</v>
      </c>
      <c r="Y372" t="s">
        <v>121</v>
      </c>
      <c r="Z372" t="s">
        <v>40</v>
      </c>
      <c r="AA372" t="s">
        <v>422</v>
      </c>
      <c r="AB372" t="s">
        <v>423</v>
      </c>
      <c r="AC372" t="s">
        <v>35</v>
      </c>
    </row>
    <row r="373" spans="1:29" x14ac:dyDescent="0.3">
      <c r="A373">
        <v>10151</v>
      </c>
      <c r="B373">
        <v>24</v>
      </c>
      <c r="C373" s="10">
        <v>85.47695407174696</v>
      </c>
      <c r="D373">
        <v>100</v>
      </c>
      <c r="E373">
        <v>3</v>
      </c>
      <c r="F373" t="str" cm="1">
        <f t="array" ref="F373">_xlfn.IFS(G373&lt;5000,"Small",AND(G373&gt;=5000,G373&lt;=10000),"Medium",G373&gt;10000,"Large")</f>
        <v>Small</v>
      </c>
      <c r="G373">
        <v>3327.6</v>
      </c>
      <c r="H373" s="10">
        <f t="shared" si="10"/>
        <v>1276.1531022780728</v>
      </c>
      <c r="I373" s="11">
        <f t="shared" si="11"/>
        <v>0.38350556024704674</v>
      </c>
      <c r="J373" t="s">
        <v>24</v>
      </c>
      <c r="K373" s="5">
        <v>37885</v>
      </c>
      <c r="L373">
        <v>3</v>
      </c>
      <c r="M373">
        <v>9</v>
      </c>
      <c r="N373">
        <v>2003</v>
      </c>
      <c r="O373" t="s">
        <v>450</v>
      </c>
      <c r="P373">
        <v>118</v>
      </c>
      <c r="Q373" t="s">
        <v>465</v>
      </c>
      <c r="R373" t="s">
        <v>350</v>
      </c>
      <c r="S373" t="s">
        <v>749</v>
      </c>
      <c r="T373" t="s">
        <v>351</v>
      </c>
      <c r="U373" t="s">
        <v>615</v>
      </c>
      <c r="V373" t="s">
        <v>352</v>
      </c>
      <c r="W373" t="s">
        <v>615</v>
      </c>
      <c r="X373" t="s">
        <v>679</v>
      </c>
      <c r="Y373" t="s">
        <v>121</v>
      </c>
      <c r="Z373" t="s">
        <v>40</v>
      </c>
      <c r="AA373" t="s">
        <v>353</v>
      </c>
      <c r="AB373" t="s">
        <v>354</v>
      </c>
      <c r="AC373" t="s">
        <v>49</v>
      </c>
    </row>
    <row r="374" spans="1:29" x14ac:dyDescent="0.3">
      <c r="A374">
        <v>10165</v>
      </c>
      <c r="B374">
        <v>48</v>
      </c>
      <c r="C374" s="10">
        <v>71.910429146752435</v>
      </c>
      <c r="D374">
        <v>100</v>
      </c>
      <c r="E374">
        <v>12</v>
      </c>
      <c r="F374" t="str" cm="1">
        <f t="array" ref="F374">_xlfn.IFS(G374&lt;5000,"Small",AND(G374&gt;=5000,G374&lt;=10000),"Medium",G374&gt;10000,"Large")</f>
        <v>Medium</v>
      </c>
      <c r="G374">
        <v>6825.6</v>
      </c>
      <c r="H374" s="10">
        <f t="shared" si="10"/>
        <v>3373.8994009558837</v>
      </c>
      <c r="I374" s="11">
        <f t="shared" si="11"/>
        <v>0.49430077955870305</v>
      </c>
      <c r="J374" t="s">
        <v>24</v>
      </c>
      <c r="K374" s="5">
        <v>37916</v>
      </c>
      <c r="L374">
        <v>4</v>
      </c>
      <c r="M374">
        <v>10</v>
      </c>
      <c r="N374">
        <v>2003</v>
      </c>
      <c r="O374" t="s">
        <v>450</v>
      </c>
      <c r="P374">
        <v>118</v>
      </c>
      <c r="Q374" t="s">
        <v>465</v>
      </c>
      <c r="R374" t="s">
        <v>179</v>
      </c>
      <c r="S374" s="2" t="s">
        <v>648</v>
      </c>
      <c r="T374" t="s">
        <v>180</v>
      </c>
      <c r="U374" t="s">
        <v>615</v>
      </c>
      <c r="V374" t="s">
        <v>181</v>
      </c>
      <c r="W374" t="s">
        <v>615</v>
      </c>
      <c r="X374" t="s">
        <v>649</v>
      </c>
      <c r="Y374" t="s">
        <v>181</v>
      </c>
      <c r="Z374" t="s">
        <v>182</v>
      </c>
      <c r="AA374" t="s">
        <v>183</v>
      </c>
      <c r="AB374" t="s">
        <v>184</v>
      </c>
      <c r="AC374" t="s">
        <v>49</v>
      </c>
    </row>
    <row r="375" spans="1:29" x14ac:dyDescent="0.3">
      <c r="A375">
        <v>10175</v>
      </c>
      <c r="B375">
        <v>26</v>
      </c>
      <c r="C375" s="10">
        <v>72.511998901580114</v>
      </c>
      <c r="D375">
        <v>100</v>
      </c>
      <c r="E375">
        <v>1</v>
      </c>
      <c r="F375" t="str" cm="1">
        <f t="array" ref="F375">_xlfn.IFS(G375&lt;5000,"Small",AND(G375&gt;=5000,G375&lt;=10000),"Medium",G375&gt;10000,"Large")</f>
        <v>Small</v>
      </c>
      <c r="G375">
        <v>3543.28</v>
      </c>
      <c r="H375" s="10">
        <f t="shared" si="10"/>
        <v>1657.9680285589172</v>
      </c>
      <c r="I375" s="11">
        <f t="shared" si="11"/>
        <v>0.46791899837408196</v>
      </c>
      <c r="J375" s="1" t="s">
        <v>24</v>
      </c>
      <c r="K375" s="5">
        <v>37931</v>
      </c>
      <c r="L375">
        <v>4</v>
      </c>
      <c r="M375">
        <v>11</v>
      </c>
      <c r="N375">
        <v>2003</v>
      </c>
      <c r="O375" t="s">
        <v>450</v>
      </c>
      <c r="P375">
        <v>118</v>
      </c>
      <c r="Q375" t="s">
        <v>465</v>
      </c>
      <c r="R375" t="s">
        <v>299</v>
      </c>
      <c r="S375" t="s">
        <v>738</v>
      </c>
      <c r="T375" t="s">
        <v>300</v>
      </c>
      <c r="U375" t="s">
        <v>615</v>
      </c>
      <c r="V375" t="s">
        <v>301</v>
      </c>
      <c r="W375" t="s">
        <v>615</v>
      </c>
      <c r="X375" t="s">
        <v>739</v>
      </c>
      <c r="Y375" t="s">
        <v>157</v>
      </c>
      <c r="Z375" t="s">
        <v>40</v>
      </c>
      <c r="AA375" t="s">
        <v>59</v>
      </c>
      <c r="AB375" t="s">
        <v>302</v>
      </c>
      <c r="AC375" t="s">
        <v>49</v>
      </c>
    </row>
    <row r="376" spans="1:29" x14ac:dyDescent="0.3">
      <c r="A376">
        <v>10184</v>
      </c>
      <c r="B376">
        <v>37</v>
      </c>
      <c r="C376" s="10">
        <v>89.970372328597151</v>
      </c>
      <c r="D376">
        <v>100</v>
      </c>
      <c r="E376">
        <v>6</v>
      </c>
      <c r="F376" t="str" cm="1">
        <f t="array" ref="F376">_xlfn.IFS(G376&lt;5000,"Small",AND(G376&gt;=5000,G376&lt;=10000),"Medium",G376&gt;10000,"Large")</f>
        <v>Small</v>
      </c>
      <c r="G376">
        <v>4516.22</v>
      </c>
      <c r="H376" s="10">
        <f t="shared" si="10"/>
        <v>1187.3162238419059</v>
      </c>
      <c r="I376" s="11">
        <f t="shared" si="11"/>
        <v>0.2629004397132792</v>
      </c>
      <c r="J376" t="s">
        <v>24</v>
      </c>
      <c r="K376" s="5">
        <v>37939</v>
      </c>
      <c r="L376">
        <v>4</v>
      </c>
      <c r="M376">
        <v>11</v>
      </c>
      <c r="N376">
        <v>2003</v>
      </c>
      <c r="O376" t="s">
        <v>450</v>
      </c>
      <c r="P376">
        <v>118</v>
      </c>
      <c r="Q376" t="s">
        <v>465</v>
      </c>
      <c r="R376" t="s">
        <v>466</v>
      </c>
      <c r="S376" t="s">
        <v>759</v>
      </c>
      <c r="T376" t="s">
        <v>467</v>
      </c>
      <c r="U376" t="s">
        <v>615</v>
      </c>
      <c r="V376" t="s">
        <v>468</v>
      </c>
      <c r="W376" t="s">
        <v>615</v>
      </c>
      <c r="X376" t="s">
        <v>700</v>
      </c>
      <c r="Y376" t="s">
        <v>164</v>
      </c>
      <c r="Z376" t="s">
        <v>40</v>
      </c>
      <c r="AA376" t="s">
        <v>469</v>
      </c>
      <c r="AB376" t="s">
        <v>470</v>
      </c>
      <c r="AC376" t="s">
        <v>49</v>
      </c>
    </row>
    <row r="377" spans="1:29" x14ac:dyDescent="0.3">
      <c r="A377">
        <v>10195</v>
      </c>
      <c r="B377">
        <v>49</v>
      </c>
      <c r="C377" s="10">
        <v>89.802641122260013</v>
      </c>
      <c r="D377">
        <v>100</v>
      </c>
      <c r="E377">
        <v>6</v>
      </c>
      <c r="F377" t="str" cm="1">
        <f t="array" ref="F377">_xlfn.IFS(G377&lt;5000,"Small",AND(G377&gt;=5000,G377&lt;=10000),"Medium",G377&gt;10000,"Large")</f>
        <v>Medium</v>
      </c>
      <c r="G377">
        <v>6445.46</v>
      </c>
      <c r="H377" s="10">
        <f t="shared" si="10"/>
        <v>2045.1305850092594</v>
      </c>
      <c r="I377" s="11">
        <f t="shared" si="11"/>
        <v>0.31729784763372348</v>
      </c>
      <c r="J377" t="s">
        <v>24</v>
      </c>
      <c r="K377" s="5">
        <v>37950</v>
      </c>
      <c r="L377">
        <v>4</v>
      </c>
      <c r="M377">
        <v>11</v>
      </c>
      <c r="N377">
        <v>2003</v>
      </c>
      <c r="O377" t="s">
        <v>450</v>
      </c>
      <c r="P377">
        <v>118</v>
      </c>
      <c r="Q377" t="s">
        <v>465</v>
      </c>
      <c r="R377" t="s">
        <v>287</v>
      </c>
      <c r="S377" t="s">
        <v>668</v>
      </c>
      <c r="T377" t="s">
        <v>288</v>
      </c>
      <c r="U377" t="s">
        <v>615</v>
      </c>
      <c r="V377" t="s">
        <v>289</v>
      </c>
      <c r="W377" t="s">
        <v>30</v>
      </c>
      <c r="X377" t="s">
        <v>669</v>
      </c>
      <c r="Y377" t="s">
        <v>31</v>
      </c>
      <c r="Z377" t="s">
        <v>32</v>
      </c>
      <c r="AA377" t="s">
        <v>95</v>
      </c>
      <c r="AB377" t="s">
        <v>216</v>
      </c>
      <c r="AC377" t="s">
        <v>49</v>
      </c>
    </row>
    <row r="378" spans="1:29" x14ac:dyDescent="0.3">
      <c r="A378">
        <v>10207</v>
      </c>
      <c r="B378">
        <v>34</v>
      </c>
      <c r="C378" s="10">
        <v>64.295124763689117</v>
      </c>
      <c r="D378">
        <v>99.54</v>
      </c>
      <c r="E378">
        <v>7</v>
      </c>
      <c r="F378" t="str" cm="1">
        <f t="array" ref="F378">_xlfn.IFS(G378&lt;5000,"Small",AND(G378&gt;=5000,G378&lt;=10000),"Medium",G378&gt;10000,"Large")</f>
        <v>Small</v>
      </c>
      <c r="G378">
        <v>3384.36</v>
      </c>
      <c r="H378" s="10">
        <f t="shared" si="10"/>
        <v>1198.3257580345703</v>
      </c>
      <c r="I378" s="11">
        <f t="shared" si="11"/>
        <v>0.35407750890406758</v>
      </c>
      <c r="J378" s="1" t="s">
        <v>24</v>
      </c>
      <c r="K378" s="5">
        <v>37964</v>
      </c>
      <c r="L378">
        <v>4</v>
      </c>
      <c r="M378">
        <v>12</v>
      </c>
      <c r="N378">
        <v>2003</v>
      </c>
      <c r="O378" t="s">
        <v>450</v>
      </c>
      <c r="P378">
        <v>118</v>
      </c>
      <c r="Q378" t="s">
        <v>465</v>
      </c>
      <c r="R378" t="s">
        <v>371</v>
      </c>
      <c r="S378" t="s">
        <v>683</v>
      </c>
      <c r="T378" t="s">
        <v>372</v>
      </c>
      <c r="U378" t="s">
        <v>615</v>
      </c>
      <c r="V378" t="s">
        <v>342</v>
      </c>
      <c r="W378" t="s">
        <v>115</v>
      </c>
      <c r="X378" t="s">
        <v>678</v>
      </c>
      <c r="Y378" t="s">
        <v>31</v>
      </c>
      <c r="Z378" t="s">
        <v>32</v>
      </c>
      <c r="AA378" t="s">
        <v>373</v>
      </c>
      <c r="AB378" t="s">
        <v>250</v>
      </c>
      <c r="AC378" t="s">
        <v>49</v>
      </c>
    </row>
    <row r="379" spans="1:29" x14ac:dyDescent="0.3">
      <c r="A379">
        <v>10219</v>
      </c>
      <c r="B379">
        <v>48</v>
      </c>
      <c r="C379" s="10">
        <v>65.022756176614777</v>
      </c>
      <c r="D379">
        <v>100</v>
      </c>
      <c r="E379">
        <v>2</v>
      </c>
      <c r="F379" t="str" cm="1">
        <f t="array" ref="F379">_xlfn.IFS(G379&lt;5000,"Small",AND(G379&gt;=5000,G379&lt;=10000),"Medium",G379&gt;10000,"Large")</f>
        <v>Small</v>
      </c>
      <c r="G379">
        <v>4891.68</v>
      </c>
      <c r="H379" s="10">
        <f t="shared" si="10"/>
        <v>1770.5877035224912</v>
      </c>
      <c r="I379" s="11">
        <f t="shared" si="11"/>
        <v>0.36195902093401267</v>
      </c>
      <c r="J379" s="1" t="s">
        <v>24</v>
      </c>
      <c r="K379" s="5">
        <v>38027</v>
      </c>
      <c r="L379">
        <v>1</v>
      </c>
      <c r="M379">
        <v>2</v>
      </c>
      <c r="N379">
        <v>2004</v>
      </c>
      <c r="O379" t="s">
        <v>450</v>
      </c>
      <c r="P379">
        <v>118</v>
      </c>
      <c r="Q379" t="s">
        <v>465</v>
      </c>
      <c r="R379" t="s">
        <v>471</v>
      </c>
      <c r="S379" t="s">
        <v>701</v>
      </c>
      <c r="T379" t="s">
        <v>472</v>
      </c>
      <c r="U379" t="s">
        <v>615</v>
      </c>
      <c r="V379" t="s">
        <v>473</v>
      </c>
      <c r="W379" t="s">
        <v>53</v>
      </c>
      <c r="X379" t="s">
        <v>623</v>
      </c>
      <c r="Y379" t="s">
        <v>31</v>
      </c>
      <c r="Z379" t="s">
        <v>32</v>
      </c>
      <c r="AA379" t="s">
        <v>474</v>
      </c>
      <c r="AB379" t="s">
        <v>358</v>
      </c>
      <c r="AC379" t="s">
        <v>49</v>
      </c>
    </row>
    <row r="380" spans="1:29" x14ac:dyDescent="0.3">
      <c r="A380">
        <v>10229</v>
      </c>
      <c r="B380">
        <v>36</v>
      </c>
      <c r="C380" s="10">
        <v>61.724073051752804</v>
      </c>
      <c r="D380">
        <v>100</v>
      </c>
      <c r="E380">
        <v>1</v>
      </c>
      <c r="F380" t="str" cm="1">
        <f t="array" ref="F380">_xlfn.IFS(G380&lt;5000,"Small",AND(G380&gt;=5000,G380&lt;=10000),"Medium",G380&gt;10000,"Large")</f>
        <v>Small</v>
      </c>
      <c r="G380">
        <v>4521.96</v>
      </c>
      <c r="H380" s="10">
        <f t="shared" si="10"/>
        <v>2299.8933701368992</v>
      </c>
      <c r="I380" s="11">
        <f t="shared" si="11"/>
        <v>0.50860542113085905</v>
      </c>
      <c r="J380" s="1" t="s">
        <v>24</v>
      </c>
      <c r="K380" s="5">
        <v>38057</v>
      </c>
      <c r="L380">
        <v>1</v>
      </c>
      <c r="M380">
        <v>3</v>
      </c>
      <c r="N380">
        <v>2004</v>
      </c>
      <c r="O380" t="s">
        <v>450</v>
      </c>
      <c r="P380">
        <v>118</v>
      </c>
      <c r="Q380" t="s">
        <v>465</v>
      </c>
      <c r="R380" t="s">
        <v>246</v>
      </c>
      <c r="S380" t="s">
        <v>661</v>
      </c>
      <c r="T380" t="s">
        <v>247</v>
      </c>
      <c r="U380" t="s">
        <v>615</v>
      </c>
      <c r="V380" t="s">
        <v>248</v>
      </c>
      <c r="W380" t="s">
        <v>53</v>
      </c>
      <c r="X380" t="s">
        <v>634</v>
      </c>
      <c r="Y380" t="s">
        <v>31</v>
      </c>
      <c r="Z380" t="s">
        <v>32</v>
      </c>
      <c r="AA380" t="s">
        <v>249</v>
      </c>
      <c r="AB380" t="s">
        <v>250</v>
      </c>
      <c r="AC380" t="s">
        <v>49</v>
      </c>
    </row>
    <row r="381" spans="1:29" x14ac:dyDescent="0.3">
      <c r="A381">
        <v>10246</v>
      </c>
      <c r="B381">
        <v>46</v>
      </c>
      <c r="C381" s="10">
        <v>84.507717835006815</v>
      </c>
      <c r="D381">
        <v>100</v>
      </c>
      <c r="E381">
        <v>5</v>
      </c>
      <c r="F381" t="str" cm="1">
        <f t="array" ref="F381">_xlfn.IFS(G381&lt;5000,"Small",AND(G381&gt;=5000,G381&lt;=10000),"Medium",G381&gt;10000,"Large")</f>
        <v>Medium</v>
      </c>
      <c r="G381">
        <v>5069.66</v>
      </c>
      <c r="H381" s="10">
        <f t="shared" si="10"/>
        <v>1182.3049795896864</v>
      </c>
      <c r="I381" s="11">
        <f t="shared" si="11"/>
        <v>0.23321188789577335</v>
      </c>
      <c r="J381" s="1" t="s">
        <v>24</v>
      </c>
      <c r="K381" s="5">
        <v>38112</v>
      </c>
      <c r="L381">
        <v>2</v>
      </c>
      <c r="M381">
        <v>5</v>
      </c>
      <c r="N381">
        <v>2004</v>
      </c>
      <c r="O381" t="s">
        <v>450</v>
      </c>
      <c r="P381">
        <v>118</v>
      </c>
      <c r="Q381" t="s">
        <v>465</v>
      </c>
      <c r="R381" t="s">
        <v>161</v>
      </c>
      <c r="S381" t="s">
        <v>723</v>
      </c>
      <c r="T381" t="s">
        <v>162</v>
      </c>
      <c r="U381" t="s">
        <v>615</v>
      </c>
      <c r="V381" t="s">
        <v>163</v>
      </c>
      <c r="W381" t="s">
        <v>615</v>
      </c>
      <c r="X381" t="s">
        <v>646</v>
      </c>
      <c r="Y381" t="s">
        <v>164</v>
      </c>
      <c r="Z381" t="s">
        <v>40</v>
      </c>
      <c r="AA381" t="s">
        <v>165</v>
      </c>
      <c r="AB381" t="s">
        <v>166</v>
      </c>
      <c r="AC381" t="s">
        <v>49</v>
      </c>
    </row>
    <row r="382" spans="1:29" x14ac:dyDescent="0.3">
      <c r="A382">
        <v>10259</v>
      </c>
      <c r="B382">
        <v>46</v>
      </c>
      <c r="C382" s="10">
        <v>81.521812538914048</v>
      </c>
      <c r="D382">
        <v>100</v>
      </c>
      <c r="E382">
        <v>4</v>
      </c>
      <c r="F382" t="str" cm="1">
        <f t="array" ref="F382">_xlfn.IFS(G382&lt;5000,"Small",AND(G382&gt;=5000,G382&lt;=10000),"Medium",G382&gt;10000,"Large")</f>
        <v>Medium</v>
      </c>
      <c r="G382">
        <v>6541.2</v>
      </c>
      <c r="H382" s="10">
        <f t="shared" si="10"/>
        <v>2791.1966232099535</v>
      </c>
      <c r="I382" s="11">
        <f t="shared" si="11"/>
        <v>0.42671017905123731</v>
      </c>
      <c r="J382" t="s">
        <v>24</v>
      </c>
      <c r="K382" s="5">
        <v>38153</v>
      </c>
      <c r="L382">
        <v>2</v>
      </c>
      <c r="M382">
        <v>6</v>
      </c>
      <c r="N382">
        <v>2004</v>
      </c>
      <c r="O382" t="s">
        <v>450</v>
      </c>
      <c r="P382">
        <v>118</v>
      </c>
      <c r="Q382" t="s">
        <v>465</v>
      </c>
      <c r="R382" t="s">
        <v>374</v>
      </c>
      <c r="S382" s="2" t="s">
        <v>684</v>
      </c>
      <c r="T382" t="s">
        <v>375</v>
      </c>
      <c r="U382" t="s">
        <v>376</v>
      </c>
      <c r="V382" t="s">
        <v>181</v>
      </c>
      <c r="W382" t="s">
        <v>615</v>
      </c>
      <c r="X382" t="s">
        <v>685</v>
      </c>
      <c r="Y382" t="s">
        <v>181</v>
      </c>
      <c r="Z382" t="s">
        <v>89</v>
      </c>
      <c r="AA382" t="s">
        <v>377</v>
      </c>
      <c r="AB382" t="s">
        <v>378</v>
      </c>
      <c r="AC382" t="s">
        <v>49</v>
      </c>
    </row>
    <row r="383" spans="1:29" x14ac:dyDescent="0.3">
      <c r="A383">
        <v>10271</v>
      </c>
      <c r="B383">
        <v>31</v>
      </c>
      <c r="C383" s="10">
        <v>64.405119523139234</v>
      </c>
      <c r="D383">
        <v>97.17</v>
      </c>
      <c r="E383">
        <v>5</v>
      </c>
      <c r="F383" t="str" cm="1">
        <f t="array" ref="F383">_xlfn.IFS(G383&lt;5000,"Small",AND(G383&gt;=5000,G383&lt;=10000),"Medium",G383&gt;10000,"Large")</f>
        <v>Small</v>
      </c>
      <c r="G383">
        <v>3012.27</v>
      </c>
      <c r="H383" s="10">
        <f t="shared" si="10"/>
        <v>1015.7112947826838</v>
      </c>
      <c r="I383" s="11">
        <f t="shared" si="11"/>
        <v>0.33719131909911254</v>
      </c>
      <c r="J383" t="s">
        <v>24</v>
      </c>
      <c r="K383" s="5">
        <v>38188</v>
      </c>
      <c r="L383">
        <v>3</v>
      </c>
      <c r="M383">
        <v>7</v>
      </c>
      <c r="N383">
        <v>2004</v>
      </c>
      <c r="O383" t="s">
        <v>450</v>
      </c>
      <c r="P383">
        <v>118</v>
      </c>
      <c r="Q383" t="s">
        <v>465</v>
      </c>
      <c r="R383" t="s">
        <v>246</v>
      </c>
      <c r="S383" t="s">
        <v>661</v>
      </c>
      <c r="T383" t="s">
        <v>247</v>
      </c>
      <c r="U383" t="s">
        <v>615</v>
      </c>
      <c r="V383" t="s">
        <v>248</v>
      </c>
      <c r="W383" t="s">
        <v>53</v>
      </c>
      <c r="X383" t="s">
        <v>634</v>
      </c>
      <c r="Y383" t="s">
        <v>31</v>
      </c>
      <c r="Z383" t="s">
        <v>32</v>
      </c>
      <c r="AA383" t="s">
        <v>249</v>
      </c>
      <c r="AB383" t="s">
        <v>250</v>
      </c>
      <c r="AC383" t="s">
        <v>49</v>
      </c>
    </row>
    <row r="384" spans="1:29" x14ac:dyDescent="0.3">
      <c r="A384">
        <v>10281</v>
      </c>
      <c r="B384">
        <v>41</v>
      </c>
      <c r="C384" s="10">
        <v>72.586078240676983</v>
      </c>
      <c r="D384">
        <v>100</v>
      </c>
      <c r="E384">
        <v>1</v>
      </c>
      <c r="F384" t="str" cm="1">
        <f t="array" ref="F384">_xlfn.IFS(G384&lt;5000,"Small",AND(G384&gt;=5000,G384&lt;=10000),"Medium",G384&gt;10000,"Large")</f>
        <v>Medium</v>
      </c>
      <c r="G384">
        <v>5247.18</v>
      </c>
      <c r="H384" s="10">
        <f t="shared" si="10"/>
        <v>2271.1507921322441</v>
      </c>
      <c r="I384" s="11">
        <f t="shared" si="11"/>
        <v>0.43283264384531195</v>
      </c>
      <c r="J384" t="s">
        <v>24</v>
      </c>
      <c r="K384" s="5">
        <v>38218</v>
      </c>
      <c r="L384">
        <v>3</v>
      </c>
      <c r="M384">
        <v>8</v>
      </c>
      <c r="N384">
        <v>2004</v>
      </c>
      <c r="O384" t="s">
        <v>450</v>
      </c>
      <c r="P384">
        <v>118</v>
      </c>
      <c r="Q384" t="s">
        <v>465</v>
      </c>
      <c r="R384" t="s">
        <v>129</v>
      </c>
      <c r="S384" t="s">
        <v>640</v>
      </c>
      <c r="T384" t="s">
        <v>130</v>
      </c>
      <c r="U384" t="s">
        <v>615</v>
      </c>
      <c r="V384" t="s">
        <v>131</v>
      </c>
      <c r="W384" t="s">
        <v>132</v>
      </c>
      <c r="X384" t="s">
        <v>641</v>
      </c>
      <c r="Y384" t="s">
        <v>31</v>
      </c>
      <c r="Z384" t="s">
        <v>32</v>
      </c>
      <c r="AA384" t="s">
        <v>33</v>
      </c>
      <c r="AB384" t="s">
        <v>133</v>
      </c>
      <c r="AC384" t="s">
        <v>49</v>
      </c>
    </row>
    <row r="385" spans="1:29" x14ac:dyDescent="0.3">
      <c r="A385">
        <v>10292</v>
      </c>
      <c r="B385">
        <v>21</v>
      </c>
      <c r="C385" s="10">
        <v>82.373909656876194</v>
      </c>
      <c r="D385">
        <v>100</v>
      </c>
      <c r="E385">
        <v>8</v>
      </c>
      <c r="F385" t="str" cm="1">
        <f t="array" ref="F385">_xlfn.IFS(G385&lt;5000,"Small",AND(G385&gt;=5000,G385&lt;=10000),"Medium",G385&gt;10000,"Large")</f>
        <v>Small</v>
      </c>
      <c r="G385">
        <v>2214.87</v>
      </c>
      <c r="H385" s="10">
        <f t="shared" si="10"/>
        <v>485.01789720559987</v>
      </c>
      <c r="I385" s="11">
        <f t="shared" si="11"/>
        <v>0.2189825575341216</v>
      </c>
      <c r="J385" s="1" t="s">
        <v>24</v>
      </c>
      <c r="K385" s="5">
        <v>38238</v>
      </c>
      <c r="L385">
        <v>3</v>
      </c>
      <c r="M385">
        <v>9</v>
      </c>
      <c r="N385">
        <v>2004</v>
      </c>
      <c r="O385" t="s">
        <v>450</v>
      </c>
      <c r="P385">
        <v>118</v>
      </c>
      <c r="Q385" t="s">
        <v>465</v>
      </c>
      <c r="R385" t="s">
        <v>27</v>
      </c>
      <c r="S385" t="s">
        <v>614</v>
      </c>
      <c r="T385" t="s">
        <v>28</v>
      </c>
      <c r="U385" t="s">
        <v>615</v>
      </c>
      <c r="V385" t="s">
        <v>29</v>
      </c>
      <c r="W385" t="s">
        <v>30</v>
      </c>
      <c r="X385" t="s">
        <v>616</v>
      </c>
      <c r="Y385" t="s">
        <v>31</v>
      </c>
      <c r="Z385" t="s">
        <v>32</v>
      </c>
      <c r="AA385" t="s">
        <v>33</v>
      </c>
      <c r="AB385" t="s">
        <v>34</v>
      </c>
      <c r="AC385" t="s">
        <v>35</v>
      </c>
    </row>
    <row r="386" spans="1:29" x14ac:dyDescent="0.3">
      <c r="A386">
        <v>10305</v>
      </c>
      <c r="B386">
        <v>38</v>
      </c>
      <c r="C386" s="10">
        <v>67.956701341443051</v>
      </c>
      <c r="D386">
        <v>100</v>
      </c>
      <c r="E386">
        <v>5</v>
      </c>
      <c r="F386" t="str" cm="1">
        <f t="array" ref="F386">_xlfn.IFS(G386&lt;5000,"Small",AND(G386&gt;=5000,G386&lt;=10000),"Medium",G386&gt;10000,"Large")</f>
        <v>Small</v>
      </c>
      <c r="G386">
        <v>4773.18</v>
      </c>
      <c r="H386" s="10">
        <f t="shared" si="10"/>
        <v>2190.8253490251645</v>
      </c>
      <c r="I386" s="11">
        <f t="shared" si="11"/>
        <v>0.45898653497776415</v>
      </c>
      <c r="J386" t="s">
        <v>24</v>
      </c>
      <c r="K386" s="5">
        <v>38273</v>
      </c>
      <c r="L386">
        <v>4</v>
      </c>
      <c r="M386">
        <v>10</v>
      </c>
      <c r="N386">
        <v>2004</v>
      </c>
      <c r="O386" t="s">
        <v>450</v>
      </c>
      <c r="P386">
        <v>118</v>
      </c>
      <c r="Q386" t="s">
        <v>465</v>
      </c>
      <c r="R386" t="s">
        <v>112</v>
      </c>
      <c r="S386" t="s">
        <v>636</v>
      </c>
      <c r="T386" t="s">
        <v>113</v>
      </c>
      <c r="U386" t="s">
        <v>615</v>
      </c>
      <c r="V386" t="s">
        <v>114</v>
      </c>
      <c r="W386" t="s">
        <v>115</v>
      </c>
      <c r="X386" t="s">
        <v>637</v>
      </c>
      <c r="Y386" t="s">
        <v>31</v>
      </c>
      <c r="Z386" t="s">
        <v>32</v>
      </c>
      <c r="AA386" t="s">
        <v>116</v>
      </c>
      <c r="AB386" t="s">
        <v>117</v>
      </c>
      <c r="AC386" t="s">
        <v>49</v>
      </c>
    </row>
    <row r="387" spans="1:29" x14ac:dyDescent="0.3">
      <c r="A387">
        <v>10314</v>
      </c>
      <c r="B387">
        <v>45</v>
      </c>
      <c r="C387" s="10">
        <v>67.788894650968473</v>
      </c>
      <c r="D387">
        <v>100</v>
      </c>
      <c r="E387">
        <v>14</v>
      </c>
      <c r="F387" t="str" cm="1">
        <f t="array" ref="F387">_xlfn.IFS(G387&lt;5000,"Small",AND(G387&gt;=5000,G387&lt;=10000),"Medium",G387&gt;10000,"Large")</f>
        <v>Medium</v>
      </c>
      <c r="G387">
        <v>6185.7</v>
      </c>
      <c r="H387" s="10">
        <f t="shared" ref="H387:H450" si="12">G387-(B387*C387)</f>
        <v>3135.1997407064187</v>
      </c>
      <c r="I387" s="11">
        <f t="shared" ref="I387:I450" si="13">H387/G387</f>
        <v>0.50684639421672872</v>
      </c>
      <c r="J387" t="s">
        <v>24</v>
      </c>
      <c r="K387" s="5">
        <v>38282</v>
      </c>
      <c r="L387">
        <v>4</v>
      </c>
      <c r="M387">
        <v>10</v>
      </c>
      <c r="N387">
        <v>2004</v>
      </c>
      <c r="O387" t="s">
        <v>450</v>
      </c>
      <c r="P387">
        <v>118</v>
      </c>
      <c r="Q387" t="s">
        <v>465</v>
      </c>
      <c r="R387" t="s">
        <v>444</v>
      </c>
      <c r="S387" t="s">
        <v>445</v>
      </c>
      <c r="T387" t="s">
        <v>446</v>
      </c>
      <c r="U387" t="s">
        <v>615</v>
      </c>
      <c r="V387" t="s">
        <v>447</v>
      </c>
      <c r="W387" t="s">
        <v>615</v>
      </c>
      <c r="X387" t="s">
        <v>696</v>
      </c>
      <c r="Y387" t="s">
        <v>296</v>
      </c>
      <c r="Z387" t="s">
        <v>40</v>
      </c>
      <c r="AA387" t="s">
        <v>448</v>
      </c>
      <c r="AB387" t="s">
        <v>449</v>
      </c>
      <c r="AC387" t="s">
        <v>49</v>
      </c>
    </row>
    <row r="388" spans="1:29" x14ac:dyDescent="0.3">
      <c r="A388">
        <v>10324</v>
      </c>
      <c r="B388">
        <v>26</v>
      </c>
      <c r="C388" s="10">
        <v>44.431305811743584</v>
      </c>
      <c r="D388">
        <v>58.38</v>
      </c>
      <c r="E388">
        <v>7</v>
      </c>
      <c r="F388" t="str" cm="1">
        <f t="array" ref="F388">_xlfn.IFS(G388&lt;5000,"Small",AND(G388&gt;=5000,G388&lt;=10000),"Medium",G388&gt;10000,"Large")</f>
        <v>Small</v>
      </c>
      <c r="G388">
        <v>1517.88</v>
      </c>
      <c r="H388" s="10">
        <f t="shared" si="12"/>
        <v>362.6660488946668</v>
      </c>
      <c r="I388" s="11">
        <f t="shared" si="13"/>
        <v>0.23892932833601258</v>
      </c>
      <c r="J388" s="1" t="s">
        <v>24</v>
      </c>
      <c r="K388" s="5">
        <v>38296</v>
      </c>
      <c r="L388">
        <v>4</v>
      </c>
      <c r="M388">
        <v>11</v>
      </c>
      <c r="N388">
        <v>2004</v>
      </c>
      <c r="O388" t="s">
        <v>450</v>
      </c>
      <c r="P388">
        <v>118</v>
      </c>
      <c r="Q388" t="s">
        <v>465</v>
      </c>
      <c r="R388" t="s">
        <v>92</v>
      </c>
      <c r="S388" t="s">
        <v>630</v>
      </c>
      <c r="T388" t="s">
        <v>93</v>
      </c>
      <c r="U388" t="s">
        <v>94</v>
      </c>
      <c r="V388" t="s">
        <v>29</v>
      </c>
      <c r="W388" t="s">
        <v>30</v>
      </c>
      <c r="X388" t="s">
        <v>616</v>
      </c>
      <c r="Y388" t="s">
        <v>31</v>
      </c>
      <c r="Z388" t="s">
        <v>32</v>
      </c>
      <c r="AA388" t="s">
        <v>95</v>
      </c>
      <c r="AB388" t="s">
        <v>96</v>
      </c>
      <c r="AC388" t="s">
        <v>35</v>
      </c>
    </row>
    <row r="389" spans="1:29" x14ac:dyDescent="0.3">
      <c r="A389">
        <v>10336</v>
      </c>
      <c r="B389">
        <v>38</v>
      </c>
      <c r="C389" s="10">
        <v>66.152930303320872</v>
      </c>
      <c r="D389">
        <v>100</v>
      </c>
      <c r="E389">
        <v>3</v>
      </c>
      <c r="F389" t="str" cm="1">
        <f t="array" ref="F389">_xlfn.IFS(G389&lt;5000,"Small",AND(G389&gt;=5000,G389&lt;=10000),"Medium",G389&gt;10000,"Large")</f>
        <v>Medium</v>
      </c>
      <c r="G389">
        <v>6372.6</v>
      </c>
      <c r="H389" s="10">
        <f t="shared" si="12"/>
        <v>3858.7886484738074</v>
      </c>
      <c r="I389" s="11">
        <f t="shared" si="13"/>
        <v>0.60552814368920171</v>
      </c>
      <c r="J389" t="s">
        <v>24</v>
      </c>
      <c r="K389" s="5">
        <v>38311</v>
      </c>
      <c r="L389">
        <v>4</v>
      </c>
      <c r="M389">
        <v>11</v>
      </c>
      <c r="N389">
        <v>2004</v>
      </c>
      <c r="O389" t="s">
        <v>450</v>
      </c>
      <c r="P389">
        <v>118</v>
      </c>
      <c r="Q389" t="s">
        <v>465</v>
      </c>
      <c r="R389" t="s">
        <v>361</v>
      </c>
      <c r="S389" t="s">
        <v>750</v>
      </c>
      <c r="T389" t="s">
        <v>362</v>
      </c>
      <c r="U389" t="s">
        <v>615</v>
      </c>
      <c r="V389" t="s">
        <v>46</v>
      </c>
      <c r="W389" t="s">
        <v>615</v>
      </c>
      <c r="X389" t="s">
        <v>681</v>
      </c>
      <c r="Y389" t="s">
        <v>39</v>
      </c>
      <c r="Z389" t="s">
        <v>40</v>
      </c>
      <c r="AA389" t="s">
        <v>363</v>
      </c>
      <c r="AB389" t="s">
        <v>364</v>
      </c>
      <c r="AC389" t="s">
        <v>49</v>
      </c>
    </row>
    <row r="390" spans="1:29" x14ac:dyDescent="0.3">
      <c r="A390">
        <v>10349</v>
      </c>
      <c r="B390">
        <v>48</v>
      </c>
      <c r="C390" s="10">
        <v>70.419366280625553</v>
      </c>
      <c r="D390">
        <v>100</v>
      </c>
      <c r="E390">
        <v>9</v>
      </c>
      <c r="F390" t="str" cm="1">
        <f t="array" ref="F390">_xlfn.IFS(G390&lt;5000,"Small",AND(G390&gt;=5000,G390&lt;=10000),"Medium",G390&gt;10000,"Large")</f>
        <v>Medium</v>
      </c>
      <c r="G390">
        <v>5232.96</v>
      </c>
      <c r="H390" s="10">
        <f t="shared" si="12"/>
        <v>1852.8304185299735</v>
      </c>
      <c r="I390" s="11">
        <f t="shared" si="13"/>
        <v>0.35406928746445099</v>
      </c>
      <c r="J390" s="1" t="s">
        <v>24</v>
      </c>
      <c r="K390" s="5">
        <v>38322</v>
      </c>
      <c r="L390">
        <v>4</v>
      </c>
      <c r="M390">
        <v>12</v>
      </c>
      <c r="N390">
        <v>2004</v>
      </c>
      <c r="O390" t="s">
        <v>450</v>
      </c>
      <c r="P390">
        <v>118</v>
      </c>
      <c r="Q390" t="s">
        <v>465</v>
      </c>
      <c r="R390" t="s">
        <v>425</v>
      </c>
      <c r="S390" t="s">
        <v>692</v>
      </c>
      <c r="T390" t="s">
        <v>426</v>
      </c>
      <c r="U390" t="s">
        <v>427</v>
      </c>
      <c r="V390" t="s">
        <v>29</v>
      </c>
      <c r="W390" t="s">
        <v>30</v>
      </c>
      <c r="X390" t="s">
        <v>616</v>
      </c>
      <c r="Y390" t="s">
        <v>31</v>
      </c>
      <c r="Z390" t="s">
        <v>32</v>
      </c>
      <c r="AA390" t="s">
        <v>54</v>
      </c>
      <c r="AB390" t="s">
        <v>428</v>
      </c>
      <c r="AC390" t="s">
        <v>49</v>
      </c>
    </row>
    <row r="391" spans="1:29" x14ac:dyDescent="0.3">
      <c r="A391">
        <v>10358</v>
      </c>
      <c r="B391">
        <v>42</v>
      </c>
      <c r="C391" s="10">
        <v>51.042094490613337</v>
      </c>
      <c r="D391">
        <v>64.16</v>
      </c>
      <c r="E391">
        <v>9</v>
      </c>
      <c r="F391" t="str" cm="1">
        <f t="array" ref="F391">_xlfn.IFS(G391&lt;5000,"Small",AND(G391&gt;=5000,G391&lt;=10000),"Medium",G391&gt;10000,"Large")</f>
        <v>Small</v>
      </c>
      <c r="G391">
        <v>2694.72</v>
      </c>
      <c r="H391" s="10">
        <f t="shared" si="12"/>
        <v>550.95203139423984</v>
      </c>
      <c r="I391" s="11">
        <f t="shared" si="13"/>
        <v>0.20445613325103904</v>
      </c>
      <c r="J391" s="1" t="s">
        <v>24</v>
      </c>
      <c r="K391" s="5">
        <v>38331</v>
      </c>
      <c r="L391">
        <v>4</v>
      </c>
      <c r="M391">
        <v>12</v>
      </c>
      <c r="N391">
        <v>2004</v>
      </c>
      <c r="O391" t="s">
        <v>450</v>
      </c>
      <c r="P391">
        <v>118</v>
      </c>
      <c r="Q391" t="s">
        <v>465</v>
      </c>
      <c r="R391" t="s">
        <v>161</v>
      </c>
      <c r="S391" t="s">
        <v>723</v>
      </c>
      <c r="T391" t="s">
        <v>162</v>
      </c>
      <c r="U391" t="s">
        <v>615</v>
      </c>
      <c r="V391" t="s">
        <v>163</v>
      </c>
      <c r="W391" t="s">
        <v>615</v>
      </c>
      <c r="X391" t="s">
        <v>646</v>
      </c>
      <c r="Y391" t="s">
        <v>164</v>
      </c>
      <c r="Z391" t="s">
        <v>40</v>
      </c>
      <c r="AA391" t="s">
        <v>165</v>
      </c>
      <c r="AB391" t="s">
        <v>166</v>
      </c>
      <c r="AC391" t="s">
        <v>35</v>
      </c>
    </row>
    <row r="392" spans="1:29" x14ac:dyDescent="0.3">
      <c r="A392">
        <v>10371</v>
      </c>
      <c r="B392">
        <v>49</v>
      </c>
      <c r="C392" s="10">
        <v>29.010696392916536</v>
      </c>
      <c r="D392">
        <v>35.71</v>
      </c>
      <c r="E392">
        <v>4</v>
      </c>
      <c r="F392" t="str" cm="1">
        <f t="array" ref="F392">_xlfn.IFS(G392&lt;5000,"Small",AND(G392&gt;=5000,G392&lt;=10000),"Medium",G392&gt;10000,"Large")</f>
        <v>Small</v>
      </c>
      <c r="G392">
        <v>1749.79</v>
      </c>
      <c r="H392" s="10">
        <f t="shared" si="12"/>
        <v>328.26587674708981</v>
      </c>
      <c r="I392" s="11">
        <f t="shared" si="13"/>
        <v>0.18760301335994023</v>
      </c>
      <c r="J392" t="s">
        <v>24</v>
      </c>
      <c r="K392" s="5">
        <v>38375</v>
      </c>
      <c r="L392">
        <v>1</v>
      </c>
      <c r="M392">
        <v>1</v>
      </c>
      <c r="N392">
        <v>2005</v>
      </c>
      <c r="O392" t="s">
        <v>450</v>
      </c>
      <c r="P392">
        <v>118</v>
      </c>
      <c r="Q392" t="s">
        <v>465</v>
      </c>
      <c r="R392" t="s">
        <v>246</v>
      </c>
      <c r="S392" t="s">
        <v>661</v>
      </c>
      <c r="T392" t="s">
        <v>247</v>
      </c>
      <c r="U392" t="s">
        <v>615</v>
      </c>
      <c r="V392" t="s">
        <v>248</v>
      </c>
      <c r="W392" t="s">
        <v>53</v>
      </c>
      <c r="X392" t="s">
        <v>634</v>
      </c>
      <c r="Y392" t="s">
        <v>31</v>
      </c>
      <c r="Z392" t="s">
        <v>32</v>
      </c>
      <c r="AA392" t="s">
        <v>249</v>
      </c>
      <c r="AB392" t="s">
        <v>250</v>
      </c>
      <c r="AC392" t="s">
        <v>35</v>
      </c>
    </row>
    <row r="393" spans="1:29" x14ac:dyDescent="0.3">
      <c r="A393">
        <v>10382</v>
      </c>
      <c r="B393">
        <v>32</v>
      </c>
      <c r="C393" s="10">
        <v>45.324036713686503</v>
      </c>
      <c r="D393">
        <v>66.58</v>
      </c>
      <c r="E393">
        <v>13</v>
      </c>
      <c r="F393" t="str" cm="1">
        <f t="array" ref="F393">_xlfn.IFS(G393&lt;5000,"Small",AND(G393&gt;=5000,G393&lt;=10000),"Medium",G393&gt;10000,"Large")</f>
        <v>Small</v>
      </c>
      <c r="G393">
        <v>2130.56</v>
      </c>
      <c r="H393" s="10">
        <f t="shared" si="12"/>
        <v>680.19082516203184</v>
      </c>
      <c r="I393" s="11">
        <f t="shared" si="13"/>
        <v>0.31925448011885693</v>
      </c>
      <c r="J393" t="s">
        <v>24</v>
      </c>
      <c r="K393" s="5">
        <v>38400</v>
      </c>
      <c r="L393">
        <v>1</v>
      </c>
      <c r="M393">
        <v>2</v>
      </c>
      <c r="N393">
        <v>2005</v>
      </c>
      <c r="O393" t="s">
        <v>450</v>
      </c>
      <c r="P393">
        <v>118</v>
      </c>
      <c r="Q393" t="s">
        <v>465</v>
      </c>
      <c r="R393" t="s">
        <v>246</v>
      </c>
      <c r="S393" t="s">
        <v>661</v>
      </c>
      <c r="T393" t="s">
        <v>247</v>
      </c>
      <c r="U393" t="s">
        <v>615</v>
      </c>
      <c r="V393" t="s">
        <v>248</v>
      </c>
      <c r="W393" t="s">
        <v>53</v>
      </c>
      <c r="X393" t="s">
        <v>634</v>
      </c>
      <c r="Y393" t="s">
        <v>31</v>
      </c>
      <c r="Z393" t="s">
        <v>32</v>
      </c>
      <c r="AA393" t="s">
        <v>249</v>
      </c>
      <c r="AB393" t="s">
        <v>250</v>
      </c>
      <c r="AC393" t="s">
        <v>35</v>
      </c>
    </row>
    <row r="394" spans="1:29" x14ac:dyDescent="0.3">
      <c r="A394">
        <v>10412</v>
      </c>
      <c r="B394">
        <v>54</v>
      </c>
      <c r="C394" s="10">
        <v>70.64679814324009</v>
      </c>
      <c r="D394">
        <v>100</v>
      </c>
      <c r="E394">
        <v>5</v>
      </c>
      <c r="F394" t="str" cm="1">
        <f t="array" ref="F394">_xlfn.IFS(G394&lt;5000,"Small",AND(G394&gt;=5000,G394&lt;=10000),"Medium",G394&gt;10000,"Large")</f>
        <v>Medium</v>
      </c>
      <c r="G394">
        <v>5951.34</v>
      </c>
      <c r="H394" s="10">
        <f t="shared" si="12"/>
        <v>2136.4129002650352</v>
      </c>
      <c r="I394" s="11">
        <f t="shared" si="13"/>
        <v>0.35898014569240461</v>
      </c>
      <c r="J394" s="1" t="s">
        <v>24</v>
      </c>
      <c r="K394" s="5">
        <v>38475</v>
      </c>
      <c r="L394">
        <v>2</v>
      </c>
      <c r="M394">
        <v>5</v>
      </c>
      <c r="N394">
        <v>2005</v>
      </c>
      <c r="O394" t="s">
        <v>450</v>
      </c>
      <c r="P394">
        <v>118</v>
      </c>
      <c r="Q394" t="s">
        <v>465</v>
      </c>
      <c r="R394" t="s">
        <v>161</v>
      </c>
      <c r="S394" t="s">
        <v>723</v>
      </c>
      <c r="T394" t="s">
        <v>162</v>
      </c>
      <c r="U394" t="s">
        <v>615</v>
      </c>
      <c r="V394" t="s">
        <v>163</v>
      </c>
      <c r="W394" t="s">
        <v>615</v>
      </c>
      <c r="X394" t="s">
        <v>646</v>
      </c>
      <c r="Y394" t="s">
        <v>164</v>
      </c>
      <c r="Z394" t="s">
        <v>40</v>
      </c>
      <c r="AA394" t="s">
        <v>165</v>
      </c>
      <c r="AB394" t="s">
        <v>166</v>
      </c>
      <c r="AC394" t="s">
        <v>49</v>
      </c>
    </row>
    <row r="395" spans="1:29" x14ac:dyDescent="0.3">
      <c r="A395">
        <v>10425</v>
      </c>
      <c r="B395">
        <v>33</v>
      </c>
      <c r="C395" s="10">
        <v>73.734229003411244</v>
      </c>
      <c r="D395">
        <v>100</v>
      </c>
      <c r="E395">
        <v>4</v>
      </c>
      <c r="F395" t="str" cm="1">
        <f t="array" ref="F395">_xlfn.IFS(G395&lt;5000,"Small",AND(G395&gt;=5000,G395&lt;=10000),"Medium",G395&gt;10000,"Large")</f>
        <v>Small</v>
      </c>
      <c r="G395">
        <v>4692.6000000000004</v>
      </c>
      <c r="H395" s="10">
        <f t="shared" si="12"/>
        <v>2259.3704428874294</v>
      </c>
      <c r="I395" s="11">
        <f t="shared" si="13"/>
        <v>0.48147518281707991</v>
      </c>
      <c r="J395" t="s">
        <v>271</v>
      </c>
      <c r="K395" s="5">
        <v>38503</v>
      </c>
      <c r="L395">
        <v>2</v>
      </c>
      <c r="M395">
        <v>5</v>
      </c>
      <c r="N395">
        <v>2005</v>
      </c>
      <c r="O395" t="s">
        <v>450</v>
      </c>
      <c r="P395">
        <v>118</v>
      </c>
      <c r="Q395" t="s">
        <v>465</v>
      </c>
      <c r="R395" t="s">
        <v>107</v>
      </c>
      <c r="S395" t="s">
        <v>717</v>
      </c>
      <c r="T395" t="s">
        <v>108</v>
      </c>
      <c r="U395" t="s">
        <v>615</v>
      </c>
      <c r="V395" t="s">
        <v>109</v>
      </c>
      <c r="W395" t="s">
        <v>615</v>
      </c>
      <c r="X395" t="s">
        <v>635</v>
      </c>
      <c r="Y395" t="s">
        <v>39</v>
      </c>
      <c r="Z395" t="s">
        <v>40</v>
      </c>
      <c r="AA395" t="s">
        <v>110</v>
      </c>
      <c r="AB395" t="s">
        <v>111</v>
      </c>
      <c r="AC395" t="s">
        <v>49</v>
      </c>
    </row>
    <row r="396" spans="1:29" x14ac:dyDescent="0.3">
      <c r="A396">
        <v>10108</v>
      </c>
      <c r="B396">
        <v>36</v>
      </c>
      <c r="C396" s="10">
        <v>83.730977898568085</v>
      </c>
      <c r="D396">
        <v>100</v>
      </c>
      <c r="E396">
        <v>3</v>
      </c>
      <c r="F396" t="str" cm="1">
        <f t="array" ref="F396">_xlfn.IFS(G396&lt;5000,"Small",AND(G396&gt;=5000,G396&lt;=10000),"Medium",G396&gt;10000,"Large")</f>
        <v>Small</v>
      </c>
      <c r="G396">
        <v>3731.04</v>
      </c>
      <c r="H396" s="10">
        <f t="shared" si="12"/>
        <v>716.7247956515489</v>
      </c>
      <c r="I396" s="11">
        <f t="shared" si="13"/>
        <v>0.19209785894859044</v>
      </c>
      <c r="J396" s="1" t="s">
        <v>24</v>
      </c>
      <c r="K396" s="5">
        <v>37683</v>
      </c>
      <c r="L396">
        <v>1</v>
      </c>
      <c r="M396">
        <v>3</v>
      </c>
      <c r="N396">
        <v>2003</v>
      </c>
      <c r="O396" t="s">
        <v>167</v>
      </c>
      <c r="P396">
        <v>115</v>
      </c>
      <c r="Q396" t="s">
        <v>475</v>
      </c>
      <c r="R396" t="s">
        <v>380</v>
      </c>
      <c r="S396" t="s">
        <v>381</v>
      </c>
      <c r="T396" t="s">
        <v>382</v>
      </c>
      <c r="U396" t="s">
        <v>615</v>
      </c>
      <c r="V396" t="s">
        <v>383</v>
      </c>
      <c r="W396" t="s">
        <v>615</v>
      </c>
      <c r="X396" t="s">
        <v>752</v>
      </c>
      <c r="Y396" t="s">
        <v>384</v>
      </c>
      <c r="Z396" t="s">
        <v>182</v>
      </c>
      <c r="AA396" t="s">
        <v>385</v>
      </c>
      <c r="AB396" t="s">
        <v>386</v>
      </c>
      <c r="AC396" t="s">
        <v>49</v>
      </c>
    </row>
    <row r="397" spans="1:29" x14ac:dyDescent="0.3">
      <c r="A397">
        <v>10122</v>
      </c>
      <c r="B397">
        <v>20</v>
      </c>
      <c r="C397" s="10">
        <v>86.379419699692434</v>
      </c>
      <c r="D397">
        <v>100</v>
      </c>
      <c r="E397">
        <v>7</v>
      </c>
      <c r="F397" t="str" cm="1">
        <f t="array" ref="F397">_xlfn.IFS(G397&lt;5000,"Small",AND(G397&gt;=5000,G397&lt;=10000),"Medium",G397&gt;10000,"Large")</f>
        <v>Small</v>
      </c>
      <c r="G397">
        <v>2142</v>
      </c>
      <c r="H397" s="10">
        <f t="shared" si="12"/>
        <v>414.41160600615126</v>
      </c>
      <c r="I397" s="11">
        <f t="shared" si="13"/>
        <v>0.19346947059110703</v>
      </c>
      <c r="J397" s="1" t="s">
        <v>24</v>
      </c>
      <c r="K397" s="5">
        <v>37749</v>
      </c>
      <c r="L397">
        <v>2</v>
      </c>
      <c r="M397">
        <v>5</v>
      </c>
      <c r="N397">
        <v>2003</v>
      </c>
      <c r="O397" t="s">
        <v>167</v>
      </c>
      <c r="P397">
        <v>115</v>
      </c>
      <c r="Q397" t="s">
        <v>475</v>
      </c>
      <c r="R397" t="s">
        <v>387</v>
      </c>
      <c r="S397" t="s">
        <v>753</v>
      </c>
      <c r="T397" t="s">
        <v>388</v>
      </c>
      <c r="U397" t="s">
        <v>615</v>
      </c>
      <c r="V397" t="s">
        <v>389</v>
      </c>
      <c r="W397" t="s">
        <v>615</v>
      </c>
      <c r="X397" t="s">
        <v>686</v>
      </c>
      <c r="Y397" t="s">
        <v>39</v>
      </c>
      <c r="Z397" t="s">
        <v>40</v>
      </c>
      <c r="AA397" t="s">
        <v>390</v>
      </c>
      <c r="AB397" t="s">
        <v>391</v>
      </c>
      <c r="AC397" t="s">
        <v>35</v>
      </c>
    </row>
    <row r="398" spans="1:29" x14ac:dyDescent="0.3">
      <c r="A398">
        <v>10135</v>
      </c>
      <c r="B398">
        <v>29</v>
      </c>
      <c r="C398" s="10">
        <v>65.264370258911839</v>
      </c>
      <c r="D398">
        <v>97.89</v>
      </c>
      <c r="E398">
        <v>4</v>
      </c>
      <c r="F398" t="str" cm="1">
        <f t="array" ref="F398">_xlfn.IFS(G398&lt;5000,"Small",AND(G398&gt;=5000,G398&lt;=10000),"Medium",G398&gt;10000,"Large")</f>
        <v>Small</v>
      </c>
      <c r="G398">
        <v>2838.81</v>
      </c>
      <c r="H398" s="10">
        <f t="shared" si="12"/>
        <v>946.1432624915567</v>
      </c>
      <c r="I398" s="11">
        <f t="shared" si="13"/>
        <v>0.33328868874336665</v>
      </c>
      <c r="J398" s="1" t="s">
        <v>24</v>
      </c>
      <c r="K398" s="5">
        <v>37804</v>
      </c>
      <c r="L398">
        <v>3</v>
      </c>
      <c r="M398">
        <v>7</v>
      </c>
      <c r="N398">
        <v>2003</v>
      </c>
      <c r="O398" t="s">
        <v>167</v>
      </c>
      <c r="P398">
        <v>115</v>
      </c>
      <c r="Q398" t="s">
        <v>475</v>
      </c>
      <c r="R398" t="s">
        <v>246</v>
      </c>
      <c r="S398" t="s">
        <v>661</v>
      </c>
      <c r="T398" t="s">
        <v>247</v>
      </c>
      <c r="U398" t="s">
        <v>615</v>
      </c>
      <c r="V398" t="s">
        <v>248</v>
      </c>
      <c r="W398" t="s">
        <v>53</v>
      </c>
      <c r="X398" t="s">
        <v>634</v>
      </c>
      <c r="Y398" t="s">
        <v>31</v>
      </c>
      <c r="Z398" t="s">
        <v>32</v>
      </c>
      <c r="AA398" t="s">
        <v>249</v>
      </c>
      <c r="AB398" t="s">
        <v>250</v>
      </c>
      <c r="AC398" t="s">
        <v>35</v>
      </c>
    </row>
    <row r="399" spans="1:29" x14ac:dyDescent="0.3">
      <c r="A399">
        <v>10147</v>
      </c>
      <c r="B399">
        <v>33</v>
      </c>
      <c r="C399" s="10">
        <v>72.510593658549084</v>
      </c>
      <c r="D399">
        <v>97.89</v>
      </c>
      <c r="E399">
        <v>4</v>
      </c>
      <c r="F399" t="str" cm="1">
        <f t="array" ref="F399">_xlfn.IFS(G399&lt;5000,"Small",AND(G399&gt;=5000,G399&lt;=10000),"Medium",G399&gt;10000,"Large")</f>
        <v>Small</v>
      </c>
      <c r="G399">
        <v>3230.37</v>
      </c>
      <c r="H399" s="10">
        <f t="shared" si="12"/>
        <v>837.52040926788004</v>
      </c>
      <c r="I399" s="11">
        <f t="shared" si="13"/>
        <v>0.25926454532077753</v>
      </c>
      <c r="J399" s="1" t="s">
        <v>24</v>
      </c>
      <c r="K399" s="5">
        <v>37869</v>
      </c>
      <c r="L399">
        <v>3</v>
      </c>
      <c r="M399">
        <v>9</v>
      </c>
      <c r="N399">
        <v>2003</v>
      </c>
      <c r="O399" t="s">
        <v>167</v>
      </c>
      <c r="P399">
        <v>115</v>
      </c>
      <c r="Q399" t="s">
        <v>475</v>
      </c>
      <c r="R399" t="s">
        <v>255</v>
      </c>
      <c r="S399" t="s">
        <v>636</v>
      </c>
      <c r="T399" t="s">
        <v>256</v>
      </c>
      <c r="U399" t="s">
        <v>615</v>
      </c>
      <c r="V399" t="s">
        <v>257</v>
      </c>
      <c r="W399" t="s">
        <v>115</v>
      </c>
      <c r="X399" t="s">
        <v>664</v>
      </c>
      <c r="Y399" t="s">
        <v>31</v>
      </c>
      <c r="Z399" t="s">
        <v>32</v>
      </c>
      <c r="AA399" t="s">
        <v>249</v>
      </c>
      <c r="AB399" t="s">
        <v>258</v>
      </c>
      <c r="AC399" t="s">
        <v>49</v>
      </c>
    </row>
    <row r="400" spans="1:29" x14ac:dyDescent="0.3">
      <c r="A400">
        <v>10160</v>
      </c>
      <c r="B400">
        <v>50</v>
      </c>
      <c r="C400" s="10">
        <v>83.698890869023117</v>
      </c>
      <c r="D400">
        <v>100</v>
      </c>
      <c r="E400">
        <v>5</v>
      </c>
      <c r="F400" t="str" cm="1">
        <f t="array" ref="F400">_xlfn.IFS(G400&lt;5000,"Small",AND(G400&gt;=5000,G400&lt;=10000),"Medium",G400&gt;10000,"Large")</f>
        <v>Medium</v>
      </c>
      <c r="G400">
        <v>5182</v>
      </c>
      <c r="H400" s="10">
        <f t="shared" si="12"/>
        <v>997.05545654884372</v>
      </c>
      <c r="I400" s="11">
        <f t="shared" si="13"/>
        <v>0.19240745977399532</v>
      </c>
      <c r="J400" s="1" t="s">
        <v>24</v>
      </c>
      <c r="K400" s="5">
        <v>37905</v>
      </c>
      <c r="L400">
        <v>4</v>
      </c>
      <c r="M400">
        <v>10</v>
      </c>
      <c r="N400">
        <v>2003</v>
      </c>
      <c r="O400" t="s">
        <v>167</v>
      </c>
      <c r="P400">
        <v>115</v>
      </c>
      <c r="Q400" t="s">
        <v>475</v>
      </c>
      <c r="R400" t="s">
        <v>322</v>
      </c>
      <c r="S400" t="s">
        <v>674</v>
      </c>
      <c r="T400" t="s">
        <v>323</v>
      </c>
      <c r="U400" t="s">
        <v>615</v>
      </c>
      <c r="V400" t="s">
        <v>324</v>
      </c>
      <c r="W400" t="s">
        <v>53</v>
      </c>
      <c r="X400" t="s">
        <v>615</v>
      </c>
      <c r="Y400" t="s">
        <v>31</v>
      </c>
      <c r="Z400" t="s">
        <v>32</v>
      </c>
      <c r="AA400" t="s">
        <v>325</v>
      </c>
      <c r="AB400" t="s">
        <v>96</v>
      </c>
      <c r="AC400" t="s">
        <v>49</v>
      </c>
    </row>
    <row r="401" spans="1:29" x14ac:dyDescent="0.3">
      <c r="A401">
        <v>10170</v>
      </c>
      <c r="B401">
        <v>41</v>
      </c>
      <c r="C401" s="10">
        <v>68.009818826860652</v>
      </c>
      <c r="D401">
        <v>100</v>
      </c>
      <c r="E401">
        <v>3</v>
      </c>
      <c r="F401" t="str" cm="1">
        <f t="array" ref="F401">_xlfn.IFS(G401&lt;5000,"Small",AND(G401&gt;=5000,G401&lt;=10000),"Medium",G401&gt;10000,"Large")</f>
        <v>Small</v>
      </c>
      <c r="G401">
        <v>4391.1000000000004</v>
      </c>
      <c r="H401" s="10">
        <f t="shared" si="12"/>
        <v>1602.6974280987138</v>
      </c>
      <c r="I401" s="11">
        <f t="shared" si="13"/>
        <v>0.36498768602371012</v>
      </c>
      <c r="J401" s="1" t="s">
        <v>24</v>
      </c>
      <c r="K401" s="5">
        <v>37929</v>
      </c>
      <c r="L401">
        <v>4</v>
      </c>
      <c r="M401">
        <v>11</v>
      </c>
      <c r="N401">
        <v>2003</v>
      </c>
      <c r="O401" t="s">
        <v>167</v>
      </c>
      <c r="P401">
        <v>115</v>
      </c>
      <c r="Q401" t="s">
        <v>475</v>
      </c>
      <c r="R401" t="s">
        <v>366</v>
      </c>
      <c r="S401" t="s">
        <v>751</v>
      </c>
      <c r="T401" t="s">
        <v>367</v>
      </c>
      <c r="U401" t="s">
        <v>615</v>
      </c>
      <c r="V401" t="s">
        <v>368</v>
      </c>
      <c r="W401" t="s">
        <v>615</v>
      </c>
      <c r="X401" t="s">
        <v>682</v>
      </c>
      <c r="Y401" t="s">
        <v>137</v>
      </c>
      <c r="Z401" t="s">
        <v>40</v>
      </c>
      <c r="AA401" t="s">
        <v>369</v>
      </c>
      <c r="AB401" t="s">
        <v>370</v>
      </c>
      <c r="AC401" t="s">
        <v>49</v>
      </c>
    </row>
    <row r="402" spans="1:29" x14ac:dyDescent="0.3">
      <c r="A402">
        <v>10181</v>
      </c>
      <c r="B402">
        <v>36</v>
      </c>
      <c r="C402" s="10">
        <v>74.358955627030738</v>
      </c>
      <c r="D402">
        <v>100</v>
      </c>
      <c r="E402">
        <v>11</v>
      </c>
      <c r="F402" t="str" cm="1">
        <f t="array" ref="F402">_xlfn.IFS(G402&lt;5000,"Small",AND(G402&gt;=5000,G402&lt;=10000),"Medium",G402&gt;10000,"Large")</f>
        <v>Small</v>
      </c>
      <c r="G402">
        <v>4477.32</v>
      </c>
      <c r="H402" s="10">
        <f t="shared" si="12"/>
        <v>1800.3975974268933</v>
      </c>
      <c r="I402" s="11">
        <f t="shared" si="13"/>
        <v>0.40211501465762856</v>
      </c>
      <c r="J402" s="1" t="s">
        <v>24</v>
      </c>
      <c r="K402" s="5">
        <v>37937</v>
      </c>
      <c r="L402">
        <v>4</v>
      </c>
      <c r="M402">
        <v>11</v>
      </c>
      <c r="N402">
        <v>2003</v>
      </c>
      <c r="O402" t="s">
        <v>167</v>
      </c>
      <c r="P402">
        <v>115</v>
      </c>
      <c r="Q402" t="s">
        <v>475</v>
      </c>
      <c r="R402" t="s">
        <v>70</v>
      </c>
      <c r="S402" s="2" t="s">
        <v>625</v>
      </c>
      <c r="T402" t="s">
        <v>71</v>
      </c>
      <c r="U402" t="s">
        <v>615</v>
      </c>
      <c r="V402" t="s">
        <v>72</v>
      </c>
      <c r="W402" t="s">
        <v>615</v>
      </c>
      <c r="X402" t="s">
        <v>715</v>
      </c>
      <c r="Y402" t="s">
        <v>73</v>
      </c>
      <c r="Z402" t="s">
        <v>40</v>
      </c>
      <c r="AA402" t="s">
        <v>74</v>
      </c>
      <c r="AB402" t="s">
        <v>75</v>
      </c>
      <c r="AC402" t="s">
        <v>49</v>
      </c>
    </row>
    <row r="403" spans="1:29" x14ac:dyDescent="0.3">
      <c r="A403">
        <v>10192</v>
      </c>
      <c r="B403">
        <v>27</v>
      </c>
      <c r="C403" s="10">
        <v>68.221115067190681</v>
      </c>
      <c r="D403">
        <v>100</v>
      </c>
      <c r="E403">
        <v>16</v>
      </c>
      <c r="F403" t="str" cm="1">
        <f t="array" ref="F403">_xlfn.IFS(G403&lt;5000,"Small",AND(G403&gt;=5000,G403&lt;=10000),"Medium",G403&gt;10000,"Large")</f>
        <v>Small</v>
      </c>
      <c r="G403">
        <v>3544.56</v>
      </c>
      <c r="H403" s="10">
        <f t="shared" si="12"/>
        <v>1702.5898931858515</v>
      </c>
      <c r="I403" s="11">
        <f t="shared" si="13"/>
        <v>0.4803388553687486</v>
      </c>
      <c r="J403" t="s">
        <v>24</v>
      </c>
      <c r="K403" s="5">
        <v>37945</v>
      </c>
      <c r="L403">
        <v>4</v>
      </c>
      <c r="M403">
        <v>11</v>
      </c>
      <c r="N403">
        <v>2003</v>
      </c>
      <c r="O403" t="s">
        <v>167</v>
      </c>
      <c r="P403">
        <v>115</v>
      </c>
      <c r="Q403" t="s">
        <v>475</v>
      </c>
      <c r="R403" t="s">
        <v>251</v>
      </c>
      <c r="S403" t="s">
        <v>662</v>
      </c>
      <c r="T403" t="s">
        <v>252</v>
      </c>
      <c r="U403" t="s">
        <v>615</v>
      </c>
      <c r="V403" t="s">
        <v>253</v>
      </c>
      <c r="W403" t="s">
        <v>254</v>
      </c>
      <c r="X403" t="s">
        <v>663</v>
      </c>
      <c r="Y403" t="s">
        <v>31</v>
      </c>
      <c r="Z403" t="s">
        <v>32</v>
      </c>
      <c r="AA403" t="s">
        <v>54</v>
      </c>
      <c r="AB403" t="s">
        <v>250</v>
      </c>
      <c r="AC403" t="s">
        <v>49</v>
      </c>
    </row>
    <row r="404" spans="1:29" x14ac:dyDescent="0.3">
      <c r="A404">
        <v>10203</v>
      </c>
      <c r="B404">
        <v>47</v>
      </c>
      <c r="C404" s="10">
        <v>69.93256893089341</v>
      </c>
      <c r="D404">
        <v>100</v>
      </c>
      <c r="E404">
        <v>5</v>
      </c>
      <c r="F404" t="str" cm="1">
        <f t="array" ref="F404">_xlfn.IFS(G404&lt;5000,"Small",AND(G404&gt;=5000,G404&lt;=10000),"Medium",G404&gt;10000,"Large")</f>
        <v>Medium</v>
      </c>
      <c r="G404">
        <v>5195.8500000000004</v>
      </c>
      <c r="H404" s="10">
        <f t="shared" si="12"/>
        <v>1909.0192602480101</v>
      </c>
      <c r="I404" s="11">
        <f t="shared" si="13"/>
        <v>0.36741231179653183</v>
      </c>
      <c r="J404" s="1" t="s">
        <v>24</v>
      </c>
      <c r="K404" s="5">
        <v>37957</v>
      </c>
      <c r="L404">
        <v>4</v>
      </c>
      <c r="M404">
        <v>12</v>
      </c>
      <c r="N404">
        <v>2003</v>
      </c>
      <c r="O404" t="s">
        <v>167</v>
      </c>
      <c r="P404">
        <v>115</v>
      </c>
      <c r="Q404" t="s">
        <v>475</v>
      </c>
      <c r="R404" t="s">
        <v>161</v>
      </c>
      <c r="S404" t="s">
        <v>723</v>
      </c>
      <c r="T404" t="s">
        <v>162</v>
      </c>
      <c r="U404" t="s">
        <v>615</v>
      </c>
      <c r="V404" t="s">
        <v>163</v>
      </c>
      <c r="W404" t="s">
        <v>615</v>
      </c>
      <c r="X404" t="s">
        <v>646</v>
      </c>
      <c r="Y404" t="s">
        <v>164</v>
      </c>
      <c r="Z404" t="s">
        <v>40</v>
      </c>
      <c r="AA404" t="s">
        <v>165</v>
      </c>
      <c r="AB404" t="s">
        <v>166</v>
      </c>
      <c r="AC404" t="s">
        <v>49</v>
      </c>
    </row>
    <row r="405" spans="1:29" x14ac:dyDescent="0.3">
      <c r="A405">
        <v>10212</v>
      </c>
      <c r="B405">
        <v>33</v>
      </c>
      <c r="C405" s="10">
        <v>87.919106555149312</v>
      </c>
      <c r="D405">
        <v>100</v>
      </c>
      <c r="E405">
        <v>15</v>
      </c>
      <c r="F405" t="str" cm="1">
        <f t="array" ref="F405">_xlfn.IFS(G405&lt;5000,"Small",AND(G405&gt;=5000,G405&lt;=10000),"Medium",G405&gt;10000,"Large")</f>
        <v>Small</v>
      </c>
      <c r="G405">
        <v>4180.4399999999996</v>
      </c>
      <c r="H405" s="10">
        <f t="shared" si="12"/>
        <v>1279.1094836800721</v>
      </c>
      <c r="I405" s="11">
        <f t="shared" si="13"/>
        <v>0.30597484563349125</v>
      </c>
      <c r="J405" t="s">
        <v>24</v>
      </c>
      <c r="K405" s="5">
        <v>38002</v>
      </c>
      <c r="L405">
        <v>1</v>
      </c>
      <c r="M405">
        <v>1</v>
      </c>
      <c r="N405">
        <v>2004</v>
      </c>
      <c r="O405" t="s">
        <v>167</v>
      </c>
      <c r="P405">
        <v>115</v>
      </c>
      <c r="Q405" t="s">
        <v>475</v>
      </c>
      <c r="R405" t="s">
        <v>161</v>
      </c>
      <c r="S405" t="s">
        <v>723</v>
      </c>
      <c r="T405" t="s">
        <v>162</v>
      </c>
      <c r="U405" t="s">
        <v>615</v>
      </c>
      <c r="V405" t="s">
        <v>163</v>
      </c>
      <c r="W405" t="s">
        <v>615</v>
      </c>
      <c r="X405" t="s">
        <v>646</v>
      </c>
      <c r="Y405" t="s">
        <v>164</v>
      </c>
      <c r="Z405" t="s">
        <v>40</v>
      </c>
      <c r="AA405" t="s">
        <v>165</v>
      </c>
      <c r="AB405" t="s">
        <v>166</v>
      </c>
      <c r="AC405" t="s">
        <v>49</v>
      </c>
    </row>
    <row r="406" spans="1:29" x14ac:dyDescent="0.3">
      <c r="A406">
        <v>10225</v>
      </c>
      <c r="B406">
        <v>21</v>
      </c>
      <c r="C406" s="10">
        <v>72.130018319225712</v>
      </c>
      <c r="D406">
        <v>100</v>
      </c>
      <c r="E406">
        <v>6</v>
      </c>
      <c r="F406" t="str" cm="1">
        <f t="array" ref="F406">_xlfn.IFS(G406&lt;5000,"Small",AND(G406&gt;=5000,G406&lt;=10000),"Medium",G406&gt;10000,"Large")</f>
        <v>Small</v>
      </c>
      <c r="G406">
        <v>2684.43</v>
      </c>
      <c r="H406" s="10">
        <f t="shared" si="12"/>
        <v>1169.6996152962599</v>
      </c>
      <c r="I406" s="11">
        <f t="shared" si="13"/>
        <v>0.43573481718512308</v>
      </c>
      <c r="J406" t="s">
        <v>24</v>
      </c>
      <c r="K406" s="5">
        <v>38039</v>
      </c>
      <c r="L406">
        <v>1</v>
      </c>
      <c r="M406">
        <v>2</v>
      </c>
      <c r="N406">
        <v>2004</v>
      </c>
      <c r="O406" t="s">
        <v>167</v>
      </c>
      <c r="P406">
        <v>115</v>
      </c>
      <c r="Q406" t="s">
        <v>475</v>
      </c>
      <c r="R406" t="s">
        <v>398</v>
      </c>
      <c r="S406" t="s">
        <v>755</v>
      </c>
      <c r="T406" t="s">
        <v>399</v>
      </c>
      <c r="U406" t="s">
        <v>615</v>
      </c>
      <c r="V406" t="s">
        <v>400</v>
      </c>
      <c r="W406" t="s">
        <v>615</v>
      </c>
      <c r="X406" t="s">
        <v>688</v>
      </c>
      <c r="Y406" t="s">
        <v>401</v>
      </c>
      <c r="Z406" t="s">
        <v>40</v>
      </c>
      <c r="AA406" t="s">
        <v>402</v>
      </c>
      <c r="AB406" t="s">
        <v>96</v>
      </c>
      <c r="AC406" t="s">
        <v>35</v>
      </c>
    </row>
    <row r="407" spans="1:29" x14ac:dyDescent="0.3">
      <c r="A407">
        <v>10239</v>
      </c>
      <c r="B407">
        <v>21</v>
      </c>
      <c r="C407" s="10">
        <v>57.405424772837812</v>
      </c>
      <c r="D407">
        <v>93.28</v>
      </c>
      <c r="E407">
        <v>5</v>
      </c>
      <c r="F407" t="str" cm="1">
        <f t="array" ref="F407">_xlfn.IFS(G407&lt;5000,"Small",AND(G407&gt;=5000,G407&lt;=10000),"Medium",G407&gt;10000,"Large")</f>
        <v>Small</v>
      </c>
      <c r="G407">
        <v>1958.88</v>
      </c>
      <c r="H407" s="10">
        <f t="shared" si="12"/>
        <v>753.36607977040603</v>
      </c>
      <c r="I407" s="11">
        <f t="shared" si="13"/>
        <v>0.38459021469942312</v>
      </c>
      <c r="J407" s="1" t="s">
        <v>24</v>
      </c>
      <c r="K407" s="5">
        <v>38089</v>
      </c>
      <c r="L407">
        <v>2</v>
      </c>
      <c r="M407">
        <v>4</v>
      </c>
      <c r="N407">
        <v>2004</v>
      </c>
      <c r="O407" t="s">
        <v>167</v>
      </c>
      <c r="P407">
        <v>115</v>
      </c>
      <c r="Q407" t="s">
        <v>475</v>
      </c>
      <c r="R407" t="s">
        <v>350</v>
      </c>
      <c r="S407" t="s">
        <v>749</v>
      </c>
      <c r="T407" t="s">
        <v>351</v>
      </c>
      <c r="U407" t="s">
        <v>615</v>
      </c>
      <c r="V407" t="s">
        <v>352</v>
      </c>
      <c r="W407" t="s">
        <v>615</v>
      </c>
      <c r="X407" t="s">
        <v>679</v>
      </c>
      <c r="Y407" t="s">
        <v>121</v>
      </c>
      <c r="Z407" t="s">
        <v>40</v>
      </c>
      <c r="AA407" t="s">
        <v>353</v>
      </c>
      <c r="AB407" t="s">
        <v>354</v>
      </c>
      <c r="AC407" t="s">
        <v>35</v>
      </c>
    </row>
    <row r="408" spans="1:29" x14ac:dyDescent="0.3">
      <c r="A408">
        <v>10253</v>
      </c>
      <c r="B408">
        <v>41</v>
      </c>
      <c r="C408" s="10">
        <v>78.90423537135446</v>
      </c>
      <c r="D408">
        <v>100</v>
      </c>
      <c r="E408">
        <v>10</v>
      </c>
      <c r="F408" t="str" cm="1">
        <f t="array" ref="F408">_xlfn.IFS(G408&lt;5000,"Small",AND(G408&gt;=5000,G408&lt;=10000),"Medium",G408&gt;10000,"Large")</f>
        <v>Small</v>
      </c>
      <c r="G408">
        <v>4910.57</v>
      </c>
      <c r="H408" s="10">
        <f t="shared" si="12"/>
        <v>1675.496349774467</v>
      </c>
      <c r="I408" s="11">
        <f t="shared" si="13"/>
        <v>0.34120200908946763</v>
      </c>
      <c r="J408" s="1" t="s">
        <v>307</v>
      </c>
      <c r="K408" s="5">
        <v>38139</v>
      </c>
      <c r="L408">
        <v>2</v>
      </c>
      <c r="M408">
        <v>6</v>
      </c>
      <c r="N408">
        <v>2004</v>
      </c>
      <c r="O408" t="s">
        <v>167</v>
      </c>
      <c r="P408">
        <v>115</v>
      </c>
      <c r="Q408" t="s">
        <v>475</v>
      </c>
      <c r="R408" t="s">
        <v>154</v>
      </c>
      <c r="S408" t="s">
        <v>721</v>
      </c>
      <c r="T408" t="s">
        <v>155</v>
      </c>
      <c r="U408" t="s">
        <v>615</v>
      </c>
      <c r="V408" t="s">
        <v>156</v>
      </c>
      <c r="W408" t="s">
        <v>615</v>
      </c>
      <c r="X408" t="s">
        <v>722</v>
      </c>
      <c r="Y408" t="s">
        <v>157</v>
      </c>
      <c r="Z408" t="s">
        <v>40</v>
      </c>
      <c r="AA408" t="s">
        <v>158</v>
      </c>
      <c r="AB408" t="s">
        <v>159</v>
      </c>
      <c r="AC408" t="s">
        <v>49</v>
      </c>
    </row>
    <row r="409" spans="1:29" x14ac:dyDescent="0.3">
      <c r="A409">
        <v>10266</v>
      </c>
      <c r="B409">
        <v>40</v>
      </c>
      <c r="C409" s="10">
        <v>64.634519467395251</v>
      </c>
      <c r="D409">
        <v>100</v>
      </c>
      <c r="E409">
        <v>11</v>
      </c>
      <c r="F409" t="str" cm="1">
        <f t="array" ref="F409">_xlfn.IFS(G409&lt;5000,"Small",AND(G409&gt;=5000,G409&lt;=10000),"Medium",G409&gt;10000,"Large")</f>
        <v>Small</v>
      </c>
      <c r="G409">
        <v>4468.3999999999996</v>
      </c>
      <c r="H409" s="10">
        <f t="shared" si="12"/>
        <v>1883.0192213041896</v>
      </c>
      <c r="I409" s="11">
        <f t="shared" si="13"/>
        <v>0.42140793601830406</v>
      </c>
      <c r="J409" s="1" t="s">
        <v>24</v>
      </c>
      <c r="K409" s="5">
        <v>38174</v>
      </c>
      <c r="L409">
        <v>3</v>
      </c>
      <c r="M409">
        <v>7</v>
      </c>
      <c r="N409">
        <v>2004</v>
      </c>
      <c r="O409" t="s">
        <v>167</v>
      </c>
      <c r="P409">
        <v>115</v>
      </c>
      <c r="Q409" t="s">
        <v>475</v>
      </c>
      <c r="R409" t="s">
        <v>403</v>
      </c>
      <c r="S409" t="s">
        <v>756</v>
      </c>
      <c r="T409" t="s">
        <v>404</v>
      </c>
      <c r="U409" t="s">
        <v>615</v>
      </c>
      <c r="V409" t="s">
        <v>405</v>
      </c>
      <c r="W409" t="s">
        <v>615</v>
      </c>
      <c r="X409" t="s">
        <v>689</v>
      </c>
      <c r="Y409" t="s">
        <v>235</v>
      </c>
      <c r="Z409" t="s">
        <v>40</v>
      </c>
      <c r="AA409" t="s">
        <v>406</v>
      </c>
      <c r="AB409" t="s">
        <v>407</v>
      </c>
      <c r="AC409" t="s">
        <v>49</v>
      </c>
    </row>
    <row r="410" spans="1:29" x14ac:dyDescent="0.3">
      <c r="A410">
        <v>10277</v>
      </c>
      <c r="B410">
        <v>28</v>
      </c>
      <c r="C410" s="10">
        <v>67.923907750966023</v>
      </c>
      <c r="D410">
        <v>100</v>
      </c>
      <c r="E410">
        <v>1</v>
      </c>
      <c r="F410" t="str" cm="1">
        <f t="array" ref="F410">_xlfn.IFS(G410&lt;5000,"Small",AND(G410&gt;=5000,G410&lt;=10000),"Medium",G410&gt;10000,"Large")</f>
        <v>Small</v>
      </c>
      <c r="G410">
        <v>3127.88</v>
      </c>
      <c r="H410" s="10">
        <f t="shared" si="12"/>
        <v>1226.0105829729514</v>
      </c>
      <c r="I410" s="11">
        <f t="shared" si="13"/>
        <v>0.39196215423000608</v>
      </c>
      <c r="J410" s="1" t="s">
        <v>24</v>
      </c>
      <c r="K410" s="5">
        <v>38203</v>
      </c>
      <c r="L410">
        <v>3</v>
      </c>
      <c r="M410">
        <v>8</v>
      </c>
      <c r="N410">
        <v>2004</v>
      </c>
      <c r="O410" t="s">
        <v>167</v>
      </c>
      <c r="P410">
        <v>115</v>
      </c>
      <c r="Q410" t="s">
        <v>475</v>
      </c>
      <c r="R410" t="s">
        <v>179</v>
      </c>
      <c r="S410" s="2" t="s">
        <v>648</v>
      </c>
      <c r="T410" t="s">
        <v>180</v>
      </c>
      <c r="U410" t="s">
        <v>615</v>
      </c>
      <c r="V410" t="s">
        <v>181</v>
      </c>
      <c r="W410" t="s">
        <v>615</v>
      </c>
      <c r="X410" t="s">
        <v>649</v>
      </c>
      <c r="Y410" t="s">
        <v>181</v>
      </c>
      <c r="Z410" t="s">
        <v>182</v>
      </c>
      <c r="AA410" t="s">
        <v>183</v>
      </c>
      <c r="AB410" t="s">
        <v>184</v>
      </c>
      <c r="AC410" t="s">
        <v>49</v>
      </c>
    </row>
    <row r="411" spans="1:29" x14ac:dyDescent="0.3">
      <c r="A411">
        <v>10287</v>
      </c>
      <c r="B411">
        <v>23</v>
      </c>
      <c r="C411" s="10">
        <v>72.783615076796934</v>
      </c>
      <c r="D411">
        <v>100</v>
      </c>
      <c r="E411">
        <v>9</v>
      </c>
      <c r="F411" t="str" cm="1">
        <f t="array" ref="F411">_xlfn.IFS(G411&lt;5000,"Small",AND(G411&gt;=5000,G411&lt;=10000),"Medium",G411&gt;10000,"Large")</f>
        <v>Small</v>
      </c>
      <c r="G411">
        <v>2675.13</v>
      </c>
      <c r="H411" s="10">
        <f t="shared" si="12"/>
        <v>1001.1068532336706</v>
      </c>
      <c r="I411" s="11">
        <f t="shared" si="13"/>
        <v>0.37422736586022753</v>
      </c>
      <c r="J411" t="s">
        <v>24</v>
      </c>
      <c r="K411" s="5">
        <v>38229</v>
      </c>
      <c r="L411">
        <v>3</v>
      </c>
      <c r="M411">
        <v>8</v>
      </c>
      <c r="N411">
        <v>2004</v>
      </c>
      <c r="O411" t="s">
        <v>167</v>
      </c>
      <c r="P411">
        <v>115</v>
      </c>
      <c r="Q411" t="s">
        <v>475</v>
      </c>
      <c r="R411" t="s">
        <v>398</v>
      </c>
      <c r="S411" t="s">
        <v>755</v>
      </c>
      <c r="T411" t="s">
        <v>399</v>
      </c>
      <c r="U411" t="s">
        <v>615</v>
      </c>
      <c r="V411" t="s">
        <v>400</v>
      </c>
      <c r="W411" t="s">
        <v>615</v>
      </c>
      <c r="X411" t="s">
        <v>688</v>
      </c>
      <c r="Y411" t="s">
        <v>401</v>
      </c>
      <c r="Z411" t="s">
        <v>40</v>
      </c>
      <c r="AA411" t="s">
        <v>402</v>
      </c>
      <c r="AB411" t="s">
        <v>96</v>
      </c>
      <c r="AC411" t="s">
        <v>35</v>
      </c>
    </row>
    <row r="412" spans="1:29" x14ac:dyDescent="0.3">
      <c r="A412">
        <v>10300</v>
      </c>
      <c r="B412">
        <v>23</v>
      </c>
      <c r="C412" s="10">
        <v>82.302559149615178</v>
      </c>
      <c r="D412">
        <v>100</v>
      </c>
      <c r="E412">
        <v>2</v>
      </c>
      <c r="F412" t="str" cm="1">
        <f t="array" ref="F412">_xlfn.IFS(G412&lt;5000,"Small",AND(G412&gt;=5000,G412&lt;=10000),"Medium",G412&gt;10000,"Large")</f>
        <v>Small</v>
      </c>
      <c r="G412">
        <v>2807.61</v>
      </c>
      <c r="H412" s="10">
        <f t="shared" si="12"/>
        <v>914.65113955885113</v>
      </c>
      <c r="I412" s="11">
        <f t="shared" si="13"/>
        <v>0.32577570943216866</v>
      </c>
      <c r="J412" s="1" t="s">
        <v>24</v>
      </c>
      <c r="K412" s="5">
        <v>37898</v>
      </c>
      <c r="L412">
        <v>4</v>
      </c>
      <c r="M412">
        <v>10</v>
      </c>
      <c r="N412">
        <v>2003</v>
      </c>
      <c r="O412" t="s">
        <v>167</v>
      </c>
      <c r="P412">
        <v>115</v>
      </c>
      <c r="Q412" t="s">
        <v>475</v>
      </c>
      <c r="R412" t="s">
        <v>412</v>
      </c>
      <c r="S412" t="s">
        <v>413</v>
      </c>
      <c r="T412" t="s">
        <v>414</v>
      </c>
      <c r="U412" t="s">
        <v>615</v>
      </c>
      <c r="V412" t="s">
        <v>415</v>
      </c>
      <c r="W412" t="s">
        <v>615</v>
      </c>
      <c r="X412" t="s">
        <v>691</v>
      </c>
      <c r="Y412" t="s">
        <v>395</v>
      </c>
      <c r="Z412" t="s">
        <v>40</v>
      </c>
      <c r="AA412" t="s">
        <v>416</v>
      </c>
      <c r="AB412" t="s">
        <v>370</v>
      </c>
      <c r="AC412" t="s">
        <v>35</v>
      </c>
    </row>
    <row r="413" spans="1:29" x14ac:dyDescent="0.3">
      <c r="A413">
        <v>10310</v>
      </c>
      <c r="B413">
        <v>25</v>
      </c>
      <c r="C413" s="10">
        <v>83.970975149770481</v>
      </c>
      <c r="D413">
        <v>100</v>
      </c>
      <c r="E413">
        <v>7</v>
      </c>
      <c r="F413" t="str" cm="1">
        <f t="array" ref="F413">_xlfn.IFS(G413&lt;5000,"Small",AND(G413&gt;=5000,G413&lt;=10000),"Medium",G413&gt;10000,"Large")</f>
        <v>Small</v>
      </c>
      <c r="G413">
        <v>2504.75</v>
      </c>
      <c r="H413" s="10">
        <f t="shared" si="12"/>
        <v>405.47562125573813</v>
      </c>
      <c r="I413" s="11">
        <f t="shared" si="13"/>
        <v>0.16188267142658475</v>
      </c>
      <c r="J413" t="s">
        <v>24</v>
      </c>
      <c r="K413" s="5">
        <v>38276</v>
      </c>
      <c r="L413">
        <v>4</v>
      </c>
      <c r="M413">
        <v>10</v>
      </c>
      <c r="N413">
        <v>2004</v>
      </c>
      <c r="O413" t="s">
        <v>167</v>
      </c>
      <c r="P413">
        <v>115</v>
      </c>
      <c r="Q413" t="s">
        <v>475</v>
      </c>
      <c r="R413" t="s">
        <v>392</v>
      </c>
      <c r="S413" t="s">
        <v>754</v>
      </c>
      <c r="T413" t="s">
        <v>393</v>
      </c>
      <c r="U413" t="s">
        <v>615</v>
      </c>
      <c r="V413" t="s">
        <v>394</v>
      </c>
      <c r="W413" t="s">
        <v>615</v>
      </c>
      <c r="X413" t="s">
        <v>687</v>
      </c>
      <c r="Y413" t="s">
        <v>395</v>
      </c>
      <c r="Z413" t="s">
        <v>40</v>
      </c>
      <c r="AA413" t="s">
        <v>396</v>
      </c>
      <c r="AB413" t="s">
        <v>397</v>
      </c>
      <c r="AC413" t="s">
        <v>35</v>
      </c>
    </row>
    <row r="414" spans="1:29" x14ac:dyDescent="0.3">
      <c r="A414">
        <v>10321</v>
      </c>
      <c r="B414">
        <v>24</v>
      </c>
      <c r="C414" s="10">
        <v>85.355134627994929</v>
      </c>
      <c r="D414">
        <v>100</v>
      </c>
      <c r="E414">
        <v>15</v>
      </c>
      <c r="F414" t="str" cm="1">
        <f t="array" ref="F414">_xlfn.IFS(G414&lt;5000,"Small",AND(G414&gt;=5000,G414&lt;=10000),"Medium",G414&gt;10000,"Large")</f>
        <v>Small</v>
      </c>
      <c r="G414">
        <v>2984.88</v>
      </c>
      <c r="H414" s="10">
        <f t="shared" si="12"/>
        <v>936.35676892812171</v>
      </c>
      <c r="I414" s="11">
        <f t="shared" si="13"/>
        <v>0.31369997082901879</v>
      </c>
      <c r="J414" s="1" t="s">
        <v>24</v>
      </c>
      <c r="K414" s="5">
        <v>38295</v>
      </c>
      <c r="L414">
        <v>4</v>
      </c>
      <c r="M414">
        <v>11</v>
      </c>
      <c r="N414">
        <v>2004</v>
      </c>
      <c r="O414" t="s">
        <v>167</v>
      </c>
      <c r="P414">
        <v>115</v>
      </c>
      <c r="Q414" t="s">
        <v>475</v>
      </c>
      <c r="R414" t="s">
        <v>149</v>
      </c>
      <c r="S414" t="s">
        <v>644</v>
      </c>
      <c r="T414" t="s">
        <v>150</v>
      </c>
      <c r="U414" t="s">
        <v>615</v>
      </c>
      <c r="V414" t="s">
        <v>151</v>
      </c>
      <c r="W414" t="s">
        <v>115</v>
      </c>
      <c r="X414" t="s">
        <v>645</v>
      </c>
      <c r="Y414" t="s">
        <v>31</v>
      </c>
      <c r="Z414" t="s">
        <v>32</v>
      </c>
      <c r="AA414" t="s">
        <v>152</v>
      </c>
      <c r="AB414" t="s">
        <v>153</v>
      </c>
      <c r="AC414" t="s">
        <v>35</v>
      </c>
    </row>
    <row r="415" spans="1:29" x14ac:dyDescent="0.3">
      <c r="A415">
        <v>10329</v>
      </c>
      <c r="B415">
        <v>39</v>
      </c>
      <c r="C415" s="10">
        <v>44.961291725326959</v>
      </c>
      <c r="D415">
        <v>64.739999999999995</v>
      </c>
      <c r="E415">
        <v>15</v>
      </c>
      <c r="F415" t="str" cm="1">
        <f t="array" ref="F415">_xlfn.IFS(G415&lt;5000,"Small",AND(G415&gt;=5000,G415&lt;=10000),"Medium",G415&gt;10000,"Large")</f>
        <v>Small</v>
      </c>
      <c r="G415">
        <v>2524.86</v>
      </c>
      <c r="H415" s="10">
        <f t="shared" si="12"/>
        <v>771.36962271224866</v>
      </c>
      <c r="I415" s="11">
        <f t="shared" si="13"/>
        <v>0.30550985904654065</v>
      </c>
      <c r="J415" t="s">
        <v>24</v>
      </c>
      <c r="K415" s="5">
        <v>38306</v>
      </c>
      <c r="L415">
        <v>4</v>
      </c>
      <c r="M415">
        <v>11</v>
      </c>
      <c r="N415">
        <v>2004</v>
      </c>
      <c r="O415" t="s">
        <v>167</v>
      </c>
      <c r="P415">
        <v>115</v>
      </c>
      <c r="Q415" t="s">
        <v>475</v>
      </c>
      <c r="R415" t="s">
        <v>27</v>
      </c>
      <c r="S415" t="s">
        <v>614</v>
      </c>
      <c r="T415" t="s">
        <v>28</v>
      </c>
      <c r="U415" t="s">
        <v>615</v>
      </c>
      <c r="V415" t="s">
        <v>29</v>
      </c>
      <c r="W415" t="s">
        <v>30</v>
      </c>
      <c r="X415" t="s">
        <v>616</v>
      </c>
      <c r="Y415" t="s">
        <v>31</v>
      </c>
      <c r="Z415" t="s">
        <v>32</v>
      </c>
      <c r="AA415" t="s">
        <v>33</v>
      </c>
      <c r="AB415" t="s">
        <v>34</v>
      </c>
      <c r="AC415" t="s">
        <v>35</v>
      </c>
    </row>
    <row r="416" spans="1:29" x14ac:dyDescent="0.3">
      <c r="A416">
        <v>10341</v>
      </c>
      <c r="B416">
        <v>55</v>
      </c>
      <c r="C416" s="10">
        <v>64.027477495691514</v>
      </c>
      <c r="D416">
        <v>75.2</v>
      </c>
      <c r="E416">
        <v>7</v>
      </c>
      <c r="F416" t="str" cm="1">
        <f t="array" ref="F416">_xlfn.IFS(G416&lt;5000,"Small",AND(G416&gt;=5000,G416&lt;=10000),"Medium",G416&gt;10000,"Large")</f>
        <v>Small</v>
      </c>
      <c r="G416">
        <v>4136</v>
      </c>
      <c r="H416" s="10">
        <f t="shared" si="12"/>
        <v>614.48873773696687</v>
      </c>
      <c r="I416" s="11">
        <f t="shared" si="13"/>
        <v>0.14857077798282564</v>
      </c>
      <c r="J416" t="s">
        <v>24</v>
      </c>
      <c r="K416" s="5">
        <v>38315</v>
      </c>
      <c r="L416">
        <v>4</v>
      </c>
      <c r="M416">
        <v>11</v>
      </c>
      <c r="N416">
        <v>2004</v>
      </c>
      <c r="O416" t="s">
        <v>167</v>
      </c>
      <c r="P416">
        <v>115</v>
      </c>
      <c r="Q416" t="s">
        <v>475</v>
      </c>
      <c r="R416" t="s">
        <v>134</v>
      </c>
      <c r="S416" t="s">
        <v>720</v>
      </c>
      <c r="T416" t="s">
        <v>135</v>
      </c>
      <c r="U416" t="s">
        <v>615</v>
      </c>
      <c r="V416" t="s">
        <v>136</v>
      </c>
      <c r="W416" t="s">
        <v>615</v>
      </c>
      <c r="X416" t="s">
        <v>642</v>
      </c>
      <c r="Y416" t="s">
        <v>137</v>
      </c>
      <c r="Z416" t="s">
        <v>40</v>
      </c>
      <c r="AA416" t="s">
        <v>138</v>
      </c>
      <c r="AB416" t="s">
        <v>139</v>
      </c>
      <c r="AC416" t="s">
        <v>49</v>
      </c>
    </row>
    <row r="417" spans="1:29" x14ac:dyDescent="0.3">
      <c r="A417">
        <v>10363</v>
      </c>
      <c r="B417">
        <v>46</v>
      </c>
      <c r="C417" s="10">
        <v>59.069545878688928</v>
      </c>
      <c r="D417">
        <v>88.45</v>
      </c>
      <c r="E417">
        <v>6</v>
      </c>
      <c r="F417" t="str" cm="1">
        <f t="array" ref="F417">_xlfn.IFS(G417&lt;5000,"Small",AND(G417&gt;=5000,G417&lt;=10000),"Medium",G417&gt;10000,"Large")</f>
        <v>Small</v>
      </c>
      <c r="G417">
        <v>4068.7</v>
      </c>
      <c r="H417" s="10">
        <f t="shared" si="12"/>
        <v>1351.5008895803094</v>
      </c>
      <c r="I417" s="11">
        <f t="shared" si="13"/>
        <v>0.33217019922341523</v>
      </c>
      <c r="J417" s="1" t="s">
        <v>24</v>
      </c>
      <c r="K417" s="5">
        <v>38358</v>
      </c>
      <c r="L417">
        <v>1</v>
      </c>
      <c r="M417">
        <v>1</v>
      </c>
      <c r="N417">
        <v>2005</v>
      </c>
      <c r="O417" t="s">
        <v>167</v>
      </c>
      <c r="P417">
        <v>115</v>
      </c>
      <c r="Q417" t="s">
        <v>475</v>
      </c>
      <c r="R417" t="s">
        <v>417</v>
      </c>
      <c r="S417" t="s">
        <v>418</v>
      </c>
      <c r="T417" t="s">
        <v>419</v>
      </c>
      <c r="U417" t="s">
        <v>615</v>
      </c>
      <c r="V417" t="s">
        <v>420</v>
      </c>
      <c r="W417" t="s">
        <v>615</v>
      </c>
      <c r="X417" t="s">
        <v>421</v>
      </c>
      <c r="Y417" t="s">
        <v>121</v>
      </c>
      <c r="Z417" t="s">
        <v>40</v>
      </c>
      <c r="AA417" t="s">
        <v>422</v>
      </c>
      <c r="AB417" t="s">
        <v>423</v>
      </c>
      <c r="AC417" t="s">
        <v>49</v>
      </c>
    </row>
    <row r="418" spans="1:29" x14ac:dyDescent="0.3">
      <c r="A418">
        <v>10377</v>
      </c>
      <c r="B418">
        <v>50</v>
      </c>
      <c r="C418" s="10">
        <v>86.637329620383312</v>
      </c>
      <c r="D418">
        <v>100</v>
      </c>
      <c r="E418">
        <v>1</v>
      </c>
      <c r="F418" t="str" cm="1">
        <f t="array" ref="F418">_xlfn.IFS(G418&lt;5000,"Small",AND(G418&gt;=5000,G418&lt;=10000),"Medium",G418&gt;10000,"Large")</f>
        <v>Medium</v>
      </c>
      <c r="G418">
        <v>5182</v>
      </c>
      <c r="H418" s="10">
        <f t="shared" si="12"/>
        <v>850.1335189808342</v>
      </c>
      <c r="I418" s="11">
        <f t="shared" si="13"/>
        <v>0.16405509822092515</v>
      </c>
      <c r="J418" s="1" t="s">
        <v>24</v>
      </c>
      <c r="K418" s="5">
        <v>38392</v>
      </c>
      <c r="L418">
        <v>1</v>
      </c>
      <c r="M418">
        <v>2</v>
      </c>
      <c r="N418">
        <v>2005</v>
      </c>
      <c r="O418" t="s">
        <v>167</v>
      </c>
      <c r="P418">
        <v>115</v>
      </c>
      <c r="Q418" t="s">
        <v>475</v>
      </c>
      <c r="R418" t="s">
        <v>118</v>
      </c>
      <c r="S418" t="s">
        <v>718</v>
      </c>
      <c r="T418" t="s">
        <v>119</v>
      </c>
      <c r="U418" t="s">
        <v>615</v>
      </c>
      <c r="V418" t="s">
        <v>120</v>
      </c>
      <c r="W418" t="s">
        <v>615</v>
      </c>
      <c r="X418" t="s">
        <v>638</v>
      </c>
      <c r="Y418" t="s">
        <v>121</v>
      </c>
      <c r="Z418" t="s">
        <v>40</v>
      </c>
      <c r="AA418" t="s">
        <v>122</v>
      </c>
      <c r="AB418" t="s">
        <v>123</v>
      </c>
      <c r="AC418" t="s">
        <v>49</v>
      </c>
    </row>
    <row r="419" spans="1:29" x14ac:dyDescent="0.3">
      <c r="A419">
        <v>10389</v>
      </c>
      <c r="B419">
        <v>47</v>
      </c>
      <c r="C419" s="10">
        <v>64.243872110140614</v>
      </c>
      <c r="D419">
        <v>100</v>
      </c>
      <c r="E419">
        <v>8</v>
      </c>
      <c r="F419" t="str" cm="1">
        <f t="array" ref="F419">_xlfn.IFS(G419&lt;5000,"Small",AND(G419&gt;=5000,G419&lt;=10000),"Medium",G419&gt;10000,"Large")</f>
        <v>Medium</v>
      </c>
      <c r="G419">
        <v>5243.79</v>
      </c>
      <c r="H419" s="10">
        <f t="shared" si="12"/>
        <v>2224.3280108233912</v>
      </c>
      <c r="I419" s="11">
        <f t="shared" si="13"/>
        <v>0.42418327408675616</v>
      </c>
      <c r="J419" s="1" t="s">
        <v>24</v>
      </c>
      <c r="K419" s="5">
        <v>38414</v>
      </c>
      <c r="L419">
        <v>1</v>
      </c>
      <c r="M419">
        <v>3</v>
      </c>
      <c r="N419">
        <v>2005</v>
      </c>
      <c r="O419" t="s">
        <v>167</v>
      </c>
      <c r="P419">
        <v>115</v>
      </c>
      <c r="Q419" t="s">
        <v>475</v>
      </c>
      <c r="R419" t="s">
        <v>238</v>
      </c>
      <c r="S419" t="s">
        <v>732</v>
      </c>
      <c r="T419" t="s">
        <v>239</v>
      </c>
      <c r="U419" t="s">
        <v>615</v>
      </c>
      <c r="V419" t="s">
        <v>240</v>
      </c>
      <c r="W419" t="s">
        <v>615</v>
      </c>
      <c r="X419" t="s">
        <v>733</v>
      </c>
      <c r="Y419" t="s">
        <v>172</v>
      </c>
      <c r="Z419" t="s">
        <v>40</v>
      </c>
      <c r="AA419" t="s">
        <v>241</v>
      </c>
      <c r="AB419" t="s">
        <v>188</v>
      </c>
      <c r="AC419" t="s">
        <v>49</v>
      </c>
    </row>
    <row r="420" spans="1:29" x14ac:dyDescent="0.3">
      <c r="A420">
        <v>10405</v>
      </c>
      <c r="B420">
        <v>97</v>
      </c>
      <c r="C420" s="10">
        <v>71.384447782669696</v>
      </c>
      <c r="D420">
        <v>93.28</v>
      </c>
      <c r="E420">
        <v>5</v>
      </c>
      <c r="F420" t="str" cm="1">
        <f t="array" ref="F420">_xlfn.IFS(G420&lt;5000,"Small",AND(G420&gt;=5000,G420&lt;=10000),"Medium",G420&gt;10000,"Large")</f>
        <v>Medium</v>
      </c>
      <c r="G420">
        <v>9048.16</v>
      </c>
      <c r="H420" s="10">
        <f t="shared" si="12"/>
        <v>2123.8685650810394</v>
      </c>
      <c r="I420" s="11">
        <f t="shared" si="13"/>
        <v>0.23472933337618249</v>
      </c>
      <c r="J420" t="s">
        <v>24</v>
      </c>
      <c r="K420" s="5">
        <v>38456</v>
      </c>
      <c r="L420">
        <v>2</v>
      </c>
      <c r="M420">
        <v>4</v>
      </c>
      <c r="N420">
        <v>2005</v>
      </c>
      <c r="O420" t="s">
        <v>167</v>
      </c>
      <c r="P420">
        <v>115</v>
      </c>
      <c r="Q420" t="s">
        <v>475</v>
      </c>
      <c r="R420" t="s">
        <v>476</v>
      </c>
      <c r="S420" t="s">
        <v>760</v>
      </c>
      <c r="T420" t="s">
        <v>477</v>
      </c>
      <c r="U420" t="s">
        <v>615</v>
      </c>
      <c r="V420" t="s">
        <v>478</v>
      </c>
      <c r="W420" t="s">
        <v>615</v>
      </c>
      <c r="X420" t="s">
        <v>702</v>
      </c>
      <c r="Y420" t="s">
        <v>39</v>
      </c>
      <c r="Z420" t="s">
        <v>40</v>
      </c>
      <c r="AA420" t="s">
        <v>479</v>
      </c>
      <c r="AB420" t="s">
        <v>480</v>
      </c>
      <c r="AC420" t="s">
        <v>140</v>
      </c>
    </row>
    <row r="421" spans="1:29" x14ac:dyDescent="0.3">
      <c r="A421">
        <v>10419</v>
      </c>
      <c r="B421">
        <v>32</v>
      </c>
      <c r="C421" s="10">
        <v>81.120102039539205</v>
      </c>
      <c r="D421">
        <v>100</v>
      </c>
      <c r="E421">
        <v>10</v>
      </c>
      <c r="F421" t="str" cm="1">
        <f t="array" ref="F421">_xlfn.IFS(G421&lt;5000,"Small",AND(G421&gt;=5000,G421&lt;=10000),"Medium",G421&gt;10000,"Large")</f>
        <v>Small</v>
      </c>
      <c r="G421">
        <v>3832.64</v>
      </c>
      <c r="H421" s="10">
        <f t="shared" si="12"/>
        <v>1236.7967347347453</v>
      </c>
      <c r="I421" s="11">
        <f t="shared" si="13"/>
        <v>0.32270099324088497</v>
      </c>
      <c r="J421" t="s">
        <v>24</v>
      </c>
      <c r="K421" s="5">
        <v>38489</v>
      </c>
      <c r="L421">
        <v>2</v>
      </c>
      <c r="M421">
        <v>5</v>
      </c>
      <c r="N421">
        <v>2005</v>
      </c>
      <c r="O421" t="s">
        <v>167</v>
      </c>
      <c r="P421">
        <v>115</v>
      </c>
      <c r="Q421" t="s">
        <v>475</v>
      </c>
      <c r="R421" t="s">
        <v>134</v>
      </c>
      <c r="S421" t="s">
        <v>720</v>
      </c>
      <c r="T421" t="s">
        <v>135</v>
      </c>
      <c r="U421" t="s">
        <v>615</v>
      </c>
      <c r="V421" t="s">
        <v>136</v>
      </c>
      <c r="W421" t="s">
        <v>615</v>
      </c>
      <c r="X421" t="s">
        <v>642</v>
      </c>
      <c r="Y421" t="s">
        <v>137</v>
      </c>
      <c r="Z421" t="s">
        <v>40</v>
      </c>
      <c r="AA421" t="s">
        <v>138</v>
      </c>
      <c r="AB421" t="s">
        <v>139</v>
      </c>
      <c r="AC421" t="s">
        <v>49</v>
      </c>
    </row>
    <row r="422" spans="1:29" x14ac:dyDescent="0.3">
      <c r="A422">
        <v>10103</v>
      </c>
      <c r="B422">
        <v>35</v>
      </c>
      <c r="C422" s="10">
        <v>73.534441659623113</v>
      </c>
      <c r="D422">
        <v>100</v>
      </c>
      <c r="E422">
        <v>10</v>
      </c>
      <c r="F422" t="str" cm="1">
        <f t="array" ref="F422">_xlfn.IFS(G422&lt;5000,"Small",AND(G422&gt;=5000,G422&lt;=10000),"Medium",G422&gt;10000,"Large")</f>
        <v>Small</v>
      </c>
      <c r="G422">
        <v>3920</v>
      </c>
      <c r="H422" s="10">
        <f t="shared" si="12"/>
        <v>1346.2945419131911</v>
      </c>
      <c r="I422" s="11">
        <f t="shared" si="13"/>
        <v>0.34344248518193649</v>
      </c>
      <c r="J422" t="s">
        <v>24</v>
      </c>
      <c r="K422" s="5">
        <v>37650</v>
      </c>
      <c r="L422">
        <v>1</v>
      </c>
      <c r="M422">
        <v>1</v>
      </c>
      <c r="N422">
        <v>2003</v>
      </c>
      <c r="O422" t="s">
        <v>450</v>
      </c>
      <c r="P422">
        <v>116</v>
      </c>
      <c r="Q422" t="s">
        <v>481</v>
      </c>
      <c r="R422" t="s">
        <v>124</v>
      </c>
      <c r="S422" t="s">
        <v>719</v>
      </c>
      <c r="T422" t="s">
        <v>125</v>
      </c>
      <c r="U422" t="s">
        <v>615</v>
      </c>
      <c r="V422" t="s">
        <v>126</v>
      </c>
      <c r="W422" t="s">
        <v>615</v>
      </c>
      <c r="X422" t="s">
        <v>639</v>
      </c>
      <c r="Y422" t="s">
        <v>73</v>
      </c>
      <c r="Z422" t="s">
        <v>40</v>
      </c>
      <c r="AA422" t="s">
        <v>127</v>
      </c>
      <c r="AB422" t="s">
        <v>128</v>
      </c>
      <c r="AC422" t="s">
        <v>49</v>
      </c>
    </row>
    <row r="423" spans="1:29" x14ac:dyDescent="0.3">
      <c r="A423">
        <v>10113</v>
      </c>
      <c r="B423">
        <v>49</v>
      </c>
      <c r="C423" s="10">
        <v>67.570975284086288</v>
      </c>
      <c r="D423">
        <v>100</v>
      </c>
      <c r="E423">
        <v>4</v>
      </c>
      <c r="F423" t="str" cm="1">
        <f t="array" ref="F423">_xlfn.IFS(G423&lt;5000,"Small",AND(G423&gt;=5000,G423&lt;=10000),"Medium",G423&gt;10000,"Large")</f>
        <v>Small</v>
      </c>
      <c r="G423">
        <v>4916.66</v>
      </c>
      <c r="H423" s="10">
        <f t="shared" si="12"/>
        <v>1605.6822110797716</v>
      </c>
      <c r="I423" s="11">
        <f t="shared" si="13"/>
        <v>0.32657987558215773</v>
      </c>
      <c r="J423" t="s">
        <v>24</v>
      </c>
      <c r="K423" s="5">
        <v>37706</v>
      </c>
      <c r="L423">
        <v>1</v>
      </c>
      <c r="M423">
        <v>3</v>
      </c>
      <c r="N423">
        <v>2003</v>
      </c>
      <c r="O423" t="s">
        <v>450</v>
      </c>
      <c r="P423">
        <v>116</v>
      </c>
      <c r="Q423" t="s">
        <v>481</v>
      </c>
      <c r="R423" t="s">
        <v>246</v>
      </c>
      <c r="S423" t="s">
        <v>661</v>
      </c>
      <c r="T423" t="s">
        <v>247</v>
      </c>
      <c r="U423" t="s">
        <v>615</v>
      </c>
      <c r="V423" t="s">
        <v>248</v>
      </c>
      <c r="W423" t="s">
        <v>53</v>
      </c>
      <c r="X423" t="s">
        <v>634</v>
      </c>
      <c r="Y423" t="s">
        <v>31</v>
      </c>
      <c r="Z423" t="s">
        <v>32</v>
      </c>
      <c r="AA423" t="s">
        <v>249</v>
      </c>
      <c r="AB423" t="s">
        <v>250</v>
      </c>
      <c r="AC423" t="s">
        <v>49</v>
      </c>
    </row>
    <row r="424" spans="1:29" x14ac:dyDescent="0.3">
      <c r="A424">
        <v>10126</v>
      </c>
      <c r="B424">
        <v>38</v>
      </c>
      <c r="C424" s="10">
        <v>75.991555145595527</v>
      </c>
      <c r="D424">
        <v>100</v>
      </c>
      <c r="E424">
        <v>10</v>
      </c>
      <c r="F424" t="str" cm="1">
        <f t="array" ref="F424">_xlfn.IFS(G424&lt;5000,"Small",AND(G424&gt;=5000,G424&lt;=10000),"Medium",G424&gt;10000,"Large")</f>
        <v>Small</v>
      </c>
      <c r="G424">
        <v>3857</v>
      </c>
      <c r="H424" s="10">
        <f t="shared" si="12"/>
        <v>969.32090446736993</v>
      </c>
      <c r="I424" s="11">
        <f t="shared" si="13"/>
        <v>0.25131472762960072</v>
      </c>
      <c r="J424" t="s">
        <v>24</v>
      </c>
      <c r="K424" s="5">
        <v>37769</v>
      </c>
      <c r="L424">
        <v>2</v>
      </c>
      <c r="M424">
        <v>5</v>
      </c>
      <c r="N424">
        <v>2003</v>
      </c>
      <c r="O424" t="s">
        <v>450</v>
      </c>
      <c r="P424">
        <v>116</v>
      </c>
      <c r="Q424" t="s">
        <v>481</v>
      </c>
      <c r="R424" t="s">
        <v>175</v>
      </c>
      <c r="S424" t="s">
        <v>726</v>
      </c>
      <c r="T424" t="s">
        <v>176</v>
      </c>
      <c r="U424" t="s">
        <v>615</v>
      </c>
      <c r="V424" t="s">
        <v>163</v>
      </c>
      <c r="W424" t="s">
        <v>615</v>
      </c>
      <c r="X424" t="s">
        <v>647</v>
      </c>
      <c r="Y424" t="s">
        <v>164</v>
      </c>
      <c r="Z424" t="s">
        <v>40</v>
      </c>
      <c r="AA424" t="s">
        <v>177</v>
      </c>
      <c r="AB424" t="s">
        <v>178</v>
      </c>
      <c r="AC424" t="s">
        <v>49</v>
      </c>
    </row>
    <row r="425" spans="1:29" x14ac:dyDescent="0.3">
      <c r="A425">
        <v>10140</v>
      </c>
      <c r="B425">
        <v>32</v>
      </c>
      <c r="C425" s="10">
        <v>75.848251884419199</v>
      </c>
      <c r="D425">
        <v>100</v>
      </c>
      <c r="E425">
        <v>10</v>
      </c>
      <c r="F425" t="str" cm="1">
        <f t="array" ref="F425">_xlfn.IFS(G425&lt;5000,"Small",AND(G425&gt;=5000,G425&lt;=10000),"Medium",G425&gt;10000,"Large")</f>
        <v>Small</v>
      </c>
      <c r="G425">
        <v>4181.4399999999996</v>
      </c>
      <c r="H425" s="10">
        <f t="shared" si="12"/>
        <v>1754.2959396985852</v>
      </c>
      <c r="I425" s="11">
        <f t="shared" si="13"/>
        <v>0.41954349212199277</v>
      </c>
      <c r="J425" t="s">
        <v>24</v>
      </c>
      <c r="K425" s="5">
        <v>37826</v>
      </c>
      <c r="L425">
        <v>3</v>
      </c>
      <c r="M425">
        <v>7</v>
      </c>
      <c r="N425">
        <v>2003</v>
      </c>
      <c r="O425" t="s">
        <v>450</v>
      </c>
      <c r="P425">
        <v>116</v>
      </c>
      <c r="Q425" t="s">
        <v>481</v>
      </c>
      <c r="R425" t="s">
        <v>60</v>
      </c>
      <c r="S425" t="s">
        <v>622</v>
      </c>
      <c r="T425" t="s">
        <v>61</v>
      </c>
      <c r="U425" t="s">
        <v>615</v>
      </c>
      <c r="V425" t="s">
        <v>62</v>
      </c>
      <c r="W425" t="s">
        <v>53</v>
      </c>
      <c r="X425" t="s">
        <v>623</v>
      </c>
      <c r="Y425" t="s">
        <v>31</v>
      </c>
      <c r="Z425" t="s">
        <v>32</v>
      </c>
      <c r="AA425" t="s">
        <v>63</v>
      </c>
      <c r="AB425" t="s">
        <v>64</v>
      </c>
      <c r="AC425" t="s">
        <v>49</v>
      </c>
    </row>
    <row r="426" spans="1:29" x14ac:dyDescent="0.3">
      <c r="A426">
        <v>10150</v>
      </c>
      <c r="B426">
        <v>34</v>
      </c>
      <c r="C426" s="10">
        <v>71.106642884905085</v>
      </c>
      <c r="D426">
        <v>100</v>
      </c>
      <c r="E426">
        <v>7</v>
      </c>
      <c r="F426" t="str" cm="1">
        <f t="array" ref="F426">_xlfn.IFS(G426&lt;5000,"Small",AND(G426&gt;=5000,G426&lt;=10000),"Medium",G426&gt;10000,"Large")</f>
        <v>Small</v>
      </c>
      <c r="G426">
        <v>4641</v>
      </c>
      <c r="H426" s="10">
        <f t="shared" si="12"/>
        <v>2223.374141913227</v>
      </c>
      <c r="I426" s="11">
        <f t="shared" si="13"/>
        <v>0.47907221329739863</v>
      </c>
      <c r="J426" t="s">
        <v>24</v>
      </c>
      <c r="K426" s="5">
        <v>37883</v>
      </c>
      <c r="L426">
        <v>3</v>
      </c>
      <c r="M426">
        <v>9</v>
      </c>
      <c r="N426">
        <v>2003</v>
      </c>
      <c r="O426" t="s">
        <v>450</v>
      </c>
      <c r="P426">
        <v>116</v>
      </c>
      <c r="Q426" t="s">
        <v>481</v>
      </c>
      <c r="R426" t="s">
        <v>179</v>
      </c>
      <c r="S426" s="2" t="s">
        <v>648</v>
      </c>
      <c r="T426" t="s">
        <v>180</v>
      </c>
      <c r="U426" t="s">
        <v>615</v>
      </c>
      <c r="V426" t="s">
        <v>181</v>
      </c>
      <c r="W426" t="s">
        <v>615</v>
      </c>
      <c r="X426" t="s">
        <v>649</v>
      </c>
      <c r="Y426" t="s">
        <v>181</v>
      </c>
      <c r="Z426" t="s">
        <v>182</v>
      </c>
      <c r="AA426" t="s">
        <v>183</v>
      </c>
      <c r="AB426" t="s">
        <v>184</v>
      </c>
      <c r="AC426" t="s">
        <v>49</v>
      </c>
    </row>
    <row r="427" spans="1:29" x14ac:dyDescent="0.3">
      <c r="A427">
        <v>10164</v>
      </c>
      <c r="B427">
        <v>36</v>
      </c>
      <c r="C427" s="10">
        <v>81.274321310588348</v>
      </c>
      <c r="D427">
        <v>99.17</v>
      </c>
      <c r="E427">
        <v>8</v>
      </c>
      <c r="F427" t="str" cm="1">
        <f t="array" ref="F427">_xlfn.IFS(G427&lt;5000,"Small",AND(G427&gt;=5000,G427&lt;=10000),"Medium",G427&gt;10000,"Large")</f>
        <v>Small</v>
      </c>
      <c r="G427">
        <v>3570.12</v>
      </c>
      <c r="H427" s="10">
        <f t="shared" si="12"/>
        <v>644.2444328188194</v>
      </c>
      <c r="I427" s="11">
        <f t="shared" si="13"/>
        <v>0.18045455973995816</v>
      </c>
      <c r="J427" t="s">
        <v>365</v>
      </c>
      <c r="K427" s="5">
        <v>37915</v>
      </c>
      <c r="L427">
        <v>4</v>
      </c>
      <c r="M427">
        <v>10</v>
      </c>
      <c r="N427">
        <v>2003</v>
      </c>
      <c r="O427" t="s">
        <v>450</v>
      </c>
      <c r="P427">
        <v>116</v>
      </c>
      <c r="Q427" t="s">
        <v>481</v>
      </c>
      <c r="R427" t="s">
        <v>366</v>
      </c>
      <c r="S427" t="s">
        <v>751</v>
      </c>
      <c r="T427" t="s">
        <v>367</v>
      </c>
      <c r="U427" t="s">
        <v>615</v>
      </c>
      <c r="V427" t="s">
        <v>368</v>
      </c>
      <c r="W427" t="s">
        <v>615</v>
      </c>
      <c r="X427" t="s">
        <v>682</v>
      </c>
      <c r="Y427" t="s">
        <v>137</v>
      </c>
      <c r="Z427" t="s">
        <v>40</v>
      </c>
      <c r="AA427" t="s">
        <v>369</v>
      </c>
      <c r="AB427" t="s">
        <v>370</v>
      </c>
      <c r="AC427" t="s">
        <v>49</v>
      </c>
    </row>
    <row r="428" spans="1:29" x14ac:dyDescent="0.3">
      <c r="A428">
        <v>10174</v>
      </c>
      <c r="B428">
        <v>48</v>
      </c>
      <c r="C428" s="10">
        <v>71.844241490436673</v>
      </c>
      <c r="D428">
        <v>93.34</v>
      </c>
      <c r="E428">
        <v>3</v>
      </c>
      <c r="F428" t="str" cm="1">
        <f t="array" ref="F428">_xlfn.IFS(G428&lt;5000,"Small",AND(G428&gt;=5000,G428&lt;=10000),"Medium",G428&gt;10000,"Large")</f>
        <v>Small</v>
      </c>
      <c r="G428">
        <v>4480.32</v>
      </c>
      <c r="H428" s="10">
        <f t="shared" si="12"/>
        <v>1031.7964084590394</v>
      </c>
      <c r="I428" s="11">
        <f t="shared" si="13"/>
        <v>0.2302952486561316</v>
      </c>
      <c r="J428" s="1" t="s">
        <v>24</v>
      </c>
      <c r="K428" s="5">
        <v>37931</v>
      </c>
      <c r="L428">
        <v>4</v>
      </c>
      <c r="M428">
        <v>11</v>
      </c>
      <c r="N428">
        <v>2003</v>
      </c>
      <c r="O428" t="s">
        <v>450</v>
      </c>
      <c r="P428">
        <v>116</v>
      </c>
      <c r="Q428" t="s">
        <v>481</v>
      </c>
      <c r="R428" t="s">
        <v>189</v>
      </c>
      <c r="S428" t="s">
        <v>727</v>
      </c>
      <c r="T428" t="s">
        <v>190</v>
      </c>
      <c r="U428" t="s">
        <v>615</v>
      </c>
      <c r="V428" t="s">
        <v>191</v>
      </c>
      <c r="W428" t="s">
        <v>192</v>
      </c>
      <c r="X428" t="s">
        <v>651</v>
      </c>
      <c r="Y428" t="s">
        <v>88</v>
      </c>
      <c r="Z428" t="s">
        <v>89</v>
      </c>
      <c r="AA428" t="s">
        <v>193</v>
      </c>
      <c r="AB428" t="s">
        <v>194</v>
      </c>
      <c r="AC428" t="s">
        <v>49</v>
      </c>
    </row>
    <row r="429" spans="1:29" x14ac:dyDescent="0.3">
      <c r="A429">
        <v>10183</v>
      </c>
      <c r="B429">
        <v>21</v>
      </c>
      <c r="C429" s="10">
        <v>72.906033403632193</v>
      </c>
      <c r="D429">
        <v>96.84</v>
      </c>
      <c r="E429">
        <v>7</v>
      </c>
      <c r="F429" t="str" cm="1">
        <f t="array" ref="F429">_xlfn.IFS(G429&lt;5000,"Small",AND(G429&gt;=5000,G429&lt;=10000),"Medium",G429&gt;10000,"Large")</f>
        <v>Small</v>
      </c>
      <c r="G429">
        <v>2033.64</v>
      </c>
      <c r="H429" s="10">
        <f t="shared" si="12"/>
        <v>502.6132985237241</v>
      </c>
      <c r="I429" s="11">
        <f t="shared" si="13"/>
        <v>0.2471495931058221</v>
      </c>
      <c r="J429" t="s">
        <v>24</v>
      </c>
      <c r="K429" s="5">
        <v>37938</v>
      </c>
      <c r="L429">
        <v>4</v>
      </c>
      <c r="M429">
        <v>11</v>
      </c>
      <c r="N429">
        <v>2003</v>
      </c>
      <c r="O429" t="s">
        <v>450</v>
      </c>
      <c r="P429">
        <v>116</v>
      </c>
      <c r="Q429" t="s">
        <v>481</v>
      </c>
      <c r="R429" t="s">
        <v>195</v>
      </c>
      <c r="S429" t="s">
        <v>652</v>
      </c>
      <c r="T429" t="s">
        <v>196</v>
      </c>
      <c r="U429" t="s">
        <v>615</v>
      </c>
      <c r="V429" t="s">
        <v>197</v>
      </c>
      <c r="W429" t="s">
        <v>132</v>
      </c>
      <c r="X429" t="s">
        <v>653</v>
      </c>
      <c r="Y429" t="s">
        <v>31</v>
      </c>
      <c r="Z429" t="s">
        <v>32</v>
      </c>
      <c r="AA429" t="s">
        <v>198</v>
      </c>
      <c r="AB429" t="s">
        <v>199</v>
      </c>
      <c r="AC429" t="s">
        <v>35</v>
      </c>
    </row>
    <row r="430" spans="1:29" x14ac:dyDescent="0.3">
      <c r="A430">
        <v>10194</v>
      </c>
      <c r="B430">
        <v>21</v>
      </c>
      <c r="C430" s="10">
        <v>78.02590980955992</v>
      </c>
      <c r="D430">
        <v>93.34</v>
      </c>
      <c r="E430">
        <v>10</v>
      </c>
      <c r="F430" t="str" cm="1">
        <f t="array" ref="F430">_xlfn.IFS(G430&lt;5000,"Small",AND(G430&gt;=5000,G430&lt;=10000),"Medium",G430&gt;10000,"Large")</f>
        <v>Small</v>
      </c>
      <c r="G430">
        <v>1960.14</v>
      </c>
      <c r="H430" s="10">
        <f t="shared" si="12"/>
        <v>321.59589399924175</v>
      </c>
      <c r="I430" s="11">
        <f t="shared" si="13"/>
        <v>0.1640678186248134</v>
      </c>
      <c r="J430" t="s">
        <v>24</v>
      </c>
      <c r="K430" s="5">
        <v>37950</v>
      </c>
      <c r="L430">
        <v>4</v>
      </c>
      <c r="M430">
        <v>11</v>
      </c>
      <c r="N430">
        <v>2003</v>
      </c>
      <c r="O430" t="s">
        <v>450</v>
      </c>
      <c r="P430">
        <v>116</v>
      </c>
      <c r="Q430" t="s">
        <v>481</v>
      </c>
      <c r="R430" t="s">
        <v>200</v>
      </c>
      <c r="S430" t="s">
        <v>728</v>
      </c>
      <c r="T430" t="s">
        <v>201</v>
      </c>
      <c r="U430" t="s">
        <v>615</v>
      </c>
      <c r="V430" t="s">
        <v>202</v>
      </c>
      <c r="W430" t="s">
        <v>615</v>
      </c>
      <c r="X430" t="s">
        <v>654</v>
      </c>
      <c r="Y430" t="s">
        <v>39</v>
      </c>
      <c r="Z430" t="s">
        <v>40</v>
      </c>
      <c r="AA430" t="s">
        <v>203</v>
      </c>
      <c r="AB430" t="s">
        <v>204</v>
      </c>
      <c r="AC430" t="s">
        <v>35</v>
      </c>
    </row>
    <row r="431" spans="1:29" x14ac:dyDescent="0.3">
      <c r="A431">
        <v>10206</v>
      </c>
      <c r="B431">
        <v>34</v>
      </c>
      <c r="C431" s="10">
        <v>65.77141160004328</v>
      </c>
      <c r="D431">
        <v>100</v>
      </c>
      <c r="E431">
        <v>5</v>
      </c>
      <c r="F431" t="str" cm="1">
        <f t="array" ref="F431">_xlfn.IFS(G431&lt;5000,"Small",AND(G431&gt;=5000,G431&lt;=10000),"Medium",G431&gt;10000,"Large")</f>
        <v>Small</v>
      </c>
      <c r="G431">
        <v>3966.78</v>
      </c>
      <c r="H431" s="10">
        <f t="shared" si="12"/>
        <v>1730.5520055985285</v>
      </c>
      <c r="I431" s="11">
        <f t="shared" si="13"/>
        <v>0.43626115025247891</v>
      </c>
      <c r="J431" s="1" t="s">
        <v>24</v>
      </c>
      <c r="K431" s="5">
        <v>37960</v>
      </c>
      <c r="L431">
        <v>4</v>
      </c>
      <c r="M431">
        <v>12</v>
      </c>
      <c r="N431">
        <v>2003</v>
      </c>
      <c r="O431" t="s">
        <v>450</v>
      </c>
      <c r="P431">
        <v>116</v>
      </c>
      <c r="Q431" t="s">
        <v>481</v>
      </c>
      <c r="R431" t="s">
        <v>205</v>
      </c>
      <c r="S431" t="s">
        <v>729</v>
      </c>
      <c r="T431" t="s">
        <v>206</v>
      </c>
      <c r="U431" t="s">
        <v>615</v>
      </c>
      <c r="V431" t="s">
        <v>207</v>
      </c>
      <c r="W431" t="s">
        <v>208</v>
      </c>
      <c r="X431" t="s">
        <v>730</v>
      </c>
      <c r="Y431" t="s">
        <v>209</v>
      </c>
      <c r="Z431" t="s">
        <v>32</v>
      </c>
      <c r="AA431" t="s">
        <v>210</v>
      </c>
      <c r="AB431" t="s">
        <v>211</v>
      </c>
      <c r="AC431" t="s">
        <v>49</v>
      </c>
    </row>
    <row r="432" spans="1:29" x14ac:dyDescent="0.3">
      <c r="A432">
        <v>10215</v>
      </c>
      <c r="B432">
        <v>46</v>
      </c>
      <c r="C432" s="10">
        <v>89.348522133497283</v>
      </c>
      <c r="D432">
        <v>100</v>
      </c>
      <c r="E432">
        <v>2</v>
      </c>
      <c r="F432" t="str" cm="1">
        <f t="array" ref="F432">_xlfn.IFS(G432&lt;5000,"Small",AND(G432&gt;=5000,G432&lt;=10000),"Medium",G432&gt;10000,"Large")</f>
        <v>Medium</v>
      </c>
      <c r="G432">
        <v>5152</v>
      </c>
      <c r="H432" s="10">
        <f t="shared" si="12"/>
        <v>1041.9679818591248</v>
      </c>
      <c r="I432" s="11">
        <f t="shared" si="13"/>
        <v>0.20224533809377424</v>
      </c>
      <c r="J432" t="s">
        <v>24</v>
      </c>
      <c r="K432" s="5">
        <v>38015</v>
      </c>
      <c r="L432">
        <v>1</v>
      </c>
      <c r="M432">
        <v>1</v>
      </c>
      <c r="N432">
        <v>2004</v>
      </c>
      <c r="O432" t="s">
        <v>450</v>
      </c>
      <c r="P432">
        <v>116</v>
      </c>
      <c r="Q432" t="s">
        <v>481</v>
      </c>
      <c r="R432" t="s">
        <v>212</v>
      </c>
      <c r="S432" t="s">
        <v>655</v>
      </c>
      <c r="T432" t="s">
        <v>213</v>
      </c>
      <c r="U432" t="s">
        <v>615</v>
      </c>
      <c r="V432" t="s">
        <v>214</v>
      </c>
      <c r="W432" t="s">
        <v>53</v>
      </c>
      <c r="X432" t="s">
        <v>632</v>
      </c>
      <c r="Y432" t="s">
        <v>31</v>
      </c>
      <c r="Z432" t="s">
        <v>32</v>
      </c>
      <c r="AA432" t="s">
        <v>215</v>
      </c>
      <c r="AB432" t="s">
        <v>216</v>
      </c>
      <c r="AC432" t="s">
        <v>49</v>
      </c>
    </row>
    <row r="433" spans="1:29" x14ac:dyDescent="0.3">
      <c r="A433">
        <v>10228</v>
      </c>
      <c r="B433">
        <v>32</v>
      </c>
      <c r="C433" s="10">
        <v>71.206433333817316</v>
      </c>
      <c r="D433">
        <v>100</v>
      </c>
      <c r="E433">
        <v>1</v>
      </c>
      <c r="F433" t="str" cm="1">
        <f t="array" ref="F433">_xlfn.IFS(G433&lt;5000,"Small",AND(G433&gt;=5000,G433&lt;=10000),"Medium",G433&gt;10000,"Large")</f>
        <v>Small</v>
      </c>
      <c r="G433">
        <v>3360</v>
      </c>
      <c r="H433" s="10">
        <f t="shared" si="12"/>
        <v>1081.3941333178459</v>
      </c>
      <c r="I433" s="11">
        <f t="shared" si="13"/>
        <v>0.32184349205888269</v>
      </c>
      <c r="J433" s="1" t="s">
        <v>24</v>
      </c>
      <c r="K433" s="5">
        <v>38056</v>
      </c>
      <c r="L433">
        <v>1</v>
      </c>
      <c r="M433">
        <v>3</v>
      </c>
      <c r="N433">
        <v>2004</v>
      </c>
      <c r="O433" t="s">
        <v>450</v>
      </c>
      <c r="P433">
        <v>116</v>
      </c>
      <c r="Q433" t="s">
        <v>481</v>
      </c>
      <c r="R433" t="s">
        <v>217</v>
      </c>
      <c r="S433" t="s">
        <v>656</v>
      </c>
      <c r="T433" t="s">
        <v>218</v>
      </c>
      <c r="U433" t="s">
        <v>615</v>
      </c>
      <c r="V433" t="s">
        <v>114</v>
      </c>
      <c r="W433" t="s">
        <v>115</v>
      </c>
      <c r="X433" t="s">
        <v>637</v>
      </c>
      <c r="Y433" t="s">
        <v>31</v>
      </c>
      <c r="Z433" t="s">
        <v>32</v>
      </c>
      <c r="AA433" t="s">
        <v>219</v>
      </c>
      <c r="AB433" t="s">
        <v>133</v>
      </c>
      <c r="AC433" t="s">
        <v>49</v>
      </c>
    </row>
    <row r="434" spans="1:29" x14ac:dyDescent="0.3">
      <c r="A434">
        <v>10245</v>
      </c>
      <c r="B434">
        <v>29</v>
      </c>
      <c r="C434" s="10">
        <v>85.182159586824341</v>
      </c>
      <c r="D434">
        <v>100</v>
      </c>
      <c r="E434">
        <v>8</v>
      </c>
      <c r="F434" t="str" cm="1">
        <f t="array" ref="F434">_xlfn.IFS(G434&lt;5000,"Small",AND(G434&gt;=5000,G434&lt;=10000),"Medium",G434&gt;10000,"Large")</f>
        <v>Small</v>
      </c>
      <c r="G434">
        <v>3451</v>
      </c>
      <c r="H434" s="10">
        <f t="shared" si="12"/>
        <v>980.71737198209394</v>
      </c>
      <c r="I434" s="11">
        <f t="shared" si="13"/>
        <v>0.28418353288382903</v>
      </c>
      <c r="J434" s="1" t="s">
        <v>24</v>
      </c>
      <c r="K434" s="5">
        <v>38111</v>
      </c>
      <c r="L434">
        <v>2</v>
      </c>
      <c r="M434">
        <v>5</v>
      </c>
      <c r="N434">
        <v>2004</v>
      </c>
      <c r="O434" t="s">
        <v>450</v>
      </c>
      <c r="P434">
        <v>116</v>
      </c>
      <c r="Q434" t="s">
        <v>481</v>
      </c>
      <c r="R434" t="s">
        <v>220</v>
      </c>
      <c r="S434" t="s">
        <v>657</v>
      </c>
      <c r="T434" t="s">
        <v>221</v>
      </c>
      <c r="U434" t="s">
        <v>615</v>
      </c>
      <c r="V434" t="s">
        <v>222</v>
      </c>
      <c r="W434" t="s">
        <v>105</v>
      </c>
      <c r="X434" t="s">
        <v>658</v>
      </c>
      <c r="Y434" t="s">
        <v>31</v>
      </c>
      <c r="Z434" t="s">
        <v>32</v>
      </c>
      <c r="AA434" t="s">
        <v>78</v>
      </c>
      <c r="AB434" t="s">
        <v>223</v>
      </c>
      <c r="AC434" t="s">
        <v>49</v>
      </c>
    </row>
    <row r="435" spans="1:29" x14ac:dyDescent="0.3">
      <c r="A435">
        <v>10258</v>
      </c>
      <c r="B435">
        <v>41</v>
      </c>
      <c r="C435" s="10">
        <v>82.772135123027809</v>
      </c>
      <c r="D435">
        <v>100</v>
      </c>
      <c r="E435">
        <v>5</v>
      </c>
      <c r="F435" t="str" cm="1">
        <f t="array" ref="F435">_xlfn.IFS(G435&lt;5000,"Small",AND(G435&gt;=5000,G435&lt;=10000),"Medium",G435&gt;10000,"Large")</f>
        <v>Medium</v>
      </c>
      <c r="G435">
        <v>5453</v>
      </c>
      <c r="H435" s="10">
        <f t="shared" si="12"/>
        <v>2059.3424599558598</v>
      </c>
      <c r="I435" s="11">
        <f t="shared" si="13"/>
        <v>0.37765311937573076</v>
      </c>
      <c r="J435" t="s">
        <v>24</v>
      </c>
      <c r="K435" s="5">
        <v>38153</v>
      </c>
      <c r="L435">
        <v>2</v>
      </c>
      <c r="M435">
        <v>6</v>
      </c>
      <c r="N435">
        <v>2004</v>
      </c>
      <c r="O435" t="s">
        <v>450</v>
      </c>
      <c r="P435">
        <v>116</v>
      </c>
      <c r="Q435" t="s">
        <v>481</v>
      </c>
      <c r="R435" t="s">
        <v>224</v>
      </c>
      <c r="S435" t="s">
        <v>225</v>
      </c>
      <c r="T435" t="s">
        <v>226</v>
      </c>
      <c r="U435" t="s">
        <v>615</v>
      </c>
      <c r="V435" t="s">
        <v>227</v>
      </c>
      <c r="W435" t="s">
        <v>228</v>
      </c>
      <c r="X435" t="s">
        <v>229</v>
      </c>
      <c r="Y435" t="s">
        <v>182</v>
      </c>
      <c r="Z435" t="s">
        <v>182</v>
      </c>
      <c r="AA435" t="s">
        <v>230</v>
      </c>
      <c r="AB435" t="s">
        <v>231</v>
      </c>
      <c r="AC435" t="s">
        <v>49</v>
      </c>
    </row>
    <row r="436" spans="1:29" x14ac:dyDescent="0.3">
      <c r="A436">
        <v>10270</v>
      </c>
      <c r="B436">
        <v>43</v>
      </c>
      <c r="C436" s="10">
        <v>69.352752413342714</v>
      </c>
      <c r="D436">
        <v>96.84</v>
      </c>
      <c r="E436">
        <v>8</v>
      </c>
      <c r="F436" t="str" cm="1">
        <f t="array" ref="F436">_xlfn.IFS(G436&lt;5000,"Small",AND(G436&gt;=5000,G436&lt;=10000),"Medium",G436&gt;10000,"Large")</f>
        <v>Small</v>
      </c>
      <c r="G436">
        <v>4164.12</v>
      </c>
      <c r="H436" s="10">
        <f t="shared" si="12"/>
        <v>1181.9516462262632</v>
      </c>
      <c r="I436" s="11">
        <f t="shared" si="13"/>
        <v>0.28384187925090132</v>
      </c>
      <c r="J436" t="s">
        <v>24</v>
      </c>
      <c r="K436" s="5">
        <v>38187</v>
      </c>
      <c r="L436">
        <v>3</v>
      </c>
      <c r="M436">
        <v>7</v>
      </c>
      <c r="N436">
        <v>2004</v>
      </c>
      <c r="O436" t="s">
        <v>450</v>
      </c>
      <c r="P436">
        <v>116</v>
      </c>
      <c r="Q436" t="s">
        <v>481</v>
      </c>
      <c r="R436" t="s">
        <v>141</v>
      </c>
      <c r="S436" t="s">
        <v>142</v>
      </c>
      <c r="T436" t="s">
        <v>143</v>
      </c>
      <c r="U436" t="s">
        <v>144</v>
      </c>
      <c r="V436" t="s">
        <v>145</v>
      </c>
      <c r="W436" t="s">
        <v>146</v>
      </c>
      <c r="X436" t="s">
        <v>643</v>
      </c>
      <c r="Y436" t="s">
        <v>88</v>
      </c>
      <c r="Z436" t="s">
        <v>89</v>
      </c>
      <c r="AA436" t="s">
        <v>147</v>
      </c>
      <c r="AB436" t="s">
        <v>148</v>
      </c>
      <c r="AC436" t="s">
        <v>49</v>
      </c>
    </row>
    <row r="437" spans="1:29" x14ac:dyDescent="0.3">
      <c r="A437">
        <v>10280</v>
      </c>
      <c r="B437">
        <v>24</v>
      </c>
      <c r="C437" s="10">
        <v>62.65040245734513</v>
      </c>
      <c r="D437">
        <v>100</v>
      </c>
      <c r="E437">
        <v>1</v>
      </c>
      <c r="F437" t="str" cm="1">
        <f t="array" ref="F437">_xlfn.IFS(G437&lt;5000,"Small",AND(G437&gt;=5000,G437&lt;=10000),"Medium",G437&gt;10000,"Large")</f>
        <v>Small</v>
      </c>
      <c r="G437">
        <v>2800.08</v>
      </c>
      <c r="H437" s="10">
        <f t="shared" si="12"/>
        <v>1296.4703410237169</v>
      </c>
      <c r="I437" s="11">
        <f t="shared" si="13"/>
        <v>0.46301189288295935</v>
      </c>
      <c r="J437" t="s">
        <v>24</v>
      </c>
      <c r="K437" s="5">
        <v>38216</v>
      </c>
      <c r="L437">
        <v>3</v>
      </c>
      <c r="M437">
        <v>8</v>
      </c>
      <c r="N437">
        <v>2004</v>
      </c>
      <c r="O437" t="s">
        <v>450</v>
      </c>
      <c r="P437">
        <v>116</v>
      </c>
      <c r="Q437" t="s">
        <v>481</v>
      </c>
      <c r="R437" t="s">
        <v>232</v>
      </c>
      <c r="S437" t="s">
        <v>731</v>
      </c>
      <c r="T437" t="s">
        <v>233</v>
      </c>
      <c r="U437" t="s">
        <v>615</v>
      </c>
      <c r="V437" t="s">
        <v>234</v>
      </c>
      <c r="W437" t="s">
        <v>615</v>
      </c>
      <c r="X437" t="s">
        <v>659</v>
      </c>
      <c r="Y437" t="s">
        <v>235</v>
      </c>
      <c r="Z437" t="s">
        <v>40</v>
      </c>
      <c r="AA437" t="s">
        <v>236</v>
      </c>
      <c r="AB437" t="s">
        <v>237</v>
      </c>
      <c r="AC437" t="s">
        <v>35</v>
      </c>
    </row>
    <row r="438" spans="1:29" x14ac:dyDescent="0.3">
      <c r="A438">
        <v>10291</v>
      </c>
      <c r="B438">
        <v>41</v>
      </c>
      <c r="C438" s="10">
        <v>72.042350348690306</v>
      </c>
      <c r="D438">
        <v>100</v>
      </c>
      <c r="E438">
        <v>10</v>
      </c>
      <c r="F438" t="str" cm="1">
        <f t="array" ref="F438">_xlfn.IFS(G438&lt;5000,"Small",AND(G438&gt;=5000,G438&lt;=10000),"Medium",G438&gt;10000,"Large")</f>
        <v>Small</v>
      </c>
      <c r="G438">
        <v>4687.9399999999996</v>
      </c>
      <c r="H438" s="10">
        <f t="shared" si="12"/>
        <v>1734.2036357036973</v>
      </c>
      <c r="I438" s="11">
        <f t="shared" si="13"/>
        <v>0.36992871830776364</v>
      </c>
      <c r="J438" s="1" t="s">
        <v>24</v>
      </c>
      <c r="K438" s="5">
        <v>38238</v>
      </c>
      <c r="L438">
        <v>3</v>
      </c>
      <c r="M438">
        <v>9</v>
      </c>
      <c r="N438">
        <v>2004</v>
      </c>
      <c r="O438" t="s">
        <v>450</v>
      </c>
      <c r="P438">
        <v>116</v>
      </c>
      <c r="Q438" t="s">
        <v>481</v>
      </c>
      <c r="R438" t="s">
        <v>238</v>
      </c>
      <c r="S438" t="s">
        <v>732</v>
      </c>
      <c r="T438" t="s">
        <v>239</v>
      </c>
      <c r="U438" t="s">
        <v>615</v>
      </c>
      <c r="V438" t="s">
        <v>240</v>
      </c>
      <c r="W438" t="s">
        <v>615</v>
      </c>
      <c r="X438" t="s">
        <v>733</v>
      </c>
      <c r="Y438" t="s">
        <v>172</v>
      </c>
      <c r="Z438" t="s">
        <v>40</v>
      </c>
      <c r="AA438" t="s">
        <v>241</v>
      </c>
      <c r="AB438" t="s">
        <v>188</v>
      </c>
      <c r="AC438" t="s">
        <v>49</v>
      </c>
    </row>
    <row r="439" spans="1:29" x14ac:dyDescent="0.3">
      <c r="A439">
        <v>10304</v>
      </c>
      <c r="B439">
        <v>46</v>
      </c>
      <c r="C439" s="10">
        <v>72.735959339743459</v>
      </c>
      <c r="D439">
        <v>98</v>
      </c>
      <c r="E439">
        <v>5</v>
      </c>
      <c r="F439" t="str" cm="1">
        <f t="array" ref="F439">_xlfn.IFS(G439&lt;5000,"Small",AND(G439&gt;=5000,G439&lt;=10000),"Medium",G439&gt;10000,"Large")</f>
        <v>Small</v>
      </c>
      <c r="G439">
        <v>4508</v>
      </c>
      <c r="H439" s="10">
        <f t="shared" si="12"/>
        <v>1162.1458703718008</v>
      </c>
      <c r="I439" s="11">
        <f t="shared" si="13"/>
        <v>0.25779633326792389</v>
      </c>
      <c r="J439" s="1" t="s">
        <v>24</v>
      </c>
      <c r="K439" s="5">
        <v>38271</v>
      </c>
      <c r="L439">
        <v>4</v>
      </c>
      <c r="M439">
        <v>10</v>
      </c>
      <c r="N439">
        <v>2004</v>
      </c>
      <c r="O439" t="s">
        <v>450</v>
      </c>
      <c r="P439">
        <v>116</v>
      </c>
      <c r="Q439" t="s">
        <v>481</v>
      </c>
      <c r="R439" t="s">
        <v>242</v>
      </c>
      <c r="S439" t="s">
        <v>734</v>
      </c>
      <c r="T439" t="s">
        <v>243</v>
      </c>
      <c r="U439" t="s">
        <v>615</v>
      </c>
      <c r="V439" t="s">
        <v>244</v>
      </c>
      <c r="W439" t="s">
        <v>615</v>
      </c>
      <c r="X439" t="s">
        <v>660</v>
      </c>
      <c r="Y439" t="s">
        <v>39</v>
      </c>
      <c r="Z439" t="s">
        <v>40</v>
      </c>
      <c r="AA439" t="s">
        <v>245</v>
      </c>
      <c r="AB439" t="s">
        <v>48</v>
      </c>
      <c r="AC439" t="s">
        <v>49</v>
      </c>
    </row>
    <row r="440" spans="1:29" x14ac:dyDescent="0.3">
      <c r="A440">
        <v>10312</v>
      </c>
      <c r="B440">
        <v>32</v>
      </c>
      <c r="C440" s="10">
        <v>87.37493420449114</v>
      </c>
      <c r="D440">
        <v>100</v>
      </c>
      <c r="E440">
        <v>2</v>
      </c>
      <c r="F440" t="str" cm="1">
        <f t="array" ref="F440">_xlfn.IFS(G440&lt;5000,"Small",AND(G440&gt;=5000,G440&lt;=10000),"Medium",G440&gt;10000,"Large")</f>
        <v>Small</v>
      </c>
      <c r="G440">
        <v>4181.4399999999996</v>
      </c>
      <c r="H440" s="10">
        <f t="shared" si="12"/>
        <v>1385.4421054562831</v>
      </c>
      <c r="I440" s="11">
        <f t="shared" si="13"/>
        <v>0.33133133692131977</v>
      </c>
      <c r="J440" t="s">
        <v>24</v>
      </c>
      <c r="K440" s="5">
        <v>38281</v>
      </c>
      <c r="L440">
        <v>4</v>
      </c>
      <c r="M440">
        <v>10</v>
      </c>
      <c r="N440">
        <v>2004</v>
      </c>
      <c r="O440" t="s">
        <v>450</v>
      </c>
      <c r="P440">
        <v>116</v>
      </c>
      <c r="Q440" t="s">
        <v>481</v>
      </c>
      <c r="R440" t="s">
        <v>246</v>
      </c>
      <c r="S440" t="s">
        <v>661</v>
      </c>
      <c r="T440" t="s">
        <v>247</v>
      </c>
      <c r="U440" t="s">
        <v>615</v>
      </c>
      <c r="V440" t="s">
        <v>248</v>
      </c>
      <c r="W440" t="s">
        <v>53</v>
      </c>
      <c r="X440" t="s">
        <v>634</v>
      </c>
      <c r="Y440" t="s">
        <v>31</v>
      </c>
      <c r="Z440" t="s">
        <v>32</v>
      </c>
      <c r="AA440" t="s">
        <v>249</v>
      </c>
      <c r="AB440" t="s">
        <v>250</v>
      </c>
      <c r="AC440" t="s">
        <v>49</v>
      </c>
    </row>
    <row r="441" spans="1:29" x14ac:dyDescent="0.3">
      <c r="A441">
        <v>10322</v>
      </c>
      <c r="B441">
        <v>22</v>
      </c>
      <c r="C441" s="10">
        <v>71.398754763527151</v>
      </c>
      <c r="D441">
        <v>100</v>
      </c>
      <c r="E441">
        <v>10</v>
      </c>
      <c r="F441" t="str" cm="1">
        <f t="array" ref="F441">_xlfn.IFS(G441&lt;5000,"Small",AND(G441&gt;=5000,G441&lt;=10000),"Medium",G441&gt;10000,"Large")</f>
        <v>Small</v>
      </c>
      <c r="G441">
        <v>2251.04</v>
      </c>
      <c r="H441" s="10">
        <f t="shared" si="12"/>
        <v>680.26739520240267</v>
      </c>
      <c r="I441" s="11">
        <f t="shared" si="13"/>
        <v>0.30220138034082145</v>
      </c>
      <c r="J441" s="1" t="s">
        <v>24</v>
      </c>
      <c r="K441" s="5">
        <v>38295</v>
      </c>
      <c r="L441">
        <v>4</v>
      </c>
      <c r="M441">
        <v>11</v>
      </c>
      <c r="N441">
        <v>2004</v>
      </c>
      <c r="O441" t="s">
        <v>450</v>
      </c>
      <c r="P441">
        <v>116</v>
      </c>
      <c r="Q441" t="s">
        <v>481</v>
      </c>
      <c r="R441" t="s">
        <v>251</v>
      </c>
      <c r="S441" t="s">
        <v>662</v>
      </c>
      <c r="T441" t="s">
        <v>252</v>
      </c>
      <c r="U441" t="s">
        <v>615</v>
      </c>
      <c r="V441" t="s">
        <v>253</v>
      </c>
      <c r="W441" t="s">
        <v>254</v>
      </c>
      <c r="X441" t="s">
        <v>663</v>
      </c>
      <c r="Y441" t="s">
        <v>31</v>
      </c>
      <c r="Z441" t="s">
        <v>32</v>
      </c>
      <c r="AA441" t="s">
        <v>54</v>
      </c>
      <c r="AB441" t="s">
        <v>250</v>
      </c>
      <c r="AC441" t="s">
        <v>35</v>
      </c>
    </row>
    <row r="442" spans="1:29" x14ac:dyDescent="0.3">
      <c r="A442">
        <v>10333</v>
      </c>
      <c r="B442">
        <v>29</v>
      </c>
      <c r="C442" s="10">
        <v>24.781173112784504</v>
      </c>
      <c r="D442">
        <v>40.25</v>
      </c>
      <c r="E442">
        <v>7</v>
      </c>
      <c r="F442" t="str" cm="1">
        <f t="array" ref="F442">_xlfn.IFS(G442&lt;5000,"Small",AND(G442&gt;=5000,G442&lt;=10000),"Medium",G442&gt;10000,"Large")</f>
        <v>Small</v>
      </c>
      <c r="G442">
        <v>1167.25</v>
      </c>
      <c r="H442" s="10">
        <f t="shared" si="12"/>
        <v>448.59597972924939</v>
      </c>
      <c r="I442" s="11">
        <f t="shared" si="13"/>
        <v>0.38431868042771422</v>
      </c>
      <c r="J442" t="s">
        <v>24</v>
      </c>
      <c r="K442" s="5">
        <v>38309</v>
      </c>
      <c r="L442">
        <v>4</v>
      </c>
      <c r="M442">
        <v>11</v>
      </c>
      <c r="N442">
        <v>2004</v>
      </c>
      <c r="O442" t="s">
        <v>450</v>
      </c>
      <c r="P442">
        <v>116</v>
      </c>
      <c r="Q442" t="s">
        <v>481</v>
      </c>
      <c r="R442" t="s">
        <v>76</v>
      </c>
      <c r="S442" t="s">
        <v>626</v>
      </c>
      <c r="T442" t="s">
        <v>77</v>
      </c>
      <c r="U442" t="s">
        <v>615</v>
      </c>
      <c r="V442" t="s">
        <v>58</v>
      </c>
      <c r="W442" t="s">
        <v>53</v>
      </c>
      <c r="X442" t="s">
        <v>615</v>
      </c>
      <c r="Y442" t="s">
        <v>31</v>
      </c>
      <c r="Z442" t="s">
        <v>32</v>
      </c>
      <c r="AA442" t="s">
        <v>78</v>
      </c>
      <c r="AB442" t="s">
        <v>55</v>
      </c>
      <c r="AC442" t="s">
        <v>35</v>
      </c>
    </row>
    <row r="443" spans="1:29" x14ac:dyDescent="0.3">
      <c r="A443">
        <v>10347</v>
      </c>
      <c r="B443">
        <v>42</v>
      </c>
      <c r="C443" s="10">
        <v>44.018132092086375</v>
      </c>
      <c r="D443">
        <v>49.6</v>
      </c>
      <c r="E443">
        <v>5</v>
      </c>
      <c r="F443" t="str" cm="1">
        <f t="array" ref="F443">_xlfn.IFS(G443&lt;5000,"Small",AND(G443&gt;=5000,G443&lt;=10000),"Medium",G443&gt;10000,"Large")</f>
        <v>Small</v>
      </c>
      <c r="G443">
        <v>2083.1999999999998</v>
      </c>
      <c r="H443" s="10">
        <f t="shared" si="12"/>
        <v>234.43845213237205</v>
      </c>
      <c r="I443" s="11">
        <f t="shared" si="13"/>
        <v>0.11253765943374236</v>
      </c>
      <c r="J443" t="s">
        <v>24</v>
      </c>
      <c r="K443" s="5">
        <v>38320</v>
      </c>
      <c r="L443">
        <v>4</v>
      </c>
      <c r="M443">
        <v>11</v>
      </c>
      <c r="N443">
        <v>2004</v>
      </c>
      <c r="O443" t="s">
        <v>450</v>
      </c>
      <c r="P443">
        <v>116</v>
      </c>
      <c r="Q443" t="s">
        <v>481</v>
      </c>
      <c r="R443" t="s">
        <v>83</v>
      </c>
      <c r="S443" s="2" t="s">
        <v>628</v>
      </c>
      <c r="T443" t="s">
        <v>84</v>
      </c>
      <c r="U443" t="s">
        <v>85</v>
      </c>
      <c r="V443" t="s">
        <v>86</v>
      </c>
      <c r="W443" t="s">
        <v>87</v>
      </c>
      <c r="X443" t="s">
        <v>629</v>
      </c>
      <c r="Y443" t="s">
        <v>88</v>
      </c>
      <c r="Z443" t="s">
        <v>89</v>
      </c>
      <c r="AA443" t="s">
        <v>90</v>
      </c>
      <c r="AB443" t="s">
        <v>91</v>
      </c>
      <c r="AC443" t="s">
        <v>35</v>
      </c>
    </row>
    <row r="444" spans="1:29" x14ac:dyDescent="0.3">
      <c r="A444">
        <v>10357</v>
      </c>
      <c r="B444">
        <v>39</v>
      </c>
      <c r="C444" s="10">
        <v>78.503515032923033</v>
      </c>
      <c r="D444">
        <v>98</v>
      </c>
      <c r="E444">
        <v>1</v>
      </c>
      <c r="F444" t="str" cm="1">
        <f t="array" ref="F444">_xlfn.IFS(G444&lt;5000,"Small",AND(G444&gt;=5000,G444&lt;=10000),"Medium",G444&gt;10000,"Large")</f>
        <v>Small</v>
      </c>
      <c r="G444">
        <v>3822</v>
      </c>
      <c r="H444" s="10">
        <f t="shared" si="12"/>
        <v>760.36291371600191</v>
      </c>
      <c r="I444" s="11">
        <f t="shared" si="13"/>
        <v>0.19894372415384665</v>
      </c>
      <c r="J444" s="1" t="s">
        <v>24</v>
      </c>
      <c r="K444" s="5">
        <v>38331</v>
      </c>
      <c r="L444">
        <v>4</v>
      </c>
      <c r="M444">
        <v>12</v>
      </c>
      <c r="N444">
        <v>2004</v>
      </c>
      <c r="O444" t="s">
        <v>450</v>
      </c>
      <c r="P444">
        <v>116</v>
      </c>
      <c r="Q444" t="s">
        <v>481</v>
      </c>
      <c r="R444" t="s">
        <v>246</v>
      </c>
      <c r="S444" t="s">
        <v>661</v>
      </c>
      <c r="T444" t="s">
        <v>247</v>
      </c>
      <c r="U444" t="s">
        <v>615</v>
      </c>
      <c r="V444" t="s">
        <v>248</v>
      </c>
      <c r="W444" t="s">
        <v>53</v>
      </c>
      <c r="X444" t="s">
        <v>634</v>
      </c>
      <c r="Y444" t="s">
        <v>31</v>
      </c>
      <c r="Z444" t="s">
        <v>32</v>
      </c>
      <c r="AA444" t="s">
        <v>249</v>
      </c>
      <c r="AB444" t="s">
        <v>250</v>
      </c>
      <c r="AC444" t="s">
        <v>49</v>
      </c>
    </row>
    <row r="445" spans="1:29" x14ac:dyDescent="0.3">
      <c r="A445">
        <v>10370</v>
      </c>
      <c r="B445">
        <v>27</v>
      </c>
      <c r="C445" s="10">
        <v>81.954510034900466</v>
      </c>
      <c r="D445">
        <v>100</v>
      </c>
      <c r="E445">
        <v>1</v>
      </c>
      <c r="F445" t="str" cm="1">
        <f t="array" ref="F445">_xlfn.IFS(G445&lt;5000,"Small",AND(G445&gt;=5000,G445&lt;=10000),"Medium",G445&gt;10000,"Large")</f>
        <v>Small</v>
      </c>
      <c r="G445">
        <v>3911.49</v>
      </c>
      <c r="H445" s="10">
        <f t="shared" si="12"/>
        <v>1698.718229057687</v>
      </c>
      <c r="I445" s="11">
        <f t="shared" si="13"/>
        <v>0.4342892936087494</v>
      </c>
      <c r="J445" t="s">
        <v>24</v>
      </c>
      <c r="K445" s="5">
        <v>38372</v>
      </c>
      <c r="L445">
        <v>1</v>
      </c>
      <c r="M445">
        <v>1</v>
      </c>
      <c r="N445">
        <v>2005</v>
      </c>
      <c r="O445" t="s">
        <v>450</v>
      </c>
      <c r="P445">
        <v>116</v>
      </c>
      <c r="Q445" t="s">
        <v>481</v>
      </c>
      <c r="R445" t="s">
        <v>259</v>
      </c>
      <c r="S445" s="2" t="s">
        <v>665</v>
      </c>
      <c r="T445" t="s">
        <v>260</v>
      </c>
      <c r="U445" t="s">
        <v>261</v>
      </c>
      <c r="V445" t="s">
        <v>262</v>
      </c>
      <c r="W445" t="s">
        <v>146</v>
      </c>
      <c r="X445" t="s">
        <v>666</v>
      </c>
      <c r="Y445" t="s">
        <v>88</v>
      </c>
      <c r="Z445" t="s">
        <v>89</v>
      </c>
      <c r="AA445" t="s">
        <v>263</v>
      </c>
      <c r="AB445" t="s">
        <v>264</v>
      </c>
      <c r="AC445" t="s">
        <v>49</v>
      </c>
    </row>
    <row r="446" spans="1:29" x14ac:dyDescent="0.3">
      <c r="A446">
        <v>10381</v>
      </c>
      <c r="B446">
        <v>48</v>
      </c>
      <c r="C446" s="10">
        <v>78.181740673816194</v>
      </c>
      <c r="D446">
        <v>98</v>
      </c>
      <c r="E446">
        <v>2</v>
      </c>
      <c r="F446" t="str" cm="1">
        <f t="array" ref="F446">_xlfn.IFS(G446&lt;5000,"Small",AND(G446&gt;=5000,G446&lt;=10000),"Medium",G446&gt;10000,"Large")</f>
        <v>Small</v>
      </c>
      <c r="G446">
        <v>4704</v>
      </c>
      <c r="H446" s="10">
        <f t="shared" si="12"/>
        <v>951.27644765682271</v>
      </c>
      <c r="I446" s="11">
        <f t="shared" si="13"/>
        <v>0.20222713598146741</v>
      </c>
      <c r="J446" t="s">
        <v>24</v>
      </c>
      <c r="K446" s="5">
        <v>38400</v>
      </c>
      <c r="L446">
        <v>1</v>
      </c>
      <c r="M446">
        <v>2</v>
      </c>
      <c r="N446">
        <v>2005</v>
      </c>
      <c r="O446" t="s">
        <v>450</v>
      </c>
      <c r="P446">
        <v>116</v>
      </c>
      <c r="Q446" t="s">
        <v>481</v>
      </c>
      <c r="R446" t="s">
        <v>56</v>
      </c>
      <c r="S446" t="s">
        <v>621</v>
      </c>
      <c r="T446" t="s">
        <v>57</v>
      </c>
      <c r="U446" t="s">
        <v>615</v>
      </c>
      <c r="V446" t="s">
        <v>58</v>
      </c>
      <c r="W446" t="s">
        <v>53</v>
      </c>
      <c r="X446" t="s">
        <v>615</v>
      </c>
      <c r="Y446" t="s">
        <v>31</v>
      </c>
      <c r="Z446" t="s">
        <v>32</v>
      </c>
      <c r="AA446" t="s">
        <v>59</v>
      </c>
      <c r="AB446" t="s">
        <v>55</v>
      </c>
      <c r="AC446" t="s">
        <v>49</v>
      </c>
    </row>
    <row r="447" spans="1:29" x14ac:dyDescent="0.3">
      <c r="A447">
        <v>10391</v>
      </c>
      <c r="B447">
        <v>29</v>
      </c>
      <c r="C447" s="10">
        <v>75.991176321805057</v>
      </c>
      <c r="D447">
        <v>85.1</v>
      </c>
      <c r="E447">
        <v>10</v>
      </c>
      <c r="F447" t="str" cm="1">
        <f t="array" ref="F447">_xlfn.IFS(G447&lt;5000,"Small",AND(G447&gt;=5000,G447&lt;=10000),"Medium",G447&gt;10000,"Large")</f>
        <v>Small</v>
      </c>
      <c r="G447">
        <v>2467.9</v>
      </c>
      <c r="H447" s="10">
        <f t="shared" si="12"/>
        <v>264.15588666765325</v>
      </c>
      <c r="I447" s="11">
        <f t="shared" si="13"/>
        <v>0.10703670597173842</v>
      </c>
      <c r="J447" s="1" t="s">
        <v>24</v>
      </c>
      <c r="K447" s="5">
        <v>38420</v>
      </c>
      <c r="L447">
        <v>1</v>
      </c>
      <c r="M447">
        <v>3</v>
      </c>
      <c r="N447">
        <v>2005</v>
      </c>
      <c r="O447" t="s">
        <v>450</v>
      </c>
      <c r="P447">
        <v>116</v>
      </c>
      <c r="Q447" t="s">
        <v>481</v>
      </c>
      <c r="R447" t="s">
        <v>259</v>
      </c>
      <c r="S447" s="2" t="s">
        <v>665</v>
      </c>
      <c r="T447" t="s">
        <v>260</v>
      </c>
      <c r="U447" t="s">
        <v>261</v>
      </c>
      <c r="V447" t="s">
        <v>262</v>
      </c>
      <c r="W447" t="s">
        <v>146</v>
      </c>
      <c r="X447" t="s">
        <v>666</v>
      </c>
      <c r="Y447" t="s">
        <v>88</v>
      </c>
      <c r="Z447" t="s">
        <v>89</v>
      </c>
      <c r="AA447" t="s">
        <v>263</v>
      </c>
      <c r="AB447" t="s">
        <v>264</v>
      </c>
      <c r="AC447" t="s">
        <v>35</v>
      </c>
    </row>
    <row r="448" spans="1:29" x14ac:dyDescent="0.3">
      <c r="A448">
        <v>10411</v>
      </c>
      <c r="B448">
        <v>27</v>
      </c>
      <c r="C448" s="10">
        <v>73.059018720399749</v>
      </c>
      <c r="D448">
        <v>100</v>
      </c>
      <c r="E448">
        <v>8</v>
      </c>
      <c r="F448" t="str" cm="1">
        <f t="array" ref="F448">_xlfn.IFS(G448&lt;5000,"Small",AND(G448&gt;=5000,G448&lt;=10000),"Medium",G448&gt;10000,"Large")</f>
        <v>Small</v>
      </c>
      <c r="G448">
        <v>3213</v>
      </c>
      <c r="H448" s="10">
        <f t="shared" si="12"/>
        <v>1240.4064945492069</v>
      </c>
      <c r="I448" s="11">
        <f t="shared" si="13"/>
        <v>0.38605866621512819</v>
      </c>
      <c r="J448" s="1" t="s">
        <v>24</v>
      </c>
      <c r="K448" s="5">
        <v>38473</v>
      </c>
      <c r="L448">
        <v>2</v>
      </c>
      <c r="M448">
        <v>5</v>
      </c>
      <c r="N448">
        <v>2005</v>
      </c>
      <c r="O448" t="s">
        <v>450</v>
      </c>
      <c r="P448">
        <v>116</v>
      </c>
      <c r="Q448" t="s">
        <v>481</v>
      </c>
      <c r="R448" t="s">
        <v>265</v>
      </c>
      <c r="S448" t="s">
        <v>735</v>
      </c>
      <c r="T448" t="s">
        <v>266</v>
      </c>
      <c r="U448" t="s">
        <v>615</v>
      </c>
      <c r="V448" t="s">
        <v>267</v>
      </c>
      <c r="W448" t="s">
        <v>268</v>
      </c>
      <c r="X448" t="s">
        <v>736</v>
      </c>
      <c r="Y448" t="s">
        <v>209</v>
      </c>
      <c r="Z448" t="s">
        <v>32</v>
      </c>
      <c r="AA448" t="s">
        <v>269</v>
      </c>
      <c r="AB448" t="s">
        <v>270</v>
      </c>
      <c r="AC448" t="s">
        <v>49</v>
      </c>
    </row>
    <row r="449" spans="1:29" x14ac:dyDescent="0.3">
      <c r="A449">
        <v>10424</v>
      </c>
      <c r="B449">
        <v>54</v>
      </c>
      <c r="C449" s="10">
        <v>65.630394570424357</v>
      </c>
      <c r="D449">
        <v>100</v>
      </c>
      <c r="E449">
        <v>5</v>
      </c>
      <c r="F449" t="str" cm="1">
        <f t="array" ref="F449">_xlfn.IFS(G449&lt;5000,"Small",AND(G449&gt;=5000,G449&lt;=10000),"Medium",G449&gt;10000,"Large")</f>
        <v>Medium</v>
      </c>
      <c r="G449">
        <v>7182</v>
      </c>
      <c r="H449" s="10">
        <f t="shared" si="12"/>
        <v>3637.9586931970848</v>
      </c>
      <c r="I449" s="11">
        <f t="shared" si="13"/>
        <v>0.50653838668853868</v>
      </c>
      <c r="J449" t="s">
        <v>271</v>
      </c>
      <c r="K449" s="5">
        <v>38503</v>
      </c>
      <c r="L449">
        <v>2</v>
      </c>
      <c r="M449">
        <v>5</v>
      </c>
      <c r="N449">
        <v>2005</v>
      </c>
      <c r="O449" t="s">
        <v>450</v>
      </c>
      <c r="P449">
        <v>116</v>
      </c>
      <c r="Q449" t="s">
        <v>481</v>
      </c>
      <c r="R449" t="s">
        <v>161</v>
      </c>
      <c r="S449" t="s">
        <v>723</v>
      </c>
      <c r="T449" t="s">
        <v>162</v>
      </c>
      <c r="U449" t="s">
        <v>615</v>
      </c>
      <c r="V449" t="s">
        <v>163</v>
      </c>
      <c r="W449" t="s">
        <v>615</v>
      </c>
      <c r="X449" t="s">
        <v>646</v>
      </c>
      <c r="Y449" t="s">
        <v>164</v>
      </c>
      <c r="Z449" t="s">
        <v>40</v>
      </c>
      <c r="AA449" t="s">
        <v>165</v>
      </c>
      <c r="AB449" t="s">
        <v>166</v>
      </c>
      <c r="AC449" t="s">
        <v>140</v>
      </c>
    </row>
    <row r="450" spans="1:29" x14ac:dyDescent="0.3">
      <c r="A450">
        <v>10109</v>
      </c>
      <c r="B450">
        <v>26</v>
      </c>
      <c r="C450" s="10">
        <v>84.519015892846696</v>
      </c>
      <c r="D450">
        <v>100</v>
      </c>
      <c r="E450">
        <v>4</v>
      </c>
      <c r="F450" t="str" cm="1">
        <f t="array" ref="F450">_xlfn.IFS(G450&lt;5000,"Small",AND(G450&gt;=5000,G450&lt;=10000),"Medium",G450&gt;10000,"Large")</f>
        <v>Small</v>
      </c>
      <c r="G450">
        <v>4379.18</v>
      </c>
      <c r="H450" s="10">
        <f t="shared" si="12"/>
        <v>2181.6855867859863</v>
      </c>
      <c r="I450" s="11">
        <f t="shared" si="13"/>
        <v>0.49819500152676671</v>
      </c>
      <c r="J450" s="1" t="s">
        <v>24</v>
      </c>
      <c r="K450" s="5">
        <v>37690</v>
      </c>
      <c r="L450">
        <v>1</v>
      </c>
      <c r="M450">
        <v>3</v>
      </c>
      <c r="N450">
        <v>2003</v>
      </c>
      <c r="O450" t="s">
        <v>167</v>
      </c>
      <c r="P450">
        <v>141</v>
      </c>
      <c r="Q450" t="s">
        <v>482</v>
      </c>
      <c r="R450" t="s">
        <v>280</v>
      </c>
      <c r="S450" t="s">
        <v>667</v>
      </c>
      <c r="T450" t="s">
        <v>281</v>
      </c>
      <c r="U450" t="s">
        <v>615</v>
      </c>
      <c r="V450" t="s">
        <v>197</v>
      </c>
      <c r="W450" t="s">
        <v>132</v>
      </c>
      <c r="X450" t="s">
        <v>653</v>
      </c>
      <c r="Y450" t="s">
        <v>31</v>
      </c>
      <c r="Z450" t="s">
        <v>32</v>
      </c>
      <c r="AA450" t="s">
        <v>116</v>
      </c>
      <c r="AB450" t="s">
        <v>282</v>
      </c>
      <c r="AC450" t="s">
        <v>49</v>
      </c>
    </row>
    <row r="451" spans="1:29" x14ac:dyDescent="0.3">
      <c r="A451">
        <v>10122</v>
      </c>
      <c r="B451">
        <v>34</v>
      </c>
      <c r="C451" s="10">
        <v>77.644420867937413</v>
      </c>
      <c r="D451">
        <v>100</v>
      </c>
      <c r="E451">
        <v>2</v>
      </c>
      <c r="F451" t="str" cm="1">
        <f t="array" ref="F451">_xlfn.IFS(G451&lt;5000,"Small",AND(G451&gt;=5000,G451&lt;=10000),"Medium",G451&gt;10000,"Large")</f>
        <v>Medium</v>
      </c>
      <c r="G451">
        <v>5004.8</v>
      </c>
      <c r="H451" s="10">
        <f t="shared" ref="H451:H514" si="14">G451-(B451*C451)</f>
        <v>2364.889690490128</v>
      </c>
      <c r="I451" s="11">
        <f t="shared" ref="I451:I514" si="15">H451/G451</f>
        <v>0.47252431475585999</v>
      </c>
      <c r="J451" s="1" t="s">
        <v>24</v>
      </c>
      <c r="K451" s="5">
        <v>37749</v>
      </c>
      <c r="L451">
        <v>2</v>
      </c>
      <c r="M451">
        <v>5</v>
      </c>
      <c r="N451">
        <v>2003</v>
      </c>
      <c r="O451" t="s">
        <v>167</v>
      </c>
      <c r="P451">
        <v>141</v>
      </c>
      <c r="Q451" t="s">
        <v>482</v>
      </c>
      <c r="R451" t="s">
        <v>387</v>
      </c>
      <c r="S451" t="s">
        <v>753</v>
      </c>
      <c r="T451" t="s">
        <v>388</v>
      </c>
      <c r="U451" t="s">
        <v>615</v>
      </c>
      <c r="V451" t="s">
        <v>389</v>
      </c>
      <c r="W451" t="s">
        <v>615</v>
      </c>
      <c r="X451" t="s">
        <v>686</v>
      </c>
      <c r="Y451" t="s">
        <v>39</v>
      </c>
      <c r="Z451" t="s">
        <v>40</v>
      </c>
      <c r="AA451" t="s">
        <v>390</v>
      </c>
      <c r="AB451" t="s">
        <v>391</v>
      </c>
      <c r="AC451" t="s">
        <v>49</v>
      </c>
    </row>
    <row r="452" spans="1:29" x14ac:dyDescent="0.3">
      <c r="A452">
        <v>10136</v>
      </c>
      <c r="B452">
        <v>25</v>
      </c>
      <c r="C452" s="10">
        <v>66.740605568366902</v>
      </c>
      <c r="D452">
        <v>100</v>
      </c>
      <c r="E452">
        <v>2</v>
      </c>
      <c r="F452" t="str" cm="1">
        <f t="array" ref="F452">_xlfn.IFS(G452&lt;5000,"Small",AND(G452&gt;=5000,G452&lt;=10000),"Medium",G452&gt;10000,"Large")</f>
        <v>Small</v>
      </c>
      <c r="G452">
        <v>3644.75</v>
      </c>
      <c r="H452" s="10">
        <f t="shared" si="14"/>
        <v>1976.2348607908275</v>
      </c>
      <c r="I452" s="11">
        <f t="shared" si="15"/>
        <v>0.54221410543681392</v>
      </c>
      <c r="J452" s="1" t="s">
        <v>24</v>
      </c>
      <c r="K452" s="5">
        <v>37806</v>
      </c>
      <c r="L452">
        <v>3</v>
      </c>
      <c r="M452">
        <v>7</v>
      </c>
      <c r="N452">
        <v>2003</v>
      </c>
      <c r="O452" t="s">
        <v>167</v>
      </c>
      <c r="P452">
        <v>141</v>
      </c>
      <c r="Q452" t="s">
        <v>482</v>
      </c>
      <c r="R452" t="s">
        <v>308</v>
      </c>
      <c r="S452" t="s">
        <v>740</v>
      </c>
      <c r="T452" t="s">
        <v>309</v>
      </c>
      <c r="U452" t="s">
        <v>615</v>
      </c>
      <c r="V452" t="s">
        <v>310</v>
      </c>
      <c r="W452" t="s">
        <v>615</v>
      </c>
      <c r="X452" t="s">
        <v>672</v>
      </c>
      <c r="Y452" t="s">
        <v>39</v>
      </c>
      <c r="Z452" t="s">
        <v>40</v>
      </c>
      <c r="AA452" t="s">
        <v>311</v>
      </c>
      <c r="AB452" t="s">
        <v>312</v>
      </c>
      <c r="AC452" t="s">
        <v>49</v>
      </c>
    </row>
    <row r="453" spans="1:29" x14ac:dyDescent="0.3">
      <c r="A453">
        <v>10148</v>
      </c>
      <c r="B453">
        <v>23</v>
      </c>
      <c r="C453" s="10">
        <v>67.631737760742141</v>
      </c>
      <c r="D453">
        <v>100</v>
      </c>
      <c r="E453">
        <v>13</v>
      </c>
      <c r="F453" t="str" cm="1">
        <f t="array" ref="F453">_xlfn.IFS(G453&lt;5000,"Small",AND(G453&gt;=5000,G453&lt;=10000),"Medium",G453&gt;10000,"Large")</f>
        <v>Small</v>
      </c>
      <c r="G453">
        <v>2702.04</v>
      </c>
      <c r="H453" s="10">
        <f t="shared" si="14"/>
        <v>1146.5100315029308</v>
      </c>
      <c r="I453" s="11">
        <f t="shared" si="15"/>
        <v>0.42431275314315509</v>
      </c>
      <c r="J453" s="1" t="s">
        <v>24</v>
      </c>
      <c r="K453" s="5">
        <v>37875</v>
      </c>
      <c r="L453">
        <v>3</v>
      </c>
      <c r="M453">
        <v>9</v>
      </c>
      <c r="N453">
        <v>2003</v>
      </c>
      <c r="O453" t="s">
        <v>167</v>
      </c>
      <c r="P453">
        <v>141</v>
      </c>
      <c r="Q453" t="s">
        <v>482</v>
      </c>
      <c r="R453" t="s">
        <v>259</v>
      </c>
      <c r="S453" s="2" t="s">
        <v>665</v>
      </c>
      <c r="T453" t="s">
        <v>260</v>
      </c>
      <c r="U453" t="s">
        <v>261</v>
      </c>
      <c r="V453" t="s">
        <v>262</v>
      </c>
      <c r="W453" t="s">
        <v>146</v>
      </c>
      <c r="X453" t="s">
        <v>666</v>
      </c>
      <c r="Y453" t="s">
        <v>88</v>
      </c>
      <c r="Z453" t="s">
        <v>89</v>
      </c>
      <c r="AA453" t="s">
        <v>263</v>
      </c>
      <c r="AB453" t="s">
        <v>264</v>
      </c>
      <c r="AC453" t="s">
        <v>35</v>
      </c>
    </row>
    <row r="454" spans="1:29" x14ac:dyDescent="0.3">
      <c r="A454">
        <v>10161</v>
      </c>
      <c r="B454">
        <v>28</v>
      </c>
      <c r="C454" s="10">
        <v>72.582899440255275</v>
      </c>
      <c r="D454">
        <v>100</v>
      </c>
      <c r="E454">
        <v>12</v>
      </c>
      <c r="F454" t="str" cm="1">
        <f t="array" ref="F454">_xlfn.IFS(G454&lt;5000,"Small",AND(G454&gt;=5000,G454&lt;=10000),"Medium",G454&gt;10000,"Large")</f>
        <v>Small</v>
      </c>
      <c r="G454">
        <v>3764.88</v>
      </c>
      <c r="H454" s="10">
        <f t="shared" si="14"/>
        <v>1732.5588156728525</v>
      </c>
      <c r="I454" s="11">
        <f t="shared" si="15"/>
        <v>0.46018965164171299</v>
      </c>
      <c r="J454" t="s">
        <v>24</v>
      </c>
      <c r="K454" s="5">
        <v>37911</v>
      </c>
      <c r="L454">
        <v>4</v>
      </c>
      <c r="M454">
        <v>10</v>
      </c>
      <c r="N454">
        <v>2003</v>
      </c>
      <c r="O454" t="s">
        <v>167</v>
      </c>
      <c r="P454">
        <v>141</v>
      </c>
      <c r="Q454" t="s">
        <v>482</v>
      </c>
      <c r="R454" t="s">
        <v>444</v>
      </c>
      <c r="S454" t="s">
        <v>445</v>
      </c>
      <c r="T454" t="s">
        <v>446</v>
      </c>
      <c r="U454" t="s">
        <v>615</v>
      </c>
      <c r="V454" t="s">
        <v>447</v>
      </c>
      <c r="W454" t="s">
        <v>615</v>
      </c>
      <c r="X454" t="s">
        <v>696</v>
      </c>
      <c r="Y454" t="s">
        <v>296</v>
      </c>
      <c r="Z454" t="s">
        <v>40</v>
      </c>
      <c r="AA454" t="s">
        <v>448</v>
      </c>
      <c r="AB454" t="s">
        <v>449</v>
      </c>
      <c r="AC454" t="s">
        <v>49</v>
      </c>
    </row>
    <row r="455" spans="1:29" x14ac:dyDescent="0.3">
      <c r="A455">
        <v>10171</v>
      </c>
      <c r="B455">
        <v>35</v>
      </c>
      <c r="C455" s="10">
        <v>84.820768216751432</v>
      </c>
      <c r="D455">
        <v>100</v>
      </c>
      <c r="E455">
        <v>2</v>
      </c>
      <c r="F455" t="str" cm="1">
        <f t="array" ref="F455">_xlfn.IFS(G455&lt;5000,"Small",AND(G455&gt;=5000,G455&lt;=10000),"Medium",G455&gt;10000,"Large")</f>
        <v>Small</v>
      </c>
      <c r="G455">
        <v>4508</v>
      </c>
      <c r="H455" s="10">
        <f t="shared" si="14"/>
        <v>1539.2731124136999</v>
      </c>
      <c r="I455" s="11">
        <f t="shared" si="15"/>
        <v>0.34145366291342055</v>
      </c>
      <c r="J455" s="1" t="s">
        <v>24</v>
      </c>
      <c r="K455" s="5">
        <v>37930</v>
      </c>
      <c r="L455">
        <v>4</v>
      </c>
      <c r="M455">
        <v>11</v>
      </c>
      <c r="N455">
        <v>2003</v>
      </c>
      <c r="O455" t="s">
        <v>167</v>
      </c>
      <c r="P455">
        <v>141</v>
      </c>
      <c r="Q455" t="s">
        <v>482</v>
      </c>
      <c r="R455" t="s">
        <v>265</v>
      </c>
      <c r="S455" t="s">
        <v>735</v>
      </c>
      <c r="T455" t="s">
        <v>266</v>
      </c>
      <c r="U455" t="s">
        <v>615</v>
      </c>
      <c r="V455" t="s">
        <v>267</v>
      </c>
      <c r="W455" t="s">
        <v>268</v>
      </c>
      <c r="X455" t="s">
        <v>736</v>
      </c>
      <c r="Y455" t="s">
        <v>209</v>
      </c>
      <c r="Z455" t="s">
        <v>32</v>
      </c>
      <c r="AA455" t="s">
        <v>269</v>
      </c>
      <c r="AB455" t="s">
        <v>270</v>
      </c>
      <c r="AC455" t="s">
        <v>49</v>
      </c>
    </row>
    <row r="456" spans="1:29" x14ac:dyDescent="0.3">
      <c r="A456">
        <v>10181</v>
      </c>
      <c r="B456">
        <v>44</v>
      </c>
      <c r="C456" s="10">
        <v>73.802733258848718</v>
      </c>
      <c r="D456">
        <v>100</v>
      </c>
      <c r="E456">
        <v>6</v>
      </c>
      <c r="F456" t="str" cm="1">
        <f t="array" ref="F456">_xlfn.IFS(G456&lt;5000,"Small",AND(G456&gt;=5000,G456&lt;=10000),"Medium",G456&gt;10000,"Large")</f>
        <v>Medium</v>
      </c>
      <c r="G456">
        <v>5418.16</v>
      </c>
      <c r="H456" s="10">
        <f t="shared" si="14"/>
        <v>2170.8397366106565</v>
      </c>
      <c r="I456" s="11">
        <f t="shared" si="15"/>
        <v>0.40065995404540594</v>
      </c>
      <c r="J456" s="1" t="s">
        <v>24</v>
      </c>
      <c r="K456" s="5">
        <v>37937</v>
      </c>
      <c r="L456">
        <v>4</v>
      </c>
      <c r="M456">
        <v>11</v>
      </c>
      <c r="N456">
        <v>2003</v>
      </c>
      <c r="O456" t="s">
        <v>167</v>
      </c>
      <c r="P456">
        <v>141</v>
      </c>
      <c r="Q456" t="s">
        <v>482</v>
      </c>
      <c r="R456" t="s">
        <v>70</v>
      </c>
      <c r="S456" s="2" t="s">
        <v>625</v>
      </c>
      <c r="T456" t="s">
        <v>71</v>
      </c>
      <c r="U456" t="s">
        <v>615</v>
      </c>
      <c r="V456" t="s">
        <v>72</v>
      </c>
      <c r="W456" t="s">
        <v>615</v>
      </c>
      <c r="X456" t="s">
        <v>715</v>
      </c>
      <c r="Y456" t="s">
        <v>73</v>
      </c>
      <c r="Z456" t="s">
        <v>40</v>
      </c>
      <c r="AA456" t="s">
        <v>74</v>
      </c>
      <c r="AB456" t="s">
        <v>75</v>
      </c>
      <c r="AC456" t="s">
        <v>49</v>
      </c>
    </row>
    <row r="457" spans="1:29" x14ac:dyDescent="0.3">
      <c r="A457">
        <v>10192</v>
      </c>
      <c r="B457">
        <v>22</v>
      </c>
      <c r="C457" s="10">
        <v>71.262573601831619</v>
      </c>
      <c r="D457">
        <v>100</v>
      </c>
      <c r="E457">
        <v>11</v>
      </c>
      <c r="F457" t="str" cm="1">
        <f t="array" ref="F457">_xlfn.IFS(G457&lt;5000,"Small",AND(G457&gt;=5000,G457&lt;=10000),"Medium",G457&gt;10000,"Large")</f>
        <v>Small</v>
      </c>
      <c r="G457">
        <v>3300.66</v>
      </c>
      <c r="H457" s="10">
        <f t="shared" si="14"/>
        <v>1732.8833807597043</v>
      </c>
      <c r="I457" s="11">
        <f t="shared" si="15"/>
        <v>0.52501117375303863</v>
      </c>
      <c r="J457" t="s">
        <v>24</v>
      </c>
      <c r="K457" s="5">
        <v>37945</v>
      </c>
      <c r="L457">
        <v>4</v>
      </c>
      <c r="M457">
        <v>11</v>
      </c>
      <c r="N457">
        <v>2003</v>
      </c>
      <c r="O457" t="s">
        <v>167</v>
      </c>
      <c r="P457">
        <v>141</v>
      </c>
      <c r="Q457" t="s">
        <v>482</v>
      </c>
      <c r="R457" t="s">
        <v>251</v>
      </c>
      <c r="S457" t="s">
        <v>662</v>
      </c>
      <c r="T457" t="s">
        <v>252</v>
      </c>
      <c r="U457" t="s">
        <v>615</v>
      </c>
      <c r="V457" t="s">
        <v>253</v>
      </c>
      <c r="W457" t="s">
        <v>254</v>
      </c>
      <c r="X457" t="s">
        <v>663</v>
      </c>
      <c r="Y457" t="s">
        <v>31</v>
      </c>
      <c r="Z457" t="s">
        <v>32</v>
      </c>
      <c r="AA457" t="s">
        <v>54</v>
      </c>
      <c r="AB457" t="s">
        <v>250</v>
      </c>
      <c r="AC457" t="s">
        <v>49</v>
      </c>
    </row>
    <row r="458" spans="1:29" x14ac:dyDescent="0.3">
      <c r="A458">
        <v>10204</v>
      </c>
      <c r="B458">
        <v>42</v>
      </c>
      <c r="C458" s="10">
        <v>64.30994593530788</v>
      </c>
      <c r="D458">
        <v>100</v>
      </c>
      <c r="E458">
        <v>17</v>
      </c>
      <c r="F458" t="str" cm="1">
        <f t="array" ref="F458">_xlfn.IFS(G458&lt;5000,"Small",AND(G458&gt;=5000,G458&lt;=10000),"Medium",G458&gt;10000,"Large")</f>
        <v>Medium</v>
      </c>
      <c r="G458">
        <v>6182.4</v>
      </c>
      <c r="H458" s="10">
        <f t="shared" si="14"/>
        <v>3481.3822707170689</v>
      </c>
      <c r="I458" s="11">
        <f t="shared" si="15"/>
        <v>0.5631117803307889</v>
      </c>
      <c r="J458" s="1" t="s">
        <v>24</v>
      </c>
      <c r="K458" s="5">
        <v>37957</v>
      </c>
      <c r="L458">
        <v>4</v>
      </c>
      <c r="M458">
        <v>12</v>
      </c>
      <c r="N458">
        <v>2003</v>
      </c>
      <c r="O458" t="s">
        <v>167</v>
      </c>
      <c r="P458">
        <v>141</v>
      </c>
      <c r="Q458" t="s">
        <v>482</v>
      </c>
      <c r="R458" t="s">
        <v>425</v>
      </c>
      <c r="S458" t="s">
        <v>692</v>
      </c>
      <c r="T458" t="s">
        <v>426</v>
      </c>
      <c r="U458" t="s">
        <v>427</v>
      </c>
      <c r="V458" t="s">
        <v>29</v>
      </c>
      <c r="W458" t="s">
        <v>30</v>
      </c>
      <c r="X458" t="s">
        <v>616</v>
      </c>
      <c r="Y458" t="s">
        <v>31</v>
      </c>
      <c r="Z458" t="s">
        <v>32</v>
      </c>
      <c r="AA458" t="s">
        <v>54</v>
      </c>
      <c r="AB458" t="s">
        <v>428</v>
      </c>
      <c r="AC458" t="s">
        <v>49</v>
      </c>
    </row>
    <row r="459" spans="1:29" x14ac:dyDescent="0.3">
      <c r="A459">
        <v>10212</v>
      </c>
      <c r="B459">
        <v>29</v>
      </c>
      <c r="C459" s="10">
        <v>64.80016570702675</v>
      </c>
      <c r="D459">
        <v>100</v>
      </c>
      <c r="E459">
        <v>10</v>
      </c>
      <c r="F459" t="str" cm="1">
        <f t="array" ref="F459">_xlfn.IFS(G459&lt;5000,"Small",AND(G459&gt;=5000,G459&lt;=10000),"Medium",G459&gt;10000,"Large")</f>
        <v>Small</v>
      </c>
      <c r="G459">
        <v>4186.7299999999996</v>
      </c>
      <c r="H459" s="10">
        <f t="shared" si="14"/>
        <v>2307.5251944962238</v>
      </c>
      <c r="I459" s="11">
        <f t="shared" si="15"/>
        <v>0.55115213889986314</v>
      </c>
      <c r="J459" t="s">
        <v>24</v>
      </c>
      <c r="K459" s="5">
        <v>38002</v>
      </c>
      <c r="L459">
        <v>1</v>
      </c>
      <c r="M459">
        <v>1</v>
      </c>
      <c r="N459">
        <v>2004</v>
      </c>
      <c r="O459" t="s">
        <v>167</v>
      </c>
      <c r="P459">
        <v>141</v>
      </c>
      <c r="Q459" t="s">
        <v>482</v>
      </c>
      <c r="R459" t="s">
        <v>161</v>
      </c>
      <c r="S459" t="s">
        <v>723</v>
      </c>
      <c r="T459" t="s">
        <v>162</v>
      </c>
      <c r="U459" t="s">
        <v>615</v>
      </c>
      <c r="V459" t="s">
        <v>163</v>
      </c>
      <c r="W459" t="s">
        <v>615</v>
      </c>
      <c r="X459" t="s">
        <v>646</v>
      </c>
      <c r="Y459" t="s">
        <v>164</v>
      </c>
      <c r="Z459" t="s">
        <v>40</v>
      </c>
      <c r="AA459" t="s">
        <v>165</v>
      </c>
      <c r="AB459" t="s">
        <v>166</v>
      </c>
      <c r="AC459" t="s">
        <v>49</v>
      </c>
    </row>
    <row r="460" spans="1:29" x14ac:dyDescent="0.3">
      <c r="A460">
        <v>10225</v>
      </c>
      <c r="B460">
        <v>32</v>
      </c>
      <c r="C460" s="10">
        <v>78.473722665274721</v>
      </c>
      <c r="D460">
        <v>100</v>
      </c>
      <c r="E460">
        <v>1</v>
      </c>
      <c r="F460" t="str" cm="1">
        <f t="array" ref="F460">_xlfn.IFS(G460&lt;5000,"Small",AND(G460&gt;=5000,G460&lt;=10000),"Medium",G460&gt;10000,"Large")</f>
        <v>Small</v>
      </c>
      <c r="G460">
        <v>4529.28</v>
      </c>
      <c r="H460" s="10">
        <f t="shared" si="14"/>
        <v>2018.1208747112087</v>
      </c>
      <c r="I460" s="11">
        <f t="shared" si="15"/>
        <v>0.44557211625494753</v>
      </c>
      <c r="J460" t="s">
        <v>24</v>
      </c>
      <c r="K460" s="5">
        <v>38039</v>
      </c>
      <c r="L460">
        <v>1</v>
      </c>
      <c r="M460">
        <v>2</v>
      </c>
      <c r="N460">
        <v>2004</v>
      </c>
      <c r="O460" t="s">
        <v>167</v>
      </c>
      <c r="P460">
        <v>141</v>
      </c>
      <c r="Q460" t="s">
        <v>482</v>
      </c>
      <c r="R460" t="s">
        <v>398</v>
      </c>
      <c r="S460" t="s">
        <v>755</v>
      </c>
      <c r="T460" t="s">
        <v>399</v>
      </c>
      <c r="U460" t="s">
        <v>615</v>
      </c>
      <c r="V460" t="s">
        <v>400</v>
      </c>
      <c r="W460" t="s">
        <v>615</v>
      </c>
      <c r="X460" t="s">
        <v>688</v>
      </c>
      <c r="Y460" t="s">
        <v>401</v>
      </c>
      <c r="Z460" t="s">
        <v>40</v>
      </c>
      <c r="AA460" t="s">
        <v>402</v>
      </c>
      <c r="AB460" t="s">
        <v>96</v>
      </c>
      <c r="AC460" t="s">
        <v>49</v>
      </c>
    </row>
    <row r="461" spans="1:29" x14ac:dyDescent="0.3">
      <c r="A461">
        <v>10240</v>
      </c>
      <c r="B461">
        <v>41</v>
      </c>
      <c r="C461" s="10">
        <v>78.630500475634733</v>
      </c>
      <c r="D461">
        <v>100</v>
      </c>
      <c r="E461">
        <v>3</v>
      </c>
      <c r="F461" t="str" cm="1">
        <f t="array" ref="F461">_xlfn.IFS(G461&lt;5000,"Small",AND(G461&gt;=5000,G461&lt;=10000),"Medium",G461&gt;10000,"Large")</f>
        <v>Medium</v>
      </c>
      <c r="G461">
        <v>5628.89</v>
      </c>
      <c r="H461" s="10">
        <f t="shared" si="14"/>
        <v>2405.0394804989764</v>
      </c>
      <c r="I461" s="11">
        <f t="shared" si="15"/>
        <v>0.42726709537741481</v>
      </c>
      <c r="J461" t="s">
        <v>24</v>
      </c>
      <c r="K461" s="5">
        <v>38090</v>
      </c>
      <c r="L461">
        <v>2</v>
      </c>
      <c r="M461">
        <v>4</v>
      </c>
      <c r="N461">
        <v>2004</v>
      </c>
      <c r="O461" t="s">
        <v>167</v>
      </c>
      <c r="P461">
        <v>141</v>
      </c>
      <c r="Q461" t="s">
        <v>482</v>
      </c>
      <c r="R461" t="s">
        <v>273</v>
      </c>
      <c r="S461" t="s">
        <v>274</v>
      </c>
      <c r="T461" t="s">
        <v>275</v>
      </c>
      <c r="U461" t="s">
        <v>615</v>
      </c>
      <c r="V461" t="s">
        <v>276</v>
      </c>
      <c r="W461" t="s">
        <v>276</v>
      </c>
      <c r="X461" t="s">
        <v>277</v>
      </c>
      <c r="Y461" t="s">
        <v>182</v>
      </c>
      <c r="Z461" t="s">
        <v>182</v>
      </c>
      <c r="AA461" t="s">
        <v>278</v>
      </c>
      <c r="AB461" t="s">
        <v>279</v>
      </c>
      <c r="AC461" t="s">
        <v>49</v>
      </c>
    </row>
    <row r="462" spans="1:29" x14ac:dyDescent="0.3">
      <c r="A462">
        <v>10253</v>
      </c>
      <c r="B462">
        <v>26</v>
      </c>
      <c r="C462" s="10">
        <v>60.816365019509746</v>
      </c>
      <c r="D462">
        <v>100</v>
      </c>
      <c r="E462">
        <v>5</v>
      </c>
      <c r="F462" t="str" cm="1">
        <f t="array" ref="F462">_xlfn.IFS(G462&lt;5000,"Small",AND(G462&gt;=5000,G462&lt;=10000),"Medium",G462&gt;10000,"Large")</f>
        <v>Small</v>
      </c>
      <c r="G462">
        <v>3054.48</v>
      </c>
      <c r="H462" s="10">
        <f t="shared" si="14"/>
        <v>1473.2545094927466</v>
      </c>
      <c r="I462" s="11">
        <f t="shared" si="15"/>
        <v>0.4823257999701247</v>
      </c>
      <c r="J462" s="1" t="s">
        <v>307</v>
      </c>
      <c r="K462" s="5">
        <v>38139</v>
      </c>
      <c r="L462">
        <v>2</v>
      </c>
      <c r="M462">
        <v>6</v>
      </c>
      <c r="N462">
        <v>2004</v>
      </c>
      <c r="O462" t="s">
        <v>167</v>
      </c>
      <c r="P462">
        <v>141</v>
      </c>
      <c r="Q462" t="s">
        <v>482</v>
      </c>
      <c r="R462" t="s">
        <v>154</v>
      </c>
      <c r="S462" t="s">
        <v>721</v>
      </c>
      <c r="T462" t="s">
        <v>155</v>
      </c>
      <c r="U462" t="s">
        <v>615</v>
      </c>
      <c r="V462" t="s">
        <v>156</v>
      </c>
      <c r="W462" t="s">
        <v>615</v>
      </c>
      <c r="X462" t="s">
        <v>722</v>
      </c>
      <c r="Y462" t="s">
        <v>157</v>
      </c>
      <c r="Z462" t="s">
        <v>40</v>
      </c>
      <c r="AA462" t="s">
        <v>158</v>
      </c>
      <c r="AB462" t="s">
        <v>159</v>
      </c>
      <c r="AC462" t="s">
        <v>49</v>
      </c>
    </row>
    <row r="463" spans="1:29" x14ac:dyDescent="0.3">
      <c r="A463">
        <v>10266</v>
      </c>
      <c r="B463">
        <v>21</v>
      </c>
      <c r="C463" s="10">
        <v>80.266309455013584</v>
      </c>
      <c r="D463">
        <v>100</v>
      </c>
      <c r="E463">
        <v>6</v>
      </c>
      <c r="F463" t="str" cm="1">
        <f t="array" ref="F463">_xlfn.IFS(G463&lt;5000,"Small",AND(G463&gt;=5000,G463&lt;=10000),"Medium",G463&gt;10000,"Large")</f>
        <v>Small</v>
      </c>
      <c r="G463">
        <v>2526.5100000000002</v>
      </c>
      <c r="H463" s="10">
        <f t="shared" si="14"/>
        <v>840.91750144471507</v>
      </c>
      <c r="I463" s="11">
        <f t="shared" si="15"/>
        <v>0.33283759076540959</v>
      </c>
      <c r="J463" s="1" t="s">
        <v>24</v>
      </c>
      <c r="K463" s="5">
        <v>38174</v>
      </c>
      <c r="L463">
        <v>3</v>
      </c>
      <c r="M463">
        <v>7</v>
      </c>
      <c r="N463">
        <v>2004</v>
      </c>
      <c r="O463" t="s">
        <v>167</v>
      </c>
      <c r="P463">
        <v>141</v>
      </c>
      <c r="Q463" t="s">
        <v>482</v>
      </c>
      <c r="R463" t="s">
        <v>403</v>
      </c>
      <c r="S463" t="s">
        <v>756</v>
      </c>
      <c r="T463" t="s">
        <v>404</v>
      </c>
      <c r="U463" t="s">
        <v>615</v>
      </c>
      <c r="V463" t="s">
        <v>405</v>
      </c>
      <c r="W463" t="s">
        <v>615</v>
      </c>
      <c r="X463" t="s">
        <v>689</v>
      </c>
      <c r="Y463" t="s">
        <v>235</v>
      </c>
      <c r="Z463" t="s">
        <v>40</v>
      </c>
      <c r="AA463" t="s">
        <v>406</v>
      </c>
      <c r="AB463" t="s">
        <v>407</v>
      </c>
      <c r="AC463" t="s">
        <v>35</v>
      </c>
    </row>
    <row r="464" spans="1:29" x14ac:dyDescent="0.3">
      <c r="A464">
        <v>10278</v>
      </c>
      <c r="B464">
        <v>34</v>
      </c>
      <c r="C464" s="10">
        <v>65.844310230541595</v>
      </c>
      <c r="D464">
        <v>100</v>
      </c>
      <c r="E464">
        <v>6</v>
      </c>
      <c r="F464" t="str" cm="1">
        <f t="array" ref="F464">_xlfn.IFS(G464&lt;5000,"Small",AND(G464&gt;=5000,G464&lt;=10000),"Medium",G464&gt;10000,"Large")</f>
        <v>Small</v>
      </c>
      <c r="G464">
        <v>4667.8599999999997</v>
      </c>
      <c r="H464" s="10">
        <f t="shared" si="14"/>
        <v>2429.1534521615854</v>
      </c>
      <c r="I464" s="11">
        <f t="shared" si="15"/>
        <v>0.52039980894062499</v>
      </c>
      <c r="J464" s="1" t="s">
        <v>24</v>
      </c>
      <c r="K464" s="5">
        <v>38205</v>
      </c>
      <c r="L464">
        <v>3</v>
      </c>
      <c r="M464">
        <v>8</v>
      </c>
      <c r="N464">
        <v>2004</v>
      </c>
      <c r="O464" t="s">
        <v>167</v>
      </c>
      <c r="P464">
        <v>141</v>
      </c>
      <c r="Q464" t="s">
        <v>482</v>
      </c>
      <c r="R464" t="s">
        <v>483</v>
      </c>
      <c r="S464" t="s">
        <v>703</v>
      </c>
      <c r="T464" t="s">
        <v>484</v>
      </c>
      <c r="U464" t="s">
        <v>615</v>
      </c>
      <c r="V464" t="s">
        <v>485</v>
      </c>
      <c r="W464" t="s">
        <v>486</v>
      </c>
      <c r="X464" t="s">
        <v>704</v>
      </c>
      <c r="Y464" t="s">
        <v>31</v>
      </c>
      <c r="Z464" t="s">
        <v>32</v>
      </c>
      <c r="AA464" t="s">
        <v>106</v>
      </c>
      <c r="AB464" t="s">
        <v>358</v>
      </c>
      <c r="AC464" t="s">
        <v>49</v>
      </c>
    </row>
    <row r="465" spans="1:29" x14ac:dyDescent="0.3">
      <c r="A465">
        <v>10287</v>
      </c>
      <c r="B465">
        <v>41</v>
      </c>
      <c r="C465" s="10">
        <v>81.376566498329694</v>
      </c>
      <c r="D465">
        <v>100</v>
      </c>
      <c r="E465">
        <v>4</v>
      </c>
      <c r="F465" t="str" cm="1">
        <f t="array" ref="F465">_xlfn.IFS(G465&lt;5000,"Small",AND(G465&gt;=5000,G465&lt;=10000),"Medium",G465&gt;10000,"Large")</f>
        <v>Medium</v>
      </c>
      <c r="G465">
        <v>6499.32</v>
      </c>
      <c r="H465" s="10">
        <f t="shared" si="14"/>
        <v>3162.8807735684823</v>
      </c>
      <c r="I465" s="11">
        <f t="shared" si="15"/>
        <v>0.486647952950229</v>
      </c>
      <c r="J465" t="s">
        <v>24</v>
      </c>
      <c r="K465" s="5">
        <v>38229</v>
      </c>
      <c r="L465">
        <v>3</v>
      </c>
      <c r="M465">
        <v>8</v>
      </c>
      <c r="N465">
        <v>2004</v>
      </c>
      <c r="O465" t="s">
        <v>167</v>
      </c>
      <c r="P465">
        <v>141</v>
      </c>
      <c r="Q465" t="s">
        <v>482</v>
      </c>
      <c r="R465" t="s">
        <v>398</v>
      </c>
      <c r="S465" t="s">
        <v>755</v>
      </c>
      <c r="T465" t="s">
        <v>399</v>
      </c>
      <c r="U465" t="s">
        <v>615</v>
      </c>
      <c r="V465" t="s">
        <v>400</v>
      </c>
      <c r="W465" t="s">
        <v>615</v>
      </c>
      <c r="X465" t="s">
        <v>688</v>
      </c>
      <c r="Y465" t="s">
        <v>401</v>
      </c>
      <c r="Z465" t="s">
        <v>40</v>
      </c>
      <c r="AA465" t="s">
        <v>402</v>
      </c>
      <c r="AB465" t="s">
        <v>96</v>
      </c>
      <c r="AC465" t="s">
        <v>49</v>
      </c>
    </row>
    <row r="466" spans="1:29" x14ac:dyDescent="0.3">
      <c r="A466">
        <v>10301</v>
      </c>
      <c r="B466">
        <v>37</v>
      </c>
      <c r="C466" s="10">
        <v>89.723040249722814</v>
      </c>
      <c r="D466">
        <v>100</v>
      </c>
      <c r="E466">
        <v>8</v>
      </c>
      <c r="F466" t="str" cm="1">
        <f t="array" ref="F466">_xlfn.IFS(G466&lt;5000,"Small",AND(G466&gt;=5000,G466&lt;=10000),"Medium",G466&gt;10000,"Large")</f>
        <v>Medium</v>
      </c>
      <c r="G466">
        <v>5917.78</v>
      </c>
      <c r="H466" s="10">
        <f t="shared" si="14"/>
        <v>2598.0275107602556</v>
      </c>
      <c r="I466" s="11">
        <f t="shared" si="15"/>
        <v>0.43902063117592338</v>
      </c>
      <c r="J466" s="1" t="s">
        <v>24</v>
      </c>
      <c r="K466" s="5">
        <v>37899</v>
      </c>
      <c r="L466">
        <v>4</v>
      </c>
      <c r="M466">
        <v>10</v>
      </c>
      <c r="N466">
        <v>2003</v>
      </c>
      <c r="O466" t="s">
        <v>167</v>
      </c>
      <c r="P466">
        <v>141</v>
      </c>
      <c r="Q466" t="s">
        <v>482</v>
      </c>
      <c r="R466" t="s">
        <v>487</v>
      </c>
      <c r="S466" s="2" t="s">
        <v>705</v>
      </c>
      <c r="T466" t="s">
        <v>488</v>
      </c>
      <c r="U466" t="s">
        <v>615</v>
      </c>
      <c r="V466" t="s">
        <v>489</v>
      </c>
      <c r="W466" t="s">
        <v>615</v>
      </c>
      <c r="X466" t="s">
        <v>761</v>
      </c>
      <c r="Y466" t="s">
        <v>73</v>
      </c>
      <c r="Z466" t="s">
        <v>40</v>
      </c>
      <c r="AA466" t="s">
        <v>490</v>
      </c>
      <c r="AB466" t="s">
        <v>491</v>
      </c>
      <c r="AC466" t="s">
        <v>49</v>
      </c>
    </row>
    <row r="467" spans="1:29" x14ac:dyDescent="0.3">
      <c r="A467">
        <v>10310</v>
      </c>
      <c r="B467">
        <v>37</v>
      </c>
      <c r="C467" s="10">
        <v>72.707637105122785</v>
      </c>
      <c r="D467">
        <v>100</v>
      </c>
      <c r="E467">
        <v>2</v>
      </c>
      <c r="F467" t="str" cm="1">
        <f t="array" ref="F467">_xlfn.IFS(G467&lt;5000,"Small",AND(G467&gt;=5000,G467&lt;=10000),"Medium",G467&gt;10000,"Large")</f>
        <v>Medium</v>
      </c>
      <c r="G467">
        <v>6231.91</v>
      </c>
      <c r="H467" s="10">
        <f t="shared" si="14"/>
        <v>3541.727427110457</v>
      </c>
      <c r="I467" s="11">
        <f t="shared" si="15"/>
        <v>0.56832133761727255</v>
      </c>
      <c r="J467" t="s">
        <v>24</v>
      </c>
      <c r="K467" s="5">
        <v>38276</v>
      </c>
      <c r="L467">
        <v>4</v>
      </c>
      <c r="M467">
        <v>10</v>
      </c>
      <c r="N467">
        <v>2004</v>
      </c>
      <c r="O467" t="s">
        <v>167</v>
      </c>
      <c r="P467">
        <v>141</v>
      </c>
      <c r="Q467" t="s">
        <v>482</v>
      </c>
      <c r="R467" t="s">
        <v>392</v>
      </c>
      <c r="S467" t="s">
        <v>754</v>
      </c>
      <c r="T467" t="s">
        <v>393</v>
      </c>
      <c r="U467" t="s">
        <v>615</v>
      </c>
      <c r="V467" t="s">
        <v>394</v>
      </c>
      <c r="W467" t="s">
        <v>615</v>
      </c>
      <c r="X467" t="s">
        <v>687</v>
      </c>
      <c r="Y467" t="s">
        <v>395</v>
      </c>
      <c r="Z467" t="s">
        <v>40</v>
      </c>
      <c r="AA467" t="s">
        <v>396</v>
      </c>
      <c r="AB467" t="s">
        <v>397</v>
      </c>
      <c r="AC467" t="s">
        <v>49</v>
      </c>
    </row>
    <row r="468" spans="1:29" x14ac:dyDescent="0.3">
      <c r="A468">
        <v>10321</v>
      </c>
      <c r="B468">
        <v>41</v>
      </c>
      <c r="C468" s="10">
        <v>85.121366916012306</v>
      </c>
      <c r="D468">
        <v>100</v>
      </c>
      <c r="E468">
        <v>10</v>
      </c>
      <c r="F468" t="str" cm="1">
        <f t="array" ref="F468">_xlfn.IFS(G468&lt;5000,"Small",AND(G468&gt;=5000,G468&lt;=10000),"Medium",G468&gt;10000,"Large")</f>
        <v>Medium</v>
      </c>
      <c r="G468">
        <v>5803.14</v>
      </c>
      <c r="H468" s="10">
        <f t="shared" si="14"/>
        <v>2313.1639564434959</v>
      </c>
      <c r="I468" s="11">
        <f t="shared" si="15"/>
        <v>0.39860557498931537</v>
      </c>
      <c r="J468" s="1" t="s">
        <v>24</v>
      </c>
      <c r="K468" s="5">
        <v>38295</v>
      </c>
      <c r="L468">
        <v>4</v>
      </c>
      <c r="M468">
        <v>11</v>
      </c>
      <c r="N468">
        <v>2004</v>
      </c>
      <c r="O468" t="s">
        <v>167</v>
      </c>
      <c r="P468">
        <v>141</v>
      </c>
      <c r="Q468" t="s">
        <v>482</v>
      </c>
      <c r="R468" t="s">
        <v>149</v>
      </c>
      <c r="S468" t="s">
        <v>644</v>
      </c>
      <c r="T468" t="s">
        <v>150</v>
      </c>
      <c r="U468" t="s">
        <v>615</v>
      </c>
      <c r="V468" t="s">
        <v>151</v>
      </c>
      <c r="W468" t="s">
        <v>115</v>
      </c>
      <c r="X468" t="s">
        <v>645</v>
      </c>
      <c r="Y468" t="s">
        <v>31</v>
      </c>
      <c r="Z468" t="s">
        <v>32</v>
      </c>
      <c r="AA468" t="s">
        <v>152</v>
      </c>
      <c r="AB468" t="s">
        <v>153</v>
      </c>
      <c r="AC468" t="s">
        <v>49</v>
      </c>
    </row>
    <row r="469" spans="1:29" x14ac:dyDescent="0.3">
      <c r="A469">
        <v>10331</v>
      </c>
      <c r="B469">
        <v>46</v>
      </c>
      <c r="C469" s="10">
        <v>76.446343063755435</v>
      </c>
      <c r="D469">
        <v>100</v>
      </c>
      <c r="E469">
        <v>6</v>
      </c>
      <c r="F469" t="str" cm="1">
        <f t="array" ref="F469">_xlfn.IFS(G469&lt;5000,"Small",AND(G469&gt;=5000,G469&lt;=10000),"Medium",G469&gt;10000,"Large")</f>
        <v>Medium</v>
      </c>
      <c r="G469">
        <v>6434.02</v>
      </c>
      <c r="H469" s="10">
        <f t="shared" si="14"/>
        <v>2917.4882190672506</v>
      </c>
      <c r="I469" s="11">
        <f t="shared" si="15"/>
        <v>0.4534471790680244</v>
      </c>
      <c r="J469" t="s">
        <v>24</v>
      </c>
      <c r="K469" s="5">
        <v>38308</v>
      </c>
      <c r="L469">
        <v>4</v>
      </c>
      <c r="M469">
        <v>11</v>
      </c>
      <c r="N469">
        <v>2004</v>
      </c>
      <c r="O469" t="s">
        <v>167</v>
      </c>
      <c r="P469">
        <v>141</v>
      </c>
      <c r="Q469" t="s">
        <v>482</v>
      </c>
      <c r="R469" t="s">
        <v>280</v>
      </c>
      <c r="S469" t="s">
        <v>667</v>
      </c>
      <c r="T469" t="s">
        <v>281</v>
      </c>
      <c r="U469" t="s">
        <v>615</v>
      </c>
      <c r="V469" t="s">
        <v>197</v>
      </c>
      <c r="W469" t="s">
        <v>132</v>
      </c>
      <c r="X469" t="s">
        <v>653</v>
      </c>
      <c r="Y469" t="s">
        <v>31</v>
      </c>
      <c r="Z469" t="s">
        <v>32</v>
      </c>
      <c r="AA469" t="s">
        <v>116</v>
      </c>
      <c r="AB469" t="s">
        <v>282</v>
      </c>
      <c r="AC469" t="s">
        <v>49</v>
      </c>
    </row>
    <row r="470" spans="1:29" x14ac:dyDescent="0.3">
      <c r="A470">
        <v>10342</v>
      </c>
      <c r="B470">
        <v>40</v>
      </c>
      <c r="C470" s="10">
        <v>77.885669694142422</v>
      </c>
      <c r="D470">
        <v>100</v>
      </c>
      <c r="E470">
        <v>2</v>
      </c>
      <c r="F470" t="str" cm="1">
        <f t="array" ref="F470">_xlfn.IFS(G470&lt;5000,"Small",AND(G470&gt;=5000,G470&lt;=10000),"Medium",G470&gt;10000,"Large")</f>
        <v>Medium</v>
      </c>
      <c r="G470">
        <v>6454.4</v>
      </c>
      <c r="H470" s="10">
        <f t="shared" si="14"/>
        <v>3338.973212234303</v>
      </c>
      <c r="I470" s="11">
        <f t="shared" si="15"/>
        <v>0.51731736679386209</v>
      </c>
      <c r="J470" t="s">
        <v>24</v>
      </c>
      <c r="K470" s="5">
        <v>38315</v>
      </c>
      <c r="L470">
        <v>4</v>
      </c>
      <c r="M470">
        <v>11</v>
      </c>
      <c r="N470">
        <v>2004</v>
      </c>
      <c r="O470" t="s">
        <v>167</v>
      </c>
      <c r="P470">
        <v>141</v>
      </c>
      <c r="Q470" t="s">
        <v>482</v>
      </c>
      <c r="R470" t="s">
        <v>83</v>
      </c>
      <c r="S470" s="2" t="s">
        <v>628</v>
      </c>
      <c r="T470" t="s">
        <v>84</v>
      </c>
      <c r="U470" t="s">
        <v>85</v>
      </c>
      <c r="V470" t="s">
        <v>86</v>
      </c>
      <c r="W470" t="s">
        <v>87</v>
      </c>
      <c r="X470" t="s">
        <v>629</v>
      </c>
      <c r="Y470" t="s">
        <v>88</v>
      </c>
      <c r="Z470" t="s">
        <v>89</v>
      </c>
      <c r="AA470" t="s">
        <v>90</v>
      </c>
      <c r="AB470" t="s">
        <v>91</v>
      </c>
      <c r="AC470" t="s">
        <v>49</v>
      </c>
    </row>
    <row r="471" spans="1:29" x14ac:dyDescent="0.3">
      <c r="A471">
        <v>10356</v>
      </c>
      <c r="B471">
        <v>43</v>
      </c>
      <c r="C471" s="10">
        <v>80.005156505008742</v>
      </c>
      <c r="D471">
        <v>97.6</v>
      </c>
      <c r="E471">
        <v>8</v>
      </c>
      <c r="F471" t="str" cm="1">
        <f t="array" ref="F471">_xlfn.IFS(G471&lt;5000,"Small",AND(G471&gt;=5000,G471&lt;=10000),"Medium",G471&gt;10000,"Large")</f>
        <v>Small</v>
      </c>
      <c r="G471">
        <v>4196.8</v>
      </c>
      <c r="H471" s="10">
        <f t="shared" si="14"/>
        <v>756.57827028462407</v>
      </c>
      <c r="I471" s="11">
        <f t="shared" si="15"/>
        <v>0.18027503580933665</v>
      </c>
      <c r="J471" s="1" t="s">
        <v>24</v>
      </c>
      <c r="K471" s="5">
        <v>38330</v>
      </c>
      <c r="L471">
        <v>4</v>
      </c>
      <c r="M471">
        <v>12</v>
      </c>
      <c r="N471">
        <v>2004</v>
      </c>
      <c r="O471" t="s">
        <v>167</v>
      </c>
      <c r="P471">
        <v>141</v>
      </c>
      <c r="Q471" t="s">
        <v>482</v>
      </c>
      <c r="R471" t="s">
        <v>43</v>
      </c>
      <c r="S471" t="s">
        <v>44</v>
      </c>
      <c r="T471" t="s">
        <v>45</v>
      </c>
      <c r="U471" t="s">
        <v>615</v>
      </c>
      <c r="V471" t="s">
        <v>46</v>
      </c>
      <c r="W471" t="s">
        <v>615</v>
      </c>
      <c r="X471" t="s">
        <v>618</v>
      </c>
      <c r="Y471" t="s">
        <v>39</v>
      </c>
      <c r="Z471" t="s">
        <v>40</v>
      </c>
      <c r="AA471" t="s">
        <v>47</v>
      </c>
      <c r="AB471" t="s">
        <v>48</v>
      </c>
      <c r="AC471" t="s">
        <v>49</v>
      </c>
    </row>
    <row r="472" spans="1:29" x14ac:dyDescent="0.3">
      <c r="A472">
        <v>10365</v>
      </c>
      <c r="B472">
        <v>30</v>
      </c>
      <c r="C472" s="10">
        <v>55.68288857244157</v>
      </c>
      <c r="D472">
        <v>87.06</v>
      </c>
      <c r="E472">
        <v>1</v>
      </c>
      <c r="F472" t="str" cm="1">
        <f t="array" ref="F472">_xlfn.IFS(G472&lt;5000,"Small",AND(G472&gt;=5000,G472&lt;=10000),"Medium",G472&gt;10000,"Large")</f>
        <v>Small</v>
      </c>
      <c r="G472">
        <v>2611.8000000000002</v>
      </c>
      <c r="H472" s="10">
        <f t="shared" si="14"/>
        <v>941.31334282675311</v>
      </c>
      <c r="I472" s="11">
        <f t="shared" si="15"/>
        <v>0.36040789602065743</v>
      </c>
      <c r="J472" s="1" t="s">
        <v>24</v>
      </c>
      <c r="K472" s="5">
        <v>38359</v>
      </c>
      <c r="L472">
        <v>1</v>
      </c>
      <c r="M472">
        <v>1</v>
      </c>
      <c r="N472">
        <v>2005</v>
      </c>
      <c r="O472" t="s">
        <v>167</v>
      </c>
      <c r="P472">
        <v>141</v>
      </c>
      <c r="Q472" t="s">
        <v>482</v>
      </c>
      <c r="R472" t="s">
        <v>303</v>
      </c>
      <c r="S472" t="s">
        <v>671</v>
      </c>
      <c r="T472" t="s">
        <v>304</v>
      </c>
      <c r="U472" t="s">
        <v>615</v>
      </c>
      <c r="V472" t="s">
        <v>151</v>
      </c>
      <c r="W472" t="s">
        <v>115</v>
      </c>
      <c r="X472" t="s">
        <v>645</v>
      </c>
      <c r="Y472" t="s">
        <v>31</v>
      </c>
      <c r="Z472" t="s">
        <v>32</v>
      </c>
      <c r="AA472" t="s">
        <v>305</v>
      </c>
      <c r="AB472" t="s">
        <v>306</v>
      </c>
      <c r="AC472" t="s">
        <v>35</v>
      </c>
    </row>
    <row r="473" spans="1:29" x14ac:dyDescent="0.3">
      <c r="A473">
        <v>10377</v>
      </c>
      <c r="B473">
        <v>35</v>
      </c>
      <c r="C473" s="10">
        <v>87.856749752601289</v>
      </c>
      <c r="D473">
        <v>100</v>
      </c>
      <c r="E473">
        <v>2</v>
      </c>
      <c r="F473" t="str" cm="1">
        <f t="array" ref="F473">_xlfn.IFS(G473&lt;5000,"Small",AND(G473&gt;=5000,G473&lt;=10000),"Medium",G473&gt;10000,"Large")</f>
        <v>Medium</v>
      </c>
      <c r="G473">
        <v>5895.05</v>
      </c>
      <c r="H473" s="10">
        <f t="shared" si="14"/>
        <v>2820.0637586589551</v>
      </c>
      <c r="I473" s="11">
        <f t="shared" si="15"/>
        <v>0.47837825949889401</v>
      </c>
      <c r="J473" s="1" t="s">
        <v>24</v>
      </c>
      <c r="K473" s="5">
        <v>38392</v>
      </c>
      <c r="L473">
        <v>1</v>
      </c>
      <c r="M473">
        <v>2</v>
      </c>
      <c r="N473">
        <v>2005</v>
      </c>
      <c r="O473" t="s">
        <v>167</v>
      </c>
      <c r="P473">
        <v>141</v>
      </c>
      <c r="Q473" t="s">
        <v>482</v>
      </c>
      <c r="R473" t="s">
        <v>118</v>
      </c>
      <c r="S473" t="s">
        <v>718</v>
      </c>
      <c r="T473" t="s">
        <v>119</v>
      </c>
      <c r="U473" t="s">
        <v>615</v>
      </c>
      <c r="V473" t="s">
        <v>120</v>
      </c>
      <c r="W473" t="s">
        <v>615</v>
      </c>
      <c r="X473" t="s">
        <v>638</v>
      </c>
      <c r="Y473" t="s">
        <v>121</v>
      </c>
      <c r="Z473" t="s">
        <v>40</v>
      </c>
      <c r="AA473" t="s">
        <v>122</v>
      </c>
      <c r="AB473" t="s">
        <v>123</v>
      </c>
      <c r="AC473" t="s">
        <v>49</v>
      </c>
    </row>
    <row r="474" spans="1:29" x14ac:dyDescent="0.3">
      <c r="A474">
        <v>10390</v>
      </c>
      <c r="B474">
        <v>36</v>
      </c>
      <c r="C474" s="10">
        <v>65.855670582678428</v>
      </c>
      <c r="D474">
        <v>93.77</v>
      </c>
      <c r="E474">
        <v>14</v>
      </c>
      <c r="F474" t="str" cm="1">
        <f t="array" ref="F474">_xlfn.IFS(G474&lt;5000,"Small",AND(G474&gt;=5000,G474&lt;=10000),"Medium",G474&gt;10000,"Large")</f>
        <v>Small</v>
      </c>
      <c r="G474">
        <v>3375.72</v>
      </c>
      <c r="H474" s="10">
        <f t="shared" si="14"/>
        <v>1004.9158590235766</v>
      </c>
      <c r="I474" s="11">
        <f t="shared" si="15"/>
        <v>0.2976893400588842</v>
      </c>
      <c r="J474" s="1" t="s">
        <v>24</v>
      </c>
      <c r="K474" s="5">
        <v>38415</v>
      </c>
      <c r="L474">
        <v>1</v>
      </c>
      <c r="M474">
        <v>3</v>
      </c>
      <c r="N474">
        <v>2005</v>
      </c>
      <c r="O474" t="s">
        <v>167</v>
      </c>
      <c r="P474">
        <v>141</v>
      </c>
      <c r="Q474" t="s">
        <v>482</v>
      </c>
      <c r="R474" t="s">
        <v>246</v>
      </c>
      <c r="S474" t="s">
        <v>661</v>
      </c>
      <c r="T474" t="s">
        <v>247</v>
      </c>
      <c r="U474" t="s">
        <v>615</v>
      </c>
      <c r="V474" t="s">
        <v>248</v>
      </c>
      <c r="W474" t="s">
        <v>53</v>
      </c>
      <c r="X474" t="s">
        <v>634</v>
      </c>
      <c r="Y474" t="s">
        <v>31</v>
      </c>
      <c r="Z474" t="s">
        <v>32</v>
      </c>
      <c r="AA474" t="s">
        <v>249</v>
      </c>
      <c r="AB474" t="s">
        <v>250</v>
      </c>
      <c r="AC474" t="s">
        <v>49</v>
      </c>
    </row>
    <row r="475" spans="1:29" x14ac:dyDescent="0.3">
      <c r="A475">
        <v>10406</v>
      </c>
      <c r="B475">
        <v>61</v>
      </c>
      <c r="C475" s="10">
        <v>87.271270306370781</v>
      </c>
      <c r="D475">
        <v>100</v>
      </c>
      <c r="E475">
        <v>3</v>
      </c>
      <c r="F475" t="str" cm="1">
        <f t="array" ref="F475">_xlfn.IFS(G475&lt;5000,"Small",AND(G475&gt;=5000,G475&lt;=10000),"Medium",G475&gt;10000,"Large")</f>
        <v>Medium</v>
      </c>
      <c r="G475">
        <v>8374.69</v>
      </c>
      <c r="H475" s="10">
        <f t="shared" si="14"/>
        <v>3051.1425113113828</v>
      </c>
      <c r="I475" s="11">
        <f t="shared" si="15"/>
        <v>0.36432900934976492</v>
      </c>
      <c r="J475" t="s">
        <v>160</v>
      </c>
      <c r="K475" s="5">
        <v>38457</v>
      </c>
      <c r="L475">
        <v>2</v>
      </c>
      <c r="M475">
        <v>4</v>
      </c>
      <c r="N475">
        <v>2005</v>
      </c>
      <c r="O475" t="s">
        <v>167</v>
      </c>
      <c r="P475">
        <v>141</v>
      </c>
      <c r="Q475" t="s">
        <v>482</v>
      </c>
      <c r="R475" t="s">
        <v>292</v>
      </c>
      <c r="S475" t="s">
        <v>293</v>
      </c>
      <c r="T475" t="s">
        <v>294</v>
      </c>
      <c r="U475" t="s">
        <v>615</v>
      </c>
      <c r="V475" t="s">
        <v>295</v>
      </c>
      <c r="W475" t="s">
        <v>615</v>
      </c>
      <c r="X475" t="s">
        <v>670</v>
      </c>
      <c r="Y475" t="s">
        <v>296</v>
      </c>
      <c r="Z475" t="s">
        <v>40</v>
      </c>
      <c r="AA475" t="s">
        <v>297</v>
      </c>
      <c r="AB475" t="s">
        <v>298</v>
      </c>
      <c r="AC475" t="s">
        <v>140</v>
      </c>
    </row>
    <row r="476" spans="1:29" x14ac:dyDescent="0.3">
      <c r="A476">
        <v>10419</v>
      </c>
      <c r="B476">
        <v>38</v>
      </c>
      <c r="C476" s="10">
        <v>73.651606115608502</v>
      </c>
      <c r="D476">
        <v>100</v>
      </c>
      <c r="E476">
        <v>5</v>
      </c>
      <c r="F476" t="str" cm="1">
        <f t="array" ref="F476">_xlfn.IFS(G476&lt;5000,"Small",AND(G476&gt;=5000,G476&lt;=10000),"Medium",G476&gt;10000,"Large")</f>
        <v>Small</v>
      </c>
      <c r="G476">
        <v>4464.24</v>
      </c>
      <c r="H476" s="10">
        <f t="shared" si="14"/>
        <v>1665.4789676068767</v>
      </c>
      <c r="I476" s="11">
        <f t="shared" si="15"/>
        <v>0.3730711089920965</v>
      </c>
      <c r="J476" t="s">
        <v>24</v>
      </c>
      <c r="K476" s="5">
        <v>38489</v>
      </c>
      <c r="L476">
        <v>2</v>
      </c>
      <c r="M476">
        <v>5</v>
      </c>
      <c r="N476">
        <v>2005</v>
      </c>
      <c r="O476" t="s">
        <v>167</v>
      </c>
      <c r="P476">
        <v>141</v>
      </c>
      <c r="Q476" t="s">
        <v>482</v>
      </c>
      <c r="R476" t="s">
        <v>134</v>
      </c>
      <c r="S476" t="s">
        <v>720</v>
      </c>
      <c r="T476" t="s">
        <v>135</v>
      </c>
      <c r="U476" t="s">
        <v>615</v>
      </c>
      <c r="V476" t="s">
        <v>136</v>
      </c>
      <c r="W476" t="s">
        <v>615</v>
      </c>
      <c r="X476" t="s">
        <v>642</v>
      </c>
      <c r="Y476" t="s">
        <v>137</v>
      </c>
      <c r="Z476" t="s">
        <v>40</v>
      </c>
      <c r="AA476" t="s">
        <v>138</v>
      </c>
      <c r="AB476" t="s">
        <v>139</v>
      </c>
      <c r="AC476" t="s">
        <v>49</v>
      </c>
    </row>
    <row r="477" spans="1:29" x14ac:dyDescent="0.3">
      <c r="A477">
        <v>10102</v>
      </c>
      <c r="B477">
        <v>39</v>
      </c>
      <c r="C477" s="10">
        <v>69.641872096756813</v>
      </c>
      <c r="D477">
        <v>100</v>
      </c>
      <c r="E477">
        <v>2</v>
      </c>
      <c r="F477" t="str" cm="1">
        <f t="array" ref="F477">_xlfn.IFS(G477&lt;5000,"Small",AND(G477&gt;=5000,G477&lt;=10000),"Medium",G477&gt;10000,"Large")</f>
        <v>Small</v>
      </c>
      <c r="G477">
        <v>4808.3100000000004</v>
      </c>
      <c r="H477" s="10">
        <f t="shared" si="14"/>
        <v>2092.2769882264847</v>
      </c>
      <c r="I477" s="11">
        <f t="shared" si="15"/>
        <v>0.43513770705850591</v>
      </c>
      <c r="J477" s="1" t="s">
        <v>24</v>
      </c>
      <c r="K477" s="5">
        <v>37631</v>
      </c>
      <c r="L477">
        <v>1</v>
      </c>
      <c r="M477">
        <v>1</v>
      </c>
      <c r="N477">
        <v>2003</v>
      </c>
      <c r="O477" t="s">
        <v>492</v>
      </c>
      <c r="P477">
        <v>102</v>
      </c>
      <c r="Q477" t="s">
        <v>493</v>
      </c>
      <c r="R477" t="s">
        <v>92</v>
      </c>
      <c r="S477" t="s">
        <v>630</v>
      </c>
      <c r="T477" t="s">
        <v>93</v>
      </c>
      <c r="U477" t="s">
        <v>94</v>
      </c>
      <c r="V477" t="s">
        <v>29</v>
      </c>
      <c r="W477" t="s">
        <v>30</v>
      </c>
      <c r="X477" t="s">
        <v>616</v>
      </c>
      <c r="Y477" t="s">
        <v>31</v>
      </c>
      <c r="Z477" t="s">
        <v>32</v>
      </c>
      <c r="AA477" t="s">
        <v>95</v>
      </c>
      <c r="AB477" t="s">
        <v>96</v>
      </c>
      <c r="AC477" t="s">
        <v>49</v>
      </c>
    </row>
    <row r="478" spans="1:29" x14ac:dyDescent="0.3">
      <c r="A478">
        <v>10111</v>
      </c>
      <c r="B478">
        <v>33</v>
      </c>
      <c r="C478" s="10">
        <v>65.648445959891646</v>
      </c>
      <c r="D478">
        <v>99.66</v>
      </c>
      <c r="E478">
        <v>6</v>
      </c>
      <c r="F478" t="str" cm="1">
        <f t="array" ref="F478">_xlfn.IFS(G478&lt;5000,"Small",AND(G478&gt;=5000,G478&lt;=10000),"Medium",G478&gt;10000,"Large")</f>
        <v>Small</v>
      </c>
      <c r="G478">
        <v>3288.78</v>
      </c>
      <c r="H478" s="10">
        <f t="shared" si="14"/>
        <v>1122.3812833235761</v>
      </c>
      <c r="I478" s="11">
        <f t="shared" si="15"/>
        <v>0.34127587838760148</v>
      </c>
      <c r="J478" t="s">
        <v>24</v>
      </c>
      <c r="K478" s="5">
        <v>37705</v>
      </c>
      <c r="L478">
        <v>1</v>
      </c>
      <c r="M478">
        <v>3</v>
      </c>
      <c r="N478">
        <v>2003</v>
      </c>
      <c r="O478" t="s">
        <v>492</v>
      </c>
      <c r="P478">
        <v>102</v>
      </c>
      <c r="Q478" t="s">
        <v>493</v>
      </c>
      <c r="R478" t="s">
        <v>76</v>
      </c>
      <c r="S478" t="s">
        <v>626</v>
      </c>
      <c r="T478" t="s">
        <v>77</v>
      </c>
      <c r="U478" t="s">
        <v>615</v>
      </c>
      <c r="V478" t="s">
        <v>58</v>
      </c>
      <c r="W478" t="s">
        <v>53</v>
      </c>
      <c r="X478" t="s">
        <v>615</v>
      </c>
      <c r="Y478" t="s">
        <v>31</v>
      </c>
      <c r="Z478" t="s">
        <v>32</v>
      </c>
      <c r="AA478" t="s">
        <v>78</v>
      </c>
      <c r="AB478" t="s">
        <v>55</v>
      </c>
      <c r="AC478" t="s">
        <v>49</v>
      </c>
    </row>
    <row r="479" spans="1:29" x14ac:dyDescent="0.3">
      <c r="A479">
        <v>10125</v>
      </c>
      <c r="B479">
        <v>32</v>
      </c>
      <c r="C479" s="10">
        <v>89.861057497689487</v>
      </c>
      <c r="D479">
        <v>100</v>
      </c>
      <c r="E479">
        <v>1</v>
      </c>
      <c r="F479" t="str" cm="1">
        <f t="array" ref="F479">_xlfn.IFS(G479&lt;5000,"Small",AND(G479&gt;=5000,G479&lt;=10000),"Medium",G479&gt;10000,"Large")</f>
        <v>Small</v>
      </c>
      <c r="G479">
        <v>3254.72</v>
      </c>
      <c r="H479" s="10">
        <f t="shared" si="14"/>
        <v>379.16616007393623</v>
      </c>
      <c r="I479" s="11">
        <f t="shared" si="15"/>
        <v>0.11649732083679587</v>
      </c>
      <c r="J479" t="s">
        <v>24</v>
      </c>
      <c r="K479" s="5">
        <v>37762</v>
      </c>
      <c r="L479">
        <v>2</v>
      </c>
      <c r="M479">
        <v>5</v>
      </c>
      <c r="N479">
        <v>2003</v>
      </c>
      <c r="O479" t="s">
        <v>492</v>
      </c>
      <c r="P479">
        <v>102</v>
      </c>
      <c r="Q479" t="s">
        <v>493</v>
      </c>
      <c r="R479" t="s">
        <v>83</v>
      </c>
      <c r="S479" s="2" t="s">
        <v>628</v>
      </c>
      <c r="T479" t="s">
        <v>84</v>
      </c>
      <c r="U479" t="s">
        <v>85</v>
      </c>
      <c r="V479" t="s">
        <v>86</v>
      </c>
      <c r="W479" t="s">
        <v>87</v>
      </c>
      <c r="X479" t="s">
        <v>629</v>
      </c>
      <c r="Y479" t="s">
        <v>88</v>
      </c>
      <c r="Z479" t="s">
        <v>89</v>
      </c>
      <c r="AA479" t="s">
        <v>90</v>
      </c>
      <c r="AB479" t="s">
        <v>91</v>
      </c>
      <c r="AC479" t="s">
        <v>49</v>
      </c>
    </row>
    <row r="480" spans="1:29" x14ac:dyDescent="0.3">
      <c r="A480">
        <v>10139</v>
      </c>
      <c r="B480">
        <v>31</v>
      </c>
      <c r="C480" s="10">
        <v>66.303579223580627</v>
      </c>
      <c r="D480">
        <v>100</v>
      </c>
      <c r="E480">
        <v>7</v>
      </c>
      <c r="F480" t="str" cm="1">
        <f t="array" ref="F480">_xlfn.IFS(G480&lt;5000,"Small",AND(G480&gt;=5000,G480&lt;=10000),"Medium",G480&gt;10000,"Large")</f>
        <v>Small</v>
      </c>
      <c r="G480">
        <v>3184.94</v>
      </c>
      <c r="H480" s="10">
        <f t="shared" si="14"/>
        <v>1129.5290440690005</v>
      </c>
      <c r="I480" s="11">
        <f t="shared" si="15"/>
        <v>0.35464688316546011</v>
      </c>
      <c r="J480" t="s">
        <v>24</v>
      </c>
      <c r="K480" s="5">
        <v>37818</v>
      </c>
      <c r="L480">
        <v>3</v>
      </c>
      <c r="M480">
        <v>7</v>
      </c>
      <c r="N480">
        <v>2003</v>
      </c>
      <c r="O480" t="s">
        <v>492</v>
      </c>
      <c r="P480">
        <v>102</v>
      </c>
      <c r="Q480" t="s">
        <v>493</v>
      </c>
      <c r="R480" t="s">
        <v>141</v>
      </c>
      <c r="S480" t="s">
        <v>142</v>
      </c>
      <c r="T480" t="s">
        <v>143</v>
      </c>
      <c r="U480" t="s">
        <v>144</v>
      </c>
      <c r="V480" t="s">
        <v>145</v>
      </c>
      <c r="W480" t="s">
        <v>146</v>
      </c>
      <c r="X480" t="s">
        <v>643</v>
      </c>
      <c r="Y480" t="s">
        <v>88</v>
      </c>
      <c r="Z480" t="s">
        <v>89</v>
      </c>
      <c r="AA480" t="s">
        <v>147</v>
      </c>
      <c r="AB480" t="s">
        <v>148</v>
      </c>
      <c r="AC480" t="s">
        <v>49</v>
      </c>
    </row>
    <row r="481" spans="1:29" x14ac:dyDescent="0.3">
      <c r="A481">
        <v>10149</v>
      </c>
      <c r="B481">
        <v>50</v>
      </c>
      <c r="C481" s="10">
        <v>82.525038861418025</v>
      </c>
      <c r="D481">
        <v>100</v>
      </c>
      <c r="E481">
        <v>4</v>
      </c>
      <c r="F481" t="str" cm="1">
        <f t="array" ref="F481">_xlfn.IFS(G481&lt;5000,"Small",AND(G481&gt;=5000,G481&lt;=10000),"Medium",G481&gt;10000,"Large")</f>
        <v>Medium</v>
      </c>
      <c r="G481">
        <v>5907.5</v>
      </c>
      <c r="H481" s="10">
        <f t="shared" si="14"/>
        <v>1781.2480569290983</v>
      </c>
      <c r="I481" s="11">
        <f t="shared" si="15"/>
        <v>0.30152315817674114</v>
      </c>
      <c r="J481" s="1" t="s">
        <v>24</v>
      </c>
      <c r="K481" s="5">
        <v>37876</v>
      </c>
      <c r="L481">
        <v>3</v>
      </c>
      <c r="M481">
        <v>9</v>
      </c>
      <c r="N481">
        <v>2003</v>
      </c>
      <c r="O481" t="s">
        <v>492</v>
      </c>
      <c r="P481">
        <v>102</v>
      </c>
      <c r="Q481" t="s">
        <v>493</v>
      </c>
      <c r="R481" t="s">
        <v>471</v>
      </c>
      <c r="S481" t="s">
        <v>701</v>
      </c>
      <c r="T481" t="s">
        <v>472</v>
      </c>
      <c r="U481" t="s">
        <v>615</v>
      </c>
      <c r="V481" t="s">
        <v>473</v>
      </c>
      <c r="W481" t="s">
        <v>53</v>
      </c>
      <c r="X481" t="s">
        <v>623</v>
      </c>
      <c r="Y481" t="s">
        <v>31</v>
      </c>
      <c r="Z481" t="s">
        <v>32</v>
      </c>
      <c r="AA481" t="s">
        <v>474</v>
      </c>
      <c r="AB481" t="s">
        <v>358</v>
      </c>
      <c r="AC481" t="s">
        <v>49</v>
      </c>
    </row>
    <row r="482" spans="1:29" x14ac:dyDescent="0.3">
      <c r="A482">
        <v>10162</v>
      </c>
      <c r="B482">
        <v>48</v>
      </c>
      <c r="C482" s="10">
        <v>75.967702454405384</v>
      </c>
      <c r="D482">
        <v>91.44</v>
      </c>
      <c r="E482">
        <v>2</v>
      </c>
      <c r="F482" t="str" cm="1">
        <f t="array" ref="F482">_xlfn.IFS(G482&lt;5000,"Small",AND(G482&gt;=5000,G482&lt;=10000),"Medium",G482&gt;10000,"Large")</f>
        <v>Small</v>
      </c>
      <c r="G482">
        <v>4389.12</v>
      </c>
      <c r="H482" s="10">
        <f t="shared" si="14"/>
        <v>742.67028218854148</v>
      </c>
      <c r="I482" s="11">
        <f t="shared" si="15"/>
        <v>0.16920710351700147</v>
      </c>
      <c r="J482" t="s">
        <v>24</v>
      </c>
      <c r="K482" s="5">
        <v>37912</v>
      </c>
      <c r="L482">
        <v>4</v>
      </c>
      <c r="M482">
        <v>10</v>
      </c>
      <c r="N482">
        <v>2003</v>
      </c>
      <c r="O482" t="s">
        <v>492</v>
      </c>
      <c r="P482">
        <v>102</v>
      </c>
      <c r="Q482" t="s">
        <v>493</v>
      </c>
      <c r="R482" t="s">
        <v>56</v>
      </c>
      <c r="S482" t="s">
        <v>621</v>
      </c>
      <c r="T482" t="s">
        <v>57</v>
      </c>
      <c r="U482" t="s">
        <v>615</v>
      </c>
      <c r="V482" t="s">
        <v>58</v>
      </c>
      <c r="W482" t="s">
        <v>53</v>
      </c>
      <c r="X482" t="s">
        <v>615</v>
      </c>
      <c r="Y482" t="s">
        <v>31</v>
      </c>
      <c r="Z482" t="s">
        <v>32</v>
      </c>
      <c r="AA482" t="s">
        <v>59</v>
      </c>
      <c r="AB482" t="s">
        <v>55</v>
      </c>
      <c r="AC482" t="s">
        <v>49</v>
      </c>
    </row>
    <row r="483" spans="1:29" x14ac:dyDescent="0.3">
      <c r="A483">
        <v>10173</v>
      </c>
      <c r="B483">
        <v>43</v>
      </c>
      <c r="C483" s="10">
        <v>66.012625816635364</v>
      </c>
      <c r="D483">
        <v>100</v>
      </c>
      <c r="E483">
        <v>6</v>
      </c>
      <c r="F483" t="str" cm="1">
        <f t="array" ref="F483">_xlfn.IFS(G483&lt;5000,"Small",AND(G483&gt;=5000,G483&lt;=10000),"Medium",G483&gt;10000,"Large")</f>
        <v>Medium</v>
      </c>
      <c r="G483">
        <v>5036.16</v>
      </c>
      <c r="H483" s="10">
        <f t="shared" si="14"/>
        <v>2197.6170898846794</v>
      </c>
      <c r="I483" s="11">
        <f t="shared" si="15"/>
        <v>0.43636760743993031</v>
      </c>
      <c r="J483" s="1" t="s">
        <v>24</v>
      </c>
      <c r="K483" s="5">
        <v>37930</v>
      </c>
      <c r="L483">
        <v>4</v>
      </c>
      <c r="M483">
        <v>11</v>
      </c>
      <c r="N483">
        <v>2003</v>
      </c>
      <c r="O483" t="s">
        <v>492</v>
      </c>
      <c r="P483">
        <v>102</v>
      </c>
      <c r="Q483" t="s">
        <v>493</v>
      </c>
      <c r="R483" t="s">
        <v>494</v>
      </c>
      <c r="S483" t="s">
        <v>762</v>
      </c>
      <c r="T483" t="s">
        <v>495</v>
      </c>
      <c r="U483" t="s">
        <v>615</v>
      </c>
      <c r="V483" t="s">
        <v>496</v>
      </c>
      <c r="W483" t="s">
        <v>615</v>
      </c>
      <c r="X483" t="s">
        <v>706</v>
      </c>
      <c r="Y483" t="s">
        <v>235</v>
      </c>
      <c r="Z483" t="s">
        <v>40</v>
      </c>
      <c r="AA483" t="s">
        <v>497</v>
      </c>
      <c r="AB483" t="s">
        <v>498</v>
      </c>
      <c r="AC483" t="s">
        <v>49</v>
      </c>
    </row>
    <row r="484" spans="1:29" x14ac:dyDescent="0.3">
      <c r="A484">
        <v>10182</v>
      </c>
      <c r="B484">
        <v>25</v>
      </c>
      <c r="C484" s="10">
        <v>65.158321429253604</v>
      </c>
      <c r="D484">
        <v>87.33</v>
      </c>
      <c r="E484">
        <v>3</v>
      </c>
      <c r="F484" t="str" cm="1">
        <f t="array" ref="F484">_xlfn.IFS(G484&lt;5000,"Small",AND(G484&gt;=5000,G484&lt;=10000),"Medium",G484&gt;10000,"Large")</f>
        <v>Small</v>
      </c>
      <c r="G484">
        <v>2183.25</v>
      </c>
      <c r="H484" s="10">
        <f t="shared" si="14"/>
        <v>554.29196426865997</v>
      </c>
      <c r="I484" s="11">
        <f t="shared" si="15"/>
        <v>0.253883872331918</v>
      </c>
      <c r="J484" s="1" t="s">
        <v>24</v>
      </c>
      <c r="K484" s="5">
        <v>37937</v>
      </c>
      <c r="L484">
        <v>4</v>
      </c>
      <c r="M484">
        <v>11</v>
      </c>
      <c r="N484">
        <v>2003</v>
      </c>
      <c r="O484" t="s">
        <v>492</v>
      </c>
      <c r="P484">
        <v>102</v>
      </c>
      <c r="Q484" t="s">
        <v>493</v>
      </c>
      <c r="R484" t="s">
        <v>246</v>
      </c>
      <c r="S484" t="s">
        <v>661</v>
      </c>
      <c r="T484" t="s">
        <v>247</v>
      </c>
      <c r="U484" t="s">
        <v>615</v>
      </c>
      <c r="V484" t="s">
        <v>248</v>
      </c>
      <c r="W484" t="s">
        <v>53</v>
      </c>
      <c r="X484" t="s">
        <v>634</v>
      </c>
      <c r="Y484" t="s">
        <v>31</v>
      </c>
      <c r="Z484" t="s">
        <v>32</v>
      </c>
      <c r="AA484" t="s">
        <v>249</v>
      </c>
      <c r="AB484" t="s">
        <v>250</v>
      </c>
      <c r="AC484" t="s">
        <v>35</v>
      </c>
    </row>
    <row r="485" spans="1:29" x14ac:dyDescent="0.3">
      <c r="A485">
        <v>10193</v>
      </c>
      <c r="B485">
        <v>28</v>
      </c>
      <c r="C485" s="10">
        <v>84.064877099889074</v>
      </c>
      <c r="D485">
        <v>100</v>
      </c>
      <c r="E485">
        <v>7</v>
      </c>
      <c r="F485" t="str" cm="1">
        <f t="array" ref="F485">_xlfn.IFS(G485&lt;5000,"Small",AND(G485&gt;=5000,G485&lt;=10000),"Medium",G485&gt;10000,"Large")</f>
        <v>Small</v>
      </c>
      <c r="G485">
        <v>3106.88</v>
      </c>
      <c r="H485" s="10">
        <f t="shared" si="14"/>
        <v>753.06344120310587</v>
      </c>
      <c r="I485" s="11">
        <f t="shared" si="15"/>
        <v>0.24238575072198021</v>
      </c>
      <c r="J485" t="s">
        <v>24</v>
      </c>
      <c r="K485" s="5">
        <v>37946</v>
      </c>
      <c r="L485">
        <v>4</v>
      </c>
      <c r="M485">
        <v>11</v>
      </c>
      <c r="N485">
        <v>2003</v>
      </c>
      <c r="O485" t="s">
        <v>492</v>
      </c>
      <c r="P485">
        <v>102</v>
      </c>
      <c r="Q485" t="s">
        <v>493</v>
      </c>
      <c r="R485" t="s">
        <v>499</v>
      </c>
      <c r="S485" t="s">
        <v>763</v>
      </c>
      <c r="T485" t="s">
        <v>500</v>
      </c>
      <c r="U485" t="s">
        <v>615</v>
      </c>
      <c r="V485" t="s">
        <v>501</v>
      </c>
      <c r="W485" t="s">
        <v>87</v>
      </c>
      <c r="X485" t="s">
        <v>707</v>
      </c>
      <c r="Y485" t="s">
        <v>88</v>
      </c>
      <c r="Z485" t="s">
        <v>89</v>
      </c>
      <c r="AA485" t="s">
        <v>502</v>
      </c>
      <c r="AB485" t="s">
        <v>503</v>
      </c>
      <c r="AC485" t="s">
        <v>49</v>
      </c>
    </row>
    <row r="486" spans="1:29" x14ac:dyDescent="0.3">
      <c r="A486">
        <v>10205</v>
      </c>
      <c r="B486">
        <v>36</v>
      </c>
      <c r="C486" s="10">
        <v>80.476176682353739</v>
      </c>
      <c r="D486">
        <v>100</v>
      </c>
      <c r="E486">
        <v>2</v>
      </c>
      <c r="F486" t="str" cm="1">
        <f t="array" ref="F486">_xlfn.IFS(G486&lt;5000,"Small",AND(G486&gt;=5000,G486&lt;=10000),"Medium",G486&gt;10000,"Large")</f>
        <v>Small</v>
      </c>
      <c r="G486">
        <v>3735.72</v>
      </c>
      <c r="H486" s="10">
        <f t="shared" si="14"/>
        <v>838.57763943526516</v>
      </c>
      <c r="I486" s="11">
        <f t="shared" si="15"/>
        <v>0.2244755065784548</v>
      </c>
      <c r="J486" s="1" t="s">
        <v>24</v>
      </c>
      <c r="K486" s="5">
        <v>37958</v>
      </c>
      <c r="L486">
        <v>4</v>
      </c>
      <c r="M486">
        <v>12</v>
      </c>
      <c r="N486">
        <v>2003</v>
      </c>
      <c r="O486" t="s">
        <v>492</v>
      </c>
      <c r="P486">
        <v>102</v>
      </c>
      <c r="Q486" t="s">
        <v>493</v>
      </c>
      <c r="R486" t="s">
        <v>161</v>
      </c>
      <c r="S486" t="s">
        <v>723</v>
      </c>
      <c r="T486" t="s">
        <v>162</v>
      </c>
      <c r="U486" t="s">
        <v>615</v>
      </c>
      <c r="V486" t="s">
        <v>163</v>
      </c>
      <c r="W486" t="s">
        <v>615</v>
      </c>
      <c r="X486" t="s">
        <v>646</v>
      </c>
      <c r="Y486" t="s">
        <v>164</v>
      </c>
      <c r="Z486" t="s">
        <v>40</v>
      </c>
      <c r="AA486" t="s">
        <v>165</v>
      </c>
      <c r="AB486" t="s">
        <v>166</v>
      </c>
      <c r="AC486" t="s">
        <v>49</v>
      </c>
    </row>
    <row r="487" spans="1:29" x14ac:dyDescent="0.3">
      <c r="A487">
        <v>10215</v>
      </c>
      <c r="B487">
        <v>27</v>
      </c>
      <c r="C487" s="10">
        <v>69.524663091792675</v>
      </c>
      <c r="D487">
        <v>89.38</v>
      </c>
      <c r="E487">
        <v>10</v>
      </c>
      <c r="F487" t="str" cm="1">
        <f t="array" ref="F487">_xlfn.IFS(G487&lt;5000,"Small",AND(G487&gt;=5000,G487&lt;=10000),"Medium",G487&gt;10000,"Large")</f>
        <v>Small</v>
      </c>
      <c r="G487">
        <v>2413.2600000000002</v>
      </c>
      <c r="H487" s="10">
        <f t="shared" si="14"/>
        <v>536.09409652159798</v>
      </c>
      <c r="I487" s="11">
        <f t="shared" si="15"/>
        <v>0.22214518805333777</v>
      </c>
      <c r="J487" t="s">
        <v>24</v>
      </c>
      <c r="K487" s="5">
        <v>38015</v>
      </c>
      <c r="L487">
        <v>1</v>
      </c>
      <c r="M487">
        <v>1</v>
      </c>
      <c r="N487">
        <v>2004</v>
      </c>
      <c r="O487" t="s">
        <v>492</v>
      </c>
      <c r="P487">
        <v>102</v>
      </c>
      <c r="Q487" t="s">
        <v>493</v>
      </c>
      <c r="R487" t="s">
        <v>212</v>
      </c>
      <c r="S487" t="s">
        <v>655</v>
      </c>
      <c r="T487" t="s">
        <v>213</v>
      </c>
      <c r="U487" t="s">
        <v>615</v>
      </c>
      <c r="V487" t="s">
        <v>214</v>
      </c>
      <c r="W487" t="s">
        <v>53</v>
      </c>
      <c r="X487" t="s">
        <v>632</v>
      </c>
      <c r="Y487" t="s">
        <v>31</v>
      </c>
      <c r="Z487" t="s">
        <v>32</v>
      </c>
      <c r="AA487" t="s">
        <v>215</v>
      </c>
      <c r="AB487" t="s">
        <v>216</v>
      </c>
      <c r="AC487" t="s">
        <v>35</v>
      </c>
    </row>
    <row r="488" spans="1:29" x14ac:dyDescent="0.3">
      <c r="A488">
        <v>10227</v>
      </c>
      <c r="B488">
        <v>25</v>
      </c>
      <c r="C488" s="10">
        <v>80.174943764344064</v>
      </c>
      <c r="D488">
        <v>100</v>
      </c>
      <c r="E488">
        <v>3</v>
      </c>
      <c r="F488" t="str" cm="1">
        <f t="array" ref="F488">_xlfn.IFS(G488&lt;5000,"Small",AND(G488&gt;=5000,G488&lt;=10000),"Medium",G488&gt;10000,"Large")</f>
        <v>Small</v>
      </c>
      <c r="G488">
        <v>2953.75</v>
      </c>
      <c r="H488" s="10">
        <f t="shared" si="14"/>
        <v>949.37640589139846</v>
      </c>
      <c r="I488" s="11">
        <f t="shared" si="15"/>
        <v>0.32141393343762958</v>
      </c>
      <c r="J488" s="1" t="s">
        <v>24</v>
      </c>
      <c r="K488" s="5">
        <v>38048</v>
      </c>
      <c r="L488">
        <v>1</v>
      </c>
      <c r="M488">
        <v>3</v>
      </c>
      <c r="N488">
        <v>2004</v>
      </c>
      <c r="O488" t="s">
        <v>492</v>
      </c>
      <c r="P488">
        <v>102</v>
      </c>
      <c r="Q488" t="s">
        <v>493</v>
      </c>
      <c r="R488" t="s">
        <v>200</v>
      </c>
      <c r="S488" t="s">
        <v>728</v>
      </c>
      <c r="T488" t="s">
        <v>201</v>
      </c>
      <c r="U488" t="s">
        <v>615</v>
      </c>
      <c r="V488" t="s">
        <v>202</v>
      </c>
      <c r="W488" t="s">
        <v>615</v>
      </c>
      <c r="X488" t="s">
        <v>654</v>
      </c>
      <c r="Y488" t="s">
        <v>39</v>
      </c>
      <c r="Z488" t="s">
        <v>40</v>
      </c>
      <c r="AA488" t="s">
        <v>203</v>
      </c>
      <c r="AB488" t="s">
        <v>204</v>
      </c>
      <c r="AC488" t="s">
        <v>35</v>
      </c>
    </row>
    <row r="489" spans="1:29" x14ac:dyDescent="0.3">
      <c r="A489">
        <v>10244</v>
      </c>
      <c r="B489">
        <v>40</v>
      </c>
      <c r="C489" s="10">
        <v>67.74272921197138</v>
      </c>
      <c r="D489">
        <v>100</v>
      </c>
      <c r="E489">
        <v>7</v>
      </c>
      <c r="F489" t="str" cm="1">
        <f t="array" ref="F489">_xlfn.IFS(G489&lt;5000,"Small",AND(G489&gt;=5000,G489&lt;=10000),"Medium",G489&gt;10000,"Large")</f>
        <v>Small</v>
      </c>
      <c r="G489">
        <v>4684.8</v>
      </c>
      <c r="H489" s="10">
        <f t="shared" si="14"/>
        <v>1975.090831521145</v>
      </c>
      <c r="I489" s="11">
        <f t="shared" si="15"/>
        <v>0.42159554976117336</v>
      </c>
      <c r="J489" t="s">
        <v>24</v>
      </c>
      <c r="K489" s="5">
        <v>38106</v>
      </c>
      <c r="L489">
        <v>2</v>
      </c>
      <c r="M489">
        <v>4</v>
      </c>
      <c r="N489">
        <v>2004</v>
      </c>
      <c r="O489" t="s">
        <v>492</v>
      </c>
      <c r="P489">
        <v>102</v>
      </c>
      <c r="Q489" t="s">
        <v>493</v>
      </c>
      <c r="R489" t="s">
        <v>161</v>
      </c>
      <c r="S489" t="s">
        <v>723</v>
      </c>
      <c r="T489" t="s">
        <v>162</v>
      </c>
      <c r="U489" t="s">
        <v>615</v>
      </c>
      <c r="V489" t="s">
        <v>163</v>
      </c>
      <c r="W489" t="s">
        <v>615</v>
      </c>
      <c r="X489" t="s">
        <v>646</v>
      </c>
      <c r="Y489" t="s">
        <v>164</v>
      </c>
      <c r="Z489" t="s">
        <v>40</v>
      </c>
      <c r="AA489" t="s">
        <v>165</v>
      </c>
      <c r="AB489" t="s">
        <v>166</v>
      </c>
      <c r="AC489" t="s">
        <v>49</v>
      </c>
    </row>
    <row r="490" spans="1:29" x14ac:dyDescent="0.3">
      <c r="A490">
        <v>10256</v>
      </c>
      <c r="B490">
        <v>34</v>
      </c>
      <c r="C490" s="10">
        <v>60.086807103944949</v>
      </c>
      <c r="D490">
        <v>95.55</v>
      </c>
      <c r="E490">
        <v>2</v>
      </c>
      <c r="F490" t="str" cm="1">
        <f t="array" ref="F490">_xlfn.IFS(G490&lt;5000,"Small",AND(G490&gt;=5000,G490&lt;=10000),"Medium",G490&gt;10000,"Large")</f>
        <v>Small</v>
      </c>
      <c r="G490">
        <v>3248.7</v>
      </c>
      <c r="H490" s="10">
        <f t="shared" si="14"/>
        <v>1205.7485584658716</v>
      </c>
      <c r="I490" s="11">
        <f t="shared" si="15"/>
        <v>0.37114801565730038</v>
      </c>
      <c r="J490" s="1" t="s">
        <v>24</v>
      </c>
      <c r="K490" s="5">
        <v>38146</v>
      </c>
      <c r="L490">
        <v>2</v>
      </c>
      <c r="M490">
        <v>6</v>
      </c>
      <c r="N490">
        <v>2004</v>
      </c>
      <c r="O490" t="s">
        <v>492</v>
      </c>
      <c r="P490">
        <v>102</v>
      </c>
      <c r="Q490" t="s">
        <v>493</v>
      </c>
      <c r="R490" t="s">
        <v>292</v>
      </c>
      <c r="S490" t="s">
        <v>293</v>
      </c>
      <c r="T490" t="s">
        <v>294</v>
      </c>
      <c r="U490" t="s">
        <v>615</v>
      </c>
      <c r="V490" t="s">
        <v>295</v>
      </c>
      <c r="W490" t="s">
        <v>615</v>
      </c>
      <c r="X490" t="s">
        <v>670</v>
      </c>
      <c r="Y490" t="s">
        <v>296</v>
      </c>
      <c r="Z490" t="s">
        <v>40</v>
      </c>
      <c r="AA490" t="s">
        <v>297</v>
      </c>
      <c r="AB490" t="s">
        <v>298</v>
      </c>
      <c r="AC490" t="s">
        <v>49</v>
      </c>
    </row>
    <row r="491" spans="1:29" x14ac:dyDescent="0.3">
      <c r="A491">
        <v>10280</v>
      </c>
      <c r="B491">
        <v>50</v>
      </c>
      <c r="C491" s="10">
        <v>77.314705861082402</v>
      </c>
      <c r="D491">
        <v>100</v>
      </c>
      <c r="E491">
        <v>9</v>
      </c>
      <c r="F491" t="str" cm="1">
        <f t="array" ref="F491">_xlfn.IFS(G491&lt;5000,"Small",AND(G491&gt;=5000,G491&lt;=10000),"Medium",G491&gt;10000,"Large")</f>
        <v>Medium</v>
      </c>
      <c r="G491">
        <v>5239.5</v>
      </c>
      <c r="H491" s="10">
        <f t="shared" si="14"/>
        <v>1373.7647069458799</v>
      </c>
      <c r="I491" s="11">
        <f t="shared" si="15"/>
        <v>0.2621938557010936</v>
      </c>
      <c r="J491" t="s">
        <v>24</v>
      </c>
      <c r="K491" s="5">
        <v>38216</v>
      </c>
      <c r="L491">
        <v>3</v>
      </c>
      <c r="M491">
        <v>8</v>
      </c>
      <c r="N491">
        <v>2004</v>
      </c>
      <c r="O491" t="s">
        <v>492</v>
      </c>
      <c r="P491">
        <v>102</v>
      </c>
      <c r="Q491" t="s">
        <v>493</v>
      </c>
      <c r="R491" t="s">
        <v>232</v>
      </c>
      <c r="S491" t="s">
        <v>731</v>
      </c>
      <c r="T491" t="s">
        <v>233</v>
      </c>
      <c r="U491" t="s">
        <v>615</v>
      </c>
      <c r="V491" t="s">
        <v>234</v>
      </c>
      <c r="W491" t="s">
        <v>615</v>
      </c>
      <c r="X491" t="s">
        <v>659</v>
      </c>
      <c r="Y491" t="s">
        <v>235</v>
      </c>
      <c r="Z491" t="s">
        <v>40</v>
      </c>
      <c r="AA491" t="s">
        <v>236</v>
      </c>
      <c r="AB491" t="s">
        <v>237</v>
      </c>
      <c r="AC491" t="s">
        <v>49</v>
      </c>
    </row>
    <row r="492" spans="1:29" x14ac:dyDescent="0.3">
      <c r="A492">
        <v>10289</v>
      </c>
      <c r="B492">
        <v>38</v>
      </c>
      <c r="C492" s="10">
        <v>62.079158713758297</v>
      </c>
      <c r="D492">
        <v>100</v>
      </c>
      <c r="E492">
        <v>2</v>
      </c>
      <c r="F492" t="str" cm="1">
        <f t="array" ref="F492">_xlfn.IFS(G492&lt;5000,"Small",AND(G492&gt;=5000,G492&lt;=10000),"Medium",G492&gt;10000,"Large")</f>
        <v>Small</v>
      </c>
      <c r="G492">
        <v>4567.9799999999996</v>
      </c>
      <c r="H492" s="10">
        <f t="shared" si="14"/>
        <v>2208.9719688771843</v>
      </c>
      <c r="I492" s="11">
        <f t="shared" si="15"/>
        <v>0.48357741690576239</v>
      </c>
      <c r="J492" s="1" t="s">
        <v>24</v>
      </c>
      <c r="K492" s="5">
        <v>38233</v>
      </c>
      <c r="L492">
        <v>3</v>
      </c>
      <c r="M492">
        <v>9</v>
      </c>
      <c r="N492">
        <v>2004</v>
      </c>
      <c r="O492" t="s">
        <v>492</v>
      </c>
      <c r="P492">
        <v>102</v>
      </c>
      <c r="Q492" t="s">
        <v>493</v>
      </c>
      <c r="R492" t="s">
        <v>70</v>
      </c>
      <c r="S492" s="2" t="s">
        <v>625</v>
      </c>
      <c r="T492" t="s">
        <v>71</v>
      </c>
      <c r="U492" t="s">
        <v>615</v>
      </c>
      <c r="V492" t="s">
        <v>72</v>
      </c>
      <c r="W492" t="s">
        <v>615</v>
      </c>
      <c r="X492" t="s">
        <v>715</v>
      </c>
      <c r="Y492" t="s">
        <v>73</v>
      </c>
      <c r="Z492" t="s">
        <v>40</v>
      </c>
      <c r="AA492" t="s">
        <v>74</v>
      </c>
      <c r="AB492" t="s">
        <v>75</v>
      </c>
      <c r="AC492" t="s">
        <v>49</v>
      </c>
    </row>
    <row r="493" spans="1:29" x14ac:dyDescent="0.3">
      <c r="A493">
        <v>10304</v>
      </c>
      <c r="B493">
        <v>37</v>
      </c>
      <c r="C493" s="10">
        <v>76.421148294689914</v>
      </c>
      <c r="D493">
        <v>95.55</v>
      </c>
      <c r="E493">
        <v>13</v>
      </c>
      <c r="F493" t="str" cm="1">
        <f t="array" ref="F493">_xlfn.IFS(G493&lt;5000,"Small",AND(G493&gt;=5000,G493&lt;=10000),"Medium",G493&gt;10000,"Large")</f>
        <v>Small</v>
      </c>
      <c r="G493">
        <v>3535.35</v>
      </c>
      <c r="H493" s="10">
        <f t="shared" si="14"/>
        <v>707.76751309647307</v>
      </c>
      <c r="I493" s="11">
        <f t="shared" si="15"/>
        <v>0.20019729675887057</v>
      </c>
      <c r="J493" s="1" t="s">
        <v>24</v>
      </c>
      <c r="K493" s="5">
        <v>38271</v>
      </c>
      <c r="L493">
        <v>4</v>
      </c>
      <c r="M493">
        <v>10</v>
      </c>
      <c r="N493">
        <v>2004</v>
      </c>
      <c r="O493" t="s">
        <v>492</v>
      </c>
      <c r="P493">
        <v>102</v>
      </c>
      <c r="Q493" t="s">
        <v>493</v>
      </c>
      <c r="R493" t="s">
        <v>242</v>
      </c>
      <c r="S493" t="s">
        <v>734</v>
      </c>
      <c r="T493" t="s">
        <v>243</v>
      </c>
      <c r="U493" t="s">
        <v>615</v>
      </c>
      <c r="V493" t="s">
        <v>244</v>
      </c>
      <c r="W493" t="s">
        <v>615</v>
      </c>
      <c r="X493" t="s">
        <v>660</v>
      </c>
      <c r="Y493" t="s">
        <v>39</v>
      </c>
      <c r="Z493" t="s">
        <v>40</v>
      </c>
      <c r="AA493" t="s">
        <v>245</v>
      </c>
      <c r="AB493" t="s">
        <v>48</v>
      </c>
      <c r="AC493" t="s">
        <v>49</v>
      </c>
    </row>
    <row r="494" spans="1:29" x14ac:dyDescent="0.3">
      <c r="A494">
        <v>10312</v>
      </c>
      <c r="B494">
        <v>43</v>
      </c>
      <c r="C494" s="10">
        <v>65.658382456046979</v>
      </c>
      <c r="D494">
        <v>89.38</v>
      </c>
      <c r="E494">
        <v>10</v>
      </c>
      <c r="F494" t="str" cm="1">
        <f t="array" ref="F494">_xlfn.IFS(G494&lt;5000,"Small",AND(G494&gt;=5000,G494&lt;=10000),"Medium",G494&gt;10000,"Large")</f>
        <v>Small</v>
      </c>
      <c r="G494">
        <v>3843.34</v>
      </c>
      <c r="H494" s="10">
        <f t="shared" si="14"/>
        <v>1020.0295543899801</v>
      </c>
      <c r="I494" s="11">
        <f t="shared" si="15"/>
        <v>0.26540185213641782</v>
      </c>
      <c r="J494" t="s">
        <v>24</v>
      </c>
      <c r="K494" s="5">
        <v>38281</v>
      </c>
      <c r="L494">
        <v>4</v>
      </c>
      <c r="M494">
        <v>10</v>
      </c>
      <c r="N494">
        <v>2004</v>
      </c>
      <c r="O494" t="s">
        <v>492</v>
      </c>
      <c r="P494">
        <v>102</v>
      </c>
      <c r="Q494" t="s">
        <v>493</v>
      </c>
      <c r="R494" t="s">
        <v>246</v>
      </c>
      <c r="S494" t="s">
        <v>661</v>
      </c>
      <c r="T494" t="s">
        <v>247</v>
      </c>
      <c r="U494" t="s">
        <v>615</v>
      </c>
      <c r="V494" t="s">
        <v>248</v>
      </c>
      <c r="W494" t="s">
        <v>53</v>
      </c>
      <c r="X494" t="s">
        <v>634</v>
      </c>
      <c r="Y494" t="s">
        <v>31</v>
      </c>
      <c r="Z494" t="s">
        <v>32</v>
      </c>
      <c r="AA494" t="s">
        <v>249</v>
      </c>
      <c r="AB494" t="s">
        <v>250</v>
      </c>
      <c r="AC494" t="s">
        <v>49</v>
      </c>
    </row>
    <row r="495" spans="1:29" x14ac:dyDescent="0.3">
      <c r="A495">
        <v>10322</v>
      </c>
      <c r="B495">
        <v>43</v>
      </c>
      <c r="C495" s="10">
        <v>55.273784200558133</v>
      </c>
      <c r="D495">
        <v>86.3</v>
      </c>
      <c r="E495">
        <v>14</v>
      </c>
      <c r="F495" t="str" cm="1">
        <f t="array" ref="F495">_xlfn.IFS(G495&lt;5000,"Small",AND(G495&gt;=5000,G495&lt;=10000),"Medium",G495&gt;10000,"Large")</f>
        <v>Small</v>
      </c>
      <c r="G495">
        <v>3710.9</v>
      </c>
      <c r="H495" s="10">
        <f t="shared" si="14"/>
        <v>1334.1272793760004</v>
      </c>
      <c r="I495" s="11">
        <f t="shared" si="15"/>
        <v>0.35951582618124994</v>
      </c>
      <c r="J495" s="1" t="s">
        <v>24</v>
      </c>
      <c r="K495" s="5">
        <v>38295</v>
      </c>
      <c r="L495">
        <v>4</v>
      </c>
      <c r="M495">
        <v>11</v>
      </c>
      <c r="N495">
        <v>2004</v>
      </c>
      <c r="O495" t="s">
        <v>492</v>
      </c>
      <c r="P495">
        <v>102</v>
      </c>
      <c r="Q495" t="s">
        <v>493</v>
      </c>
      <c r="R495" t="s">
        <v>251</v>
      </c>
      <c r="S495" t="s">
        <v>662</v>
      </c>
      <c r="T495" t="s">
        <v>252</v>
      </c>
      <c r="U495" t="s">
        <v>615</v>
      </c>
      <c r="V495" t="s">
        <v>253</v>
      </c>
      <c r="W495" t="s">
        <v>254</v>
      </c>
      <c r="X495" t="s">
        <v>663</v>
      </c>
      <c r="Y495" t="s">
        <v>31</v>
      </c>
      <c r="Z495" t="s">
        <v>32</v>
      </c>
      <c r="AA495" t="s">
        <v>54</v>
      </c>
      <c r="AB495" t="s">
        <v>250</v>
      </c>
      <c r="AC495" t="s">
        <v>49</v>
      </c>
    </row>
    <row r="496" spans="1:29" x14ac:dyDescent="0.3">
      <c r="A496">
        <v>10332</v>
      </c>
      <c r="B496">
        <v>46</v>
      </c>
      <c r="C496" s="10">
        <v>70.814847576447761</v>
      </c>
      <c r="D496">
        <v>95.13</v>
      </c>
      <c r="E496">
        <v>15</v>
      </c>
      <c r="F496" t="str" cm="1">
        <f t="array" ref="F496">_xlfn.IFS(G496&lt;5000,"Small",AND(G496&gt;=5000,G496&lt;=10000),"Medium",G496&gt;10000,"Large")</f>
        <v>Small</v>
      </c>
      <c r="G496">
        <v>4375.9799999999996</v>
      </c>
      <c r="H496" s="10">
        <f t="shared" si="14"/>
        <v>1118.4970114834027</v>
      </c>
      <c r="I496" s="11">
        <f t="shared" si="15"/>
        <v>0.25559920554559273</v>
      </c>
      <c r="J496" t="s">
        <v>24</v>
      </c>
      <c r="K496" s="5">
        <v>38308</v>
      </c>
      <c r="L496">
        <v>4</v>
      </c>
      <c r="M496">
        <v>11</v>
      </c>
      <c r="N496">
        <v>2004</v>
      </c>
      <c r="O496" t="s">
        <v>492</v>
      </c>
      <c r="P496">
        <v>102</v>
      </c>
      <c r="Q496" t="s">
        <v>493</v>
      </c>
      <c r="R496" t="s">
        <v>440</v>
      </c>
      <c r="S496" t="s">
        <v>757</v>
      </c>
      <c r="T496" t="s">
        <v>441</v>
      </c>
      <c r="U496" t="s">
        <v>615</v>
      </c>
      <c r="V496" t="s">
        <v>442</v>
      </c>
      <c r="W496" t="s">
        <v>615</v>
      </c>
      <c r="X496" t="s">
        <v>758</v>
      </c>
      <c r="Y496" t="s">
        <v>157</v>
      </c>
      <c r="Z496" t="s">
        <v>40</v>
      </c>
      <c r="AA496" t="s">
        <v>443</v>
      </c>
      <c r="AB496" t="s">
        <v>87</v>
      </c>
      <c r="AC496" t="s">
        <v>49</v>
      </c>
    </row>
    <row r="497" spans="1:29" x14ac:dyDescent="0.3">
      <c r="A497">
        <v>10346</v>
      </c>
      <c r="B497">
        <v>42</v>
      </c>
      <c r="C497" s="10">
        <v>30.200476996111931</v>
      </c>
      <c r="D497">
        <v>36.11</v>
      </c>
      <c r="E497">
        <v>3</v>
      </c>
      <c r="F497" t="str" cm="1">
        <f t="array" ref="F497">_xlfn.IFS(G497&lt;5000,"Small",AND(G497&gt;=5000,G497&lt;=10000),"Medium",G497&gt;10000,"Large")</f>
        <v>Small</v>
      </c>
      <c r="G497">
        <v>1516.62</v>
      </c>
      <c r="H497" s="10">
        <f t="shared" si="14"/>
        <v>248.19996616329877</v>
      </c>
      <c r="I497" s="11">
        <f t="shared" si="15"/>
        <v>0.16365336482658727</v>
      </c>
      <c r="J497" t="s">
        <v>24</v>
      </c>
      <c r="K497" s="5">
        <v>38320</v>
      </c>
      <c r="L497">
        <v>4</v>
      </c>
      <c r="M497">
        <v>11</v>
      </c>
      <c r="N497">
        <v>2004</v>
      </c>
      <c r="O497" t="s">
        <v>492</v>
      </c>
      <c r="P497">
        <v>102</v>
      </c>
      <c r="Q497" t="s">
        <v>493</v>
      </c>
      <c r="R497" t="s">
        <v>483</v>
      </c>
      <c r="S497" t="s">
        <v>703</v>
      </c>
      <c r="T497" t="s">
        <v>484</v>
      </c>
      <c r="U497" t="s">
        <v>615</v>
      </c>
      <c r="V497" t="s">
        <v>485</v>
      </c>
      <c r="W497" t="s">
        <v>486</v>
      </c>
      <c r="X497" t="s">
        <v>704</v>
      </c>
      <c r="Y497" t="s">
        <v>31</v>
      </c>
      <c r="Z497" t="s">
        <v>32</v>
      </c>
      <c r="AA497" t="s">
        <v>106</v>
      </c>
      <c r="AB497" t="s">
        <v>358</v>
      </c>
      <c r="AC497" t="s">
        <v>35</v>
      </c>
    </row>
    <row r="498" spans="1:29" x14ac:dyDescent="0.3">
      <c r="A498">
        <v>10356</v>
      </c>
      <c r="B498">
        <v>50</v>
      </c>
      <c r="C498" s="10">
        <v>32.887276770050192</v>
      </c>
      <c r="D498">
        <v>50.18</v>
      </c>
      <c r="E498">
        <v>9</v>
      </c>
      <c r="F498" t="str" cm="1">
        <f t="array" ref="F498">_xlfn.IFS(G498&lt;5000,"Small",AND(G498&gt;=5000,G498&lt;=10000),"Medium",G498&gt;10000,"Large")</f>
        <v>Small</v>
      </c>
      <c r="G498">
        <v>2509</v>
      </c>
      <c r="H498" s="10">
        <f t="shared" si="14"/>
        <v>864.63616149749032</v>
      </c>
      <c r="I498" s="11">
        <f t="shared" si="15"/>
        <v>0.34461385472199696</v>
      </c>
      <c r="J498" s="1" t="s">
        <v>24</v>
      </c>
      <c r="K498" s="5">
        <v>38330</v>
      </c>
      <c r="L498">
        <v>4</v>
      </c>
      <c r="M498">
        <v>12</v>
      </c>
      <c r="N498">
        <v>2004</v>
      </c>
      <c r="O498" t="s">
        <v>492</v>
      </c>
      <c r="P498">
        <v>102</v>
      </c>
      <c r="Q498" t="s">
        <v>493</v>
      </c>
      <c r="R498" t="s">
        <v>43</v>
      </c>
      <c r="S498" t="s">
        <v>44</v>
      </c>
      <c r="T498" t="s">
        <v>45</v>
      </c>
      <c r="U498" t="s">
        <v>615</v>
      </c>
      <c r="V498" t="s">
        <v>46</v>
      </c>
      <c r="W498" t="s">
        <v>615</v>
      </c>
      <c r="X498" t="s">
        <v>618</v>
      </c>
      <c r="Y498" t="s">
        <v>39</v>
      </c>
      <c r="Z498" t="s">
        <v>40</v>
      </c>
      <c r="AA498" t="s">
        <v>47</v>
      </c>
      <c r="AB498" t="s">
        <v>48</v>
      </c>
      <c r="AC498" t="s">
        <v>35</v>
      </c>
    </row>
    <row r="499" spans="1:29" x14ac:dyDescent="0.3">
      <c r="A499">
        <v>10369</v>
      </c>
      <c r="B499">
        <v>44</v>
      </c>
      <c r="C499" s="10">
        <v>61.083916073129799</v>
      </c>
      <c r="D499">
        <v>100</v>
      </c>
      <c r="E499">
        <v>8</v>
      </c>
      <c r="F499" t="str" cm="1">
        <f t="array" ref="F499">_xlfn.IFS(G499&lt;5000,"Small",AND(G499&gt;=5000,G499&lt;=10000),"Medium",G499&gt;10000,"Large")</f>
        <v>Medium</v>
      </c>
      <c r="G499">
        <v>9240.44</v>
      </c>
      <c r="H499" s="10">
        <f t="shared" si="14"/>
        <v>6552.74769278229</v>
      </c>
      <c r="I499" s="11">
        <f t="shared" si="15"/>
        <v>0.70913805974415611</v>
      </c>
      <c r="J499" t="s">
        <v>24</v>
      </c>
      <c r="K499" s="5">
        <v>38372</v>
      </c>
      <c r="L499">
        <v>1</v>
      </c>
      <c r="M499">
        <v>1</v>
      </c>
      <c r="N499">
        <v>2005</v>
      </c>
      <c r="O499" t="s">
        <v>492</v>
      </c>
      <c r="P499">
        <v>102</v>
      </c>
      <c r="Q499" t="s">
        <v>493</v>
      </c>
      <c r="R499" t="s">
        <v>255</v>
      </c>
      <c r="S499" t="s">
        <v>636</v>
      </c>
      <c r="T499" t="s">
        <v>256</v>
      </c>
      <c r="U499" t="s">
        <v>615</v>
      </c>
      <c r="V499" t="s">
        <v>257</v>
      </c>
      <c r="W499" t="s">
        <v>115</v>
      </c>
      <c r="X499" t="s">
        <v>664</v>
      </c>
      <c r="Y499" t="s">
        <v>31</v>
      </c>
      <c r="Z499" t="s">
        <v>32</v>
      </c>
      <c r="AA499" t="s">
        <v>249</v>
      </c>
      <c r="AB499" t="s">
        <v>258</v>
      </c>
      <c r="AC499" t="s">
        <v>140</v>
      </c>
    </row>
    <row r="500" spans="1:29" x14ac:dyDescent="0.3">
      <c r="A500">
        <v>10380</v>
      </c>
      <c r="B500">
        <v>27</v>
      </c>
      <c r="C500" s="10">
        <v>68.999695277995485</v>
      </c>
      <c r="D500">
        <v>93.16</v>
      </c>
      <c r="E500">
        <v>13</v>
      </c>
      <c r="F500" t="str" cm="1">
        <f t="array" ref="F500">_xlfn.IFS(G500&lt;5000,"Small",AND(G500&gt;=5000,G500&lt;=10000),"Medium",G500&gt;10000,"Large")</f>
        <v>Small</v>
      </c>
      <c r="G500">
        <v>2515.3200000000002</v>
      </c>
      <c r="H500" s="10">
        <f t="shared" si="14"/>
        <v>652.32822749412207</v>
      </c>
      <c r="I500" s="11">
        <f t="shared" si="15"/>
        <v>0.25934204295839974</v>
      </c>
      <c r="J500" t="s">
        <v>24</v>
      </c>
      <c r="K500" s="5">
        <v>38399</v>
      </c>
      <c r="L500">
        <v>1</v>
      </c>
      <c r="M500">
        <v>2</v>
      </c>
      <c r="N500">
        <v>2005</v>
      </c>
      <c r="O500" t="s">
        <v>492</v>
      </c>
      <c r="P500">
        <v>102</v>
      </c>
      <c r="Q500" t="s">
        <v>493</v>
      </c>
      <c r="R500" t="s">
        <v>161</v>
      </c>
      <c r="S500" t="s">
        <v>723</v>
      </c>
      <c r="T500" t="s">
        <v>162</v>
      </c>
      <c r="U500" t="s">
        <v>615</v>
      </c>
      <c r="V500" t="s">
        <v>163</v>
      </c>
      <c r="W500" t="s">
        <v>615</v>
      </c>
      <c r="X500" t="s">
        <v>646</v>
      </c>
      <c r="Y500" t="s">
        <v>164</v>
      </c>
      <c r="Z500" t="s">
        <v>40</v>
      </c>
      <c r="AA500" t="s">
        <v>165</v>
      </c>
      <c r="AB500" t="s">
        <v>166</v>
      </c>
      <c r="AC500" t="s">
        <v>35</v>
      </c>
    </row>
    <row r="501" spans="1:29" x14ac:dyDescent="0.3">
      <c r="A501">
        <v>10391</v>
      </c>
      <c r="B501">
        <v>35</v>
      </c>
      <c r="C501" s="10">
        <v>89.26670957120389</v>
      </c>
      <c r="D501">
        <v>100</v>
      </c>
      <c r="E501">
        <v>2</v>
      </c>
      <c r="F501" t="str" cm="1">
        <f t="array" ref="F501">_xlfn.IFS(G501&lt;5000,"Small",AND(G501&gt;=5000,G501&lt;=10000),"Medium",G501&gt;10000,"Large")</f>
        <v>Medium</v>
      </c>
      <c r="G501">
        <v>5548.9</v>
      </c>
      <c r="H501" s="10">
        <f t="shared" si="14"/>
        <v>2424.5651650078635</v>
      </c>
      <c r="I501" s="11">
        <f t="shared" si="15"/>
        <v>0.43694519003908228</v>
      </c>
      <c r="J501" s="1" t="s">
        <v>24</v>
      </c>
      <c r="K501" s="5">
        <v>38420</v>
      </c>
      <c r="L501">
        <v>1</v>
      </c>
      <c r="M501">
        <v>3</v>
      </c>
      <c r="N501">
        <v>2005</v>
      </c>
      <c r="O501" t="s">
        <v>492</v>
      </c>
      <c r="P501">
        <v>102</v>
      </c>
      <c r="Q501" t="s">
        <v>493</v>
      </c>
      <c r="R501" t="s">
        <v>259</v>
      </c>
      <c r="S501" s="2" t="s">
        <v>665</v>
      </c>
      <c r="T501" t="s">
        <v>260</v>
      </c>
      <c r="U501" t="s">
        <v>261</v>
      </c>
      <c r="V501" t="s">
        <v>262</v>
      </c>
      <c r="W501" t="s">
        <v>146</v>
      </c>
      <c r="X501" t="s">
        <v>666</v>
      </c>
      <c r="Y501" t="s">
        <v>88</v>
      </c>
      <c r="Z501" t="s">
        <v>89</v>
      </c>
      <c r="AA501" t="s">
        <v>263</v>
      </c>
      <c r="AB501" t="s">
        <v>264</v>
      </c>
      <c r="AC501" t="s">
        <v>49</v>
      </c>
    </row>
    <row r="502" spans="1:29" x14ac:dyDescent="0.3">
      <c r="A502">
        <v>10422</v>
      </c>
      <c r="B502">
        <v>51</v>
      </c>
      <c r="C502" s="10">
        <v>83.052387817501696</v>
      </c>
      <c r="D502">
        <v>95.55</v>
      </c>
      <c r="E502">
        <v>2</v>
      </c>
      <c r="F502" t="str" cm="1">
        <f t="array" ref="F502">_xlfn.IFS(G502&lt;5000,"Small",AND(G502&gt;=5000,G502&lt;=10000),"Medium",G502&gt;10000,"Large")</f>
        <v>Small</v>
      </c>
      <c r="G502">
        <v>4873.05</v>
      </c>
      <c r="H502" s="10">
        <f t="shared" si="14"/>
        <v>637.3782213074137</v>
      </c>
      <c r="I502" s="11">
        <f t="shared" si="15"/>
        <v>0.13079656915225857</v>
      </c>
      <c r="J502" t="s">
        <v>271</v>
      </c>
      <c r="K502" s="5">
        <v>38502</v>
      </c>
      <c r="L502">
        <v>2</v>
      </c>
      <c r="M502">
        <v>5</v>
      </c>
      <c r="N502">
        <v>2005</v>
      </c>
      <c r="O502" t="s">
        <v>492</v>
      </c>
      <c r="P502">
        <v>102</v>
      </c>
      <c r="Q502" t="s">
        <v>493</v>
      </c>
      <c r="R502" t="s">
        <v>129</v>
      </c>
      <c r="S502" t="s">
        <v>640</v>
      </c>
      <c r="T502" t="s">
        <v>130</v>
      </c>
      <c r="U502" t="s">
        <v>615</v>
      </c>
      <c r="V502" t="s">
        <v>131</v>
      </c>
      <c r="W502" t="s">
        <v>132</v>
      </c>
      <c r="X502" t="s">
        <v>641</v>
      </c>
      <c r="Y502" t="s">
        <v>31</v>
      </c>
      <c r="Z502" t="s">
        <v>32</v>
      </c>
      <c r="AA502" t="s">
        <v>33</v>
      </c>
      <c r="AB502" t="s">
        <v>133</v>
      </c>
      <c r="AC502" t="s">
        <v>49</v>
      </c>
    </row>
    <row r="503" spans="1:29" x14ac:dyDescent="0.3">
      <c r="A503">
        <v>10102</v>
      </c>
      <c r="B503">
        <v>41</v>
      </c>
      <c r="C503" s="10">
        <v>38.514250247857568</v>
      </c>
      <c r="D503">
        <v>50.14</v>
      </c>
      <c r="E503">
        <v>1</v>
      </c>
      <c r="F503" t="str" cm="1">
        <f t="array" ref="F503">_xlfn.IFS(G503&lt;5000,"Small",AND(G503&gt;=5000,G503&lt;=10000),"Medium",G503&gt;10000,"Large")</f>
        <v>Small</v>
      </c>
      <c r="G503">
        <v>2055.7399999999998</v>
      </c>
      <c r="H503" s="10">
        <f t="shared" si="14"/>
        <v>476.65573983783952</v>
      </c>
      <c r="I503" s="11">
        <f t="shared" si="15"/>
        <v>0.23186577088437232</v>
      </c>
      <c r="J503" s="1" t="s">
        <v>24</v>
      </c>
      <c r="K503" s="5">
        <v>37631</v>
      </c>
      <c r="L503">
        <v>1</v>
      </c>
      <c r="M503">
        <v>1</v>
      </c>
      <c r="N503">
        <v>2003</v>
      </c>
      <c r="O503" t="s">
        <v>492</v>
      </c>
      <c r="P503">
        <v>53</v>
      </c>
      <c r="Q503" t="s">
        <v>504</v>
      </c>
      <c r="R503" t="s">
        <v>92</v>
      </c>
      <c r="S503" t="s">
        <v>630</v>
      </c>
      <c r="T503" t="s">
        <v>93</v>
      </c>
      <c r="U503" t="s">
        <v>94</v>
      </c>
      <c r="V503" t="s">
        <v>29</v>
      </c>
      <c r="W503" t="s">
        <v>30</v>
      </c>
      <c r="X503" t="s">
        <v>616</v>
      </c>
      <c r="Y503" t="s">
        <v>31</v>
      </c>
      <c r="Z503" t="s">
        <v>32</v>
      </c>
      <c r="AA503" t="s">
        <v>95</v>
      </c>
      <c r="AB503" t="s">
        <v>96</v>
      </c>
      <c r="AC503" t="s">
        <v>35</v>
      </c>
    </row>
    <row r="504" spans="1:29" x14ac:dyDescent="0.3">
      <c r="A504">
        <v>10111</v>
      </c>
      <c r="B504">
        <v>48</v>
      </c>
      <c r="C504" s="10">
        <v>41.144765678279775</v>
      </c>
      <c r="D504">
        <v>49.06</v>
      </c>
      <c r="E504">
        <v>5</v>
      </c>
      <c r="F504" t="str" cm="1">
        <f t="array" ref="F504">_xlfn.IFS(G504&lt;5000,"Small",AND(G504&gt;=5000,G504&lt;=10000),"Medium",G504&gt;10000,"Large")</f>
        <v>Small</v>
      </c>
      <c r="G504">
        <v>2354.88</v>
      </c>
      <c r="H504" s="10">
        <f t="shared" si="14"/>
        <v>379.93124744257102</v>
      </c>
      <c r="I504" s="11">
        <f t="shared" si="15"/>
        <v>0.16133783778475805</v>
      </c>
      <c r="J504" t="s">
        <v>24</v>
      </c>
      <c r="K504" s="5">
        <v>37705</v>
      </c>
      <c r="L504">
        <v>1</v>
      </c>
      <c r="M504">
        <v>3</v>
      </c>
      <c r="N504">
        <v>2003</v>
      </c>
      <c r="O504" t="s">
        <v>492</v>
      </c>
      <c r="P504">
        <v>53</v>
      </c>
      <c r="Q504" t="s">
        <v>504</v>
      </c>
      <c r="R504" t="s">
        <v>76</v>
      </c>
      <c r="S504" t="s">
        <v>626</v>
      </c>
      <c r="T504" t="s">
        <v>77</v>
      </c>
      <c r="U504" t="s">
        <v>615</v>
      </c>
      <c r="V504" t="s">
        <v>58</v>
      </c>
      <c r="W504" t="s">
        <v>53</v>
      </c>
      <c r="X504" t="s">
        <v>615</v>
      </c>
      <c r="Y504" t="s">
        <v>31</v>
      </c>
      <c r="Z504" t="s">
        <v>32</v>
      </c>
      <c r="AA504" t="s">
        <v>78</v>
      </c>
      <c r="AB504" t="s">
        <v>55</v>
      </c>
      <c r="AC504" t="s">
        <v>35</v>
      </c>
    </row>
    <row r="505" spans="1:29" x14ac:dyDescent="0.3">
      <c r="A505">
        <v>10126</v>
      </c>
      <c r="B505">
        <v>42</v>
      </c>
      <c r="C505" s="10">
        <v>38.446526072278452</v>
      </c>
      <c r="D505">
        <v>54.99</v>
      </c>
      <c r="E505">
        <v>17</v>
      </c>
      <c r="F505" t="str" cm="1">
        <f t="array" ref="F505">_xlfn.IFS(G505&lt;5000,"Small",AND(G505&gt;=5000,G505&lt;=10000),"Medium",G505&gt;10000,"Large")</f>
        <v>Small</v>
      </c>
      <c r="G505">
        <v>2309.58</v>
      </c>
      <c r="H505" s="10">
        <f t="shared" si="14"/>
        <v>694.82590496430498</v>
      </c>
      <c r="I505" s="11">
        <f t="shared" si="15"/>
        <v>0.30084513416478537</v>
      </c>
      <c r="J505" t="s">
        <v>24</v>
      </c>
      <c r="K505" s="5">
        <v>37769</v>
      </c>
      <c r="L505">
        <v>2</v>
      </c>
      <c r="M505">
        <v>5</v>
      </c>
      <c r="N505">
        <v>2003</v>
      </c>
      <c r="O505" t="s">
        <v>492</v>
      </c>
      <c r="P505">
        <v>53</v>
      </c>
      <c r="Q505" t="s">
        <v>504</v>
      </c>
      <c r="R505" t="s">
        <v>175</v>
      </c>
      <c r="S505" t="s">
        <v>726</v>
      </c>
      <c r="T505" t="s">
        <v>176</v>
      </c>
      <c r="U505" t="s">
        <v>615</v>
      </c>
      <c r="V505" t="s">
        <v>163</v>
      </c>
      <c r="W505" t="s">
        <v>615</v>
      </c>
      <c r="X505" t="s">
        <v>647</v>
      </c>
      <c r="Y505" t="s">
        <v>164</v>
      </c>
      <c r="Z505" t="s">
        <v>40</v>
      </c>
      <c r="AA505" t="s">
        <v>177</v>
      </c>
      <c r="AB505" t="s">
        <v>178</v>
      </c>
      <c r="AC505" t="s">
        <v>35</v>
      </c>
    </row>
    <row r="506" spans="1:29" x14ac:dyDescent="0.3">
      <c r="A506">
        <v>10139</v>
      </c>
      <c r="B506">
        <v>49</v>
      </c>
      <c r="C506" s="10">
        <v>28.133606474484946</v>
      </c>
      <c r="D506">
        <v>43.13</v>
      </c>
      <c r="E506">
        <v>6</v>
      </c>
      <c r="F506" t="str" cm="1">
        <f t="array" ref="F506">_xlfn.IFS(G506&lt;5000,"Small",AND(G506&gt;=5000,G506&lt;=10000),"Medium",G506&gt;10000,"Large")</f>
        <v>Small</v>
      </c>
      <c r="G506">
        <v>2113.37</v>
      </c>
      <c r="H506" s="10">
        <f t="shared" si="14"/>
        <v>734.82328275023747</v>
      </c>
      <c r="I506" s="11">
        <f t="shared" si="15"/>
        <v>0.34770214527046256</v>
      </c>
      <c r="J506" t="s">
        <v>24</v>
      </c>
      <c r="K506" s="5">
        <v>37818</v>
      </c>
      <c r="L506">
        <v>3</v>
      </c>
      <c r="M506">
        <v>7</v>
      </c>
      <c r="N506">
        <v>2003</v>
      </c>
      <c r="O506" t="s">
        <v>492</v>
      </c>
      <c r="P506">
        <v>53</v>
      </c>
      <c r="Q506" t="s">
        <v>504</v>
      </c>
      <c r="R506" t="s">
        <v>141</v>
      </c>
      <c r="S506" t="s">
        <v>142</v>
      </c>
      <c r="T506" t="s">
        <v>143</v>
      </c>
      <c r="U506" t="s">
        <v>144</v>
      </c>
      <c r="V506" t="s">
        <v>145</v>
      </c>
      <c r="W506" t="s">
        <v>146</v>
      </c>
      <c r="X506" t="s">
        <v>643</v>
      </c>
      <c r="Y506" t="s">
        <v>88</v>
      </c>
      <c r="Z506" t="s">
        <v>89</v>
      </c>
      <c r="AA506" t="s">
        <v>147</v>
      </c>
      <c r="AB506" t="s">
        <v>148</v>
      </c>
      <c r="AC506" t="s">
        <v>35</v>
      </c>
    </row>
    <row r="507" spans="1:29" x14ac:dyDescent="0.3">
      <c r="A507">
        <v>10149</v>
      </c>
      <c r="B507">
        <v>30</v>
      </c>
      <c r="C507" s="10">
        <v>50.219306035520475</v>
      </c>
      <c r="D507">
        <v>58.22</v>
      </c>
      <c r="E507">
        <v>3</v>
      </c>
      <c r="F507" t="str" cm="1">
        <f t="array" ref="F507">_xlfn.IFS(G507&lt;5000,"Small",AND(G507&gt;=5000,G507&lt;=10000),"Medium",G507&gt;10000,"Large")</f>
        <v>Small</v>
      </c>
      <c r="G507">
        <v>1746.6</v>
      </c>
      <c r="H507" s="10">
        <f t="shared" si="14"/>
        <v>240.02081893438572</v>
      </c>
      <c r="I507" s="11">
        <f t="shared" si="15"/>
        <v>0.13742174449466721</v>
      </c>
      <c r="J507" s="1" t="s">
        <v>24</v>
      </c>
      <c r="K507" s="5">
        <v>37876</v>
      </c>
      <c r="L507">
        <v>3</v>
      </c>
      <c r="M507">
        <v>9</v>
      </c>
      <c r="N507">
        <v>2003</v>
      </c>
      <c r="O507" t="s">
        <v>492</v>
      </c>
      <c r="P507">
        <v>53</v>
      </c>
      <c r="Q507" t="s">
        <v>504</v>
      </c>
      <c r="R507" t="s">
        <v>471</v>
      </c>
      <c r="S507" t="s">
        <v>701</v>
      </c>
      <c r="T507" t="s">
        <v>472</v>
      </c>
      <c r="U507" t="s">
        <v>615</v>
      </c>
      <c r="V507" t="s">
        <v>473</v>
      </c>
      <c r="W507" t="s">
        <v>53</v>
      </c>
      <c r="X507" t="s">
        <v>623</v>
      </c>
      <c r="Y507" t="s">
        <v>31</v>
      </c>
      <c r="Z507" t="s">
        <v>32</v>
      </c>
      <c r="AA507" t="s">
        <v>474</v>
      </c>
      <c r="AB507" t="s">
        <v>358</v>
      </c>
      <c r="AC507" t="s">
        <v>35</v>
      </c>
    </row>
    <row r="508" spans="1:29" x14ac:dyDescent="0.3">
      <c r="A508">
        <v>10162</v>
      </c>
      <c r="B508">
        <v>45</v>
      </c>
      <c r="C508" s="10">
        <v>33.501237270640608</v>
      </c>
      <c r="D508">
        <v>51.21</v>
      </c>
      <c r="E508">
        <v>1</v>
      </c>
      <c r="F508" t="str" cm="1">
        <f t="array" ref="F508">_xlfn.IFS(G508&lt;5000,"Small",AND(G508&gt;=5000,G508&lt;=10000),"Medium",G508&gt;10000,"Large")</f>
        <v>Small</v>
      </c>
      <c r="G508">
        <v>2304.4499999999998</v>
      </c>
      <c r="H508" s="10">
        <f t="shared" si="14"/>
        <v>796.89432282117241</v>
      </c>
      <c r="I508" s="11">
        <f t="shared" si="15"/>
        <v>0.34580673168051917</v>
      </c>
      <c r="J508" t="s">
        <v>24</v>
      </c>
      <c r="K508" s="5">
        <v>37912</v>
      </c>
      <c r="L508">
        <v>4</v>
      </c>
      <c r="M508">
        <v>10</v>
      </c>
      <c r="N508">
        <v>2003</v>
      </c>
      <c r="O508" t="s">
        <v>492</v>
      </c>
      <c r="P508">
        <v>53</v>
      </c>
      <c r="Q508" t="s">
        <v>504</v>
      </c>
      <c r="R508" t="s">
        <v>56</v>
      </c>
      <c r="S508" t="s">
        <v>621</v>
      </c>
      <c r="T508" t="s">
        <v>57</v>
      </c>
      <c r="U508" t="s">
        <v>615</v>
      </c>
      <c r="V508" t="s">
        <v>58</v>
      </c>
      <c r="W508" t="s">
        <v>53</v>
      </c>
      <c r="X508" t="s">
        <v>615</v>
      </c>
      <c r="Y508" t="s">
        <v>31</v>
      </c>
      <c r="Z508" t="s">
        <v>32</v>
      </c>
      <c r="AA508" t="s">
        <v>59</v>
      </c>
      <c r="AB508" t="s">
        <v>55</v>
      </c>
      <c r="AC508" t="s">
        <v>35</v>
      </c>
    </row>
    <row r="509" spans="1:29" x14ac:dyDescent="0.3">
      <c r="A509">
        <v>10173</v>
      </c>
      <c r="B509">
        <v>48</v>
      </c>
      <c r="C509" s="10">
        <v>33.107468168443134</v>
      </c>
      <c r="D509">
        <v>44.21</v>
      </c>
      <c r="E509">
        <v>5</v>
      </c>
      <c r="F509" t="str" cm="1">
        <f t="array" ref="F509">_xlfn.IFS(G509&lt;5000,"Small",AND(G509&gt;=5000,G509&lt;=10000),"Medium",G509&gt;10000,"Large")</f>
        <v>Small</v>
      </c>
      <c r="G509">
        <v>2122.08</v>
      </c>
      <c r="H509" s="10">
        <f t="shared" si="14"/>
        <v>532.9215279147295</v>
      </c>
      <c r="I509" s="11">
        <f t="shared" si="15"/>
        <v>0.25113168585290352</v>
      </c>
      <c r="J509" s="1" t="s">
        <v>24</v>
      </c>
      <c r="K509" s="5">
        <v>37930</v>
      </c>
      <c r="L509">
        <v>4</v>
      </c>
      <c r="M509">
        <v>11</v>
      </c>
      <c r="N509">
        <v>2003</v>
      </c>
      <c r="O509" t="s">
        <v>492</v>
      </c>
      <c r="P509">
        <v>53</v>
      </c>
      <c r="Q509" t="s">
        <v>504</v>
      </c>
      <c r="R509" t="s">
        <v>494</v>
      </c>
      <c r="S509" t="s">
        <v>762</v>
      </c>
      <c r="T509" t="s">
        <v>495</v>
      </c>
      <c r="U509" t="s">
        <v>615</v>
      </c>
      <c r="V509" t="s">
        <v>496</v>
      </c>
      <c r="W509" t="s">
        <v>615</v>
      </c>
      <c r="X509" t="s">
        <v>706</v>
      </c>
      <c r="Y509" t="s">
        <v>235</v>
      </c>
      <c r="Z509" t="s">
        <v>40</v>
      </c>
      <c r="AA509" t="s">
        <v>497</v>
      </c>
      <c r="AB509" t="s">
        <v>498</v>
      </c>
      <c r="AC509" t="s">
        <v>35</v>
      </c>
    </row>
    <row r="510" spans="1:29" x14ac:dyDescent="0.3">
      <c r="A510">
        <v>10182</v>
      </c>
      <c r="B510">
        <v>32</v>
      </c>
      <c r="C510" s="10">
        <v>47.656145898467535</v>
      </c>
      <c r="D510">
        <v>54.45</v>
      </c>
      <c r="E510">
        <v>2</v>
      </c>
      <c r="F510" t="str" cm="1">
        <f t="array" ref="F510">_xlfn.IFS(G510&lt;5000,"Small",AND(G510&gt;=5000,G510&lt;=10000),"Medium",G510&gt;10000,"Large")</f>
        <v>Small</v>
      </c>
      <c r="G510">
        <v>1742.4</v>
      </c>
      <c r="H510" s="10">
        <f t="shared" si="14"/>
        <v>217.40333124903896</v>
      </c>
      <c r="I510" s="11">
        <f t="shared" si="15"/>
        <v>0.12477234346248792</v>
      </c>
      <c r="J510" s="1" t="s">
        <v>24</v>
      </c>
      <c r="K510" s="5">
        <v>37937</v>
      </c>
      <c r="L510">
        <v>4</v>
      </c>
      <c r="M510">
        <v>11</v>
      </c>
      <c r="N510">
        <v>2003</v>
      </c>
      <c r="O510" t="s">
        <v>492</v>
      </c>
      <c r="P510">
        <v>53</v>
      </c>
      <c r="Q510" t="s">
        <v>504</v>
      </c>
      <c r="R510" t="s">
        <v>246</v>
      </c>
      <c r="S510" t="s">
        <v>661</v>
      </c>
      <c r="T510" t="s">
        <v>247</v>
      </c>
      <c r="U510" t="s">
        <v>615</v>
      </c>
      <c r="V510" t="s">
        <v>248</v>
      </c>
      <c r="W510" t="s">
        <v>53</v>
      </c>
      <c r="X510" t="s">
        <v>634</v>
      </c>
      <c r="Y510" t="s">
        <v>31</v>
      </c>
      <c r="Z510" t="s">
        <v>32</v>
      </c>
      <c r="AA510" t="s">
        <v>249</v>
      </c>
      <c r="AB510" t="s">
        <v>250</v>
      </c>
      <c r="AC510" t="s">
        <v>35</v>
      </c>
    </row>
    <row r="511" spans="1:29" x14ac:dyDescent="0.3">
      <c r="A511">
        <v>10193</v>
      </c>
      <c r="B511">
        <v>46</v>
      </c>
      <c r="C511" s="10">
        <v>36.09316345743234</v>
      </c>
      <c r="D511">
        <v>53.37</v>
      </c>
      <c r="E511">
        <v>6</v>
      </c>
      <c r="F511" t="str" cm="1">
        <f t="array" ref="F511">_xlfn.IFS(G511&lt;5000,"Small",AND(G511&gt;=5000,G511&lt;=10000),"Medium",G511&gt;10000,"Large")</f>
        <v>Small</v>
      </c>
      <c r="G511">
        <v>2455.02</v>
      </c>
      <c r="H511" s="10">
        <f t="shared" si="14"/>
        <v>794.73448095811227</v>
      </c>
      <c r="I511" s="11">
        <f t="shared" si="15"/>
        <v>0.32371812895948393</v>
      </c>
      <c r="J511" t="s">
        <v>24</v>
      </c>
      <c r="K511" s="5">
        <v>37946</v>
      </c>
      <c r="L511">
        <v>4</v>
      </c>
      <c r="M511">
        <v>11</v>
      </c>
      <c r="N511">
        <v>2003</v>
      </c>
      <c r="O511" t="s">
        <v>492</v>
      </c>
      <c r="P511">
        <v>53</v>
      </c>
      <c r="Q511" t="s">
        <v>504</v>
      </c>
      <c r="R511" t="s">
        <v>499</v>
      </c>
      <c r="S511" t="s">
        <v>763</v>
      </c>
      <c r="T511" t="s">
        <v>500</v>
      </c>
      <c r="U511" t="s">
        <v>615</v>
      </c>
      <c r="V511" t="s">
        <v>501</v>
      </c>
      <c r="W511" t="s">
        <v>87</v>
      </c>
      <c r="X511" t="s">
        <v>707</v>
      </c>
      <c r="Y511" t="s">
        <v>88</v>
      </c>
      <c r="Z511" t="s">
        <v>89</v>
      </c>
      <c r="AA511" t="s">
        <v>502</v>
      </c>
      <c r="AB511" t="s">
        <v>503</v>
      </c>
      <c r="AC511" t="s">
        <v>35</v>
      </c>
    </row>
    <row r="512" spans="1:29" x14ac:dyDescent="0.3">
      <c r="A512">
        <v>10205</v>
      </c>
      <c r="B512">
        <v>48</v>
      </c>
      <c r="C512" s="10">
        <v>52.375153436431226</v>
      </c>
      <c r="D512">
        <v>63.61</v>
      </c>
      <c r="E512">
        <v>1</v>
      </c>
      <c r="F512" t="str" cm="1">
        <f t="array" ref="F512">_xlfn.IFS(G512&lt;5000,"Small",AND(G512&gt;=5000,G512&lt;=10000),"Medium",G512&gt;10000,"Large")</f>
        <v>Small</v>
      </c>
      <c r="G512">
        <v>3053.28</v>
      </c>
      <c r="H512" s="10">
        <f t="shared" si="14"/>
        <v>539.27263505130122</v>
      </c>
      <c r="I512" s="11">
        <f t="shared" si="15"/>
        <v>0.1766207603139251</v>
      </c>
      <c r="J512" s="1" t="s">
        <v>24</v>
      </c>
      <c r="K512" s="5">
        <v>37958</v>
      </c>
      <c r="L512">
        <v>4</v>
      </c>
      <c r="M512">
        <v>12</v>
      </c>
      <c r="N512">
        <v>2003</v>
      </c>
      <c r="O512" t="s">
        <v>492</v>
      </c>
      <c r="P512">
        <v>53</v>
      </c>
      <c r="Q512" t="s">
        <v>504</v>
      </c>
      <c r="R512" t="s">
        <v>161</v>
      </c>
      <c r="S512" t="s">
        <v>723</v>
      </c>
      <c r="T512" t="s">
        <v>162</v>
      </c>
      <c r="U512" t="s">
        <v>615</v>
      </c>
      <c r="V512" t="s">
        <v>163</v>
      </c>
      <c r="W512" t="s">
        <v>615</v>
      </c>
      <c r="X512" t="s">
        <v>646</v>
      </c>
      <c r="Y512" t="s">
        <v>164</v>
      </c>
      <c r="Z512" t="s">
        <v>40</v>
      </c>
      <c r="AA512" t="s">
        <v>165</v>
      </c>
      <c r="AB512" t="s">
        <v>166</v>
      </c>
      <c r="AC512" t="s">
        <v>49</v>
      </c>
    </row>
    <row r="513" spans="1:29" x14ac:dyDescent="0.3">
      <c r="A513">
        <v>10215</v>
      </c>
      <c r="B513">
        <v>33</v>
      </c>
      <c r="C513" s="10">
        <v>36.355063872432964</v>
      </c>
      <c r="D513">
        <v>43.13</v>
      </c>
      <c r="E513">
        <v>9</v>
      </c>
      <c r="F513" t="str" cm="1">
        <f t="array" ref="F513">_xlfn.IFS(G513&lt;5000,"Small",AND(G513&gt;=5000,G513&lt;=10000),"Medium",G513&gt;10000,"Large")</f>
        <v>Small</v>
      </c>
      <c r="G513">
        <v>1423.29</v>
      </c>
      <c r="H513" s="10">
        <f t="shared" si="14"/>
        <v>223.57289220971211</v>
      </c>
      <c r="I513" s="11">
        <f t="shared" si="15"/>
        <v>0.15708175579798361</v>
      </c>
      <c r="J513" t="s">
        <v>24</v>
      </c>
      <c r="K513" s="5">
        <v>38015</v>
      </c>
      <c r="L513">
        <v>1</v>
      </c>
      <c r="M513">
        <v>1</v>
      </c>
      <c r="N513">
        <v>2004</v>
      </c>
      <c r="O513" t="s">
        <v>492</v>
      </c>
      <c r="P513">
        <v>53</v>
      </c>
      <c r="Q513" t="s">
        <v>504</v>
      </c>
      <c r="R513" t="s">
        <v>212</v>
      </c>
      <c r="S513" t="s">
        <v>655</v>
      </c>
      <c r="T513" t="s">
        <v>213</v>
      </c>
      <c r="U513" t="s">
        <v>615</v>
      </c>
      <c r="V513" t="s">
        <v>214</v>
      </c>
      <c r="W513" t="s">
        <v>53</v>
      </c>
      <c r="X513" t="s">
        <v>632</v>
      </c>
      <c r="Y513" t="s">
        <v>31</v>
      </c>
      <c r="Z513" t="s">
        <v>32</v>
      </c>
      <c r="AA513" t="s">
        <v>215</v>
      </c>
      <c r="AB513" t="s">
        <v>216</v>
      </c>
      <c r="AC513" t="s">
        <v>35</v>
      </c>
    </row>
    <row r="514" spans="1:29" x14ac:dyDescent="0.3">
      <c r="A514">
        <v>10227</v>
      </c>
      <c r="B514">
        <v>31</v>
      </c>
      <c r="C514" s="10">
        <v>43.017340125488168</v>
      </c>
      <c r="D514">
        <v>48.52</v>
      </c>
      <c r="E514">
        <v>2</v>
      </c>
      <c r="F514" t="str" cm="1">
        <f t="array" ref="F514">_xlfn.IFS(G514&lt;5000,"Small",AND(G514&gt;=5000,G514&lt;=10000),"Medium",G514&gt;10000,"Large")</f>
        <v>Small</v>
      </c>
      <c r="G514">
        <v>1504.12</v>
      </c>
      <c r="H514" s="10">
        <f t="shared" si="14"/>
        <v>170.5824561098666</v>
      </c>
      <c r="I514" s="11">
        <f t="shared" si="15"/>
        <v>0.11341013756207391</v>
      </c>
      <c r="J514" s="1" t="s">
        <v>24</v>
      </c>
      <c r="K514" s="5">
        <v>38048</v>
      </c>
      <c r="L514">
        <v>1</v>
      </c>
      <c r="M514">
        <v>3</v>
      </c>
      <c r="N514">
        <v>2004</v>
      </c>
      <c r="O514" t="s">
        <v>492</v>
      </c>
      <c r="P514">
        <v>53</v>
      </c>
      <c r="Q514" t="s">
        <v>504</v>
      </c>
      <c r="R514" t="s">
        <v>200</v>
      </c>
      <c r="S514" t="s">
        <v>728</v>
      </c>
      <c r="T514" t="s">
        <v>201</v>
      </c>
      <c r="U514" t="s">
        <v>615</v>
      </c>
      <c r="V514" t="s">
        <v>202</v>
      </c>
      <c r="W514" t="s">
        <v>615</v>
      </c>
      <c r="X514" t="s">
        <v>654</v>
      </c>
      <c r="Y514" t="s">
        <v>39</v>
      </c>
      <c r="Z514" t="s">
        <v>40</v>
      </c>
      <c r="AA514" t="s">
        <v>203</v>
      </c>
      <c r="AB514" t="s">
        <v>204</v>
      </c>
      <c r="AC514" t="s">
        <v>35</v>
      </c>
    </row>
    <row r="515" spans="1:29" x14ac:dyDescent="0.3">
      <c r="A515">
        <v>10244</v>
      </c>
      <c r="B515">
        <v>20</v>
      </c>
      <c r="C515" s="10">
        <v>35.543200245583613</v>
      </c>
      <c r="D515">
        <v>58.22</v>
      </c>
      <c r="E515">
        <v>6</v>
      </c>
      <c r="F515" t="str" cm="1">
        <f t="array" ref="F515">_xlfn.IFS(G515&lt;5000,"Small",AND(G515&gt;=5000,G515&lt;=10000),"Medium",G515&gt;10000,"Large")</f>
        <v>Small</v>
      </c>
      <c r="G515">
        <v>1164.4000000000001</v>
      </c>
      <c r="H515" s="10">
        <f t="shared" ref="H515:H578" si="16">G515-(B515*C515)</f>
        <v>453.53599508832781</v>
      </c>
      <c r="I515" s="11">
        <f t="shared" ref="I515:I578" si="17">H515/G515</f>
        <v>0.38950188516689088</v>
      </c>
      <c r="J515" t="s">
        <v>24</v>
      </c>
      <c r="K515" s="5">
        <v>38106</v>
      </c>
      <c r="L515">
        <v>2</v>
      </c>
      <c r="M515">
        <v>4</v>
      </c>
      <c r="N515">
        <v>2004</v>
      </c>
      <c r="O515" t="s">
        <v>492</v>
      </c>
      <c r="P515">
        <v>53</v>
      </c>
      <c r="Q515" t="s">
        <v>504</v>
      </c>
      <c r="R515" t="s">
        <v>161</v>
      </c>
      <c r="S515" t="s">
        <v>723</v>
      </c>
      <c r="T515" t="s">
        <v>162</v>
      </c>
      <c r="U515" t="s">
        <v>615</v>
      </c>
      <c r="V515" t="s">
        <v>163</v>
      </c>
      <c r="W515" t="s">
        <v>615</v>
      </c>
      <c r="X515" t="s">
        <v>646</v>
      </c>
      <c r="Y515" t="s">
        <v>164</v>
      </c>
      <c r="Z515" t="s">
        <v>40</v>
      </c>
      <c r="AA515" t="s">
        <v>165</v>
      </c>
      <c r="AB515" t="s">
        <v>166</v>
      </c>
      <c r="AC515" t="s">
        <v>35</v>
      </c>
    </row>
    <row r="516" spans="1:29" x14ac:dyDescent="0.3">
      <c r="A516">
        <v>10256</v>
      </c>
      <c r="B516">
        <v>29</v>
      </c>
      <c r="C516" s="10">
        <v>33.214286038075585</v>
      </c>
      <c r="D516">
        <v>51.75</v>
      </c>
      <c r="E516">
        <v>1</v>
      </c>
      <c r="F516" t="str" cm="1">
        <f t="array" ref="F516">_xlfn.IFS(G516&lt;5000,"Small",AND(G516&gt;=5000,G516&lt;=10000),"Medium",G516&gt;10000,"Large")</f>
        <v>Small</v>
      </c>
      <c r="G516">
        <v>1500.75</v>
      </c>
      <c r="H516" s="10">
        <f t="shared" si="16"/>
        <v>537.53570489580807</v>
      </c>
      <c r="I516" s="11">
        <f t="shared" si="17"/>
        <v>0.35817804757341865</v>
      </c>
      <c r="J516" s="1" t="s">
        <v>24</v>
      </c>
      <c r="K516" s="5">
        <v>38146</v>
      </c>
      <c r="L516">
        <v>2</v>
      </c>
      <c r="M516">
        <v>6</v>
      </c>
      <c r="N516">
        <v>2004</v>
      </c>
      <c r="O516" t="s">
        <v>492</v>
      </c>
      <c r="P516">
        <v>53</v>
      </c>
      <c r="Q516" t="s">
        <v>504</v>
      </c>
      <c r="R516" t="s">
        <v>292</v>
      </c>
      <c r="S516" t="s">
        <v>293</v>
      </c>
      <c r="T516" t="s">
        <v>294</v>
      </c>
      <c r="U516" t="s">
        <v>615</v>
      </c>
      <c r="V516" t="s">
        <v>295</v>
      </c>
      <c r="W516" t="s">
        <v>615</v>
      </c>
      <c r="X516" t="s">
        <v>670</v>
      </c>
      <c r="Y516" t="s">
        <v>296</v>
      </c>
      <c r="Z516" t="s">
        <v>40</v>
      </c>
      <c r="AA516" t="s">
        <v>297</v>
      </c>
      <c r="AB516" t="s">
        <v>298</v>
      </c>
      <c r="AC516" t="s">
        <v>35</v>
      </c>
    </row>
    <row r="517" spans="1:29" x14ac:dyDescent="0.3">
      <c r="A517">
        <v>10280</v>
      </c>
      <c r="B517">
        <v>27</v>
      </c>
      <c r="C517" s="10">
        <v>44.557774188107615</v>
      </c>
      <c r="D517">
        <v>57.68</v>
      </c>
      <c r="E517">
        <v>8</v>
      </c>
      <c r="F517" t="str" cm="1">
        <f t="array" ref="F517">_xlfn.IFS(G517&lt;5000,"Small",AND(G517&gt;=5000,G517&lt;=10000),"Medium",G517&gt;10000,"Large")</f>
        <v>Small</v>
      </c>
      <c r="G517">
        <v>1557.36</v>
      </c>
      <c r="H517" s="10">
        <f t="shared" si="16"/>
        <v>354.30009692109434</v>
      </c>
      <c r="I517" s="11">
        <f t="shared" si="17"/>
        <v>0.22750044750160167</v>
      </c>
      <c r="J517" t="s">
        <v>24</v>
      </c>
      <c r="K517" s="5">
        <v>38216</v>
      </c>
      <c r="L517">
        <v>3</v>
      </c>
      <c r="M517">
        <v>8</v>
      </c>
      <c r="N517">
        <v>2004</v>
      </c>
      <c r="O517" t="s">
        <v>492</v>
      </c>
      <c r="P517">
        <v>53</v>
      </c>
      <c r="Q517" t="s">
        <v>504</v>
      </c>
      <c r="R517" t="s">
        <v>232</v>
      </c>
      <c r="S517" t="s">
        <v>731</v>
      </c>
      <c r="T517" t="s">
        <v>233</v>
      </c>
      <c r="U517" t="s">
        <v>615</v>
      </c>
      <c r="V517" t="s">
        <v>234</v>
      </c>
      <c r="W517" t="s">
        <v>615</v>
      </c>
      <c r="X517" t="s">
        <v>659</v>
      </c>
      <c r="Y517" t="s">
        <v>235</v>
      </c>
      <c r="Z517" t="s">
        <v>40</v>
      </c>
      <c r="AA517" t="s">
        <v>236</v>
      </c>
      <c r="AB517" t="s">
        <v>237</v>
      </c>
      <c r="AC517" t="s">
        <v>35</v>
      </c>
    </row>
    <row r="518" spans="1:29" x14ac:dyDescent="0.3">
      <c r="A518">
        <v>10289</v>
      </c>
      <c r="B518">
        <v>24</v>
      </c>
      <c r="C518" s="10">
        <v>46.607862930425064</v>
      </c>
      <c r="D518">
        <v>56.07</v>
      </c>
      <c r="E518">
        <v>1</v>
      </c>
      <c r="F518" t="str" cm="1">
        <f t="array" ref="F518">_xlfn.IFS(G518&lt;5000,"Small",AND(G518&gt;=5000,G518&lt;=10000),"Medium",G518&gt;10000,"Large")</f>
        <v>Small</v>
      </c>
      <c r="G518">
        <v>1345.68</v>
      </c>
      <c r="H518" s="10">
        <f t="shared" si="16"/>
        <v>227.09128966979847</v>
      </c>
      <c r="I518" s="11">
        <f t="shared" si="17"/>
        <v>0.1687557886494549</v>
      </c>
      <c r="J518" s="1" t="s">
        <v>24</v>
      </c>
      <c r="K518" s="5">
        <v>38233</v>
      </c>
      <c r="L518">
        <v>3</v>
      </c>
      <c r="M518">
        <v>9</v>
      </c>
      <c r="N518">
        <v>2004</v>
      </c>
      <c r="O518" t="s">
        <v>492</v>
      </c>
      <c r="P518">
        <v>53</v>
      </c>
      <c r="Q518" t="s">
        <v>504</v>
      </c>
      <c r="R518" t="s">
        <v>70</v>
      </c>
      <c r="S518" s="2" t="s">
        <v>625</v>
      </c>
      <c r="T518" t="s">
        <v>71</v>
      </c>
      <c r="U518" t="s">
        <v>615</v>
      </c>
      <c r="V518" t="s">
        <v>72</v>
      </c>
      <c r="W518" t="s">
        <v>615</v>
      </c>
      <c r="X518" t="s">
        <v>715</v>
      </c>
      <c r="Y518" t="s">
        <v>73</v>
      </c>
      <c r="Z518" t="s">
        <v>40</v>
      </c>
      <c r="AA518" t="s">
        <v>74</v>
      </c>
      <c r="AB518" t="s">
        <v>75</v>
      </c>
      <c r="AC518" t="s">
        <v>35</v>
      </c>
    </row>
    <row r="519" spans="1:29" x14ac:dyDescent="0.3">
      <c r="A519">
        <v>10304</v>
      </c>
      <c r="B519">
        <v>37</v>
      </c>
      <c r="C519" s="10">
        <v>36.718443298637418</v>
      </c>
      <c r="D519">
        <v>48.52</v>
      </c>
      <c r="E519">
        <v>12</v>
      </c>
      <c r="F519" t="str" cm="1">
        <f t="array" ref="F519">_xlfn.IFS(G519&lt;5000,"Small",AND(G519&gt;=5000,G519&lt;=10000),"Medium",G519&gt;10000,"Large")</f>
        <v>Small</v>
      </c>
      <c r="G519">
        <v>1795.24</v>
      </c>
      <c r="H519" s="10">
        <f t="shared" si="16"/>
        <v>436.65759795041549</v>
      </c>
      <c r="I519" s="11">
        <f t="shared" si="17"/>
        <v>0.24323076466122384</v>
      </c>
      <c r="J519" s="1" t="s">
        <v>24</v>
      </c>
      <c r="K519" s="5">
        <v>38271</v>
      </c>
      <c r="L519">
        <v>4</v>
      </c>
      <c r="M519">
        <v>10</v>
      </c>
      <c r="N519">
        <v>2004</v>
      </c>
      <c r="O519" t="s">
        <v>492</v>
      </c>
      <c r="P519">
        <v>53</v>
      </c>
      <c r="Q519" t="s">
        <v>504</v>
      </c>
      <c r="R519" t="s">
        <v>242</v>
      </c>
      <c r="S519" t="s">
        <v>734</v>
      </c>
      <c r="T519" t="s">
        <v>243</v>
      </c>
      <c r="U519" t="s">
        <v>615</v>
      </c>
      <c r="V519" t="s">
        <v>244</v>
      </c>
      <c r="W519" t="s">
        <v>615</v>
      </c>
      <c r="X519" t="s">
        <v>660</v>
      </c>
      <c r="Y519" t="s">
        <v>39</v>
      </c>
      <c r="Z519" t="s">
        <v>40</v>
      </c>
      <c r="AA519" t="s">
        <v>245</v>
      </c>
      <c r="AB519" t="s">
        <v>48</v>
      </c>
      <c r="AC519" t="s">
        <v>35</v>
      </c>
    </row>
    <row r="520" spans="1:29" x14ac:dyDescent="0.3">
      <c r="A520">
        <v>10312</v>
      </c>
      <c r="B520">
        <v>25</v>
      </c>
      <c r="C520" s="10">
        <v>31.723255039169349</v>
      </c>
      <c r="D520">
        <v>44.21</v>
      </c>
      <c r="E520">
        <v>9</v>
      </c>
      <c r="F520" t="str" cm="1">
        <f t="array" ref="F520">_xlfn.IFS(G520&lt;5000,"Small",AND(G520&gt;=5000,G520&lt;=10000),"Medium",G520&gt;10000,"Large")</f>
        <v>Small</v>
      </c>
      <c r="G520">
        <v>1105.25</v>
      </c>
      <c r="H520" s="10">
        <f t="shared" si="16"/>
        <v>312.16862402076629</v>
      </c>
      <c r="I520" s="11">
        <f t="shared" si="17"/>
        <v>0.28244164127642279</v>
      </c>
      <c r="J520" t="s">
        <v>24</v>
      </c>
      <c r="K520" s="5">
        <v>38281</v>
      </c>
      <c r="L520">
        <v>4</v>
      </c>
      <c r="M520">
        <v>10</v>
      </c>
      <c r="N520">
        <v>2004</v>
      </c>
      <c r="O520" t="s">
        <v>492</v>
      </c>
      <c r="P520">
        <v>53</v>
      </c>
      <c r="Q520" t="s">
        <v>504</v>
      </c>
      <c r="R520" t="s">
        <v>246</v>
      </c>
      <c r="S520" t="s">
        <v>661</v>
      </c>
      <c r="T520" t="s">
        <v>247</v>
      </c>
      <c r="U520" t="s">
        <v>615</v>
      </c>
      <c r="V520" t="s">
        <v>248</v>
      </c>
      <c r="W520" t="s">
        <v>53</v>
      </c>
      <c r="X520" t="s">
        <v>634</v>
      </c>
      <c r="Y520" t="s">
        <v>31</v>
      </c>
      <c r="Z520" t="s">
        <v>32</v>
      </c>
      <c r="AA520" t="s">
        <v>249</v>
      </c>
      <c r="AB520" t="s">
        <v>250</v>
      </c>
      <c r="AC520" t="s">
        <v>35</v>
      </c>
    </row>
    <row r="521" spans="1:29" x14ac:dyDescent="0.3">
      <c r="A521">
        <v>10322</v>
      </c>
      <c r="B521">
        <v>41</v>
      </c>
      <c r="C521" s="10">
        <v>35.543802362780205</v>
      </c>
      <c r="D521">
        <v>57.68</v>
      </c>
      <c r="E521">
        <v>5</v>
      </c>
      <c r="F521" t="str" cm="1">
        <f t="array" ref="F521">_xlfn.IFS(G521&lt;5000,"Small",AND(G521&gt;=5000,G521&lt;=10000),"Medium",G521&gt;10000,"Large")</f>
        <v>Small</v>
      </c>
      <c r="G521">
        <v>2364.88</v>
      </c>
      <c r="H521" s="10">
        <f t="shared" si="16"/>
        <v>907.58410312601177</v>
      </c>
      <c r="I521" s="11">
        <f t="shared" si="17"/>
        <v>0.3837759645842545</v>
      </c>
      <c r="J521" s="1" t="s">
        <v>24</v>
      </c>
      <c r="K521" s="5">
        <v>38295</v>
      </c>
      <c r="L521">
        <v>4</v>
      </c>
      <c r="M521">
        <v>11</v>
      </c>
      <c r="N521">
        <v>2004</v>
      </c>
      <c r="O521" t="s">
        <v>492</v>
      </c>
      <c r="P521">
        <v>53</v>
      </c>
      <c r="Q521" t="s">
        <v>504</v>
      </c>
      <c r="R521" t="s">
        <v>251</v>
      </c>
      <c r="S521" t="s">
        <v>662</v>
      </c>
      <c r="T521" t="s">
        <v>252</v>
      </c>
      <c r="U521" t="s">
        <v>615</v>
      </c>
      <c r="V521" t="s">
        <v>253</v>
      </c>
      <c r="W521" t="s">
        <v>254</v>
      </c>
      <c r="X521" t="s">
        <v>663</v>
      </c>
      <c r="Y521" t="s">
        <v>31</v>
      </c>
      <c r="Z521" t="s">
        <v>32</v>
      </c>
      <c r="AA521" t="s">
        <v>54</v>
      </c>
      <c r="AB521" t="s">
        <v>250</v>
      </c>
      <c r="AC521" t="s">
        <v>35</v>
      </c>
    </row>
    <row r="522" spans="1:29" x14ac:dyDescent="0.3">
      <c r="A522">
        <v>10332</v>
      </c>
      <c r="B522">
        <v>27</v>
      </c>
      <c r="C522" s="10">
        <v>70.408896648976025</v>
      </c>
      <c r="D522">
        <v>89.89</v>
      </c>
      <c r="E522">
        <v>16</v>
      </c>
      <c r="F522" t="str" cm="1">
        <f t="array" ref="F522">_xlfn.IFS(G522&lt;5000,"Small",AND(G522&gt;=5000,G522&lt;=10000),"Medium",G522&gt;10000,"Large")</f>
        <v>Small</v>
      </c>
      <c r="G522">
        <v>2427.0300000000002</v>
      </c>
      <c r="H522" s="10">
        <f t="shared" si="16"/>
        <v>525.9897904776476</v>
      </c>
      <c r="I522" s="11">
        <f t="shared" si="17"/>
        <v>0.21672158583851356</v>
      </c>
      <c r="J522" t="s">
        <v>24</v>
      </c>
      <c r="K522" s="5">
        <v>38308</v>
      </c>
      <c r="L522">
        <v>4</v>
      </c>
      <c r="M522">
        <v>11</v>
      </c>
      <c r="N522">
        <v>2004</v>
      </c>
      <c r="O522" t="s">
        <v>492</v>
      </c>
      <c r="P522">
        <v>53</v>
      </c>
      <c r="Q522" t="s">
        <v>504</v>
      </c>
      <c r="R522" t="s">
        <v>440</v>
      </c>
      <c r="S522" t="s">
        <v>757</v>
      </c>
      <c r="T522" t="s">
        <v>441</v>
      </c>
      <c r="U522" t="s">
        <v>615</v>
      </c>
      <c r="V522" t="s">
        <v>442</v>
      </c>
      <c r="W522" t="s">
        <v>615</v>
      </c>
      <c r="X522" t="s">
        <v>758</v>
      </c>
      <c r="Y522" t="s">
        <v>157</v>
      </c>
      <c r="Z522" t="s">
        <v>40</v>
      </c>
      <c r="AA522" t="s">
        <v>443</v>
      </c>
      <c r="AB522" t="s">
        <v>87</v>
      </c>
      <c r="AC522" t="s">
        <v>35</v>
      </c>
    </row>
    <row r="523" spans="1:29" x14ac:dyDescent="0.3">
      <c r="A523">
        <v>10347</v>
      </c>
      <c r="B523">
        <v>21</v>
      </c>
      <c r="C523" s="10">
        <v>46.41177659013951</v>
      </c>
      <c r="D523">
        <v>58.95</v>
      </c>
      <c r="E523">
        <v>7</v>
      </c>
      <c r="F523" t="str" cm="1">
        <f t="array" ref="F523">_xlfn.IFS(G523&lt;5000,"Small",AND(G523&gt;=5000,G523&lt;=10000),"Medium",G523&gt;10000,"Large")</f>
        <v>Small</v>
      </c>
      <c r="G523">
        <v>1237.95</v>
      </c>
      <c r="H523" s="10">
        <f t="shared" si="16"/>
        <v>263.3026916070703</v>
      </c>
      <c r="I523" s="11">
        <f t="shared" si="17"/>
        <v>0.21269250907312112</v>
      </c>
      <c r="J523" t="s">
        <v>24</v>
      </c>
      <c r="K523" s="5">
        <v>38320</v>
      </c>
      <c r="L523">
        <v>4</v>
      </c>
      <c r="M523">
        <v>11</v>
      </c>
      <c r="N523">
        <v>2004</v>
      </c>
      <c r="O523" t="s">
        <v>492</v>
      </c>
      <c r="P523">
        <v>53</v>
      </c>
      <c r="Q523" t="s">
        <v>504</v>
      </c>
      <c r="R523" t="s">
        <v>83</v>
      </c>
      <c r="S523" s="2" t="s">
        <v>628</v>
      </c>
      <c r="T523" t="s">
        <v>84</v>
      </c>
      <c r="U523" t="s">
        <v>85</v>
      </c>
      <c r="V523" t="s">
        <v>86</v>
      </c>
      <c r="W523" t="s">
        <v>87</v>
      </c>
      <c r="X523" t="s">
        <v>629</v>
      </c>
      <c r="Y523" t="s">
        <v>88</v>
      </c>
      <c r="Z523" t="s">
        <v>89</v>
      </c>
      <c r="AA523" t="s">
        <v>90</v>
      </c>
      <c r="AB523" t="s">
        <v>91</v>
      </c>
      <c r="AC523" t="s">
        <v>35</v>
      </c>
    </row>
    <row r="524" spans="1:29" x14ac:dyDescent="0.3">
      <c r="A524">
        <v>10356</v>
      </c>
      <c r="B524">
        <v>22</v>
      </c>
      <c r="C524" s="10">
        <v>47.025659712599087</v>
      </c>
      <c r="D524">
        <v>72.41</v>
      </c>
      <c r="E524">
        <v>6</v>
      </c>
      <c r="F524" t="str" cm="1">
        <f t="array" ref="F524">_xlfn.IFS(G524&lt;5000,"Small",AND(G524&gt;=5000,G524&lt;=10000),"Medium",G524&gt;10000,"Large")</f>
        <v>Small</v>
      </c>
      <c r="G524">
        <v>1593.02</v>
      </c>
      <c r="H524" s="10">
        <f t="shared" si="16"/>
        <v>558.45548632281998</v>
      </c>
      <c r="I524" s="11">
        <f t="shared" si="17"/>
        <v>0.35056401446486546</v>
      </c>
      <c r="J524" s="1" t="s">
        <v>24</v>
      </c>
      <c r="K524" s="5">
        <v>38330</v>
      </c>
      <c r="L524">
        <v>4</v>
      </c>
      <c r="M524">
        <v>12</v>
      </c>
      <c r="N524">
        <v>2004</v>
      </c>
      <c r="O524" t="s">
        <v>492</v>
      </c>
      <c r="P524">
        <v>53</v>
      </c>
      <c r="Q524" t="s">
        <v>504</v>
      </c>
      <c r="R524" t="s">
        <v>43</v>
      </c>
      <c r="S524" t="s">
        <v>44</v>
      </c>
      <c r="T524" t="s">
        <v>45</v>
      </c>
      <c r="U524" t="s">
        <v>615</v>
      </c>
      <c r="V524" t="s">
        <v>46</v>
      </c>
      <c r="W524" t="s">
        <v>615</v>
      </c>
      <c r="X524" t="s">
        <v>618</v>
      </c>
      <c r="Y524" t="s">
        <v>39</v>
      </c>
      <c r="Z524" t="s">
        <v>40</v>
      </c>
      <c r="AA524" t="s">
        <v>47</v>
      </c>
      <c r="AB524" t="s">
        <v>48</v>
      </c>
      <c r="AC524" t="s">
        <v>35</v>
      </c>
    </row>
    <row r="525" spans="1:29" x14ac:dyDescent="0.3">
      <c r="A525">
        <v>10369</v>
      </c>
      <c r="B525">
        <v>32</v>
      </c>
      <c r="C525" s="10">
        <v>87.966025293362733</v>
      </c>
      <c r="D525">
        <v>98.63</v>
      </c>
      <c r="E525">
        <v>7</v>
      </c>
      <c r="F525" t="str" cm="1">
        <f t="array" ref="F525">_xlfn.IFS(G525&lt;5000,"Small",AND(G525&gt;=5000,G525&lt;=10000),"Medium",G525&gt;10000,"Large")</f>
        <v>Small</v>
      </c>
      <c r="G525">
        <v>3156.16</v>
      </c>
      <c r="H525" s="10">
        <f t="shared" si="16"/>
        <v>341.24719061239239</v>
      </c>
      <c r="I525" s="11">
        <f t="shared" si="17"/>
        <v>0.10812100483257896</v>
      </c>
      <c r="J525" t="s">
        <v>24</v>
      </c>
      <c r="K525" s="5">
        <v>38372</v>
      </c>
      <c r="L525">
        <v>1</v>
      </c>
      <c r="M525">
        <v>1</v>
      </c>
      <c r="N525">
        <v>2005</v>
      </c>
      <c r="O525" t="s">
        <v>492</v>
      </c>
      <c r="P525">
        <v>53</v>
      </c>
      <c r="Q525" t="s">
        <v>504</v>
      </c>
      <c r="R525" t="s">
        <v>255</v>
      </c>
      <c r="S525" t="s">
        <v>636</v>
      </c>
      <c r="T525" t="s">
        <v>256</v>
      </c>
      <c r="U525" t="s">
        <v>615</v>
      </c>
      <c r="V525" t="s">
        <v>257</v>
      </c>
      <c r="W525" t="s">
        <v>115</v>
      </c>
      <c r="X525" t="s">
        <v>664</v>
      </c>
      <c r="Y525" t="s">
        <v>31</v>
      </c>
      <c r="Z525" t="s">
        <v>32</v>
      </c>
      <c r="AA525" t="s">
        <v>249</v>
      </c>
      <c r="AB525" t="s">
        <v>258</v>
      </c>
      <c r="AC525" t="s">
        <v>49</v>
      </c>
    </row>
    <row r="526" spans="1:29" x14ac:dyDescent="0.3">
      <c r="A526">
        <v>10381</v>
      </c>
      <c r="B526">
        <v>25</v>
      </c>
      <c r="C526" s="10">
        <v>43.480293973858515</v>
      </c>
      <c r="D526">
        <v>52.83</v>
      </c>
      <c r="E526">
        <v>9</v>
      </c>
      <c r="F526" t="str" cm="1">
        <f t="array" ref="F526">_xlfn.IFS(G526&lt;5000,"Small",AND(G526&gt;=5000,G526&lt;=10000),"Medium",G526&gt;10000,"Large")</f>
        <v>Small</v>
      </c>
      <c r="G526">
        <v>1320.75</v>
      </c>
      <c r="H526" s="10">
        <f t="shared" si="16"/>
        <v>233.74265065353711</v>
      </c>
      <c r="I526" s="11">
        <f t="shared" si="17"/>
        <v>0.17697721041342956</v>
      </c>
      <c r="J526" t="s">
        <v>24</v>
      </c>
      <c r="K526" s="5">
        <v>38400</v>
      </c>
      <c r="L526">
        <v>1</v>
      </c>
      <c r="M526">
        <v>2</v>
      </c>
      <c r="N526">
        <v>2005</v>
      </c>
      <c r="O526" t="s">
        <v>492</v>
      </c>
      <c r="P526">
        <v>53</v>
      </c>
      <c r="Q526" t="s">
        <v>504</v>
      </c>
      <c r="R526" t="s">
        <v>56</v>
      </c>
      <c r="S526" t="s">
        <v>621</v>
      </c>
      <c r="T526" t="s">
        <v>57</v>
      </c>
      <c r="U526" t="s">
        <v>615</v>
      </c>
      <c r="V526" t="s">
        <v>58</v>
      </c>
      <c r="W526" t="s">
        <v>53</v>
      </c>
      <c r="X526" t="s">
        <v>615</v>
      </c>
      <c r="Y526" t="s">
        <v>31</v>
      </c>
      <c r="Z526" t="s">
        <v>32</v>
      </c>
      <c r="AA526" t="s">
        <v>59</v>
      </c>
      <c r="AB526" t="s">
        <v>55</v>
      </c>
      <c r="AC526" t="s">
        <v>35</v>
      </c>
    </row>
    <row r="527" spans="1:29" x14ac:dyDescent="0.3">
      <c r="A527">
        <v>10391</v>
      </c>
      <c r="B527">
        <v>42</v>
      </c>
      <c r="C527" s="10">
        <v>65.666238280996666</v>
      </c>
      <c r="D527">
        <v>100</v>
      </c>
      <c r="E527">
        <v>3</v>
      </c>
      <c r="F527" t="str" cm="1">
        <f t="array" ref="F527">_xlfn.IFS(G527&lt;5000,"Small",AND(G527&gt;=5000,G527&lt;=10000),"Medium",G527&gt;10000,"Large")</f>
        <v>Small</v>
      </c>
      <c r="G527">
        <v>4998</v>
      </c>
      <c r="H527" s="10">
        <f t="shared" si="16"/>
        <v>2240.0179921981398</v>
      </c>
      <c r="I527" s="11">
        <f t="shared" si="17"/>
        <v>0.44818287158826325</v>
      </c>
      <c r="J527" s="1" t="s">
        <v>24</v>
      </c>
      <c r="K527" s="5">
        <v>38420</v>
      </c>
      <c r="L527">
        <v>1</v>
      </c>
      <c r="M527">
        <v>3</v>
      </c>
      <c r="N527">
        <v>2005</v>
      </c>
      <c r="O527" t="s">
        <v>492</v>
      </c>
      <c r="P527">
        <v>53</v>
      </c>
      <c r="Q527" t="s">
        <v>504</v>
      </c>
      <c r="R527" t="s">
        <v>259</v>
      </c>
      <c r="S527" s="2" t="s">
        <v>665</v>
      </c>
      <c r="T527" t="s">
        <v>260</v>
      </c>
      <c r="U527" t="s">
        <v>261</v>
      </c>
      <c r="V527" t="s">
        <v>262</v>
      </c>
      <c r="W527" t="s">
        <v>146</v>
      </c>
      <c r="X527" t="s">
        <v>666</v>
      </c>
      <c r="Y527" t="s">
        <v>88</v>
      </c>
      <c r="Z527" t="s">
        <v>89</v>
      </c>
      <c r="AA527" t="s">
        <v>263</v>
      </c>
      <c r="AB527" t="s">
        <v>264</v>
      </c>
      <c r="AC527" t="s">
        <v>49</v>
      </c>
    </row>
    <row r="528" spans="1:29" x14ac:dyDescent="0.3">
      <c r="A528">
        <v>10422</v>
      </c>
      <c r="B528">
        <v>25</v>
      </c>
      <c r="C528" s="10">
        <v>32.073861548880956</v>
      </c>
      <c r="D528">
        <v>51.75</v>
      </c>
      <c r="E528">
        <v>1</v>
      </c>
      <c r="F528" t="str" cm="1">
        <f t="array" ref="F528">_xlfn.IFS(G528&lt;5000,"Small",AND(G528&gt;=5000,G528&lt;=10000),"Medium",G528&gt;10000,"Large")</f>
        <v>Small</v>
      </c>
      <c r="G528">
        <v>1293.75</v>
      </c>
      <c r="H528" s="10">
        <f t="shared" si="16"/>
        <v>491.90346127797613</v>
      </c>
      <c r="I528" s="11">
        <f t="shared" si="17"/>
        <v>0.38021523577041633</v>
      </c>
      <c r="J528" t="s">
        <v>271</v>
      </c>
      <c r="K528" s="5">
        <v>38502</v>
      </c>
      <c r="L528">
        <v>2</v>
      </c>
      <c r="M528">
        <v>5</v>
      </c>
      <c r="N528">
        <v>2005</v>
      </c>
      <c r="O528" t="s">
        <v>492</v>
      </c>
      <c r="P528">
        <v>53</v>
      </c>
      <c r="Q528" t="s">
        <v>504</v>
      </c>
      <c r="R528" t="s">
        <v>129</v>
      </c>
      <c r="S528" t="s">
        <v>640</v>
      </c>
      <c r="T528" t="s">
        <v>130</v>
      </c>
      <c r="U528" t="s">
        <v>615</v>
      </c>
      <c r="V528" t="s">
        <v>131</v>
      </c>
      <c r="W528" t="s">
        <v>132</v>
      </c>
      <c r="X528" t="s">
        <v>641</v>
      </c>
      <c r="Y528" t="s">
        <v>31</v>
      </c>
      <c r="Z528" t="s">
        <v>32</v>
      </c>
      <c r="AA528" t="s">
        <v>33</v>
      </c>
      <c r="AB528" t="s">
        <v>133</v>
      </c>
      <c r="AC528" t="s">
        <v>35</v>
      </c>
    </row>
    <row r="529" spans="1:29" x14ac:dyDescent="0.3">
      <c r="A529">
        <v>10110</v>
      </c>
      <c r="B529">
        <v>37</v>
      </c>
      <c r="C529" s="10">
        <v>83.148958269800659</v>
      </c>
      <c r="D529">
        <v>100</v>
      </c>
      <c r="E529">
        <v>16</v>
      </c>
      <c r="F529" t="str" cm="1">
        <f t="array" ref="F529">_xlfn.IFS(G529&lt;5000,"Small",AND(G529&gt;=5000,G529&lt;=10000),"Medium",G529&gt;10000,"Large")</f>
        <v>Medium</v>
      </c>
      <c r="G529">
        <v>5433.08</v>
      </c>
      <c r="H529" s="10">
        <f t="shared" si="16"/>
        <v>2356.5685440173756</v>
      </c>
      <c r="I529" s="11">
        <f t="shared" si="17"/>
        <v>0.43374449557477079</v>
      </c>
      <c r="J529" t="s">
        <v>24</v>
      </c>
      <c r="K529" s="5">
        <v>37698</v>
      </c>
      <c r="L529">
        <v>1</v>
      </c>
      <c r="M529">
        <v>3</v>
      </c>
      <c r="N529">
        <v>2003</v>
      </c>
      <c r="O529" t="s">
        <v>167</v>
      </c>
      <c r="P529">
        <v>124</v>
      </c>
      <c r="Q529" t="s">
        <v>505</v>
      </c>
      <c r="R529" t="s">
        <v>440</v>
      </c>
      <c r="S529" t="s">
        <v>757</v>
      </c>
      <c r="T529" t="s">
        <v>441</v>
      </c>
      <c r="U529" t="s">
        <v>615</v>
      </c>
      <c r="V529" t="s">
        <v>442</v>
      </c>
      <c r="W529" t="s">
        <v>615</v>
      </c>
      <c r="X529" t="s">
        <v>758</v>
      </c>
      <c r="Y529" t="s">
        <v>157</v>
      </c>
      <c r="Z529" t="s">
        <v>40</v>
      </c>
      <c r="AA529" t="s">
        <v>443</v>
      </c>
      <c r="AB529" t="s">
        <v>87</v>
      </c>
      <c r="AC529" t="s">
        <v>49</v>
      </c>
    </row>
    <row r="530" spans="1:29" x14ac:dyDescent="0.3">
      <c r="A530">
        <v>10123</v>
      </c>
      <c r="B530">
        <v>26</v>
      </c>
      <c r="C530" s="10">
        <v>84.639153940832983</v>
      </c>
      <c r="D530">
        <v>100</v>
      </c>
      <c r="E530">
        <v>2</v>
      </c>
      <c r="F530" t="str" cm="1">
        <f t="array" ref="F530">_xlfn.IFS(G530&lt;5000,"Small",AND(G530&gt;=5000,G530&lt;=10000),"Medium",G530&gt;10000,"Large")</f>
        <v>Small</v>
      </c>
      <c r="G530">
        <v>3073.72</v>
      </c>
      <c r="H530" s="10">
        <f t="shared" si="16"/>
        <v>873.1019975383424</v>
      </c>
      <c r="I530" s="11">
        <f t="shared" si="17"/>
        <v>0.28405384925703786</v>
      </c>
      <c r="J530" t="s">
        <v>24</v>
      </c>
      <c r="K530" s="5">
        <v>37761</v>
      </c>
      <c r="L530">
        <v>2</v>
      </c>
      <c r="M530">
        <v>5</v>
      </c>
      <c r="N530">
        <v>2003</v>
      </c>
      <c r="O530" t="s">
        <v>167</v>
      </c>
      <c r="P530">
        <v>124</v>
      </c>
      <c r="Q530" t="s">
        <v>505</v>
      </c>
      <c r="R530" t="s">
        <v>283</v>
      </c>
      <c r="S530" t="s">
        <v>737</v>
      </c>
      <c r="T530" t="s">
        <v>284</v>
      </c>
      <c r="U530" t="s">
        <v>615</v>
      </c>
      <c r="V530" t="s">
        <v>109</v>
      </c>
      <c r="W530" t="s">
        <v>615</v>
      </c>
      <c r="X530" t="s">
        <v>635</v>
      </c>
      <c r="Y530" t="s">
        <v>39</v>
      </c>
      <c r="Z530" t="s">
        <v>40</v>
      </c>
      <c r="AA530" t="s">
        <v>285</v>
      </c>
      <c r="AB530" t="s">
        <v>286</v>
      </c>
      <c r="AC530" t="s">
        <v>49</v>
      </c>
    </row>
    <row r="531" spans="1:29" x14ac:dyDescent="0.3">
      <c r="A531">
        <v>10137</v>
      </c>
      <c r="B531">
        <v>44</v>
      </c>
      <c r="C531" s="10">
        <v>70.533410789075518</v>
      </c>
      <c r="D531">
        <v>99.55</v>
      </c>
      <c r="E531">
        <v>2</v>
      </c>
      <c r="F531" t="str" cm="1">
        <f t="array" ref="F531">_xlfn.IFS(G531&lt;5000,"Small",AND(G531&gt;=5000,G531&lt;=10000),"Medium",G531&gt;10000,"Large")</f>
        <v>Small</v>
      </c>
      <c r="G531">
        <v>4380.2</v>
      </c>
      <c r="H531" s="10">
        <f t="shared" si="16"/>
        <v>1276.729925280677</v>
      </c>
      <c r="I531" s="11">
        <f t="shared" si="17"/>
        <v>0.29147754104394252</v>
      </c>
      <c r="J531" s="1" t="s">
        <v>24</v>
      </c>
      <c r="K531" s="5">
        <v>37812</v>
      </c>
      <c r="L531">
        <v>3</v>
      </c>
      <c r="M531">
        <v>7</v>
      </c>
      <c r="N531">
        <v>2003</v>
      </c>
      <c r="O531" t="s">
        <v>167</v>
      </c>
      <c r="P531">
        <v>124</v>
      </c>
      <c r="Q531" t="s">
        <v>505</v>
      </c>
      <c r="R531" t="s">
        <v>36</v>
      </c>
      <c r="S531" t="s">
        <v>713</v>
      </c>
      <c r="T531" t="s">
        <v>37</v>
      </c>
      <c r="U531" t="s">
        <v>615</v>
      </c>
      <c r="V531" t="s">
        <v>38</v>
      </c>
      <c r="W531" t="s">
        <v>615</v>
      </c>
      <c r="X531" t="s">
        <v>617</v>
      </c>
      <c r="Y531" t="s">
        <v>39</v>
      </c>
      <c r="Z531" t="s">
        <v>40</v>
      </c>
      <c r="AA531" t="s">
        <v>41</v>
      </c>
      <c r="AB531" t="s">
        <v>42</v>
      </c>
      <c r="AC531" t="s">
        <v>49</v>
      </c>
    </row>
    <row r="532" spans="1:29" x14ac:dyDescent="0.3">
      <c r="A532">
        <v>10148</v>
      </c>
      <c r="B532">
        <v>47</v>
      </c>
      <c r="C532" s="10">
        <v>68.061353742189581</v>
      </c>
      <c r="D532">
        <v>100</v>
      </c>
      <c r="E532">
        <v>9</v>
      </c>
      <c r="F532" t="str" cm="1">
        <f t="array" ref="F532">_xlfn.IFS(G532&lt;5000,"Small",AND(G532&gt;=5000,G532&lt;=10000),"Medium",G532&gt;10000,"Large")</f>
        <v>Medium</v>
      </c>
      <c r="G532">
        <v>5848.68</v>
      </c>
      <c r="H532" s="10">
        <f t="shared" si="16"/>
        <v>2649.7963741170902</v>
      </c>
      <c r="I532" s="11">
        <f t="shared" si="17"/>
        <v>0.4530588738171844</v>
      </c>
      <c r="J532" s="1" t="s">
        <v>24</v>
      </c>
      <c r="K532" s="5">
        <v>37875</v>
      </c>
      <c r="L532">
        <v>3</v>
      </c>
      <c r="M532">
        <v>9</v>
      </c>
      <c r="N532">
        <v>2003</v>
      </c>
      <c r="O532" t="s">
        <v>167</v>
      </c>
      <c r="P532">
        <v>124</v>
      </c>
      <c r="Q532" t="s">
        <v>505</v>
      </c>
      <c r="R532" t="s">
        <v>259</v>
      </c>
      <c r="S532" s="2" t="s">
        <v>665</v>
      </c>
      <c r="T532" t="s">
        <v>260</v>
      </c>
      <c r="U532" t="s">
        <v>261</v>
      </c>
      <c r="V532" t="s">
        <v>262</v>
      </c>
      <c r="W532" t="s">
        <v>146</v>
      </c>
      <c r="X532" t="s">
        <v>666</v>
      </c>
      <c r="Y532" t="s">
        <v>88</v>
      </c>
      <c r="Z532" t="s">
        <v>89</v>
      </c>
      <c r="AA532" t="s">
        <v>263</v>
      </c>
      <c r="AB532" t="s">
        <v>264</v>
      </c>
      <c r="AC532" t="s">
        <v>49</v>
      </c>
    </row>
    <row r="533" spans="1:29" x14ac:dyDescent="0.3">
      <c r="A533">
        <v>10161</v>
      </c>
      <c r="B533">
        <v>43</v>
      </c>
      <c r="C533" s="10">
        <v>79.44698815902413</v>
      </c>
      <c r="D533">
        <v>100</v>
      </c>
      <c r="E533">
        <v>8</v>
      </c>
      <c r="F533" t="str" cm="1">
        <f t="array" ref="F533">_xlfn.IFS(G533&lt;5000,"Small",AND(G533&gt;=5000,G533&lt;=10000),"Medium",G533&gt;10000,"Large")</f>
        <v>Medium</v>
      </c>
      <c r="G533">
        <v>6153.73</v>
      </c>
      <c r="H533" s="10">
        <f t="shared" si="16"/>
        <v>2737.5095091619619</v>
      </c>
      <c r="I533" s="11">
        <f t="shared" si="17"/>
        <v>0.44485369185225254</v>
      </c>
      <c r="J533" t="s">
        <v>24</v>
      </c>
      <c r="K533" s="5">
        <v>37911</v>
      </c>
      <c r="L533">
        <v>4</v>
      </c>
      <c r="M533">
        <v>10</v>
      </c>
      <c r="N533">
        <v>2003</v>
      </c>
      <c r="O533" t="s">
        <v>167</v>
      </c>
      <c r="P533">
        <v>124</v>
      </c>
      <c r="Q533" t="s">
        <v>505</v>
      </c>
      <c r="R533" t="s">
        <v>444</v>
      </c>
      <c r="S533" t="s">
        <v>445</v>
      </c>
      <c r="T533" t="s">
        <v>446</v>
      </c>
      <c r="U533" t="s">
        <v>615</v>
      </c>
      <c r="V533" t="s">
        <v>447</v>
      </c>
      <c r="W533" t="s">
        <v>615</v>
      </c>
      <c r="X533" t="s">
        <v>696</v>
      </c>
      <c r="Y533" t="s">
        <v>296</v>
      </c>
      <c r="Z533" t="s">
        <v>40</v>
      </c>
      <c r="AA533" t="s">
        <v>448</v>
      </c>
      <c r="AB533" t="s">
        <v>449</v>
      </c>
      <c r="AC533" t="s">
        <v>49</v>
      </c>
    </row>
    <row r="534" spans="1:29" x14ac:dyDescent="0.3">
      <c r="A534">
        <v>10172</v>
      </c>
      <c r="B534">
        <v>42</v>
      </c>
      <c r="C534" s="10">
        <v>82.176926204491622</v>
      </c>
      <c r="D534">
        <v>100</v>
      </c>
      <c r="E534">
        <v>6</v>
      </c>
      <c r="F534" t="str" cm="1">
        <f t="array" ref="F534">_xlfn.IFS(G534&lt;5000,"Small",AND(G534&gt;=5000,G534&lt;=10000),"Medium",G534&gt;10000,"Large")</f>
        <v>Small</v>
      </c>
      <c r="G534">
        <v>4965.24</v>
      </c>
      <c r="H534" s="10">
        <f t="shared" si="16"/>
        <v>1513.8090994113518</v>
      </c>
      <c r="I534" s="11">
        <f t="shared" si="17"/>
        <v>0.304881355062666</v>
      </c>
      <c r="J534" s="1" t="s">
        <v>24</v>
      </c>
      <c r="K534" s="5">
        <v>37930</v>
      </c>
      <c r="L534">
        <v>4</v>
      </c>
      <c r="M534">
        <v>11</v>
      </c>
      <c r="N534">
        <v>2003</v>
      </c>
      <c r="O534" t="s">
        <v>167</v>
      </c>
      <c r="P534">
        <v>124</v>
      </c>
      <c r="Q534" t="s">
        <v>505</v>
      </c>
      <c r="R534" t="s">
        <v>102</v>
      </c>
      <c r="S534" t="s">
        <v>633</v>
      </c>
      <c r="T534" t="s">
        <v>103</v>
      </c>
      <c r="U534" t="s">
        <v>615</v>
      </c>
      <c r="V534" t="s">
        <v>104</v>
      </c>
      <c r="W534" t="s">
        <v>105</v>
      </c>
      <c r="X534" t="s">
        <v>634</v>
      </c>
      <c r="Y534" t="s">
        <v>31</v>
      </c>
      <c r="Z534" t="s">
        <v>32</v>
      </c>
      <c r="AA534" t="s">
        <v>106</v>
      </c>
      <c r="AB534" t="s">
        <v>55</v>
      </c>
      <c r="AC534" t="s">
        <v>49</v>
      </c>
    </row>
    <row r="535" spans="1:29" x14ac:dyDescent="0.3">
      <c r="A535">
        <v>10181</v>
      </c>
      <c r="B535">
        <v>42</v>
      </c>
      <c r="C535" s="10">
        <v>80.137649145439795</v>
      </c>
      <c r="D535">
        <v>100</v>
      </c>
      <c r="E535">
        <v>2</v>
      </c>
      <c r="F535" t="str" cm="1">
        <f t="array" ref="F535">_xlfn.IFS(G535&lt;5000,"Small",AND(G535&gt;=5000,G535&lt;=10000),"Medium",G535&gt;10000,"Large")</f>
        <v>Medium</v>
      </c>
      <c r="G535">
        <v>5435.64</v>
      </c>
      <c r="H535" s="10">
        <f t="shared" si="16"/>
        <v>2069.8587358915288</v>
      </c>
      <c r="I535" s="11">
        <f t="shared" si="17"/>
        <v>0.38079393335311551</v>
      </c>
      <c r="J535" s="1" t="s">
        <v>24</v>
      </c>
      <c r="K535" s="5">
        <v>37937</v>
      </c>
      <c r="L535">
        <v>4</v>
      </c>
      <c r="M535">
        <v>11</v>
      </c>
      <c r="N535">
        <v>2003</v>
      </c>
      <c r="O535" t="s">
        <v>167</v>
      </c>
      <c r="P535">
        <v>124</v>
      </c>
      <c r="Q535" t="s">
        <v>505</v>
      </c>
      <c r="R535" t="s">
        <v>70</v>
      </c>
      <c r="S535" s="2" t="s">
        <v>625</v>
      </c>
      <c r="T535" t="s">
        <v>71</v>
      </c>
      <c r="U535" t="s">
        <v>615</v>
      </c>
      <c r="V535" t="s">
        <v>72</v>
      </c>
      <c r="W535" t="s">
        <v>615</v>
      </c>
      <c r="X535" t="s">
        <v>715</v>
      </c>
      <c r="Y535" t="s">
        <v>73</v>
      </c>
      <c r="Z535" t="s">
        <v>40</v>
      </c>
      <c r="AA535" t="s">
        <v>74</v>
      </c>
      <c r="AB535" t="s">
        <v>75</v>
      </c>
      <c r="AC535" t="s">
        <v>49</v>
      </c>
    </row>
    <row r="536" spans="1:29" x14ac:dyDescent="0.3">
      <c r="A536">
        <v>10192</v>
      </c>
      <c r="B536">
        <v>29</v>
      </c>
      <c r="C536" s="10">
        <v>66.629048305014862</v>
      </c>
      <c r="D536">
        <v>100</v>
      </c>
      <c r="E536">
        <v>7</v>
      </c>
      <c r="F536" t="str" cm="1">
        <f t="array" ref="F536">_xlfn.IFS(G536&lt;5000,"Small",AND(G536&gt;=5000,G536&lt;=10000),"Medium",G536&gt;10000,"Large")</f>
        <v>Small</v>
      </c>
      <c r="G536">
        <v>4258.3599999999997</v>
      </c>
      <c r="H536" s="10">
        <f t="shared" si="16"/>
        <v>2326.1175991545688</v>
      </c>
      <c r="I536" s="11">
        <f t="shared" si="17"/>
        <v>0.54624728748968354</v>
      </c>
      <c r="J536" t="s">
        <v>24</v>
      </c>
      <c r="K536" s="5">
        <v>37945</v>
      </c>
      <c r="L536">
        <v>4</v>
      </c>
      <c r="M536">
        <v>11</v>
      </c>
      <c r="N536">
        <v>2003</v>
      </c>
      <c r="O536" t="s">
        <v>167</v>
      </c>
      <c r="P536">
        <v>124</v>
      </c>
      <c r="Q536" t="s">
        <v>505</v>
      </c>
      <c r="R536" t="s">
        <v>251</v>
      </c>
      <c r="S536" t="s">
        <v>662</v>
      </c>
      <c r="T536" t="s">
        <v>252</v>
      </c>
      <c r="U536" t="s">
        <v>615</v>
      </c>
      <c r="V536" t="s">
        <v>253</v>
      </c>
      <c r="W536" t="s">
        <v>254</v>
      </c>
      <c r="X536" t="s">
        <v>663</v>
      </c>
      <c r="Y536" t="s">
        <v>31</v>
      </c>
      <c r="Z536" t="s">
        <v>32</v>
      </c>
      <c r="AA536" t="s">
        <v>54</v>
      </c>
      <c r="AB536" t="s">
        <v>250</v>
      </c>
      <c r="AC536" t="s">
        <v>49</v>
      </c>
    </row>
    <row r="537" spans="1:29" x14ac:dyDescent="0.3">
      <c r="A537">
        <v>10204</v>
      </c>
      <c r="B537">
        <v>40</v>
      </c>
      <c r="C537" s="10">
        <v>66.189129384793716</v>
      </c>
      <c r="D537">
        <v>100</v>
      </c>
      <c r="E537">
        <v>13</v>
      </c>
      <c r="F537" t="str" cm="1">
        <f t="array" ref="F537">_xlfn.IFS(G537&lt;5000,"Small",AND(G537&gt;=5000,G537&lt;=10000),"Medium",G537&gt;10000,"Large")</f>
        <v>Small</v>
      </c>
      <c r="G537">
        <v>4032</v>
      </c>
      <c r="H537" s="10">
        <f t="shared" si="16"/>
        <v>1384.4348246082513</v>
      </c>
      <c r="I537" s="11">
        <f t="shared" si="17"/>
        <v>0.34336181165879248</v>
      </c>
      <c r="J537" s="1" t="s">
        <v>24</v>
      </c>
      <c r="K537" s="5">
        <v>37957</v>
      </c>
      <c r="L537">
        <v>4</v>
      </c>
      <c r="M537">
        <v>12</v>
      </c>
      <c r="N537">
        <v>2003</v>
      </c>
      <c r="O537" t="s">
        <v>167</v>
      </c>
      <c r="P537">
        <v>124</v>
      </c>
      <c r="Q537" t="s">
        <v>505</v>
      </c>
      <c r="R537" t="s">
        <v>425</v>
      </c>
      <c r="S537" t="s">
        <v>692</v>
      </c>
      <c r="T537" t="s">
        <v>426</v>
      </c>
      <c r="U537" t="s">
        <v>427</v>
      </c>
      <c r="V537" t="s">
        <v>29</v>
      </c>
      <c r="W537" t="s">
        <v>30</v>
      </c>
      <c r="X537" t="s">
        <v>616</v>
      </c>
      <c r="Y537" t="s">
        <v>31</v>
      </c>
      <c r="Z537" t="s">
        <v>32</v>
      </c>
      <c r="AA537" t="s">
        <v>54</v>
      </c>
      <c r="AB537" t="s">
        <v>428</v>
      </c>
      <c r="AC537" t="s">
        <v>49</v>
      </c>
    </row>
    <row r="538" spans="1:29" x14ac:dyDescent="0.3">
      <c r="A538">
        <v>10212</v>
      </c>
      <c r="B538">
        <v>38</v>
      </c>
      <c r="C538" s="10">
        <v>81.555064213993361</v>
      </c>
      <c r="D538">
        <v>100</v>
      </c>
      <c r="E538">
        <v>6</v>
      </c>
      <c r="F538" t="str" cm="1">
        <f t="array" ref="F538">_xlfn.IFS(G538&lt;5000,"Small",AND(G538&gt;=5000,G538&lt;=10000),"Medium",G538&gt;10000,"Large")</f>
        <v>Small</v>
      </c>
      <c r="G538">
        <v>4492.3599999999997</v>
      </c>
      <c r="H538" s="10">
        <f t="shared" si="16"/>
        <v>1393.2675598682517</v>
      </c>
      <c r="I538" s="11">
        <f t="shared" si="17"/>
        <v>0.31014156476067184</v>
      </c>
      <c r="J538" t="s">
        <v>24</v>
      </c>
      <c r="K538" s="5">
        <v>38002</v>
      </c>
      <c r="L538">
        <v>1</v>
      </c>
      <c r="M538">
        <v>1</v>
      </c>
      <c r="N538">
        <v>2004</v>
      </c>
      <c r="O538" t="s">
        <v>167</v>
      </c>
      <c r="P538">
        <v>124</v>
      </c>
      <c r="Q538" t="s">
        <v>505</v>
      </c>
      <c r="R538" t="s">
        <v>161</v>
      </c>
      <c r="S538" t="s">
        <v>723</v>
      </c>
      <c r="T538" t="s">
        <v>162</v>
      </c>
      <c r="U538" t="s">
        <v>615</v>
      </c>
      <c r="V538" t="s">
        <v>163</v>
      </c>
      <c r="W538" t="s">
        <v>615</v>
      </c>
      <c r="X538" t="s">
        <v>646</v>
      </c>
      <c r="Y538" t="s">
        <v>164</v>
      </c>
      <c r="Z538" t="s">
        <v>40</v>
      </c>
      <c r="AA538" t="s">
        <v>165</v>
      </c>
      <c r="AB538" t="s">
        <v>166</v>
      </c>
      <c r="AC538" t="s">
        <v>49</v>
      </c>
    </row>
    <row r="539" spans="1:29" x14ac:dyDescent="0.3">
      <c r="A539">
        <v>10226</v>
      </c>
      <c r="B539">
        <v>38</v>
      </c>
      <c r="C539" s="10">
        <v>68.051735792756546</v>
      </c>
      <c r="D539">
        <v>100</v>
      </c>
      <c r="E539">
        <v>4</v>
      </c>
      <c r="F539" t="str" cm="1">
        <f t="array" ref="F539">_xlfn.IFS(G539&lt;5000,"Small",AND(G539&gt;=5000,G539&lt;=10000),"Medium",G539&gt;10000,"Large")</f>
        <v>Small</v>
      </c>
      <c r="G539">
        <v>4161.38</v>
      </c>
      <c r="H539" s="10">
        <f t="shared" si="16"/>
        <v>1575.4140398752515</v>
      </c>
      <c r="I539" s="11">
        <f t="shared" si="17"/>
        <v>0.37857971150802172</v>
      </c>
      <c r="J539" t="s">
        <v>24</v>
      </c>
      <c r="K539" s="5">
        <v>38043</v>
      </c>
      <c r="L539">
        <v>1</v>
      </c>
      <c r="M539">
        <v>2</v>
      </c>
      <c r="N539">
        <v>2004</v>
      </c>
      <c r="O539" t="s">
        <v>167</v>
      </c>
      <c r="P539">
        <v>124</v>
      </c>
      <c r="Q539" t="s">
        <v>505</v>
      </c>
      <c r="R539" t="s">
        <v>326</v>
      </c>
      <c r="S539" t="s">
        <v>675</v>
      </c>
      <c r="T539" t="s">
        <v>327</v>
      </c>
      <c r="U539" t="s">
        <v>615</v>
      </c>
      <c r="V539" t="s">
        <v>328</v>
      </c>
      <c r="W539" t="s">
        <v>53</v>
      </c>
      <c r="X539" t="s">
        <v>676</v>
      </c>
      <c r="Y539" t="s">
        <v>31</v>
      </c>
      <c r="Z539" t="s">
        <v>32</v>
      </c>
      <c r="AA539" t="s">
        <v>215</v>
      </c>
      <c r="AB539" t="s">
        <v>250</v>
      </c>
      <c r="AC539" t="s">
        <v>49</v>
      </c>
    </row>
    <row r="540" spans="1:29" x14ac:dyDescent="0.3">
      <c r="A540">
        <v>10241</v>
      </c>
      <c r="B540">
        <v>21</v>
      </c>
      <c r="C540" s="10">
        <v>74.258424967282409</v>
      </c>
      <c r="D540">
        <v>100</v>
      </c>
      <c r="E540">
        <v>11</v>
      </c>
      <c r="F540" t="str" cm="1">
        <f t="array" ref="F540">_xlfn.IFS(G540&lt;5000,"Small",AND(G540&gt;=5000,G540&lt;=10000),"Medium",G540&gt;10000,"Large")</f>
        <v>Small</v>
      </c>
      <c r="G540">
        <v>2508.66</v>
      </c>
      <c r="H540" s="10">
        <f t="shared" si="16"/>
        <v>949.23307568706923</v>
      </c>
      <c r="I540" s="11">
        <f t="shared" si="17"/>
        <v>0.37838251324893341</v>
      </c>
      <c r="J540" t="s">
        <v>24</v>
      </c>
      <c r="K540" s="5">
        <v>38090</v>
      </c>
      <c r="L540">
        <v>2</v>
      </c>
      <c r="M540">
        <v>4</v>
      </c>
      <c r="N540">
        <v>2004</v>
      </c>
      <c r="O540" t="s">
        <v>167</v>
      </c>
      <c r="P540">
        <v>124</v>
      </c>
      <c r="Q540" t="s">
        <v>505</v>
      </c>
      <c r="R540" t="s">
        <v>476</v>
      </c>
      <c r="S540" t="s">
        <v>760</v>
      </c>
      <c r="T540" t="s">
        <v>477</v>
      </c>
      <c r="U540" t="s">
        <v>615</v>
      </c>
      <c r="V540" t="s">
        <v>478</v>
      </c>
      <c r="W540" t="s">
        <v>615</v>
      </c>
      <c r="X540" t="s">
        <v>702</v>
      </c>
      <c r="Y540" t="s">
        <v>39</v>
      </c>
      <c r="Z540" t="s">
        <v>40</v>
      </c>
      <c r="AA540" t="s">
        <v>479</v>
      </c>
      <c r="AB540" t="s">
        <v>480</v>
      </c>
      <c r="AC540" t="s">
        <v>35</v>
      </c>
    </row>
    <row r="541" spans="1:29" x14ac:dyDescent="0.3">
      <c r="A541">
        <v>10253</v>
      </c>
      <c r="B541">
        <v>24</v>
      </c>
      <c r="C541" s="10">
        <v>74.325371768749221</v>
      </c>
      <c r="D541">
        <v>100</v>
      </c>
      <c r="E541">
        <v>1</v>
      </c>
      <c r="F541" t="str" cm="1">
        <f t="array" ref="F541">_xlfn.IFS(G541&lt;5000,"Small",AND(G541&gt;=5000,G541&lt;=10000),"Medium",G541&gt;10000,"Large")</f>
        <v>Small</v>
      </c>
      <c r="G541">
        <v>3374.88</v>
      </c>
      <c r="H541" s="10">
        <f t="shared" si="16"/>
        <v>1591.0710775500188</v>
      </c>
      <c r="I541" s="11">
        <f t="shared" si="17"/>
        <v>0.47144522991929155</v>
      </c>
      <c r="J541" s="1" t="s">
        <v>307</v>
      </c>
      <c r="K541" s="5">
        <v>38139</v>
      </c>
      <c r="L541">
        <v>2</v>
      </c>
      <c r="M541">
        <v>6</v>
      </c>
      <c r="N541">
        <v>2004</v>
      </c>
      <c r="O541" t="s">
        <v>167</v>
      </c>
      <c r="P541">
        <v>124</v>
      </c>
      <c r="Q541" t="s">
        <v>505</v>
      </c>
      <c r="R541" t="s">
        <v>154</v>
      </c>
      <c r="S541" t="s">
        <v>721</v>
      </c>
      <c r="T541" t="s">
        <v>155</v>
      </c>
      <c r="U541" t="s">
        <v>615</v>
      </c>
      <c r="V541" t="s">
        <v>156</v>
      </c>
      <c r="W541" t="s">
        <v>615</v>
      </c>
      <c r="X541" t="s">
        <v>722</v>
      </c>
      <c r="Y541" t="s">
        <v>157</v>
      </c>
      <c r="Z541" t="s">
        <v>40</v>
      </c>
      <c r="AA541" t="s">
        <v>158</v>
      </c>
      <c r="AB541" t="s">
        <v>159</v>
      </c>
      <c r="AC541" t="s">
        <v>49</v>
      </c>
    </row>
    <row r="542" spans="1:29" x14ac:dyDescent="0.3">
      <c r="A542">
        <v>10266</v>
      </c>
      <c r="B542">
        <v>36</v>
      </c>
      <c r="C542" s="10">
        <v>85.360924156438656</v>
      </c>
      <c r="D542">
        <v>100</v>
      </c>
      <c r="E542">
        <v>2</v>
      </c>
      <c r="F542" t="str" cm="1">
        <f t="array" ref="F542">_xlfn.IFS(G542&lt;5000,"Small",AND(G542&gt;=5000,G542&lt;=10000),"Medium",G542&gt;10000,"Large")</f>
        <v>Medium</v>
      </c>
      <c r="G542">
        <v>5196.6000000000004</v>
      </c>
      <c r="H542" s="10">
        <f t="shared" si="16"/>
        <v>2123.6067303682089</v>
      </c>
      <c r="I542" s="11">
        <f t="shared" si="17"/>
        <v>0.40865310594777521</v>
      </c>
      <c r="J542" s="1" t="s">
        <v>24</v>
      </c>
      <c r="K542" s="5">
        <v>38174</v>
      </c>
      <c r="L542">
        <v>3</v>
      </c>
      <c r="M542">
        <v>7</v>
      </c>
      <c r="N542">
        <v>2004</v>
      </c>
      <c r="O542" t="s">
        <v>167</v>
      </c>
      <c r="P542">
        <v>124</v>
      </c>
      <c r="Q542" t="s">
        <v>505</v>
      </c>
      <c r="R542" t="s">
        <v>403</v>
      </c>
      <c r="S542" t="s">
        <v>756</v>
      </c>
      <c r="T542" t="s">
        <v>404</v>
      </c>
      <c r="U542" t="s">
        <v>615</v>
      </c>
      <c r="V542" t="s">
        <v>405</v>
      </c>
      <c r="W542" t="s">
        <v>615</v>
      </c>
      <c r="X542" t="s">
        <v>689</v>
      </c>
      <c r="Y542" t="s">
        <v>235</v>
      </c>
      <c r="Z542" t="s">
        <v>40</v>
      </c>
      <c r="AA542" t="s">
        <v>406</v>
      </c>
      <c r="AB542" t="s">
        <v>407</v>
      </c>
      <c r="AC542" t="s">
        <v>49</v>
      </c>
    </row>
    <row r="543" spans="1:29" x14ac:dyDescent="0.3">
      <c r="A543">
        <v>10278</v>
      </c>
      <c r="B543">
        <v>23</v>
      </c>
      <c r="C543" s="10">
        <v>68.429529152202761</v>
      </c>
      <c r="D543">
        <v>100</v>
      </c>
      <c r="E543">
        <v>2</v>
      </c>
      <c r="F543" t="str" cm="1">
        <f t="array" ref="F543">_xlfn.IFS(G543&lt;5000,"Small",AND(G543&gt;=5000,G543&lt;=10000),"Medium",G543&gt;10000,"Large")</f>
        <v>Small</v>
      </c>
      <c r="G543">
        <v>2604.52</v>
      </c>
      <c r="H543" s="10">
        <f t="shared" si="16"/>
        <v>1030.6408294993364</v>
      </c>
      <c r="I543" s="11">
        <f t="shared" si="17"/>
        <v>0.3957123882709046</v>
      </c>
      <c r="J543" s="1" t="s">
        <v>24</v>
      </c>
      <c r="K543" s="5">
        <v>38205</v>
      </c>
      <c r="L543">
        <v>3</v>
      </c>
      <c r="M543">
        <v>8</v>
      </c>
      <c r="N543">
        <v>2004</v>
      </c>
      <c r="O543" t="s">
        <v>167</v>
      </c>
      <c r="P543">
        <v>124</v>
      </c>
      <c r="Q543" t="s">
        <v>505</v>
      </c>
      <c r="R543" t="s">
        <v>483</v>
      </c>
      <c r="S543" t="s">
        <v>703</v>
      </c>
      <c r="T543" t="s">
        <v>484</v>
      </c>
      <c r="U543" t="s">
        <v>615</v>
      </c>
      <c r="V543" t="s">
        <v>485</v>
      </c>
      <c r="W543" t="s">
        <v>486</v>
      </c>
      <c r="X543" t="s">
        <v>704</v>
      </c>
      <c r="Y543" t="s">
        <v>31</v>
      </c>
      <c r="Z543" t="s">
        <v>32</v>
      </c>
      <c r="AA543" t="s">
        <v>106</v>
      </c>
      <c r="AB543" t="s">
        <v>358</v>
      </c>
      <c r="AC543" t="s">
        <v>35</v>
      </c>
    </row>
    <row r="544" spans="1:29" x14ac:dyDescent="0.3">
      <c r="A544">
        <v>10288</v>
      </c>
      <c r="B544">
        <v>20</v>
      </c>
      <c r="C544" s="10">
        <v>62.045309665768279</v>
      </c>
      <c r="D544">
        <v>100</v>
      </c>
      <c r="E544">
        <v>14</v>
      </c>
      <c r="F544" t="str" cm="1">
        <f t="array" ref="F544">_xlfn.IFS(G544&lt;5000,"Small",AND(G544&gt;=5000,G544&lt;=10000),"Medium",G544&gt;10000,"Large")</f>
        <v>Small</v>
      </c>
      <c r="G544">
        <v>2936.8</v>
      </c>
      <c r="H544" s="10">
        <f t="shared" si="16"/>
        <v>1695.8938066846347</v>
      </c>
      <c r="I544" s="11">
        <f t="shared" si="17"/>
        <v>0.57746315945404336</v>
      </c>
      <c r="J544" s="1" t="s">
        <v>24</v>
      </c>
      <c r="K544" s="5">
        <v>38231</v>
      </c>
      <c r="L544">
        <v>3</v>
      </c>
      <c r="M544">
        <v>9</v>
      </c>
      <c r="N544">
        <v>2004</v>
      </c>
      <c r="O544" t="s">
        <v>167</v>
      </c>
      <c r="P544">
        <v>124</v>
      </c>
      <c r="Q544" t="s">
        <v>505</v>
      </c>
      <c r="R544" t="s">
        <v>374</v>
      </c>
      <c r="S544" s="2" t="s">
        <v>684</v>
      </c>
      <c r="T544" t="s">
        <v>375</v>
      </c>
      <c r="U544" t="s">
        <v>376</v>
      </c>
      <c r="V544" t="s">
        <v>181</v>
      </c>
      <c r="W544" t="s">
        <v>615</v>
      </c>
      <c r="X544" t="s">
        <v>685</v>
      </c>
      <c r="Y544" t="s">
        <v>181</v>
      </c>
      <c r="Z544" t="s">
        <v>89</v>
      </c>
      <c r="AA544" t="s">
        <v>377</v>
      </c>
      <c r="AB544" t="s">
        <v>378</v>
      </c>
      <c r="AC544" t="s">
        <v>35</v>
      </c>
    </row>
    <row r="545" spans="1:29" x14ac:dyDescent="0.3">
      <c r="A545">
        <v>10301</v>
      </c>
      <c r="B545">
        <v>32</v>
      </c>
      <c r="C545" s="10">
        <v>81.616966546813316</v>
      </c>
      <c r="D545">
        <v>100</v>
      </c>
      <c r="E545">
        <v>4</v>
      </c>
      <c r="F545" t="str" cm="1">
        <f t="array" ref="F545">_xlfn.IFS(G545&lt;5000,"Small",AND(G545&gt;=5000,G545&lt;=10000),"Medium",G545&gt;10000,"Large")</f>
        <v>Small</v>
      </c>
      <c r="G545">
        <v>3424.64</v>
      </c>
      <c r="H545" s="10">
        <f t="shared" si="16"/>
        <v>812.89707050197376</v>
      </c>
      <c r="I545" s="11">
        <f t="shared" si="17"/>
        <v>0.23736715990643506</v>
      </c>
      <c r="J545" s="1" t="s">
        <v>24</v>
      </c>
      <c r="K545" s="5">
        <v>37899</v>
      </c>
      <c r="L545">
        <v>4</v>
      </c>
      <c r="M545">
        <v>10</v>
      </c>
      <c r="N545">
        <v>2003</v>
      </c>
      <c r="O545" t="s">
        <v>167</v>
      </c>
      <c r="P545">
        <v>124</v>
      </c>
      <c r="Q545" t="s">
        <v>505</v>
      </c>
      <c r="R545" t="s">
        <v>487</v>
      </c>
      <c r="S545" s="2" t="s">
        <v>705</v>
      </c>
      <c r="T545" t="s">
        <v>488</v>
      </c>
      <c r="U545" t="s">
        <v>615</v>
      </c>
      <c r="V545" t="s">
        <v>489</v>
      </c>
      <c r="W545" t="s">
        <v>615</v>
      </c>
      <c r="X545" t="s">
        <v>761</v>
      </c>
      <c r="Y545" t="s">
        <v>73</v>
      </c>
      <c r="Z545" t="s">
        <v>40</v>
      </c>
      <c r="AA545" t="s">
        <v>490</v>
      </c>
      <c r="AB545" t="s">
        <v>491</v>
      </c>
      <c r="AC545" t="s">
        <v>49</v>
      </c>
    </row>
    <row r="546" spans="1:29" x14ac:dyDescent="0.3">
      <c r="A546">
        <v>10311</v>
      </c>
      <c r="B546">
        <v>29</v>
      </c>
      <c r="C546" s="10">
        <v>67.630826582689551</v>
      </c>
      <c r="D546">
        <v>100</v>
      </c>
      <c r="E546">
        <v>9</v>
      </c>
      <c r="F546" t="str" cm="1">
        <f t="array" ref="F546">_xlfn.IFS(G546&lt;5000,"Small",AND(G546&gt;=5000,G546&lt;=10000),"Medium",G546&gt;10000,"Large")</f>
        <v>Small</v>
      </c>
      <c r="G546">
        <v>2923.2</v>
      </c>
      <c r="H546" s="10">
        <f t="shared" si="16"/>
        <v>961.90602910200278</v>
      </c>
      <c r="I546" s="11">
        <f t="shared" si="17"/>
        <v>0.32905926009236552</v>
      </c>
      <c r="J546" t="s">
        <v>24</v>
      </c>
      <c r="K546" s="5">
        <v>38276</v>
      </c>
      <c r="L546">
        <v>4</v>
      </c>
      <c r="M546">
        <v>10</v>
      </c>
      <c r="N546">
        <v>2004</v>
      </c>
      <c r="O546" t="s">
        <v>167</v>
      </c>
      <c r="P546">
        <v>124</v>
      </c>
      <c r="Q546" t="s">
        <v>505</v>
      </c>
      <c r="R546" t="s">
        <v>161</v>
      </c>
      <c r="S546" t="s">
        <v>723</v>
      </c>
      <c r="T546" t="s">
        <v>162</v>
      </c>
      <c r="U546" t="s">
        <v>615</v>
      </c>
      <c r="V546" t="s">
        <v>163</v>
      </c>
      <c r="W546" t="s">
        <v>615</v>
      </c>
      <c r="X546" t="s">
        <v>646</v>
      </c>
      <c r="Y546" t="s">
        <v>164</v>
      </c>
      <c r="Z546" t="s">
        <v>40</v>
      </c>
      <c r="AA546" t="s">
        <v>165</v>
      </c>
      <c r="AB546" t="s">
        <v>166</v>
      </c>
      <c r="AC546" t="s">
        <v>35</v>
      </c>
    </row>
    <row r="547" spans="1:29" x14ac:dyDescent="0.3">
      <c r="A547">
        <v>10321</v>
      </c>
      <c r="B547">
        <v>44</v>
      </c>
      <c r="C547" s="10">
        <v>73.499357337525382</v>
      </c>
      <c r="D547">
        <v>100</v>
      </c>
      <c r="E547">
        <v>6</v>
      </c>
      <c r="F547" t="str" cm="1">
        <f t="array" ref="F547">_xlfn.IFS(G547&lt;5000,"Small",AND(G547&gt;=5000,G547&lt;=10000),"Medium",G547&gt;10000,"Large")</f>
        <v>Small</v>
      </c>
      <c r="G547">
        <v>4489.76</v>
      </c>
      <c r="H547" s="10">
        <f t="shared" si="16"/>
        <v>1255.7882771488835</v>
      </c>
      <c r="I547" s="11">
        <f t="shared" si="17"/>
        <v>0.27970053569653686</v>
      </c>
      <c r="J547" s="1" t="s">
        <v>24</v>
      </c>
      <c r="K547" s="5">
        <v>38295</v>
      </c>
      <c r="L547">
        <v>4</v>
      </c>
      <c r="M547">
        <v>11</v>
      </c>
      <c r="N547">
        <v>2004</v>
      </c>
      <c r="O547" t="s">
        <v>167</v>
      </c>
      <c r="P547">
        <v>124</v>
      </c>
      <c r="Q547" t="s">
        <v>505</v>
      </c>
      <c r="R547" t="s">
        <v>149</v>
      </c>
      <c r="S547" t="s">
        <v>644</v>
      </c>
      <c r="T547" t="s">
        <v>150</v>
      </c>
      <c r="U547" t="s">
        <v>615</v>
      </c>
      <c r="V547" t="s">
        <v>151</v>
      </c>
      <c r="W547" t="s">
        <v>115</v>
      </c>
      <c r="X547" t="s">
        <v>645</v>
      </c>
      <c r="Y547" t="s">
        <v>31</v>
      </c>
      <c r="Z547" t="s">
        <v>32</v>
      </c>
      <c r="AA547" t="s">
        <v>152</v>
      </c>
      <c r="AB547" t="s">
        <v>153</v>
      </c>
      <c r="AC547" t="s">
        <v>49</v>
      </c>
    </row>
    <row r="548" spans="1:29" x14ac:dyDescent="0.3">
      <c r="A548">
        <v>10331</v>
      </c>
      <c r="B548">
        <v>44</v>
      </c>
      <c r="C548" s="10">
        <v>81.742993875576147</v>
      </c>
      <c r="D548">
        <v>100</v>
      </c>
      <c r="E548">
        <v>14</v>
      </c>
      <c r="F548" t="str" cm="1">
        <f t="array" ref="F548">_xlfn.IFS(G548&lt;5000,"Small",AND(G548&gt;=5000,G548&lt;=10000),"Medium",G548&gt;10000,"Large")</f>
        <v>Small</v>
      </c>
      <c r="G548">
        <v>4849.24</v>
      </c>
      <c r="H548" s="10">
        <f t="shared" si="16"/>
        <v>1252.5482694746493</v>
      </c>
      <c r="I548" s="11">
        <f t="shared" si="17"/>
        <v>0.2582978506889016</v>
      </c>
      <c r="J548" t="s">
        <v>24</v>
      </c>
      <c r="K548" s="5">
        <v>38308</v>
      </c>
      <c r="L548">
        <v>4</v>
      </c>
      <c r="M548">
        <v>11</v>
      </c>
      <c r="N548">
        <v>2004</v>
      </c>
      <c r="O548" t="s">
        <v>167</v>
      </c>
      <c r="P548">
        <v>124</v>
      </c>
      <c r="Q548" t="s">
        <v>505</v>
      </c>
      <c r="R548" t="s">
        <v>280</v>
      </c>
      <c r="S548" t="s">
        <v>667</v>
      </c>
      <c r="T548" t="s">
        <v>281</v>
      </c>
      <c r="U548" t="s">
        <v>615</v>
      </c>
      <c r="V548" t="s">
        <v>197</v>
      </c>
      <c r="W548" t="s">
        <v>132</v>
      </c>
      <c r="X548" t="s">
        <v>653</v>
      </c>
      <c r="Y548" t="s">
        <v>31</v>
      </c>
      <c r="Z548" t="s">
        <v>32</v>
      </c>
      <c r="AA548" t="s">
        <v>116</v>
      </c>
      <c r="AB548" t="s">
        <v>282</v>
      </c>
      <c r="AC548" t="s">
        <v>49</v>
      </c>
    </row>
    <row r="549" spans="1:29" x14ac:dyDescent="0.3">
      <c r="A549">
        <v>10343</v>
      </c>
      <c r="B549">
        <v>36</v>
      </c>
      <c r="C549" s="10">
        <v>77.433190362159195</v>
      </c>
      <c r="D549">
        <v>100</v>
      </c>
      <c r="E549">
        <v>4</v>
      </c>
      <c r="F549" t="str" cm="1">
        <f t="array" ref="F549">_xlfn.IFS(G549&lt;5000,"Small",AND(G549&gt;=5000,G549&lt;=10000),"Medium",G549&gt;10000,"Large")</f>
        <v>Medium</v>
      </c>
      <c r="G549">
        <v>5848.92</v>
      </c>
      <c r="H549" s="10">
        <f t="shared" si="16"/>
        <v>3061.3251469622692</v>
      </c>
      <c r="I549" s="11">
        <f t="shared" si="17"/>
        <v>0.52340007163070601</v>
      </c>
      <c r="J549" t="s">
        <v>24</v>
      </c>
      <c r="K549" s="5">
        <v>38315</v>
      </c>
      <c r="L549">
        <v>4</v>
      </c>
      <c r="M549">
        <v>11</v>
      </c>
      <c r="N549">
        <v>2004</v>
      </c>
      <c r="O549" t="s">
        <v>167</v>
      </c>
      <c r="P549">
        <v>124</v>
      </c>
      <c r="Q549" t="s">
        <v>505</v>
      </c>
      <c r="R549" t="s">
        <v>36</v>
      </c>
      <c r="S549" t="s">
        <v>713</v>
      </c>
      <c r="T549" t="s">
        <v>37</v>
      </c>
      <c r="U549" t="s">
        <v>615</v>
      </c>
      <c r="V549" t="s">
        <v>38</v>
      </c>
      <c r="W549" t="s">
        <v>615</v>
      </c>
      <c r="X549" t="s">
        <v>617</v>
      </c>
      <c r="Y549" t="s">
        <v>39</v>
      </c>
      <c r="Z549" t="s">
        <v>40</v>
      </c>
      <c r="AA549" t="s">
        <v>41</v>
      </c>
      <c r="AB549" t="s">
        <v>42</v>
      </c>
      <c r="AC549" t="s">
        <v>49</v>
      </c>
    </row>
    <row r="550" spans="1:29" x14ac:dyDescent="0.3">
      <c r="A550">
        <v>10367</v>
      </c>
      <c r="B550">
        <v>49</v>
      </c>
      <c r="C550" s="10">
        <v>48.39154865440662</v>
      </c>
      <c r="D550">
        <v>56.3</v>
      </c>
      <c r="E550">
        <v>1</v>
      </c>
      <c r="F550" t="str" cm="1">
        <f t="array" ref="F550">_xlfn.IFS(G550&lt;5000,"Small",AND(G550&gt;=5000,G550&lt;=10000),"Medium",G550&gt;10000,"Large")</f>
        <v>Small</v>
      </c>
      <c r="G550">
        <v>2758.7</v>
      </c>
      <c r="H550" s="10">
        <f t="shared" si="16"/>
        <v>387.51411593407556</v>
      </c>
      <c r="I550" s="11">
        <f t="shared" si="17"/>
        <v>0.14046982851853249</v>
      </c>
      <c r="J550" s="1" t="s">
        <v>365</v>
      </c>
      <c r="K550" s="5">
        <v>38364</v>
      </c>
      <c r="L550">
        <v>1</v>
      </c>
      <c r="M550">
        <v>1</v>
      </c>
      <c r="N550">
        <v>2005</v>
      </c>
      <c r="O550" t="s">
        <v>167</v>
      </c>
      <c r="P550">
        <v>124</v>
      </c>
      <c r="Q550" t="s">
        <v>505</v>
      </c>
      <c r="R550" t="s">
        <v>50</v>
      </c>
      <c r="S550" t="s">
        <v>619</v>
      </c>
      <c r="T550" t="s">
        <v>51</v>
      </c>
      <c r="U550" t="s">
        <v>615</v>
      </c>
      <c r="V550" t="s">
        <v>52</v>
      </c>
      <c r="W550" t="s">
        <v>53</v>
      </c>
      <c r="X550" t="s">
        <v>620</v>
      </c>
      <c r="Y550" t="s">
        <v>31</v>
      </c>
      <c r="Z550" t="s">
        <v>32</v>
      </c>
      <c r="AA550" t="s">
        <v>54</v>
      </c>
      <c r="AB550" t="s">
        <v>55</v>
      </c>
      <c r="AC550" t="s">
        <v>35</v>
      </c>
    </row>
    <row r="551" spans="1:29" x14ac:dyDescent="0.3">
      <c r="A551">
        <v>10378</v>
      </c>
      <c r="B551">
        <v>34</v>
      </c>
      <c r="C551" s="10">
        <v>25.590574111021741</v>
      </c>
      <c r="D551">
        <v>42.64</v>
      </c>
      <c r="E551">
        <v>5</v>
      </c>
      <c r="F551" t="str" cm="1">
        <f t="array" ref="F551">_xlfn.IFS(G551&lt;5000,"Small",AND(G551&gt;=5000,G551&lt;=10000),"Medium",G551&gt;10000,"Large")</f>
        <v>Small</v>
      </c>
      <c r="G551">
        <v>1449.76</v>
      </c>
      <c r="H551" s="10">
        <f t="shared" si="16"/>
        <v>579.68048022526079</v>
      </c>
      <c r="I551" s="11">
        <f t="shared" si="17"/>
        <v>0.39984582291224807</v>
      </c>
      <c r="J551" s="1" t="s">
        <v>24</v>
      </c>
      <c r="K551" s="5">
        <v>38393</v>
      </c>
      <c r="L551">
        <v>1</v>
      </c>
      <c r="M551">
        <v>2</v>
      </c>
      <c r="N551">
        <v>2005</v>
      </c>
      <c r="O551" t="s">
        <v>167</v>
      </c>
      <c r="P551">
        <v>124</v>
      </c>
      <c r="Q551" t="s">
        <v>505</v>
      </c>
      <c r="R551" t="s">
        <v>161</v>
      </c>
      <c r="S551" t="s">
        <v>723</v>
      </c>
      <c r="T551" t="s">
        <v>162</v>
      </c>
      <c r="U551" t="s">
        <v>615</v>
      </c>
      <c r="V551" t="s">
        <v>163</v>
      </c>
      <c r="W551" t="s">
        <v>615</v>
      </c>
      <c r="X551" t="s">
        <v>646</v>
      </c>
      <c r="Y551" t="s">
        <v>164</v>
      </c>
      <c r="Z551" t="s">
        <v>40</v>
      </c>
      <c r="AA551" t="s">
        <v>165</v>
      </c>
      <c r="AB551" t="s">
        <v>166</v>
      </c>
      <c r="AC551" t="s">
        <v>35</v>
      </c>
    </row>
    <row r="552" spans="1:29" x14ac:dyDescent="0.3">
      <c r="A552">
        <v>10407</v>
      </c>
      <c r="B552">
        <v>59</v>
      </c>
      <c r="C552" s="10">
        <v>75.357931096231425</v>
      </c>
      <c r="D552">
        <v>100</v>
      </c>
      <c r="E552">
        <v>11</v>
      </c>
      <c r="F552" t="str" cm="1">
        <f t="array" ref="F552">_xlfn.IFS(G552&lt;5000,"Small",AND(G552&gt;=5000,G552&lt;=10000),"Medium",G552&gt;10000,"Large")</f>
        <v>Medium</v>
      </c>
      <c r="G552">
        <v>7048.14</v>
      </c>
      <c r="H552" s="10">
        <f t="shared" si="16"/>
        <v>2602.022065322346</v>
      </c>
      <c r="I552" s="11">
        <f t="shared" si="17"/>
        <v>0.36917854431415181</v>
      </c>
      <c r="J552" t="s">
        <v>359</v>
      </c>
      <c r="K552" s="5">
        <v>38464</v>
      </c>
      <c r="L552">
        <v>2</v>
      </c>
      <c r="M552">
        <v>4</v>
      </c>
      <c r="N552">
        <v>2005</v>
      </c>
      <c r="O552" t="s">
        <v>167</v>
      </c>
      <c r="P552">
        <v>124</v>
      </c>
      <c r="Q552" t="s">
        <v>505</v>
      </c>
      <c r="R552" t="s">
        <v>355</v>
      </c>
      <c r="S552" t="s">
        <v>680</v>
      </c>
      <c r="T552" t="s">
        <v>356</v>
      </c>
      <c r="U552" t="s">
        <v>615</v>
      </c>
      <c r="V552" t="s">
        <v>357</v>
      </c>
      <c r="W552" t="s">
        <v>53</v>
      </c>
      <c r="X552" t="s">
        <v>623</v>
      </c>
      <c r="Y552" t="s">
        <v>31</v>
      </c>
      <c r="Z552" t="s">
        <v>32</v>
      </c>
      <c r="AA552" t="s">
        <v>95</v>
      </c>
      <c r="AB552" t="s">
        <v>358</v>
      </c>
      <c r="AC552" t="s">
        <v>140</v>
      </c>
    </row>
    <row r="553" spans="1:29" x14ac:dyDescent="0.3">
      <c r="A553">
        <v>10419</v>
      </c>
      <c r="B553">
        <v>37</v>
      </c>
      <c r="C553" s="10">
        <v>61.293757325117056</v>
      </c>
      <c r="D553">
        <v>100</v>
      </c>
      <c r="E553">
        <v>1</v>
      </c>
      <c r="F553" t="str" cm="1">
        <f t="array" ref="F553">_xlfn.IFS(G553&lt;5000,"Small",AND(G553&gt;=5000,G553&lt;=10000),"Medium",G553&gt;10000,"Large")</f>
        <v>Medium</v>
      </c>
      <c r="G553">
        <v>5202.9399999999996</v>
      </c>
      <c r="H553" s="10">
        <f t="shared" si="16"/>
        <v>2935.0709789706684</v>
      </c>
      <c r="I553" s="11">
        <f t="shared" si="17"/>
        <v>0.56411778320923722</v>
      </c>
      <c r="J553" t="s">
        <v>24</v>
      </c>
      <c r="K553" s="5">
        <v>38489</v>
      </c>
      <c r="L553">
        <v>2</v>
      </c>
      <c r="M553">
        <v>5</v>
      </c>
      <c r="N553">
        <v>2005</v>
      </c>
      <c r="O553" t="s">
        <v>167</v>
      </c>
      <c r="P553">
        <v>124</v>
      </c>
      <c r="Q553" t="s">
        <v>505</v>
      </c>
      <c r="R553" t="s">
        <v>134</v>
      </c>
      <c r="S553" t="s">
        <v>720</v>
      </c>
      <c r="T553" t="s">
        <v>135</v>
      </c>
      <c r="U553" t="s">
        <v>615</v>
      </c>
      <c r="V553" t="s">
        <v>136</v>
      </c>
      <c r="W553" t="s">
        <v>615</v>
      </c>
      <c r="X553" t="s">
        <v>642</v>
      </c>
      <c r="Y553" t="s">
        <v>137</v>
      </c>
      <c r="Z553" t="s">
        <v>40</v>
      </c>
      <c r="AA553" t="s">
        <v>138</v>
      </c>
      <c r="AB553" t="s">
        <v>139</v>
      </c>
      <c r="AC553" t="s">
        <v>49</v>
      </c>
    </row>
    <row r="554" spans="1:29" x14ac:dyDescent="0.3">
      <c r="A554">
        <v>10106</v>
      </c>
      <c r="B554">
        <v>36</v>
      </c>
      <c r="C554" s="10">
        <v>61.32226189205673</v>
      </c>
      <c r="D554">
        <v>100</v>
      </c>
      <c r="E554">
        <v>12</v>
      </c>
      <c r="F554" t="str" cm="1">
        <f t="array" ref="F554">_xlfn.IFS(G554&lt;5000,"Small",AND(G554&gt;=5000,G554&lt;=10000),"Medium",G554&gt;10000,"Large")</f>
        <v>Medium</v>
      </c>
      <c r="G554">
        <v>5279.4</v>
      </c>
      <c r="H554" s="10">
        <f t="shared" si="16"/>
        <v>3071.7985718859572</v>
      </c>
      <c r="I554" s="11">
        <f t="shared" si="17"/>
        <v>0.58184615143500351</v>
      </c>
      <c r="J554" t="s">
        <v>24</v>
      </c>
      <c r="K554" s="5">
        <v>37669</v>
      </c>
      <c r="L554">
        <v>1</v>
      </c>
      <c r="M554">
        <v>2</v>
      </c>
      <c r="N554">
        <v>2003</v>
      </c>
      <c r="O554" t="s">
        <v>506</v>
      </c>
      <c r="P554">
        <v>157</v>
      </c>
      <c r="Q554" t="s">
        <v>507</v>
      </c>
      <c r="R554" t="s">
        <v>494</v>
      </c>
      <c r="S554" t="s">
        <v>762</v>
      </c>
      <c r="T554" t="s">
        <v>495</v>
      </c>
      <c r="U554" t="s">
        <v>615</v>
      </c>
      <c r="V554" t="s">
        <v>496</v>
      </c>
      <c r="W554" t="s">
        <v>615</v>
      </c>
      <c r="X554" t="s">
        <v>706</v>
      </c>
      <c r="Y554" t="s">
        <v>235</v>
      </c>
      <c r="Z554" t="s">
        <v>40</v>
      </c>
      <c r="AA554" t="s">
        <v>497</v>
      </c>
      <c r="AB554" t="s">
        <v>498</v>
      </c>
      <c r="AC554" t="s">
        <v>49</v>
      </c>
    </row>
    <row r="555" spans="1:29" x14ac:dyDescent="0.3">
      <c r="A555">
        <v>10119</v>
      </c>
      <c r="B555">
        <v>43</v>
      </c>
      <c r="C555" s="10">
        <v>76.219079948963</v>
      </c>
      <c r="D555">
        <v>100</v>
      </c>
      <c r="E555">
        <v>3</v>
      </c>
      <c r="F555" t="str" cm="1">
        <f t="array" ref="F555">_xlfn.IFS(G555&lt;5000,"Small",AND(G555&gt;=5000,G555&lt;=10000),"Medium",G555&gt;10000,"Large")</f>
        <v>Medium</v>
      </c>
      <c r="G555">
        <v>6916.12</v>
      </c>
      <c r="H555" s="10">
        <f t="shared" si="16"/>
        <v>3638.6995621945907</v>
      </c>
      <c r="I555" s="11">
        <f t="shared" si="17"/>
        <v>0.52611862752447769</v>
      </c>
      <c r="J555" t="s">
        <v>24</v>
      </c>
      <c r="K555" s="5">
        <v>37739</v>
      </c>
      <c r="L555">
        <v>2</v>
      </c>
      <c r="M555">
        <v>4</v>
      </c>
      <c r="N555">
        <v>2003</v>
      </c>
      <c r="O555" t="s">
        <v>506</v>
      </c>
      <c r="P555">
        <v>157</v>
      </c>
      <c r="Q555" t="s">
        <v>507</v>
      </c>
      <c r="R555" t="s">
        <v>134</v>
      </c>
      <c r="S555" t="s">
        <v>720</v>
      </c>
      <c r="T555" t="s">
        <v>135</v>
      </c>
      <c r="U555" t="s">
        <v>615</v>
      </c>
      <c r="V555" t="s">
        <v>136</v>
      </c>
      <c r="W555" t="s">
        <v>615</v>
      </c>
      <c r="X555" t="s">
        <v>642</v>
      </c>
      <c r="Y555" t="s">
        <v>137</v>
      </c>
      <c r="Z555" t="s">
        <v>40</v>
      </c>
      <c r="AA555" t="s">
        <v>138</v>
      </c>
      <c r="AB555" t="s">
        <v>139</v>
      </c>
      <c r="AC555" t="s">
        <v>49</v>
      </c>
    </row>
    <row r="556" spans="1:29" x14ac:dyDescent="0.3">
      <c r="A556">
        <v>10131</v>
      </c>
      <c r="B556">
        <v>21</v>
      </c>
      <c r="C556" s="10">
        <v>89.398898031089516</v>
      </c>
      <c r="D556">
        <v>100</v>
      </c>
      <c r="E556">
        <v>4</v>
      </c>
      <c r="F556" t="str" cm="1">
        <f t="array" ref="F556">_xlfn.IFS(G556&lt;5000,"Small",AND(G556&gt;=5000,G556&lt;=10000),"Medium",G556&gt;10000,"Large")</f>
        <v>Small</v>
      </c>
      <c r="G556">
        <v>2781.66</v>
      </c>
      <c r="H556" s="10">
        <f t="shared" si="16"/>
        <v>904.28314134711991</v>
      </c>
      <c r="I556" s="11">
        <f t="shared" si="17"/>
        <v>0.32508758847131569</v>
      </c>
      <c r="J556" t="s">
        <v>24</v>
      </c>
      <c r="K556" s="5">
        <v>37788</v>
      </c>
      <c r="L556">
        <v>2</v>
      </c>
      <c r="M556">
        <v>6</v>
      </c>
      <c r="N556">
        <v>2003</v>
      </c>
      <c r="O556" t="s">
        <v>506</v>
      </c>
      <c r="P556">
        <v>157</v>
      </c>
      <c r="Q556" t="s">
        <v>507</v>
      </c>
      <c r="R556" t="s">
        <v>508</v>
      </c>
      <c r="S556" t="s">
        <v>708</v>
      </c>
      <c r="T556" t="s">
        <v>509</v>
      </c>
      <c r="U556" t="s">
        <v>615</v>
      </c>
      <c r="V556" t="s">
        <v>462</v>
      </c>
      <c r="W556" t="s">
        <v>105</v>
      </c>
      <c r="X556" t="s">
        <v>709</v>
      </c>
      <c r="Y556" t="s">
        <v>31</v>
      </c>
      <c r="Z556" t="s">
        <v>32</v>
      </c>
      <c r="AA556" t="s">
        <v>510</v>
      </c>
      <c r="AB556" t="s">
        <v>511</v>
      </c>
      <c r="AC556" t="s">
        <v>35</v>
      </c>
    </row>
    <row r="557" spans="1:29" x14ac:dyDescent="0.3">
      <c r="A557">
        <v>10143</v>
      </c>
      <c r="B557">
        <v>32</v>
      </c>
      <c r="C557" s="10">
        <v>70.666203705218422</v>
      </c>
      <c r="D557">
        <v>100</v>
      </c>
      <c r="E557">
        <v>7</v>
      </c>
      <c r="F557" t="str" cm="1">
        <f t="array" ref="F557">_xlfn.IFS(G557&lt;5000,"Small",AND(G557&gt;=5000,G557&lt;=10000),"Medium",G557&gt;10000,"Large")</f>
        <v>Medium</v>
      </c>
      <c r="G557">
        <v>5248</v>
      </c>
      <c r="H557" s="10">
        <f t="shared" si="16"/>
        <v>2986.6814814330105</v>
      </c>
      <c r="I557" s="11">
        <f t="shared" si="17"/>
        <v>0.56910851399257056</v>
      </c>
      <c r="J557" s="1" t="s">
        <v>24</v>
      </c>
      <c r="K557" s="5">
        <v>37843</v>
      </c>
      <c r="L557">
        <v>3</v>
      </c>
      <c r="M557">
        <v>8</v>
      </c>
      <c r="N557">
        <v>2003</v>
      </c>
      <c r="O557" t="s">
        <v>506</v>
      </c>
      <c r="P557">
        <v>157</v>
      </c>
      <c r="Q557" t="s">
        <v>507</v>
      </c>
      <c r="R557" t="s">
        <v>303</v>
      </c>
      <c r="S557" t="s">
        <v>671</v>
      </c>
      <c r="T557" t="s">
        <v>304</v>
      </c>
      <c r="U557" t="s">
        <v>615</v>
      </c>
      <c r="V557" t="s">
        <v>151</v>
      </c>
      <c r="W557" t="s">
        <v>115</v>
      </c>
      <c r="X557" t="s">
        <v>645</v>
      </c>
      <c r="Y557" t="s">
        <v>31</v>
      </c>
      <c r="Z557" t="s">
        <v>32</v>
      </c>
      <c r="AA557" t="s">
        <v>305</v>
      </c>
      <c r="AB557" t="s">
        <v>306</v>
      </c>
      <c r="AC557" t="s">
        <v>49</v>
      </c>
    </row>
    <row r="558" spans="1:29" x14ac:dyDescent="0.3">
      <c r="A558">
        <v>10155</v>
      </c>
      <c r="B558">
        <v>38</v>
      </c>
      <c r="C558" s="10">
        <v>77.791231665069375</v>
      </c>
      <c r="D558">
        <v>100</v>
      </c>
      <c r="E558">
        <v>5</v>
      </c>
      <c r="F558" t="str" cm="1">
        <f t="array" ref="F558">_xlfn.IFS(G558&lt;5000,"Small",AND(G558&gt;=5000,G558&lt;=10000),"Medium",G558&gt;10000,"Large")</f>
        <v>Medium</v>
      </c>
      <c r="G558">
        <v>6531.44</v>
      </c>
      <c r="H558" s="10">
        <f t="shared" si="16"/>
        <v>3575.3731967273634</v>
      </c>
      <c r="I558" s="11">
        <f t="shared" si="17"/>
        <v>0.54740963657744135</v>
      </c>
      <c r="J558" s="1" t="s">
        <v>24</v>
      </c>
      <c r="K558" s="5">
        <v>37900</v>
      </c>
      <c r="L558">
        <v>4</v>
      </c>
      <c r="M558">
        <v>10</v>
      </c>
      <c r="N558">
        <v>2003</v>
      </c>
      <c r="O558" t="s">
        <v>506</v>
      </c>
      <c r="P558">
        <v>157</v>
      </c>
      <c r="Q558" t="s">
        <v>507</v>
      </c>
      <c r="R558" t="s">
        <v>118</v>
      </c>
      <c r="S558" t="s">
        <v>718</v>
      </c>
      <c r="T558" t="s">
        <v>119</v>
      </c>
      <c r="U558" t="s">
        <v>615</v>
      </c>
      <c r="V558" t="s">
        <v>120</v>
      </c>
      <c r="W558" t="s">
        <v>615</v>
      </c>
      <c r="X558" t="s">
        <v>638</v>
      </c>
      <c r="Y558" t="s">
        <v>121</v>
      </c>
      <c r="Z558" t="s">
        <v>40</v>
      </c>
      <c r="AA558" t="s">
        <v>122</v>
      </c>
      <c r="AB558" t="s">
        <v>123</v>
      </c>
      <c r="AC558" t="s">
        <v>49</v>
      </c>
    </row>
    <row r="559" spans="1:29" x14ac:dyDescent="0.3">
      <c r="A559">
        <v>10167</v>
      </c>
      <c r="B559">
        <v>43</v>
      </c>
      <c r="C559" s="10">
        <v>85.65887219820182</v>
      </c>
      <c r="D559">
        <v>100</v>
      </c>
      <c r="E559">
        <v>1</v>
      </c>
      <c r="F559" t="str" cm="1">
        <f t="array" ref="F559">_xlfn.IFS(G559&lt;5000,"Small",AND(G559&gt;=5000,G559&lt;=10000),"Medium",G559&gt;10000,"Large")</f>
        <v>Medium</v>
      </c>
      <c r="G559">
        <v>5763.72</v>
      </c>
      <c r="H559" s="10">
        <f t="shared" si="16"/>
        <v>2080.3884954773221</v>
      </c>
      <c r="I559" s="11">
        <f t="shared" si="17"/>
        <v>0.36094544764098913</v>
      </c>
      <c r="J559" t="s">
        <v>307</v>
      </c>
      <c r="K559" s="5">
        <v>37917</v>
      </c>
      <c r="L559">
        <v>4</v>
      </c>
      <c r="M559">
        <v>10</v>
      </c>
      <c r="N559">
        <v>2003</v>
      </c>
      <c r="O559" t="s">
        <v>506</v>
      </c>
      <c r="P559">
        <v>157</v>
      </c>
      <c r="Q559" t="s">
        <v>507</v>
      </c>
      <c r="R559" t="s">
        <v>238</v>
      </c>
      <c r="S559" t="s">
        <v>732</v>
      </c>
      <c r="T559" t="s">
        <v>239</v>
      </c>
      <c r="U559" t="s">
        <v>615</v>
      </c>
      <c r="V559" t="s">
        <v>240</v>
      </c>
      <c r="W559" t="s">
        <v>615</v>
      </c>
      <c r="X559" t="s">
        <v>733</v>
      </c>
      <c r="Y559" t="s">
        <v>172</v>
      </c>
      <c r="Z559" t="s">
        <v>40</v>
      </c>
      <c r="AA559" t="s">
        <v>241</v>
      </c>
      <c r="AB559" t="s">
        <v>188</v>
      </c>
      <c r="AC559" t="s">
        <v>49</v>
      </c>
    </row>
    <row r="560" spans="1:29" x14ac:dyDescent="0.3">
      <c r="A560">
        <v>10178</v>
      </c>
      <c r="B560">
        <v>42</v>
      </c>
      <c r="C560" s="10">
        <v>66.301132543997667</v>
      </c>
      <c r="D560">
        <v>100</v>
      </c>
      <c r="E560">
        <v>4</v>
      </c>
      <c r="F560" t="str" cm="1">
        <f t="array" ref="F560">_xlfn.IFS(G560&lt;5000,"Small",AND(G560&gt;=5000,G560&lt;=10000),"Medium",G560&gt;10000,"Large")</f>
        <v>Medium</v>
      </c>
      <c r="G560">
        <v>6490.68</v>
      </c>
      <c r="H560" s="10">
        <f t="shared" si="16"/>
        <v>3706.0324331520983</v>
      </c>
      <c r="I560" s="11">
        <f t="shared" si="17"/>
        <v>0.57097752980459648</v>
      </c>
      <c r="J560" s="1" t="s">
        <v>24</v>
      </c>
      <c r="K560" s="5">
        <v>37933</v>
      </c>
      <c r="L560">
        <v>4</v>
      </c>
      <c r="M560">
        <v>11</v>
      </c>
      <c r="N560">
        <v>2003</v>
      </c>
      <c r="O560" t="s">
        <v>506</v>
      </c>
      <c r="P560">
        <v>157</v>
      </c>
      <c r="Q560" t="s">
        <v>507</v>
      </c>
      <c r="R560" t="s">
        <v>308</v>
      </c>
      <c r="S560" t="s">
        <v>740</v>
      </c>
      <c r="T560" t="s">
        <v>309</v>
      </c>
      <c r="U560" t="s">
        <v>615</v>
      </c>
      <c r="V560" t="s">
        <v>310</v>
      </c>
      <c r="W560" t="s">
        <v>615</v>
      </c>
      <c r="X560" t="s">
        <v>672</v>
      </c>
      <c r="Y560" t="s">
        <v>39</v>
      </c>
      <c r="Z560" t="s">
        <v>40</v>
      </c>
      <c r="AA560" t="s">
        <v>311</v>
      </c>
      <c r="AB560" t="s">
        <v>312</v>
      </c>
      <c r="AC560" t="s">
        <v>49</v>
      </c>
    </row>
    <row r="561" spans="1:29" x14ac:dyDescent="0.3">
      <c r="A561">
        <v>10186</v>
      </c>
      <c r="B561">
        <v>32</v>
      </c>
      <c r="C561" s="10">
        <v>84.320697090779845</v>
      </c>
      <c r="D561">
        <v>100</v>
      </c>
      <c r="E561">
        <v>1</v>
      </c>
      <c r="F561" t="str" cm="1">
        <f t="array" ref="F561">_xlfn.IFS(G561&lt;5000,"Small",AND(G561&gt;=5000,G561&lt;=10000),"Medium",G561&gt;10000,"Large")</f>
        <v>Medium</v>
      </c>
      <c r="G561">
        <v>6004.8</v>
      </c>
      <c r="H561" s="10">
        <f t="shared" si="16"/>
        <v>3306.5376930950451</v>
      </c>
      <c r="I561" s="11">
        <f t="shared" si="17"/>
        <v>0.55064909623884972</v>
      </c>
      <c r="J561" t="s">
        <v>24</v>
      </c>
      <c r="K561" s="5">
        <v>37939</v>
      </c>
      <c r="L561">
        <v>4</v>
      </c>
      <c r="M561">
        <v>11</v>
      </c>
      <c r="N561">
        <v>2003</v>
      </c>
      <c r="O561" t="s">
        <v>506</v>
      </c>
      <c r="P561">
        <v>157</v>
      </c>
      <c r="Q561" t="s">
        <v>507</v>
      </c>
      <c r="R561" t="s">
        <v>313</v>
      </c>
      <c r="S561" t="s">
        <v>741</v>
      </c>
      <c r="T561" t="s">
        <v>314</v>
      </c>
      <c r="U561" t="s">
        <v>615</v>
      </c>
      <c r="V561" t="s">
        <v>301</v>
      </c>
      <c r="W561" t="s">
        <v>615</v>
      </c>
      <c r="X561" t="s">
        <v>742</v>
      </c>
      <c r="Y561" t="s">
        <v>157</v>
      </c>
      <c r="Z561" t="s">
        <v>40</v>
      </c>
      <c r="AA561" t="s">
        <v>315</v>
      </c>
      <c r="AB561" t="s">
        <v>316</v>
      </c>
      <c r="AC561" t="s">
        <v>49</v>
      </c>
    </row>
    <row r="562" spans="1:29" x14ac:dyDescent="0.3">
      <c r="A562">
        <v>10198</v>
      </c>
      <c r="B562">
        <v>42</v>
      </c>
      <c r="C562" s="10">
        <v>66.051094674288521</v>
      </c>
      <c r="D562">
        <v>100</v>
      </c>
      <c r="E562">
        <v>4</v>
      </c>
      <c r="F562" t="str" cm="1">
        <f t="array" ref="F562">_xlfn.IFS(G562&lt;5000,"Small",AND(G562&gt;=5000,G562&lt;=10000),"Medium",G562&gt;10000,"Large")</f>
        <v>Medium</v>
      </c>
      <c r="G562">
        <v>7483.98</v>
      </c>
      <c r="H562" s="10">
        <f t="shared" si="16"/>
        <v>4709.8340236798813</v>
      </c>
      <c r="I562" s="11">
        <f t="shared" si="17"/>
        <v>0.62932210183350057</v>
      </c>
      <c r="J562" t="s">
        <v>24</v>
      </c>
      <c r="K562" s="5">
        <v>37952</v>
      </c>
      <c r="L562">
        <v>4</v>
      </c>
      <c r="M562">
        <v>11</v>
      </c>
      <c r="N562">
        <v>2003</v>
      </c>
      <c r="O562" t="s">
        <v>506</v>
      </c>
      <c r="P562">
        <v>157</v>
      </c>
      <c r="Q562" t="s">
        <v>507</v>
      </c>
      <c r="R562" t="s">
        <v>380</v>
      </c>
      <c r="S562" t="s">
        <v>381</v>
      </c>
      <c r="T562" t="s">
        <v>382</v>
      </c>
      <c r="U562" t="s">
        <v>615</v>
      </c>
      <c r="V562" t="s">
        <v>383</v>
      </c>
      <c r="W562" t="s">
        <v>615</v>
      </c>
      <c r="X562" t="s">
        <v>752</v>
      </c>
      <c r="Y562" t="s">
        <v>384</v>
      </c>
      <c r="Z562" t="s">
        <v>182</v>
      </c>
      <c r="AA562" t="s">
        <v>385</v>
      </c>
      <c r="AB562" t="s">
        <v>386</v>
      </c>
      <c r="AC562" t="s">
        <v>140</v>
      </c>
    </row>
    <row r="563" spans="1:29" x14ac:dyDescent="0.3">
      <c r="A563">
        <v>10210</v>
      </c>
      <c r="B563">
        <v>31</v>
      </c>
      <c r="C563" s="10">
        <v>70.084024916848946</v>
      </c>
      <c r="D563">
        <v>100</v>
      </c>
      <c r="E563">
        <v>17</v>
      </c>
      <c r="F563" t="str" cm="1">
        <f t="array" ref="F563">_xlfn.IFS(G563&lt;5000,"Small",AND(G563&gt;=5000,G563&lt;=10000),"Medium",G563&gt;10000,"Large")</f>
        <v>Medium</v>
      </c>
      <c r="G563">
        <v>5719.5</v>
      </c>
      <c r="H563" s="10">
        <f t="shared" si="16"/>
        <v>3546.8952275776828</v>
      </c>
      <c r="I563" s="11">
        <f t="shared" si="17"/>
        <v>0.62014078635854231</v>
      </c>
      <c r="J563" s="1" t="s">
        <v>24</v>
      </c>
      <c r="K563" s="5">
        <v>37998</v>
      </c>
      <c r="L563">
        <v>1</v>
      </c>
      <c r="M563">
        <v>1</v>
      </c>
      <c r="N563">
        <v>2004</v>
      </c>
      <c r="O563" t="s">
        <v>506</v>
      </c>
      <c r="P563">
        <v>157</v>
      </c>
      <c r="Q563" t="s">
        <v>507</v>
      </c>
      <c r="R563" t="s">
        <v>273</v>
      </c>
      <c r="S563" t="s">
        <v>274</v>
      </c>
      <c r="T563" t="s">
        <v>275</v>
      </c>
      <c r="U563" t="s">
        <v>615</v>
      </c>
      <c r="V563" t="s">
        <v>276</v>
      </c>
      <c r="W563" t="s">
        <v>276</v>
      </c>
      <c r="X563" t="s">
        <v>277</v>
      </c>
      <c r="Y563" t="s">
        <v>182</v>
      </c>
      <c r="Z563" t="s">
        <v>182</v>
      </c>
      <c r="AA563" t="s">
        <v>278</v>
      </c>
      <c r="AB563" t="s">
        <v>279</v>
      </c>
      <c r="AC563" t="s">
        <v>49</v>
      </c>
    </row>
    <row r="564" spans="1:29" x14ac:dyDescent="0.3">
      <c r="A564">
        <v>10222</v>
      </c>
      <c r="B564">
        <v>49</v>
      </c>
      <c r="C564" s="10">
        <v>76.937056723823673</v>
      </c>
      <c r="D564">
        <v>100</v>
      </c>
      <c r="E564">
        <v>4</v>
      </c>
      <c r="F564" t="str" cm="1">
        <f t="array" ref="F564">_xlfn.IFS(G564&lt;5000,"Small",AND(G564&gt;=5000,G564&lt;=10000),"Medium",G564&gt;10000,"Large")</f>
        <v>Medium</v>
      </c>
      <c r="G564">
        <v>6954.08</v>
      </c>
      <c r="H564" s="10">
        <f t="shared" si="16"/>
        <v>3184.1642205326398</v>
      </c>
      <c r="I564" s="11">
        <f t="shared" si="17"/>
        <v>0.45788432409932583</v>
      </c>
      <c r="J564" t="s">
        <v>24</v>
      </c>
      <c r="K564" s="5">
        <v>38036</v>
      </c>
      <c r="L564">
        <v>1</v>
      </c>
      <c r="M564">
        <v>2</v>
      </c>
      <c r="N564">
        <v>2004</v>
      </c>
      <c r="O564" t="s">
        <v>506</v>
      </c>
      <c r="P564">
        <v>157</v>
      </c>
      <c r="Q564" t="s">
        <v>507</v>
      </c>
      <c r="R564" t="s">
        <v>326</v>
      </c>
      <c r="S564" t="s">
        <v>675</v>
      </c>
      <c r="T564" t="s">
        <v>327</v>
      </c>
      <c r="U564" t="s">
        <v>615</v>
      </c>
      <c r="V564" t="s">
        <v>328</v>
      </c>
      <c r="W564" t="s">
        <v>53</v>
      </c>
      <c r="X564" t="s">
        <v>676</v>
      </c>
      <c r="Y564" t="s">
        <v>31</v>
      </c>
      <c r="Z564" t="s">
        <v>32</v>
      </c>
      <c r="AA564" t="s">
        <v>215</v>
      </c>
      <c r="AB564" t="s">
        <v>250</v>
      </c>
      <c r="AC564" t="s">
        <v>49</v>
      </c>
    </row>
    <row r="565" spans="1:29" x14ac:dyDescent="0.3">
      <c r="A565">
        <v>10250</v>
      </c>
      <c r="B565">
        <v>45</v>
      </c>
      <c r="C565" s="10">
        <v>87.851359389231362</v>
      </c>
      <c r="D565">
        <v>100</v>
      </c>
      <c r="E565">
        <v>14</v>
      </c>
      <c r="F565" t="str" cm="1">
        <f t="array" ref="F565">_xlfn.IFS(G565&lt;5000,"Small",AND(G565&gt;=5000,G565&lt;=10000),"Medium",G565&gt;10000,"Large")</f>
        <v>Medium</v>
      </c>
      <c r="G565">
        <v>8160.3</v>
      </c>
      <c r="H565" s="10">
        <f t="shared" si="16"/>
        <v>4206.9888274845889</v>
      </c>
      <c r="I565" s="11">
        <f t="shared" si="17"/>
        <v>0.51554340250782305</v>
      </c>
      <c r="J565" s="1" t="s">
        <v>24</v>
      </c>
      <c r="K565" s="5">
        <v>38118</v>
      </c>
      <c r="L565">
        <v>2</v>
      </c>
      <c r="M565">
        <v>5</v>
      </c>
      <c r="N565">
        <v>2004</v>
      </c>
      <c r="O565" t="s">
        <v>506</v>
      </c>
      <c r="P565">
        <v>157</v>
      </c>
      <c r="Q565" t="s">
        <v>507</v>
      </c>
      <c r="R565" t="s">
        <v>355</v>
      </c>
      <c r="S565" t="s">
        <v>680</v>
      </c>
      <c r="T565" t="s">
        <v>356</v>
      </c>
      <c r="U565" t="s">
        <v>615</v>
      </c>
      <c r="V565" t="s">
        <v>357</v>
      </c>
      <c r="W565" t="s">
        <v>53</v>
      </c>
      <c r="X565" t="s">
        <v>623</v>
      </c>
      <c r="Y565" t="s">
        <v>31</v>
      </c>
      <c r="Z565" t="s">
        <v>32</v>
      </c>
      <c r="AA565" t="s">
        <v>95</v>
      </c>
      <c r="AB565" t="s">
        <v>358</v>
      </c>
      <c r="AC565" t="s">
        <v>140</v>
      </c>
    </row>
    <row r="566" spans="1:29" x14ac:dyDescent="0.3">
      <c r="A566">
        <v>10262</v>
      </c>
      <c r="B566">
        <v>49</v>
      </c>
      <c r="C566" s="10">
        <v>76.529125307718644</v>
      </c>
      <c r="D566">
        <v>100</v>
      </c>
      <c r="E566">
        <v>9</v>
      </c>
      <c r="F566" t="str" cm="1">
        <f t="array" ref="F566">_xlfn.IFS(G566&lt;5000,"Small",AND(G566&gt;=5000,G566&lt;=10000),"Medium",G566&gt;10000,"Large")</f>
        <v>Medium</v>
      </c>
      <c r="G566">
        <v>6567.96</v>
      </c>
      <c r="H566" s="10">
        <f t="shared" si="16"/>
        <v>2818.0328599217864</v>
      </c>
      <c r="I566" s="11">
        <f t="shared" si="17"/>
        <v>0.42905755514981614</v>
      </c>
      <c r="J566" t="s">
        <v>307</v>
      </c>
      <c r="K566" s="5">
        <v>38162</v>
      </c>
      <c r="L566">
        <v>2</v>
      </c>
      <c r="M566">
        <v>6</v>
      </c>
      <c r="N566">
        <v>2004</v>
      </c>
      <c r="O566" t="s">
        <v>506</v>
      </c>
      <c r="P566">
        <v>157</v>
      </c>
      <c r="Q566" t="s">
        <v>507</v>
      </c>
      <c r="R566" t="s">
        <v>161</v>
      </c>
      <c r="S566" t="s">
        <v>723</v>
      </c>
      <c r="T566" t="s">
        <v>162</v>
      </c>
      <c r="U566" t="s">
        <v>615</v>
      </c>
      <c r="V566" t="s">
        <v>163</v>
      </c>
      <c r="W566" t="s">
        <v>615</v>
      </c>
      <c r="X566" t="s">
        <v>646</v>
      </c>
      <c r="Y566" t="s">
        <v>164</v>
      </c>
      <c r="Z566" t="s">
        <v>40</v>
      </c>
      <c r="AA566" t="s">
        <v>165</v>
      </c>
      <c r="AB566" t="s">
        <v>166</v>
      </c>
      <c r="AC566" t="s">
        <v>49</v>
      </c>
    </row>
    <row r="567" spans="1:29" x14ac:dyDescent="0.3">
      <c r="A567">
        <v>10274</v>
      </c>
      <c r="B567">
        <v>41</v>
      </c>
      <c r="C567" s="10">
        <v>65.327751536915969</v>
      </c>
      <c r="D567">
        <v>100</v>
      </c>
      <c r="E567">
        <v>1</v>
      </c>
      <c r="F567" t="str" cm="1">
        <f t="array" ref="F567">_xlfn.IFS(G567&lt;5000,"Small",AND(G567&gt;=5000,G567&lt;=10000),"Medium",G567&gt;10000,"Large")</f>
        <v>Medium</v>
      </c>
      <c r="G567">
        <v>6724</v>
      </c>
      <c r="H567" s="10">
        <f t="shared" si="16"/>
        <v>4045.5621869864453</v>
      </c>
      <c r="I567" s="11">
        <f t="shared" si="17"/>
        <v>0.60166005160417091</v>
      </c>
      <c r="J567" t="s">
        <v>24</v>
      </c>
      <c r="K567" s="5">
        <v>38189</v>
      </c>
      <c r="L567">
        <v>3</v>
      </c>
      <c r="M567">
        <v>7</v>
      </c>
      <c r="N567">
        <v>2004</v>
      </c>
      <c r="O567" t="s">
        <v>506</v>
      </c>
      <c r="P567">
        <v>157</v>
      </c>
      <c r="Q567" t="s">
        <v>507</v>
      </c>
      <c r="R567" t="s">
        <v>255</v>
      </c>
      <c r="S567" t="s">
        <v>636</v>
      </c>
      <c r="T567" t="s">
        <v>256</v>
      </c>
      <c r="U567" t="s">
        <v>615</v>
      </c>
      <c r="V567" t="s">
        <v>257</v>
      </c>
      <c r="W567" t="s">
        <v>115</v>
      </c>
      <c r="X567" t="s">
        <v>664</v>
      </c>
      <c r="Y567" t="s">
        <v>31</v>
      </c>
      <c r="Z567" t="s">
        <v>32</v>
      </c>
      <c r="AA567" t="s">
        <v>249</v>
      </c>
      <c r="AB567" t="s">
        <v>258</v>
      </c>
      <c r="AC567" t="s">
        <v>49</v>
      </c>
    </row>
    <row r="568" spans="1:29" x14ac:dyDescent="0.3">
      <c r="A568">
        <v>10284</v>
      </c>
      <c r="B568">
        <v>45</v>
      </c>
      <c r="C568" s="10">
        <v>72.485859978580535</v>
      </c>
      <c r="D568">
        <v>100</v>
      </c>
      <c r="E568">
        <v>11</v>
      </c>
      <c r="F568" t="str" cm="1">
        <f t="array" ref="F568">_xlfn.IFS(G568&lt;5000,"Small",AND(G568&gt;=5000,G568&lt;=10000),"Medium",G568&gt;10000,"Large")</f>
        <v>Medium</v>
      </c>
      <c r="G568">
        <v>5747.85</v>
      </c>
      <c r="H568" s="10">
        <f t="shared" si="16"/>
        <v>2485.9863009638761</v>
      </c>
      <c r="I568" s="11">
        <f t="shared" si="17"/>
        <v>0.43250716371580261</v>
      </c>
      <c r="J568" t="s">
        <v>24</v>
      </c>
      <c r="K568" s="5">
        <v>38220</v>
      </c>
      <c r="L568">
        <v>3</v>
      </c>
      <c r="M568">
        <v>8</v>
      </c>
      <c r="N568">
        <v>2004</v>
      </c>
      <c r="O568" t="s">
        <v>506</v>
      </c>
      <c r="P568">
        <v>157</v>
      </c>
      <c r="Q568" t="s">
        <v>507</v>
      </c>
      <c r="R568" t="s">
        <v>487</v>
      </c>
      <c r="S568" s="2" t="s">
        <v>705</v>
      </c>
      <c r="T568" t="s">
        <v>488</v>
      </c>
      <c r="U568" t="s">
        <v>615</v>
      </c>
      <c r="V568" t="s">
        <v>489</v>
      </c>
      <c r="W568" t="s">
        <v>615</v>
      </c>
      <c r="X568" t="s">
        <v>761</v>
      </c>
      <c r="Y568" t="s">
        <v>73</v>
      </c>
      <c r="Z568" t="s">
        <v>40</v>
      </c>
      <c r="AA568" t="s">
        <v>490</v>
      </c>
      <c r="AB568" t="s">
        <v>491</v>
      </c>
      <c r="AC568" t="s">
        <v>49</v>
      </c>
    </row>
    <row r="569" spans="1:29" x14ac:dyDescent="0.3">
      <c r="A569">
        <v>10296</v>
      </c>
      <c r="B569">
        <v>36</v>
      </c>
      <c r="C569" s="10">
        <v>89.144252416260557</v>
      </c>
      <c r="D569">
        <v>100</v>
      </c>
      <c r="E569">
        <v>7</v>
      </c>
      <c r="F569" t="str" cm="1">
        <f t="array" ref="F569">_xlfn.IFS(G569&lt;5000,"Small",AND(G569&gt;=5000,G569&lt;=10000),"Medium",G569&gt;10000,"Large")</f>
        <v>Medium</v>
      </c>
      <c r="G569">
        <v>5676.84</v>
      </c>
      <c r="H569" s="10">
        <f t="shared" si="16"/>
        <v>2467.6469130146202</v>
      </c>
      <c r="I569" s="11">
        <f t="shared" si="17"/>
        <v>0.4346867117999838</v>
      </c>
      <c r="J569" t="s">
        <v>24</v>
      </c>
      <c r="K569" s="5">
        <v>38245</v>
      </c>
      <c r="L569">
        <v>3</v>
      </c>
      <c r="M569">
        <v>9</v>
      </c>
      <c r="N569">
        <v>2004</v>
      </c>
      <c r="O569" t="s">
        <v>506</v>
      </c>
      <c r="P569">
        <v>157</v>
      </c>
      <c r="Q569" t="s">
        <v>507</v>
      </c>
      <c r="R569" t="s">
        <v>512</v>
      </c>
      <c r="S569" t="s">
        <v>513</v>
      </c>
      <c r="T569" t="s">
        <v>514</v>
      </c>
      <c r="U569" t="s">
        <v>615</v>
      </c>
      <c r="V569" t="s">
        <v>515</v>
      </c>
      <c r="W569" t="s">
        <v>615</v>
      </c>
      <c r="X569" t="s">
        <v>710</v>
      </c>
      <c r="Y569" t="s">
        <v>395</v>
      </c>
      <c r="Z569" t="s">
        <v>40</v>
      </c>
      <c r="AA569" t="s">
        <v>516</v>
      </c>
      <c r="AB569" t="s">
        <v>96</v>
      </c>
      <c r="AC569" t="s">
        <v>49</v>
      </c>
    </row>
    <row r="570" spans="1:29" x14ac:dyDescent="0.3">
      <c r="A570">
        <v>10307</v>
      </c>
      <c r="B570">
        <v>39</v>
      </c>
      <c r="C570" s="10">
        <v>63.585106773289489</v>
      </c>
      <c r="D570">
        <v>100</v>
      </c>
      <c r="E570">
        <v>1</v>
      </c>
      <c r="F570" t="str" cm="1">
        <f t="array" ref="F570">_xlfn.IFS(G570&lt;5000,"Small",AND(G570&gt;=5000,G570&lt;=10000),"Medium",G570&gt;10000,"Large")</f>
        <v>Medium</v>
      </c>
      <c r="G570">
        <v>7379.97</v>
      </c>
      <c r="H570" s="10">
        <f t="shared" si="16"/>
        <v>4900.1508358417104</v>
      </c>
      <c r="I570" s="11">
        <f t="shared" si="17"/>
        <v>0.66397977713211709</v>
      </c>
      <c r="J570" t="s">
        <v>24</v>
      </c>
      <c r="K570" s="5">
        <v>38274</v>
      </c>
      <c r="L570">
        <v>4</v>
      </c>
      <c r="M570">
        <v>10</v>
      </c>
      <c r="N570">
        <v>2004</v>
      </c>
      <c r="O570" t="s">
        <v>506</v>
      </c>
      <c r="P570">
        <v>157</v>
      </c>
      <c r="Q570" t="s">
        <v>507</v>
      </c>
      <c r="R570" t="s">
        <v>195</v>
      </c>
      <c r="S570" t="s">
        <v>652</v>
      </c>
      <c r="T570" t="s">
        <v>196</v>
      </c>
      <c r="U570" t="s">
        <v>615</v>
      </c>
      <c r="V570" t="s">
        <v>197</v>
      </c>
      <c r="W570" t="s">
        <v>132</v>
      </c>
      <c r="X570" t="s">
        <v>653</v>
      </c>
      <c r="Y570" t="s">
        <v>31</v>
      </c>
      <c r="Z570" t="s">
        <v>32</v>
      </c>
      <c r="AA570" t="s">
        <v>198</v>
      </c>
      <c r="AB570" t="s">
        <v>199</v>
      </c>
      <c r="AC570" t="s">
        <v>140</v>
      </c>
    </row>
    <row r="571" spans="1:29" x14ac:dyDescent="0.3">
      <c r="A571">
        <v>10316</v>
      </c>
      <c r="B571">
        <v>27</v>
      </c>
      <c r="C571" s="10">
        <v>77.401427111131852</v>
      </c>
      <c r="D571">
        <v>100</v>
      </c>
      <c r="E571">
        <v>9</v>
      </c>
      <c r="F571" t="str" cm="1">
        <f t="array" ref="F571">_xlfn.IFS(G571&lt;5000,"Small",AND(G571&gt;=5000,G571&lt;=10000),"Medium",G571&gt;10000,"Large")</f>
        <v>Small</v>
      </c>
      <c r="G571">
        <v>3704.13</v>
      </c>
      <c r="H571" s="10">
        <f t="shared" si="16"/>
        <v>1614.2914679994401</v>
      </c>
      <c r="I571" s="11">
        <f t="shared" si="17"/>
        <v>0.4358085347974936</v>
      </c>
      <c r="J571" s="1" t="s">
        <v>24</v>
      </c>
      <c r="K571" s="5">
        <v>38292</v>
      </c>
      <c r="L571">
        <v>4</v>
      </c>
      <c r="M571">
        <v>11</v>
      </c>
      <c r="N571">
        <v>2004</v>
      </c>
      <c r="O571" t="s">
        <v>506</v>
      </c>
      <c r="P571">
        <v>157</v>
      </c>
      <c r="Q571" t="s">
        <v>507</v>
      </c>
      <c r="R571" t="s">
        <v>344</v>
      </c>
      <c r="S571" t="s">
        <v>747</v>
      </c>
      <c r="T571" t="s">
        <v>345</v>
      </c>
      <c r="U571" t="s">
        <v>615</v>
      </c>
      <c r="V571" t="s">
        <v>346</v>
      </c>
      <c r="W571" t="s">
        <v>347</v>
      </c>
      <c r="X571" t="s">
        <v>748</v>
      </c>
      <c r="Y571" t="s">
        <v>157</v>
      </c>
      <c r="Z571" t="s">
        <v>40</v>
      </c>
      <c r="AA571" t="s">
        <v>348</v>
      </c>
      <c r="AB571" t="s">
        <v>349</v>
      </c>
      <c r="AC571" t="s">
        <v>49</v>
      </c>
    </row>
    <row r="572" spans="1:29" x14ac:dyDescent="0.3">
      <c r="A572">
        <v>10327</v>
      </c>
      <c r="B572">
        <v>25</v>
      </c>
      <c r="C572" s="10">
        <v>87.995157705904319</v>
      </c>
      <c r="D572">
        <v>100</v>
      </c>
      <c r="E572">
        <v>6</v>
      </c>
      <c r="F572" t="str" cm="1">
        <f t="array" ref="F572">_xlfn.IFS(G572&lt;5000,"Small",AND(G572&gt;=5000,G572&lt;=10000),"Medium",G572&gt;10000,"Large")</f>
        <v>Small</v>
      </c>
      <c r="G572">
        <v>2804.75</v>
      </c>
      <c r="H572" s="10">
        <f t="shared" si="16"/>
        <v>604.8710573523922</v>
      </c>
      <c r="I572" s="11">
        <f t="shared" si="17"/>
        <v>0.21565952664315616</v>
      </c>
      <c r="J572" s="1" t="s">
        <v>365</v>
      </c>
      <c r="K572" s="5">
        <v>38301</v>
      </c>
      <c r="L572">
        <v>4</v>
      </c>
      <c r="M572">
        <v>11</v>
      </c>
      <c r="N572">
        <v>2004</v>
      </c>
      <c r="O572" t="s">
        <v>506</v>
      </c>
      <c r="P572">
        <v>157</v>
      </c>
      <c r="Q572" t="s">
        <v>507</v>
      </c>
      <c r="R572" t="s">
        <v>292</v>
      </c>
      <c r="S572" t="s">
        <v>293</v>
      </c>
      <c r="T572" t="s">
        <v>294</v>
      </c>
      <c r="U572" t="s">
        <v>615</v>
      </c>
      <c r="V572" t="s">
        <v>295</v>
      </c>
      <c r="W572" t="s">
        <v>615</v>
      </c>
      <c r="X572" t="s">
        <v>670</v>
      </c>
      <c r="Y572" t="s">
        <v>296</v>
      </c>
      <c r="Z572" t="s">
        <v>40</v>
      </c>
      <c r="AA572" t="s">
        <v>297</v>
      </c>
      <c r="AB572" t="s">
        <v>298</v>
      </c>
      <c r="AC572" t="s">
        <v>35</v>
      </c>
    </row>
    <row r="573" spans="1:29" x14ac:dyDescent="0.3">
      <c r="A573">
        <v>10338</v>
      </c>
      <c r="B573">
        <v>41</v>
      </c>
      <c r="C573" s="10">
        <v>72.101086185310308</v>
      </c>
      <c r="D573">
        <v>100</v>
      </c>
      <c r="E573">
        <v>1</v>
      </c>
      <c r="F573" t="str" cm="1">
        <f t="array" ref="F573">_xlfn.IFS(G573&lt;5000,"Small",AND(G573&gt;=5000,G573&lt;=10000),"Medium",G573&gt;10000,"Large")</f>
        <v>Medium</v>
      </c>
      <c r="G573">
        <v>5624.79</v>
      </c>
      <c r="H573" s="10">
        <f t="shared" si="16"/>
        <v>2668.6454664022772</v>
      </c>
      <c r="I573" s="11">
        <f t="shared" si="17"/>
        <v>0.47444357325380632</v>
      </c>
      <c r="J573" t="s">
        <v>24</v>
      </c>
      <c r="K573" s="5">
        <v>38313</v>
      </c>
      <c r="L573">
        <v>4</v>
      </c>
      <c r="M573">
        <v>11</v>
      </c>
      <c r="N573">
        <v>2004</v>
      </c>
      <c r="O573" t="s">
        <v>506</v>
      </c>
      <c r="P573">
        <v>157</v>
      </c>
      <c r="Q573" t="s">
        <v>507</v>
      </c>
      <c r="R573" t="s">
        <v>517</v>
      </c>
      <c r="S573" t="s">
        <v>764</v>
      </c>
      <c r="T573" t="s">
        <v>518</v>
      </c>
      <c r="U573" t="s">
        <v>615</v>
      </c>
      <c r="V573" t="s">
        <v>519</v>
      </c>
      <c r="W573" t="s">
        <v>615</v>
      </c>
      <c r="X573" t="s">
        <v>520</v>
      </c>
      <c r="Y573" t="s">
        <v>333</v>
      </c>
      <c r="Z573" t="s">
        <v>40</v>
      </c>
      <c r="AA573" t="s">
        <v>521</v>
      </c>
      <c r="AB573" t="s">
        <v>522</v>
      </c>
      <c r="AC573" t="s">
        <v>49</v>
      </c>
    </row>
    <row r="574" spans="1:29" x14ac:dyDescent="0.3">
      <c r="A574">
        <v>10351</v>
      </c>
      <c r="B574">
        <v>39</v>
      </c>
      <c r="C574" s="10">
        <v>78.984455346563863</v>
      </c>
      <c r="D574">
        <v>99.52</v>
      </c>
      <c r="E574">
        <v>1</v>
      </c>
      <c r="F574" t="str" cm="1">
        <f t="array" ref="F574">_xlfn.IFS(G574&lt;5000,"Small",AND(G574&gt;=5000,G574&lt;=10000),"Medium",G574&gt;10000,"Large")</f>
        <v>Small</v>
      </c>
      <c r="G574">
        <v>3881.28</v>
      </c>
      <c r="H574" s="10">
        <f t="shared" si="16"/>
        <v>800.88624148400959</v>
      </c>
      <c r="I574" s="11">
        <f t="shared" si="17"/>
        <v>0.20634590688742105</v>
      </c>
      <c r="J574" s="1" t="s">
        <v>24</v>
      </c>
      <c r="K574" s="5">
        <v>38324</v>
      </c>
      <c r="L574">
        <v>4</v>
      </c>
      <c r="M574">
        <v>12</v>
      </c>
      <c r="N574">
        <v>2004</v>
      </c>
      <c r="O574" t="s">
        <v>506</v>
      </c>
      <c r="P574">
        <v>157</v>
      </c>
      <c r="Q574" t="s">
        <v>507</v>
      </c>
      <c r="R574" t="s">
        <v>299</v>
      </c>
      <c r="S574" t="s">
        <v>738</v>
      </c>
      <c r="T574" t="s">
        <v>300</v>
      </c>
      <c r="U574" t="s">
        <v>615</v>
      </c>
      <c r="V574" t="s">
        <v>301</v>
      </c>
      <c r="W574" t="s">
        <v>615</v>
      </c>
      <c r="X574" t="s">
        <v>739</v>
      </c>
      <c r="Y574" t="s">
        <v>157</v>
      </c>
      <c r="Z574" t="s">
        <v>40</v>
      </c>
      <c r="AA574" t="s">
        <v>59</v>
      </c>
      <c r="AB574" t="s">
        <v>302</v>
      </c>
      <c r="AC574" t="s">
        <v>49</v>
      </c>
    </row>
    <row r="575" spans="1:29" x14ac:dyDescent="0.3">
      <c r="A575">
        <v>10373</v>
      </c>
      <c r="B575">
        <v>28</v>
      </c>
      <c r="C575" s="10">
        <v>36.679318116099417</v>
      </c>
      <c r="D575">
        <v>57.55</v>
      </c>
      <c r="E575">
        <v>4</v>
      </c>
      <c r="F575" t="str" cm="1">
        <f t="array" ref="F575">_xlfn.IFS(G575&lt;5000,"Small",AND(G575&gt;=5000,G575&lt;=10000),"Medium",G575&gt;10000,"Large")</f>
        <v>Small</v>
      </c>
      <c r="G575">
        <v>1611.4</v>
      </c>
      <c r="H575" s="10">
        <f t="shared" si="16"/>
        <v>584.3790927492164</v>
      </c>
      <c r="I575" s="11">
        <f t="shared" si="17"/>
        <v>0.36265303012859401</v>
      </c>
      <c r="J575" t="s">
        <v>24</v>
      </c>
      <c r="K575" s="5">
        <v>38383</v>
      </c>
      <c r="L575">
        <v>1</v>
      </c>
      <c r="M575">
        <v>1</v>
      </c>
      <c r="N575">
        <v>2005</v>
      </c>
      <c r="O575" t="s">
        <v>506</v>
      </c>
      <c r="P575">
        <v>157</v>
      </c>
      <c r="Q575" t="s">
        <v>507</v>
      </c>
      <c r="R575" t="s">
        <v>350</v>
      </c>
      <c r="S575" t="s">
        <v>749</v>
      </c>
      <c r="T575" t="s">
        <v>351</v>
      </c>
      <c r="U575" t="s">
        <v>615</v>
      </c>
      <c r="V575" t="s">
        <v>352</v>
      </c>
      <c r="W575" t="s">
        <v>615</v>
      </c>
      <c r="X575" t="s">
        <v>679</v>
      </c>
      <c r="Y575" t="s">
        <v>121</v>
      </c>
      <c r="Z575" t="s">
        <v>40</v>
      </c>
      <c r="AA575" t="s">
        <v>353</v>
      </c>
      <c r="AB575" t="s">
        <v>354</v>
      </c>
      <c r="AC575" t="s">
        <v>35</v>
      </c>
    </row>
    <row r="576" spans="1:29" x14ac:dyDescent="0.3">
      <c r="A576">
        <v>10386</v>
      </c>
      <c r="B576">
        <v>25</v>
      </c>
      <c r="C576" s="10">
        <v>48.179606182745097</v>
      </c>
      <c r="D576">
        <v>54.57</v>
      </c>
      <c r="E576">
        <v>7</v>
      </c>
      <c r="F576" t="str" cm="1">
        <f t="array" ref="F576">_xlfn.IFS(G576&lt;5000,"Small",AND(G576&gt;=5000,G576&lt;=10000),"Medium",G576&gt;10000,"Large")</f>
        <v>Small</v>
      </c>
      <c r="G576">
        <v>1364.25</v>
      </c>
      <c r="H576" s="10">
        <f t="shared" si="16"/>
        <v>159.75984543137247</v>
      </c>
      <c r="I576" s="11">
        <f t="shared" si="17"/>
        <v>0.11710452294768002</v>
      </c>
      <c r="J576" s="1" t="s">
        <v>365</v>
      </c>
      <c r="K576" s="5">
        <v>38412</v>
      </c>
      <c r="L576">
        <v>1</v>
      </c>
      <c r="M576">
        <v>3</v>
      </c>
      <c r="N576">
        <v>2005</v>
      </c>
      <c r="O576" t="s">
        <v>506</v>
      </c>
      <c r="P576">
        <v>157</v>
      </c>
      <c r="Q576" t="s">
        <v>507</v>
      </c>
      <c r="R576" t="s">
        <v>161</v>
      </c>
      <c r="S576" t="s">
        <v>723</v>
      </c>
      <c r="T576" t="s">
        <v>162</v>
      </c>
      <c r="U576" t="s">
        <v>615</v>
      </c>
      <c r="V576" t="s">
        <v>163</v>
      </c>
      <c r="W576" t="s">
        <v>615</v>
      </c>
      <c r="X576" t="s">
        <v>646</v>
      </c>
      <c r="Y576" t="s">
        <v>164</v>
      </c>
      <c r="Z576" t="s">
        <v>40</v>
      </c>
      <c r="AA576" t="s">
        <v>165</v>
      </c>
      <c r="AB576" t="s">
        <v>166</v>
      </c>
      <c r="AC576" t="s">
        <v>35</v>
      </c>
    </row>
    <row r="577" spans="1:29" x14ac:dyDescent="0.3">
      <c r="A577">
        <v>10398</v>
      </c>
      <c r="B577">
        <v>33</v>
      </c>
      <c r="C577" s="10">
        <v>84.694883417737216</v>
      </c>
      <c r="D577">
        <v>100</v>
      </c>
      <c r="E577">
        <v>11</v>
      </c>
      <c r="F577" t="str" cm="1">
        <f t="array" ref="F577">_xlfn.IFS(G577&lt;5000,"Small",AND(G577&gt;=5000,G577&lt;=10000),"Medium",G577&gt;10000,"Large")</f>
        <v>Small</v>
      </c>
      <c r="G577">
        <v>4215.09</v>
      </c>
      <c r="H577" s="10">
        <f t="shared" si="16"/>
        <v>1420.1588472146718</v>
      </c>
      <c r="I577" s="11">
        <f t="shared" si="17"/>
        <v>0.33692254429079138</v>
      </c>
      <c r="J577" t="s">
        <v>24</v>
      </c>
      <c r="K577" s="5">
        <v>38441</v>
      </c>
      <c r="L577">
        <v>1</v>
      </c>
      <c r="M577">
        <v>3</v>
      </c>
      <c r="N577">
        <v>2005</v>
      </c>
      <c r="O577" t="s">
        <v>506</v>
      </c>
      <c r="P577">
        <v>157</v>
      </c>
      <c r="Q577" t="s">
        <v>507</v>
      </c>
      <c r="R577" t="s">
        <v>36</v>
      </c>
      <c r="S577" t="s">
        <v>713</v>
      </c>
      <c r="T577" t="s">
        <v>37</v>
      </c>
      <c r="U577" t="s">
        <v>615</v>
      </c>
      <c r="V577" t="s">
        <v>38</v>
      </c>
      <c r="W577" t="s">
        <v>615</v>
      </c>
      <c r="X577" t="s">
        <v>617</v>
      </c>
      <c r="Y577" t="s">
        <v>39</v>
      </c>
      <c r="Z577" t="s">
        <v>40</v>
      </c>
      <c r="AA577" t="s">
        <v>41</v>
      </c>
      <c r="AB577" t="s">
        <v>42</v>
      </c>
      <c r="AC577" t="s">
        <v>49</v>
      </c>
    </row>
    <row r="578" spans="1:29" x14ac:dyDescent="0.3">
      <c r="A578">
        <v>10400</v>
      </c>
      <c r="B578">
        <v>34</v>
      </c>
      <c r="C578" s="10">
        <v>61.396566388487713</v>
      </c>
      <c r="D578">
        <v>100</v>
      </c>
      <c r="E578">
        <v>1</v>
      </c>
      <c r="F578" t="str" cm="1">
        <f t="array" ref="F578">_xlfn.IFS(G578&lt;5000,"Small",AND(G578&gt;=5000,G578&lt;=10000),"Medium",G578&gt;10000,"Large")</f>
        <v>Medium</v>
      </c>
      <c r="G578">
        <v>6433.82</v>
      </c>
      <c r="H578" s="10">
        <f t="shared" si="16"/>
        <v>4346.3367427914172</v>
      </c>
      <c r="I578" s="11">
        <f t="shared" si="17"/>
        <v>0.67554528146442039</v>
      </c>
      <c r="J578" s="1" t="s">
        <v>24</v>
      </c>
      <c r="K578" s="5">
        <v>38443</v>
      </c>
      <c r="L578">
        <v>2</v>
      </c>
      <c r="M578">
        <v>4</v>
      </c>
      <c r="N578">
        <v>2005</v>
      </c>
      <c r="O578" t="s">
        <v>506</v>
      </c>
      <c r="P578">
        <v>157</v>
      </c>
      <c r="Q578" t="s">
        <v>507</v>
      </c>
      <c r="R578" t="s">
        <v>355</v>
      </c>
      <c r="S578" t="s">
        <v>680</v>
      </c>
      <c r="T578" t="s">
        <v>356</v>
      </c>
      <c r="U578" t="s">
        <v>615</v>
      </c>
      <c r="V578" t="s">
        <v>357</v>
      </c>
      <c r="W578" t="s">
        <v>53</v>
      </c>
      <c r="X578" t="s">
        <v>623</v>
      </c>
      <c r="Y578" t="s">
        <v>31</v>
      </c>
      <c r="Z578" t="s">
        <v>32</v>
      </c>
      <c r="AA578" t="s">
        <v>95</v>
      </c>
      <c r="AB578" t="s">
        <v>358</v>
      </c>
      <c r="AC578" t="s">
        <v>49</v>
      </c>
    </row>
    <row r="579" spans="1:29" x14ac:dyDescent="0.3">
      <c r="A579">
        <v>10416</v>
      </c>
      <c r="B579">
        <v>24</v>
      </c>
      <c r="C579" s="10">
        <v>64.099833220623864</v>
      </c>
      <c r="D579">
        <v>100</v>
      </c>
      <c r="E579">
        <v>14</v>
      </c>
      <c r="F579" t="str" cm="1">
        <f t="array" ref="F579">_xlfn.IFS(G579&lt;5000,"Small",AND(G579&gt;=5000,G579&lt;=10000),"Medium",G579&gt;10000,"Large")</f>
        <v>Small</v>
      </c>
      <c r="G579">
        <v>4352.16</v>
      </c>
      <c r="H579" s="10">
        <f t="shared" ref="H579:H642" si="18">G579-(B579*C579)</f>
        <v>2813.764002705027</v>
      </c>
      <c r="I579" s="11">
        <f t="shared" ref="I579:I642" si="19">H579/G579</f>
        <v>0.64652126822199252</v>
      </c>
      <c r="J579" s="1" t="s">
        <v>24</v>
      </c>
      <c r="K579" s="5">
        <v>38482</v>
      </c>
      <c r="L579">
        <v>2</v>
      </c>
      <c r="M579">
        <v>5</v>
      </c>
      <c r="N579">
        <v>2005</v>
      </c>
      <c r="O579" t="s">
        <v>506</v>
      </c>
      <c r="P579">
        <v>157</v>
      </c>
      <c r="Q579" t="s">
        <v>507</v>
      </c>
      <c r="R579" t="s">
        <v>403</v>
      </c>
      <c r="S579" t="s">
        <v>756</v>
      </c>
      <c r="T579" t="s">
        <v>404</v>
      </c>
      <c r="U579" t="s">
        <v>615</v>
      </c>
      <c r="V579" t="s">
        <v>405</v>
      </c>
      <c r="W579" t="s">
        <v>615</v>
      </c>
      <c r="X579" t="s">
        <v>689</v>
      </c>
      <c r="Y579" t="s">
        <v>235</v>
      </c>
      <c r="Z579" t="s">
        <v>40</v>
      </c>
      <c r="AA579" t="s">
        <v>406</v>
      </c>
      <c r="AB579" t="s">
        <v>407</v>
      </c>
      <c r="AC579" t="s">
        <v>49</v>
      </c>
    </row>
    <row r="580" spans="1:29" x14ac:dyDescent="0.3">
      <c r="A580">
        <v>10100</v>
      </c>
      <c r="B580">
        <v>30</v>
      </c>
      <c r="C580" s="10">
        <v>71.226310395656768</v>
      </c>
      <c r="D580">
        <v>100</v>
      </c>
      <c r="E580">
        <v>3</v>
      </c>
      <c r="F580" t="str" cm="1">
        <f t="array" ref="F580">_xlfn.IFS(G580&lt;5000,"Small",AND(G580&gt;=5000,G580&lt;=10000),"Medium",G580&gt;10000,"Large")</f>
        <v>Medium</v>
      </c>
      <c r="G580">
        <v>5151</v>
      </c>
      <c r="H580" s="10">
        <f t="shared" si="18"/>
        <v>3014.2106881302971</v>
      </c>
      <c r="I580" s="11">
        <f t="shared" si="19"/>
        <v>0.58517000351976256</v>
      </c>
      <c r="J580" s="1" t="s">
        <v>24</v>
      </c>
      <c r="K580" s="5">
        <v>37627</v>
      </c>
      <c r="L580">
        <v>1</v>
      </c>
      <c r="M580">
        <v>1</v>
      </c>
      <c r="N580">
        <v>2003</v>
      </c>
      <c r="O580" t="s">
        <v>492</v>
      </c>
      <c r="P580">
        <v>170</v>
      </c>
      <c r="Q580" t="s">
        <v>523</v>
      </c>
      <c r="R580" t="s">
        <v>251</v>
      </c>
      <c r="S580" t="s">
        <v>662</v>
      </c>
      <c r="T580" t="s">
        <v>252</v>
      </c>
      <c r="U580" t="s">
        <v>615</v>
      </c>
      <c r="V580" t="s">
        <v>253</v>
      </c>
      <c r="W580" t="s">
        <v>254</v>
      </c>
      <c r="X580" t="s">
        <v>663</v>
      </c>
      <c r="Y580" t="s">
        <v>31</v>
      </c>
      <c r="Z580" t="s">
        <v>32</v>
      </c>
      <c r="AA580" t="s">
        <v>54</v>
      </c>
      <c r="AB580" t="s">
        <v>250</v>
      </c>
      <c r="AC580" t="s">
        <v>49</v>
      </c>
    </row>
    <row r="581" spans="1:29" x14ac:dyDescent="0.3">
      <c r="A581">
        <v>10110</v>
      </c>
      <c r="B581">
        <v>42</v>
      </c>
      <c r="C581" s="10">
        <v>69.346534857685526</v>
      </c>
      <c r="D581">
        <v>100</v>
      </c>
      <c r="E581">
        <v>7</v>
      </c>
      <c r="F581" t="str" cm="1">
        <f t="array" ref="F581">_xlfn.IFS(G581&lt;5000,"Small",AND(G581&gt;=5000,G581&lt;=10000),"Medium",G581&gt;10000,"Large")</f>
        <v>Medium</v>
      </c>
      <c r="G581">
        <v>6069</v>
      </c>
      <c r="H581" s="10">
        <f t="shared" si="18"/>
        <v>3156.4455359772078</v>
      </c>
      <c r="I581" s="11">
        <f t="shared" si="19"/>
        <v>0.5200931843758787</v>
      </c>
      <c r="J581" t="s">
        <v>24</v>
      </c>
      <c r="K581" s="5">
        <v>37698</v>
      </c>
      <c r="L581">
        <v>1</v>
      </c>
      <c r="M581">
        <v>3</v>
      </c>
      <c r="N581">
        <v>2003</v>
      </c>
      <c r="O581" t="s">
        <v>492</v>
      </c>
      <c r="P581">
        <v>170</v>
      </c>
      <c r="Q581" t="s">
        <v>523</v>
      </c>
      <c r="R581" t="s">
        <v>440</v>
      </c>
      <c r="S581" t="s">
        <v>757</v>
      </c>
      <c r="T581" t="s">
        <v>441</v>
      </c>
      <c r="U581" t="s">
        <v>615</v>
      </c>
      <c r="V581" t="s">
        <v>442</v>
      </c>
      <c r="W581" t="s">
        <v>615</v>
      </c>
      <c r="X581" t="s">
        <v>758</v>
      </c>
      <c r="Y581" t="s">
        <v>157</v>
      </c>
      <c r="Z581" t="s">
        <v>40</v>
      </c>
      <c r="AA581" t="s">
        <v>443</v>
      </c>
      <c r="AB581" t="s">
        <v>87</v>
      </c>
      <c r="AC581" t="s">
        <v>49</v>
      </c>
    </row>
    <row r="582" spans="1:29" x14ac:dyDescent="0.3">
      <c r="A582">
        <v>10124</v>
      </c>
      <c r="B582">
        <v>21</v>
      </c>
      <c r="C582" s="10">
        <v>88.164821495551223</v>
      </c>
      <c r="D582">
        <v>100</v>
      </c>
      <c r="E582">
        <v>6</v>
      </c>
      <c r="F582" t="str" cm="1">
        <f t="array" ref="F582">_xlfn.IFS(G582&lt;5000,"Small",AND(G582&gt;=5000,G582&lt;=10000),"Medium",G582&gt;10000,"Large")</f>
        <v>Small</v>
      </c>
      <c r="G582">
        <v>2856</v>
      </c>
      <c r="H582" s="10">
        <f t="shared" si="18"/>
        <v>1004.5387485934243</v>
      </c>
      <c r="I582" s="11">
        <f t="shared" si="19"/>
        <v>0.35172925370918218</v>
      </c>
      <c r="J582" t="s">
        <v>24</v>
      </c>
      <c r="K582" s="5">
        <v>37762</v>
      </c>
      <c r="L582">
        <v>2</v>
      </c>
      <c r="M582">
        <v>5</v>
      </c>
      <c r="N582">
        <v>2003</v>
      </c>
      <c r="O582" t="s">
        <v>492</v>
      </c>
      <c r="P582">
        <v>170</v>
      </c>
      <c r="Q582" t="s">
        <v>523</v>
      </c>
      <c r="R582" t="s">
        <v>483</v>
      </c>
      <c r="S582" t="s">
        <v>703</v>
      </c>
      <c r="T582" t="s">
        <v>484</v>
      </c>
      <c r="U582" t="s">
        <v>615</v>
      </c>
      <c r="V582" t="s">
        <v>485</v>
      </c>
      <c r="W582" t="s">
        <v>486</v>
      </c>
      <c r="X582" t="s">
        <v>704</v>
      </c>
      <c r="Y582" t="s">
        <v>31</v>
      </c>
      <c r="Z582" t="s">
        <v>32</v>
      </c>
      <c r="AA582" t="s">
        <v>106</v>
      </c>
      <c r="AB582" t="s">
        <v>358</v>
      </c>
      <c r="AC582" t="s">
        <v>35</v>
      </c>
    </row>
    <row r="583" spans="1:29" x14ac:dyDescent="0.3">
      <c r="A583">
        <v>10149</v>
      </c>
      <c r="B583">
        <v>34</v>
      </c>
      <c r="C583" s="10">
        <v>73.180288414384222</v>
      </c>
      <c r="D583">
        <v>100</v>
      </c>
      <c r="E583">
        <v>11</v>
      </c>
      <c r="F583" t="str" cm="1">
        <f t="array" ref="F583">_xlfn.IFS(G583&lt;5000,"Small",AND(G583&gt;=5000,G583&lt;=10000),"Medium",G583&gt;10000,"Large")</f>
        <v>Medium</v>
      </c>
      <c r="G583">
        <v>5375.4</v>
      </c>
      <c r="H583" s="10">
        <f t="shared" si="18"/>
        <v>2887.2701939109361</v>
      </c>
      <c r="I583" s="11">
        <f t="shared" si="19"/>
        <v>0.53712657549409093</v>
      </c>
      <c r="J583" s="1" t="s">
        <v>24</v>
      </c>
      <c r="K583" s="5">
        <v>37876</v>
      </c>
      <c r="L583">
        <v>3</v>
      </c>
      <c r="M583">
        <v>9</v>
      </c>
      <c r="N583">
        <v>2003</v>
      </c>
      <c r="O583" t="s">
        <v>492</v>
      </c>
      <c r="P583">
        <v>170</v>
      </c>
      <c r="Q583" t="s">
        <v>523</v>
      </c>
      <c r="R583" t="s">
        <v>471</v>
      </c>
      <c r="S583" t="s">
        <v>701</v>
      </c>
      <c r="T583" t="s">
        <v>472</v>
      </c>
      <c r="U583" t="s">
        <v>615</v>
      </c>
      <c r="V583" t="s">
        <v>473</v>
      </c>
      <c r="W583" t="s">
        <v>53</v>
      </c>
      <c r="X583" t="s">
        <v>623</v>
      </c>
      <c r="Y583" t="s">
        <v>31</v>
      </c>
      <c r="Z583" t="s">
        <v>32</v>
      </c>
      <c r="AA583" t="s">
        <v>474</v>
      </c>
      <c r="AB583" t="s">
        <v>358</v>
      </c>
      <c r="AC583" t="s">
        <v>49</v>
      </c>
    </row>
    <row r="584" spans="1:29" x14ac:dyDescent="0.3">
      <c r="A584">
        <v>10162</v>
      </c>
      <c r="B584">
        <v>29</v>
      </c>
      <c r="C584" s="10">
        <v>71.649207537425227</v>
      </c>
      <c r="D584">
        <v>100</v>
      </c>
      <c r="E584">
        <v>9</v>
      </c>
      <c r="F584" t="str" cm="1">
        <f t="array" ref="F584">_xlfn.IFS(G584&lt;5000,"Small",AND(G584&gt;=5000,G584&lt;=10000),"Medium",G584&gt;10000,"Large")</f>
        <v>Medium</v>
      </c>
      <c r="G584">
        <v>5176.5</v>
      </c>
      <c r="H584" s="10">
        <f t="shared" si="18"/>
        <v>3098.6729814146684</v>
      </c>
      <c r="I584" s="11">
        <f t="shared" si="19"/>
        <v>0.59860387934215553</v>
      </c>
      <c r="J584" t="s">
        <v>24</v>
      </c>
      <c r="K584" s="5">
        <v>37912</v>
      </c>
      <c r="L584">
        <v>4</v>
      </c>
      <c r="M584">
        <v>10</v>
      </c>
      <c r="N584">
        <v>2003</v>
      </c>
      <c r="O584" t="s">
        <v>492</v>
      </c>
      <c r="P584">
        <v>170</v>
      </c>
      <c r="Q584" t="s">
        <v>523</v>
      </c>
      <c r="R584" t="s">
        <v>56</v>
      </c>
      <c r="S584" t="s">
        <v>621</v>
      </c>
      <c r="T584" t="s">
        <v>57</v>
      </c>
      <c r="U584" t="s">
        <v>615</v>
      </c>
      <c r="V584" t="s">
        <v>58</v>
      </c>
      <c r="W584" t="s">
        <v>53</v>
      </c>
      <c r="X584" t="s">
        <v>615</v>
      </c>
      <c r="Y584" t="s">
        <v>31</v>
      </c>
      <c r="Z584" t="s">
        <v>32</v>
      </c>
      <c r="AA584" t="s">
        <v>59</v>
      </c>
      <c r="AB584" t="s">
        <v>55</v>
      </c>
      <c r="AC584" t="s">
        <v>49</v>
      </c>
    </row>
    <row r="585" spans="1:29" x14ac:dyDescent="0.3">
      <c r="A585">
        <v>10173</v>
      </c>
      <c r="B585">
        <v>24</v>
      </c>
      <c r="C585" s="10">
        <v>65.344047665152289</v>
      </c>
      <c r="D585">
        <v>100</v>
      </c>
      <c r="E585">
        <v>13</v>
      </c>
      <c r="F585" t="str" cm="1">
        <f t="array" ref="F585">_xlfn.IFS(G585&lt;5000,"Small",AND(G585&gt;=5000,G585&lt;=10000),"Medium",G585&gt;10000,"Large")</f>
        <v>Small</v>
      </c>
      <c r="G585">
        <v>3508.8</v>
      </c>
      <c r="H585" s="10">
        <f t="shared" si="18"/>
        <v>1940.5428560363453</v>
      </c>
      <c r="I585" s="11">
        <f t="shared" si="19"/>
        <v>0.55305028956804181</v>
      </c>
      <c r="J585" s="1" t="s">
        <v>24</v>
      </c>
      <c r="K585" s="5">
        <v>37930</v>
      </c>
      <c r="L585">
        <v>4</v>
      </c>
      <c r="M585">
        <v>11</v>
      </c>
      <c r="N585">
        <v>2003</v>
      </c>
      <c r="O585" t="s">
        <v>492</v>
      </c>
      <c r="P585">
        <v>170</v>
      </c>
      <c r="Q585" t="s">
        <v>523</v>
      </c>
      <c r="R585" t="s">
        <v>494</v>
      </c>
      <c r="S585" t="s">
        <v>762</v>
      </c>
      <c r="T585" t="s">
        <v>495</v>
      </c>
      <c r="U585" t="s">
        <v>615</v>
      </c>
      <c r="V585" t="s">
        <v>496</v>
      </c>
      <c r="W585" t="s">
        <v>615</v>
      </c>
      <c r="X585" t="s">
        <v>706</v>
      </c>
      <c r="Y585" t="s">
        <v>235</v>
      </c>
      <c r="Z585" t="s">
        <v>40</v>
      </c>
      <c r="AA585" t="s">
        <v>497</v>
      </c>
      <c r="AB585" t="s">
        <v>498</v>
      </c>
      <c r="AC585" t="s">
        <v>49</v>
      </c>
    </row>
    <row r="586" spans="1:29" x14ac:dyDescent="0.3">
      <c r="A586">
        <v>10182</v>
      </c>
      <c r="B586">
        <v>44</v>
      </c>
      <c r="C586" s="10">
        <v>83.206503043314115</v>
      </c>
      <c r="D586">
        <v>100</v>
      </c>
      <c r="E586">
        <v>10</v>
      </c>
      <c r="F586" t="str" cm="1">
        <f t="array" ref="F586">_xlfn.IFS(G586&lt;5000,"Small",AND(G586&gt;=5000,G586&lt;=10000),"Medium",G586&gt;10000,"Large")</f>
        <v>Medium</v>
      </c>
      <c r="G586">
        <v>7554.8</v>
      </c>
      <c r="H586" s="10">
        <f t="shared" si="18"/>
        <v>3893.7138660941791</v>
      </c>
      <c r="I586" s="11">
        <f t="shared" si="19"/>
        <v>0.51539602187935873</v>
      </c>
      <c r="J586" s="1" t="s">
        <v>24</v>
      </c>
      <c r="K586" s="5">
        <v>37937</v>
      </c>
      <c r="L586">
        <v>4</v>
      </c>
      <c r="M586">
        <v>11</v>
      </c>
      <c r="N586">
        <v>2003</v>
      </c>
      <c r="O586" t="s">
        <v>492</v>
      </c>
      <c r="P586">
        <v>170</v>
      </c>
      <c r="Q586" t="s">
        <v>523</v>
      </c>
      <c r="R586" t="s">
        <v>246</v>
      </c>
      <c r="S586" t="s">
        <v>661</v>
      </c>
      <c r="T586" t="s">
        <v>247</v>
      </c>
      <c r="U586" t="s">
        <v>615</v>
      </c>
      <c r="V586" t="s">
        <v>248</v>
      </c>
      <c r="W586" t="s">
        <v>53</v>
      </c>
      <c r="X586" t="s">
        <v>634</v>
      </c>
      <c r="Y586" t="s">
        <v>31</v>
      </c>
      <c r="Z586" t="s">
        <v>32</v>
      </c>
      <c r="AA586" t="s">
        <v>249</v>
      </c>
      <c r="AB586" t="s">
        <v>250</v>
      </c>
      <c r="AC586" t="s">
        <v>140</v>
      </c>
    </row>
    <row r="587" spans="1:29" x14ac:dyDescent="0.3">
      <c r="A587">
        <v>10193</v>
      </c>
      <c r="B587">
        <v>21</v>
      </c>
      <c r="C587" s="10">
        <v>88.271736233005768</v>
      </c>
      <c r="D587">
        <v>100</v>
      </c>
      <c r="E587">
        <v>14</v>
      </c>
      <c r="F587" t="str" cm="1">
        <f t="array" ref="F587">_xlfn.IFS(G587&lt;5000,"Small",AND(G587&gt;=5000,G587&lt;=10000),"Medium",G587&gt;10000,"Large")</f>
        <v>Small</v>
      </c>
      <c r="G587">
        <v>3141.6</v>
      </c>
      <c r="H587" s="10">
        <f t="shared" si="18"/>
        <v>1287.8935391068787</v>
      </c>
      <c r="I587" s="11">
        <f t="shared" si="19"/>
        <v>0.40994828721252824</v>
      </c>
      <c r="J587" t="s">
        <v>24</v>
      </c>
      <c r="K587" s="5">
        <v>37946</v>
      </c>
      <c r="L587">
        <v>4</v>
      </c>
      <c r="M587">
        <v>11</v>
      </c>
      <c r="N587">
        <v>2003</v>
      </c>
      <c r="O587" t="s">
        <v>492</v>
      </c>
      <c r="P587">
        <v>170</v>
      </c>
      <c r="Q587" t="s">
        <v>523</v>
      </c>
      <c r="R587" t="s">
        <v>499</v>
      </c>
      <c r="S587" t="s">
        <v>763</v>
      </c>
      <c r="T587" t="s">
        <v>500</v>
      </c>
      <c r="U587" t="s">
        <v>615</v>
      </c>
      <c r="V587" t="s">
        <v>501</v>
      </c>
      <c r="W587" t="s">
        <v>87</v>
      </c>
      <c r="X587" t="s">
        <v>707</v>
      </c>
      <c r="Y587" t="s">
        <v>88</v>
      </c>
      <c r="Z587" t="s">
        <v>89</v>
      </c>
      <c r="AA587" t="s">
        <v>502</v>
      </c>
      <c r="AB587" t="s">
        <v>503</v>
      </c>
      <c r="AC587" t="s">
        <v>49</v>
      </c>
    </row>
    <row r="588" spans="1:29" x14ac:dyDescent="0.3">
      <c r="A588">
        <v>10204</v>
      </c>
      <c r="B588">
        <v>33</v>
      </c>
      <c r="C588" s="10">
        <v>86.213234752168333</v>
      </c>
      <c r="D588">
        <v>100</v>
      </c>
      <c r="E588">
        <v>4</v>
      </c>
      <c r="F588" t="str" cm="1">
        <f t="array" ref="F588">_xlfn.IFS(G588&lt;5000,"Small",AND(G588&gt;=5000,G588&lt;=10000),"Medium",G588&gt;10000,"Large")</f>
        <v>Medium</v>
      </c>
      <c r="G588">
        <v>5890.5</v>
      </c>
      <c r="H588" s="10">
        <f t="shared" si="18"/>
        <v>3045.463253178445</v>
      </c>
      <c r="I588" s="11">
        <f t="shared" si="19"/>
        <v>0.51701269046404297</v>
      </c>
      <c r="J588" s="1" t="s">
        <v>24</v>
      </c>
      <c r="K588" s="5">
        <v>37957</v>
      </c>
      <c r="L588">
        <v>4</v>
      </c>
      <c r="M588">
        <v>12</v>
      </c>
      <c r="N588">
        <v>2003</v>
      </c>
      <c r="O588" t="s">
        <v>492</v>
      </c>
      <c r="P588">
        <v>170</v>
      </c>
      <c r="Q588" t="s">
        <v>523</v>
      </c>
      <c r="R588" t="s">
        <v>425</v>
      </c>
      <c r="S588" t="s">
        <v>692</v>
      </c>
      <c r="T588" t="s">
        <v>426</v>
      </c>
      <c r="U588" t="s">
        <v>427</v>
      </c>
      <c r="V588" t="s">
        <v>29</v>
      </c>
      <c r="W588" t="s">
        <v>30</v>
      </c>
      <c r="X588" t="s">
        <v>616</v>
      </c>
      <c r="Y588" t="s">
        <v>31</v>
      </c>
      <c r="Z588" t="s">
        <v>32</v>
      </c>
      <c r="AA588" t="s">
        <v>54</v>
      </c>
      <c r="AB588" t="s">
        <v>428</v>
      </c>
      <c r="AC588" t="s">
        <v>49</v>
      </c>
    </row>
    <row r="589" spans="1:29" x14ac:dyDescent="0.3">
      <c r="A589">
        <v>10214</v>
      </c>
      <c r="B589">
        <v>30</v>
      </c>
      <c r="C589" s="10">
        <v>74.635561164903891</v>
      </c>
      <c r="D589">
        <v>100</v>
      </c>
      <c r="E589">
        <v>7</v>
      </c>
      <c r="F589" t="str" cm="1">
        <f t="array" ref="F589">_xlfn.IFS(G589&lt;5000,"Small",AND(G589&gt;=5000,G589&lt;=10000),"Medium",G589&gt;10000,"Large")</f>
        <v>Medium</v>
      </c>
      <c r="G589">
        <v>5967</v>
      </c>
      <c r="H589" s="10">
        <f t="shared" si="18"/>
        <v>3727.9331650528834</v>
      </c>
      <c r="I589" s="11">
        <f t="shared" si="19"/>
        <v>0.62475836518399253</v>
      </c>
      <c r="J589" t="s">
        <v>24</v>
      </c>
      <c r="K589" s="5">
        <v>38012</v>
      </c>
      <c r="L589">
        <v>1</v>
      </c>
      <c r="M589">
        <v>1</v>
      </c>
      <c r="N589">
        <v>2004</v>
      </c>
      <c r="O589" t="s">
        <v>492</v>
      </c>
      <c r="P589">
        <v>170</v>
      </c>
      <c r="Q589" t="s">
        <v>523</v>
      </c>
      <c r="R589" t="s">
        <v>175</v>
      </c>
      <c r="S589" t="s">
        <v>726</v>
      </c>
      <c r="T589" t="s">
        <v>176</v>
      </c>
      <c r="U589" t="s">
        <v>615</v>
      </c>
      <c r="V589" t="s">
        <v>163</v>
      </c>
      <c r="W589" t="s">
        <v>615</v>
      </c>
      <c r="X589" t="s">
        <v>647</v>
      </c>
      <c r="Y589" t="s">
        <v>164</v>
      </c>
      <c r="Z589" t="s">
        <v>40</v>
      </c>
      <c r="AA589" t="s">
        <v>177</v>
      </c>
      <c r="AB589" t="s">
        <v>178</v>
      </c>
      <c r="AC589" t="s">
        <v>49</v>
      </c>
    </row>
    <row r="590" spans="1:29" x14ac:dyDescent="0.3">
      <c r="A590">
        <v>10227</v>
      </c>
      <c r="B590">
        <v>26</v>
      </c>
      <c r="C590" s="10">
        <v>68.523310421182444</v>
      </c>
      <c r="D590">
        <v>100</v>
      </c>
      <c r="E590">
        <v>10</v>
      </c>
      <c r="F590" t="str" cm="1">
        <f t="array" ref="F590">_xlfn.IFS(G590&lt;5000,"Small",AND(G590&gt;=5000,G590&lt;=10000),"Medium",G590&gt;10000,"Large")</f>
        <v>Small</v>
      </c>
      <c r="G590">
        <v>3712.8</v>
      </c>
      <c r="H590" s="10">
        <f t="shared" si="18"/>
        <v>1931.1939290492567</v>
      </c>
      <c r="I590" s="11">
        <f t="shared" si="19"/>
        <v>0.5201448850057252</v>
      </c>
      <c r="J590" s="1" t="s">
        <v>24</v>
      </c>
      <c r="K590" s="5">
        <v>38048</v>
      </c>
      <c r="L590">
        <v>1</v>
      </c>
      <c r="M590">
        <v>3</v>
      </c>
      <c r="N590">
        <v>2004</v>
      </c>
      <c r="O590" t="s">
        <v>492</v>
      </c>
      <c r="P590">
        <v>170</v>
      </c>
      <c r="Q590" t="s">
        <v>523</v>
      </c>
      <c r="R590" t="s">
        <v>200</v>
      </c>
      <c r="S590" t="s">
        <v>728</v>
      </c>
      <c r="T590" t="s">
        <v>201</v>
      </c>
      <c r="U590" t="s">
        <v>615</v>
      </c>
      <c r="V590" t="s">
        <v>202</v>
      </c>
      <c r="W590" t="s">
        <v>615</v>
      </c>
      <c r="X590" t="s">
        <v>654</v>
      </c>
      <c r="Y590" t="s">
        <v>39</v>
      </c>
      <c r="Z590" t="s">
        <v>40</v>
      </c>
      <c r="AA590" t="s">
        <v>203</v>
      </c>
      <c r="AB590" t="s">
        <v>204</v>
      </c>
      <c r="AC590" t="s">
        <v>49</v>
      </c>
    </row>
    <row r="591" spans="1:29" x14ac:dyDescent="0.3">
      <c r="A591">
        <v>10241</v>
      </c>
      <c r="B591">
        <v>41</v>
      </c>
      <c r="C591" s="10">
        <v>85.520494464585624</v>
      </c>
      <c r="D591">
        <v>100</v>
      </c>
      <c r="E591">
        <v>2</v>
      </c>
      <c r="F591" t="str" cm="1">
        <f t="array" ref="F591">_xlfn.IFS(G591&lt;5000,"Small",AND(G591&gt;=5000,G591&lt;=10000),"Medium",G591&gt;10000,"Large")</f>
        <v>Medium</v>
      </c>
      <c r="G591">
        <v>7597.3</v>
      </c>
      <c r="H591" s="10">
        <f t="shared" si="18"/>
        <v>4090.9597269519895</v>
      </c>
      <c r="I591" s="11">
        <f t="shared" si="19"/>
        <v>0.5384754750966777</v>
      </c>
      <c r="J591" t="s">
        <v>24</v>
      </c>
      <c r="K591" s="5">
        <v>38090</v>
      </c>
      <c r="L591">
        <v>2</v>
      </c>
      <c r="M591">
        <v>4</v>
      </c>
      <c r="N591">
        <v>2004</v>
      </c>
      <c r="O591" t="s">
        <v>492</v>
      </c>
      <c r="P591">
        <v>170</v>
      </c>
      <c r="Q591" t="s">
        <v>523</v>
      </c>
      <c r="R591" t="s">
        <v>476</v>
      </c>
      <c r="S591" t="s">
        <v>760</v>
      </c>
      <c r="T591" t="s">
        <v>477</v>
      </c>
      <c r="U591" t="s">
        <v>615</v>
      </c>
      <c r="V591" t="s">
        <v>478</v>
      </c>
      <c r="W591" t="s">
        <v>615</v>
      </c>
      <c r="X591" t="s">
        <v>702</v>
      </c>
      <c r="Y591" t="s">
        <v>39</v>
      </c>
      <c r="Z591" t="s">
        <v>40</v>
      </c>
      <c r="AA591" t="s">
        <v>479</v>
      </c>
      <c r="AB591" t="s">
        <v>480</v>
      </c>
      <c r="AC591" t="s">
        <v>140</v>
      </c>
    </row>
    <row r="592" spans="1:29" x14ac:dyDescent="0.3">
      <c r="A592">
        <v>10280</v>
      </c>
      <c r="B592">
        <v>26</v>
      </c>
      <c r="C592" s="10">
        <v>67.450621204136354</v>
      </c>
      <c r="D592">
        <v>100</v>
      </c>
      <c r="E592">
        <v>16</v>
      </c>
      <c r="F592" t="str" cm="1">
        <f t="array" ref="F592">_xlfn.IFS(G592&lt;5000,"Small",AND(G592&gt;=5000,G592&lt;=10000),"Medium",G592&gt;10000,"Large")</f>
        <v>Small</v>
      </c>
      <c r="G592">
        <v>3668.6</v>
      </c>
      <c r="H592" s="10">
        <f t="shared" si="18"/>
        <v>1914.8838486924546</v>
      </c>
      <c r="I592" s="11">
        <f t="shared" si="19"/>
        <v>0.52196583129598617</v>
      </c>
      <c r="J592" t="s">
        <v>24</v>
      </c>
      <c r="K592" s="5">
        <v>38216</v>
      </c>
      <c r="L592">
        <v>3</v>
      </c>
      <c r="M592">
        <v>8</v>
      </c>
      <c r="N592">
        <v>2004</v>
      </c>
      <c r="O592" t="s">
        <v>492</v>
      </c>
      <c r="P592">
        <v>170</v>
      </c>
      <c r="Q592" t="s">
        <v>523</v>
      </c>
      <c r="R592" t="s">
        <v>232</v>
      </c>
      <c r="S592" t="s">
        <v>731</v>
      </c>
      <c r="T592" t="s">
        <v>233</v>
      </c>
      <c r="U592" t="s">
        <v>615</v>
      </c>
      <c r="V592" t="s">
        <v>234</v>
      </c>
      <c r="W592" t="s">
        <v>615</v>
      </c>
      <c r="X592" t="s">
        <v>659</v>
      </c>
      <c r="Y592" t="s">
        <v>235</v>
      </c>
      <c r="Z592" t="s">
        <v>40</v>
      </c>
      <c r="AA592" t="s">
        <v>236</v>
      </c>
      <c r="AB592" t="s">
        <v>237</v>
      </c>
      <c r="AC592" t="s">
        <v>49</v>
      </c>
    </row>
    <row r="593" spans="1:29" x14ac:dyDescent="0.3">
      <c r="A593">
        <v>10288</v>
      </c>
      <c r="B593">
        <v>32</v>
      </c>
      <c r="C593" s="10">
        <v>76.593935352406817</v>
      </c>
      <c r="D593">
        <v>100</v>
      </c>
      <c r="E593">
        <v>5</v>
      </c>
      <c r="F593" t="str" cm="1">
        <f t="array" ref="F593">_xlfn.IFS(G593&lt;5000,"Small",AND(G593&gt;=5000,G593&lt;=10000),"Medium",G593&gt;10000,"Large")</f>
        <v>Medium</v>
      </c>
      <c r="G593">
        <v>5875.2</v>
      </c>
      <c r="H593" s="10">
        <f t="shared" si="18"/>
        <v>3424.1940687229817</v>
      </c>
      <c r="I593" s="11">
        <f t="shared" si="19"/>
        <v>0.58282170287360124</v>
      </c>
      <c r="J593" s="1" t="s">
        <v>24</v>
      </c>
      <c r="K593" s="5">
        <v>38231</v>
      </c>
      <c r="L593">
        <v>3</v>
      </c>
      <c r="M593">
        <v>9</v>
      </c>
      <c r="N593">
        <v>2004</v>
      </c>
      <c r="O593" t="s">
        <v>492</v>
      </c>
      <c r="P593">
        <v>170</v>
      </c>
      <c r="Q593" t="s">
        <v>523</v>
      </c>
      <c r="R593" t="s">
        <v>374</v>
      </c>
      <c r="S593" s="2" t="s">
        <v>684</v>
      </c>
      <c r="T593" t="s">
        <v>375</v>
      </c>
      <c r="U593" t="s">
        <v>376</v>
      </c>
      <c r="V593" t="s">
        <v>181</v>
      </c>
      <c r="W593" t="s">
        <v>615</v>
      </c>
      <c r="X593" t="s">
        <v>685</v>
      </c>
      <c r="Y593" t="s">
        <v>181</v>
      </c>
      <c r="Z593" t="s">
        <v>89</v>
      </c>
      <c r="AA593" t="s">
        <v>377</v>
      </c>
      <c r="AB593" t="s">
        <v>378</v>
      </c>
      <c r="AC593" t="s">
        <v>49</v>
      </c>
    </row>
    <row r="594" spans="1:29" x14ac:dyDescent="0.3">
      <c r="A594">
        <v>10302</v>
      </c>
      <c r="B594">
        <v>43</v>
      </c>
      <c r="C594" s="10">
        <v>62.099001331480252</v>
      </c>
      <c r="D594">
        <v>100</v>
      </c>
      <c r="E594">
        <v>1</v>
      </c>
      <c r="F594" t="str" cm="1">
        <f t="array" ref="F594">_xlfn.IFS(G594&lt;5000,"Small",AND(G594&gt;=5000,G594&lt;=10000),"Medium",G594&gt;10000,"Large")</f>
        <v>Medium</v>
      </c>
      <c r="G594">
        <v>7310</v>
      </c>
      <c r="H594" s="10">
        <f t="shared" si="18"/>
        <v>4639.7429427463485</v>
      </c>
      <c r="I594" s="11">
        <f t="shared" si="19"/>
        <v>0.63471175687364545</v>
      </c>
      <c r="J594" s="1" t="s">
        <v>24</v>
      </c>
      <c r="K594" s="5">
        <v>37900</v>
      </c>
      <c r="L594">
        <v>4</v>
      </c>
      <c r="M594">
        <v>10</v>
      </c>
      <c r="N594">
        <v>2003</v>
      </c>
      <c r="O594" t="s">
        <v>492</v>
      </c>
      <c r="P594">
        <v>170</v>
      </c>
      <c r="Q594" t="s">
        <v>523</v>
      </c>
      <c r="R594" t="s">
        <v>154</v>
      </c>
      <c r="S594" t="s">
        <v>721</v>
      </c>
      <c r="T594" t="s">
        <v>155</v>
      </c>
      <c r="U594" t="s">
        <v>615</v>
      </c>
      <c r="V594" t="s">
        <v>156</v>
      </c>
      <c r="W594" t="s">
        <v>615</v>
      </c>
      <c r="X594" t="s">
        <v>722</v>
      </c>
      <c r="Y594" t="s">
        <v>157</v>
      </c>
      <c r="Z594" t="s">
        <v>40</v>
      </c>
      <c r="AA594" t="s">
        <v>158</v>
      </c>
      <c r="AB594" t="s">
        <v>159</v>
      </c>
      <c r="AC594" t="s">
        <v>140</v>
      </c>
    </row>
    <row r="595" spans="1:29" x14ac:dyDescent="0.3">
      <c r="A595">
        <v>10312</v>
      </c>
      <c r="B595">
        <v>48</v>
      </c>
      <c r="C595" s="10">
        <v>77.497778728685816</v>
      </c>
      <c r="D595">
        <v>100</v>
      </c>
      <c r="E595">
        <v>17</v>
      </c>
      <c r="F595" t="str" cm="1">
        <f t="array" ref="F595">_xlfn.IFS(G595&lt;5000,"Small",AND(G595&gt;=5000,G595&lt;=10000),"Medium",G595&gt;10000,"Large")</f>
        <v>Medium</v>
      </c>
      <c r="G595">
        <v>8078.4</v>
      </c>
      <c r="H595" s="10">
        <f t="shared" si="18"/>
        <v>4358.5066210230807</v>
      </c>
      <c r="I595" s="11">
        <f t="shared" si="19"/>
        <v>0.53952597309158756</v>
      </c>
      <c r="J595" t="s">
        <v>24</v>
      </c>
      <c r="K595" s="5">
        <v>38281</v>
      </c>
      <c r="L595">
        <v>4</v>
      </c>
      <c r="M595">
        <v>10</v>
      </c>
      <c r="N595">
        <v>2004</v>
      </c>
      <c r="O595" t="s">
        <v>492</v>
      </c>
      <c r="P595">
        <v>170</v>
      </c>
      <c r="Q595" t="s">
        <v>523</v>
      </c>
      <c r="R595" t="s">
        <v>246</v>
      </c>
      <c r="S595" t="s">
        <v>661</v>
      </c>
      <c r="T595" t="s">
        <v>247</v>
      </c>
      <c r="U595" t="s">
        <v>615</v>
      </c>
      <c r="V595" t="s">
        <v>248</v>
      </c>
      <c r="W595" t="s">
        <v>53</v>
      </c>
      <c r="X595" t="s">
        <v>634</v>
      </c>
      <c r="Y595" t="s">
        <v>31</v>
      </c>
      <c r="Z595" t="s">
        <v>32</v>
      </c>
      <c r="AA595" t="s">
        <v>249</v>
      </c>
      <c r="AB595" t="s">
        <v>250</v>
      </c>
      <c r="AC595" t="s">
        <v>140</v>
      </c>
    </row>
    <row r="596" spans="1:29" x14ac:dyDescent="0.3">
      <c r="A596">
        <v>10331</v>
      </c>
      <c r="B596">
        <v>44</v>
      </c>
      <c r="C596" s="10">
        <v>51.268172847499869</v>
      </c>
      <c r="D596">
        <v>74.040000000000006</v>
      </c>
      <c r="E596">
        <v>7</v>
      </c>
      <c r="F596" t="str" cm="1">
        <f t="array" ref="F596">_xlfn.IFS(G596&lt;5000,"Small",AND(G596&gt;=5000,G596&lt;=10000),"Medium",G596&gt;10000,"Large")</f>
        <v>Small</v>
      </c>
      <c r="G596">
        <v>3257.76</v>
      </c>
      <c r="H596" s="10">
        <f t="shared" si="18"/>
        <v>1001.9603947100059</v>
      </c>
      <c r="I596" s="11">
        <f t="shared" si="19"/>
        <v>0.30756114468530704</v>
      </c>
      <c r="J596" t="s">
        <v>24</v>
      </c>
      <c r="K596" s="5">
        <v>38308</v>
      </c>
      <c r="L596">
        <v>4</v>
      </c>
      <c r="M596">
        <v>11</v>
      </c>
      <c r="N596">
        <v>2004</v>
      </c>
      <c r="O596" t="s">
        <v>492</v>
      </c>
      <c r="P596">
        <v>170</v>
      </c>
      <c r="Q596" t="s">
        <v>523</v>
      </c>
      <c r="R596" t="s">
        <v>280</v>
      </c>
      <c r="S596" t="s">
        <v>667</v>
      </c>
      <c r="T596" t="s">
        <v>281</v>
      </c>
      <c r="U596" t="s">
        <v>615</v>
      </c>
      <c r="V596" t="s">
        <v>197</v>
      </c>
      <c r="W596" t="s">
        <v>132</v>
      </c>
      <c r="X596" t="s">
        <v>653</v>
      </c>
      <c r="Y596" t="s">
        <v>31</v>
      </c>
      <c r="Z596" t="s">
        <v>32</v>
      </c>
      <c r="AA596" t="s">
        <v>116</v>
      </c>
      <c r="AB596" t="s">
        <v>282</v>
      </c>
      <c r="AC596" t="s">
        <v>49</v>
      </c>
    </row>
    <row r="597" spans="1:29" x14ac:dyDescent="0.3">
      <c r="A597">
        <v>10344</v>
      </c>
      <c r="B597">
        <v>45</v>
      </c>
      <c r="C597" s="10">
        <v>71.883936250261542</v>
      </c>
      <c r="D597">
        <v>100</v>
      </c>
      <c r="E597">
        <v>1</v>
      </c>
      <c r="F597" t="str" cm="1">
        <f t="array" ref="F597">_xlfn.IFS(G597&lt;5000,"Small",AND(G597&gt;=5000,G597&lt;=10000),"Medium",G597&gt;10000,"Large")</f>
        <v>Medium</v>
      </c>
      <c r="G597">
        <v>7650</v>
      </c>
      <c r="H597" s="10">
        <f t="shared" si="18"/>
        <v>4415.2228687382303</v>
      </c>
      <c r="I597" s="11">
        <f t="shared" si="19"/>
        <v>0.57715331617493204</v>
      </c>
      <c r="J597" t="s">
        <v>24</v>
      </c>
      <c r="K597" s="5">
        <v>38316</v>
      </c>
      <c r="L597">
        <v>4</v>
      </c>
      <c r="M597">
        <v>11</v>
      </c>
      <c r="N597">
        <v>2004</v>
      </c>
      <c r="O597" t="s">
        <v>492</v>
      </c>
      <c r="P597">
        <v>170</v>
      </c>
      <c r="Q597" t="s">
        <v>523</v>
      </c>
      <c r="R597" t="s">
        <v>387</v>
      </c>
      <c r="S597" t="s">
        <v>753</v>
      </c>
      <c r="T597" t="s">
        <v>388</v>
      </c>
      <c r="U597" t="s">
        <v>615</v>
      </c>
      <c r="V597" t="s">
        <v>389</v>
      </c>
      <c r="W597" t="s">
        <v>615</v>
      </c>
      <c r="X597" t="s">
        <v>686</v>
      </c>
      <c r="Y597" t="s">
        <v>39</v>
      </c>
      <c r="Z597" t="s">
        <v>40</v>
      </c>
      <c r="AA597" t="s">
        <v>390</v>
      </c>
      <c r="AB597" t="s">
        <v>391</v>
      </c>
      <c r="AC597" t="s">
        <v>140</v>
      </c>
    </row>
    <row r="598" spans="1:29" x14ac:dyDescent="0.3">
      <c r="A598">
        <v>10367</v>
      </c>
      <c r="B598">
        <v>37</v>
      </c>
      <c r="C598" s="10">
        <v>76.896529245936847</v>
      </c>
      <c r="D598">
        <v>100</v>
      </c>
      <c r="E598">
        <v>3</v>
      </c>
      <c r="F598" t="str" cm="1">
        <f t="array" ref="F598">_xlfn.IFS(G598&lt;5000,"Small",AND(G598&gt;=5000,G598&lt;=10000),"Medium",G598&gt;10000,"Large")</f>
        <v>Small</v>
      </c>
      <c r="G598">
        <v>4703.8100000000004</v>
      </c>
      <c r="H598" s="10">
        <f t="shared" si="18"/>
        <v>1858.6384179003371</v>
      </c>
      <c r="I598" s="11">
        <f t="shared" si="19"/>
        <v>0.39513467123466656</v>
      </c>
      <c r="J598" s="1" t="s">
        <v>365</v>
      </c>
      <c r="K598" s="5">
        <v>38364</v>
      </c>
      <c r="L598">
        <v>1</v>
      </c>
      <c r="M598">
        <v>1</v>
      </c>
      <c r="N598">
        <v>2005</v>
      </c>
      <c r="O598" t="s">
        <v>492</v>
      </c>
      <c r="P598">
        <v>170</v>
      </c>
      <c r="Q598" t="s">
        <v>523</v>
      </c>
      <c r="R598" t="s">
        <v>50</v>
      </c>
      <c r="S598" t="s">
        <v>619</v>
      </c>
      <c r="T598" t="s">
        <v>51</v>
      </c>
      <c r="U598" t="s">
        <v>615</v>
      </c>
      <c r="V598" t="s">
        <v>52</v>
      </c>
      <c r="W598" t="s">
        <v>53</v>
      </c>
      <c r="X598" t="s">
        <v>620</v>
      </c>
      <c r="Y598" t="s">
        <v>31</v>
      </c>
      <c r="Z598" t="s">
        <v>32</v>
      </c>
      <c r="AA598" t="s">
        <v>54</v>
      </c>
      <c r="AB598" t="s">
        <v>55</v>
      </c>
      <c r="AC598" t="s">
        <v>49</v>
      </c>
    </row>
    <row r="599" spans="1:29" x14ac:dyDescent="0.3">
      <c r="A599">
        <v>10379</v>
      </c>
      <c r="B599">
        <v>39</v>
      </c>
      <c r="C599" s="10">
        <v>77.824567025221725</v>
      </c>
      <c r="D599">
        <v>100</v>
      </c>
      <c r="E599">
        <v>2</v>
      </c>
      <c r="F599" t="str" cm="1">
        <f t="array" ref="F599">_xlfn.IFS(G599&lt;5000,"Small",AND(G599&gt;=5000,G599&lt;=10000),"Medium",G599&gt;10000,"Large")</f>
        <v>Medium</v>
      </c>
      <c r="G599">
        <v>5399.55</v>
      </c>
      <c r="H599" s="10">
        <f t="shared" si="18"/>
        <v>2364.3918860163531</v>
      </c>
      <c r="I599" s="11">
        <f t="shared" si="19"/>
        <v>0.43788683983227361</v>
      </c>
      <c r="J599" s="1" t="s">
        <v>24</v>
      </c>
      <c r="K599" s="5">
        <v>38393</v>
      </c>
      <c r="L599">
        <v>1</v>
      </c>
      <c r="M599">
        <v>2</v>
      </c>
      <c r="N599">
        <v>2005</v>
      </c>
      <c r="O599" t="s">
        <v>492</v>
      </c>
      <c r="P599">
        <v>170</v>
      </c>
      <c r="Q599" t="s">
        <v>523</v>
      </c>
      <c r="R599" t="s">
        <v>161</v>
      </c>
      <c r="S599" t="s">
        <v>723</v>
      </c>
      <c r="T599" t="s">
        <v>162</v>
      </c>
      <c r="U599" t="s">
        <v>615</v>
      </c>
      <c r="V599" t="s">
        <v>163</v>
      </c>
      <c r="W599" t="s">
        <v>615</v>
      </c>
      <c r="X599" t="s">
        <v>646</v>
      </c>
      <c r="Y599" t="s">
        <v>164</v>
      </c>
      <c r="Z599" t="s">
        <v>40</v>
      </c>
      <c r="AA599" t="s">
        <v>165</v>
      </c>
      <c r="AB599" t="s">
        <v>166</v>
      </c>
      <c r="AC599" t="s">
        <v>49</v>
      </c>
    </row>
    <row r="600" spans="1:29" x14ac:dyDescent="0.3">
      <c r="A600">
        <v>10407</v>
      </c>
      <c r="B600">
        <v>76</v>
      </c>
      <c r="C600" s="10">
        <v>77.031553044360933</v>
      </c>
      <c r="D600">
        <v>100</v>
      </c>
      <c r="E600">
        <v>2</v>
      </c>
      <c r="F600" t="str" cm="1">
        <f t="array" ref="F600">_xlfn.IFS(G600&lt;5000,"Small",AND(G600&gt;=5000,G600&lt;=10000),"Medium",G600&gt;10000,"Large")</f>
        <v>Large</v>
      </c>
      <c r="G600">
        <v>14082.8</v>
      </c>
      <c r="H600" s="10">
        <f t="shared" si="18"/>
        <v>8228.4019686285683</v>
      </c>
      <c r="I600" s="11">
        <f t="shared" si="19"/>
        <v>0.5842873554001029</v>
      </c>
      <c r="J600" t="s">
        <v>359</v>
      </c>
      <c r="K600" s="5">
        <v>38464</v>
      </c>
      <c r="L600">
        <v>2</v>
      </c>
      <c r="M600">
        <v>4</v>
      </c>
      <c r="N600">
        <v>2005</v>
      </c>
      <c r="O600" t="s">
        <v>492</v>
      </c>
      <c r="P600">
        <v>170</v>
      </c>
      <c r="Q600" t="s">
        <v>523</v>
      </c>
      <c r="R600" t="s">
        <v>355</v>
      </c>
      <c r="S600" t="s">
        <v>680</v>
      </c>
      <c r="T600" t="s">
        <v>356</v>
      </c>
      <c r="U600" t="s">
        <v>615</v>
      </c>
      <c r="V600" t="s">
        <v>357</v>
      </c>
      <c r="W600" t="s">
        <v>53</v>
      </c>
      <c r="X600" t="s">
        <v>623</v>
      </c>
      <c r="Y600" t="s">
        <v>31</v>
      </c>
      <c r="Z600" t="s">
        <v>32</v>
      </c>
      <c r="AA600" t="s">
        <v>95</v>
      </c>
      <c r="AB600" t="s">
        <v>358</v>
      </c>
      <c r="AC600" t="s">
        <v>140</v>
      </c>
    </row>
    <row r="601" spans="1:29" x14ac:dyDescent="0.3">
      <c r="A601">
        <v>10420</v>
      </c>
      <c r="B601">
        <v>37</v>
      </c>
      <c r="C601" s="10">
        <v>80.01815357572643</v>
      </c>
      <c r="D601">
        <v>100</v>
      </c>
      <c r="E601">
        <v>5</v>
      </c>
      <c r="F601" t="str" cm="1">
        <f t="array" ref="F601">_xlfn.IFS(G601&lt;5000,"Small",AND(G601&gt;=5000,G601&lt;=10000),"Medium",G601&gt;10000,"Large")</f>
        <v>Medium</v>
      </c>
      <c r="G601">
        <v>5283.6</v>
      </c>
      <c r="H601" s="10">
        <f t="shared" si="18"/>
        <v>2322.9283176981226</v>
      </c>
      <c r="I601" s="11">
        <f t="shared" si="19"/>
        <v>0.43964878448370853</v>
      </c>
      <c r="J601" t="s">
        <v>271</v>
      </c>
      <c r="K601" s="5">
        <v>38501</v>
      </c>
      <c r="L601">
        <v>2</v>
      </c>
      <c r="M601">
        <v>5</v>
      </c>
      <c r="N601">
        <v>2005</v>
      </c>
      <c r="O601" t="s">
        <v>492</v>
      </c>
      <c r="P601">
        <v>170</v>
      </c>
      <c r="Q601" t="s">
        <v>523</v>
      </c>
      <c r="R601" t="s">
        <v>141</v>
      </c>
      <c r="S601" t="s">
        <v>142</v>
      </c>
      <c r="T601" t="s">
        <v>143</v>
      </c>
      <c r="U601" t="s">
        <v>144</v>
      </c>
      <c r="V601" t="s">
        <v>145</v>
      </c>
      <c r="W601" t="s">
        <v>146</v>
      </c>
      <c r="X601" t="s">
        <v>643</v>
      </c>
      <c r="Y601" t="s">
        <v>88</v>
      </c>
      <c r="Z601" t="s">
        <v>89</v>
      </c>
      <c r="AA601" t="s">
        <v>147</v>
      </c>
      <c r="AB601" t="s">
        <v>148</v>
      </c>
      <c r="AC601" t="s">
        <v>49</v>
      </c>
    </row>
    <row r="602" spans="1:29" x14ac:dyDescent="0.3">
      <c r="A602">
        <v>10108</v>
      </c>
      <c r="B602">
        <v>38</v>
      </c>
      <c r="C602" s="10">
        <v>69.440488408889053</v>
      </c>
      <c r="D602">
        <v>82.39</v>
      </c>
      <c r="E602">
        <v>2</v>
      </c>
      <c r="F602" t="str" cm="1">
        <f t="array" ref="F602">_xlfn.IFS(G602&lt;5000,"Small",AND(G602&gt;=5000,G602&lt;=10000),"Medium",G602&gt;10000,"Large")</f>
        <v>Small</v>
      </c>
      <c r="G602">
        <v>3130.82</v>
      </c>
      <c r="H602" s="10">
        <f t="shared" si="18"/>
        <v>492.08144046221605</v>
      </c>
      <c r="I602" s="11">
        <f t="shared" si="19"/>
        <v>0.15717334131704028</v>
      </c>
      <c r="J602" s="1" t="s">
        <v>24</v>
      </c>
      <c r="K602" s="5">
        <v>37683</v>
      </c>
      <c r="L602">
        <v>1</v>
      </c>
      <c r="M602">
        <v>3</v>
      </c>
      <c r="N602">
        <v>2003</v>
      </c>
      <c r="O602" t="s">
        <v>167</v>
      </c>
      <c r="P602">
        <v>77</v>
      </c>
      <c r="Q602" t="s">
        <v>524</v>
      </c>
      <c r="R602" t="s">
        <v>380</v>
      </c>
      <c r="S602" t="s">
        <v>381</v>
      </c>
      <c r="T602" t="s">
        <v>382</v>
      </c>
      <c r="U602" t="s">
        <v>615</v>
      </c>
      <c r="V602" t="s">
        <v>383</v>
      </c>
      <c r="W602" t="s">
        <v>615</v>
      </c>
      <c r="X602" t="s">
        <v>752</v>
      </c>
      <c r="Y602" t="s">
        <v>384</v>
      </c>
      <c r="Z602" t="s">
        <v>182</v>
      </c>
      <c r="AA602" t="s">
        <v>385</v>
      </c>
      <c r="AB602" t="s">
        <v>386</v>
      </c>
      <c r="AC602" t="s">
        <v>49</v>
      </c>
    </row>
    <row r="603" spans="1:29" x14ac:dyDescent="0.3">
      <c r="A603">
        <v>10122</v>
      </c>
      <c r="B603">
        <v>43</v>
      </c>
      <c r="C603" s="10">
        <v>50.037525778803555</v>
      </c>
      <c r="D603">
        <v>72.38</v>
      </c>
      <c r="E603">
        <v>6</v>
      </c>
      <c r="F603" t="str" cm="1">
        <f t="array" ref="F603">_xlfn.IFS(G603&lt;5000,"Small",AND(G603&gt;=5000,G603&lt;=10000),"Medium",G603&gt;10000,"Large")</f>
        <v>Small</v>
      </c>
      <c r="G603">
        <v>3112.34</v>
      </c>
      <c r="H603" s="10">
        <f t="shared" si="18"/>
        <v>960.72639151144722</v>
      </c>
      <c r="I603" s="11">
        <f t="shared" si="19"/>
        <v>0.30868298177944797</v>
      </c>
      <c r="J603" s="1" t="s">
        <v>24</v>
      </c>
      <c r="K603" s="5">
        <v>37749</v>
      </c>
      <c r="L603">
        <v>2</v>
      </c>
      <c r="M603">
        <v>5</v>
      </c>
      <c r="N603">
        <v>2003</v>
      </c>
      <c r="O603" t="s">
        <v>167</v>
      </c>
      <c r="P603">
        <v>77</v>
      </c>
      <c r="Q603" t="s">
        <v>524</v>
      </c>
      <c r="R603" t="s">
        <v>387</v>
      </c>
      <c r="S603" t="s">
        <v>753</v>
      </c>
      <c r="T603" t="s">
        <v>388</v>
      </c>
      <c r="U603" t="s">
        <v>615</v>
      </c>
      <c r="V603" t="s">
        <v>389</v>
      </c>
      <c r="W603" t="s">
        <v>615</v>
      </c>
      <c r="X603" t="s">
        <v>686</v>
      </c>
      <c r="Y603" t="s">
        <v>39</v>
      </c>
      <c r="Z603" t="s">
        <v>40</v>
      </c>
      <c r="AA603" t="s">
        <v>390</v>
      </c>
      <c r="AB603" t="s">
        <v>391</v>
      </c>
      <c r="AC603" t="s">
        <v>49</v>
      </c>
    </row>
    <row r="604" spans="1:29" x14ac:dyDescent="0.3">
      <c r="A604">
        <v>10135</v>
      </c>
      <c r="B604">
        <v>48</v>
      </c>
      <c r="C604" s="10">
        <v>61.752687564761636</v>
      </c>
      <c r="D604">
        <v>79.31</v>
      </c>
      <c r="E604">
        <v>3</v>
      </c>
      <c r="F604" t="str" cm="1">
        <f t="array" ref="F604">_xlfn.IFS(G604&lt;5000,"Small",AND(G604&gt;=5000,G604&lt;=10000),"Medium",G604&gt;10000,"Large")</f>
        <v>Small</v>
      </c>
      <c r="G604">
        <v>3806.88</v>
      </c>
      <c r="H604" s="10">
        <f t="shared" si="18"/>
        <v>842.75099689144145</v>
      </c>
      <c r="I604" s="11">
        <f t="shared" si="19"/>
        <v>0.22137577146940313</v>
      </c>
      <c r="J604" s="1" t="s">
        <v>24</v>
      </c>
      <c r="K604" s="5">
        <v>37804</v>
      </c>
      <c r="L604">
        <v>3</v>
      </c>
      <c r="M604">
        <v>7</v>
      </c>
      <c r="N604">
        <v>2003</v>
      </c>
      <c r="O604" t="s">
        <v>167</v>
      </c>
      <c r="P604">
        <v>77</v>
      </c>
      <c r="Q604" t="s">
        <v>524</v>
      </c>
      <c r="R604" t="s">
        <v>246</v>
      </c>
      <c r="S604" t="s">
        <v>661</v>
      </c>
      <c r="T604" t="s">
        <v>247</v>
      </c>
      <c r="U604" t="s">
        <v>615</v>
      </c>
      <c r="V604" t="s">
        <v>248</v>
      </c>
      <c r="W604" t="s">
        <v>53</v>
      </c>
      <c r="X604" t="s">
        <v>634</v>
      </c>
      <c r="Y604" t="s">
        <v>31</v>
      </c>
      <c r="Z604" t="s">
        <v>32</v>
      </c>
      <c r="AA604" t="s">
        <v>249</v>
      </c>
      <c r="AB604" t="s">
        <v>250</v>
      </c>
      <c r="AC604" t="s">
        <v>49</v>
      </c>
    </row>
    <row r="605" spans="1:29" x14ac:dyDescent="0.3">
      <c r="A605">
        <v>10147</v>
      </c>
      <c r="B605">
        <v>26</v>
      </c>
      <c r="C605" s="10">
        <v>51.099264338061857</v>
      </c>
      <c r="D605">
        <v>82.39</v>
      </c>
      <c r="E605">
        <v>3</v>
      </c>
      <c r="F605" t="str" cm="1">
        <f t="array" ref="F605">_xlfn.IFS(G605&lt;5000,"Small",AND(G605&gt;=5000,G605&lt;=10000),"Medium",G605&gt;10000,"Large")</f>
        <v>Small</v>
      </c>
      <c r="G605">
        <v>2142.14</v>
      </c>
      <c r="H605" s="10">
        <f t="shared" si="18"/>
        <v>813.55912721039158</v>
      </c>
      <c r="I605" s="11">
        <f t="shared" si="19"/>
        <v>0.37978802842502901</v>
      </c>
      <c r="J605" s="1" t="s">
        <v>24</v>
      </c>
      <c r="K605" s="5">
        <v>37869</v>
      </c>
      <c r="L605">
        <v>3</v>
      </c>
      <c r="M605">
        <v>9</v>
      </c>
      <c r="N605">
        <v>2003</v>
      </c>
      <c r="O605" t="s">
        <v>167</v>
      </c>
      <c r="P605">
        <v>77</v>
      </c>
      <c r="Q605" t="s">
        <v>524</v>
      </c>
      <c r="R605" t="s">
        <v>255</v>
      </c>
      <c r="S605" t="s">
        <v>636</v>
      </c>
      <c r="T605" t="s">
        <v>256</v>
      </c>
      <c r="U605" t="s">
        <v>615</v>
      </c>
      <c r="V605" t="s">
        <v>257</v>
      </c>
      <c r="W605" t="s">
        <v>115</v>
      </c>
      <c r="X605" t="s">
        <v>664</v>
      </c>
      <c r="Y605" t="s">
        <v>31</v>
      </c>
      <c r="Z605" t="s">
        <v>32</v>
      </c>
      <c r="AA605" t="s">
        <v>249</v>
      </c>
      <c r="AB605" t="s">
        <v>258</v>
      </c>
      <c r="AC605" t="s">
        <v>35</v>
      </c>
    </row>
    <row r="606" spans="1:29" x14ac:dyDescent="0.3">
      <c r="A606">
        <v>10160</v>
      </c>
      <c r="B606">
        <v>38</v>
      </c>
      <c r="C606" s="10">
        <v>76.859662932403452</v>
      </c>
      <c r="D606">
        <v>88.55</v>
      </c>
      <c r="E606">
        <v>4</v>
      </c>
      <c r="F606" t="str" cm="1">
        <f t="array" ref="F606">_xlfn.IFS(G606&lt;5000,"Small",AND(G606&gt;=5000,G606&lt;=10000),"Medium",G606&gt;10000,"Large")</f>
        <v>Small</v>
      </c>
      <c r="G606">
        <v>3364.9</v>
      </c>
      <c r="H606" s="10">
        <f t="shared" si="18"/>
        <v>444.23280856866904</v>
      </c>
      <c r="I606" s="11">
        <f t="shared" si="19"/>
        <v>0.13201961679950935</v>
      </c>
      <c r="J606" s="1" t="s">
        <v>24</v>
      </c>
      <c r="K606" s="5">
        <v>37905</v>
      </c>
      <c r="L606">
        <v>4</v>
      </c>
      <c r="M606">
        <v>10</v>
      </c>
      <c r="N606">
        <v>2003</v>
      </c>
      <c r="O606" t="s">
        <v>167</v>
      </c>
      <c r="P606">
        <v>77</v>
      </c>
      <c r="Q606" t="s">
        <v>524</v>
      </c>
      <c r="R606" t="s">
        <v>322</v>
      </c>
      <c r="S606" t="s">
        <v>674</v>
      </c>
      <c r="T606" t="s">
        <v>323</v>
      </c>
      <c r="U606" t="s">
        <v>615</v>
      </c>
      <c r="V606" t="s">
        <v>324</v>
      </c>
      <c r="W606" t="s">
        <v>53</v>
      </c>
      <c r="X606" t="s">
        <v>615</v>
      </c>
      <c r="Y606" t="s">
        <v>31</v>
      </c>
      <c r="Z606" t="s">
        <v>32</v>
      </c>
      <c r="AA606" t="s">
        <v>325</v>
      </c>
      <c r="AB606" t="s">
        <v>96</v>
      </c>
      <c r="AC606" t="s">
        <v>49</v>
      </c>
    </row>
    <row r="607" spans="1:29" x14ac:dyDescent="0.3">
      <c r="A607">
        <v>10170</v>
      </c>
      <c r="B607">
        <v>20</v>
      </c>
      <c r="C607" s="10">
        <v>55.035643460599417</v>
      </c>
      <c r="D607">
        <v>63.14</v>
      </c>
      <c r="E607">
        <v>2</v>
      </c>
      <c r="F607" t="str" cm="1">
        <f t="array" ref="F607">_xlfn.IFS(G607&lt;5000,"Small",AND(G607&gt;=5000,G607&lt;=10000),"Medium",G607&gt;10000,"Large")</f>
        <v>Small</v>
      </c>
      <c r="G607">
        <v>1262.8</v>
      </c>
      <c r="H607" s="10">
        <f t="shared" si="18"/>
        <v>162.08713078801156</v>
      </c>
      <c r="I607" s="11">
        <f t="shared" si="19"/>
        <v>0.12835534588851091</v>
      </c>
      <c r="J607" s="1" t="s">
        <v>24</v>
      </c>
      <c r="K607" s="5">
        <v>37929</v>
      </c>
      <c r="L607">
        <v>4</v>
      </c>
      <c r="M607">
        <v>11</v>
      </c>
      <c r="N607">
        <v>2003</v>
      </c>
      <c r="O607" t="s">
        <v>167</v>
      </c>
      <c r="P607">
        <v>77</v>
      </c>
      <c r="Q607" t="s">
        <v>524</v>
      </c>
      <c r="R607" t="s">
        <v>366</v>
      </c>
      <c r="S607" t="s">
        <v>751</v>
      </c>
      <c r="T607" t="s">
        <v>367</v>
      </c>
      <c r="U607" t="s">
        <v>615</v>
      </c>
      <c r="V607" t="s">
        <v>368</v>
      </c>
      <c r="W607" t="s">
        <v>615</v>
      </c>
      <c r="X607" t="s">
        <v>682</v>
      </c>
      <c r="Y607" t="s">
        <v>137</v>
      </c>
      <c r="Z607" t="s">
        <v>40</v>
      </c>
      <c r="AA607" t="s">
        <v>369</v>
      </c>
      <c r="AB607" t="s">
        <v>370</v>
      </c>
      <c r="AC607" t="s">
        <v>35</v>
      </c>
    </row>
    <row r="608" spans="1:29" x14ac:dyDescent="0.3">
      <c r="A608">
        <v>10181</v>
      </c>
      <c r="B608">
        <v>22</v>
      </c>
      <c r="C608" s="10">
        <v>66.290974395919349</v>
      </c>
      <c r="D608">
        <v>73.92</v>
      </c>
      <c r="E608">
        <v>10</v>
      </c>
      <c r="F608" t="str" cm="1">
        <f t="array" ref="F608">_xlfn.IFS(G608&lt;5000,"Small",AND(G608&gt;=5000,G608&lt;=10000),"Medium",G608&gt;10000,"Large")</f>
        <v>Small</v>
      </c>
      <c r="G608">
        <v>1626.24</v>
      </c>
      <c r="H608" s="10">
        <f t="shared" si="18"/>
        <v>167.83856328977436</v>
      </c>
      <c r="I608" s="11">
        <f t="shared" si="19"/>
        <v>0.10320651520671878</v>
      </c>
      <c r="J608" s="1" t="s">
        <v>24</v>
      </c>
      <c r="K608" s="5">
        <v>37937</v>
      </c>
      <c r="L608">
        <v>4</v>
      </c>
      <c r="M608">
        <v>11</v>
      </c>
      <c r="N608">
        <v>2003</v>
      </c>
      <c r="O608" t="s">
        <v>167</v>
      </c>
      <c r="P608">
        <v>77</v>
      </c>
      <c r="Q608" t="s">
        <v>524</v>
      </c>
      <c r="R608" t="s">
        <v>70</v>
      </c>
      <c r="S608" s="2" t="s">
        <v>625</v>
      </c>
      <c r="T608" t="s">
        <v>71</v>
      </c>
      <c r="U608" t="s">
        <v>615</v>
      </c>
      <c r="V608" t="s">
        <v>72</v>
      </c>
      <c r="W608" t="s">
        <v>615</v>
      </c>
      <c r="X608" t="s">
        <v>715</v>
      </c>
      <c r="Y608" t="s">
        <v>73</v>
      </c>
      <c r="Z608" t="s">
        <v>40</v>
      </c>
      <c r="AA608" t="s">
        <v>74</v>
      </c>
      <c r="AB608" t="s">
        <v>75</v>
      </c>
      <c r="AC608" t="s">
        <v>35</v>
      </c>
    </row>
    <row r="609" spans="1:29" x14ac:dyDescent="0.3">
      <c r="A609">
        <v>10192</v>
      </c>
      <c r="B609">
        <v>45</v>
      </c>
      <c r="C609" s="10">
        <v>58.007442693599664</v>
      </c>
      <c r="D609">
        <v>90.86</v>
      </c>
      <c r="E609">
        <v>15</v>
      </c>
      <c r="F609" t="str" cm="1">
        <f t="array" ref="F609">_xlfn.IFS(G609&lt;5000,"Small",AND(G609&gt;=5000,G609&lt;=10000),"Medium",G609&gt;10000,"Large")</f>
        <v>Small</v>
      </c>
      <c r="G609">
        <v>4088.7</v>
      </c>
      <c r="H609" s="10">
        <f t="shared" si="18"/>
        <v>1478.3650787880151</v>
      </c>
      <c r="I609" s="11">
        <f t="shared" si="19"/>
        <v>0.36157337999560135</v>
      </c>
      <c r="J609" t="s">
        <v>24</v>
      </c>
      <c r="K609" s="5">
        <v>37945</v>
      </c>
      <c r="L609">
        <v>4</v>
      </c>
      <c r="M609">
        <v>11</v>
      </c>
      <c r="N609">
        <v>2003</v>
      </c>
      <c r="O609" t="s">
        <v>167</v>
      </c>
      <c r="P609">
        <v>77</v>
      </c>
      <c r="Q609" t="s">
        <v>524</v>
      </c>
      <c r="R609" t="s">
        <v>251</v>
      </c>
      <c r="S609" t="s">
        <v>662</v>
      </c>
      <c r="T609" t="s">
        <v>252</v>
      </c>
      <c r="U609" t="s">
        <v>615</v>
      </c>
      <c r="V609" t="s">
        <v>253</v>
      </c>
      <c r="W609" t="s">
        <v>254</v>
      </c>
      <c r="X609" t="s">
        <v>663</v>
      </c>
      <c r="Y609" t="s">
        <v>31</v>
      </c>
      <c r="Z609" t="s">
        <v>32</v>
      </c>
      <c r="AA609" t="s">
        <v>54</v>
      </c>
      <c r="AB609" t="s">
        <v>250</v>
      </c>
      <c r="AC609" t="s">
        <v>49</v>
      </c>
    </row>
    <row r="610" spans="1:29" x14ac:dyDescent="0.3">
      <c r="A610">
        <v>10203</v>
      </c>
      <c r="B610">
        <v>45</v>
      </c>
      <c r="C610" s="10">
        <v>64.201004709146162</v>
      </c>
      <c r="D610">
        <v>85.47</v>
      </c>
      <c r="E610">
        <v>4</v>
      </c>
      <c r="F610" t="str" cm="1">
        <f t="array" ref="F610">_xlfn.IFS(G610&lt;5000,"Small",AND(G610&gt;=5000,G610&lt;=10000),"Medium",G610&gt;10000,"Large")</f>
        <v>Small</v>
      </c>
      <c r="G610">
        <v>3846.15</v>
      </c>
      <c r="H610" s="10">
        <f t="shared" si="18"/>
        <v>957.10478808842299</v>
      </c>
      <c r="I610" s="11">
        <f t="shared" si="19"/>
        <v>0.24884749375048373</v>
      </c>
      <c r="J610" s="1" t="s">
        <v>24</v>
      </c>
      <c r="K610" s="5">
        <v>37957</v>
      </c>
      <c r="L610">
        <v>4</v>
      </c>
      <c r="M610">
        <v>12</v>
      </c>
      <c r="N610">
        <v>2003</v>
      </c>
      <c r="O610" t="s">
        <v>167</v>
      </c>
      <c r="P610">
        <v>77</v>
      </c>
      <c r="Q610" t="s">
        <v>524</v>
      </c>
      <c r="R610" t="s">
        <v>161</v>
      </c>
      <c r="S610" t="s">
        <v>723</v>
      </c>
      <c r="T610" t="s">
        <v>162</v>
      </c>
      <c r="U610" t="s">
        <v>615</v>
      </c>
      <c r="V610" t="s">
        <v>163</v>
      </c>
      <c r="W610" t="s">
        <v>615</v>
      </c>
      <c r="X610" t="s">
        <v>646</v>
      </c>
      <c r="Y610" t="s">
        <v>164</v>
      </c>
      <c r="Z610" t="s">
        <v>40</v>
      </c>
      <c r="AA610" t="s">
        <v>165</v>
      </c>
      <c r="AB610" t="s">
        <v>166</v>
      </c>
      <c r="AC610" t="s">
        <v>49</v>
      </c>
    </row>
    <row r="611" spans="1:29" x14ac:dyDescent="0.3">
      <c r="A611">
        <v>10212</v>
      </c>
      <c r="B611">
        <v>20</v>
      </c>
      <c r="C611" s="10">
        <v>50.455852527013377</v>
      </c>
      <c r="D611">
        <v>66.989999999999995</v>
      </c>
      <c r="E611">
        <v>14</v>
      </c>
      <c r="F611" t="str" cm="1">
        <f t="array" ref="F611">_xlfn.IFS(G611&lt;5000,"Small",AND(G611&gt;=5000,G611&lt;=10000),"Medium",G611&gt;10000,"Large")</f>
        <v>Small</v>
      </c>
      <c r="G611">
        <v>1339.8</v>
      </c>
      <c r="H611" s="10">
        <f t="shared" si="18"/>
        <v>330.68294945973241</v>
      </c>
      <c r="I611" s="11">
        <f t="shared" si="19"/>
        <v>0.24681515857570713</v>
      </c>
      <c r="J611" t="s">
        <v>24</v>
      </c>
      <c r="K611" s="5">
        <v>38002</v>
      </c>
      <c r="L611">
        <v>1</v>
      </c>
      <c r="M611">
        <v>1</v>
      </c>
      <c r="N611">
        <v>2004</v>
      </c>
      <c r="O611" t="s">
        <v>167</v>
      </c>
      <c r="P611">
        <v>77</v>
      </c>
      <c r="Q611" t="s">
        <v>524</v>
      </c>
      <c r="R611" t="s">
        <v>161</v>
      </c>
      <c r="S611" t="s">
        <v>723</v>
      </c>
      <c r="T611" t="s">
        <v>162</v>
      </c>
      <c r="U611" t="s">
        <v>615</v>
      </c>
      <c r="V611" t="s">
        <v>163</v>
      </c>
      <c r="W611" t="s">
        <v>615</v>
      </c>
      <c r="X611" t="s">
        <v>646</v>
      </c>
      <c r="Y611" t="s">
        <v>164</v>
      </c>
      <c r="Z611" t="s">
        <v>40</v>
      </c>
      <c r="AA611" t="s">
        <v>165</v>
      </c>
      <c r="AB611" t="s">
        <v>166</v>
      </c>
      <c r="AC611" t="s">
        <v>35</v>
      </c>
    </row>
    <row r="612" spans="1:29" x14ac:dyDescent="0.3">
      <c r="A612">
        <v>10225</v>
      </c>
      <c r="B612">
        <v>47</v>
      </c>
      <c r="C612" s="10">
        <v>41.148213055759427</v>
      </c>
      <c r="D612">
        <v>64.680000000000007</v>
      </c>
      <c r="E612">
        <v>5</v>
      </c>
      <c r="F612" t="str" cm="1">
        <f t="array" ref="F612">_xlfn.IFS(G612&lt;5000,"Small",AND(G612&gt;=5000,G612&lt;=10000),"Medium",G612&gt;10000,"Large")</f>
        <v>Small</v>
      </c>
      <c r="G612">
        <v>3039.96</v>
      </c>
      <c r="H612" s="10">
        <f t="shared" si="18"/>
        <v>1105.993986379307</v>
      </c>
      <c r="I612" s="11">
        <f t="shared" si="19"/>
        <v>0.36381859839580355</v>
      </c>
      <c r="J612" t="s">
        <v>24</v>
      </c>
      <c r="K612" s="5">
        <v>38039</v>
      </c>
      <c r="L612">
        <v>1</v>
      </c>
      <c r="M612">
        <v>2</v>
      </c>
      <c r="N612">
        <v>2004</v>
      </c>
      <c r="O612" t="s">
        <v>167</v>
      </c>
      <c r="P612">
        <v>77</v>
      </c>
      <c r="Q612" t="s">
        <v>524</v>
      </c>
      <c r="R612" t="s">
        <v>398</v>
      </c>
      <c r="S612" t="s">
        <v>755</v>
      </c>
      <c r="T612" t="s">
        <v>399</v>
      </c>
      <c r="U612" t="s">
        <v>615</v>
      </c>
      <c r="V612" t="s">
        <v>400</v>
      </c>
      <c r="W612" t="s">
        <v>615</v>
      </c>
      <c r="X612" t="s">
        <v>688</v>
      </c>
      <c r="Y612" t="s">
        <v>401</v>
      </c>
      <c r="Z612" t="s">
        <v>40</v>
      </c>
      <c r="AA612" t="s">
        <v>402</v>
      </c>
      <c r="AB612" t="s">
        <v>96</v>
      </c>
      <c r="AC612" t="s">
        <v>49</v>
      </c>
    </row>
    <row r="613" spans="1:29" x14ac:dyDescent="0.3">
      <c r="A613">
        <v>10239</v>
      </c>
      <c r="B613">
        <v>46</v>
      </c>
      <c r="C613" s="10">
        <v>54.213233201698813</v>
      </c>
      <c r="D613">
        <v>73.92</v>
      </c>
      <c r="E613">
        <v>4</v>
      </c>
      <c r="F613" t="str" cm="1">
        <f t="array" ref="F613">_xlfn.IFS(G613&lt;5000,"Small",AND(G613&gt;=5000,G613&lt;=10000),"Medium",G613&gt;10000,"Large")</f>
        <v>Small</v>
      </c>
      <c r="G613">
        <v>3400.32</v>
      </c>
      <c r="H613" s="10">
        <f t="shared" si="18"/>
        <v>906.51127272185477</v>
      </c>
      <c r="I613" s="11">
        <f t="shared" si="19"/>
        <v>0.26659587118913947</v>
      </c>
      <c r="J613" s="1" t="s">
        <v>24</v>
      </c>
      <c r="K613" s="5">
        <v>38089</v>
      </c>
      <c r="L613">
        <v>2</v>
      </c>
      <c r="M613">
        <v>4</v>
      </c>
      <c r="N613">
        <v>2004</v>
      </c>
      <c r="O613" t="s">
        <v>167</v>
      </c>
      <c r="P613">
        <v>77</v>
      </c>
      <c r="Q613" t="s">
        <v>524</v>
      </c>
      <c r="R613" t="s">
        <v>350</v>
      </c>
      <c r="S613" t="s">
        <v>749</v>
      </c>
      <c r="T613" t="s">
        <v>351</v>
      </c>
      <c r="U613" t="s">
        <v>615</v>
      </c>
      <c r="V613" t="s">
        <v>352</v>
      </c>
      <c r="W613" t="s">
        <v>615</v>
      </c>
      <c r="X613" t="s">
        <v>679</v>
      </c>
      <c r="Y613" t="s">
        <v>121</v>
      </c>
      <c r="Z613" t="s">
        <v>40</v>
      </c>
      <c r="AA613" t="s">
        <v>353</v>
      </c>
      <c r="AB613" t="s">
        <v>354</v>
      </c>
      <c r="AC613" t="s">
        <v>49</v>
      </c>
    </row>
    <row r="614" spans="1:29" x14ac:dyDescent="0.3">
      <c r="A614">
        <v>10253</v>
      </c>
      <c r="B614">
        <v>23</v>
      </c>
      <c r="C614" s="10">
        <v>53.472540912223664</v>
      </c>
      <c r="D614">
        <v>83.93</v>
      </c>
      <c r="E614">
        <v>9</v>
      </c>
      <c r="F614" t="str" cm="1">
        <f t="array" ref="F614">_xlfn.IFS(G614&lt;5000,"Small",AND(G614&gt;=5000,G614&lt;=10000),"Medium",G614&gt;10000,"Large")</f>
        <v>Small</v>
      </c>
      <c r="G614">
        <v>1930.39</v>
      </c>
      <c r="H614" s="10">
        <f t="shared" si="18"/>
        <v>700.5215590188559</v>
      </c>
      <c r="I614" s="11">
        <f t="shared" si="19"/>
        <v>0.36289120800400743</v>
      </c>
      <c r="J614" s="1" t="s">
        <v>307</v>
      </c>
      <c r="K614" s="5">
        <v>38139</v>
      </c>
      <c r="L614">
        <v>2</v>
      </c>
      <c r="M614">
        <v>6</v>
      </c>
      <c r="N614">
        <v>2004</v>
      </c>
      <c r="O614" t="s">
        <v>167</v>
      </c>
      <c r="P614">
        <v>77</v>
      </c>
      <c r="Q614" t="s">
        <v>524</v>
      </c>
      <c r="R614" t="s">
        <v>154</v>
      </c>
      <c r="S614" t="s">
        <v>721</v>
      </c>
      <c r="T614" t="s">
        <v>155</v>
      </c>
      <c r="U614" t="s">
        <v>615</v>
      </c>
      <c r="V614" t="s">
        <v>156</v>
      </c>
      <c r="W614" t="s">
        <v>615</v>
      </c>
      <c r="X614" t="s">
        <v>722</v>
      </c>
      <c r="Y614" t="s">
        <v>157</v>
      </c>
      <c r="Z614" t="s">
        <v>40</v>
      </c>
      <c r="AA614" t="s">
        <v>158</v>
      </c>
      <c r="AB614" t="s">
        <v>159</v>
      </c>
      <c r="AC614" t="s">
        <v>35</v>
      </c>
    </row>
    <row r="615" spans="1:29" x14ac:dyDescent="0.3">
      <c r="A615">
        <v>10266</v>
      </c>
      <c r="B615">
        <v>33</v>
      </c>
      <c r="C615" s="10">
        <v>48.03176541107775</v>
      </c>
      <c r="D615">
        <v>74.69</v>
      </c>
      <c r="E615">
        <v>10</v>
      </c>
      <c r="F615" t="str" cm="1">
        <f t="array" ref="F615">_xlfn.IFS(G615&lt;5000,"Small",AND(G615&gt;=5000,G615&lt;=10000),"Medium",G615&gt;10000,"Large")</f>
        <v>Small</v>
      </c>
      <c r="G615">
        <v>2464.77</v>
      </c>
      <c r="H615" s="10">
        <f t="shared" si="18"/>
        <v>879.72174143443431</v>
      </c>
      <c r="I615" s="11">
        <f t="shared" si="19"/>
        <v>0.3569183905331671</v>
      </c>
      <c r="J615" s="1" t="s">
        <v>24</v>
      </c>
      <c r="K615" s="5">
        <v>38174</v>
      </c>
      <c r="L615">
        <v>3</v>
      </c>
      <c r="M615">
        <v>7</v>
      </c>
      <c r="N615">
        <v>2004</v>
      </c>
      <c r="O615" t="s">
        <v>167</v>
      </c>
      <c r="P615">
        <v>77</v>
      </c>
      <c r="Q615" t="s">
        <v>524</v>
      </c>
      <c r="R615" t="s">
        <v>403</v>
      </c>
      <c r="S615" t="s">
        <v>756</v>
      </c>
      <c r="T615" t="s">
        <v>404</v>
      </c>
      <c r="U615" t="s">
        <v>615</v>
      </c>
      <c r="V615" t="s">
        <v>405</v>
      </c>
      <c r="W615" t="s">
        <v>615</v>
      </c>
      <c r="X615" t="s">
        <v>689</v>
      </c>
      <c r="Y615" t="s">
        <v>235</v>
      </c>
      <c r="Z615" t="s">
        <v>40</v>
      </c>
      <c r="AA615" t="s">
        <v>406</v>
      </c>
      <c r="AB615" t="s">
        <v>407</v>
      </c>
      <c r="AC615" t="s">
        <v>35</v>
      </c>
    </row>
    <row r="616" spans="1:29" x14ac:dyDescent="0.3">
      <c r="A616">
        <v>10278</v>
      </c>
      <c r="B616">
        <v>29</v>
      </c>
      <c r="C616" s="10">
        <v>81.327471802501663</v>
      </c>
      <c r="D616">
        <v>90.86</v>
      </c>
      <c r="E616">
        <v>10</v>
      </c>
      <c r="F616" t="str" cm="1">
        <f t="array" ref="F616">_xlfn.IFS(G616&lt;5000,"Small",AND(G616&gt;=5000,G616&lt;=10000),"Medium",G616&gt;10000,"Large")</f>
        <v>Small</v>
      </c>
      <c r="G616">
        <v>2634.94</v>
      </c>
      <c r="H616" s="10">
        <f t="shared" si="18"/>
        <v>276.44331772745181</v>
      </c>
      <c r="I616" s="11">
        <f t="shared" si="19"/>
        <v>0.10491446398303256</v>
      </c>
      <c r="J616" s="1" t="s">
        <v>24</v>
      </c>
      <c r="K616" s="5">
        <v>38205</v>
      </c>
      <c r="L616">
        <v>3</v>
      </c>
      <c r="M616">
        <v>8</v>
      </c>
      <c r="N616">
        <v>2004</v>
      </c>
      <c r="O616" t="s">
        <v>167</v>
      </c>
      <c r="P616">
        <v>77</v>
      </c>
      <c r="Q616" t="s">
        <v>524</v>
      </c>
      <c r="R616" t="s">
        <v>483</v>
      </c>
      <c r="S616" t="s">
        <v>703</v>
      </c>
      <c r="T616" t="s">
        <v>484</v>
      </c>
      <c r="U616" t="s">
        <v>615</v>
      </c>
      <c r="V616" t="s">
        <v>485</v>
      </c>
      <c r="W616" t="s">
        <v>486</v>
      </c>
      <c r="X616" t="s">
        <v>704</v>
      </c>
      <c r="Y616" t="s">
        <v>31</v>
      </c>
      <c r="Z616" t="s">
        <v>32</v>
      </c>
      <c r="AA616" t="s">
        <v>106</v>
      </c>
      <c r="AB616" t="s">
        <v>358</v>
      </c>
      <c r="AC616" t="s">
        <v>35</v>
      </c>
    </row>
    <row r="617" spans="1:29" x14ac:dyDescent="0.3">
      <c r="A617">
        <v>10287</v>
      </c>
      <c r="B617">
        <v>44</v>
      </c>
      <c r="C617" s="10">
        <v>64.546943382102796</v>
      </c>
      <c r="D617">
        <v>82.39</v>
      </c>
      <c r="E617">
        <v>8</v>
      </c>
      <c r="F617" t="str" cm="1">
        <f t="array" ref="F617">_xlfn.IFS(G617&lt;5000,"Small",AND(G617&gt;=5000,G617&lt;=10000),"Medium",G617&gt;10000,"Large")</f>
        <v>Small</v>
      </c>
      <c r="G617">
        <v>3625.16</v>
      </c>
      <c r="H617" s="10">
        <f t="shared" si="18"/>
        <v>785.09449118747671</v>
      </c>
      <c r="I617" s="11">
        <f t="shared" si="19"/>
        <v>0.21656823179872797</v>
      </c>
      <c r="J617" t="s">
        <v>24</v>
      </c>
      <c r="K617" s="5">
        <v>38229</v>
      </c>
      <c r="L617">
        <v>3</v>
      </c>
      <c r="M617">
        <v>8</v>
      </c>
      <c r="N617">
        <v>2004</v>
      </c>
      <c r="O617" t="s">
        <v>167</v>
      </c>
      <c r="P617">
        <v>77</v>
      </c>
      <c r="Q617" t="s">
        <v>524</v>
      </c>
      <c r="R617" t="s">
        <v>398</v>
      </c>
      <c r="S617" t="s">
        <v>755</v>
      </c>
      <c r="T617" t="s">
        <v>399</v>
      </c>
      <c r="U617" t="s">
        <v>615</v>
      </c>
      <c r="V617" t="s">
        <v>400</v>
      </c>
      <c r="W617" t="s">
        <v>615</v>
      </c>
      <c r="X617" t="s">
        <v>688</v>
      </c>
      <c r="Y617" t="s">
        <v>401</v>
      </c>
      <c r="Z617" t="s">
        <v>40</v>
      </c>
      <c r="AA617" t="s">
        <v>402</v>
      </c>
      <c r="AB617" t="s">
        <v>96</v>
      </c>
      <c r="AC617" t="s">
        <v>49</v>
      </c>
    </row>
    <row r="618" spans="1:29" x14ac:dyDescent="0.3">
      <c r="A618">
        <v>10300</v>
      </c>
      <c r="B618">
        <v>41</v>
      </c>
      <c r="C618" s="10">
        <v>76.172783953234415</v>
      </c>
      <c r="D618">
        <v>92.4</v>
      </c>
      <c r="E618">
        <v>1</v>
      </c>
      <c r="F618" t="str" cm="1">
        <f t="array" ref="F618">_xlfn.IFS(G618&lt;5000,"Small",AND(G618&gt;=5000,G618&lt;=10000),"Medium",G618&gt;10000,"Large")</f>
        <v>Small</v>
      </c>
      <c r="G618">
        <v>3788.4</v>
      </c>
      <c r="H618" s="10">
        <f t="shared" si="18"/>
        <v>665.31585791738917</v>
      </c>
      <c r="I618" s="11">
        <f t="shared" si="19"/>
        <v>0.17561922128534188</v>
      </c>
      <c r="J618" s="1" t="s">
        <v>24</v>
      </c>
      <c r="K618" s="5">
        <v>37898</v>
      </c>
      <c r="L618">
        <v>4</v>
      </c>
      <c r="M618">
        <v>10</v>
      </c>
      <c r="N618">
        <v>2003</v>
      </c>
      <c r="O618" t="s">
        <v>167</v>
      </c>
      <c r="P618">
        <v>77</v>
      </c>
      <c r="Q618" t="s">
        <v>524</v>
      </c>
      <c r="R618" t="s">
        <v>412</v>
      </c>
      <c r="S618" t="s">
        <v>413</v>
      </c>
      <c r="T618" t="s">
        <v>414</v>
      </c>
      <c r="U618" t="s">
        <v>615</v>
      </c>
      <c r="V618" t="s">
        <v>415</v>
      </c>
      <c r="W618" t="s">
        <v>615</v>
      </c>
      <c r="X618" t="s">
        <v>691</v>
      </c>
      <c r="Y618" t="s">
        <v>395</v>
      </c>
      <c r="Z618" t="s">
        <v>40</v>
      </c>
      <c r="AA618" t="s">
        <v>416</v>
      </c>
      <c r="AB618" t="s">
        <v>370</v>
      </c>
      <c r="AC618" t="s">
        <v>49</v>
      </c>
    </row>
    <row r="619" spans="1:29" x14ac:dyDescent="0.3">
      <c r="A619">
        <v>10310</v>
      </c>
      <c r="B619">
        <v>20</v>
      </c>
      <c r="C619" s="10">
        <v>72.331034052116394</v>
      </c>
      <c r="D619">
        <v>91.63</v>
      </c>
      <c r="E619">
        <v>6</v>
      </c>
      <c r="F619" t="str" cm="1">
        <f t="array" ref="F619">_xlfn.IFS(G619&lt;5000,"Small",AND(G619&gt;=5000,G619&lt;=10000),"Medium",G619&gt;10000,"Large")</f>
        <v>Small</v>
      </c>
      <c r="G619">
        <v>1832.6</v>
      </c>
      <c r="H619" s="10">
        <f t="shared" si="18"/>
        <v>385.97931895767215</v>
      </c>
      <c r="I619" s="11">
        <f t="shared" si="19"/>
        <v>0.21061842134545028</v>
      </c>
      <c r="J619" t="s">
        <v>24</v>
      </c>
      <c r="K619" s="5">
        <v>38276</v>
      </c>
      <c r="L619">
        <v>4</v>
      </c>
      <c r="M619">
        <v>10</v>
      </c>
      <c r="N619">
        <v>2004</v>
      </c>
      <c r="O619" t="s">
        <v>167</v>
      </c>
      <c r="P619">
        <v>77</v>
      </c>
      <c r="Q619" t="s">
        <v>524</v>
      </c>
      <c r="R619" t="s">
        <v>392</v>
      </c>
      <c r="S619" t="s">
        <v>754</v>
      </c>
      <c r="T619" t="s">
        <v>393</v>
      </c>
      <c r="U619" t="s">
        <v>615</v>
      </c>
      <c r="V619" t="s">
        <v>394</v>
      </c>
      <c r="W619" t="s">
        <v>615</v>
      </c>
      <c r="X619" t="s">
        <v>687</v>
      </c>
      <c r="Y619" t="s">
        <v>395</v>
      </c>
      <c r="Z619" t="s">
        <v>40</v>
      </c>
      <c r="AA619" t="s">
        <v>396</v>
      </c>
      <c r="AB619" t="s">
        <v>397</v>
      </c>
      <c r="AC619" t="s">
        <v>35</v>
      </c>
    </row>
    <row r="620" spans="1:29" x14ac:dyDescent="0.3">
      <c r="A620">
        <v>10321</v>
      </c>
      <c r="B620">
        <v>37</v>
      </c>
      <c r="C620" s="10">
        <v>56.65218974693537</v>
      </c>
      <c r="D620">
        <v>78.540000000000006</v>
      </c>
      <c r="E620">
        <v>14</v>
      </c>
      <c r="F620" t="str" cm="1">
        <f t="array" ref="F620">_xlfn.IFS(G620&lt;5000,"Small",AND(G620&gt;=5000,G620&lt;=10000),"Medium",G620&gt;10000,"Large")</f>
        <v>Small</v>
      </c>
      <c r="G620">
        <v>2905.98</v>
      </c>
      <c r="H620" s="10">
        <f t="shared" si="18"/>
        <v>809.84897936339121</v>
      </c>
      <c r="I620" s="11">
        <f t="shared" si="19"/>
        <v>0.27868360393512387</v>
      </c>
      <c r="J620" s="1" t="s">
        <v>24</v>
      </c>
      <c r="K620" s="5">
        <v>38295</v>
      </c>
      <c r="L620">
        <v>4</v>
      </c>
      <c r="M620">
        <v>11</v>
      </c>
      <c r="N620">
        <v>2004</v>
      </c>
      <c r="O620" t="s">
        <v>167</v>
      </c>
      <c r="P620">
        <v>77</v>
      </c>
      <c r="Q620" t="s">
        <v>524</v>
      </c>
      <c r="R620" t="s">
        <v>149</v>
      </c>
      <c r="S620" t="s">
        <v>644</v>
      </c>
      <c r="T620" t="s">
        <v>150</v>
      </c>
      <c r="U620" t="s">
        <v>615</v>
      </c>
      <c r="V620" t="s">
        <v>151</v>
      </c>
      <c r="W620" t="s">
        <v>115</v>
      </c>
      <c r="X620" t="s">
        <v>645</v>
      </c>
      <c r="Y620" t="s">
        <v>31</v>
      </c>
      <c r="Z620" t="s">
        <v>32</v>
      </c>
      <c r="AA620" t="s">
        <v>152</v>
      </c>
      <c r="AB620" t="s">
        <v>153</v>
      </c>
      <c r="AC620" t="s">
        <v>35</v>
      </c>
    </row>
    <row r="621" spans="1:29" x14ac:dyDescent="0.3">
      <c r="A621">
        <v>10329</v>
      </c>
      <c r="B621">
        <v>29</v>
      </c>
      <c r="C621" s="10">
        <v>62.554312605727539</v>
      </c>
      <c r="D621">
        <v>100</v>
      </c>
      <c r="E621">
        <v>9</v>
      </c>
      <c r="F621" t="str" cm="1">
        <f t="array" ref="F621">_xlfn.IFS(G621&lt;5000,"Small",AND(G621&gt;=5000,G621&lt;=10000),"Medium",G621&gt;10000,"Large")</f>
        <v>Small</v>
      </c>
      <c r="G621">
        <v>2954.81</v>
      </c>
      <c r="H621" s="10">
        <f t="shared" si="18"/>
        <v>1140.7349344339013</v>
      </c>
      <c r="I621" s="11">
        <f t="shared" si="19"/>
        <v>0.38606033363698561</v>
      </c>
      <c r="J621" t="s">
        <v>24</v>
      </c>
      <c r="K621" s="5">
        <v>38306</v>
      </c>
      <c r="L621">
        <v>4</v>
      </c>
      <c r="M621">
        <v>11</v>
      </c>
      <c r="N621">
        <v>2004</v>
      </c>
      <c r="O621" t="s">
        <v>167</v>
      </c>
      <c r="P621">
        <v>77</v>
      </c>
      <c r="Q621" t="s">
        <v>524</v>
      </c>
      <c r="R621" t="s">
        <v>27</v>
      </c>
      <c r="S621" t="s">
        <v>614</v>
      </c>
      <c r="T621" t="s">
        <v>28</v>
      </c>
      <c r="U621" t="s">
        <v>615</v>
      </c>
      <c r="V621" t="s">
        <v>29</v>
      </c>
      <c r="W621" t="s">
        <v>30</v>
      </c>
      <c r="X621" t="s">
        <v>616</v>
      </c>
      <c r="Y621" t="s">
        <v>31</v>
      </c>
      <c r="Z621" t="s">
        <v>32</v>
      </c>
      <c r="AA621" t="s">
        <v>33</v>
      </c>
      <c r="AB621" t="s">
        <v>34</v>
      </c>
      <c r="AC621" t="s">
        <v>35</v>
      </c>
    </row>
    <row r="622" spans="1:29" x14ac:dyDescent="0.3">
      <c r="A622">
        <v>10342</v>
      </c>
      <c r="B622">
        <v>55</v>
      </c>
      <c r="C622" s="10">
        <v>42.178971586649936</v>
      </c>
      <c r="D622">
        <v>65.45</v>
      </c>
      <c r="E622">
        <v>1</v>
      </c>
      <c r="F622" t="str" cm="1">
        <f t="array" ref="F622">_xlfn.IFS(G622&lt;5000,"Small",AND(G622&gt;=5000,G622&lt;=10000),"Medium",G622&gt;10000,"Large")</f>
        <v>Small</v>
      </c>
      <c r="G622">
        <v>3599.75</v>
      </c>
      <c r="H622" s="10">
        <f t="shared" si="18"/>
        <v>1279.9065627342534</v>
      </c>
      <c r="I622" s="11">
        <f t="shared" si="19"/>
        <v>0.35555429202979466</v>
      </c>
      <c r="J622" t="s">
        <v>24</v>
      </c>
      <c r="K622" s="5">
        <v>38315</v>
      </c>
      <c r="L622">
        <v>4</v>
      </c>
      <c r="M622">
        <v>11</v>
      </c>
      <c r="N622">
        <v>2004</v>
      </c>
      <c r="O622" t="s">
        <v>167</v>
      </c>
      <c r="P622">
        <v>77</v>
      </c>
      <c r="Q622" t="s">
        <v>524</v>
      </c>
      <c r="R622" t="s">
        <v>83</v>
      </c>
      <c r="S622" s="2" t="s">
        <v>628</v>
      </c>
      <c r="T622" t="s">
        <v>84</v>
      </c>
      <c r="U622" t="s">
        <v>85</v>
      </c>
      <c r="V622" t="s">
        <v>86</v>
      </c>
      <c r="W622" t="s">
        <v>87</v>
      </c>
      <c r="X622" t="s">
        <v>629</v>
      </c>
      <c r="Y622" t="s">
        <v>88</v>
      </c>
      <c r="Z622" t="s">
        <v>89</v>
      </c>
      <c r="AA622" t="s">
        <v>90</v>
      </c>
      <c r="AB622" t="s">
        <v>91</v>
      </c>
      <c r="AC622" t="s">
        <v>49</v>
      </c>
    </row>
    <row r="623" spans="1:29" x14ac:dyDescent="0.3">
      <c r="A623">
        <v>10363</v>
      </c>
      <c r="B623">
        <v>22</v>
      </c>
      <c r="C623" s="10">
        <v>76.124588122511085</v>
      </c>
      <c r="D623">
        <v>100</v>
      </c>
      <c r="E623">
        <v>7</v>
      </c>
      <c r="F623" t="str" cm="1">
        <f t="array" ref="F623">_xlfn.IFS(G623&lt;5000,"Small",AND(G623&gt;=5000,G623&lt;=10000),"Medium",G623&gt;10000,"Large")</f>
        <v>Small</v>
      </c>
      <c r="G623">
        <v>3686.54</v>
      </c>
      <c r="H623" s="10">
        <f t="shared" si="18"/>
        <v>2011.7990613047562</v>
      </c>
      <c r="I623" s="11">
        <f t="shared" si="19"/>
        <v>0.54571469760392022</v>
      </c>
      <c r="J623" s="1" t="s">
        <v>24</v>
      </c>
      <c r="K623" s="5">
        <v>38358</v>
      </c>
      <c r="L623">
        <v>1</v>
      </c>
      <c r="M623">
        <v>1</v>
      </c>
      <c r="N623">
        <v>2005</v>
      </c>
      <c r="O623" t="s">
        <v>167</v>
      </c>
      <c r="P623">
        <v>77</v>
      </c>
      <c r="Q623" t="s">
        <v>524</v>
      </c>
      <c r="R623" t="s">
        <v>417</v>
      </c>
      <c r="S623" t="s">
        <v>418</v>
      </c>
      <c r="T623" t="s">
        <v>419</v>
      </c>
      <c r="U623" t="s">
        <v>615</v>
      </c>
      <c r="V623" t="s">
        <v>420</v>
      </c>
      <c r="W623" t="s">
        <v>615</v>
      </c>
      <c r="X623" t="s">
        <v>421</v>
      </c>
      <c r="Y623" t="s">
        <v>121</v>
      </c>
      <c r="Z623" t="s">
        <v>40</v>
      </c>
      <c r="AA623" t="s">
        <v>422</v>
      </c>
      <c r="AB623" t="s">
        <v>423</v>
      </c>
      <c r="AC623" t="s">
        <v>49</v>
      </c>
    </row>
    <row r="624" spans="1:29" x14ac:dyDescent="0.3">
      <c r="A624">
        <v>10377</v>
      </c>
      <c r="B624">
        <v>31</v>
      </c>
      <c r="C624" s="10">
        <v>46.957492995755381</v>
      </c>
      <c r="D624">
        <v>67.760000000000005</v>
      </c>
      <c r="E624">
        <v>4</v>
      </c>
      <c r="F624" t="str" cm="1">
        <f t="array" ref="F624">_xlfn.IFS(G624&lt;5000,"Small",AND(G624&gt;=5000,G624&lt;=10000),"Medium",G624&gt;10000,"Large")</f>
        <v>Small</v>
      </c>
      <c r="G624">
        <v>2100.56</v>
      </c>
      <c r="H624" s="10">
        <f t="shared" si="18"/>
        <v>644.87771713158304</v>
      </c>
      <c r="I624" s="11">
        <f t="shared" si="19"/>
        <v>0.30700275980290165</v>
      </c>
      <c r="J624" s="1" t="s">
        <v>24</v>
      </c>
      <c r="K624" s="5">
        <v>38392</v>
      </c>
      <c r="L624">
        <v>1</v>
      </c>
      <c r="M624">
        <v>2</v>
      </c>
      <c r="N624">
        <v>2005</v>
      </c>
      <c r="O624" t="s">
        <v>167</v>
      </c>
      <c r="P624">
        <v>77</v>
      </c>
      <c r="Q624" t="s">
        <v>524</v>
      </c>
      <c r="R624" t="s">
        <v>118</v>
      </c>
      <c r="S624" t="s">
        <v>718</v>
      </c>
      <c r="T624" t="s">
        <v>119</v>
      </c>
      <c r="U624" t="s">
        <v>615</v>
      </c>
      <c r="V624" t="s">
        <v>120</v>
      </c>
      <c r="W624" t="s">
        <v>615</v>
      </c>
      <c r="X624" t="s">
        <v>638</v>
      </c>
      <c r="Y624" t="s">
        <v>121</v>
      </c>
      <c r="Z624" t="s">
        <v>40</v>
      </c>
      <c r="AA624" t="s">
        <v>122</v>
      </c>
      <c r="AB624" t="s">
        <v>123</v>
      </c>
      <c r="AC624" t="s">
        <v>35</v>
      </c>
    </row>
    <row r="625" spans="1:29" x14ac:dyDescent="0.3">
      <c r="A625">
        <v>10389</v>
      </c>
      <c r="B625">
        <v>49</v>
      </c>
      <c r="C625" s="10">
        <v>51.360258653287524</v>
      </c>
      <c r="D625">
        <v>79.22</v>
      </c>
      <c r="E625">
        <v>3</v>
      </c>
      <c r="F625" t="str" cm="1">
        <f t="array" ref="F625">_xlfn.IFS(G625&lt;5000,"Small",AND(G625&gt;=5000,G625&lt;=10000),"Medium",G625&gt;10000,"Large")</f>
        <v>Small</v>
      </c>
      <c r="G625">
        <v>3881.78</v>
      </c>
      <c r="H625" s="10">
        <f t="shared" si="18"/>
        <v>1365.1273259889117</v>
      </c>
      <c r="I625" s="11">
        <f t="shared" si="19"/>
        <v>0.35167560397263925</v>
      </c>
      <c r="J625" s="1" t="s">
        <v>24</v>
      </c>
      <c r="K625" s="5">
        <v>38414</v>
      </c>
      <c r="L625">
        <v>1</v>
      </c>
      <c r="M625">
        <v>3</v>
      </c>
      <c r="N625">
        <v>2005</v>
      </c>
      <c r="O625" t="s">
        <v>167</v>
      </c>
      <c r="P625">
        <v>77</v>
      </c>
      <c r="Q625" t="s">
        <v>524</v>
      </c>
      <c r="R625" t="s">
        <v>238</v>
      </c>
      <c r="S625" t="s">
        <v>732</v>
      </c>
      <c r="T625" t="s">
        <v>239</v>
      </c>
      <c r="U625" t="s">
        <v>615</v>
      </c>
      <c r="V625" t="s">
        <v>240</v>
      </c>
      <c r="W625" t="s">
        <v>615</v>
      </c>
      <c r="X625" t="s">
        <v>733</v>
      </c>
      <c r="Y625" t="s">
        <v>172</v>
      </c>
      <c r="Z625" t="s">
        <v>40</v>
      </c>
      <c r="AA625" t="s">
        <v>241</v>
      </c>
      <c r="AB625" t="s">
        <v>188</v>
      </c>
      <c r="AC625" t="s">
        <v>49</v>
      </c>
    </row>
    <row r="626" spans="1:29" x14ac:dyDescent="0.3">
      <c r="A626">
        <v>10405</v>
      </c>
      <c r="B626">
        <v>61</v>
      </c>
      <c r="C626" s="10">
        <v>66.334817634030642</v>
      </c>
      <c r="D626">
        <v>73.92</v>
      </c>
      <c r="E626">
        <v>4</v>
      </c>
      <c r="F626" t="str" cm="1">
        <f t="array" ref="F626">_xlfn.IFS(G626&lt;5000,"Small",AND(G626&gt;=5000,G626&lt;=10000),"Medium",G626&gt;10000,"Large")</f>
        <v>Small</v>
      </c>
      <c r="G626">
        <v>4509.12</v>
      </c>
      <c r="H626" s="10">
        <f t="shared" si="18"/>
        <v>462.69612432413078</v>
      </c>
      <c r="I626" s="11">
        <f t="shared" si="19"/>
        <v>0.10261339780802702</v>
      </c>
      <c r="J626" t="s">
        <v>24</v>
      </c>
      <c r="K626" s="5">
        <v>38456</v>
      </c>
      <c r="L626">
        <v>2</v>
      </c>
      <c r="M626">
        <v>4</v>
      </c>
      <c r="N626">
        <v>2005</v>
      </c>
      <c r="O626" t="s">
        <v>167</v>
      </c>
      <c r="P626">
        <v>77</v>
      </c>
      <c r="Q626" t="s">
        <v>524</v>
      </c>
      <c r="R626" t="s">
        <v>476</v>
      </c>
      <c r="S626" t="s">
        <v>760</v>
      </c>
      <c r="T626" t="s">
        <v>477</v>
      </c>
      <c r="U626" t="s">
        <v>615</v>
      </c>
      <c r="V626" t="s">
        <v>478</v>
      </c>
      <c r="W626" t="s">
        <v>615</v>
      </c>
      <c r="X626" t="s">
        <v>702</v>
      </c>
      <c r="Y626" t="s">
        <v>39</v>
      </c>
      <c r="Z626" t="s">
        <v>40</v>
      </c>
      <c r="AA626" t="s">
        <v>479</v>
      </c>
      <c r="AB626" t="s">
        <v>480</v>
      </c>
      <c r="AC626" t="s">
        <v>49</v>
      </c>
    </row>
    <row r="627" spans="1:29" x14ac:dyDescent="0.3">
      <c r="A627">
        <v>10419</v>
      </c>
      <c r="B627">
        <v>39</v>
      </c>
      <c r="C627" s="10">
        <v>53.633511686932593</v>
      </c>
      <c r="D627">
        <v>83.93</v>
      </c>
      <c r="E627">
        <v>9</v>
      </c>
      <c r="F627" t="str" cm="1">
        <f t="array" ref="F627">_xlfn.IFS(G627&lt;5000,"Small",AND(G627&gt;=5000,G627&lt;=10000),"Medium",G627&gt;10000,"Large")</f>
        <v>Small</v>
      </c>
      <c r="G627">
        <v>3273.27</v>
      </c>
      <c r="H627" s="10">
        <f t="shared" si="18"/>
        <v>1181.563044209629</v>
      </c>
      <c r="I627" s="11">
        <f t="shared" si="19"/>
        <v>0.36097329099329689</v>
      </c>
      <c r="J627" t="s">
        <v>24</v>
      </c>
      <c r="K627" s="5">
        <v>38489</v>
      </c>
      <c r="L627">
        <v>2</v>
      </c>
      <c r="M627">
        <v>5</v>
      </c>
      <c r="N627">
        <v>2005</v>
      </c>
      <c r="O627" t="s">
        <v>167</v>
      </c>
      <c r="P627">
        <v>77</v>
      </c>
      <c r="Q627" t="s">
        <v>524</v>
      </c>
      <c r="R627" t="s">
        <v>134</v>
      </c>
      <c r="S627" t="s">
        <v>720</v>
      </c>
      <c r="T627" t="s">
        <v>135</v>
      </c>
      <c r="U627" t="s">
        <v>615</v>
      </c>
      <c r="V627" t="s">
        <v>136</v>
      </c>
      <c r="W627" t="s">
        <v>615</v>
      </c>
      <c r="X627" t="s">
        <v>642</v>
      </c>
      <c r="Y627" t="s">
        <v>137</v>
      </c>
      <c r="Z627" t="s">
        <v>40</v>
      </c>
      <c r="AA627" t="s">
        <v>138</v>
      </c>
      <c r="AB627" t="s">
        <v>139</v>
      </c>
      <c r="AC627" t="s">
        <v>49</v>
      </c>
    </row>
    <row r="628" spans="1:29" x14ac:dyDescent="0.3">
      <c r="A628">
        <v>10109</v>
      </c>
      <c r="B628">
        <v>38</v>
      </c>
      <c r="C628" s="10">
        <v>84.94987213052697</v>
      </c>
      <c r="D628">
        <v>100</v>
      </c>
      <c r="E628">
        <v>3</v>
      </c>
      <c r="F628" t="str" cm="1">
        <f t="array" ref="F628">_xlfn.IFS(G628&lt;5000,"Small",AND(G628&gt;=5000,G628&lt;=10000),"Medium",G628&gt;10000,"Large")</f>
        <v>Small</v>
      </c>
      <c r="G628">
        <v>4432.7</v>
      </c>
      <c r="H628" s="10">
        <f t="shared" si="18"/>
        <v>1204.6048590399751</v>
      </c>
      <c r="I628" s="11">
        <f t="shared" si="19"/>
        <v>0.27175420376744991</v>
      </c>
      <c r="J628" s="1" t="s">
        <v>24</v>
      </c>
      <c r="K628" s="5">
        <v>37690</v>
      </c>
      <c r="L628">
        <v>1</v>
      </c>
      <c r="M628">
        <v>3</v>
      </c>
      <c r="N628">
        <v>2003</v>
      </c>
      <c r="O628" t="s">
        <v>167</v>
      </c>
      <c r="P628">
        <v>142</v>
      </c>
      <c r="Q628" t="s">
        <v>525</v>
      </c>
      <c r="R628" t="s">
        <v>280</v>
      </c>
      <c r="S628" t="s">
        <v>667</v>
      </c>
      <c r="T628" t="s">
        <v>281</v>
      </c>
      <c r="U628" t="s">
        <v>615</v>
      </c>
      <c r="V628" t="s">
        <v>197</v>
      </c>
      <c r="W628" t="s">
        <v>132</v>
      </c>
      <c r="X628" t="s">
        <v>653</v>
      </c>
      <c r="Y628" t="s">
        <v>31</v>
      </c>
      <c r="Z628" t="s">
        <v>32</v>
      </c>
      <c r="AA628" t="s">
        <v>116</v>
      </c>
      <c r="AB628" t="s">
        <v>282</v>
      </c>
      <c r="AC628" t="s">
        <v>49</v>
      </c>
    </row>
    <row r="629" spans="1:29" x14ac:dyDescent="0.3">
      <c r="A629">
        <v>10122</v>
      </c>
      <c r="B629">
        <v>31</v>
      </c>
      <c r="C629" s="10">
        <v>87.131307531278836</v>
      </c>
      <c r="D629">
        <v>100</v>
      </c>
      <c r="E629">
        <v>1</v>
      </c>
      <c r="F629" t="str" cm="1">
        <f t="array" ref="F629">_xlfn.IFS(G629&lt;5000,"Small",AND(G629&gt;=5000,G629&lt;=10000),"Medium",G629&gt;10000,"Large")</f>
        <v>Small</v>
      </c>
      <c r="G629">
        <v>4100.99</v>
      </c>
      <c r="H629" s="10">
        <f t="shared" si="18"/>
        <v>1399.9194665303557</v>
      </c>
      <c r="I629" s="11">
        <f t="shared" si="19"/>
        <v>0.34136134604823609</v>
      </c>
      <c r="J629" s="1" t="s">
        <v>24</v>
      </c>
      <c r="K629" s="5">
        <v>37749</v>
      </c>
      <c r="L629">
        <v>2</v>
      </c>
      <c r="M629">
        <v>5</v>
      </c>
      <c r="N629">
        <v>2003</v>
      </c>
      <c r="O629" t="s">
        <v>167</v>
      </c>
      <c r="P629">
        <v>142</v>
      </c>
      <c r="Q629" t="s">
        <v>525</v>
      </c>
      <c r="R629" t="s">
        <v>387</v>
      </c>
      <c r="S629" t="s">
        <v>753</v>
      </c>
      <c r="T629" t="s">
        <v>388</v>
      </c>
      <c r="U629" t="s">
        <v>615</v>
      </c>
      <c r="V629" t="s">
        <v>389</v>
      </c>
      <c r="W629" t="s">
        <v>615</v>
      </c>
      <c r="X629" t="s">
        <v>686</v>
      </c>
      <c r="Y629" t="s">
        <v>39</v>
      </c>
      <c r="Z629" t="s">
        <v>40</v>
      </c>
      <c r="AA629" t="s">
        <v>390</v>
      </c>
      <c r="AB629" t="s">
        <v>391</v>
      </c>
      <c r="AC629" t="s">
        <v>49</v>
      </c>
    </row>
    <row r="630" spans="1:29" x14ac:dyDescent="0.3">
      <c r="A630">
        <v>10136</v>
      </c>
      <c r="B630">
        <v>36</v>
      </c>
      <c r="C630" s="10">
        <v>86.557122465686078</v>
      </c>
      <c r="D630">
        <v>100</v>
      </c>
      <c r="E630">
        <v>1</v>
      </c>
      <c r="F630" t="str" cm="1">
        <f t="array" ref="F630">_xlfn.IFS(G630&lt;5000,"Small",AND(G630&gt;=5000,G630&lt;=10000),"Medium",G630&gt;10000,"Large")</f>
        <v>Medium</v>
      </c>
      <c r="G630">
        <v>5274.72</v>
      </c>
      <c r="H630" s="10">
        <f t="shared" si="18"/>
        <v>2158.6635912353013</v>
      </c>
      <c r="I630" s="11">
        <f t="shared" si="19"/>
        <v>0.40924704841874093</v>
      </c>
      <c r="J630" s="1" t="s">
        <v>24</v>
      </c>
      <c r="K630" s="5">
        <v>37806</v>
      </c>
      <c r="L630">
        <v>3</v>
      </c>
      <c r="M630">
        <v>7</v>
      </c>
      <c r="N630">
        <v>2003</v>
      </c>
      <c r="O630" t="s">
        <v>167</v>
      </c>
      <c r="P630">
        <v>142</v>
      </c>
      <c r="Q630" t="s">
        <v>525</v>
      </c>
      <c r="R630" t="s">
        <v>308</v>
      </c>
      <c r="S630" t="s">
        <v>740</v>
      </c>
      <c r="T630" t="s">
        <v>309</v>
      </c>
      <c r="U630" t="s">
        <v>615</v>
      </c>
      <c r="V630" t="s">
        <v>310</v>
      </c>
      <c r="W630" t="s">
        <v>615</v>
      </c>
      <c r="X630" t="s">
        <v>672</v>
      </c>
      <c r="Y630" t="s">
        <v>39</v>
      </c>
      <c r="Z630" t="s">
        <v>40</v>
      </c>
      <c r="AA630" t="s">
        <v>311</v>
      </c>
      <c r="AB630" t="s">
        <v>312</v>
      </c>
      <c r="AC630" t="s">
        <v>49</v>
      </c>
    </row>
    <row r="631" spans="1:29" x14ac:dyDescent="0.3">
      <c r="A631">
        <v>10148</v>
      </c>
      <c r="B631">
        <v>25</v>
      </c>
      <c r="C631" s="10">
        <v>74.58449206582884</v>
      </c>
      <c r="D631">
        <v>100</v>
      </c>
      <c r="E631">
        <v>12</v>
      </c>
      <c r="F631" t="str" cm="1">
        <f t="array" ref="F631">_xlfn.IFS(G631&lt;5000,"Small",AND(G631&gt;=5000,G631&lt;=10000),"Medium",G631&gt;10000,"Large")</f>
        <v>Small</v>
      </c>
      <c r="G631">
        <v>4232</v>
      </c>
      <c r="H631" s="10">
        <f t="shared" si="18"/>
        <v>2367.3876983542791</v>
      </c>
      <c r="I631" s="11">
        <f t="shared" si="19"/>
        <v>0.55940163004590715</v>
      </c>
      <c r="J631" s="1" t="s">
        <v>24</v>
      </c>
      <c r="K631" s="5">
        <v>37875</v>
      </c>
      <c r="L631">
        <v>3</v>
      </c>
      <c r="M631">
        <v>9</v>
      </c>
      <c r="N631">
        <v>2003</v>
      </c>
      <c r="O631" t="s">
        <v>167</v>
      </c>
      <c r="P631">
        <v>142</v>
      </c>
      <c r="Q631" t="s">
        <v>525</v>
      </c>
      <c r="R631" t="s">
        <v>259</v>
      </c>
      <c r="S631" s="2" t="s">
        <v>665</v>
      </c>
      <c r="T631" t="s">
        <v>260</v>
      </c>
      <c r="U631" t="s">
        <v>261</v>
      </c>
      <c r="V631" t="s">
        <v>262</v>
      </c>
      <c r="W631" t="s">
        <v>146</v>
      </c>
      <c r="X631" t="s">
        <v>666</v>
      </c>
      <c r="Y631" t="s">
        <v>88</v>
      </c>
      <c r="Z631" t="s">
        <v>89</v>
      </c>
      <c r="AA631" t="s">
        <v>263</v>
      </c>
      <c r="AB631" t="s">
        <v>264</v>
      </c>
      <c r="AC631" t="s">
        <v>49</v>
      </c>
    </row>
    <row r="632" spans="1:29" x14ac:dyDescent="0.3">
      <c r="A632">
        <v>10161</v>
      </c>
      <c r="B632">
        <v>48</v>
      </c>
      <c r="C632" s="10">
        <v>86.56883664533477</v>
      </c>
      <c r="D632">
        <v>100</v>
      </c>
      <c r="E632">
        <v>11</v>
      </c>
      <c r="F632" t="str" cm="1">
        <f t="array" ref="F632">_xlfn.IFS(G632&lt;5000,"Small",AND(G632&gt;=5000,G632&lt;=10000),"Medium",G632&gt;10000,"Large")</f>
        <v>Medium</v>
      </c>
      <c r="G632">
        <v>6145.44</v>
      </c>
      <c r="H632" s="10">
        <f t="shared" si="18"/>
        <v>1990.1358410239309</v>
      </c>
      <c r="I632" s="11">
        <f t="shared" si="19"/>
        <v>0.32383943883984401</v>
      </c>
      <c r="J632" t="s">
        <v>24</v>
      </c>
      <c r="K632" s="5">
        <v>37911</v>
      </c>
      <c r="L632">
        <v>4</v>
      </c>
      <c r="M632">
        <v>10</v>
      </c>
      <c r="N632">
        <v>2003</v>
      </c>
      <c r="O632" t="s">
        <v>167</v>
      </c>
      <c r="P632">
        <v>142</v>
      </c>
      <c r="Q632" t="s">
        <v>525</v>
      </c>
      <c r="R632" t="s">
        <v>444</v>
      </c>
      <c r="S632" t="s">
        <v>445</v>
      </c>
      <c r="T632" t="s">
        <v>446</v>
      </c>
      <c r="U632" t="s">
        <v>615</v>
      </c>
      <c r="V632" t="s">
        <v>447</v>
      </c>
      <c r="W632" t="s">
        <v>615</v>
      </c>
      <c r="X632" t="s">
        <v>696</v>
      </c>
      <c r="Y632" t="s">
        <v>296</v>
      </c>
      <c r="Z632" t="s">
        <v>40</v>
      </c>
      <c r="AA632" t="s">
        <v>448</v>
      </c>
      <c r="AB632" t="s">
        <v>449</v>
      </c>
      <c r="AC632" t="s">
        <v>49</v>
      </c>
    </row>
    <row r="633" spans="1:29" x14ac:dyDescent="0.3">
      <c r="A633">
        <v>10171</v>
      </c>
      <c r="B633">
        <v>35</v>
      </c>
      <c r="C633" s="10">
        <v>76.945094631248764</v>
      </c>
      <c r="D633">
        <v>100</v>
      </c>
      <c r="E633">
        <v>1</v>
      </c>
      <c r="F633" t="str" cm="1">
        <f t="array" ref="F633">_xlfn.IFS(G633&lt;5000,"Small",AND(G633&gt;=5000,G633&lt;=10000),"Medium",G633&gt;10000,"Large")</f>
        <v>Small</v>
      </c>
      <c r="G633">
        <v>4680.2</v>
      </c>
      <c r="H633" s="10">
        <f t="shared" si="18"/>
        <v>1987.1216879062931</v>
      </c>
      <c r="I633" s="11">
        <f t="shared" si="19"/>
        <v>0.42458050679592607</v>
      </c>
      <c r="J633" s="1" t="s">
        <v>24</v>
      </c>
      <c r="K633" s="5">
        <v>37930</v>
      </c>
      <c r="L633">
        <v>4</v>
      </c>
      <c r="M633">
        <v>11</v>
      </c>
      <c r="N633">
        <v>2003</v>
      </c>
      <c r="O633" t="s">
        <v>167</v>
      </c>
      <c r="P633">
        <v>142</v>
      </c>
      <c r="Q633" t="s">
        <v>525</v>
      </c>
      <c r="R633" t="s">
        <v>265</v>
      </c>
      <c r="S633" t="s">
        <v>735</v>
      </c>
      <c r="T633" t="s">
        <v>266</v>
      </c>
      <c r="U633" t="s">
        <v>615</v>
      </c>
      <c r="V633" t="s">
        <v>267</v>
      </c>
      <c r="W633" t="s">
        <v>268</v>
      </c>
      <c r="X633" t="s">
        <v>736</v>
      </c>
      <c r="Y633" t="s">
        <v>209</v>
      </c>
      <c r="Z633" t="s">
        <v>32</v>
      </c>
      <c r="AA633" t="s">
        <v>269</v>
      </c>
      <c r="AB633" t="s">
        <v>270</v>
      </c>
      <c r="AC633" t="s">
        <v>49</v>
      </c>
    </row>
    <row r="634" spans="1:29" x14ac:dyDescent="0.3">
      <c r="A634">
        <v>10181</v>
      </c>
      <c r="B634">
        <v>21</v>
      </c>
      <c r="C634" s="10">
        <v>73.664675599988342</v>
      </c>
      <c r="D634">
        <v>100</v>
      </c>
      <c r="E634">
        <v>5</v>
      </c>
      <c r="F634" t="str" cm="1">
        <f t="array" ref="F634">_xlfn.IFS(G634&lt;5000,"Small",AND(G634&gt;=5000,G634&lt;=10000),"Medium",G634&gt;10000,"Large")</f>
        <v>Small</v>
      </c>
      <c r="G634">
        <v>3286.08</v>
      </c>
      <c r="H634" s="10">
        <f t="shared" si="18"/>
        <v>1739.1218124002448</v>
      </c>
      <c r="I634" s="11">
        <f t="shared" si="19"/>
        <v>0.529239036298643</v>
      </c>
      <c r="J634" s="1" t="s">
        <v>24</v>
      </c>
      <c r="K634" s="5">
        <v>37937</v>
      </c>
      <c r="L634">
        <v>4</v>
      </c>
      <c r="M634">
        <v>11</v>
      </c>
      <c r="N634">
        <v>2003</v>
      </c>
      <c r="O634" t="s">
        <v>167</v>
      </c>
      <c r="P634">
        <v>142</v>
      </c>
      <c r="Q634" t="s">
        <v>525</v>
      </c>
      <c r="R634" t="s">
        <v>70</v>
      </c>
      <c r="S634" s="2" t="s">
        <v>625</v>
      </c>
      <c r="T634" t="s">
        <v>71</v>
      </c>
      <c r="U634" t="s">
        <v>615</v>
      </c>
      <c r="V634" t="s">
        <v>72</v>
      </c>
      <c r="W634" t="s">
        <v>615</v>
      </c>
      <c r="X634" t="s">
        <v>715</v>
      </c>
      <c r="Y634" t="s">
        <v>73</v>
      </c>
      <c r="Z634" t="s">
        <v>40</v>
      </c>
      <c r="AA634" t="s">
        <v>74</v>
      </c>
      <c r="AB634" t="s">
        <v>75</v>
      </c>
      <c r="AC634" t="s">
        <v>49</v>
      </c>
    </row>
    <row r="635" spans="1:29" x14ac:dyDescent="0.3">
      <c r="A635">
        <v>10192</v>
      </c>
      <c r="B635">
        <v>47</v>
      </c>
      <c r="C635" s="10">
        <v>74.132083985843167</v>
      </c>
      <c r="D635">
        <v>100</v>
      </c>
      <c r="E635">
        <v>10</v>
      </c>
      <c r="F635" t="str" cm="1">
        <f t="array" ref="F635">_xlfn.IFS(G635&lt;5000,"Small",AND(G635&gt;=5000,G635&lt;=10000),"Medium",G635&gt;10000,"Large")</f>
        <v>Medium</v>
      </c>
      <c r="G635">
        <v>7421.3</v>
      </c>
      <c r="H635" s="10">
        <f t="shared" si="18"/>
        <v>3937.0920526653713</v>
      </c>
      <c r="I635" s="11">
        <f t="shared" si="19"/>
        <v>0.53051245100795963</v>
      </c>
      <c r="J635" t="s">
        <v>24</v>
      </c>
      <c r="K635" s="5">
        <v>37945</v>
      </c>
      <c r="L635">
        <v>4</v>
      </c>
      <c r="M635">
        <v>11</v>
      </c>
      <c r="N635">
        <v>2003</v>
      </c>
      <c r="O635" t="s">
        <v>167</v>
      </c>
      <c r="P635">
        <v>142</v>
      </c>
      <c r="Q635" t="s">
        <v>525</v>
      </c>
      <c r="R635" t="s">
        <v>251</v>
      </c>
      <c r="S635" t="s">
        <v>662</v>
      </c>
      <c r="T635" t="s">
        <v>252</v>
      </c>
      <c r="U635" t="s">
        <v>615</v>
      </c>
      <c r="V635" t="s">
        <v>253</v>
      </c>
      <c r="W635" t="s">
        <v>254</v>
      </c>
      <c r="X635" t="s">
        <v>663</v>
      </c>
      <c r="Y635" t="s">
        <v>31</v>
      </c>
      <c r="Z635" t="s">
        <v>32</v>
      </c>
      <c r="AA635" t="s">
        <v>54</v>
      </c>
      <c r="AB635" t="s">
        <v>250</v>
      </c>
      <c r="AC635" t="s">
        <v>140</v>
      </c>
    </row>
    <row r="636" spans="1:29" x14ac:dyDescent="0.3">
      <c r="A636">
        <v>10204</v>
      </c>
      <c r="B636">
        <v>38</v>
      </c>
      <c r="C636" s="10">
        <v>87.867503443454439</v>
      </c>
      <c r="D636">
        <v>100</v>
      </c>
      <c r="E636">
        <v>16</v>
      </c>
      <c r="F636" t="str" cm="1">
        <f t="array" ref="F636">_xlfn.IFS(G636&lt;5000,"Small",AND(G636&gt;=5000,G636&lt;=10000),"Medium",G636&gt;10000,"Large")</f>
        <v>Medium</v>
      </c>
      <c r="G636">
        <v>6432.64</v>
      </c>
      <c r="H636" s="10">
        <f t="shared" si="18"/>
        <v>3093.6748691487319</v>
      </c>
      <c r="I636" s="11">
        <f t="shared" si="19"/>
        <v>0.48093393523479189</v>
      </c>
      <c r="J636" s="1" t="s">
        <v>24</v>
      </c>
      <c r="K636" s="5">
        <v>37957</v>
      </c>
      <c r="L636">
        <v>4</v>
      </c>
      <c r="M636">
        <v>12</v>
      </c>
      <c r="N636">
        <v>2003</v>
      </c>
      <c r="O636" t="s">
        <v>167</v>
      </c>
      <c r="P636">
        <v>142</v>
      </c>
      <c r="Q636" t="s">
        <v>525</v>
      </c>
      <c r="R636" t="s">
        <v>425</v>
      </c>
      <c r="S636" t="s">
        <v>692</v>
      </c>
      <c r="T636" t="s">
        <v>426</v>
      </c>
      <c r="U636" t="s">
        <v>427</v>
      </c>
      <c r="V636" t="s">
        <v>29</v>
      </c>
      <c r="W636" t="s">
        <v>30</v>
      </c>
      <c r="X636" t="s">
        <v>616</v>
      </c>
      <c r="Y636" t="s">
        <v>31</v>
      </c>
      <c r="Z636" t="s">
        <v>32</v>
      </c>
      <c r="AA636" t="s">
        <v>54</v>
      </c>
      <c r="AB636" t="s">
        <v>428</v>
      </c>
      <c r="AC636" t="s">
        <v>49</v>
      </c>
    </row>
    <row r="637" spans="1:29" x14ac:dyDescent="0.3">
      <c r="A637">
        <v>10212</v>
      </c>
      <c r="B637">
        <v>41</v>
      </c>
      <c r="C637" s="10">
        <v>83.65688919092706</v>
      </c>
      <c r="D637">
        <v>100</v>
      </c>
      <c r="E637">
        <v>9</v>
      </c>
      <c r="F637" t="str" cm="1">
        <f t="array" ref="F637">_xlfn.IFS(G637&lt;5000,"Small",AND(G637&gt;=5000,G637&lt;=10000),"Medium",G637&gt;10000,"Large")</f>
        <v>Small</v>
      </c>
      <c r="G637">
        <v>4840.87</v>
      </c>
      <c r="H637" s="10">
        <f t="shared" si="18"/>
        <v>1410.9375431719905</v>
      </c>
      <c r="I637" s="11">
        <f t="shared" si="19"/>
        <v>0.29146363012681409</v>
      </c>
      <c r="J637" t="s">
        <v>24</v>
      </c>
      <c r="K637" s="5">
        <v>38002</v>
      </c>
      <c r="L637">
        <v>1</v>
      </c>
      <c r="M637">
        <v>1</v>
      </c>
      <c r="N637">
        <v>2004</v>
      </c>
      <c r="O637" t="s">
        <v>167</v>
      </c>
      <c r="P637">
        <v>142</v>
      </c>
      <c r="Q637" t="s">
        <v>525</v>
      </c>
      <c r="R637" t="s">
        <v>161</v>
      </c>
      <c r="S637" t="s">
        <v>723</v>
      </c>
      <c r="T637" t="s">
        <v>162</v>
      </c>
      <c r="U637" t="s">
        <v>615</v>
      </c>
      <c r="V637" t="s">
        <v>163</v>
      </c>
      <c r="W637" t="s">
        <v>615</v>
      </c>
      <c r="X637" t="s">
        <v>646</v>
      </c>
      <c r="Y637" t="s">
        <v>164</v>
      </c>
      <c r="Z637" t="s">
        <v>40</v>
      </c>
      <c r="AA637" t="s">
        <v>165</v>
      </c>
      <c r="AB637" t="s">
        <v>166</v>
      </c>
      <c r="AC637" t="s">
        <v>49</v>
      </c>
    </row>
    <row r="638" spans="1:29" x14ac:dyDescent="0.3">
      <c r="A638">
        <v>10226</v>
      </c>
      <c r="B638">
        <v>24</v>
      </c>
      <c r="C638" s="10">
        <v>86.888164716924663</v>
      </c>
      <c r="D638">
        <v>100</v>
      </c>
      <c r="E638">
        <v>7</v>
      </c>
      <c r="F638" t="str" cm="1">
        <f t="array" ref="F638">_xlfn.IFS(G638&lt;5000,"Small",AND(G638&gt;=5000,G638&lt;=10000),"Medium",G638&gt;10000,"Large")</f>
        <v>Small</v>
      </c>
      <c r="G638">
        <v>3892.08</v>
      </c>
      <c r="H638" s="10">
        <f t="shared" si="18"/>
        <v>1806.7640467938081</v>
      </c>
      <c r="I638" s="11">
        <f t="shared" si="19"/>
        <v>0.46421554716085184</v>
      </c>
      <c r="J638" t="s">
        <v>24</v>
      </c>
      <c r="K638" s="5">
        <v>38043</v>
      </c>
      <c r="L638">
        <v>1</v>
      </c>
      <c r="M638">
        <v>2</v>
      </c>
      <c r="N638">
        <v>2004</v>
      </c>
      <c r="O638" t="s">
        <v>167</v>
      </c>
      <c r="P638">
        <v>142</v>
      </c>
      <c r="Q638" t="s">
        <v>525</v>
      </c>
      <c r="R638" t="s">
        <v>326</v>
      </c>
      <c r="S638" t="s">
        <v>675</v>
      </c>
      <c r="T638" t="s">
        <v>327</v>
      </c>
      <c r="U638" t="s">
        <v>615</v>
      </c>
      <c r="V638" t="s">
        <v>328</v>
      </c>
      <c r="W638" t="s">
        <v>53</v>
      </c>
      <c r="X638" t="s">
        <v>676</v>
      </c>
      <c r="Y638" t="s">
        <v>31</v>
      </c>
      <c r="Z638" t="s">
        <v>32</v>
      </c>
      <c r="AA638" t="s">
        <v>215</v>
      </c>
      <c r="AB638" t="s">
        <v>250</v>
      </c>
      <c r="AC638" t="s">
        <v>49</v>
      </c>
    </row>
    <row r="639" spans="1:29" x14ac:dyDescent="0.3">
      <c r="A639">
        <v>10240</v>
      </c>
      <c r="B639">
        <v>37</v>
      </c>
      <c r="C639" s="10">
        <v>72.306125571077686</v>
      </c>
      <c r="D639">
        <v>100</v>
      </c>
      <c r="E639">
        <v>2</v>
      </c>
      <c r="F639" t="str" cm="1">
        <f t="array" ref="F639">_xlfn.IFS(G639&lt;5000,"Small",AND(G639&gt;=5000,G639&lt;=10000),"Medium",G639&gt;10000,"Large")</f>
        <v>Medium</v>
      </c>
      <c r="G639">
        <v>5526.32</v>
      </c>
      <c r="H639" s="10">
        <f t="shared" si="18"/>
        <v>2850.9933538701252</v>
      </c>
      <c r="I639" s="11">
        <f t="shared" si="19"/>
        <v>0.51589364240039037</v>
      </c>
      <c r="J639" t="s">
        <v>24</v>
      </c>
      <c r="K639" s="5">
        <v>38090</v>
      </c>
      <c r="L639">
        <v>2</v>
      </c>
      <c r="M639">
        <v>4</v>
      </c>
      <c r="N639">
        <v>2004</v>
      </c>
      <c r="O639" t="s">
        <v>167</v>
      </c>
      <c r="P639">
        <v>142</v>
      </c>
      <c r="Q639" t="s">
        <v>525</v>
      </c>
      <c r="R639" t="s">
        <v>273</v>
      </c>
      <c r="S639" t="s">
        <v>274</v>
      </c>
      <c r="T639" t="s">
        <v>275</v>
      </c>
      <c r="U639" t="s">
        <v>615</v>
      </c>
      <c r="V639" t="s">
        <v>276</v>
      </c>
      <c r="W639" t="s">
        <v>276</v>
      </c>
      <c r="X639" t="s">
        <v>277</v>
      </c>
      <c r="Y639" t="s">
        <v>182</v>
      </c>
      <c r="Z639" t="s">
        <v>182</v>
      </c>
      <c r="AA639" t="s">
        <v>278</v>
      </c>
      <c r="AB639" t="s">
        <v>279</v>
      </c>
      <c r="AC639" t="s">
        <v>49</v>
      </c>
    </row>
    <row r="640" spans="1:29" x14ac:dyDescent="0.3">
      <c r="A640">
        <v>10253</v>
      </c>
      <c r="B640">
        <v>33</v>
      </c>
      <c r="C640" s="10">
        <v>74.630434078606655</v>
      </c>
      <c r="D640">
        <v>100</v>
      </c>
      <c r="E640">
        <v>4</v>
      </c>
      <c r="F640" t="str" cm="1">
        <f t="array" ref="F640">_xlfn.IFS(G640&lt;5000,"Small",AND(G640&gt;=5000,G640&lt;=10000),"Medium",G640&gt;10000,"Large")</f>
        <v>Small</v>
      </c>
      <c r="G640">
        <v>4459.62</v>
      </c>
      <c r="H640" s="10">
        <f t="shared" si="18"/>
        <v>1996.8156754059801</v>
      </c>
      <c r="I640" s="11">
        <f t="shared" si="19"/>
        <v>0.44775466865023927</v>
      </c>
      <c r="J640" s="1" t="s">
        <v>307</v>
      </c>
      <c r="K640" s="5">
        <v>38139</v>
      </c>
      <c r="L640">
        <v>2</v>
      </c>
      <c r="M640">
        <v>6</v>
      </c>
      <c r="N640">
        <v>2004</v>
      </c>
      <c r="O640" t="s">
        <v>167</v>
      </c>
      <c r="P640">
        <v>142</v>
      </c>
      <c r="Q640" t="s">
        <v>525</v>
      </c>
      <c r="R640" t="s">
        <v>154</v>
      </c>
      <c r="S640" t="s">
        <v>721</v>
      </c>
      <c r="T640" t="s">
        <v>155</v>
      </c>
      <c r="U640" t="s">
        <v>615</v>
      </c>
      <c r="V640" t="s">
        <v>156</v>
      </c>
      <c r="W640" t="s">
        <v>615</v>
      </c>
      <c r="X640" t="s">
        <v>722</v>
      </c>
      <c r="Y640" t="s">
        <v>157</v>
      </c>
      <c r="Z640" t="s">
        <v>40</v>
      </c>
      <c r="AA640" t="s">
        <v>158</v>
      </c>
      <c r="AB640" t="s">
        <v>159</v>
      </c>
      <c r="AC640" t="s">
        <v>49</v>
      </c>
    </row>
    <row r="641" spans="1:29" x14ac:dyDescent="0.3">
      <c r="A641">
        <v>10266</v>
      </c>
      <c r="B641">
        <v>49</v>
      </c>
      <c r="C641" s="10">
        <v>86.148153127046683</v>
      </c>
      <c r="D641">
        <v>100</v>
      </c>
      <c r="E641">
        <v>5</v>
      </c>
      <c r="F641" t="str" cm="1">
        <f t="array" ref="F641">_xlfn.IFS(G641&lt;5000,"Small",AND(G641&gt;=5000,G641&lt;=10000),"Medium",G641&gt;10000,"Large")</f>
        <v>Medium</v>
      </c>
      <c r="G641">
        <v>6203.4</v>
      </c>
      <c r="H641" s="10">
        <f t="shared" si="18"/>
        <v>1982.1404967747121</v>
      </c>
      <c r="I641" s="11">
        <f t="shared" si="19"/>
        <v>0.31952485681637688</v>
      </c>
      <c r="J641" s="1" t="s">
        <v>24</v>
      </c>
      <c r="K641" s="5">
        <v>38174</v>
      </c>
      <c r="L641">
        <v>3</v>
      </c>
      <c r="M641">
        <v>7</v>
      </c>
      <c r="N641">
        <v>2004</v>
      </c>
      <c r="O641" t="s">
        <v>167</v>
      </c>
      <c r="P641">
        <v>142</v>
      </c>
      <c r="Q641" t="s">
        <v>525</v>
      </c>
      <c r="R641" t="s">
        <v>403</v>
      </c>
      <c r="S641" t="s">
        <v>756</v>
      </c>
      <c r="T641" t="s">
        <v>404</v>
      </c>
      <c r="U641" t="s">
        <v>615</v>
      </c>
      <c r="V641" t="s">
        <v>405</v>
      </c>
      <c r="W641" t="s">
        <v>615</v>
      </c>
      <c r="X641" t="s">
        <v>689</v>
      </c>
      <c r="Y641" t="s">
        <v>235</v>
      </c>
      <c r="Z641" t="s">
        <v>40</v>
      </c>
      <c r="AA641" t="s">
        <v>406</v>
      </c>
      <c r="AB641" t="s">
        <v>407</v>
      </c>
      <c r="AC641" t="s">
        <v>49</v>
      </c>
    </row>
    <row r="642" spans="1:29" x14ac:dyDescent="0.3">
      <c r="A642">
        <v>10278</v>
      </c>
      <c r="B642">
        <v>29</v>
      </c>
      <c r="C642" s="10">
        <v>69.590145730358671</v>
      </c>
      <c r="D642">
        <v>100</v>
      </c>
      <c r="E642">
        <v>5</v>
      </c>
      <c r="F642" t="str" cm="1">
        <f t="array" ref="F642">_xlfn.IFS(G642&lt;5000,"Small",AND(G642&gt;=5000,G642&lt;=10000),"Medium",G642&gt;10000,"Large")</f>
        <v>Small</v>
      </c>
      <c r="G642">
        <v>3754.05</v>
      </c>
      <c r="H642" s="10">
        <f t="shared" si="18"/>
        <v>1735.9357738195988</v>
      </c>
      <c r="I642" s="11">
        <f t="shared" si="19"/>
        <v>0.46241679621198406</v>
      </c>
      <c r="J642" s="1" t="s">
        <v>24</v>
      </c>
      <c r="K642" s="5">
        <v>38205</v>
      </c>
      <c r="L642">
        <v>3</v>
      </c>
      <c r="M642">
        <v>8</v>
      </c>
      <c r="N642">
        <v>2004</v>
      </c>
      <c r="O642" t="s">
        <v>167</v>
      </c>
      <c r="P642">
        <v>142</v>
      </c>
      <c r="Q642" t="s">
        <v>525</v>
      </c>
      <c r="R642" t="s">
        <v>483</v>
      </c>
      <c r="S642" t="s">
        <v>703</v>
      </c>
      <c r="T642" t="s">
        <v>484</v>
      </c>
      <c r="U642" t="s">
        <v>615</v>
      </c>
      <c r="V642" t="s">
        <v>485</v>
      </c>
      <c r="W642" t="s">
        <v>486</v>
      </c>
      <c r="X642" t="s">
        <v>704</v>
      </c>
      <c r="Y642" t="s">
        <v>31</v>
      </c>
      <c r="Z642" t="s">
        <v>32</v>
      </c>
      <c r="AA642" t="s">
        <v>106</v>
      </c>
      <c r="AB642" t="s">
        <v>358</v>
      </c>
      <c r="AC642" t="s">
        <v>49</v>
      </c>
    </row>
    <row r="643" spans="1:29" x14ac:dyDescent="0.3">
      <c r="A643">
        <v>10287</v>
      </c>
      <c r="B643">
        <v>24</v>
      </c>
      <c r="C643" s="10">
        <v>60.103608576117139</v>
      </c>
      <c r="D643">
        <v>100</v>
      </c>
      <c r="E643">
        <v>3</v>
      </c>
      <c r="F643" t="str" cm="1">
        <f t="array" ref="F643">_xlfn.IFS(G643&lt;5000,"Small",AND(G643&gt;=5000,G643&lt;=10000),"Medium",G643&gt;10000,"Large")</f>
        <v>Small</v>
      </c>
      <c r="G643">
        <v>3516.48</v>
      </c>
      <c r="H643" s="10">
        <f t="shared" ref="H643:H706" si="20">G643-(B643*C643)</f>
        <v>2073.9933941731888</v>
      </c>
      <c r="I643" s="11">
        <f t="shared" ref="I643:I706" si="21">H643/G643</f>
        <v>0.58979246126046181</v>
      </c>
      <c r="J643" t="s">
        <v>24</v>
      </c>
      <c r="K643" s="5">
        <v>38229</v>
      </c>
      <c r="L643">
        <v>3</v>
      </c>
      <c r="M643">
        <v>8</v>
      </c>
      <c r="N643">
        <v>2004</v>
      </c>
      <c r="O643" t="s">
        <v>167</v>
      </c>
      <c r="P643">
        <v>142</v>
      </c>
      <c r="Q643" t="s">
        <v>525</v>
      </c>
      <c r="R643" t="s">
        <v>398</v>
      </c>
      <c r="S643" t="s">
        <v>755</v>
      </c>
      <c r="T643" t="s">
        <v>399</v>
      </c>
      <c r="U643" t="s">
        <v>615</v>
      </c>
      <c r="V643" t="s">
        <v>400</v>
      </c>
      <c r="W643" t="s">
        <v>615</v>
      </c>
      <c r="X643" t="s">
        <v>688</v>
      </c>
      <c r="Y643" t="s">
        <v>401</v>
      </c>
      <c r="Z643" t="s">
        <v>40</v>
      </c>
      <c r="AA643" t="s">
        <v>402</v>
      </c>
      <c r="AB643" t="s">
        <v>96</v>
      </c>
      <c r="AC643" t="s">
        <v>49</v>
      </c>
    </row>
    <row r="644" spans="1:29" x14ac:dyDescent="0.3">
      <c r="A644">
        <v>10301</v>
      </c>
      <c r="B644">
        <v>47</v>
      </c>
      <c r="C644" s="10">
        <v>88.126612939886982</v>
      </c>
      <c r="D644">
        <v>100</v>
      </c>
      <c r="E644">
        <v>7</v>
      </c>
      <c r="F644" t="str" cm="1">
        <f t="array" ref="F644">_xlfn.IFS(G644&lt;5000,"Small",AND(G644&gt;=5000,G644&lt;=10000),"Medium",G644&gt;10000,"Large")</f>
        <v>Medium</v>
      </c>
      <c r="G644">
        <v>7488.04</v>
      </c>
      <c r="H644" s="10">
        <f t="shared" si="20"/>
        <v>3346.0891918253119</v>
      </c>
      <c r="I644" s="11">
        <f t="shared" si="21"/>
        <v>0.44685781483877113</v>
      </c>
      <c r="J644" s="1" t="s">
        <v>24</v>
      </c>
      <c r="K644" s="5">
        <v>37899</v>
      </c>
      <c r="L644">
        <v>4</v>
      </c>
      <c r="M644">
        <v>10</v>
      </c>
      <c r="N644">
        <v>2003</v>
      </c>
      <c r="O644" t="s">
        <v>167</v>
      </c>
      <c r="P644">
        <v>142</v>
      </c>
      <c r="Q644" t="s">
        <v>525</v>
      </c>
      <c r="R644" t="s">
        <v>487</v>
      </c>
      <c r="S644" s="2" t="s">
        <v>705</v>
      </c>
      <c r="T644" t="s">
        <v>488</v>
      </c>
      <c r="U644" t="s">
        <v>615</v>
      </c>
      <c r="V644" t="s">
        <v>489</v>
      </c>
      <c r="W644" t="s">
        <v>615</v>
      </c>
      <c r="X644" t="s">
        <v>761</v>
      </c>
      <c r="Y644" t="s">
        <v>73</v>
      </c>
      <c r="Z644" t="s">
        <v>40</v>
      </c>
      <c r="AA644" t="s">
        <v>490</v>
      </c>
      <c r="AB644" t="s">
        <v>491</v>
      </c>
      <c r="AC644" t="s">
        <v>140</v>
      </c>
    </row>
    <row r="645" spans="1:29" x14ac:dyDescent="0.3">
      <c r="A645">
        <v>10310</v>
      </c>
      <c r="B645">
        <v>24</v>
      </c>
      <c r="C645" s="10">
        <v>71.851008581152882</v>
      </c>
      <c r="D645">
        <v>100</v>
      </c>
      <c r="E645">
        <v>1</v>
      </c>
      <c r="F645" t="str" cm="1">
        <f t="array" ref="F645">_xlfn.IFS(G645&lt;5000,"Small",AND(G645&gt;=5000,G645&lt;=10000),"Medium",G645&gt;10000,"Large")</f>
        <v>Small</v>
      </c>
      <c r="G645">
        <v>3448.08</v>
      </c>
      <c r="H645" s="10">
        <f t="shared" si="20"/>
        <v>1723.6557940523307</v>
      </c>
      <c r="I645" s="11">
        <f t="shared" si="21"/>
        <v>0.49988857394617608</v>
      </c>
      <c r="J645" t="s">
        <v>24</v>
      </c>
      <c r="K645" s="5">
        <v>38276</v>
      </c>
      <c r="L645">
        <v>4</v>
      </c>
      <c r="M645">
        <v>10</v>
      </c>
      <c r="N645">
        <v>2004</v>
      </c>
      <c r="O645" t="s">
        <v>167</v>
      </c>
      <c r="P645">
        <v>142</v>
      </c>
      <c r="Q645" t="s">
        <v>525</v>
      </c>
      <c r="R645" t="s">
        <v>392</v>
      </c>
      <c r="S645" t="s">
        <v>754</v>
      </c>
      <c r="T645" t="s">
        <v>393</v>
      </c>
      <c r="U645" t="s">
        <v>615</v>
      </c>
      <c r="V645" t="s">
        <v>394</v>
      </c>
      <c r="W645" t="s">
        <v>615</v>
      </c>
      <c r="X645" t="s">
        <v>687</v>
      </c>
      <c r="Y645" t="s">
        <v>395</v>
      </c>
      <c r="Z645" t="s">
        <v>40</v>
      </c>
      <c r="AA645" t="s">
        <v>396</v>
      </c>
      <c r="AB645" t="s">
        <v>397</v>
      </c>
      <c r="AC645" t="s">
        <v>49</v>
      </c>
    </row>
    <row r="646" spans="1:29" x14ac:dyDescent="0.3">
      <c r="A646">
        <v>10321</v>
      </c>
      <c r="B646">
        <v>25</v>
      </c>
      <c r="C646" s="10">
        <v>68.287624955400432</v>
      </c>
      <c r="D646">
        <v>100</v>
      </c>
      <c r="E646">
        <v>9</v>
      </c>
      <c r="F646" t="str" cm="1">
        <f t="array" ref="F646">_xlfn.IFS(G646&lt;5000,"Small",AND(G646&gt;=5000,G646&lt;=10000),"Medium",G646&gt;10000,"Large")</f>
        <v>Small</v>
      </c>
      <c r="G646">
        <v>3734</v>
      </c>
      <c r="H646" s="10">
        <f t="shared" si="20"/>
        <v>2026.8093761149892</v>
      </c>
      <c r="I646" s="11">
        <f t="shared" si="21"/>
        <v>0.5427984403093169</v>
      </c>
      <c r="J646" s="1" t="s">
        <v>24</v>
      </c>
      <c r="K646" s="5">
        <v>38295</v>
      </c>
      <c r="L646">
        <v>4</v>
      </c>
      <c r="M646">
        <v>11</v>
      </c>
      <c r="N646">
        <v>2004</v>
      </c>
      <c r="O646" t="s">
        <v>167</v>
      </c>
      <c r="P646">
        <v>142</v>
      </c>
      <c r="Q646" t="s">
        <v>525</v>
      </c>
      <c r="R646" t="s">
        <v>149</v>
      </c>
      <c r="S646" t="s">
        <v>644</v>
      </c>
      <c r="T646" t="s">
        <v>150</v>
      </c>
      <c r="U646" t="s">
        <v>615</v>
      </c>
      <c r="V646" t="s">
        <v>151</v>
      </c>
      <c r="W646" t="s">
        <v>115</v>
      </c>
      <c r="X646" t="s">
        <v>645</v>
      </c>
      <c r="Y646" t="s">
        <v>31</v>
      </c>
      <c r="Z646" t="s">
        <v>32</v>
      </c>
      <c r="AA646" t="s">
        <v>152</v>
      </c>
      <c r="AB646" t="s">
        <v>153</v>
      </c>
      <c r="AC646" t="s">
        <v>49</v>
      </c>
    </row>
    <row r="647" spans="1:29" x14ac:dyDescent="0.3">
      <c r="A647">
        <v>10331</v>
      </c>
      <c r="B647">
        <v>30</v>
      </c>
      <c r="C647" s="10">
        <v>24.198115598960399</v>
      </c>
      <c r="D647">
        <v>32.47</v>
      </c>
      <c r="E647">
        <v>8</v>
      </c>
      <c r="F647" t="str" cm="1">
        <f t="array" ref="F647">_xlfn.IFS(G647&lt;5000,"Small",AND(G647&gt;=5000,G647&lt;=10000),"Medium",G647&gt;10000,"Large")</f>
        <v>Small</v>
      </c>
      <c r="G647">
        <v>974.1</v>
      </c>
      <c r="H647" s="10">
        <f t="shared" si="20"/>
        <v>248.15653203118802</v>
      </c>
      <c r="I647" s="11">
        <f t="shared" si="21"/>
        <v>0.25475467819647679</v>
      </c>
      <c r="J647" t="s">
        <v>24</v>
      </c>
      <c r="K647" s="5">
        <v>38308</v>
      </c>
      <c r="L647">
        <v>4</v>
      </c>
      <c r="M647">
        <v>11</v>
      </c>
      <c r="N647">
        <v>2004</v>
      </c>
      <c r="O647" t="s">
        <v>167</v>
      </c>
      <c r="P647">
        <v>142</v>
      </c>
      <c r="Q647" t="s">
        <v>525</v>
      </c>
      <c r="R647" t="s">
        <v>280</v>
      </c>
      <c r="S647" t="s">
        <v>667</v>
      </c>
      <c r="T647" t="s">
        <v>281</v>
      </c>
      <c r="U647" t="s">
        <v>615</v>
      </c>
      <c r="V647" t="s">
        <v>197</v>
      </c>
      <c r="W647" t="s">
        <v>132</v>
      </c>
      <c r="X647" t="s">
        <v>653</v>
      </c>
      <c r="Y647" t="s">
        <v>31</v>
      </c>
      <c r="Z647" t="s">
        <v>32</v>
      </c>
      <c r="AA647" t="s">
        <v>116</v>
      </c>
      <c r="AB647" t="s">
        <v>282</v>
      </c>
      <c r="AC647" t="s">
        <v>35</v>
      </c>
    </row>
    <row r="648" spans="1:29" x14ac:dyDescent="0.3">
      <c r="A648">
        <v>10342</v>
      </c>
      <c r="B648">
        <v>22</v>
      </c>
      <c r="C648" s="10">
        <v>86.212863677014127</v>
      </c>
      <c r="D648">
        <v>100</v>
      </c>
      <c r="E648">
        <v>3</v>
      </c>
      <c r="F648" t="str" cm="1">
        <f t="array" ref="F648">_xlfn.IFS(G648&lt;5000,"Small",AND(G648&gt;=5000,G648&lt;=10000),"Medium",G648&gt;10000,"Large")</f>
        <v>Small</v>
      </c>
      <c r="G648">
        <v>3160.74</v>
      </c>
      <c r="H648" s="10">
        <f t="shared" si="20"/>
        <v>1264.0569991056891</v>
      </c>
      <c r="I648" s="11">
        <f t="shared" si="21"/>
        <v>0.39992438451302204</v>
      </c>
      <c r="J648" t="s">
        <v>24</v>
      </c>
      <c r="K648" s="5">
        <v>38315</v>
      </c>
      <c r="L648">
        <v>4</v>
      </c>
      <c r="M648">
        <v>11</v>
      </c>
      <c r="N648">
        <v>2004</v>
      </c>
      <c r="O648" t="s">
        <v>167</v>
      </c>
      <c r="P648">
        <v>142</v>
      </c>
      <c r="Q648" t="s">
        <v>525</v>
      </c>
      <c r="R648" t="s">
        <v>83</v>
      </c>
      <c r="S648" s="2" t="s">
        <v>628</v>
      </c>
      <c r="T648" t="s">
        <v>84</v>
      </c>
      <c r="U648" t="s">
        <v>85</v>
      </c>
      <c r="V648" t="s">
        <v>86</v>
      </c>
      <c r="W648" t="s">
        <v>87</v>
      </c>
      <c r="X648" t="s">
        <v>629</v>
      </c>
      <c r="Y648" t="s">
        <v>88</v>
      </c>
      <c r="Z648" t="s">
        <v>89</v>
      </c>
      <c r="AA648" t="s">
        <v>90</v>
      </c>
      <c r="AB648" t="s">
        <v>91</v>
      </c>
      <c r="AC648" t="s">
        <v>49</v>
      </c>
    </row>
    <row r="649" spans="1:29" x14ac:dyDescent="0.3">
      <c r="A649">
        <v>10356</v>
      </c>
      <c r="B649">
        <v>27</v>
      </c>
      <c r="C649" s="10">
        <v>50.399764668458076</v>
      </c>
      <c r="D649">
        <v>64.69</v>
      </c>
      <c r="E649">
        <v>2</v>
      </c>
      <c r="F649" t="str" cm="1">
        <f t="array" ref="F649">_xlfn.IFS(G649&lt;5000,"Small",AND(G649&gt;=5000,G649&lt;=10000),"Medium",G649&gt;10000,"Large")</f>
        <v>Small</v>
      </c>
      <c r="G649">
        <v>1746.63</v>
      </c>
      <c r="H649" s="10">
        <f t="shared" si="20"/>
        <v>385.83635395163196</v>
      </c>
      <c r="I649" s="11">
        <f t="shared" si="21"/>
        <v>0.22090331320979942</v>
      </c>
      <c r="J649" s="1" t="s">
        <v>24</v>
      </c>
      <c r="K649" s="5">
        <v>38330</v>
      </c>
      <c r="L649">
        <v>4</v>
      </c>
      <c r="M649">
        <v>12</v>
      </c>
      <c r="N649">
        <v>2004</v>
      </c>
      <c r="O649" t="s">
        <v>167</v>
      </c>
      <c r="P649">
        <v>142</v>
      </c>
      <c r="Q649" t="s">
        <v>525</v>
      </c>
      <c r="R649" t="s">
        <v>43</v>
      </c>
      <c r="S649" t="s">
        <v>44</v>
      </c>
      <c r="T649" t="s">
        <v>45</v>
      </c>
      <c r="U649" t="s">
        <v>615</v>
      </c>
      <c r="V649" t="s">
        <v>46</v>
      </c>
      <c r="W649" t="s">
        <v>615</v>
      </c>
      <c r="X649" t="s">
        <v>618</v>
      </c>
      <c r="Y649" t="s">
        <v>39</v>
      </c>
      <c r="Z649" t="s">
        <v>40</v>
      </c>
      <c r="AA649" t="s">
        <v>47</v>
      </c>
      <c r="AB649" t="s">
        <v>48</v>
      </c>
      <c r="AC649" t="s">
        <v>35</v>
      </c>
    </row>
    <row r="650" spans="1:29" x14ac:dyDescent="0.3">
      <c r="A650">
        <v>10366</v>
      </c>
      <c r="B650">
        <v>34</v>
      </c>
      <c r="C650" s="10">
        <v>62.369054696791103</v>
      </c>
      <c r="D650">
        <v>100</v>
      </c>
      <c r="E650">
        <v>3</v>
      </c>
      <c r="F650" t="str" cm="1">
        <f t="array" ref="F650">_xlfn.IFS(G650&lt;5000,"Small",AND(G650&gt;=5000,G650&lt;=10000),"Medium",G650&gt;10000,"Large")</f>
        <v>Small</v>
      </c>
      <c r="G650">
        <v>4207.84</v>
      </c>
      <c r="H650" s="10">
        <f t="shared" si="20"/>
        <v>2087.2921403091027</v>
      </c>
      <c r="I650" s="11">
        <f t="shared" si="21"/>
        <v>0.49604836217848175</v>
      </c>
      <c r="J650" s="1" t="s">
        <v>24</v>
      </c>
      <c r="K650" s="5">
        <v>38362</v>
      </c>
      <c r="L650">
        <v>1</v>
      </c>
      <c r="M650">
        <v>1</v>
      </c>
      <c r="N650">
        <v>2005</v>
      </c>
      <c r="O650" t="s">
        <v>167</v>
      </c>
      <c r="P650">
        <v>142</v>
      </c>
      <c r="Q650" t="s">
        <v>525</v>
      </c>
      <c r="R650" t="s">
        <v>517</v>
      </c>
      <c r="S650" t="s">
        <v>764</v>
      </c>
      <c r="T650" t="s">
        <v>518</v>
      </c>
      <c r="U650" t="s">
        <v>615</v>
      </c>
      <c r="V650" t="s">
        <v>519</v>
      </c>
      <c r="W650" t="s">
        <v>615</v>
      </c>
      <c r="X650" t="s">
        <v>520</v>
      </c>
      <c r="Y650" t="s">
        <v>333</v>
      </c>
      <c r="Z650" t="s">
        <v>40</v>
      </c>
      <c r="AA650" t="s">
        <v>521</v>
      </c>
      <c r="AB650" t="s">
        <v>522</v>
      </c>
      <c r="AC650" t="s">
        <v>49</v>
      </c>
    </row>
    <row r="651" spans="1:29" x14ac:dyDescent="0.3">
      <c r="A651">
        <v>10377</v>
      </c>
      <c r="B651">
        <v>36</v>
      </c>
      <c r="C651" s="10">
        <v>69.210643900613718</v>
      </c>
      <c r="D651">
        <v>100</v>
      </c>
      <c r="E651">
        <v>6</v>
      </c>
      <c r="F651" t="str" cm="1">
        <f t="array" ref="F651">_xlfn.IFS(G651&lt;5000,"Small",AND(G651&gt;=5000,G651&lt;=10000),"Medium",G651&gt;10000,"Large")</f>
        <v>Small</v>
      </c>
      <c r="G651">
        <v>4352.76</v>
      </c>
      <c r="H651" s="10">
        <f t="shared" si="20"/>
        <v>1861.1768195779064</v>
      </c>
      <c r="I651" s="11">
        <f t="shared" si="21"/>
        <v>0.42758544454045394</v>
      </c>
      <c r="J651" s="1" t="s">
        <v>24</v>
      </c>
      <c r="K651" s="5">
        <v>38392</v>
      </c>
      <c r="L651">
        <v>1</v>
      </c>
      <c r="M651">
        <v>2</v>
      </c>
      <c r="N651">
        <v>2005</v>
      </c>
      <c r="O651" t="s">
        <v>167</v>
      </c>
      <c r="P651">
        <v>142</v>
      </c>
      <c r="Q651" t="s">
        <v>525</v>
      </c>
      <c r="R651" t="s">
        <v>118</v>
      </c>
      <c r="S651" t="s">
        <v>718</v>
      </c>
      <c r="T651" t="s">
        <v>119</v>
      </c>
      <c r="U651" t="s">
        <v>615</v>
      </c>
      <c r="V651" t="s">
        <v>120</v>
      </c>
      <c r="W651" t="s">
        <v>615</v>
      </c>
      <c r="X651" t="s">
        <v>638</v>
      </c>
      <c r="Y651" t="s">
        <v>121</v>
      </c>
      <c r="Z651" t="s">
        <v>40</v>
      </c>
      <c r="AA651" t="s">
        <v>122</v>
      </c>
      <c r="AB651" t="s">
        <v>123</v>
      </c>
      <c r="AC651" t="s">
        <v>49</v>
      </c>
    </row>
    <row r="652" spans="1:29" x14ac:dyDescent="0.3">
      <c r="A652">
        <v>10390</v>
      </c>
      <c r="B652">
        <v>34</v>
      </c>
      <c r="C652" s="10">
        <v>26.521654585904574</v>
      </c>
      <c r="D652">
        <v>43.05</v>
      </c>
      <c r="E652">
        <v>15</v>
      </c>
      <c r="F652" t="str" cm="1">
        <f t="array" ref="F652">_xlfn.IFS(G652&lt;5000,"Small",AND(G652&gt;=5000,G652&lt;=10000),"Medium",G652&gt;10000,"Large")</f>
        <v>Small</v>
      </c>
      <c r="G652">
        <v>1463.7</v>
      </c>
      <c r="H652" s="10">
        <f t="shared" si="20"/>
        <v>561.96374407924452</v>
      </c>
      <c r="I652" s="11">
        <f t="shared" si="21"/>
        <v>0.38393369138433048</v>
      </c>
      <c r="J652" s="1" t="s">
        <v>24</v>
      </c>
      <c r="K652" s="5">
        <v>38415</v>
      </c>
      <c r="L652">
        <v>1</v>
      </c>
      <c r="M652">
        <v>3</v>
      </c>
      <c r="N652">
        <v>2005</v>
      </c>
      <c r="O652" t="s">
        <v>167</v>
      </c>
      <c r="P652">
        <v>142</v>
      </c>
      <c r="Q652" t="s">
        <v>525</v>
      </c>
      <c r="R652" t="s">
        <v>246</v>
      </c>
      <c r="S652" t="s">
        <v>661</v>
      </c>
      <c r="T652" t="s">
        <v>247</v>
      </c>
      <c r="U652" t="s">
        <v>615</v>
      </c>
      <c r="V652" t="s">
        <v>248</v>
      </c>
      <c r="W652" t="s">
        <v>53</v>
      </c>
      <c r="X652" t="s">
        <v>634</v>
      </c>
      <c r="Y652" t="s">
        <v>31</v>
      </c>
      <c r="Z652" t="s">
        <v>32</v>
      </c>
      <c r="AA652" t="s">
        <v>249</v>
      </c>
      <c r="AB652" t="s">
        <v>250</v>
      </c>
      <c r="AC652" t="s">
        <v>35</v>
      </c>
    </row>
    <row r="653" spans="1:29" x14ac:dyDescent="0.3">
      <c r="A653">
        <v>10406</v>
      </c>
      <c r="B653">
        <v>48</v>
      </c>
      <c r="C653" s="10">
        <v>66.104179216302612</v>
      </c>
      <c r="D653">
        <v>100</v>
      </c>
      <c r="E653">
        <v>2</v>
      </c>
      <c r="F653" t="str" cm="1">
        <f t="array" ref="F653">_xlfn.IFS(G653&lt;5000,"Small",AND(G653&gt;=5000,G653&lt;=10000),"Medium",G653&gt;10000,"Large")</f>
        <v>Medium</v>
      </c>
      <c r="G653">
        <v>7169.28</v>
      </c>
      <c r="H653" s="10">
        <f t="shared" si="20"/>
        <v>3996.2793976174744</v>
      </c>
      <c r="I653" s="11">
        <f t="shared" si="21"/>
        <v>0.55741711826256957</v>
      </c>
      <c r="J653" t="s">
        <v>160</v>
      </c>
      <c r="K653" s="5">
        <v>38457</v>
      </c>
      <c r="L653">
        <v>2</v>
      </c>
      <c r="M653">
        <v>4</v>
      </c>
      <c r="N653">
        <v>2005</v>
      </c>
      <c r="O653" t="s">
        <v>167</v>
      </c>
      <c r="P653">
        <v>142</v>
      </c>
      <c r="Q653" t="s">
        <v>525</v>
      </c>
      <c r="R653" t="s">
        <v>292</v>
      </c>
      <c r="S653" t="s">
        <v>293</v>
      </c>
      <c r="T653" t="s">
        <v>294</v>
      </c>
      <c r="U653" t="s">
        <v>615</v>
      </c>
      <c r="V653" t="s">
        <v>295</v>
      </c>
      <c r="W653" t="s">
        <v>615</v>
      </c>
      <c r="X653" t="s">
        <v>670</v>
      </c>
      <c r="Y653" t="s">
        <v>296</v>
      </c>
      <c r="Z653" t="s">
        <v>40</v>
      </c>
      <c r="AA653" t="s">
        <v>297</v>
      </c>
      <c r="AB653" t="s">
        <v>298</v>
      </c>
      <c r="AC653" t="s">
        <v>140</v>
      </c>
    </row>
    <row r="654" spans="1:29" x14ac:dyDescent="0.3">
      <c r="A654">
        <v>10419</v>
      </c>
      <c r="B654">
        <v>34</v>
      </c>
      <c r="C654" s="10">
        <v>69.643453222105151</v>
      </c>
      <c r="D654">
        <v>100</v>
      </c>
      <c r="E654">
        <v>4</v>
      </c>
      <c r="F654" t="str" cm="1">
        <f t="array" ref="F654">_xlfn.IFS(G654&lt;5000,"Small",AND(G654&gt;=5000,G654&lt;=10000),"Medium",G654&gt;10000,"Large")</f>
        <v>Small</v>
      </c>
      <c r="G654">
        <v>4594.76</v>
      </c>
      <c r="H654" s="10">
        <f t="shared" si="20"/>
        <v>2226.8825904484252</v>
      </c>
      <c r="I654" s="11">
        <f t="shared" si="21"/>
        <v>0.48465699850447574</v>
      </c>
      <c r="J654" t="s">
        <v>24</v>
      </c>
      <c r="K654" s="5">
        <v>38489</v>
      </c>
      <c r="L654">
        <v>2</v>
      </c>
      <c r="M654">
        <v>5</v>
      </c>
      <c r="N654">
        <v>2005</v>
      </c>
      <c r="O654" t="s">
        <v>167</v>
      </c>
      <c r="P654">
        <v>142</v>
      </c>
      <c r="Q654" t="s">
        <v>525</v>
      </c>
      <c r="R654" t="s">
        <v>134</v>
      </c>
      <c r="S654" t="s">
        <v>720</v>
      </c>
      <c r="T654" t="s">
        <v>135</v>
      </c>
      <c r="U654" t="s">
        <v>615</v>
      </c>
      <c r="V654" t="s">
        <v>136</v>
      </c>
      <c r="W654" t="s">
        <v>615</v>
      </c>
      <c r="X654" t="s">
        <v>642</v>
      </c>
      <c r="Y654" t="s">
        <v>137</v>
      </c>
      <c r="Z654" t="s">
        <v>40</v>
      </c>
      <c r="AA654" t="s">
        <v>138</v>
      </c>
      <c r="AB654" t="s">
        <v>139</v>
      </c>
      <c r="AC654" t="s">
        <v>49</v>
      </c>
    </row>
    <row r="655" spans="1:29" x14ac:dyDescent="0.3">
      <c r="A655">
        <v>10104</v>
      </c>
      <c r="B655">
        <v>24</v>
      </c>
      <c r="C655" s="10">
        <v>65.181240980477071</v>
      </c>
      <c r="D655">
        <v>100</v>
      </c>
      <c r="E655">
        <v>8</v>
      </c>
      <c r="F655" t="str" cm="1">
        <f t="array" ref="F655">_xlfn.IFS(G655&lt;5000,"Small",AND(G655&gt;=5000,G655&lt;=10000),"Medium",G655&gt;10000,"Large")</f>
        <v>Small</v>
      </c>
      <c r="G655">
        <v>3457.92</v>
      </c>
      <c r="H655" s="10">
        <f t="shared" si="20"/>
        <v>1893.5702164685504</v>
      </c>
      <c r="I655" s="11">
        <f t="shared" si="21"/>
        <v>0.54760382439979827</v>
      </c>
      <c r="J655" t="s">
        <v>24</v>
      </c>
      <c r="K655" s="5">
        <v>37652</v>
      </c>
      <c r="L655">
        <v>1</v>
      </c>
      <c r="M655">
        <v>1</v>
      </c>
      <c r="N655">
        <v>2003</v>
      </c>
      <c r="O655" t="s">
        <v>167</v>
      </c>
      <c r="P655">
        <v>163</v>
      </c>
      <c r="Q655" t="s">
        <v>526</v>
      </c>
      <c r="R655" t="s">
        <v>161</v>
      </c>
      <c r="S655" t="s">
        <v>723</v>
      </c>
      <c r="T655" t="s">
        <v>162</v>
      </c>
      <c r="U655" t="s">
        <v>615</v>
      </c>
      <c r="V655" t="s">
        <v>163</v>
      </c>
      <c r="W655" t="s">
        <v>615</v>
      </c>
      <c r="X655" t="s">
        <v>646</v>
      </c>
      <c r="Y655" t="s">
        <v>164</v>
      </c>
      <c r="Z655" t="s">
        <v>40</v>
      </c>
      <c r="AA655" t="s">
        <v>165</v>
      </c>
      <c r="AB655" t="s">
        <v>166</v>
      </c>
      <c r="AC655" t="s">
        <v>49</v>
      </c>
    </row>
    <row r="656" spans="1:29" x14ac:dyDescent="0.3">
      <c r="A656">
        <v>10115</v>
      </c>
      <c r="B656">
        <v>46</v>
      </c>
      <c r="C656" s="10">
        <v>62.67389529922476</v>
      </c>
      <c r="D656">
        <v>100</v>
      </c>
      <c r="E656">
        <v>4</v>
      </c>
      <c r="F656" t="str" cm="1">
        <f t="array" ref="F656">_xlfn.IFS(G656&lt;5000,"Small",AND(G656&gt;=5000,G656&lt;=10000),"Medium",G656&gt;10000,"Large")</f>
        <v>Medium</v>
      </c>
      <c r="G656">
        <v>7381.16</v>
      </c>
      <c r="H656" s="10">
        <f t="shared" si="20"/>
        <v>4498.1608162356606</v>
      </c>
      <c r="I656" s="11">
        <f t="shared" si="21"/>
        <v>0.60941109747460576</v>
      </c>
      <c r="J656" s="1" t="s">
        <v>24</v>
      </c>
      <c r="K656" s="5">
        <v>37715</v>
      </c>
      <c r="L656">
        <v>2</v>
      </c>
      <c r="M656">
        <v>4</v>
      </c>
      <c r="N656">
        <v>2003</v>
      </c>
      <c r="O656" t="s">
        <v>167</v>
      </c>
      <c r="P656">
        <v>163</v>
      </c>
      <c r="Q656" t="s">
        <v>526</v>
      </c>
      <c r="R656" t="s">
        <v>185</v>
      </c>
      <c r="S656" t="s">
        <v>650</v>
      </c>
      <c r="T656" t="s">
        <v>186</v>
      </c>
      <c r="U656" t="s">
        <v>187</v>
      </c>
      <c r="V656" t="s">
        <v>29</v>
      </c>
      <c r="W656" t="s">
        <v>30</v>
      </c>
      <c r="X656" t="s">
        <v>616</v>
      </c>
      <c r="Y656" t="s">
        <v>31</v>
      </c>
      <c r="Z656" t="s">
        <v>32</v>
      </c>
      <c r="AA656" t="s">
        <v>116</v>
      </c>
      <c r="AB656" t="s">
        <v>188</v>
      </c>
      <c r="AC656" t="s">
        <v>140</v>
      </c>
    </row>
    <row r="657" spans="1:29" x14ac:dyDescent="0.3">
      <c r="A657">
        <v>10127</v>
      </c>
      <c r="B657">
        <v>45</v>
      </c>
      <c r="C657" s="10">
        <v>60.445573246494142</v>
      </c>
      <c r="D657">
        <v>100</v>
      </c>
      <c r="E657">
        <v>10</v>
      </c>
      <c r="F657" t="str" cm="1">
        <f t="array" ref="F657">_xlfn.IFS(G657&lt;5000,"Small",AND(G657&gt;=5000,G657&lt;=10000),"Medium",G657&gt;10000,"Large")</f>
        <v>Medium</v>
      </c>
      <c r="G657">
        <v>7146.9</v>
      </c>
      <c r="H657" s="10">
        <f t="shared" si="20"/>
        <v>4426.8492039077628</v>
      </c>
      <c r="I657" s="11">
        <f t="shared" si="21"/>
        <v>0.61940830344733566</v>
      </c>
      <c r="J657" s="1" t="s">
        <v>24</v>
      </c>
      <c r="K657" s="5">
        <v>37775</v>
      </c>
      <c r="L657">
        <v>2</v>
      </c>
      <c r="M657">
        <v>6</v>
      </c>
      <c r="N657">
        <v>2003</v>
      </c>
      <c r="O657" t="s">
        <v>167</v>
      </c>
      <c r="P657">
        <v>163</v>
      </c>
      <c r="Q657" t="s">
        <v>526</v>
      </c>
      <c r="R657" t="s">
        <v>425</v>
      </c>
      <c r="S657" t="s">
        <v>692</v>
      </c>
      <c r="T657" t="s">
        <v>426</v>
      </c>
      <c r="U657" t="s">
        <v>427</v>
      </c>
      <c r="V657" t="s">
        <v>29</v>
      </c>
      <c r="W657" t="s">
        <v>30</v>
      </c>
      <c r="X657" t="s">
        <v>616</v>
      </c>
      <c r="Y657" t="s">
        <v>31</v>
      </c>
      <c r="Z657" t="s">
        <v>32</v>
      </c>
      <c r="AA657" t="s">
        <v>54</v>
      </c>
      <c r="AB657" t="s">
        <v>428</v>
      </c>
      <c r="AC657" t="s">
        <v>140</v>
      </c>
    </row>
    <row r="658" spans="1:29" x14ac:dyDescent="0.3">
      <c r="A658">
        <v>10141</v>
      </c>
      <c r="B658">
        <v>39</v>
      </c>
      <c r="C658" s="10">
        <v>77.938305699750487</v>
      </c>
      <c r="D658">
        <v>100</v>
      </c>
      <c r="E658">
        <v>4</v>
      </c>
      <c r="F658" t="str" cm="1">
        <f t="array" ref="F658">_xlfn.IFS(G658&lt;5000,"Small",AND(G658&gt;=5000,G658&lt;=10000),"Medium",G658&gt;10000,"Large")</f>
        <v>Medium</v>
      </c>
      <c r="G658">
        <v>5938.53</v>
      </c>
      <c r="H658" s="10">
        <f t="shared" si="20"/>
        <v>2898.9360777097309</v>
      </c>
      <c r="I658" s="11">
        <f t="shared" si="21"/>
        <v>0.48815718329447372</v>
      </c>
      <c r="J658" s="1" t="s">
        <v>24</v>
      </c>
      <c r="K658" s="5">
        <v>37834</v>
      </c>
      <c r="L658">
        <v>3</v>
      </c>
      <c r="M658">
        <v>8</v>
      </c>
      <c r="N658">
        <v>2003</v>
      </c>
      <c r="O658" t="s">
        <v>167</v>
      </c>
      <c r="P658">
        <v>163</v>
      </c>
      <c r="Q658" t="s">
        <v>526</v>
      </c>
      <c r="R658" t="s">
        <v>417</v>
      </c>
      <c r="S658" t="s">
        <v>418</v>
      </c>
      <c r="T658" t="s">
        <v>419</v>
      </c>
      <c r="U658" t="s">
        <v>615</v>
      </c>
      <c r="V658" t="s">
        <v>420</v>
      </c>
      <c r="W658" t="s">
        <v>615</v>
      </c>
      <c r="X658" t="s">
        <v>421</v>
      </c>
      <c r="Y658" t="s">
        <v>121</v>
      </c>
      <c r="Z658" t="s">
        <v>40</v>
      </c>
      <c r="AA658" t="s">
        <v>422</v>
      </c>
      <c r="AB658" t="s">
        <v>423</v>
      </c>
      <c r="AC658" t="s">
        <v>49</v>
      </c>
    </row>
    <row r="659" spans="1:29" x14ac:dyDescent="0.3">
      <c r="A659">
        <v>10151</v>
      </c>
      <c r="B659">
        <v>43</v>
      </c>
      <c r="C659" s="10">
        <v>71.882462209304094</v>
      </c>
      <c r="D659">
        <v>100</v>
      </c>
      <c r="E659">
        <v>2</v>
      </c>
      <c r="F659" t="str" cm="1">
        <f t="array" ref="F659">_xlfn.IFS(G659&lt;5000,"Small",AND(G659&gt;=5000,G659&lt;=10000),"Medium",G659&gt;10000,"Large")</f>
        <v>Medium</v>
      </c>
      <c r="G659">
        <v>7110.91</v>
      </c>
      <c r="H659" s="10">
        <f t="shared" si="20"/>
        <v>4019.964124999924</v>
      </c>
      <c r="I659" s="11">
        <f t="shared" si="21"/>
        <v>0.56532344313174043</v>
      </c>
      <c r="J659" t="s">
        <v>24</v>
      </c>
      <c r="K659" s="5">
        <v>37885</v>
      </c>
      <c r="L659">
        <v>3</v>
      </c>
      <c r="M659">
        <v>9</v>
      </c>
      <c r="N659">
        <v>2003</v>
      </c>
      <c r="O659" t="s">
        <v>167</v>
      </c>
      <c r="P659">
        <v>163</v>
      </c>
      <c r="Q659" t="s">
        <v>526</v>
      </c>
      <c r="R659" t="s">
        <v>350</v>
      </c>
      <c r="S659" t="s">
        <v>749</v>
      </c>
      <c r="T659" t="s">
        <v>351</v>
      </c>
      <c r="U659" t="s">
        <v>615</v>
      </c>
      <c r="V659" t="s">
        <v>352</v>
      </c>
      <c r="W659" t="s">
        <v>615</v>
      </c>
      <c r="X659" t="s">
        <v>679</v>
      </c>
      <c r="Y659" t="s">
        <v>121</v>
      </c>
      <c r="Z659" t="s">
        <v>40</v>
      </c>
      <c r="AA659" t="s">
        <v>353</v>
      </c>
      <c r="AB659" t="s">
        <v>354</v>
      </c>
      <c r="AC659" t="s">
        <v>140</v>
      </c>
    </row>
    <row r="660" spans="1:29" x14ac:dyDescent="0.3">
      <c r="A660">
        <v>10165</v>
      </c>
      <c r="B660">
        <v>29</v>
      </c>
      <c r="C660" s="10">
        <v>88.707166833003228</v>
      </c>
      <c r="D660">
        <v>100</v>
      </c>
      <c r="E660">
        <v>11</v>
      </c>
      <c r="F660" t="str" cm="1">
        <f t="array" ref="F660">_xlfn.IFS(G660&lt;5000,"Small",AND(G660&gt;=5000,G660&lt;=10000),"Medium",G660&gt;10000,"Large")</f>
        <v>Medium</v>
      </c>
      <c r="G660">
        <v>5032.95</v>
      </c>
      <c r="H660" s="10">
        <f t="shared" si="20"/>
        <v>2460.442161842906</v>
      </c>
      <c r="I660" s="11">
        <f t="shared" si="21"/>
        <v>0.48886680015555611</v>
      </c>
      <c r="J660" t="s">
        <v>24</v>
      </c>
      <c r="K660" s="5">
        <v>37916</v>
      </c>
      <c r="L660">
        <v>4</v>
      </c>
      <c r="M660">
        <v>10</v>
      </c>
      <c r="N660">
        <v>2003</v>
      </c>
      <c r="O660" t="s">
        <v>167</v>
      </c>
      <c r="P660">
        <v>163</v>
      </c>
      <c r="Q660" t="s">
        <v>526</v>
      </c>
      <c r="R660" t="s">
        <v>179</v>
      </c>
      <c r="S660" s="2" t="s">
        <v>648</v>
      </c>
      <c r="T660" t="s">
        <v>180</v>
      </c>
      <c r="U660" t="s">
        <v>615</v>
      </c>
      <c r="V660" t="s">
        <v>181</v>
      </c>
      <c r="W660" t="s">
        <v>615</v>
      </c>
      <c r="X660" t="s">
        <v>649</v>
      </c>
      <c r="Y660" t="s">
        <v>181</v>
      </c>
      <c r="Z660" t="s">
        <v>182</v>
      </c>
      <c r="AA660" t="s">
        <v>183</v>
      </c>
      <c r="AB660" t="s">
        <v>184</v>
      </c>
      <c r="AC660" t="s">
        <v>49</v>
      </c>
    </row>
    <row r="661" spans="1:29" x14ac:dyDescent="0.3">
      <c r="A661">
        <v>10176</v>
      </c>
      <c r="B661">
        <v>20</v>
      </c>
      <c r="C661" s="10">
        <v>75.465468743554993</v>
      </c>
      <c r="D661">
        <v>100</v>
      </c>
      <c r="E661">
        <v>10</v>
      </c>
      <c r="F661" t="str" cm="1">
        <f t="array" ref="F661">_xlfn.IFS(G661&lt;5000,"Small",AND(G661&gt;=5000,G661&lt;=10000),"Medium",G661&gt;10000,"Large")</f>
        <v>Small</v>
      </c>
      <c r="G661">
        <v>3667.6</v>
      </c>
      <c r="H661" s="10">
        <f t="shared" si="20"/>
        <v>2158.2906251289</v>
      </c>
      <c r="I661" s="11">
        <f t="shared" si="21"/>
        <v>0.58847492232765297</v>
      </c>
      <c r="J661" s="1" t="s">
        <v>24</v>
      </c>
      <c r="K661" s="5">
        <v>37931</v>
      </c>
      <c r="L661">
        <v>4</v>
      </c>
      <c r="M661">
        <v>11</v>
      </c>
      <c r="N661">
        <v>2003</v>
      </c>
      <c r="O661" t="s">
        <v>167</v>
      </c>
      <c r="P661">
        <v>163</v>
      </c>
      <c r="Q661" t="s">
        <v>526</v>
      </c>
      <c r="R661" t="s">
        <v>403</v>
      </c>
      <c r="S661" t="s">
        <v>756</v>
      </c>
      <c r="T661" t="s">
        <v>404</v>
      </c>
      <c r="U661" t="s">
        <v>615</v>
      </c>
      <c r="V661" t="s">
        <v>405</v>
      </c>
      <c r="W661" t="s">
        <v>615</v>
      </c>
      <c r="X661" t="s">
        <v>689</v>
      </c>
      <c r="Y661" t="s">
        <v>235</v>
      </c>
      <c r="Z661" t="s">
        <v>40</v>
      </c>
      <c r="AA661" t="s">
        <v>406</v>
      </c>
      <c r="AB661" t="s">
        <v>407</v>
      </c>
      <c r="AC661" t="s">
        <v>49</v>
      </c>
    </row>
    <row r="662" spans="1:29" x14ac:dyDescent="0.3">
      <c r="A662">
        <v>10184</v>
      </c>
      <c r="B662">
        <v>46</v>
      </c>
      <c r="C662" s="10">
        <v>64.690865146416854</v>
      </c>
      <c r="D662">
        <v>100</v>
      </c>
      <c r="E662">
        <v>5</v>
      </c>
      <c r="F662" t="str" cm="1">
        <f t="array" ref="F662">_xlfn.IFS(G662&lt;5000,"Small",AND(G662&gt;=5000,G662&lt;=10000),"Medium",G662&gt;10000,"Large")</f>
        <v>Medium</v>
      </c>
      <c r="G662">
        <v>7381.16</v>
      </c>
      <c r="H662" s="10">
        <f t="shared" si="20"/>
        <v>4405.3802032648246</v>
      </c>
      <c r="I662" s="11">
        <f t="shared" si="21"/>
        <v>0.59684117445832696</v>
      </c>
      <c r="J662" t="s">
        <v>24</v>
      </c>
      <c r="K662" s="5">
        <v>37939</v>
      </c>
      <c r="L662">
        <v>4</v>
      </c>
      <c r="M662">
        <v>11</v>
      </c>
      <c r="N662">
        <v>2003</v>
      </c>
      <c r="O662" t="s">
        <v>167</v>
      </c>
      <c r="P662">
        <v>163</v>
      </c>
      <c r="Q662" t="s">
        <v>526</v>
      </c>
      <c r="R662" t="s">
        <v>466</v>
      </c>
      <c r="S662" t="s">
        <v>759</v>
      </c>
      <c r="T662" t="s">
        <v>467</v>
      </c>
      <c r="U662" t="s">
        <v>615</v>
      </c>
      <c r="V662" t="s">
        <v>468</v>
      </c>
      <c r="W662" t="s">
        <v>615</v>
      </c>
      <c r="X662" t="s">
        <v>700</v>
      </c>
      <c r="Y662" t="s">
        <v>164</v>
      </c>
      <c r="Z662" t="s">
        <v>40</v>
      </c>
      <c r="AA662" t="s">
        <v>469</v>
      </c>
      <c r="AB662" t="s">
        <v>470</v>
      </c>
      <c r="AC662" t="s">
        <v>140</v>
      </c>
    </row>
    <row r="663" spans="1:29" x14ac:dyDescent="0.3">
      <c r="A663">
        <v>10195</v>
      </c>
      <c r="B663">
        <v>27</v>
      </c>
      <c r="C663" s="10">
        <v>77.588365806046781</v>
      </c>
      <c r="D663">
        <v>100</v>
      </c>
      <c r="E663">
        <v>5</v>
      </c>
      <c r="F663" t="str" cm="1">
        <f t="array" ref="F663">_xlfn.IFS(G663&lt;5000,"Small",AND(G663&gt;=5000,G663&lt;=10000),"Medium",G663&gt;10000,"Large")</f>
        <v>Medium</v>
      </c>
      <c r="G663">
        <v>5128.1099999999997</v>
      </c>
      <c r="H663" s="10">
        <f t="shared" si="20"/>
        <v>3033.2241232367364</v>
      </c>
      <c r="I663" s="11">
        <f t="shared" si="21"/>
        <v>0.59148967616465653</v>
      </c>
      <c r="J663" t="s">
        <v>24</v>
      </c>
      <c r="K663" s="5">
        <v>37950</v>
      </c>
      <c r="L663">
        <v>4</v>
      </c>
      <c r="M663">
        <v>11</v>
      </c>
      <c r="N663">
        <v>2003</v>
      </c>
      <c r="O663" t="s">
        <v>167</v>
      </c>
      <c r="P663">
        <v>163</v>
      </c>
      <c r="Q663" t="s">
        <v>526</v>
      </c>
      <c r="R663" t="s">
        <v>287</v>
      </c>
      <c r="S663" t="s">
        <v>668</v>
      </c>
      <c r="T663" t="s">
        <v>288</v>
      </c>
      <c r="U663" t="s">
        <v>615</v>
      </c>
      <c r="V663" t="s">
        <v>289</v>
      </c>
      <c r="W663" t="s">
        <v>30</v>
      </c>
      <c r="X663" t="s">
        <v>669</v>
      </c>
      <c r="Y663" t="s">
        <v>31</v>
      </c>
      <c r="Z663" t="s">
        <v>32</v>
      </c>
      <c r="AA663" t="s">
        <v>95</v>
      </c>
      <c r="AB663" t="s">
        <v>216</v>
      </c>
      <c r="AC663" t="s">
        <v>49</v>
      </c>
    </row>
    <row r="664" spans="1:29" x14ac:dyDescent="0.3">
      <c r="A664">
        <v>10207</v>
      </c>
      <c r="B664">
        <v>44</v>
      </c>
      <c r="C664" s="10">
        <v>84.560076669657519</v>
      </c>
      <c r="D664">
        <v>100</v>
      </c>
      <c r="E664">
        <v>6</v>
      </c>
      <c r="F664" t="str" cm="1">
        <f t="array" ref="F664">_xlfn.IFS(G664&lt;5000,"Small",AND(G664&gt;=5000,G664&lt;=10000),"Medium",G664&gt;10000,"Large")</f>
        <v>Medium</v>
      </c>
      <c r="G664">
        <v>7060.24</v>
      </c>
      <c r="H664" s="10">
        <f t="shared" si="20"/>
        <v>3339.5966265350689</v>
      </c>
      <c r="I664" s="11">
        <f t="shared" si="21"/>
        <v>0.4730146038286332</v>
      </c>
      <c r="J664" s="1" t="s">
        <v>24</v>
      </c>
      <c r="K664" s="5">
        <v>37964</v>
      </c>
      <c r="L664">
        <v>4</v>
      </c>
      <c r="M664">
        <v>12</v>
      </c>
      <c r="N664">
        <v>2003</v>
      </c>
      <c r="O664" t="s">
        <v>167</v>
      </c>
      <c r="P664">
        <v>163</v>
      </c>
      <c r="Q664" t="s">
        <v>526</v>
      </c>
      <c r="R664" t="s">
        <v>371</v>
      </c>
      <c r="S664" t="s">
        <v>683</v>
      </c>
      <c r="T664" t="s">
        <v>372</v>
      </c>
      <c r="U664" t="s">
        <v>615</v>
      </c>
      <c r="V664" t="s">
        <v>342</v>
      </c>
      <c r="W664" t="s">
        <v>115</v>
      </c>
      <c r="X664" t="s">
        <v>678</v>
      </c>
      <c r="Y664" t="s">
        <v>31</v>
      </c>
      <c r="Z664" t="s">
        <v>32</v>
      </c>
      <c r="AA664" t="s">
        <v>373</v>
      </c>
      <c r="AB664" t="s">
        <v>250</v>
      </c>
      <c r="AC664" t="s">
        <v>140</v>
      </c>
    </row>
    <row r="665" spans="1:29" x14ac:dyDescent="0.3">
      <c r="A665">
        <v>10219</v>
      </c>
      <c r="B665">
        <v>43</v>
      </c>
      <c r="C665" s="10">
        <v>65.348801575705934</v>
      </c>
      <c r="D665">
        <v>100</v>
      </c>
      <c r="E665">
        <v>1</v>
      </c>
      <c r="F665" t="str" cm="1">
        <f t="array" ref="F665">_xlfn.IFS(G665&lt;5000,"Small",AND(G665&gt;=5000,G665&lt;=10000),"Medium",G665&gt;10000,"Large")</f>
        <v>Medium</v>
      </c>
      <c r="G665">
        <v>8448.64</v>
      </c>
      <c r="H665" s="10">
        <f t="shared" si="20"/>
        <v>5638.6415322446446</v>
      </c>
      <c r="I665" s="11">
        <f t="shared" si="21"/>
        <v>0.6674022721106172</v>
      </c>
      <c r="J665" s="1" t="s">
        <v>24</v>
      </c>
      <c r="K665" s="5">
        <v>38027</v>
      </c>
      <c r="L665">
        <v>1</v>
      </c>
      <c r="M665">
        <v>2</v>
      </c>
      <c r="N665">
        <v>2004</v>
      </c>
      <c r="O665" t="s">
        <v>167</v>
      </c>
      <c r="P665">
        <v>163</v>
      </c>
      <c r="Q665" t="s">
        <v>526</v>
      </c>
      <c r="R665" t="s">
        <v>471</v>
      </c>
      <c r="S665" t="s">
        <v>701</v>
      </c>
      <c r="T665" t="s">
        <v>472</v>
      </c>
      <c r="U665" t="s">
        <v>615</v>
      </c>
      <c r="V665" t="s">
        <v>473</v>
      </c>
      <c r="W665" t="s">
        <v>53</v>
      </c>
      <c r="X665" t="s">
        <v>623</v>
      </c>
      <c r="Y665" t="s">
        <v>31</v>
      </c>
      <c r="Z665" t="s">
        <v>32</v>
      </c>
      <c r="AA665" t="s">
        <v>474</v>
      </c>
      <c r="AB665" t="s">
        <v>358</v>
      </c>
      <c r="AC665" t="s">
        <v>140</v>
      </c>
    </row>
    <row r="666" spans="1:29" x14ac:dyDescent="0.3">
      <c r="A666">
        <v>10230</v>
      </c>
      <c r="B666">
        <v>49</v>
      </c>
      <c r="C666" s="10">
        <v>68.489979943350448</v>
      </c>
      <c r="D666">
        <v>100</v>
      </c>
      <c r="E666">
        <v>8</v>
      </c>
      <c r="F666" t="str" cm="1">
        <f t="array" ref="F666">_xlfn.IFS(G666&lt;5000,"Small",AND(G666&gt;=5000,G666&lt;=10000),"Medium",G666&gt;10000,"Large")</f>
        <v>Medium</v>
      </c>
      <c r="G666">
        <v>7300.51</v>
      </c>
      <c r="H666" s="10">
        <f t="shared" si="20"/>
        <v>3944.5009827758281</v>
      </c>
      <c r="I666" s="11">
        <f t="shared" si="21"/>
        <v>0.54030485305489995</v>
      </c>
      <c r="J666" t="s">
        <v>24</v>
      </c>
      <c r="K666" s="5">
        <v>38061</v>
      </c>
      <c r="L666">
        <v>1</v>
      </c>
      <c r="M666">
        <v>3</v>
      </c>
      <c r="N666">
        <v>2004</v>
      </c>
      <c r="O666" t="s">
        <v>167</v>
      </c>
      <c r="P666">
        <v>163</v>
      </c>
      <c r="Q666" t="s">
        <v>526</v>
      </c>
      <c r="R666" t="s">
        <v>412</v>
      </c>
      <c r="S666" t="s">
        <v>413</v>
      </c>
      <c r="T666" t="s">
        <v>414</v>
      </c>
      <c r="U666" t="s">
        <v>615</v>
      </c>
      <c r="V666" t="s">
        <v>415</v>
      </c>
      <c r="W666" t="s">
        <v>615</v>
      </c>
      <c r="X666" t="s">
        <v>691</v>
      </c>
      <c r="Y666" t="s">
        <v>395</v>
      </c>
      <c r="Z666" t="s">
        <v>40</v>
      </c>
      <c r="AA666" t="s">
        <v>416</v>
      </c>
      <c r="AB666" t="s">
        <v>370</v>
      </c>
      <c r="AC666" t="s">
        <v>140</v>
      </c>
    </row>
    <row r="667" spans="1:29" x14ac:dyDescent="0.3">
      <c r="A667">
        <v>10246</v>
      </c>
      <c r="B667">
        <v>40</v>
      </c>
      <c r="C667" s="10">
        <v>71.322914676867782</v>
      </c>
      <c r="D667">
        <v>100</v>
      </c>
      <c r="E667">
        <v>4</v>
      </c>
      <c r="F667" t="str" cm="1">
        <f t="array" ref="F667">_xlfn.IFS(G667&lt;5000,"Small",AND(G667&gt;=5000,G667&lt;=10000),"Medium",G667&gt;10000,"Large")</f>
        <v>Medium</v>
      </c>
      <c r="G667">
        <v>6549.2</v>
      </c>
      <c r="H667" s="10">
        <f t="shared" si="20"/>
        <v>3696.2834129252888</v>
      </c>
      <c r="I667" s="11">
        <f t="shared" si="21"/>
        <v>0.56438701107391576</v>
      </c>
      <c r="J667" s="1" t="s">
        <v>24</v>
      </c>
      <c r="K667" s="5">
        <v>38112</v>
      </c>
      <c r="L667">
        <v>2</v>
      </c>
      <c r="M667">
        <v>5</v>
      </c>
      <c r="N667">
        <v>2004</v>
      </c>
      <c r="O667" t="s">
        <v>167</v>
      </c>
      <c r="P667">
        <v>163</v>
      </c>
      <c r="Q667" t="s">
        <v>526</v>
      </c>
      <c r="R667" t="s">
        <v>161</v>
      </c>
      <c r="S667" t="s">
        <v>723</v>
      </c>
      <c r="T667" t="s">
        <v>162</v>
      </c>
      <c r="U667" t="s">
        <v>615</v>
      </c>
      <c r="V667" t="s">
        <v>163</v>
      </c>
      <c r="W667" t="s">
        <v>615</v>
      </c>
      <c r="X667" t="s">
        <v>646</v>
      </c>
      <c r="Y667" t="s">
        <v>164</v>
      </c>
      <c r="Z667" t="s">
        <v>40</v>
      </c>
      <c r="AA667" t="s">
        <v>165</v>
      </c>
      <c r="AB667" t="s">
        <v>166</v>
      </c>
      <c r="AC667" t="s">
        <v>49</v>
      </c>
    </row>
    <row r="668" spans="1:29" x14ac:dyDescent="0.3">
      <c r="A668">
        <v>10259</v>
      </c>
      <c r="B668">
        <v>30</v>
      </c>
      <c r="C668" s="10">
        <v>87.189456133325479</v>
      </c>
      <c r="D668">
        <v>100</v>
      </c>
      <c r="E668">
        <v>3</v>
      </c>
      <c r="F668" t="str" cm="1">
        <f t="array" ref="F668">_xlfn.IFS(G668&lt;5000,"Small",AND(G668&gt;=5000,G668&lt;=10000),"Medium",G668&gt;10000,"Large")</f>
        <v>Medium</v>
      </c>
      <c r="G668">
        <v>5697.9</v>
      </c>
      <c r="H668" s="10">
        <f t="shared" si="20"/>
        <v>3082.2163160002351</v>
      </c>
      <c r="I668" s="11">
        <f t="shared" si="21"/>
        <v>0.54093899787645194</v>
      </c>
      <c r="J668" t="s">
        <v>24</v>
      </c>
      <c r="K668" s="5">
        <v>38153</v>
      </c>
      <c r="L668">
        <v>2</v>
      </c>
      <c r="M668">
        <v>6</v>
      </c>
      <c r="N668">
        <v>2004</v>
      </c>
      <c r="O668" t="s">
        <v>167</v>
      </c>
      <c r="P668">
        <v>163</v>
      </c>
      <c r="Q668" t="s">
        <v>526</v>
      </c>
      <c r="R668" t="s">
        <v>374</v>
      </c>
      <c r="S668" s="2" t="s">
        <v>684</v>
      </c>
      <c r="T668" t="s">
        <v>375</v>
      </c>
      <c r="U668" t="s">
        <v>376</v>
      </c>
      <c r="V668" t="s">
        <v>181</v>
      </c>
      <c r="W668" t="s">
        <v>615</v>
      </c>
      <c r="X668" t="s">
        <v>685</v>
      </c>
      <c r="Y668" t="s">
        <v>181</v>
      </c>
      <c r="Z668" t="s">
        <v>89</v>
      </c>
      <c r="AA668" t="s">
        <v>377</v>
      </c>
      <c r="AB668" t="s">
        <v>378</v>
      </c>
      <c r="AC668" t="s">
        <v>49</v>
      </c>
    </row>
    <row r="669" spans="1:29" x14ac:dyDescent="0.3">
      <c r="A669">
        <v>10271</v>
      </c>
      <c r="B669">
        <v>50</v>
      </c>
      <c r="C669" s="10">
        <v>87.10466823106438</v>
      </c>
      <c r="D669">
        <v>100</v>
      </c>
      <c r="E669">
        <v>4</v>
      </c>
      <c r="F669" t="str" cm="1">
        <f t="array" ref="F669">_xlfn.IFS(G669&lt;5000,"Small",AND(G669&gt;=5000,G669&lt;=10000),"Medium",G669&gt;10000,"Large")</f>
        <v>Medium</v>
      </c>
      <c r="G669">
        <v>9169</v>
      </c>
      <c r="H669" s="10">
        <f t="shared" si="20"/>
        <v>4813.7665884467806</v>
      </c>
      <c r="I669" s="11">
        <f t="shared" si="21"/>
        <v>0.52500453576690809</v>
      </c>
      <c r="J669" t="s">
        <v>24</v>
      </c>
      <c r="K669" s="5">
        <v>38188</v>
      </c>
      <c r="L669">
        <v>3</v>
      </c>
      <c r="M669">
        <v>7</v>
      </c>
      <c r="N669">
        <v>2004</v>
      </c>
      <c r="O669" t="s">
        <v>167</v>
      </c>
      <c r="P669">
        <v>163</v>
      </c>
      <c r="Q669" t="s">
        <v>526</v>
      </c>
      <c r="R669" t="s">
        <v>246</v>
      </c>
      <c r="S669" t="s">
        <v>661</v>
      </c>
      <c r="T669" t="s">
        <v>247</v>
      </c>
      <c r="U669" t="s">
        <v>615</v>
      </c>
      <c r="V669" t="s">
        <v>248</v>
      </c>
      <c r="W669" t="s">
        <v>53</v>
      </c>
      <c r="X669" t="s">
        <v>634</v>
      </c>
      <c r="Y669" t="s">
        <v>31</v>
      </c>
      <c r="Z669" t="s">
        <v>32</v>
      </c>
      <c r="AA669" t="s">
        <v>249</v>
      </c>
      <c r="AB669" t="s">
        <v>250</v>
      </c>
      <c r="AC669" t="s">
        <v>140</v>
      </c>
    </row>
    <row r="670" spans="1:29" x14ac:dyDescent="0.3">
      <c r="A670">
        <v>10282</v>
      </c>
      <c r="B670">
        <v>23</v>
      </c>
      <c r="C670" s="10">
        <v>62.335944992352054</v>
      </c>
      <c r="D670">
        <v>100</v>
      </c>
      <c r="E670">
        <v>13</v>
      </c>
      <c r="F670" t="str" cm="1">
        <f t="array" ref="F670">_xlfn.IFS(G670&lt;5000,"Small",AND(G670&gt;=5000,G670&lt;=10000),"Medium",G670&gt;10000,"Large")</f>
        <v>Small</v>
      </c>
      <c r="G670">
        <v>3238.63</v>
      </c>
      <c r="H670" s="10">
        <f t="shared" si="20"/>
        <v>1804.9032651759028</v>
      </c>
      <c r="I670" s="11">
        <f t="shared" si="21"/>
        <v>0.55730455938958845</v>
      </c>
      <c r="J670" t="s">
        <v>24</v>
      </c>
      <c r="K670" s="5">
        <v>38219</v>
      </c>
      <c r="L670">
        <v>3</v>
      </c>
      <c r="M670">
        <v>8</v>
      </c>
      <c r="N670">
        <v>2004</v>
      </c>
      <c r="O670" t="s">
        <v>167</v>
      </c>
      <c r="P670">
        <v>163</v>
      </c>
      <c r="Q670" t="s">
        <v>526</v>
      </c>
      <c r="R670" t="s">
        <v>246</v>
      </c>
      <c r="S670" t="s">
        <v>661</v>
      </c>
      <c r="T670" t="s">
        <v>247</v>
      </c>
      <c r="U670" t="s">
        <v>615</v>
      </c>
      <c r="V670" t="s">
        <v>248</v>
      </c>
      <c r="W670" t="s">
        <v>53</v>
      </c>
      <c r="X670" t="s">
        <v>634</v>
      </c>
      <c r="Y670" t="s">
        <v>31</v>
      </c>
      <c r="Z670" t="s">
        <v>32</v>
      </c>
      <c r="AA670" t="s">
        <v>249</v>
      </c>
      <c r="AB670" t="s">
        <v>250</v>
      </c>
      <c r="AC670" t="s">
        <v>49</v>
      </c>
    </row>
    <row r="671" spans="1:29" x14ac:dyDescent="0.3">
      <c r="A671">
        <v>10292</v>
      </c>
      <c r="B671">
        <v>26</v>
      </c>
      <c r="C671" s="10">
        <v>82.880687609888554</v>
      </c>
      <c r="D671">
        <v>100</v>
      </c>
      <c r="E671">
        <v>7</v>
      </c>
      <c r="F671" t="str" cm="1">
        <f t="array" ref="F671">_xlfn.IFS(G671&lt;5000,"Small",AND(G671&gt;=5000,G671&lt;=10000),"Medium",G671&gt;10000,"Large")</f>
        <v>Small</v>
      </c>
      <c r="G671">
        <v>4554.9399999999996</v>
      </c>
      <c r="H671" s="10">
        <f t="shared" si="20"/>
        <v>2400.0421221428974</v>
      </c>
      <c r="I671" s="11">
        <f t="shared" si="21"/>
        <v>0.52690971168509304</v>
      </c>
      <c r="J671" s="1" t="s">
        <v>24</v>
      </c>
      <c r="K671" s="5">
        <v>38238</v>
      </c>
      <c r="L671">
        <v>3</v>
      </c>
      <c r="M671">
        <v>9</v>
      </c>
      <c r="N671">
        <v>2004</v>
      </c>
      <c r="O671" t="s">
        <v>167</v>
      </c>
      <c r="P671">
        <v>163</v>
      </c>
      <c r="Q671" t="s">
        <v>526</v>
      </c>
      <c r="R671" t="s">
        <v>27</v>
      </c>
      <c r="S671" t="s">
        <v>614</v>
      </c>
      <c r="T671" t="s">
        <v>28</v>
      </c>
      <c r="U671" t="s">
        <v>615</v>
      </c>
      <c r="V671" t="s">
        <v>29</v>
      </c>
      <c r="W671" t="s">
        <v>30</v>
      </c>
      <c r="X671" t="s">
        <v>616</v>
      </c>
      <c r="Y671" t="s">
        <v>31</v>
      </c>
      <c r="Z671" t="s">
        <v>32</v>
      </c>
      <c r="AA671" t="s">
        <v>33</v>
      </c>
      <c r="AB671" t="s">
        <v>34</v>
      </c>
      <c r="AC671" t="s">
        <v>49</v>
      </c>
    </row>
    <row r="672" spans="1:29" x14ac:dyDescent="0.3">
      <c r="A672">
        <v>10305</v>
      </c>
      <c r="B672">
        <v>27</v>
      </c>
      <c r="C672" s="10">
        <v>64.960964060710666</v>
      </c>
      <c r="D672">
        <v>100</v>
      </c>
      <c r="E672">
        <v>4</v>
      </c>
      <c r="F672" t="str" cm="1">
        <f t="array" ref="F672">_xlfn.IFS(G672&lt;5000,"Small",AND(G672&gt;=5000,G672&lt;=10000),"Medium",G672&gt;10000,"Large")</f>
        <v>Small</v>
      </c>
      <c r="G672">
        <v>3934.44</v>
      </c>
      <c r="H672" s="10">
        <f t="shared" si="20"/>
        <v>2180.493970360812</v>
      </c>
      <c r="I672" s="11">
        <f t="shared" si="21"/>
        <v>0.55420694440906759</v>
      </c>
      <c r="J672" t="s">
        <v>24</v>
      </c>
      <c r="K672" s="5">
        <v>38273</v>
      </c>
      <c r="L672">
        <v>4</v>
      </c>
      <c r="M672">
        <v>10</v>
      </c>
      <c r="N672">
        <v>2004</v>
      </c>
      <c r="O672" t="s">
        <v>167</v>
      </c>
      <c r="P672">
        <v>163</v>
      </c>
      <c r="Q672" t="s">
        <v>526</v>
      </c>
      <c r="R672" t="s">
        <v>112</v>
      </c>
      <c r="S672" t="s">
        <v>636</v>
      </c>
      <c r="T672" t="s">
        <v>113</v>
      </c>
      <c r="U672" t="s">
        <v>615</v>
      </c>
      <c r="V672" t="s">
        <v>114</v>
      </c>
      <c r="W672" t="s">
        <v>115</v>
      </c>
      <c r="X672" t="s">
        <v>637</v>
      </c>
      <c r="Y672" t="s">
        <v>31</v>
      </c>
      <c r="Z672" t="s">
        <v>32</v>
      </c>
      <c r="AA672" t="s">
        <v>116</v>
      </c>
      <c r="AB672" t="s">
        <v>117</v>
      </c>
      <c r="AC672" t="s">
        <v>49</v>
      </c>
    </row>
    <row r="673" spans="1:29" x14ac:dyDescent="0.3">
      <c r="A673">
        <v>10314</v>
      </c>
      <c r="B673">
        <v>42</v>
      </c>
      <c r="C673" s="10">
        <v>80.895230810287799</v>
      </c>
      <c r="D673">
        <v>100</v>
      </c>
      <c r="E673">
        <v>13</v>
      </c>
      <c r="F673" t="str" cm="1">
        <f t="array" ref="F673">_xlfn.IFS(G673&lt;5000,"Small",AND(G673&gt;=5000,G673&lt;=10000),"Medium",G673&gt;10000,"Large")</f>
        <v>Medium</v>
      </c>
      <c r="G673">
        <v>5776.26</v>
      </c>
      <c r="H673" s="10">
        <f t="shared" si="20"/>
        <v>2378.6603059679128</v>
      </c>
      <c r="I673" s="11">
        <f t="shared" si="21"/>
        <v>0.41179938333245258</v>
      </c>
      <c r="J673" t="s">
        <v>24</v>
      </c>
      <c r="K673" s="5">
        <v>38282</v>
      </c>
      <c r="L673">
        <v>4</v>
      </c>
      <c r="M673">
        <v>10</v>
      </c>
      <c r="N673">
        <v>2004</v>
      </c>
      <c r="O673" t="s">
        <v>167</v>
      </c>
      <c r="P673">
        <v>163</v>
      </c>
      <c r="Q673" t="s">
        <v>526</v>
      </c>
      <c r="R673" t="s">
        <v>444</v>
      </c>
      <c r="S673" t="s">
        <v>445</v>
      </c>
      <c r="T673" t="s">
        <v>446</v>
      </c>
      <c r="U673" t="s">
        <v>615</v>
      </c>
      <c r="V673" t="s">
        <v>447</v>
      </c>
      <c r="W673" t="s">
        <v>615</v>
      </c>
      <c r="X673" t="s">
        <v>696</v>
      </c>
      <c r="Y673" t="s">
        <v>296</v>
      </c>
      <c r="Z673" t="s">
        <v>40</v>
      </c>
      <c r="AA673" t="s">
        <v>448</v>
      </c>
      <c r="AB673" t="s">
        <v>449</v>
      </c>
      <c r="AC673" t="s">
        <v>49</v>
      </c>
    </row>
    <row r="674" spans="1:29" x14ac:dyDescent="0.3">
      <c r="A674">
        <v>10324</v>
      </c>
      <c r="B674">
        <v>47</v>
      </c>
      <c r="C674" s="10">
        <v>71.213620250755056</v>
      </c>
      <c r="D674">
        <v>100</v>
      </c>
      <c r="E674">
        <v>8</v>
      </c>
      <c r="F674" t="str" cm="1">
        <f t="array" ref="F674">_xlfn.IFS(G674&lt;5000,"Small",AND(G674&gt;=5000,G674&lt;=10000),"Medium",G674&gt;10000,"Large")</f>
        <v>Medium</v>
      </c>
      <c r="G674">
        <v>7207.45</v>
      </c>
      <c r="H674" s="10">
        <f t="shared" si="20"/>
        <v>3860.4098482145123</v>
      </c>
      <c r="I674" s="11">
        <f t="shared" si="21"/>
        <v>0.53561382294910298</v>
      </c>
      <c r="J674" s="1" t="s">
        <v>24</v>
      </c>
      <c r="K674" s="5">
        <v>38296</v>
      </c>
      <c r="L674">
        <v>4</v>
      </c>
      <c r="M674">
        <v>11</v>
      </c>
      <c r="N674">
        <v>2004</v>
      </c>
      <c r="O674" t="s">
        <v>167</v>
      </c>
      <c r="P674">
        <v>163</v>
      </c>
      <c r="Q674" t="s">
        <v>526</v>
      </c>
      <c r="R674" t="s">
        <v>92</v>
      </c>
      <c r="S674" t="s">
        <v>630</v>
      </c>
      <c r="T674" t="s">
        <v>93</v>
      </c>
      <c r="U674" t="s">
        <v>94</v>
      </c>
      <c r="V674" t="s">
        <v>29</v>
      </c>
      <c r="W674" t="s">
        <v>30</v>
      </c>
      <c r="X674" t="s">
        <v>616</v>
      </c>
      <c r="Y674" t="s">
        <v>31</v>
      </c>
      <c r="Z674" t="s">
        <v>32</v>
      </c>
      <c r="AA674" t="s">
        <v>95</v>
      </c>
      <c r="AB674" t="s">
        <v>96</v>
      </c>
      <c r="AC674" t="s">
        <v>140</v>
      </c>
    </row>
    <row r="675" spans="1:29" x14ac:dyDescent="0.3">
      <c r="A675">
        <v>10336</v>
      </c>
      <c r="B675">
        <v>49</v>
      </c>
      <c r="C675" s="10">
        <v>67.580046445344934</v>
      </c>
      <c r="D675">
        <v>100</v>
      </c>
      <c r="E675">
        <v>6</v>
      </c>
      <c r="F675" t="str" cm="1">
        <f t="array" ref="F675">_xlfn.IFS(G675&lt;5000,"Small",AND(G675&gt;=5000,G675&lt;=10000),"Medium",G675&gt;10000,"Large")</f>
        <v>Medium</v>
      </c>
      <c r="G675">
        <v>7460.74</v>
      </c>
      <c r="H675" s="10">
        <f t="shared" si="20"/>
        <v>4149.3177241780977</v>
      </c>
      <c r="I675" s="11">
        <f t="shared" si="21"/>
        <v>0.55615364215588503</v>
      </c>
      <c r="J675" t="s">
        <v>24</v>
      </c>
      <c r="K675" s="5">
        <v>38311</v>
      </c>
      <c r="L675">
        <v>4</v>
      </c>
      <c r="M675">
        <v>11</v>
      </c>
      <c r="N675">
        <v>2004</v>
      </c>
      <c r="O675" t="s">
        <v>167</v>
      </c>
      <c r="P675">
        <v>163</v>
      </c>
      <c r="Q675" t="s">
        <v>526</v>
      </c>
      <c r="R675" t="s">
        <v>361</v>
      </c>
      <c r="S675" t="s">
        <v>750</v>
      </c>
      <c r="T675" t="s">
        <v>362</v>
      </c>
      <c r="U675" t="s">
        <v>615</v>
      </c>
      <c r="V675" t="s">
        <v>46</v>
      </c>
      <c r="W675" t="s">
        <v>615</v>
      </c>
      <c r="X675" t="s">
        <v>681</v>
      </c>
      <c r="Y675" t="s">
        <v>39</v>
      </c>
      <c r="Z675" t="s">
        <v>40</v>
      </c>
      <c r="AA675" t="s">
        <v>363</v>
      </c>
      <c r="AB675" t="s">
        <v>364</v>
      </c>
      <c r="AC675" t="s">
        <v>140</v>
      </c>
    </row>
    <row r="676" spans="1:29" x14ac:dyDescent="0.3">
      <c r="A676">
        <v>10349</v>
      </c>
      <c r="B676">
        <v>38</v>
      </c>
      <c r="C676" s="10">
        <v>60.340925557055513</v>
      </c>
      <c r="D676">
        <v>100</v>
      </c>
      <c r="E676">
        <v>8</v>
      </c>
      <c r="F676" t="str" cm="1">
        <f t="array" ref="F676">_xlfn.IFS(G676&lt;5000,"Small",AND(G676&gt;=5000,G676&lt;=10000),"Medium",G676&gt;10000,"Large")</f>
        <v>Medium</v>
      </c>
      <c r="G676">
        <v>6719.54</v>
      </c>
      <c r="H676" s="10">
        <f t="shared" si="20"/>
        <v>4426.5848288318903</v>
      </c>
      <c r="I676" s="11">
        <f t="shared" si="21"/>
        <v>0.65876307438186099</v>
      </c>
      <c r="J676" s="1" t="s">
        <v>24</v>
      </c>
      <c r="K676" s="5">
        <v>38322</v>
      </c>
      <c r="L676">
        <v>4</v>
      </c>
      <c r="M676">
        <v>12</v>
      </c>
      <c r="N676">
        <v>2004</v>
      </c>
      <c r="O676" t="s">
        <v>167</v>
      </c>
      <c r="P676">
        <v>163</v>
      </c>
      <c r="Q676" t="s">
        <v>526</v>
      </c>
      <c r="R676" t="s">
        <v>425</v>
      </c>
      <c r="S676" t="s">
        <v>692</v>
      </c>
      <c r="T676" t="s">
        <v>426</v>
      </c>
      <c r="U676" t="s">
        <v>427</v>
      </c>
      <c r="V676" t="s">
        <v>29</v>
      </c>
      <c r="W676" t="s">
        <v>30</v>
      </c>
      <c r="X676" t="s">
        <v>616</v>
      </c>
      <c r="Y676" t="s">
        <v>31</v>
      </c>
      <c r="Z676" t="s">
        <v>32</v>
      </c>
      <c r="AA676" t="s">
        <v>54</v>
      </c>
      <c r="AB676" t="s">
        <v>428</v>
      </c>
      <c r="AC676" t="s">
        <v>49</v>
      </c>
    </row>
    <row r="677" spans="1:29" x14ac:dyDescent="0.3">
      <c r="A677">
        <v>10358</v>
      </c>
      <c r="B677">
        <v>20</v>
      </c>
      <c r="C677" s="10">
        <v>85.842905698370117</v>
      </c>
      <c r="D677">
        <v>100</v>
      </c>
      <c r="E677">
        <v>10</v>
      </c>
      <c r="F677" t="str" cm="1">
        <f t="array" ref="F677">_xlfn.IFS(G677&lt;5000,"Small",AND(G677&gt;=5000,G677&lt;=10000),"Medium",G677&gt;10000,"Large")</f>
        <v>Small</v>
      </c>
      <c r="G677">
        <v>2428</v>
      </c>
      <c r="H677" s="10">
        <f t="shared" si="20"/>
        <v>711.14188603259754</v>
      </c>
      <c r="I677" s="11">
        <f t="shared" si="21"/>
        <v>0.29289204531820329</v>
      </c>
      <c r="J677" s="1" t="s">
        <v>24</v>
      </c>
      <c r="K677" s="5">
        <v>38331</v>
      </c>
      <c r="L677">
        <v>4</v>
      </c>
      <c r="M677">
        <v>12</v>
      </c>
      <c r="N677">
        <v>2004</v>
      </c>
      <c r="O677" t="s">
        <v>167</v>
      </c>
      <c r="P677">
        <v>163</v>
      </c>
      <c r="Q677" t="s">
        <v>526</v>
      </c>
      <c r="R677" t="s">
        <v>161</v>
      </c>
      <c r="S677" t="s">
        <v>723</v>
      </c>
      <c r="T677" t="s">
        <v>162</v>
      </c>
      <c r="U677" t="s">
        <v>615</v>
      </c>
      <c r="V677" t="s">
        <v>163</v>
      </c>
      <c r="W677" t="s">
        <v>615</v>
      </c>
      <c r="X677" t="s">
        <v>646</v>
      </c>
      <c r="Y677" t="s">
        <v>164</v>
      </c>
      <c r="Z677" t="s">
        <v>40</v>
      </c>
      <c r="AA677" t="s">
        <v>165</v>
      </c>
      <c r="AB677" t="s">
        <v>166</v>
      </c>
      <c r="AC677" t="s">
        <v>35</v>
      </c>
    </row>
    <row r="678" spans="1:29" x14ac:dyDescent="0.3">
      <c r="A678">
        <v>10371</v>
      </c>
      <c r="B678">
        <v>25</v>
      </c>
      <c r="C678" s="10">
        <v>68.202959400500902</v>
      </c>
      <c r="D678">
        <v>100</v>
      </c>
      <c r="E678">
        <v>7</v>
      </c>
      <c r="F678" t="str" cm="1">
        <f t="array" ref="F678">_xlfn.IFS(G678&lt;5000,"Small",AND(G678&gt;=5000,G678&lt;=10000),"Medium",G678&gt;10000,"Large")</f>
        <v>Small</v>
      </c>
      <c r="G678">
        <v>2602.25</v>
      </c>
      <c r="H678" s="10">
        <f t="shared" si="20"/>
        <v>897.1760149874774</v>
      </c>
      <c r="I678" s="11">
        <f t="shared" si="21"/>
        <v>0.34476933998942355</v>
      </c>
      <c r="J678" t="s">
        <v>24</v>
      </c>
      <c r="K678" s="5">
        <v>38375</v>
      </c>
      <c r="L678">
        <v>1</v>
      </c>
      <c r="M678">
        <v>1</v>
      </c>
      <c r="N678">
        <v>2005</v>
      </c>
      <c r="O678" t="s">
        <v>167</v>
      </c>
      <c r="P678">
        <v>163</v>
      </c>
      <c r="Q678" t="s">
        <v>526</v>
      </c>
      <c r="R678" t="s">
        <v>246</v>
      </c>
      <c r="S678" t="s">
        <v>661</v>
      </c>
      <c r="T678" t="s">
        <v>247</v>
      </c>
      <c r="U678" t="s">
        <v>615</v>
      </c>
      <c r="V678" t="s">
        <v>248</v>
      </c>
      <c r="W678" t="s">
        <v>53</v>
      </c>
      <c r="X678" t="s">
        <v>634</v>
      </c>
      <c r="Y678" t="s">
        <v>31</v>
      </c>
      <c r="Z678" t="s">
        <v>32</v>
      </c>
      <c r="AA678" t="s">
        <v>249</v>
      </c>
      <c r="AB678" t="s">
        <v>250</v>
      </c>
      <c r="AC678" t="s">
        <v>35</v>
      </c>
    </row>
    <row r="679" spans="1:29" x14ac:dyDescent="0.3">
      <c r="A679">
        <v>10382</v>
      </c>
      <c r="B679">
        <v>25</v>
      </c>
      <c r="C679" s="10">
        <v>54.068808495615443</v>
      </c>
      <c r="D679">
        <v>88</v>
      </c>
      <c r="E679">
        <v>5</v>
      </c>
      <c r="F679" t="str" cm="1">
        <f t="array" ref="F679">_xlfn.IFS(G679&lt;5000,"Small",AND(G679&gt;=5000,G679&lt;=10000),"Medium",G679&gt;10000,"Large")</f>
        <v>Small</v>
      </c>
      <c r="G679">
        <v>2200</v>
      </c>
      <c r="H679" s="10">
        <f t="shared" si="20"/>
        <v>848.279787609614</v>
      </c>
      <c r="I679" s="11">
        <f t="shared" si="21"/>
        <v>0.38558172164073362</v>
      </c>
      <c r="J679" t="s">
        <v>24</v>
      </c>
      <c r="K679" s="5">
        <v>38400</v>
      </c>
      <c r="L679">
        <v>1</v>
      </c>
      <c r="M679">
        <v>2</v>
      </c>
      <c r="N679">
        <v>2005</v>
      </c>
      <c r="O679" t="s">
        <v>167</v>
      </c>
      <c r="P679">
        <v>163</v>
      </c>
      <c r="Q679" t="s">
        <v>526</v>
      </c>
      <c r="R679" t="s">
        <v>246</v>
      </c>
      <c r="S679" t="s">
        <v>661</v>
      </c>
      <c r="T679" t="s">
        <v>247</v>
      </c>
      <c r="U679" t="s">
        <v>615</v>
      </c>
      <c r="V679" t="s">
        <v>248</v>
      </c>
      <c r="W679" t="s">
        <v>53</v>
      </c>
      <c r="X679" t="s">
        <v>634</v>
      </c>
      <c r="Y679" t="s">
        <v>31</v>
      </c>
      <c r="Z679" t="s">
        <v>32</v>
      </c>
      <c r="AA679" t="s">
        <v>249</v>
      </c>
      <c r="AB679" t="s">
        <v>250</v>
      </c>
      <c r="AC679" t="s">
        <v>35</v>
      </c>
    </row>
    <row r="680" spans="1:29" x14ac:dyDescent="0.3">
      <c r="A680">
        <v>10412</v>
      </c>
      <c r="B680">
        <v>41</v>
      </c>
      <c r="C680" s="10">
        <v>80.535005958031164</v>
      </c>
      <c r="D680">
        <v>100</v>
      </c>
      <c r="E680">
        <v>4</v>
      </c>
      <c r="F680" t="str" cm="1">
        <f t="array" ref="F680">_xlfn.IFS(G680&lt;5000,"Small",AND(G680&gt;=5000,G680&lt;=10000),"Medium",G680&gt;10000,"Large")</f>
        <v>Medium</v>
      </c>
      <c r="G680">
        <v>6712.93</v>
      </c>
      <c r="H680" s="10">
        <f t="shared" si="20"/>
        <v>3410.9947557207224</v>
      </c>
      <c r="I680" s="11">
        <f t="shared" si="21"/>
        <v>0.50812309315317195</v>
      </c>
      <c r="J680" s="1" t="s">
        <v>24</v>
      </c>
      <c r="K680" s="5">
        <v>38475</v>
      </c>
      <c r="L680">
        <v>2</v>
      </c>
      <c r="M680">
        <v>5</v>
      </c>
      <c r="N680">
        <v>2005</v>
      </c>
      <c r="O680" t="s">
        <v>167</v>
      </c>
      <c r="P680">
        <v>163</v>
      </c>
      <c r="Q680" t="s">
        <v>526</v>
      </c>
      <c r="R680" t="s">
        <v>161</v>
      </c>
      <c r="S680" t="s">
        <v>723</v>
      </c>
      <c r="T680" t="s">
        <v>162</v>
      </c>
      <c r="U680" t="s">
        <v>615</v>
      </c>
      <c r="V680" t="s">
        <v>163</v>
      </c>
      <c r="W680" t="s">
        <v>615</v>
      </c>
      <c r="X680" t="s">
        <v>646</v>
      </c>
      <c r="Y680" t="s">
        <v>164</v>
      </c>
      <c r="Z680" t="s">
        <v>40</v>
      </c>
      <c r="AA680" t="s">
        <v>165</v>
      </c>
      <c r="AB680" t="s">
        <v>166</v>
      </c>
      <c r="AC680" t="s">
        <v>49</v>
      </c>
    </row>
    <row r="681" spans="1:29" x14ac:dyDescent="0.3">
      <c r="A681">
        <v>10425</v>
      </c>
      <c r="B681">
        <v>28</v>
      </c>
      <c r="C681" s="10">
        <v>67.096238425962568</v>
      </c>
      <c r="D681">
        <v>100</v>
      </c>
      <c r="E681">
        <v>3</v>
      </c>
      <c r="F681" t="str" cm="1">
        <f t="array" ref="F681">_xlfn.IFS(G681&lt;5000,"Small",AND(G681&gt;=5000,G681&lt;=10000),"Medium",G681&gt;10000,"Large")</f>
        <v>Medium</v>
      </c>
      <c r="G681">
        <v>5318.04</v>
      </c>
      <c r="H681" s="10">
        <f t="shared" si="20"/>
        <v>3439.3453240730478</v>
      </c>
      <c r="I681" s="11">
        <f t="shared" si="21"/>
        <v>0.64673175156129847</v>
      </c>
      <c r="J681" t="s">
        <v>271</v>
      </c>
      <c r="K681" s="5">
        <v>38503</v>
      </c>
      <c r="L681">
        <v>2</v>
      </c>
      <c r="M681">
        <v>5</v>
      </c>
      <c r="N681">
        <v>2005</v>
      </c>
      <c r="O681" t="s">
        <v>167</v>
      </c>
      <c r="P681">
        <v>163</v>
      </c>
      <c r="Q681" t="s">
        <v>526</v>
      </c>
      <c r="R681" t="s">
        <v>107</v>
      </c>
      <c r="S681" t="s">
        <v>717</v>
      </c>
      <c r="T681" t="s">
        <v>108</v>
      </c>
      <c r="U681" t="s">
        <v>615</v>
      </c>
      <c r="V681" t="s">
        <v>109</v>
      </c>
      <c r="W681" t="s">
        <v>615</v>
      </c>
      <c r="X681" t="s">
        <v>635</v>
      </c>
      <c r="Y681" t="s">
        <v>39</v>
      </c>
      <c r="Z681" t="s">
        <v>40</v>
      </c>
      <c r="AA681" t="s">
        <v>110</v>
      </c>
      <c r="AB681" t="s">
        <v>111</v>
      </c>
      <c r="AC681" t="s">
        <v>49</v>
      </c>
    </row>
    <row r="682" spans="1:29" x14ac:dyDescent="0.3">
      <c r="A682">
        <v>10100</v>
      </c>
      <c r="B682">
        <v>50</v>
      </c>
      <c r="C682" s="10">
        <v>43.24940954035911</v>
      </c>
      <c r="D682">
        <v>67.8</v>
      </c>
      <c r="E682">
        <v>2</v>
      </c>
      <c r="F682" t="str" cm="1">
        <f t="array" ref="F682">_xlfn.IFS(G682&lt;5000,"Small",AND(G682&gt;=5000,G682&lt;=10000),"Medium",G682&gt;10000,"Large")</f>
        <v>Small</v>
      </c>
      <c r="G682">
        <v>3390</v>
      </c>
      <c r="H682" s="10">
        <f t="shared" si="20"/>
        <v>1227.5295229820445</v>
      </c>
      <c r="I682" s="11">
        <f t="shared" si="21"/>
        <v>0.36210310412449687</v>
      </c>
      <c r="J682" s="1" t="s">
        <v>24</v>
      </c>
      <c r="K682" s="5">
        <v>37627</v>
      </c>
      <c r="L682">
        <v>1</v>
      </c>
      <c r="M682">
        <v>1</v>
      </c>
      <c r="N682">
        <v>2003</v>
      </c>
      <c r="O682" t="s">
        <v>492</v>
      </c>
      <c r="P682">
        <v>60</v>
      </c>
      <c r="Q682" t="s">
        <v>527</v>
      </c>
      <c r="R682" t="s">
        <v>251</v>
      </c>
      <c r="S682" t="s">
        <v>662</v>
      </c>
      <c r="T682" t="s">
        <v>252</v>
      </c>
      <c r="U682" t="s">
        <v>615</v>
      </c>
      <c r="V682" t="s">
        <v>253</v>
      </c>
      <c r="W682" t="s">
        <v>254</v>
      </c>
      <c r="X682" t="s">
        <v>663</v>
      </c>
      <c r="Y682" t="s">
        <v>31</v>
      </c>
      <c r="Z682" t="s">
        <v>32</v>
      </c>
      <c r="AA682" t="s">
        <v>54</v>
      </c>
      <c r="AB682" t="s">
        <v>250</v>
      </c>
      <c r="AC682" t="s">
        <v>49</v>
      </c>
    </row>
    <row r="683" spans="1:29" x14ac:dyDescent="0.3">
      <c r="A683">
        <v>10110</v>
      </c>
      <c r="B683">
        <v>32</v>
      </c>
      <c r="C683" s="10">
        <v>36.572593309197444</v>
      </c>
      <c r="D683">
        <v>50.25</v>
      </c>
      <c r="E683">
        <v>6</v>
      </c>
      <c r="F683" t="str" cm="1">
        <f t="array" ref="F683">_xlfn.IFS(G683&lt;5000,"Small",AND(G683&gt;=5000,G683&lt;=10000),"Medium",G683&gt;10000,"Large")</f>
        <v>Small</v>
      </c>
      <c r="G683">
        <v>1608</v>
      </c>
      <c r="H683" s="10">
        <f t="shared" si="20"/>
        <v>437.67701410568179</v>
      </c>
      <c r="I683" s="11">
        <f t="shared" si="21"/>
        <v>0.27218719782691653</v>
      </c>
      <c r="J683" t="s">
        <v>24</v>
      </c>
      <c r="K683" s="5">
        <v>37698</v>
      </c>
      <c r="L683">
        <v>1</v>
      </c>
      <c r="M683">
        <v>3</v>
      </c>
      <c r="N683">
        <v>2003</v>
      </c>
      <c r="O683" t="s">
        <v>492</v>
      </c>
      <c r="P683">
        <v>60</v>
      </c>
      <c r="Q683" t="s">
        <v>527</v>
      </c>
      <c r="R683" t="s">
        <v>440</v>
      </c>
      <c r="S683" t="s">
        <v>757</v>
      </c>
      <c r="T683" t="s">
        <v>441</v>
      </c>
      <c r="U683" t="s">
        <v>615</v>
      </c>
      <c r="V683" t="s">
        <v>442</v>
      </c>
      <c r="W683" t="s">
        <v>615</v>
      </c>
      <c r="X683" t="s">
        <v>758</v>
      </c>
      <c r="Y683" t="s">
        <v>157</v>
      </c>
      <c r="Z683" t="s">
        <v>40</v>
      </c>
      <c r="AA683" t="s">
        <v>443</v>
      </c>
      <c r="AB683" t="s">
        <v>87</v>
      </c>
      <c r="AC683" t="s">
        <v>35</v>
      </c>
    </row>
    <row r="684" spans="1:29" x14ac:dyDescent="0.3">
      <c r="A684">
        <v>10124</v>
      </c>
      <c r="B684">
        <v>42</v>
      </c>
      <c r="C684" s="10">
        <v>46.721854760953562</v>
      </c>
      <c r="D684">
        <v>53.88</v>
      </c>
      <c r="E684">
        <v>5</v>
      </c>
      <c r="F684" t="str" cm="1">
        <f t="array" ref="F684">_xlfn.IFS(G684&lt;5000,"Small",AND(G684&gt;=5000,G684&lt;=10000),"Medium",G684&gt;10000,"Large")</f>
        <v>Small</v>
      </c>
      <c r="G684">
        <v>2262.96</v>
      </c>
      <c r="H684" s="10">
        <f t="shared" si="20"/>
        <v>300.64210003995049</v>
      </c>
      <c r="I684" s="11">
        <f t="shared" si="21"/>
        <v>0.13285347511222048</v>
      </c>
      <c r="J684" t="s">
        <v>24</v>
      </c>
      <c r="K684" s="5">
        <v>37762</v>
      </c>
      <c r="L684">
        <v>2</v>
      </c>
      <c r="M684">
        <v>5</v>
      </c>
      <c r="N684">
        <v>2003</v>
      </c>
      <c r="O684" t="s">
        <v>492</v>
      </c>
      <c r="P684">
        <v>60</v>
      </c>
      <c r="Q684" t="s">
        <v>527</v>
      </c>
      <c r="R684" t="s">
        <v>483</v>
      </c>
      <c r="S684" t="s">
        <v>703</v>
      </c>
      <c r="T684" t="s">
        <v>484</v>
      </c>
      <c r="U684" t="s">
        <v>615</v>
      </c>
      <c r="V684" t="s">
        <v>485</v>
      </c>
      <c r="W684" t="s">
        <v>486</v>
      </c>
      <c r="X684" t="s">
        <v>704</v>
      </c>
      <c r="Y684" t="s">
        <v>31</v>
      </c>
      <c r="Z684" t="s">
        <v>32</v>
      </c>
      <c r="AA684" t="s">
        <v>106</v>
      </c>
      <c r="AB684" t="s">
        <v>358</v>
      </c>
      <c r="AC684" t="s">
        <v>35</v>
      </c>
    </row>
    <row r="685" spans="1:29" x14ac:dyDescent="0.3">
      <c r="A685">
        <v>10149</v>
      </c>
      <c r="B685">
        <v>24</v>
      </c>
      <c r="C685" s="10">
        <v>47.970558389655949</v>
      </c>
      <c r="D685">
        <v>62.36</v>
      </c>
      <c r="E685">
        <v>10</v>
      </c>
      <c r="F685" t="str" cm="1">
        <f t="array" ref="F685">_xlfn.IFS(G685&lt;5000,"Small",AND(G685&gt;=5000,G685&lt;=10000),"Medium",G685&gt;10000,"Large")</f>
        <v>Small</v>
      </c>
      <c r="G685">
        <v>1496.64</v>
      </c>
      <c r="H685" s="10">
        <f t="shared" si="20"/>
        <v>345.34659864825721</v>
      </c>
      <c r="I685" s="11">
        <f t="shared" si="21"/>
        <v>0.23074794115368905</v>
      </c>
      <c r="J685" s="1" t="s">
        <v>24</v>
      </c>
      <c r="K685" s="5">
        <v>37876</v>
      </c>
      <c r="L685">
        <v>3</v>
      </c>
      <c r="M685">
        <v>9</v>
      </c>
      <c r="N685">
        <v>2003</v>
      </c>
      <c r="O685" t="s">
        <v>492</v>
      </c>
      <c r="P685">
        <v>60</v>
      </c>
      <c r="Q685" t="s">
        <v>527</v>
      </c>
      <c r="R685" t="s">
        <v>471</v>
      </c>
      <c r="S685" t="s">
        <v>701</v>
      </c>
      <c r="T685" t="s">
        <v>472</v>
      </c>
      <c r="U685" t="s">
        <v>615</v>
      </c>
      <c r="V685" t="s">
        <v>473</v>
      </c>
      <c r="W685" t="s">
        <v>53</v>
      </c>
      <c r="X685" t="s">
        <v>623</v>
      </c>
      <c r="Y685" t="s">
        <v>31</v>
      </c>
      <c r="Z685" t="s">
        <v>32</v>
      </c>
      <c r="AA685" t="s">
        <v>474</v>
      </c>
      <c r="AB685" t="s">
        <v>358</v>
      </c>
      <c r="AC685" t="s">
        <v>35</v>
      </c>
    </row>
    <row r="686" spans="1:29" x14ac:dyDescent="0.3">
      <c r="A686">
        <v>10162</v>
      </c>
      <c r="B686">
        <v>27</v>
      </c>
      <c r="C686" s="10">
        <v>44.136417899212482</v>
      </c>
      <c r="D686">
        <v>69.62</v>
      </c>
      <c r="E686">
        <v>8</v>
      </c>
      <c r="F686" t="str" cm="1">
        <f t="array" ref="F686">_xlfn.IFS(G686&lt;5000,"Small",AND(G686&gt;=5000,G686&lt;=10000),"Medium",G686&gt;10000,"Large")</f>
        <v>Small</v>
      </c>
      <c r="G686">
        <v>1879.74</v>
      </c>
      <c r="H686" s="10">
        <f t="shared" si="20"/>
        <v>688.056716721263</v>
      </c>
      <c r="I686" s="11">
        <f t="shared" si="21"/>
        <v>0.36603823758672105</v>
      </c>
      <c r="J686" t="s">
        <v>24</v>
      </c>
      <c r="K686" s="5">
        <v>37912</v>
      </c>
      <c r="L686">
        <v>4</v>
      </c>
      <c r="M686">
        <v>10</v>
      </c>
      <c r="N686">
        <v>2003</v>
      </c>
      <c r="O686" t="s">
        <v>492</v>
      </c>
      <c r="P686">
        <v>60</v>
      </c>
      <c r="Q686" t="s">
        <v>527</v>
      </c>
      <c r="R686" t="s">
        <v>56</v>
      </c>
      <c r="S686" t="s">
        <v>621</v>
      </c>
      <c r="T686" t="s">
        <v>57</v>
      </c>
      <c r="U686" t="s">
        <v>615</v>
      </c>
      <c r="V686" t="s">
        <v>58</v>
      </c>
      <c r="W686" t="s">
        <v>53</v>
      </c>
      <c r="X686" t="s">
        <v>615</v>
      </c>
      <c r="Y686" t="s">
        <v>31</v>
      </c>
      <c r="Z686" t="s">
        <v>32</v>
      </c>
      <c r="AA686" t="s">
        <v>59</v>
      </c>
      <c r="AB686" t="s">
        <v>55</v>
      </c>
      <c r="AC686" t="s">
        <v>35</v>
      </c>
    </row>
    <row r="687" spans="1:29" x14ac:dyDescent="0.3">
      <c r="A687">
        <v>10173</v>
      </c>
      <c r="B687">
        <v>26</v>
      </c>
      <c r="C687" s="10">
        <v>51.324003932018137</v>
      </c>
      <c r="D687">
        <v>57.51</v>
      </c>
      <c r="E687">
        <v>12</v>
      </c>
      <c r="F687" t="str" cm="1">
        <f t="array" ref="F687">_xlfn.IFS(G687&lt;5000,"Small",AND(G687&gt;=5000,G687&lt;=10000),"Medium",G687&gt;10000,"Large")</f>
        <v>Small</v>
      </c>
      <c r="G687">
        <v>1495.26</v>
      </c>
      <c r="H687" s="10">
        <f t="shared" si="20"/>
        <v>160.83589776752842</v>
      </c>
      <c r="I687" s="11">
        <f t="shared" si="21"/>
        <v>0.1075638335590656</v>
      </c>
      <c r="J687" s="1" t="s">
        <v>24</v>
      </c>
      <c r="K687" s="5">
        <v>37930</v>
      </c>
      <c r="L687">
        <v>4</v>
      </c>
      <c r="M687">
        <v>11</v>
      </c>
      <c r="N687">
        <v>2003</v>
      </c>
      <c r="O687" t="s">
        <v>492</v>
      </c>
      <c r="P687">
        <v>60</v>
      </c>
      <c r="Q687" t="s">
        <v>527</v>
      </c>
      <c r="R687" t="s">
        <v>494</v>
      </c>
      <c r="S687" t="s">
        <v>762</v>
      </c>
      <c r="T687" t="s">
        <v>495</v>
      </c>
      <c r="U687" t="s">
        <v>615</v>
      </c>
      <c r="V687" t="s">
        <v>496</v>
      </c>
      <c r="W687" t="s">
        <v>615</v>
      </c>
      <c r="X687" t="s">
        <v>706</v>
      </c>
      <c r="Y687" t="s">
        <v>235</v>
      </c>
      <c r="Z687" t="s">
        <v>40</v>
      </c>
      <c r="AA687" t="s">
        <v>497</v>
      </c>
      <c r="AB687" t="s">
        <v>498</v>
      </c>
      <c r="AC687" t="s">
        <v>35</v>
      </c>
    </row>
    <row r="688" spans="1:29" x14ac:dyDescent="0.3">
      <c r="A688">
        <v>10182</v>
      </c>
      <c r="B688">
        <v>38</v>
      </c>
      <c r="C688" s="10">
        <v>43.511302617796453</v>
      </c>
      <c r="D688">
        <v>61.15</v>
      </c>
      <c r="E688">
        <v>9</v>
      </c>
      <c r="F688" t="str" cm="1">
        <f t="array" ref="F688">_xlfn.IFS(G688&lt;5000,"Small",AND(G688&gt;=5000,G688&lt;=10000),"Medium",G688&gt;10000,"Large")</f>
        <v>Small</v>
      </c>
      <c r="G688">
        <v>2323.6999999999998</v>
      </c>
      <c r="H688" s="10">
        <f t="shared" si="20"/>
        <v>670.27050052373465</v>
      </c>
      <c r="I688" s="11">
        <f t="shared" si="21"/>
        <v>0.28844967100905222</v>
      </c>
      <c r="J688" s="1" t="s">
        <v>24</v>
      </c>
      <c r="K688" s="5">
        <v>37937</v>
      </c>
      <c r="L688">
        <v>4</v>
      </c>
      <c r="M688">
        <v>11</v>
      </c>
      <c r="N688">
        <v>2003</v>
      </c>
      <c r="O688" t="s">
        <v>492</v>
      </c>
      <c r="P688">
        <v>60</v>
      </c>
      <c r="Q688" t="s">
        <v>527</v>
      </c>
      <c r="R688" t="s">
        <v>246</v>
      </c>
      <c r="S688" t="s">
        <v>661</v>
      </c>
      <c r="T688" t="s">
        <v>247</v>
      </c>
      <c r="U688" t="s">
        <v>615</v>
      </c>
      <c r="V688" t="s">
        <v>248</v>
      </c>
      <c r="W688" t="s">
        <v>53</v>
      </c>
      <c r="X688" t="s">
        <v>634</v>
      </c>
      <c r="Y688" t="s">
        <v>31</v>
      </c>
      <c r="Z688" t="s">
        <v>32</v>
      </c>
      <c r="AA688" t="s">
        <v>249</v>
      </c>
      <c r="AB688" t="s">
        <v>250</v>
      </c>
      <c r="AC688" t="s">
        <v>35</v>
      </c>
    </row>
    <row r="689" spans="1:29" x14ac:dyDescent="0.3">
      <c r="A689">
        <v>10193</v>
      </c>
      <c r="B689">
        <v>42</v>
      </c>
      <c r="C689" s="10">
        <v>53.356130910363177</v>
      </c>
      <c r="D689">
        <v>59.33</v>
      </c>
      <c r="E689">
        <v>13</v>
      </c>
      <c r="F689" t="str" cm="1">
        <f t="array" ref="F689">_xlfn.IFS(G689&lt;5000,"Small",AND(G689&gt;=5000,G689&lt;=10000),"Medium",G689&gt;10000,"Large")</f>
        <v>Small</v>
      </c>
      <c r="G689">
        <v>2491.86</v>
      </c>
      <c r="H689" s="10">
        <f t="shared" si="20"/>
        <v>250.90250176474683</v>
      </c>
      <c r="I689" s="11">
        <f t="shared" si="21"/>
        <v>0.10068884358059715</v>
      </c>
      <c r="J689" t="s">
        <v>24</v>
      </c>
      <c r="K689" s="5">
        <v>37946</v>
      </c>
      <c r="L689">
        <v>4</v>
      </c>
      <c r="M689">
        <v>11</v>
      </c>
      <c r="N689">
        <v>2003</v>
      </c>
      <c r="O689" t="s">
        <v>492</v>
      </c>
      <c r="P689">
        <v>60</v>
      </c>
      <c r="Q689" t="s">
        <v>527</v>
      </c>
      <c r="R689" t="s">
        <v>499</v>
      </c>
      <c r="S689" t="s">
        <v>763</v>
      </c>
      <c r="T689" t="s">
        <v>500</v>
      </c>
      <c r="U689" t="s">
        <v>615</v>
      </c>
      <c r="V689" t="s">
        <v>501</v>
      </c>
      <c r="W689" t="s">
        <v>87</v>
      </c>
      <c r="X689" t="s">
        <v>707</v>
      </c>
      <c r="Y689" t="s">
        <v>88</v>
      </c>
      <c r="Z689" t="s">
        <v>89</v>
      </c>
      <c r="AA689" t="s">
        <v>502</v>
      </c>
      <c r="AB689" t="s">
        <v>503</v>
      </c>
      <c r="AC689" t="s">
        <v>35</v>
      </c>
    </row>
    <row r="690" spans="1:29" x14ac:dyDescent="0.3">
      <c r="A690">
        <v>10204</v>
      </c>
      <c r="B690">
        <v>23</v>
      </c>
      <c r="C690" s="10">
        <v>49.998318693444268</v>
      </c>
      <c r="D690">
        <v>71.44</v>
      </c>
      <c r="E690">
        <v>3</v>
      </c>
      <c r="F690" t="str" cm="1">
        <f t="array" ref="F690">_xlfn.IFS(G690&lt;5000,"Small",AND(G690&gt;=5000,G690&lt;=10000),"Medium",G690&gt;10000,"Large")</f>
        <v>Small</v>
      </c>
      <c r="G690">
        <v>1643.12</v>
      </c>
      <c r="H690" s="10">
        <f t="shared" si="20"/>
        <v>493.15867005078167</v>
      </c>
      <c r="I690" s="11">
        <f t="shared" si="21"/>
        <v>0.30013551660912269</v>
      </c>
      <c r="J690" s="1" t="s">
        <v>24</v>
      </c>
      <c r="K690" s="5">
        <v>37957</v>
      </c>
      <c r="L690">
        <v>4</v>
      </c>
      <c r="M690">
        <v>12</v>
      </c>
      <c r="N690">
        <v>2003</v>
      </c>
      <c r="O690" t="s">
        <v>492</v>
      </c>
      <c r="P690">
        <v>60</v>
      </c>
      <c r="Q690" t="s">
        <v>527</v>
      </c>
      <c r="R690" t="s">
        <v>425</v>
      </c>
      <c r="S690" t="s">
        <v>692</v>
      </c>
      <c r="T690" t="s">
        <v>426</v>
      </c>
      <c r="U690" t="s">
        <v>427</v>
      </c>
      <c r="V690" t="s">
        <v>29</v>
      </c>
      <c r="W690" t="s">
        <v>30</v>
      </c>
      <c r="X690" t="s">
        <v>616</v>
      </c>
      <c r="Y690" t="s">
        <v>31</v>
      </c>
      <c r="Z690" t="s">
        <v>32</v>
      </c>
      <c r="AA690" t="s">
        <v>54</v>
      </c>
      <c r="AB690" t="s">
        <v>428</v>
      </c>
      <c r="AC690" t="s">
        <v>35</v>
      </c>
    </row>
    <row r="691" spans="1:29" x14ac:dyDescent="0.3">
      <c r="A691">
        <v>10214</v>
      </c>
      <c r="B691">
        <v>21</v>
      </c>
      <c r="C691" s="10">
        <v>45.531886493468967</v>
      </c>
      <c r="D691">
        <v>62.96</v>
      </c>
      <c r="E691">
        <v>6</v>
      </c>
      <c r="F691" t="str" cm="1">
        <f t="array" ref="F691">_xlfn.IFS(G691&lt;5000,"Small",AND(G691&gt;=5000,G691&lt;=10000),"Medium",G691&gt;10000,"Large")</f>
        <v>Small</v>
      </c>
      <c r="G691">
        <v>1322.16</v>
      </c>
      <c r="H691" s="10">
        <f t="shared" si="20"/>
        <v>365.99038363715181</v>
      </c>
      <c r="I691" s="11">
        <f t="shared" si="21"/>
        <v>0.27681247627908256</v>
      </c>
      <c r="J691" t="s">
        <v>24</v>
      </c>
      <c r="K691" s="5">
        <v>38012</v>
      </c>
      <c r="L691">
        <v>1</v>
      </c>
      <c r="M691">
        <v>1</v>
      </c>
      <c r="N691">
        <v>2004</v>
      </c>
      <c r="O691" t="s">
        <v>492</v>
      </c>
      <c r="P691">
        <v>60</v>
      </c>
      <c r="Q691" t="s">
        <v>527</v>
      </c>
      <c r="R691" t="s">
        <v>175</v>
      </c>
      <c r="S691" t="s">
        <v>726</v>
      </c>
      <c r="T691" t="s">
        <v>176</v>
      </c>
      <c r="U691" t="s">
        <v>615</v>
      </c>
      <c r="V691" t="s">
        <v>163</v>
      </c>
      <c r="W691" t="s">
        <v>615</v>
      </c>
      <c r="X691" t="s">
        <v>647</v>
      </c>
      <c r="Y691" t="s">
        <v>164</v>
      </c>
      <c r="Z691" t="s">
        <v>40</v>
      </c>
      <c r="AA691" t="s">
        <v>177</v>
      </c>
      <c r="AB691" t="s">
        <v>178</v>
      </c>
      <c r="AC691" t="s">
        <v>35</v>
      </c>
    </row>
    <row r="692" spans="1:29" x14ac:dyDescent="0.3">
      <c r="A692">
        <v>10227</v>
      </c>
      <c r="B692">
        <v>28</v>
      </c>
      <c r="C692" s="10">
        <v>40.695968613551294</v>
      </c>
      <c r="D692">
        <v>50.85</v>
      </c>
      <c r="E692">
        <v>9</v>
      </c>
      <c r="F692" t="str" cm="1">
        <f t="array" ref="F692">_xlfn.IFS(G692&lt;5000,"Small",AND(G692&gt;=5000,G692&lt;=10000),"Medium",G692&gt;10000,"Large")</f>
        <v>Small</v>
      </c>
      <c r="G692">
        <v>1423.8</v>
      </c>
      <c r="H692" s="10">
        <f t="shared" si="20"/>
        <v>284.31287882056381</v>
      </c>
      <c r="I692" s="11">
        <f t="shared" si="21"/>
        <v>0.19968596630184282</v>
      </c>
      <c r="J692" s="1" t="s">
        <v>24</v>
      </c>
      <c r="K692" s="5">
        <v>38048</v>
      </c>
      <c r="L692">
        <v>1</v>
      </c>
      <c r="M692">
        <v>3</v>
      </c>
      <c r="N692">
        <v>2004</v>
      </c>
      <c r="O692" t="s">
        <v>492</v>
      </c>
      <c r="P692">
        <v>60</v>
      </c>
      <c r="Q692" t="s">
        <v>527</v>
      </c>
      <c r="R692" t="s">
        <v>200</v>
      </c>
      <c r="S692" t="s">
        <v>728</v>
      </c>
      <c r="T692" t="s">
        <v>201</v>
      </c>
      <c r="U692" t="s">
        <v>615</v>
      </c>
      <c r="V692" t="s">
        <v>202</v>
      </c>
      <c r="W692" t="s">
        <v>615</v>
      </c>
      <c r="X692" t="s">
        <v>654</v>
      </c>
      <c r="Y692" t="s">
        <v>39</v>
      </c>
      <c r="Z692" t="s">
        <v>40</v>
      </c>
      <c r="AA692" t="s">
        <v>203</v>
      </c>
      <c r="AB692" t="s">
        <v>204</v>
      </c>
      <c r="AC692" t="s">
        <v>35</v>
      </c>
    </row>
    <row r="693" spans="1:29" x14ac:dyDescent="0.3">
      <c r="A693">
        <v>10241</v>
      </c>
      <c r="B693">
        <v>33</v>
      </c>
      <c r="C693" s="10">
        <v>45.346836854353334</v>
      </c>
      <c r="D693">
        <v>72.650000000000006</v>
      </c>
      <c r="E693">
        <v>1</v>
      </c>
      <c r="F693" t="str" cm="1">
        <f t="array" ref="F693">_xlfn.IFS(G693&lt;5000,"Small",AND(G693&gt;=5000,G693&lt;=10000),"Medium",G693&gt;10000,"Large")</f>
        <v>Small</v>
      </c>
      <c r="G693">
        <v>2397.4499999999998</v>
      </c>
      <c r="H693" s="10">
        <f t="shared" si="20"/>
        <v>901.00438380633977</v>
      </c>
      <c r="I693" s="11">
        <f t="shared" si="21"/>
        <v>0.37581779966478546</v>
      </c>
      <c r="J693" t="s">
        <v>24</v>
      </c>
      <c r="K693" s="5">
        <v>38090</v>
      </c>
      <c r="L693">
        <v>2</v>
      </c>
      <c r="M693">
        <v>4</v>
      </c>
      <c r="N693">
        <v>2004</v>
      </c>
      <c r="O693" t="s">
        <v>492</v>
      </c>
      <c r="P693">
        <v>60</v>
      </c>
      <c r="Q693" t="s">
        <v>527</v>
      </c>
      <c r="R693" t="s">
        <v>476</v>
      </c>
      <c r="S693" t="s">
        <v>760</v>
      </c>
      <c r="T693" t="s">
        <v>477</v>
      </c>
      <c r="U693" t="s">
        <v>615</v>
      </c>
      <c r="V693" t="s">
        <v>478</v>
      </c>
      <c r="W693" t="s">
        <v>615</v>
      </c>
      <c r="X693" t="s">
        <v>702</v>
      </c>
      <c r="Y693" t="s">
        <v>39</v>
      </c>
      <c r="Z693" t="s">
        <v>40</v>
      </c>
      <c r="AA693" t="s">
        <v>479</v>
      </c>
      <c r="AB693" t="s">
        <v>480</v>
      </c>
      <c r="AC693" t="s">
        <v>35</v>
      </c>
    </row>
    <row r="694" spans="1:29" x14ac:dyDescent="0.3">
      <c r="A694">
        <v>10280</v>
      </c>
      <c r="B694">
        <v>25</v>
      </c>
      <c r="C694" s="10">
        <v>39.191222286427745</v>
      </c>
      <c r="D694">
        <v>62.96</v>
      </c>
      <c r="E694">
        <v>15</v>
      </c>
      <c r="F694" t="str" cm="1">
        <f t="array" ref="F694">_xlfn.IFS(G694&lt;5000,"Small",AND(G694&gt;=5000,G694&lt;=10000),"Medium",G694&gt;10000,"Large")</f>
        <v>Small</v>
      </c>
      <c r="G694">
        <v>1574</v>
      </c>
      <c r="H694" s="10">
        <f t="shared" si="20"/>
        <v>594.21944283930634</v>
      </c>
      <c r="I694" s="11">
        <f t="shared" si="21"/>
        <v>0.37752188236296463</v>
      </c>
      <c r="J694" t="s">
        <v>24</v>
      </c>
      <c r="K694" s="5">
        <v>38216</v>
      </c>
      <c r="L694">
        <v>3</v>
      </c>
      <c r="M694">
        <v>8</v>
      </c>
      <c r="N694">
        <v>2004</v>
      </c>
      <c r="O694" t="s">
        <v>492</v>
      </c>
      <c r="P694">
        <v>60</v>
      </c>
      <c r="Q694" t="s">
        <v>527</v>
      </c>
      <c r="R694" t="s">
        <v>232</v>
      </c>
      <c r="S694" t="s">
        <v>731</v>
      </c>
      <c r="T694" t="s">
        <v>233</v>
      </c>
      <c r="U694" t="s">
        <v>615</v>
      </c>
      <c r="V694" t="s">
        <v>234</v>
      </c>
      <c r="W694" t="s">
        <v>615</v>
      </c>
      <c r="X694" t="s">
        <v>659</v>
      </c>
      <c r="Y694" t="s">
        <v>235</v>
      </c>
      <c r="Z694" t="s">
        <v>40</v>
      </c>
      <c r="AA694" t="s">
        <v>236</v>
      </c>
      <c r="AB694" t="s">
        <v>237</v>
      </c>
      <c r="AC694" t="s">
        <v>35</v>
      </c>
    </row>
    <row r="695" spans="1:29" x14ac:dyDescent="0.3">
      <c r="A695">
        <v>10288</v>
      </c>
      <c r="B695">
        <v>28</v>
      </c>
      <c r="C695" s="10">
        <v>50.417696338345621</v>
      </c>
      <c r="D695">
        <v>61.75</v>
      </c>
      <c r="E695">
        <v>4</v>
      </c>
      <c r="F695" t="str" cm="1">
        <f t="array" ref="F695">_xlfn.IFS(G695&lt;5000,"Small",AND(G695&gt;=5000,G695&lt;=10000),"Medium",G695&gt;10000,"Large")</f>
        <v>Small</v>
      </c>
      <c r="G695">
        <v>1729</v>
      </c>
      <c r="H695" s="10">
        <f t="shared" si="20"/>
        <v>317.30450252632272</v>
      </c>
      <c r="I695" s="11">
        <f t="shared" si="21"/>
        <v>0.18351908763812766</v>
      </c>
      <c r="J695" s="1" t="s">
        <v>24</v>
      </c>
      <c r="K695" s="5">
        <v>38231</v>
      </c>
      <c r="L695">
        <v>3</v>
      </c>
      <c r="M695">
        <v>9</v>
      </c>
      <c r="N695">
        <v>2004</v>
      </c>
      <c r="O695" t="s">
        <v>492</v>
      </c>
      <c r="P695">
        <v>60</v>
      </c>
      <c r="Q695" t="s">
        <v>527</v>
      </c>
      <c r="R695" t="s">
        <v>374</v>
      </c>
      <c r="S695" s="2" t="s">
        <v>684</v>
      </c>
      <c r="T695" t="s">
        <v>375</v>
      </c>
      <c r="U695" t="s">
        <v>376</v>
      </c>
      <c r="V695" t="s">
        <v>181</v>
      </c>
      <c r="W695" t="s">
        <v>615</v>
      </c>
      <c r="X695" t="s">
        <v>685</v>
      </c>
      <c r="Y695" t="s">
        <v>181</v>
      </c>
      <c r="Z695" t="s">
        <v>89</v>
      </c>
      <c r="AA695" t="s">
        <v>377</v>
      </c>
      <c r="AB695" t="s">
        <v>378</v>
      </c>
      <c r="AC695" t="s">
        <v>35</v>
      </c>
    </row>
    <row r="696" spans="1:29" x14ac:dyDescent="0.3">
      <c r="A696">
        <v>10303</v>
      </c>
      <c r="B696">
        <v>46</v>
      </c>
      <c r="C696" s="10">
        <v>34.637934009140224</v>
      </c>
      <c r="D696">
        <v>49.04</v>
      </c>
      <c r="E696">
        <v>2</v>
      </c>
      <c r="F696" t="str" cm="1">
        <f t="array" ref="F696">_xlfn.IFS(G696&lt;5000,"Small",AND(G696&gt;=5000,G696&lt;=10000),"Medium",G696&gt;10000,"Large")</f>
        <v>Small</v>
      </c>
      <c r="G696">
        <v>2255.84</v>
      </c>
      <c r="H696" s="10">
        <f t="shared" si="20"/>
        <v>662.49503557954995</v>
      </c>
      <c r="I696" s="11">
        <f t="shared" si="21"/>
        <v>0.29367997534379653</v>
      </c>
      <c r="J696" s="1" t="s">
        <v>24</v>
      </c>
      <c r="K696" s="5">
        <v>38266</v>
      </c>
      <c r="L696">
        <v>4</v>
      </c>
      <c r="M696">
        <v>10</v>
      </c>
      <c r="N696">
        <v>2004</v>
      </c>
      <c r="O696" t="s">
        <v>492</v>
      </c>
      <c r="P696">
        <v>60</v>
      </c>
      <c r="Q696" t="s">
        <v>527</v>
      </c>
      <c r="R696" t="s">
        <v>466</v>
      </c>
      <c r="S696" t="s">
        <v>759</v>
      </c>
      <c r="T696" t="s">
        <v>467</v>
      </c>
      <c r="U696" t="s">
        <v>615</v>
      </c>
      <c r="V696" t="s">
        <v>468</v>
      </c>
      <c r="W696" t="s">
        <v>615</v>
      </c>
      <c r="X696" t="s">
        <v>700</v>
      </c>
      <c r="Y696" t="s">
        <v>164</v>
      </c>
      <c r="Z696" t="s">
        <v>40</v>
      </c>
      <c r="AA696" t="s">
        <v>469</v>
      </c>
      <c r="AB696" t="s">
        <v>470</v>
      </c>
      <c r="AC696" t="s">
        <v>35</v>
      </c>
    </row>
    <row r="697" spans="1:29" x14ac:dyDescent="0.3">
      <c r="A697">
        <v>10312</v>
      </c>
      <c r="B697">
        <v>30</v>
      </c>
      <c r="C697" s="10">
        <v>45.770392272669945</v>
      </c>
      <c r="D697">
        <v>61.15</v>
      </c>
      <c r="E697">
        <v>16</v>
      </c>
      <c r="F697" t="str" cm="1">
        <f t="array" ref="F697">_xlfn.IFS(G697&lt;5000,"Small",AND(G697&gt;=5000,G697&lt;=10000),"Medium",G697&gt;10000,"Large")</f>
        <v>Small</v>
      </c>
      <c r="G697">
        <v>1834.5</v>
      </c>
      <c r="H697" s="10">
        <f t="shared" si="20"/>
        <v>461.38823181990165</v>
      </c>
      <c r="I697" s="11">
        <f t="shared" si="21"/>
        <v>0.2515062588279649</v>
      </c>
      <c r="J697" t="s">
        <v>24</v>
      </c>
      <c r="K697" s="5">
        <v>38281</v>
      </c>
      <c r="L697">
        <v>4</v>
      </c>
      <c r="M697">
        <v>10</v>
      </c>
      <c r="N697">
        <v>2004</v>
      </c>
      <c r="O697" t="s">
        <v>492</v>
      </c>
      <c r="P697">
        <v>60</v>
      </c>
      <c r="Q697" t="s">
        <v>527</v>
      </c>
      <c r="R697" t="s">
        <v>246</v>
      </c>
      <c r="S697" t="s">
        <v>661</v>
      </c>
      <c r="T697" t="s">
        <v>247</v>
      </c>
      <c r="U697" t="s">
        <v>615</v>
      </c>
      <c r="V697" t="s">
        <v>248</v>
      </c>
      <c r="W697" t="s">
        <v>53</v>
      </c>
      <c r="X697" t="s">
        <v>634</v>
      </c>
      <c r="Y697" t="s">
        <v>31</v>
      </c>
      <c r="Z697" t="s">
        <v>32</v>
      </c>
      <c r="AA697" t="s">
        <v>249</v>
      </c>
      <c r="AB697" t="s">
        <v>250</v>
      </c>
      <c r="AC697" t="s">
        <v>35</v>
      </c>
    </row>
    <row r="698" spans="1:29" x14ac:dyDescent="0.3">
      <c r="A698">
        <v>10332</v>
      </c>
      <c r="B698">
        <v>38</v>
      </c>
      <c r="C698" s="10">
        <v>55.758126775500706</v>
      </c>
      <c r="D698">
        <v>84.25</v>
      </c>
      <c r="E698">
        <v>9</v>
      </c>
      <c r="F698" t="str" cm="1">
        <f t="array" ref="F698">_xlfn.IFS(G698&lt;5000,"Small",AND(G698&gt;=5000,G698&lt;=10000),"Medium",G698&gt;10000,"Large")</f>
        <v>Small</v>
      </c>
      <c r="G698">
        <v>3201.5</v>
      </c>
      <c r="H698" s="10">
        <f t="shared" si="20"/>
        <v>1082.691182530973</v>
      </c>
      <c r="I698" s="11">
        <f t="shared" si="21"/>
        <v>0.33818247150740999</v>
      </c>
      <c r="J698" t="s">
        <v>24</v>
      </c>
      <c r="K698" s="5">
        <v>38308</v>
      </c>
      <c r="L698">
        <v>4</v>
      </c>
      <c r="M698">
        <v>11</v>
      </c>
      <c r="N698">
        <v>2004</v>
      </c>
      <c r="O698" t="s">
        <v>492</v>
      </c>
      <c r="P698">
        <v>60</v>
      </c>
      <c r="Q698" t="s">
        <v>527</v>
      </c>
      <c r="R698" t="s">
        <v>440</v>
      </c>
      <c r="S698" t="s">
        <v>757</v>
      </c>
      <c r="T698" t="s">
        <v>441</v>
      </c>
      <c r="U698" t="s">
        <v>615</v>
      </c>
      <c r="V698" t="s">
        <v>442</v>
      </c>
      <c r="W698" t="s">
        <v>615</v>
      </c>
      <c r="X698" t="s">
        <v>758</v>
      </c>
      <c r="Y698" t="s">
        <v>157</v>
      </c>
      <c r="Z698" t="s">
        <v>40</v>
      </c>
      <c r="AA698" t="s">
        <v>443</v>
      </c>
      <c r="AB698" t="s">
        <v>87</v>
      </c>
      <c r="AC698" t="s">
        <v>49</v>
      </c>
    </row>
    <row r="699" spans="1:29" x14ac:dyDescent="0.3">
      <c r="A699">
        <v>10344</v>
      </c>
      <c r="B699">
        <v>40</v>
      </c>
      <c r="C699" s="10">
        <v>44.236063920934221</v>
      </c>
      <c r="D699">
        <v>56.91</v>
      </c>
      <c r="E699">
        <v>2</v>
      </c>
      <c r="F699" t="str" cm="1">
        <f t="array" ref="F699">_xlfn.IFS(G699&lt;5000,"Small",AND(G699&gt;=5000,G699&lt;=10000),"Medium",G699&gt;10000,"Large")</f>
        <v>Small</v>
      </c>
      <c r="G699">
        <v>2276.4</v>
      </c>
      <c r="H699" s="10">
        <f t="shared" si="20"/>
        <v>506.95744316263131</v>
      </c>
      <c r="I699" s="11">
        <f t="shared" si="21"/>
        <v>0.22270138954605134</v>
      </c>
      <c r="J699" t="s">
        <v>24</v>
      </c>
      <c r="K699" s="5">
        <v>38316</v>
      </c>
      <c r="L699">
        <v>4</v>
      </c>
      <c r="M699">
        <v>11</v>
      </c>
      <c r="N699">
        <v>2004</v>
      </c>
      <c r="O699" t="s">
        <v>492</v>
      </c>
      <c r="P699">
        <v>60</v>
      </c>
      <c r="Q699" t="s">
        <v>527</v>
      </c>
      <c r="R699" t="s">
        <v>387</v>
      </c>
      <c r="S699" t="s">
        <v>753</v>
      </c>
      <c r="T699" t="s">
        <v>388</v>
      </c>
      <c r="U699" t="s">
        <v>615</v>
      </c>
      <c r="V699" t="s">
        <v>389</v>
      </c>
      <c r="W699" t="s">
        <v>615</v>
      </c>
      <c r="X699" t="s">
        <v>686</v>
      </c>
      <c r="Y699" t="s">
        <v>39</v>
      </c>
      <c r="Z699" t="s">
        <v>40</v>
      </c>
      <c r="AA699" t="s">
        <v>390</v>
      </c>
      <c r="AB699" t="s">
        <v>391</v>
      </c>
      <c r="AC699" t="s">
        <v>35</v>
      </c>
    </row>
    <row r="700" spans="1:29" x14ac:dyDescent="0.3">
      <c r="A700">
        <v>10367</v>
      </c>
      <c r="B700">
        <v>45</v>
      </c>
      <c r="C700" s="10">
        <v>76.384088069463814</v>
      </c>
      <c r="D700">
        <v>100</v>
      </c>
      <c r="E700">
        <v>4</v>
      </c>
      <c r="F700" t="str" cm="1">
        <f t="array" ref="F700">_xlfn.IFS(G700&lt;5000,"Small",AND(G700&gt;=5000,G700&lt;=10000),"Medium",G700&gt;10000,"Large")</f>
        <v>Medium</v>
      </c>
      <c r="G700">
        <v>8884.7999999999993</v>
      </c>
      <c r="H700" s="10">
        <f t="shared" si="20"/>
        <v>5447.5160368741272</v>
      </c>
      <c r="I700" s="11">
        <f t="shared" si="21"/>
        <v>0.61312759284104623</v>
      </c>
      <c r="J700" s="1" t="s">
        <v>365</v>
      </c>
      <c r="K700" s="5">
        <v>38364</v>
      </c>
      <c r="L700">
        <v>1</v>
      </c>
      <c r="M700">
        <v>1</v>
      </c>
      <c r="N700">
        <v>2005</v>
      </c>
      <c r="O700" t="s">
        <v>492</v>
      </c>
      <c r="P700">
        <v>60</v>
      </c>
      <c r="Q700" t="s">
        <v>527</v>
      </c>
      <c r="R700" t="s">
        <v>50</v>
      </c>
      <c r="S700" t="s">
        <v>619</v>
      </c>
      <c r="T700" t="s">
        <v>51</v>
      </c>
      <c r="U700" t="s">
        <v>615</v>
      </c>
      <c r="V700" t="s">
        <v>52</v>
      </c>
      <c r="W700" t="s">
        <v>53</v>
      </c>
      <c r="X700" t="s">
        <v>620</v>
      </c>
      <c r="Y700" t="s">
        <v>31</v>
      </c>
      <c r="Z700" t="s">
        <v>32</v>
      </c>
      <c r="AA700" t="s">
        <v>54</v>
      </c>
      <c r="AB700" t="s">
        <v>55</v>
      </c>
      <c r="AC700" t="s">
        <v>140</v>
      </c>
    </row>
    <row r="701" spans="1:29" x14ac:dyDescent="0.3">
      <c r="A701">
        <v>10379</v>
      </c>
      <c r="B701">
        <v>27</v>
      </c>
      <c r="C701" s="10">
        <v>39.365774363830049</v>
      </c>
      <c r="D701">
        <v>49.3</v>
      </c>
      <c r="E701">
        <v>1</v>
      </c>
      <c r="F701" t="str" cm="1">
        <f t="array" ref="F701">_xlfn.IFS(G701&lt;5000,"Small",AND(G701&gt;=5000,G701&lt;=10000),"Medium",G701&gt;10000,"Large")</f>
        <v>Small</v>
      </c>
      <c r="G701">
        <v>1331.1</v>
      </c>
      <c r="H701" s="10">
        <f t="shared" si="20"/>
        <v>268.22409217658856</v>
      </c>
      <c r="I701" s="11">
        <f t="shared" si="21"/>
        <v>0.20150559099736201</v>
      </c>
      <c r="J701" s="1" t="s">
        <v>24</v>
      </c>
      <c r="K701" s="5">
        <v>38393</v>
      </c>
      <c r="L701">
        <v>1</v>
      </c>
      <c r="M701">
        <v>2</v>
      </c>
      <c r="N701">
        <v>2005</v>
      </c>
      <c r="O701" t="s">
        <v>492</v>
      </c>
      <c r="P701">
        <v>60</v>
      </c>
      <c r="Q701" t="s">
        <v>527</v>
      </c>
      <c r="R701" t="s">
        <v>161</v>
      </c>
      <c r="S701" t="s">
        <v>723</v>
      </c>
      <c r="T701" t="s">
        <v>162</v>
      </c>
      <c r="U701" t="s">
        <v>615</v>
      </c>
      <c r="V701" t="s">
        <v>163</v>
      </c>
      <c r="W701" t="s">
        <v>615</v>
      </c>
      <c r="X701" t="s">
        <v>646</v>
      </c>
      <c r="Y701" t="s">
        <v>164</v>
      </c>
      <c r="Z701" t="s">
        <v>40</v>
      </c>
      <c r="AA701" t="s">
        <v>165</v>
      </c>
      <c r="AB701" t="s">
        <v>166</v>
      </c>
      <c r="AC701" t="s">
        <v>35</v>
      </c>
    </row>
    <row r="702" spans="1:29" x14ac:dyDescent="0.3">
      <c r="A702">
        <v>10407</v>
      </c>
      <c r="B702">
        <v>42</v>
      </c>
      <c r="C702" s="10">
        <v>51.618323699003874</v>
      </c>
      <c r="D702">
        <v>72.650000000000006</v>
      </c>
      <c r="E702">
        <v>1</v>
      </c>
      <c r="F702" t="str" cm="1">
        <f t="array" ref="F702">_xlfn.IFS(G702&lt;5000,"Small",AND(G702&gt;=5000,G702&lt;=10000),"Medium",G702&gt;10000,"Large")</f>
        <v>Small</v>
      </c>
      <c r="G702">
        <v>3051.3</v>
      </c>
      <c r="H702" s="10">
        <f t="shared" si="20"/>
        <v>883.3304046418375</v>
      </c>
      <c r="I702" s="11">
        <f t="shared" si="21"/>
        <v>0.28949313559526674</v>
      </c>
      <c r="J702" t="s">
        <v>359</v>
      </c>
      <c r="K702" s="5">
        <v>38464</v>
      </c>
      <c r="L702">
        <v>2</v>
      </c>
      <c r="M702">
        <v>4</v>
      </c>
      <c r="N702">
        <v>2005</v>
      </c>
      <c r="O702" t="s">
        <v>492</v>
      </c>
      <c r="P702">
        <v>60</v>
      </c>
      <c r="Q702" t="s">
        <v>527</v>
      </c>
      <c r="R702" t="s">
        <v>355</v>
      </c>
      <c r="S702" t="s">
        <v>680</v>
      </c>
      <c r="T702" t="s">
        <v>356</v>
      </c>
      <c r="U702" t="s">
        <v>615</v>
      </c>
      <c r="V702" t="s">
        <v>357</v>
      </c>
      <c r="W702" t="s">
        <v>53</v>
      </c>
      <c r="X702" t="s">
        <v>623</v>
      </c>
      <c r="Y702" t="s">
        <v>31</v>
      </c>
      <c r="Z702" t="s">
        <v>32</v>
      </c>
      <c r="AA702" t="s">
        <v>95</v>
      </c>
      <c r="AB702" t="s">
        <v>358</v>
      </c>
      <c r="AC702" t="s">
        <v>49</v>
      </c>
    </row>
    <row r="703" spans="1:29" x14ac:dyDescent="0.3">
      <c r="A703">
        <v>10420</v>
      </c>
      <c r="B703">
        <v>36</v>
      </c>
      <c r="C703" s="10">
        <v>50.490756291277023</v>
      </c>
      <c r="D703">
        <v>63.57</v>
      </c>
      <c r="E703">
        <v>4</v>
      </c>
      <c r="F703" t="str" cm="1">
        <f t="array" ref="F703">_xlfn.IFS(G703&lt;5000,"Small",AND(G703&gt;=5000,G703&lt;=10000),"Medium",G703&gt;10000,"Large")</f>
        <v>Small</v>
      </c>
      <c r="G703">
        <v>2288.52</v>
      </c>
      <c r="H703" s="10">
        <f t="shared" si="20"/>
        <v>470.85277351402715</v>
      </c>
      <c r="I703" s="11">
        <f t="shared" si="21"/>
        <v>0.20574553576723259</v>
      </c>
      <c r="J703" t="s">
        <v>271</v>
      </c>
      <c r="K703" s="5">
        <v>38501</v>
      </c>
      <c r="L703">
        <v>2</v>
      </c>
      <c r="M703">
        <v>5</v>
      </c>
      <c r="N703">
        <v>2005</v>
      </c>
      <c r="O703" t="s">
        <v>492</v>
      </c>
      <c r="P703">
        <v>60</v>
      </c>
      <c r="Q703" t="s">
        <v>527</v>
      </c>
      <c r="R703" t="s">
        <v>141</v>
      </c>
      <c r="S703" t="s">
        <v>142</v>
      </c>
      <c r="T703" t="s">
        <v>143</v>
      </c>
      <c r="U703" t="s">
        <v>144</v>
      </c>
      <c r="V703" t="s">
        <v>145</v>
      </c>
      <c r="W703" t="s">
        <v>146</v>
      </c>
      <c r="X703" t="s">
        <v>643</v>
      </c>
      <c r="Y703" t="s">
        <v>88</v>
      </c>
      <c r="Z703" t="s">
        <v>89</v>
      </c>
      <c r="AA703" t="s">
        <v>147</v>
      </c>
      <c r="AB703" t="s">
        <v>148</v>
      </c>
      <c r="AC703" t="s">
        <v>35</v>
      </c>
    </row>
    <row r="704" spans="1:29" x14ac:dyDescent="0.3">
      <c r="A704">
        <v>10104</v>
      </c>
      <c r="B704">
        <v>29</v>
      </c>
      <c r="C704" s="10">
        <v>60.613431240893</v>
      </c>
      <c r="D704">
        <v>100</v>
      </c>
      <c r="E704">
        <v>12</v>
      </c>
      <c r="F704" t="str" cm="1">
        <f t="array" ref="F704">_xlfn.IFS(G704&lt;5000,"Small",AND(G704&gt;=5000,G704&lt;=10000),"Medium",G704&gt;10000,"Large")</f>
        <v>Small</v>
      </c>
      <c r="G704">
        <v>3772.61</v>
      </c>
      <c r="H704" s="10">
        <f t="shared" si="20"/>
        <v>2014.8204940141031</v>
      </c>
      <c r="I704" s="11">
        <f t="shared" si="21"/>
        <v>0.53406540671156122</v>
      </c>
      <c r="J704" t="s">
        <v>24</v>
      </c>
      <c r="K704" s="5">
        <v>37652</v>
      </c>
      <c r="L704">
        <v>1</v>
      </c>
      <c r="M704">
        <v>1</v>
      </c>
      <c r="N704">
        <v>2003</v>
      </c>
      <c r="O704" t="s">
        <v>450</v>
      </c>
      <c r="P704">
        <v>122</v>
      </c>
      <c r="Q704" t="s">
        <v>528</v>
      </c>
      <c r="R704" t="s">
        <v>161</v>
      </c>
      <c r="S704" t="s">
        <v>723</v>
      </c>
      <c r="T704" t="s">
        <v>162</v>
      </c>
      <c r="U704" t="s">
        <v>615</v>
      </c>
      <c r="V704" t="s">
        <v>163</v>
      </c>
      <c r="W704" t="s">
        <v>615</v>
      </c>
      <c r="X704" t="s">
        <v>646</v>
      </c>
      <c r="Y704" t="s">
        <v>164</v>
      </c>
      <c r="Z704" t="s">
        <v>40</v>
      </c>
      <c r="AA704" t="s">
        <v>165</v>
      </c>
      <c r="AB704" t="s">
        <v>166</v>
      </c>
      <c r="AC704" t="s">
        <v>49</v>
      </c>
    </row>
    <row r="705" spans="1:29" x14ac:dyDescent="0.3">
      <c r="A705">
        <v>10114</v>
      </c>
      <c r="B705">
        <v>39</v>
      </c>
      <c r="C705" s="10">
        <v>65.067406792299593</v>
      </c>
      <c r="D705">
        <v>100</v>
      </c>
      <c r="E705">
        <v>3</v>
      </c>
      <c r="F705" t="str" cm="1">
        <f t="array" ref="F705">_xlfn.IFS(G705&lt;5000,"Small",AND(G705&gt;=5000,G705&lt;=10000),"Medium",G705&gt;10000,"Large")</f>
        <v>Small</v>
      </c>
      <c r="G705">
        <v>4164.42</v>
      </c>
      <c r="H705" s="10">
        <f t="shared" si="20"/>
        <v>1626.7911351003158</v>
      </c>
      <c r="I705" s="11">
        <f t="shared" si="21"/>
        <v>0.39064050578479498</v>
      </c>
      <c r="J705" s="1" t="s">
        <v>24</v>
      </c>
      <c r="K705" s="5">
        <v>37712</v>
      </c>
      <c r="L705">
        <v>2</v>
      </c>
      <c r="M705">
        <v>4</v>
      </c>
      <c r="N705">
        <v>2003</v>
      </c>
      <c r="O705" t="s">
        <v>450</v>
      </c>
      <c r="P705">
        <v>122</v>
      </c>
      <c r="Q705" t="s">
        <v>528</v>
      </c>
      <c r="R705" t="s">
        <v>361</v>
      </c>
      <c r="S705" t="s">
        <v>750</v>
      </c>
      <c r="T705" t="s">
        <v>362</v>
      </c>
      <c r="U705" t="s">
        <v>615</v>
      </c>
      <c r="V705" t="s">
        <v>46</v>
      </c>
      <c r="W705" t="s">
        <v>615</v>
      </c>
      <c r="X705" t="s">
        <v>681</v>
      </c>
      <c r="Y705" t="s">
        <v>39</v>
      </c>
      <c r="Z705" t="s">
        <v>40</v>
      </c>
      <c r="AA705" t="s">
        <v>363</v>
      </c>
      <c r="AB705" t="s">
        <v>364</v>
      </c>
      <c r="AC705" t="s">
        <v>49</v>
      </c>
    </row>
    <row r="706" spans="1:29" x14ac:dyDescent="0.3">
      <c r="A706">
        <v>10127</v>
      </c>
      <c r="B706">
        <v>45</v>
      </c>
      <c r="C706" s="10">
        <v>83.930977041079572</v>
      </c>
      <c r="D706">
        <v>100</v>
      </c>
      <c r="E706">
        <v>14</v>
      </c>
      <c r="F706" t="str" cm="1">
        <f t="array" ref="F706">_xlfn.IFS(G706&lt;5000,"Small",AND(G706&gt;=5000,G706&lt;=10000),"Medium",G706&gt;10000,"Large")</f>
        <v>Medium</v>
      </c>
      <c r="G706">
        <v>6295.95</v>
      </c>
      <c r="H706" s="10">
        <f t="shared" si="20"/>
        <v>2519.0560331514189</v>
      </c>
      <c r="I706" s="11">
        <f t="shared" si="21"/>
        <v>0.40010737587678091</v>
      </c>
      <c r="J706" s="1" t="s">
        <v>24</v>
      </c>
      <c r="K706" s="5">
        <v>37775</v>
      </c>
      <c r="L706">
        <v>2</v>
      </c>
      <c r="M706">
        <v>6</v>
      </c>
      <c r="N706">
        <v>2003</v>
      </c>
      <c r="O706" t="s">
        <v>450</v>
      </c>
      <c r="P706">
        <v>122</v>
      </c>
      <c r="Q706" t="s">
        <v>528</v>
      </c>
      <c r="R706" t="s">
        <v>425</v>
      </c>
      <c r="S706" t="s">
        <v>692</v>
      </c>
      <c r="T706" t="s">
        <v>426</v>
      </c>
      <c r="U706" t="s">
        <v>427</v>
      </c>
      <c r="V706" t="s">
        <v>29</v>
      </c>
      <c r="W706" t="s">
        <v>30</v>
      </c>
      <c r="X706" t="s">
        <v>616</v>
      </c>
      <c r="Y706" t="s">
        <v>31</v>
      </c>
      <c r="Z706" t="s">
        <v>32</v>
      </c>
      <c r="AA706" t="s">
        <v>54</v>
      </c>
      <c r="AB706" t="s">
        <v>428</v>
      </c>
      <c r="AC706" t="s">
        <v>49</v>
      </c>
    </row>
    <row r="707" spans="1:29" x14ac:dyDescent="0.3">
      <c r="A707">
        <v>10141</v>
      </c>
      <c r="B707">
        <v>47</v>
      </c>
      <c r="C707" s="10">
        <v>89.859630718498664</v>
      </c>
      <c r="D707">
        <v>100</v>
      </c>
      <c r="E707">
        <v>8</v>
      </c>
      <c r="F707" t="str" cm="1">
        <f t="array" ref="F707">_xlfn.IFS(G707&lt;5000,"Small",AND(G707&gt;=5000,G707&lt;=10000),"Medium",G707&gt;10000,"Large")</f>
        <v>Medium</v>
      </c>
      <c r="G707">
        <v>6287.66</v>
      </c>
      <c r="H707" s="10">
        <f t="shared" ref="H707:H770" si="22">G707-(B707*C707)</f>
        <v>2064.2573562305624</v>
      </c>
      <c r="I707" s="11">
        <f t="shared" ref="I707:I770" si="23">H707/G707</f>
        <v>0.3283029547129715</v>
      </c>
      <c r="J707" s="1" t="s">
        <v>24</v>
      </c>
      <c r="K707" s="5">
        <v>37834</v>
      </c>
      <c r="L707">
        <v>3</v>
      </c>
      <c r="M707">
        <v>8</v>
      </c>
      <c r="N707">
        <v>2003</v>
      </c>
      <c r="O707" t="s">
        <v>450</v>
      </c>
      <c r="P707">
        <v>122</v>
      </c>
      <c r="Q707" t="s">
        <v>528</v>
      </c>
      <c r="R707" t="s">
        <v>417</v>
      </c>
      <c r="S707" t="s">
        <v>418</v>
      </c>
      <c r="T707" t="s">
        <v>419</v>
      </c>
      <c r="U707" t="s">
        <v>615</v>
      </c>
      <c r="V707" t="s">
        <v>420</v>
      </c>
      <c r="W707" t="s">
        <v>615</v>
      </c>
      <c r="X707" t="s">
        <v>421</v>
      </c>
      <c r="Y707" t="s">
        <v>121</v>
      </c>
      <c r="Z707" t="s">
        <v>40</v>
      </c>
      <c r="AA707" t="s">
        <v>422</v>
      </c>
      <c r="AB707" t="s">
        <v>423</v>
      </c>
      <c r="AC707" t="s">
        <v>49</v>
      </c>
    </row>
    <row r="708" spans="1:29" x14ac:dyDescent="0.3">
      <c r="A708">
        <v>10151</v>
      </c>
      <c r="B708">
        <v>49</v>
      </c>
      <c r="C708" s="10">
        <v>63.387958254668263</v>
      </c>
      <c r="D708">
        <v>100</v>
      </c>
      <c r="E708">
        <v>6</v>
      </c>
      <c r="F708" t="str" cm="1">
        <f t="array" ref="F708">_xlfn.IFS(G708&lt;5000,"Small",AND(G708&gt;=5000,G708&lt;=10000),"Medium",G708&gt;10000,"Large")</f>
        <v>Medium</v>
      </c>
      <c r="G708">
        <v>5412.54</v>
      </c>
      <c r="H708" s="10">
        <f t="shared" si="22"/>
        <v>2306.530045521255</v>
      </c>
      <c r="I708" s="11">
        <f t="shared" si="23"/>
        <v>0.42614558885869758</v>
      </c>
      <c r="J708" t="s">
        <v>24</v>
      </c>
      <c r="K708" s="5">
        <v>37885</v>
      </c>
      <c r="L708">
        <v>3</v>
      </c>
      <c r="M708">
        <v>9</v>
      </c>
      <c r="N708">
        <v>2003</v>
      </c>
      <c r="O708" t="s">
        <v>450</v>
      </c>
      <c r="P708">
        <v>122</v>
      </c>
      <c r="Q708" t="s">
        <v>528</v>
      </c>
      <c r="R708" t="s">
        <v>350</v>
      </c>
      <c r="S708" t="s">
        <v>749</v>
      </c>
      <c r="T708" t="s">
        <v>351</v>
      </c>
      <c r="U708" t="s">
        <v>615</v>
      </c>
      <c r="V708" t="s">
        <v>352</v>
      </c>
      <c r="W708" t="s">
        <v>615</v>
      </c>
      <c r="X708" t="s">
        <v>679</v>
      </c>
      <c r="Y708" t="s">
        <v>121</v>
      </c>
      <c r="Z708" t="s">
        <v>40</v>
      </c>
      <c r="AA708" t="s">
        <v>353</v>
      </c>
      <c r="AB708" t="s">
        <v>354</v>
      </c>
      <c r="AC708" t="s">
        <v>49</v>
      </c>
    </row>
    <row r="709" spans="1:29" x14ac:dyDescent="0.3">
      <c r="A709">
        <v>10165</v>
      </c>
      <c r="B709">
        <v>46</v>
      </c>
      <c r="C709" s="10">
        <v>78.206541426586625</v>
      </c>
      <c r="D709">
        <v>100</v>
      </c>
      <c r="E709">
        <v>15</v>
      </c>
      <c r="F709" t="str" cm="1">
        <f t="array" ref="F709">_xlfn.IFS(G709&lt;5000,"Small",AND(G709&gt;=5000,G709&lt;=10000),"Medium",G709&gt;10000,"Large")</f>
        <v>Medium</v>
      </c>
      <c r="G709">
        <v>5984.14</v>
      </c>
      <c r="H709" s="10">
        <f t="shared" si="22"/>
        <v>2386.6390943770157</v>
      </c>
      <c r="I709" s="11">
        <f t="shared" si="23"/>
        <v>0.398827416199657</v>
      </c>
      <c r="J709" t="s">
        <v>24</v>
      </c>
      <c r="K709" s="5">
        <v>37916</v>
      </c>
      <c r="L709">
        <v>4</v>
      </c>
      <c r="M709">
        <v>10</v>
      </c>
      <c r="N709">
        <v>2003</v>
      </c>
      <c r="O709" t="s">
        <v>450</v>
      </c>
      <c r="P709">
        <v>122</v>
      </c>
      <c r="Q709" t="s">
        <v>528</v>
      </c>
      <c r="R709" t="s">
        <v>179</v>
      </c>
      <c r="S709" s="2" t="s">
        <v>648</v>
      </c>
      <c r="T709" t="s">
        <v>180</v>
      </c>
      <c r="U709" t="s">
        <v>615</v>
      </c>
      <c r="V709" t="s">
        <v>181</v>
      </c>
      <c r="W709" t="s">
        <v>615</v>
      </c>
      <c r="X709" t="s">
        <v>649</v>
      </c>
      <c r="Y709" t="s">
        <v>181</v>
      </c>
      <c r="Z709" t="s">
        <v>182</v>
      </c>
      <c r="AA709" t="s">
        <v>183</v>
      </c>
      <c r="AB709" t="s">
        <v>184</v>
      </c>
      <c r="AC709" t="s">
        <v>49</v>
      </c>
    </row>
    <row r="710" spans="1:29" x14ac:dyDescent="0.3">
      <c r="A710">
        <v>10175</v>
      </c>
      <c r="B710">
        <v>48</v>
      </c>
      <c r="C710" s="10">
        <v>62.459762461176929</v>
      </c>
      <c r="D710">
        <v>100</v>
      </c>
      <c r="E710">
        <v>4</v>
      </c>
      <c r="F710" t="str" cm="1">
        <f t="array" ref="F710">_xlfn.IFS(G710&lt;5000,"Small",AND(G710&gt;=5000,G710&lt;=10000),"Medium",G710&gt;10000,"Large")</f>
        <v>Medium</v>
      </c>
      <c r="G710">
        <v>5891.04</v>
      </c>
      <c r="H710" s="10">
        <f t="shared" si="22"/>
        <v>2892.9714018635073</v>
      </c>
      <c r="I710" s="11">
        <f t="shared" si="23"/>
        <v>0.4910799115034879</v>
      </c>
      <c r="J710" s="1" t="s">
        <v>24</v>
      </c>
      <c r="K710" s="5">
        <v>37931</v>
      </c>
      <c r="L710">
        <v>4</v>
      </c>
      <c r="M710">
        <v>11</v>
      </c>
      <c r="N710">
        <v>2003</v>
      </c>
      <c r="O710" t="s">
        <v>450</v>
      </c>
      <c r="P710">
        <v>122</v>
      </c>
      <c r="Q710" t="s">
        <v>528</v>
      </c>
      <c r="R710" t="s">
        <v>299</v>
      </c>
      <c r="S710" t="s">
        <v>738</v>
      </c>
      <c r="T710" t="s">
        <v>300</v>
      </c>
      <c r="U710" t="s">
        <v>615</v>
      </c>
      <c r="V710" t="s">
        <v>301</v>
      </c>
      <c r="W710" t="s">
        <v>615</v>
      </c>
      <c r="X710" t="s">
        <v>739</v>
      </c>
      <c r="Y710" t="s">
        <v>157</v>
      </c>
      <c r="Z710" t="s">
        <v>40</v>
      </c>
      <c r="AA710" t="s">
        <v>59</v>
      </c>
      <c r="AB710" t="s">
        <v>302</v>
      </c>
      <c r="AC710" t="s">
        <v>49</v>
      </c>
    </row>
    <row r="711" spans="1:29" x14ac:dyDescent="0.3">
      <c r="A711">
        <v>10184</v>
      </c>
      <c r="B711">
        <v>46</v>
      </c>
      <c r="C711" s="10">
        <v>84.397643622733199</v>
      </c>
      <c r="D711">
        <v>100</v>
      </c>
      <c r="E711">
        <v>9</v>
      </c>
      <c r="F711" t="str" cm="1">
        <f t="array" ref="F711">_xlfn.IFS(G711&lt;5000,"Small",AND(G711&gt;=5000,G711&lt;=10000),"Medium",G711&gt;10000,"Large")</f>
        <v>Medium</v>
      </c>
      <c r="G711">
        <v>5984.14</v>
      </c>
      <c r="H711" s="10">
        <f t="shared" si="22"/>
        <v>2101.848393354273</v>
      </c>
      <c r="I711" s="11">
        <f t="shared" si="23"/>
        <v>0.35123650070925361</v>
      </c>
      <c r="J711" t="s">
        <v>24</v>
      </c>
      <c r="K711" s="5">
        <v>37939</v>
      </c>
      <c r="L711">
        <v>4</v>
      </c>
      <c r="M711">
        <v>11</v>
      </c>
      <c r="N711">
        <v>2003</v>
      </c>
      <c r="O711" t="s">
        <v>450</v>
      </c>
      <c r="P711">
        <v>122</v>
      </c>
      <c r="Q711" t="s">
        <v>528</v>
      </c>
      <c r="R711" t="s">
        <v>466</v>
      </c>
      <c r="S711" t="s">
        <v>759</v>
      </c>
      <c r="T711" t="s">
        <v>467</v>
      </c>
      <c r="U711" t="s">
        <v>615</v>
      </c>
      <c r="V711" t="s">
        <v>468</v>
      </c>
      <c r="W711" t="s">
        <v>615</v>
      </c>
      <c r="X711" t="s">
        <v>700</v>
      </c>
      <c r="Y711" t="s">
        <v>164</v>
      </c>
      <c r="Z711" t="s">
        <v>40</v>
      </c>
      <c r="AA711" t="s">
        <v>469</v>
      </c>
      <c r="AB711" t="s">
        <v>470</v>
      </c>
      <c r="AC711" t="s">
        <v>49</v>
      </c>
    </row>
    <row r="712" spans="1:29" x14ac:dyDescent="0.3">
      <c r="A712">
        <v>10195</v>
      </c>
      <c r="B712">
        <v>35</v>
      </c>
      <c r="C712" s="10">
        <v>70.031625340931015</v>
      </c>
      <c r="D712">
        <v>100</v>
      </c>
      <c r="E712">
        <v>9</v>
      </c>
      <c r="F712" t="str" cm="1">
        <f t="array" ref="F712">_xlfn.IFS(G712&lt;5000,"Small",AND(G712&gt;=5000,G712&lt;=10000),"Medium",G712&gt;10000,"Large")</f>
        <v>Small</v>
      </c>
      <c r="G712">
        <v>3608.15</v>
      </c>
      <c r="H712" s="10">
        <f t="shared" si="22"/>
        <v>1157.0431130674147</v>
      </c>
      <c r="I712" s="11">
        <f t="shared" si="23"/>
        <v>0.32067489241506442</v>
      </c>
      <c r="J712" t="s">
        <v>24</v>
      </c>
      <c r="K712" s="5">
        <v>37950</v>
      </c>
      <c r="L712">
        <v>4</v>
      </c>
      <c r="M712">
        <v>11</v>
      </c>
      <c r="N712">
        <v>2003</v>
      </c>
      <c r="O712" t="s">
        <v>450</v>
      </c>
      <c r="P712">
        <v>122</v>
      </c>
      <c r="Q712" t="s">
        <v>528</v>
      </c>
      <c r="R712" t="s">
        <v>287</v>
      </c>
      <c r="S712" t="s">
        <v>668</v>
      </c>
      <c r="T712" t="s">
        <v>288</v>
      </c>
      <c r="U712" t="s">
        <v>615</v>
      </c>
      <c r="V712" t="s">
        <v>289</v>
      </c>
      <c r="W712" t="s">
        <v>30</v>
      </c>
      <c r="X712" t="s">
        <v>669</v>
      </c>
      <c r="Y712" t="s">
        <v>31</v>
      </c>
      <c r="Z712" t="s">
        <v>32</v>
      </c>
      <c r="AA712" t="s">
        <v>95</v>
      </c>
      <c r="AB712" t="s">
        <v>216</v>
      </c>
      <c r="AC712" t="s">
        <v>49</v>
      </c>
    </row>
    <row r="713" spans="1:29" x14ac:dyDescent="0.3">
      <c r="A713">
        <v>10207</v>
      </c>
      <c r="B713">
        <v>43</v>
      </c>
      <c r="C713" s="10">
        <v>88.895499642981136</v>
      </c>
      <c r="D713">
        <v>100</v>
      </c>
      <c r="E713">
        <v>10</v>
      </c>
      <c r="F713" t="str" cm="1">
        <f t="array" ref="F713">_xlfn.IFS(G713&lt;5000,"Small",AND(G713&gt;=5000,G713&lt;=10000),"Medium",G713&gt;10000,"Large")</f>
        <v>Medium</v>
      </c>
      <c r="G713">
        <v>5752.54</v>
      </c>
      <c r="H713" s="10">
        <f t="shared" si="22"/>
        <v>1930.0335153518113</v>
      </c>
      <c r="I713" s="11">
        <f t="shared" si="23"/>
        <v>0.33550979486484428</v>
      </c>
      <c r="J713" s="1" t="s">
        <v>24</v>
      </c>
      <c r="K713" s="5">
        <v>37964</v>
      </c>
      <c r="L713">
        <v>4</v>
      </c>
      <c r="M713">
        <v>12</v>
      </c>
      <c r="N713">
        <v>2003</v>
      </c>
      <c r="O713" t="s">
        <v>450</v>
      </c>
      <c r="P713">
        <v>122</v>
      </c>
      <c r="Q713" t="s">
        <v>528</v>
      </c>
      <c r="R713" t="s">
        <v>371</v>
      </c>
      <c r="S713" t="s">
        <v>683</v>
      </c>
      <c r="T713" t="s">
        <v>372</v>
      </c>
      <c r="U713" t="s">
        <v>615</v>
      </c>
      <c r="V713" t="s">
        <v>342</v>
      </c>
      <c r="W713" t="s">
        <v>115</v>
      </c>
      <c r="X713" t="s">
        <v>678</v>
      </c>
      <c r="Y713" t="s">
        <v>31</v>
      </c>
      <c r="Z713" t="s">
        <v>32</v>
      </c>
      <c r="AA713" t="s">
        <v>373</v>
      </c>
      <c r="AB713" t="s">
        <v>250</v>
      </c>
      <c r="AC713" t="s">
        <v>49</v>
      </c>
    </row>
    <row r="714" spans="1:29" x14ac:dyDescent="0.3">
      <c r="A714">
        <v>10229</v>
      </c>
      <c r="B714">
        <v>26</v>
      </c>
      <c r="C714" s="10">
        <v>73.052926884100742</v>
      </c>
      <c r="D714">
        <v>100</v>
      </c>
      <c r="E714">
        <v>4</v>
      </c>
      <c r="F714" t="str" cm="1">
        <f t="array" ref="F714">_xlfn.IFS(G714&lt;5000,"Small",AND(G714&gt;=5000,G714&lt;=10000),"Medium",G714&gt;10000,"Large")</f>
        <v>Small</v>
      </c>
      <c r="G714">
        <v>3765.32</v>
      </c>
      <c r="H714" s="10">
        <f t="shared" si="22"/>
        <v>1865.9439010133808</v>
      </c>
      <c r="I714" s="11">
        <f t="shared" si="23"/>
        <v>0.49556051039842053</v>
      </c>
      <c r="J714" s="1" t="s">
        <v>24</v>
      </c>
      <c r="K714" s="5">
        <v>38057</v>
      </c>
      <c r="L714">
        <v>1</v>
      </c>
      <c r="M714">
        <v>3</v>
      </c>
      <c r="N714">
        <v>2004</v>
      </c>
      <c r="O714" t="s">
        <v>450</v>
      </c>
      <c r="P714">
        <v>122</v>
      </c>
      <c r="Q714" t="s">
        <v>528</v>
      </c>
      <c r="R714" t="s">
        <v>246</v>
      </c>
      <c r="S714" t="s">
        <v>661</v>
      </c>
      <c r="T714" t="s">
        <v>247</v>
      </c>
      <c r="U714" t="s">
        <v>615</v>
      </c>
      <c r="V714" t="s">
        <v>248</v>
      </c>
      <c r="W714" t="s">
        <v>53</v>
      </c>
      <c r="X714" t="s">
        <v>634</v>
      </c>
      <c r="Y714" t="s">
        <v>31</v>
      </c>
      <c r="Z714" t="s">
        <v>32</v>
      </c>
      <c r="AA714" t="s">
        <v>249</v>
      </c>
      <c r="AB714" t="s">
        <v>250</v>
      </c>
      <c r="AC714" t="s">
        <v>49</v>
      </c>
    </row>
    <row r="715" spans="1:29" x14ac:dyDescent="0.3">
      <c r="A715">
        <v>10246</v>
      </c>
      <c r="B715">
        <v>22</v>
      </c>
      <c r="C715" s="10">
        <v>81.139801537477325</v>
      </c>
      <c r="D715">
        <v>98.18</v>
      </c>
      <c r="E715">
        <v>8</v>
      </c>
      <c r="F715" t="str" cm="1">
        <f t="array" ref="F715">_xlfn.IFS(G715&lt;5000,"Small",AND(G715&gt;=5000,G715&lt;=10000),"Medium",G715&gt;10000,"Large")</f>
        <v>Small</v>
      </c>
      <c r="G715">
        <v>2159.96</v>
      </c>
      <c r="H715" s="10">
        <f t="shared" si="22"/>
        <v>374.88436617549883</v>
      </c>
      <c r="I715" s="11">
        <f t="shared" si="23"/>
        <v>0.17356079102182392</v>
      </c>
      <c r="J715" s="1" t="s">
        <v>24</v>
      </c>
      <c r="K715" s="5">
        <v>38112</v>
      </c>
      <c r="L715">
        <v>2</v>
      </c>
      <c r="M715">
        <v>5</v>
      </c>
      <c r="N715">
        <v>2004</v>
      </c>
      <c r="O715" t="s">
        <v>450</v>
      </c>
      <c r="P715">
        <v>122</v>
      </c>
      <c r="Q715" t="s">
        <v>528</v>
      </c>
      <c r="R715" t="s">
        <v>161</v>
      </c>
      <c r="S715" t="s">
        <v>723</v>
      </c>
      <c r="T715" t="s">
        <v>162</v>
      </c>
      <c r="U715" t="s">
        <v>615</v>
      </c>
      <c r="V715" t="s">
        <v>163</v>
      </c>
      <c r="W715" t="s">
        <v>615</v>
      </c>
      <c r="X715" t="s">
        <v>646</v>
      </c>
      <c r="Y715" t="s">
        <v>164</v>
      </c>
      <c r="Z715" t="s">
        <v>40</v>
      </c>
      <c r="AA715" t="s">
        <v>165</v>
      </c>
      <c r="AB715" t="s">
        <v>166</v>
      </c>
      <c r="AC715" t="s">
        <v>35</v>
      </c>
    </row>
    <row r="716" spans="1:29" x14ac:dyDescent="0.3">
      <c r="A716">
        <v>10259</v>
      </c>
      <c r="B716">
        <v>34</v>
      </c>
      <c r="C716" s="10">
        <v>62.478394177270744</v>
      </c>
      <c r="D716">
        <v>99.41</v>
      </c>
      <c r="E716">
        <v>7</v>
      </c>
      <c r="F716" t="str" cm="1">
        <f t="array" ref="F716">_xlfn.IFS(G716&lt;5000,"Small",AND(G716&gt;=5000,G716&lt;=10000),"Medium",G716&gt;10000,"Large")</f>
        <v>Small</v>
      </c>
      <c r="G716">
        <v>3379.94</v>
      </c>
      <c r="H716" s="10">
        <f t="shared" si="22"/>
        <v>1255.6745979727948</v>
      </c>
      <c r="I716" s="11">
        <f t="shared" si="23"/>
        <v>0.37150795516275281</v>
      </c>
      <c r="J716" t="s">
        <v>24</v>
      </c>
      <c r="K716" s="5">
        <v>38153</v>
      </c>
      <c r="L716">
        <v>2</v>
      </c>
      <c r="M716">
        <v>6</v>
      </c>
      <c r="N716">
        <v>2004</v>
      </c>
      <c r="O716" t="s">
        <v>450</v>
      </c>
      <c r="P716">
        <v>122</v>
      </c>
      <c r="Q716" t="s">
        <v>528</v>
      </c>
      <c r="R716" t="s">
        <v>374</v>
      </c>
      <c r="S716" s="2" t="s">
        <v>684</v>
      </c>
      <c r="T716" t="s">
        <v>375</v>
      </c>
      <c r="U716" t="s">
        <v>376</v>
      </c>
      <c r="V716" t="s">
        <v>181</v>
      </c>
      <c r="W716" t="s">
        <v>615</v>
      </c>
      <c r="X716" t="s">
        <v>685</v>
      </c>
      <c r="Y716" t="s">
        <v>181</v>
      </c>
      <c r="Z716" t="s">
        <v>89</v>
      </c>
      <c r="AA716" t="s">
        <v>377</v>
      </c>
      <c r="AB716" t="s">
        <v>378</v>
      </c>
      <c r="AC716" t="s">
        <v>49</v>
      </c>
    </row>
    <row r="717" spans="1:29" x14ac:dyDescent="0.3">
      <c r="A717">
        <v>10271</v>
      </c>
      <c r="B717">
        <v>50</v>
      </c>
      <c r="C717" s="10">
        <v>78.544586127799704</v>
      </c>
      <c r="D717">
        <v>100</v>
      </c>
      <c r="E717">
        <v>8</v>
      </c>
      <c r="F717" t="str" cm="1">
        <f t="array" ref="F717">_xlfn.IFS(G717&lt;5000,"Small",AND(G717&gt;=5000,G717&lt;=10000),"Medium",G717&gt;10000,"Large")</f>
        <v>Medium</v>
      </c>
      <c r="G717">
        <v>5093.5</v>
      </c>
      <c r="H717" s="10">
        <f t="shared" si="22"/>
        <v>1166.2706936100149</v>
      </c>
      <c r="I717" s="11">
        <f t="shared" si="23"/>
        <v>0.22897235567095608</v>
      </c>
      <c r="J717" t="s">
        <v>24</v>
      </c>
      <c r="K717" s="5">
        <v>38188</v>
      </c>
      <c r="L717">
        <v>3</v>
      </c>
      <c r="M717">
        <v>7</v>
      </c>
      <c r="N717">
        <v>2004</v>
      </c>
      <c r="O717" t="s">
        <v>450</v>
      </c>
      <c r="P717">
        <v>122</v>
      </c>
      <c r="Q717" t="s">
        <v>528</v>
      </c>
      <c r="R717" t="s">
        <v>246</v>
      </c>
      <c r="S717" t="s">
        <v>661</v>
      </c>
      <c r="T717" t="s">
        <v>247</v>
      </c>
      <c r="U717" t="s">
        <v>615</v>
      </c>
      <c r="V717" t="s">
        <v>248</v>
      </c>
      <c r="W717" t="s">
        <v>53</v>
      </c>
      <c r="X717" t="s">
        <v>634</v>
      </c>
      <c r="Y717" t="s">
        <v>31</v>
      </c>
      <c r="Z717" t="s">
        <v>32</v>
      </c>
      <c r="AA717" t="s">
        <v>249</v>
      </c>
      <c r="AB717" t="s">
        <v>250</v>
      </c>
      <c r="AC717" t="s">
        <v>49</v>
      </c>
    </row>
    <row r="718" spans="1:29" x14ac:dyDescent="0.3">
      <c r="A718">
        <v>10281</v>
      </c>
      <c r="B718">
        <v>48</v>
      </c>
      <c r="C718" s="10">
        <v>71.297472075484563</v>
      </c>
      <c r="D718">
        <v>100</v>
      </c>
      <c r="E718">
        <v>4</v>
      </c>
      <c r="F718" t="str" cm="1">
        <f t="array" ref="F718">_xlfn.IFS(G718&lt;5000,"Small",AND(G718&gt;=5000,G718&lt;=10000),"Medium",G718&gt;10000,"Large")</f>
        <v>Medium</v>
      </c>
      <c r="G718">
        <v>5773.44</v>
      </c>
      <c r="H718" s="10">
        <f t="shared" si="22"/>
        <v>2351.1613403767406</v>
      </c>
      <c r="I718" s="11">
        <f t="shared" si="23"/>
        <v>0.40723751184332752</v>
      </c>
      <c r="J718" t="s">
        <v>24</v>
      </c>
      <c r="K718" s="5">
        <v>38218</v>
      </c>
      <c r="L718">
        <v>3</v>
      </c>
      <c r="M718">
        <v>8</v>
      </c>
      <c r="N718">
        <v>2004</v>
      </c>
      <c r="O718" t="s">
        <v>450</v>
      </c>
      <c r="P718">
        <v>122</v>
      </c>
      <c r="Q718" t="s">
        <v>528</v>
      </c>
      <c r="R718" t="s">
        <v>129</v>
      </c>
      <c r="S718" t="s">
        <v>640</v>
      </c>
      <c r="T718" t="s">
        <v>130</v>
      </c>
      <c r="U718" t="s">
        <v>615</v>
      </c>
      <c r="V718" t="s">
        <v>131</v>
      </c>
      <c r="W718" t="s">
        <v>132</v>
      </c>
      <c r="X718" t="s">
        <v>641</v>
      </c>
      <c r="Y718" t="s">
        <v>31</v>
      </c>
      <c r="Z718" t="s">
        <v>32</v>
      </c>
      <c r="AA718" t="s">
        <v>33</v>
      </c>
      <c r="AB718" t="s">
        <v>133</v>
      </c>
      <c r="AC718" t="s">
        <v>49</v>
      </c>
    </row>
    <row r="719" spans="1:29" x14ac:dyDescent="0.3">
      <c r="A719">
        <v>10292</v>
      </c>
      <c r="B719">
        <v>41</v>
      </c>
      <c r="C719" s="10">
        <v>88.882849757260047</v>
      </c>
      <c r="D719">
        <v>100</v>
      </c>
      <c r="E719">
        <v>11</v>
      </c>
      <c r="F719" t="str" cm="1">
        <f t="array" ref="F719">_xlfn.IFS(G719&lt;5000,"Small",AND(G719&gt;=5000,G719&lt;=10000),"Medium",G719&gt;10000,"Large")</f>
        <v>Small</v>
      </c>
      <c r="G719">
        <v>4528.8599999999997</v>
      </c>
      <c r="H719" s="10">
        <f t="shared" si="22"/>
        <v>884.66315995233754</v>
      </c>
      <c r="I719" s="11">
        <f t="shared" si="23"/>
        <v>0.19533903895292359</v>
      </c>
      <c r="J719" s="1" t="s">
        <v>24</v>
      </c>
      <c r="K719" s="5">
        <v>38238</v>
      </c>
      <c r="L719">
        <v>3</v>
      </c>
      <c r="M719">
        <v>9</v>
      </c>
      <c r="N719">
        <v>2004</v>
      </c>
      <c r="O719" t="s">
        <v>450</v>
      </c>
      <c r="P719">
        <v>122</v>
      </c>
      <c r="Q719" t="s">
        <v>528</v>
      </c>
      <c r="R719" t="s">
        <v>27</v>
      </c>
      <c r="S719" t="s">
        <v>614</v>
      </c>
      <c r="T719" t="s">
        <v>28</v>
      </c>
      <c r="U719" t="s">
        <v>615</v>
      </c>
      <c r="V719" t="s">
        <v>29</v>
      </c>
      <c r="W719" t="s">
        <v>30</v>
      </c>
      <c r="X719" t="s">
        <v>616</v>
      </c>
      <c r="Y719" t="s">
        <v>31</v>
      </c>
      <c r="Z719" t="s">
        <v>32</v>
      </c>
      <c r="AA719" t="s">
        <v>33</v>
      </c>
      <c r="AB719" t="s">
        <v>34</v>
      </c>
      <c r="AC719" t="s">
        <v>49</v>
      </c>
    </row>
    <row r="720" spans="1:29" x14ac:dyDescent="0.3">
      <c r="A720">
        <v>10305</v>
      </c>
      <c r="B720">
        <v>36</v>
      </c>
      <c r="C720" s="10">
        <v>81.776859339631073</v>
      </c>
      <c r="D720">
        <v>100</v>
      </c>
      <c r="E720">
        <v>8</v>
      </c>
      <c r="F720" t="str" cm="1">
        <f t="array" ref="F720">_xlfn.IFS(G720&lt;5000,"Small",AND(G720&gt;=5000,G720&lt;=10000),"Medium",G720&gt;10000,"Large")</f>
        <v>Small</v>
      </c>
      <c r="G720">
        <v>4816.08</v>
      </c>
      <c r="H720" s="10">
        <f t="shared" si="22"/>
        <v>1872.1130637732813</v>
      </c>
      <c r="I720" s="11">
        <f t="shared" si="23"/>
        <v>0.38872133846889612</v>
      </c>
      <c r="J720" t="s">
        <v>24</v>
      </c>
      <c r="K720" s="5">
        <v>38273</v>
      </c>
      <c r="L720">
        <v>4</v>
      </c>
      <c r="M720">
        <v>10</v>
      </c>
      <c r="N720">
        <v>2004</v>
      </c>
      <c r="O720" t="s">
        <v>450</v>
      </c>
      <c r="P720">
        <v>122</v>
      </c>
      <c r="Q720" t="s">
        <v>528</v>
      </c>
      <c r="R720" t="s">
        <v>112</v>
      </c>
      <c r="S720" t="s">
        <v>636</v>
      </c>
      <c r="T720" t="s">
        <v>113</v>
      </c>
      <c r="U720" t="s">
        <v>615</v>
      </c>
      <c r="V720" t="s">
        <v>114</v>
      </c>
      <c r="W720" t="s">
        <v>115</v>
      </c>
      <c r="X720" t="s">
        <v>637</v>
      </c>
      <c r="Y720" t="s">
        <v>31</v>
      </c>
      <c r="Z720" t="s">
        <v>32</v>
      </c>
      <c r="AA720" t="s">
        <v>116</v>
      </c>
      <c r="AB720" t="s">
        <v>117</v>
      </c>
      <c r="AC720" t="s">
        <v>49</v>
      </c>
    </row>
    <row r="721" spans="1:29" x14ac:dyDescent="0.3">
      <c r="A721">
        <v>10313</v>
      </c>
      <c r="B721">
        <v>29</v>
      </c>
      <c r="C721" s="10">
        <v>62.696950993341581</v>
      </c>
      <c r="D721">
        <v>100</v>
      </c>
      <c r="E721">
        <v>2</v>
      </c>
      <c r="F721" t="str" cm="1">
        <f t="array" ref="F721">_xlfn.IFS(G721&lt;5000,"Small",AND(G721&gt;=5000,G721&lt;=10000),"Medium",G721&gt;10000,"Large")</f>
        <v>Small</v>
      </c>
      <c r="G721">
        <v>3416.78</v>
      </c>
      <c r="H721" s="10">
        <f t="shared" si="22"/>
        <v>1598.5684211930943</v>
      </c>
      <c r="I721" s="11">
        <f t="shared" si="23"/>
        <v>0.46785816505396727</v>
      </c>
      <c r="J721" t="s">
        <v>24</v>
      </c>
      <c r="K721" s="5">
        <v>38282</v>
      </c>
      <c r="L721">
        <v>4</v>
      </c>
      <c r="M721">
        <v>10</v>
      </c>
      <c r="N721">
        <v>2004</v>
      </c>
      <c r="O721" t="s">
        <v>450</v>
      </c>
      <c r="P721">
        <v>122</v>
      </c>
      <c r="Q721" t="s">
        <v>528</v>
      </c>
      <c r="R721" t="s">
        <v>205</v>
      </c>
      <c r="S721" t="s">
        <v>729</v>
      </c>
      <c r="T721" t="s">
        <v>206</v>
      </c>
      <c r="U721" t="s">
        <v>615</v>
      </c>
      <c r="V721" t="s">
        <v>207</v>
      </c>
      <c r="W721" t="s">
        <v>208</v>
      </c>
      <c r="X721" t="s">
        <v>730</v>
      </c>
      <c r="Y721" t="s">
        <v>209</v>
      </c>
      <c r="Z721" t="s">
        <v>32</v>
      </c>
      <c r="AA721" t="s">
        <v>210</v>
      </c>
      <c r="AB721" t="s">
        <v>211</v>
      </c>
      <c r="AC721" t="s">
        <v>49</v>
      </c>
    </row>
    <row r="722" spans="1:29" x14ac:dyDescent="0.3">
      <c r="A722">
        <v>10324</v>
      </c>
      <c r="B722">
        <v>33</v>
      </c>
      <c r="C722" s="10">
        <v>30.430741116610989</v>
      </c>
      <c r="D722">
        <v>37.479999999999997</v>
      </c>
      <c r="E722">
        <v>10</v>
      </c>
      <c r="F722" t="str" cm="1">
        <f t="array" ref="F722">_xlfn.IFS(G722&lt;5000,"Small",AND(G722&gt;=5000,G722&lt;=10000),"Medium",G722&gt;10000,"Large")</f>
        <v>Small</v>
      </c>
      <c r="G722">
        <v>1236.8399999999999</v>
      </c>
      <c r="H722" s="10">
        <f t="shared" si="22"/>
        <v>232.62554315183729</v>
      </c>
      <c r="I722" s="11">
        <f t="shared" si="23"/>
        <v>0.18808054651518169</v>
      </c>
      <c r="J722" s="1" t="s">
        <v>24</v>
      </c>
      <c r="K722" s="5">
        <v>38296</v>
      </c>
      <c r="L722">
        <v>4</v>
      </c>
      <c r="M722">
        <v>11</v>
      </c>
      <c r="N722">
        <v>2004</v>
      </c>
      <c r="O722" t="s">
        <v>450</v>
      </c>
      <c r="P722">
        <v>122</v>
      </c>
      <c r="Q722" t="s">
        <v>528</v>
      </c>
      <c r="R722" t="s">
        <v>92</v>
      </c>
      <c r="S722" t="s">
        <v>630</v>
      </c>
      <c r="T722" t="s">
        <v>93</v>
      </c>
      <c r="U722" t="s">
        <v>94</v>
      </c>
      <c r="V722" t="s">
        <v>29</v>
      </c>
      <c r="W722" t="s">
        <v>30</v>
      </c>
      <c r="X722" t="s">
        <v>616</v>
      </c>
      <c r="Y722" t="s">
        <v>31</v>
      </c>
      <c r="Z722" t="s">
        <v>32</v>
      </c>
      <c r="AA722" t="s">
        <v>95</v>
      </c>
      <c r="AB722" t="s">
        <v>96</v>
      </c>
      <c r="AC722" t="s">
        <v>35</v>
      </c>
    </row>
    <row r="723" spans="1:29" x14ac:dyDescent="0.3">
      <c r="A723">
        <v>10334</v>
      </c>
      <c r="B723">
        <v>46</v>
      </c>
      <c r="C723" s="10">
        <v>74.154197209979117</v>
      </c>
      <c r="D723">
        <v>100</v>
      </c>
      <c r="E723">
        <v>6</v>
      </c>
      <c r="F723" t="str" cm="1">
        <f t="array" ref="F723">_xlfn.IFS(G723&lt;5000,"Small",AND(G723&gt;=5000,G723&lt;=10000),"Medium",G723&gt;10000,"Large")</f>
        <v>Medium</v>
      </c>
      <c r="G723">
        <v>5814.86</v>
      </c>
      <c r="H723" s="10">
        <f t="shared" si="22"/>
        <v>2403.7669283409605</v>
      </c>
      <c r="I723" s="11">
        <f t="shared" si="23"/>
        <v>0.41338345692604134</v>
      </c>
      <c r="J723" t="s">
        <v>359</v>
      </c>
      <c r="K723" s="5">
        <v>38310</v>
      </c>
      <c r="L723">
        <v>4</v>
      </c>
      <c r="M723">
        <v>11</v>
      </c>
      <c r="N723">
        <v>2004</v>
      </c>
      <c r="O723" t="s">
        <v>450</v>
      </c>
      <c r="P723">
        <v>122</v>
      </c>
      <c r="Q723" t="s">
        <v>528</v>
      </c>
      <c r="R723" t="s">
        <v>169</v>
      </c>
      <c r="S723" t="s">
        <v>724</v>
      </c>
      <c r="T723" t="s">
        <v>170</v>
      </c>
      <c r="U723" t="s">
        <v>615</v>
      </c>
      <c r="V723" t="s">
        <v>171</v>
      </c>
      <c r="W723" t="s">
        <v>615</v>
      </c>
      <c r="X723" t="s">
        <v>725</v>
      </c>
      <c r="Y723" t="s">
        <v>172</v>
      </c>
      <c r="Z723" t="s">
        <v>40</v>
      </c>
      <c r="AA723" t="s">
        <v>173</v>
      </c>
      <c r="AB723" t="s">
        <v>174</v>
      </c>
      <c r="AC723" t="s">
        <v>49</v>
      </c>
    </row>
    <row r="724" spans="1:29" x14ac:dyDescent="0.3">
      <c r="A724">
        <v>10349</v>
      </c>
      <c r="B724">
        <v>38</v>
      </c>
      <c r="C724" s="10">
        <v>66.431267719733441</v>
      </c>
      <c r="D724">
        <v>100</v>
      </c>
      <c r="E724">
        <v>7</v>
      </c>
      <c r="F724" t="str" cm="1">
        <f t="array" ref="F724">_xlfn.IFS(G724&lt;5000,"Small",AND(G724&gt;=5000,G724&lt;=10000),"Medium",G724&gt;10000,"Large")</f>
        <v>Medium</v>
      </c>
      <c r="G724">
        <v>5223.4799999999996</v>
      </c>
      <c r="H724" s="10">
        <f t="shared" si="22"/>
        <v>2699.091826650129</v>
      </c>
      <c r="I724" s="11">
        <f t="shared" si="23"/>
        <v>0.5167229177962066</v>
      </c>
      <c r="J724" s="1" t="s">
        <v>24</v>
      </c>
      <c r="K724" s="5">
        <v>38322</v>
      </c>
      <c r="L724">
        <v>4</v>
      </c>
      <c r="M724">
        <v>12</v>
      </c>
      <c r="N724">
        <v>2004</v>
      </c>
      <c r="O724" t="s">
        <v>450</v>
      </c>
      <c r="P724">
        <v>122</v>
      </c>
      <c r="Q724" t="s">
        <v>528</v>
      </c>
      <c r="R724" t="s">
        <v>425</v>
      </c>
      <c r="S724" t="s">
        <v>692</v>
      </c>
      <c r="T724" t="s">
        <v>426</v>
      </c>
      <c r="U724" t="s">
        <v>427</v>
      </c>
      <c r="V724" t="s">
        <v>29</v>
      </c>
      <c r="W724" t="s">
        <v>30</v>
      </c>
      <c r="X724" t="s">
        <v>616</v>
      </c>
      <c r="Y724" t="s">
        <v>31</v>
      </c>
      <c r="Z724" t="s">
        <v>32</v>
      </c>
      <c r="AA724" t="s">
        <v>54</v>
      </c>
      <c r="AB724" t="s">
        <v>428</v>
      </c>
      <c r="AC724" t="s">
        <v>49</v>
      </c>
    </row>
    <row r="725" spans="1:29" x14ac:dyDescent="0.3">
      <c r="A725">
        <v>10358</v>
      </c>
      <c r="B725">
        <v>20</v>
      </c>
      <c r="C725" s="10">
        <v>31.737298418326315</v>
      </c>
      <c r="D725">
        <v>36.42</v>
      </c>
      <c r="E725">
        <v>11</v>
      </c>
      <c r="F725" t="str" cm="1">
        <f t="array" ref="F725">_xlfn.IFS(G725&lt;5000,"Small",AND(G725&gt;=5000,G725&lt;=10000),"Medium",G725&gt;10000,"Large")</f>
        <v>Small</v>
      </c>
      <c r="G725">
        <v>728.4</v>
      </c>
      <c r="H725" s="10">
        <f t="shared" si="22"/>
        <v>93.654031633473664</v>
      </c>
      <c r="I725" s="11">
        <f t="shared" si="23"/>
        <v>0.12857500224255033</v>
      </c>
      <c r="J725" s="1" t="s">
        <v>24</v>
      </c>
      <c r="K725" s="5">
        <v>38331</v>
      </c>
      <c r="L725">
        <v>4</v>
      </c>
      <c r="M725">
        <v>12</v>
      </c>
      <c r="N725">
        <v>2004</v>
      </c>
      <c r="O725" t="s">
        <v>450</v>
      </c>
      <c r="P725">
        <v>122</v>
      </c>
      <c r="Q725" t="s">
        <v>528</v>
      </c>
      <c r="R725" t="s">
        <v>161</v>
      </c>
      <c r="S725" t="s">
        <v>723</v>
      </c>
      <c r="T725" t="s">
        <v>162</v>
      </c>
      <c r="U725" t="s">
        <v>615</v>
      </c>
      <c r="V725" t="s">
        <v>163</v>
      </c>
      <c r="W725" t="s">
        <v>615</v>
      </c>
      <c r="X725" t="s">
        <v>646</v>
      </c>
      <c r="Y725" t="s">
        <v>164</v>
      </c>
      <c r="Z725" t="s">
        <v>40</v>
      </c>
      <c r="AA725" t="s">
        <v>165</v>
      </c>
      <c r="AB725" t="s">
        <v>166</v>
      </c>
      <c r="AC725" t="s">
        <v>35</v>
      </c>
    </row>
    <row r="726" spans="1:29" x14ac:dyDescent="0.3">
      <c r="A726">
        <v>10370</v>
      </c>
      <c r="B726">
        <v>22</v>
      </c>
      <c r="C726" s="10">
        <v>68.390741146571372</v>
      </c>
      <c r="D726">
        <v>100</v>
      </c>
      <c r="E726">
        <v>5</v>
      </c>
      <c r="F726" t="str" cm="1">
        <f t="array" ref="F726">_xlfn.IFS(G726&lt;5000,"Small",AND(G726&gt;=5000,G726&lt;=10000),"Medium",G726&gt;10000,"Large")</f>
        <v>Small</v>
      </c>
      <c r="G726">
        <v>3949</v>
      </c>
      <c r="H726" s="10">
        <f t="shared" si="22"/>
        <v>2444.4036947754298</v>
      </c>
      <c r="I726" s="11">
        <f t="shared" si="23"/>
        <v>0.61899308553442134</v>
      </c>
      <c r="J726" t="s">
        <v>24</v>
      </c>
      <c r="K726" s="5">
        <v>38372</v>
      </c>
      <c r="L726">
        <v>1</v>
      </c>
      <c r="M726">
        <v>1</v>
      </c>
      <c r="N726">
        <v>2005</v>
      </c>
      <c r="O726" t="s">
        <v>450</v>
      </c>
      <c r="P726">
        <v>122</v>
      </c>
      <c r="Q726" t="s">
        <v>528</v>
      </c>
      <c r="R726" t="s">
        <v>259</v>
      </c>
      <c r="S726" s="2" t="s">
        <v>665</v>
      </c>
      <c r="T726" t="s">
        <v>260</v>
      </c>
      <c r="U726" t="s">
        <v>261</v>
      </c>
      <c r="V726" t="s">
        <v>262</v>
      </c>
      <c r="W726" t="s">
        <v>146</v>
      </c>
      <c r="X726" t="s">
        <v>666</v>
      </c>
      <c r="Y726" t="s">
        <v>88</v>
      </c>
      <c r="Z726" t="s">
        <v>89</v>
      </c>
      <c r="AA726" t="s">
        <v>263</v>
      </c>
      <c r="AB726" t="s">
        <v>264</v>
      </c>
      <c r="AC726" t="s">
        <v>49</v>
      </c>
    </row>
    <row r="727" spans="1:29" x14ac:dyDescent="0.3">
      <c r="A727">
        <v>10383</v>
      </c>
      <c r="B727">
        <v>27</v>
      </c>
      <c r="C727" s="10">
        <v>68.251644168773112</v>
      </c>
      <c r="D727">
        <v>100</v>
      </c>
      <c r="E727">
        <v>11</v>
      </c>
      <c r="F727" t="str" cm="1">
        <f t="array" ref="F727">_xlfn.IFS(G727&lt;5000,"Small",AND(G727&gt;=5000,G727&lt;=10000),"Medium",G727&gt;10000,"Large")</f>
        <v>Small</v>
      </c>
      <c r="G727">
        <v>3843.99</v>
      </c>
      <c r="H727" s="10">
        <f t="shared" si="22"/>
        <v>2001.1956074431257</v>
      </c>
      <c r="I727" s="11">
        <f t="shared" si="23"/>
        <v>0.52060374960474032</v>
      </c>
      <c r="J727" t="s">
        <v>24</v>
      </c>
      <c r="K727" s="5">
        <v>38405</v>
      </c>
      <c r="L727">
        <v>1</v>
      </c>
      <c r="M727">
        <v>2</v>
      </c>
      <c r="N727">
        <v>2005</v>
      </c>
      <c r="O727" t="s">
        <v>450</v>
      </c>
      <c r="P727">
        <v>122</v>
      </c>
      <c r="Q727" t="s">
        <v>528</v>
      </c>
      <c r="R727" t="s">
        <v>161</v>
      </c>
      <c r="S727" t="s">
        <v>723</v>
      </c>
      <c r="T727" t="s">
        <v>162</v>
      </c>
      <c r="U727" t="s">
        <v>615</v>
      </c>
      <c r="V727" t="s">
        <v>163</v>
      </c>
      <c r="W727" t="s">
        <v>615</v>
      </c>
      <c r="X727" t="s">
        <v>646</v>
      </c>
      <c r="Y727" t="s">
        <v>164</v>
      </c>
      <c r="Z727" t="s">
        <v>40</v>
      </c>
      <c r="AA727" t="s">
        <v>165</v>
      </c>
      <c r="AB727" t="s">
        <v>166</v>
      </c>
      <c r="AC727" t="s">
        <v>49</v>
      </c>
    </row>
    <row r="728" spans="1:29" x14ac:dyDescent="0.3">
      <c r="A728">
        <v>10412</v>
      </c>
      <c r="B728">
        <v>56</v>
      </c>
      <c r="C728" s="10">
        <v>70.891887969472606</v>
      </c>
      <c r="D728">
        <v>98.18</v>
      </c>
      <c r="E728">
        <v>8</v>
      </c>
      <c r="F728" t="str" cm="1">
        <f t="array" ref="F728">_xlfn.IFS(G728&lt;5000,"Small",AND(G728&gt;=5000,G728&lt;=10000),"Medium",G728&gt;10000,"Large")</f>
        <v>Medium</v>
      </c>
      <c r="G728">
        <v>5498.08</v>
      </c>
      <c r="H728" s="10">
        <f t="shared" si="22"/>
        <v>1528.1342737095338</v>
      </c>
      <c r="I728" s="11">
        <f t="shared" si="23"/>
        <v>0.27793962141502737</v>
      </c>
      <c r="J728" s="1" t="s">
        <v>24</v>
      </c>
      <c r="K728" s="5">
        <v>38475</v>
      </c>
      <c r="L728">
        <v>2</v>
      </c>
      <c r="M728">
        <v>5</v>
      </c>
      <c r="N728">
        <v>2005</v>
      </c>
      <c r="O728" t="s">
        <v>450</v>
      </c>
      <c r="P728">
        <v>122</v>
      </c>
      <c r="Q728" t="s">
        <v>528</v>
      </c>
      <c r="R728" t="s">
        <v>161</v>
      </c>
      <c r="S728" t="s">
        <v>723</v>
      </c>
      <c r="T728" t="s">
        <v>162</v>
      </c>
      <c r="U728" t="s">
        <v>615</v>
      </c>
      <c r="V728" t="s">
        <v>163</v>
      </c>
      <c r="W728" t="s">
        <v>615</v>
      </c>
      <c r="X728" t="s">
        <v>646</v>
      </c>
      <c r="Y728" t="s">
        <v>164</v>
      </c>
      <c r="Z728" t="s">
        <v>40</v>
      </c>
      <c r="AA728" t="s">
        <v>165</v>
      </c>
      <c r="AB728" t="s">
        <v>166</v>
      </c>
      <c r="AC728" t="s">
        <v>49</v>
      </c>
    </row>
    <row r="729" spans="1:29" x14ac:dyDescent="0.3">
      <c r="A729">
        <v>10425</v>
      </c>
      <c r="B729">
        <v>38</v>
      </c>
      <c r="C729" s="10">
        <v>70.789537504251214</v>
      </c>
      <c r="D729">
        <v>99.41</v>
      </c>
      <c r="E729">
        <v>7</v>
      </c>
      <c r="F729" t="str" cm="1">
        <f t="array" ref="F729">_xlfn.IFS(G729&lt;5000,"Small",AND(G729&gt;=5000,G729&lt;=10000),"Medium",G729&gt;10000,"Large")</f>
        <v>Small</v>
      </c>
      <c r="G729">
        <v>3777.58</v>
      </c>
      <c r="H729" s="10">
        <f t="shared" si="22"/>
        <v>1087.577574838454</v>
      </c>
      <c r="I729" s="11">
        <f t="shared" si="23"/>
        <v>0.28790325415701429</v>
      </c>
      <c r="J729" t="s">
        <v>271</v>
      </c>
      <c r="K729" s="5">
        <v>38503</v>
      </c>
      <c r="L729">
        <v>2</v>
      </c>
      <c r="M729">
        <v>5</v>
      </c>
      <c r="N729">
        <v>2005</v>
      </c>
      <c r="O729" t="s">
        <v>450</v>
      </c>
      <c r="P729">
        <v>122</v>
      </c>
      <c r="Q729" t="s">
        <v>528</v>
      </c>
      <c r="R729" t="s">
        <v>107</v>
      </c>
      <c r="S729" t="s">
        <v>717</v>
      </c>
      <c r="T729" t="s">
        <v>108</v>
      </c>
      <c r="U729" t="s">
        <v>615</v>
      </c>
      <c r="V729" t="s">
        <v>109</v>
      </c>
      <c r="W729" t="s">
        <v>615</v>
      </c>
      <c r="X729" t="s">
        <v>635</v>
      </c>
      <c r="Y729" t="s">
        <v>39</v>
      </c>
      <c r="Z729" t="s">
        <v>40</v>
      </c>
      <c r="AA729" t="s">
        <v>110</v>
      </c>
      <c r="AB729" t="s">
        <v>111</v>
      </c>
      <c r="AC729" t="s">
        <v>49</v>
      </c>
    </row>
    <row r="730" spans="1:29" x14ac:dyDescent="0.3">
      <c r="A730">
        <v>10101</v>
      </c>
      <c r="B730">
        <v>25</v>
      </c>
      <c r="C730" s="10">
        <v>78.977253350517231</v>
      </c>
      <c r="D730">
        <v>100</v>
      </c>
      <c r="E730">
        <v>4</v>
      </c>
      <c r="F730" t="str" cm="1">
        <f t="array" ref="F730">_xlfn.IFS(G730&lt;5000,"Small",AND(G730&gt;=5000,G730&lt;=10000),"Medium",G730&gt;10000,"Large")</f>
        <v>Small</v>
      </c>
      <c r="G730">
        <v>3782</v>
      </c>
      <c r="H730" s="10">
        <f t="shared" si="22"/>
        <v>1807.5686662370692</v>
      </c>
      <c r="I730" s="11">
        <f t="shared" si="23"/>
        <v>0.47793989059679248</v>
      </c>
      <c r="J730" s="1" t="s">
        <v>24</v>
      </c>
      <c r="K730" s="5">
        <v>37630</v>
      </c>
      <c r="L730">
        <v>1</v>
      </c>
      <c r="M730">
        <v>1</v>
      </c>
      <c r="N730">
        <v>2003</v>
      </c>
      <c r="O730" t="s">
        <v>492</v>
      </c>
      <c r="P730">
        <v>127</v>
      </c>
      <c r="Q730" t="s">
        <v>529</v>
      </c>
      <c r="R730" t="s">
        <v>412</v>
      </c>
      <c r="S730" t="s">
        <v>413</v>
      </c>
      <c r="T730" t="s">
        <v>414</v>
      </c>
      <c r="U730" t="s">
        <v>615</v>
      </c>
      <c r="V730" t="s">
        <v>415</v>
      </c>
      <c r="W730" t="s">
        <v>615</v>
      </c>
      <c r="X730" t="s">
        <v>691</v>
      </c>
      <c r="Y730" t="s">
        <v>395</v>
      </c>
      <c r="Z730" t="s">
        <v>40</v>
      </c>
      <c r="AA730" t="s">
        <v>416</v>
      </c>
      <c r="AB730" t="s">
        <v>370</v>
      </c>
      <c r="AC730" t="s">
        <v>49</v>
      </c>
    </row>
    <row r="731" spans="1:29" x14ac:dyDescent="0.3">
      <c r="A731">
        <v>10110</v>
      </c>
      <c r="B731">
        <v>33</v>
      </c>
      <c r="C731" s="10">
        <v>82.010033576146071</v>
      </c>
      <c r="D731">
        <v>100</v>
      </c>
      <c r="E731">
        <v>4</v>
      </c>
      <c r="F731" t="str" cm="1">
        <f t="array" ref="F731">_xlfn.IFS(G731&lt;5000,"Small",AND(G731&gt;=5000,G731&lt;=10000),"Medium",G731&gt;10000,"Large")</f>
        <v>Small</v>
      </c>
      <c r="G731">
        <v>3859.68</v>
      </c>
      <c r="H731" s="10">
        <f t="shared" si="22"/>
        <v>1153.3488919871793</v>
      </c>
      <c r="I731" s="11">
        <f t="shared" si="23"/>
        <v>0.29881982236537208</v>
      </c>
      <c r="J731" t="s">
        <v>24</v>
      </c>
      <c r="K731" s="5">
        <v>37698</v>
      </c>
      <c r="L731">
        <v>1</v>
      </c>
      <c r="M731">
        <v>3</v>
      </c>
      <c r="N731">
        <v>2003</v>
      </c>
      <c r="O731" t="s">
        <v>492</v>
      </c>
      <c r="P731">
        <v>127</v>
      </c>
      <c r="Q731" t="s">
        <v>529</v>
      </c>
      <c r="R731" t="s">
        <v>440</v>
      </c>
      <c r="S731" t="s">
        <v>757</v>
      </c>
      <c r="T731" t="s">
        <v>441</v>
      </c>
      <c r="U731" t="s">
        <v>615</v>
      </c>
      <c r="V731" t="s">
        <v>442</v>
      </c>
      <c r="W731" t="s">
        <v>615</v>
      </c>
      <c r="X731" t="s">
        <v>758</v>
      </c>
      <c r="Y731" t="s">
        <v>157</v>
      </c>
      <c r="Z731" t="s">
        <v>40</v>
      </c>
      <c r="AA731" t="s">
        <v>443</v>
      </c>
      <c r="AB731" t="s">
        <v>87</v>
      </c>
      <c r="AC731" t="s">
        <v>49</v>
      </c>
    </row>
    <row r="732" spans="1:29" x14ac:dyDescent="0.3">
      <c r="A732">
        <v>10124</v>
      </c>
      <c r="B732">
        <v>42</v>
      </c>
      <c r="C732" s="10">
        <v>84.877297424200975</v>
      </c>
      <c r="D732">
        <v>100</v>
      </c>
      <c r="E732">
        <v>3</v>
      </c>
      <c r="F732" t="str" cm="1">
        <f t="array" ref="F732">_xlfn.IFS(G732&lt;5000,"Small",AND(G732&gt;=5000,G732&lt;=10000),"Medium",G732&gt;10000,"Large")</f>
        <v>Small</v>
      </c>
      <c r="G732">
        <v>4431.84</v>
      </c>
      <c r="H732" s="10">
        <f t="shared" si="22"/>
        <v>866.99350818355924</v>
      </c>
      <c r="I732" s="11">
        <f t="shared" si="23"/>
        <v>0.19562834131727663</v>
      </c>
      <c r="J732" t="s">
        <v>24</v>
      </c>
      <c r="K732" s="5">
        <v>37762</v>
      </c>
      <c r="L732">
        <v>2</v>
      </c>
      <c r="M732">
        <v>5</v>
      </c>
      <c r="N732">
        <v>2003</v>
      </c>
      <c r="O732" t="s">
        <v>492</v>
      </c>
      <c r="P732">
        <v>127</v>
      </c>
      <c r="Q732" t="s">
        <v>529</v>
      </c>
      <c r="R732" t="s">
        <v>483</v>
      </c>
      <c r="S732" t="s">
        <v>703</v>
      </c>
      <c r="T732" t="s">
        <v>484</v>
      </c>
      <c r="U732" t="s">
        <v>615</v>
      </c>
      <c r="V732" t="s">
        <v>485</v>
      </c>
      <c r="W732" t="s">
        <v>486</v>
      </c>
      <c r="X732" t="s">
        <v>704</v>
      </c>
      <c r="Y732" t="s">
        <v>31</v>
      </c>
      <c r="Z732" t="s">
        <v>32</v>
      </c>
      <c r="AA732" t="s">
        <v>106</v>
      </c>
      <c r="AB732" t="s">
        <v>358</v>
      </c>
      <c r="AC732" t="s">
        <v>49</v>
      </c>
    </row>
    <row r="733" spans="1:29" x14ac:dyDescent="0.3">
      <c r="A733">
        <v>10149</v>
      </c>
      <c r="B733">
        <v>33</v>
      </c>
      <c r="C733" s="10">
        <v>80.76995635247556</v>
      </c>
      <c r="D733">
        <v>100</v>
      </c>
      <c r="E733">
        <v>8</v>
      </c>
      <c r="F733" t="str" cm="1">
        <f t="array" ref="F733">_xlfn.IFS(G733&lt;5000,"Small",AND(G733&gt;=5000,G733&lt;=10000),"Medium",G733&gt;10000,"Large")</f>
        <v>Small</v>
      </c>
      <c r="G733">
        <v>4950.33</v>
      </c>
      <c r="H733" s="10">
        <f t="shared" si="22"/>
        <v>2284.9214403683063</v>
      </c>
      <c r="I733" s="11">
        <f t="shared" si="23"/>
        <v>0.46156951968218407</v>
      </c>
      <c r="J733" s="1" t="s">
        <v>24</v>
      </c>
      <c r="K733" s="5">
        <v>37876</v>
      </c>
      <c r="L733">
        <v>3</v>
      </c>
      <c r="M733">
        <v>9</v>
      </c>
      <c r="N733">
        <v>2003</v>
      </c>
      <c r="O733" t="s">
        <v>492</v>
      </c>
      <c r="P733">
        <v>127</v>
      </c>
      <c r="Q733" t="s">
        <v>529</v>
      </c>
      <c r="R733" t="s">
        <v>471</v>
      </c>
      <c r="S733" t="s">
        <v>701</v>
      </c>
      <c r="T733" t="s">
        <v>472</v>
      </c>
      <c r="U733" t="s">
        <v>615</v>
      </c>
      <c r="V733" t="s">
        <v>473</v>
      </c>
      <c r="W733" t="s">
        <v>53</v>
      </c>
      <c r="X733" t="s">
        <v>623</v>
      </c>
      <c r="Y733" t="s">
        <v>31</v>
      </c>
      <c r="Z733" t="s">
        <v>32</v>
      </c>
      <c r="AA733" t="s">
        <v>474</v>
      </c>
      <c r="AB733" t="s">
        <v>358</v>
      </c>
      <c r="AC733" t="s">
        <v>49</v>
      </c>
    </row>
    <row r="734" spans="1:29" x14ac:dyDescent="0.3">
      <c r="A734">
        <v>10162</v>
      </c>
      <c r="B734">
        <v>38</v>
      </c>
      <c r="C734" s="10">
        <v>65.545910408297715</v>
      </c>
      <c r="D734">
        <v>100</v>
      </c>
      <c r="E734">
        <v>6</v>
      </c>
      <c r="F734" t="str" cm="1">
        <f t="array" ref="F734">_xlfn.IFS(G734&lt;5000,"Small",AND(G734&gt;=5000,G734&lt;=10000),"Medium",G734&gt;10000,"Large")</f>
        <v>Small</v>
      </c>
      <c r="G734">
        <v>4299.7</v>
      </c>
      <c r="H734" s="10">
        <f t="shared" si="22"/>
        <v>1808.9554044846868</v>
      </c>
      <c r="I734" s="11">
        <f t="shared" si="23"/>
        <v>0.42071665569334765</v>
      </c>
      <c r="J734" t="s">
        <v>24</v>
      </c>
      <c r="K734" s="5">
        <v>37912</v>
      </c>
      <c r="L734">
        <v>4</v>
      </c>
      <c r="M734">
        <v>10</v>
      </c>
      <c r="N734">
        <v>2003</v>
      </c>
      <c r="O734" t="s">
        <v>492</v>
      </c>
      <c r="P734">
        <v>127</v>
      </c>
      <c r="Q734" t="s">
        <v>529</v>
      </c>
      <c r="R734" t="s">
        <v>56</v>
      </c>
      <c r="S734" t="s">
        <v>621</v>
      </c>
      <c r="T734" t="s">
        <v>57</v>
      </c>
      <c r="U734" t="s">
        <v>615</v>
      </c>
      <c r="V734" t="s">
        <v>58</v>
      </c>
      <c r="W734" t="s">
        <v>53</v>
      </c>
      <c r="X734" t="s">
        <v>615</v>
      </c>
      <c r="Y734" t="s">
        <v>31</v>
      </c>
      <c r="Z734" t="s">
        <v>32</v>
      </c>
      <c r="AA734" t="s">
        <v>59</v>
      </c>
      <c r="AB734" t="s">
        <v>55</v>
      </c>
      <c r="AC734" t="s">
        <v>49</v>
      </c>
    </row>
    <row r="735" spans="1:29" x14ac:dyDescent="0.3">
      <c r="A735">
        <v>10173</v>
      </c>
      <c r="B735">
        <v>31</v>
      </c>
      <c r="C735" s="10">
        <v>64.21845971997449</v>
      </c>
      <c r="D735">
        <v>100</v>
      </c>
      <c r="E735">
        <v>10</v>
      </c>
      <c r="F735" t="str" cm="1">
        <f t="array" ref="F735">_xlfn.IFS(G735&lt;5000,"Small",AND(G735&gt;=5000,G735&lt;=10000),"Medium",G735&gt;10000,"Large")</f>
        <v>Small</v>
      </c>
      <c r="G735">
        <v>4492.83</v>
      </c>
      <c r="H735" s="10">
        <f t="shared" si="22"/>
        <v>2502.0577486807906</v>
      </c>
      <c r="I735" s="11">
        <f t="shared" si="23"/>
        <v>0.55690016062944525</v>
      </c>
      <c r="J735" s="1" t="s">
        <v>24</v>
      </c>
      <c r="K735" s="5">
        <v>37930</v>
      </c>
      <c r="L735">
        <v>4</v>
      </c>
      <c r="M735">
        <v>11</v>
      </c>
      <c r="N735">
        <v>2003</v>
      </c>
      <c r="O735" t="s">
        <v>492</v>
      </c>
      <c r="P735">
        <v>127</v>
      </c>
      <c r="Q735" t="s">
        <v>529</v>
      </c>
      <c r="R735" t="s">
        <v>494</v>
      </c>
      <c r="S735" t="s">
        <v>762</v>
      </c>
      <c r="T735" t="s">
        <v>495</v>
      </c>
      <c r="U735" t="s">
        <v>615</v>
      </c>
      <c r="V735" t="s">
        <v>496</v>
      </c>
      <c r="W735" t="s">
        <v>615</v>
      </c>
      <c r="X735" t="s">
        <v>706</v>
      </c>
      <c r="Y735" t="s">
        <v>235</v>
      </c>
      <c r="Z735" t="s">
        <v>40</v>
      </c>
      <c r="AA735" t="s">
        <v>497</v>
      </c>
      <c r="AB735" t="s">
        <v>498</v>
      </c>
      <c r="AC735" t="s">
        <v>49</v>
      </c>
    </row>
    <row r="736" spans="1:29" x14ac:dyDescent="0.3">
      <c r="A736">
        <v>10182</v>
      </c>
      <c r="B736">
        <v>20</v>
      </c>
      <c r="C736" s="10">
        <v>64.354862023800536</v>
      </c>
      <c r="D736">
        <v>100</v>
      </c>
      <c r="E736">
        <v>7</v>
      </c>
      <c r="F736" t="str" cm="1">
        <f t="array" ref="F736">_xlfn.IFS(G736&lt;5000,"Small",AND(G736&gt;=5000,G736&lt;=10000),"Medium",G736&gt;10000,"Large")</f>
        <v>Small</v>
      </c>
      <c r="G736">
        <v>2212</v>
      </c>
      <c r="H736" s="10">
        <f t="shared" si="22"/>
        <v>924.90275952398929</v>
      </c>
      <c r="I736" s="11">
        <f t="shared" si="23"/>
        <v>0.4181296381211525</v>
      </c>
      <c r="J736" s="1" t="s">
        <v>24</v>
      </c>
      <c r="K736" s="5">
        <v>37937</v>
      </c>
      <c r="L736">
        <v>4</v>
      </c>
      <c r="M736">
        <v>11</v>
      </c>
      <c r="N736">
        <v>2003</v>
      </c>
      <c r="O736" t="s">
        <v>492</v>
      </c>
      <c r="P736">
        <v>127</v>
      </c>
      <c r="Q736" t="s">
        <v>529</v>
      </c>
      <c r="R736" t="s">
        <v>246</v>
      </c>
      <c r="S736" t="s">
        <v>661</v>
      </c>
      <c r="T736" t="s">
        <v>247</v>
      </c>
      <c r="U736" t="s">
        <v>615</v>
      </c>
      <c r="V736" t="s">
        <v>248</v>
      </c>
      <c r="W736" t="s">
        <v>53</v>
      </c>
      <c r="X736" t="s">
        <v>634</v>
      </c>
      <c r="Y736" t="s">
        <v>31</v>
      </c>
      <c r="Z736" t="s">
        <v>32</v>
      </c>
      <c r="AA736" t="s">
        <v>249</v>
      </c>
      <c r="AB736" t="s">
        <v>250</v>
      </c>
      <c r="AC736" t="s">
        <v>35</v>
      </c>
    </row>
    <row r="737" spans="1:29" x14ac:dyDescent="0.3">
      <c r="A737">
        <v>10193</v>
      </c>
      <c r="B737">
        <v>44</v>
      </c>
      <c r="C737" s="10">
        <v>60.50933786734052</v>
      </c>
      <c r="D737">
        <v>100</v>
      </c>
      <c r="E737">
        <v>11</v>
      </c>
      <c r="F737" t="str" cm="1">
        <f t="array" ref="F737">_xlfn.IFS(G737&lt;5000,"Small",AND(G737&gt;=5000,G737&lt;=10000),"Medium",G737&gt;10000,"Large")</f>
        <v>Small</v>
      </c>
      <c r="G737">
        <v>4642.88</v>
      </c>
      <c r="H737" s="10">
        <f t="shared" si="22"/>
        <v>1980.4691338370171</v>
      </c>
      <c r="I737" s="11">
        <f t="shared" si="23"/>
        <v>0.42656048268251973</v>
      </c>
      <c r="J737" t="s">
        <v>24</v>
      </c>
      <c r="K737" s="5">
        <v>37946</v>
      </c>
      <c r="L737">
        <v>4</v>
      </c>
      <c r="M737">
        <v>11</v>
      </c>
      <c r="N737">
        <v>2003</v>
      </c>
      <c r="O737" t="s">
        <v>492</v>
      </c>
      <c r="P737">
        <v>127</v>
      </c>
      <c r="Q737" t="s">
        <v>529</v>
      </c>
      <c r="R737" t="s">
        <v>499</v>
      </c>
      <c r="S737" t="s">
        <v>763</v>
      </c>
      <c r="T737" t="s">
        <v>500</v>
      </c>
      <c r="U737" t="s">
        <v>615</v>
      </c>
      <c r="V737" t="s">
        <v>501</v>
      </c>
      <c r="W737" t="s">
        <v>87</v>
      </c>
      <c r="X737" t="s">
        <v>707</v>
      </c>
      <c r="Y737" t="s">
        <v>88</v>
      </c>
      <c r="Z737" t="s">
        <v>89</v>
      </c>
      <c r="AA737" t="s">
        <v>502</v>
      </c>
      <c r="AB737" t="s">
        <v>503</v>
      </c>
      <c r="AC737" t="s">
        <v>49</v>
      </c>
    </row>
    <row r="738" spans="1:29" x14ac:dyDescent="0.3">
      <c r="A738">
        <v>10204</v>
      </c>
      <c r="B738">
        <v>26</v>
      </c>
      <c r="C738" s="10">
        <v>89.570205075446282</v>
      </c>
      <c r="D738">
        <v>100</v>
      </c>
      <c r="E738">
        <v>1</v>
      </c>
      <c r="F738" t="str" cm="1">
        <f t="array" ref="F738">_xlfn.IFS(G738&lt;5000,"Small",AND(G738&gt;=5000,G738&lt;=10000),"Medium",G738&gt;10000,"Large")</f>
        <v>Small</v>
      </c>
      <c r="G738">
        <v>3206.32</v>
      </c>
      <c r="H738" s="10">
        <f t="shared" si="22"/>
        <v>877.49466803839687</v>
      </c>
      <c r="I738" s="11">
        <f t="shared" si="23"/>
        <v>0.27367657253124977</v>
      </c>
      <c r="J738" s="1" t="s">
        <v>24</v>
      </c>
      <c r="K738" s="5">
        <v>37957</v>
      </c>
      <c r="L738">
        <v>4</v>
      </c>
      <c r="M738">
        <v>12</v>
      </c>
      <c r="N738">
        <v>2003</v>
      </c>
      <c r="O738" t="s">
        <v>492</v>
      </c>
      <c r="P738">
        <v>127</v>
      </c>
      <c r="Q738" t="s">
        <v>529</v>
      </c>
      <c r="R738" t="s">
        <v>425</v>
      </c>
      <c r="S738" t="s">
        <v>692</v>
      </c>
      <c r="T738" t="s">
        <v>426</v>
      </c>
      <c r="U738" t="s">
        <v>427</v>
      </c>
      <c r="V738" t="s">
        <v>29</v>
      </c>
      <c r="W738" t="s">
        <v>30</v>
      </c>
      <c r="X738" t="s">
        <v>616</v>
      </c>
      <c r="Y738" t="s">
        <v>31</v>
      </c>
      <c r="Z738" t="s">
        <v>32</v>
      </c>
      <c r="AA738" t="s">
        <v>54</v>
      </c>
      <c r="AB738" t="s">
        <v>428</v>
      </c>
      <c r="AC738" t="s">
        <v>49</v>
      </c>
    </row>
    <row r="739" spans="1:29" x14ac:dyDescent="0.3">
      <c r="A739">
        <v>10214</v>
      </c>
      <c r="B739">
        <v>27</v>
      </c>
      <c r="C739" s="10">
        <v>85.945833005358097</v>
      </c>
      <c r="D739">
        <v>100</v>
      </c>
      <c r="E739">
        <v>4</v>
      </c>
      <c r="F739" t="str" cm="1">
        <f t="array" ref="F739">_xlfn.IFS(G739&lt;5000,"Small",AND(G739&gt;=5000,G739&lt;=10000),"Medium",G739&gt;10000,"Large")</f>
        <v>Small</v>
      </c>
      <c r="G739">
        <v>3604.23</v>
      </c>
      <c r="H739" s="10">
        <f t="shared" si="22"/>
        <v>1283.6925088553312</v>
      </c>
      <c r="I739" s="11">
        <f t="shared" si="23"/>
        <v>0.35616276121538615</v>
      </c>
      <c r="J739" t="s">
        <v>24</v>
      </c>
      <c r="K739" s="5">
        <v>38012</v>
      </c>
      <c r="L739">
        <v>1</v>
      </c>
      <c r="M739">
        <v>1</v>
      </c>
      <c r="N739">
        <v>2004</v>
      </c>
      <c r="O739" t="s">
        <v>492</v>
      </c>
      <c r="P739">
        <v>127</v>
      </c>
      <c r="Q739" t="s">
        <v>529</v>
      </c>
      <c r="R739" t="s">
        <v>175</v>
      </c>
      <c r="S739" t="s">
        <v>726</v>
      </c>
      <c r="T739" t="s">
        <v>176</v>
      </c>
      <c r="U739" t="s">
        <v>615</v>
      </c>
      <c r="V739" t="s">
        <v>163</v>
      </c>
      <c r="W739" t="s">
        <v>615</v>
      </c>
      <c r="X739" t="s">
        <v>647</v>
      </c>
      <c r="Y739" t="s">
        <v>164</v>
      </c>
      <c r="Z739" t="s">
        <v>40</v>
      </c>
      <c r="AA739" t="s">
        <v>177</v>
      </c>
      <c r="AB739" t="s">
        <v>178</v>
      </c>
      <c r="AC739" t="s">
        <v>49</v>
      </c>
    </row>
    <row r="740" spans="1:29" x14ac:dyDescent="0.3">
      <c r="A740">
        <v>10227</v>
      </c>
      <c r="B740">
        <v>46</v>
      </c>
      <c r="C740" s="10">
        <v>87.76761519487107</v>
      </c>
      <c r="D740">
        <v>100</v>
      </c>
      <c r="E740">
        <v>7</v>
      </c>
      <c r="F740" t="str" cm="1">
        <f t="array" ref="F740">_xlfn.IFS(G740&lt;5000,"Small",AND(G740&gt;=5000,G740&lt;=10000),"Medium",G740&gt;10000,"Large")</f>
        <v>Medium</v>
      </c>
      <c r="G740">
        <v>7017.76</v>
      </c>
      <c r="H740" s="10">
        <f t="shared" si="22"/>
        <v>2980.449701035931</v>
      </c>
      <c r="I740" s="11">
        <f t="shared" si="23"/>
        <v>0.42470100160677066</v>
      </c>
      <c r="J740" s="1" t="s">
        <v>24</v>
      </c>
      <c r="K740" s="5">
        <v>38048</v>
      </c>
      <c r="L740">
        <v>1</v>
      </c>
      <c r="M740">
        <v>3</v>
      </c>
      <c r="N740">
        <v>2004</v>
      </c>
      <c r="O740" t="s">
        <v>492</v>
      </c>
      <c r="P740">
        <v>127</v>
      </c>
      <c r="Q740" t="s">
        <v>529</v>
      </c>
      <c r="R740" t="s">
        <v>200</v>
      </c>
      <c r="S740" t="s">
        <v>728</v>
      </c>
      <c r="T740" t="s">
        <v>201</v>
      </c>
      <c r="U740" t="s">
        <v>615</v>
      </c>
      <c r="V740" t="s">
        <v>202</v>
      </c>
      <c r="W740" t="s">
        <v>615</v>
      </c>
      <c r="X740" t="s">
        <v>654</v>
      </c>
      <c r="Y740" t="s">
        <v>39</v>
      </c>
      <c r="Z740" t="s">
        <v>40</v>
      </c>
      <c r="AA740" t="s">
        <v>203</v>
      </c>
      <c r="AB740" t="s">
        <v>204</v>
      </c>
      <c r="AC740" t="s">
        <v>140</v>
      </c>
    </row>
    <row r="741" spans="1:29" x14ac:dyDescent="0.3">
      <c r="A741">
        <v>10243</v>
      </c>
      <c r="B741">
        <v>47</v>
      </c>
      <c r="C741" s="10">
        <v>77.121015490129025</v>
      </c>
      <c r="D741">
        <v>100</v>
      </c>
      <c r="E741">
        <v>2</v>
      </c>
      <c r="F741" t="str" cm="1">
        <f t="array" ref="F741">_xlfn.IFS(G741&lt;5000,"Small",AND(G741&gt;=5000,G741&lt;=10000),"Medium",G741&gt;10000,"Large")</f>
        <v>Medium</v>
      </c>
      <c r="G741">
        <v>6154.18</v>
      </c>
      <c r="H741" s="10">
        <f t="shared" si="22"/>
        <v>2529.4922719639362</v>
      </c>
      <c r="I741" s="11">
        <f t="shared" si="23"/>
        <v>0.41102019634848769</v>
      </c>
      <c r="J741" t="s">
        <v>24</v>
      </c>
      <c r="K741" s="5">
        <v>38103</v>
      </c>
      <c r="L741">
        <v>2</v>
      </c>
      <c r="M741">
        <v>4</v>
      </c>
      <c r="N741">
        <v>2004</v>
      </c>
      <c r="O741" t="s">
        <v>492</v>
      </c>
      <c r="P741">
        <v>127</v>
      </c>
      <c r="Q741" t="s">
        <v>529</v>
      </c>
      <c r="R741" t="s">
        <v>371</v>
      </c>
      <c r="S741" t="s">
        <v>683</v>
      </c>
      <c r="T741" t="s">
        <v>372</v>
      </c>
      <c r="U741" t="s">
        <v>615</v>
      </c>
      <c r="V741" t="s">
        <v>342</v>
      </c>
      <c r="W741" t="s">
        <v>115</v>
      </c>
      <c r="X741" t="s">
        <v>678</v>
      </c>
      <c r="Y741" t="s">
        <v>31</v>
      </c>
      <c r="Z741" t="s">
        <v>32</v>
      </c>
      <c r="AA741" t="s">
        <v>373</v>
      </c>
      <c r="AB741" t="s">
        <v>250</v>
      </c>
      <c r="AC741" t="s">
        <v>49</v>
      </c>
    </row>
    <row r="742" spans="1:29" x14ac:dyDescent="0.3">
      <c r="A742">
        <v>10280</v>
      </c>
      <c r="B742">
        <v>37</v>
      </c>
      <c r="C742" s="10">
        <v>74.867376089246022</v>
      </c>
      <c r="D742">
        <v>100</v>
      </c>
      <c r="E742">
        <v>13</v>
      </c>
      <c r="F742" t="str" cm="1">
        <f t="array" ref="F742">_xlfn.IFS(G742&lt;5000,"Small",AND(G742&gt;=5000,G742&lt;=10000),"Medium",G742&gt;10000,"Large")</f>
        <v>Small</v>
      </c>
      <c r="G742">
        <v>4750.8</v>
      </c>
      <c r="H742" s="10">
        <f t="shared" si="22"/>
        <v>1980.7070846978972</v>
      </c>
      <c r="I742" s="11">
        <f t="shared" si="23"/>
        <v>0.41692074696848891</v>
      </c>
      <c r="J742" t="s">
        <v>24</v>
      </c>
      <c r="K742" s="5">
        <v>38216</v>
      </c>
      <c r="L742">
        <v>3</v>
      </c>
      <c r="M742">
        <v>8</v>
      </c>
      <c r="N742">
        <v>2004</v>
      </c>
      <c r="O742" t="s">
        <v>492</v>
      </c>
      <c r="P742">
        <v>127</v>
      </c>
      <c r="Q742" t="s">
        <v>529</v>
      </c>
      <c r="R742" t="s">
        <v>232</v>
      </c>
      <c r="S742" t="s">
        <v>731</v>
      </c>
      <c r="T742" t="s">
        <v>233</v>
      </c>
      <c r="U742" t="s">
        <v>615</v>
      </c>
      <c r="V742" t="s">
        <v>234</v>
      </c>
      <c r="W742" t="s">
        <v>615</v>
      </c>
      <c r="X742" t="s">
        <v>659</v>
      </c>
      <c r="Y742" t="s">
        <v>235</v>
      </c>
      <c r="Z742" t="s">
        <v>40</v>
      </c>
      <c r="AA742" t="s">
        <v>236</v>
      </c>
      <c r="AB742" t="s">
        <v>237</v>
      </c>
      <c r="AC742" t="s">
        <v>49</v>
      </c>
    </row>
    <row r="743" spans="1:29" x14ac:dyDescent="0.3">
      <c r="A743">
        <v>10288</v>
      </c>
      <c r="B743">
        <v>31</v>
      </c>
      <c r="C743" s="10">
        <v>64.561823291072471</v>
      </c>
      <c r="D743">
        <v>100</v>
      </c>
      <c r="E743">
        <v>2</v>
      </c>
      <c r="F743" t="str" cm="1">
        <f t="array" ref="F743">_xlfn.IFS(G743&lt;5000,"Small",AND(G743&gt;=5000,G743&lt;=10000),"Medium",G743&gt;10000,"Large")</f>
        <v>Small</v>
      </c>
      <c r="G743">
        <v>3822.92</v>
      </c>
      <c r="H743" s="10">
        <f t="shared" si="22"/>
        <v>1821.5034779767534</v>
      </c>
      <c r="I743" s="11">
        <f t="shared" si="23"/>
        <v>0.47646915917067406</v>
      </c>
      <c r="J743" s="1" t="s">
        <v>24</v>
      </c>
      <c r="K743" s="5">
        <v>38231</v>
      </c>
      <c r="L743">
        <v>3</v>
      </c>
      <c r="M743">
        <v>9</v>
      </c>
      <c r="N743">
        <v>2004</v>
      </c>
      <c r="O743" t="s">
        <v>492</v>
      </c>
      <c r="P743">
        <v>127</v>
      </c>
      <c r="Q743" t="s">
        <v>529</v>
      </c>
      <c r="R743" t="s">
        <v>374</v>
      </c>
      <c r="S743" s="2" t="s">
        <v>684</v>
      </c>
      <c r="T743" t="s">
        <v>375</v>
      </c>
      <c r="U743" t="s">
        <v>376</v>
      </c>
      <c r="V743" t="s">
        <v>181</v>
      </c>
      <c r="W743" t="s">
        <v>615</v>
      </c>
      <c r="X743" t="s">
        <v>685</v>
      </c>
      <c r="Y743" t="s">
        <v>181</v>
      </c>
      <c r="Z743" t="s">
        <v>89</v>
      </c>
      <c r="AA743" t="s">
        <v>377</v>
      </c>
      <c r="AB743" t="s">
        <v>378</v>
      </c>
      <c r="AC743" t="s">
        <v>49</v>
      </c>
    </row>
    <row r="744" spans="1:29" x14ac:dyDescent="0.3">
      <c r="A744">
        <v>10304</v>
      </c>
      <c r="B744">
        <v>24</v>
      </c>
      <c r="C744" s="10">
        <v>66.147300766547133</v>
      </c>
      <c r="D744">
        <v>100</v>
      </c>
      <c r="E744">
        <v>17</v>
      </c>
      <c r="F744" t="str" cm="1">
        <f t="array" ref="F744">_xlfn.IFS(G744&lt;5000,"Small",AND(G744&gt;=5000,G744&lt;=10000),"Medium",G744&gt;10000,"Large")</f>
        <v>Small</v>
      </c>
      <c r="G744">
        <v>2440.8000000000002</v>
      </c>
      <c r="H744" s="10">
        <f t="shared" si="22"/>
        <v>853.26478160286888</v>
      </c>
      <c r="I744" s="11">
        <f t="shared" si="23"/>
        <v>0.34958406325912356</v>
      </c>
      <c r="J744" s="1" t="s">
        <v>24</v>
      </c>
      <c r="K744" s="5">
        <v>38271</v>
      </c>
      <c r="L744">
        <v>4</v>
      </c>
      <c r="M744">
        <v>10</v>
      </c>
      <c r="N744">
        <v>2004</v>
      </c>
      <c r="O744" t="s">
        <v>492</v>
      </c>
      <c r="P744">
        <v>127</v>
      </c>
      <c r="Q744" t="s">
        <v>529</v>
      </c>
      <c r="R744" t="s">
        <v>242</v>
      </c>
      <c r="S744" t="s">
        <v>734</v>
      </c>
      <c r="T744" t="s">
        <v>243</v>
      </c>
      <c r="U744" t="s">
        <v>615</v>
      </c>
      <c r="V744" t="s">
        <v>244</v>
      </c>
      <c r="W744" t="s">
        <v>615</v>
      </c>
      <c r="X744" t="s">
        <v>660</v>
      </c>
      <c r="Y744" t="s">
        <v>39</v>
      </c>
      <c r="Z744" t="s">
        <v>40</v>
      </c>
      <c r="AA744" t="s">
        <v>245</v>
      </c>
      <c r="AB744" t="s">
        <v>48</v>
      </c>
      <c r="AC744" t="s">
        <v>35</v>
      </c>
    </row>
    <row r="745" spans="1:29" x14ac:dyDescent="0.3">
      <c r="A745">
        <v>10312</v>
      </c>
      <c r="B745">
        <v>31</v>
      </c>
      <c r="C745" s="10">
        <v>63.419138275461918</v>
      </c>
      <c r="D745">
        <v>100</v>
      </c>
      <c r="E745">
        <v>14</v>
      </c>
      <c r="F745" t="str" cm="1">
        <f t="array" ref="F745">_xlfn.IFS(G745&lt;5000,"Small",AND(G745&gt;=5000,G745&lt;=10000),"Medium",G745&gt;10000,"Large")</f>
        <v>Small</v>
      </c>
      <c r="G745">
        <v>4729.3599999999997</v>
      </c>
      <c r="H745" s="10">
        <f t="shared" si="22"/>
        <v>2763.3667134606803</v>
      </c>
      <c r="I745" s="11">
        <f t="shared" si="23"/>
        <v>0.58430035215350085</v>
      </c>
      <c r="J745" t="s">
        <v>24</v>
      </c>
      <c r="K745" s="5">
        <v>38281</v>
      </c>
      <c r="L745">
        <v>4</v>
      </c>
      <c r="M745">
        <v>10</v>
      </c>
      <c r="N745">
        <v>2004</v>
      </c>
      <c r="O745" t="s">
        <v>492</v>
      </c>
      <c r="P745">
        <v>127</v>
      </c>
      <c r="Q745" t="s">
        <v>529</v>
      </c>
      <c r="R745" t="s">
        <v>246</v>
      </c>
      <c r="S745" t="s">
        <v>661</v>
      </c>
      <c r="T745" t="s">
        <v>247</v>
      </c>
      <c r="U745" t="s">
        <v>615</v>
      </c>
      <c r="V745" t="s">
        <v>248</v>
      </c>
      <c r="W745" t="s">
        <v>53</v>
      </c>
      <c r="X745" t="s">
        <v>634</v>
      </c>
      <c r="Y745" t="s">
        <v>31</v>
      </c>
      <c r="Z745" t="s">
        <v>32</v>
      </c>
      <c r="AA745" t="s">
        <v>249</v>
      </c>
      <c r="AB745" t="s">
        <v>250</v>
      </c>
      <c r="AC745" t="s">
        <v>49</v>
      </c>
    </row>
    <row r="746" spans="1:29" x14ac:dyDescent="0.3">
      <c r="A746">
        <v>10322</v>
      </c>
      <c r="B746">
        <v>50</v>
      </c>
      <c r="C746" s="10">
        <v>74.276194729200157</v>
      </c>
      <c r="D746">
        <v>100</v>
      </c>
      <c r="E746">
        <v>6</v>
      </c>
      <c r="F746" t="str" cm="1">
        <f t="array" ref="F746">_xlfn.IFS(G746&lt;5000,"Small",AND(G746&gt;=5000,G746&lt;=10000),"Medium",G746&gt;10000,"Large")</f>
        <v>Large</v>
      </c>
      <c r="G746">
        <v>12536.5</v>
      </c>
      <c r="H746" s="10">
        <f t="shared" si="22"/>
        <v>8822.6902635399929</v>
      </c>
      <c r="I746" s="11">
        <f t="shared" si="23"/>
        <v>0.70376024117895686</v>
      </c>
      <c r="J746" s="1" t="s">
        <v>24</v>
      </c>
      <c r="K746" s="5">
        <v>38295</v>
      </c>
      <c r="L746">
        <v>4</v>
      </c>
      <c r="M746">
        <v>11</v>
      </c>
      <c r="N746">
        <v>2004</v>
      </c>
      <c r="O746" t="s">
        <v>492</v>
      </c>
      <c r="P746">
        <v>127</v>
      </c>
      <c r="Q746" t="s">
        <v>529</v>
      </c>
      <c r="R746" t="s">
        <v>251</v>
      </c>
      <c r="S746" t="s">
        <v>662</v>
      </c>
      <c r="T746" t="s">
        <v>252</v>
      </c>
      <c r="U746" t="s">
        <v>615</v>
      </c>
      <c r="V746" t="s">
        <v>253</v>
      </c>
      <c r="W746" t="s">
        <v>254</v>
      </c>
      <c r="X746" t="s">
        <v>663</v>
      </c>
      <c r="Y746" t="s">
        <v>31</v>
      </c>
      <c r="Z746" t="s">
        <v>32</v>
      </c>
      <c r="AA746" t="s">
        <v>54</v>
      </c>
      <c r="AB746" t="s">
        <v>250</v>
      </c>
      <c r="AC746" t="s">
        <v>140</v>
      </c>
    </row>
    <row r="747" spans="1:29" x14ac:dyDescent="0.3">
      <c r="A747">
        <v>10332</v>
      </c>
      <c r="B747">
        <v>35</v>
      </c>
      <c r="C747" s="10">
        <v>52.157669354309171</v>
      </c>
      <c r="D747">
        <v>64.69</v>
      </c>
      <c r="E747">
        <v>8</v>
      </c>
      <c r="F747" t="str" cm="1">
        <f t="array" ref="F747">_xlfn.IFS(G747&lt;5000,"Small",AND(G747&gt;=5000,G747&lt;=10000),"Medium",G747&gt;10000,"Large")</f>
        <v>Small</v>
      </c>
      <c r="G747">
        <v>2264.15</v>
      </c>
      <c r="H747" s="10">
        <f t="shared" si="22"/>
        <v>438.63157259917921</v>
      </c>
      <c r="I747" s="11">
        <f t="shared" si="23"/>
        <v>0.19372902528506467</v>
      </c>
      <c r="J747" t="s">
        <v>24</v>
      </c>
      <c r="K747" s="5">
        <v>38308</v>
      </c>
      <c r="L747">
        <v>4</v>
      </c>
      <c r="M747">
        <v>11</v>
      </c>
      <c r="N747">
        <v>2004</v>
      </c>
      <c r="O747" t="s">
        <v>492</v>
      </c>
      <c r="P747">
        <v>127</v>
      </c>
      <c r="Q747" t="s">
        <v>529</v>
      </c>
      <c r="R747" t="s">
        <v>440</v>
      </c>
      <c r="S747" t="s">
        <v>757</v>
      </c>
      <c r="T747" t="s">
        <v>441</v>
      </c>
      <c r="U747" t="s">
        <v>615</v>
      </c>
      <c r="V747" t="s">
        <v>442</v>
      </c>
      <c r="W747" t="s">
        <v>615</v>
      </c>
      <c r="X747" t="s">
        <v>758</v>
      </c>
      <c r="Y747" t="s">
        <v>157</v>
      </c>
      <c r="Z747" t="s">
        <v>40</v>
      </c>
      <c r="AA747" t="s">
        <v>443</v>
      </c>
      <c r="AB747" t="s">
        <v>87</v>
      </c>
      <c r="AC747" t="s">
        <v>35</v>
      </c>
    </row>
    <row r="748" spans="1:29" x14ac:dyDescent="0.3">
      <c r="A748">
        <v>10344</v>
      </c>
      <c r="B748">
        <v>30</v>
      </c>
      <c r="C748" s="10">
        <v>68.727299087279462</v>
      </c>
      <c r="D748">
        <v>100</v>
      </c>
      <c r="E748">
        <v>3</v>
      </c>
      <c r="F748" t="str" cm="1">
        <f t="array" ref="F748">_xlfn.IFS(G748&lt;5000,"Small",AND(G748&gt;=5000,G748&lt;=10000),"Medium",G748&gt;10000,"Large")</f>
        <v>Small</v>
      </c>
      <c r="G748">
        <v>3928.2</v>
      </c>
      <c r="H748" s="10">
        <f t="shared" si="22"/>
        <v>1866.3810273816161</v>
      </c>
      <c r="I748" s="11">
        <f t="shared" si="23"/>
        <v>0.47512372775867223</v>
      </c>
      <c r="J748" t="s">
        <v>24</v>
      </c>
      <c r="K748" s="5">
        <v>38316</v>
      </c>
      <c r="L748">
        <v>4</v>
      </c>
      <c r="M748">
        <v>11</v>
      </c>
      <c r="N748">
        <v>2004</v>
      </c>
      <c r="O748" t="s">
        <v>492</v>
      </c>
      <c r="P748">
        <v>127</v>
      </c>
      <c r="Q748" t="s">
        <v>529</v>
      </c>
      <c r="R748" t="s">
        <v>387</v>
      </c>
      <c r="S748" t="s">
        <v>753</v>
      </c>
      <c r="T748" t="s">
        <v>388</v>
      </c>
      <c r="U748" t="s">
        <v>615</v>
      </c>
      <c r="V748" t="s">
        <v>389</v>
      </c>
      <c r="W748" t="s">
        <v>615</v>
      </c>
      <c r="X748" t="s">
        <v>686</v>
      </c>
      <c r="Y748" t="s">
        <v>39</v>
      </c>
      <c r="Z748" t="s">
        <v>40</v>
      </c>
      <c r="AA748" t="s">
        <v>390</v>
      </c>
      <c r="AB748" t="s">
        <v>391</v>
      </c>
      <c r="AC748" t="s">
        <v>49</v>
      </c>
    </row>
    <row r="749" spans="1:29" x14ac:dyDescent="0.3">
      <c r="A749">
        <v>10356</v>
      </c>
      <c r="B749">
        <v>29</v>
      </c>
      <c r="C749" s="10">
        <v>60.783550109201393</v>
      </c>
      <c r="D749">
        <v>100</v>
      </c>
      <c r="E749">
        <v>3</v>
      </c>
      <c r="F749" t="str" cm="1">
        <f t="array" ref="F749">_xlfn.IFS(G749&lt;5000,"Small",AND(G749&gt;=5000,G749&lt;=10000),"Medium",G749&gt;10000,"Large")</f>
        <v>Small</v>
      </c>
      <c r="G749">
        <v>3630.22</v>
      </c>
      <c r="H749" s="10">
        <f t="shared" si="22"/>
        <v>1867.4970468331594</v>
      </c>
      <c r="I749" s="11">
        <f t="shared" si="23"/>
        <v>0.5144308187473926</v>
      </c>
      <c r="J749" s="1" t="s">
        <v>24</v>
      </c>
      <c r="K749" s="5">
        <v>38330</v>
      </c>
      <c r="L749">
        <v>4</v>
      </c>
      <c r="M749">
        <v>12</v>
      </c>
      <c r="N749">
        <v>2004</v>
      </c>
      <c r="O749" t="s">
        <v>492</v>
      </c>
      <c r="P749">
        <v>127</v>
      </c>
      <c r="Q749" t="s">
        <v>529</v>
      </c>
      <c r="R749" t="s">
        <v>43</v>
      </c>
      <c r="S749" t="s">
        <v>44</v>
      </c>
      <c r="T749" t="s">
        <v>45</v>
      </c>
      <c r="U749" t="s">
        <v>615</v>
      </c>
      <c r="V749" t="s">
        <v>46</v>
      </c>
      <c r="W749" t="s">
        <v>615</v>
      </c>
      <c r="X749" t="s">
        <v>618</v>
      </c>
      <c r="Y749" t="s">
        <v>39</v>
      </c>
      <c r="Z749" t="s">
        <v>40</v>
      </c>
      <c r="AA749" t="s">
        <v>47</v>
      </c>
      <c r="AB749" t="s">
        <v>48</v>
      </c>
      <c r="AC749" t="s">
        <v>49</v>
      </c>
    </row>
    <row r="750" spans="1:29" x14ac:dyDescent="0.3">
      <c r="A750">
        <v>10367</v>
      </c>
      <c r="B750">
        <v>27</v>
      </c>
      <c r="C750" s="10">
        <v>76.330136505594709</v>
      </c>
      <c r="D750">
        <v>100</v>
      </c>
      <c r="E750">
        <v>5</v>
      </c>
      <c r="F750" t="str" cm="1">
        <f t="array" ref="F750">_xlfn.IFS(G750&lt;5000,"Small",AND(G750&gt;=5000,G750&lt;=10000),"Medium",G750&gt;10000,"Large")</f>
        <v>Small</v>
      </c>
      <c r="G750">
        <v>4196.07</v>
      </c>
      <c r="H750" s="10">
        <f t="shared" si="22"/>
        <v>2135.1563143489425</v>
      </c>
      <c r="I750" s="11">
        <f t="shared" si="23"/>
        <v>0.50884668614893047</v>
      </c>
      <c r="J750" s="1" t="s">
        <v>365</v>
      </c>
      <c r="K750" s="5">
        <v>38364</v>
      </c>
      <c r="L750">
        <v>1</v>
      </c>
      <c r="M750">
        <v>1</v>
      </c>
      <c r="N750">
        <v>2005</v>
      </c>
      <c r="O750" t="s">
        <v>492</v>
      </c>
      <c r="P750">
        <v>127</v>
      </c>
      <c r="Q750" t="s">
        <v>529</v>
      </c>
      <c r="R750" t="s">
        <v>50</v>
      </c>
      <c r="S750" t="s">
        <v>619</v>
      </c>
      <c r="T750" t="s">
        <v>51</v>
      </c>
      <c r="U750" t="s">
        <v>615</v>
      </c>
      <c r="V750" t="s">
        <v>52</v>
      </c>
      <c r="W750" t="s">
        <v>53</v>
      </c>
      <c r="X750" t="s">
        <v>620</v>
      </c>
      <c r="Y750" t="s">
        <v>31</v>
      </c>
      <c r="Z750" t="s">
        <v>32</v>
      </c>
      <c r="AA750" t="s">
        <v>54</v>
      </c>
      <c r="AB750" t="s">
        <v>55</v>
      </c>
      <c r="AC750" t="s">
        <v>49</v>
      </c>
    </row>
    <row r="751" spans="1:29" x14ac:dyDescent="0.3">
      <c r="A751">
        <v>10380</v>
      </c>
      <c r="B751">
        <v>40</v>
      </c>
      <c r="C751" s="10">
        <v>80.283651713761458</v>
      </c>
      <c r="D751">
        <v>100</v>
      </c>
      <c r="E751">
        <v>10</v>
      </c>
      <c r="F751" t="str" cm="1">
        <f t="array" ref="F751">_xlfn.IFS(G751&lt;5000,"Small",AND(G751&gt;=5000,G751&lt;=10000),"Medium",G751&gt;10000,"Large")</f>
        <v>Small</v>
      </c>
      <c r="G751">
        <v>4931.6000000000004</v>
      </c>
      <c r="H751" s="10">
        <f t="shared" si="22"/>
        <v>1720.2539314495421</v>
      </c>
      <c r="I751" s="11">
        <f t="shared" si="23"/>
        <v>0.34882268055996873</v>
      </c>
      <c r="J751" t="s">
        <v>24</v>
      </c>
      <c r="K751" s="5">
        <v>38399</v>
      </c>
      <c r="L751">
        <v>1</v>
      </c>
      <c r="M751">
        <v>2</v>
      </c>
      <c r="N751">
        <v>2005</v>
      </c>
      <c r="O751" t="s">
        <v>492</v>
      </c>
      <c r="P751">
        <v>127</v>
      </c>
      <c r="Q751" t="s">
        <v>529</v>
      </c>
      <c r="R751" t="s">
        <v>161</v>
      </c>
      <c r="S751" t="s">
        <v>723</v>
      </c>
      <c r="T751" t="s">
        <v>162</v>
      </c>
      <c r="U751" t="s">
        <v>615</v>
      </c>
      <c r="V751" t="s">
        <v>163</v>
      </c>
      <c r="W751" t="s">
        <v>615</v>
      </c>
      <c r="X751" t="s">
        <v>646</v>
      </c>
      <c r="Y751" t="s">
        <v>164</v>
      </c>
      <c r="Z751" t="s">
        <v>40</v>
      </c>
      <c r="AA751" t="s">
        <v>165</v>
      </c>
      <c r="AB751" t="s">
        <v>166</v>
      </c>
      <c r="AC751" t="s">
        <v>49</v>
      </c>
    </row>
    <row r="752" spans="1:29" x14ac:dyDescent="0.3">
      <c r="A752">
        <v>10390</v>
      </c>
      <c r="B752">
        <v>31</v>
      </c>
      <c r="C752" s="10">
        <v>73.404055442020152</v>
      </c>
      <c r="D752">
        <v>98.99</v>
      </c>
      <c r="E752">
        <v>16</v>
      </c>
      <c r="F752" t="str" cm="1">
        <f t="array" ref="F752">_xlfn.IFS(G752&lt;5000,"Small",AND(G752&gt;=5000,G752&lt;=10000),"Medium",G752&gt;10000,"Large")</f>
        <v>Small</v>
      </c>
      <c r="G752">
        <v>3068.69</v>
      </c>
      <c r="H752" s="10">
        <f t="shared" si="22"/>
        <v>793.16428129737551</v>
      </c>
      <c r="I752" s="11">
        <f t="shared" si="23"/>
        <v>0.25846999250408986</v>
      </c>
      <c r="J752" s="1" t="s">
        <v>24</v>
      </c>
      <c r="K752" s="5">
        <v>38415</v>
      </c>
      <c r="L752">
        <v>1</v>
      </c>
      <c r="M752">
        <v>3</v>
      </c>
      <c r="N752">
        <v>2005</v>
      </c>
      <c r="O752" t="s">
        <v>492</v>
      </c>
      <c r="P752">
        <v>127</v>
      </c>
      <c r="Q752" t="s">
        <v>529</v>
      </c>
      <c r="R752" t="s">
        <v>246</v>
      </c>
      <c r="S752" t="s">
        <v>661</v>
      </c>
      <c r="T752" t="s">
        <v>247</v>
      </c>
      <c r="U752" t="s">
        <v>615</v>
      </c>
      <c r="V752" t="s">
        <v>248</v>
      </c>
      <c r="W752" t="s">
        <v>53</v>
      </c>
      <c r="X752" t="s">
        <v>634</v>
      </c>
      <c r="Y752" t="s">
        <v>31</v>
      </c>
      <c r="Z752" t="s">
        <v>32</v>
      </c>
      <c r="AA752" t="s">
        <v>249</v>
      </c>
      <c r="AB752" t="s">
        <v>250</v>
      </c>
      <c r="AC752" t="s">
        <v>49</v>
      </c>
    </row>
    <row r="753" spans="1:29" x14ac:dyDescent="0.3">
      <c r="A753">
        <v>10409</v>
      </c>
      <c r="B753">
        <v>6</v>
      </c>
      <c r="C753" s="10">
        <v>68.748091837760995</v>
      </c>
      <c r="D753">
        <v>100</v>
      </c>
      <c r="E753">
        <v>2</v>
      </c>
      <c r="F753" t="str" cm="1">
        <f t="array" ref="F753">_xlfn.IFS(G753&lt;5000,"Small",AND(G753&gt;=5000,G753&lt;=10000),"Medium",G753&gt;10000,"Large")</f>
        <v>Small</v>
      </c>
      <c r="G753">
        <v>785.64</v>
      </c>
      <c r="H753" s="10">
        <f t="shared" si="22"/>
        <v>373.15144897343401</v>
      </c>
      <c r="I753" s="11">
        <f t="shared" si="23"/>
        <v>0.47496493174155341</v>
      </c>
      <c r="J753" t="s">
        <v>24</v>
      </c>
      <c r="K753" s="5">
        <v>38465</v>
      </c>
      <c r="L753">
        <v>2</v>
      </c>
      <c r="M753">
        <v>4</v>
      </c>
      <c r="N753">
        <v>2005</v>
      </c>
      <c r="O753" t="s">
        <v>492</v>
      </c>
      <c r="P753">
        <v>127</v>
      </c>
      <c r="Q753" t="s">
        <v>529</v>
      </c>
      <c r="R753" t="s">
        <v>374</v>
      </c>
      <c r="S753" s="2" t="s">
        <v>684</v>
      </c>
      <c r="T753" t="s">
        <v>375</v>
      </c>
      <c r="U753" t="s">
        <v>376</v>
      </c>
      <c r="V753" t="s">
        <v>181</v>
      </c>
      <c r="W753" t="s">
        <v>615</v>
      </c>
      <c r="X753" t="s">
        <v>685</v>
      </c>
      <c r="Y753" t="s">
        <v>181</v>
      </c>
      <c r="Z753" t="s">
        <v>89</v>
      </c>
      <c r="AA753" t="s">
        <v>377</v>
      </c>
      <c r="AB753" t="s">
        <v>378</v>
      </c>
      <c r="AC753" t="s">
        <v>35</v>
      </c>
    </row>
    <row r="754" spans="1:29" x14ac:dyDescent="0.3">
      <c r="A754">
        <v>10420</v>
      </c>
      <c r="B754">
        <v>45</v>
      </c>
      <c r="C754" s="10">
        <v>87.48331763884768</v>
      </c>
      <c r="D754">
        <v>100</v>
      </c>
      <c r="E754">
        <v>2</v>
      </c>
      <c r="F754" t="str" cm="1">
        <f t="array" ref="F754">_xlfn.IFS(G754&lt;5000,"Small",AND(G754&gt;=5000,G754&lt;=10000),"Medium",G754&gt;10000,"Large")</f>
        <v>Small</v>
      </c>
      <c r="G754">
        <v>4977</v>
      </c>
      <c r="H754" s="10">
        <f t="shared" si="22"/>
        <v>1040.2507062518544</v>
      </c>
      <c r="I754" s="11">
        <f t="shared" si="23"/>
        <v>0.20901159458546401</v>
      </c>
      <c r="J754" t="s">
        <v>271</v>
      </c>
      <c r="K754" s="5">
        <v>38501</v>
      </c>
      <c r="L754">
        <v>2</v>
      </c>
      <c r="M754">
        <v>5</v>
      </c>
      <c r="N754">
        <v>2005</v>
      </c>
      <c r="O754" t="s">
        <v>492</v>
      </c>
      <c r="P754">
        <v>127</v>
      </c>
      <c r="Q754" t="s">
        <v>529</v>
      </c>
      <c r="R754" t="s">
        <v>141</v>
      </c>
      <c r="S754" t="s">
        <v>142</v>
      </c>
      <c r="T754" t="s">
        <v>143</v>
      </c>
      <c r="U754" t="s">
        <v>144</v>
      </c>
      <c r="V754" t="s">
        <v>145</v>
      </c>
      <c r="W754" t="s">
        <v>146</v>
      </c>
      <c r="X754" t="s">
        <v>643</v>
      </c>
      <c r="Y754" t="s">
        <v>88</v>
      </c>
      <c r="Z754" t="s">
        <v>89</v>
      </c>
      <c r="AA754" t="s">
        <v>147</v>
      </c>
      <c r="AB754" t="s">
        <v>148</v>
      </c>
      <c r="AC754" t="s">
        <v>49</v>
      </c>
    </row>
    <row r="755" spans="1:29" x14ac:dyDescent="0.3">
      <c r="A755">
        <v>10103</v>
      </c>
      <c r="B755">
        <v>22</v>
      </c>
      <c r="C755" s="10">
        <v>40.555796061619141</v>
      </c>
      <c r="D755">
        <v>54.09</v>
      </c>
      <c r="E755">
        <v>2</v>
      </c>
      <c r="F755" t="str" cm="1">
        <f t="array" ref="F755">_xlfn.IFS(G755&lt;5000,"Small",AND(G755&gt;=5000,G755&lt;=10000),"Medium",G755&gt;10000,"Large")</f>
        <v>Small</v>
      </c>
      <c r="G755">
        <v>1189.98</v>
      </c>
      <c r="H755" s="10">
        <f t="shared" si="22"/>
        <v>297.75248664437891</v>
      </c>
      <c r="I755" s="11">
        <f t="shared" si="23"/>
        <v>0.25021637896803217</v>
      </c>
      <c r="J755" t="s">
        <v>24</v>
      </c>
      <c r="K755" s="5">
        <v>37650</v>
      </c>
      <c r="L755">
        <v>1</v>
      </c>
      <c r="M755">
        <v>1</v>
      </c>
      <c r="N755">
        <v>2003</v>
      </c>
      <c r="O755" t="s">
        <v>450</v>
      </c>
      <c r="P755">
        <v>60</v>
      </c>
      <c r="Q755" t="s">
        <v>530</v>
      </c>
      <c r="R755" t="s">
        <v>124</v>
      </c>
      <c r="S755" t="s">
        <v>719</v>
      </c>
      <c r="T755" t="s">
        <v>125</v>
      </c>
      <c r="U755" t="s">
        <v>615</v>
      </c>
      <c r="V755" t="s">
        <v>126</v>
      </c>
      <c r="W755" t="s">
        <v>615</v>
      </c>
      <c r="X755" t="s">
        <v>639</v>
      </c>
      <c r="Y755" t="s">
        <v>73</v>
      </c>
      <c r="Z755" t="s">
        <v>40</v>
      </c>
      <c r="AA755" t="s">
        <v>127</v>
      </c>
      <c r="AB755" t="s">
        <v>128</v>
      </c>
      <c r="AC755" t="s">
        <v>35</v>
      </c>
    </row>
    <row r="756" spans="1:29" x14ac:dyDescent="0.3">
      <c r="A756">
        <v>10114</v>
      </c>
      <c r="B756">
        <v>45</v>
      </c>
      <c r="C756" s="10">
        <v>59.119464873221041</v>
      </c>
      <c r="D756">
        <v>68.67</v>
      </c>
      <c r="E756">
        <v>6</v>
      </c>
      <c r="F756" t="str" cm="1">
        <f t="array" ref="F756">_xlfn.IFS(G756&lt;5000,"Small",AND(G756&gt;=5000,G756&lt;=10000),"Medium",G756&gt;10000,"Large")</f>
        <v>Small</v>
      </c>
      <c r="G756">
        <v>3090.15</v>
      </c>
      <c r="H756" s="10">
        <f t="shared" si="22"/>
        <v>429.77408070505317</v>
      </c>
      <c r="I756" s="11">
        <f t="shared" si="23"/>
        <v>0.13907871161757621</v>
      </c>
      <c r="J756" s="1" t="s">
        <v>24</v>
      </c>
      <c r="K756" s="5">
        <v>37712</v>
      </c>
      <c r="L756">
        <v>2</v>
      </c>
      <c r="M756">
        <v>4</v>
      </c>
      <c r="N756">
        <v>2003</v>
      </c>
      <c r="O756" t="s">
        <v>450</v>
      </c>
      <c r="P756">
        <v>60</v>
      </c>
      <c r="Q756" t="s">
        <v>530</v>
      </c>
      <c r="R756" t="s">
        <v>361</v>
      </c>
      <c r="S756" t="s">
        <v>750</v>
      </c>
      <c r="T756" t="s">
        <v>362</v>
      </c>
      <c r="U756" t="s">
        <v>615</v>
      </c>
      <c r="V756" t="s">
        <v>46</v>
      </c>
      <c r="W756" t="s">
        <v>615</v>
      </c>
      <c r="X756" t="s">
        <v>681</v>
      </c>
      <c r="Y756" t="s">
        <v>39</v>
      </c>
      <c r="Z756" t="s">
        <v>40</v>
      </c>
      <c r="AA756" t="s">
        <v>363</v>
      </c>
      <c r="AB756" t="s">
        <v>364</v>
      </c>
      <c r="AC756" t="s">
        <v>49</v>
      </c>
    </row>
    <row r="757" spans="1:29" x14ac:dyDescent="0.3">
      <c r="A757">
        <v>10126</v>
      </c>
      <c r="B757">
        <v>43</v>
      </c>
      <c r="C757" s="10">
        <v>58.500349801171197</v>
      </c>
      <c r="D757">
        <v>65.02</v>
      </c>
      <c r="E757">
        <v>2</v>
      </c>
      <c r="F757" t="str" cm="1">
        <f t="array" ref="F757">_xlfn.IFS(G757&lt;5000,"Small",AND(G757&gt;=5000,G757&lt;=10000),"Medium",G757&gt;10000,"Large")</f>
        <v>Small</v>
      </c>
      <c r="G757">
        <v>2795.86</v>
      </c>
      <c r="H757" s="10">
        <f t="shared" si="22"/>
        <v>280.3449585496387</v>
      </c>
      <c r="I757" s="11">
        <f t="shared" si="23"/>
        <v>0.10027145799490629</v>
      </c>
      <c r="J757" t="s">
        <v>24</v>
      </c>
      <c r="K757" s="5">
        <v>37769</v>
      </c>
      <c r="L757">
        <v>2</v>
      </c>
      <c r="M757">
        <v>5</v>
      </c>
      <c r="N757">
        <v>2003</v>
      </c>
      <c r="O757" t="s">
        <v>450</v>
      </c>
      <c r="P757">
        <v>60</v>
      </c>
      <c r="Q757" t="s">
        <v>530</v>
      </c>
      <c r="R757" t="s">
        <v>175</v>
      </c>
      <c r="S757" t="s">
        <v>726</v>
      </c>
      <c r="T757" t="s">
        <v>176</v>
      </c>
      <c r="U757" t="s">
        <v>615</v>
      </c>
      <c r="V757" t="s">
        <v>163</v>
      </c>
      <c r="W757" t="s">
        <v>615</v>
      </c>
      <c r="X757" t="s">
        <v>647</v>
      </c>
      <c r="Y757" t="s">
        <v>164</v>
      </c>
      <c r="Z757" t="s">
        <v>40</v>
      </c>
      <c r="AA757" t="s">
        <v>177</v>
      </c>
      <c r="AB757" t="s">
        <v>178</v>
      </c>
      <c r="AC757" t="s">
        <v>35</v>
      </c>
    </row>
    <row r="758" spans="1:29" x14ac:dyDescent="0.3">
      <c r="A758">
        <v>10140</v>
      </c>
      <c r="B758">
        <v>46</v>
      </c>
      <c r="C758" s="10">
        <v>46.783376367656757</v>
      </c>
      <c r="D758">
        <v>61.99</v>
      </c>
      <c r="E758">
        <v>2</v>
      </c>
      <c r="F758" t="str" cm="1">
        <f t="array" ref="F758">_xlfn.IFS(G758&lt;5000,"Small",AND(G758&gt;=5000,G758&lt;=10000),"Medium",G758&gt;10000,"Large")</f>
        <v>Small</v>
      </c>
      <c r="G758">
        <v>2851.54</v>
      </c>
      <c r="H758" s="10">
        <f t="shared" si="22"/>
        <v>699.50468708778908</v>
      </c>
      <c r="I758" s="11">
        <f t="shared" si="23"/>
        <v>0.24530768885857784</v>
      </c>
      <c r="J758" t="s">
        <v>24</v>
      </c>
      <c r="K758" s="5">
        <v>37826</v>
      </c>
      <c r="L758">
        <v>3</v>
      </c>
      <c r="M758">
        <v>7</v>
      </c>
      <c r="N758">
        <v>2003</v>
      </c>
      <c r="O758" t="s">
        <v>450</v>
      </c>
      <c r="P758">
        <v>60</v>
      </c>
      <c r="Q758" t="s">
        <v>530</v>
      </c>
      <c r="R758" t="s">
        <v>60</v>
      </c>
      <c r="S758" t="s">
        <v>622</v>
      </c>
      <c r="T758" t="s">
        <v>61</v>
      </c>
      <c r="U758" t="s">
        <v>615</v>
      </c>
      <c r="V758" t="s">
        <v>62</v>
      </c>
      <c r="W758" t="s">
        <v>53</v>
      </c>
      <c r="X758" t="s">
        <v>623</v>
      </c>
      <c r="Y758" t="s">
        <v>31</v>
      </c>
      <c r="Z758" t="s">
        <v>32</v>
      </c>
      <c r="AA758" t="s">
        <v>63</v>
      </c>
      <c r="AB758" t="s">
        <v>64</v>
      </c>
      <c r="AC758" t="s">
        <v>35</v>
      </c>
    </row>
    <row r="759" spans="1:29" x14ac:dyDescent="0.3">
      <c r="A759">
        <v>10151</v>
      </c>
      <c r="B759">
        <v>39</v>
      </c>
      <c r="C759" s="10">
        <v>57.627127584523123</v>
      </c>
      <c r="D759">
        <v>69.28</v>
      </c>
      <c r="E759">
        <v>9</v>
      </c>
      <c r="F759" t="str" cm="1">
        <f t="array" ref="F759">_xlfn.IFS(G759&lt;5000,"Small",AND(G759&gt;=5000,G759&lt;=10000),"Medium",G759&gt;10000,"Large")</f>
        <v>Small</v>
      </c>
      <c r="G759">
        <v>2701.92</v>
      </c>
      <c r="H759" s="10">
        <f t="shared" si="22"/>
        <v>454.46202420359805</v>
      </c>
      <c r="I759" s="11">
        <f t="shared" si="23"/>
        <v>0.16819965957674471</v>
      </c>
      <c r="J759" t="s">
        <v>24</v>
      </c>
      <c r="K759" s="5">
        <v>37885</v>
      </c>
      <c r="L759">
        <v>3</v>
      </c>
      <c r="M759">
        <v>9</v>
      </c>
      <c r="N759">
        <v>2003</v>
      </c>
      <c r="O759" t="s">
        <v>450</v>
      </c>
      <c r="P759">
        <v>60</v>
      </c>
      <c r="Q759" t="s">
        <v>530</v>
      </c>
      <c r="R759" t="s">
        <v>350</v>
      </c>
      <c r="S759" t="s">
        <v>749</v>
      </c>
      <c r="T759" t="s">
        <v>351</v>
      </c>
      <c r="U759" t="s">
        <v>615</v>
      </c>
      <c r="V759" t="s">
        <v>352</v>
      </c>
      <c r="W759" t="s">
        <v>615</v>
      </c>
      <c r="X759" t="s">
        <v>679</v>
      </c>
      <c r="Y759" t="s">
        <v>121</v>
      </c>
      <c r="Z759" t="s">
        <v>40</v>
      </c>
      <c r="AA759" t="s">
        <v>353</v>
      </c>
      <c r="AB759" t="s">
        <v>354</v>
      </c>
      <c r="AC759" t="s">
        <v>35</v>
      </c>
    </row>
    <row r="760" spans="1:29" x14ac:dyDescent="0.3">
      <c r="A760">
        <v>10165</v>
      </c>
      <c r="B760">
        <v>31</v>
      </c>
      <c r="C760" s="10">
        <v>48.66761024040904</v>
      </c>
      <c r="D760">
        <v>71.099999999999994</v>
      </c>
      <c r="E760">
        <v>18</v>
      </c>
      <c r="F760" t="str" cm="1">
        <f t="array" ref="F760">_xlfn.IFS(G760&lt;5000,"Small",AND(G760&gt;=5000,G760&lt;=10000),"Medium",G760&gt;10000,"Large")</f>
        <v>Small</v>
      </c>
      <c r="G760">
        <v>2204.1</v>
      </c>
      <c r="H760" s="10">
        <f t="shared" si="22"/>
        <v>695.4040825473196</v>
      </c>
      <c r="I760" s="11">
        <f t="shared" si="23"/>
        <v>0.31550477861590653</v>
      </c>
      <c r="J760" t="s">
        <v>24</v>
      </c>
      <c r="K760" s="5">
        <v>37916</v>
      </c>
      <c r="L760">
        <v>4</v>
      </c>
      <c r="M760">
        <v>10</v>
      </c>
      <c r="N760">
        <v>2003</v>
      </c>
      <c r="O760" t="s">
        <v>450</v>
      </c>
      <c r="P760">
        <v>60</v>
      </c>
      <c r="Q760" t="s">
        <v>530</v>
      </c>
      <c r="R760" t="s">
        <v>179</v>
      </c>
      <c r="S760" s="2" t="s">
        <v>648</v>
      </c>
      <c r="T760" t="s">
        <v>180</v>
      </c>
      <c r="U760" t="s">
        <v>615</v>
      </c>
      <c r="V760" t="s">
        <v>181</v>
      </c>
      <c r="W760" t="s">
        <v>615</v>
      </c>
      <c r="X760" t="s">
        <v>649</v>
      </c>
      <c r="Y760" t="s">
        <v>181</v>
      </c>
      <c r="Z760" t="s">
        <v>182</v>
      </c>
      <c r="AA760" t="s">
        <v>183</v>
      </c>
      <c r="AB760" t="s">
        <v>184</v>
      </c>
      <c r="AC760" t="s">
        <v>35</v>
      </c>
    </row>
    <row r="761" spans="1:29" x14ac:dyDescent="0.3">
      <c r="A761">
        <v>10175</v>
      </c>
      <c r="B761">
        <v>41</v>
      </c>
      <c r="C761" s="10">
        <v>45.576761418216016</v>
      </c>
      <c r="D761">
        <v>69.28</v>
      </c>
      <c r="E761">
        <v>7</v>
      </c>
      <c r="F761" t="str" cm="1">
        <f t="array" ref="F761">_xlfn.IFS(G761&lt;5000,"Small",AND(G761&gt;=5000,G761&lt;=10000),"Medium",G761&gt;10000,"Large")</f>
        <v>Small</v>
      </c>
      <c r="G761">
        <v>2840.48</v>
      </c>
      <c r="H761" s="10">
        <f t="shared" si="22"/>
        <v>971.83278185314339</v>
      </c>
      <c r="I761" s="11">
        <f t="shared" si="23"/>
        <v>0.34213681555692821</v>
      </c>
      <c r="J761" s="1" t="s">
        <v>24</v>
      </c>
      <c r="K761" s="5">
        <v>37931</v>
      </c>
      <c r="L761">
        <v>4</v>
      </c>
      <c r="M761">
        <v>11</v>
      </c>
      <c r="N761">
        <v>2003</v>
      </c>
      <c r="O761" t="s">
        <v>450</v>
      </c>
      <c r="P761">
        <v>60</v>
      </c>
      <c r="Q761" t="s">
        <v>530</v>
      </c>
      <c r="R761" t="s">
        <v>299</v>
      </c>
      <c r="S761" t="s">
        <v>738</v>
      </c>
      <c r="T761" t="s">
        <v>300</v>
      </c>
      <c r="U761" t="s">
        <v>615</v>
      </c>
      <c r="V761" t="s">
        <v>301</v>
      </c>
      <c r="W761" t="s">
        <v>615</v>
      </c>
      <c r="X761" t="s">
        <v>739</v>
      </c>
      <c r="Y761" t="s">
        <v>157</v>
      </c>
      <c r="Z761" t="s">
        <v>40</v>
      </c>
      <c r="AA761" t="s">
        <v>59</v>
      </c>
      <c r="AB761" t="s">
        <v>302</v>
      </c>
      <c r="AC761" t="s">
        <v>35</v>
      </c>
    </row>
    <row r="762" spans="1:29" x14ac:dyDescent="0.3">
      <c r="A762">
        <v>10184</v>
      </c>
      <c r="B762">
        <v>44</v>
      </c>
      <c r="C762" s="10">
        <v>38.273470884082798</v>
      </c>
      <c r="D762">
        <v>60.16</v>
      </c>
      <c r="E762">
        <v>12</v>
      </c>
      <c r="F762" t="str" cm="1">
        <f t="array" ref="F762">_xlfn.IFS(G762&lt;5000,"Small",AND(G762&gt;=5000,G762&lt;=10000),"Medium",G762&gt;10000,"Large")</f>
        <v>Small</v>
      </c>
      <c r="G762">
        <v>2647.04</v>
      </c>
      <c r="H762" s="10">
        <f t="shared" si="22"/>
        <v>963.00728110035698</v>
      </c>
      <c r="I762" s="11">
        <f t="shared" si="23"/>
        <v>0.36380533769809181</v>
      </c>
      <c r="J762" t="s">
        <v>24</v>
      </c>
      <c r="K762" s="5">
        <v>37939</v>
      </c>
      <c r="L762">
        <v>4</v>
      </c>
      <c r="M762">
        <v>11</v>
      </c>
      <c r="N762">
        <v>2003</v>
      </c>
      <c r="O762" t="s">
        <v>450</v>
      </c>
      <c r="P762">
        <v>60</v>
      </c>
      <c r="Q762" t="s">
        <v>530</v>
      </c>
      <c r="R762" t="s">
        <v>466</v>
      </c>
      <c r="S762" t="s">
        <v>759</v>
      </c>
      <c r="T762" t="s">
        <v>467</v>
      </c>
      <c r="U762" t="s">
        <v>615</v>
      </c>
      <c r="V762" t="s">
        <v>468</v>
      </c>
      <c r="W762" t="s">
        <v>615</v>
      </c>
      <c r="X762" t="s">
        <v>700</v>
      </c>
      <c r="Y762" t="s">
        <v>164</v>
      </c>
      <c r="Z762" t="s">
        <v>40</v>
      </c>
      <c r="AA762" t="s">
        <v>469</v>
      </c>
      <c r="AB762" t="s">
        <v>470</v>
      </c>
      <c r="AC762" t="s">
        <v>35</v>
      </c>
    </row>
    <row r="763" spans="1:29" x14ac:dyDescent="0.3">
      <c r="A763">
        <v>10194</v>
      </c>
      <c r="B763">
        <v>45</v>
      </c>
      <c r="C763" s="10">
        <v>50.751994958825918</v>
      </c>
      <c r="D763">
        <v>70.489999999999995</v>
      </c>
      <c r="E763">
        <v>2</v>
      </c>
      <c r="F763" t="str" cm="1">
        <f t="array" ref="F763">_xlfn.IFS(G763&lt;5000,"Small",AND(G763&gt;=5000,G763&lt;=10000),"Medium",G763&gt;10000,"Large")</f>
        <v>Small</v>
      </c>
      <c r="G763">
        <v>3172.05</v>
      </c>
      <c r="H763" s="10">
        <f t="shared" si="22"/>
        <v>888.21022685283378</v>
      </c>
      <c r="I763" s="11">
        <f t="shared" si="23"/>
        <v>0.28001142064369533</v>
      </c>
      <c r="J763" t="s">
        <v>24</v>
      </c>
      <c r="K763" s="5">
        <v>37950</v>
      </c>
      <c r="L763">
        <v>4</v>
      </c>
      <c r="M763">
        <v>11</v>
      </c>
      <c r="N763">
        <v>2003</v>
      </c>
      <c r="O763" t="s">
        <v>450</v>
      </c>
      <c r="P763">
        <v>60</v>
      </c>
      <c r="Q763" t="s">
        <v>530</v>
      </c>
      <c r="R763" t="s">
        <v>200</v>
      </c>
      <c r="S763" t="s">
        <v>728</v>
      </c>
      <c r="T763" t="s">
        <v>201</v>
      </c>
      <c r="U763" t="s">
        <v>615</v>
      </c>
      <c r="V763" t="s">
        <v>202</v>
      </c>
      <c r="W763" t="s">
        <v>615</v>
      </c>
      <c r="X763" t="s">
        <v>654</v>
      </c>
      <c r="Y763" t="s">
        <v>39</v>
      </c>
      <c r="Z763" t="s">
        <v>40</v>
      </c>
      <c r="AA763" t="s">
        <v>203</v>
      </c>
      <c r="AB763" t="s">
        <v>204</v>
      </c>
      <c r="AC763" t="s">
        <v>49</v>
      </c>
    </row>
    <row r="764" spans="1:29" x14ac:dyDescent="0.3">
      <c r="A764">
        <v>10207</v>
      </c>
      <c r="B764">
        <v>37</v>
      </c>
      <c r="C764" s="10">
        <v>54.961606806193551</v>
      </c>
      <c r="D764">
        <v>69.89</v>
      </c>
      <c r="E764">
        <v>13</v>
      </c>
      <c r="F764" t="str" cm="1">
        <f t="array" ref="F764">_xlfn.IFS(G764&lt;5000,"Small",AND(G764&gt;=5000,G764&lt;=10000),"Medium",G764&gt;10000,"Large")</f>
        <v>Small</v>
      </c>
      <c r="G764">
        <v>2585.9299999999998</v>
      </c>
      <c r="H764" s="10">
        <f t="shared" si="22"/>
        <v>552.35054817083847</v>
      </c>
      <c r="I764" s="11">
        <f t="shared" si="23"/>
        <v>0.21359841456297676</v>
      </c>
      <c r="J764" s="1" t="s">
        <v>24</v>
      </c>
      <c r="K764" s="5">
        <v>37964</v>
      </c>
      <c r="L764">
        <v>4</v>
      </c>
      <c r="M764">
        <v>12</v>
      </c>
      <c r="N764">
        <v>2003</v>
      </c>
      <c r="O764" t="s">
        <v>450</v>
      </c>
      <c r="P764">
        <v>60</v>
      </c>
      <c r="Q764" t="s">
        <v>530</v>
      </c>
      <c r="R764" t="s">
        <v>371</v>
      </c>
      <c r="S764" t="s">
        <v>683</v>
      </c>
      <c r="T764" t="s">
        <v>372</v>
      </c>
      <c r="U764" t="s">
        <v>615</v>
      </c>
      <c r="V764" t="s">
        <v>342</v>
      </c>
      <c r="W764" t="s">
        <v>115</v>
      </c>
      <c r="X764" t="s">
        <v>678</v>
      </c>
      <c r="Y764" t="s">
        <v>31</v>
      </c>
      <c r="Z764" t="s">
        <v>32</v>
      </c>
      <c r="AA764" t="s">
        <v>373</v>
      </c>
      <c r="AB764" t="s">
        <v>250</v>
      </c>
      <c r="AC764" t="s">
        <v>35</v>
      </c>
    </row>
    <row r="765" spans="1:29" x14ac:dyDescent="0.3">
      <c r="A765">
        <v>10217</v>
      </c>
      <c r="B765">
        <v>35</v>
      </c>
      <c r="C765" s="10">
        <v>46.562255016555262</v>
      </c>
      <c r="D765">
        <v>61.38</v>
      </c>
      <c r="E765">
        <v>2</v>
      </c>
      <c r="F765" t="str" cm="1">
        <f t="array" ref="F765">_xlfn.IFS(G765&lt;5000,"Small",AND(G765&gt;=5000,G765&lt;=10000),"Medium",G765&gt;10000,"Large")</f>
        <v>Small</v>
      </c>
      <c r="G765">
        <v>2148.3000000000002</v>
      </c>
      <c r="H765" s="10">
        <f t="shared" si="22"/>
        <v>518.62107442056595</v>
      </c>
      <c r="I765" s="11">
        <f t="shared" si="23"/>
        <v>0.24140998669672109</v>
      </c>
      <c r="J765" s="1" t="s">
        <v>24</v>
      </c>
      <c r="K765" s="5">
        <v>38021</v>
      </c>
      <c r="L765">
        <v>1</v>
      </c>
      <c r="M765">
        <v>2</v>
      </c>
      <c r="N765">
        <v>2004</v>
      </c>
      <c r="O765" t="s">
        <v>450</v>
      </c>
      <c r="P765">
        <v>60</v>
      </c>
      <c r="Q765" t="s">
        <v>530</v>
      </c>
      <c r="R765" t="s">
        <v>374</v>
      </c>
      <c r="S765" s="2" t="s">
        <v>684</v>
      </c>
      <c r="T765" t="s">
        <v>375</v>
      </c>
      <c r="U765" t="s">
        <v>376</v>
      </c>
      <c r="V765" t="s">
        <v>181</v>
      </c>
      <c r="W765" t="s">
        <v>615</v>
      </c>
      <c r="X765" t="s">
        <v>685</v>
      </c>
      <c r="Y765" t="s">
        <v>181</v>
      </c>
      <c r="Z765" t="s">
        <v>89</v>
      </c>
      <c r="AA765" t="s">
        <v>377</v>
      </c>
      <c r="AB765" t="s">
        <v>378</v>
      </c>
      <c r="AC765" t="s">
        <v>35</v>
      </c>
    </row>
    <row r="766" spans="1:29" x14ac:dyDescent="0.3">
      <c r="A766">
        <v>10229</v>
      </c>
      <c r="B766">
        <v>28</v>
      </c>
      <c r="C766" s="10">
        <v>45.71916274590081</v>
      </c>
      <c r="D766">
        <v>59.55</v>
      </c>
      <c r="E766">
        <v>7</v>
      </c>
      <c r="F766" t="str" cm="1">
        <f t="array" ref="F766">_xlfn.IFS(G766&lt;5000,"Small",AND(G766&gt;=5000,G766&lt;=10000),"Medium",G766&gt;10000,"Large")</f>
        <v>Small</v>
      </c>
      <c r="G766">
        <v>1667.4</v>
      </c>
      <c r="H766" s="10">
        <f t="shared" si="22"/>
        <v>387.26344311477737</v>
      </c>
      <c r="I766" s="11">
        <f t="shared" si="23"/>
        <v>0.23225587328462119</v>
      </c>
      <c r="J766" s="1" t="s">
        <v>24</v>
      </c>
      <c r="K766" s="5">
        <v>38057</v>
      </c>
      <c r="L766">
        <v>1</v>
      </c>
      <c r="M766">
        <v>3</v>
      </c>
      <c r="N766">
        <v>2004</v>
      </c>
      <c r="O766" t="s">
        <v>450</v>
      </c>
      <c r="P766">
        <v>60</v>
      </c>
      <c r="Q766" t="s">
        <v>530</v>
      </c>
      <c r="R766" t="s">
        <v>246</v>
      </c>
      <c r="S766" t="s">
        <v>661</v>
      </c>
      <c r="T766" t="s">
        <v>247</v>
      </c>
      <c r="U766" t="s">
        <v>615</v>
      </c>
      <c r="V766" t="s">
        <v>248</v>
      </c>
      <c r="W766" t="s">
        <v>53</v>
      </c>
      <c r="X766" t="s">
        <v>634</v>
      </c>
      <c r="Y766" t="s">
        <v>31</v>
      </c>
      <c r="Z766" t="s">
        <v>32</v>
      </c>
      <c r="AA766" t="s">
        <v>249</v>
      </c>
      <c r="AB766" t="s">
        <v>250</v>
      </c>
      <c r="AC766" t="s">
        <v>35</v>
      </c>
    </row>
    <row r="767" spans="1:29" x14ac:dyDescent="0.3">
      <c r="A767">
        <v>10246</v>
      </c>
      <c r="B767">
        <v>30</v>
      </c>
      <c r="C767" s="10">
        <v>53.720772022440144</v>
      </c>
      <c r="D767">
        <v>61.99</v>
      </c>
      <c r="E767">
        <v>11</v>
      </c>
      <c r="F767" t="str" cm="1">
        <f t="array" ref="F767">_xlfn.IFS(G767&lt;5000,"Small",AND(G767&gt;=5000,G767&lt;=10000),"Medium",G767&gt;10000,"Large")</f>
        <v>Small</v>
      </c>
      <c r="G767">
        <v>1859.7</v>
      </c>
      <c r="H767" s="10">
        <f t="shared" si="22"/>
        <v>248.07683932679561</v>
      </c>
      <c r="I767" s="11">
        <f t="shared" si="23"/>
        <v>0.13339616030907975</v>
      </c>
      <c r="J767" s="1" t="s">
        <v>24</v>
      </c>
      <c r="K767" s="5">
        <v>38112</v>
      </c>
      <c r="L767">
        <v>2</v>
      </c>
      <c r="M767">
        <v>5</v>
      </c>
      <c r="N767">
        <v>2004</v>
      </c>
      <c r="O767" t="s">
        <v>450</v>
      </c>
      <c r="P767">
        <v>60</v>
      </c>
      <c r="Q767" t="s">
        <v>530</v>
      </c>
      <c r="R767" t="s">
        <v>161</v>
      </c>
      <c r="S767" t="s">
        <v>723</v>
      </c>
      <c r="T767" t="s">
        <v>162</v>
      </c>
      <c r="U767" t="s">
        <v>615</v>
      </c>
      <c r="V767" t="s">
        <v>163</v>
      </c>
      <c r="W767" t="s">
        <v>615</v>
      </c>
      <c r="X767" t="s">
        <v>646</v>
      </c>
      <c r="Y767" t="s">
        <v>164</v>
      </c>
      <c r="Z767" t="s">
        <v>40</v>
      </c>
      <c r="AA767" t="s">
        <v>165</v>
      </c>
      <c r="AB767" t="s">
        <v>166</v>
      </c>
      <c r="AC767" t="s">
        <v>35</v>
      </c>
    </row>
    <row r="768" spans="1:29" x14ac:dyDescent="0.3">
      <c r="A768">
        <v>10259</v>
      </c>
      <c r="B768">
        <v>30</v>
      </c>
      <c r="C768" s="10">
        <v>36.994008152680237</v>
      </c>
      <c r="D768">
        <v>49.22</v>
      </c>
      <c r="E768">
        <v>10</v>
      </c>
      <c r="F768" t="str" cm="1">
        <f t="array" ref="F768">_xlfn.IFS(G768&lt;5000,"Small",AND(G768&gt;=5000,G768&lt;=10000),"Medium",G768&gt;10000,"Large")</f>
        <v>Small</v>
      </c>
      <c r="G768">
        <v>1476.6</v>
      </c>
      <c r="H768" s="10">
        <f t="shared" si="22"/>
        <v>366.77975541959268</v>
      </c>
      <c r="I768" s="11">
        <f t="shared" si="23"/>
        <v>0.24839479576025511</v>
      </c>
      <c r="J768" t="s">
        <v>24</v>
      </c>
      <c r="K768" s="5">
        <v>38153</v>
      </c>
      <c r="L768">
        <v>2</v>
      </c>
      <c r="M768">
        <v>6</v>
      </c>
      <c r="N768">
        <v>2004</v>
      </c>
      <c r="O768" t="s">
        <v>450</v>
      </c>
      <c r="P768">
        <v>60</v>
      </c>
      <c r="Q768" t="s">
        <v>530</v>
      </c>
      <c r="R768" t="s">
        <v>374</v>
      </c>
      <c r="S768" s="2" t="s">
        <v>684</v>
      </c>
      <c r="T768" t="s">
        <v>375</v>
      </c>
      <c r="U768" t="s">
        <v>376</v>
      </c>
      <c r="V768" t="s">
        <v>181</v>
      </c>
      <c r="W768" t="s">
        <v>615</v>
      </c>
      <c r="X768" t="s">
        <v>685</v>
      </c>
      <c r="Y768" t="s">
        <v>181</v>
      </c>
      <c r="Z768" t="s">
        <v>89</v>
      </c>
      <c r="AA768" t="s">
        <v>377</v>
      </c>
      <c r="AB768" t="s">
        <v>378</v>
      </c>
      <c r="AC768" t="s">
        <v>35</v>
      </c>
    </row>
    <row r="769" spans="1:29" x14ac:dyDescent="0.3">
      <c r="A769">
        <v>10271</v>
      </c>
      <c r="B769">
        <v>25</v>
      </c>
      <c r="C769" s="10">
        <v>59.670615646580266</v>
      </c>
      <c r="D769">
        <v>69.28</v>
      </c>
      <c r="E769">
        <v>11</v>
      </c>
      <c r="F769" t="str" cm="1">
        <f t="array" ref="F769">_xlfn.IFS(G769&lt;5000,"Small",AND(G769&gt;=5000,G769&lt;=10000),"Medium",G769&gt;10000,"Large")</f>
        <v>Small</v>
      </c>
      <c r="G769">
        <v>1732</v>
      </c>
      <c r="H769" s="10">
        <f t="shared" si="22"/>
        <v>240.23460883549342</v>
      </c>
      <c r="I769" s="11">
        <f t="shared" si="23"/>
        <v>0.13870358477799852</v>
      </c>
      <c r="J769" t="s">
        <v>24</v>
      </c>
      <c r="K769" s="5">
        <v>38188</v>
      </c>
      <c r="L769">
        <v>3</v>
      </c>
      <c r="M769">
        <v>7</v>
      </c>
      <c r="N769">
        <v>2004</v>
      </c>
      <c r="O769" t="s">
        <v>450</v>
      </c>
      <c r="P769">
        <v>60</v>
      </c>
      <c r="Q769" t="s">
        <v>530</v>
      </c>
      <c r="R769" t="s">
        <v>246</v>
      </c>
      <c r="S769" t="s">
        <v>661</v>
      </c>
      <c r="T769" t="s">
        <v>247</v>
      </c>
      <c r="U769" t="s">
        <v>615</v>
      </c>
      <c r="V769" t="s">
        <v>248</v>
      </c>
      <c r="W769" t="s">
        <v>53</v>
      </c>
      <c r="X769" t="s">
        <v>634</v>
      </c>
      <c r="Y769" t="s">
        <v>31</v>
      </c>
      <c r="Z769" t="s">
        <v>32</v>
      </c>
      <c r="AA769" t="s">
        <v>249</v>
      </c>
      <c r="AB769" t="s">
        <v>250</v>
      </c>
      <c r="AC769" t="s">
        <v>35</v>
      </c>
    </row>
    <row r="770" spans="1:29" x14ac:dyDescent="0.3">
      <c r="A770">
        <v>10281</v>
      </c>
      <c r="B770">
        <v>29</v>
      </c>
      <c r="C770" s="10">
        <v>43.161083459764363</v>
      </c>
      <c r="D770">
        <v>57.73</v>
      </c>
      <c r="E770">
        <v>7</v>
      </c>
      <c r="F770" t="str" cm="1">
        <f t="array" ref="F770">_xlfn.IFS(G770&lt;5000,"Small",AND(G770&gt;=5000,G770&lt;=10000),"Medium",G770&gt;10000,"Large")</f>
        <v>Small</v>
      </c>
      <c r="G770">
        <v>1674.17</v>
      </c>
      <c r="H770" s="10">
        <f t="shared" si="22"/>
        <v>422.49857966683362</v>
      </c>
      <c r="I770" s="11">
        <f t="shared" si="23"/>
        <v>0.25236300953119073</v>
      </c>
      <c r="J770" t="s">
        <v>24</v>
      </c>
      <c r="K770" s="5">
        <v>38218</v>
      </c>
      <c r="L770">
        <v>3</v>
      </c>
      <c r="M770">
        <v>8</v>
      </c>
      <c r="N770">
        <v>2004</v>
      </c>
      <c r="O770" t="s">
        <v>450</v>
      </c>
      <c r="P770">
        <v>60</v>
      </c>
      <c r="Q770" t="s">
        <v>530</v>
      </c>
      <c r="R770" t="s">
        <v>129</v>
      </c>
      <c r="S770" t="s">
        <v>640</v>
      </c>
      <c r="T770" t="s">
        <v>130</v>
      </c>
      <c r="U770" t="s">
        <v>615</v>
      </c>
      <c r="V770" t="s">
        <v>131</v>
      </c>
      <c r="W770" t="s">
        <v>132</v>
      </c>
      <c r="X770" t="s">
        <v>641</v>
      </c>
      <c r="Y770" t="s">
        <v>31</v>
      </c>
      <c r="Z770" t="s">
        <v>32</v>
      </c>
      <c r="AA770" t="s">
        <v>33</v>
      </c>
      <c r="AB770" t="s">
        <v>133</v>
      </c>
      <c r="AC770" t="s">
        <v>35</v>
      </c>
    </row>
    <row r="771" spans="1:29" x14ac:dyDescent="0.3">
      <c r="A771">
        <v>10291</v>
      </c>
      <c r="B771">
        <v>26</v>
      </c>
      <c r="C771" s="10">
        <v>36.747208087853643</v>
      </c>
      <c r="D771">
        <v>57.73</v>
      </c>
      <c r="E771">
        <v>2</v>
      </c>
      <c r="F771" t="str" cm="1">
        <f t="array" ref="F771">_xlfn.IFS(G771&lt;5000,"Small",AND(G771&gt;=5000,G771&lt;=10000),"Medium",G771&gt;10000,"Large")</f>
        <v>Small</v>
      </c>
      <c r="G771">
        <v>1500.98</v>
      </c>
      <c r="H771" s="10">
        <f t="shared" ref="H771:H834" si="24">G771-(B771*C771)</f>
        <v>545.55258971580531</v>
      </c>
      <c r="I771" s="11">
        <f t="shared" ref="I771:I834" si="25">H771/G771</f>
        <v>0.36346426315860658</v>
      </c>
      <c r="J771" s="1" t="s">
        <v>24</v>
      </c>
      <c r="K771" s="5">
        <v>38238</v>
      </c>
      <c r="L771">
        <v>3</v>
      </c>
      <c r="M771">
        <v>9</v>
      </c>
      <c r="N771">
        <v>2004</v>
      </c>
      <c r="O771" t="s">
        <v>450</v>
      </c>
      <c r="P771">
        <v>60</v>
      </c>
      <c r="Q771" t="s">
        <v>530</v>
      </c>
      <c r="R771" t="s">
        <v>238</v>
      </c>
      <c r="S771" t="s">
        <v>732</v>
      </c>
      <c r="T771" t="s">
        <v>239</v>
      </c>
      <c r="U771" t="s">
        <v>615</v>
      </c>
      <c r="V771" t="s">
        <v>240</v>
      </c>
      <c r="W771" t="s">
        <v>615</v>
      </c>
      <c r="X771" t="s">
        <v>733</v>
      </c>
      <c r="Y771" t="s">
        <v>172</v>
      </c>
      <c r="Z771" t="s">
        <v>40</v>
      </c>
      <c r="AA771" t="s">
        <v>241</v>
      </c>
      <c r="AB771" t="s">
        <v>188</v>
      </c>
      <c r="AC771" t="s">
        <v>35</v>
      </c>
    </row>
    <row r="772" spans="1:29" x14ac:dyDescent="0.3">
      <c r="A772">
        <v>10305</v>
      </c>
      <c r="B772">
        <v>41</v>
      </c>
      <c r="C772" s="10">
        <v>37.917715114893547</v>
      </c>
      <c r="D772">
        <v>53.48</v>
      </c>
      <c r="E772">
        <v>11</v>
      </c>
      <c r="F772" t="str" cm="1">
        <f t="array" ref="F772">_xlfn.IFS(G772&lt;5000,"Small",AND(G772&gt;=5000,G772&lt;=10000),"Medium",G772&gt;10000,"Large")</f>
        <v>Small</v>
      </c>
      <c r="G772">
        <v>2192.6799999999998</v>
      </c>
      <c r="H772" s="10">
        <f t="shared" si="24"/>
        <v>638.05368028936437</v>
      </c>
      <c r="I772" s="11">
        <f t="shared" si="25"/>
        <v>0.2909926119129852</v>
      </c>
      <c r="J772" t="s">
        <v>24</v>
      </c>
      <c r="K772" s="5">
        <v>38273</v>
      </c>
      <c r="L772">
        <v>4</v>
      </c>
      <c r="M772">
        <v>10</v>
      </c>
      <c r="N772">
        <v>2004</v>
      </c>
      <c r="O772" t="s">
        <v>450</v>
      </c>
      <c r="P772">
        <v>60</v>
      </c>
      <c r="Q772" t="s">
        <v>530</v>
      </c>
      <c r="R772" t="s">
        <v>112</v>
      </c>
      <c r="S772" t="s">
        <v>636</v>
      </c>
      <c r="T772" t="s">
        <v>113</v>
      </c>
      <c r="U772" t="s">
        <v>615</v>
      </c>
      <c r="V772" t="s">
        <v>114</v>
      </c>
      <c r="W772" t="s">
        <v>115</v>
      </c>
      <c r="X772" t="s">
        <v>637</v>
      </c>
      <c r="Y772" t="s">
        <v>31</v>
      </c>
      <c r="Z772" t="s">
        <v>32</v>
      </c>
      <c r="AA772" t="s">
        <v>116</v>
      </c>
      <c r="AB772" t="s">
        <v>117</v>
      </c>
      <c r="AC772" t="s">
        <v>35</v>
      </c>
    </row>
    <row r="773" spans="1:29" x14ac:dyDescent="0.3">
      <c r="A773">
        <v>10313</v>
      </c>
      <c r="B773">
        <v>34</v>
      </c>
      <c r="C773" s="10">
        <v>41.005363830349381</v>
      </c>
      <c r="D773">
        <v>52.87</v>
      </c>
      <c r="E773">
        <v>5</v>
      </c>
      <c r="F773" t="str" cm="1">
        <f t="array" ref="F773">_xlfn.IFS(G773&lt;5000,"Small",AND(G773&gt;=5000,G773&lt;=10000),"Medium",G773&gt;10000,"Large")</f>
        <v>Small</v>
      </c>
      <c r="G773">
        <v>1797.58</v>
      </c>
      <c r="H773" s="10">
        <f t="shared" si="24"/>
        <v>403.39762976812108</v>
      </c>
      <c r="I773" s="11">
        <f t="shared" si="25"/>
        <v>0.22441150311425423</v>
      </c>
      <c r="J773" t="s">
        <v>24</v>
      </c>
      <c r="K773" s="5">
        <v>38282</v>
      </c>
      <c r="L773">
        <v>4</v>
      </c>
      <c r="M773">
        <v>10</v>
      </c>
      <c r="N773">
        <v>2004</v>
      </c>
      <c r="O773" t="s">
        <v>450</v>
      </c>
      <c r="P773">
        <v>60</v>
      </c>
      <c r="Q773" t="s">
        <v>530</v>
      </c>
      <c r="R773" t="s">
        <v>205</v>
      </c>
      <c r="S773" t="s">
        <v>729</v>
      </c>
      <c r="T773" t="s">
        <v>206</v>
      </c>
      <c r="U773" t="s">
        <v>615</v>
      </c>
      <c r="V773" t="s">
        <v>207</v>
      </c>
      <c r="W773" t="s">
        <v>208</v>
      </c>
      <c r="X773" t="s">
        <v>730</v>
      </c>
      <c r="Y773" t="s">
        <v>209</v>
      </c>
      <c r="Z773" t="s">
        <v>32</v>
      </c>
      <c r="AA773" t="s">
        <v>210</v>
      </c>
      <c r="AB773" t="s">
        <v>211</v>
      </c>
      <c r="AC773" t="s">
        <v>35</v>
      </c>
    </row>
    <row r="774" spans="1:29" x14ac:dyDescent="0.3">
      <c r="A774">
        <v>10322</v>
      </c>
      <c r="B774">
        <v>35</v>
      </c>
      <c r="C774" s="10">
        <v>50.80393549288199</v>
      </c>
      <c r="D774">
        <v>61.21</v>
      </c>
      <c r="E774">
        <v>11</v>
      </c>
      <c r="F774" t="str" cm="1">
        <f t="array" ref="F774">_xlfn.IFS(G774&lt;5000,"Small",AND(G774&gt;=5000,G774&lt;=10000),"Medium",G774&gt;10000,"Large")</f>
        <v>Small</v>
      </c>
      <c r="G774">
        <v>2142.35</v>
      </c>
      <c r="H774" s="10">
        <f t="shared" si="24"/>
        <v>364.21225774913023</v>
      </c>
      <c r="I774" s="11">
        <f t="shared" si="25"/>
        <v>0.17000595502561686</v>
      </c>
      <c r="J774" s="1" t="s">
        <v>24</v>
      </c>
      <c r="K774" s="5">
        <v>38295</v>
      </c>
      <c r="L774">
        <v>4</v>
      </c>
      <c r="M774">
        <v>11</v>
      </c>
      <c r="N774">
        <v>2004</v>
      </c>
      <c r="O774" t="s">
        <v>450</v>
      </c>
      <c r="P774">
        <v>60</v>
      </c>
      <c r="Q774" t="s">
        <v>530</v>
      </c>
      <c r="R774" t="s">
        <v>251</v>
      </c>
      <c r="S774" t="s">
        <v>662</v>
      </c>
      <c r="T774" t="s">
        <v>252</v>
      </c>
      <c r="U774" t="s">
        <v>615</v>
      </c>
      <c r="V774" t="s">
        <v>253</v>
      </c>
      <c r="W774" t="s">
        <v>254</v>
      </c>
      <c r="X774" t="s">
        <v>663</v>
      </c>
      <c r="Y774" t="s">
        <v>31</v>
      </c>
      <c r="Z774" t="s">
        <v>32</v>
      </c>
      <c r="AA774" t="s">
        <v>54</v>
      </c>
      <c r="AB774" t="s">
        <v>250</v>
      </c>
      <c r="AC774" t="s">
        <v>35</v>
      </c>
    </row>
    <row r="775" spans="1:29" x14ac:dyDescent="0.3">
      <c r="A775">
        <v>10334</v>
      </c>
      <c r="B775">
        <v>34</v>
      </c>
      <c r="C775" s="10">
        <v>44.870776299847236</v>
      </c>
      <c r="D775">
        <v>61.38</v>
      </c>
      <c r="E775">
        <v>1</v>
      </c>
      <c r="F775" t="str" cm="1">
        <f t="array" ref="F775">_xlfn.IFS(G775&lt;5000,"Small",AND(G775&gt;=5000,G775&lt;=10000),"Medium",G775&gt;10000,"Large")</f>
        <v>Small</v>
      </c>
      <c r="G775">
        <v>2086.92</v>
      </c>
      <c r="H775" s="10">
        <f t="shared" si="24"/>
        <v>561.31360580519413</v>
      </c>
      <c r="I775" s="11">
        <f t="shared" si="25"/>
        <v>0.2689674763791588</v>
      </c>
      <c r="J775" t="s">
        <v>359</v>
      </c>
      <c r="K775" s="5">
        <v>38310</v>
      </c>
      <c r="L775">
        <v>4</v>
      </c>
      <c r="M775">
        <v>11</v>
      </c>
      <c r="N775">
        <v>2004</v>
      </c>
      <c r="O775" t="s">
        <v>450</v>
      </c>
      <c r="P775">
        <v>60</v>
      </c>
      <c r="Q775" t="s">
        <v>530</v>
      </c>
      <c r="R775" t="s">
        <v>169</v>
      </c>
      <c r="S775" t="s">
        <v>724</v>
      </c>
      <c r="T775" t="s">
        <v>170</v>
      </c>
      <c r="U775" t="s">
        <v>615</v>
      </c>
      <c r="V775" t="s">
        <v>171</v>
      </c>
      <c r="W775" t="s">
        <v>615</v>
      </c>
      <c r="X775" t="s">
        <v>725</v>
      </c>
      <c r="Y775" t="s">
        <v>172</v>
      </c>
      <c r="Z775" t="s">
        <v>40</v>
      </c>
      <c r="AA775" t="s">
        <v>173</v>
      </c>
      <c r="AB775" t="s">
        <v>174</v>
      </c>
      <c r="AC775" t="s">
        <v>35</v>
      </c>
    </row>
    <row r="776" spans="1:29" x14ac:dyDescent="0.3">
      <c r="A776">
        <v>10347</v>
      </c>
      <c r="B776">
        <v>50</v>
      </c>
      <c r="C776" s="10">
        <v>82.30393999247066</v>
      </c>
      <c r="D776">
        <v>100</v>
      </c>
      <c r="E776">
        <v>8</v>
      </c>
      <c r="F776" t="str" cm="1">
        <f t="array" ref="F776">_xlfn.IFS(G776&lt;5000,"Small",AND(G776&gt;=5000,G776&lt;=10000),"Medium",G776&gt;10000,"Large")</f>
        <v>Medium</v>
      </c>
      <c r="G776">
        <v>6834.5</v>
      </c>
      <c r="H776" s="10">
        <f t="shared" si="24"/>
        <v>2719.303000376467</v>
      </c>
      <c r="I776" s="11">
        <f t="shared" si="25"/>
        <v>0.39787885000753048</v>
      </c>
      <c r="J776" t="s">
        <v>24</v>
      </c>
      <c r="K776" s="5">
        <v>38320</v>
      </c>
      <c r="L776">
        <v>4</v>
      </c>
      <c r="M776">
        <v>11</v>
      </c>
      <c r="N776">
        <v>2004</v>
      </c>
      <c r="O776" t="s">
        <v>450</v>
      </c>
      <c r="P776">
        <v>60</v>
      </c>
      <c r="Q776" t="s">
        <v>530</v>
      </c>
      <c r="R776" t="s">
        <v>83</v>
      </c>
      <c r="S776" s="2" t="s">
        <v>628</v>
      </c>
      <c r="T776" t="s">
        <v>84</v>
      </c>
      <c r="U776" t="s">
        <v>85</v>
      </c>
      <c r="V776" t="s">
        <v>86</v>
      </c>
      <c r="W776" t="s">
        <v>87</v>
      </c>
      <c r="X776" t="s">
        <v>629</v>
      </c>
      <c r="Y776" t="s">
        <v>88</v>
      </c>
      <c r="Z776" t="s">
        <v>89</v>
      </c>
      <c r="AA776" t="s">
        <v>90</v>
      </c>
      <c r="AB776" t="s">
        <v>91</v>
      </c>
      <c r="AC776" t="s">
        <v>49</v>
      </c>
    </row>
    <row r="777" spans="1:29" x14ac:dyDescent="0.3">
      <c r="A777">
        <v>10357</v>
      </c>
      <c r="B777">
        <v>41</v>
      </c>
      <c r="C777" s="10">
        <v>44.437799729060607</v>
      </c>
      <c r="D777">
        <v>61.99</v>
      </c>
      <c r="E777">
        <v>7</v>
      </c>
      <c r="F777" t="str" cm="1">
        <f t="array" ref="F777">_xlfn.IFS(G777&lt;5000,"Small",AND(G777&gt;=5000,G777&lt;=10000),"Medium",G777&gt;10000,"Large")</f>
        <v>Small</v>
      </c>
      <c r="G777">
        <v>2541.59</v>
      </c>
      <c r="H777" s="10">
        <f t="shared" si="24"/>
        <v>719.64021110851513</v>
      </c>
      <c r="I777" s="11">
        <f t="shared" si="25"/>
        <v>0.28314567302693006</v>
      </c>
      <c r="J777" s="1" t="s">
        <v>24</v>
      </c>
      <c r="K777" s="5">
        <v>38331</v>
      </c>
      <c r="L777">
        <v>4</v>
      </c>
      <c r="M777">
        <v>12</v>
      </c>
      <c r="N777">
        <v>2004</v>
      </c>
      <c r="O777" t="s">
        <v>450</v>
      </c>
      <c r="P777">
        <v>60</v>
      </c>
      <c r="Q777" t="s">
        <v>530</v>
      </c>
      <c r="R777" t="s">
        <v>246</v>
      </c>
      <c r="S777" t="s">
        <v>661</v>
      </c>
      <c r="T777" t="s">
        <v>247</v>
      </c>
      <c r="U777" t="s">
        <v>615</v>
      </c>
      <c r="V777" t="s">
        <v>248</v>
      </c>
      <c r="W777" t="s">
        <v>53</v>
      </c>
      <c r="X777" t="s">
        <v>634</v>
      </c>
      <c r="Y777" t="s">
        <v>31</v>
      </c>
      <c r="Z777" t="s">
        <v>32</v>
      </c>
      <c r="AA777" t="s">
        <v>249</v>
      </c>
      <c r="AB777" t="s">
        <v>250</v>
      </c>
      <c r="AC777" t="s">
        <v>35</v>
      </c>
    </row>
    <row r="778" spans="1:29" x14ac:dyDescent="0.3">
      <c r="A778">
        <v>10370</v>
      </c>
      <c r="B778">
        <v>22</v>
      </c>
      <c r="C778" s="10">
        <v>71.008748390060333</v>
      </c>
      <c r="D778">
        <v>96.86</v>
      </c>
      <c r="E778">
        <v>7</v>
      </c>
      <c r="F778" t="str" cm="1">
        <f t="array" ref="F778">_xlfn.IFS(G778&lt;5000,"Small",AND(G778&gt;=5000,G778&lt;=10000),"Medium",G778&gt;10000,"Large")</f>
        <v>Small</v>
      </c>
      <c r="G778">
        <v>2130.92</v>
      </c>
      <c r="H778" s="10">
        <f t="shared" si="24"/>
        <v>568.72753541867269</v>
      </c>
      <c r="I778" s="11">
        <f t="shared" si="25"/>
        <v>0.26689295488271386</v>
      </c>
      <c r="J778" t="s">
        <v>24</v>
      </c>
      <c r="K778" s="5">
        <v>38372</v>
      </c>
      <c r="L778">
        <v>1</v>
      </c>
      <c r="M778">
        <v>1</v>
      </c>
      <c r="N778">
        <v>2005</v>
      </c>
      <c r="O778" t="s">
        <v>450</v>
      </c>
      <c r="P778">
        <v>60</v>
      </c>
      <c r="Q778" t="s">
        <v>530</v>
      </c>
      <c r="R778" t="s">
        <v>259</v>
      </c>
      <c r="S778" s="2" t="s">
        <v>665</v>
      </c>
      <c r="T778" t="s">
        <v>260</v>
      </c>
      <c r="U778" t="s">
        <v>261</v>
      </c>
      <c r="V778" t="s">
        <v>262</v>
      </c>
      <c r="W778" t="s">
        <v>146</v>
      </c>
      <c r="X778" t="s">
        <v>666</v>
      </c>
      <c r="Y778" t="s">
        <v>88</v>
      </c>
      <c r="Z778" t="s">
        <v>89</v>
      </c>
      <c r="AA778" t="s">
        <v>263</v>
      </c>
      <c r="AB778" t="s">
        <v>264</v>
      </c>
      <c r="AC778" t="s">
        <v>35</v>
      </c>
    </row>
    <row r="779" spans="1:29" x14ac:dyDescent="0.3">
      <c r="A779">
        <v>10381</v>
      </c>
      <c r="B779">
        <v>35</v>
      </c>
      <c r="C779" s="10">
        <v>32.344715067471498</v>
      </c>
      <c r="D779">
        <v>48.62</v>
      </c>
      <c r="E779">
        <v>7</v>
      </c>
      <c r="F779" t="str" cm="1">
        <f t="array" ref="F779">_xlfn.IFS(G779&lt;5000,"Small",AND(G779&gt;=5000,G779&lt;=10000),"Medium",G779&gt;10000,"Large")</f>
        <v>Small</v>
      </c>
      <c r="G779">
        <v>1701.7</v>
      </c>
      <c r="H779" s="10">
        <f t="shared" si="24"/>
        <v>569.63497263849763</v>
      </c>
      <c r="I779" s="11">
        <f t="shared" si="25"/>
        <v>0.33474465101868578</v>
      </c>
      <c r="J779" t="s">
        <v>24</v>
      </c>
      <c r="K779" s="5">
        <v>38400</v>
      </c>
      <c r="L779">
        <v>1</v>
      </c>
      <c r="M779">
        <v>2</v>
      </c>
      <c r="N779">
        <v>2005</v>
      </c>
      <c r="O779" t="s">
        <v>450</v>
      </c>
      <c r="P779">
        <v>60</v>
      </c>
      <c r="Q779" t="s">
        <v>530</v>
      </c>
      <c r="R779" t="s">
        <v>56</v>
      </c>
      <c r="S779" t="s">
        <v>621</v>
      </c>
      <c r="T779" t="s">
        <v>57</v>
      </c>
      <c r="U779" t="s">
        <v>615</v>
      </c>
      <c r="V779" t="s">
        <v>58</v>
      </c>
      <c r="W779" t="s">
        <v>53</v>
      </c>
      <c r="X779" t="s">
        <v>615</v>
      </c>
      <c r="Y779" t="s">
        <v>31</v>
      </c>
      <c r="Z779" t="s">
        <v>32</v>
      </c>
      <c r="AA779" t="s">
        <v>59</v>
      </c>
      <c r="AB779" t="s">
        <v>55</v>
      </c>
      <c r="AC779" t="s">
        <v>35</v>
      </c>
    </row>
    <row r="780" spans="1:29" x14ac:dyDescent="0.3">
      <c r="A780">
        <v>10391</v>
      </c>
      <c r="B780">
        <v>44</v>
      </c>
      <c r="C780" s="10">
        <v>26.315250401938734</v>
      </c>
      <c r="D780">
        <v>38.5</v>
      </c>
      <c r="E780">
        <v>5</v>
      </c>
      <c r="F780" t="str" cm="1">
        <f t="array" ref="F780">_xlfn.IFS(G780&lt;5000,"Small",AND(G780&gt;=5000,G780&lt;=10000),"Medium",G780&gt;10000,"Large")</f>
        <v>Small</v>
      </c>
      <c r="G780">
        <v>1694</v>
      </c>
      <c r="H780" s="10">
        <f t="shared" si="24"/>
        <v>536.1289823146958</v>
      </c>
      <c r="I780" s="11">
        <f t="shared" si="25"/>
        <v>0.31648700254704593</v>
      </c>
      <c r="J780" s="1" t="s">
        <v>24</v>
      </c>
      <c r="K780" s="5">
        <v>38420</v>
      </c>
      <c r="L780">
        <v>1</v>
      </c>
      <c r="M780">
        <v>3</v>
      </c>
      <c r="N780">
        <v>2005</v>
      </c>
      <c r="O780" t="s">
        <v>450</v>
      </c>
      <c r="P780">
        <v>60</v>
      </c>
      <c r="Q780" t="s">
        <v>530</v>
      </c>
      <c r="R780" t="s">
        <v>259</v>
      </c>
      <c r="S780" s="2" t="s">
        <v>665</v>
      </c>
      <c r="T780" t="s">
        <v>260</v>
      </c>
      <c r="U780" t="s">
        <v>261</v>
      </c>
      <c r="V780" t="s">
        <v>262</v>
      </c>
      <c r="W780" t="s">
        <v>146</v>
      </c>
      <c r="X780" t="s">
        <v>666</v>
      </c>
      <c r="Y780" t="s">
        <v>88</v>
      </c>
      <c r="Z780" t="s">
        <v>89</v>
      </c>
      <c r="AA780" t="s">
        <v>263</v>
      </c>
      <c r="AB780" t="s">
        <v>264</v>
      </c>
      <c r="AC780" t="s">
        <v>35</v>
      </c>
    </row>
    <row r="781" spans="1:29" x14ac:dyDescent="0.3">
      <c r="A781">
        <v>10412</v>
      </c>
      <c r="B781">
        <v>47</v>
      </c>
      <c r="C781" s="10">
        <v>46.680758053305965</v>
      </c>
      <c r="D781">
        <v>61.99</v>
      </c>
      <c r="E781">
        <v>11</v>
      </c>
      <c r="F781" t="str" cm="1">
        <f t="array" ref="F781">_xlfn.IFS(G781&lt;5000,"Small",AND(G781&gt;=5000,G781&lt;=10000),"Medium",G781&gt;10000,"Large")</f>
        <v>Small</v>
      </c>
      <c r="G781">
        <v>2913.53</v>
      </c>
      <c r="H781" s="10">
        <f t="shared" si="24"/>
        <v>719.53437149461979</v>
      </c>
      <c r="I781" s="11">
        <f t="shared" si="25"/>
        <v>0.24696308996118788</v>
      </c>
      <c r="J781" s="1" t="s">
        <v>24</v>
      </c>
      <c r="K781" s="5">
        <v>38475</v>
      </c>
      <c r="L781">
        <v>2</v>
      </c>
      <c r="M781">
        <v>5</v>
      </c>
      <c r="N781">
        <v>2005</v>
      </c>
      <c r="O781" t="s">
        <v>450</v>
      </c>
      <c r="P781">
        <v>60</v>
      </c>
      <c r="Q781" t="s">
        <v>530</v>
      </c>
      <c r="R781" t="s">
        <v>161</v>
      </c>
      <c r="S781" t="s">
        <v>723</v>
      </c>
      <c r="T781" t="s">
        <v>162</v>
      </c>
      <c r="U781" t="s">
        <v>615</v>
      </c>
      <c r="V781" t="s">
        <v>163</v>
      </c>
      <c r="W781" t="s">
        <v>615</v>
      </c>
      <c r="X781" t="s">
        <v>646</v>
      </c>
      <c r="Y781" t="s">
        <v>164</v>
      </c>
      <c r="Z781" t="s">
        <v>40</v>
      </c>
      <c r="AA781" t="s">
        <v>165</v>
      </c>
      <c r="AB781" t="s">
        <v>166</v>
      </c>
      <c r="AC781" t="s">
        <v>35</v>
      </c>
    </row>
    <row r="782" spans="1:29" x14ac:dyDescent="0.3">
      <c r="A782">
        <v>10425</v>
      </c>
      <c r="B782">
        <v>19</v>
      </c>
      <c r="C782" s="10">
        <v>40.948398046029318</v>
      </c>
      <c r="D782">
        <v>49.22</v>
      </c>
      <c r="E782">
        <v>10</v>
      </c>
      <c r="F782" t="str" cm="1">
        <f t="array" ref="F782">_xlfn.IFS(G782&lt;5000,"Small",AND(G782&gt;=5000,G782&lt;=10000),"Medium",G782&gt;10000,"Large")</f>
        <v>Small</v>
      </c>
      <c r="G782">
        <v>935.18</v>
      </c>
      <c r="H782" s="10">
        <f t="shared" si="24"/>
        <v>157.16043712544285</v>
      </c>
      <c r="I782" s="11">
        <f t="shared" si="25"/>
        <v>0.16805367643174882</v>
      </c>
      <c r="J782" t="s">
        <v>271</v>
      </c>
      <c r="K782" s="5">
        <v>38503</v>
      </c>
      <c r="L782">
        <v>2</v>
      </c>
      <c r="M782">
        <v>5</v>
      </c>
      <c r="N782">
        <v>2005</v>
      </c>
      <c r="O782" t="s">
        <v>450</v>
      </c>
      <c r="P782">
        <v>60</v>
      </c>
      <c r="Q782" t="s">
        <v>530</v>
      </c>
      <c r="R782" t="s">
        <v>107</v>
      </c>
      <c r="S782" t="s">
        <v>717</v>
      </c>
      <c r="T782" t="s">
        <v>108</v>
      </c>
      <c r="U782" t="s">
        <v>615</v>
      </c>
      <c r="V782" t="s">
        <v>109</v>
      </c>
      <c r="W782" t="s">
        <v>615</v>
      </c>
      <c r="X782" t="s">
        <v>635</v>
      </c>
      <c r="Y782" t="s">
        <v>39</v>
      </c>
      <c r="Z782" t="s">
        <v>40</v>
      </c>
      <c r="AA782" t="s">
        <v>110</v>
      </c>
      <c r="AB782" t="s">
        <v>111</v>
      </c>
      <c r="AC782" t="s">
        <v>35</v>
      </c>
    </row>
    <row r="783" spans="1:29" x14ac:dyDescent="0.3">
      <c r="A783">
        <v>10106</v>
      </c>
      <c r="B783">
        <v>34</v>
      </c>
      <c r="C783" s="10">
        <v>66.863686527624239</v>
      </c>
      <c r="D783">
        <v>90.39</v>
      </c>
      <c r="E783">
        <v>2</v>
      </c>
      <c r="F783" t="str" cm="1">
        <f t="array" ref="F783">_xlfn.IFS(G783&lt;5000,"Small",AND(G783&gt;=5000,G783&lt;=10000),"Medium",G783&gt;10000,"Large")</f>
        <v>Small</v>
      </c>
      <c r="G783">
        <v>3073.26</v>
      </c>
      <c r="H783" s="10">
        <f t="shared" si="24"/>
        <v>799.89465806077624</v>
      </c>
      <c r="I783" s="11">
        <f t="shared" si="25"/>
        <v>0.26027562199774057</v>
      </c>
      <c r="J783" t="s">
        <v>24</v>
      </c>
      <c r="K783" s="5">
        <v>37669</v>
      </c>
      <c r="L783">
        <v>1</v>
      </c>
      <c r="M783">
        <v>2</v>
      </c>
      <c r="N783">
        <v>2003</v>
      </c>
      <c r="O783" t="s">
        <v>506</v>
      </c>
      <c r="P783">
        <v>84</v>
      </c>
      <c r="Q783" t="s">
        <v>531</v>
      </c>
      <c r="R783" t="s">
        <v>494</v>
      </c>
      <c r="S783" t="s">
        <v>762</v>
      </c>
      <c r="T783" t="s">
        <v>495</v>
      </c>
      <c r="U783" t="s">
        <v>615</v>
      </c>
      <c r="V783" t="s">
        <v>496</v>
      </c>
      <c r="W783" t="s">
        <v>615</v>
      </c>
      <c r="X783" t="s">
        <v>706</v>
      </c>
      <c r="Y783" t="s">
        <v>235</v>
      </c>
      <c r="Z783" t="s">
        <v>40</v>
      </c>
      <c r="AA783" t="s">
        <v>497</v>
      </c>
      <c r="AB783" t="s">
        <v>498</v>
      </c>
      <c r="AC783" t="s">
        <v>49</v>
      </c>
    </row>
    <row r="784" spans="1:29" x14ac:dyDescent="0.3">
      <c r="A784">
        <v>10120</v>
      </c>
      <c r="B784">
        <v>29</v>
      </c>
      <c r="C784" s="10">
        <v>59.558725504399433</v>
      </c>
      <c r="D784">
        <v>71.81</v>
      </c>
      <c r="E784">
        <v>8</v>
      </c>
      <c r="F784" t="str" cm="1">
        <f t="array" ref="F784">_xlfn.IFS(G784&lt;5000,"Small",AND(G784&gt;=5000,G784&lt;=10000),"Medium",G784&gt;10000,"Large")</f>
        <v>Small</v>
      </c>
      <c r="G784">
        <v>2082.4899999999998</v>
      </c>
      <c r="H784" s="10">
        <f t="shared" si="24"/>
        <v>355.28696037241616</v>
      </c>
      <c r="I784" s="11">
        <f t="shared" si="25"/>
        <v>0.17060680261245731</v>
      </c>
      <c r="J784" t="s">
        <v>24</v>
      </c>
      <c r="K784" s="5">
        <v>37740</v>
      </c>
      <c r="L784">
        <v>2</v>
      </c>
      <c r="M784">
        <v>4</v>
      </c>
      <c r="N784">
        <v>2003</v>
      </c>
      <c r="O784" t="s">
        <v>506</v>
      </c>
      <c r="P784">
        <v>84</v>
      </c>
      <c r="Q784" t="s">
        <v>531</v>
      </c>
      <c r="R784" t="s">
        <v>83</v>
      </c>
      <c r="S784" s="2" t="s">
        <v>628</v>
      </c>
      <c r="T784" t="s">
        <v>84</v>
      </c>
      <c r="U784" t="s">
        <v>85</v>
      </c>
      <c r="V784" t="s">
        <v>86</v>
      </c>
      <c r="W784" t="s">
        <v>87</v>
      </c>
      <c r="X784" t="s">
        <v>629</v>
      </c>
      <c r="Y784" t="s">
        <v>88</v>
      </c>
      <c r="Z784" t="s">
        <v>89</v>
      </c>
      <c r="AA784" t="s">
        <v>90</v>
      </c>
      <c r="AB784" t="s">
        <v>91</v>
      </c>
      <c r="AC784" t="s">
        <v>35</v>
      </c>
    </row>
    <row r="785" spans="1:29" x14ac:dyDescent="0.3">
      <c r="A785">
        <v>10133</v>
      </c>
      <c r="B785">
        <v>49</v>
      </c>
      <c r="C785" s="10">
        <v>61.595213714401844</v>
      </c>
      <c r="D785">
        <v>69.27</v>
      </c>
      <c r="E785">
        <v>3</v>
      </c>
      <c r="F785" t="str" cm="1">
        <f t="array" ref="F785">_xlfn.IFS(G785&lt;5000,"Small",AND(G785&gt;=5000,G785&lt;=10000),"Medium",G785&gt;10000,"Large")</f>
        <v>Small</v>
      </c>
      <c r="G785">
        <v>3394.23</v>
      </c>
      <c r="H785" s="10">
        <f t="shared" si="24"/>
        <v>376.06452799430963</v>
      </c>
      <c r="I785" s="11">
        <f t="shared" si="25"/>
        <v>0.11079524015588503</v>
      </c>
      <c r="J785" t="s">
        <v>24</v>
      </c>
      <c r="K785" s="5">
        <v>37799</v>
      </c>
      <c r="L785">
        <v>2</v>
      </c>
      <c r="M785">
        <v>6</v>
      </c>
      <c r="N785">
        <v>2003</v>
      </c>
      <c r="O785" t="s">
        <v>506</v>
      </c>
      <c r="P785">
        <v>84</v>
      </c>
      <c r="Q785" t="s">
        <v>531</v>
      </c>
      <c r="R785" t="s">
        <v>161</v>
      </c>
      <c r="S785" t="s">
        <v>723</v>
      </c>
      <c r="T785" t="s">
        <v>162</v>
      </c>
      <c r="U785" t="s">
        <v>615</v>
      </c>
      <c r="V785" t="s">
        <v>163</v>
      </c>
      <c r="W785" t="s">
        <v>615</v>
      </c>
      <c r="X785" t="s">
        <v>646</v>
      </c>
      <c r="Y785" t="s">
        <v>164</v>
      </c>
      <c r="Z785" t="s">
        <v>40</v>
      </c>
      <c r="AA785" t="s">
        <v>165</v>
      </c>
      <c r="AB785" t="s">
        <v>166</v>
      </c>
      <c r="AC785" t="s">
        <v>49</v>
      </c>
    </row>
    <row r="786" spans="1:29" x14ac:dyDescent="0.3">
      <c r="A786">
        <v>10145</v>
      </c>
      <c r="B786">
        <v>30</v>
      </c>
      <c r="C786" s="10">
        <v>58.186259048327315</v>
      </c>
      <c r="D786">
        <v>85.32</v>
      </c>
      <c r="E786">
        <v>14</v>
      </c>
      <c r="F786" t="str" cm="1">
        <f t="array" ref="F786">_xlfn.IFS(G786&lt;5000,"Small",AND(G786&gt;=5000,G786&lt;=10000),"Medium",G786&gt;10000,"Large")</f>
        <v>Small</v>
      </c>
      <c r="G786">
        <v>2559.6</v>
      </c>
      <c r="H786" s="10">
        <f t="shared" si="24"/>
        <v>814.01222855018045</v>
      </c>
      <c r="I786" s="11">
        <f t="shared" si="25"/>
        <v>0.31802321790521193</v>
      </c>
      <c r="J786" t="s">
        <v>24</v>
      </c>
      <c r="K786" s="5">
        <v>37858</v>
      </c>
      <c r="L786">
        <v>3</v>
      </c>
      <c r="M786">
        <v>8</v>
      </c>
      <c r="N786">
        <v>2003</v>
      </c>
      <c r="O786" t="s">
        <v>506</v>
      </c>
      <c r="P786">
        <v>84</v>
      </c>
      <c r="Q786" t="s">
        <v>531</v>
      </c>
      <c r="R786" t="s">
        <v>50</v>
      </c>
      <c r="S786" t="s">
        <v>619</v>
      </c>
      <c r="T786" t="s">
        <v>51</v>
      </c>
      <c r="U786" t="s">
        <v>615</v>
      </c>
      <c r="V786" t="s">
        <v>52</v>
      </c>
      <c r="W786" t="s">
        <v>53</v>
      </c>
      <c r="X786" t="s">
        <v>620</v>
      </c>
      <c r="Y786" t="s">
        <v>31</v>
      </c>
      <c r="Z786" t="s">
        <v>32</v>
      </c>
      <c r="AA786" t="s">
        <v>54</v>
      </c>
      <c r="AB786" t="s">
        <v>55</v>
      </c>
      <c r="AC786" t="s">
        <v>35</v>
      </c>
    </row>
    <row r="787" spans="1:29" x14ac:dyDescent="0.3">
      <c r="A787">
        <v>10168</v>
      </c>
      <c r="B787">
        <v>21</v>
      </c>
      <c r="C787" s="10">
        <v>46.612999874697003</v>
      </c>
      <c r="D787">
        <v>70.959999999999994</v>
      </c>
      <c r="E787">
        <v>9</v>
      </c>
      <c r="F787" t="str" cm="1">
        <f t="array" ref="F787">_xlfn.IFS(G787&lt;5000,"Small",AND(G787&gt;=5000,G787&lt;=10000),"Medium",G787&gt;10000,"Large")</f>
        <v>Small</v>
      </c>
      <c r="G787">
        <v>1490.16</v>
      </c>
      <c r="H787" s="10">
        <f t="shared" si="24"/>
        <v>511.28700263136307</v>
      </c>
      <c r="I787" s="11">
        <f t="shared" si="25"/>
        <v>0.34310879545240985</v>
      </c>
      <c r="J787" t="s">
        <v>24</v>
      </c>
      <c r="K787" s="5">
        <v>37922</v>
      </c>
      <c r="L787">
        <v>4</v>
      </c>
      <c r="M787">
        <v>10</v>
      </c>
      <c r="N787">
        <v>2003</v>
      </c>
      <c r="O787" t="s">
        <v>506</v>
      </c>
      <c r="P787">
        <v>84</v>
      </c>
      <c r="Q787" t="s">
        <v>531</v>
      </c>
      <c r="R787" t="s">
        <v>60</v>
      </c>
      <c r="S787" t="s">
        <v>622</v>
      </c>
      <c r="T787" t="s">
        <v>61</v>
      </c>
      <c r="U787" t="s">
        <v>615</v>
      </c>
      <c r="V787" t="s">
        <v>62</v>
      </c>
      <c r="W787" t="s">
        <v>53</v>
      </c>
      <c r="X787" t="s">
        <v>623</v>
      </c>
      <c r="Y787" t="s">
        <v>31</v>
      </c>
      <c r="Z787" t="s">
        <v>32</v>
      </c>
      <c r="AA787" t="s">
        <v>63</v>
      </c>
      <c r="AB787" t="s">
        <v>64</v>
      </c>
      <c r="AC787" t="s">
        <v>35</v>
      </c>
    </row>
    <row r="788" spans="1:29" x14ac:dyDescent="0.3">
      <c r="A788">
        <v>10210</v>
      </c>
      <c r="B788">
        <v>50</v>
      </c>
      <c r="C788" s="10">
        <v>46.915299729666017</v>
      </c>
      <c r="D788">
        <v>76.88</v>
      </c>
      <c r="E788">
        <v>7</v>
      </c>
      <c r="F788" t="str" cm="1">
        <f t="array" ref="F788">_xlfn.IFS(G788&lt;5000,"Small",AND(G788&gt;=5000,G788&lt;=10000),"Medium",G788&gt;10000,"Large")</f>
        <v>Small</v>
      </c>
      <c r="G788">
        <v>3844</v>
      </c>
      <c r="H788" s="10">
        <f t="shared" si="24"/>
        <v>1498.2350135166989</v>
      </c>
      <c r="I788" s="11">
        <f t="shared" si="25"/>
        <v>0.38975936876084777</v>
      </c>
      <c r="J788" s="1" t="s">
        <v>24</v>
      </c>
      <c r="K788" s="5">
        <v>37998</v>
      </c>
      <c r="L788">
        <v>1</v>
      </c>
      <c r="M788">
        <v>1</v>
      </c>
      <c r="N788">
        <v>2004</v>
      </c>
      <c r="O788" t="s">
        <v>506</v>
      </c>
      <c r="P788">
        <v>84</v>
      </c>
      <c r="Q788" t="s">
        <v>531</v>
      </c>
      <c r="R788" t="s">
        <v>273</v>
      </c>
      <c r="S788" t="s">
        <v>274</v>
      </c>
      <c r="T788" t="s">
        <v>275</v>
      </c>
      <c r="U788" t="s">
        <v>615</v>
      </c>
      <c r="V788" t="s">
        <v>276</v>
      </c>
      <c r="W788" t="s">
        <v>276</v>
      </c>
      <c r="X788" t="s">
        <v>277</v>
      </c>
      <c r="Y788" t="s">
        <v>182</v>
      </c>
      <c r="Z788" t="s">
        <v>182</v>
      </c>
      <c r="AA788" t="s">
        <v>278</v>
      </c>
      <c r="AB788" t="s">
        <v>279</v>
      </c>
      <c r="AC788" t="s">
        <v>49</v>
      </c>
    </row>
    <row r="789" spans="1:29" x14ac:dyDescent="0.3">
      <c r="A789">
        <v>10223</v>
      </c>
      <c r="B789">
        <v>47</v>
      </c>
      <c r="C789" s="10">
        <v>73.505939274721811</v>
      </c>
      <c r="D789">
        <v>100</v>
      </c>
      <c r="E789">
        <v>9</v>
      </c>
      <c r="F789" t="str" cm="1">
        <f t="array" ref="F789">_xlfn.IFS(G789&lt;5000,"Small",AND(G789&gt;=5000,G789&lt;=10000),"Medium",G789&gt;10000,"Large")</f>
        <v>Small</v>
      </c>
      <c r="G789">
        <v>4724.91</v>
      </c>
      <c r="H789" s="10">
        <f t="shared" si="24"/>
        <v>1270.1308540880746</v>
      </c>
      <c r="I789" s="11">
        <f t="shared" si="25"/>
        <v>0.2688158830724976</v>
      </c>
      <c r="J789" t="s">
        <v>24</v>
      </c>
      <c r="K789" s="5">
        <v>38037</v>
      </c>
      <c r="L789">
        <v>1</v>
      </c>
      <c r="M789">
        <v>2</v>
      </c>
      <c r="N789">
        <v>2004</v>
      </c>
      <c r="O789" t="s">
        <v>506</v>
      </c>
      <c r="P789">
        <v>84</v>
      </c>
      <c r="Q789" t="s">
        <v>531</v>
      </c>
      <c r="R789" t="s">
        <v>83</v>
      </c>
      <c r="S789" s="2" t="s">
        <v>628</v>
      </c>
      <c r="T789" t="s">
        <v>84</v>
      </c>
      <c r="U789" t="s">
        <v>85</v>
      </c>
      <c r="V789" t="s">
        <v>86</v>
      </c>
      <c r="W789" t="s">
        <v>87</v>
      </c>
      <c r="X789" t="s">
        <v>629</v>
      </c>
      <c r="Y789" t="s">
        <v>88</v>
      </c>
      <c r="Z789" t="s">
        <v>89</v>
      </c>
      <c r="AA789" t="s">
        <v>90</v>
      </c>
      <c r="AB789" t="s">
        <v>91</v>
      </c>
      <c r="AC789" t="s">
        <v>49</v>
      </c>
    </row>
    <row r="790" spans="1:29" x14ac:dyDescent="0.3">
      <c r="A790">
        <v>10235</v>
      </c>
      <c r="B790">
        <v>24</v>
      </c>
      <c r="C790" s="10">
        <v>63.478912451276244</v>
      </c>
      <c r="D790">
        <v>76.03</v>
      </c>
      <c r="E790">
        <v>3</v>
      </c>
      <c r="F790" t="str" cm="1">
        <f t="array" ref="F790">_xlfn.IFS(G790&lt;5000,"Small",AND(G790&gt;=5000,G790&lt;=10000),"Medium",G790&gt;10000,"Large")</f>
        <v>Small</v>
      </c>
      <c r="G790">
        <v>1824.72</v>
      </c>
      <c r="H790" s="10">
        <f t="shared" si="24"/>
        <v>301.22610116937017</v>
      </c>
      <c r="I790" s="11">
        <f t="shared" si="25"/>
        <v>0.1650807253547778</v>
      </c>
      <c r="J790" s="1" t="s">
        <v>24</v>
      </c>
      <c r="K790" s="5">
        <v>38079</v>
      </c>
      <c r="L790">
        <v>2</v>
      </c>
      <c r="M790">
        <v>4</v>
      </c>
      <c r="N790">
        <v>2004</v>
      </c>
      <c r="O790" t="s">
        <v>506</v>
      </c>
      <c r="P790">
        <v>84</v>
      </c>
      <c r="Q790" t="s">
        <v>531</v>
      </c>
      <c r="R790" t="s">
        <v>336</v>
      </c>
      <c r="S790" t="s">
        <v>745</v>
      </c>
      <c r="T790" t="s">
        <v>337</v>
      </c>
      <c r="U790" t="s">
        <v>615</v>
      </c>
      <c r="V790" t="s">
        <v>338</v>
      </c>
      <c r="W790" t="s">
        <v>208</v>
      </c>
      <c r="X790" t="s">
        <v>746</v>
      </c>
      <c r="Y790" t="s">
        <v>209</v>
      </c>
      <c r="Z790" t="s">
        <v>32</v>
      </c>
      <c r="AA790" t="s">
        <v>339</v>
      </c>
      <c r="AB790" t="s">
        <v>159</v>
      </c>
      <c r="AC790" t="s">
        <v>35</v>
      </c>
    </row>
    <row r="791" spans="1:29" x14ac:dyDescent="0.3">
      <c r="A791">
        <v>10250</v>
      </c>
      <c r="B791">
        <v>27</v>
      </c>
      <c r="C791" s="10">
        <v>82.171788714111401</v>
      </c>
      <c r="D791">
        <v>98.84</v>
      </c>
      <c r="E791">
        <v>4</v>
      </c>
      <c r="F791" t="str" cm="1">
        <f t="array" ref="F791">_xlfn.IFS(G791&lt;5000,"Small",AND(G791&gt;=5000,G791&lt;=10000),"Medium",G791&gt;10000,"Large")</f>
        <v>Small</v>
      </c>
      <c r="G791">
        <v>2668.68</v>
      </c>
      <c r="H791" s="10">
        <f t="shared" si="24"/>
        <v>450.04170471899215</v>
      </c>
      <c r="I791" s="11">
        <f t="shared" si="25"/>
        <v>0.16863831734003035</v>
      </c>
      <c r="J791" s="1" t="s">
        <v>24</v>
      </c>
      <c r="K791" s="5">
        <v>38118</v>
      </c>
      <c r="L791">
        <v>2</v>
      </c>
      <c r="M791">
        <v>5</v>
      </c>
      <c r="N791">
        <v>2004</v>
      </c>
      <c r="O791" t="s">
        <v>506</v>
      </c>
      <c r="P791">
        <v>84</v>
      </c>
      <c r="Q791" t="s">
        <v>531</v>
      </c>
      <c r="R791" t="s">
        <v>355</v>
      </c>
      <c r="S791" t="s">
        <v>680</v>
      </c>
      <c r="T791" t="s">
        <v>356</v>
      </c>
      <c r="U791" t="s">
        <v>615</v>
      </c>
      <c r="V791" t="s">
        <v>357</v>
      </c>
      <c r="W791" t="s">
        <v>53</v>
      </c>
      <c r="X791" t="s">
        <v>623</v>
      </c>
      <c r="Y791" t="s">
        <v>31</v>
      </c>
      <c r="Z791" t="s">
        <v>32</v>
      </c>
      <c r="AA791" t="s">
        <v>95</v>
      </c>
      <c r="AB791" t="s">
        <v>358</v>
      </c>
      <c r="AC791" t="s">
        <v>35</v>
      </c>
    </row>
    <row r="792" spans="1:29" x14ac:dyDescent="0.3">
      <c r="A792">
        <v>10263</v>
      </c>
      <c r="B792">
        <v>33</v>
      </c>
      <c r="C792" s="10">
        <v>66.253858468440654</v>
      </c>
      <c r="D792">
        <v>86.17</v>
      </c>
      <c r="E792">
        <v>10</v>
      </c>
      <c r="F792" t="str" cm="1">
        <f t="array" ref="F792">_xlfn.IFS(G792&lt;5000,"Small",AND(G792&gt;=5000,G792&lt;=10000),"Medium",G792&gt;10000,"Large")</f>
        <v>Small</v>
      </c>
      <c r="G792">
        <v>2843.61</v>
      </c>
      <c r="H792" s="10">
        <f t="shared" si="24"/>
        <v>657.23267054145845</v>
      </c>
      <c r="I792" s="11">
        <f t="shared" si="25"/>
        <v>0.23112616376417949</v>
      </c>
      <c r="J792" t="s">
        <v>24</v>
      </c>
      <c r="K792" s="5">
        <v>38166</v>
      </c>
      <c r="L792">
        <v>2</v>
      </c>
      <c r="M792">
        <v>6</v>
      </c>
      <c r="N792">
        <v>2004</v>
      </c>
      <c r="O792" t="s">
        <v>506</v>
      </c>
      <c r="P792">
        <v>84</v>
      </c>
      <c r="Q792" t="s">
        <v>531</v>
      </c>
      <c r="R792" t="s">
        <v>102</v>
      </c>
      <c r="S792" t="s">
        <v>633</v>
      </c>
      <c r="T792" t="s">
        <v>103</v>
      </c>
      <c r="U792" t="s">
        <v>615</v>
      </c>
      <c r="V792" t="s">
        <v>104</v>
      </c>
      <c r="W792" t="s">
        <v>105</v>
      </c>
      <c r="X792" t="s">
        <v>634</v>
      </c>
      <c r="Y792" t="s">
        <v>31</v>
      </c>
      <c r="Z792" t="s">
        <v>32</v>
      </c>
      <c r="AA792" t="s">
        <v>106</v>
      </c>
      <c r="AB792" t="s">
        <v>55</v>
      </c>
      <c r="AC792" t="s">
        <v>35</v>
      </c>
    </row>
    <row r="793" spans="1:29" x14ac:dyDescent="0.3">
      <c r="A793">
        <v>10275</v>
      </c>
      <c r="B793">
        <v>35</v>
      </c>
      <c r="C793" s="10">
        <v>77.635408573269956</v>
      </c>
      <c r="D793">
        <v>90.39</v>
      </c>
      <c r="E793">
        <v>9</v>
      </c>
      <c r="F793" t="str" cm="1">
        <f t="array" ref="F793">_xlfn.IFS(G793&lt;5000,"Small",AND(G793&gt;=5000,G793&lt;=10000),"Medium",G793&gt;10000,"Large")</f>
        <v>Small</v>
      </c>
      <c r="G793">
        <v>3163.65</v>
      </c>
      <c r="H793" s="10">
        <f t="shared" si="24"/>
        <v>446.41069993555175</v>
      </c>
      <c r="I793" s="11">
        <f t="shared" si="25"/>
        <v>0.14110622222292343</v>
      </c>
      <c r="J793" t="s">
        <v>24</v>
      </c>
      <c r="K793" s="5">
        <v>38191</v>
      </c>
      <c r="L793">
        <v>3</v>
      </c>
      <c r="M793">
        <v>7</v>
      </c>
      <c r="N793">
        <v>2004</v>
      </c>
      <c r="O793" t="s">
        <v>506</v>
      </c>
      <c r="P793">
        <v>84</v>
      </c>
      <c r="Q793" t="s">
        <v>531</v>
      </c>
      <c r="R793" t="s">
        <v>107</v>
      </c>
      <c r="S793" t="s">
        <v>717</v>
      </c>
      <c r="T793" t="s">
        <v>108</v>
      </c>
      <c r="U793" t="s">
        <v>615</v>
      </c>
      <c r="V793" t="s">
        <v>109</v>
      </c>
      <c r="W793" t="s">
        <v>615</v>
      </c>
      <c r="X793" t="s">
        <v>635</v>
      </c>
      <c r="Y793" t="s">
        <v>39</v>
      </c>
      <c r="Z793" t="s">
        <v>40</v>
      </c>
      <c r="AA793" t="s">
        <v>110</v>
      </c>
      <c r="AB793" t="s">
        <v>111</v>
      </c>
      <c r="AC793" t="s">
        <v>49</v>
      </c>
    </row>
    <row r="794" spans="1:29" x14ac:dyDescent="0.3">
      <c r="A794">
        <v>10284</v>
      </c>
      <c r="B794">
        <v>31</v>
      </c>
      <c r="C794" s="10">
        <v>52.18214993839316</v>
      </c>
      <c r="D794">
        <v>71.81</v>
      </c>
      <c r="E794">
        <v>1</v>
      </c>
      <c r="F794" t="str" cm="1">
        <f t="array" ref="F794">_xlfn.IFS(G794&lt;5000,"Small",AND(G794&gt;=5000,G794&lt;=10000),"Medium",G794&gt;10000,"Large")</f>
        <v>Small</v>
      </c>
      <c r="G794">
        <v>2226.11</v>
      </c>
      <c r="H794" s="10">
        <f t="shared" si="24"/>
        <v>608.46335190981222</v>
      </c>
      <c r="I794" s="11">
        <f t="shared" si="25"/>
        <v>0.2733303169698767</v>
      </c>
      <c r="J794" t="s">
        <v>24</v>
      </c>
      <c r="K794" s="5">
        <v>38220</v>
      </c>
      <c r="L794">
        <v>3</v>
      </c>
      <c r="M794">
        <v>8</v>
      </c>
      <c r="N794">
        <v>2004</v>
      </c>
      <c r="O794" t="s">
        <v>506</v>
      </c>
      <c r="P794">
        <v>84</v>
      </c>
      <c r="Q794" t="s">
        <v>531</v>
      </c>
      <c r="R794" t="s">
        <v>487</v>
      </c>
      <c r="S794" s="2" t="s">
        <v>705</v>
      </c>
      <c r="T794" t="s">
        <v>488</v>
      </c>
      <c r="U794" t="s">
        <v>615</v>
      </c>
      <c r="V794" t="s">
        <v>489</v>
      </c>
      <c r="W794" t="s">
        <v>615</v>
      </c>
      <c r="X794" t="s">
        <v>761</v>
      </c>
      <c r="Y794" t="s">
        <v>73</v>
      </c>
      <c r="Z794" t="s">
        <v>40</v>
      </c>
      <c r="AA794" t="s">
        <v>490</v>
      </c>
      <c r="AB794" t="s">
        <v>491</v>
      </c>
      <c r="AC794" t="s">
        <v>35</v>
      </c>
    </row>
    <row r="795" spans="1:29" x14ac:dyDescent="0.3">
      <c r="A795">
        <v>10297</v>
      </c>
      <c r="B795">
        <v>25</v>
      </c>
      <c r="C795" s="10">
        <v>63.854240048865698</v>
      </c>
      <c r="D795">
        <v>82.79</v>
      </c>
      <c r="E795">
        <v>4</v>
      </c>
      <c r="F795" t="str" cm="1">
        <f t="array" ref="F795">_xlfn.IFS(G795&lt;5000,"Small",AND(G795&gt;=5000,G795&lt;=10000),"Medium",G795&gt;10000,"Large")</f>
        <v>Small</v>
      </c>
      <c r="G795">
        <v>2069.75</v>
      </c>
      <c r="H795" s="10">
        <f t="shared" si="24"/>
        <v>473.39399877835763</v>
      </c>
      <c r="I795" s="11">
        <f t="shared" si="25"/>
        <v>0.22872037626687167</v>
      </c>
      <c r="J795" t="s">
        <v>24</v>
      </c>
      <c r="K795" s="5">
        <v>38246</v>
      </c>
      <c r="L795">
        <v>3</v>
      </c>
      <c r="M795">
        <v>9</v>
      </c>
      <c r="N795">
        <v>2004</v>
      </c>
      <c r="O795" t="s">
        <v>506</v>
      </c>
      <c r="P795">
        <v>84</v>
      </c>
      <c r="Q795" t="s">
        <v>531</v>
      </c>
      <c r="R795" t="s">
        <v>429</v>
      </c>
      <c r="S795" s="2" t="s">
        <v>693</v>
      </c>
      <c r="T795" t="s">
        <v>430</v>
      </c>
      <c r="U795" t="s">
        <v>431</v>
      </c>
      <c r="V795" t="s">
        <v>432</v>
      </c>
      <c r="W795" t="s">
        <v>615</v>
      </c>
      <c r="X795" t="s">
        <v>694</v>
      </c>
      <c r="Y795" t="s">
        <v>433</v>
      </c>
      <c r="Z795" t="s">
        <v>40</v>
      </c>
      <c r="AA795" t="s">
        <v>434</v>
      </c>
      <c r="AB795" t="s">
        <v>435</v>
      </c>
      <c r="AC795" t="s">
        <v>35</v>
      </c>
    </row>
    <row r="796" spans="1:29" x14ac:dyDescent="0.3">
      <c r="A796">
        <v>10308</v>
      </c>
      <c r="B796">
        <v>27</v>
      </c>
      <c r="C796" s="10">
        <v>60.184294178986576</v>
      </c>
      <c r="D796">
        <v>82.79</v>
      </c>
      <c r="E796">
        <v>7</v>
      </c>
      <c r="F796" t="str" cm="1">
        <f t="array" ref="F796">_xlfn.IFS(G796&lt;5000,"Small",AND(G796&gt;=5000,G796&lt;=10000),"Medium",G796&gt;10000,"Large")</f>
        <v>Small</v>
      </c>
      <c r="G796">
        <v>2235.33</v>
      </c>
      <c r="H796" s="10">
        <f t="shared" si="24"/>
        <v>610.35405716736227</v>
      </c>
      <c r="I796" s="11">
        <f t="shared" si="25"/>
        <v>0.27304874768708076</v>
      </c>
      <c r="J796" t="s">
        <v>24</v>
      </c>
      <c r="K796" s="5">
        <v>38275</v>
      </c>
      <c r="L796">
        <v>4</v>
      </c>
      <c r="M796">
        <v>10</v>
      </c>
      <c r="N796">
        <v>2004</v>
      </c>
      <c r="O796" t="s">
        <v>506</v>
      </c>
      <c r="P796">
        <v>84</v>
      </c>
      <c r="Q796" t="s">
        <v>531</v>
      </c>
      <c r="R796" t="s">
        <v>287</v>
      </c>
      <c r="S796" t="s">
        <v>668</v>
      </c>
      <c r="T796" t="s">
        <v>288</v>
      </c>
      <c r="U796" t="s">
        <v>615</v>
      </c>
      <c r="V796" t="s">
        <v>289</v>
      </c>
      <c r="W796" t="s">
        <v>30</v>
      </c>
      <c r="X796" t="s">
        <v>669</v>
      </c>
      <c r="Y796" t="s">
        <v>31</v>
      </c>
      <c r="Z796" t="s">
        <v>32</v>
      </c>
      <c r="AA796" t="s">
        <v>95</v>
      </c>
      <c r="AB796" t="s">
        <v>216</v>
      </c>
      <c r="AC796" t="s">
        <v>35</v>
      </c>
    </row>
    <row r="797" spans="1:29" x14ac:dyDescent="0.3">
      <c r="A797">
        <v>10318</v>
      </c>
      <c r="B797">
        <v>31</v>
      </c>
      <c r="C797" s="10">
        <v>80.554722588630781</v>
      </c>
      <c r="D797">
        <v>100</v>
      </c>
      <c r="E797">
        <v>9</v>
      </c>
      <c r="F797" t="str" cm="1">
        <f t="array" ref="F797">_xlfn.IFS(G797&lt;5000,"Small",AND(G797&gt;=5000,G797&lt;=10000),"Medium",G797&gt;10000,"Large")</f>
        <v>Small</v>
      </c>
      <c r="G797">
        <v>3116.43</v>
      </c>
      <c r="H797" s="10">
        <f t="shared" si="24"/>
        <v>619.23359975244557</v>
      </c>
      <c r="I797" s="11">
        <f t="shared" si="25"/>
        <v>0.19869966588450425</v>
      </c>
      <c r="J797" s="1" t="s">
        <v>24</v>
      </c>
      <c r="K797" s="5">
        <v>38293</v>
      </c>
      <c r="L797">
        <v>4</v>
      </c>
      <c r="M797">
        <v>11</v>
      </c>
      <c r="N797">
        <v>2004</v>
      </c>
      <c r="O797" t="s">
        <v>506</v>
      </c>
      <c r="P797">
        <v>84</v>
      </c>
      <c r="Q797" t="s">
        <v>531</v>
      </c>
      <c r="R797" t="s">
        <v>129</v>
      </c>
      <c r="S797" t="s">
        <v>640</v>
      </c>
      <c r="T797" t="s">
        <v>130</v>
      </c>
      <c r="U797" t="s">
        <v>615</v>
      </c>
      <c r="V797" t="s">
        <v>131</v>
      </c>
      <c r="W797" t="s">
        <v>132</v>
      </c>
      <c r="X797" t="s">
        <v>641</v>
      </c>
      <c r="Y797" t="s">
        <v>31</v>
      </c>
      <c r="Z797" t="s">
        <v>32</v>
      </c>
      <c r="AA797" t="s">
        <v>33</v>
      </c>
      <c r="AB797" t="s">
        <v>133</v>
      </c>
      <c r="AC797" t="s">
        <v>49</v>
      </c>
    </row>
    <row r="798" spans="1:29" x14ac:dyDescent="0.3">
      <c r="A798">
        <v>10327</v>
      </c>
      <c r="B798">
        <v>45</v>
      </c>
      <c r="C798" s="10">
        <v>71.386992339556272</v>
      </c>
      <c r="D798">
        <v>100</v>
      </c>
      <c r="E798">
        <v>8</v>
      </c>
      <c r="F798" t="str" cm="1">
        <f t="array" ref="F798">_xlfn.IFS(G798&lt;5000,"Small",AND(G798&gt;=5000,G798&lt;=10000),"Medium",G798&gt;10000,"Large")</f>
        <v>Small</v>
      </c>
      <c r="G798">
        <v>4781.7</v>
      </c>
      <c r="H798" s="10">
        <f t="shared" si="24"/>
        <v>1569.2853447199677</v>
      </c>
      <c r="I798" s="11">
        <f t="shared" si="25"/>
        <v>0.32818565462491744</v>
      </c>
      <c r="J798" s="1" t="s">
        <v>365</v>
      </c>
      <c r="K798" s="5">
        <v>38301</v>
      </c>
      <c r="L798">
        <v>4</v>
      </c>
      <c r="M798">
        <v>11</v>
      </c>
      <c r="N798">
        <v>2004</v>
      </c>
      <c r="O798" t="s">
        <v>506</v>
      </c>
      <c r="P798">
        <v>84</v>
      </c>
      <c r="Q798" t="s">
        <v>531</v>
      </c>
      <c r="R798" t="s">
        <v>292</v>
      </c>
      <c r="S798" t="s">
        <v>293</v>
      </c>
      <c r="T798" t="s">
        <v>294</v>
      </c>
      <c r="U798" t="s">
        <v>615</v>
      </c>
      <c r="V798" t="s">
        <v>295</v>
      </c>
      <c r="W798" t="s">
        <v>615</v>
      </c>
      <c r="X798" t="s">
        <v>670</v>
      </c>
      <c r="Y798" t="s">
        <v>296</v>
      </c>
      <c r="Z798" t="s">
        <v>40</v>
      </c>
      <c r="AA798" t="s">
        <v>297</v>
      </c>
      <c r="AB798" t="s">
        <v>298</v>
      </c>
      <c r="AC798" t="s">
        <v>49</v>
      </c>
    </row>
    <row r="799" spans="1:29" x14ac:dyDescent="0.3">
      <c r="A799">
        <v>10339</v>
      </c>
      <c r="B799">
        <v>27</v>
      </c>
      <c r="C799" s="10">
        <v>65.628839602226137</v>
      </c>
      <c r="D799">
        <v>100</v>
      </c>
      <c r="E799">
        <v>2</v>
      </c>
      <c r="F799" t="str" cm="1">
        <f t="array" ref="F799">_xlfn.IFS(G799&lt;5000,"Small",AND(G799&gt;=5000,G799&lt;=10000),"Medium",G799&gt;10000,"Large")</f>
        <v>Small</v>
      </c>
      <c r="G799">
        <v>2810.7</v>
      </c>
      <c r="H799" s="10">
        <f t="shared" si="24"/>
        <v>1038.721330739894</v>
      </c>
      <c r="I799" s="11">
        <f t="shared" si="25"/>
        <v>0.36955965799974883</v>
      </c>
      <c r="J799" t="s">
        <v>24</v>
      </c>
      <c r="K799" s="5">
        <v>38314</v>
      </c>
      <c r="L799">
        <v>4</v>
      </c>
      <c r="M799">
        <v>11</v>
      </c>
      <c r="N799">
        <v>2004</v>
      </c>
      <c r="O799" t="s">
        <v>506</v>
      </c>
      <c r="P799">
        <v>84</v>
      </c>
      <c r="Q799" t="s">
        <v>531</v>
      </c>
      <c r="R799" t="s">
        <v>224</v>
      </c>
      <c r="S799" t="s">
        <v>225</v>
      </c>
      <c r="T799" t="s">
        <v>226</v>
      </c>
      <c r="U799" t="s">
        <v>615</v>
      </c>
      <c r="V799" t="s">
        <v>227</v>
      </c>
      <c r="W799" t="s">
        <v>228</v>
      </c>
      <c r="X799" t="s">
        <v>229</v>
      </c>
      <c r="Y799" t="s">
        <v>182</v>
      </c>
      <c r="Z799" t="s">
        <v>182</v>
      </c>
      <c r="AA799" t="s">
        <v>230</v>
      </c>
      <c r="AB799" t="s">
        <v>231</v>
      </c>
      <c r="AC799" t="s">
        <v>35</v>
      </c>
    </row>
    <row r="800" spans="1:29" x14ac:dyDescent="0.3">
      <c r="A800">
        <v>10353</v>
      </c>
      <c r="B800">
        <v>27</v>
      </c>
      <c r="C800" s="10">
        <v>85.709099357768494</v>
      </c>
      <c r="D800">
        <v>100</v>
      </c>
      <c r="E800">
        <v>1</v>
      </c>
      <c r="F800" t="str" cm="1">
        <f t="array" ref="F800">_xlfn.IFS(G800&lt;5000,"Small",AND(G800&gt;=5000,G800&lt;=10000),"Medium",G800&gt;10000,"Large")</f>
        <v>Small</v>
      </c>
      <c r="G800">
        <v>3515.67</v>
      </c>
      <c r="H800" s="10">
        <f t="shared" si="24"/>
        <v>1201.5243173402509</v>
      </c>
      <c r="I800" s="11">
        <f t="shared" si="25"/>
        <v>0.34176254237179571</v>
      </c>
      <c r="J800" s="1" t="s">
        <v>24</v>
      </c>
      <c r="K800" s="5">
        <v>38325</v>
      </c>
      <c r="L800">
        <v>4</v>
      </c>
      <c r="M800">
        <v>12</v>
      </c>
      <c r="N800">
        <v>2004</v>
      </c>
      <c r="O800" t="s">
        <v>506</v>
      </c>
      <c r="P800">
        <v>84</v>
      </c>
      <c r="Q800" t="s">
        <v>531</v>
      </c>
      <c r="R800" t="s">
        <v>508</v>
      </c>
      <c r="S800" t="s">
        <v>708</v>
      </c>
      <c r="T800" t="s">
        <v>509</v>
      </c>
      <c r="U800" t="s">
        <v>615</v>
      </c>
      <c r="V800" t="s">
        <v>462</v>
      </c>
      <c r="W800" t="s">
        <v>105</v>
      </c>
      <c r="X800" t="s">
        <v>709</v>
      </c>
      <c r="Y800" t="s">
        <v>31</v>
      </c>
      <c r="Z800" t="s">
        <v>32</v>
      </c>
      <c r="AA800" t="s">
        <v>510</v>
      </c>
      <c r="AB800" t="s">
        <v>511</v>
      </c>
      <c r="AC800" t="s">
        <v>49</v>
      </c>
    </row>
    <row r="801" spans="1:29" x14ac:dyDescent="0.3">
      <c r="A801">
        <v>10374</v>
      </c>
      <c r="B801">
        <v>42</v>
      </c>
      <c r="C801" s="10">
        <v>50.143292102941544</v>
      </c>
      <c r="D801">
        <v>69.27</v>
      </c>
      <c r="E801">
        <v>2</v>
      </c>
      <c r="F801" t="str" cm="1">
        <f t="array" ref="F801">_xlfn.IFS(G801&lt;5000,"Small",AND(G801&gt;=5000,G801&lt;=10000),"Medium",G801&gt;10000,"Large")</f>
        <v>Small</v>
      </c>
      <c r="G801">
        <v>2909.34</v>
      </c>
      <c r="H801" s="10">
        <f t="shared" si="24"/>
        <v>803.32173167645533</v>
      </c>
      <c r="I801" s="11">
        <f t="shared" si="25"/>
        <v>0.27611820264268022</v>
      </c>
      <c r="J801" s="1" t="s">
        <v>24</v>
      </c>
      <c r="K801" s="5">
        <v>38385</v>
      </c>
      <c r="L801">
        <v>1</v>
      </c>
      <c r="M801">
        <v>2</v>
      </c>
      <c r="N801">
        <v>2005</v>
      </c>
      <c r="O801" t="s">
        <v>506</v>
      </c>
      <c r="P801">
        <v>84</v>
      </c>
      <c r="Q801" t="s">
        <v>531</v>
      </c>
      <c r="R801" t="s">
        <v>189</v>
      </c>
      <c r="S801" t="s">
        <v>727</v>
      </c>
      <c r="T801" t="s">
        <v>190</v>
      </c>
      <c r="U801" t="s">
        <v>615</v>
      </c>
      <c r="V801" t="s">
        <v>191</v>
      </c>
      <c r="W801" t="s">
        <v>192</v>
      </c>
      <c r="X801" t="s">
        <v>651</v>
      </c>
      <c r="Y801" t="s">
        <v>88</v>
      </c>
      <c r="Z801" t="s">
        <v>89</v>
      </c>
      <c r="AA801" t="s">
        <v>193</v>
      </c>
      <c r="AB801" t="s">
        <v>194</v>
      </c>
      <c r="AC801" t="s">
        <v>35</v>
      </c>
    </row>
    <row r="802" spans="1:29" x14ac:dyDescent="0.3">
      <c r="A802">
        <v>10386</v>
      </c>
      <c r="B802">
        <v>21</v>
      </c>
      <c r="C802" s="10">
        <v>47.787665844740943</v>
      </c>
      <c r="D802">
        <v>74.77</v>
      </c>
      <c r="E802">
        <v>18</v>
      </c>
      <c r="F802" t="str" cm="1">
        <f t="array" ref="F802">_xlfn.IFS(G802&lt;5000,"Small",AND(G802&gt;=5000,G802&lt;=10000),"Medium",G802&gt;10000,"Large")</f>
        <v>Small</v>
      </c>
      <c r="G802">
        <v>1570.17</v>
      </c>
      <c r="H802" s="10">
        <f t="shared" si="24"/>
        <v>566.62901726044026</v>
      </c>
      <c r="I802" s="11">
        <f t="shared" si="25"/>
        <v>0.36087112685915551</v>
      </c>
      <c r="J802" s="1" t="s">
        <v>365</v>
      </c>
      <c r="K802" s="5">
        <v>38412</v>
      </c>
      <c r="L802">
        <v>1</v>
      </c>
      <c r="M802">
        <v>3</v>
      </c>
      <c r="N802">
        <v>2005</v>
      </c>
      <c r="O802" t="s">
        <v>506</v>
      </c>
      <c r="P802">
        <v>84</v>
      </c>
      <c r="Q802" t="s">
        <v>531</v>
      </c>
      <c r="R802" t="s">
        <v>161</v>
      </c>
      <c r="S802" t="s">
        <v>723</v>
      </c>
      <c r="T802" t="s">
        <v>162</v>
      </c>
      <c r="U802" t="s">
        <v>615</v>
      </c>
      <c r="V802" t="s">
        <v>163</v>
      </c>
      <c r="W802" t="s">
        <v>615</v>
      </c>
      <c r="X802" t="s">
        <v>646</v>
      </c>
      <c r="Y802" t="s">
        <v>164</v>
      </c>
      <c r="Z802" t="s">
        <v>40</v>
      </c>
      <c r="AA802" t="s">
        <v>165</v>
      </c>
      <c r="AB802" t="s">
        <v>166</v>
      </c>
      <c r="AC802" t="s">
        <v>35</v>
      </c>
    </row>
    <row r="803" spans="1:29" x14ac:dyDescent="0.3">
      <c r="A803">
        <v>10398</v>
      </c>
      <c r="B803">
        <v>34</v>
      </c>
      <c r="C803" s="10">
        <v>64.578183286355113</v>
      </c>
      <c r="D803">
        <v>76.88</v>
      </c>
      <c r="E803">
        <v>15</v>
      </c>
      <c r="F803" t="str" cm="1">
        <f t="array" ref="F803">_xlfn.IFS(G803&lt;5000,"Small",AND(G803&gt;=5000,G803&lt;=10000),"Medium",G803&gt;10000,"Large")</f>
        <v>Small</v>
      </c>
      <c r="G803">
        <v>2613.92</v>
      </c>
      <c r="H803" s="10">
        <f t="shared" si="24"/>
        <v>418.26176826392611</v>
      </c>
      <c r="I803" s="11">
        <f t="shared" si="25"/>
        <v>0.16001322468320611</v>
      </c>
      <c r="J803" t="s">
        <v>24</v>
      </c>
      <c r="K803" s="5">
        <v>38441</v>
      </c>
      <c r="L803">
        <v>1</v>
      </c>
      <c r="M803">
        <v>3</v>
      </c>
      <c r="N803">
        <v>2005</v>
      </c>
      <c r="O803" t="s">
        <v>506</v>
      </c>
      <c r="P803">
        <v>84</v>
      </c>
      <c r="Q803" t="s">
        <v>531</v>
      </c>
      <c r="R803" t="s">
        <v>36</v>
      </c>
      <c r="S803" t="s">
        <v>713</v>
      </c>
      <c r="T803" t="s">
        <v>37</v>
      </c>
      <c r="U803" t="s">
        <v>615</v>
      </c>
      <c r="V803" t="s">
        <v>38</v>
      </c>
      <c r="W803" t="s">
        <v>615</v>
      </c>
      <c r="X803" t="s">
        <v>617</v>
      </c>
      <c r="Y803" t="s">
        <v>39</v>
      </c>
      <c r="Z803" t="s">
        <v>40</v>
      </c>
      <c r="AA803" t="s">
        <v>41</v>
      </c>
      <c r="AB803" t="s">
        <v>42</v>
      </c>
      <c r="AC803" t="s">
        <v>35</v>
      </c>
    </row>
    <row r="804" spans="1:29" x14ac:dyDescent="0.3">
      <c r="A804">
        <v>10401</v>
      </c>
      <c r="B804">
        <v>42</v>
      </c>
      <c r="C804" s="10">
        <v>54.990766409079832</v>
      </c>
      <c r="D804">
        <v>76.03</v>
      </c>
      <c r="E804">
        <v>3</v>
      </c>
      <c r="F804" t="str" cm="1">
        <f t="array" ref="F804">_xlfn.IFS(G804&lt;5000,"Small",AND(G804&gt;=5000,G804&lt;=10000),"Medium",G804&gt;10000,"Large")</f>
        <v>Small</v>
      </c>
      <c r="G804">
        <v>3193.26</v>
      </c>
      <c r="H804" s="10">
        <f t="shared" si="24"/>
        <v>883.64781081864749</v>
      </c>
      <c r="I804" s="11">
        <f t="shared" si="25"/>
        <v>0.27672278825358643</v>
      </c>
      <c r="J804" s="1" t="s">
        <v>359</v>
      </c>
      <c r="K804" s="5">
        <v>38445</v>
      </c>
      <c r="L804">
        <v>2</v>
      </c>
      <c r="M804">
        <v>4</v>
      </c>
      <c r="N804">
        <v>2005</v>
      </c>
      <c r="O804" t="s">
        <v>506</v>
      </c>
      <c r="P804">
        <v>84</v>
      </c>
      <c r="Q804" t="s">
        <v>531</v>
      </c>
      <c r="R804" t="s">
        <v>97</v>
      </c>
      <c r="S804" t="s">
        <v>631</v>
      </c>
      <c r="T804" t="s">
        <v>98</v>
      </c>
      <c r="U804" t="s">
        <v>615</v>
      </c>
      <c r="V804" t="s">
        <v>99</v>
      </c>
      <c r="W804" t="s">
        <v>100</v>
      </c>
      <c r="X804" t="s">
        <v>632</v>
      </c>
      <c r="Y804" t="s">
        <v>31</v>
      </c>
      <c r="Z804" t="s">
        <v>32</v>
      </c>
      <c r="AA804" t="s">
        <v>59</v>
      </c>
      <c r="AB804" t="s">
        <v>101</v>
      </c>
      <c r="AC804" t="s">
        <v>49</v>
      </c>
    </row>
    <row r="805" spans="1:29" x14ac:dyDescent="0.3">
      <c r="A805">
        <v>10416</v>
      </c>
      <c r="B805">
        <v>15</v>
      </c>
      <c r="C805" s="10">
        <v>87.355154695475434</v>
      </c>
      <c r="D805">
        <v>98.84</v>
      </c>
      <c r="E805">
        <v>4</v>
      </c>
      <c r="F805" t="str" cm="1">
        <f t="array" ref="F805">_xlfn.IFS(G805&lt;5000,"Small",AND(G805&gt;=5000,G805&lt;=10000),"Medium",G805&gt;10000,"Large")</f>
        <v>Small</v>
      </c>
      <c r="G805">
        <v>1482.6</v>
      </c>
      <c r="H805" s="10">
        <f t="shared" si="24"/>
        <v>172.27267956786841</v>
      </c>
      <c r="I805" s="11">
        <f t="shared" si="25"/>
        <v>0.11619633047879969</v>
      </c>
      <c r="J805" s="1" t="s">
        <v>24</v>
      </c>
      <c r="K805" s="5">
        <v>38482</v>
      </c>
      <c r="L805">
        <v>2</v>
      </c>
      <c r="M805">
        <v>5</v>
      </c>
      <c r="N805">
        <v>2005</v>
      </c>
      <c r="O805" t="s">
        <v>506</v>
      </c>
      <c r="P805">
        <v>84</v>
      </c>
      <c r="Q805" t="s">
        <v>531</v>
      </c>
      <c r="R805" t="s">
        <v>403</v>
      </c>
      <c r="S805" t="s">
        <v>756</v>
      </c>
      <c r="T805" t="s">
        <v>404</v>
      </c>
      <c r="U805" t="s">
        <v>615</v>
      </c>
      <c r="V805" t="s">
        <v>405</v>
      </c>
      <c r="W805" t="s">
        <v>615</v>
      </c>
      <c r="X805" t="s">
        <v>689</v>
      </c>
      <c r="Y805" t="s">
        <v>235</v>
      </c>
      <c r="Z805" t="s">
        <v>40</v>
      </c>
      <c r="AA805" t="s">
        <v>406</v>
      </c>
      <c r="AB805" t="s">
        <v>407</v>
      </c>
      <c r="AC805" t="s">
        <v>35</v>
      </c>
    </row>
    <row r="806" spans="1:29" x14ac:dyDescent="0.3">
      <c r="A806">
        <v>10107</v>
      </c>
      <c r="B806">
        <v>29</v>
      </c>
      <c r="C806" s="10">
        <v>55.261374832739115</v>
      </c>
      <c r="D806">
        <v>70.87</v>
      </c>
      <c r="E806">
        <v>6</v>
      </c>
      <c r="F806" t="str" cm="1">
        <f t="array" ref="F806">_xlfn.IFS(G806&lt;5000,"Small",AND(G806&gt;=5000,G806&lt;=10000),"Medium",G806&gt;10000,"Large")</f>
        <v>Small</v>
      </c>
      <c r="G806">
        <v>2055.23</v>
      </c>
      <c r="H806" s="10">
        <f t="shared" si="24"/>
        <v>452.65012985056569</v>
      </c>
      <c r="I806" s="11">
        <f t="shared" si="25"/>
        <v>0.22024305301623939</v>
      </c>
      <c r="J806" t="s">
        <v>24</v>
      </c>
      <c r="K806" s="5">
        <v>37676</v>
      </c>
      <c r="L806">
        <v>1</v>
      </c>
      <c r="M806">
        <v>2</v>
      </c>
      <c r="N806">
        <v>2003</v>
      </c>
      <c r="O806" t="s">
        <v>25</v>
      </c>
      <c r="P806">
        <v>60</v>
      </c>
      <c r="Q806" t="s">
        <v>532</v>
      </c>
      <c r="R806" t="s">
        <v>27</v>
      </c>
      <c r="S806" t="s">
        <v>614</v>
      </c>
      <c r="T806" t="s">
        <v>28</v>
      </c>
      <c r="U806" t="s">
        <v>615</v>
      </c>
      <c r="V806" t="s">
        <v>29</v>
      </c>
      <c r="W806" t="s">
        <v>30</v>
      </c>
      <c r="X806" t="s">
        <v>616</v>
      </c>
      <c r="Y806" t="s">
        <v>31</v>
      </c>
      <c r="Z806" t="s">
        <v>32</v>
      </c>
      <c r="AA806" t="s">
        <v>33</v>
      </c>
      <c r="AB806" t="s">
        <v>34</v>
      </c>
      <c r="AC806" t="s">
        <v>35</v>
      </c>
    </row>
    <row r="807" spans="1:29" x14ac:dyDescent="0.3">
      <c r="A807">
        <v>10120</v>
      </c>
      <c r="B807">
        <v>46</v>
      </c>
      <c r="C807" s="10">
        <v>50.506845806908494</v>
      </c>
      <c r="D807">
        <v>58.15</v>
      </c>
      <c r="E807">
        <v>4</v>
      </c>
      <c r="F807" t="str" cm="1">
        <f t="array" ref="F807">_xlfn.IFS(G807&lt;5000,"Small",AND(G807&gt;=5000,G807&lt;=10000),"Medium",G807&gt;10000,"Large")</f>
        <v>Small</v>
      </c>
      <c r="G807">
        <v>2674.9</v>
      </c>
      <c r="H807" s="10">
        <f t="shared" si="24"/>
        <v>351.58509288220921</v>
      </c>
      <c r="I807" s="11">
        <f t="shared" si="25"/>
        <v>0.13143859317440248</v>
      </c>
      <c r="J807" t="s">
        <v>24</v>
      </c>
      <c r="K807" s="5">
        <v>37740</v>
      </c>
      <c r="L807">
        <v>2</v>
      </c>
      <c r="M807">
        <v>4</v>
      </c>
      <c r="N807">
        <v>2003</v>
      </c>
      <c r="O807" t="s">
        <v>25</v>
      </c>
      <c r="P807">
        <v>60</v>
      </c>
      <c r="Q807" t="s">
        <v>532</v>
      </c>
      <c r="R807" t="s">
        <v>83</v>
      </c>
      <c r="S807" s="2" t="s">
        <v>628</v>
      </c>
      <c r="T807" t="s">
        <v>84</v>
      </c>
      <c r="U807" t="s">
        <v>85</v>
      </c>
      <c r="V807" t="s">
        <v>86</v>
      </c>
      <c r="W807" t="s">
        <v>87</v>
      </c>
      <c r="X807" t="s">
        <v>629</v>
      </c>
      <c r="Y807" t="s">
        <v>88</v>
      </c>
      <c r="Z807" t="s">
        <v>89</v>
      </c>
      <c r="AA807" t="s">
        <v>90</v>
      </c>
      <c r="AB807" t="s">
        <v>91</v>
      </c>
      <c r="AC807" t="s">
        <v>35</v>
      </c>
    </row>
    <row r="808" spans="1:29" x14ac:dyDescent="0.3">
      <c r="A808">
        <v>10134</v>
      </c>
      <c r="B808">
        <v>30</v>
      </c>
      <c r="C808" s="10">
        <v>46.073871083996664</v>
      </c>
      <c r="D808">
        <v>61.78</v>
      </c>
      <c r="E808">
        <v>6</v>
      </c>
      <c r="F808" t="str" cm="1">
        <f t="array" ref="F808">_xlfn.IFS(G808&lt;5000,"Small",AND(G808&gt;=5000,G808&lt;=10000),"Medium",G808&gt;10000,"Large")</f>
        <v>Small</v>
      </c>
      <c r="G808">
        <v>1853.4</v>
      </c>
      <c r="H808" s="10">
        <f t="shared" si="24"/>
        <v>471.18386748010016</v>
      </c>
      <c r="I808" s="11">
        <f t="shared" si="25"/>
        <v>0.25422675487218094</v>
      </c>
      <c r="J808" s="1" t="s">
        <v>24</v>
      </c>
      <c r="K808" s="5">
        <v>37803</v>
      </c>
      <c r="L808">
        <v>3</v>
      </c>
      <c r="M808">
        <v>7</v>
      </c>
      <c r="N808">
        <v>2003</v>
      </c>
      <c r="O808" t="s">
        <v>25</v>
      </c>
      <c r="P808">
        <v>60</v>
      </c>
      <c r="Q808" t="s">
        <v>532</v>
      </c>
      <c r="R808" t="s">
        <v>43</v>
      </c>
      <c r="S808" t="s">
        <v>44</v>
      </c>
      <c r="T808" t="s">
        <v>45</v>
      </c>
      <c r="U808" t="s">
        <v>615</v>
      </c>
      <c r="V808" t="s">
        <v>46</v>
      </c>
      <c r="W808" t="s">
        <v>615</v>
      </c>
      <c r="X808" t="s">
        <v>618</v>
      </c>
      <c r="Y808" t="s">
        <v>39</v>
      </c>
      <c r="Z808" t="s">
        <v>40</v>
      </c>
      <c r="AA808" t="s">
        <v>47</v>
      </c>
      <c r="AB808" t="s">
        <v>48</v>
      </c>
      <c r="AC808" t="s">
        <v>35</v>
      </c>
    </row>
    <row r="809" spans="1:29" x14ac:dyDescent="0.3">
      <c r="A809">
        <v>10145</v>
      </c>
      <c r="B809">
        <v>30</v>
      </c>
      <c r="C809" s="10">
        <v>43.82855195191798</v>
      </c>
      <c r="D809">
        <v>49.67</v>
      </c>
      <c r="E809">
        <v>10</v>
      </c>
      <c r="F809" t="str" cm="1">
        <f t="array" ref="F809">_xlfn.IFS(G809&lt;5000,"Small",AND(G809&gt;=5000,G809&lt;=10000),"Medium",G809&gt;10000,"Large")</f>
        <v>Small</v>
      </c>
      <c r="G809">
        <v>1490.1</v>
      </c>
      <c r="H809" s="10">
        <f t="shared" si="24"/>
        <v>175.24344144246061</v>
      </c>
      <c r="I809" s="11">
        <f t="shared" si="25"/>
        <v>0.11760515498453837</v>
      </c>
      <c r="J809" t="s">
        <v>24</v>
      </c>
      <c r="K809" s="5">
        <v>37858</v>
      </c>
      <c r="L809">
        <v>3</v>
      </c>
      <c r="M809">
        <v>8</v>
      </c>
      <c r="N809">
        <v>2003</v>
      </c>
      <c r="O809" t="s">
        <v>25</v>
      </c>
      <c r="P809">
        <v>60</v>
      </c>
      <c r="Q809" t="s">
        <v>532</v>
      </c>
      <c r="R809" t="s">
        <v>50</v>
      </c>
      <c r="S809" t="s">
        <v>619</v>
      </c>
      <c r="T809" t="s">
        <v>51</v>
      </c>
      <c r="U809" t="s">
        <v>615</v>
      </c>
      <c r="V809" t="s">
        <v>52</v>
      </c>
      <c r="W809" t="s">
        <v>53</v>
      </c>
      <c r="X809" t="s">
        <v>620</v>
      </c>
      <c r="Y809" t="s">
        <v>31</v>
      </c>
      <c r="Z809" t="s">
        <v>32</v>
      </c>
      <c r="AA809" t="s">
        <v>54</v>
      </c>
      <c r="AB809" t="s">
        <v>55</v>
      </c>
      <c r="AC809" t="s">
        <v>35</v>
      </c>
    </row>
    <row r="810" spans="1:29" x14ac:dyDescent="0.3">
      <c r="A810">
        <v>10159</v>
      </c>
      <c r="B810">
        <v>42</v>
      </c>
      <c r="C810" s="10">
        <v>34.85554019747525</v>
      </c>
      <c r="D810">
        <v>51.48</v>
      </c>
      <c r="E810">
        <v>18</v>
      </c>
      <c r="F810" t="str" cm="1">
        <f t="array" ref="F810">_xlfn.IFS(G810&lt;5000,"Small",AND(G810&gt;=5000,G810&lt;=10000),"Medium",G810&gt;10000,"Large")</f>
        <v>Small</v>
      </c>
      <c r="G810">
        <v>2162.16</v>
      </c>
      <c r="H810" s="10">
        <f t="shared" si="24"/>
        <v>698.22731170603947</v>
      </c>
      <c r="I810" s="11">
        <f t="shared" si="25"/>
        <v>0.32293045459449787</v>
      </c>
      <c r="J810" s="1" t="s">
        <v>24</v>
      </c>
      <c r="K810" s="5">
        <v>37904</v>
      </c>
      <c r="L810">
        <v>4</v>
      </c>
      <c r="M810">
        <v>10</v>
      </c>
      <c r="N810">
        <v>2003</v>
      </c>
      <c r="O810" t="s">
        <v>25</v>
      </c>
      <c r="P810">
        <v>60</v>
      </c>
      <c r="Q810" t="s">
        <v>532</v>
      </c>
      <c r="R810" t="s">
        <v>56</v>
      </c>
      <c r="S810" t="s">
        <v>621</v>
      </c>
      <c r="T810" t="s">
        <v>57</v>
      </c>
      <c r="U810" t="s">
        <v>615</v>
      </c>
      <c r="V810" t="s">
        <v>58</v>
      </c>
      <c r="W810" t="s">
        <v>53</v>
      </c>
      <c r="X810" t="s">
        <v>615</v>
      </c>
      <c r="Y810" t="s">
        <v>31</v>
      </c>
      <c r="Z810" t="s">
        <v>32</v>
      </c>
      <c r="AA810" t="s">
        <v>59</v>
      </c>
      <c r="AB810" t="s">
        <v>55</v>
      </c>
      <c r="AC810" t="s">
        <v>35</v>
      </c>
    </row>
    <row r="811" spans="1:29" x14ac:dyDescent="0.3">
      <c r="A811">
        <v>10168</v>
      </c>
      <c r="B811">
        <v>46</v>
      </c>
      <c r="C811" s="10">
        <v>37.03049371882986</v>
      </c>
      <c r="D811">
        <v>61.18</v>
      </c>
      <c r="E811">
        <v>5</v>
      </c>
      <c r="F811" t="str" cm="1">
        <f t="array" ref="F811">_xlfn.IFS(G811&lt;5000,"Small",AND(G811&gt;=5000,G811&lt;=10000),"Medium",G811&gt;10000,"Large")</f>
        <v>Small</v>
      </c>
      <c r="G811">
        <v>2814.28</v>
      </c>
      <c r="H811" s="10">
        <f t="shared" si="24"/>
        <v>1110.8772889338265</v>
      </c>
      <c r="I811" s="11">
        <f t="shared" si="25"/>
        <v>0.3947287721668869</v>
      </c>
      <c r="J811" t="s">
        <v>24</v>
      </c>
      <c r="K811" s="5">
        <v>37922</v>
      </c>
      <c r="L811">
        <v>4</v>
      </c>
      <c r="M811">
        <v>10</v>
      </c>
      <c r="N811">
        <v>2003</v>
      </c>
      <c r="O811" t="s">
        <v>25</v>
      </c>
      <c r="P811">
        <v>60</v>
      </c>
      <c r="Q811" t="s">
        <v>532</v>
      </c>
      <c r="R811" t="s">
        <v>60</v>
      </c>
      <c r="S811" t="s">
        <v>622</v>
      </c>
      <c r="T811" t="s">
        <v>61</v>
      </c>
      <c r="U811" t="s">
        <v>615</v>
      </c>
      <c r="V811" t="s">
        <v>62</v>
      </c>
      <c r="W811" t="s">
        <v>53</v>
      </c>
      <c r="X811" t="s">
        <v>623</v>
      </c>
      <c r="Y811" t="s">
        <v>31</v>
      </c>
      <c r="Z811" t="s">
        <v>32</v>
      </c>
      <c r="AA811" t="s">
        <v>63</v>
      </c>
      <c r="AB811" t="s">
        <v>64</v>
      </c>
      <c r="AC811" t="s">
        <v>35</v>
      </c>
    </row>
    <row r="812" spans="1:29" x14ac:dyDescent="0.3">
      <c r="A812">
        <v>10180</v>
      </c>
      <c r="B812">
        <v>25</v>
      </c>
      <c r="C812" s="10">
        <v>47.993843521610835</v>
      </c>
      <c r="D812">
        <v>64.2</v>
      </c>
      <c r="E812">
        <v>13</v>
      </c>
      <c r="F812" t="str" cm="1">
        <f t="array" ref="F812">_xlfn.IFS(G812&lt;5000,"Small",AND(G812&gt;=5000,G812&lt;=10000),"Medium",G812&gt;10000,"Large")</f>
        <v>Small</v>
      </c>
      <c r="G812">
        <v>1605</v>
      </c>
      <c r="H812" s="10">
        <f t="shared" si="24"/>
        <v>405.15391195972916</v>
      </c>
      <c r="I812" s="11">
        <f t="shared" si="25"/>
        <v>0.2524323439001428</v>
      </c>
      <c r="J812" s="1" t="s">
        <v>24</v>
      </c>
      <c r="K812" s="5">
        <v>37936</v>
      </c>
      <c r="L812">
        <v>4</v>
      </c>
      <c r="M812">
        <v>11</v>
      </c>
      <c r="N812">
        <v>2003</v>
      </c>
      <c r="O812" t="s">
        <v>25</v>
      </c>
      <c r="P812">
        <v>60</v>
      </c>
      <c r="Q812" t="s">
        <v>532</v>
      </c>
      <c r="R812" t="s">
        <v>65</v>
      </c>
      <c r="S812" t="s">
        <v>714</v>
      </c>
      <c r="T812" t="s">
        <v>66</v>
      </c>
      <c r="U812" t="s">
        <v>615</v>
      </c>
      <c r="V812" t="s">
        <v>67</v>
      </c>
      <c r="W812" t="s">
        <v>615</v>
      </c>
      <c r="X812" t="s">
        <v>624</v>
      </c>
      <c r="Y812" t="s">
        <v>39</v>
      </c>
      <c r="Z812" t="s">
        <v>40</v>
      </c>
      <c r="AA812" t="s">
        <v>68</v>
      </c>
      <c r="AB812" t="s">
        <v>69</v>
      </c>
      <c r="AC812" t="s">
        <v>35</v>
      </c>
    </row>
    <row r="813" spans="1:29" x14ac:dyDescent="0.3">
      <c r="A813">
        <v>10188</v>
      </c>
      <c r="B813">
        <v>32</v>
      </c>
      <c r="C813" s="10">
        <v>46.633984571278596</v>
      </c>
      <c r="D813">
        <v>65.42</v>
      </c>
      <c r="E813">
        <v>5</v>
      </c>
      <c r="F813" t="str" cm="1">
        <f t="array" ref="F813">_xlfn.IFS(G813&lt;5000,"Small",AND(G813&gt;=5000,G813&lt;=10000),"Medium",G813&gt;10000,"Large")</f>
        <v>Small</v>
      </c>
      <c r="G813">
        <v>2093.44</v>
      </c>
      <c r="H813" s="10">
        <f t="shared" si="24"/>
        <v>601.15249371908499</v>
      </c>
      <c r="I813" s="11">
        <f t="shared" si="25"/>
        <v>0.28716012578296246</v>
      </c>
      <c r="J813" t="s">
        <v>24</v>
      </c>
      <c r="K813" s="5">
        <v>37943</v>
      </c>
      <c r="L813">
        <v>4</v>
      </c>
      <c r="M813">
        <v>11</v>
      </c>
      <c r="N813">
        <v>2003</v>
      </c>
      <c r="O813" t="s">
        <v>25</v>
      </c>
      <c r="P813">
        <v>60</v>
      </c>
      <c r="Q813" t="s">
        <v>532</v>
      </c>
      <c r="R813" t="s">
        <v>70</v>
      </c>
      <c r="S813" s="2" t="s">
        <v>625</v>
      </c>
      <c r="T813" t="s">
        <v>71</v>
      </c>
      <c r="U813" t="s">
        <v>615</v>
      </c>
      <c r="V813" t="s">
        <v>72</v>
      </c>
      <c r="W813" t="s">
        <v>615</v>
      </c>
      <c r="X813" t="s">
        <v>715</v>
      </c>
      <c r="Y813" t="s">
        <v>73</v>
      </c>
      <c r="Z813" t="s">
        <v>40</v>
      </c>
      <c r="AA813" t="s">
        <v>74</v>
      </c>
      <c r="AB813" t="s">
        <v>75</v>
      </c>
      <c r="AC813" t="s">
        <v>35</v>
      </c>
    </row>
    <row r="814" spans="1:29" x14ac:dyDescent="0.3">
      <c r="A814">
        <v>10201</v>
      </c>
      <c r="B814">
        <v>30</v>
      </c>
      <c r="C814" s="10">
        <v>39.797219736915793</v>
      </c>
      <c r="D814">
        <v>64.81</v>
      </c>
      <c r="E814">
        <v>6</v>
      </c>
      <c r="F814" t="str" cm="1">
        <f t="array" ref="F814">_xlfn.IFS(G814&lt;5000,"Small",AND(G814&gt;=5000,G814&lt;=10000),"Medium",G814&gt;10000,"Large")</f>
        <v>Small</v>
      </c>
      <c r="G814">
        <v>1944.3</v>
      </c>
      <c r="H814" s="10">
        <f t="shared" si="24"/>
        <v>750.38340789252629</v>
      </c>
      <c r="I814" s="11">
        <f t="shared" si="25"/>
        <v>0.38594013675488675</v>
      </c>
      <c r="J814" s="1" t="s">
        <v>24</v>
      </c>
      <c r="K814" s="5">
        <v>37956</v>
      </c>
      <c r="L814">
        <v>4</v>
      </c>
      <c r="M814">
        <v>12</v>
      </c>
      <c r="N814">
        <v>2003</v>
      </c>
      <c r="O814" t="s">
        <v>25</v>
      </c>
      <c r="P814">
        <v>60</v>
      </c>
      <c r="Q814" t="s">
        <v>532</v>
      </c>
      <c r="R814" t="s">
        <v>76</v>
      </c>
      <c r="S814" t="s">
        <v>626</v>
      </c>
      <c r="T814" t="s">
        <v>77</v>
      </c>
      <c r="U814" t="s">
        <v>615</v>
      </c>
      <c r="V814" t="s">
        <v>58</v>
      </c>
      <c r="W814" t="s">
        <v>53</v>
      </c>
      <c r="X814" t="s">
        <v>615</v>
      </c>
      <c r="Y814" t="s">
        <v>31</v>
      </c>
      <c r="Z814" t="s">
        <v>32</v>
      </c>
      <c r="AA814" t="s">
        <v>78</v>
      </c>
      <c r="AB814" t="s">
        <v>55</v>
      </c>
      <c r="AC814" t="s">
        <v>35</v>
      </c>
    </row>
    <row r="815" spans="1:29" x14ac:dyDescent="0.3">
      <c r="A815">
        <v>10210</v>
      </c>
      <c r="B815">
        <v>40</v>
      </c>
      <c r="C815" s="10">
        <v>34.330357957121521</v>
      </c>
      <c r="D815">
        <v>49.67</v>
      </c>
      <c r="E815">
        <v>3</v>
      </c>
      <c r="F815" t="str" cm="1">
        <f t="array" ref="F815">_xlfn.IFS(G815&lt;5000,"Small",AND(G815&gt;=5000,G815&lt;=10000),"Medium",G815&gt;10000,"Large")</f>
        <v>Small</v>
      </c>
      <c r="G815">
        <v>1986.8</v>
      </c>
      <c r="H815" s="10">
        <f t="shared" si="24"/>
        <v>613.58568171513912</v>
      </c>
      <c r="I815" s="11">
        <f t="shared" si="25"/>
        <v>0.30883112629109077</v>
      </c>
      <c r="J815" s="1" t="s">
        <v>24</v>
      </c>
      <c r="K815" s="5">
        <v>37998</v>
      </c>
      <c r="L815">
        <v>1</v>
      </c>
      <c r="M815">
        <v>1</v>
      </c>
      <c r="N815">
        <v>2004</v>
      </c>
      <c r="O815" t="s">
        <v>25</v>
      </c>
      <c r="P815">
        <v>60</v>
      </c>
      <c r="Q815" t="s">
        <v>532</v>
      </c>
      <c r="R815" t="s">
        <v>273</v>
      </c>
      <c r="S815" t="s">
        <v>274</v>
      </c>
      <c r="T815" t="s">
        <v>275</v>
      </c>
      <c r="U815" t="s">
        <v>615</v>
      </c>
      <c r="V815" t="s">
        <v>276</v>
      </c>
      <c r="W815" t="s">
        <v>276</v>
      </c>
      <c r="X815" t="s">
        <v>277</v>
      </c>
      <c r="Y815" t="s">
        <v>182</v>
      </c>
      <c r="Z815" t="s">
        <v>182</v>
      </c>
      <c r="AA815" t="s">
        <v>278</v>
      </c>
      <c r="AB815" t="s">
        <v>279</v>
      </c>
      <c r="AC815" t="s">
        <v>35</v>
      </c>
    </row>
    <row r="816" spans="1:29" x14ac:dyDescent="0.3">
      <c r="A816">
        <v>10223</v>
      </c>
      <c r="B816">
        <v>28</v>
      </c>
      <c r="C816" s="10">
        <v>48.181763552871594</v>
      </c>
      <c r="D816">
        <v>60.57</v>
      </c>
      <c r="E816">
        <v>5</v>
      </c>
      <c r="F816" t="str" cm="1">
        <f t="array" ref="F816">_xlfn.IFS(G816&lt;5000,"Small",AND(G816&gt;=5000,G816&lt;=10000),"Medium",G816&gt;10000,"Large")</f>
        <v>Small</v>
      </c>
      <c r="G816">
        <v>1695.96</v>
      </c>
      <c r="H816" s="10">
        <f t="shared" si="24"/>
        <v>346.87062051959538</v>
      </c>
      <c r="I816" s="11">
        <f t="shared" si="25"/>
        <v>0.2045275952968203</v>
      </c>
      <c r="J816" t="s">
        <v>24</v>
      </c>
      <c r="K816" s="5">
        <v>38037</v>
      </c>
      <c r="L816">
        <v>1</v>
      </c>
      <c r="M816">
        <v>2</v>
      </c>
      <c r="N816">
        <v>2004</v>
      </c>
      <c r="O816" t="s">
        <v>25</v>
      </c>
      <c r="P816">
        <v>60</v>
      </c>
      <c r="Q816" t="s">
        <v>532</v>
      </c>
      <c r="R816" t="s">
        <v>83</v>
      </c>
      <c r="S816" s="2" t="s">
        <v>628</v>
      </c>
      <c r="T816" t="s">
        <v>84</v>
      </c>
      <c r="U816" t="s">
        <v>85</v>
      </c>
      <c r="V816" t="s">
        <v>86</v>
      </c>
      <c r="W816" t="s">
        <v>87</v>
      </c>
      <c r="X816" t="s">
        <v>629</v>
      </c>
      <c r="Y816" t="s">
        <v>88</v>
      </c>
      <c r="Z816" t="s">
        <v>89</v>
      </c>
      <c r="AA816" t="s">
        <v>90</v>
      </c>
      <c r="AB816" t="s">
        <v>91</v>
      </c>
      <c r="AC816" t="s">
        <v>35</v>
      </c>
    </row>
    <row r="817" spans="1:29" x14ac:dyDescent="0.3">
      <c r="A817">
        <v>10236</v>
      </c>
      <c r="B817">
        <v>23</v>
      </c>
      <c r="C817" s="10">
        <v>38.270445424891612</v>
      </c>
      <c r="D817">
        <v>55.72</v>
      </c>
      <c r="E817">
        <v>2</v>
      </c>
      <c r="F817" t="str" cm="1">
        <f t="array" ref="F817">_xlfn.IFS(G817&lt;5000,"Small",AND(G817&gt;=5000,G817&lt;=10000),"Medium",G817&gt;10000,"Large")</f>
        <v>Small</v>
      </c>
      <c r="G817">
        <v>1281.56</v>
      </c>
      <c r="H817" s="10">
        <f t="shared" si="24"/>
        <v>401.3397552274929</v>
      </c>
      <c r="I817" s="11">
        <f t="shared" si="25"/>
        <v>0.31316501391077506</v>
      </c>
      <c r="J817" s="1" t="s">
        <v>24</v>
      </c>
      <c r="K817" s="5">
        <v>38080</v>
      </c>
      <c r="L817">
        <v>2</v>
      </c>
      <c r="M817">
        <v>4</v>
      </c>
      <c r="N817">
        <v>2004</v>
      </c>
      <c r="O817" t="s">
        <v>25</v>
      </c>
      <c r="P817">
        <v>60</v>
      </c>
      <c r="Q817" t="s">
        <v>532</v>
      </c>
      <c r="R817" t="s">
        <v>280</v>
      </c>
      <c r="S817" t="s">
        <v>667</v>
      </c>
      <c r="T817" t="s">
        <v>281</v>
      </c>
      <c r="U817" t="s">
        <v>615</v>
      </c>
      <c r="V817" t="s">
        <v>197</v>
      </c>
      <c r="W817" t="s">
        <v>132</v>
      </c>
      <c r="X817" t="s">
        <v>653</v>
      </c>
      <c r="Y817" t="s">
        <v>31</v>
      </c>
      <c r="Z817" t="s">
        <v>32</v>
      </c>
      <c r="AA817" t="s">
        <v>116</v>
      </c>
      <c r="AB817" t="s">
        <v>282</v>
      </c>
      <c r="AC817" t="s">
        <v>35</v>
      </c>
    </row>
    <row r="818" spans="1:29" x14ac:dyDescent="0.3">
      <c r="A818">
        <v>10251</v>
      </c>
      <c r="B818">
        <v>29</v>
      </c>
      <c r="C818" s="10">
        <v>42.160267629170264</v>
      </c>
      <c r="D818">
        <v>61.18</v>
      </c>
      <c r="E818">
        <v>6</v>
      </c>
      <c r="F818" t="str" cm="1">
        <f t="array" ref="F818">_xlfn.IFS(G818&lt;5000,"Small",AND(G818&gt;=5000,G818&lt;=10000),"Medium",G818&gt;10000,"Large")</f>
        <v>Small</v>
      </c>
      <c r="G818">
        <v>1774.22</v>
      </c>
      <c r="H818" s="10">
        <f t="shared" si="24"/>
        <v>551.57223875406248</v>
      </c>
      <c r="I818" s="11">
        <f t="shared" si="25"/>
        <v>0.31088153597302615</v>
      </c>
      <c r="J818" t="s">
        <v>24</v>
      </c>
      <c r="K818" s="5">
        <v>38125</v>
      </c>
      <c r="L818">
        <v>2</v>
      </c>
      <c r="M818">
        <v>5</v>
      </c>
      <c r="N818">
        <v>2004</v>
      </c>
      <c r="O818" t="s">
        <v>25</v>
      </c>
      <c r="P818">
        <v>60</v>
      </c>
      <c r="Q818" t="s">
        <v>532</v>
      </c>
      <c r="R818" t="s">
        <v>97</v>
      </c>
      <c r="S818" t="s">
        <v>631</v>
      </c>
      <c r="T818" t="s">
        <v>98</v>
      </c>
      <c r="U818" t="s">
        <v>615</v>
      </c>
      <c r="V818" t="s">
        <v>99</v>
      </c>
      <c r="W818" t="s">
        <v>100</v>
      </c>
      <c r="X818" t="s">
        <v>632</v>
      </c>
      <c r="Y818" t="s">
        <v>31</v>
      </c>
      <c r="Z818" t="s">
        <v>32</v>
      </c>
      <c r="AA818" t="s">
        <v>59</v>
      </c>
      <c r="AB818" t="s">
        <v>101</v>
      </c>
      <c r="AC818" t="s">
        <v>35</v>
      </c>
    </row>
    <row r="819" spans="1:29" x14ac:dyDescent="0.3">
      <c r="A819">
        <v>10263</v>
      </c>
      <c r="B819">
        <v>34</v>
      </c>
      <c r="C819" s="10">
        <v>41.765992499447833</v>
      </c>
      <c r="D819">
        <v>58.75</v>
      </c>
      <c r="E819">
        <v>6</v>
      </c>
      <c r="F819" t="str" cm="1">
        <f t="array" ref="F819">_xlfn.IFS(G819&lt;5000,"Small",AND(G819&gt;=5000,G819&lt;=10000),"Medium",G819&gt;10000,"Large")</f>
        <v>Small</v>
      </c>
      <c r="G819">
        <v>1997.5</v>
      </c>
      <c r="H819" s="10">
        <f t="shared" si="24"/>
        <v>577.45625501877362</v>
      </c>
      <c r="I819" s="11">
        <f t="shared" si="25"/>
        <v>0.28908948937110068</v>
      </c>
      <c r="J819" t="s">
        <v>24</v>
      </c>
      <c r="K819" s="5">
        <v>38166</v>
      </c>
      <c r="L819">
        <v>2</v>
      </c>
      <c r="M819">
        <v>6</v>
      </c>
      <c r="N819">
        <v>2004</v>
      </c>
      <c r="O819" t="s">
        <v>25</v>
      </c>
      <c r="P819">
        <v>60</v>
      </c>
      <c r="Q819" t="s">
        <v>532</v>
      </c>
      <c r="R819" t="s">
        <v>102</v>
      </c>
      <c r="S819" t="s">
        <v>633</v>
      </c>
      <c r="T819" t="s">
        <v>103</v>
      </c>
      <c r="U819" t="s">
        <v>615</v>
      </c>
      <c r="V819" t="s">
        <v>104</v>
      </c>
      <c r="W819" t="s">
        <v>105</v>
      </c>
      <c r="X819" t="s">
        <v>634</v>
      </c>
      <c r="Y819" t="s">
        <v>31</v>
      </c>
      <c r="Z819" t="s">
        <v>32</v>
      </c>
      <c r="AA819" t="s">
        <v>106</v>
      </c>
      <c r="AB819" t="s">
        <v>55</v>
      </c>
      <c r="AC819" t="s">
        <v>35</v>
      </c>
    </row>
    <row r="820" spans="1:29" x14ac:dyDescent="0.3">
      <c r="A820">
        <v>10275</v>
      </c>
      <c r="B820">
        <v>37</v>
      </c>
      <c r="C820" s="10">
        <v>44.683221503012788</v>
      </c>
      <c r="D820">
        <v>63.6</v>
      </c>
      <c r="E820">
        <v>5</v>
      </c>
      <c r="F820" t="str" cm="1">
        <f t="array" ref="F820">_xlfn.IFS(G820&lt;5000,"Small",AND(G820&gt;=5000,G820&lt;=10000),"Medium",G820&gt;10000,"Large")</f>
        <v>Small</v>
      </c>
      <c r="G820">
        <v>2353.1999999999998</v>
      </c>
      <c r="H820" s="10">
        <f t="shared" si="24"/>
        <v>699.92080438852668</v>
      </c>
      <c r="I820" s="11">
        <f t="shared" si="25"/>
        <v>0.29743362416646557</v>
      </c>
      <c r="J820" t="s">
        <v>24</v>
      </c>
      <c r="K820" s="5">
        <v>38191</v>
      </c>
      <c r="L820">
        <v>3</v>
      </c>
      <c r="M820">
        <v>7</v>
      </c>
      <c r="N820">
        <v>2004</v>
      </c>
      <c r="O820" t="s">
        <v>25</v>
      </c>
      <c r="P820">
        <v>60</v>
      </c>
      <c r="Q820" t="s">
        <v>532</v>
      </c>
      <c r="R820" t="s">
        <v>107</v>
      </c>
      <c r="S820" t="s">
        <v>717</v>
      </c>
      <c r="T820" t="s">
        <v>108</v>
      </c>
      <c r="U820" t="s">
        <v>615</v>
      </c>
      <c r="V820" t="s">
        <v>109</v>
      </c>
      <c r="W820" t="s">
        <v>615</v>
      </c>
      <c r="X820" t="s">
        <v>635</v>
      </c>
      <c r="Y820" t="s">
        <v>39</v>
      </c>
      <c r="Z820" t="s">
        <v>40</v>
      </c>
      <c r="AA820" t="s">
        <v>110</v>
      </c>
      <c r="AB820" t="s">
        <v>111</v>
      </c>
      <c r="AC820" t="s">
        <v>35</v>
      </c>
    </row>
    <row r="821" spans="1:29" x14ac:dyDescent="0.3">
      <c r="A821">
        <v>10285</v>
      </c>
      <c r="B821">
        <v>20</v>
      </c>
      <c r="C821" s="10">
        <v>43.043184559659039</v>
      </c>
      <c r="D821">
        <v>49.06</v>
      </c>
      <c r="E821">
        <v>10</v>
      </c>
      <c r="F821" t="str" cm="1">
        <f t="array" ref="F821">_xlfn.IFS(G821&lt;5000,"Small",AND(G821&gt;=5000,G821&lt;=10000),"Medium",G821&gt;10000,"Large")</f>
        <v>Small</v>
      </c>
      <c r="G821">
        <v>981.2</v>
      </c>
      <c r="H821" s="10">
        <f t="shared" si="24"/>
        <v>120.33630880681926</v>
      </c>
      <c r="I821" s="11">
        <f t="shared" si="25"/>
        <v>0.12264197799308933</v>
      </c>
      <c r="J821" t="s">
        <v>24</v>
      </c>
      <c r="K821" s="5">
        <v>38226</v>
      </c>
      <c r="L821">
        <v>3</v>
      </c>
      <c r="M821">
        <v>8</v>
      </c>
      <c r="N821">
        <v>2004</v>
      </c>
      <c r="O821" t="s">
        <v>25</v>
      </c>
      <c r="P821">
        <v>60</v>
      </c>
      <c r="Q821" t="s">
        <v>532</v>
      </c>
      <c r="R821" t="s">
        <v>112</v>
      </c>
      <c r="S821" t="s">
        <v>636</v>
      </c>
      <c r="T821" t="s">
        <v>113</v>
      </c>
      <c r="U821" t="s">
        <v>615</v>
      </c>
      <c r="V821" t="s">
        <v>114</v>
      </c>
      <c r="W821" t="s">
        <v>115</v>
      </c>
      <c r="X821" t="s">
        <v>637</v>
      </c>
      <c r="Y821" t="s">
        <v>31</v>
      </c>
      <c r="Z821" t="s">
        <v>32</v>
      </c>
      <c r="AA821" t="s">
        <v>116</v>
      </c>
      <c r="AB821" t="s">
        <v>117</v>
      </c>
      <c r="AC821" t="s">
        <v>35</v>
      </c>
    </row>
    <row r="822" spans="1:29" x14ac:dyDescent="0.3">
      <c r="A822">
        <v>10298</v>
      </c>
      <c r="B822">
        <v>32</v>
      </c>
      <c r="C822" s="10">
        <v>32.750890975977612</v>
      </c>
      <c r="D822">
        <v>48.46</v>
      </c>
      <c r="E822">
        <v>2</v>
      </c>
      <c r="F822" t="str" cm="1">
        <f t="array" ref="F822">_xlfn.IFS(G822&lt;5000,"Small",AND(G822&gt;=5000,G822&lt;=10000),"Medium",G822&gt;10000,"Large")</f>
        <v>Small</v>
      </c>
      <c r="G822">
        <v>1550.72</v>
      </c>
      <c r="H822" s="10">
        <f t="shared" si="24"/>
        <v>502.69148876871645</v>
      </c>
      <c r="I822" s="11">
        <f t="shared" si="25"/>
        <v>0.32416650895630189</v>
      </c>
      <c r="J822" t="s">
        <v>24</v>
      </c>
      <c r="K822" s="5">
        <v>38257</v>
      </c>
      <c r="L822">
        <v>3</v>
      </c>
      <c r="M822">
        <v>9</v>
      </c>
      <c r="N822">
        <v>2004</v>
      </c>
      <c r="O822" t="s">
        <v>25</v>
      </c>
      <c r="P822">
        <v>60</v>
      </c>
      <c r="Q822" t="s">
        <v>532</v>
      </c>
      <c r="R822" t="s">
        <v>283</v>
      </c>
      <c r="S822" t="s">
        <v>737</v>
      </c>
      <c r="T822" t="s">
        <v>284</v>
      </c>
      <c r="U822" t="s">
        <v>615</v>
      </c>
      <c r="V822" t="s">
        <v>109</v>
      </c>
      <c r="W822" t="s">
        <v>615</v>
      </c>
      <c r="X822" t="s">
        <v>635</v>
      </c>
      <c r="Y822" t="s">
        <v>39</v>
      </c>
      <c r="Z822" t="s">
        <v>40</v>
      </c>
      <c r="AA822" t="s">
        <v>285</v>
      </c>
      <c r="AB822" t="s">
        <v>286</v>
      </c>
      <c r="AC822" t="s">
        <v>35</v>
      </c>
    </row>
    <row r="823" spans="1:29" x14ac:dyDescent="0.3">
      <c r="A823">
        <v>10308</v>
      </c>
      <c r="B823">
        <v>34</v>
      </c>
      <c r="C823" s="10">
        <v>44.692802704341581</v>
      </c>
      <c r="D823">
        <v>52.09</v>
      </c>
      <c r="E823">
        <v>3</v>
      </c>
      <c r="F823" t="str" cm="1">
        <f t="array" ref="F823">_xlfn.IFS(G823&lt;5000,"Small",AND(G823&gt;=5000,G823&lt;=10000),"Medium",G823&gt;10000,"Large")</f>
        <v>Small</v>
      </c>
      <c r="G823">
        <v>1771.06</v>
      </c>
      <c r="H823" s="10">
        <f t="shared" si="24"/>
        <v>251.50470805238615</v>
      </c>
      <c r="I823" s="11">
        <f t="shared" si="25"/>
        <v>0.14200801105122704</v>
      </c>
      <c r="J823" t="s">
        <v>24</v>
      </c>
      <c r="K823" s="5">
        <v>38275</v>
      </c>
      <c r="L823">
        <v>4</v>
      </c>
      <c r="M823">
        <v>10</v>
      </c>
      <c r="N823">
        <v>2004</v>
      </c>
      <c r="O823" t="s">
        <v>25</v>
      </c>
      <c r="P823">
        <v>60</v>
      </c>
      <c r="Q823" t="s">
        <v>532</v>
      </c>
      <c r="R823" t="s">
        <v>287</v>
      </c>
      <c r="S823" t="s">
        <v>668</v>
      </c>
      <c r="T823" t="s">
        <v>288</v>
      </c>
      <c r="U823" t="s">
        <v>615</v>
      </c>
      <c r="V823" t="s">
        <v>289</v>
      </c>
      <c r="W823" t="s">
        <v>30</v>
      </c>
      <c r="X823" t="s">
        <v>669</v>
      </c>
      <c r="Y823" t="s">
        <v>31</v>
      </c>
      <c r="Z823" t="s">
        <v>32</v>
      </c>
      <c r="AA823" t="s">
        <v>95</v>
      </c>
      <c r="AB823" t="s">
        <v>216</v>
      </c>
      <c r="AC823" t="s">
        <v>35</v>
      </c>
    </row>
    <row r="824" spans="1:29" x14ac:dyDescent="0.3">
      <c r="A824">
        <v>10318</v>
      </c>
      <c r="B824">
        <v>42</v>
      </c>
      <c r="C824" s="10">
        <v>43.344148249967709</v>
      </c>
      <c r="D824">
        <v>52.7</v>
      </c>
      <c r="E824">
        <v>5</v>
      </c>
      <c r="F824" t="str" cm="1">
        <f t="array" ref="F824">_xlfn.IFS(G824&lt;5000,"Small",AND(G824&gt;=5000,G824&lt;=10000),"Medium",G824&gt;10000,"Large")</f>
        <v>Small</v>
      </c>
      <c r="G824">
        <v>2213.4</v>
      </c>
      <c r="H824" s="10">
        <f t="shared" si="24"/>
        <v>392.94577350135637</v>
      </c>
      <c r="I824" s="11">
        <f t="shared" si="25"/>
        <v>0.17753039373875321</v>
      </c>
      <c r="J824" s="1" t="s">
        <v>24</v>
      </c>
      <c r="K824" s="5">
        <v>38293</v>
      </c>
      <c r="L824">
        <v>4</v>
      </c>
      <c r="M824">
        <v>11</v>
      </c>
      <c r="N824">
        <v>2004</v>
      </c>
      <c r="O824" t="s">
        <v>25</v>
      </c>
      <c r="P824">
        <v>60</v>
      </c>
      <c r="Q824" t="s">
        <v>532</v>
      </c>
      <c r="R824" t="s">
        <v>129</v>
      </c>
      <c r="S824" t="s">
        <v>640</v>
      </c>
      <c r="T824" t="s">
        <v>130</v>
      </c>
      <c r="U824" t="s">
        <v>615</v>
      </c>
      <c r="V824" t="s">
        <v>131</v>
      </c>
      <c r="W824" t="s">
        <v>132</v>
      </c>
      <c r="X824" t="s">
        <v>641</v>
      </c>
      <c r="Y824" t="s">
        <v>31</v>
      </c>
      <c r="Z824" t="s">
        <v>32</v>
      </c>
      <c r="AA824" t="s">
        <v>33</v>
      </c>
      <c r="AB824" t="s">
        <v>133</v>
      </c>
      <c r="AC824" t="s">
        <v>35</v>
      </c>
    </row>
    <row r="825" spans="1:29" x14ac:dyDescent="0.3">
      <c r="A825">
        <v>10329</v>
      </c>
      <c r="B825">
        <v>38</v>
      </c>
      <c r="C825" s="10">
        <v>89.72581896696137</v>
      </c>
      <c r="D825">
        <v>100</v>
      </c>
      <c r="E825">
        <v>12</v>
      </c>
      <c r="F825" t="str" cm="1">
        <f t="array" ref="F825">_xlfn.IFS(G825&lt;5000,"Small",AND(G825&gt;=5000,G825&lt;=10000),"Medium",G825&gt;10000,"Large")</f>
        <v>Medium</v>
      </c>
      <c r="G825">
        <v>5266.04</v>
      </c>
      <c r="H825" s="10">
        <f t="shared" si="24"/>
        <v>1856.4588792554678</v>
      </c>
      <c r="I825" s="11">
        <f t="shared" si="25"/>
        <v>0.35253413936382327</v>
      </c>
      <c r="J825" t="s">
        <v>24</v>
      </c>
      <c r="K825" s="5">
        <v>38306</v>
      </c>
      <c r="L825">
        <v>4</v>
      </c>
      <c r="M825">
        <v>11</v>
      </c>
      <c r="N825">
        <v>2004</v>
      </c>
      <c r="O825" t="s">
        <v>25</v>
      </c>
      <c r="P825">
        <v>60</v>
      </c>
      <c r="Q825" t="s">
        <v>532</v>
      </c>
      <c r="R825" t="s">
        <v>27</v>
      </c>
      <c r="S825" t="s">
        <v>614</v>
      </c>
      <c r="T825" t="s">
        <v>28</v>
      </c>
      <c r="U825" t="s">
        <v>615</v>
      </c>
      <c r="V825" t="s">
        <v>29</v>
      </c>
      <c r="W825" t="s">
        <v>30</v>
      </c>
      <c r="X825" t="s">
        <v>616</v>
      </c>
      <c r="Y825" t="s">
        <v>31</v>
      </c>
      <c r="Z825" t="s">
        <v>32</v>
      </c>
      <c r="AA825" t="s">
        <v>33</v>
      </c>
      <c r="AB825" t="s">
        <v>34</v>
      </c>
      <c r="AC825" t="s">
        <v>49</v>
      </c>
    </row>
    <row r="826" spans="1:29" x14ac:dyDescent="0.3">
      <c r="A826">
        <v>10339</v>
      </c>
      <c r="B826">
        <v>30</v>
      </c>
      <c r="C826" s="10">
        <v>53.536250360899942</v>
      </c>
      <c r="D826">
        <v>62.16</v>
      </c>
      <c r="E826">
        <v>1</v>
      </c>
      <c r="F826" t="str" cm="1">
        <f t="array" ref="F826">_xlfn.IFS(G826&lt;5000,"Small",AND(G826&gt;=5000,G826&lt;=10000),"Medium",G826&gt;10000,"Large")</f>
        <v>Small</v>
      </c>
      <c r="G826">
        <v>1864.8</v>
      </c>
      <c r="H826" s="10">
        <f t="shared" si="24"/>
        <v>258.71248917300159</v>
      </c>
      <c r="I826" s="11">
        <f t="shared" si="25"/>
        <v>0.13873471105373317</v>
      </c>
      <c r="J826" t="s">
        <v>24</v>
      </c>
      <c r="K826" s="5">
        <v>38314</v>
      </c>
      <c r="L826">
        <v>4</v>
      </c>
      <c r="M826">
        <v>11</v>
      </c>
      <c r="N826">
        <v>2004</v>
      </c>
      <c r="O826" t="s">
        <v>25</v>
      </c>
      <c r="P826">
        <v>60</v>
      </c>
      <c r="Q826" t="s">
        <v>532</v>
      </c>
      <c r="R826" t="s">
        <v>224</v>
      </c>
      <c r="S826" t="s">
        <v>225</v>
      </c>
      <c r="T826" t="s">
        <v>226</v>
      </c>
      <c r="U826" t="s">
        <v>615</v>
      </c>
      <c r="V826" t="s">
        <v>227</v>
      </c>
      <c r="W826" t="s">
        <v>228</v>
      </c>
      <c r="X826" t="s">
        <v>229</v>
      </c>
      <c r="Y826" t="s">
        <v>182</v>
      </c>
      <c r="Z826" t="s">
        <v>182</v>
      </c>
      <c r="AA826" t="s">
        <v>230</v>
      </c>
      <c r="AB826" t="s">
        <v>231</v>
      </c>
      <c r="AC826" t="s">
        <v>35</v>
      </c>
    </row>
    <row r="827" spans="1:29" x14ac:dyDescent="0.3">
      <c r="A827">
        <v>10362</v>
      </c>
      <c r="B827">
        <v>23</v>
      </c>
      <c r="C827" s="10">
        <v>32.300525651853043</v>
      </c>
      <c r="D827">
        <v>49.67</v>
      </c>
      <c r="E827">
        <v>3</v>
      </c>
      <c r="F827" t="str" cm="1">
        <f t="array" ref="F827">_xlfn.IFS(G827&lt;5000,"Small",AND(G827&gt;=5000,G827&lt;=10000),"Medium",G827&gt;10000,"Large")</f>
        <v>Small</v>
      </c>
      <c r="G827">
        <v>1142.4100000000001</v>
      </c>
      <c r="H827" s="10">
        <f t="shared" si="24"/>
        <v>399.49791000738014</v>
      </c>
      <c r="I827" s="11">
        <f t="shared" si="25"/>
        <v>0.34969749039957643</v>
      </c>
      <c r="J827" s="1" t="s">
        <v>24</v>
      </c>
      <c r="K827" s="5">
        <v>38357</v>
      </c>
      <c r="L827">
        <v>1</v>
      </c>
      <c r="M827">
        <v>1</v>
      </c>
      <c r="N827">
        <v>2005</v>
      </c>
      <c r="O827" t="s">
        <v>25</v>
      </c>
      <c r="P827">
        <v>60</v>
      </c>
      <c r="Q827" t="s">
        <v>532</v>
      </c>
      <c r="R827" t="s">
        <v>60</v>
      </c>
      <c r="S827" t="s">
        <v>622</v>
      </c>
      <c r="T827" t="s">
        <v>61</v>
      </c>
      <c r="U827" t="s">
        <v>615</v>
      </c>
      <c r="V827" t="s">
        <v>62</v>
      </c>
      <c r="W827" t="s">
        <v>53</v>
      </c>
      <c r="X827" t="s">
        <v>623</v>
      </c>
      <c r="Y827" t="s">
        <v>31</v>
      </c>
      <c r="Z827" t="s">
        <v>32</v>
      </c>
      <c r="AA827" t="s">
        <v>63</v>
      </c>
      <c r="AB827" t="s">
        <v>64</v>
      </c>
      <c r="AC827" t="s">
        <v>35</v>
      </c>
    </row>
    <row r="828" spans="1:29" x14ac:dyDescent="0.3">
      <c r="A828">
        <v>10374</v>
      </c>
      <c r="B828">
        <v>22</v>
      </c>
      <c r="C828" s="10">
        <v>36.780186839004713</v>
      </c>
      <c r="D828">
        <v>53.3</v>
      </c>
      <c r="E828">
        <v>4</v>
      </c>
      <c r="F828" t="str" cm="1">
        <f t="array" ref="F828">_xlfn.IFS(G828&lt;5000,"Small",AND(G828&gt;=5000,G828&lt;=10000),"Medium",G828&gt;10000,"Large")</f>
        <v>Small</v>
      </c>
      <c r="G828">
        <v>1172.5999999999999</v>
      </c>
      <c r="H828" s="10">
        <f t="shared" si="24"/>
        <v>363.43588954189624</v>
      </c>
      <c r="I828" s="11">
        <f t="shared" si="25"/>
        <v>0.30994020939953631</v>
      </c>
      <c r="J828" s="1" t="s">
        <v>24</v>
      </c>
      <c r="K828" s="5">
        <v>38385</v>
      </c>
      <c r="L828">
        <v>1</v>
      </c>
      <c r="M828">
        <v>2</v>
      </c>
      <c r="N828">
        <v>2005</v>
      </c>
      <c r="O828" t="s">
        <v>25</v>
      </c>
      <c r="P828">
        <v>60</v>
      </c>
      <c r="Q828" t="s">
        <v>532</v>
      </c>
      <c r="R828" t="s">
        <v>189</v>
      </c>
      <c r="S828" t="s">
        <v>727</v>
      </c>
      <c r="T828" t="s">
        <v>190</v>
      </c>
      <c r="U828" t="s">
        <v>615</v>
      </c>
      <c r="V828" t="s">
        <v>191</v>
      </c>
      <c r="W828" t="s">
        <v>192</v>
      </c>
      <c r="X828" t="s">
        <v>651</v>
      </c>
      <c r="Y828" t="s">
        <v>88</v>
      </c>
      <c r="Z828" t="s">
        <v>89</v>
      </c>
      <c r="AA828" t="s">
        <v>193</v>
      </c>
      <c r="AB828" t="s">
        <v>194</v>
      </c>
      <c r="AC828" t="s">
        <v>35</v>
      </c>
    </row>
    <row r="829" spans="1:29" x14ac:dyDescent="0.3">
      <c r="A829">
        <v>10389</v>
      </c>
      <c r="B829">
        <v>39</v>
      </c>
      <c r="C829" s="10">
        <v>87.667211128517437</v>
      </c>
      <c r="D829">
        <v>100</v>
      </c>
      <c r="E829">
        <v>5</v>
      </c>
      <c r="F829" t="str" cm="1">
        <f t="array" ref="F829">_xlfn.IFS(G829&lt;5000,"Small",AND(G829&gt;=5000,G829&lt;=10000),"Medium",G829&gt;10000,"Large")</f>
        <v>Medium</v>
      </c>
      <c r="G829">
        <v>6981</v>
      </c>
      <c r="H829" s="10">
        <f t="shared" si="24"/>
        <v>3561.9787659878198</v>
      </c>
      <c r="I829" s="11">
        <f t="shared" si="25"/>
        <v>0.51023904397476294</v>
      </c>
      <c r="J829" s="1" t="s">
        <v>24</v>
      </c>
      <c r="K829" s="5">
        <v>38414</v>
      </c>
      <c r="L829">
        <v>1</v>
      </c>
      <c r="M829">
        <v>3</v>
      </c>
      <c r="N829">
        <v>2005</v>
      </c>
      <c r="O829" t="s">
        <v>25</v>
      </c>
      <c r="P829">
        <v>60</v>
      </c>
      <c r="Q829" t="s">
        <v>532</v>
      </c>
      <c r="R829" t="s">
        <v>238</v>
      </c>
      <c r="S829" t="s">
        <v>732</v>
      </c>
      <c r="T829" t="s">
        <v>239</v>
      </c>
      <c r="U829" t="s">
        <v>615</v>
      </c>
      <c r="V829" t="s">
        <v>240</v>
      </c>
      <c r="W829" t="s">
        <v>615</v>
      </c>
      <c r="X829" t="s">
        <v>733</v>
      </c>
      <c r="Y829" t="s">
        <v>172</v>
      </c>
      <c r="Z829" t="s">
        <v>40</v>
      </c>
      <c r="AA829" t="s">
        <v>241</v>
      </c>
      <c r="AB829" t="s">
        <v>188</v>
      </c>
      <c r="AC829" t="s">
        <v>49</v>
      </c>
    </row>
    <row r="830" spans="1:29" x14ac:dyDescent="0.3">
      <c r="A830">
        <v>10402</v>
      </c>
      <c r="B830">
        <v>55</v>
      </c>
      <c r="C830" s="10">
        <v>43.554183759505662</v>
      </c>
      <c r="D830">
        <v>55.72</v>
      </c>
      <c r="E830">
        <v>2</v>
      </c>
      <c r="F830" t="str" cm="1">
        <f t="array" ref="F830">_xlfn.IFS(G830&lt;5000,"Small",AND(G830&gt;=5000,G830&lt;=10000),"Medium",G830&gt;10000,"Large")</f>
        <v>Small</v>
      </c>
      <c r="G830">
        <v>3064.6</v>
      </c>
      <c r="H830" s="10">
        <f t="shared" si="24"/>
        <v>669.11989322718864</v>
      </c>
      <c r="I830" s="11">
        <f t="shared" si="25"/>
        <v>0.21833841063342319</v>
      </c>
      <c r="J830" s="1" t="s">
        <v>24</v>
      </c>
      <c r="K830" s="5">
        <v>38449</v>
      </c>
      <c r="L830">
        <v>2</v>
      </c>
      <c r="M830">
        <v>4</v>
      </c>
      <c r="N830">
        <v>2005</v>
      </c>
      <c r="O830" t="s">
        <v>25</v>
      </c>
      <c r="P830">
        <v>60</v>
      </c>
      <c r="Q830" t="s">
        <v>532</v>
      </c>
      <c r="R830" t="s">
        <v>79</v>
      </c>
      <c r="S830" t="s">
        <v>716</v>
      </c>
      <c r="T830" t="s">
        <v>80</v>
      </c>
      <c r="U830" t="s">
        <v>615</v>
      </c>
      <c r="V830" t="s">
        <v>46</v>
      </c>
      <c r="W830" t="s">
        <v>615</v>
      </c>
      <c r="X830" t="s">
        <v>627</v>
      </c>
      <c r="Y830" t="s">
        <v>39</v>
      </c>
      <c r="Z830" t="s">
        <v>40</v>
      </c>
      <c r="AA830" t="s">
        <v>81</v>
      </c>
      <c r="AB830" t="s">
        <v>82</v>
      </c>
      <c r="AC830" t="s">
        <v>49</v>
      </c>
    </row>
    <row r="831" spans="1:29" x14ac:dyDescent="0.3">
      <c r="A831">
        <v>10417</v>
      </c>
      <c r="B831">
        <v>36</v>
      </c>
      <c r="C831" s="10">
        <v>39.737679611325142</v>
      </c>
      <c r="D831">
        <v>61.18</v>
      </c>
      <c r="E831">
        <v>6</v>
      </c>
      <c r="F831" t="str" cm="1">
        <f t="array" ref="F831">_xlfn.IFS(G831&lt;5000,"Small",AND(G831&gt;=5000,G831&lt;=10000),"Medium",G831&gt;10000,"Large")</f>
        <v>Small</v>
      </c>
      <c r="G831">
        <v>2202.48</v>
      </c>
      <c r="H831" s="10">
        <f t="shared" si="24"/>
        <v>771.92353399229501</v>
      </c>
      <c r="I831" s="11">
        <f t="shared" si="25"/>
        <v>0.35047924793518898</v>
      </c>
      <c r="J831" t="s">
        <v>160</v>
      </c>
      <c r="K831" s="5">
        <v>38485</v>
      </c>
      <c r="L831">
        <v>2</v>
      </c>
      <c r="M831">
        <v>5</v>
      </c>
      <c r="N831">
        <v>2005</v>
      </c>
      <c r="O831" t="s">
        <v>25</v>
      </c>
      <c r="P831">
        <v>60</v>
      </c>
      <c r="Q831" t="s">
        <v>532</v>
      </c>
      <c r="R831" t="s">
        <v>161</v>
      </c>
      <c r="S831" t="s">
        <v>723</v>
      </c>
      <c r="T831" t="s">
        <v>162</v>
      </c>
      <c r="U831" t="s">
        <v>615</v>
      </c>
      <c r="V831" t="s">
        <v>163</v>
      </c>
      <c r="W831" t="s">
        <v>615</v>
      </c>
      <c r="X831" t="s">
        <v>646</v>
      </c>
      <c r="Y831" t="s">
        <v>164</v>
      </c>
      <c r="Z831" t="s">
        <v>40</v>
      </c>
      <c r="AA831" t="s">
        <v>165</v>
      </c>
      <c r="AB831" t="s">
        <v>166</v>
      </c>
      <c r="AC831" t="s">
        <v>35</v>
      </c>
    </row>
    <row r="832" spans="1:29" x14ac:dyDescent="0.3">
      <c r="A832">
        <v>10101</v>
      </c>
      <c r="B832">
        <v>26</v>
      </c>
      <c r="C832" s="10">
        <v>72.880717919909443</v>
      </c>
      <c r="D832">
        <v>100</v>
      </c>
      <c r="E832">
        <v>1</v>
      </c>
      <c r="F832" t="str" cm="1">
        <f t="array" ref="F832">_xlfn.IFS(G832&lt;5000,"Small",AND(G832&gt;=5000,G832&lt;=10000),"Medium",G832&gt;10000,"Large")</f>
        <v>Small</v>
      </c>
      <c r="G832">
        <v>3773.38</v>
      </c>
      <c r="H832" s="10">
        <f t="shared" si="24"/>
        <v>1878.4813340823546</v>
      </c>
      <c r="I832" s="11">
        <f t="shared" si="25"/>
        <v>0.49782458540681152</v>
      </c>
      <c r="J832" s="1" t="s">
        <v>24</v>
      </c>
      <c r="K832" s="5">
        <v>37630</v>
      </c>
      <c r="L832">
        <v>1</v>
      </c>
      <c r="M832">
        <v>1</v>
      </c>
      <c r="N832">
        <v>2003</v>
      </c>
      <c r="O832" t="s">
        <v>492</v>
      </c>
      <c r="P832">
        <v>168</v>
      </c>
      <c r="Q832" t="s">
        <v>533</v>
      </c>
      <c r="R832" t="s">
        <v>412</v>
      </c>
      <c r="S832" t="s">
        <v>413</v>
      </c>
      <c r="T832" t="s">
        <v>414</v>
      </c>
      <c r="U832" t="s">
        <v>615</v>
      </c>
      <c r="V832" t="s">
        <v>415</v>
      </c>
      <c r="W832" t="s">
        <v>615</v>
      </c>
      <c r="X832" t="s">
        <v>691</v>
      </c>
      <c r="Y832" t="s">
        <v>395</v>
      </c>
      <c r="Z832" t="s">
        <v>40</v>
      </c>
      <c r="AA832" t="s">
        <v>416</v>
      </c>
      <c r="AB832" t="s">
        <v>370</v>
      </c>
      <c r="AC832" t="s">
        <v>49</v>
      </c>
    </row>
    <row r="833" spans="1:29" x14ac:dyDescent="0.3">
      <c r="A833">
        <v>10110</v>
      </c>
      <c r="B833">
        <v>31</v>
      </c>
      <c r="C833" s="10">
        <v>76.729214382279082</v>
      </c>
      <c r="D833">
        <v>100</v>
      </c>
      <c r="E833">
        <v>1</v>
      </c>
      <c r="F833" t="str" cm="1">
        <f t="array" ref="F833">_xlfn.IFS(G833&lt;5000,"Small",AND(G833&gt;=5000,G833&lt;=10000),"Medium",G833&gt;10000,"Large")</f>
        <v>Medium</v>
      </c>
      <c r="G833">
        <v>5074.3900000000003</v>
      </c>
      <c r="H833" s="10">
        <f t="shared" si="24"/>
        <v>2695.7843541493489</v>
      </c>
      <c r="I833" s="11">
        <f t="shared" si="25"/>
        <v>0.53125289032757606</v>
      </c>
      <c r="J833" t="s">
        <v>24</v>
      </c>
      <c r="K833" s="5">
        <v>37698</v>
      </c>
      <c r="L833">
        <v>1</v>
      </c>
      <c r="M833">
        <v>3</v>
      </c>
      <c r="N833">
        <v>2003</v>
      </c>
      <c r="O833" t="s">
        <v>492</v>
      </c>
      <c r="P833">
        <v>168</v>
      </c>
      <c r="Q833" t="s">
        <v>533</v>
      </c>
      <c r="R833" t="s">
        <v>440</v>
      </c>
      <c r="S833" t="s">
        <v>757</v>
      </c>
      <c r="T833" t="s">
        <v>441</v>
      </c>
      <c r="U833" t="s">
        <v>615</v>
      </c>
      <c r="V833" t="s">
        <v>442</v>
      </c>
      <c r="W833" t="s">
        <v>615</v>
      </c>
      <c r="X833" t="s">
        <v>758</v>
      </c>
      <c r="Y833" t="s">
        <v>157</v>
      </c>
      <c r="Z833" t="s">
        <v>40</v>
      </c>
      <c r="AA833" t="s">
        <v>443</v>
      </c>
      <c r="AB833" t="s">
        <v>87</v>
      </c>
      <c r="AC833" t="s">
        <v>49</v>
      </c>
    </row>
    <row r="834" spans="1:29" x14ac:dyDescent="0.3">
      <c r="A834">
        <v>10125</v>
      </c>
      <c r="B834">
        <v>34</v>
      </c>
      <c r="C834" s="10">
        <v>85.663508663624526</v>
      </c>
      <c r="D834">
        <v>100</v>
      </c>
      <c r="E834">
        <v>2</v>
      </c>
      <c r="F834" t="str" cm="1">
        <f t="array" ref="F834">_xlfn.IFS(G834&lt;5000,"Small",AND(G834&gt;=5000,G834&lt;=10000),"Medium",G834&gt;10000,"Large")</f>
        <v>Medium</v>
      </c>
      <c r="G834">
        <v>6483.46</v>
      </c>
      <c r="H834" s="10">
        <f t="shared" si="24"/>
        <v>3570.9007054367662</v>
      </c>
      <c r="I834" s="11">
        <f t="shared" si="25"/>
        <v>0.55077083924891435</v>
      </c>
      <c r="J834" t="s">
        <v>24</v>
      </c>
      <c r="K834" s="5">
        <v>37762</v>
      </c>
      <c r="L834">
        <v>2</v>
      </c>
      <c r="M834">
        <v>5</v>
      </c>
      <c r="N834">
        <v>2003</v>
      </c>
      <c r="O834" t="s">
        <v>492</v>
      </c>
      <c r="P834">
        <v>168</v>
      </c>
      <c r="Q834" t="s">
        <v>533</v>
      </c>
      <c r="R834" t="s">
        <v>83</v>
      </c>
      <c r="S834" s="2" t="s">
        <v>628</v>
      </c>
      <c r="T834" t="s">
        <v>84</v>
      </c>
      <c r="U834" t="s">
        <v>85</v>
      </c>
      <c r="V834" t="s">
        <v>86</v>
      </c>
      <c r="W834" t="s">
        <v>87</v>
      </c>
      <c r="X834" t="s">
        <v>629</v>
      </c>
      <c r="Y834" t="s">
        <v>88</v>
      </c>
      <c r="Z834" t="s">
        <v>89</v>
      </c>
      <c r="AA834" t="s">
        <v>90</v>
      </c>
      <c r="AB834" t="s">
        <v>91</v>
      </c>
      <c r="AC834" t="s">
        <v>49</v>
      </c>
    </row>
    <row r="835" spans="1:29" x14ac:dyDescent="0.3">
      <c r="A835">
        <v>10139</v>
      </c>
      <c r="B835">
        <v>41</v>
      </c>
      <c r="C835" s="10">
        <v>79.133875589720475</v>
      </c>
      <c r="D835">
        <v>100</v>
      </c>
      <c r="E835">
        <v>8</v>
      </c>
      <c r="F835" t="str" cm="1">
        <f t="array" ref="F835">_xlfn.IFS(G835&lt;5000,"Small",AND(G835&gt;=5000,G835&lt;=10000),"Medium",G835&gt;10000,"Large")</f>
        <v>Medium</v>
      </c>
      <c r="G835">
        <v>7956.46</v>
      </c>
      <c r="H835" s="10">
        <f t="shared" ref="H835:H898" si="26">G835-(B835*C835)</f>
        <v>4711.9711008214599</v>
      </c>
      <c r="I835" s="11">
        <f t="shared" ref="I835:I898" si="27">H835/G835</f>
        <v>0.59221954246253483</v>
      </c>
      <c r="J835" t="s">
        <v>24</v>
      </c>
      <c r="K835" s="5">
        <v>37818</v>
      </c>
      <c r="L835">
        <v>3</v>
      </c>
      <c r="M835">
        <v>7</v>
      </c>
      <c r="N835">
        <v>2003</v>
      </c>
      <c r="O835" t="s">
        <v>492</v>
      </c>
      <c r="P835">
        <v>168</v>
      </c>
      <c r="Q835" t="s">
        <v>533</v>
      </c>
      <c r="R835" t="s">
        <v>141</v>
      </c>
      <c r="S835" t="s">
        <v>142</v>
      </c>
      <c r="T835" t="s">
        <v>143</v>
      </c>
      <c r="U835" t="s">
        <v>144</v>
      </c>
      <c r="V835" t="s">
        <v>145</v>
      </c>
      <c r="W835" t="s">
        <v>146</v>
      </c>
      <c r="X835" t="s">
        <v>643</v>
      </c>
      <c r="Y835" t="s">
        <v>88</v>
      </c>
      <c r="Z835" t="s">
        <v>89</v>
      </c>
      <c r="AA835" t="s">
        <v>147</v>
      </c>
      <c r="AB835" t="s">
        <v>148</v>
      </c>
      <c r="AC835" t="s">
        <v>140</v>
      </c>
    </row>
    <row r="836" spans="1:29" x14ac:dyDescent="0.3">
      <c r="A836">
        <v>10149</v>
      </c>
      <c r="B836">
        <v>23</v>
      </c>
      <c r="C836" s="10">
        <v>70.304423430644164</v>
      </c>
      <c r="D836">
        <v>100</v>
      </c>
      <c r="E836">
        <v>5</v>
      </c>
      <c r="F836" t="str" cm="1">
        <f t="array" ref="F836">_xlfn.IFS(G836&lt;5000,"Small",AND(G836&gt;=5000,G836&lt;=10000),"Medium",G836&gt;10000,"Large")</f>
        <v>Small</v>
      </c>
      <c r="G836">
        <v>4230.62</v>
      </c>
      <c r="H836" s="10">
        <f t="shared" si="26"/>
        <v>2613.6182610951842</v>
      </c>
      <c r="I836" s="11">
        <f t="shared" si="27"/>
        <v>0.61778610725973593</v>
      </c>
      <c r="J836" s="1" t="s">
        <v>24</v>
      </c>
      <c r="K836" s="5">
        <v>37876</v>
      </c>
      <c r="L836">
        <v>3</v>
      </c>
      <c r="M836">
        <v>9</v>
      </c>
      <c r="N836">
        <v>2003</v>
      </c>
      <c r="O836" t="s">
        <v>492</v>
      </c>
      <c r="P836">
        <v>168</v>
      </c>
      <c r="Q836" t="s">
        <v>533</v>
      </c>
      <c r="R836" t="s">
        <v>471</v>
      </c>
      <c r="S836" t="s">
        <v>701</v>
      </c>
      <c r="T836" t="s">
        <v>472</v>
      </c>
      <c r="U836" t="s">
        <v>615</v>
      </c>
      <c r="V836" t="s">
        <v>473</v>
      </c>
      <c r="W836" t="s">
        <v>53</v>
      </c>
      <c r="X836" t="s">
        <v>623</v>
      </c>
      <c r="Y836" t="s">
        <v>31</v>
      </c>
      <c r="Z836" t="s">
        <v>32</v>
      </c>
      <c r="AA836" t="s">
        <v>474</v>
      </c>
      <c r="AB836" t="s">
        <v>358</v>
      </c>
      <c r="AC836" t="s">
        <v>49</v>
      </c>
    </row>
    <row r="837" spans="1:29" x14ac:dyDescent="0.3">
      <c r="A837">
        <v>10162</v>
      </c>
      <c r="B837">
        <v>48</v>
      </c>
      <c r="C837" s="10">
        <v>88.346515919552488</v>
      </c>
      <c r="D837">
        <v>100</v>
      </c>
      <c r="E837">
        <v>3</v>
      </c>
      <c r="F837" t="str" cm="1">
        <f t="array" ref="F837">_xlfn.IFS(G837&lt;5000,"Small",AND(G837&gt;=5000,G837&lt;=10000),"Medium",G837&gt;10000,"Large")</f>
        <v>Medium</v>
      </c>
      <c r="G837">
        <v>7209.12</v>
      </c>
      <c r="H837" s="10">
        <f t="shared" si="26"/>
        <v>2968.4872358614803</v>
      </c>
      <c r="I837" s="11">
        <f t="shared" si="27"/>
        <v>0.41176832066347629</v>
      </c>
      <c r="J837" t="s">
        <v>24</v>
      </c>
      <c r="K837" s="5">
        <v>37912</v>
      </c>
      <c r="L837">
        <v>4</v>
      </c>
      <c r="M837">
        <v>10</v>
      </c>
      <c r="N837">
        <v>2003</v>
      </c>
      <c r="O837" t="s">
        <v>492</v>
      </c>
      <c r="P837">
        <v>168</v>
      </c>
      <c r="Q837" t="s">
        <v>533</v>
      </c>
      <c r="R837" t="s">
        <v>56</v>
      </c>
      <c r="S837" t="s">
        <v>621</v>
      </c>
      <c r="T837" t="s">
        <v>57</v>
      </c>
      <c r="U837" t="s">
        <v>615</v>
      </c>
      <c r="V837" t="s">
        <v>58</v>
      </c>
      <c r="W837" t="s">
        <v>53</v>
      </c>
      <c r="X837" t="s">
        <v>615</v>
      </c>
      <c r="Y837" t="s">
        <v>31</v>
      </c>
      <c r="Z837" t="s">
        <v>32</v>
      </c>
      <c r="AA837" t="s">
        <v>59</v>
      </c>
      <c r="AB837" t="s">
        <v>55</v>
      </c>
      <c r="AC837" t="s">
        <v>140</v>
      </c>
    </row>
    <row r="838" spans="1:29" x14ac:dyDescent="0.3">
      <c r="A838">
        <v>10173</v>
      </c>
      <c r="B838">
        <v>22</v>
      </c>
      <c r="C838" s="10">
        <v>89.832460139236005</v>
      </c>
      <c r="D838">
        <v>100</v>
      </c>
      <c r="E838">
        <v>7</v>
      </c>
      <c r="F838" t="str" cm="1">
        <f t="array" ref="F838">_xlfn.IFS(G838&lt;5000,"Small",AND(G838&gt;=5000,G838&lt;=10000),"Medium",G838&gt;10000,"Large")</f>
        <v>Small</v>
      </c>
      <c r="G838">
        <v>3452.68</v>
      </c>
      <c r="H838" s="10">
        <f t="shared" si="26"/>
        <v>1476.3658769368078</v>
      </c>
      <c r="I838" s="11">
        <f t="shared" si="27"/>
        <v>0.42759997362535995</v>
      </c>
      <c r="J838" s="1" t="s">
        <v>24</v>
      </c>
      <c r="K838" s="5">
        <v>37930</v>
      </c>
      <c r="L838">
        <v>4</v>
      </c>
      <c r="M838">
        <v>11</v>
      </c>
      <c r="N838">
        <v>2003</v>
      </c>
      <c r="O838" t="s">
        <v>492</v>
      </c>
      <c r="P838">
        <v>168</v>
      </c>
      <c r="Q838" t="s">
        <v>533</v>
      </c>
      <c r="R838" t="s">
        <v>494</v>
      </c>
      <c r="S838" t="s">
        <v>762</v>
      </c>
      <c r="T838" t="s">
        <v>495</v>
      </c>
      <c r="U838" t="s">
        <v>615</v>
      </c>
      <c r="V838" t="s">
        <v>496</v>
      </c>
      <c r="W838" t="s">
        <v>615</v>
      </c>
      <c r="X838" t="s">
        <v>706</v>
      </c>
      <c r="Y838" t="s">
        <v>235</v>
      </c>
      <c r="Z838" t="s">
        <v>40</v>
      </c>
      <c r="AA838" t="s">
        <v>497</v>
      </c>
      <c r="AB838" t="s">
        <v>498</v>
      </c>
      <c r="AC838" t="s">
        <v>49</v>
      </c>
    </row>
    <row r="839" spans="1:29" x14ac:dyDescent="0.3">
      <c r="A839">
        <v>10182</v>
      </c>
      <c r="B839">
        <v>21</v>
      </c>
      <c r="C839" s="10">
        <v>80.313189038145623</v>
      </c>
      <c r="D839">
        <v>100</v>
      </c>
      <c r="E839">
        <v>4</v>
      </c>
      <c r="F839" t="str" cm="1">
        <f t="array" ref="F839">_xlfn.IFS(G839&lt;5000,"Small",AND(G839&gt;=5000,G839&lt;=10000),"Medium",G839&gt;10000,"Large")</f>
        <v>Small</v>
      </c>
      <c r="G839">
        <v>3047.73</v>
      </c>
      <c r="H839" s="10">
        <f t="shared" si="26"/>
        <v>1361.1530301989419</v>
      </c>
      <c r="I839" s="11">
        <f t="shared" si="27"/>
        <v>0.44661207856304264</v>
      </c>
      <c r="J839" s="1" t="s">
        <v>24</v>
      </c>
      <c r="K839" s="5">
        <v>37937</v>
      </c>
      <c r="L839">
        <v>4</v>
      </c>
      <c r="M839">
        <v>11</v>
      </c>
      <c r="N839">
        <v>2003</v>
      </c>
      <c r="O839" t="s">
        <v>492</v>
      </c>
      <c r="P839">
        <v>168</v>
      </c>
      <c r="Q839" t="s">
        <v>533</v>
      </c>
      <c r="R839" t="s">
        <v>246</v>
      </c>
      <c r="S839" t="s">
        <v>661</v>
      </c>
      <c r="T839" t="s">
        <v>247</v>
      </c>
      <c r="U839" t="s">
        <v>615</v>
      </c>
      <c r="V839" t="s">
        <v>248</v>
      </c>
      <c r="W839" t="s">
        <v>53</v>
      </c>
      <c r="X839" t="s">
        <v>634</v>
      </c>
      <c r="Y839" t="s">
        <v>31</v>
      </c>
      <c r="Z839" t="s">
        <v>32</v>
      </c>
      <c r="AA839" t="s">
        <v>249</v>
      </c>
      <c r="AB839" t="s">
        <v>250</v>
      </c>
      <c r="AC839" t="s">
        <v>49</v>
      </c>
    </row>
    <row r="840" spans="1:29" x14ac:dyDescent="0.3">
      <c r="A840">
        <v>10193</v>
      </c>
      <c r="B840">
        <v>22</v>
      </c>
      <c r="C840" s="10">
        <v>88.390105434303891</v>
      </c>
      <c r="D840">
        <v>100</v>
      </c>
      <c r="E840">
        <v>8</v>
      </c>
      <c r="F840" t="str" cm="1">
        <f t="array" ref="F840">_xlfn.IFS(G840&lt;5000,"Small",AND(G840&gt;=5000,G840&lt;=10000),"Medium",G840&gt;10000,"Large")</f>
        <v>Small</v>
      </c>
      <c r="G840">
        <v>3675.32</v>
      </c>
      <c r="H840" s="10">
        <f t="shared" si="26"/>
        <v>1730.7376804453145</v>
      </c>
      <c r="I840" s="11">
        <f t="shared" si="27"/>
        <v>0.47090802445645941</v>
      </c>
      <c r="J840" t="s">
        <v>24</v>
      </c>
      <c r="K840" s="5">
        <v>37946</v>
      </c>
      <c r="L840">
        <v>4</v>
      </c>
      <c r="M840">
        <v>11</v>
      </c>
      <c r="N840">
        <v>2003</v>
      </c>
      <c r="O840" t="s">
        <v>492</v>
      </c>
      <c r="P840">
        <v>168</v>
      </c>
      <c r="Q840" t="s">
        <v>533</v>
      </c>
      <c r="R840" t="s">
        <v>499</v>
      </c>
      <c r="S840" t="s">
        <v>763</v>
      </c>
      <c r="T840" t="s">
        <v>500</v>
      </c>
      <c r="U840" t="s">
        <v>615</v>
      </c>
      <c r="V840" t="s">
        <v>501</v>
      </c>
      <c r="W840" t="s">
        <v>87</v>
      </c>
      <c r="X840" t="s">
        <v>707</v>
      </c>
      <c r="Y840" t="s">
        <v>88</v>
      </c>
      <c r="Z840" t="s">
        <v>89</v>
      </c>
      <c r="AA840" t="s">
        <v>502</v>
      </c>
      <c r="AB840" t="s">
        <v>503</v>
      </c>
      <c r="AC840" t="s">
        <v>49</v>
      </c>
    </row>
    <row r="841" spans="1:29" x14ac:dyDescent="0.3">
      <c r="A841">
        <v>10205</v>
      </c>
      <c r="B841">
        <v>40</v>
      </c>
      <c r="C841" s="10">
        <v>77.270208622332802</v>
      </c>
      <c r="D841">
        <v>100</v>
      </c>
      <c r="E841">
        <v>3</v>
      </c>
      <c r="F841" t="str" cm="1">
        <f t="array" ref="F841">_xlfn.IFS(G841&lt;5000,"Small",AND(G841&gt;=5000,G841&lt;=10000),"Medium",G841&gt;10000,"Large")</f>
        <v>Medium</v>
      </c>
      <c r="G841">
        <v>7492.4</v>
      </c>
      <c r="H841" s="10">
        <f t="shared" si="26"/>
        <v>4401.5916551066875</v>
      </c>
      <c r="I841" s="11">
        <f t="shared" si="27"/>
        <v>0.58747419453135008</v>
      </c>
      <c r="J841" s="1" t="s">
        <v>24</v>
      </c>
      <c r="K841" s="5">
        <v>37958</v>
      </c>
      <c r="L841">
        <v>4</v>
      </c>
      <c r="M841">
        <v>12</v>
      </c>
      <c r="N841">
        <v>2003</v>
      </c>
      <c r="O841" t="s">
        <v>492</v>
      </c>
      <c r="P841">
        <v>168</v>
      </c>
      <c r="Q841" t="s">
        <v>533</v>
      </c>
      <c r="R841" t="s">
        <v>161</v>
      </c>
      <c r="S841" t="s">
        <v>723</v>
      </c>
      <c r="T841" t="s">
        <v>162</v>
      </c>
      <c r="U841" t="s">
        <v>615</v>
      </c>
      <c r="V841" t="s">
        <v>163</v>
      </c>
      <c r="W841" t="s">
        <v>615</v>
      </c>
      <c r="X841" t="s">
        <v>646</v>
      </c>
      <c r="Y841" t="s">
        <v>164</v>
      </c>
      <c r="Z841" t="s">
        <v>40</v>
      </c>
      <c r="AA841" t="s">
        <v>165</v>
      </c>
      <c r="AB841" t="s">
        <v>166</v>
      </c>
      <c r="AC841" t="s">
        <v>140</v>
      </c>
    </row>
    <row r="842" spans="1:29" x14ac:dyDescent="0.3">
      <c r="A842">
        <v>10214</v>
      </c>
      <c r="B842">
        <v>50</v>
      </c>
      <c r="C842" s="10">
        <v>84.778509181714554</v>
      </c>
      <c r="D842">
        <v>100</v>
      </c>
      <c r="E842">
        <v>1</v>
      </c>
      <c r="F842" t="str" cm="1">
        <f t="array" ref="F842">_xlfn.IFS(G842&lt;5000,"Small",AND(G842&gt;=5000,G842&lt;=10000),"Medium",G842&gt;10000,"Large")</f>
        <v>Medium</v>
      </c>
      <c r="G842">
        <v>9534.5</v>
      </c>
      <c r="H842" s="10">
        <f t="shared" si="26"/>
        <v>5295.5745409142719</v>
      </c>
      <c r="I842" s="11">
        <f t="shared" si="27"/>
        <v>0.55541187696410632</v>
      </c>
      <c r="J842" t="s">
        <v>24</v>
      </c>
      <c r="K842" s="5">
        <v>38012</v>
      </c>
      <c r="L842">
        <v>1</v>
      </c>
      <c r="M842">
        <v>1</v>
      </c>
      <c r="N842">
        <v>2004</v>
      </c>
      <c r="O842" t="s">
        <v>492</v>
      </c>
      <c r="P842">
        <v>168</v>
      </c>
      <c r="Q842" t="s">
        <v>533</v>
      </c>
      <c r="R842" t="s">
        <v>175</v>
      </c>
      <c r="S842" t="s">
        <v>726</v>
      </c>
      <c r="T842" t="s">
        <v>176</v>
      </c>
      <c r="U842" t="s">
        <v>615</v>
      </c>
      <c r="V842" t="s">
        <v>163</v>
      </c>
      <c r="W842" t="s">
        <v>615</v>
      </c>
      <c r="X842" t="s">
        <v>647</v>
      </c>
      <c r="Y842" t="s">
        <v>164</v>
      </c>
      <c r="Z842" t="s">
        <v>40</v>
      </c>
      <c r="AA842" t="s">
        <v>177</v>
      </c>
      <c r="AB842" t="s">
        <v>178</v>
      </c>
      <c r="AC842" t="s">
        <v>140</v>
      </c>
    </row>
    <row r="843" spans="1:29" x14ac:dyDescent="0.3">
      <c r="A843">
        <v>10227</v>
      </c>
      <c r="B843">
        <v>29</v>
      </c>
      <c r="C843" s="10">
        <v>68.121835878218434</v>
      </c>
      <c r="D843">
        <v>100</v>
      </c>
      <c r="E843">
        <v>4</v>
      </c>
      <c r="F843" t="str" cm="1">
        <f t="array" ref="F843">_xlfn.IFS(G843&lt;5000,"Small",AND(G843&gt;=5000,G843&lt;=10000),"Medium",G843&gt;10000,"Large")</f>
        <v>Medium</v>
      </c>
      <c r="G843">
        <v>5579.02</v>
      </c>
      <c r="H843" s="10">
        <f t="shared" si="26"/>
        <v>3603.4867595316659</v>
      </c>
      <c r="I843" s="11">
        <f t="shared" si="27"/>
        <v>0.64589959518547446</v>
      </c>
      <c r="J843" s="1" t="s">
        <v>24</v>
      </c>
      <c r="K843" s="5">
        <v>38048</v>
      </c>
      <c r="L843">
        <v>1</v>
      </c>
      <c r="M843">
        <v>3</v>
      </c>
      <c r="N843">
        <v>2004</v>
      </c>
      <c r="O843" t="s">
        <v>492</v>
      </c>
      <c r="P843">
        <v>168</v>
      </c>
      <c r="Q843" t="s">
        <v>533</v>
      </c>
      <c r="R843" t="s">
        <v>200</v>
      </c>
      <c r="S843" t="s">
        <v>728</v>
      </c>
      <c r="T843" t="s">
        <v>201</v>
      </c>
      <c r="U843" t="s">
        <v>615</v>
      </c>
      <c r="V843" t="s">
        <v>202</v>
      </c>
      <c r="W843" t="s">
        <v>615</v>
      </c>
      <c r="X843" t="s">
        <v>654</v>
      </c>
      <c r="Y843" t="s">
        <v>39</v>
      </c>
      <c r="Z843" t="s">
        <v>40</v>
      </c>
      <c r="AA843" t="s">
        <v>203</v>
      </c>
      <c r="AB843" t="s">
        <v>204</v>
      </c>
      <c r="AC843" t="s">
        <v>49</v>
      </c>
    </row>
    <row r="844" spans="1:29" x14ac:dyDescent="0.3">
      <c r="A844">
        <v>10244</v>
      </c>
      <c r="B844">
        <v>43</v>
      </c>
      <c r="C844" s="10">
        <v>86.698633347631045</v>
      </c>
      <c r="D844">
        <v>100</v>
      </c>
      <c r="E844">
        <v>8</v>
      </c>
      <c r="F844" t="str" cm="1">
        <f t="array" ref="F844">_xlfn.IFS(G844&lt;5000,"Small",AND(G844&gt;=5000,G844&lt;=10000),"Medium",G844&gt;10000,"Large")</f>
        <v>Medium</v>
      </c>
      <c r="G844">
        <v>5950.34</v>
      </c>
      <c r="H844" s="10">
        <f t="shared" si="26"/>
        <v>2222.2987660518652</v>
      </c>
      <c r="I844" s="11">
        <f t="shared" si="27"/>
        <v>0.37347424954739816</v>
      </c>
      <c r="J844" t="s">
        <v>24</v>
      </c>
      <c r="K844" s="5">
        <v>38106</v>
      </c>
      <c r="L844">
        <v>2</v>
      </c>
      <c r="M844">
        <v>4</v>
      </c>
      <c r="N844">
        <v>2004</v>
      </c>
      <c r="O844" t="s">
        <v>492</v>
      </c>
      <c r="P844">
        <v>168</v>
      </c>
      <c r="Q844" t="s">
        <v>533</v>
      </c>
      <c r="R844" t="s">
        <v>161</v>
      </c>
      <c r="S844" t="s">
        <v>723</v>
      </c>
      <c r="T844" t="s">
        <v>162</v>
      </c>
      <c r="U844" t="s">
        <v>615</v>
      </c>
      <c r="V844" t="s">
        <v>163</v>
      </c>
      <c r="W844" t="s">
        <v>615</v>
      </c>
      <c r="X844" t="s">
        <v>646</v>
      </c>
      <c r="Y844" t="s">
        <v>164</v>
      </c>
      <c r="Z844" t="s">
        <v>40</v>
      </c>
      <c r="AA844" t="s">
        <v>165</v>
      </c>
      <c r="AB844" t="s">
        <v>166</v>
      </c>
      <c r="AC844" t="s">
        <v>49</v>
      </c>
    </row>
    <row r="845" spans="1:29" x14ac:dyDescent="0.3">
      <c r="A845">
        <v>10255</v>
      </c>
      <c r="B845">
        <v>24</v>
      </c>
      <c r="C845" s="10">
        <v>68.709911084762794</v>
      </c>
      <c r="D845">
        <v>100</v>
      </c>
      <c r="E845">
        <v>1</v>
      </c>
      <c r="F845" t="str" cm="1">
        <f t="array" ref="F845">_xlfn.IFS(G845&lt;5000,"Small",AND(G845&gt;=5000,G845&lt;=10000),"Medium",G845&gt;10000,"Large")</f>
        <v>Small</v>
      </c>
      <c r="G845">
        <v>3726</v>
      </c>
      <c r="H845" s="10">
        <f t="shared" si="26"/>
        <v>2076.9621339656928</v>
      </c>
      <c r="I845" s="11">
        <f t="shared" si="27"/>
        <v>0.55742408318993364</v>
      </c>
      <c r="J845" s="1" t="s">
        <v>24</v>
      </c>
      <c r="K845" s="5">
        <v>38142</v>
      </c>
      <c r="L845">
        <v>2</v>
      </c>
      <c r="M845">
        <v>6</v>
      </c>
      <c r="N845">
        <v>2004</v>
      </c>
      <c r="O845" t="s">
        <v>492</v>
      </c>
      <c r="P845">
        <v>168</v>
      </c>
      <c r="Q845" t="s">
        <v>533</v>
      </c>
      <c r="R845" t="s">
        <v>476</v>
      </c>
      <c r="S845" t="s">
        <v>760</v>
      </c>
      <c r="T845" t="s">
        <v>477</v>
      </c>
      <c r="U845" t="s">
        <v>615</v>
      </c>
      <c r="V845" t="s">
        <v>478</v>
      </c>
      <c r="W845" t="s">
        <v>615</v>
      </c>
      <c r="X845" t="s">
        <v>702</v>
      </c>
      <c r="Y845" t="s">
        <v>39</v>
      </c>
      <c r="Z845" t="s">
        <v>40</v>
      </c>
      <c r="AA845" t="s">
        <v>479</v>
      </c>
      <c r="AB845" t="s">
        <v>480</v>
      </c>
      <c r="AC845" t="s">
        <v>49</v>
      </c>
    </row>
    <row r="846" spans="1:29" x14ac:dyDescent="0.3">
      <c r="A846">
        <v>10280</v>
      </c>
      <c r="B846">
        <v>22</v>
      </c>
      <c r="C846" s="10">
        <v>88.695210354663587</v>
      </c>
      <c r="D846">
        <v>100</v>
      </c>
      <c r="E846">
        <v>10</v>
      </c>
      <c r="F846" t="str" cm="1">
        <f t="array" ref="F846">_xlfn.IFS(G846&lt;5000,"Small",AND(G846&gt;=5000,G846&lt;=10000),"Medium",G846&gt;10000,"Large")</f>
        <v>Small</v>
      </c>
      <c r="G846">
        <v>4455</v>
      </c>
      <c r="H846" s="10">
        <f t="shared" si="26"/>
        <v>2503.7053721974012</v>
      </c>
      <c r="I846" s="11">
        <f t="shared" si="27"/>
        <v>0.56199896121153792</v>
      </c>
      <c r="J846" t="s">
        <v>24</v>
      </c>
      <c r="K846" s="5">
        <v>38216</v>
      </c>
      <c r="L846">
        <v>3</v>
      </c>
      <c r="M846">
        <v>8</v>
      </c>
      <c r="N846">
        <v>2004</v>
      </c>
      <c r="O846" t="s">
        <v>492</v>
      </c>
      <c r="P846">
        <v>168</v>
      </c>
      <c r="Q846" t="s">
        <v>533</v>
      </c>
      <c r="R846" t="s">
        <v>232</v>
      </c>
      <c r="S846" t="s">
        <v>731</v>
      </c>
      <c r="T846" t="s">
        <v>233</v>
      </c>
      <c r="U846" t="s">
        <v>615</v>
      </c>
      <c r="V846" t="s">
        <v>234</v>
      </c>
      <c r="W846" t="s">
        <v>615</v>
      </c>
      <c r="X846" t="s">
        <v>659</v>
      </c>
      <c r="Y846" t="s">
        <v>235</v>
      </c>
      <c r="Z846" t="s">
        <v>40</v>
      </c>
      <c r="AA846" t="s">
        <v>236</v>
      </c>
      <c r="AB846" t="s">
        <v>237</v>
      </c>
      <c r="AC846" t="s">
        <v>49</v>
      </c>
    </row>
    <row r="847" spans="1:29" x14ac:dyDescent="0.3">
      <c r="A847">
        <v>10289</v>
      </c>
      <c r="B847">
        <v>43</v>
      </c>
      <c r="C847" s="10">
        <v>71.529011791579705</v>
      </c>
      <c r="D847">
        <v>100</v>
      </c>
      <c r="E847">
        <v>3</v>
      </c>
      <c r="F847" t="str" cm="1">
        <f t="array" ref="F847">_xlfn.IFS(G847&lt;5000,"Small",AND(G847&gt;=5000,G847&lt;=10000),"Medium",G847&gt;10000,"Large")</f>
        <v>Medium</v>
      </c>
      <c r="G847">
        <v>8272.34</v>
      </c>
      <c r="H847" s="10">
        <f t="shared" si="26"/>
        <v>5196.5924929620724</v>
      </c>
      <c r="I847" s="11">
        <f t="shared" si="27"/>
        <v>0.6281889396424799</v>
      </c>
      <c r="J847" s="1" t="s">
        <v>24</v>
      </c>
      <c r="K847" s="5">
        <v>38233</v>
      </c>
      <c r="L847">
        <v>3</v>
      </c>
      <c r="M847">
        <v>9</v>
      </c>
      <c r="N847">
        <v>2004</v>
      </c>
      <c r="O847" t="s">
        <v>492</v>
      </c>
      <c r="P847">
        <v>168</v>
      </c>
      <c r="Q847" t="s">
        <v>533</v>
      </c>
      <c r="R847" t="s">
        <v>70</v>
      </c>
      <c r="S847" s="2" t="s">
        <v>625</v>
      </c>
      <c r="T847" t="s">
        <v>71</v>
      </c>
      <c r="U847" t="s">
        <v>615</v>
      </c>
      <c r="V847" t="s">
        <v>72</v>
      </c>
      <c r="W847" t="s">
        <v>615</v>
      </c>
      <c r="X847" t="s">
        <v>715</v>
      </c>
      <c r="Y847" t="s">
        <v>73</v>
      </c>
      <c r="Z847" t="s">
        <v>40</v>
      </c>
      <c r="AA847" t="s">
        <v>74</v>
      </c>
      <c r="AB847" t="s">
        <v>75</v>
      </c>
      <c r="AC847" t="s">
        <v>140</v>
      </c>
    </row>
    <row r="848" spans="1:29" x14ac:dyDescent="0.3">
      <c r="A848">
        <v>10304</v>
      </c>
      <c r="B848">
        <v>20</v>
      </c>
      <c r="C848" s="10">
        <v>81.740973830543638</v>
      </c>
      <c r="D848">
        <v>100</v>
      </c>
      <c r="E848">
        <v>14</v>
      </c>
      <c r="F848" t="str" cm="1">
        <f t="array" ref="F848">_xlfn.IFS(G848&lt;5000,"Small",AND(G848&gt;=5000,G848&lt;=10000),"Medium",G848&gt;10000,"Large")</f>
        <v>Small</v>
      </c>
      <c r="G848">
        <v>3577.6</v>
      </c>
      <c r="H848" s="10">
        <f t="shared" si="26"/>
        <v>1942.7805233891272</v>
      </c>
      <c r="I848" s="11">
        <f t="shared" si="27"/>
        <v>0.54304017312978736</v>
      </c>
      <c r="J848" s="1" t="s">
        <v>24</v>
      </c>
      <c r="K848" s="5">
        <v>38271</v>
      </c>
      <c r="L848">
        <v>4</v>
      </c>
      <c r="M848">
        <v>10</v>
      </c>
      <c r="N848">
        <v>2004</v>
      </c>
      <c r="O848" t="s">
        <v>492</v>
      </c>
      <c r="P848">
        <v>168</v>
      </c>
      <c r="Q848" t="s">
        <v>533</v>
      </c>
      <c r="R848" t="s">
        <v>242</v>
      </c>
      <c r="S848" t="s">
        <v>734</v>
      </c>
      <c r="T848" t="s">
        <v>243</v>
      </c>
      <c r="U848" t="s">
        <v>615</v>
      </c>
      <c r="V848" t="s">
        <v>244</v>
      </c>
      <c r="W848" t="s">
        <v>615</v>
      </c>
      <c r="X848" t="s">
        <v>660</v>
      </c>
      <c r="Y848" t="s">
        <v>39</v>
      </c>
      <c r="Z848" t="s">
        <v>40</v>
      </c>
      <c r="AA848" t="s">
        <v>245</v>
      </c>
      <c r="AB848" t="s">
        <v>48</v>
      </c>
      <c r="AC848" t="s">
        <v>49</v>
      </c>
    </row>
    <row r="849" spans="1:29" x14ac:dyDescent="0.3">
      <c r="A849">
        <v>10312</v>
      </c>
      <c r="B849">
        <v>25</v>
      </c>
      <c r="C849" s="10">
        <v>77.095015979067938</v>
      </c>
      <c r="D849">
        <v>100</v>
      </c>
      <c r="E849">
        <v>11</v>
      </c>
      <c r="F849" t="str" cm="1">
        <f t="array" ref="F849">_xlfn.IFS(G849&lt;5000,"Small",AND(G849&gt;=5000,G849&lt;=10000),"Medium",G849&gt;10000,"Large")</f>
        <v>Small</v>
      </c>
      <c r="G849">
        <v>3881.25</v>
      </c>
      <c r="H849" s="10">
        <f t="shared" si="26"/>
        <v>1953.8746005233015</v>
      </c>
      <c r="I849" s="11">
        <f t="shared" si="27"/>
        <v>0.50341374570648667</v>
      </c>
      <c r="J849" t="s">
        <v>24</v>
      </c>
      <c r="K849" s="5">
        <v>38281</v>
      </c>
      <c r="L849">
        <v>4</v>
      </c>
      <c r="M849">
        <v>10</v>
      </c>
      <c r="N849">
        <v>2004</v>
      </c>
      <c r="O849" t="s">
        <v>492</v>
      </c>
      <c r="P849">
        <v>168</v>
      </c>
      <c r="Q849" t="s">
        <v>533</v>
      </c>
      <c r="R849" t="s">
        <v>246</v>
      </c>
      <c r="S849" t="s">
        <v>661</v>
      </c>
      <c r="T849" t="s">
        <v>247</v>
      </c>
      <c r="U849" t="s">
        <v>615</v>
      </c>
      <c r="V849" t="s">
        <v>248</v>
      </c>
      <c r="W849" t="s">
        <v>53</v>
      </c>
      <c r="X849" t="s">
        <v>634</v>
      </c>
      <c r="Y849" t="s">
        <v>31</v>
      </c>
      <c r="Z849" t="s">
        <v>32</v>
      </c>
      <c r="AA849" t="s">
        <v>249</v>
      </c>
      <c r="AB849" t="s">
        <v>250</v>
      </c>
      <c r="AC849" t="s">
        <v>49</v>
      </c>
    </row>
    <row r="850" spans="1:29" x14ac:dyDescent="0.3">
      <c r="A850">
        <v>10322</v>
      </c>
      <c r="B850">
        <v>36</v>
      </c>
      <c r="C850" s="10">
        <v>84.304459819382501</v>
      </c>
      <c r="D850">
        <v>100</v>
      </c>
      <c r="E850">
        <v>2</v>
      </c>
      <c r="F850" t="str" cm="1">
        <f t="array" ref="F850">_xlfn.IFS(G850&lt;5000,"Small",AND(G850&gt;=5000,G850&lt;=10000),"Medium",G850&gt;10000,"Large")</f>
        <v>Medium</v>
      </c>
      <c r="G850">
        <v>5797.44</v>
      </c>
      <c r="H850" s="10">
        <f t="shared" si="26"/>
        <v>2762.4794465022296</v>
      </c>
      <c r="I850" s="11">
        <f t="shared" si="27"/>
        <v>0.47649987692882201</v>
      </c>
      <c r="J850" s="1" t="s">
        <v>24</v>
      </c>
      <c r="K850" s="5">
        <v>38295</v>
      </c>
      <c r="L850">
        <v>4</v>
      </c>
      <c r="M850">
        <v>11</v>
      </c>
      <c r="N850">
        <v>2004</v>
      </c>
      <c r="O850" t="s">
        <v>492</v>
      </c>
      <c r="P850">
        <v>168</v>
      </c>
      <c r="Q850" t="s">
        <v>533</v>
      </c>
      <c r="R850" t="s">
        <v>251</v>
      </c>
      <c r="S850" t="s">
        <v>662</v>
      </c>
      <c r="T850" t="s">
        <v>252</v>
      </c>
      <c r="U850" t="s">
        <v>615</v>
      </c>
      <c r="V850" t="s">
        <v>253</v>
      </c>
      <c r="W850" t="s">
        <v>254</v>
      </c>
      <c r="X850" t="s">
        <v>663</v>
      </c>
      <c r="Y850" t="s">
        <v>31</v>
      </c>
      <c r="Z850" t="s">
        <v>32</v>
      </c>
      <c r="AA850" t="s">
        <v>54</v>
      </c>
      <c r="AB850" t="s">
        <v>250</v>
      </c>
      <c r="AC850" t="s">
        <v>49</v>
      </c>
    </row>
    <row r="851" spans="1:29" x14ac:dyDescent="0.3">
      <c r="A851">
        <v>10332</v>
      </c>
      <c r="B851">
        <v>24</v>
      </c>
      <c r="C851" s="10">
        <v>34.484961063051252</v>
      </c>
      <c r="D851">
        <v>52.67</v>
      </c>
      <c r="E851">
        <v>1</v>
      </c>
      <c r="F851" t="str" cm="1">
        <f t="array" ref="F851">_xlfn.IFS(G851&lt;5000,"Small",AND(G851&gt;=5000,G851&lt;=10000),"Medium",G851&gt;10000,"Large")</f>
        <v>Small</v>
      </c>
      <c r="G851">
        <v>1264.08</v>
      </c>
      <c r="H851" s="10">
        <f t="shared" si="26"/>
        <v>436.44093448676995</v>
      </c>
      <c r="I851" s="11">
        <f t="shared" si="27"/>
        <v>0.34526369730299505</v>
      </c>
      <c r="J851" t="s">
        <v>24</v>
      </c>
      <c r="K851" s="5">
        <v>38308</v>
      </c>
      <c r="L851">
        <v>4</v>
      </c>
      <c r="M851">
        <v>11</v>
      </c>
      <c r="N851">
        <v>2004</v>
      </c>
      <c r="O851" t="s">
        <v>492</v>
      </c>
      <c r="P851">
        <v>168</v>
      </c>
      <c r="Q851" t="s">
        <v>533</v>
      </c>
      <c r="R851" t="s">
        <v>440</v>
      </c>
      <c r="S851" t="s">
        <v>757</v>
      </c>
      <c r="T851" t="s">
        <v>441</v>
      </c>
      <c r="U851" t="s">
        <v>615</v>
      </c>
      <c r="V851" t="s">
        <v>442</v>
      </c>
      <c r="W851" t="s">
        <v>615</v>
      </c>
      <c r="X851" t="s">
        <v>758</v>
      </c>
      <c r="Y851" t="s">
        <v>157</v>
      </c>
      <c r="Z851" t="s">
        <v>40</v>
      </c>
      <c r="AA851" t="s">
        <v>443</v>
      </c>
      <c r="AB851" t="s">
        <v>87</v>
      </c>
      <c r="AC851" t="s">
        <v>35</v>
      </c>
    </row>
    <row r="852" spans="1:29" x14ac:dyDescent="0.3">
      <c r="A852">
        <v>10347</v>
      </c>
      <c r="B852">
        <v>21</v>
      </c>
      <c r="C852" s="10">
        <v>82.530477708779244</v>
      </c>
      <c r="D852">
        <v>100</v>
      </c>
      <c r="E852">
        <v>6</v>
      </c>
      <c r="F852" t="str" cm="1">
        <f t="array" ref="F852">_xlfn.IFS(G852&lt;5000,"Small",AND(G852&gt;=5000,G852&lt;=10000),"Medium",G852&gt;10000,"Large")</f>
        <v>Small</v>
      </c>
      <c r="G852">
        <v>4815.3</v>
      </c>
      <c r="H852" s="10">
        <f t="shared" si="26"/>
        <v>3082.1599681156358</v>
      </c>
      <c r="I852" s="11">
        <f t="shared" si="27"/>
        <v>0.64007641644666702</v>
      </c>
      <c r="J852" t="s">
        <v>24</v>
      </c>
      <c r="K852" s="5">
        <v>38320</v>
      </c>
      <c r="L852">
        <v>4</v>
      </c>
      <c r="M852">
        <v>11</v>
      </c>
      <c r="N852">
        <v>2004</v>
      </c>
      <c r="O852" t="s">
        <v>492</v>
      </c>
      <c r="P852">
        <v>168</v>
      </c>
      <c r="Q852" t="s">
        <v>533</v>
      </c>
      <c r="R852" t="s">
        <v>83</v>
      </c>
      <c r="S852" s="2" t="s">
        <v>628</v>
      </c>
      <c r="T852" t="s">
        <v>84</v>
      </c>
      <c r="U852" t="s">
        <v>85</v>
      </c>
      <c r="V852" t="s">
        <v>86</v>
      </c>
      <c r="W852" t="s">
        <v>87</v>
      </c>
      <c r="X852" t="s">
        <v>629</v>
      </c>
      <c r="Y852" t="s">
        <v>88</v>
      </c>
      <c r="Z852" t="s">
        <v>89</v>
      </c>
      <c r="AA852" t="s">
        <v>90</v>
      </c>
      <c r="AB852" t="s">
        <v>91</v>
      </c>
      <c r="AC852" t="s">
        <v>49</v>
      </c>
    </row>
    <row r="853" spans="1:29" x14ac:dyDescent="0.3">
      <c r="A853">
        <v>10356</v>
      </c>
      <c r="B853">
        <v>30</v>
      </c>
      <c r="C853" s="10">
        <v>74.101785598390165</v>
      </c>
      <c r="D853">
        <v>100</v>
      </c>
      <c r="E853">
        <v>1</v>
      </c>
      <c r="F853" t="str" cm="1">
        <f t="array" ref="F853">_xlfn.IFS(G853&lt;5000,"Small",AND(G853&gt;=5000,G853&lt;=10000),"Medium",G853&gt;10000,"Large")</f>
        <v>Small</v>
      </c>
      <c r="G853">
        <v>4462.2</v>
      </c>
      <c r="H853" s="10">
        <f t="shared" si="26"/>
        <v>2239.1464320482946</v>
      </c>
      <c r="I853" s="11">
        <f t="shared" si="27"/>
        <v>0.50180324325406633</v>
      </c>
      <c r="J853" s="1" t="s">
        <v>24</v>
      </c>
      <c r="K853" s="5">
        <v>38330</v>
      </c>
      <c r="L853">
        <v>4</v>
      </c>
      <c r="M853">
        <v>12</v>
      </c>
      <c r="N853">
        <v>2004</v>
      </c>
      <c r="O853" t="s">
        <v>492</v>
      </c>
      <c r="P853">
        <v>168</v>
      </c>
      <c r="Q853" t="s">
        <v>533</v>
      </c>
      <c r="R853" t="s">
        <v>43</v>
      </c>
      <c r="S853" t="s">
        <v>44</v>
      </c>
      <c r="T853" t="s">
        <v>45</v>
      </c>
      <c r="U853" t="s">
        <v>615</v>
      </c>
      <c r="V853" t="s">
        <v>46</v>
      </c>
      <c r="W853" t="s">
        <v>615</v>
      </c>
      <c r="X853" t="s">
        <v>618</v>
      </c>
      <c r="Y853" t="s">
        <v>39</v>
      </c>
      <c r="Z853" t="s">
        <v>40</v>
      </c>
      <c r="AA853" t="s">
        <v>47</v>
      </c>
      <c r="AB853" t="s">
        <v>48</v>
      </c>
      <c r="AC853" t="s">
        <v>49</v>
      </c>
    </row>
    <row r="854" spans="1:29" x14ac:dyDescent="0.3">
      <c r="A854">
        <v>10367</v>
      </c>
      <c r="B854">
        <v>32</v>
      </c>
      <c r="C854" s="10">
        <v>63.321398731454806</v>
      </c>
      <c r="D854">
        <v>94.79</v>
      </c>
      <c r="E854">
        <v>7</v>
      </c>
      <c r="F854" t="str" cm="1">
        <f t="array" ref="F854">_xlfn.IFS(G854&lt;5000,"Small",AND(G854&gt;=5000,G854&lt;=10000),"Medium",G854&gt;10000,"Large")</f>
        <v>Small</v>
      </c>
      <c r="G854">
        <v>3033.28</v>
      </c>
      <c r="H854" s="10">
        <f t="shared" si="26"/>
        <v>1006.9952405934464</v>
      </c>
      <c r="I854" s="11">
        <f t="shared" si="27"/>
        <v>0.33198228999414703</v>
      </c>
      <c r="J854" s="1" t="s">
        <v>365</v>
      </c>
      <c r="K854" s="5">
        <v>38364</v>
      </c>
      <c r="L854">
        <v>1</v>
      </c>
      <c r="M854">
        <v>1</v>
      </c>
      <c r="N854">
        <v>2005</v>
      </c>
      <c r="O854" t="s">
        <v>492</v>
      </c>
      <c r="P854">
        <v>168</v>
      </c>
      <c r="Q854" t="s">
        <v>533</v>
      </c>
      <c r="R854" t="s">
        <v>50</v>
      </c>
      <c r="S854" t="s">
        <v>619</v>
      </c>
      <c r="T854" t="s">
        <v>51</v>
      </c>
      <c r="U854" t="s">
        <v>615</v>
      </c>
      <c r="V854" t="s">
        <v>52</v>
      </c>
      <c r="W854" t="s">
        <v>53</v>
      </c>
      <c r="X854" t="s">
        <v>620</v>
      </c>
      <c r="Y854" t="s">
        <v>31</v>
      </c>
      <c r="Z854" t="s">
        <v>32</v>
      </c>
      <c r="AA854" t="s">
        <v>54</v>
      </c>
      <c r="AB854" t="s">
        <v>55</v>
      </c>
      <c r="AC854" t="s">
        <v>49</v>
      </c>
    </row>
    <row r="855" spans="1:29" x14ac:dyDescent="0.3">
      <c r="A855">
        <v>10380</v>
      </c>
      <c r="B855">
        <v>21</v>
      </c>
      <c r="C855" s="10">
        <v>40.872650243799761</v>
      </c>
      <c r="D855">
        <v>47.18</v>
      </c>
      <c r="E855">
        <v>8</v>
      </c>
      <c r="F855" t="str" cm="1">
        <f t="array" ref="F855">_xlfn.IFS(G855&lt;5000,"Small",AND(G855&gt;=5000,G855&lt;=10000),"Medium",G855&gt;10000,"Large")</f>
        <v>Small</v>
      </c>
      <c r="G855">
        <v>990.78</v>
      </c>
      <c r="H855" s="10">
        <f t="shared" si="26"/>
        <v>132.45434488020499</v>
      </c>
      <c r="I855" s="11">
        <f t="shared" si="27"/>
        <v>0.13368693845273924</v>
      </c>
      <c r="J855" t="s">
        <v>24</v>
      </c>
      <c r="K855" s="5">
        <v>38399</v>
      </c>
      <c r="L855">
        <v>1</v>
      </c>
      <c r="M855">
        <v>2</v>
      </c>
      <c r="N855">
        <v>2005</v>
      </c>
      <c r="O855" t="s">
        <v>492</v>
      </c>
      <c r="P855">
        <v>168</v>
      </c>
      <c r="Q855" t="s">
        <v>533</v>
      </c>
      <c r="R855" t="s">
        <v>161</v>
      </c>
      <c r="S855" t="s">
        <v>723</v>
      </c>
      <c r="T855" t="s">
        <v>162</v>
      </c>
      <c r="U855" t="s">
        <v>615</v>
      </c>
      <c r="V855" t="s">
        <v>163</v>
      </c>
      <c r="W855" t="s">
        <v>615</v>
      </c>
      <c r="X855" t="s">
        <v>646</v>
      </c>
      <c r="Y855" t="s">
        <v>164</v>
      </c>
      <c r="Z855" t="s">
        <v>40</v>
      </c>
      <c r="AA855" t="s">
        <v>165</v>
      </c>
      <c r="AB855" t="s">
        <v>166</v>
      </c>
      <c r="AC855" t="s">
        <v>35</v>
      </c>
    </row>
    <row r="856" spans="1:29" x14ac:dyDescent="0.3">
      <c r="A856">
        <v>10390</v>
      </c>
      <c r="B856">
        <v>26</v>
      </c>
      <c r="C856" s="10">
        <v>47.432033019575172</v>
      </c>
      <c r="D856">
        <v>78.11</v>
      </c>
      <c r="E856">
        <v>7</v>
      </c>
      <c r="F856" t="str" cm="1">
        <f t="array" ref="F856">_xlfn.IFS(G856&lt;5000,"Small",AND(G856&gt;=5000,G856&lt;=10000),"Medium",G856&gt;10000,"Large")</f>
        <v>Small</v>
      </c>
      <c r="G856">
        <v>2030.86</v>
      </c>
      <c r="H856" s="10">
        <f t="shared" si="26"/>
        <v>797.62714149104545</v>
      </c>
      <c r="I856" s="11">
        <f t="shared" si="27"/>
        <v>0.39275338599954968</v>
      </c>
      <c r="J856" s="1" t="s">
        <v>24</v>
      </c>
      <c r="K856" s="5">
        <v>38415</v>
      </c>
      <c r="L856">
        <v>1</v>
      </c>
      <c r="M856">
        <v>3</v>
      </c>
      <c r="N856">
        <v>2005</v>
      </c>
      <c r="O856" t="s">
        <v>492</v>
      </c>
      <c r="P856">
        <v>168</v>
      </c>
      <c r="Q856" t="s">
        <v>533</v>
      </c>
      <c r="R856" t="s">
        <v>246</v>
      </c>
      <c r="S856" t="s">
        <v>661</v>
      </c>
      <c r="T856" t="s">
        <v>247</v>
      </c>
      <c r="U856" t="s">
        <v>615</v>
      </c>
      <c r="V856" t="s">
        <v>248</v>
      </c>
      <c r="W856" t="s">
        <v>53</v>
      </c>
      <c r="X856" t="s">
        <v>634</v>
      </c>
      <c r="Y856" t="s">
        <v>31</v>
      </c>
      <c r="Z856" t="s">
        <v>32</v>
      </c>
      <c r="AA856" t="s">
        <v>249</v>
      </c>
      <c r="AB856" t="s">
        <v>250</v>
      </c>
      <c r="AC856" t="s">
        <v>35</v>
      </c>
    </row>
    <row r="857" spans="1:29" x14ac:dyDescent="0.3">
      <c r="A857">
        <v>10421</v>
      </c>
      <c r="B857">
        <v>35</v>
      </c>
      <c r="C857" s="10">
        <v>79.741519976254565</v>
      </c>
      <c r="D857">
        <v>100</v>
      </c>
      <c r="E857">
        <v>1</v>
      </c>
      <c r="F857" t="str" cm="1">
        <f t="array" ref="F857">_xlfn.IFS(G857&lt;5000,"Small",AND(G857&gt;=5000,G857&lt;=10000),"Medium",G857&gt;10000,"Large")</f>
        <v>Medium</v>
      </c>
      <c r="G857">
        <v>5433.75</v>
      </c>
      <c r="H857" s="10">
        <f t="shared" si="26"/>
        <v>2642.7968008310904</v>
      </c>
      <c r="I857" s="11">
        <f t="shared" si="27"/>
        <v>0.48636702108692714</v>
      </c>
      <c r="J857" t="s">
        <v>271</v>
      </c>
      <c r="K857" s="5">
        <v>38501</v>
      </c>
      <c r="L857">
        <v>2</v>
      </c>
      <c r="M857">
        <v>5</v>
      </c>
      <c r="N857">
        <v>2005</v>
      </c>
      <c r="O857" t="s">
        <v>492</v>
      </c>
      <c r="P857">
        <v>168</v>
      </c>
      <c r="Q857" t="s">
        <v>533</v>
      </c>
      <c r="R857" t="s">
        <v>246</v>
      </c>
      <c r="S857" t="s">
        <v>661</v>
      </c>
      <c r="T857" t="s">
        <v>247</v>
      </c>
      <c r="U857" t="s">
        <v>615</v>
      </c>
      <c r="V857" t="s">
        <v>248</v>
      </c>
      <c r="W857" t="s">
        <v>53</v>
      </c>
      <c r="X857" t="s">
        <v>634</v>
      </c>
      <c r="Y857" t="s">
        <v>31</v>
      </c>
      <c r="Z857" t="s">
        <v>32</v>
      </c>
      <c r="AA857" t="s">
        <v>249</v>
      </c>
      <c r="AB857" t="s">
        <v>250</v>
      </c>
      <c r="AC857" t="s">
        <v>49</v>
      </c>
    </row>
    <row r="858" spans="1:29" x14ac:dyDescent="0.3">
      <c r="A858">
        <v>10109</v>
      </c>
      <c r="B858">
        <v>26</v>
      </c>
      <c r="C858" s="10">
        <v>81.586759345981292</v>
      </c>
      <c r="D858">
        <v>100</v>
      </c>
      <c r="E858">
        <v>1</v>
      </c>
      <c r="F858" t="str" cm="1">
        <f t="array" ref="F858">_xlfn.IFS(G858&lt;5000,"Small",AND(G858&gt;=5000,G858&lt;=10000),"Medium",G858&gt;10000,"Large")</f>
        <v>Small</v>
      </c>
      <c r="G858">
        <v>3157.44</v>
      </c>
      <c r="H858" s="10">
        <f t="shared" si="26"/>
        <v>1036.1842570044864</v>
      </c>
      <c r="I858" s="11">
        <f t="shared" si="27"/>
        <v>0.32817227152518696</v>
      </c>
      <c r="J858" s="1" t="s">
        <v>24</v>
      </c>
      <c r="K858" s="5">
        <v>37690</v>
      </c>
      <c r="L858">
        <v>1</v>
      </c>
      <c r="M858">
        <v>3</v>
      </c>
      <c r="N858">
        <v>2003</v>
      </c>
      <c r="O858" t="s">
        <v>167</v>
      </c>
      <c r="P858">
        <v>132</v>
      </c>
      <c r="Q858" t="s">
        <v>534</v>
      </c>
      <c r="R858" t="s">
        <v>280</v>
      </c>
      <c r="S858" t="s">
        <v>667</v>
      </c>
      <c r="T858" t="s">
        <v>281</v>
      </c>
      <c r="U858" t="s">
        <v>615</v>
      </c>
      <c r="V858" t="s">
        <v>197</v>
      </c>
      <c r="W858" t="s">
        <v>132</v>
      </c>
      <c r="X858" t="s">
        <v>653</v>
      </c>
      <c r="Y858" t="s">
        <v>31</v>
      </c>
      <c r="Z858" t="s">
        <v>32</v>
      </c>
      <c r="AA858" t="s">
        <v>116</v>
      </c>
      <c r="AB858" t="s">
        <v>282</v>
      </c>
      <c r="AC858" t="s">
        <v>49</v>
      </c>
    </row>
    <row r="859" spans="1:29" x14ac:dyDescent="0.3">
      <c r="A859">
        <v>10123</v>
      </c>
      <c r="B859">
        <v>46</v>
      </c>
      <c r="C859" s="10">
        <v>80.910148560318291</v>
      </c>
      <c r="D859">
        <v>100</v>
      </c>
      <c r="E859">
        <v>3</v>
      </c>
      <c r="F859" t="str" cm="1">
        <f t="array" ref="F859">_xlfn.IFS(G859&lt;5000,"Small",AND(G859&gt;=5000,G859&lt;=10000),"Medium",G859&gt;10000,"Large")</f>
        <v>Medium</v>
      </c>
      <c r="G859">
        <v>5161.2</v>
      </c>
      <c r="H859" s="10">
        <f t="shared" si="26"/>
        <v>1439.3331662253586</v>
      </c>
      <c r="I859" s="11">
        <f t="shared" si="27"/>
        <v>0.27887568128058565</v>
      </c>
      <c r="J859" t="s">
        <v>24</v>
      </c>
      <c r="K859" s="5">
        <v>37761</v>
      </c>
      <c r="L859">
        <v>2</v>
      </c>
      <c r="M859">
        <v>5</v>
      </c>
      <c r="N859">
        <v>2003</v>
      </c>
      <c r="O859" t="s">
        <v>167</v>
      </c>
      <c r="P859">
        <v>132</v>
      </c>
      <c r="Q859" t="s">
        <v>534</v>
      </c>
      <c r="R859" t="s">
        <v>283</v>
      </c>
      <c r="S859" t="s">
        <v>737</v>
      </c>
      <c r="T859" t="s">
        <v>284</v>
      </c>
      <c r="U859" t="s">
        <v>615</v>
      </c>
      <c r="V859" t="s">
        <v>109</v>
      </c>
      <c r="W859" t="s">
        <v>615</v>
      </c>
      <c r="X859" t="s">
        <v>635</v>
      </c>
      <c r="Y859" t="s">
        <v>39</v>
      </c>
      <c r="Z859" t="s">
        <v>40</v>
      </c>
      <c r="AA859" t="s">
        <v>285</v>
      </c>
      <c r="AB859" t="s">
        <v>286</v>
      </c>
      <c r="AC859" t="s">
        <v>49</v>
      </c>
    </row>
    <row r="860" spans="1:29" x14ac:dyDescent="0.3">
      <c r="A860">
        <v>10137</v>
      </c>
      <c r="B860">
        <v>37</v>
      </c>
      <c r="C860" s="10">
        <v>88.9023692898528</v>
      </c>
      <c r="D860">
        <v>100</v>
      </c>
      <c r="E860">
        <v>3</v>
      </c>
      <c r="F860" t="str" cm="1">
        <f t="array" ref="F860">_xlfn.IFS(G860&lt;5000,"Small",AND(G860&gt;=5000,G860&lt;=10000),"Medium",G860&gt;10000,"Large")</f>
        <v>Small</v>
      </c>
      <c r="G860">
        <v>4346.76</v>
      </c>
      <c r="H860" s="10">
        <f t="shared" si="26"/>
        <v>1057.3723362754467</v>
      </c>
      <c r="I860" s="11">
        <f t="shared" si="27"/>
        <v>0.24325528353887646</v>
      </c>
      <c r="J860" s="1" t="s">
        <v>24</v>
      </c>
      <c r="K860" s="5">
        <v>37812</v>
      </c>
      <c r="L860">
        <v>3</v>
      </c>
      <c r="M860">
        <v>7</v>
      </c>
      <c r="N860">
        <v>2003</v>
      </c>
      <c r="O860" t="s">
        <v>167</v>
      </c>
      <c r="P860">
        <v>132</v>
      </c>
      <c r="Q860" t="s">
        <v>534</v>
      </c>
      <c r="R860" t="s">
        <v>36</v>
      </c>
      <c r="S860" t="s">
        <v>713</v>
      </c>
      <c r="T860" t="s">
        <v>37</v>
      </c>
      <c r="U860" t="s">
        <v>615</v>
      </c>
      <c r="V860" t="s">
        <v>38</v>
      </c>
      <c r="W860" t="s">
        <v>615</v>
      </c>
      <c r="X860" t="s">
        <v>617</v>
      </c>
      <c r="Y860" t="s">
        <v>39</v>
      </c>
      <c r="Z860" t="s">
        <v>40</v>
      </c>
      <c r="AA860" t="s">
        <v>41</v>
      </c>
      <c r="AB860" t="s">
        <v>42</v>
      </c>
      <c r="AC860" t="s">
        <v>49</v>
      </c>
    </row>
    <row r="861" spans="1:29" x14ac:dyDescent="0.3">
      <c r="A861">
        <v>10148</v>
      </c>
      <c r="B861">
        <v>27</v>
      </c>
      <c r="C861" s="10">
        <v>62.050530881151985</v>
      </c>
      <c r="D861">
        <v>100</v>
      </c>
      <c r="E861">
        <v>10</v>
      </c>
      <c r="F861" t="str" cm="1">
        <f t="array" ref="F861">_xlfn.IFS(G861&lt;5000,"Small",AND(G861&gt;=5000,G861&lt;=10000),"Medium",G861&gt;10000,"Large")</f>
        <v>Small</v>
      </c>
      <c r="G861">
        <v>3528.36</v>
      </c>
      <c r="H861" s="10">
        <f t="shared" si="26"/>
        <v>1852.9956662088966</v>
      </c>
      <c r="I861" s="11">
        <f t="shared" si="27"/>
        <v>0.5251719399973066</v>
      </c>
      <c r="J861" s="1" t="s">
        <v>24</v>
      </c>
      <c r="K861" s="5">
        <v>37875</v>
      </c>
      <c r="L861">
        <v>3</v>
      </c>
      <c r="M861">
        <v>9</v>
      </c>
      <c r="N861">
        <v>2003</v>
      </c>
      <c r="O861" t="s">
        <v>167</v>
      </c>
      <c r="P861">
        <v>132</v>
      </c>
      <c r="Q861" t="s">
        <v>534</v>
      </c>
      <c r="R861" t="s">
        <v>259</v>
      </c>
      <c r="S861" s="2" t="s">
        <v>665</v>
      </c>
      <c r="T861" t="s">
        <v>260</v>
      </c>
      <c r="U861" t="s">
        <v>261</v>
      </c>
      <c r="V861" t="s">
        <v>262</v>
      </c>
      <c r="W861" t="s">
        <v>146</v>
      </c>
      <c r="X861" t="s">
        <v>666</v>
      </c>
      <c r="Y861" t="s">
        <v>88</v>
      </c>
      <c r="Z861" t="s">
        <v>89</v>
      </c>
      <c r="AA861" t="s">
        <v>263</v>
      </c>
      <c r="AB861" t="s">
        <v>264</v>
      </c>
      <c r="AC861" t="s">
        <v>49</v>
      </c>
    </row>
    <row r="862" spans="1:29" x14ac:dyDescent="0.3">
      <c r="A862">
        <v>10161</v>
      </c>
      <c r="B862">
        <v>23</v>
      </c>
      <c r="C862" s="10">
        <v>88.073104719415653</v>
      </c>
      <c r="D862">
        <v>100</v>
      </c>
      <c r="E862">
        <v>9</v>
      </c>
      <c r="F862" t="str" cm="1">
        <f t="array" ref="F862">_xlfn.IFS(G862&lt;5000,"Small",AND(G862&gt;=5000,G862&lt;=10000),"Medium",G862&gt;10000,"Large")</f>
        <v>Small</v>
      </c>
      <c r="G862">
        <v>3187.8</v>
      </c>
      <c r="H862" s="10">
        <f t="shared" si="26"/>
        <v>1162.1185914534401</v>
      </c>
      <c r="I862" s="11">
        <f t="shared" si="27"/>
        <v>0.36455191400133008</v>
      </c>
      <c r="J862" t="s">
        <v>24</v>
      </c>
      <c r="K862" s="5">
        <v>37911</v>
      </c>
      <c r="L862">
        <v>4</v>
      </c>
      <c r="M862">
        <v>10</v>
      </c>
      <c r="N862">
        <v>2003</v>
      </c>
      <c r="O862" t="s">
        <v>167</v>
      </c>
      <c r="P862">
        <v>132</v>
      </c>
      <c r="Q862" t="s">
        <v>534</v>
      </c>
      <c r="R862" t="s">
        <v>444</v>
      </c>
      <c r="S862" t="s">
        <v>445</v>
      </c>
      <c r="T862" t="s">
        <v>446</v>
      </c>
      <c r="U862" t="s">
        <v>615</v>
      </c>
      <c r="V862" t="s">
        <v>447</v>
      </c>
      <c r="W862" t="s">
        <v>615</v>
      </c>
      <c r="X862" t="s">
        <v>696</v>
      </c>
      <c r="Y862" t="s">
        <v>296</v>
      </c>
      <c r="Z862" t="s">
        <v>40</v>
      </c>
      <c r="AA862" t="s">
        <v>448</v>
      </c>
      <c r="AB862" t="s">
        <v>449</v>
      </c>
      <c r="AC862" t="s">
        <v>49</v>
      </c>
    </row>
    <row r="863" spans="1:29" x14ac:dyDescent="0.3">
      <c r="A863">
        <v>10172</v>
      </c>
      <c r="B863">
        <v>39</v>
      </c>
      <c r="C863" s="10">
        <v>66.329745893144889</v>
      </c>
      <c r="D863">
        <v>100</v>
      </c>
      <c r="E863">
        <v>7</v>
      </c>
      <c r="F863" t="str" cm="1">
        <f t="array" ref="F863">_xlfn.IFS(G863&lt;5000,"Small",AND(G863&gt;=5000,G863&lt;=10000),"Medium",G863&gt;10000,"Large")</f>
        <v>Medium</v>
      </c>
      <c r="G863">
        <v>6023.16</v>
      </c>
      <c r="H863" s="10">
        <f t="shared" si="26"/>
        <v>3436.299910167349</v>
      </c>
      <c r="I863" s="11">
        <f t="shared" si="27"/>
        <v>0.57051446585635268</v>
      </c>
      <c r="J863" s="1" t="s">
        <v>24</v>
      </c>
      <c r="K863" s="5">
        <v>37930</v>
      </c>
      <c r="L863">
        <v>4</v>
      </c>
      <c r="M863">
        <v>11</v>
      </c>
      <c r="N863">
        <v>2003</v>
      </c>
      <c r="O863" t="s">
        <v>167</v>
      </c>
      <c r="P863">
        <v>132</v>
      </c>
      <c r="Q863" t="s">
        <v>534</v>
      </c>
      <c r="R863" t="s">
        <v>102</v>
      </c>
      <c r="S863" t="s">
        <v>633</v>
      </c>
      <c r="T863" t="s">
        <v>103</v>
      </c>
      <c r="U863" t="s">
        <v>615</v>
      </c>
      <c r="V863" t="s">
        <v>104</v>
      </c>
      <c r="W863" t="s">
        <v>105</v>
      </c>
      <c r="X863" t="s">
        <v>634</v>
      </c>
      <c r="Y863" t="s">
        <v>31</v>
      </c>
      <c r="Z863" t="s">
        <v>32</v>
      </c>
      <c r="AA863" t="s">
        <v>106</v>
      </c>
      <c r="AB863" t="s">
        <v>55</v>
      </c>
      <c r="AC863" t="s">
        <v>49</v>
      </c>
    </row>
    <row r="864" spans="1:29" x14ac:dyDescent="0.3">
      <c r="A864">
        <v>10181</v>
      </c>
      <c r="B864">
        <v>27</v>
      </c>
      <c r="C864" s="10">
        <v>87.25301138710077</v>
      </c>
      <c r="D864">
        <v>100</v>
      </c>
      <c r="E864">
        <v>3</v>
      </c>
      <c r="F864" t="str" cm="1">
        <f t="array" ref="F864">_xlfn.IFS(G864&lt;5000,"Small",AND(G864&gt;=5000,G864&lt;=10000),"Medium",G864&gt;10000,"Large")</f>
        <v>Small</v>
      </c>
      <c r="G864">
        <v>3884.76</v>
      </c>
      <c r="H864" s="10">
        <f t="shared" si="26"/>
        <v>1528.9286925482793</v>
      </c>
      <c r="I864" s="11">
        <f t="shared" si="27"/>
        <v>0.39357095227202687</v>
      </c>
      <c r="J864" s="1" t="s">
        <v>24</v>
      </c>
      <c r="K864" s="5">
        <v>37937</v>
      </c>
      <c r="L864">
        <v>4</v>
      </c>
      <c r="M864">
        <v>11</v>
      </c>
      <c r="N864">
        <v>2003</v>
      </c>
      <c r="O864" t="s">
        <v>167</v>
      </c>
      <c r="P864">
        <v>132</v>
      </c>
      <c r="Q864" t="s">
        <v>534</v>
      </c>
      <c r="R864" t="s">
        <v>70</v>
      </c>
      <c r="S864" s="2" t="s">
        <v>625</v>
      </c>
      <c r="T864" t="s">
        <v>71</v>
      </c>
      <c r="U864" t="s">
        <v>615</v>
      </c>
      <c r="V864" t="s">
        <v>72</v>
      </c>
      <c r="W864" t="s">
        <v>615</v>
      </c>
      <c r="X864" t="s">
        <v>715</v>
      </c>
      <c r="Y864" t="s">
        <v>73</v>
      </c>
      <c r="Z864" t="s">
        <v>40</v>
      </c>
      <c r="AA864" t="s">
        <v>74</v>
      </c>
      <c r="AB864" t="s">
        <v>75</v>
      </c>
      <c r="AC864" t="s">
        <v>49</v>
      </c>
    </row>
    <row r="865" spans="1:29" x14ac:dyDescent="0.3">
      <c r="A865">
        <v>10192</v>
      </c>
      <c r="B865">
        <v>38</v>
      </c>
      <c r="C865" s="10">
        <v>88.523657940450946</v>
      </c>
      <c r="D865">
        <v>100</v>
      </c>
      <c r="E865">
        <v>8</v>
      </c>
      <c r="F865" t="str" cm="1">
        <f t="array" ref="F865">_xlfn.IFS(G865&lt;5000,"Small",AND(G865&gt;=5000,G865&lt;=10000),"Medium",G865&gt;10000,"Large")</f>
        <v>Small</v>
      </c>
      <c r="G865">
        <v>4965.84</v>
      </c>
      <c r="H865" s="10">
        <f t="shared" si="26"/>
        <v>1601.940998262864</v>
      </c>
      <c r="I865" s="11">
        <f t="shared" si="27"/>
        <v>0.32259214921601664</v>
      </c>
      <c r="J865" t="s">
        <v>24</v>
      </c>
      <c r="K865" s="5">
        <v>37945</v>
      </c>
      <c r="L865">
        <v>4</v>
      </c>
      <c r="M865">
        <v>11</v>
      </c>
      <c r="N865">
        <v>2003</v>
      </c>
      <c r="O865" t="s">
        <v>167</v>
      </c>
      <c r="P865">
        <v>132</v>
      </c>
      <c r="Q865" t="s">
        <v>534</v>
      </c>
      <c r="R865" t="s">
        <v>251</v>
      </c>
      <c r="S865" t="s">
        <v>662</v>
      </c>
      <c r="T865" t="s">
        <v>252</v>
      </c>
      <c r="U865" t="s">
        <v>615</v>
      </c>
      <c r="V865" t="s">
        <v>253</v>
      </c>
      <c r="W865" t="s">
        <v>254</v>
      </c>
      <c r="X865" t="s">
        <v>663</v>
      </c>
      <c r="Y865" t="s">
        <v>31</v>
      </c>
      <c r="Z865" t="s">
        <v>32</v>
      </c>
      <c r="AA865" t="s">
        <v>54</v>
      </c>
      <c r="AB865" t="s">
        <v>250</v>
      </c>
      <c r="AC865" t="s">
        <v>49</v>
      </c>
    </row>
    <row r="866" spans="1:29" x14ac:dyDescent="0.3">
      <c r="A866">
        <v>10204</v>
      </c>
      <c r="B866">
        <v>27</v>
      </c>
      <c r="C866" s="10">
        <v>74.639134201782809</v>
      </c>
      <c r="D866">
        <v>100</v>
      </c>
      <c r="E866">
        <v>14</v>
      </c>
      <c r="F866" t="str" cm="1">
        <f t="array" ref="F866">_xlfn.IFS(G866&lt;5000,"Small",AND(G866&gt;=5000,G866&lt;=10000),"Medium",G866&gt;10000,"Large")</f>
        <v>Small</v>
      </c>
      <c r="G866">
        <v>4169.88</v>
      </c>
      <c r="H866" s="10">
        <f t="shared" si="26"/>
        <v>2154.6233765518646</v>
      </c>
      <c r="I866" s="11">
        <f t="shared" si="27"/>
        <v>0.5167111227545792</v>
      </c>
      <c r="J866" s="1" t="s">
        <v>24</v>
      </c>
      <c r="K866" s="5">
        <v>37957</v>
      </c>
      <c r="L866">
        <v>4</v>
      </c>
      <c r="M866">
        <v>12</v>
      </c>
      <c r="N866">
        <v>2003</v>
      </c>
      <c r="O866" t="s">
        <v>167</v>
      </c>
      <c r="P866">
        <v>132</v>
      </c>
      <c r="Q866" t="s">
        <v>534</v>
      </c>
      <c r="R866" t="s">
        <v>425</v>
      </c>
      <c r="S866" t="s">
        <v>692</v>
      </c>
      <c r="T866" t="s">
        <v>426</v>
      </c>
      <c r="U866" t="s">
        <v>427</v>
      </c>
      <c r="V866" t="s">
        <v>29</v>
      </c>
      <c r="W866" t="s">
        <v>30</v>
      </c>
      <c r="X866" t="s">
        <v>616</v>
      </c>
      <c r="Y866" t="s">
        <v>31</v>
      </c>
      <c r="Z866" t="s">
        <v>32</v>
      </c>
      <c r="AA866" t="s">
        <v>54</v>
      </c>
      <c r="AB866" t="s">
        <v>428</v>
      </c>
      <c r="AC866" t="s">
        <v>49</v>
      </c>
    </row>
    <row r="867" spans="1:29" x14ac:dyDescent="0.3">
      <c r="A867">
        <v>10212</v>
      </c>
      <c r="B867">
        <v>40</v>
      </c>
      <c r="C867" s="10">
        <v>64.680799545823106</v>
      </c>
      <c r="D867">
        <v>100</v>
      </c>
      <c r="E867">
        <v>7</v>
      </c>
      <c r="F867" t="str" cm="1">
        <f t="array" ref="F867">_xlfn.IFS(G867&lt;5000,"Small",AND(G867&gt;=5000,G867&lt;=10000),"Medium",G867&gt;10000,"Large")</f>
        <v>Small</v>
      </c>
      <c r="G867">
        <v>4910.3999999999996</v>
      </c>
      <c r="H867" s="10">
        <f t="shared" si="26"/>
        <v>2323.1680181670754</v>
      </c>
      <c r="I867" s="11">
        <f t="shared" si="27"/>
        <v>0.47311176648889613</v>
      </c>
      <c r="J867" t="s">
        <v>24</v>
      </c>
      <c r="K867" s="5">
        <v>38002</v>
      </c>
      <c r="L867">
        <v>1</v>
      </c>
      <c r="M867">
        <v>1</v>
      </c>
      <c r="N867">
        <v>2004</v>
      </c>
      <c r="O867" t="s">
        <v>167</v>
      </c>
      <c r="P867">
        <v>132</v>
      </c>
      <c r="Q867" t="s">
        <v>534</v>
      </c>
      <c r="R867" t="s">
        <v>161</v>
      </c>
      <c r="S867" t="s">
        <v>723</v>
      </c>
      <c r="T867" t="s">
        <v>162</v>
      </c>
      <c r="U867" t="s">
        <v>615</v>
      </c>
      <c r="V867" t="s">
        <v>163</v>
      </c>
      <c r="W867" t="s">
        <v>615</v>
      </c>
      <c r="X867" t="s">
        <v>646</v>
      </c>
      <c r="Y867" t="s">
        <v>164</v>
      </c>
      <c r="Z867" t="s">
        <v>40</v>
      </c>
      <c r="AA867" t="s">
        <v>165</v>
      </c>
      <c r="AB867" t="s">
        <v>166</v>
      </c>
      <c r="AC867" t="s">
        <v>49</v>
      </c>
    </row>
    <row r="868" spans="1:29" x14ac:dyDescent="0.3">
      <c r="A868">
        <v>10226</v>
      </c>
      <c r="B868">
        <v>24</v>
      </c>
      <c r="C868" s="10">
        <v>79.186473085630439</v>
      </c>
      <c r="D868">
        <v>100</v>
      </c>
      <c r="E868">
        <v>5</v>
      </c>
      <c r="F868" t="str" cm="1">
        <f t="array" ref="F868">_xlfn.IFS(G868&lt;5000,"Small",AND(G868&gt;=5000,G868&lt;=10000),"Medium",G868&gt;10000,"Large")</f>
        <v>Small</v>
      </c>
      <c r="G868">
        <v>3231.36</v>
      </c>
      <c r="H868" s="10">
        <f t="shared" si="26"/>
        <v>1330.8846459448696</v>
      </c>
      <c r="I868" s="11">
        <f t="shared" si="27"/>
        <v>0.41186517316079591</v>
      </c>
      <c r="J868" t="s">
        <v>24</v>
      </c>
      <c r="K868" s="5">
        <v>38043</v>
      </c>
      <c r="L868">
        <v>1</v>
      </c>
      <c r="M868">
        <v>2</v>
      </c>
      <c r="N868">
        <v>2004</v>
      </c>
      <c r="O868" t="s">
        <v>167</v>
      </c>
      <c r="P868">
        <v>132</v>
      </c>
      <c r="Q868" t="s">
        <v>534</v>
      </c>
      <c r="R868" t="s">
        <v>326</v>
      </c>
      <c r="S868" t="s">
        <v>675</v>
      </c>
      <c r="T868" t="s">
        <v>327</v>
      </c>
      <c r="U868" t="s">
        <v>615</v>
      </c>
      <c r="V868" t="s">
        <v>328</v>
      </c>
      <c r="W868" t="s">
        <v>53</v>
      </c>
      <c r="X868" t="s">
        <v>676</v>
      </c>
      <c r="Y868" t="s">
        <v>31</v>
      </c>
      <c r="Z868" t="s">
        <v>32</v>
      </c>
      <c r="AA868" t="s">
        <v>215</v>
      </c>
      <c r="AB868" t="s">
        <v>250</v>
      </c>
      <c r="AC868" t="s">
        <v>49</v>
      </c>
    </row>
    <row r="869" spans="1:29" x14ac:dyDescent="0.3">
      <c r="A869">
        <v>10241</v>
      </c>
      <c r="B869">
        <v>44</v>
      </c>
      <c r="C869" s="10">
        <v>69.720109469609028</v>
      </c>
      <c r="D869">
        <v>100</v>
      </c>
      <c r="E869">
        <v>12</v>
      </c>
      <c r="F869" t="str" cm="1">
        <f t="array" ref="F869">_xlfn.IFS(G869&lt;5000,"Small",AND(G869&gt;=5000,G869&lt;=10000),"Medium",G869&gt;10000,"Large")</f>
        <v>Medium</v>
      </c>
      <c r="G869">
        <v>6853.44</v>
      </c>
      <c r="H869" s="10">
        <f t="shared" si="26"/>
        <v>3785.7551833372022</v>
      </c>
      <c r="I869" s="11">
        <f t="shared" si="27"/>
        <v>0.5523875868669168</v>
      </c>
      <c r="J869" t="s">
        <v>24</v>
      </c>
      <c r="K869" s="5">
        <v>38090</v>
      </c>
      <c r="L869">
        <v>2</v>
      </c>
      <c r="M869">
        <v>4</v>
      </c>
      <c r="N869">
        <v>2004</v>
      </c>
      <c r="O869" t="s">
        <v>167</v>
      </c>
      <c r="P869">
        <v>132</v>
      </c>
      <c r="Q869" t="s">
        <v>534</v>
      </c>
      <c r="R869" t="s">
        <v>476</v>
      </c>
      <c r="S869" t="s">
        <v>760</v>
      </c>
      <c r="T869" t="s">
        <v>477</v>
      </c>
      <c r="U869" t="s">
        <v>615</v>
      </c>
      <c r="V869" t="s">
        <v>478</v>
      </c>
      <c r="W869" t="s">
        <v>615</v>
      </c>
      <c r="X869" t="s">
        <v>702</v>
      </c>
      <c r="Y869" t="s">
        <v>39</v>
      </c>
      <c r="Z869" t="s">
        <v>40</v>
      </c>
      <c r="AA869" t="s">
        <v>479</v>
      </c>
      <c r="AB869" t="s">
        <v>480</v>
      </c>
      <c r="AC869" t="s">
        <v>49</v>
      </c>
    </row>
    <row r="870" spans="1:29" x14ac:dyDescent="0.3">
      <c r="A870">
        <v>10253</v>
      </c>
      <c r="B870">
        <v>37</v>
      </c>
      <c r="C870" s="10">
        <v>82.625383939111202</v>
      </c>
      <c r="D870">
        <v>100</v>
      </c>
      <c r="E870">
        <v>2</v>
      </c>
      <c r="F870" t="str" cm="1">
        <f t="array" ref="F870">_xlfn.IFS(G870&lt;5000,"Small",AND(G870&gt;=5000,G870&lt;=10000),"Medium",G870&gt;10000,"Large")</f>
        <v>Medium</v>
      </c>
      <c r="G870">
        <v>5177.04</v>
      </c>
      <c r="H870" s="10">
        <f t="shared" si="26"/>
        <v>2119.9007942528856</v>
      </c>
      <c r="I870" s="11">
        <f t="shared" si="27"/>
        <v>0.40948124686169812</v>
      </c>
      <c r="J870" s="1" t="s">
        <v>307</v>
      </c>
      <c r="K870" s="5">
        <v>38139</v>
      </c>
      <c r="L870">
        <v>2</v>
      </c>
      <c r="M870">
        <v>6</v>
      </c>
      <c r="N870">
        <v>2004</v>
      </c>
      <c r="O870" t="s">
        <v>167</v>
      </c>
      <c r="P870">
        <v>132</v>
      </c>
      <c r="Q870" t="s">
        <v>534</v>
      </c>
      <c r="R870" t="s">
        <v>154</v>
      </c>
      <c r="S870" t="s">
        <v>721</v>
      </c>
      <c r="T870" t="s">
        <v>155</v>
      </c>
      <c r="U870" t="s">
        <v>615</v>
      </c>
      <c r="V870" t="s">
        <v>156</v>
      </c>
      <c r="W870" t="s">
        <v>615</v>
      </c>
      <c r="X870" t="s">
        <v>722</v>
      </c>
      <c r="Y870" t="s">
        <v>157</v>
      </c>
      <c r="Z870" t="s">
        <v>40</v>
      </c>
      <c r="AA870" t="s">
        <v>158</v>
      </c>
      <c r="AB870" t="s">
        <v>159</v>
      </c>
      <c r="AC870" t="s">
        <v>49</v>
      </c>
    </row>
    <row r="871" spans="1:29" x14ac:dyDescent="0.3">
      <c r="A871">
        <v>10266</v>
      </c>
      <c r="B871">
        <v>20</v>
      </c>
      <c r="C871" s="10">
        <v>71.609805555173551</v>
      </c>
      <c r="D871">
        <v>100</v>
      </c>
      <c r="E871">
        <v>3</v>
      </c>
      <c r="F871" t="str" cm="1">
        <f t="array" ref="F871">_xlfn.IFS(G871&lt;5000,"Small",AND(G871&gt;=5000,G871&lt;=10000),"Medium",G871&gt;10000,"Large")</f>
        <v>Small</v>
      </c>
      <c r="G871">
        <v>2824.8</v>
      </c>
      <c r="H871" s="10">
        <f t="shared" si="26"/>
        <v>1392.603888896529</v>
      </c>
      <c r="I871" s="11">
        <f t="shared" si="27"/>
        <v>0.49299203090361404</v>
      </c>
      <c r="J871" s="1" t="s">
        <v>24</v>
      </c>
      <c r="K871" s="5">
        <v>38174</v>
      </c>
      <c r="L871">
        <v>3</v>
      </c>
      <c r="M871">
        <v>7</v>
      </c>
      <c r="N871">
        <v>2004</v>
      </c>
      <c r="O871" t="s">
        <v>167</v>
      </c>
      <c r="P871">
        <v>132</v>
      </c>
      <c r="Q871" t="s">
        <v>534</v>
      </c>
      <c r="R871" t="s">
        <v>403</v>
      </c>
      <c r="S871" t="s">
        <v>756</v>
      </c>
      <c r="T871" t="s">
        <v>404</v>
      </c>
      <c r="U871" t="s">
        <v>615</v>
      </c>
      <c r="V871" t="s">
        <v>405</v>
      </c>
      <c r="W871" t="s">
        <v>615</v>
      </c>
      <c r="X871" t="s">
        <v>689</v>
      </c>
      <c r="Y871" t="s">
        <v>235</v>
      </c>
      <c r="Z871" t="s">
        <v>40</v>
      </c>
      <c r="AA871" t="s">
        <v>406</v>
      </c>
      <c r="AB871" t="s">
        <v>407</v>
      </c>
      <c r="AC871" t="s">
        <v>35</v>
      </c>
    </row>
    <row r="872" spans="1:29" x14ac:dyDescent="0.3">
      <c r="A872">
        <v>10278</v>
      </c>
      <c r="B872">
        <v>39</v>
      </c>
      <c r="C872" s="10">
        <v>62.294886534428741</v>
      </c>
      <c r="D872">
        <v>100</v>
      </c>
      <c r="E872">
        <v>3</v>
      </c>
      <c r="F872" t="str" cm="1">
        <f t="array" ref="F872">_xlfn.IFS(G872&lt;5000,"Small",AND(G872&gt;=5000,G872&lt;=10000),"Medium",G872&gt;10000,"Large")</f>
        <v>Small</v>
      </c>
      <c r="G872">
        <v>4324.32</v>
      </c>
      <c r="H872" s="10">
        <f t="shared" si="26"/>
        <v>1894.8194251572786</v>
      </c>
      <c r="I872" s="11">
        <f t="shared" si="27"/>
        <v>0.43817743024505096</v>
      </c>
      <c r="J872" s="1" t="s">
        <v>24</v>
      </c>
      <c r="K872" s="5">
        <v>38205</v>
      </c>
      <c r="L872">
        <v>3</v>
      </c>
      <c r="M872">
        <v>8</v>
      </c>
      <c r="N872">
        <v>2004</v>
      </c>
      <c r="O872" t="s">
        <v>167</v>
      </c>
      <c r="P872">
        <v>132</v>
      </c>
      <c r="Q872" t="s">
        <v>534</v>
      </c>
      <c r="R872" t="s">
        <v>483</v>
      </c>
      <c r="S872" t="s">
        <v>703</v>
      </c>
      <c r="T872" t="s">
        <v>484</v>
      </c>
      <c r="U872" t="s">
        <v>615</v>
      </c>
      <c r="V872" t="s">
        <v>485</v>
      </c>
      <c r="W872" t="s">
        <v>486</v>
      </c>
      <c r="X872" t="s">
        <v>704</v>
      </c>
      <c r="Y872" t="s">
        <v>31</v>
      </c>
      <c r="Z872" t="s">
        <v>32</v>
      </c>
      <c r="AA872" t="s">
        <v>106</v>
      </c>
      <c r="AB872" t="s">
        <v>358</v>
      </c>
      <c r="AC872" t="s">
        <v>49</v>
      </c>
    </row>
    <row r="873" spans="1:29" x14ac:dyDescent="0.3">
      <c r="A873">
        <v>10287</v>
      </c>
      <c r="B873">
        <v>44</v>
      </c>
      <c r="C873" s="10">
        <v>74.229958805695844</v>
      </c>
      <c r="D873">
        <v>100</v>
      </c>
      <c r="E873">
        <v>1</v>
      </c>
      <c r="F873" t="str" cm="1">
        <f t="array" ref="F873">_xlfn.IFS(G873&lt;5000,"Small",AND(G873&gt;=5000,G873&lt;=10000),"Medium",G873&gt;10000,"Large")</f>
        <v>Medium</v>
      </c>
      <c r="G873">
        <v>5052.96</v>
      </c>
      <c r="H873" s="10">
        <f t="shared" si="26"/>
        <v>1786.8418125493827</v>
      </c>
      <c r="I873" s="11">
        <f t="shared" si="27"/>
        <v>0.35362278991905394</v>
      </c>
      <c r="J873" t="s">
        <v>24</v>
      </c>
      <c r="K873" s="5">
        <v>38229</v>
      </c>
      <c r="L873">
        <v>3</v>
      </c>
      <c r="M873">
        <v>8</v>
      </c>
      <c r="N873">
        <v>2004</v>
      </c>
      <c r="O873" t="s">
        <v>167</v>
      </c>
      <c r="P873">
        <v>132</v>
      </c>
      <c r="Q873" t="s">
        <v>534</v>
      </c>
      <c r="R873" t="s">
        <v>398</v>
      </c>
      <c r="S873" t="s">
        <v>755</v>
      </c>
      <c r="T873" t="s">
        <v>399</v>
      </c>
      <c r="U873" t="s">
        <v>615</v>
      </c>
      <c r="V873" t="s">
        <v>400</v>
      </c>
      <c r="W873" t="s">
        <v>615</v>
      </c>
      <c r="X873" t="s">
        <v>688</v>
      </c>
      <c r="Y873" t="s">
        <v>401</v>
      </c>
      <c r="Z873" t="s">
        <v>40</v>
      </c>
      <c r="AA873" t="s">
        <v>402</v>
      </c>
      <c r="AB873" t="s">
        <v>96</v>
      </c>
      <c r="AC873" t="s">
        <v>49</v>
      </c>
    </row>
    <row r="874" spans="1:29" x14ac:dyDescent="0.3">
      <c r="A874">
        <v>10301</v>
      </c>
      <c r="B874">
        <v>22</v>
      </c>
      <c r="C874" s="10">
        <v>84.943107630410836</v>
      </c>
      <c r="D874">
        <v>100</v>
      </c>
      <c r="E874">
        <v>5</v>
      </c>
      <c r="F874" t="str" cm="1">
        <f t="array" ref="F874">_xlfn.IFS(G874&lt;5000,"Small",AND(G874&gt;=5000,G874&lt;=10000),"Medium",G874&gt;10000,"Large")</f>
        <v>Small</v>
      </c>
      <c r="G874">
        <v>3223.44</v>
      </c>
      <c r="H874" s="10">
        <f t="shared" si="26"/>
        <v>1354.6916321309616</v>
      </c>
      <c r="I874" s="11">
        <f t="shared" si="27"/>
        <v>0.42026271068515669</v>
      </c>
      <c r="J874" s="1" t="s">
        <v>24</v>
      </c>
      <c r="K874" s="5">
        <v>37899</v>
      </c>
      <c r="L874">
        <v>4</v>
      </c>
      <c r="M874">
        <v>10</v>
      </c>
      <c r="N874">
        <v>2003</v>
      </c>
      <c r="O874" t="s">
        <v>167</v>
      </c>
      <c r="P874">
        <v>132</v>
      </c>
      <c r="Q874" t="s">
        <v>534</v>
      </c>
      <c r="R874" t="s">
        <v>487</v>
      </c>
      <c r="S874" s="2" t="s">
        <v>705</v>
      </c>
      <c r="T874" t="s">
        <v>488</v>
      </c>
      <c r="U874" t="s">
        <v>615</v>
      </c>
      <c r="V874" t="s">
        <v>489</v>
      </c>
      <c r="W874" t="s">
        <v>615</v>
      </c>
      <c r="X874" t="s">
        <v>761</v>
      </c>
      <c r="Y874" t="s">
        <v>73</v>
      </c>
      <c r="Z874" t="s">
        <v>40</v>
      </c>
      <c r="AA874" t="s">
        <v>490</v>
      </c>
      <c r="AB874" t="s">
        <v>491</v>
      </c>
      <c r="AC874" t="s">
        <v>49</v>
      </c>
    </row>
    <row r="875" spans="1:29" x14ac:dyDescent="0.3">
      <c r="A875">
        <v>10311</v>
      </c>
      <c r="B875">
        <v>43</v>
      </c>
      <c r="C875" s="10">
        <v>76.122298184004734</v>
      </c>
      <c r="D875">
        <v>100</v>
      </c>
      <c r="E875">
        <v>10</v>
      </c>
      <c r="F875" t="str" cm="1">
        <f t="array" ref="F875">_xlfn.IFS(G875&lt;5000,"Small",AND(G875&gt;=5000,G875&lt;=10000),"Medium",G875&gt;10000,"Large")</f>
        <v>Medium</v>
      </c>
      <c r="G875">
        <v>5278.68</v>
      </c>
      <c r="H875" s="10">
        <f t="shared" si="26"/>
        <v>2005.4211780877968</v>
      </c>
      <c r="I875" s="11">
        <f t="shared" si="27"/>
        <v>0.37990959446069789</v>
      </c>
      <c r="J875" t="s">
        <v>24</v>
      </c>
      <c r="K875" s="5">
        <v>38276</v>
      </c>
      <c r="L875">
        <v>4</v>
      </c>
      <c r="M875">
        <v>10</v>
      </c>
      <c r="N875">
        <v>2004</v>
      </c>
      <c r="O875" t="s">
        <v>167</v>
      </c>
      <c r="P875">
        <v>132</v>
      </c>
      <c r="Q875" t="s">
        <v>534</v>
      </c>
      <c r="R875" t="s">
        <v>161</v>
      </c>
      <c r="S875" t="s">
        <v>723</v>
      </c>
      <c r="T875" t="s">
        <v>162</v>
      </c>
      <c r="U875" t="s">
        <v>615</v>
      </c>
      <c r="V875" t="s">
        <v>163</v>
      </c>
      <c r="W875" t="s">
        <v>615</v>
      </c>
      <c r="X875" t="s">
        <v>646</v>
      </c>
      <c r="Y875" t="s">
        <v>164</v>
      </c>
      <c r="Z875" t="s">
        <v>40</v>
      </c>
      <c r="AA875" t="s">
        <v>165</v>
      </c>
      <c r="AB875" t="s">
        <v>166</v>
      </c>
      <c r="AC875" t="s">
        <v>49</v>
      </c>
    </row>
    <row r="876" spans="1:29" x14ac:dyDescent="0.3">
      <c r="A876">
        <v>10321</v>
      </c>
      <c r="B876">
        <v>27</v>
      </c>
      <c r="C876" s="10">
        <v>66.077964995251492</v>
      </c>
      <c r="D876">
        <v>100</v>
      </c>
      <c r="E876">
        <v>7</v>
      </c>
      <c r="F876" t="str" cm="1">
        <f t="array" ref="F876">_xlfn.IFS(G876&lt;5000,"Small",AND(G876&gt;=5000,G876&lt;=10000),"Medium",G876&gt;10000,"Large")</f>
        <v>Small</v>
      </c>
      <c r="G876">
        <v>2851.2</v>
      </c>
      <c r="H876" s="10">
        <f t="shared" si="26"/>
        <v>1067.0949451282095</v>
      </c>
      <c r="I876" s="11">
        <f t="shared" si="27"/>
        <v>0.37426169512072444</v>
      </c>
      <c r="J876" s="1" t="s">
        <v>24</v>
      </c>
      <c r="K876" s="5">
        <v>38295</v>
      </c>
      <c r="L876">
        <v>4</v>
      </c>
      <c r="M876">
        <v>11</v>
      </c>
      <c r="N876">
        <v>2004</v>
      </c>
      <c r="O876" t="s">
        <v>167</v>
      </c>
      <c r="P876">
        <v>132</v>
      </c>
      <c r="Q876" t="s">
        <v>534</v>
      </c>
      <c r="R876" t="s">
        <v>149</v>
      </c>
      <c r="S876" t="s">
        <v>644</v>
      </c>
      <c r="T876" t="s">
        <v>150</v>
      </c>
      <c r="U876" t="s">
        <v>615</v>
      </c>
      <c r="V876" t="s">
        <v>151</v>
      </c>
      <c r="W876" t="s">
        <v>115</v>
      </c>
      <c r="X876" t="s">
        <v>645</v>
      </c>
      <c r="Y876" t="s">
        <v>31</v>
      </c>
      <c r="Z876" t="s">
        <v>32</v>
      </c>
      <c r="AA876" t="s">
        <v>152</v>
      </c>
      <c r="AB876" t="s">
        <v>153</v>
      </c>
      <c r="AC876" t="s">
        <v>35</v>
      </c>
    </row>
    <row r="877" spans="1:29" x14ac:dyDescent="0.3">
      <c r="A877">
        <v>10331</v>
      </c>
      <c r="B877">
        <v>26</v>
      </c>
      <c r="C877" s="10">
        <v>44.573331818333536</v>
      </c>
      <c r="D877">
        <v>64.900000000000006</v>
      </c>
      <c r="E877">
        <v>10</v>
      </c>
      <c r="F877" t="str" cm="1">
        <f t="array" ref="F877">_xlfn.IFS(G877&lt;5000,"Small",AND(G877&gt;=5000,G877&lt;=10000),"Medium",G877&gt;10000,"Large")</f>
        <v>Small</v>
      </c>
      <c r="G877">
        <v>1687.4</v>
      </c>
      <c r="H877" s="10">
        <f t="shared" si="26"/>
        <v>528.49337272332809</v>
      </c>
      <c r="I877" s="11">
        <f t="shared" si="27"/>
        <v>0.31319981789932916</v>
      </c>
      <c r="J877" t="s">
        <v>24</v>
      </c>
      <c r="K877" s="5">
        <v>38308</v>
      </c>
      <c r="L877">
        <v>4</v>
      </c>
      <c r="M877">
        <v>11</v>
      </c>
      <c r="N877">
        <v>2004</v>
      </c>
      <c r="O877" t="s">
        <v>167</v>
      </c>
      <c r="P877">
        <v>132</v>
      </c>
      <c r="Q877" t="s">
        <v>534</v>
      </c>
      <c r="R877" t="s">
        <v>280</v>
      </c>
      <c r="S877" t="s">
        <v>667</v>
      </c>
      <c r="T877" t="s">
        <v>281</v>
      </c>
      <c r="U877" t="s">
        <v>615</v>
      </c>
      <c r="V877" t="s">
        <v>197</v>
      </c>
      <c r="W877" t="s">
        <v>132</v>
      </c>
      <c r="X877" t="s">
        <v>653</v>
      </c>
      <c r="Y877" t="s">
        <v>31</v>
      </c>
      <c r="Z877" t="s">
        <v>32</v>
      </c>
      <c r="AA877" t="s">
        <v>116</v>
      </c>
      <c r="AB877" t="s">
        <v>282</v>
      </c>
      <c r="AC877" t="s">
        <v>35</v>
      </c>
    </row>
    <row r="878" spans="1:29" x14ac:dyDescent="0.3">
      <c r="A878">
        <v>10343</v>
      </c>
      <c r="B878">
        <v>25</v>
      </c>
      <c r="C878" s="10">
        <v>44.168382956213414</v>
      </c>
      <c r="D878">
        <v>52.32</v>
      </c>
      <c r="E878">
        <v>3</v>
      </c>
      <c r="F878" t="str" cm="1">
        <f t="array" ref="F878">_xlfn.IFS(G878&lt;5000,"Small",AND(G878&gt;=5000,G878&lt;=10000),"Medium",G878&gt;10000,"Large")</f>
        <v>Small</v>
      </c>
      <c r="G878">
        <v>1308</v>
      </c>
      <c r="H878" s="10">
        <f t="shared" si="26"/>
        <v>203.79042609466455</v>
      </c>
      <c r="I878" s="11">
        <f t="shared" si="27"/>
        <v>0.15580307805402488</v>
      </c>
      <c r="J878" t="s">
        <v>24</v>
      </c>
      <c r="K878" s="5">
        <v>38315</v>
      </c>
      <c r="L878">
        <v>4</v>
      </c>
      <c r="M878">
        <v>11</v>
      </c>
      <c r="N878">
        <v>2004</v>
      </c>
      <c r="O878" t="s">
        <v>167</v>
      </c>
      <c r="P878">
        <v>132</v>
      </c>
      <c r="Q878" t="s">
        <v>534</v>
      </c>
      <c r="R878" t="s">
        <v>36</v>
      </c>
      <c r="S878" t="s">
        <v>713</v>
      </c>
      <c r="T878" t="s">
        <v>37</v>
      </c>
      <c r="U878" t="s">
        <v>615</v>
      </c>
      <c r="V878" t="s">
        <v>38</v>
      </c>
      <c r="W878" t="s">
        <v>615</v>
      </c>
      <c r="X878" t="s">
        <v>617</v>
      </c>
      <c r="Y878" t="s">
        <v>39</v>
      </c>
      <c r="Z878" t="s">
        <v>40</v>
      </c>
      <c r="AA878" t="s">
        <v>41</v>
      </c>
      <c r="AB878" t="s">
        <v>42</v>
      </c>
      <c r="AC878" t="s">
        <v>35</v>
      </c>
    </row>
    <row r="879" spans="1:29" x14ac:dyDescent="0.3">
      <c r="A879">
        <v>10366</v>
      </c>
      <c r="B879">
        <v>49</v>
      </c>
      <c r="C879" s="10">
        <v>62.220388023137666</v>
      </c>
      <c r="D879">
        <v>100</v>
      </c>
      <c r="E879">
        <v>2</v>
      </c>
      <c r="F879" t="str" cm="1">
        <f t="array" ref="F879">_xlfn.IFS(G879&lt;5000,"Small",AND(G879&gt;=5000,G879&lt;=10000),"Medium",G879&gt;10000,"Large")</f>
        <v>Medium</v>
      </c>
      <c r="G879">
        <v>6144.6</v>
      </c>
      <c r="H879" s="10">
        <f t="shared" si="26"/>
        <v>3095.8009868662548</v>
      </c>
      <c r="I879" s="11">
        <f t="shared" si="27"/>
        <v>0.50382465691277778</v>
      </c>
      <c r="J879" s="1" t="s">
        <v>24</v>
      </c>
      <c r="K879" s="5">
        <v>38362</v>
      </c>
      <c r="L879">
        <v>1</v>
      </c>
      <c r="M879">
        <v>1</v>
      </c>
      <c r="N879">
        <v>2005</v>
      </c>
      <c r="O879" t="s">
        <v>167</v>
      </c>
      <c r="P879">
        <v>132</v>
      </c>
      <c r="Q879" t="s">
        <v>534</v>
      </c>
      <c r="R879" t="s">
        <v>517</v>
      </c>
      <c r="S879" t="s">
        <v>764</v>
      </c>
      <c r="T879" t="s">
        <v>518</v>
      </c>
      <c r="U879" t="s">
        <v>615</v>
      </c>
      <c r="V879" t="s">
        <v>519</v>
      </c>
      <c r="W879" t="s">
        <v>615</v>
      </c>
      <c r="X879" t="s">
        <v>520</v>
      </c>
      <c r="Y879" t="s">
        <v>333</v>
      </c>
      <c r="Z879" t="s">
        <v>40</v>
      </c>
      <c r="AA879" t="s">
        <v>521</v>
      </c>
      <c r="AB879" t="s">
        <v>522</v>
      </c>
      <c r="AC879" t="s">
        <v>49</v>
      </c>
    </row>
    <row r="880" spans="1:29" x14ac:dyDescent="0.3">
      <c r="A880">
        <v>10379</v>
      </c>
      <c r="B880">
        <v>29</v>
      </c>
      <c r="C880" s="10">
        <v>69.889259387077459</v>
      </c>
      <c r="D880">
        <v>100</v>
      </c>
      <c r="E880">
        <v>5</v>
      </c>
      <c r="F880" t="str" cm="1">
        <f t="array" ref="F880">_xlfn.IFS(G880&lt;5000,"Small",AND(G880&gt;=5000,G880&lt;=10000),"Medium",G880&gt;10000,"Large")</f>
        <v>Medium</v>
      </c>
      <c r="G880">
        <v>5127.2</v>
      </c>
      <c r="H880" s="10">
        <f t="shared" si="26"/>
        <v>3100.4114777747536</v>
      </c>
      <c r="I880" s="11">
        <f t="shared" si="27"/>
        <v>0.60469875912286508</v>
      </c>
      <c r="J880" s="1" t="s">
        <v>24</v>
      </c>
      <c r="K880" s="5">
        <v>38393</v>
      </c>
      <c r="L880">
        <v>1</v>
      </c>
      <c r="M880">
        <v>2</v>
      </c>
      <c r="N880">
        <v>2005</v>
      </c>
      <c r="O880" t="s">
        <v>167</v>
      </c>
      <c r="P880">
        <v>132</v>
      </c>
      <c r="Q880" t="s">
        <v>534</v>
      </c>
      <c r="R880" t="s">
        <v>161</v>
      </c>
      <c r="S880" t="s">
        <v>723</v>
      </c>
      <c r="T880" t="s">
        <v>162</v>
      </c>
      <c r="U880" t="s">
        <v>615</v>
      </c>
      <c r="V880" t="s">
        <v>163</v>
      </c>
      <c r="W880" t="s">
        <v>615</v>
      </c>
      <c r="X880" t="s">
        <v>646</v>
      </c>
      <c r="Y880" t="s">
        <v>164</v>
      </c>
      <c r="Z880" t="s">
        <v>40</v>
      </c>
      <c r="AA880" t="s">
        <v>165</v>
      </c>
      <c r="AB880" t="s">
        <v>166</v>
      </c>
      <c r="AC880" t="s">
        <v>49</v>
      </c>
    </row>
    <row r="881" spans="1:29" x14ac:dyDescent="0.3">
      <c r="A881">
        <v>10407</v>
      </c>
      <c r="B881">
        <v>41</v>
      </c>
      <c r="C881" s="10">
        <v>85.274218851622834</v>
      </c>
      <c r="D881">
        <v>100</v>
      </c>
      <c r="E881">
        <v>12</v>
      </c>
      <c r="F881" t="str" cm="1">
        <f t="array" ref="F881">_xlfn.IFS(G881&lt;5000,"Small",AND(G881&gt;=5000,G881&lt;=10000),"Medium",G881&gt;10000,"Large")</f>
        <v>Medium</v>
      </c>
      <c r="G881">
        <v>6386.16</v>
      </c>
      <c r="H881" s="10">
        <f t="shared" si="26"/>
        <v>2889.9170270834638</v>
      </c>
      <c r="I881" s="11">
        <f t="shared" si="27"/>
        <v>0.45252812755763461</v>
      </c>
      <c r="J881" t="s">
        <v>359</v>
      </c>
      <c r="K881" s="5">
        <v>38464</v>
      </c>
      <c r="L881">
        <v>2</v>
      </c>
      <c r="M881">
        <v>4</v>
      </c>
      <c r="N881">
        <v>2005</v>
      </c>
      <c r="O881" t="s">
        <v>167</v>
      </c>
      <c r="P881">
        <v>132</v>
      </c>
      <c r="Q881" t="s">
        <v>534</v>
      </c>
      <c r="R881" t="s">
        <v>355</v>
      </c>
      <c r="S881" t="s">
        <v>680</v>
      </c>
      <c r="T881" t="s">
        <v>356</v>
      </c>
      <c r="U881" t="s">
        <v>615</v>
      </c>
      <c r="V881" t="s">
        <v>357</v>
      </c>
      <c r="W881" t="s">
        <v>53</v>
      </c>
      <c r="X881" t="s">
        <v>623</v>
      </c>
      <c r="Y881" t="s">
        <v>31</v>
      </c>
      <c r="Z881" t="s">
        <v>32</v>
      </c>
      <c r="AA881" t="s">
        <v>95</v>
      </c>
      <c r="AB881" t="s">
        <v>358</v>
      </c>
      <c r="AC881" t="s">
        <v>49</v>
      </c>
    </row>
    <row r="882" spans="1:29" x14ac:dyDescent="0.3">
      <c r="A882">
        <v>10419</v>
      </c>
      <c r="B882">
        <v>55</v>
      </c>
      <c r="C882" s="10">
        <v>85.58989032413416</v>
      </c>
      <c r="D882">
        <v>100</v>
      </c>
      <c r="E882">
        <v>2</v>
      </c>
      <c r="F882" t="str" cm="1">
        <f t="array" ref="F882">_xlfn.IFS(G882&lt;5000,"Small",AND(G882&gt;=5000,G882&lt;=10000),"Medium",G882&gt;10000,"Large")</f>
        <v>Medium</v>
      </c>
      <c r="G882">
        <v>7695.6</v>
      </c>
      <c r="H882" s="10">
        <f t="shared" si="26"/>
        <v>2988.156032172622</v>
      </c>
      <c r="I882" s="11">
        <f t="shared" si="27"/>
        <v>0.38829409431007611</v>
      </c>
      <c r="J882" t="s">
        <v>24</v>
      </c>
      <c r="K882" s="5">
        <v>38489</v>
      </c>
      <c r="L882">
        <v>2</v>
      </c>
      <c r="M882">
        <v>5</v>
      </c>
      <c r="N882">
        <v>2005</v>
      </c>
      <c r="O882" t="s">
        <v>167</v>
      </c>
      <c r="P882">
        <v>132</v>
      </c>
      <c r="Q882" t="s">
        <v>534</v>
      </c>
      <c r="R882" t="s">
        <v>134</v>
      </c>
      <c r="S882" t="s">
        <v>720</v>
      </c>
      <c r="T882" t="s">
        <v>135</v>
      </c>
      <c r="U882" t="s">
        <v>615</v>
      </c>
      <c r="V882" t="s">
        <v>136</v>
      </c>
      <c r="W882" t="s">
        <v>615</v>
      </c>
      <c r="X882" t="s">
        <v>642</v>
      </c>
      <c r="Y882" t="s">
        <v>137</v>
      </c>
      <c r="Z882" t="s">
        <v>40</v>
      </c>
      <c r="AA882" t="s">
        <v>138</v>
      </c>
      <c r="AB882" t="s">
        <v>139</v>
      </c>
      <c r="AC882" t="s">
        <v>140</v>
      </c>
    </row>
    <row r="883" spans="1:29" x14ac:dyDescent="0.3">
      <c r="A883">
        <v>10103</v>
      </c>
      <c r="B883">
        <v>27</v>
      </c>
      <c r="C883" s="10">
        <v>64.23976610607383</v>
      </c>
      <c r="D883">
        <v>83.07</v>
      </c>
      <c r="E883">
        <v>12</v>
      </c>
      <c r="F883" t="str" cm="1">
        <f t="array" ref="F883">_xlfn.IFS(G883&lt;5000,"Small",AND(G883&gt;=5000,G883&lt;=10000),"Medium",G883&gt;10000,"Large")</f>
        <v>Small</v>
      </c>
      <c r="G883">
        <v>2242.89</v>
      </c>
      <c r="H883" s="10">
        <f t="shared" si="26"/>
        <v>508.41631513600646</v>
      </c>
      <c r="I883" s="11">
        <f t="shared" si="27"/>
        <v>0.2266791127233197</v>
      </c>
      <c r="J883" t="s">
        <v>24</v>
      </c>
      <c r="K883" s="5">
        <v>37650</v>
      </c>
      <c r="L883">
        <v>1</v>
      </c>
      <c r="M883">
        <v>1</v>
      </c>
      <c r="N883">
        <v>2003</v>
      </c>
      <c r="O883" t="s">
        <v>492</v>
      </c>
      <c r="P883">
        <v>101</v>
      </c>
      <c r="Q883" t="s">
        <v>535</v>
      </c>
      <c r="R883" t="s">
        <v>124</v>
      </c>
      <c r="S883" t="s">
        <v>719</v>
      </c>
      <c r="T883" t="s">
        <v>125</v>
      </c>
      <c r="U883" t="s">
        <v>615</v>
      </c>
      <c r="V883" t="s">
        <v>126</v>
      </c>
      <c r="W883" t="s">
        <v>615</v>
      </c>
      <c r="X883" t="s">
        <v>639</v>
      </c>
      <c r="Y883" t="s">
        <v>73</v>
      </c>
      <c r="Z883" t="s">
        <v>40</v>
      </c>
      <c r="AA883" t="s">
        <v>127</v>
      </c>
      <c r="AB883" t="s">
        <v>128</v>
      </c>
      <c r="AC883" t="s">
        <v>35</v>
      </c>
    </row>
    <row r="884" spans="1:29" x14ac:dyDescent="0.3">
      <c r="A884">
        <v>10112</v>
      </c>
      <c r="B884">
        <v>23</v>
      </c>
      <c r="C884" s="10">
        <v>66.530119721185088</v>
      </c>
      <c r="D884">
        <v>100</v>
      </c>
      <c r="E884">
        <v>2</v>
      </c>
      <c r="F884" t="str" cm="1">
        <f t="array" ref="F884">_xlfn.IFS(G884&lt;5000,"Small",AND(G884&gt;=5000,G884&lt;=10000),"Medium",G884&gt;10000,"Large")</f>
        <v>Small</v>
      </c>
      <c r="G884">
        <v>2539.89</v>
      </c>
      <c r="H884" s="10">
        <f t="shared" si="26"/>
        <v>1009.697246412743</v>
      </c>
      <c r="I884" s="11">
        <f t="shared" si="27"/>
        <v>0.39753581706796082</v>
      </c>
      <c r="J884" t="s">
        <v>24</v>
      </c>
      <c r="K884" s="5">
        <v>37704</v>
      </c>
      <c r="L884">
        <v>1</v>
      </c>
      <c r="M884">
        <v>3</v>
      </c>
      <c r="N884">
        <v>2003</v>
      </c>
      <c r="O884" t="s">
        <v>492</v>
      </c>
      <c r="P884">
        <v>101</v>
      </c>
      <c r="Q884" t="s">
        <v>535</v>
      </c>
      <c r="R884" t="s">
        <v>169</v>
      </c>
      <c r="S884" t="s">
        <v>724</v>
      </c>
      <c r="T884" t="s">
        <v>170</v>
      </c>
      <c r="U884" t="s">
        <v>615</v>
      </c>
      <c r="V884" t="s">
        <v>171</v>
      </c>
      <c r="W884" t="s">
        <v>615</v>
      </c>
      <c r="X884" t="s">
        <v>725</v>
      </c>
      <c r="Y884" t="s">
        <v>172</v>
      </c>
      <c r="Z884" t="s">
        <v>40</v>
      </c>
      <c r="AA884" t="s">
        <v>173</v>
      </c>
      <c r="AB884" t="s">
        <v>174</v>
      </c>
      <c r="AC884" t="s">
        <v>35</v>
      </c>
    </row>
    <row r="885" spans="1:29" x14ac:dyDescent="0.3">
      <c r="A885">
        <v>10126</v>
      </c>
      <c r="B885">
        <v>31</v>
      </c>
      <c r="C885" s="10">
        <v>71.957906400794016</v>
      </c>
      <c r="D885">
        <v>90.17</v>
      </c>
      <c r="E885">
        <v>12</v>
      </c>
      <c r="F885" t="str" cm="1">
        <f t="array" ref="F885">_xlfn.IFS(G885&lt;5000,"Small",AND(G885&gt;=5000,G885&lt;=10000),"Medium",G885&gt;10000,"Large")</f>
        <v>Small</v>
      </c>
      <c r="G885">
        <v>2795.27</v>
      </c>
      <c r="H885" s="10">
        <f t="shared" si="26"/>
        <v>564.57490157538541</v>
      </c>
      <c r="I885" s="11">
        <f t="shared" si="27"/>
        <v>0.20197508704897396</v>
      </c>
      <c r="J885" t="s">
        <v>24</v>
      </c>
      <c r="K885" s="5">
        <v>37769</v>
      </c>
      <c r="L885">
        <v>2</v>
      </c>
      <c r="M885">
        <v>5</v>
      </c>
      <c r="N885">
        <v>2003</v>
      </c>
      <c r="O885" t="s">
        <v>492</v>
      </c>
      <c r="P885">
        <v>101</v>
      </c>
      <c r="Q885" t="s">
        <v>535</v>
      </c>
      <c r="R885" t="s">
        <v>175</v>
      </c>
      <c r="S885" t="s">
        <v>726</v>
      </c>
      <c r="T885" t="s">
        <v>176</v>
      </c>
      <c r="U885" t="s">
        <v>615</v>
      </c>
      <c r="V885" t="s">
        <v>163</v>
      </c>
      <c r="W885" t="s">
        <v>615</v>
      </c>
      <c r="X885" t="s">
        <v>647</v>
      </c>
      <c r="Y885" t="s">
        <v>164</v>
      </c>
      <c r="Z885" t="s">
        <v>40</v>
      </c>
      <c r="AA885" t="s">
        <v>177</v>
      </c>
      <c r="AB885" t="s">
        <v>178</v>
      </c>
      <c r="AC885" t="s">
        <v>35</v>
      </c>
    </row>
    <row r="886" spans="1:29" x14ac:dyDescent="0.3">
      <c r="A886">
        <v>10139</v>
      </c>
      <c r="B886">
        <v>46</v>
      </c>
      <c r="C886" s="10">
        <v>88.469633658253017</v>
      </c>
      <c r="D886">
        <v>100</v>
      </c>
      <c r="E886">
        <v>1</v>
      </c>
      <c r="F886" t="str" cm="1">
        <f t="array" ref="F886">_xlfn.IFS(G886&lt;5000,"Small",AND(G886&gt;=5000,G886&lt;=10000),"Medium",G886&gt;10000,"Large")</f>
        <v>Medium</v>
      </c>
      <c r="G886">
        <v>5545.76</v>
      </c>
      <c r="H886" s="10">
        <f t="shared" si="26"/>
        <v>1476.1568517203614</v>
      </c>
      <c r="I886" s="11">
        <f t="shared" si="27"/>
        <v>0.26617755757918865</v>
      </c>
      <c r="J886" t="s">
        <v>24</v>
      </c>
      <c r="K886" s="5">
        <v>37818</v>
      </c>
      <c r="L886">
        <v>3</v>
      </c>
      <c r="M886">
        <v>7</v>
      </c>
      <c r="N886">
        <v>2003</v>
      </c>
      <c r="O886" t="s">
        <v>492</v>
      </c>
      <c r="P886">
        <v>101</v>
      </c>
      <c r="Q886" t="s">
        <v>535</v>
      </c>
      <c r="R886" t="s">
        <v>141</v>
      </c>
      <c r="S886" t="s">
        <v>142</v>
      </c>
      <c r="T886" t="s">
        <v>143</v>
      </c>
      <c r="U886" t="s">
        <v>144</v>
      </c>
      <c r="V886" t="s">
        <v>145</v>
      </c>
      <c r="W886" t="s">
        <v>146</v>
      </c>
      <c r="X886" t="s">
        <v>643</v>
      </c>
      <c r="Y886" t="s">
        <v>88</v>
      </c>
      <c r="Z886" t="s">
        <v>89</v>
      </c>
      <c r="AA886" t="s">
        <v>147</v>
      </c>
      <c r="AB886" t="s">
        <v>148</v>
      </c>
      <c r="AC886" t="s">
        <v>49</v>
      </c>
    </row>
    <row r="887" spans="1:29" x14ac:dyDescent="0.3">
      <c r="A887">
        <v>10150</v>
      </c>
      <c r="B887">
        <v>47</v>
      </c>
      <c r="C887" s="10">
        <v>56.128076637586112</v>
      </c>
      <c r="D887">
        <v>91.18</v>
      </c>
      <c r="E887">
        <v>9</v>
      </c>
      <c r="F887" t="str" cm="1">
        <f t="array" ref="F887">_xlfn.IFS(G887&lt;5000,"Small",AND(G887&gt;=5000,G887&lt;=10000),"Medium",G887&gt;10000,"Large")</f>
        <v>Small</v>
      </c>
      <c r="G887">
        <v>4285.46</v>
      </c>
      <c r="H887" s="10">
        <f t="shared" si="26"/>
        <v>1647.4403980334528</v>
      </c>
      <c r="I887" s="11">
        <f t="shared" si="27"/>
        <v>0.38442556879155393</v>
      </c>
      <c r="J887" t="s">
        <v>24</v>
      </c>
      <c r="K887" s="5">
        <v>37883</v>
      </c>
      <c r="L887">
        <v>3</v>
      </c>
      <c r="M887">
        <v>9</v>
      </c>
      <c r="N887">
        <v>2003</v>
      </c>
      <c r="O887" t="s">
        <v>492</v>
      </c>
      <c r="P887">
        <v>101</v>
      </c>
      <c r="Q887" t="s">
        <v>535</v>
      </c>
      <c r="R887" t="s">
        <v>179</v>
      </c>
      <c r="S887" s="2" t="s">
        <v>648</v>
      </c>
      <c r="T887" t="s">
        <v>180</v>
      </c>
      <c r="U887" t="s">
        <v>615</v>
      </c>
      <c r="V887" t="s">
        <v>181</v>
      </c>
      <c r="W887" t="s">
        <v>615</v>
      </c>
      <c r="X887" t="s">
        <v>649</v>
      </c>
      <c r="Y887" t="s">
        <v>181</v>
      </c>
      <c r="Z887" t="s">
        <v>182</v>
      </c>
      <c r="AA887" t="s">
        <v>183</v>
      </c>
      <c r="AB887" t="s">
        <v>184</v>
      </c>
      <c r="AC887" t="s">
        <v>49</v>
      </c>
    </row>
    <row r="888" spans="1:29" x14ac:dyDescent="0.3">
      <c r="A888">
        <v>10163</v>
      </c>
      <c r="B888">
        <v>31</v>
      </c>
      <c r="C888" s="10">
        <v>67.440031347100842</v>
      </c>
      <c r="D888">
        <v>100</v>
      </c>
      <c r="E888">
        <v>2</v>
      </c>
      <c r="F888" t="str" cm="1">
        <f t="array" ref="F888">_xlfn.IFS(G888&lt;5000,"Small",AND(G888&gt;=5000,G888&lt;=10000),"Medium",G888&gt;10000,"Large")</f>
        <v>Small</v>
      </c>
      <c r="G888">
        <v>3329.09</v>
      </c>
      <c r="H888" s="10">
        <f t="shared" si="26"/>
        <v>1238.4490282398742</v>
      </c>
      <c r="I888" s="11">
        <f t="shared" si="27"/>
        <v>0.37200827500604494</v>
      </c>
      <c r="J888" t="s">
        <v>24</v>
      </c>
      <c r="K888" s="5">
        <v>37914</v>
      </c>
      <c r="L888">
        <v>4</v>
      </c>
      <c r="M888">
        <v>10</v>
      </c>
      <c r="N888">
        <v>2003</v>
      </c>
      <c r="O888" t="s">
        <v>492</v>
      </c>
      <c r="P888">
        <v>101</v>
      </c>
      <c r="Q888" t="s">
        <v>535</v>
      </c>
      <c r="R888" t="s">
        <v>185</v>
      </c>
      <c r="S888" t="s">
        <v>650</v>
      </c>
      <c r="T888" t="s">
        <v>186</v>
      </c>
      <c r="U888" t="s">
        <v>187</v>
      </c>
      <c r="V888" t="s">
        <v>29</v>
      </c>
      <c r="W888" t="s">
        <v>30</v>
      </c>
      <c r="X888" t="s">
        <v>616</v>
      </c>
      <c r="Y888" t="s">
        <v>31</v>
      </c>
      <c r="Z888" t="s">
        <v>32</v>
      </c>
      <c r="AA888" t="s">
        <v>116</v>
      </c>
      <c r="AB888" t="s">
        <v>188</v>
      </c>
      <c r="AC888" t="s">
        <v>49</v>
      </c>
    </row>
    <row r="889" spans="1:29" x14ac:dyDescent="0.3">
      <c r="A889">
        <v>10174</v>
      </c>
      <c r="B889">
        <v>46</v>
      </c>
      <c r="C889" s="10">
        <v>72.282173682710678</v>
      </c>
      <c r="D889">
        <v>100</v>
      </c>
      <c r="E889">
        <v>5</v>
      </c>
      <c r="F889" t="str" cm="1">
        <f t="array" ref="F889">_xlfn.IFS(G889&lt;5000,"Small",AND(G889&gt;=5000,G889&lt;=10000),"Medium",G889&gt;10000,"Large")</f>
        <v>Medium</v>
      </c>
      <c r="G889">
        <v>5592.22</v>
      </c>
      <c r="H889" s="10">
        <f t="shared" si="26"/>
        <v>2267.2400105953093</v>
      </c>
      <c r="I889" s="11">
        <f t="shared" si="27"/>
        <v>0.40542754229899919</v>
      </c>
      <c r="J889" s="1" t="s">
        <v>24</v>
      </c>
      <c r="K889" s="5">
        <v>37931</v>
      </c>
      <c r="L889">
        <v>4</v>
      </c>
      <c r="M889">
        <v>11</v>
      </c>
      <c r="N889">
        <v>2003</v>
      </c>
      <c r="O889" t="s">
        <v>492</v>
      </c>
      <c r="P889">
        <v>101</v>
      </c>
      <c r="Q889" t="s">
        <v>535</v>
      </c>
      <c r="R889" t="s">
        <v>189</v>
      </c>
      <c r="S889" t="s">
        <v>727</v>
      </c>
      <c r="T889" t="s">
        <v>190</v>
      </c>
      <c r="U889" t="s">
        <v>615</v>
      </c>
      <c r="V889" t="s">
        <v>191</v>
      </c>
      <c r="W889" t="s">
        <v>192</v>
      </c>
      <c r="X889" t="s">
        <v>651</v>
      </c>
      <c r="Y889" t="s">
        <v>88</v>
      </c>
      <c r="Z889" t="s">
        <v>89</v>
      </c>
      <c r="AA889" t="s">
        <v>193</v>
      </c>
      <c r="AB889" t="s">
        <v>194</v>
      </c>
      <c r="AC889" t="s">
        <v>49</v>
      </c>
    </row>
    <row r="890" spans="1:29" x14ac:dyDescent="0.3">
      <c r="A890">
        <v>10183</v>
      </c>
      <c r="B890">
        <v>37</v>
      </c>
      <c r="C890" s="10">
        <v>56.677949364331091</v>
      </c>
      <c r="D890">
        <v>89.15</v>
      </c>
      <c r="E890">
        <v>9</v>
      </c>
      <c r="F890" t="str" cm="1">
        <f t="array" ref="F890">_xlfn.IFS(G890&lt;5000,"Small",AND(G890&gt;=5000,G890&lt;=10000),"Medium",G890&gt;10000,"Large")</f>
        <v>Small</v>
      </c>
      <c r="G890">
        <v>3298.55</v>
      </c>
      <c r="H890" s="10">
        <f t="shared" si="26"/>
        <v>1201.4658735197499</v>
      </c>
      <c r="I890" s="11">
        <f t="shared" si="27"/>
        <v>0.36424061285102544</v>
      </c>
      <c r="J890" t="s">
        <v>24</v>
      </c>
      <c r="K890" s="5">
        <v>37938</v>
      </c>
      <c r="L890">
        <v>4</v>
      </c>
      <c r="M890">
        <v>11</v>
      </c>
      <c r="N890">
        <v>2003</v>
      </c>
      <c r="O890" t="s">
        <v>492</v>
      </c>
      <c r="P890">
        <v>101</v>
      </c>
      <c r="Q890" t="s">
        <v>535</v>
      </c>
      <c r="R890" t="s">
        <v>195</v>
      </c>
      <c r="S890" t="s">
        <v>652</v>
      </c>
      <c r="T890" t="s">
        <v>196</v>
      </c>
      <c r="U890" t="s">
        <v>615</v>
      </c>
      <c r="V890" t="s">
        <v>197</v>
      </c>
      <c r="W890" t="s">
        <v>132</v>
      </c>
      <c r="X890" t="s">
        <v>653</v>
      </c>
      <c r="Y890" t="s">
        <v>31</v>
      </c>
      <c r="Z890" t="s">
        <v>32</v>
      </c>
      <c r="AA890" t="s">
        <v>198</v>
      </c>
      <c r="AB890" t="s">
        <v>199</v>
      </c>
      <c r="AC890" t="s">
        <v>49</v>
      </c>
    </row>
    <row r="891" spans="1:29" x14ac:dyDescent="0.3">
      <c r="A891">
        <v>10193</v>
      </c>
      <c r="B891">
        <v>28</v>
      </c>
      <c r="C891" s="10">
        <v>58.432358245578641</v>
      </c>
      <c r="D891">
        <v>93.21</v>
      </c>
      <c r="E891">
        <v>1</v>
      </c>
      <c r="F891" t="str" cm="1">
        <f t="array" ref="F891">_xlfn.IFS(G891&lt;5000,"Small",AND(G891&gt;=5000,G891&lt;=10000),"Medium",G891&gt;10000,"Large")</f>
        <v>Small</v>
      </c>
      <c r="G891">
        <v>2609.88</v>
      </c>
      <c r="H891" s="10">
        <f t="shared" si="26"/>
        <v>973.77396912379822</v>
      </c>
      <c r="I891" s="11">
        <f t="shared" si="27"/>
        <v>0.37311062927176658</v>
      </c>
      <c r="J891" t="s">
        <v>24</v>
      </c>
      <c r="K891" s="5">
        <v>37946</v>
      </c>
      <c r="L891">
        <v>4</v>
      </c>
      <c r="M891">
        <v>11</v>
      </c>
      <c r="N891">
        <v>2003</v>
      </c>
      <c r="O891" t="s">
        <v>492</v>
      </c>
      <c r="P891">
        <v>101</v>
      </c>
      <c r="Q891" t="s">
        <v>535</v>
      </c>
      <c r="R891" t="s">
        <v>499</v>
      </c>
      <c r="S891" t="s">
        <v>763</v>
      </c>
      <c r="T891" t="s">
        <v>500</v>
      </c>
      <c r="U891" t="s">
        <v>615</v>
      </c>
      <c r="V891" t="s">
        <v>501</v>
      </c>
      <c r="W891" t="s">
        <v>87</v>
      </c>
      <c r="X891" t="s">
        <v>707</v>
      </c>
      <c r="Y891" t="s">
        <v>88</v>
      </c>
      <c r="Z891" t="s">
        <v>89</v>
      </c>
      <c r="AA891" t="s">
        <v>502</v>
      </c>
      <c r="AB891" t="s">
        <v>503</v>
      </c>
      <c r="AC891" t="s">
        <v>35</v>
      </c>
    </row>
    <row r="892" spans="1:29" x14ac:dyDescent="0.3">
      <c r="A892">
        <v>10206</v>
      </c>
      <c r="B892">
        <v>37</v>
      </c>
      <c r="C892" s="10">
        <v>80.363989267672764</v>
      </c>
      <c r="D892">
        <v>90.17</v>
      </c>
      <c r="E892">
        <v>7</v>
      </c>
      <c r="F892" t="str" cm="1">
        <f t="array" ref="F892">_xlfn.IFS(G892&lt;5000,"Small",AND(G892&gt;=5000,G892&lt;=10000),"Medium",G892&gt;10000,"Large")</f>
        <v>Small</v>
      </c>
      <c r="G892">
        <v>3336.29</v>
      </c>
      <c r="H892" s="10">
        <f t="shared" si="26"/>
        <v>362.82239709610758</v>
      </c>
      <c r="I892" s="11">
        <f t="shared" si="27"/>
        <v>0.10875025765029646</v>
      </c>
      <c r="J892" s="1" t="s">
        <v>24</v>
      </c>
      <c r="K892" s="5">
        <v>37960</v>
      </c>
      <c r="L892">
        <v>4</v>
      </c>
      <c r="M892">
        <v>12</v>
      </c>
      <c r="N892">
        <v>2003</v>
      </c>
      <c r="O892" t="s">
        <v>492</v>
      </c>
      <c r="P892">
        <v>101</v>
      </c>
      <c r="Q892" t="s">
        <v>535</v>
      </c>
      <c r="R892" t="s">
        <v>205</v>
      </c>
      <c r="S892" t="s">
        <v>729</v>
      </c>
      <c r="T892" t="s">
        <v>206</v>
      </c>
      <c r="U892" t="s">
        <v>615</v>
      </c>
      <c r="V892" t="s">
        <v>207</v>
      </c>
      <c r="W892" t="s">
        <v>208</v>
      </c>
      <c r="X892" t="s">
        <v>730</v>
      </c>
      <c r="Y892" t="s">
        <v>209</v>
      </c>
      <c r="Z892" t="s">
        <v>32</v>
      </c>
      <c r="AA892" t="s">
        <v>210</v>
      </c>
      <c r="AB892" t="s">
        <v>211</v>
      </c>
      <c r="AC892" t="s">
        <v>49</v>
      </c>
    </row>
    <row r="893" spans="1:29" x14ac:dyDescent="0.3">
      <c r="A893">
        <v>10215</v>
      </c>
      <c r="B893">
        <v>49</v>
      </c>
      <c r="C893" s="10">
        <v>82.703667343349125</v>
      </c>
      <c r="D893">
        <v>100</v>
      </c>
      <c r="E893">
        <v>4</v>
      </c>
      <c r="F893" t="str" cm="1">
        <f t="array" ref="F893">_xlfn.IFS(G893&lt;5000,"Small",AND(G893&gt;=5000,G893&lt;=10000),"Medium",G893&gt;10000,"Large")</f>
        <v>Medium</v>
      </c>
      <c r="G893">
        <v>5510.05</v>
      </c>
      <c r="H893" s="10">
        <f t="shared" si="26"/>
        <v>1457.570300175893</v>
      </c>
      <c r="I893" s="11">
        <f t="shared" si="27"/>
        <v>0.26452941446554801</v>
      </c>
      <c r="J893" t="s">
        <v>24</v>
      </c>
      <c r="K893" s="5">
        <v>38015</v>
      </c>
      <c r="L893">
        <v>1</v>
      </c>
      <c r="M893">
        <v>1</v>
      </c>
      <c r="N893">
        <v>2004</v>
      </c>
      <c r="O893" t="s">
        <v>492</v>
      </c>
      <c r="P893">
        <v>101</v>
      </c>
      <c r="Q893" t="s">
        <v>535</v>
      </c>
      <c r="R893" t="s">
        <v>212</v>
      </c>
      <c r="S893" t="s">
        <v>655</v>
      </c>
      <c r="T893" t="s">
        <v>213</v>
      </c>
      <c r="U893" t="s">
        <v>615</v>
      </c>
      <c r="V893" t="s">
        <v>214</v>
      </c>
      <c r="W893" t="s">
        <v>53</v>
      </c>
      <c r="X893" t="s">
        <v>632</v>
      </c>
      <c r="Y893" t="s">
        <v>31</v>
      </c>
      <c r="Z893" t="s">
        <v>32</v>
      </c>
      <c r="AA893" t="s">
        <v>215</v>
      </c>
      <c r="AB893" t="s">
        <v>216</v>
      </c>
      <c r="AC893" t="s">
        <v>49</v>
      </c>
    </row>
    <row r="894" spans="1:29" x14ac:dyDescent="0.3">
      <c r="A894">
        <v>10228</v>
      </c>
      <c r="B894">
        <v>24</v>
      </c>
      <c r="C894" s="10">
        <v>68.208554120270321</v>
      </c>
      <c r="D894">
        <v>100</v>
      </c>
      <c r="E894">
        <v>3</v>
      </c>
      <c r="F894" t="str" cm="1">
        <f t="array" ref="F894">_xlfn.IFS(G894&lt;5000,"Small",AND(G894&gt;=5000,G894&lt;=10000),"Medium",G894&gt;10000,"Large")</f>
        <v>Small</v>
      </c>
      <c r="G894">
        <v>2504.4</v>
      </c>
      <c r="H894" s="10">
        <f t="shared" si="26"/>
        <v>867.39470111351238</v>
      </c>
      <c r="I894" s="11">
        <f t="shared" si="27"/>
        <v>0.34634830742433809</v>
      </c>
      <c r="J894" s="1" t="s">
        <v>24</v>
      </c>
      <c r="K894" s="5">
        <v>38056</v>
      </c>
      <c r="L894">
        <v>1</v>
      </c>
      <c r="M894">
        <v>3</v>
      </c>
      <c r="N894">
        <v>2004</v>
      </c>
      <c r="O894" t="s">
        <v>492</v>
      </c>
      <c r="P894">
        <v>101</v>
      </c>
      <c r="Q894" t="s">
        <v>535</v>
      </c>
      <c r="R894" t="s">
        <v>217</v>
      </c>
      <c r="S894" t="s">
        <v>656</v>
      </c>
      <c r="T894" t="s">
        <v>218</v>
      </c>
      <c r="U894" t="s">
        <v>615</v>
      </c>
      <c r="V894" t="s">
        <v>114</v>
      </c>
      <c r="W894" t="s">
        <v>115</v>
      </c>
      <c r="X894" t="s">
        <v>637</v>
      </c>
      <c r="Y894" t="s">
        <v>31</v>
      </c>
      <c r="Z894" t="s">
        <v>32</v>
      </c>
      <c r="AA894" t="s">
        <v>219</v>
      </c>
      <c r="AB894" t="s">
        <v>133</v>
      </c>
      <c r="AC894" t="s">
        <v>35</v>
      </c>
    </row>
    <row r="895" spans="1:29" x14ac:dyDescent="0.3">
      <c r="A895">
        <v>10244</v>
      </c>
      <c r="B895">
        <v>30</v>
      </c>
      <c r="C895" s="10">
        <v>66.119694934710509</v>
      </c>
      <c r="D895">
        <v>100</v>
      </c>
      <c r="E895">
        <v>1</v>
      </c>
      <c r="F895" t="str" cm="1">
        <f t="array" ref="F895">_xlfn.IFS(G895&lt;5000,"Small",AND(G895&gt;=5000,G895&lt;=10000),"Medium",G895&gt;10000,"Large")</f>
        <v>Small</v>
      </c>
      <c r="G895">
        <v>3525.6</v>
      </c>
      <c r="H895" s="10">
        <f t="shared" si="26"/>
        <v>1542.0091519586847</v>
      </c>
      <c r="I895" s="11">
        <f t="shared" si="27"/>
        <v>0.43737495800961107</v>
      </c>
      <c r="J895" t="s">
        <v>24</v>
      </c>
      <c r="K895" s="5">
        <v>38106</v>
      </c>
      <c r="L895">
        <v>2</v>
      </c>
      <c r="M895">
        <v>4</v>
      </c>
      <c r="N895">
        <v>2004</v>
      </c>
      <c r="O895" t="s">
        <v>492</v>
      </c>
      <c r="P895">
        <v>101</v>
      </c>
      <c r="Q895" t="s">
        <v>535</v>
      </c>
      <c r="R895" t="s">
        <v>161</v>
      </c>
      <c r="S895" t="s">
        <v>723</v>
      </c>
      <c r="T895" t="s">
        <v>162</v>
      </c>
      <c r="U895" t="s">
        <v>615</v>
      </c>
      <c r="V895" t="s">
        <v>163</v>
      </c>
      <c r="W895" t="s">
        <v>615</v>
      </c>
      <c r="X895" t="s">
        <v>646</v>
      </c>
      <c r="Y895" t="s">
        <v>164</v>
      </c>
      <c r="Z895" t="s">
        <v>40</v>
      </c>
      <c r="AA895" t="s">
        <v>165</v>
      </c>
      <c r="AB895" t="s">
        <v>166</v>
      </c>
      <c r="AC895" t="s">
        <v>49</v>
      </c>
    </row>
    <row r="896" spans="1:29" x14ac:dyDescent="0.3">
      <c r="A896">
        <v>10257</v>
      </c>
      <c r="B896">
        <v>50</v>
      </c>
      <c r="C896" s="10">
        <v>62.518601686888047</v>
      </c>
      <c r="D896">
        <v>88.14</v>
      </c>
      <c r="E896">
        <v>1</v>
      </c>
      <c r="F896" t="str" cm="1">
        <f t="array" ref="F896">_xlfn.IFS(G896&lt;5000,"Small",AND(G896&gt;=5000,G896&lt;=10000),"Medium",G896&gt;10000,"Large")</f>
        <v>Small</v>
      </c>
      <c r="G896">
        <v>4407</v>
      </c>
      <c r="H896" s="10">
        <f t="shared" si="26"/>
        <v>1281.0699156555975</v>
      </c>
      <c r="I896" s="11">
        <f t="shared" si="27"/>
        <v>0.29068979252452859</v>
      </c>
      <c r="J896" t="s">
        <v>24</v>
      </c>
      <c r="K896" s="5">
        <v>38152</v>
      </c>
      <c r="L896">
        <v>2</v>
      </c>
      <c r="M896">
        <v>6</v>
      </c>
      <c r="N896">
        <v>2004</v>
      </c>
      <c r="O896" t="s">
        <v>492</v>
      </c>
      <c r="P896">
        <v>101</v>
      </c>
      <c r="Q896" t="s">
        <v>535</v>
      </c>
      <c r="R896" t="s">
        <v>355</v>
      </c>
      <c r="S896" t="s">
        <v>680</v>
      </c>
      <c r="T896" t="s">
        <v>356</v>
      </c>
      <c r="U896" t="s">
        <v>615</v>
      </c>
      <c r="V896" t="s">
        <v>357</v>
      </c>
      <c r="W896" t="s">
        <v>53</v>
      </c>
      <c r="X896" t="s">
        <v>623</v>
      </c>
      <c r="Y896" t="s">
        <v>31</v>
      </c>
      <c r="Z896" t="s">
        <v>32</v>
      </c>
      <c r="AA896" t="s">
        <v>95</v>
      </c>
      <c r="AB896" t="s">
        <v>358</v>
      </c>
      <c r="AC896" t="s">
        <v>49</v>
      </c>
    </row>
    <row r="897" spans="1:29" x14ac:dyDescent="0.3">
      <c r="A897">
        <v>10270</v>
      </c>
      <c r="B897">
        <v>31</v>
      </c>
      <c r="C897" s="10">
        <v>67.611816011449761</v>
      </c>
      <c r="D897">
        <v>96.24</v>
      </c>
      <c r="E897">
        <v>10</v>
      </c>
      <c r="F897" t="str" cm="1">
        <f t="array" ref="F897">_xlfn.IFS(G897&lt;5000,"Small",AND(G897&gt;=5000,G897&lt;=10000),"Medium",G897&gt;10000,"Large")</f>
        <v>Small</v>
      </c>
      <c r="G897">
        <v>2983.44</v>
      </c>
      <c r="H897" s="10">
        <f t="shared" si="26"/>
        <v>887.47370364505741</v>
      </c>
      <c r="I897" s="11">
        <f t="shared" si="27"/>
        <v>0.29746658342217619</v>
      </c>
      <c r="J897" t="s">
        <v>24</v>
      </c>
      <c r="K897" s="5">
        <v>38187</v>
      </c>
      <c r="L897">
        <v>3</v>
      </c>
      <c r="M897">
        <v>7</v>
      </c>
      <c r="N897">
        <v>2004</v>
      </c>
      <c r="O897" t="s">
        <v>492</v>
      </c>
      <c r="P897">
        <v>101</v>
      </c>
      <c r="Q897" t="s">
        <v>535</v>
      </c>
      <c r="R897" t="s">
        <v>141</v>
      </c>
      <c r="S897" t="s">
        <v>142</v>
      </c>
      <c r="T897" t="s">
        <v>143</v>
      </c>
      <c r="U897" t="s">
        <v>144</v>
      </c>
      <c r="V897" t="s">
        <v>145</v>
      </c>
      <c r="W897" t="s">
        <v>146</v>
      </c>
      <c r="X897" t="s">
        <v>643</v>
      </c>
      <c r="Y897" t="s">
        <v>88</v>
      </c>
      <c r="Z897" t="s">
        <v>89</v>
      </c>
      <c r="AA897" t="s">
        <v>147</v>
      </c>
      <c r="AB897" t="s">
        <v>148</v>
      </c>
      <c r="AC897" t="s">
        <v>35</v>
      </c>
    </row>
    <row r="898" spans="1:29" x14ac:dyDescent="0.3">
      <c r="A898">
        <v>10280</v>
      </c>
      <c r="B898">
        <v>46</v>
      </c>
      <c r="C898" s="10">
        <v>78.192718020800655</v>
      </c>
      <c r="D898">
        <v>100</v>
      </c>
      <c r="E898">
        <v>3</v>
      </c>
      <c r="F898" t="str" cm="1">
        <f t="array" ref="F898">_xlfn.IFS(G898&lt;5000,"Small",AND(G898&gt;=5000,G898&lt;=10000),"Medium",G898&gt;10000,"Large")</f>
        <v>Medium</v>
      </c>
      <c r="G898">
        <v>5126.24</v>
      </c>
      <c r="H898" s="10">
        <f t="shared" si="26"/>
        <v>1529.3749710431698</v>
      </c>
      <c r="I898" s="11">
        <f t="shared" si="27"/>
        <v>0.29834244417802713</v>
      </c>
      <c r="J898" t="s">
        <v>24</v>
      </c>
      <c r="K898" s="5">
        <v>38216</v>
      </c>
      <c r="L898">
        <v>3</v>
      </c>
      <c r="M898">
        <v>8</v>
      </c>
      <c r="N898">
        <v>2004</v>
      </c>
      <c r="O898" t="s">
        <v>492</v>
      </c>
      <c r="P898">
        <v>101</v>
      </c>
      <c r="Q898" t="s">
        <v>535</v>
      </c>
      <c r="R898" t="s">
        <v>232</v>
      </c>
      <c r="S898" t="s">
        <v>731</v>
      </c>
      <c r="T898" t="s">
        <v>233</v>
      </c>
      <c r="U898" t="s">
        <v>615</v>
      </c>
      <c r="V898" t="s">
        <v>234</v>
      </c>
      <c r="W898" t="s">
        <v>615</v>
      </c>
      <c r="X898" t="s">
        <v>659</v>
      </c>
      <c r="Y898" t="s">
        <v>235</v>
      </c>
      <c r="Z898" t="s">
        <v>40</v>
      </c>
      <c r="AA898" t="s">
        <v>236</v>
      </c>
      <c r="AB898" t="s">
        <v>237</v>
      </c>
      <c r="AC898" t="s">
        <v>49</v>
      </c>
    </row>
    <row r="899" spans="1:29" x14ac:dyDescent="0.3">
      <c r="A899">
        <v>10291</v>
      </c>
      <c r="B899">
        <v>47</v>
      </c>
      <c r="C899" s="10">
        <v>84.970097167472971</v>
      </c>
      <c r="D899">
        <v>100</v>
      </c>
      <c r="E899">
        <v>12</v>
      </c>
      <c r="F899" t="str" cm="1">
        <f t="array" ref="F899">_xlfn.IFS(G899&lt;5000,"Small",AND(G899&gt;=5000,G899&lt;=10000),"Medium",G899&gt;10000,"Large")</f>
        <v>Medium</v>
      </c>
      <c r="G899">
        <v>5713.79</v>
      </c>
      <c r="H899" s="10">
        <f t="shared" ref="H899:H962" si="28">G899-(B899*C899)</f>
        <v>1720.1954331287702</v>
      </c>
      <c r="I899" s="11">
        <f t="shared" ref="I899:I962" si="29">H899/G899</f>
        <v>0.30106031778010223</v>
      </c>
      <c r="J899" s="1" t="s">
        <v>24</v>
      </c>
      <c r="K899" s="5">
        <v>38238</v>
      </c>
      <c r="L899">
        <v>3</v>
      </c>
      <c r="M899">
        <v>9</v>
      </c>
      <c r="N899">
        <v>2004</v>
      </c>
      <c r="O899" t="s">
        <v>492</v>
      </c>
      <c r="P899">
        <v>101</v>
      </c>
      <c r="Q899" t="s">
        <v>535</v>
      </c>
      <c r="R899" t="s">
        <v>238</v>
      </c>
      <c r="S899" t="s">
        <v>732</v>
      </c>
      <c r="T899" t="s">
        <v>239</v>
      </c>
      <c r="U899" t="s">
        <v>615</v>
      </c>
      <c r="V899" t="s">
        <v>240</v>
      </c>
      <c r="W899" t="s">
        <v>615</v>
      </c>
      <c r="X899" t="s">
        <v>733</v>
      </c>
      <c r="Y899" t="s">
        <v>172</v>
      </c>
      <c r="Z899" t="s">
        <v>40</v>
      </c>
      <c r="AA899" t="s">
        <v>241</v>
      </c>
      <c r="AB899" t="s">
        <v>188</v>
      </c>
      <c r="AC899" t="s">
        <v>49</v>
      </c>
    </row>
    <row r="900" spans="1:29" x14ac:dyDescent="0.3">
      <c r="A900">
        <v>10304</v>
      </c>
      <c r="B900">
        <v>46</v>
      </c>
      <c r="C900" s="10">
        <v>67.981081362237688</v>
      </c>
      <c r="D900">
        <v>100</v>
      </c>
      <c r="E900">
        <v>7</v>
      </c>
      <c r="F900" t="str" cm="1">
        <f t="array" ref="F900">_xlfn.IFS(G900&lt;5000,"Small",AND(G900&gt;=5000,G900&lt;=10000),"Medium",G900&gt;10000,"Large")</f>
        <v>Small</v>
      </c>
      <c r="G900">
        <v>4613.8</v>
      </c>
      <c r="H900" s="10">
        <f t="shared" si="28"/>
        <v>1486.6702573370667</v>
      </c>
      <c r="I900" s="11">
        <f t="shared" si="29"/>
        <v>0.32222251882115971</v>
      </c>
      <c r="J900" s="1" t="s">
        <v>24</v>
      </c>
      <c r="K900" s="5">
        <v>38271</v>
      </c>
      <c r="L900">
        <v>4</v>
      </c>
      <c r="M900">
        <v>10</v>
      </c>
      <c r="N900">
        <v>2004</v>
      </c>
      <c r="O900" t="s">
        <v>492</v>
      </c>
      <c r="P900">
        <v>101</v>
      </c>
      <c r="Q900" t="s">
        <v>535</v>
      </c>
      <c r="R900" t="s">
        <v>242</v>
      </c>
      <c r="S900" t="s">
        <v>734</v>
      </c>
      <c r="T900" t="s">
        <v>243</v>
      </c>
      <c r="U900" t="s">
        <v>615</v>
      </c>
      <c r="V900" t="s">
        <v>244</v>
      </c>
      <c r="W900" t="s">
        <v>615</v>
      </c>
      <c r="X900" t="s">
        <v>660</v>
      </c>
      <c r="Y900" t="s">
        <v>39</v>
      </c>
      <c r="Z900" t="s">
        <v>40</v>
      </c>
      <c r="AA900" t="s">
        <v>245</v>
      </c>
      <c r="AB900" t="s">
        <v>48</v>
      </c>
      <c r="AC900" t="s">
        <v>49</v>
      </c>
    </row>
    <row r="901" spans="1:29" x14ac:dyDescent="0.3">
      <c r="A901">
        <v>10312</v>
      </c>
      <c r="B901">
        <v>37</v>
      </c>
      <c r="C901" s="10">
        <v>78.258949151196362</v>
      </c>
      <c r="D901">
        <v>100</v>
      </c>
      <c r="E901">
        <v>4</v>
      </c>
      <c r="F901" t="str" cm="1">
        <f t="array" ref="F901">_xlfn.IFS(G901&lt;5000,"Small",AND(G901&gt;=5000,G901&lt;=10000),"Medium",G901&gt;10000,"Large")</f>
        <v>Small</v>
      </c>
      <c r="G901">
        <v>3711.1</v>
      </c>
      <c r="H901" s="10">
        <f t="shared" si="28"/>
        <v>815.51888140573465</v>
      </c>
      <c r="I901" s="11">
        <f t="shared" si="29"/>
        <v>0.21975125472386481</v>
      </c>
      <c r="J901" t="s">
        <v>24</v>
      </c>
      <c r="K901" s="5">
        <v>38281</v>
      </c>
      <c r="L901">
        <v>4</v>
      </c>
      <c r="M901">
        <v>10</v>
      </c>
      <c r="N901">
        <v>2004</v>
      </c>
      <c r="O901" t="s">
        <v>492</v>
      </c>
      <c r="P901">
        <v>101</v>
      </c>
      <c r="Q901" t="s">
        <v>535</v>
      </c>
      <c r="R901" t="s">
        <v>246</v>
      </c>
      <c r="S901" t="s">
        <v>661</v>
      </c>
      <c r="T901" t="s">
        <v>247</v>
      </c>
      <c r="U901" t="s">
        <v>615</v>
      </c>
      <c r="V901" t="s">
        <v>248</v>
      </c>
      <c r="W901" t="s">
        <v>53</v>
      </c>
      <c r="X901" t="s">
        <v>634</v>
      </c>
      <c r="Y901" t="s">
        <v>31</v>
      </c>
      <c r="Z901" t="s">
        <v>32</v>
      </c>
      <c r="AA901" t="s">
        <v>249</v>
      </c>
      <c r="AB901" t="s">
        <v>250</v>
      </c>
      <c r="AC901" t="s">
        <v>49</v>
      </c>
    </row>
    <row r="902" spans="1:29" x14ac:dyDescent="0.3">
      <c r="A902">
        <v>10322</v>
      </c>
      <c r="B902">
        <v>33</v>
      </c>
      <c r="C902" s="10">
        <v>85.769900677007087</v>
      </c>
      <c r="D902">
        <v>100</v>
      </c>
      <c r="E902">
        <v>12</v>
      </c>
      <c r="F902" t="str" cm="1">
        <f t="array" ref="F902">_xlfn.IFS(G902&lt;5000,"Small",AND(G902&gt;=5000,G902&lt;=10000),"Medium",G902&gt;10000,"Large")</f>
        <v>Small</v>
      </c>
      <c r="G902">
        <v>3524.73</v>
      </c>
      <c r="H902" s="10">
        <f t="shared" si="28"/>
        <v>694.32327765876607</v>
      </c>
      <c r="I902" s="11">
        <f t="shared" si="29"/>
        <v>0.19698623090527959</v>
      </c>
      <c r="J902" s="1" t="s">
        <v>24</v>
      </c>
      <c r="K902" s="5">
        <v>38295</v>
      </c>
      <c r="L902">
        <v>4</v>
      </c>
      <c r="M902">
        <v>11</v>
      </c>
      <c r="N902">
        <v>2004</v>
      </c>
      <c r="O902" t="s">
        <v>492</v>
      </c>
      <c r="P902">
        <v>101</v>
      </c>
      <c r="Q902" t="s">
        <v>535</v>
      </c>
      <c r="R902" t="s">
        <v>251</v>
      </c>
      <c r="S902" t="s">
        <v>662</v>
      </c>
      <c r="T902" t="s">
        <v>252</v>
      </c>
      <c r="U902" t="s">
        <v>615</v>
      </c>
      <c r="V902" t="s">
        <v>253</v>
      </c>
      <c r="W902" t="s">
        <v>254</v>
      </c>
      <c r="X902" t="s">
        <v>663</v>
      </c>
      <c r="Y902" t="s">
        <v>31</v>
      </c>
      <c r="Z902" t="s">
        <v>32</v>
      </c>
      <c r="AA902" t="s">
        <v>54</v>
      </c>
      <c r="AB902" t="s">
        <v>250</v>
      </c>
      <c r="AC902" t="s">
        <v>49</v>
      </c>
    </row>
    <row r="903" spans="1:29" x14ac:dyDescent="0.3">
      <c r="A903">
        <v>10333</v>
      </c>
      <c r="B903">
        <v>31</v>
      </c>
      <c r="C903" s="10">
        <v>65.055370064093012</v>
      </c>
      <c r="D903">
        <v>90.17</v>
      </c>
      <c r="E903">
        <v>5</v>
      </c>
      <c r="F903" t="str" cm="1">
        <f t="array" ref="F903">_xlfn.IFS(G903&lt;5000,"Small",AND(G903&gt;=5000,G903&lt;=10000),"Medium",G903&gt;10000,"Large")</f>
        <v>Small</v>
      </c>
      <c r="G903">
        <v>2795.27</v>
      </c>
      <c r="H903" s="10">
        <f t="shared" si="28"/>
        <v>778.55352801311665</v>
      </c>
      <c r="I903" s="11">
        <f t="shared" si="29"/>
        <v>0.27852534031171111</v>
      </c>
      <c r="J903" t="s">
        <v>24</v>
      </c>
      <c r="K903" s="5">
        <v>38309</v>
      </c>
      <c r="L903">
        <v>4</v>
      </c>
      <c r="M903">
        <v>11</v>
      </c>
      <c r="N903">
        <v>2004</v>
      </c>
      <c r="O903" t="s">
        <v>492</v>
      </c>
      <c r="P903">
        <v>101</v>
      </c>
      <c r="Q903" t="s">
        <v>535</v>
      </c>
      <c r="R903" t="s">
        <v>76</v>
      </c>
      <c r="S903" t="s">
        <v>626</v>
      </c>
      <c r="T903" t="s">
        <v>77</v>
      </c>
      <c r="U903" t="s">
        <v>615</v>
      </c>
      <c r="V903" t="s">
        <v>58</v>
      </c>
      <c r="W903" t="s">
        <v>53</v>
      </c>
      <c r="X903" t="s">
        <v>615</v>
      </c>
      <c r="Y903" t="s">
        <v>31</v>
      </c>
      <c r="Z903" t="s">
        <v>32</v>
      </c>
      <c r="AA903" t="s">
        <v>78</v>
      </c>
      <c r="AB903" t="s">
        <v>55</v>
      </c>
      <c r="AC903" t="s">
        <v>35</v>
      </c>
    </row>
    <row r="904" spans="1:29" x14ac:dyDescent="0.3">
      <c r="A904">
        <v>10347</v>
      </c>
      <c r="B904">
        <v>48</v>
      </c>
      <c r="C904" s="10">
        <v>81.282785987302077</v>
      </c>
      <c r="D904">
        <v>100</v>
      </c>
      <c r="E904">
        <v>9</v>
      </c>
      <c r="F904" t="str" cm="1">
        <f t="array" ref="F904">_xlfn.IFS(G904&lt;5000,"Small",AND(G904&gt;=5000,G904&lt;=10000),"Medium",G904&gt;10000,"Large")</f>
        <v>Small</v>
      </c>
      <c r="G904">
        <v>4814.3999999999996</v>
      </c>
      <c r="H904" s="10">
        <f t="shared" si="28"/>
        <v>912.82627260949994</v>
      </c>
      <c r="I904" s="11">
        <f t="shared" si="29"/>
        <v>0.18960333013656946</v>
      </c>
      <c r="J904" t="s">
        <v>24</v>
      </c>
      <c r="K904" s="5">
        <v>38320</v>
      </c>
      <c r="L904">
        <v>4</v>
      </c>
      <c r="M904">
        <v>11</v>
      </c>
      <c r="N904">
        <v>2004</v>
      </c>
      <c r="O904" t="s">
        <v>492</v>
      </c>
      <c r="P904">
        <v>101</v>
      </c>
      <c r="Q904" t="s">
        <v>535</v>
      </c>
      <c r="R904" t="s">
        <v>83</v>
      </c>
      <c r="S904" s="2" t="s">
        <v>628</v>
      </c>
      <c r="T904" t="s">
        <v>84</v>
      </c>
      <c r="U904" t="s">
        <v>85</v>
      </c>
      <c r="V904" t="s">
        <v>86</v>
      </c>
      <c r="W904" t="s">
        <v>87</v>
      </c>
      <c r="X904" t="s">
        <v>629</v>
      </c>
      <c r="Y904" t="s">
        <v>88</v>
      </c>
      <c r="Z904" t="s">
        <v>89</v>
      </c>
      <c r="AA904" t="s">
        <v>90</v>
      </c>
      <c r="AB904" t="s">
        <v>91</v>
      </c>
      <c r="AC904" t="s">
        <v>49</v>
      </c>
    </row>
    <row r="905" spans="1:29" x14ac:dyDescent="0.3">
      <c r="A905">
        <v>10357</v>
      </c>
      <c r="B905">
        <v>41</v>
      </c>
      <c r="C905" s="10">
        <v>69.516733016295731</v>
      </c>
      <c r="D905">
        <v>87.13</v>
      </c>
      <c r="E905">
        <v>6</v>
      </c>
      <c r="F905" t="str" cm="1">
        <f t="array" ref="F905">_xlfn.IFS(G905&lt;5000,"Small",AND(G905&gt;=5000,G905&lt;=10000),"Medium",G905&gt;10000,"Large")</f>
        <v>Small</v>
      </c>
      <c r="G905">
        <v>3572.33</v>
      </c>
      <c r="H905" s="10">
        <f t="shared" si="28"/>
        <v>722.14394633187476</v>
      </c>
      <c r="I905" s="11">
        <f t="shared" si="29"/>
        <v>0.20214928249402345</v>
      </c>
      <c r="J905" s="1" t="s">
        <v>24</v>
      </c>
      <c r="K905" s="5">
        <v>38331</v>
      </c>
      <c r="L905">
        <v>4</v>
      </c>
      <c r="M905">
        <v>12</v>
      </c>
      <c r="N905">
        <v>2004</v>
      </c>
      <c r="O905" t="s">
        <v>492</v>
      </c>
      <c r="P905">
        <v>101</v>
      </c>
      <c r="Q905" t="s">
        <v>535</v>
      </c>
      <c r="R905" t="s">
        <v>246</v>
      </c>
      <c r="S905" t="s">
        <v>661</v>
      </c>
      <c r="T905" t="s">
        <v>247</v>
      </c>
      <c r="U905" t="s">
        <v>615</v>
      </c>
      <c r="V905" t="s">
        <v>248</v>
      </c>
      <c r="W905" t="s">
        <v>53</v>
      </c>
      <c r="X905" t="s">
        <v>634</v>
      </c>
      <c r="Y905" t="s">
        <v>31</v>
      </c>
      <c r="Z905" t="s">
        <v>32</v>
      </c>
      <c r="AA905" t="s">
        <v>249</v>
      </c>
      <c r="AB905" t="s">
        <v>250</v>
      </c>
      <c r="AC905" t="s">
        <v>49</v>
      </c>
    </row>
    <row r="906" spans="1:29" x14ac:dyDescent="0.3">
      <c r="A906">
        <v>10369</v>
      </c>
      <c r="B906">
        <v>42</v>
      </c>
      <c r="C906" s="10">
        <v>79.555963891811658</v>
      </c>
      <c r="D906">
        <v>100</v>
      </c>
      <c r="E906">
        <v>1</v>
      </c>
      <c r="F906" t="str" cm="1">
        <f t="array" ref="F906">_xlfn.IFS(G906&lt;5000,"Small",AND(G906&gt;=5000,G906&lt;=10000),"Medium",G906&gt;10000,"Large")</f>
        <v>Small</v>
      </c>
      <c r="G906">
        <v>4581.3599999999997</v>
      </c>
      <c r="H906" s="10">
        <f t="shared" si="28"/>
        <v>1240.0095165439102</v>
      </c>
      <c r="I906" s="11">
        <f t="shared" si="29"/>
        <v>0.27066406406479959</v>
      </c>
      <c r="J906" t="s">
        <v>24</v>
      </c>
      <c r="K906" s="5">
        <v>38372</v>
      </c>
      <c r="L906">
        <v>1</v>
      </c>
      <c r="M906">
        <v>1</v>
      </c>
      <c r="N906">
        <v>2005</v>
      </c>
      <c r="O906" t="s">
        <v>492</v>
      </c>
      <c r="P906">
        <v>101</v>
      </c>
      <c r="Q906" t="s">
        <v>535</v>
      </c>
      <c r="R906" t="s">
        <v>255</v>
      </c>
      <c r="S906" t="s">
        <v>636</v>
      </c>
      <c r="T906" t="s">
        <v>256</v>
      </c>
      <c r="U906" t="s">
        <v>615</v>
      </c>
      <c r="V906" t="s">
        <v>257</v>
      </c>
      <c r="W906" t="s">
        <v>115</v>
      </c>
      <c r="X906" t="s">
        <v>664</v>
      </c>
      <c r="Y906" t="s">
        <v>31</v>
      </c>
      <c r="Z906" t="s">
        <v>32</v>
      </c>
      <c r="AA906" t="s">
        <v>249</v>
      </c>
      <c r="AB906" t="s">
        <v>258</v>
      </c>
      <c r="AC906" t="s">
        <v>49</v>
      </c>
    </row>
    <row r="907" spans="1:29" x14ac:dyDescent="0.3">
      <c r="A907">
        <v>10381</v>
      </c>
      <c r="B907">
        <v>41</v>
      </c>
      <c r="C907" s="10">
        <v>71.456125708328713</v>
      </c>
      <c r="D907">
        <v>100</v>
      </c>
      <c r="E907">
        <v>8</v>
      </c>
      <c r="F907" t="str" cm="1">
        <f t="array" ref="F907">_xlfn.IFS(G907&lt;5000,"Small",AND(G907&gt;=5000,G907&lt;=10000),"Medium",G907&gt;10000,"Large")</f>
        <v>Small</v>
      </c>
      <c r="G907">
        <v>4319.76</v>
      </c>
      <c r="H907" s="10">
        <f t="shared" si="28"/>
        <v>1390.0588459585229</v>
      </c>
      <c r="I907" s="11">
        <f t="shared" si="29"/>
        <v>0.32179075827326581</v>
      </c>
      <c r="J907" t="s">
        <v>24</v>
      </c>
      <c r="K907" s="5">
        <v>38400</v>
      </c>
      <c r="L907">
        <v>1</v>
      </c>
      <c r="M907">
        <v>2</v>
      </c>
      <c r="N907">
        <v>2005</v>
      </c>
      <c r="O907" t="s">
        <v>492</v>
      </c>
      <c r="P907">
        <v>101</v>
      </c>
      <c r="Q907" t="s">
        <v>535</v>
      </c>
      <c r="R907" t="s">
        <v>56</v>
      </c>
      <c r="S907" t="s">
        <v>621</v>
      </c>
      <c r="T907" t="s">
        <v>57</v>
      </c>
      <c r="U907" t="s">
        <v>615</v>
      </c>
      <c r="V907" t="s">
        <v>58</v>
      </c>
      <c r="W907" t="s">
        <v>53</v>
      </c>
      <c r="X907" t="s">
        <v>615</v>
      </c>
      <c r="Y907" t="s">
        <v>31</v>
      </c>
      <c r="Z907" t="s">
        <v>32</v>
      </c>
      <c r="AA907" t="s">
        <v>59</v>
      </c>
      <c r="AB907" t="s">
        <v>55</v>
      </c>
      <c r="AC907" t="s">
        <v>49</v>
      </c>
    </row>
    <row r="908" spans="1:29" x14ac:dyDescent="0.3">
      <c r="A908">
        <v>10391</v>
      </c>
      <c r="B908">
        <v>32</v>
      </c>
      <c r="C908" s="10">
        <v>34.197404815880475</v>
      </c>
      <c r="D908">
        <v>45.25</v>
      </c>
      <c r="E908">
        <v>6</v>
      </c>
      <c r="F908" t="str" cm="1">
        <f t="array" ref="F908">_xlfn.IFS(G908&lt;5000,"Small",AND(G908&gt;=5000,G908&lt;=10000),"Medium",G908&gt;10000,"Large")</f>
        <v>Small</v>
      </c>
      <c r="G908">
        <v>1448</v>
      </c>
      <c r="H908" s="10">
        <f t="shared" si="28"/>
        <v>353.6830458918248</v>
      </c>
      <c r="I908" s="11">
        <f t="shared" si="29"/>
        <v>0.24425624716286243</v>
      </c>
      <c r="J908" s="1" t="s">
        <v>24</v>
      </c>
      <c r="K908" s="5">
        <v>38420</v>
      </c>
      <c r="L908">
        <v>1</v>
      </c>
      <c r="M908">
        <v>3</v>
      </c>
      <c r="N908">
        <v>2005</v>
      </c>
      <c r="O908" t="s">
        <v>492</v>
      </c>
      <c r="P908">
        <v>101</v>
      </c>
      <c r="Q908" t="s">
        <v>535</v>
      </c>
      <c r="R908" t="s">
        <v>259</v>
      </c>
      <c r="S908" s="2" t="s">
        <v>665</v>
      </c>
      <c r="T908" t="s">
        <v>260</v>
      </c>
      <c r="U908" t="s">
        <v>261</v>
      </c>
      <c r="V908" t="s">
        <v>262</v>
      </c>
      <c r="W908" t="s">
        <v>146</v>
      </c>
      <c r="X908" t="s">
        <v>666</v>
      </c>
      <c r="Y908" t="s">
        <v>88</v>
      </c>
      <c r="Z908" t="s">
        <v>89</v>
      </c>
      <c r="AA908" t="s">
        <v>263</v>
      </c>
      <c r="AB908" t="s">
        <v>264</v>
      </c>
      <c r="AC908" t="s">
        <v>35</v>
      </c>
    </row>
    <row r="909" spans="1:29" x14ac:dyDescent="0.3">
      <c r="A909">
        <v>10423</v>
      </c>
      <c r="B909">
        <v>10</v>
      </c>
      <c r="C909" s="10">
        <v>52.97729290108142</v>
      </c>
      <c r="D909">
        <v>88.14</v>
      </c>
      <c r="E909">
        <v>1</v>
      </c>
      <c r="F909" t="str" cm="1">
        <f t="array" ref="F909">_xlfn.IFS(G909&lt;5000,"Small",AND(G909&gt;=5000,G909&lt;=10000),"Medium",G909&gt;10000,"Large")</f>
        <v>Small</v>
      </c>
      <c r="G909">
        <v>881.4</v>
      </c>
      <c r="H909" s="10">
        <f t="shared" si="28"/>
        <v>351.62707098918577</v>
      </c>
      <c r="I909" s="11">
        <f t="shared" si="29"/>
        <v>0.39894153731471044</v>
      </c>
      <c r="J909" t="s">
        <v>271</v>
      </c>
      <c r="K909" s="5">
        <v>38502</v>
      </c>
      <c r="L909">
        <v>2</v>
      </c>
      <c r="M909">
        <v>5</v>
      </c>
      <c r="N909">
        <v>2005</v>
      </c>
      <c r="O909" t="s">
        <v>492</v>
      </c>
      <c r="P909">
        <v>101</v>
      </c>
      <c r="Q909" t="s">
        <v>535</v>
      </c>
      <c r="R909" t="s">
        <v>329</v>
      </c>
      <c r="S909" t="s">
        <v>744</v>
      </c>
      <c r="T909" t="s">
        <v>330</v>
      </c>
      <c r="U909" t="s">
        <v>615</v>
      </c>
      <c r="V909" t="s">
        <v>331</v>
      </c>
      <c r="W909" t="s">
        <v>615</v>
      </c>
      <c r="X909" t="s">
        <v>332</v>
      </c>
      <c r="Y909" t="s">
        <v>333</v>
      </c>
      <c r="Z909" t="s">
        <v>40</v>
      </c>
      <c r="AA909" t="s">
        <v>334</v>
      </c>
      <c r="AB909" t="s">
        <v>335</v>
      </c>
      <c r="AC909" t="s">
        <v>35</v>
      </c>
    </row>
    <row r="910" spans="1:29" x14ac:dyDescent="0.3">
      <c r="A910">
        <v>10103</v>
      </c>
      <c r="B910">
        <v>35</v>
      </c>
      <c r="C910" s="10">
        <v>45.086114234614655</v>
      </c>
      <c r="D910">
        <v>57.46</v>
      </c>
      <c r="E910">
        <v>14</v>
      </c>
      <c r="F910" t="str" cm="1">
        <f t="array" ref="F910">_xlfn.IFS(G910&lt;5000,"Small",AND(G910&gt;=5000,G910&lt;=10000),"Medium",G910&gt;10000,"Large")</f>
        <v>Small</v>
      </c>
      <c r="G910">
        <v>2011.1</v>
      </c>
      <c r="H910" s="10">
        <f t="shared" si="28"/>
        <v>433.08600178848701</v>
      </c>
      <c r="I910" s="11">
        <f t="shared" si="29"/>
        <v>0.21534782049052112</v>
      </c>
      <c r="J910" t="s">
        <v>24</v>
      </c>
      <c r="K910" s="5">
        <v>37650</v>
      </c>
      <c r="L910">
        <v>1</v>
      </c>
      <c r="M910">
        <v>1</v>
      </c>
      <c r="N910">
        <v>2003</v>
      </c>
      <c r="O910" t="s">
        <v>492</v>
      </c>
      <c r="P910">
        <v>62</v>
      </c>
      <c r="Q910" t="s">
        <v>536</v>
      </c>
      <c r="R910" t="s">
        <v>124</v>
      </c>
      <c r="S910" t="s">
        <v>719</v>
      </c>
      <c r="T910" t="s">
        <v>125</v>
      </c>
      <c r="U910" t="s">
        <v>615</v>
      </c>
      <c r="V910" t="s">
        <v>126</v>
      </c>
      <c r="W910" t="s">
        <v>615</v>
      </c>
      <c r="X910" t="s">
        <v>639</v>
      </c>
      <c r="Y910" t="s">
        <v>73</v>
      </c>
      <c r="Z910" t="s">
        <v>40</v>
      </c>
      <c r="AA910" t="s">
        <v>127</v>
      </c>
      <c r="AB910" t="s">
        <v>128</v>
      </c>
      <c r="AC910" t="s">
        <v>35</v>
      </c>
    </row>
    <row r="911" spans="1:29" x14ac:dyDescent="0.3">
      <c r="A911">
        <v>10111</v>
      </c>
      <c r="B911">
        <v>28</v>
      </c>
      <c r="C911" s="10">
        <v>41.270213483967673</v>
      </c>
      <c r="D911">
        <v>64.33</v>
      </c>
      <c r="E911">
        <v>2</v>
      </c>
      <c r="F911" t="str" cm="1">
        <f t="array" ref="F911">_xlfn.IFS(G911&lt;5000,"Small",AND(G911&gt;=5000,G911&lt;=10000),"Medium",G911&gt;10000,"Large")</f>
        <v>Small</v>
      </c>
      <c r="G911">
        <v>1801.24</v>
      </c>
      <c r="H911" s="10">
        <f t="shared" si="28"/>
        <v>645.67402244890513</v>
      </c>
      <c r="I911" s="11">
        <f t="shared" si="29"/>
        <v>0.35846085055234456</v>
      </c>
      <c r="J911" t="s">
        <v>24</v>
      </c>
      <c r="K911" s="5">
        <v>37705</v>
      </c>
      <c r="L911">
        <v>1</v>
      </c>
      <c r="M911">
        <v>3</v>
      </c>
      <c r="N911">
        <v>2003</v>
      </c>
      <c r="O911" t="s">
        <v>492</v>
      </c>
      <c r="P911">
        <v>62</v>
      </c>
      <c r="Q911" t="s">
        <v>536</v>
      </c>
      <c r="R911" t="s">
        <v>76</v>
      </c>
      <c r="S911" t="s">
        <v>626</v>
      </c>
      <c r="T911" t="s">
        <v>77</v>
      </c>
      <c r="U911" t="s">
        <v>615</v>
      </c>
      <c r="V911" t="s">
        <v>58</v>
      </c>
      <c r="W911" t="s">
        <v>53</v>
      </c>
      <c r="X911" t="s">
        <v>615</v>
      </c>
      <c r="Y911" t="s">
        <v>31</v>
      </c>
      <c r="Z911" t="s">
        <v>32</v>
      </c>
      <c r="AA911" t="s">
        <v>78</v>
      </c>
      <c r="AB911" t="s">
        <v>55</v>
      </c>
      <c r="AC911" t="s">
        <v>35</v>
      </c>
    </row>
    <row r="912" spans="1:29" x14ac:dyDescent="0.3">
      <c r="A912">
        <v>10126</v>
      </c>
      <c r="B912">
        <v>46</v>
      </c>
      <c r="C912" s="10">
        <v>63.538222598236992</v>
      </c>
      <c r="D912">
        <v>73.7</v>
      </c>
      <c r="E912">
        <v>14</v>
      </c>
      <c r="F912" t="str" cm="1">
        <f t="array" ref="F912">_xlfn.IFS(G912&lt;5000,"Small",AND(G912&gt;=5000,G912&lt;=10000),"Medium",G912&gt;10000,"Large")</f>
        <v>Small</v>
      </c>
      <c r="G912">
        <v>3390.2</v>
      </c>
      <c r="H912" s="10">
        <f t="shared" si="28"/>
        <v>467.4417604810983</v>
      </c>
      <c r="I912" s="11">
        <f t="shared" si="29"/>
        <v>0.13788029039027147</v>
      </c>
      <c r="J912" t="s">
        <v>24</v>
      </c>
      <c r="K912" s="5">
        <v>37769</v>
      </c>
      <c r="L912">
        <v>2</v>
      </c>
      <c r="M912">
        <v>5</v>
      </c>
      <c r="N912">
        <v>2003</v>
      </c>
      <c r="O912" t="s">
        <v>492</v>
      </c>
      <c r="P912">
        <v>62</v>
      </c>
      <c r="Q912" t="s">
        <v>536</v>
      </c>
      <c r="R912" t="s">
        <v>175</v>
      </c>
      <c r="S912" t="s">
        <v>726</v>
      </c>
      <c r="T912" t="s">
        <v>176</v>
      </c>
      <c r="U912" t="s">
        <v>615</v>
      </c>
      <c r="V912" t="s">
        <v>163</v>
      </c>
      <c r="W912" t="s">
        <v>615</v>
      </c>
      <c r="X912" t="s">
        <v>647</v>
      </c>
      <c r="Y912" t="s">
        <v>164</v>
      </c>
      <c r="Z912" t="s">
        <v>40</v>
      </c>
      <c r="AA912" t="s">
        <v>177</v>
      </c>
      <c r="AB912" t="s">
        <v>178</v>
      </c>
      <c r="AC912" t="s">
        <v>49</v>
      </c>
    </row>
    <row r="913" spans="1:29" x14ac:dyDescent="0.3">
      <c r="A913">
        <v>10139</v>
      </c>
      <c r="B913">
        <v>20</v>
      </c>
      <c r="C913" s="10">
        <v>59.980784403476171</v>
      </c>
      <c r="D913">
        <v>71.2</v>
      </c>
      <c r="E913">
        <v>3</v>
      </c>
      <c r="F913" t="str" cm="1">
        <f t="array" ref="F913">_xlfn.IFS(G913&lt;5000,"Small",AND(G913&gt;=5000,G913&lt;=10000),"Medium",G913&gt;10000,"Large")</f>
        <v>Small</v>
      </c>
      <c r="G913">
        <v>1424</v>
      </c>
      <c r="H913" s="10">
        <f t="shared" si="28"/>
        <v>224.38431193047654</v>
      </c>
      <c r="I913" s="11">
        <f t="shared" si="29"/>
        <v>0.15757325276016612</v>
      </c>
      <c r="J913" t="s">
        <v>24</v>
      </c>
      <c r="K913" s="5">
        <v>37818</v>
      </c>
      <c r="L913">
        <v>3</v>
      </c>
      <c r="M913">
        <v>7</v>
      </c>
      <c r="N913">
        <v>2003</v>
      </c>
      <c r="O913" t="s">
        <v>492</v>
      </c>
      <c r="P913">
        <v>62</v>
      </c>
      <c r="Q913" t="s">
        <v>536</v>
      </c>
      <c r="R913" t="s">
        <v>141</v>
      </c>
      <c r="S913" t="s">
        <v>142</v>
      </c>
      <c r="T913" t="s">
        <v>143</v>
      </c>
      <c r="U913" t="s">
        <v>144</v>
      </c>
      <c r="V913" t="s">
        <v>145</v>
      </c>
      <c r="W913" t="s">
        <v>146</v>
      </c>
      <c r="X913" t="s">
        <v>643</v>
      </c>
      <c r="Y913" t="s">
        <v>88</v>
      </c>
      <c r="Z913" t="s">
        <v>89</v>
      </c>
      <c r="AA913" t="s">
        <v>147</v>
      </c>
      <c r="AB913" t="s">
        <v>148</v>
      </c>
      <c r="AC913" t="s">
        <v>35</v>
      </c>
    </row>
    <row r="914" spans="1:29" x14ac:dyDescent="0.3">
      <c r="A914">
        <v>10150</v>
      </c>
      <c r="B914">
        <v>30</v>
      </c>
      <c r="C914" s="10">
        <v>40.937238123091163</v>
      </c>
      <c r="D914">
        <v>49.97</v>
      </c>
      <c r="E914">
        <v>11</v>
      </c>
      <c r="F914" t="str" cm="1">
        <f t="array" ref="F914">_xlfn.IFS(G914&lt;5000,"Small",AND(G914&gt;=5000,G914&lt;=10000),"Medium",G914&gt;10000,"Large")</f>
        <v>Small</v>
      </c>
      <c r="G914">
        <v>1499.1</v>
      </c>
      <c r="H914" s="10">
        <f t="shared" si="28"/>
        <v>270.98285630726514</v>
      </c>
      <c r="I914" s="11">
        <f t="shared" si="29"/>
        <v>0.18076369575563014</v>
      </c>
      <c r="J914" t="s">
        <v>24</v>
      </c>
      <c r="K914" s="5">
        <v>37883</v>
      </c>
      <c r="L914">
        <v>3</v>
      </c>
      <c r="M914">
        <v>9</v>
      </c>
      <c r="N914">
        <v>2003</v>
      </c>
      <c r="O914" t="s">
        <v>492</v>
      </c>
      <c r="P914">
        <v>62</v>
      </c>
      <c r="Q914" t="s">
        <v>536</v>
      </c>
      <c r="R914" t="s">
        <v>179</v>
      </c>
      <c r="S914" s="2" t="s">
        <v>648</v>
      </c>
      <c r="T914" t="s">
        <v>180</v>
      </c>
      <c r="U914" t="s">
        <v>615</v>
      </c>
      <c r="V914" t="s">
        <v>181</v>
      </c>
      <c r="W914" t="s">
        <v>615</v>
      </c>
      <c r="X914" t="s">
        <v>649</v>
      </c>
      <c r="Y914" t="s">
        <v>181</v>
      </c>
      <c r="Z914" t="s">
        <v>182</v>
      </c>
      <c r="AA914" t="s">
        <v>183</v>
      </c>
      <c r="AB914" t="s">
        <v>184</v>
      </c>
      <c r="AC914" t="s">
        <v>35</v>
      </c>
    </row>
    <row r="915" spans="1:29" x14ac:dyDescent="0.3">
      <c r="A915">
        <v>10163</v>
      </c>
      <c r="B915">
        <v>48</v>
      </c>
      <c r="C915" s="10">
        <v>53.62743484111293</v>
      </c>
      <c r="D915">
        <v>69.959999999999994</v>
      </c>
      <c r="E915">
        <v>4</v>
      </c>
      <c r="F915" t="str" cm="1">
        <f t="array" ref="F915">_xlfn.IFS(G915&lt;5000,"Small",AND(G915&gt;=5000,G915&lt;=10000),"Medium",G915&gt;10000,"Large")</f>
        <v>Small</v>
      </c>
      <c r="G915">
        <v>3358.08</v>
      </c>
      <c r="H915" s="10">
        <f t="shared" si="28"/>
        <v>783.96312762657908</v>
      </c>
      <c r="I915" s="11">
        <f t="shared" si="29"/>
        <v>0.233455762705647</v>
      </c>
      <c r="J915" t="s">
        <v>24</v>
      </c>
      <c r="K915" s="5">
        <v>37914</v>
      </c>
      <c r="L915">
        <v>4</v>
      </c>
      <c r="M915">
        <v>10</v>
      </c>
      <c r="N915">
        <v>2003</v>
      </c>
      <c r="O915" t="s">
        <v>492</v>
      </c>
      <c r="P915">
        <v>62</v>
      </c>
      <c r="Q915" t="s">
        <v>536</v>
      </c>
      <c r="R915" t="s">
        <v>185</v>
      </c>
      <c r="S915" t="s">
        <v>650</v>
      </c>
      <c r="T915" t="s">
        <v>186</v>
      </c>
      <c r="U915" t="s">
        <v>187</v>
      </c>
      <c r="V915" t="s">
        <v>29</v>
      </c>
      <c r="W915" t="s">
        <v>30</v>
      </c>
      <c r="X915" t="s">
        <v>616</v>
      </c>
      <c r="Y915" t="s">
        <v>31</v>
      </c>
      <c r="Z915" t="s">
        <v>32</v>
      </c>
      <c r="AA915" t="s">
        <v>116</v>
      </c>
      <c r="AB915" t="s">
        <v>188</v>
      </c>
      <c r="AC915" t="s">
        <v>49</v>
      </c>
    </row>
    <row r="916" spans="1:29" x14ac:dyDescent="0.3">
      <c r="A916">
        <v>10173</v>
      </c>
      <c r="B916">
        <v>28</v>
      </c>
      <c r="C916" s="10">
        <v>36.658933049097193</v>
      </c>
      <c r="D916">
        <v>53.72</v>
      </c>
      <c r="E916">
        <v>2</v>
      </c>
      <c r="F916" t="str" cm="1">
        <f t="array" ref="F916">_xlfn.IFS(G916&lt;5000,"Small",AND(G916&gt;=5000,G916&lt;=10000),"Medium",G916&gt;10000,"Large")</f>
        <v>Small</v>
      </c>
      <c r="G916">
        <v>1504.16</v>
      </c>
      <c r="H916" s="10">
        <f t="shared" si="28"/>
        <v>477.70987462527864</v>
      </c>
      <c r="I916" s="11">
        <f t="shared" si="29"/>
        <v>0.31759245999446778</v>
      </c>
      <c r="J916" s="1" t="s">
        <v>24</v>
      </c>
      <c r="K916" s="5">
        <v>37930</v>
      </c>
      <c r="L916">
        <v>4</v>
      </c>
      <c r="M916">
        <v>11</v>
      </c>
      <c r="N916">
        <v>2003</v>
      </c>
      <c r="O916" t="s">
        <v>492</v>
      </c>
      <c r="P916">
        <v>62</v>
      </c>
      <c r="Q916" t="s">
        <v>536</v>
      </c>
      <c r="R916" t="s">
        <v>494</v>
      </c>
      <c r="S916" t="s">
        <v>762</v>
      </c>
      <c r="T916" t="s">
        <v>495</v>
      </c>
      <c r="U916" t="s">
        <v>615</v>
      </c>
      <c r="V916" t="s">
        <v>496</v>
      </c>
      <c r="W916" t="s">
        <v>615</v>
      </c>
      <c r="X916" t="s">
        <v>706</v>
      </c>
      <c r="Y916" t="s">
        <v>235</v>
      </c>
      <c r="Z916" t="s">
        <v>40</v>
      </c>
      <c r="AA916" t="s">
        <v>497</v>
      </c>
      <c r="AB916" t="s">
        <v>498</v>
      </c>
      <c r="AC916" t="s">
        <v>35</v>
      </c>
    </row>
    <row r="917" spans="1:29" x14ac:dyDescent="0.3">
      <c r="A917">
        <v>10183</v>
      </c>
      <c r="B917">
        <v>39</v>
      </c>
      <c r="C917" s="10">
        <v>53.09144429793416</v>
      </c>
      <c r="D917">
        <v>68.08</v>
      </c>
      <c r="E917">
        <v>11</v>
      </c>
      <c r="F917" t="str" cm="1">
        <f t="array" ref="F917">_xlfn.IFS(G917&lt;5000,"Small",AND(G917&gt;=5000,G917&lt;=10000),"Medium",G917&gt;10000,"Large")</f>
        <v>Small</v>
      </c>
      <c r="G917">
        <v>2655.12</v>
      </c>
      <c r="H917" s="10">
        <f t="shared" si="28"/>
        <v>584.5536723805676</v>
      </c>
      <c r="I917" s="11">
        <f t="shared" si="29"/>
        <v>0.22016092394338774</v>
      </c>
      <c r="J917" t="s">
        <v>24</v>
      </c>
      <c r="K917" s="5">
        <v>37938</v>
      </c>
      <c r="L917">
        <v>4</v>
      </c>
      <c r="M917">
        <v>11</v>
      </c>
      <c r="N917">
        <v>2003</v>
      </c>
      <c r="O917" t="s">
        <v>492</v>
      </c>
      <c r="P917">
        <v>62</v>
      </c>
      <c r="Q917" t="s">
        <v>536</v>
      </c>
      <c r="R917" t="s">
        <v>195</v>
      </c>
      <c r="S917" t="s">
        <v>652</v>
      </c>
      <c r="T917" t="s">
        <v>196</v>
      </c>
      <c r="U917" t="s">
        <v>615</v>
      </c>
      <c r="V917" t="s">
        <v>197</v>
      </c>
      <c r="W917" t="s">
        <v>132</v>
      </c>
      <c r="X917" t="s">
        <v>653</v>
      </c>
      <c r="Y917" t="s">
        <v>31</v>
      </c>
      <c r="Z917" t="s">
        <v>32</v>
      </c>
      <c r="AA917" t="s">
        <v>198</v>
      </c>
      <c r="AB917" t="s">
        <v>199</v>
      </c>
      <c r="AC917" t="s">
        <v>35</v>
      </c>
    </row>
    <row r="918" spans="1:29" x14ac:dyDescent="0.3">
      <c r="A918">
        <v>10193</v>
      </c>
      <c r="B918">
        <v>24</v>
      </c>
      <c r="C918" s="10">
        <v>40.622744055379982</v>
      </c>
      <c r="D918">
        <v>51.84</v>
      </c>
      <c r="E918">
        <v>3</v>
      </c>
      <c r="F918" t="str" cm="1">
        <f t="array" ref="F918">_xlfn.IFS(G918&lt;5000,"Small",AND(G918&gt;=5000,G918&lt;=10000),"Medium",G918&gt;10000,"Large")</f>
        <v>Small</v>
      </c>
      <c r="G918">
        <v>1244.1600000000001</v>
      </c>
      <c r="H918" s="10">
        <f t="shared" si="28"/>
        <v>269.21414267088051</v>
      </c>
      <c r="I918" s="11">
        <f t="shared" si="29"/>
        <v>0.2163822520181331</v>
      </c>
      <c r="J918" t="s">
        <v>24</v>
      </c>
      <c r="K918" s="5">
        <v>37946</v>
      </c>
      <c r="L918">
        <v>4</v>
      </c>
      <c r="M918">
        <v>11</v>
      </c>
      <c r="N918">
        <v>2003</v>
      </c>
      <c r="O918" t="s">
        <v>492</v>
      </c>
      <c r="P918">
        <v>62</v>
      </c>
      <c r="Q918" t="s">
        <v>536</v>
      </c>
      <c r="R918" t="s">
        <v>499</v>
      </c>
      <c r="S918" t="s">
        <v>763</v>
      </c>
      <c r="T918" t="s">
        <v>500</v>
      </c>
      <c r="U918" t="s">
        <v>615</v>
      </c>
      <c r="V918" t="s">
        <v>501</v>
      </c>
      <c r="W918" t="s">
        <v>87</v>
      </c>
      <c r="X918" t="s">
        <v>707</v>
      </c>
      <c r="Y918" t="s">
        <v>88</v>
      </c>
      <c r="Z918" t="s">
        <v>89</v>
      </c>
      <c r="AA918" t="s">
        <v>502</v>
      </c>
      <c r="AB918" t="s">
        <v>503</v>
      </c>
      <c r="AC918" t="s">
        <v>35</v>
      </c>
    </row>
    <row r="919" spans="1:29" x14ac:dyDescent="0.3">
      <c r="A919">
        <v>10206</v>
      </c>
      <c r="B919">
        <v>28</v>
      </c>
      <c r="C919" s="10">
        <v>41.866709631246955</v>
      </c>
      <c r="D919">
        <v>67.459999999999994</v>
      </c>
      <c r="E919">
        <v>9</v>
      </c>
      <c r="F919" t="str" cm="1">
        <f t="array" ref="F919">_xlfn.IFS(G919&lt;5000,"Small",AND(G919&gt;=5000,G919&lt;=10000),"Medium",G919&gt;10000,"Large")</f>
        <v>Small</v>
      </c>
      <c r="G919">
        <v>1888.88</v>
      </c>
      <c r="H919" s="10">
        <f t="shared" si="28"/>
        <v>716.61213032508545</v>
      </c>
      <c r="I919" s="11">
        <f t="shared" si="29"/>
        <v>0.37938467786470575</v>
      </c>
      <c r="J919" s="1" t="s">
        <v>24</v>
      </c>
      <c r="K919" s="5">
        <v>37960</v>
      </c>
      <c r="L919">
        <v>4</v>
      </c>
      <c r="M919">
        <v>12</v>
      </c>
      <c r="N919">
        <v>2003</v>
      </c>
      <c r="O919" t="s">
        <v>492</v>
      </c>
      <c r="P919">
        <v>62</v>
      </c>
      <c r="Q919" t="s">
        <v>536</v>
      </c>
      <c r="R919" t="s">
        <v>205</v>
      </c>
      <c r="S919" t="s">
        <v>729</v>
      </c>
      <c r="T919" t="s">
        <v>206</v>
      </c>
      <c r="U919" t="s">
        <v>615</v>
      </c>
      <c r="V919" t="s">
        <v>207</v>
      </c>
      <c r="W919" t="s">
        <v>208</v>
      </c>
      <c r="X919" t="s">
        <v>730</v>
      </c>
      <c r="Y919" t="s">
        <v>209</v>
      </c>
      <c r="Z919" t="s">
        <v>32</v>
      </c>
      <c r="AA919" t="s">
        <v>210</v>
      </c>
      <c r="AB919" t="s">
        <v>211</v>
      </c>
      <c r="AC919" t="s">
        <v>35</v>
      </c>
    </row>
    <row r="920" spans="1:29" x14ac:dyDescent="0.3">
      <c r="A920">
        <v>10215</v>
      </c>
      <c r="B920">
        <v>31</v>
      </c>
      <c r="C920" s="10">
        <v>46.678139325185967</v>
      </c>
      <c r="D920">
        <v>58.71</v>
      </c>
      <c r="E920">
        <v>6</v>
      </c>
      <c r="F920" t="str" cm="1">
        <f t="array" ref="F920">_xlfn.IFS(G920&lt;5000,"Small",AND(G920&gt;=5000,G920&lt;=10000),"Medium",G920&gt;10000,"Large")</f>
        <v>Small</v>
      </c>
      <c r="G920">
        <v>1820.01</v>
      </c>
      <c r="H920" s="10">
        <f t="shared" si="28"/>
        <v>372.98768091923512</v>
      </c>
      <c r="I920" s="11">
        <f t="shared" si="29"/>
        <v>0.20493716019100724</v>
      </c>
      <c r="J920" t="s">
        <v>24</v>
      </c>
      <c r="K920" s="5">
        <v>38015</v>
      </c>
      <c r="L920">
        <v>1</v>
      </c>
      <c r="M920">
        <v>1</v>
      </c>
      <c r="N920">
        <v>2004</v>
      </c>
      <c r="O920" t="s">
        <v>492</v>
      </c>
      <c r="P920">
        <v>62</v>
      </c>
      <c r="Q920" t="s">
        <v>536</v>
      </c>
      <c r="R920" t="s">
        <v>212</v>
      </c>
      <c r="S920" t="s">
        <v>655</v>
      </c>
      <c r="T920" t="s">
        <v>213</v>
      </c>
      <c r="U920" t="s">
        <v>615</v>
      </c>
      <c r="V920" t="s">
        <v>214</v>
      </c>
      <c r="W920" t="s">
        <v>53</v>
      </c>
      <c r="X920" t="s">
        <v>632</v>
      </c>
      <c r="Y920" t="s">
        <v>31</v>
      </c>
      <c r="Z920" t="s">
        <v>32</v>
      </c>
      <c r="AA920" t="s">
        <v>215</v>
      </c>
      <c r="AB920" t="s">
        <v>216</v>
      </c>
      <c r="AC920" t="s">
        <v>35</v>
      </c>
    </row>
    <row r="921" spans="1:29" x14ac:dyDescent="0.3">
      <c r="A921">
        <v>10228</v>
      </c>
      <c r="B921">
        <v>45</v>
      </c>
      <c r="C921" s="10">
        <v>53.096573680681587</v>
      </c>
      <c r="D921">
        <v>63.71</v>
      </c>
      <c r="E921">
        <v>5</v>
      </c>
      <c r="F921" t="str" cm="1">
        <f t="array" ref="F921">_xlfn.IFS(G921&lt;5000,"Small",AND(G921&gt;=5000,G921&lt;=10000),"Medium",G921&gt;10000,"Large")</f>
        <v>Small</v>
      </c>
      <c r="G921">
        <v>2866.95</v>
      </c>
      <c r="H921" s="10">
        <f t="shared" si="28"/>
        <v>477.60418436932832</v>
      </c>
      <c r="I921" s="11">
        <f t="shared" si="29"/>
        <v>0.16658964557084299</v>
      </c>
      <c r="J921" s="1" t="s">
        <v>24</v>
      </c>
      <c r="K921" s="5">
        <v>38056</v>
      </c>
      <c r="L921">
        <v>1</v>
      </c>
      <c r="M921">
        <v>3</v>
      </c>
      <c r="N921">
        <v>2004</v>
      </c>
      <c r="O921" t="s">
        <v>492</v>
      </c>
      <c r="P921">
        <v>62</v>
      </c>
      <c r="Q921" t="s">
        <v>536</v>
      </c>
      <c r="R921" t="s">
        <v>217</v>
      </c>
      <c r="S921" t="s">
        <v>656</v>
      </c>
      <c r="T921" t="s">
        <v>218</v>
      </c>
      <c r="U921" t="s">
        <v>615</v>
      </c>
      <c r="V921" t="s">
        <v>114</v>
      </c>
      <c r="W921" t="s">
        <v>115</v>
      </c>
      <c r="X921" t="s">
        <v>637</v>
      </c>
      <c r="Y921" t="s">
        <v>31</v>
      </c>
      <c r="Z921" t="s">
        <v>32</v>
      </c>
      <c r="AA921" t="s">
        <v>219</v>
      </c>
      <c r="AB921" t="s">
        <v>133</v>
      </c>
      <c r="AC921" t="s">
        <v>35</v>
      </c>
    </row>
    <row r="922" spans="1:29" x14ac:dyDescent="0.3">
      <c r="A922">
        <v>10244</v>
      </c>
      <c r="B922">
        <v>24</v>
      </c>
      <c r="C922" s="10">
        <v>42.985107955898897</v>
      </c>
      <c r="D922">
        <v>58.09</v>
      </c>
      <c r="E922">
        <v>3</v>
      </c>
      <c r="F922" t="str" cm="1">
        <f t="array" ref="F922">_xlfn.IFS(G922&lt;5000,"Small",AND(G922&gt;=5000,G922&lt;=10000),"Medium",G922&gt;10000,"Large")</f>
        <v>Small</v>
      </c>
      <c r="G922">
        <v>1394.16</v>
      </c>
      <c r="H922" s="10">
        <f t="shared" si="28"/>
        <v>362.51740905842667</v>
      </c>
      <c r="I922" s="11">
        <f t="shared" si="29"/>
        <v>0.26002568504219503</v>
      </c>
      <c r="J922" t="s">
        <v>24</v>
      </c>
      <c r="K922" s="5">
        <v>38106</v>
      </c>
      <c r="L922">
        <v>2</v>
      </c>
      <c r="M922">
        <v>4</v>
      </c>
      <c r="N922">
        <v>2004</v>
      </c>
      <c r="O922" t="s">
        <v>492</v>
      </c>
      <c r="P922">
        <v>62</v>
      </c>
      <c r="Q922" t="s">
        <v>536</v>
      </c>
      <c r="R922" t="s">
        <v>161</v>
      </c>
      <c r="S922" t="s">
        <v>723</v>
      </c>
      <c r="T922" t="s">
        <v>162</v>
      </c>
      <c r="U922" t="s">
        <v>615</v>
      </c>
      <c r="V922" t="s">
        <v>163</v>
      </c>
      <c r="W922" t="s">
        <v>615</v>
      </c>
      <c r="X922" t="s">
        <v>646</v>
      </c>
      <c r="Y922" t="s">
        <v>164</v>
      </c>
      <c r="Z922" t="s">
        <v>40</v>
      </c>
      <c r="AA922" t="s">
        <v>165</v>
      </c>
      <c r="AB922" t="s">
        <v>166</v>
      </c>
      <c r="AC922" t="s">
        <v>35</v>
      </c>
    </row>
    <row r="923" spans="1:29" x14ac:dyDescent="0.3">
      <c r="A923">
        <v>10257</v>
      </c>
      <c r="B923">
        <v>49</v>
      </c>
      <c r="C923" s="10">
        <v>35.275095090530165</v>
      </c>
      <c r="D923">
        <v>53.72</v>
      </c>
      <c r="E923">
        <v>3</v>
      </c>
      <c r="F923" t="str" cm="1">
        <f t="array" ref="F923">_xlfn.IFS(G923&lt;5000,"Small",AND(G923&gt;=5000,G923&lt;=10000),"Medium",G923&gt;10000,"Large")</f>
        <v>Small</v>
      </c>
      <c r="G923">
        <v>2632.28</v>
      </c>
      <c r="H923" s="10">
        <f t="shared" si="28"/>
        <v>903.80034056402201</v>
      </c>
      <c r="I923" s="11">
        <f t="shared" si="29"/>
        <v>0.34335266026563355</v>
      </c>
      <c r="J923" t="s">
        <v>24</v>
      </c>
      <c r="K923" s="5">
        <v>38152</v>
      </c>
      <c r="L923">
        <v>2</v>
      </c>
      <c r="M923">
        <v>6</v>
      </c>
      <c r="N923">
        <v>2004</v>
      </c>
      <c r="O923" t="s">
        <v>492</v>
      </c>
      <c r="P923">
        <v>62</v>
      </c>
      <c r="Q923" t="s">
        <v>536</v>
      </c>
      <c r="R923" t="s">
        <v>355</v>
      </c>
      <c r="S923" t="s">
        <v>680</v>
      </c>
      <c r="T923" t="s">
        <v>356</v>
      </c>
      <c r="U923" t="s">
        <v>615</v>
      </c>
      <c r="V923" t="s">
        <v>357</v>
      </c>
      <c r="W923" t="s">
        <v>53</v>
      </c>
      <c r="X923" t="s">
        <v>623</v>
      </c>
      <c r="Y923" t="s">
        <v>31</v>
      </c>
      <c r="Z923" t="s">
        <v>32</v>
      </c>
      <c r="AA923" t="s">
        <v>95</v>
      </c>
      <c r="AB923" t="s">
        <v>358</v>
      </c>
      <c r="AC923" t="s">
        <v>35</v>
      </c>
    </row>
    <row r="924" spans="1:29" x14ac:dyDescent="0.3">
      <c r="A924">
        <v>10269</v>
      </c>
      <c r="B924">
        <v>32</v>
      </c>
      <c r="C924" s="10">
        <v>53.934868934376013</v>
      </c>
      <c r="D924">
        <v>63.08</v>
      </c>
      <c r="E924">
        <v>1</v>
      </c>
      <c r="F924" t="str" cm="1">
        <f t="array" ref="F924">_xlfn.IFS(G924&lt;5000,"Small",AND(G924&gt;=5000,G924&lt;=10000),"Medium",G924&gt;10000,"Large")</f>
        <v>Small</v>
      </c>
      <c r="G924">
        <v>2018.56</v>
      </c>
      <c r="H924" s="10">
        <f t="shared" si="28"/>
        <v>292.64419409996754</v>
      </c>
      <c r="I924" s="11">
        <f t="shared" si="29"/>
        <v>0.14497671315193383</v>
      </c>
      <c r="J924" t="s">
        <v>24</v>
      </c>
      <c r="K924" s="5">
        <v>38184</v>
      </c>
      <c r="L924">
        <v>3</v>
      </c>
      <c r="M924">
        <v>7</v>
      </c>
      <c r="N924">
        <v>2004</v>
      </c>
      <c r="O924" t="s">
        <v>492</v>
      </c>
      <c r="P924">
        <v>62</v>
      </c>
      <c r="Q924" t="s">
        <v>536</v>
      </c>
      <c r="R924" t="s">
        <v>134</v>
      </c>
      <c r="S924" t="s">
        <v>720</v>
      </c>
      <c r="T924" t="s">
        <v>135</v>
      </c>
      <c r="U924" t="s">
        <v>615</v>
      </c>
      <c r="V924" t="s">
        <v>136</v>
      </c>
      <c r="W924" t="s">
        <v>615</v>
      </c>
      <c r="X924" t="s">
        <v>642</v>
      </c>
      <c r="Y924" t="s">
        <v>137</v>
      </c>
      <c r="Z924" t="s">
        <v>40</v>
      </c>
      <c r="AA924" t="s">
        <v>138</v>
      </c>
      <c r="AB924" t="s">
        <v>139</v>
      </c>
      <c r="AC924" t="s">
        <v>35</v>
      </c>
    </row>
    <row r="925" spans="1:29" x14ac:dyDescent="0.3">
      <c r="A925">
        <v>10280</v>
      </c>
      <c r="B925">
        <v>43</v>
      </c>
      <c r="C925" s="10">
        <v>44.779952987895939</v>
      </c>
      <c r="D925">
        <v>68.709999999999994</v>
      </c>
      <c r="E925">
        <v>5</v>
      </c>
      <c r="F925" t="str" cm="1">
        <f t="array" ref="F925">_xlfn.IFS(G925&lt;5000,"Small",AND(G925&gt;=5000,G925&lt;=10000),"Medium",G925&gt;10000,"Large")</f>
        <v>Small</v>
      </c>
      <c r="G925">
        <v>2954.53</v>
      </c>
      <c r="H925" s="10">
        <f t="shared" si="28"/>
        <v>1028.9920215204747</v>
      </c>
      <c r="I925" s="11">
        <f t="shared" si="29"/>
        <v>0.34827604442008531</v>
      </c>
      <c r="J925" t="s">
        <v>24</v>
      </c>
      <c r="K925" s="5">
        <v>38216</v>
      </c>
      <c r="L925">
        <v>3</v>
      </c>
      <c r="M925">
        <v>8</v>
      </c>
      <c r="N925">
        <v>2004</v>
      </c>
      <c r="O925" t="s">
        <v>492</v>
      </c>
      <c r="P925">
        <v>62</v>
      </c>
      <c r="Q925" t="s">
        <v>536</v>
      </c>
      <c r="R925" t="s">
        <v>232</v>
      </c>
      <c r="S925" t="s">
        <v>731</v>
      </c>
      <c r="T925" t="s">
        <v>233</v>
      </c>
      <c r="U925" t="s">
        <v>615</v>
      </c>
      <c r="V925" t="s">
        <v>234</v>
      </c>
      <c r="W925" t="s">
        <v>615</v>
      </c>
      <c r="X925" t="s">
        <v>659</v>
      </c>
      <c r="Y925" t="s">
        <v>235</v>
      </c>
      <c r="Z925" t="s">
        <v>40</v>
      </c>
      <c r="AA925" t="s">
        <v>236</v>
      </c>
      <c r="AB925" t="s">
        <v>237</v>
      </c>
      <c r="AC925" t="s">
        <v>35</v>
      </c>
    </row>
    <row r="926" spans="1:29" x14ac:dyDescent="0.3">
      <c r="A926">
        <v>10291</v>
      </c>
      <c r="B926">
        <v>37</v>
      </c>
      <c r="C926" s="10">
        <v>41.90675446243678</v>
      </c>
      <c r="D926">
        <v>50.59</v>
      </c>
      <c r="E926">
        <v>14</v>
      </c>
      <c r="F926" t="str" cm="1">
        <f t="array" ref="F926">_xlfn.IFS(G926&lt;5000,"Small",AND(G926&gt;=5000,G926&lt;=10000),"Medium",G926&gt;10000,"Large")</f>
        <v>Small</v>
      </c>
      <c r="G926">
        <v>1871.83</v>
      </c>
      <c r="H926" s="10">
        <f t="shared" si="28"/>
        <v>321.28008488983915</v>
      </c>
      <c r="I926" s="11">
        <f t="shared" si="29"/>
        <v>0.17163956389727655</v>
      </c>
      <c r="J926" s="1" t="s">
        <v>24</v>
      </c>
      <c r="K926" s="5">
        <v>38238</v>
      </c>
      <c r="L926">
        <v>3</v>
      </c>
      <c r="M926">
        <v>9</v>
      </c>
      <c r="N926">
        <v>2004</v>
      </c>
      <c r="O926" t="s">
        <v>492</v>
      </c>
      <c r="P926">
        <v>62</v>
      </c>
      <c r="Q926" t="s">
        <v>536</v>
      </c>
      <c r="R926" t="s">
        <v>238</v>
      </c>
      <c r="S926" t="s">
        <v>732</v>
      </c>
      <c r="T926" t="s">
        <v>239</v>
      </c>
      <c r="U926" t="s">
        <v>615</v>
      </c>
      <c r="V926" t="s">
        <v>240</v>
      </c>
      <c r="W926" t="s">
        <v>615</v>
      </c>
      <c r="X926" t="s">
        <v>733</v>
      </c>
      <c r="Y926" t="s">
        <v>172</v>
      </c>
      <c r="Z926" t="s">
        <v>40</v>
      </c>
      <c r="AA926" t="s">
        <v>241</v>
      </c>
      <c r="AB926" t="s">
        <v>188</v>
      </c>
      <c r="AC926" t="s">
        <v>35</v>
      </c>
    </row>
    <row r="927" spans="1:29" x14ac:dyDescent="0.3">
      <c r="A927">
        <v>10304</v>
      </c>
      <c r="B927">
        <v>24</v>
      </c>
      <c r="C927" s="10">
        <v>41.680453602359819</v>
      </c>
      <c r="D927">
        <v>64.959999999999994</v>
      </c>
      <c r="E927">
        <v>9</v>
      </c>
      <c r="F927" t="str" cm="1">
        <f t="array" ref="F927">_xlfn.IFS(G927&lt;5000,"Small",AND(G927&gt;=5000,G927&lt;=10000),"Medium",G927&gt;10000,"Large")</f>
        <v>Small</v>
      </c>
      <c r="G927">
        <v>1559.04</v>
      </c>
      <c r="H927" s="10">
        <f t="shared" si="28"/>
        <v>558.70911354336431</v>
      </c>
      <c r="I927" s="11">
        <f t="shared" si="29"/>
        <v>0.35836740144150525</v>
      </c>
      <c r="J927" s="1" t="s">
        <v>24</v>
      </c>
      <c r="K927" s="5">
        <v>38271</v>
      </c>
      <c r="L927">
        <v>4</v>
      </c>
      <c r="M927">
        <v>10</v>
      </c>
      <c r="N927">
        <v>2004</v>
      </c>
      <c r="O927" t="s">
        <v>492</v>
      </c>
      <c r="P927">
        <v>62</v>
      </c>
      <c r="Q927" t="s">
        <v>536</v>
      </c>
      <c r="R927" t="s">
        <v>242</v>
      </c>
      <c r="S927" t="s">
        <v>734</v>
      </c>
      <c r="T927" t="s">
        <v>243</v>
      </c>
      <c r="U927" t="s">
        <v>615</v>
      </c>
      <c r="V927" t="s">
        <v>244</v>
      </c>
      <c r="W927" t="s">
        <v>615</v>
      </c>
      <c r="X927" t="s">
        <v>660</v>
      </c>
      <c r="Y927" t="s">
        <v>39</v>
      </c>
      <c r="Z927" t="s">
        <v>40</v>
      </c>
      <c r="AA927" t="s">
        <v>245</v>
      </c>
      <c r="AB927" t="s">
        <v>48</v>
      </c>
      <c r="AC927" t="s">
        <v>35</v>
      </c>
    </row>
    <row r="928" spans="1:29" x14ac:dyDescent="0.3">
      <c r="A928">
        <v>10312</v>
      </c>
      <c r="B928">
        <v>35</v>
      </c>
      <c r="C928" s="10">
        <v>33.740810555371297</v>
      </c>
      <c r="D928">
        <v>53.72</v>
      </c>
      <c r="E928">
        <v>6</v>
      </c>
      <c r="F928" t="str" cm="1">
        <f t="array" ref="F928">_xlfn.IFS(G928&lt;5000,"Small",AND(G928&gt;=5000,G928&lt;=10000),"Medium",G928&gt;10000,"Large")</f>
        <v>Small</v>
      </c>
      <c r="G928">
        <v>1880.2</v>
      </c>
      <c r="H928" s="10">
        <f t="shared" si="28"/>
        <v>699.2716305620047</v>
      </c>
      <c r="I928" s="11">
        <f t="shared" si="29"/>
        <v>0.37191342972130875</v>
      </c>
      <c r="J928" t="s">
        <v>24</v>
      </c>
      <c r="K928" s="5">
        <v>38281</v>
      </c>
      <c r="L928">
        <v>4</v>
      </c>
      <c r="M928">
        <v>10</v>
      </c>
      <c r="N928">
        <v>2004</v>
      </c>
      <c r="O928" t="s">
        <v>492</v>
      </c>
      <c r="P928">
        <v>62</v>
      </c>
      <c r="Q928" t="s">
        <v>536</v>
      </c>
      <c r="R928" t="s">
        <v>246</v>
      </c>
      <c r="S928" t="s">
        <v>661</v>
      </c>
      <c r="T928" t="s">
        <v>247</v>
      </c>
      <c r="U928" t="s">
        <v>615</v>
      </c>
      <c r="V928" t="s">
        <v>248</v>
      </c>
      <c r="W928" t="s">
        <v>53</v>
      </c>
      <c r="X928" t="s">
        <v>634</v>
      </c>
      <c r="Y928" t="s">
        <v>31</v>
      </c>
      <c r="Z928" t="s">
        <v>32</v>
      </c>
      <c r="AA928" t="s">
        <v>249</v>
      </c>
      <c r="AB928" t="s">
        <v>250</v>
      </c>
      <c r="AC928" t="s">
        <v>35</v>
      </c>
    </row>
    <row r="929" spans="1:29" x14ac:dyDescent="0.3">
      <c r="A929">
        <v>10322</v>
      </c>
      <c r="B929">
        <v>41</v>
      </c>
      <c r="C929" s="10">
        <v>21.085208121919845</v>
      </c>
      <c r="D929">
        <v>29.87</v>
      </c>
      <c r="E929">
        <v>13</v>
      </c>
      <c r="F929" t="str" cm="1">
        <f t="array" ref="F929">_xlfn.IFS(G929&lt;5000,"Small",AND(G929&gt;=5000,G929&lt;=10000),"Medium",G929&gt;10000,"Large")</f>
        <v>Small</v>
      </c>
      <c r="G929">
        <v>1224.67</v>
      </c>
      <c r="H929" s="10">
        <f t="shared" si="28"/>
        <v>360.17646700128648</v>
      </c>
      <c r="I929" s="11">
        <f t="shared" si="29"/>
        <v>0.29410083287847866</v>
      </c>
      <c r="J929" s="1" t="s">
        <v>24</v>
      </c>
      <c r="K929" s="5">
        <v>38295</v>
      </c>
      <c r="L929">
        <v>4</v>
      </c>
      <c r="M929">
        <v>11</v>
      </c>
      <c r="N929">
        <v>2004</v>
      </c>
      <c r="O929" t="s">
        <v>492</v>
      </c>
      <c r="P929">
        <v>62</v>
      </c>
      <c r="Q929" t="s">
        <v>536</v>
      </c>
      <c r="R929" t="s">
        <v>251</v>
      </c>
      <c r="S929" t="s">
        <v>662</v>
      </c>
      <c r="T929" t="s">
        <v>252</v>
      </c>
      <c r="U929" t="s">
        <v>615</v>
      </c>
      <c r="V929" t="s">
        <v>253</v>
      </c>
      <c r="W929" t="s">
        <v>254</v>
      </c>
      <c r="X929" t="s">
        <v>663</v>
      </c>
      <c r="Y929" t="s">
        <v>31</v>
      </c>
      <c r="Z929" t="s">
        <v>32</v>
      </c>
      <c r="AA929" t="s">
        <v>54</v>
      </c>
      <c r="AB929" t="s">
        <v>250</v>
      </c>
      <c r="AC929" t="s">
        <v>35</v>
      </c>
    </row>
    <row r="930" spans="1:29" x14ac:dyDescent="0.3">
      <c r="A930">
        <v>10332</v>
      </c>
      <c r="B930">
        <v>26</v>
      </c>
      <c r="C930" s="10">
        <v>76.412190268145579</v>
      </c>
      <c r="D930">
        <v>100</v>
      </c>
      <c r="E930">
        <v>17</v>
      </c>
      <c r="F930" t="str" cm="1">
        <f t="array" ref="F930">_xlfn.IFS(G930&lt;5000,"Small",AND(G930&gt;=5000,G930&lt;=10000),"Medium",G930&gt;10000,"Large")</f>
        <v>Small</v>
      </c>
      <c r="G930">
        <v>2979.08</v>
      </c>
      <c r="H930" s="10">
        <f t="shared" si="28"/>
        <v>992.36305302821484</v>
      </c>
      <c r="I930" s="11">
        <f t="shared" si="29"/>
        <v>0.33311057542201444</v>
      </c>
      <c r="J930" t="s">
        <v>24</v>
      </c>
      <c r="K930" s="5">
        <v>38308</v>
      </c>
      <c r="L930">
        <v>4</v>
      </c>
      <c r="M930">
        <v>11</v>
      </c>
      <c r="N930">
        <v>2004</v>
      </c>
      <c r="O930" t="s">
        <v>492</v>
      </c>
      <c r="P930">
        <v>62</v>
      </c>
      <c r="Q930" t="s">
        <v>536</v>
      </c>
      <c r="R930" t="s">
        <v>440</v>
      </c>
      <c r="S930" t="s">
        <v>757</v>
      </c>
      <c r="T930" t="s">
        <v>441</v>
      </c>
      <c r="U930" t="s">
        <v>615</v>
      </c>
      <c r="V930" t="s">
        <v>442</v>
      </c>
      <c r="W930" t="s">
        <v>615</v>
      </c>
      <c r="X930" t="s">
        <v>758</v>
      </c>
      <c r="Y930" t="s">
        <v>157</v>
      </c>
      <c r="Z930" t="s">
        <v>40</v>
      </c>
      <c r="AA930" t="s">
        <v>443</v>
      </c>
      <c r="AB930" t="s">
        <v>87</v>
      </c>
      <c r="AC930" t="s">
        <v>35</v>
      </c>
    </row>
    <row r="931" spans="1:29" x14ac:dyDescent="0.3">
      <c r="A931">
        <v>10347</v>
      </c>
      <c r="B931">
        <v>34</v>
      </c>
      <c r="C931" s="10">
        <v>52.402122921418609</v>
      </c>
      <c r="D931">
        <v>64.959999999999994</v>
      </c>
      <c r="E931">
        <v>10</v>
      </c>
      <c r="F931" t="str" cm="1">
        <f t="array" ref="F931">_xlfn.IFS(G931&lt;5000,"Small",AND(G931&gt;=5000,G931&lt;=10000),"Medium",G931&gt;10000,"Large")</f>
        <v>Small</v>
      </c>
      <c r="G931">
        <v>2208.64</v>
      </c>
      <c r="H931" s="10">
        <f t="shared" si="28"/>
        <v>426.96782067176719</v>
      </c>
      <c r="I931" s="11">
        <f t="shared" si="29"/>
        <v>0.19331707325402384</v>
      </c>
      <c r="J931" t="s">
        <v>24</v>
      </c>
      <c r="K931" s="5">
        <v>38320</v>
      </c>
      <c r="L931">
        <v>4</v>
      </c>
      <c r="M931">
        <v>11</v>
      </c>
      <c r="N931">
        <v>2004</v>
      </c>
      <c r="O931" t="s">
        <v>492</v>
      </c>
      <c r="P931">
        <v>62</v>
      </c>
      <c r="Q931" t="s">
        <v>536</v>
      </c>
      <c r="R931" t="s">
        <v>83</v>
      </c>
      <c r="S931" s="2" t="s">
        <v>628</v>
      </c>
      <c r="T931" t="s">
        <v>84</v>
      </c>
      <c r="U931" t="s">
        <v>85</v>
      </c>
      <c r="V931" t="s">
        <v>86</v>
      </c>
      <c r="W931" t="s">
        <v>87</v>
      </c>
      <c r="X931" t="s">
        <v>629</v>
      </c>
      <c r="Y931" t="s">
        <v>88</v>
      </c>
      <c r="Z931" t="s">
        <v>89</v>
      </c>
      <c r="AA931" t="s">
        <v>90</v>
      </c>
      <c r="AB931" t="s">
        <v>91</v>
      </c>
      <c r="AC931" t="s">
        <v>35</v>
      </c>
    </row>
    <row r="932" spans="1:29" x14ac:dyDescent="0.3">
      <c r="A932">
        <v>10357</v>
      </c>
      <c r="B932">
        <v>49</v>
      </c>
      <c r="C932" s="10">
        <v>45.979288473088594</v>
      </c>
      <c r="D932">
        <v>70.58</v>
      </c>
      <c r="E932">
        <v>5</v>
      </c>
      <c r="F932" t="str" cm="1">
        <f t="array" ref="F932">_xlfn.IFS(G932&lt;5000,"Small",AND(G932&gt;=5000,G932&lt;=10000),"Medium",G932&gt;10000,"Large")</f>
        <v>Small</v>
      </c>
      <c r="G932">
        <v>3458.42</v>
      </c>
      <c r="H932" s="10">
        <f t="shared" si="28"/>
        <v>1205.4348648186588</v>
      </c>
      <c r="I932" s="11">
        <f t="shared" si="29"/>
        <v>0.34855074421807031</v>
      </c>
      <c r="J932" s="1" t="s">
        <v>24</v>
      </c>
      <c r="K932" s="5">
        <v>38331</v>
      </c>
      <c r="L932">
        <v>4</v>
      </c>
      <c r="M932">
        <v>12</v>
      </c>
      <c r="N932">
        <v>2004</v>
      </c>
      <c r="O932" t="s">
        <v>492</v>
      </c>
      <c r="P932">
        <v>62</v>
      </c>
      <c r="Q932" t="s">
        <v>536</v>
      </c>
      <c r="R932" t="s">
        <v>246</v>
      </c>
      <c r="S932" t="s">
        <v>661</v>
      </c>
      <c r="T932" t="s">
        <v>247</v>
      </c>
      <c r="U932" t="s">
        <v>615</v>
      </c>
      <c r="V932" t="s">
        <v>248</v>
      </c>
      <c r="W932" t="s">
        <v>53</v>
      </c>
      <c r="X932" t="s">
        <v>634</v>
      </c>
      <c r="Y932" t="s">
        <v>31</v>
      </c>
      <c r="Z932" t="s">
        <v>32</v>
      </c>
      <c r="AA932" t="s">
        <v>249</v>
      </c>
      <c r="AB932" t="s">
        <v>250</v>
      </c>
      <c r="AC932" t="s">
        <v>49</v>
      </c>
    </row>
    <row r="933" spans="1:29" x14ac:dyDescent="0.3">
      <c r="A933">
        <v>10369</v>
      </c>
      <c r="B933">
        <v>28</v>
      </c>
      <c r="C933" s="10">
        <v>29.769687243172232</v>
      </c>
      <c r="D933">
        <v>44.21</v>
      </c>
      <c r="E933">
        <v>6</v>
      </c>
      <c r="F933" t="str" cm="1">
        <f t="array" ref="F933">_xlfn.IFS(G933&lt;5000,"Small",AND(G933&gt;=5000,G933&lt;=10000),"Medium",G933&gt;10000,"Large")</f>
        <v>Small</v>
      </c>
      <c r="G933">
        <v>1237.8800000000001</v>
      </c>
      <c r="H933" s="10">
        <f t="shared" si="28"/>
        <v>404.3287571911776</v>
      </c>
      <c r="I933" s="11">
        <f t="shared" si="29"/>
        <v>0.3266300103331321</v>
      </c>
      <c r="J933" t="s">
        <v>24</v>
      </c>
      <c r="K933" s="5">
        <v>38372</v>
      </c>
      <c r="L933">
        <v>1</v>
      </c>
      <c r="M933">
        <v>1</v>
      </c>
      <c r="N933">
        <v>2005</v>
      </c>
      <c r="O933" t="s">
        <v>492</v>
      </c>
      <c r="P933">
        <v>62</v>
      </c>
      <c r="Q933" t="s">
        <v>536</v>
      </c>
      <c r="R933" t="s">
        <v>255</v>
      </c>
      <c r="S933" t="s">
        <v>636</v>
      </c>
      <c r="T933" t="s">
        <v>256</v>
      </c>
      <c r="U933" t="s">
        <v>615</v>
      </c>
      <c r="V933" t="s">
        <v>257</v>
      </c>
      <c r="W933" t="s">
        <v>115</v>
      </c>
      <c r="X933" t="s">
        <v>664</v>
      </c>
      <c r="Y933" t="s">
        <v>31</v>
      </c>
      <c r="Z933" t="s">
        <v>32</v>
      </c>
      <c r="AA933" t="s">
        <v>249</v>
      </c>
      <c r="AB933" t="s">
        <v>258</v>
      </c>
      <c r="AC933" t="s">
        <v>35</v>
      </c>
    </row>
    <row r="934" spans="1:29" x14ac:dyDescent="0.3">
      <c r="A934">
        <v>10381</v>
      </c>
      <c r="B934">
        <v>40</v>
      </c>
      <c r="C934" s="10">
        <v>57.703976512360299</v>
      </c>
      <c r="D934">
        <v>68.08</v>
      </c>
      <c r="E934">
        <v>4</v>
      </c>
      <c r="F934" t="str" cm="1">
        <f t="array" ref="F934">_xlfn.IFS(G934&lt;5000,"Small",AND(G934&gt;=5000,G934&lt;=10000),"Medium",G934&gt;10000,"Large")</f>
        <v>Small</v>
      </c>
      <c r="G934">
        <v>2723.2</v>
      </c>
      <c r="H934" s="10">
        <f t="shared" si="28"/>
        <v>415.04093950558763</v>
      </c>
      <c r="I934" s="11">
        <f t="shared" si="29"/>
        <v>0.15240927567038326</v>
      </c>
      <c r="J934" t="s">
        <v>24</v>
      </c>
      <c r="K934" s="5">
        <v>38400</v>
      </c>
      <c r="L934">
        <v>1</v>
      </c>
      <c r="M934">
        <v>2</v>
      </c>
      <c r="N934">
        <v>2005</v>
      </c>
      <c r="O934" t="s">
        <v>492</v>
      </c>
      <c r="P934">
        <v>62</v>
      </c>
      <c r="Q934" t="s">
        <v>536</v>
      </c>
      <c r="R934" t="s">
        <v>56</v>
      </c>
      <c r="S934" t="s">
        <v>621</v>
      </c>
      <c r="T934" t="s">
        <v>57</v>
      </c>
      <c r="U934" t="s">
        <v>615</v>
      </c>
      <c r="V934" t="s">
        <v>58</v>
      </c>
      <c r="W934" t="s">
        <v>53</v>
      </c>
      <c r="X934" t="s">
        <v>615</v>
      </c>
      <c r="Y934" t="s">
        <v>31</v>
      </c>
      <c r="Z934" t="s">
        <v>32</v>
      </c>
      <c r="AA934" t="s">
        <v>59</v>
      </c>
      <c r="AB934" t="s">
        <v>55</v>
      </c>
      <c r="AC934" t="s">
        <v>35</v>
      </c>
    </row>
    <row r="935" spans="1:29" x14ac:dyDescent="0.3">
      <c r="A935">
        <v>10392</v>
      </c>
      <c r="B935">
        <v>37</v>
      </c>
      <c r="C935" s="10">
        <v>47.83661783984715</v>
      </c>
      <c r="D935">
        <v>59.96</v>
      </c>
      <c r="E935">
        <v>3</v>
      </c>
      <c r="F935" t="str" cm="1">
        <f t="array" ref="F935">_xlfn.IFS(G935&lt;5000,"Small",AND(G935&gt;=5000,G935&lt;=10000),"Medium",G935&gt;10000,"Large")</f>
        <v>Small</v>
      </c>
      <c r="G935">
        <v>2218.52</v>
      </c>
      <c r="H935" s="10">
        <f t="shared" si="28"/>
        <v>448.56513992565533</v>
      </c>
      <c r="I935" s="11">
        <f t="shared" si="29"/>
        <v>0.202191163444844</v>
      </c>
      <c r="J935" s="1" t="s">
        <v>24</v>
      </c>
      <c r="K935" s="5">
        <v>38421</v>
      </c>
      <c r="L935">
        <v>1</v>
      </c>
      <c r="M935">
        <v>3</v>
      </c>
      <c r="N935">
        <v>2005</v>
      </c>
      <c r="O935" t="s">
        <v>492</v>
      </c>
      <c r="P935">
        <v>62</v>
      </c>
      <c r="Q935" t="s">
        <v>536</v>
      </c>
      <c r="R935" t="s">
        <v>366</v>
      </c>
      <c r="S935" t="s">
        <v>751</v>
      </c>
      <c r="T935" t="s">
        <v>367</v>
      </c>
      <c r="U935" t="s">
        <v>615</v>
      </c>
      <c r="V935" t="s">
        <v>368</v>
      </c>
      <c r="W935" t="s">
        <v>615</v>
      </c>
      <c r="X935" t="s">
        <v>682</v>
      </c>
      <c r="Y935" t="s">
        <v>137</v>
      </c>
      <c r="Z935" t="s">
        <v>40</v>
      </c>
      <c r="AA935" t="s">
        <v>369</v>
      </c>
      <c r="AB935" t="s">
        <v>370</v>
      </c>
      <c r="AC935" t="s">
        <v>35</v>
      </c>
    </row>
    <row r="936" spans="1:29" x14ac:dyDescent="0.3">
      <c r="A936">
        <v>10423</v>
      </c>
      <c r="B936">
        <v>31</v>
      </c>
      <c r="C936" s="10">
        <v>41.82779331964587</v>
      </c>
      <c r="D936">
        <v>53.72</v>
      </c>
      <c r="E936">
        <v>3</v>
      </c>
      <c r="F936" t="str" cm="1">
        <f t="array" ref="F936">_xlfn.IFS(G936&lt;5000,"Small",AND(G936&gt;=5000,G936&lt;=10000),"Medium",G936&gt;10000,"Large")</f>
        <v>Small</v>
      </c>
      <c r="G936">
        <v>1665.32</v>
      </c>
      <c r="H936" s="10">
        <f t="shared" si="28"/>
        <v>368.65840709097802</v>
      </c>
      <c r="I936" s="11">
        <f t="shared" si="29"/>
        <v>0.22137391437740375</v>
      </c>
      <c r="J936" t="s">
        <v>271</v>
      </c>
      <c r="K936" s="5">
        <v>38502</v>
      </c>
      <c r="L936">
        <v>2</v>
      </c>
      <c r="M936">
        <v>5</v>
      </c>
      <c r="N936">
        <v>2005</v>
      </c>
      <c r="O936" t="s">
        <v>492</v>
      </c>
      <c r="P936">
        <v>62</v>
      </c>
      <c r="Q936" t="s">
        <v>536</v>
      </c>
      <c r="R936" t="s">
        <v>329</v>
      </c>
      <c r="S936" t="s">
        <v>744</v>
      </c>
      <c r="T936" t="s">
        <v>330</v>
      </c>
      <c r="U936" t="s">
        <v>615</v>
      </c>
      <c r="V936" t="s">
        <v>331</v>
      </c>
      <c r="W936" t="s">
        <v>615</v>
      </c>
      <c r="X936" t="s">
        <v>332</v>
      </c>
      <c r="Y936" t="s">
        <v>333</v>
      </c>
      <c r="Z936" t="s">
        <v>40</v>
      </c>
      <c r="AA936" t="s">
        <v>334</v>
      </c>
      <c r="AB936" t="s">
        <v>335</v>
      </c>
      <c r="AC936" t="s">
        <v>35</v>
      </c>
    </row>
    <row r="937" spans="1:29" x14ac:dyDescent="0.3">
      <c r="A937">
        <v>10106</v>
      </c>
      <c r="B937">
        <v>41</v>
      </c>
      <c r="C937" s="10">
        <v>52.86479570964292</v>
      </c>
      <c r="D937">
        <v>83.44</v>
      </c>
      <c r="E937">
        <v>18</v>
      </c>
      <c r="F937" t="str" cm="1">
        <f t="array" ref="F937">_xlfn.IFS(G937&lt;5000,"Small",AND(G937&gt;=5000,G937&lt;=10000),"Medium",G937&gt;10000,"Large")</f>
        <v>Small</v>
      </c>
      <c r="G937">
        <v>3421.04</v>
      </c>
      <c r="H937" s="10">
        <f t="shared" si="28"/>
        <v>1253.5833759046404</v>
      </c>
      <c r="I937" s="11">
        <f t="shared" si="29"/>
        <v>0.36643341671089508</v>
      </c>
      <c r="J937" t="s">
        <v>24</v>
      </c>
      <c r="K937" s="5">
        <v>37669</v>
      </c>
      <c r="L937">
        <v>1</v>
      </c>
      <c r="M937">
        <v>2</v>
      </c>
      <c r="N937">
        <v>2003</v>
      </c>
      <c r="O937" t="s">
        <v>537</v>
      </c>
      <c r="P937">
        <v>86</v>
      </c>
      <c r="Q937" t="s">
        <v>538</v>
      </c>
      <c r="R937" t="s">
        <v>494</v>
      </c>
      <c r="S937" t="s">
        <v>762</v>
      </c>
      <c r="T937" t="s">
        <v>495</v>
      </c>
      <c r="U937" t="s">
        <v>615</v>
      </c>
      <c r="V937" t="s">
        <v>496</v>
      </c>
      <c r="W937" t="s">
        <v>615</v>
      </c>
      <c r="X937" t="s">
        <v>706</v>
      </c>
      <c r="Y937" t="s">
        <v>235</v>
      </c>
      <c r="Z937" t="s">
        <v>40</v>
      </c>
      <c r="AA937" t="s">
        <v>497</v>
      </c>
      <c r="AB937" t="s">
        <v>498</v>
      </c>
      <c r="AC937" t="s">
        <v>49</v>
      </c>
    </row>
    <row r="938" spans="1:29" x14ac:dyDescent="0.3">
      <c r="A938">
        <v>10119</v>
      </c>
      <c r="B938">
        <v>21</v>
      </c>
      <c r="C938" s="10">
        <v>75.233327462446226</v>
      </c>
      <c r="D938">
        <v>89.46</v>
      </c>
      <c r="E938">
        <v>9</v>
      </c>
      <c r="F938" t="str" cm="1">
        <f t="array" ref="F938">_xlfn.IFS(G938&lt;5000,"Small",AND(G938&gt;=5000,G938&lt;=10000),"Medium",G938&gt;10000,"Large")</f>
        <v>Small</v>
      </c>
      <c r="G938">
        <v>1878.66</v>
      </c>
      <c r="H938" s="10">
        <f t="shared" si="28"/>
        <v>298.7601232886293</v>
      </c>
      <c r="I938" s="11">
        <f t="shared" si="29"/>
        <v>0.15902830916111979</v>
      </c>
      <c r="J938" t="s">
        <v>24</v>
      </c>
      <c r="K938" s="5">
        <v>37739</v>
      </c>
      <c r="L938">
        <v>2</v>
      </c>
      <c r="M938">
        <v>4</v>
      </c>
      <c r="N938">
        <v>2003</v>
      </c>
      <c r="O938" t="s">
        <v>537</v>
      </c>
      <c r="P938">
        <v>86</v>
      </c>
      <c r="Q938" t="s">
        <v>538</v>
      </c>
      <c r="R938" t="s">
        <v>134</v>
      </c>
      <c r="S938" t="s">
        <v>720</v>
      </c>
      <c r="T938" t="s">
        <v>135</v>
      </c>
      <c r="U938" t="s">
        <v>615</v>
      </c>
      <c r="V938" t="s">
        <v>136</v>
      </c>
      <c r="W938" t="s">
        <v>615</v>
      </c>
      <c r="X938" t="s">
        <v>642</v>
      </c>
      <c r="Y938" t="s">
        <v>137</v>
      </c>
      <c r="Z938" t="s">
        <v>40</v>
      </c>
      <c r="AA938" t="s">
        <v>138</v>
      </c>
      <c r="AB938" t="s">
        <v>139</v>
      </c>
      <c r="AC938" t="s">
        <v>35</v>
      </c>
    </row>
    <row r="939" spans="1:29" x14ac:dyDescent="0.3">
      <c r="A939">
        <v>10130</v>
      </c>
      <c r="B939">
        <v>40</v>
      </c>
      <c r="C939" s="10">
        <v>74.093335044102474</v>
      </c>
      <c r="D939">
        <v>96.34</v>
      </c>
      <c r="E939">
        <v>2</v>
      </c>
      <c r="F939" t="str" cm="1">
        <f t="array" ref="F939">_xlfn.IFS(G939&lt;5000,"Small",AND(G939&gt;=5000,G939&lt;=10000),"Medium",G939&gt;10000,"Large")</f>
        <v>Small</v>
      </c>
      <c r="G939">
        <v>3853.6</v>
      </c>
      <c r="H939" s="10">
        <f t="shared" si="28"/>
        <v>889.86659823590117</v>
      </c>
      <c r="I939" s="11">
        <f t="shared" si="29"/>
        <v>0.23091825779424466</v>
      </c>
      <c r="J939" t="s">
        <v>24</v>
      </c>
      <c r="K939" s="5">
        <v>37788</v>
      </c>
      <c r="L939">
        <v>2</v>
      </c>
      <c r="M939">
        <v>6</v>
      </c>
      <c r="N939">
        <v>2003</v>
      </c>
      <c r="O939" t="s">
        <v>537</v>
      </c>
      <c r="P939">
        <v>86</v>
      </c>
      <c r="Q939" t="s">
        <v>538</v>
      </c>
      <c r="R939" t="s">
        <v>539</v>
      </c>
      <c r="S939" t="s">
        <v>711</v>
      </c>
      <c r="T939" t="s">
        <v>540</v>
      </c>
      <c r="U939" t="s">
        <v>615</v>
      </c>
      <c r="V939" t="s">
        <v>257</v>
      </c>
      <c r="W939" t="s">
        <v>115</v>
      </c>
      <c r="X939" t="s">
        <v>664</v>
      </c>
      <c r="Y939" t="s">
        <v>31</v>
      </c>
      <c r="Z939" t="s">
        <v>32</v>
      </c>
      <c r="AA939" t="s">
        <v>474</v>
      </c>
      <c r="AB939" t="s">
        <v>223</v>
      </c>
      <c r="AC939" t="s">
        <v>49</v>
      </c>
    </row>
    <row r="940" spans="1:29" x14ac:dyDescent="0.3">
      <c r="A940">
        <v>10143</v>
      </c>
      <c r="B940">
        <v>46</v>
      </c>
      <c r="C940" s="10">
        <v>63.276351509690393</v>
      </c>
      <c r="D940">
        <v>74.84</v>
      </c>
      <c r="E940">
        <v>13</v>
      </c>
      <c r="F940" t="str" cm="1">
        <f t="array" ref="F940">_xlfn.IFS(G940&lt;5000,"Small",AND(G940&gt;=5000,G940&lt;=10000),"Medium",G940&gt;10000,"Large")</f>
        <v>Small</v>
      </c>
      <c r="G940">
        <v>3442.64</v>
      </c>
      <c r="H940" s="10">
        <f t="shared" si="28"/>
        <v>531.92783055424161</v>
      </c>
      <c r="I940" s="11">
        <f t="shared" si="29"/>
        <v>0.15451160462733299</v>
      </c>
      <c r="J940" s="1" t="s">
        <v>24</v>
      </c>
      <c r="K940" s="5">
        <v>37843</v>
      </c>
      <c r="L940">
        <v>3</v>
      </c>
      <c r="M940">
        <v>8</v>
      </c>
      <c r="N940">
        <v>2003</v>
      </c>
      <c r="O940" t="s">
        <v>537</v>
      </c>
      <c r="P940">
        <v>86</v>
      </c>
      <c r="Q940" t="s">
        <v>538</v>
      </c>
      <c r="R940" t="s">
        <v>303</v>
      </c>
      <c r="S940" t="s">
        <v>671</v>
      </c>
      <c r="T940" t="s">
        <v>304</v>
      </c>
      <c r="U940" t="s">
        <v>615</v>
      </c>
      <c r="V940" t="s">
        <v>151</v>
      </c>
      <c r="W940" t="s">
        <v>115</v>
      </c>
      <c r="X940" t="s">
        <v>645</v>
      </c>
      <c r="Y940" t="s">
        <v>31</v>
      </c>
      <c r="Z940" t="s">
        <v>32</v>
      </c>
      <c r="AA940" t="s">
        <v>305</v>
      </c>
      <c r="AB940" t="s">
        <v>306</v>
      </c>
      <c r="AC940" t="s">
        <v>49</v>
      </c>
    </row>
    <row r="941" spans="1:29" x14ac:dyDescent="0.3">
      <c r="A941">
        <v>10155</v>
      </c>
      <c r="B941">
        <v>44</v>
      </c>
      <c r="C941" s="10">
        <v>67.098332078546349</v>
      </c>
      <c r="D941">
        <v>79.14</v>
      </c>
      <c r="E941">
        <v>11</v>
      </c>
      <c r="F941" t="str" cm="1">
        <f t="array" ref="F941">_xlfn.IFS(G941&lt;5000,"Small",AND(G941&gt;=5000,G941&lt;=10000),"Medium",G941&gt;10000,"Large")</f>
        <v>Small</v>
      </c>
      <c r="G941">
        <v>3482.16</v>
      </c>
      <c r="H941" s="10">
        <f t="shared" si="28"/>
        <v>529.83338854396061</v>
      </c>
      <c r="I941" s="11">
        <f t="shared" si="29"/>
        <v>0.15215653173431451</v>
      </c>
      <c r="J941" s="1" t="s">
        <v>24</v>
      </c>
      <c r="K941" s="5">
        <v>37900</v>
      </c>
      <c r="L941">
        <v>4</v>
      </c>
      <c r="M941">
        <v>10</v>
      </c>
      <c r="N941">
        <v>2003</v>
      </c>
      <c r="O941" t="s">
        <v>537</v>
      </c>
      <c r="P941">
        <v>86</v>
      </c>
      <c r="Q941" t="s">
        <v>538</v>
      </c>
      <c r="R941" t="s">
        <v>118</v>
      </c>
      <c r="S941" t="s">
        <v>718</v>
      </c>
      <c r="T941" t="s">
        <v>119</v>
      </c>
      <c r="U941" t="s">
        <v>615</v>
      </c>
      <c r="V941" t="s">
        <v>120</v>
      </c>
      <c r="W941" t="s">
        <v>615</v>
      </c>
      <c r="X941" t="s">
        <v>638</v>
      </c>
      <c r="Y941" t="s">
        <v>121</v>
      </c>
      <c r="Z941" t="s">
        <v>40</v>
      </c>
      <c r="AA941" t="s">
        <v>122</v>
      </c>
      <c r="AB941" t="s">
        <v>123</v>
      </c>
      <c r="AC941" t="s">
        <v>49</v>
      </c>
    </row>
    <row r="942" spans="1:29" x14ac:dyDescent="0.3">
      <c r="A942">
        <v>10167</v>
      </c>
      <c r="B942">
        <v>46</v>
      </c>
      <c r="C942" s="10">
        <v>61.646284357566358</v>
      </c>
      <c r="D942">
        <v>73.12</v>
      </c>
      <c r="E942">
        <v>7</v>
      </c>
      <c r="F942" t="str" cm="1">
        <f t="array" ref="F942">_xlfn.IFS(G942&lt;5000,"Small",AND(G942&gt;=5000,G942&lt;=10000),"Medium",G942&gt;10000,"Large")</f>
        <v>Small</v>
      </c>
      <c r="G942">
        <v>3363.52</v>
      </c>
      <c r="H942" s="10">
        <f t="shared" si="28"/>
        <v>527.79091955194735</v>
      </c>
      <c r="I942" s="11">
        <f t="shared" si="29"/>
        <v>0.15691624237463947</v>
      </c>
      <c r="J942" t="s">
        <v>307</v>
      </c>
      <c r="K942" s="5">
        <v>37917</v>
      </c>
      <c r="L942">
        <v>4</v>
      </c>
      <c r="M942">
        <v>10</v>
      </c>
      <c r="N942">
        <v>2003</v>
      </c>
      <c r="O942" t="s">
        <v>537</v>
      </c>
      <c r="P942">
        <v>86</v>
      </c>
      <c r="Q942" t="s">
        <v>538</v>
      </c>
      <c r="R942" t="s">
        <v>238</v>
      </c>
      <c r="S942" t="s">
        <v>732</v>
      </c>
      <c r="T942" t="s">
        <v>239</v>
      </c>
      <c r="U942" t="s">
        <v>615</v>
      </c>
      <c r="V942" t="s">
        <v>240</v>
      </c>
      <c r="W942" t="s">
        <v>615</v>
      </c>
      <c r="X942" t="s">
        <v>733</v>
      </c>
      <c r="Y942" t="s">
        <v>172</v>
      </c>
      <c r="Z942" t="s">
        <v>40</v>
      </c>
      <c r="AA942" t="s">
        <v>241</v>
      </c>
      <c r="AB942" t="s">
        <v>188</v>
      </c>
      <c r="AC942" t="s">
        <v>49</v>
      </c>
    </row>
    <row r="943" spans="1:29" x14ac:dyDescent="0.3">
      <c r="A943">
        <v>10178</v>
      </c>
      <c r="B943">
        <v>41</v>
      </c>
      <c r="C943" s="10">
        <v>66.227473952645383</v>
      </c>
      <c r="D943">
        <v>81.72</v>
      </c>
      <c r="E943">
        <v>10</v>
      </c>
      <c r="F943" t="str" cm="1">
        <f t="array" ref="F943">_xlfn.IFS(G943&lt;5000,"Small",AND(G943&gt;=5000,G943&lt;=10000),"Medium",G943&gt;10000,"Large")</f>
        <v>Small</v>
      </c>
      <c r="G943">
        <v>3350.52</v>
      </c>
      <c r="H943" s="10">
        <f t="shared" si="28"/>
        <v>635.19356794153919</v>
      </c>
      <c r="I943" s="11">
        <f t="shared" si="29"/>
        <v>0.18958059284574907</v>
      </c>
      <c r="J943" s="1" t="s">
        <v>24</v>
      </c>
      <c r="K943" s="5">
        <v>37933</v>
      </c>
      <c r="L943">
        <v>4</v>
      </c>
      <c r="M943">
        <v>11</v>
      </c>
      <c r="N943">
        <v>2003</v>
      </c>
      <c r="O943" t="s">
        <v>537</v>
      </c>
      <c r="P943">
        <v>86</v>
      </c>
      <c r="Q943" t="s">
        <v>538</v>
      </c>
      <c r="R943" t="s">
        <v>308</v>
      </c>
      <c r="S943" t="s">
        <v>740</v>
      </c>
      <c r="T943" t="s">
        <v>309</v>
      </c>
      <c r="U943" t="s">
        <v>615</v>
      </c>
      <c r="V943" t="s">
        <v>310</v>
      </c>
      <c r="W943" t="s">
        <v>615</v>
      </c>
      <c r="X943" t="s">
        <v>672</v>
      </c>
      <c r="Y943" t="s">
        <v>39</v>
      </c>
      <c r="Z943" t="s">
        <v>40</v>
      </c>
      <c r="AA943" t="s">
        <v>311</v>
      </c>
      <c r="AB943" t="s">
        <v>312</v>
      </c>
      <c r="AC943" t="s">
        <v>49</v>
      </c>
    </row>
    <row r="944" spans="1:29" x14ac:dyDescent="0.3">
      <c r="A944">
        <v>10186</v>
      </c>
      <c r="B944">
        <v>32</v>
      </c>
      <c r="C944" s="10">
        <v>76.694516158107206</v>
      </c>
      <c r="D944">
        <v>89.46</v>
      </c>
      <c r="E944">
        <v>7</v>
      </c>
      <c r="F944" t="str" cm="1">
        <f t="array" ref="F944">_xlfn.IFS(G944&lt;5000,"Small",AND(G944&gt;=5000,G944&lt;=10000),"Medium",G944&gt;10000,"Large")</f>
        <v>Small</v>
      </c>
      <c r="G944">
        <v>2862.72</v>
      </c>
      <c r="H944" s="10">
        <f t="shared" si="28"/>
        <v>408.49548294056922</v>
      </c>
      <c r="I944" s="11">
        <f t="shared" si="29"/>
        <v>0.14269487862612104</v>
      </c>
      <c r="J944" t="s">
        <v>24</v>
      </c>
      <c r="K944" s="5">
        <v>37939</v>
      </c>
      <c r="L944">
        <v>4</v>
      </c>
      <c r="M944">
        <v>11</v>
      </c>
      <c r="N944">
        <v>2003</v>
      </c>
      <c r="O944" t="s">
        <v>537</v>
      </c>
      <c r="P944">
        <v>86</v>
      </c>
      <c r="Q944" t="s">
        <v>538</v>
      </c>
      <c r="R944" t="s">
        <v>313</v>
      </c>
      <c r="S944" t="s">
        <v>741</v>
      </c>
      <c r="T944" t="s">
        <v>314</v>
      </c>
      <c r="U944" t="s">
        <v>615</v>
      </c>
      <c r="V944" t="s">
        <v>301</v>
      </c>
      <c r="W944" t="s">
        <v>615</v>
      </c>
      <c r="X944" t="s">
        <v>742</v>
      </c>
      <c r="Y944" t="s">
        <v>157</v>
      </c>
      <c r="Z944" t="s">
        <v>40</v>
      </c>
      <c r="AA944" t="s">
        <v>315</v>
      </c>
      <c r="AB944" t="s">
        <v>316</v>
      </c>
      <c r="AC944" t="s">
        <v>35</v>
      </c>
    </row>
    <row r="945" spans="1:29" x14ac:dyDescent="0.3">
      <c r="A945">
        <v>10197</v>
      </c>
      <c r="B945">
        <v>46</v>
      </c>
      <c r="C945" s="10">
        <v>61.848852133371196</v>
      </c>
      <c r="D945">
        <v>87.74</v>
      </c>
      <c r="E945">
        <v>4</v>
      </c>
      <c r="F945" t="str" cm="1">
        <f t="array" ref="F945">_xlfn.IFS(G945&lt;5000,"Small",AND(G945&gt;=5000,G945&lt;=10000),"Medium",G945&gt;10000,"Large")</f>
        <v>Small</v>
      </c>
      <c r="G945">
        <v>4036.04</v>
      </c>
      <c r="H945" s="10">
        <f t="shared" si="28"/>
        <v>1190.9928018649248</v>
      </c>
      <c r="I945" s="11">
        <f t="shared" si="29"/>
        <v>0.29508944457064967</v>
      </c>
      <c r="J945" t="s">
        <v>24</v>
      </c>
      <c r="K945" s="5">
        <v>37951</v>
      </c>
      <c r="L945">
        <v>4</v>
      </c>
      <c r="M945">
        <v>11</v>
      </c>
      <c r="N945">
        <v>2003</v>
      </c>
      <c r="O945" t="s">
        <v>537</v>
      </c>
      <c r="P945">
        <v>86</v>
      </c>
      <c r="Q945" t="s">
        <v>538</v>
      </c>
      <c r="R945" t="s">
        <v>317</v>
      </c>
      <c r="S945" t="s">
        <v>743</v>
      </c>
      <c r="T945" t="s">
        <v>318</v>
      </c>
      <c r="U945" t="s">
        <v>615</v>
      </c>
      <c r="V945" t="s">
        <v>319</v>
      </c>
      <c r="W945" t="s">
        <v>615</v>
      </c>
      <c r="X945" t="s">
        <v>673</v>
      </c>
      <c r="Y945" t="s">
        <v>164</v>
      </c>
      <c r="Z945" t="s">
        <v>40</v>
      </c>
      <c r="AA945" t="s">
        <v>320</v>
      </c>
      <c r="AB945" t="s">
        <v>321</v>
      </c>
      <c r="AC945" t="s">
        <v>49</v>
      </c>
    </row>
    <row r="946" spans="1:29" x14ac:dyDescent="0.3">
      <c r="A946">
        <v>10209</v>
      </c>
      <c r="B946">
        <v>28</v>
      </c>
      <c r="C946" s="10">
        <v>66.16997245407704</v>
      </c>
      <c r="D946">
        <v>100</v>
      </c>
      <c r="E946">
        <v>6</v>
      </c>
      <c r="F946" t="str" cm="1">
        <f t="array" ref="F946">_xlfn.IFS(G946&lt;5000,"Small",AND(G946&gt;=5000,G946&lt;=10000),"Medium",G946&gt;10000,"Large")</f>
        <v>Small</v>
      </c>
      <c r="G946">
        <v>2817.92</v>
      </c>
      <c r="H946" s="10">
        <f t="shared" si="28"/>
        <v>965.16077128584288</v>
      </c>
      <c r="I946" s="11">
        <f t="shared" si="29"/>
        <v>0.34250822283309779</v>
      </c>
      <c r="J946" s="1" t="s">
        <v>24</v>
      </c>
      <c r="K946" s="5">
        <v>37995</v>
      </c>
      <c r="L946">
        <v>1</v>
      </c>
      <c r="M946">
        <v>1</v>
      </c>
      <c r="N946">
        <v>2004</v>
      </c>
      <c r="O946" t="s">
        <v>537</v>
      </c>
      <c r="P946">
        <v>86</v>
      </c>
      <c r="Q946" t="s">
        <v>538</v>
      </c>
      <c r="R946" t="s">
        <v>322</v>
      </c>
      <c r="S946" t="s">
        <v>674</v>
      </c>
      <c r="T946" t="s">
        <v>323</v>
      </c>
      <c r="U946" t="s">
        <v>615</v>
      </c>
      <c r="V946" t="s">
        <v>324</v>
      </c>
      <c r="W946" t="s">
        <v>53</v>
      </c>
      <c r="X946" t="s">
        <v>615</v>
      </c>
      <c r="Y946" t="s">
        <v>31</v>
      </c>
      <c r="Z946" t="s">
        <v>32</v>
      </c>
      <c r="AA946" t="s">
        <v>325</v>
      </c>
      <c r="AB946" t="s">
        <v>96</v>
      </c>
      <c r="AC946" t="s">
        <v>35</v>
      </c>
    </row>
    <row r="947" spans="1:29" x14ac:dyDescent="0.3">
      <c r="A947">
        <v>10222</v>
      </c>
      <c r="B947">
        <v>49</v>
      </c>
      <c r="C947" s="10">
        <v>58.462635817126028</v>
      </c>
      <c r="D947">
        <v>94.62</v>
      </c>
      <c r="E947">
        <v>10</v>
      </c>
      <c r="F947" t="str" cm="1">
        <f t="array" ref="F947">_xlfn.IFS(G947&lt;5000,"Small",AND(G947&gt;=5000,G947&lt;=10000),"Medium",G947&gt;10000,"Large")</f>
        <v>Small</v>
      </c>
      <c r="G947">
        <v>4636.38</v>
      </c>
      <c r="H947" s="10">
        <f t="shared" si="28"/>
        <v>1771.7108449608249</v>
      </c>
      <c r="I947" s="11">
        <f t="shared" si="29"/>
        <v>0.38213236295575964</v>
      </c>
      <c r="J947" t="s">
        <v>24</v>
      </c>
      <c r="K947" s="5">
        <v>38036</v>
      </c>
      <c r="L947">
        <v>1</v>
      </c>
      <c r="M947">
        <v>2</v>
      </c>
      <c r="N947">
        <v>2004</v>
      </c>
      <c r="O947" t="s">
        <v>537</v>
      </c>
      <c r="P947">
        <v>86</v>
      </c>
      <c r="Q947" t="s">
        <v>538</v>
      </c>
      <c r="R947" t="s">
        <v>326</v>
      </c>
      <c r="S947" t="s">
        <v>675</v>
      </c>
      <c r="T947" t="s">
        <v>327</v>
      </c>
      <c r="U947" t="s">
        <v>615</v>
      </c>
      <c r="V947" t="s">
        <v>328</v>
      </c>
      <c r="W947" t="s">
        <v>53</v>
      </c>
      <c r="X947" t="s">
        <v>676</v>
      </c>
      <c r="Y947" t="s">
        <v>31</v>
      </c>
      <c r="Z947" t="s">
        <v>32</v>
      </c>
      <c r="AA947" t="s">
        <v>215</v>
      </c>
      <c r="AB947" t="s">
        <v>250</v>
      </c>
      <c r="AC947" t="s">
        <v>49</v>
      </c>
    </row>
    <row r="948" spans="1:29" x14ac:dyDescent="0.3">
      <c r="A948">
        <v>10248</v>
      </c>
      <c r="B948">
        <v>21</v>
      </c>
      <c r="C948" s="10">
        <v>52.442571733992658</v>
      </c>
      <c r="D948">
        <v>73.98</v>
      </c>
      <c r="E948">
        <v>1</v>
      </c>
      <c r="F948" t="str" cm="1">
        <f t="array" ref="F948">_xlfn.IFS(G948&lt;5000,"Small",AND(G948&gt;=5000,G948&lt;=10000),"Medium",G948&gt;10000,"Large")</f>
        <v>Small</v>
      </c>
      <c r="G948">
        <v>1553.58</v>
      </c>
      <c r="H948" s="10">
        <f t="shared" si="28"/>
        <v>452.28599358615406</v>
      </c>
      <c r="I948" s="11">
        <f t="shared" si="29"/>
        <v>0.29112501035424893</v>
      </c>
      <c r="J948" s="1" t="s">
        <v>307</v>
      </c>
      <c r="K948" s="5">
        <v>38114</v>
      </c>
      <c r="L948">
        <v>2</v>
      </c>
      <c r="M948">
        <v>5</v>
      </c>
      <c r="N948">
        <v>2004</v>
      </c>
      <c r="O948" t="s">
        <v>537</v>
      </c>
      <c r="P948">
        <v>86</v>
      </c>
      <c r="Q948" t="s">
        <v>538</v>
      </c>
      <c r="R948" t="s">
        <v>27</v>
      </c>
      <c r="S948" t="s">
        <v>614</v>
      </c>
      <c r="T948" t="s">
        <v>28</v>
      </c>
      <c r="U948" t="s">
        <v>615</v>
      </c>
      <c r="V948" t="s">
        <v>29</v>
      </c>
      <c r="W948" t="s">
        <v>30</v>
      </c>
      <c r="X948" t="s">
        <v>616</v>
      </c>
      <c r="Y948" t="s">
        <v>31</v>
      </c>
      <c r="Z948" t="s">
        <v>32</v>
      </c>
      <c r="AA948" t="s">
        <v>33</v>
      </c>
      <c r="AB948" t="s">
        <v>34</v>
      </c>
      <c r="AC948" t="s">
        <v>35</v>
      </c>
    </row>
    <row r="949" spans="1:29" x14ac:dyDescent="0.3">
      <c r="A949">
        <v>10262</v>
      </c>
      <c r="B949">
        <v>32</v>
      </c>
      <c r="C949" s="10">
        <v>57.398155537872505</v>
      </c>
      <c r="D949">
        <v>84.3</v>
      </c>
      <c r="E949">
        <v>15</v>
      </c>
      <c r="F949" t="str" cm="1">
        <f t="array" ref="F949">_xlfn.IFS(G949&lt;5000,"Small",AND(G949&gt;=5000,G949&lt;=10000),"Medium",G949&gt;10000,"Large")</f>
        <v>Small</v>
      </c>
      <c r="G949">
        <v>2697.6</v>
      </c>
      <c r="H949" s="10">
        <f t="shared" si="28"/>
        <v>860.85902278807976</v>
      </c>
      <c r="I949" s="11">
        <f t="shared" si="29"/>
        <v>0.31912033762903314</v>
      </c>
      <c r="J949" t="s">
        <v>307</v>
      </c>
      <c r="K949" s="5">
        <v>38162</v>
      </c>
      <c r="L949">
        <v>2</v>
      </c>
      <c r="M949">
        <v>6</v>
      </c>
      <c r="N949">
        <v>2004</v>
      </c>
      <c r="O949" t="s">
        <v>537</v>
      </c>
      <c r="P949">
        <v>86</v>
      </c>
      <c r="Q949" t="s">
        <v>538</v>
      </c>
      <c r="R949" t="s">
        <v>161</v>
      </c>
      <c r="S949" t="s">
        <v>723</v>
      </c>
      <c r="T949" t="s">
        <v>162</v>
      </c>
      <c r="U949" t="s">
        <v>615</v>
      </c>
      <c r="V949" t="s">
        <v>163</v>
      </c>
      <c r="W949" t="s">
        <v>615</v>
      </c>
      <c r="X949" t="s">
        <v>646</v>
      </c>
      <c r="Y949" t="s">
        <v>164</v>
      </c>
      <c r="Z949" t="s">
        <v>40</v>
      </c>
      <c r="AA949" t="s">
        <v>165</v>
      </c>
      <c r="AB949" t="s">
        <v>166</v>
      </c>
      <c r="AC949" t="s">
        <v>35</v>
      </c>
    </row>
    <row r="950" spans="1:29" x14ac:dyDescent="0.3">
      <c r="A950">
        <v>10273</v>
      </c>
      <c r="B950">
        <v>34</v>
      </c>
      <c r="C950" s="10">
        <v>81.927223880206924</v>
      </c>
      <c r="D950">
        <v>98.06</v>
      </c>
      <c r="E950">
        <v>2</v>
      </c>
      <c r="F950" t="str" cm="1">
        <f t="array" ref="F950">_xlfn.IFS(G950&lt;5000,"Small",AND(G950&gt;=5000,G950&lt;=10000),"Medium",G950&gt;10000,"Large")</f>
        <v>Small</v>
      </c>
      <c r="G950">
        <v>3334.04</v>
      </c>
      <c r="H950" s="10">
        <f t="shared" si="28"/>
        <v>548.51438807296472</v>
      </c>
      <c r="I950" s="11">
        <f t="shared" si="29"/>
        <v>0.1645194383009696</v>
      </c>
      <c r="J950" t="s">
        <v>24</v>
      </c>
      <c r="K950" s="5">
        <v>38189</v>
      </c>
      <c r="L950">
        <v>3</v>
      </c>
      <c r="M950">
        <v>7</v>
      </c>
      <c r="N950">
        <v>2004</v>
      </c>
      <c r="O950" t="s">
        <v>537</v>
      </c>
      <c r="P950">
        <v>86</v>
      </c>
      <c r="Q950" t="s">
        <v>538</v>
      </c>
      <c r="R950" t="s">
        <v>329</v>
      </c>
      <c r="S950" t="s">
        <v>744</v>
      </c>
      <c r="T950" t="s">
        <v>330</v>
      </c>
      <c r="U950" t="s">
        <v>615</v>
      </c>
      <c r="V950" t="s">
        <v>331</v>
      </c>
      <c r="W950" t="s">
        <v>615</v>
      </c>
      <c r="X950" t="s">
        <v>332</v>
      </c>
      <c r="Y950" t="s">
        <v>333</v>
      </c>
      <c r="Z950" t="s">
        <v>40</v>
      </c>
      <c r="AA950" t="s">
        <v>334</v>
      </c>
      <c r="AB950" t="s">
        <v>335</v>
      </c>
      <c r="AC950" t="s">
        <v>49</v>
      </c>
    </row>
    <row r="951" spans="1:29" x14ac:dyDescent="0.3">
      <c r="A951">
        <v>10283</v>
      </c>
      <c r="B951">
        <v>21</v>
      </c>
      <c r="C951" s="10">
        <v>68.722803445356391</v>
      </c>
      <c r="D951">
        <v>98.06</v>
      </c>
      <c r="E951">
        <v>4</v>
      </c>
      <c r="F951" t="str" cm="1">
        <f t="array" ref="F951">_xlfn.IFS(G951&lt;5000,"Small",AND(G951&gt;=5000,G951&lt;=10000),"Medium",G951&gt;10000,"Large")</f>
        <v>Small</v>
      </c>
      <c r="G951">
        <v>2059.2600000000002</v>
      </c>
      <c r="H951" s="10">
        <f t="shared" si="28"/>
        <v>616.08112764751604</v>
      </c>
      <c r="I951" s="11">
        <f t="shared" si="29"/>
        <v>0.29917597954970038</v>
      </c>
      <c r="J951" t="s">
        <v>24</v>
      </c>
      <c r="K951" s="5">
        <v>38219</v>
      </c>
      <c r="L951">
        <v>3</v>
      </c>
      <c r="M951">
        <v>8</v>
      </c>
      <c r="N951">
        <v>2004</v>
      </c>
      <c r="O951" t="s">
        <v>537</v>
      </c>
      <c r="P951">
        <v>86</v>
      </c>
      <c r="Q951" t="s">
        <v>538</v>
      </c>
      <c r="R951" t="s">
        <v>336</v>
      </c>
      <c r="S951" t="s">
        <v>745</v>
      </c>
      <c r="T951" t="s">
        <v>337</v>
      </c>
      <c r="U951" t="s">
        <v>615</v>
      </c>
      <c r="V951" t="s">
        <v>338</v>
      </c>
      <c r="W951" t="s">
        <v>208</v>
      </c>
      <c r="X951" t="s">
        <v>746</v>
      </c>
      <c r="Y951" t="s">
        <v>209</v>
      </c>
      <c r="Z951" t="s">
        <v>32</v>
      </c>
      <c r="AA951" t="s">
        <v>339</v>
      </c>
      <c r="AB951" t="s">
        <v>159</v>
      </c>
      <c r="AC951" t="s">
        <v>35</v>
      </c>
    </row>
    <row r="952" spans="1:29" x14ac:dyDescent="0.3">
      <c r="A952">
        <v>10296</v>
      </c>
      <c r="B952">
        <v>21</v>
      </c>
      <c r="C952" s="10">
        <v>61.223603951803888</v>
      </c>
      <c r="D952">
        <v>96.34</v>
      </c>
      <c r="E952">
        <v>13</v>
      </c>
      <c r="F952" t="str" cm="1">
        <f t="array" ref="F952">_xlfn.IFS(G952&lt;5000,"Small",AND(G952&gt;=5000,G952&lt;=10000),"Medium",G952&gt;10000,"Large")</f>
        <v>Small</v>
      </c>
      <c r="G952">
        <v>2023.14</v>
      </c>
      <c r="H952" s="10">
        <f t="shared" si="28"/>
        <v>737.44431701211852</v>
      </c>
      <c r="I952" s="11">
        <f t="shared" si="29"/>
        <v>0.3645048375357704</v>
      </c>
      <c r="J952" t="s">
        <v>24</v>
      </c>
      <c r="K952" s="5">
        <v>38245</v>
      </c>
      <c r="L952">
        <v>3</v>
      </c>
      <c r="M952">
        <v>9</v>
      </c>
      <c r="N952">
        <v>2004</v>
      </c>
      <c r="O952" t="s">
        <v>537</v>
      </c>
      <c r="P952">
        <v>86</v>
      </c>
      <c r="Q952" t="s">
        <v>538</v>
      </c>
      <c r="R952" t="s">
        <v>512</v>
      </c>
      <c r="S952" t="s">
        <v>513</v>
      </c>
      <c r="T952" t="s">
        <v>514</v>
      </c>
      <c r="U952" t="s">
        <v>615</v>
      </c>
      <c r="V952" t="s">
        <v>515</v>
      </c>
      <c r="W952" t="s">
        <v>615</v>
      </c>
      <c r="X952" t="s">
        <v>710</v>
      </c>
      <c r="Y952" t="s">
        <v>395</v>
      </c>
      <c r="Z952" t="s">
        <v>40</v>
      </c>
      <c r="AA952" t="s">
        <v>516</v>
      </c>
      <c r="AB952" t="s">
        <v>96</v>
      </c>
      <c r="AC952" t="s">
        <v>35</v>
      </c>
    </row>
    <row r="953" spans="1:29" x14ac:dyDescent="0.3">
      <c r="A953">
        <v>10307</v>
      </c>
      <c r="B953">
        <v>31</v>
      </c>
      <c r="C953" s="10">
        <v>59.871270542209032</v>
      </c>
      <c r="D953">
        <v>83.44</v>
      </c>
      <c r="E953">
        <v>7</v>
      </c>
      <c r="F953" t="str" cm="1">
        <f t="array" ref="F953">_xlfn.IFS(G953&lt;5000,"Small",AND(G953&gt;=5000,G953&lt;=10000),"Medium",G953&gt;10000,"Large")</f>
        <v>Small</v>
      </c>
      <c r="G953">
        <v>2586.64</v>
      </c>
      <c r="H953" s="10">
        <f t="shared" si="28"/>
        <v>730.63061319151984</v>
      </c>
      <c r="I953" s="11">
        <f t="shared" si="29"/>
        <v>0.28246320059672775</v>
      </c>
      <c r="J953" t="s">
        <v>24</v>
      </c>
      <c r="K953" s="5">
        <v>38274</v>
      </c>
      <c r="L953">
        <v>4</v>
      </c>
      <c r="M953">
        <v>10</v>
      </c>
      <c r="N953">
        <v>2004</v>
      </c>
      <c r="O953" t="s">
        <v>537</v>
      </c>
      <c r="P953">
        <v>86</v>
      </c>
      <c r="Q953" t="s">
        <v>538</v>
      </c>
      <c r="R953" t="s">
        <v>195</v>
      </c>
      <c r="S953" t="s">
        <v>652</v>
      </c>
      <c r="T953" t="s">
        <v>196</v>
      </c>
      <c r="U953" t="s">
        <v>615</v>
      </c>
      <c r="V953" t="s">
        <v>197</v>
      </c>
      <c r="W953" t="s">
        <v>132</v>
      </c>
      <c r="X953" t="s">
        <v>653</v>
      </c>
      <c r="Y953" t="s">
        <v>31</v>
      </c>
      <c r="Z953" t="s">
        <v>32</v>
      </c>
      <c r="AA953" t="s">
        <v>198</v>
      </c>
      <c r="AB953" t="s">
        <v>199</v>
      </c>
      <c r="AC953" t="s">
        <v>35</v>
      </c>
    </row>
    <row r="954" spans="1:29" x14ac:dyDescent="0.3">
      <c r="A954">
        <v>10316</v>
      </c>
      <c r="B954">
        <v>21</v>
      </c>
      <c r="C954" s="10">
        <v>68.562643052196918</v>
      </c>
      <c r="D954">
        <v>94.62</v>
      </c>
      <c r="E954">
        <v>15</v>
      </c>
      <c r="F954" t="str" cm="1">
        <f t="array" ref="F954">_xlfn.IFS(G954&lt;5000,"Small",AND(G954&gt;=5000,G954&lt;=10000),"Medium",G954&gt;10000,"Large")</f>
        <v>Small</v>
      </c>
      <c r="G954">
        <v>1987.02</v>
      </c>
      <c r="H954" s="10">
        <f t="shared" si="28"/>
        <v>547.20449590386465</v>
      </c>
      <c r="I954" s="11">
        <f t="shared" si="29"/>
        <v>0.27538952597551342</v>
      </c>
      <c r="J954" s="1" t="s">
        <v>24</v>
      </c>
      <c r="K954" s="5">
        <v>38292</v>
      </c>
      <c r="L954">
        <v>4</v>
      </c>
      <c r="M954">
        <v>11</v>
      </c>
      <c r="N954">
        <v>2004</v>
      </c>
      <c r="O954" t="s">
        <v>537</v>
      </c>
      <c r="P954">
        <v>86</v>
      </c>
      <c r="Q954" t="s">
        <v>538</v>
      </c>
      <c r="R954" t="s">
        <v>344</v>
      </c>
      <c r="S954" t="s">
        <v>747</v>
      </c>
      <c r="T954" t="s">
        <v>345</v>
      </c>
      <c r="U954" t="s">
        <v>615</v>
      </c>
      <c r="V954" t="s">
        <v>346</v>
      </c>
      <c r="W954" t="s">
        <v>347</v>
      </c>
      <c r="X954" t="s">
        <v>748</v>
      </c>
      <c r="Y954" t="s">
        <v>157</v>
      </c>
      <c r="Z954" t="s">
        <v>40</v>
      </c>
      <c r="AA954" t="s">
        <v>348</v>
      </c>
      <c r="AB954" t="s">
        <v>349</v>
      </c>
      <c r="AC954" t="s">
        <v>35</v>
      </c>
    </row>
    <row r="955" spans="1:29" x14ac:dyDescent="0.3">
      <c r="A955">
        <v>10327</v>
      </c>
      <c r="B955">
        <v>25</v>
      </c>
      <c r="C955" s="10">
        <v>36.211489514094396</v>
      </c>
      <c r="D955">
        <v>45.86</v>
      </c>
      <c r="E955">
        <v>5</v>
      </c>
      <c r="F955" t="str" cm="1">
        <f t="array" ref="F955">_xlfn.IFS(G955&lt;5000,"Small",AND(G955&gt;=5000,G955&lt;=10000),"Medium",G955&gt;10000,"Large")</f>
        <v>Small</v>
      </c>
      <c r="G955">
        <v>1146.5</v>
      </c>
      <c r="H955" s="10">
        <f t="shared" si="28"/>
        <v>241.21276214764009</v>
      </c>
      <c r="I955" s="11">
        <f t="shared" si="29"/>
        <v>0.21039054701058882</v>
      </c>
      <c r="J955" s="1" t="s">
        <v>365</v>
      </c>
      <c r="K955" s="5">
        <v>38301</v>
      </c>
      <c r="L955">
        <v>4</v>
      </c>
      <c r="M955">
        <v>11</v>
      </c>
      <c r="N955">
        <v>2004</v>
      </c>
      <c r="O955" t="s">
        <v>537</v>
      </c>
      <c r="P955">
        <v>86</v>
      </c>
      <c r="Q955" t="s">
        <v>538</v>
      </c>
      <c r="R955" t="s">
        <v>292</v>
      </c>
      <c r="S955" t="s">
        <v>293</v>
      </c>
      <c r="T955" t="s">
        <v>294</v>
      </c>
      <c r="U955" t="s">
        <v>615</v>
      </c>
      <c r="V955" t="s">
        <v>295</v>
      </c>
      <c r="W955" t="s">
        <v>615</v>
      </c>
      <c r="X955" t="s">
        <v>670</v>
      </c>
      <c r="Y955" t="s">
        <v>296</v>
      </c>
      <c r="Z955" t="s">
        <v>40</v>
      </c>
      <c r="AA955" t="s">
        <v>297</v>
      </c>
      <c r="AB955" t="s">
        <v>298</v>
      </c>
      <c r="AC955" t="s">
        <v>35</v>
      </c>
    </row>
    <row r="956" spans="1:29" x14ac:dyDescent="0.3">
      <c r="A956">
        <v>10338</v>
      </c>
      <c r="B956">
        <v>28</v>
      </c>
      <c r="C956" s="10">
        <v>67.982687855018838</v>
      </c>
      <c r="D956">
        <v>82.58</v>
      </c>
      <c r="E956">
        <v>3</v>
      </c>
      <c r="F956" t="str" cm="1">
        <f t="array" ref="F956">_xlfn.IFS(G956&lt;5000,"Small",AND(G956&gt;=5000,G956&lt;=10000),"Medium",G956&gt;10000,"Large")</f>
        <v>Small</v>
      </c>
      <c r="G956">
        <v>2312.2399999999998</v>
      </c>
      <c r="H956" s="10">
        <f t="shared" si="28"/>
        <v>408.72474005947242</v>
      </c>
      <c r="I956" s="11">
        <f t="shared" si="29"/>
        <v>0.17676570773772293</v>
      </c>
      <c r="J956" t="s">
        <v>24</v>
      </c>
      <c r="K956" s="5">
        <v>38313</v>
      </c>
      <c r="L956">
        <v>4</v>
      </c>
      <c r="M956">
        <v>11</v>
      </c>
      <c r="N956">
        <v>2004</v>
      </c>
      <c r="O956" t="s">
        <v>537</v>
      </c>
      <c r="P956">
        <v>86</v>
      </c>
      <c r="Q956" t="s">
        <v>538</v>
      </c>
      <c r="R956" t="s">
        <v>517</v>
      </c>
      <c r="S956" t="s">
        <v>764</v>
      </c>
      <c r="T956" t="s">
        <v>518</v>
      </c>
      <c r="U956" t="s">
        <v>615</v>
      </c>
      <c r="V956" t="s">
        <v>519</v>
      </c>
      <c r="W956" t="s">
        <v>615</v>
      </c>
      <c r="X956" t="s">
        <v>520</v>
      </c>
      <c r="Y956" t="s">
        <v>333</v>
      </c>
      <c r="Z956" t="s">
        <v>40</v>
      </c>
      <c r="AA956" t="s">
        <v>521</v>
      </c>
      <c r="AB956" t="s">
        <v>522</v>
      </c>
      <c r="AC956" t="s">
        <v>35</v>
      </c>
    </row>
    <row r="957" spans="1:29" x14ac:dyDescent="0.3">
      <c r="A957">
        <v>10350</v>
      </c>
      <c r="B957">
        <v>43</v>
      </c>
      <c r="C957" s="10">
        <v>52.392495691833417</v>
      </c>
      <c r="D957">
        <v>64.97</v>
      </c>
      <c r="E957">
        <v>6</v>
      </c>
      <c r="F957" t="str" cm="1">
        <f t="array" ref="F957">_xlfn.IFS(G957&lt;5000,"Small",AND(G957&gt;=5000,G957&lt;=10000),"Medium",G957&gt;10000,"Large")</f>
        <v>Small</v>
      </c>
      <c r="G957">
        <v>2793.71</v>
      </c>
      <c r="H957" s="10">
        <f t="shared" si="28"/>
        <v>540.83268525116318</v>
      </c>
      <c r="I957" s="11">
        <f t="shared" si="29"/>
        <v>0.1935894152403661</v>
      </c>
      <c r="J957" s="1" t="s">
        <v>24</v>
      </c>
      <c r="K957" s="5">
        <v>38323</v>
      </c>
      <c r="L957">
        <v>4</v>
      </c>
      <c r="M957">
        <v>12</v>
      </c>
      <c r="N957">
        <v>2004</v>
      </c>
      <c r="O957" t="s">
        <v>537</v>
      </c>
      <c r="P957">
        <v>86</v>
      </c>
      <c r="Q957" t="s">
        <v>538</v>
      </c>
      <c r="R957" t="s">
        <v>161</v>
      </c>
      <c r="S957" t="s">
        <v>723</v>
      </c>
      <c r="T957" t="s">
        <v>162</v>
      </c>
      <c r="U957" t="s">
        <v>615</v>
      </c>
      <c r="V957" t="s">
        <v>163</v>
      </c>
      <c r="W957" t="s">
        <v>615</v>
      </c>
      <c r="X957" t="s">
        <v>646</v>
      </c>
      <c r="Y957" t="s">
        <v>164</v>
      </c>
      <c r="Z957" t="s">
        <v>40</v>
      </c>
      <c r="AA957" t="s">
        <v>165</v>
      </c>
      <c r="AB957" t="s">
        <v>166</v>
      </c>
      <c r="AC957" t="s">
        <v>35</v>
      </c>
    </row>
    <row r="958" spans="1:29" x14ac:dyDescent="0.3">
      <c r="A958">
        <v>10373</v>
      </c>
      <c r="B958">
        <v>22</v>
      </c>
      <c r="C958" s="10">
        <v>57.6820683003738</v>
      </c>
      <c r="D958">
        <v>86.74</v>
      </c>
      <c r="E958">
        <v>5</v>
      </c>
      <c r="F958" t="str" cm="1">
        <f t="array" ref="F958">_xlfn.IFS(G958&lt;5000,"Small",AND(G958&gt;=5000,G958&lt;=10000),"Medium",G958&gt;10000,"Large")</f>
        <v>Small</v>
      </c>
      <c r="G958">
        <v>1908.28</v>
      </c>
      <c r="H958" s="10">
        <f t="shared" si="28"/>
        <v>639.27449739177632</v>
      </c>
      <c r="I958" s="11">
        <f t="shared" si="29"/>
        <v>0.3350003654556859</v>
      </c>
      <c r="J958" t="s">
        <v>24</v>
      </c>
      <c r="K958" s="5">
        <v>38383</v>
      </c>
      <c r="L958">
        <v>1</v>
      </c>
      <c r="M958">
        <v>1</v>
      </c>
      <c r="N958">
        <v>2005</v>
      </c>
      <c r="O958" t="s">
        <v>537</v>
      </c>
      <c r="P958">
        <v>86</v>
      </c>
      <c r="Q958" t="s">
        <v>538</v>
      </c>
      <c r="R958" t="s">
        <v>350</v>
      </c>
      <c r="S958" t="s">
        <v>749</v>
      </c>
      <c r="T958" t="s">
        <v>351</v>
      </c>
      <c r="U958" t="s">
        <v>615</v>
      </c>
      <c r="V958" t="s">
        <v>352</v>
      </c>
      <c r="W958" t="s">
        <v>615</v>
      </c>
      <c r="X958" t="s">
        <v>679</v>
      </c>
      <c r="Y958" t="s">
        <v>121</v>
      </c>
      <c r="Z958" t="s">
        <v>40</v>
      </c>
      <c r="AA958" t="s">
        <v>353</v>
      </c>
      <c r="AB958" t="s">
        <v>354</v>
      </c>
      <c r="AC958" t="s">
        <v>35</v>
      </c>
    </row>
    <row r="959" spans="1:29" x14ac:dyDescent="0.3">
      <c r="A959">
        <v>10386</v>
      </c>
      <c r="B959">
        <v>37</v>
      </c>
      <c r="C959" s="10">
        <v>68.077027907063538</v>
      </c>
      <c r="D959">
        <v>93.01</v>
      </c>
      <c r="E959">
        <v>5</v>
      </c>
      <c r="F959" t="str" cm="1">
        <f t="array" ref="F959">_xlfn.IFS(G959&lt;5000,"Small",AND(G959&gt;=5000,G959&lt;=10000),"Medium",G959&gt;10000,"Large")</f>
        <v>Small</v>
      </c>
      <c r="G959">
        <v>3441.37</v>
      </c>
      <c r="H959" s="10">
        <f t="shared" si="28"/>
        <v>922.51996743864902</v>
      </c>
      <c r="I959" s="11">
        <f t="shared" si="29"/>
        <v>0.26806764963914054</v>
      </c>
      <c r="J959" s="1" t="s">
        <v>365</v>
      </c>
      <c r="K959" s="5">
        <v>38412</v>
      </c>
      <c r="L959">
        <v>1</v>
      </c>
      <c r="M959">
        <v>3</v>
      </c>
      <c r="N959">
        <v>2005</v>
      </c>
      <c r="O959" t="s">
        <v>537</v>
      </c>
      <c r="P959">
        <v>86</v>
      </c>
      <c r="Q959" t="s">
        <v>538</v>
      </c>
      <c r="R959" t="s">
        <v>161</v>
      </c>
      <c r="S959" t="s">
        <v>723</v>
      </c>
      <c r="T959" t="s">
        <v>162</v>
      </c>
      <c r="U959" t="s">
        <v>615</v>
      </c>
      <c r="V959" t="s">
        <v>163</v>
      </c>
      <c r="W959" t="s">
        <v>615</v>
      </c>
      <c r="X959" t="s">
        <v>646</v>
      </c>
      <c r="Y959" t="s">
        <v>164</v>
      </c>
      <c r="Z959" t="s">
        <v>40</v>
      </c>
      <c r="AA959" t="s">
        <v>165</v>
      </c>
      <c r="AB959" t="s">
        <v>166</v>
      </c>
      <c r="AC959" t="s">
        <v>49</v>
      </c>
    </row>
    <row r="960" spans="1:29" x14ac:dyDescent="0.3">
      <c r="A960">
        <v>10398</v>
      </c>
      <c r="B960">
        <v>28</v>
      </c>
      <c r="C960" s="10">
        <v>59.883102359385063</v>
      </c>
      <c r="D960">
        <v>72.260000000000005</v>
      </c>
      <c r="E960">
        <v>18</v>
      </c>
      <c r="F960" t="str" cm="1">
        <f t="array" ref="F960">_xlfn.IFS(G960&lt;5000,"Small",AND(G960&gt;=5000,G960&lt;=10000),"Medium",G960&gt;10000,"Large")</f>
        <v>Small</v>
      </c>
      <c r="G960">
        <v>2023.28</v>
      </c>
      <c r="H960" s="10">
        <f t="shared" si="28"/>
        <v>346.55313393721826</v>
      </c>
      <c r="I960" s="11">
        <f t="shared" si="29"/>
        <v>0.17128283477186462</v>
      </c>
      <c r="J960" t="s">
        <v>24</v>
      </c>
      <c r="K960" s="5">
        <v>38441</v>
      </c>
      <c r="L960">
        <v>1</v>
      </c>
      <c r="M960">
        <v>3</v>
      </c>
      <c r="N960">
        <v>2005</v>
      </c>
      <c r="O960" t="s">
        <v>537</v>
      </c>
      <c r="P960">
        <v>86</v>
      </c>
      <c r="Q960" t="s">
        <v>538</v>
      </c>
      <c r="R960" t="s">
        <v>36</v>
      </c>
      <c r="S960" t="s">
        <v>713</v>
      </c>
      <c r="T960" t="s">
        <v>37</v>
      </c>
      <c r="U960" t="s">
        <v>615</v>
      </c>
      <c r="V960" t="s">
        <v>38</v>
      </c>
      <c r="W960" t="s">
        <v>615</v>
      </c>
      <c r="X960" t="s">
        <v>617</v>
      </c>
      <c r="Y960" t="s">
        <v>39</v>
      </c>
      <c r="Z960" t="s">
        <v>40</v>
      </c>
      <c r="AA960" t="s">
        <v>41</v>
      </c>
      <c r="AB960" t="s">
        <v>42</v>
      </c>
      <c r="AC960" t="s">
        <v>35</v>
      </c>
    </row>
    <row r="961" spans="1:29" x14ac:dyDescent="0.3">
      <c r="A961">
        <v>10400</v>
      </c>
      <c r="B961">
        <v>30</v>
      </c>
      <c r="C961" s="10">
        <v>61.212100477503981</v>
      </c>
      <c r="D961">
        <v>74.84</v>
      </c>
      <c r="E961">
        <v>7</v>
      </c>
      <c r="F961" t="str" cm="1">
        <f t="array" ref="F961">_xlfn.IFS(G961&lt;5000,"Small",AND(G961&gt;=5000,G961&lt;=10000),"Medium",G961&gt;10000,"Large")</f>
        <v>Small</v>
      </c>
      <c r="G961">
        <v>2245.1999999999998</v>
      </c>
      <c r="H961" s="10">
        <f t="shared" si="28"/>
        <v>408.83698567488045</v>
      </c>
      <c r="I961" s="11">
        <f t="shared" si="29"/>
        <v>0.18209379372656356</v>
      </c>
      <c r="J961" s="1" t="s">
        <v>24</v>
      </c>
      <c r="K961" s="5">
        <v>38443</v>
      </c>
      <c r="L961">
        <v>2</v>
      </c>
      <c r="M961">
        <v>4</v>
      </c>
      <c r="N961">
        <v>2005</v>
      </c>
      <c r="O961" t="s">
        <v>537</v>
      </c>
      <c r="P961">
        <v>86</v>
      </c>
      <c r="Q961" t="s">
        <v>538</v>
      </c>
      <c r="R961" t="s">
        <v>355</v>
      </c>
      <c r="S961" t="s">
        <v>680</v>
      </c>
      <c r="T961" t="s">
        <v>356</v>
      </c>
      <c r="U961" t="s">
        <v>615</v>
      </c>
      <c r="V961" t="s">
        <v>357</v>
      </c>
      <c r="W961" t="s">
        <v>53</v>
      </c>
      <c r="X961" t="s">
        <v>623</v>
      </c>
      <c r="Y961" t="s">
        <v>31</v>
      </c>
      <c r="Z961" t="s">
        <v>32</v>
      </c>
      <c r="AA961" t="s">
        <v>95</v>
      </c>
      <c r="AB961" t="s">
        <v>358</v>
      </c>
      <c r="AC961" t="s">
        <v>35</v>
      </c>
    </row>
    <row r="962" spans="1:29" x14ac:dyDescent="0.3">
      <c r="A962">
        <v>10414</v>
      </c>
      <c r="B962">
        <v>44</v>
      </c>
      <c r="C962" s="10">
        <v>53.357129662446496</v>
      </c>
      <c r="D962">
        <v>73.98</v>
      </c>
      <c r="E962">
        <v>1</v>
      </c>
      <c r="F962" t="str" cm="1">
        <f t="array" ref="F962">_xlfn.IFS(G962&lt;5000,"Small",AND(G962&gt;=5000,G962&lt;=10000),"Medium",G962&gt;10000,"Large")</f>
        <v>Small</v>
      </c>
      <c r="G962">
        <v>3255.12</v>
      </c>
      <c r="H962" s="10">
        <f t="shared" si="28"/>
        <v>907.40629485235422</v>
      </c>
      <c r="I962" s="11">
        <f t="shared" si="29"/>
        <v>0.27876277828539475</v>
      </c>
      <c r="J962" s="1" t="s">
        <v>359</v>
      </c>
      <c r="K962" s="5">
        <v>38478</v>
      </c>
      <c r="L962">
        <v>2</v>
      </c>
      <c r="M962">
        <v>5</v>
      </c>
      <c r="N962">
        <v>2005</v>
      </c>
      <c r="O962" t="s">
        <v>537</v>
      </c>
      <c r="P962">
        <v>86</v>
      </c>
      <c r="Q962" t="s">
        <v>538</v>
      </c>
      <c r="R962" t="s">
        <v>340</v>
      </c>
      <c r="S962" t="s">
        <v>677</v>
      </c>
      <c r="T962" t="s">
        <v>341</v>
      </c>
      <c r="U962" t="s">
        <v>615</v>
      </c>
      <c r="V962" t="s">
        <v>342</v>
      </c>
      <c r="W962" t="s">
        <v>115</v>
      </c>
      <c r="X962" t="s">
        <v>678</v>
      </c>
      <c r="Y962" t="s">
        <v>31</v>
      </c>
      <c r="Z962" t="s">
        <v>32</v>
      </c>
      <c r="AA962" t="s">
        <v>343</v>
      </c>
      <c r="AB962" t="s">
        <v>64</v>
      </c>
      <c r="AC962" t="s">
        <v>49</v>
      </c>
    </row>
    <row r="963" spans="1:29" x14ac:dyDescent="0.3">
      <c r="A963">
        <v>10103</v>
      </c>
      <c r="B963">
        <v>25</v>
      </c>
      <c r="C963" s="10">
        <v>62.610509325073558</v>
      </c>
      <c r="D963">
        <v>100</v>
      </c>
      <c r="E963">
        <v>13</v>
      </c>
      <c r="F963" t="str" cm="1">
        <f t="array" ref="F963">_xlfn.IFS(G963&lt;5000,"Small",AND(G963&gt;=5000,G963&lt;=10000),"Medium",G963&gt;10000,"Large")</f>
        <v>Small</v>
      </c>
      <c r="G963">
        <v>2539.5</v>
      </c>
      <c r="H963" s="10">
        <f t="shared" ref="H963:H1026" si="30">G963-(B963*C963)</f>
        <v>974.23726687316116</v>
      </c>
      <c r="I963" s="11">
        <f t="shared" ref="I963:I1026" si="31">H963/G963</f>
        <v>0.38363349748893921</v>
      </c>
      <c r="J963" t="s">
        <v>24</v>
      </c>
      <c r="K963" s="5">
        <v>37650</v>
      </c>
      <c r="L963">
        <v>1</v>
      </c>
      <c r="M963">
        <v>1</v>
      </c>
      <c r="N963">
        <v>2003</v>
      </c>
      <c r="O963" t="s">
        <v>492</v>
      </c>
      <c r="P963">
        <v>104</v>
      </c>
      <c r="Q963" t="s">
        <v>541</v>
      </c>
      <c r="R963" t="s">
        <v>124</v>
      </c>
      <c r="S963" t="s">
        <v>719</v>
      </c>
      <c r="T963" t="s">
        <v>125</v>
      </c>
      <c r="U963" t="s">
        <v>615</v>
      </c>
      <c r="V963" t="s">
        <v>126</v>
      </c>
      <c r="W963" t="s">
        <v>615</v>
      </c>
      <c r="X963" t="s">
        <v>639</v>
      </c>
      <c r="Y963" t="s">
        <v>73</v>
      </c>
      <c r="Z963" t="s">
        <v>40</v>
      </c>
      <c r="AA963" t="s">
        <v>127</v>
      </c>
      <c r="AB963" t="s">
        <v>128</v>
      </c>
      <c r="AC963" t="s">
        <v>35</v>
      </c>
    </row>
    <row r="964" spans="1:29" x14ac:dyDescent="0.3">
      <c r="A964">
        <v>10111</v>
      </c>
      <c r="B964">
        <v>43</v>
      </c>
      <c r="C964" s="10">
        <v>76.154290129663067</v>
      </c>
      <c r="D964">
        <v>100</v>
      </c>
      <c r="E964">
        <v>1</v>
      </c>
      <c r="F964" t="str" cm="1">
        <f t="array" ref="F964">_xlfn.IFS(G964&lt;5000,"Small",AND(G964&gt;=5000,G964&lt;=10000),"Medium",G964&gt;10000,"Large")</f>
        <v>Small</v>
      </c>
      <c r="G964">
        <v>4818.1499999999996</v>
      </c>
      <c r="H964" s="10">
        <f t="shared" si="30"/>
        <v>1543.5155244244879</v>
      </c>
      <c r="I964" s="11">
        <f t="shared" si="31"/>
        <v>0.32035439420202527</v>
      </c>
      <c r="J964" t="s">
        <v>24</v>
      </c>
      <c r="K964" s="5">
        <v>37705</v>
      </c>
      <c r="L964">
        <v>1</v>
      </c>
      <c r="M964">
        <v>3</v>
      </c>
      <c r="N964">
        <v>2003</v>
      </c>
      <c r="O964" t="s">
        <v>492</v>
      </c>
      <c r="P964">
        <v>104</v>
      </c>
      <c r="Q964" t="s">
        <v>541</v>
      </c>
      <c r="R964" t="s">
        <v>76</v>
      </c>
      <c r="S964" t="s">
        <v>626</v>
      </c>
      <c r="T964" t="s">
        <v>77</v>
      </c>
      <c r="U964" t="s">
        <v>615</v>
      </c>
      <c r="V964" t="s">
        <v>58</v>
      </c>
      <c r="W964" t="s">
        <v>53</v>
      </c>
      <c r="X964" t="s">
        <v>615</v>
      </c>
      <c r="Y964" t="s">
        <v>31</v>
      </c>
      <c r="Z964" t="s">
        <v>32</v>
      </c>
      <c r="AA964" t="s">
        <v>78</v>
      </c>
      <c r="AB964" t="s">
        <v>55</v>
      </c>
      <c r="AC964" t="s">
        <v>49</v>
      </c>
    </row>
    <row r="965" spans="1:29" x14ac:dyDescent="0.3">
      <c r="A965">
        <v>10126</v>
      </c>
      <c r="B965">
        <v>30</v>
      </c>
      <c r="C965" s="10">
        <v>66.647694524647576</v>
      </c>
      <c r="D965">
        <v>97.39</v>
      </c>
      <c r="E965">
        <v>13</v>
      </c>
      <c r="F965" t="str" cm="1">
        <f t="array" ref="F965">_xlfn.IFS(G965&lt;5000,"Small",AND(G965&gt;=5000,G965&lt;=10000),"Medium",G965&gt;10000,"Large")</f>
        <v>Small</v>
      </c>
      <c r="G965">
        <v>2921.7</v>
      </c>
      <c r="H965" s="10">
        <f t="shared" si="30"/>
        <v>922.26916426057255</v>
      </c>
      <c r="I965" s="11">
        <f t="shared" si="31"/>
        <v>0.31566182847676783</v>
      </c>
      <c r="J965" t="s">
        <v>24</v>
      </c>
      <c r="K965" s="5">
        <v>37769</v>
      </c>
      <c r="L965">
        <v>2</v>
      </c>
      <c r="M965">
        <v>5</v>
      </c>
      <c r="N965">
        <v>2003</v>
      </c>
      <c r="O965" t="s">
        <v>492</v>
      </c>
      <c r="P965">
        <v>104</v>
      </c>
      <c r="Q965" t="s">
        <v>541</v>
      </c>
      <c r="R965" t="s">
        <v>175</v>
      </c>
      <c r="S965" t="s">
        <v>726</v>
      </c>
      <c r="T965" t="s">
        <v>176</v>
      </c>
      <c r="U965" t="s">
        <v>615</v>
      </c>
      <c r="V965" t="s">
        <v>163</v>
      </c>
      <c r="W965" t="s">
        <v>615</v>
      </c>
      <c r="X965" t="s">
        <v>647</v>
      </c>
      <c r="Y965" t="s">
        <v>164</v>
      </c>
      <c r="Z965" t="s">
        <v>40</v>
      </c>
      <c r="AA965" t="s">
        <v>177</v>
      </c>
      <c r="AB965" t="s">
        <v>178</v>
      </c>
      <c r="AC965" t="s">
        <v>35</v>
      </c>
    </row>
    <row r="966" spans="1:29" x14ac:dyDescent="0.3">
      <c r="A966">
        <v>10139</v>
      </c>
      <c r="B966">
        <v>20</v>
      </c>
      <c r="C966" s="10">
        <v>63.603262979166594</v>
      </c>
      <c r="D966">
        <v>90.06</v>
      </c>
      <c r="E966">
        <v>2</v>
      </c>
      <c r="F966" t="str" cm="1">
        <f t="array" ref="F966">_xlfn.IFS(G966&lt;5000,"Small",AND(G966&gt;=5000,G966&lt;=10000),"Medium",G966&gt;10000,"Large")</f>
        <v>Small</v>
      </c>
      <c r="G966">
        <v>1801.2</v>
      </c>
      <c r="H966" s="10">
        <f t="shared" si="30"/>
        <v>529.13474041666814</v>
      </c>
      <c r="I966" s="11">
        <f t="shared" si="31"/>
        <v>0.29376789940965364</v>
      </c>
      <c r="J966" t="s">
        <v>24</v>
      </c>
      <c r="K966" s="5">
        <v>37818</v>
      </c>
      <c r="L966">
        <v>3</v>
      </c>
      <c r="M966">
        <v>7</v>
      </c>
      <c r="N966">
        <v>2003</v>
      </c>
      <c r="O966" t="s">
        <v>492</v>
      </c>
      <c r="P966">
        <v>104</v>
      </c>
      <c r="Q966" t="s">
        <v>541</v>
      </c>
      <c r="R966" t="s">
        <v>141</v>
      </c>
      <c r="S966" t="s">
        <v>142</v>
      </c>
      <c r="T966" t="s">
        <v>143</v>
      </c>
      <c r="U966" t="s">
        <v>144</v>
      </c>
      <c r="V966" t="s">
        <v>145</v>
      </c>
      <c r="W966" t="s">
        <v>146</v>
      </c>
      <c r="X966" t="s">
        <v>643</v>
      </c>
      <c r="Y966" t="s">
        <v>88</v>
      </c>
      <c r="Z966" t="s">
        <v>89</v>
      </c>
      <c r="AA966" t="s">
        <v>147</v>
      </c>
      <c r="AB966" t="s">
        <v>148</v>
      </c>
      <c r="AC966" t="s">
        <v>35</v>
      </c>
    </row>
    <row r="967" spans="1:29" x14ac:dyDescent="0.3">
      <c r="A967">
        <v>10150</v>
      </c>
      <c r="B967">
        <v>26</v>
      </c>
      <c r="C967" s="10">
        <v>81.50778698977264</v>
      </c>
      <c r="D967">
        <v>100</v>
      </c>
      <c r="E967">
        <v>10</v>
      </c>
      <c r="F967" t="str" cm="1">
        <f t="array" ref="F967">_xlfn.IFS(G967&lt;5000,"Small",AND(G967&gt;=5000,G967&lt;=10000),"Medium",G967&gt;10000,"Large")</f>
        <v>Small</v>
      </c>
      <c r="G967">
        <v>2804.36</v>
      </c>
      <c r="H967" s="10">
        <f t="shared" si="30"/>
        <v>685.15753826591163</v>
      </c>
      <c r="I967" s="11">
        <f t="shared" si="31"/>
        <v>0.24431868171914861</v>
      </c>
      <c r="J967" t="s">
        <v>24</v>
      </c>
      <c r="K967" s="5">
        <v>37883</v>
      </c>
      <c r="L967">
        <v>3</v>
      </c>
      <c r="M967">
        <v>9</v>
      </c>
      <c r="N967">
        <v>2003</v>
      </c>
      <c r="O967" t="s">
        <v>492</v>
      </c>
      <c r="P967">
        <v>104</v>
      </c>
      <c r="Q967" t="s">
        <v>541</v>
      </c>
      <c r="R967" t="s">
        <v>179</v>
      </c>
      <c r="S967" s="2" t="s">
        <v>648</v>
      </c>
      <c r="T967" t="s">
        <v>180</v>
      </c>
      <c r="U967" t="s">
        <v>615</v>
      </c>
      <c r="V967" t="s">
        <v>181</v>
      </c>
      <c r="W967" t="s">
        <v>615</v>
      </c>
      <c r="X967" t="s">
        <v>649</v>
      </c>
      <c r="Y967" t="s">
        <v>181</v>
      </c>
      <c r="Z967" t="s">
        <v>182</v>
      </c>
      <c r="AA967" t="s">
        <v>183</v>
      </c>
      <c r="AB967" t="s">
        <v>184</v>
      </c>
      <c r="AC967" t="s">
        <v>35</v>
      </c>
    </row>
    <row r="968" spans="1:29" x14ac:dyDescent="0.3">
      <c r="A968">
        <v>10163</v>
      </c>
      <c r="B968">
        <v>40</v>
      </c>
      <c r="C968" s="10">
        <v>60.244359300640035</v>
      </c>
      <c r="D968">
        <v>100</v>
      </c>
      <c r="E968">
        <v>3</v>
      </c>
      <c r="F968" t="str" cm="1">
        <f t="array" ref="F968">_xlfn.IFS(G968&lt;5000,"Small",AND(G968&gt;=5000,G968&lt;=10000),"Medium",G968&gt;10000,"Large")</f>
        <v>Small</v>
      </c>
      <c r="G968">
        <v>4900.8</v>
      </c>
      <c r="H968" s="10">
        <f t="shared" si="30"/>
        <v>2491.025627974399</v>
      </c>
      <c r="I968" s="11">
        <f t="shared" si="31"/>
        <v>0.5082895910819456</v>
      </c>
      <c r="J968" t="s">
        <v>24</v>
      </c>
      <c r="K968" s="5">
        <v>37914</v>
      </c>
      <c r="L968">
        <v>4</v>
      </c>
      <c r="M968">
        <v>10</v>
      </c>
      <c r="N968">
        <v>2003</v>
      </c>
      <c r="O968" t="s">
        <v>492</v>
      </c>
      <c r="P968">
        <v>104</v>
      </c>
      <c r="Q968" t="s">
        <v>541</v>
      </c>
      <c r="R968" t="s">
        <v>185</v>
      </c>
      <c r="S968" t="s">
        <v>650</v>
      </c>
      <c r="T968" t="s">
        <v>186</v>
      </c>
      <c r="U968" t="s">
        <v>187</v>
      </c>
      <c r="V968" t="s">
        <v>29</v>
      </c>
      <c r="W968" t="s">
        <v>30</v>
      </c>
      <c r="X968" t="s">
        <v>616</v>
      </c>
      <c r="Y968" t="s">
        <v>31</v>
      </c>
      <c r="Z968" t="s">
        <v>32</v>
      </c>
      <c r="AA968" t="s">
        <v>116</v>
      </c>
      <c r="AB968" t="s">
        <v>188</v>
      </c>
      <c r="AC968" t="s">
        <v>49</v>
      </c>
    </row>
    <row r="969" spans="1:29" x14ac:dyDescent="0.3">
      <c r="A969">
        <v>10173</v>
      </c>
      <c r="B969">
        <v>31</v>
      </c>
      <c r="C969" s="10">
        <v>67.376013453903667</v>
      </c>
      <c r="D969">
        <v>89.01</v>
      </c>
      <c r="E969">
        <v>1</v>
      </c>
      <c r="F969" t="str" cm="1">
        <f t="array" ref="F969">_xlfn.IFS(G969&lt;5000,"Small",AND(G969&gt;=5000,G969&lt;=10000),"Medium",G969&gt;10000,"Large")</f>
        <v>Small</v>
      </c>
      <c r="G969">
        <v>2759.31</v>
      </c>
      <c r="H969" s="10">
        <f t="shared" si="30"/>
        <v>670.65358292898645</v>
      </c>
      <c r="I969" s="11">
        <f t="shared" si="31"/>
        <v>0.2430511913953077</v>
      </c>
      <c r="J969" s="1" t="s">
        <v>24</v>
      </c>
      <c r="K969" s="5">
        <v>37930</v>
      </c>
      <c r="L969">
        <v>4</v>
      </c>
      <c r="M969">
        <v>11</v>
      </c>
      <c r="N969">
        <v>2003</v>
      </c>
      <c r="O969" t="s">
        <v>492</v>
      </c>
      <c r="P969">
        <v>104</v>
      </c>
      <c r="Q969" t="s">
        <v>541</v>
      </c>
      <c r="R969" t="s">
        <v>494</v>
      </c>
      <c r="S969" t="s">
        <v>762</v>
      </c>
      <c r="T969" t="s">
        <v>495</v>
      </c>
      <c r="U969" t="s">
        <v>615</v>
      </c>
      <c r="V969" t="s">
        <v>496</v>
      </c>
      <c r="W969" t="s">
        <v>615</v>
      </c>
      <c r="X969" t="s">
        <v>706</v>
      </c>
      <c r="Y969" t="s">
        <v>235</v>
      </c>
      <c r="Z969" t="s">
        <v>40</v>
      </c>
      <c r="AA969" t="s">
        <v>497</v>
      </c>
      <c r="AB969" t="s">
        <v>498</v>
      </c>
      <c r="AC969" t="s">
        <v>35</v>
      </c>
    </row>
    <row r="970" spans="1:29" x14ac:dyDescent="0.3">
      <c r="A970">
        <v>10183</v>
      </c>
      <c r="B970">
        <v>22</v>
      </c>
      <c r="C970" s="10">
        <v>68.426331279051894</v>
      </c>
      <c r="D970">
        <v>100</v>
      </c>
      <c r="E970">
        <v>10</v>
      </c>
      <c r="F970" t="str" cm="1">
        <f t="array" ref="F970">_xlfn.IFS(G970&lt;5000,"Small",AND(G970&gt;=5000,G970&lt;=10000),"Medium",G970&gt;10000,"Large")</f>
        <v>Small</v>
      </c>
      <c r="G970">
        <v>2488.1999999999998</v>
      </c>
      <c r="H970" s="10">
        <f t="shared" si="30"/>
        <v>982.82071186085818</v>
      </c>
      <c r="I970" s="11">
        <f t="shared" si="31"/>
        <v>0.39499265005259154</v>
      </c>
      <c r="J970" t="s">
        <v>24</v>
      </c>
      <c r="K970" s="5">
        <v>37938</v>
      </c>
      <c r="L970">
        <v>4</v>
      </c>
      <c r="M970">
        <v>11</v>
      </c>
      <c r="N970">
        <v>2003</v>
      </c>
      <c r="O970" t="s">
        <v>492</v>
      </c>
      <c r="P970">
        <v>104</v>
      </c>
      <c r="Q970" t="s">
        <v>541</v>
      </c>
      <c r="R970" t="s">
        <v>195</v>
      </c>
      <c r="S970" t="s">
        <v>652</v>
      </c>
      <c r="T970" t="s">
        <v>196</v>
      </c>
      <c r="U970" t="s">
        <v>615</v>
      </c>
      <c r="V970" t="s">
        <v>197</v>
      </c>
      <c r="W970" t="s">
        <v>132</v>
      </c>
      <c r="X970" t="s">
        <v>653</v>
      </c>
      <c r="Y970" t="s">
        <v>31</v>
      </c>
      <c r="Z970" t="s">
        <v>32</v>
      </c>
      <c r="AA970" t="s">
        <v>198</v>
      </c>
      <c r="AB970" t="s">
        <v>199</v>
      </c>
      <c r="AC970" t="s">
        <v>35</v>
      </c>
    </row>
    <row r="971" spans="1:29" x14ac:dyDescent="0.3">
      <c r="A971">
        <v>10193</v>
      </c>
      <c r="B971">
        <v>23</v>
      </c>
      <c r="C971" s="10">
        <v>77.7425405488884</v>
      </c>
      <c r="D971">
        <v>100</v>
      </c>
      <c r="E971">
        <v>2</v>
      </c>
      <c r="F971" t="str" cm="1">
        <f t="array" ref="F971">_xlfn.IFS(G971&lt;5000,"Small",AND(G971&gt;=5000,G971&lt;=10000),"Medium",G971&gt;10000,"Large")</f>
        <v>Small</v>
      </c>
      <c r="G971">
        <v>2769.89</v>
      </c>
      <c r="H971" s="10">
        <f t="shared" si="30"/>
        <v>981.81156737556671</v>
      </c>
      <c r="I971" s="11">
        <f t="shared" si="31"/>
        <v>0.35445868513752055</v>
      </c>
      <c r="J971" t="s">
        <v>24</v>
      </c>
      <c r="K971" s="5">
        <v>37946</v>
      </c>
      <c r="L971">
        <v>4</v>
      </c>
      <c r="M971">
        <v>11</v>
      </c>
      <c r="N971">
        <v>2003</v>
      </c>
      <c r="O971" t="s">
        <v>492</v>
      </c>
      <c r="P971">
        <v>104</v>
      </c>
      <c r="Q971" t="s">
        <v>541</v>
      </c>
      <c r="R971" t="s">
        <v>499</v>
      </c>
      <c r="S971" t="s">
        <v>763</v>
      </c>
      <c r="T971" t="s">
        <v>500</v>
      </c>
      <c r="U971" t="s">
        <v>615</v>
      </c>
      <c r="V971" t="s">
        <v>501</v>
      </c>
      <c r="W971" t="s">
        <v>87</v>
      </c>
      <c r="X971" t="s">
        <v>707</v>
      </c>
      <c r="Y971" t="s">
        <v>88</v>
      </c>
      <c r="Z971" t="s">
        <v>89</v>
      </c>
      <c r="AA971" t="s">
        <v>502</v>
      </c>
      <c r="AB971" t="s">
        <v>503</v>
      </c>
      <c r="AC971" t="s">
        <v>35</v>
      </c>
    </row>
    <row r="972" spans="1:29" x14ac:dyDescent="0.3">
      <c r="A972">
        <v>10206</v>
      </c>
      <c r="B972">
        <v>30</v>
      </c>
      <c r="C972" s="10">
        <v>88.242081274262716</v>
      </c>
      <c r="D972">
        <v>100</v>
      </c>
      <c r="E972">
        <v>8</v>
      </c>
      <c r="F972" t="str" cm="1">
        <f t="array" ref="F972">_xlfn.IFS(G972&lt;5000,"Small",AND(G972&gt;=5000,G972&lt;=10000),"Medium",G972&gt;10000,"Large")</f>
        <v>Small</v>
      </c>
      <c r="G972">
        <v>3581.4</v>
      </c>
      <c r="H972" s="10">
        <f t="shared" si="30"/>
        <v>934.13756177211872</v>
      </c>
      <c r="I972" s="11">
        <f t="shared" si="31"/>
        <v>0.26083027915678747</v>
      </c>
      <c r="J972" s="1" t="s">
        <v>24</v>
      </c>
      <c r="K972" s="5">
        <v>37960</v>
      </c>
      <c r="L972">
        <v>4</v>
      </c>
      <c r="M972">
        <v>12</v>
      </c>
      <c r="N972">
        <v>2003</v>
      </c>
      <c r="O972" t="s">
        <v>492</v>
      </c>
      <c r="P972">
        <v>104</v>
      </c>
      <c r="Q972" t="s">
        <v>541</v>
      </c>
      <c r="R972" t="s">
        <v>205</v>
      </c>
      <c r="S972" t="s">
        <v>729</v>
      </c>
      <c r="T972" t="s">
        <v>206</v>
      </c>
      <c r="U972" t="s">
        <v>615</v>
      </c>
      <c r="V972" t="s">
        <v>207</v>
      </c>
      <c r="W972" t="s">
        <v>208</v>
      </c>
      <c r="X972" t="s">
        <v>730</v>
      </c>
      <c r="Y972" t="s">
        <v>209</v>
      </c>
      <c r="Z972" t="s">
        <v>32</v>
      </c>
      <c r="AA972" t="s">
        <v>210</v>
      </c>
      <c r="AB972" t="s">
        <v>211</v>
      </c>
      <c r="AC972" t="s">
        <v>49</v>
      </c>
    </row>
    <row r="973" spans="1:29" x14ac:dyDescent="0.3">
      <c r="A973">
        <v>10215</v>
      </c>
      <c r="B973">
        <v>49</v>
      </c>
      <c r="C973" s="10">
        <v>72.072177299288327</v>
      </c>
      <c r="D973">
        <v>100</v>
      </c>
      <c r="E973">
        <v>5</v>
      </c>
      <c r="F973" t="str" cm="1">
        <f t="array" ref="F973">_xlfn.IFS(G973&lt;5000,"Small",AND(G973&gt;=5000,G973&lt;=10000),"Medium",G973&gt;10000,"Large")</f>
        <v>Medium</v>
      </c>
      <c r="G973">
        <v>5285.14</v>
      </c>
      <c r="H973" s="10">
        <f t="shared" si="30"/>
        <v>1753.6033123348725</v>
      </c>
      <c r="I973" s="11">
        <f t="shared" si="31"/>
        <v>0.33179883831551715</v>
      </c>
      <c r="J973" t="s">
        <v>24</v>
      </c>
      <c r="K973" s="5">
        <v>38015</v>
      </c>
      <c r="L973">
        <v>1</v>
      </c>
      <c r="M973">
        <v>1</v>
      </c>
      <c r="N973">
        <v>2004</v>
      </c>
      <c r="O973" t="s">
        <v>492</v>
      </c>
      <c r="P973">
        <v>104</v>
      </c>
      <c r="Q973" t="s">
        <v>541</v>
      </c>
      <c r="R973" t="s">
        <v>212</v>
      </c>
      <c r="S973" t="s">
        <v>655</v>
      </c>
      <c r="T973" t="s">
        <v>213</v>
      </c>
      <c r="U973" t="s">
        <v>615</v>
      </c>
      <c r="V973" t="s">
        <v>214</v>
      </c>
      <c r="W973" t="s">
        <v>53</v>
      </c>
      <c r="X973" t="s">
        <v>632</v>
      </c>
      <c r="Y973" t="s">
        <v>31</v>
      </c>
      <c r="Z973" t="s">
        <v>32</v>
      </c>
      <c r="AA973" t="s">
        <v>215</v>
      </c>
      <c r="AB973" t="s">
        <v>216</v>
      </c>
      <c r="AC973" t="s">
        <v>49</v>
      </c>
    </row>
    <row r="974" spans="1:29" x14ac:dyDescent="0.3">
      <c r="A974">
        <v>10228</v>
      </c>
      <c r="B974">
        <v>31</v>
      </c>
      <c r="C974" s="10">
        <v>80.637818328108423</v>
      </c>
      <c r="D974">
        <v>100</v>
      </c>
      <c r="E974">
        <v>4</v>
      </c>
      <c r="F974" t="str" cm="1">
        <f t="array" ref="F974">_xlfn.IFS(G974&lt;5000,"Small",AND(G974&gt;=5000,G974&lt;=10000),"Medium",G974&gt;10000,"Large")</f>
        <v>Small</v>
      </c>
      <c r="G974">
        <v>3181.53</v>
      </c>
      <c r="H974" s="10">
        <f t="shared" si="30"/>
        <v>681.75763182863921</v>
      </c>
      <c r="I974" s="11">
        <f t="shared" si="31"/>
        <v>0.21428609248652036</v>
      </c>
      <c r="J974" s="1" t="s">
        <v>24</v>
      </c>
      <c r="K974" s="5">
        <v>38056</v>
      </c>
      <c r="L974">
        <v>1</v>
      </c>
      <c r="M974">
        <v>3</v>
      </c>
      <c r="N974">
        <v>2004</v>
      </c>
      <c r="O974" t="s">
        <v>492</v>
      </c>
      <c r="P974">
        <v>104</v>
      </c>
      <c r="Q974" t="s">
        <v>541</v>
      </c>
      <c r="R974" t="s">
        <v>217</v>
      </c>
      <c r="S974" t="s">
        <v>656</v>
      </c>
      <c r="T974" t="s">
        <v>218</v>
      </c>
      <c r="U974" t="s">
        <v>615</v>
      </c>
      <c r="V974" t="s">
        <v>114</v>
      </c>
      <c r="W974" t="s">
        <v>115</v>
      </c>
      <c r="X974" t="s">
        <v>637</v>
      </c>
      <c r="Y974" t="s">
        <v>31</v>
      </c>
      <c r="Z974" t="s">
        <v>32</v>
      </c>
      <c r="AA974" t="s">
        <v>219</v>
      </c>
      <c r="AB974" t="s">
        <v>133</v>
      </c>
      <c r="AC974" t="s">
        <v>49</v>
      </c>
    </row>
    <row r="975" spans="1:29" x14ac:dyDescent="0.3">
      <c r="A975">
        <v>10244</v>
      </c>
      <c r="B975">
        <v>29</v>
      </c>
      <c r="C975" s="10">
        <v>85.817404876254514</v>
      </c>
      <c r="D975">
        <v>100</v>
      </c>
      <c r="E975">
        <v>2</v>
      </c>
      <c r="F975" t="str" cm="1">
        <f t="array" ref="F975">_xlfn.IFS(G975&lt;5000,"Small",AND(G975&gt;=5000,G975&lt;=10000),"Medium",G975&gt;10000,"Large")</f>
        <v>Small</v>
      </c>
      <c r="G975">
        <v>3340.51</v>
      </c>
      <c r="H975" s="10">
        <f t="shared" si="30"/>
        <v>851.80525858861938</v>
      </c>
      <c r="I975" s="11">
        <f t="shared" si="31"/>
        <v>0.25499257855495699</v>
      </c>
      <c r="J975" t="s">
        <v>24</v>
      </c>
      <c r="K975" s="5">
        <v>38106</v>
      </c>
      <c r="L975">
        <v>2</v>
      </c>
      <c r="M975">
        <v>4</v>
      </c>
      <c r="N975">
        <v>2004</v>
      </c>
      <c r="O975" t="s">
        <v>492</v>
      </c>
      <c r="P975">
        <v>104</v>
      </c>
      <c r="Q975" t="s">
        <v>541</v>
      </c>
      <c r="R975" t="s">
        <v>161</v>
      </c>
      <c r="S975" t="s">
        <v>723</v>
      </c>
      <c r="T975" t="s">
        <v>162</v>
      </c>
      <c r="U975" t="s">
        <v>615</v>
      </c>
      <c r="V975" t="s">
        <v>163</v>
      </c>
      <c r="W975" t="s">
        <v>615</v>
      </c>
      <c r="X975" t="s">
        <v>646</v>
      </c>
      <c r="Y975" t="s">
        <v>164</v>
      </c>
      <c r="Z975" t="s">
        <v>40</v>
      </c>
      <c r="AA975" t="s">
        <v>165</v>
      </c>
      <c r="AB975" t="s">
        <v>166</v>
      </c>
      <c r="AC975" t="s">
        <v>49</v>
      </c>
    </row>
    <row r="976" spans="1:29" x14ac:dyDescent="0.3">
      <c r="A976">
        <v>10257</v>
      </c>
      <c r="B976">
        <v>37</v>
      </c>
      <c r="C976" s="10">
        <v>60.109390528070044</v>
      </c>
      <c r="D976">
        <v>84.82</v>
      </c>
      <c r="E976">
        <v>2</v>
      </c>
      <c r="F976" t="str" cm="1">
        <f t="array" ref="F976">_xlfn.IFS(G976&lt;5000,"Small",AND(G976&gt;=5000,G976&lt;=10000),"Medium",G976&gt;10000,"Large")</f>
        <v>Small</v>
      </c>
      <c r="G976">
        <v>3138.34</v>
      </c>
      <c r="H976" s="10">
        <f t="shared" si="30"/>
        <v>914.29255046140861</v>
      </c>
      <c r="I976" s="11">
        <f t="shared" si="31"/>
        <v>0.29132998670042398</v>
      </c>
      <c r="J976" t="s">
        <v>24</v>
      </c>
      <c r="K976" s="5">
        <v>38152</v>
      </c>
      <c r="L976">
        <v>2</v>
      </c>
      <c r="M976">
        <v>6</v>
      </c>
      <c r="N976">
        <v>2004</v>
      </c>
      <c r="O976" t="s">
        <v>492</v>
      </c>
      <c r="P976">
        <v>104</v>
      </c>
      <c r="Q976" t="s">
        <v>541</v>
      </c>
      <c r="R976" t="s">
        <v>355</v>
      </c>
      <c r="S976" t="s">
        <v>680</v>
      </c>
      <c r="T976" t="s">
        <v>356</v>
      </c>
      <c r="U976" t="s">
        <v>615</v>
      </c>
      <c r="V976" t="s">
        <v>357</v>
      </c>
      <c r="W976" t="s">
        <v>53</v>
      </c>
      <c r="X976" t="s">
        <v>623</v>
      </c>
      <c r="Y976" t="s">
        <v>31</v>
      </c>
      <c r="Z976" t="s">
        <v>32</v>
      </c>
      <c r="AA976" t="s">
        <v>95</v>
      </c>
      <c r="AB976" t="s">
        <v>358</v>
      </c>
      <c r="AC976" t="s">
        <v>49</v>
      </c>
    </row>
    <row r="977" spans="1:29" x14ac:dyDescent="0.3">
      <c r="A977">
        <v>10270</v>
      </c>
      <c r="B977">
        <v>38</v>
      </c>
      <c r="C977" s="10">
        <v>66.704784465756333</v>
      </c>
      <c r="D977">
        <v>100</v>
      </c>
      <c r="E977">
        <v>11</v>
      </c>
      <c r="F977" t="str" cm="1">
        <f t="array" ref="F977">_xlfn.IFS(G977&lt;5000,"Small",AND(G977&gt;=5000,G977&lt;=10000),"Medium",G977&gt;10000,"Large")</f>
        <v>Small</v>
      </c>
      <c r="G977">
        <v>4775.08</v>
      </c>
      <c r="H977" s="10">
        <f t="shared" si="30"/>
        <v>2240.2981903012592</v>
      </c>
      <c r="I977" s="11">
        <f t="shared" si="31"/>
        <v>0.46916453552637005</v>
      </c>
      <c r="J977" t="s">
        <v>24</v>
      </c>
      <c r="K977" s="5">
        <v>38187</v>
      </c>
      <c r="L977">
        <v>3</v>
      </c>
      <c r="M977">
        <v>7</v>
      </c>
      <c r="N977">
        <v>2004</v>
      </c>
      <c r="O977" t="s">
        <v>492</v>
      </c>
      <c r="P977">
        <v>104</v>
      </c>
      <c r="Q977" t="s">
        <v>541</v>
      </c>
      <c r="R977" t="s">
        <v>141</v>
      </c>
      <c r="S977" t="s">
        <v>142</v>
      </c>
      <c r="T977" t="s">
        <v>143</v>
      </c>
      <c r="U977" t="s">
        <v>144</v>
      </c>
      <c r="V977" t="s">
        <v>145</v>
      </c>
      <c r="W977" t="s">
        <v>146</v>
      </c>
      <c r="X977" t="s">
        <v>643</v>
      </c>
      <c r="Y977" t="s">
        <v>88</v>
      </c>
      <c r="Z977" t="s">
        <v>89</v>
      </c>
      <c r="AA977" t="s">
        <v>147</v>
      </c>
      <c r="AB977" t="s">
        <v>148</v>
      </c>
      <c r="AC977" t="s">
        <v>49</v>
      </c>
    </row>
    <row r="978" spans="1:29" x14ac:dyDescent="0.3">
      <c r="A978">
        <v>10280</v>
      </c>
      <c r="B978">
        <v>29</v>
      </c>
      <c r="C978" s="10">
        <v>80.95159488767581</v>
      </c>
      <c r="D978">
        <v>100</v>
      </c>
      <c r="E978">
        <v>4</v>
      </c>
      <c r="F978" t="str" cm="1">
        <f t="array" ref="F978">_xlfn.IFS(G978&lt;5000,"Small",AND(G978&gt;=5000,G978&lt;=10000),"Medium",G978&gt;10000,"Large")</f>
        <v>Small</v>
      </c>
      <c r="G978">
        <v>3006.43</v>
      </c>
      <c r="H978" s="10">
        <f t="shared" si="30"/>
        <v>658.83374825740111</v>
      </c>
      <c r="I978" s="11">
        <f t="shared" si="31"/>
        <v>0.21914155601740309</v>
      </c>
      <c r="J978" t="s">
        <v>24</v>
      </c>
      <c r="K978" s="5">
        <v>38216</v>
      </c>
      <c r="L978">
        <v>3</v>
      </c>
      <c r="M978">
        <v>8</v>
      </c>
      <c r="N978">
        <v>2004</v>
      </c>
      <c r="O978" t="s">
        <v>492</v>
      </c>
      <c r="P978">
        <v>104</v>
      </c>
      <c r="Q978" t="s">
        <v>541</v>
      </c>
      <c r="R978" t="s">
        <v>232</v>
      </c>
      <c r="S978" t="s">
        <v>731</v>
      </c>
      <c r="T978" t="s">
        <v>233</v>
      </c>
      <c r="U978" t="s">
        <v>615</v>
      </c>
      <c r="V978" t="s">
        <v>234</v>
      </c>
      <c r="W978" t="s">
        <v>615</v>
      </c>
      <c r="X978" t="s">
        <v>659</v>
      </c>
      <c r="Y978" t="s">
        <v>235</v>
      </c>
      <c r="Z978" t="s">
        <v>40</v>
      </c>
      <c r="AA978" t="s">
        <v>236</v>
      </c>
      <c r="AB978" t="s">
        <v>237</v>
      </c>
      <c r="AC978" t="s">
        <v>49</v>
      </c>
    </row>
    <row r="979" spans="1:29" x14ac:dyDescent="0.3">
      <c r="A979">
        <v>10291</v>
      </c>
      <c r="B979">
        <v>23</v>
      </c>
      <c r="C979" s="10">
        <v>81.802514540668966</v>
      </c>
      <c r="D979">
        <v>100</v>
      </c>
      <c r="E979">
        <v>13</v>
      </c>
      <c r="F979" t="str" cm="1">
        <f t="array" ref="F979">_xlfn.IFS(G979&lt;5000,"Small",AND(G979&gt;=5000,G979&lt;=10000),"Medium",G979&gt;10000,"Large")</f>
        <v>Small</v>
      </c>
      <c r="G979">
        <v>2866.26</v>
      </c>
      <c r="H979" s="10">
        <f t="shared" si="30"/>
        <v>984.80216556461392</v>
      </c>
      <c r="I979" s="11">
        <f t="shared" si="31"/>
        <v>0.3435843801904272</v>
      </c>
      <c r="J979" s="1" t="s">
        <v>24</v>
      </c>
      <c r="K979" s="5">
        <v>38238</v>
      </c>
      <c r="L979">
        <v>3</v>
      </c>
      <c r="M979">
        <v>9</v>
      </c>
      <c r="N979">
        <v>2004</v>
      </c>
      <c r="O979" t="s">
        <v>492</v>
      </c>
      <c r="P979">
        <v>104</v>
      </c>
      <c r="Q979" t="s">
        <v>541</v>
      </c>
      <c r="R979" t="s">
        <v>238</v>
      </c>
      <c r="S979" t="s">
        <v>732</v>
      </c>
      <c r="T979" t="s">
        <v>239</v>
      </c>
      <c r="U979" t="s">
        <v>615</v>
      </c>
      <c r="V979" t="s">
        <v>240</v>
      </c>
      <c r="W979" t="s">
        <v>615</v>
      </c>
      <c r="X979" t="s">
        <v>733</v>
      </c>
      <c r="Y979" t="s">
        <v>172</v>
      </c>
      <c r="Z979" t="s">
        <v>40</v>
      </c>
      <c r="AA979" t="s">
        <v>241</v>
      </c>
      <c r="AB979" t="s">
        <v>188</v>
      </c>
      <c r="AC979" t="s">
        <v>35</v>
      </c>
    </row>
    <row r="980" spans="1:29" x14ac:dyDescent="0.3">
      <c r="A980">
        <v>10304</v>
      </c>
      <c r="B980">
        <v>26</v>
      </c>
      <c r="C980" s="10">
        <v>64.917173719891679</v>
      </c>
      <c r="D980">
        <v>85.87</v>
      </c>
      <c r="E980">
        <v>8</v>
      </c>
      <c r="F980" t="str" cm="1">
        <f t="array" ref="F980">_xlfn.IFS(G980&lt;5000,"Small",AND(G980&gt;=5000,G980&lt;=10000),"Medium",G980&gt;10000,"Large")</f>
        <v>Small</v>
      </c>
      <c r="G980">
        <v>2232.62</v>
      </c>
      <c r="H980" s="10">
        <f t="shared" si="30"/>
        <v>544.77348328281619</v>
      </c>
      <c r="I980" s="11">
        <f t="shared" si="31"/>
        <v>0.24400636171082235</v>
      </c>
      <c r="J980" s="1" t="s">
        <v>24</v>
      </c>
      <c r="K980" s="5">
        <v>38271</v>
      </c>
      <c r="L980">
        <v>4</v>
      </c>
      <c r="M980">
        <v>10</v>
      </c>
      <c r="N980">
        <v>2004</v>
      </c>
      <c r="O980" t="s">
        <v>492</v>
      </c>
      <c r="P980">
        <v>104</v>
      </c>
      <c r="Q980" t="s">
        <v>541</v>
      </c>
      <c r="R980" t="s">
        <v>242</v>
      </c>
      <c r="S980" t="s">
        <v>734</v>
      </c>
      <c r="T980" t="s">
        <v>243</v>
      </c>
      <c r="U980" t="s">
        <v>615</v>
      </c>
      <c r="V980" t="s">
        <v>244</v>
      </c>
      <c r="W980" t="s">
        <v>615</v>
      </c>
      <c r="X980" t="s">
        <v>660</v>
      </c>
      <c r="Y980" t="s">
        <v>39</v>
      </c>
      <c r="Z980" t="s">
        <v>40</v>
      </c>
      <c r="AA980" t="s">
        <v>245</v>
      </c>
      <c r="AB980" t="s">
        <v>48</v>
      </c>
      <c r="AC980" t="s">
        <v>35</v>
      </c>
    </row>
    <row r="981" spans="1:29" x14ac:dyDescent="0.3">
      <c r="A981">
        <v>10312</v>
      </c>
      <c r="B981">
        <v>38</v>
      </c>
      <c r="C981" s="10">
        <v>72.410131436691415</v>
      </c>
      <c r="D981">
        <v>100</v>
      </c>
      <c r="E981">
        <v>5</v>
      </c>
      <c r="F981" t="str" cm="1">
        <f t="array" ref="F981">_xlfn.IFS(G981&lt;5000,"Small",AND(G981&gt;=5000,G981&lt;=10000),"Medium",G981&gt;10000,"Large")</f>
        <v>Small</v>
      </c>
      <c r="G981">
        <v>4457.0200000000004</v>
      </c>
      <c r="H981" s="10">
        <f t="shared" si="30"/>
        <v>1705.4350054057268</v>
      </c>
      <c r="I981" s="11">
        <f t="shared" si="31"/>
        <v>0.38264019578232239</v>
      </c>
      <c r="J981" t="s">
        <v>24</v>
      </c>
      <c r="K981" s="5">
        <v>38281</v>
      </c>
      <c r="L981">
        <v>4</v>
      </c>
      <c r="M981">
        <v>10</v>
      </c>
      <c r="N981">
        <v>2004</v>
      </c>
      <c r="O981" t="s">
        <v>492</v>
      </c>
      <c r="P981">
        <v>104</v>
      </c>
      <c r="Q981" t="s">
        <v>541</v>
      </c>
      <c r="R981" t="s">
        <v>246</v>
      </c>
      <c r="S981" t="s">
        <v>661</v>
      </c>
      <c r="T981" t="s">
        <v>247</v>
      </c>
      <c r="U981" t="s">
        <v>615</v>
      </c>
      <c r="V981" t="s">
        <v>248</v>
      </c>
      <c r="W981" t="s">
        <v>53</v>
      </c>
      <c r="X981" t="s">
        <v>634</v>
      </c>
      <c r="Y981" t="s">
        <v>31</v>
      </c>
      <c r="Z981" t="s">
        <v>32</v>
      </c>
      <c r="AA981" t="s">
        <v>249</v>
      </c>
      <c r="AB981" t="s">
        <v>250</v>
      </c>
      <c r="AC981" t="s">
        <v>49</v>
      </c>
    </row>
    <row r="982" spans="1:29" x14ac:dyDescent="0.3">
      <c r="A982">
        <v>10322</v>
      </c>
      <c r="B982">
        <v>48</v>
      </c>
      <c r="C982" s="10">
        <v>35.640510309880504</v>
      </c>
      <c r="D982">
        <v>47.04</v>
      </c>
      <c r="E982">
        <v>7</v>
      </c>
      <c r="F982" t="str" cm="1">
        <f t="array" ref="F982">_xlfn.IFS(G982&lt;5000,"Small",AND(G982&gt;=5000,G982&lt;=10000),"Medium",G982&gt;10000,"Large")</f>
        <v>Small</v>
      </c>
      <c r="G982">
        <v>2257.92</v>
      </c>
      <c r="H982" s="10">
        <f t="shared" si="30"/>
        <v>547.17550512573598</v>
      </c>
      <c r="I982" s="11">
        <f t="shared" si="31"/>
        <v>0.24233609035117984</v>
      </c>
      <c r="J982" s="1" t="s">
        <v>24</v>
      </c>
      <c r="K982" s="5">
        <v>38295</v>
      </c>
      <c r="L982">
        <v>4</v>
      </c>
      <c r="M982">
        <v>11</v>
      </c>
      <c r="N982">
        <v>2004</v>
      </c>
      <c r="O982" t="s">
        <v>492</v>
      </c>
      <c r="P982">
        <v>104</v>
      </c>
      <c r="Q982" t="s">
        <v>541</v>
      </c>
      <c r="R982" t="s">
        <v>251</v>
      </c>
      <c r="S982" t="s">
        <v>662</v>
      </c>
      <c r="T982" t="s">
        <v>252</v>
      </c>
      <c r="U982" t="s">
        <v>615</v>
      </c>
      <c r="V982" t="s">
        <v>253</v>
      </c>
      <c r="W982" t="s">
        <v>254</v>
      </c>
      <c r="X982" t="s">
        <v>663</v>
      </c>
      <c r="Y982" t="s">
        <v>31</v>
      </c>
      <c r="Z982" t="s">
        <v>32</v>
      </c>
      <c r="AA982" t="s">
        <v>54</v>
      </c>
      <c r="AB982" t="s">
        <v>250</v>
      </c>
      <c r="AC982" t="s">
        <v>35</v>
      </c>
    </row>
    <row r="983" spans="1:29" x14ac:dyDescent="0.3">
      <c r="A983">
        <v>10332</v>
      </c>
      <c r="B983">
        <v>40</v>
      </c>
      <c r="C983" s="10">
        <v>35.476910669717107</v>
      </c>
      <c r="D983">
        <v>39.799999999999997</v>
      </c>
      <c r="E983">
        <v>18</v>
      </c>
      <c r="F983" t="str" cm="1">
        <f t="array" ref="F983">_xlfn.IFS(G983&lt;5000,"Small",AND(G983&gt;=5000,G983&lt;=10000),"Medium",G983&gt;10000,"Large")</f>
        <v>Small</v>
      </c>
      <c r="G983">
        <v>1592</v>
      </c>
      <c r="H983" s="10">
        <f t="shared" si="30"/>
        <v>172.92357321131567</v>
      </c>
      <c r="I983" s="11">
        <f t="shared" si="31"/>
        <v>0.10862033493173096</v>
      </c>
      <c r="J983" t="s">
        <v>24</v>
      </c>
      <c r="K983" s="5">
        <v>38308</v>
      </c>
      <c r="L983">
        <v>4</v>
      </c>
      <c r="M983">
        <v>11</v>
      </c>
      <c r="N983">
        <v>2004</v>
      </c>
      <c r="O983" t="s">
        <v>492</v>
      </c>
      <c r="P983">
        <v>104</v>
      </c>
      <c r="Q983" t="s">
        <v>541</v>
      </c>
      <c r="R983" t="s">
        <v>440</v>
      </c>
      <c r="S983" t="s">
        <v>757</v>
      </c>
      <c r="T983" t="s">
        <v>441</v>
      </c>
      <c r="U983" t="s">
        <v>615</v>
      </c>
      <c r="V983" t="s">
        <v>442</v>
      </c>
      <c r="W983" t="s">
        <v>615</v>
      </c>
      <c r="X983" t="s">
        <v>758</v>
      </c>
      <c r="Y983" t="s">
        <v>157</v>
      </c>
      <c r="Z983" t="s">
        <v>40</v>
      </c>
      <c r="AA983" t="s">
        <v>443</v>
      </c>
      <c r="AB983" t="s">
        <v>87</v>
      </c>
      <c r="AC983" t="s">
        <v>35</v>
      </c>
    </row>
    <row r="984" spans="1:29" x14ac:dyDescent="0.3">
      <c r="A984">
        <v>10347</v>
      </c>
      <c r="B984">
        <v>45</v>
      </c>
      <c r="C984" s="10">
        <v>82.146426918690253</v>
      </c>
      <c r="D984">
        <v>100</v>
      </c>
      <c r="E984">
        <v>11</v>
      </c>
      <c r="F984" t="str" cm="1">
        <f t="array" ref="F984">_xlfn.IFS(G984&lt;5000,"Small",AND(G984&gt;=5000,G984&lt;=10000),"Medium",G984&gt;10000,"Large")</f>
        <v>Small</v>
      </c>
      <c r="G984">
        <v>4948.2</v>
      </c>
      <c r="H984" s="10">
        <f t="shared" si="30"/>
        <v>1251.6107886589384</v>
      </c>
      <c r="I984" s="11">
        <f t="shared" si="31"/>
        <v>0.25294264351864082</v>
      </c>
      <c r="J984" t="s">
        <v>24</v>
      </c>
      <c r="K984" s="5">
        <v>38320</v>
      </c>
      <c r="L984">
        <v>4</v>
      </c>
      <c r="M984">
        <v>11</v>
      </c>
      <c r="N984">
        <v>2004</v>
      </c>
      <c r="O984" t="s">
        <v>492</v>
      </c>
      <c r="P984">
        <v>104</v>
      </c>
      <c r="Q984" t="s">
        <v>541</v>
      </c>
      <c r="R984" t="s">
        <v>83</v>
      </c>
      <c r="S984" s="2" t="s">
        <v>628</v>
      </c>
      <c r="T984" t="s">
        <v>84</v>
      </c>
      <c r="U984" t="s">
        <v>85</v>
      </c>
      <c r="V984" t="s">
        <v>86</v>
      </c>
      <c r="W984" t="s">
        <v>87</v>
      </c>
      <c r="X984" t="s">
        <v>629</v>
      </c>
      <c r="Y984" t="s">
        <v>88</v>
      </c>
      <c r="Z984" t="s">
        <v>89</v>
      </c>
      <c r="AA984" t="s">
        <v>90</v>
      </c>
      <c r="AB984" t="s">
        <v>91</v>
      </c>
      <c r="AC984" t="s">
        <v>49</v>
      </c>
    </row>
    <row r="985" spans="1:29" x14ac:dyDescent="0.3">
      <c r="A985">
        <v>10357</v>
      </c>
      <c r="B985">
        <v>44</v>
      </c>
      <c r="C985" s="10">
        <v>60.034870945510534</v>
      </c>
      <c r="D985">
        <v>100</v>
      </c>
      <c r="E985">
        <v>4</v>
      </c>
      <c r="F985" t="str" cm="1">
        <f t="array" ref="F985">_xlfn.IFS(G985&lt;5000,"Small",AND(G985&gt;=5000,G985&lt;=10000),"Medium",G985&gt;10000,"Large")</f>
        <v>Medium</v>
      </c>
      <c r="G985">
        <v>5160.76</v>
      </c>
      <c r="H985" s="10">
        <f t="shared" si="30"/>
        <v>2519.2256783975367</v>
      </c>
      <c r="I985" s="11">
        <f t="shared" si="31"/>
        <v>0.48815013261564899</v>
      </c>
      <c r="J985" s="1" t="s">
        <v>24</v>
      </c>
      <c r="K985" s="5">
        <v>38331</v>
      </c>
      <c r="L985">
        <v>4</v>
      </c>
      <c r="M985">
        <v>12</v>
      </c>
      <c r="N985">
        <v>2004</v>
      </c>
      <c r="O985" t="s">
        <v>492</v>
      </c>
      <c r="P985">
        <v>104</v>
      </c>
      <c r="Q985" t="s">
        <v>541</v>
      </c>
      <c r="R985" t="s">
        <v>246</v>
      </c>
      <c r="S985" t="s">
        <v>661</v>
      </c>
      <c r="T985" t="s">
        <v>247</v>
      </c>
      <c r="U985" t="s">
        <v>615</v>
      </c>
      <c r="V985" t="s">
        <v>248</v>
      </c>
      <c r="W985" t="s">
        <v>53</v>
      </c>
      <c r="X985" t="s">
        <v>634</v>
      </c>
      <c r="Y985" t="s">
        <v>31</v>
      </c>
      <c r="Z985" t="s">
        <v>32</v>
      </c>
      <c r="AA985" t="s">
        <v>249</v>
      </c>
      <c r="AB985" t="s">
        <v>250</v>
      </c>
      <c r="AC985" t="s">
        <v>49</v>
      </c>
    </row>
    <row r="986" spans="1:29" x14ac:dyDescent="0.3">
      <c r="A986">
        <v>10369</v>
      </c>
      <c r="B986">
        <v>21</v>
      </c>
      <c r="C986" s="10">
        <v>57.919194057376068</v>
      </c>
      <c r="D986">
        <v>94.22</v>
      </c>
      <c r="E986">
        <v>5</v>
      </c>
      <c r="F986" t="str" cm="1">
        <f t="array" ref="F986">_xlfn.IFS(G986&lt;5000,"Small",AND(G986&gt;=5000,G986&lt;=10000),"Medium",G986&gt;10000,"Large")</f>
        <v>Small</v>
      </c>
      <c r="G986">
        <v>1978.62</v>
      </c>
      <c r="H986" s="10">
        <f t="shared" si="30"/>
        <v>762.31692479510252</v>
      </c>
      <c r="I986" s="11">
        <f t="shared" si="31"/>
        <v>0.38527707432205405</v>
      </c>
      <c r="J986" t="s">
        <v>24</v>
      </c>
      <c r="K986" s="5">
        <v>38372</v>
      </c>
      <c r="L986">
        <v>1</v>
      </c>
      <c r="M986">
        <v>1</v>
      </c>
      <c r="N986">
        <v>2005</v>
      </c>
      <c r="O986" t="s">
        <v>492</v>
      </c>
      <c r="P986">
        <v>104</v>
      </c>
      <c r="Q986" t="s">
        <v>541</v>
      </c>
      <c r="R986" t="s">
        <v>255</v>
      </c>
      <c r="S986" t="s">
        <v>636</v>
      </c>
      <c r="T986" t="s">
        <v>256</v>
      </c>
      <c r="U986" t="s">
        <v>615</v>
      </c>
      <c r="V986" t="s">
        <v>257</v>
      </c>
      <c r="W986" t="s">
        <v>115</v>
      </c>
      <c r="X986" t="s">
        <v>664</v>
      </c>
      <c r="Y986" t="s">
        <v>31</v>
      </c>
      <c r="Z986" t="s">
        <v>32</v>
      </c>
      <c r="AA986" t="s">
        <v>249</v>
      </c>
      <c r="AB986" t="s">
        <v>258</v>
      </c>
      <c r="AC986" t="s">
        <v>35</v>
      </c>
    </row>
    <row r="987" spans="1:29" x14ac:dyDescent="0.3">
      <c r="A987">
        <v>10381</v>
      </c>
      <c r="B987">
        <v>35</v>
      </c>
      <c r="C987" s="10">
        <v>60.22028368404203</v>
      </c>
      <c r="D987">
        <v>100</v>
      </c>
      <c r="E987">
        <v>5</v>
      </c>
      <c r="F987" t="str" cm="1">
        <f t="array" ref="F987">_xlfn.IFS(G987&lt;5000,"Small",AND(G987&gt;=5000,G987&lt;=10000),"Medium",G987&gt;10000,"Large")</f>
        <v>Small</v>
      </c>
      <c r="G987">
        <v>4288.2</v>
      </c>
      <c r="H987" s="10">
        <f t="shared" si="30"/>
        <v>2180.4900710585289</v>
      </c>
      <c r="I987" s="11">
        <f t="shared" si="31"/>
        <v>0.50848609464542904</v>
      </c>
      <c r="J987" t="s">
        <v>24</v>
      </c>
      <c r="K987" s="5">
        <v>38400</v>
      </c>
      <c r="L987">
        <v>1</v>
      </c>
      <c r="M987">
        <v>2</v>
      </c>
      <c r="N987">
        <v>2005</v>
      </c>
      <c r="O987" t="s">
        <v>492</v>
      </c>
      <c r="P987">
        <v>104</v>
      </c>
      <c r="Q987" t="s">
        <v>541</v>
      </c>
      <c r="R987" t="s">
        <v>56</v>
      </c>
      <c r="S987" t="s">
        <v>621</v>
      </c>
      <c r="T987" t="s">
        <v>57</v>
      </c>
      <c r="U987" t="s">
        <v>615</v>
      </c>
      <c r="V987" t="s">
        <v>58</v>
      </c>
      <c r="W987" t="s">
        <v>53</v>
      </c>
      <c r="X987" t="s">
        <v>615</v>
      </c>
      <c r="Y987" t="s">
        <v>31</v>
      </c>
      <c r="Z987" t="s">
        <v>32</v>
      </c>
      <c r="AA987" t="s">
        <v>59</v>
      </c>
      <c r="AB987" t="s">
        <v>55</v>
      </c>
      <c r="AC987" t="s">
        <v>49</v>
      </c>
    </row>
    <row r="988" spans="1:29" x14ac:dyDescent="0.3">
      <c r="A988">
        <v>10392</v>
      </c>
      <c r="B988">
        <v>29</v>
      </c>
      <c r="C988" s="10">
        <v>54.202644642994528</v>
      </c>
      <c r="D988">
        <v>86.92</v>
      </c>
      <c r="E988">
        <v>2</v>
      </c>
      <c r="F988" t="str" cm="1">
        <f t="array" ref="F988">_xlfn.IFS(G988&lt;5000,"Small",AND(G988&gt;=5000,G988&lt;=10000),"Medium",G988&gt;10000,"Large")</f>
        <v>Small</v>
      </c>
      <c r="G988">
        <v>2520.6799999999998</v>
      </c>
      <c r="H988" s="10">
        <f t="shared" si="30"/>
        <v>948.80330535315852</v>
      </c>
      <c r="I988" s="11">
        <f t="shared" si="31"/>
        <v>0.37640767783025159</v>
      </c>
      <c r="J988" s="1" t="s">
        <v>24</v>
      </c>
      <c r="K988" s="5">
        <v>38421</v>
      </c>
      <c r="L988">
        <v>1</v>
      </c>
      <c r="M988">
        <v>3</v>
      </c>
      <c r="N988">
        <v>2005</v>
      </c>
      <c r="O988" t="s">
        <v>492</v>
      </c>
      <c r="P988">
        <v>104</v>
      </c>
      <c r="Q988" t="s">
        <v>541</v>
      </c>
      <c r="R988" t="s">
        <v>366</v>
      </c>
      <c r="S988" t="s">
        <v>751</v>
      </c>
      <c r="T988" t="s">
        <v>367</v>
      </c>
      <c r="U988" t="s">
        <v>615</v>
      </c>
      <c r="V988" t="s">
        <v>368</v>
      </c>
      <c r="W988" t="s">
        <v>615</v>
      </c>
      <c r="X988" t="s">
        <v>682</v>
      </c>
      <c r="Y988" t="s">
        <v>137</v>
      </c>
      <c r="Z988" t="s">
        <v>40</v>
      </c>
      <c r="AA988" t="s">
        <v>369</v>
      </c>
      <c r="AB988" t="s">
        <v>370</v>
      </c>
      <c r="AC988" t="s">
        <v>35</v>
      </c>
    </row>
    <row r="989" spans="1:29" x14ac:dyDescent="0.3">
      <c r="A989">
        <v>10423</v>
      </c>
      <c r="B989">
        <v>21</v>
      </c>
      <c r="C989" s="10">
        <v>59.372269421096235</v>
      </c>
      <c r="D989">
        <v>84.82</v>
      </c>
      <c r="E989">
        <v>2</v>
      </c>
      <c r="F989" t="str" cm="1">
        <f t="array" ref="F989">_xlfn.IFS(G989&lt;5000,"Small",AND(G989&gt;=5000,G989&lt;=10000),"Medium",G989&gt;10000,"Large")</f>
        <v>Small</v>
      </c>
      <c r="G989">
        <v>1781.22</v>
      </c>
      <c r="H989" s="10">
        <f t="shared" si="30"/>
        <v>534.4023421569791</v>
      </c>
      <c r="I989" s="11">
        <f t="shared" si="31"/>
        <v>0.3000204029580732</v>
      </c>
      <c r="J989" t="s">
        <v>271</v>
      </c>
      <c r="K989" s="5">
        <v>38502</v>
      </c>
      <c r="L989">
        <v>2</v>
      </c>
      <c r="M989">
        <v>5</v>
      </c>
      <c r="N989">
        <v>2005</v>
      </c>
      <c r="O989" t="s">
        <v>492</v>
      </c>
      <c r="P989">
        <v>104</v>
      </c>
      <c r="Q989" t="s">
        <v>541</v>
      </c>
      <c r="R989" t="s">
        <v>329</v>
      </c>
      <c r="S989" t="s">
        <v>744</v>
      </c>
      <c r="T989" t="s">
        <v>330</v>
      </c>
      <c r="U989" t="s">
        <v>615</v>
      </c>
      <c r="V989" t="s">
        <v>331</v>
      </c>
      <c r="W989" t="s">
        <v>615</v>
      </c>
      <c r="X989" t="s">
        <v>332</v>
      </c>
      <c r="Y989" t="s">
        <v>333</v>
      </c>
      <c r="Z989" t="s">
        <v>40</v>
      </c>
      <c r="AA989" t="s">
        <v>334</v>
      </c>
      <c r="AB989" t="s">
        <v>335</v>
      </c>
      <c r="AC989" t="s">
        <v>35</v>
      </c>
    </row>
    <row r="990" spans="1:29" x14ac:dyDescent="0.3">
      <c r="A990">
        <v>10105</v>
      </c>
      <c r="B990">
        <v>22</v>
      </c>
      <c r="C990" s="10">
        <v>62.021590864776002</v>
      </c>
      <c r="D990">
        <v>100</v>
      </c>
      <c r="E990">
        <v>11</v>
      </c>
      <c r="F990" t="str" cm="1">
        <f t="array" ref="F990">_xlfn.IFS(G990&lt;5000,"Small",AND(G990&gt;=5000,G990&lt;=10000),"Medium",G990&gt;10000,"Large")</f>
        <v>Small</v>
      </c>
      <c r="G990">
        <v>3065.04</v>
      </c>
      <c r="H990" s="10">
        <f t="shared" si="30"/>
        <v>1700.5650009749279</v>
      </c>
      <c r="I990" s="11">
        <f t="shared" si="31"/>
        <v>0.55482636473746771</v>
      </c>
      <c r="J990" s="1" t="s">
        <v>24</v>
      </c>
      <c r="K990" s="5">
        <v>37663</v>
      </c>
      <c r="L990">
        <v>1</v>
      </c>
      <c r="M990">
        <v>2</v>
      </c>
      <c r="N990">
        <v>2003</v>
      </c>
      <c r="O990" t="s">
        <v>492</v>
      </c>
      <c r="P990">
        <v>136</v>
      </c>
      <c r="Q990" t="s">
        <v>542</v>
      </c>
      <c r="R990" t="s">
        <v>292</v>
      </c>
      <c r="S990" t="s">
        <v>293</v>
      </c>
      <c r="T990" t="s">
        <v>294</v>
      </c>
      <c r="U990" t="s">
        <v>615</v>
      </c>
      <c r="V990" t="s">
        <v>295</v>
      </c>
      <c r="W990" t="s">
        <v>615</v>
      </c>
      <c r="X990" t="s">
        <v>670</v>
      </c>
      <c r="Y990" t="s">
        <v>296</v>
      </c>
      <c r="Z990" t="s">
        <v>40</v>
      </c>
      <c r="AA990" t="s">
        <v>297</v>
      </c>
      <c r="AB990" t="s">
        <v>298</v>
      </c>
      <c r="AC990" t="s">
        <v>49</v>
      </c>
    </row>
    <row r="991" spans="1:29" x14ac:dyDescent="0.3">
      <c r="A991">
        <v>10117</v>
      </c>
      <c r="B991">
        <v>26</v>
      </c>
      <c r="C991" s="10">
        <v>80.692451403494971</v>
      </c>
      <c r="D991">
        <v>100</v>
      </c>
      <c r="E991">
        <v>5</v>
      </c>
      <c r="F991" t="str" cm="1">
        <f t="array" ref="F991">_xlfn.IFS(G991&lt;5000,"Small",AND(G991&gt;=5000,G991&lt;=10000),"Medium",G991&gt;10000,"Large")</f>
        <v>Small</v>
      </c>
      <c r="G991">
        <v>3551.34</v>
      </c>
      <c r="H991" s="10">
        <f t="shared" si="30"/>
        <v>1453.3362635091307</v>
      </c>
      <c r="I991" s="11">
        <f t="shared" si="31"/>
        <v>0.40923602457357805</v>
      </c>
      <c r="J991" t="s">
        <v>24</v>
      </c>
      <c r="K991" s="5">
        <v>37727</v>
      </c>
      <c r="L991">
        <v>2</v>
      </c>
      <c r="M991">
        <v>4</v>
      </c>
      <c r="N991">
        <v>2003</v>
      </c>
      <c r="O991" t="s">
        <v>492</v>
      </c>
      <c r="P991">
        <v>136</v>
      </c>
      <c r="Q991" t="s">
        <v>542</v>
      </c>
      <c r="R991" t="s">
        <v>179</v>
      </c>
      <c r="S991" s="2" t="s">
        <v>648</v>
      </c>
      <c r="T991" t="s">
        <v>180</v>
      </c>
      <c r="U991" t="s">
        <v>615</v>
      </c>
      <c r="V991" t="s">
        <v>181</v>
      </c>
      <c r="W991" t="s">
        <v>615</v>
      </c>
      <c r="X991" t="s">
        <v>649</v>
      </c>
      <c r="Y991" t="s">
        <v>181</v>
      </c>
      <c r="Z991" t="s">
        <v>182</v>
      </c>
      <c r="AA991" t="s">
        <v>183</v>
      </c>
      <c r="AB991" t="s">
        <v>184</v>
      </c>
      <c r="AC991" t="s">
        <v>49</v>
      </c>
    </row>
    <row r="992" spans="1:29" x14ac:dyDescent="0.3">
      <c r="A992">
        <v>10128</v>
      </c>
      <c r="B992">
        <v>41</v>
      </c>
      <c r="C992" s="10">
        <v>82.06599874152964</v>
      </c>
      <c r="D992">
        <v>100</v>
      </c>
      <c r="E992">
        <v>2</v>
      </c>
      <c r="F992" t="str" cm="1">
        <f t="array" ref="F992">_xlfn.IFS(G992&lt;5000,"Small",AND(G992&gt;=5000,G992&lt;=10000),"Medium",G992&gt;10000,"Large")</f>
        <v>Medium</v>
      </c>
      <c r="G992">
        <v>5544.02</v>
      </c>
      <c r="H992" s="10">
        <f t="shared" si="30"/>
        <v>2179.314051597285</v>
      </c>
      <c r="I992" s="11">
        <f t="shared" si="31"/>
        <v>0.39309274706752229</v>
      </c>
      <c r="J992" s="1" t="s">
        <v>24</v>
      </c>
      <c r="K992" s="5">
        <v>37778</v>
      </c>
      <c r="L992">
        <v>2</v>
      </c>
      <c r="M992">
        <v>6</v>
      </c>
      <c r="N992">
        <v>2003</v>
      </c>
      <c r="O992" t="s">
        <v>492</v>
      </c>
      <c r="P992">
        <v>136</v>
      </c>
      <c r="Q992" t="s">
        <v>542</v>
      </c>
      <c r="R992" t="s">
        <v>161</v>
      </c>
      <c r="S992" t="s">
        <v>723</v>
      </c>
      <c r="T992" t="s">
        <v>162</v>
      </c>
      <c r="U992" t="s">
        <v>615</v>
      </c>
      <c r="V992" t="s">
        <v>163</v>
      </c>
      <c r="W992" t="s">
        <v>615</v>
      </c>
      <c r="X992" t="s">
        <v>646</v>
      </c>
      <c r="Y992" t="s">
        <v>164</v>
      </c>
      <c r="Z992" t="s">
        <v>40</v>
      </c>
      <c r="AA992" t="s">
        <v>165</v>
      </c>
      <c r="AB992" t="s">
        <v>166</v>
      </c>
      <c r="AC992" t="s">
        <v>49</v>
      </c>
    </row>
    <row r="993" spans="1:29" x14ac:dyDescent="0.3">
      <c r="A993">
        <v>10142</v>
      </c>
      <c r="B993">
        <v>47</v>
      </c>
      <c r="C993" s="10">
        <v>71.847103613557522</v>
      </c>
      <c r="D993">
        <v>100</v>
      </c>
      <c r="E993">
        <v>8</v>
      </c>
      <c r="F993" t="str" cm="1">
        <f t="array" ref="F993">_xlfn.IFS(G993&lt;5000,"Small",AND(G993&gt;=5000,G993&lt;=10000),"Medium",G993&gt;10000,"Large")</f>
        <v>Medium</v>
      </c>
      <c r="G993">
        <v>6034.33</v>
      </c>
      <c r="H993" s="10">
        <f t="shared" si="30"/>
        <v>2657.5161301627963</v>
      </c>
      <c r="I993" s="11">
        <f t="shared" si="31"/>
        <v>0.44039953568379531</v>
      </c>
      <c r="J993" s="1" t="s">
        <v>24</v>
      </c>
      <c r="K993" s="5">
        <v>37841</v>
      </c>
      <c r="L993">
        <v>3</v>
      </c>
      <c r="M993">
        <v>8</v>
      </c>
      <c r="N993">
        <v>2003</v>
      </c>
      <c r="O993" t="s">
        <v>492</v>
      </c>
      <c r="P993">
        <v>136</v>
      </c>
      <c r="Q993" t="s">
        <v>542</v>
      </c>
      <c r="R993" t="s">
        <v>246</v>
      </c>
      <c r="S993" t="s">
        <v>661</v>
      </c>
      <c r="T993" t="s">
        <v>247</v>
      </c>
      <c r="U993" t="s">
        <v>615</v>
      </c>
      <c r="V993" t="s">
        <v>248</v>
      </c>
      <c r="W993" t="s">
        <v>53</v>
      </c>
      <c r="X993" t="s">
        <v>634</v>
      </c>
      <c r="Y993" t="s">
        <v>31</v>
      </c>
      <c r="Z993" t="s">
        <v>32</v>
      </c>
      <c r="AA993" t="s">
        <v>249</v>
      </c>
      <c r="AB993" t="s">
        <v>250</v>
      </c>
      <c r="AC993" t="s">
        <v>49</v>
      </c>
    </row>
    <row r="994" spans="1:29" x14ac:dyDescent="0.3">
      <c r="A994">
        <v>10153</v>
      </c>
      <c r="B994">
        <v>31</v>
      </c>
      <c r="C994" s="10">
        <v>89.705662171988521</v>
      </c>
      <c r="D994">
        <v>100</v>
      </c>
      <c r="E994">
        <v>7</v>
      </c>
      <c r="F994" t="str" cm="1">
        <f t="array" ref="F994">_xlfn.IFS(G994&lt;5000,"Small",AND(G994&gt;=5000,G994&lt;=10000),"Medium",G994&gt;10000,"Large")</f>
        <v>Small</v>
      </c>
      <c r="G994">
        <v>3641.57</v>
      </c>
      <c r="H994" s="10">
        <f t="shared" si="30"/>
        <v>860.69447266835596</v>
      </c>
      <c r="I994" s="11">
        <f t="shared" si="31"/>
        <v>0.23635258217426985</v>
      </c>
      <c r="J994" t="s">
        <v>24</v>
      </c>
      <c r="K994" s="5">
        <v>37892</v>
      </c>
      <c r="L994">
        <v>3</v>
      </c>
      <c r="M994">
        <v>9</v>
      </c>
      <c r="N994">
        <v>2003</v>
      </c>
      <c r="O994" t="s">
        <v>492</v>
      </c>
      <c r="P994">
        <v>136</v>
      </c>
      <c r="Q994" t="s">
        <v>542</v>
      </c>
      <c r="R994" t="s">
        <v>161</v>
      </c>
      <c r="S994" t="s">
        <v>723</v>
      </c>
      <c r="T994" t="s">
        <v>162</v>
      </c>
      <c r="U994" t="s">
        <v>615</v>
      </c>
      <c r="V994" t="s">
        <v>163</v>
      </c>
      <c r="W994" t="s">
        <v>615</v>
      </c>
      <c r="X994" t="s">
        <v>646</v>
      </c>
      <c r="Y994" t="s">
        <v>164</v>
      </c>
      <c r="Z994" t="s">
        <v>40</v>
      </c>
      <c r="AA994" t="s">
        <v>165</v>
      </c>
      <c r="AB994" t="s">
        <v>166</v>
      </c>
      <c r="AC994" t="s">
        <v>49</v>
      </c>
    </row>
    <row r="995" spans="1:29" x14ac:dyDescent="0.3">
      <c r="A995">
        <v>10166</v>
      </c>
      <c r="B995">
        <v>43</v>
      </c>
      <c r="C995" s="10">
        <v>85.697777773149369</v>
      </c>
      <c r="D995">
        <v>100</v>
      </c>
      <c r="E995">
        <v>2</v>
      </c>
      <c r="F995" t="str" cm="1">
        <f t="array" ref="F995">_xlfn.IFS(G995&lt;5000,"Small",AND(G995&gt;=5000,G995&lt;=10000),"Medium",G995&gt;10000,"Large")</f>
        <v>Medium</v>
      </c>
      <c r="G995">
        <v>6930.74</v>
      </c>
      <c r="H995" s="10">
        <f t="shared" si="30"/>
        <v>3245.735555754577</v>
      </c>
      <c r="I995" s="11">
        <f t="shared" si="31"/>
        <v>0.46831010191618461</v>
      </c>
      <c r="J995" t="s">
        <v>24</v>
      </c>
      <c r="K995" s="5">
        <v>37915</v>
      </c>
      <c r="L995">
        <v>4</v>
      </c>
      <c r="M995">
        <v>10</v>
      </c>
      <c r="N995">
        <v>2003</v>
      </c>
      <c r="O995" t="s">
        <v>492</v>
      </c>
      <c r="P995">
        <v>136</v>
      </c>
      <c r="Q995" t="s">
        <v>542</v>
      </c>
      <c r="R995" t="s">
        <v>149</v>
      </c>
      <c r="S995" t="s">
        <v>644</v>
      </c>
      <c r="T995" t="s">
        <v>150</v>
      </c>
      <c r="U995" t="s">
        <v>615</v>
      </c>
      <c r="V995" t="s">
        <v>151</v>
      </c>
      <c r="W995" t="s">
        <v>115</v>
      </c>
      <c r="X995" t="s">
        <v>645</v>
      </c>
      <c r="Y995" t="s">
        <v>31</v>
      </c>
      <c r="Z995" t="s">
        <v>32</v>
      </c>
      <c r="AA995" t="s">
        <v>152</v>
      </c>
      <c r="AB995" t="s">
        <v>153</v>
      </c>
      <c r="AC995" t="s">
        <v>49</v>
      </c>
    </row>
    <row r="996" spans="1:29" x14ac:dyDescent="0.3">
      <c r="A996">
        <v>10177</v>
      </c>
      <c r="B996">
        <v>23</v>
      </c>
      <c r="C996" s="10">
        <v>86.492851453907079</v>
      </c>
      <c r="D996">
        <v>100</v>
      </c>
      <c r="E996">
        <v>9</v>
      </c>
      <c r="F996" t="str" cm="1">
        <f t="array" ref="F996">_xlfn.IFS(G996&lt;5000,"Small",AND(G996&gt;=5000,G996&lt;=10000),"Medium",G996&gt;10000,"Large")</f>
        <v>Small</v>
      </c>
      <c r="G996">
        <v>3675.63</v>
      </c>
      <c r="H996" s="10">
        <f t="shared" si="30"/>
        <v>1686.2944165601373</v>
      </c>
      <c r="I996" s="11">
        <f t="shared" si="31"/>
        <v>0.45877697607216644</v>
      </c>
      <c r="J996" s="1" t="s">
        <v>24</v>
      </c>
      <c r="K996" s="5">
        <v>37932</v>
      </c>
      <c r="L996">
        <v>4</v>
      </c>
      <c r="M996">
        <v>11</v>
      </c>
      <c r="N996">
        <v>2003</v>
      </c>
      <c r="O996" t="s">
        <v>492</v>
      </c>
      <c r="P996">
        <v>136</v>
      </c>
      <c r="Q996" t="s">
        <v>542</v>
      </c>
      <c r="R996" t="s">
        <v>436</v>
      </c>
      <c r="S996" s="2" t="s">
        <v>695</v>
      </c>
      <c r="T996" t="s">
        <v>437</v>
      </c>
      <c r="U996" t="s">
        <v>615</v>
      </c>
      <c r="V996" t="s">
        <v>163</v>
      </c>
      <c r="W996" t="s">
        <v>615</v>
      </c>
      <c r="X996" t="s">
        <v>647</v>
      </c>
      <c r="Y996" t="s">
        <v>164</v>
      </c>
      <c r="Z996" t="s">
        <v>40</v>
      </c>
      <c r="AA996" t="s">
        <v>438</v>
      </c>
      <c r="AB996" t="s">
        <v>439</v>
      </c>
      <c r="AC996" t="s">
        <v>49</v>
      </c>
    </row>
    <row r="997" spans="1:29" x14ac:dyDescent="0.3">
      <c r="A997">
        <v>10185</v>
      </c>
      <c r="B997">
        <v>28</v>
      </c>
      <c r="C997" s="10">
        <v>63.514328017995247</v>
      </c>
      <c r="D997">
        <v>100</v>
      </c>
      <c r="E997">
        <v>9</v>
      </c>
      <c r="F997" t="str" cm="1">
        <f t="array" ref="F997">_xlfn.IFS(G997&lt;5000,"Small",AND(G997&gt;=5000,G997&lt;=10000),"Medium",G997&gt;10000,"Large")</f>
        <v>Small</v>
      </c>
      <c r="G997">
        <v>3442.04</v>
      </c>
      <c r="H997" s="10">
        <f t="shared" si="30"/>
        <v>1663.638815496133</v>
      </c>
      <c r="I997" s="11">
        <f t="shared" si="31"/>
        <v>0.483329309216666</v>
      </c>
      <c r="J997" t="s">
        <v>24</v>
      </c>
      <c r="K997" s="5">
        <v>37939</v>
      </c>
      <c r="L997">
        <v>4</v>
      </c>
      <c r="M997">
        <v>11</v>
      </c>
      <c r="N997">
        <v>2003</v>
      </c>
      <c r="O997" t="s">
        <v>492</v>
      </c>
      <c r="P997">
        <v>136</v>
      </c>
      <c r="Q997" t="s">
        <v>542</v>
      </c>
      <c r="R997" t="s">
        <v>303</v>
      </c>
      <c r="S997" t="s">
        <v>671</v>
      </c>
      <c r="T997" t="s">
        <v>304</v>
      </c>
      <c r="U997" t="s">
        <v>615</v>
      </c>
      <c r="V997" t="s">
        <v>151</v>
      </c>
      <c r="W997" t="s">
        <v>115</v>
      </c>
      <c r="X997" t="s">
        <v>645</v>
      </c>
      <c r="Y997" t="s">
        <v>31</v>
      </c>
      <c r="Z997" t="s">
        <v>32</v>
      </c>
      <c r="AA997" t="s">
        <v>305</v>
      </c>
      <c r="AB997" t="s">
        <v>306</v>
      </c>
      <c r="AC997" t="s">
        <v>49</v>
      </c>
    </row>
    <row r="998" spans="1:29" x14ac:dyDescent="0.3">
      <c r="A998">
        <v>10196</v>
      </c>
      <c r="B998">
        <v>49</v>
      </c>
      <c r="C998" s="10">
        <v>68.746707539551906</v>
      </c>
      <c r="D998">
        <v>100</v>
      </c>
      <c r="E998">
        <v>1</v>
      </c>
      <c r="F998" t="str" cm="1">
        <f t="array" ref="F998">_xlfn.IFS(G998&lt;5000,"Small",AND(G998&gt;=5000,G998&lt;=10000),"Medium",G998&gt;10000,"Large")</f>
        <v>Medium</v>
      </c>
      <c r="G998">
        <v>6893.81</v>
      </c>
      <c r="H998" s="10">
        <f t="shared" si="30"/>
        <v>3525.2213305619571</v>
      </c>
      <c r="I998" s="11">
        <f t="shared" si="31"/>
        <v>0.51136038425224317</v>
      </c>
      <c r="J998" t="s">
        <v>24</v>
      </c>
      <c r="K998" s="5">
        <v>37951</v>
      </c>
      <c r="L998">
        <v>4</v>
      </c>
      <c r="M998">
        <v>11</v>
      </c>
      <c r="N998">
        <v>2003</v>
      </c>
      <c r="O998" t="s">
        <v>492</v>
      </c>
      <c r="P998">
        <v>136</v>
      </c>
      <c r="Q998" t="s">
        <v>542</v>
      </c>
      <c r="R998" t="s">
        <v>220</v>
      </c>
      <c r="S998" t="s">
        <v>657</v>
      </c>
      <c r="T998" t="s">
        <v>221</v>
      </c>
      <c r="U998" t="s">
        <v>615</v>
      </c>
      <c r="V998" t="s">
        <v>222</v>
      </c>
      <c r="W998" t="s">
        <v>105</v>
      </c>
      <c r="X998" t="s">
        <v>658</v>
      </c>
      <c r="Y998" t="s">
        <v>31</v>
      </c>
      <c r="Z998" t="s">
        <v>32</v>
      </c>
      <c r="AA998" t="s">
        <v>78</v>
      </c>
      <c r="AB998" t="s">
        <v>223</v>
      </c>
      <c r="AC998" t="s">
        <v>49</v>
      </c>
    </row>
    <row r="999" spans="1:29" x14ac:dyDescent="0.3">
      <c r="A999">
        <v>10208</v>
      </c>
      <c r="B999">
        <v>24</v>
      </c>
      <c r="C999" s="10">
        <v>67.974896386496553</v>
      </c>
      <c r="D999">
        <v>100</v>
      </c>
      <c r="E999">
        <v>9</v>
      </c>
      <c r="F999" t="str" cm="1">
        <f t="array" ref="F999">_xlfn.IFS(G999&lt;5000,"Small",AND(G999&gt;=5000,G999&lt;=10000),"Medium",G999&gt;10000,"Large")</f>
        <v>Small</v>
      </c>
      <c r="G999">
        <v>2622.48</v>
      </c>
      <c r="H999" s="10">
        <f t="shared" si="30"/>
        <v>991.08248672408263</v>
      </c>
      <c r="I999" s="11">
        <f t="shared" si="31"/>
        <v>0.37791803435072246</v>
      </c>
      <c r="J999" s="1" t="s">
        <v>24</v>
      </c>
      <c r="K999" s="5">
        <v>37988</v>
      </c>
      <c r="L999">
        <v>1</v>
      </c>
      <c r="M999">
        <v>1</v>
      </c>
      <c r="N999">
        <v>2004</v>
      </c>
      <c r="O999" t="s">
        <v>492</v>
      </c>
      <c r="P999">
        <v>136</v>
      </c>
      <c r="Q999" t="s">
        <v>542</v>
      </c>
      <c r="R999" t="s">
        <v>200</v>
      </c>
      <c r="S999" t="s">
        <v>728</v>
      </c>
      <c r="T999" t="s">
        <v>201</v>
      </c>
      <c r="U999" t="s">
        <v>615</v>
      </c>
      <c r="V999" t="s">
        <v>202</v>
      </c>
      <c r="W999" t="s">
        <v>615</v>
      </c>
      <c r="X999" t="s">
        <v>654</v>
      </c>
      <c r="Y999" t="s">
        <v>39</v>
      </c>
      <c r="Z999" t="s">
        <v>40</v>
      </c>
      <c r="AA999" t="s">
        <v>203</v>
      </c>
      <c r="AB999" t="s">
        <v>204</v>
      </c>
      <c r="AC999" t="s">
        <v>35</v>
      </c>
    </row>
    <row r="1000" spans="1:29" x14ac:dyDescent="0.3">
      <c r="A1000">
        <v>10221</v>
      </c>
      <c r="B1000">
        <v>33</v>
      </c>
      <c r="C1000" s="10">
        <v>63.593889875529676</v>
      </c>
      <c r="D1000">
        <v>100</v>
      </c>
      <c r="E1000">
        <v>3</v>
      </c>
      <c r="F1000" t="str" cm="1">
        <f t="array" ref="F1000">_xlfn.IFS(G1000&lt;5000,"Small",AND(G1000&gt;=5000,G1000&lt;=10000),"Medium",G1000&gt;10000,"Large")</f>
        <v>Small</v>
      </c>
      <c r="G1000">
        <v>4417.38</v>
      </c>
      <c r="H1000" s="10">
        <f t="shared" si="30"/>
        <v>2318.7816341075209</v>
      </c>
      <c r="I1000" s="11">
        <f t="shared" si="31"/>
        <v>0.52492238252256329</v>
      </c>
      <c r="J1000" t="s">
        <v>24</v>
      </c>
      <c r="K1000" s="5">
        <v>38035</v>
      </c>
      <c r="L1000">
        <v>1</v>
      </c>
      <c r="M1000">
        <v>2</v>
      </c>
      <c r="N1000">
        <v>2004</v>
      </c>
      <c r="O1000" t="s">
        <v>492</v>
      </c>
      <c r="P1000">
        <v>136</v>
      </c>
      <c r="Q1000" t="s">
        <v>542</v>
      </c>
      <c r="R1000" t="s">
        <v>329</v>
      </c>
      <c r="S1000" t="s">
        <v>744</v>
      </c>
      <c r="T1000" t="s">
        <v>330</v>
      </c>
      <c r="U1000" t="s">
        <v>615</v>
      </c>
      <c r="V1000" t="s">
        <v>331</v>
      </c>
      <c r="W1000" t="s">
        <v>615</v>
      </c>
      <c r="X1000" t="s">
        <v>332</v>
      </c>
      <c r="Y1000" t="s">
        <v>333</v>
      </c>
      <c r="Z1000" t="s">
        <v>40</v>
      </c>
      <c r="AA1000" t="s">
        <v>334</v>
      </c>
      <c r="AB1000" t="s">
        <v>335</v>
      </c>
      <c r="AC1000" t="s">
        <v>49</v>
      </c>
    </row>
    <row r="1001" spans="1:29" x14ac:dyDescent="0.3">
      <c r="A1001">
        <v>10232</v>
      </c>
      <c r="B1001">
        <v>22</v>
      </c>
      <c r="C1001" s="10">
        <v>71.739429151321104</v>
      </c>
      <c r="D1001">
        <v>100</v>
      </c>
      <c r="E1001">
        <v>6</v>
      </c>
      <c r="F1001" t="str" cm="1">
        <f t="array" ref="F1001">_xlfn.IFS(G1001&lt;5000,"Small",AND(G1001&gt;=5000,G1001&lt;=10000),"Medium",G1001&gt;10000,"Large")</f>
        <v>Small</v>
      </c>
      <c r="G1001">
        <v>3606.02</v>
      </c>
      <c r="H1001" s="10">
        <f t="shared" si="30"/>
        <v>2027.7525586709357</v>
      </c>
      <c r="I1001" s="11">
        <f t="shared" si="31"/>
        <v>0.5623242684929467</v>
      </c>
      <c r="J1001" t="s">
        <v>24</v>
      </c>
      <c r="K1001" s="5">
        <v>38066</v>
      </c>
      <c r="L1001">
        <v>1</v>
      </c>
      <c r="M1001">
        <v>3</v>
      </c>
      <c r="N1001">
        <v>2004</v>
      </c>
      <c r="O1001" t="s">
        <v>492</v>
      </c>
      <c r="P1001">
        <v>136</v>
      </c>
      <c r="Q1001" t="s">
        <v>542</v>
      </c>
      <c r="R1001" t="s">
        <v>344</v>
      </c>
      <c r="S1001" t="s">
        <v>747</v>
      </c>
      <c r="T1001" t="s">
        <v>345</v>
      </c>
      <c r="U1001" t="s">
        <v>615</v>
      </c>
      <c r="V1001" t="s">
        <v>346</v>
      </c>
      <c r="W1001" t="s">
        <v>347</v>
      </c>
      <c r="X1001" t="s">
        <v>748</v>
      </c>
      <c r="Y1001" t="s">
        <v>157</v>
      </c>
      <c r="Z1001" t="s">
        <v>40</v>
      </c>
      <c r="AA1001" t="s">
        <v>348</v>
      </c>
      <c r="AB1001" t="s">
        <v>349</v>
      </c>
      <c r="AC1001" t="s">
        <v>49</v>
      </c>
    </row>
    <row r="1002" spans="1:29" x14ac:dyDescent="0.3">
      <c r="A1002">
        <v>10248</v>
      </c>
      <c r="B1002">
        <v>32</v>
      </c>
      <c r="C1002" s="10">
        <v>73.097152466531554</v>
      </c>
      <c r="D1002">
        <v>100</v>
      </c>
      <c r="E1002">
        <v>12</v>
      </c>
      <c r="F1002" t="str" cm="1">
        <f t="array" ref="F1002">_xlfn.IFS(G1002&lt;5000,"Small",AND(G1002&gt;=5000,G1002&lt;=10000),"Medium",G1002&gt;10000,"Large")</f>
        <v>Small</v>
      </c>
      <c r="G1002">
        <v>3802.56</v>
      </c>
      <c r="H1002" s="10">
        <f t="shared" si="30"/>
        <v>1463.4511210709902</v>
      </c>
      <c r="I1002" s="11">
        <f t="shared" si="31"/>
        <v>0.38485944234173564</v>
      </c>
      <c r="J1002" s="1" t="s">
        <v>307</v>
      </c>
      <c r="K1002" s="5">
        <v>38114</v>
      </c>
      <c r="L1002">
        <v>2</v>
      </c>
      <c r="M1002">
        <v>5</v>
      </c>
      <c r="N1002">
        <v>2004</v>
      </c>
      <c r="O1002" t="s">
        <v>492</v>
      </c>
      <c r="P1002">
        <v>136</v>
      </c>
      <c r="Q1002" t="s">
        <v>542</v>
      </c>
      <c r="R1002" t="s">
        <v>27</v>
      </c>
      <c r="S1002" t="s">
        <v>614</v>
      </c>
      <c r="T1002" t="s">
        <v>28</v>
      </c>
      <c r="U1002" t="s">
        <v>615</v>
      </c>
      <c r="V1002" t="s">
        <v>29</v>
      </c>
      <c r="W1002" t="s">
        <v>30</v>
      </c>
      <c r="X1002" t="s">
        <v>616</v>
      </c>
      <c r="Y1002" t="s">
        <v>31</v>
      </c>
      <c r="Z1002" t="s">
        <v>32</v>
      </c>
      <c r="AA1002" t="s">
        <v>33</v>
      </c>
      <c r="AB1002" t="s">
        <v>34</v>
      </c>
      <c r="AC1002" t="s">
        <v>49</v>
      </c>
    </row>
    <row r="1003" spans="1:29" x14ac:dyDescent="0.3">
      <c r="A1003">
        <v>10273</v>
      </c>
      <c r="B1003">
        <v>40</v>
      </c>
      <c r="C1003" s="10">
        <v>79.284614339926236</v>
      </c>
      <c r="D1003">
        <v>100</v>
      </c>
      <c r="E1003">
        <v>13</v>
      </c>
      <c r="F1003" t="str" cm="1">
        <f t="array" ref="F1003">_xlfn.IFS(G1003&lt;5000,"Small",AND(G1003&gt;=5000,G1003&lt;=10000),"Medium",G1003&gt;10000,"Large")</f>
        <v>Medium</v>
      </c>
      <c r="G1003">
        <v>5026.3999999999996</v>
      </c>
      <c r="H1003" s="10">
        <f t="shared" si="30"/>
        <v>1855.0154264029502</v>
      </c>
      <c r="I1003" s="11">
        <f t="shared" si="31"/>
        <v>0.36905447763865795</v>
      </c>
      <c r="J1003" t="s">
        <v>24</v>
      </c>
      <c r="K1003" s="5">
        <v>38189</v>
      </c>
      <c r="L1003">
        <v>3</v>
      </c>
      <c r="M1003">
        <v>7</v>
      </c>
      <c r="N1003">
        <v>2004</v>
      </c>
      <c r="O1003" t="s">
        <v>492</v>
      </c>
      <c r="P1003">
        <v>136</v>
      </c>
      <c r="Q1003" t="s">
        <v>542</v>
      </c>
      <c r="R1003" t="s">
        <v>329</v>
      </c>
      <c r="S1003" t="s">
        <v>744</v>
      </c>
      <c r="T1003" t="s">
        <v>330</v>
      </c>
      <c r="U1003" t="s">
        <v>615</v>
      </c>
      <c r="V1003" t="s">
        <v>331</v>
      </c>
      <c r="W1003" t="s">
        <v>615</v>
      </c>
      <c r="X1003" t="s">
        <v>332</v>
      </c>
      <c r="Y1003" t="s">
        <v>333</v>
      </c>
      <c r="Z1003" t="s">
        <v>40</v>
      </c>
      <c r="AA1003" t="s">
        <v>334</v>
      </c>
      <c r="AB1003" t="s">
        <v>335</v>
      </c>
      <c r="AC1003" t="s">
        <v>49</v>
      </c>
    </row>
    <row r="1004" spans="1:29" x14ac:dyDescent="0.3">
      <c r="A1004">
        <v>10282</v>
      </c>
      <c r="B1004">
        <v>43</v>
      </c>
      <c r="C1004" s="10">
        <v>86.696414797881971</v>
      </c>
      <c r="D1004">
        <v>100</v>
      </c>
      <c r="E1004">
        <v>1</v>
      </c>
      <c r="F1004" t="str" cm="1">
        <f t="array" ref="F1004">_xlfn.IFS(G1004&lt;5000,"Small",AND(G1004&gt;=5000,G1004&lt;=10000),"Medium",G1004&gt;10000,"Large")</f>
        <v>Medium</v>
      </c>
      <c r="G1004">
        <v>6695.53</v>
      </c>
      <c r="H1004" s="10">
        <f t="shared" si="30"/>
        <v>2967.584163691075</v>
      </c>
      <c r="I1004" s="11">
        <f t="shared" si="31"/>
        <v>0.44321870915238604</v>
      </c>
      <c r="J1004" t="s">
        <v>24</v>
      </c>
      <c r="K1004" s="5">
        <v>38219</v>
      </c>
      <c r="L1004">
        <v>3</v>
      </c>
      <c r="M1004">
        <v>8</v>
      </c>
      <c r="N1004">
        <v>2004</v>
      </c>
      <c r="O1004" t="s">
        <v>492</v>
      </c>
      <c r="P1004">
        <v>136</v>
      </c>
      <c r="Q1004" t="s">
        <v>542</v>
      </c>
      <c r="R1004" t="s">
        <v>246</v>
      </c>
      <c r="S1004" t="s">
        <v>661</v>
      </c>
      <c r="T1004" t="s">
        <v>247</v>
      </c>
      <c r="U1004" t="s">
        <v>615</v>
      </c>
      <c r="V1004" t="s">
        <v>248</v>
      </c>
      <c r="W1004" t="s">
        <v>53</v>
      </c>
      <c r="X1004" t="s">
        <v>634</v>
      </c>
      <c r="Y1004" t="s">
        <v>31</v>
      </c>
      <c r="Z1004" t="s">
        <v>32</v>
      </c>
      <c r="AA1004" t="s">
        <v>249</v>
      </c>
      <c r="AB1004" t="s">
        <v>250</v>
      </c>
      <c r="AC1004" t="s">
        <v>49</v>
      </c>
    </row>
    <row r="1005" spans="1:29" x14ac:dyDescent="0.3">
      <c r="A1005">
        <v>10293</v>
      </c>
      <c r="B1005">
        <v>24</v>
      </c>
      <c r="C1005" s="10">
        <v>63.727052375524273</v>
      </c>
      <c r="D1005">
        <v>100</v>
      </c>
      <c r="E1005">
        <v>4</v>
      </c>
      <c r="F1005" t="str" cm="1">
        <f t="array" ref="F1005">_xlfn.IFS(G1005&lt;5000,"Small",AND(G1005&gt;=5000,G1005&lt;=10000),"Medium",G1005&gt;10000,"Large")</f>
        <v>Small</v>
      </c>
      <c r="G1005">
        <v>2819.28</v>
      </c>
      <c r="H1005" s="10">
        <f t="shared" si="30"/>
        <v>1289.8307429874176</v>
      </c>
      <c r="I1005" s="11">
        <f t="shared" si="31"/>
        <v>0.45750359772261623</v>
      </c>
      <c r="J1005" s="1" t="s">
        <v>24</v>
      </c>
      <c r="K1005" s="5">
        <v>38239</v>
      </c>
      <c r="L1005">
        <v>3</v>
      </c>
      <c r="M1005">
        <v>9</v>
      </c>
      <c r="N1005">
        <v>2004</v>
      </c>
      <c r="O1005" t="s">
        <v>492</v>
      </c>
      <c r="P1005">
        <v>136</v>
      </c>
      <c r="Q1005" t="s">
        <v>542</v>
      </c>
      <c r="R1005" t="s">
        <v>232</v>
      </c>
      <c r="S1005" t="s">
        <v>731</v>
      </c>
      <c r="T1005" t="s">
        <v>233</v>
      </c>
      <c r="U1005" t="s">
        <v>615</v>
      </c>
      <c r="V1005" t="s">
        <v>234</v>
      </c>
      <c r="W1005" t="s">
        <v>615</v>
      </c>
      <c r="X1005" t="s">
        <v>659</v>
      </c>
      <c r="Y1005" t="s">
        <v>235</v>
      </c>
      <c r="Z1005" t="s">
        <v>40</v>
      </c>
      <c r="AA1005" t="s">
        <v>236</v>
      </c>
      <c r="AB1005" t="s">
        <v>237</v>
      </c>
      <c r="AC1005" t="s">
        <v>35</v>
      </c>
    </row>
    <row r="1006" spans="1:29" x14ac:dyDescent="0.3">
      <c r="A1006">
        <v>10306</v>
      </c>
      <c r="B1006">
        <v>32</v>
      </c>
      <c r="C1006" s="10">
        <v>63.544745136897696</v>
      </c>
      <c r="D1006">
        <v>100</v>
      </c>
      <c r="E1006">
        <v>9</v>
      </c>
      <c r="F1006" t="str" cm="1">
        <f t="array" ref="F1006">_xlfn.IFS(G1006&lt;5000,"Small",AND(G1006&gt;=5000,G1006&lt;=10000),"Medium",G1006&gt;10000,"Large")</f>
        <v>Small</v>
      </c>
      <c r="G1006">
        <v>3759.04</v>
      </c>
      <c r="H1006" s="10">
        <f t="shared" si="30"/>
        <v>1725.6081556192737</v>
      </c>
      <c r="I1006" s="11">
        <f t="shared" si="31"/>
        <v>0.45905554493149148</v>
      </c>
      <c r="J1006" t="s">
        <v>24</v>
      </c>
      <c r="K1006" s="5">
        <v>38274</v>
      </c>
      <c r="L1006">
        <v>4</v>
      </c>
      <c r="M1006">
        <v>10</v>
      </c>
      <c r="N1006">
        <v>2004</v>
      </c>
      <c r="O1006" t="s">
        <v>492</v>
      </c>
      <c r="P1006">
        <v>136</v>
      </c>
      <c r="Q1006" t="s">
        <v>542</v>
      </c>
      <c r="R1006" t="s">
        <v>440</v>
      </c>
      <c r="S1006" t="s">
        <v>757</v>
      </c>
      <c r="T1006" t="s">
        <v>441</v>
      </c>
      <c r="U1006" t="s">
        <v>615</v>
      </c>
      <c r="V1006" t="s">
        <v>442</v>
      </c>
      <c r="W1006" t="s">
        <v>615</v>
      </c>
      <c r="X1006" t="s">
        <v>758</v>
      </c>
      <c r="Y1006" t="s">
        <v>157</v>
      </c>
      <c r="Z1006" t="s">
        <v>40</v>
      </c>
      <c r="AA1006" t="s">
        <v>443</v>
      </c>
      <c r="AB1006" t="s">
        <v>87</v>
      </c>
      <c r="AC1006" t="s">
        <v>49</v>
      </c>
    </row>
    <row r="1007" spans="1:29" x14ac:dyDescent="0.3">
      <c r="A1007">
        <v>10314</v>
      </c>
      <c r="B1007">
        <v>20</v>
      </c>
      <c r="C1007" s="10">
        <v>89.505883566936461</v>
      </c>
      <c r="D1007">
        <v>100</v>
      </c>
      <c r="E1007">
        <v>1</v>
      </c>
      <c r="F1007" t="str" cm="1">
        <f t="array" ref="F1007">_xlfn.IFS(G1007&lt;5000,"Small",AND(G1007&gt;=5000,G1007&lt;=10000),"Medium",G1007&gt;10000,"Large")</f>
        <v>Small</v>
      </c>
      <c r="G1007">
        <v>2731.8</v>
      </c>
      <c r="H1007" s="10">
        <f t="shared" si="30"/>
        <v>941.68232866127096</v>
      </c>
      <c r="I1007" s="11">
        <f t="shared" si="31"/>
        <v>0.34471129975154507</v>
      </c>
      <c r="J1007" t="s">
        <v>24</v>
      </c>
      <c r="K1007" s="5">
        <v>38282</v>
      </c>
      <c r="L1007">
        <v>4</v>
      </c>
      <c r="M1007">
        <v>10</v>
      </c>
      <c r="N1007">
        <v>2004</v>
      </c>
      <c r="O1007" t="s">
        <v>492</v>
      </c>
      <c r="P1007">
        <v>136</v>
      </c>
      <c r="Q1007" t="s">
        <v>542</v>
      </c>
      <c r="R1007" t="s">
        <v>444</v>
      </c>
      <c r="S1007" t="s">
        <v>445</v>
      </c>
      <c r="T1007" t="s">
        <v>446</v>
      </c>
      <c r="U1007" t="s">
        <v>615</v>
      </c>
      <c r="V1007" t="s">
        <v>447</v>
      </c>
      <c r="W1007" t="s">
        <v>615</v>
      </c>
      <c r="X1007" t="s">
        <v>696</v>
      </c>
      <c r="Y1007" t="s">
        <v>296</v>
      </c>
      <c r="Z1007" t="s">
        <v>40</v>
      </c>
      <c r="AA1007" t="s">
        <v>448</v>
      </c>
      <c r="AB1007" t="s">
        <v>449</v>
      </c>
      <c r="AC1007" t="s">
        <v>35</v>
      </c>
    </row>
    <row r="1008" spans="1:29" x14ac:dyDescent="0.3">
      <c r="A1008">
        <v>10325</v>
      </c>
      <c r="B1008">
        <v>24</v>
      </c>
      <c r="C1008" s="10">
        <v>55.00923610082031</v>
      </c>
      <c r="D1008">
        <v>69.12</v>
      </c>
      <c r="E1008">
        <v>9</v>
      </c>
      <c r="F1008" t="str" cm="1">
        <f t="array" ref="F1008">_xlfn.IFS(G1008&lt;5000,"Small",AND(G1008&gt;=5000,G1008&lt;=10000),"Medium",G1008&gt;10000,"Large")</f>
        <v>Small</v>
      </c>
      <c r="G1008">
        <v>1658.88</v>
      </c>
      <c r="H1008" s="10">
        <f t="shared" si="30"/>
        <v>338.65833358031273</v>
      </c>
      <c r="I1008" s="11">
        <f t="shared" si="31"/>
        <v>0.20414878326359515</v>
      </c>
      <c r="J1008" s="1" t="s">
        <v>24</v>
      </c>
      <c r="K1008" s="5">
        <v>38296</v>
      </c>
      <c r="L1008">
        <v>4</v>
      </c>
      <c r="M1008">
        <v>11</v>
      </c>
      <c r="N1008">
        <v>2004</v>
      </c>
      <c r="O1008" t="s">
        <v>492</v>
      </c>
      <c r="P1008">
        <v>136</v>
      </c>
      <c r="Q1008" t="s">
        <v>542</v>
      </c>
      <c r="R1008" t="s">
        <v>124</v>
      </c>
      <c r="S1008" t="s">
        <v>719</v>
      </c>
      <c r="T1008" t="s">
        <v>125</v>
      </c>
      <c r="U1008" t="s">
        <v>615</v>
      </c>
      <c r="V1008" t="s">
        <v>126</v>
      </c>
      <c r="W1008" t="s">
        <v>615</v>
      </c>
      <c r="X1008" t="s">
        <v>639</v>
      </c>
      <c r="Y1008" t="s">
        <v>73</v>
      </c>
      <c r="Z1008" t="s">
        <v>40</v>
      </c>
      <c r="AA1008" t="s">
        <v>127</v>
      </c>
      <c r="AB1008" t="s">
        <v>128</v>
      </c>
      <c r="AC1008" t="s">
        <v>35</v>
      </c>
    </row>
    <row r="1009" spans="1:29" x14ac:dyDescent="0.3">
      <c r="A1009">
        <v>10336</v>
      </c>
      <c r="B1009">
        <v>48</v>
      </c>
      <c r="C1009" s="10">
        <v>83.958587225917739</v>
      </c>
      <c r="D1009">
        <v>100</v>
      </c>
      <c r="E1009">
        <v>12</v>
      </c>
      <c r="F1009" t="str" cm="1">
        <f t="array" ref="F1009">_xlfn.IFS(G1009&lt;5000,"Small",AND(G1009&gt;=5000,G1009&lt;=10000),"Medium",G1009&gt;10000,"Large")</f>
        <v>Medium</v>
      </c>
      <c r="G1009">
        <v>5778.24</v>
      </c>
      <c r="H1009" s="10">
        <f t="shared" si="30"/>
        <v>1748.2278131559483</v>
      </c>
      <c r="I1009" s="11">
        <f t="shared" si="31"/>
        <v>0.30255368644361402</v>
      </c>
      <c r="J1009" t="s">
        <v>24</v>
      </c>
      <c r="K1009" s="5">
        <v>38311</v>
      </c>
      <c r="L1009">
        <v>4</v>
      </c>
      <c r="M1009">
        <v>11</v>
      </c>
      <c r="N1009">
        <v>2004</v>
      </c>
      <c r="O1009" t="s">
        <v>492</v>
      </c>
      <c r="P1009">
        <v>136</v>
      </c>
      <c r="Q1009" t="s">
        <v>542</v>
      </c>
      <c r="R1009" t="s">
        <v>361</v>
      </c>
      <c r="S1009" t="s">
        <v>750</v>
      </c>
      <c r="T1009" t="s">
        <v>362</v>
      </c>
      <c r="U1009" t="s">
        <v>615</v>
      </c>
      <c r="V1009" t="s">
        <v>46</v>
      </c>
      <c r="W1009" t="s">
        <v>615</v>
      </c>
      <c r="X1009" t="s">
        <v>681</v>
      </c>
      <c r="Y1009" t="s">
        <v>39</v>
      </c>
      <c r="Z1009" t="s">
        <v>40</v>
      </c>
      <c r="AA1009" t="s">
        <v>363</v>
      </c>
      <c r="AB1009" t="s">
        <v>364</v>
      </c>
      <c r="AC1009" t="s">
        <v>49</v>
      </c>
    </row>
    <row r="1010" spans="1:29" x14ac:dyDescent="0.3">
      <c r="A1010">
        <v>10350</v>
      </c>
      <c r="B1010">
        <v>44</v>
      </c>
      <c r="C1010" s="10">
        <v>70.660386171530931</v>
      </c>
      <c r="D1010">
        <v>100</v>
      </c>
      <c r="E1010">
        <v>1</v>
      </c>
      <c r="F1010" t="str" cm="1">
        <f t="array" ref="F1010">_xlfn.IFS(G1010&lt;5000,"Small",AND(G1010&gt;=5000,G1010&lt;=10000),"Medium",G1010&gt;10000,"Large")</f>
        <v>Medium</v>
      </c>
      <c r="G1010">
        <v>5191.12</v>
      </c>
      <c r="H1010" s="10">
        <f t="shared" si="30"/>
        <v>2082.0630084526388</v>
      </c>
      <c r="I1010" s="11">
        <f t="shared" si="31"/>
        <v>0.40108165645422161</v>
      </c>
      <c r="J1010" s="1" t="s">
        <v>24</v>
      </c>
      <c r="K1010" s="5">
        <v>38323</v>
      </c>
      <c r="L1010">
        <v>4</v>
      </c>
      <c r="M1010">
        <v>12</v>
      </c>
      <c r="N1010">
        <v>2004</v>
      </c>
      <c r="O1010" t="s">
        <v>492</v>
      </c>
      <c r="P1010">
        <v>136</v>
      </c>
      <c r="Q1010" t="s">
        <v>542</v>
      </c>
      <c r="R1010" t="s">
        <v>161</v>
      </c>
      <c r="S1010" t="s">
        <v>723</v>
      </c>
      <c r="T1010" t="s">
        <v>162</v>
      </c>
      <c r="U1010" t="s">
        <v>615</v>
      </c>
      <c r="V1010" t="s">
        <v>163</v>
      </c>
      <c r="W1010" t="s">
        <v>615</v>
      </c>
      <c r="X1010" t="s">
        <v>646</v>
      </c>
      <c r="Y1010" t="s">
        <v>164</v>
      </c>
      <c r="Z1010" t="s">
        <v>40</v>
      </c>
      <c r="AA1010" t="s">
        <v>165</v>
      </c>
      <c r="AB1010" t="s">
        <v>166</v>
      </c>
      <c r="AC1010" t="s">
        <v>49</v>
      </c>
    </row>
    <row r="1011" spans="1:29" x14ac:dyDescent="0.3">
      <c r="A1011">
        <v>10372</v>
      </c>
      <c r="B1011">
        <v>28</v>
      </c>
      <c r="C1011" s="10">
        <v>78.236946662496067</v>
      </c>
      <c r="D1011">
        <v>100</v>
      </c>
      <c r="E1011">
        <v>3</v>
      </c>
      <c r="F1011" t="str" cm="1">
        <f t="array" ref="F1011">_xlfn.IFS(G1011&lt;5000,"Small",AND(G1011&gt;=5000,G1011&lt;=10000),"Medium",G1011&gt;10000,"Large")</f>
        <v>Small</v>
      </c>
      <c r="G1011">
        <v>3862.88</v>
      </c>
      <c r="H1011" s="10">
        <f t="shared" si="30"/>
        <v>1672.2454934501102</v>
      </c>
      <c r="I1011" s="11">
        <f t="shared" si="31"/>
        <v>0.43290122743914128</v>
      </c>
      <c r="J1011" t="s">
        <v>24</v>
      </c>
      <c r="K1011" s="5">
        <v>38378</v>
      </c>
      <c r="L1011">
        <v>1</v>
      </c>
      <c r="M1011">
        <v>1</v>
      </c>
      <c r="N1011">
        <v>2005</v>
      </c>
      <c r="O1011" t="s">
        <v>492</v>
      </c>
      <c r="P1011">
        <v>136</v>
      </c>
      <c r="Q1011" t="s">
        <v>542</v>
      </c>
      <c r="R1011" t="s">
        <v>224</v>
      </c>
      <c r="S1011" t="s">
        <v>225</v>
      </c>
      <c r="T1011" t="s">
        <v>226</v>
      </c>
      <c r="U1011" t="s">
        <v>615</v>
      </c>
      <c r="V1011" t="s">
        <v>227</v>
      </c>
      <c r="W1011" t="s">
        <v>228</v>
      </c>
      <c r="X1011" t="s">
        <v>229</v>
      </c>
      <c r="Y1011" t="s">
        <v>182</v>
      </c>
      <c r="Z1011" t="s">
        <v>182</v>
      </c>
      <c r="AA1011" t="s">
        <v>230</v>
      </c>
      <c r="AB1011" t="s">
        <v>231</v>
      </c>
      <c r="AC1011" t="s">
        <v>49</v>
      </c>
    </row>
    <row r="1012" spans="1:29" x14ac:dyDescent="0.3">
      <c r="A1012">
        <v>10383</v>
      </c>
      <c r="B1012">
        <v>24</v>
      </c>
      <c r="C1012" s="10">
        <v>52.199195393927752</v>
      </c>
      <c r="D1012">
        <v>61.52</v>
      </c>
      <c r="E1012">
        <v>9</v>
      </c>
      <c r="F1012" t="str" cm="1">
        <f t="array" ref="F1012">_xlfn.IFS(G1012&lt;5000,"Small",AND(G1012&gt;=5000,G1012&lt;=10000),"Medium",G1012&gt;10000,"Large")</f>
        <v>Small</v>
      </c>
      <c r="G1012">
        <v>1476.48</v>
      </c>
      <c r="H1012" s="10">
        <f t="shared" si="30"/>
        <v>223.69931054573408</v>
      </c>
      <c r="I1012" s="11">
        <f t="shared" si="31"/>
        <v>0.15150852740689619</v>
      </c>
      <c r="J1012" t="s">
        <v>24</v>
      </c>
      <c r="K1012" s="5">
        <v>38405</v>
      </c>
      <c r="L1012">
        <v>1</v>
      </c>
      <c r="M1012">
        <v>2</v>
      </c>
      <c r="N1012">
        <v>2005</v>
      </c>
      <c r="O1012" t="s">
        <v>492</v>
      </c>
      <c r="P1012">
        <v>136</v>
      </c>
      <c r="Q1012" t="s">
        <v>542</v>
      </c>
      <c r="R1012" t="s">
        <v>161</v>
      </c>
      <c r="S1012" t="s">
        <v>723</v>
      </c>
      <c r="T1012" t="s">
        <v>162</v>
      </c>
      <c r="U1012" t="s">
        <v>615</v>
      </c>
      <c r="V1012" t="s">
        <v>163</v>
      </c>
      <c r="W1012" t="s">
        <v>615</v>
      </c>
      <c r="X1012" t="s">
        <v>646</v>
      </c>
      <c r="Y1012" t="s">
        <v>164</v>
      </c>
      <c r="Z1012" t="s">
        <v>40</v>
      </c>
      <c r="AA1012" t="s">
        <v>165</v>
      </c>
      <c r="AB1012" t="s">
        <v>166</v>
      </c>
      <c r="AC1012" t="s">
        <v>35</v>
      </c>
    </row>
    <row r="1013" spans="1:29" x14ac:dyDescent="0.3">
      <c r="A1013">
        <v>10396</v>
      </c>
      <c r="B1013">
        <v>33</v>
      </c>
      <c r="C1013" s="10">
        <v>75.659493747278518</v>
      </c>
      <c r="D1013">
        <v>100</v>
      </c>
      <c r="E1013">
        <v>2</v>
      </c>
      <c r="F1013" t="str" cm="1">
        <f t="array" ref="F1013">_xlfn.IFS(G1013&lt;5000,"Small",AND(G1013&gt;=5000,G1013&lt;=10000),"Medium",G1013&gt;10000,"Large")</f>
        <v>Medium</v>
      </c>
      <c r="G1013">
        <v>5273.73</v>
      </c>
      <c r="H1013" s="10">
        <f t="shared" si="30"/>
        <v>2776.9667063398083</v>
      </c>
      <c r="I1013" s="11">
        <f t="shared" si="31"/>
        <v>0.52656596115838472</v>
      </c>
      <c r="J1013" t="s">
        <v>24</v>
      </c>
      <c r="K1013" s="5">
        <v>38434</v>
      </c>
      <c r="L1013">
        <v>1</v>
      </c>
      <c r="M1013">
        <v>3</v>
      </c>
      <c r="N1013">
        <v>2005</v>
      </c>
      <c r="O1013" t="s">
        <v>492</v>
      </c>
      <c r="P1013">
        <v>136</v>
      </c>
      <c r="Q1013" t="s">
        <v>542</v>
      </c>
      <c r="R1013" t="s">
        <v>246</v>
      </c>
      <c r="S1013" t="s">
        <v>661</v>
      </c>
      <c r="T1013" t="s">
        <v>247</v>
      </c>
      <c r="U1013" t="s">
        <v>615</v>
      </c>
      <c r="V1013" t="s">
        <v>248</v>
      </c>
      <c r="W1013" t="s">
        <v>53</v>
      </c>
      <c r="X1013" t="s">
        <v>634</v>
      </c>
      <c r="Y1013" t="s">
        <v>31</v>
      </c>
      <c r="Z1013" t="s">
        <v>32</v>
      </c>
      <c r="AA1013" t="s">
        <v>249</v>
      </c>
      <c r="AB1013" t="s">
        <v>250</v>
      </c>
      <c r="AC1013" t="s">
        <v>49</v>
      </c>
    </row>
    <row r="1014" spans="1:29" x14ac:dyDescent="0.3">
      <c r="A1014">
        <v>10414</v>
      </c>
      <c r="B1014">
        <v>41</v>
      </c>
      <c r="C1014" s="10">
        <v>87.545120004595205</v>
      </c>
      <c r="D1014">
        <v>100</v>
      </c>
      <c r="E1014">
        <v>12</v>
      </c>
      <c r="F1014" t="str" cm="1">
        <f t="array" ref="F1014">_xlfn.IFS(G1014&lt;5000,"Small",AND(G1014&gt;=5000,G1014&lt;=10000),"Medium",G1014&gt;10000,"Large")</f>
        <v>Small</v>
      </c>
      <c r="G1014">
        <v>4872.03</v>
      </c>
      <c r="H1014" s="10">
        <f t="shared" si="30"/>
        <v>1282.6800798115964</v>
      </c>
      <c r="I1014" s="11">
        <f t="shared" si="31"/>
        <v>0.26327425730375154</v>
      </c>
      <c r="J1014" s="1" t="s">
        <v>359</v>
      </c>
      <c r="K1014" s="5">
        <v>38478</v>
      </c>
      <c r="L1014">
        <v>2</v>
      </c>
      <c r="M1014">
        <v>5</v>
      </c>
      <c r="N1014">
        <v>2005</v>
      </c>
      <c r="O1014" t="s">
        <v>492</v>
      </c>
      <c r="P1014">
        <v>136</v>
      </c>
      <c r="Q1014" t="s">
        <v>542</v>
      </c>
      <c r="R1014" t="s">
        <v>340</v>
      </c>
      <c r="S1014" t="s">
        <v>677</v>
      </c>
      <c r="T1014" t="s">
        <v>341</v>
      </c>
      <c r="U1014" t="s">
        <v>615</v>
      </c>
      <c r="V1014" t="s">
        <v>342</v>
      </c>
      <c r="W1014" t="s">
        <v>115</v>
      </c>
      <c r="X1014" t="s">
        <v>678</v>
      </c>
      <c r="Y1014" t="s">
        <v>31</v>
      </c>
      <c r="Z1014" t="s">
        <v>32</v>
      </c>
      <c r="AA1014" t="s">
        <v>343</v>
      </c>
      <c r="AB1014" t="s">
        <v>64</v>
      </c>
      <c r="AC1014" t="s">
        <v>49</v>
      </c>
    </row>
    <row r="1015" spans="1:29" x14ac:dyDescent="0.3">
      <c r="A1015">
        <v>10104</v>
      </c>
      <c r="B1015">
        <v>23</v>
      </c>
      <c r="C1015" s="10">
        <v>67.415132292415663</v>
      </c>
      <c r="D1015">
        <v>100</v>
      </c>
      <c r="E1015">
        <v>13</v>
      </c>
      <c r="F1015" t="str" cm="1">
        <f t="array" ref="F1015">_xlfn.IFS(G1015&lt;5000,"Small",AND(G1015&gt;=5000,G1015&lt;=10000),"Medium",G1015&gt;10000,"Large")</f>
        <v>Small</v>
      </c>
      <c r="G1015">
        <v>4556.99</v>
      </c>
      <c r="H1015" s="10">
        <f t="shared" si="30"/>
        <v>3006.4419572744396</v>
      </c>
      <c r="I1015" s="11">
        <f t="shared" si="31"/>
        <v>0.65974293497998449</v>
      </c>
      <c r="J1015" t="s">
        <v>24</v>
      </c>
      <c r="K1015" s="5">
        <v>37652</v>
      </c>
      <c r="L1015">
        <v>1</v>
      </c>
      <c r="M1015">
        <v>1</v>
      </c>
      <c r="N1015">
        <v>2003</v>
      </c>
      <c r="O1015" t="s">
        <v>167</v>
      </c>
      <c r="P1015">
        <v>169</v>
      </c>
      <c r="Q1015" t="s">
        <v>543</v>
      </c>
      <c r="R1015" t="s">
        <v>161</v>
      </c>
      <c r="S1015" t="s">
        <v>723</v>
      </c>
      <c r="T1015" t="s">
        <v>162</v>
      </c>
      <c r="U1015" t="s">
        <v>615</v>
      </c>
      <c r="V1015" t="s">
        <v>163</v>
      </c>
      <c r="W1015" t="s">
        <v>615</v>
      </c>
      <c r="X1015" t="s">
        <v>646</v>
      </c>
      <c r="Y1015" t="s">
        <v>164</v>
      </c>
      <c r="Z1015" t="s">
        <v>40</v>
      </c>
      <c r="AA1015" t="s">
        <v>165</v>
      </c>
      <c r="AB1015" t="s">
        <v>166</v>
      </c>
      <c r="AC1015" t="s">
        <v>49</v>
      </c>
    </row>
    <row r="1016" spans="1:29" x14ac:dyDescent="0.3">
      <c r="A1016">
        <v>10109</v>
      </c>
      <c r="B1016">
        <v>46</v>
      </c>
      <c r="C1016" s="10">
        <v>82.182017160484676</v>
      </c>
      <c r="D1016">
        <v>100</v>
      </c>
      <c r="E1016">
        <v>5</v>
      </c>
      <c r="F1016" t="str" cm="1">
        <f t="array" ref="F1016">_xlfn.IFS(G1016&lt;5000,"Small",AND(G1016&gt;=5000,G1016&lt;=10000),"Medium",G1016&gt;10000,"Large")</f>
        <v>Medium</v>
      </c>
      <c r="G1016">
        <v>8257</v>
      </c>
      <c r="H1016" s="10">
        <f t="shared" si="30"/>
        <v>4476.6272106177048</v>
      </c>
      <c r="I1016" s="11">
        <f t="shared" si="31"/>
        <v>0.54216146428699341</v>
      </c>
      <c r="J1016" s="1" t="s">
        <v>24</v>
      </c>
      <c r="K1016" s="5">
        <v>37690</v>
      </c>
      <c r="L1016">
        <v>1</v>
      </c>
      <c r="M1016">
        <v>3</v>
      </c>
      <c r="N1016">
        <v>2003</v>
      </c>
      <c r="O1016" t="s">
        <v>167</v>
      </c>
      <c r="P1016">
        <v>169</v>
      </c>
      <c r="Q1016" t="s">
        <v>543</v>
      </c>
      <c r="R1016" t="s">
        <v>280</v>
      </c>
      <c r="S1016" t="s">
        <v>667</v>
      </c>
      <c r="T1016" t="s">
        <v>281</v>
      </c>
      <c r="U1016" t="s">
        <v>615</v>
      </c>
      <c r="V1016" t="s">
        <v>197</v>
      </c>
      <c r="W1016" t="s">
        <v>132</v>
      </c>
      <c r="X1016" t="s">
        <v>653</v>
      </c>
      <c r="Y1016" t="s">
        <v>31</v>
      </c>
      <c r="Z1016" t="s">
        <v>32</v>
      </c>
      <c r="AA1016" t="s">
        <v>116</v>
      </c>
      <c r="AB1016" t="s">
        <v>282</v>
      </c>
      <c r="AC1016" t="s">
        <v>140</v>
      </c>
    </row>
    <row r="1017" spans="1:29" x14ac:dyDescent="0.3">
      <c r="A1017">
        <v>10114</v>
      </c>
      <c r="B1017">
        <v>48</v>
      </c>
      <c r="C1017" s="10">
        <v>60.441082005950641</v>
      </c>
      <c r="D1017">
        <v>100</v>
      </c>
      <c r="E1017">
        <v>4</v>
      </c>
      <c r="F1017" t="str" cm="1">
        <f t="array" ref="F1017">_xlfn.IFS(G1017&lt;5000,"Small",AND(G1017&gt;=5000,G1017&lt;=10000),"Medium",G1017&gt;10000,"Large")</f>
        <v>Medium</v>
      </c>
      <c r="G1017">
        <v>8209.44</v>
      </c>
      <c r="H1017" s="10">
        <f t="shared" si="30"/>
        <v>5308.2680637143694</v>
      </c>
      <c r="I1017" s="11">
        <f t="shared" si="31"/>
        <v>0.64660537913845151</v>
      </c>
      <c r="J1017" s="1" t="s">
        <v>24</v>
      </c>
      <c r="K1017" s="5">
        <v>37712</v>
      </c>
      <c r="L1017">
        <v>2</v>
      </c>
      <c r="M1017">
        <v>4</v>
      </c>
      <c r="N1017">
        <v>2003</v>
      </c>
      <c r="O1017" t="s">
        <v>167</v>
      </c>
      <c r="P1017">
        <v>169</v>
      </c>
      <c r="Q1017" t="s">
        <v>543</v>
      </c>
      <c r="R1017" t="s">
        <v>361</v>
      </c>
      <c r="S1017" t="s">
        <v>750</v>
      </c>
      <c r="T1017" t="s">
        <v>362</v>
      </c>
      <c r="U1017" t="s">
        <v>615</v>
      </c>
      <c r="V1017" t="s">
        <v>46</v>
      </c>
      <c r="W1017" t="s">
        <v>615</v>
      </c>
      <c r="X1017" t="s">
        <v>681</v>
      </c>
      <c r="Y1017" t="s">
        <v>39</v>
      </c>
      <c r="Z1017" t="s">
        <v>40</v>
      </c>
      <c r="AA1017" t="s">
        <v>363</v>
      </c>
      <c r="AB1017" t="s">
        <v>364</v>
      </c>
      <c r="AC1017" t="s">
        <v>140</v>
      </c>
    </row>
    <row r="1018" spans="1:29" x14ac:dyDescent="0.3">
      <c r="A1018">
        <v>10122</v>
      </c>
      <c r="B1018">
        <v>25</v>
      </c>
      <c r="C1018" s="10">
        <v>71.705054506594408</v>
      </c>
      <c r="D1018">
        <v>100</v>
      </c>
      <c r="E1018">
        <v>3</v>
      </c>
      <c r="F1018" t="str" cm="1">
        <f t="array" ref="F1018">_xlfn.IFS(G1018&lt;5000,"Small",AND(G1018&gt;=5000,G1018&lt;=10000),"Medium",G1018&gt;10000,"Large")</f>
        <v>Small</v>
      </c>
      <c r="G1018">
        <v>3598.5</v>
      </c>
      <c r="H1018" s="10">
        <f t="shared" si="30"/>
        <v>1805.8736373351398</v>
      </c>
      <c r="I1018" s="11">
        <f t="shared" si="31"/>
        <v>0.50184066620401269</v>
      </c>
      <c r="J1018" s="1" t="s">
        <v>24</v>
      </c>
      <c r="K1018" s="5">
        <v>37749</v>
      </c>
      <c r="L1018">
        <v>2</v>
      </c>
      <c r="M1018">
        <v>5</v>
      </c>
      <c r="N1018">
        <v>2003</v>
      </c>
      <c r="O1018" t="s">
        <v>167</v>
      </c>
      <c r="P1018">
        <v>169</v>
      </c>
      <c r="Q1018" t="s">
        <v>543</v>
      </c>
      <c r="R1018" t="s">
        <v>387</v>
      </c>
      <c r="S1018" t="s">
        <v>753</v>
      </c>
      <c r="T1018" t="s">
        <v>388</v>
      </c>
      <c r="U1018" t="s">
        <v>615</v>
      </c>
      <c r="V1018" t="s">
        <v>389</v>
      </c>
      <c r="W1018" t="s">
        <v>615</v>
      </c>
      <c r="X1018" t="s">
        <v>686</v>
      </c>
      <c r="Y1018" t="s">
        <v>39</v>
      </c>
      <c r="Z1018" t="s">
        <v>40</v>
      </c>
      <c r="AA1018" t="s">
        <v>390</v>
      </c>
      <c r="AB1018" t="s">
        <v>391</v>
      </c>
      <c r="AC1018" t="s">
        <v>49</v>
      </c>
    </row>
    <row r="1019" spans="1:29" x14ac:dyDescent="0.3">
      <c r="A1019">
        <v>10127</v>
      </c>
      <c r="B1019">
        <v>22</v>
      </c>
      <c r="C1019" s="10">
        <v>87.036844253437607</v>
      </c>
      <c r="D1019">
        <v>100</v>
      </c>
      <c r="E1019">
        <v>15</v>
      </c>
      <c r="F1019" t="str" cm="1">
        <f t="array" ref="F1019">_xlfn.IFS(G1019&lt;5000,"Small",AND(G1019&gt;=5000,G1019&lt;=10000),"Medium",G1019&gt;10000,"Large")</f>
        <v>Small</v>
      </c>
      <c r="G1019">
        <v>3837.24</v>
      </c>
      <c r="H1019" s="10">
        <f t="shared" si="30"/>
        <v>1922.4294264243724</v>
      </c>
      <c r="I1019" s="11">
        <f t="shared" si="31"/>
        <v>0.50099275167161095</v>
      </c>
      <c r="J1019" s="1" t="s">
        <v>24</v>
      </c>
      <c r="K1019" s="5">
        <v>37775</v>
      </c>
      <c r="L1019">
        <v>2</v>
      </c>
      <c r="M1019">
        <v>6</v>
      </c>
      <c r="N1019">
        <v>2003</v>
      </c>
      <c r="O1019" t="s">
        <v>167</v>
      </c>
      <c r="P1019">
        <v>169</v>
      </c>
      <c r="Q1019" t="s">
        <v>543</v>
      </c>
      <c r="R1019" t="s">
        <v>425</v>
      </c>
      <c r="S1019" t="s">
        <v>692</v>
      </c>
      <c r="T1019" t="s">
        <v>426</v>
      </c>
      <c r="U1019" t="s">
        <v>427</v>
      </c>
      <c r="V1019" t="s">
        <v>29</v>
      </c>
      <c r="W1019" t="s">
        <v>30</v>
      </c>
      <c r="X1019" t="s">
        <v>616</v>
      </c>
      <c r="Y1019" t="s">
        <v>31</v>
      </c>
      <c r="Z1019" t="s">
        <v>32</v>
      </c>
      <c r="AA1019" t="s">
        <v>54</v>
      </c>
      <c r="AB1019" t="s">
        <v>428</v>
      </c>
      <c r="AC1019" t="s">
        <v>49</v>
      </c>
    </row>
    <row r="1020" spans="1:29" x14ac:dyDescent="0.3">
      <c r="A1020">
        <v>10136</v>
      </c>
      <c r="B1020">
        <v>41</v>
      </c>
      <c r="C1020" s="10">
        <v>77.22315081955125</v>
      </c>
      <c r="D1020">
        <v>100</v>
      </c>
      <c r="E1020">
        <v>3</v>
      </c>
      <c r="F1020" t="str" cm="1">
        <f t="array" ref="F1020">_xlfn.IFS(G1020&lt;5000,"Small",AND(G1020&gt;=5000,G1020&lt;=10000),"Medium",G1020&gt;10000,"Large")</f>
        <v>Medium</v>
      </c>
      <c r="G1020">
        <v>8331.61</v>
      </c>
      <c r="H1020" s="10">
        <f t="shared" si="30"/>
        <v>5165.4608163983994</v>
      </c>
      <c r="I1020" s="11">
        <f t="shared" si="31"/>
        <v>0.61998351055779122</v>
      </c>
      <c r="J1020" s="1" t="s">
        <v>24</v>
      </c>
      <c r="K1020" s="5">
        <v>37806</v>
      </c>
      <c r="L1020">
        <v>3</v>
      </c>
      <c r="M1020">
        <v>7</v>
      </c>
      <c r="N1020">
        <v>2003</v>
      </c>
      <c r="O1020" t="s">
        <v>167</v>
      </c>
      <c r="P1020">
        <v>169</v>
      </c>
      <c r="Q1020" t="s">
        <v>543</v>
      </c>
      <c r="R1020" t="s">
        <v>308</v>
      </c>
      <c r="S1020" t="s">
        <v>740</v>
      </c>
      <c r="T1020" t="s">
        <v>309</v>
      </c>
      <c r="U1020" t="s">
        <v>615</v>
      </c>
      <c r="V1020" t="s">
        <v>310</v>
      </c>
      <c r="W1020" t="s">
        <v>615</v>
      </c>
      <c r="X1020" t="s">
        <v>672</v>
      </c>
      <c r="Y1020" t="s">
        <v>39</v>
      </c>
      <c r="Z1020" t="s">
        <v>40</v>
      </c>
      <c r="AA1020" t="s">
        <v>311</v>
      </c>
      <c r="AB1020" t="s">
        <v>312</v>
      </c>
      <c r="AC1020" t="s">
        <v>140</v>
      </c>
    </row>
    <row r="1021" spans="1:29" x14ac:dyDescent="0.3">
      <c r="A1021">
        <v>10141</v>
      </c>
      <c r="B1021">
        <v>34</v>
      </c>
      <c r="C1021" s="10">
        <v>73.326538161022796</v>
      </c>
      <c r="D1021">
        <v>100</v>
      </c>
      <c r="E1021">
        <v>9</v>
      </c>
      <c r="F1021" t="str" cm="1">
        <f t="array" ref="F1021">_xlfn.IFS(G1021&lt;5000,"Small",AND(G1021&gt;=5000,G1021&lt;=10000),"Medium",G1021&gt;10000,"Large")</f>
        <v>Small</v>
      </c>
      <c r="G1021">
        <v>4836.5</v>
      </c>
      <c r="H1021" s="10">
        <f t="shared" si="30"/>
        <v>2343.3977025252248</v>
      </c>
      <c r="I1021" s="11">
        <f t="shared" si="31"/>
        <v>0.48452345756750226</v>
      </c>
      <c r="J1021" s="1" t="s">
        <v>24</v>
      </c>
      <c r="K1021" s="5">
        <v>37834</v>
      </c>
      <c r="L1021">
        <v>3</v>
      </c>
      <c r="M1021">
        <v>8</v>
      </c>
      <c r="N1021">
        <v>2003</v>
      </c>
      <c r="O1021" t="s">
        <v>167</v>
      </c>
      <c r="P1021">
        <v>169</v>
      </c>
      <c r="Q1021" t="s">
        <v>543</v>
      </c>
      <c r="R1021" t="s">
        <v>417</v>
      </c>
      <c r="S1021" t="s">
        <v>418</v>
      </c>
      <c r="T1021" t="s">
        <v>419</v>
      </c>
      <c r="U1021" t="s">
        <v>615</v>
      </c>
      <c r="V1021" t="s">
        <v>420</v>
      </c>
      <c r="W1021" t="s">
        <v>615</v>
      </c>
      <c r="X1021" t="s">
        <v>421</v>
      </c>
      <c r="Y1021" t="s">
        <v>121</v>
      </c>
      <c r="Z1021" t="s">
        <v>40</v>
      </c>
      <c r="AA1021" t="s">
        <v>422</v>
      </c>
      <c r="AB1021" t="s">
        <v>423</v>
      </c>
      <c r="AC1021" t="s">
        <v>49</v>
      </c>
    </row>
    <row r="1022" spans="1:29" x14ac:dyDescent="0.3">
      <c r="A1022">
        <v>10148</v>
      </c>
      <c r="B1022">
        <v>32</v>
      </c>
      <c r="C1022" s="10">
        <v>83.093564138838659</v>
      </c>
      <c r="D1022">
        <v>100</v>
      </c>
      <c r="E1022">
        <v>14</v>
      </c>
      <c r="F1022" t="str" cm="1">
        <f t="array" ref="F1022">_xlfn.IFS(G1022&lt;5000,"Small",AND(G1022&gt;=5000,G1022&lt;=10000),"Medium",G1022&gt;10000,"Large")</f>
        <v>Medium</v>
      </c>
      <c r="G1022">
        <v>5418.88</v>
      </c>
      <c r="H1022" s="10">
        <f t="shared" si="30"/>
        <v>2759.885947557163</v>
      </c>
      <c r="I1022" s="11">
        <f t="shared" si="31"/>
        <v>0.50930929408976822</v>
      </c>
      <c r="J1022" s="1" t="s">
        <v>24</v>
      </c>
      <c r="K1022" s="5">
        <v>37875</v>
      </c>
      <c r="L1022">
        <v>3</v>
      </c>
      <c r="M1022">
        <v>9</v>
      </c>
      <c r="N1022">
        <v>2003</v>
      </c>
      <c r="O1022" t="s">
        <v>167</v>
      </c>
      <c r="P1022">
        <v>169</v>
      </c>
      <c r="Q1022" t="s">
        <v>543</v>
      </c>
      <c r="R1022" t="s">
        <v>259</v>
      </c>
      <c r="S1022" s="2" t="s">
        <v>665</v>
      </c>
      <c r="T1022" t="s">
        <v>260</v>
      </c>
      <c r="U1022" t="s">
        <v>261</v>
      </c>
      <c r="V1022" t="s">
        <v>262</v>
      </c>
      <c r="W1022" t="s">
        <v>146</v>
      </c>
      <c r="X1022" t="s">
        <v>666</v>
      </c>
      <c r="Y1022" t="s">
        <v>88</v>
      </c>
      <c r="Z1022" t="s">
        <v>89</v>
      </c>
      <c r="AA1022" t="s">
        <v>263</v>
      </c>
      <c r="AB1022" t="s">
        <v>264</v>
      </c>
      <c r="AC1022" t="s">
        <v>49</v>
      </c>
    </row>
    <row r="1023" spans="1:29" x14ac:dyDescent="0.3">
      <c r="A1023">
        <v>10151</v>
      </c>
      <c r="B1023">
        <v>21</v>
      </c>
      <c r="C1023" s="10">
        <v>75.130090314116075</v>
      </c>
      <c r="D1023">
        <v>100</v>
      </c>
      <c r="E1023">
        <v>7</v>
      </c>
      <c r="F1023" t="str" cm="1">
        <f t="array" ref="F1023">_xlfn.IFS(G1023&lt;5000,"Small",AND(G1023&gt;=5000,G1023&lt;=10000),"Medium",G1023&gt;10000,"Large")</f>
        <v>Small</v>
      </c>
      <c r="G1023">
        <v>3734.01</v>
      </c>
      <c r="H1023" s="10">
        <f t="shared" si="30"/>
        <v>2156.2781034035625</v>
      </c>
      <c r="I1023" s="11">
        <f t="shared" si="31"/>
        <v>0.57746982557721116</v>
      </c>
      <c r="J1023" t="s">
        <v>24</v>
      </c>
      <c r="K1023" s="5">
        <v>37885</v>
      </c>
      <c r="L1023">
        <v>3</v>
      </c>
      <c r="M1023">
        <v>9</v>
      </c>
      <c r="N1023">
        <v>2003</v>
      </c>
      <c r="O1023" t="s">
        <v>167</v>
      </c>
      <c r="P1023">
        <v>169</v>
      </c>
      <c r="Q1023" t="s">
        <v>543</v>
      </c>
      <c r="R1023" t="s">
        <v>350</v>
      </c>
      <c r="S1023" t="s">
        <v>749</v>
      </c>
      <c r="T1023" t="s">
        <v>351</v>
      </c>
      <c r="U1023" t="s">
        <v>615</v>
      </c>
      <c r="V1023" t="s">
        <v>352</v>
      </c>
      <c r="W1023" t="s">
        <v>615</v>
      </c>
      <c r="X1023" t="s">
        <v>679</v>
      </c>
      <c r="Y1023" t="s">
        <v>121</v>
      </c>
      <c r="Z1023" t="s">
        <v>40</v>
      </c>
      <c r="AA1023" t="s">
        <v>353</v>
      </c>
      <c r="AB1023" t="s">
        <v>354</v>
      </c>
      <c r="AC1023" t="s">
        <v>49</v>
      </c>
    </row>
    <row r="1024" spans="1:29" x14ac:dyDescent="0.3">
      <c r="A1024">
        <v>10160</v>
      </c>
      <c r="B1024">
        <v>20</v>
      </c>
      <c r="C1024" s="10">
        <v>69.661099523712849</v>
      </c>
      <c r="D1024">
        <v>100</v>
      </c>
      <c r="E1024">
        <v>1</v>
      </c>
      <c r="F1024" t="str" cm="1">
        <f t="array" ref="F1024">_xlfn.IFS(G1024&lt;5000,"Small",AND(G1024&gt;=5000,G1024&lt;=10000),"Medium",G1024&gt;10000,"Large")</f>
        <v>Small</v>
      </c>
      <c r="G1024">
        <v>3996.4</v>
      </c>
      <c r="H1024" s="10">
        <f t="shared" si="30"/>
        <v>2603.1780095257432</v>
      </c>
      <c r="I1024" s="11">
        <f t="shared" si="31"/>
        <v>0.65138074505198251</v>
      </c>
      <c r="J1024" s="1" t="s">
        <v>24</v>
      </c>
      <c r="K1024" s="5">
        <v>37905</v>
      </c>
      <c r="L1024">
        <v>4</v>
      </c>
      <c r="M1024">
        <v>10</v>
      </c>
      <c r="N1024">
        <v>2003</v>
      </c>
      <c r="O1024" t="s">
        <v>167</v>
      </c>
      <c r="P1024">
        <v>169</v>
      </c>
      <c r="Q1024" t="s">
        <v>543</v>
      </c>
      <c r="R1024" t="s">
        <v>322</v>
      </c>
      <c r="S1024" t="s">
        <v>674</v>
      </c>
      <c r="T1024" t="s">
        <v>323</v>
      </c>
      <c r="U1024" t="s">
        <v>615</v>
      </c>
      <c r="V1024" t="s">
        <v>324</v>
      </c>
      <c r="W1024" t="s">
        <v>53</v>
      </c>
      <c r="X1024" t="s">
        <v>615</v>
      </c>
      <c r="Y1024" t="s">
        <v>31</v>
      </c>
      <c r="Z1024" t="s">
        <v>32</v>
      </c>
      <c r="AA1024" t="s">
        <v>325</v>
      </c>
      <c r="AB1024" t="s">
        <v>96</v>
      </c>
      <c r="AC1024" t="s">
        <v>49</v>
      </c>
    </row>
    <row r="1025" spans="1:29" x14ac:dyDescent="0.3">
      <c r="A1025">
        <v>10165</v>
      </c>
      <c r="B1025">
        <v>47</v>
      </c>
      <c r="C1025" s="10">
        <v>87.934596691153004</v>
      </c>
      <c r="D1025">
        <v>100</v>
      </c>
      <c r="E1025">
        <v>16</v>
      </c>
      <c r="F1025" t="str" cm="1">
        <f t="array" ref="F1025">_xlfn.IFS(G1025&lt;5000,"Small",AND(G1025&gt;=5000,G1025&lt;=10000),"Medium",G1025&gt;10000,"Large")</f>
        <v>Medium</v>
      </c>
      <c r="G1025">
        <v>8754.69</v>
      </c>
      <c r="H1025" s="10">
        <f t="shared" si="30"/>
        <v>4621.7639555158094</v>
      </c>
      <c r="I1025" s="11">
        <f t="shared" si="31"/>
        <v>0.52791863053012833</v>
      </c>
      <c r="J1025" t="s">
        <v>24</v>
      </c>
      <c r="K1025" s="5">
        <v>37916</v>
      </c>
      <c r="L1025">
        <v>4</v>
      </c>
      <c r="M1025">
        <v>10</v>
      </c>
      <c r="N1025">
        <v>2003</v>
      </c>
      <c r="O1025" t="s">
        <v>167</v>
      </c>
      <c r="P1025">
        <v>169</v>
      </c>
      <c r="Q1025" t="s">
        <v>543</v>
      </c>
      <c r="R1025" t="s">
        <v>179</v>
      </c>
      <c r="S1025" s="2" t="s">
        <v>648</v>
      </c>
      <c r="T1025" t="s">
        <v>180</v>
      </c>
      <c r="U1025" t="s">
        <v>615</v>
      </c>
      <c r="V1025" t="s">
        <v>181</v>
      </c>
      <c r="W1025" t="s">
        <v>615</v>
      </c>
      <c r="X1025" t="s">
        <v>649</v>
      </c>
      <c r="Y1025" t="s">
        <v>181</v>
      </c>
      <c r="Z1025" t="s">
        <v>182</v>
      </c>
      <c r="AA1025" t="s">
        <v>183</v>
      </c>
      <c r="AB1025" t="s">
        <v>184</v>
      </c>
      <c r="AC1025" t="s">
        <v>140</v>
      </c>
    </row>
    <row r="1026" spans="1:29" x14ac:dyDescent="0.3">
      <c r="A1026">
        <v>10171</v>
      </c>
      <c r="B1026">
        <v>39</v>
      </c>
      <c r="C1026" s="10">
        <v>81.027419404352713</v>
      </c>
      <c r="D1026">
        <v>100</v>
      </c>
      <c r="E1026">
        <v>3</v>
      </c>
      <c r="F1026" t="str" cm="1">
        <f t="array" ref="F1026">_xlfn.IFS(G1026&lt;5000,"Small",AND(G1026&gt;=5000,G1026&lt;=10000),"Medium",G1026&gt;10000,"Large")</f>
        <v>Medium</v>
      </c>
      <c r="G1026">
        <v>5481.45</v>
      </c>
      <c r="H1026" s="10">
        <f t="shared" si="30"/>
        <v>2321.380643230244</v>
      </c>
      <c r="I1026" s="11">
        <f t="shared" si="31"/>
        <v>0.42349754959549829</v>
      </c>
      <c r="J1026" s="1" t="s">
        <v>24</v>
      </c>
      <c r="K1026" s="5">
        <v>37930</v>
      </c>
      <c r="L1026">
        <v>4</v>
      </c>
      <c r="M1026">
        <v>11</v>
      </c>
      <c r="N1026">
        <v>2003</v>
      </c>
      <c r="O1026" t="s">
        <v>167</v>
      </c>
      <c r="P1026">
        <v>169</v>
      </c>
      <c r="Q1026" t="s">
        <v>543</v>
      </c>
      <c r="R1026" t="s">
        <v>265</v>
      </c>
      <c r="S1026" t="s">
        <v>735</v>
      </c>
      <c r="T1026" t="s">
        <v>266</v>
      </c>
      <c r="U1026" t="s">
        <v>615</v>
      </c>
      <c r="V1026" t="s">
        <v>267</v>
      </c>
      <c r="W1026" t="s">
        <v>268</v>
      </c>
      <c r="X1026" t="s">
        <v>736</v>
      </c>
      <c r="Y1026" t="s">
        <v>209</v>
      </c>
      <c r="Z1026" t="s">
        <v>32</v>
      </c>
      <c r="AA1026" t="s">
        <v>269</v>
      </c>
      <c r="AB1026" t="s">
        <v>270</v>
      </c>
      <c r="AC1026" t="s">
        <v>49</v>
      </c>
    </row>
    <row r="1027" spans="1:29" x14ac:dyDescent="0.3">
      <c r="A1027">
        <v>10175</v>
      </c>
      <c r="B1027">
        <v>29</v>
      </c>
      <c r="C1027" s="10">
        <v>78.992731146161788</v>
      </c>
      <c r="D1027">
        <v>100</v>
      </c>
      <c r="E1027">
        <v>5</v>
      </c>
      <c r="F1027" t="str" cm="1">
        <f t="array" ref="F1027">_xlfn.IFS(G1027&lt;5000,"Small",AND(G1027&gt;=5000,G1027&lt;=10000),"Medium",G1027&gt;10000,"Large")</f>
        <v>Small</v>
      </c>
      <c r="G1027">
        <v>4419.8900000000003</v>
      </c>
      <c r="H1027" s="10">
        <f t="shared" ref="H1027:H1090" si="32">G1027-(B1027*C1027)</f>
        <v>2129.1007967613086</v>
      </c>
      <c r="I1027" s="11">
        <f t="shared" ref="I1027:I1090" si="33">H1027/G1027</f>
        <v>0.48170900107498343</v>
      </c>
      <c r="J1027" s="1" t="s">
        <v>24</v>
      </c>
      <c r="K1027" s="5">
        <v>37931</v>
      </c>
      <c r="L1027">
        <v>4</v>
      </c>
      <c r="M1027">
        <v>11</v>
      </c>
      <c r="N1027">
        <v>2003</v>
      </c>
      <c r="O1027" t="s">
        <v>167</v>
      </c>
      <c r="P1027">
        <v>169</v>
      </c>
      <c r="Q1027" t="s">
        <v>543</v>
      </c>
      <c r="R1027" t="s">
        <v>299</v>
      </c>
      <c r="S1027" t="s">
        <v>738</v>
      </c>
      <c r="T1027" t="s">
        <v>300</v>
      </c>
      <c r="U1027" t="s">
        <v>615</v>
      </c>
      <c r="V1027" t="s">
        <v>301</v>
      </c>
      <c r="W1027" t="s">
        <v>615</v>
      </c>
      <c r="X1027" t="s">
        <v>739</v>
      </c>
      <c r="Y1027" t="s">
        <v>157</v>
      </c>
      <c r="Z1027" t="s">
        <v>40</v>
      </c>
      <c r="AA1027" t="s">
        <v>59</v>
      </c>
      <c r="AB1027" t="s">
        <v>302</v>
      </c>
      <c r="AC1027" t="s">
        <v>49</v>
      </c>
    </row>
    <row r="1028" spans="1:29" x14ac:dyDescent="0.3">
      <c r="A1028">
        <v>10181</v>
      </c>
      <c r="B1028">
        <v>45</v>
      </c>
      <c r="C1028" s="10">
        <v>86.850311269423912</v>
      </c>
      <c r="D1028">
        <v>100</v>
      </c>
      <c r="E1028">
        <v>7</v>
      </c>
      <c r="F1028" t="str" cm="1">
        <f t="array" ref="F1028">_xlfn.IFS(G1028&lt;5000,"Small",AND(G1028&gt;=5000,G1028&lt;=10000),"Medium",G1028&gt;10000,"Large")</f>
        <v>Medium</v>
      </c>
      <c r="G1028">
        <v>6324.75</v>
      </c>
      <c r="H1028" s="10">
        <f t="shared" si="32"/>
        <v>2416.4859928759238</v>
      </c>
      <c r="I1028" s="11">
        <f t="shared" si="33"/>
        <v>0.3820682229140952</v>
      </c>
      <c r="J1028" s="1" t="s">
        <v>24</v>
      </c>
      <c r="K1028" s="5">
        <v>37937</v>
      </c>
      <c r="L1028">
        <v>4</v>
      </c>
      <c r="M1028">
        <v>11</v>
      </c>
      <c r="N1028">
        <v>2003</v>
      </c>
      <c r="O1028" t="s">
        <v>167</v>
      </c>
      <c r="P1028">
        <v>169</v>
      </c>
      <c r="Q1028" t="s">
        <v>543</v>
      </c>
      <c r="R1028" t="s">
        <v>70</v>
      </c>
      <c r="S1028" s="2" t="s">
        <v>625</v>
      </c>
      <c r="T1028" t="s">
        <v>71</v>
      </c>
      <c r="U1028" t="s">
        <v>615</v>
      </c>
      <c r="V1028" t="s">
        <v>72</v>
      </c>
      <c r="W1028" t="s">
        <v>615</v>
      </c>
      <c r="X1028" t="s">
        <v>715</v>
      </c>
      <c r="Y1028" t="s">
        <v>73</v>
      </c>
      <c r="Z1028" t="s">
        <v>40</v>
      </c>
      <c r="AA1028" t="s">
        <v>74</v>
      </c>
      <c r="AB1028" t="s">
        <v>75</v>
      </c>
      <c r="AC1028" t="s">
        <v>49</v>
      </c>
    </row>
    <row r="1029" spans="1:29" x14ac:dyDescent="0.3">
      <c r="A1029">
        <v>10184</v>
      </c>
      <c r="B1029">
        <v>28</v>
      </c>
      <c r="C1029" s="10">
        <v>77.940029648814118</v>
      </c>
      <c r="D1029">
        <v>100</v>
      </c>
      <c r="E1029">
        <v>10</v>
      </c>
      <c r="F1029" t="str" cm="1">
        <f t="array" ref="F1029">_xlfn.IFS(G1029&lt;5000,"Small",AND(G1029&gt;=5000,G1029&lt;=10000),"Medium",G1029&gt;10000,"Large")</f>
        <v>Small</v>
      </c>
      <c r="G1029">
        <v>4409.72</v>
      </c>
      <c r="H1029" s="10">
        <f t="shared" si="32"/>
        <v>2227.3991698332047</v>
      </c>
      <c r="I1029" s="11">
        <f t="shared" si="33"/>
        <v>0.50511124738831592</v>
      </c>
      <c r="J1029" t="s">
        <v>24</v>
      </c>
      <c r="K1029" s="5">
        <v>37939</v>
      </c>
      <c r="L1029">
        <v>4</v>
      </c>
      <c r="M1029">
        <v>11</v>
      </c>
      <c r="N1029">
        <v>2003</v>
      </c>
      <c r="O1029" t="s">
        <v>167</v>
      </c>
      <c r="P1029">
        <v>169</v>
      </c>
      <c r="Q1029" t="s">
        <v>543</v>
      </c>
      <c r="R1029" t="s">
        <v>466</v>
      </c>
      <c r="S1029" t="s">
        <v>759</v>
      </c>
      <c r="T1029" t="s">
        <v>467</v>
      </c>
      <c r="U1029" t="s">
        <v>615</v>
      </c>
      <c r="V1029" t="s">
        <v>468</v>
      </c>
      <c r="W1029" t="s">
        <v>615</v>
      </c>
      <c r="X1029" t="s">
        <v>700</v>
      </c>
      <c r="Y1029" t="s">
        <v>164</v>
      </c>
      <c r="Z1029" t="s">
        <v>40</v>
      </c>
      <c r="AA1029" t="s">
        <v>469</v>
      </c>
      <c r="AB1029" t="s">
        <v>470</v>
      </c>
      <c r="AC1029" t="s">
        <v>49</v>
      </c>
    </row>
    <row r="1030" spans="1:29" x14ac:dyDescent="0.3">
      <c r="A1030">
        <v>10192</v>
      </c>
      <c r="B1030">
        <v>26</v>
      </c>
      <c r="C1030" s="10">
        <v>67.513779513201229</v>
      </c>
      <c r="D1030">
        <v>100</v>
      </c>
      <c r="E1030">
        <v>12</v>
      </c>
      <c r="F1030" t="str" cm="1">
        <f t="array" ref="F1030">_xlfn.IFS(G1030&lt;5000,"Small",AND(G1030&gt;=5000,G1030&lt;=10000),"Medium",G1030&gt;10000,"Large")</f>
        <v>Small</v>
      </c>
      <c r="G1030">
        <v>3918.46</v>
      </c>
      <c r="H1030" s="10">
        <f t="shared" si="32"/>
        <v>2163.101732656768</v>
      </c>
      <c r="I1030" s="11">
        <f t="shared" si="33"/>
        <v>0.55202853484704906</v>
      </c>
      <c r="J1030" t="s">
        <v>24</v>
      </c>
      <c r="K1030" s="5">
        <v>37945</v>
      </c>
      <c r="L1030">
        <v>4</v>
      </c>
      <c r="M1030">
        <v>11</v>
      </c>
      <c r="N1030">
        <v>2003</v>
      </c>
      <c r="O1030" t="s">
        <v>167</v>
      </c>
      <c r="P1030">
        <v>169</v>
      </c>
      <c r="Q1030" t="s">
        <v>543</v>
      </c>
      <c r="R1030" t="s">
        <v>251</v>
      </c>
      <c r="S1030" t="s">
        <v>662</v>
      </c>
      <c r="T1030" t="s">
        <v>252</v>
      </c>
      <c r="U1030" t="s">
        <v>615</v>
      </c>
      <c r="V1030" t="s">
        <v>253</v>
      </c>
      <c r="W1030" t="s">
        <v>254</v>
      </c>
      <c r="X1030" t="s">
        <v>663</v>
      </c>
      <c r="Y1030" t="s">
        <v>31</v>
      </c>
      <c r="Z1030" t="s">
        <v>32</v>
      </c>
      <c r="AA1030" t="s">
        <v>54</v>
      </c>
      <c r="AB1030" t="s">
        <v>250</v>
      </c>
      <c r="AC1030" t="s">
        <v>49</v>
      </c>
    </row>
    <row r="1031" spans="1:29" x14ac:dyDescent="0.3">
      <c r="A1031">
        <v>10195</v>
      </c>
      <c r="B1031">
        <v>50</v>
      </c>
      <c r="C1031" s="10">
        <v>78.8024116156693</v>
      </c>
      <c r="D1031">
        <v>100</v>
      </c>
      <c r="E1031">
        <v>10</v>
      </c>
      <c r="F1031" t="str" cm="1">
        <f t="array" ref="F1031">_xlfn.IFS(G1031&lt;5000,"Small",AND(G1031&gt;=5000,G1031&lt;=10000),"Medium",G1031&gt;10000,"Large")</f>
        <v>Medium</v>
      </c>
      <c r="G1031">
        <v>7620.5</v>
      </c>
      <c r="H1031" s="10">
        <f t="shared" si="32"/>
        <v>3680.3794192165351</v>
      </c>
      <c r="I1031" s="11">
        <f t="shared" si="33"/>
        <v>0.48295773495394462</v>
      </c>
      <c r="J1031" t="s">
        <v>24</v>
      </c>
      <c r="K1031" s="5">
        <v>37950</v>
      </c>
      <c r="L1031">
        <v>4</v>
      </c>
      <c r="M1031">
        <v>11</v>
      </c>
      <c r="N1031">
        <v>2003</v>
      </c>
      <c r="O1031" t="s">
        <v>167</v>
      </c>
      <c r="P1031">
        <v>169</v>
      </c>
      <c r="Q1031" t="s">
        <v>543</v>
      </c>
      <c r="R1031" t="s">
        <v>287</v>
      </c>
      <c r="S1031" t="s">
        <v>668</v>
      </c>
      <c r="T1031" t="s">
        <v>288</v>
      </c>
      <c r="U1031" t="s">
        <v>615</v>
      </c>
      <c r="V1031" t="s">
        <v>289</v>
      </c>
      <c r="W1031" t="s">
        <v>30</v>
      </c>
      <c r="X1031" t="s">
        <v>669</v>
      </c>
      <c r="Y1031" t="s">
        <v>31</v>
      </c>
      <c r="Z1031" t="s">
        <v>32</v>
      </c>
      <c r="AA1031" t="s">
        <v>95</v>
      </c>
      <c r="AB1031" t="s">
        <v>216</v>
      </c>
      <c r="AC1031" t="s">
        <v>140</v>
      </c>
    </row>
    <row r="1032" spans="1:29" x14ac:dyDescent="0.3">
      <c r="A1032">
        <v>10203</v>
      </c>
      <c r="B1032">
        <v>48</v>
      </c>
      <c r="C1032" s="10">
        <v>62.312157642036723</v>
      </c>
      <c r="D1032">
        <v>100</v>
      </c>
      <c r="E1032">
        <v>1</v>
      </c>
      <c r="F1032" t="str" cm="1">
        <f t="array" ref="F1032">_xlfn.IFS(G1032&lt;5000,"Small",AND(G1032&gt;=5000,G1032&lt;=10000),"Medium",G1032&gt;10000,"Large")</f>
        <v>Medium</v>
      </c>
      <c r="G1032">
        <v>8291.0400000000009</v>
      </c>
      <c r="H1032" s="10">
        <f t="shared" si="32"/>
        <v>5300.0564331822379</v>
      </c>
      <c r="I1032" s="11">
        <f t="shared" si="33"/>
        <v>0.63925109916032696</v>
      </c>
      <c r="J1032" s="1" t="s">
        <v>24</v>
      </c>
      <c r="K1032" s="5">
        <v>37957</v>
      </c>
      <c r="L1032">
        <v>4</v>
      </c>
      <c r="M1032">
        <v>12</v>
      </c>
      <c r="N1032">
        <v>2003</v>
      </c>
      <c r="O1032" t="s">
        <v>167</v>
      </c>
      <c r="P1032">
        <v>169</v>
      </c>
      <c r="Q1032" t="s">
        <v>543</v>
      </c>
      <c r="R1032" t="s">
        <v>161</v>
      </c>
      <c r="S1032" t="s">
        <v>723</v>
      </c>
      <c r="T1032" t="s">
        <v>162</v>
      </c>
      <c r="U1032" t="s">
        <v>615</v>
      </c>
      <c r="V1032" t="s">
        <v>163</v>
      </c>
      <c r="W1032" t="s">
        <v>615</v>
      </c>
      <c r="X1032" t="s">
        <v>646</v>
      </c>
      <c r="Y1032" t="s">
        <v>164</v>
      </c>
      <c r="Z1032" t="s">
        <v>40</v>
      </c>
      <c r="AA1032" t="s">
        <v>165</v>
      </c>
      <c r="AB1032" t="s">
        <v>166</v>
      </c>
      <c r="AC1032" t="s">
        <v>140</v>
      </c>
    </row>
    <row r="1033" spans="1:29" x14ac:dyDescent="0.3">
      <c r="A1033">
        <v>10207</v>
      </c>
      <c r="B1033">
        <v>25</v>
      </c>
      <c r="C1033" s="10">
        <v>73.491373968558477</v>
      </c>
      <c r="D1033">
        <v>100</v>
      </c>
      <c r="E1033">
        <v>11</v>
      </c>
      <c r="F1033" t="str" cm="1">
        <f t="array" ref="F1033">_xlfn.IFS(G1033&lt;5000,"Small",AND(G1033&gt;=5000,G1033&lt;=10000),"Medium",G1033&gt;10000,"Large")</f>
        <v>Small</v>
      </c>
      <c r="G1033">
        <v>3937.25</v>
      </c>
      <c r="H1033" s="10">
        <f t="shared" si="32"/>
        <v>2099.9656507860382</v>
      </c>
      <c r="I1033" s="11">
        <f t="shared" si="33"/>
        <v>0.53335847375351786</v>
      </c>
      <c r="J1033" s="1" t="s">
        <v>24</v>
      </c>
      <c r="K1033" s="5">
        <v>37964</v>
      </c>
      <c r="L1033">
        <v>4</v>
      </c>
      <c r="M1033">
        <v>12</v>
      </c>
      <c r="N1033">
        <v>2003</v>
      </c>
      <c r="O1033" t="s">
        <v>167</v>
      </c>
      <c r="P1033">
        <v>169</v>
      </c>
      <c r="Q1033" t="s">
        <v>543</v>
      </c>
      <c r="R1033" t="s">
        <v>371</v>
      </c>
      <c r="S1033" t="s">
        <v>683</v>
      </c>
      <c r="T1033" t="s">
        <v>372</v>
      </c>
      <c r="U1033" t="s">
        <v>615</v>
      </c>
      <c r="V1033" t="s">
        <v>342</v>
      </c>
      <c r="W1033" t="s">
        <v>115</v>
      </c>
      <c r="X1033" t="s">
        <v>678</v>
      </c>
      <c r="Y1033" t="s">
        <v>31</v>
      </c>
      <c r="Z1033" t="s">
        <v>32</v>
      </c>
      <c r="AA1033" t="s">
        <v>373</v>
      </c>
      <c r="AB1033" t="s">
        <v>250</v>
      </c>
      <c r="AC1033" t="s">
        <v>49</v>
      </c>
    </row>
    <row r="1034" spans="1:29" x14ac:dyDescent="0.3">
      <c r="A1034">
        <v>10212</v>
      </c>
      <c r="B1034">
        <v>40</v>
      </c>
      <c r="C1034" s="10">
        <v>79.946841037742018</v>
      </c>
      <c r="D1034">
        <v>100</v>
      </c>
      <c r="E1034">
        <v>11</v>
      </c>
      <c r="F1034" t="str" cm="1">
        <f t="array" ref="F1034">_xlfn.IFS(G1034&lt;5000,"Small",AND(G1034&gt;=5000,G1034&lt;=10000),"Medium",G1034&gt;10000,"Large")</f>
        <v>Medium</v>
      </c>
      <c r="G1034">
        <v>5554.4</v>
      </c>
      <c r="H1034" s="10">
        <f t="shared" si="32"/>
        <v>2356.5263584903187</v>
      </c>
      <c r="I1034" s="11">
        <f t="shared" si="33"/>
        <v>0.42426299123043332</v>
      </c>
      <c r="J1034" t="s">
        <v>24</v>
      </c>
      <c r="K1034" s="5">
        <v>38002</v>
      </c>
      <c r="L1034">
        <v>1</v>
      </c>
      <c r="M1034">
        <v>1</v>
      </c>
      <c r="N1034">
        <v>2004</v>
      </c>
      <c r="O1034" t="s">
        <v>167</v>
      </c>
      <c r="P1034">
        <v>169</v>
      </c>
      <c r="Q1034" t="s">
        <v>543</v>
      </c>
      <c r="R1034" t="s">
        <v>161</v>
      </c>
      <c r="S1034" t="s">
        <v>723</v>
      </c>
      <c r="T1034" t="s">
        <v>162</v>
      </c>
      <c r="U1034" t="s">
        <v>615</v>
      </c>
      <c r="V1034" t="s">
        <v>163</v>
      </c>
      <c r="W1034" t="s">
        <v>615</v>
      </c>
      <c r="X1034" t="s">
        <v>646</v>
      </c>
      <c r="Y1034" t="s">
        <v>164</v>
      </c>
      <c r="Z1034" t="s">
        <v>40</v>
      </c>
      <c r="AA1034" t="s">
        <v>165</v>
      </c>
      <c r="AB1034" t="s">
        <v>166</v>
      </c>
      <c r="AC1034" t="s">
        <v>49</v>
      </c>
    </row>
    <row r="1035" spans="1:29" x14ac:dyDescent="0.3">
      <c r="A1035">
        <v>10225</v>
      </c>
      <c r="B1035">
        <v>43</v>
      </c>
      <c r="C1035" s="10">
        <v>76.863520196268894</v>
      </c>
      <c r="D1035">
        <v>100</v>
      </c>
      <c r="E1035">
        <v>2</v>
      </c>
      <c r="F1035" t="str" cm="1">
        <f t="array" ref="F1035">_xlfn.IFS(G1035&lt;5000,"Small",AND(G1035&gt;=5000,G1035&lt;=10000),"Medium",G1035&gt;10000,"Large")</f>
        <v>Medium</v>
      </c>
      <c r="G1035">
        <v>6407.86</v>
      </c>
      <c r="H1035" s="10">
        <f t="shared" si="32"/>
        <v>3102.7286315604374</v>
      </c>
      <c r="I1035" s="11">
        <f t="shared" si="33"/>
        <v>0.48420668234955783</v>
      </c>
      <c r="J1035" t="s">
        <v>24</v>
      </c>
      <c r="K1035" s="5">
        <v>38039</v>
      </c>
      <c r="L1035">
        <v>1</v>
      </c>
      <c r="M1035">
        <v>2</v>
      </c>
      <c r="N1035">
        <v>2004</v>
      </c>
      <c r="O1035" t="s">
        <v>167</v>
      </c>
      <c r="P1035">
        <v>169</v>
      </c>
      <c r="Q1035" t="s">
        <v>543</v>
      </c>
      <c r="R1035" t="s">
        <v>398</v>
      </c>
      <c r="S1035" t="s">
        <v>755</v>
      </c>
      <c r="T1035" t="s">
        <v>399</v>
      </c>
      <c r="U1035" t="s">
        <v>615</v>
      </c>
      <c r="V1035" t="s">
        <v>400</v>
      </c>
      <c r="W1035" t="s">
        <v>615</v>
      </c>
      <c r="X1035" t="s">
        <v>688</v>
      </c>
      <c r="Y1035" t="s">
        <v>401</v>
      </c>
      <c r="Z1035" t="s">
        <v>40</v>
      </c>
      <c r="AA1035" t="s">
        <v>402</v>
      </c>
      <c r="AB1035" t="s">
        <v>96</v>
      </c>
      <c r="AC1035" t="s">
        <v>49</v>
      </c>
    </row>
    <row r="1036" spans="1:29" x14ac:dyDescent="0.3">
      <c r="A1036">
        <v>10229</v>
      </c>
      <c r="B1036">
        <v>22</v>
      </c>
      <c r="C1036" s="10">
        <v>64.301659204321908</v>
      </c>
      <c r="D1036">
        <v>100</v>
      </c>
      <c r="E1036">
        <v>5</v>
      </c>
      <c r="F1036" t="str" cm="1">
        <f t="array" ref="F1036">_xlfn.IFS(G1036&lt;5000,"Small",AND(G1036&gt;=5000,G1036&lt;=10000),"Medium",G1036&gt;10000,"Large")</f>
        <v>Small</v>
      </c>
      <c r="G1036">
        <v>4172.5200000000004</v>
      </c>
      <c r="H1036" s="10">
        <f t="shared" si="32"/>
        <v>2757.8834975049185</v>
      </c>
      <c r="I1036" s="11">
        <f t="shared" si="33"/>
        <v>0.66096351785130292</v>
      </c>
      <c r="J1036" s="1" t="s">
        <v>24</v>
      </c>
      <c r="K1036" s="5">
        <v>38057</v>
      </c>
      <c r="L1036">
        <v>1</v>
      </c>
      <c r="M1036">
        <v>3</v>
      </c>
      <c r="N1036">
        <v>2004</v>
      </c>
      <c r="O1036" t="s">
        <v>167</v>
      </c>
      <c r="P1036">
        <v>169</v>
      </c>
      <c r="Q1036" t="s">
        <v>543</v>
      </c>
      <c r="R1036" t="s">
        <v>246</v>
      </c>
      <c r="S1036" t="s">
        <v>661</v>
      </c>
      <c r="T1036" t="s">
        <v>247</v>
      </c>
      <c r="U1036" t="s">
        <v>615</v>
      </c>
      <c r="V1036" t="s">
        <v>248</v>
      </c>
      <c r="W1036" t="s">
        <v>53</v>
      </c>
      <c r="X1036" t="s">
        <v>634</v>
      </c>
      <c r="Y1036" t="s">
        <v>31</v>
      </c>
      <c r="Z1036" t="s">
        <v>32</v>
      </c>
      <c r="AA1036" t="s">
        <v>249</v>
      </c>
      <c r="AB1036" t="s">
        <v>250</v>
      </c>
      <c r="AC1036" t="s">
        <v>49</v>
      </c>
    </row>
    <row r="1037" spans="1:29" x14ac:dyDescent="0.3">
      <c r="A1037">
        <v>10239</v>
      </c>
      <c r="B1037">
        <v>47</v>
      </c>
      <c r="C1037" s="10">
        <v>66.222242962752489</v>
      </c>
      <c r="D1037">
        <v>100</v>
      </c>
      <c r="E1037">
        <v>1</v>
      </c>
      <c r="F1037" t="str" cm="1">
        <f t="array" ref="F1037">_xlfn.IFS(G1037&lt;5000,"Small",AND(G1037&gt;=5000,G1037&lt;=10000),"Medium",G1037&gt;10000,"Large")</f>
        <v>Medium</v>
      </c>
      <c r="G1037">
        <v>7083.37</v>
      </c>
      <c r="H1037" s="10">
        <f t="shared" si="32"/>
        <v>3970.9245807506331</v>
      </c>
      <c r="I1037" s="11">
        <f t="shared" si="33"/>
        <v>0.56059821536226873</v>
      </c>
      <c r="J1037" s="1" t="s">
        <v>24</v>
      </c>
      <c r="K1037" s="5">
        <v>38089</v>
      </c>
      <c r="L1037">
        <v>2</v>
      </c>
      <c r="M1037">
        <v>4</v>
      </c>
      <c r="N1037">
        <v>2004</v>
      </c>
      <c r="O1037" t="s">
        <v>167</v>
      </c>
      <c r="P1037">
        <v>169</v>
      </c>
      <c r="Q1037" t="s">
        <v>543</v>
      </c>
      <c r="R1037" t="s">
        <v>350</v>
      </c>
      <c r="S1037" t="s">
        <v>749</v>
      </c>
      <c r="T1037" t="s">
        <v>351</v>
      </c>
      <c r="U1037" t="s">
        <v>615</v>
      </c>
      <c r="V1037" t="s">
        <v>352</v>
      </c>
      <c r="W1037" t="s">
        <v>615</v>
      </c>
      <c r="X1037" t="s">
        <v>679</v>
      </c>
      <c r="Y1037" t="s">
        <v>121</v>
      </c>
      <c r="Z1037" t="s">
        <v>40</v>
      </c>
      <c r="AA1037" t="s">
        <v>353</v>
      </c>
      <c r="AB1037" t="s">
        <v>354</v>
      </c>
      <c r="AC1037" t="s">
        <v>140</v>
      </c>
    </row>
    <row r="1038" spans="1:29" x14ac:dyDescent="0.3">
      <c r="A1038">
        <v>10246</v>
      </c>
      <c r="B1038">
        <v>36</v>
      </c>
      <c r="C1038" s="10">
        <v>87.497400958279584</v>
      </c>
      <c r="D1038">
        <v>100</v>
      </c>
      <c r="E1038">
        <v>9</v>
      </c>
      <c r="F1038" t="str" cm="1">
        <f t="array" ref="F1038">_xlfn.IFS(G1038&lt;5000,"Small",AND(G1038&gt;=5000,G1038&lt;=10000),"Medium",G1038&gt;10000,"Large")</f>
        <v>Medium</v>
      </c>
      <c r="G1038">
        <v>7132.68</v>
      </c>
      <c r="H1038" s="10">
        <f t="shared" si="32"/>
        <v>3982.7735655019351</v>
      </c>
      <c r="I1038" s="11">
        <f t="shared" si="33"/>
        <v>0.55838388452894772</v>
      </c>
      <c r="J1038" s="1" t="s">
        <v>24</v>
      </c>
      <c r="K1038" s="5">
        <v>38112</v>
      </c>
      <c r="L1038">
        <v>2</v>
      </c>
      <c r="M1038">
        <v>5</v>
      </c>
      <c r="N1038">
        <v>2004</v>
      </c>
      <c r="O1038" t="s">
        <v>167</v>
      </c>
      <c r="P1038">
        <v>169</v>
      </c>
      <c r="Q1038" t="s">
        <v>543</v>
      </c>
      <c r="R1038" t="s">
        <v>161</v>
      </c>
      <c r="S1038" t="s">
        <v>723</v>
      </c>
      <c r="T1038" t="s">
        <v>162</v>
      </c>
      <c r="U1038" t="s">
        <v>615</v>
      </c>
      <c r="V1038" t="s">
        <v>163</v>
      </c>
      <c r="W1038" t="s">
        <v>615</v>
      </c>
      <c r="X1038" t="s">
        <v>646</v>
      </c>
      <c r="Y1038" t="s">
        <v>164</v>
      </c>
      <c r="Z1038" t="s">
        <v>40</v>
      </c>
      <c r="AA1038" t="s">
        <v>165</v>
      </c>
      <c r="AB1038" t="s">
        <v>166</v>
      </c>
      <c r="AC1038" t="s">
        <v>140</v>
      </c>
    </row>
    <row r="1039" spans="1:29" x14ac:dyDescent="0.3">
      <c r="A1039">
        <v>10253</v>
      </c>
      <c r="B1039">
        <v>40</v>
      </c>
      <c r="C1039" s="10">
        <v>70.826678349989308</v>
      </c>
      <c r="D1039">
        <v>100</v>
      </c>
      <c r="E1039">
        <v>6</v>
      </c>
      <c r="F1039" t="str" cm="1">
        <f t="array" ref="F1039">_xlfn.IFS(G1039&lt;5000,"Small",AND(G1039&gt;=5000,G1039&lt;=10000),"Medium",G1039&gt;10000,"Large")</f>
        <v>Medium</v>
      </c>
      <c r="G1039">
        <v>6773.6</v>
      </c>
      <c r="H1039" s="10">
        <f t="shared" si="32"/>
        <v>3940.5328660004279</v>
      </c>
      <c r="I1039" s="11">
        <f t="shared" si="33"/>
        <v>0.58174868105592714</v>
      </c>
      <c r="J1039" s="1" t="s">
        <v>307</v>
      </c>
      <c r="K1039" s="5">
        <v>38139</v>
      </c>
      <c r="L1039">
        <v>2</v>
      </c>
      <c r="M1039">
        <v>6</v>
      </c>
      <c r="N1039">
        <v>2004</v>
      </c>
      <c r="O1039" t="s">
        <v>167</v>
      </c>
      <c r="P1039">
        <v>169</v>
      </c>
      <c r="Q1039" t="s">
        <v>543</v>
      </c>
      <c r="R1039" t="s">
        <v>154</v>
      </c>
      <c r="S1039" t="s">
        <v>721</v>
      </c>
      <c r="T1039" t="s">
        <v>155</v>
      </c>
      <c r="U1039" t="s">
        <v>615</v>
      </c>
      <c r="V1039" t="s">
        <v>156</v>
      </c>
      <c r="W1039" t="s">
        <v>615</v>
      </c>
      <c r="X1039" t="s">
        <v>722</v>
      </c>
      <c r="Y1039" t="s">
        <v>157</v>
      </c>
      <c r="Z1039" t="s">
        <v>40</v>
      </c>
      <c r="AA1039" t="s">
        <v>158</v>
      </c>
      <c r="AB1039" t="s">
        <v>159</v>
      </c>
      <c r="AC1039" t="s">
        <v>49</v>
      </c>
    </row>
    <row r="1040" spans="1:29" x14ac:dyDescent="0.3">
      <c r="A1040">
        <v>10259</v>
      </c>
      <c r="B1040">
        <v>27</v>
      </c>
      <c r="C1040" s="10">
        <v>71.925773855706908</v>
      </c>
      <c r="D1040">
        <v>100</v>
      </c>
      <c r="E1040">
        <v>8</v>
      </c>
      <c r="F1040" t="str" cm="1">
        <f t="array" ref="F1040">_xlfn.IFS(G1040&lt;5000,"Small",AND(G1040&gt;=5000,G1040&lt;=10000),"Medium",G1040&gt;10000,"Large")</f>
        <v>Small</v>
      </c>
      <c r="G1040">
        <v>3657.69</v>
      </c>
      <c r="H1040" s="10">
        <f t="shared" si="32"/>
        <v>1715.6941058959135</v>
      </c>
      <c r="I1040" s="11">
        <f t="shared" si="33"/>
        <v>0.46906493056981685</v>
      </c>
      <c r="J1040" t="s">
        <v>24</v>
      </c>
      <c r="K1040" s="5">
        <v>38153</v>
      </c>
      <c r="L1040">
        <v>2</v>
      </c>
      <c r="M1040">
        <v>6</v>
      </c>
      <c r="N1040">
        <v>2004</v>
      </c>
      <c r="O1040" t="s">
        <v>167</v>
      </c>
      <c r="P1040">
        <v>169</v>
      </c>
      <c r="Q1040" t="s">
        <v>543</v>
      </c>
      <c r="R1040" t="s">
        <v>374</v>
      </c>
      <c r="S1040" s="2" t="s">
        <v>684</v>
      </c>
      <c r="T1040" t="s">
        <v>375</v>
      </c>
      <c r="U1040" t="s">
        <v>376</v>
      </c>
      <c r="V1040" t="s">
        <v>181</v>
      </c>
      <c r="W1040" t="s">
        <v>615</v>
      </c>
      <c r="X1040" t="s">
        <v>685</v>
      </c>
      <c r="Y1040" t="s">
        <v>181</v>
      </c>
      <c r="Z1040" t="s">
        <v>89</v>
      </c>
      <c r="AA1040" t="s">
        <v>377</v>
      </c>
      <c r="AB1040" t="s">
        <v>378</v>
      </c>
      <c r="AC1040" t="s">
        <v>49</v>
      </c>
    </row>
    <row r="1041" spans="1:29" x14ac:dyDescent="0.3">
      <c r="A1041">
        <v>10266</v>
      </c>
      <c r="B1041">
        <v>29</v>
      </c>
      <c r="C1041" s="10">
        <v>78.010873184529913</v>
      </c>
      <c r="D1041">
        <v>100</v>
      </c>
      <c r="E1041">
        <v>7</v>
      </c>
      <c r="F1041" t="str" cm="1">
        <f t="array" ref="F1041">_xlfn.IFS(G1041&lt;5000,"Small",AND(G1041&gt;=5000,G1041&lt;=10000),"Medium",G1041&gt;10000,"Large")</f>
        <v>Small</v>
      </c>
      <c r="G1041">
        <v>4812.55</v>
      </c>
      <c r="H1041" s="10">
        <f t="shared" si="32"/>
        <v>2550.2346776486329</v>
      </c>
      <c r="I1041" s="11">
        <f t="shared" si="33"/>
        <v>0.52991338846321234</v>
      </c>
      <c r="J1041" s="1" t="s">
        <v>24</v>
      </c>
      <c r="K1041" s="5">
        <v>38174</v>
      </c>
      <c r="L1041">
        <v>3</v>
      </c>
      <c r="M1041">
        <v>7</v>
      </c>
      <c r="N1041">
        <v>2004</v>
      </c>
      <c r="O1041" t="s">
        <v>167</v>
      </c>
      <c r="P1041">
        <v>169</v>
      </c>
      <c r="Q1041" t="s">
        <v>543</v>
      </c>
      <c r="R1041" t="s">
        <v>403</v>
      </c>
      <c r="S1041" t="s">
        <v>756</v>
      </c>
      <c r="T1041" t="s">
        <v>404</v>
      </c>
      <c r="U1041" t="s">
        <v>615</v>
      </c>
      <c r="V1041" t="s">
        <v>405</v>
      </c>
      <c r="W1041" t="s">
        <v>615</v>
      </c>
      <c r="X1041" t="s">
        <v>689</v>
      </c>
      <c r="Y1041" t="s">
        <v>235</v>
      </c>
      <c r="Z1041" t="s">
        <v>40</v>
      </c>
      <c r="AA1041" t="s">
        <v>406</v>
      </c>
      <c r="AB1041" t="s">
        <v>407</v>
      </c>
      <c r="AC1041" t="s">
        <v>49</v>
      </c>
    </row>
    <row r="1042" spans="1:29" x14ac:dyDescent="0.3">
      <c r="A1042">
        <v>10271</v>
      </c>
      <c r="B1042">
        <v>20</v>
      </c>
      <c r="C1042" s="10">
        <v>63.247707143239396</v>
      </c>
      <c r="D1042">
        <v>100</v>
      </c>
      <c r="E1042">
        <v>9</v>
      </c>
      <c r="F1042" t="str" cm="1">
        <f t="array" ref="F1042">_xlfn.IFS(G1042&lt;5000,"Small",AND(G1042&gt;=5000,G1042&lt;=10000),"Medium",G1042&gt;10000,"Large")</f>
        <v>Small</v>
      </c>
      <c r="G1042">
        <v>3928.6</v>
      </c>
      <c r="H1042" s="10">
        <f t="shared" si="32"/>
        <v>2663.6458571352123</v>
      </c>
      <c r="I1042" s="11">
        <f t="shared" si="33"/>
        <v>0.67801401444158538</v>
      </c>
      <c r="J1042" t="s">
        <v>24</v>
      </c>
      <c r="K1042" s="5">
        <v>38188</v>
      </c>
      <c r="L1042">
        <v>3</v>
      </c>
      <c r="M1042">
        <v>7</v>
      </c>
      <c r="N1042">
        <v>2004</v>
      </c>
      <c r="O1042" t="s">
        <v>167</v>
      </c>
      <c r="P1042">
        <v>169</v>
      </c>
      <c r="Q1042" t="s">
        <v>543</v>
      </c>
      <c r="R1042" t="s">
        <v>246</v>
      </c>
      <c r="S1042" t="s">
        <v>661</v>
      </c>
      <c r="T1042" t="s">
        <v>247</v>
      </c>
      <c r="U1042" t="s">
        <v>615</v>
      </c>
      <c r="V1042" t="s">
        <v>248</v>
      </c>
      <c r="W1042" t="s">
        <v>53</v>
      </c>
      <c r="X1042" t="s">
        <v>634</v>
      </c>
      <c r="Y1042" t="s">
        <v>31</v>
      </c>
      <c r="Z1042" t="s">
        <v>32</v>
      </c>
      <c r="AA1042" t="s">
        <v>249</v>
      </c>
      <c r="AB1042" t="s">
        <v>250</v>
      </c>
      <c r="AC1042" t="s">
        <v>49</v>
      </c>
    </row>
    <row r="1043" spans="1:29" x14ac:dyDescent="0.3">
      <c r="A1043">
        <v>10278</v>
      </c>
      <c r="B1043">
        <v>42</v>
      </c>
      <c r="C1043" s="10">
        <v>71.772558479336595</v>
      </c>
      <c r="D1043">
        <v>100</v>
      </c>
      <c r="E1043">
        <v>7</v>
      </c>
      <c r="F1043" t="str" cm="1">
        <f t="array" ref="F1043">_xlfn.IFS(G1043&lt;5000,"Small",AND(G1043&gt;=5000,G1043&lt;=10000),"Medium",G1043&gt;10000,"Large")</f>
        <v>Medium</v>
      </c>
      <c r="G1043">
        <v>6401.22</v>
      </c>
      <c r="H1043" s="10">
        <f t="shared" si="32"/>
        <v>3386.7725438678631</v>
      </c>
      <c r="I1043" s="11">
        <f t="shared" si="33"/>
        <v>0.52908235365568801</v>
      </c>
      <c r="J1043" s="1" t="s">
        <v>24</v>
      </c>
      <c r="K1043" s="5">
        <v>38205</v>
      </c>
      <c r="L1043">
        <v>3</v>
      </c>
      <c r="M1043">
        <v>8</v>
      </c>
      <c r="N1043">
        <v>2004</v>
      </c>
      <c r="O1043" t="s">
        <v>167</v>
      </c>
      <c r="P1043">
        <v>169</v>
      </c>
      <c r="Q1043" t="s">
        <v>543</v>
      </c>
      <c r="R1043" t="s">
        <v>483</v>
      </c>
      <c r="S1043" t="s">
        <v>703</v>
      </c>
      <c r="T1043" t="s">
        <v>484</v>
      </c>
      <c r="U1043" t="s">
        <v>615</v>
      </c>
      <c r="V1043" t="s">
        <v>485</v>
      </c>
      <c r="W1043" t="s">
        <v>486</v>
      </c>
      <c r="X1043" t="s">
        <v>704</v>
      </c>
      <c r="Y1043" t="s">
        <v>31</v>
      </c>
      <c r="Z1043" t="s">
        <v>32</v>
      </c>
      <c r="AA1043" t="s">
        <v>106</v>
      </c>
      <c r="AB1043" t="s">
        <v>358</v>
      </c>
      <c r="AC1043" t="s">
        <v>49</v>
      </c>
    </row>
    <row r="1044" spans="1:29" x14ac:dyDescent="0.3">
      <c r="A1044">
        <v>10281</v>
      </c>
      <c r="B1044">
        <v>25</v>
      </c>
      <c r="C1044" s="10">
        <v>80.599912942388485</v>
      </c>
      <c r="D1044">
        <v>100</v>
      </c>
      <c r="E1044">
        <v>5</v>
      </c>
      <c r="F1044" t="str" cm="1">
        <f t="array" ref="F1044">_xlfn.IFS(G1044&lt;5000,"Small",AND(G1044&gt;=5000,G1044&lt;=10000),"Medium",G1044&gt;10000,"Large")</f>
        <v>Small</v>
      </c>
      <c r="G1044">
        <v>4191.25</v>
      </c>
      <c r="H1044" s="10">
        <f t="shared" si="32"/>
        <v>2176.2521764402882</v>
      </c>
      <c r="I1044" s="11">
        <f t="shared" si="33"/>
        <v>0.51923702390463178</v>
      </c>
      <c r="J1044" t="s">
        <v>24</v>
      </c>
      <c r="K1044" s="5">
        <v>38218</v>
      </c>
      <c r="L1044">
        <v>3</v>
      </c>
      <c r="M1044">
        <v>8</v>
      </c>
      <c r="N1044">
        <v>2004</v>
      </c>
      <c r="O1044" t="s">
        <v>167</v>
      </c>
      <c r="P1044">
        <v>169</v>
      </c>
      <c r="Q1044" t="s">
        <v>543</v>
      </c>
      <c r="R1044" t="s">
        <v>129</v>
      </c>
      <c r="S1044" t="s">
        <v>640</v>
      </c>
      <c r="T1044" t="s">
        <v>130</v>
      </c>
      <c r="U1044" t="s">
        <v>615</v>
      </c>
      <c r="V1044" t="s">
        <v>131</v>
      </c>
      <c r="W1044" t="s">
        <v>132</v>
      </c>
      <c r="X1044" t="s">
        <v>641</v>
      </c>
      <c r="Y1044" t="s">
        <v>31</v>
      </c>
      <c r="Z1044" t="s">
        <v>32</v>
      </c>
      <c r="AA1044" t="s">
        <v>33</v>
      </c>
      <c r="AB1044" t="s">
        <v>133</v>
      </c>
      <c r="AC1044" t="s">
        <v>49</v>
      </c>
    </row>
    <row r="1045" spans="1:29" x14ac:dyDescent="0.3">
      <c r="A1045">
        <v>10287</v>
      </c>
      <c r="B1045">
        <v>36</v>
      </c>
      <c r="C1045" s="10">
        <v>74.068550808551819</v>
      </c>
      <c r="D1045">
        <v>100</v>
      </c>
      <c r="E1045">
        <v>5</v>
      </c>
      <c r="F1045" t="str" cm="1">
        <f t="array" ref="F1045">_xlfn.IFS(G1045&lt;5000,"Small",AND(G1045&gt;=5000,G1045&lt;=10000),"Medium",G1045&gt;10000,"Large")</f>
        <v>Medium</v>
      </c>
      <c r="G1045">
        <v>5852.52</v>
      </c>
      <c r="H1045" s="10">
        <f t="shared" si="32"/>
        <v>3186.0521708921351</v>
      </c>
      <c r="I1045" s="11">
        <f t="shared" si="33"/>
        <v>0.54438979634279505</v>
      </c>
      <c r="J1045" t="s">
        <v>24</v>
      </c>
      <c r="K1045" s="5">
        <v>38229</v>
      </c>
      <c r="L1045">
        <v>3</v>
      </c>
      <c r="M1045">
        <v>8</v>
      </c>
      <c r="N1045">
        <v>2004</v>
      </c>
      <c r="O1045" t="s">
        <v>167</v>
      </c>
      <c r="P1045">
        <v>169</v>
      </c>
      <c r="Q1045" t="s">
        <v>543</v>
      </c>
      <c r="R1045" t="s">
        <v>398</v>
      </c>
      <c r="S1045" t="s">
        <v>755</v>
      </c>
      <c r="T1045" t="s">
        <v>399</v>
      </c>
      <c r="U1045" t="s">
        <v>615</v>
      </c>
      <c r="V1045" t="s">
        <v>400</v>
      </c>
      <c r="W1045" t="s">
        <v>615</v>
      </c>
      <c r="X1045" t="s">
        <v>688</v>
      </c>
      <c r="Y1045" t="s">
        <v>401</v>
      </c>
      <c r="Z1045" t="s">
        <v>40</v>
      </c>
      <c r="AA1045" t="s">
        <v>402</v>
      </c>
      <c r="AB1045" t="s">
        <v>96</v>
      </c>
      <c r="AC1045" t="s">
        <v>49</v>
      </c>
    </row>
    <row r="1046" spans="1:29" x14ac:dyDescent="0.3">
      <c r="A1046">
        <v>10292</v>
      </c>
      <c r="B1046">
        <v>21</v>
      </c>
      <c r="C1046" s="10">
        <v>89.930202772348338</v>
      </c>
      <c r="D1046">
        <v>100</v>
      </c>
      <c r="E1046">
        <v>12</v>
      </c>
      <c r="F1046" t="str" cm="1">
        <f t="array" ref="F1046">_xlfn.IFS(G1046&lt;5000,"Small",AND(G1046&gt;=5000,G1046&lt;=10000),"Medium",G1046&gt;10000,"Large")</f>
        <v>Small</v>
      </c>
      <c r="G1046">
        <v>2844.87</v>
      </c>
      <c r="H1046" s="10">
        <f t="shared" si="32"/>
        <v>956.33574178068488</v>
      </c>
      <c r="I1046" s="11">
        <f t="shared" si="33"/>
        <v>0.33616149130915823</v>
      </c>
      <c r="J1046" s="1" t="s">
        <v>24</v>
      </c>
      <c r="K1046" s="5">
        <v>38238</v>
      </c>
      <c r="L1046">
        <v>3</v>
      </c>
      <c r="M1046">
        <v>9</v>
      </c>
      <c r="N1046">
        <v>2004</v>
      </c>
      <c r="O1046" t="s">
        <v>167</v>
      </c>
      <c r="P1046">
        <v>169</v>
      </c>
      <c r="Q1046" t="s">
        <v>543</v>
      </c>
      <c r="R1046" t="s">
        <v>27</v>
      </c>
      <c r="S1046" t="s">
        <v>614</v>
      </c>
      <c r="T1046" t="s">
        <v>28</v>
      </c>
      <c r="U1046" t="s">
        <v>615</v>
      </c>
      <c r="V1046" t="s">
        <v>29</v>
      </c>
      <c r="W1046" t="s">
        <v>30</v>
      </c>
      <c r="X1046" t="s">
        <v>616</v>
      </c>
      <c r="Y1046" t="s">
        <v>31</v>
      </c>
      <c r="Z1046" t="s">
        <v>32</v>
      </c>
      <c r="AA1046" t="s">
        <v>33</v>
      </c>
      <c r="AB1046" t="s">
        <v>34</v>
      </c>
      <c r="AC1046" t="s">
        <v>35</v>
      </c>
    </row>
    <row r="1047" spans="1:29" x14ac:dyDescent="0.3">
      <c r="A1047">
        <v>10301</v>
      </c>
      <c r="B1047">
        <v>23</v>
      </c>
      <c r="C1047" s="10">
        <v>74.173296384125194</v>
      </c>
      <c r="D1047">
        <v>100</v>
      </c>
      <c r="E1047">
        <v>9</v>
      </c>
      <c r="F1047" t="str" cm="1">
        <f t="array" ref="F1047">_xlfn.IFS(G1047&lt;5000,"Small",AND(G1047&gt;=5000,G1047&lt;=10000),"Medium",G1047&gt;10000,"Large")</f>
        <v>Small</v>
      </c>
      <c r="G1047">
        <v>4011.66</v>
      </c>
      <c r="H1047" s="10">
        <f t="shared" si="32"/>
        <v>2305.6741831651207</v>
      </c>
      <c r="I1047" s="11">
        <f t="shared" si="33"/>
        <v>0.57474316945232662</v>
      </c>
      <c r="J1047" s="1" t="s">
        <v>24</v>
      </c>
      <c r="K1047" s="5">
        <v>37899</v>
      </c>
      <c r="L1047">
        <v>4</v>
      </c>
      <c r="M1047">
        <v>10</v>
      </c>
      <c r="N1047">
        <v>2003</v>
      </c>
      <c r="O1047" t="s">
        <v>167</v>
      </c>
      <c r="P1047">
        <v>169</v>
      </c>
      <c r="Q1047" t="s">
        <v>543</v>
      </c>
      <c r="R1047" t="s">
        <v>487</v>
      </c>
      <c r="S1047" s="2" t="s">
        <v>705</v>
      </c>
      <c r="T1047" t="s">
        <v>488</v>
      </c>
      <c r="U1047" t="s">
        <v>615</v>
      </c>
      <c r="V1047" t="s">
        <v>489</v>
      </c>
      <c r="W1047" t="s">
        <v>615</v>
      </c>
      <c r="X1047" t="s">
        <v>761</v>
      </c>
      <c r="Y1047" t="s">
        <v>73</v>
      </c>
      <c r="Z1047" t="s">
        <v>40</v>
      </c>
      <c r="AA1047" t="s">
        <v>490</v>
      </c>
      <c r="AB1047" t="s">
        <v>491</v>
      </c>
      <c r="AC1047" t="s">
        <v>49</v>
      </c>
    </row>
    <row r="1048" spans="1:29" x14ac:dyDescent="0.3">
      <c r="A1048">
        <v>10305</v>
      </c>
      <c r="B1048">
        <v>37</v>
      </c>
      <c r="C1048" s="10">
        <v>65.086182999653786</v>
      </c>
      <c r="D1048">
        <v>100</v>
      </c>
      <c r="E1048">
        <v>9</v>
      </c>
      <c r="F1048" t="str" cm="1">
        <f t="array" ref="F1048">_xlfn.IFS(G1048&lt;5000,"Small",AND(G1048&gt;=5000,G1048&lt;=10000),"Medium",G1048&gt;10000,"Large")</f>
        <v>Medium</v>
      </c>
      <c r="G1048">
        <v>7455.87</v>
      </c>
      <c r="H1048" s="10">
        <f t="shared" si="32"/>
        <v>5047.6812290128091</v>
      </c>
      <c r="I1048" s="11">
        <f t="shared" si="33"/>
        <v>0.67700767704007836</v>
      </c>
      <c r="J1048" t="s">
        <v>24</v>
      </c>
      <c r="K1048" s="5">
        <v>38273</v>
      </c>
      <c r="L1048">
        <v>4</v>
      </c>
      <c r="M1048">
        <v>10</v>
      </c>
      <c r="N1048">
        <v>2004</v>
      </c>
      <c r="O1048" t="s">
        <v>167</v>
      </c>
      <c r="P1048">
        <v>169</v>
      </c>
      <c r="Q1048" t="s">
        <v>543</v>
      </c>
      <c r="R1048" t="s">
        <v>112</v>
      </c>
      <c r="S1048" t="s">
        <v>636</v>
      </c>
      <c r="T1048" t="s">
        <v>113</v>
      </c>
      <c r="U1048" t="s">
        <v>615</v>
      </c>
      <c r="V1048" t="s">
        <v>114</v>
      </c>
      <c r="W1048" t="s">
        <v>115</v>
      </c>
      <c r="X1048" t="s">
        <v>637</v>
      </c>
      <c r="Y1048" t="s">
        <v>31</v>
      </c>
      <c r="Z1048" t="s">
        <v>32</v>
      </c>
      <c r="AA1048" t="s">
        <v>116</v>
      </c>
      <c r="AB1048" t="s">
        <v>117</v>
      </c>
      <c r="AC1048" t="s">
        <v>140</v>
      </c>
    </row>
    <row r="1049" spans="1:29" x14ac:dyDescent="0.3">
      <c r="A1049">
        <v>10310</v>
      </c>
      <c r="B1049">
        <v>48</v>
      </c>
      <c r="C1049" s="10">
        <v>78.448725796252987</v>
      </c>
      <c r="D1049">
        <v>100</v>
      </c>
      <c r="E1049">
        <v>3</v>
      </c>
      <c r="F1049" t="str" cm="1">
        <f t="array" ref="F1049">_xlfn.IFS(G1049&lt;5000,"Small",AND(G1049&gt;=5000,G1049&lt;=10000),"Medium",G1049&gt;10000,"Large")</f>
        <v>Medium</v>
      </c>
      <c r="G1049">
        <v>8940.9599999999991</v>
      </c>
      <c r="H1049" s="10">
        <f t="shared" si="32"/>
        <v>5175.4211617798555</v>
      </c>
      <c r="I1049" s="11">
        <f t="shared" si="33"/>
        <v>0.57884401247515438</v>
      </c>
      <c r="J1049" t="s">
        <v>24</v>
      </c>
      <c r="K1049" s="5">
        <v>38276</v>
      </c>
      <c r="L1049">
        <v>4</v>
      </c>
      <c r="M1049">
        <v>10</v>
      </c>
      <c r="N1049">
        <v>2004</v>
      </c>
      <c r="O1049" t="s">
        <v>167</v>
      </c>
      <c r="P1049">
        <v>169</v>
      </c>
      <c r="Q1049" t="s">
        <v>543</v>
      </c>
      <c r="R1049" t="s">
        <v>392</v>
      </c>
      <c r="S1049" t="s">
        <v>754</v>
      </c>
      <c r="T1049" t="s">
        <v>393</v>
      </c>
      <c r="U1049" t="s">
        <v>615</v>
      </c>
      <c r="V1049" t="s">
        <v>394</v>
      </c>
      <c r="W1049" t="s">
        <v>615</v>
      </c>
      <c r="X1049" t="s">
        <v>687</v>
      </c>
      <c r="Y1049" t="s">
        <v>395</v>
      </c>
      <c r="Z1049" t="s">
        <v>40</v>
      </c>
      <c r="AA1049" t="s">
        <v>396</v>
      </c>
      <c r="AB1049" t="s">
        <v>397</v>
      </c>
      <c r="AC1049" t="s">
        <v>140</v>
      </c>
    </row>
    <row r="1050" spans="1:29" x14ac:dyDescent="0.3">
      <c r="A1050">
        <v>10313</v>
      </c>
      <c r="B1050">
        <v>25</v>
      </c>
      <c r="C1050" s="10">
        <v>69.918215263114362</v>
      </c>
      <c r="D1050">
        <v>100</v>
      </c>
      <c r="E1050">
        <v>3</v>
      </c>
      <c r="F1050" t="str" cm="1">
        <f t="array" ref="F1050">_xlfn.IFS(G1050&lt;5000,"Small",AND(G1050&gt;=5000,G1050&lt;=10000),"Medium",G1050&gt;10000,"Large")</f>
        <v>Small</v>
      </c>
      <c r="G1050">
        <v>4572.25</v>
      </c>
      <c r="H1050" s="10">
        <f t="shared" si="32"/>
        <v>2824.294618422141</v>
      </c>
      <c r="I1050" s="11">
        <f t="shared" si="33"/>
        <v>0.6177034541904185</v>
      </c>
      <c r="J1050" t="s">
        <v>24</v>
      </c>
      <c r="K1050" s="5">
        <v>38282</v>
      </c>
      <c r="L1050">
        <v>4</v>
      </c>
      <c r="M1050">
        <v>10</v>
      </c>
      <c r="N1050">
        <v>2004</v>
      </c>
      <c r="O1050" t="s">
        <v>167</v>
      </c>
      <c r="P1050">
        <v>169</v>
      </c>
      <c r="Q1050" t="s">
        <v>543</v>
      </c>
      <c r="R1050" t="s">
        <v>205</v>
      </c>
      <c r="S1050" t="s">
        <v>729</v>
      </c>
      <c r="T1050" t="s">
        <v>206</v>
      </c>
      <c r="U1050" t="s">
        <v>615</v>
      </c>
      <c r="V1050" t="s">
        <v>207</v>
      </c>
      <c r="W1050" t="s">
        <v>208</v>
      </c>
      <c r="X1050" t="s">
        <v>730</v>
      </c>
      <c r="Y1050" t="s">
        <v>209</v>
      </c>
      <c r="Z1050" t="s">
        <v>32</v>
      </c>
      <c r="AA1050" t="s">
        <v>210</v>
      </c>
      <c r="AB1050" t="s">
        <v>211</v>
      </c>
      <c r="AC1050" t="s">
        <v>49</v>
      </c>
    </row>
    <row r="1051" spans="1:29" x14ac:dyDescent="0.3">
      <c r="A1051">
        <v>10321</v>
      </c>
      <c r="B1051">
        <v>33</v>
      </c>
      <c r="C1051" s="10">
        <v>76.666137566036369</v>
      </c>
      <c r="D1051">
        <v>100</v>
      </c>
      <c r="E1051">
        <v>11</v>
      </c>
      <c r="F1051" t="str" cm="1">
        <f t="array" ref="F1051">_xlfn.IFS(G1051&lt;5000,"Small",AND(G1051&gt;=5000,G1051&lt;=10000),"Medium",G1051&gt;10000,"Large")</f>
        <v>Medium</v>
      </c>
      <c r="G1051">
        <v>5700.09</v>
      </c>
      <c r="H1051" s="10">
        <f t="shared" si="32"/>
        <v>3170.1074603207999</v>
      </c>
      <c r="I1051" s="11">
        <f t="shared" si="33"/>
        <v>0.55615042224259614</v>
      </c>
      <c r="J1051" s="1" t="s">
        <v>24</v>
      </c>
      <c r="K1051" s="5">
        <v>38295</v>
      </c>
      <c r="L1051">
        <v>4</v>
      </c>
      <c r="M1051">
        <v>11</v>
      </c>
      <c r="N1051">
        <v>2004</v>
      </c>
      <c r="O1051" t="s">
        <v>167</v>
      </c>
      <c r="P1051">
        <v>169</v>
      </c>
      <c r="Q1051" t="s">
        <v>543</v>
      </c>
      <c r="R1051" t="s">
        <v>149</v>
      </c>
      <c r="S1051" t="s">
        <v>644</v>
      </c>
      <c r="T1051" t="s">
        <v>150</v>
      </c>
      <c r="U1051" t="s">
        <v>615</v>
      </c>
      <c r="V1051" t="s">
        <v>151</v>
      </c>
      <c r="W1051" t="s">
        <v>115</v>
      </c>
      <c r="X1051" t="s">
        <v>645</v>
      </c>
      <c r="Y1051" t="s">
        <v>31</v>
      </c>
      <c r="Z1051" t="s">
        <v>32</v>
      </c>
      <c r="AA1051" t="s">
        <v>152</v>
      </c>
      <c r="AB1051" t="s">
        <v>153</v>
      </c>
      <c r="AC1051" t="s">
        <v>49</v>
      </c>
    </row>
    <row r="1052" spans="1:29" x14ac:dyDescent="0.3">
      <c r="A1052">
        <v>10324</v>
      </c>
      <c r="B1052">
        <v>27</v>
      </c>
      <c r="C1052" s="10">
        <v>60.674218596623206</v>
      </c>
      <c r="D1052">
        <v>100</v>
      </c>
      <c r="E1052">
        <v>12</v>
      </c>
      <c r="F1052" t="str" cm="1">
        <f t="array" ref="F1052">_xlfn.IFS(G1052&lt;5000,"Small",AND(G1052&gt;=5000,G1052&lt;=10000),"Medium",G1052&gt;10000,"Large")</f>
        <v>Small</v>
      </c>
      <c r="G1052">
        <v>3155.49</v>
      </c>
      <c r="H1052" s="10">
        <f t="shared" si="32"/>
        <v>1517.2860978911733</v>
      </c>
      <c r="I1052" s="11">
        <f t="shared" si="33"/>
        <v>0.48084009072796091</v>
      </c>
      <c r="J1052" s="1" t="s">
        <v>24</v>
      </c>
      <c r="K1052" s="5">
        <v>38296</v>
      </c>
      <c r="L1052">
        <v>4</v>
      </c>
      <c r="M1052">
        <v>11</v>
      </c>
      <c r="N1052">
        <v>2004</v>
      </c>
      <c r="O1052" t="s">
        <v>167</v>
      </c>
      <c r="P1052">
        <v>169</v>
      </c>
      <c r="Q1052" t="s">
        <v>543</v>
      </c>
      <c r="R1052" t="s">
        <v>92</v>
      </c>
      <c r="S1052" t="s">
        <v>630</v>
      </c>
      <c r="T1052" t="s">
        <v>93</v>
      </c>
      <c r="U1052" t="s">
        <v>94</v>
      </c>
      <c r="V1052" t="s">
        <v>29</v>
      </c>
      <c r="W1052" t="s">
        <v>30</v>
      </c>
      <c r="X1052" t="s">
        <v>616</v>
      </c>
      <c r="Y1052" t="s">
        <v>31</v>
      </c>
      <c r="Z1052" t="s">
        <v>32</v>
      </c>
      <c r="AA1052" t="s">
        <v>95</v>
      </c>
      <c r="AB1052" t="s">
        <v>96</v>
      </c>
      <c r="AC1052" t="s">
        <v>49</v>
      </c>
    </row>
    <row r="1053" spans="1:29" x14ac:dyDescent="0.3">
      <c r="A1053">
        <v>10331</v>
      </c>
      <c r="B1053">
        <v>27</v>
      </c>
      <c r="C1053" s="10">
        <v>75.138437739604868</v>
      </c>
      <c r="D1053">
        <v>100</v>
      </c>
      <c r="E1053">
        <v>11</v>
      </c>
      <c r="F1053" t="str" cm="1">
        <f t="array" ref="F1053">_xlfn.IFS(G1053&lt;5000,"Small",AND(G1053&gt;=5000,G1053&lt;=10000),"Medium",G1053&gt;10000,"Large")</f>
        <v>Small</v>
      </c>
      <c r="G1053">
        <v>4170.6899999999996</v>
      </c>
      <c r="H1053" s="10">
        <f t="shared" si="32"/>
        <v>2141.9521810306683</v>
      </c>
      <c r="I1053" s="11">
        <f t="shared" si="33"/>
        <v>0.51357261772768259</v>
      </c>
      <c r="J1053" t="s">
        <v>24</v>
      </c>
      <c r="K1053" s="5">
        <v>38308</v>
      </c>
      <c r="L1053">
        <v>4</v>
      </c>
      <c r="M1053">
        <v>11</v>
      </c>
      <c r="N1053">
        <v>2004</v>
      </c>
      <c r="O1053" t="s">
        <v>167</v>
      </c>
      <c r="P1053">
        <v>169</v>
      </c>
      <c r="Q1053" t="s">
        <v>543</v>
      </c>
      <c r="R1053" t="s">
        <v>280</v>
      </c>
      <c r="S1053" t="s">
        <v>667</v>
      </c>
      <c r="T1053" t="s">
        <v>281</v>
      </c>
      <c r="U1053" t="s">
        <v>615</v>
      </c>
      <c r="V1053" t="s">
        <v>197</v>
      </c>
      <c r="W1053" t="s">
        <v>132</v>
      </c>
      <c r="X1053" t="s">
        <v>653</v>
      </c>
      <c r="Y1053" t="s">
        <v>31</v>
      </c>
      <c r="Z1053" t="s">
        <v>32</v>
      </c>
      <c r="AA1053" t="s">
        <v>116</v>
      </c>
      <c r="AB1053" t="s">
        <v>282</v>
      </c>
      <c r="AC1053" t="s">
        <v>49</v>
      </c>
    </row>
    <row r="1054" spans="1:29" x14ac:dyDescent="0.3">
      <c r="A1054">
        <v>10334</v>
      </c>
      <c r="B1054">
        <v>20</v>
      </c>
      <c r="C1054" s="10">
        <v>87.359606899519022</v>
      </c>
      <c r="D1054">
        <v>100</v>
      </c>
      <c r="E1054">
        <v>3</v>
      </c>
      <c r="F1054" t="str" cm="1">
        <f t="array" ref="F1054">_xlfn.IFS(G1054&lt;5000,"Small",AND(G1054&gt;=5000,G1054&lt;=10000),"Medium",G1054&gt;10000,"Large")</f>
        <v>Small</v>
      </c>
      <c r="G1054">
        <v>2878.8</v>
      </c>
      <c r="H1054" s="10">
        <f t="shared" si="32"/>
        <v>1131.6078620096198</v>
      </c>
      <c r="I1054" s="11">
        <f t="shared" si="33"/>
        <v>0.39308318118994712</v>
      </c>
      <c r="J1054" t="s">
        <v>359</v>
      </c>
      <c r="K1054" s="5">
        <v>38310</v>
      </c>
      <c r="L1054">
        <v>4</v>
      </c>
      <c r="M1054">
        <v>11</v>
      </c>
      <c r="N1054">
        <v>2004</v>
      </c>
      <c r="O1054" t="s">
        <v>167</v>
      </c>
      <c r="P1054">
        <v>169</v>
      </c>
      <c r="Q1054" t="s">
        <v>543</v>
      </c>
      <c r="R1054" t="s">
        <v>169</v>
      </c>
      <c r="S1054" t="s">
        <v>724</v>
      </c>
      <c r="T1054" t="s">
        <v>170</v>
      </c>
      <c r="U1054" t="s">
        <v>615</v>
      </c>
      <c r="V1054" t="s">
        <v>171</v>
      </c>
      <c r="W1054" t="s">
        <v>615</v>
      </c>
      <c r="X1054" t="s">
        <v>725</v>
      </c>
      <c r="Y1054" t="s">
        <v>172</v>
      </c>
      <c r="Z1054" t="s">
        <v>40</v>
      </c>
      <c r="AA1054" t="s">
        <v>173</v>
      </c>
      <c r="AB1054" t="s">
        <v>174</v>
      </c>
      <c r="AC1054" t="s">
        <v>35</v>
      </c>
    </row>
    <row r="1055" spans="1:29" x14ac:dyDescent="0.3">
      <c r="A1055">
        <v>10342</v>
      </c>
      <c r="B1055">
        <v>30</v>
      </c>
      <c r="C1055" s="10">
        <v>72.711697256466607</v>
      </c>
      <c r="D1055">
        <v>100</v>
      </c>
      <c r="E1055">
        <v>4</v>
      </c>
      <c r="F1055" t="str" cm="1">
        <f t="array" ref="F1055">_xlfn.IFS(G1055&lt;5000,"Small",AND(G1055&gt;=5000,G1055&lt;=10000),"Medium",G1055&gt;10000,"Large")</f>
        <v>Medium</v>
      </c>
      <c r="G1055">
        <v>5029.5</v>
      </c>
      <c r="H1055" s="10">
        <f t="shared" si="32"/>
        <v>2848.1490823060017</v>
      </c>
      <c r="I1055" s="11">
        <f t="shared" si="33"/>
        <v>0.56628871305418071</v>
      </c>
      <c r="J1055" t="s">
        <v>24</v>
      </c>
      <c r="K1055" s="5">
        <v>38315</v>
      </c>
      <c r="L1055">
        <v>4</v>
      </c>
      <c r="M1055">
        <v>11</v>
      </c>
      <c r="N1055">
        <v>2004</v>
      </c>
      <c r="O1055" t="s">
        <v>167</v>
      </c>
      <c r="P1055">
        <v>169</v>
      </c>
      <c r="Q1055" t="s">
        <v>543</v>
      </c>
      <c r="R1055" t="s">
        <v>83</v>
      </c>
      <c r="S1055" s="2" t="s">
        <v>628</v>
      </c>
      <c r="T1055" t="s">
        <v>84</v>
      </c>
      <c r="U1055" t="s">
        <v>85</v>
      </c>
      <c r="V1055" t="s">
        <v>86</v>
      </c>
      <c r="W1055" t="s">
        <v>87</v>
      </c>
      <c r="X1055" t="s">
        <v>629</v>
      </c>
      <c r="Y1055" t="s">
        <v>88</v>
      </c>
      <c r="Z1055" t="s">
        <v>89</v>
      </c>
      <c r="AA1055" t="s">
        <v>90</v>
      </c>
      <c r="AB1055" t="s">
        <v>91</v>
      </c>
      <c r="AC1055" t="s">
        <v>49</v>
      </c>
    </row>
    <row r="1056" spans="1:29" x14ac:dyDescent="0.3">
      <c r="A1056">
        <v>10349</v>
      </c>
      <c r="B1056">
        <v>48</v>
      </c>
      <c r="C1056" s="10">
        <v>70.900943987191809</v>
      </c>
      <c r="D1056">
        <v>100</v>
      </c>
      <c r="E1056">
        <v>6</v>
      </c>
      <c r="F1056" t="str" cm="1">
        <f t="array" ref="F1056">_xlfn.IFS(G1056&lt;5000,"Small",AND(G1056&gt;=5000,G1056&lt;=10000),"Medium",G1056&gt;10000,"Large")</f>
        <v>Medium</v>
      </c>
      <c r="G1056">
        <v>7396.8</v>
      </c>
      <c r="H1056" s="10">
        <f t="shared" si="32"/>
        <v>3993.5546886147931</v>
      </c>
      <c r="I1056" s="11">
        <f t="shared" si="33"/>
        <v>0.539903024093499</v>
      </c>
      <c r="J1056" s="1" t="s">
        <v>24</v>
      </c>
      <c r="K1056" s="5">
        <v>38322</v>
      </c>
      <c r="L1056">
        <v>4</v>
      </c>
      <c r="M1056">
        <v>12</v>
      </c>
      <c r="N1056">
        <v>2004</v>
      </c>
      <c r="O1056" t="s">
        <v>167</v>
      </c>
      <c r="P1056">
        <v>169</v>
      </c>
      <c r="Q1056" t="s">
        <v>543</v>
      </c>
      <c r="R1056" t="s">
        <v>425</v>
      </c>
      <c r="S1056" t="s">
        <v>692</v>
      </c>
      <c r="T1056" t="s">
        <v>426</v>
      </c>
      <c r="U1056" t="s">
        <v>427</v>
      </c>
      <c r="V1056" t="s">
        <v>29</v>
      </c>
      <c r="W1056" t="s">
        <v>30</v>
      </c>
      <c r="X1056" t="s">
        <v>616</v>
      </c>
      <c r="Y1056" t="s">
        <v>31</v>
      </c>
      <c r="Z1056" t="s">
        <v>32</v>
      </c>
      <c r="AA1056" t="s">
        <v>54</v>
      </c>
      <c r="AB1056" t="s">
        <v>428</v>
      </c>
      <c r="AC1056" t="s">
        <v>140</v>
      </c>
    </row>
    <row r="1057" spans="1:29" x14ac:dyDescent="0.3">
      <c r="A1057">
        <v>10358</v>
      </c>
      <c r="B1057">
        <v>32</v>
      </c>
      <c r="C1057" s="10">
        <v>76.057523584769712</v>
      </c>
      <c r="D1057">
        <v>93.49</v>
      </c>
      <c r="E1057">
        <v>12</v>
      </c>
      <c r="F1057" t="str" cm="1">
        <f t="array" ref="F1057">_xlfn.IFS(G1057&lt;5000,"Small",AND(G1057&gt;=5000,G1057&lt;=10000),"Medium",G1057&gt;10000,"Large")</f>
        <v>Small</v>
      </c>
      <c r="G1057">
        <v>2991.68</v>
      </c>
      <c r="H1057" s="10">
        <f t="shared" si="32"/>
        <v>557.83924528736907</v>
      </c>
      <c r="I1057" s="11">
        <f t="shared" si="33"/>
        <v>0.18646354064852161</v>
      </c>
      <c r="J1057" s="1" t="s">
        <v>24</v>
      </c>
      <c r="K1057" s="5">
        <v>38331</v>
      </c>
      <c r="L1057">
        <v>4</v>
      </c>
      <c r="M1057">
        <v>12</v>
      </c>
      <c r="N1057">
        <v>2004</v>
      </c>
      <c r="O1057" t="s">
        <v>167</v>
      </c>
      <c r="P1057">
        <v>169</v>
      </c>
      <c r="Q1057" t="s">
        <v>543</v>
      </c>
      <c r="R1057" t="s">
        <v>161</v>
      </c>
      <c r="S1057" t="s">
        <v>723</v>
      </c>
      <c r="T1057" t="s">
        <v>162</v>
      </c>
      <c r="U1057" t="s">
        <v>615</v>
      </c>
      <c r="V1057" t="s">
        <v>163</v>
      </c>
      <c r="W1057" t="s">
        <v>615</v>
      </c>
      <c r="X1057" t="s">
        <v>646</v>
      </c>
      <c r="Y1057" t="s">
        <v>164</v>
      </c>
      <c r="Z1057" t="s">
        <v>40</v>
      </c>
      <c r="AA1057" t="s">
        <v>165</v>
      </c>
      <c r="AB1057" t="s">
        <v>166</v>
      </c>
      <c r="AC1057" t="s">
        <v>35</v>
      </c>
    </row>
    <row r="1058" spans="1:29" x14ac:dyDescent="0.3">
      <c r="A1058">
        <v>10366</v>
      </c>
      <c r="B1058">
        <v>34</v>
      </c>
      <c r="C1058" s="10">
        <v>79.329286648258176</v>
      </c>
      <c r="D1058">
        <v>100</v>
      </c>
      <c r="E1058">
        <v>1</v>
      </c>
      <c r="F1058" t="str" cm="1">
        <f t="array" ref="F1058">_xlfn.IFS(G1058&lt;5000,"Small",AND(G1058&gt;=5000,G1058&lt;=10000),"Medium",G1058&gt;10000,"Large")</f>
        <v>Medium</v>
      </c>
      <c r="G1058">
        <v>6275.72</v>
      </c>
      <c r="H1058" s="10">
        <f t="shared" si="32"/>
        <v>3578.5242539592223</v>
      </c>
      <c r="I1058" s="11">
        <f t="shared" si="33"/>
        <v>0.57021732230871069</v>
      </c>
      <c r="J1058" s="1" t="s">
        <v>24</v>
      </c>
      <c r="K1058" s="5">
        <v>38362</v>
      </c>
      <c r="L1058">
        <v>1</v>
      </c>
      <c r="M1058">
        <v>1</v>
      </c>
      <c r="N1058">
        <v>2005</v>
      </c>
      <c r="O1058" t="s">
        <v>167</v>
      </c>
      <c r="P1058">
        <v>169</v>
      </c>
      <c r="Q1058" t="s">
        <v>543</v>
      </c>
      <c r="R1058" t="s">
        <v>517</v>
      </c>
      <c r="S1058" t="s">
        <v>764</v>
      </c>
      <c r="T1058" t="s">
        <v>518</v>
      </c>
      <c r="U1058" t="s">
        <v>615</v>
      </c>
      <c r="V1058" t="s">
        <v>519</v>
      </c>
      <c r="W1058" t="s">
        <v>615</v>
      </c>
      <c r="X1058" t="s">
        <v>520</v>
      </c>
      <c r="Y1058" t="s">
        <v>333</v>
      </c>
      <c r="Z1058" t="s">
        <v>40</v>
      </c>
      <c r="AA1058" t="s">
        <v>521</v>
      </c>
      <c r="AB1058" t="s">
        <v>522</v>
      </c>
      <c r="AC1058" t="s">
        <v>49</v>
      </c>
    </row>
    <row r="1059" spans="1:29" x14ac:dyDescent="0.3">
      <c r="A1059">
        <v>10370</v>
      </c>
      <c r="B1059">
        <v>27</v>
      </c>
      <c r="C1059" s="10">
        <v>41.036956775365006</v>
      </c>
      <c r="D1059">
        <v>56.85</v>
      </c>
      <c r="E1059">
        <v>9</v>
      </c>
      <c r="F1059" t="str" cm="1">
        <f t="array" ref="F1059">_xlfn.IFS(G1059&lt;5000,"Small",AND(G1059&gt;=5000,G1059&lt;=10000),"Medium",G1059&gt;10000,"Large")</f>
        <v>Small</v>
      </c>
      <c r="G1059">
        <v>1534.95</v>
      </c>
      <c r="H1059" s="10">
        <f t="shared" si="32"/>
        <v>426.95216706514498</v>
      </c>
      <c r="I1059" s="11">
        <f t="shared" si="33"/>
        <v>0.27815379462858397</v>
      </c>
      <c r="J1059" t="s">
        <v>24</v>
      </c>
      <c r="K1059" s="5">
        <v>38372</v>
      </c>
      <c r="L1059">
        <v>1</v>
      </c>
      <c r="M1059">
        <v>1</v>
      </c>
      <c r="N1059">
        <v>2005</v>
      </c>
      <c r="O1059" t="s">
        <v>167</v>
      </c>
      <c r="P1059">
        <v>169</v>
      </c>
      <c r="Q1059" t="s">
        <v>543</v>
      </c>
      <c r="R1059" t="s">
        <v>259</v>
      </c>
      <c r="S1059" s="2" t="s">
        <v>665</v>
      </c>
      <c r="T1059" t="s">
        <v>260</v>
      </c>
      <c r="U1059" t="s">
        <v>261</v>
      </c>
      <c r="V1059" t="s">
        <v>262</v>
      </c>
      <c r="W1059" t="s">
        <v>146</v>
      </c>
      <c r="X1059" t="s">
        <v>666</v>
      </c>
      <c r="Y1059" t="s">
        <v>88</v>
      </c>
      <c r="Z1059" t="s">
        <v>89</v>
      </c>
      <c r="AA1059" t="s">
        <v>263</v>
      </c>
      <c r="AB1059" t="s">
        <v>264</v>
      </c>
      <c r="AC1059" t="s">
        <v>35</v>
      </c>
    </row>
    <row r="1060" spans="1:29" x14ac:dyDescent="0.3">
      <c r="A1060">
        <v>10377</v>
      </c>
      <c r="B1060">
        <v>39</v>
      </c>
      <c r="C1060" s="10">
        <v>81.856031920666467</v>
      </c>
      <c r="D1060">
        <v>100</v>
      </c>
      <c r="E1060">
        <v>3</v>
      </c>
      <c r="F1060" t="str" cm="1">
        <f t="array" ref="F1060">_xlfn.IFS(G1060&lt;5000,"Small",AND(G1060&gt;=5000,G1060&lt;=10000),"Medium",G1060&gt;10000,"Large")</f>
        <v>Medium</v>
      </c>
      <c r="G1060">
        <v>7264.53</v>
      </c>
      <c r="H1060" s="10">
        <f t="shared" si="32"/>
        <v>4072.1447550940075</v>
      </c>
      <c r="I1060" s="11">
        <f t="shared" si="33"/>
        <v>0.56055171567795958</v>
      </c>
      <c r="J1060" s="1" t="s">
        <v>24</v>
      </c>
      <c r="K1060" s="5">
        <v>38392</v>
      </c>
      <c r="L1060">
        <v>1</v>
      </c>
      <c r="M1060">
        <v>2</v>
      </c>
      <c r="N1060">
        <v>2005</v>
      </c>
      <c r="O1060" t="s">
        <v>167</v>
      </c>
      <c r="P1060">
        <v>169</v>
      </c>
      <c r="Q1060" t="s">
        <v>543</v>
      </c>
      <c r="R1060" t="s">
        <v>118</v>
      </c>
      <c r="S1060" t="s">
        <v>718</v>
      </c>
      <c r="T1060" t="s">
        <v>119</v>
      </c>
      <c r="U1060" t="s">
        <v>615</v>
      </c>
      <c r="V1060" t="s">
        <v>120</v>
      </c>
      <c r="W1060" t="s">
        <v>615</v>
      </c>
      <c r="X1060" t="s">
        <v>638</v>
      </c>
      <c r="Y1060" t="s">
        <v>121</v>
      </c>
      <c r="Z1060" t="s">
        <v>40</v>
      </c>
      <c r="AA1060" t="s">
        <v>122</v>
      </c>
      <c r="AB1060" t="s">
        <v>123</v>
      </c>
      <c r="AC1060" t="s">
        <v>140</v>
      </c>
    </row>
    <row r="1061" spans="1:29" x14ac:dyDescent="0.3">
      <c r="A1061">
        <v>10383</v>
      </c>
      <c r="B1061">
        <v>47</v>
      </c>
      <c r="C1061" s="10">
        <v>73.154546434092097</v>
      </c>
      <c r="D1061">
        <v>100</v>
      </c>
      <c r="E1061">
        <v>6</v>
      </c>
      <c r="F1061" t="str" cm="1">
        <f t="array" ref="F1061">_xlfn.IFS(G1061&lt;5000,"Small",AND(G1061&gt;=5000,G1061&lt;=10000),"Medium",G1061&gt;10000,"Large")</f>
        <v>Medium</v>
      </c>
      <c r="G1061">
        <v>6869.05</v>
      </c>
      <c r="H1061" s="10">
        <f t="shared" si="32"/>
        <v>3430.7863175976718</v>
      </c>
      <c r="I1061" s="11">
        <f t="shared" si="33"/>
        <v>0.49945572060149102</v>
      </c>
      <c r="J1061" t="s">
        <v>24</v>
      </c>
      <c r="K1061" s="5">
        <v>38405</v>
      </c>
      <c r="L1061">
        <v>1</v>
      </c>
      <c r="M1061">
        <v>2</v>
      </c>
      <c r="N1061">
        <v>2005</v>
      </c>
      <c r="O1061" t="s">
        <v>167</v>
      </c>
      <c r="P1061">
        <v>169</v>
      </c>
      <c r="Q1061" t="s">
        <v>543</v>
      </c>
      <c r="R1061" t="s">
        <v>161</v>
      </c>
      <c r="S1061" t="s">
        <v>723</v>
      </c>
      <c r="T1061" t="s">
        <v>162</v>
      </c>
      <c r="U1061" t="s">
        <v>615</v>
      </c>
      <c r="V1061" t="s">
        <v>163</v>
      </c>
      <c r="W1061" t="s">
        <v>615</v>
      </c>
      <c r="X1061" t="s">
        <v>646</v>
      </c>
      <c r="Y1061" t="s">
        <v>164</v>
      </c>
      <c r="Z1061" t="s">
        <v>40</v>
      </c>
      <c r="AA1061" t="s">
        <v>165</v>
      </c>
      <c r="AB1061" t="s">
        <v>166</v>
      </c>
      <c r="AC1061" t="s">
        <v>49</v>
      </c>
    </row>
    <row r="1062" spans="1:29" x14ac:dyDescent="0.3">
      <c r="A1062">
        <v>10394</v>
      </c>
      <c r="B1062">
        <v>22</v>
      </c>
      <c r="C1062" s="10">
        <v>79.535691929436524</v>
      </c>
      <c r="D1062">
        <v>100</v>
      </c>
      <c r="E1062">
        <v>5</v>
      </c>
      <c r="F1062" t="str" cm="1">
        <f t="array" ref="F1062">_xlfn.IFS(G1062&lt;5000,"Small",AND(G1062&gt;=5000,G1062&lt;=10000),"Medium",G1062&gt;10000,"Large")</f>
        <v>Small</v>
      </c>
      <c r="G1062">
        <v>3353.02</v>
      </c>
      <c r="H1062" s="10">
        <f t="shared" si="32"/>
        <v>1603.2347775523965</v>
      </c>
      <c r="I1062" s="11">
        <f t="shared" si="33"/>
        <v>0.47814650003650339</v>
      </c>
      <c r="J1062" t="s">
        <v>24</v>
      </c>
      <c r="K1062" s="5">
        <v>38426</v>
      </c>
      <c r="L1062">
        <v>1</v>
      </c>
      <c r="M1062">
        <v>3</v>
      </c>
      <c r="N1062">
        <v>2005</v>
      </c>
      <c r="O1062" t="s">
        <v>167</v>
      </c>
      <c r="P1062">
        <v>169</v>
      </c>
      <c r="Q1062" t="s">
        <v>543</v>
      </c>
      <c r="R1062" t="s">
        <v>161</v>
      </c>
      <c r="S1062" t="s">
        <v>723</v>
      </c>
      <c r="T1062" t="s">
        <v>162</v>
      </c>
      <c r="U1062" t="s">
        <v>615</v>
      </c>
      <c r="V1062" t="s">
        <v>163</v>
      </c>
      <c r="W1062" t="s">
        <v>615</v>
      </c>
      <c r="X1062" t="s">
        <v>646</v>
      </c>
      <c r="Y1062" t="s">
        <v>164</v>
      </c>
      <c r="Z1062" t="s">
        <v>40</v>
      </c>
      <c r="AA1062" t="s">
        <v>165</v>
      </c>
      <c r="AB1062" t="s">
        <v>166</v>
      </c>
      <c r="AC1062" t="s">
        <v>49</v>
      </c>
    </row>
    <row r="1063" spans="1:29" x14ac:dyDescent="0.3">
      <c r="A1063">
        <v>10405</v>
      </c>
      <c r="B1063">
        <v>55</v>
      </c>
      <c r="C1063" s="10">
        <v>83.08521021797371</v>
      </c>
      <c r="D1063">
        <v>100</v>
      </c>
      <c r="E1063">
        <v>1</v>
      </c>
      <c r="F1063" t="str" cm="1">
        <f t="array" ref="F1063">_xlfn.IFS(G1063&lt;5000,"Small",AND(G1063&gt;=5000,G1063&lt;=10000),"Medium",G1063&gt;10000,"Large")</f>
        <v>Medium</v>
      </c>
      <c r="G1063">
        <v>8289.0499999999993</v>
      </c>
      <c r="H1063" s="10">
        <f t="shared" si="32"/>
        <v>3719.3634380114454</v>
      </c>
      <c r="I1063" s="11">
        <f t="shared" si="33"/>
        <v>0.44870804712378931</v>
      </c>
      <c r="J1063" t="s">
        <v>24</v>
      </c>
      <c r="K1063" s="5">
        <v>38456</v>
      </c>
      <c r="L1063">
        <v>2</v>
      </c>
      <c r="M1063">
        <v>4</v>
      </c>
      <c r="N1063">
        <v>2005</v>
      </c>
      <c r="O1063" t="s">
        <v>167</v>
      </c>
      <c r="P1063">
        <v>169</v>
      </c>
      <c r="Q1063" t="s">
        <v>543</v>
      </c>
      <c r="R1063" t="s">
        <v>476</v>
      </c>
      <c r="S1063" t="s">
        <v>760</v>
      </c>
      <c r="T1063" t="s">
        <v>477</v>
      </c>
      <c r="U1063" t="s">
        <v>615</v>
      </c>
      <c r="V1063" t="s">
        <v>478</v>
      </c>
      <c r="W1063" t="s">
        <v>615</v>
      </c>
      <c r="X1063" t="s">
        <v>702</v>
      </c>
      <c r="Y1063" t="s">
        <v>39</v>
      </c>
      <c r="Z1063" t="s">
        <v>40</v>
      </c>
      <c r="AA1063" t="s">
        <v>479</v>
      </c>
      <c r="AB1063" t="s">
        <v>480</v>
      </c>
      <c r="AC1063" t="s">
        <v>140</v>
      </c>
    </row>
    <row r="1064" spans="1:29" x14ac:dyDescent="0.3">
      <c r="A1064">
        <v>10412</v>
      </c>
      <c r="B1064">
        <v>60</v>
      </c>
      <c r="C1064" s="10">
        <v>67.883021938227273</v>
      </c>
      <c r="D1064">
        <v>100</v>
      </c>
      <c r="E1064">
        <v>9</v>
      </c>
      <c r="F1064" t="str" cm="1">
        <f t="array" ref="F1064">_xlfn.IFS(G1064&lt;5000,"Small",AND(G1064&gt;=5000,G1064&lt;=10000),"Medium",G1064&gt;10000,"Large")</f>
        <v>Large</v>
      </c>
      <c r="G1064">
        <v>11887.8</v>
      </c>
      <c r="H1064" s="10">
        <f t="shared" si="32"/>
        <v>7814.8186837063631</v>
      </c>
      <c r="I1064" s="11">
        <f t="shared" si="33"/>
        <v>0.65738140645925769</v>
      </c>
      <c r="J1064" s="1" t="s">
        <v>24</v>
      </c>
      <c r="K1064" s="5">
        <v>38475</v>
      </c>
      <c r="L1064">
        <v>2</v>
      </c>
      <c r="M1064">
        <v>5</v>
      </c>
      <c r="N1064">
        <v>2005</v>
      </c>
      <c r="O1064" t="s">
        <v>167</v>
      </c>
      <c r="P1064">
        <v>169</v>
      </c>
      <c r="Q1064" t="s">
        <v>543</v>
      </c>
      <c r="R1064" t="s">
        <v>161</v>
      </c>
      <c r="S1064" t="s">
        <v>723</v>
      </c>
      <c r="T1064" t="s">
        <v>162</v>
      </c>
      <c r="U1064" t="s">
        <v>615</v>
      </c>
      <c r="V1064" t="s">
        <v>163</v>
      </c>
      <c r="W1064" t="s">
        <v>615</v>
      </c>
      <c r="X1064" t="s">
        <v>646</v>
      </c>
      <c r="Y1064" t="s">
        <v>164</v>
      </c>
      <c r="Z1064" t="s">
        <v>40</v>
      </c>
      <c r="AA1064" t="s">
        <v>165</v>
      </c>
      <c r="AB1064" t="s">
        <v>166</v>
      </c>
      <c r="AC1064" t="s">
        <v>140</v>
      </c>
    </row>
    <row r="1065" spans="1:29" x14ac:dyDescent="0.3">
      <c r="A1065">
        <v>10419</v>
      </c>
      <c r="B1065">
        <v>35</v>
      </c>
      <c r="C1065" s="10">
        <v>73.730380672620967</v>
      </c>
      <c r="D1065">
        <v>100</v>
      </c>
      <c r="E1065">
        <v>6</v>
      </c>
      <c r="F1065" t="str" cm="1">
        <f t="array" ref="F1065">_xlfn.IFS(G1065&lt;5000,"Small",AND(G1065&gt;=5000,G1065&lt;=10000),"Medium",G1065&gt;10000,"Large")</f>
        <v>Medium</v>
      </c>
      <c r="G1065">
        <v>5926.9</v>
      </c>
      <c r="H1065" s="10">
        <f t="shared" si="32"/>
        <v>3346.3366764582656</v>
      </c>
      <c r="I1065" s="11">
        <f t="shared" si="33"/>
        <v>0.56460150777949114</v>
      </c>
      <c r="J1065" t="s">
        <v>24</v>
      </c>
      <c r="K1065" s="5">
        <v>38489</v>
      </c>
      <c r="L1065">
        <v>2</v>
      </c>
      <c r="M1065">
        <v>5</v>
      </c>
      <c r="N1065">
        <v>2005</v>
      </c>
      <c r="O1065" t="s">
        <v>167</v>
      </c>
      <c r="P1065">
        <v>169</v>
      </c>
      <c r="Q1065" t="s">
        <v>543</v>
      </c>
      <c r="R1065" t="s">
        <v>134</v>
      </c>
      <c r="S1065" t="s">
        <v>720</v>
      </c>
      <c r="T1065" t="s">
        <v>135</v>
      </c>
      <c r="U1065" t="s">
        <v>615</v>
      </c>
      <c r="V1065" t="s">
        <v>136</v>
      </c>
      <c r="W1065" t="s">
        <v>615</v>
      </c>
      <c r="X1065" t="s">
        <v>642</v>
      </c>
      <c r="Y1065" t="s">
        <v>137</v>
      </c>
      <c r="Z1065" t="s">
        <v>40</v>
      </c>
      <c r="AA1065" t="s">
        <v>138</v>
      </c>
      <c r="AB1065" t="s">
        <v>139</v>
      </c>
      <c r="AC1065" t="s">
        <v>49</v>
      </c>
    </row>
    <row r="1066" spans="1:29" x14ac:dyDescent="0.3">
      <c r="A1066">
        <v>10425</v>
      </c>
      <c r="B1066">
        <v>28</v>
      </c>
      <c r="C1066" s="10">
        <v>75.05940295545787</v>
      </c>
      <c r="D1066">
        <v>100</v>
      </c>
      <c r="E1066">
        <v>8</v>
      </c>
      <c r="F1066" t="str" cm="1">
        <f t="array" ref="F1066">_xlfn.IFS(G1066&lt;5000,"Small",AND(G1066&gt;=5000,G1066&lt;=10000),"Medium",G1066&gt;10000,"Large")</f>
        <v>Small</v>
      </c>
      <c r="G1066">
        <v>3793.16</v>
      </c>
      <c r="H1066" s="10">
        <f t="shared" si="32"/>
        <v>1691.4967172471797</v>
      </c>
      <c r="I1066" s="11">
        <f t="shared" si="33"/>
        <v>0.44593339517636477</v>
      </c>
      <c r="J1066" t="s">
        <v>271</v>
      </c>
      <c r="K1066" s="5">
        <v>38503</v>
      </c>
      <c r="L1066">
        <v>2</v>
      </c>
      <c r="M1066">
        <v>5</v>
      </c>
      <c r="N1066">
        <v>2005</v>
      </c>
      <c r="O1066" t="s">
        <v>167</v>
      </c>
      <c r="P1066">
        <v>169</v>
      </c>
      <c r="Q1066" t="s">
        <v>543</v>
      </c>
      <c r="R1066" t="s">
        <v>107</v>
      </c>
      <c r="S1066" t="s">
        <v>717</v>
      </c>
      <c r="T1066" t="s">
        <v>108</v>
      </c>
      <c r="U1066" t="s">
        <v>615</v>
      </c>
      <c r="V1066" t="s">
        <v>109</v>
      </c>
      <c r="W1066" t="s">
        <v>615</v>
      </c>
      <c r="X1066" t="s">
        <v>635</v>
      </c>
      <c r="Y1066" t="s">
        <v>39</v>
      </c>
      <c r="Z1066" t="s">
        <v>40</v>
      </c>
      <c r="AA1066" t="s">
        <v>110</v>
      </c>
      <c r="AB1066" t="s">
        <v>111</v>
      </c>
      <c r="AC1066" t="s">
        <v>49</v>
      </c>
    </row>
    <row r="1067" spans="1:29" x14ac:dyDescent="0.3">
      <c r="A1067">
        <v>10105</v>
      </c>
      <c r="B1067">
        <v>38</v>
      </c>
      <c r="C1067" s="10">
        <v>67.720495886565445</v>
      </c>
      <c r="D1067">
        <v>100</v>
      </c>
      <c r="E1067">
        <v>13</v>
      </c>
      <c r="F1067" t="str" cm="1">
        <f t="array" ref="F1067">_xlfn.IFS(G1067&lt;5000,"Small",AND(G1067&gt;=5000,G1067&lt;=10000),"Medium",G1067&gt;10000,"Large")</f>
        <v>Small</v>
      </c>
      <c r="G1067">
        <v>4330.1000000000004</v>
      </c>
      <c r="H1067" s="10">
        <f t="shared" si="32"/>
        <v>1756.7211563105134</v>
      </c>
      <c r="I1067" s="11">
        <f t="shared" si="33"/>
        <v>0.40569990446190923</v>
      </c>
      <c r="J1067" s="1" t="s">
        <v>24</v>
      </c>
      <c r="K1067" s="5">
        <v>37663</v>
      </c>
      <c r="L1067">
        <v>1</v>
      </c>
      <c r="M1067">
        <v>2</v>
      </c>
      <c r="N1067">
        <v>2003</v>
      </c>
      <c r="O1067" t="s">
        <v>544</v>
      </c>
      <c r="P1067">
        <v>100</v>
      </c>
      <c r="Q1067" t="s">
        <v>545</v>
      </c>
      <c r="R1067" t="s">
        <v>292</v>
      </c>
      <c r="S1067" t="s">
        <v>293</v>
      </c>
      <c r="T1067" t="s">
        <v>294</v>
      </c>
      <c r="U1067" t="s">
        <v>615</v>
      </c>
      <c r="V1067" t="s">
        <v>295</v>
      </c>
      <c r="W1067" t="s">
        <v>615</v>
      </c>
      <c r="X1067" t="s">
        <v>670</v>
      </c>
      <c r="Y1067" t="s">
        <v>296</v>
      </c>
      <c r="Z1067" t="s">
        <v>40</v>
      </c>
      <c r="AA1067" t="s">
        <v>297</v>
      </c>
      <c r="AB1067" t="s">
        <v>298</v>
      </c>
      <c r="AC1067" t="s">
        <v>49</v>
      </c>
    </row>
    <row r="1068" spans="1:29" x14ac:dyDescent="0.3">
      <c r="A1068">
        <v>10117</v>
      </c>
      <c r="B1068">
        <v>21</v>
      </c>
      <c r="C1068" s="10">
        <v>78.141197607983671</v>
      </c>
      <c r="D1068">
        <v>95.8</v>
      </c>
      <c r="E1068">
        <v>7</v>
      </c>
      <c r="F1068" t="str" cm="1">
        <f t="array" ref="F1068">_xlfn.IFS(G1068&lt;5000,"Small",AND(G1068&gt;=5000,G1068&lt;=10000),"Medium",G1068&gt;10000,"Large")</f>
        <v>Small</v>
      </c>
      <c r="G1068">
        <v>2011.8</v>
      </c>
      <c r="H1068" s="10">
        <f t="shared" si="32"/>
        <v>370.83485023234289</v>
      </c>
      <c r="I1068" s="11">
        <f t="shared" si="33"/>
        <v>0.18432987883106813</v>
      </c>
      <c r="J1068" t="s">
        <v>24</v>
      </c>
      <c r="K1068" s="5">
        <v>37727</v>
      </c>
      <c r="L1068">
        <v>2</v>
      </c>
      <c r="M1068">
        <v>4</v>
      </c>
      <c r="N1068">
        <v>2003</v>
      </c>
      <c r="O1068" t="s">
        <v>544</v>
      </c>
      <c r="P1068">
        <v>100</v>
      </c>
      <c r="Q1068" t="s">
        <v>545</v>
      </c>
      <c r="R1068" t="s">
        <v>179</v>
      </c>
      <c r="S1068" s="2" t="s">
        <v>648</v>
      </c>
      <c r="T1068" t="s">
        <v>180</v>
      </c>
      <c r="U1068" t="s">
        <v>615</v>
      </c>
      <c r="V1068" t="s">
        <v>181</v>
      </c>
      <c r="W1068" t="s">
        <v>615</v>
      </c>
      <c r="X1068" t="s">
        <v>649</v>
      </c>
      <c r="Y1068" t="s">
        <v>181</v>
      </c>
      <c r="Z1068" t="s">
        <v>182</v>
      </c>
      <c r="AA1068" t="s">
        <v>183</v>
      </c>
      <c r="AB1068" t="s">
        <v>184</v>
      </c>
      <c r="AC1068" t="s">
        <v>35</v>
      </c>
    </row>
    <row r="1069" spans="1:29" x14ac:dyDescent="0.3">
      <c r="A1069">
        <v>10128</v>
      </c>
      <c r="B1069">
        <v>41</v>
      </c>
      <c r="C1069" s="10">
        <v>69.586479843767961</v>
      </c>
      <c r="D1069">
        <v>100</v>
      </c>
      <c r="E1069">
        <v>4</v>
      </c>
      <c r="F1069" t="str" cm="1">
        <f t="array" ref="F1069">_xlfn.IFS(G1069&lt;5000,"Small",AND(G1069&gt;=5000,G1069&lt;=10000),"Medium",G1069&gt;10000,"Large")</f>
        <v>Small</v>
      </c>
      <c r="G1069">
        <v>4837.18</v>
      </c>
      <c r="H1069" s="10">
        <f t="shared" si="32"/>
        <v>1984.134326405514</v>
      </c>
      <c r="I1069" s="11">
        <f t="shared" si="33"/>
        <v>0.41018410032405533</v>
      </c>
      <c r="J1069" s="1" t="s">
        <v>24</v>
      </c>
      <c r="K1069" s="5">
        <v>37778</v>
      </c>
      <c r="L1069">
        <v>2</v>
      </c>
      <c r="M1069">
        <v>6</v>
      </c>
      <c r="N1069">
        <v>2003</v>
      </c>
      <c r="O1069" t="s">
        <v>544</v>
      </c>
      <c r="P1069">
        <v>100</v>
      </c>
      <c r="Q1069" t="s">
        <v>545</v>
      </c>
      <c r="R1069" t="s">
        <v>161</v>
      </c>
      <c r="S1069" t="s">
        <v>723</v>
      </c>
      <c r="T1069" t="s">
        <v>162</v>
      </c>
      <c r="U1069" t="s">
        <v>615</v>
      </c>
      <c r="V1069" t="s">
        <v>163</v>
      </c>
      <c r="W1069" t="s">
        <v>615</v>
      </c>
      <c r="X1069" t="s">
        <v>646</v>
      </c>
      <c r="Y1069" t="s">
        <v>164</v>
      </c>
      <c r="Z1069" t="s">
        <v>40</v>
      </c>
      <c r="AA1069" t="s">
        <v>165</v>
      </c>
      <c r="AB1069" t="s">
        <v>166</v>
      </c>
      <c r="AC1069" t="s">
        <v>49</v>
      </c>
    </row>
    <row r="1070" spans="1:29" x14ac:dyDescent="0.3">
      <c r="A1070">
        <v>10142</v>
      </c>
      <c r="B1070">
        <v>22</v>
      </c>
      <c r="C1070" s="10">
        <v>75.897699289295872</v>
      </c>
      <c r="D1070">
        <v>97.81</v>
      </c>
      <c r="E1070">
        <v>10</v>
      </c>
      <c r="F1070" t="str" cm="1">
        <f t="array" ref="F1070">_xlfn.IFS(G1070&lt;5000,"Small",AND(G1070&gt;=5000,G1070&lt;=10000),"Medium",G1070&gt;10000,"Large")</f>
        <v>Small</v>
      </c>
      <c r="G1070">
        <v>2151.8200000000002</v>
      </c>
      <c r="H1070" s="10">
        <f t="shared" si="32"/>
        <v>482.07061563549087</v>
      </c>
      <c r="I1070" s="11">
        <f t="shared" si="33"/>
        <v>0.22402924763014137</v>
      </c>
      <c r="J1070" s="1" t="s">
        <v>24</v>
      </c>
      <c r="K1070" s="5">
        <v>37841</v>
      </c>
      <c r="L1070">
        <v>3</v>
      </c>
      <c r="M1070">
        <v>8</v>
      </c>
      <c r="N1070">
        <v>2003</v>
      </c>
      <c r="O1070" t="s">
        <v>544</v>
      </c>
      <c r="P1070">
        <v>100</v>
      </c>
      <c r="Q1070" t="s">
        <v>545</v>
      </c>
      <c r="R1070" t="s">
        <v>246</v>
      </c>
      <c r="S1070" t="s">
        <v>661</v>
      </c>
      <c r="T1070" t="s">
        <v>247</v>
      </c>
      <c r="U1070" t="s">
        <v>615</v>
      </c>
      <c r="V1070" t="s">
        <v>248</v>
      </c>
      <c r="W1070" t="s">
        <v>53</v>
      </c>
      <c r="X1070" t="s">
        <v>634</v>
      </c>
      <c r="Y1070" t="s">
        <v>31</v>
      </c>
      <c r="Z1070" t="s">
        <v>32</v>
      </c>
      <c r="AA1070" t="s">
        <v>249</v>
      </c>
      <c r="AB1070" t="s">
        <v>250</v>
      </c>
      <c r="AC1070" t="s">
        <v>35</v>
      </c>
    </row>
    <row r="1071" spans="1:29" x14ac:dyDescent="0.3">
      <c r="A1071">
        <v>10153</v>
      </c>
      <c r="B1071">
        <v>29</v>
      </c>
      <c r="C1071" s="10">
        <v>71.84750602585784</v>
      </c>
      <c r="D1071">
        <v>88.74</v>
      </c>
      <c r="E1071">
        <v>9</v>
      </c>
      <c r="F1071" t="str" cm="1">
        <f t="array" ref="F1071">_xlfn.IFS(G1071&lt;5000,"Small",AND(G1071&gt;=5000,G1071&lt;=10000),"Medium",G1071&gt;10000,"Large")</f>
        <v>Small</v>
      </c>
      <c r="G1071">
        <v>2573.46</v>
      </c>
      <c r="H1071" s="10">
        <f t="shared" si="32"/>
        <v>489.8823252501229</v>
      </c>
      <c r="I1071" s="11">
        <f t="shared" si="33"/>
        <v>0.19035940921954214</v>
      </c>
      <c r="J1071" t="s">
        <v>24</v>
      </c>
      <c r="K1071" s="5">
        <v>37892</v>
      </c>
      <c r="L1071">
        <v>3</v>
      </c>
      <c r="M1071">
        <v>9</v>
      </c>
      <c r="N1071">
        <v>2003</v>
      </c>
      <c r="O1071" t="s">
        <v>544</v>
      </c>
      <c r="P1071">
        <v>100</v>
      </c>
      <c r="Q1071" t="s">
        <v>545</v>
      </c>
      <c r="R1071" t="s">
        <v>161</v>
      </c>
      <c r="S1071" t="s">
        <v>723</v>
      </c>
      <c r="T1071" t="s">
        <v>162</v>
      </c>
      <c r="U1071" t="s">
        <v>615</v>
      </c>
      <c r="V1071" t="s">
        <v>163</v>
      </c>
      <c r="W1071" t="s">
        <v>615</v>
      </c>
      <c r="X1071" t="s">
        <v>646</v>
      </c>
      <c r="Y1071" t="s">
        <v>164</v>
      </c>
      <c r="Z1071" t="s">
        <v>40</v>
      </c>
      <c r="AA1071" t="s">
        <v>165</v>
      </c>
      <c r="AB1071" t="s">
        <v>166</v>
      </c>
      <c r="AC1071" t="s">
        <v>35</v>
      </c>
    </row>
    <row r="1072" spans="1:29" x14ac:dyDescent="0.3">
      <c r="A1072">
        <v>10165</v>
      </c>
      <c r="B1072">
        <v>50</v>
      </c>
      <c r="C1072" s="10">
        <v>61.74084146945652</v>
      </c>
      <c r="D1072">
        <v>100</v>
      </c>
      <c r="E1072">
        <v>1</v>
      </c>
      <c r="F1072" t="str" cm="1">
        <f t="array" ref="F1072">_xlfn.IFS(G1072&lt;5000,"Small",AND(G1072&gt;=5000,G1072&lt;=10000),"Medium",G1072&gt;10000,"Large")</f>
        <v>Medium</v>
      </c>
      <c r="G1072">
        <v>5344.5</v>
      </c>
      <c r="H1072" s="10">
        <f t="shared" si="32"/>
        <v>2257.4579265271741</v>
      </c>
      <c r="I1072" s="11">
        <f t="shared" si="33"/>
        <v>0.42238898428799215</v>
      </c>
      <c r="J1072" t="s">
        <v>24</v>
      </c>
      <c r="K1072" s="5">
        <v>37916</v>
      </c>
      <c r="L1072">
        <v>4</v>
      </c>
      <c r="M1072">
        <v>10</v>
      </c>
      <c r="N1072">
        <v>2003</v>
      </c>
      <c r="O1072" t="s">
        <v>544</v>
      </c>
      <c r="P1072">
        <v>100</v>
      </c>
      <c r="Q1072" t="s">
        <v>545</v>
      </c>
      <c r="R1072" t="s">
        <v>179</v>
      </c>
      <c r="S1072" s="2" t="s">
        <v>648</v>
      </c>
      <c r="T1072" t="s">
        <v>180</v>
      </c>
      <c r="U1072" t="s">
        <v>615</v>
      </c>
      <c r="V1072" t="s">
        <v>181</v>
      </c>
      <c r="W1072" t="s">
        <v>615</v>
      </c>
      <c r="X1072" t="s">
        <v>649</v>
      </c>
      <c r="Y1072" t="s">
        <v>181</v>
      </c>
      <c r="Z1072" t="s">
        <v>182</v>
      </c>
      <c r="AA1072" t="s">
        <v>183</v>
      </c>
      <c r="AB1072" t="s">
        <v>184</v>
      </c>
      <c r="AC1072" t="s">
        <v>49</v>
      </c>
    </row>
    <row r="1073" spans="1:29" x14ac:dyDescent="0.3">
      <c r="A1073">
        <v>10177</v>
      </c>
      <c r="B1073">
        <v>29</v>
      </c>
      <c r="C1073" s="10">
        <v>74.408834106523827</v>
      </c>
      <c r="D1073">
        <v>100</v>
      </c>
      <c r="E1073">
        <v>11</v>
      </c>
      <c r="F1073" t="str" cm="1">
        <f t="array" ref="F1073">_xlfn.IFS(G1073&lt;5000,"Small",AND(G1073&gt;=5000,G1073&lt;=10000),"Medium",G1073&gt;10000,"Large")</f>
        <v>Small</v>
      </c>
      <c r="G1073">
        <v>3070.52</v>
      </c>
      <c r="H1073" s="10">
        <f t="shared" si="32"/>
        <v>912.66381091080893</v>
      </c>
      <c r="I1073" s="11">
        <f t="shared" si="33"/>
        <v>0.29723428308912136</v>
      </c>
      <c r="J1073" s="1" t="s">
        <v>24</v>
      </c>
      <c r="K1073" s="5">
        <v>37932</v>
      </c>
      <c r="L1073">
        <v>4</v>
      </c>
      <c r="M1073">
        <v>11</v>
      </c>
      <c r="N1073">
        <v>2003</v>
      </c>
      <c r="O1073" t="s">
        <v>544</v>
      </c>
      <c r="P1073">
        <v>100</v>
      </c>
      <c r="Q1073" t="s">
        <v>545</v>
      </c>
      <c r="R1073" t="s">
        <v>436</v>
      </c>
      <c r="S1073" s="2" t="s">
        <v>695</v>
      </c>
      <c r="T1073" t="s">
        <v>437</v>
      </c>
      <c r="U1073" t="s">
        <v>615</v>
      </c>
      <c r="V1073" t="s">
        <v>163</v>
      </c>
      <c r="W1073" t="s">
        <v>615</v>
      </c>
      <c r="X1073" t="s">
        <v>647</v>
      </c>
      <c r="Y1073" t="s">
        <v>164</v>
      </c>
      <c r="Z1073" t="s">
        <v>40</v>
      </c>
      <c r="AA1073" t="s">
        <v>438</v>
      </c>
      <c r="AB1073" t="s">
        <v>439</v>
      </c>
      <c r="AC1073" t="s">
        <v>49</v>
      </c>
    </row>
    <row r="1074" spans="1:29" x14ac:dyDescent="0.3">
      <c r="A1074">
        <v>10185</v>
      </c>
      <c r="B1074">
        <v>49</v>
      </c>
      <c r="C1074" s="10">
        <v>66.293255349300622</v>
      </c>
      <c r="D1074">
        <v>80.67</v>
      </c>
      <c r="E1074">
        <v>11</v>
      </c>
      <c r="F1074" t="str" cm="1">
        <f t="array" ref="F1074">_xlfn.IFS(G1074&lt;5000,"Small",AND(G1074&gt;=5000,G1074&lt;=10000),"Medium",G1074&gt;10000,"Large")</f>
        <v>Small</v>
      </c>
      <c r="G1074">
        <v>3952.83</v>
      </c>
      <c r="H1074" s="10">
        <f t="shared" si="32"/>
        <v>704.46048788426924</v>
      </c>
      <c r="I1074" s="11">
        <f t="shared" si="33"/>
        <v>0.17821674291185538</v>
      </c>
      <c r="J1074" t="s">
        <v>24</v>
      </c>
      <c r="K1074" s="5">
        <v>37939</v>
      </c>
      <c r="L1074">
        <v>4</v>
      </c>
      <c r="M1074">
        <v>11</v>
      </c>
      <c r="N1074">
        <v>2003</v>
      </c>
      <c r="O1074" t="s">
        <v>544</v>
      </c>
      <c r="P1074">
        <v>100</v>
      </c>
      <c r="Q1074" t="s">
        <v>545</v>
      </c>
      <c r="R1074" t="s">
        <v>303</v>
      </c>
      <c r="S1074" t="s">
        <v>671</v>
      </c>
      <c r="T1074" t="s">
        <v>304</v>
      </c>
      <c r="U1074" t="s">
        <v>615</v>
      </c>
      <c r="V1074" t="s">
        <v>151</v>
      </c>
      <c r="W1074" t="s">
        <v>115</v>
      </c>
      <c r="X1074" t="s">
        <v>645</v>
      </c>
      <c r="Y1074" t="s">
        <v>31</v>
      </c>
      <c r="Z1074" t="s">
        <v>32</v>
      </c>
      <c r="AA1074" t="s">
        <v>305</v>
      </c>
      <c r="AB1074" t="s">
        <v>306</v>
      </c>
      <c r="AC1074" t="s">
        <v>49</v>
      </c>
    </row>
    <row r="1075" spans="1:29" x14ac:dyDescent="0.3">
      <c r="A1075">
        <v>10196</v>
      </c>
      <c r="B1075">
        <v>35</v>
      </c>
      <c r="C1075" s="10">
        <v>87.423564940855286</v>
      </c>
      <c r="D1075">
        <v>100</v>
      </c>
      <c r="E1075">
        <v>3</v>
      </c>
      <c r="F1075" t="str" cm="1">
        <f t="array" ref="F1075">_xlfn.IFS(G1075&lt;5000,"Small",AND(G1075&gt;=5000,G1075&lt;=10000),"Medium",G1075&gt;10000,"Large")</f>
        <v>Small</v>
      </c>
      <c r="G1075">
        <v>3564.75</v>
      </c>
      <c r="H1075" s="10">
        <f t="shared" si="32"/>
        <v>504.92522707006492</v>
      </c>
      <c r="I1075" s="11">
        <f t="shared" si="33"/>
        <v>0.14164393774319795</v>
      </c>
      <c r="J1075" t="s">
        <v>24</v>
      </c>
      <c r="K1075" s="5">
        <v>37951</v>
      </c>
      <c r="L1075">
        <v>4</v>
      </c>
      <c r="M1075">
        <v>11</v>
      </c>
      <c r="N1075">
        <v>2003</v>
      </c>
      <c r="O1075" t="s">
        <v>544</v>
      </c>
      <c r="P1075">
        <v>100</v>
      </c>
      <c r="Q1075" t="s">
        <v>545</v>
      </c>
      <c r="R1075" t="s">
        <v>220</v>
      </c>
      <c r="S1075" t="s">
        <v>657</v>
      </c>
      <c r="T1075" t="s">
        <v>221</v>
      </c>
      <c r="U1075" t="s">
        <v>615</v>
      </c>
      <c r="V1075" t="s">
        <v>222</v>
      </c>
      <c r="W1075" t="s">
        <v>105</v>
      </c>
      <c r="X1075" t="s">
        <v>658</v>
      </c>
      <c r="Y1075" t="s">
        <v>31</v>
      </c>
      <c r="Z1075" t="s">
        <v>32</v>
      </c>
      <c r="AA1075" t="s">
        <v>78</v>
      </c>
      <c r="AB1075" t="s">
        <v>223</v>
      </c>
      <c r="AC1075" t="s">
        <v>49</v>
      </c>
    </row>
    <row r="1076" spans="1:29" x14ac:dyDescent="0.3">
      <c r="A1076">
        <v>10208</v>
      </c>
      <c r="B1076">
        <v>48</v>
      </c>
      <c r="C1076" s="10">
        <v>89.016425936251892</v>
      </c>
      <c r="D1076">
        <v>100</v>
      </c>
      <c r="E1076">
        <v>11</v>
      </c>
      <c r="F1076" t="str" cm="1">
        <f t="array" ref="F1076">_xlfn.IFS(G1076&lt;5000,"Small",AND(G1076&gt;=5000,G1076&lt;=10000),"Medium",G1076&gt;10000,"Large")</f>
        <v>Medium</v>
      </c>
      <c r="G1076">
        <v>5614.56</v>
      </c>
      <c r="H1076" s="10">
        <f t="shared" si="32"/>
        <v>1341.7715550599096</v>
      </c>
      <c r="I1076" s="11">
        <f t="shared" si="33"/>
        <v>0.23898071354832962</v>
      </c>
      <c r="J1076" s="1" t="s">
        <v>24</v>
      </c>
      <c r="K1076" s="5">
        <v>37988</v>
      </c>
      <c r="L1076">
        <v>1</v>
      </c>
      <c r="M1076">
        <v>1</v>
      </c>
      <c r="N1076">
        <v>2004</v>
      </c>
      <c r="O1076" t="s">
        <v>544</v>
      </c>
      <c r="P1076">
        <v>100</v>
      </c>
      <c r="Q1076" t="s">
        <v>545</v>
      </c>
      <c r="R1076" t="s">
        <v>200</v>
      </c>
      <c r="S1076" t="s">
        <v>728</v>
      </c>
      <c r="T1076" t="s">
        <v>201</v>
      </c>
      <c r="U1076" t="s">
        <v>615</v>
      </c>
      <c r="V1076" t="s">
        <v>202</v>
      </c>
      <c r="W1076" t="s">
        <v>615</v>
      </c>
      <c r="X1076" t="s">
        <v>654</v>
      </c>
      <c r="Y1076" t="s">
        <v>39</v>
      </c>
      <c r="Z1076" t="s">
        <v>40</v>
      </c>
      <c r="AA1076" t="s">
        <v>203</v>
      </c>
      <c r="AB1076" t="s">
        <v>204</v>
      </c>
      <c r="AC1076" t="s">
        <v>49</v>
      </c>
    </row>
    <row r="1077" spans="1:29" x14ac:dyDescent="0.3">
      <c r="A1077">
        <v>10221</v>
      </c>
      <c r="B1077">
        <v>23</v>
      </c>
      <c r="C1077" s="10">
        <v>59.915480286250151</v>
      </c>
      <c r="D1077">
        <v>80.67</v>
      </c>
      <c r="E1077">
        <v>5</v>
      </c>
      <c r="F1077" t="str" cm="1">
        <f t="array" ref="F1077">_xlfn.IFS(G1077&lt;5000,"Small",AND(G1077&gt;=5000,G1077&lt;=10000),"Medium",G1077&gt;10000,"Large")</f>
        <v>Small</v>
      </c>
      <c r="G1077">
        <v>1855.41</v>
      </c>
      <c r="H1077" s="10">
        <f t="shared" si="32"/>
        <v>477.35395341624667</v>
      </c>
      <c r="I1077" s="11">
        <f t="shared" si="33"/>
        <v>0.25727680319511409</v>
      </c>
      <c r="J1077" t="s">
        <v>24</v>
      </c>
      <c r="K1077" s="5">
        <v>38035</v>
      </c>
      <c r="L1077">
        <v>1</v>
      </c>
      <c r="M1077">
        <v>2</v>
      </c>
      <c r="N1077">
        <v>2004</v>
      </c>
      <c r="O1077" t="s">
        <v>544</v>
      </c>
      <c r="P1077">
        <v>100</v>
      </c>
      <c r="Q1077" t="s">
        <v>545</v>
      </c>
      <c r="R1077" t="s">
        <v>329</v>
      </c>
      <c r="S1077" t="s">
        <v>744</v>
      </c>
      <c r="T1077" t="s">
        <v>330</v>
      </c>
      <c r="U1077" t="s">
        <v>615</v>
      </c>
      <c r="V1077" t="s">
        <v>331</v>
      </c>
      <c r="W1077" t="s">
        <v>615</v>
      </c>
      <c r="X1077" t="s">
        <v>332</v>
      </c>
      <c r="Y1077" t="s">
        <v>333</v>
      </c>
      <c r="Z1077" t="s">
        <v>40</v>
      </c>
      <c r="AA1077" t="s">
        <v>334</v>
      </c>
      <c r="AB1077" t="s">
        <v>335</v>
      </c>
      <c r="AC1077" t="s">
        <v>35</v>
      </c>
    </row>
    <row r="1078" spans="1:29" x14ac:dyDescent="0.3">
      <c r="A1078">
        <v>10232</v>
      </c>
      <c r="B1078">
        <v>48</v>
      </c>
      <c r="C1078" s="10">
        <v>79.107521350448678</v>
      </c>
      <c r="D1078">
        <v>95.8</v>
      </c>
      <c r="E1078">
        <v>8</v>
      </c>
      <c r="F1078" t="str" cm="1">
        <f t="array" ref="F1078">_xlfn.IFS(G1078&lt;5000,"Small",AND(G1078&gt;=5000,G1078&lt;=10000),"Medium",G1078&gt;10000,"Large")</f>
        <v>Small</v>
      </c>
      <c r="G1078">
        <v>4598.3999999999996</v>
      </c>
      <c r="H1078" s="10">
        <f t="shared" si="32"/>
        <v>801.23897517846308</v>
      </c>
      <c r="I1078" s="11">
        <f t="shared" si="33"/>
        <v>0.17424299216650643</v>
      </c>
      <c r="J1078" t="s">
        <v>24</v>
      </c>
      <c r="K1078" s="5">
        <v>38066</v>
      </c>
      <c r="L1078">
        <v>1</v>
      </c>
      <c r="M1078">
        <v>3</v>
      </c>
      <c r="N1078">
        <v>2004</v>
      </c>
      <c r="O1078" t="s">
        <v>544</v>
      </c>
      <c r="P1078">
        <v>100</v>
      </c>
      <c r="Q1078" t="s">
        <v>545</v>
      </c>
      <c r="R1078" t="s">
        <v>344</v>
      </c>
      <c r="S1078" t="s">
        <v>747</v>
      </c>
      <c r="T1078" t="s">
        <v>345</v>
      </c>
      <c r="U1078" t="s">
        <v>615</v>
      </c>
      <c r="V1078" t="s">
        <v>346</v>
      </c>
      <c r="W1078" t="s">
        <v>347</v>
      </c>
      <c r="X1078" t="s">
        <v>748</v>
      </c>
      <c r="Y1078" t="s">
        <v>157</v>
      </c>
      <c r="Z1078" t="s">
        <v>40</v>
      </c>
      <c r="AA1078" t="s">
        <v>348</v>
      </c>
      <c r="AB1078" t="s">
        <v>349</v>
      </c>
      <c r="AC1078" t="s">
        <v>49</v>
      </c>
    </row>
    <row r="1079" spans="1:29" x14ac:dyDescent="0.3">
      <c r="A1079">
        <v>10248</v>
      </c>
      <c r="B1079">
        <v>42</v>
      </c>
      <c r="C1079" s="10">
        <v>88.478471618613241</v>
      </c>
      <c r="D1079">
        <v>100</v>
      </c>
      <c r="E1079">
        <v>14</v>
      </c>
      <c r="F1079" t="str" cm="1">
        <f t="array" ref="F1079">_xlfn.IFS(G1079&lt;5000,"Small",AND(G1079&gt;=5000,G1079&lt;=10000),"Medium",G1079&gt;10000,"Large")</f>
        <v>Medium</v>
      </c>
      <c r="G1079">
        <v>5082.42</v>
      </c>
      <c r="H1079" s="10">
        <f t="shared" si="32"/>
        <v>1366.324192018244</v>
      </c>
      <c r="I1079" s="11">
        <f t="shared" si="33"/>
        <v>0.26883338882230196</v>
      </c>
      <c r="J1079" s="1" t="s">
        <v>307</v>
      </c>
      <c r="K1079" s="5">
        <v>38114</v>
      </c>
      <c r="L1079">
        <v>2</v>
      </c>
      <c r="M1079">
        <v>5</v>
      </c>
      <c r="N1079">
        <v>2004</v>
      </c>
      <c r="O1079" t="s">
        <v>544</v>
      </c>
      <c r="P1079">
        <v>100</v>
      </c>
      <c r="Q1079" t="s">
        <v>545</v>
      </c>
      <c r="R1079" t="s">
        <v>27</v>
      </c>
      <c r="S1079" t="s">
        <v>614</v>
      </c>
      <c r="T1079" t="s">
        <v>28</v>
      </c>
      <c r="U1079" t="s">
        <v>615</v>
      </c>
      <c r="V1079" t="s">
        <v>29</v>
      </c>
      <c r="W1079" t="s">
        <v>30</v>
      </c>
      <c r="X1079" t="s">
        <v>616</v>
      </c>
      <c r="Y1079" t="s">
        <v>31</v>
      </c>
      <c r="Z1079" t="s">
        <v>32</v>
      </c>
      <c r="AA1079" t="s">
        <v>33</v>
      </c>
      <c r="AB1079" t="s">
        <v>34</v>
      </c>
      <c r="AC1079" t="s">
        <v>49</v>
      </c>
    </row>
    <row r="1080" spans="1:29" x14ac:dyDescent="0.3">
      <c r="A1080">
        <v>10273</v>
      </c>
      <c r="B1080">
        <v>47</v>
      </c>
      <c r="C1080" s="10">
        <v>78.654438271977227</v>
      </c>
      <c r="D1080">
        <v>100</v>
      </c>
      <c r="E1080">
        <v>15</v>
      </c>
      <c r="F1080" t="str" cm="1">
        <f t="array" ref="F1080">_xlfn.IFS(G1080&lt;5000,"Small",AND(G1080&gt;=5000,G1080&lt;=10000),"Medium",G1080&gt;10000,"Large")</f>
        <v>Medium</v>
      </c>
      <c r="G1080">
        <v>5450.59</v>
      </c>
      <c r="H1080" s="10">
        <f t="shared" si="32"/>
        <v>1753.8314012170704</v>
      </c>
      <c r="I1080" s="11">
        <f t="shared" si="33"/>
        <v>0.32176909311048352</v>
      </c>
      <c r="J1080" t="s">
        <v>24</v>
      </c>
      <c r="K1080" s="5">
        <v>38189</v>
      </c>
      <c r="L1080">
        <v>3</v>
      </c>
      <c r="M1080">
        <v>7</v>
      </c>
      <c r="N1080">
        <v>2004</v>
      </c>
      <c r="O1080" t="s">
        <v>544</v>
      </c>
      <c r="P1080">
        <v>100</v>
      </c>
      <c r="Q1080" t="s">
        <v>545</v>
      </c>
      <c r="R1080" t="s">
        <v>329</v>
      </c>
      <c r="S1080" t="s">
        <v>744</v>
      </c>
      <c r="T1080" t="s">
        <v>330</v>
      </c>
      <c r="U1080" t="s">
        <v>615</v>
      </c>
      <c r="V1080" t="s">
        <v>331</v>
      </c>
      <c r="W1080" t="s">
        <v>615</v>
      </c>
      <c r="X1080" t="s">
        <v>332</v>
      </c>
      <c r="Y1080" t="s">
        <v>333</v>
      </c>
      <c r="Z1080" t="s">
        <v>40</v>
      </c>
      <c r="AA1080" t="s">
        <v>334</v>
      </c>
      <c r="AB1080" t="s">
        <v>335</v>
      </c>
      <c r="AC1080" t="s">
        <v>49</v>
      </c>
    </row>
    <row r="1081" spans="1:29" x14ac:dyDescent="0.3">
      <c r="A1081">
        <v>10282</v>
      </c>
      <c r="B1081">
        <v>36</v>
      </c>
      <c r="C1081" s="10">
        <v>88.203704999396876</v>
      </c>
      <c r="D1081">
        <v>100</v>
      </c>
      <c r="E1081">
        <v>3</v>
      </c>
      <c r="F1081" t="str" cm="1">
        <f t="array" ref="F1081">_xlfn.IFS(G1081&lt;5000,"Small",AND(G1081&gt;=5000,G1081&lt;=10000),"Medium",G1081&gt;10000,"Large")</f>
        <v>Small</v>
      </c>
      <c r="G1081">
        <v>4174.92</v>
      </c>
      <c r="H1081" s="10">
        <f t="shared" si="32"/>
        <v>999.58662002171241</v>
      </c>
      <c r="I1081" s="11">
        <f t="shared" si="33"/>
        <v>0.23942653272918102</v>
      </c>
      <c r="J1081" t="s">
        <v>24</v>
      </c>
      <c r="K1081" s="5">
        <v>38219</v>
      </c>
      <c r="L1081">
        <v>3</v>
      </c>
      <c r="M1081">
        <v>8</v>
      </c>
      <c r="N1081">
        <v>2004</v>
      </c>
      <c r="O1081" t="s">
        <v>544</v>
      </c>
      <c r="P1081">
        <v>100</v>
      </c>
      <c r="Q1081" t="s">
        <v>545</v>
      </c>
      <c r="R1081" t="s">
        <v>246</v>
      </c>
      <c r="S1081" t="s">
        <v>661</v>
      </c>
      <c r="T1081" t="s">
        <v>247</v>
      </c>
      <c r="U1081" t="s">
        <v>615</v>
      </c>
      <c r="V1081" t="s">
        <v>248</v>
      </c>
      <c r="W1081" t="s">
        <v>53</v>
      </c>
      <c r="X1081" t="s">
        <v>634</v>
      </c>
      <c r="Y1081" t="s">
        <v>31</v>
      </c>
      <c r="Z1081" t="s">
        <v>32</v>
      </c>
      <c r="AA1081" t="s">
        <v>249</v>
      </c>
      <c r="AB1081" t="s">
        <v>250</v>
      </c>
      <c r="AC1081" t="s">
        <v>49</v>
      </c>
    </row>
    <row r="1082" spans="1:29" x14ac:dyDescent="0.3">
      <c r="A1082">
        <v>10293</v>
      </c>
      <c r="B1082">
        <v>22</v>
      </c>
      <c r="C1082" s="10">
        <v>80.921145142134748</v>
      </c>
      <c r="D1082">
        <v>100</v>
      </c>
      <c r="E1082">
        <v>6</v>
      </c>
      <c r="F1082" t="str" cm="1">
        <f t="array" ref="F1082">_xlfn.IFS(G1082&lt;5000,"Small",AND(G1082&gt;=5000,G1082&lt;=10000),"Medium",G1082&gt;10000,"Large")</f>
        <v>Small</v>
      </c>
      <c r="G1082">
        <v>2418.2399999999998</v>
      </c>
      <c r="H1082" s="10">
        <f t="shared" si="32"/>
        <v>637.97480687303528</v>
      </c>
      <c r="I1082" s="11">
        <f t="shared" si="33"/>
        <v>0.26381782075932719</v>
      </c>
      <c r="J1082" s="1" t="s">
        <v>24</v>
      </c>
      <c r="K1082" s="5">
        <v>38239</v>
      </c>
      <c r="L1082">
        <v>3</v>
      </c>
      <c r="M1082">
        <v>9</v>
      </c>
      <c r="N1082">
        <v>2004</v>
      </c>
      <c r="O1082" t="s">
        <v>544</v>
      </c>
      <c r="P1082">
        <v>100</v>
      </c>
      <c r="Q1082" t="s">
        <v>545</v>
      </c>
      <c r="R1082" t="s">
        <v>232</v>
      </c>
      <c r="S1082" t="s">
        <v>731</v>
      </c>
      <c r="T1082" t="s">
        <v>233</v>
      </c>
      <c r="U1082" t="s">
        <v>615</v>
      </c>
      <c r="V1082" t="s">
        <v>234</v>
      </c>
      <c r="W1082" t="s">
        <v>615</v>
      </c>
      <c r="X1082" t="s">
        <v>659</v>
      </c>
      <c r="Y1082" t="s">
        <v>235</v>
      </c>
      <c r="Z1082" t="s">
        <v>40</v>
      </c>
      <c r="AA1082" t="s">
        <v>236</v>
      </c>
      <c r="AB1082" t="s">
        <v>237</v>
      </c>
      <c r="AC1082" t="s">
        <v>35</v>
      </c>
    </row>
    <row r="1083" spans="1:29" x14ac:dyDescent="0.3">
      <c r="A1083">
        <v>10306</v>
      </c>
      <c r="B1083">
        <v>40</v>
      </c>
      <c r="C1083" s="10">
        <v>67.980936109047391</v>
      </c>
      <c r="D1083">
        <v>91.76</v>
      </c>
      <c r="E1083">
        <v>11</v>
      </c>
      <c r="F1083" t="str" cm="1">
        <f t="array" ref="F1083">_xlfn.IFS(G1083&lt;5000,"Small",AND(G1083&gt;=5000,G1083&lt;=10000),"Medium",G1083&gt;10000,"Large")</f>
        <v>Small</v>
      </c>
      <c r="G1083">
        <v>3670.4</v>
      </c>
      <c r="H1083" s="10">
        <f t="shared" si="32"/>
        <v>951.16255563810455</v>
      </c>
      <c r="I1083" s="11">
        <f t="shared" si="33"/>
        <v>0.25914411389442693</v>
      </c>
      <c r="J1083" t="s">
        <v>24</v>
      </c>
      <c r="K1083" s="5">
        <v>38274</v>
      </c>
      <c r="L1083">
        <v>4</v>
      </c>
      <c r="M1083">
        <v>10</v>
      </c>
      <c r="N1083">
        <v>2004</v>
      </c>
      <c r="O1083" t="s">
        <v>544</v>
      </c>
      <c r="P1083">
        <v>100</v>
      </c>
      <c r="Q1083" t="s">
        <v>545</v>
      </c>
      <c r="R1083" t="s">
        <v>440</v>
      </c>
      <c r="S1083" t="s">
        <v>757</v>
      </c>
      <c r="T1083" t="s">
        <v>441</v>
      </c>
      <c r="U1083" t="s">
        <v>615</v>
      </c>
      <c r="V1083" t="s">
        <v>442</v>
      </c>
      <c r="W1083" t="s">
        <v>615</v>
      </c>
      <c r="X1083" t="s">
        <v>758</v>
      </c>
      <c r="Y1083" t="s">
        <v>157</v>
      </c>
      <c r="Z1083" t="s">
        <v>40</v>
      </c>
      <c r="AA1083" t="s">
        <v>443</v>
      </c>
      <c r="AB1083" t="s">
        <v>87</v>
      </c>
      <c r="AC1083" t="s">
        <v>49</v>
      </c>
    </row>
    <row r="1084" spans="1:29" x14ac:dyDescent="0.3">
      <c r="A1084">
        <v>10314</v>
      </c>
      <c r="B1084">
        <v>23</v>
      </c>
      <c r="C1084" s="10">
        <v>63.819883663556389</v>
      </c>
      <c r="D1084">
        <v>100</v>
      </c>
      <c r="E1084">
        <v>3</v>
      </c>
      <c r="F1084" t="str" cm="1">
        <f t="array" ref="F1084">_xlfn.IFS(G1084&lt;5000,"Small",AND(G1084&gt;=5000,G1084&lt;=10000),"Medium",G1084&gt;10000,"Large")</f>
        <v>Small</v>
      </c>
      <c r="G1084">
        <v>2481.6999999999998</v>
      </c>
      <c r="H1084" s="10">
        <f t="shared" si="32"/>
        <v>1013.8426757382028</v>
      </c>
      <c r="I1084" s="11">
        <f t="shared" si="33"/>
        <v>0.40852749153330498</v>
      </c>
      <c r="J1084" t="s">
        <v>24</v>
      </c>
      <c r="K1084" s="5">
        <v>38282</v>
      </c>
      <c r="L1084">
        <v>4</v>
      </c>
      <c r="M1084">
        <v>10</v>
      </c>
      <c r="N1084">
        <v>2004</v>
      </c>
      <c r="O1084" t="s">
        <v>544</v>
      </c>
      <c r="P1084">
        <v>100</v>
      </c>
      <c r="Q1084" t="s">
        <v>545</v>
      </c>
      <c r="R1084" t="s">
        <v>444</v>
      </c>
      <c r="S1084" t="s">
        <v>445</v>
      </c>
      <c r="T1084" t="s">
        <v>446</v>
      </c>
      <c r="U1084" t="s">
        <v>615</v>
      </c>
      <c r="V1084" t="s">
        <v>447</v>
      </c>
      <c r="W1084" t="s">
        <v>615</v>
      </c>
      <c r="X1084" t="s">
        <v>696</v>
      </c>
      <c r="Y1084" t="s">
        <v>296</v>
      </c>
      <c r="Z1084" t="s">
        <v>40</v>
      </c>
      <c r="AA1084" t="s">
        <v>448</v>
      </c>
      <c r="AB1084" t="s">
        <v>449</v>
      </c>
      <c r="AC1084" t="s">
        <v>35</v>
      </c>
    </row>
    <row r="1085" spans="1:29" x14ac:dyDescent="0.3">
      <c r="A1085">
        <v>10326</v>
      </c>
      <c r="B1085">
        <v>32</v>
      </c>
      <c r="C1085" s="10">
        <v>69.451718704729345</v>
      </c>
      <c r="D1085">
        <v>100</v>
      </c>
      <c r="E1085">
        <v>6</v>
      </c>
      <c r="F1085" t="str" cm="1">
        <f t="array" ref="F1085">_xlfn.IFS(G1085&lt;5000,"Small",AND(G1085&gt;=5000,G1085&lt;=10000),"Medium",G1085&gt;10000,"Large")</f>
        <v>Small</v>
      </c>
      <c r="G1085">
        <v>3807.68</v>
      </c>
      <c r="H1085" s="10">
        <f t="shared" si="32"/>
        <v>1585.2250014486608</v>
      </c>
      <c r="I1085" s="11">
        <f t="shared" si="33"/>
        <v>0.41632306324288304</v>
      </c>
      <c r="J1085" s="1" t="s">
        <v>24</v>
      </c>
      <c r="K1085" s="5">
        <v>38300</v>
      </c>
      <c r="L1085">
        <v>4</v>
      </c>
      <c r="M1085">
        <v>11</v>
      </c>
      <c r="N1085">
        <v>2004</v>
      </c>
      <c r="O1085" t="s">
        <v>544</v>
      </c>
      <c r="P1085">
        <v>100</v>
      </c>
      <c r="Q1085" t="s">
        <v>545</v>
      </c>
      <c r="R1085" t="s">
        <v>169</v>
      </c>
      <c r="S1085" t="s">
        <v>724</v>
      </c>
      <c r="T1085" t="s">
        <v>170</v>
      </c>
      <c r="U1085" t="s">
        <v>615</v>
      </c>
      <c r="V1085" t="s">
        <v>171</v>
      </c>
      <c r="W1085" t="s">
        <v>615</v>
      </c>
      <c r="X1085" t="s">
        <v>725</v>
      </c>
      <c r="Y1085" t="s">
        <v>172</v>
      </c>
      <c r="Z1085" t="s">
        <v>40</v>
      </c>
      <c r="AA1085" t="s">
        <v>173</v>
      </c>
      <c r="AB1085" t="s">
        <v>174</v>
      </c>
      <c r="AC1085" t="s">
        <v>49</v>
      </c>
    </row>
    <row r="1086" spans="1:29" x14ac:dyDescent="0.3">
      <c r="A1086">
        <v>10336</v>
      </c>
      <c r="B1086">
        <v>21</v>
      </c>
      <c r="C1086" s="10">
        <v>83.074105132344059</v>
      </c>
      <c r="D1086">
        <v>100</v>
      </c>
      <c r="E1086">
        <v>7</v>
      </c>
      <c r="F1086" t="str" cm="1">
        <f t="array" ref="F1086">_xlfn.IFS(G1086&lt;5000,"Small",AND(G1086&gt;=5000,G1086&lt;=10000),"Medium",G1086&gt;10000,"Large")</f>
        <v>Small</v>
      </c>
      <c r="G1086">
        <v>2230.41</v>
      </c>
      <c r="H1086" s="10">
        <f t="shared" si="32"/>
        <v>485.85379222077472</v>
      </c>
      <c r="I1086" s="11">
        <f t="shared" si="33"/>
        <v>0.21783160594723605</v>
      </c>
      <c r="J1086" t="s">
        <v>24</v>
      </c>
      <c r="K1086" s="5">
        <v>38311</v>
      </c>
      <c r="L1086">
        <v>4</v>
      </c>
      <c r="M1086">
        <v>11</v>
      </c>
      <c r="N1086">
        <v>2004</v>
      </c>
      <c r="O1086" t="s">
        <v>544</v>
      </c>
      <c r="P1086">
        <v>100</v>
      </c>
      <c r="Q1086" t="s">
        <v>545</v>
      </c>
      <c r="R1086" t="s">
        <v>361</v>
      </c>
      <c r="S1086" t="s">
        <v>750</v>
      </c>
      <c r="T1086" t="s">
        <v>362</v>
      </c>
      <c r="U1086" t="s">
        <v>615</v>
      </c>
      <c r="V1086" t="s">
        <v>46</v>
      </c>
      <c r="W1086" t="s">
        <v>615</v>
      </c>
      <c r="X1086" t="s">
        <v>681</v>
      </c>
      <c r="Y1086" t="s">
        <v>39</v>
      </c>
      <c r="Z1086" t="s">
        <v>40</v>
      </c>
      <c r="AA1086" t="s">
        <v>363</v>
      </c>
      <c r="AB1086" t="s">
        <v>364</v>
      </c>
      <c r="AC1086" t="s">
        <v>35</v>
      </c>
    </row>
    <row r="1087" spans="1:29" x14ac:dyDescent="0.3">
      <c r="A1087">
        <v>10350</v>
      </c>
      <c r="B1087">
        <v>41</v>
      </c>
      <c r="C1087" s="10">
        <v>61.868102259690588</v>
      </c>
      <c r="D1087">
        <v>93.04</v>
      </c>
      <c r="E1087">
        <v>2</v>
      </c>
      <c r="F1087" t="str" cm="1">
        <f t="array" ref="F1087">_xlfn.IFS(G1087&lt;5000,"Small",AND(G1087&gt;=5000,G1087&lt;=10000),"Medium",G1087&gt;10000,"Large")</f>
        <v>Small</v>
      </c>
      <c r="G1087">
        <v>3814.64</v>
      </c>
      <c r="H1087" s="10">
        <f t="shared" si="32"/>
        <v>1278.0478073526856</v>
      </c>
      <c r="I1087" s="11">
        <f t="shared" si="33"/>
        <v>0.33503759394141663</v>
      </c>
      <c r="J1087" s="1" t="s">
        <v>24</v>
      </c>
      <c r="K1087" s="5">
        <v>38323</v>
      </c>
      <c r="L1087">
        <v>4</v>
      </c>
      <c r="M1087">
        <v>12</v>
      </c>
      <c r="N1087">
        <v>2004</v>
      </c>
      <c r="O1087" t="s">
        <v>544</v>
      </c>
      <c r="P1087">
        <v>100</v>
      </c>
      <c r="Q1087" t="s">
        <v>545</v>
      </c>
      <c r="R1087" t="s">
        <v>161</v>
      </c>
      <c r="S1087" t="s">
        <v>723</v>
      </c>
      <c r="T1087" t="s">
        <v>162</v>
      </c>
      <c r="U1087" t="s">
        <v>615</v>
      </c>
      <c r="V1087" t="s">
        <v>163</v>
      </c>
      <c r="W1087" t="s">
        <v>615</v>
      </c>
      <c r="X1087" t="s">
        <v>646</v>
      </c>
      <c r="Y1087" t="s">
        <v>164</v>
      </c>
      <c r="Z1087" t="s">
        <v>40</v>
      </c>
      <c r="AA1087" t="s">
        <v>165</v>
      </c>
      <c r="AB1087" t="s">
        <v>166</v>
      </c>
      <c r="AC1087" t="s">
        <v>49</v>
      </c>
    </row>
    <row r="1088" spans="1:29" x14ac:dyDescent="0.3">
      <c r="A1088">
        <v>10372</v>
      </c>
      <c r="B1088">
        <v>25</v>
      </c>
      <c r="C1088" s="10">
        <v>60.051767064256119</v>
      </c>
      <c r="D1088">
        <v>84.71</v>
      </c>
      <c r="E1088">
        <v>5</v>
      </c>
      <c r="F1088" t="str" cm="1">
        <f t="array" ref="F1088">_xlfn.IFS(G1088&lt;5000,"Small",AND(G1088&gt;=5000,G1088&lt;=10000),"Medium",G1088&gt;10000,"Large")</f>
        <v>Small</v>
      </c>
      <c r="G1088">
        <v>2117.75</v>
      </c>
      <c r="H1088" s="10">
        <f t="shared" si="32"/>
        <v>616.45582339359703</v>
      </c>
      <c r="I1088" s="11">
        <f t="shared" si="33"/>
        <v>0.29108998861697416</v>
      </c>
      <c r="J1088" t="s">
        <v>24</v>
      </c>
      <c r="K1088" s="5">
        <v>38378</v>
      </c>
      <c r="L1088">
        <v>1</v>
      </c>
      <c r="M1088">
        <v>1</v>
      </c>
      <c r="N1088">
        <v>2005</v>
      </c>
      <c r="O1088" t="s">
        <v>544</v>
      </c>
      <c r="P1088">
        <v>100</v>
      </c>
      <c r="Q1088" t="s">
        <v>545</v>
      </c>
      <c r="R1088" t="s">
        <v>224</v>
      </c>
      <c r="S1088" t="s">
        <v>225</v>
      </c>
      <c r="T1088" t="s">
        <v>226</v>
      </c>
      <c r="U1088" t="s">
        <v>615</v>
      </c>
      <c r="V1088" t="s">
        <v>227</v>
      </c>
      <c r="W1088" t="s">
        <v>228</v>
      </c>
      <c r="X1088" t="s">
        <v>229</v>
      </c>
      <c r="Y1088" t="s">
        <v>182</v>
      </c>
      <c r="Z1088" t="s">
        <v>182</v>
      </c>
      <c r="AA1088" t="s">
        <v>230</v>
      </c>
      <c r="AB1088" t="s">
        <v>231</v>
      </c>
      <c r="AC1088" t="s">
        <v>35</v>
      </c>
    </row>
    <row r="1089" spans="1:29" x14ac:dyDescent="0.3">
      <c r="A1089">
        <v>10383</v>
      </c>
      <c r="B1089">
        <v>26</v>
      </c>
      <c r="C1089" s="10">
        <v>62.713846042193552</v>
      </c>
      <c r="D1089">
        <v>100</v>
      </c>
      <c r="E1089">
        <v>12</v>
      </c>
      <c r="F1089" t="str" cm="1">
        <f t="array" ref="F1089">_xlfn.IFS(G1089&lt;5000,"Small",AND(G1089&gt;=5000,G1089&lt;=10000),"Medium",G1089&gt;10000,"Large")</f>
        <v>Small</v>
      </c>
      <c r="G1089">
        <v>3340.48</v>
      </c>
      <c r="H1089" s="10">
        <f t="shared" si="32"/>
        <v>1709.9200029029676</v>
      </c>
      <c r="I1089" s="11">
        <f t="shared" si="33"/>
        <v>0.5118785332955047</v>
      </c>
      <c r="J1089" t="s">
        <v>24</v>
      </c>
      <c r="K1089" s="5">
        <v>38405</v>
      </c>
      <c r="L1089">
        <v>1</v>
      </c>
      <c r="M1089">
        <v>2</v>
      </c>
      <c r="N1089">
        <v>2005</v>
      </c>
      <c r="O1089" t="s">
        <v>544</v>
      </c>
      <c r="P1089">
        <v>100</v>
      </c>
      <c r="Q1089" t="s">
        <v>545</v>
      </c>
      <c r="R1089" t="s">
        <v>161</v>
      </c>
      <c r="S1089" t="s">
        <v>723</v>
      </c>
      <c r="T1089" t="s">
        <v>162</v>
      </c>
      <c r="U1089" t="s">
        <v>615</v>
      </c>
      <c r="V1089" t="s">
        <v>163</v>
      </c>
      <c r="W1089" t="s">
        <v>615</v>
      </c>
      <c r="X1089" t="s">
        <v>646</v>
      </c>
      <c r="Y1089" t="s">
        <v>164</v>
      </c>
      <c r="Z1089" t="s">
        <v>40</v>
      </c>
      <c r="AA1089" t="s">
        <v>165</v>
      </c>
      <c r="AB1089" t="s">
        <v>166</v>
      </c>
      <c r="AC1089" t="s">
        <v>49</v>
      </c>
    </row>
    <row r="1090" spans="1:29" x14ac:dyDescent="0.3">
      <c r="A1090">
        <v>10396</v>
      </c>
      <c r="B1090">
        <v>24</v>
      </c>
      <c r="C1090" s="10">
        <v>54.923011439982915</v>
      </c>
      <c r="D1090">
        <v>89.75</v>
      </c>
      <c r="E1090">
        <v>4</v>
      </c>
      <c r="F1090" t="str" cm="1">
        <f t="array" ref="F1090">_xlfn.IFS(G1090&lt;5000,"Small",AND(G1090&gt;=5000,G1090&lt;=10000),"Medium",G1090&gt;10000,"Large")</f>
        <v>Small</v>
      </c>
      <c r="G1090">
        <v>2154</v>
      </c>
      <c r="H1090" s="10">
        <f t="shared" si="32"/>
        <v>835.84772544041016</v>
      </c>
      <c r="I1090" s="11">
        <f t="shared" si="33"/>
        <v>0.38804444078013473</v>
      </c>
      <c r="J1090" t="s">
        <v>24</v>
      </c>
      <c r="K1090" s="5">
        <v>38434</v>
      </c>
      <c r="L1090">
        <v>1</v>
      </c>
      <c r="M1090">
        <v>3</v>
      </c>
      <c r="N1090">
        <v>2005</v>
      </c>
      <c r="O1090" t="s">
        <v>544</v>
      </c>
      <c r="P1090">
        <v>100</v>
      </c>
      <c r="Q1090" t="s">
        <v>545</v>
      </c>
      <c r="R1090" t="s">
        <v>246</v>
      </c>
      <c r="S1090" t="s">
        <v>661</v>
      </c>
      <c r="T1090" t="s">
        <v>247</v>
      </c>
      <c r="U1090" t="s">
        <v>615</v>
      </c>
      <c r="V1090" t="s">
        <v>248</v>
      </c>
      <c r="W1090" t="s">
        <v>53</v>
      </c>
      <c r="X1090" t="s">
        <v>634</v>
      </c>
      <c r="Y1090" t="s">
        <v>31</v>
      </c>
      <c r="Z1090" t="s">
        <v>32</v>
      </c>
      <c r="AA1090" t="s">
        <v>249</v>
      </c>
      <c r="AB1090" t="s">
        <v>250</v>
      </c>
      <c r="AC1090" t="s">
        <v>35</v>
      </c>
    </row>
    <row r="1091" spans="1:29" x14ac:dyDescent="0.3">
      <c r="A1091">
        <v>10414</v>
      </c>
      <c r="B1091">
        <v>48</v>
      </c>
      <c r="C1091" s="10">
        <v>74.393707289009186</v>
      </c>
      <c r="D1091">
        <v>100</v>
      </c>
      <c r="E1091">
        <v>14</v>
      </c>
      <c r="F1091" t="str" cm="1">
        <f t="array" ref="F1091">_xlfn.IFS(G1091&lt;5000,"Small",AND(G1091&gt;=5000,G1091&lt;=10000),"Medium",G1091&gt;10000,"Large")</f>
        <v>Medium</v>
      </c>
      <c r="G1091">
        <v>5808.48</v>
      </c>
      <c r="H1091" s="10">
        <f t="shared" ref="H1091:H1154" si="34">G1091-(B1091*C1091)</f>
        <v>2237.5820501275584</v>
      </c>
      <c r="I1091" s="11">
        <f t="shared" ref="I1091:I1154" si="35">H1091/G1091</f>
        <v>0.38522678052219489</v>
      </c>
      <c r="J1091" s="1" t="s">
        <v>359</v>
      </c>
      <c r="K1091" s="5">
        <v>38478</v>
      </c>
      <c r="L1091">
        <v>2</v>
      </c>
      <c r="M1091">
        <v>5</v>
      </c>
      <c r="N1091">
        <v>2005</v>
      </c>
      <c r="O1091" t="s">
        <v>544</v>
      </c>
      <c r="P1091">
        <v>100</v>
      </c>
      <c r="Q1091" t="s">
        <v>545</v>
      </c>
      <c r="R1091" t="s">
        <v>340</v>
      </c>
      <c r="S1091" t="s">
        <v>677</v>
      </c>
      <c r="T1091" t="s">
        <v>341</v>
      </c>
      <c r="U1091" t="s">
        <v>615</v>
      </c>
      <c r="V1091" t="s">
        <v>342</v>
      </c>
      <c r="W1091" t="s">
        <v>115</v>
      </c>
      <c r="X1091" t="s">
        <v>678</v>
      </c>
      <c r="Y1091" t="s">
        <v>31</v>
      </c>
      <c r="Z1091" t="s">
        <v>32</v>
      </c>
      <c r="AA1091" t="s">
        <v>343</v>
      </c>
      <c r="AB1091" t="s">
        <v>64</v>
      </c>
      <c r="AC1091" t="s">
        <v>49</v>
      </c>
    </row>
    <row r="1092" spans="1:29" x14ac:dyDescent="0.3">
      <c r="A1092">
        <v>10108</v>
      </c>
      <c r="B1092">
        <v>26</v>
      </c>
      <c r="C1092" s="10">
        <v>43.761308433537621</v>
      </c>
      <c r="D1092">
        <v>68.349999999999994</v>
      </c>
      <c r="E1092">
        <v>9</v>
      </c>
      <c r="F1092" t="str" cm="1">
        <f t="array" ref="F1092">_xlfn.IFS(G1092&lt;5000,"Small",AND(G1092&gt;=5000,G1092&lt;=10000),"Medium",G1092&gt;10000,"Large")</f>
        <v>Small</v>
      </c>
      <c r="G1092">
        <v>1777.1</v>
      </c>
      <c r="H1092" s="10">
        <f t="shared" si="34"/>
        <v>639.30598072802172</v>
      </c>
      <c r="I1092" s="11">
        <f t="shared" si="35"/>
        <v>0.35974676761466534</v>
      </c>
      <c r="J1092" s="1" t="s">
        <v>24</v>
      </c>
      <c r="K1092" s="5">
        <v>37683</v>
      </c>
      <c r="L1092">
        <v>1</v>
      </c>
      <c r="M1092">
        <v>3</v>
      </c>
      <c r="N1092">
        <v>2003</v>
      </c>
      <c r="O1092" t="s">
        <v>167</v>
      </c>
      <c r="P1092">
        <v>80</v>
      </c>
      <c r="Q1092" t="s">
        <v>546</v>
      </c>
      <c r="R1092" t="s">
        <v>380</v>
      </c>
      <c r="S1092" t="s">
        <v>381</v>
      </c>
      <c r="T1092" t="s">
        <v>382</v>
      </c>
      <c r="U1092" t="s">
        <v>615</v>
      </c>
      <c r="V1092" t="s">
        <v>383</v>
      </c>
      <c r="W1092" t="s">
        <v>615</v>
      </c>
      <c r="X1092" t="s">
        <v>752</v>
      </c>
      <c r="Y1092" t="s">
        <v>384</v>
      </c>
      <c r="Z1092" t="s">
        <v>182</v>
      </c>
      <c r="AA1092" t="s">
        <v>385</v>
      </c>
      <c r="AB1092" t="s">
        <v>386</v>
      </c>
      <c r="AC1092" t="s">
        <v>35</v>
      </c>
    </row>
    <row r="1093" spans="1:29" x14ac:dyDescent="0.3">
      <c r="A1093">
        <v>10122</v>
      </c>
      <c r="B1093">
        <v>21</v>
      </c>
      <c r="C1093" s="10">
        <v>53.940901414656935</v>
      </c>
      <c r="D1093">
        <v>73.17</v>
      </c>
      <c r="E1093">
        <v>13</v>
      </c>
      <c r="F1093" t="str" cm="1">
        <f t="array" ref="F1093">_xlfn.IFS(G1093&lt;5000,"Small",AND(G1093&gt;=5000,G1093&lt;=10000),"Medium",G1093&gt;10000,"Large")</f>
        <v>Small</v>
      </c>
      <c r="G1093">
        <v>1536.57</v>
      </c>
      <c r="H1093" s="10">
        <f t="shared" si="34"/>
        <v>403.81107029220425</v>
      </c>
      <c r="I1093" s="11">
        <f t="shared" si="35"/>
        <v>0.26280030866944187</v>
      </c>
      <c r="J1093" s="1" t="s">
        <v>24</v>
      </c>
      <c r="K1093" s="5">
        <v>37749</v>
      </c>
      <c r="L1093">
        <v>2</v>
      </c>
      <c r="M1093">
        <v>5</v>
      </c>
      <c r="N1093">
        <v>2003</v>
      </c>
      <c r="O1093" t="s">
        <v>167</v>
      </c>
      <c r="P1093">
        <v>80</v>
      </c>
      <c r="Q1093" t="s">
        <v>546</v>
      </c>
      <c r="R1093" t="s">
        <v>387</v>
      </c>
      <c r="S1093" t="s">
        <v>753</v>
      </c>
      <c r="T1093" t="s">
        <v>388</v>
      </c>
      <c r="U1093" t="s">
        <v>615</v>
      </c>
      <c r="V1093" t="s">
        <v>389</v>
      </c>
      <c r="W1093" t="s">
        <v>615</v>
      </c>
      <c r="X1093" t="s">
        <v>686</v>
      </c>
      <c r="Y1093" t="s">
        <v>39</v>
      </c>
      <c r="Z1093" t="s">
        <v>40</v>
      </c>
      <c r="AA1093" t="s">
        <v>390</v>
      </c>
      <c r="AB1093" t="s">
        <v>391</v>
      </c>
      <c r="AC1093" t="s">
        <v>35</v>
      </c>
    </row>
    <row r="1094" spans="1:29" x14ac:dyDescent="0.3">
      <c r="A1094">
        <v>10135</v>
      </c>
      <c r="B1094">
        <v>45</v>
      </c>
      <c r="C1094" s="10">
        <v>49.35458187609882</v>
      </c>
      <c r="D1094">
        <v>78</v>
      </c>
      <c r="E1094">
        <v>10</v>
      </c>
      <c r="F1094" t="str" cm="1">
        <f t="array" ref="F1094">_xlfn.IFS(G1094&lt;5000,"Small",AND(G1094&gt;=5000,G1094&lt;=10000),"Medium",G1094&gt;10000,"Large")</f>
        <v>Small</v>
      </c>
      <c r="G1094">
        <v>3510</v>
      </c>
      <c r="H1094" s="10">
        <f t="shared" si="34"/>
        <v>1289.0438155755533</v>
      </c>
      <c r="I1094" s="11">
        <f t="shared" si="35"/>
        <v>0.3672489503064254</v>
      </c>
      <c r="J1094" s="1" t="s">
        <v>24</v>
      </c>
      <c r="K1094" s="5">
        <v>37804</v>
      </c>
      <c r="L1094">
        <v>3</v>
      </c>
      <c r="M1094">
        <v>7</v>
      </c>
      <c r="N1094">
        <v>2003</v>
      </c>
      <c r="O1094" t="s">
        <v>167</v>
      </c>
      <c r="P1094">
        <v>80</v>
      </c>
      <c r="Q1094" t="s">
        <v>546</v>
      </c>
      <c r="R1094" t="s">
        <v>246</v>
      </c>
      <c r="S1094" t="s">
        <v>661</v>
      </c>
      <c r="T1094" t="s">
        <v>247</v>
      </c>
      <c r="U1094" t="s">
        <v>615</v>
      </c>
      <c r="V1094" t="s">
        <v>248</v>
      </c>
      <c r="W1094" t="s">
        <v>53</v>
      </c>
      <c r="X1094" t="s">
        <v>634</v>
      </c>
      <c r="Y1094" t="s">
        <v>31</v>
      </c>
      <c r="Z1094" t="s">
        <v>32</v>
      </c>
      <c r="AA1094" t="s">
        <v>249</v>
      </c>
      <c r="AB1094" t="s">
        <v>250</v>
      </c>
      <c r="AC1094" t="s">
        <v>49</v>
      </c>
    </row>
    <row r="1095" spans="1:29" x14ac:dyDescent="0.3">
      <c r="A1095">
        <v>10147</v>
      </c>
      <c r="B1095">
        <v>36</v>
      </c>
      <c r="C1095" s="10">
        <v>69.04626790853095</v>
      </c>
      <c r="D1095">
        <v>86.04</v>
      </c>
      <c r="E1095">
        <v>10</v>
      </c>
      <c r="F1095" t="str" cm="1">
        <f t="array" ref="F1095">_xlfn.IFS(G1095&lt;5000,"Small",AND(G1095&gt;=5000,G1095&lt;=10000),"Medium",G1095&gt;10000,"Large")</f>
        <v>Small</v>
      </c>
      <c r="G1095">
        <v>3097.44</v>
      </c>
      <c r="H1095" s="10">
        <f t="shared" si="34"/>
        <v>611.77435529288596</v>
      </c>
      <c r="I1095" s="11">
        <f t="shared" si="35"/>
        <v>0.19750967098406619</v>
      </c>
      <c r="J1095" s="1" t="s">
        <v>24</v>
      </c>
      <c r="K1095" s="5">
        <v>37869</v>
      </c>
      <c r="L1095">
        <v>3</v>
      </c>
      <c r="M1095">
        <v>9</v>
      </c>
      <c r="N1095">
        <v>2003</v>
      </c>
      <c r="O1095" t="s">
        <v>167</v>
      </c>
      <c r="P1095">
        <v>80</v>
      </c>
      <c r="Q1095" t="s">
        <v>546</v>
      </c>
      <c r="R1095" t="s">
        <v>255</v>
      </c>
      <c r="S1095" t="s">
        <v>636</v>
      </c>
      <c r="T1095" t="s">
        <v>256</v>
      </c>
      <c r="U1095" t="s">
        <v>615</v>
      </c>
      <c r="V1095" t="s">
        <v>257</v>
      </c>
      <c r="W1095" t="s">
        <v>115</v>
      </c>
      <c r="X1095" t="s">
        <v>664</v>
      </c>
      <c r="Y1095" t="s">
        <v>31</v>
      </c>
      <c r="Z1095" t="s">
        <v>32</v>
      </c>
      <c r="AA1095" t="s">
        <v>249</v>
      </c>
      <c r="AB1095" t="s">
        <v>258</v>
      </c>
      <c r="AC1095" t="s">
        <v>49</v>
      </c>
    </row>
    <row r="1096" spans="1:29" x14ac:dyDescent="0.3">
      <c r="A1096">
        <v>10159</v>
      </c>
      <c r="B1096">
        <v>21</v>
      </c>
      <c r="C1096" s="10">
        <v>62.778318179190059</v>
      </c>
      <c r="D1096">
        <v>81.209999999999994</v>
      </c>
      <c r="E1096">
        <v>5</v>
      </c>
      <c r="F1096" t="str" cm="1">
        <f t="array" ref="F1096">_xlfn.IFS(G1096&lt;5000,"Small",AND(G1096&gt;=5000,G1096&lt;=10000),"Medium",G1096&gt;10000,"Large")</f>
        <v>Small</v>
      </c>
      <c r="G1096">
        <v>1705.41</v>
      </c>
      <c r="H1096" s="10">
        <f t="shared" si="34"/>
        <v>387.0653182370088</v>
      </c>
      <c r="I1096" s="11">
        <f t="shared" si="35"/>
        <v>0.22696320429515998</v>
      </c>
      <c r="J1096" s="1" t="s">
        <v>24</v>
      </c>
      <c r="K1096" s="5">
        <v>37904</v>
      </c>
      <c r="L1096">
        <v>4</v>
      </c>
      <c r="M1096">
        <v>10</v>
      </c>
      <c r="N1096">
        <v>2003</v>
      </c>
      <c r="O1096" t="s">
        <v>167</v>
      </c>
      <c r="P1096">
        <v>80</v>
      </c>
      <c r="Q1096" t="s">
        <v>546</v>
      </c>
      <c r="R1096" t="s">
        <v>56</v>
      </c>
      <c r="S1096" t="s">
        <v>621</v>
      </c>
      <c r="T1096" t="s">
        <v>57</v>
      </c>
      <c r="U1096" t="s">
        <v>615</v>
      </c>
      <c r="V1096" t="s">
        <v>58</v>
      </c>
      <c r="W1096" t="s">
        <v>53</v>
      </c>
      <c r="X1096" t="s">
        <v>615</v>
      </c>
      <c r="Y1096" t="s">
        <v>31</v>
      </c>
      <c r="Z1096" t="s">
        <v>32</v>
      </c>
      <c r="AA1096" t="s">
        <v>59</v>
      </c>
      <c r="AB1096" t="s">
        <v>55</v>
      </c>
      <c r="AC1096" t="s">
        <v>35</v>
      </c>
    </row>
    <row r="1097" spans="1:29" x14ac:dyDescent="0.3">
      <c r="A1097">
        <v>10169</v>
      </c>
      <c r="B1097">
        <v>32</v>
      </c>
      <c r="C1097" s="10">
        <v>48.173338832874173</v>
      </c>
      <c r="D1097">
        <v>70.760000000000005</v>
      </c>
      <c r="E1097">
        <v>5</v>
      </c>
      <c r="F1097" t="str" cm="1">
        <f t="array" ref="F1097">_xlfn.IFS(G1097&lt;5000,"Small",AND(G1097&gt;=5000,G1097&lt;=10000),"Medium",G1097&gt;10000,"Large")</f>
        <v>Small</v>
      </c>
      <c r="G1097">
        <v>2264.3200000000002</v>
      </c>
      <c r="H1097" s="10">
        <f t="shared" si="34"/>
        <v>722.77315734802664</v>
      </c>
      <c r="I1097" s="11">
        <f t="shared" si="35"/>
        <v>0.31920097748905923</v>
      </c>
      <c r="J1097" s="1" t="s">
        <v>24</v>
      </c>
      <c r="K1097" s="5">
        <v>37929</v>
      </c>
      <c r="L1097">
        <v>4</v>
      </c>
      <c r="M1097">
        <v>11</v>
      </c>
      <c r="N1097">
        <v>2003</v>
      </c>
      <c r="O1097" t="s">
        <v>167</v>
      </c>
      <c r="P1097">
        <v>80</v>
      </c>
      <c r="Q1097" t="s">
        <v>546</v>
      </c>
      <c r="R1097" t="s">
        <v>259</v>
      </c>
      <c r="S1097" s="2" t="s">
        <v>665</v>
      </c>
      <c r="T1097" t="s">
        <v>260</v>
      </c>
      <c r="U1097" t="s">
        <v>261</v>
      </c>
      <c r="V1097" t="s">
        <v>262</v>
      </c>
      <c r="W1097" t="s">
        <v>146</v>
      </c>
      <c r="X1097" t="s">
        <v>666</v>
      </c>
      <c r="Y1097" t="s">
        <v>88</v>
      </c>
      <c r="Z1097" t="s">
        <v>89</v>
      </c>
      <c r="AA1097" t="s">
        <v>263</v>
      </c>
      <c r="AB1097" t="s">
        <v>264</v>
      </c>
      <c r="AC1097" t="s">
        <v>35</v>
      </c>
    </row>
    <row r="1098" spans="1:29" x14ac:dyDescent="0.3">
      <c r="A1098">
        <v>10181</v>
      </c>
      <c r="B1098">
        <v>30</v>
      </c>
      <c r="C1098" s="10">
        <v>67.046866654626953</v>
      </c>
      <c r="D1098">
        <v>82.82</v>
      </c>
      <c r="E1098">
        <v>17</v>
      </c>
      <c r="F1098" t="str" cm="1">
        <f t="array" ref="F1098">_xlfn.IFS(G1098&lt;5000,"Small",AND(G1098&gt;=5000,G1098&lt;=10000),"Medium",G1098&gt;10000,"Large")</f>
        <v>Small</v>
      </c>
      <c r="G1098">
        <v>2484.6</v>
      </c>
      <c r="H1098" s="10">
        <f t="shared" si="34"/>
        <v>473.19400036119123</v>
      </c>
      <c r="I1098" s="11">
        <f t="shared" si="35"/>
        <v>0.19045077693036755</v>
      </c>
      <c r="J1098" s="1" t="s">
        <v>24</v>
      </c>
      <c r="K1098" s="5">
        <v>37937</v>
      </c>
      <c r="L1098">
        <v>4</v>
      </c>
      <c r="M1098">
        <v>11</v>
      </c>
      <c r="N1098">
        <v>2003</v>
      </c>
      <c r="O1098" t="s">
        <v>167</v>
      </c>
      <c r="P1098">
        <v>80</v>
      </c>
      <c r="Q1098" t="s">
        <v>546</v>
      </c>
      <c r="R1098" t="s">
        <v>70</v>
      </c>
      <c r="S1098" s="2" t="s">
        <v>625</v>
      </c>
      <c r="T1098" t="s">
        <v>71</v>
      </c>
      <c r="U1098" t="s">
        <v>615</v>
      </c>
      <c r="V1098" t="s">
        <v>72</v>
      </c>
      <c r="W1098" t="s">
        <v>615</v>
      </c>
      <c r="X1098" t="s">
        <v>715</v>
      </c>
      <c r="Y1098" t="s">
        <v>73</v>
      </c>
      <c r="Z1098" t="s">
        <v>40</v>
      </c>
      <c r="AA1098" t="s">
        <v>74</v>
      </c>
      <c r="AB1098" t="s">
        <v>75</v>
      </c>
      <c r="AC1098" t="s">
        <v>35</v>
      </c>
    </row>
    <row r="1099" spans="1:29" x14ac:dyDescent="0.3">
      <c r="A1099">
        <v>10191</v>
      </c>
      <c r="B1099">
        <v>36</v>
      </c>
      <c r="C1099" s="10">
        <v>61.004149163261182</v>
      </c>
      <c r="D1099">
        <v>94.88</v>
      </c>
      <c r="E1099">
        <v>6</v>
      </c>
      <c r="F1099" t="str" cm="1">
        <f t="array" ref="F1099">_xlfn.IFS(G1099&lt;5000,"Small",AND(G1099&gt;=5000,G1099&lt;=10000),"Medium",G1099&gt;10000,"Large")</f>
        <v>Small</v>
      </c>
      <c r="G1099">
        <v>3415.68</v>
      </c>
      <c r="H1099" s="10">
        <f t="shared" si="34"/>
        <v>1219.5306301225974</v>
      </c>
      <c r="I1099" s="11">
        <f t="shared" si="35"/>
        <v>0.35703890004994537</v>
      </c>
      <c r="J1099" t="s">
        <v>24</v>
      </c>
      <c r="K1099" s="5">
        <v>37945</v>
      </c>
      <c r="L1099">
        <v>4</v>
      </c>
      <c r="M1099">
        <v>11</v>
      </c>
      <c r="N1099">
        <v>2003</v>
      </c>
      <c r="O1099" t="s">
        <v>167</v>
      </c>
      <c r="P1099">
        <v>80</v>
      </c>
      <c r="Q1099" t="s">
        <v>546</v>
      </c>
      <c r="R1099" t="s">
        <v>392</v>
      </c>
      <c r="S1099" t="s">
        <v>754</v>
      </c>
      <c r="T1099" t="s">
        <v>393</v>
      </c>
      <c r="U1099" t="s">
        <v>615</v>
      </c>
      <c r="V1099" t="s">
        <v>394</v>
      </c>
      <c r="W1099" t="s">
        <v>615</v>
      </c>
      <c r="X1099" t="s">
        <v>687</v>
      </c>
      <c r="Y1099" t="s">
        <v>395</v>
      </c>
      <c r="Z1099" t="s">
        <v>40</v>
      </c>
      <c r="AA1099" t="s">
        <v>396</v>
      </c>
      <c r="AB1099" t="s">
        <v>397</v>
      </c>
      <c r="AC1099" t="s">
        <v>49</v>
      </c>
    </row>
    <row r="1100" spans="1:29" x14ac:dyDescent="0.3">
      <c r="A1100">
        <v>10203</v>
      </c>
      <c r="B1100">
        <v>33</v>
      </c>
      <c r="C1100" s="10">
        <v>57.380799787544561</v>
      </c>
      <c r="D1100">
        <v>86.04</v>
      </c>
      <c r="E1100">
        <v>11</v>
      </c>
      <c r="F1100" t="str" cm="1">
        <f t="array" ref="F1100">_xlfn.IFS(G1100&lt;5000,"Small",AND(G1100&gt;=5000,G1100&lt;=10000),"Medium",G1100&gt;10000,"Large")</f>
        <v>Small</v>
      </c>
      <c r="G1100">
        <v>2839.32</v>
      </c>
      <c r="H1100" s="10">
        <f t="shared" si="34"/>
        <v>945.75360701102954</v>
      </c>
      <c r="I1100" s="11">
        <f t="shared" si="35"/>
        <v>0.33309158777842213</v>
      </c>
      <c r="J1100" s="1" t="s">
        <v>24</v>
      </c>
      <c r="K1100" s="5">
        <v>37957</v>
      </c>
      <c r="L1100">
        <v>4</v>
      </c>
      <c r="M1100">
        <v>12</v>
      </c>
      <c r="N1100">
        <v>2003</v>
      </c>
      <c r="O1100" t="s">
        <v>167</v>
      </c>
      <c r="P1100">
        <v>80</v>
      </c>
      <c r="Q1100" t="s">
        <v>546</v>
      </c>
      <c r="R1100" t="s">
        <v>161</v>
      </c>
      <c r="S1100" t="s">
        <v>723</v>
      </c>
      <c r="T1100" t="s">
        <v>162</v>
      </c>
      <c r="U1100" t="s">
        <v>615</v>
      </c>
      <c r="V1100" t="s">
        <v>163</v>
      </c>
      <c r="W1100" t="s">
        <v>615</v>
      </c>
      <c r="X1100" t="s">
        <v>646</v>
      </c>
      <c r="Y1100" t="s">
        <v>164</v>
      </c>
      <c r="Z1100" t="s">
        <v>40</v>
      </c>
      <c r="AA1100" t="s">
        <v>165</v>
      </c>
      <c r="AB1100" t="s">
        <v>166</v>
      </c>
      <c r="AC1100" t="s">
        <v>35</v>
      </c>
    </row>
    <row r="1101" spans="1:29" x14ac:dyDescent="0.3">
      <c r="A1101">
        <v>10211</v>
      </c>
      <c r="B1101">
        <v>35</v>
      </c>
      <c r="C1101" s="10">
        <v>49.634755332616393</v>
      </c>
      <c r="D1101">
        <v>78</v>
      </c>
      <c r="E1101">
        <v>5</v>
      </c>
      <c r="F1101" t="str" cm="1">
        <f t="array" ref="F1101">_xlfn.IFS(G1101&lt;5000,"Small",AND(G1101&gt;=5000,G1101&lt;=10000),"Medium",G1101&gt;10000,"Large")</f>
        <v>Small</v>
      </c>
      <c r="G1101">
        <v>2730</v>
      </c>
      <c r="H1101" s="10">
        <f t="shared" si="34"/>
        <v>992.78356335842614</v>
      </c>
      <c r="I1101" s="11">
        <f t="shared" si="35"/>
        <v>0.3636569829151744</v>
      </c>
      <c r="J1101" t="s">
        <v>24</v>
      </c>
      <c r="K1101" s="5">
        <v>38001</v>
      </c>
      <c r="L1101">
        <v>1</v>
      </c>
      <c r="M1101">
        <v>1</v>
      </c>
      <c r="N1101">
        <v>2004</v>
      </c>
      <c r="O1101" t="s">
        <v>167</v>
      </c>
      <c r="P1101">
        <v>80</v>
      </c>
      <c r="Q1101" t="s">
        <v>546</v>
      </c>
      <c r="R1101" t="s">
        <v>79</v>
      </c>
      <c r="S1101" t="s">
        <v>716</v>
      </c>
      <c r="T1101" t="s">
        <v>80</v>
      </c>
      <c r="U1101" t="s">
        <v>615</v>
      </c>
      <c r="V1101" t="s">
        <v>46</v>
      </c>
      <c r="W1101" t="s">
        <v>615</v>
      </c>
      <c r="X1101" t="s">
        <v>627</v>
      </c>
      <c r="Y1101" t="s">
        <v>39</v>
      </c>
      <c r="Z1101" t="s">
        <v>40</v>
      </c>
      <c r="AA1101" t="s">
        <v>81</v>
      </c>
      <c r="AB1101" t="s">
        <v>82</v>
      </c>
      <c r="AC1101" t="s">
        <v>35</v>
      </c>
    </row>
    <row r="1102" spans="1:29" x14ac:dyDescent="0.3">
      <c r="A1102">
        <v>10225</v>
      </c>
      <c r="B1102">
        <v>37</v>
      </c>
      <c r="C1102" s="10">
        <v>81.046749204017488</v>
      </c>
      <c r="D1102">
        <v>95.69</v>
      </c>
      <c r="E1102">
        <v>12</v>
      </c>
      <c r="F1102" t="str" cm="1">
        <f t="array" ref="F1102">_xlfn.IFS(G1102&lt;5000,"Small",AND(G1102&gt;=5000,G1102&lt;=10000),"Medium",G1102&gt;10000,"Large")</f>
        <v>Small</v>
      </c>
      <c r="G1102">
        <v>3540.53</v>
      </c>
      <c r="H1102" s="10">
        <f t="shared" si="34"/>
        <v>541.80027945135316</v>
      </c>
      <c r="I1102" s="11">
        <f t="shared" si="35"/>
        <v>0.15302801542462657</v>
      </c>
      <c r="J1102" t="s">
        <v>24</v>
      </c>
      <c r="K1102" s="5">
        <v>38039</v>
      </c>
      <c r="L1102">
        <v>1</v>
      </c>
      <c r="M1102">
        <v>2</v>
      </c>
      <c r="N1102">
        <v>2004</v>
      </c>
      <c r="O1102" t="s">
        <v>167</v>
      </c>
      <c r="P1102">
        <v>80</v>
      </c>
      <c r="Q1102" t="s">
        <v>546</v>
      </c>
      <c r="R1102" t="s">
        <v>398</v>
      </c>
      <c r="S1102" t="s">
        <v>755</v>
      </c>
      <c r="T1102" t="s">
        <v>399</v>
      </c>
      <c r="U1102" t="s">
        <v>615</v>
      </c>
      <c r="V1102" t="s">
        <v>400</v>
      </c>
      <c r="W1102" t="s">
        <v>615</v>
      </c>
      <c r="X1102" t="s">
        <v>688</v>
      </c>
      <c r="Y1102" t="s">
        <v>401</v>
      </c>
      <c r="Z1102" t="s">
        <v>40</v>
      </c>
      <c r="AA1102" t="s">
        <v>402</v>
      </c>
      <c r="AB1102" t="s">
        <v>96</v>
      </c>
      <c r="AC1102" t="s">
        <v>49</v>
      </c>
    </row>
    <row r="1103" spans="1:29" x14ac:dyDescent="0.3">
      <c r="A1103">
        <v>10238</v>
      </c>
      <c r="B1103">
        <v>41</v>
      </c>
      <c r="C1103" s="10">
        <v>63.257201878681009</v>
      </c>
      <c r="D1103">
        <v>73.17</v>
      </c>
      <c r="E1103">
        <v>6</v>
      </c>
      <c r="F1103" t="str" cm="1">
        <f t="array" ref="F1103">_xlfn.IFS(G1103&lt;5000,"Small",AND(G1103&gt;=5000,G1103&lt;=10000),"Medium",G1103&gt;10000,"Large")</f>
        <v>Small</v>
      </c>
      <c r="G1103">
        <v>2999.97</v>
      </c>
      <c r="H1103" s="10">
        <f t="shared" si="34"/>
        <v>406.42472297407858</v>
      </c>
      <c r="I1103" s="11">
        <f t="shared" si="35"/>
        <v>0.13547626242065042</v>
      </c>
      <c r="J1103" s="1" t="s">
        <v>24</v>
      </c>
      <c r="K1103" s="5">
        <v>38086</v>
      </c>
      <c r="L1103">
        <v>2</v>
      </c>
      <c r="M1103">
        <v>4</v>
      </c>
      <c r="N1103">
        <v>2004</v>
      </c>
      <c r="O1103" t="s">
        <v>167</v>
      </c>
      <c r="P1103">
        <v>80</v>
      </c>
      <c r="Q1103" t="s">
        <v>546</v>
      </c>
      <c r="R1103" t="s">
        <v>292</v>
      </c>
      <c r="S1103" t="s">
        <v>293</v>
      </c>
      <c r="T1103" t="s">
        <v>294</v>
      </c>
      <c r="U1103" t="s">
        <v>615</v>
      </c>
      <c r="V1103" t="s">
        <v>295</v>
      </c>
      <c r="W1103" t="s">
        <v>615</v>
      </c>
      <c r="X1103" t="s">
        <v>670</v>
      </c>
      <c r="Y1103" t="s">
        <v>296</v>
      </c>
      <c r="Z1103" t="s">
        <v>40</v>
      </c>
      <c r="AA1103" t="s">
        <v>297</v>
      </c>
      <c r="AB1103" t="s">
        <v>298</v>
      </c>
      <c r="AC1103" t="s">
        <v>35</v>
      </c>
    </row>
    <row r="1104" spans="1:29" x14ac:dyDescent="0.3">
      <c r="A1104">
        <v>10252</v>
      </c>
      <c r="B1104">
        <v>20</v>
      </c>
      <c r="C1104" s="10">
        <v>66.113524569098175</v>
      </c>
      <c r="D1104">
        <v>76.39</v>
      </c>
      <c r="E1104">
        <v>2</v>
      </c>
      <c r="F1104" t="str" cm="1">
        <f t="array" ref="F1104">_xlfn.IFS(G1104&lt;5000,"Small",AND(G1104&gt;=5000,G1104&lt;=10000),"Medium",G1104&gt;10000,"Large")</f>
        <v>Small</v>
      </c>
      <c r="G1104">
        <v>1527.8</v>
      </c>
      <c r="H1104" s="10">
        <f t="shared" si="34"/>
        <v>205.52950861803652</v>
      </c>
      <c r="I1104" s="11">
        <f t="shared" si="35"/>
        <v>0.13452644889254911</v>
      </c>
      <c r="J1104" t="s">
        <v>24</v>
      </c>
      <c r="K1104" s="5">
        <v>38133</v>
      </c>
      <c r="L1104">
        <v>2</v>
      </c>
      <c r="M1104">
        <v>5</v>
      </c>
      <c r="N1104">
        <v>2004</v>
      </c>
      <c r="O1104" t="s">
        <v>167</v>
      </c>
      <c r="P1104">
        <v>80</v>
      </c>
      <c r="Q1104" t="s">
        <v>546</v>
      </c>
      <c r="R1104" t="s">
        <v>79</v>
      </c>
      <c r="S1104" t="s">
        <v>716</v>
      </c>
      <c r="T1104" t="s">
        <v>80</v>
      </c>
      <c r="U1104" t="s">
        <v>615</v>
      </c>
      <c r="V1104" t="s">
        <v>46</v>
      </c>
      <c r="W1104" t="s">
        <v>615</v>
      </c>
      <c r="X1104" t="s">
        <v>627</v>
      </c>
      <c r="Y1104" t="s">
        <v>39</v>
      </c>
      <c r="Z1104" t="s">
        <v>40</v>
      </c>
      <c r="AA1104" t="s">
        <v>81</v>
      </c>
      <c r="AB1104" t="s">
        <v>82</v>
      </c>
      <c r="AC1104" t="s">
        <v>35</v>
      </c>
    </row>
    <row r="1105" spans="1:29" x14ac:dyDescent="0.3">
      <c r="A1105">
        <v>10265</v>
      </c>
      <c r="B1105">
        <v>45</v>
      </c>
      <c r="C1105" s="10">
        <v>69.726657306412946</v>
      </c>
      <c r="D1105">
        <v>86.84</v>
      </c>
      <c r="E1105">
        <v>2</v>
      </c>
      <c r="F1105" t="str" cm="1">
        <f t="array" ref="F1105">_xlfn.IFS(G1105&lt;5000,"Small",AND(G1105&gt;=5000,G1105&lt;=10000),"Medium",G1105&gt;10000,"Large")</f>
        <v>Small</v>
      </c>
      <c r="G1105">
        <v>3907.8</v>
      </c>
      <c r="H1105" s="10">
        <f t="shared" si="34"/>
        <v>770.1004212114176</v>
      </c>
      <c r="I1105" s="11">
        <f t="shared" si="35"/>
        <v>0.19706751144158288</v>
      </c>
      <c r="J1105" s="1" t="s">
        <v>24</v>
      </c>
      <c r="K1105" s="5">
        <v>38170</v>
      </c>
      <c r="L1105">
        <v>3</v>
      </c>
      <c r="M1105">
        <v>7</v>
      </c>
      <c r="N1105">
        <v>2004</v>
      </c>
      <c r="O1105" t="s">
        <v>167</v>
      </c>
      <c r="P1105">
        <v>80</v>
      </c>
      <c r="Q1105" t="s">
        <v>546</v>
      </c>
      <c r="R1105" t="s">
        <v>499</v>
      </c>
      <c r="S1105" t="s">
        <v>763</v>
      </c>
      <c r="T1105" t="s">
        <v>500</v>
      </c>
      <c r="U1105" t="s">
        <v>615</v>
      </c>
      <c r="V1105" t="s">
        <v>501</v>
      </c>
      <c r="W1105" t="s">
        <v>87</v>
      </c>
      <c r="X1105" t="s">
        <v>707</v>
      </c>
      <c r="Y1105" t="s">
        <v>88</v>
      </c>
      <c r="Z1105" t="s">
        <v>89</v>
      </c>
      <c r="AA1105" t="s">
        <v>502</v>
      </c>
      <c r="AB1105" t="s">
        <v>503</v>
      </c>
      <c r="AC1105" t="s">
        <v>49</v>
      </c>
    </row>
    <row r="1106" spans="1:29" x14ac:dyDescent="0.3">
      <c r="A1106">
        <v>10276</v>
      </c>
      <c r="B1106">
        <v>38</v>
      </c>
      <c r="C1106" s="10">
        <v>42.930581028488888</v>
      </c>
      <c r="D1106">
        <v>69.959999999999994</v>
      </c>
      <c r="E1106">
        <v>6</v>
      </c>
      <c r="F1106" t="str" cm="1">
        <f t="array" ref="F1106">_xlfn.IFS(G1106&lt;5000,"Small",AND(G1106&gt;=5000,G1106&lt;=10000),"Medium",G1106&gt;10000,"Large")</f>
        <v>Small</v>
      </c>
      <c r="G1106">
        <v>2658.48</v>
      </c>
      <c r="H1106" s="10">
        <f t="shared" si="34"/>
        <v>1027.1179209174222</v>
      </c>
      <c r="I1106" s="11">
        <f t="shared" si="35"/>
        <v>0.38635533121085064</v>
      </c>
      <c r="J1106" s="1" t="s">
        <v>24</v>
      </c>
      <c r="K1106" s="5">
        <v>38201</v>
      </c>
      <c r="L1106">
        <v>3</v>
      </c>
      <c r="M1106">
        <v>8</v>
      </c>
      <c r="N1106">
        <v>2004</v>
      </c>
      <c r="O1106" t="s">
        <v>167</v>
      </c>
      <c r="P1106">
        <v>80</v>
      </c>
      <c r="Q1106" t="s">
        <v>546</v>
      </c>
      <c r="R1106" t="s">
        <v>408</v>
      </c>
      <c r="S1106" t="s">
        <v>690</v>
      </c>
      <c r="T1106" t="s">
        <v>409</v>
      </c>
      <c r="U1106" t="s">
        <v>615</v>
      </c>
      <c r="V1106" t="s">
        <v>257</v>
      </c>
      <c r="W1106" t="s">
        <v>115</v>
      </c>
      <c r="X1106" t="s">
        <v>664</v>
      </c>
      <c r="Y1106" t="s">
        <v>31</v>
      </c>
      <c r="Z1106" t="s">
        <v>32</v>
      </c>
      <c r="AA1106" t="s">
        <v>410</v>
      </c>
      <c r="AB1106" t="s">
        <v>411</v>
      </c>
      <c r="AC1106" t="s">
        <v>35</v>
      </c>
    </row>
    <row r="1107" spans="1:29" x14ac:dyDescent="0.3">
      <c r="A1107">
        <v>10287</v>
      </c>
      <c r="B1107">
        <v>43</v>
      </c>
      <c r="C1107" s="10">
        <v>50.988204959965813</v>
      </c>
      <c r="D1107">
        <v>70.760000000000005</v>
      </c>
      <c r="E1107">
        <v>15</v>
      </c>
      <c r="F1107" t="str" cm="1">
        <f t="array" ref="F1107">_xlfn.IFS(G1107&lt;5000,"Small",AND(G1107&gt;=5000,G1107&lt;=10000),"Medium",G1107&gt;10000,"Large")</f>
        <v>Small</v>
      </c>
      <c r="G1107">
        <v>3042.68</v>
      </c>
      <c r="H1107" s="10">
        <f t="shared" si="34"/>
        <v>850.18718672146997</v>
      </c>
      <c r="I1107" s="11">
        <f t="shared" si="35"/>
        <v>0.27942050650133105</v>
      </c>
      <c r="J1107" t="s">
        <v>24</v>
      </c>
      <c r="K1107" s="5">
        <v>38229</v>
      </c>
      <c r="L1107">
        <v>3</v>
      </c>
      <c r="M1107">
        <v>8</v>
      </c>
      <c r="N1107">
        <v>2004</v>
      </c>
      <c r="O1107" t="s">
        <v>167</v>
      </c>
      <c r="P1107">
        <v>80</v>
      </c>
      <c r="Q1107" t="s">
        <v>546</v>
      </c>
      <c r="R1107" t="s">
        <v>398</v>
      </c>
      <c r="S1107" t="s">
        <v>755</v>
      </c>
      <c r="T1107" t="s">
        <v>399</v>
      </c>
      <c r="U1107" t="s">
        <v>615</v>
      </c>
      <c r="V1107" t="s">
        <v>400</v>
      </c>
      <c r="W1107" t="s">
        <v>615</v>
      </c>
      <c r="X1107" t="s">
        <v>688</v>
      </c>
      <c r="Y1107" t="s">
        <v>401</v>
      </c>
      <c r="Z1107" t="s">
        <v>40</v>
      </c>
      <c r="AA1107" t="s">
        <v>402</v>
      </c>
      <c r="AB1107" t="s">
        <v>96</v>
      </c>
      <c r="AC1107" t="s">
        <v>49</v>
      </c>
    </row>
    <row r="1108" spans="1:29" x14ac:dyDescent="0.3">
      <c r="A1108">
        <v>10300</v>
      </c>
      <c r="B1108">
        <v>49</v>
      </c>
      <c r="C1108" s="10">
        <v>63.003360054164908</v>
      </c>
      <c r="D1108">
        <v>78.8</v>
      </c>
      <c r="E1108">
        <v>8</v>
      </c>
      <c r="F1108" t="str" cm="1">
        <f t="array" ref="F1108">_xlfn.IFS(G1108&lt;5000,"Small",AND(G1108&gt;=5000,G1108&lt;=10000),"Medium",G1108&gt;10000,"Large")</f>
        <v>Small</v>
      </c>
      <c r="G1108">
        <v>3861.2</v>
      </c>
      <c r="H1108" s="10">
        <f t="shared" si="34"/>
        <v>774.03535734591924</v>
      </c>
      <c r="I1108" s="11">
        <f t="shared" si="35"/>
        <v>0.20046497393191734</v>
      </c>
      <c r="J1108" s="1" t="s">
        <v>24</v>
      </c>
      <c r="K1108" s="5">
        <v>37898</v>
      </c>
      <c r="L1108">
        <v>4</v>
      </c>
      <c r="M1108">
        <v>10</v>
      </c>
      <c r="N1108">
        <v>2003</v>
      </c>
      <c r="O1108" t="s">
        <v>167</v>
      </c>
      <c r="P1108">
        <v>80</v>
      </c>
      <c r="Q1108" t="s">
        <v>546</v>
      </c>
      <c r="R1108" t="s">
        <v>412</v>
      </c>
      <c r="S1108" t="s">
        <v>413</v>
      </c>
      <c r="T1108" t="s">
        <v>414</v>
      </c>
      <c r="U1108" t="s">
        <v>615</v>
      </c>
      <c r="V1108" t="s">
        <v>415</v>
      </c>
      <c r="W1108" t="s">
        <v>615</v>
      </c>
      <c r="X1108" t="s">
        <v>691</v>
      </c>
      <c r="Y1108" t="s">
        <v>395</v>
      </c>
      <c r="Z1108" t="s">
        <v>40</v>
      </c>
      <c r="AA1108" t="s">
        <v>416</v>
      </c>
      <c r="AB1108" t="s">
        <v>370</v>
      </c>
      <c r="AC1108" t="s">
        <v>49</v>
      </c>
    </row>
    <row r="1109" spans="1:29" x14ac:dyDescent="0.3">
      <c r="A1109">
        <v>10310</v>
      </c>
      <c r="B1109">
        <v>27</v>
      </c>
      <c r="C1109" s="10">
        <v>65.694589516647156</v>
      </c>
      <c r="D1109">
        <v>80.41</v>
      </c>
      <c r="E1109">
        <v>13</v>
      </c>
      <c r="F1109" t="str" cm="1">
        <f t="array" ref="F1109">_xlfn.IFS(G1109&lt;5000,"Small",AND(G1109&gt;=5000,G1109&lt;=10000),"Medium",G1109&gt;10000,"Large")</f>
        <v>Small</v>
      </c>
      <c r="G1109">
        <v>2171.0700000000002</v>
      </c>
      <c r="H1109" s="10">
        <f t="shared" si="34"/>
        <v>397.31608305052691</v>
      </c>
      <c r="I1109" s="11">
        <f t="shared" si="35"/>
        <v>0.18300473179147927</v>
      </c>
      <c r="J1109" t="s">
        <v>24</v>
      </c>
      <c r="K1109" s="5">
        <v>38276</v>
      </c>
      <c r="L1109">
        <v>4</v>
      </c>
      <c r="M1109">
        <v>10</v>
      </c>
      <c r="N1109">
        <v>2004</v>
      </c>
      <c r="O1109" t="s">
        <v>167</v>
      </c>
      <c r="P1109">
        <v>80</v>
      </c>
      <c r="Q1109" t="s">
        <v>546</v>
      </c>
      <c r="R1109" t="s">
        <v>392</v>
      </c>
      <c r="S1109" t="s">
        <v>754</v>
      </c>
      <c r="T1109" t="s">
        <v>393</v>
      </c>
      <c r="U1109" t="s">
        <v>615</v>
      </c>
      <c r="V1109" t="s">
        <v>394</v>
      </c>
      <c r="W1109" t="s">
        <v>615</v>
      </c>
      <c r="X1109" t="s">
        <v>687</v>
      </c>
      <c r="Y1109" t="s">
        <v>395</v>
      </c>
      <c r="Z1109" t="s">
        <v>40</v>
      </c>
      <c r="AA1109" t="s">
        <v>396</v>
      </c>
      <c r="AB1109" t="s">
        <v>397</v>
      </c>
      <c r="AC1109" t="s">
        <v>35</v>
      </c>
    </row>
    <row r="1110" spans="1:29" x14ac:dyDescent="0.3">
      <c r="A1110">
        <v>10319</v>
      </c>
      <c r="B1110">
        <v>46</v>
      </c>
      <c r="C1110" s="10">
        <v>53.130338943529843</v>
      </c>
      <c r="D1110">
        <v>73.98</v>
      </c>
      <c r="E1110">
        <v>1</v>
      </c>
      <c r="F1110" t="str" cm="1">
        <f t="array" ref="F1110">_xlfn.IFS(G1110&lt;5000,"Small",AND(G1110&gt;=5000,G1110&lt;=10000),"Medium",G1110&gt;10000,"Large")</f>
        <v>Small</v>
      </c>
      <c r="G1110">
        <v>3403.08</v>
      </c>
      <c r="H1110" s="10">
        <f t="shared" si="34"/>
        <v>959.08440859762732</v>
      </c>
      <c r="I1110" s="11">
        <f t="shared" si="35"/>
        <v>0.28182834626210002</v>
      </c>
      <c r="J1110" s="1" t="s">
        <v>24</v>
      </c>
      <c r="K1110" s="5">
        <v>38294</v>
      </c>
      <c r="L1110">
        <v>4</v>
      </c>
      <c r="M1110">
        <v>11</v>
      </c>
      <c r="N1110">
        <v>2004</v>
      </c>
      <c r="O1110" t="s">
        <v>167</v>
      </c>
      <c r="P1110">
        <v>80</v>
      </c>
      <c r="Q1110" t="s">
        <v>546</v>
      </c>
      <c r="R1110" t="s">
        <v>453</v>
      </c>
      <c r="S1110" t="s">
        <v>697</v>
      </c>
      <c r="T1110" t="s">
        <v>454</v>
      </c>
      <c r="U1110" t="s">
        <v>455</v>
      </c>
      <c r="V1110" t="s">
        <v>29</v>
      </c>
      <c r="W1110" t="s">
        <v>30</v>
      </c>
      <c r="X1110" t="s">
        <v>616</v>
      </c>
      <c r="Y1110" t="s">
        <v>31</v>
      </c>
      <c r="Z1110" t="s">
        <v>32</v>
      </c>
      <c r="AA1110" t="s">
        <v>456</v>
      </c>
      <c r="AB1110" t="s">
        <v>457</v>
      </c>
      <c r="AC1110" t="s">
        <v>49</v>
      </c>
    </row>
    <row r="1111" spans="1:29" x14ac:dyDescent="0.3">
      <c r="A1111">
        <v>10329</v>
      </c>
      <c r="B1111">
        <v>38</v>
      </c>
      <c r="C1111" s="10">
        <v>49.668653279271723</v>
      </c>
      <c r="D1111">
        <v>59.1</v>
      </c>
      <c r="E1111">
        <v>10</v>
      </c>
      <c r="F1111" t="str" cm="1">
        <f t="array" ref="F1111">_xlfn.IFS(G1111&lt;5000,"Small",AND(G1111&gt;=5000,G1111&lt;=10000),"Medium",G1111&gt;10000,"Large")</f>
        <v>Small</v>
      </c>
      <c r="G1111">
        <v>2245.8000000000002</v>
      </c>
      <c r="H1111" s="10">
        <f t="shared" si="34"/>
        <v>358.39117538767459</v>
      </c>
      <c r="I1111" s="11">
        <f t="shared" si="35"/>
        <v>0.15958285483465784</v>
      </c>
      <c r="J1111" t="s">
        <v>24</v>
      </c>
      <c r="K1111" s="5">
        <v>38306</v>
      </c>
      <c r="L1111">
        <v>4</v>
      </c>
      <c r="M1111">
        <v>11</v>
      </c>
      <c r="N1111">
        <v>2004</v>
      </c>
      <c r="O1111" t="s">
        <v>167</v>
      </c>
      <c r="P1111">
        <v>80</v>
      </c>
      <c r="Q1111" t="s">
        <v>546</v>
      </c>
      <c r="R1111" t="s">
        <v>27</v>
      </c>
      <c r="S1111" t="s">
        <v>614</v>
      </c>
      <c r="T1111" t="s">
        <v>28</v>
      </c>
      <c r="U1111" t="s">
        <v>615</v>
      </c>
      <c r="V1111" t="s">
        <v>29</v>
      </c>
      <c r="W1111" t="s">
        <v>30</v>
      </c>
      <c r="X1111" t="s">
        <v>616</v>
      </c>
      <c r="Y1111" t="s">
        <v>31</v>
      </c>
      <c r="Z1111" t="s">
        <v>32</v>
      </c>
      <c r="AA1111" t="s">
        <v>33</v>
      </c>
      <c r="AB1111" t="s">
        <v>34</v>
      </c>
      <c r="AC1111" t="s">
        <v>35</v>
      </c>
    </row>
    <row r="1112" spans="1:29" x14ac:dyDescent="0.3">
      <c r="A1112">
        <v>10342</v>
      </c>
      <c r="B1112">
        <v>25</v>
      </c>
      <c r="C1112" s="10">
        <v>51.385367447242373</v>
      </c>
      <c r="D1112">
        <v>66.739999999999995</v>
      </c>
      <c r="E1112">
        <v>5</v>
      </c>
      <c r="F1112" t="str" cm="1">
        <f t="array" ref="F1112">_xlfn.IFS(G1112&lt;5000,"Small",AND(G1112&gt;=5000,G1112&lt;=10000),"Medium",G1112&gt;10000,"Large")</f>
        <v>Small</v>
      </c>
      <c r="G1112">
        <v>1668.5</v>
      </c>
      <c r="H1112" s="10">
        <f t="shared" si="34"/>
        <v>383.86581381894075</v>
      </c>
      <c r="I1112" s="11">
        <f t="shared" si="35"/>
        <v>0.23006641523460639</v>
      </c>
      <c r="J1112" t="s">
        <v>24</v>
      </c>
      <c r="K1112" s="5">
        <v>38315</v>
      </c>
      <c r="L1112">
        <v>4</v>
      </c>
      <c r="M1112">
        <v>11</v>
      </c>
      <c r="N1112">
        <v>2004</v>
      </c>
      <c r="O1112" t="s">
        <v>167</v>
      </c>
      <c r="P1112">
        <v>80</v>
      </c>
      <c r="Q1112" t="s">
        <v>546</v>
      </c>
      <c r="R1112" t="s">
        <v>83</v>
      </c>
      <c r="S1112" s="2" t="s">
        <v>628</v>
      </c>
      <c r="T1112" t="s">
        <v>84</v>
      </c>
      <c r="U1112" t="s">
        <v>85</v>
      </c>
      <c r="V1112" t="s">
        <v>86</v>
      </c>
      <c r="W1112" t="s">
        <v>87</v>
      </c>
      <c r="X1112" t="s">
        <v>629</v>
      </c>
      <c r="Y1112" t="s">
        <v>88</v>
      </c>
      <c r="Z1112" t="s">
        <v>89</v>
      </c>
      <c r="AA1112" t="s">
        <v>90</v>
      </c>
      <c r="AB1112" t="s">
        <v>91</v>
      </c>
      <c r="AC1112" t="s">
        <v>35</v>
      </c>
    </row>
    <row r="1113" spans="1:29" x14ac:dyDescent="0.3">
      <c r="A1113">
        <v>10363</v>
      </c>
      <c r="B1113">
        <v>46</v>
      </c>
      <c r="C1113" s="10">
        <v>53.392770700924537</v>
      </c>
      <c r="D1113">
        <v>60.3</v>
      </c>
      <c r="E1113">
        <v>10</v>
      </c>
      <c r="F1113" t="str" cm="1">
        <f t="array" ref="F1113">_xlfn.IFS(G1113&lt;5000,"Small",AND(G1113&gt;=5000,G1113&lt;=10000),"Medium",G1113&gt;10000,"Large")</f>
        <v>Small</v>
      </c>
      <c r="G1113">
        <v>2773.8</v>
      </c>
      <c r="H1113" s="10">
        <f t="shared" si="34"/>
        <v>317.73254775747137</v>
      </c>
      <c r="I1113" s="11">
        <f t="shared" si="35"/>
        <v>0.11454774957007403</v>
      </c>
      <c r="J1113" s="1" t="s">
        <v>24</v>
      </c>
      <c r="K1113" s="5">
        <v>38358</v>
      </c>
      <c r="L1113">
        <v>1</v>
      </c>
      <c r="M1113">
        <v>1</v>
      </c>
      <c r="N1113">
        <v>2005</v>
      </c>
      <c r="O1113" t="s">
        <v>167</v>
      </c>
      <c r="P1113">
        <v>80</v>
      </c>
      <c r="Q1113" t="s">
        <v>546</v>
      </c>
      <c r="R1113" t="s">
        <v>417</v>
      </c>
      <c r="S1113" t="s">
        <v>418</v>
      </c>
      <c r="T1113" t="s">
        <v>419</v>
      </c>
      <c r="U1113" t="s">
        <v>615</v>
      </c>
      <c r="V1113" t="s">
        <v>420</v>
      </c>
      <c r="W1113" t="s">
        <v>615</v>
      </c>
      <c r="X1113" t="s">
        <v>421</v>
      </c>
      <c r="Y1113" t="s">
        <v>121</v>
      </c>
      <c r="Z1113" t="s">
        <v>40</v>
      </c>
      <c r="AA1113" t="s">
        <v>422</v>
      </c>
      <c r="AB1113" t="s">
        <v>423</v>
      </c>
      <c r="AC1113" t="s">
        <v>35</v>
      </c>
    </row>
    <row r="1114" spans="1:29" x14ac:dyDescent="0.3">
      <c r="A1114">
        <v>10378</v>
      </c>
      <c r="B1114">
        <v>22</v>
      </c>
      <c r="C1114" s="10">
        <v>69.504424275015552</v>
      </c>
      <c r="D1114">
        <v>100</v>
      </c>
      <c r="E1114">
        <v>4</v>
      </c>
      <c r="F1114" t="str" cm="1">
        <f t="array" ref="F1114">_xlfn.IFS(G1114&lt;5000,"Small",AND(G1114&gt;=5000,G1114&lt;=10000),"Medium",G1114&gt;10000,"Large")</f>
        <v>Small</v>
      </c>
      <c r="G1114">
        <v>2464</v>
      </c>
      <c r="H1114" s="10">
        <f t="shared" si="34"/>
        <v>934.90266594965783</v>
      </c>
      <c r="I1114" s="11">
        <f t="shared" si="35"/>
        <v>0.3794247832587897</v>
      </c>
      <c r="J1114" s="1" t="s">
        <v>24</v>
      </c>
      <c r="K1114" s="5">
        <v>38393</v>
      </c>
      <c r="L1114">
        <v>1</v>
      </c>
      <c r="M1114">
        <v>2</v>
      </c>
      <c r="N1114">
        <v>2005</v>
      </c>
      <c r="O1114" t="s">
        <v>167</v>
      </c>
      <c r="P1114">
        <v>80</v>
      </c>
      <c r="Q1114" t="s">
        <v>546</v>
      </c>
      <c r="R1114" t="s">
        <v>161</v>
      </c>
      <c r="S1114" t="s">
        <v>723</v>
      </c>
      <c r="T1114" t="s">
        <v>162</v>
      </c>
      <c r="U1114" t="s">
        <v>615</v>
      </c>
      <c r="V1114" t="s">
        <v>163</v>
      </c>
      <c r="W1114" t="s">
        <v>615</v>
      </c>
      <c r="X1114" t="s">
        <v>646</v>
      </c>
      <c r="Y1114" t="s">
        <v>164</v>
      </c>
      <c r="Z1114" t="s">
        <v>40</v>
      </c>
      <c r="AA1114" t="s">
        <v>165</v>
      </c>
      <c r="AB1114" t="s">
        <v>166</v>
      </c>
      <c r="AC1114" t="s">
        <v>35</v>
      </c>
    </row>
    <row r="1115" spans="1:29" x14ac:dyDescent="0.3">
      <c r="A1115">
        <v>10390</v>
      </c>
      <c r="B1115">
        <v>40</v>
      </c>
      <c r="C1115" s="10">
        <v>78.836787759458247</v>
      </c>
      <c r="D1115">
        <v>100</v>
      </c>
      <c r="E1115">
        <v>9</v>
      </c>
      <c r="F1115" t="str" cm="1">
        <f t="array" ref="F1115">_xlfn.IFS(G1115&lt;5000,"Small",AND(G1115&gt;=5000,G1115&lt;=10000),"Medium",G1115&gt;10000,"Large")</f>
        <v>Medium</v>
      </c>
      <c r="G1115">
        <v>5491.6</v>
      </c>
      <c r="H1115" s="10">
        <f t="shared" si="34"/>
        <v>2338.1284896216703</v>
      </c>
      <c r="I1115" s="11">
        <f t="shared" si="35"/>
        <v>0.42576452939428766</v>
      </c>
      <c r="J1115" s="1" t="s">
        <v>24</v>
      </c>
      <c r="K1115" s="5">
        <v>38415</v>
      </c>
      <c r="L1115">
        <v>1</v>
      </c>
      <c r="M1115">
        <v>3</v>
      </c>
      <c r="N1115">
        <v>2005</v>
      </c>
      <c r="O1115" t="s">
        <v>167</v>
      </c>
      <c r="P1115">
        <v>80</v>
      </c>
      <c r="Q1115" t="s">
        <v>546</v>
      </c>
      <c r="R1115" t="s">
        <v>246</v>
      </c>
      <c r="S1115" t="s">
        <v>661</v>
      </c>
      <c r="T1115" t="s">
        <v>247</v>
      </c>
      <c r="U1115" t="s">
        <v>615</v>
      </c>
      <c r="V1115" t="s">
        <v>248</v>
      </c>
      <c r="W1115" t="s">
        <v>53</v>
      </c>
      <c r="X1115" t="s">
        <v>634</v>
      </c>
      <c r="Y1115" t="s">
        <v>31</v>
      </c>
      <c r="Z1115" t="s">
        <v>32</v>
      </c>
      <c r="AA1115" t="s">
        <v>249</v>
      </c>
      <c r="AB1115" t="s">
        <v>250</v>
      </c>
      <c r="AC1115" t="s">
        <v>49</v>
      </c>
    </row>
    <row r="1116" spans="1:29" x14ac:dyDescent="0.3">
      <c r="A1116">
        <v>10103</v>
      </c>
      <c r="B1116">
        <v>46</v>
      </c>
      <c r="C1116" s="10">
        <v>66.565915582213336</v>
      </c>
      <c r="D1116">
        <v>100</v>
      </c>
      <c r="E1116">
        <v>16</v>
      </c>
      <c r="F1116" t="str" cm="1">
        <f t="array" ref="F1116">_xlfn.IFS(G1116&lt;5000,"Small",AND(G1116&gt;=5000,G1116&lt;=10000),"Medium",G1116&gt;10000,"Large")</f>
        <v>Small</v>
      </c>
      <c r="G1116">
        <v>4791.82</v>
      </c>
      <c r="H1116" s="10">
        <f t="shared" si="34"/>
        <v>1729.7878832181864</v>
      </c>
      <c r="I1116" s="11">
        <f t="shared" si="35"/>
        <v>0.36098765880567019</v>
      </c>
      <c r="J1116" t="s">
        <v>24</v>
      </c>
      <c r="K1116" s="5">
        <v>37650</v>
      </c>
      <c r="L1116">
        <v>1</v>
      </c>
      <c r="M1116">
        <v>1</v>
      </c>
      <c r="N1116">
        <v>2003</v>
      </c>
      <c r="O1116" t="s">
        <v>492</v>
      </c>
      <c r="P1116">
        <v>99</v>
      </c>
      <c r="Q1116" t="s">
        <v>547</v>
      </c>
      <c r="R1116" t="s">
        <v>124</v>
      </c>
      <c r="S1116" t="s">
        <v>719</v>
      </c>
      <c r="T1116" t="s">
        <v>125</v>
      </c>
      <c r="U1116" t="s">
        <v>615</v>
      </c>
      <c r="V1116" t="s">
        <v>126</v>
      </c>
      <c r="W1116" t="s">
        <v>615</v>
      </c>
      <c r="X1116" t="s">
        <v>639</v>
      </c>
      <c r="Y1116" t="s">
        <v>73</v>
      </c>
      <c r="Z1116" t="s">
        <v>40</v>
      </c>
      <c r="AA1116" t="s">
        <v>127</v>
      </c>
      <c r="AB1116" t="s">
        <v>128</v>
      </c>
      <c r="AC1116" t="s">
        <v>49</v>
      </c>
    </row>
    <row r="1117" spans="1:29" x14ac:dyDescent="0.3">
      <c r="A1117">
        <v>10111</v>
      </c>
      <c r="B1117">
        <v>39</v>
      </c>
      <c r="C1117" s="10">
        <v>62.422997660878352</v>
      </c>
      <c r="D1117">
        <v>100</v>
      </c>
      <c r="E1117">
        <v>4</v>
      </c>
      <c r="F1117" t="str" cm="1">
        <f t="array" ref="F1117">_xlfn.IFS(G1117&lt;5000,"Small",AND(G1117&gt;=5000,G1117&lt;=10000),"Medium",G1117&gt;10000,"Large")</f>
        <v>Small</v>
      </c>
      <c r="G1117">
        <v>4178.8500000000004</v>
      </c>
      <c r="H1117" s="10">
        <f t="shared" si="34"/>
        <v>1744.3530912257447</v>
      </c>
      <c r="I1117" s="11">
        <f t="shared" si="35"/>
        <v>0.41742419355223198</v>
      </c>
      <c r="J1117" t="s">
        <v>24</v>
      </c>
      <c r="K1117" s="5">
        <v>37705</v>
      </c>
      <c r="L1117">
        <v>1</v>
      </c>
      <c r="M1117">
        <v>3</v>
      </c>
      <c r="N1117">
        <v>2003</v>
      </c>
      <c r="O1117" t="s">
        <v>492</v>
      </c>
      <c r="P1117">
        <v>99</v>
      </c>
      <c r="Q1117" t="s">
        <v>547</v>
      </c>
      <c r="R1117" t="s">
        <v>76</v>
      </c>
      <c r="S1117" t="s">
        <v>626</v>
      </c>
      <c r="T1117" t="s">
        <v>77</v>
      </c>
      <c r="U1117" t="s">
        <v>615</v>
      </c>
      <c r="V1117" t="s">
        <v>58</v>
      </c>
      <c r="W1117" t="s">
        <v>53</v>
      </c>
      <c r="X1117" t="s">
        <v>615</v>
      </c>
      <c r="Y1117" t="s">
        <v>31</v>
      </c>
      <c r="Z1117" t="s">
        <v>32</v>
      </c>
      <c r="AA1117" t="s">
        <v>78</v>
      </c>
      <c r="AB1117" t="s">
        <v>55</v>
      </c>
      <c r="AC1117" t="s">
        <v>49</v>
      </c>
    </row>
    <row r="1118" spans="1:29" x14ac:dyDescent="0.3">
      <c r="A1118">
        <v>10126</v>
      </c>
      <c r="B1118">
        <v>38</v>
      </c>
      <c r="C1118" s="10">
        <v>63.58357616524922</v>
      </c>
      <c r="D1118">
        <v>82.34</v>
      </c>
      <c r="E1118">
        <v>16</v>
      </c>
      <c r="F1118" t="str" cm="1">
        <f t="array" ref="F1118">_xlfn.IFS(G1118&lt;5000,"Small",AND(G1118&gt;=5000,G1118&lt;=10000),"Medium",G1118&gt;10000,"Large")</f>
        <v>Small</v>
      </c>
      <c r="G1118">
        <v>3128.92</v>
      </c>
      <c r="H1118" s="10">
        <f t="shared" si="34"/>
        <v>712.74410572052966</v>
      </c>
      <c r="I1118" s="11">
        <f t="shared" si="35"/>
        <v>0.22779237108028638</v>
      </c>
      <c r="J1118" t="s">
        <v>24</v>
      </c>
      <c r="K1118" s="5">
        <v>37769</v>
      </c>
      <c r="L1118">
        <v>2</v>
      </c>
      <c r="M1118">
        <v>5</v>
      </c>
      <c r="N1118">
        <v>2003</v>
      </c>
      <c r="O1118" t="s">
        <v>492</v>
      </c>
      <c r="P1118">
        <v>99</v>
      </c>
      <c r="Q1118" t="s">
        <v>547</v>
      </c>
      <c r="R1118" t="s">
        <v>175</v>
      </c>
      <c r="S1118" t="s">
        <v>726</v>
      </c>
      <c r="T1118" t="s">
        <v>176</v>
      </c>
      <c r="U1118" t="s">
        <v>615</v>
      </c>
      <c r="V1118" t="s">
        <v>163</v>
      </c>
      <c r="W1118" t="s">
        <v>615</v>
      </c>
      <c r="X1118" t="s">
        <v>647</v>
      </c>
      <c r="Y1118" t="s">
        <v>164</v>
      </c>
      <c r="Z1118" t="s">
        <v>40</v>
      </c>
      <c r="AA1118" t="s">
        <v>177</v>
      </c>
      <c r="AB1118" t="s">
        <v>178</v>
      </c>
      <c r="AC1118" t="s">
        <v>49</v>
      </c>
    </row>
    <row r="1119" spans="1:29" x14ac:dyDescent="0.3">
      <c r="A1119">
        <v>10139</v>
      </c>
      <c r="B1119">
        <v>30</v>
      </c>
      <c r="C1119" s="10">
        <v>81.846516482671746</v>
      </c>
      <c r="D1119">
        <v>100</v>
      </c>
      <c r="E1119">
        <v>5</v>
      </c>
      <c r="F1119" t="str" cm="1">
        <f t="array" ref="F1119">_xlfn.IFS(G1119&lt;5000,"Small",AND(G1119&gt;=5000,G1119&lt;=10000),"Medium",G1119&gt;10000,"Large")</f>
        <v>Small</v>
      </c>
      <c r="G1119">
        <v>3095.4</v>
      </c>
      <c r="H1119" s="10">
        <f t="shared" si="34"/>
        <v>640.0045055198475</v>
      </c>
      <c r="I1119" s="11">
        <f t="shared" si="35"/>
        <v>0.20675987126699213</v>
      </c>
      <c r="J1119" t="s">
        <v>24</v>
      </c>
      <c r="K1119" s="5">
        <v>37818</v>
      </c>
      <c r="L1119">
        <v>3</v>
      </c>
      <c r="M1119">
        <v>7</v>
      </c>
      <c r="N1119">
        <v>2003</v>
      </c>
      <c r="O1119" t="s">
        <v>492</v>
      </c>
      <c r="P1119">
        <v>99</v>
      </c>
      <c r="Q1119" t="s">
        <v>547</v>
      </c>
      <c r="R1119" t="s">
        <v>141</v>
      </c>
      <c r="S1119" t="s">
        <v>142</v>
      </c>
      <c r="T1119" t="s">
        <v>143</v>
      </c>
      <c r="U1119" t="s">
        <v>144</v>
      </c>
      <c r="V1119" t="s">
        <v>145</v>
      </c>
      <c r="W1119" t="s">
        <v>146</v>
      </c>
      <c r="X1119" t="s">
        <v>643</v>
      </c>
      <c r="Y1119" t="s">
        <v>88</v>
      </c>
      <c r="Z1119" t="s">
        <v>89</v>
      </c>
      <c r="AA1119" t="s">
        <v>147</v>
      </c>
      <c r="AB1119" t="s">
        <v>148</v>
      </c>
      <c r="AC1119" t="s">
        <v>49</v>
      </c>
    </row>
    <row r="1120" spans="1:29" x14ac:dyDescent="0.3">
      <c r="A1120">
        <v>10149</v>
      </c>
      <c r="B1120">
        <v>42</v>
      </c>
      <c r="C1120" s="10">
        <v>84.664229449115012</v>
      </c>
      <c r="D1120">
        <v>94.25</v>
      </c>
      <c r="E1120">
        <v>2</v>
      </c>
      <c r="F1120" t="str" cm="1">
        <f t="array" ref="F1120">_xlfn.IFS(G1120&lt;5000,"Small",AND(G1120&gt;=5000,G1120&lt;=10000),"Medium",G1120&gt;10000,"Large")</f>
        <v>Small</v>
      </c>
      <c r="G1120">
        <v>3958.5</v>
      </c>
      <c r="H1120" s="10">
        <f t="shared" si="34"/>
        <v>402.6023631371695</v>
      </c>
      <c r="I1120" s="11">
        <f t="shared" si="35"/>
        <v>0.10170578833830227</v>
      </c>
      <c r="J1120" s="1" t="s">
        <v>24</v>
      </c>
      <c r="K1120" s="5">
        <v>37876</v>
      </c>
      <c r="L1120">
        <v>3</v>
      </c>
      <c r="M1120">
        <v>9</v>
      </c>
      <c r="N1120">
        <v>2003</v>
      </c>
      <c r="O1120" t="s">
        <v>492</v>
      </c>
      <c r="P1120">
        <v>99</v>
      </c>
      <c r="Q1120" t="s">
        <v>547</v>
      </c>
      <c r="R1120" t="s">
        <v>471</v>
      </c>
      <c r="S1120" t="s">
        <v>701</v>
      </c>
      <c r="T1120" t="s">
        <v>472</v>
      </c>
      <c r="U1120" t="s">
        <v>615</v>
      </c>
      <c r="V1120" t="s">
        <v>473</v>
      </c>
      <c r="W1120" t="s">
        <v>53</v>
      </c>
      <c r="X1120" t="s">
        <v>623</v>
      </c>
      <c r="Y1120" t="s">
        <v>31</v>
      </c>
      <c r="Z1120" t="s">
        <v>32</v>
      </c>
      <c r="AA1120" t="s">
        <v>474</v>
      </c>
      <c r="AB1120" t="s">
        <v>358</v>
      </c>
      <c r="AC1120" t="s">
        <v>49</v>
      </c>
    </row>
    <row r="1121" spans="1:29" x14ac:dyDescent="0.3">
      <c r="A1121">
        <v>10163</v>
      </c>
      <c r="B1121">
        <v>43</v>
      </c>
      <c r="C1121" s="10">
        <v>68.391525747035359</v>
      </c>
      <c r="D1121">
        <v>100</v>
      </c>
      <c r="E1121">
        <v>6</v>
      </c>
      <c r="F1121" t="str" cm="1">
        <f t="array" ref="F1121">_xlfn.IFS(G1121&lt;5000,"Small",AND(G1121&gt;=5000,G1121&lt;=10000),"Medium",G1121&gt;10000,"Large")</f>
        <v>Small</v>
      </c>
      <c r="G1121">
        <v>4991.4399999999996</v>
      </c>
      <c r="H1121" s="10">
        <f t="shared" si="34"/>
        <v>2050.6043928774793</v>
      </c>
      <c r="I1121" s="11">
        <f t="shared" si="35"/>
        <v>0.41082420962236937</v>
      </c>
      <c r="J1121" t="s">
        <v>24</v>
      </c>
      <c r="K1121" s="5">
        <v>37914</v>
      </c>
      <c r="L1121">
        <v>4</v>
      </c>
      <c r="M1121">
        <v>10</v>
      </c>
      <c r="N1121">
        <v>2003</v>
      </c>
      <c r="O1121" t="s">
        <v>492</v>
      </c>
      <c r="P1121">
        <v>99</v>
      </c>
      <c r="Q1121" t="s">
        <v>547</v>
      </c>
      <c r="R1121" t="s">
        <v>185</v>
      </c>
      <c r="S1121" t="s">
        <v>650</v>
      </c>
      <c r="T1121" t="s">
        <v>186</v>
      </c>
      <c r="U1121" t="s">
        <v>187</v>
      </c>
      <c r="V1121" t="s">
        <v>29</v>
      </c>
      <c r="W1121" t="s">
        <v>30</v>
      </c>
      <c r="X1121" t="s">
        <v>616</v>
      </c>
      <c r="Y1121" t="s">
        <v>31</v>
      </c>
      <c r="Z1121" t="s">
        <v>32</v>
      </c>
      <c r="AA1121" t="s">
        <v>116</v>
      </c>
      <c r="AB1121" t="s">
        <v>188</v>
      </c>
      <c r="AC1121" t="s">
        <v>49</v>
      </c>
    </row>
    <row r="1122" spans="1:29" x14ac:dyDescent="0.3">
      <c r="A1122">
        <v>10173</v>
      </c>
      <c r="B1122">
        <v>29</v>
      </c>
      <c r="C1122" s="10">
        <v>70.053018889272622</v>
      </c>
      <c r="D1122">
        <v>95.24</v>
      </c>
      <c r="E1122">
        <v>4</v>
      </c>
      <c r="F1122" t="str" cm="1">
        <f t="array" ref="F1122">_xlfn.IFS(G1122&lt;5000,"Small",AND(G1122&gt;=5000,G1122&lt;=10000),"Medium",G1122&gt;10000,"Large")</f>
        <v>Small</v>
      </c>
      <c r="G1122">
        <v>2761.96</v>
      </c>
      <c r="H1122" s="10">
        <f t="shared" si="34"/>
        <v>730.42245221109397</v>
      </c>
      <c r="I1122" s="11">
        <f t="shared" si="35"/>
        <v>0.26445801250238743</v>
      </c>
      <c r="J1122" s="1" t="s">
        <v>24</v>
      </c>
      <c r="K1122" s="5">
        <v>37930</v>
      </c>
      <c r="L1122">
        <v>4</v>
      </c>
      <c r="M1122">
        <v>11</v>
      </c>
      <c r="N1122">
        <v>2003</v>
      </c>
      <c r="O1122" t="s">
        <v>492</v>
      </c>
      <c r="P1122">
        <v>99</v>
      </c>
      <c r="Q1122" t="s">
        <v>547</v>
      </c>
      <c r="R1122" t="s">
        <v>494</v>
      </c>
      <c r="S1122" t="s">
        <v>762</v>
      </c>
      <c r="T1122" t="s">
        <v>495</v>
      </c>
      <c r="U1122" t="s">
        <v>615</v>
      </c>
      <c r="V1122" t="s">
        <v>496</v>
      </c>
      <c r="W1122" t="s">
        <v>615</v>
      </c>
      <c r="X1122" t="s">
        <v>706</v>
      </c>
      <c r="Y1122" t="s">
        <v>235</v>
      </c>
      <c r="Z1122" t="s">
        <v>40</v>
      </c>
      <c r="AA1122" t="s">
        <v>497</v>
      </c>
      <c r="AB1122" t="s">
        <v>498</v>
      </c>
      <c r="AC1122" t="s">
        <v>35</v>
      </c>
    </row>
    <row r="1123" spans="1:29" x14ac:dyDescent="0.3">
      <c r="A1123">
        <v>10182</v>
      </c>
      <c r="B1123">
        <v>33</v>
      </c>
      <c r="C1123" s="10">
        <v>68.215381646612414</v>
      </c>
      <c r="D1123">
        <v>86.31</v>
      </c>
      <c r="E1123">
        <v>1</v>
      </c>
      <c r="F1123" t="str" cm="1">
        <f t="array" ref="F1123">_xlfn.IFS(G1123&lt;5000,"Small",AND(G1123&gt;=5000,G1123&lt;=10000),"Medium",G1123&gt;10000,"Large")</f>
        <v>Small</v>
      </c>
      <c r="G1123">
        <v>2848.23</v>
      </c>
      <c r="H1123" s="10">
        <f t="shared" si="34"/>
        <v>597.12240566179025</v>
      </c>
      <c r="I1123" s="11">
        <f t="shared" si="35"/>
        <v>0.20964683528429595</v>
      </c>
      <c r="J1123" s="1" t="s">
        <v>24</v>
      </c>
      <c r="K1123" s="5">
        <v>37937</v>
      </c>
      <c r="L1123">
        <v>4</v>
      </c>
      <c r="M1123">
        <v>11</v>
      </c>
      <c r="N1123">
        <v>2003</v>
      </c>
      <c r="O1123" t="s">
        <v>492</v>
      </c>
      <c r="P1123">
        <v>99</v>
      </c>
      <c r="Q1123" t="s">
        <v>547</v>
      </c>
      <c r="R1123" t="s">
        <v>246</v>
      </c>
      <c r="S1123" t="s">
        <v>661</v>
      </c>
      <c r="T1123" t="s">
        <v>247</v>
      </c>
      <c r="U1123" t="s">
        <v>615</v>
      </c>
      <c r="V1123" t="s">
        <v>248</v>
      </c>
      <c r="W1123" t="s">
        <v>53</v>
      </c>
      <c r="X1123" t="s">
        <v>634</v>
      </c>
      <c r="Y1123" t="s">
        <v>31</v>
      </c>
      <c r="Z1123" t="s">
        <v>32</v>
      </c>
      <c r="AA1123" t="s">
        <v>249</v>
      </c>
      <c r="AB1123" t="s">
        <v>250</v>
      </c>
      <c r="AC1123" t="s">
        <v>35</v>
      </c>
    </row>
    <row r="1124" spans="1:29" x14ac:dyDescent="0.3">
      <c r="A1124">
        <v>10193</v>
      </c>
      <c r="B1124">
        <v>32</v>
      </c>
      <c r="C1124" s="10">
        <v>68.194819793729692</v>
      </c>
      <c r="D1124">
        <v>79.37</v>
      </c>
      <c r="E1124">
        <v>5</v>
      </c>
      <c r="F1124" t="str" cm="1">
        <f t="array" ref="F1124">_xlfn.IFS(G1124&lt;5000,"Small",AND(G1124&gt;=5000,G1124&lt;=10000),"Medium",G1124&gt;10000,"Large")</f>
        <v>Small</v>
      </c>
      <c r="G1124">
        <v>2539.84</v>
      </c>
      <c r="H1124" s="10">
        <f t="shared" si="34"/>
        <v>357.60576660064999</v>
      </c>
      <c r="I1124" s="11">
        <f t="shared" si="35"/>
        <v>0.14079854108945838</v>
      </c>
      <c r="J1124" t="s">
        <v>24</v>
      </c>
      <c r="K1124" s="5">
        <v>37946</v>
      </c>
      <c r="L1124">
        <v>4</v>
      </c>
      <c r="M1124">
        <v>11</v>
      </c>
      <c r="N1124">
        <v>2003</v>
      </c>
      <c r="O1124" t="s">
        <v>492</v>
      </c>
      <c r="P1124">
        <v>99</v>
      </c>
      <c r="Q1124" t="s">
        <v>547</v>
      </c>
      <c r="R1124" t="s">
        <v>499</v>
      </c>
      <c r="S1124" t="s">
        <v>763</v>
      </c>
      <c r="T1124" t="s">
        <v>500</v>
      </c>
      <c r="U1124" t="s">
        <v>615</v>
      </c>
      <c r="V1124" t="s">
        <v>501</v>
      </c>
      <c r="W1124" t="s">
        <v>87</v>
      </c>
      <c r="X1124" t="s">
        <v>707</v>
      </c>
      <c r="Y1124" t="s">
        <v>88</v>
      </c>
      <c r="Z1124" t="s">
        <v>89</v>
      </c>
      <c r="AA1124" t="s">
        <v>502</v>
      </c>
      <c r="AB1124" t="s">
        <v>503</v>
      </c>
      <c r="AC1124" t="s">
        <v>35</v>
      </c>
    </row>
    <row r="1125" spans="1:29" x14ac:dyDescent="0.3">
      <c r="A1125">
        <v>10206</v>
      </c>
      <c r="B1125">
        <v>28</v>
      </c>
      <c r="C1125" s="10">
        <v>73.597489190586131</v>
      </c>
      <c r="D1125">
        <v>87.3</v>
      </c>
      <c r="E1125">
        <v>11</v>
      </c>
      <c r="F1125" t="str" cm="1">
        <f t="array" ref="F1125">_xlfn.IFS(G1125&lt;5000,"Small",AND(G1125&gt;=5000,G1125&lt;=10000),"Medium",G1125&gt;10000,"Large")</f>
        <v>Small</v>
      </c>
      <c r="G1125">
        <v>2444.4</v>
      </c>
      <c r="H1125" s="10">
        <f t="shared" si="34"/>
        <v>383.67030266358825</v>
      </c>
      <c r="I1125" s="11">
        <f t="shared" si="35"/>
        <v>0.15695888670577166</v>
      </c>
      <c r="J1125" s="1" t="s">
        <v>24</v>
      </c>
      <c r="K1125" s="5">
        <v>37960</v>
      </c>
      <c r="L1125">
        <v>4</v>
      </c>
      <c r="M1125">
        <v>12</v>
      </c>
      <c r="N1125">
        <v>2003</v>
      </c>
      <c r="O1125" t="s">
        <v>492</v>
      </c>
      <c r="P1125">
        <v>99</v>
      </c>
      <c r="Q1125" t="s">
        <v>547</v>
      </c>
      <c r="R1125" t="s">
        <v>205</v>
      </c>
      <c r="S1125" t="s">
        <v>729</v>
      </c>
      <c r="T1125" t="s">
        <v>206</v>
      </c>
      <c r="U1125" t="s">
        <v>615</v>
      </c>
      <c r="V1125" t="s">
        <v>207</v>
      </c>
      <c r="W1125" t="s">
        <v>208</v>
      </c>
      <c r="X1125" t="s">
        <v>730</v>
      </c>
      <c r="Y1125" t="s">
        <v>209</v>
      </c>
      <c r="Z1125" t="s">
        <v>32</v>
      </c>
      <c r="AA1125" t="s">
        <v>210</v>
      </c>
      <c r="AB1125" t="s">
        <v>211</v>
      </c>
      <c r="AC1125" t="s">
        <v>35</v>
      </c>
    </row>
    <row r="1126" spans="1:29" x14ac:dyDescent="0.3">
      <c r="A1126">
        <v>10215</v>
      </c>
      <c r="B1126">
        <v>41</v>
      </c>
      <c r="C1126" s="10">
        <v>79.099578704633828</v>
      </c>
      <c r="D1126">
        <v>100</v>
      </c>
      <c r="E1126">
        <v>8</v>
      </c>
      <c r="F1126" t="str" cm="1">
        <f t="array" ref="F1126">_xlfn.IFS(G1126&lt;5000,"Small",AND(G1126&gt;=5000,G1126&lt;=10000),"Medium",G1126&gt;10000,"Large")</f>
        <v>Small</v>
      </c>
      <c r="G1126">
        <v>4555.92</v>
      </c>
      <c r="H1126" s="10">
        <f t="shared" si="34"/>
        <v>1312.837273110013</v>
      </c>
      <c r="I1126" s="11">
        <f t="shared" si="35"/>
        <v>0.28816073879919163</v>
      </c>
      <c r="J1126" t="s">
        <v>24</v>
      </c>
      <c r="K1126" s="5">
        <v>38015</v>
      </c>
      <c r="L1126">
        <v>1</v>
      </c>
      <c r="M1126">
        <v>1</v>
      </c>
      <c r="N1126">
        <v>2004</v>
      </c>
      <c r="O1126" t="s">
        <v>492</v>
      </c>
      <c r="P1126">
        <v>99</v>
      </c>
      <c r="Q1126" t="s">
        <v>547</v>
      </c>
      <c r="R1126" t="s">
        <v>212</v>
      </c>
      <c r="S1126" t="s">
        <v>655</v>
      </c>
      <c r="T1126" t="s">
        <v>213</v>
      </c>
      <c r="U1126" t="s">
        <v>615</v>
      </c>
      <c r="V1126" t="s">
        <v>214</v>
      </c>
      <c r="W1126" t="s">
        <v>53</v>
      </c>
      <c r="X1126" t="s">
        <v>632</v>
      </c>
      <c r="Y1126" t="s">
        <v>31</v>
      </c>
      <c r="Z1126" t="s">
        <v>32</v>
      </c>
      <c r="AA1126" t="s">
        <v>215</v>
      </c>
      <c r="AB1126" t="s">
        <v>216</v>
      </c>
      <c r="AC1126" t="s">
        <v>49</v>
      </c>
    </row>
    <row r="1127" spans="1:29" x14ac:dyDescent="0.3">
      <c r="A1127">
        <v>10227</v>
      </c>
      <c r="B1127">
        <v>33</v>
      </c>
      <c r="C1127" s="10">
        <v>88.504409674755777</v>
      </c>
      <c r="D1127">
        <v>100</v>
      </c>
      <c r="E1127">
        <v>1</v>
      </c>
      <c r="F1127" t="str" cm="1">
        <f t="array" ref="F1127">_xlfn.IFS(G1127&lt;5000,"Small",AND(G1127&gt;=5000,G1127&lt;=10000),"Medium",G1127&gt;10000,"Large")</f>
        <v>Small</v>
      </c>
      <c r="G1127">
        <v>3666.96</v>
      </c>
      <c r="H1127" s="10">
        <f t="shared" si="34"/>
        <v>746.31448073305955</v>
      </c>
      <c r="I1127" s="11">
        <f t="shared" si="35"/>
        <v>0.20352403100471769</v>
      </c>
      <c r="J1127" s="1" t="s">
        <v>24</v>
      </c>
      <c r="K1127" s="5">
        <v>38048</v>
      </c>
      <c r="L1127">
        <v>1</v>
      </c>
      <c r="M1127">
        <v>3</v>
      </c>
      <c r="N1127">
        <v>2004</v>
      </c>
      <c r="O1127" t="s">
        <v>492</v>
      </c>
      <c r="P1127">
        <v>99</v>
      </c>
      <c r="Q1127" t="s">
        <v>547</v>
      </c>
      <c r="R1127" t="s">
        <v>200</v>
      </c>
      <c r="S1127" t="s">
        <v>728</v>
      </c>
      <c r="T1127" t="s">
        <v>201</v>
      </c>
      <c r="U1127" t="s">
        <v>615</v>
      </c>
      <c r="V1127" t="s">
        <v>202</v>
      </c>
      <c r="W1127" t="s">
        <v>615</v>
      </c>
      <c r="X1127" t="s">
        <v>654</v>
      </c>
      <c r="Y1127" t="s">
        <v>39</v>
      </c>
      <c r="Z1127" t="s">
        <v>40</v>
      </c>
      <c r="AA1127" t="s">
        <v>203</v>
      </c>
      <c r="AB1127" t="s">
        <v>204</v>
      </c>
      <c r="AC1127" t="s">
        <v>49</v>
      </c>
    </row>
    <row r="1128" spans="1:29" x14ac:dyDescent="0.3">
      <c r="A1128">
        <v>10244</v>
      </c>
      <c r="B1128">
        <v>36</v>
      </c>
      <c r="C1128" s="10">
        <v>69.599187740648588</v>
      </c>
      <c r="D1128">
        <v>84.33</v>
      </c>
      <c r="E1128">
        <v>5</v>
      </c>
      <c r="F1128" t="str" cm="1">
        <f t="array" ref="F1128">_xlfn.IFS(G1128&lt;5000,"Small",AND(G1128&gt;=5000,G1128&lt;=10000),"Medium",G1128&gt;10000,"Large")</f>
        <v>Small</v>
      </c>
      <c r="G1128">
        <v>3035.88</v>
      </c>
      <c r="H1128" s="10">
        <f t="shared" si="34"/>
        <v>530.30924133665076</v>
      </c>
      <c r="I1128" s="11">
        <f t="shared" si="35"/>
        <v>0.17468056752462244</v>
      </c>
      <c r="J1128" t="s">
        <v>24</v>
      </c>
      <c r="K1128" s="5">
        <v>38106</v>
      </c>
      <c r="L1128">
        <v>2</v>
      </c>
      <c r="M1128">
        <v>4</v>
      </c>
      <c r="N1128">
        <v>2004</v>
      </c>
      <c r="O1128" t="s">
        <v>492</v>
      </c>
      <c r="P1128">
        <v>99</v>
      </c>
      <c r="Q1128" t="s">
        <v>547</v>
      </c>
      <c r="R1128" t="s">
        <v>161</v>
      </c>
      <c r="S1128" t="s">
        <v>723</v>
      </c>
      <c r="T1128" t="s">
        <v>162</v>
      </c>
      <c r="U1128" t="s">
        <v>615</v>
      </c>
      <c r="V1128" t="s">
        <v>163</v>
      </c>
      <c r="W1128" t="s">
        <v>615</v>
      </c>
      <c r="X1128" t="s">
        <v>646</v>
      </c>
      <c r="Y1128" t="s">
        <v>164</v>
      </c>
      <c r="Z1128" t="s">
        <v>40</v>
      </c>
      <c r="AA1128" t="s">
        <v>165</v>
      </c>
      <c r="AB1128" t="s">
        <v>166</v>
      </c>
      <c r="AC1128" t="s">
        <v>49</v>
      </c>
    </row>
    <row r="1129" spans="1:29" x14ac:dyDescent="0.3">
      <c r="A1129">
        <v>10257</v>
      </c>
      <c r="B1129">
        <v>26</v>
      </c>
      <c r="C1129" s="10">
        <v>77.907508951544116</v>
      </c>
      <c r="D1129">
        <v>89.29</v>
      </c>
      <c r="E1129">
        <v>5</v>
      </c>
      <c r="F1129" t="str" cm="1">
        <f t="array" ref="F1129">_xlfn.IFS(G1129&lt;5000,"Small",AND(G1129&gt;=5000,G1129&lt;=10000),"Medium",G1129&gt;10000,"Large")</f>
        <v>Small</v>
      </c>
      <c r="G1129">
        <v>2321.54</v>
      </c>
      <c r="H1129" s="10">
        <f t="shared" si="34"/>
        <v>295.94476725985305</v>
      </c>
      <c r="I1129" s="11">
        <f t="shared" si="35"/>
        <v>0.12747778080922709</v>
      </c>
      <c r="J1129" t="s">
        <v>24</v>
      </c>
      <c r="K1129" s="5">
        <v>38152</v>
      </c>
      <c r="L1129">
        <v>2</v>
      </c>
      <c r="M1129">
        <v>6</v>
      </c>
      <c r="N1129">
        <v>2004</v>
      </c>
      <c r="O1129" t="s">
        <v>492</v>
      </c>
      <c r="P1129">
        <v>99</v>
      </c>
      <c r="Q1129" t="s">
        <v>547</v>
      </c>
      <c r="R1129" t="s">
        <v>355</v>
      </c>
      <c r="S1129" t="s">
        <v>680</v>
      </c>
      <c r="T1129" t="s">
        <v>356</v>
      </c>
      <c r="U1129" t="s">
        <v>615</v>
      </c>
      <c r="V1129" t="s">
        <v>357</v>
      </c>
      <c r="W1129" t="s">
        <v>53</v>
      </c>
      <c r="X1129" t="s">
        <v>623</v>
      </c>
      <c r="Y1129" t="s">
        <v>31</v>
      </c>
      <c r="Z1129" t="s">
        <v>32</v>
      </c>
      <c r="AA1129" t="s">
        <v>95</v>
      </c>
      <c r="AB1129" t="s">
        <v>358</v>
      </c>
      <c r="AC1129" t="s">
        <v>35</v>
      </c>
    </row>
    <row r="1130" spans="1:29" x14ac:dyDescent="0.3">
      <c r="A1130">
        <v>10280</v>
      </c>
      <c r="B1130">
        <v>34</v>
      </c>
      <c r="C1130" s="10">
        <v>72.910149339755421</v>
      </c>
      <c r="D1130">
        <v>100</v>
      </c>
      <c r="E1130">
        <v>7</v>
      </c>
      <c r="F1130" t="str" cm="1">
        <f t="array" ref="F1130">_xlfn.IFS(G1130&lt;5000,"Small",AND(G1130&gt;=5000,G1130&lt;=10000),"Medium",G1130&gt;10000,"Large")</f>
        <v>Small</v>
      </c>
      <c r="G1130">
        <v>3474.46</v>
      </c>
      <c r="H1130" s="10">
        <f t="shared" si="34"/>
        <v>995.5149224483157</v>
      </c>
      <c r="I1130" s="11">
        <f t="shared" si="35"/>
        <v>0.28652363891031002</v>
      </c>
      <c r="J1130" t="s">
        <v>24</v>
      </c>
      <c r="K1130" s="5">
        <v>38216</v>
      </c>
      <c r="L1130">
        <v>3</v>
      </c>
      <c r="M1130">
        <v>8</v>
      </c>
      <c r="N1130">
        <v>2004</v>
      </c>
      <c r="O1130" t="s">
        <v>492</v>
      </c>
      <c r="P1130">
        <v>99</v>
      </c>
      <c r="Q1130" t="s">
        <v>547</v>
      </c>
      <c r="R1130" t="s">
        <v>232</v>
      </c>
      <c r="S1130" t="s">
        <v>731</v>
      </c>
      <c r="T1130" t="s">
        <v>233</v>
      </c>
      <c r="U1130" t="s">
        <v>615</v>
      </c>
      <c r="V1130" t="s">
        <v>234</v>
      </c>
      <c r="W1130" t="s">
        <v>615</v>
      </c>
      <c r="X1130" t="s">
        <v>659</v>
      </c>
      <c r="Y1130" t="s">
        <v>235</v>
      </c>
      <c r="Z1130" t="s">
        <v>40</v>
      </c>
      <c r="AA1130" t="s">
        <v>236</v>
      </c>
      <c r="AB1130" t="s">
        <v>237</v>
      </c>
      <c r="AC1130" t="s">
        <v>49</v>
      </c>
    </row>
    <row r="1131" spans="1:29" x14ac:dyDescent="0.3">
      <c r="A1131">
        <v>10290</v>
      </c>
      <c r="B1131">
        <v>26</v>
      </c>
      <c r="C1131" s="10">
        <v>70.18659877585705</v>
      </c>
      <c r="D1131">
        <v>96.23</v>
      </c>
      <c r="E1131">
        <v>2</v>
      </c>
      <c r="F1131" t="str" cm="1">
        <f t="array" ref="F1131">_xlfn.IFS(G1131&lt;5000,"Small",AND(G1131&gt;=5000,G1131&lt;=10000),"Medium",G1131&gt;10000,"Large")</f>
        <v>Small</v>
      </c>
      <c r="G1131">
        <v>2501.98</v>
      </c>
      <c r="H1131" s="10">
        <f t="shared" si="34"/>
        <v>677.12843182771667</v>
      </c>
      <c r="I1131" s="11">
        <f t="shared" si="35"/>
        <v>0.2706370282047485</v>
      </c>
      <c r="J1131" s="1" t="s">
        <v>24</v>
      </c>
      <c r="K1131" s="5">
        <v>38237</v>
      </c>
      <c r="L1131">
        <v>3</v>
      </c>
      <c r="M1131">
        <v>9</v>
      </c>
      <c r="N1131">
        <v>2004</v>
      </c>
      <c r="O1131" t="s">
        <v>492</v>
      </c>
      <c r="P1131">
        <v>99</v>
      </c>
      <c r="Q1131" t="s">
        <v>547</v>
      </c>
      <c r="R1131" t="s">
        <v>539</v>
      </c>
      <c r="S1131" t="s">
        <v>711</v>
      </c>
      <c r="T1131" t="s">
        <v>540</v>
      </c>
      <c r="U1131" t="s">
        <v>615</v>
      </c>
      <c r="V1131" t="s">
        <v>257</v>
      </c>
      <c r="W1131" t="s">
        <v>115</v>
      </c>
      <c r="X1131" t="s">
        <v>664</v>
      </c>
      <c r="Y1131" t="s">
        <v>31</v>
      </c>
      <c r="Z1131" t="s">
        <v>32</v>
      </c>
      <c r="AA1131" t="s">
        <v>474</v>
      </c>
      <c r="AB1131" t="s">
        <v>223</v>
      </c>
      <c r="AC1131" t="s">
        <v>35</v>
      </c>
    </row>
    <row r="1132" spans="1:29" x14ac:dyDescent="0.3">
      <c r="A1132">
        <v>10304</v>
      </c>
      <c r="B1132">
        <v>38</v>
      </c>
      <c r="C1132" s="10">
        <v>75.604283578210655</v>
      </c>
      <c r="D1132">
        <v>100</v>
      </c>
      <c r="E1132">
        <v>11</v>
      </c>
      <c r="F1132" t="str" cm="1">
        <f t="array" ref="F1132">_xlfn.IFS(G1132&lt;5000,"Small",AND(G1132&gt;=5000,G1132&lt;=10000),"Medium",G1132&gt;10000,"Large")</f>
        <v>Small</v>
      </c>
      <c r="G1132">
        <v>3958.46</v>
      </c>
      <c r="H1132" s="10">
        <f t="shared" si="34"/>
        <v>1085.4972240279953</v>
      </c>
      <c r="I1132" s="11">
        <f t="shared" si="35"/>
        <v>0.27422210254189644</v>
      </c>
      <c r="J1132" s="1" t="s">
        <v>24</v>
      </c>
      <c r="K1132" s="5">
        <v>38271</v>
      </c>
      <c r="L1132">
        <v>4</v>
      </c>
      <c r="M1132">
        <v>10</v>
      </c>
      <c r="N1132">
        <v>2004</v>
      </c>
      <c r="O1132" t="s">
        <v>492</v>
      </c>
      <c r="P1132">
        <v>99</v>
      </c>
      <c r="Q1132" t="s">
        <v>547</v>
      </c>
      <c r="R1132" t="s">
        <v>242</v>
      </c>
      <c r="S1132" t="s">
        <v>734</v>
      </c>
      <c r="T1132" t="s">
        <v>243</v>
      </c>
      <c r="U1132" t="s">
        <v>615</v>
      </c>
      <c r="V1132" t="s">
        <v>244</v>
      </c>
      <c r="W1132" t="s">
        <v>615</v>
      </c>
      <c r="X1132" t="s">
        <v>660</v>
      </c>
      <c r="Y1132" t="s">
        <v>39</v>
      </c>
      <c r="Z1132" t="s">
        <v>40</v>
      </c>
      <c r="AA1132" t="s">
        <v>245</v>
      </c>
      <c r="AB1132" t="s">
        <v>48</v>
      </c>
      <c r="AC1132" t="s">
        <v>49</v>
      </c>
    </row>
    <row r="1133" spans="1:29" x14ac:dyDescent="0.3">
      <c r="A1133">
        <v>10312</v>
      </c>
      <c r="B1133">
        <v>33</v>
      </c>
      <c r="C1133" s="10">
        <v>87.518172908658954</v>
      </c>
      <c r="D1133">
        <v>100</v>
      </c>
      <c r="E1133">
        <v>8</v>
      </c>
      <c r="F1133" t="str" cm="1">
        <f t="array" ref="F1133">_xlfn.IFS(G1133&lt;5000,"Small",AND(G1133&gt;=5000,G1133&lt;=10000),"Medium",G1133&gt;10000,"Large")</f>
        <v>Small</v>
      </c>
      <c r="G1133">
        <v>3535.95</v>
      </c>
      <c r="H1133" s="10">
        <f t="shared" si="34"/>
        <v>647.85029401425436</v>
      </c>
      <c r="I1133" s="11">
        <f t="shared" si="35"/>
        <v>0.18321817164107365</v>
      </c>
      <c r="J1133" t="s">
        <v>24</v>
      </c>
      <c r="K1133" s="5">
        <v>38281</v>
      </c>
      <c r="L1133">
        <v>4</v>
      </c>
      <c r="M1133">
        <v>10</v>
      </c>
      <c r="N1133">
        <v>2004</v>
      </c>
      <c r="O1133" t="s">
        <v>492</v>
      </c>
      <c r="P1133">
        <v>99</v>
      </c>
      <c r="Q1133" t="s">
        <v>547</v>
      </c>
      <c r="R1133" t="s">
        <v>246</v>
      </c>
      <c r="S1133" t="s">
        <v>661</v>
      </c>
      <c r="T1133" t="s">
        <v>247</v>
      </c>
      <c r="U1133" t="s">
        <v>615</v>
      </c>
      <c r="V1133" t="s">
        <v>248</v>
      </c>
      <c r="W1133" t="s">
        <v>53</v>
      </c>
      <c r="X1133" t="s">
        <v>634</v>
      </c>
      <c r="Y1133" t="s">
        <v>31</v>
      </c>
      <c r="Z1133" t="s">
        <v>32</v>
      </c>
      <c r="AA1133" t="s">
        <v>249</v>
      </c>
      <c r="AB1133" t="s">
        <v>250</v>
      </c>
      <c r="AC1133" t="s">
        <v>49</v>
      </c>
    </row>
    <row r="1134" spans="1:29" x14ac:dyDescent="0.3">
      <c r="A1134">
        <v>10323</v>
      </c>
      <c r="B1134">
        <v>33</v>
      </c>
      <c r="C1134" s="10">
        <v>72.525005725740613</v>
      </c>
      <c r="D1134">
        <v>91.27</v>
      </c>
      <c r="E1134">
        <v>2</v>
      </c>
      <c r="F1134" t="str" cm="1">
        <f t="array" ref="F1134">_xlfn.IFS(G1134&lt;5000,"Small",AND(G1134&gt;=5000,G1134&lt;=10000),"Medium",G1134&gt;10000,"Large")</f>
        <v>Small</v>
      </c>
      <c r="G1134">
        <v>3011.91</v>
      </c>
      <c r="H1134" s="10">
        <f t="shared" si="34"/>
        <v>618.58481105055944</v>
      </c>
      <c r="I1134" s="11">
        <f t="shared" si="35"/>
        <v>0.20537958008391999</v>
      </c>
      <c r="J1134" s="1" t="s">
        <v>24</v>
      </c>
      <c r="K1134" s="5">
        <v>38296</v>
      </c>
      <c r="L1134">
        <v>4</v>
      </c>
      <c r="M1134">
        <v>11</v>
      </c>
      <c r="N1134">
        <v>2004</v>
      </c>
      <c r="O1134" t="s">
        <v>492</v>
      </c>
      <c r="P1134">
        <v>99</v>
      </c>
      <c r="Q1134" t="s">
        <v>547</v>
      </c>
      <c r="R1134" t="s">
        <v>412</v>
      </c>
      <c r="S1134" t="s">
        <v>413</v>
      </c>
      <c r="T1134" t="s">
        <v>414</v>
      </c>
      <c r="U1134" t="s">
        <v>615</v>
      </c>
      <c r="V1134" t="s">
        <v>415</v>
      </c>
      <c r="W1134" t="s">
        <v>615</v>
      </c>
      <c r="X1134" t="s">
        <v>691</v>
      </c>
      <c r="Y1134" t="s">
        <v>395</v>
      </c>
      <c r="Z1134" t="s">
        <v>40</v>
      </c>
      <c r="AA1134" t="s">
        <v>416</v>
      </c>
      <c r="AB1134" t="s">
        <v>370</v>
      </c>
      <c r="AC1134" t="s">
        <v>49</v>
      </c>
    </row>
    <row r="1135" spans="1:29" x14ac:dyDescent="0.3">
      <c r="A1135">
        <v>10333</v>
      </c>
      <c r="B1135">
        <v>46</v>
      </c>
      <c r="C1135" s="10">
        <v>79.260067708337175</v>
      </c>
      <c r="D1135">
        <v>100</v>
      </c>
      <c r="E1135">
        <v>2</v>
      </c>
      <c r="F1135" t="str" cm="1">
        <f t="array" ref="F1135">_xlfn.IFS(G1135&lt;5000,"Small",AND(G1135&gt;=5000,G1135&lt;=10000),"Medium",G1135&gt;10000,"Large")</f>
        <v>Large</v>
      </c>
      <c r="G1135">
        <v>11336.7</v>
      </c>
      <c r="H1135" s="10">
        <f t="shared" si="34"/>
        <v>7690.7368854164906</v>
      </c>
      <c r="I1135" s="11">
        <f t="shared" si="35"/>
        <v>0.67839290846688105</v>
      </c>
      <c r="J1135" t="s">
        <v>24</v>
      </c>
      <c r="K1135" s="5">
        <v>38309</v>
      </c>
      <c r="L1135">
        <v>4</v>
      </c>
      <c r="M1135">
        <v>11</v>
      </c>
      <c r="N1135">
        <v>2004</v>
      </c>
      <c r="O1135" t="s">
        <v>492</v>
      </c>
      <c r="P1135">
        <v>99</v>
      </c>
      <c r="Q1135" t="s">
        <v>547</v>
      </c>
      <c r="R1135" t="s">
        <v>76</v>
      </c>
      <c r="S1135" t="s">
        <v>626</v>
      </c>
      <c r="T1135" t="s">
        <v>77</v>
      </c>
      <c r="U1135" t="s">
        <v>615</v>
      </c>
      <c r="V1135" t="s">
        <v>58</v>
      </c>
      <c r="W1135" t="s">
        <v>53</v>
      </c>
      <c r="X1135" t="s">
        <v>615</v>
      </c>
      <c r="Y1135" t="s">
        <v>31</v>
      </c>
      <c r="Z1135" t="s">
        <v>32</v>
      </c>
      <c r="AA1135" t="s">
        <v>78</v>
      </c>
      <c r="AB1135" t="s">
        <v>55</v>
      </c>
      <c r="AC1135" t="s">
        <v>140</v>
      </c>
    </row>
    <row r="1136" spans="1:29" x14ac:dyDescent="0.3">
      <c r="A1136">
        <v>10347</v>
      </c>
      <c r="B1136">
        <v>26</v>
      </c>
      <c r="C1136" s="10">
        <v>85.685747684923726</v>
      </c>
      <c r="D1136">
        <v>100</v>
      </c>
      <c r="E1136">
        <v>12</v>
      </c>
      <c r="F1136" t="str" cm="1">
        <f t="array" ref="F1136">_xlfn.IFS(G1136&lt;5000,"Small",AND(G1136&gt;=5000,G1136&lt;=10000),"Medium",G1136&gt;10000,"Large")</f>
        <v>Small</v>
      </c>
      <c r="G1136">
        <v>2656.94</v>
      </c>
      <c r="H1136" s="10">
        <f t="shared" si="34"/>
        <v>429.11056019198304</v>
      </c>
      <c r="I1136" s="11">
        <f t="shared" si="35"/>
        <v>0.16150555157135013</v>
      </c>
      <c r="J1136" t="s">
        <v>24</v>
      </c>
      <c r="K1136" s="5">
        <v>38320</v>
      </c>
      <c r="L1136">
        <v>4</v>
      </c>
      <c r="M1136">
        <v>11</v>
      </c>
      <c r="N1136">
        <v>2004</v>
      </c>
      <c r="O1136" t="s">
        <v>492</v>
      </c>
      <c r="P1136">
        <v>99</v>
      </c>
      <c r="Q1136" t="s">
        <v>547</v>
      </c>
      <c r="R1136" t="s">
        <v>83</v>
      </c>
      <c r="S1136" s="2" t="s">
        <v>628</v>
      </c>
      <c r="T1136" t="s">
        <v>84</v>
      </c>
      <c r="U1136" t="s">
        <v>85</v>
      </c>
      <c r="V1136" t="s">
        <v>86</v>
      </c>
      <c r="W1136" t="s">
        <v>87</v>
      </c>
      <c r="X1136" t="s">
        <v>629</v>
      </c>
      <c r="Y1136" t="s">
        <v>88</v>
      </c>
      <c r="Z1136" t="s">
        <v>89</v>
      </c>
      <c r="AA1136" t="s">
        <v>90</v>
      </c>
      <c r="AB1136" t="s">
        <v>91</v>
      </c>
      <c r="AC1136" t="s">
        <v>35</v>
      </c>
    </row>
    <row r="1137" spans="1:29" x14ac:dyDescent="0.3">
      <c r="A1137">
        <v>10357</v>
      </c>
      <c r="B1137">
        <v>25</v>
      </c>
      <c r="C1137" s="10">
        <v>77.134282309524366</v>
      </c>
      <c r="D1137">
        <v>100</v>
      </c>
      <c r="E1137">
        <v>3</v>
      </c>
      <c r="F1137" t="str" cm="1">
        <f t="array" ref="F1137">_xlfn.IFS(G1137&lt;5000,"Small",AND(G1137&gt;=5000,G1137&lt;=10000),"Medium",G1137&gt;10000,"Large")</f>
        <v>Small</v>
      </c>
      <c r="G1137">
        <v>2604.25</v>
      </c>
      <c r="H1137" s="10">
        <f t="shared" si="34"/>
        <v>675.89294226189077</v>
      </c>
      <c r="I1137" s="11">
        <f t="shared" si="35"/>
        <v>0.25953458472185498</v>
      </c>
      <c r="J1137" s="1" t="s">
        <v>24</v>
      </c>
      <c r="K1137" s="5">
        <v>38331</v>
      </c>
      <c r="L1137">
        <v>4</v>
      </c>
      <c r="M1137">
        <v>12</v>
      </c>
      <c r="N1137">
        <v>2004</v>
      </c>
      <c r="O1137" t="s">
        <v>492</v>
      </c>
      <c r="P1137">
        <v>99</v>
      </c>
      <c r="Q1137" t="s">
        <v>547</v>
      </c>
      <c r="R1137" t="s">
        <v>246</v>
      </c>
      <c r="S1137" t="s">
        <v>661</v>
      </c>
      <c r="T1137" t="s">
        <v>247</v>
      </c>
      <c r="U1137" t="s">
        <v>615</v>
      </c>
      <c r="V1137" t="s">
        <v>248</v>
      </c>
      <c r="W1137" t="s">
        <v>53</v>
      </c>
      <c r="X1137" t="s">
        <v>634</v>
      </c>
      <c r="Y1137" t="s">
        <v>31</v>
      </c>
      <c r="Z1137" t="s">
        <v>32</v>
      </c>
      <c r="AA1137" t="s">
        <v>249</v>
      </c>
      <c r="AB1137" t="s">
        <v>250</v>
      </c>
      <c r="AC1137" t="s">
        <v>35</v>
      </c>
    </row>
    <row r="1138" spans="1:29" x14ac:dyDescent="0.3">
      <c r="A1138">
        <v>10369</v>
      </c>
      <c r="B1138">
        <v>45</v>
      </c>
      <c r="C1138" s="10">
        <v>48.915068177967534</v>
      </c>
      <c r="D1138">
        <v>73.08</v>
      </c>
      <c r="E1138">
        <v>4</v>
      </c>
      <c r="F1138" t="str" cm="1">
        <f t="array" ref="F1138">_xlfn.IFS(G1138&lt;5000,"Small",AND(G1138&gt;=5000,G1138&lt;=10000),"Medium",G1138&gt;10000,"Large")</f>
        <v>Small</v>
      </c>
      <c r="G1138">
        <v>3288.6</v>
      </c>
      <c r="H1138" s="10">
        <f t="shared" si="34"/>
        <v>1087.421931991461</v>
      </c>
      <c r="I1138" s="11">
        <f t="shared" si="35"/>
        <v>0.3306640917081618</v>
      </c>
      <c r="J1138" t="s">
        <v>24</v>
      </c>
      <c r="K1138" s="5">
        <v>38372</v>
      </c>
      <c r="L1138">
        <v>1</v>
      </c>
      <c r="M1138">
        <v>1</v>
      </c>
      <c r="N1138">
        <v>2005</v>
      </c>
      <c r="O1138" t="s">
        <v>492</v>
      </c>
      <c r="P1138">
        <v>99</v>
      </c>
      <c r="Q1138" t="s">
        <v>547</v>
      </c>
      <c r="R1138" t="s">
        <v>255</v>
      </c>
      <c r="S1138" t="s">
        <v>636</v>
      </c>
      <c r="T1138" t="s">
        <v>256</v>
      </c>
      <c r="U1138" t="s">
        <v>615</v>
      </c>
      <c r="V1138" t="s">
        <v>257</v>
      </c>
      <c r="W1138" t="s">
        <v>115</v>
      </c>
      <c r="X1138" t="s">
        <v>664</v>
      </c>
      <c r="Y1138" t="s">
        <v>31</v>
      </c>
      <c r="Z1138" t="s">
        <v>32</v>
      </c>
      <c r="AA1138" t="s">
        <v>249</v>
      </c>
      <c r="AB1138" t="s">
        <v>258</v>
      </c>
      <c r="AC1138" t="s">
        <v>49</v>
      </c>
    </row>
    <row r="1139" spans="1:29" x14ac:dyDescent="0.3">
      <c r="A1139">
        <v>10382</v>
      </c>
      <c r="B1139">
        <v>50</v>
      </c>
      <c r="C1139" s="10">
        <v>65.385688647486532</v>
      </c>
      <c r="D1139">
        <v>100</v>
      </c>
      <c r="E1139">
        <v>7</v>
      </c>
      <c r="F1139" t="str" cm="1">
        <f t="array" ref="F1139">_xlfn.IFS(G1139&lt;5000,"Small",AND(G1139&gt;=5000,G1139&lt;=10000),"Medium",G1139&gt;10000,"Large")</f>
        <v>Medium</v>
      </c>
      <c r="G1139">
        <v>8935.5</v>
      </c>
      <c r="H1139" s="10">
        <f t="shared" si="34"/>
        <v>5666.2155676256734</v>
      </c>
      <c r="I1139" s="11">
        <f t="shared" si="35"/>
        <v>0.63412406330095383</v>
      </c>
      <c r="J1139" t="s">
        <v>24</v>
      </c>
      <c r="K1139" s="5">
        <v>38400</v>
      </c>
      <c r="L1139">
        <v>1</v>
      </c>
      <c r="M1139">
        <v>2</v>
      </c>
      <c r="N1139">
        <v>2005</v>
      </c>
      <c r="O1139" t="s">
        <v>492</v>
      </c>
      <c r="P1139">
        <v>99</v>
      </c>
      <c r="Q1139" t="s">
        <v>547</v>
      </c>
      <c r="R1139" t="s">
        <v>246</v>
      </c>
      <c r="S1139" t="s">
        <v>661</v>
      </c>
      <c r="T1139" t="s">
        <v>247</v>
      </c>
      <c r="U1139" t="s">
        <v>615</v>
      </c>
      <c r="V1139" t="s">
        <v>248</v>
      </c>
      <c r="W1139" t="s">
        <v>53</v>
      </c>
      <c r="X1139" t="s">
        <v>634</v>
      </c>
      <c r="Y1139" t="s">
        <v>31</v>
      </c>
      <c r="Z1139" t="s">
        <v>32</v>
      </c>
      <c r="AA1139" t="s">
        <v>249</v>
      </c>
      <c r="AB1139" t="s">
        <v>250</v>
      </c>
      <c r="AC1139" t="s">
        <v>140</v>
      </c>
    </row>
    <row r="1140" spans="1:29" x14ac:dyDescent="0.3">
      <c r="A1140">
        <v>10392</v>
      </c>
      <c r="B1140">
        <v>36</v>
      </c>
      <c r="C1140" s="10">
        <v>65.987114778518631</v>
      </c>
      <c r="D1140">
        <v>100</v>
      </c>
      <c r="E1140">
        <v>1</v>
      </c>
      <c r="F1140" t="str" cm="1">
        <f t="array" ref="F1140">_xlfn.IFS(G1140&lt;5000,"Small",AND(G1140&gt;=5000,G1140&lt;=10000),"Medium",G1140&gt;10000,"Large")</f>
        <v>Small</v>
      </c>
      <c r="G1140">
        <v>4035.96</v>
      </c>
      <c r="H1140" s="10">
        <f t="shared" si="34"/>
        <v>1660.4238679733294</v>
      </c>
      <c r="I1140" s="11">
        <f t="shared" si="35"/>
        <v>0.41140741433842987</v>
      </c>
      <c r="J1140" s="1" t="s">
        <v>24</v>
      </c>
      <c r="K1140" s="5">
        <v>38421</v>
      </c>
      <c r="L1140">
        <v>1</v>
      </c>
      <c r="M1140">
        <v>3</v>
      </c>
      <c r="N1140">
        <v>2005</v>
      </c>
      <c r="O1140" t="s">
        <v>492</v>
      </c>
      <c r="P1140">
        <v>99</v>
      </c>
      <c r="Q1140" t="s">
        <v>547</v>
      </c>
      <c r="R1140" t="s">
        <v>366</v>
      </c>
      <c r="S1140" t="s">
        <v>751</v>
      </c>
      <c r="T1140" t="s">
        <v>367</v>
      </c>
      <c r="U1140" t="s">
        <v>615</v>
      </c>
      <c r="V1140" t="s">
        <v>368</v>
      </c>
      <c r="W1140" t="s">
        <v>615</v>
      </c>
      <c r="X1140" t="s">
        <v>682</v>
      </c>
      <c r="Y1140" t="s">
        <v>137</v>
      </c>
      <c r="Z1140" t="s">
        <v>40</v>
      </c>
      <c r="AA1140" t="s">
        <v>369</v>
      </c>
      <c r="AB1140" t="s">
        <v>370</v>
      </c>
      <c r="AC1140" t="s">
        <v>49</v>
      </c>
    </row>
    <row r="1141" spans="1:29" x14ac:dyDescent="0.3">
      <c r="A1141">
        <v>10423</v>
      </c>
      <c r="B1141">
        <v>21</v>
      </c>
      <c r="C1141" s="10">
        <v>54.287495470596852</v>
      </c>
      <c r="D1141">
        <v>89.29</v>
      </c>
      <c r="E1141">
        <v>5</v>
      </c>
      <c r="F1141" t="str" cm="1">
        <f t="array" ref="F1141">_xlfn.IFS(G1141&lt;5000,"Small",AND(G1141&gt;=5000,G1141&lt;=10000),"Medium",G1141&gt;10000,"Large")</f>
        <v>Small</v>
      </c>
      <c r="G1141">
        <v>1875.09</v>
      </c>
      <c r="H1141" s="10">
        <f t="shared" si="34"/>
        <v>735.05259511746613</v>
      </c>
      <c r="I1141" s="11">
        <f t="shared" si="35"/>
        <v>0.39200923428606954</v>
      </c>
      <c r="J1141" t="s">
        <v>271</v>
      </c>
      <c r="K1141" s="5">
        <v>38502</v>
      </c>
      <c r="L1141">
        <v>2</v>
      </c>
      <c r="M1141">
        <v>5</v>
      </c>
      <c r="N1141">
        <v>2005</v>
      </c>
      <c r="O1141" t="s">
        <v>492</v>
      </c>
      <c r="P1141">
        <v>99</v>
      </c>
      <c r="Q1141" t="s">
        <v>547</v>
      </c>
      <c r="R1141" t="s">
        <v>329</v>
      </c>
      <c r="S1141" t="s">
        <v>744</v>
      </c>
      <c r="T1141" t="s">
        <v>330</v>
      </c>
      <c r="U1141" t="s">
        <v>615</v>
      </c>
      <c r="V1141" t="s">
        <v>331</v>
      </c>
      <c r="W1141" t="s">
        <v>615</v>
      </c>
      <c r="X1141" t="s">
        <v>332</v>
      </c>
      <c r="Y1141" t="s">
        <v>333</v>
      </c>
      <c r="Z1141" t="s">
        <v>40</v>
      </c>
      <c r="AA1141" t="s">
        <v>334</v>
      </c>
      <c r="AB1141" t="s">
        <v>335</v>
      </c>
      <c r="AC1141" t="s">
        <v>35</v>
      </c>
    </row>
    <row r="1142" spans="1:29" x14ac:dyDescent="0.3">
      <c r="A1142">
        <v>10108</v>
      </c>
      <c r="B1142">
        <v>29</v>
      </c>
      <c r="C1142" s="10">
        <v>70.425301162761329</v>
      </c>
      <c r="D1142">
        <v>100</v>
      </c>
      <c r="E1142">
        <v>8</v>
      </c>
      <c r="F1142" t="str" cm="1">
        <f t="array" ref="F1142">_xlfn.IFS(G1142&lt;5000,"Small",AND(G1142&gt;=5000,G1142&lt;=10000),"Medium",G1142&gt;10000,"Large")</f>
        <v>Small</v>
      </c>
      <c r="G1142">
        <v>4049.56</v>
      </c>
      <c r="H1142" s="10">
        <f t="shared" si="34"/>
        <v>2007.2262662799214</v>
      </c>
      <c r="I1142" s="11">
        <f t="shared" si="35"/>
        <v>0.49566527382726061</v>
      </c>
      <c r="J1142" s="1" t="s">
        <v>24</v>
      </c>
      <c r="K1142" s="5">
        <v>37683</v>
      </c>
      <c r="L1142">
        <v>1</v>
      </c>
      <c r="M1142">
        <v>3</v>
      </c>
      <c r="N1142">
        <v>2003</v>
      </c>
      <c r="O1142" t="s">
        <v>167</v>
      </c>
      <c r="P1142">
        <v>146</v>
      </c>
      <c r="Q1142" t="s">
        <v>548</v>
      </c>
      <c r="R1142" t="s">
        <v>380</v>
      </c>
      <c r="S1142" t="s">
        <v>381</v>
      </c>
      <c r="T1142" t="s">
        <v>382</v>
      </c>
      <c r="U1142" t="s">
        <v>615</v>
      </c>
      <c r="V1142" t="s">
        <v>383</v>
      </c>
      <c r="W1142" t="s">
        <v>615</v>
      </c>
      <c r="X1142" t="s">
        <v>752</v>
      </c>
      <c r="Y1142" t="s">
        <v>384</v>
      </c>
      <c r="Z1142" t="s">
        <v>182</v>
      </c>
      <c r="AA1142" t="s">
        <v>385</v>
      </c>
      <c r="AB1142" t="s">
        <v>386</v>
      </c>
      <c r="AC1142" t="s">
        <v>49</v>
      </c>
    </row>
    <row r="1143" spans="1:29" x14ac:dyDescent="0.3">
      <c r="A1143">
        <v>10122</v>
      </c>
      <c r="B1143">
        <v>21</v>
      </c>
      <c r="C1143" s="10">
        <v>66.40339550427845</v>
      </c>
      <c r="D1143">
        <v>100</v>
      </c>
      <c r="E1143">
        <v>12</v>
      </c>
      <c r="F1143" t="str" cm="1">
        <f t="array" ref="F1143">_xlfn.IFS(G1143&lt;5000,"Small",AND(G1143&gt;=5000,G1143&lt;=10000),"Medium",G1143&gt;10000,"Large")</f>
        <v>Small</v>
      </c>
      <c r="G1143">
        <v>2469.39</v>
      </c>
      <c r="H1143" s="10">
        <f t="shared" si="34"/>
        <v>1074.9186944101525</v>
      </c>
      <c r="I1143" s="11">
        <f t="shared" si="35"/>
        <v>0.43529725738346414</v>
      </c>
      <c r="J1143" s="1" t="s">
        <v>24</v>
      </c>
      <c r="K1143" s="5">
        <v>37749</v>
      </c>
      <c r="L1143">
        <v>2</v>
      </c>
      <c r="M1143">
        <v>5</v>
      </c>
      <c r="N1143">
        <v>2003</v>
      </c>
      <c r="O1143" t="s">
        <v>167</v>
      </c>
      <c r="P1143">
        <v>146</v>
      </c>
      <c r="Q1143" t="s">
        <v>548</v>
      </c>
      <c r="R1143" t="s">
        <v>387</v>
      </c>
      <c r="S1143" t="s">
        <v>753</v>
      </c>
      <c r="T1143" t="s">
        <v>388</v>
      </c>
      <c r="U1143" t="s">
        <v>615</v>
      </c>
      <c r="V1143" t="s">
        <v>389</v>
      </c>
      <c r="W1143" t="s">
        <v>615</v>
      </c>
      <c r="X1143" t="s">
        <v>686</v>
      </c>
      <c r="Y1143" t="s">
        <v>39</v>
      </c>
      <c r="Z1143" t="s">
        <v>40</v>
      </c>
      <c r="AA1143" t="s">
        <v>390</v>
      </c>
      <c r="AB1143" t="s">
        <v>391</v>
      </c>
      <c r="AC1143" t="s">
        <v>35</v>
      </c>
    </row>
    <row r="1144" spans="1:29" x14ac:dyDescent="0.3">
      <c r="A1144">
        <v>10135</v>
      </c>
      <c r="B1144">
        <v>42</v>
      </c>
      <c r="C1144" s="10">
        <v>73.395649929806495</v>
      </c>
      <c r="D1144">
        <v>100</v>
      </c>
      <c r="E1144">
        <v>9</v>
      </c>
      <c r="F1144" t="str" cm="1">
        <f t="array" ref="F1144">_xlfn.IFS(G1144&lt;5000,"Small",AND(G1144&gt;=5000,G1144&lt;=10000),"Medium",G1144&gt;10000,"Large")</f>
        <v>Medium</v>
      </c>
      <c r="G1144">
        <v>5432.7</v>
      </c>
      <c r="H1144" s="10">
        <f t="shared" si="34"/>
        <v>2350.082702948127</v>
      </c>
      <c r="I1144" s="11">
        <f t="shared" si="35"/>
        <v>0.43258098237490145</v>
      </c>
      <c r="J1144" s="1" t="s">
        <v>24</v>
      </c>
      <c r="K1144" s="5">
        <v>37804</v>
      </c>
      <c r="L1144">
        <v>3</v>
      </c>
      <c r="M1144">
        <v>7</v>
      </c>
      <c r="N1144">
        <v>2003</v>
      </c>
      <c r="O1144" t="s">
        <v>167</v>
      </c>
      <c r="P1144">
        <v>146</v>
      </c>
      <c r="Q1144" t="s">
        <v>548</v>
      </c>
      <c r="R1144" t="s">
        <v>246</v>
      </c>
      <c r="S1144" t="s">
        <v>661</v>
      </c>
      <c r="T1144" t="s">
        <v>247</v>
      </c>
      <c r="U1144" t="s">
        <v>615</v>
      </c>
      <c r="V1144" t="s">
        <v>248</v>
      </c>
      <c r="W1144" t="s">
        <v>53</v>
      </c>
      <c r="X1144" t="s">
        <v>634</v>
      </c>
      <c r="Y1144" t="s">
        <v>31</v>
      </c>
      <c r="Z1144" t="s">
        <v>32</v>
      </c>
      <c r="AA1144" t="s">
        <v>249</v>
      </c>
      <c r="AB1144" t="s">
        <v>250</v>
      </c>
      <c r="AC1144" t="s">
        <v>49</v>
      </c>
    </row>
    <row r="1145" spans="1:29" x14ac:dyDescent="0.3">
      <c r="A1145">
        <v>10147</v>
      </c>
      <c r="B1145">
        <v>37</v>
      </c>
      <c r="C1145" s="10">
        <v>82.487803219033793</v>
      </c>
      <c r="D1145">
        <v>100</v>
      </c>
      <c r="E1145">
        <v>9</v>
      </c>
      <c r="F1145" t="str" cm="1">
        <f t="array" ref="F1145">_xlfn.IFS(G1145&lt;5000,"Small",AND(G1145&gt;=5000,G1145&lt;=10000),"Medium",G1145&gt;10000,"Large")</f>
        <v>Small</v>
      </c>
      <c r="G1145">
        <v>4405.22</v>
      </c>
      <c r="H1145" s="10">
        <f t="shared" si="34"/>
        <v>1353.17128089575</v>
      </c>
      <c r="I1145" s="11">
        <f t="shared" si="35"/>
        <v>0.30717450681140779</v>
      </c>
      <c r="J1145" s="1" t="s">
        <v>24</v>
      </c>
      <c r="K1145" s="5">
        <v>37869</v>
      </c>
      <c r="L1145">
        <v>3</v>
      </c>
      <c r="M1145">
        <v>9</v>
      </c>
      <c r="N1145">
        <v>2003</v>
      </c>
      <c r="O1145" t="s">
        <v>167</v>
      </c>
      <c r="P1145">
        <v>146</v>
      </c>
      <c r="Q1145" t="s">
        <v>548</v>
      </c>
      <c r="R1145" t="s">
        <v>255</v>
      </c>
      <c r="S1145" t="s">
        <v>636</v>
      </c>
      <c r="T1145" t="s">
        <v>256</v>
      </c>
      <c r="U1145" t="s">
        <v>615</v>
      </c>
      <c r="V1145" t="s">
        <v>257</v>
      </c>
      <c r="W1145" t="s">
        <v>115</v>
      </c>
      <c r="X1145" t="s">
        <v>664</v>
      </c>
      <c r="Y1145" t="s">
        <v>31</v>
      </c>
      <c r="Z1145" t="s">
        <v>32</v>
      </c>
      <c r="AA1145" t="s">
        <v>249</v>
      </c>
      <c r="AB1145" t="s">
        <v>258</v>
      </c>
      <c r="AC1145" t="s">
        <v>49</v>
      </c>
    </row>
    <row r="1146" spans="1:29" x14ac:dyDescent="0.3">
      <c r="A1146">
        <v>10159</v>
      </c>
      <c r="B1146">
        <v>25</v>
      </c>
      <c r="C1146" s="10">
        <v>66.150798053732231</v>
      </c>
      <c r="D1146">
        <v>100</v>
      </c>
      <c r="E1146">
        <v>4</v>
      </c>
      <c r="F1146" t="str" cm="1">
        <f t="array" ref="F1146">_xlfn.IFS(G1146&lt;5000,"Small",AND(G1146&gt;=5000,G1146&lt;=10000),"Medium",G1146&gt;10000,"Large")</f>
        <v>Small</v>
      </c>
      <c r="G1146">
        <v>3638</v>
      </c>
      <c r="H1146" s="10">
        <f t="shared" si="34"/>
        <v>1984.2300486566942</v>
      </c>
      <c r="I1146" s="11">
        <f t="shared" si="35"/>
        <v>0.54541782535917926</v>
      </c>
      <c r="J1146" s="1" t="s">
        <v>24</v>
      </c>
      <c r="K1146" s="5">
        <v>37904</v>
      </c>
      <c r="L1146">
        <v>4</v>
      </c>
      <c r="M1146">
        <v>10</v>
      </c>
      <c r="N1146">
        <v>2003</v>
      </c>
      <c r="O1146" t="s">
        <v>167</v>
      </c>
      <c r="P1146">
        <v>146</v>
      </c>
      <c r="Q1146" t="s">
        <v>548</v>
      </c>
      <c r="R1146" t="s">
        <v>56</v>
      </c>
      <c r="S1146" t="s">
        <v>621</v>
      </c>
      <c r="T1146" t="s">
        <v>57</v>
      </c>
      <c r="U1146" t="s">
        <v>615</v>
      </c>
      <c r="V1146" t="s">
        <v>58</v>
      </c>
      <c r="W1146" t="s">
        <v>53</v>
      </c>
      <c r="X1146" t="s">
        <v>615</v>
      </c>
      <c r="Y1146" t="s">
        <v>31</v>
      </c>
      <c r="Z1146" t="s">
        <v>32</v>
      </c>
      <c r="AA1146" t="s">
        <v>59</v>
      </c>
      <c r="AB1146" t="s">
        <v>55</v>
      </c>
      <c r="AC1146" t="s">
        <v>49</v>
      </c>
    </row>
    <row r="1147" spans="1:29" x14ac:dyDescent="0.3">
      <c r="A1147">
        <v>10169</v>
      </c>
      <c r="B1147">
        <v>36</v>
      </c>
      <c r="C1147" s="10">
        <v>76.292537181292502</v>
      </c>
      <c r="D1147">
        <v>100</v>
      </c>
      <c r="E1147">
        <v>4</v>
      </c>
      <c r="F1147" t="str" cm="1">
        <f t="array" ref="F1147">_xlfn.IFS(G1147&lt;5000,"Small",AND(G1147&gt;=5000,G1147&lt;=10000),"Medium",G1147&gt;10000,"Large")</f>
        <v>Small</v>
      </c>
      <c r="G1147">
        <v>4444.92</v>
      </c>
      <c r="H1147" s="10">
        <f t="shared" si="34"/>
        <v>1698.3886614734702</v>
      </c>
      <c r="I1147" s="11">
        <f t="shared" si="35"/>
        <v>0.38209656449912938</v>
      </c>
      <c r="J1147" s="1" t="s">
        <v>24</v>
      </c>
      <c r="K1147" s="5">
        <v>37929</v>
      </c>
      <c r="L1147">
        <v>4</v>
      </c>
      <c r="M1147">
        <v>11</v>
      </c>
      <c r="N1147">
        <v>2003</v>
      </c>
      <c r="O1147" t="s">
        <v>167</v>
      </c>
      <c r="P1147">
        <v>146</v>
      </c>
      <c r="Q1147" t="s">
        <v>548</v>
      </c>
      <c r="R1147" t="s">
        <v>259</v>
      </c>
      <c r="S1147" s="2" t="s">
        <v>665</v>
      </c>
      <c r="T1147" t="s">
        <v>260</v>
      </c>
      <c r="U1147" t="s">
        <v>261</v>
      </c>
      <c r="V1147" t="s">
        <v>262</v>
      </c>
      <c r="W1147" t="s">
        <v>146</v>
      </c>
      <c r="X1147" t="s">
        <v>666</v>
      </c>
      <c r="Y1147" t="s">
        <v>88</v>
      </c>
      <c r="Z1147" t="s">
        <v>89</v>
      </c>
      <c r="AA1147" t="s">
        <v>263</v>
      </c>
      <c r="AB1147" t="s">
        <v>264</v>
      </c>
      <c r="AC1147" t="s">
        <v>49</v>
      </c>
    </row>
    <row r="1148" spans="1:29" x14ac:dyDescent="0.3">
      <c r="A1148">
        <v>10181</v>
      </c>
      <c r="B1148">
        <v>22</v>
      </c>
      <c r="C1148" s="10">
        <v>60.112219909330932</v>
      </c>
      <c r="D1148">
        <v>100</v>
      </c>
      <c r="E1148">
        <v>16</v>
      </c>
      <c r="F1148" t="str" cm="1">
        <f t="array" ref="F1148">_xlfn.IFS(G1148&lt;5000,"Small",AND(G1148&gt;=5000,G1148&lt;=10000),"Medium",G1148&gt;10000,"Large")</f>
        <v>Small</v>
      </c>
      <c r="G1148">
        <v>3395.48</v>
      </c>
      <c r="H1148" s="10">
        <f t="shared" si="34"/>
        <v>2073.0111619947193</v>
      </c>
      <c r="I1148" s="11">
        <f t="shared" si="35"/>
        <v>0.61052079882512023</v>
      </c>
      <c r="J1148" s="1" t="s">
        <v>24</v>
      </c>
      <c r="K1148" s="5">
        <v>37937</v>
      </c>
      <c r="L1148">
        <v>4</v>
      </c>
      <c r="M1148">
        <v>11</v>
      </c>
      <c r="N1148">
        <v>2003</v>
      </c>
      <c r="O1148" t="s">
        <v>167</v>
      </c>
      <c r="P1148">
        <v>146</v>
      </c>
      <c r="Q1148" t="s">
        <v>548</v>
      </c>
      <c r="R1148" t="s">
        <v>70</v>
      </c>
      <c r="S1148" s="2" t="s">
        <v>625</v>
      </c>
      <c r="T1148" t="s">
        <v>71</v>
      </c>
      <c r="U1148" t="s">
        <v>615</v>
      </c>
      <c r="V1148" t="s">
        <v>72</v>
      </c>
      <c r="W1148" t="s">
        <v>615</v>
      </c>
      <c r="X1148" t="s">
        <v>715</v>
      </c>
      <c r="Y1148" t="s">
        <v>73</v>
      </c>
      <c r="Z1148" t="s">
        <v>40</v>
      </c>
      <c r="AA1148" t="s">
        <v>74</v>
      </c>
      <c r="AB1148" t="s">
        <v>75</v>
      </c>
      <c r="AC1148" t="s">
        <v>49</v>
      </c>
    </row>
    <row r="1149" spans="1:29" x14ac:dyDescent="0.3">
      <c r="A1149">
        <v>10191</v>
      </c>
      <c r="B1149">
        <v>23</v>
      </c>
      <c r="C1149" s="10">
        <v>68.790015602377963</v>
      </c>
      <c r="D1149">
        <v>100</v>
      </c>
      <c r="E1149">
        <v>5</v>
      </c>
      <c r="F1149" t="str" cm="1">
        <f t="array" ref="F1149">_xlfn.IFS(G1149&lt;5000,"Small",AND(G1149&gt;=5000,G1149&lt;=10000),"Medium",G1149&gt;10000,"Large")</f>
        <v>Small</v>
      </c>
      <c r="G1149">
        <v>3414.58</v>
      </c>
      <c r="H1149" s="10">
        <f t="shared" si="34"/>
        <v>1832.4096411453068</v>
      </c>
      <c r="I1149" s="11">
        <f t="shared" si="35"/>
        <v>0.53664276167063207</v>
      </c>
      <c r="J1149" t="s">
        <v>24</v>
      </c>
      <c r="K1149" s="5">
        <v>37945</v>
      </c>
      <c r="L1149">
        <v>4</v>
      </c>
      <c r="M1149">
        <v>11</v>
      </c>
      <c r="N1149">
        <v>2003</v>
      </c>
      <c r="O1149" t="s">
        <v>167</v>
      </c>
      <c r="P1149">
        <v>146</v>
      </c>
      <c r="Q1149" t="s">
        <v>548</v>
      </c>
      <c r="R1149" t="s">
        <v>392</v>
      </c>
      <c r="S1149" t="s">
        <v>754</v>
      </c>
      <c r="T1149" t="s">
        <v>393</v>
      </c>
      <c r="U1149" t="s">
        <v>615</v>
      </c>
      <c r="V1149" t="s">
        <v>394</v>
      </c>
      <c r="W1149" t="s">
        <v>615</v>
      </c>
      <c r="X1149" t="s">
        <v>687</v>
      </c>
      <c r="Y1149" t="s">
        <v>395</v>
      </c>
      <c r="Z1149" t="s">
        <v>40</v>
      </c>
      <c r="AA1149" t="s">
        <v>396</v>
      </c>
      <c r="AB1149" t="s">
        <v>397</v>
      </c>
      <c r="AC1149" t="s">
        <v>49</v>
      </c>
    </row>
    <row r="1150" spans="1:29" x14ac:dyDescent="0.3">
      <c r="A1150">
        <v>10203</v>
      </c>
      <c r="B1150">
        <v>32</v>
      </c>
      <c r="C1150" s="10">
        <v>64.712719696616091</v>
      </c>
      <c r="D1150">
        <v>100</v>
      </c>
      <c r="E1150">
        <v>10</v>
      </c>
      <c r="F1150" t="str" cm="1">
        <f t="array" ref="F1150">_xlfn.IFS(G1150&lt;5000,"Small",AND(G1150&gt;=5000,G1150&lt;=10000),"Medium",G1150&gt;10000,"Large")</f>
        <v>Medium</v>
      </c>
      <c r="G1150">
        <v>5127.04</v>
      </c>
      <c r="H1150" s="10">
        <f t="shared" si="34"/>
        <v>3056.2329697082851</v>
      </c>
      <c r="I1150" s="11">
        <f t="shared" si="35"/>
        <v>0.59610086320923672</v>
      </c>
      <c r="J1150" s="1" t="s">
        <v>24</v>
      </c>
      <c r="K1150" s="5">
        <v>37957</v>
      </c>
      <c r="L1150">
        <v>4</v>
      </c>
      <c r="M1150">
        <v>12</v>
      </c>
      <c r="N1150">
        <v>2003</v>
      </c>
      <c r="O1150" t="s">
        <v>167</v>
      </c>
      <c r="P1150">
        <v>146</v>
      </c>
      <c r="Q1150" t="s">
        <v>548</v>
      </c>
      <c r="R1150" t="s">
        <v>161</v>
      </c>
      <c r="S1150" t="s">
        <v>723</v>
      </c>
      <c r="T1150" t="s">
        <v>162</v>
      </c>
      <c r="U1150" t="s">
        <v>615</v>
      </c>
      <c r="V1150" t="s">
        <v>163</v>
      </c>
      <c r="W1150" t="s">
        <v>615</v>
      </c>
      <c r="X1150" t="s">
        <v>646</v>
      </c>
      <c r="Y1150" t="s">
        <v>164</v>
      </c>
      <c r="Z1150" t="s">
        <v>40</v>
      </c>
      <c r="AA1150" t="s">
        <v>165</v>
      </c>
      <c r="AB1150" t="s">
        <v>166</v>
      </c>
      <c r="AC1150" t="s">
        <v>49</v>
      </c>
    </row>
    <row r="1151" spans="1:29" x14ac:dyDescent="0.3">
      <c r="A1151">
        <v>10211</v>
      </c>
      <c r="B1151">
        <v>28</v>
      </c>
      <c r="C1151" s="10">
        <v>73.888938788128229</v>
      </c>
      <c r="D1151">
        <v>100</v>
      </c>
      <c r="E1151">
        <v>4</v>
      </c>
      <c r="F1151" t="str" cm="1">
        <f t="array" ref="F1151">_xlfn.IFS(G1151&lt;5000,"Small",AND(G1151&gt;=5000,G1151&lt;=10000),"Medium",G1151&gt;10000,"Large")</f>
        <v>Small</v>
      </c>
      <c r="G1151">
        <v>3745.28</v>
      </c>
      <c r="H1151" s="10">
        <f t="shared" si="34"/>
        <v>1676.3897139324099</v>
      </c>
      <c r="I1151" s="11">
        <f t="shared" si="35"/>
        <v>0.44760063705047681</v>
      </c>
      <c r="J1151" t="s">
        <v>24</v>
      </c>
      <c r="K1151" s="5">
        <v>38001</v>
      </c>
      <c r="L1151">
        <v>1</v>
      </c>
      <c r="M1151">
        <v>1</v>
      </c>
      <c r="N1151">
        <v>2004</v>
      </c>
      <c r="O1151" t="s">
        <v>167</v>
      </c>
      <c r="P1151">
        <v>146</v>
      </c>
      <c r="Q1151" t="s">
        <v>548</v>
      </c>
      <c r="R1151" t="s">
        <v>79</v>
      </c>
      <c r="S1151" t="s">
        <v>716</v>
      </c>
      <c r="T1151" t="s">
        <v>80</v>
      </c>
      <c r="U1151" t="s">
        <v>615</v>
      </c>
      <c r="V1151" t="s">
        <v>46</v>
      </c>
      <c r="W1151" t="s">
        <v>615</v>
      </c>
      <c r="X1151" t="s">
        <v>627</v>
      </c>
      <c r="Y1151" t="s">
        <v>39</v>
      </c>
      <c r="Z1151" t="s">
        <v>40</v>
      </c>
      <c r="AA1151" t="s">
        <v>81</v>
      </c>
      <c r="AB1151" t="s">
        <v>82</v>
      </c>
      <c r="AC1151" t="s">
        <v>49</v>
      </c>
    </row>
    <row r="1152" spans="1:29" x14ac:dyDescent="0.3">
      <c r="A1152">
        <v>10225</v>
      </c>
      <c r="B1152">
        <v>27</v>
      </c>
      <c r="C1152" s="10">
        <v>81.000021024726877</v>
      </c>
      <c r="D1152">
        <v>100</v>
      </c>
      <c r="E1152">
        <v>11</v>
      </c>
      <c r="F1152" t="str" cm="1">
        <f t="array" ref="F1152">_xlfn.IFS(G1152&lt;5000,"Small",AND(G1152&gt;=5000,G1152&lt;=10000),"Medium",G1152&gt;10000,"Large")</f>
        <v>Small</v>
      </c>
      <c r="G1152">
        <v>4564.08</v>
      </c>
      <c r="H1152" s="10">
        <f t="shared" si="34"/>
        <v>2377.0794323323744</v>
      </c>
      <c r="I1152" s="11">
        <f t="shared" si="35"/>
        <v>0.52082334935679797</v>
      </c>
      <c r="J1152" t="s">
        <v>24</v>
      </c>
      <c r="K1152" s="5">
        <v>38039</v>
      </c>
      <c r="L1152">
        <v>1</v>
      </c>
      <c r="M1152">
        <v>2</v>
      </c>
      <c r="N1152">
        <v>2004</v>
      </c>
      <c r="O1152" t="s">
        <v>167</v>
      </c>
      <c r="P1152">
        <v>146</v>
      </c>
      <c r="Q1152" t="s">
        <v>548</v>
      </c>
      <c r="R1152" t="s">
        <v>398</v>
      </c>
      <c r="S1152" t="s">
        <v>755</v>
      </c>
      <c r="T1152" t="s">
        <v>399</v>
      </c>
      <c r="U1152" t="s">
        <v>615</v>
      </c>
      <c r="V1152" t="s">
        <v>400</v>
      </c>
      <c r="W1152" t="s">
        <v>615</v>
      </c>
      <c r="X1152" t="s">
        <v>688</v>
      </c>
      <c r="Y1152" t="s">
        <v>401</v>
      </c>
      <c r="Z1152" t="s">
        <v>40</v>
      </c>
      <c r="AA1152" t="s">
        <v>402</v>
      </c>
      <c r="AB1152" t="s">
        <v>96</v>
      </c>
      <c r="AC1152" t="s">
        <v>49</v>
      </c>
    </row>
    <row r="1153" spans="1:29" x14ac:dyDescent="0.3">
      <c r="A1153">
        <v>10238</v>
      </c>
      <c r="B1153">
        <v>49</v>
      </c>
      <c r="C1153" s="10">
        <v>86.03630405451041</v>
      </c>
      <c r="D1153">
        <v>100</v>
      </c>
      <c r="E1153">
        <v>5</v>
      </c>
      <c r="F1153" t="str" cm="1">
        <f t="array" ref="F1153">_xlfn.IFS(G1153&lt;5000,"Small",AND(G1153&gt;=5000,G1153&lt;=10000),"Medium",G1153&gt;10000,"Large")</f>
        <v>Medium</v>
      </c>
      <c r="G1153">
        <v>6554.24</v>
      </c>
      <c r="H1153" s="10">
        <f t="shared" si="34"/>
        <v>2338.4611013289896</v>
      </c>
      <c r="I1153" s="11">
        <f t="shared" si="35"/>
        <v>0.35678600437716496</v>
      </c>
      <c r="J1153" s="1" t="s">
        <v>24</v>
      </c>
      <c r="K1153" s="5">
        <v>38086</v>
      </c>
      <c r="L1153">
        <v>2</v>
      </c>
      <c r="M1153">
        <v>4</v>
      </c>
      <c r="N1153">
        <v>2004</v>
      </c>
      <c r="O1153" t="s">
        <v>167</v>
      </c>
      <c r="P1153">
        <v>146</v>
      </c>
      <c r="Q1153" t="s">
        <v>548</v>
      </c>
      <c r="R1153" t="s">
        <v>292</v>
      </c>
      <c r="S1153" t="s">
        <v>293</v>
      </c>
      <c r="T1153" t="s">
        <v>294</v>
      </c>
      <c r="U1153" t="s">
        <v>615</v>
      </c>
      <c r="V1153" t="s">
        <v>295</v>
      </c>
      <c r="W1153" t="s">
        <v>615</v>
      </c>
      <c r="X1153" t="s">
        <v>670</v>
      </c>
      <c r="Y1153" t="s">
        <v>296</v>
      </c>
      <c r="Z1153" t="s">
        <v>40</v>
      </c>
      <c r="AA1153" t="s">
        <v>297</v>
      </c>
      <c r="AB1153" t="s">
        <v>298</v>
      </c>
      <c r="AC1153" t="s">
        <v>49</v>
      </c>
    </row>
    <row r="1154" spans="1:29" x14ac:dyDescent="0.3">
      <c r="A1154">
        <v>10252</v>
      </c>
      <c r="B1154">
        <v>41</v>
      </c>
      <c r="C1154" s="10">
        <v>83.547656255860886</v>
      </c>
      <c r="D1154">
        <v>100</v>
      </c>
      <c r="E1154">
        <v>1</v>
      </c>
      <c r="F1154" t="str" cm="1">
        <f t="array" ref="F1154">_xlfn.IFS(G1154&lt;5000,"Small",AND(G1154&gt;=5000,G1154&lt;=10000),"Medium",G1154&gt;10000,"Large")</f>
        <v>Medium</v>
      </c>
      <c r="G1154">
        <v>6749.83</v>
      </c>
      <c r="H1154" s="10">
        <f t="shared" si="34"/>
        <v>3324.3760935097034</v>
      </c>
      <c r="I1154" s="11">
        <f t="shared" si="35"/>
        <v>0.49251256602161886</v>
      </c>
      <c r="J1154" t="s">
        <v>24</v>
      </c>
      <c r="K1154" s="5">
        <v>38133</v>
      </c>
      <c r="L1154">
        <v>2</v>
      </c>
      <c r="M1154">
        <v>5</v>
      </c>
      <c r="N1154">
        <v>2004</v>
      </c>
      <c r="O1154" t="s">
        <v>167</v>
      </c>
      <c r="P1154">
        <v>146</v>
      </c>
      <c r="Q1154" t="s">
        <v>548</v>
      </c>
      <c r="R1154" t="s">
        <v>79</v>
      </c>
      <c r="S1154" t="s">
        <v>716</v>
      </c>
      <c r="T1154" t="s">
        <v>80</v>
      </c>
      <c r="U1154" t="s">
        <v>615</v>
      </c>
      <c r="V1154" t="s">
        <v>46</v>
      </c>
      <c r="W1154" t="s">
        <v>615</v>
      </c>
      <c r="X1154" t="s">
        <v>627</v>
      </c>
      <c r="Y1154" t="s">
        <v>39</v>
      </c>
      <c r="Z1154" t="s">
        <v>40</v>
      </c>
      <c r="AA1154" t="s">
        <v>81</v>
      </c>
      <c r="AB1154" t="s">
        <v>82</v>
      </c>
      <c r="AC1154" t="s">
        <v>49</v>
      </c>
    </row>
    <row r="1155" spans="1:29" x14ac:dyDescent="0.3">
      <c r="A1155">
        <v>10265</v>
      </c>
      <c r="B1155">
        <v>49</v>
      </c>
      <c r="C1155" s="10">
        <v>85.228052873798575</v>
      </c>
      <c r="D1155">
        <v>100</v>
      </c>
      <c r="E1155">
        <v>1</v>
      </c>
      <c r="F1155" t="str" cm="1">
        <f t="array" ref="F1155">_xlfn.IFS(G1155&lt;5000,"Small",AND(G1155&gt;=5000,G1155&lt;=10000),"Medium",G1155&gt;10000,"Large")</f>
        <v>Medium</v>
      </c>
      <c r="G1155">
        <v>8427.02</v>
      </c>
      <c r="H1155" s="10">
        <f t="shared" ref="H1155:H1218" si="36">G1155-(B1155*C1155)</f>
        <v>4250.8454091838703</v>
      </c>
      <c r="I1155" s="11">
        <f t="shared" ref="I1155:I1218" si="37">H1155/G1155</f>
        <v>0.50443044031981299</v>
      </c>
      <c r="J1155" s="1" t="s">
        <v>24</v>
      </c>
      <c r="K1155" s="5">
        <v>38170</v>
      </c>
      <c r="L1155">
        <v>3</v>
      </c>
      <c r="M1155">
        <v>7</v>
      </c>
      <c r="N1155">
        <v>2004</v>
      </c>
      <c r="O1155" t="s">
        <v>167</v>
      </c>
      <c r="P1155">
        <v>146</v>
      </c>
      <c r="Q1155" t="s">
        <v>548</v>
      </c>
      <c r="R1155" t="s">
        <v>499</v>
      </c>
      <c r="S1155" t="s">
        <v>763</v>
      </c>
      <c r="T1155" t="s">
        <v>500</v>
      </c>
      <c r="U1155" t="s">
        <v>615</v>
      </c>
      <c r="V1155" t="s">
        <v>501</v>
      </c>
      <c r="W1155" t="s">
        <v>87</v>
      </c>
      <c r="X1155" t="s">
        <v>707</v>
      </c>
      <c r="Y1155" t="s">
        <v>88</v>
      </c>
      <c r="Z1155" t="s">
        <v>89</v>
      </c>
      <c r="AA1155" t="s">
        <v>502</v>
      </c>
      <c r="AB1155" t="s">
        <v>503</v>
      </c>
      <c r="AC1155" t="s">
        <v>140</v>
      </c>
    </row>
    <row r="1156" spans="1:29" x14ac:dyDescent="0.3">
      <c r="A1156">
        <v>10276</v>
      </c>
      <c r="B1156">
        <v>30</v>
      </c>
      <c r="C1156" s="10">
        <v>80.242244196835969</v>
      </c>
      <c r="D1156">
        <v>100</v>
      </c>
      <c r="E1156">
        <v>5</v>
      </c>
      <c r="F1156" t="str" cm="1">
        <f t="array" ref="F1156">_xlfn.IFS(G1156&lt;5000,"Small",AND(G1156&gt;=5000,G1156&lt;=10000),"Medium",G1156&gt;10000,"Large")</f>
        <v>Small</v>
      </c>
      <c r="G1156">
        <v>3924.6</v>
      </c>
      <c r="H1156" s="10">
        <f t="shared" si="36"/>
        <v>1517.332674094921</v>
      </c>
      <c r="I1156" s="11">
        <f t="shared" si="37"/>
        <v>0.38662097388139455</v>
      </c>
      <c r="J1156" s="1" t="s">
        <v>24</v>
      </c>
      <c r="K1156" s="5">
        <v>38201</v>
      </c>
      <c r="L1156">
        <v>3</v>
      </c>
      <c r="M1156">
        <v>8</v>
      </c>
      <c r="N1156">
        <v>2004</v>
      </c>
      <c r="O1156" t="s">
        <v>167</v>
      </c>
      <c r="P1156">
        <v>146</v>
      </c>
      <c r="Q1156" t="s">
        <v>548</v>
      </c>
      <c r="R1156" t="s">
        <v>408</v>
      </c>
      <c r="S1156" t="s">
        <v>690</v>
      </c>
      <c r="T1156" t="s">
        <v>409</v>
      </c>
      <c r="U1156" t="s">
        <v>615</v>
      </c>
      <c r="V1156" t="s">
        <v>257</v>
      </c>
      <c r="W1156" t="s">
        <v>115</v>
      </c>
      <c r="X1156" t="s">
        <v>664</v>
      </c>
      <c r="Y1156" t="s">
        <v>31</v>
      </c>
      <c r="Z1156" t="s">
        <v>32</v>
      </c>
      <c r="AA1156" t="s">
        <v>410</v>
      </c>
      <c r="AB1156" t="s">
        <v>411</v>
      </c>
      <c r="AC1156" t="s">
        <v>49</v>
      </c>
    </row>
    <row r="1157" spans="1:29" x14ac:dyDescent="0.3">
      <c r="A1157">
        <v>10287</v>
      </c>
      <c r="B1157">
        <v>40</v>
      </c>
      <c r="C1157" s="10">
        <v>89.86185690236664</v>
      </c>
      <c r="D1157">
        <v>100</v>
      </c>
      <c r="E1157">
        <v>14</v>
      </c>
      <c r="F1157" t="str" cm="1">
        <f t="array" ref="F1157">_xlfn.IFS(G1157&lt;5000,"Small",AND(G1157&gt;=5000,G1157&lt;=10000),"Medium",G1157&gt;10000,"Large")</f>
        <v>Medium</v>
      </c>
      <c r="G1157">
        <v>6761.6</v>
      </c>
      <c r="H1157" s="10">
        <f t="shared" si="36"/>
        <v>3167.1257239053348</v>
      </c>
      <c r="I1157" s="11">
        <f t="shared" si="37"/>
        <v>0.46839885883597587</v>
      </c>
      <c r="J1157" t="s">
        <v>24</v>
      </c>
      <c r="K1157" s="5">
        <v>38229</v>
      </c>
      <c r="L1157">
        <v>3</v>
      </c>
      <c r="M1157">
        <v>8</v>
      </c>
      <c r="N1157">
        <v>2004</v>
      </c>
      <c r="O1157" t="s">
        <v>167</v>
      </c>
      <c r="P1157">
        <v>146</v>
      </c>
      <c r="Q1157" t="s">
        <v>548</v>
      </c>
      <c r="R1157" t="s">
        <v>398</v>
      </c>
      <c r="S1157" t="s">
        <v>755</v>
      </c>
      <c r="T1157" t="s">
        <v>399</v>
      </c>
      <c r="U1157" t="s">
        <v>615</v>
      </c>
      <c r="V1157" t="s">
        <v>400</v>
      </c>
      <c r="W1157" t="s">
        <v>615</v>
      </c>
      <c r="X1157" t="s">
        <v>688</v>
      </c>
      <c r="Y1157" t="s">
        <v>401</v>
      </c>
      <c r="Z1157" t="s">
        <v>40</v>
      </c>
      <c r="AA1157" t="s">
        <v>402</v>
      </c>
      <c r="AB1157" t="s">
        <v>96</v>
      </c>
      <c r="AC1157" t="s">
        <v>49</v>
      </c>
    </row>
    <row r="1158" spans="1:29" x14ac:dyDescent="0.3">
      <c r="A1158">
        <v>10300</v>
      </c>
      <c r="B1158">
        <v>23</v>
      </c>
      <c r="C1158" s="10">
        <v>65.752990596729603</v>
      </c>
      <c r="D1158">
        <v>100</v>
      </c>
      <c r="E1158">
        <v>7</v>
      </c>
      <c r="F1158" t="str" cm="1">
        <f t="array" ref="F1158">_xlfn.IFS(G1158&lt;5000,"Small",AND(G1158&gt;=5000,G1158&lt;=10000),"Medium",G1158&gt;10000,"Large")</f>
        <v>Small</v>
      </c>
      <c r="G1158">
        <v>3786.49</v>
      </c>
      <c r="H1158" s="10">
        <f t="shared" si="36"/>
        <v>2274.1712162752192</v>
      </c>
      <c r="I1158" s="11">
        <f t="shared" si="37"/>
        <v>0.60060140559600561</v>
      </c>
      <c r="J1158" s="1" t="s">
        <v>24</v>
      </c>
      <c r="K1158" s="5">
        <v>37898</v>
      </c>
      <c r="L1158">
        <v>4</v>
      </c>
      <c r="M1158">
        <v>10</v>
      </c>
      <c r="N1158">
        <v>2003</v>
      </c>
      <c r="O1158" t="s">
        <v>167</v>
      </c>
      <c r="P1158">
        <v>146</v>
      </c>
      <c r="Q1158" t="s">
        <v>548</v>
      </c>
      <c r="R1158" t="s">
        <v>412</v>
      </c>
      <c r="S1158" t="s">
        <v>413</v>
      </c>
      <c r="T1158" t="s">
        <v>414</v>
      </c>
      <c r="U1158" t="s">
        <v>615</v>
      </c>
      <c r="V1158" t="s">
        <v>415</v>
      </c>
      <c r="W1158" t="s">
        <v>615</v>
      </c>
      <c r="X1158" t="s">
        <v>691</v>
      </c>
      <c r="Y1158" t="s">
        <v>395</v>
      </c>
      <c r="Z1158" t="s">
        <v>40</v>
      </c>
      <c r="AA1158" t="s">
        <v>416</v>
      </c>
      <c r="AB1158" t="s">
        <v>370</v>
      </c>
      <c r="AC1158" t="s">
        <v>49</v>
      </c>
    </row>
    <row r="1159" spans="1:29" x14ac:dyDescent="0.3">
      <c r="A1159">
        <v>10310</v>
      </c>
      <c r="B1159">
        <v>49</v>
      </c>
      <c r="C1159" s="10">
        <v>83.812922469357375</v>
      </c>
      <c r="D1159">
        <v>100</v>
      </c>
      <c r="E1159">
        <v>12</v>
      </c>
      <c r="F1159" t="str" cm="1">
        <f t="array" ref="F1159">_xlfn.IFS(G1159&lt;5000,"Small",AND(G1159&gt;=5000,G1159&lt;=10000),"Medium",G1159&gt;10000,"Large")</f>
        <v>Medium</v>
      </c>
      <c r="G1159">
        <v>6266.12</v>
      </c>
      <c r="H1159" s="10">
        <f t="shared" si="36"/>
        <v>2159.2867990014884</v>
      </c>
      <c r="I1159" s="11">
        <f t="shared" si="37"/>
        <v>0.34459710299220064</v>
      </c>
      <c r="J1159" t="s">
        <v>24</v>
      </c>
      <c r="K1159" s="5">
        <v>38276</v>
      </c>
      <c r="L1159">
        <v>4</v>
      </c>
      <c r="M1159">
        <v>10</v>
      </c>
      <c r="N1159">
        <v>2004</v>
      </c>
      <c r="O1159" t="s">
        <v>167</v>
      </c>
      <c r="P1159">
        <v>146</v>
      </c>
      <c r="Q1159" t="s">
        <v>548</v>
      </c>
      <c r="R1159" t="s">
        <v>392</v>
      </c>
      <c r="S1159" t="s">
        <v>754</v>
      </c>
      <c r="T1159" t="s">
        <v>393</v>
      </c>
      <c r="U1159" t="s">
        <v>615</v>
      </c>
      <c r="V1159" t="s">
        <v>394</v>
      </c>
      <c r="W1159" t="s">
        <v>615</v>
      </c>
      <c r="X1159" t="s">
        <v>687</v>
      </c>
      <c r="Y1159" t="s">
        <v>395</v>
      </c>
      <c r="Z1159" t="s">
        <v>40</v>
      </c>
      <c r="AA1159" t="s">
        <v>396</v>
      </c>
      <c r="AB1159" t="s">
        <v>397</v>
      </c>
      <c r="AC1159" t="s">
        <v>49</v>
      </c>
    </row>
    <row r="1160" spans="1:29" x14ac:dyDescent="0.3">
      <c r="A1160">
        <v>10320</v>
      </c>
      <c r="B1160">
        <v>25</v>
      </c>
      <c r="C1160" s="10">
        <v>65.786538100932319</v>
      </c>
      <c r="D1160">
        <v>100</v>
      </c>
      <c r="E1160">
        <v>5</v>
      </c>
      <c r="F1160" t="str" cm="1">
        <f t="array" ref="F1160">_xlfn.IFS(G1160&lt;5000,"Small",AND(G1160&gt;=5000,G1160&lt;=10000),"Medium",G1160&gt;10000,"Large")</f>
        <v>Small</v>
      </c>
      <c r="G1160">
        <v>3491</v>
      </c>
      <c r="H1160" s="10">
        <f t="shared" si="36"/>
        <v>1846.336547476692</v>
      </c>
      <c r="I1160" s="11">
        <f t="shared" si="37"/>
        <v>0.5288847171230856</v>
      </c>
      <c r="J1160" s="1" t="s">
        <v>24</v>
      </c>
      <c r="K1160" s="5">
        <v>38294</v>
      </c>
      <c r="L1160">
        <v>4</v>
      </c>
      <c r="M1160">
        <v>11</v>
      </c>
      <c r="N1160">
        <v>2004</v>
      </c>
      <c r="O1160" t="s">
        <v>167</v>
      </c>
      <c r="P1160">
        <v>146</v>
      </c>
      <c r="Q1160" t="s">
        <v>548</v>
      </c>
      <c r="R1160" t="s">
        <v>169</v>
      </c>
      <c r="S1160" t="s">
        <v>724</v>
      </c>
      <c r="T1160" t="s">
        <v>170</v>
      </c>
      <c r="U1160" t="s">
        <v>615</v>
      </c>
      <c r="V1160" t="s">
        <v>171</v>
      </c>
      <c r="W1160" t="s">
        <v>615</v>
      </c>
      <c r="X1160" t="s">
        <v>725</v>
      </c>
      <c r="Y1160" t="s">
        <v>172</v>
      </c>
      <c r="Z1160" t="s">
        <v>40</v>
      </c>
      <c r="AA1160" t="s">
        <v>173</v>
      </c>
      <c r="AB1160" t="s">
        <v>174</v>
      </c>
      <c r="AC1160" t="s">
        <v>49</v>
      </c>
    </row>
    <row r="1161" spans="1:29" x14ac:dyDescent="0.3">
      <c r="A1161">
        <v>10330</v>
      </c>
      <c r="B1161">
        <v>37</v>
      </c>
      <c r="C1161" s="10">
        <v>78.466052893118174</v>
      </c>
      <c r="D1161">
        <v>100</v>
      </c>
      <c r="E1161">
        <v>3</v>
      </c>
      <c r="F1161" t="str" cm="1">
        <f t="array" ref="F1161">_xlfn.IFS(G1161&lt;5000,"Small",AND(G1161&gt;=5000,G1161&lt;=10000),"Medium",G1161&gt;10000,"Large")</f>
        <v>Small</v>
      </c>
      <c r="G1161">
        <v>4405.22</v>
      </c>
      <c r="H1161" s="10">
        <f t="shared" si="36"/>
        <v>1501.9760429546277</v>
      </c>
      <c r="I1161" s="11">
        <f t="shared" si="37"/>
        <v>0.34095369651336999</v>
      </c>
      <c r="J1161" t="s">
        <v>24</v>
      </c>
      <c r="K1161" s="5">
        <v>38307</v>
      </c>
      <c r="L1161">
        <v>4</v>
      </c>
      <c r="M1161">
        <v>11</v>
      </c>
      <c r="N1161">
        <v>2004</v>
      </c>
      <c r="O1161" t="s">
        <v>167</v>
      </c>
      <c r="P1161">
        <v>146</v>
      </c>
      <c r="Q1161" t="s">
        <v>548</v>
      </c>
      <c r="R1161" t="s">
        <v>380</v>
      </c>
      <c r="S1161" t="s">
        <v>381</v>
      </c>
      <c r="T1161" t="s">
        <v>382</v>
      </c>
      <c r="U1161" t="s">
        <v>615</v>
      </c>
      <c r="V1161" t="s">
        <v>383</v>
      </c>
      <c r="W1161" t="s">
        <v>615</v>
      </c>
      <c r="X1161" t="s">
        <v>752</v>
      </c>
      <c r="Y1161" t="s">
        <v>384</v>
      </c>
      <c r="Z1161" t="s">
        <v>182</v>
      </c>
      <c r="AA1161" t="s">
        <v>385</v>
      </c>
      <c r="AB1161" t="s">
        <v>386</v>
      </c>
      <c r="AC1161" t="s">
        <v>49</v>
      </c>
    </row>
    <row r="1162" spans="1:29" x14ac:dyDescent="0.3">
      <c r="A1162">
        <v>10342</v>
      </c>
      <c r="B1162">
        <v>55</v>
      </c>
      <c r="C1162" s="10">
        <v>64.034090245609562</v>
      </c>
      <c r="D1162">
        <v>100</v>
      </c>
      <c r="E1162">
        <v>7</v>
      </c>
      <c r="F1162" t="str" cm="1">
        <f t="array" ref="F1162">_xlfn.IFS(G1162&lt;5000,"Small",AND(G1162&gt;=5000,G1162&lt;=10000),"Medium",G1162&gt;10000,"Large")</f>
        <v>Medium</v>
      </c>
      <c r="G1162">
        <v>6548.3</v>
      </c>
      <c r="H1162" s="10">
        <f t="shared" si="36"/>
        <v>3026.4250364914742</v>
      </c>
      <c r="I1162" s="11">
        <f t="shared" si="37"/>
        <v>0.46216957630094441</v>
      </c>
      <c r="J1162" t="s">
        <v>24</v>
      </c>
      <c r="K1162" s="5">
        <v>38315</v>
      </c>
      <c r="L1162">
        <v>4</v>
      </c>
      <c r="M1162">
        <v>11</v>
      </c>
      <c r="N1162">
        <v>2004</v>
      </c>
      <c r="O1162" t="s">
        <v>167</v>
      </c>
      <c r="P1162">
        <v>146</v>
      </c>
      <c r="Q1162" t="s">
        <v>548</v>
      </c>
      <c r="R1162" t="s">
        <v>83</v>
      </c>
      <c r="S1162" s="2" t="s">
        <v>628</v>
      </c>
      <c r="T1162" t="s">
        <v>84</v>
      </c>
      <c r="U1162" t="s">
        <v>85</v>
      </c>
      <c r="V1162" t="s">
        <v>86</v>
      </c>
      <c r="W1162" t="s">
        <v>87</v>
      </c>
      <c r="X1162" t="s">
        <v>629</v>
      </c>
      <c r="Y1162" t="s">
        <v>88</v>
      </c>
      <c r="Z1162" t="s">
        <v>89</v>
      </c>
      <c r="AA1162" t="s">
        <v>90</v>
      </c>
      <c r="AB1162" t="s">
        <v>91</v>
      </c>
      <c r="AC1162" t="s">
        <v>49</v>
      </c>
    </row>
    <row r="1163" spans="1:29" x14ac:dyDescent="0.3">
      <c r="A1163">
        <v>10355</v>
      </c>
      <c r="B1163">
        <v>23</v>
      </c>
      <c r="C1163" s="10">
        <v>78.34008485407719</v>
      </c>
      <c r="D1163">
        <v>100</v>
      </c>
      <c r="E1163">
        <v>7</v>
      </c>
      <c r="F1163" t="str" cm="1">
        <f t="array" ref="F1163">_xlfn.IFS(G1163&lt;5000,"Small",AND(G1163&gt;=5000,G1163&lt;=10000),"Medium",G1163&gt;10000,"Large")</f>
        <v>Small</v>
      </c>
      <c r="G1163">
        <v>3177.91</v>
      </c>
      <c r="H1163" s="10">
        <f t="shared" si="36"/>
        <v>1376.0880483562246</v>
      </c>
      <c r="I1163" s="11">
        <f t="shared" si="37"/>
        <v>0.43301668340394306</v>
      </c>
      <c r="J1163" s="1" t="s">
        <v>24</v>
      </c>
      <c r="K1163" s="5">
        <v>38328</v>
      </c>
      <c r="L1163">
        <v>4</v>
      </c>
      <c r="M1163">
        <v>12</v>
      </c>
      <c r="N1163">
        <v>2004</v>
      </c>
      <c r="O1163" t="s">
        <v>167</v>
      </c>
      <c r="P1163">
        <v>146</v>
      </c>
      <c r="Q1163" t="s">
        <v>548</v>
      </c>
      <c r="R1163" t="s">
        <v>161</v>
      </c>
      <c r="S1163" t="s">
        <v>723</v>
      </c>
      <c r="T1163" t="s">
        <v>162</v>
      </c>
      <c r="U1163" t="s">
        <v>615</v>
      </c>
      <c r="V1163" t="s">
        <v>163</v>
      </c>
      <c r="W1163" t="s">
        <v>615</v>
      </c>
      <c r="X1163" t="s">
        <v>646</v>
      </c>
      <c r="Y1163" t="s">
        <v>164</v>
      </c>
      <c r="Z1163" t="s">
        <v>40</v>
      </c>
      <c r="AA1163" t="s">
        <v>165</v>
      </c>
      <c r="AB1163" t="s">
        <v>166</v>
      </c>
      <c r="AC1163" t="s">
        <v>49</v>
      </c>
    </row>
    <row r="1164" spans="1:29" x14ac:dyDescent="0.3">
      <c r="A1164">
        <v>10363</v>
      </c>
      <c r="B1164">
        <v>24</v>
      </c>
      <c r="C1164" s="10">
        <v>78.301717837209893</v>
      </c>
      <c r="D1164">
        <v>100</v>
      </c>
      <c r="E1164">
        <v>11</v>
      </c>
      <c r="F1164" t="str" cm="1">
        <f t="array" ref="F1164">_xlfn.IFS(G1164&lt;5000,"Small",AND(G1164&gt;=5000,G1164&lt;=10000),"Medium",G1164&gt;10000,"Large")</f>
        <v>Small</v>
      </c>
      <c r="G1164">
        <v>4142.6400000000003</v>
      </c>
      <c r="H1164" s="10">
        <f t="shared" si="36"/>
        <v>2263.3987719069628</v>
      </c>
      <c r="I1164" s="11">
        <f t="shared" si="37"/>
        <v>0.5463662717269574</v>
      </c>
      <c r="J1164" s="1" t="s">
        <v>24</v>
      </c>
      <c r="K1164" s="5">
        <v>38358</v>
      </c>
      <c r="L1164">
        <v>1</v>
      </c>
      <c r="M1164">
        <v>1</v>
      </c>
      <c r="N1164">
        <v>2005</v>
      </c>
      <c r="O1164" t="s">
        <v>167</v>
      </c>
      <c r="P1164">
        <v>146</v>
      </c>
      <c r="Q1164" t="s">
        <v>548</v>
      </c>
      <c r="R1164" t="s">
        <v>417</v>
      </c>
      <c r="S1164" t="s">
        <v>418</v>
      </c>
      <c r="T1164" t="s">
        <v>419</v>
      </c>
      <c r="U1164" t="s">
        <v>615</v>
      </c>
      <c r="V1164" t="s">
        <v>420</v>
      </c>
      <c r="W1164" t="s">
        <v>615</v>
      </c>
      <c r="X1164" t="s">
        <v>421</v>
      </c>
      <c r="Y1164" t="s">
        <v>121</v>
      </c>
      <c r="Z1164" t="s">
        <v>40</v>
      </c>
      <c r="AA1164" t="s">
        <v>422</v>
      </c>
      <c r="AB1164" t="s">
        <v>423</v>
      </c>
      <c r="AC1164" t="s">
        <v>49</v>
      </c>
    </row>
    <row r="1165" spans="1:29" x14ac:dyDescent="0.3">
      <c r="A1165">
        <v>10378</v>
      </c>
      <c r="B1165">
        <v>43</v>
      </c>
      <c r="C1165" s="10">
        <v>59.859337056897544</v>
      </c>
      <c r="D1165">
        <v>96.49</v>
      </c>
      <c r="E1165">
        <v>10</v>
      </c>
      <c r="F1165" t="str" cm="1">
        <f t="array" ref="F1165">_xlfn.IFS(G1165&lt;5000,"Small",AND(G1165&gt;=5000,G1165&lt;=10000),"Medium",G1165&gt;10000,"Large")</f>
        <v>Small</v>
      </c>
      <c r="G1165">
        <v>4149.07</v>
      </c>
      <c r="H1165" s="10">
        <f t="shared" si="36"/>
        <v>1575.1185065534055</v>
      </c>
      <c r="I1165" s="11">
        <f t="shared" si="37"/>
        <v>0.37963170217745318</v>
      </c>
      <c r="J1165" s="1" t="s">
        <v>24</v>
      </c>
      <c r="K1165" s="5">
        <v>38393</v>
      </c>
      <c r="L1165">
        <v>1</v>
      </c>
      <c r="M1165">
        <v>2</v>
      </c>
      <c r="N1165">
        <v>2005</v>
      </c>
      <c r="O1165" t="s">
        <v>167</v>
      </c>
      <c r="P1165">
        <v>146</v>
      </c>
      <c r="Q1165" t="s">
        <v>548</v>
      </c>
      <c r="R1165" t="s">
        <v>161</v>
      </c>
      <c r="S1165" t="s">
        <v>723</v>
      </c>
      <c r="T1165" t="s">
        <v>162</v>
      </c>
      <c r="U1165" t="s">
        <v>615</v>
      </c>
      <c r="V1165" t="s">
        <v>163</v>
      </c>
      <c r="W1165" t="s">
        <v>615</v>
      </c>
      <c r="X1165" t="s">
        <v>646</v>
      </c>
      <c r="Y1165" t="s">
        <v>164</v>
      </c>
      <c r="Z1165" t="s">
        <v>40</v>
      </c>
      <c r="AA1165" t="s">
        <v>165</v>
      </c>
      <c r="AB1165" t="s">
        <v>166</v>
      </c>
      <c r="AC1165" t="s">
        <v>49</v>
      </c>
    </row>
    <row r="1166" spans="1:29" x14ac:dyDescent="0.3">
      <c r="A1166">
        <v>10390</v>
      </c>
      <c r="B1166">
        <v>50</v>
      </c>
      <c r="C1166" s="10">
        <v>69.024997666321468</v>
      </c>
      <c r="D1166">
        <v>100</v>
      </c>
      <c r="E1166">
        <v>1</v>
      </c>
      <c r="F1166" t="str" cm="1">
        <f t="array" ref="F1166">_xlfn.IFS(G1166&lt;5000,"Small",AND(G1166&gt;=5000,G1166&lt;=10000),"Medium",G1166&gt;10000,"Large")</f>
        <v>Medium</v>
      </c>
      <c r="G1166">
        <v>7397</v>
      </c>
      <c r="H1166" s="10">
        <f t="shared" si="36"/>
        <v>3945.7501166839265</v>
      </c>
      <c r="I1166" s="11">
        <f t="shared" si="37"/>
        <v>0.53342572890143658</v>
      </c>
      <c r="J1166" s="1" t="s">
        <v>24</v>
      </c>
      <c r="K1166" s="5">
        <v>38415</v>
      </c>
      <c r="L1166">
        <v>1</v>
      </c>
      <c r="M1166">
        <v>3</v>
      </c>
      <c r="N1166">
        <v>2005</v>
      </c>
      <c r="O1166" t="s">
        <v>167</v>
      </c>
      <c r="P1166">
        <v>146</v>
      </c>
      <c r="Q1166" t="s">
        <v>548</v>
      </c>
      <c r="R1166" t="s">
        <v>246</v>
      </c>
      <c r="S1166" t="s">
        <v>661</v>
      </c>
      <c r="T1166" t="s">
        <v>247</v>
      </c>
      <c r="U1166" t="s">
        <v>615</v>
      </c>
      <c r="V1166" t="s">
        <v>248</v>
      </c>
      <c r="W1166" t="s">
        <v>53</v>
      </c>
      <c r="X1166" t="s">
        <v>634</v>
      </c>
      <c r="Y1166" t="s">
        <v>31</v>
      </c>
      <c r="Z1166" t="s">
        <v>32</v>
      </c>
      <c r="AA1166" t="s">
        <v>249</v>
      </c>
      <c r="AB1166" t="s">
        <v>250</v>
      </c>
      <c r="AC1166" t="s">
        <v>140</v>
      </c>
    </row>
    <row r="1167" spans="1:29" x14ac:dyDescent="0.3">
      <c r="A1167">
        <v>10109</v>
      </c>
      <c r="B1167">
        <v>47</v>
      </c>
      <c r="C1167" s="10">
        <v>77.574859868335139</v>
      </c>
      <c r="D1167">
        <v>100</v>
      </c>
      <c r="E1167">
        <v>2</v>
      </c>
      <c r="F1167" t="str" cm="1">
        <f t="array" ref="F1167">_xlfn.IFS(G1167&lt;5000,"Small",AND(G1167&gt;=5000,G1167&lt;=10000),"Medium",G1167&gt;10000,"Large")</f>
        <v>Medium</v>
      </c>
      <c r="G1167">
        <v>6241.6</v>
      </c>
      <c r="H1167" s="10">
        <f t="shared" si="36"/>
        <v>2595.5815861882488</v>
      </c>
      <c r="I1167" s="11">
        <f t="shared" si="37"/>
        <v>0.41585195882277759</v>
      </c>
      <c r="J1167" s="1" t="s">
        <v>24</v>
      </c>
      <c r="K1167" s="5">
        <v>37690</v>
      </c>
      <c r="L1167">
        <v>1</v>
      </c>
      <c r="M1167">
        <v>3</v>
      </c>
      <c r="N1167">
        <v>2003</v>
      </c>
      <c r="O1167" t="s">
        <v>167</v>
      </c>
      <c r="P1167">
        <v>141</v>
      </c>
      <c r="Q1167" t="s">
        <v>549</v>
      </c>
      <c r="R1167" t="s">
        <v>280</v>
      </c>
      <c r="S1167" t="s">
        <v>667</v>
      </c>
      <c r="T1167" t="s">
        <v>281</v>
      </c>
      <c r="U1167" t="s">
        <v>615</v>
      </c>
      <c r="V1167" t="s">
        <v>197</v>
      </c>
      <c r="W1167" t="s">
        <v>132</v>
      </c>
      <c r="X1167" t="s">
        <v>653</v>
      </c>
      <c r="Y1167" t="s">
        <v>31</v>
      </c>
      <c r="Z1167" t="s">
        <v>32</v>
      </c>
      <c r="AA1167" t="s">
        <v>116</v>
      </c>
      <c r="AB1167" t="s">
        <v>282</v>
      </c>
      <c r="AC1167" t="s">
        <v>49</v>
      </c>
    </row>
    <row r="1168" spans="1:29" x14ac:dyDescent="0.3">
      <c r="A1168">
        <v>10123</v>
      </c>
      <c r="B1168">
        <v>34</v>
      </c>
      <c r="C1168" s="10">
        <v>78.343591432657732</v>
      </c>
      <c r="D1168">
        <v>100</v>
      </c>
      <c r="E1168">
        <v>4</v>
      </c>
      <c r="F1168" t="str" cm="1">
        <f t="array" ref="F1168">_xlfn.IFS(G1168&lt;5000,"Small",AND(G1168&gt;=5000,G1168&lt;=10000),"Medium",G1168&gt;10000,"Large")</f>
        <v>Medium</v>
      </c>
      <c r="G1168">
        <v>5331.88</v>
      </c>
      <c r="H1168" s="10">
        <f t="shared" si="36"/>
        <v>2668.197891289637</v>
      </c>
      <c r="I1168" s="11">
        <f t="shared" si="37"/>
        <v>0.5004234700123853</v>
      </c>
      <c r="J1168" t="s">
        <v>24</v>
      </c>
      <c r="K1168" s="5">
        <v>37761</v>
      </c>
      <c r="L1168">
        <v>2</v>
      </c>
      <c r="M1168">
        <v>5</v>
      </c>
      <c r="N1168">
        <v>2003</v>
      </c>
      <c r="O1168" t="s">
        <v>167</v>
      </c>
      <c r="P1168">
        <v>141</v>
      </c>
      <c r="Q1168" t="s">
        <v>549</v>
      </c>
      <c r="R1168" t="s">
        <v>283</v>
      </c>
      <c r="S1168" t="s">
        <v>737</v>
      </c>
      <c r="T1168" t="s">
        <v>284</v>
      </c>
      <c r="U1168" t="s">
        <v>615</v>
      </c>
      <c r="V1168" t="s">
        <v>109</v>
      </c>
      <c r="W1168" t="s">
        <v>615</v>
      </c>
      <c r="X1168" t="s">
        <v>635</v>
      </c>
      <c r="Y1168" t="s">
        <v>39</v>
      </c>
      <c r="Z1168" t="s">
        <v>40</v>
      </c>
      <c r="AA1168" t="s">
        <v>285</v>
      </c>
      <c r="AB1168" t="s">
        <v>286</v>
      </c>
      <c r="AC1168" t="s">
        <v>49</v>
      </c>
    </row>
    <row r="1169" spans="1:29" x14ac:dyDescent="0.3">
      <c r="A1169">
        <v>10137</v>
      </c>
      <c r="B1169">
        <v>31</v>
      </c>
      <c r="C1169" s="10">
        <v>85.62830493515014</v>
      </c>
      <c r="D1169">
        <v>100</v>
      </c>
      <c r="E1169">
        <v>4</v>
      </c>
      <c r="F1169" t="str" cm="1">
        <f t="array" ref="F1169">_xlfn.IFS(G1169&lt;5000,"Small",AND(G1169&gt;=5000,G1169&lt;=10000),"Medium",G1169&gt;10000,"Large")</f>
        <v>Medium</v>
      </c>
      <c r="G1169">
        <v>5124.3</v>
      </c>
      <c r="H1169" s="10">
        <f t="shared" si="36"/>
        <v>2469.8225470103457</v>
      </c>
      <c r="I1169" s="11">
        <f t="shared" si="37"/>
        <v>0.48198242628463317</v>
      </c>
      <c r="J1169" s="1" t="s">
        <v>24</v>
      </c>
      <c r="K1169" s="5">
        <v>37812</v>
      </c>
      <c r="L1169">
        <v>3</v>
      </c>
      <c r="M1169">
        <v>7</v>
      </c>
      <c r="N1169">
        <v>2003</v>
      </c>
      <c r="O1169" t="s">
        <v>167</v>
      </c>
      <c r="P1169">
        <v>141</v>
      </c>
      <c r="Q1169" t="s">
        <v>549</v>
      </c>
      <c r="R1169" t="s">
        <v>36</v>
      </c>
      <c r="S1169" t="s">
        <v>713</v>
      </c>
      <c r="T1169" t="s">
        <v>37</v>
      </c>
      <c r="U1169" t="s">
        <v>615</v>
      </c>
      <c r="V1169" t="s">
        <v>38</v>
      </c>
      <c r="W1169" t="s">
        <v>615</v>
      </c>
      <c r="X1169" t="s">
        <v>617</v>
      </c>
      <c r="Y1169" t="s">
        <v>39</v>
      </c>
      <c r="Z1169" t="s">
        <v>40</v>
      </c>
      <c r="AA1169" t="s">
        <v>41</v>
      </c>
      <c r="AB1169" t="s">
        <v>42</v>
      </c>
      <c r="AC1169" t="s">
        <v>49</v>
      </c>
    </row>
    <row r="1170" spans="1:29" x14ac:dyDescent="0.3">
      <c r="A1170">
        <v>10148</v>
      </c>
      <c r="B1170">
        <v>28</v>
      </c>
      <c r="C1170" s="10">
        <v>66.953053223872516</v>
      </c>
      <c r="D1170">
        <v>100</v>
      </c>
      <c r="E1170">
        <v>11</v>
      </c>
      <c r="F1170" t="str" cm="1">
        <f t="array" ref="F1170">_xlfn.IFS(G1170&lt;5000,"Small",AND(G1170&gt;=5000,G1170&lt;=10000),"Medium",G1170&gt;10000,"Large")</f>
        <v>Small</v>
      </c>
      <c r="G1170">
        <v>3639.44</v>
      </c>
      <c r="H1170" s="10">
        <f t="shared" si="36"/>
        <v>1764.7545097315697</v>
      </c>
      <c r="I1170" s="11">
        <f t="shared" si="37"/>
        <v>0.484897267088225</v>
      </c>
      <c r="J1170" s="1" t="s">
        <v>24</v>
      </c>
      <c r="K1170" s="5">
        <v>37875</v>
      </c>
      <c r="L1170">
        <v>3</v>
      </c>
      <c r="M1170">
        <v>9</v>
      </c>
      <c r="N1170">
        <v>2003</v>
      </c>
      <c r="O1170" t="s">
        <v>167</v>
      </c>
      <c r="P1170">
        <v>141</v>
      </c>
      <c r="Q1170" t="s">
        <v>549</v>
      </c>
      <c r="R1170" t="s">
        <v>259</v>
      </c>
      <c r="S1170" s="2" t="s">
        <v>665</v>
      </c>
      <c r="T1170" t="s">
        <v>260</v>
      </c>
      <c r="U1170" t="s">
        <v>261</v>
      </c>
      <c r="V1170" t="s">
        <v>262</v>
      </c>
      <c r="W1170" t="s">
        <v>146</v>
      </c>
      <c r="X1170" t="s">
        <v>666</v>
      </c>
      <c r="Y1170" t="s">
        <v>88</v>
      </c>
      <c r="Z1170" t="s">
        <v>89</v>
      </c>
      <c r="AA1170" t="s">
        <v>263</v>
      </c>
      <c r="AB1170" t="s">
        <v>264</v>
      </c>
      <c r="AC1170" t="s">
        <v>49</v>
      </c>
    </row>
    <row r="1171" spans="1:29" x14ac:dyDescent="0.3">
      <c r="A1171">
        <v>10161</v>
      </c>
      <c r="B1171">
        <v>36</v>
      </c>
      <c r="C1171" s="10">
        <v>69.740226092021942</v>
      </c>
      <c r="D1171">
        <v>100</v>
      </c>
      <c r="E1171">
        <v>10</v>
      </c>
      <c r="F1171" t="str" cm="1">
        <f t="array" ref="F1171">_xlfn.IFS(G1171&lt;5000,"Small",AND(G1171&gt;=5000,G1171&lt;=10000),"Medium",G1171&gt;10000,"Large")</f>
        <v>Medium</v>
      </c>
      <c r="G1171">
        <v>5544</v>
      </c>
      <c r="H1171" s="10">
        <f t="shared" si="36"/>
        <v>3033.3518606872103</v>
      </c>
      <c r="I1171" s="11">
        <f t="shared" si="37"/>
        <v>0.54714138901284459</v>
      </c>
      <c r="J1171" t="s">
        <v>24</v>
      </c>
      <c r="K1171" s="5">
        <v>37911</v>
      </c>
      <c r="L1171">
        <v>4</v>
      </c>
      <c r="M1171">
        <v>10</v>
      </c>
      <c r="N1171">
        <v>2003</v>
      </c>
      <c r="O1171" t="s">
        <v>167</v>
      </c>
      <c r="P1171">
        <v>141</v>
      </c>
      <c r="Q1171" t="s">
        <v>549</v>
      </c>
      <c r="R1171" t="s">
        <v>444</v>
      </c>
      <c r="S1171" t="s">
        <v>445</v>
      </c>
      <c r="T1171" t="s">
        <v>446</v>
      </c>
      <c r="U1171" t="s">
        <v>615</v>
      </c>
      <c r="V1171" t="s">
        <v>447</v>
      </c>
      <c r="W1171" t="s">
        <v>615</v>
      </c>
      <c r="X1171" t="s">
        <v>696</v>
      </c>
      <c r="Y1171" t="s">
        <v>296</v>
      </c>
      <c r="Z1171" t="s">
        <v>40</v>
      </c>
      <c r="AA1171" t="s">
        <v>448</v>
      </c>
      <c r="AB1171" t="s">
        <v>449</v>
      </c>
      <c r="AC1171" t="s">
        <v>49</v>
      </c>
    </row>
    <row r="1172" spans="1:29" x14ac:dyDescent="0.3">
      <c r="A1172">
        <v>10172</v>
      </c>
      <c r="B1172">
        <v>48</v>
      </c>
      <c r="C1172" s="10">
        <v>73.900245696170259</v>
      </c>
      <c r="D1172">
        <v>100</v>
      </c>
      <c r="E1172">
        <v>8</v>
      </c>
      <c r="F1172" t="str" cm="1">
        <f t="array" ref="F1172">_xlfn.IFS(G1172&lt;5000,"Small",AND(G1172&gt;=5000,G1172&lt;=10000),"Medium",G1172&gt;10000,"Large")</f>
        <v>Medium</v>
      </c>
      <c r="G1172">
        <v>5493.12</v>
      </c>
      <c r="H1172" s="10">
        <f t="shared" si="36"/>
        <v>1945.9082065838275</v>
      </c>
      <c r="I1172" s="11">
        <f t="shared" si="37"/>
        <v>0.35424461992161604</v>
      </c>
      <c r="J1172" s="1" t="s">
        <v>24</v>
      </c>
      <c r="K1172" s="5">
        <v>37930</v>
      </c>
      <c r="L1172">
        <v>4</v>
      </c>
      <c r="M1172">
        <v>11</v>
      </c>
      <c r="N1172">
        <v>2003</v>
      </c>
      <c r="O1172" t="s">
        <v>167</v>
      </c>
      <c r="P1172">
        <v>141</v>
      </c>
      <c r="Q1172" t="s">
        <v>549</v>
      </c>
      <c r="R1172" t="s">
        <v>102</v>
      </c>
      <c r="S1172" t="s">
        <v>633</v>
      </c>
      <c r="T1172" t="s">
        <v>103</v>
      </c>
      <c r="U1172" t="s">
        <v>615</v>
      </c>
      <c r="V1172" t="s">
        <v>104</v>
      </c>
      <c r="W1172" t="s">
        <v>105</v>
      </c>
      <c r="X1172" t="s">
        <v>634</v>
      </c>
      <c r="Y1172" t="s">
        <v>31</v>
      </c>
      <c r="Z1172" t="s">
        <v>32</v>
      </c>
      <c r="AA1172" t="s">
        <v>106</v>
      </c>
      <c r="AB1172" t="s">
        <v>55</v>
      </c>
      <c r="AC1172" t="s">
        <v>49</v>
      </c>
    </row>
    <row r="1173" spans="1:29" x14ac:dyDescent="0.3">
      <c r="A1173">
        <v>10181</v>
      </c>
      <c r="B1173">
        <v>39</v>
      </c>
      <c r="C1173" s="10">
        <v>75.365513451666246</v>
      </c>
      <c r="D1173">
        <v>100</v>
      </c>
      <c r="E1173">
        <v>4</v>
      </c>
      <c r="F1173" t="str" cm="1">
        <f t="array" ref="F1173">_xlfn.IFS(G1173&lt;5000,"Small",AND(G1173&gt;=5000,G1173&lt;=10000),"Medium",G1173&gt;10000,"Large")</f>
        <v>Medium</v>
      </c>
      <c r="G1173">
        <v>5785.26</v>
      </c>
      <c r="H1173" s="10">
        <f t="shared" si="36"/>
        <v>2846.0049753850167</v>
      </c>
      <c r="I1173" s="11">
        <f t="shared" si="37"/>
        <v>0.49194072096759983</v>
      </c>
      <c r="J1173" s="1" t="s">
        <v>24</v>
      </c>
      <c r="K1173" s="5">
        <v>37937</v>
      </c>
      <c r="L1173">
        <v>4</v>
      </c>
      <c r="M1173">
        <v>11</v>
      </c>
      <c r="N1173">
        <v>2003</v>
      </c>
      <c r="O1173" t="s">
        <v>167</v>
      </c>
      <c r="P1173">
        <v>141</v>
      </c>
      <c r="Q1173" t="s">
        <v>549</v>
      </c>
      <c r="R1173" t="s">
        <v>70</v>
      </c>
      <c r="S1173" s="2" t="s">
        <v>625</v>
      </c>
      <c r="T1173" t="s">
        <v>71</v>
      </c>
      <c r="U1173" t="s">
        <v>615</v>
      </c>
      <c r="V1173" t="s">
        <v>72</v>
      </c>
      <c r="W1173" t="s">
        <v>615</v>
      </c>
      <c r="X1173" t="s">
        <v>715</v>
      </c>
      <c r="Y1173" t="s">
        <v>73</v>
      </c>
      <c r="Z1173" t="s">
        <v>40</v>
      </c>
      <c r="AA1173" t="s">
        <v>74</v>
      </c>
      <c r="AB1173" t="s">
        <v>75</v>
      </c>
      <c r="AC1173" t="s">
        <v>49</v>
      </c>
    </row>
    <row r="1174" spans="1:29" x14ac:dyDescent="0.3">
      <c r="A1174">
        <v>10192</v>
      </c>
      <c r="B1174">
        <v>45</v>
      </c>
      <c r="C1174" s="10">
        <v>60.225681278488508</v>
      </c>
      <c r="D1174">
        <v>100</v>
      </c>
      <c r="E1174">
        <v>9</v>
      </c>
      <c r="F1174" t="str" cm="1">
        <f t="array" ref="F1174">_xlfn.IFS(G1174&lt;5000,"Small",AND(G1174&gt;=5000,G1174&lt;=10000),"Medium",G1174&gt;10000,"Large")</f>
        <v>Medium</v>
      </c>
      <c r="G1174">
        <v>5340.6</v>
      </c>
      <c r="H1174" s="10">
        <f t="shared" si="36"/>
        <v>2630.4443424680176</v>
      </c>
      <c r="I1174" s="11">
        <f t="shared" si="37"/>
        <v>0.49253723223383467</v>
      </c>
      <c r="J1174" t="s">
        <v>24</v>
      </c>
      <c r="K1174" s="5">
        <v>37945</v>
      </c>
      <c r="L1174">
        <v>4</v>
      </c>
      <c r="M1174">
        <v>11</v>
      </c>
      <c r="N1174">
        <v>2003</v>
      </c>
      <c r="O1174" t="s">
        <v>167</v>
      </c>
      <c r="P1174">
        <v>141</v>
      </c>
      <c r="Q1174" t="s">
        <v>549</v>
      </c>
      <c r="R1174" t="s">
        <v>251</v>
      </c>
      <c r="S1174" t="s">
        <v>662</v>
      </c>
      <c r="T1174" t="s">
        <v>252</v>
      </c>
      <c r="U1174" t="s">
        <v>615</v>
      </c>
      <c r="V1174" t="s">
        <v>253</v>
      </c>
      <c r="W1174" t="s">
        <v>254</v>
      </c>
      <c r="X1174" t="s">
        <v>663</v>
      </c>
      <c r="Y1174" t="s">
        <v>31</v>
      </c>
      <c r="Z1174" t="s">
        <v>32</v>
      </c>
      <c r="AA1174" t="s">
        <v>54</v>
      </c>
      <c r="AB1174" t="s">
        <v>250</v>
      </c>
      <c r="AC1174" t="s">
        <v>49</v>
      </c>
    </row>
    <row r="1175" spans="1:29" x14ac:dyDescent="0.3">
      <c r="A1175">
        <v>10204</v>
      </c>
      <c r="B1175">
        <v>35</v>
      </c>
      <c r="C1175" s="10">
        <v>87.106388409892404</v>
      </c>
      <c r="D1175">
        <v>100</v>
      </c>
      <c r="E1175">
        <v>15</v>
      </c>
      <c r="F1175" t="str" cm="1">
        <f t="array" ref="F1175">_xlfn.IFS(G1175&lt;5000,"Small",AND(G1175&gt;=5000,G1175&lt;=10000),"Medium",G1175&gt;10000,"Large")</f>
        <v>Medium</v>
      </c>
      <c r="G1175">
        <v>5735.8</v>
      </c>
      <c r="H1175" s="10">
        <f t="shared" si="36"/>
        <v>2687.076405653766</v>
      </c>
      <c r="I1175" s="11">
        <f t="shared" si="37"/>
        <v>0.46847456425498901</v>
      </c>
      <c r="J1175" s="1" t="s">
        <v>24</v>
      </c>
      <c r="K1175" s="5">
        <v>37957</v>
      </c>
      <c r="L1175">
        <v>4</v>
      </c>
      <c r="M1175">
        <v>12</v>
      </c>
      <c r="N1175">
        <v>2003</v>
      </c>
      <c r="O1175" t="s">
        <v>167</v>
      </c>
      <c r="P1175">
        <v>141</v>
      </c>
      <c r="Q1175" t="s">
        <v>549</v>
      </c>
      <c r="R1175" t="s">
        <v>425</v>
      </c>
      <c r="S1175" t="s">
        <v>692</v>
      </c>
      <c r="T1175" t="s">
        <v>426</v>
      </c>
      <c r="U1175" t="s">
        <v>427</v>
      </c>
      <c r="V1175" t="s">
        <v>29</v>
      </c>
      <c r="W1175" t="s">
        <v>30</v>
      </c>
      <c r="X1175" t="s">
        <v>616</v>
      </c>
      <c r="Y1175" t="s">
        <v>31</v>
      </c>
      <c r="Z1175" t="s">
        <v>32</v>
      </c>
      <c r="AA1175" t="s">
        <v>54</v>
      </c>
      <c r="AB1175" t="s">
        <v>428</v>
      </c>
      <c r="AC1175" t="s">
        <v>49</v>
      </c>
    </row>
    <row r="1176" spans="1:29" x14ac:dyDescent="0.3">
      <c r="A1176">
        <v>10212</v>
      </c>
      <c r="B1176">
        <v>45</v>
      </c>
      <c r="C1176" s="10">
        <v>69.805720363711259</v>
      </c>
      <c r="D1176">
        <v>100</v>
      </c>
      <c r="E1176">
        <v>8</v>
      </c>
      <c r="F1176" t="str" cm="1">
        <f t="array" ref="F1176">_xlfn.IFS(G1176&lt;5000,"Small",AND(G1176&gt;=5000,G1176&lt;=10000),"Medium",G1176&gt;10000,"Large")</f>
        <v>Medium</v>
      </c>
      <c r="G1176">
        <v>6357.6</v>
      </c>
      <c r="H1176" s="10">
        <f t="shared" si="36"/>
        <v>3216.3425836329939</v>
      </c>
      <c r="I1176" s="11">
        <f t="shared" si="37"/>
        <v>0.50590515031348204</v>
      </c>
      <c r="J1176" t="s">
        <v>24</v>
      </c>
      <c r="K1176" s="5">
        <v>38002</v>
      </c>
      <c r="L1176">
        <v>1</v>
      </c>
      <c r="M1176">
        <v>1</v>
      </c>
      <c r="N1176">
        <v>2004</v>
      </c>
      <c r="O1176" t="s">
        <v>167</v>
      </c>
      <c r="P1176">
        <v>141</v>
      </c>
      <c r="Q1176" t="s">
        <v>549</v>
      </c>
      <c r="R1176" t="s">
        <v>161</v>
      </c>
      <c r="S1176" t="s">
        <v>723</v>
      </c>
      <c r="T1176" t="s">
        <v>162</v>
      </c>
      <c r="U1176" t="s">
        <v>615</v>
      </c>
      <c r="V1176" t="s">
        <v>163</v>
      </c>
      <c r="W1176" t="s">
        <v>615</v>
      </c>
      <c r="X1176" t="s">
        <v>646</v>
      </c>
      <c r="Y1176" t="s">
        <v>164</v>
      </c>
      <c r="Z1176" t="s">
        <v>40</v>
      </c>
      <c r="AA1176" t="s">
        <v>165</v>
      </c>
      <c r="AB1176" t="s">
        <v>166</v>
      </c>
      <c r="AC1176" t="s">
        <v>49</v>
      </c>
    </row>
    <row r="1177" spans="1:29" x14ac:dyDescent="0.3">
      <c r="A1177">
        <v>10226</v>
      </c>
      <c r="B1177">
        <v>46</v>
      </c>
      <c r="C1177" s="10">
        <v>87.3846833012106</v>
      </c>
      <c r="D1177">
        <v>100</v>
      </c>
      <c r="E1177">
        <v>6</v>
      </c>
      <c r="F1177" t="str" cm="1">
        <f t="array" ref="F1177">_xlfn.IFS(G1177&lt;5000,"Small",AND(G1177&gt;=5000,G1177&lt;=10000),"Medium",G1177&gt;10000,"Large")</f>
        <v>Medium</v>
      </c>
      <c r="G1177">
        <v>7343.9</v>
      </c>
      <c r="H1177" s="10">
        <f t="shared" si="36"/>
        <v>3324.2045681443119</v>
      </c>
      <c r="I1177" s="11">
        <f t="shared" si="37"/>
        <v>0.45264839773748444</v>
      </c>
      <c r="J1177" t="s">
        <v>24</v>
      </c>
      <c r="K1177" s="5">
        <v>38043</v>
      </c>
      <c r="L1177">
        <v>1</v>
      </c>
      <c r="M1177">
        <v>2</v>
      </c>
      <c r="N1177">
        <v>2004</v>
      </c>
      <c r="O1177" t="s">
        <v>167</v>
      </c>
      <c r="P1177">
        <v>141</v>
      </c>
      <c r="Q1177" t="s">
        <v>549</v>
      </c>
      <c r="R1177" t="s">
        <v>326</v>
      </c>
      <c r="S1177" t="s">
        <v>675</v>
      </c>
      <c r="T1177" t="s">
        <v>327</v>
      </c>
      <c r="U1177" t="s">
        <v>615</v>
      </c>
      <c r="V1177" t="s">
        <v>328</v>
      </c>
      <c r="W1177" t="s">
        <v>53</v>
      </c>
      <c r="X1177" t="s">
        <v>676</v>
      </c>
      <c r="Y1177" t="s">
        <v>31</v>
      </c>
      <c r="Z1177" t="s">
        <v>32</v>
      </c>
      <c r="AA1177" t="s">
        <v>215</v>
      </c>
      <c r="AB1177" t="s">
        <v>250</v>
      </c>
      <c r="AC1177" t="s">
        <v>140</v>
      </c>
    </row>
    <row r="1178" spans="1:29" x14ac:dyDescent="0.3">
      <c r="A1178">
        <v>10240</v>
      </c>
      <c r="B1178">
        <v>37</v>
      </c>
      <c r="C1178" s="10">
        <v>64.363025084397691</v>
      </c>
      <c r="D1178">
        <v>100</v>
      </c>
      <c r="E1178">
        <v>1</v>
      </c>
      <c r="F1178" t="str" cm="1">
        <f t="array" ref="F1178">_xlfn.IFS(G1178&lt;5000,"Small",AND(G1178&gt;=5000,G1178&lt;=10000),"Medium",G1178&gt;10000,"Large")</f>
        <v>Medium</v>
      </c>
      <c r="G1178">
        <v>5959.22</v>
      </c>
      <c r="H1178" s="10">
        <f t="shared" si="36"/>
        <v>3577.7880718772858</v>
      </c>
      <c r="I1178" s="11">
        <f t="shared" si="37"/>
        <v>0.60037858509625175</v>
      </c>
      <c r="J1178" t="s">
        <v>24</v>
      </c>
      <c r="K1178" s="5">
        <v>38090</v>
      </c>
      <c r="L1178">
        <v>2</v>
      </c>
      <c r="M1178">
        <v>4</v>
      </c>
      <c r="N1178">
        <v>2004</v>
      </c>
      <c r="O1178" t="s">
        <v>167</v>
      </c>
      <c r="P1178">
        <v>141</v>
      </c>
      <c r="Q1178" t="s">
        <v>549</v>
      </c>
      <c r="R1178" t="s">
        <v>273</v>
      </c>
      <c r="S1178" t="s">
        <v>274</v>
      </c>
      <c r="T1178" t="s">
        <v>275</v>
      </c>
      <c r="U1178" t="s">
        <v>615</v>
      </c>
      <c r="V1178" t="s">
        <v>276</v>
      </c>
      <c r="W1178" t="s">
        <v>276</v>
      </c>
      <c r="X1178" t="s">
        <v>277</v>
      </c>
      <c r="Y1178" t="s">
        <v>182</v>
      </c>
      <c r="Z1178" t="s">
        <v>182</v>
      </c>
      <c r="AA1178" t="s">
        <v>278</v>
      </c>
      <c r="AB1178" t="s">
        <v>279</v>
      </c>
      <c r="AC1178" t="s">
        <v>49</v>
      </c>
    </row>
    <row r="1179" spans="1:29" x14ac:dyDescent="0.3">
      <c r="A1179">
        <v>10253</v>
      </c>
      <c r="B1179">
        <v>31</v>
      </c>
      <c r="C1179" s="10">
        <v>60.533099994975146</v>
      </c>
      <c r="D1179">
        <v>100</v>
      </c>
      <c r="E1179">
        <v>3</v>
      </c>
      <c r="F1179" t="str" cm="1">
        <f t="array" ref="F1179">_xlfn.IFS(G1179&lt;5000,"Small",AND(G1179&gt;=5000,G1179&lt;=10000),"Medium",G1179&gt;10000,"Large")</f>
        <v>Small</v>
      </c>
      <c r="G1179">
        <v>4029.38</v>
      </c>
      <c r="H1179" s="10">
        <f t="shared" si="36"/>
        <v>2152.8539001557706</v>
      </c>
      <c r="I1179" s="11">
        <f t="shared" si="37"/>
        <v>0.53428912144195151</v>
      </c>
      <c r="J1179" s="1" t="s">
        <v>307</v>
      </c>
      <c r="K1179" s="5">
        <v>38139</v>
      </c>
      <c r="L1179">
        <v>2</v>
      </c>
      <c r="M1179">
        <v>6</v>
      </c>
      <c r="N1179">
        <v>2004</v>
      </c>
      <c r="O1179" t="s">
        <v>167</v>
      </c>
      <c r="P1179">
        <v>141</v>
      </c>
      <c r="Q1179" t="s">
        <v>549</v>
      </c>
      <c r="R1179" t="s">
        <v>154</v>
      </c>
      <c r="S1179" t="s">
        <v>721</v>
      </c>
      <c r="T1179" t="s">
        <v>155</v>
      </c>
      <c r="U1179" t="s">
        <v>615</v>
      </c>
      <c r="V1179" t="s">
        <v>156</v>
      </c>
      <c r="W1179" t="s">
        <v>615</v>
      </c>
      <c r="X1179" t="s">
        <v>722</v>
      </c>
      <c r="Y1179" t="s">
        <v>157</v>
      </c>
      <c r="Z1179" t="s">
        <v>40</v>
      </c>
      <c r="AA1179" t="s">
        <v>158</v>
      </c>
      <c r="AB1179" t="s">
        <v>159</v>
      </c>
      <c r="AC1179" t="s">
        <v>49</v>
      </c>
    </row>
    <row r="1180" spans="1:29" x14ac:dyDescent="0.3">
      <c r="A1180">
        <v>10266</v>
      </c>
      <c r="B1180">
        <v>33</v>
      </c>
      <c r="C1180" s="10">
        <v>83.450160163605858</v>
      </c>
      <c r="D1180">
        <v>100</v>
      </c>
      <c r="E1180">
        <v>4</v>
      </c>
      <c r="F1180" t="str" cm="1">
        <f t="array" ref="F1180">_xlfn.IFS(G1180&lt;5000,"Small",AND(G1180&gt;=5000,G1180&lt;=10000),"Medium",G1180&gt;10000,"Large")</f>
        <v>Medium</v>
      </c>
      <c r="G1180">
        <v>5035.1400000000003</v>
      </c>
      <c r="H1180" s="10">
        <f t="shared" si="36"/>
        <v>2281.2847146010072</v>
      </c>
      <c r="I1180" s="11">
        <f t="shared" si="37"/>
        <v>0.45307274764971917</v>
      </c>
      <c r="J1180" s="1" t="s">
        <v>24</v>
      </c>
      <c r="K1180" s="5">
        <v>38174</v>
      </c>
      <c r="L1180">
        <v>3</v>
      </c>
      <c r="M1180">
        <v>7</v>
      </c>
      <c r="N1180">
        <v>2004</v>
      </c>
      <c r="O1180" t="s">
        <v>167</v>
      </c>
      <c r="P1180">
        <v>141</v>
      </c>
      <c r="Q1180" t="s">
        <v>549</v>
      </c>
      <c r="R1180" t="s">
        <v>403</v>
      </c>
      <c r="S1180" t="s">
        <v>756</v>
      </c>
      <c r="T1180" t="s">
        <v>404</v>
      </c>
      <c r="U1180" t="s">
        <v>615</v>
      </c>
      <c r="V1180" t="s">
        <v>405</v>
      </c>
      <c r="W1180" t="s">
        <v>615</v>
      </c>
      <c r="X1180" t="s">
        <v>689</v>
      </c>
      <c r="Y1180" t="s">
        <v>235</v>
      </c>
      <c r="Z1180" t="s">
        <v>40</v>
      </c>
      <c r="AA1180" t="s">
        <v>406</v>
      </c>
      <c r="AB1180" t="s">
        <v>407</v>
      </c>
      <c r="AC1180" t="s">
        <v>49</v>
      </c>
    </row>
    <row r="1181" spans="1:29" x14ac:dyDescent="0.3">
      <c r="A1181">
        <v>10278</v>
      </c>
      <c r="B1181">
        <v>31</v>
      </c>
      <c r="C1181" s="10">
        <v>69.357894382462135</v>
      </c>
      <c r="D1181">
        <v>100</v>
      </c>
      <c r="E1181">
        <v>4</v>
      </c>
      <c r="F1181" t="str" cm="1">
        <f t="array" ref="F1181">_xlfn.IFS(G1181&lt;5000,"Small",AND(G1181&gt;=5000,G1181&lt;=10000),"Medium",G1181&gt;10000,"Large")</f>
        <v>Small</v>
      </c>
      <c r="G1181">
        <v>4116.8</v>
      </c>
      <c r="H1181" s="10">
        <f t="shared" si="36"/>
        <v>1966.7052741436742</v>
      </c>
      <c r="I1181" s="11">
        <f t="shared" si="37"/>
        <v>0.47772669892724301</v>
      </c>
      <c r="J1181" s="1" t="s">
        <v>24</v>
      </c>
      <c r="K1181" s="5">
        <v>38205</v>
      </c>
      <c r="L1181">
        <v>3</v>
      </c>
      <c r="M1181">
        <v>8</v>
      </c>
      <c r="N1181">
        <v>2004</v>
      </c>
      <c r="O1181" t="s">
        <v>167</v>
      </c>
      <c r="P1181">
        <v>141</v>
      </c>
      <c r="Q1181" t="s">
        <v>549</v>
      </c>
      <c r="R1181" t="s">
        <v>483</v>
      </c>
      <c r="S1181" t="s">
        <v>703</v>
      </c>
      <c r="T1181" t="s">
        <v>484</v>
      </c>
      <c r="U1181" t="s">
        <v>615</v>
      </c>
      <c r="V1181" t="s">
        <v>485</v>
      </c>
      <c r="W1181" t="s">
        <v>486</v>
      </c>
      <c r="X1181" t="s">
        <v>704</v>
      </c>
      <c r="Y1181" t="s">
        <v>31</v>
      </c>
      <c r="Z1181" t="s">
        <v>32</v>
      </c>
      <c r="AA1181" t="s">
        <v>106</v>
      </c>
      <c r="AB1181" t="s">
        <v>358</v>
      </c>
      <c r="AC1181" t="s">
        <v>49</v>
      </c>
    </row>
    <row r="1182" spans="1:29" x14ac:dyDescent="0.3">
      <c r="A1182">
        <v>10287</v>
      </c>
      <c r="B1182">
        <v>27</v>
      </c>
      <c r="C1182" s="10">
        <v>84.667106676590407</v>
      </c>
      <c r="D1182">
        <v>100</v>
      </c>
      <c r="E1182">
        <v>2</v>
      </c>
      <c r="F1182" t="str" cm="1">
        <f t="array" ref="F1182">_xlfn.IFS(G1182&lt;5000,"Small",AND(G1182&gt;=5000,G1182&lt;=10000),"Medium",G1182&gt;10000,"Large")</f>
        <v>Small</v>
      </c>
      <c r="G1182">
        <v>4310.55</v>
      </c>
      <c r="H1182" s="10">
        <f t="shared" si="36"/>
        <v>2024.5381197320594</v>
      </c>
      <c r="I1182" s="11">
        <f t="shared" si="37"/>
        <v>0.46967048746263451</v>
      </c>
      <c r="J1182" t="s">
        <v>24</v>
      </c>
      <c r="K1182" s="5">
        <v>38229</v>
      </c>
      <c r="L1182">
        <v>3</v>
      </c>
      <c r="M1182">
        <v>8</v>
      </c>
      <c r="N1182">
        <v>2004</v>
      </c>
      <c r="O1182" t="s">
        <v>167</v>
      </c>
      <c r="P1182">
        <v>141</v>
      </c>
      <c r="Q1182" t="s">
        <v>549</v>
      </c>
      <c r="R1182" t="s">
        <v>398</v>
      </c>
      <c r="S1182" t="s">
        <v>755</v>
      </c>
      <c r="T1182" t="s">
        <v>399</v>
      </c>
      <c r="U1182" t="s">
        <v>615</v>
      </c>
      <c r="V1182" t="s">
        <v>400</v>
      </c>
      <c r="W1182" t="s">
        <v>615</v>
      </c>
      <c r="X1182" t="s">
        <v>688</v>
      </c>
      <c r="Y1182" t="s">
        <v>401</v>
      </c>
      <c r="Z1182" t="s">
        <v>40</v>
      </c>
      <c r="AA1182" t="s">
        <v>402</v>
      </c>
      <c r="AB1182" t="s">
        <v>96</v>
      </c>
      <c r="AC1182" t="s">
        <v>49</v>
      </c>
    </row>
    <row r="1183" spans="1:29" x14ac:dyDescent="0.3">
      <c r="A1183">
        <v>10301</v>
      </c>
      <c r="B1183">
        <v>39</v>
      </c>
      <c r="C1183" s="10">
        <v>65.956893979081883</v>
      </c>
      <c r="D1183">
        <v>100</v>
      </c>
      <c r="E1183">
        <v>6</v>
      </c>
      <c r="F1183" t="str" cm="1">
        <f t="array" ref="F1183">_xlfn.IFS(G1183&lt;5000,"Small",AND(G1183&gt;=5000,G1183&lt;=10000),"Medium",G1183&gt;10000,"Large")</f>
        <v>Medium</v>
      </c>
      <c r="G1183">
        <v>6446.7</v>
      </c>
      <c r="H1183" s="10">
        <f t="shared" si="36"/>
        <v>3874.3811348158065</v>
      </c>
      <c r="I1183" s="11">
        <f t="shared" si="37"/>
        <v>0.60098672728928082</v>
      </c>
      <c r="J1183" s="1" t="s">
        <v>24</v>
      </c>
      <c r="K1183" s="5">
        <v>37899</v>
      </c>
      <c r="L1183">
        <v>4</v>
      </c>
      <c r="M1183">
        <v>10</v>
      </c>
      <c r="N1183">
        <v>2003</v>
      </c>
      <c r="O1183" t="s">
        <v>167</v>
      </c>
      <c r="P1183">
        <v>141</v>
      </c>
      <c r="Q1183" t="s">
        <v>549</v>
      </c>
      <c r="R1183" t="s">
        <v>487</v>
      </c>
      <c r="S1183" s="2" t="s">
        <v>705</v>
      </c>
      <c r="T1183" t="s">
        <v>488</v>
      </c>
      <c r="U1183" t="s">
        <v>615</v>
      </c>
      <c r="V1183" t="s">
        <v>489</v>
      </c>
      <c r="W1183" t="s">
        <v>615</v>
      </c>
      <c r="X1183" t="s">
        <v>761</v>
      </c>
      <c r="Y1183" t="s">
        <v>73</v>
      </c>
      <c r="Z1183" t="s">
        <v>40</v>
      </c>
      <c r="AA1183" t="s">
        <v>490</v>
      </c>
      <c r="AB1183" t="s">
        <v>491</v>
      </c>
      <c r="AC1183" t="s">
        <v>49</v>
      </c>
    </row>
    <row r="1184" spans="1:29" x14ac:dyDescent="0.3">
      <c r="A1184">
        <v>10311</v>
      </c>
      <c r="B1184">
        <v>32</v>
      </c>
      <c r="C1184" s="10">
        <v>77.428560303361948</v>
      </c>
      <c r="D1184">
        <v>100</v>
      </c>
      <c r="E1184">
        <v>11</v>
      </c>
      <c r="F1184" t="str" cm="1">
        <f t="array" ref="F1184">_xlfn.IFS(G1184&lt;5000,"Small",AND(G1184&gt;=5000,G1184&lt;=10000),"Medium",G1184&gt;10000,"Large")</f>
        <v>Small</v>
      </c>
      <c r="G1184">
        <v>3616.64</v>
      </c>
      <c r="H1184" s="10">
        <f t="shared" si="36"/>
        <v>1138.9260702924175</v>
      </c>
      <c r="I1184" s="11">
        <f t="shared" si="37"/>
        <v>0.31491275611960756</v>
      </c>
      <c r="J1184" t="s">
        <v>24</v>
      </c>
      <c r="K1184" s="5">
        <v>38276</v>
      </c>
      <c r="L1184">
        <v>4</v>
      </c>
      <c r="M1184">
        <v>10</v>
      </c>
      <c r="N1184">
        <v>2004</v>
      </c>
      <c r="O1184" t="s">
        <v>167</v>
      </c>
      <c r="P1184">
        <v>141</v>
      </c>
      <c r="Q1184" t="s">
        <v>549</v>
      </c>
      <c r="R1184" t="s">
        <v>161</v>
      </c>
      <c r="S1184" t="s">
        <v>723</v>
      </c>
      <c r="T1184" t="s">
        <v>162</v>
      </c>
      <c r="U1184" t="s">
        <v>615</v>
      </c>
      <c r="V1184" t="s">
        <v>163</v>
      </c>
      <c r="W1184" t="s">
        <v>615</v>
      </c>
      <c r="X1184" t="s">
        <v>646</v>
      </c>
      <c r="Y1184" t="s">
        <v>164</v>
      </c>
      <c r="Z1184" t="s">
        <v>40</v>
      </c>
      <c r="AA1184" t="s">
        <v>165</v>
      </c>
      <c r="AB1184" t="s">
        <v>166</v>
      </c>
      <c r="AC1184" t="s">
        <v>49</v>
      </c>
    </row>
    <row r="1185" spans="1:29" x14ac:dyDescent="0.3">
      <c r="A1185">
        <v>10321</v>
      </c>
      <c r="B1185">
        <v>28</v>
      </c>
      <c r="C1185" s="10">
        <v>69.085766163160898</v>
      </c>
      <c r="D1185">
        <v>100</v>
      </c>
      <c r="E1185">
        <v>8</v>
      </c>
      <c r="F1185" t="str" cm="1">
        <f t="array" ref="F1185">_xlfn.IFS(G1185&lt;5000,"Small",AND(G1185&gt;=5000,G1185&lt;=10000),"Medium",G1185&gt;10000,"Large")</f>
        <v>Small</v>
      </c>
      <c r="G1185">
        <v>4232.76</v>
      </c>
      <c r="H1185" s="10">
        <f t="shared" si="36"/>
        <v>2298.358547431495</v>
      </c>
      <c r="I1185" s="11">
        <f t="shared" si="37"/>
        <v>0.54299288110629829</v>
      </c>
      <c r="J1185" s="1" t="s">
        <v>24</v>
      </c>
      <c r="K1185" s="5">
        <v>38295</v>
      </c>
      <c r="L1185">
        <v>4</v>
      </c>
      <c r="M1185">
        <v>11</v>
      </c>
      <c r="N1185">
        <v>2004</v>
      </c>
      <c r="O1185" t="s">
        <v>167</v>
      </c>
      <c r="P1185">
        <v>141</v>
      </c>
      <c r="Q1185" t="s">
        <v>549</v>
      </c>
      <c r="R1185" t="s">
        <v>149</v>
      </c>
      <c r="S1185" t="s">
        <v>644</v>
      </c>
      <c r="T1185" t="s">
        <v>150</v>
      </c>
      <c r="U1185" t="s">
        <v>615</v>
      </c>
      <c r="V1185" t="s">
        <v>151</v>
      </c>
      <c r="W1185" t="s">
        <v>115</v>
      </c>
      <c r="X1185" t="s">
        <v>645</v>
      </c>
      <c r="Y1185" t="s">
        <v>31</v>
      </c>
      <c r="Z1185" t="s">
        <v>32</v>
      </c>
      <c r="AA1185" t="s">
        <v>152</v>
      </c>
      <c r="AB1185" t="s">
        <v>153</v>
      </c>
      <c r="AC1185" t="s">
        <v>49</v>
      </c>
    </row>
    <row r="1186" spans="1:29" x14ac:dyDescent="0.3">
      <c r="A1186">
        <v>10331</v>
      </c>
      <c r="B1186">
        <v>26</v>
      </c>
      <c r="C1186" s="10">
        <v>43.818143022750604</v>
      </c>
      <c r="D1186">
        <v>67.91</v>
      </c>
      <c r="E1186">
        <v>12</v>
      </c>
      <c r="F1186" t="str" cm="1">
        <f t="array" ref="F1186">_xlfn.IFS(G1186&lt;5000,"Small",AND(G1186&gt;=5000,G1186&lt;=10000),"Medium",G1186&gt;10000,"Large")</f>
        <v>Small</v>
      </c>
      <c r="G1186">
        <v>1765.66</v>
      </c>
      <c r="H1186" s="10">
        <f t="shared" si="36"/>
        <v>626.38828140848432</v>
      </c>
      <c r="I1186" s="11">
        <f t="shared" si="37"/>
        <v>0.35476155171917828</v>
      </c>
      <c r="J1186" t="s">
        <v>24</v>
      </c>
      <c r="K1186" s="5">
        <v>38308</v>
      </c>
      <c r="L1186">
        <v>4</v>
      </c>
      <c r="M1186">
        <v>11</v>
      </c>
      <c r="N1186">
        <v>2004</v>
      </c>
      <c r="O1186" t="s">
        <v>167</v>
      </c>
      <c r="P1186">
        <v>141</v>
      </c>
      <c r="Q1186" t="s">
        <v>549</v>
      </c>
      <c r="R1186" t="s">
        <v>280</v>
      </c>
      <c r="S1186" t="s">
        <v>667</v>
      </c>
      <c r="T1186" t="s">
        <v>281</v>
      </c>
      <c r="U1186" t="s">
        <v>615</v>
      </c>
      <c r="V1186" t="s">
        <v>197</v>
      </c>
      <c r="W1186" t="s">
        <v>132</v>
      </c>
      <c r="X1186" t="s">
        <v>653</v>
      </c>
      <c r="Y1186" t="s">
        <v>31</v>
      </c>
      <c r="Z1186" t="s">
        <v>32</v>
      </c>
      <c r="AA1186" t="s">
        <v>116</v>
      </c>
      <c r="AB1186" t="s">
        <v>282</v>
      </c>
      <c r="AC1186" t="s">
        <v>35</v>
      </c>
    </row>
    <row r="1187" spans="1:29" x14ac:dyDescent="0.3">
      <c r="A1187">
        <v>10343</v>
      </c>
      <c r="B1187">
        <v>44</v>
      </c>
      <c r="C1187" s="10">
        <v>57.327283659661383</v>
      </c>
      <c r="D1187">
        <v>84.88</v>
      </c>
      <c r="E1187">
        <v>2</v>
      </c>
      <c r="F1187" t="str" cm="1">
        <f t="array" ref="F1187">_xlfn.IFS(G1187&lt;5000,"Small",AND(G1187&gt;=5000,G1187&lt;=10000),"Medium",G1187&gt;10000,"Large")</f>
        <v>Small</v>
      </c>
      <c r="G1187">
        <v>3734.72</v>
      </c>
      <c r="H1187" s="10">
        <f t="shared" si="36"/>
        <v>1212.319518974899</v>
      </c>
      <c r="I1187" s="11">
        <f t="shared" si="37"/>
        <v>0.32460787394366886</v>
      </c>
      <c r="J1187" t="s">
        <v>24</v>
      </c>
      <c r="K1187" s="5">
        <v>38315</v>
      </c>
      <c r="L1187">
        <v>4</v>
      </c>
      <c r="M1187">
        <v>11</v>
      </c>
      <c r="N1187">
        <v>2004</v>
      </c>
      <c r="O1187" t="s">
        <v>167</v>
      </c>
      <c r="P1187">
        <v>141</v>
      </c>
      <c r="Q1187" t="s">
        <v>549</v>
      </c>
      <c r="R1187" t="s">
        <v>36</v>
      </c>
      <c r="S1187" t="s">
        <v>713</v>
      </c>
      <c r="T1187" t="s">
        <v>37</v>
      </c>
      <c r="U1187" t="s">
        <v>615</v>
      </c>
      <c r="V1187" t="s">
        <v>38</v>
      </c>
      <c r="W1187" t="s">
        <v>615</v>
      </c>
      <c r="X1187" t="s">
        <v>617</v>
      </c>
      <c r="Y1187" t="s">
        <v>39</v>
      </c>
      <c r="Z1187" t="s">
        <v>40</v>
      </c>
      <c r="AA1187" t="s">
        <v>41</v>
      </c>
      <c r="AB1187" t="s">
        <v>42</v>
      </c>
      <c r="AC1187" t="s">
        <v>49</v>
      </c>
    </row>
    <row r="1188" spans="1:29" x14ac:dyDescent="0.3">
      <c r="A1188">
        <v>10367</v>
      </c>
      <c r="B1188">
        <v>46</v>
      </c>
      <c r="C1188" s="10">
        <v>61.055832815157714</v>
      </c>
      <c r="D1188">
        <v>100</v>
      </c>
      <c r="E1188">
        <v>6</v>
      </c>
      <c r="F1188" t="str" cm="1">
        <f t="array" ref="F1188">_xlfn.IFS(G1188&lt;5000,"Small",AND(G1188&gt;=5000,G1188&lt;=10000),"Medium",G1188&gt;10000,"Large")</f>
        <v>Small</v>
      </c>
      <c r="G1188">
        <v>4808.38</v>
      </c>
      <c r="H1188" s="10">
        <f t="shared" si="36"/>
        <v>1999.8116905027455</v>
      </c>
      <c r="I1188" s="11">
        <f t="shared" si="37"/>
        <v>0.4159013410967406</v>
      </c>
      <c r="J1188" s="1" t="s">
        <v>365</v>
      </c>
      <c r="K1188" s="5">
        <v>38364</v>
      </c>
      <c r="L1188">
        <v>1</v>
      </c>
      <c r="M1188">
        <v>1</v>
      </c>
      <c r="N1188">
        <v>2005</v>
      </c>
      <c r="O1188" t="s">
        <v>167</v>
      </c>
      <c r="P1188">
        <v>141</v>
      </c>
      <c r="Q1188" t="s">
        <v>549</v>
      </c>
      <c r="R1188" t="s">
        <v>50</v>
      </c>
      <c r="S1188" t="s">
        <v>619</v>
      </c>
      <c r="T1188" t="s">
        <v>51</v>
      </c>
      <c r="U1188" t="s">
        <v>615</v>
      </c>
      <c r="V1188" t="s">
        <v>52</v>
      </c>
      <c r="W1188" t="s">
        <v>53</v>
      </c>
      <c r="X1188" t="s">
        <v>620</v>
      </c>
      <c r="Y1188" t="s">
        <v>31</v>
      </c>
      <c r="Z1188" t="s">
        <v>32</v>
      </c>
      <c r="AA1188" t="s">
        <v>54</v>
      </c>
      <c r="AB1188" t="s">
        <v>55</v>
      </c>
      <c r="AC1188" t="s">
        <v>49</v>
      </c>
    </row>
    <row r="1189" spans="1:29" x14ac:dyDescent="0.3">
      <c r="A1189">
        <v>10379</v>
      </c>
      <c r="B1189">
        <v>32</v>
      </c>
      <c r="C1189" s="10">
        <v>46.953059298342275</v>
      </c>
      <c r="D1189">
        <v>70.83</v>
      </c>
      <c r="E1189">
        <v>4</v>
      </c>
      <c r="F1189" t="str" cm="1">
        <f t="array" ref="F1189">_xlfn.IFS(G1189&lt;5000,"Small",AND(G1189&gt;=5000,G1189&lt;=10000),"Medium",G1189&gt;10000,"Large")</f>
        <v>Small</v>
      </c>
      <c r="G1189">
        <v>2266.56</v>
      </c>
      <c r="H1189" s="10">
        <f t="shared" si="36"/>
        <v>764.06210245304715</v>
      </c>
      <c r="I1189" s="11">
        <f t="shared" si="37"/>
        <v>0.33710208529800539</v>
      </c>
      <c r="J1189" s="1" t="s">
        <v>24</v>
      </c>
      <c r="K1189" s="5">
        <v>38393</v>
      </c>
      <c r="L1189">
        <v>1</v>
      </c>
      <c r="M1189">
        <v>2</v>
      </c>
      <c r="N1189">
        <v>2005</v>
      </c>
      <c r="O1189" t="s">
        <v>167</v>
      </c>
      <c r="P1189">
        <v>141</v>
      </c>
      <c r="Q1189" t="s">
        <v>549</v>
      </c>
      <c r="R1189" t="s">
        <v>161</v>
      </c>
      <c r="S1189" t="s">
        <v>723</v>
      </c>
      <c r="T1189" t="s">
        <v>162</v>
      </c>
      <c r="U1189" t="s">
        <v>615</v>
      </c>
      <c r="V1189" t="s">
        <v>163</v>
      </c>
      <c r="W1189" t="s">
        <v>615</v>
      </c>
      <c r="X1189" t="s">
        <v>646</v>
      </c>
      <c r="Y1189" t="s">
        <v>164</v>
      </c>
      <c r="Z1189" t="s">
        <v>40</v>
      </c>
      <c r="AA1189" t="s">
        <v>165</v>
      </c>
      <c r="AB1189" t="s">
        <v>166</v>
      </c>
      <c r="AC1189" t="s">
        <v>35</v>
      </c>
    </row>
    <row r="1190" spans="1:29" x14ac:dyDescent="0.3">
      <c r="A1190">
        <v>10406</v>
      </c>
      <c r="B1190">
        <v>65</v>
      </c>
      <c r="C1190" s="10">
        <v>68.667561125397867</v>
      </c>
      <c r="D1190">
        <v>100</v>
      </c>
      <c r="E1190">
        <v>1</v>
      </c>
      <c r="F1190" t="str" cm="1">
        <f t="array" ref="F1190">_xlfn.IFS(G1190&lt;5000,"Small",AND(G1190&gt;=5000,G1190&lt;=10000),"Medium",G1190&gt;10000,"Large")</f>
        <v>Large</v>
      </c>
      <c r="G1190">
        <v>10468.9</v>
      </c>
      <c r="H1190" s="10">
        <f t="shared" si="36"/>
        <v>6005.5085268491384</v>
      </c>
      <c r="I1190" s="11">
        <f t="shared" si="37"/>
        <v>0.57365229650193794</v>
      </c>
      <c r="J1190" t="s">
        <v>160</v>
      </c>
      <c r="K1190" s="5">
        <v>38457</v>
      </c>
      <c r="L1190">
        <v>2</v>
      </c>
      <c r="M1190">
        <v>4</v>
      </c>
      <c r="N1190">
        <v>2005</v>
      </c>
      <c r="O1190" t="s">
        <v>167</v>
      </c>
      <c r="P1190">
        <v>141</v>
      </c>
      <c r="Q1190" t="s">
        <v>549</v>
      </c>
      <c r="R1190" t="s">
        <v>292</v>
      </c>
      <c r="S1190" t="s">
        <v>293</v>
      </c>
      <c r="T1190" t="s">
        <v>294</v>
      </c>
      <c r="U1190" t="s">
        <v>615</v>
      </c>
      <c r="V1190" t="s">
        <v>295</v>
      </c>
      <c r="W1190" t="s">
        <v>615</v>
      </c>
      <c r="X1190" t="s">
        <v>670</v>
      </c>
      <c r="Y1190" t="s">
        <v>296</v>
      </c>
      <c r="Z1190" t="s">
        <v>40</v>
      </c>
      <c r="AA1190" t="s">
        <v>297</v>
      </c>
      <c r="AB1190" t="s">
        <v>298</v>
      </c>
      <c r="AC1190" t="s">
        <v>140</v>
      </c>
    </row>
    <row r="1191" spans="1:29" x14ac:dyDescent="0.3">
      <c r="A1191">
        <v>10419</v>
      </c>
      <c r="B1191">
        <v>43</v>
      </c>
      <c r="C1191" s="10">
        <v>62.886556301497308</v>
      </c>
      <c r="D1191">
        <v>100</v>
      </c>
      <c r="E1191">
        <v>3</v>
      </c>
      <c r="F1191" t="str" cm="1">
        <f t="array" ref="F1191">_xlfn.IFS(G1191&lt;5000,"Small",AND(G1191&gt;=5000,G1191&lt;=10000),"Medium",G1191&gt;10000,"Large")</f>
        <v>Medium</v>
      </c>
      <c r="G1191">
        <v>5589.14</v>
      </c>
      <c r="H1191" s="10">
        <f t="shared" si="36"/>
        <v>2885.0180790356162</v>
      </c>
      <c r="I1191" s="11">
        <f t="shared" si="37"/>
        <v>0.51618282580783736</v>
      </c>
      <c r="J1191" t="s">
        <v>24</v>
      </c>
      <c r="K1191" s="5">
        <v>38489</v>
      </c>
      <c r="L1191">
        <v>2</v>
      </c>
      <c r="M1191">
        <v>5</v>
      </c>
      <c r="N1191">
        <v>2005</v>
      </c>
      <c r="O1191" t="s">
        <v>167</v>
      </c>
      <c r="P1191">
        <v>141</v>
      </c>
      <c r="Q1191" t="s">
        <v>549</v>
      </c>
      <c r="R1191" t="s">
        <v>134</v>
      </c>
      <c r="S1191" t="s">
        <v>720</v>
      </c>
      <c r="T1191" t="s">
        <v>135</v>
      </c>
      <c r="U1191" t="s">
        <v>615</v>
      </c>
      <c r="V1191" t="s">
        <v>136</v>
      </c>
      <c r="W1191" t="s">
        <v>615</v>
      </c>
      <c r="X1191" t="s">
        <v>642</v>
      </c>
      <c r="Y1191" t="s">
        <v>137</v>
      </c>
      <c r="Z1191" t="s">
        <v>40</v>
      </c>
      <c r="AA1191" t="s">
        <v>138</v>
      </c>
      <c r="AB1191" t="s">
        <v>139</v>
      </c>
      <c r="AC1191" t="s">
        <v>49</v>
      </c>
    </row>
    <row r="1192" spans="1:29" x14ac:dyDescent="0.3">
      <c r="A1192">
        <v>10108</v>
      </c>
      <c r="B1192">
        <v>43</v>
      </c>
      <c r="C1192" s="10">
        <v>44.26642799891323</v>
      </c>
      <c r="D1192">
        <v>67.77</v>
      </c>
      <c r="E1192">
        <v>12</v>
      </c>
      <c r="F1192" t="str" cm="1">
        <f t="array" ref="F1192">_xlfn.IFS(G1192&lt;5000,"Small",AND(G1192&gt;=5000,G1192&lt;=10000),"Medium",G1192&gt;10000,"Large")</f>
        <v>Small</v>
      </c>
      <c r="G1192">
        <v>2914.11</v>
      </c>
      <c r="H1192" s="10">
        <f t="shared" si="36"/>
        <v>1010.6535960467313</v>
      </c>
      <c r="I1192" s="11">
        <f t="shared" si="37"/>
        <v>0.34681381143701895</v>
      </c>
      <c r="J1192" s="1" t="s">
        <v>24</v>
      </c>
      <c r="K1192" s="5">
        <v>37683</v>
      </c>
      <c r="L1192">
        <v>1</v>
      </c>
      <c r="M1192">
        <v>3</v>
      </c>
      <c r="N1192">
        <v>2003</v>
      </c>
      <c r="O1192" t="s">
        <v>25</v>
      </c>
      <c r="P1192">
        <v>62</v>
      </c>
      <c r="Q1192" t="s">
        <v>550</v>
      </c>
      <c r="R1192" t="s">
        <v>380</v>
      </c>
      <c r="S1192" t="s">
        <v>381</v>
      </c>
      <c r="T1192" t="s">
        <v>382</v>
      </c>
      <c r="U1192" t="s">
        <v>615</v>
      </c>
      <c r="V1192" t="s">
        <v>383</v>
      </c>
      <c r="W1192" t="s">
        <v>615</v>
      </c>
      <c r="X1192" t="s">
        <v>752</v>
      </c>
      <c r="Y1192" t="s">
        <v>384</v>
      </c>
      <c r="Z1192" t="s">
        <v>182</v>
      </c>
      <c r="AA1192" t="s">
        <v>385</v>
      </c>
      <c r="AB1192" t="s">
        <v>386</v>
      </c>
      <c r="AC1192" t="s">
        <v>35</v>
      </c>
    </row>
    <row r="1193" spans="1:29" x14ac:dyDescent="0.3">
      <c r="A1193">
        <v>10122</v>
      </c>
      <c r="B1193">
        <v>35</v>
      </c>
      <c r="C1193" s="10">
        <v>31.859170400211998</v>
      </c>
      <c r="D1193">
        <v>49.74</v>
      </c>
      <c r="E1193">
        <v>16</v>
      </c>
      <c r="F1193" t="str" cm="1">
        <f t="array" ref="F1193">_xlfn.IFS(G1193&lt;5000,"Small",AND(G1193&gt;=5000,G1193&lt;=10000),"Medium",G1193&gt;10000,"Large")</f>
        <v>Small</v>
      </c>
      <c r="G1193">
        <v>1740.9</v>
      </c>
      <c r="H1193" s="10">
        <f t="shared" si="36"/>
        <v>625.8290359925802</v>
      </c>
      <c r="I1193" s="11">
        <f t="shared" si="37"/>
        <v>0.35948591877338171</v>
      </c>
      <c r="J1193" s="1" t="s">
        <v>24</v>
      </c>
      <c r="K1193" s="5">
        <v>37749</v>
      </c>
      <c r="L1193">
        <v>2</v>
      </c>
      <c r="M1193">
        <v>5</v>
      </c>
      <c r="N1193">
        <v>2003</v>
      </c>
      <c r="O1193" t="s">
        <v>25</v>
      </c>
      <c r="P1193">
        <v>62</v>
      </c>
      <c r="Q1193" t="s">
        <v>550</v>
      </c>
      <c r="R1193" t="s">
        <v>387</v>
      </c>
      <c r="S1193" t="s">
        <v>753</v>
      </c>
      <c r="T1193" t="s">
        <v>388</v>
      </c>
      <c r="U1193" t="s">
        <v>615</v>
      </c>
      <c r="V1193" t="s">
        <v>389</v>
      </c>
      <c r="W1193" t="s">
        <v>615</v>
      </c>
      <c r="X1193" t="s">
        <v>686</v>
      </c>
      <c r="Y1193" t="s">
        <v>39</v>
      </c>
      <c r="Z1193" t="s">
        <v>40</v>
      </c>
      <c r="AA1193" t="s">
        <v>390</v>
      </c>
      <c r="AB1193" t="s">
        <v>391</v>
      </c>
      <c r="AC1193" t="s">
        <v>35</v>
      </c>
    </row>
    <row r="1194" spans="1:29" x14ac:dyDescent="0.3">
      <c r="A1194">
        <v>10135</v>
      </c>
      <c r="B1194">
        <v>45</v>
      </c>
      <c r="C1194" s="10">
        <v>34.990060086138698</v>
      </c>
      <c r="D1194">
        <v>50.36</v>
      </c>
      <c r="E1194">
        <v>13</v>
      </c>
      <c r="F1194" t="str" cm="1">
        <f t="array" ref="F1194">_xlfn.IFS(G1194&lt;5000,"Small",AND(G1194&gt;=5000,G1194&lt;=10000),"Medium",G1194&gt;10000,"Large")</f>
        <v>Small</v>
      </c>
      <c r="G1194">
        <v>2266.1999999999998</v>
      </c>
      <c r="H1194" s="10">
        <f t="shared" si="36"/>
        <v>691.64729612375845</v>
      </c>
      <c r="I1194" s="11">
        <f t="shared" si="37"/>
        <v>0.30520134856753972</v>
      </c>
      <c r="J1194" s="1" t="s">
        <v>24</v>
      </c>
      <c r="K1194" s="5">
        <v>37804</v>
      </c>
      <c r="L1194">
        <v>3</v>
      </c>
      <c r="M1194">
        <v>7</v>
      </c>
      <c r="N1194">
        <v>2003</v>
      </c>
      <c r="O1194" t="s">
        <v>25</v>
      </c>
      <c r="P1194">
        <v>62</v>
      </c>
      <c r="Q1194" t="s">
        <v>550</v>
      </c>
      <c r="R1194" t="s">
        <v>246</v>
      </c>
      <c r="S1194" t="s">
        <v>661</v>
      </c>
      <c r="T1194" t="s">
        <v>247</v>
      </c>
      <c r="U1194" t="s">
        <v>615</v>
      </c>
      <c r="V1194" t="s">
        <v>248</v>
      </c>
      <c r="W1194" t="s">
        <v>53</v>
      </c>
      <c r="X1194" t="s">
        <v>634</v>
      </c>
      <c r="Y1194" t="s">
        <v>31</v>
      </c>
      <c r="Z1194" t="s">
        <v>32</v>
      </c>
      <c r="AA1194" t="s">
        <v>249</v>
      </c>
      <c r="AB1194" t="s">
        <v>250</v>
      </c>
      <c r="AC1194" t="s">
        <v>35</v>
      </c>
    </row>
    <row r="1195" spans="1:29" x14ac:dyDescent="0.3">
      <c r="A1195">
        <v>10146</v>
      </c>
      <c r="B1195">
        <v>47</v>
      </c>
      <c r="C1195" s="10">
        <v>45.246528571523598</v>
      </c>
      <c r="D1195">
        <v>67.14</v>
      </c>
      <c r="E1195">
        <v>2</v>
      </c>
      <c r="F1195" t="str" cm="1">
        <f t="array" ref="F1195">_xlfn.IFS(G1195&lt;5000,"Small",AND(G1195&gt;=5000,G1195&lt;=10000),"Medium",G1195&gt;10000,"Large")</f>
        <v>Small</v>
      </c>
      <c r="G1195">
        <v>3155.58</v>
      </c>
      <c r="H1195" s="10">
        <f t="shared" si="36"/>
        <v>1028.9931571383909</v>
      </c>
      <c r="I1195" s="11">
        <f t="shared" si="37"/>
        <v>0.32608685475836169</v>
      </c>
      <c r="J1195" s="1" t="s">
        <v>24</v>
      </c>
      <c r="K1195" s="5">
        <v>37867</v>
      </c>
      <c r="L1195">
        <v>3</v>
      </c>
      <c r="M1195">
        <v>9</v>
      </c>
      <c r="N1195">
        <v>2003</v>
      </c>
      <c r="O1195" t="s">
        <v>25</v>
      </c>
      <c r="P1195">
        <v>62</v>
      </c>
      <c r="Q1195" t="s">
        <v>550</v>
      </c>
      <c r="R1195" t="s">
        <v>508</v>
      </c>
      <c r="S1195" t="s">
        <v>708</v>
      </c>
      <c r="T1195" t="s">
        <v>509</v>
      </c>
      <c r="U1195" t="s">
        <v>615</v>
      </c>
      <c r="V1195" t="s">
        <v>462</v>
      </c>
      <c r="W1195" t="s">
        <v>105</v>
      </c>
      <c r="X1195" t="s">
        <v>709</v>
      </c>
      <c r="Y1195" t="s">
        <v>31</v>
      </c>
      <c r="Z1195" t="s">
        <v>32</v>
      </c>
      <c r="AA1195" t="s">
        <v>510</v>
      </c>
      <c r="AB1195" t="s">
        <v>511</v>
      </c>
      <c r="AC1195" t="s">
        <v>49</v>
      </c>
    </row>
    <row r="1196" spans="1:29" x14ac:dyDescent="0.3">
      <c r="A1196">
        <v>10159</v>
      </c>
      <c r="B1196">
        <v>21</v>
      </c>
      <c r="C1196" s="10">
        <v>40.527288442482842</v>
      </c>
      <c r="D1196">
        <v>64.66</v>
      </c>
      <c r="E1196">
        <v>8</v>
      </c>
      <c r="F1196" t="str" cm="1">
        <f t="array" ref="F1196">_xlfn.IFS(G1196&lt;5000,"Small",AND(G1196&gt;=5000,G1196&lt;=10000),"Medium",G1196&gt;10000,"Large")</f>
        <v>Small</v>
      </c>
      <c r="G1196">
        <v>1357.86</v>
      </c>
      <c r="H1196" s="10">
        <f t="shared" si="36"/>
        <v>506.78694270786025</v>
      </c>
      <c r="I1196" s="11">
        <f t="shared" si="37"/>
        <v>0.37322473797582983</v>
      </c>
      <c r="J1196" s="1" t="s">
        <v>24</v>
      </c>
      <c r="K1196" s="5">
        <v>37904</v>
      </c>
      <c r="L1196">
        <v>4</v>
      </c>
      <c r="M1196">
        <v>10</v>
      </c>
      <c r="N1196">
        <v>2003</v>
      </c>
      <c r="O1196" t="s">
        <v>25</v>
      </c>
      <c r="P1196">
        <v>62</v>
      </c>
      <c r="Q1196" t="s">
        <v>550</v>
      </c>
      <c r="R1196" t="s">
        <v>56</v>
      </c>
      <c r="S1196" t="s">
        <v>621</v>
      </c>
      <c r="T1196" t="s">
        <v>57</v>
      </c>
      <c r="U1196" t="s">
        <v>615</v>
      </c>
      <c r="V1196" t="s">
        <v>58</v>
      </c>
      <c r="W1196" t="s">
        <v>53</v>
      </c>
      <c r="X1196" t="s">
        <v>615</v>
      </c>
      <c r="Y1196" t="s">
        <v>31</v>
      </c>
      <c r="Z1196" t="s">
        <v>32</v>
      </c>
      <c r="AA1196" t="s">
        <v>59</v>
      </c>
      <c r="AB1196" t="s">
        <v>55</v>
      </c>
      <c r="AC1196" t="s">
        <v>35</v>
      </c>
    </row>
    <row r="1197" spans="1:29" x14ac:dyDescent="0.3">
      <c r="A1197">
        <v>10169</v>
      </c>
      <c r="B1197">
        <v>38</v>
      </c>
      <c r="C1197" s="10">
        <v>46.115823672614603</v>
      </c>
      <c r="D1197">
        <v>68.39</v>
      </c>
      <c r="E1197">
        <v>8</v>
      </c>
      <c r="F1197" t="str" cm="1">
        <f t="array" ref="F1197">_xlfn.IFS(G1197&lt;5000,"Small",AND(G1197&gt;=5000,G1197&lt;=10000),"Medium",G1197&gt;10000,"Large")</f>
        <v>Small</v>
      </c>
      <c r="G1197">
        <v>2598.8200000000002</v>
      </c>
      <c r="H1197" s="10">
        <f t="shared" si="36"/>
        <v>846.41870044064535</v>
      </c>
      <c r="I1197" s="11">
        <f t="shared" si="37"/>
        <v>0.32569346874375499</v>
      </c>
      <c r="J1197" s="1" t="s">
        <v>24</v>
      </c>
      <c r="K1197" s="5">
        <v>37929</v>
      </c>
      <c r="L1197">
        <v>4</v>
      </c>
      <c r="M1197">
        <v>11</v>
      </c>
      <c r="N1197">
        <v>2003</v>
      </c>
      <c r="O1197" t="s">
        <v>25</v>
      </c>
      <c r="P1197">
        <v>62</v>
      </c>
      <c r="Q1197" t="s">
        <v>550</v>
      </c>
      <c r="R1197" t="s">
        <v>259</v>
      </c>
      <c r="S1197" s="2" t="s">
        <v>665</v>
      </c>
      <c r="T1197" t="s">
        <v>260</v>
      </c>
      <c r="U1197" t="s">
        <v>261</v>
      </c>
      <c r="V1197" t="s">
        <v>262</v>
      </c>
      <c r="W1197" t="s">
        <v>146</v>
      </c>
      <c r="X1197" t="s">
        <v>666</v>
      </c>
      <c r="Y1197" t="s">
        <v>88</v>
      </c>
      <c r="Z1197" t="s">
        <v>89</v>
      </c>
      <c r="AA1197" t="s">
        <v>263</v>
      </c>
      <c r="AB1197" t="s">
        <v>264</v>
      </c>
      <c r="AC1197" t="s">
        <v>35</v>
      </c>
    </row>
    <row r="1198" spans="1:29" x14ac:dyDescent="0.3">
      <c r="A1198">
        <v>10180</v>
      </c>
      <c r="B1198">
        <v>21</v>
      </c>
      <c r="C1198" s="10">
        <v>44.519757082104704</v>
      </c>
      <c r="D1198">
        <v>50.36</v>
      </c>
      <c r="E1198">
        <v>3</v>
      </c>
      <c r="F1198" t="str" cm="1">
        <f t="array" ref="F1198">_xlfn.IFS(G1198&lt;5000,"Small",AND(G1198&gt;=5000,G1198&lt;=10000),"Medium",G1198&gt;10000,"Large")</f>
        <v>Small</v>
      </c>
      <c r="G1198">
        <v>1057.56</v>
      </c>
      <c r="H1198" s="10">
        <f t="shared" si="36"/>
        <v>122.64510127580115</v>
      </c>
      <c r="I1198" s="11">
        <f t="shared" si="37"/>
        <v>0.11596987525606221</v>
      </c>
      <c r="J1198" s="1" t="s">
        <v>24</v>
      </c>
      <c r="K1198" s="5">
        <v>37936</v>
      </c>
      <c r="L1198">
        <v>4</v>
      </c>
      <c r="M1198">
        <v>11</v>
      </c>
      <c r="N1198">
        <v>2003</v>
      </c>
      <c r="O1198" t="s">
        <v>25</v>
      </c>
      <c r="P1198">
        <v>62</v>
      </c>
      <c r="Q1198" t="s">
        <v>550</v>
      </c>
      <c r="R1198" t="s">
        <v>65</v>
      </c>
      <c r="S1198" t="s">
        <v>714</v>
      </c>
      <c r="T1198" t="s">
        <v>66</v>
      </c>
      <c r="U1198" t="s">
        <v>615</v>
      </c>
      <c r="V1198" t="s">
        <v>67</v>
      </c>
      <c r="W1198" t="s">
        <v>615</v>
      </c>
      <c r="X1198" t="s">
        <v>624</v>
      </c>
      <c r="Y1198" t="s">
        <v>39</v>
      </c>
      <c r="Z1198" t="s">
        <v>40</v>
      </c>
      <c r="AA1198" t="s">
        <v>68</v>
      </c>
      <c r="AB1198" t="s">
        <v>69</v>
      </c>
      <c r="AC1198" t="s">
        <v>35</v>
      </c>
    </row>
    <row r="1199" spans="1:29" x14ac:dyDescent="0.3">
      <c r="A1199">
        <v>10191</v>
      </c>
      <c r="B1199">
        <v>43</v>
      </c>
      <c r="C1199" s="10">
        <v>47.969140390414893</v>
      </c>
      <c r="D1199">
        <v>72.739999999999995</v>
      </c>
      <c r="E1199">
        <v>9</v>
      </c>
      <c r="F1199" t="str" cm="1">
        <f t="array" ref="F1199">_xlfn.IFS(G1199&lt;5000,"Small",AND(G1199&gt;=5000,G1199&lt;=10000),"Medium",G1199&gt;10000,"Large")</f>
        <v>Small</v>
      </c>
      <c r="G1199">
        <v>3127.82</v>
      </c>
      <c r="H1199" s="10">
        <f t="shared" si="36"/>
        <v>1065.1469632121598</v>
      </c>
      <c r="I1199" s="11">
        <f t="shared" si="37"/>
        <v>0.34053972517988879</v>
      </c>
      <c r="J1199" t="s">
        <v>24</v>
      </c>
      <c r="K1199" s="5">
        <v>37945</v>
      </c>
      <c r="L1199">
        <v>4</v>
      </c>
      <c r="M1199">
        <v>11</v>
      </c>
      <c r="N1199">
        <v>2003</v>
      </c>
      <c r="O1199" t="s">
        <v>25</v>
      </c>
      <c r="P1199">
        <v>62</v>
      </c>
      <c r="Q1199" t="s">
        <v>550</v>
      </c>
      <c r="R1199" t="s">
        <v>392</v>
      </c>
      <c r="S1199" t="s">
        <v>754</v>
      </c>
      <c r="T1199" t="s">
        <v>393</v>
      </c>
      <c r="U1199" t="s">
        <v>615</v>
      </c>
      <c r="V1199" t="s">
        <v>394</v>
      </c>
      <c r="W1199" t="s">
        <v>615</v>
      </c>
      <c r="X1199" t="s">
        <v>687</v>
      </c>
      <c r="Y1199" t="s">
        <v>395</v>
      </c>
      <c r="Z1199" t="s">
        <v>40</v>
      </c>
      <c r="AA1199" t="s">
        <v>396</v>
      </c>
      <c r="AB1199" t="s">
        <v>397</v>
      </c>
      <c r="AC1199" t="s">
        <v>49</v>
      </c>
    </row>
    <row r="1200" spans="1:29" x14ac:dyDescent="0.3">
      <c r="A1200">
        <v>10211</v>
      </c>
      <c r="B1200">
        <v>46</v>
      </c>
      <c r="C1200" s="10">
        <v>38.132865118670139</v>
      </c>
      <c r="D1200">
        <v>54.09</v>
      </c>
      <c r="E1200">
        <v>8</v>
      </c>
      <c r="F1200" t="str" cm="1">
        <f t="array" ref="F1200">_xlfn.IFS(G1200&lt;5000,"Small",AND(G1200&gt;=5000,G1200&lt;=10000),"Medium",G1200&gt;10000,"Large")</f>
        <v>Small</v>
      </c>
      <c r="G1200">
        <v>2488.14</v>
      </c>
      <c r="H1200" s="10">
        <f t="shared" si="36"/>
        <v>734.02820454117341</v>
      </c>
      <c r="I1200" s="11">
        <f t="shared" si="37"/>
        <v>0.29501081311388161</v>
      </c>
      <c r="J1200" t="s">
        <v>24</v>
      </c>
      <c r="K1200" s="5">
        <v>38001</v>
      </c>
      <c r="L1200">
        <v>1</v>
      </c>
      <c r="M1200">
        <v>1</v>
      </c>
      <c r="N1200">
        <v>2004</v>
      </c>
      <c r="O1200" t="s">
        <v>25</v>
      </c>
      <c r="P1200">
        <v>62</v>
      </c>
      <c r="Q1200" t="s">
        <v>550</v>
      </c>
      <c r="R1200" t="s">
        <v>79</v>
      </c>
      <c r="S1200" t="s">
        <v>716</v>
      </c>
      <c r="T1200" t="s">
        <v>80</v>
      </c>
      <c r="U1200" t="s">
        <v>615</v>
      </c>
      <c r="V1200" t="s">
        <v>46</v>
      </c>
      <c r="W1200" t="s">
        <v>615</v>
      </c>
      <c r="X1200" t="s">
        <v>627</v>
      </c>
      <c r="Y1200" t="s">
        <v>39</v>
      </c>
      <c r="Z1200" t="s">
        <v>40</v>
      </c>
      <c r="AA1200" t="s">
        <v>81</v>
      </c>
      <c r="AB1200" t="s">
        <v>82</v>
      </c>
      <c r="AC1200" t="s">
        <v>35</v>
      </c>
    </row>
    <row r="1201" spans="1:29" x14ac:dyDescent="0.3">
      <c r="A1201">
        <v>10224</v>
      </c>
      <c r="B1201">
        <v>38</v>
      </c>
      <c r="C1201" s="10">
        <v>51.537365478812823</v>
      </c>
      <c r="D1201">
        <v>58.44</v>
      </c>
      <c r="E1201">
        <v>1</v>
      </c>
      <c r="F1201" t="str" cm="1">
        <f t="array" ref="F1201">_xlfn.IFS(G1201&lt;5000,"Small",AND(G1201&gt;=5000,G1201&lt;=10000),"Medium",G1201&gt;10000,"Large")</f>
        <v>Small</v>
      </c>
      <c r="G1201">
        <v>2220.7199999999998</v>
      </c>
      <c r="H1201" s="10">
        <f t="shared" si="36"/>
        <v>262.30011180511246</v>
      </c>
      <c r="I1201" s="11">
        <f t="shared" si="37"/>
        <v>0.11811489598198444</v>
      </c>
      <c r="J1201" t="s">
        <v>24</v>
      </c>
      <c r="K1201" s="5">
        <v>38038</v>
      </c>
      <c r="L1201">
        <v>1</v>
      </c>
      <c r="M1201">
        <v>2</v>
      </c>
      <c r="N1201">
        <v>2004</v>
      </c>
      <c r="O1201" t="s">
        <v>25</v>
      </c>
      <c r="P1201">
        <v>62</v>
      </c>
      <c r="Q1201" t="s">
        <v>550</v>
      </c>
      <c r="R1201" t="s">
        <v>65</v>
      </c>
      <c r="S1201" t="s">
        <v>714</v>
      </c>
      <c r="T1201" t="s">
        <v>66</v>
      </c>
      <c r="U1201" t="s">
        <v>615</v>
      </c>
      <c r="V1201" t="s">
        <v>67</v>
      </c>
      <c r="W1201" t="s">
        <v>615</v>
      </c>
      <c r="X1201" t="s">
        <v>624</v>
      </c>
      <c r="Y1201" t="s">
        <v>39</v>
      </c>
      <c r="Z1201" t="s">
        <v>40</v>
      </c>
      <c r="AA1201" t="s">
        <v>68</v>
      </c>
      <c r="AB1201" t="s">
        <v>69</v>
      </c>
      <c r="AC1201" t="s">
        <v>35</v>
      </c>
    </row>
    <row r="1202" spans="1:29" x14ac:dyDescent="0.3">
      <c r="A1202">
        <v>10237</v>
      </c>
      <c r="B1202">
        <v>26</v>
      </c>
      <c r="C1202" s="10">
        <v>34.723659444821841</v>
      </c>
      <c r="D1202">
        <v>52.22</v>
      </c>
      <c r="E1202">
        <v>1</v>
      </c>
      <c r="F1202" t="str" cm="1">
        <f t="array" ref="F1202">_xlfn.IFS(G1202&lt;5000,"Small",AND(G1202&gt;=5000,G1202&lt;=10000),"Medium",G1202&gt;10000,"Large")</f>
        <v>Small</v>
      </c>
      <c r="G1202">
        <v>1357.72</v>
      </c>
      <c r="H1202" s="10">
        <f t="shared" si="36"/>
        <v>454.90485443463217</v>
      </c>
      <c r="I1202" s="11">
        <f t="shared" si="37"/>
        <v>0.3350505659743041</v>
      </c>
      <c r="J1202" s="1" t="s">
        <v>24</v>
      </c>
      <c r="K1202" s="5">
        <v>38082</v>
      </c>
      <c r="L1202">
        <v>2</v>
      </c>
      <c r="M1202">
        <v>4</v>
      </c>
      <c r="N1202">
        <v>2004</v>
      </c>
      <c r="O1202" t="s">
        <v>25</v>
      </c>
      <c r="P1202">
        <v>62</v>
      </c>
      <c r="Q1202" t="s">
        <v>550</v>
      </c>
      <c r="R1202" t="s">
        <v>92</v>
      </c>
      <c r="S1202" t="s">
        <v>630</v>
      </c>
      <c r="T1202" t="s">
        <v>93</v>
      </c>
      <c r="U1202" t="s">
        <v>94</v>
      </c>
      <c r="V1202" t="s">
        <v>29</v>
      </c>
      <c r="W1202" t="s">
        <v>30</v>
      </c>
      <c r="X1202" t="s">
        <v>616</v>
      </c>
      <c r="Y1202" t="s">
        <v>31</v>
      </c>
      <c r="Z1202" t="s">
        <v>32</v>
      </c>
      <c r="AA1202" t="s">
        <v>95</v>
      </c>
      <c r="AB1202" t="s">
        <v>96</v>
      </c>
      <c r="AC1202" t="s">
        <v>35</v>
      </c>
    </row>
    <row r="1203" spans="1:29" x14ac:dyDescent="0.3">
      <c r="A1203">
        <v>10252</v>
      </c>
      <c r="B1203">
        <v>31</v>
      </c>
      <c r="C1203" s="10">
        <v>41.149472957276586</v>
      </c>
      <c r="D1203">
        <v>52.84</v>
      </c>
      <c r="E1203">
        <v>5</v>
      </c>
      <c r="F1203" t="str" cm="1">
        <f t="array" ref="F1203">_xlfn.IFS(G1203&lt;5000,"Small",AND(G1203&gt;=5000,G1203&lt;=10000),"Medium",G1203&gt;10000,"Large")</f>
        <v>Small</v>
      </c>
      <c r="G1203">
        <v>1638.04</v>
      </c>
      <c r="H1203" s="10">
        <f t="shared" si="36"/>
        <v>362.40633832442586</v>
      </c>
      <c r="I1203" s="11">
        <f t="shared" si="37"/>
        <v>0.22124388801520467</v>
      </c>
      <c r="J1203" t="s">
        <v>24</v>
      </c>
      <c r="K1203" s="5">
        <v>38133</v>
      </c>
      <c r="L1203">
        <v>2</v>
      </c>
      <c r="M1203">
        <v>5</v>
      </c>
      <c r="N1203">
        <v>2004</v>
      </c>
      <c r="O1203" t="s">
        <v>25</v>
      </c>
      <c r="P1203">
        <v>62</v>
      </c>
      <c r="Q1203" t="s">
        <v>550</v>
      </c>
      <c r="R1203" t="s">
        <v>79</v>
      </c>
      <c r="S1203" t="s">
        <v>716</v>
      </c>
      <c r="T1203" t="s">
        <v>80</v>
      </c>
      <c r="U1203" t="s">
        <v>615</v>
      </c>
      <c r="V1203" t="s">
        <v>46</v>
      </c>
      <c r="W1203" t="s">
        <v>615</v>
      </c>
      <c r="X1203" t="s">
        <v>627</v>
      </c>
      <c r="Y1203" t="s">
        <v>39</v>
      </c>
      <c r="Z1203" t="s">
        <v>40</v>
      </c>
      <c r="AA1203" t="s">
        <v>81</v>
      </c>
      <c r="AB1203" t="s">
        <v>82</v>
      </c>
      <c r="AC1203" t="s">
        <v>35</v>
      </c>
    </row>
    <row r="1204" spans="1:29" x14ac:dyDescent="0.3">
      <c r="A1204">
        <v>10264</v>
      </c>
      <c r="B1204">
        <v>48</v>
      </c>
      <c r="C1204" s="10">
        <v>37.348396835665874</v>
      </c>
      <c r="D1204">
        <v>54.71</v>
      </c>
      <c r="E1204">
        <v>3</v>
      </c>
      <c r="F1204" t="str" cm="1">
        <f t="array" ref="F1204">_xlfn.IFS(G1204&lt;5000,"Small",AND(G1204&gt;=5000,G1204&lt;=10000),"Medium",G1204&gt;10000,"Large")</f>
        <v>Small</v>
      </c>
      <c r="G1204">
        <v>2626.08</v>
      </c>
      <c r="H1204" s="10">
        <f t="shared" si="36"/>
        <v>833.35695188803811</v>
      </c>
      <c r="I1204" s="11">
        <f t="shared" si="37"/>
        <v>0.31733875277525364</v>
      </c>
      <c r="J1204" t="s">
        <v>24</v>
      </c>
      <c r="K1204" s="5">
        <v>38168</v>
      </c>
      <c r="L1204">
        <v>2</v>
      </c>
      <c r="M1204">
        <v>6</v>
      </c>
      <c r="N1204">
        <v>2004</v>
      </c>
      <c r="O1204" t="s">
        <v>25</v>
      </c>
      <c r="P1204">
        <v>62</v>
      </c>
      <c r="Q1204" t="s">
        <v>550</v>
      </c>
      <c r="R1204" t="s">
        <v>340</v>
      </c>
      <c r="S1204" t="s">
        <v>677</v>
      </c>
      <c r="T1204" t="s">
        <v>341</v>
      </c>
      <c r="U1204" t="s">
        <v>615</v>
      </c>
      <c r="V1204" t="s">
        <v>342</v>
      </c>
      <c r="W1204" t="s">
        <v>115</v>
      </c>
      <c r="X1204" t="s">
        <v>678</v>
      </c>
      <c r="Y1204" t="s">
        <v>31</v>
      </c>
      <c r="Z1204" t="s">
        <v>32</v>
      </c>
      <c r="AA1204" t="s">
        <v>343</v>
      </c>
      <c r="AB1204" t="s">
        <v>64</v>
      </c>
      <c r="AC1204" t="s">
        <v>35</v>
      </c>
    </row>
    <row r="1205" spans="1:29" x14ac:dyDescent="0.3">
      <c r="A1205">
        <v>10276</v>
      </c>
      <c r="B1205">
        <v>33</v>
      </c>
      <c r="C1205" s="10">
        <v>30.672566644168928</v>
      </c>
      <c r="D1205">
        <v>50.36</v>
      </c>
      <c r="E1205">
        <v>9</v>
      </c>
      <c r="F1205" t="str" cm="1">
        <f t="array" ref="F1205">_xlfn.IFS(G1205&lt;5000,"Small",AND(G1205&gt;=5000,G1205&lt;=10000),"Medium",G1205&gt;10000,"Large")</f>
        <v>Small</v>
      </c>
      <c r="G1205">
        <v>1661.88</v>
      </c>
      <c r="H1205" s="10">
        <f t="shared" si="36"/>
        <v>649.68530074242551</v>
      </c>
      <c r="I1205" s="11">
        <f t="shared" si="37"/>
        <v>0.39093394272897292</v>
      </c>
      <c r="J1205" s="1" t="s">
        <v>24</v>
      </c>
      <c r="K1205" s="5">
        <v>38201</v>
      </c>
      <c r="L1205">
        <v>3</v>
      </c>
      <c r="M1205">
        <v>8</v>
      </c>
      <c r="N1205">
        <v>2004</v>
      </c>
      <c r="O1205" t="s">
        <v>25</v>
      </c>
      <c r="P1205">
        <v>62</v>
      </c>
      <c r="Q1205" t="s">
        <v>550</v>
      </c>
      <c r="R1205" t="s">
        <v>408</v>
      </c>
      <c r="S1205" t="s">
        <v>690</v>
      </c>
      <c r="T1205" t="s">
        <v>409</v>
      </c>
      <c r="U1205" t="s">
        <v>615</v>
      </c>
      <c r="V1205" t="s">
        <v>257</v>
      </c>
      <c r="W1205" t="s">
        <v>115</v>
      </c>
      <c r="X1205" t="s">
        <v>664</v>
      </c>
      <c r="Y1205" t="s">
        <v>31</v>
      </c>
      <c r="Z1205" t="s">
        <v>32</v>
      </c>
      <c r="AA1205" t="s">
        <v>410</v>
      </c>
      <c r="AB1205" t="s">
        <v>411</v>
      </c>
      <c r="AC1205" t="s">
        <v>35</v>
      </c>
    </row>
    <row r="1206" spans="1:29" x14ac:dyDescent="0.3">
      <c r="A1206">
        <v>10286</v>
      </c>
      <c r="B1206">
        <v>38</v>
      </c>
      <c r="C1206" s="10">
        <v>49.017537180667617</v>
      </c>
      <c r="D1206">
        <v>57.2</v>
      </c>
      <c r="E1206">
        <v>1</v>
      </c>
      <c r="F1206" t="str" cm="1">
        <f t="array" ref="F1206">_xlfn.IFS(G1206&lt;5000,"Small",AND(G1206&gt;=5000,G1206&lt;=10000),"Medium",G1206&gt;10000,"Large")</f>
        <v>Small</v>
      </c>
      <c r="G1206">
        <v>2173.6</v>
      </c>
      <c r="H1206" s="10">
        <f t="shared" si="36"/>
        <v>310.93358713463044</v>
      </c>
      <c r="I1206" s="11">
        <f t="shared" si="37"/>
        <v>0.14305004928902762</v>
      </c>
      <c r="J1206" t="s">
        <v>24</v>
      </c>
      <c r="K1206" s="5">
        <v>38227</v>
      </c>
      <c r="L1206">
        <v>3</v>
      </c>
      <c r="M1206">
        <v>8</v>
      </c>
      <c r="N1206">
        <v>2004</v>
      </c>
      <c r="O1206" t="s">
        <v>25</v>
      </c>
      <c r="P1206">
        <v>62</v>
      </c>
      <c r="Q1206" t="s">
        <v>550</v>
      </c>
      <c r="R1206" t="s">
        <v>361</v>
      </c>
      <c r="S1206" t="s">
        <v>750</v>
      </c>
      <c r="T1206" t="s">
        <v>362</v>
      </c>
      <c r="U1206" t="s">
        <v>615</v>
      </c>
      <c r="V1206" t="s">
        <v>46</v>
      </c>
      <c r="W1206" t="s">
        <v>615</v>
      </c>
      <c r="X1206" t="s">
        <v>681</v>
      </c>
      <c r="Y1206" t="s">
        <v>39</v>
      </c>
      <c r="Z1206" t="s">
        <v>40</v>
      </c>
      <c r="AA1206" t="s">
        <v>363</v>
      </c>
      <c r="AB1206" t="s">
        <v>364</v>
      </c>
      <c r="AC1206" t="s">
        <v>35</v>
      </c>
    </row>
    <row r="1207" spans="1:29" x14ac:dyDescent="0.3">
      <c r="A1207">
        <v>10299</v>
      </c>
      <c r="B1207">
        <v>39</v>
      </c>
      <c r="C1207" s="10">
        <v>34.562666945867527</v>
      </c>
      <c r="D1207">
        <v>55.95</v>
      </c>
      <c r="E1207">
        <v>3</v>
      </c>
      <c r="F1207" t="str" cm="1">
        <f t="array" ref="F1207">_xlfn.IFS(G1207&lt;5000,"Small",AND(G1207&gt;=5000,G1207&lt;=10000),"Medium",G1207&gt;10000,"Large")</f>
        <v>Small</v>
      </c>
      <c r="G1207">
        <v>2182.0500000000002</v>
      </c>
      <c r="H1207" s="10">
        <f t="shared" si="36"/>
        <v>834.10598911116654</v>
      </c>
      <c r="I1207" s="11">
        <f t="shared" si="37"/>
        <v>0.38225796343400309</v>
      </c>
      <c r="J1207" t="s">
        <v>24</v>
      </c>
      <c r="K1207" s="5">
        <v>38260</v>
      </c>
      <c r="L1207">
        <v>3</v>
      </c>
      <c r="M1207">
        <v>9</v>
      </c>
      <c r="N1207">
        <v>2004</v>
      </c>
      <c r="O1207" t="s">
        <v>25</v>
      </c>
      <c r="P1207">
        <v>62</v>
      </c>
      <c r="Q1207" t="s">
        <v>550</v>
      </c>
      <c r="R1207" t="s">
        <v>118</v>
      </c>
      <c r="S1207" t="s">
        <v>718</v>
      </c>
      <c r="T1207" t="s">
        <v>119</v>
      </c>
      <c r="U1207" t="s">
        <v>615</v>
      </c>
      <c r="V1207" t="s">
        <v>120</v>
      </c>
      <c r="W1207" t="s">
        <v>615</v>
      </c>
      <c r="X1207" t="s">
        <v>638</v>
      </c>
      <c r="Y1207" t="s">
        <v>121</v>
      </c>
      <c r="Z1207" t="s">
        <v>40</v>
      </c>
      <c r="AA1207" t="s">
        <v>122</v>
      </c>
      <c r="AB1207" t="s">
        <v>123</v>
      </c>
      <c r="AC1207" t="s">
        <v>35</v>
      </c>
    </row>
    <row r="1208" spans="1:29" x14ac:dyDescent="0.3">
      <c r="A1208">
        <v>10310</v>
      </c>
      <c r="B1208">
        <v>42</v>
      </c>
      <c r="C1208" s="10">
        <v>45.959191513309058</v>
      </c>
      <c r="D1208">
        <v>67.14</v>
      </c>
      <c r="E1208">
        <v>16</v>
      </c>
      <c r="F1208" t="str" cm="1">
        <f t="array" ref="F1208">_xlfn.IFS(G1208&lt;5000,"Small",AND(G1208&gt;=5000,G1208&lt;=10000),"Medium",G1208&gt;10000,"Large")</f>
        <v>Small</v>
      </c>
      <c r="G1208">
        <v>2819.88</v>
      </c>
      <c r="H1208" s="10">
        <f t="shared" si="36"/>
        <v>889.5939564410196</v>
      </c>
      <c r="I1208" s="11">
        <f t="shared" si="37"/>
        <v>0.31547227415387163</v>
      </c>
      <c r="J1208" t="s">
        <v>24</v>
      </c>
      <c r="K1208" s="5">
        <v>38276</v>
      </c>
      <c r="L1208">
        <v>4</v>
      </c>
      <c r="M1208">
        <v>10</v>
      </c>
      <c r="N1208">
        <v>2004</v>
      </c>
      <c r="O1208" t="s">
        <v>25</v>
      </c>
      <c r="P1208">
        <v>62</v>
      </c>
      <c r="Q1208" t="s">
        <v>550</v>
      </c>
      <c r="R1208" t="s">
        <v>392</v>
      </c>
      <c r="S1208" t="s">
        <v>754</v>
      </c>
      <c r="T1208" t="s">
        <v>393</v>
      </c>
      <c r="U1208" t="s">
        <v>615</v>
      </c>
      <c r="V1208" t="s">
        <v>394</v>
      </c>
      <c r="W1208" t="s">
        <v>615</v>
      </c>
      <c r="X1208" t="s">
        <v>687</v>
      </c>
      <c r="Y1208" t="s">
        <v>395</v>
      </c>
      <c r="Z1208" t="s">
        <v>40</v>
      </c>
      <c r="AA1208" t="s">
        <v>396</v>
      </c>
      <c r="AB1208" t="s">
        <v>397</v>
      </c>
      <c r="AC1208" t="s">
        <v>35</v>
      </c>
    </row>
    <row r="1209" spans="1:29" x14ac:dyDescent="0.3">
      <c r="A1209">
        <v>10319</v>
      </c>
      <c r="B1209">
        <v>44</v>
      </c>
      <c r="C1209" s="10">
        <v>40.983974033124881</v>
      </c>
      <c r="D1209">
        <v>59.06</v>
      </c>
      <c r="E1209">
        <v>4</v>
      </c>
      <c r="F1209" t="str" cm="1">
        <f t="array" ref="F1209">_xlfn.IFS(G1209&lt;5000,"Small",AND(G1209&gt;=5000,G1209&lt;=10000),"Medium",G1209&gt;10000,"Large")</f>
        <v>Small</v>
      </c>
      <c r="G1209">
        <v>2598.64</v>
      </c>
      <c r="H1209" s="10">
        <f t="shared" si="36"/>
        <v>795.34514254250507</v>
      </c>
      <c r="I1209" s="11">
        <f t="shared" si="37"/>
        <v>0.3060620719078076</v>
      </c>
      <c r="J1209" s="1" t="s">
        <v>24</v>
      </c>
      <c r="K1209" s="5">
        <v>38294</v>
      </c>
      <c r="L1209">
        <v>4</v>
      </c>
      <c r="M1209">
        <v>11</v>
      </c>
      <c r="N1209">
        <v>2004</v>
      </c>
      <c r="O1209" t="s">
        <v>25</v>
      </c>
      <c r="P1209">
        <v>62</v>
      </c>
      <c r="Q1209" t="s">
        <v>550</v>
      </c>
      <c r="R1209" t="s">
        <v>453</v>
      </c>
      <c r="S1209" t="s">
        <v>697</v>
      </c>
      <c r="T1209" t="s">
        <v>454</v>
      </c>
      <c r="U1209" t="s">
        <v>455</v>
      </c>
      <c r="V1209" t="s">
        <v>29</v>
      </c>
      <c r="W1209" t="s">
        <v>30</v>
      </c>
      <c r="X1209" t="s">
        <v>616</v>
      </c>
      <c r="Y1209" t="s">
        <v>31</v>
      </c>
      <c r="Z1209" t="s">
        <v>32</v>
      </c>
      <c r="AA1209" t="s">
        <v>456</v>
      </c>
      <c r="AB1209" t="s">
        <v>457</v>
      </c>
      <c r="AC1209" t="s">
        <v>35</v>
      </c>
    </row>
    <row r="1210" spans="1:29" x14ac:dyDescent="0.3">
      <c r="A1210">
        <v>10330</v>
      </c>
      <c r="B1210">
        <v>29</v>
      </c>
      <c r="C1210" s="10">
        <v>49.875989359201647</v>
      </c>
      <c r="D1210">
        <v>69.63</v>
      </c>
      <c r="E1210">
        <v>2</v>
      </c>
      <c r="F1210" t="str" cm="1">
        <f t="array" ref="F1210">_xlfn.IFS(G1210&lt;5000,"Small",AND(G1210&gt;=5000,G1210&lt;=10000),"Medium",G1210&gt;10000,"Large")</f>
        <v>Small</v>
      </c>
      <c r="G1210">
        <v>2019.27</v>
      </c>
      <c r="H1210" s="10">
        <f t="shared" si="36"/>
        <v>572.8663085831522</v>
      </c>
      <c r="I1210" s="11">
        <f t="shared" si="37"/>
        <v>0.28369970760876567</v>
      </c>
      <c r="J1210" t="s">
        <v>24</v>
      </c>
      <c r="K1210" s="5">
        <v>38307</v>
      </c>
      <c r="L1210">
        <v>4</v>
      </c>
      <c r="M1210">
        <v>11</v>
      </c>
      <c r="N1210">
        <v>2004</v>
      </c>
      <c r="O1210" t="s">
        <v>25</v>
      </c>
      <c r="P1210">
        <v>62</v>
      </c>
      <c r="Q1210" t="s">
        <v>550</v>
      </c>
      <c r="R1210" t="s">
        <v>380</v>
      </c>
      <c r="S1210" t="s">
        <v>381</v>
      </c>
      <c r="T1210" t="s">
        <v>382</v>
      </c>
      <c r="U1210" t="s">
        <v>615</v>
      </c>
      <c r="V1210" t="s">
        <v>383</v>
      </c>
      <c r="W1210" t="s">
        <v>615</v>
      </c>
      <c r="X1210" t="s">
        <v>752</v>
      </c>
      <c r="Y1210" t="s">
        <v>384</v>
      </c>
      <c r="Z1210" t="s">
        <v>182</v>
      </c>
      <c r="AA1210" t="s">
        <v>385</v>
      </c>
      <c r="AB1210" t="s">
        <v>386</v>
      </c>
      <c r="AC1210" t="s">
        <v>35</v>
      </c>
    </row>
    <row r="1211" spans="1:29" x14ac:dyDescent="0.3">
      <c r="A1211">
        <v>10342</v>
      </c>
      <c r="B1211">
        <v>26</v>
      </c>
      <c r="C1211" s="10">
        <v>39.176176428658145</v>
      </c>
      <c r="D1211">
        <v>55.95</v>
      </c>
      <c r="E1211">
        <v>8</v>
      </c>
      <c r="F1211" t="str" cm="1">
        <f t="array" ref="F1211">_xlfn.IFS(G1211&lt;5000,"Small",AND(G1211&gt;=5000,G1211&lt;=10000),"Medium",G1211&gt;10000,"Large")</f>
        <v>Small</v>
      </c>
      <c r="G1211">
        <v>1454.7</v>
      </c>
      <c r="H1211" s="10">
        <f t="shared" si="36"/>
        <v>436.11941285488831</v>
      </c>
      <c r="I1211" s="11">
        <f t="shared" si="37"/>
        <v>0.29980024256196347</v>
      </c>
      <c r="J1211" t="s">
        <v>24</v>
      </c>
      <c r="K1211" s="5">
        <v>38315</v>
      </c>
      <c r="L1211">
        <v>4</v>
      </c>
      <c r="M1211">
        <v>11</v>
      </c>
      <c r="N1211">
        <v>2004</v>
      </c>
      <c r="O1211" t="s">
        <v>25</v>
      </c>
      <c r="P1211">
        <v>62</v>
      </c>
      <c r="Q1211" t="s">
        <v>550</v>
      </c>
      <c r="R1211" t="s">
        <v>83</v>
      </c>
      <c r="S1211" s="2" t="s">
        <v>628</v>
      </c>
      <c r="T1211" t="s">
        <v>84</v>
      </c>
      <c r="U1211" t="s">
        <v>85</v>
      </c>
      <c r="V1211" t="s">
        <v>86</v>
      </c>
      <c r="W1211" t="s">
        <v>87</v>
      </c>
      <c r="X1211" t="s">
        <v>629</v>
      </c>
      <c r="Y1211" t="s">
        <v>88</v>
      </c>
      <c r="Z1211" t="s">
        <v>89</v>
      </c>
      <c r="AA1211" t="s">
        <v>90</v>
      </c>
      <c r="AB1211" t="s">
        <v>91</v>
      </c>
      <c r="AC1211" t="s">
        <v>35</v>
      </c>
    </row>
    <row r="1212" spans="1:29" x14ac:dyDescent="0.3">
      <c r="A1212">
        <v>10355</v>
      </c>
      <c r="B1212">
        <v>31</v>
      </c>
      <c r="C1212" s="10">
        <v>32.80226036838009</v>
      </c>
      <c r="D1212">
        <v>53.47</v>
      </c>
      <c r="E1212">
        <v>1</v>
      </c>
      <c r="F1212" t="str" cm="1">
        <f t="array" ref="F1212">_xlfn.IFS(G1212&lt;5000,"Small",AND(G1212&gt;=5000,G1212&lt;=10000),"Medium",G1212&gt;10000,"Large")</f>
        <v>Small</v>
      </c>
      <c r="G1212">
        <v>1657.57</v>
      </c>
      <c r="H1212" s="10">
        <f t="shared" si="36"/>
        <v>640.69992858021715</v>
      </c>
      <c r="I1212" s="11">
        <f t="shared" si="37"/>
        <v>0.3865296359008773</v>
      </c>
      <c r="J1212" s="1" t="s">
        <v>24</v>
      </c>
      <c r="K1212" s="5">
        <v>38328</v>
      </c>
      <c r="L1212">
        <v>4</v>
      </c>
      <c r="M1212">
        <v>12</v>
      </c>
      <c r="N1212">
        <v>2004</v>
      </c>
      <c r="O1212" t="s">
        <v>25</v>
      </c>
      <c r="P1212">
        <v>62</v>
      </c>
      <c r="Q1212" t="s">
        <v>550</v>
      </c>
      <c r="R1212" t="s">
        <v>161</v>
      </c>
      <c r="S1212" t="s">
        <v>723</v>
      </c>
      <c r="T1212" t="s">
        <v>162</v>
      </c>
      <c r="U1212" t="s">
        <v>615</v>
      </c>
      <c r="V1212" t="s">
        <v>163</v>
      </c>
      <c r="W1212" t="s">
        <v>615</v>
      </c>
      <c r="X1212" t="s">
        <v>646</v>
      </c>
      <c r="Y1212" t="s">
        <v>164</v>
      </c>
      <c r="Z1212" t="s">
        <v>40</v>
      </c>
      <c r="AA1212" t="s">
        <v>165</v>
      </c>
      <c r="AB1212" t="s">
        <v>166</v>
      </c>
      <c r="AC1212" t="s">
        <v>35</v>
      </c>
    </row>
    <row r="1213" spans="1:29" x14ac:dyDescent="0.3">
      <c r="A1213">
        <v>10363</v>
      </c>
      <c r="B1213">
        <v>32</v>
      </c>
      <c r="C1213" s="10">
        <v>56.441261640219771</v>
      </c>
      <c r="D1213">
        <v>89.12</v>
      </c>
      <c r="E1213">
        <v>12</v>
      </c>
      <c r="F1213" t="str" cm="1">
        <f t="array" ref="F1213">_xlfn.IFS(G1213&lt;5000,"Small",AND(G1213&gt;=5000,G1213&lt;=10000),"Medium",G1213&gt;10000,"Large")</f>
        <v>Small</v>
      </c>
      <c r="G1213">
        <v>2851.84</v>
      </c>
      <c r="H1213" s="10">
        <f t="shared" si="36"/>
        <v>1045.7196275129675</v>
      </c>
      <c r="I1213" s="11">
        <f t="shared" si="37"/>
        <v>0.36668243222374586</v>
      </c>
      <c r="J1213" s="1" t="s">
        <v>24</v>
      </c>
      <c r="K1213" s="5">
        <v>38358</v>
      </c>
      <c r="L1213">
        <v>1</v>
      </c>
      <c r="M1213">
        <v>1</v>
      </c>
      <c r="N1213">
        <v>2005</v>
      </c>
      <c r="O1213" t="s">
        <v>25</v>
      </c>
      <c r="P1213">
        <v>62</v>
      </c>
      <c r="Q1213" t="s">
        <v>550</v>
      </c>
      <c r="R1213" t="s">
        <v>417</v>
      </c>
      <c r="S1213" t="s">
        <v>418</v>
      </c>
      <c r="T1213" t="s">
        <v>419</v>
      </c>
      <c r="U1213" t="s">
        <v>615</v>
      </c>
      <c r="V1213" t="s">
        <v>420</v>
      </c>
      <c r="W1213" t="s">
        <v>615</v>
      </c>
      <c r="X1213" t="s">
        <v>421</v>
      </c>
      <c r="Y1213" t="s">
        <v>121</v>
      </c>
      <c r="Z1213" t="s">
        <v>40</v>
      </c>
      <c r="AA1213" t="s">
        <v>422</v>
      </c>
      <c r="AB1213" t="s">
        <v>423</v>
      </c>
      <c r="AC1213" t="s">
        <v>35</v>
      </c>
    </row>
    <row r="1214" spans="1:29" x14ac:dyDescent="0.3">
      <c r="A1214">
        <v>10378</v>
      </c>
      <c r="B1214">
        <v>28</v>
      </c>
      <c r="C1214" s="10">
        <v>71.416836211028368</v>
      </c>
      <c r="D1214">
        <v>100</v>
      </c>
      <c r="E1214">
        <v>9</v>
      </c>
      <c r="F1214" t="str" cm="1">
        <f t="array" ref="F1214">_xlfn.IFS(G1214&lt;5000,"Small",AND(G1214&gt;=5000,G1214&lt;=10000),"Medium",G1214&gt;10000,"Large")</f>
        <v>Small</v>
      </c>
      <c r="G1214">
        <v>4609.6400000000003</v>
      </c>
      <c r="H1214" s="10">
        <f t="shared" si="36"/>
        <v>2609.9685860912059</v>
      </c>
      <c r="I1214" s="11">
        <f t="shared" si="37"/>
        <v>0.56619792133251312</v>
      </c>
      <c r="J1214" s="1" t="s">
        <v>24</v>
      </c>
      <c r="K1214" s="5">
        <v>38393</v>
      </c>
      <c r="L1214">
        <v>1</v>
      </c>
      <c r="M1214">
        <v>2</v>
      </c>
      <c r="N1214">
        <v>2005</v>
      </c>
      <c r="O1214" t="s">
        <v>25</v>
      </c>
      <c r="P1214">
        <v>62</v>
      </c>
      <c r="Q1214" t="s">
        <v>550</v>
      </c>
      <c r="R1214" t="s">
        <v>161</v>
      </c>
      <c r="S1214" t="s">
        <v>723</v>
      </c>
      <c r="T1214" t="s">
        <v>162</v>
      </c>
      <c r="U1214" t="s">
        <v>615</v>
      </c>
      <c r="V1214" t="s">
        <v>163</v>
      </c>
      <c r="W1214" t="s">
        <v>615</v>
      </c>
      <c r="X1214" t="s">
        <v>646</v>
      </c>
      <c r="Y1214" t="s">
        <v>164</v>
      </c>
      <c r="Z1214" t="s">
        <v>40</v>
      </c>
      <c r="AA1214" t="s">
        <v>165</v>
      </c>
      <c r="AB1214" t="s">
        <v>166</v>
      </c>
      <c r="AC1214" t="s">
        <v>49</v>
      </c>
    </row>
    <row r="1215" spans="1:29" x14ac:dyDescent="0.3">
      <c r="A1215">
        <v>10390</v>
      </c>
      <c r="B1215">
        <v>36</v>
      </c>
      <c r="C1215" s="10">
        <v>68.200205774820049</v>
      </c>
      <c r="D1215">
        <v>100</v>
      </c>
      <c r="E1215">
        <v>2</v>
      </c>
      <c r="F1215" t="str" cm="1">
        <f t="array" ref="F1215">_xlfn.IFS(G1215&lt;5000,"Small",AND(G1215&gt;=5000,G1215&lt;=10000),"Medium",G1215&gt;10000,"Large")</f>
        <v>Medium</v>
      </c>
      <c r="G1215">
        <v>5079.96</v>
      </c>
      <c r="H1215" s="10">
        <f t="shared" si="36"/>
        <v>2624.7525921064785</v>
      </c>
      <c r="I1215" s="11">
        <f t="shared" si="37"/>
        <v>0.51668764953001178</v>
      </c>
      <c r="J1215" s="1" t="s">
        <v>24</v>
      </c>
      <c r="K1215" s="5">
        <v>38415</v>
      </c>
      <c r="L1215">
        <v>1</v>
      </c>
      <c r="M1215">
        <v>3</v>
      </c>
      <c r="N1215">
        <v>2005</v>
      </c>
      <c r="O1215" t="s">
        <v>25</v>
      </c>
      <c r="P1215">
        <v>62</v>
      </c>
      <c r="Q1215" t="s">
        <v>550</v>
      </c>
      <c r="R1215" t="s">
        <v>246</v>
      </c>
      <c r="S1215" t="s">
        <v>661</v>
      </c>
      <c r="T1215" t="s">
        <v>247</v>
      </c>
      <c r="U1215" t="s">
        <v>615</v>
      </c>
      <c r="V1215" t="s">
        <v>248</v>
      </c>
      <c r="W1215" t="s">
        <v>53</v>
      </c>
      <c r="X1215" t="s">
        <v>634</v>
      </c>
      <c r="Y1215" t="s">
        <v>31</v>
      </c>
      <c r="Z1215" t="s">
        <v>32</v>
      </c>
      <c r="AA1215" t="s">
        <v>249</v>
      </c>
      <c r="AB1215" t="s">
        <v>250</v>
      </c>
      <c r="AC1215" t="s">
        <v>49</v>
      </c>
    </row>
    <row r="1216" spans="1:29" x14ac:dyDescent="0.3">
      <c r="A1216">
        <v>10403</v>
      </c>
      <c r="B1216">
        <v>36</v>
      </c>
      <c r="C1216" s="10">
        <v>35.53256766155971</v>
      </c>
      <c r="D1216">
        <v>52.22</v>
      </c>
      <c r="E1216">
        <v>1</v>
      </c>
      <c r="F1216" t="str" cm="1">
        <f t="array" ref="F1216">_xlfn.IFS(G1216&lt;5000,"Small",AND(G1216&gt;=5000,G1216&lt;=10000),"Medium",G1216&gt;10000,"Large")</f>
        <v>Small</v>
      </c>
      <c r="G1216">
        <v>1879.92</v>
      </c>
      <c r="H1216" s="10">
        <f t="shared" si="36"/>
        <v>600.7475641838505</v>
      </c>
      <c r="I1216" s="11">
        <f t="shared" si="37"/>
        <v>0.31956017499885658</v>
      </c>
      <c r="J1216" s="1" t="s">
        <v>24</v>
      </c>
      <c r="K1216" s="5">
        <v>38450</v>
      </c>
      <c r="L1216">
        <v>2</v>
      </c>
      <c r="M1216">
        <v>4</v>
      </c>
      <c r="N1216">
        <v>2005</v>
      </c>
      <c r="O1216" t="s">
        <v>25</v>
      </c>
      <c r="P1216">
        <v>62</v>
      </c>
      <c r="Q1216" t="s">
        <v>550</v>
      </c>
      <c r="R1216" t="s">
        <v>154</v>
      </c>
      <c r="S1216" t="s">
        <v>721</v>
      </c>
      <c r="T1216" t="s">
        <v>155</v>
      </c>
      <c r="U1216" t="s">
        <v>615</v>
      </c>
      <c r="V1216" t="s">
        <v>156</v>
      </c>
      <c r="W1216" t="s">
        <v>615</v>
      </c>
      <c r="X1216" t="s">
        <v>722</v>
      </c>
      <c r="Y1216" t="s">
        <v>157</v>
      </c>
      <c r="Z1216" t="s">
        <v>40</v>
      </c>
      <c r="AA1216" t="s">
        <v>158</v>
      </c>
      <c r="AB1216" t="s">
        <v>159</v>
      </c>
      <c r="AC1216" t="s">
        <v>35</v>
      </c>
    </row>
    <row r="1217" spans="1:29" x14ac:dyDescent="0.3">
      <c r="A1217">
        <v>10106</v>
      </c>
      <c r="B1217">
        <v>41</v>
      </c>
      <c r="C1217" s="10">
        <v>67.449735026953036</v>
      </c>
      <c r="D1217">
        <v>100</v>
      </c>
      <c r="E1217">
        <v>17</v>
      </c>
      <c r="F1217" t="str" cm="1">
        <f t="array" ref="F1217">_xlfn.IFS(G1217&lt;5000,"Small",AND(G1217&gt;=5000,G1217&lt;=10000),"Medium",G1217&gt;10000,"Large")</f>
        <v>Small</v>
      </c>
      <c r="G1217">
        <v>4774.8599999999997</v>
      </c>
      <c r="H1217" s="10">
        <f t="shared" si="36"/>
        <v>2009.4208638949253</v>
      </c>
      <c r="I1217" s="11">
        <f t="shared" si="37"/>
        <v>0.42083346190148518</v>
      </c>
      <c r="J1217" t="s">
        <v>24</v>
      </c>
      <c r="K1217" s="5">
        <v>37669</v>
      </c>
      <c r="L1217">
        <v>1</v>
      </c>
      <c r="M1217">
        <v>2</v>
      </c>
      <c r="N1217">
        <v>2003</v>
      </c>
      <c r="O1217" t="s">
        <v>492</v>
      </c>
      <c r="P1217">
        <v>105</v>
      </c>
      <c r="Q1217" t="s">
        <v>551</v>
      </c>
      <c r="R1217" t="s">
        <v>494</v>
      </c>
      <c r="S1217" t="s">
        <v>762</v>
      </c>
      <c r="T1217" t="s">
        <v>495</v>
      </c>
      <c r="U1217" t="s">
        <v>615</v>
      </c>
      <c r="V1217" t="s">
        <v>496</v>
      </c>
      <c r="W1217" t="s">
        <v>615</v>
      </c>
      <c r="X1217" t="s">
        <v>706</v>
      </c>
      <c r="Y1217" t="s">
        <v>235</v>
      </c>
      <c r="Z1217" t="s">
        <v>40</v>
      </c>
      <c r="AA1217" t="s">
        <v>497</v>
      </c>
      <c r="AB1217" t="s">
        <v>498</v>
      </c>
      <c r="AC1217" t="s">
        <v>49</v>
      </c>
    </row>
    <row r="1218" spans="1:29" x14ac:dyDescent="0.3">
      <c r="A1218">
        <v>10119</v>
      </c>
      <c r="B1218">
        <v>27</v>
      </c>
      <c r="C1218" s="10">
        <v>80.775470230003108</v>
      </c>
      <c r="D1218">
        <v>99.52</v>
      </c>
      <c r="E1218">
        <v>8</v>
      </c>
      <c r="F1218" t="str" cm="1">
        <f t="array" ref="F1218">_xlfn.IFS(G1218&lt;5000,"Small",AND(G1218&gt;=5000,G1218&lt;=10000),"Medium",G1218&gt;10000,"Large")</f>
        <v>Small</v>
      </c>
      <c r="G1218">
        <v>2687.04</v>
      </c>
      <c r="H1218" s="10">
        <f t="shared" si="36"/>
        <v>506.10230378991582</v>
      </c>
      <c r="I1218" s="11">
        <f t="shared" si="37"/>
        <v>0.18834937469852173</v>
      </c>
      <c r="J1218" t="s">
        <v>24</v>
      </c>
      <c r="K1218" s="5">
        <v>37739</v>
      </c>
      <c r="L1218">
        <v>2</v>
      </c>
      <c r="M1218">
        <v>4</v>
      </c>
      <c r="N1218">
        <v>2003</v>
      </c>
      <c r="O1218" t="s">
        <v>492</v>
      </c>
      <c r="P1218">
        <v>105</v>
      </c>
      <c r="Q1218" t="s">
        <v>551</v>
      </c>
      <c r="R1218" t="s">
        <v>134</v>
      </c>
      <c r="S1218" t="s">
        <v>720</v>
      </c>
      <c r="T1218" t="s">
        <v>135</v>
      </c>
      <c r="U1218" t="s">
        <v>615</v>
      </c>
      <c r="V1218" t="s">
        <v>136</v>
      </c>
      <c r="W1218" t="s">
        <v>615</v>
      </c>
      <c r="X1218" t="s">
        <v>642</v>
      </c>
      <c r="Y1218" t="s">
        <v>137</v>
      </c>
      <c r="Z1218" t="s">
        <v>40</v>
      </c>
      <c r="AA1218" t="s">
        <v>138</v>
      </c>
      <c r="AB1218" t="s">
        <v>139</v>
      </c>
      <c r="AC1218" t="s">
        <v>35</v>
      </c>
    </row>
    <row r="1219" spans="1:29" x14ac:dyDescent="0.3">
      <c r="A1219">
        <v>10130</v>
      </c>
      <c r="B1219">
        <v>33</v>
      </c>
      <c r="C1219" s="10">
        <v>76.619680200151492</v>
      </c>
      <c r="D1219">
        <v>100</v>
      </c>
      <c r="E1219">
        <v>1</v>
      </c>
      <c r="F1219" t="str" cm="1">
        <f t="array" ref="F1219">_xlfn.IFS(G1219&lt;5000,"Small",AND(G1219&gt;=5000,G1219&lt;=10000),"Medium",G1219&gt;10000,"Large")</f>
        <v>Small</v>
      </c>
      <c r="G1219">
        <v>3423.75</v>
      </c>
      <c r="H1219" s="10">
        <f t="shared" ref="H1219:H1282" si="38">G1219-(B1219*C1219)</f>
        <v>895.30055339500086</v>
      </c>
      <c r="I1219" s="11">
        <f t="shared" ref="I1219:I1282" si="39">H1219/G1219</f>
        <v>0.26149705831179287</v>
      </c>
      <c r="J1219" t="s">
        <v>24</v>
      </c>
      <c r="K1219" s="5">
        <v>37788</v>
      </c>
      <c r="L1219">
        <v>2</v>
      </c>
      <c r="M1219">
        <v>6</v>
      </c>
      <c r="N1219">
        <v>2003</v>
      </c>
      <c r="O1219" t="s">
        <v>492</v>
      </c>
      <c r="P1219">
        <v>105</v>
      </c>
      <c r="Q1219" t="s">
        <v>551</v>
      </c>
      <c r="R1219" t="s">
        <v>539</v>
      </c>
      <c r="S1219" t="s">
        <v>711</v>
      </c>
      <c r="T1219" t="s">
        <v>540</v>
      </c>
      <c r="U1219" t="s">
        <v>615</v>
      </c>
      <c r="V1219" t="s">
        <v>257</v>
      </c>
      <c r="W1219" t="s">
        <v>115</v>
      </c>
      <c r="X1219" t="s">
        <v>664</v>
      </c>
      <c r="Y1219" t="s">
        <v>31</v>
      </c>
      <c r="Z1219" t="s">
        <v>32</v>
      </c>
      <c r="AA1219" t="s">
        <v>474</v>
      </c>
      <c r="AB1219" t="s">
        <v>223</v>
      </c>
      <c r="AC1219" t="s">
        <v>49</v>
      </c>
    </row>
    <row r="1220" spans="1:29" x14ac:dyDescent="0.3">
      <c r="A1220">
        <v>10143</v>
      </c>
      <c r="B1220">
        <v>34</v>
      </c>
      <c r="C1220" s="10">
        <v>88.145094918384231</v>
      </c>
      <c r="D1220">
        <v>100</v>
      </c>
      <c r="E1220">
        <v>12</v>
      </c>
      <c r="F1220" t="str" cm="1">
        <f t="array" ref="F1220">_xlfn.IFS(G1220&lt;5000,"Small",AND(G1220&gt;=5000,G1220&lt;=10000),"Medium",G1220&gt;10000,"Large")</f>
        <v>Small</v>
      </c>
      <c r="G1220">
        <v>3455.76</v>
      </c>
      <c r="H1220" s="10">
        <f t="shared" si="38"/>
        <v>458.82677277493622</v>
      </c>
      <c r="I1220" s="11">
        <f t="shared" si="39"/>
        <v>0.1327715966314027</v>
      </c>
      <c r="J1220" s="1" t="s">
        <v>24</v>
      </c>
      <c r="K1220" s="5">
        <v>37843</v>
      </c>
      <c r="L1220">
        <v>3</v>
      </c>
      <c r="M1220">
        <v>8</v>
      </c>
      <c r="N1220">
        <v>2003</v>
      </c>
      <c r="O1220" t="s">
        <v>492</v>
      </c>
      <c r="P1220">
        <v>105</v>
      </c>
      <c r="Q1220" t="s">
        <v>551</v>
      </c>
      <c r="R1220" t="s">
        <v>303</v>
      </c>
      <c r="S1220" t="s">
        <v>671</v>
      </c>
      <c r="T1220" t="s">
        <v>304</v>
      </c>
      <c r="U1220" t="s">
        <v>615</v>
      </c>
      <c r="V1220" t="s">
        <v>151</v>
      </c>
      <c r="W1220" t="s">
        <v>115</v>
      </c>
      <c r="X1220" t="s">
        <v>645</v>
      </c>
      <c r="Y1220" t="s">
        <v>31</v>
      </c>
      <c r="Z1220" t="s">
        <v>32</v>
      </c>
      <c r="AA1220" t="s">
        <v>305</v>
      </c>
      <c r="AB1220" t="s">
        <v>306</v>
      </c>
      <c r="AC1220" t="s">
        <v>49</v>
      </c>
    </row>
    <row r="1221" spans="1:29" x14ac:dyDescent="0.3">
      <c r="A1221">
        <v>10155</v>
      </c>
      <c r="B1221">
        <v>29</v>
      </c>
      <c r="C1221" s="10">
        <v>74.408633810899588</v>
      </c>
      <c r="D1221">
        <v>100</v>
      </c>
      <c r="E1221">
        <v>10</v>
      </c>
      <c r="F1221" t="str" cm="1">
        <f t="array" ref="F1221">_xlfn.IFS(G1221&lt;5000,"Small",AND(G1221&gt;=5000,G1221&lt;=10000),"Medium",G1221&gt;10000,"Large")</f>
        <v>Small</v>
      </c>
      <c r="G1221">
        <v>3622.97</v>
      </c>
      <c r="H1221" s="10">
        <f t="shared" si="38"/>
        <v>1465.1196194839117</v>
      </c>
      <c r="I1221" s="11">
        <f t="shared" si="39"/>
        <v>0.40439739205235259</v>
      </c>
      <c r="J1221" s="1" t="s">
        <v>24</v>
      </c>
      <c r="K1221" s="5">
        <v>37900</v>
      </c>
      <c r="L1221">
        <v>4</v>
      </c>
      <c r="M1221">
        <v>10</v>
      </c>
      <c r="N1221">
        <v>2003</v>
      </c>
      <c r="O1221" t="s">
        <v>492</v>
      </c>
      <c r="P1221">
        <v>105</v>
      </c>
      <c r="Q1221" t="s">
        <v>551</v>
      </c>
      <c r="R1221" t="s">
        <v>118</v>
      </c>
      <c r="S1221" t="s">
        <v>718</v>
      </c>
      <c r="T1221" t="s">
        <v>119</v>
      </c>
      <c r="U1221" t="s">
        <v>615</v>
      </c>
      <c r="V1221" t="s">
        <v>120</v>
      </c>
      <c r="W1221" t="s">
        <v>615</v>
      </c>
      <c r="X1221" t="s">
        <v>638</v>
      </c>
      <c r="Y1221" t="s">
        <v>121</v>
      </c>
      <c r="Z1221" t="s">
        <v>40</v>
      </c>
      <c r="AA1221" t="s">
        <v>122</v>
      </c>
      <c r="AB1221" t="s">
        <v>123</v>
      </c>
      <c r="AC1221" t="s">
        <v>49</v>
      </c>
    </row>
    <row r="1222" spans="1:29" x14ac:dyDescent="0.3">
      <c r="A1222">
        <v>10167</v>
      </c>
      <c r="B1222">
        <v>34</v>
      </c>
      <c r="C1222" s="10">
        <v>82.980379199374283</v>
      </c>
      <c r="D1222">
        <v>100</v>
      </c>
      <c r="E1222">
        <v>6</v>
      </c>
      <c r="F1222" t="str" cm="1">
        <f t="array" ref="F1222">_xlfn.IFS(G1222&lt;5000,"Small",AND(G1222&gt;=5000,G1222&lt;=10000),"Medium",G1222&gt;10000,"Large")</f>
        <v>Small</v>
      </c>
      <c r="G1222">
        <v>3599.58</v>
      </c>
      <c r="H1222" s="10">
        <f t="shared" si="38"/>
        <v>778.24710722127429</v>
      </c>
      <c r="I1222" s="11">
        <f t="shared" si="39"/>
        <v>0.21620497591976684</v>
      </c>
      <c r="J1222" t="s">
        <v>307</v>
      </c>
      <c r="K1222" s="5">
        <v>37917</v>
      </c>
      <c r="L1222">
        <v>4</v>
      </c>
      <c r="M1222">
        <v>10</v>
      </c>
      <c r="N1222">
        <v>2003</v>
      </c>
      <c r="O1222" t="s">
        <v>492</v>
      </c>
      <c r="P1222">
        <v>105</v>
      </c>
      <c r="Q1222" t="s">
        <v>551</v>
      </c>
      <c r="R1222" t="s">
        <v>238</v>
      </c>
      <c r="S1222" t="s">
        <v>732</v>
      </c>
      <c r="T1222" t="s">
        <v>239</v>
      </c>
      <c r="U1222" t="s">
        <v>615</v>
      </c>
      <c r="V1222" t="s">
        <v>240</v>
      </c>
      <c r="W1222" t="s">
        <v>615</v>
      </c>
      <c r="X1222" t="s">
        <v>733</v>
      </c>
      <c r="Y1222" t="s">
        <v>172</v>
      </c>
      <c r="Z1222" t="s">
        <v>40</v>
      </c>
      <c r="AA1222" t="s">
        <v>241</v>
      </c>
      <c r="AB1222" t="s">
        <v>188</v>
      </c>
      <c r="AC1222" t="s">
        <v>49</v>
      </c>
    </row>
    <row r="1223" spans="1:29" x14ac:dyDescent="0.3">
      <c r="A1223">
        <v>10178</v>
      </c>
      <c r="B1223">
        <v>48</v>
      </c>
      <c r="C1223" s="10">
        <v>72.056816265697265</v>
      </c>
      <c r="D1223">
        <v>100</v>
      </c>
      <c r="E1223">
        <v>9</v>
      </c>
      <c r="F1223" t="str" cm="1">
        <f t="array" ref="F1223">_xlfn.IFS(G1223&lt;5000,"Small",AND(G1223&gt;=5000,G1223&lt;=10000),"Medium",G1223&gt;10000,"Large")</f>
        <v>Medium</v>
      </c>
      <c r="G1223">
        <v>5386.56</v>
      </c>
      <c r="H1223" s="10">
        <f t="shared" si="38"/>
        <v>1927.8328192465315</v>
      </c>
      <c r="I1223" s="11">
        <f t="shared" si="39"/>
        <v>0.35789684311444248</v>
      </c>
      <c r="J1223" s="1" t="s">
        <v>24</v>
      </c>
      <c r="K1223" s="5">
        <v>37933</v>
      </c>
      <c r="L1223">
        <v>4</v>
      </c>
      <c r="M1223">
        <v>11</v>
      </c>
      <c r="N1223">
        <v>2003</v>
      </c>
      <c r="O1223" t="s">
        <v>492</v>
      </c>
      <c r="P1223">
        <v>105</v>
      </c>
      <c r="Q1223" t="s">
        <v>551</v>
      </c>
      <c r="R1223" t="s">
        <v>308</v>
      </c>
      <c r="S1223" t="s">
        <v>740</v>
      </c>
      <c r="T1223" t="s">
        <v>309</v>
      </c>
      <c r="U1223" t="s">
        <v>615</v>
      </c>
      <c r="V1223" t="s">
        <v>310</v>
      </c>
      <c r="W1223" t="s">
        <v>615</v>
      </c>
      <c r="X1223" t="s">
        <v>672</v>
      </c>
      <c r="Y1223" t="s">
        <v>39</v>
      </c>
      <c r="Z1223" t="s">
        <v>40</v>
      </c>
      <c r="AA1223" t="s">
        <v>311</v>
      </c>
      <c r="AB1223" t="s">
        <v>312</v>
      </c>
      <c r="AC1223" t="s">
        <v>49</v>
      </c>
    </row>
    <row r="1224" spans="1:29" x14ac:dyDescent="0.3">
      <c r="A1224">
        <v>10186</v>
      </c>
      <c r="B1224">
        <v>46</v>
      </c>
      <c r="C1224" s="10">
        <v>71.760424565227765</v>
      </c>
      <c r="D1224">
        <v>100</v>
      </c>
      <c r="E1224">
        <v>6</v>
      </c>
      <c r="F1224" t="str" cm="1">
        <f t="array" ref="F1224">_xlfn.IFS(G1224&lt;5000,"Small",AND(G1224&gt;=5000,G1224&lt;=10000),"Medium",G1224&gt;10000,"Large")</f>
        <v>Small</v>
      </c>
      <c r="G1224">
        <v>4918.78</v>
      </c>
      <c r="H1224" s="10">
        <f t="shared" si="38"/>
        <v>1617.8004699995226</v>
      </c>
      <c r="I1224" s="11">
        <f t="shared" si="39"/>
        <v>0.32890279093586677</v>
      </c>
      <c r="J1224" t="s">
        <v>24</v>
      </c>
      <c r="K1224" s="5">
        <v>37939</v>
      </c>
      <c r="L1224">
        <v>4</v>
      </c>
      <c r="M1224">
        <v>11</v>
      </c>
      <c r="N1224">
        <v>2003</v>
      </c>
      <c r="O1224" t="s">
        <v>492</v>
      </c>
      <c r="P1224">
        <v>105</v>
      </c>
      <c r="Q1224" t="s">
        <v>551</v>
      </c>
      <c r="R1224" t="s">
        <v>313</v>
      </c>
      <c r="S1224" t="s">
        <v>741</v>
      </c>
      <c r="T1224" t="s">
        <v>314</v>
      </c>
      <c r="U1224" t="s">
        <v>615</v>
      </c>
      <c r="V1224" t="s">
        <v>301</v>
      </c>
      <c r="W1224" t="s">
        <v>615</v>
      </c>
      <c r="X1224" t="s">
        <v>742</v>
      </c>
      <c r="Y1224" t="s">
        <v>157</v>
      </c>
      <c r="Z1224" t="s">
        <v>40</v>
      </c>
      <c r="AA1224" t="s">
        <v>315</v>
      </c>
      <c r="AB1224" t="s">
        <v>316</v>
      </c>
      <c r="AC1224" t="s">
        <v>49</v>
      </c>
    </row>
    <row r="1225" spans="1:29" x14ac:dyDescent="0.3">
      <c r="A1225">
        <v>10197</v>
      </c>
      <c r="B1225">
        <v>22</v>
      </c>
      <c r="C1225" s="10">
        <v>79.720443258441847</v>
      </c>
      <c r="D1225">
        <v>100</v>
      </c>
      <c r="E1225">
        <v>3</v>
      </c>
      <c r="F1225" t="str" cm="1">
        <f t="array" ref="F1225">_xlfn.IFS(G1225&lt;5000,"Small",AND(G1225&gt;=5000,G1225&lt;=10000),"Medium",G1225&gt;10000,"Large")</f>
        <v>Small</v>
      </c>
      <c r="G1225">
        <v>2538.8000000000002</v>
      </c>
      <c r="H1225" s="10">
        <f t="shared" si="38"/>
        <v>784.95024831427963</v>
      </c>
      <c r="I1225" s="11">
        <f t="shared" si="39"/>
        <v>0.30918160088005342</v>
      </c>
      <c r="J1225" t="s">
        <v>24</v>
      </c>
      <c r="K1225" s="5">
        <v>37951</v>
      </c>
      <c r="L1225">
        <v>4</v>
      </c>
      <c r="M1225">
        <v>11</v>
      </c>
      <c r="N1225">
        <v>2003</v>
      </c>
      <c r="O1225" t="s">
        <v>492</v>
      </c>
      <c r="P1225">
        <v>105</v>
      </c>
      <c r="Q1225" t="s">
        <v>551</v>
      </c>
      <c r="R1225" t="s">
        <v>317</v>
      </c>
      <c r="S1225" t="s">
        <v>743</v>
      </c>
      <c r="T1225" t="s">
        <v>318</v>
      </c>
      <c r="U1225" t="s">
        <v>615</v>
      </c>
      <c r="V1225" t="s">
        <v>319</v>
      </c>
      <c r="W1225" t="s">
        <v>615</v>
      </c>
      <c r="X1225" t="s">
        <v>673</v>
      </c>
      <c r="Y1225" t="s">
        <v>164</v>
      </c>
      <c r="Z1225" t="s">
        <v>40</v>
      </c>
      <c r="AA1225" t="s">
        <v>320</v>
      </c>
      <c r="AB1225" t="s">
        <v>321</v>
      </c>
      <c r="AC1225" t="s">
        <v>35</v>
      </c>
    </row>
    <row r="1226" spans="1:29" x14ac:dyDescent="0.3">
      <c r="A1226">
        <v>10209</v>
      </c>
      <c r="B1226">
        <v>20</v>
      </c>
      <c r="C1226" s="10">
        <v>87.336409469915637</v>
      </c>
      <c r="D1226">
        <v>100</v>
      </c>
      <c r="E1226">
        <v>5</v>
      </c>
      <c r="F1226" t="str" cm="1">
        <f t="array" ref="F1226">_xlfn.IFS(G1226&lt;5000,"Small",AND(G1226&gt;=5000,G1226&lt;=10000),"Medium",G1226&gt;10000,"Large")</f>
        <v>Small</v>
      </c>
      <c r="G1226">
        <v>2498.6</v>
      </c>
      <c r="H1226" s="10">
        <f t="shared" si="38"/>
        <v>751.87181060168723</v>
      </c>
      <c r="I1226" s="11">
        <f t="shared" si="39"/>
        <v>0.30091723789389546</v>
      </c>
      <c r="J1226" s="1" t="s">
        <v>24</v>
      </c>
      <c r="K1226" s="5">
        <v>37995</v>
      </c>
      <c r="L1226">
        <v>1</v>
      </c>
      <c r="M1226">
        <v>1</v>
      </c>
      <c r="N1226">
        <v>2004</v>
      </c>
      <c r="O1226" t="s">
        <v>492</v>
      </c>
      <c r="P1226">
        <v>105</v>
      </c>
      <c r="Q1226" t="s">
        <v>551</v>
      </c>
      <c r="R1226" t="s">
        <v>322</v>
      </c>
      <c r="S1226" t="s">
        <v>674</v>
      </c>
      <c r="T1226" t="s">
        <v>323</v>
      </c>
      <c r="U1226" t="s">
        <v>615</v>
      </c>
      <c r="V1226" t="s">
        <v>324</v>
      </c>
      <c r="W1226" t="s">
        <v>53</v>
      </c>
      <c r="X1226" t="s">
        <v>615</v>
      </c>
      <c r="Y1226" t="s">
        <v>31</v>
      </c>
      <c r="Z1226" t="s">
        <v>32</v>
      </c>
      <c r="AA1226" t="s">
        <v>325</v>
      </c>
      <c r="AB1226" t="s">
        <v>96</v>
      </c>
      <c r="AC1226" t="s">
        <v>35</v>
      </c>
    </row>
    <row r="1227" spans="1:29" x14ac:dyDescent="0.3">
      <c r="A1227">
        <v>10222</v>
      </c>
      <c r="B1227">
        <v>45</v>
      </c>
      <c r="C1227" s="10">
        <v>73.681701096430885</v>
      </c>
      <c r="D1227">
        <v>85.75</v>
      </c>
      <c r="E1227">
        <v>9</v>
      </c>
      <c r="F1227" t="str" cm="1">
        <f t="array" ref="F1227">_xlfn.IFS(G1227&lt;5000,"Small",AND(G1227&gt;=5000,G1227&lt;=10000),"Medium",G1227&gt;10000,"Large")</f>
        <v>Small</v>
      </c>
      <c r="G1227">
        <v>3858.75</v>
      </c>
      <c r="H1227" s="10">
        <f t="shared" si="38"/>
        <v>543.07345066060998</v>
      </c>
      <c r="I1227" s="11">
        <f t="shared" si="39"/>
        <v>0.14073817963345903</v>
      </c>
      <c r="J1227" t="s">
        <v>24</v>
      </c>
      <c r="K1227" s="5">
        <v>38036</v>
      </c>
      <c r="L1227">
        <v>1</v>
      </c>
      <c r="M1227">
        <v>2</v>
      </c>
      <c r="N1227">
        <v>2004</v>
      </c>
      <c r="O1227" t="s">
        <v>492</v>
      </c>
      <c r="P1227">
        <v>105</v>
      </c>
      <c r="Q1227" t="s">
        <v>551</v>
      </c>
      <c r="R1227" t="s">
        <v>326</v>
      </c>
      <c r="S1227" t="s">
        <v>675</v>
      </c>
      <c r="T1227" t="s">
        <v>327</v>
      </c>
      <c r="U1227" t="s">
        <v>615</v>
      </c>
      <c r="V1227" t="s">
        <v>328</v>
      </c>
      <c r="W1227" t="s">
        <v>53</v>
      </c>
      <c r="X1227" t="s">
        <v>676</v>
      </c>
      <c r="Y1227" t="s">
        <v>31</v>
      </c>
      <c r="Z1227" t="s">
        <v>32</v>
      </c>
      <c r="AA1227" t="s">
        <v>215</v>
      </c>
      <c r="AB1227" t="s">
        <v>250</v>
      </c>
      <c r="AC1227" t="s">
        <v>49</v>
      </c>
    </row>
    <row r="1228" spans="1:29" x14ac:dyDescent="0.3">
      <c r="A1228">
        <v>10249</v>
      </c>
      <c r="B1228">
        <v>46</v>
      </c>
      <c r="C1228" s="10">
        <v>65.415163194352999</v>
      </c>
      <c r="D1228">
        <v>100</v>
      </c>
      <c r="E1228">
        <v>5</v>
      </c>
      <c r="F1228" t="str" cm="1">
        <f t="array" ref="F1228">_xlfn.IFS(G1228&lt;5000,"Small",AND(G1228&gt;=5000,G1228&lt;=10000),"Medium",G1228&gt;10000,"Large")</f>
        <v>Medium</v>
      </c>
      <c r="G1228">
        <v>5600.5</v>
      </c>
      <c r="H1228" s="10">
        <f t="shared" si="38"/>
        <v>2591.402493059762</v>
      </c>
      <c r="I1228" s="11">
        <f t="shared" si="39"/>
        <v>0.46270913187389734</v>
      </c>
      <c r="J1228" s="1" t="s">
        <v>24</v>
      </c>
      <c r="K1228" s="5">
        <v>38115</v>
      </c>
      <c r="L1228">
        <v>2</v>
      </c>
      <c r="M1228">
        <v>5</v>
      </c>
      <c r="N1228">
        <v>2004</v>
      </c>
      <c r="O1228" t="s">
        <v>492</v>
      </c>
      <c r="P1228">
        <v>105</v>
      </c>
      <c r="Q1228" t="s">
        <v>551</v>
      </c>
      <c r="R1228" t="s">
        <v>217</v>
      </c>
      <c r="S1228" t="s">
        <v>656</v>
      </c>
      <c r="T1228" t="s">
        <v>218</v>
      </c>
      <c r="U1228" t="s">
        <v>615</v>
      </c>
      <c r="V1228" t="s">
        <v>114</v>
      </c>
      <c r="W1228" t="s">
        <v>115</v>
      </c>
      <c r="X1228" t="s">
        <v>637</v>
      </c>
      <c r="Y1228" t="s">
        <v>31</v>
      </c>
      <c r="Z1228" t="s">
        <v>32</v>
      </c>
      <c r="AA1228" t="s">
        <v>219</v>
      </c>
      <c r="AB1228" t="s">
        <v>133</v>
      </c>
      <c r="AC1228" t="s">
        <v>49</v>
      </c>
    </row>
    <row r="1229" spans="1:29" x14ac:dyDescent="0.3">
      <c r="A1229">
        <v>10262</v>
      </c>
      <c r="B1229">
        <v>34</v>
      </c>
      <c r="C1229" s="10">
        <v>69.058358836895337</v>
      </c>
      <c r="D1229">
        <v>100</v>
      </c>
      <c r="E1229">
        <v>14</v>
      </c>
      <c r="F1229" t="str" cm="1">
        <f t="array" ref="F1229">_xlfn.IFS(G1229&lt;5000,"Small",AND(G1229&gt;=5000,G1229&lt;=10000),"Medium",G1229&gt;10000,"Large")</f>
        <v>Small</v>
      </c>
      <c r="G1229">
        <v>4103.46</v>
      </c>
      <c r="H1229" s="10">
        <f t="shared" si="38"/>
        <v>1755.4757995455584</v>
      </c>
      <c r="I1229" s="11">
        <f t="shared" si="39"/>
        <v>0.42780380448342581</v>
      </c>
      <c r="J1229" t="s">
        <v>307</v>
      </c>
      <c r="K1229" s="5">
        <v>38162</v>
      </c>
      <c r="L1229">
        <v>2</v>
      </c>
      <c r="M1229">
        <v>6</v>
      </c>
      <c r="N1229">
        <v>2004</v>
      </c>
      <c r="O1229" t="s">
        <v>492</v>
      </c>
      <c r="P1229">
        <v>105</v>
      </c>
      <c r="Q1229" t="s">
        <v>551</v>
      </c>
      <c r="R1229" t="s">
        <v>161</v>
      </c>
      <c r="S1229" t="s">
        <v>723</v>
      </c>
      <c r="T1229" t="s">
        <v>162</v>
      </c>
      <c r="U1229" t="s">
        <v>615</v>
      </c>
      <c r="V1229" t="s">
        <v>163</v>
      </c>
      <c r="W1229" t="s">
        <v>615</v>
      </c>
      <c r="X1229" t="s">
        <v>646</v>
      </c>
      <c r="Y1229" t="s">
        <v>164</v>
      </c>
      <c r="Z1229" t="s">
        <v>40</v>
      </c>
      <c r="AA1229" t="s">
        <v>165</v>
      </c>
      <c r="AB1229" t="s">
        <v>166</v>
      </c>
      <c r="AC1229" t="s">
        <v>49</v>
      </c>
    </row>
    <row r="1230" spans="1:29" x14ac:dyDescent="0.3">
      <c r="A1230">
        <v>10273</v>
      </c>
      <c r="B1230">
        <v>50</v>
      </c>
      <c r="C1230" s="10">
        <v>66.117013889154151</v>
      </c>
      <c r="D1230">
        <v>85.75</v>
      </c>
      <c r="E1230">
        <v>1</v>
      </c>
      <c r="F1230" t="str" cm="1">
        <f t="array" ref="F1230">_xlfn.IFS(G1230&lt;5000,"Small",AND(G1230&gt;=5000,G1230&lt;=10000),"Medium",G1230&gt;10000,"Large")</f>
        <v>Small</v>
      </c>
      <c r="G1230">
        <v>4287.5</v>
      </c>
      <c r="H1230" s="10">
        <f t="shared" si="38"/>
        <v>981.6493055422925</v>
      </c>
      <c r="I1230" s="11">
        <f t="shared" si="39"/>
        <v>0.2289561062489312</v>
      </c>
      <c r="J1230" t="s">
        <v>24</v>
      </c>
      <c r="K1230" s="5">
        <v>38189</v>
      </c>
      <c r="L1230">
        <v>3</v>
      </c>
      <c r="M1230">
        <v>7</v>
      </c>
      <c r="N1230">
        <v>2004</v>
      </c>
      <c r="O1230" t="s">
        <v>492</v>
      </c>
      <c r="P1230">
        <v>105</v>
      </c>
      <c r="Q1230" t="s">
        <v>551</v>
      </c>
      <c r="R1230" t="s">
        <v>329</v>
      </c>
      <c r="S1230" t="s">
        <v>744</v>
      </c>
      <c r="T1230" t="s">
        <v>330</v>
      </c>
      <c r="U1230" t="s">
        <v>615</v>
      </c>
      <c r="V1230" t="s">
        <v>331</v>
      </c>
      <c r="W1230" t="s">
        <v>615</v>
      </c>
      <c r="X1230" t="s">
        <v>332</v>
      </c>
      <c r="Y1230" t="s">
        <v>333</v>
      </c>
      <c r="Z1230" t="s">
        <v>40</v>
      </c>
      <c r="AA1230" t="s">
        <v>334</v>
      </c>
      <c r="AB1230" t="s">
        <v>335</v>
      </c>
      <c r="AC1230" t="s">
        <v>49</v>
      </c>
    </row>
    <row r="1231" spans="1:29" x14ac:dyDescent="0.3">
      <c r="A1231">
        <v>10283</v>
      </c>
      <c r="B1231">
        <v>46</v>
      </c>
      <c r="C1231" s="10">
        <v>82.710241328052263</v>
      </c>
      <c r="D1231">
        <v>100</v>
      </c>
      <c r="E1231">
        <v>3</v>
      </c>
      <c r="F1231" t="str" cm="1">
        <f t="array" ref="F1231">_xlfn.IFS(G1231&lt;5000,"Small",AND(G1231&gt;=5000,G1231&lt;=10000),"Medium",G1231&gt;10000,"Large")</f>
        <v>Medium</v>
      </c>
      <c r="G1231">
        <v>5795.54</v>
      </c>
      <c r="H1231" s="10">
        <f t="shared" si="38"/>
        <v>1990.8688989095958</v>
      </c>
      <c r="I1231" s="11">
        <f t="shared" si="39"/>
        <v>0.34351741147668652</v>
      </c>
      <c r="J1231" t="s">
        <v>24</v>
      </c>
      <c r="K1231" s="5">
        <v>38219</v>
      </c>
      <c r="L1231">
        <v>3</v>
      </c>
      <c r="M1231">
        <v>8</v>
      </c>
      <c r="N1231">
        <v>2004</v>
      </c>
      <c r="O1231" t="s">
        <v>492</v>
      </c>
      <c r="P1231">
        <v>105</v>
      </c>
      <c r="Q1231" t="s">
        <v>551</v>
      </c>
      <c r="R1231" t="s">
        <v>336</v>
      </c>
      <c r="S1231" t="s">
        <v>745</v>
      </c>
      <c r="T1231" t="s">
        <v>337</v>
      </c>
      <c r="U1231" t="s">
        <v>615</v>
      </c>
      <c r="V1231" t="s">
        <v>338</v>
      </c>
      <c r="W1231" t="s">
        <v>208</v>
      </c>
      <c r="X1231" t="s">
        <v>746</v>
      </c>
      <c r="Y1231" t="s">
        <v>209</v>
      </c>
      <c r="Z1231" t="s">
        <v>32</v>
      </c>
      <c r="AA1231" t="s">
        <v>339</v>
      </c>
      <c r="AB1231" t="s">
        <v>159</v>
      </c>
      <c r="AC1231" t="s">
        <v>49</v>
      </c>
    </row>
    <row r="1232" spans="1:29" x14ac:dyDescent="0.3">
      <c r="A1232">
        <v>10296</v>
      </c>
      <c r="B1232">
        <v>22</v>
      </c>
      <c r="C1232" s="10">
        <v>69.635307759754554</v>
      </c>
      <c r="D1232">
        <v>84.7</v>
      </c>
      <c r="E1232">
        <v>12</v>
      </c>
      <c r="F1232" t="str" cm="1">
        <f t="array" ref="F1232">_xlfn.IFS(G1232&lt;5000,"Small",AND(G1232&gt;=5000,G1232&lt;=10000),"Medium",G1232&gt;10000,"Large")</f>
        <v>Small</v>
      </c>
      <c r="G1232">
        <v>1863.4</v>
      </c>
      <c r="H1232" s="10">
        <f t="shared" si="38"/>
        <v>331.42322928539988</v>
      </c>
      <c r="I1232" s="11">
        <f t="shared" si="39"/>
        <v>0.17785941251765583</v>
      </c>
      <c r="J1232" t="s">
        <v>24</v>
      </c>
      <c r="K1232" s="5">
        <v>38245</v>
      </c>
      <c r="L1232">
        <v>3</v>
      </c>
      <c r="M1232">
        <v>9</v>
      </c>
      <c r="N1232">
        <v>2004</v>
      </c>
      <c r="O1232" t="s">
        <v>492</v>
      </c>
      <c r="P1232">
        <v>105</v>
      </c>
      <c r="Q1232" t="s">
        <v>551</v>
      </c>
      <c r="R1232" t="s">
        <v>512</v>
      </c>
      <c r="S1232" t="s">
        <v>513</v>
      </c>
      <c r="T1232" t="s">
        <v>514</v>
      </c>
      <c r="U1232" t="s">
        <v>615</v>
      </c>
      <c r="V1232" t="s">
        <v>515</v>
      </c>
      <c r="W1232" t="s">
        <v>615</v>
      </c>
      <c r="X1232" t="s">
        <v>710</v>
      </c>
      <c r="Y1232" t="s">
        <v>395</v>
      </c>
      <c r="Z1232" t="s">
        <v>40</v>
      </c>
      <c r="AA1232" t="s">
        <v>516</v>
      </c>
      <c r="AB1232" t="s">
        <v>96</v>
      </c>
      <c r="AC1232" t="s">
        <v>35</v>
      </c>
    </row>
    <row r="1233" spans="1:29" x14ac:dyDescent="0.3">
      <c r="A1233">
        <v>10307</v>
      </c>
      <c r="B1233">
        <v>48</v>
      </c>
      <c r="C1233" s="10">
        <v>62.819767290229308</v>
      </c>
      <c r="D1233">
        <v>86.81</v>
      </c>
      <c r="E1233">
        <v>6</v>
      </c>
      <c r="F1233" t="str" cm="1">
        <f t="array" ref="F1233">_xlfn.IFS(G1233&lt;5000,"Small",AND(G1233&gt;=5000,G1233&lt;=10000),"Medium",G1233&gt;10000,"Large")</f>
        <v>Small</v>
      </c>
      <c r="G1233">
        <v>4166.88</v>
      </c>
      <c r="H1233" s="10">
        <f t="shared" si="38"/>
        <v>1151.5311700689936</v>
      </c>
      <c r="I1233" s="11">
        <f t="shared" si="39"/>
        <v>0.27635333152598429</v>
      </c>
      <c r="J1233" t="s">
        <v>24</v>
      </c>
      <c r="K1233" s="5">
        <v>38274</v>
      </c>
      <c r="L1233">
        <v>4</v>
      </c>
      <c r="M1233">
        <v>10</v>
      </c>
      <c r="N1233">
        <v>2004</v>
      </c>
      <c r="O1233" t="s">
        <v>492</v>
      </c>
      <c r="P1233">
        <v>105</v>
      </c>
      <c r="Q1233" t="s">
        <v>551</v>
      </c>
      <c r="R1233" t="s">
        <v>195</v>
      </c>
      <c r="S1233" t="s">
        <v>652</v>
      </c>
      <c r="T1233" t="s">
        <v>196</v>
      </c>
      <c r="U1233" t="s">
        <v>615</v>
      </c>
      <c r="V1233" t="s">
        <v>197</v>
      </c>
      <c r="W1233" t="s">
        <v>132</v>
      </c>
      <c r="X1233" t="s">
        <v>653</v>
      </c>
      <c r="Y1233" t="s">
        <v>31</v>
      </c>
      <c r="Z1233" t="s">
        <v>32</v>
      </c>
      <c r="AA1233" t="s">
        <v>198</v>
      </c>
      <c r="AB1233" t="s">
        <v>199</v>
      </c>
      <c r="AC1233" t="s">
        <v>49</v>
      </c>
    </row>
    <row r="1234" spans="1:29" x14ac:dyDescent="0.3">
      <c r="A1234">
        <v>10316</v>
      </c>
      <c r="B1234">
        <v>47</v>
      </c>
      <c r="C1234" s="10">
        <v>61.504796347255301</v>
      </c>
      <c r="D1234">
        <v>86.81</v>
      </c>
      <c r="E1234">
        <v>14</v>
      </c>
      <c r="F1234" t="str" cm="1">
        <f t="array" ref="F1234">_xlfn.IFS(G1234&lt;5000,"Small",AND(G1234&gt;=5000,G1234&lt;=10000),"Medium",G1234&gt;10000,"Large")</f>
        <v>Small</v>
      </c>
      <c r="G1234">
        <v>4080.07</v>
      </c>
      <c r="H1234" s="10">
        <f t="shared" si="38"/>
        <v>1189.3445716790011</v>
      </c>
      <c r="I1234" s="11">
        <f t="shared" si="39"/>
        <v>0.29150102122733212</v>
      </c>
      <c r="J1234" s="1" t="s">
        <v>24</v>
      </c>
      <c r="K1234" s="5">
        <v>38292</v>
      </c>
      <c r="L1234">
        <v>4</v>
      </c>
      <c r="M1234">
        <v>11</v>
      </c>
      <c r="N1234">
        <v>2004</v>
      </c>
      <c r="O1234" t="s">
        <v>492</v>
      </c>
      <c r="P1234">
        <v>105</v>
      </c>
      <c r="Q1234" t="s">
        <v>551</v>
      </c>
      <c r="R1234" t="s">
        <v>344</v>
      </c>
      <c r="S1234" t="s">
        <v>747</v>
      </c>
      <c r="T1234" t="s">
        <v>345</v>
      </c>
      <c r="U1234" t="s">
        <v>615</v>
      </c>
      <c r="V1234" t="s">
        <v>346</v>
      </c>
      <c r="W1234" t="s">
        <v>347</v>
      </c>
      <c r="X1234" t="s">
        <v>748</v>
      </c>
      <c r="Y1234" t="s">
        <v>157</v>
      </c>
      <c r="Z1234" t="s">
        <v>40</v>
      </c>
      <c r="AA1234" t="s">
        <v>348</v>
      </c>
      <c r="AB1234" t="s">
        <v>349</v>
      </c>
      <c r="AC1234" t="s">
        <v>49</v>
      </c>
    </row>
    <row r="1235" spans="1:29" x14ac:dyDescent="0.3">
      <c r="A1235">
        <v>10328</v>
      </c>
      <c r="B1235">
        <v>34</v>
      </c>
      <c r="C1235" s="10">
        <v>69.220159900819795</v>
      </c>
      <c r="D1235">
        <v>100</v>
      </c>
      <c r="E1235">
        <v>6</v>
      </c>
      <c r="F1235" t="str" cm="1">
        <f t="array" ref="F1235">_xlfn.IFS(G1235&lt;5000,"Small",AND(G1235&gt;=5000,G1235&lt;=10000),"Medium",G1235&gt;10000,"Large")</f>
        <v>Small</v>
      </c>
      <c r="G1235">
        <v>3815.48</v>
      </c>
      <c r="H1235" s="10">
        <f t="shared" si="38"/>
        <v>1461.9945633721268</v>
      </c>
      <c r="I1235" s="11">
        <f t="shared" si="39"/>
        <v>0.38317447958635004</v>
      </c>
      <c r="J1235" s="1" t="s">
        <v>24</v>
      </c>
      <c r="K1235" s="5">
        <v>38303</v>
      </c>
      <c r="L1235">
        <v>4</v>
      </c>
      <c r="M1235">
        <v>11</v>
      </c>
      <c r="N1235">
        <v>2004</v>
      </c>
      <c r="O1235" t="s">
        <v>492</v>
      </c>
      <c r="P1235">
        <v>105</v>
      </c>
      <c r="Q1235" t="s">
        <v>551</v>
      </c>
      <c r="R1235" t="s">
        <v>494</v>
      </c>
      <c r="S1235" t="s">
        <v>762</v>
      </c>
      <c r="T1235" t="s">
        <v>495</v>
      </c>
      <c r="U1235" t="s">
        <v>615</v>
      </c>
      <c r="V1235" t="s">
        <v>496</v>
      </c>
      <c r="W1235" t="s">
        <v>615</v>
      </c>
      <c r="X1235" t="s">
        <v>706</v>
      </c>
      <c r="Y1235" t="s">
        <v>235</v>
      </c>
      <c r="Z1235" t="s">
        <v>40</v>
      </c>
      <c r="AA1235" t="s">
        <v>497</v>
      </c>
      <c r="AB1235" t="s">
        <v>498</v>
      </c>
      <c r="AC1235" t="s">
        <v>49</v>
      </c>
    </row>
    <row r="1236" spans="1:29" x14ac:dyDescent="0.3">
      <c r="A1236">
        <v>10338</v>
      </c>
      <c r="B1236">
        <v>45</v>
      </c>
      <c r="C1236" s="10">
        <v>81.809368370368944</v>
      </c>
      <c r="D1236">
        <v>100</v>
      </c>
      <c r="E1236">
        <v>2</v>
      </c>
      <c r="F1236" t="str" cm="1">
        <f t="array" ref="F1236">_xlfn.IFS(G1236&lt;5000,"Small",AND(G1236&gt;=5000,G1236&lt;=10000),"Medium",G1236&gt;10000,"Large")</f>
        <v>Medium</v>
      </c>
      <c r="G1236">
        <v>5526.45</v>
      </c>
      <c r="H1236" s="10">
        <f t="shared" si="38"/>
        <v>1845.0284233333973</v>
      </c>
      <c r="I1236" s="11">
        <f t="shared" si="39"/>
        <v>0.3338541782398099</v>
      </c>
      <c r="J1236" t="s">
        <v>24</v>
      </c>
      <c r="K1236" s="5">
        <v>38313</v>
      </c>
      <c r="L1236">
        <v>4</v>
      </c>
      <c r="M1236">
        <v>11</v>
      </c>
      <c r="N1236">
        <v>2004</v>
      </c>
      <c r="O1236" t="s">
        <v>492</v>
      </c>
      <c r="P1236">
        <v>105</v>
      </c>
      <c r="Q1236" t="s">
        <v>551</v>
      </c>
      <c r="R1236" t="s">
        <v>517</v>
      </c>
      <c r="S1236" t="s">
        <v>764</v>
      </c>
      <c r="T1236" t="s">
        <v>518</v>
      </c>
      <c r="U1236" t="s">
        <v>615</v>
      </c>
      <c r="V1236" t="s">
        <v>519</v>
      </c>
      <c r="W1236" t="s">
        <v>615</v>
      </c>
      <c r="X1236" t="s">
        <v>520</v>
      </c>
      <c r="Y1236" t="s">
        <v>333</v>
      </c>
      <c r="Z1236" t="s">
        <v>40</v>
      </c>
      <c r="AA1236" t="s">
        <v>521</v>
      </c>
      <c r="AB1236" t="s">
        <v>522</v>
      </c>
      <c r="AC1236" t="s">
        <v>49</v>
      </c>
    </row>
    <row r="1237" spans="1:29" x14ac:dyDescent="0.3">
      <c r="A1237">
        <v>10351</v>
      </c>
      <c r="B1237">
        <v>20</v>
      </c>
      <c r="C1237" s="10">
        <v>79.908367001916986</v>
      </c>
      <c r="D1237">
        <v>100</v>
      </c>
      <c r="E1237">
        <v>2</v>
      </c>
      <c r="F1237" t="str" cm="1">
        <f t="array" ref="F1237">_xlfn.IFS(G1237&lt;5000,"Small",AND(G1237&gt;=5000,G1237&lt;=10000),"Medium",G1237&gt;10000,"Large")</f>
        <v>Small</v>
      </c>
      <c r="G1237">
        <v>3374.6</v>
      </c>
      <c r="H1237" s="10">
        <f t="shared" si="38"/>
        <v>1776.4326599616602</v>
      </c>
      <c r="I1237" s="11">
        <f t="shared" si="39"/>
        <v>0.52641280743248398</v>
      </c>
      <c r="J1237" s="1" t="s">
        <v>24</v>
      </c>
      <c r="K1237" s="5">
        <v>38324</v>
      </c>
      <c r="L1237">
        <v>4</v>
      </c>
      <c r="M1237">
        <v>12</v>
      </c>
      <c r="N1237">
        <v>2004</v>
      </c>
      <c r="O1237" t="s">
        <v>492</v>
      </c>
      <c r="P1237">
        <v>105</v>
      </c>
      <c r="Q1237" t="s">
        <v>551</v>
      </c>
      <c r="R1237" t="s">
        <v>299</v>
      </c>
      <c r="S1237" t="s">
        <v>738</v>
      </c>
      <c r="T1237" t="s">
        <v>300</v>
      </c>
      <c r="U1237" t="s">
        <v>615</v>
      </c>
      <c r="V1237" t="s">
        <v>301</v>
      </c>
      <c r="W1237" t="s">
        <v>615</v>
      </c>
      <c r="X1237" t="s">
        <v>739</v>
      </c>
      <c r="Y1237" t="s">
        <v>157</v>
      </c>
      <c r="Z1237" t="s">
        <v>40</v>
      </c>
      <c r="AA1237" t="s">
        <v>59</v>
      </c>
      <c r="AB1237" t="s">
        <v>302</v>
      </c>
      <c r="AC1237" t="s">
        <v>49</v>
      </c>
    </row>
    <row r="1238" spans="1:29" x14ac:dyDescent="0.3">
      <c r="A1238">
        <v>10373</v>
      </c>
      <c r="B1238">
        <v>50</v>
      </c>
      <c r="C1238" s="10">
        <v>43.197921239021035</v>
      </c>
      <c r="D1238">
        <v>60.49</v>
      </c>
      <c r="E1238">
        <v>6</v>
      </c>
      <c r="F1238" t="str" cm="1">
        <f t="array" ref="F1238">_xlfn.IFS(G1238&lt;5000,"Small",AND(G1238&gt;=5000,G1238&lt;=10000),"Medium",G1238&gt;10000,"Large")</f>
        <v>Small</v>
      </c>
      <c r="G1238">
        <v>3024.5</v>
      </c>
      <c r="H1238" s="10">
        <f t="shared" si="38"/>
        <v>864.60393804894829</v>
      </c>
      <c r="I1238" s="11">
        <f t="shared" si="39"/>
        <v>0.28586673435243787</v>
      </c>
      <c r="J1238" t="s">
        <v>24</v>
      </c>
      <c r="K1238" s="5">
        <v>38383</v>
      </c>
      <c r="L1238">
        <v>1</v>
      </c>
      <c r="M1238">
        <v>1</v>
      </c>
      <c r="N1238">
        <v>2005</v>
      </c>
      <c r="O1238" t="s">
        <v>492</v>
      </c>
      <c r="P1238">
        <v>105</v>
      </c>
      <c r="Q1238" t="s">
        <v>551</v>
      </c>
      <c r="R1238" t="s">
        <v>350</v>
      </c>
      <c r="S1238" t="s">
        <v>749</v>
      </c>
      <c r="T1238" t="s">
        <v>351</v>
      </c>
      <c r="U1238" t="s">
        <v>615</v>
      </c>
      <c r="V1238" t="s">
        <v>352</v>
      </c>
      <c r="W1238" t="s">
        <v>615</v>
      </c>
      <c r="X1238" t="s">
        <v>679</v>
      </c>
      <c r="Y1238" t="s">
        <v>121</v>
      </c>
      <c r="Z1238" t="s">
        <v>40</v>
      </c>
      <c r="AA1238" t="s">
        <v>353</v>
      </c>
      <c r="AB1238" t="s">
        <v>354</v>
      </c>
      <c r="AC1238" t="s">
        <v>49</v>
      </c>
    </row>
    <row r="1239" spans="1:29" x14ac:dyDescent="0.3">
      <c r="A1239">
        <v>10386</v>
      </c>
      <c r="B1239">
        <v>22</v>
      </c>
      <c r="C1239" s="10">
        <v>38.697054144998276</v>
      </c>
      <c r="D1239">
        <v>57.55</v>
      </c>
      <c r="E1239">
        <v>6</v>
      </c>
      <c r="F1239" t="str" cm="1">
        <f t="array" ref="F1239">_xlfn.IFS(G1239&lt;5000,"Small",AND(G1239&gt;=5000,G1239&lt;=10000),"Medium",G1239&gt;10000,"Large")</f>
        <v>Small</v>
      </c>
      <c r="G1239">
        <v>1266.0999999999999</v>
      </c>
      <c r="H1239" s="10">
        <f t="shared" si="38"/>
        <v>414.76480881003783</v>
      </c>
      <c r="I1239" s="11">
        <f t="shared" si="39"/>
        <v>0.32759245621201949</v>
      </c>
      <c r="J1239" s="1" t="s">
        <v>365</v>
      </c>
      <c r="K1239" s="5">
        <v>38412</v>
      </c>
      <c r="L1239">
        <v>1</v>
      </c>
      <c r="M1239">
        <v>3</v>
      </c>
      <c r="N1239">
        <v>2005</v>
      </c>
      <c r="O1239" t="s">
        <v>492</v>
      </c>
      <c r="P1239">
        <v>105</v>
      </c>
      <c r="Q1239" t="s">
        <v>551</v>
      </c>
      <c r="R1239" t="s">
        <v>161</v>
      </c>
      <c r="S1239" t="s">
        <v>723</v>
      </c>
      <c r="T1239" t="s">
        <v>162</v>
      </c>
      <c r="U1239" t="s">
        <v>615</v>
      </c>
      <c r="V1239" t="s">
        <v>163</v>
      </c>
      <c r="W1239" t="s">
        <v>615</v>
      </c>
      <c r="X1239" t="s">
        <v>646</v>
      </c>
      <c r="Y1239" t="s">
        <v>164</v>
      </c>
      <c r="Z1239" t="s">
        <v>40</v>
      </c>
      <c r="AA1239" t="s">
        <v>165</v>
      </c>
      <c r="AB1239" t="s">
        <v>166</v>
      </c>
      <c r="AC1239" t="s">
        <v>35</v>
      </c>
    </row>
    <row r="1240" spans="1:29" x14ac:dyDescent="0.3">
      <c r="A1240">
        <v>10398</v>
      </c>
      <c r="B1240">
        <v>45</v>
      </c>
      <c r="C1240" s="10">
        <v>64.170741017748227</v>
      </c>
      <c r="D1240">
        <v>100</v>
      </c>
      <c r="E1240">
        <v>17</v>
      </c>
      <c r="F1240" t="str" cm="1">
        <f t="array" ref="F1240">_xlfn.IFS(G1240&lt;5000,"Small",AND(G1240&gt;=5000,G1240&lt;=10000),"Medium",G1240&gt;10000,"Large")</f>
        <v>Small</v>
      </c>
      <c r="G1240">
        <v>4811.8500000000004</v>
      </c>
      <c r="H1240" s="10">
        <f t="shared" si="38"/>
        <v>1924.1666542013299</v>
      </c>
      <c r="I1240" s="11">
        <f t="shared" si="39"/>
        <v>0.39988084711728955</v>
      </c>
      <c r="J1240" t="s">
        <v>24</v>
      </c>
      <c r="K1240" s="5">
        <v>38441</v>
      </c>
      <c r="L1240">
        <v>1</v>
      </c>
      <c r="M1240">
        <v>3</v>
      </c>
      <c r="N1240">
        <v>2005</v>
      </c>
      <c r="O1240" t="s">
        <v>492</v>
      </c>
      <c r="P1240">
        <v>105</v>
      </c>
      <c r="Q1240" t="s">
        <v>551</v>
      </c>
      <c r="R1240" t="s">
        <v>36</v>
      </c>
      <c r="S1240" t="s">
        <v>713</v>
      </c>
      <c r="T1240" t="s">
        <v>37</v>
      </c>
      <c r="U1240" t="s">
        <v>615</v>
      </c>
      <c r="V1240" t="s">
        <v>38</v>
      </c>
      <c r="W1240" t="s">
        <v>615</v>
      </c>
      <c r="X1240" t="s">
        <v>617</v>
      </c>
      <c r="Y1240" t="s">
        <v>39</v>
      </c>
      <c r="Z1240" t="s">
        <v>40</v>
      </c>
      <c r="AA1240" t="s">
        <v>41</v>
      </c>
      <c r="AB1240" t="s">
        <v>42</v>
      </c>
      <c r="AC1240" t="s">
        <v>49</v>
      </c>
    </row>
    <row r="1241" spans="1:29" x14ac:dyDescent="0.3">
      <c r="A1241">
        <v>10400</v>
      </c>
      <c r="B1241">
        <v>58</v>
      </c>
      <c r="C1241" s="10">
        <v>76.907892607498326</v>
      </c>
      <c r="D1241">
        <v>100</v>
      </c>
      <c r="E1241">
        <v>6</v>
      </c>
      <c r="F1241" t="str" cm="1">
        <f t="array" ref="F1241">_xlfn.IFS(G1241&lt;5000,"Small",AND(G1241&gt;=5000,G1241&lt;=10000),"Medium",G1241&gt;10000,"Large")</f>
        <v>Medium</v>
      </c>
      <c r="G1241">
        <v>7307.42</v>
      </c>
      <c r="H1241" s="10">
        <f t="shared" si="38"/>
        <v>2846.7622287650975</v>
      </c>
      <c r="I1241" s="11">
        <f t="shared" si="39"/>
        <v>0.38957145323042847</v>
      </c>
      <c r="J1241" s="1" t="s">
        <v>24</v>
      </c>
      <c r="K1241" s="5">
        <v>38443</v>
      </c>
      <c r="L1241">
        <v>2</v>
      </c>
      <c r="M1241">
        <v>4</v>
      </c>
      <c r="N1241">
        <v>2005</v>
      </c>
      <c r="O1241" t="s">
        <v>492</v>
      </c>
      <c r="P1241">
        <v>105</v>
      </c>
      <c r="Q1241" t="s">
        <v>551</v>
      </c>
      <c r="R1241" t="s">
        <v>355</v>
      </c>
      <c r="S1241" t="s">
        <v>680</v>
      </c>
      <c r="T1241" t="s">
        <v>356</v>
      </c>
      <c r="U1241" t="s">
        <v>615</v>
      </c>
      <c r="V1241" t="s">
        <v>357</v>
      </c>
      <c r="W1241" t="s">
        <v>53</v>
      </c>
      <c r="X1241" t="s">
        <v>623</v>
      </c>
      <c r="Y1241" t="s">
        <v>31</v>
      </c>
      <c r="Z1241" t="s">
        <v>32</v>
      </c>
      <c r="AA1241" t="s">
        <v>95</v>
      </c>
      <c r="AB1241" t="s">
        <v>358</v>
      </c>
      <c r="AC1241" t="s">
        <v>140</v>
      </c>
    </row>
    <row r="1242" spans="1:29" x14ac:dyDescent="0.3">
      <c r="A1242">
        <v>10415</v>
      </c>
      <c r="B1242">
        <v>51</v>
      </c>
      <c r="C1242" s="10">
        <v>79.244858235324756</v>
      </c>
      <c r="D1242">
        <v>100</v>
      </c>
      <c r="E1242">
        <v>5</v>
      </c>
      <c r="F1242" t="str" cm="1">
        <f t="array" ref="F1242">_xlfn.IFS(G1242&lt;5000,"Small",AND(G1242&gt;=5000,G1242&lt;=10000),"Medium",G1242&gt;10000,"Large")</f>
        <v>Medium</v>
      </c>
      <c r="G1242">
        <v>6209.25</v>
      </c>
      <c r="H1242" s="10">
        <f t="shared" si="38"/>
        <v>2167.7622299984373</v>
      </c>
      <c r="I1242" s="11">
        <f t="shared" si="39"/>
        <v>0.34911820751273298</v>
      </c>
      <c r="J1242" s="1" t="s">
        <v>160</v>
      </c>
      <c r="K1242" s="5">
        <v>38481</v>
      </c>
      <c r="L1242">
        <v>2</v>
      </c>
      <c r="M1242">
        <v>5</v>
      </c>
      <c r="N1242">
        <v>2005</v>
      </c>
      <c r="O1242" t="s">
        <v>492</v>
      </c>
      <c r="P1242">
        <v>105</v>
      </c>
      <c r="Q1242" t="s">
        <v>551</v>
      </c>
      <c r="R1242" t="s">
        <v>499</v>
      </c>
      <c r="S1242" t="s">
        <v>763</v>
      </c>
      <c r="T1242" t="s">
        <v>500</v>
      </c>
      <c r="U1242" t="s">
        <v>615</v>
      </c>
      <c r="V1242" t="s">
        <v>501</v>
      </c>
      <c r="W1242" t="s">
        <v>87</v>
      </c>
      <c r="X1242" t="s">
        <v>707</v>
      </c>
      <c r="Y1242" t="s">
        <v>88</v>
      </c>
      <c r="Z1242" t="s">
        <v>89</v>
      </c>
      <c r="AA1242" t="s">
        <v>502</v>
      </c>
      <c r="AB1242" t="s">
        <v>503</v>
      </c>
      <c r="AC1242" t="s">
        <v>49</v>
      </c>
    </row>
    <row r="1243" spans="1:29" x14ac:dyDescent="0.3">
      <c r="A1243">
        <v>10104</v>
      </c>
      <c r="B1243">
        <v>38</v>
      </c>
      <c r="C1243" s="10">
        <v>84.350244410646653</v>
      </c>
      <c r="D1243">
        <v>100</v>
      </c>
      <c r="E1243">
        <v>3</v>
      </c>
      <c r="F1243" t="str" cm="1">
        <f t="array" ref="F1243">_xlfn.IFS(G1243&lt;5000,"Small",AND(G1243&gt;=5000,G1243&lt;=10000),"Medium",G1243&gt;10000,"Large")</f>
        <v>Medium</v>
      </c>
      <c r="G1243">
        <v>5348.5</v>
      </c>
      <c r="H1243" s="10">
        <f t="shared" si="38"/>
        <v>2143.190712395427</v>
      </c>
      <c r="I1243" s="11">
        <f t="shared" si="39"/>
        <v>0.40070874308599175</v>
      </c>
      <c r="J1243" t="s">
        <v>24</v>
      </c>
      <c r="K1243" s="5">
        <v>37652</v>
      </c>
      <c r="L1243">
        <v>1</v>
      </c>
      <c r="M1243">
        <v>1</v>
      </c>
      <c r="N1243">
        <v>2003</v>
      </c>
      <c r="O1243" t="s">
        <v>167</v>
      </c>
      <c r="P1243">
        <v>143</v>
      </c>
      <c r="Q1243" t="s">
        <v>552</v>
      </c>
      <c r="R1243" t="s">
        <v>161</v>
      </c>
      <c r="S1243" t="s">
        <v>723</v>
      </c>
      <c r="T1243" t="s">
        <v>162</v>
      </c>
      <c r="U1243" t="s">
        <v>615</v>
      </c>
      <c r="V1243" t="s">
        <v>163</v>
      </c>
      <c r="W1243" t="s">
        <v>615</v>
      </c>
      <c r="X1243" t="s">
        <v>646</v>
      </c>
      <c r="Y1243" t="s">
        <v>164</v>
      </c>
      <c r="Z1243" t="s">
        <v>40</v>
      </c>
      <c r="AA1243" t="s">
        <v>165</v>
      </c>
      <c r="AB1243" t="s">
        <v>166</v>
      </c>
      <c r="AC1243" t="s">
        <v>49</v>
      </c>
    </row>
    <row r="1244" spans="1:29" x14ac:dyDescent="0.3">
      <c r="A1244">
        <v>10117</v>
      </c>
      <c r="B1244">
        <v>22</v>
      </c>
      <c r="C1244" s="10">
        <v>67.597429440864715</v>
      </c>
      <c r="D1244">
        <v>100</v>
      </c>
      <c r="E1244">
        <v>12</v>
      </c>
      <c r="F1244" t="str" cm="1">
        <f t="array" ref="F1244">_xlfn.IFS(G1244&lt;5000,"Small",AND(G1244&gt;=5000,G1244&lt;=10000),"Medium",G1244&gt;10000,"Large")</f>
        <v>Small</v>
      </c>
      <c r="G1244">
        <v>2780.58</v>
      </c>
      <c r="H1244" s="10">
        <f t="shared" si="38"/>
        <v>1293.4365523009762</v>
      </c>
      <c r="I1244" s="11">
        <f t="shared" si="39"/>
        <v>0.46516789745340048</v>
      </c>
      <c r="J1244" t="s">
        <v>24</v>
      </c>
      <c r="K1244" s="5">
        <v>37727</v>
      </c>
      <c r="L1244">
        <v>2</v>
      </c>
      <c r="M1244">
        <v>4</v>
      </c>
      <c r="N1244">
        <v>2003</v>
      </c>
      <c r="O1244" t="s">
        <v>167</v>
      </c>
      <c r="P1244">
        <v>143</v>
      </c>
      <c r="Q1244" t="s">
        <v>552</v>
      </c>
      <c r="R1244" t="s">
        <v>179</v>
      </c>
      <c r="S1244" s="2" t="s">
        <v>648</v>
      </c>
      <c r="T1244" t="s">
        <v>180</v>
      </c>
      <c r="U1244" t="s">
        <v>615</v>
      </c>
      <c r="V1244" t="s">
        <v>181</v>
      </c>
      <c r="W1244" t="s">
        <v>615</v>
      </c>
      <c r="X1244" t="s">
        <v>649</v>
      </c>
      <c r="Y1244" t="s">
        <v>181</v>
      </c>
      <c r="Z1244" t="s">
        <v>182</v>
      </c>
      <c r="AA1244" t="s">
        <v>183</v>
      </c>
      <c r="AB1244" t="s">
        <v>184</v>
      </c>
      <c r="AC1244" t="s">
        <v>35</v>
      </c>
    </row>
    <row r="1245" spans="1:29" x14ac:dyDescent="0.3">
      <c r="A1245">
        <v>10127</v>
      </c>
      <c r="B1245">
        <v>25</v>
      </c>
      <c r="C1245" s="10">
        <v>76.758103327471233</v>
      </c>
      <c r="D1245">
        <v>100</v>
      </c>
      <c r="E1245">
        <v>5</v>
      </c>
      <c r="F1245" t="str" cm="1">
        <f t="array" ref="F1245">_xlfn.IFS(G1245&lt;5000,"Small",AND(G1245&gt;=5000,G1245&lt;=10000),"Medium",G1245&gt;10000,"Large")</f>
        <v>Small</v>
      </c>
      <c r="G1245">
        <v>3447</v>
      </c>
      <c r="H1245" s="10">
        <f t="shared" si="38"/>
        <v>1528.0474168132191</v>
      </c>
      <c r="I1245" s="11">
        <f t="shared" si="39"/>
        <v>0.44329777105112245</v>
      </c>
      <c r="J1245" s="1" t="s">
        <v>24</v>
      </c>
      <c r="K1245" s="5">
        <v>37775</v>
      </c>
      <c r="L1245">
        <v>2</v>
      </c>
      <c r="M1245">
        <v>6</v>
      </c>
      <c r="N1245">
        <v>2003</v>
      </c>
      <c r="O1245" t="s">
        <v>167</v>
      </c>
      <c r="P1245">
        <v>143</v>
      </c>
      <c r="Q1245" t="s">
        <v>552</v>
      </c>
      <c r="R1245" t="s">
        <v>425</v>
      </c>
      <c r="S1245" t="s">
        <v>692</v>
      </c>
      <c r="T1245" t="s">
        <v>426</v>
      </c>
      <c r="U1245" t="s">
        <v>427</v>
      </c>
      <c r="V1245" t="s">
        <v>29</v>
      </c>
      <c r="W1245" t="s">
        <v>30</v>
      </c>
      <c r="X1245" t="s">
        <v>616</v>
      </c>
      <c r="Y1245" t="s">
        <v>31</v>
      </c>
      <c r="Z1245" t="s">
        <v>32</v>
      </c>
      <c r="AA1245" t="s">
        <v>54</v>
      </c>
      <c r="AB1245" t="s">
        <v>428</v>
      </c>
      <c r="AC1245" t="s">
        <v>49</v>
      </c>
    </row>
    <row r="1246" spans="1:29" x14ac:dyDescent="0.3">
      <c r="A1246">
        <v>10142</v>
      </c>
      <c r="B1246">
        <v>24</v>
      </c>
      <c r="C1246" s="10">
        <v>81.439892570144238</v>
      </c>
      <c r="D1246">
        <v>100</v>
      </c>
      <c r="E1246">
        <v>15</v>
      </c>
      <c r="F1246" t="str" cm="1">
        <f t="array" ref="F1246">_xlfn.IFS(G1246&lt;5000,"Small",AND(G1246&gt;=5000,G1246&lt;=10000),"Medium",G1246&gt;10000,"Large")</f>
        <v>Small</v>
      </c>
      <c r="G1246">
        <v>3791.52</v>
      </c>
      <c r="H1246" s="10">
        <f t="shared" si="38"/>
        <v>1836.9625783165384</v>
      </c>
      <c r="I1246" s="11">
        <f t="shared" si="39"/>
        <v>0.48449238783299003</v>
      </c>
      <c r="J1246" s="1" t="s">
        <v>24</v>
      </c>
      <c r="K1246" s="5">
        <v>37841</v>
      </c>
      <c r="L1246">
        <v>3</v>
      </c>
      <c r="M1246">
        <v>8</v>
      </c>
      <c r="N1246">
        <v>2003</v>
      </c>
      <c r="O1246" t="s">
        <v>167</v>
      </c>
      <c r="P1246">
        <v>143</v>
      </c>
      <c r="Q1246" t="s">
        <v>552</v>
      </c>
      <c r="R1246" t="s">
        <v>246</v>
      </c>
      <c r="S1246" t="s">
        <v>661</v>
      </c>
      <c r="T1246" t="s">
        <v>247</v>
      </c>
      <c r="U1246" t="s">
        <v>615</v>
      </c>
      <c r="V1246" t="s">
        <v>248</v>
      </c>
      <c r="W1246" t="s">
        <v>53</v>
      </c>
      <c r="X1246" t="s">
        <v>634</v>
      </c>
      <c r="Y1246" t="s">
        <v>31</v>
      </c>
      <c r="Z1246" t="s">
        <v>32</v>
      </c>
      <c r="AA1246" t="s">
        <v>249</v>
      </c>
      <c r="AB1246" t="s">
        <v>250</v>
      </c>
      <c r="AC1246" t="s">
        <v>49</v>
      </c>
    </row>
    <row r="1247" spans="1:29" x14ac:dyDescent="0.3">
      <c r="A1247">
        <v>10152</v>
      </c>
      <c r="B1247">
        <v>35</v>
      </c>
      <c r="C1247" s="10">
        <v>89.25872901331833</v>
      </c>
      <c r="D1247">
        <v>100</v>
      </c>
      <c r="E1247">
        <v>1</v>
      </c>
      <c r="F1247" t="str" cm="1">
        <f t="array" ref="F1247">_xlfn.IFS(G1247&lt;5000,"Small",AND(G1247&gt;=5000,G1247&lt;=10000),"Medium",G1247&gt;10000,"Large")</f>
        <v>Small</v>
      </c>
      <c r="G1247">
        <v>4524.1000000000004</v>
      </c>
      <c r="H1247" s="10">
        <f t="shared" si="38"/>
        <v>1400.0444845338588</v>
      </c>
      <c r="I1247" s="11">
        <f t="shared" si="39"/>
        <v>0.30946364681016308</v>
      </c>
      <c r="J1247" t="s">
        <v>24</v>
      </c>
      <c r="K1247" s="5">
        <v>37889</v>
      </c>
      <c r="L1247">
        <v>3</v>
      </c>
      <c r="M1247">
        <v>9</v>
      </c>
      <c r="N1247">
        <v>2003</v>
      </c>
      <c r="O1247" t="s">
        <v>167</v>
      </c>
      <c r="P1247">
        <v>143</v>
      </c>
      <c r="Q1247" t="s">
        <v>552</v>
      </c>
      <c r="R1247" t="s">
        <v>189</v>
      </c>
      <c r="S1247" t="s">
        <v>727</v>
      </c>
      <c r="T1247" t="s">
        <v>190</v>
      </c>
      <c r="U1247" t="s">
        <v>615</v>
      </c>
      <c r="V1247" t="s">
        <v>191</v>
      </c>
      <c r="W1247" t="s">
        <v>192</v>
      </c>
      <c r="X1247" t="s">
        <v>651</v>
      </c>
      <c r="Y1247" t="s">
        <v>88</v>
      </c>
      <c r="Z1247" t="s">
        <v>89</v>
      </c>
      <c r="AA1247" t="s">
        <v>193</v>
      </c>
      <c r="AB1247" t="s">
        <v>194</v>
      </c>
      <c r="AC1247" t="s">
        <v>49</v>
      </c>
    </row>
    <row r="1248" spans="1:29" x14ac:dyDescent="0.3">
      <c r="A1248">
        <v>10165</v>
      </c>
      <c r="B1248">
        <v>28</v>
      </c>
      <c r="C1248" s="10">
        <v>70.796797429493694</v>
      </c>
      <c r="D1248">
        <v>100</v>
      </c>
      <c r="E1248">
        <v>6</v>
      </c>
      <c r="F1248" t="str" cm="1">
        <f t="array" ref="F1248">_xlfn.IFS(G1248&lt;5000,"Small",AND(G1248&gt;=5000,G1248&lt;=10000),"Medium",G1248&gt;10000,"Large")</f>
        <v>Small</v>
      </c>
      <c r="G1248">
        <v>3337.6</v>
      </c>
      <c r="H1248" s="10">
        <f t="shared" si="38"/>
        <v>1355.2896719741766</v>
      </c>
      <c r="I1248" s="11">
        <f t="shared" si="39"/>
        <v>0.40606713565860997</v>
      </c>
      <c r="J1248" t="s">
        <v>24</v>
      </c>
      <c r="K1248" s="5">
        <v>37916</v>
      </c>
      <c r="L1248">
        <v>4</v>
      </c>
      <c r="M1248">
        <v>10</v>
      </c>
      <c r="N1248">
        <v>2003</v>
      </c>
      <c r="O1248" t="s">
        <v>167</v>
      </c>
      <c r="P1248">
        <v>143</v>
      </c>
      <c r="Q1248" t="s">
        <v>552</v>
      </c>
      <c r="R1248" t="s">
        <v>179</v>
      </c>
      <c r="S1248" s="2" t="s">
        <v>648</v>
      </c>
      <c r="T1248" t="s">
        <v>180</v>
      </c>
      <c r="U1248" t="s">
        <v>615</v>
      </c>
      <c r="V1248" t="s">
        <v>181</v>
      </c>
      <c r="W1248" t="s">
        <v>615</v>
      </c>
      <c r="X1248" t="s">
        <v>649</v>
      </c>
      <c r="Y1248" t="s">
        <v>181</v>
      </c>
      <c r="Z1248" t="s">
        <v>182</v>
      </c>
      <c r="AA1248" t="s">
        <v>183</v>
      </c>
      <c r="AB1248" t="s">
        <v>184</v>
      </c>
      <c r="AC1248" t="s">
        <v>49</v>
      </c>
    </row>
    <row r="1249" spans="1:29" x14ac:dyDescent="0.3">
      <c r="A1249">
        <v>10176</v>
      </c>
      <c r="B1249">
        <v>36</v>
      </c>
      <c r="C1249" s="10">
        <v>78.669302852032416</v>
      </c>
      <c r="D1249">
        <v>100</v>
      </c>
      <c r="E1249">
        <v>5</v>
      </c>
      <c r="F1249" t="str" cm="1">
        <f t="array" ref="F1249">_xlfn.IFS(G1249&lt;5000,"Small",AND(G1249&gt;=5000,G1249&lt;=10000),"Medium",G1249&gt;10000,"Large")</f>
        <v>Medium</v>
      </c>
      <c r="G1249">
        <v>5532.12</v>
      </c>
      <c r="H1249" s="10">
        <f t="shared" si="38"/>
        <v>2700.025097326833</v>
      </c>
      <c r="I1249" s="11">
        <f t="shared" si="39"/>
        <v>0.48806336401358485</v>
      </c>
      <c r="J1249" s="1" t="s">
        <v>24</v>
      </c>
      <c r="K1249" s="5">
        <v>37931</v>
      </c>
      <c r="L1249">
        <v>4</v>
      </c>
      <c r="M1249">
        <v>11</v>
      </c>
      <c r="N1249">
        <v>2003</v>
      </c>
      <c r="O1249" t="s">
        <v>167</v>
      </c>
      <c r="P1249">
        <v>143</v>
      </c>
      <c r="Q1249" t="s">
        <v>552</v>
      </c>
      <c r="R1249" t="s">
        <v>403</v>
      </c>
      <c r="S1249" t="s">
        <v>756</v>
      </c>
      <c r="T1249" t="s">
        <v>404</v>
      </c>
      <c r="U1249" t="s">
        <v>615</v>
      </c>
      <c r="V1249" t="s">
        <v>405</v>
      </c>
      <c r="W1249" t="s">
        <v>615</v>
      </c>
      <c r="X1249" t="s">
        <v>689</v>
      </c>
      <c r="Y1249" t="s">
        <v>235</v>
      </c>
      <c r="Z1249" t="s">
        <v>40</v>
      </c>
      <c r="AA1249" t="s">
        <v>406</v>
      </c>
      <c r="AB1249" t="s">
        <v>407</v>
      </c>
      <c r="AC1249" t="s">
        <v>49</v>
      </c>
    </row>
    <row r="1250" spans="1:29" x14ac:dyDescent="0.3">
      <c r="A1250">
        <v>10185</v>
      </c>
      <c r="B1250">
        <v>39</v>
      </c>
      <c r="C1250" s="10">
        <v>60.55876787653289</v>
      </c>
      <c r="D1250">
        <v>100</v>
      </c>
      <c r="E1250">
        <v>16</v>
      </c>
      <c r="F1250" t="str" cm="1">
        <f t="array" ref="F1250">_xlfn.IFS(G1250&lt;5000,"Small",AND(G1250&gt;=5000,G1250&lt;=10000),"Medium",G1250&gt;10000,"Large")</f>
        <v>Medium</v>
      </c>
      <c r="G1250">
        <v>5096.91</v>
      </c>
      <c r="H1250" s="10">
        <f t="shared" si="38"/>
        <v>2735.1180528152172</v>
      </c>
      <c r="I1250" s="11">
        <f t="shared" si="39"/>
        <v>0.53662278769199712</v>
      </c>
      <c r="J1250" t="s">
        <v>24</v>
      </c>
      <c r="K1250" s="5">
        <v>37939</v>
      </c>
      <c r="L1250">
        <v>4</v>
      </c>
      <c r="M1250">
        <v>11</v>
      </c>
      <c r="N1250">
        <v>2003</v>
      </c>
      <c r="O1250" t="s">
        <v>167</v>
      </c>
      <c r="P1250">
        <v>143</v>
      </c>
      <c r="Q1250" t="s">
        <v>552</v>
      </c>
      <c r="R1250" t="s">
        <v>303</v>
      </c>
      <c r="S1250" t="s">
        <v>671</v>
      </c>
      <c r="T1250" t="s">
        <v>304</v>
      </c>
      <c r="U1250" t="s">
        <v>615</v>
      </c>
      <c r="V1250" t="s">
        <v>151</v>
      </c>
      <c r="W1250" t="s">
        <v>115</v>
      </c>
      <c r="X1250" t="s">
        <v>645</v>
      </c>
      <c r="Y1250" t="s">
        <v>31</v>
      </c>
      <c r="Z1250" t="s">
        <v>32</v>
      </c>
      <c r="AA1250" t="s">
        <v>305</v>
      </c>
      <c r="AB1250" t="s">
        <v>306</v>
      </c>
      <c r="AC1250" t="s">
        <v>49</v>
      </c>
    </row>
    <row r="1251" spans="1:29" x14ac:dyDescent="0.3">
      <c r="A1251">
        <v>10196</v>
      </c>
      <c r="B1251">
        <v>27</v>
      </c>
      <c r="C1251" s="10">
        <v>85.539190399037636</v>
      </c>
      <c r="D1251">
        <v>100</v>
      </c>
      <c r="E1251">
        <v>8</v>
      </c>
      <c r="F1251" t="str" cm="1">
        <f t="array" ref="F1251">_xlfn.IFS(G1251&lt;5000,"Small",AND(G1251&gt;=5000,G1251&lt;=10000),"Medium",G1251&gt;10000,"Large")</f>
        <v>Small</v>
      </c>
      <c r="G1251">
        <v>4537.08</v>
      </c>
      <c r="H1251" s="10">
        <f t="shared" si="38"/>
        <v>2227.5218592259839</v>
      </c>
      <c r="I1251" s="11">
        <f t="shared" si="39"/>
        <v>0.49095935254083772</v>
      </c>
      <c r="J1251" t="s">
        <v>24</v>
      </c>
      <c r="K1251" s="5">
        <v>37951</v>
      </c>
      <c r="L1251">
        <v>4</v>
      </c>
      <c r="M1251">
        <v>11</v>
      </c>
      <c r="N1251">
        <v>2003</v>
      </c>
      <c r="O1251" t="s">
        <v>167</v>
      </c>
      <c r="P1251">
        <v>143</v>
      </c>
      <c r="Q1251" t="s">
        <v>552</v>
      </c>
      <c r="R1251" t="s">
        <v>220</v>
      </c>
      <c r="S1251" t="s">
        <v>657</v>
      </c>
      <c r="T1251" t="s">
        <v>221</v>
      </c>
      <c r="U1251" t="s">
        <v>615</v>
      </c>
      <c r="V1251" t="s">
        <v>222</v>
      </c>
      <c r="W1251" t="s">
        <v>105</v>
      </c>
      <c r="X1251" t="s">
        <v>658</v>
      </c>
      <c r="Y1251" t="s">
        <v>31</v>
      </c>
      <c r="Z1251" t="s">
        <v>32</v>
      </c>
      <c r="AA1251" t="s">
        <v>78</v>
      </c>
      <c r="AB1251" t="s">
        <v>223</v>
      </c>
      <c r="AC1251" t="s">
        <v>49</v>
      </c>
    </row>
    <row r="1252" spans="1:29" x14ac:dyDescent="0.3">
      <c r="A1252">
        <v>10207</v>
      </c>
      <c r="B1252">
        <v>40</v>
      </c>
      <c r="C1252" s="10">
        <v>69.325605920410723</v>
      </c>
      <c r="D1252">
        <v>100</v>
      </c>
      <c r="E1252">
        <v>1</v>
      </c>
      <c r="F1252" t="str" cm="1">
        <f t="array" ref="F1252">_xlfn.IFS(G1252&lt;5000,"Small",AND(G1252&gt;=5000,G1252&lt;=10000),"Medium",G1252&gt;10000,"Large")</f>
        <v>Medium</v>
      </c>
      <c r="G1252">
        <v>6146.8</v>
      </c>
      <c r="H1252" s="10">
        <f t="shared" si="38"/>
        <v>3373.7757631835711</v>
      </c>
      <c r="I1252" s="11">
        <f t="shared" si="39"/>
        <v>0.54886701424864504</v>
      </c>
      <c r="J1252" s="1" t="s">
        <v>24</v>
      </c>
      <c r="K1252" s="5">
        <v>37964</v>
      </c>
      <c r="L1252">
        <v>4</v>
      </c>
      <c r="M1252">
        <v>12</v>
      </c>
      <c r="N1252">
        <v>2003</v>
      </c>
      <c r="O1252" t="s">
        <v>167</v>
      </c>
      <c r="P1252">
        <v>143</v>
      </c>
      <c r="Q1252" t="s">
        <v>552</v>
      </c>
      <c r="R1252" t="s">
        <v>371</v>
      </c>
      <c r="S1252" t="s">
        <v>683</v>
      </c>
      <c r="T1252" t="s">
        <v>372</v>
      </c>
      <c r="U1252" t="s">
        <v>615</v>
      </c>
      <c r="V1252" t="s">
        <v>342</v>
      </c>
      <c r="W1252" t="s">
        <v>115</v>
      </c>
      <c r="X1252" t="s">
        <v>678</v>
      </c>
      <c r="Y1252" t="s">
        <v>31</v>
      </c>
      <c r="Z1252" t="s">
        <v>32</v>
      </c>
      <c r="AA1252" t="s">
        <v>373</v>
      </c>
      <c r="AB1252" t="s">
        <v>250</v>
      </c>
      <c r="AC1252" t="s">
        <v>49</v>
      </c>
    </row>
    <row r="1253" spans="1:29" x14ac:dyDescent="0.3">
      <c r="A1253">
        <v>10220</v>
      </c>
      <c r="B1253">
        <v>50</v>
      </c>
      <c r="C1253" s="10">
        <v>81.872403809445316</v>
      </c>
      <c r="D1253">
        <v>100</v>
      </c>
      <c r="E1253">
        <v>5</v>
      </c>
      <c r="F1253" t="str" cm="1">
        <f t="array" ref="F1253">_xlfn.IFS(G1253&lt;5000,"Small",AND(G1253&gt;=5000,G1253&lt;=10000),"Medium",G1253&gt;10000,"Large")</f>
        <v>Medium</v>
      </c>
      <c r="G1253">
        <v>8258</v>
      </c>
      <c r="H1253" s="10">
        <f t="shared" si="38"/>
        <v>4164.3798095277343</v>
      </c>
      <c r="I1253" s="11">
        <f t="shared" si="39"/>
        <v>0.5042843072811497</v>
      </c>
      <c r="J1253" s="1" t="s">
        <v>24</v>
      </c>
      <c r="K1253" s="5">
        <v>38029</v>
      </c>
      <c r="L1253">
        <v>1</v>
      </c>
      <c r="M1253">
        <v>2</v>
      </c>
      <c r="N1253">
        <v>2004</v>
      </c>
      <c r="O1253" t="s">
        <v>167</v>
      </c>
      <c r="P1253">
        <v>143</v>
      </c>
      <c r="Q1253" t="s">
        <v>552</v>
      </c>
      <c r="R1253" t="s">
        <v>429</v>
      </c>
      <c r="S1253" s="2" t="s">
        <v>693</v>
      </c>
      <c r="T1253" t="s">
        <v>430</v>
      </c>
      <c r="U1253" t="s">
        <v>431</v>
      </c>
      <c r="V1253" t="s">
        <v>432</v>
      </c>
      <c r="W1253" t="s">
        <v>615</v>
      </c>
      <c r="X1253" t="s">
        <v>694</v>
      </c>
      <c r="Y1253" t="s">
        <v>433</v>
      </c>
      <c r="Z1253" t="s">
        <v>40</v>
      </c>
      <c r="AA1253" t="s">
        <v>434</v>
      </c>
      <c r="AB1253" t="s">
        <v>435</v>
      </c>
      <c r="AC1253" t="s">
        <v>140</v>
      </c>
    </row>
    <row r="1254" spans="1:29" x14ac:dyDescent="0.3">
      <c r="A1254">
        <v>10230</v>
      </c>
      <c r="B1254">
        <v>42</v>
      </c>
      <c r="C1254" s="10">
        <v>65.01674754028484</v>
      </c>
      <c r="D1254">
        <v>100</v>
      </c>
      <c r="E1254">
        <v>3</v>
      </c>
      <c r="F1254" t="str" cm="1">
        <f t="array" ref="F1254">_xlfn.IFS(G1254&lt;5000,"Small",AND(G1254&gt;=5000,G1254&lt;=10000),"Medium",G1254&gt;10000,"Large")</f>
        <v>Medium</v>
      </c>
      <c r="G1254">
        <v>7238.28</v>
      </c>
      <c r="H1254" s="10">
        <f t="shared" si="38"/>
        <v>4507.5766033080363</v>
      </c>
      <c r="I1254" s="11">
        <f t="shared" si="39"/>
        <v>0.62274139758451408</v>
      </c>
      <c r="J1254" t="s">
        <v>24</v>
      </c>
      <c r="K1254" s="5">
        <v>38061</v>
      </c>
      <c r="L1254">
        <v>1</v>
      </c>
      <c r="M1254">
        <v>3</v>
      </c>
      <c r="N1254">
        <v>2004</v>
      </c>
      <c r="O1254" t="s">
        <v>167</v>
      </c>
      <c r="P1254">
        <v>143</v>
      </c>
      <c r="Q1254" t="s">
        <v>552</v>
      </c>
      <c r="R1254" t="s">
        <v>412</v>
      </c>
      <c r="S1254" t="s">
        <v>413</v>
      </c>
      <c r="T1254" t="s">
        <v>414</v>
      </c>
      <c r="U1254" t="s">
        <v>615</v>
      </c>
      <c r="V1254" t="s">
        <v>415</v>
      </c>
      <c r="W1254" t="s">
        <v>615</v>
      </c>
      <c r="X1254" t="s">
        <v>691</v>
      </c>
      <c r="Y1254" t="s">
        <v>395</v>
      </c>
      <c r="Z1254" t="s">
        <v>40</v>
      </c>
      <c r="AA1254" t="s">
        <v>416</v>
      </c>
      <c r="AB1254" t="s">
        <v>370</v>
      </c>
      <c r="AC1254" t="s">
        <v>140</v>
      </c>
    </row>
    <row r="1255" spans="1:29" x14ac:dyDescent="0.3">
      <c r="A1255">
        <v>10247</v>
      </c>
      <c r="B1255">
        <v>48</v>
      </c>
      <c r="C1255" s="10">
        <v>60.985063631666279</v>
      </c>
      <c r="D1255">
        <v>100</v>
      </c>
      <c r="E1255">
        <v>5</v>
      </c>
      <c r="F1255" t="str" cm="1">
        <f t="array" ref="F1255">_xlfn.IFS(G1255&lt;5000,"Small",AND(G1255&gt;=5000,G1255&lt;=10000),"Medium",G1255&gt;10000,"Large")</f>
        <v>Medium</v>
      </c>
      <c r="G1255">
        <v>6756</v>
      </c>
      <c r="H1255" s="10">
        <f t="shared" si="38"/>
        <v>3828.7169456800184</v>
      </c>
      <c r="I1255" s="11">
        <f t="shared" si="39"/>
        <v>0.56671357988158944</v>
      </c>
      <c r="J1255" s="1" t="s">
        <v>24</v>
      </c>
      <c r="K1255" s="5">
        <v>38112</v>
      </c>
      <c r="L1255">
        <v>2</v>
      </c>
      <c r="M1255">
        <v>5</v>
      </c>
      <c r="N1255">
        <v>2004</v>
      </c>
      <c r="O1255" t="s">
        <v>167</v>
      </c>
      <c r="P1255">
        <v>143</v>
      </c>
      <c r="Q1255" t="s">
        <v>552</v>
      </c>
      <c r="R1255" t="s">
        <v>417</v>
      </c>
      <c r="S1255" t="s">
        <v>418</v>
      </c>
      <c r="T1255" t="s">
        <v>419</v>
      </c>
      <c r="U1255" t="s">
        <v>615</v>
      </c>
      <c r="V1255" t="s">
        <v>420</v>
      </c>
      <c r="W1255" t="s">
        <v>615</v>
      </c>
      <c r="X1255" t="s">
        <v>421</v>
      </c>
      <c r="Y1255" t="s">
        <v>121</v>
      </c>
      <c r="Z1255" t="s">
        <v>40</v>
      </c>
      <c r="AA1255" t="s">
        <v>422</v>
      </c>
      <c r="AB1255" t="s">
        <v>423</v>
      </c>
      <c r="AC1255" t="s">
        <v>49</v>
      </c>
    </row>
    <row r="1256" spans="1:29" x14ac:dyDescent="0.3">
      <c r="A1256">
        <v>10272</v>
      </c>
      <c r="B1256">
        <v>25</v>
      </c>
      <c r="C1256" s="10">
        <v>74.172783211323221</v>
      </c>
      <c r="D1256">
        <v>100</v>
      </c>
      <c r="E1256">
        <v>5</v>
      </c>
      <c r="F1256" t="str" cm="1">
        <f t="array" ref="F1256">_xlfn.IFS(G1256&lt;5000,"Small",AND(G1256&gt;=5000,G1256&lt;=10000),"Medium",G1256&gt;10000,"Large")</f>
        <v>Small</v>
      </c>
      <c r="G1256">
        <v>3734</v>
      </c>
      <c r="H1256" s="10">
        <f t="shared" si="38"/>
        <v>1879.6804197169195</v>
      </c>
      <c r="I1256" s="11">
        <f t="shared" si="39"/>
        <v>0.50339593457871434</v>
      </c>
      <c r="J1256" t="s">
        <v>24</v>
      </c>
      <c r="K1256" s="5">
        <v>38188</v>
      </c>
      <c r="L1256">
        <v>3</v>
      </c>
      <c r="M1256">
        <v>7</v>
      </c>
      <c r="N1256">
        <v>2004</v>
      </c>
      <c r="O1256" t="s">
        <v>167</v>
      </c>
      <c r="P1256">
        <v>143</v>
      </c>
      <c r="Q1256" t="s">
        <v>552</v>
      </c>
      <c r="R1256" t="s">
        <v>129</v>
      </c>
      <c r="S1256" t="s">
        <v>640</v>
      </c>
      <c r="T1256" t="s">
        <v>130</v>
      </c>
      <c r="U1256" t="s">
        <v>615</v>
      </c>
      <c r="V1256" t="s">
        <v>131</v>
      </c>
      <c r="W1256" t="s">
        <v>132</v>
      </c>
      <c r="X1256" t="s">
        <v>641</v>
      </c>
      <c r="Y1256" t="s">
        <v>31</v>
      </c>
      <c r="Z1256" t="s">
        <v>32</v>
      </c>
      <c r="AA1256" t="s">
        <v>33</v>
      </c>
      <c r="AB1256" t="s">
        <v>133</v>
      </c>
      <c r="AC1256" t="s">
        <v>49</v>
      </c>
    </row>
    <row r="1257" spans="1:29" x14ac:dyDescent="0.3">
      <c r="A1257">
        <v>10282</v>
      </c>
      <c r="B1257">
        <v>31</v>
      </c>
      <c r="C1257" s="10">
        <v>89.487435354628062</v>
      </c>
      <c r="D1257">
        <v>100</v>
      </c>
      <c r="E1257">
        <v>8</v>
      </c>
      <c r="F1257" t="str" cm="1">
        <f t="array" ref="F1257">_xlfn.IFS(G1257&lt;5000,"Small",AND(G1257&gt;=5000,G1257&lt;=10000),"Medium",G1257&gt;10000,"Large")</f>
        <v>Small</v>
      </c>
      <c r="G1257">
        <v>4674.8</v>
      </c>
      <c r="H1257" s="10">
        <f t="shared" si="38"/>
        <v>1900.6895040065301</v>
      </c>
      <c r="I1257" s="11">
        <f t="shared" si="39"/>
        <v>0.4065819936695752</v>
      </c>
      <c r="J1257" t="s">
        <v>24</v>
      </c>
      <c r="K1257" s="5">
        <v>38219</v>
      </c>
      <c r="L1257">
        <v>3</v>
      </c>
      <c r="M1257">
        <v>8</v>
      </c>
      <c r="N1257">
        <v>2004</v>
      </c>
      <c r="O1257" t="s">
        <v>167</v>
      </c>
      <c r="P1257">
        <v>143</v>
      </c>
      <c r="Q1257" t="s">
        <v>552</v>
      </c>
      <c r="R1257" t="s">
        <v>246</v>
      </c>
      <c r="S1257" t="s">
        <v>661</v>
      </c>
      <c r="T1257" t="s">
        <v>247</v>
      </c>
      <c r="U1257" t="s">
        <v>615</v>
      </c>
      <c r="V1257" t="s">
        <v>248</v>
      </c>
      <c r="W1257" t="s">
        <v>53</v>
      </c>
      <c r="X1257" t="s">
        <v>634</v>
      </c>
      <c r="Y1257" t="s">
        <v>31</v>
      </c>
      <c r="Z1257" t="s">
        <v>32</v>
      </c>
      <c r="AA1257" t="s">
        <v>249</v>
      </c>
      <c r="AB1257" t="s">
        <v>250</v>
      </c>
      <c r="AC1257" t="s">
        <v>49</v>
      </c>
    </row>
    <row r="1258" spans="1:29" x14ac:dyDescent="0.3">
      <c r="A1258">
        <v>10292</v>
      </c>
      <c r="B1258">
        <v>44</v>
      </c>
      <c r="C1258" s="10">
        <v>85.17835075641969</v>
      </c>
      <c r="D1258">
        <v>100</v>
      </c>
      <c r="E1258">
        <v>2</v>
      </c>
      <c r="F1258" t="str" cm="1">
        <f t="array" ref="F1258">_xlfn.IFS(G1258&lt;5000,"Small",AND(G1258&gt;=5000,G1258&lt;=10000),"Medium",G1258&gt;10000,"Large")</f>
        <v>Medium</v>
      </c>
      <c r="G1258">
        <v>7140.76</v>
      </c>
      <c r="H1258" s="10">
        <f t="shared" si="38"/>
        <v>3392.912566717534</v>
      </c>
      <c r="I1258" s="11">
        <f t="shared" si="39"/>
        <v>0.47514726257674728</v>
      </c>
      <c r="J1258" s="1" t="s">
        <v>24</v>
      </c>
      <c r="K1258" s="5">
        <v>38238</v>
      </c>
      <c r="L1258">
        <v>3</v>
      </c>
      <c r="M1258">
        <v>9</v>
      </c>
      <c r="N1258">
        <v>2004</v>
      </c>
      <c r="O1258" t="s">
        <v>167</v>
      </c>
      <c r="P1258">
        <v>143</v>
      </c>
      <c r="Q1258" t="s">
        <v>552</v>
      </c>
      <c r="R1258" t="s">
        <v>27</v>
      </c>
      <c r="S1258" t="s">
        <v>614</v>
      </c>
      <c r="T1258" t="s">
        <v>28</v>
      </c>
      <c r="U1258" t="s">
        <v>615</v>
      </c>
      <c r="V1258" t="s">
        <v>29</v>
      </c>
      <c r="W1258" t="s">
        <v>30</v>
      </c>
      <c r="X1258" t="s">
        <v>616</v>
      </c>
      <c r="Y1258" t="s">
        <v>31</v>
      </c>
      <c r="Z1258" t="s">
        <v>32</v>
      </c>
      <c r="AA1258" t="s">
        <v>33</v>
      </c>
      <c r="AB1258" t="s">
        <v>34</v>
      </c>
      <c r="AC1258" t="s">
        <v>140</v>
      </c>
    </row>
    <row r="1259" spans="1:29" x14ac:dyDescent="0.3">
      <c r="A1259">
        <v>10306</v>
      </c>
      <c r="B1259">
        <v>23</v>
      </c>
      <c r="C1259" s="10">
        <v>81.01790527778104</v>
      </c>
      <c r="D1259">
        <v>100</v>
      </c>
      <c r="E1259">
        <v>16</v>
      </c>
      <c r="F1259" t="str" cm="1">
        <f t="array" ref="F1259">_xlfn.IFS(G1259&lt;5000,"Small",AND(G1259&gt;=5000,G1259&lt;=10000),"Medium",G1259&gt;10000,"Large")</f>
        <v>Small</v>
      </c>
      <c r="G1259">
        <v>3600.65</v>
      </c>
      <c r="H1259" s="10">
        <f t="shared" si="38"/>
        <v>1737.2381786110361</v>
      </c>
      <c r="I1259" s="11">
        <f t="shared" si="39"/>
        <v>0.48247904645301154</v>
      </c>
      <c r="J1259" t="s">
        <v>24</v>
      </c>
      <c r="K1259" s="5">
        <v>38274</v>
      </c>
      <c r="L1259">
        <v>4</v>
      </c>
      <c r="M1259">
        <v>10</v>
      </c>
      <c r="N1259">
        <v>2004</v>
      </c>
      <c r="O1259" t="s">
        <v>167</v>
      </c>
      <c r="P1259">
        <v>143</v>
      </c>
      <c r="Q1259" t="s">
        <v>552</v>
      </c>
      <c r="R1259" t="s">
        <v>440</v>
      </c>
      <c r="S1259" t="s">
        <v>757</v>
      </c>
      <c r="T1259" t="s">
        <v>441</v>
      </c>
      <c r="U1259" t="s">
        <v>615</v>
      </c>
      <c r="V1259" t="s">
        <v>442</v>
      </c>
      <c r="W1259" t="s">
        <v>615</v>
      </c>
      <c r="X1259" t="s">
        <v>758</v>
      </c>
      <c r="Y1259" t="s">
        <v>157</v>
      </c>
      <c r="Z1259" t="s">
        <v>40</v>
      </c>
      <c r="AA1259" t="s">
        <v>443</v>
      </c>
      <c r="AB1259" t="s">
        <v>87</v>
      </c>
      <c r="AC1259" t="s">
        <v>49</v>
      </c>
    </row>
    <row r="1260" spans="1:29" x14ac:dyDescent="0.3">
      <c r="A1260">
        <v>10314</v>
      </c>
      <c r="B1260">
        <v>29</v>
      </c>
      <c r="C1260" s="10">
        <v>75.738504859044284</v>
      </c>
      <c r="D1260">
        <v>100</v>
      </c>
      <c r="E1260">
        <v>8</v>
      </c>
      <c r="F1260" t="str" cm="1">
        <f t="array" ref="F1260">_xlfn.IFS(G1260&lt;5000,"Small",AND(G1260&gt;=5000,G1260&lt;=10000),"Medium",G1260&gt;10000,"Large")</f>
        <v>Small</v>
      </c>
      <c r="G1260">
        <v>4206.74</v>
      </c>
      <c r="H1260" s="10">
        <f t="shared" si="38"/>
        <v>2010.3233590877157</v>
      </c>
      <c r="I1260" s="11">
        <f t="shared" si="39"/>
        <v>0.47788153275165945</v>
      </c>
      <c r="J1260" t="s">
        <v>24</v>
      </c>
      <c r="K1260" s="5">
        <v>38282</v>
      </c>
      <c r="L1260">
        <v>4</v>
      </c>
      <c r="M1260">
        <v>10</v>
      </c>
      <c r="N1260">
        <v>2004</v>
      </c>
      <c r="O1260" t="s">
        <v>167</v>
      </c>
      <c r="P1260">
        <v>143</v>
      </c>
      <c r="Q1260" t="s">
        <v>552</v>
      </c>
      <c r="R1260" t="s">
        <v>444</v>
      </c>
      <c r="S1260" t="s">
        <v>445</v>
      </c>
      <c r="T1260" t="s">
        <v>446</v>
      </c>
      <c r="U1260" t="s">
        <v>615</v>
      </c>
      <c r="V1260" t="s">
        <v>447</v>
      </c>
      <c r="W1260" t="s">
        <v>615</v>
      </c>
      <c r="X1260" t="s">
        <v>696</v>
      </c>
      <c r="Y1260" t="s">
        <v>296</v>
      </c>
      <c r="Z1260" t="s">
        <v>40</v>
      </c>
      <c r="AA1260" t="s">
        <v>448</v>
      </c>
      <c r="AB1260" t="s">
        <v>449</v>
      </c>
      <c r="AC1260" t="s">
        <v>49</v>
      </c>
    </row>
    <row r="1261" spans="1:29" x14ac:dyDescent="0.3">
      <c r="A1261">
        <v>10324</v>
      </c>
      <c r="B1261">
        <v>49</v>
      </c>
      <c r="C1261" s="10">
        <v>88.75114332152549</v>
      </c>
      <c r="D1261">
        <v>100</v>
      </c>
      <c r="E1261">
        <v>13</v>
      </c>
      <c r="F1261" t="str" cm="1">
        <f t="array" ref="F1261">_xlfn.IFS(G1261&lt;5000,"Small",AND(G1261&gt;=5000,G1261&lt;=10000),"Medium",G1261&gt;10000,"Large")</f>
        <v>Medium</v>
      </c>
      <c r="G1261">
        <v>5379.71</v>
      </c>
      <c r="H1261" s="10">
        <f t="shared" si="38"/>
        <v>1030.9039772452506</v>
      </c>
      <c r="I1261" s="11">
        <f t="shared" si="39"/>
        <v>0.19162816903610988</v>
      </c>
      <c r="J1261" s="1" t="s">
        <v>24</v>
      </c>
      <c r="K1261" s="5">
        <v>38296</v>
      </c>
      <c r="L1261">
        <v>4</v>
      </c>
      <c r="M1261">
        <v>11</v>
      </c>
      <c r="N1261">
        <v>2004</v>
      </c>
      <c r="O1261" t="s">
        <v>167</v>
      </c>
      <c r="P1261">
        <v>143</v>
      </c>
      <c r="Q1261" t="s">
        <v>552</v>
      </c>
      <c r="R1261" t="s">
        <v>92</v>
      </c>
      <c r="S1261" t="s">
        <v>630</v>
      </c>
      <c r="T1261" t="s">
        <v>93</v>
      </c>
      <c r="U1261" t="s">
        <v>94</v>
      </c>
      <c r="V1261" t="s">
        <v>29</v>
      </c>
      <c r="W1261" t="s">
        <v>30</v>
      </c>
      <c r="X1261" t="s">
        <v>616</v>
      </c>
      <c r="Y1261" t="s">
        <v>31</v>
      </c>
      <c r="Z1261" t="s">
        <v>32</v>
      </c>
      <c r="AA1261" t="s">
        <v>95</v>
      </c>
      <c r="AB1261" t="s">
        <v>96</v>
      </c>
      <c r="AC1261" t="s">
        <v>49</v>
      </c>
    </row>
    <row r="1262" spans="1:29" x14ac:dyDescent="0.3">
      <c r="A1262">
        <v>10337</v>
      </c>
      <c r="B1262">
        <v>36</v>
      </c>
      <c r="C1262" s="10">
        <v>61.222779037535169</v>
      </c>
      <c r="D1262">
        <v>100</v>
      </c>
      <c r="E1262">
        <v>3</v>
      </c>
      <c r="F1262" t="str" cm="1">
        <f t="array" ref="F1262">_xlfn.IFS(G1262&lt;5000,"Small",AND(G1262&gt;=5000,G1262&lt;=10000),"Medium",G1262&gt;10000,"Large")</f>
        <v>Medium</v>
      </c>
      <c r="G1262">
        <v>5679.36</v>
      </c>
      <c r="H1262" s="10">
        <f t="shared" si="38"/>
        <v>3475.3399546487335</v>
      </c>
      <c r="I1262" s="11">
        <f t="shared" si="39"/>
        <v>0.6119245750663338</v>
      </c>
      <c r="J1262" t="s">
        <v>24</v>
      </c>
      <c r="K1262" s="5">
        <v>38312</v>
      </c>
      <c r="L1262">
        <v>4</v>
      </c>
      <c r="M1262">
        <v>11</v>
      </c>
      <c r="N1262">
        <v>2004</v>
      </c>
      <c r="O1262" t="s">
        <v>167</v>
      </c>
      <c r="P1262">
        <v>143</v>
      </c>
      <c r="Q1262" t="s">
        <v>552</v>
      </c>
      <c r="R1262" t="s">
        <v>185</v>
      </c>
      <c r="S1262" t="s">
        <v>650</v>
      </c>
      <c r="T1262" t="s">
        <v>186</v>
      </c>
      <c r="U1262" t="s">
        <v>187</v>
      </c>
      <c r="V1262" t="s">
        <v>29</v>
      </c>
      <c r="W1262" t="s">
        <v>30</v>
      </c>
      <c r="X1262" t="s">
        <v>616</v>
      </c>
      <c r="Y1262" t="s">
        <v>31</v>
      </c>
      <c r="Z1262" t="s">
        <v>32</v>
      </c>
      <c r="AA1262" t="s">
        <v>116</v>
      </c>
      <c r="AB1262" t="s">
        <v>188</v>
      </c>
      <c r="AC1262" t="s">
        <v>49</v>
      </c>
    </row>
    <row r="1263" spans="1:29" x14ac:dyDescent="0.3">
      <c r="A1263">
        <v>10349</v>
      </c>
      <c r="B1263">
        <v>34</v>
      </c>
      <c r="C1263" s="10">
        <v>67.308035047258457</v>
      </c>
      <c r="D1263">
        <v>100</v>
      </c>
      <c r="E1263">
        <v>5</v>
      </c>
      <c r="F1263" t="str" cm="1">
        <f t="array" ref="F1263">_xlfn.IFS(G1263&lt;5000,"Small",AND(G1263&gt;=5000,G1263&lt;=10000),"Medium",G1263&gt;10000,"Large")</f>
        <v>Small</v>
      </c>
      <c r="G1263">
        <v>4394.84</v>
      </c>
      <c r="H1263" s="10">
        <f t="shared" si="38"/>
        <v>2106.3668083932125</v>
      </c>
      <c r="I1263" s="11">
        <f t="shared" si="39"/>
        <v>0.47928179601378262</v>
      </c>
      <c r="J1263" s="1" t="s">
        <v>24</v>
      </c>
      <c r="K1263" s="5">
        <v>38322</v>
      </c>
      <c r="L1263">
        <v>4</v>
      </c>
      <c r="M1263">
        <v>12</v>
      </c>
      <c r="N1263">
        <v>2004</v>
      </c>
      <c r="O1263" t="s">
        <v>167</v>
      </c>
      <c r="P1263">
        <v>143</v>
      </c>
      <c r="Q1263" t="s">
        <v>552</v>
      </c>
      <c r="R1263" t="s">
        <v>425</v>
      </c>
      <c r="S1263" t="s">
        <v>692</v>
      </c>
      <c r="T1263" t="s">
        <v>426</v>
      </c>
      <c r="U1263" t="s">
        <v>427</v>
      </c>
      <c r="V1263" t="s">
        <v>29</v>
      </c>
      <c r="W1263" t="s">
        <v>30</v>
      </c>
      <c r="X1263" t="s">
        <v>616</v>
      </c>
      <c r="Y1263" t="s">
        <v>31</v>
      </c>
      <c r="Z1263" t="s">
        <v>32</v>
      </c>
      <c r="AA1263" t="s">
        <v>54</v>
      </c>
      <c r="AB1263" t="s">
        <v>428</v>
      </c>
      <c r="AC1263" t="s">
        <v>49</v>
      </c>
    </row>
    <row r="1264" spans="1:29" x14ac:dyDescent="0.3">
      <c r="A1264">
        <v>10358</v>
      </c>
      <c r="B1264">
        <v>25</v>
      </c>
      <c r="C1264" s="10">
        <v>74.158553984304547</v>
      </c>
      <c r="D1264">
        <v>100</v>
      </c>
      <c r="E1264">
        <v>13</v>
      </c>
      <c r="F1264" t="str" cm="1">
        <f t="array" ref="F1264">_xlfn.IFS(G1264&lt;5000,"Small",AND(G1264&gt;=5000,G1264&lt;=10000),"Medium",G1264&gt;10000,"Large")</f>
        <v>Small</v>
      </c>
      <c r="G1264">
        <v>2528.25</v>
      </c>
      <c r="H1264" s="10">
        <f t="shared" si="38"/>
        <v>674.28615039238639</v>
      </c>
      <c r="I1264" s="11">
        <f t="shared" si="39"/>
        <v>0.26670074177489822</v>
      </c>
      <c r="J1264" s="1" t="s">
        <v>24</v>
      </c>
      <c r="K1264" s="5">
        <v>38331</v>
      </c>
      <c r="L1264">
        <v>4</v>
      </c>
      <c r="M1264">
        <v>12</v>
      </c>
      <c r="N1264">
        <v>2004</v>
      </c>
      <c r="O1264" t="s">
        <v>167</v>
      </c>
      <c r="P1264">
        <v>143</v>
      </c>
      <c r="Q1264" t="s">
        <v>552</v>
      </c>
      <c r="R1264" t="s">
        <v>161</v>
      </c>
      <c r="S1264" t="s">
        <v>723</v>
      </c>
      <c r="T1264" t="s">
        <v>162</v>
      </c>
      <c r="U1264" t="s">
        <v>615</v>
      </c>
      <c r="V1264" t="s">
        <v>163</v>
      </c>
      <c r="W1264" t="s">
        <v>615</v>
      </c>
      <c r="X1264" t="s">
        <v>646</v>
      </c>
      <c r="Y1264" t="s">
        <v>164</v>
      </c>
      <c r="Z1264" t="s">
        <v>40</v>
      </c>
      <c r="AA1264" t="s">
        <v>165</v>
      </c>
      <c r="AB1264" t="s">
        <v>166</v>
      </c>
      <c r="AC1264" t="s">
        <v>35</v>
      </c>
    </row>
    <row r="1265" spans="1:29" x14ac:dyDescent="0.3">
      <c r="A1265">
        <v>10372</v>
      </c>
      <c r="B1265">
        <v>48</v>
      </c>
      <c r="C1265" s="10">
        <v>68.924251634266227</v>
      </c>
      <c r="D1265">
        <v>100</v>
      </c>
      <c r="E1265">
        <v>6</v>
      </c>
      <c r="F1265" t="str" cm="1">
        <f t="array" ref="F1265">_xlfn.IFS(G1265&lt;5000,"Small",AND(G1265&gt;=5000,G1265&lt;=10000),"Medium",G1265&gt;10000,"Large")</f>
        <v>Medium</v>
      </c>
      <c r="G1265">
        <v>7031.52</v>
      </c>
      <c r="H1265" s="10">
        <f t="shared" si="38"/>
        <v>3723.1559215552215</v>
      </c>
      <c r="I1265" s="11">
        <f t="shared" si="39"/>
        <v>0.52949517622864206</v>
      </c>
      <c r="J1265" t="s">
        <v>24</v>
      </c>
      <c r="K1265" s="5">
        <v>38378</v>
      </c>
      <c r="L1265">
        <v>1</v>
      </c>
      <c r="M1265">
        <v>1</v>
      </c>
      <c r="N1265">
        <v>2005</v>
      </c>
      <c r="O1265" t="s">
        <v>167</v>
      </c>
      <c r="P1265">
        <v>143</v>
      </c>
      <c r="Q1265" t="s">
        <v>552</v>
      </c>
      <c r="R1265" t="s">
        <v>224</v>
      </c>
      <c r="S1265" t="s">
        <v>225</v>
      </c>
      <c r="T1265" t="s">
        <v>226</v>
      </c>
      <c r="U1265" t="s">
        <v>615</v>
      </c>
      <c r="V1265" t="s">
        <v>227</v>
      </c>
      <c r="W1265" t="s">
        <v>228</v>
      </c>
      <c r="X1265" t="s">
        <v>229</v>
      </c>
      <c r="Y1265" t="s">
        <v>182</v>
      </c>
      <c r="Z1265" t="s">
        <v>182</v>
      </c>
      <c r="AA1265" t="s">
        <v>230</v>
      </c>
      <c r="AB1265" t="s">
        <v>231</v>
      </c>
      <c r="AC1265" t="s">
        <v>140</v>
      </c>
    </row>
    <row r="1266" spans="1:29" x14ac:dyDescent="0.3">
      <c r="A1266">
        <v>10383</v>
      </c>
      <c r="B1266">
        <v>38</v>
      </c>
      <c r="C1266" s="10">
        <v>79.478678231975749</v>
      </c>
      <c r="D1266">
        <v>100</v>
      </c>
      <c r="E1266">
        <v>1</v>
      </c>
      <c r="F1266" t="str" cm="1">
        <f t="array" ref="F1266">_xlfn.IFS(G1266&lt;5000,"Small",AND(G1266&gt;=5000,G1266&lt;=10000),"Medium",G1266&gt;10000,"Large")</f>
        <v>Medium</v>
      </c>
      <c r="G1266">
        <v>5340.9</v>
      </c>
      <c r="H1266" s="10">
        <f t="shared" si="38"/>
        <v>2320.7102271849212</v>
      </c>
      <c r="I1266" s="11">
        <f t="shared" si="39"/>
        <v>0.43451669703325685</v>
      </c>
      <c r="J1266" t="s">
        <v>24</v>
      </c>
      <c r="K1266" s="5">
        <v>38405</v>
      </c>
      <c r="L1266">
        <v>1</v>
      </c>
      <c r="M1266">
        <v>2</v>
      </c>
      <c r="N1266">
        <v>2005</v>
      </c>
      <c r="O1266" t="s">
        <v>167</v>
      </c>
      <c r="P1266">
        <v>143</v>
      </c>
      <c r="Q1266" t="s">
        <v>552</v>
      </c>
      <c r="R1266" t="s">
        <v>161</v>
      </c>
      <c r="S1266" t="s">
        <v>723</v>
      </c>
      <c r="T1266" t="s">
        <v>162</v>
      </c>
      <c r="U1266" t="s">
        <v>615</v>
      </c>
      <c r="V1266" t="s">
        <v>163</v>
      </c>
      <c r="W1266" t="s">
        <v>615</v>
      </c>
      <c r="X1266" t="s">
        <v>646</v>
      </c>
      <c r="Y1266" t="s">
        <v>164</v>
      </c>
      <c r="Z1266" t="s">
        <v>40</v>
      </c>
      <c r="AA1266" t="s">
        <v>165</v>
      </c>
      <c r="AB1266" t="s">
        <v>166</v>
      </c>
      <c r="AC1266" t="s">
        <v>49</v>
      </c>
    </row>
    <row r="1267" spans="1:29" x14ac:dyDescent="0.3">
      <c r="A1267">
        <v>10394</v>
      </c>
      <c r="B1267">
        <v>37</v>
      </c>
      <c r="C1267" s="10">
        <v>89.005467786116725</v>
      </c>
      <c r="D1267">
        <v>100</v>
      </c>
      <c r="E1267">
        <v>1</v>
      </c>
      <c r="F1267" t="str" cm="1">
        <f t="array" ref="F1267">_xlfn.IFS(G1267&lt;5000,"Small",AND(G1267&gt;=5000,G1267&lt;=10000),"Medium",G1267&gt;10000,"Large")</f>
        <v>Medium</v>
      </c>
      <c r="G1267">
        <v>6376.58</v>
      </c>
      <c r="H1267" s="10">
        <f t="shared" si="38"/>
        <v>3083.3776919136812</v>
      </c>
      <c r="I1267" s="11">
        <f t="shared" si="39"/>
        <v>0.48354724506140928</v>
      </c>
      <c r="J1267" t="s">
        <v>24</v>
      </c>
      <c r="K1267" s="5">
        <v>38426</v>
      </c>
      <c r="L1267">
        <v>1</v>
      </c>
      <c r="M1267">
        <v>3</v>
      </c>
      <c r="N1267">
        <v>2005</v>
      </c>
      <c r="O1267" t="s">
        <v>167</v>
      </c>
      <c r="P1267">
        <v>143</v>
      </c>
      <c r="Q1267" t="s">
        <v>552</v>
      </c>
      <c r="R1267" t="s">
        <v>161</v>
      </c>
      <c r="S1267" t="s">
        <v>723</v>
      </c>
      <c r="T1267" t="s">
        <v>162</v>
      </c>
      <c r="U1267" t="s">
        <v>615</v>
      </c>
      <c r="V1267" t="s">
        <v>163</v>
      </c>
      <c r="W1267" t="s">
        <v>615</v>
      </c>
      <c r="X1267" t="s">
        <v>646</v>
      </c>
      <c r="Y1267" t="s">
        <v>164</v>
      </c>
      <c r="Z1267" t="s">
        <v>40</v>
      </c>
      <c r="AA1267" t="s">
        <v>165</v>
      </c>
      <c r="AB1267" t="s">
        <v>166</v>
      </c>
      <c r="AC1267" t="s">
        <v>49</v>
      </c>
    </row>
    <row r="1268" spans="1:29" x14ac:dyDescent="0.3">
      <c r="A1268">
        <v>10413</v>
      </c>
      <c r="B1268">
        <v>49</v>
      </c>
      <c r="C1268" s="10">
        <v>75.483140911477733</v>
      </c>
      <c r="D1268">
        <v>100</v>
      </c>
      <c r="E1268">
        <v>5</v>
      </c>
      <c r="F1268" t="str" cm="1">
        <f t="array" ref="F1268">_xlfn.IFS(G1268&lt;5000,"Small",AND(G1268&gt;=5000,G1268&lt;=10000),"Medium",G1268&gt;10000,"Large")</f>
        <v>Medium</v>
      </c>
      <c r="G1268">
        <v>6896.75</v>
      </c>
      <c r="H1268" s="10">
        <f t="shared" si="38"/>
        <v>3198.0760953375911</v>
      </c>
      <c r="I1268" s="11">
        <f t="shared" si="39"/>
        <v>0.46370770222751168</v>
      </c>
      <c r="J1268" s="1" t="s">
        <v>24</v>
      </c>
      <c r="K1268" s="5">
        <v>38477</v>
      </c>
      <c r="L1268">
        <v>2</v>
      </c>
      <c r="M1268">
        <v>5</v>
      </c>
      <c r="N1268">
        <v>2005</v>
      </c>
      <c r="O1268" t="s">
        <v>167</v>
      </c>
      <c r="P1268">
        <v>143</v>
      </c>
      <c r="Q1268" t="s">
        <v>552</v>
      </c>
      <c r="R1268" t="s">
        <v>102</v>
      </c>
      <c r="S1268" t="s">
        <v>633</v>
      </c>
      <c r="T1268" t="s">
        <v>103</v>
      </c>
      <c r="U1268" t="s">
        <v>615</v>
      </c>
      <c r="V1268" t="s">
        <v>104</v>
      </c>
      <c r="W1268" t="s">
        <v>105</v>
      </c>
      <c r="X1268" t="s">
        <v>634</v>
      </c>
      <c r="Y1268" t="s">
        <v>31</v>
      </c>
      <c r="Z1268" t="s">
        <v>32</v>
      </c>
      <c r="AA1268" t="s">
        <v>106</v>
      </c>
      <c r="AB1268" t="s">
        <v>55</v>
      </c>
      <c r="AC1268" t="s">
        <v>49</v>
      </c>
    </row>
    <row r="1269" spans="1:29" x14ac:dyDescent="0.3">
      <c r="A1269">
        <v>10100</v>
      </c>
      <c r="B1269">
        <v>22</v>
      </c>
      <c r="C1269" s="10">
        <v>75.694075717682395</v>
      </c>
      <c r="D1269">
        <v>86.51</v>
      </c>
      <c r="E1269">
        <v>4</v>
      </c>
      <c r="F1269" t="str" cm="1">
        <f t="array" ref="F1269">_xlfn.IFS(G1269&lt;5000,"Small",AND(G1269&gt;=5000,G1269&lt;=10000),"Medium",G1269&gt;10000,"Large")</f>
        <v>Small</v>
      </c>
      <c r="G1269">
        <v>1903.22</v>
      </c>
      <c r="H1269" s="10">
        <f t="shared" si="38"/>
        <v>237.95033421098742</v>
      </c>
      <c r="I1269" s="11">
        <f t="shared" si="39"/>
        <v>0.12502513330617976</v>
      </c>
      <c r="J1269" s="1" t="s">
        <v>24</v>
      </c>
      <c r="K1269" s="5">
        <v>37627</v>
      </c>
      <c r="L1269">
        <v>1</v>
      </c>
      <c r="M1269">
        <v>1</v>
      </c>
      <c r="N1269">
        <v>2003</v>
      </c>
      <c r="O1269" t="s">
        <v>492</v>
      </c>
      <c r="P1269">
        <v>92</v>
      </c>
      <c r="Q1269" t="s">
        <v>553</v>
      </c>
      <c r="R1269" t="s">
        <v>251</v>
      </c>
      <c r="S1269" t="s">
        <v>662</v>
      </c>
      <c r="T1269" t="s">
        <v>252</v>
      </c>
      <c r="U1269" t="s">
        <v>615</v>
      </c>
      <c r="V1269" t="s">
        <v>253</v>
      </c>
      <c r="W1269" t="s">
        <v>254</v>
      </c>
      <c r="X1269" t="s">
        <v>663</v>
      </c>
      <c r="Y1269" t="s">
        <v>31</v>
      </c>
      <c r="Z1269" t="s">
        <v>32</v>
      </c>
      <c r="AA1269" t="s">
        <v>54</v>
      </c>
      <c r="AB1269" t="s">
        <v>250</v>
      </c>
      <c r="AC1269" t="s">
        <v>35</v>
      </c>
    </row>
    <row r="1270" spans="1:29" x14ac:dyDescent="0.3">
      <c r="A1270">
        <v>10110</v>
      </c>
      <c r="B1270">
        <v>28</v>
      </c>
      <c r="C1270" s="10">
        <v>69.683958869030207</v>
      </c>
      <c r="D1270">
        <v>89.27</v>
      </c>
      <c r="E1270">
        <v>8</v>
      </c>
      <c r="F1270" t="str" cm="1">
        <f t="array" ref="F1270">_xlfn.IFS(G1270&lt;5000,"Small",AND(G1270&gt;=5000,G1270&lt;=10000),"Medium",G1270&gt;10000,"Large")</f>
        <v>Small</v>
      </c>
      <c r="G1270">
        <v>2499.56</v>
      </c>
      <c r="H1270" s="10">
        <f t="shared" si="38"/>
        <v>548.40915166715422</v>
      </c>
      <c r="I1270" s="11">
        <f t="shared" si="39"/>
        <v>0.21940227546734395</v>
      </c>
      <c r="J1270" t="s">
        <v>24</v>
      </c>
      <c r="K1270" s="5">
        <v>37698</v>
      </c>
      <c r="L1270">
        <v>1</v>
      </c>
      <c r="M1270">
        <v>3</v>
      </c>
      <c r="N1270">
        <v>2003</v>
      </c>
      <c r="O1270" t="s">
        <v>492</v>
      </c>
      <c r="P1270">
        <v>92</v>
      </c>
      <c r="Q1270" t="s">
        <v>553</v>
      </c>
      <c r="R1270" t="s">
        <v>440</v>
      </c>
      <c r="S1270" t="s">
        <v>757</v>
      </c>
      <c r="T1270" t="s">
        <v>441</v>
      </c>
      <c r="U1270" t="s">
        <v>615</v>
      </c>
      <c r="V1270" t="s">
        <v>442</v>
      </c>
      <c r="W1270" t="s">
        <v>615</v>
      </c>
      <c r="X1270" t="s">
        <v>758</v>
      </c>
      <c r="Y1270" t="s">
        <v>157</v>
      </c>
      <c r="Z1270" t="s">
        <v>40</v>
      </c>
      <c r="AA1270" t="s">
        <v>443</v>
      </c>
      <c r="AB1270" t="s">
        <v>87</v>
      </c>
      <c r="AC1270" t="s">
        <v>35</v>
      </c>
    </row>
    <row r="1271" spans="1:29" x14ac:dyDescent="0.3">
      <c r="A1271">
        <v>10124</v>
      </c>
      <c r="B1271">
        <v>36</v>
      </c>
      <c r="C1271" s="10">
        <v>69.814945202382688</v>
      </c>
      <c r="D1271">
        <v>85.59</v>
      </c>
      <c r="E1271">
        <v>7</v>
      </c>
      <c r="F1271" t="str" cm="1">
        <f t="array" ref="F1271">_xlfn.IFS(G1271&lt;5000,"Small",AND(G1271&gt;=5000,G1271&lt;=10000),"Medium",G1271&gt;10000,"Large")</f>
        <v>Small</v>
      </c>
      <c r="G1271">
        <v>3081.24</v>
      </c>
      <c r="H1271" s="10">
        <f t="shared" si="38"/>
        <v>567.90197271422312</v>
      </c>
      <c r="I1271" s="11">
        <f t="shared" si="39"/>
        <v>0.18430955482670067</v>
      </c>
      <c r="J1271" t="s">
        <v>24</v>
      </c>
      <c r="K1271" s="5">
        <v>37762</v>
      </c>
      <c r="L1271">
        <v>2</v>
      </c>
      <c r="M1271">
        <v>5</v>
      </c>
      <c r="N1271">
        <v>2003</v>
      </c>
      <c r="O1271" t="s">
        <v>492</v>
      </c>
      <c r="P1271">
        <v>92</v>
      </c>
      <c r="Q1271" t="s">
        <v>553</v>
      </c>
      <c r="R1271" t="s">
        <v>483</v>
      </c>
      <c r="S1271" t="s">
        <v>703</v>
      </c>
      <c r="T1271" t="s">
        <v>484</v>
      </c>
      <c r="U1271" t="s">
        <v>615</v>
      </c>
      <c r="V1271" t="s">
        <v>485</v>
      </c>
      <c r="W1271" t="s">
        <v>486</v>
      </c>
      <c r="X1271" t="s">
        <v>704</v>
      </c>
      <c r="Y1271" t="s">
        <v>31</v>
      </c>
      <c r="Z1271" t="s">
        <v>32</v>
      </c>
      <c r="AA1271" t="s">
        <v>106</v>
      </c>
      <c r="AB1271" t="s">
        <v>358</v>
      </c>
      <c r="AC1271" t="s">
        <v>49</v>
      </c>
    </row>
    <row r="1272" spans="1:29" x14ac:dyDescent="0.3">
      <c r="A1272">
        <v>10148</v>
      </c>
      <c r="B1272">
        <v>34</v>
      </c>
      <c r="C1272" s="10">
        <v>70.77812050000955</v>
      </c>
      <c r="D1272">
        <v>100</v>
      </c>
      <c r="E1272">
        <v>1</v>
      </c>
      <c r="F1272" t="str" cm="1">
        <f t="array" ref="F1272">_xlfn.IFS(G1272&lt;5000,"Small",AND(G1272&gt;=5000,G1272&lt;=10000),"Medium",G1272&gt;10000,"Large")</f>
        <v>Small</v>
      </c>
      <c r="G1272">
        <v>3598.22</v>
      </c>
      <c r="H1272" s="10">
        <f t="shared" si="38"/>
        <v>1191.7639029996749</v>
      </c>
      <c r="I1272" s="11">
        <f t="shared" si="39"/>
        <v>0.3312092932059949</v>
      </c>
      <c r="J1272" s="1" t="s">
        <v>24</v>
      </c>
      <c r="K1272" s="5">
        <v>37875</v>
      </c>
      <c r="L1272">
        <v>3</v>
      </c>
      <c r="M1272">
        <v>9</v>
      </c>
      <c r="N1272">
        <v>2003</v>
      </c>
      <c r="O1272" t="s">
        <v>492</v>
      </c>
      <c r="P1272">
        <v>92</v>
      </c>
      <c r="Q1272" t="s">
        <v>553</v>
      </c>
      <c r="R1272" t="s">
        <v>259</v>
      </c>
      <c r="S1272" s="2" t="s">
        <v>665</v>
      </c>
      <c r="T1272" t="s">
        <v>260</v>
      </c>
      <c r="U1272" t="s">
        <v>261</v>
      </c>
      <c r="V1272" t="s">
        <v>262</v>
      </c>
      <c r="W1272" t="s">
        <v>146</v>
      </c>
      <c r="X1272" t="s">
        <v>666</v>
      </c>
      <c r="Y1272" t="s">
        <v>88</v>
      </c>
      <c r="Z1272" t="s">
        <v>89</v>
      </c>
      <c r="AA1272" t="s">
        <v>263</v>
      </c>
      <c r="AB1272" t="s">
        <v>264</v>
      </c>
      <c r="AC1272" t="s">
        <v>49</v>
      </c>
    </row>
    <row r="1273" spans="1:29" x14ac:dyDescent="0.3">
      <c r="A1273">
        <v>10162</v>
      </c>
      <c r="B1273">
        <v>39</v>
      </c>
      <c r="C1273" s="10">
        <v>63.553211629450182</v>
      </c>
      <c r="D1273">
        <v>100</v>
      </c>
      <c r="E1273">
        <v>10</v>
      </c>
      <c r="F1273" t="str" cm="1">
        <f t="array" ref="F1273">_xlfn.IFS(G1273&lt;5000,"Small",AND(G1273&gt;=5000,G1273&lt;=10000),"Medium",G1273&gt;10000,"Large")</f>
        <v>Small</v>
      </c>
      <c r="G1273">
        <v>3912.09</v>
      </c>
      <c r="H1273" s="10">
        <f t="shared" si="38"/>
        <v>1433.514746451443</v>
      </c>
      <c r="I1273" s="11">
        <f t="shared" si="39"/>
        <v>0.36643194467699947</v>
      </c>
      <c r="J1273" t="s">
        <v>24</v>
      </c>
      <c r="K1273" s="5">
        <v>37912</v>
      </c>
      <c r="L1273">
        <v>4</v>
      </c>
      <c r="M1273">
        <v>10</v>
      </c>
      <c r="N1273">
        <v>2003</v>
      </c>
      <c r="O1273" t="s">
        <v>492</v>
      </c>
      <c r="P1273">
        <v>92</v>
      </c>
      <c r="Q1273" t="s">
        <v>553</v>
      </c>
      <c r="R1273" t="s">
        <v>56</v>
      </c>
      <c r="S1273" t="s">
        <v>621</v>
      </c>
      <c r="T1273" t="s">
        <v>57</v>
      </c>
      <c r="U1273" t="s">
        <v>615</v>
      </c>
      <c r="V1273" t="s">
        <v>58</v>
      </c>
      <c r="W1273" t="s">
        <v>53</v>
      </c>
      <c r="X1273" t="s">
        <v>615</v>
      </c>
      <c r="Y1273" t="s">
        <v>31</v>
      </c>
      <c r="Z1273" t="s">
        <v>32</v>
      </c>
      <c r="AA1273" t="s">
        <v>59</v>
      </c>
      <c r="AB1273" t="s">
        <v>55</v>
      </c>
      <c r="AC1273" t="s">
        <v>49</v>
      </c>
    </row>
    <row r="1274" spans="1:29" x14ac:dyDescent="0.3">
      <c r="A1274">
        <v>10173</v>
      </c>
      <c r="B1274">
        <v>21</v>
      </c>
      <c r="C1274" s="10">
        <v>59.016783056958715</v>
      </c>
      <c r="D1274">
        <v>75.459999999999994</v>
      </c>
      <c r="E1274">
        <v>14</v>
      </c>
      <c r="F1274" t="str" cm="1">
        <f t="array" ref="F1274">_xlfn.IFS(G1274&lt;5000,"Small",AND(G1274&gt;=5000,G1274&lt;=10000),"Medium",G1274&gt;10000,"Large")</f>
        <v>Small</v>
      </c>
      <c r="G1274">
        <v>1584.66</v>
      </c>
      <c r="H1274" s="10">
        <f t="shared" si="38"/>
        <v>345.30755580386699</v>
      </c>
      <c r="I1274" s="11">
        <f t="shared" si="39"/>
        <v>0.21790639998729505</v>
      </c>
      <c r="J1274" s="1" t="s">
        <v>24</v>
      </c>
      <c r="K1274" s="5">
        <v>37930</v>
      </c>
      <c r="L1274">
        <v>4</v>
      </c>
      <c r="M1274">
        <v>11</v>
      </c>
      <c r="N1274">
        <v>2003</v>
      </c>
      <c r="O1274" t="s">
        <v>492</v>
      </c>
      <c r="P1274">
        <v>92</v>
      </c>
      <c r="Q1274" t="s">
        <v>553</v>
      </c>
      <c r="R1274" t="s">
        <v>494</v>
      </c>
      <c r="S1274" t="s">
        <v>762</v>
      </c>
      <c r="T1274" t="s">
        <v>495</v>
      </c>
      <c r="U1274" t="s">
        <v>615</v>
      </c>
      <c r="V1274" t="s">
        <v>496</v>
      </c>
      <c r="W1274" t="s">
        <v>615</v>
      </c>
      <c r="X1274" t="s">
        <v>706</v>
      </c>
      <c r="Y1274" t="s">
        <v>235</v>
      </c>
      <c r="Z1274" t="s">
        <v>40</v>
      </c>
      <c r="AA1274" t="s">
        <v>497</v>
      </c>
      <c r="AB1274" t="s">
        <v>498</v>
      </c>
      <c r="AC1274" t="s">
        <v>35</v>
      </c>
    </row>
    <row r="1275" spans="1:29" x14ac:dyDescent="0.3">
      <c r="A1275">
        <v>10182</v>
      </c>
      <c r="B1275">
        <v>36</v>
      </c>
      <c r="C1275" s="10">
        <v>71.511443159344424</v>
      </c>
      <c r="D1275">
        <v>100</v>
      </c>
      <c r="E1275">
        <v>11</v>
      </c>
      <c r="F1275" t="str" cm="1">
        <f t="array" ref="F1275">_xlfn.IFS(G1275&lt;5000,"Small",AND(G1275&gt;=5000,G1275&lt;=10000),"Medium",G1275&gt;10000,"Large")</f>
        <v>Small</v>
      </c>
      <c r="G1275">
        <v>3942.72</v>
      </c>
      <c r="H1275" s="10">
        <f t="shared" si="38"/>
        <v>1368.3080462636003</v>
      </c>
      <c r="I1275" s="11">
        <f t="shared" si="39"/>
        <v>0.34704672060496317</v>
      </c>
      <c r="J1275" s="1" t="s">
        <v>24</v>
      </c>
      <c r="K1275" s="5">
        <v>37937</v>
      </c>
      <c r="L1275">
        <v>4</v>
      </c>
      <c r="M1275">
        <v>11</v>
      </c>
      <c r="N1275">
        <v>2003</v>
      </c>
      <c r="O1275" t="s">
        <v>492</v>
      </c>
      <c r="P1275">
        <v>92</v>
      </c>
      <c r="Q1275" t="s">
        <v>553</v>
      </c>
      <c r="R1275" t="s">
        <v>246</v>
      </c>
      <c r="S1275" t="s">
        <v>661</v>
      </c>
      <c r="T1275" t="s">
        <v>247</v>
      </c>
      <c r="U1275" t="s">
        <v>615</v>
      </c>
      <c r="V1275" t="s">
        <v>248</v>
      </c>
      <c r="W1275" t="s">
        <v>53</v>
      </c>
      <c r="X1275" t="s">
        <v>634</v>
      </c>
      <c r="Y1275" t="s">
        <v>31</v>
      </c>
      <c r="Z1275" t="s">
        <v>32</v>
      </c>
      <c r="AA1275" t="s">
        <v>249</v>
      </c>
      <c r="AB1275" t="s">
        <v>250</v>
      </c>
      <c r="AC1275" t="s">
        <v>49</v>
      </c>
    </row>
    <row r="1276" spans="1:29" x14ac:dyDescent="0.3">
      <c r="A1276">
        <v>10193</v>
      </c>
      <c r="B1276">
        <v>24</v>
      </c>
      <c r="C1276" s="10">
        <v>59.585488069251603</v>
      </c>
      <c r="D1276">
        <v>97.55</v>
      </c>
      <c r="E1276">
        <v>15</v>
      </c>
      <c r="F1276" t="str" cm="1">
        <f t="array" ref="F1276">_xlfn.IFS(G1276&lt;5000,"Small",AND(G1276&gt;=5000,G1276&lt;=10000),"Medium",G1276&gt;10000,"Large")</f>
        <v>Small</v>
      </c>
      <c r="G1276">
        <v>2341.1999999999998</v>
      </c>
      <c r="H1276" s="10">
        <f t="shared" si="38"/>
        <v>911.14828633796128</v>
      </c>
      <c r="I1276" s="11">
        <f t="shared" si="39"/>
        <v>0.3891800300435509</v>
      </c>
      <c r="J1276" t="s">
        <v>24</v>
      </c>
      <c r="K1276" s="5">
        <v>37946</v>
      </c>
      <c r="L1276">
        <v>4</v>
      </c>
      <c r="M1276">
        <v>11</v>
      </c>
      <c r="N1276">
        <v>2003</v>
      </c>
      <c r="O1276" t="s">
        <v>492</v>
      </c>
      <c r="P1276">
        <v>92</v>
      </c>
      <c r="Q1276" t="s">
        <v>553</v>
      </c>
      <c r="R1276" t="s">
        <v>499</v>
      </c>
      <c r="S1276" t="s">
        <v>763</v>
      </c>
      <c r="T1276" t="s">
        <v>500</v>
      </c>
      <c r="U1276" t="s">
        <v>615</v>
      </c>
      <c r="V1276" t="s">
        <v>501</v>
      </c>
      <c r="W1276" t="s">
        <v>87</v>
      </c>
      <c r="X1276" t="s">
        <v>707</v>
      </c>
      <c r="Y1276" t="s">
        <v>88</v>
      </c>
      <c r="Z1276" t="s">
        <v>89</v>
      </c>
      <c r="AA1276" t="s">
        <v>502</v>
      </c>
      <c r="AB1276" t="s">
        <v>503</v>
      </c>
      <c r="AC1276" t="s">
        <v>35</v>
      </c>
    </row>
    <row r="1277" spans="1:29" x14ac:dyDescent="0.3">
      <c r="A1277">
        <v>10204</v>
      </c>
      <c r="B1277">
        <v>29</v>
      </c>
      <c r="C1277" s="10">
        <v>54.085136562550147</v>
      </c>
      <c r="D1277">
        <v>85.59</v>
      </c>
      <c r="E1277">
        <v>5</v>
      </c>
      <c r="F1277" t="str" cm="1">
        <f t="array" ref="F1277">_xlfn.IFS(G1277&lt;5000,"Small",AND(G1277&gt;=5000,G1277&lt;=10000),"Medium",G1277&gt;10000,"Large")</f>
        <v>Small</v>
      </c>
      <c r="G1277">
        <v>2482.11</v>
      </c>
      <c r="H1277" s="10">
        <f t="shared" si="38"/>
        <v>913.64103968604581</v>
      </c>
      <c r="I1277" s="11">
        <f t="shared" si="39"/>
        <v>0.36809047128694772</v>
      </c>
      <c r="J1277" s="1" t="s">
        <v>24</v>
      </c>
      <c r="K1277" s="5">
        <v>37957</v>
      </c>
      <c r="L1277">
        <v>4</v>
      </c>
      <c r="M1277">
        <v>12</v>
      </c>
      <c r="N1277">
        <v>2003</v>
      </c>
      <c r="O1277" t="s">
        <v>492</v>
      </c>
      <c r="P1277">
        <v>92</v>
      </c>
      <c r="Q1277" t="s">
        <v>553</v>
      </c>
      <c r="R1277" t="s">
        <v>425</v>
      </c>
      <c r="S1277" t="s">
        <v>692</v>
      </c>
      <c r="T1277" t="s">
        <v>426</v>
      </c>
      <c r="U1277" t="s">
        <v>427</v>
      </c>
      <c r="V1277" t="s">
        <v>29</v>
      </c>
      <c r="W1277" t="s">
        <v>30</v>
      </c>
      <c r="X1277" t="s">
        <v>616</v>
      </c>
      <c r="Y1277" t="s">
        <v>31</v>
      </c>
      <c r="Z1277" t="s">
        <v>32</v>
      </c>
      <c r="AA1277" t="s">
        <v>54</v>
      </c>
      <c r="AB1277" t="s">
        <v>428</v>
      </c>
      <c r="AC1277" t="s">
        <v>35</v>
      </c>
    </row>
    <row r="1278" spans="1:29" x14ac:dyDescent="0.3">
      <c r="A1278">
        <v>10213</v>
      </c>
      <c r="B1278">
        <v>38</v>
      </c>
      <c r="C1278" s="10">
        <v>59.56960770468055</v>
      </c>
      <c r="D1278">
        <v>94.79</v>
      </c>
      <c r="E1278">
        <v>1</v>
      </c>
      <c r="F1278" t="str" cm="1">
        <f t="array" ref="F1278">_xlfn.IFS(G1278&lt;5000,"Small",AND(G1278&gt;=5000,G1278&lt;=10000),"Medium",G1278&gt;10000,"Large")</f>
        <v>Small</v>
      </c>
      <c r="G1278">
        <v>3602.02</v>
      </c>
      <c r="H1278" s="10">
        <f t="shared" si="38"/>
        <v>1338.374907222139</v>
      </c>
      <c r="I1278" s="11">
        <f t="shared" si="39"/>
        <v>0.37156231981558652</v>
      </c>
      <c r="J1278" t="s">
        <v>24</v>
      </c>
      <c r="K1278" s="5">
        <v>38008</v>
      </c>
      <c r="L1278">
        <v>1</v>
      </c>
      <c r="M1278">
        <v>1</v>
      </c>
      <c r="N1278">
        <v>2004</v>
      </c>
      <c r="O1278" t="s">
        <v>492</v>
      </c>
      <c r="P1278">
        <v>92</v>
      </c>
      <c r="Q1278" t="s">
        <v>553</v>
      </c>
      <c r="R1278" t="s">
        <v>313</v>
      </c>
      <c r="S1278" t="s">
        <v>741</v>
      </c>
      <c r="T1278" t="s">
        <v>314</v>
      </c>
      <c r="U1278" t="s">
        <v>615</v>
      </c>
      <c r="V1278" t="s">
        <v>301</v>
      </c>
      <c r="W1278" t="s">
        <v>615</v>
      </c>
      <c r="X1278" t="s">
        <v>742</v>
      </c>
      <c r="Y1278" t="s">
        <v>157</v>
      </c>
      <c r="Z1278" t="s">
        <v>40</v>
      </c>
      <c r="AA1278" t="s">
        <v>315</v>
      </c>
      <c r="AB1278" t="s">
        <v>316</v>
      </c>
      <c r="AC1278" t="s">
        <v>49</v>
      </c>
    </row>
    <row r="1279" spans="1:29" x14ac:dyDescent="0.3">
      <c r="A1279">
        <v>10227</v>
      </c>
      <c r="B1279">
        <v>34</v>
      </c>
      <c r="C1279" s="10">
        <v>76.446002258855628</v>
      </c>
      <c r="D1279">
        <v>100</v>
      </c>
      <c r="E1279">
        <v>11</v>
      </c>
      <c r="F1279" t="str" cm="1">
        <f t="array" ref="F1279">_xlfn.IFS(G1279&lt;5000,"Small",AND(G1279&gt;=5000,G1279&lt;=10000),"Medium",G1279&gt;10000,"Large")</f>
        <v>Small</v>
      </c>
      <c r="G1279">
        <v>3566.94</v>
      </c>
      <c r="H1279" s="10">
        <f t="shared" si="38"/>
        <v>967.77592319890891</v>
      </c>
      <c r="I1279" s="11">
        <f t="shared" si="39"/>
        <v>0.27131825127389553</v>
      </c>
      <c r="J1279" s="1" t="s">
        <v>24</v>
      </c>
      <c r="K1279" s="5">
        <v>38048</v>
      </c>
      <c r="L1279">
        <v>1</v>
      </c>
      <c r="M1279">
        <v>3</v>
      </c>
      <c r="N1279">
        <v>2004</v>
      </c>
      <c r="O1279" t="s">
        <v>492</v>
      </c>
      <c r="P1279">
        <v>92</v>
      </c>
      <c r="Q1279" t="s">
        <v>553</v>
      </c>
      <c r="R1279" t="s">
        <v>200</v>
      </c>
      <c r="S1279" t="s">
        <v>728</v>
      </c>
      <c r="T1279" t="s">
        <v>201</v>
      </c>
      <c r="U1279" t="s">
        <v>615</v>
      </c>
      <c r="V1279" t="s">
        <v>202</v>
      </c>
      <c r="W1279" t="s">
        <v>615</v>
      </c>
      <c r="X1279" t="s">
        <v>654</v>
      </c>
      <c r="Y1279" t="s">
        <v>39</v>
      </c>
      <c r="Z1279" t="s">
        <v>40</v>
      </c>
      <c r="AA1279" t="s">
        <v>203</v>
      </c>
      <c r="AB1279" t="s">
        <v>204</v>
      </c>
      <c r="AC1279" t="s">
        <v>49</v>
      </c>
    </row>
    <row r="1280" spans="1:29" x14ac:dyDescent="0.3">
      <c r="A1280">
        <v>10241</v>
      </c>
      <c r="B1280">
        <v>42</v>
      </c>
      <c r="C1280" s="10">
        <v>80.969469156988481</v>
      </c>
      <c r="D1280">
        <v>90.19</v>
      </c>
      <c r="E1280">
        <v>3</v>
      </c>
      <c r="F1280" t="str" cm="1">
        <f t="array" ref="F1280">_xlfn.IFS(G1280&lt;5000,"Small",AND(G1280&gt;=5000,G1280&lt;=10000),"Medium",G1280&gt;10000,"Large")</f>
        <v>Small</v>
      </c>
      <c r="G1280">
        <v>3787.98</v>
      </c>
      <c r="H1280" s="10">
        <f t="shared" si="38"/>
        <v>387.26229540648364</v>
      </c>
      <c r="I1280" s="11">
        <f t="shared" si="39"/>
        <v>0.10223451428109009</v>
      </c>
      <c r="J1280" t="s">
        <v>24</v>
      </c>
      <c r="K1280" s="5">
        <v>38090</v>
      </c>
      <c r="L1280">
        <v>2</v>
      </c>
      <c r="M1280">
        <v>4</v>
      </c>
      <c r="N1280">
        <v>2004</v>
      </c>
      <c r="O1280" t="s">
        <v>492</v>
      </c>
      <c r="P1280">
        <v>92</v>
      </c>
      <c r="Q1280" t="s">
        <v>553</v>
      </c>
      <c r="R1280" t="s">
        <v>476</v>
      </c>
      <c r="S1280" t="s">
        <v>760</v>
      </c>
      <c r="T1280" t="s">
        <v>477</v>
      </c>
      <c r="U1280" t="s">
        <v>615</v>
      </c>
      <c r="V1280" t="s">
        <v>478</v>
      </c>
      <c r="W1280" t="s">
        <v>615</v>
      </c>
      <c r="X1280" t="s">
        <v>702</v>
      </c>
      <c r="Y1280" t="s">
        <v>39</v>
      </c>
      <c r="Z1280" t="s">
        <v>40</v>
      </c>
      <c r="AA1280" t="s">
        <v>479</v>
      </c>
      <c r="AB1280" t="s">
        <v>480</v>
      </c>
      <c r="AC1280" t="s">
        <v>49</v>
      </c>
    </row>
    <row r="1281" spans="1:29" x14ac:dyDescent="0.3">
      <c r="A1281">
        <v>10280</v>
      </c>
      <c r="B1281">
        <v>35</v>
      </c>
      <c r="C1281" s="10">
        <v>85.27610289101149</v>
      </c>
      <c r="D1281">
        <v>100</v>
      </c>
      <c r="E1281">
        <v>17</v>
      </c>
      <c r="F1281" t="str" cm="1">
        <f t="array" ref="F1281">_xlfn.IFS(G1281&lt;5000,"Small",AND(G1281&gt;=5000,G1281&lt;=10000),"Medium",G1281&gt;10000,"Large")</f>
        <v>Small</v>
      </c>
      <c r="G1281">
        <v>3704.05</v>
      </c>
      <c r="H1281" s="10">
        <f t="shared" si="38"/>
        <v>719.38639881459812</v>
      </c>
      <c r="I1281" s="11">
        <f t="shared" si="39"/>
        <v>0.1942161684681897</v>
      </c>
      <c r="J1281" t="s">
        <v>24</v>
      </c>
      <c r="K1281" s="5">
        <v>38216</v>
      </c>
      <c r="L1281">
        <v>3</v>
      </c>
      <c r="M1281">
        <v>8</v>
      </c>
      <c r="N1281">
        <v>2004</v>
      </c>
      <c r="O1281" t="s">
        <v>492</v>
      </c>
      <c r="P1281">
        <v>92</v>
      </c>
      <c r="Q1281" t="s">
        <v>553</v>
      </c>
      <c r="R1281" t="s">
        <v>232</v>
      </c>
      <c r="S1281" t="s">
        <v>731</v>
      </c>
      <c r="T1281" t="s">
        <v>233</v>
      </c>
      <c r="U1281" t="s">
        <v>615</v>
      </c>
      <c r="V1281" t="s">
        <v>234</v>
      </c>
      <c r="W1281" t="s">
        <v>615</v>
      </c>
      <c r="X1281" t="s">
        <v>659</v>
      </c>
      <c r="Y1281" t="s">
        <v>235</v>
      </c>
      <c r="Z1281" t="s">
        <v>40</v>
      </c>
      <c r="AA1281" t="s">
        <v>236</v>
      </c>
      <c r="AB1281" t="s">
        <v>237</v>
      </c>
      <c r="AC1281" t="s">
        <v>49</v>
      </c>
    </row>
    <row r="1282" spans="1:29" x14ac:dyDescent="0.3">
      <c r="A1282">
        <v>10288</v>
      </c>
      <c r="B1282">
        <v>35</v>
      </c>
      <c r="C1282" s="10">
        <v>60.057642191916003</v>
      </c>
      <c r="D1282">
        <v>80.989999999999995</v>
      </c>
      <c r="E1282">
        <v>6</v>
      </c>
      <c r="F1282" t="str" cm="1">
        <f t="array" ref="F1282">_xlfn.IFS(G1282&lt;5000,"Small",AND(G1282&gt;=5000,G1282&lt;=10000),"Medium",G1282&gt;10000,"Large")</f>
        <v>Small</v>
      </c>
      <c r="G1282">
        <v>2834.65</v>
      </c>
      <c r="H1282" s="10">
        <f t="shared" si="38"/>
        <v>732.63252328293993</v>
      </c>
      <c r="I1282" s="11">
        <f t="shared" si="39"/>
        <v>0.25845607862802811</v>
      </c>
      <c r="J1282" s="1" t="s">
        <v>24</v>
      </c>
      <c r="K1282" s="5">
        <v>38231</v>
      </c>
      <c r="L1282">
        <v>3</v>
      </c>
      <c r="M1282">
        <v>9</v>
      </c>
      <c r="N1282">
        <v>2004</v>
      </c>
      <c r="O1282" t="s">
        <v>492</v>
      </c>
      <c r="P1282">
        <v>92</v>
      </c>
      <c r="Q1282" t="s">
        <v>553</v>
      </c>
      <c r="R1282" t="s">
        <v>374</v>
      </c>
      <c r="S1282" s="2" t="s">
        <v>684</v>
      </c>
      <c r="T1282" t="s">
        <v>375</v>
      </c>
      <c r="U1282" t="s">
        <v>376</v>
      </c>
      <c r="V1282" t="s">
        <v>181</v>
      </c>
      <c r="W1282" t="s">
        <v>615</v>
      </c>
      <c r="X1282" t="s">
        <v>685</v>
      </c>
      <c r="Y1282" t="s">
        <v>181</v>
      </c>
      <c r="Z1282" t="s">
        <v>89</v>
      </c>
      <c r="AA1282" t="s">
        <v>377</v>
      </c>
      <c r="AB1282" t="s">
        <v>378</v>
      </c>
      <c r="AC1282" t="s">
        <v>35</v>
      </c>
    </row>
    <row r="1283" spans="1:29" x14ac:dyDescent="0.3">
      <c r="A1283">
        <v>10302</v>
      </c>
      <c r="B1283">
        <v>38</v>
      </c>
      <c r="C1283" s="10">
        <v>54.46740775701744</v>
      </c>
      <c r="D1283">
        <v>89.27</v>
      </c>
      <c r="E1283">
        <v>2</v>
      </c>
      <c r="F1283" t="str" cm="1">
        <f t="array" ref="F1283">_xlfn.IFS(G1283&lt;5000,"Small",AND(G1283&gt;=5000,G1283&lt;=10000),"Medium",G1283&gt;10000,"Large")</f>
        <v>Small</v>
      </c>
      <c r="G1283">
        <v>3392.26</v>
      </c>
      <c r="H1283" s="10">
        <f t="shared" ref="H1283:H1346" si="40">G1283-(B1283*C1283)</f>
        <v>1322.4985052333377</v>
      </c>
      <c r="I1283" s="11">
        <f t="shared" ref="I1283:I1346" si="41">H1283/G1283</f>
        <v>0.38985764806746465</v>
      </c>
      <c r="J1283" s="1" t="s">
        <v>24</v>
      </c>
      <c r="K1283" s="5">
        <v>37900</v>
      </c>
      <c r="L1283">
        <v>4</v>
      </c>
      <c r="M1283">
        <v>10</v>
      </c>
      <c r="N1283">
        <v>2003</v>
      </c>
      <c r="O1283" t="s">
        <v>492</v>
      </c>
      <c r="P1283">
        <v>92</v>
      </c>
      <c r="Q1283" t="s">
        <v>553</v>
      </c>
      <c r="R1283" t="s">
        <v>154</v>
      </c>
      <c r="S1283" t="s">
        <v>721</v>
      </c>
      <c r="T1283" t="s">
        <v>155</v>
      </c>
      <c r="U1283" t="s">
        <v>615</v>
      </c>
      <c r="V1283" t="s">
        <v>156</v>
      </c>
      <c r="W1283" t="s">
        <v>615</v>
      </c>
      <c r="X1283" t="s">
        <v>722</v>
      </c>
      <c r="Y1283" t="s">
        <v>157</v>
      </c>
      <c r="Z1283" t="s">
        <v>40</v>
      </c>
      <c r="AA1283" t="s">
        <v>158</v>
      </c>
      <c r="AB1283" t="s">
        <v>159</v>
      </c>
      <c r="AC1283" t="s">
        <v>49</v>
      </c>
    </row>
    <row r="1284" spans="1:29" x14ac:dyDescent="0.3">
      <c r="A1284">
        <v>10311</v>
      </c>
      <c r="B1284">
        <v>41</v>
      </c>
      <c r="C1284" s="10">
        <v>50.930261760936716</v>
      </c>
      <c r="D1284">
        <v>81.91</v>
      </c>
      <c r="E1284">
        <v>1</v>
      </c>
      <c r="F1284" t="str" cm="1">
        <f t="array" ref="F1284">_xlfn.IFS(G1284&lt;5000,"Small",AND(G1284&gt;=5000,G1284&lt;=10000),"Medium",G1284&gt;10000,"Large")</f>
        <v>Small</v>
      </c>
      <c r="G1284">
        <v>3358.31</v>
      </c>
      <c r="H1284" s="10">
        <f t="shared" si="40"/>
        <v>1270.1692678015947</v>
      </c>
      <c r="I1284" s="11">
        <f t="shared" si="41"/>
        <v>0.37821680184425938</v>
      </c>
      <c r="J1284" t="s">
        <v>24</v>
      </c>
      <c r="K1284" s="5">
        <v>38276</v>
      </c>
      <c r="L1284">
        <v>4</v>
      </c>
      <c r="M1284">
        <v>10</v>
      </c>
      <c r="N1284">
        <v>2004</v>
      </c>
      <c r="O1284" t="s">
        <v>492</v>
      </c>
      <c r="P1284">
        <v>92</v>
      </c>
      <c r="Q1284" t="s">
        <v>553</v>
      </c>
      <c r="R1284" t="s">
        <v>161</v>
      </c>
      <c r="S1284" t="s">
        <v>723</v>
      </c>
      <c r="T1284" t="s">
        <v>162</v>
      </c>
      <c r="U1284" t="s">
        <v>615</v>
      </c>
      <c r="V1284" t="s">
        <v>163</v>
      </c>
      <c r="W1284" t="s">
        <v>615</v>
      </c>
      <c r="X1284" t="s">
        <v>646</v>
      </c>
      <c r="Y1284" t="s">
        <v>164</v>
      </c>
      <c r="Z1284" t="s">
        <v>40</v>
      </c>
      <c r="AA1284" t="s">
        <v>165</v>
      </c>
      <c r="AB1284" t="s">
        <v>166</v>
      </c>
      <c r="AC1284" t="s">
        <v>49</v>
      </c>
    </row>
    <row r="1285" spans="1:29" x14ac:dyDescent="0.3">
      <c r="A1285">
        <v>10332</v>
      </c>
      <c r="B1285">
        <v>50</v>
      </c>
      <c r="C1285" s="10">
        <v>69.252738752227486</v>
      </c>
      <c r="D1285">
        <v>100</v>
      </c>
      <c r="E1285">
        <v>2</v>
      </c>
      <c r="F1285" t="str" cm="1">
        <f t="array" ref="F1285">_xlfn.IFS(G1285&lt;5000,"Small",AND(G1285&gt;=5000,G1285&lt;=10000),"Medium",G1285&gt;10000,"Large")</f>
        <v>Medium</v>
      </c>
      <c r="G1285">
        <v>7310</v>
      </c>
      <c r="H1285" s="10">
        <f t="shared" si="40"/>
        <v>3847.3630623886256</v>
      </c>
      <c r="I1285" s="11">
        <f t="shared" si="41"/>
        <v>0.52631505641431264</v>
      </c>
      <c r="J1285" t="s">
        <v>24</v>
      </c>
      <c r="K1285" s="5">
        <v>38308</v>
      </c>
      <c r="L1285">
        <v>4</v>
      </c>
      <c r="M1285">
        <v>11</v>
      </c>
      <c r="N1285">
        <v>2004</v>
      </c>
      <c r="O1285" t="s">
        <v>492</v>
      </c>
      <c r="P1285">
        <v>92</v>
      </c>
      <c r="Q1285" t="s">
        <v>553</v>
      </c>
      <c r="R1285" t="s">
        <v>440</v>
      </c>
      <c r="S1285" t="s">
        <v>757</v>
      </c>
      <c r="T1285" t="s">
        <v>441</v>
      </c>
      <c r="U1285" t="s">
        <v>615</v>
      </c>
      <c r="V1285" t="s">
        <v>442</v>
      </c>
      <c r="W1285" t="s">
        <v>615</v>
      </c>
      <c r="X1285" t="s">
        <v>758</v>
      </c>
      <c r="Y1285" t="s">
        <v>157</v>
      </c>
      <c r="Z1285" t="s">
        <v>40</v>
      </c>
      <c r="AA1285" t="s">
        <v>443</v>
      </c>
      <c r="AB1285" t="s">
        <v>87</v>
      </c>
      <c r="AC1285" t="s">
        <v>140</v>
      </c>
    </row>
    <row r="1286" spans="1:29" x14ac:dyDescent="0.3">
      <c r="A1286">
        <v>10344</v>
      </c>
      <c r="B1286">
        <v>21</v>
      </c>
      <c r="C1286" s="10">
        <v>89.622337401810924</v>
      </c>
      <c r="D1286">
        <v>100</v>
      </c>
      <c r="E1286">
        <v>4</v>
      </c>
      <c r="F1286" t="str" cm="1">
        <f t="array" ref="F1286">_xlfn.IFS(G1286&lt;5000,"Small",AND(G1286&gt;=5000,G1286&lt;=10000),"Medium",G1286&gt;10000,"Large")</f>
        <v>Small</v>
      </c>
      <c r="G1286">
        <v>2203.11</v>
      </c>
      <c r="H1286" s="10">
        <f t="shared" si="40"/>
        <v>321.04091456197079</v>
      </c>
      <c r="I1286" s="11">
        <f t="shared" si="41"/>
        <v>0.14572169095595353</v>
      </c>
      <c r="J1286" t="s">
        <v>24</v>
      </c>
      <c r="K1286" s="5">
        <v>38316</v>
      </c>
      <c r="L1286">
        <v>4</v>
      </c>
      <c r="M1286">
        <v>11</v>
      </c>
      <c r="N1286">
        <v>2004</v>
      </c>
      <c r="O1286" t="s">
        <v>492</v>
      </c>
      <c r="P1286">
        <v>92</v>
      </c>
      <c r="Q1286" t="s">
        <v>553</v>
      </c>
      <c r="R1286" t="s">
        <v>387</v>
      </c>
      <c r="S1286" t="s">
        <v>753</v>
      </c>
      <c r="T1286" t="s">
        <v>388</v>
      </c>
      <c r="U1286" t="s">
        <v>615</v>
      </c>
      <c r="V1286" t="s">
        <v>389</v>
      </c>
      <c r="W1286" t="s">
        <v>615</v>
      </c>
      <c r="X1286" t="s">
        <v>686</v>
      </c>
      <c r="Y1286" t="s">
        <v>39</v>
      </c>
      <c r="Z1286" t="s">
        <v>40</v>
      </c>
      <c r="AA1286" t="s">
        <v>390</v>
      </c>
      <c r="AB1286" t="s">
        <v>391</v>
      </c>
      <c r="AC1286" t="s">
        <v>35</v>
      </c>
    </row>
    <row r="1287" spans="1:29" x14ac:dyDescent="0.3">
      <c r="A1287">
        <v>10367</v>
      </c>
      <c r="B1287">
        <v>43</v>
      </c>
      <c r="C1287" s="10">
        <v>38.627637582929715</v>
      </c>
      <c r="D1287">
        <v>62.72</v>
      </c>
      <c r="E1287">
        <v>8</v>
      </c>
      <c r="F1287" t="str" cm="1">
        <f t="array" ref="F1287">_xlfn.IFS(G1287&lt;5000,"Small",AND(G1287&gt;=5000,G1287&lt;=10000),"Medium",G1287&gt;10000,"Large")</f>
        <v>Small</v>
      </c>
      <c r="G1287">
        <v>2696.96</v>
      </c>
      <c r="H1287" s="10">
        <f t="shared" si="40"/>
        <v>1035.9715839340222</v>
      </c>
      <c r="I1287" s="11">
        <f t="shared" si="41"/>
        <v>0.38412567629257466</v>
      </c>
      <c r="J1287" s="1" t="s">
        <v>365</v>
      </c>
      <c r="K1287" s="5">
        <v>38364</v>
      </c>
      <c r="L1287">
        <v>1</v>
      </c>
      <c r="M1287">
        <v>1</v>
      </c>
      <c r="N1287">
        <v>2005</v>
      </c>
      <c r="O1287" t="s">
        <v>492</v>
      </c>
      <c r="P1287">
        <v>92</v>
      </c>
      <c r="Q1287" t="s">
        <v>553</v>
      </c>
      <c r="R1287" t="s">
        <v>50</v>
      </c>
      <c r="S1287" t="s">
        <v>619</v>
      </c>
      <c r="T1287" t="s">
        <v>51</v>
      </c>
      <c r="U1287" t="s">
        <v>615</v>
      </c>
      <c r="V1287" t="s">
        <v>52</v>
      </c>
      <c r="W1287" t="s">
        <v>53</v>
      </c>
      <c r="X1287" t="s">
        <v>620</v>
      </c>
      <c r="Y1287" t="s">
        <v>31</v>
      </c>
      <c r="Z1287" t="s">
        <v>32</v>
      </c>
      <c r="AA1287" t="s">
        <v>54</v>
      </c>
      <c r="AB1287" t="s">
        <v>55</v>
      </c>
      <c r="AC1287" t="s">
        <v>35</v>
      </c>
    </row>
    <row r="1288" spans="1:29" x14ac:dyDescent="0.3">
      <c r="A1288">
        <v>10380</v>
      </c>
      <c r="B1288">
        <v>32</v>
      </c>
      <c r="C1288" s="10">
        <v>64.746570289770219</v>
      </c>
      <c r="D1288">
        <v>100</v>
      </c>
      <c r="E1288">
        <v>1</v>
      </c>
      <c r="F1288" t="str" cm="1">
        <f t="array" ref="F1288">_xlfn.IFS(G1288&lt;5000,"Small",AND(G1288&gt;=5000,G1288&lt;=10000),"Medium",G1288&gt;10000,"Large")</f>
        <v>Small</v>
      </c>
      <c r="G1288">
        <v>3376.64</v>
      </c>
      <c r="H1288" s="10">
        <f t="shared" si="40"/>
        <v>1304.7497507273529</v>
      </c>
      <c r="I1288" s="11">
        <f t="shared" si="41"/>
        <v>0.38640475464584706</v>
      </c>
      <c r="J1288" t="s">
        <v>24</v>
      </c>
      <c r="K1288" s="5">
        <v>38399</v>
      </c>
      <c r="L1288">
        <v>1</v>
      </c>
      <c r="M1288">
        <v>2</v>
      </c>
      <c r="N1288">
        <v>2005</v>
      </c>
      <c r="O1288" t="s">
        <v>492</v>
      </c>
      <c r="P1288">
        <v>92</v>
      </c>
      <c r="Q1288" t="s">
        <v>553</v>
      </c>
      <c r="R1288" t="s">
        <v>161</v>
      </c>
      <c r="S1288" t="s">
        <v>723</v>
      </c>
      <c r="T1288" t="s">
        <v>162</v>
      </c>
      <c r="U1288" t="s">
        <v>615</v>
      </c>
      <c r="V1288" t="s">
        <v>163</v>
      </c>
      <c r="W1288" t="s">
        <v>615</v>
      </c>
      <c r="X1288" t="s">
        <v>646</v>
      </c>
      <c r="Y1288" t="s">
        <v>164</v>
      </c>
      <c r="Z1288" t="s">
        <v>40</v>
      </c>
      <c r="AA1288" t="s">
        <v>165</v>
      </c>
      <c r="AB1288" t="s">
        <v>166</v>
      </c>
      <c r="AC1288" t="s">
        <v>49</v>
      </c>
    </row>
    <row r="1289" spans="1:29" x14ac:dyDescent="0.3">
      <c r="A1289">
        <v>10407</v>
      </c>
      <c r="B1289">
        <v>6</v>
      </c>
      <c r="C1289" s="10">
        <v>79.809302898845687</v>
      </c>
      <c r="D1289">
        <v>90.19</v>
      </c>
      <c r="E1289">
        <v>3</v>
      </c>
      <c r="F1289" t="str" cm="1">
        <f t="array" ref="F1289">_xlfn.IFS(G1289&lt;5000,"Small",AND(G1289&gt;=5000,G1289&lt;=10000),"Medium",G1289&gt;10000,"Large")</f>
        <v>Small</v>
      </c>
      <c r="G1289">
        <v>541.14</v>
      </c>
      <c r="H1289" s="10">
        <f t="shared" si="40"/>
        <v>62.284182606925867</v>
      </c>
      <c r="I1289" s="11">
        <f t="shared" si="41"/>
        <v>0.11509809403652635</v>
      </c>
      <c r="J1289" t="s">
        <v>359</v>
      </c>
      <c r="K1289" s="5">
        <v>38464</v>
      </c>
      <c r="L1289">
        <v>2</v>
      </c>
      <c r="M1289">
        <v>4</v>
      </c>
      <c r="N1289">
        <v>2005</v>
      </c>
      <c r="O1289" t="s">
        <v>492</v>
      </c>
      <c r="P1289">
        <v>92</v>
      </c>
      <c r="Q1289" t="s">
        <v>553</v>
      </c>
      <c r="R1289" t="s">
        <v>355</v>
      </c>
      <c r="S1289" t="s">
        <v>680</v>
      </c>
      <c r="T1289" t="s">
        <v>356</v>
      </c>
      <c r="U1289" t="s">
        <v>615</v>
      </c>
      <c r="V1289" t="s">
        <v>357</v>
      </c>
      <c r="W1289" t="s">
        <v>53</v>
      </c>
      <c r="X1289" t="s">
        <v>623</v>
      </c>
      <c r="Y1289" t="s">
        <v>31</v>
      </c>
      <c r="Z1289" t="s">
        <v>32</v>
      </c>
      <c r="AA1289" t="s">
        <v>95</v>
      </c>
      <c r="AB1289" t="s">
        <v>358</v>
      </c>
      <c r="AC1289" t="s">
        <v>35</v>
      </c>
    </row>
    <row r="1290" spans="1:29" x14ac:dyDescent="0.3">
      <c r="A1290">
        <v>10420</v>
      </c>
      <c r="B1290">
        <v>66</v>
      </c>
      <c r="C1290" s="10">
        <v>82.608808551586193</v>
      </c>
      <c r="D1290">
        <v>92.95</v>
      </c>
      <c r="E1290">
        <v>6</v>
      </c>
      <c r="F1290" t="str" cm="1">
        <f t="array" ref="F1290">_xlfn.IFS(G1290&lt;5000,"Small",AND(G1290&gt;=5000,G1290&lt;=10000),"Medium",G1290&gt;10000,"Large")</f>
        <v>Medium</v>
      </c>
      <c r="G1290">
        <v>6134.7</v>
      </c>
      <c r="H1290" s="10">
        <f t="shared" si="40"/>
        <v>682.51863559531103</v>
      </c>
      <c r="I1290" s="11">
        <f t="shared" si="41"/>
        <v>0.11125542171504899</v>
      </c>
      <c r="J1290" t="s">
        <v>271</v>
      </c>
      <c r="K1290" s="5">
        <v>38501</v>
      </c>
      <c r="L1290">
        <v>2</v>
      </c>
      <c r="M1290">
        <v>5</v>
      </c>
      <c r="N1290">
        <v>2005</v>
      </c>
      <c r="O1290" t="s">
        <v>492</v>
      </c>
      <c r="P1290">
        <v>92</v>
      </c>
      <c r="Q1290" t="s">
        <v>553</v>
      </c>
      <c r="R1290" t="s">
        <v>141</v>
      </c>
      <c r="S1290" t="s">
        <v>142</v>
      </c>
      <c r="T1290" t="s">
        <v>143</v>
      </c>
      <c r="U1290" t="s">
        <v>144</v>
      </c>
      <c r="V1290" t="s">
        <v>145</v>
      </c>
      <c r="W1290" t="s">
        <v>146</v>
      </c>
      <c r="X1290" t="s">
        <v>643</v>
      </c>
      <c r="Y1290" t="s">
        <v>88</v>
      </c>
      <c r="Z1290" t="s">
        <v>89</v>
      </c>
      <c r="AA1290" t="s">
        <v>147</v>
      </c>
      <c r="AB1290" t="s">
        <v>148</v>
      </c>
      <c r="AC1290" t="s">
        <v>49</v>
      </c>
    </row>
    <row r="1291" spans="1:29" x14ac:dyDescent="0.3">
      <c r="A1291">
        <v>10105</v>
      </c>
      <c r="B1291">
        <v>41</v>
      </c>
      <c r="C1291" s="10">
        <v>69.203966871886792</v>
      </c>
      <c r="D1291">
        <v>82.5</v>
      </c>
      <c r="E1291">
        <v>10</v>
      </c>
      <c r="F1291" t="str" cm="1">
        <f t="array" ref="F1291">_xlfn.IFS(G1291&lt;5000,"Small",AND(G1291&gt;=5000,G1291&lt;=10000),"Medium",G1291&gt;10000,"Large")</f>
        <v>Small</v>
      </c>
      <c r="G1291">
        <v>3382.5</v>
      </c>
      <c r="H1291" s="10">
        <f t="shared" si="40"/>
        <v>545.13735825264166</v>
      </c>
      <c r="I1291" s="11">
        <f t="shared" si="41"/>
        <v>0.16116403791652378</v>
      </c>
      <c r="J1291" s="1" t="s">
        <v>24</v>
      </c>
      <c r="K1291" s="5">
        <v>37663</v>
      </c>
      <c r="L1291">
        <v>1</v>
      </c>
      <c r="M1291">
        <v>2</v>
      </c>
      <c r="N1291">
        <v>2003</v>
      </c>
      <c r="O1291" t="s">
        <v>492</v>
      </c>
      <c r="P1291">
        <v>87</v>
      </c>
      <c r="Q1291" t="s">
        <v>554</v>
      </c>
      <c r="R1291" t="s">
        <v>292</v>
      </c>
      <c r="S1291" t="s">
        <v>293</v>
      </c>
      <c r="T1291" t="s">
        <v>294</v>
      </c>
      <c r="U1291" t="s">
        <v>615</v>
      </c>
      <c r="V1291" t="s">
        <v>295</v>
      </c>
      <c r="W1291" t="s">
        <v>615</v>
      </c>
      <c r="X1291" t="s">
        <v>670</v>
      </c>
      <c r="Y1291" t="s">
        <v>296</v>
      </c>
      <c r="Z1291" t="s">
        <v>40</v>
      </c>
      <c r="AA1291" t="s">
        <v>297</v>
      </c>
      <c r="AB1291" t="s">
        <v>298</v>
      </c>
      <c r="AC1291" t="s">
        <v>49</v>
      </c>
    </row>
    <row r="1292" spans="1:29" x14ac:dyDescent="0.3">
      <c r="A1292">
        <v>10117</v>
      </c>
      <c r="B1292">
        <v>23</v>
      </c>
      <c r="C1292" s="10">
        <v>71.225420119342047</v>
      </c>
      <c r="D1292">
        <v>97.42</v>
      </c>
      <c r="E1292">
        <v>4</v>
      </c>
      <c r="F1292" t="str" cm="1">
        <f t="array" ref="F1292">_xlfn.IFS(G1292&lt;5000,"Small",AND(G1292&gt;=5000,G1292&lt;=10000),"Medium",G1292&gt;10000,"Large")</f>
        <v>Small</v>
      </c>
      <c r="G1292">
        <v>2240.66</v>
      </c>
      <c r="H1292" s="10">
        <f t="shared" si="40"/>
        <v>602.47533725513267</v>
      </c>
      <c r="I1292" s="11">
        <f t="shared" si="41"/>
        <v>0.26888297968238495</v>
      </c>
      <c r="J1292" t="s">
        <v>24</v>
      </c>
      <c r="K1292" s="5">
        <v>37727</v>
      </c>
      <c r="L1292">
        <v>2</v>
      </c>
      <c r="M1292">
        <v>4</v>
      </c>
      <c r="N1292">
        <v>2003</v>
      </c>
      <c r="O1292" t="s">
        <v>492</v>
      </c>
      <c r="P1292">
        <v>87</v>
      </c>
      <c r="Q1292" t="s">
        <v>554</v>
      </c>
      <c r="R1292" t="s">
        <v>179</v>
      </c>
      <c r="S1292" s="2" t="s">
        <v>648</v>
      </c>
      <c r="T1292" t="s">
        <v>180</v>
      </c>
      <c r="U1292" t="s">
        <v>615</v>
      </c>
      <c r="V1292" t="s">
        <v>181</v>
      </c>
      <c r="W1292" t="s">
        <v>615</v>
      </c>
      <c r="X1292" t="s">
        <v>649</v>
      </c>
      <c r="Y1292" t="s">
        <v>181</v>
      </c>
      <c r="Z1292" t="s">
        <v>182</v>
      </c>
      <c r="AA1292" t="s">
        <v>183</v>
      </c>
      <c r="AB1292" t="s">
        <v>184</v>
      </c>
      <c r="AC1292" t="s">
        <v>35</v>
      </c>
    </row>
    <row r="1293" spans="1:29" x14ac:dyDescent="0.3">
      <c r="A1293">
        <v>10128</v>
      </c>
      <c r="B1293">
        <v>43</v>
      </c>
      <c r="C1293" s="10">
        <v>73.390551458701438</v>
      </c>
      <c r="D1293">
        <v>92.16</v>
      </c>
      <c r="E1293">
        <v>1</v>
      </c>
      <c r="F1293" t="str" cm="1">
        <f t="array" ref="F1293">_xlfn.IFS(G1293&lt;5000,"Small",AND(G1293&gt;=5000,G1293&lt;=10000),"Medium",G1293&gt;10000,"Large")</f>
        <v>Small</v>
      </c>
      <c r="G1293">
        <v>3962.88</v>
      </c>
      <c r="H1293" s="10">
        <f t="shared" si="40"/>
        <v>807.08628727583846</v>
      </c>
      <c r="I1293" s="11">
        <f t="shared" si="41"/>
        <v>0.20366155101235425</v>
      </c>
      <c r="J1293" s="1" t="s">
        <v>24</v>
      </c>
      <c r="K1293" s="5">
        <v>37778</v>
      </c>
      <c r="L1293">
        <v>2</v>
      </c>
      <c r="M1293">
        <v>6</v>
      </c>
      <c r="N1293">
        <v>2003</v>
      </c>
      <c r="O1293" t="s">
        <v>492</v>
      </c>
      <c r="P1293">
        <v>87</v>
      </c>
      <c r="Q1293" t="s">
        <v>554</v>
      </c>
      <c r="R1293" t="s">
        <v>161</v>
      </c>
      <c r="S1293" t="s">
        <v>723</v>
      </c>
      <c r="T1293" t="s">
        <v>162</v>
      </c>
      <c r="U1293" t="s">
        <v>615</v>
      </c>
      <c r="V1293" t="s">
        <v>163</v>
      </c>
      <c r="W1293" t="s">
        <v>615</v>
      </c>
      <c r="X1293" t="s">
        <v>646</v>
      </c>
      <c r="Y1293" t="s">
        <v>164</v>
      </c>
      <c r="Z1293" t="s">
        <v>40</v>
      </c>
      <c r="AA1293" t="s">
        <v>165</v>
      </c>
      <c r="AB1293" t="s">
        <v>166</v>
      </c>
      <c r="AC1293" t="s">
        <v>49</v>
      </c>
    </row>
    <row r="1294" spans="1:29" x14ac:dyDescent="0.3">
      <c r="A1294">
        <v>10142</v>
      </c>
      <c r="B1294">
        <v>24</v>
      </c>
      <c r="C1294" s="10">
        <v>55.227782013946936</v>
      </c>
      <c r="D1294">
        <v>70.22</v>
      </c>
      <c r="E1294">
        <v>7</v>
      </c>
      <c r="F1294" t="str" cm="1">
        <f t="array" ref="F1294">_xlfn.IFS(G1294&lt;5000,"Small",AND(G1294&gt;=5000,G1294&lt;=10000),"Medium",G1294&gt;10000,"Large")</f>
        <v>Small</v>
      </c>
      <c r="G1294">
        <v>1685.28</v>
      </c>
      <c r="H1294" s="10">
        <f t="shared" si="40"/>
        <v>359.81323166527341</v>
      </c>
      <c r="I1294" s="11">
        <f t="shared" si="41"/>
        <v>0.21350353155871629</v>
      </c>
      <c r="J1294" s="1" t="s">
        <v>24</v>
      </c>
      <c r="K1294" s="5">
        <v>37841</v>
      </c>
      <c r="L1294">
        <v>3</v>
      </c>
      <c r="M1294">
        <v>8</v>
      </c>
      <c r="N1294">
        <v>2003</v>
      </c>
      <c r="O1294" t="s">
        <v>492</v>
      </c>
      <c r="P1294">
        <v>87</v>
      </c>
      <c r="Q1294" t="s">
        <v>554</v>
      </c>
      <c r="R1294" t="s">
        <v>246</v>
      </c>
      <c r="S1294" t="s">
        <v>661</v>
      </c>
      <c r="T1294" t="s">
        <v>247</v>
      </c>
      <c r="U1294" t="s">
        <v>615</v>
      </c>
      <c r="V1294" t="s">
        <v>248</v>
      </c>
      <c r="W1294" t="s">
        <v>53</v>
      </c>
      <c r="X1294" t="s">
        <v>634</v>
      </c>
      <c r="Y1294" t="s">
        <v>31</v>
      </c>
      <c r="Z1294" t="s">
        <v>32</v>
      </c>
      <c r="AA1294" t="s">
        <v>249</v>
      </c>
      <c r="AB1294" t="s">
        <v>250</v>
      </c>
      <c r="AC1294" t="s">
        <v>35</v>
      </c>
    </row>
    <row r="1295" spans="1:29" x14ac:dyDescent="0.3">
      <c r="A1295">
        <v>10153</v>
      </c>
      <c r="B1295">
        <v>22</v>
      </c>
      <c r="C1295" s="10">
        <v>63.68231485270082</v>
      </c>
      <c r="D1295">
        <v>83.38</v>
      </c>
      <c r="E1295">
        <v>6</v>
      </c>
      <c r="F1295" t="str" cm="1">
        <f t="array" ref="F1295">_xlfn.IFS(G1295&lt;5000,"Small",AND(G1295&gt;=5000,G1295&lt;=10000),"Medium",G1295&gt;10000,"Large")</f>
        <v>Small</v>
      </c>
      <c r="G1295">
        <v>1834.36</v>
      </c>
      <c r="H1295" s="10">
        <f t="shared" si="40"/>
        <v>433.3490732405819</v>
      </c>
      <c r="I1295" s="11">
        <f t="shared" si="41"/>
        <v>0.23623992740824151</v>
      </c>
      <c r="J1295" t="s">
        <v>24</v>
      </c>
      <c r="K1295" s="5">
        <v>37892</v>
      </c>
      <c r="L1295">
        <v>3</v>
      </c>
      <c r="M1295">
        <v>9</v>
      </c>
      <c r="N1295">
        <v>2003</v>
      </c>
      <c r="O1295" t="s">
        <v>492</v>
      </c>
      <c r="P1295">
        <v>87</v>
      </c>
      <c r="Q1295" t="s">
        <v>554</v>
      </c>
      <c r="R1295" t="s">
        <v>161</v>
      </c>
      <c r="S1295" t="s">
        <v>723</v>
      </c>
      <c r="T1295" t="s">
        <v>162</v>
      </c>
      <c r="U1295" t="s">
        <v>615</v>
      </c>
      <c r="V1295" t="s">
        <v>163</v>
      </c>
      <c r="W1295" t="s">
        <v>615</v>
      </c>
      <c r="X1295" t="s">
        <v>646</v>
      </c>
      <c r="Y1295" t="s">
        <v>164</v>
      </c>
      <c r="Z1295" t="s">
        <v>40</v>
      </c>
      <c r="AA1295" t="s">
        <v>165</v>
      </c>
      <c r="AB1295" t="s">
        <v>166</v>
      </c>
      <c r="AC1295" t="s">
        <v>35</v>
      </c>
    </row>
    <row r="1296" spans="1:29" x14ac:dyDescent="0.3">
      <c r="A1296">
        <v>10166</v>
      </c>
      <c r="B1296">
        <v>26</v>
      </c>
      <c r="C1296" s="10">
        <v>47.246832821635294</v>
      </c>
      <c r="D1296">
        <v>73.73</v>
      </c>
      <c r="E1296">
        <v>1</v>
      </c>
      <c r="F1296" t="str" cm="1">
        <f t="array" ref="F1296">_xlfn.IFS(G1296&lt;5000,"Small",AND(G1296&gt;=5000,G1296&lt;=10000),"Medium",G1296&gt;10000,"Large")</f>
        <v>Small</v>
      </c>
      <c r="G1296">
        <v>1916.98</v>
      </c>
      <c r="H1296" s="10">
        <f t="shared" si="40"/>
        <v>688.56234663748228</v>
      </c>
      <c r="I1296" s="11">
        <f t="shared" si="41"/>
        <v>0.35919120003207244</v>
      </c>
      <c r="J1296" t="s">
        <v>24</v>
      </c>
      <c r="K1296" s="5">
        <v>37915</v>
      </c>
      <c r="L1296">
        <v>4</v>
      </c>
      <c r="M1296">
        <v>10</v>
      </c>
      <c r="N1296">
        <v>2003</v>
      </c>
      <c r="O1296" t="s">
        <v>492</v>
      </c>
      <c r="P1296">
        <v>87</v>
      </c>
      <c r="Q1296" t="s">
        <v>554</v>
      </c>
      <c r="R1296" t="s">
        <v>149</v>
      </c>
      <c r="S1296" t="s">
        <v>644</v>
      </c>
      <c r="T1296" t="s">
        <v>150</v>
      </c>
      <c r="U1296" t="s">
        <v>615</v>
      </c>
      <c r="V1296" t="s">
        <v>151</v>
      </c>
      <c r="W1296" t="s">
        <v>115</v>
      </c>
      <c r="X1296" t="s">
        <v>645</v>
      </c>
      <c r="Y1296" t="s">
        <v>31</v>
      </c>
      <c r="Z1296" t="s">
        <v>32</v>
      </c>
      <c r="AA1296" t="s">
        <v>152</v>
      </c>
      <c r="AB1296" t="s">
        <v>153</v>
      </c>
      <c r="AC1296" t="s">
        <v>35</v>
      </c>
    </row>
    <row r="1297" spans="1:29" x14ac:dyDescent="0.3">
      <c r="A1297">
        <v>10177</v>
      </c>
      <c r="B1297">
        <v>35</v>
      </c>
      <c r="C1297" s="10">
        <v>58.537414865770565</v>
      </c>
      <c r="D1297">
        <v>74.599999999999994</v>
      </c>
      <c r="E1297">
        <v>8</v>
      </c>
      <c r="F1297" t="str" cm="1">
        <f t="array" ref="F1297">_xlfn.IFS(G1297&lt;5000,"Small",AND(G1297&gt;=5000,G1297&lt;=10000),"Medium",G1297&gt;10000,"Large")</f>
        <v>Small</v>
      </c>
      <c r="G1297">
        <v>2611</v>
      </c>
      <c r="H1297" s="10">
        <f t="shared" si="40"/>
        <v>562.19047969803023</v>
      </c>
      <c r="I1297" s="11">
        <f t="shared" si="41"/>
        <v>0.21531615461433559</v>
      </c>
      <c r="J1297" s="1" t="s">
        <v>24</v>
      </c>
      <c r="K1297" s="5">
        <v>37932</v>
      </c>
      <c r="L1297">
        <v>4</v>
      </c>
      <c r="M1297">
        <v>11</v>
      </c>
      <c r="N1297">
        <v>2003</v>
      </c>
      <c r="O1297" t="s">
        <v>492</v>
      </c>
      <c r="P1297">
        <v>87</v>
      </c>
      <c r="Q1297" t="s">
        <v>554</v>
      </c>
      <c r="R1297" t="s">
        <v>436</v>
      </c>
      <c r="S1297" s="2" t="s">
        <v>695</v>
      </c>
      <c r="T1297" t="s">
        <v>437</v>
      </c>
      <c r="U1297" t="s">
        <v>615</v>
      </c>
      <c r="V1297" t="s">
        <v>163</v>
      </c>
      <c r="W1297" t="s">
        <v>615</v>
      </c>
      <c r="X1297" t="s">
        <v>647</v>
      </c>
      <c r="Y1297" t="s">
        <v>164</v>
      </c>
      <c r="Z1297" t="s">
        <v>40</v>
      </c>
      <c r="AA1297" t="s">
        <v>438</v>
      </c>
      <c r="AB1297" t="s">
        <v>439</v>
      </c>
      <c r="AC1297" t="s">
        <v>35</v>
      </c>
    </row>
    <row r="1298" spans="1:29" x14ac:dyDescent="0.3">
      <c r="A1298">
        <v>10185</v>
      </c>
      <c r="B1298">
        <v>47</v>
      </c>
      <c r="C1298" s="10">
        <v>52.432042599344243</v>
      </c>
      <c r="D1298">
        <v>77.239999999999995</v>
      </c>
      <c r="E1298">
        <v>8</v>
      </c>
      <c r="F1298" t="str" cm="1">
        <f t="array" ref="F1298">_xlfn.IFS(G1298&lt;5000,"Small",AND(G1298&gt;=5000,G1298&lt;=10000),"Medium",G1298&gt;10000,"Large")</f>
        <v>Small</v>
      </c>
      <c r="G1298">
        <v>3630.28</v>
      </c>
      <c r="H1298" s="10">
        <f t="shared" si="40"/>
        <v>1165.9739978308207</v>
      </c>
      <c r="I1298" s="11">
        <f t="shared" si="41"/>
        <v>0.32118018385105851</v>
      </c>
      <c r="J1298" t="s">
        <v>24</v>
      </c>
      <c r="K1298" s="5">
        <v>37939</v>
      </c>
      <c r="L1298">
        <v>4</v>
      </c>
      <c r="M1298">
        <v>11</v>
      </c>
      <c r="N1298">
        <v>2003</v>
      </c>
      <c r="O1298" t="s">
        <v>492</v>
      </c>
      <c r="P1298">
        <v>87</v>
      </c>
      <c r="Q1298" t="s">
        <v>554</v>
      </c>
      <c r="R1298" t="s">
        <v>303</v>
      </c>
      <c r="S1298" t="s">
        <v>671</v>
      </c>
      <c r="T1298" t="s">
        <v>304</v>
      </c>
      <c r="U1298" t="s">
        <v>615</v>
      </c>
      <c r="V1298" t="s">
        <v>151</v>
      </c>
      <c r="W1298" t="s">
        <v>115</v>
      </c>
      <c r="X1298" t="s">
        <v>645</v>
      </c>
      <c r="Y1298" t="s">
        <v>31</v>
      </c>
      <c r="Z1298" t="s">
        <v>32</v>
      </c>
      <c r="AA1298" t="s">
        <v>305</v>
      </c>
      <c r="AB1298" t="s">
        <v>306</v>
      </c>
      <c r="AC1298" t="s">
        <v>49</v>
      </c>
    </row>
    <row r="1299" spans="1:29" x14ac:dyDescent="0.3">
      <c r="A1299">
        <v>10197</v>
      </c>
      <c r="B1299">
        <v>50</v>
      </c>
      <c r="C1299" s="10">
        <v>85.111715852917413</v>
      </c>
      <c r="D1299">
        <v>100</v>
      </c>
      <c r="E1299">
        <v>14</v>
      </c>
      <c r="F1299" t="str" cm="1">
        <f t="array" ref="F1299">_xlfn.IFS(G1299&lt;5000,"Small",AND(G1299&gt;=5000,G1299&lt;=10000),"Medium",G1299&gt;10000,"Large")</f>
        <v>Medium</v>
      </c>
      <c r="G1299">
        <v>5090.5</v>
      </c>
      <c r="H1299" s="10">
        <f t="shared" si="40"/>
        <v>834.91420735412976</v>
      </c>
      <c r="I1299" s="11">
        <f t="shared" si="41"/>
        <v>0.16401418472726251</v>
      </c>
      <c r="J1299" t="s">
        <v>24</v>
      </c>
      <c r="K1299" s="5">
        <v>37951</v>
      </c>
      <c r="L1299">
        <v>4</v>
      </c>
      <c r="M1299">
        <v>11</v>
      </c>
      <c r="N1299">
        <v>2003</v>
      </c>
      <c r="O1299" t="s">
        <v>492</v>
      </c>
      <c r="P1299">
        <v>87</v>
      </c>
      <c r="Q1299" t="s">
        <v>554</v>
      </c>
      <c r="R1299" t="s">
        <v>317</v>
      </c>
      <c r="S1299" t="s">
        <v>743</v>
      </c>
      <c r="T1299" t="s">
        <v>318</v>
      </c>
      <c r="U1299" t="s">
        <v>615</v>
      </c>
      <c r="V1299" t="s">
        <v>319</v>
      </c>
      <c r="W1299" t="s">
        <v>615</v>
      </c>
      <c r="X1299" t="s">
        <v>673</v>
      </c>
      <c r="Y1299" t="s">
        <v>164</v>
      </c>
      <c r="Z1299" t="s">
        <v>40</v>
      </c>
      <c r="AA1299" t="s">
        <v>320</v>
      </c>
      <c r="AB1299" t="s">
        <v>321</v>
      </c>
      <c r="AC1299" t="s">
        <v>49</v>
      </c>
    </row>
    <row r="1300" spans="1:29" x14ac:dyDescent="0.3">
      <c r="A1300">
        <v>10208</v>
      </c>
      <c r="B1300">
        <v>45</v>
      </c>
      <c r="C1300" s="10">
        <v>60.966911569060173</v>
      </c>
      <c r="D1300">
        <v>87.77</v>
      </c>
      <c r="E1300">
        <v>8</v>
      </c>
      <c r="F1300" t="str" cm="1">
        <f t="array" ref="F1300">_xlfn.IFS(G1300&lt;5000,"Small",AND(G1300&gt;=5000,G1300&lt;=10000),"Medium",G1300&gt;10000,"Large")</f>
        <v>Small</v>
      </c>
      <c r="G1300">
        <v>3949.65</v>
      </c>
      <c r="H1300" s="10">
        <f t="shared" si="40"/>
        <v>1206.1389793922922</v>
      </c>
      <c r="I1300" s="11">
        <f t="shared" si="41"/>
        <v>0.30537869922456223</v>
      </c>
      <c r="J1300" s="1" t="s">
        <v>24</v>
      </c>
      <c r="K1300" s="5">
        <v>37988</v>
      </c>
      <c r="L1300">
        <v>1</v>
      </c>
      <c r="M1300">
        <v>1</v>
      </c>
      <c r="N1300">
        <v>2004</v>
      </c>
      <c r="O1300" t="s">
        <v>492</v>
      </c>
      <c r="P1300">
        <v>87</v>
      </c>
      <c r="Q1300" t="s">
        <v>554</v>
      </c>
      <c r="R1300" t="s">
        <v>200</v>
      </c>
      <c r="S1300" t="s">
        <v>728</v>
      </c>
      <c r="T1300" t="s">
        <v>201</v>
      </c>
      <c r="U1300" t="s">
        <v>615</v>
      </c>
      <c r="V1300" t="s">
        <v>202</v>
      </c>
      <c r="W1300" t="s">
        <v>615</v>
      </c>
      <c r="X1300" t="s">
        <v>654</v>
      </c>
      <c r="Y1300" t="s">
        <v>39</v>
      </c>
      <c r="Z1300" t="s">
        <v>40</v>
      </c>
      <c r="AA1300" t="s">
        <v>203</v>
      </c>
      <c r="AB1300" t="s">
        <v>204</v>
      </c>
      <c r="AC1300" t="s">
        <v>49</v>
      </c>
    </row>
    <row r="1301" spans="1:29" x14ac:dyDescent="0.3">
      <c r="A1301">
        <v>10221</v>
      </c>
      <c r="B1301">
        <v>39</v>
      </c>
      <c r="C1301" s="10">
        <v>60.966982896752434</v>
      </c>
      <c r="D1301">
        <v>89.53</v>
      </c>
      <c r="E1301">
        <v>2</v>
      </c>
      <c r="F1301" t="str" cm="1">
        <f t="array" ref="F1301">_xlfn.IFS(G1301&lt;5000,"Small",AND(G1301&gt;=5000,G1301&lt;=10000),"Medium",G1301&gt;10000,"Large")</f>
        <v>Small</v>
      </c>
      <c r="G1301">
        <v>3491.67</v>
      </c>
      <c r="H1301" s="10">
        <f t="shared" si="40"/>
        <v>1113.9576670266551</v>
      </c>
      <c r="I1301" s="11">
        <f t="shared" si="41"/>
        <v>0.31903291749410889</v>
      </c>
      <c r="J1301" t="s">
        <v>24</v>
      </c>
      <c r="K1301" s="5">
        <v>38035</v>
      </c>
      <c r="L1301">
        <v>1</v>
      </c>
      <c r="M1301">
        <v>2</v>
      </c>
      <c r="N1301">
        <v>2004</v>
      </c>
      <c r="O1301" t="s">
        <v>492</v>
      </c>
      <c r="P1301">
        <v>87</v>
      </c>
      <c r="Q1301" t="s">
        <v>554</v>
      </c>
      <c r="R1301" t="s">
        <v>329</v>
      </c>
      <c r="S1301" t="s">
        <v>744</v>
      </c>
      <c r="T1301" t="s">
        <v>330</v>
      </c>
      <c r="U1301" t="s">
        <v>615</v>
      </c>
      <c r="V1301" t="s">
        <v>331</v>
      </c>
      <c r="W1301" t="s">
        <v>615</v>
      </c>
      <c r="X1301" t="s">
        <v>332</v>
      </c>
      <c r="Y1301" t="s">
        <v>333</v>
      </c>
      <c r="Z1301" t="s">
        <v>40</v>
      </c>
      <c r="AA1301" t="s">
        <v>334</v>
      </c>
      <c r="AB1301" t="s">
        <v>335</v>
      </c>
      <c r="AC1301" t="s">
        <v>49</v>
      </c>
    </row>
    <row r="1302" spans="1:29" x14ac:dyDescent="0.3">
      <c r="A1302">
        <v>10232</v>
      </c>
      <c r="B1302">
        <v>23</v>
      </c>
      <c r="C1302" s="10">
        <v>55.563992894829312</v>
      </c>
      <c r="D1302">
        <v>89.53</v>
      </c>
      <c r="E1302">
        <v>5</v>
      </c>
      <c r="F1302" t="str" cm="1">
        <f t="array" ref="F1302">_xlfn.IFS(G1302&lt;5000,"Small",AND(G1302&gt;=5000,G1302&lt;=10000),"Medium",G1302&gt;10000,"Large")</f>
        <v>Small</v>
      </c>
      <c r="G1302">
        <v>2059.19</v>
      </c>
      <c r="H1302" s="10">
        <f t="shared" si="40"/>
        <v>781.218163418926</v>
      </c>
      <c r="I1302" s="11">
        <f t="shared" si="41"/>
        <v>0.37938129236200935</v>
      </c>
      <c r="J1302" t="s">
        <v>24</v>
      </c>
      <c r="K1302" s="5">
        <v>38066</v>
      </c>
      <c r="L1302">
        <v>1</v>
      </c>
      <c r="M1302">
        <v>3</v>
      </c>
      <c r="N1302">
        <v>2004</v>
      </c>
      <c r="O1302" t="s">
        <v>492</v>
      </c>
      <c r="P1302">
        <v>87</v>
      </c>
      <c r="Q1302" t="s">
        <v>554</v>
      </c>
      <c r="R1302" t="s">
        <v>344</v>
      </c>
      <c r="S1302" t="s">
        <v>747</v>
      </c>
      <c r="T1302" t="s">
        <v>345</v>
      </c>
      <c r="U1302" t="s">
        <v>615</v>
      </c>
      <c r="V1302" t="s">
        <v>346</v>
      </c>
      <c r="W1302" t="s">
        <v>347</v>
      </c>
      <c r="X1302" t="s">
        <v>748</v>
      </c>
      <c r="Y1302" t="s">
        <v>157</v>
      </c>
      <c r="Z1302" t="s">
        <v>40</v>
      </c>
      <c r="AA1302" t="s">
        <v>348</v>
      </c>
      <c r="AB1302" t="s">
        <v>349</v>
      </c>
      <c r="AC1302" t="s">
        <v>35</v>
      </c>
    </row>
    <row r="1303" spans="1:29" x14ac:dyDescent="0.3">
      <c r="A1303">
        <v>10248</v>
      </c>
      <c r="B1303">
        <v>42</v>
      </c>
      <c r="C1303" s="10">
        <v>67.480909572805402</v>
      </c>
      <c r="D1303">
        <v>75.48</v>
      </c>
      <c r="E1303">
        <v>11</v>
      </c>
      <c r="F1303" t="str" cm="1">
        <f t="array" ref="F1303">_xlfn.IFS(G1303&lt;5000,"Small",AND(G1303&gt;=5000,G1303&lt;=10000),"Medium",G1303&gt;10000,"Large")</f>
        <v>Small</v>
      </c>
      <c r="G1303">
        <v>3170.16</v>
      </c>
      <c r="H1303" s="10">
        <f t="shared" si="40"/>
        <v>335.96179794217278</v>
      </c>
      <c r="I1303" s="11">
        <f t="shared" si="41"/>
        <v>0.10597629076834381</v>
      </c>
      <c r="J1303" s="1" t="s">
        <v>307</v>
      </c>
      <c r="K1303" s="5">
        <v>38114</v>
      </c>
      <c r="L1303">
        <v>2</v>
      </c>
      <c r="M1303">
        <v>5</v>
      </c>
      <c r="N1303">
        <v>2004</v>
      </c>
      <c r="O1303" t="s">
        <v>492</v>
      </c>
      <c r="P1303">
        <v>87</v>
      </c>
      <c r="Q1303" t="s">
        <v>554</v>
      </c>
      <c r="R1303" t="s">
        <v>27</v>
      </c>
      <c r="S1303" t="s">
        <v>614</v>
      </c>
      <c r="T1303" t="s">
        <v>28</v>
      </c>
      <c r="U1303" t="s">
        <v>615</v>
      </c>
      <c r="V1303" t="s">
        <v>29</v>
      </c>
      <c r="W1303" t="s">
        <v>30</v>
      </c>
      <c r="X1303" t="s">
        <v>616</v>
      </c>
      <c r="Y1303" t="s">
        <v>31</v>
      </c>
      <c r="Z1303" t="s">
        <v>32</v>
      </c>
      <c r="AA1303" t="s">
        <v>33</v>
      </c>
      <c r="AB1303" t="s">
        <v>34</v>
      </c>
      <c r="AC1303" t="s">
        <v>49</v>
      </c>
    </row>
    <row r="1304" spans="1:29" x14ac:dyDescent="0.3">
      <c r="A1304">
        <v>10261</v>
      </c>
      <c r="B1304">
        <v>20</v>
      </c>
      <c r="C1304" s="10">
        <v>58.225974803654665</v>
      </c>
      <c r="D1304">
        <v>89.53</v>
      </c>
      <c r="E1304">
        <v>9</v>
      </c>
      <c r="F1304" t="str" cm="1">
        <f t="array" ref="F1304">_xlfn.IFS(G1304&lt;5000,"Small",AND(G1304&gt;=5000,G1304&lt;=10000),"Medium",G1304&gt;10000,"Large")</f>
        <v>Small</v>
      </c>
      <c r="G1304">
        <v>1790.6</v>
      </c>
      <c r="H1304" s="10">
        <f t="shared" si="40"/>
        <v>626.08050392690666</v>
      </c>
      <c r="I1304" s="11">
        <f t="shared" si="41"/>
        <v>0.34964844405613016</v>
      </c>
      <c r="J1304" t="s">
        <v>24</v>
      </c>
      <c r="K1304" s="5">
        <v>38155</v>
      </c>
      <c r="L1304">
        <v>2</v>
      </c>
      <c r="M1304">
        <v>6</v>
      </c>
      <c r="N1304">
        <v>2004</v>
      </c>
      <c r="O1304" t="s">
        <v>492</v>
      </c>
      <c r="P1304">
        <v>87</v>
      </c>
      <c r="Q1304" t="s">
        <v>554</v>
      </c>
      <c r="R1304" t="s">
        <v>265</v>
      </c>
      <c r="S1304" t="s">
        <v>735</v>
      </c>
      <c r="T1304" t="s">
        <v>266</v>
      </c>
      <c r="U1304" t="s">
        <v>615</v>
      </c>
      <c r="V1304" t="s">
        <v>267</v>
      </c>
      <c r="W1304" t="s">
        <v>268</v>
      </c>
      <c r="X1304" t="s">
        <v>736</v>
      </c>
      <c r="Y1304" t="s">
        <v>209</v>
      </c>
      <c r="Z1304" t="s">
        <v>32</v>
      </c>
      <c r="AA1304" t="s">
        <v>269</v>
      </c>
      <c r="AB1304" t="s">
        <v>270</v>
      </c>
      <c r="AC1304" t="s">
        <v>35</v>
      </c>
    </row>
    <row r="1305" spans="1:29" x14ac:dyDescent="0.3">
      <c r="A1305">
        <v>10273</v>
      </c>
      <c r="B1305">
        <v>33</v>
      </c>
      <c r="C1305" s="10">
        <v>57.904479847866334</v>
      </c>
      <c r="D1305">
        <v>71.09</v>
      </c>
      <c r="E1305">
        <v>12</v>
      </c>
      <c r="F1305" t="str" cm="1">
        <f t="array" ref="F1305">_xlfn.IFS(G1305&lt;5000,"Small",AND(G1305&gt;=5000,G1305&lt;=10000),"Medium",G1305&gt;10000,"Large")</f>
        <v>Small</v>
      </c>
      <c r="G1305">
        <v>2345.9699999999998</v>
      </c>
      <c r="H1305" s="10">
        <f t="shared" si="40"/>
        <v>435.12216502041088</v>
      </c>
      <c r="I1305" s="11">
        <f t="shared" si="41"/>
        <v>0.1854764404576405</v>
      </c>
      <c r="J1305" t="s">
        <v>24</v>
      </c>
      <c r="K1305" s="5">
        <v>38189</v>
      </c>
      <c r="L1305">
        <v>3</v>
      </c>
      <c r="M1305">
        <v>7</v>
      </c>
      <c r="N1305">
        <v>2004</v>
      </c>
      <c r="O1305" t="s">
        <v>492</v>
      </c>
      <c r="P1305">
        <v>87</v>
      </c>
      <c r="Q1305" t="s">
        <v>554</v>
      </c>
      <c r="R1305" t="s">
        <v>329</v>
      </c>
      <c r="S1305" t="s">
        <v>744</v>
      </c>
      <c r="T1305" t="s">
        <v>330</v>
      </c>
      <c r="U1305" t="s">
        <v>615</v>
      </c>
      <c r="V1305" t="s">
        <v>331</v>
      </c>
      <c r="W1305" t="s">
        <v>615</v>
      </c>
      <c r="X1305" t="s">
        <v>332</v>
      </c>
      <c r="Y1305" t="s">
        <v>333</v>
      </c>
      <c r="Z1305" t="s">
        <v>40</v>
      </c>
      <c r="AA1305" t="s">
        <v>334</v>
      </c>
      <c r="AB1305" t="s">
        <v>335</v>
      </c>
      <c r="AC1305" t="s">
        <v>35</v>
      </c>
    </row>
    <row r="1306" spans="1:29" x14ac:dyDescent="0.3">
      <c r="A1306">
        <v>10283</v>
      </c>
      <c r="B1306">
        <v>34</v>
      </c>
      <c r="C1306" s="10">
        <v>89.374131023428731</v>
      </c>
      <c r="D1306">
        <v>100</v>
      </c>
      <c r="E1306">
        <v>14</v>
      </c>
      <c r="F1306" t="str" cm="1">
        <f t="array" ref="F1306">_xlfn.IFS(G1306&lt;5000,"Small",AND(G1306&gt;=5000,G1306&lt;=10000),"Medium",G1306&gt;10000,"Large")</f>
        <v>Small</v>
      </c>
      <c r="G1306">
        <v>3580.88</v>
      </c>
      <c r="H1306" s="10">
        <f t="shared" si="40"/>
        <v>542.15954520342348</v>
      </c>
      <c r="I1306" s="11">
        <f t="shared" si="41"/>
        <v>0.15140399711898289</v>
      </c>
      <c r="J1306" t="s">
        <v>24</v>
      </c>
      <c r="K1306" s="5">
        <v>38219</v>
      </c>
      <c r="L1306">
        <v>3</v>
      </c>
      <c r="M1306">
        <v>8</v>
      </c>
      <c r="N1306">
        <v>2004</v>
      </c>
      <c r="O1306" t="s">
        <v>492</v>
      </c>
      <c r="P1306">
        <v>87</v>
      </c>
      <c r="Q1306" t="s">
        <v>554</v>
      </c>
      <c r="R1306" t="s">
        <v>336</v>
      </c>
      <c r="S1306" t="s">
        <v>745</v>
      </c>
      <c r="T1306" t="s">
        <v>337</v>
      </c>
      <c r="U1306" t="s">
        <v>615</v>
      </c>
      <c r="V1306" t="s">
        <v>338</v>
      </c>
      <c r="W1306" t="s">
        <v>208</v>
      </c>
      <c r="X1306" t="s">
        <v>746</v>
      </c>
      <c r="Y1306" t="s">
        <v>209</v>
      </c>
      <c r="Z1306" t="s">
        <v>32</v>
      </c>
      <c r="AA1306" t="s">
        <v>339</v>
      </c>
      <c r="AB1306" t="s">
        <v>159</v>
      </c>
      <c r="AC1306" t="s">
        <v>49</v>
      </c>
    </row>
    <row r="1307" spans="1:29" x14ac:dyDescent="0.3">
      <c r="A1307">
        <v>10293</v>
      </c>
      <c r="B1307">
        <v>49</v>
      </c>
      <c r="C1307" s="10">
        <v>83.773454182490312</v>
      </c>
      <c r="D1307">
        <v>100</v>
      </c>
      <c r="E1307">
        <v>3</v>
      </c>
      <c r="F1307" t="str" cm="1">
        <f t="array" ref="F1307">_xlfn.IFS(G1307&lt;5000,"Small",AND(G1307&gt;=5000,G1307&lt;=10000),"Medium",G1307&gt;10000,"Large")</f>
        <v>Small</v>
      </c>
      <c r="G1307">
        <v>4946.0600000000004</v>
      </c>
      <c r="H1307" s="10">
        <f t="shared" si="40"/>
        <v>841.16074505797496</v>
      </c>
      <c r="I1307" s="11">
        <f t="shared" si="41"/>
        <v>0.17006682997334746</v>
      </c>
      <c r="J1307" s="1" t="s">
        <v>24</v>
      </c>
      <c r="K1307" s="5">
        <v>38239</v>
      </c>
      <c r="L1307">
        <v>3</v>
      </c>
      <c r="M1307">
        <v>9</v>
      </c>
      <c r="N1307">
        <v>2004</v>
      </c>
      <c r="O1307" t="s">
        <v>492</v>
      </c>
      <c r="P1307">
        <v>87</v>
      </c>
      <c r="Q1307" t="s">
        <v>554</v>
      </c>
      <c r="R1307" t="s">
        <v>232</v>
      </c>
      <c r="S1307" t="s">
        <v>731</v>
      </c>
      <c r="T1307" t="s">
        <v>233</v>
      </c>
      <c r="U1307" t="s">
        <v>615</v>
      </c>
      <c r="V1307" t="s">
        <v>234</v>
      </c>
      <c r="W1307" t="s">
        <v>615</v>
      </c>
      <c r="X1307" t="s">
        <v>659</v>
      </c>
      <c r="Y1307" t="s">
        <v>235</v>
      </c>
      <c r="Z1307" t="s">
        <v>40</v>
      </c>
      <c r="AA1307" t="s">
        <v>236</v>
      </c>
      <c r="AB1307" t="s">
        <v>237</v>
      </c>
      <c r="AC1307" t="s">
        <v>49</v>
      </c>
    </row>
    <row r="1308" spans="1:29" x14ac:dyDescent="0.3">
      <c r="A1308">
        <v>10306</v>
      </c>
      <c r="B1308">
        <v>39</v>
      </c>
      <c r="C1308" s="10">
        <v>65.19535340542437</v>
      </c>
      <c r="D1308">
        <v>90.4</v>
      </c>
      <c r="E1308">
        <v>8</v>
      </c>
      <c r="F1308" t="str" cm="1">
        <f t="array" ref="F1308">_xlfn.IFS(G1308&lt;5000,"Small",AND(G1308&gt;=5000,G1308&lt;=10000),"Medium",G1308&gt;10000,"Large")</f>
        <v>Small</v>
      </c>
      <c r="G1308">
        <v>3525.6</v>
      </c>
      <c r="H1308" s="10">
        <f t="shared" si="40"/>
        <v>982.98121718844959</v>
      </c>
      <c r="I1308" s="11">
        <f t="shared" si="41"/>
        <v>0.27881246232937645</v>
      </c>
      <c r="J1308" t="s">
        <v>24</v>
      </c>
      <c r="K1308" s="5">
        <v>38274</v>
      </c>
      <c r="L1308">
        <v>4</v>
      </c>
      <c r="M1308">
        <v>10</v>
      </c>
      <c r="N1308">
        <v>2004</v>
      </c>
      <c r="O1308" t="s">
        <v>492</v>
      </c>
      <c r="P1308">
        <v>87</v>
      </c>
      <c r="Q1308" t="s">
        <v>554</v>
      </c>
      <c r="R1308" t="s">
        <v>440</v>
      </c>
      <c r="S1308" t="s">
        <v>757</v>
      </c>
      <c r="T1308" t="s">
        <v>441</v>
      </c>
      <c r="U1308" t="s">
        <v>615</v>
      </c>
      <c r="V1308" t="s">
        <v>442</v>
      </c>
      <c r="W1308" t="s">
        <v>615</v>
      </c>
      <c r="X1308" t="s">
        <v>758</v>
      </c>
      <c r="Y1308" t="s">
        <v>157</v>
      </c>
      <c r="Z1308" t="s">
        <v>40</v>
      </c>
      <c r="AA1308" t="s">
        <v>443</v>
      </c>
      <c r="AB1308" t="s">
        <v>87</v>
      </c>
      <c r="AC1308" t="s">
        <v>49</v>
      </c>
    </row>
    <row r="1309" spans="1:29" x14ac:dyDescent="0.3">
      <c r="A1309">
        <v>10315</v>
      </c>
      <c r="B1309">
        <v>36</v>
      </c>
      <c r="C1309" s="10">
        <v>77.736345487907116</v>
      </c>
      <c r="D1309">
        <v>100</v>
      </c>
      <c r="E1309">
        <v>7</v>
      </c>
      <c r="F1309" t="str" cm="1">
        <f t="array" ref="F1309">_xlfn.IFS(G1309&lt;5000,"Small",AND(G1309&gt;=5000,G1309&lt;=10000),"Medium",G1309&gt;10000,"Large")</f>
        <v>Small</v>
      </c>
      <c r="G1309">
        <v>3602.16</v>
      </c>
      <c r="H1309" s="10">
        <f t="shared" si="40"/>
        <v>803.65156243534375</v>
      </c>
      <c r="I1309" s="11">
        <f t="shared" si="41"/>
        <v>0.22310268351082232</v>
      </c>
      <c r="J1309" t="s">
        <v>24</v>
      </c>
      <c r="K1309" s="5">
        <v>38289</v>
      </c>
      <c r="L1309">
        <v>4</v>
      </c>
      <c r="M1309">
        <v>10</v>
      </c>
      <c r="N1309">
        <v>2004</v>
      </c>
      <c r="O1309" t="s">
        <v>492</v>
      </c>
      <c r="P1309">
        <v>87</v>
      </c>
      <c r="Q1309" t="s">
        <v>554</v>
      </c>
      <c r="R1309" t="s">
        <v>107</v>
      </c>
      <c r="S1309" t="s">
        <v>717</v>
      </c>
      <c r="T1309" t="s">
        <v>108</v>
      </c>
      <c r="U1309" t="s">
        <v>615</v>
      </c>
      <c r="V1309" t="s">
        <v>109</v>
      </c>
      <c r="W1309" t="s">
        <v>615</v>
      </c>
      <c r="X1309" t="s">
        <v>635</v>
      </c>
      <c r="Y1309" t="s">
        <v>39</v>
      </c>
      <c r="Z1309" t="s">
        <v>40</v>
      </c>
      <c r="AA1309" t="s">
        <v>110</v>
      </c>
      <c r="AB1309" t="s">
        <v>111</v>
      </c>
      <c r="AC1309" t="s">
        <v>49</v>
      </c>
    </row>
    <row r="1310" spans="1:29" x14ac:dyDescent="0.3">
      <c r="A1310">
        <v>10326</v>
      </c>
      <c r="B1310">
        <v>50</v>
      </c>
      <c r="C1310" s="10">
        <v>56.572212561774123</v>
      </c>
      <c r="D1310">
        <v>86.01</v>
      </c>
      <c r="E1310">
        <v>5</v>
      </c>
      <c r="F1310" t="str" cm="1">
        <f t="array" ref="F1310">_xlfn.IFS(G1310&lt;5000,"Small",AND(G1310&gt;=5000,G1310&lt;=10000),"Medium",G1310&gt;10000,"Large")</f>
        <v>Small</v>
      </c>
      <c r="G1310">
        <v>4300.5</v>
      </c>
      <c r="H1310" s="10">
        <f t="shared" si="40"/>
        <v>1471.8893719112939</v>
      </c>
      <c r="I1310" s="11">
        <f t="shared" si="41"/>
        <v>0.34226005625189954</v>
      </c>
      <c r="J1310" s="1" t="s">
        <v>24</v>
      </c>
      <c r="K1310" s="5">
        <v>38300</v>
      </c>
      <c r="L1310">
        <v>4</v>
      </c>
      <c r="M1310">
        <v>11</v>
      </c>
      <c r="N1310">
        <v>2004</v>
      </c>
      <c r="O1310" t="s">
        <v>492</v>
      </c>
      <c r="P1310">
        <v>87</v>
      </c>
      <c r="Q1310" t="s">
        <v>554</v>
      </c>
      <c r="R1310" t="s">
        <v>169</v>
      </c>
      <c r="S1310" t="s">
        <v>724</v>
      </c>
      <c r="T1310" t="s">
        <v>170</v>
      </c>
      <c r="U1310" t="s">
        <v>615</v>
      </c>
      <c r="V1310" t="s">
        <v>171</v>
      </c>
      <c r="W1310" t="s">
        <v>615</v>
      </c>
      <c r="X1310" t="s">
        <v>725</v>
      </c>
      <c r="Y1310" t="s">
        <v>172</v>
      </c>
      <c r="Z1310" t="s">
        <v>40</v>
      </c>
      <c r="AA1310" t="s">
        <v>173</v>
      </c>
      <c r="AB1310" t="s">
        <v>174</v>
      </c>
      <c r="AC1310" t="s">
        <v>49</v>
      </c>
    </row>
    <row r="1311" spans="1:29" x14ac:dyDescent="0.3">
      <c r="A1311">
        <v>10337</v>
      </c>
      <c r="B1311">
        <v>29</v>
      </c>
      <c r="C1311" s="10">
        <v>89.767832580340439</v>
      </c>
      <c r="D1311">
        <v>100</v>
      </c>
      <c r="E1311">
        <v>2</v>
      </c>
      <c r="F1311" t="str" cm="1">
        <f t="array" ref="F1311">_xlfn.IFS(G1311&lt;5000,"Small",AND(G1311&gt;=5000,G1311&lt;=10000),"Medium",G1311&gt;10000,"Large")</f>
        <v>Small</v>
      </c>
      <c r="G1311">
        <v>4498.1899999999996</v>
      </c>
      <c r="H1311" s="10">
        <f t="shared" si="40"/>
        <v>1894.9228551701267</v>
      </c>
      <c r="I1311" s="11">
        <f t="shared" si="41"/>
        <v>0.42126340932022144</v>
      </c>
      <c r="J1311" t="s">
        <v>24</v>
      </c>
      <c r="K1311" s="5">
        <v>38312</v>
      </c>
      <c r="L1311">
        <v>4</v>
      </c>
      <c r="M1311">
        <v>11</v>
      </c>
      <c r="N1311">
        <v>2004</v>
      </c>
      <c r="O1311" t="s">
        <v>492</v>
      </c>
      <c r="P1311">
        <v>87</v>
      </c>
      <c r="Q1311" t="s">
        <v>554</v>
      </c>
      <c r="R1311" t="s">
        <v>185</v>
      </c>
      <c r="S1311" t="s">
        <v>650</v>
      </c>
      <c r="T1311" t="s">
        <v>186</v>
      </c>
      <c r="U1311" t="s">
        <v>187</v>
      </c>
      <c r="V1311" t="s">
        <v>29</v>
      </c>
      <c r="W1311" t="s">
        <v>30</v>
      </c>
      <c r="X1311" t="s">
        <v>616</v>
      </c>
      <c r="Y1311" t="s">
        <v>31</v>
      </c>
      <c r="Z1311" t="s">
        <v>32</v>
      </c>
      <c r="AA1311" t="s">
        <v>116</v>
      </c>
      <c r="AB1311" t="s">
        <v>188</v>
      </c>
      <c r="AC1311" t="s">
        <v>49</v>
      </c>
    </row>
    <row r="1312" spans="1:29" x14ac:dyDescent="0.3">
      <c r="A1312">
        <v>10350</v>
      </c>
      <c r="B1312">
        <v>30</v>
      </c>
      <c r="C1312" s="10">
        <v>60.920313584938611</v>
      </c>
      <c r="D1312">
        <v>100</v>
      </c>
      <c r="E1312">
        <v>3</v>
      </c>
      <c r="F1312" t="str" cm="1">
        <f t="array" ref="F1312">_xlfn.IFS(G1312&lt;5000,"Small",AND(G1312&gt;=5000,G1312&lt;=10000),"Medium",G1312&gt;10000,"Large")</f>
        <v>Small</v>
      </c>
      <c r="G1312">
        <v>3023.1</v>
      </c>
      <c r="H1312" s="10">
        <f t="shared" si="40"/>
        <v>1195.4905924518416</v>
      </c>
      <c r="I1312" s="11">
        <f t="shared" si="41"/>
        <v>0.39545188463889441</v>
      </c>
      <c r="J1312" s="1" t="s">
        <v>24</v>
      </c>
      <c r="K1312" s="5">
        <v>38323</v>
      </c>
      <c r="L1312">
        <v>4</v>
      </c>
      <c r="M1312">
        <v>12</v>
      </c>
      <c r="N1312">
        <v>2004</v>
      </c>
      <c r="O1312" t="s">
        <v>492</v>
      </c>
      <c r="P1312">
        <v>87</v>
      </c>
      <c r="Q1312" t="s">
        <v>554</v>
      </c>
      <c r="R1312" t="s">
        <v>161</v>
      </c>
      <c r="S1312" t="s">
        <v>723</v>
      </c>
      <c r="T1312" t="s">
        <v>162</v>
      </c>
      <c r="U1312" t="s">
        <v>615</v>
      </c>
      <c r="V1312" t="s">
        <v>163</v>
      </c>
      <c r="W1312" t="s">
        <v>615</v>
      </c>
      <c r="X1312" t="s">
        <v>646</v>
      </c>
      <c r="Y1312" t="s">
        <v>164</v>
      </c>
      <c r="Z1312" t="s">
        <v>40</v>
      </c>
      <c r="AA1312" t="s">
        <v>165</v>
      </c>
      <c r="AB1312" t="s">
        <v>166</v>
      </c>
      <c r="AC1312" t="s">
        <v>49</v>
      </c>
    </row>
    <row r="1313" spans="1:29" x14ac:dyDescent="0.3">
      <c r="A1313">
        <v>10372</v>
      </c>
      <c r="B1313">
        <v>41</v>
      </c>
      <c r="C1313" s="10">
        <v>77.649397073516369</v>
      </c>
      <c r="D1313">
        <v>86.89</v>
      </c>
      <c r="E1313">
        <v>7</v>
      </c>
      <c r="F1313" t="str" cm="1">
        <f t="array" ref="F1313">_xlfn.IFS(G1313&lt;5000,"Small",AND(G1313&gt;=5000,G1313&lt;=10000),"Medium",G1313&gt;10000,"Large")</f>
        <v>Small</v>
      </c>
      <c r="G1313">
        <v>3562.49</v>
      </c>
      <c r="H1313" s="10">
        <f t="shared" si="40"/>
        <v>378.86471998582874</v>
      </c>
      <c r="I1313" s="11">
        <f t="shared" si="41"/>
        <v>0.10634829009648554</v>
      </c>
      <c r="J1313" t="s">
        <v>24</v>
      </c>
      <c r="K1313" s="5">
        <v>38378</v>
      </c>
      <c r="L1313">
        <v>1</v>
      </c>
      <c r="M1313">
        <v>1</v>
      </c>
      <c r="N1313">
        <v>2005</v>
      </c>
      <c r="O1313" t="s">
        <v>492</v>
      </c>
      <c r="P1313">
        <v>87</v>
      </c>
      <c r="Q1313" t="s">
        <v>554</v>
      </c>
      <c r="R1313" t="s">
        <v>224</v>
      </c>
      <c r="S1313" t="s">
        <v>225</v>
      </c>
      <c r="T1313" t="s">
        <v>226</v>
      </c>
      <c r="U1313" t="s">
        <v>615</v>
      </c>
      <c r="V1313" t="s">
        <v>227</v>
      </c>
      <c r="W1313" t="s">
        <v>228</v>
      </c>
      <c r="X1313" t="s">
        <v>229</v>
      </c>
      <c r="Y1313" t="s">
        <v>182</v>
      </c>
      <c r="Z1313" t="s">
        <v>182</v>
      </c>
      <c r="AA1313" t="s">
        <v>230</v>
      </c>
      <c r="AB1313" t="s">
        <v>231</v>
      </c>
      <c r="AC1313" t="s">
        <v>49</v>
      </c>
    </row>
    <row r="1314" spans="1:29" x14ac:dyDescent="0.3">
      <c r="A1314">
        <v>10383</v>
      </c>
      <c r="B1314">
        <v>28</v>
      </c>
      <c r="C1314" s="10">
        <v>36.790156725085581</v>
      </c>
      <c r="D1314">
        <v>58.58</v>
      </c>
      <c r="E1314">
        <v>7</v>
      </c>
      <c r="F1314" t="str" cm="1">
        <f t="array" ref="F1314">_xlfn.IFS(G1314&lt;5000,"Small",AND(G1314&gt;=5000,G1314&lt;=10000),"Medium",G1314&gt;10000,"Large")</f>
        <v>Small</v>
      </c>
      <c r="G1314">
        <v>1640.24</v>
      </c>
      <c r="H1314" s="10">
        <f t="shared" si="40"/>
        <v>610.11561169760375</v>
      </c>
      <c r="I1314" s="11">
        <f t="shared" si="41"/>
        <v>0.37196728021362957</v>
      </c>
      <c r="J1314" t="s">
        <v>24</v>
      </c>
      <c r="K1314" s="5">
        <v>38405</v>
      </c>
      <c r="L1314">
        <v>1</v>
      </c>
      <c r="M1314">
        <v>2</v>
      </c>
      <c r="N1314">
        <v>2005</v>
      </c>
      <c r="O1314" t="s">
        <v>492</v>
      </c>
      <c r="P1314">
        <v>87</v>
      </c>
      <c r="Q1314" t="s">
        <v>554</v>
      </c>
      <c r="R1314" t="s">
        <v>161</v>
      </c>
      <c r="S1314" t="s">
        <v>723</v>
      </c>
      <c r="T1314" t="s">
        <v>162</v>
      </c>
      <c r="U1314" t="s">
        <v>615</v>
      </c>
      <c r="V1314" t="s">
        <v>163</v>
      </c>
      <c r="W1314" t="s">
        <v>615</v>
      </c>
      <c r="X1314" t="s">
        <v>646</v>
      </c>
      <c r="Y1314" t="s">
        <v>164</v>
      </c>
      <c r="Z1314" t="s">
        <v>40</v>
      </c>
      <c r="AA1314" t="s">
        <v>165</v>
      </c>
      <c r="AB1314" t="s">
        <v>166</v>
      </c>
      <c r="AC1314" t="s">
        <v>35</v>
      </c>
    </row>
    <row r="1315" spans="1:29" x14ac:dyDescent="0.3">
      <c r="A1315">
        <v>10396</v>
      </c>
      <c r="B1315">
        <v>45</v>
      </c>
      <c r="C1315" s="10">
        <v>67.455191678194765</v>
      </c>
      <c r="D1315">
        <v>100</v>
      </c>
      <c r="E1315">
        <v>5</v>
      </c>
      <c r="F1315" t="str" cm="1">
        <f t="array" ref="F1315">_xlfn.IFS(G1315&lt;5000,"Small",AND(G1315&gt;=5000,G1315&lt;=10000),"Medium",G1315&gt;10000,"Large")</f>
        <v>Small</v>
      </c>
      <c r="G1315">
        <v>4739.3999999999996</v>
      </c>
      <c r="H1315" s="10">
        <f t="shared" si="40"/>
        <v>1703.9163744812354</v>
      </c>
      <c r="I1315" s="11">
        <f t="shared" si="41"/>
        <v>0.35952153742693915</v>
      </c>
      <c r="J1315" t="s">
        <v>24</v>
      </c>
      <c r="K1315" s="5">
        <v>38434</v>
      </c>
      <c r="L1315">
        <v>1</v>
      </c>
      <c r="M1315">
        <v>3</v>
      </c>
      <c r="N1315">
        <v>2005</v>
      </c>
      <c r="O1315" t="s">
        <v>492</v>
      </c>
      <c r="P1315">
        <v>87</v>
      </c>
      <c r="Q1315" t="s">
        <v>554</v>
      </c>
      <c r="R1315" t="s">
        <v>246</v>
      </c>
      <c r="S1315" t="s">
        <v>661</v>
      </c>
      <c r="T1315" t="s">
        <v>247</v>
      </c>
      <c r="U1315" t="s">
        <v>615</v>
      </c>
      <c r="V1315" t="s">
        <v>248</v>
      </c>
      <c r="W1315" t="s">
        <v>53</v>
      </c>
      <c r="X1315" t="s">
        <v>634</v>
      </c>
      <c r="Y1315" t="s">
        <v>31</v>
      </c>
      <c r="Z1315" t="s">
        <v>32</v>
      </c>
      <c r="AA1315" t="s">
        <v>249</v>
      </c>
      <c r="AB1315" t="s">
        <v>250</v>
      </c>
      <c r="AC1315" t="s">
        <v>49</v>
      </c>
    </row>
    <row r="1316" spans="1:29" x14ac:dyDescent="0.3">
      <c r="A1316">
        <v>10414</v>
      </c>
      <c r="B1316">
        <v>16</v>
      </c>
      <c r="C1316" s="10">
        <v>62.388178500247676</v>
      </c>
      <c r="D1316">
        <v>75.48</v>
      </c>
      <c r="E1316">
        <v>11</v>
      </c>
      <c r="F1316" t="str" cm="1">
        <f t="array" ref="F1316">_xlfn.IFS(G1316&lt;5000,"Small",AND(G1316&gt;=5000,G1316&lt;=10000),"Medium",G1316&gt;10000,"Large")</f>
        <v>Small</v>
      </c>
      <c r="G1316">
        <v>1207.68</v>
      </c>
      <c r="H1316" s="10">
        <f t="shared" si="40"/>
        <v>209.46914399603725</v>
      </c>
      <c r="I1316" s="11">
        <f t="shared" si="41"/>
        <v>0.17344755564059788</v>
      </c>
      <c r="J1316" s="1" t="s">
        <v>359</v>
      </c>
      <c r="K1316" s="5">
        <v>38478</v>
      </c>
      <c r="L1316">
        <v>2</v>
      </c>
      <c r="M1316">
        <v>5</v>
      </c>
      <c r="N1316">
        <v>2005</v>
      </c>
      <c r="O1316" t="s">
        <v>492</v>
      </c>
      <c r="P1316">
        <v>87</v>
      </c>
      <c r="Q1316" t="s">
        <v>554</v>
      </c>
      <c r="R1316" t="s">
        <v>340</v>
      </c>
      <c r="S1316" t="s">
        <v>677</v>
      </c>
      <c r="T1316" t="s">
        <v>341</v>
      </c>
      <c r="U1316" t="s">
        <v>615</v>
      </c>
      <c r="V1316" t="s">
        <v>342</v>
      </c>
      <c r="W1316" t="s">
        <v>115</v>
      </c>
      <c r="X1316" t="s">
        <v>678</v>
      </c>
      <c r="Y1316" t="s">
        <v>31</v>
      </c>
      <c r="Z1316" t="s">
        <v>32</v>
      </c>
      <c r="AA1316" t="s">
        <v>343</v>
      </c>
      <c r="AB1316" t="s">
        <v>64</v>
      </c>
      <c r="AC1316" t="s">
        <v>35</v>
      </c>
    </row>
    <row r="1317" spans="1:29" x14ac:dyDescent="0.3">
      <c r="A1317">
        <v>10103</v>
      </c>
      <c r="B1317">
        <v>36</v>
      </c>
      <c r="C1317" s="10">
        <v>66.131387276833138</v>
      </c>
      <c r="D1317">
        <v>100</v>
      </c>
      <c r="E1317">
        <v>5</v>
      </c>
      <c r="F1317" t="str" cm="1">
        <f t="array" ref="F1317">_xlfn.IFS(G1317&lt;5000,"Small",AND(G1317&gt;=5000,G1317&lt;=10000),"Medium",G1317&gt;10000,"Large")</f>
        <v>Small</v>
      </c>
      <c r="G1317">
        <v>4228.2</v>
      </c>
      <c r="H1317" s="10">
        <f t="shared" si="40"/>
        <v>1847.4700580340068</v>
      </c>
      <c r="I1317" s="11">
        <f t="shared" si="41"/>
        <v>0.43694008278558416</v>
      </c>
      <c r="J1317" t="s">
        <v>24</v>
      </c>
      <c r="K1317" s="5">
        <v>37650</v>
      </c>
      <c r="L1317">
        <v>1</v>
      </c>
      <c r="M1317">
        <v>1</v>
      </c>
      <c r="N1317">
        <v>2003</v>
      </c>
      <c r="O1317" t="s">
        <v>450</v>
      </c>
      <c r="P1317">
        <v>121</v>
      </c>
      <c r="Q1317" t="s">
        <v>555</v>
      </c>
      <c r="R1317" t="s">
        <v>124</v>
      </c>
      <c r="S1317" t="s">
        <v>719</v>
      </c>
      <c r="T1317" t="s">
        <v>125</v>
      </c>
      <c r="U1317" t="s">
        <v>615</v>
      </c>
      <c r="V1317" t="s">
        <v>126</v>
      </c>
      <c r="W1317" t="s">
        <v>615</v>
      </c>
      <c r="X1317" t="s">
        <v>639</v>
      </c>
      <c r="Y1317" t="s">
        <v>73</v>
      </c>
      <c r="Z1317" t="s">
        <v>40</v>
      </c>
      <c r="AA1317" t="s">
        <v>127</v>
      </c>
      <c r="AB1317" t="s">
        <v>128</v>
      </c>
      <c r="AC1317" t="s">
        <v>49</v>
      </c>
    </row>
    <row r="1318" spans="1:29" x14ac:dyDescent="0.3">
      <c r="A1318">
        <v>10114</v>
      </c>
      <c r="B1318">
        <v>41</v>
      </c>
      <c r="C1318" s="10">
        <v>62.772869652513585</v>
      </c>
      <c r="D1318">
        <v>100</v>
      </c>
      <c r="E1318">
        <v>9</v>
      </c>
      <c r="F1318" t="str" cm="1">
        <f t="array" ref="F1318">_xlfn.IFS(G1318&lt;5000,"Small",AND(G1318&gt;=5000,G1318&lt;=10000),"Medium",G1318&gt;10000,"Large")</f>
        <v>Small</v>
      </c>
      <c r="G1318">
        <v>4815.45</v>
      </c>
      <c r="H1318" s="10">
        <f t="shared" si="40"/>
        <v>2241.762344246943</v>
      </c>
      <c r="I1318" s="11">
        <f t="shared" si="41"/>
        <v>0.46553537971465658</v>
      </c>
      <c r="J1318" s="1" t="s">
        <v>24</v>
      </c>
      <c r="K1318" s="5">
        <v>37712</v>
      </c>
      <c r="L1318">
        <v>2</v>
      </c>
      <c r="M1318">
        <v>4</v>
      </c>
      <c r="N1318">
        <v>2003</v>
      </c>
      <c r="O1318" t="s">
        <v>450</v>
      </c>
      <c r="P1318">
        <v>121</v>
      </c>
      <c r="Q1318" t="s">
        <v>555</v>
      </c>
      <c r="R1318" t="s">
        <v>361</v>
      </c>
      <c r="S1318" t="s">
        <v>750</v>
      </c>
      <c r="T1318" t="s">
        <v>362</v>
      </c>
      <c r="U1318" t="s">
        <v>615</v>
      </c>
      <c r="V1318" t="s">
        <v>46</v>
      </c>
      <c r="W1318" t="s">
        <v>615</v>
      </c>
      <c r="X1318" t="s">
        <v>681</v>
      </c>
      <c r="Y1318" t="s">
        <v>39</v>
      </c>
      <c r="Z1318" t="s">
        <v>40</v>
      </c>
      <c r="AA1318" t="s">
        <v>363</v>
      </c>
      <c r="AB1318" t="s">
        <v>364</v>
      </c>
      <c r="AC1318" t="s">
        <v>49</v>
      </c>
    </row>
    <row r="1319" spans="1:29" x14ac:dyDescent="0.3">
      <c r="A1319">
        <v>10126</v>
      </c>
      <c r="B1319">
        <v>50</v>
      </c>
      <c r="C1319" s="10">
        <v>71.827625739435888</v>
      </c>
      <c r="D1319">
        <v>100</v>
      </c>
      <c r="E1319">
        <v>5</v>
      </c>
      <c r="F1319" t="str" cm="1">
        <f t="array" ref="F1319">_xlfn.IFS(G1319&lt;5000,"Small",AND(G1319&gt;=5000,G1319&lt;=10000),"Medium",G1319&gt;10000,"Large")</f>
        <v>Medium</v>
      </c>
      <c r="G1319">
        <v>7083</v>
      </c>
      <c r="H1319" s="10">
        <f t="shared" si="40"/>
        <v>3491.6187130282055</v>
      </c>
      <c r="I1319" s="11">
        <f t="shared" si="41"/>
        <v>0.49295760455007842</v>
      </c>
      <c r="J1319" t="s">
        <v>24</v>
      </c>
      <c r="K1319" s="5">
        <v>37769</v>
      </c>
      <c r="L1319">
        <v>2</v>
      </c>
      <c r="M1319">
        <v>5</v>
      </c>
      <c r="N1319">
        <v>2003</v>
      </c>
      <c r="O1319" t="s">
        <v>450</v>
      </c>
      <c r="P1319">
        <v>121</v>
      </c>
      <c r="Q1319" t="s">
        <v>555</v>
      </c>
      <c r="R1319" t="s">
        <v>175</v>
      </c>
      <c r="S1319" t="s">
        <v>726</v>
      </c>
      <c r="T1319" t="s">
        <v>176</v>
      </c>
      <c r="U1319" t="s">
        <v>615</v>
      </c>
      <c r="V1319" t="s">
        <v>163</v>
      </c>
      <c r="W1319" t="s">
        <v>615</v>
      </c>
      <c r="X1319" t="s">
        <v>647</v>
      </c>
      <c r="Y1319" t="s">
        <v>164</v>
      </c>
      <c r="Z1319" t="s">
        <v>40</v>
      </c>
      <c r="AA1319" t="s">
        <v>177</v>
      </c>
      <c r="AB1319" t="s">
        <v>178</v>
      </c>
      <c r="AC1319" t="s">
        <v>140</v>
      </c>
    </row>
    <row r="1320" spans="1:29" x14ac:dyDescent="0.3">
      <c r="A1320">
        <v>10140</v>
      </c>
      <c r="B1320">
        <v>40</v>
      </c>
      <c r="C1320" s="10">
        <v>87.056510849479437</v>
      </c>
      <c r="D1320">
        <v>100</v>
      </c>
      <c r="E1320">
        <v>5</v>
      </c>
      <c r="F1320" t="str" cm="1">
        <f t="array" ref="F1320">_xlfn.IFS(G1320&lt;5000,"Small",AND(G1320&gt;=5000,G1320&lt;=10000),"Medium",G1320&gt;10000,"Large")</f>
        <v>Small</v>
      </c>
      <c r="G1320">
        <v>4601.2</v>
      </c>
      <c r="H1320" s="10">
        <f t="shared" si="40"/>
        <v>1118.9395660208224</v>
      </c>
      <c r="I1320" s="11">
        <f t="shared" si="41"/>
        <v>0.24318429236304062</v>
      </c>
      <c r="J1320" t="s">
        <v>24</v>
      </c>
      <c r="K1320" s="5">
        <v>37826</v>
      </c>
      <c r="L1320">
        <v>3</v>
      </c>
      <c r="M1320">
        <v>7</v>
      </c>
      <c r="N1320">
        <v>2003</v>
      </c>
      <c r="O1320" t="s">
        <v>450</v>
      </c>
      <c r="P1320">
        <v>121</v>
      </c>
      <c r="Q1320" t="s">
        <v>555</v>
      </c>
      <c r="R1320" t="s">
        <v>60</v>
      </c>
      <c r="S1320" t="s">
        <v>622</v>
      </c>
      <c r="T1320" t="s">
        <v>61</v>
      </c>
      <c r="U1320" t="s">
        <v>615</v>
      </c>
      <c r="V1320" t="s">
        <v>62</v>
      </c>
      <c r="W1320" t="s">
        <v>53</v>
      </c>
      <c r="X1320" t="s">
        <v>623</v>
      </c>
      <c r="Y1320" t="s">
        <v>31</v>
      </c>
      <c r="Z1320" t="s">
        <v>32</v>
      </c>
      <c r="AA1320" t="s">
        <v>63</v>
      </c>
      <c r="AB1320" t="s">
        <v>64</v>
      </c>
      <c r="AC1320" t="s">
        <v>49</v>
      </c>
    </row>
    <row r="1321" spans="1:29" x14ac:dyDescent="0.3">
      <c r="A1321">
        <v>10150</v>
      </c>
      <c r="B1321">
        <v>49</v>
      </c>
      <c r="C1321" s="10">
        <v>69.953115779558388</v>
      </c>
      <c r="D1321">
        <v>100</v>
      </c>
      <c r="E1321">
        <v>2</v>
      </c>
      <c r="F1321" t="str" cm="1">
        <f t="array" ref="F1321">_xlfn.IFS(G1321&lt;5000,"Small",AND(G1321&gt;=5000,G1321&lt;=10000),"Medium",G1321&gt;10000,"Large")</f>
        <v>Medium</v>
      </c>
      <c r="G1321">
        <v>6467.02</v>
      </c>
      <c r="H1321" s="10">
        <f t="shared" si="40"/>
        <v>3039.3173268016394</v>
      </c>
      <c r="I1321" s="11">
        <f t="shared" si="41"/>
        <v>0.46997184588908636</v>
      </c>
      <c r="J1321" t="s">
        <v>24</v>
      </c>
      <c r="K1321" s="5">
        <v>37883</v>
      </c>
      <c r="L1321">
        <v>3</v>
      </c>
      <c r="M1321">
        <v>9</v>
      </c>
      <c r="N1321">
        <v>2003</v>
      </c>
      <c r="O1321" t="s">
        <v>450</v>
      </c>
      <c r="P1321">
        <v>121</v>
      </c>
      <c r="Q1321" t="s">
        <v>555</v>
      </c>
      <c r="R1321" t="s">
        <v>179</v>
      </c>
      <c r="S1321" s="2" t="s">
        <v>648</v>
      </c>
      <c r="T1321" t="s">
        <v>180</v>
      </c>
      <c r="U1321" t="s">
        <v>615</v>
      </c>
      <c r="V1321" t="s">
        <v>181</v>
      </c>
      <c r="W1321" t="s">
        <v>615</v>
      </c>
      <c r="X1321" t="s">
        <v>649</v>
      </c>
      <c r="Y1321" t="s">
        <v>181</v>
      </c>
      <c r="Z1321" t="s">
        <v>182</v>
      </c>
      <c r="AA1321" t="s">
        <v>183</v>
      </c>
      <c r="AB1321" t="s">
        <v>184</v>
      </c>
      <c r="AC1321" t="s">
        <v>49</v>
      </c>
    </row>
    <row r="1322" spans="1:29" x14ac:dyDescent="0.3">
      <c r="A1322">
        <v>10164</v>
      </c>
      <c r="B1322">
        <v>45</v>
      </c>
      <c r="C1322" s="10">
        <v>69.322334605611317</v>
      </c>
      <c r="D1322">
        <v>100</v>
      </c>
      <c r="E1322">
        <v>3</v>
      </c>
      <c r="F1322" t="str" cm="1">
        <f t="array" ref="F1322">_xlfn.IFS(G1322&lt;5000,"Small",AND(G1322&gt;=5000,G1322&lt;=10000),"Medium",G1322&gt;10000,"Large")</f>
        <v>Medium</v>
      </c>
      <c r="G1322">
        <v>5012.55</v>
      </c>
      <c r="H1322" s="10">
        <f t="shared" si="40"/>
        <v>1893.0449427474909</v>
      </c>
      <c r="I1322" s="11">
        <f t="shared" si="41"/>
        <v>0.37766105929067856</v>
      </c>
      <c r="J1322" t="s">
        <v>365</v>
      </c>
      <c r="K1322" s="5">
        <v>37915</v>
      </c>
      <c r="L1322">
        <v>4</v>
      </c>
      <c r="M1322">
        <v>10</v>
      </c>
      <c r="N1322">
        <v>2003</v>
      </c>
      <c r="O1322" t="s">
        <v>450</v>
      </c>
      <c r="P1322">
        <v>121</v>
      </c>
      <c r="Q1322" t="s">
        <v>555</v>
      </c>
      <c r="R1322" t="s">
        <v>366</v>
      </c>
      <c r="S1322" t="s">
        <v>751</v>
      </c>
      <c r="T1322" t="s">
        <v>367</v>
      </c>
      <c r="U1322" t="s">
        <v>615</v>
      </c>
      <c r="V1322" t="s">
        <v>368</v>
      </c>
      <c r="W1322" t="s">
        <v>615</v>
      </c>
      <c r="X1322" t="s">
        <v>682</v>
      </c>
      <c r="Y1322" t="s">
        <v>137</v>
      </c>
      <c r="Z1322" t="s">
        <v>40</v>
      </c>
      <c r="AA1322" t="s">
        <v>369</v>
      </c>
      <c r="AB1322" t="s">
        <v>370</v>
      </c>
      <c r="AC1322" t="s">
        <v>49</v>
      </c>
    </row>
    <row r="1323" spans="1:29" x14ac:dyDescent="0.3">
      <c r="A1323">
        <v>10175</v>
      </c>
      <c r="B1323">
        <v>47</v>
      </c>
      <c r="C1323" s="10">
        <v>72.098405288527218</v>
      </c>
      <c r="D1323">
        <v>100</v>
      </c>
      <c r="E1323">
        <v>10</v>
      </c>
      <c r="F1323" t="str" cm="1">
        <f t="array" ref="F1323">_xlfn.IFS(G1323&lt;5000,"Small",AND(G1323&gt;=5000,G1323&lt;=10000),"Medium",G1323&gt;10000,"Large")</f>
        <v>Medium</v>
      </c>
      <c r="G1323">
        <v>5121.59</v>
      </c>
      <c r="H1323" s="10">
        <f t="shared" si="40"/>
        <v>1732.9649514392208</v>
      </c>
      <c r="I1323" s="11">
        <f t="shared" si="41"/>
        <v>0.33836463899672187</v>
      </c>
      <c r="J1323" s="1" t="s">
        <v>24</v>
      </c>
      <c r="K1323" s="5">
        <v>37931</v>
      </c>
      <c r="L1323">
        <v>4</v>
      </c>
      <c r="M1323">
        <v>11</v>
      </c>
      <c r="N1323">
        <v>2003</v>
      </c>
      <c r="O1323" t="s">
        <v>450</v>
      </c>
      <c r="P1323">
        <v>121</v>
      </c>
      <c r="Q1323" t="s">
        <v>555</v>
      </c>
      <c r="R1323" t="s">
        <v>299</v>
      </c>
      <c r="S1323" t="s">
        <v>738</v>
      </c>
      <c r="T1323" t="s">
        <v>300</v>
      </c>
      <c r="U1323" t="s">
        <v>615</v>
      </c>
      <c r="V1323" t="s">
        <v>301</v>
      </c>
      <c r="W1323" t="s">
        <v>615</v>
      </c>
      <c r="X1323" t="s">
        <v>739</v>
      </c>
      <c r="Y1323" t="s">
        <v>157</v>
      </c>
      <c r="Z1323" t="s">
        <v>40</v>
      </c>
      <c r="AA1323" t="s">
        <v>59</v>
      </c>
      <c r="AB1323" t="s">
        <v>302</v>
      </c>
      <c r="AC1323" t="s">
        <v>49</v>
      </c>
    </row>
    <row r="1324" spans="1:29" x14ac:dyDescent="0.3">
      <c r="A1324">
        <v>10183</v>
      </c>
      <c r="B1324">
        <v>21</v>
      </c>
      <c r="C1324" s="10">
        <v>62.569425844040936</v>
      </c>
      <c r="D1324">
        <v>100</v>
      </c>
      <c r="E1324">
        <v>2</v>
      </c>
      <c r="F1324" t="str" cm="1">
        <f t="array" ref="F1324">_xlfn.IFS(G1324&lt;5000,"Small",AND(G1324&gt;=5000,G1324&lt;=10000),"Medium",G1324&gt;10000,"Large")</f>
        <v>Small</v>
      </c>
      <c r="G1324">
        <v>2441.04</v>
      </c>
      <c r="H1324" s="10">
        <f t="shared" si="40"/>
        <v>1127.0820572751404</v>
      </c>
      <c r="I1324" s="11">
        <f t="shared" si="41"/>
        <v>0.46172207635890455</v>
      </c>
      <c r="J1324" t="s">
        <v>24</v>
      </c>
      <c r="K1324" s="5">
        <v>37938</v>
      </c>
      <c r="L1324">
        <v>4</v>
      </c>
      <c r="M1324">
        <v>11</v>
      </c>
      <c r="N1324">
        <v>2003</v>
      </c>
      <c r="O1324" t="s">
        <v>450</v>
      </c>
      <c r="P1324">
        <v>121</v>
      </c>
      <c r="Q1324" t="s">
        <v>555</v>
      </c>
      <c r="R1324" t="s">
        <v>195</v>
      </c>
      <c r="S1324" t="s">
        <v>652</v>
      </c>
      <c r="T1324" t="s">
        <v>196</v>
      </c>
      <c r="U1324" t="s">
        <v>615</v>
      </c>
      <c r="V1324" t="s">
        <v>197</v>
      </c>
      <c r="W1324" t="s">
        <v>132</v>
      </c>
      <c r="X1324" t="s">
        <v>653</v>
      </c>
      <c r="Y1324" t="s">
        <v>31</v>
      </c>
      <c r="Z1324" t="s">
        <v>32</v>
      </c>
      <c r="AA1324" t="s">
        <v>198</v>
      </c>
      <c r="AB1324" t="s">
        <v>199</v>
      </c>
      <c r="AC1324" t="s">
        <v>35</v>
      </c>
    </row>
    <row r="1325" spans="1:29" x14ac:dyDescent="0.3">
      <c r="A1325">
        <v>10194</v>
      </c>
      <c r="B1325">
        <v>32</v>
      </c>
      <c r="C1325" s="10">
        <v>77.234668338199725</v>
      </c>
      <c r="D1325">
        <v>100</v>
      </c>
      <c r="E1325">
        <v>5</v>
      </c>
      <c r="F1325" t="str" cm="1">
        <f t="array" ref="F1325">_xlfn.IFS(G1325&lt;5000,"Small",AND(G1325&gt;=5000,G1325&lt;=10000),"Medium",G1325&gt;10000,"Large")</f>
        <v>Small</v>
      </c>
      <c r="G1325">
        <v>4262.08</v>
      </c>
      <c r="H1325" s="10">
        <f t="shared" si="40"/>
        <v>1790.5706131776087</v>
      </c>
      <c r="I1325" s="11">
        <f t="shared" si="41"/>
        <v>0.42011661282228602</v>
      </c>
      <c r="J1325" t="s">
        <v>24</v>
      </c>
      <c r="K1325" s="5">
        <v>37950</v>
      </c>
      <c r="L1325">
        <v>4</v>
      </c>
      <c r="M1325">
        <v>11</v>
      </c>
      <c r="N1325">
        <v>2003</v>
      </c>
      <c r="O1325" t="s">
        <v>450</v>
      </c>
      <c r="P1325">
        <v>121</v>
      </c>
      <c r="Q1325" t="s">
        <v>555</v>
      </c>
      <c r="R1325" t="s">
        <v>200</v>
      </c>
      <c r="S1325" t="s">
        <v>728</v>
      </c>
      <c r="T1325" t="s">
        <v>201</v>
      </c>
      <c r="U1325" t="s">
        <v>615</v>
      </c>
      <c r="V1325" t="s">
        <v>202</v>
      </c>
      <c r="W1325" t="s">
        <v>615</v>
      </c>
      <c r="X1325" t="s">
        <v>654</v>
      </c>
      <c r="Y1325" t="s">
        <v>39</v>
      </c>
      <c r="Z1325" t="s">
        <v>40</v>
      </c>
      <c r="AA1325" t="s">
        <v>203</v>
      </c>
      <c r="AB1325" t="s">
        <v>204</v>
      </c>
      <c r="AC1325" t="s">
        <v>49</v>
      </c>
    </row>
    <row r="1326" spans="1:29" x14ac:dyDescent="0.3">
      <c r="A1326">
        <v>10207</v>
      </c>
      <c r="B1326">
        <v>47</v>
      </c>
      <c r="C1326" s="10">
        <v>75.032084836357086</v>
      </c>
      <c r="D1326">
        <v>100</v>
      </c>
      <c r="E1326">
        <v>16</v>
      </c>
      <c r="F1326" t="str" cm="1">
        <f t="array" ref="F1326">_xlfn.IFS(G1326&lt;5000,"Small",AND(G1326&gt;=5000,G1326&lt;=10000),"Medium",G1326&gt;10000,"Large")</f>
        <v>Medium</v>
      </c>
      <c r="G1326">
        <v>6658.02</v>
      </c>
      <c r="H1326" s="10">
        <f t="shared" si="40"/>
        <v>3131.5120126912175</v>
      </c>
      <c r="I1326" s="11">
        <f t="shared" si="41"/>
        <v>0.47033682877059807</v>
      </c>
      <c r="J1326" s="1" t="s">
        <v>24</v>
      </c>
      <c r="K1326" s="5">
        <v>37964</v>
      </c>
      <c r="L1326">
        <v>4</v>
      </c>
      <c r="M1326">
        <v>12</v>
      </c>
      <c r="N1326">
        <v>2003</v>
      </c>
      <c r="O1326" t="s">
        <v>450</v>
      </c>
      <c r="P1326">
        <v>121</v>
      </c>
      <c r="Q1326" t="s">
        <v>555</v>
      </c>
      <c r="R1326" t="s">
        <v>371</v>
      </c>
      <c r="S1326" t="s">
        <v>683</v>
      </c>
      <c r="T1326" t="s">
        <v>372</v>
      </c>
      <c r="U1326" t="s">
        <v>615</v>
      </c>
      <c r="V1326" t="s">
        <v>342</v>
      </c>
      <c r="W1326" t="s">
        <v>115</v>
      </c>
      <c r="X1326" t="s">
        <v>678</v>
      </c>
      <c r="Y1326" t="s">
        <v>31</v>
      </c>
      <c r="Z1326" t="s">
        <v>32</v>
      </c>
      <c r="AA1326" t="s">
        <v>373</v>
      </c>
      <c r="AB1326" t="s">
        <v>250</v>
      </c>
      <c r="AC1326" t="s">
        <v>49</v>
      </c>
    </row>
    <row r="1327" spans="1:29" x14ac:dyDescent="0.3">
      <c r="A1327">
        <v>10217</v>
      </c>
      <c r="B1327">
        <v>38</v>
      </c>
      <c r="C1327" s="10">
        <v>68.533246026926548</v>
      </c>
      <c r="D1327">
        <v>100</v>
      </c>
      <c r="E1327">
        <v>5</v>
      </c>
      <c r="F1327" t="str" cm="1">
        <f t="array" ref="F1327">_xlfn.IFS(G1327&lt;5000,"Small",AND(G1327&gt;=5000,G1327&lt;=10000),"Medium",G1327&gt;10000,"Large")</f>
        <v>Small</v>
      </c>
      <c r="G1327">
        <v>4509.08</v>
      </c>
      <c r="H1327" s="10">
        <f t="shared" si="40"/>
        <v>1904.8166509767912</v>
      </c>
      <c r="I1327" s="11">
        <f t="shared" si="41"/>
        <v>0.42244019866065607</v>
      </c>
      <c r="J1327" s="1" t="s">
        <v>24</v>
      </c>
      <c r="K1327" s="5">
        <v>38021</v>
      </c>
      <c r="L1327">
        <v>1</v>
      </c>
      <c r="M1327">
        <v>2</v>
      </c>
      <c r="N1327">
        <v>2004</v>
      </c>
      <c r="O1327" t="s">
        <v>450</v>
      </c>
      <c r="P1327">
        <v>121</v>
      </c>
      <c r="Q1327" t="s">
        <v>555</v>
      </c>
      <c r="R1327" t="s">
        <v>374</v>
      </c>
      <c r="S1327" s="2" t="s">
        <v>684</v>
      </c>
      <c r="T1327" t="s">
        <v>375</v>
      </c>
      <c r="U1327" t="s">
        <v>376</v>
      </c>
      <c r="V1327" t="s">
        <v>181</v>
      </c>
      <c r="W1327" t="s">
        <v>615</v>
      </c>
      <c r="X1327" t="s">
        <v>685</v>
      </c>
      <c r="Y1327" t="s">
        <v>181</v>
      </c>
      <c r="Z1327" t="s">
        <v>89</v>
      </c>
      <c r="AA1327" t="s">
        <v>377</v>
      </c>
      <c r="AB1327" t="s">
        <v>378</v>
      </c>
      <c r="AC1327" t="s">
        <v>49</v>
      </c>
    </row>
    <row r="1328" spans="1:29" x14ac:dyDescent="0.3">
      <c r="A1328">
        <v>10229</v>
      </c>
      <c r="B1328">
        <v>41</v>
      </c>
      <c r="C1328" s="10">
        <v>63.460424472404043</v>
      </c>
      <c r="D1328">
        <v>100</v>
      </c>
      <c r="E1328">
        <v>10</v>
      </c>
      <c r="F1328" t="str" cm="1">
        <f t="array" ref="F1328">_xlfn.IFS(G1328&lt;5000,"Small",AND(G1328&gt;=5000,G1328&lt;=10000),"Medium",G1328&gt;10000,"Large")</f>
        <v>Small</v>
      </c>
      <c r="G1328">
        <v>4716.2299999999996</v>
      </c>
      <c r="H1328" s="10">
        <f t="shared" si="40"/>
        <v>2114.3525966314337</v>
      </c>
      <c r="I1328" s="11">
        <f t="shared" si="41"/>
        <v>0.4483141400295223</v>
      </c>
      <c r="J1328" s="1" t="s">
        <v>24</v>
      </c>
      <c r="K1328" s="5">
        <v>38057</v>
      </c>
      <c r="L1328">
        <v>1</v>
      </c>
      <c r="M1328">
        <v>3</v>
      </c>
      <c r="N1328">
        <v>2004</v>
      </c>
      <c r="O1328" t="s">
        <v>450</v>
      </c>
      <c r="P1328">
        <v>121</v>
      </c>
      <c r="Q1328" t="s">
        <v>555</v>
      </c>
      <c r="R1328" t="s">
        <v>246</v>
      </c>
      <c r="S1328" t="s">
        <v>661</v>
      </c>
      <c r="T1328" t="s">
        <v>247</v>
      </c>
      <c r="U1328" t="s">
        <v>615</v>
      </c>
      <c r="V1328" t="s">
        <v>248</v>
      </c>
      <c r="W1328" t="s">
        <v>53</v>
      </c>
      <c r="X1328" t="s">
        <v>634</v>
      </c>
      <c r="Y1328" t="s">
        <v>31</v>
      </c>
      <c r="Z1328" t="s">
        <v>32</v>
      </c>
      <c r="AA1328" t="s">
        <v>249</v>
      </c>
      <c r="AB1328" t="s">
        <v>250</v>
      </c>
      <c r="AC1328" t="s">
        <v>49</v>
      </c>
    </row>
    <row r="1329" spans="1:29" x14ac:dyDescent="0.3">
      <c r="A1329">
        <v>10245</v>
      </c>
      <c r="B1329">
        <v>21</v>
      </c>
      <c r="C1329" s="10">
        <v>63.121238590045657</v>
      </c>
      <c r="D1329">
        <v>100</v>
      </c>
      <c r="E1329">
        <v>3</v>
      </c>
      <c r="F1329" t="str" cm="1">
        <f t="array" ref="F1329">_xlfn.IFS(G1329&lt;5000,"Small",AND(G1329&gt;=5000,G1329&lt;=10000),"Medium",G1329&gt;10000,"Large")</f>
        <v>Small</v>
      </c>
      <c r="G1329">
        <v>2390.2199999999998</v>
      </c>
      <c r="H1329" s="10">
        <f t="shared" si="40"/>
        <v>1064.673989609041</v>
      </c>
      <c r="I1329" s="11">
        <f t="shared" si="41"/>
        <v>0.44542928668032278</v>
      </c>
      <c r="J1329" s="1" t="s">
        <v>24</v>
      </c>
      <c r="K1329" s="5">
        <v>38111</v>
      </c>
      <c r="L1329">
        <v>2</v>
      </c>
      <c r="M1329">
        <v>5</v>
      </c>
      <c r="N1329">
        <v>2004</v>
      </c>
      <c r="O1329" t="s">
        <v>450</v>
      </c>
      <c r="P1329">
        <v>121</v>
      </c>
      <c r="Q1329" t="s">
        <v>555</v>
      </c>
      <c r="R1329" t="s">
        <v>220</v>
      </c>
      <c r="S1329" t="s">
        <v>657</v>
      </c>
      <c r="T1329" t="s">
        <v>221</v>
      </c>
      <c r="U1329" t="s">
        <v>615</v>
      </c>
      <c r="V1329" t="s">
        <v>222</v>
      </c>
      <c r="W1329" t="s">
        <v>105</v>
      </c>
      <c r="X1329" t="s">
        <v>658</v>
      </c>
      <c r="Y1329" t="s">
        <v>31</v>
      </c>
      <c r="Z1329" t="s">
        <v>32</v>
      </c>
      <c r="AA1329" t="s">
        <v>78</v>
      </c>
      <c r="AB1329" t="s">
        <v>223</v>
      </c>
      <c r="AC1329" t="s">
        <v>35</v>
      </c>
    </row>
    <row r="1330" spans="1:29" x14ac:dyDescent="0.3">
      <c r="A1330">
        <v>10259</v>
      </c>
      <c r="B1330">
        <v>41</v>
      </c>
      <c r="C1330" s="10">
        <v>79.093156721631274</v>
      </c>
      <c r="D1330">
        <v>100</v>
      </c>
      <c r="E1330">
        <v>13</v>
      </c>
      <c r="F1330" t="str" cm="1">
        <f t="array" ref="F1330">_xlfn.IFS(G1330&lt;5000,"Small",AND(G1330&gt;=5000,G1330&lt;=10000),"Medium",G1330&gt;10000,"Large")</f>
        <v>Small</v>
      </c>
      <c r="G1330">
        <v>4666.62</v>
      </c>
      <c r="H1330" s="10">
        <f t="shared" si="40"/>
        <v>1423.8005744131178</v>
      </c>
      <c r="I1330" s="11">
        <f t="shared" si="41"/>
        <v>0.30510317412026644</v>
      </c>
      <c r="J1330" t="s">
        <v>24</v>
      </c>
      <c r="K1330" s="5">
        <v>38153</v>
      </c>
      <c r="L1330">
        <v>2</v>
      </c>
      <c r="M1330">
        <v>6</v>
      </c>
      <c r="N1330">
        <v>2004</v>
      </c>
      <c r="O1330" t="s">
        <v>450</v>
      </c>
      <c r="P1330">
        <v>121</v>
      </c>
      <c r="Q1330" t="s">
        <v>555</v>
      </c>
      <c r="R1330" t="s">
        <v>374</v>
      </c>
      <c r="S1330" s="2" t="s">
        <v>684</v>
      </c>
      <c r="T1330" t="s">
        <v>375</v>
      </c>
      <c r="U1330" t="s">
        <v>376</v>
      </c>
      <c r="V1330" t="s">
        <v>181</v>
      </c>
      <c r="W1330" t="s">
        <v>615</v>
      </c>
      <c r="X1330" t="s">
        <v>685</v>
      </c>
      <c r="Y1330" t="s">
        <v>181</v>
      </c>
      <c r="Z1330" t="s">
        <v>89</v>
      </c>
      <c r="AA1330" t="s">
        <v>377</v>
      </c>
      <c r="AB1330" t="s">
        <v>378</v>
      </c>
      <c r="AC1330" t="s">
        <v>49</v>
      </c>
    </row>
    <row r="1331" spans="1:29" x14ac:dyDescent="0.3">
      <c r="A1331">
        <v>10270</v>
      </c>
      <c r="B1331">
        <v>38</v>
      </c>
      <c r="C1331" s="10">
        <v>78.807596531702103</v>
      </c>
      <c r="D1331">
        <v>100</v>
      </c>
      <c r="E1331">
        <v>3</v>
      </c>
      <c r="F1331" t="str" cm="1">
        <f t="array" ref="F1331">_xlfn.IFS(G1331&lt;5000,"Small",AND(G1331&gt;=5000,G1331&lt;=10000),"Medium",G1331&gt;10000,"Large")</f>
        <v>Medium</v>
      </c>
      <c r="G1331">
        <v>5383.08</v>
      </c>
      <c r="H1331" s="10">
        <f t="shared" si="40"/>
        <v>2388.3913317953202</v>
      </c>
      <c r="I1331" s="11">
        <f t="shared" si="41"/>
        <v>0.44368490377169206</v>
      </c>
      <c r="J1331" t="s">
        <v>24</v>
      </c>
      <c r="K1331" s="5">
        <v>38187</v>
      </c>
      <c r="L1331">
        <v>3</v>
      </c>
      <c r="M1331">
        <v>7</v>
      </c>
      <c r="N1331">
        <v>2004</v>
      </c>
      <c r="O1331" t="s">
        <v>450</v>
      </c>
      <c r="P1331">
        <v>121</v>
      </c>
      <c r="Q1331" t="s">
        <v>555</v>
      </c>
      <c r="R1331" t="s">
        <v>141</v>
      </c>
      <c r="S1331" t="s">
        <v>142</v>
      </c>
      <c r="T1331" t="s">
        <v>143</v>
      </c>
      <c r="U1331" t="s">
        <v>144</v>
      </c>
      <c r="V1331" t="s">
        <v>145</v>
      </c>
      <c r="W1331" t="s">
        <v>146</v>
      </c>
      <c r="X1331" t="s">
        <v>643</v>
      </c>
      <c r="Y1331" t="s">
        <v>88</v>
      </c>
      <c r="Z1331" t="s">
        <v>89</v>
      </c>
      <c r="AA1331" t="s">
        <v>147</v>
      </c>
      <c r="AB1331" t="s">
        <v>148</v>
      </c>
      <c r="AC1331" t="s">
        <v>49</v>
      </c>
    </row>
    <row r="1332" spans="1:29" x14ac:dyDescent="0.3">
      <c r="A1332">
        <v>10281</v>
      </c>
      <c r="B1332">
        <v>25</v>
      </c>
      <c r="C1332" s="10">
        <v>88.754810001080216</v>
      </c>
      <c r="D1332">
        <v>99.29</v>
      </c>
      <c r="E1332">
        <v>10</v>
      </c>
      <c r="F1332" t="str" cm="1">
        <f t="array" ref="F1332">_xlfn.IFS(G1332&lt;5000,"Small",AND(G1332&gt;=5000,G1332&lt;=10000),"Medium",G1332&gt;10000,"Large")</f>
        <v>Small</v>
      </c>
      <c r="G1332">
        <v>2482.25</v>
      </c>
      <c r="H1332" s="10">
        <f t="shared" si="40"/>
        <v>263.37974997299443</v>
      </c>
      <c r="I1332" s="11">
        <f t="shared" si="41"/>
        <v>0.10610524724463467</v>
      </c>
      <c r="J1332" t="s">
        <v>24</v>
      </c>
      <c r="K1332" s="5">
        <v>38218</v>
      </c>
      <c r="L1332">
        <v>3</v>
      </c>
      <c r="M1332">
        <v>8</v>
      </c>
      <c r="N1332">
        <v>2004</v>
      </c>
      <c r="O1332" t="s">
        <v>450</v>
      </c>
      <c r="P1332">
        <v>121</v>
      </c>
      <c r="Q1332" t="s">
        <v>555</v>
      </c>
      <c r="R1332" t="s">
        <v>129</v>
      </c>
      <c r="S1332" t="s">
        <v>640</v>
      </c>
      <c r="T1332" t="s">
        <v>130</v>
      </c>
      <c r="U1332" t="s">
        <v>615</v>
      </c>
      <c r="V1332" t="s">
        <v>131</v>
      </c>
      <c r="W1332" t="s">
        <v>132</v>
      </c>
      <c r="X1332" t="s">
        <v>641</v>
      </c>
      <c r="Y1332" t="s">
        <v>31</v>
      </c>
      <c r="Z1332" t="s">
        <v>32</v>
      </c>
      <c r="AA1332" t="s">
        <v>33</v>
      </c>
      <c r="AB1332" t="s">
        <v>133</v>
      </c>
      <c r="AC1332" t="s">
        <v>35</v>
      </c>
    </row>
    <row r="1333" spans="1:29" x14ac:dyDescent="0.3">
      <c r="A1333">
        <v>10291</v>
      </c>
      <c r="B1333">
        <v>48</v>
      </c>
      <c r="C1333" s="10">
        <v>66.372431780899504</v>
      </c>
      <c r="D1333">
        <v>100</v>
      </c>
      <c r="E1333">
        <v>5</v>
      </c>
      <c r="F1333" t="str" cm="1">
        <f t="array" ref="F1333">_xlfn.IFS(G1333&lt;5000,"Small",AND(G1333&gt;=5000,G1333&lt;=10000),"Medium",G1333&gt;10000,"Large")</f>
        <v>Medium</v>
      </c>
      <c r="G1333">
        <v>5288.64</v>
      </c>
      <c r="H1333" s="10">
        <f t="shared" si="40"/>
        <v>2102.7632745168239</v>
      </c>
      <c r="I1333" s="11">
        <f t="shared" si="41"/>
        <v>0.39760000198856865</v>
      </c>
      <c r="J1333" s="1" t="s">
        <v>24</v>
      </c>
      <c r="K1333" s="5">
        <v>38238</v>
      </c>
      <c r="L1333">
        <v>3</v>
      </c>
      <c r="M1333">
        <v>9</v>
      </c>
      <c r="N1333">
        <v>2004</v>
      </c>
      <c r="O1333" t="s">
        <v>450</v>
      </c>
      <c r="P1333">
        <v>121</v>
      </c>
      <c r="Q1333" t="s">
        <v>555</v>
      </c>
      <c r="R1333" t="s">
        <v>238</v>
      </c>
      <c r="S1333" t="s">
        <v>732</v>
      </c>
      <c r="T1333" t="s">
        <v>239</v>
      </c>
      <c r="U1333" t="s">
        <v>615</v>
      </c>
      <c r="V1333" t="s">
        <v>240</v>
      </c>
      <c r="W1333" t="s">
        <v>615</v>
      </c>
      <c r="X1333" t="s">
        <v>733</v>
      </c>
      <c r="Y1333" t="s">
        <v>172</v>
      </c>
      <c r="Z1333" t="s">
        <v>40</v>
      </c>
      <c r="AA1333" t="s">
        <v>241</v>
      </c>
      <c r="AB1333" t="s">
        <v>188</v>
      </c>
      <c r="AC1333" t="s">
        <v>49</v>
      </c>
    </row>
    <row r="1334" spans="1:29" x14ac:dyDescent="0.3">
      <c r="A1334">
        <v>10305</v>
      </c>
      <c r="B1334">
        <v>22</v>
      </c>
      <c r="C1334" s="10">
        <v>60.830208788625136</v>
      </c>
      <c r="D1334">
        <v>99.29</v>
      </c>
      <c r="E1334">
        <v>14</v>
      </c>
      <c r="F1334" t="str" cm="1">
        <f t="array" ref="F1334">_xlfn.IFS(G1334&lt;5000,"Small",AND(G1334&gt;=5000,G1334&lt;=10000),"Medium",G1334&gt;10000,"Large")</f>
        <v>Small</v>
      </c>
      <c r="G1334">
        <v>2184.38</v>
      </c>
      <c r="H1334" s="10">
        <f t="shared" si="40"/>
        <v>846.11540665024722</v>
      </c>
      <c r="I1334" s="11">
        <f t="shared" si="41"/>
        <v>0.3873480835066459</v>
      </c>
      <c r="J1334" t="s">
        <v>24</v>
      </c>
      <c r="K1334" s="5">
        <v>38273</v>
      </c>
      <c r="L1334">
        <v>4</v>
      </c>
      <c r="M1334">
        <v>10</v>
      </c>
      <c r="N1334">
        <v>2004</v>
      </c>
      <c r="O1334" t="s">
        <v>450</v>
      </c>
      <c r="P1334">
        <v>121</v>
      </c>
      <c r="Q1334" t="s">
        <v>555</v>
      </c>
      <c r="R1334" t="s">
        <v>112</v>
      </c>
      <c r="S1334" t="s">
        <v>636</v>
      </c>
      <c r="T1334" t="s">
        <v>113</v>
      </c>
      <c r="U1334" t="s">
        <v>615</v>
      </c>
      <c r="V1334" t="s">
        <v>114</v>
      </c>
      <c r="W1334" t="s">
        <v>115</v>
      </c>
      <c r="X1334" t="s">
        <v>637</v>
      </c>
      <c r="Y1334" t="s">
        <v>31</v>
      </c>
      <c r="Z1334" t="s">
        <v>32</v>
      </c>
      <c r="AA1334" t="s">
        <v>116</v>
      </c>
      <c r="AB1334" t="s">
        <v>117</v>
      </c>
      <c r="AC1334" t="s">
        <v>35</v>
      </c>
    </row>
    <row r="1335" spans="1:29" x14ac:dyDescent="0.3">
      <c r="A1335">
        <v>10313</v>
      </c>
      <c r="B1335">
        <v>28</v>
      </c>
      <c r="C1335" s="10">
        <v>86.515215498542986</v>
      </c>
      <c r="D1335">
        <v>100</v>
      </c>
      <c r="E1335">
        <v>8</v>
      </c>
      <c r="F1335" t="str" cm="1">
        <f t="array" ref="F1335">_xlfn.IFS(G1335&lt;5000,"Small",AND(G1335&gt;=5000,G1335&lt;=10000),"Medium",G1335&gt;10000,"Large")</f>
        <v>Small</v>
      </c>
      <c r="G1335">
        <v>2881.76</v>
      </c>
      <c r="H1335" s="10">
        <f t="shared" si="40"/>
        <v>459.33396604079644</v>
      </c>
      <c r="I1335" s="11">
        <f t="shared" si="41"/>
        <v>0.15939355325939578</v>
      </c>
      <c r="J1335" t="s">
        <v>24</v>
      </c>
      <c r="K1335" s="5">
        <v>38282</v>
      </c>
      <c r="L1335">
        <v>4</v>
      </c>
      <c r="M1335">
        <v>10</v>
      </c>
      <c r="N1335">
        <v>2004</v>
      </c>
      <c r="O1335" t="s">
        <v>450</v>
      </c>
      <c r="P1335">
        <v>121</v>
      </c>
      <c r="Q1335" t="s">
        <v>555</v>
      </c>
      <c r="R1335" t="s">
        <v>205</v>
      </c>
      <c r="S1335" t="s">
        <v>729</v>
      </c>
      <c r="T1335" t="s">
        <v>206</v>
      </c>
      <c r="U1335" t="s">
        <v>615</v>
      </c>
      <c r="V1335" t="s">
        <v>207</v>
      </c>
      <c r="W1335" t="s">
        <v>208</v>
      </c>
      <c r="X1335" t="s">
        <v>730</v>
      </c>
      <c r="Y1335" t="s">
        <v>209</v>
      </c>
      <c r="Z1335" t="s">
        <v>32</v>
      </c>
      <c r="AA1335" t="s">
        <v>210</v>
      </c>
      <c r="AB1335" t="s">
        <v>211</v>
      </c>
      <c r="AC1335" t="s">
        <v>35</v>
      </c>
    </row>
    <row r="1336" spans="1:29" x14ac:dyDescent="0.3">
      <c r="A1336">
        <v>10323</v>
      </c>
      <c r="B1336">
        <v>47</v>
      </c>
      <c r="C1336" s="10">
        <v>63.927159407363298</v>
      </c>
      <c r="D1336">
        <v>100</v>
      </c>
      <c r="E1336">
        <v>1</v>
      </c>
      <c r="F1336" t="str" cm="1">
        <f t="array" ref="F1336">_xlfn.IFS(G1336&lt;5000,"Small",AND(G1336&gt;=5000,G1336&lt;=10000),"Medium",G1336&gt;10000,"Large")</f>
        <v>Medium</v>
      </c>
      <c r="G1336">
        <v>6203.06</v>
      </c>
      <c r="H1336" s="10">
        <f t="shared" si="40"/>
        <v>3198.4835078539254</v>
      </c>
      <c r="I1336" s="11">
        <f t="shared" si="41"/>
        <v>0.51562994842125098</v>
      </c>
      <c r="J1336" s="1" t="s">
        <v>24</v>
      </c>
      <c r="K1336" s="5">
        <v>38296</v>
      </c>
      <c r="L1336">
        <v>4</v>
      </c>
      <c r="M1336">
        <v>11</v>
      </c>
      <c r="N1336">
        <v>2004</v>
      </c>
      <c r="O1336" t="s">
        <v>450</v>
      </c>
      <c r="P1336">
        <v>121</v>
      </c>
      <c r="Q1336" t="s">
        <v>555</v>
      </c>
      <c r="R1336" t="s">
        <v>412</v>
      </c>
      <c r="S1336" t="s">
        <v>413</v>
      </c>
      <c r="T1336" t="s">
        <v>414</v>
      </c>
      <c r="U1336" t="s">
        <v>615</v>
      </c>
      <c r="V1336" t="s">
        <v>415</v>
      </c>
      <c r="W1336" t="s">
        <v>615</v>
      </c>
      <c r="X1336" t="s">
        <v>691</v>
      </c>
      <c r="Y1336" t="s">
        <v>395</v>
      </c>
      <c r="Z1336" t="s">
        <v>40</v>
      </c>
      <c r="AA1336" t="s">
        <v>416</v>
      </c>
      <c r="AB1336" t="s">
        <v>370</v>
      </c>
      <c r="AC1336" t="s">
        <v>49</v>
      </c>
    </row>
    <row r="1337" spans="1:29" x14ac:dyDescent="0.3">
      <c r="A1337">
        <v>10334</v>
      </c>
      <c r="B1337">
        <v>49</v>
      </c>
      <c r="C1337" s="10">
        <v>87.967078603170378</v>
      </c>
      <c r="D1337">
        <v>100</v>
      </c>
      <c r="E1337">
        <v>4</v>
      </c>
      <c r="F1337" t="str" cm="1">
        <f t="array" ref="F1337">_xlfn.IFS(G1337&lt;5000,"Small",AND(G1337&gt;=5000,G1337&lt;=10000),"Medium",G1337&gt;10000,"Large")</f>
        <v>Medium</v>
      </c>
      <c r="G1337">
        <v>6763.47</v>
      </c>
      <c r="H1337" s="10">
        <f t="shared" si="40"/>
        <v>2453.0831484446517</v>
      </c>
      <c r="I1337" s="11">
        <f t="shared" si="41"/>
        <v>0.36269594578591335</v>
      </c>
      <c r="J1337" t="s">
        <v>359</v>
      </c>
      <c r="K1337" s="5">
        <v>38310</v>
      </c>
      <c r="L1337">
        <v>4</v>
      </c>
      <c r="M1337">
        <v>11</v>
      </c>
      <c r="N1337">
        <v>2004</v>
      </c>
      <c r="O1337" t="s">
        <v>450</v>
      </c>
      <c r="P1337">
        <v>121</v>
      </c>
      <c r="Q1337" t="s">
        <v>555</v>
      </c>
      <c r="R1337" t="s">
        <v>169</v>
      </c>
      <c r="S1337" t="s">
        <v>724</v>
      </c>
      <c r="T1337" t="s">
        <v>170</v>
      </c>
      <c r="U1337" t="s">
        <v>615</v>
      </c>
      <c r="V1337" t="s">
        <v>171</v>
      </c>
      <c r="W1337" t="s">
        <v>615</v>
      </c>
      <c r="X1337" t="s">
        <v>725</v>
      </c>
      <c r="Y1337" t="s">
        <v>172</v>
      </c>
      <c r="Z1337" t="s">
        <v>40</v>
      </c>
      <c r="AA1337" t="s">
        <v>173</v>
      </c>
      <c r="AB1337" t="s">
        <v>174</v>
      </c>
      <c r="AC1337" t="s">
        <v>49</v>
      </c>
    </row>
    <row r="1338" spans="1:29" x14ac:dyDescent="0.3">
      <c r="A1338">
        <v>10347</v>
      </c>
      <c r="B1338">
        <v>45</v>
      </c>
      <c r="C1338" s="10">
        <v>79.507094138559538</v>
      </c>
      <c r="D1338">
        <v>100</v>
      </c>
      <c r="E1338">
        <v>4</v>
      </c>
      <c r="F1338" t="str" cm="1">
        <f t="array" ref="F1338">_xlfn.IFS(G1338&lt;5000,"Small",AND(G1338&gt;=5000,G1338&lt;=10000),"Medium",G1338&gt;10000,"Large")</f>
        <v>Medium</v>
      </c>
      <c r="G1338">
        <v>5884.65</v>
      </c>
      <c r="H1338" s="10">
        <f t="shared" si="40"/>
        <v>2306.8307637648204</v>
      </c>
      <c r="I1338" s="11">
        <f t="shared" si="41"/>
        <v>0.39200815065718786</v>
      </c>
      <c r="J1338" t="s">
        <v>24</v>
      </c>
      <c r="K1338" s="5">
        <v>38320</v>
      </c>
      <c r="L1338">
        <v>4</v>
      </c>
      <c r="M1338">
        <v>11</v>
      </c>
      <c r="N1338">
        <v>2004</v>
      </c>
      <c r="O1338" t="s">
        <v>450</v>
      </c>
      <c r="P1338">
        <v>121</v>
      </c>
      <c r="Q1338" t="s">
        <v>555</v>
      </c>
      <c r="R1338" t="s">
        <v>83</v>
      </c>
      <c r="S1338" s="2" t="s">
        <v>628</v>
      </c>
      <c r="T1338" t="s">
        <v>84</v>
      </c>
      <c r="U1338" t="s">
        <v>85</v>
      </c>
      <c r="V1338" t="s">
        <v>86</v>
      </c>
      <c r="W1338" t="s">
        <v>87</v>
      </c>
      <c r="X1338" t="s">
        <v>629</v>
      </c>
      <c r="Y1338" t="s">
        <v>88</v>
      </c>
      <c r="Z1338" t="s">
        <v>89</v>
      </c>
      <c r="AA1338" t="s">
        <v>90</v>
      </c>
      <c r="AB1338" t="s">
        <v>91</v>
      </c>
      <c r="AC1338" t="s">
        <v>49</v>
      </c>
    </row>
    <row r="1339" spans="1:29" x14ac:dyDescent="0.3">
      <c r="A1339">
        <v>10357</v>
      </c>
      <c r="B1339">
        <v>28</v>
      </c>
      <c r="C1339" s="10">
        <v>85.897854126439242</v>
      </c>
      <c r="D1339">
        <v>100</v>
      </c>
      <c r="E1339">
        <v>2</v>
      </c>
      <c r="F1339" t="str" cm="1">
        <f t="array" ref="F1339">_xlfn.IFS(G1339&lt;5000,"Small",AND(G1339&gt;=5000,G1339&lt;=10000),"Medium",G1339&gt;10000,"Large")</f>
        <v>Small</v>
      </c>
      <c r="G1339">
        <v>3559.64</v>
      </c>
      <c r="H1339" s="10">
        <f t="shared" si="40"/>
        <v>1154.5000844597012</v>
      </c>
      <c r="I1339" s="11">
        <f t="shared" si="41"/>
        <v>0.32433057400739995</v>
      </c>
      <c r="J1339" s="1" t="s">
        <v>24</v>
      </c>
      <c r="K1339" s="5">
        <v>38331</v>
      </c>
      <c r="L1339">
        <v>4</v>
      </c>
      <c r="M1339">
        <v>12</v>
      </c>
      <c r="N1339">
        <v>2004</v>
      </c>
      <c r="O1339" t="s">
        <v>450</v>
      </c>
      <c r="P1339">
        <v>121</v>
      </c>
      <c r="Q1339" t="s">
        <v>555</v>
      </c>
      <c r="R1339" t="s">
        <v>246</v>
      </c>
      <c r="S1339" t="s">
        <v>661</v>
      </c>
      <c r="T1339" t="s">
        <v>247</v>
      </c>
      <c r="U1339" t="s">
        <v>615</v>
      </c>
      <c r="V1339" t="s">
        <v>248</v>
      </c>
      <c r="W1339" t="s">
        <v>53</v>
      </c>
      <c r="X1339" t="s">
        <v>634</v>
      </c>
      <c r="Y1339" t="s">
        <v>31</v>
      </c>
      <c r="Z1339" t="s">
        <v>32</v>
      </c>
      <c r="AA1339" t="s">
        <v>249</v>
      </c>
      <c r="AB1339" t="s">
        <v>250</v>
      </c>
      <c r="AC1339" t="s">
        <v>49</v>
      </c>
    </row>
    <row r="1340" spans="1:29" x14ac:dyDescent="0.3">
      <c r="A1340">
        <v>10370</v>
      </c>
      <c r="B1340">
        <v>29</v>
      </c>
      <c r="C1340" s="10">
        <v>37.043951117926667</v>
      </c>
      <c r="D1340">
        <v>57.53</v>
      </c>
      <c r="E1340">
        <v>6</v>
      </c>
      <c r="F1340" t="str" cm="1">
        <f t="array" ref="F1340">_xlfn.IFS(G1340&lt;5000,"Small",AND(G1340&gt;=5000,G1340&lt;=10000),"Medium",G1340&gt;10000,"Large")</f>
        <v>Small</v>
      </c>
      <c r="G1340">
        <v>1668.37</v>
      </c>
      <c r="H1340" s="10">
        <f t="shared" si="40"/>
        <v>594.09541758012665</v>
      </c>
      <c r="I1340" s="11">
        <f t="shared" si="41"/>
        <v>0.35609332317179443</v>
      </c>
      <c r="J1340" t="s">
        <v>24</v>
      </c>
      <c r="K1340" s="5">
        <v>38372</v>
      </c>
      <c r="L1340">
        <v>1</v>
      </c>
      <c r="M1340">
        <v>1</v>
      </c>
      <c r="N1340">
        <v>2005</v>
      </c>
      <c r="O1340" t="s">
        <v>450</v>
      </c>
      <c r="P1340">
        <v>121</v>
      </c>
      <c r="Q1340" t="s">
        <v>555</v>
      </c>
      <c r="R1340" t="s">
        <v>259</v>
      </c>
      <c r="S1340" s="2" t="s">
        <v>665</v>
      </c>
      <c r="T1340" t="s">
        <v>260</v>
      </c>
      <c r="U1340" t="s">
        <v>261</v>
      </c>
      <c r="V1340" t="s">
        <v>262</v>
      </c>
      <c r="W1340" t="s">
        <v>146</v>
      </c>
      <c r="X1340" t="s">
        <v>666</v>
      </c>
      <c r="Y1340" t="s">
        <v>88</v>
      </c>
      <c r="Z1340" t="s">
        <v>89</v>
      </c>
      <c r="AA1340" t="s">
        <v>263</v>
      </c>
      <c r="AB1340" t="s">
        <v>264</v>
      </c>
      <c r="AC1340" t="s">
        <v>35</v>
      </c>
    </row>
    <row r="1341" spans="1:29" x14ac:dyDescent="0.3">
      <c r="A1341">
        <v>10382</v>
      </c>
      <c r="B1341">
        <v>39</v>
      </c>
      <c r="C1341" s="10">
        <v>88.26932293518162</v>
      </c>
      <c r="D1341">
        <v>100</v>
      </c>
      <c r="E1341">
        <v>1</v>
      </c>
      <c r="F1341" t="str" cm="1">
        <f t="array" ref="F1341">_xlfn.IFS(G1341&lt;5000,"Small",AND(G1341&gt;=5000,G1341&lt;=10000),"Medium",G1341&gt;10000,"Large")</f>
        <v>Small</v>
      </c>
      <c r="G1341">
        <v>4890.6000000000004</v>
      </c>
      <c r="H1341" s="10">
        <f t="shared" si="40"/>
        <v>1448.0964055279173</v>
      </c>
      <c r="I1341" s="11">
        <f t="shared" si="41"/>
        <v>0.29609790322821683</v>
      </c>
      <c r="J1341" t="s">
        <v>24</v>
      </c>
      <c r="K1341" s="5">
        <v>38400</v>
      </c>
      <c r="L1341">
        <v>1</v>
      </c>
      <c r="M1341">
        <v>2</v>
      </c>
      <c r="N1341">
        <v>2005</v>
      </c>
      <c r="O1341" t="s">
        <v>450</v>
      </c>
      <c r="P1341">
        <v>121</v>
      </c>
      <c r="Q1341" t="s">
        <v>555</v>
      </c>
      <c r="R1341" t="s">
        <v>246</v>
      </c>
      <c r="S1341" t="s">
        <v>661</v>
      </c>
      <c r="T1341" t="s">
        <v>247</v>
      </c>
      <c r="U1341" t="s">
        <v>615</v>
      </c>
      <c r="V1341" t="s">
        <v>248</v>
      </c>
      <c r="W1341" t="s">
        <v>53</v>
      </c>
      <c r="X1341" t="s">
        <v>634</v>
      </c>
      <c r="Y1341" t="s">
        <v>31</v>
      </c>
      <c r="Z1341" t="s">
        <v>32</v>
      </c>
      <c r="AA1341" t="s">
        <v>249</v>
      </c>
      <c r="AB1341" t="s">
        <v>250</v>
      </c>
      <c r="AC1341" t="s">
        <v>49</v>
      </c>
    </row>
    <row r="1342" spans="1:29" x14ac:dyDescent="0.3">
      <c r="A1342">
        <v>10411</v>
      </c>
      <c r="B1342">
        <v>46</v>
      </c>
      <c r="C1342" s="10">
        <v>66.556869649797662</v>
      </c>
      <c r="D1342">
        <v>100</v>
      </c>
      <c r="E1342">
        <v>3</v>
      </c>
      <c r="F1342" t="str" cm="1">
        <f t="array" ref="F1342">_xlfn.IFS(G1342&lt;5000,"Small",AND(G1342&gt;=5000,G1342&lt;=10000),"Medium",G1342&gt;10000,"Large")</f>
        <v>Medium</v>
      </c>
      <c r="G1342">
        <v>5235.72</v>
      </c>
      <c r="H1342" s="10">
        <f t="shared" si="40"/>
        <v>2174.1039961093079</v>
      </c>
      <c r="I1342" s="11">
        <f t="shared" si="41"/>
        <v>0.41524451195046869</v>
      </c>
      <c r="J1342" s="1" t="s">
        <v>24</v>
      </c>
      <c r="K1342" s="5">
        <v>38473</v>
      </c>
      <c r="L1342">
        <v>2</v>
      </c>
      <c r="M1342">
        <v>5</v>
      </c>
      <c r="N1342">
        <v>2005</v>
      </c>
      <c r="O1342" t="s">
        <v>450</v>
      </c>
      <c r="P1342">
        <v>121</v>
      </c>
      <c r="Q1342" t="s">
        <v>555</v>
      </c>
      <c r="R1342" t="s">
        <v>265</v>
      </c>
      <c r="S1342" t="s">
        <v>735</v>
      </c>
      <c r="T1342" t="s">
        <v>266</v>
      </c>
      <c r="U1342" t="s">
        <v>615</v>
      </c>
      <c r="V1342" t="s">
        <v>267</v>
      </c>
      <c r="W1342" t="s">
        <v>268</v>
      </c>
      <c r="X1342" t="s">
        <v>736</v>
      </c>
      <c r="Y1342" t="s">
        <v>209</v>
      </c>
      <c r="Z1342" t="s">
        <v>32</v>
      </c>
      <c r="AA1342" t="s">
        <v>269</v>
      </c>
      <c r="AB1342" t="s">
        <v>270</v>
      </c>
      <c r="AC1342" t="s">
        <v>49</v>
      </c>
    </row>
    <row r="1343" spans="1:29" x14ac:dyDescent="0.3">
      <c r="A1343">
        <v>10425</v>
      </c>
      <c r="B1343">
        <v>38</v>
      </c>
      <c r="C1343" s="10">
        <v>61.912214329661161</v>
      </c>
      <c r="D1343">
        <v>100</v>
      </c>
      <c r="E1343">
        <v>13</v>
      </c>
      <c r="F1343" t="str" cm="1">
        <f t="array" ref="F1343">_xlfn.IFS(G1343&lt;5000,"Small",AND(G1343&gt;=5000,G1343&lt;=10000),"Medium",G1343&gt;10000,"Large")</f>
        <v>Small</v>
      </c>
      <c r="G1343">
        <v>4325.16</v>
      </c>
      <c r="H1343" s="10">
        <f t="shared" si="40"/>
        <v>1972.4958554728755</v>
      </c>
      <c r="I1343" s="11">
        <f t="shared" si="41"/>
        <v>0.45605153461903736</v>
      </c>
      <c r="J1343" t="s">
        <v>271</v>
      </c>
      <c r="K1343" s="5">
        <v>38503</v>
      </c>
      <c r="L1343">
        <v>2</v>
      </c>
      <c r="M1343">
        <v>5</v>
      </c>
      <c r="N1343">
        <v>2005</v>
      </c>
      <c r="O1343" t="s">
        <v>450</v>
      </c>
      <c r="P1343">
        <v>121</v>
      </c>
      <c r="Q1343" t="s">
        <v>555</v>
      </c>
      <c r="R1343" t="s">
        <v>107</v>
      </c>
      <c r="S1343" t="s">
        <v>717</v>
      </c>
      <c r="T1343" t="s">
        <v>108</v>
      </c>
      <c r="U1343" t="s">
        <v>615</v>
      </c>
      <c r="V1343" t="s">
        <v>109</v>
      </c>
      <c r="W1343" t="s">
        <v>615</v>
      </c>
      <c r="X1343" t="s">
        <v>635</v>
      </c>
      <c r="Y1343" t="s">
        <v>39</v>
      </c>
      <c r="Z1343" t="s">
        <v>40</v>
      </c>
      <c r="AA1343" t="s">
        <v>110</v>
      </c>
      <c r="AB1343" t="s">
        <v>111</v>
      </c>
      <c r="AC1343" t="s">
        <v>49</v>
      </c>
    </row>
    <row r="1344" spans="1:29" x14ac:dyDescent="0.3">
      <c r="A1344">
        <v>10103</v>
      </c>
      <c r="B1344">
        <v>41</v>
      </c>
      <c r="C1344" s="10">
        <v>38.5467873911116</v>
      </c>
      <c r="D1344">
        <v>47.29</v>
      </c>
      <c r="E1344">
        <v>9</v>
      </c>
      <c r="F1344" t="str" cm="1">
        <f t="array" ref="F1344">_xlfn.IFS(G1344&lt;5000,"Small",AND(G1344&gt;=5000,G1344&lt;=10000),"Medium",G1344&gt;10000,"Large")</f>
        <v>Small</v>
      </c>
      <c r="G1344">
        <v>1938.89</v>
      </c>
      <c r="H1344" s="10">
        <f t="shared" si="40"/>
        <v>358.47171696442456</v>
      </c>
      <c r="I1344" s="11">
        <f t="shared" si="41"/>
        <v>0.18488502027676895</v>
      </c>
      <c r="J1344" t="s">
        <v>24</v>
      </c>
      <c r="K1344" s="5">
        <v>37650</v>
      </c>
      <c r="L1344">
        <v>1</v>
      </c>
      <c r="M1344">
        <v>1</v>
      </c>
      <c r="N1344">
        <v>2003</v>
      </c>
      <c r="O1344" t="s">
        <v>492</v>
      </c>
      <c r="P1344">
        <v>50</v>
      </c>
      <c r="Q1344" t="s">
        <v>556</v>
      </c>
      <c r="R1344" t="s">
        <v>124</v>
      </c>
      <c r="S1344" t="s">
        <v>719</v>
      </c>
      <c r="T1344" t="s">
        <v>125</v>
      </c>
      <c r="U1344" t="s">
        <v>615</v>
      </c>
      <c r="V1344" t="s">
        <v>126</v>
      </c>
      <c r="W1344" t="s">
        <v>615</v>
      </c>
      <c r="X1344" t="s">
        <v>639</v>
      </c>
      <c r="Y1344" t="s">
        <v>73</v>
      </c>
      <c r="Z1344" t="s">
        <v>40</v>
      </c>
      <c r="AA1344" t="s">
        <v>127</v>
      </c>
      <c r="AB1344" t="s">
        <v>128</v>
      </c>
      <c r="AC1344" t="s">
        <v>35</v>
      </c>
    </row>
    <row r="1345" spans="1:29" x14ac:dyDescent="0.3">
      <c r="A1345">
        <v>10113</v>
      </c>
      <c r="B1345">
        <v>50</v>
      </c>
      <c r="C1345" s="10">
        <v>39.516988370526136</v>
      </c>
      <c r="D1345">
        <v>49.81</v>
      </c>
      <c r="E1345">
        <v>3</v>
      </c>
      <c r="F1345" t="str" cm="1">
        <f t="array" ref="F1345">_xlfn.IFS(G1345&lt;5000,"Small",AND(G1345&gt;=5000,G1345&lt;=10000),"Medium",G1345&gt;10000,"Large")</f>
        <v>Small</v>
      </c>
      <c r="G1345">
        <v>2490.5</v>
      </c>
      <c r="H1345" s="10">
        <f t="shared" si="40"/>
        <v>514.65058147369314</v>
      </c>
      <c r="I1345" s="11">
        <f t="shared" si="41"/>
        <v>0.20664548543412695</v>
      </c>
      <c r="J1345" t="s">
        <v>24</v>
      </c>
      <c r="K1345" s="5">
        <v>37706</v>
      </c>
      <c r="L1345">
        <v>1</v>
      </c>
      <c r="M1345">
        <v>3</v>
      </c>
      <c r="N1345">
        <v>2003</v>
      </c>
      <c r="O1345" t="s">
        <v>492</v>
      </c>
      <c r="P1345">
        <v>50</v>
      </c>
      <c r="Q1345" t="s">
        <v>556</v>
      </c>
      <c r="R1345" t="s">
        <v>246</v>
      </c>
      <c r="S1345" t="s">
        <v>661</v>
      </c>
      <c r="T1345" t="s">
        <v>247</v>
      </c>
      <c r="U1345" t="s">
        <v>615</v>
      </c>
      <c r="V1345" t="s">
        <v>248</v>
      </c>
      <c r="W1345" t="s">
        <v>53</v>
      </c>
      <c r="X1345" t="s">
        <v>634</v>
      </c>
      <c r="Y1345" t="s">
        <v>31</v>
      </c>
      <c r="Z1345" t="s">
        <v>32</v>
      </c>
      <c r="AA1345" t="s">
        <v>249</v>
      </c>
      <c r="AB1345" t="s">
        <v>250</v>
      </c>
      <c r="AC1345" t="s">
        <v>35</v>
      </c>
    </row>
    <row r="1346" spans="1:29" x14ac:dyDescent="0.3">
      <c r="A1346">
        <v>10126</v>
      </c>
      <c r="B1346">
        <v>43</v>
      </c>
      <c r="C1346" s="10">
        <v>37.055563603083584</v>
      </c>
      <c r="D1346">
        <v>53.83</v>
      </c>
      <c r="E1346">
        <v>9</v>
      </c>
      <c r="F1346" t="str" cm="1">
        <f t="array" ref="F1346">_xlfn.IFS(G1346&lt;5000,"Small",AND(G1346&gt;=5000,G1346&lt;=10000),"Medium",G1346&gt;10000,"Large")</f>
        <v>Small</v>
      </c>
      <c r="G1346">
        <v>2314.69</v>
      </c>
      <c r="H1346" s="10">
        <f t="shared" si="40"/>
        <v>721.30076506740602</v>
      </c>
      <c r="I1346" s="11">
        <f t="shared" si="41"/>
        <v>0.3116187329912023</v>
      </c>
      <c r="J1346" t="s">
        <v>24</v>
      </c>
      <c r="K1346" s="5">
        <v>37769</v>
      </c>
      <c r="L1346">
        <v>2</v>
      </c>
      <c r="M1346">
        <v>5</v>
      </c>
      <c r="N1346">
        <v>2003</v>
      </c>
      <c r="O1346" t="s">
        <v>492</v>
      </c>
      <c r="P1346">
        <v>50</v>
      </c>
      <c r="Q1346" t="s">
        <v>556</v>
      </c>
      <c r="R1346" t="s">
        <v>175</v>
      </c>
      <c r="S1346" t="s">
        <v>726</v>
      </c>
      <c r="T1346" t="s">
        <v>176</v>
      </c>
      <c r="U1346" t="s">
        <v>615</v>
      </c>
      <c r="V1346" t="s">
        <v>163</v>
      </c>
      <c r="W1346" t="s">
        <v>615</v>
      </c>
      <c r="X1346" t="s">
        <v>647</v>
      </c>
      <c r="Y1346" t="s">
        <v>164</v>
      </c>
      <c r="Z1346" t="s">
        <v>40</v>
      </c>
      <c r="AA1346" t="s">
        <v>177</v>
      </c>
      <c r="AB1346" t="s">
        <v>178</v>
      </c>
      <c r="AC1346" t="s">
        <v>35</v>
      </c>
    </row>
    <row r="1347" spans="1:29" x14ac:dyDescent="0.3">
      <c r="A1347">
        <v>10140</v>
      </c>
      <c r="B1347">
        <v>29</v>
      </c>
      <c r="C1347" s="10">
        <v>31.993858523881954</v>
      </c>
      <c r="D1347">
        <v>43.27</v>
      </c>
      <c r="E1347">
        <v>9</v>
      </c>
      <c r="F1347" t="str" cm="1">
        <f t="array" ref="F1347">_xlfn.IFS(G1347&lt;5000,"Small",AND(G1347&gt;=5000,G1347&lt;=10000),"Medium",G1347&gt;10000,"Large")</f>
        <v>Small</v>
      </c>
      <c r="G1347">
        <v>1254.83</v>
      </c>
      <c r="H1347" s="10">
        <f t="shared" ref="H1347:H1410" si="42">G1347-(B1347*C1347)</f>
        <v>327.00810280742326</v>
      </c>
      <c r="I1347" s="11">
        <f t="shared" ref="I1347:I1410" si="43">H1347/G1347</f>
        <v>0.26059952567871608</v>
      </c>
      <c r="J1347" t="s">
        <v>24</v>
      </c>
      <c r="K1347" s="5">
        <v>37826</v>
      </c>
      <c r="L1347">
        <v>3</v>
      </c>
      <c r="M1347">
        <v>7</v>
      </c>
      <c r="N1347">
        <v>2003</v>
      </c>
      <c r="O1347" t="s">
        <v>492</v>
      </c>
      <c r="P1347">
        <v>50</v>
      </c>
      <c r="Q1347" t="s">
        <v>556</v>
      </c>
      <c r="R1347" t="s">
        <v>60</v>
      </c>
      <c r="S1347" t="s">
        <v>622</v>
      </c>
      <c r="T1347" t="s">
        <v>61</v>
      </c>
      <c r="U1347" t="s">
        <v>615</v>
      </c>
      <c r="V1347" t="s">
        <v>62</v>
      </c>
      <c r="W1347" t="s">
        <v>53</v>
      </c>
      <c r="X1347" t="s">
        <v>623</v>
      </c>
      <c r="Y1347" t="s">
        <v>31</v>
      </c>
      <c r="Z1347" t="s">
        <v>32</v>
      </c>
      <c r="AA1347" t="s">
        <v>63</v>
      </c>
      <c r="AB1347" t="s">
        <v>64</v>
      </c>
      <c r="AC1347" t="s">
        <v>35</v>
      </c>
    </row>
    <row r="1348" spans="1:29" x14ac:dyDescent="0.3">
      <c r="A1348">
        <v>10150</v>
      </c>
      <c r="B1348">
        <v>30</v>
      </c>
      <c r="C1348" s="10">
        <v>31.837370617064956</v>
      </c>
      <c r="D1348">
        <v>42.76</v>
      </c>
      <c r="E1348">
        <v>6</v>
      </c>
      <c r="F1348" t="str" cm="1">
        <f t="array" ref="F1348">_xlfn.IFS(G1348&lt;5000,"Small",AND(G1348&gt;=5000,G1348&lt;=10000),"Medium",G1348&gt;10000,"Large")</f>
        <v>Small</v>
      </c>
      <c r="G1348">
        <v>1282.8</v>
      </c>
      <c r="H1348" s="10">
        <f t="shared" si="42"/>
        <v>327.67888148805127</v>
      </c>
      <c r="I1348" s="11">
        <f t="shared" si="43"/>
        <v>0.25544035039604873</v>
      </c>
      <c r="J1348" t="s">
        <v>24</v>
      </c>
      <c r="K1348" s="5">
        <v>37883</v>
      </c>
      <c r="L1348">
        <v>3</v>
      </c>
      <c r="M1348">
        <v>9</v>
      </c>
      <c r="N1348">
        <v>2003</v>
      </c>
      <c r="O1348" t="s">
        <v>492</v>
      </c>
      <c r="P1348">
        <v>50</v>
      </c>
      <c r="Q1348" t="s">
        <v>556</v>
      </c>
      <c r="R1348" t="s">
        <v>179</v>
      </c>
      <c r="S1348" s="2" t="s">
        <v>648</v>
      </c>
      <c r="T1348" t="s">
        <v>180</v>
      </c>
      <c r="U1348" t="s">
        <v>615</v>
      </c>
      <c r="V1348" t="s">
        <v>181</v>
      </c>
      <c r="W1348" t="s">
        <v>615</v>
      </c>
      <c r="X1348" t="s">
        <v>649</v>
      </c>
      <c r="Y1348" t="s">
        <v>181</v>
      </c>
      <c r="Z1348" t="s">
        <v>182</v>
      </c>
      <c r="AA1348" t="s">
        <v>183</v>
      </c>
      <c r="AB1348" t="s">
        <v>184</v>
      </c>
      <c r="AC1348" t="s">
        <v>35</v>
      </c>
    </row>
    <row r="1349" spans="1:29" x14ac:dyDescent="0.3">
      <c r="A1349">
        <v>10164</v>
      </c>
      <c r="B1349">
        <v>25</v>
      </c>
      <c r="C1349" s="10">
        <v>41.313371557925464</v>
      </c>
      <c r="D1349">
        <v>53.83</v>
      </c>
      <c r="E1349">
        <v>7</v>
      </c>
      <c r="F1349" t="str" cm="1">
        <f t="array" ref="F1349">_xlfn.IFS(G1349&lt;5000,"Small",AND(G1349&gt;=5000,G1349&lt;=10000),"Medium",G1349&gt;10000,"Large")</f>
        <v>Small</v>
      </c>
      <c r="G1349">
        <v>1345.75</v>
      </c>
      <c r="H1349" s="10">
        <f t="shared" si="42"/>
        <v>312.91571105186335</v>
      </c>
      <c r="I1349" s="11">
        <f t="shared" si="43"/>
        <v>0.2325214274953471</v>
      </c>
      <c r="J1349" t="s">
        <v>365</v>
      </c>
      <c r="K1349" s="5">
        <v>37915</v>
      </c>
      <c r="L1349">
        <v>4</v>
      </c>
      <c r="M1349">
        <v>10</v>
      </c>
      <c r="N1349">
        <v>2003</v>
      </c>
      <c r="O1349" t="s">
        <v>492</v>
      </c>
      <c r="P1349">
        <v>50</v>
      </c>
      <c r="Q1349" t="s">
        <v>556</v>
      </c>
      <c r="R1349" t="s">
        <v>366</v>
      </c>
      <c r="S1349" t="s">
        <v>751</v>
      </c>
      <c r="T1349" t="s">
        <v>367</v>
      </c>
      <c r="U1349" t="s">
        <v>615</v>
      </c>
      <c r="V1349" t="s">
        <v>368</v>
      </c>
      <c r="W1349" t="s">
        <v>615</v>
      </c>
      <c r="X1349" t="s">
        <v>682</v>
      </c>
      <c r="Y1349" t="s">
        <v>137</v>
      </c>
      <c r="Z1349" t="s">
        <v>40</v>
      </c>
      <c r="AA1349" t="s">
        <v>369</v>
      </c>
      <c r="AB1349" t="s">
        <v>370</v>
      </c>
      <c r="AC1349" t="s">
        <v>35</v>
      </c>
    </row>
    <row r="1350" spans="1:29" x14ac:dyDescent="0.3">
      <c r="A1350">
        <v>10174</v>
      </c>
      <c r="B1350">
        <v>49</v>
      </c>
      <c r="C1350" s="10">
        <v>37.245562203173591</v>
      </c>
      <c r="D1350">
        <v>44.78</v>
      </c>
      <c r="E1350">
        <v>2</v>
      </c>
      <c r="F1350" t="str" cm="1">
        <f t="array" ref="F1350">_xlfn.IFS(G1350&lt;5000,"Small",AND(G1350&gt;=5000,G1350&lt;=10000),"Medium",G1350&gt;10000,"Large")</f>
        <v>Small</v>
      </c>
      <c r="G1350">
        <v>2194.2199999999998</v>
      </c>
      <c r="H1350" s="10">
        <f t="shared" si="42"/>
        <v>369.18745204449374</v>
      </c>
      <c r="I1350" s="11">
        <f t="shared" si="43"/>
        <v>0.16825452873663249</v>
      </c>
      <c r="J1350" s="1" t="s">
        <v>24</v>
      </c>
      <c r="K1350" s="5">
        <v>37931</v>
      </c>
      <c r="L1350">
        <v>4</v>
      </c>
      <c r="M1350">
        <v>11</v>
      </c>
      <c r="N1350">
        <v>2003</v>
      </c>
      <c r="O1350" t="s">
        <v>492</v>
      </c>
      <c r="P1350">
        <v>50</v>
      </c>
      <c r="Q1350" t="s">
        <v>556</v>
      </c>
      <c r="R1350" t="s">
        <v>189</v>
      </c>
      <c r="S1350" t="s">
        <v>727</v>
      </c>
      <c r="T1350" t="s">
        <v>190</v>
      </c>
      <c r="U1350" t="s">
        <v>615</v>
      </c>
      <c r="V1350" t="s">
        <v>191</v>
      </c>
      <c r="W1350" t="s">
        <v>192</v>
      </c>
      <c r="X1350" t="s">
        <v>651</v>
      </c>
      <c r="Y1350" t="s">
        <v>88</v>
      </c>
      <c r="Z1350" t="s">
        <v>89</v>
      </c>
      <c r="AA1350" t="s">
        <v>193</v>
      </c>
      <c r="AB1350" t="s">
        <v>194</v>
      </c>
      <c r="AC1350" t="s">
        <v>35</v>
      </c>
    </row>
    <row r="1351" spans="1:29" x14ac:dyDescent="0.3">
      <c r="A1351">
        <v>10183</v>
      </c>
      <c r="B1351">
        <v>40</v>
      </c>
      <c r="C1351" s="10">
        <v>36.072744672515128</v>
      </c>
      <c r="D1351">
        <v>49.3</v>
      </c>
      <c r="E1351">
        <v>6</v>
      </c>
      <c r="F1351" t="str" cm="1">
        <f t="array" ref="F1351">_xlfn.IFS(G1351&lt;5000,"Small",AND(G1351&gt;=5000,G1351&lt;=10000),"Medium",G1351&gt;10000,"Large")</f>
        <v>Small</v>
      </c>
      <c r="G1351">
        <v>1972</v>
      </c>
      <c r="H1351" s="10">
        <f t="shared" si="42"/>
        <v>529.09021309939499</v>
      </c>
      <c r="I1351" s="11">
        <f t="shared" si="43"/>
        <v>0.2683013251011131</v>
      </c>
      <c r="J1351" t="s">
        <v>24</v>
      </c>
      <c r="K1351" s="5">
        <v>37938</v>
      </c>
      <c r="L1351">
        <v>4</v>
      </c>
      <c r="M1351">
        <v>11</v>
      </c>
      <c r="N1351">
        <v>2003</v>
      </c>
      <c r="O1351" t="s">
        <v>492</v>
      </c>
      <c r="P1351">
        <v>50</v>
      </c>
      <c r="Q1351" t="s">
        <v>556</v>
      </c>
      <c r="R1351" t="s">
        <v>195</v>
      </c>
      <c r="S1351" t="s">
        <v>652</v>
      </c>
      <c r="T1351" t="s">
        <v>196</v>
      </c>
      <c r="U1351" t="s">
        <v>615</v>
      </c>
      <c r="V1351" t="s">
        <v>197</v>
      </c>
      <c r="W1351" t="s">
        <v>132</v>
      </c>
      <c r="X1351" t="s">
        <v>653</v>
      </c>
      <c r="Y1351" t="s">
        <v>31</v>
      </c>
      <c r="Z1351" t="s">
        <v>32</v>
      </c>
      <c r="AA1351" t="s">
        <v>198</v>
      </c>
      <c r="AB1351" t="s">
        <v>199</v>
      </c>
      <c r="AC1351" t="s">
        <v>35</v>
      </c>
    </row>
    <row r="1352" spans="1:29" x14ac:dyDescent="0.3">
      <c r="A1352">
        <v>10194</v>
      </c>
      <c r="B1352">
        <v>41</v>
      </c>
      <c r="C1352" s="10">
        <v>28.460494609473848</v>
      </c>
      <c r="D1352">
        <v>44.78</v>
      </c>
      <c r="E1352">
        <v>9</v>
      </c>
      <c r="F1352" t="str" cm="1">
        <f t="array" ref="F1352">_xlfn.IFS(G1352&lt;5000,"Small",AND(G1352&gt;=5000,G1352&lt;=10000),"Medium",G1352&gt;10000,"Large")</f>
        <v>Small</v>
      </c>
      <c r="G1352">
        <v>1835.98</v>
      </c>
      <c r="H1352" s="10">
        <f t="shared" si="42"/>
        <v>669.09972101157223</v>
      </c>
      <c r="I1352" s="11">
        <f t="shared" si="43"/>
        <v>0.36443736914975772</v>
      </c>
      <c r="J1352" t="s">
        <v>24</v>
      </c>
      <c r="K1352" s="5">
        <v>37950</v>
      </c>
      <c r="L1352">
        <v>4</v>
      </c>
      <c r="M1352">
        <v>11</v>
      </c>
      <c r="N1352">
        <v>2003</v>
      </c>
      <c r="O1352" t="s">
        <v>492</v>
      </c>
      <c r="P1352">
        <v>50</v>
      </c>
      <c r="Q1352" t="s">
        <v>556</v>
      </c>
      <c r="R1352" t="s">
        <v>200</v>
      </c>
      <c r="S1352" t="s">
        <v>728</v>
      </c>
      <c r="T1352" t="s">
        <v>201</v>
      </c>
      <c r="U1352" t="s">
        <v>615</v>
      </c>
      <c r="V1352" t="s">
        <v>202</v>
      </c>
      <c r="W1352" t="s">
        <v>615</v>
      </c>
      <c r="X1352" t="s">
        <v>654</v>
      </c>
      <c r="Y1352" t="s">
        <v>39</v>
      </c>
      <c r="Z1352" t="s">
        <v>40</v>
      </c>
      <c r="AA1352" t="s">
        <v>203</v>
      </c>
      <c r="AB1352" t="s">
        <v>204</v>
      </c>
      <c r="AC1352" t="s">
        <v>35</v>
      </c>
    </row>
    <row r="1353" spans="1:29" x14ac:dyDescent="0.3">
      <c r="A1353">
        <v>10206</v>
      </c>
      <c r="B1353">
        <v>21</v>
      </c>
      <c r="C1353" s="10">
        <v>33.900624379367272</v>
      </c>
      <c r="D1353">
        <v>53.33</v>
      </c>
      <c r="E1353">
        <v>4</v>
      </c>
      <c r="F1353" t="str" cm="1">
        <f t="array" ref="F1353">_xlfn.IFS(G1353&lt;5000,"Small",AND(G1353&gt;=5000,G1353&lt;=10000),"Medium",G1353&gt;10000,"Large")</f>
        <v>Small</v>
      </c>
      <c r="G1353">
        <v>1119.93</v>
      </c>
      <c r="H1353" s="10">
        <f t="shared" si="42"/>
        <v>408.01688803328739</v>
      </c>
      <c r="I1353" s="11">
        <f t="shared" si="43"/>
        <v>0.36432356310955805</v>
      </c>
      <c r="J1353" s="1" t="s">
        <v>24</v>
      </c>
      <c r="K1353" s="5">
        <v>37960</v>
      </c>
      <c r="L1353">
        <v>4</v>
      </c>
      <c r="M1353">
        <v>12</v>
      </c>
      <c r="N1353">
        <v>2003</v>
      </c>
      <c r="O1353" t="s">
        <v>492</v>
      </c>
      <c r="P1353">
        <v>50</v>
      </c>
      <c r="Q1353" t="s">
        <v>556</v>
      </c>
      <c r="R1353" t="s">
        <v>205</v>
      </c>
      <c r="S1353" t="s">
        <v>729</v>
      </c>
      <c r="T1353" t="s">
        <v>206</v>
      </c>
      <c r="U1353" t="s">
        <v>615</v>
      </c>
      <c r="V1353" t="s">
        <v>207</v>
      </c>
      <c r="W1353" t="s">
        <v>208</v>
      </c>
      <c r="X1353" t="s">
        <v>730</v>
      </c>
      <c r="Y1353" t="s">
        <v>209</v>
      </c>
      <c r="Z1353" t="s">
        <v>32</v>
      </c>
      <c r="AA1353" t="s">
        <v>210</v>
      </c>
      <c r="AB1353" t="s">
        <v>211</v>
      </c>
      <c r="AC1353" t="s">
        <v>35</v>
      </c>
    </row>
    <row r="1354" spans="1:29" x14ac:dyDescent="0.3">
      <c r="A1354">
        <v>10215</v>
      </c>
      <c r="B1354">
        <v>46</v>
      </c>
      <c r="C1354" s="10">
        <v>37.523703055185493</v>
      </c>
      <c r="D1354">
        <v>45.28</v>
      </c>
      <c r="E1354">
        <v>1</v>
      </c>
      <c r="F1354" t="str" cm="1">
        <f t="array" ref="F1354">_xlfn.IFS(G1354&lt;5000,"Small",AND(G1354&gt;=5000,G1354&lt;=10000),"Medium",G1354&gt;10000,"Large")</f>
        <v>Small</v>
      </c>
      <c r="G1354">
        <v>2082.88</v>
      </c>
      <c r="H1354" s="10">
        <f t="shared" si="42"/>
        <v>356.78965946146741</v>
      </c>
      <c r="I1354" s="11">
        <f t="shared" si="43"/>
        <v>0.17129631061869496</v>
      </c>
      <c r="J1354" t="s">
        <v>24</v>
      </c>
      <c r="K1354" s="5">
        <v>38015</v>
      </c>
      <c r="L1354">
        <v>1</v>
      </c>
      <c r="M1354">
        <v>1</v>
      </c>
      <c r="N1354">
        <v>2004</v>
      </c>
      <c r="O1354" t="s">
        <v>492</v>
      </c>
      <c r="P1354">
        <v>50</v>
      </c>
      <c r="Q1354" t="s">
        <v>556</v>
      </c>
      <c r="R1354" t="s">
        <v>212</v>
      </c>
      <c r="S1354" t="s">
        <v>655</v>
      </c>
      <c r="T1354" t="s">
        <v>213</v>
      </c>
      <c r="U1354" t="s">
        <v>615</v>
      </c>
      <c r="V1354" t="s">
        <v>214</v>
      </c>
      <c r="W1354" t="s">
        <v>53</v>
      </c>
      <c r="X1354" t="s">
        <v>632</v>
      </c>
      <c r="Y1354" t="s">
        <v>31</v>
      </c>
      <c r="Z1354" t="s">
        <v>32</v>
      </c>
      <c r="AA1354" t="s">
        <v>215</v>
      </c>
      <c r="AB1354" t="s">
        <v>216</v>
      </c>
      <c r="AC1354" t="s">
        <v>35</v>
      </c>
    </row>
    <row r="1355" spans="1:29" x14ac:dyDescent="0.3">
      <c r="A1355">
        <v>10229</v>
      </c>
      <c r="B1355">
        <v>39</v>
      </c>
      <c r="C1355" s="10">
        <v>36.150207206930567</v>
      </c>
      <c r="D1355">
        <v>40.25</v>
      </c>
      <c r="E1355">
        <v>14</v>
      </c>
      <c r="F1355" t="str" cm="1">
        <f t="array" ref="F1355">_xlfn.IFS(G1355&lt;5000,"Small",AND(G1355&gt;=5000,G1355&lt;=10000),"Medium",G1355&gt;10000,"Large")</f>
        <v>Small</v>
      </c>
      <c r="G1355">
        <v>1569.75</v>
      </c>
      <c r="H1355" s="10">
        <f t="shared" si="42"/>
        <v>159.8919189297078</v>
      </c>
      <c r="I1355" s="11">
        <f t="shared" si="43"/>
        <v>0.10185820603899207</v>
      </c>
      <c r="J1355" s="1" t="s">
        <v>24</v>
      </c>
      <c r="K1355" s="5">
        <v>38057</v>
      </c>
      <c r="L1355">
        <v>1</v>
      </c>
      <c r="M1355">
        <v>3</v>
      </c>
      <c r="N1355">
        <v>2004</v>
      </c>
      <c r="O1355" t="s">
        <v>492</v>
      </c>
      <c r="P1355">
        <v>50</v>
      </c>
      <c r="Q1355" t="s">
        <v>556</v>
      </c>
      <c r="R1355" t="s">
        <v>246</v>
      </c>
      <c r="S1355" t="s">
        <v>661</v>
      </c>
      <c r="T1355" t="s">
        <v>247</v>
      </c>
      <c r="U1355" t="s">
        <v>615</v>
      </c>
      <c r="V1355" t="s">
        <v>248</v>
      </c>
      <c r="W1355" t="s">
        <v>53</v>
      </c>
      <c r="X1355" t="s">
        <v>634</v>
      </c>
      <c r="Y1355" t="s">
        <v>31</v>
      </c>
      <c r="Z1355" t="s">
        <v>32</v>
      </c>
      <c r="AA1355" t="s">
        <v>249</v>
      </c>
      <c r="AB1355" t="s">
        <v>250</v>
      </c>
      <c r="AC1355" t="s">
        <v>35</v>
      </c>
    </row>
    <row r="1356" spans="1:29" x14ac:dyDescent="0.3">
      <c r="A1356">
        <v>10245</v>
      </c>
      <c r="B1356">
        <v>45</v>
      </c>
      <c r="C1356" s="10">
        <v>47.306384788944598</v>
      </c>
      <c r="D1356">
        <v>59.87</v>
      </c>
      <c r="E1356">
        <v>7</v>
      </c>
      <c r="F1356" t="str" cm="1">
        <f t="array" ref="F1356">_xlfn.IFS(G1356&lt;5000,"Small",AND(G1356&gt;=5000,G1356&lt;=10000),"Medium",G1356&gt;10000,"Large")</f>
        <v>Small</v>
      </c>
      <c r="G1356">
        <v>2694.15</v>
      </c>
      <c r="H1356" s="10">
        <f t="shared" si="42"/>
        <v>565.36268449749332</v>
      </c>
      <c r="I1356" s="11">
        <f t="shared" si="43"/>
        <v>0.20984825807675642</v>
      </c>
      <c r="J1356" s="1" t="s">
        <v>24</v>
      </c>
      <c r="K1356" s="5">
        <v>38111</v>
      </c>
      <c r="L1356">
        <v>2</v>
      </c>
      <c r="M1356">
        <v>5</v>
      </c>
      <c r="N1356">
        <v>2004</v>
      </c>
      <c r="O1356" t="s">
        <v>492</v>
      </c>
      <c r="P1356">
        <v>50</v>
      </c>
      <c r="Q1356" t="s">
        <v>556</v>
      </c>
      <c r="R1356" t="s">
        <v>220</v>
      </c>
      <c r="S1356" t="s">
        <v>657</v>
      </c>
      <c r="T1356" t="s">
        <v>221</v>
      </c>
      <c r="U1356" t="s">
        <v>615</v>
      </c>
      <c r="V1356" t="s">
        <v>222</v>
      </c>
      <c r="W1356" t="s">
        <v>105</v>
      </c>
      <c r="X1356" t="s">
        <v>658</v>
      </c>
      <c r="Y1356" t="s">
        <v>31</v>
      </c>
      <c r="Z1356" t="s">
        <v>32</v>
      </c>
      <c r="AA1356" t="s">
        <v>78</v>
      </c>
      <c r="AB1356" t="s">
        <v>223</v>
      </c>
      <c r="AC1356" t="s">
        <v>35</v>
      </c>
    </row>
    <row r="1357" spans="1:29" x14ac:dyDescent="0.3">
      <c r="A1357">
        <v>10258</v>
      </c>
      <c r="B1357">
        <v>21</v>
      </c>
      <c r="C1357" s="10">
        <v>50.539719849921219</v>
      </c>
      <c r="D1357">
        <v>59.87</v>
      </c>
      <c r="E1357">
        <v>4</v>
      </c>
      <c r="F1357" t="str" cm="1">
        <f t="array" ref="F1357">_xlfn.IFS(G1357&lt;5000,"Small",AND(G1357&gt;=5000,G1357&lt;=10000),"Medium",G1357&gt;10000,"Large")</f>
        <v>Small</v>
      </c>
      <c r="G1357">
        <v>1257.27</v>
      </c>
      <c r="H1357" s="10">
        <f t="shared" si="42"/>
        <v>195.93588315165448</v>
      </c>
      <c r="I1357" s="11">
        <f t="shared" si="43"/>
        <v>0.15584232754432578</v>
      </c>
      <c r="J1357" t="s">
        <v>24</v>
      </c>
      <c r="K1357" s="5">
        <v>38153</v>
      </c>
      <c r="L1357">
        <v>2</v>
      </c>
      <c r="M1357">
        <v>6</v>
      </c>
      <c r="N1357">
        <v>2004</v>
      </c>
      <c r="O1357" t="s">
        <v>492</v>
      </c>
      <c r="P1357">
        <v>50</v>
      </c>
      <c r="Q1357" t="s">
        <v>556</v>
      </c>
      <c r="R1357" t="s">
        <v>224</v>
      </c>
      <c r="S1357" t="s">
        <v>225</v>
      </c>
      <c r="T1357" t="s">
        <v>226</v>
      </c>
      <c r="U1357" t="s">
        <v>615</v>
      </c>
      <c r="V1357" t="s">
        <v>227</v>
      </c>
      <c r="W1357" t="s">
        <v>228</v>
      </c>
      <c r="X1357" t="s">
        <v>229</v>
      </c>
      <c r="Y1357" t="s">
        <v>182</v>
      </c>
      <c r="Z1357" t="s">
        <v>182</v>
      </c>
      <c r="AA1357" t="s">
        <v>230</v>
      </c>
      <c r="AB1357" t="s">
        <v>231</v>
      </c>
      <c r="AC1357" t="s">
        <v>35</v>
      </c>
    </row>
    <row r="1358" spans="1:29" x14ac:dyDescent="0.3">
      <c r="A1358">
        <v>10270</v>
      </c>
      <c r="B1358">
        <v>44</v>
      </c>
      <c r="C1358" s="10">
        <v>42.725931109554573</v>
      </c>
      <c r="D1358">
        <v>58.36</v>
      </c>
      <c r="E1358">
        <v>7</v>
      </c>
      <c r="F1358" t="str" cm="1">
        <f t="array" ref="F1358">_xlfn.IFS(G1358&lt;5000,"Small",AND(G1358&gt;=5000,G1358&lt;=10000),"Medium",G1358&gt;10000,"Large")</f>
        <v>Small</v>
      </c>
      <c r="G1358">
        <v>2567.84</v>
      </c>
      <c r="H1358" s="10">
        <f t="shared" si="42"/>
        <v>687.89903117959898</v>
      </c>
      <c r="I1358" s="11">
        <f t="shared" si="43"/>
        <v>0.26789014548398615</v>
      </c>
      <c r="J1358" t="s">
        <v>24</v>
      </c>
      <c r="K1358" s="5">
        <v>38187</v>
      </c>
      <c r="L1358">
        <v>3</v>
      </c>
      <c r="M1358">
        <v>7</v>
      </c>
      <c r="N1358">
        <v>2004</v>
      </c>
      <c r="O1358" t="s">
        <v>492</v>
      </c>
      <c r="P1358">
        <v>50</v>
      </c>
      <c r="Q1358" t="s">
        <v>556</v>
      </c>
      <c r="R1358" t="s">
        <v>141</v>
      </c>
      <c r="S1358" t="s">
        <v>142</v>
      </c>
      <c r="T1358" t="s">
        <v>143</v>
      </c>
      <c r="U1358" t="s">
        <v>144</v>
      </c>
      <c r="V1358" t="s">
        <v>145</v>
      </c>
      <c r="W1358" t="s">
        <v>146</v>
      </c>
      <c r="X1358" t="s">
        <v>643</v>
      </c>
      <c r="Y1358" t="s">
        <v>88</v>
      </c>
      <c r="Z1358" t="s">
        <v>89</v>
      </c>
      <c r="AA1358" t="s">
        <v>147</v>
      </c>
      <c r="AB1358" t="s">
        <v>148</v>
      </c>
      <c r="AC1358" t="s">
        <v>35</v>
      </c>
    </row>
    <row r="1359" spans="1:29" x14ac:dyDescent="0.3">
      <c r="A1359">
        <v>10281</v>
      </c>
      <c r="B1359">
        <v>44</v>
      </c>
      <c r="C1359" s="10">
        <v>52.06962381464821</v>
      </c>
      <c r="D1359">
        <v>59.87</v>
      </c>
      <c r="E1359">
        <v>14</v>
      </c>
      <c r="F1359" t="str" cm="1">
        <f t="array" ref="F1359">_xlfn.IFS(G1359&lt;5000,"Small",AND(G1359&gt;=5000,G1359&lt;=10000),"Medium",G1359&gt;10000,"Large")</f>
        <v>Small</v>
      </c>
      <c r="G1359">
        <v>2634.28</v>
      </c>
      <c r="H1359" s="10">
        <f t="shared" si="42"/>
        <v>343.21655215547889</v>
      </c>
      <c r="I1359" s="11">
        <f t="shared" si="43"/>
        <v>0.13028856163941527</v>
      </c>
      <c r="J1359" t="s">
        <v>24</v>
      </c>
      <c r="K1359" s="5">
        <v>38218</v>
      </c>
      <c r="L1359">
        <v>3</v>
      </c>
      <c r="M1359">
        <v>8</v>
      </c>
      <c r="N1359">
        <v>2004</v>
      </c>
      <c r="O1359" t="s">
        <v>492</v>
      </c>
      <c r="P1359">
        <v>50</v>
      </c>
      <c r="Q1359" t="s">
        <v>556</v>
      </c>
      <c r="R1359" t="s">
        <v>129</v>
      </c>
      <c r="S1359" t="s">
        <v>640</v>
      </c>
      <c r="T1359" t="s">
        <v>130</v>
      </c>
      <c r="U1359" t="s">
        <v>615</v>
      </c>
      <c r="V1359" t="s">
        <v>131</v>
      </c>
      <c r="W1359" t="s">
        <v>132</v>
      </c>
      <c r="X1359" t="s">
        <v>641</v>
      </c>
      <c r="Y1359" t="s">
        <v>31</v>
      </c>
      <c r="Z1359" t="s">
        <v>32</v>
      </c>
      <c r="AA1359" t="s">
        <v>33</v>
      </c>
      <c r="AB1359" t="s">
        <v>133</v>
      </c>
      <c r="AC1359" t="s">
        <v>35</v>
      </c>
    </row>
    <row r="1360" spans="1:29" x14ac:dyDescent="0.3">
      <c r="A1360">
        <v>10291</v>
      </c>
      <c r="B1360">
        <v>29</v>
      </c>
      <c r="C1360" s="10">
        <v>32.126866102422035</v>
      </c>
      <c r="D1360">
        <v>51.82</v>
      </c>
      <c r="E1360">
        <v>9</v>
      </c>
      <c r="F1360" t="str" cm="1">
        <f t="array" ref="F1360">_xlfn.IFS(G1360&lt;5000,"Small",AND(G1360&gt;=5000,G1360&lt;=10000),"Medium",G1360&gt;10000,"Large")</f>
        <v>Small</v>
      </c>
      <c r="G1360">
        <v>1502.78</v>
      </c>
      <c r="H1360" s="10">
        <f t="shared" si="42"/>
        <v>571.10088302976101</v>
      </c>
      <c r="I1360" s="11">
        <f t="shared" si="43"/>
        <v>0.38002960049359258</v>
      </c>
      <c r="J1360" s="1" t="s">
        <v>24</v>
      </c>
      <c r="K1360" s="5">
        <v>38238</v>
      </c>
      <c r="L1360">
        <v>3</v>
      </c>
      <c r="M1360">
        <v>9</v>
      </c>
      <c r="N1360">
        <v>2004</v>
      </c>
      <c r="O1360" t="s">
        <v>492</v>
      </c>
      <c r="P1360">
        <v>50</v>
      </c>
      <c r="Q1360" t="s">
        <v>556</v>
      </c>
      <c r="R1360" t="s">
        <v>238</v>
      </c>
      <c r="S1360" t="s">
        <v>732</v>
      </c>
      <c r="T1360" t="s">
        <v>239</v>
      </c>
      <c r="U1360" t="s">
        <v>615</v>
      </c>
      <c r="V1360" t="s">
        <v>240</v>
      </c>
      <c r="W1360" t="s">
        <v>615</v>
      </c>
      <c r="X1360" t="s">
        <v>733</v>
      </c>
      <c r="Y1360" t="s">
        <v>172</v>
      </c>
      <c r="Z1360" t="s">
        <v>40</v>
      </c>
      <c r="AA1360" t="s">
        <v>241</v>
      </c>
      <c r="AB1360" t="s">
        <v>188</v>
      </c>
      <c r="AC1360" t="s">
        <v>35</v>
      </c>
    </row>
    <row r="1361" spans="1:29" x14ac:dyDescent="0.3">
      <c r="A1361">
        <v>10304</v>
      </c>
      <c r="B1361">
        <v>34</v>
      </c>
      <c r="C1361" s="10">
        <v>30.230795795478265</v>
      </c>
      <c r="D1361">
        <v>49.3</v>
      </c>
      <c r="E1361">
        <v>4</v>
      </c>
      <c r="F1361" t="str" cm="1">
        <f t="array" ref="F1361">_xlfn.IFS(G1361&lt;5000,"Small",AND(G1361&gt;=5000,G1361&lt;=10000),"Medium",G1361&gt;10000,"Large")</f>
        <v>Small</v>
      </c>
      <c r="G1361">
        <v>1676.2</v>
      </c>
      <c r="H1361" s="10">
        <f t="shared" si="42"/>
        <v>648.3529429537391</v>
      </c>
      <c r="I1361" s="11">
        <f t="shared" si="43"/>
        <v>0.38679927392539021</v>
      </c>
      <c r="J1361" s="1" t="s">
        <v>24</v>
      </c>
      <c r="K1361" s="5">
        <v>38271</v>
      </c>
      <c r="L1361">
        <v>4</v>
      </c>
      <c r="M1361">
        <v>10</v>
      </c>
      <c r="N1361">
        <v>2004</v>
      </c>
      <c r="O1361" t="s">
        <v>492</v>
      </c>
      <c r="P1361">
        <v>50</v>
      </c>
      <c r="Q1361" t="s">
        <v>556</v>
      </c>
      <c r="R1361" t="s">
        <v>242</v>
      </c>
      <c r="S1361" t="s">
        <v>734</v>
      </c>
      <c r="T1361" t="s">
        <v>243</v>
      </c>
      <c r="U1361" t="s">
        <v>615</v>
      </c>
      <c r="V1361" t="s">
        <v>244</v>
      </c>
      <c r="W1361" t="s">
        <v>615</v>
      </c>
      <c r="X1361" t="s">
        <v>660</v>
      </c>
      <c r="Y1361" t="s">
        <v>39</v>
      </c>
      <c r="Z1361" t="s">
        <v>40</v>
      </c>
      <c r="AA1361" t="s">
        <v>245</v>
      </c>
      <c r="AB1361" t="s">
        <v>48</v>
      </c>
      <c r="AC1361" t="s">
        <v>35</v>
      </c>
    </row>
    <row r="1362" spans="1:29" x14ac:dyDescent="0.3">
      <c r="A1362">
        <v>10312</v>
      </c>
      <c r="B1362">
        <v>39</v>
      </c>
      <c r="C1362" s="10">
        <v>45.940958570573208</v>
      </c>
      <c r="D1362">
        <v>56.85</v>
      </c>
      <c r="E1362">
        <v>1</v>
      </c>
      <c r="F1362" t="str" cm="1">
        <f t="array" ref="F1362">_xlfn.IFS(G1362&lt;5000,"Small",AND(G1362&gt;=5000,G1362&lt;=10000),"Medium",G1362&gt;10000,"Large")</f>
        <v>Small</v>
      </c>
      <c r="G1362">
        <v>2217.15</v>
      </c>
      <c r="H1362" s="10">
        <f t="shared" si="42"/>
        <v>425.45261574764504</v>
      </c>
      <c r="I1362" s="11">
        <f t="shared" si="43"/>
        <v>0.19189166982281083</v>
      </c>
      <c r="J1362" t="s">
        <v>24</v>
      </c>
      <c r="K1362" s="5">
        <v>38281</v>
      </c>
      <c r="L1362">
        <v>4</v>
      </c>
      <c r="M1362">
        <v>10</v>
      </c>
      <c r="N1362">
        <v>2004</v>
      </c>
      <c r="O1362" t="s">
        <v>492</v>
      </c>
      <c r="P1362">
        <v>50</v>
      </c>
      <c r="Q1362" t="s">
        <v>556</v>
      </c>
      <c r="R1362" t="s">
        <v>246</v>
      </c>
      <c r="S1362" t="s">
        <v>661</v>
      </c>
      <c r="T1362" t="s">
        <v>247</v>
      </c>
      <c r="U1362" t="s">
        <v>615</v>
      </c>
      <c r="V1362" t="s">
        <v>248</v>
      </c>
      <c r="W1362" t="s">
        <v>53</v>
      </c>
      <c r="X1362" t="s">
        <v>634</v>
      </c>
      <c r="Y1362" t="s">
        <v>31</v>
      </c>
      <c r="Z1362" t="s">
        <v>32</v>
      </c>
      <c r="AA1362" t="s">
        <v>249</v>
      </c>
      <c r="AB1362" t="s">
        <v>250</v>
      </c>
      <c r="AC1362" t="s">
        <v>35</v>
      </c>
    </row>
    <row r="1363" spans="1:29" x14ac:dyDescent="0.3">
      <c r="A1363">
        <v>10324</v>
      </c>
      <c r="B1363">
        <v>38</v>
      </c>
      <c r="C1363" s="10">
        <v>78.245229983025141</v>
      </c>
      <c r="D1363">
        <v>100</v>
      </c>
      <c r="E1363">
        <v>6</v>
      </c>
      <c r="F1363" t="str" cm="1">
        <f t="array" ref="F1363">_xlfn.IFS(G1363&lt;5000,"Small",AND(G1363&gt;=5000,G1363&lt;=10000),"Medium",G1363&gt;10000,"Large")</f>
        <v>Medium</v>
      </c>
      <c r="G1363">
        <v>6832.02</v>
      </c>
      <c r="H1363" s="10">
        <f t="shared" si="42"/>
        <v>3858.7012606450453</v>
      </c>
      <c r="I1363" s="11">
        <f t="shared" si="43"/>
        <v>0.56479654050266903</v>
      </c>
      <c r="J1363" s="1" t="s">
        <v>24</v>
      </c>
      <c r="K1363" s="5">
        <v>38296</v>
      </c>
      <c r="L1363">
        <v>4</v>
      </c>
      <c r="M1363">
        <v>11</v>
      </c>
      <c r="N1363">
        <v>2004</v>
      </c>
      <c r="O1363" t="s">
        <v>492</v>
      </c>
      <c r="P1363">
        <v>50</v>
      </c>
      <c r="Q1363" t="s">
        <v>556</v>
      </c>
      <c r="R1363" t="s">
        <v>92</v>
      </c>
      <c r="S1363" t="s">
        <v>630</v>
      </c>
      <c r="T1363" t="s">
        <v>93</v>
      </c>
      <c r="U1363" t="s">
        <v>94</v>
      </c>
      <c r="V1363" t="s">
        <v>29</v>
      </c>
      <c r="W1363" t="s">
        <v>30</v>
      </c>
      <c r="X1363" t="s">
        <v>616</v>
      </c>
      <c r="Y1363" t="s">
        <v>31</v>
      </c>
      <c r="Z1363" t="s">
        <v>32</v>
      </c>
      <c r="AA1363" t="s">
        <v>95</v>
      </c>
      <c r="AB1363" t="s">
        <v>96</v>
      </c>
      <c r="AC1363" t="s">
        <v>49</v>
      </c>
    </row>
    <row r="1364" spans="1:29" x14ac:dyDescent="0.3">
      <c r="A1364">
        <v>10333</v>
      </c>
      <c r="B1364">
        <v>24</v>
      </c>
      <c r="C1364" s="10">
        <v>67.230628952928015</v>
      </c>
      <c r="D1364">
        <v>79.86</v>
      </c>
      <c r="E1364">
        <v>8</v>
      </c>
      <c r="F1364" t="str" cm="1">
        <f t="array" ref="F1364">_xlfn.IFS(G1364&lt;5000,"Small",AND(G1364&gt;=5000,G1364&lt;=10000),"Medium",G1364&gt;10000,"Large")</f>
        <v>Small</v>
      </c>
      <c r="G1364">
        <v>1916.64</v>
      </c>
      <c r="H1364" s="10">
        <f t="shared" si="42"/>
        <v>303.10490512972774</v>
      </c>
      <c r="I1364" s="11">
        <f t="shared" si="43"/>
        <v>0.15814388989571737</v>
      </c>
      <c r="J1364" t="s">
        <v>24</v>
      </c>
      <c r="K1364" s="5">
        <v>38309</v>
      </c>
      <c r="L1364">
        <v>4</v>
      </c>
      <c r="M1364">
        <v>11</v>
      </c>
      <c r="N1364">
        <v>2004</v>
      </c>
      <c r="O1364" t="s">
        <v>492</v>
      </c>
      <c r="P1364">
        <v>50</v>
      </c>
      <c r="Q1364" t="s">
        <v>556</v>
      </c>
      <c r="R1364" t="s">
        <v>76</v>
      </c>
      <c r="S1364" t="s">
        <v>626</v>
      </c>
      <c r="T1364" t="s">
        <v>77</v>
      </c>
      <c r="U1364" t="s">
        <v>615</v>
      </c>
      <c r="V1364" t="s">
        <v>58</v>
      </c>
      <c r="W1364" t="s">
        <v>53</v>
      </c>
      <c r="X1364" t="s">
        <v>615</v>
      </c>
      <c r="Y1364" t="s">
        <v>31</v>
      </c>
      <c r="Z1364" t="s">
        <v>32</v>
      </c>
      <c r="AA1364" t="s">
        <v>78</v>
      </c>
      <c r="AB1364" t="s">
        <v>55</v>
      </c>
      <c r="AC1364" t="s">
        <v>35</v>
      </c>
    </row>
    <row r="1365" spans="1:29" x14ac:dyDescent="0.3">
      <c r="A1365">
        <v>10348</v>
      </c>
      <c r="B1365">
        <v>29</v>
      </c>
      <c r="C1365" s="10">
        <v>64.541480252515882</v>
      </c>
      <c r="D1365">
        <v>100</v>
      </c>
      <c r="E1365">
        <v>6</v>
      </c>
      <c r="F1365" t="str" cm="1">
        <f t="array" ref="F1365">_xlfn.IFS(G1365&lt;5000,"Small",AND(G1365&gt;=5000,G1365&lt;=10000),"Medium",G1365&gt;10000,"Large")</f>
        <v>Medium</v>
      </c>
      <c r="G1365">
        <v>7110.8</v>
      </c>
      <c r="H1365" s="10">
        <f t="shared" si="42"/>
        <v>5239.0970726770393</v>
      </c>
      <c r="I1365" s="11">
        <f t="shared" si="43"/>
        <v>0.73678025998158281</v>
      </c>
      <c r="J1365" s="1" t="s">
        <v>24</v>
      </c>
      <c r="K1365" s="5">
        <v>38292</v>
      </c>
      <c r="L1365">
        <v>4</v>
      </c>
      <c r="M1365">
        <v>11</v>
      </c>
      <c r="N1365">
        <v>2004</v>
      </c>
      <c r="O1365" t="s">
        <v>492</v>
      </c>
      <c r="P1365">
        <v>50</v>
      </c>
      <c r="Q1365" t="s">
        <v>556</v>
      </c>
      <c r="R1365" t="s">
        <v>175</v>
      </c>
      <c r="S1365" t="s">
        <v>726</v>
      </c>
      <c r="T1365" t="s">
        <v>176</v>
      </c>
      <c r="U1365" t="s">
        <v>615</v>
      </c>
      <c r="V1365" t="s">
        <v>163</v>
      </c>
      <c r="W1365" t="s">
        <v>615</v>
      </c>
      <c r="X1365" t="s">
        <v>647</v>
      </c>
      <c r="Y1365" t="s">
        <v>164</v>
      </c>
      <c r="Z1365" t="s">
        <v>40</v>
      </c>
      <c r="AA1365" t="s">
        <v>177</v>
      </c>
      <c r="AB1365" t="s">
        <v>178</v>
      </c>
      <c r="AC1365" t="s">
        <v>140</v>
      </c>
    </row>
    <row r="1366" spans="1:29" x14ac:dyDescent="0.3">
      <c r="A1366">
        <v>10358</v>
      </c>
      <c r="B1366">
        <v>30</v>
      </c>
      <c r="C1366" s="10">
        <v>64.134726598305988</v>
      </c>
      <c r="D1366">
        <v>100</v>
      </c>
      <c r="E1366">
        <v>8</v>
      </c>
      <c r="F1366" t="str" cm="1">
        <f t="array" ref="F1366">_xlfn.IFS(G1366&lt;5000,"Small",AND(G1366&gt;=5000,G1366&lt;=10000),"Medium",G1366&gt;10000,"Large")</f>
        <v>Medium</v>
      </c>
      <c r="G1366">
        <v>5302.8</v>
      </c>
      <c r="H1366" s="10">
        <f t="shared" si="42"/>
        <v>3378.7582020508207</v>
      </c>
      <c r="I1366" s="11">
        <f t="shared" si="43"/>
        <v>0.63716493212092118</v>
      </c>
      <c r="J1366" s="1" t="s">
        <v>24</v>
      </c>
      <c r="K1366" s="5">
        <v>38331</v>
      </c>
      <c r="L1366">
        <v>4</v>
      </c>
      <c r="M1366">
        <v>12</v>
      </c>
      <c r="N1366">
        <v>2004</v>
      </c>
      <c r="O1366" t="s">
        <v>492</v>
      </c>
      <c r="P1366">
        <v>50</v>
      </c>
      <c r="Q1366" t="s">
        <v>556</v>
      </c>
      <c r="R1366" t="s">
        <v>161</v>
      </c>
      <c r="S1366" t="s">
        <v>723</v>
      </c>
      <c r="T1366" t="s">
        <v>162</v>
      </c>
      <c r="U1366" t="s">
        <v>615</v>
      </c>
      <c r="V1366" t="s">
        <v>163</v>
      </c>
      <c r="W1366" t="s">
        <v>615</v>
      </c>
      <c r="X1366" t="s">
        <v>646</v>
      </c>
      <c r="Y1366" t="s">
        <v>164</v>
      </c>
      <c r="Z1366" t="s">
        <v>40</v>
      </c>
      <c r="AA1366" t="s">
        <v>165</v>
      </c>
      <c r="AB1366" t="s">
        <v>166</v>
      </c>
      <c r="AC1366" t="s">
        <v>49</v>
      </c>
    </row>
    <row r="1367" spans="1:29" x14ac:dyDescent="0.3">
      <c r="A1367">
        <v>10370</v>
      </c>
      <c r="B1367">
        <v>20</v>
      </c>
      <c r="C1367" s="10">
        <v>77.705990241192694</v>
      </c>
      <c r="D1367">
        <v>100</v>
      </c>
      <c r="E1367">
        <v>2</v>
      </c>
      <c r="F1367" t="str" cm="1">
        <f t="array" ref="F1367">_xlfn.IFS(G1367&lt;5000,"Small",AND(G1367&gt;=5000,G1367&lt;=10000),"Medium",G1367&gt;10000,"Large")</f>
        <v>Small</v>
      </c>
      <c r="G1367">
        <v>2730</v>
      </c>
      <c r="H1367" s="10">
        <f t="shared" si="42"/>
        <v>1175.8801951761461</v>
      </c>
      <c r="I1367" s="11">
        <f t="shared" si="43"/>
        <v>0.43072534621836855</v>
      </c>
      <c r="J1367" t="s">
        <v>24</v>
      </c>
      <c r="K1367" s="5">
        <v>38372</v>
      </c>
      <c r="L1367">
        <v>1</v>
      </c>
      <c r="M1367">
        <v>1</v>
      </c>
      <c r="N1367">
        <v>2005</v>
      </c>
      <c r="O1367" t="s">
        <v>492</v>
      </c>
      <c r="P1367">
        <v>50</v>
      </c>
      <c r="Q1367" t="s">
        <v>556</v>
      </c>
      <c r="R1367" t="s">
        <v>259</v>
      </c>
      <c r="S1367" s="2" t="s">
        <v>665</v>
      </c>
      <c r="T1367" t="s">
        <v>260</v>
      </c>
      <c r="U1367" t="s">
        <v>261</v>
      </c>
      <c r="V1367" t="s">
        <v>262</v>
      </c>
      <c r="W1367" t="s">
        <v>146</v>
      </c>
      <c r="X1367" t="s">
        <v>666</v>
      </c>
      <c r="Y1367" t="s">
        <v>88</v>
      </c>
      <c r="Z1367" t="s">
        <v>89</v>
      </c>
      <c r="AA1367" t="s">
        <v>263</v>
      </c>
      <c r="AB1367" t="s">
        <v>264</v>
      </c>
      <c r="AC1367" t="s">
        <v>35</v>
      </c>
    </row>
    <row r="1368" spans="1:29" x14ac:dyDescent="0.3">
      <c r="A1368">
        <v>10382</v>
      </c>
      <c r="B1368">
        <v>39</v>
      </c>
      <c r="C1368" s="10">
        <v>70.24669414561609</v>
      </c>
      <c r="D1368">
        <v>100</v>
      </c>
      <c r="E1368">
        <v>2</v>
      </c>
      <c r="F1368" t="str" cm="1">
        <f t="array" ref="F1368">_xlfn.IFS(G1368&lt;5000,"Small",AND(G1368&gt;=5000,G1368&lt;=10000),"Medium",G1368&gt;10000,"Large")</f>
        <v>Medium</v>
      </c>
      <c r="G1368">
        <v>7827.3</v>
      </c>
      <c r="H1368" s="10">
        <f t="shared" si="42"/>
        <v>5087.6789283209728</v>
      </c>
      <c r="I1368" s="11">
        <f t="shared" si="43"/>
        <v>0.6499915588160633</v>
      </c>
      <c r="J1368" t="s">
        <v>24</v>
      </c>
      <c r="K1368" s="5">
        <v>38400</v>
      </c>
      <c r="L1368">
        <v>1</v>
      </c>
      <c r="M1368">
        <v>2</v>
      </c>
      <c r="N1368">
        <v>2005</v>
      </c>
      <c r="O1368" t="s">
        <v>492</v>
      </c>
      <c r="P1368">
        <v>50</v>
      </c>
      <c r="Q1368" t="s">
        <v>556</v>
      </c>
      <c r="R1368" t="s">
        <v>246</v>
      </c>
      <c r="S1368" t="s">
        <v>661</v>
      </c>
      <c r="T1368" t="s">
        <v>247</v>
      </c>
      <c r="U1368" t="s">
        <v>615</v>
      </c>
      <c r="V1368" t="s">
        <v>248</v>
      </c>
      <c r="W1368" t="s">
        <v>53</v>
      </c>
      <c r="X1368" t="s">
        <v>634</v>
      </c>
      <c r="Y1368" t="s">
        <v>31</v>
      </c>
      <c r="Z1368" t="s">
        <v>32</v>
      </c>
      <c r="AA1368" t="s">
        <v>249</v>
      </c>
      <c r="AB1368" t="s">
        <v>250</v>
      </c>
      <c r="AC1368" t="s">
        <v>140</v>
      </c>
    </row>
    <row r="1369" spans="1:29" x14ac:dyDescent="0.3">
      <c r="A1369">
        <v>10411</v>
      </c>
      <c r="B1369">
        <v>35</v>
      </c>
      <c r="C1369" s="10">
        <v>46.918369273779099</v>
      </c>
      <c r="D1369">
        <v>59.87</v>
      </c>
      <c r="E1369">
        <v>7</v>
      </c>
      <c r="F1369" t="str" cm="1">
        <f t="array" ref="F1369">_xlfn.IFS(G1369&lt;5000,"Small",AND(G1369&gt;=5000,G1369&lt;=10000),"Medium",G1369&gt;10000,"Large")</f>
        <v>Small</v>
      </c>
      <c r="G1369">
        <v>2095.4499999999998</v>
      </c>
      <c r="H1369" s="10">
        <f t="shared" si="42"/>
        <v>453.30707541773131</v>
      </c>
      <c r="I1369" s="11">
        <f t="shared" si="43"/>
        <v>0.2163292254254367</v>
      </c>
      <c r="J1369" s="1" t="s">
        <v>24</v>
      </c>
      <c r="K1369" s="5">
        <v>38473</v>
      </c>
      <c r="L1369">
        <v>2</v>
      </c>
      <c r="M1369">
        <v>5</v>
      </c>
      <c r="N1369">
        <v>2005</v>
      </c>
      <c r="O1369" t="s">
        <v>492</v>
      </c>
      <c r="P1369">
        <v>50</v>
      </c>
      <c r="Q1369" t="s">
        <v>556</v>
      </c>
      <c r="R1369" t="s">
        <v>265</v>
      </c>
      <c r="S1369" t="s">
        <v>735</v>
      </c>
      <c r="T1369" t="s">
        <v>266</v>
      </c>
      <c r="U1369" t="s">
        <v>615</v>
      </c>
      <c r="V1369" t="s">
        <v>267</v>
      </c>
      <c r="W1369" t="s">
        <v>268</v>
      </c>
      <c r="X1369" t="s">
        <v>736</v>
      </c>
      <c r="Y1369" t="s">
        <v>209</v>
      </c>
      <c r="Z1369" t="s">
        <v>32</v>
      </c>
      <c r="AA1369" t="s">
        <v>269</v>
      </c>
      <c r="AB1369" t="s">
        <v>270</v>
      </c>
      <c r="AC1369" t="s">
        <v>35</v>
      </c>
    </row>
    <row r="1370" spans="1:29" x14ac:dyDescent="0.3">
      <c r="A1370">
        <v>10424</v>
      </c>
      <c r="B1370">
        <v>26</v>
      </c>
      <c r="C1370" s="10">
        <v>44.634361446464403</v>
      </c>
      <c r="D1370">
        <v>59.87</v>
      </c>
      <c r="E1370">
        <v>4</v>
      </c>
      <c r="F1370" t="str" cm="1">
        <f t="array" ref="F1370">_xlfn.IFS(G1370&lt;5000,"Small",AND(G1370&gt;=5000,G1370&lt;=10000),"Medium",G1370&gt;10000,"Large")</f>
        <v>Small</v>
      </c>
      <c r="G1370">
        <v>1556.62</v>
      </c>
      <c r="H1370" s="10">
        <f t="shared" si="42"/>
        <v>396.12660239192542</v>
      </c>
      <c r="I1370" s="11">
        <f t="shared" si="43"/>
        <v>0.25447867969827281</v>
      </c>
      <c r="J1370" t="s">
        <v>271</v>
      </c>
      <c r="K1370" s="5">
        <v>38503</v>
      </c>
      <c r="L1370">
        <v>2</v>
      </c>
      <c r="M1370">
        <v>5</v>
      </c>
      <c r="N1370">
        <v>2005</v>
      </c>
      <c r="O1370" t="s">
        <v>492</v>
      </c>
      <c r="P1370">
        <v>50</v>
      </c>
      <c r="Q1370" t="s">
        <v>556</v>
      </c>
      <c r="R1370" t="s">
        <v>161</v>
      </c>
      <c r="S1370" t="s">
        <v>723</v>
      </c>
      <c r="T1370" t="s">
        <v>162</v>
      </c>
      <c r="U1370" t="s">
        <v>615</v>
      </c>
      <c r="V1370" t="s">
        <v>163</v>
      </c>
      <c r="W1370" t="s">
        <v>615</v>
      </c>
      <c r="X1370" t="s">
        <v>646</v>
      </c>
      <c r="Y1370" t="s">
        <v>164</v>
      </c>
      <c r="Z1370" t="s">
        <v>40</v>
      </c>
      <c r="AA1370" t="s">
        <v>165</v>
      </c>
      <c r="AB1370" t="s">
        <v>166</v>
      </c>
      <c r="AC1370" t="s">
        <v>35</v>
      </c>
    </row>
    <row r="1371" spans="1:29" x14ac:dyDescent="0.3">
      <c r="A1371">
        <v>10108</v>
      </c>
      <c r="B1371">
        <v>44</v>
      </c>
      <c r="C1371" s="10">
        <v>88.8600292999906</v>
      </c>
      <c r="D1371">
        <v>100</v>
      </c>
      <c r="E1371">
        <v>11</v>
      </c>
      <c r="F1371" t="str" cm="1">
        <f t="array" ref="F1371">_xlfn.IFS(G1371&lt;5000,"Small",AND(G1371&gt;=5000,G1371&lt;=10000),"Medium",G1371&gt;10000,"Large")</f>
        <v>Medium</v>
      </c>
      <c r="G1371">
        <v>5565.12</v>
      </c>
      <c r="H1371" s="10">
        <f t="shared" si="42"/>
        <v>1655.2787108004136</v>
      </c>
      <c r="I1371" s="11">
        <f t="shared" si="43"/>
        <v>0.29743809851367331</v>
      </c>
      <c r="J1371" s="1" t="s">
        <v>24</v>
      </c>
      <c r="K1371" s="5">
        <v>37683</v>
      </c>
      <c r="L1371">
        <v>1</v>
      </c>
      <c r="M1371">
        <v>3</v>
      </c>
      <c r="N1371">
        <v>2003</v>
      </c>
      <c r="O1371" t="s">
        <v>167</v>
      </c>
      <c r="P1371">
        <v>148</v>
      </c>
      <c r="Q1371" t="s">
        <v>557</v>
      </c>
      <c r="R1371" t="s">
        <v>380</v>
      </c>
      <c r="S1371" t="s">
        <v>381</v>
      </c>
      <c r="T1371" t="s">
        <v>382</v>
      </c>
      <c r="U1371" t="s">
        <v>615</v>
      </c>
      <c r="V1371" t="s">
        <v>383</v>
      </c>
      <c r="W1371" t="s">
        <v>615</v>
      </c>
      <c r="X1371" t="s">
        <v>752</v>
      </c>
      <c r="Y1371" t="s">
        <v>384</v>
      </c>
      <c r="Z1371" t="s">
        <v>182</v>
      </c>
      <c r="AA1371" t="s">
        <v>385</v>
      </c>
      <c r="AB1371" t="s">
        <v>386</v>
      </c>
      <c r="AC1371" t="s">
        <v>49</v>
      </c>
    </row>
    <row r="1372" spans="1:29" x14ac:dyDescent="0.3">
      <c r="A1372">
        <v>10122</v>
      </c>
      <c r="B1372">
        <v>28</v>
      </c>
      <c r="C1372" s="10">
        <v>88.260545914289096</v>
      </c>
      <c r="D1372">
        <v>100</v>
      </c>
      <c r="E1372">
        <v>15</v>
      </c>
      <c r="F1372" t="str" cm="1">
        <f t="array" ref="F1372">_xlfn.IFS(G1372&lt;5000,"Small",AND(G1372&gt;=5000,G1372&lt;=10000),"Medium",G1372&gt;10000,"Large")</f>
        <v>Small</v>
      </c>
      <c r="G1372">
        <v>3583.16</v>
      </c>
      <c r="H1372" s="10">
        <f t="shared" si="42"/>
        <v>1111.8647143999051</v>
      </c>
      <c r="I1372" s="11">
        <f t="shared" si="43"/>
        <v>0.31030283727210206</v>
      </c>
      <c r="J1372" s="1" t="s">
        <v>24</v>
      </c>
      <c r="K1372" s="5">
        <v>37749</v>
      </c>
      <c r="L1372">
        <v>2</v>
      </c>
      <c r="M1372">
        <v>5</v>
      </c>
      <c r="N1372">
        <v>2003</v>
      </c>
      <c r="O1372" t="s">
        <v>167</v>
      </c>
      <c r="P1372">
        <v>148</v>
      </c>
      <c r="Q1372" t="s">
        <v>557</v>
      </c>
      <c r="R1372" t="s">
        <v>387</v>
      </c>
      <c r="S1372" t="s">
        <v>753</v>
      </c>
      <c r="T1372" t="s">
        <v>388</v>
      </c>
      <c r="U1372" t="s">
        <v>615</v>
      </c>
      <c r="V1372" t="s">
        <v>389</v>
      </c>
      <c r="W1372" t="s">
        <v>615</v>
      </c>
      <c r="X1372" t="s">
        <v>686</v>
      </c>
      <c r="Y1372" t="s">
        <v>39</v>
      </c>
      <c r="Z1372" t="s">
        <v>40</v>
      </c>
      <c r="AA1372" t="s">
        <v>390</v>
      </c>
      <c r="AB1372" t="s">
        <v>391</v>
      </c>
      <c r="AC1372" t="s">
        <v>49</v>
      </c>
    </row>
    <row r="1373" spans="1:29" x14ac:dyDescent="0.3">
      <c r="A1373">
        <v>10135</v>
      </c>
      <c r="B1373">
        <v>31</v>
      </c>
      <c r="C1373" s="10">
        <v>71.932375507808871</v>
      </c>
      <c r="D1373">
        <v>100</v>
      </c>
      <c r="E1373">
        <v>12</v>
      </c>
      <c r="F1373" t="str" cm="1">
        <f t="array" ref="F1373">_xlfn.IFS(G1373&lt;5000,"Small",AND(G1373&gt;=5000,G1373&lt;=10000),"Medium",G1373&gt;10000,"Large")</f>
        <v>Small</v>
      </c>
      <c r="G1373">
        <v>4705.18</v>
      </c>
      <c r="H1373" s="10">
        <f t="shared" si="42"/>
        <v>2475.2763592579254</v>
      </c>
      <c r="I1373" s="11">
        <f t="shared" si="43"/>
        <v>0.52607474299770152</v>
      </c>
      <c r="J1373" s="1" t="s">
        <v>24</v>
      </c>
      <c r="K1373" s="5">
        <v>37804</v>
      </c>
      <c r="L1373">
        <v>3</v>
      </c>
      <c r="M1373">
        <v>7</v>
      </c>
      <c r="N1373">
        <v>2003</v>
      </c>
      <c r="O1373" t="s">
        <v>167</v>
      </c>
      <c r="P1373">
        <v>148</v>
      </c>
      <c r="Q1373" t="s">
        <v>557</v>
      </c>
      <c r="R1373" t="s">
        <v>246</v>
      </c>
      <c r="S1373" t="s">
        <v>661</v>
      </c>
      <c r="T1373" t="s">
        <v>247</v>
      </c>
      <c r="U1373" t="s">
        <v>615</v>
      </c>
      <c r="V1373" t="s">
        <v>248</v>
      </c>
      <c r="W1373" t="s">
        <v>53</v>
      </c>
      <c r="X1373" t="s">
        <v>634</v>
      </c>
      <c r="Y1373" t="s">
        <v>31</v>
      </c>
      <c r="Z1373" t="s">
        <v>32</v>
      </c>
      <c r="AA1373" t="s">
        <v>249</v>
      </c>
      <c r="AB1373" t="s">
        <v>250</v>
      </c>
      <c r="AC1373" t="s">
        <v>49</v>
      </c>
    </row>
    <row r="1374" spans="1:29" x14ac:dyDescent="0.3">
      <c r="A1374">
        <v>10146</v>
      </c>
      <c r="B1374">
        <v>29</v>
      </c>
      <c r="C1374" s="10">
        <v>68.072701607990254</v>
      </c>
      <c r="D1374">
        <v>100</v>
      </c>
      <c r="E1374">
        <v>1</v>
      </c>
      <c r="F1374" t="str" cm="1">
        <f t="array" ref="F1374">_xlfn.IFS(G1374&lt;5000,"Small",AND(G1374&gt;=5000,G1374&lt;=10000),"Medium",G1374&gt;10000,"Large")</f>
        <v>Small</v>
      </c>
      <c r="G1374">
        <v>4444.54</v>
      </c>
      <c r="H1374" s="10">
        <f t="shared" si="42"/>
        <v>2470.4316533682827</v>
      </c>
      <c r="I1374" s="11">
        <f t="shared" si="43"/>
        <v>0.55583517155167528</v>
      </c>
      <c r="J1374" s="1" t="s">
        <v>24</v>
      </c>
      <c r="K1374" s="5">
        <v>37867</v>
      </c>
      <c r="L1374">
        <v>3</v>
      </c>
      <c r="M1374">
        <v>9</v>
      </c>
      <c r="N1374">
        <v>2003</v>
      </c>
      <c r="O1374" t="s">
        <v>167</v>
      </c>
      <c r="P1374">
        <v>148</v>
      </c>
      <c r="Q1374" t="s">
        <v>557</v>
      </c>
      <c r="R1374" t="s">
        <v>508</v>
      </c>
      <c r="S1374" t="s">
        <v>708</v>
      </c>
      <c r="T1374" t="s">
        <v>509</v>
      </c>
      <c r="U1374" t="s">
        <v>615</v>
      </c>
      <c r="V1374" t="s">
        <v>462</v>
      </c>
      <c r="W1374" t="s">
        <v>105</v>
      </c>
      <c r="X1374" t="s">
        <v>709</v>
      </c>
      <c r="Y1374" t="s">
        <v>31</v>
      </c>
      <c r="Z1374" t="s">
        <v>32</v>
      </c>
      <c r="AA1374" t="s">
        <v>510</v>
      </c>
      <c r="AB1374" t="s">
        <v>511</v>
      </c>
      <c r="AC1374" t="s">
        <v>49</v>
      </c>
    </row>
    <row r="1375" spans="1:29" x14ac:dyDescent="0.3">
      <c r="A1375">
        <v>10159</v>
      </c>
      <c r="B1375">
        <v>32</v>
      </c>
      <c r="C1375" s="10">
        <v>70.563457170499959</v>
      </c>
      <c r="D1375">
        <v>100</v>
      </c>
      <c r="E1375">
        <v>7</v>
      </c>
      <c r="F1375" t="str" cm="1">
        <f t="array" ref="F1375">_xlfn.IFS(G1375&lt;5000,"Small",AND(G1375&gt;=5000,G1375&lt;=10000),"Medium",G1375&gt;10000,"Large")</f>
        <v>Small</v>
      </c>
      <c r="G1375">
        <v>4618.88</v>
      </c>
      <c r="H1375" s="10">
        <f t="shared" si="42"/>
        <v>2360.8493705440014</v>
      </c>
      <c r="I1375" s="11">
        <f t="shared" si="43"/>
        <v>0.51113026762851632</v>
      </c>
      <c r="J1375" s="1" t="s">
        <v>24</v>
      </c>
      <c r="K1375" s="5">
        <v>37904</v>
      </c>
      <c r="L1375">
        <v>4</v>
      </c>
      <c r="M1375">
        <v>10</v>
      </c>
      <c r="N1375">
        <v>2003</v>
      </c>
      <c r="O1375" t="s">
        <v>167</v>
      </c>
      <c r="P1375">
        <v>148</v>
      </c>
      <c r="Q1375" t="s">
        <v>557</v>
      </c>
      <c r="R1375" t="s">
        <v>56</v>
      </c>
      <c r="S1375" t="s">
        <v>621</v>
      </c>
      <c r="T1375" t="s">
        <v>57</v>
      </c>
      <c r="U1375" t="s">
        <v>615</v>
      </c>
      <c r="V1375" t="s">
        <v>58</v>
      </c>
      <c r="W1375" t="s">
        <v>53</v>
      </c>
      <c r="X1375" t="s">
        <v>615</v>
      </c>
      <c r="Y1375" t="s">
        <v>31</v>
      </c>
      <c r="Z1375" t="s">
        <v>32</v>
      </c>
      <c r="AA1375" t="s">
        <v>59</v>
      </c>
      <c r="AB1375" t="s">
        <v>55</v>
      </c>
      <c r="AC1375" t="s">
        <v>49</v>
      </c>
    </row>
    <row r="1376" spans="1:29" x14ac:dyDescent="0.3">
      <c r="A1376">
        <v>10169</v>
      </c>
      <c r="B1376">
        <v>33</v>
      </c>
      <c r="C1376" s="10">
        <v>87.869664009174926</v>
      </c>
      <c r="D1376">
        <v>100</v>
      </c>
      <c r="E1376">
        <v>7</v>
      </c>
      <c r="F1376" t="str" cm="1">
        <f t="array" ref="F1376">_xlfn.IFS(G1376&lt;5000,"Small",AND(G1376&gt;=5000,G1376&lt;=10000),"Medium",G1376&gt;10000,"Large")</f>
        <v>Small</v>
      </c>
      <c r="G1376">
        <v>4910.3999999999996</v>
      </c>
      <c r="H1376" s="10">
        <f t="shared" si="42"/>
        <v>2010.7010876972272</v>
      </c>
      <c r="I1376" s="11">
        <f t="shared" si="43"/>
        <v>0.40947806445446955</v>
      </c>
      <c r="J1376" s="1" t="s">
        <v>24</v>
      </c>
      <c r="K1376" s="5">
        <v>37929</v>
      </c>
      <c r="L1376">
        <v>4</v>
      </c>
      <c r="M1376">
        <v>11</v>
      </c>
      <c r="N1376">
        <v>2003</v>
      </c>
      <c r="O1376" t="s">
        <v>167</v>
      </c>
      <c r="P1376">
        <v>148</v>
      </c>
      <c r="Q1376" t="s">
        <v>557</v>
      </c>
      <c r="R1376" t="s">
        <v>259</v>
      </c>
      <c r="S1376" s="2" t="s">
        <v>665</v>
      </c>
      <c r="T1376" t="s">
        <v>260</v>
      </c>
      <c r="U1376" t="s">
        <v>261</v>
      </c>
      <c r="V1376" t="s">
        <v>262</v>
      </c>
      <c r="W1376" t="s">
        <v>146</v>
      </c>
      <c r="X1376" t="s">
        <v>666</v>
      </c>
      <c r="Y1376" t="s">
        <v>88</v>
      </c>
      <c r="Z1376" t="s">
        <v>89</v>
      </c>
      <c r="AA1376" t="s">
        <v>263</v>
      </c>
      <c r="AB1376" t="s">
        <v>264</v>
      </c>
      <c r="AC1376" t="s">
        <v>49</v>
      </c>
    </row>
    <row r="1377" spans="1:29" x14ac:dyDescent="0.3">
      <c r="A1377">
        <v>10180</v>
      </c>
      <c r="B1377">
        <v>44</v>
      </c>
      <c r="C1377" s="10">
        <v>68.563125097843653</v>
      </c>
      <c r="D1377">
        <v>100</v>
      </c>
      <c r="E1377">
        <v>2</v>
      </c>
      <c r="F1377" t="str" cm="1">
        <f t="array" ref="F1377">_xlfn.IFS(G1377&lt;5000,"Small",AND(G1377&gt;=5000,G1377&lt;=10000),"Medium",G1377&gt;10000,"Large")</f>
        <v>Medium</v>
      </c>
      <c r="G1377">
        <v>5565.12</v>
      </c>
      <c r="H1377" s="10">
        <f t="shared" si="42"/>
        <v>2548.3424956948793</v>
      </c>
      <c r="I1377" s="11">
        <f t="shared" si="43"/>
        <v>0.45791330567802302</v>
      </c>
      <c r="J1377" s="1" t="s">
        <v>24</v>
      </c>
      <c r="K1377" s="5">
        <v>37936</v>
      </c>
      <c r="L1377">
        <v>4</v>
      </c>
      <c r="M1377">
        <v>11</v>
      </c>
      <c r="N1377">
        <v>2003</v>
      </c>
      <c r="O1377" t="s">
        <v>167</v>
      </c>
      <c r="P1377">
        <v>148</v>
      </c>
      <c r="Q1377" t="s">
        <v>557</v>
      </c>
      <c r="R1377" t="s">
        <v>65</v>
      </c>
      <c r="S1377" t="s">
        <v>714</v>
      </c>
      <c r="T1377" t="s">
        <v>66</v>
      </c>
      <c r="U1377" t="s">
        <v>615</v>
      </c>
      <c r="V1377" t="s">
        <v>67</v>
      </c>
      <c r="W1377" t="s">
        <v>615</v>
      </c>
      <c r="X1377" t="s">
        <v>624</v>
      </c>
      <c r="Y1377" t="s">
        <v>39</v>
      </c>
      <c r="Z1377" t="s">
        <v>40</v>
      </c>
      <c r="AA1377" t="s">
        <v>68</v>
      </c>
      <c r="AB1377" t="s">
        <v>69</v>
      </c>
      <c r="AC1377" t="s">
        <v>49</v>
      </c>
    </row>
    <row r="1378" spans="1:29" x14ac:dyDescent="0.3">
      <c r="A1378">
        <v>10191</v>
      </c>
      <c r="B1378">
        <v>32</v>
      </c>
      <c r="C1378" s="10">
        <v>70.220654551530259</v>
      </c>
      <c r="D1378">
        <v>100</v>
      </c>
      <c r="E1378">
        <v>8</v>
      </c>
      <c r="F1378" t="str" cm="1">
        <f t="array" ref="F1378">_xlfn.IFS(G1378&lt;5000,"Small",AND(G1378&gt;=5000,G1378&lt;=10000),"Medium",G1378&gt;10000,"Large")</f>
        <v>Small</v>
      </c>
      <c r="G1378">
        <v>4237.76</v>
      </c>
      <c r="H1378" s="10">
        <f t="shared" si="42"/>
        <v>1990.6990543510319</v>
      </c>
      <c r="I1378" s="11">
        <f t="shared" si="43"/>
        <v>0.46975266517005015</v>
      </c>
      <c r="J1378" t="s">
        <v>24</v>
      </c>
      <c r="K1378" s="5">
        <v>37945</v>
      </c>
      <c r="L1378">
        <v>4</v>
      </c>
      <c r="M1378">
        <v>11</v>
      </c>
      <c r="N1378">
        <v>2003</v>
      </c>
      <c r="O1378" t="s">
        <v>167</v>
      </c>
      <c r="P1378">
        <v>148</v>
      </c>
      <c r="Q1378" t="s">
        <v>557</v>
      </c>
      <c r="R1378" t="s">
        <v>392</v>
      </c>
      <c r="S1378" t="s">
        <v>754</v>
      </c>
      <c r="T1378" t="s">
        <v>393</v>
      </c>
      <c r="U1378" t="s">
        <v>615</v>
      </c>
      <c r="V1378" t="s">
        <v>394</v>
      </c>
      <c r="W1378" t="s">
        <v>615</v>
      </c>
      <c r="X1378" t="s">
        <v>687</v>
      </c>
      <c r="Y1378" t="s">
        <v>395</v>
      </c>
      <c r="Z1378" t="s">
        <v>40</v>
      </c>
      <c r="AA1378" t="s">
        <v>396</v>
      </c>
      <c r="AB1378" t="s">
        <v>397</v>
      </c>
      <c r="AC1378" t="s">
        <v>49</v>
      </c>
    </row>
    <row r="1379" spans="1:29" x14ac:dyDescent="0.3">
      <c r="A1379">
        <v>10211</v>
      </c>
      <c r="B1379">
        <v>41</v>
      </c>
      <c r="C1379" s="10">
        <v>87.038468984495296</v>
      </c>
      <c r="D1379">
        <v>100</v>
      </c>
      <c r="E1379">
        <v>7</v>
      </c>
      <c r="F1379" t="str" cm="1">
        <f t="array" ref="F1379">_xlfn.IFS(G1379&lt;5000,"Small",AND(G1379&gt;=5000,G1379&lt;=10000),"Medium",G1379&gt;10000,"Large")</f>
        <v>Medium</v>
      </c>
      <c r="G1379">
        <v>5673.58</v>
      </c>
      <c r="H1379" s="10">
        <f t="shared" si="42"/>
        <v>2105.0027716356926</v>
      </c>
      <c r="I1379" s="11">
        <f t="shared" si="43"/>
        <v>0.37101843485694969</v>
      </c>
      <c r="J1379" t="s">
        <v>24</v>
      </c>
      <c r="K1379" s="5">
        <v>38001</v>
      </c>
      <c r="L1379">
        <v>1</v>
      </c>
      <c r="M1379">
        <v>1</v>
      </c>
      <c r="N1379">
        <v>2004</v>
      </c>
      <c r="O1379" t="s">
        <v>167</v>
      </c>
      <c r="P1379">
        <v>148</v>
      </c>
      <c r="Q1379" t="s">
        <v>557</v>
      </c>
      <c r="R1379" t="s">
        <v>79</v>
      </c>
      <c r="S1379" t="s">
        <v>716</v>
      </c>
      <c r="T1379" t="s">
        <v>80</v>
      </c>
      <c r="U1379" t="s">
        <v>615</v>
      </c>
      <c r="V1379" t="s">
        <v>46</v>
      </c>
      <c r="W1379" t="s">
        <v>615</v>
      </c>
      <c r="X1379" t="s">
        <v>627</v>
      </c>
      <c r="Y1379" t="s">
        <v>39</v>
      </c>
      <c r="Z1379" t="s">
        <v>40</v>
      </c>
      <c r="AA1379" t="s">
        <v>81</v>
      </c>
      <c r="AB1379" t="s">
        <v>82</v>
      </c>
      <c r="AC1379" t="s">
        <v>49</v>
      </c>
    </row>
    <row r="1380" spans="1:29" x14ac:dyDescent="0.3">
      <c r="A1380">
        <v>10225</v>
      </c>
      <c r="B1380">
        <v>35</v>
      </c>
      <c r="C1380" s="10">
        <v>70.606237149766798</v>
      </c>
      <c r="D1380">
        <v>100</v>
      </c>
      <c r="E1380">
        <v>14</v>
      </c>
      <c r="F1380" t="str" cm="1">
        <f t="array" ref="F1380">_xlfn.IFS(G1380&lt;5000,"Small",AND(G1380&gt;=5000,G1380&lt;=10000),"Medium",G1380&gt;10000,"Large")</f>
        <v>Medium</v>
      </c>
      <c r="G1380">
        <v>5260.15</v>
      </c>
      <c r="H1380" s="10">
        <f t="shared" si="42"/>
        <v>2788.9316997581618</v>
      </c>
      <c r="I1380" s="11">
        <f t="shared" si="43"/>
        <v>0.53020003227249446</v>
      </c>
      <c r="J1380" t="s">
        <v>24</v>
      </c>
      <c r="K1380" s="5">
        <v>38039</v>
      </c>
      <c r="L1380">
        <v>1</v>
      </c>
      <c r="M1380">
        <v>2</v>
      </c>
      <c r="N1380">
        <v>2004</v>
      </c>
      <c r="O1380" t="s">
        <v>167</v>
      </c>
      <c r="P1380">
        <v>148</v>
      </c>
      <c r="Q1380" t="s">
        <v>557</v>
      </c>
      <c r="R1380" t="s">
        <v>398</v>
      </c>
      <c r="S1380" t="s">
        <v>755</v>
      </c>
      <c r="T1380" t="s">
        <v>399</v>
      </c>
      <c r="U1380" t="s">
        <v>615</v>
      </c>
      <c r="V1380" t="s">
        <v>400</v>
      </c>
      <c r="W1380" t="s">
        <v>615</v>
      </c>
      <c r="X1380" t="s">
        <v>688</v>
      </c>
      <c r="Y1380" t="s">
        <v>401</v>
      </c>
      <c r="Z1380" t="s">
        <v>40</v>
      </c>
      <c r="AA1380" t="s">
        <v>402</v>
      </c>
      <c r="AB1380" t="s">
        <v>96</v>
      </c>
      <c r="AC1380" t="s">
        <v>49</v>
      </c>
    </row>
    <row r="1381" spans="1:29" x14ac:dyDescent="0.3">
      <c r="A1381">
        <v>10238</v>
      </c>
      <c r="B1381">
        <v>44</v>
      </c>
      <c r="C1381" s="10">
        <v>81.650710809372768</v>
      </c>
      <c r="D1381">
        <v>100</v>
      </c>
      <c r="E1381">
        <v>8</v>
      </c>
      <c r="F1381" t="str" cm="1">
        <f t="array" ref="F1381">_xlfn.IFS(G1381&lt;5000,"Small",AND(G1381&gt;=5000,G1381&lt;=10000),"Medium",G1381&gt;10000,"Large")</f>
        <v>Medium</v>
      </c>
      <c r="G1381">
        <v>6350.96</v>
      </c>
      <c r="H1381" s="10">
        <f t="shared" si="42"/>
        <v>2758.3287243875984</v>
      </c>
      <c r="I1381" s="11">
        <f t="shared" si="43"/>
        <v>0.43431681578652653</v>
      </c>
      <c r="J1381" s="1" t="s">
        <v>24</v>
      </c>
      <c r="K1381" s="5">
        <v>38086</v>
      </c>
      <c r="L1381">
        <v>2</v>
      </c>
      <c r="M1381">
        <v>4</v>
      </c>
      <c r="N1381">
        <v>2004</v>
      </c>
      <c r="O1381" t="s">
        <v>167</v>
      </c>
      <c r="P1381">
        <v>148</v>
      </c>
      <c r="Q1381" t="s">
        <v>557</v>
      </c>
      <c r="R1381" t="s">
        <v>292</v>
      </c>
      <c r="S1381" t="s">
        <v>293</v>
      </c>
      <c r="T1381" t="s">
        <v>294</v>
      </c>
      <c r="U1381" t="s">
        <v>615</v>
      </c>
      <c r="V1381" t="s">
        <v>295</v>
      </c>
      <c r="W1381" t="s">
        <v>615</v>
      </c>
      <c r="X1381" t="s">
        <v>670</v>
      </c>
      <c r="Y1381" t="s">
        <v>296</v>
      </c>
      <c r="Z1381" t="s">
        <v>40</v>
      </c>
      <c r="AA1381" t="s">
        <v>297</v>
      </c>
      <c r="AB1381" t="s">
        <v>298</v>
      </c>
      <c r="AC1381" t="s">
        <v>49</v>
      </c>
    </row>
    <row r="1382" spans="1:29" x14ac:dyDescent="0.3">
      <c r="A1382">
        <v>10252</v>
      </c>
      <c r="B1382">
        <v>26</v>
      </c>
      <c r="C1382" s="10">
        <v>75.570861784045775</v>
      </c>
      <c r="D1382">
        <v>100</v>
      </c>
      <c r="E1382">
        <v>4</v>
      </c>
      <c r="F1382" t="str" cm="1">
        <f t="array" ref="F1382">_xlfn.IFS(G1382&lt;5000,"Small",AND(G1382&gt;=5000,G1382&lt;=10000),"Medium",G1382&gt;10000,"Large")</f>
        <v>Small</v>
      </c>
      <c r="G1382">
        <v>3559.4</v>
      </c>
      <c r="H1382" s="10">
        <f t="shared" si="42"/>
        <v>1594.55759361481</v>
      </c>
      <c r="I1382" s="11">
        <f t="shared" si="43"/>
        <v>0.4479849394883435</v>
      </c>
      <c r="J1382" t="s">
        <v>24</v>
      </c>
      <c r="K1382" s="5">
        <v>38133</v>
      </c>
      <c r="L1382">
        <v>2</v>
      </c>
      <c r="M1382">
        <v>5</v>
      </c>
      <c r="N1382">
        <v>2004</v>
      </c>
      <c r="O1382" t="s">
        <v>167</v>
      </c>
      <c r="P1382">
        <v>148</v>
      </c>
      <c r="Q1382" t="s">
        <v>557</v>
      </c>
      <c r="R1382" t="s">
        <v>79</v>
      </c>
      <c r="S1382" t="s">
        <v>716</v>
      </c>
      <c r="T1382" t="s">
        <v>80</v>
      </c>
      <c r="U1382" t="s">
        <v>615</v>
      </c>
      <c r="V1382" t="s">
        <v>46</v>
      </c>
      <c r="W1382" t="s">
        <v>615</v>
      </c>
      <c r="X1382" t="s">
        <v>627</v>
      </c>
      <c r="Y1382" t="s">
        <v>39</v>
      </c>
      <c r="Z1382" t="s">
        <v>40</v>
      </c>
      <c r="AA1382" t="s">
        <v>81</v>
      </c>
      <c r="AB1382" t="s">
        <v>82</v>
      </c>
      <c r="AC1382" t="s">
        <v>49</v>
      </c>
    </row>
    <row r="1383" spans="1:29" x14ac:dyDescent="0.3">
      <c r="A1383">
        <v>10264</v>
      </c>
      <c r="B1383">
        <v>20</v>
      </c>
      <c r="C1383" s="10">
        <v>66.642100148608179</v>
      </c>
      <c r="D1383">
        <v>100</v>
      </c>
      <c r="E1383">
        <v>2</v>
      </c>
      <c r="F1383" t="str" cm="1">
        <f t="array" ref="F1383">_xlfn.IFS(G1383&lt;5000,"Small",AND(G1383&gt;=5000,G1383&lt;=10000),"Medium",G1383&gt;10000,"Large")</f>
        <v>Small</v>
      </c>
      <c r="G1383">
        <v>2410.6</v>
      </c>
      <c r="H1383" s="10">
        <f t="shared" si="42"/>
        <v>1077.7579970278364</v>
      </c>
      <c r="I1383" s="11">
        <f t="shared" si="43"/>
        <v>0.44709117938597709</v>
      </c>
      <c r="J1383" t="s">
        <v>24</v>
      </c>
      <c r="K1383" s="5">
        <v>38168</v>
      </c>
      <c r="L1383">
        <v>2</v>
      </c>
      <c r="M1383">
        <v>6</v>
      </c>
      <c r="N1383">
        <v>2004</v>
      </c>
      <c r="O1383" t="s">
        <v>167</v>
      </c>
      <c r="P1383">
        <v>148</v>
      </c>
      <c r="Q1383" t="s">
        <v>557</v>
      </c>
      <c r="R1383" t="s">
        <v>340</v>
      </c>
      <c r="S1383" t="s">
        <v>677</v>
      </c>
      <c r="T1383" t="s">
        <v>341</v>
      </c>
      <c r="U1383" t="s">
        <v>615</v>
      </c>
      <c r="V1383" t="s">
        <v>342</v>
      </c>
      <c r="W1383" t="s">
        <v>115</v>
      </c>
      <c r="X1383" t="s">
        <v>678</v>
      </c>
      <c r="Y1383" t="s">
        <v>31</v>
      </c>
      <c r="Z1383" t="s">
        <v>32</v>
      </c>
      <c r="AA1383" t="s">
        <v>343</v>
      </c>
      <c r="AB1383" t="s">
        <v>64</v>
      </c>
      <c r="AC1383" t="s">
        <v>35</v>
      </c>
    </row>
    <row r="1384" spans="1:29" x14ac:dyDescent="0.3">
      <c r="A1384">
        <v>10276</v>
      </c>
      <c r="B1384">
        <v>48</v>
      </c>
      <c r="C1384" s="10">
        <v>88.050498947005323</v>
      </c>
      <c r="D1384">
        <v>100</v>
      </c>
      <c r="E1384">
        <v>8</v>
      </c>
      <c r="F1384" t="str" cm="1">
        <f t="array" ref="F1384">_xlfn.IFS(G1384&lt;5000,"Small",AND(G1384&gt;=5000,G1384&lt;=10000),"Medium",G1384&gt;10000,"Large")</f>
        <v>Medium</v>
      </c>
      <c r="G1384">
        <v>5713.92</v>
      </c>
      <c r="H1384" s="10">
        <f t="shared" si="42"/>
        <v>1487.4960505437448</v>
      </c>
      <c r="I1384" s="11">
        <f t="shared" si="43"/>
        <v>0.26032846986722685</v>
      </c>
      <c r="J1384" s="1" t="s">
        <v>24</v>
      </c>
      <c r="K1384" s="5">
        <v>38201</v>
      </c>
      <c r="L1384">
        <v>3</v>
      </c>
      <c r="M1384">
        <v>8</v>
      </c>
      <c r="N1384">
        <v>2004</v>
      </c>
      <c r="O1384" t="s">
        <v>167</v>
      </c>
      <c r="P1384">
        <v>148</v>
      </c>
      <c r="Q1384" t="s">
        <v>557</v>
      </c>
      <c r="R1384" t="s">
        <v>408</v>
      </c>
      <c r="S1384" t="s">
        <v>690</v>
      </c>
      <c r="T1384" t="s">
        <v>409</v>
      </c>
      <c r="U1384" t="s">
        <v>615</v>
      </c>
      <c r="V1384" t="s">
        <v>257</v>
      </c>
      <c r="W1384" t="s">
        <v>115</v>
      </c>
      <c r="X1384" t="s">
        <v>664</v>
      </c>
      <c r="Y1384" t="s">
        <v>31</v>
      </c>
      <c r="Z1384" t="s">
        <v>32</v>
      </c>
      <c r="AA1384" t="s">
        <v>410</v>
      </c>
      <c r="AB1384" t="s">
        <v>411</v>
      </c>
      <c r="AC1384" t="s">
        <v>49</v>
      </c>
    </row>
    <row r="1385" spans="1:29" x14ac:dyDescent="0.3">
      <c r="A1385">
        <v>10287</v>
      </c>
      <c r="B1385">
        <v>34</v>
      </c>
      <c r="C1385" s="10">
        <v>72.866332976724507</v>
      </c>
      <c r="D1385">
        <v>100</v>
      </c>
      <c r="E1385">
        <v>17</v>
      </c>
      <c r="F1385" t="str" cm="1">
        <f t="array" ref="F1385">_xlfn.IFS(G1385&lt;5000,"Small",AND(G1385&gt;=5000,G1385&lt;=10000),"Medium",G1385&gt;10000,"Large")</f>
        <v>Small</v>
      </c>
      <c r="G1385">
        <v>4300.32</v>
      </c>
      <c r="H1385" s="10">
        <f t="shared" si="42"/>
        <v>1822.8646787913663</v>
      </c>
      <c r="I1385" s="11">
        <f t="shared" si="43"/>
        <v>0.42389047298604904</v>
      </c>
      <c r="J1385" t="s">
        <v>24</v>
      </c>
      <c r="K1385" s="5">
        <v>38229</v>
      </c>
      <c r="L1385">
        <v>3</v>
      </c>
      <c r="M1385">
        <v>8</v>
      </c>
      <c r="N1385">
        <v>2004</v>
      </c>
      <c r="O1385" t="s">
        <v>167</v>
      </c>
      <c r="P1385">
        <v>148</v>
      </c>
      <c r="Q1385" t="s">
        <v>557</v>
      </c>
      <c r="R1385" t="s">
        <v>398</v>
      </c>
      <c r="S1385" t="s">
        <v>755</v>
      </c>
      <c r="T1385" t="s">
        <v>399</v>
      </c>
      <c r="U1385" t="s">
        <v>615</v>
      </c>
      <c r="V1385" t="s">
        <v>400</v>
      </c>
      <c r="W1385" t="s">
        <v>615</v>
      </c>
      <c r="X1385" t="s">
        <v>688</v>
      </c>
      <c r="Y1385" t="s">
        <v>401</v>
      </c>
      <c r="Z1385" t="s">
        <v>40</v>
      </c>
      <c r="AA1385" t="s">
        <v>402</v>
      </c>
      <c r="AB1385" t="s">
        <v>96</v>
      </c>
      <c r="AC1385" t="s">
        <v>49</v>
      </c>
    </row>
    <row r="1386" spans="1:29" x14ac:dyDescent="0.3">
      <c r="A1386">
        <v>10299</v>
      </c>
      <c r="B1386">
        <v>49</v>
      </c>
      <c r="C1386" s="10">
        <v>60.034998129194307</v>
      </c>
      <c r="D1386">
        <v>100</v>
      </c>
      <c r="E1386">
        <v>2</v>
      </c>
      <c r="F1386" t="str" cm="1">
        <f t="array" ref="F1386">_xlfn.IFS(G1386&lt;5000,"Small",AND(G1386&gt;=5000,G1386&lt;=10000),"Medium",G1386&gt;10000,"Large")</f>
        <v>Medium</v>
      </c>
      <c r="G1386">
        <v>7947.31</v>
      </c>
      <c r="H1386" s="10">
        <f t="shared" si="42"/>
        <v>5005.5950916694792</v>
      </c>
      <c r="I1386" s="11">
        <f t="shared" si="43"/>
        <v>0.62984772101119479</v>
      </c>
      <c r="J1386" t="s">
        <v>24</v>
      </c>
      <c r="K1386" s="5">
        <v>38260</v>
      </c>
      <c r="L1386">
        <v>3</v>
      </c>
      <c r="M1386">
        <v>9</v>
      </c>
      <c r="N1386">
        <v>2004</v>
      </c>
      <c r="O1386" t="s">
        <v>167</v>
      </c>
      <c r="P1386">
        <v>148</v>
      </c>
      <c r="Q1386" t="s">
        <v>557</v>
      </c>
      <c r="R1386" t="s">
        <v>118</v>
      </c>
      <c r="S1386" t="s">
        <v>718</v>
      </c>
      <c r="T1386" t="s">
        <v>119</v>
      </c>
      <c r="U1386" t="s">
        <v>615</v>
      </c>
      <c r="V1386" t="s">
        <v>120</v>
      </c>
      <c r="W1386" t="s">
        <v>615</v>
      </c>
      <c r="X1386" t="s">
        <v>638</v>
      </c>
      <c r="Y1386" t="s">
        <v>121</v>
      </c>
      <c r="Z1386" t="s">
        <v>40</v>
      </c>
      <c r="AA1386" t="s">
        <v>122</v>
      </c>
      <c r="AB1386" t="s">
        <v>123</v>
      </c>
      <c r="AC1386" t="s">
        <v>140</v>
      </c>
    </row>
    <row r="1387" spans="1:29" x14ac:dyDescent="0.3">
      <c r="A1387">
        <v>10310</v>
      </c>
      <c r="B1387">
        <v>40</v>
      </c>
      <c r="C1387" s="10">
        <v>60.963993357156433</v>
      </c>
      <c r="D1387">
        <v>100</v>
      </c>
      <c r="E1387">
        <v>15</v>
      </c>
      <c r="F1387" t="str" cm="1">
        <f t="array" ref="F1387">_xlfn.IFS(G1387&lt;5000,"Small",AND(G1387&gt;=5000,G1387&lt;=10000),"Medium",G1387&gt;10000,"Large")</f>
        <v>Medium</v>
      </c>
      <c r="G1387">
        <v>5356.8</v>
      </c>
      <c r="H1387" s="10">
        <f t="shared" si="42"/>
        <v>2918.2402657137427</v>
      </c>
      <c r="I1387" s="11">
        <f t="shared" si="43"/>
        <v>0.54477304840833007</v>
      </c>
      <c r="J1387" t="s">
        <v>24</v>
      </c>
      <c r="K1387" s="5">
        <v>38276</v>
      </c>
      <c r="L1387">
        <v>4</v>
      </c>
      <c r="M1387">
        <v>10</v>
      </c>
      <c r="N1387">
        <v>2004</v>
      </c>
      <c r="O1387" t="s">
        <v>167</v>
      </c>
      <c r="P1387">
        <v>148</v>
      </c>
      <c r="Q1387" t="s">
        <v>557</v>
      </c>
      <c r="R1387" t="s">
        <v>392</v>
      </c>
      <c r="S1387" t="s">
        <v>754</v>
      </c>
      <c r="T1387" t="s">
        <v>393</v>
      </c>
      <c r="U1387" t="s">
        <v>615</v>
      </c>
      <c r="V1387" t="s">
        <v>394</v>
      </c>
      <c r="W1387" t="s">
        <v>615</v>
      </c>
      <c r="X1387" t="s">
        <v>687</v>
      </c>
      <c r="Y1387" t="s">
        <v>395</v>
      </c>
      <c r="Z1387" t="s">
        <v>40</v>
      </c>
      <c r="AA1387" t="s">
        <v>396</v>
      </c>
      <c r="AB1387" t="s">
        <v>397</v>
      </c>
      <c r="AC1387" t="s">
        <v>49</v>
      </c>
    </row>
    <row r="1388" spans="1:29" x14ac:dyDescent="0.3">
      <c r="A1388">
        <v>10319</v>
      </c>
      <c r="B1388">
        <v>45</v>
      </c>
      <c r="C1388" s="10">
        <v>65.559096904901381</v>
      </c>
      <c r="D1388">
        <v>100</v>
      </c>
      <c r="E1388">
        <v>3</v>
      </c>
      <c r="F1388" t="str" cm="1">
        <f t="array" ref="F1388">_xlfn.IFS(G1388&lt;5000,"Small",AND(G1388&gt;=5000,G1388&lt;=10000),"Medium",G1388&gt;10000,"Large")</f>
        <v>Medium</v>
      </c>
      <c r="G1388">
        <v>7901.1</v>
      </c>
      <c r="H1388" s="10">
        <f t="shared" si="42"/>
        <v>4950.9406392794381</v>
      </c>
      <c r="I1388" s="11">
        <f t="shared" si="43"/>
        <v>0.6266140966801379</v>
      </c>
      <c r="J1388" s="1" t="s">
        <v>24</v>
      </c>
      <c r="K1388" s="5">
        <v>38294</v>
      </c>
      <c r="L1388">
        <v>4</v>
      </c>
      <c r="M1388">
        <v>11</v>
      </c>
      <c r="N1388">
        <v>2004</v>
      </c>
      <c r="O1388" t="s">
        <v>167</v>
      </c>
      <c r="P1388">
        <v>148</v>
      </c>
      <c r="Q1388" t="s">
        <v>557</v>
      </c>
      <c r="R1388" t="s">
        <v>453</v>
      </c>
      <c r="S1388" t="s">
        <v>697</v>
      </c>
      <c r="T1388" t="s">
        <v>454</v>
      </c>
      <c r="U1388" t="s">
        <v>455</v>
      </c>
      <c r="V1388" t="s">
        <v>29</v>
      </c>
      <c r="W1388" t="s">
        <v>30</v>
      </c>
      <c r="X1388" t="s">
        <v>616</v>
      </c>
      <c r="Y1388" t="s">
        <v>31</v>
      </c>
      <c r="Z1388" t="s">
        <v>32</v>
      </c>
      <c r="AA1388" t="s">
        <v>456</v>
      </c>
      <c r="AB1388" t="s">
        <v>457</v>
      </c>
      <c r="AC1388" t="s">
        <v>140</v>
      </c>
    </row>
    <row r="1389" spans="1:29" x14ac:dyDescent="0.3">
      <c r="A1389">
        <v>10330</v>
      </c>
      <c r="B1389">
        <v>50</v>
      </c>
      <c r="C1389" s="10">
        <v>86.994750077181578</v>
      </c>
      <c r="D1389">
        <v>100</v>
      </c>
      <c r="E1389">
        <v>4</v>
      </c>
      <c r="F1389" t="str" cm="1">
        <f t="array" ref="F1389">_xlfn.IFS(G1389&lt;5000,"Small",AND(G1389&gt;=5000,G1389&lt;=10000),"Medium",G1389&gt;10000,"Large")</f>
        <v>Medium</v>
      </c>
      <c r="G1389">
        <v>6101</v>
      </c>
      <c r="H1389" s="10">
        <f t="shared" si="42"/>
        <v>1751.262496140921</v>
      </c>
      <c r="I1389" s="11">
        <f t="shared" si="43"/>
        <v>0.28704515589918389</v>
      </c>
      <c r="J1389" t="s">
        <v>24</v>
      </c>
      <c r="K1389" s="5">
        <v>38307</v>
      </c>
      <c r="L1389">
        <v>4</v>
      </c>
      <c r="M1389">
        <v>11</v>
      </c>
      <c r="N1389">
        <v>2004</v>
      </c>
      <c r="O1389" t="s">
        <v>167</v>
      </c>
      <c r="P1389">
        <v>148</v>
      </c>
      <c r="Q1389" t="s">
        <v>557</v>
      </c>
      <c r="R1389" t="s">
        <v>380</v>
      </c>
      <c r="S1389" t="s">
        <v>381</v>
      </c>
      <c r="T1389" t="s">
        <v>382</v>
      </c>
      <c r="U1389" t="s">
        <v>615</v>
      </c>
      <c r="V1389" t="s">
        <v>383</v>
      </c>
      <c r="W1389" t="s">
        <v>615</v>
      </c>
      <c r="X1389" t="s">
        <v>752</v>
      </c>
      <c r="Y1389" t="s">
        <v>384</v>
      </c>
      <c r="Z1389" t="s">
        <v>182</v>
      </c>
      <c r="AA1389" t="s">
        <v>385</v>
      </c>
      <c r="AB1389" t="s">
        <v>386</v>
      </c>
      <c r="AC1389" t="s">
        <v>49</v>
      </c>
    </row>
    <row r="1390" spans="1:29" x14ac:dyDescent="0.3">
      <c r="A1390">
        <v>10342</v>
      </c>
      <c r="B1390">
        <v>38</v>
      </c>
      <c r="C1390" s="10">
        <v>65.350442485854416</v>
      </c>
      <c r="D1390">
        <v>100</v>
      </c>
      <c r="E1390">
        <v>11</v>
      </c>
      <c r="F1390" t="str" cm="1">
        <f t="array" ref="F1390">_xlfn.IFS(G1390&lt;5000,"Small",AND(G1390&gt;=5000,G1390&lt;=10000),"Medium",G1390&gt;10000,"Large")</f>
        <v>Medium</v>
      </c>
      <c r="G1390">
        <v>6276.46</v>
      </c>
      <c r="H1390" s="10">
        <f t="shared" si="42"/>
        <v>3793.1431855375322</v>
      </c>
      <c r="I1390" s="11">
        <f t="shared" si="43"/>
        <v>0.60434435741445536</v>
      </c>
      <c r="J1390" t="s">
        <v>24</v>
      </c>
      <c r="K1390" s="5">
        <v>38315</v>
      </c>
      <c r="L1390">
        <v>4</v>
      </c>
      <c r="M1390">
        <v>11</v>
      </c>
      <c r="N1390">
        <v>2004</v>
      </c>
      <c r="O1390" t="s">
        <v>167</v>
      </c>
      <c r="P1390">
        <v>148</v>
      </c>
      <c r="Q1390" t="s">
        <v>557</v>
      </c>
      <c r="R1390" t="s">
        <v>83</v>
      </c>
      <c r="S1390" s="2" t="s">
        <v>628</v>
      </c>
      <c r="T1390" t="s">
        <v>84</v>
      </c>
      <c r="U1390" t="s">
        <v>85</v>
      </c>
      <c r="V1390" t="s">
        <v>86</v>
      </c>
      <c r="W1390" t="s">
        <v>87</v>
      </c>
      <c r="X1390" t="s">
        <v>629</v>
      </c>
      <c r="Y1390" t="s">
        <v>88</v>
      </c>
      <c r="Z1390" t="s">
        <v>89</v>
      </c>
      <c r="AA1390" t="s">
        <v>90</v>
      </c>
      <c r="AB1390" t="s">
        <v>91</v>
      </c>
      <c r="AC1390" t="s">
        <v>49</v>
      </c>
    </row>
    <row r="1391" spans="1:29" x14ac:dyDescent="0.3">
      <c r="A1391">
        <v>10355</v>
      </c>
      <c r="B1391">
        <v>25</v>
      </c>
      <c r="C1391" s="10">
        <v>85.595201652954913</v>
      </c>
      <c r="D1391">
        <v>100</v>
      </c>
      <c r="E1391">
        <v>2</v>
      </c>
      <c r="F1391" t="str" cm="1">
        <f t="array" ref="F1391">_xlfn.IFS(G1391&lt;5000,"Small",AND(G1391&gt;=5000,G1391&lt;=10000),"Medium",G1391&gt;10000,"Large")</f>
        <v>Small</v>
      </c>
      <c r="G1391">
        <v>4203.5</v>
      </c>
      <c r="H1391" s="10">
        <f t="shared" si="42"/>
        <v>2063.6199586761272</v>
      </c>
      <c r="I1391" s="11">
        <f t="shared" si="43"/>
        <v>0.49092897791748003</v>
      </c>
      <c r="J1391" s="1" t="s">
        <v>24</v>
      </c>
      <c r="K1391" s="5">
        <v>38328</v>
      </c>
      <c r="L1391">
        <v>4</v>
      </c>
      <c r="M1391">
        <v>12</v>
      </c>
      <c r="N1391">
        <v>2004</v>
      </c>
      <c r="O1391" t="s">
        <v>167</v>
      </c>
      <c r="P1391">
        <v>148</v>
      </c>
      <c r="Q1391" t="s">
        <v>557</v>
      </c>
      <c r="R1391" t="s">
        <v>161</v>
      </c>
      <c r="S1391" t="s">
        <v>723</v>
      </c>
      <c r="T1391" t="s">
        <v>162</v>
      </c>
      <c r="U1391" t="s">
        <v>615</v>
      </c>
      <c r="V1391" t="s">
        <v>163</v>
      </c>
      <c r="W1391" t="s">
        <v>615</v>
      </c>
      <c r="X1391" t="s">
        <v>646</v>
      </c>
      <c r="Y1391" t="s">
        <v>164</v>
      </c>
      <c r="Z1391" t="s">
        <v>40</v>
      </c>
      <c r="AA1391" t="s">
        <v>165</v>
      </c>
      <c r="AB1391" t="s">
        <v>166</v>
      </c>
      <c r="AC1391" t="s">
        <v>49</v>
      </c>
    </row>
    <row r="1392" spans="1:29" x14ac:dyDescent="0.3">
      <c r="A1392">
        <v>10363</v>
      </c>
      <c r="B1392">
        <v>28</v>
      </c>
      <c r="C1392" s="10">
        <v>44.17062313505437</v>
      </c>
      <c r="D1392">
        <v>58.18</v>
      </c>
      <c r="E1392">
        <v>13</v>
      </c>
      <c r="F1392" t="str" cm="1">
        <f t="array" ref="F1392">_xlfn.IFS(G1392&lt;5000,"Small",AND(G1392&gt;=5000,G1392&lt;=10000),"Medium",G1392&gt;10000,"Large")</f>
        <v>Small</v>
      </c>
      <c r="G1392">
        <v>1629.04</v>
      </c>
      <c r="H1392" s="10">
        <f t="shared" si="42"/>
        <v>392.26255221847759</v>
      </c>
      <c r="I1392" s="11">
        <f t="shared" si="43"/>
        <v>0.24079368966905515</v>
      </c>
      <c r="J1392" s="1" t="s">
        <v>24</v>
      </c>
      <c r="K1392" s="5">
        <v>38358</v>
      </c>
      <c r="L1392">
        <v>1</v>
      </c>
      <c r="M1392">
        <v>1</v>
      </c>
      <c r="N1392">
        <v>2005</v>
      </c>
      <c r="O1392" t="s">
        <v>167</v>
      </c>
      <c r="P1392">
        <v>148</v>
      </c>
      <c r="Q1392" t="s">
        <v>557</v>
      </c>
      <c r="R1392" t="s">
        <v>417</v>
      </c>
      <c r="S1392" t="s">
        <v>418</v>
      </c>
      <c r="T1392" t="s">
        <v>419</v>
      </c>
      <c r="U1392" t="s">
        <v>615</v>
      </c>
      <c r="V1392" t="s">
        <v>420</v>
      </c>
      <c r="W1392" t="s">
        <v>615</v>
      </c>
      <c r="X1392" t="s">
        <v>421</v>
      </c>
      <c r="Y1392" t="s">
        <v>121</v>
      </c>
      <c r="Z1392" t="s">
        <v>40</v>
      </c>
      <c r="AA1392" t="s">
        <v>422</v>
      </c>
      <c r="AB1392" t="s">
        <v>423</v>
      </c>
      <c r="AC1392" t="s">
        <v>35</v>
      </c>
    </row>
    <row r="1393" spans="1:29" x14ac:dyDescent="0.3">
      <c r="A1393">
        <v>10378</v>
      </c>
      <c r="B1393">
        <v>49</v>
      </c>
      <c r="C1393" s="10">
        <v>58.426720667558897</v>
      </c>
      <c r="D1393">
        <v>67.14</v>
      </c>
      <c r="E1393">
        <v>8</v>
      </c>
      <c r="F1393" t="str" cm="1">
        <f t="array" ref="F1393">_xlfn.IFS(G1393&lt;5000,"Small",AND(G1393&gt;=5000,G1393&lt;=10000),"Medium",G1393&gt;10000,"Large")</f>
        <v>Small</v>
      </c>
      <c r="G1393">
        <v>3289.86</v>
      </c>
      <c r="H1393" s="10">
        <f t="shared" si="42"/>
        <v>426.95068728961405</v>
      </c>
      <c r="I1393" s="11">
        <f t="shared" si="43"/>
        <v>0.12977776783498812</v>
      </c>
      <c r="J1393" s="1" t="s">
        <v>24</v>
      </c>
      <c r="K1393" s="5">
        <v>38393</v>
      </c>
      <c r="L1393">
        <v>1</v>
      </c>
      <c r="M1393">
        <v>2</v>
      </c>
      <c r="N1393">
        <v>2005</v>
      </c>
      <c r="O1393" t="s">
        <v>167</v>
      </c>
      <c r="P1393">
        <v>148</v>
      </c>
      <c r="Q1393" t="s">
        <v>557</v>
      </c>
      <c r="R1393" t="s">
        <v>161</v>
      </c>
      <c r="S1393" t="s">
        <v>723</v>
      </c>
      <c r="T1393" t="s">
        <v>162</v>
      </c>
      <c r="U1393" t="s">
        <v>615</v>
      </c>
      <c r="V1393" t="s">
        <v>163</v>
      </c>
      <c r="W1393" t="s">
        <v>615</v>
      </c>
      <c r="X1393" t="s">
        <v>646</v>
      </c>
      <c r="Y1393" t="s">
        <v>164</v>
      </c>
      <c r="Z1393" t="s">
        <v>40</v>
      </c>
      <c r="AA1393" t="s">
        <v>165</v>
      </c>
      <c r="AB1393" t="s">
        <v>166</v>
      </c>
      <c r="AC1393" t="s">
        <v>49</v>
      </c>
    </row>
    <row r="1394" spans="1:29" x14ac:dyDescent="0.3">
      <c r="A1394">
        <v>10390</v>
      </c>
      <c r="B1394">
        <v>49</v>
      </c>
      <c r="C1394" s="10">
        <v>89.757716118357351</v>
      </c>
      <c r="D1394">
        <v>100</v>
      </c>
      <c r="E1394">
        <v>3</v>
      </c>
      <c r="F1394" t="str" cm="1">
        <f t="array" ref="F1394">_xlfn.IFS(G1394&lt;5000,"Small",AND(G1394&gt;=5000,G1394&lt;=10000),"Medium",G1394&gt;10000,"Large")</f>
        <v>Medium</v>
      </c>
      <c r="G1394">
        <v>6862.94</v>
      </c>
      <c r="H1394" s="10">
        <f t="shared" si="42"/>
        <v>2464.8119102004894</v>
      </c>
      <c r="I1394" s="11">
        <f t="shared" si="43"/>
        <v>0.35914810710868661</v>
      </c>
      <c r="J1394" s="1" t="s">
        <v>24</v>
      </c>
      <c r="K1394" s="5">
        <v>38415</v>
      </c>
      <c r="L1394">
        <v>1</v>
      </c>
      <c r="M1394">
        <v>3</v>
      </c>
      <c r="N1394">
        <v>2005</v>
      </c>
      <c r="O1394" t="s">
        <v>167</v>
      </c>
      <c r="P1394">
        <v>148</v>
      </c>
      <c r="Q1394" t="s">
        <v>557</v>
      </c>
      <c r="R1394" t="s">
        <v>246</v>
      </c>
      <c r="S1394" t="s">
        <v>661</v>
      </c>
      <c r="T1394" t="s">
        <v>247</v>
      </c>
      <c r="U1394" t="s">
        <v>615</v>
      </c>
      <c r="V1394" t="s">
        <v>248</v>
      </c>
      <c r="W1394" t="s">
        <v>53</v>
      </c>
      <c r="X1394" t="s">
        <v>634</v>
      </c>
      <c r="Y1394" t="s">
        <v>31</v>
      </c>
      <c r="Z1394" t="s">
        <v>32</v>
      </c>
      <c r="AA1394" t="s">
        <v>249</v>
      </c>
      <c r="AB1394" t="s">
        <v>250</v>
      </c>
      <c r="AC1394" t="s">
        <v>49</v>
      </c>
    </row>
    <row r="1395" spans="1:29" x14ac:dyDescent="0.3">
      <c r="A1395">
        <v>10110</v>
      </c>
      <c r="B1395">
        <v>42</v>
      </c>
      <c r="C1395" s="10">
        <v>43.25659902268481</v>
      </c>
      <c r="D1395">
        <v>61.29</v>
      </c>
      <c r="E1395">
        <v>9</v>
      </c>
      <c r="F1395" t="str" cm="1">
        <f t="array" ref="F1395">_xlfn.IFS(G1395&lt;5000,"Small",AND(G1395&gt;=5000,G1395&lt;=10000),"Medium",G1395&gt;10000,"Large")</f>
        <v>Small</v>
      </c>
      <c r="G1395">
        <v>2574.1799999999998</v>
      </c>
      <c r="H1395" s="10">
        <f t="shared" si="42"/>
        <v>757.40284104723787</v>
      </c>
      <c r="I1395" s="11">
        <f t="shared" si="43"/>
        <v>0.29423072242315529</v>
      </c>
      <c r="J1395" t="s">
        <v>24</v>
      </c>
      <c r="K1395" s="5">
        <v>37698</v>
      </c>
      <c r="L1395">
        <v>1</v>
      </c>
      <c r="M1395">
        <v>3</v>
      </c>
      <c r="N1395">
        <v>2003</v>
      </c>
      <c r="O1395" t="s">
        <v>167</v>
      </c>
      <c r="P1395">
        <v>71</v>
      </c>
      <c r="Q1395" t="s">
        <v>558</v>
      </c>
      <c r="R1395" t="s">
        <v>440</v>
      </c>
      <c r="S1395" t="s">
        <v>757</v>
      </c>
      <c r="T1395" t="s">
        <v>441</v>
      </c>
      <c r="U1395" t="s">
        <v>615</v>
      </c>
      <c r="V1395" t="s">
        <v>442</v>
      </c>
      <c r="W1395" t="s">
        <v>615</v>
      </c>
      <c r="X1395" t="s">
        <v>758</v>
      </c>
      <c r="Y1395" t="s">
        <v>157</v>
      </c>
      <c r="Z1395" t="s">
        <v>40</v>
      </c>
      <c r="AA1395" t="s">
        <v>443</v>
      </c>
      <c r="AB1395" t="s">
        <v>87</v>
      </c>
      <c r="AC1395" t="s">
        <v>35</v>
      </c>
    </row>
    <row r="1396" spans="1:29" x14ac:dyDescent="0.3">
      <c r="A1396">
        <v>10124</v>
      </c>
      <c r="B1396">
        <v>23</v>
      </c>
      <c r="C1396" s="10">
        <v>38.365231604951369</v>
      </c>
      <c r="D1396">
        <v>57.73</v>
      </c>
      <c r="E1396">
        <v>8</v>
      </c>
      <c r="F1396" t="str" cm="1">
        <f t="array" ref="F1396">_xlfn.IFS(G1396&lt;5000,"Small",AND(G1396&gt;=5000,G1396&lt;=10000),"Medium",G1396&gt;10000,"Large")</f>
        <v>Small</v>
      </c>
      <c r="G1396">
        <v>1327.79</v>
      </c>
      <c r="H1396" s="10">
        <f t="shared" si="42"/>
        <v>445.38967308611848</v>
      </c>
      <c r="I1396" s="11">
        <f t="shared" si="43"/>
        <v>0.3354368334496558</v>
      </c>
      <c r="J1396" t="s">
        <v>24</v>
      </c>
      <c r="K1396" s="5">
        <v>37762</v>
      </c>
      <c r="L1396">
        <v>2</v>
      </c>
      <c r="M1396">
        <v>5</v>
      </c>
      <c r="N1396">
        <v>2003</v>
      </c>
      <c r="O1396" t="s">
        <v>167</v>
      </c>
      <c r="P1396">
        <v>71</v>
      </c>
      <c r="Q1396" t="s">
        <v>558</v>
      </c>
      <c r="R1396" t="s">
        <v>483</v>
      </c>
      <c r="S1396" t="s">
        <v>703</v>
      </c>
      <c r="T1396" t="s">
        <v>484</v>
      </c>
      <c r="U1396" t="s">
        <v>615</v>
      </c>
      <c r="V1396" t="s">
        <v>485</v>
      </c>
      <c r="W1396" t="s">
        <v>486</v>
      </c>
      <c r="X1396" t="s">
        <v>704</v>
      </c>
      <c r="Y1396" t="s">
        <v>31</v>
      </c>
      <c r="Z1396" t="s">
        <v>32</v>
      </c>
      <c r="AA1396" t="s">
        <v>106</v>
      </c>
      <c r="AB1396" t="s">
        <v>358</v>
      </c>
      <c r="AC1396" t="s">
        <v>35</v>
      </c>
    </row>
    <row r="1397" spans="1:29" x14ac:dyDescent="0.3">
      <c r="A1397">
        <v>10148</v>
      </c>
      <c r="B1397">
        <v>29</v>
      </c>
      <c r="C1397" s="10">
        <v>65.713026403783346</v>
      </c>
      <c r="D1397">
        <v>81.25</v>
      </c>
      <c r="E1397">
        <v>2</v>
      </c>
      <c r="F1397" t="str" cm="1">
        <f t="array" ref="F1397">_xlfn.IFS(G1397&lt;5000,"Small",AND(G1397&gt;=5000,G1397&lt;=10000),"Medium",G1397&gt;10000,"Large")</f>
        <v>Small</v>
      </c>
      <c r="G1397">
        <v>2356.25</v>
      </c>
      <c r="H1397" s="10">
        <f t="shared" si="42"/>
        <v>450.57223429028295</v>
      </c>
      <c r="I1397" s="11">
        <f t="shared" si="43"/>
        <v>0.19122429041497419</v>
      </c>
      <c r="J1397" s="1" t="s">
        <v>24</v>
      </c>
      <c r="K1397" s="5">
        <v>37875</v>
      </c>
      <c r="L1397">
        <v>3</v>
      </c>
      <c r="M1397">
        <v>9</v>
      </c>
      <c r="N1397">
        <v>2003</v>
      </c>
      <c r="O1397" t="s">
        <v>167</v>
      </c>
      <c r="P1397">
        <v>71</v>
      </c>
      <c r="Q1397" t="s">
        <v>558</v>
      </c>
      <c r="R1397" t="s">
        <v>259</v>
      </c>
      <c r="S1397" s="2" t="s">
        <v>665</v>
      </c>
      <c r="T1397" t="s">
        <v>260</v>
      </c>
      <c r="U1397" t="s">
        <v>261</v>
      </c>
      <c r="V1397" t="s">
        <v>262</v>
      </c>
      <c r="W1397" t="s">
        <v>146</v>
      </c>
      <c r="X1397" t="s">
        <v>666</v>
      </c>
      <c r="Y1397" t="s">
        <v>88</v>
      </c>
      <c r="Z1397" t="s">
        <v>89</v>
      </c>
      <c r="AA1397" t="s">
        <v>263</v>
      </c>
      <c r="AB1397" t="s">
        <v>264</v>
      </c>
      <c r="AC1397" t="s">
        <v>35</v>
      </c>
    </row>
    <row r="1398" spans="1:29" x14ac:dyDescent="0.3">
      <c r="A1398">
        <v>10161</v>
      </c>
      <c r="B1398">
        <v>25</v>
      </c>
      <c r="C1398" s="10">
        <v>64.169942034644848</v>
      </c>
      <c r="D1398">
        <v>80.540000000000006</v>
      </c>
      <c r="E1398">
        <v>1</v>
      </c>
      <c r="F1398" t="str" cm="1">
        <f t="array" ref="F1398">_xlfn.IFS(G1398&lt;5000,"Small",AND(G1398&gt;=5000,G1398&lt;=10000),"Medium",G1398&gt;10000,"Large")</f>
        <v>Small</v>
      </c>
      <c r="G1398">
        <v>2013.5</v>
      </c>
      <c r="H1398" s="10">
        <f t="shared" si="42"/>
        <v>409.25144913387885</v>
      </c>
      <c r="I1398" s="11">
        <f t="shared" si="43"/>
        <v>0.20325376167562892</v>
      </c>
      <c r="J1398" t="s">
        <v>24</v>
      </c>
      <c r="K1398" s="5">
        <v>37911</v>
      </c>
      <c r="L1398">
        <v>4</v>
      </c>
      <c r="M1398">
        <v>10</v>
      </c>
      <c r="N1398">
        <v>2003</v>
      </c>
      <c r="O1398" t="s">
        <v>167</v>
      </c>
      <c r="P1398">
        <v>71</v>
      </c>
      <c r="Q1398" t="s">
        <v>558</v>
      </c>
      <c r="R1398" t="s">
        <v>444</v>
      </c>
      <c r="S1398" t="s">
        <v>445</v>
      </c>
      <c r="T1398" t="s">
        <v>446</v>
      </c>
      <c r="U1398" t="s">
        <v>615</v>
      </c>
      <c r="V1398" t="s">
        <v>447</v>
      </c>
      <c r="W1398" t="s">
        <v>615</v>
      </c>
      <c r="X1398" t="s">
        <v>696</v>
      </c>
      <c r="Y1398" t="s">
        <v>296</v>
      </c>
      <c r="Z1398" t="s">
        <v>40</v>
      </c>
      <c r="AA1398" t="s">
        <v>448</v>
      </c>
      <c r="AB1398" t="s">
        <v>449</v>
      </c>
      <c r="AC1398" t="s">
        <v>35</v>
      </c>
    </row>
    <row r="1399" spans="1:29" x14ac:dyDescent="0.3">
      <c r="A1399">
        <v>10173</v>
      </c>
      <c r="B1399">
        <v>39</v>
      </c>
      <c r="C1399" s="10">
        <v>57.666244196423627</v>
      </c>
      <c r="D1399">
        <v>71.98</v>
      </c>
      <c r="E1399">
        <v>15</v>
      </c>
      <c r="F1399" t="str" cm="1">
        <f t="array" ref="F1399">_xlfn.IFS(G1399&lt;5000,"Small",AND(G1399&gt;=5000,G1399&lt;=10000),"Medium",G1399&gt;10000,"Large")</f>
        <v>Small</v>
      </c>
      <c r="G1399">
        <v>2807.22</v>
      </c>
      <c r="H1399" s="10">
        <f t="shared" si="42"/>
        <v>558.23647633947849</v>
      </c>
      <c r="I1399" s="11">
        <f t="shared" si="43"/>
        <v>0.19885740210581235</v>
      </c>
      <c r="J1399" s="1" t="s">
        <v>24</v>
      </c>
      <c r="K1399" s="5">
        <v>37930</v>
      </c>
      <c r="L1399">
        <v>4</v>
      </c>
      <c r="M1399">
        <v>11</v>
      </c>
      <c r="N1399">
        <v>2003</v>
      </c>
      <c r="O1399" t="s">
        <v>167</v>
      </c>
      <c r="P1399">
        <v>71</v>
      </c>
      <c r="Q1399" t="s">
        <v>558</v>
      </c>
      <c r="R1399" t="s">
        <v>494</v>
      </c>
      <c r="S1399" t="s">
        <v>762</v>
      </c>
      <c r="T1399" t="s">
        <v>495</v>
      </c>
      <c r="U1399" t="s">
        <v>615</v>
      </c>
      <c r="V1399" t="s">
        <v>496</v>
      </c>
      <c r="W1399" t="s">
        <v>615</v>
      </c>
      <c r="X1399" t="s">
        <v>706</v>
      </c>
      <c r="Y1399" t="s">
        <v>235</v>
      </c>
      <c r="Z1399" t="s">
        <v>40</v>
      </c>
      <c r="AA1399" t="s">
        <v>497</v>
      </c>
      <c r="AB1399" t="s">
        <v>498</v>
      </c>
      <c r="AC1399" t="s">
        <v>35</v>
      </c>
    </row>
    <row r="1400" spans="1:29" x14ac:dyDescent="0.3">
      <c r="A1400">
        <v>10182</v>
      </c>
      <c r="B1400">
        <v>44</v>
      </c>
      <c r="C1400" s="10">
        <v>44.426294361172715</v>
      </c>
      <c r="D1400">
        <v>69.84</v>
      </c>
      <c r="E1400">
        <v>12</v>
      </c>
      <c r="F1400" t="str" cm="1">
        <f t="array" ref="F1400">_xlfn.IFS(G1400&lt;5000,"Small",AND(G1400&gt;=5000,G1400&lt;=10000),"Medium",G1400&gt;10000,"Large")</f>
        <v>Small</v>
      </c>
      <c r="G1400">
        <v>3072.96</v>
      </c>
      <c r="H1400" s="10">
        <f t="shared" si="42"/>
        <v>1118.2030481084005</v>
      </c>
      <c r="I1400" s="11">
        <f t="shared" si="43"/>
        <v>0.3638846740954651</v>
      </c>
      <c r="J1400" s="1" t="s">
        <v>24</v>
      </c>
      <c r="K1400" s="5">
        <v>37937</v>
      </c>
      <c r="L1400">
        <v>4</v>
      </c>
      <c r="M1400">
        <v>11</v>
      </c>
      <c r="N1400">
        <v>2003</v>
      </c>
      <c r="O1400" t="s">
        <v>167</v>
      </c>
      <c r="P1400">
        <v>71</v>
      </c>
      <c r="Q1400" t="s">
        <v>558</v>
      </c>
      <c r="R1400" t="s">
        <v>246</v>
      </c>
      <c r="S1400" t="s">
        <v>661</v>
      </c>
      <c r="T1400" t="s">
        <v>247</v>
      </c>
      <c r="U1400" t="s">
        <v>615</v>
      </c>
      <c r="V1400" t="s">
        <v>248</v>
      </c>
      <c r="W1400" t="s">
        <v>53</v>
      </c>
      <c r="X1400" t="s">
        <v>634</v>
      </c>
      <c r="Y1400" t="s">
        <v>31</v>
      </c>
      <c r="Z1400" t="s">
        <v>32</v>
      </c>
      <c r="AA1400" t="s">
        <v>249</v>
      </c>
      <c r="AB1400" t="s">
        <v>250</v>
      </c>
      <c r="AC1400" t="s">
        <v>49</v>
      </c>
    </row>
    <row r="1401" spans="1:29" x14ac:dyDescent="0.3">
      <c r="A1401">
        <v>10193</v>
      </c>
      <c r="B1401">
        <v>25</v>
      </c>
      <c r="C1401" s="10">
        <v>54.954088555213779</v>
      </c>
      <c r="D1401">
        <v>76.260000000000005</v>
      </c>
      <c r="E1401">
        <v>16</v>
      </c>
      <c r="F1401" t="str" cm="1">
        <f t="array" ref="F1401">_xlfn.IFS(G1401&lt;5000,"Small",AND(G1401&gt;=5000,G1401&lt;=10000),"Medium",G1401&gt;10000,"Large")</f>
        <v>Small</v>
      </c>
      <c r="G1401">
        <v>1906.5</v>
      </c>
      <c r="H1401" s="10">
        <f t="shared" si="42"/>
        <v>532.64778611965562</v>
      </c>
      <c r="I1401" s="11">
        <f t="shared" si="43"/>
        <v>0.27938514876457154</v>
      </c>
      <c r="J1401" t="s">
        <v>24</v>
      </c>
      <c r="K1401" s="5">
        <v>37946</v>
      </c>
      <c r="L1401">
        <v>4</v>
      </c>
      <c r="M1401">
        <v>11</v>
      </c>
      <c r="N1401">
        <v>2003</v>
      </c>
      <c r="O1401" t="s">
        <v>167</v>
      </c>
      <c r="P1401">
        <v>71</v>
      </c>
      <c r="Q1401" t="s">
        <v>558</v>
      </c>
      <c r="R1401" t="s">
        <v>499</v>
      </c>
      <c r="S1401" t="s">
        <v>763</v>
      </c>
      <c r="T1401" t="s">
        <v>500</v>
      </c>
      <c r="U1401" t="s">
        <v>615</v>
      </c>
      <c r="V1401" t="s">
        <v>501</v>
      </c>
      <c r="W1401" t="s">
        <v>87</v>
      </c>
      <c r="X1401" t="s">
        <v>707</v>
      </c>
      <c r="Y1401" t="s">
        <v>88</v>
      </c>
      <c r="Z1401" t="s">
        <v>89</v>
      </c>
      <c r="AA1401" t="s">
        <v>502</v>
      </c>
      <c r="AB1401" t="s">
        <v>503</v>
      </c>
      <c r="AC1401" t="s">
        <v>35</v>
      </c>
    </row>
    <row r="1402" spans="1:29" x14ac:dyDescent="0.3">
      <c r="A1402">
        <v>10204</v>
      </c>
      <c r="B1402">
        <v>45</v>
      </c>
      <c r="C1402" s="10">
        <v>59.334007503828822</v>
      </c>
      <c r="D1402">
        <v>76.260000000000005</v>
      </c>
      <c r="E1402">
        <v>6</v>
      </c>
      <c r="F1402" t="str" cm="1">
        <f t="array" ref="F1402">_xlfn.IFS(G1402&lt;5000,"Small",AND(G1402&gt;=5000,G1402&lt;=10000),"Medium",G1402&gt;10000,"Large")</f>
        <v>Small</v>
      </c>
      <c r="G1402">
        <v>3431.7</v>
      </c>
      <c r="H1402" s="10">
        <f t="shared" si="42"/>
        <v>761.66966232770301</v>
      </c>
      <c r="I1402" s="11">
        <f t="shared" si="43"/>
        <v>0.22195112111422999</v>
      </c>
      <c r="J1402" s="1" t="s">
        <v>24</v>
      </c>
      <c r="K1402" s="5">
        <v>37957</v>
      </c>
      <c r="L1402">
        <v>4</v>
      </c>
      <c r="M1402">
        <v>12</v>
      </c>
      <c r="N1402">
        <v>2003</v>
      </c>
      <c r="O1402" t="s">
        <v>167</v>
      </c>
      <c r="P1402">
        <v>71</v>
      </c>
      <c r="Q1402" t="s">
        <v>558</v>
      </c>
      <c r="R1402" t="s">
        <v>425</v>
      </c>
      <c r="S1402" t="s">
        <v>692</v>
      </c>
      <c r="T1402" t="s">
        <v>426</v>
      </c>
      <c r="U1402" t="s">
        <v>427</v>
      </c>
      <c r="V1402" t="s">
        <v>29</v>
      </c>
      <c r="W1402" t="s">
        <v>30</v>
      </c>
      <c r="X1402" t="s">
        <v>616</v>
      </c>
      <c r="Y1402" t="s">
        <v>31</v>
      </c>
      <c r="Z1402" t="s">
        <v>32</v>
      </c>
      <c r="AA1402" t="s">
        <v>54</v>
      </c>
      <c r="AB1402" t="s">
        <v>428</v>
      </c>
      <c r="AC1402" t="s">
        <v>49</v>
      </c>
    </row>
    <row r="1403" spans="1:29" x14ac:dyDescent="0.3">
      <c r="A1403">
        <v>10213</v>
      </c>
      <c r="B1403">
        <v>25</v>
      </c>
      <c r="C1403" s="10">
        <v>51.877037833807762</v>
      </c>
      <c r="D1403">
        <v>83.39</v>
      </c>
      <c r="E1403">
        <v>2</v>
      </c>
      <c r="F1403" t="str" cm="1">
        <f t="array" ref="F1403">_xlfn.IFS(G1403&lt;5000,"Small",AND(G1403&gt;=5000,G1403&lt;=10000),"Medium",G1403&gt;10000,"Large")</f>
        <v>Small</v>
      </c>
      <c r="G1403">
        <v>2084.75</v>
      </c>
      <c r="H1403" s="10">
        <f t="shared" si="42"/>
        <v>787.82405415480594</v>
      </c>
      <c r="I1403" s="11">
        <f t="shared" si="43"/>
        <v>0.37789857496333179</v>
      </c>
      <c r="J1403" t="s">
        <v>24</v>
      </c>
      <c r="K1403" s="5">
        <v>38008</v>
      </c>
      <c r="L1403">
        <v>1</v>
      </c>
      <c r="M1403">
        <v>1</v>
      </c>
      <c r="N1403">
        <v>2004</v>
      </c>
      <c r="O1403" t="s">
        <v>167</v>
      </c>
      <c r="P1403">
        <v>71</v>
      </c>
      <c r="Q1403" t="s">
        <v>558</v>
      </c>
      <c r="R1403" t="s">
        <v>313</v>
      </c>
      <c r="S1403" t="s">
        <v>741</v>
      </c>
      <c r="T1403" t="s">
        <v>314</v>
      </c>
      <c r="U1403" t="s">
        <v>615</v>
      </c>
      <c r="V1403" t="s">
        <v>301</v>
      </c>
      <c r="W1403" t="s">
        <v>615</v>
      </c>
      <c r="X1403" t="s">
        <v>742</v>
      </c>
      <c r="Y1403" t="s">
        <v>157</v>
      </c>
      <c r="Z1403" t="s">
        <v>40</v>
      </c>
      <c r="AA1403" t="s">
        <v>315</v>
      </c>
      <c r="AB1403" t="s">
        <v>316</v>
      </c>
      <c r="AC1403" t="s">
        <v>35</v>
      </c>
    </row>
    <row r="1404" spans="1:29" x14ac:dyDescent="0.3">
      <c r="A1404">
        <v>10227</v>
      </c>
      <c r="B1404">
        <v>37</v>
      </c>
      <c r="C1404" s="10">
        <v>46.529078528695415</v>
      </c>
      <c r="D1404">
        <v>57.73</v>
      </c>
      <c r="E1404">
        <v>12</v>
      </c>
      <c r="F1404" t="str" cm="1">
        <f t="array" ref="F1404">_xlfn.IFS(G1404&lt;5000,"Small",AND(G1404&gt;=5000,G1404&lt;=10000),"Medium",G1404&gt;10000,"Large")</f>
        <v>Small</v>
      </c>
      <c r="G1404">
        <v>2136.0100000000002</v>
      </c>
      <c r="H1404" s="10">
        <f t="shared" si="42"/>
        <v>414.43409443826977</v>
      </c>
      <c r="I1404" s="11">
        <f t="shared" si="43"/>
        <v>0.19402254410712952</v>
      </c>
      <c r="J1404" s="1" t="s">
        <v>24</v>
      </c>
      <c r="K1404" s="5">
        <v>38048</v>
      </c>
      <c r="L1404">
        <v>1</v>
      </c>
      <c r="M1404">
        <v>3</v>
      </c>
      <c r="N1404">
        <v>2004</v>
      </c>
      <c r="O1404" t="s">
        <v>167</v>
      </c>
      <c r="P1404">
        <v>71</v>
      </c>
      <c r="Q1404" t="s">
        <v>558</v>
      </c>
      <c r="R1404" t="s">
        <v>200</v>
      </c>
      <c r="S1404" t="s">
        <v>728</v>
      </c>
      <c r="T1404" t="s">
        <v>201</v>
      </c>
      <c r="U1404" t="s">
        <v>615</v>
      </c>
      <c r="V1404" t="s">
        <v>202</v>
      </c>
      <c r="W1404" t="s">
        <v>615</v>
      </c>
      <c r="X1404" t="s">
        <v>654</v>
      </c>
      <c r="Y1404" t="s">
        <v>39</v>
      </c>
      <c r="Z1404" t="s">
        <v>40</v>
      </c>
      <c r="AA1404" t="s">
        <v>203</v>
      </c>
      <c r="AB1404" t="s">
        <v>204</v>
      </c>
      <c r="AC1404" t="s">
        <v>35</v>
      </c>
    </row>
    <row r="1405" spans="1:29" x14ac:dyDescent="0.3">
      <c r="A1405">
        <v>10241</v>
      </c>
      <c r="B1405">
        <v>30</v>
      </c>
      <c r="C1405" s="10">
        <v>50.104371449827319</v>
      </c>
      <c r="D1405">
        <v>66.989999999999995</v>
      </c>
      <c r="E1405">
        <v>4</v>
      </c>
      <c r="F1405" t="str" cm="1">
        <f t="array" ref="F1405">_xlfn.IFS(G1405&lt;5000,"Small",AND(G1405&gt;=5000,G1405&lt;=10000),"Medium",G1405&gt;10000,"Large")</f>
        <v>Small</v>
      </c>
      <c r="G1405">
        <v>2009.7</v>
      </c>
      <c r="H1405" s="10">
        <f t="shared" si="42"/>
        <v>506.56885650518052</v>
      </c>
      <c r="I1405" s="11">
        <f t="shared" si="43"/>
        <v>0.25206192790226428</v>
      </c>
      <c r="J1405" t="s">
        <v>24</v>
      </c>
      <c r="K1405" s="5">
        <v>38090</v>
      </c>
      <c r="L1405">
        <v>2</v>
      </c>
      <c r="M1405">
        <v>4</v>
      </c>
      <c r="N1405">
        <v>2004</v>
      </c>
      <c r="O1405" t="s">
        <v>167</v>
      </c>
      <c r="P1405">
        <v>71</v>
      </c>
      <c r="Q1405" t="s">
        <v>558</v>
      </c>
      <c r="R1405" t="s">
        <v>476</v>
      </c>
      <c r="S1405" t="s">
        <v>760</v>
      </c>
      <c r="T1405" t="s">
        <v>477</v>
      </c>
      <c r="U1405" t="s">
        <v>615</v>
      </c>
      <c r="V1405" t="s">
        <v>478</v>
      </c>
      <c r="W1405" t="s">
        <v>615</v>
      </c>
      <c r="X1405" t="s">
        <v>702</v>
      </c>
      <c r="Y1405" t="s">
        <v>39</v>
      </c>
      <c r="Z1405" t="s">
        <v>40</v>
      </c>
      <c r="AA1405" t="s">
        <v>479</v>
      </c>
      <c r="AB1405" t="s">
        <v>480</v>
      </c>
      <c r="AC1405" t="s">
        <v>35</v>
      </c>
    </row>
    <row r="1406" spans="1:29" x14ac:dyDescent="0.3">
      <c r="A1406">
        <v>10267</v>
      </c>
      <c r="B1406">
        <v>36</v>
      </c>
      <c r="C1406" s="10">
        <v>53.865453867648782</v>
      </c>
      <c r="D1406">
        <v>75.55</v>
      </c>
      <c r="E1406">
        <v>1</v>
      </c>
      <c r="F1406" t="str" cm="1">
        <f t="array" ref="F1406">_xlfn.IFS(G1406&lt;5000,"Small",AND(G1406&gt;=5000,G1406&lt;=10000),"Medium",G1406&gt;10000,"Large")</f>
        <v>Small</v>
      </c>
      <c r="G1406">
        <v>2719.8</v>
      </c>
      <c r="H1406" s="10">
        <f t="shared" si="42"/>
        <v>780.64366076464398</v>
      </c>
      <c r="I1406" s="11">
        <f t="shared" si="43"/>
        <v>0.28702245046130009</v>
      </c>
      <c r="J1406" s="1" t="s">
        <v>24</v>
      </c>
      <c r="K1406" s="5">
        <v>38175</v>
      </c>
      <c r="L1406">
        <v>3</v>
      </c>
      <c r="M1406">
        <v>7</v>
      </c>
      <c r="N1406">
        <v>2004</v>
      </c>
      <c r="O1406" t="s">
        <v>167</v>
      </c>
      <c r="P1406">
        <v>71</v>
      </c>
      <c r="Q1406" t="s">
        <v>558</v>
      </c>
      <c r="R1406" t="s">
        <v>425</v>
      </c>
      <c r="S1406" t="s">
        <v>692</v>
      </c>
      <c r="T1406" t="s">
        <v>426</v>
      </c>
      <c r="U1406" t="s">
        <v>427</v>
      </c>
      <c r="V1406" t="s">
        <v>29</v>
      </c>
      <c r="W1406" t="s">
        <v>30</v>
      </c>
      <c r="X1406" t="s">
        <v>616</v>
      </c>
      <c r="Y1406" t="s">
        <v>31</v>
      </c>
      <c r="Z1406" t="s">
        <v>32</v>
      </c>
      <c r="AA1406" t="s">
        <v>54</v>
      </c>
      <c r="AB1406" t="s">
        <v>428</v>
      </c>
      <c r="AC1406" t="s">
        <v>35</v>
      </c>
    </row>
    <row r="1407" spans="1:29" x14ac:dyDescent="0.3">
      <c r="A1407">
        <v>10279</v>
      </c>
      <c r="B1407">
        <v>26</v>
      </c>
      <c r="C1407" s="10">
        <v>52.937630495953826</v>
      </c>
      <c r="D1407">
        <v>60.58</v>
      </c>
      <c r="E1407">
        <v>1</v>
      </c>
      <c r="F1407" t="str" cm="1">
        <f t="array" ref="F1407">_xlfn.IFS(G1407&lt;5000,"Small",AND(G1407&gt;=5000,G1407&lt;=10000),"Medium",G1407&gt;10000,"Large")</f>
        <v>Small</v>
      </c>
      <c r="G1407">
        <v>1575.08</v>
      </c>
      <c r="H1407" s="10">
        <f t="shared" si="42"/>
        <v>198.70160710520054</v>
      </c>
      <c r="I1407" s="11">
        <f t="shared" si="43"/>
        <v>0.12615334275414616</v>
      </c>
      <c r="J1407" s="1" t="s">
        <v>24</v>
      </c>
      <c r="K1407" s="5">
        <v>38208</v>
      </c>
      <c r="L1407">
        <v>3</v>
      </c>
      <c r="M1407">
        <v>8</v>
      </c>
      <c r="N1407">
        <v>2004</v>
      </c>
      <c r="O1407" t="s">
        <v>167</v>
      </c>
      <c r="P1407">
        <v>71</v>
      </c>
      <c r="Q1407" t="s">
        <v>558</v>
      </c>
      <c r="R1407" t="s">
        <v>161</v>
      </c>
      <c r="S1407" t="s">
        <v>723</v>
      </c>
      <c r="T1407" t="s">
        <v>162</v>
      </c>
      <c r="U1407" t="s">
        <v>615</v>
      </c>
      <c r="V1407" t="s">
        <v>163</v>
      </c>
      <c r="W1407" t="s">
        <v>615</v>
      </c>
      <c r="X1407" t="s">
        <v>646</v>
      </c>
      <c r="Y1407" t="s">
        <v>164</v>
      </c>
      <c r="Z1407" t="s">
        <v>40</v>
      </c>
      <c r="AA1407" t="s">
        <v>165</v>
      </c>
      <c r="AB1407" t="s">
        <v>166</v>
      </c>
      <c r="AC1407" t="s">
        <v>35</v>
      </c>
    </row>
    <row r="1408" spans="1:29" x14ac:dyDescent="0.3">
      <c r="A1408">
        <v>10288</v>
      </c>
      <c r="B1408">
        <v>23</v>
      </c>
      <c r="C1408" s="10">
        <v>62.921059513339344</v>
      </c>
      <c r="D1408">
        <v>73.41</v>
      </c>
      <c r="E1408">
        <v>7</v>
      </c>
      <c r="F1408" t="str" cm="1">
        <f t="array" ref="F1408">_xlfn.IFS(G1408&lt;5000,"Small",AND(G1408&gt;=5000,G1408&lt;=10000),"Medium",G1408&gt;10000,"Large")</f>
        <v>Small</v>
      </c>
      <c r="G1408">
        <v>1688.43</v>
      </c>
      <c r="H1408" s="10">
        <f t="shared" si="42"/>
        <v>241.24563119319509</v>
      </c>
      <c r="I1408" s="11">
        <f t="shared" si="43"/>
        <v>0.14288163038633234</v>
      </c>
      <c r="J1408" s="1" t="s">
        <v>24</v>
      </c>
      <c r="K1408" s="5">
        <v>38231</v>
      </c>
      <c r="L1408">
        <v>3</v>
      </c>
      <c r="M1408">
        <v>9</v>
      </c>
      <c r="N1408">
        <v>2004</v>
      </c>
      <c r="O1408" t="s">
        <v>167</v>
      </c>
      <c r="P1408">
        <v>71</v>
      </c>
      <c r="Q1408" t="s">
        <v>558</v>
      </c>
      <c r="R1408" t="s">
        <v>374</v>
      </c>
      <c r="S1408" s="2" t="s">
        <v>684</v>
      </c>
      <c r="T1408" t="s">
        <v>375</v>
      </c>
      <c r="U1408" t="s">
        <v>376</v>
      </c>
      <c r="V1408" t="s">
        <v>181</v>
      </c>
      <c r="W1408" t="s">
        <v>615</v>
      </c>
      <c r="X1408" t="s">
        <v>685</v>
      </c>
      <c r="Y1408" t="s">
        <v>181</v>
      </c>
      <c r="Z1408" t="s">
        <v>89</v>
      </c>
      <c r="AA1408" t="s">
        <v>377</v>
      </c>
      <c r="AB1408" t="s">
        <v>378</v>
      </c>
      <c r="AC1408" t="s">
        <v>35</v>
      </c>
    </row>
    <row r="1409" spans="1:29" x14ac:dyDescent="0.3">
      <c r="A1409">
        <v>10302</v>
      </c>
      <c r="B1409">
        <v>23</v>
      </c>
      <c r="C1409" s="10">
        <v>65.333344100870733</v>
      </c>
      <c r="D1409">
        <v>72.7</v>
      </c>
      <c r="E1409">
        <v>3</v>
      </c>
      <c r="F1409" t="str" cm="1">
        <f t="array" ref="F1409">_xlfn.IFS(G1409&lt;5000,"Small",AND(G1409&gt;=5000,G1409&lt;=10000),"Medium",G1409&gt;10000,"Large")</f>
        <v>Small</v>
      </c>
      <c r="G1409">
        <v>1672.1</v>
      </c>
      <c r="H1409" s="10">
        <f t="shared" si="42"/>
        <v>169.43308567997315</v>
      </c>
      <c r="I1409" s="11">
        <f t="shared" si="43"/>
        <v>0.10132951718197067</v>
      </c>
      <c r="J1409" s="1" t="s">
        <v>24</v>
      </c>
      <c r="K1409" s="5">
        <v>37900</v>
      </c>
      <c r="L1409">
        <v>4</v>
      </c>
      <c r="M1409">
        <v>10</v>
      </c>
      <c r="N1409">
        <v>2003</v>
      </c>
      <c r="O1409" t="s">
        <v>167</v>
      </c>
      <c r="P1409">
        <v>71</v>
      </c>
      <c r="Q1409" t="s">
        <v>558</v>
      </c>
      <c r="R1409" t="s">
        <v>154</v>
      </c>
      <c r="S1409" t="s">
        <v>721</v>
      </c>
      <c r="T1409" t="s">
        <v>155</v>
      </c>
      <c r="U1409" t="s">
        <v>615</v>
      </c>
      <c r="V1409" t="s">
        <v>156</v>
      </c>
      <c r="W1409" t="s">
        <v>615</v>
      </c>
      <c r="X1409" t="s">
        <v>722</v>
      </c>
      <c r="Y1409" t="s">
        <v>157</v>
      </c>
      <c r="Z1409" t="s">
        <v>40</v>
      </c>
      <c r="AA1409" t="s">
        <v>158</v>
      </c>
      <c r="AB1409" t="s">
        <v>159</v>
      </c>
      <c r="AC1409" t="s">
        <v>35</v>
      </c>
    </row>
    <row r="1410" spans="1:29" x14ac:dyDescent="0.3">
      <c r="A1410">
        <v>10311</v>
      </c>
      <c r="B1410">
        <v>25</v>
      </c>
      <c r="C1410" s="10">
        <v>47.665754441833329</v>
      </c>
      <c r="D1410">
        <v>66.989999999999995</v>
      </c>
      <c r="E1410">
        <v>2</v>
      </c>
      <c r="F1410" t="str" cm="1">
        <f t="array" ref="F1410">_xlfn.IFS(G1410&lt;5000,"Small",AND(G1410&gt;=5000,G1410&lt;=10000),"Medium",G1410&gt;10000,"Large")</f>
        <v>Small</v>
      </c>
      <c r="G1410">
        <v>1674.75</v>
      </c>
      <c r="H1410" s="10">
        <f t="shared" si="42"/>
        <v>483.10613895416668</v>
      </c>
      <c r="I1410" s="11">
        <f t="shared" si="43"/>
        <v>0.28846462991740063</v>
      </c>
      <c r="J1410" t="s">
        <v>24</v>
      </c>
      <c r="K1410" s="5">
        <v>38276</v>
      </c>
      <c r="L1410">
        <v>4</v>
      </c>
      <c r="M1410">
        <v>10</v>
      </c>
      <c r="N1410">
        <v>2004</v>
      </c>
      <c r="O1410" t="s">
        <v>167</v>
      </c>
      <c r="P1410">
        <v>71</v>
      </c>
      <c r="Q1410" t="s">
        <v>558</v>
      </c>
      <c r="R1410" t="s">
        <v>161</v>
      </c>
      <c r="S1410" t="s">
        <v>723</v>
      </c>
      <c r="T1410" t="s">
        <v>162</v>
      </c>
      <c r="U1410" t="s">
        <v>615</v>
      </c>
      <c r="V1410" t="s">
        <v>163</v>
      </c>
      <c r="W1410" t="s">
        <v>615</v>
      </c>
      <c r="X1410" t="s">
        <v>646</v>
      </c>
      <c r="Y1410" t="s">
        <v>164</v>
      </c>
      <c r="Z1410" t="s">
        <v>40</v>
      </c>
      <c r="AA1410" t="s">
        <v>165</v>
      </c>
      <c r="AB1410" t="s">
        <v>166</v>
      </c>
      <c r="AC1410" t="s">
        <v>35</v>
      </c>
    </row>
    <row r="1411" spans="1:29" x14ac:dyDescent="0.3">
      <c r="A1411">
        <v>10332</v>
      </c>
      <c r="B1411">
        <v>21</v>
      </c>
      <c r="C1411" s="10">
        <v>75.621741599400195</v>
      </c>
      <c r="D1411">
        <v>100</v>
      </c>
      <c r="E1411">
        <v>3</v>
      </c>
      <c r="F1411" t="str" cm="1">
        <f t="array" ref="F1411">_xlfn.IFS(G1411&lt;5000,"Small",AND(G1411&gt;=5000,G1411&lt;=10000),"Medium",G1411&gt;10000,"Large")</f>
        <v>Small</v>
      </c>
      <c r="G1411">
        <v>3472.98</v>
      </c>
      <c r="H1411" s="10">
        <f t="shared" ref="H1411:H1474" si="44">G1411-(B1411*C1411)</f>
        <v>1884.923426412596</v>
      </c>
      <c r="I1411" s="11">
        <f t="shared" ref="I1411:I1474" si="45">H1411/G1411</f>
        <v>0.54273949933849197</v>
      </c>
      <c r="J1411" t="s">
        <v>24</v>
      </c>
      <c r="K1411" s="5">
        <v>38308</v>
      </c>
      <c r="L1411">
        <v>4</v>
      </c>
      <c r="M1411">
        <v>11</v>
      </c>
      <c r="N1411">
        <v>2004</v>
      </c>
      <c r="O1411" t="s">
        <v>167</v>
      </c>
      <c r="P1411">
        <v>71</v>
      </c>
      <c r="Q1411" t="s">
        <v>558</v>
      </c>
      <c r="R1411" t="s">
        <v>440</v>
      </c>
      <c r="S1411" t="s">
        <v>757</v>
      </c>
      <c r="T1411" t="s">
        <v>441</v>
      </c>
      <c r="U1411" t="s">
        <v>615</v>
      </c>
      <c r="V1411" t="s">
        <v>442</v>
      </c>
      <c r="W1411" t="s">
        <v>615</v>
      </c>
      <c r="X1411" t="s">
        <v>758</v>
      </c>
      <c r="Y1411" t="s">
        <v>157</v>
      </c>
      <c r="Z1411" t="s">
        <v>40</v>
      </c>
      <c r="AA1411" t="s">
        <v>443</v>
      </c>
      <c r="AB1411" t="s">
        <v>87</v>
      </c>
      <c r="AC1411" t="s">
        <v>49</v>
      </c>
    </row>
    <row r="1412" spans="1:29" x14ac:dyDescent="0.3">
      <c r="A1412">
        <v>10344</v>
      </c>
      <c r="B1412">
        <v>26</v>
      </c>
      <c r="C1412" s="10">
        <v>51.252053829436115</v>
      </c>
      <c r="D1412">
        <v>63.43</v>
      </c>
      <c r="E1412">
        <v>5</v>
      </c>
      <c r="F1412" t="str" cm="1">
        <f t="array" ref="F1412">_xlfn.IFS(G1412&lt;5000,"Small",AND(G1412&gt;=5000,G1412&lt;=10000),"Medium",G1412&gt;10000,"Large")</f>
        <v>Small</v>
      </c>
      <c r="G1412">
        <v>1649.18</v>
      </c>
      <c r="H1412" s="10">
        <f t="shared" si="44"/>
        <v>316.62660043466099</v>
      </c>
      <c r="I1412" s="11">
        <f t="shared" si="45"/>
        <v>0.19199032272684666</v>
      </c>
      <c r="J1412" t="s">
        <v>24</v>
      </c>
      <c r="K1412" s="5">
        <v>38316</v>
      </c>
      <c r="L1412">
        <v>4</v>
      </c>
      <c r="M1412">
        <v>11</v>
      </c>
      <c r="N1412">
        <v>2004</v>
      </c>
      <c r="O1412" t="s">
        <v>167</v>
      </c>
      <c r="P1412">
        <v>71</v>
      </c>
      <c r="Q1412" t="s">
        <v>558</v>
      </c>
      <c r="R1412" t="s">
        <v>387</v>
      </c>
      <c r="S1412" t="s">
        <v>753</v>
      </c>
      <c r="T1412" t="s">
        <v>388</v>
      </c>
      <c r="U1412" t="s">
        <v>615</v>
      </c>
      <c r="V1412" t="s">
        <v>389</v>
      </c>
      <c r="W1412" t="s">
        <v>615</v>
      </c>
      <c r="X1412" t="s">
        <v>686</v>
      </c>
      <c r="Y1412" t="s">
        <v>39</v>
      </c>
      <c r="Z1412" t="s">
        <v>40</v>
      </c>
      <c r="AA1412" t="s">
        <v>390</v>
      </c>
      <c r="AB1412" t="s">
        <v>391</v>
      </c>
      <c r="AC1412" t="s">
        <v>35</v>
      </c>
    </row>
    <row r="1413" spans="1:29" x14ac:dyDescent="0.3">
      <c r="A1413">
        <v>10367</v>
      </c>
      <c r="B1413">
        <v>44</v>
      </c>
      <c r="C1413" s="10">
        <v>60.460476020007206</v>
      </c>
      <c r="D1413">
        <v>85.25</v>
      </c>
      <c r="E1413">
        <v>9</v>
      </c>
      <c r="F1413" t="str" cm="1">
        <f t="array" ref="F1413">_xlfn.IFS(G1413&lt;5000,"Small",AND(G1413&gt;=5000,G1413&lt;=10000),"Medium",G1413&gt;10000,"Large")</f>
        <v>Small</v>
      </c>
      <c r="G1413">
        <v>3751</v>
      </c>
      <c r="H1413" s="10">
        <f t="shared" si="44"/>
        <v>1090.7390551196831</v>
      </c>
      <c r="I1413" s="11">
        <f t="shared" si="45"/>
        <v>0.29078620504390379</v>
      </c>
      <c r="J1413" s="1" t="s">
        <v>365</v>
      </c>
      <c r="K1413" s="5">
        <v>38364</v>
      </c>
      <c r="L1413">
        <v>1</v>
      </c>
      <c r="M1413">
        <v>1</v>
      </c>
      <c r="N1413">
        <v>2005</v>
      </c>
      <c r="O1413" t="s">
        <v>167</v>
      </c>
      <c r="P1413">
        <v>71</v>
      </c>
      <c r="Q1413" t="s">
        <v>558</v>
      </c>
      <c r="R1413" t="s">
        <v>50</v>
      </c>
      <c r="S1413" t="s">
        <v>619</v>
      </c>
      <c r="T1413" t="s">
        <v>51</v>
      </c>
      <c r="U1413" t="s">
        <v>615</v>
      </c>
      <c r="V1413" t="s">
        <v>52</v>
      </c>
      <c r="W1413" t="s">
        <v>53</v>
      </c>
      <c r="X1413" t="s">
        <v>620</v>
      </c>
      <c r="Y1413" t="s">
        <v>31</v>
      </c>
      <c r="Z1413" t="s">
        <v>32</v>
      </c>
      <c r="AA1413" t="s">
        <v>54</v>
      </c>
      <c r="AB1413" t="s">
        <v>55</v>
      </c>
      <c r="AC1413" t="s">
        <v>49</v>
      </c>
    </row>
    <row r="1414" spans="1:29" x14ac:dyDescent="0.3">
      <c r="A1414">
        <v>10380</v>
      </c>
      <c r="B1414">
        <v>24</v>
      </c>
      <c r="C1414" s="10">
        <v>71.960439390792402</v>
      </c>
      <c r="D1414">
        <v>100</v>
      </c>
      <c r="E1414">
        <v>2</v>
      </c>
      <c r="F1414" t="str" cm="1">
        <f t="array" ref="F1414">_xlfn.IFS(G1414&lt;5000,"Small",AND(G1414&gt;=5000,G1414&lt;=10000),"Medium",G1414&gt;10000,"Large")</f>
        <v>Small</v>
      </c>
      <c r="G1414">
        <v>4536</v>
      </c>
      <c r="H1414" s="10">
        <f t="shared" si="44"/>
        <v>2808.9494546209826</v>
      </c>
      <c r="I1414" s="11">
        <f t="shared" si="45"/>
        <v>0.61925693444025187</v>
      </c>
      <c r="J1414" t="s">
        <v>24</v>
      </c>
      <c r="K1414" s="5">
        <v>38399</v>
      </c>
      <c r="L1414">
        <v>1</v>
      </c>
      <c r="M1414">
        <v>2</v>
      </c>
      <c r="N1414">
        <v>2005</v>
      </c>
      <c r="O1414" t="s">
        <v>167</v>
      </c>
      <c r="P1414">
        <v>71</v>
      </c>
      <c r="Q1414" t="s">
        <v>558</v>
      </c>
      <c r="R1414" t="s">
        <v>161</v>
      </c>
      <c r="S1414" t="s">
        <v>723</v>
      </c>
      <c r="T1414" t="s">
        <v>162</v>
      </c>
      <c r="U1414" t="s">
        <v>615</v>
      </c>
      <c r="V1414" t="s">
        <v>163</v>
      </c>
      <c r="W1414" t="s">
        <v>615</v>
      </c>
      <c r="X1414" t="s">
        <v>646</v>
      </c>
      <c r="Y1414" t="s">
        <v>164</v>
      </c>
      <c r="Z1414" t="s">
        <v>40</v>
      </c>
      <c r="AA1414" t="s">
        <v>165</v>
      </c>
      <c r="AB1414" t="s">
        <v>166</v>
      </c>
      <c r="AC1414" t="s">
        <v>49</v>
      </c>
    </row>
    <row r="1415" spans="1:29" x14ac:dyDescent="0.3">
      <c r="A1415">
        <v>10407</v>
      </c>
      <c r="B1415">
        <v>66</v>
      </c>
      <c r="C1415" s="10">
        <v>45.682586565807696</v>
      </c>
      <c r="D1415">
        <v>66.989999999999995</v>
      </c>
      <c r="E1415">
        <v>4</v>
      </c>
      <c r="F1415" t="str" cm="1">
        <f t="array" ref="F1415">_xlfn.IFS(G1415&lt;5000,"Small",AND(G1415&gt;=5000,G1415&lt;=10000),"Medium",G1415&gt;10000,"Large")</f>
        <v>Small</v>
      </c>
      <c r="G1415">
        <v>4421.34</v>
      </c>
      <c r="H1415" s="10">
        <f t="shared" si="44"/>
        <v>1406.2892866566922</v>
      </c>
      <c r="I1415" s="11">
        <f t="shared" si="45"/>
        <v>0.31806856895346031</v>
      </c>
      <c r="J1415" t="s">
        <v>359</v>
      </c>
      <c r="K1415" s="5">
        <v>38464</v>
      </c>
      <c r="L1415">
        <v>2</v>
      </c>
      <c r="M1415">
        <v>4</v>
      </c>
      <c r="N1415">
        <v>2005</v>
      </c>
      <c r="O1415" t="s">
        <v>167</v>
      </c>
      <c r="P1415">
        <v>71</v>
      </c>
      <c r="Q1415" t="s">
        <v>558</v>
      </c>
      <c r="R1415" t="s">
        <v>355</v>
      </c>
      <c r="S1415" t="s">
        <v>680</v>
      </c>
      <c r="T1415" t="s">
        <v>356</v>
      </c>
      <c r="U1415" t="s">
        <v>615</v>
      </c>
      <c r="V1415" t="s">
        <v>357</v>
      </c>
      <c r="W1415" t="s">
        <v>53</v>
      </c>
      <c r="X1415" t="s">
        <v>623</v>
      </c>
      <c r="Y1415" t="s">
        <v>31</v>
      </c>
      <c r="Z1415" t="s">
        <v>32</v>
      </c>
      <c r="AA1415" t="s">
        <v>95</v>
      </c>
      <c r="AB1415" t="s">
        <v>358</v>
      </c>
      <c r="AC1415" t="s">
        <v>49</v>
      </c>
    </row>
    <row r="1416" spans="1:29" x14ac:dyDescent="0.3">
      <c r="A1416">
        <v>10420</v>
      </c>
      <c r="B1416">
        <v>36</v>
      </c>
      <c r="C1416" s="10">
        <v>36.158987062228704</v>
      </c>
      <c r="D1416">
        <v>57.73</v>
      </c>
      <c r="E1416">
        <v>7</v>
      </c>
      <c r="F1416" t="str" cm="1">
        <f t="array" ref="F1416">_xlfn.IFS(G1416&lt;5000,"Small",AND(G1416&gt;=5000,G1416&lt;=10000),"Medium",G1416&gt;10000,"Large")</f>
        <v>Small</v>
      </c>
      <c r="G1416">
        <v>2078.2800000000002</v>
      </c>
      <c r="H1416" s="10">
        <f t="shared" si="44"/>
        <v>776.55646575976698</v>
      </c>
      <c r="I1416" s="11">
        <f t="shared" si="45"/>
        <v>0.37365343734230561</v>
      </c>
      <c r="J1416" t="s">
        <v>271</v>
      </c>
      <c r="K1416" s="5">
        <v>38501</v>
      </c>
      <c r="L1416">
        <v>2</v>
      </c>
      <c r="M1416">
        <v>5</v>
      </c>
      <c r="N1416">
        <v>2005</v>
      </c>
      <c r="O1416" t="s">
        <v>167</v>
      </c>
      <c r="P1416">
        <v>71</v>
      </c>
      <c r="Q1416" t="s">
        <v>558</v>
      </c>
      <c r="R1416" t="s">
        <v>141</v>
      </c>
      <c r="S1416" t="s">
        <v>142</v>
      </c>
      <c r="T1416" t="s">
        <v>143</v>
      </c>
      <c r="U1416" t="s">
        <v>144</v>
      </c>
      <c r="V1416" t="s">
        <v>145</v>
      </c>
      <c r="W1416" t="s">
        <v>146</v>
      </c>
      <c r="X1416" t="s">
        <v>643</v>
      </c>
      <c r="Y1416" t="s">
        <v>88</v>
      </c>
      <c r="Z1416" t="s">
        <v>89</v>
      </c>
      <c r="AA1416" t="s">
        <v>147</v>
      </c>
      <c r="AB1416" t="s">
        <v>148</v>
      </c>
      <c r="AC1416" t="s">
        <v>35</v>
      </c>
    </row>
    <row r="1417" spans="1:29" x14ac:dyDescent="0.3">
      <c r="A1417">
        <v>10110</v>
      </c>
      <c r="B1417">
        <v>36</v>
      </c>
      <c r="C1417" s="10">
        <v>51.570876131789802</v>
      </c>
      <c r="D1417">
        <v>85.25</v>
      </c>
      <c r="E1417">
        <v>13</v>
      </c>
      <c r="F1417" t="str" cm="1">
        <f t="array" ref="F1417">_xlfn.IFS(G1417&lt;5000,"Small",AND(G1417&gt;=5000,G1417&lt;=10000),"Medium",G1417&gt;10000,"Large")</f>
        <v>Small</v>
      </c>
      <c r="G1417">
        <v>3069</v>
      </c>
      <c r="H1417" s="10">
        <f t="shared" si="44"/>
        <v>1212.4484592555671</v>
      </c>
      <c r="I1417" s="11">
        <f t="shared" si="45"/>
        <v>0.39506303657724567</v>
      </c>
      <c r="J1417" t="s">
        <v>24</v>
      </c>
      <c r="K1417" s="5">
        <v>37698</v>
      </c>
      <c r="L1417">
        <v>1</v>
      </c>
      <c r="M1417">
        <v>3</v>
      </c>
      <c r="N1417">
        <v>2003</v>
      </c>
      <c r="O1417" t="s">
        <v>167</v>
      </c>
      <c r="P1417">
        <v>73</v>
      </c>
      <c r="Q1417" t="s">
        <v>559</v>
      </c>
      <c r="R1417" t="s">
        <v>440</v>
      </c>
      <c r="S1417" t="s">
        <v>757</v>
      </c>
      <c r="T1417" t="s">
        <v>441</v>
      </c>
      <c r="U1417" t="s">
        <v>615</v>
      </c>
      <c r="V1417" t="s">
        <v>442</v>
      </c>
      <c r="W1417" t="s">
        <v>615</v>
      </c>
      <c r="X1417" t="s">
        <v>758</v>
      </c>
      <c r="Y1417" t="s">
        <v>157</v>
      </c>
      <c r="Z1417" t="s">
        <v>40</v>
      </c>
      <c r="AA1417" t="s">
        <v>443</v>
      </c>
      <c r="AB1417" t="s">
        <v>87</v>
      </c>
      <c r="AC1417" t="s">
        <v>49</v>
      </c>
    </row>
    <row r="1418" spans="1:29" x14ac:dyDescent="0.3">
      <c r="A1418">
        <v>10124</v>
      </c>
      <c r="B1418">
        <v>22</v>
      </c>
      <c r="C1418" s="10">
        <v>64.054963148618597</v>
      </c>
      <c r="D1418">
        <v>77.900000000000006</v>
      </c>
      <c r="E1418">
        <v>12</v>
      </c>
      <c r="F1418" t="str" cm="1">
        <f t="array" ref="F1418">_xlfn.IFS(G1418&lt;5000,"Small",AND(G1418&gt;=5000,G1418&lt;=10000),"Medium",G1418&gt;10000,"Large")</f>
        <v>Small</v>
      </c>
      <c r="G1418">
        <v>1713.8</v>
      </c>
      <c r="H1418" s="10">
        <f t="shared" si="44"/>
        <v>304.59081073039079</v>
      </c>
      <c r="I1418" s="11">
        <f t="shared" si="45"/>
        <v>0.17772832928602567</v>
      </c>
      <c r="J1418" t="s">
        <v>24</v>
      </c>
      <c r="K1418" s="5">
        <v>37762</v>
      </c>
      <c r="L1418">
        <v>2</v>
      </c>
      <c r="M1418">
        <v>5</v>
      </c>
      <c r="N1418">
        <v>2003</v>
      </c>
      <c r="O1418" t="s">
        <v>167</v>
      </c>
      <c r="P1418">
        <v>73</v>
      </c>
      <c r="Q1418" t="s">
        <v>559</v>
      </c>
      <c r="R1418" t="s">
        <v>483</v>
      </c>
      <c r="S1418" t="s">
        <v>703</v>
      </c>
      <c r="T1418" t="s">
        <v>484</v>
      </c>
      <c r="U1418" t="s">
        <v>615</v>
      </c>
      <c r="V1418" t="s">
        <v>485</v>
      </c>
      <c r="W1418" t="s">
        <v>486</v>
      </c>
      <c r="X1418" t="s">
        <v>704</v>
      </c>
      <c r="Y1418" t="s">
        <v>31</v>
      </c>
      <c r="Z1418" t="s">
        <v>32</v>
      </c>
      <c r="AA1418" t="s">
        <v>106</v>
      </c>
      <c r="AB1418" t="s">
        <v>358</v>
      </c>
      <c r="AC1418" t="s">
        <v>35</v>
      </c>
    </row>
    <row r="1419" spans="1:29" x14ac:dyDescent="0.3">
      <c r="A1419">
        <v>10148</v>
      </c>
      <c r="B1419">
        <v>25</v>
      </c>
      <c r="C1419" s="10">
        <v>50.7182333482098</v>
      </c>
      <c r="D1419">
        <v>60.26</v>
      </c>
      <c r="E1419">
        <v>6</v>
      </c>
      <c r="F1419" t="str" cm="1">
        <f t="array" ref="F1419">_xlfn.IFS(G1419&lt;5000,"Small",AND(G1419&gt;=5000,G1419&lt;=10000),"Medium",G1419&gt;10000,"Large")</f>
        <v>Small</v>
      </c>
      <c r="G1419">
        <v>1506.5</v>
      </c>
      <c r="H1419" s="10">
        <f t="shared" si="44"/>
        <v>238.54416629475509</v>
      </c>
      <c r="I1419" s="11">
        <f t="shared" si="45"/>
        <v>0.1583432899400963</v>
      </c>
      <c r="J1419" s="1" t="s">
        <v>24</v>
      </c>
      <c r="K1419" s="5">
        <v>37875</v>
      </c>
      <c r="L1419">
        <v>3</v>
      </c>
      <c r="M1419">
        <v>9</v>
      </c>
      <c r="N1419">
        <v>2003</v>
      </c>
      <c r="O1419" t="s">
        <v>167</v>
      </c>
      <c r="P1419">
        <v>73</v>
      </c>
      <c r="Q1419" t="s">
        <v>559</v>
      </c>
      <c r="R1419" t="s">
        <v>259</v>
      </c>
      <c r="S1419" s="2" t="s">
        <v>665</v>
      </c>
      <c r="T1419" t="s">
        <v>260</v>
      </c>
      <c r="U1419" t="s">
        <v>261</v>
      </c>
      <c r="V1419" t="s">
        <v>262</v>
      </c>
      <c r="W1419" t="s">
        <v>146</v>
      </c>
      <c r="X1419" t="s">
        <v>666</v>
      </c>
      <c r="Y1419" t="s">
        <v>88</v>
      </c>
      <c r="Z1419" t="s">
        <v>89</v>
      </c>
      <c r="AA1419" t="s">
        <v>263</v>
      </c>
      <c r="AB1419" t="s">
        <v>264</v>
      </c>
      <c r="AC1419" t="s">
        <v>35</v>
      </c>
    </row>
    <row r="1420" spans="1:29" x14ac:dyDescent="0.3">
      <c r="A1420">
        <v>10161</v>
      </c>
      <c r="B1420">
        <v>37</v>
      </c>
      <c r="C1420" s="10">
        <v>47.702847923258851</v>
      </c>
      <c r="D1420">
        <v>72.760000000000005</v>
      </c>
      <c r="E1420">
        <v>5</v>
      </c>
      <c r="F1420" t="str" cm="1">
        <f t="array" ref="F1420">_xlfn.IFS(G1420&lt;5000,"Small",AND(G1420&gt;=5000,G1420&lt;=10000),"Medium",G1420&gt;10000,"Large")</f>
        <v>Small</v>
      </c>
      <c r="G1420">
        <v>2692.12</v>
      </c>
      <c r="H1420" s="10">
        <f t="shared" si="44"/>
        <v>927.1146268394225</v>
      </c>
      <c r="I1420" s="11">
        <f t="shared" si="45"/>
        <v>0.34438086966384207</v>
      </c>
      <c r="J1420" t="s">
        <v>24</v>
      </c>
      <c r="K1420" s="5">
        <v>37911</v>
      </c>
      <c r="L1420">
        <v>4</v>
      </c>
      <c r="M1420">
        <v>10</v>
      </c>
      <c r="N1420">
        <v>2003</v>
      </c>
      <c r="O1420" t="s">
        <v>167</v>
      </c>
      <c r="P1420">
        <v>73</v>
      </c>
      <c r="Q1420" t="s">
        <v>559</v>
      </c>
      <c r="R1420" t="s">
        <v>444</v>
      </c>
      <c r="S1420" t="s">
        <v>445</v>
      </c>
      <c r="T1420" t="s">
        <v>446</v>
      </c>
      <c r="U1420" t="s">
        <v>615</v>
      </c>
      <c r="V1420" t="s">
        <v>447</v>
      </c>
      <c r="W1420" t="s">
        <v>615</v>
      </c>
      <c r="X1420" t="s">
        <v>696</v>
      </c>
      <c r="Y1420" t="s">
        <v>296</v>
      </c>
      <c r="Z1420" t="s">
        <v>40</v>
      </c>
      <c r="AA1420" t="s">
        <v>448</v>
      </c>
      <c r="AB1420" t="s">
        <v>449</v>
      </c>
      <c r="AC1420" t="s">
        <v>35</v>
      </c>
    </row>
    <row r="1421" spans="1:29" x14ac:dyDescent="0.3">
      <c r="A1421">
        <v>10172</v>
      </c>
      <c r="B1421">
        <v>32</v>
      </c>
      <c r="C1421" s="10">
        <v>63.726664007984901</v>
      </c>
      <c r="D1421">
        <v>75.69</v>
      </c>
      <c r="E1421">
        <v>3</v>
      </c>
      <c r="F1421" t="str" cm="1">
        <f t="array" ref="F1421">_xlfn.IFS(G1421&lt;5000,"Small",AND(G1421&gt;=5000,G1421&lt;=10000),"Medium",G1421&gt;10000,"Large")</f>
        <v>Small</v>
      </c>
      <c r="G1421">
        <v>2422.08</v>
      </c>
      <c r="H1421" s="10">
        <f t="shared" si="44"/>
        <v>382.82675174448309</v>
      </c>
      <c r="I1421" s="11">
        <f t="shared" si="45"/>
        <v>0.15805702195818599</v>
      </c>
      <c r="J1421" s="1" t="s">
        <v>24</v>
      </c>
      <c r="K1421" s="5">
        <v>37930</v>
      </c>
      <c r="L1421">
        <v>4</v>
      </c>
      <c r="M1421">
        <v>11</v>
      </c>
      <c r="N1421">
        <v>2003</v>
      </c>
      <c r="O1421" t="s">
        <v>167</v>
      </c>
      <c r="P1421">
        <v>73</v>
      </c>
      <c r="Q1421" t="s">
        <v>559</v>
      </c>
      <c r="R1421" t="s">
        <v>102</v>
      </c>
      <c r="S1421" t="s">
        <v>633</v>
      </c>
      <c r="T1421" t="s">
        <v>103</v>
      </c>
      <c r="U1421" t="s">
        <v>615</v>
      </c>
      <c r="V1421" t="s">
        <v>104</v>
      </c>
      <c r="W1421" t="s">
        <v>105</v>
      </c>
      <c r="X1421" t="s">
        <v>634</v>
      </c>
      <c r="Y1421" t="s">
        <v>31</v>
      </c>
      <c r="Z1421" t="s">
        <v>32</v>
      </c>
      <c r="AA1421" t="s">
        <v>106</v>
      </c>
      <c r="AB1421" t="s">
        <v>55</v>
      </c>
      <c r="AC1421" t="s">
        <v>35</v>
      </c>
    </row>
    <row r="1422" spans="1:29" x14ac:dyDescent="0.3">
      <c r="A1422">
        <v>10182</v>
      </c>
      <c r="B1422">
        <v>47</v>
      </c>
      <c r="C1422" s="10">
        <v>56.533850780720819</v>
      </c>
      <c r="D1422">
        <v>74.22</v>
      </c>
      <c r="E1422">
        <v>16</v>
      </c>
      <c r="F1422" t="str" cm="1">
        <f t="array" ref="F1422">_xlfn.IFS(G1422&lt;5000,"Small",AND(G1422&gt;=5000,G1422&lt;=10000),"Medium",G1422&gt;10000,"Large")</f>
        <v>Small</v>
      </c>
      <c r="G1422">
        <v>3488.34</v>
      </c>
      <c r="H1422" s="10">
        <f t="shared" si="44"/>
        <v>831.24901330612147</v>
      </c>
      <c r="I1422" s="11">
        <f t="shared" si="45"/>
        <v>0.23829357611532173</v>
      </c>
      <c r="J1422" s="1" t="s">
        <v>24</v>
      </c>
      <c r="K1422" s="5">
        <v>37937</v>
      </c>
      <c r="L1422">
        <v>4</v>
      </c>
      <c r="M1422">
        <v>11</v>
      </c>
      <c r="N1422">
        <v>2003</v>
      </c>
      <c r="O1422" t="s">
        <v>167</v>
      </c>
      <c r="P1422">
        <v>73</v>
      </c>
      <c r="Q1422" t="s">
        <v>559</v>
      </c>
      <c r="R1422" t="s">
        <v>246</v>
      </c>
      <c r="S1422" t="s">
        <v>661</v>
      </c>
      <c r="T1422" t="s">
        <v>247</v>
      </c>
      <c r="U1422" t="s">
        <v>615</v>
      </c>
      <c r="V1422" t="s">
        <v>248</v>
      </c>
      <c r="W1422" t="s">
        <v>53</v>
      </c>
      <c r="X1422" t="s">
        <v>634</v>
      </c>
      <c r="Y1422" t="s">
        <v>31</v>
      </c>
      <c r="Z1422" t="s">
        <v>32</v>
      </c>
      <c r="AA1422" t="s">
        <v>249</v>
      </c>
      <c r="AB1422" t="s">
        <v>250</v>
      </c>
      <c r="AC1422" t="s">
        <v>49</v>
      </c>
    </row>
    <row r="1423" spans="1:29" x14ac:dyDescent="0.3">
      <c r="A1423">
        <v>10192</v>
      </c>
      <c r="B1423">
        <v>37</v>
      </c>
      <c r="C1423" s="10">
        <v>57.983433248030977</v>
      </c>
      <c r="D1423">
        <v>69.819999999999993</v>
      </c>
      <c r="E1423">
        <v>4</v>
      </c>
      <c r="F1423" t="str" cm="1">
        <f t="array" ref="F1423">_xlfn.IFS(G1423&lt;5000,"Small",AND(G1423&gt;=5000,G1423&lt;=10000),"Medium",G1423&gt;10000,"Large")</f>
        <v>Small</v>
      </c>
      <c r="G1423">
        <v>2583.34</v>
      </c>
      <c r="H1423" s="10">
        <f t="shared" si="44"/>
        <v>437.9529698228539</v>
      </c>
      <c r="I1423" s="11">
        <f t="shared" si="45"/>
        <v>0.16952974437079668</v>
      </c>
      <c r="J1423" t="s">
        <v>24</v>
      </c>
      <c r="K1423" s="5">
        <v>37945</v>
      </c>
      <c r="L1423">
        <v>4</v>
      </c>
      <c r="M1423">
        <v>11</v>
      </c>
      <c r="N1423">
        <v>2003</v>
      </c>
      <c r="O1423" t="s">
        <v>167</v>
      </c>
      <c r="P1423">
        <v>73</v>
      </c>
      <c r="Q1423" t="s">
        <v>559</v>
      </c>
      <c r="R1423" t="s">
        <v>251</v>
      </c>
      <c r="S1423" t="s">
        <v>662</v>
      </c>
      <c r="T1423" t="s">
        <v>252</v>
      </c>
      <c r="U1423" t="s">
        <v>615</v>
      </c>
      <c r="V1423" t="s">
        <v>253</v>
      </c>
      <c r="W1423" t="s">
        <v>254</v>
      </c>
      <c r="X1423" t="s">
        <v>663</v>
      </c>
      <c r="Y1423" t="s">
        <v>31</v>
      </c>
      <c r="Z1423" t="s">
        <v>32</v>
      </c>
      <c r="AA1423" t="s">
        <v>54</v>
      </c>
      <c r="AB1423" t="s">
        <v>250</v>
      </c>
      <c r="AC1423" t="s">
        <v>35</v>
      </c>
    </row>
    <row r="1424" spans="1:29" x14ac:dyDescent="0.3">
      <c r="A1424">
        <v>10204</v>
      </c>
      <c r="B1424">
        <v>20</v>
      </c>
      <c r="C1424" s="10">
        <v>55.876564733295588</v>
      </c>
      <c r="D1424">
        <v>62.47</v>
      </c>
      <c r="E1424">
        <v>10</v>
      </c>
      <c r="F1424" t="str" cm="1">
        <f t="array" ref="F1424">_xlfn.IFS(G1424&lt;5000,"Small",AND(G1424&gt;=5000,G1424&lt;=10000),"Medium",G1424&gt;10000,"Large")</f>
        <v>Small</v>
      </c>
      <c r="G1424">
        <v>1249.4000000000001</v>
      </c>
      <c r="H1424" s="10">
        <f t="shared" si="44"/>
        <v>131.86870533408842</v>
      </c>
      <c r="I1424" s="11">
        <f t="shared" si="45"/>
        <v>0.10554562616783128</v>
      </c>
      <c r="J1424" s="1" t="s">
        <v>24</v>
      </c>
      <c r="K1424" s="5">
        <v>37957</v>
      </c>
      <c r="L1424">
        <v>4</v>
      </c>
      <c r="M1424">
        <v>12</v>
      </c>
      <c r="N1424">
        <v>2003</v>
      </c>
      <c r="O1424" t="s">
        <v>167</v>
      </c>
      <c r="P1424">
        <v>73</v>
      </c>
      <c r="Q1424" t="s">
        <v>559</v>
      </c>
      <c r="R1424" t="s">
        <v>425</v>
      </c>
      <c r="S1424" t="s">
        <v>692</v>
      </c>
      <c r="T1424" t="s">
        <v>426</v>
      </c>
      <c r="U1424" t="s">
        <v>427</v>
      </c>
      <c r="V1424" t="s">
        <v>29</v>
      </c>
      <c r="W1424" t="s">
        <v>30</v>
      </c>
      <c r="X1424" t="s">
        <v>616</v>
      </c>
      <c r="Y1424" t="s">
        <v>31</v>
      </c>
      <c r="Z1424" t="s">
        <v>32</v>
      </c>
      <c r="AA1424" t="s">
        <v>54</v>
      </c>
      <c r="AB1424" t="s">
        <v>428</v>
      </c>
      <c r="AC1424" t="s">
        <v>35</v>
      </c>
    </row>
    <row r="1425" spans="1:29" x14ac:dyDescent="0.3">
      <c r="A1425">
        <v>10212</v>
      </c>
      <c r="B1425">
        <v>41</v>
      </c>
      <c r="C1425" s="10">
        <v>59.324815162356479</v>
      </c>
      <c r="D1425">
        <v>82.31</v>
      </c>
      <c r="E1425">
        <v>3</v>
      </c>
      <c r="F1425" t="str" cm="1">
        <f t="array" ref="F1425">_xlfn.IFS(G1425&lt;5000,"Small",AND(G1425&gt;=5000,G1425&lt;=10000),"Medium",G1425&gt;10000,"Large")</f>
        <v>Small</v>
      </c>
      <c r="G1425">
        <v>3374.71</v>
      </c>
      <c r="H1425" s="10">
        <f t="shared" si="44"/>
        <v>942.39257834338423</v>
      </c>
      <c r="I1425" s="11">
        <f t="shared" si="45"/>
        <v>0.27925142555756916</v>
      </c>
      <c r="J1425" t="s">
        <v>24</v>
      </c>
      <c r="K1425" s="5">
        <v>38002</v>
      </c>
      <c r="L1425">
        <v>1</v>
      </c>
      <c r="M1425">
        <v>1</v>
      </c>
      <c r="N1425">
        <v>2004</v>
      </c>
      <c r="O1425" t="s">
        <v>167</v>
      </c>
      <c r="P1425">
        <v>73</v>
      </c>
      <c r="Q1425" t="s">
        <v>559</v>
      </c>
      <c r="R1425" t="s">
        <v>161</v>
      </c>
      <c r="S1425" t="s">
        <v>723</v>
      </c>
      <c r="T1425" t="s">
        <v>162</v>
      </c>
      <c r="U1425" t="s">
        <v>615</v>
      </c>
      <c r="V1425" t="s">
        <v>163</v>
      </c>
      <c r="W1425" t="s">
        <v>615</v>
      </c>
      <c r="X1425" t="s">
        <v>646</v>
      </c>
      <c r="Y1425" t="s">
        <v>164</v>
      </c>
      <c r="Z1425" t="s">
        <v>40</v>
      </c>
      <c r="AA1425" t="s">
        <v>165</v>
      </c>
      <c r="AB1425" t="s">
        <v>166</v>
      </c>
      <c r="AC1425" t="s">
        <v>49</v>
      </c>
    </row>
    <row r="1426" spans="1:29" x14ac:dyDescent="0.3">
      <c r="A1426">
        <v>10226</v>
      </c>
      <c r="B1426">
        <v>21</v>
      </c>
      <c r="C1426" s="10">
        <v>45.061131804935407</v>
      </c>
      <c r="D1426">
        <v>60.26</v>
      </c>
      <c r="E1426">
        <v>1</v>
      </c>
      <c r="F1426" t="str" cm="1">
        <f t="array" ref="F1426">_xlfn.IFS(G1426&lt;5000,"Small",AND(G1426&gt;=5000,G1426&lt;=10000),"Medium",G1426&gt;10000,"Large")</f>
        <v>Small</v>
      </c>
      <c r="G1426">
        <v>1265.46</v>
      </c>
      <c r="H1426" s="10">
        <f t="shared" si="44"/>
        <v>319.17623209635644</v>
      </c>
      <c r="I1426" s="11">
        <f t="shared" si="45"/>
        <v>0.25222151004089932</v>
      </c>
      <c r="J1426" t="s">
        <v>24</v>
      </c>
      <c r="K1426" s="5">
        <v>38043</v>
      </c>
      <c r="L1426">
        <v>1</v>
      </c>
      <c r="M1426">
        <v>2</v>
      </c>
      <c r="N1426">
        <v>2004</v>
      </c>
      <c r="O1426" t="s">
        <v>167</v>
      </c>
      <c r="P1426">
        <v>73</v>
      </c>
      <c r="Q1426" t="s">
        <v>559</v>
      </c>
      <c r="R1426" t="s">
        <v>326</v>
      </c>
      <c r="S1426" t="s">
        <v>675</v>
      </c>
      <c r="T1426" t="s">
        <v>327</v>
      </c>
      <c r="U1426" t="s">
        <v>615</v>
      </c>
      <c r="V1426" t="s">
        <v>328</v>
      </c>
      <c r="W1426" t="s">
        <v>53</v>
      </c>
      <c r="X1426" t="s">
        <v>676</v>
      </c>
      <c r="Y1426" t="s">
        <v>31</v>
      </c>
      <c r="Z1426" t="s">
        <v>32</v>
      </c>
      <c r="AA1426" t="s">
        <v>215</v>
      </c>
      <c r="AB1426" t="s">
        <v>250</v>
      </c>
      <c r="AC1426" t="s">
        <v>35</v>
      </c>
    </row>
    <row r="1427" spans="1:29" x14ac:dyDescent="0.3">
      <c r="A1427">
        <v>10241</v>
      </c>
      <c r="B1427">
        <v>22</v>
      </c>
      <c r="C1427" s="10">
        <v>60.711819730558901</v>
      </c>
      <c r="D1427">
        <v>76.430000000000007</v>
      </c>
      <c r="E1427">
        <v>8</v>
      </c>
      <c r="F1427" t="str" cm="1">
        <f t="array" ref="F1427">_xlfn.IFS(G1427&lt;5000,"Small",AND(G1427&gt;=5000,G1427&lt;=10000),"Medium",G1427&gt;10000,"Large")</f>
        <v>Small</v>
      </c>
      <c r="G1427">
        <v>1681.46</v>
      </c>
      <c r="H1427" s="10">
        <f t="shared" si="44"/>
        <v>345.79996592770431</v>
      </c>
      <c r="I1427" s="11">
        <f t="shared" si="45"/>
        <v>0.20565458942092246</v>
      </c>
      <c r="J1427" t="s">
        <v>24</v>
      </c>
      <c r="K1427" s="5">
        <v>38090</v>
      </c>
      <c r="L1427">
        <v>2</v>
      </c>
      <c r="M1427">
        <v>4</v>
      </c>
      <c r="N1427">
        <v>2004</v>
      </c>
      <c r="O1427" t="s">
        <v>167</v>
      </c>
      <c r="P1427">
        <v>73</v>
      </c>
      <c r="Q1427" t="s">
        <v>559</v>
      </c>
      <c r="R1427" t="s">
        <v>476</v>
      </c>
      <c r="S1427" t="s">
        <v>760</v>
      </c>
      <c r="T1427" t="s">
        <v>477</v>
      </c>
      <c r="U1427" t="s">
        <v>615</v>
      </c>
      <c r="V1427" t="s">
        <v>478</v>
      </c>
      <c r="W1427" t="s">
        <v>615</v>
      </c>
      <c r="X1427" t="s">
        <v>702</v>
      </c>
      <c r="Y1427" t="s">
        <v>39</v>
      </c>
      <c r="Z1427" t="s">
        <v>40</v>
      </c>
      <c r="AA1427" t="s">
        <v>479</v>
      </c>
      <c r="AB1427" t="s">
        <v>480</v>
      </c>
      <c r="AC1427" t="s">
        <v>35</v>
      </c>
    </row>
    <row r="1428" spans="1:29" x14ac:dyDescent="0.3">
      <c r="A1428">
        <v>10267</v>
      </c>
      <c r="B1428">
        <v>40</v>
      </c>
      <c r="C1428" s="10">
        <v>60.428285868380016</v>
      </c>
      <c r="D1428">
        <v>80.099999999999994</v>
      </c>
      <c r="E1428">
        <v>5</v>
      </c>
      <c r="F1428" t="str" cm="1">
        <f t="array" ref="F1428">_xlfn.IFS(G1428&lt;5000,"Small",AND(G1428&gt;=5000,G1428&lt;=10000),"Medium",G1428&gt;10000,"Large")</f>
        <v>Small</v>
      </c>
      <c r="G1428">
        <v>3204</v>
      </c>
      <c r="H1428" s="10">
        <f t="shared" si="44"/>
        <v>786.86856526479914</v>
      </c>
      <c r="I1428" s="11">
        <f t="shared" si="45"/>
        <v>0.24558943984544293</v>
      </c>
      <c r="J1428" s="1" t="s">
        <v>24</v>
      </c>
      <c r="K1428" s="5">
        <v>38175</v>
      </c>
      <c r="L1428">
        <v>3</v>
      </c>
      <c r="M1428">
        <v>7</v>
      </c>
      <c r="N1428">
        <v>2004</v>
      </c>
      <c r="O1428" t="s">
        <v>167</v>
      </c>
      <c r="P1428">
        <v>73</v>
      </c>
      <c r="Q1428" t="s">
        <v>559</v>
      </c>
      <c r="R1428" t="s">
        <v>425</v>
      </c>
      <c r="S1428" t="s">
        <v>692</v>
      </c>
      <c r="T1428" t="s">
        <v>426</v>
      </c>
      <c r="U1428" t="s">
        <v>427</v>
      </c>
      <c r="V1428" t="s">
        <v>29</v>
      </c>
      <c r="W1428" t="s">
        <v>30</v>
      </c>
      <c r="X1428" t="s">
        <v>616</v>
      </c>
      <c r="Y1428" t="s">
        <v>31</v>
      </c>
      <c r="Z1428" t="s">
        <v>32</v>
      </c>
      <c r="AA1428" t="s">
        <v>54</v>
      </c>
      <c r="AB1428" t="s">
        <v>428</v>
      </c>
      <c r="AC1428" t="s">
        <v>49</v>
      </c>
    </row>
    <row r="1429" spans="1:29" x14ac:dyDescent="0.3">
      <c r="A1429">
        <v>10279</v>
      </c>
      <c r="B1429">
        <v>32</v>
      </c>
      <c r="C1429" s="10">
        <v>61.355600372101947</v>
      </c>
      <c r="D1429">
        <v>74.959999999999994</v>
      </c>
      <c r="E1429">
        <v>5</v>
      </c>
      <c r="F1429" t="str" cm="1">
        <f t="array" ref="F1429">_xlfn.IFS(G1429&lt;5000,"Small",AND(G1429&gt;=5000,G1429&lt;=10000),"Medium",G1429&gt;10000,"Large")</f>
        <v>Small</v>
      </c>
      <c r="G1429">
        <v>2398.7199999999998</v>
      </c>
      <c r="H1429" s="10">
        <f t="shared" si="44"/>
        <v>435.34078809273751</v>
      </c>
      <c r="I1429" s="11">
        <f t="shared" si="45"/>
        <v>0.18148878905947236</v>
      </c>
      <c r="J1429" s="1" t="s">
        <v>24</v>
      </c>
      <c r="K1429" s="5">
        <v>38208</v>
      </c>
      <c r="L1429">
        <v>3</v>
      </c>
      <c r="M1429">
        <v>8</v>
      </c>
      <c r="N1429">
        <v>2004</v>
      </c>
      <c r="O1429" t="s">
        <v>167</v>
      </c>
      <c r="P1429">
        <v>73</v>
      </c>
      <c r="Q1429" t="s">
        <v>559</v>
      </c>
      <c r="R1429" t="s">
        <v>161</v>
      </c>
      <c r="S1429" t="s">
        <v>723</v>
      </c>
      <c r="T1429" t="s">
        <v>162</v>
      </c>
      <c r="U1429" t="s">
        <v>615</v>
      </c>
      <c r="V1429" t="s">
        <v>163</v>
      </c>
      <c r="W1429" t="s">
        <v>615</v>
      </c>
      <c r="X1429" t="s">
        <v>646</v>
      </c>
      <c r="Y1429" t="s">
        <v>164</v>
      </c>
      <c r="Z1429" t="s">
        <v>40</v>
      </c>
      <c r="AA1429" t="s">
        <v>165</v>
      </c>
      <c r="AB1429" t="s">
        <v>166</v>
      </c>
      <c r="AC1429" t="s">
        <v>35</v>
      </c>
    </row>
    <row r="1430" spans="1:29" x14ac:dyDescent="0.3">
      <c r="A1430">
        <v>10288</v>
      </c>
      <c r="B1430">
        <v>36</v>
      </c>
      <c r="C1430" s="10">
        <v>53.448271435543724</v>
      </c>
      <c r="D1430">
        <v>66.14</v>
      </c>
      <c r="E1430">
        <v>11</v>
      </c>
      <c r="F1430" t="str" cm="1">
        <f t="array" ref="F1430">_xlfn.IFS(G1430&lt;5000,"Small",AND(G1430&gt;=5000,G1430&lt;=10000),"Medium",G1430&gt;10000,"Large")</f>
        <v>Small</v>
      </c>
      <c r="G1430">
        <v>2381.04</v>
      </c>
      <c r="H1430" s="10">
        <f t="shared" si="44"/>
        <v>456.90222832042582</v>
      </c>
      <c r="I1430" s="11">
        <f t="shared" si="45"/>
        <v>0.19189187427360557</v>
      </c>
      <c r="J1430" s="1" t="s">
        <v>24</v>
      </c>
      <c r="K1430" s="5">
        <v>38231</v>
      </c>
      <c r="L1430">
        <v>3</v>
      </c>
      <c r="M1430">
        <v>9</v>
      </c>
      <c r="N1430">
        <v>2004</v>
      </c>
      <c r="O1430" t="s">
        <v>167</v>
      </c>
      <c r="P1430">
        <v>73</v>
      </c>
      <c r="Q1430" t="s">
        <v>559</v>
      </c>
      <c r="R1430" t="s">
        <v>374</v>
      </c>
      <c r="S1430" s="2" t="s">
        <v>684</v>
      </c>
      <c r="T1430" t="s">
        <v>375</v>
      </c>
      <c r="U1430" t="s">
        <v>376</v>
      </c>
      <c r="V1430" t="s">
        <v>181</v>
      </c>
      <c r="W1430" t="s">
        <v>615</v>
      </c>
      <c r="X1430" t="s">
        <v>685</v>
      </c>
      <c r="Y1430" t="s">
        <v>181</v>
      </c>
      <c r="Z1430" t="s">
        <v>89</v>
      </c>
      <c r="AA1430" t="s">
        <v>377</v>
      </c>
      <c r="AB1430" t="s">
        <v>378</v>
      </c>
      <c r="AC1430" t="s">
        <v>35</v>
      </c>
    </row>
    <row r="1431" spans="1:29" x14ac:dyDescent="0.3">
      <c r="A1431">
        <v>10301</v>
      </c>
      <c r="B1431">
        <v>27</v>
      </c>
      <c r="C1431" s="10">
        <v>43.25574446753857</v>
      </c>
      <c r="D1431">
        <v>72.02</v>
      </c>
      <c r="E1431">
        <v>1</v>
      </c>
      <c r="F1431" t="str" cm="1">
        <f t="array" ref="F1431">_xlfn.IFS(G1431&lt;5000,"Small",AND(G1431&gt;=5000,G1431&lt;=10000),"Medium",G1431&gt;10000,"Large")</f>
        <v>Small</v>
      </c>
      <c r="G1431">
        <v>1944.54</v>
      </c>
      <c r="H1431" s="10">
        <f t="shared" si="44"/>
        <v>776.63489937645863</v>
      </c>
      <c r="I1431" s="11">
        <f t="shared" si="45"/>
        <v>0.39939260667122234</v>
      </c>
      <c r="J1431" s="1" t="s">
        <v>24</v>
      </c>
      <c r="K1431" s="5">
        <v>37899</v>
      </c>
      <c r="L1431">
        <v>4</v>
      </c>
      <c r="M1431">
        <v>10</v>
      </c>
      <c r="N1431">
        <v>2003</v>
      </c>
      <c r="O1431" t="s">
        <v>167</v>
      </c>
      <c r="P1431">
        <v>73</v>
      </c>
      <c r="Q1431" t="s">
        <v>559</v>
      </c>
      <c r="R1431" t="s">
        <v>487</v>
      </c>
      <c r="S1431" s="2" t="s">
        <v>705</v>
      </c>
      <c r="T1431" t="s">
        <v>488</v>
      </c>
      <c r="U1431" t="s">
        <v>615</v>
      </c>
      <c r="V1431" t="s">
        <v>489</v>
      </c>
      <c r="W1431" t="s">
        <v>615</v>
      </c>
      <c r="X1431" t="s">
        <v>761</v>
      </c>
      <c r="Y1431" t="s">
        <v>73</v>
      </c>
      <c r="Z1431" t="s">
        <v>40</v>
      </c>
      <c r="AA1431" t="s">
        <v>490</v>
      </c>
      <c r="AB1431" t="s">
        <v>491</v>
      </c>
      <c r="AC1431" t="s">
        <v>35</v>
      </c>
    </row>
    <row r="1432" spans="1:29" x14ac:dyDescent="0.3">
      <c r="A1432">
        <v>10311</v>
      </c>
      <c r="B1432">
        <v>26</v>
      </c>
      <c r="C1432" s="10">
        <v>67.577561303287908</v>
      </c>
      <c r="D1432">
        <v>87.45</v>
      </c>
      <c r="E1432">
        <v>6</v>
      </c>
      <c r="F1432" t="str" cm="1">
        <f t="array" ref="F1432">_xlfn.IFS(G1432&lt;5000,"Small",AND(G1432&gt;=5000,G1432&lt;=10000),"Medium",G1432&gt;10000,"Large")</f>
        <v>Small</v>
      </c>
      <c r="G1432">
        <v>2273.6999999999998</v>
      </c>
      <c r="H1432" s="10">
        <f t="shared" si="44"/>
        <v>516.68340611451413</v>
      </c>
      <c r="I1432" s="11">
        <f t="shared" si="45"/>
        <v>0.22724343849870879</v>
      </c>
      <c r="J1432" t="s">
        <v>24</v>
      </c>
      <c r="K1432" s="5">
        <v>38276</v>
      </c>
      <c r="L1432">
        <v>4</v>
      </c>
      <c r="M1432">
        <v>10</v>
      </c>
      <c r="N1432">
        <v>2004</v>
      </c>
      <c r="O1432" t="s">
        <v>167</v>
      </c>
      <c r="P1432">
        <v>73</v>
      </c>
      <c r="Q1432" t="s">
        <v>559</v>
      </c>
      <c r="R1432" t="s">
        <v>161</v>
      </c>
      <c r="S1432" t="s">
        <v>723</v>
      </c>
      <c r="T1432" t="s">
        <v>162</v>
      </c>
      <c r="U1432" t="s">
        <v>615</v>
      </c>
      <c r="V1432" t="s">
        <v>163</v>
      </c>
      <c r="W1432" t="s">
        <v>615</v>
      </c>
      <c r="X1432" t="s">
        <v>646</v>
      </c>
      <c r="Y1432" t="s">
        <v>164</v>
      </c>
      <c r="Z1432" t="s">
        <v>40</v>
      </c>
      <c r="AA1432" t="s">
        <v>165</v>
      </c>
      <c r="AB1432" t="s">
        <v>166</v>
      </c>
      <c r="AC1432" t="s">
        <v>35</v>
      </c>
    </row>
    <row r="1433" spans="1:29" x14ac:dyDescent="0.3">
      <c r="A1433">
        <v>10321</v>
      </c>
      <c r="B1433">
        <v>30</v>
      </c>
      <c r="C1433" s="10">
        <v>43.606360473287275</v>
      </c>
      <c r="D1433">
        <v>70.55</v>
      </c>
      <c r="E1433">
        <v>3</v>
      </c>
      <c r="F1433" t="str" cm="1">
        <f t="array" ref="F1433">_xlfn.IFS(G1433&lt;5000,"Small",AND(G1433&gt;=5000,G1433&lt;=10000),"Medium",G1433&gt;10000,"Large")</f>
        <v>Small</v>
      </c>
      <c r="G1433">
        <v>2116.5</v>
      </c>
      <c r="H1433" s="10">
        <f t="shared" si="44"/>
        <v>808.30918580138177</v>
      </c>
      <c r="I1433" s="11">
        <f t="shared" si="45"/>
        <v>0.38190842702640293</v>
      </c>
      <c r="J1433" s="1" t="s">
        <v>24</v>
      </c>
      <c r="K1433" s="5">
        <v>38295</v>
      </c>
      <c r="L1433">
        <v>4</v>
      </c>
      <c r="M1433">
        <v>11</v>
      </c>
      <c r="N1433">
        <v>2004</v>
      </c>
      <c r="O1433" t="s">
        <v>167</v>
      </c>
      <c r="P1433">
        <v>73</v>
      </c>
      <c r="Q1433" t="s">
        <v>559</v>
      </c>
      <c r="R1433" t="s">
        <v>149</v>
      </c>
      <c r="S1433" t="s">
        <v>644</v>
      </c>
      <c r="T1433" t="s">
        <v>150</v>
      </c>
      <c r="U1433" t="s">
        <v>615</v>
      </c>
      <c r="V1433" t="s">
        <v>151</v>
      </c>
      <c r="W1433" t="s">
        <v>115</v>
      </c>
      <c r="X1433" t="s">
        <v>645</v>
      </c>
      <c r="Y1433" t="s">
        <v>31</v>
      </c>
      <c r="Z1433" t="s">
        <v>32</v>
      </c>
      <c r="AA1433" t="s">
        <v>152</v>
      </c>
      <c r="AB1433" t="s">
        <v>153</v>
      </c>
      <c r="AC1433" t="s">
        <v>35</v>
      </c>
    </row>
    <row r="1434" spans="1:29" x14ac:dyDescent="0.3">
      <c r="A1434">
        <v>10332</v>
      </c>
      <c r="B1434">
        <v>23</v>
      </c>
      <c r="C1434" s="10">
        <v>45.898155319660383</v>
      </c>
      <c r="D1434">
        <v>56.84</v>
      </c>
      <c r="E1434">
        <v>4</v>
      </c>
      <c r="F1434" t="str" cm="1">
        <f t="array" ref="F1434">_xlfn.IFS(G1434&lt;5000,"Small",AND(G1434&gt;=5000,G1434&lt;=10000),"Medium",G1434&gt;10000,"Large")</f>
        <v>Small</v>
      </c>
      <c r="G1434">
        <v>1307.32</v>
      </c>
      <c r="H1434" s="10">
        <f t="shared" si="44"/>
        <v>251.66242764781123</v>
      </c>
      <c r="I1434" s="11">
        <f t="shared" si="45"/>
        <v>0.19250254539654502</v>
      </c>
      <c r="J1434" t="s">
        <v>24</v>
      </c>
      <c r="K1434" s="5">
        <v>38308</v>
      </c>
      <c r="L1434">
        <v>4</v>
      </c>
      <c r="M1434">
        <v>11</v>
      </c>
      <c r="N1434">
        <v>2004</v>
      </c>
      <c r="O1434" t="s">
        <v>167</v>
      </c>
      <c r="P1434">
        <v>73</v>
      </c>
      <c r="Q1434" t="s">
        <v>559</v>
      </c>
      <c r="R1434" t="s">
        <v>440</v>
      </c>
      <c r="S1434" t="s">
        <v>757</v>
      </c>
      <c r="T1434" t="s">
        <v>441</v>
      </c>
      <c r="U1434" t="s">
        <v>615</v>
      </c>
      <c r="V1434" t="s">
        <v>442</v>
      </c>
      <c r="W1434" t="s">
        <v>615</v>
      </c>
      <c r="X1434" t="s">
        <v>758</v>
      </c>
      <c r="Y1434" t="s">
        <v>157</v>
      </c>
      <c r="Z1434" t="s">
        <v>40</v>
      </c>
      <c r="AA1434" t="s">
        <v>443</v>
      </c>
      <c r="AB1434" t="s">
        <v>87</v>
      </c>
      <c r="AC1434" t="s">
        <v>35</v>
      </c>
    </row>
    <row r="1435" spans="1:29" x14ac:dyDescent="0.3">
      <c r="A1435">
        <v>10344</v>
      </c>
      <c r="B1435">
        <v>29</v>
      </c>
      <c r="C1435" s="10">
        <v>37.928640500147282</v>
      </c>
      <c r="D1435">
        <v>59.53</v>
      </c>
      <c r="E1435">
        <v>7</v>
      </c>
      <c r="F1435" t="str" cm="1">
        <f t="array" ref="F1435">_xlfn.IFS(G1435&lt;5000,"Small",AND(G1435&gt;=5000,G1435&lt;=10000),"Medium",G1435&gt;10000,"Large")</f>
        <v>Small</v>
      </c>
      <c r="G1435">
        <v>1726.37</v>
      </c>
      <c r="H1435" s="10">
        <f t="shared" si="44"/>
        <v>626.43942549572876</v>
      </c>
      <c r="I1435" s="11">
        <f t="shared" si="45"/>
        <v>0.36286510162695645</v>
      </c>
      <c r="J1435" t="s">
        <v>24</v>
      </c>
      <c r="K1435" s="5">
        <v>38316</v>
      </c>
      <c r="L1435">
        <v>4</v>
      </c>
      <c r="M1435">
        <v>11</v>
      </c>
      <c r="N1435">
        <v>2004</v>
      </c>
      <c r="O1435" t="s">
        <v>167</v>
      </c>
      <c r="P1435">
        <v>73</v>
      </c>
      <c r="Q1435" t="s">
        <v>559</v>
      </c>
      <c r="R1435" t="s">
        <v>387</v>
      </c>
      <c r="S1435" t="s">
        <v>753</v>
      </c>
      <c r="T1435" t="s">
        <v>388</v>
      </c>
      <c r="U1435" t="s">
        <v>615</v>
      </c>
      <c r="V1435" t="s">
        <v>389</v>
      </c>
      <c r="W1435" t="s">
        <v>615</v>
      </c>
      <c r="X1435" t="s">
        <v>686</v>
      </c>
      <c r="Y1435" t="s">
        <v>39</v>
      </c>
      <c r="Z1435" t="s">
        <v>40</v>
      </c>
      <c r="AA1435" t="s">
        <v>390</v>
      </c>
      <c r="AB1435" t="s">
        <v>391</v>
      </c>
      <c r="AC1435" t="s">
        <v>35</v>
      </c>
    </row>
    <row r="1436" spans="1:29" x14ac:dyDescent="0.3">
      <c r="A1436">
        <v>10367</v>
      </c>
      <c r="B1436">
        <v>21</v>
      </c>
      <c r="C1436" s="10">
        <v>42.353546052162969</v>
      </c>
      <c r="D1436">
        <v>60.37</v>
      </c>
      <c r="E1436">
        <v>10</v>
      </c>
      <c r="F1436" t="str" cm="1">
        <f t="array" ref="F1436">_xlfn.IFS(G1436&lt;5000,"Small",AND(G1436&gt;=5000,G1436&lt;=10000),"Medium",G1436&gt;10000,"Large")</f>
        <v>Small</v>
      </c>
      <c r="G1436">
        <v>1267.77</v>
      </c>
      <c r="H1436" s="10">
        <f t="shared" si="44"/>
        <v>378.34553290457768</v>
      </c>
      <c r="I1436" s="11">
        <f t="shared" si="45"/>
        <v>0.29843389014141186</v>
      </c>
      <c r="J1436" s="1" t="s">
        <v>365</v>
      </c>
      <c r="K1436" s="5">
        <v>38364</v>
      </c>
      <c r="L1436">
        <v>1</v>
      </c>
      <c r="M1436">
        <v>1</v>
      </c>
      <c r="N1436">
        <v>2005</v>
      </c>
      <c r="O1436" t="s">
        <v>167</v>
      </c>
      <c r="P1436">
        <v>73</v>
      </c>
      <c r="Q1436" t="s">
        <v>559</v>
      </c>
      <c r="R1436" t="s">
        <v>50</v>
      </c>
      <c r="S1436" t="s">
        <v>619</v>
      </c>
      <c r="T1436" t="s">
        <v>51</v>
      </c>
      <c r="U1436" t="s">
        <v>615</v>
      </c>
      <c r="V1436" t="s">
        <v>52</v>
      </c>
      <c r="W1436" t="s">
        <v>53</v>
      </c>
      <c r="X1436" t="s">
        <v>620</v>
      </c>
      <c r="Y1436" t="s">
        <v>31</v>
      </c>
      <c r="Z1436" t="s">
        <v>32</v>
      </c>
      <c r="AA1436" t="s">
        <v>54</v>
      </c>
      <c r="AB1436" t="s">
        <v>55</v>
      </c>
      <c r="AC1436" t="s">
        <v>35</v>
      </c>
    </row>
    <row r="1437" spans="1:29" x14ac:dyDescent="0.3">
      <c r="A1437">
        <v>10380</v>
      </c>
      <c r="B1437">
        <v>34</v>
      </c>
      <c r="C1437" s="10">
        <v>62.005553206212142</v>
      </c>
      <c r="D1437">
        <v>100</v>
      </c>
      <c r="E1437">
        <v>3</v>
      </c>
      <c r="F1437" t="str" cm="1">
        <f t="array" ref="F1437">_xlfn.IFS(G1437&lt;5000,"Small",AND(G1437&gt;=5000,G1437&lt;=10000),"Medium",G1437&gt;10000,"Large")</f>
        <v>Small</v>
      </c>
      <c r="G1437">
        <v>3441.82</v>
      </c>
      <c r="H1437" s="10">
        <f t="shared" si="44"/>
        <v>1333.6311909887872</v>
      </c>
      <c r="I1437" s="11">
        <f t="shared" si="45"/>
        <v>0.38747848260187551</v>
      </c>
      <c r="J1437" t="s">
        <v>24</v>
      </c>
      <c r="K1437" s="5">
        <v>38399</v>
      </c>
      <c r="L1437">
        <v>1</v>
      </c>
      <c r="M1437">
        <v>2</v>
      </c>
      <c r="N1437">
        <v>2005</v>
      </c>
      <c r="O1437" t="s">
        <v>167</v>
      </c>
      <c r="P1437">
        <v>73</v>
      </c>
      <c r="Q1437" t="s">
        <v>559</v>
      </c>
      <c r="R1437" t="s">
        <v>161</v>
      </c>
      <c r="S1437" t="s">
        <v>723</v>
      </c>
      <c r="T1437" t="s">
        <v>162</v>
      </c>
      <c r="U1437" t="s">
        <v>615</v>
      </c>
      <c r="V1437" t="s">
        <v>163</v>
      </c>
      <c r="W1437" t="s">
        <v>615</v>
      </c>
      <c r="X1437" t="s">
        <v>646</v>
      </c>
      <c r="Y1437" t="s">
        <v>164</v>
      </c>
      <c r="Z1437" t="s">
        <v>40</v>
      </c>
      <c r="AA1437" t="s">
        <v>165</v>
      </c>
      <c r="AB1437" t="s">
        <v>166</v>
      </c>
      <c r="AC1437" t="s">
        <v>49</v>
      </c>
    </row>
    <row r="1438" spans="1:29" x14ac:dyDescent="0.3">
      <c r="A1438">
        <v>10407</v>
      </c>
      <c r="B1438">
        <v>26</v>
      </c>
      <c r="C1438" s="10">
        <v>47.382950417004785</v>
      </c>
      <c r="D1438">
        <v>76.430000000000007</v>
      </c>
      <c r="E1438">
        <v>8</v>
      </c>
      <c r="F1438" t="str" cm="1">
        <f t="array" ref="F1438">_xlfn.IFS(G1438&lt;5000,"Small",AND(G1438&gt;=5000,G1438&lt;=10000),"Medium",G1438&gt;10000,"Large")</f>
        <v>Small</v>
      </c>
      <c r="G1438">
        <v>1987.18</v>
      </c>
      <c r="H1438" s="10">
        <f t="shared" si="44"/>
        <v>755.22328915787557</v>
      </c>
      <c r="I1438" s="11">
        <f t="shared" si="45"/>
        <v>0.3800477506606727</v>
      </c>
      <c r="J1438" t="s">
        <v>359</v>
      </c>
      <c r="K1438" s="5">
        <v>38464</v>
      </c>
      <c r="L1438">
        <v>2</v>
      </c>
      <c r="M1438">
        <v>4</v>
      </c>
      <c r="N1438">
        <v>2005</v>
      </c>
      <c r="O1438" t="s">
        <v>167</v>
      </c>
      <c r="P1438">
        <v>73</v>
      </c>
      <c r="Q1438" t="s">
        <v>559</v>
      </c>
      <c r="R1438" t="s">
        <v>355</v>
      </c>
      <c r="S1438" t="s">
        <v>680</v>
      </c>
      <c r="T1438" t="s">
        <v>356</v>
      </c>
      <c r="U1438" t="s">
        <v>615</v>
      </c>
      <c r="V1438" t="s">
        <v>357</v>
      </c>
      <c r="W1438" t="s">
        <v>53</v>
      </c>
      <c r="X1438" t="s">
        <v>623</v>
      </c>
      <c r="Y1438" t="s">
        <v>31</v>
      </c>
      <c r="Z1438" t="s">
        <v>32</v>
      </c>
      <c r="AA1438" t="s">
        <v>95</v>
      </c>
      <c r="AB1438" t="s">
        <v>358</v>
      </c>
      <c r="AC1438" t="s">
        <v>35</v>
      </c>
    </row>
    <row r="1439" spans="1:29" x14ac:dyDescent="0.3">
      <c r="A1439">
        <v>10420</v>
      </c>
      <c r="B1439">
        <v>60</v>
      </c>
      <c r="C1439" s="10">
        <v>57.378503371651306</v>
      </c>
      <c r="D1439">
        <v>64.67</v>
      </c>
      <c r="E1439">
        <v>11</v>
      </c>
      <c r="F1439" t="str" cm="1">
        <f t="array" ref="F1439">_xlfn.IFS(G1439&lt;5000,"Small",AND(G1439&gt;=5000,G1439&lt;=10000),"Medium",G1439&gt;10000,"Large")</f>
        <v>Small</v>
      </c>
      <c r="G1439">
        <v>3880.2</v>
      </c>
      <c r="H1439" s="10">
        <f t="shared" si="44"/>
        <v>437.48979770092137</v>
      </c>
      <c r="I1439" s="11">
        <f t="shared" si="45"/>
        <v>0.1127492906811302</v>
      </c>
      <c r="J1439" t="s">
        <v>271</v>
      </c>
      <c r="K1439" s="5">
        <v>38501</v>
      </c>
      <c r="L1439">
        <v>2</v>
      </c>
      <c r="M1439">
        <v>5</v>
      </c>
      <c r="N1439">
        <v>2005</v>
      </c>
      <c r="O1439" t="s">
        <v>167</v>
      </c>
      <c r="P1439">
        <v>73</v>
      </c>
      <c r="Q1439" t="s">
        <v>559</v>
      </c>
      <c r="R1439" t="s">
        <v>141</v>
      </c>
      <c r="S1439" t="s">
        <v>142</v>
      </c>
      <c r="T1439" t="s">
        <v>143</v>
      </c>
      <c r="U1439" t="s">
        <v>144</v>
      </c>
      <c r="V1439" t="s">
        <v>145</v>
      </c>
      <c r="W1439" t="s">
        <v>146</v>
      </c>
      <c r="X1439" t="s">
        <v>643</v>
      </c>
      <c r="Y1439" t="s">
        <v>88</v>
      </c>
      <c r="Z1439" t="s">
        <v>89</v>
      </c>
      <c r="AA1439" t="s">
        <v>147</v>
      </c>
      <c r="AB1439" t="s">
        <v>148</v>
      </c>
      <c r="AC1439" t="s">
        <v>49</v>
      </c>
    </row>
    <row r="1440" spans="1:29" x14ac:dyDescent="0.3">
      <c r="A1440">
        <v>10104</v>
      </c>
      <c r="B1440">
        <v>35</v>
      </c>
      <c r="C1440" s="10">
        <v>39.148884688518798</v>
      </c>
      <c r="D1440">
        <v>55.49</v>
      </c>
      <c r="E1440">
        <v>6</v>
      </c>
      <c r="F1440" t="str" cm="1">
        <f t="array" ref="F1440">_xlfn.IFS(G1440&lt;5000,"Small",AND(G1440&gt;=5000,G1440&lt;=10000),"Medium",G1440&gt;10000,"Large")</f>
        <v>Small</v>
      </c>
      <c r="G1440">
        <v>1942.15</v>
      </c>
      <c r="H1440" s="10">
        <f t="shared" si="44"/>
        <v>571.93903590184209</v>
      </c>
      <c r="I1440" s="11">
        <f t="shared" si="45"/>
        <v>0.29448757094037126</v>
      </c>
      <c r="J1440" t="s">
        <v>24</v>
      </c>
      <c r="K1440" s="5">
        <v>37652</v>
      </c>
      <c r="L1440">
        <v>1</v>
      </c>
      <c r="M1440">
        <v>1</v>
      </c>
      <c r="N1440">
        <v>2003</v>
      </c>
      <c r="O1440" t="s">
        <v>167</v>
      </c>
      <c r="P1440">
        <v>57</v>
      </c>
      <c r="Q1440" t="s">
        <v>560</v>
      </c>
      <c r="R1440" t="s">
        <v>161</v>
      </c>
      <c r="S1440" t="s">
        <v>723</v>
      </c>
      <c r="T1440" t="s">
        <v>162</v>
      </c>
      <c r="U1440" t="s">
        <v>615</v>
      </c>
      <c r="V1440" t="s">
        <v>163</v>
      </c>
      <c r="W1440" t="s">
        <v>615</v>
      </c>
      <c r="X1440" t="s">
        <v>646</v>
      </c>
      <c r="Y1440" t="s">
        <v>164</v>
      </c>
      <c r="Z1440" t="s">
        <v>40</v>
      </c>
      <c r="AA1440" t="s">
        <v>165</v>
      </c>
      <c r="AB1440" t="s">
        <v>166</v>
      </c>
      <c r="AC1440" t="s">
        <v>35</v>
      </c>
    </row>
    <row r="1441" spans="1:29" x14ac:dyDescent="0.3">
      <c r="A1441">
        <v>10115</v>
      </c>
      <c r="B1441">
        <v>47</v>
      </c>
      <c r="C1441" s="10">
        <v>55.761442276036966</v>
      </c>
      <c r="D1441">
        <v>69.36</v>
      </c>
      <c r="E1441">
        <v>2</v>
      </c>
      <c r="F1441" t="str" cm="1">
        <f t="array" ref="F1441">_xlfn.IFS(G1441&lt;5000,"Small",AND(G1441&gt;=5000,G1441&lt;=10000),"Medium",G1441&gt;10000,"Large")</f>
        <v>Small</v>
      </c>
      <c r="G1441">
        <v>3259.92</v>
      </c>
      <c r="H1441" s="10">
        <f t="shared" si="44"/>
        <v>639.13221302626243</v>
      </c>
      <c r="I1441" s="11">
        <f t="shared" si="45"/>
        <v>0.19605763731203907</v>
      </c>
      <c r="J1441" s="1" t="s">
        <v>24</v>
      </c>
      <c r="K1441" s="5">
        <v>37715</v>
      </c>
      <c r="L1441">
        <v>2</v>
      </c>
      <c r="M1441">
        <v>4</v>
      </c>
      <c r="N1441">
        <v>2003</v>
      </c>
      <c r="O1441" t="s">
        <v>167</v>
      </c>
      <c r="P1441">
        <v>57</v>
      </c>
      <c r="Q1441" t="s">
        <v>560</v>
      </c>
      <c r="R1441" t="s">
        <v>185</v>
      </c>
      <c r="S1441" t="s">
        <v>650</v>
      </c>
      <c r="T1441" t="s">
        <v>186</v>
      </c>
      <c r="U1441" t="s">
        <v>187</v>
      </c>
      <c r="V1441" t="s">
        <v>29</v>
      </c>
      <c r="W1441" t="s">
        <v>30</v>
      </c>
      <c r="X1441" t="s">
        <v>616</v>
      </c>
      <c r="Y1441" t="s">
        <v>31</v>
      </c>
      <c r="Z1441" t="s">
        <v>32</v>
      </c>
      <c r="AA1441" t="s">
        <v>116</v>
      </c>
      <c r="AB1441" t="s">
        <v>188</v>
      </c>
      <c r="AC1441" t="s">
        <v>49</v>
      </c>
    </row>
    <row r="1442" spans="1:29" x14ac:dyDescent="0.3">
      <c r="A1442">
        <v>10127</v>
      </c>
      <c r="B1442">
        <v>20</v>
      </c>
      <c r="C1442" s="10">
        <v>46.297719752102147</v>
      </c>
      <c r="D1442">
        <v>60.69</v>
      </c>
      <c r="E1442">
        <v>8</v>
      </c>
      <c r="F1442" t="str" cm="1">
        <f t="array" ref="F1442">_xlfn.IFS(G1442&lt;5000,"Small",AND(G1442&gt;=5000,G1442&lt;=10000),"Medium",G1442&gt;10000,"Large")</f>
        <v>Small</v>
      </c>
      <c r="G1442">
        <v>1213.8</v>
      </c>
      <c r="H1442" s="10">
        <f t="shared" si="44"/>
        <v>287.84560495795699</v>
      </c>
      <c r="I1442" s="11">
        <f t="shared" si="45"/>
        <v>0.23714417940184299</v>
      </c>
      <c r="J1442" s="1" t="s">
        <v>24</v>
      </c>
      <c r="K1442" s="5">
        <v>37775</v>
      </c>
      <c r="L1442">
        <v>2</v>
      </c>
      <c r="M1442">
        <v>6</v>
      </c>
      <c r="N1442">
        <v>2003</v>
      </c>
      <c r="O1442" t="s">
        <v>167</v>
      </c>
      <c r="P1442">
        <v>57</v>
      </c>
      <c r="Q1442" t="s">
        <v>560</v>
      </c>
      <c r="R1442" t="s">
        <v>425</v>
      </c>
      <c r="S1442" t="s">
        <v>692</v>
      </c>
      <c r="T1442" t="s">
        <v>426</v>
      </c>
      <c r="U1442" t="s">
        <v>427</v>
      </c>
      <c r="V1442" t="s">
        <v>29</v>
      </c>
      <c r="W1442" t="s">
        <v>30</v>
      </c>
      <c r="X1442" t="s">
        <v>616</v>
      </c>
      <c r="Y1442" t="s">
        <v>31</v>
      </c>
      <c r="Z1442" t="s">
        <v>32</v>
      </c>
      <c r="AA1442" t="s">
        <v>54</v>
      </c>
      <c r="AB1442" t="s">
        <v>428</v>
      </c>
      <c r="AC1442" t="s">
        <v>35</v>
      </c>
    </row>
    <row r="1443" spans="1:29" x14ac:dyDescent="0.3">
      <c r="A1443">
        <v>10141</v>
      </c>
      <c r="B1443">
        <v>20</v>
      </c>
      <c r="C1443" s="10">
        <v>36.624807878773083</v>
      </c>
      <c r="D1443">
        <v>54.33</v>
      </c>
      <c r="E1443">
        <v>2</v>
      </c>
      <c r="F1443" t="str" cm="1">
        <f t="array" ref="F1443">_xlfn.IFS(G1443&lt;5000,"Small",AND(G1443&gt;=5000,G1443&lt;=10000),"Medium",G1443&gt;10000,"Large")</f>
        <v>Small</v>
      </c>
      <c r="G1443">
        <v>1086.5999999999999</v>
      </c>
      <c r="H1443" s="10">
        <f t="shared" si="44"/>
        <v>354.10384242453824</v>
      </c>
      <c r="I1443" s="11">
        <f t="shared" si="45"/>
        <v>0.32588242446580001</v>
      </c>
      <c r="J1443" s="1" t="s">
        <v>24</v>
      </c>
      <c r="K1443" s="5">
        <v>37834</v>
      </c>
      <c r="L1443">
        <v>3</v>
      </c>
      <c r="M1443">
        <v>8</v>
      </c>
      <c r="N1443">
        <v>2003</v>
      </c>
      <c r="O1443" t="s">
        <v>167</v>
      </c>
      <c r="P1443">
        <v>57</v>
      </c>
      <c r="Q1443" t="s">
        <v>560</v>
      </c>
      <c r="R1443" t="s">
        <v>417</v>
      </c>
      <c r="S1443" t="s">
        <v>418</v>
      </c>
      <c r="T1443" t="s">
        <v>419</v>
      </c>
      <c r="U1443" t="s">
        <v>615</v>
      </c>
      <c r="V1443" t="s">
        <v>420</v>
      </c>
      <c r="W1443" t="s">
        <v>615</v>
      </c>
      <c r="X1443" t="s">
        <v>421</v>
      </c>
      <c r="Y1443" t="s">
        <v>121</v>
      </c>
      <c r="Z1443" t="s">
        <v>40</v>
      </c>
      <c r="AA1443" t="s">
        <v>422</v>
      </c>
      <c r="AB1443" t="s">
        <v>423</v>
      </c>
      <c r="AC1443" t="s">
        <v>35</v>
      </c>
    </row>
    <row r="1444" spans="1:29" x14ac:dyDescent="0.3">
      <c r="A1444">
        <v>10152</v>
      </c>
      <c r="B1444">
        <v>25</v>
      </c>
      <c r="C1444" s="10">
        <v>49.718716656966166</v>
      </c>
      <c r="D1444">
        <v>65.31</v>
      </c>
      <c r="E1444">
        <v>4</v>
      </c>
      <c r="F1444" t="str" cm="1">
        <f t="array" ref="F1444">_xlfn.IFS(G1444&lt;5000,"Small",AND(G1444&gt;=5000,G1444&lt;=10000),"Medium",G1444&gt;10000,"Large")</f>
        <v>Small</v>
      </c>
      <c r="G1444">
        <v>1632.75</v>
      </c>
      <c r="H1444" s="10">
        <f t="shared" si="44"/>
        <v>389.78208357584595</v>
      </c>
      <c r="I1444" s="11">
        <f t="shared" si="45"/>
        <v>0.23872735175369528</v>
      </c>
      <c r="J1444" t="s">
        <v>24</v>
      </c>
      <c r="K1444" s="5">
        <v>37889</v>
      </c>
      <c r="L1444">
        <v>3</v>
      </c>
      <c r="M1444">
        <v>9</v>
      </c>
      <c r="N1444">
        <v>2003</v>
      </c>
      <c r="O1444" t="s">
        <v>167</v>
      </c>
      <c r="P1444">
        <v>57</v>
      </c>
      <c r="Q1444" t="s">
        <v>560</v>
      </c>
      <c r="R1444" t="s">
        <v>189</v>
      </c>
      <c r="S1444" t="s">
        <v>727</v>
      </c>
      <c r="T1444" t="s">
        <v>190</v>
      </c>
      <c r="U1444" t="s">
        <v>615</v>
      </c>
      <c r="V1444" t="s">
        <v>191</v>
      </c>
      <c r="W1444" t="s">
        <v>192</v>
      </c>
      <c r="X1444" t="s">
        <v>651</v>
      </c>
      <c r="Y1444" t="s">
        <v>88</v>
      </c>
      <c r="Z1444" t="s">
        <v>89</v>
      </c>
      <c r="AA1444" t="s">
        <v>193</v>
      </c>
      <c r="AB1444" t="s">
        <v>194</v>
      </c>
      <c r="AC1444" t="s">
        <v>35</v>
      </c>
    </row>
    <row r="1445" spans="1:29" x14ac:dyDescent="0.3">
      <c r="A1445">
        <v>10165</v>
      </c>
      <c r="B1445">
        <v>25</v>
      </c>
      <c r="C1445" s="10">
        <v>55.955664668019345</v>
      </c>
      <c r="D1445">
        <v>69.36</v>
      </c>
      <c r="E1445">
        <v>9</v>
      </c>
      <c r="F1445" t="str" cm="1">
        <f t="array" ref="F1445">_xlfn.IFS(G1445&lt;5000,"Small",AND(G1445&gt;=5000,G1445&lt;=10000),"Medium",G1445&gt;10000,"Large")</f>
        <v>Small</v>
      </c>
      <c r="G1445">
        <v>1734</v>
      </c>
      <c r="H1445" s="10">
        <f t="shared" si="44"/>
        <v>335.10838329951639</v>
      </c>
      <c r="I1445" s="11">
        <f t="shared" si="45"/>
        <v>0.19325742981517668</v>
      </c>
      <c r="J1445" t="s">
        <v>24</v>
      </c>
      <c r="K1445" s="5">
        <v>37916</v>
      </c>
      <c r="L1445">
        <v>4</v>
      </c>
      <c r="M1445">
        <v>10</v>
      </c>
      <c r="N1445">
        <v>2003</v>
      </c>
      <c r="O1445" t="s">
        <v>167</v>
      </c>
      <c r="P1445">
        <v>57</v>
      </c>
      <c r="Q1445" t="s">
        <v>560</v>
      </c>
      <c r="R1445" t="s">
        <v>179</v>
      </c>
      <c r="S1445" s="2" t="s">
        <v>648</v>
      </c>
      <c r="T1445" t="s">
        <v>180</v>
      </c>
      <c r="U1445" t="s">
        <v>615</v>
      </c>
      <c r="V1445" t="s">
        <v>181</v>
      </c>
      <c r="W1445" t="s">
        <v>615</v>
      </c>
      <c r="X1445" t="s">
        <v>649</v>
      </c>
      <c r="Y1445" t="s">
        <v>181</v>
      </c>
      <c r="Z1445" t="s">
        <v>182</v>
      </c>
      <c r="AA1445" t="s">
        <v>183</v>
      </c>
      <c r="AB1445" t="s">
        <v>184</v>
      </c>
      <c r="AC1445" t="s">
        <v>35</v>
      </c>
    </row>
    <row r="1446" spans="1:29" x14ac:dyDescent="0.3">
      <c r="A1446">
        <v>10176</v>
      </c>
      <c r="B1446">
        <v>27</v>
      </c>
      <c r="C1446" s="10">
        <v>54.534015113739187</v>
      </c>
      <c r="D1446">
        <v>68.78</v>
      </c>
      <c r="E1446">
        <v>8</v>
      </c>
      <c r="F1446" t="str" cm="1">
        <f t="array" ref="F1446">_xlfn.IFS(G1446&lt;5000,"Small",AND(G1446&gt;=5000,G1446&lt;=10000),"Medium",G1446&gt;10000,"Large")</f>
        <v>Small</v>
      </c>
      <c r="G1446">
        <v>1857.06</v>
      </c>
      <c r="H1446" s="10">
        <f t="shared" si="44"/>
        <v>384.64159192904185</v>
      </c>
      <c r="I1446" s="11">
        <f t="shared" si="45"/>
        <v>0.20712394426084341</v>
      </c>
      <c r="J1446" s="1" t="s">
        <v>24</v>
      </c>
      <c r="K1446" s="5">
        <v>37931</v>
      </c>
      <c r="L1446">
        <v>4</v>
      </c>
      <c r="M1446">
        <v>11</v>
      </c>
      <c r="N1446">
        <v>2003</v>
      </c>
      <c r="O1446" t="s">
        <v>167</v>
      </c>
      <c r="P1446">
        <v>57</v>
      </c>
      <c r="Q1446" t="s">
        <v>560</v>
      </c>
      <c r="R1446" t="s">
        <v>403</v>
      </c>
      <c r="S1446" t="s">
        <v>756</v>
      </c>
      <c r="T1446" t="s">
        <v>404</v>
      </c>
      <c r="U1446" t="s">
        <v>615</v>
      </c>
      <c r="V1446" t="s">
        <v>405</v>
      </c>
      <c r="W1446" t="s">
        <v>615</v>
      </c>
      <c r="X1446" t="s">
        <v>689</v>
      </c>
      <c r="Y1446" t="s">
        <v>235</v>
      </c>
      <c r="Z1446" t="s">
        <v>40</v>
      </c>
      <c r="AA1446" t="s">
        <v>406</v>
      </c>
      <c r="AB1446" t="s">
        <v>407</v>
      </c>
      <c r="AC1446" t="s">
        <v>35</v>
      </c>
    </row>
    <row r="1447" spans="1:29" x14ac:dyDescent="0.3">
      <c r="A1447">
        <v>10184</v>
      </c>
      <c r="B1447">
        <v>31</v>
      </c>
      <c r="C1447" s="10">
        <v>48.329270159548038</v>
      </c>
      <c r="D1447">
        <v>60.11</v>
      </c>
      <c r="E1447">
        <v>3</v>
      </c>
      <c r="F1447" t="str" cm="1">
        <f t="array" ref="F1447">_xlfn.IFS(G1447&lt;5000,"Small",AND(G1447&gt;=5000,G1447&lt;=10000),"Medium",G1447&gt;10000,"Large")</f>
        <v>Small</v>
      </c>
      <c r="G1447">
        <v>1863.41</v>
      </c>
      <c r="H1447" s="10">
        <f t="shared" si="44"/>
        <v>365.20262505401092</v>
      </c>
      <c r="I1447" s="11">
        <f t="shared" si="45"/>
        <v>0.19598618932709974</v>
      </c>
      <c r="J1447" t="s">
        <v>24</v>
      </c>
      <c r="K1447" s="5">
        <v>37939</v>
      </c>
      <c r="L1447">
        <v>4</v>
      </c>
      <c r="M1447">
        <v>11</v>
      </c>
      <c r="N1447">
        <v>2003</v>
      </c>
      <c r="O1447" t="s">
        <v>167</v>
      </c>
      <c r="P1447">
        <v>57</v>
      </c>
      <c r="Q1447" t="s">
        <v>560</v>
      </c>
      <c r="R1447" t="s">
        <v>466</v>
      </c>
      <c r="S1447" t="s">
        <v>759</v>
      </c>
      <c r="T1447" t="s">
        <v>467</v>
      </c>
      <c r="U1447" t="s">
        <v>615</v>
      </c>
      <c r="V1447" t="s">
        <v>468</v>
      </c>
      <c r="W1447" t="s">
        <v>615</v>
      </c>
      <c r="X1447" t="s">
        <v>700</v>
      </c>
      <c r="Y1447" t="s">
        <v>164</v>
      </c>
      <c r="Z1447" t="s">
        <v>40</v>
      </c>
      <c r="AA1447" t="s">
        <v>469</v>
      </c>
      <c r="AB1447" t="s">
        <v>470</v>
      </c>
      <c r="AC1447" t="s">
        <v>35</v>
      </c>
    </row>
    <row r="1448" spans="1:29" x14ac:dyDescent="0.3">
      <c r="A1448">
        <v>10195</v>
      </c>
      <c r="B1448">
        <v>44</v>
      </c>
      <c r="C1448" s="10">
        <v>59.341759442045564</v>
      </c>
      <c r="D1448">
        <v>66.47</v>
      </c>
      <c r="E1448">
        <v>3</v>
      </c>
      <c r="F1448" t="str" cm="1">
        <f t="array" ref="F1448">_xlfn.IFS(G1448&lt;5000,"Small",AND(G1448&gt;=5000,G1448&lt;=10000),"Medium",G1448&gt;10000,"Large")</f>
        <v>Small</v>
      </c>
      <c r="G1448">
        <v>2924.68</v>
      </c>
      <c r="H1448" s="10">
        <f t="shared" si="44"/>
        <v>313.64258454999481</v>
      </c>
      <c r="I1448" s="11">
        <f t="shared" si="45"/>
        <v>0.10723996626981236</v>
      </c>
      <c r="J1448" t="s">
        <v>24</v>
      </c>
      <c r="K1448" s="5">
        <v>37950</v>
      </c>
      <c r="L1448">
        <v>4</v>
      </c>
      <c r="M1448">
        <v>11</v>
      </c>
      <c r="N1448">
        <v>2003</v>
      </c>
      <c r="O1448" t="s">
        <v>167</v>
      </c>
      <c r="P1448">
        <v>57</v>
      </c>
      <c r="Q1448" t="s">
        <v>560</v>
      </c>
      <c r="R1448" t="s">
        <v>287</v>
      </c>
      <c r="S1448" t="s">
        <v>668</v>
      </c>
      <c r="T1448" t="s">
        <v>288</v>
      </c>
      <c r="U1448" t="s">
        <v>615</v>
      </c>
      <c r="V1448" t="s">
        <v>289</v>
      </c>
      <c r="W1448" t="s">
        <v>30</v>
      </c>
      <c r="X1448" t="s">
        <v>669</v>
      </c>
      <c r="Y1448" t="s">
        <v>31</v>
      </c>
      <c r="Z1448" t="s">
        <v>32</v>
      </c>
      <c r="AA1448" t="s">
        <v>95</v>
      </c>
      <c r="AB1448" t="s">
        <v>216</v>
      </c>
      <c r="AC1448" t="s">
        <v>35</v>
      </c>
    </row>
    <row r="1449" spans="1:29" x14ac:dyDescent="0.3">
      <c r="A1449">
        <v>10207</v>
      </c>
      <c r="B1449">
        <v>49</v>
      </c>
      <c r="C1449" s="10">
        <v>37.851910540893975</v>
      </c>
      <c r="D1449">
        <v>46.82</v>
      </c>
      <c r="E1449">
        <v>4</v>
      </c>
      <c r="F1449" t="str" cm="1">
        <f t="array" ref="F1449">_xlfn.IFS(G1449&lt;5000,"Small",AND(G1449&gt;=5000,G1449&lt;=10000),"Medium",G1449&gt;10000,"Large")</f>
        <v>Small</v>
      </c>
      <c r="G1449">
        <v>2294.1799999999998</v>
      </c>
      <c r="H1449" s="10">
        <f t="shared" si="44"/>
        <v>439.43638349619505</v>
      </c>
      <c r="I1449" s="11">
        <f t="shared" si="45"/>
        <v>0.19154398673870188</v>
      </c>
      <c r="J1449" s="1" t="s">
        <v>24</v>
      </c>
      <c r="K1449" s="5">
        <v>37964</v>
      </c>
      <c r="L1449">
        <v>4</v>
      </c>
      <c r="M1449">
        <v>12</v>
      </c>
      <c r="N1449">
        <v>2003</v>
      </c>
      <c r="O1449" t="s">
        <v>167</v>
      </c>
      <c r="P1449">
        <v>57</v>
      </c>
      <c r="Q1449" t="s">
        <v>560</v>
      </c>
      <c r="R1449" t="s">
        <v>371</v>
      </c>
      <c r="S1449" t="s">
        <v>683</v>
      </c>
      <c r="T1449" t="s">
        <v>372</v>
      </c>
      <c r="U1449" t="s">
        <v>615</v>
      </c>
      <c r="V1449" t="s">
        <v>342</v>
      </c>
      <c r="W1449" t="s">
        <v>115</v>
      </c>
      <c r="X1449" t="s">
        <v>678</v>
      </c>
      <c r="Y1449" t="s">
        <v>31</v>
      </c>
      <c r="Z1449" t="s">
        <v>32</v>
      </c>
      <c r="AA1449" t="s">
        <v>373</v>
      </c>
      <c r="AB1449" t="s">
        <v>250</v>
      </c>
      <c r="AC1449" t="s">
        <v>35</v>
      </c>
    </row>
    <row r="1450" spans="1:29" x14ac:dyDescent="0.3">
      <c r="A1450">
        <v>10220</v>
      </c>
      <c r="B1450">
        <v>26</v>
      </c>
      <c r="C1450" s="10">
        <v>42.44817119676928</v>
      </c>
      <c r="D1450">
        <v>56.07</v>
      </c>
      <c r="E1450">
        <v>8</v>
      </c>
      <c r="F1450" t="str" cm="1">
        <f t="array" ref="F1450">_xlfn.IFS(G1450&lt;5000,"Small",AND(G1450&gt;=5000,G1450&lt;=10000),"Medium",G1450&gt;10000,"Large")</f>
        <v>Small</v>
      </c>
      <c r="G1450">
        <v>1457.82</v>
      </c>
      <c r="H1450" s="10">
        <f t="shared" si="44"/>
        <v>354.16754888399873</v>
      </c>
      <c r="I1450" s="11">
        <f t="shared" si="45"/>
        <v>0.2429432638350405</v>
      </c>
      <c r="J1450" s="1" t="s">
        <v>24</v>
      </c>
      <c r="K1450" s="5">
        <v>38029</v>
      </c>
      <c r="L1450">
        <v>1</v>
      </c>
      <c r="M1450">
        <v>2</v>
      </c>
      <c r="N1450">
        <v>2004</v>
      </c>
      <c r="O1450" t="s">
        <v>167</v>
      </c>
      <c r="P1450">
        <v>57</v>
      </c>
      <c r="Q1450" t="s">
        <v>560</v>
      </c>
      <c r="R1450" t="s">
        <v>429</v>
      </c>
      <c r="S1450" s="2" t="s">
        <v>693</v>
      </c>
      <c r="T1450" t="s">
        <v>430</v>
      </c>
      <c r="U1450" t="s">
        <v>431</v>
      </c>
      <c r="V1450" t="s">
        <v>432</v>
      </c>
      <c r="W1450" t="s">
        <v>615</v>
      </c>
      <c r="X1450" t="s">
        <v>694</v>
      </c>
      <c r="Y1450" t="s">
        <v>433</v>
      </c>
      <c r="Z1450" t="s">
        <v>40</v>
      </c>
      <c r="AA1450" t="s">
        <v>434</v>
      </c>
      <c r="AB1450" t="s">
        <v>435</v>
      </c>
      <c r="AC1450" t="s">
        <v>35</v>
      </c>
    </row>
    <row r="1451" spans="1:29" x14ac:dyDescent="0.3">
      <c r="A1451">
        <v>10230</v>
      </c>
      <c r="B1451">
        <v>36</v>
      </c>
      <c r="C1451" s="10">
        <v>40.327387960536328</v>
      </c>
      <c r="D1451">
        <v>54.33</v>
      </c>
      <c r="E1451">
        <v>6</v>
      </c>
      <c r="F1451" t="str" cm="1">
        <f t="array" ref="F1451">_xlfn.IFS(G1451&lt;5000,"Small",AND(G1451&gt;=5000,G1451&lt;=10000),"Medium",G1451&gt;10000,"Large")</f>
        <v>Small</v>
      </c>
      <c r="G1451">
        <v>1955.88</v>
      </c>
      <c r="H1451" s="10">
        <f t="shared" si="44"/>
        <v>504.09403342069231</v>
      </c>
      <c r="I1451" s="11">
        <f t="shared" si="45"/>
        <v>0.257732597818216</v>
      </c>
      <c r="J1451" t="s">
        <v>24</v>
      </c>
      <c r="K1451" s="5">
        <v>38061</v>
      </c>
      <c r="L1451">
        <v>1</v>
      </c>
      <c r="M1451">
        <v>3</v>
      </c>
      <c r="N1451">
        <v>2004</v>
      </c>
      <c r="O1451" t="s">
        <v>167</v>
      </c>
      <c r="P1451">
        <v>57</v>
      </c>
      <c r="Q1451" t="s">
        <v>560</v>
      </c>
      <c r="R1451" t="s">
        <v>412</v>
      </c>
      <c r="S1451" t="s">
        <v>413</v>
      </c>
      <c r="T1451" t="s">
        <v>414</v>
      </c>
      <c r="U1451" t="s">
        <v>615</v>
      </c>
      <c r="V1451" t="s">
        <v>415</v>
      </c>
      <c r="W1451" t="s">
        <v>615</v>
      </c>
      <c r="X1451" t="s">
        <v>691</v>
      </c>
      <c r="Y1451" t="s">
        <v>395</v>
      </c>
      <c r="Z1451" t="s">
        <v>40</v>
      </c>
      <c r="AA1451" t="s">
        <v>416</v>
      </c>
      <c r="AB1451" t="s">
        <v>370</v>
      </c>
      <c r="AC1451" t="s">
        <v>35</v>
      </c>
    </row>
    <row r="1452" spans="1:29" x14ac:dyDescent="0.3">
      <c r="A1452">
        <v>10246</v>
      </c>
      <c r="B1452">
        <v>44</v>
      </c>
      <c r="C1452" s="10">
        <v>39.9202915143862</v>
      </c>
      <c r="D1452">
        <v>52.6</v>
      </c>
      <c r="E1452">
        <v>2</v>
      </c>
      <c r="F1452" t="str" cm="1">
        <f t="array" ref="F1452">_xlfn.IFS(G1452&lt;5000,"Small",AND(G1452&gt;=5000,G1452&lt;=10000),"Medium",G1452&gt;10000,"Large")</f>
        <v>Small</v>
      </c>
      <c r="G1452">
        <v>2314.4</v>
      </c>
      <c r="H1452" s="10">
        <f t="shared" si="44"/>
        <v>557.90717336700732</v>
      </c>
      <c r="I1452" s="11">
        <f t="shared" si="45"/>
        <v>0.24105909668467304</v>
      </c>
      <c r="J1452" s="1" t="s">
        <v>24</v>
      </c>
      <c r="K1452" s="5">
        <v>38112</v>
      </c>
      <c r="L1452">
        <v>2</v>
      </c>
      <c r="M1452">
        <v>5</v>
      </c>
      <c r="N1452">
        <v>2004</v>
      </c>
      <c r="O1452" t="s">
        <v>167</v>
      </c>
      <c r="P1452">
        <v>57</v>
      </c>
      <c r="Q1452" t="s">
        <v>560</v>
      </c>
      <c r="R1452" t="s">
        <v>161</v>
      </c>
      <c r="S1452" t="s">
        <v>723</v>
      </c>
      <c r="T1452" t="s">
        <v>162</v>
      </c>
      <c r="U1452" t="s">
        <v>615</v>
      </c>
      <c r="V1452" t="s">
        <v>163</v>
      </c>
      <c r="W1452" t="s">
        <v>615</v>
      </c>
      <c r="X1452" t="s">
        <v>646</v>
      </c>
      <c r="Y1452" t="s">
        <v>164</v>
      </c>
      <c r="Z1452" t="s">
        <v>40</v>
      </c>
      <c r="AA1452" t="s">
        <v>165</v>
      </c>
      <c r="AB1452" t="s">
        <v>166</v>
      </c>
      <c r="AC1452" t="s">
        <v>35</v>
      </c>
    </row>
    <row r="1453" spans="1:29" x14ac:dyDescent="0.3">
      <c r="A1453">
        <v>10259</v>
      </c>
      <c r="B1453">
        <v>28</v>
      </c>
      <c r="C1453" s="10">
        <v>32.716779119844638</v>
      </c>
      <c r="D1453">
        <v>46.82</v>
      </c>
      <c r="E1453">
        <v>1</v>
      </c>
      <c r="F1453" t="str" cm="1">
        <f t="array" ref="F1453">_xlfn.IFS(G1453&lt;5000,"Small",AND(G1453&gt;=5000,G1453&lt;=10000),"Medium",G1453&gt;10000,"Large")</f>
        <v>Small</v>
      </c>
      <c r="G1453">
        <v>1310.96</v>
      </c>
      <c r="H1453" s="10">
        <f t="shared" si="44"/>
        <v>394.89018464435014</v>
      </c>
      <c r="I1453" s="11">
        <f t="shared" si="45"/>
        <v>0.30122214609473219</v>
      </c>
      <c r="J1453" t="s">
        <v>24</v>
      </c>
      <c r="K1453" s="5">
        <v>38153</v>
      </c>
      <c r="L1453">
        <v>2</v>
      </c>
      <c r="M1453">
        <v>6</v>
      </c>
      <c r="N1453">
        <v>2004</v>
      </c>
      <c r="O1453" t="s">
        <v>167</v>
      </c>
      <c r="P1453">
        <v>57</v>
      </c>
      <c r="Q1453" t="s">
        <v>560</v>
      </c>
      <c r="R1453" t="s">
        <v>374</v>
      </c>
      <c r="S1453" s="2" t="s">
        <v>684</v>
      </c>
      <c r="T1453" t="s">
        <v>375</v>
      </c>
      <c r="U1453" t="s">
        <v>376</v>
      </c>
      <c r="V1453" t="s">
        <v>181</v>
      </c>
      <c r="W1453" t="s">
        <v>615</v>
      </c>
      <c r="X1453" t="s">
        <v>685</v>
      </c>
      <c r="Y1453" t="s">
        <v>181</v>
      </c>
      <c r="Z1453" t="s">
        <v>89</v>
      </c>
      <c r="AA1453" t="s">
        <v>377</v>
      </c>
      <c r="AB1453" t="s">
        <v>378</v>
      </c>
      <c r="AC1453" t="s">
        <v>35</v>
      </c>
    </row>
    <row r="1454" spans="1:29" x14ac:dyDescent="0.3">
      <c r="A1454">
        <v>10271</v>
      </c>
      <c r="B1454">
        <v>45</v>
      </c>
      <c r="C1454" s="10">
        <v>47.090103636368767</v>
      </c>
      <c r="D1454">
        <v>64.739999999999995</v>
      </c>
      <c r="E1454">
        <v>2</v>
      </c>
      <c r="F1454" t="str" cm="1">
        <f t="array" ref="F1454">_xlfn.IFS(G1454&lt;5000,"Small",AND(G1454&gt;=5000,G1454&lt;=10000),"Medium",G1454&gt;10000,"Large")</f>
        <v>Small</v>
      </c>
      <c r="G1454">
        <v>2913.3</v>
      </c>
      <c r="H1454" s="10">
        <f t="shared" si="44"/>
        <v>794.24533636340584</v>
      </c>
      <c r="I1454" s="11">
        <f t="shared" si="45"/>
        <v>0.27262737663934566</v>
      </c>
      <c r="J1454" t="s">
        <v>24</v>
      </c>
      <c r="K1454" s="5">
        <v>38188</v>
      </c>
      <c r="L1454">
        <v>3</v>
      </c>
      <c r="M1454">
        <v>7</v>
      </c>
      <c r="N1454">
        <v>2004</v>
      </c>
      <c r="O1454" t="s">
        <v>167</v>
      </c>
      <c r="P1454">
        <v>57</v>
      </c>
      <c r="Q1454" t="s">
        <v>560</v>
      </c>
      <c r="R1454" t="s">
        <v>246</v>
      </c>
      <c r="S1454" t="s">
        <v>661</v>
      </c>
      <c r="T1454" t="s">
        <v>247</v>
      </c>
      <c r="U1454" t="s">
        <v>615</v>
      </c>
      <c r="V1454" t="s">
        <v>248</v>
      </c>
      <c r="W1454" t="s">
        <v>53</v>
      </c>
      <c r="X1454" t="s">
        <v>634</v>
      </c>
      <c r="Y1454" t="s">
        <v>31</v>
      </c>
      <c r="Z1454" t="s">
        <v>32</v>
      </c>
      <c r="AA1454" t="s">
        <v>249</v>
      </c>
      <c r="AB1454" t="s">
        <v>250</v>
      </c>
      <c r="AC1454" t="s">
        <v>35</v>
      </c>
    </row>
    <row r="1455" spans="1:29" x14ac:dyDescent="0.3">
      <c r="A1455">
        <v>10282</v>
      </c>
      <c r="B1455">
        <v>29</v>
      </c>
      <c r="C1455" s="10">
        <v>37.057099831366102</v>
      </c>
      <c r="D1455">
        <v>46.82</v>
      </c>
      <c r="E1455">
        <v>11</v>
      </c>
      <c r="F1455" t="str" cm="1">
        <f t="array" ref="F1455">_xlfn.IFS(G1455&lt;5000,"Small",AND(G1455&gt;=5000,G1455&lt;=10000),"Medium",G1455&gt;10000,"Large")</f>
        <v>Small</v>
      </c>
      <c r="G1455">
        <v>1357.78</v>
      </c>
      <c r="H1455" s="10">
        <f t="shared" si="44"/>
        <v>283.12410489038302</v>
      </c>
      <c r="I1455" s="11">
        <f t="shared" si="45"/>
        <v>0.20851986690802857</v>
      </c>
      <c r="J1455" t="s">
        <v>24</v>
      </c>
      <c r="K1455" s="5">
        <v>38219</v>
      </c>
      <c r="L1455">
        <v>3</v>
      </c>
      <c r="M1455">
        <v>8</v>
      </c>
      <c r="N1455">
        <v>2004</v>
      </c>
      <c r="O1455" t="s">
        <v>167</v>
      </c>
      <c r="P1455">
        <v>57</v>
      </c>
      <c r="Q1455" t="s">
        <v>560</v>
      </c>
      <c r="R1455" t="s">
        <v>246</v>
      </c>
      <c r="S1455" t="s">
        <v>661</v>
      </c>
      <c r="T1455" t="s">
        <v>247</v>
      </c>
      <c r="U1455" t="s">
        <v>615</v>
      </c>
      <c r="V1455" t="s">
        <v>248</v>
      </c>
      <c r="W1455" t="s">
        <v>53</v>
      </c>
      <c r="X1455" t="s">
        <v>634</v>
      </c>
      <c r="Y1455" t="s">
        <v>31</v>
      </c>
      <c r="Z1455" t="s">
        <v>32</v>
      </c>
      <c r="AA1455" t="s">
        <v>249</v>
      </c>
      <c r="AB1455" t="s">
        <v>250</v>
      </c>
      <c r="AC1455" t="s">
        <v>35</v>
      </c>
    </row>
    <row r="1456" spans="1:29" x14ac:dyDescent="0.3">
      <c r="A1456">
        <v>10292</v>
      </c>
      <c r="B1456">
        <v>40</v>
      </c>
      <c r="C1456" s="10">
        <v>47.514525050178982</v>
      </c>
      <c r="D1456">
        <v>53.75</v>
      </c>
      <c r="E1456">
        <v>5</v>
      </c>
      <c r="F1456" t="str" cm="1">
        <f t="array" ref="F1456">_xlfn.IFS(G1456&lt;5000,"Small",AND(G1456&gt;=5000,G1456&lt;=10000),"Medium",G1456&gt;10000,"Large")</f>
        <v>Small</v>
      </c>
      <c r="G1456">
        <v>2150</v>
      </c>
      <c r="H1456" s="10">
        <f t="shared" si="44"/>
        <v>249.41899799284079</v>
      </c>
      <c r="I1456" s="11">
        <f t="shared" si="45"/>
        <v>0.11600883627573991</v>
      </c>
      <c r="J1456" s="1" t="s">
        <v>24</v>
      </c>
      <c r="K1456" s="5">
        <v>38238</v>
      </c>
      <c r="L1456">
        <v>3</v>
      </c>
      <c r="M1456">
        <v>9</v>
      </c>
      <c r="N1456">
        <v>2004</v>
      </c>
      <c r="O1456" t="s">
        <v>167</v>
      </c>
      <c r="P1456">
        <v>57</v>
      </c>
      <c r="Q1456" t="s">
        <v>560</v>
      </c>
      <c r="R1456" t="s">
        <v>27</v>
      </c>
      <c r="S1456" t="s">
        <v>614</v>
      </c>
      <c r="T1456" t="s">
        <v>28</v>
      </c>
      <c r="U1456" t="s">
        <v>615</v>
      </c>
      <c r="V1456" t="s">
        <v>29</v>
      </c>
      <c r="W1456" t="s">
        <v>30</v>
      </c>
      <c r="X1456" t="s">
        <v>616</v>
      </c>
      <c r="Y1456" t="s">
        <v>31</v>
      </c>
      <c r="Z1456" t="s">
        <v>32</v>
      </c>
      <c r="AA1456" t="s">
        <v>33</v>
      </c>
      <c r="AB1456" t="s">
        <v>34</v>
      </c>
      <c r="AC1456" t="s">
        <v>35</v>
      </c>
    </row>
    <row r="1457" spans="1:29" x14ac:dyDescent="0.3">
      <c r="A1457">
        <v>10305</v>
      </c>
      <c r="B1457">
        <v>45</v>
      </c>
      <c r="C1457" s="10">
        <v>51.899236765564382</v>
      </c>
      <c r="D1457">
        <v>61.85</v>
      </c>
      <c r="E1457">
        <v>2</v>
      </c>
      <c r="F1457" t="str" cm="1">
        <f t="array" ref="F1457">_xlfn.IFS(G1457&lt;5000,"Small",AND(G1457&gt;=5000,G1457&lt;=10000),"Medium",G1457&gt;10000,"Large")</f>
        <v>Small</v>
      </c>
      <c r="G1457">
        <v>2783.25</v>
      </c>
      <c r="H1457" s="10">
        <f t="shared" si="44"/>
        <v>447.78434554960268</v>
      </c>
      <c r="I1457" s="11">
        <f t="shared" si="45"/>
        <v>0.16088542012022014</v>
      </c>
      <c r="J1457" t="s">
        <v>24</v>
      </c>
      <c r="K1457" s="5">
        <v>38273</v>
      </c>
      <c r="L1457">
        <v>4</v>
      </c>
      <c r="M1457">
        <v>10</v>
      </c>
      <c r="N1457">
        <v>2004</v>
      </c>
      <c r="O1457" t="s">
        <v>167</v>
      </c>
      <c r="P1457">
        <v>57</v>
      </c>
      <c r="Q1457" t="s">
        <v>560</v>
      </c>
      <c r="R1457" t="s">
        <v>112</v>
      </c>
      <c r="S1457" t="s">
        <v>636</v>
      </c>
      <c r="T1457" t="s">
        <v>113</v>
      </c>
      <c r="U1457" t="s">
        <v>615</v>
      </c>
      <c r="V1457" t="s">
        <v>114</v>
      </c>
      <c r="W1457" t="s">
        <v>115</v>
      </c>
      <c r="X1457" t="s">
        <v>637</v>
      </c>
      <c r="Y1457" t="s">
        <v>31</v>
      </c>
      <c r="Z1457" t="s">
        <v>32</v>
      </c>
      <c r="AA1457" t="s">
        <v>116</v>
      </c>
      <c r="AB1457" t="s">
        <v>117</v>
      </c>
      <c r="AC1457" t="s">
        <v>35</v>
      </c>
    </row>
    <row r="1458" spans="1:29" x14ac:dyDescent="0.3">
      <c r="A1458">
        <v>10314</v>
      </c>
      <c r="B1458">
        <v>44</v>
      </c>
      <c r="C1458" s="10">
        <v>39.602573262718387</v>
      </c>
      <c r="D1458">
        <v>53.18</v>
      </c>
      <c r="E1458">
        <v>11</v>
      </c>
      <c r="F1458" t="str" cm="1">
        <f t="array" ref="F1458">_xlfn.IFS(G1458&lt;5000,"Small",AND(G1458&gt;=5000,G1458&lt;=10000),"Medium",G1458&gt;10000,"Large")</f>
        <v>Small</v>
      </c>
      <c r="G1458">
        <v>2339.92</v>
      </c>
      <c r="H1458" s="10">
        <f t="shared" si="44"/>
        <v>597.40677644039101</v>
      </c>
      <c r="I1458" s="11">
        <f t="shared" si="45"/>
        <v>0.25531076978716838</v>
      </c>
      <c r="J1458" t="s">
        <v>24</v>
      </c>
      <c r="K1458" s="5">
        <v>38282</v>
      </c>
      <c r="L1458">
        <v>4</v>
      </c>
      <c r="M1458">
        <v>10</v>
      </c>
      <c r="N1458">
        <v>2004</v>
      </c>
      <c r="O1458" t="s">
        <v>167</v>
      </c>
      <c r="P1458">
        <v>57</v>
      </c>
      <c r="Q1458" t="s">
        <v>560</v>
      </c>
      <c r="R1458" t="s">
        <v>444</v>
      </c>
      <c r="S1458" t="s">
        <v>445</v>
      </c>
      <c r="T1458" t="s">
        <v>446</v>
      </c>
      <c r="U1458" t="s">
        <v>615</v>
      </c>
      <c r="V1458" t="s">
        <v>447</v>
      </c>
      <c r="W1458" t="s">
        <v>615</v>
      </c>
      <c r="X1458" t="s">
        <v>696</v>
      </c>
      <c r="Y1458" t="s">
        <v>296</v>
      </c>
      <c r="Z1458" t="s">
        <v>40</v>
      </c>
      <c r="AA1458" t="s">
        <v>448</v>
      </c>
      <c r="AB1458" t="s">
        <v>449</v>
      </c>
      <c r="AC1458" t="s">
        <v>35</v>
      </c>
    </row>
    <row r="1459" spans="1:29" x14ac:dyDescent="0.3">
      <c r="A1459">
        <v>10324</v>
      </c>
      <c r="B1459">
        <v>25</v>
      </c>
      <c r="C1459" s="10">
        <v>46.332183263356832</v>
      </c>
      <c r="D1459">
        <v>69.16</v>
      </c>
      <c r="E1459">
        <v>14</v>
      </c>
      <c r="F1459" t="str" cm="1">
        <f t="array" ref="F1459">_xlfn.IFS(G1459&lt;5000,"Small",AND(G1459&gt;=5000,G1459&lt;=10000),"Medium",G1459&gt;10000,"Large")</f>
        <v>Small</v>
      </c>
      <c r="G1459">
        <v>1729</v>
      </c>
      <c r="H1459" s="10">
        <f t="shared" si="44"/>
        <v>570.69541841607929</v>
      </c>
      <c r="I1459" s="11">
        <f t="shared" si="45"/>
        <v>0.33007253812381682</v>
      </c>
      <c r="J1459" s="1" t="s">
        <v>24</v>
      </c>
      <c r="K1459" s="5">
        <v>38296</v>
      </c>
      <c r="L1459">
        <v>4</v>
      </c>
      <c r="M1459">
        <v>11</v>
      </c>
      <c r="N1459">
        <v>2004</v>
      </c>
      <c r="O1459" t="s">
        <v>167</v>
      </c>
      <c r="P1459">
        <v>57</v>
      </c>
      <c r="Q1459" t="s">
        <v>560</v>
      </c>
      <c r="R1459" t="s">
        <v>92</v>
      </c>
      <c r="S1459" t="s">
        <v>630</v>
      </c>
      <c r="T1459" t="s">
        <v>93</v>
      </c>
      <c r="U1459" t="s">
        <v>94</v>
      </c>
      <c r="V1459" t="s">
        <v>29</v>
      </c>
      <c r="W1459" t="s">
        <v>30</v>
      </c>
      <c r="X1459" t="s">
        <v>616</v>
      </c>
      <c r="Y1459" t="s">
        <v>31</v>
      </c>
      <c r="Z1459" t="s">
        <v>32</v>
      </c>
      <c r="AA1459" t="s">
        <v>95</v>
      </c>
      <c r="AB1459" t="s">
        <v>96</v>
      </c>
      <c r="AC1459" t="s">
        <v>35</v>
      </c>
    </row>
    <row r="1460" spans="1:29" x14ac:dyDescent="0.3">
      <c r="A1460">
        <v>10336</v>
      </c>
      <c r="B1460">
        <v>45</v>
      </c>
      <c r="C1460" s="10">
        <v>60.285120025960623</v>
      </c>
      <c r="D1460">
        <v>100</v>
      </c>
      <c r="E1460">
        <v>4</v>
      </c>
      <c r="F1460" t="str" cm="1">
        <f t="array" ref="F1460">_xlfn.IFS(G1460&lt;5000,"Small",AND(G1460&gt;=5000,G1460&lt;=10000),"Medium",G1460&gt;10000,"Large")</f>
        <v>Medium</v>
      </c>
      <c r="G1460">
        <v>5972.4</v>
      </c>
      <c r="H1460" s="10">
        <f t="shared" si="44"/>
        <v>3259.5695988317716</v>
      </c>
      <c r="I1460" s="11">
        <f t="shared" si="45"/>
        <v>0.54577215170312965</v>
      </c>
      <c r="J1460" t="s">
        <v>24</v>
      </c>
      <c r="K1460" s="5">
        <v>38311</v>
      </c>
      <c r="L1460">
        <v>4</v>
      </c>
      <c r="M1460">
        <v>11</v>
      </c>
      <c r="N1460">
        <v>2004</v>
      </c>
      <c r="O1460" t="s">
        <v>167</v>
      </c>
      <c r="P1460">
        <v>57</v>
      </c>
      <c r="Q1460" t="s">
        <v>560</v>
      </c>
      <c r="R1460" t="s">
        <v>361</v>
      </c>
      <c r="S1460" t="s">
        <v>750</v>
      </c>
      <c r="T1460" t="s">
        <v>362</v>
      </c>
      <c r="U1460" t="s">
        <v>615</v>
      </c>
      <c r="V1460" t="s">
        <v>46</v>
      </c>
      <c r="W1460" t="s">
        <v>615</v>
      </c>
      <c r="X1460" t="s">
        <v>681</v>
      </c>
      <c r="Y1460" t="s">
        <v>39</v>
      </c>
      <c r="Z1460" t="s">
        <v>40</v>
      </c>
      <c r="AA1460" t="s">
        <v>363</v>
      </c>
      <c r="AB1460" t="s">
        <v>364</v>
      </c>
      <c r="AC1460" t="s">
        <v>49</v>
      </c>
    </row>
    <row r="1461" spans="1:29" x14ac:dyDescent="0.3">
      <c r="A1461">
        <v>10349</v>
      </c>
      <c r="B1461">
        <v>48</v>
      </c>
      <c r="C1461" s="10">
        <v>42.19545521522879</v>
      </c>
      <c r="D1461">
        <v>47.4</v>
      </c>
      <c r="E1461">
        <v>4</v>
      </c>
      <c r="F1461" t="str" cm="1">
        <f t="array" ref="F1461">_xlfn.IFS(G1461&lt;5000,"Small",AND(G1461&gt;=5000,G1461&lt;=10000),"Medium",G1461&gt;10000,"Large")</f>
        <v>Small</v>
      </c>
      <c r="G1461">
        <v>2275.1999999999998</v>
      </c>
      <c r="H1461" s="10">
        <f t="shared" si="44"/>
        <v>249.81814966901788</v>
      </c>
      <c r="I1461" s="11">
        <f t="shared" si="45"/>
        <v>0.10980052288546849</v>
      </c>
      <c r="J1461" s="1" t="s">
        <v>24</v>
      </c>
      <c r="K1461" s="5">
        <v>38322</v>
      </c>
      <c r="L1461">
        <v>4</v>
      </c>
      <c r="M1461">
        <v>12</v>
      </c>
      <c r="N1461">
        <v>2004</v>
      </c>
      <c r="O1461" t="s">
        <v>167</v>
      </c>
      <c r="P1461">
        <v>57</v>
      </c>
      <c r="Q1461" t="s">
        <v>560</v>
      </c>
      <c r="R1461" t="s">
        <v>425</v>
      </c>
      <c r="S1461" t="s">
        <v>692</v>
      </c>
      <c r="T1461" t="s">
        <v>426</v>
      </c>
      <c r="U1461" t="s">
        <v>427</v>
      </c>
      <c r="V1461" t="s">
        <v>29</v>
      </c>
      <c r="W1461" t="s">
        <v>30</v>
      </c>
      <c r="X1461" t="s">
        <v>616</v>
      </c>
      <c r="Y1461" t="s">
        <v>31</v>
      </c>
      <c r="Z1461" t="s">
        <v>32</v>
      </c>
      <c r="AA1461" t="s">
        <v>54</v>
      </c>
      <c r="AB1461" t="s">
        <v>428</v>
      </c>
      <c r="AC1461" t="s">
        <v>35</v>
      </c>
    </row>
    <row r="1462" spans="1:29" x14ac:dyDescent="0.3">
      <c r="A1462">
        <v>10358</v>
      </c>
      <c r="B1462">
        <v>44</v>
      </c>
      <c r="C1462" s="10">
        <v>54.07752437091839</v>
      </c>
      <c r="D1462">
        <v>60.76</v>
      </c>
      <c r="E1462">
        <v>14</v>
      </c>
      <c r="F1462" t="str" cm="1">
        <f t="array" ref="F1462">_xlfn.IFS(G1462&lt;5000,"Small",AND(G1462&gt;=5000,G1462&lt;=10000),"Medium",G1462&gt;10000,"Large")</f>
        <v>Small</v>
      </c>
      <c r="G1462">
        <v>2673.44</v>
      </c>
      <c r="H1462" s="10">
        <f t="shared" si="44"/>
        <v>294.02892767959111</v>
      </c>
      <c r="I1462" s="11">
        <f t="shared" si="45"/>
        <v>0.10998149488284424</v>
      </c>
      <c r="J1462" s="1" t="s">
        <v>24</v>
      </c>
      <c r="K1462" s="5">
        <v>38331</v>
      </c>
      <c r="L1462">
        <v>4</v>
      </c>
      <c r="M1462">
        <v>12</v>
      </c>
      <c r="N1462">
        <v>2004</v>
      </c>
      <c r="O1462" t="s">
        <v>167</v>
      </c>
      <c r="P1462">
        <v>57</v>
      </c>
      <c r="Q1462" t="s">
        <v>560</v>
      </c>
      <c r="R1462" t="s">
        <v>161</v>
      </c>
      <c r="S1462" t="s">
        <v>723</v>
      </c>
      <c r="T1462" t="s">
        <v>162</v>
      </c>
      <c r="U1462" t="s">
        <v>615</v>
      </c>
      <c r="V1462" t="s">
        <v>163</v>
      </c>
      <c r="W1462" t="s">
        <v>615</v>
      </c>
      <c r="X1462" t="s">
        <v>646</v>
      </c>
      <c r="Y1462" t="s">
        <v>164</v>
      </c>
      <c r="Z1462" t="s">
        <v>40</v>
      </c>
      <c r="AA1462" t="s">
        <v>165</v>
      </c>
      <c r="AB1462" t="s">
        <v>166</v>
      </c>
      <c r="AC1462" t="s">
        <v>35</v>
      </c>
    </row>
    <row r="1463" spans="1:29" x14ac:dyDescent="0.3">
      <c r="A1463">
        <v>10371</v>
      </c>
      <c r="B1463">
        <v>25</v>
      </c>
      <c r="C1463" s="10">
        <v>80.606413762463461</v>
      </c>
      <c r="D1463">
        <v>97.27</v>
      </c>
      <c r="E1463">
        <v>12</v>
      </c>
      <c r="F1463" t="str" cm="1">
        <f t="array" ref="F1463">_xlfn.IFS(G1463&lt;5000,"Small",AND(G1463&gt;=5000,G1463&lt;=10000),"Medium",G1463&gt;10000,"Large")</f>
        <v>Small</v>
      </c>
      <c r="G1463">
        <v>2431.75</v>
      </c>
      <c r="H1463" s="10">
        <f t="shared" si="44"/>
        <v>416.58965593841344</v>
      </c>
      <c r="I1463" s="11">
        <f t="shared" si="45"/>
        <v>0.17131269905969504</v>
      </c>
      <c r="J1463" t="s">
        <v>24</v>
      </c>
      <c r="K1463" s="5">
        <v>38375</v>
      </c>
      <c r="L1463">
        <v>1</v>
      </c>
      <c r="M1463">
        <v>1</v>
      </c>
      <c r="N1463">
        <v>2005</v>
      </c>
      <c r="O1463" t="s">
        <v>167</v>
      </c>
      <c r="P1463">
        <v>57</v>
      </c>
      <c r="Q1463" t="s">
        <v>560</v>
      </c>
      <c r="R1463" t="s">
        <v>246</v>
      </c>
      <c r="S1463" t="s">
        <v>661</v>
      </c>
      <c r="T1463" t="s">
        <v>247</v>
      </c>
      <c r="U1463" t="s">
        <v>615</v>
      </c>
      <c r="V1463" t="s">
        <v>248</v>
      </c>
      <c r="W1463" t="s">
        <v>53</v>
      </c>
      <c r="X1463" t="s">
        <v>634</v>
      </c>
      <c r="Y1463" t="s">
        <v>31</v>
      </c>
      <c r="Z1463" t="s">
        <v>32</v>
      </c>
      <c r="AA1463" t="s">
        <v>249</v>
      </c>
      <c r="AB1463" t="s">
        <v>250</v>
      </c>
      <c r="AC1463" t="s">
        <v>35</v>
      </c>
    </row>
    <row r="1464" spans="1:29" x14ac:dyDescent="0.3">
      <c r="A1464">
        <v>10383</v>
      </c>
      <c r="B1464">
        <v>22</v>
      </c>
      <c r="C1464" s="10">
        <v>57.968726645563926</v>
      </c>
      <c r="D1464">
        <v>91.76</v>
      </c>
      <c r="E1464">
        <v>2</v>
      </c>
      <c r="F1464" t="str" cm="1">
        <f t="array" ref="F1464">_xlfn.IFS(G1464&lt;5000,"Small",AND(G1464&gt;=5000,G1464&lt;=10000),"Medium",G1464&gt;10000,"Large")</f>
        <v>Small</v>
      </c>
      <c r="G1464">
        <v>2018.72</v>
      </c>
      <c r="H1464" s="10">
        <f t="shared" si="44"/>
        <v>743.40801379759364</v>
      </c>
      <c r="I1464" s="11">
        <f t="shared" si="45"/>
        <v>0.3682571202532266</v>
      </c>
      <c r="J1464" t="s">
        <v>24</v>
      </c>
      <c r="K1464" s="5">
        <v>38405</v>
      </c>
      <c r="L1464">
        <v>1</v>
      </c>
      <c r="M1464">
        <v>2</v>
      </c>
      <c r="N1464">
        <v>2005</v>
      </c>
      <c r="O1464" t="s">
        <v>167</v>
      </c>
      <c r="P1464">
        <v>57</v>
      </c>
      <c r="Q1464" t="s">
        <v>560</v>
      </c>
      <c r="R1464" t="s">
        <v>161</v>
      </c>
      <c r="S1464" t="s">
        <v>723</v>
      </c>
      <c r="T1464" t="s">
        <v>162</v>
      </c>
      <c r="U1464" t="s">
        <v>615</v>
      </c>
      <c r="V1464" t="s">
        <v>163</v>
      </c>
      <c r="W1464" t="s">
        <v>615</v>
      </c>
      <c r="X1464" t="s">
        <v>646</v>
      </c>
      <c r="Y1464" t="s">
        <v>164</v>
      </c>
      <c r="Z1464" t="s">
        <v>40</v>
      </c>
      <c r="AA1464" t="s">
        <v>165</v>
      </c>
      <c r="AB1464" t="s">
        <v>166</v>
      </c>
      <c r="AC1464" t="s">
        <v>35</v>
      </c>
    </row>
    <row r="1465" spans="1:29" x14ac:dyDescent="0.3">
      <c r="A1465">
        <v>10394</v>
      </c>
      <c r="B1465">
        <v>31</v>
      </c>
      <c r="C1465" s="10">
        <v>39.122125824202691</v>
      </c>
      <c r="D1465">
        <v>50.29</v>
      </c>
      <c r="E1465">
        <v>2</v>
      </c>
      <c r="F1465" t="str" cm="1">
        <f t="array" ref="F1465">_xlfn.IFS(G1465&lt;5000,"Small",AND(G1465&gt;=5000,G1465&lt;=10000),"Medium",G1465&gt;10000,"Large")</f>
        <v>Small</v>
      </c>
      <c r="G1465">
        <v>1558.99</v>
      </c>
      <c r="H1465" s="10">
        <f t="shared" si="44"/>
        <v>346.20409944971652</v>
      </c>
      <c r="I1465" s="11">
        <f t="shared" si="45"/>
        <v>0.22206948052887865</v>
      </c>
      <c r="J1465" t="s">
        <v>24</v>
      </c>
      <c r="K1465" s="5">
        <v>38426</v>
      </c>
      <c r="L1465">
        <v>1</v>
      </c>
      <c r="M1465">
        <v>3</v>
      </c>
      <c r="N1465">
        <v>2005</v>
      </c>
      <c r="O1465" t="s">
        <v>167</v>
      </c>
      <c r="P1465">
        <v>57</v>
      </c>
      <c r="Q1465" t="s">
        <v>560</v>
      </c>
      <c r="R1465" t="s">
        <v>161</v>
      </c>
      <c r="S1465" t="s">
        <v>723</v>
      </c>
      <c r="T1465" t="s">
        <v>162</v>
      </c>
      <c r="U1465" t="s">
        <v>615</v>
      </c>
      <c r="V1465" t="s">
        <v>163</v>
      </c>
      <c r="W1465" t="s">
        <v>615</v>
      </c>
      <c r="X1465" t="s">
        <v>646</v>
      </c>
      <c r="Y1465" t="s">
        <v>164</v>
      </c>
      <c r="Z1465" t="s">
        <v>40</v>
      </c>
      <c r="AA1465" t="s">
        <v>165</v>
      </c>
      <c r="AB1465" t="s">
        <v>166</v>
      </c>
      <c r="AC1465" t="s">
        <v>35</v>
      </c>
    </row>
    <row r="1466" spans="1:29" x14ac:dyDescent="0.3">
      <c r="A1466">
        <v>10412</v>
      </c>
      <c r="B1466">
        <v>21</v>
      </c>
      <c r="C1466" s="10">
        <v>46.493070717494007</v>
      </c>
      <c r="D1466">
        <v>52.6</v>
      </c>
      <c r="E1466">
        <v>2</v>
      </c>
      <c r="F1466" t="str" cm="1">
        <f t="array" ref="F1466">_xlfn.IFS(G1466&lt;5000,"Small",AND(G1466&gt;=5000,G1466&lt;=10000),"Medium",G1466&gt;10000,"Large")</f>
        <v>Small</v>
      </c>
      <c r="G1466">
        <v>1104.5999999999999</v>
      </c>
      <c r="H1466" s="10">
        <f t="shared" si="44"/>
        <v>128.24551493262572</v>
      </c>
      <c r="I1466" s="11">
        <f t="shared" si="45"/>
        <v>0.1161013171579085</v>
      </c>
      <c r="J1466" s="1" t="s">
        <v>24</v>
      </c>
      <c r="K1466" s="5">
        <v>38475</v>
      </c>
      <c r="L1466">
        <v>2</v>
      </c>
      <c r="M1466">
        <v>5</v>
      </c>
      <c r="N1466">
        <v>2005</v>
      </c>
      <c r="O1466" t="s">
        <v>167</v>
      </c>
      <c r="P1466">
        <v>57</v>
      </c>
      <c r="Q1466" t="s">
        <v>560</v>
      </c>
      <c r="R1466" t="s">
        <v>161</v>
      </c>
      <c r="S1466" t="s">
        <v>723</v>
      </c>
      <c r="T1466" t="s">
        <v>162</v>
      </c>
      <c r="U1466" t="s">
        <v>615</v>
      </c>
      <c r="V1466" t="s">
        <v>163</v>
      </c>
      <c r="W1466" t="s">
        <v>615</v>
      </c>
      <c r="X1466" t="s">
        <v>646</v>
      </c>
      <c r="Y1466" t="s">
        <v>164</v>
      </c>
      <c r="Z1466" t="s">
        <v>40</v>
      </c>
      <c r="AA1466" t="s">
        <v>165</v>
      </c>
      <c r="AB1466" t="s">
        <v>166</v>
      </c>
      <c r="AC1466" t="s">
        <v>35</v>
      </c>
    </row>
    <row r="1467" spans="1:29" x14ac:dyDescent="0.3">
      <c r="A1467">
        <v>10425</v>
      </c>
      <c r="B1467">
        <v>55</v>
      </c>
      <c r="C1467" s="10">
        <v>37.371157274641391</v>
      </c>
      <c r="D1467">
        <v>46.82</v>
      </c>
      <c r="E1467">
        <v>1</v>
      </c>
      <c r="F1467" t="str" cm="1">
        <f t="array" ref="F1467">_xlfn.IFS(G1467&lt;5000,"Small",AND(G1467&gt;=5000,G1467&lt;=10000),"Medium",G1467&gt;10000,"Large")</f>
        <v>Small</v>
      </c>
      <c r="G1467">
        <v>2575.1</v>
      </c>
      <c r="H1467" s="10">
        <f t="shared" si="44"/>
        <v>519.68634989472321</v>
      </c>
      <c r="I1467" s="11">
        <f t="shared" si="45"/>
        <v>0.20181210434341315</v>
      </c>
      <c r="J1467" t="s">
        <v>271</v>
      </c>
      <c r="K1467" s="5">
        <v>38503</v>
      </c>
      <c r="L1467">
        <v>2</v>
      </c>
      <c r="M1467">
        <v>5</v>
      </c>
      <c r="N1467">
        <v>2005</v>
      </c>
      <c r="O1467" t="s">
        <v>167</v>
      </c>
      <c r="P1467">
        <v>57</v>
      </c>
      <c r="Q1467" t="s">
        <v>560</v>
      </c>
      <c r="R1467" t="s">
        <v>107</v>
      </c>
      <c r="S1467" t="s">
        <v>717</v>
      </c>
      <c r="T1467" t="s">
        <v>108</v>
      </c>
      <c r="U1467" t="s">
        <v>615</v>
      </c>
      <c r="V1467" t="s">
        <v>109</v>
      </c>
      <c r="W1467" t="s">
        <v>615</v>
      </c>
      <c r="X1467" t="s">
        <v>635</v>
      </c>
      <c r="Y1467" t="s">
        <v>39</v>
      </c>
      <c r="Z1467" t="s">
        <v>40</v>
      </c>
      <c r="AA1467" t="s">
        <v>110</v>
      </c>
      <c r="AB1467" t="s">
        <v>111</v>
      </c>
      <c r="AC1467" t="s">
        <v>35</v>
      </c>
    </row>
    <row r="1468" spans="1:29" x14ac:dyDescent="0.3">
      <c r="A1468">
        <v>10107</v>
      </c>
      <c r="B1468">
        <v>25</v>
      </c>
      <c r="C1468" s="10">
        <v>80.457886083499915</v>
      </c>
      <c r="D1468">
        <v>100</v>
      </c>
      <c r="E1468">
        <v>3</v>
      </c>
      <c r="F1468" t="str" cm="1">
        <f t="array" ref="F1468">_xlfn.IFS(G1468&lt;5000,"Small",AND(G1468&gt;=5000,G1468&lt;=10000),"Medium",G1468&gt;10000,"Large")</f>
        <v>Small</v>
      </c>
      <c r="G1468">
        <v>2845.75</v>
      </c>
      <c r="H1468" s="10">
        <f t="shared" si="44"/>
        <v>834.3028479125021</v>
      </c>
      <c r="I1468" s="11">
        <f t="shared" si="45"/>
        <v>0.29317503221031438</v>
      </c>
      <c r="J1468" t="s">
        <v>24</v>
      </c>
      <c r="K1468" s="5">
        <v>37676</v>
      </c>
      <c r="L1468">
        <v>1</v>
      </c>
      <c r="M1468">
        <v>2</v>
      </c>
      <c r="N1468">
        <v>2003</v>
      </c>
      <c r="O1468" t="s">
        <v>25</v>
      </c>
      <c r="P1468">
        <v>112</v>
      </c>
      <c r="Q1468" t="s">
        <v>561</v>
      </c>
      <c r="R1468" t="s">
        <v>27</v>
      </c>
      <c r="S1468" t="s">
        <v>614</v>
      </c>
      <c r="T1468" t="s">
        <v>28</v>
      </c>
      <c r="U1468" t="s">
        <v>615</v>
      </c>
      <c r="V1468" t="s">
        <v>29</v>
      </c>
      <c r="W1468" t="s">
        <v>30</v>
      </c>
      <c r="X1468" t="s">
        <v>616</v>
      </c>
      <c r="Y1468" t="s">
        <v>31</v>
      </c>
      <c r="Z1468" t="s">
        <v>32</v>
      </c>
      <c r="AA1468" t="s">
        <v>33</v>
      </c>
      <c r="AB1468" t="s">
        <v>34</v>
      </c>
      <c r="AC1468" t="s">
        <v>35</v>
      </c>
    </row>
    <row r="1469" spans="1:29" x14ac:dyDescent="0.3">
      <c r="A1469">
        <v>10120</v>
      </c>
      <c r="B1469">
        <v>35</v>
      </c>
      <c r="C1469" s="10">
        <v>83.122790249944742</v>
      </c>
      <c r="D1469">
        <v>98.05</v>
      </c>
      <c r="E1469">
        <v>1</v>
      </c>
      <c r="F1469" t="str" cm="1">
        <f t="array" ref="F1469">_xlfn.IFS(G1469&lt;5000,"Small",AND(G1469&gt;=5000,G1469&lt;=10000),"Medium",G1469&gt;10000,"Large")</f>
        <v>Small</v>
      </c>
      <c r="G1469">
        <v>3431.75</v>
      </c>
      <c r="H1469" s="10">
        <f t="shared" si="44"/>
        <v>522.45234125193383</v>
      </c>
      <c r="I1469" s="11">
        <f t="shared" si="45"/>
        <v>0.15224079296333762</v>
      </c>
      <c r="J1469" t="s">
        <v>24</v>
      </c>
      <c r="K1469" s="5">
        <v>37740</v>
      </c>
      <c r="L1469">
        <v>2</v>
      </c>
      <c r="M1469">
        <v>4</v>
      </c>
      <c r="N1469">
        <v>2003</v>
      </c>
      <c r="O1469" t="s">
        <v>25</v>
      </c>
      <c r="P1469">
        <v>112</v>
      </c>
      <c r="Q1469" t="s">
        <v>561</v>
      </c>
      <c r="R1469" t="s">
        <v>83</v>
      </c>
      <c r="S1469" s="2" t="s">
        <v>628</v>
      </c>
      <c r="T1469" t="s">
        <v>84</v>
      </c>
      <c r="U1469" t="s">
        <v>85</v>
      </c>
      <c r="V1469" t="s">
        <v>86</v>
      </c>
      <c r="W1469" t="s">
        <v>87</v>
      </c>
      <c r="X1469" t="s">
        <v>629</v>
      </c>
      <c r="Y1469" t="s">
        <v>88</v>
      </c>
      <c r="Z1469" t="s">
        <v>89</v>
      </c>
      <c r="AA1469" t="s">
        <v>90</v>
      </c>
      <c r="AB1469" t="s">
        <v>91</v>
      </c>
      <c r="AC1469" t="s">
        <v>49</v>
      </c>
    </row>
    <row r="1470" spans="1:29" x14ac:dyDescent="0.3">
      <c r="A1470">
        <v>10134</v>
      </c>
      <c r="B1470">
        <v>35</v>
      </c>
      <c r="C1470" s="10">
        <v>80.075773147345373</v>
      </c>
      <c r="D1470">
        <v>93.54</v>
      </c>
      <c r="E1470">
        <v>3</v>
      </c>
      <c r="F1470" t="str" cm="1">
        <f t="array" ref="F1470">_xlfn.IFS(G1470&lt;5000,"Small",AND(G1470&gt;=5000,G1470&lt;=10000),"Medium",G1470&gt;10000,"Large")</f>
        <v>Small</v>
      </c>
      <c r="G1470">
        <v>3273.9</v>
      </c>
      <c r="H1470" s="10">
        <f t="shared" si="44"/>
        <v>471.24793984291182</v>
      </c>
      <c r="I1470" s="11">
        <f t="shared" si="45"/>
        <v>0.14394084725951062</v>
      </c>
      <c r="J1470" s="1" t="s">
        <v>24</v>
      </c>
      <c r="K1470" s="5">
        <v>37803</v>
      </c>
      <c r="L1470">
        <v>3</v>
      </c>
      <c r="M1470">
        <v>7</v>
      </c>
      <c r="N1470">
        <v>2003</v>
      </c>
      <c r="O1470" t="s">
        <v>25</v>
      </c>
      <c r="P1470">
        <v>112</v>
      </c>
      <c r="Q1470" t="s">
        <v>561</v>
      </c>
      <c r="R1470" t="s">
        <v>43</v>
      </c>
      <c r="S1470" t="s">
        <v>44</v>
      </c>
      <c r="T1470" t="s">
        <v>45</v>
      </c>
      <c r="U1470" t="s">
        <v>615</v>
      </c>
      <c r="V1470" t="s">
        <v>46</v>
      </c>
      <c r="W1470" t="s">
        <v>615</v>
      </c>
      <c r="X1470" t="s">
        <v>618</v>
      </c>
      <c r="Y1470" t="s">
        <v>39</v>
      </c>
      <c r="Z1470" t="s">
        <v>40</v>
      </c>
      <c r="AA1470" t="s">
        <v>47</v>
      </c>
      <c r="AB1470" t="s">
        <v>48</v>
      </c>
      <c r="AC1470" t="s">
        <v>49</v>
      </c>
    </row>
    <row r="1471" spans="1:29" x14ac:dyDescent="0.3">
      <c r="A1471">
        <v>10145</v>
      </c>
      <c r="B1471">
        <v>43</v>
      </c>
      <c r="C1471" s="10">
        <v>59.116180658476679</v>
      </c>
      <c r="D1471">
        <v>95.8</v>
      </c>
      <c r="E1471">
        <v>7</v>
      </c>
      <c r="F1471" t="str" cm="1">
        <f t="array" ref="F1471">_xlfn.IFS(G1471&lt;5000,"Small",AND(G1471&gt;=5000,G1471&lt;=10000),"Medium",G1471&gt;10000,"Large")</f>
        <v>Small</v>
      </c>
      <c r="G1471">
        <v>4119.3999999999996</v>
      </c>
      <c r="H1471" s="10">
        <f t="shared" si="44"/>
        <v>1577.4042316855025</v>
      </c>
      <c r="I1471" s="11">
        <f t="shared" si="45"/>
        <v>0.38292086995327052</v>
      </c>
      <c r="J1471" t="s">
        <v>24</v>
      </c>
      <c r="K1471" s="5">
        <v>37858</v>
      </c>
      <c r="L1471">
        <v>3</v>
      </c>
      <c r="M1471">
        <v>8</v>
      </c>
      <c r="N1471">
        <v>2003</v>
      </c>
      <c r="O1471" t="s">
        <v>25</v>
      </c>
      <c r="P1471">
        <v>112</v>
      </c>
      <c r="Q1471" t="s">
        <v>561</v>
      </c>
      <c r="R1471" t="s">
        <v>50</v>
      </c>
      <c r="S1471" t="s">
        <v>619</v>
      </c>
      <c r="T1471" t="s">
        <v>51</v>
      </c>
      <c r="U1471" t="s">
        <v>615</v>
      </c>
      <c r="V1471" t="s">
        <v>52</v>
      </c>
      <c r="W1471" t="s">
        <v>53</v>
      </c>
      <c r="X1471" t="s">
        <v>620</v>
      </c>
      <c r="Y1471" t="s">
        <v>31</v>
      </c>
      <c r="Z1471" t="s">
        <v>32</v>
      </c>
      <c r="AA1471" t="s">
        <v>54</v>
      </c>
      <c r="AB1471" t="s">
        <v>55</v>
      </c>
      <c r="AC1471" t="s">
        <v>49</v>
      </c>
    </row>
    <row r="1472" spans="1:29" x14ac:dyDescent="0.3">
      <c r="A1472">
        <v>10159</v>
      </c>
      <c r="B1472">
        <v>44</v>
      </c>
      <c r="C1472" s="10">
        <v>64.231913953521186</v>
      </c>
      <c r="D1472">
        <v>100</v>
      </c>
      <c r="E1472">
        <v>15</v>
      </c>
      <c r="F1472" t="str" cm="1">
        <f t="array" ref="F1472">_xlfn.IFS(G1472&lt;5000,"Small",AND(G1472&gt;=5000,G1472&lt;=10000),"Medium",G1472&gt;10000,"Large")</f>
        <v>Medium</v>
      </c>
      <c r="G1472">
        <v>5355.68</v>
      </c>
      <c r="H1472" s="10">
        <f t="shared" si="44"/>
        <v>2529.4757860450682</v>
      </c>
      <c r="I1472" s="11">
        <f t="shared" si="45"/>
        <v>0.47229778217613227</v>
      </c>
      <c r="J1472" s="1" t="s">
        <v>24</v>
      </c>
      <c r="K1472" s="5">
        <v>37904</v>
      </c>
      <c r="L1472">
        <v>4</v>
      </c>
      <c r="M1472">
        <v>10</v>
      </c>
      <c r="N1472">
        <v>2003</v>
      </c>
      <c r="O1472" t="s">
        <v>25</v>
      </c>
      <c r="P1472">
        <v>112</v>
      </c>
      <c r="Q1472" t="s">
        <v>561</v>
      </c>
      <c r="R1472" t="s">
        <v>56</v>
      </c>
      <c r="S1472" t="s">
        <v>621</v>
      </c>
      <c r="T1472" t="s">
        <v>57</v>
      </c>
      <c r="U1472" t="s">
        <v>615</v>
      </c>
      <c r="V1472" t="s">
        <v>58</v>
      </c>
      <c r="W1472" t="s">
        <v>53</v>
      </c>
      <c r="X1472" t="s">
        <v>615</v>
      </c>
      <c r="Y1472" t="s">
        <v>31</v>
      </c>
      <c r="Z1472" t="s">
        <v>32</v>
      </c>
      <c r="AA1472" t="s">
        <v>59</v>
      </c>
      <c r="AB1472" t="s">
        <v>55</v>
      </c>
      <c r="AC1472" t="s">
        <v>49</v>
      </c>
    </row>
    <row r="1473" spans="1:29" x14ac:dyDescent="0.3">
      <c r="A1473">
        <v>10168</v>
      </c>
      <c r="B1473">
        <v>50</v>
      </c>
      <c r="C1473" s="10">
        <v>65.051320073964391</v>
      </c>
      <c r="D1473">
        <v>100</v>
      </c>
      <c r="E1473">
        <v>2</v>
      </c>
      <c r="F1473" t="str" cm="1">
        <f t="array" ref="F1473">_xlfn.IFS(G1473&lt;5000,"Small",AND(G1473&gt;=5000,G1473&lt;=10000),"Medium",G1473&gt;10000,"Large")</f>
        <v>Medium</v>
      </c>
      <c r="G1473">
        <v>5747.5</v>
      </c>
      <c r="H1473" s="10">
        <f t="shared" si="44"/>
        <v>2494.9339963017806</v>
      </c>
      <c r="I1473" s="11">
        <f t="shared" si="45"/>
        <v>0.43409029948704314</v>
      </c>
      <c r="J1473" t="s">
        <v>24</v>
      </c>
      <c r="K1473" s="5">
        <v>37922</v>
      </c>
      <c r="L1473">
        <v>4</v>
      </c>
      <c r="M1473">
        <v>10</v>
      </c>
      <c r="N1473">
        <v>2003</v>
      </c>
      <c r="O1473" t="s">
        <v>25</v>
      </c>
      <c r="P1473">
        <v>112</v>
      </c>
      <c r="Q1473" t="s">
        <v>561</v>
      </c>
      <c r="R1473" t="s">
        <v>60</v>
      </c>
      <c r="S1473" t="s">
        <v>622</v>
      </c>
      <c r="T1473" t="s">
        <v>61</v>
      </c>
      <c r="U1473" t="s">
        <v>615</v>
      </c>
      <c r="V1473" t="s">
        <v>62</v>
      </c>
      <c r="W1473" t="s">
        <v>53</v>
      </c>
      <c r="X1473" t="s">
        <v>623</v>
      </c>
      <c r="Y1473" t="s">
        <v>31</v>
      </c>
      <c r="Z1473" t="s">
        <v>32</v>
      </c>
      <c r="AA1473" t="s">
        <v>63</v>
      </c>
      <c r="AB1473" t="s">
        <v>64</v>
      </c>
      <c r="AC1473" t="s">
        <v>49</v>
      </c>
    </row>
    <row r="1474" spans="1:29" x14ac:dyDescent="0.3">
      <c r="A1474">
        <v>10180</v>
      </c>
      <c r="B1474">
        <v>48</v>
      </c>
      <c r="C1474" s="10">
        <v>64.211551937711732</v>
      </c>
      <c r="D1474">
        <v>100</v>
      </c>
      <c r="E1474">
        <v>10</v>
      </c>
      <c r="F1474" t="str" cm="1">
        <f t="array" ref="F1474">_xlfn.IFS(G1474&lt;5000,"Small",AND(G1474&gt;=5000,G1474&lt;=10000),"Medium",G1474&gt;10000,"Large")</f>
        <v>Medium</v>
      </c>
      <c r="G1474">
        <v>5355.36</v>
      </c>
      <c r="H1474" s="10">
        <f t="shared" si="44"/>
        <v>2273.2055069898365</v>
      </c>
      <c r="I1474" s="11">
        <f t="shared" si="45"/>
        <v>0.42447295923893757</v>
      </c>
      <c r="J1474" s="1" t="s">
        <v>24</v>
      </c>
      <c r="K1474" s="5">
        <v>37936</v>
      </c>
      <c r="L1474">
        <v>4</v>
      </c>
      <c r="M1474">
        <v>11</v>
      </c>
      <c r="N1474">
        <v>2003</v>
      </c>
      <c r="O1474" t="s">
        <v>25</v>
      </c>
      <c r="P1474">
        <v>112</v>
      </c>
      <c r="Q1474" t="s">
        <v>561</v>
      </c>
      <c r="R1474" t="s">
        <v>65</v>
      </c>
      <c r="S1474" t="s">
        <v>714</v>
      </c>
      <c r="T1474" t="s">
        <v>66</v>
      </c>
      <c r="U1474" t="s">
        <v>615</v>
      </c>
      <c r="V1474" t="s">
        <v>67</v>
      </c>
      <c r="W1474" t="s">
        <v>615</v>
      </c>
      <c r="X1474" t="s">
        <v>624</v>
      </c>
      <c r="Y1474" t="s">
        <v>39</v>
      </c>
      <c r="Z1474" t="s">
        <v>40</v>
      </c>
      <c r="AA1474" t="s">
        <v>68</v>
      </c>
      <c r="AB1474" t="s">
        <v>69</v>
      </c>
      <c r="AC1474" t="s">
        <v>49</v>
      </c>
    </row>
    <row r="1475" spans="1:29" x14ac:dyDescent="0.3">
      <c r="A1475">
        <v>10188</v>
      </c>
      <c r="B1475">
        <v>25</v>
      </c>
      <c r="C1475" s="10">
        <v>68.753125091991905</v>
      </c>
      <c r="D1475">
        <v>100</v>
      </c>
      <c r="E1475">
        <v>2</v>
      </c>
      <c r="F1475" t="str" cm="1">
        <f t="array" ref="F1475">_xlfn.IFS(G1475&lt;5000,"Small",AND(G1475&gt;=5000,G1475&lt;=10000),"Medium",G1475&gt;10000,"Large")</f>
        <v>Small</v>
      </c>
      <c r="G1475">
        <v>2535.75</v>
      </c>
      <c r="H1475" s="10">
        <f t="shared" ref="H1475:H1538" si="46">G1475-(B1475*C1475)</f>
        <v>816.92187270020236</v>
      </c>
      <c r="I1475" s="11">
        <f t="shared" ref="I1475:I1538" si="47">H1475/G1475</f>
        <v>0.32216183484184258</v>
      </c>
      <c r="J1475" t="s">
        <v>24</v>
      </c>
      <c r="K1475" s="5">
        <v>37943</v>
      </c>
      <c r="L1475">
        <v>4</v>
      </c>
      <c r="M1475">
        <v>11</v>
      </c>
      <c r="N1475">
        <v>2003</v>
      </c>
      <c r="O1475" t="s">
        <v>25</v>
      </c>
      <c r="P1475">
        <v>112</v>
      </c>
      <c r="Q1475" t="s">
        <v>561</v>
      </c>
      <c r="R1475" t="s">
        <v>70</v>
      </c>
      <c r="S1475" s="2" t="s">
        <v>625</v>
      </c>
      <c r="T1475" t="s">
        <v>71</v>
      </c>
      <c r="U1475" t="s">
        <v>615</v>
      </c>
      <c r="V1475" t="s">
        <v>72</v>
      </c>
      <c r="W1475" t="s">
        <v>615</v>
      </c>
      <c r="X1475" t="s">
        <v>715</v>
      </c>
      <c r="Y1475" t="s">
        <v>73</v>
      </c>
      <c r="Z1475" t="s">
        <v>40</v>
      </c>
      <c r="AA1475" t="s">
        <v>74</v>
      </c>
      <c r="AB1475" t="s">
        <v>75</v>
      </c>
      <c r="AC1475" t="s">
        <v>35</v>
      </c>
    </row>
    <row r="1476" spans="1:29" x14ac:dyDescent="0.3">
      <c r="A1476">
        <v>10201</v>
      </c>
      <c r="B1476">
        <v>39</v>
      </c>
      <c r="C1476" s="10">
        <v>73.264455086499765</v>
      </c>
      <c r="D1476">
        <v>100</v>
      </c>
      <c r="E1476">
        <v>3</v>
      </c>
      <c r="F1476" t="str" cm="1">
        <f t="array" ref="F1476">_xlfn.IFS(G1476&lt;5000,"Small",AND(G1476&gt;=5000,G1476&lt;=10000),"Medium",G1476&gt;10000,"Large")</f>
        <v>Small</v>
      </c>
      <c r="G1476">
        <v>4351.2299999999996</v>
      </c>
      <c r="H1476" s="10">
        <f t="shared" si="46"/>
        <v>1493.9162516265087</v>
      </c>
      <c r="I1476" s="11">
        <f t="shared" si="47"/>
        <v>0.34333194329569083</v>
      </c>
      <c r="J1476" s="1" t="s">
        <v>24</v>
      </c>
      <c r="K1476" s="5">
        <v>37956</v>
      </c>
      <c r="L1476">
        <v>4</v>
      </c>
      <c r="M1476">
        <v>12</v>
      </c>
      <c r="N1476">
        <v>2003</v>
      </c>
      <c r="O1476" t="s">
        <v>25</v>
      </c>
      <c r="P1476">
        <v>112</v>
      </c>
      <c r="Q1476" t="s">
        <v>561</v>
      </c>
      <c r="R1476" t="s">
        <v>76</v>
      </c>
      <c r="S1476" t="s">
        <v>626</v>
      </c>
      <c r="T1476" t="s">
        <v>77</v>
      </c>
      <c r="U1476" t="s">
        <v>615</v>
      </c>
      <c r="V1476" t="s">
        <v>58</v>
      </c>
      <c r="W1476" t="s">
        <v>53</v>
      </c>
      <c r="X1476" t="s">
        <v>615</v>
      </c>
      <c r="Y1476" t="s">
        <v>31</v>
      </c>
      <c r="Z1476" t="s">
        <v>32</v>
      </c>
      <c r="AA1476" t="s">
        <v>78</v>
      </c>
      <c r="AB1476" t="s">
        <v>55</v>
      </c>
      <c r="AC1476" t="s">
        <v>49</v>
      </c>
    </row>
    <row r="1477" spans="1:29" x14ac:dyDescent="0.3">
      <c r="A1477">
        <v>10211</v>
      </c>
      <c r="B1477">
        <v>25</v>
      </c>
      <c r="C1477" s="10">
        <v>65.023326504422371</v>
      </c>
      <c r="D1477">
        <v>90.16</v>
      </c>
      <c r="E1477">
        <v>15</v>
      </c>
      <c r="F1477" t="str" cm="1">
        <f t="array" ref="F1477">_xlfn.IFS(G1477&lt;5000,"Small",AND(G1477&gt;=5000,G1477&lt;=10000),"Medium",G1477&gt;10000,"Large")</f>
        <v>Small</v>
      </c>
      <c r="G1477">
        <v>2254</v>
      </c>
      <c r="H1477" s="10">
        <f t="shared" si="46"/>
        <v>628.41683738944062</v>
      </c>
      <c r="I1477" s="11">
        <f t="shared" si="47"/>
        <v>0.27880072643719639</v>
      </c>
      <c r="J1477" t="s">
        <v>24</v>
      </c>
      <c r="K1477" s="5">
        <v>38001</v>
      </c>
      <c r="L1477">
        <v>1</v>
      </c>
      <c r="M1477">
        <v>1</v>
      </c>
      <c r="N1477">
        <v>2004</v>
      </c>
      <c r="O1477" t="s">
        <v>25</v>
      </c>
      <c r="P1477">
        <v>112</v>
      </c>
      <c r="Q1477" t="s">
        <v>561</v>
      </c>
      <c r="R1477" t="s">
        <v>79</v>
      </c>
      <c r="S1477" t="s">
        <v>716</v>
      </c>
      <c r="T1477" t="s">
        <v>80</v>
      </c>
      <c r="U1477" t="s">
        <v>615</v>
      </c>
      <c r="V1477" t="s">
        <v>46</v>
      </c>
      <c r="W1477" t="s">
        <v>615</v>
      </c>
      <c r="X1477" t="s">
        <v>627</v>
      </c>
      <c r="Y1477" t="s">
        <v>39</v>
      </c>
      <c r="Z1477" t="s">
        <v>40</v>
      </c>
      <c r="AA1477" t="s">
        <v>81</v>
      </c>
      <c r="AB1477" t="s">
        <v>82</v>
      </c>
      <c r="AC1477" t="s">
        <v>35</v>
      </c>
    </row>
    <row r="1478" spans="1:29" x14ac:dyDescent="0.3">
      <c r="A1478">
        <v>10223</v>
      </c>
      <c r="B1478">
        <v>32</v>
      </c>
      <c r="C1478" s="10">
        <v>75.310883758002674</v>
      </c>
      <c r="D1478">
        <v>91.29</v>
      </c>
      <c r="E1478">
        <v>2</v>
      </c>
      <c r="F1478" t="str" cm="1">
        <f t="array" ref="F1478">_xlfn.IFS(G1478&lt;5000,"Small",AND(G1478&gt;=5000,G1478&lt;=10000),"Medium",G1478&gt;10000,"Large")</f>
        <v>Small</v>
      </c>
      <c r="G1478">
        <v>2921.28</v>
      </c>
      <c r="H1478" s="10">
        <f t="shared" si="46"/>
        <v>511.33171974391462</v>
      </c>
      <c r="I1478" s="11">
        <f t="shared" si="47"/>
        <v>0.17503687415924341</v>
      </c>
      <c r="J1478" t="s">
        <v>24</v>
      </c>
      <c r="K1478" s="5">
        <v>38037</v>
      </c>
      <c r="L1478">
        <v>1</v>
      </c>
      <c r="M1478">
        <v>2</v>
      </c>
      <c r="N1478">
        <v>2004</v>
      </c>
      <c r="O1478" t="s">
        <v>25</v>
      </c>
      <c r="P1478">
        <v>112</v>
      </c>
      <c r="Q1478" t="s">
        <v>561</v>
      </c>
      <c r="R1478" t="s">
        <v>83</v>
      </c>
      <c r="S1478" s="2" t="s">
        <v>628</v>
      </c>
      <c r="T1478" t="s">
        <v>84</v>
      </c>
      <c r="U1478" t="s">
        <v>85</v>
      </c>
      <c r="V1478" t="s">
        <v>86</v>
      </c>
      <c r="W1478" t="s">
        <v>87</v>
      </c>
      <c r="X1478" t="s">
        <v>629</v>
      </c>
      <c r="Y1478" t="s">
        <v>88</v>
      </c>
      <c r="Z1478" t="s">
        <v>89</v>
      </c>
      <c r="AA1478" t="s">
        <v>90</v>
      </c>
      <c r="AB1478" t="s">
        <v>91</v>
      </c>
      <c r="AC1478" t="s">
        <v>35</v>
      </c>
    </row>
    <row r="1479" spans="1:29" x14ac:dyDescent="0.3">
      <c r="A1479">
        <v>10237</v>
      </c>
      <c r="B1479">
        <v>20</v>
      </c>
      <c r="C1479" s="10">
        <v>60.291183875241416</v>
      </c>
      <c r="D1479">
        <v>100</v>
      </c>
      <c r="E1479">
        <v>8</v>
      </c>
      <c r="F1479" t="str" cm="1">
        <f t="array" ref="F1479">_xlfn.IFS(G1479&lt;5000,"Small",AND(G1479&gt;=5000,G1479&lt;=10000),"Medium",G1479&gt;10000,"Large")</f>
        <v>Small</v>
      </c>
      <c r="G1479">
        <v>2299</v>
      </c>
      <c r="H1479" s="10">
        <f t="shared" si="46"/>
        <v>1093.1763224951717</v>
      </c>
      <c r="I1479" s="11">
        <f t="shared" si="47"/>
        <v>0.47550079273387197</v>
      </c>
      <c r="J1479" s="1" t="s">
        <v>24</v>
      </c>
      <c r="K1479" s="5">
        <v>38082</v>
      </c>
      <c r="L1479">
        <v>2</v>
      </c>
      <c r="M1479">
        <v>4</v>
      </c>
      <c r="N1479">
        <v>2004</v>
      </c>
      <c r="O1479" t="s">
        <v>25</v>
      </c>
      <c r="P1479">
        <v>112</v>
      </c>
      <c r="Q1479" t="s">
        <v>561</v>
      </c>
      <c r="R1479" t="s">
        <v>92</v>
      </c>
      <c r="S1479" t="s">
        <v>630</v>
      </c>
      <c r="T1479" t="s">
        <v>93</v>
      </c>
      <c r="U1479" t="s">
        <v>94</v>
      </c>
      <c r="V1479" t="s">
        <v>29</v>
      </c>
      <c r="W1479" t="s">
        <v>30</v>
      </c>
      <c r="X1479" t="s">
        <v>616</v>
      </c>
      <c r="Y1479" t="s">
        <v>31</v>
      </c>
      <c r="Z1479" t="s">
        <v>32</v>
      </c>
      <c r="AA1479" t="s">
        <v>95</v>
      </c>
      <c r="AB1479" t="s">
        <v>96</v>
      </c>
      <c r="AC1479" t="s">
        <v>35</v>
      </c>
    </row>
    <row r="1480" spans="1:29" x14ac:dyDescent="0.3">
      <c r="A1480">
        <v>10251</v>
      </c>
      <c r="B1480">
        <v>26</v>
      </c>
      <c r="C1480" s="10">
        <v>69.534299583711913</v>
      </c>
      <c r="D1480">
        <v>100</v>
      </c>
      <c r="E1480">
        <v>3</v>
      </c>
      <c r="F1480" t="str" cm="1">
        <f t="array" ref="F1480">_xlfn.IFS(G1480&lt;5000,"Small",AND(G1480&gt;=5000,G1480&lt;=10000),"Medium",G1480&gt;10000,"Large")</f>
        <v>Small</v>
      </c>
      <c r="G1480">
        <v>2637.18</v>
      </c>
      <c r="H1480" s="10">
        <f t="shared" si="46"/>
        <v>829.28821082349009</v>
      </c>
      <c r="I1480" s="11">
        <f t="shared" si="47"/>
        <v>0.31446022297434767</v>
      </c>
      <c r="J1480" t="s">
        <v>24</v>
      </c>
      <c r="K1480" s="5">
        <v>38125</v>
      </c>
      <c r="L1480">
        <v>2</v>
      </c>
      <c r="M1480">
        <v>5</v>
      </c>
      <c r="N1480">
        <v>2004</v>
      </c>
      <c r="O1480" t="s">
        <v>25</v>
      </c>
      <c r="P1480">
        <v>112</v>
      </c>
      <c r="Q1480" t="s">
        <v>561</v>
      </c>
      <c r="R1480" t="s">
        <v>97</v>
      </c>
      <c r="S1480" t="s">
        <v>631</v>
      </c>
      <c r="T1480" t="s">
        <v>98</v>
      </c>
      <c r="U1480" t="s">
        <v>615</v>
      </c>
      <c r="V1480" t="s">
        <v>99</v>
      </c>
      <c r="W1480" t="s">
        <v>100</v>
      </c>
      <c r="X1480" t="s">
        <v>632</v>
      </c>
      <c r="Y1480" t="s">
        <v>31</v>
      </c>
      <c r="Z1480" t="s">
        <v>32</v>
      </c>
      <c r="AA1480" t="s">
        <v>59</v>
      </c>
      <c r="AB1480" t="s">
        <v>101</v>
      </c>
      <c r="AC1480" t="s">
        <v>35</v>
      </c>
    </row>
    <row r="1481" spans="1:29" x14ac:dyDescent="0.3">
      <c r="A1481">
        <v>10263</v>
      </c>
      <c r="B1481">
        <v>42</v>
      </c>
      <c r="C1481" s="10">
        <v>80.808147318840625</v>
      </c>
      <c r="D1481">
        <v>100</v>
      </c>
      <c r="E1481">
        <v>3</v>
      </c>
      <c r="F1481" t="str" cm="1">
        <f t="array" ref="F1481">_xlfn.IFS(G1481&lt;5000,"Small",AND(G1481&gt;=5000,G1481&lt;=10000),"Medium",G1481&gt;10000,"Large")</f>
        <v>Small</v>
      </c>
      <c r="G1481">
        <v>4307.5200000000004</v>
      </c>
      <c r="H1481" s="10">
        <f t="shared" si="46"/>
        <v>913.57781260869433</v>
      </c>
      <c r="I1481" s="11">
        <f t="shared" si="47"/>
        <v>0.21208904720319216</v>
      </c>
      <c r="J1481" t="s">
        <v>24</v>
      </c>
      <c r="K1481" s="5">
        <v>38166</v>
      </c>
      <c r="L1481">
        <v>2</v>
      </c>
      <c r="M1481">
        <v>6</v>
      </c>
      <c r="N1481">
        <v>2004</v>
      </c>
      <c r="O1481" t="s">
        <v>25</v>
      </c>
      <c r="P1481">
        <v>112</v>
      </c>
      <c r="Q1481" t="s">
        <v>561</v>
      </c>
      <c r="R1481" t="s">
        <v>102</v>
      </c>
      <c r="S1481" t="s">
        <v>633</v>
      </c>
      <c r="T1481" t="s">
        <v>103</v>
      </c>
      <c r="U1481" t="s">
        <v>615</v>
      </c>
      <c r="V1481" t="s">
        <v>104</v>
      </c>
      <c r="W1481" t="s">
        <v>105</v>
      </c>
      <c r="X1481" t="s">
        <v>634</v>
      </c>
      <c r="Y1481" t="s">
        <v>31</v>
      </c>
      <c r="Z1481" t="s">
        <v>32</v>
      </c>
      <c r="AA1481" t="s">
        <v>106</v>
      </c>
      <c r="AB1481" t="s">
        <v>55</v>
      </c>
      <c r="AC1481" t="s">
        <v>49</v>
      </c>
    </row>
    <row r="1482" spans="1:29" x14ac:dyDescent="0.3">
      <c r="A1482">
        <v>10275</v>
      </c>
      <c r="B1482">
        <v>21</v>
      </c>
      <c r="C1482" s="10">
        <v>89.023450991654599</v>
      </c>
      <c r="D1482">
        <v>100</v>
      </c>
      <c r="E1482">
        <v>2</v>
      </c>
      <c r="F1482" t="str" cm="1">
        <f t="array" ref="F1482">_xlfn.IFS(G1482&lt;5000,"Small",AND(G1482&gt;=5000,G1482&lt;=10000),"Medium",G1482&gt;10000,"Large")</f>
        <v>Small</v>
      </c>
      <c r="G1482">
        <v>2153.7600000000002</v>
      </c>
      <c r="H1482" s="10">
        <f t="shared" si="46"/>
        <v>284.26752917525369</v>
      </c>
      <c r="I1482" s="11">
        <f t="shared" si="47"/>
        <v>0.13198663229665963</v>
      </c>
      <c r="J1482" t="s">
        <v>24</v>
      </c>
      <c r="K1482" s="5">
        <v>38191</v>
      </c>
      <c r="L1482">
        <v>3</v>
      </c>
      <c r="M1482">
        <v>7</v>
      </c>
      <c r="N1482">
        <v>2004</v>
      </c>
      <c r="O1482" t="s">
        <v>25</v>
      </c>
      <c r="P1482">
        <v>112</v>
      </c>
      <c r="Q1482" t="s">
        <v>561</v>
      </c>
      <c r="R1482" t="s">
        <v>107</v>
      </c>
      <c r="S1482" t="s">
        <v>717</v>
      </c>
      <c r="T1482" t="s">
        <v>108</v>
      </c>
      <c r="U1482" t="s">
        <v>615</v>
      </c>
      <c r="V1482" t="s">
        <v>109</v>
      </c>
      <c r="W1482" t="s">
        <v>615</v>
      </c>
      <c r="X1482" t="s">
        <v>635</v>
      </c>
      <c r="Y1482" t="s">
        <v>39</v>
      </c>
      <c r="Z1482" t="s">
        <v>40</v>
      </c>
      <c r="AA1482" t="s">
        <v>110</v>
      </c>
      <c r="AB1482" t="s">
        <v>111</v>
      </c>
      <c r="AC1482" t="s">
        <v>35</v>
      </c>
    </row>
    <row r="1483" spans="1:29" x14ac:dyDescent="0.3">
      <c r="A1483">
        <v>10285</v>
      </c>
      <c r="B1483">
        <v>34</v>
      </c>
      <c r="C1483" s="10">
        <v>68.927392948830573</v>
      </c>
      <c r="D1483">
        <v>100</v>
      </c>
      <c r="E1483">
        <v>7</v>
      </c>
      <c r="F1483" t="str" cm="1">
        <f t="array" ref="F1483">_xlfn.IFS(G1483&lt;5000,"Small",AND(G1483&gt;=5000,G1483&lt;=10000),"Medium",G1483&gt;10000,"Large")</f>
        <v>Small</v>
      </c>
      <c r="G1483">
        <v>3716.88</v>
      </c>
      <c r="H1483" s="10">
        <f t="shared" si="46"/>
        <v>1373.3486397397605</v>
      </c>
      <c r="I1483" s="11">
        <f t="shared" si="47"/>
        <v>0.36948963639928123</v>
      </c>
      <c r="J1483" t="s">
        <v>24</v>
      </c>
      <c r="K1483" s="5">
        <v>38226</v>
      </c>
      <c r="L1483">
        <v>3</v>
      </c>
      <c r="M1483">
        <v>8</v>
      </c>
      <c r="N1483">
        <v>2004</v>
      </c>
      <c r="O1483" t="s">
        <v>25</v>
      </c>
      <c r="P1483">
        <v>112</v>
      </c>
      <c r="Q1483" t="s">
        <v>561</v>
      </c>
      <c r="R1483" t="s">
        <v>112</v>
      </c>
      <c r="S1483" t="s">
        <v>636</v>
      </c>
      <c r="T1483" t="s">
        <v>113</v>
      </c>
      <c r="U1483" t="s">
        <v>615</v>
      </c>
      <c r="V1483" t="s">
        <v>114</v>
      </c>
      <c r="W1483" t="s">
        <v>115</v>
      </c>
      <c r="X1483" t="s">
        <v>637</v>
      </c>
      <c r="Y1483" t="s">
        <v>31</v>
      </c>
      <c r="Z1483" t="s">
        <v>32</v>
      </c>
      <c r="AA1483" t="s">
        <v>116</v>
      </c>
      <c r="AB1483" t="s">
        <v>117</v>
      </c>
      <c r="AC1483" t="s">
        <v>49</v>
      </c>
    </row>
    <row r="1484" spans="1:29" x14ac:dyDescent="0.3">
      <c r="A1484">
        <v>10299</v>
      </c>
      <c r="B1484">
        <v>47</v>
      </c>
      <c r="C1484" s="10">
        <v>87.783141004197532</v>
      </c>
      <c r="D1484">
        <v>100</v>
      </c>
      <c r="E1484">
        <v>10</v>
      </c>
      <c r="F1484" t="str" cm="1">
        <f t="array" ref="F1484">_xlfn.IFS(G1484&lt;5000,"Small",AND(G1484&gt;=5000,G1484&lt;=10000),"Medium",G1484&gt;10000,"Large")</f>
        <v>Medium</v>
      </c>
      <c r="G1484">
        <v>5455.76</v>
      </c>
      <c r="H1484" s="10">
        <f t="shared" si="46"/>
        <v>1329.9523728027161</v>
      </c>
      <c r="I1484" s="11">
        <f t="shared" si="47"/>
        <v>0.24377032215543135</v>
      </c>
      <c r="J1484" t="s">
        <v>24</v>
      </c>
      <c r="K1484" s="5">
        <v>38260</v>
      </c>
      <c r="L1484">
        <v>3</v>
      </c>
      <c r="M1484">
        <v>9</v>
      </c>
      <c r="N1484">
        <v>2004</v>
      </c>
      <c r="O1484" t="s">
        <v>25</v>
      </c>
      <c r="P1484">
        <v>112</v>
      </c>
      <c r="Q1484" t="s">
        <v>561</v>
      </c>
      <c r="R1484" t="s">
        <v>118</v>
      </c>
      <c r="S1484" t="s">
        <v>718</v>
      </c>
      <c r="T1484" t="s">
        <v>119</v>
      </c>
      <c r="U1484" t="s">
        <v>615</v>
      </c>
      <c r="V1484" t="s">
        <v>120</v>
      </c>
      <c r="W1484" t="s">
        <v>615</v>
      </c>
      <c r="X1484" t="s">
        <v>638</v>
      </c>
      <c r="Y1484" t="s">
        <v>121</v>
      </c>
      <c r="Z1484" t="s">
        <v>40</v>
      </c>
      <c r="AA1484" t="s">
        <v>122</v>
      </c>
      <c r="AB1484" t="s">
        <v>123</v>
      </c>
      <c r="AC1484" t="s">
        <v>49</v>
      </c>
    </row>
    <row r="1485" spans="1:29" x14ac:dyDescent="0.3">
      <c r="A1485">
        <v>10309</v>
      </c>
      <c r="B1485">
        <v>21</v>
      </c>
      <c r="C1485" s="10">
        <v>66.947577793618152</v>
      </c>
      <c r="D1485">
        <v>100</v>
      </c>
      <c r="E1485">
        <v>6</v>
      </c>
      <c r="F1485" t="str" cm="1">
        <f t="array" ref="F1485">_xlfn.IFS(G1485&lt;5000,"Small",AND(G1485&gt;=5000,G1485&lt;=10000),"Medium",G1485&gt;10000,"Large")</f>
        <v>Small</v>
      </c>
      <c r="G1485">
        <v>2650.62</v>
      </c>
      <c r="H1485" s="10">
        <f t="shared" si="46"/>
        <v>1244.7208663340186</v>
      </c>
      <c r="I1485" s="11">
        <f t="shared" si="47"/>
        <v>0.46959611952449565</v>
      </c>
      <c r="J1485" t="s">
        <v>24</v>
      </c>
      <c r="K1485" s="5">
        <v>38275</v>
      </c>
      <c r="L1485">
        <v>4</v>
      </c>
      <c r="M1485">
        <v>10</v>
      </c>
      <c r="N1485">
        <v>2004</v>
      </c>
      <c r="O1485" t="s">
        <v>25</v>
      </c>
      <c r="P1485">
        <v>112</v>
      </c>
      <c r="Q1485" t="s">
        <v>561</v>
      </c>
      <c r="R1485" t="s">
        <v>124</v>
      </c>
      <c r="S1485" t="s">
        <v>719</v>
      </c>
      <c r="T1485" t="s">
        <v>125</v>
      </c>
      <c r="U1485" t="s">
        <v>615</v>
      </c>
      <c r="V1485" t="s">
        <v>126</v>
      </c>
      <c r="W1485" t="s">
        <v>615</v>
      </c>
      <c r="X1485" t="s">
        <v>639</v>
      </c>
      <c r="Y1485" t="s">
        <v>73</v>
      </c>
      <c r="Z1485" t="s">
        <v>40</v>
      </c>
      <c r="AA1485" t="s">
        <v>127</v>
      </c>
      <c r="AB1485" t="s">
        <v>128</v>
      </c>
      <c r="AC1485" t="s">
        <v>35</v>
      </c>
    </row>
    <row r="1486" spans="1:29" x14ac:dyDescent="0.3">
      <c r="A1486">
        <v>10318</v>
      </c>
      <c r="B1486">
        <v>48</v>
      </c>
      <c r="C1486" s="10">
        <v>67.699088637392393</v>
      </c>
      <c r="D1486">
        <v>100</v>
      </c>
      <c r="E1486">
        <v>2</v>
      </c>
      <c r="F1486" t="str" cm="1">
        <f t="array" ref="F1486">_xlfn.IFS(G1486&lt;5000,"Small",AND(G1486&gt;=5000,G1486&lt;=10000),"Medium",G1486&gt;10000,"Large")</f>
        <v>Medium</v>
      </c>
      <c r="G1486">
        <v>6437.28</v>
      </c>
      <c r="H1486" s="10">
        <f t="shared" si="46"/>
        <v>3187.7237454051647</v>
      </c>
      <c r="I1486" s="11">
        <f t="shared" si="47"/>
        <v>0.4951973108836597</v>
      </c>
      <c r="J1486" s="1" t="s">
        <v>24</v>
      </c>
      <c r="K1486" s="5">
        <v>38293</v>
      </c>
      <c r="L1486">
        <v>4</v>
      </c>
      <c r="M1486">
        <v>11</v>
      </c>
      <c r="N1486">
        <v>2004</v>
      </c>
      <c r="O1486" t="s">
        <v>25</v>
      </c>
      <c r="P1486">
        <v>112</v>
      </c>
      <c r="Q1486" t="s">
        <v>561</v>
      </c>
      <c r="R1486" t="s">
        <v>129</v>
      </c>
      <c r="S1486" t="s">
        <v>640</v>
      </c>
      <c r="T1486" t="s">
        <v>130</v>
      </c>
      <c r="U1486" t="s">
        <v>615</v>
      </c>
      <c r="V1486" t="s">
        <v>131</v>
      </c>
      <c r="W1486" t="s">
        <v>132</v>
      </c>
      <c r="X1486" t="s">
        <v>641</v>
      </c>
      <c r="Y1486" t="s">
        <v>31</v>
      </c>
      <c r="Z1486" t="s">
        <v>32</v>
      </c>
      <c r="AA1486" t="s">
        <v>33</v>
      </c>
      <c r="AB1486" t="s">
        <v>133</v>
      </c>
      <c r="AC1486" t="s">
        <v>49</v>
      </c>
    </row>
    <row r="1487" spans="1:29" x14ac:dyDescent="0.3">
      <c r="A1487">
        <v>10329</v>
      </c>
      <c r="B1487">
        <v>30</v>
      </c>
      <c r="C1487" s="10">
        <v>59.293499388790082</v>
      </c>
      <c r="D1487">
        <v>87.78</v>
      </c>
      <c r="E1487">
        <v>7</v>
      </c>
      <c r="F1487" t="str" cm="1">
        <f t="array" ref="F1487">_xlfn.IFS(G1487&lt;5000,"Small",AND(G1487&gt;=5000,G1487&lt;=10000),"Medium",G1487&gt;10000,"Large")</f>
        <v>Small</v>
      </c>
      <c r="G1487">
        <v>2633.4</v>
      </c>
      <c r="H1487" s="10">
        <f t="shared" si="46"/>
        <v>854.5950183362977</v>
      </c>
      <c r="I1487" s="11">
        <f t="shared" si="47"/>
        <v>0.32452153806345319</v>
      </c>
      <c r="J1487" t="s">
        <v>24</v>
      </c>
      <c r="K1487" s="5">
        <v>38306</v>
      </c>
      <c r="L1487">
        <v>4</v>
      </c>
      <c r="M1487">
        <v>11</v>
      </c>
      <c r="N1487">
        <v>2004</v>
      </c>
      <c r="O1487" t="s">
        <v>25</v>
      </c>
      <c r="P1487">
        <v>112</v>
      </c>
      <c r="Q1487" t="s">
        <v>561</v>
      </c>
      <c r="R1487" t="s">
        <v>27</v>
      </c>
      <c r="S1487" t="s">
        <v>614</v>
      </c>
      <c r="T1487" t="s">
        <v>28</v>
      </c>
      <c r="U1487" t="s">
        <v>615</v>
      </c>
      <c r="V1487" t="s">
        <v>29</v>
      </c>
      <c r="W1487" t="s">
        <v>30</v>
      </c>
      <c r="X1487" t="s">
        <v>616</v>
      </c>
      <c r="Y1487" t="s">
        <v>31</v>
      </c>
      <c r="Z1487" t="s">
        <v>32</v>
      </c>
      <c r="AA1487" t="s">
        <v>33</v>
      </c>
      <c r="AB1487" t="s">
        <v>34</v>
      </c>
      <c r="AC1487" t="s">
        <v>35</v>
      </c>
    </row>
    <row r="1488" spans="1:29" x14ac:dyDescent="0.3">
      <c r="A1488">
        <v>10339</v>
      </c>
      <c r="B1488">
        <v>27</v>
      </c>
      <c r="C1488" s="10">
        <v>63.751003287481005</v>
      </c>
      <c r="D1488">
        <v>84.39</v>
      </c>
      <c r="E1488">
        <v>10</v>
      </c>
      <c r="F1488" t="str" cm="1">
        <f t="array" ref="F1488">_xlfn.IFS(G1488&lt;5000,"Small",AND(G1488&gt;=5000,G1488&lt;=10000),"Medium",G1488&gt;10000,"Large")</f>
        <v>Small</v>
      </c>
      <c r="G1488">
        <v>2278.5300000000002</v>
      </c>
      <c r="H1488" s="10">
        <f t="shared" si="46"/>
        <v>557.25291123801298</v>
      </c>
      <c r="I1488" s="11">
        <f t="shared" si="47"/>
        <v>0.24456685285601371</v>
      </c>
      <c r="J1488" t="s">
        <v>24</v>
      </c>
      <c r="K1488" s="5">
        <v>38314</v>
      </c>
      <c r="L1488">
        <v>4</v>
      </c>
      <c r="M1488">
        <v>11</v>
      </c>
      <c r="N1488">
        <v>2004</v>
      </c>
      <c r="O1488" t="s">
        <v>25</v>
      </c>
      <c r="P1488">
        <v>112</v>
      </c>
      <c r="Q1488" t="s">
        <v>561</v>
      </c>
      <c r="R1488" t="s">
        <v>224</v>
      </c>
      <c r="S1488" t="s">
        <v>225</v>
      </c>
      <c r="T1488" t="s">
        <v>226</v>
      </c>
      <c r="U1488" t="s">
        <v>615</v>
      </c>
      <c r="V1488" t="s">
        <v>227</v>
      </c>
      <c r="W1488" t="s">
        <v>228</v>
      </c>
      <c r="X1488" t="s">
        <v>229</v>
      </c>
      <c r="Y1488" t="s">
        <v>182</v>
      </c>
      <c r="Z1488" t="s">
        <v>182</v>
      </c>
      <c r="AA1488" t="s">
        <v>230</v>
      </c>
      <c r="AB1488" t="s">
        <v>231</v>
      </c>
      <c r="AC1488" t="s">
        <v>35</v>
      </c>
    </row>
    <row r="1489" spans="1:29" x14ac:dyDescent="0.3">
      <c r="A1489">
        <v>10362</v>
      </c>
      <c r="B1489">
        <v>50</v>
      </c>
      <c r="C1489" s="10">
        <v>76.11550575781834</v>
      </c>
      <c r="D1489">
        <v>96.92</v>
      </c>
      <c r="E1489">
        <v>2</v>
      </c>
      <c r="F1489" t="str" cm="1">
        <f t="array" ref="F1489">_xlfn.IFS(G1489&lt;5000,"Small",AND(G1489&gt;=5000,G1489&lt;=10000),"Medium",G1489&gt;10000,"Large")</f>
        <v>Small</v>
      </c>
      <c r="G1489">
        <v>4846</v>
      </c>
      <c r="H1489" s="10">
        <f t="shared" si="46"/>
        <v>1040.2247121090832</v>
      </c>
      <c r="I1489" s="11">
        <f t="shared" si="47"/>
        <v>0.21465635825610466</v>
      </c>
      <c r="J1489" s="1" t="s">
        <v>24</v>
      </c>
      <c r="K1489" s="5">
        <v>38357</v>
      </c>
      <c r="L1489">
        <v>1</v>
      </c>
      <c r="M1489">
        <v>1</v>
      </c>
      <c r="N1489">
        <v>2005</v>
      </c>
      <c r="O1489" t="s">
        <v>25</v>
      </c>
      <c r="P1489">
        <v>112</v>
      </c>
      <c r="Q1489" t="s">
        <v>561</v>
      </c>
      <c r="R1489" t="s">
        <v>60</v>
      </c>
      <c r="S1489" t="s">
        <v>622</v>
      </c>
      <c r="T1489" t="s">
        <v>61</v>
      </c>
      <c r="U1489" t="s">
        <v>615</v>
      </c>
      <c r="V1489" t="s">
        <v>62</v>
      </c>
      <c r="W1489" t="s">
        <v>53</v>
      </c>
      <c r="X1489" t="s">
        <v>623</v>
      </c>
      <c r="Y1489" t="s">
        <v>31</v>
      </c>
      <c r="Z1489" t="s">
        <v>32</v>
      </c>
      <c r="AA1489" t="s">
        <v>63</v>
      </c>
      <c r="AB1489" t="s">
        <v>64</v>
      </c>
      <c r="AC1489" t="s">
        <v>49</v>
      </c>
    </row>
    <row r="1490" spans="1:29" x14ac:dyDescent="0.3">
      <c r="A1490">
        <v>10374</v>
      </c>
      <c r="B1490">
        <v>38</v>
      </c>
      <c r="C1490" s="10">
        <v>83.378933270314377</v>
      </c>
      <c r="D1490">
        <v>100</v>
      </c>
      <c r="E1490">
        <v>6</v>
      </c>
      <c r="F1490" t="str" cm="1">
        <f t="array" ref="F1490">_xlfn.IFS(G1490&lt;5000,"Small",AND(G1490&gt;=5000,G1490&lt;=10000),"Medium",G1490&gt;10000,"Large")</f>
        <v>Small</v>
      </c>
      <c r="G1490">
        <v>4197.1000000000004</v>
      </c>
      <c r="H1490" s="10">
        <f t="shared" si="46"/>
        <v>1028.7005357280541</v>
      </c>
      <c r="I1490" s="11">
        <f t="shared" si="47"/>
        <v>0.24509793327012794</v>
      </c>
      <c r="J1490" s="1" t="s">
        <v>24</v>
      </c>
      <c r="K1490" s="5">
        <v>38385</v>
      </c>
      <c r="L1490">
        <v>1</v>
      </c>
      <c r="M1490">
        <v>2</v>
      </c>
      <c r="N1490">
        <v>2005</v>
      </c>
      <c r="O1490" t="s">
        <v>25</v>
      </c>
      <c r="P1490">
        <v>112</v>
      </c>
      <c r="Q1490" t="s">
        <v>561</v>
      </c>
      <c r="R1490" t="s">
        <v>189</v>
      </c>
      <c r="S1490" t="s">
        <v>727</v>
      </c>
      <c r="T1490" t="s">
        <v>190</v>
      </c>
      <c r="U1490" t="s">
        <v>615</v>
      </c>
      <c r="V1490" t="s">
        <v>191</v>
      </c>
      <c r="W1490" t="s">
        <v>192</v>
      </c>
      <c r="X1490" t="s">
        <v>651</v>
      </c>
      <c r="Y1490" t="s">
        <v>88</v>
      </c>
      <c r="Z1490" t="s">
        <v>89</v>
      </c>
      <c r="AA1490" t="s">
        <v>193</v>
      </c>
      <c r="AB1490" t="s">
        <v>194</v>
      </c>
      <c r="AC1490" t="s">
        <v>49</v>
      </c>
    </row>
    <row r="1491" spans="1:29" x14ac:dyDescent="0.3">
      <c r="A1491">
        <v>10389</v>
      </c>
      <c r="B1491">
        <v>45</v>
      </c>
      <c r="C1491" s="10">
        <v>78.238626838405594</v>
      </c>
      <c r="D1491">
        <v>100</v>
      </c>
      <c r="E1491">
        <v>1</v>
      </c>
      <c r="F1491" t="str" cm="1">
        <f t="array" ref="F1491">_xlfn.IFS(G1491&lt;5000,"Small",AND(G1491&gt;=5000,G1491&lt;=10000),"Medium",G1491&gt;10000,"Large")</f>
        <v>Small</v>
      </c>
      <c r="G1491">
        <v>4597.6499999999996</v>
      </c>
      <c r="H1491" s="10">
        <f t="shared" si="46"/>
        <v>1076.9117922717478</v>
      </c>
      <c r="I1491" s="11">
        <f t="shared" si="47"/>
        <v>0.23423092063809725</v>
      </c>
      <c r="J1491" s="1" t="s">
        <v>24</v>
      </c>
      <c r="K1491" s="5">
        <v>38414</v>
      </c>
      <c r="L1491">
        <v>1</v>
      </c>
      <c r="M1491">
        <v>3</v>
      </c>
      <c r="N1491">
        <v>2005</v>
      </c>
      <c r="O1491" t="s">
        <v>25</v>
      </c>
      <c r="P1491">
        <v>112</v>
      </c>
      <c r="Q1491" t="s">
        <v>561</v>
      </c>
      <c r="R1491" t="s">
        <v>238</v>
      </c>
      <c r="S1491" t="s">
        <v>732</v>
      </c>
      <c r="T1491" t="s">
        <v>239</v>
      </c>
      <c r="U1491" t="s">
        <v>615</v>
      </c>
      <c r="V1491" t="s">
        <v>240</v>
      </c>
      <c r="W1491" t="s">
        <v>615</v>
      </c>
      <c r="X1491" t="s">
        <v>733</v>
      </c>
      <c r="Y1491" t="s">
        <v>172</v>
      </c>
      <c r="Z1491" t="s">
        <v>40</v>
      </c>
      <c r="AA1491" t="s">
        <v>241</v>
      </c>
      <c r="AB1491" t="s">
        <v>188</v>
      </c>
      <c r="AC1491" t="s">
        <v>49</v>
      </c>
    </row>
    <row r="1492" spans="1:29" x14ac:dyDescent="0.3">
      <c r="A1492">
        <v>10403</v>
      </c>
      <c r="B1492">
        <v>46</v>
      </c>
      <c r="C1492" s="10">
        <v>83.633970442397072</v>
      </c>
      <c r="D1492">
        <v>100</v>
      </c>
      <c r="E1492">
        <v>8</v>
      </c>
      <c r="F1492" t="str" cm="1">
        <f t="array" ref="F1492">_xlfn.IFS(G1492&lt;5000,"Small",AND(G1492&gt;=5000,G1492&lt;=10000),"Medium",G1492&gt;10000,"Large")</f>
        <v>Medium</v>
      </c>
      <c r="G1492">
        <v>5287.7</v>
      </c>
      <c r="H1492" s="10">
        <f t="shared" si="46"/>
        <v>1440.5373596497348</v>
      </c>
      <c r="I1492" s="11">
        <f t="shared" si="47"/>
        <v>0.27243174908745482</v>
      </c>
      <c r="J1492" s="1" t="s">
        <v>24</v>
      </c>
      <c r="K1492" s="5">
        <v>38450</v>
      </c>
      <c r="L1492">
        <v>2</v>
      </c>
      <c r="M1492">
        <v>4</v>
      </c>
      <c r="N1492">
        <v>2005</v>
      </c>
      <c r="O1492" t="s">
        <v>25</v>
      </c>
      <c r="P1492">
        <v>112</v>
      </c>
      <c r="Q1492" t="s">
        <v>561</v>
      </c>
      <c r="R1492" t="s">
        <v>154</v>
      </c>
      <c r="S1492" t="s">
        <v>721</v>
      </c>
      <c r="T1492" t="s">
        <v>155</v>
      </c>
      <c r="U1492" t="s">
        <v>615</v>
      </c>
      <c r="V1492" t="s">
        <v>156</v>
      </c>
      <c r="W1492" t="s">
        <v>615</v>
      </c>
      <c r="X1492" t="s">
        <v>722</v>
      </c>
      <c r="Y1492" t="s">
        <v>157</v>
      </c>
      <c r="Z1492" t="s">
        <v>40</v>
      </c>
      <c r="AA1492" t="s">
        <v>158</v>
      </c>
      <c r="AB1492" t="s">
        <v>159</v>
      </c>
      <c r="AC1492" t="s">
        <v>49</v>
      </c>
    </row>
    <row r="1493" spans="1:29" x14ac:dyDescent="0.3">
      <c r="A1493">
        <v>10417</v>
      </c>
      <c r="B1493">
        <v>35</v>
      </c>
      <c r="C1493" s="10">
        <v>68.790959249953957</v>
      </c>
      <c r="D1493">
        <v>100</v>
      </c>
      <c r="E1493">
        <v>3</v>
      </c>
      <c r="F1493" t="str" cm="1">
        <f t="array" ref="F1493">_xlfn.IFS(G1493&lt;5000,"Small",AND(G1493&gt;=5000,G1493&lt;=10000),"Medium",G1493&gt;10000,"Large")</f>
        <v>Small</v>
      </c>
      <c r="G1493">
        <v>3550.05</v>
      </c>
      <c r="H1493" s="10">
        <f t="shared" si="46"/>
        <v>1142.3664262516118</v>
      </c>
      <c r="I1493" s="11">
        <f t="shared" si="47"/>
        <v>0.32178882727049246</v>
      </c>
      <c r="J1493" t="s">
        <v>160</v>
      </c>
      <c r="K1493" s="5">
        <v>38485</v>
      </c>
      <c r="L1493">
        <v>2</v>
      </c>
      <c r="M1493">
        <v>5</v>
      </c>
      <c r="N1493">
        <v>2005</v>
      </c>
      <c r="O1493" t="s">
        <v>25</v>
      </c>
      <c r="P1493">
        <v>112</v>
      </c>
      <c r="Q1493" t="s">
        <v>561</v>
      </c>
      <c r="R1493" t="s">
        <v>161</v>
      </c>
      <c r="S1493" t="s">
        <v>723</v>
      </c>
      <c r="T1493" t="s">
        <v>162</v>
      </c>
      <c r="U1493" t="s">
        <v>615</v>
      </c>
      <c r="V1493" t="s">
        <v>163</v>
      </c>
      <c r="W1493" t="s">
        <v>615</v>
      </c>
      <c r="X1493" t="s">
        <v>646</v>
      </c>
      <c r="Y1493" t="s">
        <v>164</v>
      </c>
      <c r="Z1493" t="s">
        <v>40</v>
      </c>
      <c r="AA1493" t="s">
        <v>165</v>
      </c>
      <c r="AB1493" t="s">
        <v>166</v>
      </c>
      <c r="AC1493" t="s">
        <v>49</v>
      </c>
    </row>
    <row r="1494" spans="1:29" x14ac:dyDescent="0.3">
      <c r="A1494">
        <v>10110</v>
      </c>
      <c r="B1494">
        <v>29</v>
      </c>
      <c r="C1494" s="10">
        <v>35.860059736942382</v>
      </c>
      <c r="D1494">
        <v>59.37</v>
      </c>
      <c r="E1494">
        <v>15</v>
      </c>
      <c r="F1494" t="str" cm="1">
        <f t="array" ref="F1494">_xlfn.IFS(G1494&lt;5000,"Small",AND(G1494&gt;=5000,G1494&lt;=10000),"Medium",G1494&gt;10000,"Large")</f>
        <v>Small</v>
      </c>
      <c r="G1494">
        <v>1721.73</v>
      </c>
      <c r="H1494" s="10">
        <f t="shared" si="46"/>
        <v>681.78826762867084</v>
      </c>
      <c r="I1494" s="11">
        <f t="shared" si="47"/>
        <v>0.39599023518709137</v>
      </c>
      <c r="J1494" t="s">
        <v>24</v>
      </c>
      <c r="K1494" s="5">
        <v>37698</v>
      </c>
      <c r="L1494">
        <v>1</v>
      </c>
      <c r="M1494">
        <v>3</v>
      </c>
      <c r="N1494">
        <v>2003</v>
      </c>
      <c r="O1494" t="s">
        <v>167</v>
      </c>
      <c r="P1494">
        <v>50</v>
      </c>
      <c r="Q1494" t="s">
        <v>562</v>
      </c>
      <c r="R1494" t="s">
        <v>440</v>
      </c>
      <c r="S1494" t="s">
        <v>757</v>
      </c>
      <c r="T1494" t="s">
        <v>441</v>
      </c>
      <c r="U1494" t="s">
        <v>615</v>
      </c>
      <c r="V1494" t="s">
        <v>442</v>
      </c>
      <c r="W1494" t="s">
        <v>615</v>
      </c>
      <c r="X1494" t="s">
        <v>758</v>
      </c>
      <c r="Y1494" t="s">
        <v>157</v>
      </c>
      <c r="Z1494" t="s">
        <v>40</v>
      </c>
      <c r="AA1494" t="s">
        <v>443</v>
      </c>
      <c r="AB1494" t="s">
        <v>87</v>
      </c>
      <c r="AC1494" t="s">
        <v>35</v>
      </c>
    </row>
    <row r="1495" spans="1:29" x14ac:dyDescent="0.3">
      <c r="A1495">
        <v>10123</v>
      </c>
      <c r="B1495">
        <v>50</v>
      </c>
      <c r="C1495" s="10">
        <v>40.490276236348485</v>
      </c>
      <c r="D1495">
        <v>59.87</v>
      </c>
      <c r="E1495">
        <v>1</v>
      </c>
      <c r="F1495" t="str" cm="1">
        <f t="array" ref="F1495">_xlfn.IFS(G1495&lt;5000,"Small",AND(G1495&gt;=5000,G1495&lt;=10000),"Medium",G1495&gt;10000,"Large")</f>
        <v>Small</v>
      </c>
      <c r="G1495">
        <v>2993.5</v>
      </c>
      <c r="H1495" s="10">
        <f t="shared" si="46"/>
        <v>968.98618818257569</v>
      </c>
      <c r="I1495" s="11">
        <f t="shared" si="47"/>
        <v>0.32369673899534851</v>
      </c>
      <c r="J1495" t="s">
        <v>24</v>
      </c>
      <c r="K1495" s="5">
        <v>37761</v>
      </c>
      <c r="L1495">
        <v>2</v>
      </c>
      <c r="M1495">
        <v>5</v>
      </c>
      <c r="N1495">
        <v>2003</v>
      </c>
      <c r="O1495" t="s">
        <v>167</v>
      </c>
      <c r="P1495">
        <v>50</v>
      </c>
      <c r="Q1495" t="s">
        <v>562</v>
      </c>
      <c r="R1495" t="s">
        <v>283</v>
      </c>
      <c r="S1495" t="s">
        <v>737</v>
      </c>
      <c r="T1495" t="s">
        <v>284</v>
      </c>
      <c r="U1495" t="s">
        <v>615</v>
      </c>
      <c r="V1495" t="s">
        <v>109</v>
      </c>
      <c r="W1495" t="s">
        <v>615</v>
      </c>
      <c r="X1495" t="s">
        <v>635</v>
      </c>
      <c r="Y1495" t="s">
        <v>39</v>
      </c>
      <c r="Z1495" t="s">
        <v>40</v>
      </c>
      <c r="AA1495" t="s">
        <v>285</v>
      </c>
      <c r="AB1495" t="s">
        <v>286</v>
      </c>
      <c r="AC1495" t="s">
        <v>35</v>
      </c>
    </row>
    <row r="1496" spans="1:29" x14ac:dyDescent="0.3">
      <c r="A1496">
        <v>10137</v>
      </c>
      <c r="B1496">
        <v>26</v>
      </c>
      <c r="C1496" s="10">
        <v>35.552744667472517</v>
      </c>
      <c r="D1496">
        <v>49.81</v>
      </c>
      <c r="E1496">
        <v>1</v>
      </c>
      <c r="F1496" t="str" cm="1">
        <f t="array" ref="F1496">_xlfn.IFS(G1496&lt;5000,"Small",AND(G1496&gt;=5000,G1496&lt;=10000),"Medium",G1496&gt;10000,"Large")</f>
        <v>Small</v>
      </c>
      <c r="G1496">
        <v>1295.06</v>
      </c>
      <c r="H1496" s="10">
        <f t="shared" si="46"/>
        <v>370.68863864571449</v>
      </c>
      <c r="I1496" s="11">
        <f t="shared" si="47"/>
        <v>0.28623279125732748</v>
      </c>
      <c r="J1496" s="1" t="s">
        <v>24</v>
      </c>
      <c r="K1496" s="5">
        <v>37812</v>
      </c>
      <c r="L1496">
        <v>3</v>
      </c>
      <c r="M1496">
        <v>7</v>
      </c>
      <c r="N1496">
        <v>2003</v>
      </c>
      <c r="O1496" t="s">
        <v>167</v>
      </c>
      <c r="P1496">
        <v>50</v>
      </c>
      <c r="Q1496" t="s">
        <v>562</v>
      </c>
      <c r="R1496" t="s">
        <v>36</v>
      </c>
      <c r="S1496" t="s">
        <v>713</v>
      </c>
      <c r="T1496" t="s">
        <v>37</v>
      </c>
      <c r="U1496" t="s">
        <v>615</v>
      </c>
      <c r="V1496" t="s">
        <v>38</v>
      </c>
      <c r="W1496" t="s">
        <v>615</v>
      </c>
      <c r="X1496" t="s">
        <v>617</v>
      </c>
      <c r="Y1496" t="s">
        <v>39</v>
      </c>
      <c r="Z1496" t="s">
        <v>40</v>
      </c>
      <c r="AA1496" t="s">
        <v>41</v>
      </c>
      <c r="AB1496" t="s">
        <v>42</v>
      </c>
      <c r="AC1496" t="s">
        <v>35</v>
      </c>
    </row>
    <row r="1497" spans="1:29" x14ac:dyDescent="0.3">
      <c r="A1497">
        <v>10148</v>
      </c>
      <c r="B1497">
        <v>47</v>
      </c>
      <c r="C1497" s="10">
        <v>37.496325209176625</v>
      </c>
      <c r="D1497">
        <v>56.85</v>
      </c>
      <c r="E1497">
        <v>8</v>
      </c>
      <c r="F1497" t="str" cm="1">
        <f t="array" ref="F1497">_xlfn.IFS(G1497&lt;5000,"Small",AND(G1497&gt;=5000,G1497&lt;=10000),"Medium",G1497&gt;10000,"Large")</f>
        <v>Small</v>
      </c>
      <c r="G1497">
        <v>2671.95</v>
      </c>
      <c r="H1497" s="10">
        <f t="shared" si="46"/>
        <v>909.62271516869851</v>
      </c>
      <c r="I1497" s="11">
        <f t="shared" si="47"/>
        <v>0.34043403325986588</v>
      </c>
      <c r="J1497" s="1" t="s">
        <v>24</v>
      </c>
      <c r="K1497" s="5">
        <v>37875</v>
      </c>
      <c r="L1497">
        <v>3</v>
      </c>
      <c r="M1497">
        <v>9</v>
      </c>
      <c r="N1497">
        <v>2003</v>
      </c>
      <c r="O1497" t="s">
        <v>167</v>
      </c>
      <c r="P1497">
        <v>50</v>
      </c>
      <c r="Q1497" t="s">
        <v>562</v>
      </c>
      <c r="R1497" t="s">
        <v>259</v>
      </c>
      <c r="S1497" s="2" t="s">
        <v>665</v>
      </c>
      <c r="T1497" t="s">
        <v>260</v>
      </c>
      <c r="U1497" t="s">
        <v>261</v>
      </c>
      <c r="V1497" t="s">
        <v>262</v>
      </c>
      <c r="W1497" t="s">
        <v>146</v>
      </c>
      <c r="X1497" t="s">
        <v>666</v>
      </c>
      <c r="Y1497" t="s">
        <v>88</v>
      </c>
      <c r="Z1497" t="s">
        <v>89</v>
      </c>
      <c r="AA1497" t="s">
        <v>263</v>
      </c>
      <c r="AB1497" t="s">
        <v>264</v>
      </c>
      <c r="AC1497" t="s">
        <v>35</v>
      </c>
    </row>
    <row r="1498" spans="1:29" x14ac:dyDescent="0.3">
      <c r="A1498">
        <v>10161</v>
      </c>
      <c r="B1498">
        <v>23</v>
      </c>
      <c r="C1498" s="10">
        <v>43.195041071147472</v>
      </c>
      <c r="D1498">
        <v>53.33</v>
      </c>
      <c r="E1498">
        <v>7</v>
      </c>
      <c r="F1498" t="str" cm="1">
        <f t="array" ref="F1498">_xlfn.IFS(G1498&lt;5000,"Small",AND(G1498&gt;=5000,G1498&lt;=10000),"Medium",G1498&gt;10000,"Large")</f>
        <v>Small</v>
      </c>
      <c r="G1498">
        <v>1226.5899999999999</v>
      </c>
      <c r="H1498" s="10">
        <f t="shared" si="46"/>
        <v>233.10405536360804</v>
      </c>
      <c r="I1498" s="11">
        <f t="shared" si="47"/>
        <v>0.19004235756333254</v>
      </c>
      <c r="J1498" t="s">
        <v>24</v>
      </c>
      <c r="K1498" s="5">
        <v>37911</v>
      </c>
      <c r="L1498">
        <v>4</v>
      </c>
      <c r="M1498">
        <v>10</v>
      </c>
      <c r="N1498">
        <v>2003</v>
      </c>
      <c r="O1498" t="s">
        <v>167</v>
      </c>
      <c r="P1498">
        <v>50</v>
      </c>
      <c r="Q1498" t="s">
        <v>562</v>
      </c>
      <c r="R1498" t="s">
        <v>444</v>
      </c>
      <c r="S1498" t="s">
        <v>445</v>
      </c>
      <c r="T1498" t="s">
        <v>446</v>
      </c>
      <c r="U1498" t="s">
        <v>615</v>
      </c>
      <c r="V1498" t="s">
        <v>447</v>
      </c>
      <c r="W1498" t="s">
        <v>615</v>
      </c>
      <c r="X1498" t="s">
        <v>696</v>
      </c>
      <c r="Y1498" t="s">
        <v>296</v>
      </c>
      <c r="Z1498" t="s">
        <v>40</v>
      </c>
      <c r="AA1498" t="s">
        <v>448</v>
      </c>
      <c r="AB1498" t="s">
        <v>449</v>
      </c>
      <c r="AC1498" t="s">
        <v>35</v>
      </c>
    </row>
    <row r="1499" spans="1:29" x14ac:dyDescent="0.3">
      <c r="A1499">
        <v>10172</v>
      </c>
      <c r="B1499">
        <v>34</v>
      </c>
      <c r="C1499" s="10">
        <v>31.978148445686408</v>
      </c>
      <c r="D1499">
        <v>42.76</v>
      </c>
      <c r="E1499">
        <v>5</v>
      </c>
      <c r="F1499" t="str" cm="1">
        <f t="array" ref="F1499">_xlfn.IFS(G1499&lt;5000,"Small",AND(G1499&gt;=5000,G1499&lt;=10000),"Medium",G1499&gt;10000,"Large")</f>
        <v>Small</v>
      </c>
      <c r="G1499">
        <v>1453.84</v>
      </c>
      <c r="H1499" s="10">
        <f t="shared" si="46"/>
        <v>366.58295284666201</v>
      </c>
      <c r="I1499" s="11">
        <f t="shared" si="47"/>
        <v>0.25214807189695015</v>
      </c>
      <c r="J1499" s="1" t="s">
        <v>24</v>
      </c>
      <c r="K1499" s="5">
        <v>37930</v>
      </c>
      <c r="L1499">
        <v>4</v>
      </c>
      <c r="M1499">
        <v>11</v>
      </c>
      <c r="N1499">
        <v>2003</v>
      </c>
      <c r="O1499" t="s">
        <v>167</v>
      </c>
      <c r="P1499">
        <v>50</v>
      </c>
      <c r="Q1499" t="s">
        <v>562</v>
      </c>
      <c r="R1499" t="s">
        <v>102</v>
      </c>
      <c r="S1499" t="s">
        <v>633</v>
      </c>
      <c r="T1499" t="s">
        <v>103</v>
      </c>
      <c r="U1499" t="s">
        <v>615</v>
      </c>
      <c r="V1499" t="s">
        <v>104</v>
      </c>
      <c r="W1499" t="s">
        <v>105</v>
      </c>
      <c r="X1499" t="s">
        <v>634</v>
      </c>
      <c r="Y1499" t="s">
        <v>31</v>
      </c>
      <c r="Z1499" t="s">
        <v>32</v>
      </c>
      <c r="AA1499" t="s">
        <v>106</v>
      </c>
      <c r="AB1499" t="s">
        <v>55</v>
      </c>
      <c r="AC1499" t="s">
        <v>35</v>
      </c>
    </row>
    <row r="1500" spans="1:29" x14ac:dyDescent="0.3">
      <c r="A1500">
        <v>10181</v>
      </c>
      <c r="B1500">
        <v>34</v>
      </c>
      <c r="C1500" s="10">
        <v>44.575278795871128</v>
      </c>
      <c r="D1500">
        <v>53.83</v>
      </c>
      <c r="E1500">
        <v>1</v>
      </c>
      <c r="F1500" t="str" cm="1">
        <f t="array" ref="F1500">_xlfn.IFS(G1500&lt;5000,"Small",AND(G1500&gt;=5000,G1500&lt;=10000),"Medium",G1500&gt;10000,"Large")</f>
        <v>Small</v>
      </c>
      <c r="G1500">
        <v>1830.22</v>
      </c>
      <c r="H1500" s="10">
        <f t="shared" si="46"/>
        <v>314.66052094038173</v>
      </c>
      <c r="I1500" s="11">
        <f t="shared" si="47"/>
        <v>0.17192497128234951</v>
      </c>
      <c r="J1500" s="1" t="s">
        <v>24</v>
      </c>
      <c r="K1500" s="5">
        <v>37937</v>
      </c>
      <c r="L1500">
        <v>4</v>
      </c>
      <c r="M1500">
        <v>11</v>
      </c>
      <c r="N1500">
        <v>2003</v>
      </c>
      <c r="O1500" t="s">
        <v>167</v>
      </c>
      <c r="P1500">
        <v>50</v>
      </c>
      <c r="Q1500" t="s">
        <v>562</v>
      </c>
      <c r="R1500" t="s">
        <v>70</v>
      </c>
      <c r="S1500" s="2" t="s">
        <v>625</v>
      </c>
      <c r="T1500" t="s">
        <v>71</v>
      </c>
      <c r="U1500" t="s">
        <v>615</v>
      </c>
      <c r="V1500" t="s">
        <v>72</v>
      </c>
      <c r="W1500" t="s">
        <v>615</v>
      </c>
      <c r="X1500" t="s">
        <v>715</v>
      </c>
      <c r="Y1500" t="s">
        <v>73</v>
      </c>
      <c r="Z1500" t="s">
        <v>40</v>
      </c>
      <c r="AA1500" t="s">
        <v>74</v>
      </c>
      <c r="AB1500" t="s">
        <v>75</v>
      </c>
      <c r="AC1500" t="s">
        <v>35</v>
      </c>
    </row>
    <row r="1501" spans="1:29" x14ac:dyDescent="0.3">
      <c r="A1501">
        <v>10192</v>
      </c>
      <c r="B1501">
        <v>47</v>
      </c>
      <c r="C1501" s="10">
        <v>42.675350958419855</v>
      </c>
      <c r="D1501">
        <v>53.83</v>
      </c>
      <c r="E1501">
        <v>6</v>
      </c>
      <c r="F1501" t="str" cm="1">
        <f t="array" ref="F1501">_xlfn.IFS(G1501&lt;5000,"Small",AND(G1501&gt;=5000,G1501&lt;=10000),"Medium",G1501&gt;10000,"Large")</f>
        <v>Small</v>
      </c>
      <c r="G1501">
        <v>2530.0100000000002</v>
      </c>
      <c r="H1501" s="10">
        <f t="shared" si="46"/>
        <v>524.26850495426697</v>
      </c>
      <c r="I1501" s="11">
        <f t="shared" si="47"/>
        <v>0.20721993389522844</v>
      </c>
      <c r="J1501" t="s">
        <v>24</v>
      </c>
      <c r="K1501" s="5">
        <v>37945</v>
      </c>
      <c r="L1501">
        <v>4</v>
      </c>
      <c r="M1501">
        <v>11</v>
      </c>
      <c r="N1501">
        <v>2003</v>
      </c>
      <c r="O1501" t="s">
        <v>167</v>
      </c>
      <c r="P1501">
        <v>50</v>
      </c>
      <c r="Q1501" t="s">
        <v>562</v>
      </c>
      <c r="R1501" t="s">
        <v>251</v>
      </c>
      <c r="S1501" t="s">
        <v>662</v>
      </c>
      <c r="T1501" t="s">
        <v>252</v>
      </c>
      <c r="U1501" t="s">
        <v>615</v>
      </c>
      <c r="V1501" t="s">
        <v>253</v>
      </c>
      <c r="W1501" t="s">
        <v>254</v>
      </c>
      <c r="X1501" t="s">
        <v>663</v>
      </c>
      <c r="Y1501" t="s">
        <v>31</v>
      </c>
      <c r="Z1501" t="s">
        <v>32</v>
      </c>
      <c r="AA1501" t="s">
        <v>54</v>
      </c>
      <c r="AB1501" t="s">
        <v>250</v>
      </c>
      <c r="AC1501" t="s">
        <v>35</v>
      </c>
    </row>
    <row r="1502" spans="1:29" x14ac:dyDescent="0.3">
      <c r="A1502">
        <v>10204</v>
      </c>
      <c r="B1502">
        <v>45</v>
      </c>
      <c r="C1502" s="10">
        <v>39.481540503776777</v>
      </c>
      <c r="D1502">
        <v>49.81</v>
      </c>
      <c r="E1502">
        <v>12</v>
      </c>
      <c r="F1502" t="str" cm="1">
        <f t="array" ref="F1502">_xlfn.IFS(G1502&lt;5000,"Small",AND(G1502&gt;=5000,G1502&lt;=10000),"Medium",G1502&gt;10000,"Large")</f>
        <v>Small</v>
      </c>
      <c r="G1502">
        <v>2241.4499999999998</v>
      </c>
      <c r="H1502" s="10">
        <f t="shared" si="46"/>
        <v>464.78067733004491</v>
      </c>
      <c r="I1502" s="11">
        <f t="shared" si="47"/>
        <v>0.20735714708338127</v>
      </c>
      <c r="J1502" s="1" t="s">
        <v>24</v>
      </c>
      <c r="K1502" s="5">
        <v>37957</v>
      </c>
      <c r="L1502">
        <v>4</v>
      </c>
      <c r="M1502">
        <v>12</v>
      </c>
      <c r="N1502">
        <v>2003</v>
      </c>
      <c r="O1502" t="s">
        <v>167</v>
      </c>
      <c r="P1502">
        <v>50</v>
      </c>
      <c r="Q1502" t="s">
        <v>562</v>
      </c>
      <c r="R1502" t="s">
        <v>425</v>
      </c>
      <c r="S1502" t="s">
        <v>692</v>
      </c>
      <c r="T1502" t="s">
        <v>426</v>
      </c>
      <c r="U1502" t="s">
        <v>427</v>
      </c>
      <c r="V1502" t="s">
        <v>29</v>
      </c>
      <c r="W1502" t="s">
        <v>30</v>
      </c>
      <c r="X1502" t="s">
        <v>616</v>
      </c>
      <c r="Y1502" t="s">
        <v>31</v>
      </c>
      <c r="Z1502" t="s">
        <v>32</v>
      </c>
      <c r="AA1502" t="s">
        <v>54</v>
      </c>
      <c r="AB1502" t="s">
        <v>428</v>
      </c>
      <c r="AC1502" t="s">
        <v>35</v>
      </c>
    </row>
    <row r="1503" spans="1:29" x14ac:dyDescent="0.3">
      <c r="A1503">
        <v>10212</v>
      </c>
      <c r="B1503">
        <v>45</v>
      </c>
      <c r="C1503" s="10">
        <v>37.238121997547879</v>
      </c>
      <c r="D1503">
        <v>53.33</v>
      </c>
      <c r="E1503">
        <v>5</v>
      </c>
      <c r="F1503" t="str" cm="1">
        <f t="array" ref="F1503">_xlfn.IFS(G1503&lt;5000,"Small",AND(G1503&gt;=5000,G1503&lt;=10000),"Medium",G1503&gt;10000,"Large")</f>
        <v>Small</v>
      </c>
      <c r="G1503">
        <v>2399.85</v>
      </c>
      <c r="H1503" s="10">
        <f t="shared" si="46"/>
        <v>724.13451011034545</v>
      </c>
      <c r="I1503" s="11">
        <f t="shared" si="47"/>
        <v>0.30174157139418939</v>
      </c>
      <c r="J1503" t="s">
        <v>24</v>
      </c>
      <c r="K1503" s="5">
        <v>38002</v>
      </c>
      <c r="L1503">
        <v>1</v>
      </c>
      <c r="M1503">
        <v>1</v>
      </c>
      <c r="N1503">
        <v>2004</v>
      </c>
      <c r="O1503" t="s">
        <v>167</v>
      </c>
      <c r="P1503">
        <v>50</v>
      </c>
      <c r="Q1503" t="s">
        <v>562</v>
      </c>
      <c r="R1503" t="s">
        <v>161</v>
      </c>
      <c r="S1503" t="s">
        <v>723</v>
      </c>
      <c r="T1503" t="s">
        <v>162</v>
      </c>
      <c r="U1503" t="s">
        <v>615</v>
      </c>
      <c r="V1503" t="s">
        <v>163</v>
      </c>
      <c r="W1503" t="s">
        <v>615</v>
      </c>
      <c r="X1503" t="s">
        <v>646</v>
      </c>
      <c r="Y1503" t="s">
        <v>164</v>
      </c>
      <c r="Z1503" t="s">
        <v>40</v>
      </c>
      <c r="AA1503" t="s">
        <v>165</v>
      </c>
      <c r="AB1503" t="s">
        <v>166</v>
      </c>
      <c r="AC1503" t="s">
        <v>35</v>
      </c>
    </row>
    <row r="1504" spans="1:29" x14ac:dyDescent="0.3">
      <c r="A1504">
        <v>10226</v>
      </c>
      <c r="B1504">
        <v>36</v>
      </c>
      <c r="C1504" s="10">
        <v>34.849970440220105</v>
      </c>
      <c r="D1504">
        <v>43.27</v>
      </c>
      <c r="E1504">
        <v>3</v>
      </c>
      <c r="F1504" t="str" cm="1">
        <f t="array" ref="F1504">_xlfn.IFS(G1504&lt;5000,"Small",AND(G1504&gt;=5000,G1504&lt;=10000),"Medium",G1504&gt;10000,"Large")</f>
        <v>Small</v>
      </c>
      <c r="G1504">
        <v>1557.72</v>
      </c>
      <c r="H1504" s="10">
        <f t="shared" si="46"/>
        <v>303.12106415207631</v>
      </c>
      <c r="I1504" s="11">
        <f t="shared" si="47"/>
        <v>0.19459277928772584</v>
      </c>
      <c r="J1504" t="s">
        <v>24</v>
      </c>
      <c r="K1504" s="5">
        <v>38043</v>
      </c>
      <c r="L1504">
        <v>1</v>
      </c>
      <c r="M1504">
        <v>2</v>
      </c>
      <c r="N1504">
        <v>2004</v>
      </c>
      <c r="O1504" t="s">
        <v>167</v>
      </c>
      <c r="P1504">
        <v>50</v>
      </c>
      <c r="Q1504" t="s">
        <v>562</v>
      </c>
      <c r="R1504" t="s">
        <v>326</v>
      </c>
      <c r="S1504" t="s">
        <v>675</v>
      </c>
      <c r="T1504" t="s">
        <v>327</v>
      </c>
      <c r="U1504" t="s">
        <v>615</v>
      </c>
      <c r="V1504" t="s">
        <v>328</v>
      </c>
      <c r="W1504" t="s">
        <v>53</v>
      </c>
      <c r="X1504" t="s">
        <v>676</v>
      </c>
      <c r="Y1504" t="s">
        <v>31</v>
      </c>
      <c r="Z1504" t="s">
        <v>32</v>
      </c>
      <c r="AA1504" t="s">
        <v>215</v>
      </c>
      <c r="AB1504" t="s">
        <v>250</v>
      </c>
      <c r="AC1504" t="s">
        <v>35</v>
      </c>
    </row>
    <row r="1505" spans="1:29" x14ac:dyDescent="0.3">
      <c r="A1505">
        <v>10241</v>
      </c>
      <c r="B1505">
        <v>21</v>
      </c>
      <c r="C1505" s="10">
        <v>26.647835888148173</v>
      </c>
      <c r="D1505">
        <v>40.25</v>
      </c>
      <c r="E1505">
        <v>10</v>
      </c>
      <c r="F1505" t="str" cm="1">
        <f t="array" ref="F1505">_xlfn.IFS(G1505&lt;5000,"Small",AND(G1505&gt;=5000,G1505&lt;=10000),"Medium",G1505&gt;10000,"Large")</f>
        <v>Small</v>
      </c>
      <c r="G1505">
        <v>845.25</v>
      </c>
      <c r="H1505" s="10">
        <f t="shared" si="46"/>
        <v>285.64544634888841</v>
      </c>
      <c r="I1505" s="11">
        <f t="shared" si="47"/>
        <v>0.33794196551184669</v>
      </c>
      <c r="J1505" t="s">
        <v>24</v>
      </c>
      <c r="K1505" s="5">
        <v>38090</v>
      </c>
      <c r="L1505">
        <v>2</v>
      </c>
      <c r="M1505">
        <v>4</v>
      </c>
      <c r="N1505">
        <v>2004</v>
      </c>
      <c r="O1505" t="s">
        <v>167</v>
      </c>
      <c r="P1505">
        <v>50</v>
      </c>
      <c r="Q1505" t="s">
        <v>562</v>
      </c>
      <c r="R1505" t="s">
        <v>476</v>
      </c>
      <c r="S1505" t="s">
        <v>760</v>
      </c>
      <c r="T1505" t="s">
        <v>477</v>
      </c>
      <c r="U1505" t="s">
        <v>615</v>
      </c>
      <c r="V1505" t="s">
        <v>478</v>
      </c>
      <c r="W1505" t="s">
        <v>615</v>
      </c>
      <c r="X1505" t="s">
        <v>702</v>
      </c>
      <c r="Y1505" t="s">
        <v>39</v>
      </c>
      <c r="Z1505" t="s">
        <v>40</v>
      </c>
      <c r="AA1505" t="s">
        <v>479</v>
      </c>
      <c r="AB1505" t="s">
        <v>480</v>
      </c>
      <c r="AC1505" t="s">
        <v>35</v>
      </c>
    </row>
    <row r="1506" spans="1:29" x14ac:dyDescent="0.3">
      <c r="A1506">
        <v>10266</v>
      </c>
      <c r="B1506">
        <v>28</v>
      </c>
      <c r="C1506" s="10">
        <v>37.64333268498774</v>
      </c>
      <c r="D1506">
        <v>48.3</v>
      </c>
      <c r="E1506">
        <v>1</v>
      </c>
      <c r="F1506" t="str" cm="1">
        <f t="array" ref="F1506">_xlfn.IFS(G1506&lt;5000,"Small",AND(G1506&gt;=5000,G1506&lt;=10000),"Medium",G1506&gt;10000,"Large")</f>
        <v>Small</v>
      </c>
      <c r="G1506">
        <v>1352.4</v>
      </c>
      <c r="H1506" s="10">
        <f t="shared" si="46"/>
        <v>298.38668482034336</v>
      </c>
      <c r="I1506" s="11">
        <f t="shared" si="47"/>
        <v>0.2206349340582249</v>
      </c>
      <c r="J1506" s="1" t="s">
        <v>24</v>
      </c>
      <c r="K1506" s="5">
        <v>38174</v>
      </c>
      <c r="L1506">
        <v>3</v>
      </c>
      <c r="M1506">
        <v>7</v>
      </c>
      <c r="N1506">
        <v>2004</v>
      </c>
      <c r="O1506" t="s">
        <v>167</v>
      </c>
      <c r="P1506">
        <v>50</v>
      </c>
      <c r="Q1506" t="s">
        <v>562</v>
      </c>
      <c r="R1506" t="s">
        <v>403</v>
      </c>
      <c r="S1506" t="s">
        <v>756</v>
      </c>
      <c r="T1506" t="s">
        <v>404</v>
      </c>
      <c r="U1506" t="s">
        <v>615</v>
      </c>
      <c r="V1506" t="s">
        <v>405</v>
      </c>
      <c r="W1506" t="s">
        <v>615</v>
      </c>
      <c r="X1506" t="s">
        <v>689</v>
      </c>
      <c r="Y1506" t="s">
        <v>235</v>
      </c>
      <c r="Z1506" t="s">
        <v>40</v>
      </c>
      <c r="AA1506" t="s">
        <v>406</v>
      </c>
      <c r="AB1506" t="s">
        <v>407</v>
      </c>
      <c r="AC1506" t="s">
        <v>35</v>
      </c>
    </row>
    <row r="1507" spans="1:29" x14ac:dyDescent="0.3">
      <c r="A1507">
        <v>10278</v>
      </c>
      <c r="B1507">
        <v>35</v>
      </c>
      <c r="C1507" s="10">
        <v>29.531061696958151</v>
      </c>
      <c r="D1507">
        <v>45.28</v>
      </c>
      <c r="E1507">
        <v>1</v>
      </c>
      <c r="F1507" t="str" cm="1">
        <f t="array" ref="F1507">_xlfn.IFS(G1507&lt;5000,"Small",AND(G1507&gt;=5000,G1507&lt;=10000),"Medium",G1507&gt;10000,"Large")</f>
        <v>Small</v>
      </c>
      <c r="G1507">
        <v>1584.8</v>
      </c>
      <c r="H1507" s="10">
        <f t="shared" si="46"/>
        <v>551.21284060646462</v>
      </c>
      <c r="I1507" s="11">
        <f t="shared" si="47"/>
        <v>0.34781224167495245</v>
      </c>
      <c r="J1507" s="1" t="s">
        <v>24</v>
      </c>
      <c r="K1507" s="5">
        <v>38205</v>
      </c>
      <c r="L1507">
        <v>3</v>
      </c>
      <c r="M1507">
        <v>8</v>
      </c>
      <c r="N1507">
        <v>2004</v>
      </c>
      <c r="O1507" t="s">
        <v>167</v>
      </c>
      <c r="P1507">
        <v>50</v>
      </c>
      <c r="Q1507" t="s">
        <v>562</v>
      </c>
      <c r="R1507" t="s">
        <v>483</v>
      </c>
      <c r="S1507" t="s">
        <v>703</v>
      </c>
      <c r="T1507" t="s">
        <v>484</v>
      </c>
      <c r="U1507" t="s">
        <v>615</v>
      </c>
      <c r="V1507" t="s">
        <v>485</v>
      </c>
      <c r="W1507" t="s">
        <v>486</v>
      </c>
      <c r="X1507" t="s">
        <v>704</v>
      </c>
      <c r="Y1507" t="s">
        <v>31</v>
      </c>
      <c r="Z1507" t="s">
        <v>32</v>
      </c>
      <c r="AA1507" t="s">
        <v>106</v>
      </c>
      <c r="AB1507" t="s">
        <v>358</v>
      </c>
      <c r="AC1507" t="s">
        <v>35</v>
      </c>
    </row>
    <row r="1508" spans="1:29" x14ac:dyDescent="0.3">
      <c r="A1508">
        <v>10288</v>
      </c>
      <c r="B1508">
        <v>50</v>
      </c>
      <c r="C1508" s="10">
        <v>36.689891548582878</v>
      </c>
      <c r="D1508">
        <v>52.32</v>
      </c>
      <c r="E1508">
        <v>13</v>
      </c>
      <c r="F1508" t="str" cm="1">
        <f t="array" ref="F1508">_xlfn.IFS(G1508&lt;5000,"Small",AND(G1508&gt;=5000,G1508&lt;=10000),"Medium",G1508&gt;10000,"Large")</f>
        <v>Small</v>
      </c>
      <c r="G1508">
        <v>2616</v>
      </c>
      <c r="H1508" s="10">
        <f t="shared" si="46"/>
        <v>781.50542257085613</v>
      </c>
      <c r="I1508" s="11">
        <f t="shared" si="47"/>
        <v>0.29874060495827831</v>
      </c>
      <c r="J1508" s="1" t="s">
        <v>24</v>
      </c>
      <c r="K1508" s="5">
        <v>38231</v>
      </c>
      <c r="L1508">
        <v>3</v>
      </c>
      <c r="M1508">
        <v>9</v>
      </c>
      <c r="N1508">
        <v>2004</v>
      </c>
      <c r="O1508" t="s">
        <v>167</v>
      </c>
      <c r="P1508">
        <v>50</v>
      </c>
      <c r="Q1508" t="s">
        <v>562</v>
      </c>
      <c r="R1508" t="s">
        <v>374</v>
      </c>
      <c r="S1508" s="2" t="s">
        <v>684</v>
      </c>
      <c r="T1508" t="s">
        <v>375</v>
      </c>
      <c r="U1508" t="s">
        <v>376</v>
      </c>
      <c r="V1508" t="s">
        <v>181</v>
      </c>
      <c r="W1508" t="s">
        <v>615</v>
      </c>
      <c r="X1508" t="s">
        <v>685</v>
      </c>
      <c r="Y1508" t="s">
        <v>181</v>
      </c>
      <c r="Z1508" t="s">
        <v>89</v>
      </c>
      <c r="AA1508" t="s">
        <v>377</v>
      </c>
      <c r="AB1508" t="s">
        <v>378</v>
      </c>
      <c r="AC1508" t="s">
        <v>35</v>
      </c>
    </row>
    <row r="1509" spans="1:29" x14ac:dyDescent="0.3">
      <c r="A1509">
        <v>10301</v>
      </c>
      <c r="B1509">
        <v>22</v>
      </c>
      <c r="C1509" s="10">
        <v>37.174631191612981</v>
      </c>
      <c r="D1509">
        <v>51.32</v>
      </c>
      <c r="E1509">
        <v>3</v>
      </c>
      <c r="F1509" t="str" cm="1">
        <f t="array" ref="F1509">_xlfn.IFS(G1509&lt;5000,"Small",AND(G1509&gt;=5000,G1509&lt;=10000),"Medium",G1509&gt;10000,"Large")</f>
        <v>Small</v>
      </c>
      <c r="G1509">
        <v>1129.04</v>
      </c>
      <c r="H1509" s="10">
        <f t="shared" si="46"/>
        <v>311.19811378451436</v>
      </c>
      <c r="I1509" s="11">
        <f t="shared" si="47"/>
        <v>0.27563072502702685</v>
      </c>
      <c r="J1509" s="1" t="s">
        <v>24</v>
      </c>
      <c r="K1509" s="5">
        <v>37899</v>
      </c>
      <c r="L1509">
        <v>4</v>
      </c>
      <c r="M1509">
        <v>10</v>
      </c>
      <c r="N1509">
        <v>2003</v>
      </c>
      <c r="O1509" t="s">
        <v>167</v>
      </c>
      <c r="P1509">
        <v>50</v>
      </c>
      <c r="Q1509" t="s">
        <v>562</v>
      </c>
      <c r="R1509" t="s">
        <v>487</v>
      </c>
      <c r="S1509" s="2" t="s">
        <v>705</v>
      </c>
      <c r="T1509" t="s">
        <v>488</v>
      </c>
      <c r="U1509" t="s">
        <v>615</v>
      </c>
      <c r="V1509" t="s">
        <v>489</v>
      </c>
      <c r="W1509" t="s">
        <v>615</v>
      </c>
      <c r="X1509" t="s">
        <v>761</v>
      </c>
      <c r="Y1509" t="s">
        <v>73</v>
      </c>
      <c r="Z1509" t="s">
        <v>40</v>
      </c>
      <c r="AA1509" t="s">
        <v>490</v>
      </c>
      <c r="AB1509" t="s">
        <v>491</v>
      </c>
      <c r="AC1509" t="s">
        <v>35</v>
      </c>
    </row>
    <row r="1510" spans="1:29" x14ac:dyDescent="0.3">
      <c r="A1510">
        <v>10311</v>
      </c>
      <c r="B1510">
        <v>45</v>
      </c>
      <c r="C1510" s="10">
        <v>40.092976977735113</v>
      </c>
      <c r="D1510">
        <v>49.3</v>
      </c>
      <c r="E1510">
        <v>8</v>
      </c>
      <c r="F1510" t="str" cm="1">
        <f t="array" ref="F1510">_xlfn.IFS(G1510&lt;5000,"Small",AND(G1510&gt;=5000,G1510&lt;=10000),"Medium",G1510&gt;10000,"Large")</f>
        <v>Small</v>
      </c>
      <c r="G1510">
        <v>2218.5</v>
      </c>
      <c r="H1510" s="10">
        <f t="shared" si="46"/>
        <v>414.31603600191988</v>
      </c>
      <c r="I1510" s="11">
        <f t="shared" si="47"/>
        <v>0.18675503087758391</v>
      </c>
      <c r="J1510" t="s">
        <v>24</v>
      </c>
      <c r="K1510" s="5">
        <v>38276</v>
      </c>
      <c r="L1510">
        <v>4</v>
      </c>
      <c r="M1510">
        <v>10</v>
      </c>
      <c r="N1510">
        <v>2004</v>
      </c>
      <c r="O1510" t="s">
        <v>167</v>
      </c>
      <c r="P1510">
        <v>50</v>
      </c>
      <c r="Q1510" t="s">
        <v>562</v>
      </c>
      <c r="R1510" t="s">
        <v>161</v>
      </c>
      <c r="S1510" t="s">
        <v>723</v>
      </c>
      <c r="T1510" t="s">
        <v>162</v>
      </c>
      <c r="U1510" t="s">
        <v>615</v>
      </c>
      <c r="V1510" t="s">
        <v>163</v>
      </c>
      <c r="W1510" t="s">
        <v>615</v>
      </c>
      <c r="X1510" t="s">
        <v>646</v>
      </c>
      <c r="Y1510" t="s">
        <v>164</v>
      </c>
      <c r="Z1510" t="s">
        <v>40</v>
      </c>
      <c r="AA1510" t="s">
        <v>165</v>
      </c>
      <c r="AB1510" t="s">
        <v>166</v>
      </c>
      <c r="AC1510" t="s">
        <v>35</v>
      </c>
    </row>
    <row r="1511" spans="1:29" x14ac:dyDescent="0.3">
      <c r="A1511">
        <v>10321</v>
      </c>
      <c r="B1511">
        <v>48</v>
      </c>
      <c r="C1511" s="10">
        <v>34.5983439678661</v>
      </c>
      <c r="D1511">
        <v>42.26</v>
      </c>
      <c r="E1511">
        <v>5</v>
      </c>
      <c r="F1511" t="str" cm="1">
        <f t="array" ref="F1511">_xlfn.IFS(G1511&lt;5000,"Small",AND(G1511&gt;=5000,G1511&lt;=10000),"Medium",G1511&gt;10000,"Large")</f>
        <v>Small</v>
      </c>
      <c r="G1511">
        <v>2028.48</v>
      </c>
      <c r="H1511" s="10">
        <f t="shared" si="46"/>
        <v>367.75948954242722</v>
      </c>
      <c r="I1511" s="11">
        <f t="shared" si="47"/>
        <v>0.18129806039124233</v>
      </c>
      <c r="J1511" s="1" t="s">
        <v>24</v>
      </c>
      <c r="K1511" s="5">
        <v>38295</v>
      </c>
      <c r="L1511">
        <v>4</v>
      </c>
      <c r="M1511">
        <v>11</v>
      </c>
      <c r="N1511">
        <v>2004</v>
      </c>
      <c r="O1511" t="s">
        <v>167</v>
      </c>
      <c r="P1511">
        <v>50</v>
      </c>
      <c r="Q1511" t="s">
        <v>562</v>
      </c>
      <c r="R1511" t="s">
        <v>149</v>
      </c>
      <c r="S1511" t="s">
        <v>644</v>
      </c>
      <c r="T1511" t="s">
        <v>150</v>
      </c>
      <c r="U1511" t="s">
        <v>615</v>
      </c>
      <c r="V1511" t="s">
        <v>151</v>
      </c>
      <c r="W1511" t="s">
        <v>115</v>
      </c>
      <c r="X1511" t="s">
        <v>645</v>
      </c>
      <c r="Y1511" t="s">
        <v>31</v>
      </c>
      <c r="Z1511" t="s">
        <v>32</v>
      </c>
      <c r="AA1511" t="s">
        <v>152</v>
      </c>
      <c r="AB1511" t="s">
        <v>153</v>
      </c>
      <c r="AC1511" t="s">
        <v>35</v>
      </c>
    </row>
    <row r="1512" spans="1:29" x14ac:dyDescent="0.3">
      <c r="A1512">
        <v>10332</v>
      </c>
      <c r="B1512">
        <v>20</v>
      </c>
      <c r="C1512" s="10">
        <v>77.981540187214037</v>
      </c>
      <c r="D1512">
        <v>87.96</v>
      </c>
      <c r="E1512">
        <v>5</v>
      </c>
      <c r="F1512" t="str" cm="1">
        <f t="array" ref="F1512">_xlfn.IFS(G1512&lt;5000,"Small",AND(G1512&gt;=5000,G1512&lt;=10000),"Medium",G1512&gt;10000,"Large")</f>
        <v>Small</v>
      </c>
      <c r="G1512">
        <v>1759.2</v>
      </c>
      <c r="H1512" s="10">
        <f t="shared" si="46"/>
        <v>199.56919625571936</v>
      </c>
      <c r="I1512" s="11">
        <f t="shared" si="47"/>
        <v>0.11344315385159126</v>
      </c>
      <c r="J1512" t="s">
        <v>24</v>
      </c>
      <c r="K1512" s="5">
        <v>38308</v>
      </c>
      <c r="L1512">
        <v>4</v>
      </c>
      <c r="M1512">
        <v>11</v>
      </c>
      <c r="N1512">
        <v>2004</v>
      </c>
      <c r="O1512" t="s">
        <v>167</v>
      </c>
      <c r="P1512">
        <v>50</v>
      </c>
      <c r="Q1512" t="s">
        <v>562</v>
      </c>
      <c r="R1512" t="s">
        <v>440</v>
      </c>
      <c r="S1512" t="s">
        <v>757</v>
      </c>
      <c r="T1512" t="s">
        <v>441</v>
      </c>
      <c r="U1512" t="s">
        <v>615</v>
      </c>
      <c r="V1512" t="s">
        <v>442</v>
      </c>
      <c r="W1512" t="s">
        <v>615</v>
      </c>
      <c r="X1512" t="s">
        <v>758</v>
      </c>
      <c r="Y1512" t="s">
        <v>157</v>
      </c>
      <c r="Z1512" t="s">
        <v>40</v>
      </c>
      <c r="AA1512" t="s">
        <v>443</v>
      </c>
      <c r="AB1512" t="s">
        <v>87</v>
      </c>
      <c r="AC1512" t="s">
        <v>35</v>
      </c>
    </row>
    <row r="1513" spans="1:29" x14ac:dyDescent="0.3">
      <c r="A1513">
        <v>10343</v>
      </c>
      <c r="B1513">
        <v>27</v>
      </c>
      <c r="C1513" s="10">
        <v>31.870053649134242</v>
      </c>
      <c r="D1513">
        <v>36.21</v>
      </c>
      <c r="E1513">
        <v>6</v>
      </c>
      <c r="F1513" t="str" cm="1">
        <f t="array" ref="F1513">_xlfn.IFS(G1513&lt;5000,"Small",AND(G1513&gt;=5000,G1513&lt;=10000),"Medium",G1513&gt;10000,"Large")</f>
        <v>Small</v>
      </c>
      <c r="G1513">
        <v>977.67</v>
      </c>
      <c r="H1513" s="10">
        <f t="shared" si="46"/>
        <v>117.17855147337548</v>
      </c>
      <c r="I1513" s="11">
        <f t="shared" si="47"/>
        <v>0.11985491165053186</v>
      </c>
      <c r="J1513" t="s">
        <v>24</v>
      </c>
      <c r="K1513" s="5">
        <v>38315</v>
      </c>
      <c r="L1513">
        <v>4</v>
      </c>
      <c r="M1513">
        <v>11</v>
      </c>
      <c r="N1513">
        <v>2004</v>
      </c>
      <c r="O1513" t="s">
        <v>167</v>
      </c>
      <c r="P1513">
        <v>50</v>
      </c>
      <c r="Q1513" t="s">
        <v>562</v>
      </c>
      <c r="R1513" t="s">
        <v>36</v>
      </c>
      <c r="S1513" t="s">
        <v>713</v>
      </c>
      <c r="T1513" t="s">
        <v>37</v>
      </c>
      <c r="U1513" t="s">
        <v>615</v>
      </c>
      <c r="V1513" t="s">
        <v>38</v>
      </c>
      <c r="W1513" t="s">
        <v>615</v>
      </c>
      <c r="X1513" t="s">
        <v>617</v>
      </c>
      <c r="Y1513" t="s">
        <v>39</v>
      </c>
      <c r="Z1513" t="s">
        <v>40</v>
      </c>
      <c r="AA1513" t="s">
        <v>41</v>
      </c>
      <c r="AB1513" t="s">
        <v>42</v>
      </c>
      <c r="AC1513" t="s">
        <v>35</v>
      </c>
    </row>
    <row r="1514" spans="1:29" x14ac:dyDescent="0.3">
      <c r="A1514">
        <v>10367</v>
      </c>
      <c r="B1514">
        <v>38</v>
      </c>
      <c r="C1514" s="10">
        <v>23.797944797013237</v>
      </c>
      <c r="D1514">
        <v>38.5</v>
      </c>
      <c r="E1514">
        <v>11</v>
      </c>
      <c r="F1514" t="str" cm="1">
        <f t="array" ref="F1514">_xlfn.IFS(G1514&lt;5000,"Small",AND(G1514&gt;=5000,G1514&lt;=10000),"Medium",G1514&gt;10000,"Large")</f>
        <v>Small</v>
      </c>
      <c r="G1514">
        <v>1463</v>
      </c>
      <c r="H1514" s="10">
        <f t="shared" si="46"/>
        <v>558.67809771349698</v>
      </c>
      <c r="I1514" s="11">
        <f t="shared" si="47"/>
        <v>0.38187156371394188</v>
      </c>
      <c r="J1514" s="1" t="s">
        <v>365</v>
      </c>
      <c r="K1514" s="5">
        <v>38364</v>
      </c>
      <c r="L1514">
        <v>1</v>
      </c>
      <c r="M1514">
        <v>1</v>
      </c>
      <c r="N1514">
        <v>2005</v>
      </c>
      <c r="O1514" t="s">
        <v>167</v>
      </c>
      <c r="P1514">
        <v>50</v>
      </c>
      <c r="Q1514" t="s">
        <v>562</v>
      </c>
      <c r="R1514" t="s">
        <v>50</v>
      </c>
      <c r="S1514" t="s">
        <v>619</v>
      </c>
      <c r="T1514" t="s">
        <v>51</v>
      </c>
      <c r="U1514" t="s">
        <v>615</v>
      </c>
      <c r="V1514" t="s">
        <v>52</v>
      </c>
      <c r="W1514" t="s">
        <v>53</v>
      </c>
      <c r="X1514" t="s">
        <v>620</v>
      </c>
      <c r="Y1514" t="s">
        <v>31</v>
      </c>
      <c r="Z1514" t="s">
        <v>32</v>
      </c>
      <c r="AA1514" t="s">
        <v>54</v>
      </c>
      <c r="AB1514" t="s">
        <v>55</v>
      </c>
      <c r="AC1514" t="s">
        <v>35</v>
      </c>
    </row>
    <row r="1515" spans="1:29" x14ac:dyDescent="0.3">
      <c r="A1515">
        <v>10379</v>
      </c>
      <c r="B1515">
        <v>32</v>
      </c>
      <c r="C1515" s="10">
        <v>72.713960258860695</v>
      </c>
      <c r="D1515">
        <v>100</v>
      </c>
      <c r="E1515">
        <v>3</v>
      </c>
      <c r="F1515" t="str" cm="1">
        <f t="array" ref="F1515">_xlfn.IFS(G1515&lt;5000,"Small",AND(G1515&gt;=5000,G1515&lt;=10000),"Medium",G1515&gt;10000,"Large")</f>
        <v>Small</v>
      </c>
      <c r="G1515">
        <v>3970.56</v>
      </c>
      <c r="H1515" s="10">
        <f t="shared" si="46"/>
        <v>1643.7132717164577</v>
      </c>
      <c r="I1515" s="11">
        <f t="shared" si="47"/>
        <v>0.41397517521872423</v>
      </c>
      <c r="J1515" s="1" t="s">
        <v>24</v>
      </c>
      <c r="K1515" s="5">
        <v>38393</v>
      </c>
      <c r="L1515">
        <v>1</v>
      </c>
      <c r="M1515">
        <v>2</v>
      </c>
      <c r="N1515">
        <v>2005</v>
      </c>
      <c r="O1515" t="s">
        <v>167</v>
      </c>
      <c r="P1515">
        <v>50</v>
      </c>
      <c r="Q1515" t="s">
        <v>562</v>
      </c>
      <c r="R1515" t="s">
        <v>161</v>
      </c>
      <c r="S1515" t="s">
        <v>723</v>
      </c>
      <c r="T1515" t="s">
        <v>162</v>
      </c>
      <c r="U1515" t="s">
        <v>615</v>
      </c>
      <c r="V1515" t="s">
        <v>163</v>
      </c>
      <c r="W1515" t="s">
        <v>615</v>
      </c>
      <c r="X1515" t="s">
        <v>646</v>
      </c>
      <c r="Y1515" t="s">
        <v>164</v>
      </c>
      <c r="Z1515" t="s">
        <v>40</v>
      </c>
      <c r="AA1515" t="s">
        <v>165</v>
      </c>
      <c r="AB1515" t="s">
        <v>166</v>
      </c>
      <c r="AC1515" t="s">
        <v>49</v>
      </c>
    </row>
    <row r="1516" spans="1:29" x14ac:dyDescent="0.3">
      <c r="A1516">
        <v>10407</v>
      </c>
      <c r="B1516">
        <v>64</v>
      </c>
      <c r="C1516" s="10">
        <v>28.356152396029369</v>
      </c>
      <c r="D1516">
        <v>40.25</v>
      </c>
      <c r="E1516">
        <v>10</v>
      </c>
      <c r="F1516" t="str" cm="1">
        <f t="array" ref="F1516">_xlfn.IFS(G1516&lt;5000,"Small",AND(G1516&gt;=5000,G1516&lt;=10000),"Medium",G1516&gt;10000,"Large")</f>
        <v>Small</v>
      </c>
      <c r="G1516">
        <v>2576</v>
      </c>
      <c r="H1516" s="10">
        <f t="shared" si="46"/>
        <v>761.20624665412038</v>
      </c>
      <c r="I1516" s="11">
        <f t="shared" si="47"/>
        <v>0.29549931935330759</v>
      </c>
      <c r="J1516" t="s">
        <v>359</v>
      </c>
      <c r="K1516" s="5">
        <v>38464</v>
      </c>
      <c r="L1516">
        <v>2</v>
      </c>
      <c r="M1516">
        <v>4</v>
      </c>
      <c r="N1516">
        <v>2005</v>
      </c>
      <c r="O1516" t="s">
        <v>167</v>
      </c>
      <c r="P1516">
        <v>50</v>
      </c>
      <c r="Q1516" t="s">
        <v>562</v>
      </c>
      <c r="R1516" t="s">
        <v>355</v>
      </c>
      <c r="S1516" t="s">
        <v>680</v>
      </c>
      <c r="T1516" t="s">
        <v>356</v>
      </c>
      <c r="U1516" t="s">
        <v>615</v>
      </c>
      <c r="V1516" t="s">
        <v>357</v>
      </c>
      <c r="W1516" t="s">
        <v>53</v>
      </c>
      <c r="X1516" t="s">
        <v>623</v>
      </c>
      <c r="Y1516" t="s">
        <v>31</v>
      </c>
      <c r="Z1516" t="s">
        <v>32</v>
      </c>
      <c r="AA1516" t="s">
        <v>95</v>
      </c>
      <c r="AB1516" t="s">
        <v>358</v>
      </c>
      <c r="AC1516" t="s">
        <v>35</v>
      </c>
    </row>
    <row r="1517" spans="1:29" x14ac:dyDescent="0.3">
      <c r="A1517">
        <v>10420</v>
      </c>
      <c r="B1517">
        <v>37</v>
      </c>
      <c r="C1517" s="10">
        <v>41.386638566265873</v>
      </c>
      <c r="D1517">
        <v>60.37</v>
      </c>
      <c r="E1517">
        <v>13</v>
      </c>
      <c r="F1517" t="str" cm="1">
        <f t="array" ref="F1517">_xlfn.IFS(G1517&lt;5000,"Small",AND(G1517&gt;=5000,G1517&lt;=10000),"Medium",G1517&gt;10000,"Large")</f>
        <v>Small</v>
      </c>
      <c r="G1517">
        <v>2233.69</v>
      </c>
      <c r="H1517" s="10">
        <f t="shared" si="46"/>
        <v>702.38437304816284</v>
      </c>
      <c r="I1517" s="11">
        <f t="shared" si="47"/>
        <v>0.31445024737011978</v>
      </c>
      <c r="J1517" t="s">
        <v>271</v>
      </c>
      <c r="K1517" s="5">
        <v>38501</v>
      </c>
      <c r="L1517">
        <v>2</v>
      </c>
      <c r="M1517">
        <v>5</v>
      </c>
      <c r="N1517">
        <v>2005</v>
      </c>
      <c r="O1517" t="s">
        <v>167</v>
      </c>
      <c r="P1517">
        <v>50</v>
      </c>
      <c r="Q1517" t="s">
        <v>562</v>
      </c>
      <c r="R1517" t="s">
        <v>141</v>
      </c>
      <c r="S1517" t="s">
        <v>142</v>
      </c>
      <c r="T1517" t="s">
        <v>143</v>
      </c>
      <c r="U1517" t="s">
        <v>144</v>
      </c>
      <c r="V1517" t="s">
        <v>145</v>
      </c>
      <c r="W1517" t="s">
        <v>146</v>
      </c>
      <c r="X1517" t="s">
        <v>643</v>
      </c>
      <c r="Y1517" t="s">
        <v>88</v>
      </c>
      <c r="Z1517" t="s">
        <v>89</v>
      </c>
      <c r="AA1517" t="s">
        <v>147</v>
      </c>
      <c r="AB1517" t="s">
        <v>148</v>
      </c>
      <c r="AC1517" t="s">
        <v>35</v>
      </c>
    </row>
    <row r="1518" spans="1:29" x14ac:dyDescent="0.3">
      <c r="A1518">
        <v>10106</v>
      </c>
      <c r="B1518">
        <v>28</v>
      </c>
      <c r="C1518" s="10">
        <v>78.376317876574888</v>
      </c>
      <c r="D1518">
        <v>88.63</v>
      </c>
      <c r="E1518">
        <v>4</v>
      </c>
      <c r="F1518" t="str" cm="1">
        <f t="array" ref="F1518">_xlfn.IFS(G1518&lt;5000,"Small",AND(G1518&gt;=5000,G1518&lt;=10000),"Medium",G1518&gt;10000,"Large")</f>
        <v>Small</v>
      </c>
      <c r="G1518">
        <v>2481.64</v>
      </c>
      <c r="H1518" s="10">
        <f t="shared" si="46"/>
        <v>287.10309945590279</v>
      </c>
      <c r="I1518" s="11">
        <f t="shared" si="47"/>
        <v>0.11569087355776939</v>
      </c>
      <c r="J1518" t="s">
        <v>24</v>
      </c>
      <c r="K1518" s="5">
        <v>37669</v>
      </c>
      <c r="L1518">
        <v>1</v>
      </c>
      <c r="M1518">
        <v>2</v>
      </c>
      <c r="N1518">
        <v>2003</v>
      </c>
      <c r="O1518" t="s">
        <v>506</v>
      </c>
      <c r="P1518">
        <v>109</v>
      </c>
      <c r="Q1518" t="s">
        <v>563</v>
      </c>
      <c r="R1518" t="s">
        <v>494</v>
      </c>
      <c r="S1518" t="s">
        <v>762</v>
      </c>
      <c r="T1518" t="s">
        <v>495</v>
      </c>
      <c r="U1518" t="s">
        <v>615</v>
      </c>
      <c r="V1518" t="s">
        <v>496</v>
      </c>
      <c r="W1518" t="s">
        <v>615</v>
      </c>
      <c r="X1518" t="s">
        <v>706</v>
      </c>
      <c r="Y1518" t="s">
        <v>235</v>
      </c>
      <c r="Z1518" t="s">
        <v>40</v>
      </c>
      <c r="AA1518" t="s">
        <v>497</v>
      </c>
      <c r="AB1518" t="s">
        <v>498</v>
      </c>
      <c r="AC1518" t="s">
        <v>35</v>
      </c>
    </row>
    <row r="1519" spans="1:29" x14ac:dyDescent="0.3">
      <c r="A1519">
        <v>10120</v>
      </c>
      <c r="B1519">
        <v>39</v>
      </c>
      <c r="C1519" s="10">
        <v>75.488838935370012</v>
      </c>
      <c r="D1519">
        <v>100</v>
      </c>
      <c r="E1519">
        <v>10</v>
      </c>
      <c r="F1519" t="str" cm="1">
        <f t="array" ref="F1519">_xlfn.IFS(G1519&lt;5000,"Small",AND(G1519&gt;=5000,G1519&lt;=10000),"Medium",G1519&gt;10000,"Large")</f>
        <v>Small</v>
      </c>
      <c r="G1519">
        <v>4651.53</v>
      </c>
      <c r="H1519" s="10">
        <f t="shared" si="46"/>
        <v>1707.4652815205691</v>
      </c>
      <c r="I1519" s="11">
        <f t="shared" si="47"/>
        <v>0.3670760548723902</v>
      </c>
      <c r="J1519" t="s">
        <v>24</v>
      </c>
      <c r="K1519" s="5">
        <v>37740</v>
      </c>
      <c r="L1519">
        <v>2</v>
      </c>
      <c r="M1519">
        <v>4</v>
      </c>
      <c r="N1519">
        <v>2003</v>
      </c>
      <c r="O1519" t="s">
        <v>506</v>
      </c>
      <c r="P1519">
        <v>109</v>
      </c>
      <c r="Q1519" t="s">
        <v>563</v>
      </c>
      <c r="R1519" t="s">
        <v>83</v>
      </c>
      <c r="S1519" s="2" t="s">
        <v>628</v>
      </c>
      <c r="T1519" t="s">
        <v>84</v>
      </c>
      <c r="U1519" t="s">
        <v>85</v>
      </c>
      <c r="V1519" t="s">
        <v>86</v>
      </c>
      <c r="W1519" t="s">
        <v>87</v>
      </c>
      <c r="X1519" t="s">
        <v>629</v>
      </c>
      <c r="Y1519" t="s">
        <v>88</v>
      </c>
      <c r="Z1519" t="s">
        <v>89</v>
      </c>
      <c r="AA1519" t="s">
        <v>90</v>
      </c>
      <c r="AB1519" t="s">
        <v>91</v>
      </c>
      <c r="AC1519" t="s">
        <v>49</v>
      </c>
    </row>
    <row r="1520" spans="1:29" x14ac:dyDescent="0.3">
      <c r="A1520">
        <v>10133</v>
      </c>
      <c r="B1520">
        <v>41</v>
      </c>
      <c r="C1520" s="10">
        <v>73.752044752639605</v>
      </c>
      <c r="D1520">
        <v>94.1</v>
      </c>
      <c r="E1520">
        <v>5</v>
      </c>
      <c r="F1520" t="str" cm="1">
        <f t="array" ref="F1520">_xlfn.IFS(G1520&lt;5000,"Small",AND(G1520&gt;=5000,G1520&lt;=10000),"Medium",G1520&gt;10000,"Large")</f>
        <v>Small</v>
      </c>
      <c r="G1520">
        <v>3858.1</v>
      </c>
      <c r="H1520" s="10">
        <f t="shared" si="46"/>
        <v>834.26616514177613</v>
      </c>
      <c r="I1520" s="11">
        <f t="shared" si="47"/>
        <v>0.21623756904740057</v>
      </c>
      <c r="J1520" t="s">
        <v>24</v>
      </c>
      <c r="K1520" s="5">
        <v>37799</v>
      </c>
      <c r="L1520">
        <v>2</v>
      </c>
      <c r="M1520">
        <v>6</v>
      </c>
      <c r="N1520">
        <v>2003</v>
      </c>
      <c r="O1520" t="s">
        <v>506</v>
      </c>
      <c r="P1520">
        <v>109</v>
      </c>
      <c r="Q1520" t="s">
        <v>563</v>
      </c>
      <c r="R1520" t="s">
        <v>161</v>
      </c>
      <c r="S1520" t="s">
        <v>723</v>
      </c>
      <c r="T1520" t="s">
        <v>162</v>
      </c>
      <c r="U1520" t="s">
        <v>615</v>
      </c>
      <c r="V1520" t="s">
        <v>163</v>
      </c>
      <c r="W1520" t="s">
        <v>615</v>
      </c>
      <c r="X1520" t="s">
        <v>646</v>
      </c>
      <c r="Y1520" t="s">
        <v>164</v>
      </c>
      <c r="Z1520" t="s">
        <v>40</v>
      </c>
      <c r="AA1520" t="s">
        <v>165</v>
      </c>
      <c r="AB1520" t="s">
        <v>166</v>
      </c>
      <c r="AC1520" t="s">
        <v>49</v>
      </c>
    </row>
    <row r="1521" spans="1:29" x14ac:dyDescent="0.3">
      <c r="A1521">
        <v>10145</v>
      </c>
      <c r="B1521">
        <v>40</v>
      </c>
      <c r="C1521" s="10">
        <v>56.279644543443311</v>
      </c>
      <c r="D1521">
        <v>87.54</v>
      </c>
      <c r="E1521">
        <v>16</v>
      </c>
      <c r="F1521" t="str" cm="1">
        <f t="array" ref="F1521">_xlfn.IFS(G1521&lt;5000,"Small",AND(G1521&gt;=5000,G1521&lt;=10000),"Medium",G1521&gt;10000,"Large")</f>
        <v>Small</v>
      </c>
      <c r="G1521">
        <v>3501.6</v>
      </c>
      <c r="H1521" s="10">
        <f t="shared" si="46"/>
        <v>1250.4142182622677</v>
      </c>
      <c r="I1521" s="11">
        <f t="shared" si="47"/>
        <v>0.35709796043587722</v>
      </c>
      <c r="J1521" t="s">
        <v>24</v>
      </c>
      <c r="K1521" s="5">
        <v>37858</v>
      </c>
      <c r="L1521">
        <v>3</v>
      </c>
      <c r="M1521">
        <v>8</v>
      </c>
      <c r="N1521">
        <v>2003</v>
      </c>
      <c r="O1521" t="s">
        <v>506</v>
      </c>
      <c r="P1521">
        <v>109</v>
      </c>
      <c r="Q1521" t="s">
        <v>563</v>
      </c>
      <c r="R1521" t="s">
        <v>50</v>
      </c>
      <c r="S1521" t="s">
        <v>619</v>
      </c>
      <c r="T1521" t="s">
        <v>51</v>
      </c>
      <c r="U1521" t="s">
        <v>615</v>
      </c>
      <c r="V1521" t="s">
        <v>52</v>
      </c>
      <c r="W1521" t="s">
        <v>53</v>
      </c>
      <c r="X1521" t="s">
        <v>620</v>
      </c>
      <c r="Y1521" t="s">
        <v>31</v>
      </c>
      <c r="Z1521" t="s">
        <v>32</v>
      </c>
      <c r="AA1521" t="s">
        <v>54</v>
      </c>
      <c r="AB1521" t="s">
        <v>55</v>
      </c>
      <c r="AC1521" t="s">
        <v>49</v>
      </c>
    </row>
    <row r="1522" spans="1:29" x14ac:dyDescent="0.3">
      <c r="A1522">
        <v>10168</v>
      </c>
      <c r="B1522">
        <v>49</v>
      </c>
      <c r="C1522" s="10">
        <v>60.808304153136696</v>
      </c>
      <c r="D1522">
        <v>100</v>
      </c>
      <c r="E1522">
        <v>11</v>
      </c>
      <c r="F1522" t="str" cm="1">
        <f t="array" ref="F1522">_xlfn.IFS(G1522&lt;5000,"Small",AND(G1522&gt;=5000,G1522&lt;=10000),"Medium",G1522&gt;10000,"Large")</f>
        <v>Medium</v>
      </c>
      <c r="G1522">
        <v>6433.7</v>
      </c>
      <c r="H1522" s="10">
        <f t="shared" si="46"/>
        <v>3454.0930964963018</v>
      </c>
      <c r="I1522" s="11">
        <f t="shared" si="47"/>
        <v>0.53687506357093151</v>
      </c>
      <c r="J1522" t="s">
        <v>24</v>
      </c>
      <c r="K1522" s="5">
        <v>37922</v>
      </c>
      <c r="L1522">
        <v>4</v>
      </c>
      <c r="M1522">
        <v>10</v>
      </c>
      <c r="N1522">
        <v>2003</v>
      </c>
      <c r="O1522" t="s">
        <v>506</v>
      </c>
      <c r="P1522">
        <v>109</v>
      </c>
      <c r="Q1522" t="s">
        <v>563</v>
      </c>
      <c r="R1522" t="s">
        <v>60</v>
      </c>
      <c r="S1522" t="s">
        <v>622</v>
      </c>
      <c r="T1522" t="s">
        <v>61</v>
      </c>
      <c r="U1522" t="s">
        <v>615</v>
      </c>
      <c r="V1522" t="s">
        <v>62</v>
      </c>
      <c r="W1522" t="s">
        <v>53</v>
      </c>
      <c r="X1522" t="s">
        <v>623</v>
      </c>
      <c r="Y1522" t="s">
        <v>31</v>
      </c>
      <c r="Z1522" t="s">
        <v>32</v>
      </c>
      <c r="AA1522" t="s">
        <v>63</v>
      </c>
      <c r="AB1522" t="s">
        <v>64</v>
      </c>
      <c r="AC1522" t="s">
        <v>49</v>
      </c>
    </row>
    <row r="1523" spans="1:29" x14ac:dyDescent="0.3">
      <c r="A1523">
        <v>10210</v>
      </c>
      <c r="B1523">
        <v>27</v>
      </c>
      <c r="C1523" s="10">
        <v>72.258186954717061</v>
      </c>
      <c r="D1523">
        <v>98.48</v>
      </c>
      <c r="E1523">
        <v>9</v>
      </c>
      <c r="F1523" t="str" cm="1">
        <f t="array" ref="F1523">_xlfn.IFS(G1523&lt;5000,"Small",AND(G1523&gt;=5000,G1523&lt;=10000),"Medium",G1523&gt;10000,"Large")</f>
        <v>Small</v>
      </c>
      <c r="G1523">
        <v>2658.96</v>
      </c>
      <c r="H1523" s="10">
        <f t="shared" si="46"/>
        <v>707.98895222263945</v>
      </c>
      <c r="I1523" s="11">
        <f t="shared" si="47"/>
        <v>0.26626536398540762</v>
      </c>
      <c r="J1523" s="1" t="s">
        <v>24</v>
      </c>
      <c r="K1523" s="5">
        <v>37998</v>
      </c>
      <c r="L1523">
        <v>1</v>
      </c>
      <c r="M1523">
        <v>1</v>
      </c>
      <c r="N1523">
        <v>2004</v>
      </c>
      <c r="O1523" t="s">
        <v>506</v>
      </c>
      <c r="P1523">
        <v>109</v>
      </c>
      <c r="Q1523" t="s">
        <v>563</v>
      </c>
      <c r="R1523" t="s">
        <v>273</v>
      </c>
      <c r="S1523" t="s">
        <v>274</v>
      </c>
      <c r="T1523" t="s">
        <v>275</v>
      </c>
      <c r="U1523" t="s">
        <v>615</v>
      </c>
      <c r="V1523" t="s">
        <v>276</v>
      </c>
      <c r="W1523" t="s">
        <v>276</v>
      </c>
      <c r="X1523" t="s">
        <v>277</v>
      </c>
      <c r="Y1523" t="s">
        <v>182</v>
      </c>
      <c r="Z1523" t="s">
        <v>182</v>
      </c>
      <c r="AA1523" t="s">
        <v>278</v>
      </c>
      <c r="AB1523" t="s">
        <v>279</v>
      </c>
      <c r="AC1523" t="s">
        <v>35</v>
      </c>
    </row>
    <row r="1524" spans="1:29" x14ac:dyDescent="0.3">
      <c r="A1524">
        <v>10223</v>
      </c>
      <c r="B1524">
        <v>34</v>
      </c>
      <c r="C1524" s="10">
        <v>81.175374215809342</v>
      </c>
      <c r="D1524">
        <v>100</v>
      </c>
      <c r="E1524">
        <v>11</v>
      </c>
      <c r="F1524" t="str" cm="1">
        <f t="array" ref="F1524">_xlfn.IFS(G1524&lt;5000,"Small",AND(G1524&gt;=5000,G1524&lt;=10000),"Medium",G1524&gt;10000,"Large")</f>
        <v>Small</v>
      </c>
      <c r="G1524">
        <v>3608.76</v>
      </c>
      <c r="H1524" s="10">
        <f t="shared" si="46"/>
        <v>848.79727666248255</v>
      </c>
      <c r="I1524" s="11">
        <f t="shared" si="47"/>
        <v>0.23520468988308518</v>
      </c>
      <c r="J1524" t="s">
        <v>24</v>
      </c>
      <c r="K1524" s="5">
        <v>38037</v>
      </c>
      <c r="L1524">
        <v>1</v>
      </c>
      <c r="M1524">
        <v>2</v>
      </c>
      <c r="N1524">
        <v>2004</v>
      </c>
      <c r="O1524" t="s">
        <v>506</v>
      </c>
      <c r="P1524">
        <v>109</v>
      </c>
      <c r="Q1524" t="s">
        <v>563</v>
      </c>
      <c r="R1524" t="s">
        <v>83</v>
      </c>
      <c r="S1524" s="2" t="s">
        <v>628</v>
      </c>
      <c r="T1524" t="s">
        <v>84</v>
      </c>
      <c r="U1524" t="s">
        <v>85</v>
      </c>
      <c r="V1524" t="s">
        <v>86</v>
      </c>
      <c r="W1524" t="s">
        <v>87</v>
      </c>
      <c r="X1524" t="s">
        <v>629</v>
      </c>
      <c r="Y1524" t="s">
        <v>88</v>
      </c>
      <c r="Z1524" t="s">
        <v>89</v>
      </c>
      <c r="AA1524" t="s">
        <v>90</v>
      </c>
      <c r="AB1524" t="s">
        <v>91</v>
      </c>
      <c r="AC1524" t="s">
        <v>49</v>
      </c>
    </row>
    <row r="1525" spans="1:29" x14ac:dyDescent="0.3">
      <c r="A1525">
        <v>10235</v>
      </c>
      <c r="B1525">
        <v>23</v>
      </c>
      <c r="C1525" s="10">
        <v>83.87193683696708</v>
      </c>
      <c r="D1525">
        <v>96.29</v>
      </c>
      <c r="E1525">
        <v>5</v>
      </c>
      <c r="F1525" t="str" cm="1">
        <f t="array" ref="F1525">_xlfn.IFS(G1525&lt;5000,"Small",AND(G1525&gt;=5000,G1525&lt;=10000),"Medium",G1525&gt;10000,"Large")</f>
        <v>Small</v>
      </c>
      <c r="G1525">
        <v>2214.67</v>
      </c>
      <c r="H1525" s="10">
        <f t="shared" si="46"/>
        <v>285.6154527497572</v>
      </c>
      <c r="I1525" s="11">
        <f t="shared" si="47"/>
        <v>0.12896524211271079</v>
      </c>
      <c r="J1525" s="1" t="s">
        <v>24</v>
      </c>
      <c r="K1525" s="5">
        <v>38079</v>
      </c>
      <c r="L1525">
        <v>2</v>
      </c>
      <c r="M1525">
        <v>4</v>
      </c>
      <c r="N1525">
        <v>2004</v>
      </c>
      <c r="O1525" t="s">
        <v>506</v>
      </c>
      <c r="P1525">
        <v>109</v>
      </c>
      <c r="Q1525" t="s">
        <v>563</v>
      </c>
      <c r="R1525" t="s">
        <v>336</v>
      </c>
      <c r="S1525" t="s">
        <v>745</v>
      </c>
      <c r="T1525" t="s">
        <v>337</v>
      </c>
      <c r="U1525" t="s">
        <v>615</v>
      </c>
      <c r="V1525" t="s">
        <v>338</v>
      </c>
      <c r="W1525" t="s">
        <v>208</v>
      </c>
      <c r="X1525" t="s">
        <v>746</v>
      </c>
      <c r="Y1525" t="s">
        <v>209</v>
      </c>
      <c r="Z1525" t="s">
        <v>32</v>
      </c>
      <c r="AA1525" t="s">
        <v>339</v>
      </c>
      <c r="AB1525" t="s">
        <v>159</v>
      </c>
      <c r="AC1525" t="s">
        <v>35</v>
      </c>
    </row>
    <row r="1526" spans="1:29" x14ac:dyDescent="0.3">
      <c r="A1526">
        <v>10250</v>
      </c>
      <c r="B1526">
        <v>31</v>
      </c>
      <c r="C1526" s="10">
        <v>59.982097546484269</v>
      </c>
      <c r="D1526">
        <v>88.63</v>
      </c>
      <c r="E1526">
        <v>6</v>
      </c>
      <c r="F1526" t="str" cm="1">
        <f t="array" ref="F1526">_xlfn.IFS(G1526&lt;5000,"Small",AND(G1526&gt;=5000,G1526&lt;=10000),"Medium",G1526&gt;10000,"Large")</f>
        <v>Small</v>
      </c>
      <c r="G1526">
        <v>2747.53</v>
      </c>
      <c r="H1526" s="10">
        <f t="shared" si="46"/>
        <v>888.08497605898788</v>
      </c>
      <c r="I1526" s="11">
        <f t="shared" si="47"/>
        <v>0.32323031088249732</v>
      </c>
      <c r="J1526" s="1" t="s">
        <v>24</v>
      </c>
      <c r="K1526" s="5">
        <v>38118</v>
      </c>
      <c r="L1526">
        <v>2</v>
      </c>
      <c r="M1526">
        <v>5</v>
      </c>
      <c r="N1526">
        <v>2004</v>
      </c>
      <c r="O1526" t="s">
        <v>506</v>
      </c>
      <c r="P1526">
        <v>109</v>
      </c>
      <c r="Q1526" t="s">
        <v>563</v>
      </c>
      <c r="R1526" t="s">
        <v>355</v>
      </c>
      <c r="S1526" t="s">
        <v>680</v>
      </c>
      <c r="T1526" t="s">
        <v>356</v>
      </c>
      <c r="U1526" t="s">
        <v>615</v>
      </c>
      <c r="V1526" t="s">
        <v>357</v>
      </c>
      <c r="W1526" t="s">
        <v>53</v>
      </c>
      <c r="X1526" t="s">
        <v>623</v>
      </c>
      <c r="Y1526" t="s">
        <v>31</v>
      </c>
      <c r="Z1526" t="s">
        <v>32</v>
      </c>
      <c r="AA1526" t="s">
        <v>95</v>
      </c>
      <c r="AB1526" t="s">
        <v>358</v>
      </c>
      <c r="AC1526" t="s">
        <v>35</v>
      </c>
    </row>
    <row r="1527" spans="1:29" x14ac:dyDescent="0.3">
      <c r="A1527">
        <v>10262</v>
      </c>
      <c r="B1527">
        <v>34</v>
      </c>
      <c r="C1527" s="10">
        <v>67.371634082192401</v>
      </c>
      <c r="D1527">
        <v>97.38</v>
      </c>
      <c r="E1527">
        <v>1</v>
      </c>
      <c r="F1527" t="str" cm="1">
        <f t="array" ref="F1527">_xlfn.IFS(G1527&lt;5000,"Small",AND(G1527&gt;=5000,G1527&lt;=10000),"Medium",G1527&gt;10000,"Large")</f>
        <v>Small</v>
      </c>
      <c r="G1527">
        <v>3310.92</v>
      </c>
      <c r="H1527" s="10">
        <f t="shared" si="46"/>
        <v>1020.2844412054583</v>
      </c>
      <c r="I1527" s="11">
        <f t="shared" si="47"/>
        <v>0.30815738260225506</v>
      </c>
      <c r="J1527" t="s">
        <v>307</v>
      </c>
      <c r="K1527" s="5">
        <v>38162</v>
      </c>
      <c r="L1527">
        <v>2</v>
      </c>
      <c r="M1527">
        <v>6</v>
      </c>
      <c r="N1527">
        <v>2004</v>
      </c>
      <c r="O1527" t="s">
        <v>506</v>
      </c>
      <c r="P1527">
        <v>109</v>
      </c>
      <c r="Q1527" t="s">
        <v>563</v>
      </c>
      <c r="R1527" t="s">
        <v>161</v>
      </c>
      <c r="S1527" t="s">
        <v>723</v>
      </c>
      <c r="T1527" t="s">
        <v>162</v>
      </c>
      <c r="U1527" t="s">
        <v>615</v>
      </c>
      <c r="V1527" t="s">
        <v>163</v>
      </c>
      <c r="W1527" t="s">
        <v>615</v>
      </c>
      <c r="X1527" t="s">
        <v>646</v>
      </c>
      <c r="Y1527" t="s">
        <v>164</v>
      </c>
      <c r="Z1527" t="s">
        <v>40</v>
      </c>
      <c r="AA1527" t="s">
        <v>165</v>
      </c>
      <c r="AB1527" t="s">
        <v>166</v>
      </c>
      <c r="AC1527" t="s">
        <v>49</v>
      </c>
    </row>
    <row r="1528" spans="1:29" x14ac:dyDescent="0.3">
      <c r="A1528">
        <v>10275</v>
      </c>
      <c r="B1528">
        <v>25</v>
      </c>
      <c r="C1528" s="10">
        <v>73.397225487370591</v>
      </c>
      <c r="D1528">
        <v>95.2</v>
      </c>
      <c r="E1528">
        <v>11</v>
      </c>
      <c r="F1528" t="str" cm="1">
        <f t="array" ref="F1528">_xlfn.IFS(G1528&lt;5000,"Small",AND(G1528&gt;=5000,G1528&lt;=10000),"Medium",G1528&gt;10000,"Large")</f>
        <v>Small</v>
      </c>
      <c r="G1528">
        <v>2380</v>
      </c>
      <c r="H1528" s="10">
        <f t="shared" si="46"/>
        <v>545.0693628157353</v>
      </c>
      <c r="I1528" s="11">
        <f t="shared" si="47"/>
        <v>0.22902074067888037</v>
      </c>
      <c r="J1528" t="s">
        <v>24</v>
      </c>
      <c r="K1528" s="5">
        <v>38191</v>
      </c>
      <c r="L1528">
        <v>3</v>
      </c>
      <c r="M1528">
        <v>7</v>
      </c>
      <c r="N1528">
        <v>2004</v>
      </c>
      <c r="O1528" t="s">
        <v>506</v>
      </c>
      <c r="P1528">
        <v>109</v>
      </c>
      <c r="Q1528" t="s">
        <v>563</v>
      </c>
      <c r="R1528" t="s">
        <v>107</v>
      </c>
      <c r="S1528" t="s">
        <v>717</v>
      </c>
      <c r="T1528" t="s">
        <v>108</v>
      </c>
      <c r="U1528" t="s">
        <v>615</v>
      </c>
      <c r="V1528" t="s">
        <v>109</v>
      </c>
      <c r="W1528" t="s">
        <v>615</v>
      </c>
      <c r="X1528" t="s">
        <v>635</v>
      </c>
      <c r="Y1528" t="s">
        <v>39</v>
      </c>
      <c r="Z1528" t="s">
        <v>40</v>
      </c>
      <c r="AA1528" t="s">
        <v>110</v>
      </c>
      <c r="AB1528" t="s">
        <v>111</v>
      </c>
      <c r="AC1528" t="s">
        <v>35</v>
      </c>
    </row>
    <row r="1529" spans="1:29" x14ac:dyDescent="0.3">
      <c r="A1529">
        <v>10284</v>
      </c>
      <c r="B1529">
        <v>22</v>
      </c>
      <c r="C1529" s="10">
        <v>89.864747293575846</v>
      </c>
      <c r="D1529">
        <v>100</v>
      </c>
      <c r="E1529">
        <v>3</v>
      </c>
      <c r="F1529" t="str" cm="1">
        <f t="array" ref="F1529">_xlfn.IFS(G1529&lt;5000,"Small",AND(G1529&gt;=5000,G1529&lt;=10000),"Medium",G1529&gt;10000,"Large")</f>
        <v>Small</v>
      </c>
      <c r="G1529">
        <v>2310.88</v>
      </c>
      <c r="H1529" s="10">
        <f t="shared" si="46"/>
        <v>333.85555954133156</v>
      </c>
      <c r="I1529" s="11">
        <f t="shared" si="47"/>
        <v>0.14447117961180655</v>
      </c>
      <c r="J1529" t="s">
        <v>24</v>
      </c>
      <c r="K1529" s="5">
        <v>38220</v>
      </c>
      <c r="L1529">
        <v>3</v>
      </c>
      <c r="M1529">
        <v>8</v>
      </c>
      <c r="N1529">
        <v>2004</v>
      </c>
      <c r="O1529" t="s">
        <v>506</v>
      </c>
      <c r="P1529">
        <v>109</v>
      </c>
      <c r="Q1529" t="s">
        <v>563</v>
      </c>
      <c r="R1529" t="s">
        <v>487</v>
      </c>
      <c r="S1529" s="2" t="s">
        <v>705</v>
      </c>
      <c r="T1529" t="s">
        <v>488</v>
      </c>
      <c r="U1529" t="s">
        <v>615</v>
      </c>
      <c r="V1529" t="s">
        <v>489</v>
      </c>
      <c r="W1529" t="s">
        <v>615</v>
      </c>
      <c r="X1529" t="s">
        <v>761</v>
      </c>
      <c r="Y1529" t="s">
        <v>73</v>
      </c>
      <c r="Z1529" t="s">
        <v>40</v>
      </c>
      <c r="AA1529" t="s">
        <v>490</v>
      </c>
      <c r="AB1529" t="s">
        <v>491</v>
      </c>
      <c r="AC1529" t="s">
        <v>35</v>
      </c>
    </row>
    <row r="1530" spans="1:29" x14ac:dyDescent="0.3">
      <c r="A1530">
        <v>10297</v>
      </c>
      <c r="B1530">
        <v>32</v>
      </c>
      <c r="C1530" s="10">
        <v>60.266795563875085</v>
      </c>
      <c r="D1530">
        <v>100</v>
      </c>
      <c r="E1530">
        <v>6</v>
      </c>
      <c r="F1530" t="str" cm="1">
        <f t="array" ref="F1530">_xlfn.IFS(G1530&lt;5000,"Small",AND(G1530&gt;=5000,G1530&lt;=10000),"Medium",G1530&gt;10000,"Large")</f>
        <v>Small</v>
      </c>
      <c r="G1530">
        <v>4061.76</v>
      </c>
      <c r="H1530" s="10">
        <f t="shared" si="46"/>
        <v>2133.2225419559973</v>
      </c>
      <c r="I1530" s="11">
        <f t="shared" si="47"/>
        <v>0.52519659998522739</v>
      </c>
      <c r="J1530" t="s">
        <v>24</v>
      </c>
      <c r="K1530" s="5">
        <v>38246</v>
      </c>
      <c r="L1530">
        <v>3</v>
      </c>
      <c r="M1530">
        <v>9</v>
      </c>
      <c r="N1530">
        <v>2004</v>
      </c>
      <c r="O1530" t="s">
        <v>506</v>
      </c>
      <c r="P1530">
        <v>109</v>
      </c>
      <c r="Q1530" t="s">
        <v>563</v>
      </c>
      <c r="R1530" t="s">
        <v>429</v>
      </c>
      <c r="S1530" s="2" t="s">
        <v>693</v>
      </c>
      <c r="T1530" t="s">
        <v>430</v>
      </c>
      <c r="U1530" t="s">
        <v>431</v>
      </c>
      <c r="V1530" t="s">
        <v>432</v>
      </c>
      <c r="W1530" t="s">
        <v>615</v>
      </c>
      <c r="X1530" t="s">
        <v>694</v>
      </c>
      <c r="Y1530" t="s">
        <v>433</v>
      </c>
      <c r="Z1530" t="s">
        <v>40</v>
      </c>
      <c r="AA1530" t="s">
        <v>434</v>
      </c>
      <c r="AB1530" t="s">
        <v>435</v>
      </c>
      <c r="AC1530" t="s">
        <v>49</v>
      </c>
    </row>
    <row r="1531" spans="1:29" x14ac:dyDescent="0.3">
      <c r="A1531">
        <v>10308</v>
      </c>
      <c r="B1531">
        <v>31</v>
      </c>
      <c r="C1531" s="10">
        <v>73.684456776372684</v>
      </c>
      <c r="D1531">
        <v>100</v>
      </c>
      <c r="E1531">
        <v>9</v>
      </c>
      <c r="F1531" t="str" cm="1">
        <f t="array" ref="F1531">_xlfn.IFS(G1531&lt;5000,"Small",AND(G1531&gt;=5000,G1531&lt;=10000),"Medium",G1531&gt;10000,"Large")</f>
        <v>Small</v>
      </c>
      <c r="G1531">
        <v>3493.7</v>
      </c>
      <c r="H1531" s="10">
        <f t="shared" si="46"/>
        <v>1209.4818399324467</v>
      </c>
      <c r="I1531" s="11">
        <f t="shared" si="47"/>
        <v>0.34618938086625833</v>
      </c>
      <c r="J1531" t="s">
        <v>24</v>
      </c>
      <c r="K1531" s="5">
        <v>38275</v>
      </c>
      <c r="L1531">
        <v>4</v>
      </c>
      <c r="M1531">
        <v>10</v>
      </c>
      <c r="N1531">
        <v>2004</v>
      </c>
      <c r="O1531" t="s">
        <v>506</v>
      </c>
      <c r="P1531">
        <v>109</v>
      </c>
      <c r="Q1531" t="s">
        <v>563</v>
      </c>
      <c r="R1531" t="s">
        <v>287</v>
      </c>
      <c r="S1531" t="s">
        <v>668</v>
      </c>
      <c r="T1531" t="s">
        <v>288</v>
      </c>
      <c r="U1531" t="s">
        <v>615</v>
      </c>
      <c r="V1531" t="s">
        <v>289</v>
      </c>
      <c r="W1531" t="s">
        <v>30</v>
      </c>
      <c r="X1531" t="s">
        <v>669</v>
      </c>
      <c r="Y1531" t="s">
        <v>31</v>
      </c>
      <c r="Z1531" t="s">
        <v>32</v>
      </c>
      <c r="AA1531" t="s">
        <v>95</v>
      </c>
      <c r="AB1531" t="s">
        <v>216</v>
      </c>
      <c r="AC1531" t="s">
        <v>49</v>
      </c>
    </row>
    <row r="1532" spans="1:29" x14ac:dyDescent="0.3">
      <c r="A1532">
        <v>10316</v>
      </c>
      <c r="B1532">
        <v>25</v>
      </c>
      <c r="C1532" s="10">
        <v>88.804311761253004</v>
      </c>
      <c r="D1532">
        <v>100</v>
      </c>
      <c r="E1532">
        <v>1</v>
      </c>
      <c r="F1532" t="str" cm="1">
        <f t="array" ref="F1532">_xlfn.IFS(G1532&lt;5000,"Small",AND(G1532&gt;=5000,G1532&lt;=10000),"Medium",G1532&gt;10000,"Large")</f>
        <v>Small</v>
      </c>
      <c r="G1532">
        <v>2872.25</v>
      </c>
      <c r="H1532" s="10">
        <f t="shared" si="46"/>
        <v>652.14220596867472</v>
      </c>
      <c r="I1532" s="11">
        <f t="shared" si="47"/>
        <v>0.22704924918397587</v>
      </c>
      <c r="J1532" s="1" t="s">
        <v>24</v>
      </c>
      <c r="K1532" s="5">
        <v>38292</v>
      </c>
      <c r="L1532">
        <v>4</v>
      </c>
      <c r="M1532">
        <v>11</v>
      </c>
      <c r="N1532">
        <v>2004</v>
      </c>
      <c r="O1532" t="s">
        <v>506</v>
      </c>
      <c r="P1532">
        <v>109</v>
      </c>
      <c r="Q1532" t="s">
        <v>563</v>
      </c>
      <c r="R1532" t="s">
        <v>344</v>
      </c>
      <c r="S1532" t="s">
        <v>747</v>
      </c>
      <c r="T1532" t="s">
        <v>345</v>
      </c>
      <c r="U1532" t="s">
        <v>615</v>
      </c>
      <c r="V1532" t="s">
        <v>346</v>
      </c>
      <c r="W1532" t="s">
        <v>347</v>
      </c>
      <c r="X1532" t="s">
        <v>748</v>
      </c>
      <c r="Y1532" t="s">
        <v>157</v>
      </c>
      <c r="Z1532" t="s">
        <v>40</v>
      </c>
      <c r="AA1532" t="s">
        <v>348</v>
      </c>
      <c r="AB1532" t="s">
        <v>349</v>
      </c>
      <c r="AC1532" t="s">
        <v>35</v>
      </c>
    </row>
    <row r="1533" spans="1:29" x14ac:dyDescent="0.3">
      <c r="A1533">
        <v>10328</v>
      </c>
      <c r="B1533">
        <v>47</v>
      </c>
      <c r="C1533" s="10">
        <v>60.539570386220326</v>
      </c>
      <c r="D1533">
        <v>87.54</v>
      </c>
      <c r="E1533">
        <v>14</v>
      </c>
      <c r="F1533" t="str" cm="1">
        <f t="array" ref="F1533">_xlfn.IFS(G1533&lt;5000,"Small",AND(G1533&gt;=5000,G1533&lt;=10000),"Medium",G1533&gt;10000,"Large")</f>
        <v>Small</v>
      </c>
      <c r="G1533">
        <v>4114.38</v>
      </c>
      <c r="H1533" s="10">
        <f t="shared" si="46"/>
        <v>1269.0201918476446</v>
      </c>
      <c r="I1533" s="11">
        <f t="shared" si="47"/>
        <v>0.30843533943088497</v>
      </c>
      <c r="J1533" s="1" t="s">
        <v>24</v>
      </c>
      <c r="K1533" s="5">
        <v>38303</v>
      </c>
      <c r="L1533">
        <v>4</v>
      </c>
      <c r="M1533">
        <v>11</v>
      </c>
      <c r="N1533">
        <v>2004</v>
      </c>
      <c r="O1533" t="s">
        <v>506</v>
      </c>
      <c r="P1533">
        <v>109</v>
      </c>
      <c r="Q1533" t="s">
        <v>563</v>
      </c>
      <c r="R1533" t="s">
        <v>494</v>
      </c>
      <c r="S1533" t="s">
        <v>762</v>
      </c>
      <c r="T1533" t="s">
        <v>495</v>
      </c>
      <c r="U1533" t="s">
        <v>615</v>
      </c>
      <c r="V1533" t="s">
        <v>496</v>
      </c>
      <c r="W1533" t="s">
        <v>615</v>
      </c>
      <c r="X1533" t="s">
        <v>706</v>
      </c>
      <c r="Y1533" t="s">
        <v>235</v>
      </c>
      <c r="Z1533" t="s">
        <v>40</v>
      </c>
      <c r="AA1533" t="s">
        <v>497</v>
      </c>
      <c r="AB1533" t="s">
        <v>498</v>
      </c>
      <c r="AC1533" t="s">
        <v>49</v>
      </c>
    </row>
    <row r="1534" spans="1:29" x14ac:dyDescent="0.3">
      <c r="A1534">
        <v>10339</v>
      </c>
      <c r="B1534">
        <v>21</v>
      </c>
      <c r="C1534" s="10">
        <v>33.912074124080931</v>
      </c>
      <c r="D1534">
        <v>50.65</v>
      </c>
      <c r="E1534">
        <v>7</v>
      </c>
      <c r="F1534" t="str" cm="1">
        <f t="array" ref="F1534">_xlfn.IFS(G1534&lt;5000,"Small",AND(G1534&gt;=5000,G1534&lt;=10000),"Medium",G1534&gt;10000,"Large")</f>
        <v>Small</v>
      </c>
      <c r="G1534">
        <v>1063.6500000000001</v>
      </c>
      <c r="H1534" s="10">
        <f t="shared" si="46"/>
        <v>351.49644339430051</v>
      </c>
      <c r="I1534" s="11">
        <f t="shared" si="47"/>
        <v>0.33046250495397966</v>
      </c>
      <c r="J1534" t="s">
        <v>24</v>
      </c>
      <c r="K1534" s="5">
        <v>38314</v>
      </c>
      <c r="L1534">
        <v>4</v>
      </c>
      <c r="M1534">
        <v>11</v>
      </c>
      <c r="N1534">
        <v>2004</v>
      </c>
      <c r="O1534" t="s">
        <v>506</v>
      </c>
      <c r="P1534">
        <v>109</v>
      </c>
      <c r="Q1534" t="s">
        <v>563</v>
      </c>
      <c r="R1534" t="s">
        <v>224</v>
      </c>
      <c r="S1534" t="s">
        <v>225</v>
      </c>
      <c r="T1534" t="s">
        <v>226</v>
      </c>
      <c r="U1534" t="s">
        <v>615</v>
      </c>
      <c r="V1534" t="s">
        <v>227</v>
      </c>
      <c r="W1534" t="s">
        <v>228</v>
      </c>
      <c r="X1534" t="s">
        <v>229</v>
      </c>
      <c r="Y1534" t="s">
        <v>182</v>
      </c>
      <c r="Z1534" t="s">
        <v>182</v>
      </c>
      <c r="AA1534" t="s">
        <v>230</v>
      </c>
      <c r="AB1534" t="s">
        <v>231</v>
      </c>
      <c r="AC1534" t="s">
        <v>35</v>
      </c>
    </row>
    <row r="1535" spans="1:29" x14ac:dyDescent="0.3">
      <c r="A1535">
        <v>10353</v>
      </c>
      <c r="B1535">
        <v>28</v>
      </c>
      <c r="C1535" s="10">
        <v>60.932255082962925</v>
      </c>
      <c r="D1535">
        <v>71.73</v>
      </c>
      <c r="E1535">
        <v>2</v>
      </c>
      <c r="F1535" t="str" cm="1">
        <f t="array" ref="F1535">_xlfn.IFS(G1535&lt;5000,"Small",AND(G1535&gt;=5000,G1535&lt;=10000),"Medium",G1535&gt;10000,"Large")</f>
        <v>Small</v>
      </c>
      <c r="G1535">
        <v>2008.44</v>
      </c>
      <c r="H1535" s="10">
        <f t="shared" si="46"/>
        <v>302.3368576770381</v>
      </c>
      <c r="I1535" s="11">
        <f t="shared" si="47"/>
        <v>0.15053317882388226</v>
      </c>
      <c r="J1535" s="1" t="s">
        <v>24</v>
      </c>
      <c r="K1535" s="5">
        <v>38325</v>
      </c>
      <c r="L1535">
        <v>4</v>
      </c>
      <c r="M1535">
        <v>12</v>
      </c>
      <c r="N1535">
        <v>2004</v>
      </c>
      <c r="O1535" t="s">
        <v>506</v>
      </c>
      <c r="P1535">
        <v>109</v>
      </c>
      <c r="Q1535" t="s">
        <v>563</v>
      </c>
      <c r="R1535" t="s">
        <v>508</v>
      </c>
      <c r="S1535" t="s">
        <v>708</v>
      </c>
      <c r="T1535" t="s">
        <v>509</v>
      </c>
      <c r="U1535" t="s">
        <v>615</v>
      </c>
      <c r="V1535" t="s">
        <v>462</v>
      </c>
      <c r="W1535" t="s">
        <v>105</v>
      </c>
      <c r="X1535" t="s">
        <v>709</v>
      </c>
      <c r="Y1535" t="s">
        <v>31</v>
      </c>
      <c r="Z1535" t="s">
        <v>32</v>
      </c>
      <c r="AA1535" t="s">
        <v>510</v>
      </c>
      <c r="AB1535" t="s">
        <v>511</v>
      </c>
      <c r="AC1535" t="s">
        <v>35</v>
      </c>
    </row>
    <row r="1536" spans="1:29" x14ac:dyDescent="0.3">
      <c r="A1536">
        <v>10374</v>
      </c>
      <c r="B1536">
        <v>46</v>
      </c>
      <c r="C1536" s="10">
        <v>64.207765748322217</v>
      </c>
      <c r="D1536">
        <v>94.1</v>
      </c>
      <c r="E1536">
        <v>3</v>
      </c>
      <c r="F1536" t="str" cm="1">
        <f t="array" ref="F1536">_xlfn.IFS(G1536&lt;5000,"Small",AND(G1536&gt;=5000,G1536&lt;=10000),"Medium",G1536&gt;10000,"Large")</f>
        <v>Small</v>
      </c>
      <c r="G1536">
        <v>4328.6000000000004</v>
      </c>
      <c r="H1536" s="10">
        <f t="shared" si="46"/>
        <v>1375.0427755771784</v>
      </c>
      <c r="I1536" s="11">
        <f t="shared" si="47"/>
        <v>0.31766455102739416</v>
      </c>
      <c r="J1536" s="1" t="s">
        <v>24</v>
      </c>
      <c r="K1536" s="5">
        <v>38385</v>
      </c>
      <c r="L1536">
        <v>1</v>
      </c>
      <c r="M1536">
        <v>2</v>
      </c>
      <c r="N1536">
        <v>2005</v>
      </c>
      <c r="O1536" t="s">
        <v>506</v>
      </c>
      <c r="P1536">
        <v>109</v>
      </c>
      <c r="Q1536" t="s">
        <v>563</v>
      </c>
      <c r="R1536" t="s">
        <v>189</v>
      </c>
      <c r="S1536" t="s">
        <v>727</v>
      </c>
      <c r="T1536" t="s">
        <v>190</v>
      </c>
      <c r="U1536" t="s">
        <v>615</v>
      </c>
      <c r="V1536" t="s">
        <v>191</v>
      </c>
      <c r="W1536" t="s">
        <v>192</v>
      </c>
      <c r="X1536" t="s">
        <v>651</v>
      </c>
      <c r="Y1536" t="s">
        <v>88</v>
      </c>
      <c r="Z1536" t="s">
        <v>89</v>
      </c>
      <c r="AA1536" t="s">
        <v>193</v>
      </c>
      <c r="AB1536" t="s">
        <v>194</v>
      </c>
      <c r="AC1536" t="s">
        <v>49</v>
      </c>
    </row>
    <row r="1537" spans="1:29" x14ac:dyDescent="0.3">
      <c r="A1537">
        <v>10386</v>
      </c>
      <c r="B1537">
        <v>33</v>
      </c>
      <c r="C1537" s="10">
        <v>35.971390257212626</v>
      </c>
      <c r="D1537">
        <v>41.71</v>
      </c>
      <c r="E1537">
        <v>11</v>
      </c>
      <c r="F1537" t="str" cm="1">
        <f t="array" ref="F1537">_xlfn.IFS(G1537&lt;5000,"Small",AND(G1537&gt;=5000,G1537&lt;=10000),"Medium",G1537&gt;10000,"Large")</f>
        <v>Small</v>
      </c>
      <c r="G1537">
        <v>1376.43</v>
      </c>
      <c r="H1537" s="10">
        <f t="shared" si="46"/>
        <v>189.3741215119835</v>
      </c>
      <c r="I1537" s="11">
        <f t="shared" si="47"/>
        <v>0.13758354693808147</v>
      </c>
      <c r="J1537" s="1" t="s">
        <v>365</v>
      </c>
      <c r="K1537" s="5">
        <v>38412</v>
      </c>
      <c r="L1537">
        <v>1</v>
      </c>
      <c r="M1537">
        <v>3</v>
      </c>
      <c r="N1537">
        <v>2005</v>
      </c>
      <c r="O1537" t="s">
        <v>506</v>
      </c>
      <c r="P1537">
        <v>109</v>
      </c>
      <c r="Q1537" t="s">
        <v>563</v>
      </c>
      <c r="R1537" t="s">
        <v>161</v>
      </c>
      <c r="S1537" t="s">
        <v>723</v>
      </c>
      <c r="T1537" t="s">
        <v>162</v>
      </c>
      <c r="U1537" t="s">
        <v>615</v>
      </c>
      <c r="V1537" t="s">
        <v>163</v>
      </c>
      <c r="W1537" t="s">
        <v>615</v>
      </c>
      <c r="X1537" t="s">
        <v>646</v>
      </c>
      <c r="Y1537" t="s">
        <v>164</v>
      </c>
      <c r="Z1537" t="s">
        <v>40</v>
      </c>
      <c r="AA1537" t="s">
        <v>165</v>
      </c>
      <c r="AB1537" t="s">
        <v>166</v>
      </c>
      <c r="AC1537" t="s">
        <v>35</v>
      </c>
    </row>
    <row r="1538" spans="1:29" x14ac:dyDescent="0.3">
      <c r="A1538">
        <v>10398</v>
      </c>
      <c r="B1538">
        <v>43</v>
      </c>
      <c r="C1538" s="10">
        <v>86.873468533912089</v>
      </c>
      <c r="D1538">
        <v>100</v>
      </c>
      <c r="E1538">
        <v>16</v>
      </c>
      <c r="F1538" t="str" cm="1">
        <f t="array" ref="F1538">_xlfn.IFS(G1538&lt;5000,"Small",AND(G1538&gt;=5000,G1538&lt;=10000),"Medium",G1538&gt;10000,"Large")</f>
        <v>Medium</v>
      </c>
      <c r="G1538">
        <v>5552.16</v>
      </c>
      <c r="H1538" s="10">
        <f t="shared" si="46"/>
        <v>1816.6008530417798</v>
      </c>
      <c r="I1538" s="11">
        <f t="shared" si="47"/>
        <v>0.32718813093314669</v>
      </c>
      <c r="J1538" t="s">
        <v>24</v>
      </c>
      <c r="K1538" s="5">
        <v>38441</v>
      </c>
      <c r="L1538">
        <v>1</v>
      </c>
      <c r="M1538">
        <v>3</v>
      </c>
      <c r="N1538">
        <v>2005</v>
      </c>
      <c r="O1538" t="s">
        <v>506</v>
      </c>
      <c r="P1538">
        <v>109</v>
      </c>
      <c r="Q1538" t="s">
        <v>563</v>
      </c>
      <c r="R1538" t="s">
        <v>36</v>
      </c>
      <c r="S1538" t="s">
        <v>713</v>
      </c>
      <c r="T1538" t="s">
        <v>37</v>
      </c>
      <c r="U1538" t="s">
        <v>615</v>
      </c>
      <c r="V1538" t="s">
        <v>38</v>
      </c>
      <c r="W1538" t="s">
        <v>615</v>
      </c>
      <c r="X1538" t="s">
        <v>617</v>
      </c>
      <c r="Y1538" t="s">
        <v>39</v>
      </c>
      <c r="Z1538" t="s">
        <v>40</v>
      </c>
      <c r="AA1538" t="s">
        <v>41</v>
      </c>
      <c r="AB1538" t="s">
        <v>42</v>
      </c>
      <c r="AC1538" t="s">
        <v>49</v>
      </c>
    </row>
    <row r="1539" spans="1:29" x14ac:dyDescent="0.3">
      <c r="A1539">
        <v>10401</v>
      </c>
      <c r="B1539">
        <v>38</v>
      </c>
      <c r="C1539" s="10">
        <v>75.158384776227194</v>
      </c>
      <c r="D1539">
        <v>96.29</v>
      </c>
      <c r="E1539">
        <v>5</v>
      </c>
      <c r="F1539" t="str" cm="1">
        <f t="array" ref="F1539">_xlfn.IFS(G1539&lt;5000,"Small",AND(G1539&gt;=5000,G1539&lt;=10000),"Medium",G1539&gt;10000,"Large")</f>
        <v>Small</v>
      </c>
      <c r="G1539">
        <v>3659.02</v>
      </c>
      <c r="H1539" s="10">
        <f t="shared" ref="H1539:H1602" si="48">G1539-(B1539*C1539)</f>
        <v>803.0013785033666</v>
      </c>
      <c r="I1539" s="11">
        <f t="shared" ref="I1539:I1602" si="49">H1539/G1539</f>
        <v>0.21945804573447716</v>
      </c>
      <c r="J1539" s="1" t="s">
        <v>359</v>
      </c>
      <c r="K1539" s="5">
        <v>38445</v>
      </c>
      <c r="L1539">
        <v>2</v>
      </c>
      <c r="M1539">
        <v>4</v>
      </c>
      <c r="N1539">
        <v>2005</v>
      </c>
      <c r="O1539" t="s">
        <v>506</v>
      </c>
      <c r="P1539">
        <v>109</v>
      </c>
      <c r="Q1539" t="s">
        <v>563</v>
      </c>
      <c r="R1539" t="s">
        <v>97</v>
      </c>
      <c r="S1539" t="s">
        <v>631</v>
      </c>
      <c r="T1539" t="s">
        <v>98</v>
      </c>
      <c r="U1539" t="s">
        <v>615</v>
      </c>
      <c r="V1539" t="s">
        <v>99</v>
      </c>
      <c r="W1539" t="s">
        <v>100</v>
      </c>
      <c r="X1539" t="s">
        <v>632</v>
      </c>
      <c r="Y1539" t="s">
        <v>31</v>
      </c>
      <c r="Z1539" t="s">
        <v>32</v>
      </c>
      <c r="AA1539" t="s">
        <v>59</v>
      </c>
      <c r="AB1539" t="s">
        <v>101</v>
      </c>
      <c r="AC1539" t="s">
        <v>49</v>
      </c>
    </row>
    <row r="1540" spans="1:29" x14ac:dyDescent="0.3">
      <c r="A1540">
        <v>10416</v>
      </c>
      <c r="B1540">
        <v>47</v>
      </c>
      <c r="C1540" s="10">
        <v>56.747378950596499</v>
      </c>
      <c r="D1540">
        <v>88.63</v>
      </c>
      <c r="E1540">
        <v>6</v>
      </c>
      <c r="F1540" t="str" cm="1">
        <f t="array" ref="F1540">_xlfn.IFS(G1540&lt;5000,"Small",AND(G1540&gt;=5000,G1540&lt;=10000),"Medium",G1540&gt;10000,"Large")</f>
        <v>Small</v>
      </c>
      <c r="G1540">
        <v>4165.6099999999997</v>
      </c>
      <c r="H1540" s="10">
        <f t="shared" si="48"/>
        <v>1498.4831893219643</v>
      </c>
      <c r="I1540" s="11">
        <f t="shared" si="49"/>
        <v>0.35972719225322691</v>
      </c>
      <c r="J1540" s="1" t="s">
        <v>24</v>
      </c>
      <c r="K1540" s="5">
        <v>38482</v>
      </c>
      <c r="L1540">
        <v>2</v>
      </c>
      <c r="M1540">
        <v>5</v>
      </c>
      <c r="N1540">
        <v>2005</v>
      </c>
      <c r="O1540" t="s">
        <v>506</v>
      </c>
      <c r="P1540">
        <v>109</v>
      </c>
      <c r="Q1540" t="s">
        <v>563</v>
      </c>
      <c r="R1540" t="s">
        <v>403</v>
      </c>
      <c r="S1540" t="s">
        <v>756</v>
      </c>
      <c r="T1540" t="s">
        <v>404</v>
      </c>
      <c r="U1540" t="s">
        <v>615</v>
      </c>
      <c r="V1540" t="s">
        <v>405</v>
      </c>
      <c r="W1540" t="s">
        <v>615</v>
      </c>
      <c r="X1540" t="s">
        <v>689</v>
      </c>
      <c r="Y1540" t="s">
        <v>235</v>
      </c>
      <c r="Z1540" t="s">
        <v>40</v>
      </c>
      <c r="AA1540" t="s">
        <v>406</v>
      </c>
      <c r="AB1540" t="s">
        <v>407</v>
      </c>
      <c r="AC1540" t="s">
        <v>49</v>
      </c>
    </row>
    <row r="1541" spans="1:29" x14ac:dyDescent="0.3">
      <c r="A1541">
        <v>10101</v>
      </c>
      <c r="B1541">
        <v>45</v>
      </c>
      <c r="C1541" s="10">
        <v>24.994796526552737</v>
      </c>
      <c r="D1541">
        <v>31.2</v>
      </c>
      <c r="E1541">
        <v>3</v>
      </c>
      <c r="F1541" t="str" cm="1">
        <f t="array" ref="F1541">_xlfn.IFS(G1541&lt;5000,"Small",AND(G1541&gt;=5000,G1541&lt;=10000),"Medium",G1541&gt;10000,"Large")</f>
        <v>Small</v>
      </c>
      <c r="G1541">
        <v>1404</v>
      </c>
      <c r="H1541" s="10">
        <f t="shared" si="48"/>
        <v>279.23415630512682</v>
      </c>
      <c r="I1541" s="11">
        <f t="shared" si="49"/>
        <v>0.19888472671305329</v>
      </c>
      <c r="J1541" s="1" t="s">
        <v>24</v>
      </c>
      <c r="K1541" s="5">
        <v>37630</v>
      </c>
      <c r="L1541">
        <v>1</v>
      </c>
      <c r="M1541">
        <v>1</v>
      </c>
      <c r="N1541">
        <v>2003</v>
      </c>
      <c r="O1541" t="s">
        <v>492</v>
      </c>
      <c r="P1541">
        <v>33</v>
      </c>
      <c r="Q1541" t="s">
        <v>564</v>
      </c>
      <c r="R1541" t="s">
        <v>412</v>
      </c>
      <c r="S1541" t="s">
        <v>413</v>
      </c>
      <c r="T1541" t="s">
        <v>414</v>
      </c>
      <c r="U1541" t="s">
        <v>615</v>
      </c>
      <c r="V1541" t="s">
        <v>415</v>
      </c>
      <c r="W1541" t="s">
        <v>615</v>
      </c>
      <c r="X1541" t="s">
        <v>691</v>
      </c>
      <c r="Y1541" t="s">
        <v>395</v>
      </c>
      <c r="Z1541" t="s">
        <v>40</v>
      </c>
      <c r="AA1541" t="s">
        <v>416</v>
      </c>
      <c r="AB1541" t="s">
        <v>370</v>
      </c>
      <c r="AC1541" t="s">
        <v>35</v>
      </c>
    </row>
    <row r="1542" spans="1:29" x14ac:dyDescent="0.3">
      <c r="A1542">
        <v>10110</v>
      </c>
      <c r="B1542">
        <v>20</v>
      </c>
      <c r="C1542" s="10">
        <v>26.406100205387066</v>
      </c>
      <c r="D1542">
        <v>35.51</v>
      </c>
      <c r="E1542">
        <v>3</v>
      </c>
      <c r="F1542" t="str" cm="1">
        <f t="array" ref="F1542">_xlfn.IFS(G1542&lt;5000,"Small",AND(G1542&gt;=5000,G1542&lt;=10000),"Medium",G1542&gt;10000,"Large")</f>
        <v>Small</v>
      </c>
      <c r="G1542">
        <v>710.2</v>
      </c>
      <c r="H1542" s="10">
        <f t="shared" si="48"/>
        <v>182.07799589225874</v>
      </c>
      <c r="I1542" s="11">
        <f t="shared" si="49"/>
        <v>0.25637566304176107</v>
      </c>
      <c r="J1542" t="s">
        <v>24</v>
      </c>
      <c r="K1542" s="5">
        <v>37698</v>
      </c>
      <c r="L1542">
        <v>1</v>
      </c>
      <c r="M1542">
        <v>3</v>
      </c>
      <c r="N1542">
        <v>2003</v>
      </c>
      <c r="O1542" t="s">
        <v>492</v>
      </c>
      <c r="P1542">
        <v>33</v>
      </c>
      <c r="Q1542" t="s">
        <v>564</v>
      </c>
      <c r="R1542" t="s">
        <v>440</v>
      </c>
      <c r="S1542" t="s">
        <v>757</v>
      </c>
      <c r="T1542" t="s">
        <v>441</v>
      </c>
      <c r="U1542" t="s">
        <v>615</v>
      </c>
      <c r="V1542" t="s">
        <v>442</v>
      </c>
      <c r="W1542" t="s">
        <v>615</v>
      </c>
      <c r="X1542" t="s">
        <v>758</v>
      </c>
      <c r="Y1542" t="s">
        <v>157</v>
      </c>
      <c r="Z1542" t="s">
        <v>40</v>
      </c>
      <c r="AA1542" t="s">
        <v>443</v>
      </c>
      <c r="AB1542" t="s">
        <v>87</v>
      </c>
      <c r="AC1542" t="s">
        <v>35</v>
      </c>
    </row>
    <row r="1543" spans="1:29" x14ac:dyDescent="0.3">
      <c r="A1543">
        <v>10124</v>
      </c>
      <c r="B1543">
        <v>45</v>
      </c>
      <c r="C1543" s="10">
        <v>33.253749891904519</v>
      </c>
      <c r="D1543">
        <v>37.840000000000003</v>
      </c>
      <c r="E1543">
        <v>2</v>
      </c>
      <c r="F1543" t="str" cm="1">
        <f t="array" ref="F1543">_xlfn.IFS(G1543&lt;5000,"Small",AND(G1543&gt;=5000,G1543&lt;=10000),"Medium",G1543&gt;10000,"Large")</f>
        <v>Small</v>
      </c>
      <c r="G1543">
        <v>1702.8</v>
      </c>
      <c r="H1543" s="10">
        <f t="shared" si="48"/>
        <v>206.38125486429658</v>
      </c>
      <c r="I1543" s="11">
        <f t="shared" si="49"/>
        <v>0.12120111279322092</v>
      </c>
      <c r="J1543" t="s">
        <v>24</v>
      </c>
      <c r="K1543" s="5">
        <v>37762</v>
      </c>
      <c r="L1543">
        <v>2</v>
      </c>
      <c r="M1543">
        <v>5</v>
      </c>
      <c r="N1543">
        <v>2003</v>
      </c>
      <c r="O1543" t="s">
        <v>492</v>
      </c>
      <c r="P1543">
        <v>33</v>
      </c>
      <c r="Q1543" t="s">
        <v>564</v>
      </c>
      <c r="R1543" t="s">
        <v>483</v>
      </c>
      <c r="S1543" t="s">
        <v>703</v>
      </c>
      <c r="T1543" t="s">
        <v>484</v>
      </c>
      <c r="U1543" t="s">
        <v>615</v>
      </c>
      <c r="V1543" t="s">
        <v>485</v>
      </c>
      <c r="W1543" t="s">
        <v>486</v>
      </c>
      <c r="X1543" t="s">
        <v>704</v>
      </c>
      <c r="Y1543" t="s">
        <v>31</v>
      </c>
      <c r="Z1543" t="s">
        <v>32</v>
      </c>
      <c r="AA1543" t="s">
        <v>106</v>
      </c>
      <c r="AB1543" t="s">
        <v>358</v>
      </c>
      <c r="AC1543" t="s">
        <v>35</v>
      </c>
    </row>
    <row r="1544" spans="1:29" x14ac:dyDescent="0.3">
      <c r="A1544">
        <v>10149</v>
      </c>
      <c r="B1544">
        <v>36</v>
      </c>
      <c r="C1544" s="10">
        <v>28.685208120705688</v>
      </c>
      <c r="D1544">
        <v>33.19</v>
      </c>
      <c r="E1544">
        <v>7</v>
      </c>
      <c r="F1544" t="str" cm="1">
        <f t="array" ref="F1544">_xlfn.IFS(G1544&lt;5000,"Small",AND(G1544&gt;=5000,G1544&lt;=10000),"Medium",G1544&gt;10000,"Large")</f>
        <v>Small</v>
      </c>
      <c r="G1544">
        <v>1194.8399999999999</v>
      </c>
      <c r="H1544" s="10">
        <f t="shared" si="48"/>
        <v>162.17250765459517</v>
      </c>
      <c r="I1544" s="11">
        <f t="shared" si="49"/>
        <v>0.13572738413059085</v>
      </c>
      <c r="J1544" s="1" t="s">
        <v>24</v>
      </c>
      <c r="K1544" s="5">
        <v>37876</v>
      </c>
      <c r="L1544">
        <v>3</v>
      </c>
      <c r="M1544">
        <v>9</v>
      </c>
      <c r="N1544">
        <v>2003</v>
      </c>
      <c r="O1544" t="s">
        <v>492</v>
      </c>
      <c r="P1544">
        <v>33</v>
      </c>
      <c r="Q1544" t="s">
        <v>564</v>
      </c>
      <c r="R1544" t="s">
        <v>471</v>
      </c>
      <c r="S1544" t="s">
        <v>701</v>
      </c>
      <c r="T1544" t="s">
        <v>472</v>
      </c>
      <c r="U1544" t="s">
        <v>615</v>
      </c>
      <c r="V1544" t="s">
        <v>473</v>
      </c>
      <c r="W1544" t="s">
        <v>53</v>
      </c>
      <c r="X1544" t="s">
        <v>623</v>
      </c>
      <c r="Y1544" t="s">
        <v>31</v>
      </c>
      <c r="Z1544" t="s">
        <v>32</v>
      </c>
      <c r="AA1544" t="s">
        <v>474</v>
      </c>
      <c r="AB1544" t="s">
        <v>358</v>
      </c>
      <c r="AC1544" t="s">
        <v>35</v>
      </c>
    </row>
    <row r="1545" spans="1:29" x14ac:dyDescent="0.3">
      <c r="A1545">
        <v>10162</v>
      </c>
      <c r="B1545">
        <v>37</v>
      </c>
      <c r="C1545" s="10">
        <v>16.455307880339657</v>
      </c>
      <c r="D1545">
        <v>27.22</v>
      </c>
      <c r="E1545">
        <v>5</v>
      </c>
      <c r="F1545" t="str" cm="1">
        <f t="array" ref="F1545">_xlfn.IFS(G1545&lt;5000,"Small",AND(G1545&gt;=5000,G1545&lt;=10000),"Medium",G1545&gt;10000,"Large")</f>
        <v>Small</v>
      </c>
      <c r="G1545">
        <v>1007.14</v>
      </c>
      <c r="H1545" s="10">
        <f t="shared" si="48"/>
        <v>398.29360842743267</v>
      </c>
      <c r="I1545" s="11">
        <f t="shared" si="49"/>
        <v>0.39546995296327492</v>
      </c>
      <c r="J1545" t="s">
        <v>24</v>
      </c>
      <c r="K1545" s="5">
        <v>37912</v>
      </c>
      <c r="L1545">
        <v>4</v>
      </c>
      <c r="M1545">
        <v>10</v>
      </c>
      <c r="N1545">
        <v>2003</v>
      </c>
      <c r="O1545" t="s">
        <v>492</v>
      </c>
      <c r="P1545">
        <v>33</v>
      </c>
      <c r="Q1545" t="s">
        <v>564</v>
      </c>
      <c r="R1545" t="s">
        <v>56</v>
      </c>
      <c r="S1545" t="s">
        <v>621</v>
      </c>
      <c r="T1545" t="s">
        <v>57</v>
      </c>
      <c r="U1545" t="s">
        <v>615</v>
      </c>
      <c r="V1545" t="s">
        <v>58</v>
      </c>
      <c r="W1545" t="s">
        <v>53</v>
      </c>
      <c r="X1545" t="s">
        <v>615</v>
      </c>
      <c r="Y1545" t="s">
        <v>31</v>
      </c>
      <c r="Z1545" t="s">
        <v>32</v>
      </c>
      <c r="AA1545" t="s">
        <v>59</v>
      </c>
      <c r="AB1545" t="s">
        <v>55</v>
      </c>
      <c r="AC1545" t="s">
        <v>35</v>
      </c>
    </row>
    <row r="1546" spans="1:29" x14ac:dyDescent="0.3">
      <c r="A1546">
        <v>10173</v>
      </c>
      <c r="B1546">
        <v>31</v>
      </c>
      <c r="C1546" s="10">
        <v>19.488393213829415</v>
      </c>
      <c r="D1546">
        <v>31.53</v>
      </c>
      <c r="E1546">
        <v>9</v>
      </c>
      <c r="F1546" t="str" cm="1">
        <f t="array" ref="F1546">_xlfn.IFS(G1546&lt;5000,"Small",AND(G1546&gt;=5000,G1546&lt;=10000),"Medium",G1546&gt;10000,"Large")</f>
        <v>Small</v>
      </c>
      <c r="G1546">
        <v>977.43</v>
      </c>
      <c r="H1546" s="10">
        <f t="shared" si="48"/>
        <v>373.28981037128813</v>
      </c>
      <c r="I1546" s="11">
        <f t="shared" si="49"/>
        <v>0.38190950796608264</v>
      </c>
      <c r="J1546" s="1" t="s">
        <v>24</v>
      </c>
      <c r="K1546" s="5">
        <v>37930</v>
      </c>
      <c r="L1546">
        <v>4</v>
      </c>
      <c r="M1546">
        <v>11</v>
      </c>
      <c r="N1546">
        <v>2003</v>
      </c>
      <c r="O1546" t="s">
        <v>492</v>
      </c>
      <c r="P1546">
        <v>33</v>
      </c>
      <c r="Q1546" t="s">
        <v>564</v>
      </c>
      <c r="R1546" t="s">
        <v>494</v>
      </c>
      <c r="S1546" t="s">
        <v>762</v>
      </c>
      <c r="T1546" t="s">
        <v>495</v>
      </c>
      <c r="U1546" t="s">
        <v>615</v>
      </c>
      <c r="V1546" t="s">
        <v>496</v>
      </c>
      <c r="W1546" t="s">
        <v>615</v>
      </c>
      <c r="X1546" t="s">
        <v>706</v>
      </c>
      <c r="Y1546" t="s">
        <v>235</v>
      </c>
      <c r="Z1546" t="s">
        <v>40</v>
      </c>
      <c r="AA1546" t="s">
        <v>497</v>
      </c>
      <c r="AB1546" t="s">
        <v>498</v>
      </c>
      <c r="AC1546" t="s">
        <v>35</v>
      </c>
    </row>
    <row r="1547" spans="1:29" x14ac:dyDescent="0.3">
      <c r="A1547">
        <v>10182</v>
      </c>
      <c r="B1547">
        <v>39</v>
      </c>
      <c r="C1547" s="10">
        <v>29.809669726054508</v>
      </c>
      <c r="D1547">
        <v>36.840000000000003</v>
      </c>
      <c r="E1547">
        <v>6</v>
      </c>
      <c r="F1547" t="str" cm="1">
        <f t="array" ref="F1547">_xlfn.IFS(G1547&lt;5000,"Small",AND(G1547&gt;=5000,G1547&lt;=10000),"Medium",G1547&gt;10000,"Large")</f>
        <v>Small</v>
      </c>
      <c r="G1547">
        <v>1436.76</v>
      </c>
      <c r="H1547" s="10">
        <f t="shared" si="48"/>
        <v>274.18288068387415</v>
      </c>
      <c r="I1547" s="11">
        <f t="shared" si="49"/>
        <v>0.19083415510166912</v>
      </c>
      <c r="J1547" s="1" t="s">
        <v>24</v>
      </c>
      <c r="K1547" s="5">
        <v>37937</v>
      </c>
      <c r="L1547">
        <v>4</v>
      </c>
      <c r="M1547">
        <v>11</v>
      </c>
      <c r="N1547">
        <v>2003</v>
      </c>
      <c r="O1547" t="s">
        <v>492</v>
      </c>
      <c r="P1547">
        <v>33</v>
      </c>
      <c r="Q1547" t="s">
        <v>564</v>
      </c>
      <c r="R1547" t="s">
        <v>246</v>
      </c>
      <c r="S1547" t="s">
        <v>661</v>
      </c>
      <c r="T1547" t="s">
        <v>247</v>
      </c>
      <c r="U1547" t="s">
        <v>615</v>
      </c>
      <c r="V1547" t="s">
        <v>248</v>
      </c>
      <c r="W1547" t="s">
        <v>53</v>
      </c>
      <c r="X1547" t="s">
        <v>634</v>
      </c>
      <c r="Y1547" t="s">
        <v>31</v>
      </c>
      <c r="Z1547" t="s">
        <v>32</v>
      </c>
      <c r="AA1547" t="s">
        <v>249</v>
      </c>
      <c r="AB1547" t="s">
        <v>250</v>
      </c>
      <c r="AC1547" t="s">
        <v>35</v>
      </c>
    </row>
    <row r="1548" spans="1:29" x14ac:dyDescent="0.3">
      <c r="A1548">
        <v>10193</v>
      </c>
      <c r="B1548">
        <v>26</v>
      </c>
      <c r="C1548" s="10">
        <v>25.88127144041033</v>
      </c>
      <c r="D1548">
        <v>29.21</v>
      </c>
      <c r="E1548">
        <v>10</v>
      </c>
      <c r="F1548" t="str" cm="1">
        <f t="array" ref="F1548">_xlfn.IFS(G1548&lt;5000,"Small",AND(G1548&gt;=5000,G1548&lt;=10000),"Medium",G1548&gt;10000,"Large")</f>
        <v>Small</v>
      </c>
      <c r="G1548">
        <v>759.46</v>
      </c>
      <c r="H1548" s="10">
        <f t="shared" si="48"/>
        <v>86.546942549331447</v>
      </c>
      <c r="I1548" s="11">
        <f t="shared" si="49"/>
        <v>0.11395852651796202</v>
      </c>
      <c r="J1548" t="s">
        <v>24</v>
      </c>
      <c r="K1548" s="5">
        <v>37946</v>
      </c>
      <c r="L1548">
        <v>4</v>
      </c>
      <c r="M1548">
        <v>11</v>
      </c>
      <c r="N1548">
        <v>2003</v>
      </c>
      <c r="O1548" t="s">
        <v>492</v>
      </c>
      <c r="P1548">
        <v>33</v>
      </c>
      <c r="Q1548" t="s">
        <v>564</v>
      </c>
      <c r="R1548" t="s">
        <v>499</v>
      </c>
      <c r="S1548" t="s">
        <v>763</v>
      </c>
      <c r="T1548" t="s">
        <v>500</v>
      </c>
      <c r="U1548" t="s">
        <v>615</v>
      </c>
      <c r="V1548" t="s">
        <v>501</v>
      </c>
      <c r="W1548" t="s">
        <v>87</v>
      </c>
      <c r="X1548" t="s">
        <v>707</v>
      </c>
      <c r="Y1548" t="s">
        <v>88</v>
      </c>
      <c r="Z1548" t="s">
        <v>89</v>
      </c>
      <c r="AA1548" t="s">
        <v>502</v>
      </c>
      <c r="AB1548" t="s">
        <v>503</v>
      </c>
      <c r="AC1548" t="s">
        <v>35</v>
      </c>
    </row>
    <row r="1549" spans="1:29" x14ac:dyDescent="0.3">
      <c r="A1549">
        <v>10205</v>
      </c>
      <c r="B1549">
        <v>32</v>
      </c>
      <c r="C1549" s="10">
        <v>24.493539312535194</v>
      </c>
      <c r="D1549">
        <v>37.17</v>
      </c>
      <c r="E1549">
        <v>5</v>
      </c>
      <c r="F1549" t="str" cm="1">
        <f t="array" ref="F1549">_xlfn.IFS(G1549&lt;5000,"Small",AND(G1549&gt;=5000,G1549&lt;=10000),"Medium",G1549&gt;10000,"Large")</f>
        <v>Small</v>
      </c>
      <c r="G1549">
        <v>1189.44</v>
      </c>
      <c r="H1549" s="10">
        <f t="shared" si="48"/>
        <v>405.64674199887384</v>
      </c>
      <c r="I1549" s="11">
        <f t="shared" si="49"/>
        <v>0.34104010458608575</v>
      </c>
      <c r="J1549" s="1" t="s">
        <v>24</v>
      </c>
      <c r="K1549" s="5">
        <v>37958</v>
      </c>
      <c r="L1549">
        <v>4</v>
      </c>
      <c r="M1549">
        <v>12</v>
      </c>
      <c r="N1549">
        <v>2003</v>
      </c>
      <c r="O1549" t="s">
        <v>492</v>
      </c>
      <c r="P1549">
        <v>33</v>
      </c>
      <c r="Q1549" t="s">
        <v>564</v>
      </c>
      <c r="R1549" t="s">
        <v>161</v>
      </c>
      <c r="S1549" t="s">
        <v>723</v>
      </c>
      <c r="T1549" t="s">
        <v>162</v>
      </c>
      <c r="U1549" t="s">
        <v>615</v>
      </c>
      <c r="V1549" t="s">
        <v>163</v>
      </c>
      <c r="W1549" t="s">
        <v>615</v>
      </c>
      <c r="X1549" t="s">
        <v>646</v>
      </c>
      <c r="Y1549" t="s">
        <v>164</v>
      </c>
      <c r="Z1549" t="s">
        <v>40</v>
      </c>
      <c r="AA1549" t="s">
        <v>165</v>
      </c>
      <c r="AB1549" t="s">
        <v>166</v>
      </c>
      <c r="AC1549" t="s">
        <v>35</v>
      </c>
    </row>
    <row r="1550" spans="1:29" x14ac:dyDescent="0.3">
      <c r="A1550">
        <v>10214</v>
      </c>
      <c r="B1550">
        <v>20</v>
      </c>
      <c r="C1550" s="10">
        <v>29.505189792104652</v>
      </c>
      <c r="D1550">
        <v>34.19</v>
      </c>
      <c r="E1550">
        <v>3</v>
      </c>
      <c r="F1550" t="str" cm="1">
        <f t="array" ref="F1550">_xlfn.IFS(G1550&lt;5000,"Small",AND(G1550&gt;=5000,G1550&lt;=10000),"Medium",G1550&gt;10000,"Large")</f>
        <v>Small</v>
      </c>
      <c r="G1550">
        <v>683.8</v>
      </c>
      <c r="H1550" s="10">
        <f t="shared" si="48"/>
        <v>93.696204157906891</v>
      </c>
      <c r="I1550" s="11">
        <f t="shared" si="49"/>
        <v>0.13702281976880212</v>
      </c>
      <c r="J1550" t="s">
        <v>24</v>
      </c>
      <c r="K1550" s="5">
        <v>38012</v>
      </c>
      <c r="L1550">
        <v>1</v>
      </c>
      <c r="M1550">
        <v>1</v>
      </c>
      <c r="N1550">
        <v>2004</v>
      </c>
      <c r="O1550" t="s">
        <v>492</v>
      </c>
      <c r="P1550">
        <v>33</v>
      </c>
      <c r="Q1550" t="s">
        <v>564</v>
      </c>
      <c r="R1550" t="s">
        <v>175</v>
      </c>
      <c r="S1550" t="s">
        <v>726</v>
      </c>
      <c r="T1550" t="s">
        <v>176</v>
      </c>
      <c r="U1550" t="s">
        <v>615</v>
      </c>
      <c r="V1550" t="s">
        <v>163</v>
      </c>
      <c r="W1550" t="s">
        <v>615</v>
      </c>
      <c r="X1550" t="s">
        <v>647</v>
      </c>
      <c r="Y1550" t="s">
        <v>164</v>
      </c>
      <c r="Z1550" t="s">
        <v>40</v>
      </c>
      <c r="AA1550" t="s">
        <v>177</v>
      </c>
      <c r="AB1550" t="s">
        <v>178</v>
      </c>
      <c r="AC1550" t="s">
        <v>35</v>
      </c>
    </row>
    <row r="1551" spans="1:29" x14ac:dyDescent="0.3">
      <c r="A1551">
        <v>10227</v>
      </c>
      <c r="B1551">
        <v>42</v>
      </c>
      <c r="C1551" s="10">
        <v>18.000706711322565</v>
      </c>
      <c r="D1551">
        <v>29.21</v>
      </c>
      <c r="E1551">
        <v>6</v>
      </c>
      <c r="F1551" t="str" cm="1">
        <f t="array" ref="F1551">_xlfn.IFS(G1551&lt;5000,"Small",AND(G1551&gt;=5000,G1551&lt;=10000),"Medium",G1551&gt;10000,"Large")</f>
        <v>Small</v>
      </c>
      <c r="G1551">
        <v>1226.82</v>
      </c>
      <c r="H1551" s="10">
        <f t="shared" si="48"/>
        <v>470.79031812445226</v>
      </c>
      <c r="I1551" s="11">
        <f t="shared" si="49"/>
        <v>0.38374848643195603</v>
      </c>
      <c r="J1551" s="1" t="s">
        <v>24</v>
      </c>
      <c r="K1551" s="5">
        <v>38048</v>
      </c>
      <c r="L1551">
        <v>1</v>
      </c>
      <c r="M1551">
        <v>3</v>
      </c>
      <c r="N1551">
        <v>2004</v>
      </c>
      <c r="O1551" t="s">
        <v>492</v>
      </c>
      <c r="P1551">
        <v>33</v>
      </c>
      <c r="Q1551" t="s">
        <v>564</v>
      </c>
      <c r="R1551" t="s">
        <v>200</v>
      </c>
      <c r="S1551" t="s">
        <v>728</v>
      </c>
      <c r="T1551" t="s">
        <v>201</v>
      </c>
      <c r="U1551" t="s">
        <v>615</v>
      </c>
      <c r="V1551" t="s">
        <v>202</v>
      </c>
      <c r="W1551" t="s">
        <v>615</v>
      </c>
      <c r="X1551" t="s">
        <v>654</v>
      </c>
      <c r="Y1551" t="s">
        <v>39</v>
      </c>
      <c r="Z1551" t="s">
        <v>40</v>
      </c>
      <c r="AA1551" t="s">
        <v>203</v>
      </c>
      <c r="AB1551" t="s">
        <v>204</v>
      </c>
      <c r="AC1551" t="s">
        <v>35</v>
      </c>
    </row>
    <row r="1552" spans="1:29" x14ac:dyDescent="0.3">
      <c r="A1552">
        <v>10243</v>
      </c>
      <c r="B1552">
        <v>33</v>
      </c>
      <c r="C1552" s="10">
        <v>22.819469971914444</v>
      </c>
      <c r="D1552">
        <v>29.54</v>
      </c>
      <c r="E1552">
        <v>1</v>
      </c>
      <c r="F1552" t="str" cm="1">
        <f t="array" ref="F1552">_xlfn.IFS(G1552&lt;5000,"Small",AND(G1552&gt;=5000,G1552&lt;=10000),"Medium",G1552&gt;10000,"Large")</f>
        <v>Small</v>
      </c>
      <c r="G1552">
        <v>974.82</v>
      </c>
      <c r="H1552" s="10">
        <f t="shared" si="48"/>
        <v>221.77749092682336</v>
      </c>
      <c r="I1552" s="11">
        <f t="shared" si="49"/>
        <v>0.22750609438339731</v>
      </c>
      <c r="J1552" t="s">
        <v>24</v>
      </c>
      <c r="K1552" s="5">
        <v>38103</v>
      </c>
      <c r="L1552">
        <v>2</v>
      </c>
      <c r="M1552">
        <v>4</v>
      </c>
      <c r="N1552">
        <v>2004</v>
      </c>
      <c r="O1552" t="s">
        <v>492</v>
      </c>
      <c r="P1552">
        <v>33</v>
      </c>
      <c r="Q1552" t="s">
        <v>564</v>
      </c>
      <c r="R1552" t="s">
        <v>371</v>
      </c>
      <c r="S1552" t="s">
        <v>683</v>
      </c>
      <c r="T1552" t="s">
        <v>372</v>
      </c>
      <c r="U1552" t="s">
        <v>615</v>
      </c>
      <c r="V1552" t="s">
        <v>342</v>
      </c>
      <c r="W1552" t="s">
        <v>115</v>
      </c>
      <c r="X1552" t="s">
        <v>678</v>
      </c>
      <c r="Y1552" t="s">
        <v>31</v>
      </c>
      <c r="Z1552" t="s">
        <v>32</v>
      </c>
      <c r="AA1552" t="s">
        <v>373</v>
      </c>
      <c r="AB1552" t="s">
        <v>250</v>
      </c>
      <c r="AC1552" t="s">
        <v>35</v>
      </c>
    </row>
    <row r="1553" spans="1:29" x14ac:dyDescent="0.3">
      <c r="A1553">
        <v>10280</v>
      </c>
      <c r="B1553">
        <v>20</v>
      </c>
      <c r="C1553" s="10">
        <v>19.934839168839321</v>
      </c>
      <c r="D1553">
        <v>28.88</v>
      </c>
      <c r="E1553">
        <v>12</v>
      </c>
      <c r="F1553" t="str" cm="1">
        <f t="array" ref="F1553">_xlfn.IFS(G1553&lt;5000,"Small",AND(G1553&gt;=5000,G1553&lt;=10000),"Medium",G1553&gt;10000,"Large")</f>
        <v>Small</v>
      </c>
      <c r="G1553">
        <v>577.6</v>
      </c>
      <c r="H1553" s="10">
        <f t="shared" si="48"/>
        <v>178.90321662321361</v>
      </c>
      <c r="I1553" s="11">
        <f t="shared" si="49"/>
        <v>0.30973548584351385</v>
      </c>
      <c r="J1553" t="s">
        <v>24</v>
      </c>
      <c r="K1553" s="5">
        <v>38216</v>
      </c>
      <c r="L1553">
        <v>3</v>
      </c>
      <c r="M1553">
        <v>8</v>
      </c>
      <c r="N1553">
        <v>2004</v>
      </c>
      <c r="O1553" t="s">
        <v>492</v>
      </c>
      <c r="P1553">
        <v>33</v>
      </c>
      <c r="Q1553" t="s">
        <v>564</v>
      </c>
      <c r="R1553" t="s">
        <v>232</v>
      </c>
      <c r="S1553" t="s">
        <v>731</v>
      </c>
      <c r="T1553" t="s">
        <v>233</v>
      </c>
      <c r="U1553" t="s">
        <v>615</v>
      </c>
      <c r="V1553" t="s">
        <v>234</v>
      </c>
      <c r="W1553" t="s">
        <v>615</v>
      </c>
      <c r="X1553" t="s">
        <v>659</v>
      </c>
      <c r="Y1553" t="s">
        <v>235</v>
      </c>
      <c r="Z1553" t="s">
        <v>40</v>
      </c>
      <c r="AA1553" t="s">
        <v>236</v>
      </c>
      <c r="AB1553" t="s">
        <v>237</v>
      </c>
      <c r="AC1553" t="s">
        <v>35</v>
      </c>
    </row>
    <row r="1554" spans="1:29" x14ac:dyDescent="0.3">
      <c r="A1554">
        <v>10288</v>
      </c>
      <c r="B1554">
        <v>29</v>
      </c>
      <c r="C1554" s="10">
        <v>32.636567450196907</v>
      </c>
      <c r="D1554">
        <v>38.17</v>
      </c>
      <c r="E1554">
        <v>1</v>
      </c>
      <c r="F1554" t="str" cm="1">
        <f t="array" ref="F1554">_xlfn.IFS(G1554&lt;5000,"Small",AND(G1554&gt;=5000,G1554&lt;=10000),"Medium",G1554&gt;10000,"Large")</f>
        <v>Small</v>
      </c>
      <c r="G1554">
        <v>1106.93</v>
      </c>
      <c r="H1554" s="10">
        <f t="shared" si="48"/>
        <v>160.46954394428974</v>
      </c>
      <c r="I1554" s="11">
        <f t="shared" si="49"/>
        <v>0.14496810452719661</v>
      </c>
      <c r="J1554" s="1" t="s">
        <v>24</v>
      </c>
      <c r="K1554" s="5">
        <v>38231</v>
      </c>
      <c r="L1554">
        <v>3</v>
      </c>
      <c r="M1554">
        <v>9</v>
      </c>
      <c r="N1554">
        <v>2004</v>
      </c>
      <c r="O1554" t="s">
        <v>492</v>
      </c>
      <c r="P1554">
        <v>33</v>
      </c>
      <c r="Q1554" t="s">
        <v>564</v>
      </c>
      <c r="R1554" t="s">
        <v>374</v>
      </c>
      <c r="S1554" s="2" t="s">
        <v>684</v>
      </c>
      <c r="T1554" t="s">
        <v>375</v>
      </c>
      <c r="U1554" t="s">
        <v>376</v>
      </c>
      <c r="V1554" t="s">
        <v>181</v>
      </c>
      <c r="W1554" t="s">
        <v>615</v>
      </c>
      <c r="X1554" t="s">
        <v>685</v>
      </c>
      <c r="Y1554" t="s">
        <v>181</v>
      </c>
      <c r="Z1554" t="s">
        <v>89</v>
      </c>
      <c r="AA1554" t="s">
        <v>377</v>
      </c>
      <c r="AB1554" t="s">
        <v>378</v>
      </c>
      <c r="AC1554" t="s">
        <v>35</v>
      </c>
    </row>
    <row r="1555" spans="1:29" x14ac:dyDescent="0.3">
      <c r="A1555">
        <v>10304</v>
      </c>
      <c r="B1555">
        <v>23</v>
      </c>
      <c r="C1555" s="10">
        <v>26.601658767963045</v>
      </c>
      <c r="D1555">
        <v>30.2</v>
      </c>
      <c r="E1555">
        <v>16</v>
      </c>
      <c r="F1555" t="str" cm="1">
        <f t="array" ref="F1555">_xlfn.IFS(G1555&lt;5000,"Small",AND(G1555&gt;=5000,G1555&lt;=10000),"Medium",G1555&gt;10000,"Large")</f>
        <v>Small</v>
      </c>
      <c r="G1555">
        <v>694.6</v>
      </c>
      <c r="H1555" s="10">
        <f t="shared" si="48"/>
        <v>82.761848336849994</v>
      </c>
      <c r="I1555" s="11">
        <f t="shared" si="49"/>
        <v>0.11915037192175351</v>
      </c>
      <c r="J1555" s="1" t="s">
        <v>24</v>
      </c>
      <c r="K1555" s="5">
        <v>38271</v>
      </c>
      <c r="L1555">
        <v>4</v>
      </c>
      <c r="M1555">
        <v>10</v>
      </c>
      <c r="N1555">
        <v>2004</v>
      </c>
      <c r="O1555" t="s">
        <v>492</v>
      </c>
      <c r="P1555">
        <v>33</v>
      </c>
      <c r="Q1555" t="s">
        <v>564</v>
      </c>
      <c r="R1555" t="s">
        <v>242</v>
      </c>
      <c r="S1555" t="s">
        <v>734</v>
      </c>
      <c r="T1555" t="s">
        <v>243</v>
      </c>
      <c r="U1555" t="s">
        <v>615</v>
      </c>
      <c r="V1555" t="s">
        <v>244</v>
      </c>
      <c r="W1555" t="s">
        <v>615</v>
      </c>
      <c r="X1555" t="s">
        <v>660</v>
      </c>
      <c r="Y1555" t="s">
        <v>39</v>
      </c>
      <c r="Z1555" t="s">
        <v>40</v>
      </c>
      <c r="AA1555" t="s">
        <v>245</v>
      </c>
      <c r="AB1555" t="s">
        <v>48</v>
      </c>
      <c r="AC1555" t="s">
        <v>35</v>
      </c>
    </row>
    <row r="1556" spans="1:29" x14ac:dyDescent="0.3">
      <c r="A1556">
        <v>10312</v>
      </c>
      <c r="B1556">
        <v>39</v>
      </c>
      <c r="C1556" s="10">
        <v>17.769519698144514</v>
      </c>
      <c r="D1556">
        <v>29.54</v>
      </c>
      <c r="E1556">
        <v>13</v>
      </c>
      <c r="F1556" t="str" cm="1">
        <f t="array" ref="F1556">_xlfn.IFS(G1556&lt;5000,"Small",AND(G1556&gt;=5000,G1556&lt;=10000),"Medium",G1556&gt;10000,"Large")</f>
        <v>Small</v>
      </c>
      <c r="G1556">
        <v>1152.06</v>
      </c>
      <c r="H1556" s="10">
        <f t="shared" si="48"/>
        <v>459.04873177236391</v>
      </c>
      <c r="I1556" s="11">
        <f t="shared" si="49"/>
        <v>0.39845904881027372</v>
      </c>
      <c r="J1556" t="s">
        <v>24</v>
      </c>
      <c r="K1556" s="5">
        <v>38281</v>
      </c>
      <c r="L1556">
        <v>4</v>
      </c>
      <c r="M1556">
        <v>10</v>
      </c>
      <c r="N1556">
        <v>2004</v>
      </c>
      <c r="O1556" t="s">
        <v>492</v>
      </c>
      <c r="P1556">
        <v>33</v>
      </c>
      <c r="Q1556" t="s">
        <v>564</v>
      </c>
      <c r="R1556" t="s">
        <v>246</v>
      </c>
      <c r="S1556" t="s">
        <v>661</v>
      </c>
      <c r="T1556" t="s">
        <v>247</v>
      </c>
      <c r="U1556" t="s">
        <v>615</v>
      </c>
      <c r="V1556" t="s">
        <v>248</v>
      </c>
      <c r="W1556" t="s">
        <v>53</v>
      </c>
      <c r="X1556" t="s">
        <v>634</v>
      </c>
      <c r="Y1556" t="s">
        <v>31</v>
      </c>
      <c r="Z1556" t="s">
        <v>32</v>
      </c>
      <c r="AA1556" t="s">
        <v>249</v>
      </c>
      <c r="AB1556" t="s">
        <v>250</v>
      </c>
      <c r="AC1556" t="s">
        <v>35</v>
      </c>
    </row>
    <row r="1557" spans="1:29" x14ac:dyDescent="0.3">
      <c r="A1557">
        <v>10322</v>
      </c>
      <c r="B1557">
        <v>20</v>
      </c>
      <c r="C1557" s="10">
        <v>79.506767951941271</v>
      </c>
      <c r="D1557">
        <v>100</v>
      </c>
      <c r="E1557">
        <v>3</v>
      </c>
      <c r="F1557" t="str" cm="1">
        <f t="array" ref="F1557">_xlfn.IFS(G1557&lt;5000,"Small",AND(G1557&gt;=5000,G1557&lt;=10000),"Medium",G1557&gt;10000,"Large")</f>
        <v>Small</v>
      </c>
      <c r="G1557">
        <v>2624</v>
      </c>
      <c r="H1557" s="10">
        <f t="shared" si="48"/>
        <v>1033.8646409611747</v>
      </c>
      <c r="I1557" s="11">
        <f t="shared" si="49"/>
        <v>0.39400329304922815</v>
      </c>
      <c r="J1557" s="1" t="s">
        <v>24</v>
      </c>
      <c r="K1557" s="5">
        <v>38295</v>
      </c>
      <c r="L1557">
        <v>4</v>
      </c>
      <c r="M1557">
        <v>11</v>
      </c>
      <c r="N1557">
        <v>2004</v>
      </c>
      <c r="O1557" t="s">
        <v>492</v>
      </c>
      <c r="P1557">
        <v>33</v>
      </c>
      <c r="Q1557" t="s">
        <v>564</v>
      </c>
      <c r="R1557" t="s">
        <v>251</v>
      </c>
      <c r="S1557" t="s">
        <v>662</v>
      </c>
      <c r="T1557" t="s">
        <v>252</v>
      </c>
      <c r="U1557" t="s">
        <v>615</v>
      </c>
      <c r="V1557" t="s">
        <v>253</v>
      </c>
      <c r="W1557" t="s">
        <v>254</v>
      </c>
      <c r="X1557" t="s">
        <v>663</v>
      </c>
      <c r="Y1557" t="s">
        <v>31</v>
      </c>
      <c r="Z1557" t="s">
        <v>32</v>
      </c>
      <c r="AA1557" t="s">
        <v>54</v>
      </c>
      <c r="AB1557" t="s">
        <v>250</v>
      </c>
      <c r="AC1557" t="s">
        <v>35</v>
      </c>
    </row>
    <row r="1558" spans="1:29" x14ac:dyDescent="0.3">
      <c r="A1558">
        <v>10332</v>
      </c>
      <c r="B1558">
        <v>45</v>
      </c>
      <c r="C1558" s="10">
        <v>55.963996963850562</v>
      </c>
      <c r="D1558">
        <v>81.91</v>
      </c>
      <c r="E1558">
        <v>6</v>
      </c>
      <c r="F1558" t="str" cm="1">
        <f t="array" ref="F1558">_xlfn.IFS(G1558&lt;5000,"Small",AND(G1558&gt;=5000,G1558&lt;=10000),"Medium",G1558&gt;10000,"Large")</f>
        <v>Small</v>
      </c>
      <c r="G1558">
        <v>3685.95</v>
      </c>
      <c r="H1558" s="10">
        <f t="shared" si="48"/>
        <v>1167.5701366267244</v>
      </c>
      <c r="I1558" s="11">
        <f t="shared" si="49"/>
        <v>0.31676233715235541</v>
      </c>
      <c r="J1558" t="s">
        <v>24</v>
      </c>
      <c r="K1558" s="5">
        <v>38308</v>
      </c>
      <c r="L1558">
        <v>4</v>
      </c>
      <c r="M1558">
        <v>11</v>
      </c>
      <c r="N1558">
        <v>2004</v>
      </c>
      <c r="O1558" t="s">
        <v>492</v>
      </c>
      <c r="P1558">
        <v>33</v>
      </c>
      <c r="Q1558" t="s">
        <v>564</v>
      </c>
      <c r="R1558" t="s">
        <v>440</v>
      </c>
      <c r="S1558" t="s">
        <v>757</v>
      </c>
      <c r="T1558" t="s">
        <v>441</v>
      </c>
      <c r="U1558" t="s">
        <v>615</v>
      </c>
      <c r="V1558" t="s">
        <v>442</v>
      </c>
      <c r="W1558" t="s">
        <v>615</v>
      </c>
      <c r="X1558" t="s">
        <v>758</v>
      </c>
      <c r="Y1558" t="s">
        <v>157</v>
      </c>
      <c r="Z1558" t="s">
        <v>40</v>
      </c>
      <c r="AA1558" t="s">
        <v>443</v>
      </c>
      <c r="AB1558" t="s">
        <v>87</v>
      </c>
      <c r="AC1558" t="s">
        <v>49</v>
      </c>
    </row>
    <row r="1559" spans="1:29" x14ac:dyDescent="0.3">
      <c r="A1559">
        <v>10344</v>
      </c>
      <c r="B1559">
        <v>20</v>
      </c>
      <c r="C1559" s="10">
        <v>21.171014552872748</v>
      </c>
      <c r="D1559">
        <v>35.18</v>
      </c>
      <c r="E1559">
        <v>6</v>
      </c>
      <c r="F1559" t="str" cm="1">
        <f t="array" ref="F1559">_xlfn.IFS(G1559&lt;5000,"Small",AND(G1559&gt;=5000,G1559&lt;=10000),"Medium",G1559&gt;10000,"Large")</f>
        <v>Small</v>
      </c>
      <c r="G1559">
        <v>703.6</v>
      </c>
      <c r="H1559" s="10">
        <f t="shared" si="48"/>
        <v>280.17970894254506</v>
      </c>
      <c r="I1559" s="11">
        <f t="shared" si="49"/>
        <v>0.39820879610935911</v>
      </c>
      <c r="J1559" t="s">
        <v>24</v>
      </c>
      <c r="K1559" s="5">
        <v>38316</v>
      </c>
      <c r="L1559">
        <v>4</v>
      </c>
      <c r="M1559">
        <v>11</v>
      </c>
      <c r="N1559">
        <v>2004</v>
      </c>
      <c r="O1559" t="s">
        <v>492</v>
      </c>
      <c r="P1559">
        <v>33</v>
      </c>
      <c r="Q1559" t="s">
        <v>564</v>
      </c>
      <c r="R1559" t="s">
        <v>387</v>
      </c>
      <c r="S1559" t="s">
        <v>753</v>
      </c>
      <c r="T1559" t="s">
        <v>388</v>
      </c>
      <c r="U1559" t="s">
        <v>615</v>
      </c>
      <c r="V1559" t="s">
        <v>389</v>
      </c>
      <c r="W1559" t="s">
        <v>615</v>
      </c>
      <c r="X1559" t="s">
        <v>686</v>
      </c>
      <c r="Y1559" t="s">
        <v>39</v>
      </c>
      <c r="Z1559" t="s">
        <v>40</v>
      </c>
      <c r="AA1559" t="s">
        <v>390</v>
      </c>
      <c r="AB1559" t="s">
        <v>391</v>
      </c>
      <c r="AC1559" t="s">
        <v>35</v>
      </c>
    </row>
    <row r="1560" spans="1:29" x14ac:dyDescent="0.3">
      <c r="A1560">
        <v>10356</v>
      </c>
      <c r="B1560">
        <v>48</v>
      </c>
      <c r="C1560" s="10">
        <v>73.04511544736782</v>
      </c>
      <c r="D1560">
        <v>100</v>
      </c>
      <c r="E1560">
        <v>5</v>
      </c>
      <c r="F1560" t="str" cm="1">
        <f t="array" ref="F1560">_xlfn.IFS(G1560&lt;5000,"Small",AND(G1560&gt;=5000,G1560&lt;=10000),"Medium",G1560&gt;10000,"Large")</f>
        <v>Medium</v>
      </c>
      <c r="G1560">
        <v>9720</v>
      </c>
      <c r="H1560" s="10">
        <f t="shared" si="48"/>
        <v>6213.8344585263449</v>
      </c>
      <c r="I1560" s="11">
        <f t="shared" si="49"/>
        <v>0.63928338050682565</v>
      </c>
      <c r="J1560" s="1" t="s">
        <v>24</v>
      </c>
      <c r="K1560" s="5">
        <v>38330</v>
      </c>
      <c r="L1560">
        <v>4</v>
      </c>
      <c r="M1560">
        <v>12</v>
      </c>
      <c r="N1560">
        <v>2004</v>
      </c>
      <c r="O1560" t="s">
        <v>492</v>
      </c>
      <c r="P1560">
        <v>33</v>
      </c>
      <c r="Q1560" t="s">
        <v>564</v>
      </c>
      <c r="R1560" t="s">
        <v>43</v>
      </c>
      <c r="S1560" t="s">
        <v>44</v>
      </c>
      <c r="T1560" t="s">
        <v>45</v>
      </c>
      <c r="U1560" t="s">
        <v>615</v>
      </c>
      <c r="V1560" t="s">
        <v>46</v>
      </c>
      <c r="W1560" t="s">
        <v>615</v>
      </c>
      <c r="X1560" t="s">
        <v>618</v>
      </c>
      <c r="Y1560" t="s">
        <v>39</v>
      </c>
      <c r="Z1560" t="s">
        <v>40</v>
      </c>
      <c r="AA1560" t="s">
        <v>47</v>
      </c>
      <c r="AB1560" t="s">
        <v>48</v>
      </c>
      <c r="AC1560" t="s">
        <v>140</v>
      </c>
    </row>
    <row r="1561" spans="1:29" x14ac:dyDescent="0.3">
      <c r="A1561">
        <v>10367</v>
      </c>
      <c r="B1561">
        <v>23</v>
      </c>
      <c r="C1561" s="10">
        <v>31.544418543603125</v>
      </c>
      <c r="D1561">
        <v>36.29</v>
      </c>
      <c r="E1561">
        <v>13</v>
      </c>
      <c r="F1561" t="str" cm="1">
        <f t="array" ref="F1561">_xlfn.IFS(G1561&lt;5000,"Small",AND(G1561&gt;=5000,G1561&lt;=10000),"Medium",G1561&gt;10000,"Large")</f>
        <v>Small</v>
      </c>
      <c r="G1561">
        <v>834.67</v>
      </c>
      <c r="H1561" s="10">
        <f t="shared" si="48"/>
        <v>109.14837349712809</v>
      </c>
      <c r="I1561" s="11">
        <f t="shared" si="49"/>
        <v>0.13076829585001029</v>
      </c>
      <c r="J1561" s="1" t="s">
        <v>365</v>
      </c>
      <c r="K1561" s="5">
        <v>38364</v>
      </c>
      <c r="L1561">
        <v>1</v>
      </c>
      <c r="M1561">
        <v>1</v>
      </c>
      <c r="N1561">
        <v>2005</v>
      </c>
      <c r="O1561" t="s">
        <v>492</v>
      </c>
      <c r="P1561">
        <v>33</v>
      </c>
      <c r="Q1561" t="s">
        <v>564</v>
      </c>
      <c r="R1561" t="s">
        <v>50</v>
      </c>
      <c r="S1561" t="s">
        <v>619</v>
      </c>
      <c r="T1561" t="s">
        <v>51</v>
      </c>
      <c r="U1561" t="s">
        <v>615</v>
      </c>
      <c r="V1561" t="s">
        <v>52</v>
      </c>
      <c r="W1561" t="s">
        <v>53</v>
      </c>
      <c r="X1561" t="s">
        <v>620</v>
      </c>
      <c r="Y1561" t="s">
        <v>31</v>
      </c>
      <c r="Z1561" t="s">
        <v>32</v>
      </c>
      <c r="AA1561" t="s">
        <v>54</v>
      </c>
      <c r="AB1561" t="s">
        <v>55</v>
      </c>
      <c r="AC1561" t="s">
        <v>35</v>
      </c>
    </row>
    <row r="1562" spans="1:29" x14ac:dyDescent="0.3">
      <c r="A1562">
        <v>10380</v>
      </c>
      <c r="B1562">
        <v>32</v>
      </c>
      <c r="C1562" s="10">
        <v>58.356273394244838</v>
      </c>
      <c r="D1562">
        <v>70.56</v>
      </c>
      <c r="E1562">
        <v>4</v>
      </c>
      <c r="F1562" t="str" cm="1">
        <f t="array" ref="F1562">_xlfn.IFS(G1562&lt;5000,"Small",AND(G1562&gt;=5000,G1562&lt;=10000),"Medium",G1562&gt;10000,"Large")</f>
        <v>Small</v>
      </c>
      <c r="G1562">
        <v>2257.92</v>
      </c>
      <c r="H1562" s="10">
        <f t="shared" si="48"/>
        <v>390.51925138416527</v>
      </c>
      <c r="I1562" s="11">
        <f t="shared" si="49"/>
        <v>0.17295530903848022</v>
      </c>
      <c r="J1562" t="s">
        <v>24</v>
      </c>
      <c r="K1562" s="5">
        <v>38399</v>
      </c>
      <c r="L1562">
        <v>1</v>
      </c>
      <c r="M1562">
        <v>2</v>
      </c>
      <c r="N1562">
        <v>2005</v>
      </c>
      <c r="O1562" t="s">
        <v>492</v>
      </c>
      <c r="P1562">
        <v>33</v>
      </c>
      <c r="Q1562" t="s">
        <v>564</v>
      </c>
      <c r="R1562" t="s">
        <v>161</v>
      </c>
      <c r="S1562" t="s">
        <v>723</v>
      </c>
      <c r="T1562" t="s">
        <v>162</v>
      </c>
      <c r="U1562" t="s">
        <v>615</v>
      </c>
      <c r="V1562" t="s">
        <v>163</v>
      </c>
      <c r="W1562" t="s">
        <v>615</v>
      </c>
      <c r="X1562" t="s">
        <v>646</v>
      </c>
      <c r="Y1562" t="s">
        <v>164</v>
      </c>
      <c r="Z1562" t="s">
        <v>40</v>
      </c>
      <c r="AA1562" t="s">
        <v>165</v>
      </c>
      <c r="AB1562" t="s">
        <v>166</v>
      </c>
      <c r="AC1562" t="s">
        <v>35</v>
      </c>
    </row>
    <row r="1563" spans="1:29" x14ac:dyDescent="0.3">
      <c r="A1563">
        <v>10391</v>
      </c>
      <c r="B1563">
        <v>33</v>
      </c>
      <c r="C1563" s="10">
        <v>69.191642755526559</v>
      </c>
      <c r="D1563">
        <v>100</v>
      </c>
      <c r="E1563">
        <v>8</v>
      </c>
      <c r="F1563" t="str" cm="1">
        <f t="array" ref="F1563">_xlfn.IFS(G1563&lt;5000,"Small",AND(G1563&gt;=5000,G1563&lt;=10000),"Medium",G1563&gt;10000,"Large")</f>
        <v>Medium</v>
      </c>
      <c r="G1563">
        <v>8344.7099999999991</v>
      </c>
      <c r="H1563" s="10">
        <f t="shared" si="48"/>
        <v>6061.3857890676227</v>
      </c>
      <c r="I1563" s="11">
        <f t="shared" si="49"/>
        <v>0.72637464801863971</v>
      </c>
      <c r="J1563" s="1" t="s">
        <v>24</v>
      </c>
      <c r="K1563" s="5">
        <v>38420</v>
      </c>
      <c r="L1563">
        <v>1</v>
      </c>
      <c r="M1563">
        <v>3</v>
      </c>
      <c r="N1563">
        <v>2005</v>
      </c>
      <c r="O1563" t="s">
        <v>492</v>
      </c>
      <c r="P1563">
        <v>33</v>
      </c>
      <c r="Q1563" t="s">
        <v>564</v>
      </c>
      <c r="R1563" t="s">
        <v>259</v>
      </c>
      <c r="S1563" s="2" t="s">
        <v>665</v>
      </c>
      <c r="T1563" t="s">
        <v>260</v>
      </c>
      <c r="U1563" t="s">
        <v>261</v>
      </c>
      <c r="V1563" t="s">
        <v>262</v>
      </c>
      <c r="W1563" t="s">
        <v>146</v>
      </c>
      <c r="X1563" t="s">
        <v>666</v>
      </c>
      <c r="Y1563" t="s">
        <v>88</v>
      </c>
      <c r="Z1563" t="s">
        <v>89</v>
      </c>
      <c r="AA1563" t="s">
        <v>263</v>
      </c>
      <c r="AB1563" t="s">
        <v>264</v>
      </c>
      <c r="AC1563" t="s">
        <v>140</v>
      </c>
    </row>
    <row r="1564" spans="1:29" x14ac:dyDescent="0.3">
      <c r="A1564">
        <v>10409</v>
      </c>
      <c r="B1564">
        <v>61</v>
      </c>
      <c r="C1564" s="10">
        <v>23.431331008653469</v>
      </c>
      <c r="D1564">
        <v>29.54</v>
      </c>
      <c r="E1564">
        <v>1</v>
      </c>
      <c r="F1564" t="str" cm="1">
        <f t="array" ref="F1564">_xlfn.IFS(G1564&lt;5000,"Small",AND(G1564&gt;=5000,G1564&lt;=10000),"Medium",G1564&gt;10000,"Large")</f>
        <v>Small</v>
      </c>
      <c r="G1564">
        <v>1801.94</v>
      </c>
      <c r="H1564" s="10">
        <f t="shared" si="48"/>
        <v>372.62880847213842</v>
      </c>
      <c r="I1564" s="11">
        <f t="shared" si="49"/>
        <v>0.20679312766914459</v>
      </c>
      <c r="J1564" t="s">
        <v>24</v>
      </c>
      <c r="K1564" s="5">
        <v>38465</v>
      </c>
      <c r="L1564">
        <v>2</v>
      </c>
      <c r="M1564">
        <v>4</v>
      </c>
      <c r="N1564">
        <v>2005</v>
      </c>
      <c r="O1564" t="s">
        <v>492</v>
      </c>
      <c r="P1564">
        <v>33</v>
      </c>
      <c r="Q1564" t="s">
        <v>564</v>
      </c>
      <c r="R1564" t="s">
        <v>374</v>
      </c>
      <c r="S1564" s="2" t="s">
        <v>684</v>
      </c>
      <c r="T1564" t="s">
        <v>375</v>
      </c>
      <c r="U1564" t="s">
        <v>376</v>
      </c>
      <c r="V1564" t="s">
        <v>181</v>
      </c>
      <c r="W1564" t="s">
        <v>615</v>
      </c>
      <c r="X1564" t="s">
        <v>685</v>
      </c>
      <c r="Y1564" t="s">
        <v>181</v>
      </c>
      <c r="Z1564" t="s">
        <v>89</v>
      </c>
      <c r="AA1564" t="s">
        <v>377</v>
      </c>
      <c r="AB1564" t="s">
        <v>378</v>
      </c>
      <c r="AC1564" t="s">
        <v>35</v>
      </c>
    </row>
    <row r="1565" spans="1:29" x14ac:dyDescent="0.3">
      <c r="A1565">
        <v>10420</v>
      </c>
      <c r="B1565">
        <v>45</v>
      </c>
      <c r="C1565" s="10">
        <v>21.614102802623286</v>
      </c>
      <c r="D1565">
        <v>26.88</v>
      </c>
      <c r="E1565">
        <v>1</v>
      </c>
      <c r="F1565" t="str" cm="1">
        <f t="array" ref="F1565">_xlfn.IFS(G1565&lt;5000,"Small",AND(G1565&gt;=5000,G1565&lt;=10000),"Medium",G1565&gt;10000,"Large")</f>
        <v>Small</v>
      </c>
      <c r="G1565">
        <v>1209.5999999999999</v>
      </c>
      <c r="H1565" s="10">
        <f t="shared" si="48"/>
        <v>236.96537388195202</v>
      </c>
      <c r="I1565" s="11">
        <f t="shared" si="49"/>
        <v>0.19590391359288362</v>
      </c>
      <c r="J1565" t="s">
        <v>271</v>
      </c>
      <c r="K1565" s="5">
        <v>38501</v>
      </c>
      <c r="L1565">
        <v>2</v>
      </c>
      <c r="M1565">
        <v>5</v>
      </c>
      <c r="N1565">
        <v>2005</v>
      </c>
      <c r="O1565" t="s">
        <v>492</v>
      </c>
      <c r="P1565">
        <v>33</v>
      </c>
      <c r="Q1565" t="s">
        <v>564</v>
      </c>
      <c r="R1565" t="s">
        <v>141</v>
      </c>
      <c r="S1565" t="s">
        <v>142</v>
      </c>
      <c r="T1565" t="s">
        <v>143</v>
      </c>
      <c r="U1565" t="s">
        <v>144</v>
      </c>
      <c r="V1565" t="s">
        <v>145</v>
      </c>
      <c r="W1565" t="s">
        <v>146</v>
      </c>
      <c r="X1565" t="s">
        <v>643</v>
      </c>
      <c r="Y1565" t="s">
        <v>88</v>
      </c>
      <c r="Z1565" t="s">
        <v>89</v>
      </c>
      <c r="AA1565" t="s">
        <v>147</v>
      </c>
      <c r="AB1565" t="s">
        <v>148</v>
      </c>
      <c r="AC1565" t="s">
        <v>35</v>
      </c>
    </row>
    <row r="1566" spans="1:29" x14ac:dyDescent="0.3">
      <c r="A1566">
        <v>10107</v>
      </c>
      <c r="B1566">
        <v>38</v>
      </c>
      <c r="C1566" s="10">
        <v>62.2353564867879</v>
      </c>
      <c r="D1566">
        <v>83.03</v>
      </c>
      <c r="E1566">
        <v>7</v>
      </c>
      <c r="F1566" t="str" cm="1">
        <f t="array" ref="F1566">_xlfn.IFS(G1566&lt;5000,"Small",AND(G1566&gt;=5000,G1566&lt;=10000),"Medium",G1566&gt;10000,"Large")</f>
        <v>Small</v>
      </c>
      <c r="G1566">
        <v>3155.14</v>
      </c>
      <c r="H1566" s="10">
        <f t="shared" si="48"/>
        <v>790.19645350205974</v>
      </c>
      <c r="I1566" s="11">
        <f t="shared" si="49"/>
        <v>0.25044735051441769</v>
      </c>
      <c r="J1566" t="s">
        <v>24</v>
      </c>
      <c r="K1566" s="5">
        <v>37676</v>
      </c>
      <c r="L1566">
        <v>1</v>
      </c>
      <c r="M1566">
        <v>2</v>
      </c>
      <c r="N1566">
        <v>2003</v>
      </c>
      <c r="O1566" t="s">
        <v>25</v>
      </c>
      <c r="P1566">
        <v>76</v>
      </c>
      <c r="Q1566" t="s">
        <v>565</v>
      </c>
      <c r="R1566" t="s">
        <v>27</v>
      </c>
      <c r="S1566" t="s">
        <v>614</v>
      </c>
      <c r="T1566" t="s">
        <v>28</v>
      </c>
      <c r="U1566" t="s">
        <v>615</v>
      </c>
      <c r="V1566" t="s">
        <v>29</v>
      </c>
      <c r="W1566" t="s">
        <v>30</v>
      </c>
      <c r="X1566" t="s">
        <v>616</v>
      </c>
      <c r="Y1566" t="s">
        <v>31</v>
      </c>
      <c r="Z1566" t="s">
        <v>32</v>
      </c>
      <c r="AA1566" t="s">
        <v>33</v>
      </c>
      <c r="AB1566" t="s">
        <v>34</v>
      </c>
      <c r="AC1566" t="s">
        <v>49</v>
      </c>
    </row>
    <row r="1567" spans="1:29" x14ac:dyDescent="0.3">
      <c r="A1567">
        <v>10120</v>
      </c>
      <c r="B1567">
        <v>34</v>
      </c>
      <c r="C1567" s="10">
        <v>67.968489386812493</v>
      </c>
      <c r="D1567">
        <v>83.79</v>
      </c>
      <c r="E1567">
        <v>5</v>
      </c>
      <c r="F1567" t="str" cm="1">
        <f t="array" ref="F1567">_xlfn.IFS(G1567&lt;5000,"Small",AND(G1567&gt;=5000,G1567&lt;=10000),"Medium",G1567&gt;10000,"Large")</f>
        <v>Small</v>
      </c>
      <c r="G1567">
        <v>2848.86</v>
      </c>
      <c r="H1567" s="10">
        <f t="shared" si="48"/>
        <v>537.93136084837533</v>
      </c>
      <c r="I1567" s="11">
        <f t="shared" si="49"/>
        <v>0.18882337526181536</v>
      </c>
      <c r="J1567" t="s">
        <v>24</v>
      </c>
      <c r="K1567" s="5">
        <v>37740</v>
      </c>
      <c r="L1567">
        <v>2</v>
      </c>
      <c r="M1567">
        <v>4</v>
      </c>
      <c r="N1567">
        <v>2003</v>
      </c>
      <c r="O1567" t="s">
        <v>25</v>
      </c>
      <c r="P1567">
        <v>76</v>
      </c>
      <c r="Q1567" t="s">
        <v>565</v>
      </c>
      <c r="R1567" t="s">
        <v>83</v>
      </c>
      <c r="S1567" s="2" t="s">
        <v>628</v>
      </c>
      <c r="T1567" t="s">
        <v>84</v>
      </c>
      <c r="U1567" t="s">
        <v>85</v>
      </c>
      <c r="V1567" t="s">
        <v>86</v>
      </c>
      <c r="W1567" t="s">
        <v>87</v>
      </c>
      <c r="X1567" t="s">
        <v>629</v>
      </c>
      <c r="Y1567" t="s">
        <v>88</v>
      </c>
      <c r="Z1567" t="s">
        <v>89</v>
      </c>
      <c r="AA1567" t="s">
        <v>90</v>
      </c>
      <c r="AB1567" t="s">
        <v>91</v>
      </c>
      <c r="AC1567" t="s">
        <v>35</v>
      </c>
    </row>
    <row r="1568" spans="1:29" x14ac:dyDescent="0.3">
      <c r="A1568">
        <v>10134</v>
      </c>
      <c r="B1568">
        <v>43</v>
      </c>
      <c r="C1568" s="10">
        <v>63.27173905144263</v>
      </c>
      <c r="D1568">
        <v>83.03</v>
      </c>
      <c r="E1568">
        <v>7</v>
      </c>
      <c r="F1568" t="str" cm="1">
        <f t="array" ref="F1568">_xlfn.IFS(G1568&lt;5000,"Small",AND(G1568&gt;=5000,G1568&lt;=10000),"Medium",G1568&gt;10000,"Large")</f>
        <v>Small</v>
      </c>
      <c r="G1568">
        <v>3570.29</v>
      </c>
      <c r="H1568" s="10">
        <f t="shared" si="48"/>
        <v>849.60522078796703</v>
      </c>
      <c r="I1568" s="11">
        <f t="shared" si="49"/>
        <v>0.23796532516629379</v>
      </c>
      <c r="J1568" s="1" t="s">
        <v>24</v>
      </c>
      <c r="K1568" s="5">
        <v>37803</v>
      </c>
      <c r="L1568">
        <v>3</v>
      </c>
      <c r="M1568">
        <v>7</v>
      </c>
      <c r="N1568">
        <v>2003</v>
      </c>
      <c r="O1568" t="s">
        <v>25</v>
      </c>
      <c r="P1568">
        <v>76</v>
      </c>
      <c r="Q1568" t="s">
        <v>565</v>
      </c>
      <c r="R1568" t="s">
        <v>43</v>
      </c>
      <c r="S1568" t="s">
        <v>44</v>
      </c>
      <c r="T1568" t="s">
        <v>45</v>
      </c>
      <c r="U1568" t="s">
        <v>615</v>
      </c>
      <c r="V1568" t="s">
        <v>46</v>
      </c>
      <c r="W1568" t="s">
        <v>615</v>
      </c>
      <c r="X1568" t="s">
        <v>618</v>
      </c>
      <c r="Y1568" t="s">
        <v>39</v>
      </c>
      <c r="Z1568" t="s">
        <v>40</v>
      </c>
      <c r="AA1568" t="s">
        <v>47</v>
      </c>
      <c r="AB1568" t="s">
        <v>48</v>
      </c>
      <c r="AC1568" t="s">
        <v>49</v>
      </c>
    </row>
    <row r="1569" spans="1:29" x14ac:dyDescent="0.3">
      <c r="A1569">
        <v>10145</v>
      </c>
      <c r="B1569">
        <v>47</v>
      </c>
      <c r="C1569" s="10">
        <v>56.614507433242068</v>
      </c>
      <c r="D1569">
        <v>83.03</v>
      </c>
      <c r="E1569">
        <v>11</v>
      </c>
      <c r="F1569" t="str" cm="1">
        <f t="array" ref="F1569">_xlfn.IFS(G1569&lt;5000,"Small",AND(G1569&gt;=5000,G1569&lt;=10000),"Medium",G1569&gt;10000,"Large")</f>
        <v>Small</v>
      </c>
      <c r="G1569">
        <v>3902.41</v>
      </c>
      <c r="H1569" s="10">
        <f t="shared" si="48"/>
        <v>1241.5281506376227</v>
      </c>
      <c r="I1569" s="11">
        <f t="shared" si="49"/>
        <v>0.31814395479655466</v>
      </c>
      <c r="J1569" t="s">
        <v>24</v>
      </c>
      <c r="K1569" s="5">
        <v>37858</v>
      </c>
      <c r="L1569">
        <v>3</v>
      </c>
      <c r="M1569">
        <v>8</v>
      </c>
      <c r="N1569">
        <v>2003</v>
      </c>
      <c r="O1569" t="s">
        <v>25</v>
      </c>
      <c r="P1569">
        <v>76</v>
      </c>
      <c r="Q1569" t="s">
        <v>565</v>
      </c>
      <c r="R1569" t="s">
        <v>50</v>
      </c>
      <c r="S1569" t="s">
        <v>619</v>
      </c>
      <c r="T1569" t="s">
        <v>51</v>
      </c>
      <c r="U1569" t="s">
        <v>615</v>
      </c>
      <c r="V1569" t="s">
        <v>52</v>
      </c>
      <c r="W1569" t="s">
        <v>53</v>
      </c>
      <c r="X1569" t="s">
        <v>620</v>
      </c>
      <c r="Y1569" t="s">
        <v>31</v>
      </c>
      <c r="Z1569" t="s">
        <v>32</v>
      </c>
      <c r="AA1569" t="s">
        <v>54</v>
      </c>
      <c r="AB1569" t="s">
        <v>55</v>
      </c>
      <c r="AC1569" t="s">
        <v>49</v>
      </c>
    </row>
    <row r="1570" spans="1:29" x14ac:dyDescent="0.3">
      <c r="A1570">
        <v>10158</v>
      </c>
      <c r="B1570">
        <v>22</v>
      </c>
      <c r="C1570" s="10">
        <v>53.377463054643506</v>
      </c>
      <c r="D1570">
        <v>67.03</v>
      </c>
      <c r="E1570">
        <v>1</v>
      </c>
      <c r="F1570" t="str" cm="1">
        <f t="array" ref="F1570">_xlfn.IFS(G1570&lt;5000,"Small",AND(G1570&gt;=5000,G1570&lt;=10000),"Medium",G1570&gt;10000,"Large")</f>
        <v>Small</v>
      </c>
      <c r="G1570">
        <v>1474.66</v>
      </c>
      <c r="H1570" s="10">
        <f t="shared" si="48"/>
        <v>300.35581279784287</v>
      </c>
      <c r="I1570" s="11">
        <f t="shared" si="49"/>
        <v>0.20367800903112776</v>
      </c>
      <c r="J1570" s="1" t="s">
        <v>24</v>
      </c>
      <c r="K1570" s="5">
        <v>37904</v>
      </c>
      <c r="L1570">
        <v>4</v>
      </c>
      <c r="M1570">
        <v>10</v>
      </c>
      <c r="N1570">
        <v>2003</v>
      </c>
      <c r="O1570" t="s">
        <v>25</v>
      </c>
      <c r="P1570">
        <v>76</v>
      </c>
      <c r="Q1570" t="s">
        <v>565</v>
      </c>
      <c r="R1570" t="s">
        <v>124</v>
      </c>
      <c r="S1570" t="s">
        <v>719</v>
      </c>
      <c r="T1570" t="s">
        <v>125</v>
      </c>
      <c r="U1570" t="s">
        <v>615</v>
      </c>
      <c r="V1570" t="s">
        <v>126</v>
      </c>
      <c r="W1570" t="s">
        <v>615</v>
      </c>
      <c r="X1570" t="s">
        <v>639</v>
      </c>
      <c r="Y1570" t="s">
        <v>73</v>
      </c>
      <c r="Z1570" t="s">
        <v>40</v>
      </c>
      <c r="AA1570" t="s">
        <v>127</v>
      </c>
      <c r="AB1570" t="s">
        <v>128</v>
      </c>
      <c r="AC1570" t="s">
        <v>35</v>
      </c>
    </row>
    <row r="1571" spans="1:29" x14ac:dyDescent="0.3">
      <c r="A1571">
        <v>10168</v>
      </c>
      <c r="B1571">
        <v>29</v>
      </c>
      <c r="C1571" s="10">
        <v>60.034546044158645</v>
      </c>
      <c r="D1571">
        <v>75.41</v>
      </c>
      <c r="E1571">
        <v>6</v>
      </c>
      <c r="F1571" t="str" cm="1">
        <f t="array" ref="F1571">_xlfn.IFS(G1571&lt;5000,"Small",AND(G1571&gt;=5000,G1571&lt;=10000),"Medium",G1571&gt;10000,"Large")</f>
        <v>Small</v>
      </c>
      <c r="G1571">
        <v>2186.89</v>
      </c>
      <c r="H1571" s="10">
        <f t="shared" si="48"/>
        <v>445.88816471939913</v>
      </c>
      <c r="I1571" s="11">
        <f t="shared" si="49"/>
        <v>0.20389144617214361</v>
      </c>
      <c r="J1571" t="s">
        <v>24</v>
      </c>
      <c r="K1571" s="5">
        <v>37922</v>
      </c>
      <c r="L1571">
        <v>4</v>
      </c>
      <c r="M1571">
        <v>10</v>
      </c>
      <c r="N1571">
        <v>2003</v>
      </c>
      <c r="O1571" t="s">
        <v>25</v>
      </c>
      <c r="P1571">
        <v>76</v>
      </c>
      <c r="Q1571" t="s">
        <v>565</v>
      </c>
      <c r="R1571" t="s">
        <v>60</v>
      </c>
      <c r="S1571" t="s">
        <v>622</v>
      </c>
      <c r="T1571" t="s">
        <v>61</v>
      </c>
      <c r="U1571" t="s">
        <v>615</v>
      </c>
      <c r="V1571" t="s">
        <v>62</v>
      </c>
      <c r="W1571" t="s">
        <v>53</v>
      </c>
      <c r="X1571" t="s">
        <v>623</v>
      </c>
      <c r="Y1571" t="s">
        <v>31</v>
      </c>
      <c r="Z1571" t="s">
        <v>32</v>
      </c>
      <c r="AA1571" t="s">
        <v>63</v>
      </c>
      <c r="AB1571" t="s">
        <v>64</v>
      </c>
      <c r="AC1571" t="s">
        <v>35</v>
      </c>
    </row>
    <row r="1572" spans="1:29" x14ac:dyDescent="0.3">
      <c r="A1572">
        <v>10180</v>
      </c>
      <c r="B1572">
        <v>28</v>
      </c>
      <c r="C1572" s="10">
        <v>55.561256764212786</v>
      </c>
      <c r="D1572">
        <v>68.55</v>
      </c>
      <c r="E1572">
        <v>14</v>
      </c>
      <c r="F1572" t="str" cm="1">
        <f t="array" ref="F1572">_xlfn.IFS(G1572&lt;5000,"Small",AND(G1572&gt;=5000,G1572&lt;=10000),"Medium",G1572&gt;10000,"Large")</f>
        <v>Small</v>
      </c>
      <c r="G1572">
        <v>1919.4</v>
      </c>
      <c r="H1572" s="10">
        <f t="shared" si="48"/>
        <v>363.68481060204203</v>
      </c>
      <c r="I1572" s="11">
        <f t="shared" si="49"/>
        <v>0.18947838418362092</v>
      </c>
      <c r="J1572" s="1" t="s">
        <v>24</v>
      </c>
      <c r="K1572" s="5">
        <v>37936</v>
      </c>
      <c r="L1572">
        <v>4</v>
      </c>
      <c r="M1572">
        <v>11</v>
      </c>
      <c r="N1572">
        <v>2003</v>
      </c>
      <c r="O1572" t="s">
        <v>25</v>
      </c>
      <c r="P1572">
        <v>76</v>
      </c>
      <c r="Q1572" t="s">
        <v>565</v>
      </c>
      <c r="R1572" t="s">
        <v>65</v>
      </c>
      <c r="S1572" t="s">
        <v>714</v>
      </c>
      <c r="T1572" t="s">
        <v>66</v>
      </c>
      <c r="U1572" t="s">
        <v>615</v>
      </c>
      <c r="V1572" t="s">
        <v>67</v>
      </c>
      <c r="W1572" t="s">
        <v>615</v>
      </c>
      <c r="X1572" t="s">
        <v>624</v>
      </c>
      <c r="Y1572" t="s">
        <v>39</v>
      </c>
      <c r="Z1572" t="s">
        <v>40</v>
      </c>
      <c r="AA1572" t="s">
        <v>68</v>
      </c>
      <c r="AB1572" t="s">
        <v>69</v>
      </c>
      <c r="AC1572" t="s">
        <v>35</v>
      </c>
    </row>
    <row r="1573" spans="1:29" x14ac:dyDescent="0.3">
      <c r="A1573">
        <v>10188</v>
      </c>
      <c r="B1573">
        <v>40</v>
      </c>
      <c r="C1573" s="10">
        <v>70.673280306640166</v>
      </c>
      <c r="D1573">
        <v>91.4</v>
      </c>
      <c r="E1573">
        <v>6</v>
      </c>
      <c r="F1573" t="str" cm="1">
        <f t="array" ref="F1573">_xlfn.IFS(G1573&lt;5000,"Small",AND(G1573&gt;=5000,G1573&lt;=10000),"Medium",G1573&gt;10000,"Large")</f>
        <v>Small</v>
      </c>
      <c r="G1573">
        <v>3656</v>
      </c>
      <c r="H1573" s="10">
        <f t="shared" si="48"/>
        <v>829.06878773439348</v>
      </c>
      <c r="I1573" s="11">
        <f t="shared" si="49"/>
        <v>0.22676936207177065</v>
      </c>
      <c r="J1573" t="s">
        <v>24</v>
      </c>
      <c r="K1573" s="5">
        <v>37943</v>
      </c>
      <c r="L1573">
        <v>4</v>
      </c>
      <c r="M1573">
        <v>11</v>
      </c>
      <c r="N1573">
        <v>2003</v>
      </c>
      <c r="O1573" t="s">
        <v>25</v>
      </c>
      <c r="P1573">
        <v>76</v>
      </c>
      <c r="Q1573" t="s">
        <v>565</v>
      </c>
      <c r="R1573" t="s">
        <v>70</v>
      </c>
      <c r="S1573" s="2" t="s">
        <v>625</v>
      </c>
      <c r="T1573" t="s">
        <v>71</v>
      </c>
      <c r="U1573" t="s">
        <v>615</v>
      </c>
      <c r="V1573" t="s">
        <v>72</v>
      </c>
      <c r="W1573" t="s">
        <v>615</v>
      </c>
      <c r="X1573" t="s">
        <v>715</v>
      </c>
      <c r="Y1573" t="s">
        <v>73</v>
      </c>
      <c r="Z1573" t="s">
        <v>40</v>
      </c>
      <c r="AA1573" t="s">
        <v>74</v>
      </c>
      <c r="AB1573" t="s">
        <v>75</v>
      </c>
      <c r="AC1573" t="s">
        <v>49</v>
      </c>
    </row>
    <row r="1574" spans="1:29" x14ac:dyDescent="0.3">
      <c r="A1574">
        <v>10201</v>
      </c>
      <c r="B1574">
        <v>25</v>
      </c>
      <c r="C1574" s="10">
        <v>46.341787253437921</v>
      </c>
      <c r="D1574">
        <v>73.88</v>
      </c>
      <c r="E1574">
        <v>7</v>
      </c>
      <c r="F1574" t="str" cm="1">
        <f t="array" ref="F1574">_xlfn.IFS(G1574&lt;5000,"Small",AND(G1574&gt;=5000,G1574&lt;=10000),"Medium",G1574&gt;10000,"Large")</f>
        <v>Small</v>
      </c>
      <c r="G1574">
        <v>1847</v>
      </c>
      <c r="H1574" s="10">
        <f t="shared" si="48"/>
        <v>688.4553186640519</v>
      </c>
      <c r="I1574" s="11">
        <f t="shared" si="49"/>
        <v>0.37274245731675792</v>
      </c>
      <c r="J1574" s="1" t="s">
        <v>24</v>
      </c>
      <c r="K1574" s="5">
        <v>37956</v>
      </c>
      <c r="L1574">
        <v>4</v>
      </c>
      <c r="M1574">
        <v>12</v>
      </c>
      <c r="N1574">
        <v>2003</v>
      </c>
      <c r="O1574" t="s">
        <v>25</v>
      </c>
      <c r="P1574">
        <v>76</v>
      </c>
      <c r="Q1574" t="s">
        <v>565</v>
      </c>
      <c r="R1574" t="s">
        <v>76</v>
      </c>
      <c r="S1574" t="s">
        <v>626</v>
      </c>
      <c r="T1574" t="s">
        <v>77</v>
      </c>
      <c r="U1574" t="s">
        <v>615</v>
      </c>
      <c r="V1574" t="s">
        <v>58</v>
      </c>
      <c r="W1574" t="s">
        <v>53</v>
      </c>
      <c r="X1574" t="s">
        <v>615</v>
      </c>
      <c r="Y1574" t="s">
        <v>31</v>
      </c>
      <c r="Z1574" t="s">
        <v>32</v>
      </c>
      <c r="AA1574" t="s">
        <v>78</v>
      </c>
      <c r="AB1574" t="s">
        <v>55</v>
      </c>
      <c r="AC1574" t="s">
        <v>35</v>
      </c>
    </row>
    <row r="1575" spans="1:29" x14ac:dyDescent="0.3">
      <c r="A1575">
        <v>10210</v>
      </c>
      <c r="B1575">
        <v>30</v>
      </c>
      <c r="C1575" s="10">
        <v>43.315138988539047</v>
      </c>
      <c r="D1575">
        <v>61.7</v>
      </c>
      <c r="E1575">
        <v>4</v>
      </c>
      <c r="F1575" t="str" cm="1">
        <f t="array" ref="F1575">_xlfn.IFS(G1575&lt;5000,"Small",AND(G1575&gt;=5000,G1575&lt;=10000),"Medium",G1575&gt;10000,"Large")</f>
        <v>Small</v>
      </c>
      <c r="G1575">
        <v>1851</v>
      </c>
      <c r="H1575" s="10">
        <f t="shared" si="48"/>
        <v>551.54583034382858</v>
      </c>
      <c r="I1575" s="11">
        <f t="shared" si="49"/>
        <v>0.29797181542076101</v>
      </c>
      <c r="J1575" s="1" t="s">
        <v>24</v>
      </c>
      <c r="K1575" s="5">
        <v>37998</v>
      </c>
      <c r="L1575">
        <v>1</v>
      </c>
      <c r="M1575">
        <v>1</v>
      </c>
      <c r="N1575">
        <v>2004</v>
      </c>
      <c r="O1575" t="s">
        <v>25</v>
      </c>
      <c r="P1575">
        <v>76</v>
      </c>
      <c r="Q1575" t="s">
        <v>565</v>
      </c>
      <c r="R1575" t="s">
        <v>273</v>
      </c>
      <c r="S1575" t="s">
        <v>274</v>
      </c>
      <c r="T1575" t="s">
        <v>275</v>
      </c>
      <c r="U1575" t="s">
        <v>615</v>
      </c>
      <c r="V1575" t="s">
        <v>276</v>
      </c>
      <c r="W1575" t="s">
        <v>276</v>
      </c>
      <c r="X1575" t="s">
        <v>277</v>
      </c>
      <c r="Y1575" t="s">
        <v>182</v>
      </c>
      <c r="Z1575" t="s">
        <v>182</v>
      </c>
      <c r="AA1575" t="s">
        <v>278</v>
      </c>
      <c r="AB1575" t="s">
        <v>279</v>
      </c>
      <c r="AC1575" t="s">
        <v>35</v>
      </c>
    </row>
    <row r="1576" spans="1:29" x14ac:dyDescent="0.3">
      <c r="A1576">
        <v>10223</v>
      </c>
      <c r="B1576">
        <v>38</v>
      </c>
      <c r="C1576" s="10">
        <v>42.665337087694702</v>
      </c>
      <c r="D1576">
        <v>69.31</v>
      </c>
      <c r="E1576">
        <v>6</v>
      </c>
      <c r="F1576" t="str" cm="1">
        <f t="array" ref="F1576">_xlfn.IFS(G1576&lt;5000,"Small",AND(G1576&gt;=5000,G1576&lt;=10000),"Medium",G1576&gt;10000,"Large")</f>
        <v>Small</v>
      </c>
      <c r="G1576">
        <v>2633.78</v>
      </c>
      <c r="H1576" s="10">
        <f t="shared" si="48"/>
        <v>1012.4971906676014</v>
      </c>
      <c r="I1576" s="11">
        <f t="shared" si="49"/>
        <v>0.38442739737852111</v>
      </c>
      <c r="J1576" t="s">
        <v>24</v>
      </c>
      <c r="K1576" s="5">
        <v>38037</v>
      </c>
      <c r="L1576">
        <v>1</v>
      </c>
      <c r="M1576">
        <v>2</v>
      </c>
      <c r="N1576">
        <v>2004</v>
      </c>
      <c r="O1576" t="s">
        <v>25</v>
      </c>
      <c r="P1576">
        <v>76</v>
      </c>
      <c r="Q1576" t="s">
        <v>565</v>
      </c>
      <c r="R1576" t="s">
        <v>83</v>
      </c>
      <c r="S1576" s="2" t="s">
        <v>628</v>
      </c>
      <c r="T1576" t="s">
        <v>84</v>
      </c>
      <c r="U1576" t="s">
        <v>85</v>
      </c>
      <c r="V1576" t="s">
        <v>86</v>
      </c>
      <c r="W1576" t="s">
        <v>87</v>
      </c>
      <c r="X1576" t="s">
        <v>629</v>
      </c>
      <c r="Y1576" t="s">
        <v>88</v>
      </c>
      <c r="Z1576" t="s">
        <v>89</v>
      </c>
      <c r="AA1576" t="s">
        <v>90</v>
      </c>
      <c r="AB1576" t="s">
        <v>91</v>
      </c>
      <c r="AC1576" t="s">
        <v>35</v>
      </c>
    </row>
    <row r="1577" spans="1:29" x14ac:dyDescent="0.3">
      <c r="A1577">
        <v>10236</v>
      </c>
      <c r="B1577">
        <v>36</v>
      </c>
      <c r="C1577" s="10">
        <v>67.097756838552812</v>
      </c>
      <c r="D1577">
        <v>87.6</v>
      </c>
      <c r="E1577">
        <v>3</v>
      </c>
      <c r="F1577" t="str" cm="1">
        <f t="array" ref="F1577">_xlfn.IFS(G1577&lt;5000,"Small",AND(G1577&gt;=5000,G1577&lt;=10000),"Medium",G1577&gt;10000,"Large")</f>
        <v>Small</v>
      </c>
      <c r="G1577">
        <v>3153.6</v>
      </c>
      <c r="H1577" s="10">
        <f t="shared" si="48"/>
        <v>738.08075381209846</v>
      </c>
      <c r="I1577" s="11">
        <f t="shared" si="49"/>
        <v>0.23404387170601804</v>
      </c>
      <c r="J1577" s="1" t="s">
        <v>24</v>
      </c>
      <c r="K1577" s="5">
        <v>38080</v>
      </c>
      <c r="L1577">
        <v>2</v>
      </c>
      <c r="M1577">
        <v>4</v>
      </c>
      <c r="N1577">
        <v>2004</v>
      </c>
      <c r="O1577" t="s">
        <v>25</v>
      </c>
      <c r="P1577">
        <v>76</v>
      </c>
      <c r="Q1577" t="s">
        <v>565</v>
      </c>
      <c r="R1577" t="s">
        <v>280</v>
      </c>
      <c r="S1577" t="s">
        <v>667</v>
      </c>
      <c r="T1577" t="s">
        <v>281</v>
      </c>
      <c r="U1577" t="s">
        <v>615</v>
      </c>
      <c r="V1577" t="s">
        <v>197</v>
      </c>
      <c r="W1577" t="s">
        <v>132</v>
      </c>
      <c r="X1577" t="s">
        <v>653</v>
      </c>
      <c r="Y1577" t="s">
        <v>31</v>
      </c>
      <c r="Z1577" t="s">
        <v>32</v>
      </c>
      <c r="AA1577" t="s">
        <v>116</v>
      </c>
      <c r="AB1577" t="s">
        <v>282</v>
      </c>
      <c r="AC1577" t="s">
        <v>49</v>
      </c>
    </row>
    <row r="1578" spans="1:29" x14ac:dyDescent="0.3">
      <c r="A1578">
        <v>10250</v>
      </c>
      <c r="B1578">
        <v>32</v>
      </c>
      <c r="C1578" s="10">
        <v>75.268837570745745</v>
      </c>
      <c r="D1578">
        <v>87.6</v>
      </c>
      <c r="E1578">
        <v>1</v>
      </c>
      <c r="F1578" t="str" cm="1">
        <f t="array" ref="F1578">_xlfn.IFS(G1578&lt;5000,"Small",AND(G1578&gt;=5000,G1578&lt;=10000),"Medium",G1578&gt;10000,"Large")</f>
        <v>Small</v>
      </c>
      <c r="G1578">
        <v>2803.2</v>
      </c>
      <c r="H1578" s="10">
        <f t="shared" si="48"/>
        <v>394.59719773613597</v>
      </c>
      <c r="I1578" s="11">
        <f t="shared" si="49"/>
        <v>0.14076669439787956</v>
      </c>
      <c r="J1578" s="1" t="s">
        <v>24</v>
      </c>
      <c r="K1578" s="5">
        <v>38118</v>
      </c>
      <c r="L1578">
        <v>2</v>
      </c>
      <c r="M1578">
        <v>5</v>
      </c>
      <c r="N1578">
        <v>2004</v>
      </c>
      <c r="O1578" t="s">
        <v>25</v>
      </c>
      <c r="P1578">
        <v>76</v>
      </c>
      <c r="Q1578" t="s">
        <v>565</v>
      </c>
      <c r="R1578" t="s">
        <v>355</v>
      </c>
      <c r="S1578" t="s">
        <v>680</v>
      </c>
      <c r="T1578" t="s">
        <v>356</v>
      </c>
      <c r="U1578" t="s">
        <v>615</v>
      </c>
      <c r="V1578" t="s">
        <v>357</v>
      </c>
      <c r="W1578" t="s">
        <v>53</v>
      </c>
      <c r="X1578" t="s">
        <v>623</v>
      </c>
      <c r="Y1578" t="s">
        <v>31</v>
      </c>
      <c r="Z1578" t="s">
        <v>32</v>
      </c>
      <c r="AA1578" t="s">
        <v>95</v>
      </c>
      <c r="AB1578" t="s">
        <v>358</v>
      </c>
      <c r="AC1578" t="s">
        <v>35</v>
      </c>
    </row>
    <row r="1579" spans="1:29" x14ac:dyDescent="0.3">
      <c r="A1579">
        <v>10263</v>
      </c>
      <c r="B1579">
        <v>37</v>
      </c>
      <c r="C1579" s="10">
        <v>50.894565322617161</v>
      </c>
      <c r="D1579">
        <v>62.46</v>
      </c>
      <c r="E1579">
        <v>7</v>
      </c>
      <c r="F1579" t="str" cm="1">
        <f t="array" ref="F1579">_xlfn.IFS(G1579&lt;5000,"Small",AND(G1579&gt;=5000,G1579&lt;=10000),"Medium",G1579&gt;10000,"Large")</f>
        <v>Small</v>
      </c>
      <c r="G1579">
        <v>2311.02</v>
      </c>
      <c r="H1579" s="10">
        <f t="shared" si="48"/>
        <v>427.92108306316504</v>
      </c>
      <c r="I1579" s="11">
        <f t="shared" si="49"/>
        <v>0.18516546073299453</v>
      </c>
      <c r="J1579" t="s">
        <v>24</v>
      </c>
      <c r="K1579" s="5">
        <v>38166</v>
      </c>
      <c r="L1579">
        <v>2</v>
      </c>
      <c r="M1579">
        <v>6</v>
      </c>
      <c r="N1579">
        <v>2004</v>
      </c>
      <c r="O1579" t="s">
        <v>25</v>
      </c>
      <c r="P1579">
        <v>76</v>
      </c>
      <c r="Q1579" t="s">
        <v>565</v>
      </c>
      <c r="R1579" t="s">
        <v>102</v>
      </c>
      <c r="S1579" t="s">
        <v>633</v>
      </c>
      <c r="T1579" t="s">
        <v>103</v>
      </c>
      <c r="U1579" t="s">
        <v>615</v>
      </c>
      <c r="V1579" t="s">
        <v>104</v>
      </c>
      <c r="W1579" t="s">
        <v>105</v>
      </c>
      <c r="X1579" t="s">
        <v>634</v>
      </c>
      <c r="Y1579" t="s">
        <v>31</v>
      </c>
      <c r="Z1579" t="s">
        <v>32</v>
      </c>
      <c r="AA1579" t="s">
        <v>106</v>
      </c>
      <c r="AB1579" t="s">
        <v>55</v>
      </c>
      <c r="AC1579" t="s">
        <v>35</v>
      </c>
    </row>
    <row r="1580" spans="1:29" x14ac:dyDescent="0.3">
      <c r="A1580">
        <v>10275</v>
      </c>
      <c r="B1580">
        <v>30</v>
      </c>
      <c r="C1580" s="10">
        <v>62.193445273499499</v>
      </c>
      <c r="D1580">
        <v>79.98</v>
      </c>
      <c r="E1580">
        <v>6</v>
      </c>
      <c r="F1580" t="str" cm="1">
        <f t="array" ref="F1580">_xlfn.IFS(G1580&lt;5000,"Small",AND(G1580&gt;=5000,G1580&lt;=10000),"Medium",G1580&gt;10000,"Large")</f>
        <v>Small</v>
      </c>
      <c r="G1580">
        <v>2399.4</v>
      </c>
      <c r="H1580" s="10">
        <f t="shared" si="48"/>
        <v>533.5966417950151</v>
      </c>
      <c r="I1580" s="11">
        <f t="shared" si="49"/>
        <v>0.22238753096399727</v>
      </c>
      <c r="J1580" t="s">
        <v>24</v>
      </c>
      <c r="K1580" s="5">
        <v>38191</v>
      </c>
      <c r="L1580">
        <v>3</v>
      </c>
      <c r="M1580">
        <v>7</v>
      </c>
      <c r="N1580">
        <v>2004</v>
      </c>
      <c r="O1580" t="s">
        <v>25</v>
      </c>
      <c r="P1580">
        <v>76</v>
      </c>
      <c r="Q1580" t="s">
        <v>565</v>
      </c>
      <c r="R1580" t="s">
        <v>107</v>
      </c>
      <c r="S1580" t="s">
        <v>717</v>
      </c>
      <c r="T1580" t="s">
        <v>108</v>
      </c>
      <c r="U1580" t="s">
        <v>615</v>
      </c>
      <c r="V1580" t="s">
        <v>109</v>
      </c>
      <c r="W1580" t="s">
        <v>615</v>
      </c>
      <c r="X1580" t="s">
        <v>635</v>
      </c>
      <c r="Y1580" t="s">
        <v>39</v>
      </c>
      <c r="Z1580" t="s">
        <v>40</v>
      </c>
      <c r="AA1580" t="s">
        <v>110</v>
      </c>
      <c r="AB1580" t="s">
        <v>111</v>
      </c>
      <c r="AC1580" t="s">
        <v>35</v>
      </c>
    </row>
    <row r="1581" spans="1:29" x14ac:dyDescent="0.3">
      <c r="A1581">
        <v>10285</v>
      </c>
      <c r="B1581">
        <v>39</v>
      </c>
      <c r="C1581" s="10">
        <v>61.136373491814702</v>
      </c>
      <c r="D1581">
        <v>70.08</v>
      </c>
      <c r="E1581">
        <v>11</v>
      </c>
      <c r="F1581" t="str" cm="1">
        <f t="array" ref="F1581">_xlfn.IFS(G1581&lt;5000,"Small",AND(G1581&gt;=5000,G1581&lt;=10000),"Medium",G1581&gt;10000,"Large")</f>
        <v>Small</v>
      </c>
      <c r="G1581">
        <v>2733.12</v>
      </c>
      <c r="H1581" s="10">
        <f t="shared" si="48"/>
        <v>348.80143381922653</v>
      </c>
      <c r="I1581" s="11">
        <f t="shared" si="49"/>
        <v>0.12762024126976734</v>
      </c>
      <c r="J1581" t="s">
        <v>24</v>
      </c>
      <c r="K1581" s="5">
        <v>38226</v>
      </c>
      <c r="L1581">
        <v>3</v>
      </c>
      <c r="M1581">
        <v>8</v>
      </c>
      <c r="N1581">
        <v>2004</v>
      </c>
      <c r="O1581" t="s">
        <v>25</v>
      </c>
      <c r="P1581">
        <v>76</v>
      </c>
      <c r="Q1581" t="s">
        <v>565</v>
      </c>
      <c r="R1581" t="s">
        <v>112</v>
      </c>
      <c r="S1581" t="s">
        <v>636</v>
      </c>
      <c r="T1581" t="s">
        <v>113</v>
      </c>
      <c r="U1581" t="s">
        <v>615</v>
      </c>
      <c r="V1581" t="s">
        <v>114</v>
      </c>
      <c r="W1581" t="s">
        <v>115</v>
      </c>
      <c r="X1581" t="s">
        <v>637</v>
      </c>
      <c r="Y1581" t="s">
        <v>31</v>
      </c>
      <c r="Z1581" t="s">
        <v>32</v>
      </c>
      <c r="AA1581" t="s">
        <v>116</v>
      </c>
      <c r="AB1581" t="s">
        <v>117</v>
      </c>
      <c r="AC1581" t="s">
        <v>35</v>
      </c>
    </row>
    <row r="1582" spans="1:29" x14ac:dyDescent="0.3">
      <c r="A1582">
        <v>10297</v>
      </c>
      <c r="B1582">
        <v>32</v>
      </c>
      <c r="C1582" s="10">
        <v>47.120425693101886</v>
      </c>
      <c r="D1582">
        <v>65.510000000000005</v>
      </c>
      <c r="E1582">
        <v>1</v>
      </c>
      <c r="F1582" t="str" cm="1">
        <f t="array" ref="F1582">_xlfn.IFS(G1582&lt;5000,"Small",AND(G1582&gt;=5000,G1582&lt;=10000),"Medium",G1582&gt;10000,"Large")</f>
        <v>Small</v>
      </c>
      <c r="G1582">
        <v>2096.3200000000002</v>
      </c>
      <c r="H1582" s="10">
        <f t="shared" si="48"/>
        <v>588.46637782073981</v>
      </c>
      <c r="I1582" s="11">
        <f t="shared" si="49"/>
        <v>0.28071400254767392</v>
      </c>
      <c r="J1582" t="s">
        <v>24</v>
      </c>
      <c r="K1582" s="5">
        <v>38246</v>
      </c>
      <c r="L1582">
        <v>3</v>
      </c>
      <c r="M1582">
        <v>9</v>
      </c>
      <c r="N1582">
        <v>2004</v>
      </c>
      <c r="O1582" t="s">
        <v>25</v>
      </c>
      <c r="P1582">
        <v>76</v>
      </c>
      <c r="Q1582" t="s">
        <v>565</v>
      </c>
      <c r="R1582" t="s">
        <v>429</v>
      </c>
      <c r="S1582" s="2" t="s">
        <v>693</v>
      </c>
      <c r="T1582" t="s">
        <v>430</v>
      </c>
      <c r="U1582" t="s">
        <v>431</v>
      </c>
      <c r="V1582" t="s">
        <v>432</v>
      </c>
      <c r="W1582" t="s">
        <v>615</v>
      </c>
      <c r="X1582" t="s">
        <v>694</v>
      </c>
      <c r="Y1582" t="s">
        <v>433</v>
      </c>
      <c r="Z1582" t="s">
        <v>40</v>
      </c>
      <c r="AA1582" t="s">
        <v>434</v>
      </c>
      <c r="AB1582" t="s">
        <v>435</v>
      </c>
      <c r="AC1582" t="s">
        <v>35</v>
      </c>
    </row>
    <row r="1583" spans="1:29" x14ac:dyDescent="0.3">
      <c r="A1583">
        <v>10308</v>
      </c>
      <c r="B1583">
        <v>47</v>
      </c>
      <c r="C1583" s="10">
        <v>41.917678078832033</v>
      </c>
      <c r="D1583">
        <v>63.22</v>
      </c>
      <c r="E1583">
        <v>4</v>
      </c>
      <c r="F1583" t="str" cm="1">
        <f t="array" ref="F1583">_xlfn.IFS(G1583&lt;5000,"Small",AND(G1583&gt;=5000,G1583&lt;=10000),"Medium",G1583&gt;10000,"Large")</f>
        <v>Small</v>
      </c>
      <c r="G1583">
        <v>2971.34</v>
      </c>
      <c r="H1583" s="10">
        <f t="shared" si="48"/>
        <v>1001.2091302948945</v>
      </c>
      <c r="I1583" s="11">
        <f t="shared" si="49"/>
        <v>0.33695542425131236</v>
      </c>
      <c r="J1583" t="s">
        <v>24</v>
      </c>
      <c r="K1583" s="5">
        <v>38275</v>
      </c>
      <c r="L1583">
        <v>4</v>
      </c>
      <c r="M1583">
        <v>10</v>
      </c>
      <c r="N1583">
        <v>2004</v>
      </c>
      <c r="O1583" t="s">
        <v>25</v>
      </c>
      <c r="P1583">
        <v>76</v>
      </c>
      <c r="Q1583" t="s">
        <v>565</v>
      </c>
      <c r="R1583" t="s">
        <v>287</v>
      </c>
      <c r="S1583" t="s">
        <v>668</v>
      </c>
      <c r="T1583" t="s">
        <v>288</v>
      </c>
      <c r="U1583" t="s">
        <v>615</v>
      </c>
      <c r="V1583" t="s">
        <v>289</v>
      </c>
      <c r="W1583" t="s">
        <v>30</v>
      </c>
      <c r="X1583" t="s">
        <v>669</v>
      </c>
      <c r="Y1583" t="s">
        <v>31</v>
      </c>
      <c r="Z1583" t="s">
        <v>32</v>
      </c>
      <c r="AA1583" t="s">
        <v>95</v>
      </c>
      <c r="AB1583" t="s">
        <v>216</v>
      </c>
      <c r="AC1583" t="s">
        <v>35</v>
      </c>
    </row>
    <row r="1584" spans="1:29" x14ac:dyDescent="0.3">
      <c r="A1584">
        <v>10318</v>
      </c>
      <c r="B1584">
        <v>26</v>
      </c>
      <c r="C1584" s="10">
        <v>56.897908852892115</v>
      </c>
      <c r="D1584">
        <v>86.83</v>
      </c>
      <c r="E1584">
        <v>6</v>
      </c>
      <c r="F1584" t="str" cm="1">
        <f t="array" ref="F1584">_xlfn.IFS(G1584&lt;5000,"Small",AND(G1584&gt;=5000,G1584&lt;=10000),"Medium",G1584&gt;10000,"Large")</f>
        <v>Small</v>
      </c>
      <c r="G1584">
        <v>2257.58</v>
      </c>
      <c r="H1584" s="10">
        <f t="shared" si="48"/>
        <v>778.23436982480484</v>
      </c>
      <c r="I1584" s="11">
        <f t="shared" si="49"/>
        <v>0.34472061668902315</v>
      </c>
      <c r="J1584" s="1" t="s">
        <v>24</v>
      </c>
      <c r="K1584" s="5">
        <v>38293</v>
      </c>
      <c r="L1584">
        <v>4</v>
      </c>
      <c r="M1584">
        <v>11</v>
      </c>
      <c r="N1584">
        <v>2004</v>
      </c>
      <c r="O1584" t="s">
        <v>25</v>
      </c>
      <c r="P1584">
        <v>76</v>
      </c>
      <c r="Q1584" t="s">
        <v>565</v>
      </c>
      <c r="R1584" t="s">
        <v>129</v>
      </c>
      <c r="S1584" t="s">
        <v>640</v>
      </c>
      <c r="T1584" t="s">
        <v>130</v>
      </c>
      <c r="U1584" t="s">
        <v>615</v>
      </c>
      <c r="V1584" t="s">
        <v>131</v>
      </c>
      <c r="W1584" t="s">
        <v>132</v>
      </c>
      <c r="X1584" t="s">
        <v>641</v>
      </c>
      <c r="Y1584" t="s">
        <v>31</v>
      </c>
      <c r="Z1584" t="s">
        <v>32</v>
      </c>
      <c r="AA1584" t="s">
        <v>33</v>
      </c>
      <c r="AB1584" t="s">
        <v>133</v>
      </c>
      <c r="AC1584" t="s">
        <v>35</v>
      </c>
    </row>
    <row r="1585" spans="1:29" x14ac:dyDescent="0.3">
      <c r="A1585">
        <v>10329</v>
      </c>
      <c r="B1585">
        <v>37</v>
      </c>
      <c r="C1585" s="10">
        <v>61.312749118051428</v>
      </c>
      <c r="D1585">
        <v>94.43</v>
      </c>
      <c r="E1585">
        <v>4</v>
      </c>
      <c r="F1585" t="str" cm="1">
        <f t="array" ref="F1585">_xlfn.IFS(G1585&lt;5000,"Small",AND(G1585&gt;=5000,G1585&lt;=10000),"Medium",G1585&gt;10000,"Large")</f>
        <v>Small</v>
      </c>
      <c r="G1585">
        <v>3493.91</v>
      </c>
      <c r="H1585" s="10">
        <f t="shared" si="48"/>
        <v>1225.3382826320972</v>
      </c>
      <c r="I1585" s="11">
        <f t="shared" si="49"/>
        <v>0.35070688215554985</v>
      </c>
      <c r="J1585" t="s">
        <v>24</v>
      </c>
      <c r="K1585" s="5">
        <v>38306</v>
      </c>
      <c r="L1585">
        <v>4</v>
      </c>
      <c r="M1585">
        <v>11</v>
      </c>
      <c r="N1585">
        <v>2004</v>
      </c>
      <c r="O1585" t="s">
        <v>25</v>
      </c>
      <c r="P1585">
        <v>76</v>
      </c>
      <c r="Q1585" t="s">
        <v>565</v>
      </c>
      <c r="R1585" t="s">
        <v>27</v>
      </c>
      <c r="S1585" t="s">
        <v>614</v>
      </c>
      <c r="T1585" t="s">
        <v>28</v>
      </c>
      <c r="U1585" t="s">
        <v>615</v>
      </c>
      <c r="V1585" t="s">
        <v>29</v>
      </c>
      <c r="W1585" t="s">
        <v>30</v>
      </c>
      <c r="X1585" t="s">
        <v>616</v>
      </c>
      <c r="Y1585" t="s">
        <v>31</v>
      </c>
      <c r="Z1585" t="s">
        <v>32</v>
      </c>
      <c r="AA1585" t="s">
        <v>33</v>
      </c>
      <c r="AB1585" t="s">
        <v>34</v>
      </c>
      <c r="AC1585" t="s">
        <v>49</v>
      </c>
    </row>
    <row r="1586" spans="1:29" x14ac:dyDescent="0.3">
      <c r="A1586">
        <v>10340</v>
      </c>
      <c r="B1586">
        <v>55</v>
      </c>
      <c r="C1586" s="10">
        <v>54.069464931787984</v>
      </c>
      <c r="D1586">
        <v>79.98</v>
      </c>
      <c r="E1586">
        <v>8</v>
      </c>
      <c r="F1586" t="str" cm="1">
        <f t="array" ref="F1586">_xlfn.IFS(G1586&lt;5000,"Small",AND(G1586&gt;=5000,G1586&lt;=10000),"Medium",G1586&gt;10000,"Large")</f>
        <v>Small</v>
      </c>
      <c r="G1586">
        <v>4398.8999999999996</v>
      </c>
      <c r="H1586" s="10">
        <f t="shared" si="48"/>
        <v>1425.0794287516605</v>
      </c>
      <c r="I1586" s="11">
        <f t="shared" si="49"/>
        <v>0.32396267902240578</v>
      </c>
      <c r="J1586" t="s">
        <v>24</v>
      </c>
      <c r="K1586" s="5">
        <v>38315</v>
      </c>
      <c r="L1586">
        <v>4</v>
      </c>
      <c r="M1586">
        <v>11</v>
      </c>
      <c r="N1586">
        <v>2004</v>
      </c>
      <c r="O1586" t="s">
        <v>25</v>
      </c>
      <c r="P1586">
        <v>76</v>
      </c>
      <c r="Q1586" t="s">
        <v>565</v>
      </c>
      <c r="R1586" t="s">
        <v>317</v>
      </c>
      <c r="S1586" t="s">
        <v>743</v>
      </c>
      <c r="T1586" t="s">
        <v>318</v>
      </c>
      <c r="U1586" t="s">
        <v>615</v>
      </c>
      <c r="V1586" t="s">
        <v>319</v>
      </c>
      <c r="W1586" t="s">
        <v>615</v>
      </c>
      <c r="X1586" t="s">
        <v>673</v>
      </c>
      <c r="Y1586" t="s">
        <v>164</v>
      </c>
      <c r="Z1586" t="s">
        <v>40</v>
      </c>
      <c r="AA1586" t="s">
        <v>320</v>
      </c>
      <c r="AB1586" t="s">
        <v>321</v>
      </c>
      <c r="AC1586" t="s">
        <v>49</v>
      </c>
    </row>
    <row r="1587" spans="1:29" x14ac:dyDescent="0.3">
      <c r="A1587">
        <v>10363</v>
      </c>
      <c r="B1587">
        <v>21</v>
      </c>
      <c r="C1587" s="10">
        <v>87.416417874295789</v>
      </c>
      <c r="D1587">
        <v>100</v>
      </c>
      <c r="E1587">
        <v>8</v>
      </c>
      <c r="F1587" t="str" cm="1">
        <f t="array" ref="F1587">_xlfn.IFS(G1587&lt;5000,"Small",AND(G1587&gt;=5000,G1587&lt;=10000),"Medium",G1587&gt;10000,"Large")</f>
        <v>Small</v>
      </c>
      <c r="G1587">
        <v>3595.62</v>
      </c>
      <c r="H1587" s="10">
        <f t="shared" si="48"/>
        <v>1759.8752246397883</v>
      </c>
      <c r="I1587" s="11">
        <f t="shared" si="49"/>
        <v>0.48944972623352534</v>
      </c>
      <c r="J1587" s="1" t="s">
        <v>24</v>
      </c>
      <c r="K1587" s="5">
        <v>38358</v>
      </c>
      <c r="L1587">
        <v>1</v>
      </c>
      <c r="M1587">
        <v>1</v>
      </c>
      <c r="N1587">
        <v>2005</v>
      </c>
      <c r="O1587" t="s">
        <v>25</v>
      </c>
      <c r="P1587">
        <v>76</v>
      </c>
      <c r="Q1587" t="s">
        <v>565</v>
      </c>
      <c r="R1587" t="s">
        <v>417</v>
      </c>
      <c r="S1587" t="s">
        <v>418</v>
      </c>
      <c r="T1587" t="s">
        <v>419</v>
      </c>
      <c r="U1587" t="s">
        <v>615</v>
      </c>
      <c r="V1587" t="s">
        <v>420</v>
      </c>
      <c r="W1587" t="s">
        <v>615</v>
      </c>
      <c r="X1587" t="s">
        <v>421</v>
      </c>
      <c r="Y1587" t="s">
        <v>121</v>
      </c>
      <c r="Z1587" t="s">
        <v>40</v>
      </c>
      <c r="AA1587" t="s">
        <v>422</v>
      </c>
      <c r="AB1587" t="s">
        <v>423</v>
      </c>
      <c r="AC1587" t="s">
        <v>49</v>
      </c>
    </row>
    <row r="1588" spans="1:29" x14ac:dyDescent="0.3">
      <c r="A1588">
        <v>10375</v>
      </c>
      <c r="B1588">
        <v>23</v>
      </c>
      <c r="C1588" s="10">
        <v>64.988613388207611</v>
      </c>
      <c r="D1588">
        <v>100</v>
      </c>
      <c r="E1588">
        <v>9</v>
      </c>
      <c r="F1588" t="str" cm="1">
        <f t="array" ref="F1588">_xlfn.IFS(G1588&lt;5000,"Small",AND(G1588&gt;=5000,G1588&lt;=10000),"Medium",G1588&gt;10000,"Large")</f>
        <v>Small</v>
      </c>
      <c r="G1588">
        <v>2443.29</v>
      </c>
      <c r="H1588" s="10">
        <f t="shared" si="48"/>
        <v>948.55189207122498</v>
      </c>
      <c r="I1588" s="11">
        <f t="shared" si="49"/>
        <v>0.38822730501546071</v>
      </c>
      <c r="J1588" s="1" t="s">
        <v>24</v>
      </c>
      <c r="K1588" s="5">
        <v>38386</v>
      </c>
      <c r="L1588">
        <v>1</v>
      </c>
      <c r="M1588">
        <v>2</v>
      </c>
      <c r="N1588">
        <v>2005</v>
      </c>
      <c r="O1588" t="s">
        <v>25</v>
      </c>
      <c r="P1588">
        <v>76</v>
      </c>
      <c r="Q1588" t="s">
        <v>565</v>
      </c>
      <c r="R1588" t="s">
        <v>107</v>
      </c>
      <c r="S1588" t="s">
        <v>717</v>
      </c>
      <c r="T1588" t="s">
        <v>108</v>
      </c>
      <c r="U1588" t="s">
        <v>615</v>
      </c>
      <c r="V1588" t="s">
        <v>109</v>
      </c>
      <c r="W1588" t="s">
        <v>615</v>
      </c>
      <c r="X1588" t="s">
        <v>635</v>
      </c>
      <c r="Y1588" t="s">
        <v>39</v>
      </c>
      <c r="Z1588" t="s">
        <v>40</v>
      </c>
      <c r="AA1588" t="s">
        <v>110</v>
      </c>
      <c r="AB1588" t="s">
        <v>111</v>
      </c>
      <c r="AC1588" t="s">
        <v>35</v>
      </c>
    </row>
    <row r="1589" spans="1:29" x14ac:dyDescent="0.3">
      <c r="A1589">
        <v>10389</v>
      </c>
      <c r="B1589">
        <v>49</v>
      </c>
      <c r="C1589" s="10">
        <v>60.995564743315761</v>
      </c>
      <c r="D1589">
        <v>81.400000000000006</v>
      </c>
      <c r="E1589">
        <v>2</v>
      </c>
      <c r="F1589" t="str" cm="1">
        <f t="array" ref="F1589">_xlfn.IFS(G1589&lt;5000,"Small",AND(G1589&gt;=5000,G1589&lt;=10000),"Medium",G1589&gt;10000,"Large")</f>
        <v>Small</v>
      </c>
      <c r="G1589">
        <v>3988.6</v>
      </c>
      <c r="H1589" s="10">
        <f t="shared" si="48"/>
        <v>999.81732757752752</v>
      </c>
      <c r="I1589" s="11">
        <f t="shared" si="49"/>
        <v>0.25066873779710364</v>
      </c>
      <c r="J1589" s="1" t="s">
        <v>24</v>
      </c>
      <c r="K1589" s="5">
        <v>38414</v>
      </c>
      <c r="L1589">
        <v>1</v>
      </c>
      <c r="M1589">
        <v>3</v>
      </c>
      <c r="N1589">
        <v>2005</v>
      </c>
      <c r="O1589" t="s">
        <v>25</v>
      </c>
      <c r="P1589">
        <v>76</v>
      </c>
      <c r="Q1589" t="s">
        <v>565</v>
      </c>
      <c r="R1589" t="s">
        <v>238</v>
      </c>
      <c r="S1589" t="s">
        <v>732</v>
      </c>
      <c r="T1589" t="s">
        <v>239</v>
      </c>
      <c r="U1589" t="s">
        <v>615</v>
      </c>
      <c r="V1589" t="s">
        <v>240</v>
      </c>
      <c r="W1589" t="s">
        <v>615</v>
      </c>
      <c r="X1589" t="s">
        <v>733</v>
      </c>
      <c r="Y1589" t="s">
        <v>172</v>
      </c>
      <c r="Z1589" t="s">
        <v>40</v>
      </c>
      <c r="AA1589" t="s">
        <v>241</v>
      </c>
      <c r="AB1589" t="s">
        <v>188</v>
      </c>
      <c r="AC1589" t="s">
        <v>49</v>
      </c>
    </row>
    <row r="1590" spans="1:29" x14ac:dyDescent="0.3">
      <c r="A1590">
        <v>10402</v>
      </c>
      <c r="B1590">
        <v>59</v>
      </c>
      <c r="C1590" s="10">
        <v>54.528129557744492</v>
      </c>
      <c r="D1590">
        <v>87.6</v>
      </c>
      <c r="E1590">
        <v>3</v>
      </c>
      <c r="F1590" t="str" cm="1">
        <f t="array" ref="F1590">_xlfn.IFS(G1590&lt;5000,"Small",AND(G1590&gt;=5000,G1590&lt;=10000),"Medium",G1590&gt;10000,"Large")</f>
        <v>Medium</v>
      </c>
      <c r="G1590">
        <v>5168.3999999999996</v>
      </c>
      <c r="H1590" s="10">
        <f t="shared" si="48"/>
        <v>1951.2403560930748</v>
      </c>
      <c r="I1590" s="11">
        <f t="shared" si="49"/>
        <v>0.37753276760565646</v>
      </c>
      <c r="J1590" s="1" t="s">
        <v>24</v>
      </c>
      <c r="K1590" s="5">
        <v>38449</v>
      </c>
      <c r="L1590">
        <v>2</v>
      </c>
      <c r="M1590">
        <v>4</v>
      </c>
      <c r="N1590">
        <v>2005</v>
      </c>
      <c r="O1590" t="s">
        <v>25</v>
      </c>
      <c r="P1590">
        <v>76</v>
      </c>
      <c r="Q1590" t="s">
        <v>565</v>
      </c>
      <c r="R1590" t="s">
        <v>79</v>
      </c>
      <c r="S1590" t="s">
        <v>716</v>
      </c>
      <c r="T1590" t="s">
        <v>80</v>
      </c>
      <c r="U1590" t="s">
        <v>615</v>
      </c>
      <c r="V1590" t="s">
        <v>46</v>
      </c>
      <c r="W1590" t="s">
        <v>615</v>
      </c>
      <c r="X1590" t="s">
        <v>627</v>
      </c>
      <c r="Y1590" t="s">
        <v>39</v>
      </c>
      <c r="Z1590" t="s">
        <v>40</v>
      </c>
      <c r="AA1590" t="s">
        <v>81</v>
      </c>
      <c r="AB1590" t="s">
        <v>82</v>
      </c>
      <c r="AC1590" t="s">
        <v>49</v>
      </c>
    </row>
    <row r="1591" spans="1:29" x14ac:dyDescent="0.3">
      <c r="A1591">
        <v>10416</v>
      </c>
      <c r="B1591">
        <v>32</v>
      </c>
      <c r="C1591" s="10">
        <v>67.313871506119327</v>
      </c>
      <c r="D1591">
        <v>87.6</v>
      </c>
      <c r="E1591">
        <v>1</v>
      </c>
      <c r="F1591" t="str" cm="1">
        <f t="array" ref="F1591">_xlfn.IFS(G1591&lt;5000,"Small",AND(G1591&gt;=5000,G1591&lt;=10000),"Medium",G1591&gt;10000,"Large")</f>
        <v>Small</v>
      </c>
      <c r="G1591">
        <v>2803.2</v>
      </c>
      <c r="H1591" s="10">
        <f t="shared" si="48"/>
        <v>649.15611180418136</v>
      </c>
      <c r="I1591" s="11">
        <f t="shared" si="49"/>
        <v>0.23157680929087521</v>
      </c>
      <c r="J1591" s="1" t="s">
        <v>24</v>
      </c>
      <c r="K1591" s="5">
        <v>38482</v>
      </c>
      <c r="L1591">
        <v>2</v>
      </c>
      <c r="M1591">
        <v>5</v>
      </c>
      <c r="N1591">
        <v>2005</v>
      </c>
      <c r="O1591" t="s">
        <v>25</v>
      </c>
      <c r="P1591">
        <v>76</v>
      </c>
      <c r="Q1591" t="s">
        <v>565</v>
      </c>
      <c r="R1591" t="s">
        <v>403</v>
      </c>
      <c r="S1591" t="s">
        <v>756</v>
      </c>
      <c r="T1591" t="s">
        <v>404</v>
      </c>
      <c r="U1591" t="s">
        <v>615</v>
      </c>
      <c r="V1591" t="s">
        <v>405</v>
      </c>
      <c r="W1591" t="s">
        <v>615</v>
      </c>
      <c r="X1591" t="s">
        <v>689</v>
      </c>
      <c r="Y1591" t="s">
        <v>235</v>
      </c>
      <c r="Z1591" t="s">
        <v>40</v>
      </c>
      <c r="AA1591" t="s">
        <v>406</v>
      </c>
      <c r="AB1591" t="s">
        <v>407</v>
      </c>
      <c r="AC1591" t="s">
        <v>35</v>
      </c>
    </row>
    <row r="1592" spans="1:29" x14ac:dyDescent="0.3">
      <c r="A1592">
        <v>10105</v>
      </c>
      <c r="B1592">
        <v>43</v>
      </c>
      <c r="C1592" s="10">
        <v>79.711869258934371</v>
      </c>
      <c r="D1592">
        <v>100</v>
      </c>
      <c r="E1592">
        <v>9</v>
      </c>
      <c r="F1592" t="str" cm="1">
        <f t="array" ref="F1592">_xlfn.IFS(G1592&lt;5000,"Small",AND(G1592&gt;=5000,G1592&lt;=10000),"Medium",G1592&gt;10000,"Large")</f>
        <v>Medium</v>
      </c>
      <c r="G1592">
        <v>6341.21</v>
      </c>
      <c r="H1592" s="10">
        <f t="shared" si="48"/>
        <v>2913.599621865822</v>
      </c>
      <c r="I1592" s="11">
        <f t="shared" si="49"/>
        <v>0.45947060921587868</v>
      </c>
      <c r="J1592" s="1" t="s">
        <v>24</v>
      </c>
      <c r="K1592" s="5">
        <v>37663</v>
      </c>
      <c r="L1592">
        <v>1</v>
      </c>
      <c r="M1592">
        <v>2</v>
      </c>
      <c r="N1592">
        <v>2003</v>
      </c>
      <c r="O1592" t="s">
        <v>537</v>
      </c>
      <c r="P1592">
        <v>122</v>
      </c>
      <c r="Q1592" t="s">
        <v>566</v>
      </c>
      <c r="R1592" t="s">
        <v>292</v>
      </c>
      <c r="S1592" t="s">
        <v>293</v>
      </c>
      <c r="T1592" t="s">
        <v>294</v>
      </c>
      <c r="U1592" t="s">
        <v>615</v>
      </c>
      <c r="V1592" t="s">
        <v>295</v>
      </c>
      <c r="W1592" t="s">
        <v>615</v>
      </c>
      <c r="X1592" t="s">
        <v>670</v>
      </c>
      <c r="Y1592" t="s">
        <v>296</v>
      </c>
      <c r="Z1592" t="s">
        <v>40</v>
      </c>
      <c r="AA1592" t="s">
        <v>297</v>
      </c>
      <c r="AB1592" t="s">
        <v>298</v>
      </c>
      <c r="AC1592" t="s">
        <v>49</v>
      </c>
    </row>
    <row r="1593" spans="1:29" x14ac:dyDescent="0.3">
      <c r="A1593">
        <v>10117</v>
      </c>
      <c r="B1593">
        <v>41</v>
      </c>
      <c r="C1593" s="10">
        <v>79.115989084169883</v>
      </c>
      <c r="D1593">
        <v>100</v>
      </c>
      <c r="E1593">
        <v>3</v>
      </c>
      <c r="F1593" t="str" cm="1">
        <f t="array" ref="F1593">_xlfn.IFS(G1593&lt;5000,"Small",AND(G1593&gt;=5000,G1593&lt;=10000),"Medium",G1593&gt;10000,"Large")</f>
        <v>Medium</v>
      </c>
      <c r="G1593">
        <v>5189.78</v>
      </c>
      <c r="H1593" s="10">
        <f t="shared" si="48"/>
        <v>1946.0244475490344</v>
      </c>
      <c r="I1593" s="11">
        <f t="shared" si="49"/>
        <v>0.37497243573890116</v>
      </c>
      <c r="J1593" t="s">
        <v>24</v>
      </c>
      <c r="K1593" s="5">
        <v>37727</v>
      </c>
      <c r="L1593">
        <v>2</v>
      </c>
      <c r="M1593">
        <v>4</v>
      </c>
      <c r="N1593">
        <v>2003</v>
      </c>
      <c r="O1593" t="s">
        <v>537</v>
      </c>
      <c r="P1593">
        <v>122</v>
      </c>
      <c r="Q1593" t="s">
        <v>566</v>
      </c>
      <c r="R1593" t="s">
        <v>179</v>
      </c>
      <c r="S1593" s="2" t="s">
        <v>648</v>
      </c>
      <c r="T1593" t="s">
        <v>180</v>
      </c>
      <c r="U1593" t="s">
        <v>615</v>
      </c>
      <c r="V1593" t="s">
        <v>181</v>
      </c>
      <c r="W1593" t="s">
        <v>615</v>
      </c>
      <c r="X1593" t="s">
        <v>649</v>
      </c>
      <c r="Y1593" t="s">
        <v>181</v>
      </c>
      <c r="Z1593" t="s">
        <v>182</v>
      </c>
      <c r="AA1593" t="s">
        <v>183</v>
      </c>
      <c r="AB1593" t="s">
        <v>184</v>
      </c>
      <c r="AC1593" t="s">
        <v>49</v>
      </c>
    </row>
    <row r="1594" spans="1:29" x14ac:dyDescent="0.3">
      <c r="A1594">
        <v>10129</v>
      </c>
      <c r="B1594">
        <v>45</v>
      </c>
      <c r="C1594" s="10">
        <v>76.132764921165347</v>
      </c>
      <c r="D1594">
        <v>100</v>
      </c>
      <c r="E1594">
        <v>9</v>
      </c>
      <c r="F1594" t="str" cm="1">
        <f t="array" ref="F1594">_xlfn.IFS(G1594&lt;5000,"Small",AND(G1594&gt;=5000,G1594&lt;=10000),"Medium",G1594&gt;10000,"Large")</f>
        <v>Medium</v>
      </c>
      <c r="G1594">
        <v>6027.75</v>
      </c>
      <c r="H1594" s="10">
        <f t="shared" si="48"/>
        <v>2601.7755785475592</v>
      </c>
      <c r="I1594" s="11">
        <f t="shared" si="49"/>
        <v>0.43163296064826168</v>
      </c>
      <c r="J1594" s="1" t="s">
        <v>24</v>
      </c>
      <c r="K1594" s="5">
        <v>37784</v>
      </c>
      <c r="L1594">
        <v>2</v>
      </c>
      <c r="M1594">
        <v>6</v>
      </c>
      <c r="N1594">
        <v>2003</v>
      </c>
      <c r="O1594" t="s">
        <v>537</v>
      </c>
      <c r="P1594">
        <v>122</v>
      </c>
      <c r="Q1594" t="s">
        <v>566</v>
      </c>
      <c r="R1594" t="s">
        <v>299</v>
      </c>
      <c r="S1594" t="s">
        <v>738</v>
      </c>
      <c r="T1594" t="s">
        <v>300</v>
      </c>
      <c r="U1594" t="s">
        <v>615</v>
      </c>
      <c r="V1594" t="s">
        <v>301</v>
      </c>
      <c r="W1594" t="s">
        <v>615</v>
      </c>
      <c r="X1594" t="s">
        <v>739</v>
      </c>
      <c r="Y1594" t="s">
        <v>157</v>
      </c>
      <c r="Z1594" t="s">
        <v>40</v>
      </c>
      <c r="AA1594" t="s">
        <v>59</v>
      </c>
      <c r="AB1594" t="s">
        <v>302</v>
      </c>
      <c r="AC1594" t="s">
        <v>49</v>
      </c>
    </row>
    <row r="1595" spans="1:29" x14ac:dyDescent="0.3">
      <c r="A1595">
        <v>10142</v>
      </c>
      <c r="B1595">
        <v>33</v>
      </c>
      <c r="C1595" s="10">
        <v>82.040843278205088</v>
      </c>
      <c r="D1595">
        <v>100</v>
      </c>
      <c r="E1595">
        <v>6</v>
      </c>
      <c r="F1595" t="str" cm="1">
        <f t="array" ref="F1595">_xlfn.IFS(G1595&lt;5000,"Small",AND(G1595&gt;=5000,G1595&lt;=10000),"Medium",G1595&gt;10000,"Large")</f>
        <v>Small</v>
      </c>
      <c r="G1595">
        <v>3366</v>
      </c>
      <c r="H1595" s="10">
        <f t="shared" si="48"/>
        <v>658.65217181923208</v>
      </c>
      <c r="I1595" s="11">
        <f t="shared" si="49"/>
        <v>0.19567800707642069</v>
      </c>
      <c r="J1595" s="1" t="s">
        <v>24</v>
      </c>
      <c r="K1595" s="5">
        <v>37841</v>
      </c>
      <c r="L1595">
        <v>3</v>
      </c>
      <c r="M1595">
        <v>8</v>
      </c>
      <c r="N1595">
        <v>2003</v>
      </c>
      <c r="O1595" t="s">
        <v>537</v>
      </c>
      <c r="P1595">
        <v>122</v>
      </c>
      <c r="Q1595" t="s">
        <v>566</v>
      </c>
      <c r="R1595" t="s">
        <v>246</v>
      </c>
      <c r="S1595" t="s">
        <v>661</v>
      </c>
      <c r="T1595" t="s">
        <v>247</v>
      </c>
      <c r="U1595" t="s">
        <v>615</v>
      </c>
      <c r="V1595" t="s">
        <v>248</v>
      </c>
      <c r="W1595" t="s">
        <v>53</v>
      </c>
      <c r="X1595" t="s">
        <v>634</v>
      </c>
      <c r="Y1595" t="s">
        <v>31</v>
      </c>
      <c r="Z1595" t="s">
        <v>32</v>
      </c>
      <c r="AA1595" t="s">
        <v>249</v>
      </c>
      <c r="AB1595" t="s">
        <v>250</v>
      </c>
      <c r="AC1595" t="s">
        <v>49</v>
      </c>
    </row>
    <row r="1596" spans="1:29" x14ac:dyDescent="0.3">
      <c r="A1596">
        <v>10153</v>
      </c>
      <c r="B1596">
        <v>40</v>
      </c>
      <c r="C1596" s="10">
        <v>68.884260061343966</v>
      </c>
      <c r="D1596">
        <v>100</v>
      </c>
      <c r="E1596">
        <v>5</v>
      </c>
      <c r="F1596" t="str" cm="1">
        <f t="array" ref="F1596">_xlfn.IFS(G1596&lt;5000,"Small",AND(G1596&gt;=5000,G1596&lt;=10000),"Medium",G1596&gt;10000,"Large")</f>
        <v>Medium</v>
      </c>
      <c r="G1596">
        <v>5456.4</v>
      </c>
      <c r="H1596" s="10">
        <f t="shared" si="48"/>
        <v>2701.0295975462409</v>
      </c>
      <c r="I1596" s="11">
        <f t="shared" si="49"/>
        <v>0.49502045259626148</v>
      </c>
      <c r="J1596" t="s">
        <v>24</v>
      </c>
      <c r="K1596" s="5">
        <v>37892</v>
      </c>
      <c r="L1596">
        <v>3</v>
      </c>
      <c r="M1596">
        <v>9</v>
      </c>
      <c r="N1596">
        <v>2003</v>
      </c>
      <c r="O1596" t="s">
        <v>537</v>
      </c>
      <c r="P1596">
        <v>122</v>
      </c>
      <c r="Q1596" t="s">
        <v>566</v>
      </c>
      <c r="R1596" t="s">
        <v>161</v>
      </c>
      <c r="S1596" t="s">
        <v>723</v>
      </c>
      <c r="T1596" t="s">
        <v>162</v>
      </c>
      <c r="U1596" t="s">
        <v>615</v>
      </c>
      <c r="V1596" t="s">
        <v>163</v>
      </c>
      <c r="W1596" t="s">
        <v>615</v>
      </c>
      <c r="X1596" t="s">
        <v>646</v>
      </c>
      <c r="Y1596" t="s">
        <v>164</v>
      </c>
      <c r="Z1596" t="s">
        <v>40</v>
      </c>
      <c r="AA1596" t="s">
        <v>165</v>
      </c>
      <c r="AB1596" t="s">
        <v>166</v>
      </c>
      <c r="AC1596" t="s">
        <v>49</v>
      </c>
    </row>
    <row r="1597" spans="1:29" x14ac:dyDescent="0.3">
      <c r="A1597">
        <v>10167</v>
      </c>
      <c r="B1597">
        <v>33</v>
      </c>
      <c r="C1597" s="10">
        <v>76.262335332807694</v>
      </c>
      <c r="D1597">
        <v>100</v>
      </c>
      <c r="E1597">
        <v>16</v>
      </c>
      <c r="F1597" t="str" cm="1">
        <f t="array" ref="F1597">_xlfn.IFS(G1597&lt;5000,"Small",AND(G1597&gt;=5000,G1597&lt;=10000),"Medium",G1597&gt;10000,"Large")</f>
        <v>Small</v>
      </c>
      <c r="G1597">
        <v>3812.16</v>
      </c>
      <c r="H1597" s="10">
        <f t="shared" si="48"/>
        <v>1295.502934017346</v>
      </c>
      <c r="I1597" s="11">
        <f t="shared" si="49"/>
        <v>0.33983435480602758</v>
      </c>
      <c r="J1597" t="s">
        <v>307</v>
      </c>
      <c r="K1597" s="5">
        <v>37917</v>
      </c>
      <c r="L1597">
        <v>4</v>
      </c>
      <c r="M1597">
        <v>10</v>
      </c>
      <c r="N1597">
        <v>2003</v>
      </c>
      <c r="O1597" t="s">
        <v>537</v>
      </c>
      <c r="P1597">
        <v>122</v>
      </c>
      <c r="Q1597" t="s">
        <v>566</v>
      </c>
      <c r="R1597" t="s">
        <v>238</v>
      </c>
      <c r="S1597" t="s">
        <v>732</v>
      </c>
      <c r="T1597" t="s">
        <v>239</v>
      </c>
      <c r="U1597" t="s">
        <v>615</v>
      </c>
      <c r="V1597" t="s">
        <v>240</v>
      </c>
      <c r="W1597" t="s">
        <v>615</v>
      </c>
      <c r="X1597" t="s">
        <v>733</v>
      </c>
      <c r="Y1597" t="s">
        <v>172</v>
      </c>
      <c r="Z1597" t="s">
        <v>40</v>
      </c>
      <c r="AA1597" t="s">
        <v>241</v>
      </c>
      <c r="AB1597" t="s">
        <v>188</v>
      </c>
      <c r="AC1597" t="s">
        <v>49</v>
      </c>
    </row>
    <row r="1598" spans="1:29" x14ac:dyDescent="0.3">
      <c r="A1598">
        <v>10177</v>
      </c>
      <c r="B1598">
        <v>50</v>
      </c>
      <c r="C1598" s="10">
        <v>84.258759376239084</v>
      </c>
      <c r="D1598">
        <v>100</v>
      </c>
      <c r="E1598">
        <v>7</v>
      </c>
      <c r="F1598" t="str" cm="1">
        <f t="array" ref="F1598">_xlfn.IFS(G1598&lt;5000,"Small",AND(G1598&gt;=5000,G1598&lt;=10000),"Medium",G1598&gt;10000,"Large")</f>
        <v>Medium</v>
      </c>
      <c r="G1598">
        <v>6083</v>
      </c>
      <c r="H1598" s="10">
        <f t="shared" si="48"/>
        <v>1870.0620311880457</v>
      </c>
      <c r="I1598" s="11">
        <f t="shared" si="49"/>
        <v>0.30742430234884854</v>
      </c>
      <c r="J1598" s="1" t="s">
        <v>24</v>
      </c>
      <c r="K1598" s="5">
        <v>37932</v>
      </c>
      <c r="L1598">
        <v>4</v>
      </c>
      <c r="M1598">
        <v>11</v>
      </c>
      <c r="N1598">
        <v>2003</v>
      </c>
      <c r="O1598" t="s">
        <v>537</v>
      </c>
      <c r="P1598">
        <v>122</v>
      </c>
      <c r="Q1598" t="s">
        <v>566</v>
      </c>
      <c r="R1598" t="s">
        <v>436</v>
      </c>
      <c r="S1598" s="2" t="s">
        <v>695</v>
      </c>
      <c r="T1598" t="s">
        <v>437</v>
      </c>
      <c r="U1598" t="s">
        <v>615</v>
      </c>
      <c r="V1598" t="s">
        <v>163</v>
      </c>
      <c r="W1598" t="s">
        <v>615</v>
      </c>
      <c r="X1598" t="s">
        <v>647</v>
      </c>
      <c r="Y1598" t="s">
        <v>164</v>
      </c>
      <c r="Z1598" t="s">
        <v>40</v>
      </c>
      <c r="AA1598" t="s">
        <v>438</v>
      </c>
      <c r="AB1598" t="s">
        <v>439</v>
      </c>
      <c r="AC1598" t="s">
        <v>49</v>
      </c>
    </row>
    <row r="1599" spans="1:29" x14ac:dyDescent="0.3">
      <c r="A1599">
        <v>10185</v>
      </c>
      <c r="B1599">
        <v>30</v>
      </c>
      <c r="C1599" s="10">
        <v>64.231034274793132</v>
      </c>
      <c r="D1599">
        <v>100</v>
      </c>
      <c r="E1599">
        <v>7</v>
      </c>
      <c r="F1599" t="str" cm="1">
        <f t="array" ref="F1599">_xlfn.IFS(G1599&lt;5000,"Small",AND(G1599&gt;=5000,G1599&lt;=10000),"Medium",G1599&gt;10000,"Large")</f>
        <v>Small</v>
      </c>
      <c r="G1599">
        <v>3170.7</v>
      </c>
      <c r="H1599" s="10">
        <f t="shared" si="48"/>
        <v>1243.7689717562059</v>
      </c>
      <c r="I1599" s="11">
        <f t="shared" si="49"/>
        <v>0.39226952147986438</v>
      </c>
      <c r="J1599" t="s">
        <v>24</v>
      </c>
      <c r="K1599" s="5">
        <v>37939</v>
      </c>
      <c r="L1599">
        <v>4</v>
      </c>
      <c r="M1599">
        <v>11</v>
      </c>
      <c r="N1599">
        <v>2003</v>
      </c>
      <c r="O1599" t="s">
        <v>537</v>
      </c>
      <c r="P1599">
        <v>122</v>
      </c>
      <c r="Q1599" t="s">
        <v>566</v>
      </c>
      <c r="R1599" t="s">
        <v>303</v>
      </c>
      <c r="S1599" t="s">
        <v>671</v>
      </c>
      <c r="T1599" t="s">
        <v>304</v>
      </c>
      <c r="U1599" t="s">
        <v>615</v>
      </c>
      <c r="V1599" t="s">
        <v>151</v>
      </c>
      <c r="W1599" t="s">
        <v>115</v>
      </c>
      <c r="X1599" t="s">
        <v>645</v>
      </c>
      <c r="Y1599" t="s">
        <v>31</v>
      </c>
      <c r="Z1599" t="s">
        <v>32</v>
      </c>
      <c r="AA1599" t="s">
        <v>305</v>
      </c>
      <c r="AB1599" t="s">
        <v>306</v>
      </c>
      <c r="AC1599" t="s">
        <v>49</v>
      </c>
    </row>
    <row r="1600" spans="1:29" x14ac:dyDescent="0.3">
      <c r="A1600">
        <v>10197</v>
      </c>
      <c r="B1600">
        <v>41</v>
      </c>
      <c r="C1600" s="10">
        <v>75.475909998174842</v>
      </c>
      <c r="D1600">
        <v>100</v>
      </c>
      <c r="E1600">
        <v>13</v>
      </c>
      <c r="F1600" t="str" cm="1">
        <f t="array" ref="F1600">_xlfn.IFS(G1600&lt;5000,"Small",AND(G1600&gt;=5000,G1600&lt;=10000),"Medium",G1600&gt;10000,"Large")</f>
        <v>Small</v>
      </c>
      <c r="G1600">
        <v>4534.6000000000004</v>
      </c>
      <c r="H1600" s="10">
        <f t="shared" si="48"/>
        <v>1440.0876900748317</v>
      </c>
      <c r="I1600" s="11">
        <f t="shared" si="49"/>
        <v>0.31757766728594178</v>
      </c>
      <c r="J1600" t="s">
        <v>24</v>
      </c>
      <c r="K1600" s="5">
        <v>37951</v>
      </c>
      <c r="L1600">
        <v>4</v>
      </c>
      <c r="M1600">
        <v>11</v>
      </c>
      <c r="N1600">
        <v>2003</v>
      </c>
      <c r="O1600" t="s">
        <v>537</v>
      </c>
      <c r="P1600">
        <v>122</v>
      </c>
      <c r="Q1600" t="s">
        <v>566</v>
      </c>
      <c r="R1600" t="s">
        <v>317</v>
      </c>
      <c r="S1600" t="s">
        <v>743</v>
      </c>
      <c r="T1600" t="s">
        <v>318</v>
      </c>
      <c r="U1600" t="s">
        <v>615</v>
      </c>
      <c r="V1600" t="s">
        <v>319</v>
      </c>
      <c r="W1600" t="s">
        <v>615</v>
      </c>
      <c r="X1600" t="s">
        <v>673</v>
      </c>
      <c r="Y1600" t="s">
        <v>164</v>
      </c>
      <c r="Z1600" t="s">
        <v>40</v>
      </c>
      <c r="AA1600" t="s">
        <v>320</v>
      </c>
      <c r="AB1600" t="s">
        <v>321</v>
      </c>
      <c r="AC1600" t="s">
        <v>49</v>
      </c>
    </row>
    <row r="1601" spans="1:29" x14ac:dyDescent="0.3">
      <c r="A1601">
        <v>10208</v>
      </c>
      <c r="B1601">
        <v>35</v>
      </c>
      <c r="C1601" s="10">
        <v>85.711247535009008</v>
      </c>
      <c r="D1601">
        <v>100</v>
      </c>
      <c r="E1601">
        <v>7</v>
      </c>
      <c r="F1601" t="str" cm="1">
        <f t="array" ref="F1601">_xlfn.IFS(G1601&lt;5000,"Small",AND(G1601&gt;=5000,G1601&lt;=10000),"Medium",G1601&gt;10000,"Large")</f>
        <v>Small</v>
      </c>
      <c r="G1601">
        <v>4301.1499999999996</v>
      </c>
      <c r="H1601" s="10">
        <f t="shared" si="48"/>
        <v>1301.2563362746841</v>
      </c>
      <c r="I1601" s="11">
        <f t="shared" si="49"/>
        <v>0.30253684160624117</v>
      </c>
      <c r="J1601" s="1" t="s">
        <v>24</v>
      </c>
      <c r="K1601" s="5">
        <v>37988</v>
      </c>
      <c r="L1601">
        <v>1</v>
      </c>
      <c r="M1601">
        <v>1</v>
      </c>
      <c r="N1601">
        <v>2004</v>
      </c>
      <c r="O1601" t="s">
        <v>537</v>
      </c>
      <c r="P1601">
        <v>122</v>
      </c>
      <c r="Q1601" t="s">
        <v>566</v>
      </c>
      <c r="R1601" t="s">
        <v>200</v>
      </c>
      <c r="S1601" t="s">
        <v>728</v>
      </c>
      <c r="T1601" t="s">
        <v>201</v>
      </c>
      <c r="U1601" t="s">
        <v>615</v>
      </c>
      <c r="V1601" t="s">
        <v>202</v>
      </c>
      <c r="W1601" t="s">
        <v>615</v>
      </c>
      <c r="X1601" t="s">
        <v>654</v>
      </c>
      <c r="Y1601" t="s">
        <v>39</v>
      </c>
      <c r="Z1601" t="s">
        <v>40</v>
      </c>
      <c r="AA1601" t="s">
        <v>203</v>
      </c>
      <c r="AB1601" t="s">
        <v>204</v>
      </c>
      <c r="AC1601" t="s">
        <v>49</v>
      </c>
    </row>
    <row r="1602" spans="1:29" x14ac:dyDescent="0.3">
      <c r="A1602">
        <v>10221</v>
      </c>
      <c r="B1602">
        <v>49</v>
      </c>
      <c r="C1602" s="10">
        <v>74.300240499738308</v>
      </c>
      <c r="D1602">
        <v>100</v>
      </c>
      <c r="E1602">
        <v>1</v>
      </c>
      <c r="F1602" t="str" cm="1">
        <f t="array" ref="F1602">_xlfn.IFS(G1602&lt;5000,"Small",AND(G1602&gt;=5000,G1602&lt;=10000),"Medium",G1602&gt;10000,"Large")</f>
        <v>Medium</v>
      </c>
      <c r="G1602">
        <v>6804.63</v>
      </c>
      <c r="H1602" s="10">
        <f t="shared" si="48"/>
        <v>3163.9182155128228</v>
      </c>
      <c r="I1602" s="11">
        <f t="shared" si="49"/>
        <v>0.46496550371038875</v>
      </c>
      <c r="J1602" t="s">
        <v>24</v>
      </c>
      <c r="K1602" s="5">
        <v>38035</v>
      </c>
      <c r="L1602">
        <v>1</v>
      </c>
      <c r="M1602">
        <v>2</v>
      </c>
      <c r="N1602">
        <v>2004</v>
      </c>
      <c r="O1602" t="s">
        <v>537</v>
      </c>
      <c r="P1602">
        <v>122</v>
      </c>
      <c r="Q1602" t="s">
        <v>566</v>
      </c>
      <c r="R1602" t="s">
        <v>329</v>
      </c>
      <c r="S1602" t="s">
        <v>744</v>
      </c>
      <c r="T1602" t="s">
        <v>330</v>
      </c>
      <c r="U1602" t="s">
        <v>615</v>
      </c>
      <c r="V1602" t="s">
        <v>331</v>
      </c>
      <c r="W1602" t="s">
        <v>615</v>
      </c>
      <c r="X1602" t="s">
        <v>332</v>
      </c>
      <c r="Y1602" t="s">
        <v>333</v>
      </c>
      <c r="Z1602" t="s">
        <v>40</v>
      </c>
      <c r="AA1602" t="s">
        <v>334</v>
      </c>
      <c r="AB1602" t="s">
        <v>335</v>
      </c>
      <c r="AC1602" t="s">
        <v>49</v>
      </c>
    </row>
    <row r="1603" spans="1:29" x14ac:dyDescent="0.3">
      <c r="A1603">
        <v>10232</v>
      </c>
      <c r="B1603">
        <v>46</v>
      </c>
      <c r="C1603" s="10">
        <v>87.79444466890385</v>
      </c>
      <c r="D1603">
        <v>100</v>
      </c>
      <c r="E1603">
        <v>4</v>
      </c>
      <c r="F1603" t="str" cm="1">
        <f t="array" ref="F1603">_xlfn.IFS(G1603&lt;5000,"Small",AND(G1603&gt;=5000,G1603&lt;=10000),"Medium",G1603&gt;10000,"Large")</f>
        <v>Medium</v>
      </c>
      <c r="G1603">
        <v>5652.94</v>
      </c>
      <c r="H1603" s="10">
        <f t="shared" ref="H1603:H1666" si="50">G1603-(B1603*C1603)</f>
        <v>1614.3955452304226</v>
      </c>
      <c r="I1603" s="11">
        <f t="shared" ref="I1603:I1666" si="51">H1603/G1603</f>
        <v>0.28558511946534421</v>
      </c>
      <c r="J1603" t="s">
        <v>24</v>
      </c>
      <c r="K1603" s="5">
        <v>38066</v>
      </c>
      <c r="L1603">
        <v>1</v>
      </c>
      <c r="M1603">
        <v>3</v>
      </c>
      <c r="N1603">
        <v>2004</v>
      </c>
      <c r="O1603" t="s">
        <v>537</v>
      </c>
      <c r="P1603">
        <v>122</v>
      </c>
      <c r="Q1603" t="s">
        <v>566</v>
      </c>
      <c r="R1603" t="s">
        <v>344</v>
      </c>
      <c r="S1603" t="s">
        <v>747</v>
      </c>
      <c r="T1603" t="s">
        <v>345</v>
      </c>
      <c r="U1603" t="s">
        <v>615</v>
      </c>
      <c r="V1603" t="s">
        <v>346</v>
      </c>
      <c r="W1603" t="s">
        <v>347</v>
      </c>
      <c r="X1603" t="s">
        <v>748</v>
      </c>
      <c r="Y1603" t="s">
        <v>157</v>
      </c>
      <c r="Z1603" t="s">
        <v>40</v>
      </c>
      <c r="AA1603" t="s">
        <v>348</v>
      </c>
      <c r="AB1603" t="s">
        <v>349</v>
      </c>
      <c r="AC1603" t="s">
        <v>49</v>
      </c>
    </row>
    <row r="1604" spans="1:29" x14ac:dyDescent="0.3">
      <c r="A1604">
        <v>10248</v>
      </c>
      <c r="B1604">
        <v>48</v>
      </c>
      <c r="C1604" s="10">
        <v>73.070934273958727</v>
      </c>
      <c r="D1604">
        <v>100</v>
      </c>
      <c r="E1604">
        <v>10</v>
      </c>
      <c r="F1604" t="str" cm="1">
        <f t="array" ref="F1604">_xlfn.IFS(G1604&lt;5000,"Small",AND(G1604&gt;=5000,G1604&lt;=10000),"Medium",G1604&gt;10000,"Large")</f>
        <v>Medium</v>
      </c>
      <c r="G1604">
        <v>6960.48</v>
      </c>
      <c r="H1604" s="10">
        <f t="shared" si="50"/>
        <v>3453.0751548499807</v>
      </c>
      <c r="I1604" s="11">
        <f t="shared" si="51"/>
        <v>0.49609727416068733</v>
      </c>
      <c r="J1604" s="1" t="s">
        <v>307</v>
      </c>
      <c r="K1604" s="5">
        <v>38114</v>
      </c>
      <c r="L1604">
        <v>2</v>
      </c>
      <c r="M1604">
        <v>5</v>
      </c>
      <c r="N1604">
        <v>2004</v>
      </c>
      <c r="O1604" t="s">
        <v>537</v>
      </c>
      <c r="P1604">
        <v>122</v>
      </c>
      <c r="Q1604" t="s">
        <v>566</v>
      </c>
      <c r="R1604" t="s">
        <v>27</v>
      </c>
      <c r="S1604" t="s">
        <v>614</v>
      </c>
      <c r="T1604" t="s">
        <v>28</v>
      </c>
      <c r="U1604" t="s">
        <v>615</v>
      </c>
      <c r="V1604" t="s">
        <v>29</v>
      </c>
      <c r="W1604" t="s">
        <v>30</v>
      </c>
      <c r="X1604" t="s">
        <v>616</v>
      </c>
      <c r="Y1604" t="s">
        <v>31</v>
      </c>
      <c r="Z1604" t="s">
        <v>32</v>
      </c>
      <c r="AA1604" t="s">
        <v>33</v>
      </c>
      <c r="AB1604" t="s">
        <v>34</v>
      </c>
      <c r="AC1604" t="s">
        <v>49</v>
      </c>
    </row>
    <row r="1605" spans="1:29" x14ac:dyDescent="0.3">
      <c r="A1605">
        <v>10261</v>
      </c>
      <c r="B1605">
        <v>36</v>
      </c>
      <c r="C1605" s="10">
        <v>87.218611474479957</v>
      </c>
      <c r="D1605">
        <v>100</v>
      </c>
      <c r="E1605">
        <v>8</v>
      </c>
      <c r="F1605" t="str" cm="1">
        <f t="array" ref="F1605">_xlfn.IFS(G1605&lt;5000,"Small",AND(G1605&gt;=5000,G1605&lt;=10000),"Medium",G1605&gt;10000,"Large")</f>
        <v>Small</v>
      </c>
      <c r="G1605">
        <v>4512.6000000000004</v>
      </c>
      <c r="H1605" s="10">
        <f t="shared" si="50"/>
        <v>1372.7299869187218</v>
      </c>
      <c r="I1605" s="11">
        <f t="shared" si="51"/>
        <v>0.30419935002409293</v>
      </c>
      <c r="J1605" t="s">
        <v>24</v>
      </c>
      <c r="K1605" s="5">
        <v>38155</v>
      </c>
      <c r="L1605">
        <v>2</v>
      </c>
      <c r="M1605">
        <v>6</v>
      </c>
      <c r="N1605">
        <v>2004</v>
      </c>
      <c r="O1605" t="s">
        <v>537</v>
      </c>
      <c r="P1605">
        <v>122</v>
      </c>
      <c r="Q1605" t="s">
        <v>566</v>
      </c>
      <c r="R1605" t="s">
        <v>265</v>
      </c>
      <c r="S1605" t="s">
        <v>735</v>
      </c>
      <c r="T1605" t="s">
        <v>266</v>
      </c>
      <c r="U1605" t="s">
        <v>615</v>
      </c>
      <c r="V1605" t="s">
        <v>267</v>
      </c>
      <c r="W1605" t="s">
        <v>268</v>
      </c>
      <c r="X1605" t="s">
        <v>736</v>
      </c>
      <c r="Y1605" t="s">
        <v>209</v>
      </c>
      <c r="Z1605" t="s">
        <v>32</v>
      </c>
      <c r="AA1605" t="s">
        <v>269</v>
      </c>
      <c r="AB1605" t="s">
        <v>270</v>
      </c>
      <c r="AC1605" t="s">
        <v>49</v>
      </c>
    </row>
    <row r="1606" spans="1:29" x14ac:dyDescent="0.3">
      <c r="A1606">
        <v>10273</v>
      </c>
      <c r="B1606">
        <v>22</v>
      </c>
      <c r="C1606" s="10">
        <v>69.174345748211778</v>
      </c>
      <c r="D1606">
        <v>100</v>
      </c>
      <c r="E1606">
        <v>11</v>
      </c>
      <c r="F1606" t="str" cm="1">
        <f t="array" ref="F1606">_xlfn.IFS(G1606&lt;5000,"Small",AND(G1606&gt;=5000,G1606&lt;=10000),"Medium",G1606&gt;10000,"Large")</f>
        <v>Small</v>
      </c>
      <c r="G1606">
        <v>2784.76</v>
      </c>
      <c r="H1606" s="10">
        <f t="shared" si="50"/>
        <v>1262.9243935393411</v>
      </c>
      <c r="I1606" s="11">
        <f t="shared" si="51"/>
        <v>0.45351283182009972</v>
      </c>
      <c r="J1606" t="s">
        <v>24</v>
      </c>
      <c r="K1606" s="5">
        <v>38189</v>
      </c>
      <c r="L1606">
        <v>3</v>
      </c>
      <c r="M1606">
        <v>7</v>
      </c>
      <c r="N1606">
        <v>2004</v>
      </c>
      <c r="O1606" t="s">
        <v>537</v>
      </c>
      <c r="P1606">
        <v>122</v>
      </c>
      <c r="Q1606" t="s">
        <v>566</v>
      </c>
      <c r="R1606" t="s">
        <v>329</v>
      </c>
      <c r="S1606" t="s">
        <v>744</v>
      </c>
      <c r="T1606" t="s">
        <v>330</v>
      </c>
      <c r="U1606" t="s">
        <v>615</v>
      </c>
      <c r="V1606" t="s">
        <v>331</v>
      </c>
      <c r="W1606" t="s">
        <v>615</v>
      </c>
      <c r="X1606" t="s">
        <v>332</v>
      </c>
      <c r="Y1606" t="s">
        <v>333</v>
      </c>
      <c r="Z1606" t="s">
        <v>40</v>
      </c>
      <c r="AA1606" t="s">
        <v>334</v>
      </c>
      <c r="AB1606" t="s">
        <v>335</v>
      </c>
      <c r="AC1606" t="s">
        <v>35</v>
      </c>
    </row>
    <row r="1607" spans="1:29" x14ac:dyDescent="0.3">
      <c r="A1607">
        <v>10283</v>
      </c>
      <c r="B1607">
        <v>42</v>
      </c>
      <c r="C1607" s="10">
        <v>88.008418775789437</v>
      </c>
      <c r="D1607">
        <v>100</v>
      </c>
      <c r="E1607">
        <v>13</v>
      </c>
      <c r="F1607" t="str" cm="1">
        <f t="array" ref="F1607">_xlfn.IFS(G1607&lt;5000,"Small",AND(G1607&gt;=5000,G1607&lt;=10000),"Medium",G1607&gt;10000,"Large")</f>
        <v>Medium</v>
      </c>
      <c r="G1607">
        <v>5316.36</v>
      </c>
      <c r="H1607" s="10">
        <f t="shared" si="50"/>
        <v>1620.0064114168435</v>
      </c>
      <c r="I1607" s="11">
        <f t="shared" si="51"/>
        <v>0.30472097664884312</v>
      </c>
      <c r="J1607" t="s">
        <v>24</v>
      </c>
      <c r="K1607" s="5">
        <v>38219</v>
      </c>
      <c r="L1607">
        <v>3</v>
      </c>
      <c r="M1607">
        <v>8</v>
      </c>
      <c r="N1607">
        <v>2004</v>
      </c>
      <c r="O1607" t="s">
        <v>537</v>
      </c>
      <c r="P1607">
        <v>122</v>
      </c>
      <c r="Q1607" t="s">
        <v>566</v>
      </c>
      <c r="R1607" t="s">
        <v>336</v>
      </c>
      <c r="S1607" t="s">
        <v>745</v>
      </c>
      <c r="T1607" t="s">
        <v>337</v>
      </c>
      <c r="U1607" t="s">
        <v>615</v>
      </c>
      <c r="V1607" t="s">
        <v>338</v>
      </c>
      <c r="W1607" t="s">
        <v>208</v>
      </c>
      <c r="X1607" t="s">
        <v>746</v>
      </c>
      <c r="Y1607" t="s">
        <v>209</v>
      </c>
      <c r="Z1607" t="s">
        <v>32</v>
      </c>
      <c r="AA1607" t="s">
        <v>339</v>
      </c>
      <c r="AB1607" t="s">
        <v>159</v>
      </c>
      <c r="AC1607" t="s">
        <v>49</v>
      </c>
    </row>
    <row r="1608" spans="1:29" x14ac:dyDescent="0.3">
      <c r="A1608">
        <v>10293</v>
      </c>
      <c r="B1608">
        <v>21</v>
      </c>
      <c r="C1608" s="10">
        <v>82.632874435126809</v>
      </c>
      <c r="D1608">
        <v>100</v>
      </c>
      <c r="E1608">
        <v>2</v>
      </c>
      <c r="F1608" t="str" cm="1">
        <f t="array" ref="F1608">_xlfn.IFS(G1608&lt;5000,"Small",AND(G1608&gt;=5000,G1608&lt;=10000),"Medium",G1608&gt;10000,"Large")</f>
        <v>Small</v>
      </c>
      <c r="G1608">
        <v>2941.89</v>
      </c>
      <c r="H1608" s="10">
        <f t="shared" si="50"/>
        <v>1206.5996368623369</v>
      </c>
      <c r="I1608" s="11">
        <f t="shared" si="51"/>
        <v>0.41014437550769639</v>
      </c>
      <c r="J1608" s="1" t="s">
        <v>24</v>
      </c>
      <c r="K1608" s="5">
        <v>38239</v>
      </c>
      <c r="L1608">
        <v>3</v>
      </c>
      <c r="M1608">
        <v>9</v>
      </c>
      <c r="N1608">
        <v>2004</v>
      </c>
      <c r="O1608" t="s">
        <v>537</v>
      </c>
      <c r="P1608">
        <v>122</v>
      </c>
      <c r="Q1608" t="s">
        <v>566</v>
      </c>
      <c r="R1608" t="s">
        <v>232</v>
      </c>
      <c r="S1608" t="s">
        <v>731</v>
      </c>
      <c r="T1608" t="s">
        <v>233</v>
      </c>
      <c r="U1608" t="s">
        <v>615</v>
      </c>
      <c r="V1608" t="s">
        <v>234</v>
      </c>
      <c r="W1608" t="s">
        <v>615</v>
      </c>
      <c r="X1608" t="s">
        <v>659</v>
      </c>
      <c r="Y1608" t="s">
        <v>235</v>
      </c>
      <c r="Z1608" t="s">
        <v>40</v>
      </c>
      <c r="AA1608" t="s">
        <v>236</v>
      </c>
      <c r="AB1608" t="s">
        <v>237</v>
      </c>
      <c r="AC1608" t="s">
        <v>35</v>
      </c>
    </row>
    <row r="1609" spans="1:29" x14ac:dyDescent="0.3">
      <c r="A1609">
        <v>10306</v>
      </c>
      <c r="B1609">
        <v>29</v>
      </c>
      <c r="C1609" s="10">
        <v>69.845077413626058</v>
      </c>
      <c r="D1609">
        <v>100</v>
      </c>
      <c r="E1609">
        <v>7</v>
      </c>
      <c r="F1609" t="str" cm="1">
        <f t="array" ref="F1609">_xlfn.IFS(G1609&lt;5000,"Small",AND(G1609&gt;=5000,G1609&lt;=10000),"Medium",G1609&gt;10000,"Large")</f>
        <v>Small</v>
      </c>
      <c r="G1609">
        <v>3207.4</v>
      </c>
      <c r="H1609" s="10">
        <f t="shared" si="50"/>
        <v>1181.8927550048445</v>
      </c>
      <c r="I1609" s="11">
        <f t="shared" si="51"/>
        <v>0.36848935430717855</v>
      </c>
      <c r="J1609" t="s">
        <v>24</v>
      </c>
      <c r="K1609" s="5">
        <v>38274</v>
      </c>
      <c r="L1609">
        <v>4</v>
      </c>
      <c r="M1609">
        <v>10</v>
      </c>
      <c r="N1609">
        <v>2004</v>
      </c>
      <c r="O1609" t="s">
        <v>537</v>
      </c>
      <c r="P1609">
        <v>122</v>
      </c>
      <c r="Q1609" t="s">
        <v>566</v>
      </c>
      <c r="R1609" t="s">
        <v>440</v>
      </c>
      <c r="S1609" t="s">
        <v>757</v>
      </c>
      <c r="T1609" t="s">
        <v>441</v>
      </c>
      <c r="U1609" t="s">
        <v>615</v>
      </c>
      <c r="V1609" t="s">
        <v>442</v>
      </c>
      <c r="W1609" t="s">
        <v>615</v>
      </c>
      <c r="X1609" t="s">
        <v>758</v>
      </c>
      <c r="Y1609" t="s">
        <v>157</v>
      </c>
      <c r="Z1609" t="s">
        <v>40</v>
      </c>
      <c r="AA1609" t="s">
        <v>443</v>
      </c>
      <c r="AB1609" t="s">
        <v>87</v>
      </c>
      <c r="AC1609" t="s">
        <v>49</v>
      </c>
    </row>
    <row r="1610" spans="1:29" x14ac:dyDescent="0.3">
      <c r="A1610">
        <v>10315</v>
      </c>
      <c r="B1610">
        <v>35</v>
      </c>
      <c r="C1610" s="10">
        <v>83.258611224140452</v>
      </c>
      <c r="D1610">
        <v>100</v>
      </c>
      <c r="E1610">
        <v>6</v>
      </c>
      <c r="F1610" t="str" cm="1">
        <f t="array" ref="F1610">_xlfn.IFS(G1610&lt;5000,"Small",AND(G1610&gt;=5000,G1610&lt;=10000),"Medium",G1610&gt;10000,"Large")</f>
        <v>Small</v>
      </c>
      <c r="G1610">
        <v>4215.05</v>
      </c>
      <c r="H1610" s="10">
        <f t="shared" si="50"/>
        <v>1300.9986071550843</v>
      </c>
      <c r="I1610" s="11">
        <f t="shared" si="51"/>
        <v>0.30865555738486716</v>
      </c>
      <c r="J1610" t="s">
        <v>24</v>
      </c>
      <c r="K1610" s="5">
        <v>38289</v>
      </c>
      <c r="L1610">
        <v>4</v>
      </c>
      <c r="M1610">
        <v>10</v>
      </c>
      <c r="N1610">
        <v>2004</v>
      </c>
      <c r="O1610" t="s">
        <v>537</v>
      </c>
      <c r="P1610">
        <v>122</v>
      </c>
      <c r="Q1610" t="s">
        <v>566</v>
      </c>
      <c r="R1610" t="s">
        <v>107</v>
      </c>
      <c r="S1610" t="s">
        <v>717</v>
      </c>
      <c r="T1610" t="s">
        <v>108</v>
      </c>
      <c r="U1610" t="s">
        <v>615</v>
      </c>
      <c r="V1610" t="s">
        <v>109</v>
      </c>
      <c r="W1610" t="s">
        <v>615</v>
      </c>
      <c r="X1610" t="s">
        <v>635</v>
      </c>
      <c r="Y1610" t="s">
        <v>39</v>
      </c>
      <c r="Z1610" t="s">
        <v>40</v>
      </c>
      <c r="AA1610" t="s">
        <v>110</v>
      </c>
      <c r="AB1610" t="s">
        <v>111</v>
      </c>
      <c r="AC1610" t="s">
        <v>49</v>
      </c>
    </row>
    <row r="1611" spans="1:29" x14ac:dyDescent="0.3">
      <c r="A1611">
        <v>10326</v>
      </c>
      <c r="B1611">
        <v>41</v>
      </c>
      <c r="C1611" s="10">
        <v>85.141970090239568</v>
      </c>
      <c r="D1611">
        <v>100</v>
      </c>
      <c r="E1611">
        <v>4</v>
      </c>
      <c r="F1611" t="str" cm="1">
        <f t="array" ref="F1611">_xlfn.IFS(G1611&lt;5000,"Small",AND(G1611&gt;=5000,G1611&lt;=10000),"Medium",G1611&gt;10000,"Large")</f>
        <v>Small</v>
      </c>
      <c r="G1611">
        <v>4333.29</v>
      </c>
      <c r="H1611" s="10">
        <f t="shared" si="50"/>
        <v>842.46922630017752</v>
      </c>
      <c r="I1611" s="11">
        <f t="shared" si="51"/>
        <v>0.19441791947923576</v>
      </c>
      <c r="J1611" s="1" t="s">
        <v>24</v>
      </c>
      <c r="K1611" s="5">
        <v>38300</v>
      </c>
      <c r="L1611">
        <v>4</v>
      </c>
      <c r="M1611">
        <v>11</v>
      </c>
      <c r="N1611">
        <v>2004</v>
      </c>
      <c r="O1611" t="s">
        <v>537</v>
      </c>
      <c r="P1611">
        <v>122</v>
      </c>
      <c r="Q1611" t="s">
        <v>566</v>
      </c>
      <c r="R1611" t="s">
        <v>169</v>
      </c>
      <c r="S1611" t="s">
        <v>724</v>
      </c>
      <c r="T1611" t="s">
        <v>170</v>
      </c>
      <c r="U1611" t="s">
        <v>615</v>
      </c>
      <c r="V1611" t="s">
        <v>171</v>
      </c>
      <c r="W1611" t="s">
        <v>615</v>
      </c>
      <c r="X1611" t="s">
        <v>725</v>
      </c>
      <c r="Y1611" t="s">
        <v>172</v>
      </c>
      <c r="Z1611" t="s">
        <v>40</v>
      </c>
      <c r="AA1611" t="s">
        <v>173</v>
      </c>
      <c r="AB1611" t="s">
        <v>174</v>
      </c>
      <c r="AC1611" t="s">
        <v>49</v>
      </c>
    </row>
    <row r="1612" spans="1:29" x14ac:dyDescent="0.3">
      <c r="A1612">
        <v>10337</v>
      </c>
      <c r="B1612">
        <v>29</v>
      </c>
      <c r="C1612" s="10">
        <v>62.654459349141902</v>
      </c>
      <c r="D1612">
        <v>71.97</v>
      </c>
      <c r="E1612">
        <v>4</v>
      </c>
      <c r="F1612" t="str" cm="1">
        <f t="array" ref="F1612">_xlfn.IFS(G1612&lt;5000,"Small",AND(G1612&gt;=5000,G1612&lt;=10000),"Medium",G1612&gt;10000,"Large")</f>
        <v>Small</v>
      </c>
      <c r="G1612">
        <v>2087.13</v>
      </c>
      <c r="H1612" s="10">
        <f t="shared" si="50"/>
        <v>270.15067887488499</v>
      </c>
      <c r="I1612" s="11">
        <f t="shared" si="51"/>
        <v>0.12943644089006673</v>
      </c>
      <c r="J1612" t="s">
        <v>24</v>
      </c>
      <c r="K1612" s="5">
        <v>38312</v>
      </c>
      <c r="L1612">
        <v>4</v>
      </c>
      <c r="M1612">
        <v>11</v>
      </c>
      <c r="N1612">
        <v>2004</v>
      </c>
      <c r="O1612" t="s">
        <v>537</v>
      </c>
      <c r="P1612">
        <v>122</v>
      </c>
      <c r="Q1612" t="s">
        <v>566</v>
      </c>
      <c r="R1612" t="s">
        <v>185</v>
      </c>
      <c r="S1612" t="s">
        <v>650</v>
      </c>
      <c r="T1612" t="s">
        <v>186</v>
      </c>
      <c r="U1612" t="s">
        <v>187</v>
      </c>
      <c r="V1612" t="s">
        <v>29</v>
      </c>
      <c r="W1612" t="s">
        <v>30</v>
      </c>
      <c r="X1612" t="s">
        <v>616</v>
      </c>
      <c r="Y1612" t="s">
        <v>31</v>
      </c>
      <c r="Z1612" t="s">
        <v>32</v>
      </c>
      <c r="AA1612" t="s">
        <v>116</v>
      </c>
      <c r="AB1612" t="s">
        <v>188</v>
      </c>
      <c r="AC1612" t="s">
        <v>35</v>
      </c>
    </row>
    <row r="1613" spans="1:29" x14ac:dyDescent="0.3">
      <c r="A1613">
        <v>10350</v>
      </c>
      <c r="B1613">
        <v>34</v>
      </c>
      <c r="C1613" s="10">
        <v>33.933148168305515</v>
      </c>
      <c r="D1613">
        <v>50.33</v>
      </c>
      <c r="E1613">
        <v>7</v>
      </c>
      <c r="F1613" t="str" cm="1">
        <f t="array" ref="F1613">_xlfn.IFS(G1613&lt;5000,"Small",AND(G1613&gt;=5000,G1613&lt;=10000),"Medium",G1613&gt;10000,"Large")</f>
        <v>Small</v>
      </c>
      <c r="G1613">
        <v>1711.22</v>
      </c>
      <c r="H1613" s="10">
        <f t="shared" si="50"/>
        <v>557.49296227761261</v>
      </c>
      <c r="I1613" s="11">
        <f t="shared" si="51"/>
        <v>0.32578684346700754</v>
      </c>
      <c r="J1613" s="1" t="s">
        <v>24</v>
      </c>
      <c r="K1613" s="5">
        <v>38323</v>
      </c>
      <c r="L1613">
        <v>4</v>
      </c>
      <c r="M1613">
        <v>12</v>
      </c>
      <c r="N1613">
        <v>2004</v>
      </c>
      <c r="O1613" t="s">
        <v>537</v>
      </c>
      <c r="P1613">
        <v>122</v>
      </c>
      <c r="Q1613" t="s">
        <v>566</v>
      </c>
      <c r="R1613" t="s">
        <v>161</v>
      </c>
      <c r="S1613" t="s">
        <v>723</v>
      </c>
      <c r="T1613" t="s">
        <v>162</v>
      </c>
      <c r="U1613" t="s">
        <v>615</v>
      </c>
      <c r="V1613" t="s">
        <v>163</v>
      </c>
      <c r="W1613" t="s">
        <v>615</v>
      </c>
      <c r="X1613" t="s">
        <v>646</v>
      </c>
      <c r="Y1613" t="s">
        <v>164</v>
      </c>
      <c r="Z1613" t="s">
        <v>40</v>
      </c>
      <c r="AA1613" t="s">
        <v>165</v>
      </c>
      <c r="AB1613" t="s">
        <v>166</v>
      </c>
      <c r="AC1613" t="s">
        <v>35</v>
      </c>
    </row>
    <row r="1614" spans="1:29" x14ac:dyDescent="0.3">
      <c r="A1614">
        <v>10372</v>
      </c>
      <c r="B1614">
        <v>37</v>
      </c>
      <c r="C1614" s="10">
        <v>88.539304875968895</v>
      </c>
      <c r="D1614">
        <v>100</v>
      </c>
      <c r="E1614">
        <v>8</v>
      </c>
      <c r="F1614" t="str" cm="1">
        <f t="array" ref="F1614">_xlfn.IFS(G1614&lt;5000,"Small",AND(G1614&gt;=5000,G1614&lt;=10000),"Medium",G1614&gt;10000,"Large")</f>
        <v>Small</v>
      </c>
      <c r="G1614">
        <v>3910.53</v>
      </c>
      <c r="H1614" s="10">
        <f t="shared" si="50"/>
        <v>634.57571958915105</v>
      </c>
      <c r="I1614" s="11">
        <f t="shared" si="51"/>
        <v>0.16227358429398342</v>
      </c>
      <c r="J1614" t="s">
        <v>24</v>
      </c>
      <c r="K1614" s="5">
        <v>38378</v>
      </c>
      <c r="L1614">
        <v>1</v>
      </c>
      <c r="M1614">
        <v>1</v>
      </c>
      <c r="N1614">
        <v>2005</v>
      </c>
      <c r="O1614" t="s">
        <v>537</v>
      </c>
      <c r="P1614">
        <v>122</v>
      </c>
      <c r="Q1614" t="s">
        <v>566</v>
      </c>
      <c r="R1614" t="s">
        <v>224</v>
      </c>
      <c r="S1614" t="s">
        <v>225</v>
      </c>
      <c r="T1614" t="s">
        <v>226</v>
      </c>
      <c r="U1614" t="s">
        <v>615</v>
      </c>
      <c r="V1614" t="s">
        <v>227</v>
      </c>
      <c r="W1614" t="s">
        <v>228</v>
      </c>
      <c r="X1614" t="s">
        <v>229</v>
      </c>
      <c r="Y1614" t="s">
        <v>182</v>
      </c>
      <c r="Z1614" t="s">
        <v>182</v>
      </c>
      <c r="AA1614" t="s">
        <v>230</v>
      </c>
      <c r="AB1614" t="s">
        <v>231</v>
      </c>
      <c r="AC1614" t="s">
        <v>49</v>
      </c>
    </row>
    <row r="1615" spans="1:29" x14ac:dyDescent="0.3">
      <c r="A1615">
        <v>10384</v>
      </c>
      <c r="B1615">
        <v>28</v>
      </c>
      <c r="C1615" s="10">
        <v>51.83574259266873</v>
      </c>
      <c r="D1615">
        <v>80.540000000000006</v>
      </c>
      <c r="E1615">
        <v>3</v>
      </c>
      <c r="F1615" t="str" cm="1">
        <f t="array" ref="F1615">_xlfn.IFS(G1615&lt;5000,"Small",AND(G1615&gt;=5000,G1615&lt;=10000),"Medium",G1615&gt;10000,"Large")</f>
        <v>Small</v>
      </c>
      <c r="G1615">
        <v>2255.12</v>
      </c>
      <c r="H1615" s="10">
        <f t="shared" si="50"/>
        <v>803.71920740527548</v>
      </c>
      <c r="I1615" s="11">
        <f t="shared" si="51"/>
        <v>0.35639753423555087</v>
      </c>
      <c r="J1615" t="s">
        <v>24</v>
      </c>
      <c r="K1615" s="5">
        <v>38406</v>
      </c>
      <c r="L1615">
        <v>1</v>
      </c>
      <c r="M1615">
        <v>2</v>
      </c>
      <c r="N1615">
        <v>2005</v>
      </c>
      <c r="O1615" t="s">
        <v>537</v>
      </c>
      <c r="P1615">
        <v>122</v>
      </c>
      <c r="Q1615" t="s">
        <v>566</v>
      </c>
      <c r="R1615" t="s">
        <v>56</v>
      </c>
      <c r="S1615" t="s">
        <v>621</v>
      </c>
      <c r="T1615" t="s">
        <v>57</v>
      </c>
      <c r="U1615" t="s">
        <v>615</v>
      </c>
      <c r="V1615" t="s">
        <v>58</v>
      </c>
      <c r="W1615" t="s">
        <v>53</v>
      </c>
      <c r="X1615" t="s">
        <v>615</v>
      </c>
      <c r="Y1615" t="s">
        <v>31</v>
      </c>
      <c r="Z1615" t="s">
        <v>32</v>
      </c>
      <c r="AA1615" t="s">
        <v>59</v>
      </c>
      <c r="AB1615" t="s">
        <v>55</v>
      </c>
      <c r="AC1615" t="s">
        <v>35</v>
      </c>
    </row>
    <row r="1616" spans="1:29" x14ac:dyDescent="0.3">
      <c r="A1616">
        <v>10396</v>
      </c>
      <c r="B1616">
        <v>49</v>
      </c>
      <c r="C1616" s="10">
        <v>79.555926060362594</v>
      </c>
      <c r="D1616">
        <v>100</v>
      </c>
      <c r="E1616">
        <v>6</v>
      </c>
      <c r="F1616" t="str" cm="1">
        <f t="array" ref="F1616">_xlfn.IFS(G1616&lt;5000,"Small",AND(G1616&gt;=5000,G1616&lt;=10000),"Medium",G1616&gt;10000,"Large")</f>
        <v>Medium</v>
      </c>
      <c r="G1616">
        <v>5720.75</v>
      </c>
      <c r="H1616" s="10">
        <f t="shared" si="50"/>
        <v>1822.5096230422328</v>
      </c>
      <c r="I1616" s="11">
        <f t="shared" si="51"/>
        <v>0.31857879177419618</v>
      </c>
      <c r="J1616" t="s">
        <v>24</v>
      </c>
      <c r="K1616" s="5">
        <v>38434</v>
      </c>
      <c r="L1616">
        <v>1</v>
      </c>
      <c r="M1616">
        <v>3</v>
      </c>
      <c r="N1616">
        <v>2005</v>
      </c>
      <c r="O1616" t="s">
        <v>537</v>
      </c>
      <c r="P1616">
        <v>122</v>
      </c>
      <c r="Q1616" t="s">
        <v>566</v>
      </c>
      <c r="R1616" t="s">
        <v>246</v>
      </c>
      <c r="S1616" t="s">
        <v>661</v>
      </c>
      <c r="T1616" t="s">
        <v>247</v>
      </c>
      <c r="U1616" t="s">
        <v>615</v>
      </c>
      <c r="V1616" t="s">
        <v>248</v>
      </c>
      <c r="W1616" t="s">
        <v>53</v>
      </c>
      <c r="X1616" t="s">
        <v>634</v>
      </c>
      <c r="Y1616" t="s">
        <v>31</v>
      </c>
      <c r="Z1616" t="s">
        <v>32</v>
      </c>
      <c r="AA1616" t="s">
        <v>249</v>
      </c>
      <c r="AB1616" t="s">
        <v>250</v>
      </c>
      <c r="AC1616" t="s">
        <v>49</v>
      </c>
    </row>
    <row r="1617" spans="1:29" x14ac:dyDescent="0.3">
      <c r="A1617">
        <v>10414</v>
      </c>
      <c r="B1617">
        <v>23</v>
      </c>
      <c r="C1617" s="10">
        <v>68.766456042964052</v>
      </c>
      <c r="D1617">
        <v>100</v>
      </c>
      <c r="E1617">
        <v>10</v>
      </c>
      <c r="F1617" t="str" cm="1">
        <f t="array" ref="F1617">_xlfn.IFS(G1617&lt;5000,"Small",AND(G1617&gt;=5000,G1617&lt;=10000),"Medium",G1617&gt;10000,"Large")</f>
        <v>Small</v>
      </c>
      <c r="G1617">
        <v>3335.23</v>
      </c>
      <c r="H1617" s="10">
        <f t="shared" si="50"/>
        <v>1753.6015110118269</v>
      </c>
      <c r="I1617" s="11">
        <f t="shared" si="51"/>
        <v>0.52578128375309252</v>
      </c>
      <c r="J1617" s="1" t="s">
        <v>359</v>
      </c>
      <c r="K1617" s="5">
        <v>38478</v>
      </c>
      <c r="L1617">
        <v>2</v>
      </c>
      <c r="M1617">
        <v>5</v>
      </c>
      <c r="N1617">
        <v>2005</v>
      </c>
      <c r="O1617" t="s">
        <v>537</v>
      </c>
      <c r="P1617">
        <v>122</v>
      </c>
      <c r="Q1617" t="s">
        <v>566</v>
      </c>
      <c r="R1617" t="s">
        <v>340</v>
      </c>
      <c r="S1617" t="s">
        <v>677</v>
      </c>
      <c r="T1617" t="s">
        <v>341</v>
      </c>
      <c r="U1617" t="s">
        <v>615</v>
      </c>
      <c r="V1617" t="s">
        <v>342</v>
      </c>
      <c r="W1617" t="s">
        <v>115</v>
      </c>
      <c r="X1617" t="s">
        <v>678</v>
      </c>
      <c r="Y1617" t="s">
        <v>31</v>
      </c>
      <c r="Z1617" t="s">
        <v>32</v>
      </c>
      <c r="AA1617" t="s">
        <v>343</v>
      </c>
      <c r="AB1617" t="s">
        <v>64</v>
      </c>
      <c r="AC1617" t="s">
        <v>49</v>
      </c>
    </row>
    <row r="1618" spans="1:29" x14ac:dyDescent="0.3">
      <c r="A1618">
        <v>10101</v>
      </c>
      <c r="B1618">
        <v>46</v>
      </c>
      <c r="C1618" s="10">
        <v>46.824192986669885</v>
      </c>
      <c r="D1618">
        <v>53.76</v>
      </c>
      <c r="E1618">
        <v>2</v>
      </c>
      <c r="F1618" t="str" cm="1">
        <f t="array" ref="F1618">_xlfn.IFS(G1618&lt;5000,"Small",AND(G1618&gt;=5000,G1618&lt;=10000),"Medium",G1618&gt;10000,"Large")</f>
        <v>Small</v>
      </c>
      <c r="G1618">
        <v>2472.96</v>
      </c>
      <c r="H1618" s="10">
        <f t="shared" si="50"/>
        <v>319.04712261318537</v>
      </c>
      <c r="I1618" s="11">
        <f t="shared" si="51"/>
        <v>0.12901426736105129</v>
      </c>
      <c r="J1618" s="1" t="s">
        <v>24</v>
      </c>
      <c r="K1618" s="5">
        <v>37630</v>
      </c>
      <c r="L1618">
        <v>1</v>
      </c>
      <c r="M1618">
        <v>1</v>
      </c>
      <c r="N1618">
        <v>2003</v>
      </c>
      <c r="O1618" t="s">
        <v>492</v>
      </c>
      <c r="P1618">
        <v>44</v>
      </c>
      <c r="Q1618" t="s">
        <v>567</v>
      </c>
      <c r="R1618" t="s">
        <v>412</v>
      </c>
      <c r="S1618" t="s">
        <v>413</v>
      </c>
      <c r="T1618" t="s">
        <v>414</v>
      </c>
      <c r="U1618" t="s">
        <v>615</v>
      </c>
      <c r="V1618" t="s">
        <v>415</v>
      </c>
      <c r="W1618" t="s">
        <v>615</v>
      </c>
      <c r="X1618" t="s">
        <v>691</v>
      </c>
      <c r="Y1618" t="s">
        <v>395</v>
      </c>
      <c r="Z1618" t="s">
        <v>40</v>
      </c>
      <c r="AA1618" t="s">
        <v>416</v>
      </c>
      <c r="AB1618" t="s">
        <v>370</v>
      </c>
      <c r="AC1618" t="s">
        <v>35</v>
      </c>
    </row>
    <row r="1619" spans="1:29" x14ac:dyDescent="0.3">
      <c r="A1619">
        <v>10110</v>
      </c>
      <c r="B1619">
        <v>39</v>
      </c>
      <c r="C1619" s="10">
        <v>29.849634158999734</v>
      </c>
      <c r="D1619">
        <v>44.35</v>
      </c>
      <c r="E1619">
        <v>2</v>
      </c>
      <c r="F1619" t="str" cm="1">
        <f t="array" ref="F1619">_xlfn.IFS(G1619&lt;5000,"Small",AND(G1619&gt;=5000,G1619&lt;=10000),"Medium",G1619&gt;10000,"Large")</f>
        <v>Small</v>
      </c>
      <c r="G1619">
        <v>1729.65</v>
      </c>
      <c r="H1619" s="10">
        <f t="shared" si="50"/>
        <v>565.51426779901044</v>
      </c>
      <c r="I1619" s="11">
        <f t="shared" si="51"/>
        <v>0.3269530065614491</v>
      </c>
      <c r="J1619" t="s">
        <v>24</v>
      </c>
      <c r="K1619" s="5">
        <v>37698</v>
      </c>
      <c r="L1619">
        <v>1</v>
      </c>
      <c r="M1619">
        <v>3</v>
      </c>
      <c r="N1619">
        <v>2003</v>
      </c>
      <c r="O1619" t="s">
        <v>492</v>
      </c>
      <c r="P1619">
        <v>44</v>
      </c>
      <c r="Q1619" t="s">
        <v>567</v>
      </c>
      <c r="R1619" t="s">
        <v>440</v>
      </c>
      <c r="S1619" t="s">
        <v>757</v>
      </c>
      <c r="T1619" t="s">
        <v>441</v>
      </c>
      <c r="U1619" t="s">
        <v>615</v>
      </c>
      <c r="V1619" t="s">
        <v>442</v>
      </c>
      <c r="W1619" t="s">
        <v>615</v>
      </c>
      <c r="X1619" t="s">
        <v>758</v>
      </c>
      <c r="Y1619" t="s">
        <v>157</v>
      </c>
      <c r="Z1619" t="s">
        <v>40</v>
      </c>
      <c r="AA1619" t="s">
        <v>443</v>
      </c>
      <c r="AB1619" t="s">
        <v>87</v>
      </c>
      <c r="AC1619" t="s">
        <v>35</v>
      </c>
    </row>
    <row r="1620" spans="1:29" x14ac:dyDescent="0.3">
      <c r="A1620">
        <v>10124</v>
      </c>
      <c r="B1620">
        <v>22</v>
      </c>
      <c r="C1620" s="10">
        <v>33.338061593987064</v>
      </c>
      <c r="D1620">
        <v>45.25</v>
      </c>
      <c r="E1620">
        <v>1</v>
      </c>
      <c r="F1620" t="str" cm="1">
        <f t="array" ref="F1620">_xlfn.IFS(G1620&lt;5000,"Small",AND(G1620&gt;=5000,G1620&lt;=10000),"Medium",G1620&gt;10000,"Large")</f>
        <v>Small</v>
      </c>
      <c r="G1620">
        <v>995.5</v>
      </c>
      <c r="H1620" s="10">
        <f t="shared" si="50"/>
        <v>262.06264493228457</v>
      </c>
      <c r="I1620" s="11">
        <f t="shared" si="51"/>
        <v>0.26324725759144607</v>
      </c>
      <c r="J1620" t="s">
        <v>24</v>
      </c>
      <c r="K1620" s="5">
        <v>37762</v>
      </c>
      <c r="L1620">
        <v>2</v>
      </c>
      <c r="M1620">
        <v>5</v>
      </c>
      <c r="N1620">
        <v>2003</v>
      </c>
      <c r="O1620" t="s">
        <v>492</v>
      </c>
      <c r="P1620">
        <v>44</v>
      </c>
      <c r="Q1620" t="s">
        <v>567</v>
      </c>
      <c r="R1620" t="s">
        <v>483</v>
      </c>
      <c r="S1620" t="s">
        <v>703</v>
      </c>
      <c r="T1620" t="s">
        <v>484</v>
      </c>
      <c r="U1620" t="s">
        <v>615</v>
      </c>
      <c r="V1620" t="s">
        <v>485</v>
      </c>
      <c r="W1620" t="s">
        <v>486</v>
      </c>
      <c r="X1620" t="s">
        <v>704</v>
      </c>
      <c r="Y1620" t="s">
        <v>31</v>
      </c>
      <c r="Z1620" t="s">
        <v>32</v>
      </c>
      <c r="AA1620" t="s">
        <v>106</v>
      </c>
      <c r="AB1620" t="s">
        <v>358</v>
      </c>
      <c r="AC1620" t="s">
        <v>35</v>
      </c>
    </row>
    <row r="1621" spans="1:29" x14ac:dyDescent="0.3">
      <c r="A1621">
        <v>10149</v>
      </c>
      <c r="B1621">
        <v>49</v>
      </c>
      <c r="C1621" s="10">
        <v>42.934941338882879</v>
      </c>
      <c r="D1621">
        <v>49.28</v>
      </c>
      <c r="E1621">
        <v>6</v>
      </c>
      <c r="F1621" t="str" cm="1">
        <f t="array" ref="F1621">_xlfn.IFS(G1621&lt;5000,"Small",AND(G1621&gt;=5000,G1621&lt;=10000),"Medium",G1621&gt;10000,"Large")</f>
        <v>Small</v>
      </c>
      <c r="G1621">
        <v>2414.7199999999998</v>
      </c>
      <c r="H1621" s="10">
        <f t="shared" si="50"/>
        <v>310.90787439473888</v>
      </c>
      <c r="I1621" s="11">
        <f t="shared" si="51"/>
        <v>0.12875524880513636</v>
      </c>
      <c r="J1621" s="1" t="s">
        <v>24</v>
      </c>
      <c r="K1621" s="5">
        <v>37876</v>
      </c>
      <c r="L1621">
        <v>3</v>
      </c>
      <c r="M1621">
        <v>9</v>
      </c>
      <c r="N1621">
        <v>2003</v>
      </c>
      <c r="O1621" t="s">
        <v>492</v>
      </c>
      <c r="P1621">
        <v>44</v>
      </c>
      <c r="Q1621" t="s">
        <v>567</v>
      </c>
      <c r="R1621" t="s">
        <v>471</v>
      </c>
      <c r="S1621" t="s">
        <v>701</v>
      </c>
      <c r="T1621" t="s">
        <v>472</v>
      </c>
      <c r="U1621" t="s">
        <v>615</v>
      </c>
      <c r="V1621" t="s">
        <v>473</v>
      </c>
      <c r="W1621" t="s">
        <v>53</v>
      </c>
      <c r="X1621" t="s">
        <v>623</v>
      </c>
      <c r="Y1621" t="s">
        <v>31</v>
      </c>
      <c r="Z1621" t="s">
        <v>32</v>
      </c>
      <c r="AA1621" t="s">
        <v>474</v>
      </c>
      <c r="AB1621" t="s">
        <v>358</v>
      </c>
      <c r="AC1621" t="s">
        <v>35</v>
      </c>
    </row>
    <row r="1622" spans="1:29" x14ac:dyDescent="0.3">
      <c r="A1622">
        <v>10162</v>
      </c>
      <c r="B1622">
        <v>43</v>
      </c>
      <c r="C1622" s="10">
        <v>24.362779765515345</v>
      </c>
      <c r="D1622">
        <v>36.29</v>
      </c>
      <c r="E1622">
        <v>4</v>
      </c>
      <c r="F1622" t="str" cm="1">
        <f t="array" ref="F1622">_xlfn.IFS(G1622&lt;5000,"Small",AND(G1622&gt;=5000,G1622&lt;=10000),"Medium",G1622&gt;10000,"Large")</f>
        <v>Small</v>
      </c>
      <c r="G1622">
        <v>1560.47</v>
      </c>
      <c r="H1622" s="10">
        <f t="shared" si="50"/>
        <v>512.87047008284026</v>
      </c>
      <c r="I1622" s="11">
        <f t="shared" si="51"/>
        <v>0.32866410125336615</v>
      </c>
      <c r="J1622" t="s">
        <v>24</v>
      </c>
      <c r="K1622" s="5">
        <v>37912</v>
      </c>
      <c r="L1622">
        <v>4</v>
      </c>
      <c r="M1622">
        <v>10</v>
      </c>
      <c r="N1622">
        <v>2003</v>
      </c>
      <c r="O1622" t="s">
        <v>492</v>
      </c>
      <c r="P1622">
        <v>44</v>
      </c>
      <c r="Q1622" t="s">
        <v>567</v>
      </c>
      <c r="R1622" t="s">
        <v>56</v>
      </c>
      <c r="S1622" t="s">
        <v>621</v>
      </c>
      <c r="T1622" t="s">
        <v>57</v>
      </c>
      <c r="U1622" t="s">
        <v>615</v>
      </c>
      <c r="V1622" t="s">
        <v>58</v>
      </c>
      <c r="W1622" t="s">
        <v>53</v>
      </c>
      <c r="X1622" t="s">
        <v>615</v>
      </c>
      <c r="Y1622" t="s">
        <v>31</v>
      </c>
      <c r="Z1622" t="s">
        <v>32</v>
      </c>
      <c r="AA1622" t="s">
        <v>59</v>
      </c>
      <c r="AB1622" t="s">
        <v>55</v>
      </c>
      <c r="AC1622" t="s">
        <v>35</v>
      </c>
    </row>
    <row r="1623" spans="1:29" x14ac:dyDescent="0.3">
      <c r="A1623">
        <v>10173</v>
      </c>
      <c r="B1623">
        <v>27</v>
      </c>
      <c r="C1623" s="10">
        <v>30.656382758728373</v>
      </c>
      <c r="D1623">
        <v>41.22</v>
      </c>
      <c r="E1623">
        <v>8</v>
      </c>
      <c r="F1623" t="str" cm="1">
        <f t="array" ref="F1623">_xlfn.IFS(G1623&lt;5000,"Small",AND(G1623&gt;=5000,G1623&lt;=10000),"Medium",G1623&gt;10000,"Large")</f>
        <v>Small</v>
      </c>
      <c r="G1623">
        <v>1112.94</v>
      </c>
      <c r="H1623" s="10">
        <f t="shared" si="50"/>
        <v>285.21766551433393</v>
      </c>
      <c r="I1623" s="11">
        <f t="shared" si="51"/>
        <v>0.25627407184065082</v>
      </c>
      <c r="J1623" s="1" t="s">
        <v>24</v>
      </c>
      <c r="K1623" s="5">
        <v>37930</v>
      </c>
      <c r="L1623">
        <v>4</v>
      </c>
      <c r="M1623">
        <v>11</v>
      </c>
      <c r="N1623">
        <v>2003</v>
      </c>
      <c r="O1623" t="s">
        <v>492</v>
      </c>
      <c r="P1623">
        <v>44</v>
      </c>
      <c r="Q1623" t="s">
        <v>567</v>
      </c>
      <c r="R1623" t="s">
        <v>494</v>
      </c>
      <c r="S1623" t="s">
        <v>762</v>
      </c>
      <c r="T1623" t="s">
        <v>495</v>
      </c>
      <c r="U1623" t="s">
        <v>615</v>
      </c>
      <c r="V1623" t="s">
        <v>496</v>
      </c>
      <c r="W1623" t="s">
        <v>615</v>
      </c>
      <c r="X1623" t="s">
        <v>706</v>
      </c>
      <c r="Y1623" t="s">
        <v>235</v>
      </c>
      <c r="Z1623" t="s">
        <v>40</v>
      </c>
      <c r="AA1623" t="s">
        <v>497</v>
      </c>
      <c r="AB1623" t="s">
        <v>498</v>
      </c>
      <c r="AC1623" t="s">
        <v>35</v>
      </c>
    </row>
    <row r="1624" spans="1:29" x14ac:dyDescent="0.3">
      <c r="A1624">
        <v>10182</v>
      </c>
      <c r="B1624">
        <v>31</v>
      </c>
      <c r="C1624" s="10">
        <v>25.039356439608181</v>
      </c>
      <c r="D1624">
        <v>36.74</v>
      </c>
      <c r="E1624">
        <v>5</v>
      </c>
      <c r="F1624" t="str" cm="1">
        <f t="array" ref="F1624">_xlfn.IFS(G1624&lt;5000,"Small",AND(G1624&gt;=5000,G1624&lt;=10000),"Medium",G1624&gt;10000,"Large")</f>
        <v>Small</v>
      </c>
      <c r="G1624">
        <v>1138.94</v>
      </c>
      <c r="H1624" s="10">
        <f t="shared" si="50"/>
        <v>362.7199503721464</v>
      </c>
      <c r="I1624" s="11">
        <f t="shared" si="51"/>
        <v>0.31847151770255361</v>
      </c>
      <c r="J1624" s="1" t="s">
        <v>24</v>
      </c>
      <c r="K1624" s="5">
        <v>37937</v>
      </c>
      <c r="L1624">
        <v>4</v>
      </c>
      <c r="M1624">
        <v>11</v>
      </c>
      <c r="N1624">
        <v>2003</v>
      </c>
      <c r="O1624" t="s">
        <v>492</v>
      </c>
      <c r="P1624">
        <v>44</v>
      </c>
      <c r="Q1624" t="s">
        <v>567</v>
      </c>
      <c r="R1624" t="s">
        <v>246</v>
      </c>
      <c r="S1624" t="s">
        <v>661</v>
      </c>
      <c r="T1624" t="s">
        <v>247</v>
      </c>
      <c r="U1624" t="s">
        <v>615</v>
      </c>
      <c r="V1624" t="s">
        <v>248</v>
      </c>
      <c r="W1624" t="s">
        <v>53</v>
      </c>
      <c r="X1624" t="s">
        <v>634</v>
      </c>
      <c r="Y1624" t="s">
        <v>31</v>
      </c>
      <c r="Z1624" t="s">
        <v>32</v>
      </c>
      <c r="AA1624" t="s">
        <v>249</v>
      </c>
      <c r="AB1624" t="s">
        <v>250</v>
      </c>
      <c r="AC1624" t="s">
        <v>35</v>
      </c>
    </row>
    <row r="1625" spans="1:29" x14ac:dyDescent="0.3">
      <c r="A1625">
        <v>10193</v>
      </c>
      <c r="B1625">
        <v>20</v>
      </c>
      <c r="C1625" s="10">
        <v>34.7389509100135</v>
      </c>
      <c r="D1625">
        <v>50.62</v>
      </c>
      <c r="E1625">
        <v>9</v>
      </c>
      <c r="F1625" t="str" cm="1">
        <f t="array" ref="F1625">_xlfn.IFS(G1625&lt;5000,"Small",AND(G1625&gt;=5000,G1625&lt;=10000),"Medium",G1625&gt;10000,"Large")</f>
        <v>Small</v>
      </c>
      <c r="G1625">
        <v>1012.4</v>
      </c>
      <c r="H1625" s="10">
        <f t="shared" si="50"/>
        <v>317.62098179972998</v>
      </c>
      <c r="I1625" s="11">
        <f t="shared" si="51"/>
        <v>0.31373072086105291</v>
      </c>
      <c r="J1625" t="s">
        <v>24</v>
      </c>
      <c r="K1625" s="5">
        <v>37946</v>
      </c>
      <c r="L1625">
        <v>4</v>
      </c>
      <c r="M1625">
        <v>11</v>
      </c>
      <c r="N1625">
        <v>2003</v>
      </c>
      <c r="O1625" t="s">
        <v>492</v>
      </c>
      <c r="P1625">
        <v>44</v>
      </c>
      <c r="Q1625" t="s">
        <v>567</v>
      </c>
      <c r="R1625" t="s">
        <v>499</v>
      </c>
      <c r="S1625" t="s">
        <v>763</v>
      </c>
      <c r="T1625" t="s">
        <v>500</v>
      </c>
      <c r="U1625" t="s">
        <v>615</v>
      </c>
      <c r="V1625" t="s">
        <v>501</v>
      </c>
      <c r="W1625" t="s">
        <v>87</v>
      </c>
      <c r="X1625" t="s">
        <v>707</v>
      </c>
      <c r="Y1625" t="s">
        <v>88</v>
      </c>
      <c r="Z1625" t="s">
        <v>89</v>
      </c>
      <c r="AA1625" t="s">
        <v>502</v>
      </c>
      <c r="AB1625" t="s">
        <v>503</v>
      </c>
      <c r="AC1625" t="s">
        <v>35</v>
      </c>
    </row>
    <row r="1626" spans="1:29" x14ac:dyDescent="0.3">
      <c r="A1626">
        <v>10205</v>
      </c>
      <c r="B1626">
        <v>24</v>
      </c>
      <c r="C1626" s="10">
        <v>32.256013601401186</v>
      </c>
      <c r="D1626">
        <v>38.08</v>
      </c>
      <c r="E1626">
        <v>4</v>
      </c>
      <c r="F1626" t="str" cm="1">
        <f t="array" ref="F1626">_xlfn.IFS(G1626&lt;5000,"Small",AND(G1626&gt;=5000,G1626&lt;=10000),"Medium",G1626&gt;10000,"Large")</f>
        <v>Small</v>
      </c>
      <c r="G1626">
        <v>913.92</v>
      </c>
      <c r="H1626" s="10">
        <f t="shared" si="50"/>
        <v>139.77567356637144</v>
      </c>
      <c r="I1626" s="11">
        <f t="shared" si="51"/>
        <v>0.15294081929093514</v>
      </c>
      <c r="J1626" s="1" t="s">
        <v>24</v>
      </c>
      <c r="K1626" s="5">
        <v>37958</v>
      </c>
      <c r="L1626">
        <v>4</v>
      </c>
      <c r="M1626">
        <v>12</v>
      </c>
      <c r="N1626">
        <v>2003</v>
      </c>
      <c r="O1626" t="s">
        <v>492</v>
      </c>
      <c r="P1626">
        <v>44</v>
      </c>
      <c r="Q1626" t="s">
        <v>567</v>
      </c>
      <c r="R1626" t="s">
        <v>161</v>
      </c>
      <c r="S1626" t="s">
        <v>723</v>
      </c>
      <c r="T1626" t="s">
        <v>162</v>
      </c>
      <c r="U1626" t="s">
        <v>615</v>
      </c>
      <c r="V1626" t="s">
        <v>163</v>
      </c>
      <c r="W1626" t="s">
        <v>615</v>
      </c>
      <c r="X1626" t="s">
        <v>646</v>
      </c>
      <c r="Y1626" t="s">
        <v>164</v>
      </c>
      <c r="Z1626" t="s">
        <v>40</v>
      </c>
      <c r="AA1626" t="s">
        <v>165</v>
      </c>
      <c r="AB1626" t="s">
        <v>166</v>
      </c>
      <c r="AC1626" t="s">
        <v>35</v>
      </c>
    </row>
    <row r="1627" spans="1:29" x14ac:dyDescent="0.3">
      <c r="A1627">
        <v>10214</v>
      </c>
      <c r="B1627">
        <v>49</v>
      </c>
      <c r="C1627" s="10">
        <v>42.837865801384979</v>
      </c>
      <c r="D1627">
        <v>47.94</v>
      </c>
      <c r="E1627">
        <v>2</v>
      </c>
      <c r="F1627" t="str" cm="1">
        <f t="array" ref="F1627">_xlfn.IFS(G1627&lt;5000,"Small",AND(G1627&gt;=5000,G1627&lt;=10000),"Medium",G1627&gt;10000,"Large")</f>
        <v>Small</v>
      </c>
      <c r="G1627">
        <v>2349.06</v>
      </c>
      <c r="H1627" s="10">
        <f t="shared" si="50"/>
        <v>250.00457573213589</v>
      </c>
      <c r="I1627" s="11">
        <f t="shared" si="51"/>
        <v>0.10642749684219896</v>
      </c>
      <c r="J1627" t="s">
        <v>24</v>
      </c>
      <c r="K1627" s="5">
        <v>38012</v>
      </c>
      <c r="L1627">
        <v>1</v>
      </c>
      <c r="M1627">
        <v>1</v>
      </c>
      <c r="N1627">
        <v>2004</v>
      </c>
      <c r="O1627" t="s">
        <v>492</v>
      </c>
      <c r="P1627">
        <v>44</v>
      </c>
      <c r="Q1627" t="s">
        <v>567</v>
      </c>
      <c r="R1627" t="s">
        <v>175</v>
      </c>
      <c r="S1627" t="s">
        <v>726</v>
      </c>
      <c r="T1627" t="s">
        <v>176</v>
      </c>
      <c r="U1627" t="s">
        <v>615</v>
      </c>
      <c r="V1627" t="s">
        <v>163</v>
      </c>
      <c r="W1627" t="s">
        <v>615</v>
      </c>
      <c r="X1627" t="s">
        <v>647</v>
      </c>
      <c r="Y1627" t="s">
        <v>164</v>
      </c>
      <c r="Z1627" t="s">
        <v>40</v>
      </c>
      <c r="AA1627" t="s">
        <v>177</v>
      </c>
      <c r="AB1627" t="s">
        <v>178</v>
      </c>
      <c r="AC1627" t="s">
        <v>35</v>
      </c>
    </row>
    <row r="1628" spans="1:29" x14ac:dyDescent="0.3">
      <c r="A1628">
        <v>10227</v>
      </c>
      <c r="B1628">
        <v>24</v>
      </c>
      <c r="C1628" s="10">
        <v>37.376768208157152</v>
      </c>
      <c r="D1628">
        <v>48.38</v>
      </c>
      <c r="E1628">
        <v>5</v>
      </c>
      <c r="F1628" t="str" cm="1">
        <f t="array" ref="F1628">_xlfn.IFS(G1628&lt;5000,"Small",AND(G1628&gt;=5000,G1628&lt;=10000),"Medium",G1628&gt;10000,"Large")</f>
        <v>Small</v>
      </c>
      <c r="G1628">
        <v>1161.1199999999999</v>
      </c>
      <c r="H1628" s="10">
        <f t="shared" si="50"/>
        <v>264.0775630042283</v>
      </c>
      <c r="I1628" s="11">
        <f t="shared" si="51"/>
        <v>0.22743348060857477</v>
      </c>
      <c r="J1628" s="1" t="s">
        <v>24</v>
      </c>
      <c r="K1628" s="5">
        <v>38048</v>
      </c>
      <c r="L1628">
        <v>1</v>
      </c>
      <c r="M1628">
        <v>3</v>
      </c>
      <c r="N1628">
        <v>2004</v>
      </c>
      <c r="O1628" t="s">
        <v>492</v>
      </c>
      <c r="P1628">
        <v>44</v>
      </c>
      <c r="Q1628" t="s">
        <v>567</v>
      </c>
      <c r="R1628" t="s">
        <v>200</v>
      </c>
      <c r="S1628" t="s">
        <v>728</v>
      </c>
      <c r="T1628" t="s">
        <v>201</v>
      </c>
      <c r="U1628" t="s">
        <v>615</v>
      </c>
      <c r="V1628" t="s">
        <v>202</v>
      </c>
      <c r="W1628" t="s">
        <v>615</v>
      </c>
      <c r="X1628" t="s">
        <v>654</v>
      </c>
      <c r="Y1628" t="s">
        <v>39</v>
      </c>
      <c r="Z1628" t="s">
        <v>40</v>
      </c>
      <c r="AA1628" t="s">
        <v>203</v>
      </c>
      <c r="AB1628" t="s">
        <v>204</v>
      </c>
      <c r="AC1628" t="s">
        <v>35</v>
      </c>
    </row>
    <row r="1629" spans="1:29" x14ac:dyDescent="0.3">
      <c r="A1629">
        <v>10244</v>
      </c>
      <c r="B1629">
        <v>39</v>
      </c>
      <c r="C1629" s="10">
        <v>31.251554327891089</v>
      </c>
      <c r="D1629">
        <v>45.25</v>
      </c>
      <c r="E1629">
        <v>9</v>
      </c>
      <c r="F1629" t="str" cm="1">
        <f t="array" ref="F1629">_xlfn.IFS(G1629&lt;5000,"Small",AND(G1629&gt;=5000,G1629&lt;=10000),"Medium",G1629&gt;10000,"Large")</f>
        <v>Small</v>
      </c>
      <c r="G1629">
        <v>1764.75</v>
      </c>
      <c r="H1629" s="10">
        <f t="shared" si="50"/>
        <v>545.93938121224755</v>
      </c>
      <c r="I1629" s="11">
        <f t="shared" si="51"/>
        <v>0.30935791540572183</v>
      </c>
      <c r="J1629" t="s">
        <v>24</v>
      </c>
      <c r="K1629" s="5">
        <v>38106</v>
      </c>
      <c r="L1629">
        <v>2</v>
      </c>
      <c r="M1629">
        <v>4</v>
      </c>
      <c r="N1629">
        <v>2004</v>
      </c>
      <c r="O1629" t="s">
        <v>492</v>
      </c>
      <c r="P1629">
        <v>44</v>
      </c>
      <c r="Q1629" t="s">
        <v>567</v>
      </c>
      <c r="R1629" t="s">
        <v>161</v>
      </c>
      <c r="S1629" t="s">
        <v>723</v>
      </c>
      <c r="T1629" t="s">
        <v>162</v>
      </c>
      <c r="U1629" t="s">
        <v>615</v>
      </c>
      <c r="V1629" t="s">
        <v>163</v>
      </c>
      <c r="W1629" t="s">
        <v>615</v>
      </c>
      <c r="X1629" t="s">
        <v>646</v>
      </c>
      <c r="Y1629" t="s">
        <v>164</v>
      </c>
      <c r="Z1629" t="s">
        <v>40</v>
      </c>
      <c r="AA1629" t="s">
        <v>165</v>
      </c>
      <c r="AB1629" t="s">
        <v>166</v>
      </c>
      <c r="AC1629" t="s">
        <v>35</v>
      </c>
    </row>
    <row r="1630" spans="1:29" x14ac:dyDescent="0.3">
      <c r="A1630">
        <v>10255</v>
      </c>
      <c r="B1630">
        <v>37</v>
      </c>
      <c r="C1630" s="10">
        <v>35.463387581713739</v>
      </c>
      <c r="D1630">
        <v>45.7</v>
      </c>
      <c r="E1630">
        <v>2</v>
      </c>
      <c r="F1630" t="str" cm="1">
        <f t="array" ref="F1630">_xlfn.IFS(G1630&lt;5000,"Small",AND(G1630&gt;=5000,G1630&lt;=10000),"Medium",G1630&gt;10000,"Large")</f>
        <v>Small</v>
      </c>
      <c r="G1630">
        <v>1690.9</v>
      </c>
      <c r="H1630" s="10">
        <f t="shared" si="50"/>
        <v>378.75465947659177</v>
      </c>
      <c r="I1630" s="11">
        <f t="shared" si="51"/>
        <v>0.22399589536731429</v>
      </c>
      <c r="J1630" s="1" t="s">
        <v>24</v>
      </c>
      <c r="K1630" s="5">
        <v>38142</v>
      </c>
      <c r="L1630">
        <v>2</v>
      </c>
      <c r="M1630">
        <v>6</v>
      </c>
      <c r="N1630">
        <v>2004</v>
      </c>
      <c r="O1630" t="s">
        <v>492</v>
      </c>
      <c r="P1630">
        <v>44</v>
      </c>
      <c r="Q1630" t="s">
        <v>567</v>
      </c>
      <c r="R1630" t="s">
        <v>476</v>
      </c>
      <c r="S1630" t="s">
        <v>760</v>
      </c>
      <c r="T1630" t="s">
        <v>477</v>
      </c>
      <c r="U1630" t="s">
        <v>615</v>
      </c>
      <c r="V1630" t="s">
        <v>478</v>
      </c>
      <c r="W1630" t="s">
        <v>615</v>
      </c>
      <c r="X1630" t="s">
        <v>702</v>
      </c>
      <c r="Y1630" t="s">
        <v>39</v>
      </c>
      <c r="Z1630" t="s">
        <v>40</v>
      </c>
      <c r="AA1630" t="s">
        <v>479</v>
      </c>
      <c r="AB1630" t="s">
        <v>480</v>
      </c>
      <c r="AC1630" t="s">
        <v>35</v>
      </c>
    </row>
    <row r="1631" spans="1:29" x14ac:dyDescent="0.3">
      <c r="A1631">
        <v>10280</v>
      </c>
      <c r="B1631">
        <v>45</v>
      </c>
      <c r="C1631" s="10">
        <v>33.872619578993941</v>
      </c>
      <c r="D1631">
        <v>47.49</v>
      </c>
      <c r="E1631">
        <v>11</v>
      </c>
      <c r="F1631" t="str" cm="1">
        <f t="array" ref="F1631">_xlfn.IFS(G1631&lt;5000,"Small",AND(G1631&gt;=5000,G1631&lt;=10000),"Medium",G1631&gt;10000,"Large")</f>
        <v>Small</v>
      </c>
      <c r="G1631">
        <v>2137.0500000000002</v>
      </c>
      <c r="H1631" s="10">
        <f t="shared" si="50"/>
        <v>612.78211894527294</v>
      </c>
      <c r="I1631" s="11">
        <f t="shared" si="51"/>
        <v>0.28674205982324835</v>
      </c>
      <c r="J1631" t="s">
        <v>24</v>
      </c>
      <c r="K1631" s="5">
        <v>38216</v>
      </c>
      <c r="L1631">
        <v>3</v>
      </c>
      <c r="M1631">
        <v>8</v>
      </c>
      <c r="N1631">
        <v>2004</v>
      </c>
      <c r="O1631" t="s">
        <v>492</v>
      </c>
      <c r="P1631">
        <v>44</v>
      </c>
      <c r="Q1631" t="s">
        <v>567</v>
      </c>
      <c r="R1631" t="s">
        <v>232</v>
      </c>
      <c r="S1631" t="s">
        <v>731</v>
      </c>
      <c r="T1631" t="s">
        <v>233</v>
      </c>
      <c r="U1631" t="s">
        <v>615</v>
      </c>
      <c r="V1631" t="s">
        <v>234</v>
      </c>
      <c r="W1631" t="s">
        <v>615</v>
      </c>
      <c r="X1631" t="s">
        <v>659</v>
      </c>
      <c r="Y1631" t="s">
        <v>235</v>
      </c>
      <c r="Z1631" t="s">
        <v>40</v>
      </c>
      <c r="AA1631" t="s">
        <v>236</v>
      </c>
      <c r="AB1631" t="s">
        <v>237</v>
      </c>
      <c r="AC1631" t="s">
        <v>35</v>
      </c>
    </row>
    <row r="1632" spans="1:29" x14ac:dyDescent="0.3">
      <c r="A1632">
        <v>10289</v>
      </c>
      <c r="B1632">
        <v>45</v>
      </c>
      <c r="C1632" s="10">
        <v>40.12300608070791</v>
      </c>
      <c r="D1632">
        <v>48.38</v>
      </c>
      <c r="E1632">
        <v>4</v>
      </c>
      <c r="F1632" t="str" cm="1">
        <f t="array" ref="F1632">_xlfn.IFS(G1632&lt;5000,"Small",AND(G1632&gt;=5000,G1632&lt;=10000),"Medium",G1632&gt;10000,"Large")</f>
        <v>Small</v>
      </c>
      <c r="G1632">
        <v>2177.1</v>
      </c>
      <c r="H1632" s="10">
        <f t="shared" si="50"/>
        <v>371.56472636814397</v>
      </c>
      <c r="I1632" s="11">
        <f t="shared" si="51"/>
        <v>0.17066957253600845</v>
      </c>
      <c r="J1632" s="1" t="s">
        <v>24</v>
      </c>
      <c r="K1632" s="5">
        <v>38233</v>
      </c>
      <c r="L1632">
        <v>3</v>
      </c>
      <c r="M1632">
        <v>9</v>
      </c>
      <c r="N1632">
        <v>2004</v>
      </c>
      <c r="O1632" t="s">
        <v>492</v>
      </c>
      <c r="P1632">
        <v>44</v>
      </c>
      <c r="Q1632" t="s">
        <v>567</v>
      </c>
      <c r="R1632" t="s">
        <v>70</v>
      </c>
      <c r="S1632" s="2" t="s">
        <v>625</v>
      </c>
      <c r="T1632" t="s">
        <v>71</v>
      </c>
      <c r="U1632" t="s">
        <v>615</v>
      </c>
      <c r="V1632" t="s">
        <v>72</v>
      </c>
      <c r="W1632" t="s">
        <v>615</v>
      </c>
      <c r="X1632" t="s">
        <v>715</v>
      </c>
      <c r="Y1632" t="s">
        <v>73</v>
      </c>
      <c r="Z1632" t="s">
        <v>40</v>
      </c>
      <c r="AA1632" t="s">
        <v>74</v>
      </c>
      <c r="AB1632" t="s">
        <v>75</v>
      </c>
      <c r="AC1632" t="s">
        <v>35</v>
      </c>
    </row>
    <row r="1633" spans="1:29" x14ac:dyDescent="0.3">
      <c r="A1633">
        <v>10304</v>
      </c>
      <c r="B1633">
        <v>44</v>
      </c>
      <c r="C1633" s="10">
        <v>34.50398808024196</v>
      </c>
      <c r="D1633">
        <v>39.42</v>
      </c>
      <c r="E1633">
        <v>15</v>
      </c>
      <c r="F1633" t="str" cm="1">
        <f t="array" ref="F1633">_xlfn.IFS(G1633&lt;5000,"Small",AND(G1633&gt;=5000,G1633&lt;=10000),"Medium",G1633&gt;10000,"Large")</f>
        <v>Small</v>
      </c>
      <c r="G1633">
        <v>1734.48</v>
      </c>
      <c r="H1633" s="10">
        <f t="shared" si="50"/>
        <v>216.30452446935374</v>
      </c>
      <c r="I1633" s="11">
        <f t="shared" si="51"/>
        <v>0.12470857229218771</v>
      </c>
      <c r="J1633" s="1" t="s">
        <v>24</v>
      </c>
      <c r="K1633" s="5">
        <v>38271</v>
      </c>
      <c r="L1633">
        <v>4</v>
      </c>
      <c r="M1633">
        <v>10</v>
      </c>
      <c r="N1633">
        <v>2004</v>
      </c>
      <c r="O1633" t="s">
        <v>492</v>
      </c>
      <c r="P1633">
        <v>44</v>
      </c>
      <c r="Q1633" t="s">
        <v>567</v>
      </c>
      <c r="R1633" t="s">
        <v>242</v>
      </c>
      <c r="S1633" t="s">
        <v>734</v>
      </c>
      <c r="T1633" t="s">
        <v>243</v>
      </c>
      <c r="U1633" t="s">
        <v>615</v>
      </c>
      <c r="V1633" t="s">
        <v>244</v>
      </c>
      <c r="W1633" t="s">
        <v>615</v>
      </c>
      <c r="X1633" t="s">
        <v>660</v>
      </c>
      <c r="Y1633" t="s">
        <v>39</v>
      </c>
      <c r="Z1633" t="s">
        <v>40</v>
      </c>
      <c r="AA1633" t="s">
        <v>245</v>
      </c>
      <c r="AB1633" t="s">
        <v>48</v>
      </c>
      <c r="AC1633" t="s">
        <v>35</v>
      </c>
    </row>
    <row r="1634" spans="1:29" x14ac:dyDescent="0.3">
      <c r="A1634">
        <v>10312</v>
      </c>
      <c r="B1634">
        <v>23</v>
      </c>
      <c r="C1634" s="10">
        <v>22.772033220323344</v>
      </c>
      <c r="D1634">
        <v>37.630000000000003</v>
      </c>
      <c r="E1634">
        <v>12</v>
      </c>
      <c r="F1634" t="str" cm="1">
        <f t="array" ref="F1634">_xlfn.IFS(G1634&lt;5000,"Small",AND(G1634&gt;=5000,G1634&lt;=10000),"Medium",G1634&gt;10000,"Large")</f>
        <v>Small</v>
      </c>
      <c r="G1634">
        <v>865.49</v>
      </c>
      <c r="H1634" s="10">
        <f t="shared" si="50"/>
        <v>341.73323593256305</v>
      </c>
      <c r="I1634" s="11">
        <f t="shared" si="51"/>
        <v>0.39484365611683908</v>
      </c>
      <c r="J1634" t="s">
        <v>24</v>
      </c>
      <c r="K1634" s="5">
        <v>38281</v>
      </c>
      <c r="L1634">
        <v>4</v>
      </c>
      <c r="M1634">
        <v>10</v>
      </c>
      <c r="N1634">
        <v>2004</v>
      </c>
      <c r="O1634" t="s">
        <v>492</v>
      </c>
      <c r="P1634">
        <v>44</v>
      </c>
      <c r="Q1634" t="s">
        <v>567</v>
      </c>
      <c r="R1634" t="s">
        <v>246</v>
      </c>
      <c r="S1634" t="s">
        <v>661</v>
      </c>
      <c r="T1634" t="s">
        <v>247</v>
      </c>
      <c r="U1634" t="s">
        <v>615</v>
      </c>
      <c r="V1634" t="s">
        <v>248</v>
      </c>
      <c r="W1634" t="s">
        <v>53</v>
      </c>
      <c r="X1634" t="s">
        <v>634</v>
      </c>
      <c r="Y1634" t="s">
        <v>31</v>
      </c>
      <c r="Z1634" t="s">
        <v>32</v>
      </c>
      <c r="AA1634" t="s">
        <v>249</v>
      </c>
      <c r="AB1634" t="s">
        <v>250</v>
      </c>
      <c r="AC1634" t="s">
        <v>35</v>
      </c>
    </row>
    <row r="1635" spans="1:29" x14ac:dyDescent="0.3">
      <c r="A1635">
        <v>10322</v>
      </c>
      <c r="B1635">
        <v>30</v>
      </c>
      <c r="C1635" s="10">
        <v>60.290387833277705</v>
      </c>
      <c r="D1635">
        <v>100</v>
      </c>
      <c r="E1635">
        <v>4</v>
      </c>
      <c r="F1635" t="str" cm="1">
        <f t="array" ref="F1635">_xlfn.IFS(G1635&lt;5000,"Small",AND(G1635&gt;=5000,G1635&lt;=10000),"Medium",G1635&gt;10000,"Large")</f>
        <v>Small</v>
      </c>
      <c r="G1635">
        <v>3500.1</v>
      </c>
      <c r="H1635" s="10">
        <f t="shared" si="50"/>
        <v>1691.3883650016687</v>
      </c>
      <c r="I1635" s="11">
        <f t="shared" si="51"/>
        <v>0.48324001171442782</v>
      </c>
      <c r="J1635" s="1" t="s">
        <v>24</v>
      </c>
      <c r="K1635" s="5">
        <v>38295</v>
      </c>
      <c r="L1635">
        <v>4</v>
      </c>
      <c r="M1635">
        <v>11</v>
      </c>
      <c r="N1635">
        <v>2004</v>
      </c>
      <c r="O1635" t="s">
        <v>492</v>
      </c>
      <c r="P1635">
        <v>44</v>
      </c>
      <c r="Q1635" t="s">
        <v>567</v>
      </c>
      <c r="R1635" t="s">
        <v>251</v>
      </c>
      <c r="S1635" t="s">
        <v>662</v>
      </c>
      <c r="T1635" t="s">
        <v>252</v>
      </c>
      <c r="U1635" t="s">
        <v>615</v>
      </c>
      <c r="V1635" t="s">
        <v>253</v>
      </c>
      <c r="W1635" t="s">
        <v>254</v>
      </c>
      <c r="X1635" t="s">
        <v>663</v>
      </c>
      <c r="Y1635" t="s">
        <v>31</v>
      </c>
      <c r="Z1635" t="s">
        <v>32</v>
      </c>
      <c r="AA1635" t="s">
        <v>54</v>
      </c>
      <c r="AB1635" t="s">
        <v>250</v>
      </c>
      <c r="AC1635" t="s">
        <v>49</v>
      </c>
    </row>
    <row r="1636" spans="1:29" x14ac:dyDescent="0.3">
      <c r="A1636">
        <v>10332</v>
      </c>
      <c r="B1636">
        <v>26</v>
      </c>
      <c r="C1636" s="10">
        <v>61.327579499807314</v>
      </c>
      <c r="D1636">
        <v>85.52</v>
      </c>
      <c r="E1636">
        <v>10</v>
      </c>
      <c r="F1636" t="str" cm="1">
        <f t="array" ref="F1636">_xlfn.IFS(G1636&lt;5000,"Small",AND(G1636&gt;=5000,G1636&lt;=10000),"Medium",G1636&gt;10000,"Large")</f>
        <v>Small</v>
      </c>
      <c r="G1636">
        <v>2223.52</v>
      </c>
      <c r="H1636" s="10">
        <f t="shared" si="50"/>
        <v>629.00293300500971</v>
      </c>
      <c r="I1636" s="11">
        <f t="shared" si="51"/>
        <v>0.28288611436146727</v>
      </c>
      <c r="J1636" t="s">
        <v>24</v>
      </c>
      <c r="K1636" s="5">
        <v>38308</v>
      </c>
      <c r="L1636">
        <v>4</v>
      </c>
      <c r="M1636">
        <v>11</v>
      </c>
      <c r="N1636">
        <v>2004</v>
      </c>
      <c r="O1636" t="s">
        <v>492</v>
      </c>
      <c r="P1636">
        <v>44</v>
      </c>
      <c r="Q1636" t="s">
        <v>567</v>
      </c>
      <c r="R1636" t="s">
        <v>440</v>
      </c>
      <c r="S1636" t="s">
        <v>757</v>
      </c>
      <c r="T1636" t="s">
        <v>441</v>
      </c>
      <c r="U1636" t="s">
        <v>615</v>
      </c>
      <c r="V1636" t="s">
        <v>442</v>
      </c>
      <c r="W1636" t="s">
        <v>615</v>
      </c>
      <c r="X1636" t="s">
        <v>758</v>
      </c>
      <c r="Y1636" t="s">
        <v>157</v>
      </c>
      <c r="Z1636" t="s">
        <v>40</v>
      </c>
      <c r="AA1636" t="s">
        <v>443</v>
      </c>
      <c r="AB1636" t="s">
        <v>87</v>
      </c>
      <c r="AC1636" t="s">
        <v>35</v>
      </c>
    </row>
    <row r="1637" spans="1:29" x14ac:dyDescent="0.3">
      <c r="A1637">
        <v>10345</v>
      </c>
      <c r="B1637">
        <v>43</v>
      </c>
      <c r="C1637" s="10">
        <v>39.600398116783602</v>
      </c>
      <c r="D1637">
        <v>53.76</v>
      </c>
      <c r="E1637">
        <v>1</v>
      </c>
      <c r="F1637" t="str" cm="1">
        <f t="array" ref="F1637">_xlfn.IFS(G1637&lt;5000,"Small",AND(G1637&gt;=5000,G1637&lt;=10000),"Medium",G1637&gt;10000,"Large")</f>
        <v>Small</v>
      </c>
      <c r="G1637">
        <v>2311.6799999999998</v>
      </c>
      <c r="H1637" s="10">
        <f t="shared" si="50"/>
        <v>608.86288097830493</v>
      </c>
      <c r="I1637" s="11">
        <f t="shared" si="51"/>
        <v>0.26338545169673355</v>
      </c>
      <c r="J1637" t="s">
        <v>24</v>
      </c>
      <c r="K1637" s="5">
        <v>38316</v>
      </c>
      <c r="L1637">
        <v>4</v>
      </c>
      <c r="M1637">
        <v>11</v>
      </c>
      <c r="N1637">
        <v>2004</v>
      </c>
      <c r="O1637" t="s">
        <v>492</v>
      </c>
      <c r="P1637">
        <v>44</v>
      </c>
      <c r="Q1637" t="s">
        <v>567</v>
      </c>
      <c r="R1637" t="s">
        <v>283</v>
      </c>
      <c r="S1637" t="s">
        <v>737</v>
      </c>
      <c r="T1637" t="s">
        <v>284</v>
      </c>
      <c r="U1637" t="s">
        <v>615</v>
      </c>
      <c r="V1637" t="s">
        <v>109</v>
      </c>
      <c r="W1637" t="s">
        <v>615</v>
      </c>
      <c r="X1637" t="s">
        <v>635</v>
      </c>
      <c r="Y1637" t="s">
        <v>39</v>
      </c>
      <c r="Z1637" t="s">
        <v>40</v>
      </c>
      <c r="AA1637" t="s">
        <v>285</v>
      </c>
      <c r="AB1637" t="s">
        <v>286</v>
      </c>
      <c r="AC1637" t="s">
        <v>35</v>
      </c>
    </row>
    <row r="1638" spans="1:29" x14ac:dyDescent="0.3">
      <c r="A1638">
        <v>10356</v>
      </c>
      <c r="B1638">
        <v>26</v>
      </c>
      <c r="C1638" s="10">
        <v>23.019620842850497</v>
      </c>
      <c r="D1638">
        <v>31.86</v>
      </c>
      <c r="E1638">
        <v>7</v>
      </c>
      <c r="F1638" t="str" cm="1">
        <f t="array" ref="F1638">_xlfn.IFS(G1638&lt;5000,"Small",AND(G1638&gt;=5000,G1638&lt;=10000),"Medium",G1638&gt;10000,"Large")</f>
        <v>Small</v>
      </c>
      <c r="G1638">
        <v>828.36</v>
      </c>
      <c r="H1638" s="10">
        <f t="shared" si="50"/>
        <v>229.84985808588715</v>
      </c>
      <c r="I1638" s="11">
        <f t="shared" si="51"/>
        <v>0.27747580530914956</v>
      </c>
      <c r="J1638" s="1" t="s">
        <v>24</v>
      </c>
      <c r="K1638" s="5">
        <v>38330</v>
      </c>
      <c r="L1638">
        <v>4</v>
      </c>
      <c r="M1638">
        <v>12</v>
      </c>
      <c r="N1638">
        <v>2004</v>
      </c>
      <c r="O1638" t="s">
        <v>492</v>
      </c>
      <c r="P1638">
        <v>44</v>
      </c>
      <c r="Q1638" t="s">
        <v>567</v>
      </c>
      <c r="R1638" t="s">
        <v>43</v>
      </c>
      <c r="S1638" t="s">
        <v>44</v>
      </c>
      <c r="T1638" t="s">
        <v>45</v>
      </c>
      <c r="U1638" t="s">
        <v>615</v>
      </c>
      <c r="V1638" t="s">
        <v>46</v>
      </c>
      <c r="W1638" t="s">
        <v>615</v>
      </c>
      <c r="X1638" t="s">
        <v>618</v>
      </c>
      <c r="Y1638" t="s">
        <v>39</v>
      </c>
      <c r="Z1638" t="s">
        <v>40</v>
      </c>
      <c r="AA1638" t="s">
        <v>47</v>
      </c>
      <c r="AB1638" t="s">
        <v>48</v>
      </c>
      <c r="AC1638" t="s">
        <v>35</v>
      </c>
    </row>
    <row r="1639" spans="1:29" x14ac:dyDescent="0.3">
      <c r="A1639">
        <v>10367</v>
      </c>
      <c r="B1639">
        <v>28</v>
      </c>
      <c r="C1639" s="10">
        <v>25.785312256375548</v>
      </c>
      <c r="D1639">
        <v>30.59</v>
      </c>
      <c r="E1639">
        <v>12</v>
      </c>
      <c r="F1639" t="str" cm="1">
        <f t="array" ref="F1639">_xlfn.IFS(G1639&lt;5000,"Small",AND(G1639&gt;=5000,G1639&lt;=10000),"Medium",G1639&gt;10000,"Large")</f>
        <v>Small</v>
      </c>
      <c r="G1639">
        <v>856.52</v>
      </c>
      <c r="H1639" s="10">
        <f t="shared" si="50"/>
        <v>134.5312568214847</v>
      </c>
      <c r="I1639" s="11">
        <f t="shared" si="51"/>
        <v>0.15706726850684713</v>
      </c>
      <c r="J1639" s="1" t="s">
        <v>365</v>
      </c>
      <c r="K1639" s="5">
        <v>38364</v>
      </c>
      <c r="L1639">
        <v>1</v>
      </c>
      <c r="M1639">
        <v>1</v>
      </c>
      <c r="N1639">
        <v>2005</v>
      </c>
      <c r="O1639" t="s">
        <v>492</v>
      </c>
      <c r="P1639">
        <v>44</v>
      </c>
      <c r="Q1639" t="s">
        <v>567</v>
      </c>
      <c r="R1639" t="s">
        <v>50</v>
      </c>
      <c r="S1639" t="s">
        <v>619</v>
      </c>
      <c r="T1639" t="s">
        <v>51</v>
      </c>
      <c r="U1639" t="s">
        <v>615</v>
      </c>
      <c r="V1639" t="s">
        <v>52</v>
      </c>
      <c r="W1639" t="s">
        <v>53</v>
      </c>
      <c r="X1639" t="s">
        <v>620</v>
      </c>
      <c r="Y1639" t="s">
        <v>31</v>
      </c>
      <c r="Z1639" t="s">
        <v>32</v>
      </c>
      <c r="AA1639" t="s">
        <v>54</v>
      </c>
      <c r="AB1639" t="s">
        <v>55</v>
      </c>
      <c r="AC1639" t="s">
        <v>35</v>
      </c>
    </row>
    <row r="1640" spans="1:29" x14ac:dyDescent="0.3">
      <c r="A1640">
        <v>10380</v>
      </c>
      <c r="B1640">
        <v>27</v>
      </c>
      <c r="C1640" s="10">
        <v>41.174602832112846</v>
      </c>
      <c r="D1640">
        <v>68.349999999999994</v>
      </c>
      <c r="E1640">
        <v>5</v>
      </c>
      <c r="F1640" t="str" cm="1">
        <f t="array" ref="F1640">_xlfn.IFS(G1640&lt;5000,"Small",AND(G1640&gt;=5000,G1640&lt;=10000),"Medium",G1640&gt;10000,"Large")</f>
        <v>Small</v>
      </c>
      <c r="G1640">
        <v>1845.45</v>
      </c>
      <c r="H1640" s="10">
        <f t="shared" si="50"/>
        <v>733.73572353295322</v>
      </c>
      <c r="I1640" s="11">
        <f t="shared" si="51"/>
        <v>0.39759176544092401</v>
      </c>
      <c r="J1640" t="s">
        <v>24</v>
      </c>
      <c r="K1640" s="5">
        <v>38399</v>
      </c>
      <c r="L1640">
        <v>1</v>
      </c>
      <c r="M1640">
        <v>2</v>
      </c>
      <c r="N1640">
        <v>2005</v>
      </c>
      <c r="O1640" t="s">
        <v>492</v>
      </c>
      <c r="P1640">
        <v>44</v>
      </c>
      <c r="Q1640" t="s">
        <v>567</v>
      </c>
      <c r="R1640" t="s">
        <v>161</v>
      </c>
      <c r="S1640" t="s">
        <v>723</v>
      </c>
      <c r="T1640" t="s">
        <v>162</v>
      </c>
      <c r="U1640" t="s">
        <v>615</v>
      </c>
      <c r="V1640" t="s">
        <v>163</v>
      </c>
      <c r="W1640" t="s">
        <v>615</v>
      </c>
      <c r="X1640" t="s">
        <v>646</v>
      </c>
      <c r="Y1640" t="s">
        <v>164</v>
      </c>
      <c r="Z1640" t="s">
        <v>40</v>
      </c>
      <c r="AA1640" t="s">
        <v>165</v>
      </c>
      <c r="AB1640" t="s">
        <v>166</v>
      </c>
      <c r="AC1640" t="s">
        <v>35</v>
      </c>
    </row>
    <row r="1641" spans="1:29" x14ac:dyDescent="0.3">
      <c r="A1641">
        <v>10391</v>
      </c>
      <c r="B1641">
        <v>24</v>
      </c>
      <c r="C1641" s="10">
        <v>84.13059132338725</v>
      </c>
      <c r="D1641">
        <v>100</v>
      </c>
      <c r="E1641">
        <v>1</v>
      </c>
      <c r="F1641" t="str" cm="1">
        <f t="array" ref="F1641">_xlfn.IFS(G1641&lt;5000,"Small",AND(G1641&gt;=5000,G1641&lt;=10000),"Medium",G1641&gt;10000,"Large")</f>
        <v>Small</v>
      </c>
      <c r="G1641">
        <v>4042.08</v>
      </c>
      <c r="H1641" s="10">
        <f t="shared" si="50"/>
        <v>2022.9458082387059</v>
      </c>
      <c r="I1641" s="11">
        <f t="shared" si="51"/>
        <v>0.50047149196421292</v>
      </c>
      <c r="J1641" s="1" t="s">
        <v>24</v>
      </c>
      <c r="K1641" s="5">
        <v>38420</v>
      </c>
      <c r="L1641">
        <v>1</v>
      </c>
      <c r="M1641">
        <v>3</v>
      </c>
      <c r="N1641">
        <v>2005</v>
      </c>
      <c r="O1641" t="s">
        <v>492</v>
      </c>
      <c r="P1641">
        <v>44</v>
      </c>
      <c r="Q1641" t="s">
        <v>567</v>
      </c>
      <c r="R1641" t="s">
        <v>259</v>
      </c>
      <c r="S1641" s="2" t="s">
        <v>665</v>
      </c>
      <c r="T1641" t="s">
        <v>260</v>
      </c>
      <c r="U1641" t="s">
        <v>261</v>
      </c>
      <c r="V1641" t="s">
        <v>262</v>
      </c>
      <c r="W1641" t="s">
        <v>146</v>
      </c>
      <c r="X1641" t="s">
        <v>666</v>
      </c>
      <c r="Y1641" t="s">
        <v>88</v>
      </c>
      <c r="Z1641" t="s">
        <v>89</v>
      </c>
      <c r="AA1641" t="s">
        <v>263</v>
      </c>
      <c r="AB1641" t="s">
        <v>264</v>
      </c>
      <c r="AC1641" t="s">
        <v>49</v>
      </c>
    </row>
    <row r="1642" spans="1:29" x14ac:dyDescent="0.3">
      <c r="A1642">
        <v>10421</v>
      </c>
      <c r="B1642">
        <v>40</v>
      </c>
      <c r="C1642" s="10">
        <v>30.46858131013359</v>
      </c>
      <c r="D1642">
        <v>45.7</v>
      </c>
      <c r="E1642">
        <v>2</v>
      </c>
      <c r="F1642" t="str" cm="1">
        <f t="array" ref="F1642">_xlfn.IFS(G1642&lt;5000,"Small",AND(G1642&gt;=5000,G1642&lt;=10000),"Medium",G1642&gt;10000,"Large")</f>
        <v>Small</v>
      </c>
      <c r="G1642">
        <v>1828</v>
      </c>
      <c r="H1642" s="10">
        <f t="shared" si="50"/>
        <v>609.25674759465642</v>
      </c>
      <c r="I1642" s="11">
        <f t="shared" si="51"/>
        <v>0.33329143741501993</v>
      </c>
      <c r="J1642" t="s">
        <v>271</v>
      </c>
      <c r="K1642" s="5">
        <v>38501</v>
      </c>
      <c r="L1642">
        <v>2</v>
      </c>
      <c r="M1642">
        <v>5</v>
      </c>
      <c r="N1642">
        <v>2005</v>
      </c>
      <c r="O1642" t="s">
        <v>492</v>
      </c>
      <c r="P1642">
        <v>44</v>
      </c>
      <c r="Q1642" t="s">
        <v>567</v>
      </c>
      <c r="R1642" t="s">
        <v>246</v>
      </c>
      <c r="S1642" t="s">
        <v>661</v>
      </c>
      <c r="T1642" t="s">
        <v>247</v>
      </c>
      <c r="U1642" t="s">
        <v>615</v>
      </c>
      <c r="V1642" t="s">
        <v>248</v>
      </c>
      <c r="W1642" t="s">
        <v>53</v>
      </c>
      <c r="X1642" t="s">
        <v>634</v>
      </c>
      <c r="Y1642" t="s">
        <v>31</v>
      </c>
      <c r="Z1642" t="s">
        <v>32</v>
      </c>
      <c r="AA1642" t="s">
        <v>249</v>
      </c>
      <c r="AB1642" t="s">
        <v>250</v>
      </c>
      <c r="AC1642" t="s">
        <v>35</v>
      </c>
    </row>
    <row r="1643" spans="1:29" x14ac:dyDescent="0.3">
      <c r="A1643">
        <v>10103</v>
      </c>
      <c r="B1643">
        <v>36</v>
      </c>
      <c r="C1643" s="10">
        <v>79.744349353659501</v>
      </c>
      <c r="D1643">
        <v>100</v>
      </c>
      <c r="E1643">
        <v>1</v>
      </c>
      <c r="F1643" t="str" cm="1">
        <f t="array" ref="F1643">_xlfn.IFS(G1643&lt;5000,"Small",AND(G1643&gt;=5000,G1643&lt;=10000),"Medium",G1643&gt;10000,"Large")</f>
        <v>Small</v>
      </c>
      <c r="G1643">
        <v>3680.28</v>
      </c>
      <c r="H1643" s="10">
        <f t="shared" si="50"/>
        <v>809.48342326825832</v>
      </c>
      <c r="I1643" s="11">
        <f t="shared" si="51"/>
        <v>0.21995158609351959</v>
      </c>
      <c r="J1643" t="s">
        <v>24</v>
      </c>
      <c r="K1643" s="5">
        <v>37650</v>
      </c>
      <c r="L1643">
        <v>1</v>
      </c>
      <c r="M1643">
        <v>1</v>
      </c>
      <c r="N1643">
        <v>2003</v>
      </c>
      <c r="O1643" t="s">
        <v>450</v>
      </c>
      <c r="P1643">
        <v>127</v>
      </c>
      <c r="Q1643" t="s">
        <v>568</v>
      </c>
      <c r="R1643" t="s">
        <v>124</v>
      </c>
      <c r="S1643" t="s">
        <v>719</v>
      </c>
      <c r="T1643" t="s">
        <v>125</v>
      </c>
      <c r="U1643" t="s">
        <v>615</v>
      </c>
      <c r="V1643" t="s">
        <v>126</v>
      </c>
      <c r="W1643" t="s">
        <v>615</v>
      </c>
      <c r="X1643" t="s">
        <v>639</v>
      </c>
      <c r="Y1643" t="s">
        <v>73</v>
      </c>
      <c r="Z1643" t="s">
        <v>40</v>
      </c>
      <c r="AA1643" t="s">
        <v>127</v>
      </c>
      <c r="AB1643" t="s">
        <v>128</v>
      </c>
      <c r="AC1643" t="s">
        <v>49</v>
      </c>
    </row>
    <row r="1644" spans="1:29" x14ac:dyDescent="0.3">
      <c r="A1644">
        <v>10114</v>
      </c>
      <c r="B1644">
        <v>21</v>
      </c>
      <c r="C1644" s="10">
        <v>62.13716851584131</v>
      </c>
      <c r="D1644">
        <v>100</v>
      </c>
      <c r="E1644">
        <v>5</v>
      </c>
      <c r="F1644" t="str" cm="1">
        <f t="array" ref="F1644">_xlfn.IFS(G1644&lt;5000,"Small",AND(G1644&gt;=5000,G1644&lt;=10000),"Medium",G1644&gt;10000,"Large")</f>
        <v>Small</v>
      </c>
      <c r="G1644">
        <v>2925.09</v>
      </c>
      <c r="H1644" s="10">
        <f t="shared" si="50"/>
        <v>1620.2094611673326</v>
      </c>
      <c r="I1644" s="11">
        <f t="shared" si="51"/>
        <v>0.5539007214025321</v>
      </c>
      <c r="J1644" s="1" t="s">
        <v>24</v>
      </c>
      <c r="K1644" s="5">
        <v>37712</v>
      </c>
      <c r="L1644">
        <v>2</v>
      </c>
      <c r="M1644">
        <v>4</v>
      </c>
      <c r="N1644">
        <v>2003</v>
      </c>
      <c r="O1644" t="s">
        <v>450</v>
      </c>
      <c r="P1644">
        <v>127</v>
      </c>
      <c r="Q1644" t="s">
        <v>568</v>
      </c>
      <c r="R1644" t="s">
        <v>361</v>
      </c>
      <c r="S1644" t="s">
        <v>750</v>
      </c>
      <c r="T1644" t="s">
        <v>362</v>
      </c>
      <c r="U1644" t="s">
        <v>615</v>
      </c>
      <c r="V1644" t="s">
        <v>46</v>
      </c>
      <c r="W1644" t="s">
        <v>615</v>
      </c>
      <c r="X1644" t="s">
        <v>681</v>
      </c>
      <c r="Y1644" t="s">
        <v>39</v>
      </c>
      <c r="Z1644" t="s">
        <v>40</v>
      </c>
      <c r="AA1644" t="s">
        <v>363</v>
      </c>
      <c r="AB1644" t="s">
        <v>364</v>
      </c>
      <c r="AC1644" t="s">
        <v>35</v>
      </c>
    </row>
    <row r="1645" spans="1:29" x14ac:dyDescent="0.3">
      <c r="A1645">
        <v>10126</v>
      </c>
      <c r="B1645">
        <v>27</v>
      </c>
      <c r="C1645" s="10">
        <v>85.931896361455273</v>
      </c>
      <c r="D1645">
        <v>100</v>
      </c>
      <c r="E1645">
        <v>1</v>
      </c>
      <c r="F1645" t="str" cm="1">
        <f t="array" ref="F1645">_xlfn.IFS(G1645&lt;5000,"Small",AND(G1645&gt;=5000,G1645&lt;=10000),"Medium",G1645&gt;10000,"Large")</f>
        <v>Small</v>
      </c>
      <c r="G1645">
        <v>3415.77</v>
      </c>
      <c r="H1645" s="10">
        <f t="shared" si="50"/>
        <v>1095.6087982407075</v>
      </c>
      <c r="I1645" s="11">
        <f t="shared" si="51"/>
        <v>0.32075016708991166</v>
      </c>
      <c r="J1645" t="s">
        <v>24</v>
      </c>
      <c r="K1645" s="5">
        <v>37769</v>
      </c>
      <c r="L1645">
        <v>2</v>
      </c>
      <c r="M1645">
        <v>5</v>
      </c>
      <c r="N1645">
        <v>2003</v>
      </c>
      <c r="O1645" t="s">
        <v>450</v>
      </c>
      <c r="P1645">
        <v>127</v>
      </c>
      <c r="Q1645" t="s">
        <v>568</v>
      </c>
      <c r="R1645" t="s">
        <v>175</v>
      </c>
      <c r="S1645" t="s">
        <v>726</v>
      </c>
      <c r="T1645" t="s">
        <v>176</v>
      </c>
      <c r="U1645" t="s">
        <v>615</v>
      </c>
      <c r="V1645" t="s">
        <v>163</v>
      </c>
      <c r="W1645" t="s">
        <v>615</v>
      </c>
      <c r="X1645" t="s">
        <v>647</v>
      </c>
      <c r="Y1645" t="s">
        <v>164</v>
      </c>
      <c r="Z1645" t="s">
        <v>40</v>
      </c>
      <c r="AA1645" t="s">
        <v>177</v>
      </c>
      <c r="AB1645" t="s">
        <v>178</v>
      </c>
      <c r="AC1645" t="s">
        <v>49</v>
      </c>
    </row>
    <row r="1646" spans="1:29" x14ac:dyDescent="0.3">
      <c r="A1646">
        <v>10140</v>
      </c>
      <c r="B1646">
        <v>47</v>
      </c>
      <c r="C1646" s="10">
        <v>73.36670492210331</v>
      </c>
      <c r="D1646">
        <v>100</v>
      </c>
      <c r="E1646">
        <v>1</v>
      </c>
      <c r="F1646" t="str" cm="1">
        <f t="array" ref="F1646">_xlfn.IFS(G1646&lt;5000,"Small",AND(G1646&gt;=5000,G1646&lt;=10000),"Medium",G1646&gt;10000,"Large")</f>
        <v>Medium</v>
      </c>
      <c r="G1646">
        <v>5105.1400000000003</v>
      </c>
      <c r="H1646" s="10">
        <f t="shared" si="50"/>
        <v>1656.904868661145</v>
      </c>
      <c r="I1646" s="11">
        <f t="shared" si="51"/>
        <v>0.32455620583591144</v>
      </c>
      <c r="J1646" t="s">
        <v>24</v>
      </c>
      <c r="K1646" s="5">
        <v>37826</v>
      </c>
      <c r="L1646">
        <v>3</v>
      </c>
      <c r="M1646">
        <v>7</v>
      </c>
      <c r="N1646">
        <v>2003</v>
      </c>
      <c r="O1646" t="s">
        <v>450</v>
      </c>
      <c r="P1646">
        <v>127</v>
      </c>
      <c r="Q1646" t="s">
        <v>568</v>
      </c>
      <c r="R1646" t="s">
        <v>60</v>
      </c>
      <c r="S1646" t="s">
        <v>622</v>
      </c>
      <c r="T1646" t="s">
        <v>61</v>
      </c>
      <c r="U1646" t="s">
        <v>615</v>
      </c>
      <c r="V1646" t="s">
        <v>62</v>
      </c>
      <c r="W1646" t="s">
        <v>53</v>
      </c>
      <c r="X1646" t="s">
        <v>623</v>
      </c>
      <c r="Y1646" t="s">
        <v>31</v>
      </c>
      <c r="Z1646" t="s">
        <v>32</v>
      </c>
      <c r="AA1646" t="s">
        <v>63</v>
      </c>
      <c r="AB1646" t="s">
        <v>64</v>
      </c>
      <c r="AC1646" t="s">
        <v>49</v>
      </c>
    </row>
    <row r="1647" spans="1:29" x14ac:dyDescent="0.3">
      <c r="A1647">
        <v>10151</v>
      </c>
      <c r="B1647">
        <v>42</v>
      </c>
      <c r="C1647" s="10">
        <v>89.686529549661344</v>
      </c>
      <c r="D1647">
        <v>100</v>
      </c>
      <c r="E1647">
        <v>8</v>
      </c>
      <c r="F1647" t="str" cm="1">
        <f t="array" ref="F1647">_xlfn.IFS(G1647&lt;5000,"Small",AND(G1647&gt;=5000,G1647&lt;=10000),"Medium",G1647&gt;10000,"Large")</f>
        <v>Medium</v>
      </c>
      <c r="G1647">
        <v>5098.8</v>
      </c>
      <c r="H1647" s="10">
        <f t="shared" si="50"/>
        <v>1331.9657589142239</v>
      </c>
      <c r="I1647" s="11">
        <f t="shared" si="51"/>
        <v>0.26123122281992311</v>
      </c>
      <c r="J1647" t="s">
        <v>24</v>
      </c>
      <c r="K1647" s="5">
        <v>37885</v>
      </c>
      <c r="L1647">
        <v>3</v>
      </c>
      <c r="M1647">
        <v>9</v>
      </c>
      <c r="N1647">
        <v>2003</v>
      </c>
      <c r="O1647" t="s">
        <v>450</v>
      </c>
      <c r="P1647">
        <v>127</v>
      </c>
      <c r="Q1647" t="s">
        <v>568</v>
      </c>
      <c r="R1647" t="s">
        <v>350</v>
      </c>
      <c r="S1647" t="s">
        <v>749</v>
      </c>
      <c r="T1647" t="s">
        <v>351</v>
      </c>
      <c r="U1647" t="s">
        <v>615</v>
      </c>
      <c r="V1647" t="s">
        <v>352</v>
      </c>
      <c r="W1647" t="s">
        <v>615</v>
      </c>
      <c r="X1647" t="s">
        <v>679</v>
      </c>
      <c r="Y1647" t="s">
        <v>121</v>
      </c>
      <c r="Z1647" t="s">
        <v>40</v>
      </c>
      <c r="AA1647" t="s">
        <v>353</v>
      </c>
      <c r="AB1647" t="s">
        <v>354</v>
      </c>
      <c r="AC1647" t="s">
        <v>49</v>
      </c>
    </row>
    <row r="1648" spans="1:29" x14ac:dyDescent="0.3">
      <c r="A1648">
        <v>10165</v>
      </c>
      <c r="B1648">
        <v>32</v>
      </c>
      <c r="C1648" s="10">
        <v>74.276622126286668</v>
      </c>
      <c r="D1648">
        <v>100</v>
      </c>
      <c r="E1648">
        <v>17</v>
      </c>
      <c r="F1648" t="str" cm="1">
        <f t="array" ref="F1648">_xlfn.IFS(G1648&lt;5000,"Small",AND(G1648&gt;=5000,G1648&lt;=10000),"Medium",G1648&gt;10000,"Large")</f>
        <v>Small</v>
      </c>
      <c r="G1648">
        <v>4661.76</v>
      </c>
      <c r="H1648" s="10">
        <f t="shared" si="50"/>
        <v>2284.9080919588268</v>
      </c>
      <c r="I1648" s="11">
        <f t="shared" si="51"/>
        <v>0.49013850819407834</v>
      </c>
      <c r="J1648" t="s">
        <v>24</v>
      </c>
      <c r="K1648" s="5">
        <v>37916</v>
      </c>
      <c r="L1648">
        <v>4</v>
      </c>
      <c r="M1648">
        <v>10</v>
      </c>
      <c r="N1648">
        <v>2003</v>
      </c>
      <c r="O1648" t="s">
        <v>450</v>
      </c>
      <c r="P1648">
        <v>127</v>
      </c>
      <c r="Q1648" t="s">
        <v>568</v>
      </c>
      <c r="R1648" t="s">
        <v>179</v>
      </c>
      <c r="S1648" s="2" t="s">
        <v>648</v>
      </c>
      <c r="T1648" t="s">
        <v>180</v>
      </c>
      <c r="U1648" t="s">
        <v>615</v>
      </c>
      <c r="V1648" t="s">
        <v>181</v>
      </c>
      <c r="W1648" t="s">
        <v>615</v>
      </c>
      <c r="X1648" t="s">
        <v>649</v>
      </c>
      <c r="Y1648" t="s">
        <v>181</v>
      </c>
      <c r="Z1648" t="s">
        <v>182</v>
      </c>
      <c r="AA1648" t="s">
        <v>183</v>
      </c>
      <c r="AB1648" t="s">
        <v>184</v>
      </c>
      <c r="AC1648" t="s">
        <v>49</v>
      </c>
    </row>
    <row r="1649" spans="1:29" x14ac:dyDescent="0.3">
      <c r="A1649">
        <v>10175</v>
      </c>
      <c r="B1649">
        <v>28</v>
      </c>
      <c r="C1649" s="10">
        <v>68.313671062954086</v>
      </c>
      <c r="D1649">
        <v>100</v>
      </c>
      <c r="E1649">
        <v>6</v>
      </c>
      <c r="F1649" t="str" cm="1">
        <f t="array" ref="F1649">_xlfn.IFS(G1649&lt;5000,"Small",AND(G1649&gt;=5000,G1649&lt;=10000),"Medium",G1649&gt;10000,"Large")</f>
        <v>Small</v>
      </c>
      <c r="G1649">
        <v>2969.96</v>
      </c>
      <c r="H1649" s="10">
        <f t="shared" si="50"/>
        <v>1057.1772102372856</v>
      </c>
      <c r="I1649" s="11">
        <f t="shared" si="51"/>
        <v>0.35595671666867085</v>
      </c>
      <c r="J1649" s="1" t="s">
        <v>24</v>
      </c>
      <c r="K1649" s="5">
        <v>37931</v>
      </c>
      <c r="L1649">
        <v>4</v>
      </c>
      <c r="M1649">
        <v>11</v>
      </c>
      <c r="N1649">
        <v>2003</v>
      </c>
      <c r="O1649" t="s">
        <v>450</v>
      </c>
      <c r="P1649">
        <v>127</v>
      </c>
      <c r="Q1649" t="s">
        <v>568</v>
      </c>
      <c r="R1649" t="s">
        <v>299</v>
      </c>
      <c r="S1649" t="s">
        <v>738</v>
      </c>
      <c r="T1649" t="s">
        <v>300</v>
      </c>
      <c r="U1649" t="s">
        <v>615</v>
      </c>
      <c r="V1649" t="s">
        <v>301</v>
      </c>
      <c r="W1649" t="s">
        <v>615</v>
      </c>
      <c r="X1649" t="s">
        <v>739</v>
      </c>
      <c r="Y1649" t="s">
        <v>157</v>
      </c>
      <c r="Z1649" t="s">
        <v>40</v>
      </c>
      <c r="AA1649" t="s">
        <v>59</v>
      </c>
      <c r="AB1649" t="s">
        <v>302</v>
      </c>
      <c r="AC1649" t="s">
        <v>35</v>
      </c>
    </row>
    <row r="1650" spans="1:29" x14ac:dyDescent="0.3">
      <c r="A1650">
        <v>10184</v>
      </c>
      <c r="B1650">
        <v>24</v>
      </c>
      <c r="C1650" s="10">
        <v>76.322665863963664</v>
      </c>
      <c r="D1650">
        <v>100</v>
      </c>
      <c r="E1650">
        <v>11</v>
      </c>
      <c r="F1650" t="str" cm="1">
        <f t="array" ref="F1650">_xlfn.IFS(G1650&lt;5000,"Small",AND(G1650&gt;=5000,G1650&lt;=10000),"Medium",G1650&gt;10000,"Large")</f>
        <v>Small</v>
      </c>
      <c r="G1650">
        <v>3496.32</v>
      </c>
      <c r="H1650" s="10">
        <f t="shared" si="50"/>
        <v>1664.5760192648722</v>
      </c>
      <c r="I1650" s="11">
        <f t="shared" si="51"/>
        <v>0.47609372690854157</v>
      </c>
      <c r="J1650" t="s">
        <v>24</v>
      </c>
      <c r="K1650" s="5">
        <v>37939</v>
      </c>
      <c r="L1650">
        <v>4</v>
      </c>
      <c r="M1650">
        <v>11</v>
      </c>
      <c r="N1650">
        <v>2003</v>
      </c>
      <c r="O1650" t="s">
        <v>450</v>
      </c>
      <c r="P1650">
        <v>127</v>
      </c>
      <c r="Q1650" t="s">
        <v>568</v>
      </c>
      <c r="R1650" t="s">
        <v>466</v>
      </c>
      <c r="S1650" t="s">
        <v>759</v>
      </c>
      <c r="T1650" t="s">
        <v>467</v>
      </c>
      <c r="U1650" t="s">
        <v>615</v>
      </c>
      <c r="V1650" t="s">
        <v>468</v>
      </c>
      <c r="W1650" t="s">
        <v>615</v>
      </c>
      <c r="X1650" t="s">
        <v>700</v>
      </c>
      <c r="Y1650" t="s">
        <v>164</v>
      </c>
      <c r="Z1650" t="s">
        <v>40</v>
      </c>
      <c r="AA1650" t="s">
        <v>469</v>
      </c>
      <c r="AB1650" t="s">
        <v>470</v>
      </c>
      <c r="AC1650" t="s">
        <v>49</v>
      </c>
    </row>
    <row r="1651" spans="1:29" x14ac:dyDescent="0.3">
      <c r="A1651">
        <v>10194</v>
      </c>
      <c r="B1651">
        <v>49</v>
      </c>
      <c r="C1651" s="10">
        <v>60.134185227532434</v>
      </c>
      <c r="D1651">
        <v>100</v>
      </c>
      <c r="E1651">
        <v>1</v>
      </c>
      <c r="F1651" t="str" cm="1">
        <f t="array" ref="F1651">_xlfn.IFS(G1651&lt;5000,"Small",AND(G1651&gt;=5000,G1651&lt;=10000),"Medium",G1651&gt;10000,"Large")</f>
        <v>Medium</v>
      </c>
      <c r="G1651">
        <v>5760.93</v>
      </c>
      <c r="H1651" s="10">
        <f t="shared" si="50"/>
        <v>2814.3549238509108</v>
      </c>
      <c r="I1651" s="11">
        <f t="shared" si="51"/>
        <v>0.4885244090539046</v>
      </c>
      <c r="J1651" t="s">
        <v>24</v>
      </c>
      <c r="K1651" s="5">
        <v>37950</v>
      </c>
      <c r="L1651">
        <v>4</v>
      </c>
      <c r="M1651">
        <v>11</v>
      </c>
      <c r="N1651">
        <v>2003</v>
      </c>
      <c r="O1651" t="s">
        <v>450</v>
      </c>
      <c r="P1651">
        <v>127</v>
      </c>
      <c r="Q1651" t="s">
        <v>568</v>
      </c>
      <c r="R1651" t="s">
        <v>200</v>
      </c>
      <c r="S1651" t="s">
        <v>728</v>
      </c>
      <c r="T1651" t="s">
        <v>201</v>
      </c>
      <c r="U1651" t="s">
        <v>615</v>
      </c>
      <c r="V1651" t="s">
        <v>202</v>
      </c>
      <c r="W1651" t="s">
        <v>615</v>
      </c>
      <c r="X1651" t="s">
        <v>654</v>
      </c>
      <c r="Y1651" t="s">
        <v>39</v>
      </c>
      <c r="Z1651" t="s">
        <v>40</v>
      </c>
      <c r="AA1651" t="s">
        <v>203</v>
      </c>
      <c r="AB1651" t="s">
        <v>204</v>
      </c>
      <c r="AC1651" t="s">
        <v>49</v>
      </c>
    </row>
    <row r="1652" spans="1:29" x14ac:dyDescent="0.3">
      <c r="A1652">
        <v>10207</v>
      </c>
      <c r="B1652">
        <v>46</v>
      </c>
      <c r="C1652" s="10">
        <v>80.055458430286862</v>
      </c>
      <c r="D1652">
        <v>100</v>
      </c>
      <c r="E1652">
        <v>12</v>
      </c>
      <c r="F1652" t="str" cm="1">
        <f t="array" ref="F1652">_xlfn.IFS(G1652&lt;5000,"Small",AND(G1652&gt;=5000,G1652&lt;=10000),"Medium",G1652&gt;10000,"Large")</f>
        <v>Medium</v>
      </c>
      <c r="G1652">
        <v>6819.04</v>
      </c>
      <c r="H1652" s="10">
        <f t="shared" si="50"/>
        <v>3136.4889122068043</v>
      </c>
      <c r="I1652" s="11">
        <f t="shared" si="51"/>
        <v>0.45996048009790297</v>
      </c>
      <c r="J1652" s="1" t="s">
        <v>24</v>
      </c>
      <c r="K1652" s="5">
        <v>37964</v>
      </c>
      <c r="L1652">
        <v>4</v>
      </c>
      <c r="M1652">
        <v>12</v>
      </c>
      <c r="N1652">
        <v>2003</v>
      </c>
      <c r="O1652" t="s">
        <v>450</v>
      </c>
      <c r="P1652">
        <v>127</v>
      </c>
      <c r="Q1652" t="s">
        <v>568</v>
      </c>
      <c r="R1652" t="s">
        <v>371</v>
      </c>
      <c r="S1652" t="s">
        <v>683</v>
      </c>
      <c r="T1652" t="s">
        <v>372</v>
      </c>
      <c r="U1652" t="s">
        <v>615</v>
      </c>
      <c r="V1652" t="s">
        <v>342</v>
      </c>
      <c r="W1652" t="s">
        <v>115</v>
      </c>
      <c r="X1652" t="s">
        <v>678</v>
      </c>
      <c r="Y1652" t="s">
        <v>31</v>
      </c>
      <c r="Z1652" t="s">
        <v>32</v>
      </c>
      <c r="AA1652" t="s">
        <v>373</v>
      </c>
      <c r="AB1652" t="s">
        <v>250</v>
      </c>
      <c r="AC1652" t="s">
        <v>49</v>
      </c>
    </row>
    <row r="1653" spans="1:29" x14ac:dyDescent="0.3">
      <c r="A1653">
        <v>10217</v>
      </c>
      <c r="B1653">
        <v>28</v>
      </c>
      <c r="C1653" s="10">
        <v>83.084834864417076</v>
      </c>
      <c r="D1653">
        <v>100</v>
      </c>
      <c r="E1653">
        <v>1</v>
      </c>
      <c r="F1653" t="str" cm="1">
        <f t="array" ref="F1653">_xlfn.IFS(G1653&lt;5000,"Small",AND(G1653&gt;=5000,G1653&lt;=10000),"Medium",G1653&gt;10000,"Large")</f>
        <v>Small</v>
      </c>
      <c r="G1653">
        <v>3148.88</v>
      </c>
      <c r="H1653" s="10">
        <f t="shared" si="50"/>
        <v>822.50462379632199</v>
      </c>
      <c r="I1653" s="11">
        <f t="shared" si="51"/>
        <v>0.26120545203257095</v>
      </c>
      <c r="J1653" s="1" t="s">
        <v>24</v>
      </c>
      <c r="K1653" s="5">
        <v>38021</v>
      </c>
      <c r="L1653">
        <v>1</v>
      </c>
      <c r="M1653">
        <v>2</v>
      </c>
      <c r="N1653">
        <v>2004</v>
      </c>
      <c r="O1653" t="s">
        <v>450</v>
      </c>
      <c r="P1653">
        <v>127</v>
      </c>
      <c r="Q1653" t="s">
        <v>568</v>
      </c>
      <c r="R1653" t="s">
        <v>374</v>
      </c>
      <c r="S1653" s="2" t="s">
        <v>684</v>
      </c>
      <c r="T1653" t="s">
        <v>375</v>
      </c>
      <c r="U1653" t="s">
        <v>376</v>
      </c>
      <c r="V1653" t="s">
        <v>181</v>
      </c>
      <c r="W1653" t="s">
        <v>615</v>
      </c>
      <c r="X1653" t="s">
        <v>685</v>
      </c>
      <c r="Y1653" t="s">
        <v>181</v>
      </c>
      <c r="Z1653" t="s">
        <v>89</v>
      </c>
      <c r="AA1653" t="s">
        <v>377</v>
      </c>
      <c r="AB1653" t="s">
        <v>378</v>
      </c>
      <c r="AC1653" t="s">
        <v>49</v>
      </c>
    </row>
    <row r="1654" spans="1:29" x14ac:dyDescent="0.3">
      <c r="A1654">
        <v>10229</v>
      </c>
      <c r="B1654">
        <v>48</v>
      </c>
      <c r="C1654" s="10">
        <v>71.501435747667216</v>
      </c>
      <c r="D1654">
        <v>100</v>
      </c>
      <c r="E1654">
        <v>6</v>
      </c>
      <c r="F1654" t="str" cm="1">
        <f t="array" ref="F1654">_xlfn.IFS(G1654&lt;5000,"Small",AND(G1654&gt;=5000,G1654&lt;=10000),"Medium",G1654&gt;10000,"Large")</f>
        <v>Medium</v>
      </c>
      <c r="G1654">
        <v>5704.32</v>
      </c>
      <c r="H1654" s="10">
        <f t="shared" si="50"/>
        <v>2272.2510841119733</v>
      </c>
      <c r="I1654" s="11">
        <f t="shared" si="51"/>
        <v>0.39833864231178712</v>
      </c>
      <c r="J1654" s="1" t="s">
        <v>24</v>
      </c>
      <c r="K1654" s="5">
        <v>38057</v>
      </c>
      <c r="L1654">
        <v>1</v>
      </c>
      <c r="M1654">
        <v>3</v>
      </c>
      <c r="N1654">
        <v>2004</v>
      </c>
      <c r="O1654" t="s">
        <v>450</v>
      </c>
      <c r="P1654">
        <v>127</v>
      </c>
      <c r="Q1654" t="s">
        <v>568</v>
      </c>
      <c r="R1654" t="s">
        <v>246</v>
      </c>
      <c r="S1654" t="s">
        <v>661</v>
      </c>
      <c r="T1654" t="s">
        <v>247</v>
      </c>
      <c r="U1654" t="s">
        <v>615</v>
      </c>
      <c r="V1654" t="s">
        <v>248</v>
      </c>
      <c r="W1654" t="s">
        <v>53</v>
      </c>
      <c r="X1654" t="s">
        <v>634</v>
      </c>
      <c r="Y1654" t="s">
        <v>31</v>
      </c>
      <c r="Z1654" t="s">
        <v>32</v>
      </c>
      <c r="AA1654" t="s">
        <v>249</v>
      </c>
      <c r="AB1654" t="s">
        <v>250</v>
      </c>
      <c r="AC1654" t="s">
        <v>49</v>
      </c>
    </row>
    <row r="1655" spans="1:29" x14ac:dyDescent="0.3">
      <c r="A1655">
        <v>10246</v>
      </c>
      <c r="B1655">
        <v>29</v>
      </c>
      <c r="C1655" s="10">
        <v>61.913362573378308</v>
      </c>
      <c r="D1655">
        <v>100</v>
      </c>
      <c r="E1655">
        <v>10</v>
      </c>
      <c r="F1655" t="str" cm="1">
        <f t="array" ref="F1655">_xlfn.IFS(G1655&lt;5000,"Small",AND(G1655&gt;=5000,G1655&lt;=10000),"Medium",G1655&gt;10000,"Large")</f>
        <v>Small</v>
      </c>
      <c r="G1655">
        <v>3520.6</v>
      </c>
      <c r="H1655" s="10">
        <f t="shared" si="50"/>
        <v>1725.1124853720289</v>
      </c>
      <c r="I1655" s="11">
        <f t="shared" si="51"/>
        <v>0.49000525063115064</v>
      </c>
      <c r="J1655" s="1" t="s">
        <v>24</v>
      </c>
      <c r="K1655" s="5">
        <v>38112</v>
      </c>
      <c r="L1655">
        <v>2</v>
      </c>
      <c r="M1655">
        <v>5</v>
      </c>
      <c r="N1655">
        <v>2004</v>
      </c>
      <c r="O1655" t="s">
        <v>450</v>
      </c>
      <c r="P1655">
        <v>127</v>
      </c>
      <c r="Q1655" t="s">
        <v>568</v>
      </c>
      <c r="R1655" t="s">
        <v>161</v>
      </c>
      <c r="S1655" t="s">
        <v>723</v>
      </c>
      <c r="T1655" t="s">
        <v>162</v>
      </c>
      <c r="U1655" t="s">
        <v>615</v>
      </c>
      <c r="V1655" t="s">
        <v>163</v>
      </c>
      <c r="W1655" t="s">
        <v>615</v>
      </c>
      <c r="X1655" t="s">
        <v>646</v>
      </c>
      <c r="Y1655" t="s">
        <v>164</v>
      </c>
      <c r="Z1655" t="s">
        <v>40</v>
      </c>
      <c r="AA1655" t="s">
        <v>165</v>
      </c>
      <c r="AB1655" t="s">
        <v>166</v>
      </c>
      <c r="AC1655" t="s">
        <v>49</v>
      </c>
    </row>
    <row r="1656" spans="1:29" x14ac:dyDescent="0.3">
      <c r="A1656">
        <v>10259</v>
      </c>
      <c r="B1656">
        <v>47</v>
      </c>
      <c r="C1656" s="10">
        <v>78.367680133680295</v>
      </c>
      <c r="D1656">
        <v>100</v>
      </c>
      <c r="E1656">
        <v>9</v>
      </c>
      <c r="F1656" t="str" cm="1">
        <f t="array" ref="F1656">_xlfn.IFS(G1656&lt;5000,"Small",AND(G1656&gt;=5000,G1656&lt;=10000),"Medium",G1656&gt;10000,"Large")</f>
        <v>Medium</v>
      </c>
      <c r="G1656">
        <v>5285.62</v>
      </c>
      <c r="H1656" s="10">
        <f t="shared" si="50"/>
        <v>1602.3390337170258</v>
      </c>
      <c r="I1656" s="11">
        <f t="shared" si="51"/>
        <v>0.30315063014689397</v>
      </c>
      <c r="J1656" t="s">
        <v>24</v>
      </c>
      <c r="K1656" s="5">
        <v>38153</v>
      </c>
      <c r="L1656">
        <v>2</v>
      </c>
      <c r="M1656">
        <v>6</v>
      </c>
      <c r="N1656">
        <v>2004</v>
      </c>
      <c r="O1656" t="s">
        <v>450</v>
      </c>
      <c r="P1656">
        <v>127</v>
      </c>
      <c r="Q1656" t="s">
        <v>568</v>
      </c>
      <c r="R1656" t="s">
        <v>374</v>
      </c>
      <c r="S1656" s="2" t="s">
        <v>684</v>
      </c>
      <c r="T1656" t="s">
        <v>375</v>
      </c>
      <c r="U1656" t="s">
        <v>376</v>
      </c>
      <c r="V1656" t="s">
        <v>181</v>
      </c>
      <c r="W1656" t="s">
        <v>615</v>
      </c>
      <c r="X1656" t="s">
        <v>685</v>
      </c>
      <c r="Y1656" t="s">
        <v>181</v>
      </c>
      <c r="Z1656" t="s">
        <v>89</v>
      </c>
      <c r="AA1656" t="s">
        <v>377</v>
      </c>
      <c r="AB1656" t="s">
        <v>378</v>
      </c>
      <c r="AC1656" t="s">
        <v>49</v>
      </c>
    </row>
    <row r="1657" spans="1:29" x14ac:dyDescent="0.3">
      <c r="A1657">
        <v>10271</v>
      </c>
      <c r="B1657">
        <v>43</v>
      </c>
      <c r="C1657" s="10">
        <v>84.732300604238191</v>
      </c>
      <c r="D1657">
        <v>100</v>
      </c>
      <c r="E1657">
        <v>10</v>
      </c>
      <c r="F1657" t="str" cm="1">
        <f t="array" ref="F1657">_xlfn.IFS(G1657&lt;5000,"Small",AND(G1657&gt;=5000,G1657&lt;=10000),"Medium",G1657&gt;10000,"Large")</f>
        <v>Medium</v>
      </c>
      <c r="G1657">
        <v>5605.05</v>
      </c>
      <c r="H1657" s="10">
        <f t="shared" si="50"/>
        <v>1961.5610740177581</v>
      </c>
      <c r="I1657" s="11">
        <f t="shared" si="51"/>
        <v>0.34996317142893607</v>
      </c>
      <c r="J1657" t="s">
        <v>24</v>
      </c>
      <c r="K1657" s="5">
        <v>38188</v>
      </c>
      <c r="L1657">
        <v>3</v>
      </c>
      <c r="M1657">
        <v>7</v>
      </c>
      <c r="N1657">
        <v>2004</v>
      </c>
      <c r="O1657" t="s">
        <v>450</v>
      </c>
      <c r="P1657">
        <v>127</v>
      </c>
      <c r="Q1657" t="s">
        <v>568</v>
      </c>
      <c r="R1657" t="s">
        <v>246</v>
      </c>
      <c r="S1657" t="s">
        <v>661</v>
      </c>
      <c r="T1657" t="s">
        <v>247</v>
      </c>
      <c r="U1657" t="s">
        <v>615</v>
      </c>
      <c r="V1657" t="s">
        <v>248</v>
      </c>
      <c r="W1657" t="s">
        <v>53</v>
      </c>
      <c r="X1657" t="s">
        <v>634</v>
      </c>
      <c r="Y1657" t="s">
        <v>31</v>
      </c>
      <c r="Z1657" t="s">
        <v>32</v>
      </c>
      <c r="AA1657" t="s">
        <v>249</v>
      </c>
      <c r="AB1657" t="s">
        <v>250</v>
      </c>
      <c r="AC1657" t="s">
        <v>49</v>
      </c>
    </row>
    <row r="1658" spans="1:29" x14ac:dyDescent="0.3">
      <c r="A1658">
        <v>10281</v>
      </c>
      <c r="B1658">
        <v>25</v>
      </c>
      <c r="C1658" s="10">
        <v>67.301976760820963</v>
      </c>
      <c r="D1658">
        <v>100</v>
      </c>
      <c r="E1658">
        <v>6</v>
      </c>
      <c r="F1658" t="str" cm="1">
        <f t="array" ref="F1658">_xlfn.IFS(G1658&lt;5000,"Small",AND(G1658&gt;=5000,G1658&lt;=10000),"Medium",G1658&gt;10000,"Large")</f>
        <v>Small</v>
      </c>
      <c r="G1658">
        <v>2779.5</v>
      </c>
      <c r="H1658" s="10">
        <f t="shared" si="50"/>
        <v>1096.9505809794759</v>
      </c>
      <c r="I1658" s="11">
        <f t="shared" si="51"/>
        <v>0.39465752148928795</v>
      </c>
      <c r="J1658" t="s">
        <v>24</v>
      </c>
      <c r="K1658" s="5">
        <v>38218</v>
      </c>
      <c r="L1658">
        <v>3</v>
      </c>
      <c r="M1658">
        <v>8</v>
      </c>
      <c r="N1658">
        <v>2004</v>
      </c>
      <c r="O1658" t="s">
        <v>450</v>
      </c>
      <c r="P1658">
        <v>127</v>
      </c>
      <c r="Q1658" t="s">
        <v>568</v>
      </c>
      <c r="R1658" t="s">
        <v>129</v>
      </c>
      <c r="S1658" t="s">
        <v>640</v>
      </c>
      <c r="T1658" t="s">
        <v>130</v>
      </c>
      <c r="U1658" t="s">
        <v>615</v>
      </c>
      <c r="V1658" t="s">
        <v>131</v>
      </c>
      <c r="W1658" t="s">
        <v>132</v>
      </c>
      <c r="X1658" t="s">
        <v>641</v>
      </c>
      <c r="Y1658" t="s">
        <v>31</v>
      </c>
      <c r="Z1658" t="s">
        <v>32</v>
      </c>
      <c r="AA1658" t="s">
        <v>33</v>
      </c>
      <c r="AB1658" t="s">
        <v>133</v>
      </c>
      <c r="AC1658" t="s">
        <v>35</v>
      </c>
    </row>
    <row r="1659" spans="1:29" x14ac:dyDescent="0.3">
      <c r="A1659">
        <v>10291</v>
      </c>
      <c r="B1659">
        <v>48</v>
      </c>
      <c r="C1659" s="10">
        <v>69.15360069723387</v>
      </c>
      <c r="D1659">
        <v>100</v>
      </c>
      <c r="E1659">
        <v>1</v>
      </c>
      <c r="F1659" t="str" cm="1">
        <f t="array" ref="F1659">_xlfn.IFS(G1659&lt;5000,"Small",AND(G1659&gt;=5000,G1659&lt;=10000),"Medium",G1659&gt;10000,"Large")</f>
        <v>Medium</v>
      </c>
      <c r="G1659">
        <v>5398.08</v>
      </c>
      <c r="H1659" s="10">
        <f t="shared" si="50"/>
        <v>2078.707166532774</v>
      </c>
      <c r="I1659" s="11">
        <f t="shared" si="51"/>
        <v>0.38508268986987482</v>
      </c>
      <c r="J1659" s="1" t="s">
        <v>24</v>
      </c>
      <c r="K1659" s="5">
        <v>38238</v>
      </c>
      <c r="L1659">
        <v>3</v>
      </c>
      <c r="M1659">
        <v>9</v>
      </c>
      <c r="N1659">
        <v>2004</v>
      </c>
      <c r="O1659" t="s">
        <v>450</v>
      </c>
      <c r="P1659">
        <v>127</v>
      </c>
      <c r="Q1659" t="s">
        <v>568</v>
      </c>
      <c r="R1659" t="s">
        <v>238</v>
      </c>
      <c r="S1659" t="s">
        <v>732</v>
      </c>
      <c r="T1659" t="s">
        <v>239</v>
      </c>
      <c r="U1659" t="s">
        <v>615</v>
      </c>
      <c r="V1659" t="s">
        <v>240</v>
      </c>
      <c r="W1659" t="s">
        <v>615</v>
      </c>
      <c r="X1659" t="s">
        <v>733</v>
      </c>
      <c r="Y1659" t="s">
        <v>172</v>
      </c>
      <c r="Z1659" t="s">
        <v>40</v>
      </c>
      <c r="AA1659" t="s">
        <v>241</v>
      </c>
      <c r="AB1659" t="s">
        <v>188</v>
      </c>
      <c r="AC1659" t="s">
        <v>49</v>
      </c>
    </row>
    <row r="1660" spans="1:29" x14ac:dyDescent="0.3">
      <c r="A1660">
        <v>10305</v>
      </c>
      <c r="B1660">
        <v>24</v>
      </c>
      <c r="C1660" s="10">
        <v>79.705451286968284</v>
      </c>
      <c r="D1660">
        <v>100</v>
      </c>
      <c r="E1660">
        <v>10</v>
      </c>
      <c r="F1660" t="str" cm="1">
        <f t="array" ref="F1660">_xlfn.IFS(G1660&lt;5000,"Small",AND(G1660&gt;=5000,G1660&lt;=10000),"Medium",G1660&gt;10000,"Large")</f>
        <v>Small</v>
      </c>
      <c r="G1660">
        <v>3189.6</v>
      </c>
      <c r="H1660" s="10">
        <f t="shared" si="50"/>
        <v>1276.6691691127612</v>
      </c>
      <c r="I1660" s="11">
        <f t="shared" si="51"/>
        <v>0.40025996021844784</v>
      </c>
      <c r="J1660" t="s">
        <v>24</v>
      </c>
      <c r="K1660" s="5">
        <v>38273</v>
      </c>
      <c r="L1660">
        <v>4</v>
      </c>
      <c r="M1660">
        <v>10</v>
      </c>
      <c r="N1660">
        <v>2004</v>
      </c>
      <c r="O1660" t="s">
        <v>450</v>
      </c>
      <c r="P1660">
        <v>127</v>
      </c>
      <c r="Q1660" t="s">
        <v>568</v>
      </c>
      <c r="R1660" t="s">
        <v>112</v>
      </c>
      <c r="S1660" t="s">
        <v>636</v>
      </c>
      <c r="T1660" t="s">
        <v>113</v>
      </c>
      <c r="U1660" t="s">
        <v>615</v>
      </c>
      <c r="V1660" t="s">
        <v>114</v>
      </c>
      <c r="W1660" t="s">
        <v>115</v>
      </c>
      <c r="X1660" t="s">
        <v>637</v>
      </c>
      <c r="Y1660" t="s">
        <v>31</v>
      </c>
      <c r="Z1660" t="s">
        <v>32</v>
      </c>
      <c r="AA1660" t="s">
        <v>116</v>
      </c>
      <c r="AB1660" t="s">
        <v>117</v>
      </c>
      <c r="AC1660" t="s">
        <v>49</v>
      </c>
    </row>
    <row r="1661" spans="1:29" x14ac:dyDescent="0.3">
      <c r="A1661">
        <v>10313</v>
      </c>
      <c r="B1661">
        <v>42</v>
      </c>
      <c r="C1661" s="10">
        <v>61.412732357668972</v>
      </c>
      <c r="D1661">
        <v>100</v>
      </c>
      <c r="E1661">
        <v>4</v>
      </c>
      <c r="F1661" t="str" cm="1">
        <f t="array" ref="F1661">_xlfn.IFS(G1661&lt;5000,"Small",AND(G1661&gt;=5000,G1661&lt;=10000),"Medium",G1661&gt;10000,"Large")</f>
        <v>Medium</v>
      </c>
      <c r="G1661">
        <v>5581.8</v>
      </c>
      <c r="H1661" s="10">
        <f t="shared" si="50"/>
        <v>3002.4652409779032</v>
      </c>
      <c r="I1661" s="11">
        <f t="shared" si="51"/>
        <v>0.53790269106343891</v>
      </c>
      <c r="J1661" t="s">
        <v>24</v>
      </c>
      <c r="K1661" s="5">
        <v>38282</v>
      </c>
      <c r="L1661">
        <v>4</v>
      </c>
      <c r="M1661">
        <v>10</v>
      </c>
      <c r="N1661">
        <v>2004</v>
      </c>
      <c r="O1661" t="s">
        <v>450</v>
      </c>
      <c r="P1661">
        <v>127</v>
      </c>
      <c r="Q1661" t="s">
        <v>568</v>
      </c>
      <c r="R1661" t="s">
        <v>205</v>
      </c>
      <c r="S1661" t="s">
        <v>729</v>
      </c>
      <c r="T1661" t="s">
        <v>206</v>
      </c>
      <c r="U1661" t="s">
        <v>615</v>
      </c>
      <c r="V1661" t="s">
        <v>207</v>
      </c>
      <c r="W1661" t="s">
        <v>208</v>
      </c>
      <c r="X1661" t="s">
        <v>730</v>
      </c>
      <c r="Y1661" t="s">
        <v>209</v>
      </c>
      <c r="Z1661" t="s">
        <v>32</v>
      </c>
      <c r="AA1661" t="s">
        <v>210</v>
      </c>
      <c r="AB1661" t="s">
        <v>211</v>
      </c>
      <c r="AC1661" t="s">
        <v>49</v>
      </c>
    </row>
    <row r="1662" spans="1:29" x14ac:dyDescent="0.3">
      <c r="A1662">
        <v>10324</v>
      </c>
      <c r="B1662">
        <v>31</v>
      </c>
      <c r="C1662" s="10">
        <v>63.43193014650371</v>
      </c>
      <c r="D1662">
        <v>100</v>
      </c>
      <c r="E1662">
        <v>2</v>
      </c>
      <c r="F1662" t="str" cm="1">
        <f t="array" ref="F1662">_xlfn.IFS(G1662&lt;5000,"Small",AND(G1662&gt;=5000,G1662&lt;=10000),"Medium",G1662&gt;10000,"Large")</f>
        <v>Small</v>
      </c>
      <c r="G1662">
        <v>3820.44</v>
      </c>
      <c r="H1662" s="10">
        <f t="shared" si="50"/>
        <v>1854.050165458385</v>
      </c>
      <c r="I1662" s="11">
        <f t="shared" si="51"/>
        <v>0.48529754830814903</v>
      </c>
      <c r="J1662" s="1" t="s">
        <v>24</v>
      </c>
      <c r="K1662" s="5">
        <v>38296</v>
      </c>
      <c r="L1662">
        <v>4</v>
      </c>
      <c r="M1662">
        <v>11</v>
      </c>
      <c r="N1662">
        <v>2004</v>
      </c>
      <c r="O1662" t="s">
        <v>450</v>
      </c>
      <c r="P1662">
        <v>127</v>
      </c>
      <c r="Q1662" t="s">
        <v>568</v>
      </c>
      <c r="R1662" t="s">
        <v>92</v>
      </c>
      <c r="S1662" t="s">
        <v>630</v>
      </c>
      <c r="T1662" t="s">
        <v>93</v>
      </c>
      <c r="U1662" t="s">
        <v>94</v>
      </c>
      <c r="V1662" t="s">
        <v>29</v>
      </c>
      <c r="W1662" t="s">
        <v>30</v>
      </c>
      <c r="X1662" t="s">
        <v>616</v>
      </c>
      <c r="Y1662" t="s">
        <v>31</v>
      </c>
      <c r="Z1662" t="s">
        <v>32</v>
      </c>
      <c r="AA1662" t="s">
        <v>95</v>
      </c>
      <c r="AB1662" t="s">
        <v>96</v>
      </c>
      <c r="AC1662" t="s">
        <v>49</v>
      </c>
    </row>
    <row r="1663" spans="1:29" x14ac:dyDescent="0.3">
      <c r="A1663">
        <v>10334</v>
      </c>
      <c r="B1663">
        <v>42</v>
      </c>
      <c r="C1663" s="10">
        <v>83.622568077248744</v>
      </c>
      <c r="D1663">
        <v>100</v>
      </c>
      <c r="E1663">
        <v>5</v>
      </c>
      <c r="F1663" t="str" cm="1">
        <f t="array" ref="F1663">_xlfn.IFS(G1663&lt;5000,"Small",AND(G1663&gt;=5000,G1663&lt;=10000),"Medium",G1663&gt;10000,"Large")</f>
        <v>Medium</v>
      </c>
      <c r="G1663">
        <v>5528.04</v>
      </c>
      <c r="H1663" s="10">
        <f t="shared" si="50"/>
        <v>2015.8921407555526</v>
      </c>
      <c r="I1663" s="11">
        <f t="shared" si="51"/>
        <v>0.3646667066004502</v>
      </c>
      <c r="J1663" t="s">
        <v>359</v>
      </c>
      <c r="K1663" s="5">
        <v>38310</v>
      </c>
      <c r="L1663">
        <v>4</v>
      </c>
      <c r="M1663">
        <v>11</v>
      </c>
      <c r="N1663">
        <v>2004</v>
      </c>
      <c r="O1663" t="s">
        <v>450</v>
      </c>
      <c r="P1663">
        <v>127</v>
      </c>
      <c r="Q1663" t="s">
        <v>568</v>
      </c>
      <c r="R1663" t="s">
        <v>169</v>
      </c>
      <c r="S1663" t="s">
        <v>724</v>
      </c>
      <c r="T1663" t="s">
        <v>170</v>
      </c>
      <c r="U1663" t="s">
        <v>615</v>
      </c>
      <c r="V1663" t="s">
        <v>171</v>
      </c>
      <c r="W1663" t="s">
        <v>615</v>
      </c>
      <c r="X1663" t="s">
        <v>725</v>
      </c>
      <c r="Y1663" t="s">
        <v>172</v>
      </c>
      <c r="Z1663" t="s">
        <v>40</v>
      </c>
      <c r="AA1663" t="s">
        <v>173</v>
      </c>
      <c r="AB1663" t="s">
        <v>174</v>
      </c>
      <c r="AC1663" t="s">
        <v>49</v>
      </c>
    </row>
    <row r="1664" spans="1:29" x14ac:dyDescent="0.3">
      <c r="A1664">
        <v>10348</v>
      </c>
      <c r="B1664">
        <v>37</v>
      </c>
      <c r="C1664" s="10">
        <v>72.104563286480214</v>
      </c>
      <c r="D1664">
        <v>100</v>
      </c>
      <c r="E1664">
        <v>1</v>
      </c>
      <c r="F1664" t="str" cm="1">
        <f t="array" ref="F1664">_xlfn.IFS(G1664&lt;5000,"Small",AND(G1664&gt;=5000,G1664&lt;=10000),"Medium",G1664&gt;10000,"Large")</f>
        <v>Medium</v>
      </c>
      <c r="G1664">
        <v>5981.42</v>
      </c>
      <c r="H1664" s="10">
        <f t="shared" si="50"/>
        <v>3313.551158400232</v>
      </c>
      <c r="I1664" s="11">
        <f t="shared" si="51"/>
        <v>0.55397399921761592</v>
      </c>
      <c r="J1664" s="1" t="s">
        <v>24</v>
      </c>
      <c r="K1664" s="5">
        <v>38292</v>
      </c>
      <c r="L1664">
        <v>4</v>
      </c>
      <c r="M1664">
        <v>11</v>
      </c>
      <c r="N1664">
        <v>2004</v>
      </c>
      <c r="O1664" t="s">
        <v>450</v>
      </c>
      <c r="P1664">
        <v>127</v>
      </c>
      <c r="Q1664" t="s">
        <v>568</v>
      </c>
      <c r="R1664" t="s">
        <v>175</v>
      </c>
      <c r="S1664" t="s">
        <v>726</v>
      </c>
      <c r="T1664" t="s">
        <v>176</v>
      </c>
      <c r="U1664" t="s">
        <v>615</v>
      </c>
      <c r="V1664" t="s">
        <v>163</v>
      </c>
      <c r="W1664" t="s">
        <v>615</v>
      </c>
      <c r="X1664" t="s">
        <v>647</v>
      </c>
      <c r="Y1664" t="s">
        <v>164</v>
      </c>
      <c r="Z1664" t="s">
        <v>40</v>
      </c>
      <c r="AA1664" t="s">
        <v>177</v>
      </c>
      <c r="AB1664" t="s">
        <v>178</v>
      </c>
      <c r="AC1664" t="s">
        <v>49</v>
      </c>
    </row>
    <row r="1665" spans="1:29" x14ac:dyDescent="0.3">
      <c r="A1665">
        <v>10358</v>
      </c>
      <c r="B1665">
        <v>41</v>
      </c>
      <c r="C1665" s="10">
        <v>76.614026302402976</v>
      </c>
      <c r="D1665">
        <v>100</v>
      </c>
      <c r="E1665">
        <v>7</v>
      </c>
      <c r="F1665" t="str" cm="1">
        <f t="array" ref="F1665">_xlfn.IFS(G1665&lt;5000,"Small",AND(G1665&gt;=5000,G1665&lt;=10000),"Medium",G1665&gt;10000,"Large")</f>
        <v>Medium</v>
      </c>
      <c r="G1665">
        <v>5684.65</v>
      </c>
      <c r="H1665" s="10">
        <f t="shared" si="50"/>
        <v>2543.4749216014775</v>
      </c>
      <c r="I1665" s="11">
        <f t="shared" si="51"/>
        <v>0.4474285877937037</v>
      </c>
      <c r="J1665" s="1" t="s">
        <v>24</v>
      </c>
      <c r="K1665" s="5">
        <v>38331</v>
      </c>
      <c r="L1665">
        <v>4</v>
      </c>
      <c r="M1665">
        <v>12</v>
      </c>
      <c r="N1665">
        <v>2004</v>
      </c>
      <c r="O1665" t="s">
        <v>450</v>
      </c>
      <c r="P1665">
        <v>127</v>
      </c>
      <c r="Q1665" t="s">
        <v>568</v>
      </c>
      <c r="R1665" t="s">
        <v>161</v>
      </c>
      <c r="S1665" t="s">
        <v>723</v>
      </c>
      <c r="T1665" t="s">
        <v>162</v>
      </c>
      <c r="U1665" t="s">
        <v>615</v>
      </c>
      <c r="V1665" t="s">
        <v>163</v>
      </c>
      <c r="W1665" t="s">
        <v>615</v>
      </c>
      <c r="X1665" t="s">
        <v>646</v>
      </c>
      <c r="Y1665" t="s">
        <v>164</v>
      </c>
      <c r="Z1665" t="s">
        <v>40</v>
      </c>
      <c r="AA1665" t="s">
        <v>165</v>
      </c>
      <c r="AB1665" t="s">
        <v>166</v>
      </c>
      <c r="AC1665" t="s">
        <v>49</v>
      </c>
    </row>
    <row r="1666" spans="1:29" x14ac:dyDescent="0.3">
      <c r="A1666">
        <v>10371</v>
      </c>
      <c r="B1666">
        <v>20</v>
      </c>
      <c r="C1666" s="10">
        <v>83.004878570747479</v>
      </c>
      <c r="D1666">
        <v>100</v>
      </c>
      <c r="E1666">
        <v>5</v>
      </c>
      <c r="F1666" t="str" cm="1">
        <f t="array" ref="F1666">_xlfn.IFS(G1666&lt;5000,"Small",AND(G1666&gt;=5000,G1666&lt;=10000),"Medium",G1666&gt;10000,"Large")</f>
        <v>Small</v>
      </c>
      <c r="G1666">
        <v>3449.4</v>
      </c>
      <c r="H1666" s="10">
        <f t="shared" si="50"/>
        <v>1789.3024285850506</v>
      </c>
      <c r="I1666" s="11">
        <f t="shared" si="51"/>
        <v>0.51872859876646682</v>
      </c>
      <c r="J1666" t="s">
        <v>24</v>
      </c>
      <c r="K1666" s="5">
        <v>38375</v>
      </c>
      <c r="L1666">
        <v>1</v>
      </c>
      <c r="M1666">
        <v>1</v>
      </c>
      <c r="N1666">
        <v>2005</v>
      </c>
      <c r="O1666" t="s">
        <v>450</v>
      </c>
      <c r="P1666">
        <v>127</v>
      </c>
      <c r="Q1666" t="s">
        <v>568</v>
      </c>
      <c r="R1666" t="s">
        <v>246</v>
      </c>
      <c r="S1666" t="s">
        <v>661</v>
      </c>
      <c r="T1666" t="s">
        <v>247</v>
      </c>
      <c r="U1666" t="s">
        <v>615</v>
      </c>
      <c r="V1666" t="s">
        <v>248</v>
      </c>
      <c r="W1666" t="s">
        <v>53</v>
      </c>
      <c r="X1666" t="s">
        <v>634</v>
      </c>
      <c r="Y1666" t="s">
        <v>31</v>
      </c>
      <c r="Z1666" t="s">
        <v>32</v>
      </c>
      <c r="AA1666" t="s">
        <v>249</v>
      </c>
      <c r="AB1666" t="s">
        <v>250</v>
      </c>
      <c r="AC1666" t="s">
        <v>49</v>
      </c>
    </row>
    <row r="1667" spans="1:29" x14ac:dyDescent="0.3">
      <c r="A1667">
        <v>10382</v>
      </c>
      <c r="B1667">
        <v>20</v>
      </c>
      <c r="C1667" s="10">
        <v>67.797249891775508</v>
      </c>
      <c r="D1667">
        <v>100</v>
      </c>
      <c r="E1667">
        <v>3</v>
      </c>
      <c r="F1667" t="str" cm="1">
        <f t="array" ref="F1667">_xlfn.IFS(G1667&lt;5000,"Small",AND(G1667&gt;=5000,G1667&lt;=10000),"Medium",G1667&gt;10000,"Large")</f>
        <v>Small</v>
      </c>
      <c r="G1667">
        <v>2654.4</v>
      </c>
      <c r="H1667" s="10">
        <f t="shared" ref="H1667:H1730" si="52">G1667-(B1667*C1667)</f>
        <v>1298.45500216449</v>
      </c>
      <c r="I1667" s="11">
        <f t="shared" ref="I1667:I1730" si="53">H1667/G1667</f>
        <v>0.48917081154478975</v>
      </c>
      <c r="J1667" t="s">
        <v>24</v>
      </c>
      <c r="K1667" s="5">
        <v>38400</v>
      </c>
      <c r="L1667">
        <v>1</v>
      </c>
      <c r="M1667">
        <v>2</v>
      </c>
      <c r="N1667">
        <v>2005</v>
      </c>
      <c r="O1667" t="s">
        <v>450</v>
      </c>
      <c r="P1667">
        <v>127</v>
      </c>
      <c r="Q1667" t="s">
        <v>568</v>
      </c>
      <c r="R1667" t="s">
        <v>246</v>
      </c>
      <c r="S1667" t="s">
        <v>661</v>
      </c>
      <c r="T1667" t="s">
        <v>247</v>
      </c>
      <c r="U1667" t="s">
        <v>615</v>
      </c>
      <c r="V1667" t="s">
        <v>248</v>
      </c>
      <c r="W1667" t="s">
        <v>53</v>
      </c>
      <c r="X1667" t="s">
        <v>634</v>
      </c>
      <c r="Y1667" t="s">
        <v>31</v>
      </c>
      <c r="Z1667" t="s">
        <v>32</v>
      </c>
      <c r="AA1667" t="s">
        <v>249</v>
      </c>
      <c r="AB1667" t="s">
        <v>250</v>
      </c>
      <c r="AC1667" t="s">
        <v>35</v>
      </c>
    </row>
    <row r="1668" spans="1:29" x14ac:dyDescent="0.3">
      <c r="A1668">
        <v>10412</v>
      </c>
      <c r="B1668">
        <v>70</v>
      </c>
      <c r="C1668" s="10">
        <v>71.885073934152516</v>
      </c>
      <c r="D1668">
        <v>100</v>
      </c>
      <c r="E1668">
        <v>10</v>
      </c>
      <c r="F1668" t="str" cm="1">
        <f t="array" ref="F1668">_xlfn.IFS(G1668&lt;5000,"Small",AND(G1668&gt;=5000,G1668&lt;=10000),"Medium",G1668&gt;10000,"Large")</f>
        <v>Medium</v>
      </c>
      <c r="G1668">
        <v>8498</v>
      </c>
      <c r="H1668" s="10">
        <f t="shared" si="52"/>
        <v>3466.0448246093238</v>
      </c>
      <c r="I1668" s="11">
        <f t="shared" si="53"/>
        <v>0.40786594782411434</v>
      </c>
      <c r="J1668" s="1" t="s">
        <v>24</v>
      </c>
      <c r="K1668" s="5">
        <v>38475</v>
      </c>
      <c r="L1668">
        <v>2</v>
      </c>
      <c r="M1668">
        <v>5</v>
      </c>
      <c r="N1668">
        <v>2005</v>
      </c>
      <c r="O1668" t="s">
        <v>450</v>
      </c>
      <c r="P1668">
        <v>127</v>
      </c>
      <c r="Q1668" t="s">
        <v>568</v>
      </c>
      <c r="R1668" t="s">
        <v>161</v>
      </c>
      <c r="S1668" t="s">
        <v>723</v>
      </c>
      <c r="T1668" t="s">
        <v>162</v>
      </c>
      <c r="U1668" t="s">
        <v>615</v>
      </c>
      <c r="V1668" t="s">
        <v>163</v>
      </c>
      <c r="W1668" t="s">
        <v>615</v>
      </c>
      <c r="X1668" t="s">
        <v>646</v>
      </c>
      <c r="Y1668" t="s">
        <v>164</v>
      </c>
      <c r="Z1668" t="s">
        <v>40</v>
      </c>
      <c r="AA1668" t="s">
        <v>165</v>
      </c>
      <c r="AB1668" t="s">
        <v>166</v>
      </c>
      <c r="AC1668" t="s">
        <v>140</v>
      </c>
    </row>
    <row r="1669" spans="1:29" x14ac:dyDescent="0.3">
      <c r="A1669">
        <v>10425</v>
      </c>
      <c r="B1669">
        <v>49</v>
      </c>
      <c r="C1669" s="10">
        <v>84.243272196673161</v>
      </c>
      <c r="D1669">
        <v>100</v>
      </c>
      <c r="E1669">
        <v>9</v>
      </c>
      <c r="F1669" t="str" cm="1">
        <f t="array" ref="F1669">_xlfn.IFS(G1669&lt;5000,"Small",AND(G1669&gt;=5000,G1669&lt;=10000),"Medium",G1669&gt;10000,"Large")</f>
        <v>Medium</v>
      </c>
      <c r="G1669">
        <v>5510.54</v>
      </c>
      <c r="H1669" s="10">
        <f t="shared" si="52"/>
        <v>1382.6196623630149</v>
      </c>
      <c r="I1669" s="11">
        <f t="shared" si="53"/>
        <v>0.25090456876513278</v>
      </c>
      <c r="J1669" t="s">
        <v>271</v>
      </c>
      <c r="K1669" s="5">
        <v>38503</v>
      </c>
      <c r="L1669">
        <v>2</v>
      </c>
      <c r="M1669">
        <v>5</v>
      </c>
      <c r="N1669">
        <v>2005</v>
      </c>
      <c r="O1669" t="s">
        <v>450</v>
      </c>
      <c r="P1669">
        <v>127</v>
      </c>
      <c r="Q1669" t="s">
        <v>568</v>
      </c>
      <c r="R1669" t="s">
        <v>107</v>
      </c>
      <c r="S1669" t="s">
        <v>717</v>
      </c>
      <c r="T1669" t="s">
        <v>108</v>
      </c>
      <c r="U1669" t="s">
        <v>615</v>
      </c>
      <c r="V1669" t="s">
        <v>109</v>
      </c>
      <c r="W1669" t="s">
        <v>615</v>
      </c>
      <c r="X1669" t="s">
        <v>635</v>
      </c>
      <c r="Y1669" t="s">
        <v>39</v>
      </c>
      <c r="Z1669" t="s">
        <v>40</v>
      </c>
      <c r="AA1669" t="s">
        <v>110</v>
      </c>
      <c r="AB1669" t="s">
        <v>111</v>
      </c>
      <c r="AC1669" t="s">
        <v>49</v>
      </c>
    </row>
    <row r="1670" spans="1:29" x14ac:dyDescent="0.3">
      <c r="A1670">
        <v>10108</v>
      </c>
      <c r="B1670">
        <v>35</v>
      </c>
      <c r="C1670" s="10">
        <v>46.758115721855567</v>
      </c>
      <c r="D1670">
        <v>58.87</v>
      </c>
      <c r="E1670">
        <v>15</v>
      </c>
      <c r="F1670" t="str" cm="1">
        <f t="array" ref="F1670">_xlfn.IFS(G1670&lt;5000,"Small",AND(G1670&gt;=5000,G1670&lt;=10000),"Medium",G1670&gt;10000,"Large")</f>
        <v>Small</v>
      </c>
      <c r="G1670">
        <v>2060.4499999999998</v>
      </c>
      <c r="H1670" s="10">
        <f t="shared" si="52"/>
        <v>423.91594973505494</v>
      </c>
      <c r="I1670" s="11">
        <f t="shared" si="53"/>
        <v>0.20573949852462081</v>
      </c>
      <c r="J1670" s="1" t="s">
        <v>24</v>
      </c>
      <c r="K1670" s="5">
        <v>37683</v>
      </c>
      <c r="L1670">
        <v>1</v>
      </c>
      <c r="M1670">
        <v>3</v>
      </c>
      <c r="N1670">
        <v>2003</v>
      </c>
      <c r="O1670" t="s">
        <v>25</v>
      </c>
      <c r="P1670">
        <v>69</v>
      </c>
      <c r="Q1670" t="s">
        <v>569</v>
      </c>
      <c r="R1670" t="s">
        <v>380</v>
      </c>
      <c r="S1670" t="s">
        <v>381</v>
      </c>
      <c r="T1670" t="s">
        <v>382</v>
      </c>
      <c r="U1670" t="s">
        <v>615</v>
      </c>
      <c r="V1670" t="s">
        <v>383</v>
      </c>
      <c r="W1670" t="s">
        <v>615</v>
      </c>
      <c r="X1670" t="s">
        <v>752</v>
      </c>
      <c r="Y1670" t="s">
        <v>384</v>
      </c>
      <c r="Z1670" t="s">
        <v>182</v>
      </c>
      <c r="AA1670" t="s">
        <v>385</v>
      </c>
      <c r="AB1670" t="s">
        <v>386</v>
      </c>
      <c r="AC1670" t="s">
        <v>35</v>
      </c>
    </row>
    <row r="1671" spans="1:29" x14ac:dyDescent="0.3">
      <c r="A1671">
        <v>10121</v>
      </c>
      <c r="B1671">
        <v>32</v>
      </c>
      <c r="C1671" s="10">
        <v>59.244149086274355</v>
      </c>
      <c r="D1671">
        <v>76.88</v>
      </c>
      <c r="E1671">
        <v>2</v>
      </c>
      <c r="F1671" t="str" cm="1">
        <f t="array" ref="F1671">_xlfn.IFS(G1671&lt;5000,"Small",AND(G1671&gt;=5000,G1671&lt;=10000),"Medium",G1671&gt;10000,"Large")</f>
        <v>Small</v>
      </c>
      <c r="G1671">
        <v>2460.16</v>
      </c>
      <c r="H1671" s="10">
        <f t="shared" si="52"/>
        <v>564.3472292392205</v>
      </c>
      <c r="I1671" s="11">
        <f t="shared" si="53"/>
        <v>0.22939452281120762</v>
      </c>
      <c r="J1671" s="1" t="s">
        <v>24</v>
      </c>
      <c r="K1671" s="5">
        <v>37748</v>
      </c>
      <c r="L1671">
        <v>2</v>
      </c>
      <c r="M1671">
        <v>5</v>
      </c>
      <c r="N1671">
        <v>2003</v>
      </c>
      <c r="O1671" t="s">
        <v>25</v>
      </c>
      <c r="P1671">
        <v>69</v>
      </c>
      <c r="Q1671" t="s">
        <v>569</v>
      </c>
      <c r="R1671" t="s">
        <v>36</v>
      </c>
      <c r="S1671" t="s">
        <v>713</v>
      </c>
      <c r="T1671" t="s">
        <v>37</v>
      </c>
      <c r="U1671" t="s">
        <v>615</v>
      </c>
      <c r="V1671" t="s">
        <v>38</v>
      </c>
      <c r="W1671" t="s">
        <v>615</v>
      </c>
      <c r="X1671" t="s">
        <v>617</v>
      </c>
      <c r="Y1671" t="s">
        <v>39</v>
      </c>
      <c r="Z1671" t="s">
        <v>40</v>
      </c>
      <c r="AA1671" t="s">
        <v>41</v>
      </c>
      <c r="AB1671" t="s">
        <v>42</v>
      </c>
      <c r="AC1671" t="s">
        <v>35</v>
      </c>
    </row>
    <row r="1672" spans="1:29" x14ac:dyDescent="0.3">
      <c r="A1672">
        <v>10135</v>
      </c>
      <c r="B1672">
        <v>29</v>
      </c>
      <c r="C1672" s="10">
        <v>37.611680048311349</v>
      </c>
      <c r="D1672">
        <v>61.64</v>
      </c>
      <c r="E1672">
        <v>16</v>
      </c>
      <c r="F1672" t="str" cm="1">
        <f t="array" ref="F1672">_xlfn.IFS(G1672&lt;5000,"Small",AND(G1672&gt;=5000,G1672&lt;=10000),"Medium",G1672&gt;10000,"Large")</f>
        <v>Small</v>
      </c>
      <c r="G1672">
        <v>1787.56</v>
      </c>
      <c r="H1672" s="10">
        <f t="shared" si="52"/>
        <v>696.82127859897082</v>
      </c>
      <c r="I1672" s="11">
        <f t="shared" si="53"/>
        <v>0.38981700116302159</v>
      </c>
      <c r="J1672" s="1" t="s">
        <v>24</v>
      </c>
      <c r="K1672" s="5">
        <v>37804</v>
      </c>
      <c r="L1672">
        <v>3</v>
      </c>
      <c r="M1672">
        <v>7</v>
      </c>
      <c r="N1672">
        <v>2003</v>
      </c>
      <c r="O1672" t="s">
        <v>25</v>
      </c>
      <c r="P1672">
        <v>69</v>
      </c>
      <c r="Q1672" t="s">
        <v>569</v>
      </c>
      <c r="R1672" t="s">
        <v>246</v>
      </c>
      <c r="S1672" t="s">
        <v>661</v>
      </c>
      <c r="T1672" t="s">
        <v>247</v>
      </c>
      <c r="U1672" t="s">
        <v>615</v>
      </c>
      <c r="V1672" t="s">
        <v>248</v>
      </c>
      <c r="W1672" t="s">
        <v>53</v>
      </c>
      <c r="X1672" t="s">
        <v>634</v>
      </c>
      <c r="Y1672" t="s">
        <v>31</v>
      </c>
      <c r="Z1672" t="s">
        <v>32</v>
      </c>
      <c r="AA1672" t="s">
        <v>249</v>
      </c>
      <c r="AB1672" t="s">
        <v>250</v>
      </c>
      <c r="AC1672" t="s">
        <v>35</v>
      </c>
    </row>
    <row r="1673" spans="1:29" x14ac:dyDescent="0.3">
      <c r="A1673">
        <v>10145</v>
      </c>
      <c r="B1673">
        <v>27</v>
      </c>
      <c r="C1673" s="10">
        <v>44.999491241727085</v>
      </c>
      <c r="D1673">
        <v>60.95</v>
      </c>
      <c r="E1673">
        <v>3</v>
      </c>
      <c r="F1673" t="str" cm="1">
        <f t="array" ref="F1673">_xlfn.IFS(G1673&lt;5000,"Small",AND(G1673&gt;=5000,G1673&lt;=10000),"Medium",G1673&gt;10000,"Large")</f>
        <v>Small</v>
      </c>
      <c r="G1673">
        <v>1645.65</v>
      </c>
      <c r="H1673" s="10">
        <f t="shared" si="52"/>
        <v>430.66373647336877</v>
      </c>
      <c r="I1673" s="11">
        <f t="shared" si="53"/>
        <v>0.26169825690357534</v>
      </c>
      <c r="J1673" t="s">
        <v>24</v>
      </c>
      <c r="K1673" s="5">
        <v>37858</v>
      </c>
      <c r="L1673">
        <v>3</v>
      </c>
      <c r="M1673">
        <v>8</v>
      </c>
      <c r="N1673">
        <v>2003</v>
      </c>
      <c r="O1673" t="s">
        <v>25</v>
      </c>
      <c r="P1673">
        <v>69</v>
      </c>
      <c r="Q1673" t="s">
        <v>569</v>
      </c>
      <c r="R1673" t="s">
        <v>50</v>
      </c>
      <c r="S1673" t="s">
        <v>619</v>
      </c>
      <c r="T1673" t="s">
        <v>51</v>
      </c>
      <c r="U1673" t="s">
        <v>615</v>
      </c>
      <c r="V1673" t="s">
        <v>52</v>
      </c>
      <c r="W1673" t="s">
        <v>53</v>
      </c>
      <c r="X1673" t="s">
        <v>620</v>
      </c>
      <c r="Y1673" t="s">
        <v>31</v>
      </c>
      <c r="Z1673" t="s">
        <v>32</v>
      </c>
      <c r="AA1673" t="s">
        <v>54</v>
      </c>
      <c r="AB1673" t="s">
        <v>55</v>
      </c>
      <c r="AC1673" t="s">
        <v>35</v>
      </c>
    </row>
    <row r="1674" spans="1:29" x14ac:dyDescent="0.3">
      <c r="A1674">
        <v>10159</v>
      </c>
      <c r="B1674">
        <v>27</v>
      </c>
      <c r="C1674" s="10">
        <v>57.897279899973704</v>
      </c>
      <c r="D1674">
        <v>80.34</v>
      </c>
      <c r="E1674">
        <v>11</v>
      </c>
      <c r="F1674" t="str" cm="1">
        <f t="array" ref="F1674">_xlfn.IFS(G1674&lt;5000,"Small",AND(G1674&gt;=5000,G1674&lt;=10000),"Medium",G1674&gt;10000,"Large")</f>
        <v>Small</v>
      </c>
      <c r="G1674">
        <v>2169.1799999999998</v>
      </c>
      <c r="H1674" s="10">
        <f t="shared" si="52"/>
        <v>605.95344270070973</v>
      </c>
      <c r="I1674" s="11">
        <f t="shared" si="53"/>
        <v>0.2793467774461823</v>
      </c>
      <c r="J1674" s="1" t="s">
        <v>24</v>
      </c>
      <c r="K1674" s="5">
        <v>37904</v>
      </c>
      <c r="L1674">
        <v>4</v>
      </c>
      <c r="M1674">
        <v>10</v>
      </c>
      <c r="N1674">
        <v>2003</v>
      </c>
      <c r="O1674" t="s">
        <v>25</v>
      </c>
      <c r="P1674">
        <v>69</v>
      </c>
      <c r="Q1674" t="s">
        <v>569</v>
      </c>
      <c r="R1674" t="s">
        <v>56</v>
      </c>
      <c r="S1674" t="s">
        <v>621</v>
      </c>
      <c r="T1674" t="s">
        <v>57</v>
      </c>
      <c r="U1674" t="s">
        <v>615</v>
      </c>
      <c r="V1674" t="s">
        <v>58</v>
      </c>
      <c r="W1674" t="s">
        <v>53</v>
      </c>
      <c r="X1674" t="s">
        <v>615</v>
      </c>
      <c r="Y1674" t="s">
        <v>31</v>
      </c>
      <c r="Z1674" t="s">
        <v>32</v>
      </c>
      <c r="AA1674" t="s">
        <v>59</v>
      </c>
      <c r="AB1674" t="s">
        <v>55</v>
      </c>
      <c r="AC1674" t="s">
        <v>35</v>
      </c>
    </row>
    <row r="1675" spans="1:29" x14ac:dyDescent="0.3">
      <c r="A1675">
        <v>10169</v>
      </c>
      <c r="B1675">
        <v>38</v>
      </c>
      <c r="C1675" s="10">
        <v>53.055946316295135</v>
      </c>
      <c r="D1675">
        <v>74.11</v>
      </c>
      <c r="E1675">
        <v>11</v>
      </c>
      <c r="F1675" t="str" cm="1">
        <f t="array" ref="F1675">_xlfn.IFS(G1675&lt;5000,"Small",AND(G1675&gt;=5000,G1675&lt;=10000),"Medium",G1675&gt;10000,"Large")</f>
        <v>Small</v>
      </c>
      <c r="G1675">
        <v>2816.18</v>
      </c>
      <c r="H1675" s="10">
        <f t="shared" si="52"/>
        <v>800.05403998078464</v>
      </c>
      <c r="I1675" s="11">
        <f t="shared" si="53"/>
        <v>0.28409194013904815</v>
      </c>
      <c r="J1675" s="1" t="s">
        <v>24</v>
      </c>
      <c r="K1675" s="5">
        <v>37929</v>
      </c>
      <c r="L1675">
        <v>4</v>
      </c>
      <c r="M1675">
        <v>11</v>
      </c>
      <c r="N1675">
        <v>2003</v>
      </c>
      <c r="O1675" t="s">
        <v>25</v>
      </c>
      <c r="P1675">
        <v>69</v>
      </c>
      <c r="Q1675" t="s">
        <v>569</v>
      </c>
      <c r="R1675" t="s">
        <v>259</v>
      </c>
      <c r="S1675" s="2" t="s">
        <v>665</v>
      </c>
      <c r="T1675" t="s">
        <v>260</v>
      </c>
      <c r="U1675" t="s">
        <v>261</v>
      </c>
      <c r="V1675" t="s">
        <v>262</v>
      </c>
      <c r="W1675" t="s">
        <v>146</v>
      </c>
      <c r="X1675" t="s">
        <v>666</v>
      </c>
      <c r="Y1675" t="s">
        <v>88</v>
      </c>
      <c r="Z1675" t="s">
        <v>89</v>
      </c>
      <c r="AA1675" t="s">
        <v>263</v>
      </c>
      <c r="AB1675" t="s">
        <v>264</v>
      </c>
      <c r="AC1675" t="s">
        <v>35</v>
      </c>
    </row>
    <row r="1676" spans="1:29" x14ac:dyDescent="0.3">
      <c r="A1676">
        <v>10180</v>
      </c>
      <c r="B1676">
        <v>35</v>
      </c>
      <c r="C1676" s="10">
        <v>58.321620517886558</v>
      </c>
      <c r="D1676">
        <v>72.03</v>
      </c>
      <c r="E1676">
        <v>6</v>
      </c>
      <c r="F1676" t="str" cm="1">
        <f t="array" ref="F1676">_xlfn.IFS(G1676&lt;5000,"Small",AND(G1676&gt;=5000,G1676&lt;=10000),"Medium",G1676&gt;10000,"Large")</f>
        <v>Small</v>
      </c>
      <c r="G1676">
        <v>2521.0500000000002</v>
      </c>
      <c r="H1676" s="10">
        <f t="shared" si="52"/>
        <v>479.79328187397073</v>
      </c>
      <c r="I1676" s="11">
        <f t="shared" si="53"/>
        <v>0.19031486161479172</v>
      </c>
      <c r="J1676" s="1" t="s">
        <v>24</v>
      </c>
      <c r="K1676" s="5">
        <v>37936</v>
      </c>
      <c r="L1676">
        <v>4</v>
      </c>
      <c r="M1676">
        <v>11</v>
      </c>
      <c r="N1676">
        <v>2003</v>
      </c>
      <c r="O1676" t="s">
        <v>25</v>
      </c>
      <c r="P1676">
        <v>69</v>
      </c>
      <c r="Q1676" t="s">
        <v>569</v>
      </c>
      <c r="R1676" t="s">
        <v>65</v>
      </c>
      <c r="S1676" t="s">
        <v>714</v>
      </c>
      <c r="T1676" t="s">
        <v>66</v>
      </c>
      <c r="U1676" t="s">
        <v>615</v>
      </c>
      <c r="V1676" t="s">
        <v>67</v>
      </c>
      <c r="W1676" t="s">
        <v>615</v>
      </c>
      <c r="X1676" t="s">
        <v>624</v>
      </c>
      <c r="Y1676" t="s">
        <v>39</v>
      </c>
      <c r="Z1676" t="s">
        <v>40</v>
      </c>
      <c r="AA1676" t="s">
        <v>68</v>
      </c>
      <c r="AB1676" t="s">
        <v>69</v>
      </c>
      <c r="AC1676" t="s">
        <v>35</v>
      </c>
    </row>
    <row r="1677" spans="1:29" x14ac:dyDescent="0.3">
      <c r="A1677">
        <v>10190</v>
      </c>
      <c r="B1677">
        <v>42</v>
      </c>
      <c r="C1677" s="10">
        <v>47.068239915486238</v>
      </c>
      <c r="D1677">
        <v>76.19</v>
      </c>
      <c r="E1677">
        <v>3</v>
      </c>
      <c r="F1677" t="str" cm="1">
        <f t="array" ref="F1677">_xlfn.IFS(G1677&lt;5000,"Small",AND(G1677&gt;=5000,G1677&lt;=10000),"Medium",G1677&gt;10000,"Large")</f>
        <v>Small</v>
      </c>
      <c r="G1677">
        <v>3199.98</v>
      </c>
      <c r="H1677" s="10">
        <f t="shared" si="52"/>
        <v>1223.113923549578</v>
      </c>
      <c r="I1677" s="11">
        <f t="shared" si="53"/>
        <v>0.38222549001855571</v>
      </c>
      <c r="J1677" t="s">
        <v>24</v>
      </c>
      <c r="K1677" s="5">
        <v>37944</v>
      </c>
      <c r="L1677">
        <v>4</v>
      </c>
      <c r="M1677">
        <v>11</v>
      </c>
      <c r="N1677">
        <v>2003</v>
      </c>
      <c r="O1677" t="s">
        <v>25</v>
      </c>
      <c r="P1677">
        <v>69</v>
      </c>
      <c r="Q1677" t="s">
        <v>569</v>
      </c>
      <c r="R1677" t="s">
        <v>161</v>
      </c>
      <c r="S1677" t="s">
        <v>723</v>
      </c>
      <c r="T1677" t="s">
        <v>162</v>
      </c>
      <c r="U1677" t="s">
        <v>615</v>
      </c>
      <c r="V1677" t="s">
        <v>163</v>
      </c>
      <c r="W1677" t="s">
        <v>615</v>
      </c>
      <c r="X1677" t="s">
        <v>646</v>
      </c>
      <c r="Y1677" t="s">
        <v>164</v>
      </c>
      <c r="Z1677" t="s">
        <v>40</v>
      </c>
      <c r="AA1677" t="s">
        <v>165</v>
      </c>
      <c r="AB1677" t="s">
        <v>166</v>
      </c>
      <c r="AC1677" t="s">
        <v>49</v>
      </c>
    </row>
    <row r="1678" spans="1:29" x14ac:dyDescent="0.3">
      <c r="A1678">
        <v>10211</v>
      </c>
      <c r="B1678">
        <v>21</v>
      </c>
      <c r="C1678" s="10">
        <v>56.406961812000539</v>
      </c>
      <c r="D1678">
        <v>63.72</v>
      </c>
      <c r="E1678">
        <v>11</v>
      </c>
      <c r="F1678" t="str" cm="1">
        <f t="array" ref="F1678">_xlfn.IFS(G1678&lt;5000,"Small",AND(G1678&gt;=5000,G1678&lt;=10000),"Medium",G1678&gt;10000,"Large")</f>
        <v>Small</v>
      </c>
      <c r="G1678">
        <v>1338.12</v>
      </c>
      <c r="H1678" s="10">
        <f t="shared" si="52"/>
        <v>153.57380194798861</v>
      </c>
      <c r="I1678" s="11">
        <f t="shared" si="53"/>
        <v>0.11476833314500091</v>
      </c>
      <c r="J1678" t="s">
        <v>24</v>
      </c>
      <c r="K1678" s="5">
        <v>38001</v>
      </c>
      <c r="L1678">
        <v>1</v>
      </c>
      <c r="M1678">
        <v>1</v>
      </c>
      <c r="N1678">
        <v>2004</v>
      </c>
      <c r="O1678" t="s">
        <v>25</v>
      </c>
      <c r="P1678">
        <v>69</v>
      </c>
      <c r="Q1678" t="s">
        <v>569</v>
      </c>
      <c r="R1678" t="s">
        <v>79</v>
      </c>
      <c r="S1678" t="s">
        <v>716</v>
      </c>
      <c r="T1678" t="s">
        <v>80</v>
      </c>
      <c r="U1678" t="s">
        <v>615</v>
      </c>
      <c r="V1678" t="s">
        <v>46</v>
      </c>
      <c r="W1678" t="s">
        <v>615</v>
      </c>
      <c r="X1678" t="s">
        <v>627</v>
      </c>
      <c r="Y1678" t="s">
        <v>39</v>
      </c>
      <c r="Z1678" t="s">
        <v>40</v>
      </c>
      <c r="AA1678" t="s">
        <v>81</v>
      </c>
      <c r="AB1678" t="s">
        <v>82</v>
      </c>
      <c r="AC1678" t="s">
        <v>35</v>
      </c>
    </row>
    <row r="1679" spans="1:29" x14ac:dyDescent="0.3">
      <c r="A1679">
        <v>10224</v>
      </c>
      <c r="B1679">
        <v>37</v>
      </c>
      <c r="C1679" s="10">
        <v>54.280251009077318</v>
      </c>
      <c r="D1679">
        <v>80.34</v>
      </c>
      <c r="E1679">
        <v>4</v>
      </c>
      <c r="F1679" t="str" cm="1">
        <f t="array" ref="F1679">_xlfn.IFS(G1679&lt;5000,"Small",AND(G1679&gt;=5000,G1679&lt;=10000),"Medium",G1679&gt;10000,"Large")</f>
        <v>Small</v>
      </c>
      <c r="G1679">
        <v>2972.58</v>
      </c>
      <c r="H1679" s="10">
        <f t="shared" si="52"/>
        <v>964.21071266413924</v>
      </c>
      <c r="I1679" s="11">
        <f t="shared" si="53"/>
        <v>0.32436829712375759</v>
      </c>
      <c r="J1679" t="s">
        <v>24</v>
      </c>
      <c r="K1679" s="5">
        <v>38038</v>
      </c>
      <c r="L1679">
        <v>1</v>
      </c>
      <c r="M1679">
        <v>2</v>
      </c>
      <c r="N1679">
        <v>2004</v>
      </c>
      <c r="O1679" t="s">
        <v>25</v>
      </c>
      <c r="P1679">
        <v>69</v>
      </c>
      <c r="Q1679" t="s">
        <v>569</v>
      </c>
      <c r="R1679" t="s">
        <v>65</v>
      </c>
      <c r="S1679" t="s">
        <v>714</v>
      </c>
      <c r="T1679" t="s">
        <v>66</v>
      </c>
      <c r="U1679" t="s">
        <v>615</v>
      </c>
      <c r="V1679" t="s">
        <v>67</v>
      </c>
      <c r="W1679" t="s">
        <v>615</v>
      </c>
      <c r="X1679" t="s">
        <v>624</v>
      </c>
      <c r="Y1679" t="s">
        <v>39</v>
      </c>
      <c r="Z1679" t="s">
        <v>40</v>
      </c>
      <c r="AA1679" t="s">
        <v>68</v>
      </c>
      <c r="AB1679" t="s">
        <v>69</v>
      </c>
      <c r="AC1679" t="s">
        <v>35</v>
      </c>
    </row>
    <row r="1680" spans="1:29" x14ac:dyDescent="0.3">
      <c r="A1680">
        <v>10237</v>
      </c>
      <c r="B1680">
        <v>26</v>
      </c>
      <c r="C1680" s="10">
        <v>54.760193075737568</v>
      </c>
      <c r="D1680">
        <v>79.650000000000006</v>
      </c>
      <c r="E1680">
        <v>4</v>
      </c>
      <c r="F1680" t="str" cm="1">
        <f t="array" ref="F1680">_xlfn.IFS(G1680&lt;5000,"Small",AND(G1680&gt;=5000,G1680&lt;=10000),"Medium",G1680&gt;10000,"Large")</f>
        <v>Small</v>
      </c>
      <c r="G1680">
        <v>2070.9</v>
      </c>
      <c r="H1680" s="10">
        <f t="shared" si="52"/>
        <v>647.13498003082327</v>
      </c>
      <c r="I1680" s="11">
        <f t="shared" si="53"/>
        <v>0.31248972911817241</v>
      </c>
      <c r="J1680" s="1" t="s">
        <v>24</v>
      </c>
      <c r="K1680" s="5">
        <v>38082</v>
      </c>
      <c r="L1680">
        <v>2</v>
      </c>
      <c r="M1680">
        <v>4</v>
      </c>
      <c r="N1680">
        <v>2004</v>
      </c>
      <c r="O1680" t="s">
        <v>25</v>
      </c>
      <c r="P1680">
        <v>69</v>
      </c>
      <c r="Q1680" t="s">
        <v>569</v>
      </c>
      <c r="R1680" t="s">
        <v>92</v>
      </c>
      <c r="S1680" t="s">
        <v>630</v>
      </c>
      <c r="T1680" t="s">
        <v>93</v>
      </c>
      <c r="U1680" t="s">
        <v>94</v>
      </c>
      <c r="V1680" t="s">
        <v>29</v>
      </c>
      <c r="W1680" t="s">
        <v>30</v>
      </c>
      <c r="X1680" t="s">
        <v>616</v>
      </c>
      <c r="Y1680" t="s">
        <v>31</v>
      </c>
      <c r="Z1680" t="s">
        <v>32</v>
      </c>
      <c r="AA1680" t="s">
        <v>95</v>
      </c>
      <c r="AB1680" t="s">
        <v>96</v>
      </c>
      <c r="AC1680" t="s">
        <v>35</v>
      </c>
    </row>
    <row r="1681" spans="1:29" x14ac:dyDescent="0.3">
      <c r="A1681">
        <v>10252</v>
      </c>
      <c r="B1681">
        <v>47</v>
      </c>
      <c r="C1681" s="10">
        <v>55.736990812467631</v>
      </c>
      <c r="D1681">
        <v>65.8</v>
      </c>
      <c r="E1681">
        <v>8</v>
      </c>
      <c r="F1681" t="str" cm="1">
        <f t="array" ref="F1681">_xlfn.IFS(G1681&lt;5000,"Small",AND(G1681&gt;=5000,G1681&lt;=10000),"Medium",G1681&gt;10000,"Large")</f>
        <v>Small</v>
      </c>
      <c r="G1681">
        <v>3092.6</v>
      </c>
      <c r="H1681" s="10">
        <f t="shared" si="52"/>
        <v>472.96143181402113</v>
      </c>
      <c r="I1681" s="11">
        <f t="shared" si="53"/>
        <v>0.15293327032723958</v>
      </c>
      <c r="J1681" t="s">
        <v>24</v>
      </c>
      <c r="K1681" s="5">
        <v>38133</v>
      </c>
      <c r="L1681">
        <v>2</v>
      </c>
      <c r="M1681">
        <v>5</v>
      </c>
      <c r="N1681">
        <v>2004</v>
      </c>
      <c r="O1681" t="s">
        <v>25</v>
      </c>
      <c r="P1681">
        <v>69</v>
      </c>
      <c r="Q1681" t="s">
        <v>569</v>
      </c>
      <c r="R1681" t="s">
        <v>79</v>
      </c>
      <c r="S1681" t="s">
        <v>716</v>
      </c>
      <c r="T1681" t="s">
        <v>80</v>
      </c>
      <c r="U1681" t="s">
        <v>615</v>
      </c>
      <c r="V1681" t="s">
        <v>46</v>
      </c>
      <c r="W1681" t="s">
        <v>615</v>
      </c>
      <c r="X1681" t="s">
        <v>627</v>
      </c>
      <c r="Y1681" t="s">
        <v>39</v>
      </c>
      <c r="Z1681" t="s">
        <v>40</v>
      </c>
      <c r="AA1681" t="s">
        <v>81</v>
      </c>
      <c r="AB1681" t="s">
        <v>82</v>
      </c>
      <c r="AC1681" t="s">
        <v>49</v>
      </c>
    </row>
    <row r="1682" spans="1:29" x14ac:dyDescent="0.3">
      <c r="A1682">
        <v>10264</v>
      </c>
      <c r="B1682">
        <v>37</v>
      </c>
      <c r="C1682" s="10">
        <v>52.827686194992644</v>
      </c>
      <c r="D1682">
        <v>65.099999999999994</v>
      </c>
      <c r="E1682">
        <v>6</v>
      </c>
      <c r="F1682" t="str" cm="1">
        <f t="array" ref="F1682">_xlfn.IFS(G1682&lt;5000,"Small",AND(G1682&gt;=5000,G1682&lt;=10000),"Medium",G1682&gt;10000,"Large")</f>
        <v>Small</v>
      </c>
      <c r="G1682">
        <v>2408.6999999999998</v>
      </c>
      <c r="H1682" s="10">
        <f t="shared" si="52"/>
        <v>454.07561078527192</v>
      </c>
      <c r="I1682" s="11">
        <f t="shared" si="53"/>
        <v>0.18851480499243242</v>
      </c>
      <c r="J1682" t="s">
        <v>24</v>
      </c>
      <c r="K1682" s="5">
        <v>38168</v>
      </c>
      <c r="L1682">
        <v>2</v>
      </c>
      <c r="M1682">
        <v>6</v>
      </c>
      <c r="N1682">
        <v>2004</v>
      </c>
      <c r="O1682" t="s">
        <v>25</v>
      </c>
      <c r="P1682">
        <v>69</v>
      </c>
      <c r="Q1682" t="s">
        <v>569</v>
      </c>
      <c r="R1682" t="s">
        <v>340</v>
      </c>
      <c r="S1682" t="s">
        <v>677</v>
      </c>
      <c r="T1682" t="s">
        <v>341</v>
      </c>
      <c r="U1682" t="s">
        <v>615</v>
      </c>
      <c r="V1682" t="s">
        <v>342</v>
      </c>
      <c r="W1682" t="s">
        <v>115</v>
      </c>
      <c r="X1682" t="s">
        <v>678</v>
      </c>
      <c r="Y1682" t="s">
        <v>31</v>
      </c>
      <c r="Z1682" t="s">
        <v>32</v>
      </c>
      <c r="AA1682" t="s">
        <v>343</v>
      </c>
      <c r="AB1682" t="s">
        <v>64</v>
      </c>
      <c r="AC1682" t="s">
        <v>35</v>
      </c>
    </row>
    <row r="1683" spans="1:29" x14ac:dyDescent="0.3">
      <c r="A1683">
        <v>10276</v>
      </c>
      <c r="B1683">
        <v>46</v>
      </c>
      <c r="C1683" s="10">
        <v>67.661618280793505</v>
      </c>
      <c r="D1683">
        <v>75.489999999999995</v>
      </c>
      <c r="E1683">
        <v>12</v>
      </c>
      <c r="F1683" t="str" cm="1">
        <f t="array" ref="F1683">_xlfn.IFS(G1683&lt;5000,"Small",AND(G1683&gt;=5000,G1683&lt;=10000),"Medium",G1683&gt;10000,"Large")</f>
        <v>Small</v>
      </c>
      <c r="G1683">
        <v>3472.54</v>
      </c>
      <c r="H1683" s="10">
        <f t="shared" si="52"/>
        <v>360.10555908349852</v>
      </c>
      <c r="I1683" s="11">
        <f t="shared" si="53"/>
        <v>0.10370091030873611</v>
      </c>
      <c r="J1683" s="1" t="s">
        <v>24</v>
      </c>
      <c r="K1683" s="5">
        <v>38201</v>
      </c>
      <c r="L1683">
        <v>3</v>
      </c>
      <c r="M1683">
        <v>8</v>
      </c>
      <c r="N1683">
        <v>2004</v>
      </c>
      <c r="O1683" t="s">
        <v>25</v>
      </c>
      <c r="P1683">
        <v>69</v>
      </c>
      <c r="Q1683" t="s">
        <v>569</v>
      </c>
      <c r="R1683" t="s">
        <v>408</v>
      </c>
      <c r="S1683" t="s">
        <v>690</v>
      </c>
      <c r="T1683" t="s">
        <v>409</v>
      </c>
      <c r="U1683" t="s">
        <v>615</v>
      </c>
      <c r="V1683" t="s">
        <v>257</v>
      </c>
      <c r="W1683" t="s">
        <v>115</v>
      </c>
      <c r="X1683" t="s">
        <v>664</v>
      </c>
      <c r="Y1683" t="s">
        <v>31</v>
      </c>
      <c r="Z1683" t="s">
        <v>32</v>
      </c>
      <c r="AA1683" t="s">
        <v>410</v>
      </c>
      <c r="AB1683" t="s">
        <v>411</v>
      </c>
      <c r="AC1683" t="s">
        <v>49</v>
      </c>
    </row>
    <row r="1684" spans="1:29" x14ac:dyDescent="0.3">
      <c r="A1684">
        <v>10285</v>
      </c>
      <c r="B1684">
        <v>38</v>
      </c>
      <c r="C1684" s="10">
        <v>40.935241352943102</v>
      </c>
      <c r="D1684">
        <v>59.56</v>
      </c>
      <c r="E1684">
        <v>3</v>
      </c>
      <c r="F1684" t="str" cm="1">
        <f t="array" ref="F1684">_xlfn.IFS(G1684&lt;5000,"Small",AND(G1684&gt;=5000,G1684&lt;=10000),"Medium",G1684&gt;10000,"Large")</f>
        <v>Small</v>
      </c>
      <c r="G1684">
        <v>2263.2800000000002</v>
      </c>
      <c r="H1684" s="10">
        <f t="shared" si="52"/>
        <v>707.74082858816223</v>
      </c>
      <c r="I1684" s="11">
        <f t="shared" si="53"/>
        <v>0.31270582013191572</v>
      </c>
      <c r="J1684" t="s">
        <v>24</v>
      </c>
      <c r="K1684" s="5">
        <v>38226</v>
      </c>
      <c r="L1684">
        <v>3</v>
      </c>
      <c r="M1684">
        <v>8</v>
      </c>
      <c r="N1684">
        <v>2004</v>
      </c>
      <c r="O1684" t="s">
        <v>25</v>
      </c>
      <c r="P1684">
        <v>69</v>
      </c>
      <c r="Q1684" t="s">
        <v>569</v>
      </c>
      <c r="R1684" t="s">
        <v>112</v>
      </c>
      <c r="S1684" t="s">
        <v>636</v>
      </c>
      <c r="T1684" t="s">
        <v>113</v>
      </c>
      <c r="U1684" t="s">
        <v>615</v>
      </c>
      <c r="V1684" t="s">
        <v>114</v>
      </c>
      <c r="W1684" t="s">
        <v>115</v>
      </c>
      <c r="X1684" t="s">
        <v>637</v>
      </c>
      <c r="Y1684" t="s">
        <v>31</v>
      </c>
      <c r="Z1684" t="s">
        <v>32</v>
      </c>
      <c r="AA1684" t="s">
        <v>116</v>
      </c>
      <c r="AB1684" t="s">
        <v>117</v>
      </c>
      <c r="AC1684" t="s">
        <v>35</v>
      </c>
    </row>
    <row r="1685" spans="1:29" x14ac:dyDescent="0.3">
      <c r="A1685">
        <v>10299</v>
      </c>
      <c r="B1685">
        <v>33</v>
      </c>
      <c r="C1685" s="10">
        <v>52.499571652378933</v>
      </c>
      <c r="D1685">
        <v>66.489999999999995</v>
      </c>
      <c r="E1685">
        <v>6</v>
      </c>
      <c r="F1685" t="str" cm="1">
        <f t="array" ref="F1685">_xlfn.IFS(G1685&lt;5000,"Small",AND(G1685&gt;=5000,G1685&lt;=10000),"Medium",G1685&gt;10000,"Large")</f>
        <v>Small</v>
      </c>
      <c r="G1685">
        <v>2194.17</v>
      </c>
      <c r="H1685" s="10">
        <f t="shared" si="52"/>
        <v>461.68413547149521</v>
      </c>
      <c r="I1685" s="11">
        <f t="shared" si="53"/>
        <v>0.21041402237360604</v>
      </c>
      <c r="J1685" t="s">
        <v>24</v>
      </c>
      <c r="K1685" s="5">
        <v>38260</v>
      </c>
      <c r="L1685">
        <v>3</v>
      </c>
      <c r="M1685">
        <v>9</v>
      </c>
      <c r="N1685">
        <v>2004</v>
      </c>
      <c r="O1685" t="s">
        <v>25</v>
      </c>
      <c r="P1685">
        <v>69</v>
      </c>
      <c r="Q1685" t="s">
        <v>569</v>
      </c>
      <c r="R1685" t="s">
        <v>118</v>
      </c>
      <c r="S1685" t="s">
        <v>718</v>
      </c>
      <c r="T1685" t="s">
        <v>119</v>
      </c>
      <c r="U1685" t="s">
        <v>615</v>
      </c>
      <c r="V1685" t="s">
        <v>120</v>
      </c>
      <c r="W1685" t="s">
        <v>615</v>
      </c>
      <c r="X1685" t="s">
        <v>638</v>
      </c>
      <c r="Y1685" t="s">
        <v>121</v>
      </c>
      <c r="Z1685" t="s">
        <v>40</v>
      </c>
      <c r="AA1685" t="s">
        <v>122</v>
      </c>
      <c r="AB1685" t="s">
        <v>123</v>
      </c>
      <c r="AC1685" t="s">
        <v>35</v>
      </c>
    </row>
    <row r="1686" spans="1:29" x14ac:dyDescent="0.3">
      <c r="A1686">
        <v>10309</v>
      </c>
      <c r="B1686">
        <v>24</v>
      </c>
      <c r="C1686" s="10">
        <v>43.284993593335443</v>
      </c>
      <c r="D1686">
        <v>56.1</v>
      </c>
      <c r="E1686">
        <v>2</v>
      </c>
      <c r="F1686" t="str" cm="1">
        <f t="array" ref="F1686">_xlfn.IFS(G1686&lt;5000,"Small",AND(G1686&gt;=5000,G1686&lt;=10000),"Medium",G1686&gt;10000,"Large")</f>
        <v>Small</v>
      </c>
      <c r="G1686">
        <v>1346.4</v>
      </c>
      <c r="H1686" s="10">
        <f t="shared" si="52"/>
        <v>307.56015375994957</v>
      </c>
      <c r="I1686" s="11">
        <f t="shared" si="53"/>
        <v>0.22843148674981398</v>
      </c>
      <c r="J1686" t="s">
        <v>24</v>
      </c>
      <c r="K1686" s="5">
        <v>38275</v>
      </c>
      <c r="L1686">
        <v>4</v>
      </c>
      <c r="M1686">
        <v>10</v>
      </c>
      <c r="N1686">
        <v>2004</v>
      </c>
      <c r="O1686" t="s">
        <v>25</v>
      </c>
      <c r="P1686">
        <v>69</v>
      </c>
      <c r="Q1686" t="s">
        <v>569</v>
      </c>
      <c r="R1686" t="s">
        <v>124</v>
      </c>
      <c r="S1686" t="s">
        <v>719</v>
      </c>
      <c r="T1686" t="s">
        <v>125</v>
      </c>
      <c r="U1686" t="s">
        <v>615</v>
      </c>
      <c r="V1686" t="s">
        <v>126</v>
      </c>
      <c r="W1686" t="s">
        <v>615</v>
      </c>
      <c r="X1686" t="s">
        <v>639</v>
      </c>
      <c r="Y1686" t="s">
        <v>73</v>
      </c>
      <c r="Z1686" t="s">
        <v>40</v>
      </c>
      <c r="AA1686" t="s">
        <v>127</v>
      </c>
      <c r="AB1686" t="s">
        <v>128</v>
      </c>
      <c r="AC1686" t="s">
        <v>35</v>
      </c>
    </row>
    <row r="1687" spans="1:29" x14ac:dyDescent="0.3">
      <c r="A1687">
        <v>10319</v>
      </c>
      <c r="B1687">
        <v>31</v>
      </c>
      <c r="C1687" s="10">
        <v>69.907004107213254</v>
      </c>
      <c r="D1687">
        <v>81.73</v>
      </c>
      <c r="E1687">
        <v>7</v>
      </c>
      <c r="F1687" t="str" cm="1">
        <f t="array" ref="F1687">_xlfn.IFS(G1687&lt;5000,"Small",AND(G1687&gt;=5000,G1687&lt;=10000),"Medium",G1687&gt;10000,"Large")</f>
        <v>Small</v>
      </c>
      <c r="G1687">
        <v>2533.63</v>
      </c>
      <c r="H1687" s="10">
        <f t="shared" si="52"/>
        <v>366.51287267638918</v>
      </c>
      <c r="I1687" s="11">
        <f t="shared" si="53"/>
        <v>0.1446591935982717</v>
      </c>
      <c r="J1687" s="1" t="s">
        <v>24</v>
      </c>
      <c r="K1687" s="5">
        <v>38294</v>
      </c>
      <c r="L1687">
        <v>4</v>
      </c>
      <c r="M1687">
        <v>11</v>
      </c>
      <c r="N1687">
        <v>2004</v>
      </c>
      <c r="O1687" t="s">
        <v>25</v>
      </c>
      <c r="P1687">
        <v>69</v>
      </c>
      <c r="Q1687" t="s">
        <v>569</v>
      </c>
      <c r="R1687" t="s">
        <v>453</v>
      </c>
      <c r="S1687" t="s">
        <v>697</v>
      </c>
      <c r="T1687" t="s">
        <v>454</v>
      </c>
      <c r="U1687" t="s">
        <v>455</v>
      </c>
      <c r="V1687" t="s">
        <v>29</v>
      </c>
      <c r="W1687" t="s">
        <v>30</v>
      </c>
      <c r="X1687" t="s">
        <v>616</v>
      </c>
      <c r="Y1687" t="s">
        <v>31</v>
      </c>
      <c r="Z1687" t="s">
        <v>32</v>
      </c>
      <c r="AA1687" t="s">
        <v>456</v>
      </c>
      <c r="AB1687" t="s">
        <v>457</v>
      </c>
      <c r="AC1687" t="s">
        <v>35</v>
      </c>
    </row>
    <row r="1688" spans="1:29" x14ac:dyDescent="0.3">
      <c r="A1688">
        <v>10330</v>
      </c>
      <c r="B1688">
        <v>42</v>
      </c>
      <c r="C1688" s="10">
        <v>56.045525735887573</v>
      </c>
      <c r="D1688">
        <v>81.03</v>
      </c>
      <c r="E1688">
        <v>1</v>
      </c>
      <c r="F1688" t="str" cm="1">
        <f t="array" ref="F1688">_xlfn.IFS(G1688&lt;5000,"Small",AND(G1688&gt;=5000,G1688&lt;=10000),"Medium",G1688&gt;10000,"Large")</f>
        <v>Small</v>
      </c>
      <c r="G1688">
        <v>3403.26</v>
      </c>
      <c r="H1688" s="10">
        <f t="shared" si="52"/>
        <v>1049.3479190927223</v>
      </c>
      <c r="I1688" s="11">
        <f t="shared" si="53"/>
        <v>0.30833610100101733</v>
      </c>
      <c r="J1688" t="s">
        <v>24</v>
      </c>
      <c r="K1688" s="5">
        <v>38307</v>
      </c>
      <c r="L1688">
        <v>4</v>
      </c>
      <c r="M1688">
        <v>11</v>
      </c>
      <c r="N1688">
        <v>2004</v>
      </c>
      <c r="O1688" t="s">
        <v>25</v>
      </c>
      <c r="P1688">
        <v>69</v>
      </c>
      <c r="Q1688" t="s">
        <v>569</v>
      </c>
      <c r="R1688" t="s">
        <v>380</v>
      </c>
      <c r="S1688" t="s">
        <v>381</v>
      </c>
      <c r="T1688" t="s">
        <v>382</v>
      </c>
      <c r="U1688" t="s">
        <v>615</v>
      </c>
      <c r="V1688" t="s">
        <v>383</v>
      </c>
      <c r="W1688" t="s">
        <v>615</v>
      </c>
      <c r="X1688" t="s">
        <v>752</v>
      </c>
      <c r="Y1688" t="s">
        <v>384</v>
      </c>
      <c r="Z1688" t="s">
        <v>182</v>
      </c>
      <c r="AA1688" t="s">
        <v>385</v>
      </c>
      <c r="AB1688" t="s">
        <v>386</v>
      </c>
      <c r="AC1688" t="s">
        <v>49</v>
      </c>
    </row>
    <row r="1689" spans="1:29" x14ac:dyDescent="0.3">
      <c r="A1689">
        <v>10341</v>
      </c>
      <c r="B1689">
        <v>32</v>
      </c>
      <c r="C1689" s="10">
        <v>61.444199856876693</v>
      </c>
      <c r="D1689">
        <v>100</v>
      </c>
      <c r="E1689">
        <v>6</v>
      </c>
      <c r="F1689" t="str" cm="1">
        <f t="array" ref="F1689">_xlfn.IFS(G1689&lt;5000,"Small",AND(G1689&gt;=5000,G1689&lt;=10000),"Medium",G1689&gt;10000,"Large")</f>
        <v>Small</v>
      </c>
      <c r="G1689">
        <v>3307.2</v>
      </c>
      <c r="H1689" s="10">
        <f t="shared" si="52"/>
        <v>1340.9856045799456</v>
      </c>
      <c r="I1689" s="11">
        <f t="shared" si="53"/>
        <v>0.40547460225566817</v>
      </c>
      <c r="J1689" t="s">
        <v>24</v>
      </c>
      <c r="K1689" s="5">
        <v>38315</v>
      </c>
      <c r="L1689">
        <v>4</v>
      </c>
      <c r="M1689">
        <v>11</v>
      </c>
      <c r="N1689">
        <v>2004</v>
      </c>
      <c r="O1689" t="s">
        <v>25</v>
      </c>
      <c r="P1689">
        <v>69</v>
      </c>
      <c r="Q1689" t="s">
        <v>569</v>
      </c>
      <c r="R1689" t="s">
        <v>134</v>
      </c>
      <c r="S1689" t="s">
        <v>720</v>
      </c>
      <c r="T1689" t="s">
        <v>135</v>
      </c>
      <c r="U1689" t="s">
        <v>615</v>
      </c>
      <c r="V1689" t="s">
        <v>136</v>
      </c>
      <c r="W1689" t="s">
        <v>615</v>
      </c>
      <c r="X1689" t="s">
        <v>642</v>
      </c>
      <c r="Y1689" t="s">
        <v>137</v>
      </c>
      <c r="Z1689" t="s">
        <v>40</v>
      </c>
      <c r="AA1689" t="s">
        <v>138</v>
      </c>
      <c r="AB1689" t="s">
        <v>139</v>
      </c>
      <c r="AC1689" t="s">
        <v>49</v>
      </c>
    </row>
    <row r="1690" spans="1:29" x14ac:dyDescent="0.3">
      <c r="A1690">
        <v>10355</v>
      </c>
      <c r="B1690">
        <v>41</v>
      </c>
      <c r="C1690" s="10">
        <v>59.060904090131366</v>
      </c>
      <c r="D1690">
        <v>70.650000000000006</v>
      </c>
      <c r="E1690">
        <v>3</v>
      </c>
      <c r="F1690" t="str" cm="1">
        <f t="array" ref="F1690">_xlfn.IFS(G1690&lt;5000,"Small",AND(G1690&gt;=5000,G1690&lt;=10000),"Medium",G1690&gt;10000,"Large")</f>
        <v>Small</v>
      </c>
      <c r="G1690">
        <v>2896.65</v>
      </c>
      <c r="H1690" s="10">
        <f t="shared" si="52"/>
        <v>475.1529323046143</v>
      </c>
      <c r="I1690" s="11">
        <f t="shared" si="53"/>
        <v>0.1640353278113042</v>
      </c>
      <c r="J1690" s="1" t="s">
        <v>24</v>
      </c>
      <c r="K1690" s="5">
        <v>38328</v>
      </c>
      <c r="L1690">
        <v>4</v>
      </c>
      <c r="M1690">
        <v>12</v>
      </c>
      <c r="N1690">
        <v>2004</v>
      </c>
      <c r="O1690" t="s">
        <v>25</v>
      </c>
      <c r="P1690">
        <v>69</v>
      </c>
      <c r="Q1690" t="s">
        <v>569</v>
      </c>
      <c r="R1690" t="s">
        <v>161</v>
      </c>
      <c r="S1690" t="s">
        <v>723</v>
      </c>
      <c r="T1690" t="s">
        <v>162</v>
      </c>
      <c r="U1690" t="s">
        <v>615</v>
      </c>
      <c r="V1690" t="s">
        <v>163</v>
      </c>
      <c r="W1690" t="s">
        <v>615</v>
      </c>
      <c r="X1690" t="s">
        <v>646</v>
      </c>
      <c r="Y1690" t="s">
        <v>164</v>
      </c>
      <c r="Z1690" t="s">
        <v>40</v>
      </c>
      <c r="AA1690" t="s">
        <v>165</v>
      </c>
      <c r="AB1690" t="s">
        <v>166</v>
      </c>
      <c r="AC1690" t="s">
        <v>35</v>
      </c>
    </row>
    <row r="1691" spans="1:29" x14ac:dyDescent="0.3">
      <c r="A1691">
        <v>10363</v>
      </c>
      <c r="B1691">
        <v>43</v>
      </c>
      <c r="C1691" s="10">
        <v>38.654853936507443</v>
      </c>
      <c r="D1691">
        <v>61.23</v>
      </c>
      <c r="E1691">
        <v>14</v>
      </c>
      <c r="F1691" t="str" cm="1">
        <f t="array" ref="F1691">_xlfn.IFS(G1691&lt;5000,"Small",AND(G1691&gt;=5000,G1691&lt;=10000),"Medium",G1691&gt;10000,"Large")</f>
        <v>Small</v>
      </c>
      <c r="G1691">
        <v>2632.89</v>
      </c>
      <c r="H1691" s="10">
        <f t="shared" si="52"/>
        <v>970.73128073017983</v>
      </c>
      <c r="I1691" s="11">
        <f t="shared" si="53"/>
        <v>0.36869420322542146</v>
      </c>
      <c r="J1691" s="1" t="s">
        <v>24</v>
      </c>
      <c r="K1691" s="5">
        <v>38358</v>
      </c>
      <c r="L1691">
        <v>1</v>
      </c>
      <c r="M1691">
        <v>1</v>
      </c>
      <c r="N1691">
        <v>2005</v>
      </c>
      <c r="O1691" t="s">
        <v>25</v>
      </c>
      <c r="P1691">
        <v>69</v>
      </c>
      <c r="Q1691" t="s">
        <v>569</v>
      </c>
      <c r="R1691" t="s">
        <v>417</v>
      </c>
      <c r="S1691" t="s">
        <v>418</v>
      </c>
      <c r="T1691" t="s">
        <v>419</v>
      </c>
      <c r="U1691" t="s">
        <v>615</v>
      </c>
      <c r="V1691" t="s">
        <v>420</v>
      </c>
      <c r="W1691" t="s">
        <v>615</v>
      </c>
      <c r="X1691" t="s">
        <v>421</v>
      </c>
      <c r="Y1691" t="s">
        <v>121</v>
      </c>
      <c r="Z1691" t="s">
        <v>40</v>
      </c>
      <c r="AA1691" t="s">
        <v>422</v>
      </c>
      <c r="AB1691" t="s">
        <v>423</v>
      </c>
      <c r="AC1691" t="s">
        <v>35</v>
      </c>
    </row>
    <row r="1692" spans="1:29" x14ac:dyDescent="0.3">
      <c r="A1692">
        <v>10375</v>
      </c>
      <c r="B1692">
        <v>20</v>
      </c>
      <c r="C1692" s="10">
        <v>84.710324499872357</v>
      </c>
      <c r="D1692">
        <v>100</v>
      </c>
      <c r="E1692">
        <v>14</v>
      </c>
      <c r="F1692" t="str" cm="1">
        <f t="array" ref="F1692">_xlfn.IFS(G1692&lt;5000,"Small",AND(G1692&gt;=5000,G1692&lt;=10000),"Medium",G1692&gt;10000,"Large")</f>
        <v>Small</v>
      </c>
      <c r="G1692">
        <v>2046</v>
      </c>
      <c r="H1692" s="10">
        <f t="shared" si="52"/>
        <v>351.79351000255292</v>
      </c>
      <c r="I1692" s="11">
        <f t="shared" si="53"/>
        <v>0.17194208700027025</v>
      </c>
      <c r="J1692" s="1" t="s">
        <v>24</v>
      </c>
      <c r="K1692" s="5">
        <v>38386</v>
      </c>
      <c r="L1692">
        <v>1</v>
      </c>
      <c r="M1692">
        <v>2</v>
      </c>
      <c r="N1692">
        <v>2005</v>
      </c>
      <c r="O1692" t="s">
        <v>25</v>
      </c>
      <c r="P1692">
        <v>69</v>
      </c>
      <c r="Q1692" t="s">
        <v>569</v>
      </c>
      <c r="R1692" t="s">
        <v>107</v>
      </c>
      <c r="S1692" t="s">
        <v>717</v>
      </c>
      <c r="T1692" t="s">
        <v>108</v>
      </c>
      <c r="U1692" t="s">
        <v>615</v>
      </c>
      <c r="V1692" t="s">
        <v>109</v>
      </c>
      <c r="W1692" t="s">
        <v>615</v>
      </c>
      <c r="X1692" t="s">
        <v>635</v>
      </c>
      <c r="Y1692" t="s">
        <v>39</v>
      </c>
      <c r="Z1692" t="s">
        <v>40</v>
      </c>
      <c r="AA1692" t="s">
        <v>110</v>
      </c>
      <c r="AB1692" t="s">
        <v>111</v>
      </c>
      <c r="AC1692" t="s">
        <v>35</v>
      </c>
    </row>
    <row r="1693" spans="1:29" x14ac:dyDescent="0.3">
      <c r="A1693">
        <v>10390</v>
      </c>
      <c r="B1693">
        <v>35</v>
      </c>
      <c r="C1693" s="10">
        <v>55.347752649870344</v>
      </c>
      <c r="D1693">
        <v>65.13</v>
      </c>
      <c r="E1693">
        <v>4</v>
      </c>
      <c r="F1693" t="str" cm="1">
        <f t="array" ref="F1693">_xlfn.IFS(G1693&lt;5000,"Small",AND(G1693&gt;=5000,G1693&lt;=10000),"Medium",G1693&gt;10000,"Large")</f>
        <v>Small</v>
      </c>
      <c r="G1693">
        <v>2279.5500000000002</v>
      </c>
      <c r="H1693" s="10">
        <f t="shared" si="52"/>
        <v>342.37865725453821</v>
      </c>
      <c r="I1693" s="11">
        <f t="shared" si="53"/>
        <v>0.1501957216356466</v>
      </c>
      <c r="J1693" s="1" t="s">
        <v>24</v>
      </c>
      <c r="K1693" s="5">
        <v>38415</v>
      </c>
      <c r="L1693">
        <v>1</v>
      </c>
      <c r="M1693">
        <v>3</v>
      </c>
      <c r="N1693">
        <v>2005</v>
      </c>
      <c r="O1693" t="s">
        <v>25</v>
      </c>
      <c r="P1693">
        <v>69</v>
      </c>
      <c r="Q1693" t="s">
        <v>569</v>
      </c>
      <c r="R1693" t="s">
        <v>246</v>
      </c>
      <c r="S1693" t="s">
        <v>661</v>
      </c>
      <c r="T1693" t="s">
        <v>247</v>
      </c>
      <c r="U1693" t="s">
        <v>615</v>
      </c>
      <c r="V1693" t="s">
        <v>248</v>
      </c>
      <c r="W1693" t="s">
        <v>53</v>
      </c>
      <c r="X1693" t="s">
        <v>634</v>
      </c>
      <c r="Y1693" t="s">
        <v>31</v>
      </c>
      <c r="Z1693" t="s">
        <v>32</v>
      </c>
      <c r="AA1693" t="s">
        <v>249</v>
      </c>
      <c r="AB1693" t="s">
        <v>250</v>
      </c>
      <c r="AC1693" t="s">
        <v>35</v>
      </c>
    </row>
    <row r="1694" spans="1:29" x14ac:dyDescent="0.3">
      <c r="A1694">
        <v>10403</v>
      </c>
      <c r="B1694">
        <v>27</v>
      </c>
      <c r="C1694" s="10">
        <v>55.486806826353806</v>
      </c>
      <c r="D1694">
        <v>79.650000000000006</v>
      </c>
      <c r="E1694">
        <v>4</v>
      </c>
      <c r="F1694" t="str" cm="1">
        <f t="array" ref="F1694">_xlfn.IFS(G1694&lt;5000,"Small",AND(G1694&gt;=5000,G1694&lt;=10000),"Medium",G1694&gt;10000,"Large")</f>
        <v>Small</v>
      </c>
      <c r="G1694">
        <v>2150.5500000000002</v>
      </c>
      <c r="H1694" s="10">
        <f t="shared" si="52"/>
        <v>652.40621568844745</v>
      </c>
      <c r="I1694" s="11">
        <f t="shared" si="53"/>
        <v>0.30336714593403891</v>
      </c>
      <c r="J1694" s="1" t="s">
        <v>24</v>
      </c>
      <c r="K1694" s="5">
        <v>38450</v>
      </c>
      <c r="L1694">
        <v>2</v>
      </c>
      <c r="M1694">
        <v>4</v>
      </c>
      <c r="N1694">
        <v>2005</v>
      </c>
      <c r="O1694" t="s">
        <v>25</v>
      </c>
      <c r="P1694">
        <v>69</v>
      </c>
      <c r="Q1694" t="s">
        <v>569</v>
      </c>
      <c r="R1694" t="s">
        <v>154</v>
      </c>
      <c r="S1694" t="s">
        <v>721</v>
      </c>
      <c r="T1694" t="s">
        <v>155</v>
      </c>
      <c r="U1694" t="s">
        <v>615</v>
      </c>
      <c r="V1694" t="s">
        <v>156</v>
      </c>
      <c r="W1694" t="s">
        <v>615</v>
      </c>
      <c r="X1694" t="s">
        <v>722</v>
      </c>
      <c r="Y1694" t="s">
        <v>157</v>
      </c>
      <c r="Z1694" t="s">
        <v>40</v>
      </c>
      <c r="AA1694" t="s">
        <v>158</v>
      </c>
      <c r="AB1694" t="s">
        <v>159</v>
      </c>
      <c r="AC1694" t="s">
        <v>35</v>
      </c>
    </row>
    <row r="1695" spans="1:29" x14ac:dyDescent="0.3">
      <c r="A1695">
        <v>10110</v>
      </c>
      <c r="B1695">
        <v>43</v>
      </c>
      <c r="C1695" s="10">
        <v>65.810217964591104</v>
      </c>
      <c r="D1695">
        <v>78.150000000000006</v>
      </c>
      <c r="E1695">
        <v>11</v>
      </c>
      <c r="F1695" t="str" cm="1">
        <f t="array" ref="F1695">_xlfn.IFS(G1695&lt;5000,"Small",AND(G1695&gt;=5000,G1695&lt;=10000),"Medium",G1695&gt;10000,"Large")</f>
        <v>Small</v>
      </c>
      <c r="G1695">
        <v>3360.45</v>
      </c>
      <c r="H1695" s="10">
        <f t="shared" si="52"/>
        <v>530.61062752258249</v>
      </c>
      <c r="I1695" s="11">
        <f t="shared" si="53"/>
        <v>0.15789868247484193</v>
      </c>
      <c r="J1695" t="s">
        <v>24</v>
      </c>
      <c r="K1695" s="5">
        <v>37698</v>
      </c>
      <c r="L1695">
        <v>1</v>
      </c>
      <c r="M1695">
        <v>3</v>
      </c>
      <c r="N1695">
        <v>2003</v>
      </c>
      <c r="O1695" t="s">
        <v>167</v>
      </c>
      <c r="P1695">
        <v>90</v>
      </c>
      <c r="Q1695" t="s">
        <v>570</v>
      </c>
      <c r="R1695" t="s">
        <v>440</v>
      </c>
      <c r="S1695" t="s">
        <v>757</v>
      </c>
      <c r="T1695" t="s">
        <v>441</v>
      </c>
      <c r="U1695" t="s">
        <v>615</v>
      </c>
      <c r="V1695" t="s">
        <v>442</v>
      </c>
      <c r="W1695" t="s">
        <v>615</v>
      </c>
      <c r="X1695" t="s">
        <v>758</v>
      </c>
      <c r="Y1695" t="s">
        <v>157</v>
      </c>
      <c r="Z1695" t="s">
        <v>40</v>
      </c>
      <c r="AA1695" t="s">
        <v>443</v>
      </c>
      <c r="AB1695" t="s">
        <v>87</v>
      </c>
      <c r="AC1695" t="s">
        <v>49</v>
      </c>
    </row>
    <row r="1696" spans="1:29" x14ac:dyDescent="0.3">
      <c r="A1696">
        <v>10124</v>
      </c>
      <c r="B1696">
        <v>32</v>
      </c>
      <c r="C1696" s="10">
        <v>53.527864931613493</v>
      </c>
      <c r="D1696">
        <v>72.7</v>
      </c>
      <c r="E1696">
        <v>10</v>
      </c>
      <c r="F1696" t="str" cm="1">
        <f t="array" ref="F1696">_xlfn.IFS(G1696&lt;5000,"Small",AND(G1696&gt;=5000,G1696&lt;=10000),"Medium",G1696&gt;10000,"Large")</f>
        <v>Small</v>
      </c>
      <c r="G1696">
        <v>2326.4</v>
      </c>
      <c r="H1696" s="10">
        <f t="shared" si="52"/>
        <v>613.50832218836831</v>
      </c>
      <c r="I1696" s="11">
        <f t="shared" si="53"/>
        <v>0.26371575059678831</v>
      </c>
      <c r="J1696" t="s">
        <v>24</v>
      </c>
      <c r="K1696" s="5">
        <v>37762</v>
      </c>
      <c r="L1696">
        <v>2</v>
      </c>
      <c r="M1696">
        <v>5</v>
      </c>
      <c r="N1696">
        <v>2003</v>
      </c>
      <c r="O1696" t="s">
        <v>167</v>
      </c>
      <c r="P1696">
        <v>90</v>
      </c>
      <c r="Q1696" t="s">
        <v>570</v>
      </c>
      <c r="R1696" t="s">
        <v>483</v>
      </c>
      <c r="S1696" t="s">
        <v>703</v>
      </c>
      <c r="T1696" t="s">
        <v>484</v>
      </c>
      <c r="U1696" t="s">
        <v>615</v>
      </c>
      <c r="V1696" t="s">
        <v>485</v>
      </c>
      <c r="W1696" t="s">
        <v>486</v>
      </c>
      <c r="X1696" t="s">
        <v>704</v>
      </c>
      <c r="Y1696" t="s">
        <v>31</v>
      </c>
      <c r="Z1696" t="s">
        <v>32</v>
      </c>
      <c r="AA1696" t="s">
        <v>106</v>
      </c>
      <c r="AB1696" t="s">
        <v>358</v>
      </c>
      <c r="AC1696" t="s">
        <v>35</v>
      </c>
    </row>
    <row r="1697" spans="1:29" x14ac:dyDescent="0.3">
      <c r="A1697">
        <v>10148</v>
      </c>
      <c r="B1697">
        <v>21</v>
      </c>
      <c r="C1697" s="10">
        <v>45.158250051779895</v>
      </c>
      <c r="D1697">
        <v>73.599999999999994</v>
      </c>
      <c r="E1697">
        <v>4</v>
      </c>
      <c r="F1697" t="str" cm="1">
        <f t="array" ref="F1697">_xlfn.IFS(G1697&lt;5000,"Small",AND(G1697&gt;=5000,G1697&lt;=10000),"Medium",G1697&gt;10000,"Large")</f>
        <v>Small</v>
      </c>
      <c r="G1697">
        <v>1545.6</v>
      </c>
      <c r="H1697" s="10">
        <f t="shared" si="52"/>
        <v>597.27674891262211</v>
      </c>
      <c r="I1697" s="11">
        <f t="shared" si="53"/>
        <v>0.38643681994864271</v>
      </c>
      <c r="J1697" s="1" t="s">
        <v>24</v>
      </c>
      <c r="K1697" s="5">
        <v>37875</v>
      </c>
      <c r="L1697">
        <v>3</v>
      </c>
      <c r="M1697">
        <v>9</v>
      </c>
      <c r="N1697">
        <v>2003</v>
      </c>
      <c r="O1697" t="s">
        <v>167</v>
      </c>
      <c r="P1697">
        <v>90</v>
      </c>
      <c r="Q1697" t="s">
        <v>570</v>
      </c>
      <c r="R1697" t="s">
        <v>259</v>
      </c>
      <c r="S1697" s="2" t="s">
        <v>665</v>
      </c>
      <c r="T1697" t="s">
        <v>260</v>
      </c>
      <c r="U1697" t="s">
        <v>261</v>
      </c>
      <c r="V1697" t="s">
        <v>262</v>
      </c>
      <c r="W1697" t="s">
        <v>146</v>
      </c>
      <c r="X1697" t="s">
        <v>666</v>
      </c>
      <c r="Y1697" t="s">
        <v>88</v>
      </c>
      <c r="Z1697" t="s">
        <v>89</v>
      </c>
      <c r="AA1697" t="s">
        <v>263</v>
      </c>
      <c r="AB1697" t="s">
        <v>264</v>
      </c>
      <c r="AC1697" t="s">
        <v>35</v>
      </c>
    </row>
    <row r="1698" spans="1:29" x14ac:dyDescent="0.3">
      <c r="A1698">
        <v>10161</v>
      </c>
      <c r="B1698">
        <v>20</v>
      </c>
      <c r="C1698" s="10">
        <v>86.278462321995377</v>
      </c>
      <c r="D1698">
        <v>100</v>
      </c>
      <c r="E1698">
        <v>3</v>
      </c>
      <c r="F1698" t="str" cm="1">
        <f t="array" ref="F1698">_xlfn.IFS(G1698&lt;5000,"Small",AND(G1698&gt;=5000,G1698&lt;=10000),"Medium",G1698&gt;10000,"Large")</f>
        <v>Small</v>
      </c>
      <c r="G1698">
        <v>2144.6</v>
      </c>
      <c r="H1698" s="10">
        <f t="shared" si="52"/>
        <v>419.03075356009231</v>
      </c>
      <c r="I1698" s="11">
        <f t="shared" si="53"/>
        <v>0.19538876879608894</v>
      </c>
      <c r="J1698" t="s">
        <v>24</v>
      </c>
      <c r="K1698" s="5">
        <v>37911</v>
      </c>
      <c r="L1698">
        <v>4</v>
      </c>
      <c r="M1698">
        <v>10</v>
      </c>
      <c r="N1698">
        <v>2003</v>
      </c>
      <c r="O1698" t="s">
        <v>167</v>
      </c>
      <c r="P1698">
        <v>90</v>
      </c>
      <c r="Q1698" t="s">
        <v>570</v>
      </c>
      <c r="R1698" t="s">
        <v>444</v>
      </c>
      <c r="S1698" t="s">
        <v>445</v>
      </c>
      <c r="T1698" t="s">
        <v>446</v>
      </c>
      <c r="U1698" t="s">
        <v>615</v>
      </c>
      <c r="V1698" t="s">
        <v>447</v>
      </c>
      <c r="W1698" t="s">
        <v>615</v>
      </c>
      <c r="X1698" t="s">
        <v>696</v>
      </c>
      <c r="Y1698" t="s">
        <v>296</v>
      </c>
      <c r="Z1698" t="s">
        <v>40</v>
      </c>
      <c r="AA1698" t="s">
        <v>448</v>
      </c>
      <c r="AB1698" t="s">
        <v>449</v>
      </c>
      <c r="AC1698" t="s">
        <v>35</v>
      </c>
    </row>
    <row r="1699" spans="1:29" x14ac:dyDescent="0.3">
      <c r="A1699">
        <v>10172</v>
      </c>
      <c r="B1699">
        <v>22</v>
      </c>
      <c r="C1699" s="10">
        <v>48.522347918352068</v>
      </c>
      <c r="D1699">
        <v>74.510000000000005</v>
      </c>
      <c r="E1699">
        <v>1</v>
      </c>
      <c r="F1699" t="str" cm="1">
        <f t="array" ref="F1699">_xlfn.IFS(G1699&lt;5000,"Small",AND(G1699&gt;=5000,G1699&lt;=10000),"Medium",G1699&gt;10000,"Large")</f>
        <v>Small</v>
      </c>
      <c r="G1699">
        <v>1639.22</v>
      </c>
      <c r="H1699" s="10">
        <f t="shared" si="52"/>
        <v>571.72834579625464</v>
      </c>
      <c r="I1699" s="11">
        <f t="shared" si="53"/>
        <v>0.34878072851493674</v>
      </c>
      <c r="J1699" s="1" t="s">
        <v>24</v>
      </c>
      <c r="K1699" s="5">
        <v>37930</v>
      </c>
      <c r="L1699">
        <v>4</v>
      </c>
      <c r="M1699">
        <v>11</v>
      </c>
      <c r="N1699">
        <v>2003</v>
      </c>
      <c r="O1699" t="s">
        <v>167</v>
      </c>
      <c r="P1699">
        <v>90</v>
      </c>
      <c r="Q1699" t="s">
        <v>570</v>
      </c>
      <c r="R1699" t="s">
        <v>102</v>
      </c>
      <c r="S1699" t="s">
        <v>633</v>
      </c>
      <c r="T1699" t="s">
        <v>103</v>
      </c>
      <c r="U1699" t="s">
        <v>615</v>
      </c>
      <c r="V1699" t="s">
        <v>104</v>
      </c>
      <c r="W1699" t="s">
        <v>105</v>
      </c>
      <c r="X1699" t="s">
        <v>634</v>
      </c>
      <c r="Y1699" t="s">
        <v>31</v>
      </c>
      <c r="Z1699" t="s">
        <v>32</v>
      </c>
      <c r="AA1699" t="s">
        <v>106</v>
      </c>
      <c r="AB1699" t="s">
        <v>55</v>
      </c>
      <c r="AC1699" t="s">
        <v>35</v>
      </c>
    </row>
    <row r="1700" spans="1:29" x14ac:dyDescent="0.3">
      <c r="A1700">
        <v>10182</v>
      </c>
      <c r="B1700">
        <v>36</v>
      </c>
      <c r="C1700" s="10">
        <v>52.419401680782507</v>
      </c>
      <c r="D1700">
        <v>73.599999999999994</v>
      </c>
      <c r="E1700">
        <v>14</v>
      </c>
      <c r="F1700" t="str" cm="1">
        <f t="array" ref="F1700">_xlfn.IFS(G1700&lt;5000,"Small",AND(G1700&gt;=5000,G1700&lt;=10000),"Medium",G1700&gt;10000,"Large")</f>
        <v>Small</v>
      </c>
      <c r="G1700">
        <v>2649.6</v>
      </c>
      <c r="H1700" s="10">
        <f t="shared" si="52"/>
        <v>762.50153949182959</v>
      </c>
      <c r="I1700" s="11">
        <f t="shared" si="53"/>
        <v>0.28777986846762893</v>
      </c>
      <c r="J1700" s="1" t="s">
        <v>24</v>
      </c>
      <c r="K1700" s="5">
        <v>37937</v>
      </c>
      <c r="L1700">
        <v>4</v>
      </c>
      <c r="M1700">
        <v>11</v>
      </c>
      <c r="N1700">
        <v>2003</v>
      </c>
      <c r="O1700" t="s">
        <v>167</v>
      </c>
      <c r="P1700">
        <v>90</v>
      </c>
      <c r="Q1700" t="s">
        <v>570</v>
      </c>
      <c r="R1700" t="s">
        <v>246</v>
      </c>
      <c r="S1700" t="s">
        <v>661</v>
      </c>
      <c r="T1700" t="s">
        <v>247</v>
      </c>
      <c r="U1700" t="s">
        <v>615</v>
      </c>
      <c r="V1700" t="s">
        <v>248</v>
      </c>
      <c r="W1700" t="s">
        <v>53</v>
      </c>
      <c r="X1700" t="s">
        <v>634</v>
      </c>
      <c r="Y1700" t="s">
        <v>31</v>
      </c>
      <c r="Z1700" t="s">
        <v>32</v>
      </c>
      <c r="AA1700" t="s">
        <v>249</v>
      </c>
      <c r="AB1700" t="s">
        <v>250</v>
      </c>
      <c r="AC1700" t="s">
        <v>35</v>
      </c>
    </row>
    <row r="1701" spans="1:29" x14ac:dyDescent="0.3">
      <c r="A1701">
        <v>10192</v>
      </c>
      <c r="B1701">
        <v>46</v>
      </c>
      <c r="C1701" s="10">
        <v>57.855925880509105</v>
      </c>
      <c r="D1701">
        <v>83.6</v>
      </c>
      <c r="E1701">
        <v>2</v>
      </c>
      <c r="F1701" t="str" cm="1">
        <f t="array" ref="F1701">_xlfn.IFS(G1701&lt;5000,"Small",AND(G1701&gt;=5000,G1701&lt;=10000),"Medium",G1701&gt;10000,"Large")</f>
        <v>Small</v>
      </c>
      <c r="G1701">
        <v>3845.6</v>
      </c>
      <c r="H1701" s="10">
        <f t="shared" si="52"/>
        <v>1184.227409496581</v>
      </c>
      <c r="I1701" s="11">
        <f t="shared" si="53"/>
        <v>0.3079434703288384</v>
      </c>
      <c r="J1701" t="s">
        <v>24</v>
      </c>
      <c r="K1701" s="5">
        <v>37945</v>
      </c>
      <c r="L1701">
        <v>4</v>
      </c>
      <c r="M1701">
        <v>11</v>
      </c>
      <c r="N1701">
        <v>2003</v>
      </c>
      <c r="O1701" t="s">
        <v>167</v>
      </c>
      <c r="P1701">
        <v>90</v>
      </c>
      <c r="Q1701" t="s">
        <v>570</v>
      </c>
      <c r="R1701" t="s">
        <v>251</v>
      </c>
      <c r="S1701" t="s">
        <v>662</v>
      </c>
      <c r="T1701" t="s">
        <v>252</v>
      </c>
      <c r="U1701" t="s">
        <v>615</v>
      </c>
      <c r="V1701" t="s">
        <v>253</v>
      </c>
      <c r="W1701" t="s">
        <v>254</v>
      </c>
      <c r="X1701" t="s">
        <v>663</v>
      </c>
      <c r="Y1701" t="s">
        <v>31</v>
      </c>
      <c r="Z1701" t="s">
        <v>32</v>
      </c>
      <c r="AA1701" t="s">
        <v>54</v>
      </c>
      <c r="AB1701" t="s">
        <v>250</v>
      </c>
      <c r="AC1701" t="s">
        <v>49</v>
      </c>
    </row>
    <row r="1702" spans="1:29" x14ac:dyDescent="0.3">
      <c r="A1702">
        <v>10204</v>
      </c>
      <c r="B1702">
        <v>47</v>
      </c>
      <c r="C1702" s="10">
        <v>78.886056727917421</v>
      </c>
      <c r="D1702">
        <v>96.32</v>
      </c>
      <c r="E1702">
        <v>8</v>
      </c>
      <c r="F1702" t="str" cm="1">
        <f t="array" ref="F1702">_xlfn.IFS(G1702&lt;5000,"Small",AND(G1702&gt;=5000,G1702&lt;=10000),"Medium",G1702&gt;10000,"Large")</f>
        <v>Small</v>
      </c>
      <c r="G1702">
        <v>4527.04</v>
      </c>
      <c r="H1702" s="10">
        <f t="shared" si="52"/>
        <v>819.3953337878811</v>
      </c>
      <c r="I1702" s="11">
        <f t="shared" si="53"/>
        <v>0.181000241612153</v>
      </c>
      <c r="J1702" s="1" t="s">
        <v>24</v>
      </c>
      <c r="K1702" s="5">
        <v>37957</v>
      </c>
      <c r="L1702">
        <v>4</v>
      </c>
      <c r="M1702">
        <v>12</v>
      </c>
      <c r="N1702">
        <v>2003</v>
      </c>
      <c r="O1702" t="s">
        <v>167</v>
      </c>
      <c r="P1702">
        <v>90</v>
      </c>
      <c r="Q1702" t="s">
        <v>570</v>
      </c>
      <c r="R1702" t="s">
        <v>425</v>
      </c>
      <c r="S1702" t="s">
        <v>692</v>
      </c>
      <c r="T1702" t="s">
        <v>426</v>
      </c>
      <c r="U1702" t="s">
        <v>427</v>
      </c>
      <c r="V1702" t="s">
        <v>29</v>
      </c>
      <c r="W1702" t="s">
        <v>30</v>
      </c>
      <c r="X1702" t="s">
        <v>616</v>
      </c>
      <c r="Y1702" t="s">
        <v>31</v>
      </c>
      <c r="Z1702" t="s">
        <v>32</v>
      </c>
      <c r="AA1702" t="s">
        <v>54</v>
      </c>
      <c r="AB1702" t="s">
        <v>428</v>
      </c>
      <c r="AC1702" t="s">
        <v>49</v>
      </c>
    </row>
    <row r="1703" spans="1:29" x14ac:dyDescent="0.3">
      <c r="A1703">
        <v>10212</v>
      </c>
      <c r="B1703">
        <v>45</v>
      </c>
      <c r="C1703" s="10">
        <v>70.569680605123494</v>
      </c>
      <c r="D1703">
        <v>88.14</v>
      </c>
      <c r="E1703">
        <v>1</v>
      </c>
      <c r="F1703" t="str" cm="1">
        <f t="array" ref="F1703">_xlfn.IFS(G1703&lt;5000,"Small",AND(G1703&gt;=5000,G1703&lt;=10000),"Medium",G1703&gt;10000,"Large")</f>
        <v>Small</v>
      </c>
      <c r="G1703">
        <v>3966.3</v>
      </c>
      <c r="H1703" s="10">
        <f t="shared" si="52"/>
        <v>790.66437276944271</v>
      </c>
      <c r="I1703" s="11">
        <f t="shared" si="53"/>
        <v>0.19934557970134451</v>
      </c>
      <c r="J1703" t="s">
        <v>24</v>
      </c>
      <c r="K1703" s="5">
        <v>38002</v>
      </c>
      <c r="L1703">
        <v>1</v>
      </c>
      <c r="M1703">
        <v>1</v>
      </c>
      <c r="N1703">
        <v>2004</v>
      </c>
      <c r="O1703" t="s">
        <v>167</v>
      </c>
      <c r="P1703">
        <v>90</v>
      </c>
      <c r="Q1703" t="s">
        <v>570</v>
      </c>
      <c r="R1703" t="s">
        <v>161</v>
      </c>
      <c r="S1703" t="s">
        <v>723</v>
      </c>
      <c r="T1703" t="s">
        <v>162</v>
      </c>
      <c r="U1703" t="s">
        <v>615</v>
      </c>
      <c r="V1703" t="s">
        <v>163</v>
      </c>
      <c r="W1703" t="s">
        <v>615</v>
      </c>
      <c r="X1703" t="s">
        <v>646</v>
      </c>
      <c r="Y1703" t="s">
        <v>164</v>
      </c>
      <c r="Z1703" t="s">
        <v>40</v>
      </c>
      <c r="AA1703" t="s">
        <v>165</v>
      </c>
      <c r="AB1703" t="s">
        <v>166</v>
      </c>
      <c r="AC1703" t="s">
        <v>49</v>
      </c>
    </row>
    <row r="1704" spans="1:29" x14ac:dyDescent="0.3">
      <c r="A1704">
        <v>10227</v>
      </c>
      <c r="B1704">
        <v>47</v>
      </c>
      <c r="C1704" s="10">
        <v>54.603605184778225</v>
      </c>
      <c r="D1704">
        <v>88.14</v>
      </c>
      <c r="E1704">
        <v>14</v>
      </c>
      <c r="F1704" t="str" cm="1">
        <f t="array" ref="F1704">_xlfn.IFS(G1704&lt;5000,"Small",AND(G1704&gt;=5000,G1704&lt;=10000),"Medium",G1704&gt;10000,"Large")</f>
        <v>Small</v>
      </c>
      <c r="G1704">
        <v>4142.58</v>
      </c>
      <c r="H1704" s="10">
        <f t="shared" si="52"/>
        <v>1576.2105563154232</v>
      </c>
      <c r="I1704" s="11">
        <f t="shared" si="53"/>
        <v>0.38049007051533662</v>
      </c>
      <c r="J1704" s="1" t="s">
        <v>24</v>
      </c>
      <c r="K1704" s="5">
        <v>38048</v>
      </c>
      <c r="L1704">
        <v>1</v>
      </c>
      <c r="M1704">
        <v>3</v>
      </c>
      <c r="N1704">
        <v>2004</v>
      </c>
      <c r="O1704" t="s">
        <v>167</v>
      </c>
      <c r="P1704">
        <v>90</v>
      </c>
      <c r="Q1704" t="s">
        <v>570</v>
      </c>
      <c r="R1704" t="s">
        <v>200</v>
      </c>
      <c r="S1704" t="s">
        <v>728</v>
      </c>
      <c r="T1704" t="s">
        <v>201</v>
      </c>
      <c r="U1704" t="s">
        <v>615</v>
      </c>
      <c r="V1704" t="s">
        <v>202</v>
      </c>
      <c r="W1704" t="s">
        <v>615</v>
      </c>
      <c r="X1704" t="s">
        <v>654</v>
      </c>
      <c r="Y1704" t="s">
        <v>39</v>
      </c>
      <c r="Z1704" t="s">
        <v>40</v>
      </c>
      <c r="AA1704" t="s">
        <v>203</v>
      </c>
      <c r="AB1704" t="s">
        <v>204</v>
      </c>
      <c r="AC1704" t="s">
        <v>49</v>
      </c>
    </row>
    <row r="1705" spans="1:29" x14ac:dyDescent="0.3">
      <c r="A1705">
        <v>10241</v>
      </c>
      <c r="B1705">
        <v>47</v>
      </c>
      <c r="C1705" s="10">
        <v>74.274160443309157</v>
      </c>
      <c r="D1705">
        <v>94.5</v>
      </c>
      <c r="E1705">
        <v>6</v>
      </c>
      <c r="F1705" t="str" cm="1">
        <f t="array" ref="F1705">_xlfn.IFS(G1705&lt;5000,"Small",AND(G1705&gt;=5000,G1705&lt;=10000),"Medium",G1705&gt;10000,"Large")</f>
        <v>Small</v>
      </c>
      <c r="G1705">
        <v>4441.5</v>
      </c>
      <c r="H1705" s="10">
        <f t="shared" si="52"/>
        <v>950.61445916446974</v>
      </c>
      <c r="I1705" s="11">
        <f t="shared" si="53"/>
        <v>0.21403004821895075</v>
      </c>
      <c r="J1705" t="s">
        <v>24</v>
      </c>
      <c r="K1705" s="5">
        <v>38090</v>
      </c>
      <c r="L1705">
        <v>2</v>
      </c>
      <c r="M1705">
        <v>4</v>
      </c>
      <c r="N1705">
        <v>2004</v>
      </c>
      <c r="O1705" t="s">
        <v>167</v>
      </c>
      <c r="P1705">
        <v>90</v>
      </c>
      <c r="Q1705" t="s">
        <v>570</v>
      </c>
      <c r="R1705" t="s">
        <v>476</v>
      </c>
      <c r="S1705" t="s">
        <v>760</v>
      </c>
      <c r="T1705" t="s">
        <v>477</v>
      </c>
      <c r="U1705" t="s">
        <v>615</v>
      </c>
      <c r="V1705" t="s">
        <v>478</v>
      </c>
      <c r="W1705" t="s">
        <v>615</v>
      </c>
      <c r="X1705" t="s">
        <v>702</v>
      </c>
      <c r="Y1705" t="s">
        <v>39</v>
      </c>
      <c r="Z1705" t="s">
        <v>40</v>
      </c>
      <c r="AA1705" t="s">
        <v>479</v>
      </c>
      <c r="AB1705" t="s">
        <v>480</v>
      </c>
      <c r="AC1705" t="s">
        <v>49</v>
      </c>
    </row>
    <row r="1706" spans="1:29" x14ac:dyDescent="0.3">
      <c r="A1706">
        <v>10267</v>
      </c>
      <c r="B1706">
        <v>38</v>
      </c>
      <c r="C1706" s="10">
        <v>52.853236792666429</v>
      </c>
      <c r="D1706">
        <v>87.24</v>
      </c>
      <c r="E1706">
        <v>3</v>
      </c>
      <c r="F1706" t="str" cm="1">
        <f t="array" ref="F1706">_xlfn.IFS(G1706&lt;5000,"Small",AND(G1706&gt;=5000,G1706&lt;=10000),"Medium",G1706&gt;10000,"Large")</f>
        <v>Small</v>
      </c>
      <c r="G1706">
        <v>3315.12</v>
      </c>
      <c r="H1706" s="10">
        <f t="shared" si="52"/>
        <v>1306.6970018786756</v>
      </c>
      <c r="I1706" s="11">
        <f t="shared" si="53"/>
        <v>0.39416280613633159</v>
      </c>
      <c r="J1706" s="1" t="s">
        <v>24</v>
      </c>
      <c r="K1706" s="5">
        <v>38175</v>
      </c>
      <c r="L1706">
        <v>3</v>
      </c>
      <c r="M1706">
        <v>7</v>
      </c>
      <c r="N1706">
        <v>2004</v>
      </c>
      <c r="O1706" t="s">
        <v>167</v>
      </c>
      <c r="P1706">
        <v>90</v>
      </c>
      <c r="Q1706" t="s">
        <v>570</v>
      </c>
      <c r="R1706" t="s">
        <v>425</v>
      </c>
      <c r="S1706" t="s">
        <v>692</v>
      </c>
      <c r="T1706" t="s">
        <v>426</v>
      </c>
      <c r="U1706" t="s">
        <v>427</v>
      </c>
      <c r="V1706" t="s">
        <v>29</v>
      </c>
      <c r="W1706" t="s">
        <v>30</v>
      </c>
      <c r="X1706" t="s">
        <v>616</v>
      </c>
      <c r="Y1706" t="s">
        <v>31</v>
      </c>
      <c r="Z1706" t="s">
        <v>32</v>
      </c>
      <c r="AA1706" t="s">
        <v>54</v>
      </c>
      <c r="AB1706" t="s">
        <v>428</v>
      </c>
      <c r="AC1706" t="s">
        <v>49</v>
      </c>
    </row>
    <row r="1707" spans="1:29" x14ac:dyDescent="0.3">
      <c r="A1707">
        <v>10279</v>
      </c>
      <c r="B1707">
        <v>49</v>
      </c>
      <c r="C1707" s="10">
        <v>69.294238182633592</v>
      </c>
      <c r="D1707">
        <v>79.97</v>
      </c>
      <c r="E1707">
        <v>3</v>
      </c>
      <c r="F1707" t="str" cm="1">
        <f t="array" ref="F1707">_xlfn.IFS(G1707&lt;5000,"Small",AND(G1707&gt;=5000,G1707&lt;=10000),"Medium",G1707&gt;10000,"Large")</f>
        <v>Small</v>
      </c>
      <c r="G1707">
        <v>3918.53</v>
      </c>
      <c r="H1707" s="10">
        <f t="shared" si="52"/>
        <v>523.11232905095403</v>
      </c>
      <c r="I1707" s="11">
        <f t="shared" si="53"/>
        <v>0.13349708412362646</v>
      </c>
      <c r="J1707" s="1" t="s">
        <v>24</v>
      </c>
      <c r="K1707" s="5">
        <v>38208</v>
      </c>
      <c r="L1707">
        <v>3</v>
      </c>
      <c r="M1707">
        <v>8</v>
      </c>
      <c r="N1707">
        <v>2004</v>
      </c>
      <c r="O1707" t="s">
        <v>167</v>
      </c>
      <c r="P1707">
        <v>90</v>
      </c>
      <c r="Q1707" t="s">
        <v>570</v>
      </c>
      <c r="R1707" t="s">
        <v>161</v>
      </c>
      <c r="S1707" t="s">
        <v>723</v>
      </c>
      <c r="T1707" t="s">
        <v>162</v>
      </c>
      <c r="U1707" t="s">
        <v>615</v>
      </c>
      <c r="V1707" t="s">
        <v>163</v>
      </c>
      <c r="W1707" t="s">
        <v>615</v>
      </c>
      <c r="X1707" t="s">
        <v>646</v>
      </c>
      <c r="Y1707" t="s">
        <v>164</v>
      </c>
      <c r="Z1707" t="s">
        <v>40</v>
      </c>
      <c r="AA1707" t="s">
        <v>165</v>
      </c>
      <c r="AB1707" t="s">
        <v>166</v>
      </c>
      <c r="AC1707" t="s">
        <v>49</v>
      </c>
    </row>
    <row r="1708" spans="1:29" x14ac:dyDescent="0.3">
      <c r="A1708">
        <v>10288</v>
      </c>
      <c r="B1708">
        <v>35</v>
      </c>
      <c r="C1708" s="10">
        <v>57.633255867384186</v>
      </c>
      <c r="D1708">
        <v>80.87</v>
      </c>
      <c r="E1708">
        <v>9</v>
      </c>
      <c r="F1708" t="str" cm="1">
        <f t="array" ref="F1708">_xlfn.IFS(G1708&lt;5000,"Small",AND(G1708&gt;=5000,G1708&lt;=10000),"Medium",G1708&gt;10000,"Large")</f>
        <v>Small</v>
      </c>
      <c r="G1708">
        <v>2830.45</v>
      </c>
      <c r="H1708" s="10">
        <f t="shared" si="52"/>
        <v>813.28604464155342</v>
      </c>
      <c r="I1708" s="11">
        <f t="shared" si="53"/>
        <v>0.28733453855095603</v>
      </c>
      <c r="J1708" s="1" t="s">
        <v>24</v>
      </c>
      <c r="K1708" s="5">
        <v>38231</v>
      </c>
      <c r="L1708">
        <v>3</v>
      </c>
      <c r="M1708">
        <v>9</v>
      </c>
      <c r="N1708">
        <v>2004</v>
      </c>
      <c r="O1708" t="s">
        <v>167</v>
      </c>
      <c r="P1708">
        <v>90</v>
      </c>
      <c r="Q1708" t="s">
        <v>570</v>
      </c>
      <c r="R1708" t="s">
        <v>374</v>
      </c>
      <c r="S1708" s="2" t="s">
        <v>684</v>
      </c>
      <c r="T1708" t="s">
        <v>375</v>
      </c>
      <c r="U1708" t="s">
        <v>376</v>
      </c>
      <c r="V1708" t="s">
        <v>181</v>
      </c>
      <c r="W1708" t="s">
        <v>615</v>
      </c>
      <c r="X1708" t="s">
        <v>685</v>
      </c>
      <c r="Y1708" t="s">
        <v>181</v>
      </c>
      <c r="Z1708" t="s">
        <v>89</v>
      </c>
      <c r="AA1708" t="s">
        <v>377</v>
      </c>
      <c r="AB1708" t="s">
        <v>378</v>
      </c>
      <c r="AC1708" t="s">
        <v>35</v>
      </c>
    </row>
    <row r="1709" spans="1:29" x14ac:dyDescent="0.3">
      <c r="A1709">
        <v>10302</v>
      </c>
      <c r="B1709">
        <v>49</v>
      </c>
      <c r="C1709" s="10">
        <v>83.265996852445028</v>
      </c>
      <c r="D1709">
        <v>100</v>
      </c>
      <c r="E1709">
        <v>5</v>
      </c>
      <c r="F1709" t="str" cm="1">
        <f t="array" ref="F1709">_xlfn.IFS(G1709&lt;5000,"Small",AND(G1709&gt;=5000,G1709&lt;=10000),"Medium",G1709&gt;10000,"Large")</f>
        <v>Medium</v>
      </c>
      <c r="G1709">
        <v>5298.86</v>
      </c>
      <c r="H1709" s="10">
        <f t="shared" si="52"/>
        <v>1218.8261542301934</v>
      </c>
      <c r="I1709" s="11">
        <f t="shared" si="53"/>
        <v>0.23001667419599564</v>
      </c>
      <c r="J1709" s="1" t="s">
        <v>24</v>
      </c>
      <c r="K1709" s="5">
        <v>37900</v>
      </c>
      <c r="L1709">
        <v>4</v>
      </c>
      <c r="M1709">
        <v>10</v>
      </c>
      <c r="N1709">
        <v>2003</v>
      </c>
      <c r="O1709" t="s">
        <v>167</v>
      </c>
      <c r="P1709">
        <v>90</v>
      </c>
      <c r="Q1709" t="s">
        <v>570</v>
      </c>
      <c r="R1709" t="s">
        <v>154</v>
      </c>
      <c r="S1709" t="s">
        <v>721</v>
      </c>
      <c r="T1709" t="s">
        <v>155</v>
      </c>
      <c r="U1709" t="s">
        <v>615</v>
      </c>
      <c r="V1709" t="s">
        <v>156</v>
      </c>
      <c r="W1709" t="s">
        <v>615</v>
      </c>
      <c r="X1709" t="s">
        <v>722</v>
      </c>
      <c r="Y1709" t="s">
        <v>157</v>
      </c>
      <c r="Z1709" t="s">
        <v>40</v>
      </c>
      <c r="AA1709" t="s">
        <v>158</v>
      </c>
      <c r="AB1709" t="s">
        <v>159</v>
      </c>
      <c r="AC1709" t="s">
        <v>49</v>
      </c>
    </row>
    <row r="1710" spans="1:29" x14ac:dyDescent="0.3">
      <c r="A1710">
        <v>10311</v>
      </c>
      <c r="B1710">
        <v>28</v>
      </c>
      <c r="C1710" s="10">
        <v>67.055966114774691</v>
      </c>
      <c r="D1710">
        <v>93.6</v>
      </c>
      <c r="E1710">
        <v>4</v>
      </c>
      <c r="F1710" t="str" cm="1">
        <f t="array" ref="F1710">_xlfn.IFS(G1710&lt;5000,"Small",AND(G1710&gt;=5000,G1710&lt;=10000),"Medium",G1710&gt;10000,"Large")</f>
        <v>Small</v>
      </c>
      <c r="G1710">
        <v>2620.8000000000002</v>
      </c>
      <c r="H1710" s="10">
        <f t="shared" si="52"/>
        <v>743.23294878630895</v>
      </c>
      <c r="I1710" s="11">
        <f t="shared" si="53"/>
        <v>0.28359010561138159</v>
      </c>
      <c r="J1710" t="s">
        <v>24</v>
      </c>
      <c r="K1710" s="5">
        <v>38276</v>
      </c>
      <c r="L1710">
        <v>4</v>
      </c>
      <c r="M1710">
        <v>10</v>
      </c>
      <c r="N1710">
        <v>2004</v>
      </c>
      <c r="O1710" t="s">
        <v>167</v>
      </c>
      <c r="P1710">
        <v>90</v>
      </c>
      <c r="Q1710" t="s">
        <v>570</v>
      </c>
      <c r="R1710" t="s">
        <v>161</v>
      </c>
      <c r="S1710" t="s">
        <v>723</v>
      </c>
      <c r="T1710" t="s">
        <v>162</v>
      </c>
      <c r="U1710" t="s">
        <v>615</v>
      </c>
      <c r="V1710" t="s">
        <v>163</v>
      </c>
      <c r="W1710" t="s">
        <v>615</v>
      </c>
      <c r="X1710" t="s">
        <v>646</v>
      </c>
      <c r="Y1710" t="s">
        <v>164</v>
      </c>
      <c r="Z1710" t="s">
        <v>40</v>
      </c>
      <c r="AA1710" t="s">
        <v>165</v>
      </c>
      <c r="AB1710" t="s">
        <v>166</v>
      </c>
      <c r="AC1710" t="s">
        <v>35</v>
      </c>
    </row>
    <row r="1711" spans="1:29" x14ac:dyDescent="0.3">
      <c r="A1711">
        <v>10321</v>
      </c>
      <c r="B1711">
        <v>30</v>
      </c>
      <c r="C1711" s="10">
        <v>48.810949234662644</v>
      </c>
      <c r="D1711">
        <v>72.7</v>
      </c>
      <c r="E1711">
        <v>1</v>
      </c>
      <c r="F1711" t="str" cm="1">
        <f t="array" ref="F1711">_xlfn.IFS(G1711&lt;5000,"Small",AND(G1711&gt;=5000,G1711&lt;=10000),"Medium",G1711&gt;10000,"Large")</f>
        <v>Small</v>
      </c>
      <c r="G1711">
        <v>2181</v>
      </c>
      <c r="H1711" s="10">
        <f t="shared" si="52"/>
        <v>716.67152296012068</v>
      </c>
      <c r="I1711" s="11">
        <f t="shared" si="53"/>
        <v>0.32859767215044505</v>
      </c>
      <c r="J1711" s="1" t="s">
        <v>24</v>
      </c>
      <c r="K1711" s="5">
        <v>38295</v>
      </c>
      <c r="L1711">
        <v>4</v>
      </c>
      <c r="M1711">
        <v>11</v>
      </c>
      <c r="N1711">
        <v>2004</v>
      </c>
      <c r="O1711" t="s">
        <v>167</v>
      </c>
      <c r="P1711">
        <v>90</v>
      </c>
      <c r="Q1711" t="s">
        <v>570</v>
      </c>
      <c r="R1711" t="s">
        <v>149</v>
      </c>
      <c r="S1711" t="s">
        <v>644</v>
      </c>
      <c r="T1711" t="s">
        <v>150</v>
      </c>
      <c r="U1711" t="s">
        <v>615</v>
      </c>
      <c r="V1711" t="s">
        <v>151</v>
      </c>
      <c r="W1711" t="s">
        <v>115</v>
      </c>
      <c r="X1711" t="s">
        <v>645</v>
      </c>
      <c r="Y1711" t="s">
        <v>31</v>
      </c>
      <c r="Z1711" t="s">
        <v>32</v>
      </c>
      <c r="AA1711" t="s">
        <v>152</v>
      </c>
      <c r="AB1711" t="s">
        <v>153</v>
      </c>
      <c r="AC1711" t="s">
        <v>35</v>
      </c>
    </row>
    <row r="1712" spans="1:29" x14ac:dyDescent="0.3">
      <c r="A1712">
        <v>10332</v>
      </c>
      <c r="B1712">
        <v>39</v>
      </c>
      <c r="C1712" s="10">
        <v>58.16565335324394</v>
      </c>
      <c r="D1712">
        <v>86.72</v>
      </c>
      <c r="E1712">
        <v>7</v>
      </c>
      <c r="F1712" t="str" cm="1">
        <f t="array" ref="F1712">_xlfn.IFS(G1712&lt;5000,"Small",AND(G1712&gt;=5000,G1712&lt;=10000),"Medium",G1712&gt;10000,"Large")</f>
        <v>Small</v>
      </c>
      <c r="G1712">
        <v>3382.08</v>
      </c>
      <c r="H1712" s="10">
        <f t="shared" si="52"/>
        <v>1113.6195192234863</v>
      </c>
      <c r="I1712" s="11">
        <f t="shared" si="53"/>
        <v>0.32927060247643058</v>
      </c>
      <c r="J1712" t="s">
        <v>24</v>
      </c>
      <c r="K1712" s="5">
        <v>38308</v>
      </c>
      <c r="L1712">
        <v>4</v>
      </c>
      <c r="M1712">
        <v>11</v>
      </c>
      <c r="N1712">
        <v>2004</v>
      </c>
      <c r="O1712" t="s">
        <v>167</v>
      </c>
      <c r="P1712">
        <v>90</v>
      </c>
      <c r="Q1712" t="s">
        <v>570</v>
      </c>
      <c r="R1712" t="s">
        <v>440</v>
      </c>
      <c r="S1712" t="s">
        <v>757</v>
      </c>
      <c r="T1712" t="s">
        <v>441</v>
      </c>
      <c r="U1712" t="s">
        <v>615</v>
      </c>
      <c r="V1712" t="s">
        <v>442</v>
      </c>
      <c r="W1712" t="s">
        <v>615</v>
      </c>
      <c r="X1712" t="s">
        <v>758</v>
      </c>
      <c r="Y1712" t="s">
        <v>157</v>
      </c>
      <c r="Z1712" t="s">
        <v>40</v>
      </c>
      <c r="AA1712" t="s">
        <v>443</v>
      </c>
      <c r="AB1712" t="s">
        <v>87</v>
      </c>
      <c r="AC1712" t="s">
        <v>49</v>
      </c>
    </row>
    <row r="1713" spans="1:29" x14ac:dyDescent="0.3">
      <c r="A1713">
        <v>10346</v>
      </c>
      <c r="B1713">
        <v>25</v>
      </c>
      <c r="C1713" s="10">
        <v>71.447154064995601</v>
      </c>
      <c r="D1713">
        <v>100</v>
      </c>
      <c r="E1713">
        <v>1</v>
      </c>
      <c r="F1713" t="str" cm="1">
        <f t="array" ref="F1713">_xlfn.IFS(G1713&lt;5000,"Small",AND(G1713&gt;=5000,G1713&lt;=10000),"Medium",G1713&gt;10000,"Large")</f>
        <v>Small</v>
      </c>
      <c r="G1713">
        <v>2876.75</v>
      </c>
      <c r="H1713" s="10">
        <f t="shared" si="52"/>
        <v>1090.5711483751099</v>
      </c>
      <c r="I1713" s="11">
        <f t="shared" si="53"/>
        <v>0.37909833957594852</v>
      </c>
      <c r="J1713" t="s">
        <v>24</v>
      </c>
      <c r="K1713" s="5">
        <v>38320</v>
      </c>
      <c r="L1713">
        <v>4</v>
      </c>
      <c r="M1713">
        <v>11</v>
      </c>
      <c r="N1713">
        <v>2004</v>
      </c>
      <c r="O1713" t="s">
        <v>167</v>
      </c>
      <c r="P1713">
        <v>90</v>
      </c>
      <c r="Q1713" t="s">
        <v>570</v>
      </c>
      <c r="R1713" t="s">
        <v>483</v>
      </c>
      <c r="S1713" t="s">
        <v>703</v>
      </c>
      <c r="T1713" t="s">
        <v>484</v>
      </c>
      <c r="U1713" t="s">
        <v>615</v>
      </c>
      <c r="V1713" t="s">
        <v>485</v>
      </c>
      <c r="W1713" t="s">
        <v>486</v>
      </c>
      <c r="X1713" t="s">
        <v>704</v>
      </c>
      <c r="Y1713" t="s">
        <v>31</v>
      </c>
      <c r="Z1713" t="s">
        <v>32</v>
      </c>
      <c r="AA1713" t="s">
        <v>106</v>
      </c>
      <c r="AB1713" t="s">
        <v>358</v>
      </c>
      <c r="AC1713" t="s">
        <v>35</v>
      </c>
    </row>
    <row r="1714" spans="1:29" x14ac:dyDescent="0.3">
      <c r="A1714">
        <v>10368</v>
      </c>
      <c r="B1714">
        <v>40</v>
      </c>
      <c r="C1714" s="10">
        <v>79.776895868162484</v>
      </c>
      <c r="D1714">
        <v>100</v>
      </c>
      <c r="E1714">
        <v>2</v>
      </c>
      <c r="F1714" t="str" cm="1">
        <f t="array" ref="F1714">_xlfn.IFS(G1714&lt;5000,"Small",AND(G1714&gt;=5000,G1714&lt;=10000),"Medium",G1714&gt;10000,"Large")</f>
        <v>Small</v>
      </c>
      <c r="G1714">
        <v>4107.2</v>
      </c>
      <c r="H1714" s="10">
        <f t="shared" si="52"/>
        <v>916.12416527350069</v>
      </c>
      <c r="I1714" s="11">
        <f t="shared" si="53"/>
        <v>0.2230532151522937</v>
      </c>
      <c r="J1714" t="s">
        <v>24</v>
      </c>
      <c r="K1714" s="5">
        <v>38371</v>
      </c>
      <c r="L1714">
        <v>1</v>
      </c>
      <c r="M1714">
        <v>1</v>
      </c>
      <c r="N1714">
        <v>2005</v>
      </c>
      <c r="O1714" t="s">
        <v>167</v>
      </c>
      <c r="P1714">
        <v>90</v>
      </c>
      <c r="Q1714" t="s">
        <v>570</v>
      </c>
      <c r="R1714" t="s">
        <v>246</v>
      </c>
      <c r="S1714" t="s">
        <v>661</v>
      </c>
      <c r="T1714" t="s">
        <v>247</v>
      </c>
      <c r="U1714" t="s">
        <v>615</v>
      </c>
      <c r="V1714" t="s">
        <v>248</v>
      </c>
      <c r="W1714" t="s">
        <v>53</v>
      </c>
      <c r="X1714" t="s">
        <v>634</v>
      </c>
      <c r="Y1714" t="s">
        <v>31</v>
      </c>
      <c r="Z1714" t="s">
        <v>32</v>
      </c>
      <c r="AA1714" t="s">
        <v>249</v>
      </c>
      <c r="AB1714" t="s">
        <v>250</v>
      </c>
      <c r="AC1714" t="s">
        <v>49</v>
      </c>
    </row>
    <row r="1715" spans="1:29" x14ac:dyDescent="0.3">
      <c r="A1715">
        <v>10380</v>
      </c>
      <c r="B1715">
        <v>36</v>
      </c>
      <c r="C1715" s="10">
        <v>25.892123708118305</v>
      </c>
      <c r="D1715">
        <v>37.5</v>
      </c>
      <c r="E1715">
        <v>6</v>
      </c>
      <c r="F1715" t="str" cm="1">
        <f t="array" ref="F1715">_xlfn.IFS(G1715&lt;5000,"Small",AND(G1715&gt;=5000,G1715&lt;=10000),"Medium",G1715&gt;10000,"Large")</f>
        <v>Small</v>
      </c>
      <c r="G1715">
        <v>1350</v>
      </c>
      <c r="H1715" s="10">
        <f t="shared" si="52"/>
        <v>417.88354650774102</v>
      </c>
      <c r="I1715" s="11">
        <f t="shared" si="53"/>
        <v>0.30954336778351188</v>
      </c>
      <c r="J1715" t="s">
        <v>24</v>
      </c>
      <c r="K1715" s="5">
        <v>38399</v>
      </c>
      <c r="L1715">
        <v>1</v>
      </c>
      <c r="M1715">
        <v>2</v>
      </c>
      <c r="N1715">
        <v>2005</v>
      </c>
      <c r="O1715" t="s">
        <v>167</v>
      </c>
      <c r="P1715">
        <v>90</v>
      </c>
      <c r="Q1715" t="s">
        <v>570</v>
      </c>
      <c r="R1715" t="s">
        <v>161</v>
      </c>
      <c r="S1715" t="s">
        <v>723</v>
      </c>
      <c r="T1715" t="s">
        <v>162</v>
      </c>
      <c r="U1715" t="s">
        <v>615</v>
      </c>
      <c r="V1715" t="s">
        <v>163</v>
      </c>
      <c r="W1715" t="s">
        <v>615</v>
      </c>
      <c r="X1715" t="s">
        <v>646</v>
      </c>
      <c r="Y1715" t="s">
        <v>164</v>
      </c>
      <c r="Z1715" t="s">
        <v>40</v>
      </c>
      <c r="AA1715" t="s">
        <v>165</v>
      </c>
      <c r="AB1715" t="s">
        <v>166</v>
      </c>
      <c r="AC1715" t="s">
        <v>35</v>
      </c>
    </row>
    <row r="1716" spans="1:29" x14ac:dyDescent="0.3">
      <c r="A1716">
        <v>10407</v>
      </c>
      <c r="B1716">
        <v>76</v>
      </c>
      <c r="C1716" s="10">
        <v>65.377389093906771</v>
      </c>
      <c r="D1716">
        <v>94.5</v>
      </c>
      <c r="E1716">
        <v>6</v>
      </c>
      <c r="F1716" t="str" cm="1">
        <f t="array" ref="F1716">_xlfn.IFS(G1716&lt;5000,"Small",AND(G1716&gt;=5000,G1716&lt;=10000),"Medium",G1716&gt;10000,"Large")</f>
        <v>Medium</v>
      </c>
      <c r="G1716">
        <v>7182</v>
      </c>
      <c r="H1716" s="10">
        <f t="shared" si="52"/>
        <v>2213.3184288630855</v>
      </c>
      <c r="I1716" s="11">
        <f t="shared" si="53"/>
        <v>0.30817577678405533</v>
      </c>
      <c r="J1716" t="s">
        <v>359</v>
      </c>
      <c r="K1716" s="5">
        <v>38464</v>
      </c>
      <c r="L1716">
        <v>2</v>
      </c>
      <c r="M1716">
        <v>4</v>
      </c>
      <c r="N1716">
        <v>2005</v>
      </c>
      <c r="O1716" t="s">
        <v>167</v>
      </c>
      <c r="P1716">
        <v>90</v>
      </c>
      <c r="Q1716" t="s">
        <v>570</v>
      </c>
      <c r="R1716" t="s">
        <v>355</v>
      </c>
      <c r="S1716" t="s">
        <v>680</v>
      </c>
      <c r="T1716" t="s">
        <v>356</v>
      </c>
      <c r="U1716" t="s">
        <v>615</v>
      </c>
      <c r="V1716" t="s">
        <v>357</v>
      </c>
      <c r="W1716" t="s">
        <v>53</v>
      </c>
      <c r="X1716" t="s">
        <v>623</v>
      </c>
      <c r="Y1716" t="s">
        <v>31</v>
      </c>
      <c r="Z1716" t="s">
        <v>32</v>
      </c>
      <c r="AA1716" t="s">
        <v>95</v>
      </c>
      <c r="AB1716" t="s">
        <v>358</v>
      </c>
      <c r="AC1716" t="s">
        <v>140</v>
      </c>
    </row>
    <row r="1717" spans="1:29" x14ac:dyDescent="0.3">
      <c r="A1717">
        <v>10420</v>
      </c>
      <c r="B1717">
        <v>39</v>
      </c>
      <c r="C1717" s="10">
        <v>60.853517639385977</v>
      </c>
      <c r="D1717">
        <v>100</v>
      </c>
      <c r="E1717">
        <v>9</v>
      </c>
      <c r="F1717" t="str" cm="1">
        <f t="array" ref="F1717">_xlfn.IFS(G1717&lt;5000,"Small",AND(G1717&gt;=5000,G1717&lt;=10000),"Medium",G1717&gt;10000,"Large")</f>
        <v>Small</v>
      </c>
      <c r="G1717">
        <v>3933.93</v>
      </c>
      <c r="H1717" s="10">
        <f t="shared" si="52"/>
        <v>1560.6428120639466</v>
      </c>
      <c r="I1717" s="11">
        <f t="shared" si="53"/>
        <v>0.39671341687929035</v>
      </c>
      <c r="J1717" t="s">
        <v>271</v>
      </c>
      <c r="K1717" s="5">
        <v>38501</v>
      </c>
      <c r="L1717">
        <v>2</v>
      </c>
      <c r="M1717">
        <v>5</v>
      </c>
      <c r="N1717">
        <v>2005</v>
      </c>
      <c r="O1717" t="s">
        <v>167</v>
      </c>
      <c r="P1717">
        <v>90</v>
      </c>
      <c r="Q1717" t="s">
        <v>570</v>
      </c>
      <c r="R1717" t="s">
        <v>141</v>
      </c>
      <c r="S1717" t="s">
        <v>142</v>
      </c>
      <c r="T1717" t="s">
        <v>143</v>
      </c>
      <c r="U1717" t="s">
        <v>144</v>
      </c>
      <c r="V1717" t="s">
        <v>145</v>
      </c>
      <c r="W1717" t="s">
        <v>146</v>
      </c>
      <c r="X1717" t="s">
        <v>643</v>
      </c>
      <c r="Y1717" t="s">
        <v>88</v>
      </c>
      <c r="Z1717" t="s">
        <v>89</v>
      </c>
      <c r="AA1717" t="s">
        <v>147</v>
      </c>
      <c r="AB1717" t="s">
        <v>148</v>
      </c>
      <c r="AC1717" t="s">
        <v>49</v>
      </c>
    </row>
    <row r="1718" spans="1:29" x14ac:dyDescent="0.3">
      <c r="A1718">
        <v>10104</v>
      </c>
      <c r="B1718">
        <v>44</v>
      </c>
      <c r="C1718" s="10">
        <v>23.898205857644989</v>
      </c>
      <c r="D1718">
        <v>39.6</v>
      </c>
      <c r="E1718">
        <v>10</v>
      </c>
      <c r="F1718" t="str" cm="1">
        <f t="array" ref="F1718">_xlfn.IFS(G1718&lt;5000,"Small",AND(G1718&gt;=5000,G1718&lt;=10000),"Medium",G1718&gt;10000,"Large")</f>
        <v>Small</v>
      </c>
      <c r="G1718">
        <v>1742.4</v>
      </c>
      <c r="H1718" s="10">
        <f t="shared" si="52"/>
        <v>690.8789422636205</v>
      </c>
      <c r="I1718" s="11">
        <f t="shared" si="53"/>
        <v>0.39650995308977299</v>
      </c>
      <c r="J1718" t="s">
        <v>24</v>
      </c>
      <c r="K1718" s="5">
        <v>37652</v>
      </c>
      <c r="L1718">
        <v>1</v>
      </c>
      <c r="M1718">
        <v>1</v>
      </c>
      <c r="N1718">
        <v>2003</v>
      </c>
      <c r="O1718" t="s">
        <v>167</v>
      </c>
      <c r="P1718">
        <v>35</v>
      </c>
      <c r="Q1718" t="s">
        <v>571</v>
      </c>
      <c r="R1718" t="s">
        <v>161</v>
      </c>
      <c r="S1718" t="s">
        <v>723</v>
      </c>
      <c r="T1718" t="s">
        <v>162</v>
      </c>
      <c r="U1718" t="s">
        <v>615</v>
      </c>
      <c r="V1718" t="s">
        <v>163</v>
      </c>
      <c r="W1718" t="s">
        <v>615</v>
      </c>
      <c r="X1718" t="s">
        <v>646</v>
      </c>
      <c r="Y1718" t="s">
        <v>164</v>
      </c>
      <c r="Z1718" t="s">
        <v>40</v>
      </c>
      <c r="AA1718" t="s">
        <v>165</v>
      </c>
      <c r="AB1718" t="s">
        <v>166</v>
      </c>
      <c r="AC1718" t="s">
        <v>35</v>
      </c>
    </row>
    <row r="1719" spans="1:29" x14ac:dyDescent="0.3">
      <c r="A1719">
        <v>10114</v>
      </c>
      <c r="B1719">
        <v>24</v>
      </c>
      <c r="C1719" s="10">
        <v>18.972802498910053</v>
      </c>
      <c r="D1719" s="3">
        <v>30.06</v>
      </c>
      <c r="E1719">
        <v>1</v>
      </c>
      <c r="F1719" t="str" cm="1">
        <f t="array" ref="F1719">_xlfn.IFS(G1719&lt;5000,"Small",AND(G1719&gt;=5000,G1719&lt;=10000),"Medium",G1719&gt;10000,"Large")</f>
        <v>Small</v>
      </c>
      <c r="G1719">
        <v>721.44</v>
      </c>
      <c r="H1719" s="10">
        <f t="shared" si="52"/>
        <v>266.09274002615882</v>
      </c>
      <c r="I1719" s="11">
        <f t="shared" si="53"/>
        <v>0.36883557887857454</v>
      </c>
      <c r="J1719" s="1" t="s">
        <v>24</v>
      </c>
      <c r="K1719" s="5">
        <v>37712</v>
      </c>
      <c r="L1719">
        <v>2</v>
      </c>
      <c r="M1719">
        <v>4</v>
      </c>
      <c r="N1719">
        <v>2003</v>
      </c>
      <c r="O1719" t="s">
        <v>167</v>
      </c>
      <c r="P1719">
        <v>35</v>
      </c>
      <c r="Q1719" t="s">
        <v>571</v>
      </c>
      <c r="R1719" t="s">
        <v>361</v>
      </c>
      <c r="S1719" t="s">
        <v>750</v>
      </c>
      <c r="T1719" t="s">
        <v>362</v>
      </c>
      <c r="U1719" t="s">
        <v>615</v>
      </c>
      <c r="V1719" t="s">
        <v>46</v>
      </c>
      <c r="W1719" t="s">
        <v>615</v>
      </c>
      <c r="X1719" t="s">
        <v>681</v>
      </c>
      <c r="Y1719" t="s">
        <v>39</v>
      </c>
      <c r="Z1719" t="s">
        <v>40</v>
      </c>
      <c r="AA1719" t="s">
        <v>363</v>
      </c>
      <c r="AB1719" t="s">
        <v>364</v>
      </c>
      <c r="AC1719" t="s">
        <v>35</v>
      </c>
    </row>
    <row r="1720" spans="1:29" x14ac:dyDescent="0.3">
      <c r="A1720">
        <v>10127</v>
      </c>
      <c r="B1720">
        <v>39</v>
      </c>
      <c r="C1720" s="10">
        <v>28.961795803551965</v>
      </c>
      <c r="D1720">
        <v>38.19</v>
      </c>
      <c r="E1720">
        <v>12</v>
      </c>
      <c r="F1720" t="str" cm="1">
        <f t="array" ref="F1720">_xlfn.IFS(G1720&lt;5000,"Small",AND(G1720&gt;=5000,G1720&lt;=10000),"Medium",G1720&gt;10000,"Large")</f>
        <v>Small</v>
      </c>
      <c r="G1720">
        <v>1489.41</v>
      </c>
      <c r="H1720" s="10">
        <f t="shared" si="52"/>
        <v>359.89996366147352</v>
      </c>
      <c r="I1720" s="11">
        <f t="shared" si="53"/>
        <v>0.24163928244168731</v>
      </c>
      <c r="J1720" s="1" t="s">
        <v>24</v>
      </c>
      <c r="K1720" s="5">
        <v>37775</v>
      </c>
      <c r="L1720">
        <v>2</v>
      </c>
      <c r="M1720">
        <v>6</v>
      </c>
      <c r="N1720">
        <v>2003</v>
      </c>
      <c r="O1720" t="s">
        <v>167</v>
      </c>
      <c r="P1720">
        <v>35</v>
      </c>
      <c r="Q1720" t="s">
        <v>571</v>
      </c>
      <c r="R1720" t="s">
        <v>425</v>
      </c>
      <c r="S1720" t="s">
        <v>692</v>
      </c>
      <c r="T1720" t="s">
        <v>426</v>
      </c>
      <c r="U1720" t="s">
        <v>427</v>
      </c>
      <c r="V1720" t="s">
        <v>29</v>
      </c>
      <c r="W1720" t="s">
        <v>30</v>
      </c>
      <c r="X1720" t="s">
        <v>616</v>
      </c>
      <c r="Y1720" t="s">
        <v>31</v>
      </c>
      <c r="Z1720" t="s">
        <v>32</v>
      </c>
      <c r="AA1720" t="s">
        <v>54</v>
      </c>
      <c r="AB1720" t="s">
        <v>428</v>
      </c>
      <c r="AC1720" t="s">
        <v>35</v>
      </c>
    </row>
    <row r="1721" spans="1:29" x14ac:dyDescent="0.3">
      <c r="A1721">
        <v>10141</v>
      </c>
      <c r="B1721">
        <v>21</v>
      </c>
      <c r="C1721" s="10">
        <v>27.933558699394631</v>
      </c>
      <c r="D1721">
        <v>42.43</v>
      </c>
      <c r="E1721">
        <v>6</v>
      </c>
      <c r="F1721" t="str" cm="1">
        <f t="array" ref="F1721">_xlfn.IFS(G1721&lt;5000,"Small",AND(G1721&gt;=5000,G1721&lt;=10000),"Medium",G1721&gt;10000,"Large")</f>
        <v>Small</v>
      </c>
      <c r="G1721">
        <v>891.03</v>
      </c>
      <c r="H1721" s="10">
        <f t="shared" si="52"/>
        <v>304.42526731271278</v>
      </c>
      <c r="I1721" s="11">
        <f t="shared" si="53"/>
        <v>0.34165546312998751</v>
      </c>
      <c r="J1721" s="1" t="s">
        <v>24</v>
      </c>
      <c r="K1721" s="5">
        <v>37834</v>
      </c>
      <c r="L1721">
        <v>3</v>
      </c>
      <c r="M1721">
        <v>8</v>
      </c>
      <c r="N1721">
        <v>2003</v>
      </c>
      <c r="O1721" t="s">
        <v>167</v>
      </c>
      <c r="P1721">
        <v>35</v>
      </c>
      <c r="Q1721" t="s">
        <v>571</v>
      </c>
      <c r="R1721" t="s">
        <v>417</v>
      </c>
      <c r="S1721" t="s">
        <v>418</v>
      </c>
      <c r="T1721" t="s">
        <v>419</v>
      </c>
      <c r="U1721" t="s">
        <v>615</v>
      </c>
      <c r="V1721" t="s">
        <v>420</v>
      </c>
      <c r="W1721" t="s">
        <v>615</v>
      </c>
      <c r="X1721" t="s">
        <v>421</v>
      </c>
      <c r="Y1721" t="s">
        <v>121</v>
      </c>
      <c r="Z1721" t="s">
        <v>40</v>
      </c>
      <c r="AA1721" t="s">
        <v>422</v>
      </c>
      <c r="AB1721" t="s">
        <v>423</v>
      </c>
      <c r="AC1721" t="s">
        <v>35</v>
      </c>
    </row>
    <row r="1722" spans="1:29" x14ac:dyDescent="0.3">
      <c r="A1722">
        <v>10151</v>
      </c>
      <c r="B1722">
        <v>30</v>
      </c>
      <c r="C1722" s="10">
        <v>29.047140347402141</v>
      </c>
      <c r="D1722">
        <v>40.31</v>
      </c>
      <c r="E1722">
        <v>4</v>
      </c>
      <c r="F1722" t="str" cm="1">
        <f t="array" ref="F1722">_xlfn.IFS(G1722&lt;5000,"Small",AND(G1722&gt;=5000,G1722&lt;=10000),"Medium",G1722&gt;10000,"Large")</f>
        <v>Small</v>
      </c>
      <c r="G1722">
        <v>1209.3</v>
      </c>
      <c r="H1722" s="10">
        <f t="shared" si="52"/>
        <v>337.88578957793572</v>
      </c>
      <c r="I1722" s="11">
        <f t="shared" si="53"/>
        <v>0.27940609408578165</v>
      </c>
      <c r="J1722" t="s">
        <v>24</v>
      </c>
      <c r="K1722" s="5">
        <v>37885</v>
      </c>
      <c r="L1722">
        <v>3</v>
      </c>
      <c r="M1722">
        <v>9</v>
      </c>
      <c r="N1722">
        <v>2003</v>
      </c>
      <c r="O1722" t="s">
        <v>167</v>
      </c>
      <c r="P1722">
        <v>35</v>
      </c>
      <c r="Q1722" t="s">
        <v>571</v>
      </c>
      <c r="R1722" t="s">
        <v>350</v>
      </c>
      <c r="S1722" t="s">
        <v>749</v>
      </c>
      <c r="T1722" t="s">
        <v>351</v>
      </c>
      <c r="U1722" t="s">
        <v>615</v>
      </c>
      <c r="V1722" t="s">
        <v>352</v>
      </c>
      <c r="W1722" t="s">
        <v>615</v>
      </c>
      <c r="X1722" t="s">
        <v>679</v>
      </c>
      <c r="Y1722" t="s">
        <v>121</v>
      </c>
      <c r="Z1722" t="s">
        <v>40</v>
      </c>
      <c r="AA1722" t="s">
        <v>353</v>
      </c>
      <c r="AB1722" t="s">
        <v>354</v>
      </c>
      <c r="AC1722" t="s">
        <v>35</v>
      </c>
    </row>
    <row r="1723" spans="1:29" x14ac:dyDescent="0.3">
      <c r="A1723">
        <v>10165</v>
      </c>
      <c r="B1723">
        <v>27</v>
      </c>
      <c r="C1723" s="10">
        <v>19.795103317758084</v>
      </c>
      <c r="D1723">
        <v>31.82</v>
      </c>
      <c r="E1723">
        <v>13</v>
      </c>
      <c r="F1723" t="str" cm="1">
        <f t="array" ref="F1723">_xlfn.IFS(G1723&lt;5000,"Small",AND(G1723&gt;=5000,G1723&lt;=10000),"Medium",G1723&gt;10000,"Large")</f>
        <v>Small</v>
      </c>
      <c r="G1723">
        <v>859.14</v>
      </c>
      <c r="H1723" s="10">
        <f t="shared" si="52"/>
        <v>324.67221042053177</v>
      </c>
      <c r="I1723" s="11">
        <f t="shared" si="53"/>
        <v>0.37790372980018599</v>
      </c>
      <c r="J1723" t="s">
        <v>24</v>
      </c>
      <c r="K1723" s="5">
        <v>37916</v>
      </c>
      <c r="L1723">
        <v>4</v>
      </c>
      <c r="M1723">
        <v>10</v>
      </c>
      <c r="N1723">
        <v>2003</v>
      </c>
      <c r="O1723" t="s">
        <v>167</v>
      </c>
      <c r="P1723">
        <v>35</v>
      </c>
      <c r="Q1723" t="s">
        <v>571</v>
      </c>
      <c r="R1723" t="s">
        <v>179</v>
      </c>
      <c r="S1723" s="2" t="s">
        <v>648</v>
      </c>
      <c r="T1723" t="s">
        <v>180</v>
      </c>
      <c r="U1723" t="s">
        <v>615</v>
      </c>
      <c r="V1723" t="s">
        <v>181</v>
      </c>
      <c r="W1723" t="s">
        <v>615</v>
      </c>
      <c r="X1723" t="s">
        <v>649</v>
      </c>
      <c r="Y1723" t="s">
        <v>181</v>
      </c>
      <c r="Z1723" t="s">
        <v>182</v>
      </c>
      <c r="AA1723" t="s">
        <v>183</v>
      </c>
      <c r="AB1723" t="s">
        <v>184</v>
      </c>
      <c r="AC1723" t="s">
        <v>35</v>
      </c>
    </row>
    <row r="1724" spans="1:29" x14ac:dyDescent="0.3">
      <c r="A1724">
        <v>10175</v>
      </c>
      <c r="B1724">
        <v>37</v>
      </c>
      <c r="C1724" s="10">
        <v>24.378103415672641</v>
      </c>
      <c r="D1724" s="3">
        <v>31.12</v>
      </c>
      <c r="E1724">
        <v>2</v>
      </c>
      <c r="F1724" t="str" cm="1">
        <f t="array" ref="F1724">_xlfn.IFS(G1724&lt;5000,"Small",AND(G1724&gt;=5000,G1724&lt;=10000),"Medium",G1724&gt;10000,"Large")</f>
        <v>Small</v>
      </c>
      <c r="G1724">
        <v>1151.44</v>
      </c>
      <c r="H1724" s="10">
        <f t="shared" si="52"/>
        <v>249.45017362011231</v>
      </c>
      <c r="I1724" s="11">
        <f t="shared" si="53"/>
        <v>0.21664192109021077</v>
      </c>
      <c r="J1724" s="1" t="s">
        <v>24</v>
      </c>
      <c r="K1724" s="5">
        <v>37931</v>
      </c>
      <c r="L1724">
        <v>4</v>
      </c>
      <c r="M1724">
        <v>11</v>
      </c>
      <c r="N1724">
        <v>2003</v>
      </c>
      <c r="O1724" t="s">
        <v>167</v>
      </c>
      <c r="P1724">
        <v>35</v>
      </c>
      <c r="Q1724" t="s">
        <v>571</v>
      </c>
      <c r="R1724" t="s">
        <v>299</v>
      </c>
      <c r="S1724" t="s">
        <v>738</v>
      </c>
      <c r="T1724" t="s">
        <v>300</v>
      </c>
      <c r="U1724" t="s">
        <v>615</v>
      </c>
      <c r="V1724" t="s">
        <v>301</v>
      </c>
      <c r="W1724" t="s">
        <v>615</v>
      </c>
      <c r="X1724" t="s">
        <v>739</v>
      </c>
      <c r="Y1724" t="s">
        <v>157</v>
      </c>
      <c r="Z1724" t="s">
        <v>40</v>
      </c>
      <c r="AA1724" t="s">
        <v>59</v>
      </c>
      <c r="AB1724" t="s">
        <v>302</v>
      </c>
      <c r="AC1724" t="s">
        <v>35</v>
      </c>
    </row>
    <row r="1725" spans="1:29" x14ac:dyDescent="0.3">
      <c r="A1725">
        <v>10184</v>
      </c>
      <c r="B1725">
        <v>42</v>
      </c>
      <c r="C1725" s="10">
        <v>28.187104584793769</v>
      </c>
      <c r="D1725">
        <v>31.82</v>
      </c>
      <c r="E1725">
        <v>7</v>
      </c>
      <c r="F1725" t="str" cm="1">
        <f t="array" ref="F1725">_xlfn.IFS(G1725&lt;5000,"Small",AND(G1725&gt;=5000,G1725&lt;=10000),"Medium",G1725&gt;10000,"Large")</f>
        <v>Small</v>
      </c>
      <c r="G1725">
        <v>1336.44</v>
      </c>
      <c r="H1725" s="10">
        <f t="shared" si="52"/>
        <v>152.58160743866188</v>
      </c>
      <c r="I1725" s="11">
        <f t="shared" si="53"/>
        <v>0.11417018903853661</v>
      </c>
      <c r="J1725" t="s">
        <v>24</v>
      </c>
      <c r="K1725" s="5">
        <v>37939</v>
      </c>
      <c r="L1725">
        <v>4</v>
      </c>
      <c r="M1725">
        <v>11</v>
      </c>
      <c r="N1725">
        <v>2003</v>
      </c>
      <c r="O1725" t="s">
        <v>167</v>
      </c>
      <c r="P1725">
        <v>35</v>
      </c>
      <c r="Q1725" t="s">
        <v>571</v>
      </c>
      <c r="R1725" t="s">
        <v>466</v>
      </c>
      <c r="S1725" t="s">
        <v>759</v>
      </c>
      <c r="T1725" t="s">
        <v>467</v>
      </c>
      <c r="U1725" t="s">
        <v>615</v>
      </c>
      <c r="V1725" t="s">
        <v>468</v>
      </c>
      <c r="W1725" t="s">
        <v>615</v>
      </c>
      <c r="X1725" t="s">
        <v>700</v>
      </c>
      <c r="Y1725" t="s">
        <v>164</v>
      </c>
      <c r="Z1725" t="s">
        <v>40</v>
      </c>
      <c r="AA1725" t="s">
        <v>469</v>
      </c>
      <c r="AB1725" t="s">
        <v>470</v>
      </c>
      <c r="AC1725" t="s">
        <v>35</v>
      </c>
    </row>
    <row r="1726" spans="1:29" x14ac:dyDescent="0.3">
      <c r="A1726">
        <v>10195</v>
      </c>
      <c r="B1726">
        <v>32</v>
      </c>
      <c r="C1726" s="10">
        <v>17.718861776366683</v>
      </c>
      <c r="D1726">
        <v>28.29</v>
      </c>
      <c r="E1726">
        <v>7</v>
      </c>
      <c r="F1726" t="str" cm="1">
        <f t="array" ref="F1726">_xlfn.IFS(G1726&lt;5000,"Small",AND(G1726&gt;=5000,G1726&lt;=10000),"Medium",G1726&gt;10000,"Large")</f>
        <v>Small</v>
      </c>
      <c r="G1726">
        <v>905.28</v>
      </c>
      <c r="H1726" s="10">
        <f t="shared" si="52"/>
        <v>338.27642315626611</v>
      </c>
      <c r="I1726" s="11">
        <f t="shared" si="53"/>
        <v>0.37367049217509068</v>
      </c>
      <c r="J1726" t="s">
        <v>24</v>
      </c>
      <c r="K1726" s="5">
        <v>37950</v>
      </c>
      <c r="L1726">
        <v>4</v>
      </c>
      <c r="M1726">
        <v>11</v>
      </c>
      <c r="N1726">
        <v>2003</v>
      </c>
      <c r="O1726" t="s">
        <v>167</v>
      </c>
      <c r="P1726">
        <v>35</v>
      </c>
      <c r="Q1726" t="s">
        <v>571</v>
      </c>
      <c r="R1726" t="s">
        <v>287</v>
      </c>
      <c r="S1726" t="s">
        <v>668</v>
      </c>
      <c r="T1726" t="s">
        <v>288</v>
      </c>
      <c r="U1726" t="s">
        <v>615</v>
      </c>
      <c r="V1726" t="s">
        <v>289</v>
      </c>
      <c r="W1726" t="s">
        <v>30</v>
      </c>
      <c r="X1726" t="s">
        <v>669</v>
      </c>
      <c r="Y1726" t="s">
        <v>31</v>
      </c>
      <c r="Z1726" t="s">
        <v>32</v>
      </c>
      <c r="AA1726" t="s">
        <v>95</v>
      </c>
      <c r="AB1726" t="s">
        <v>216</v>
      </c>
      <c r="AC1726" t="s">
        <v>35</v>
      </c>
    </row>
    <row r="1727" spans="1:29" x14ac:dyDescent="0.3">
      <c r="A1727">
        <v>10207</v>
      </c>
      <c r="B1727">
        <v>42</v>
      </c>
      <c r="C1727" s="10">
        <v>20.922172869954458</v>
      </c>
      <c r="D1727" s="3">
        <v>29.7</v>
      </c>
      <c r="E1727">
        <v>8</v>
      </c>
      <c r="F1727" t="str" cm="1">
        <f t="array" ref="F1727">_xlfn.IFS(G1727&lt;5000,"Small",AND(G1727&gt;=5000,G1727&lt;=10000),"Medium",G1727&gt;10000,"Large")</f>
        <v>Small</v>
      </c>
      <c r="G1727">
        <v>1247.4000000000001</v>
      </c>
      <c r="H1727" s="10">
        <f t="shared" si="52"/>
        <v>368.66873946191288</v>
      </c>
      <c r="I1727" s="11">
        <f t="shared" si="53"/>
        <v>0.29554973501836851</v>
      </c>
      <c r="J1727" s="1" t="s">
        <v>24</v>
      </c>
      <c r="K1727" s="5">
        <v>37964</v>
      </c>
      <c r="L1727">
        <v>4</v>
      </c>
      <c r="M1727">
        <v>12</v>
      </c>
      <c r="N1727">
        <v>2003</v>
      </c>
      <c r="O1727" t="s">
        <v>167</v>
      </c>
      <c r="P1727">
        <v>35</v>
      </c>
      <c r="Q1727" t="s">
        <v>571</v>
      </c>
      <c r="R1727" t="s">
        <v>371</v>
      </c>
      <c r="S1727" t="s">
        <v>683</v>
      </c>
      <c r="T1727" t="s">
        <v>372</v>
      </c>
      <c r="U1727" t="s">
        <v>615</v>
      </c>
      <c r="V1727" t="s">
        <v>342</v>
      </c>
      <c r="W1727" t="s">
        <v>115</v>
      </c>
      <c r="X1727" t="s">
        <v>678</v>
      </c>
      <c r="Y1727" t="s">
        <v>31</v>
      </c>
      <c r="Z1727" t="s">
        <v>32</v>
      </c>
      <c r="AA1727" t="s">
        <v>373</v>
      </c>
      <c r="AB1727" t="s">
        <v>250</v>
      </c>
      <c r="AC1727" t="s">
        <v>35</v>
      </c>
    </row>
    <row r="1728" spans="1:29" x14ac:dyDescent="0.3">
      <c r="A1728">
        <v>10219</v>
      </c>
      <c r="B1728">
        <v>21</v>
      </c>
      <c r="C1728" s="10">
        <v>25.723248674598526</v>
      </c>
      <c r="D1728">
        <v>40.31</v>
      </c>
      <c r="E1728">
        <v>3</v>
      </c>
      <c r="F1728" t="str" cm="1">
        <f t="array" ref="F1728">_xlfn.IFS(G1728&lt;5000,"Small",AND(G1728&gt;=5000,G1728&lt;=10000),"Medium",G1728&gt;10000,"Large")</f>
        <v>Small</v>
      </c>
      <c r="G1728">
        <v>846.51</v>
      </c>
      <c r="H1728" s="10">
        <f t="shared" si="52"/>
        <v>306.32177783343093</v>
      </c>
      <c r="I1728" s="11">
        <f t="shared" si="53"/>
        <v>0.36186433454233374</v>
      </c>
      <c r="J1728" s="1" t="s">
        <v>24</v>
      </c>
      <c r="K1728" s="5">
        <v>38027</v>
      </c>
      <c r="L1728">
        <v>1</v>
      </c>
      <c r="M1728">
        <v>2</v>
      </c>
      <c r="N1728">
        <v>2004</v>
      </c>
      <c r="O1728" t="s">
        <v>167</v>
      </c>
      <c r="P1728">
        <v>35</v>
      </c>
      <c r="Q1728" t="s">
        <v>571</v>
      </c>
      <c r="R1728" t="s">
        <v>471</v>
      </c>
      <c r="S1728" t="s">
        <v>701</v>
      </c>
      <c r="T1728" t="s">
        <v>472</v>
      </c>
      <c r="U1728" t="s">
        <v>615</v>
      </c>
      <c r="V1728" t="s">
        <v>473</v>
      </c>
      <c r="W1728" t="s">
        <v>53</v>
      </c>
      <c r="X1728" t="s">
        <v>623</v>
      </c>
      <c r="Y1728" t="s">
        <v>31</v>
      </c>
      <c r="Z1728" t="s">
        <v>32</v>
      </c>
      <c r="AA1728" t="s">
        <v>474</v>
      </c>
      <c r="AB1728" t="s">
        <v>358</v>
      </c>
      <c r="AC1728" t="s">
        <v>35</v>
      </c>
    </row>
    <row r="1729" spans="1:29" x14ac:dyDescent="0.3">
      <c r="A1729">
        <v>10229</v>
      </c>
      <c r="B1729">
        <v>33</v>
      </c>
      <c r="C1729" s="10">
        <v>26.515074955918546</v>
      </c>
      <c r="D1729">
        <v>32.880000000000003</v>
      </c>
      <c r="E1729">
        <v>2</v>
      </c>
      <c r="F1729" t="str" cm="1">
        <f t="array" ref="F1729">_xlfn.IFS(G1729&lt;5000,"Small",AND(G1729&gt;=5000,G1729&lt;=10000),"Medium",G1729&gt;10000,"Large")</f>
        <v>Small</v>
      </c>
      <c r="G1729">
        <v>1085.04</v>
      </c>
      <c r="H1729" s="10">
        <f t="shared" si="52"/>
        <v>210.04252645468796</v>
      </c>
      <c r="I1729" s="11">
        <f t="shared" si="53"/>
        <v>0.19358044537960625</v>
      </c>
      <c r="J1729" s="1" t="s">
        <v>24</v>
      </c>
      <c r="K1729" s="5">
        <v>38057</v>
      </c>
      <c r="L1729">
        <v>1</v>
      </c>
      <c r="M1729">
        <v>3</v>
      </c>
      <c r="N1729">
        <v>2004</v>
      </c>
      <c r="O1729" t="s">
        <v>167</v>
      </c>
      <c r="P1729">
        <v>35</v>
      </c>
      <c r="Q1729" t="s">
        <v>571</v>
      </c>
      <c r="R1729" t="s">
        <v>246</v>
      </c>
      <c r="S1729" t="s">
        <v>661</v>
      </c>
      <c r="T1729" t="s">
        <v>247</v>
      </c>
      <c r="U1729" t="s">
        <v>615</v>
      </c>
      <c r="V1729" t="s">
        <v>248</v>
      </c>
      <c r="W1729" t="s">
        <v>53</v>
      </c>
      <c r="X1729" t="s">
        <v>634</v>
      </c>
      <c r="Y1729" t="s">
        <v>31</v>
      </c>
      <c r="Z1729" t="s">
        <v>32</v>
      </c>
      <c r="AA1729" t="s">
        <v>249</v>
      </c>
      <c r="AB1729" t="s">
        <v>250</v>
      </c>
      <c r="AC1729" t="s">
        <v>35</v>
      </c>
    </row>
    <row r="1730" spans="1:29" x14ac:dyDescent="0.3">
      <c r="A1730">
        <v>10246</v>
      </c>
      <c r="B1730">
        <v>49</v>
      </c>
      <c r="C1730" s="10">
        <v>22.433020805290251</v>
      </c>
      <c r="D1730">
        <v>36.07</v>
      </c>
      <c r="E1730">
        <v>6</v>
      </c>
      <c r="F1730" t="str" cm="1">
        <f t="array" ref="F1730">_xlfn.IFS(G1730&lt;5000,"Small",AND(G1730&gt;=5000,G1730&lt;=10000),"Medium",G1730&gt;10000,"Large")</f>
        <v>Small</v>
      </c>
      <c r="G1730">
        <v>1767.43</v>
      </c>
      <c r="H1730" s="10">
        <f t="shared" si="52"/>
        <v>668.21198054077786</v>
      </c>
      <c r="I1730" s="11">
        <f t="shared" si="53"/>
        <v>0.37806984182727338</v>
      </c>
      <c r="J1730" s="1" t="s">
        <v>24</v>
      </c>
      <c r="K1730" s="5">
        <v>38112</v>
      </c>
      <c r="L1730">
        <v>2</v>
      </c>
      <c r="M1730">
        <v>5</v>
      </c>
      <c r="N1730">
        <v>2004</v>
      </c>
      <c r="O1730" t="s">
        <v>167</v>
      </c>
      <c r="P1730">
        <v>35</v>
      </c>
      <c r="Q1730" t="s">
        <v>571</v>
      </c>
      <c r="R1730" t="s">
        <v>161</v>
      </c>
      <c r="S1730" t="s">
        <v>723</v>
      </c>
      <c r="T1730" t="s">
        <v>162</v>
      </c>
      <c r="U1730" t="s">
        <v>615</v>
      </c>
      <c r="V1730" t="s">
        <v>163</v>
      </c>
      <c r="W1730" t="s">
        <v>615</v>
      </c>
      <c r="X1730" t="s">
        <v>646</v>
      </c>
      <c r="Y1730" t="s">
        <v>164</v>
      </c>
      <c r="Z1730" t="s">
        <v>40</v>
      </c>
      <c r="AA1730" t="s">
        <v>165</v>
      </c>
      <c r="AB1730" t="s">
        <v>166</v>
      </c>
      <c r="AC1730" t="s">
        <v>35</v>
      </c>
    </row>
    <row r="1731" spans="1:29" x14ac:dyDescent="0.3">
      <c r="A1731">
        <v>10259</v>
      </c>
      <c r="B1731">
        <v>31</v>
      </c>
      <c r="C1731" s="10">
        <v>20.511060691365966</v>
      </c>
      <c r="D1731">
        <v>33.24</v>
      </c>
      <c r="E1731">
        <v>5</v>
      </c>
      <c r="F1731" t="str" cm="1">
        <f t="array" ref="F1731">_xlfn.IFS(G1731&lt;5000,"Small",AND(G1731&gt;=5000,G1731&lt;=10000),"Medium",G1731&gt;10000,"Large")</f>
        <v>Small</v>
      </c>
      <c r="G1731">
        <v>1030.44</v>
      </c>
      <c r="H1731" s="10">
        <f t="shared" ref="H1731:H1794" si="54">G1731-(B1731*C1731)</f>
        <v>394.59711856765512</v>
      </c>
      <c r="I1731" s="11">
        <f t="shared" ref="I1731:I1794" si="55">H1731/G1731</f>
        <v>0.38294041241377963</v>
      </c>
      <c r="J1731" t="s">
        <v>24</v>
      </c>
      <c r="K1731" s="5">
        <v>38153</v>
      </c>
      <c r="L1731">
        <v>2</v>
      </c>
      <c r="M1731">
        <v>6</v>
      </c>
      <c r="N1731">
        <v>2004</v>
      </c>
      <c r="O1731" t="s">
        <v>167</v>
      </c>
      <c r="P1731">
        <v>35</v>
      </c>
      <c r="Q1731" t="s">
        <v>571</v>
      </c>
      <c r="R1731" t="s">
        <v>374</v>
      </c>
      <c r="S1731" s="2" t="s">
        <v>684</v>
      </c>
      <c r="T1731" t="s">
        <v>375</v>
      </c>
      <c r="U1731" t="s">
        <v>376</v>
      </c>
      <c r="V1731" t="s">
        <v>181</v>
      </c>
      <c r="W1731" t="s">
        <v>615</v>
      </c>
      <c r="X1731" t="s">
        <v>685</v>
      </c>
      <c r="Y1731" t="s">
        <v>181</v>
      </c>
      <c r="Z1731" t="s">
        <v>89</v>
      </c>
      <c r="AA1731" t="s">
        <v>377</v>
      </c>
      <c r="AB1731" t="s">
        <v>378</v>
      </c>
      <c r="AC1731" t="s">
        <v>35</v>
      </c>
    </row>
    <row r="1732" spans="1:29" x14ac:dyDescent="0.3">
      <c r="A1732">
        <v>10271</v>
      </c>
      <c r="B1732">
        <v>38</v>
      </c>
      <c r="C1732" s="10">
        <v>29.447518668642736</v>
      </c>
      <c r="D1732">
        <v>41.72</v>
      </c>
      <c r="E1732">
        <v>6</v>
      </c>
      <c r="F1732" t="str" cm="1">
        <f t="array" ref="F1732">_xlfn.IFS(G1732&lt;5000,"Small",AND(G1732&gt;=5000,G1732&lt;=10000),"Medium",G1732&gt;10000,"Large")</f>
        <v>Small</v>
      </c>
      <c r="G1732">
        <v>1585.36</v>
      </c>
      <c r="H1732" s="10">
        <f t="shared" si="54"/>
        <v>466.35429059157582</v>
      </c>
      <c r="I1732" s="11">
        <f t="shared" si="55"/>
        <v>0.29416302328277227</v>
      </c>
      <c r="J1732" t="s">
        <v>24</v>
      </c>
      <c r="K1732" s="5">
        <v>38188</v>
      </c>
      <c r="L1732">
        <v>3</v>
      </c>
      <c r="M1732">
        <v>7</v>
      </c>
      <c r="N1732">
        <v>2004</v>
      </c>
      <c r="O1732" t="s">
        <v>167</v>
      </c>
      <c r="P1732">
        <v>35</v>
      </c>
      <c r="Q1732" t="s">
        <v>571</v>
      </c>
      <c r="R1732" t="s">
        <v>246</v>
      </c>
      <c r="S1732" t="s">
        <v>661</v>
      </c>
      <c r="T1732" t="s">
        <v>247</v>
      </c>
      <c r="U1732" t="s">
        <v>615</v>
      </c>
      <c r="V1732" t="s">
        <v>248</v>
      </c>
      <c r="W1732" t="s">
        <v>53</v>
      </c>
      <c r="X1732" t="s">
        <v>634</v>
      </c>
      <c r="Y1732" t="s">
        <v>31</v>
      </c>
      <c r="Z1732" t="s">
        <v>32</v>
      </c>
      <c r="AA1732" t="s">
        <v>249</v>
      </c>
      <c r="AB1732" t="s">
        <v>250</v>
      </c>
      <c r="AC1732" t="s">
        <v>35</v>
      </c>
    </row>
    <row r="1733" spans="1:29" x14ac:dyDescent="0.3">
      <c r="A1733">
        <v>10281</v>
      </c>
      <c r="B1733">
        <v>20</v>
      </c>
      <c r="C1733" s="10">
        <v>31.685713420564969</v>
      </c>
      <c r="D1733">
        <v>40.659999999999997</v>
      </c>
      <c r="E1733">
        <v>2</v>
      </c>
      <c r="F1733" t="str" cm="1">
        <f t="array" ref="F1733">_xlfn.IFS(G1733&lt;5000,"Small",AND(G1733&gt;=5000,G1733&lt;=10000),"Medium",G1733&gt;10000,"Large")</f>
        <v>Small</v>
      </c>
      <c r="G1733">
        <v>813.2</v>
      </c>
      <c r="H1733" s="10">
        <f t="shared" si="54"/>
        <v>179.48573158870067</v>
      </c>
      <c r="I1733" s="11">
        <f t="shared" si="55"/>
        <v>0.22071536102889899</v>
      </c>
      <c r="J1733" t="s">
        <v>24</v>
      </c>
      <c r="K1733" s="5">
        <v>38218</v>
      </c>
      <c r="L1733">
        <v>3</v>
      </c>
      <c r="M1733">
        <v>8</v>
      </c>
      <c r="N1733">
        <v>2004</v>
      </c>
      <c r="O1733" t="s">
        <v>167</v>
      </c>
      <c r="P1733">
        <v>35</v>
      </c>
      <c r="Q1733" t="s">
        <v>571</v>
      </c>
      <c r="R1733" t="s">
        <v>129</v>
      </c>
      <c r="S1733" t="s">
        <v>640</v>
      </c>
      <c r="T1733" t="s">
        <v>130</v>
      </c>
      <c r="U1733" t="s">
        <v>615</v>
      </c>
      <c r="V1733" t="s">
        <v>131</v>
      </c>
      <c r="W1733" t="s">
        <v>132</v>
      </c>
      <c r="X1733" t="s">
        <v>641</v>
      </c>
      <c r="Y1733" t="s">
        <v>31</v>
      </c>
      <c r="Z1733" t="s">
        <v>32</v>
      </c>
      <c r="AA1733" t="s">
        <v>33</v>
      </c>
      <c r="AB1733" t="s">
        <v>133</v>
      </c>
      <c r="AC1733" t="s">
        <v>35</v>
      </c>
    </row>
    <row r="1734" spans="1:29" x14ac:dyDescent="0.3">
      <c r="A1734">
        <v>10292</v>
      </c>
      <c r="B1734">
        <v>39</v>
      </c>
      <c r="C1734" s="10">
        <v>23.187431768272653</v>
      </c>
      <c r="D1734" s="3">
        <v>30.06</v>
      </c>
      <c r="E1734">
        <v>9</v>
      </c>
      <c r="F1734" t="str" cm="1">
        <f t="array" ref="F1734">_xlfn.IFS(G1734&lt;5000,"Small",AND(G1734&gt;=5000,G1734&lt;=10000),"Medium",G1734&gt;10000,"Large")</f>
        <v>Small</v>
      </c>
      <c r="G1734">
        <v>1172.3399999999999</v>
      </c>
      <c r="H1734" s="10">
        <f t="shared" si="54"/>
        <v>268.0301610373665</v>
      </c>
      <c r="I1734" s="11">
        <f t="shared" si="55"/>
        <v>0.22862835102220047</v>
      </c>
      <c r="J1734" s="1" t="s">
        <v>24</v>
      </c>
      <c r="K1734" s="5">
        <v>38238</v>
      </c>
      <c r="L1734">
        <v>3</v>
      </c>
      <c r="M1734">
        <v>9</v>
      </c>
      <c r="N1734">
        <v>2004</v>
      </c>
      <c r="O1734" t="s">
        <v>167</v>
      </c>
      <c r="P1734">
        <v>35</v>
      </c>
      <c r="Q1734" t="s">
        <v>571</v>
      </c>
      <c r="R1734" t="s">
        <v>27</v>
      </c>
      <c r="S1734" t="s">
        <v>614</v>
      </c>
      <c r="T1734" t="s">
        <v>28</v>
      </c>
      <c r="U1734" t="s">
        <v>615</v>
      </c>
      <c r="V1734" t="s">
        <v>29</v>
      </c>
      <c r="W1734" t="s">
        <v>30</v>
      </c>
      <c r="X1734" t="s">
        <v>616</v>
      </c>
      <c r="Y1734" t="s">
        <v>31</v>
      </c>
      <c r="Z1734" t="s">
        <v>32</v>
      </c>
      <c r="AA1734" t="s">
        <v>33</v>
      </c>
      <c r="AB1734" t="s">
        <v>34</v>
      </c>
      <c r="AC1734" t="s">
        <v>35</v>
      </c>
    </row>
    <row r="1735" spans="1:29" x14ac:dyDescent="0.3">
      <c r="A1735">
        <v>10305</v>
      </c>
      <c r="B1735">
        <v>48</v>
      </c>
      <c r="C1735" s="10">
        <v>27.301592809118009</v>
      </c>
      <c r="D1735">
        <v>31.47</v>
      </c>
      <c r="E1735">
        <v>6</v>
      </c>
      <c r="F1735" t="str" cm="1">
        <f t="array" ref="F1735">_xlfn.IFS(G1735&lt;5000,"Small",AND(G1735&gt;=5000,G1735&lt;=10000),"Medium",G1735&gt;10000,"Large")</f>
        <v>Small</v>
      </c>
      <c r="G1735">
        <v>1510.56</v>
      </c>
      <c r="H1735" s="10">
        <f t="shared" si="54"/>
        <v>200.08354516233544</v>
      </c>
      <c r="I1735" s="11">
        <f t="shared" si="55"/>
        <v>0.13245653609412103</v>
      </c>
      <c r="J1735" t="s">
        <v>24</v>
      </c>
      <c r="K1735" s="5">
        <v>38273</v>
      </c>
      <c r="L1735">
        <v>4</v>
      </c>
      <c r="M1735">
        <v>10</v>
      </c>
      <c r="N1735">
        <v>2004</v>
      </c>
      <c r="O1735" t="s">
        <v>167</v>
      </c>
      <c r="P1735">
        <v>35</v>
      </c>
      <c r="Q1735" t="s">
        <v>571</v>
      </c>
      <c r="R1735" t="s">
        <v>112</v>
      </c>
      <c r="S1735" t="s">
        <v>636</v>
      </c>
      <c r="T1735" t="s">
        <v>113</v>
      </c>
      <c r="U1735" t="s">
        <v>615</v>
      </c>
      <c r="V1735" t="s">
        <v>114</v>
      </c>
      <c r="W1735" t="s">
        <v>115</v>
      </c>
      <c r="X1735" t="s">
        <v>637</v>
      </c>
      <c r="Y1735" t="s">
        <v>31</v>
      </c>
      <c r="Z1735" t="s">
        <v>32</v>
      </c>
      <c r="AA1735" t="s">
        <v>116</v>
      </c>
      <c r="AB1735" t="s">
        <v>117</v>
      </c>
      <c r="AC1735" t="s">
        <v>35</v>
      </c>
    </row>
    <row r="1736" spans="1:29" x14ac:dyDescent="0.3">
      <c r="A1736">
        <v>10314</v>
      </c>
      <c r="B1736">
        <v>39</v>
      </c>
      <c r="C1736" s="10">
        <v>25.00804073449871</v>
      </c>
      <c r="D1736">
        <v>37.130000000000003</v>
      </c>
      <c r="E1736">
        <v>15</v>
      </c>
      <c r="F1736" t="str" cm="1">
        <f t="array" ref="F1736">_xlfn.IFS(G1736&lt;5000,"Small",AND(G1736&gt;=5000,G1736&lt;=10000),"Medium",G1736&gt;10000,"Large")</f>
        <v>Small</v>
      </c>
      <c r="G1736">
        <v>1448.07</v>
      </c>
      <c r="H1736" s="10">
        <f t="shared" si="54"/>
        <v>472.75641135455021</v>
      </c>
      <c r="I1736" s="11">
        <f t="shared" si="55"/>
        <v>0.32647345180450549</v>
      </c>
      <c r="J1736" t="s">
        <v>24</v>
      </c>
      <c r="K1736" s="5">
        <v>38282</v>
      </c>
      <c r="L1736">
        <v>4</v>
      </c>
      <c r="M1736">
        <v>10</v>
      </c>
      <c r="N1736">
        <v>2004</v>
      </c>
      <c r="O1736" t="s">
        <v>167</v>
      </c>
      <c r="P1736">
        <v>35</v>
      </c>
      <c r="Q1736" t="s">
        <v>571</v>
      </c>
      <c r="R1736" t="s">
        <v>444</v>
      </c>
      <c r="S1736" t="s">
        <v>445</v>
      </c>
      <c r="T1736" t="s">
        <v>446</v>
      </c>
      <c r="U1736" t="s">
        <v>615</v>
      </c>
      <c r="V1736" t="s">
        <v>447</v>
      </c>
      <c r="W1736" t="s">
        <v>615</v>
      </c>
      <c r="X1736" t="s">
        <v>696</v>
      </c>
      <c r="Y1736" t="s">
        <v>296</v>
      </c>
      <c r="Z1736" t="s">
        <v>40</v>
      </c>
      <c r="AA1736" t="s">
        <v>448</v>
      </c>
      <c r="AB1736" t="s">
        <v>449</v>
      </c>
      <c r="AC1736" t="s">
        <v>35</v>
      </c>
    </row>
    <row r="1737" spans="1:29" x14ac:dyDescent="0.3">
      <c r="A1737">
        <v>10324</v>
      </c>
      <c r="B1737">
        <v>30</v>
      </c>
      <c r="C1737" s="10">
        <v>66.642952800896012</v>
      </c>
      <c r="D1737">
        <v>100</v>
      </c>
      <c r="E1737">
        <v>9</v>
      </c>
      <c r="F1737" t="str" cm="1">
        <f t="array" ref="F1737">_xlfn.IFS(G1737&lt;5000,"Small",AND(G1737&gt;=5000,G1737&lt;=10000),"Medium",G1737&gt;10000,"Large")</f>
        <v>Small</v>
      </c>
      <c r="G1737">
        <v>3338.1</v>
      </c>
      <c r="H1737" s="10">
        <f t="shared" si="54"/>
        <v>1338.8114159731194</v>
      </c>
      <c r="I1737" s="11">
        <f t="shared" si="55"/>
        <v>0.40106989484231131</v>
      </c>
      <c r="J1737" s="1" t="s">
        <v>24</v>
      </c>
      <c r="K1737" s="5">
        <v>38296</v>
      </c>
      <c r="L1737">
        <v>4</v>
      </c>
      <c r="M1737">
        <v>11</v>
      </c>
      <c r="N1737">
        <v>2004</v>
      </c>
      <c r="O1737" t="s">
        <v>167</v>
      </c>
      <c r="P1737">
        <v>35</v>
      </c>
      <c r="Q1737" t="s">
        <v>571</v>
      </c>
      <c r="R1737" t="s">
        <v>92</v>
      </c>
      <c r="S1737" t="s">
        <v>630</v>
      </c>
      <c r="T1737" t="s">
        <v>93</v>
      </c>
      <c r="U1737" t="s">
        <v>94</v>
      </c>
      <c r="V1737" t="s">
        <v>29</v>
      </c>
      <c r="W1737" t="s">
        <v>30</v>
      </c>
      <c r="X1737" t="s">
        <v>616</v>
      </c>
      <c r="Y1737" t="s">
        <v>31</v>
      </c>
      <c r="Z1737" t="s">
        <v>32</v>
      </c>
      <c r="AA1737" t="s">
        <v>95</v>
      </c>
      <c r="AB1737" t="s">
        <v>96</v>
      </c>
      <c r="AC1737" t="s">
        <v>49</v>
      </c>
    </row>
    <row r="1738" spans="1:29" x14ac:dyDescent="0.3">
      <c r="A1738">
        <v>10335</v>
      </c>
      <c r="B1738">
        <v>33</v>
      </c>
      <c r="C1738" s="10">
        <v>27.242445367066846</v>
      </c>
      <c r="D1738">
        <v>37.130000000000003</v>
      </c>
      <c r="E1738">
        <v>2</v>
      </c>
      <c r="F1738" t="str" cm="1">
        <f t="array" ref="F1738">_xlfn.IFS(G1738&lt;5000,"Small",AND(G1738&gt;=5000,G1738&lt;=10000),"Medium",G1738&gt;10000,"Large")</f>
        <v>Small</v>
      </c>
      <c r="G1738">
        <v>1225.29</v>
      </c>
      <c r="H1738" s="10">
        <f t="shared" si="54"/>
        <v>326.28930288679408</v>
      </c>
      <c r="I1738" s="11">
        <f t="shared" si="55"/>
        <v>0.26629557320046199</v>
      </c>
      <c r="J1738" t="s">
        <v>24</v>
      </c>
      <c r="K1738" s="5">
        <v>38310</v>
      </c>
      <c r="L1738">
        <v>4</v>
      </c>
      <c r="M1738">
        <v>11</v>
      </c>
      <c r="N1738">
        <v>2004</v>
      </c>
      <c r="O1738" t="s">
        <v>167</v>
      </c>
      <c r="P1738">
        <v>35</v>
      </c>
      <c r="Q1738" t="s">
        <v>571</v>
      </c>
      <c r="R1738" t="s">
        <v>246</v>
      </c>
      <c r="S1738" t="s">
        <v>661</v>
      </c>
      <c r="T1738" t="s">
        <v>247</v>
      </c>
      <c r="U1738" t="s">
        <v>615</v>
      </c>
      <c r="V1738" t="s">
        <v>248</v>
      </c>
      <c r="W1738" t="s">
        <v>53</v>
      </c>
      <c r="X1738" t="s">
        <v>634</v>
      </c>
      <c r="Y1738" t="s">
        <v>31</v>
      </c>
      <c r="Z1738" t="s">
        <v>32</v>
      </c>
      <c r="AA1738" t="s">
        <v>249</v>
      </c>
      <c r="AB1738" t="s">
        <v>250</v>
      </c>
      <c r="AC1738" t="s">
        <v>35</v>
      </c>
    </row>
    <row r="1739" spans="1:29" x14ac:dyDescent="0.3">
      <c r="A1739">
        <v>10349</v>
      </c>
      <c r="B1739">
        <v>36</v>
      </c>
      <c r="C1739" s="10">
        <v>27.639387275287344</v>
      </c>
      <c r="D1739">
        <v>37.130000000000003</v>
      </c>
      <c r="E1739">
        <v>3</v>
      </c>
      <c r="F1739" t="str" cm="1">
        <f t="array" ref="F1739">_xlfn.IFS(G1739&lt;5000,"Small",AND(G1739&gt;=5000,G1739&lt;=10000),"Medium",G1739&gt;10000,"Large")</f>
        <v>Small</v>
      </c>
      <c r="G1739">
        <v>1336.68</v>
      </c>
      <c r="H1739" s="10">
        <f t="shared" si="54"/>
        <v>341.66205808965572</v>
      </c>
      <c r="I1739" s="11">
        <f t="shared" si="55"/>
        <v>0.25560497507979152</v>
      </c>
      <c r="J1739" s="1" t="s">
        <v>24</v>
      </c>
      <c r="K1739" s="5">
        <v>38322</v>
      </c>
      <c r="L1739">
        <v>4</v>
      </c>
      <c r="M1739">
        <v>12</v>
      </c>
      <c r="N1739">
        <v>2004</v>
      </c>
      <c r="O1739" t="s">
        <v>167</v>
      </c>
      <c r="P1739">
        <v>35</v>
      </c>
      <c r="Q1739" t="s">
        <v>571</v>
      </c>
      <c r="R1739" t="s">
        <v>425</v>
      </c>
      <c r="S1739" t="s">
        <v>692</v>
      </c>
      <c r="T1739" t="s">
        <v>426</v>
      </c>
      <c r="U1739" t="s">
        <v>427</v>
      </c>
      <c r="V1739" t="s">
        <v>29</v>
      </c>
      <c r="W1739" t="s">
        <v>30</v>
      </c>
      <c r="X1739" t="s">
        <v>616</v>
      </c>
      <c r="Y1739" t="s">
        <v>31</v>
      </c>
      <c r="Z1739" t="s">
        <v>32</v>
      </c>
      <c r="AA1739" t="s">
        <v>54</v>
      </c>
      <c r="AB1739" t="s">
        <v>428</v>
      </c>
      <c r="AC1739" t="s">
        <v>35</v>
      </c>
    </row>
    <row r="1740" spans="1:29" x14ac:dyDescent="0.3">
      <c r="A1740">
        <v>10358</v>
      </c>
      <c r="B1740">
        <v>36</v>
      </c>
      <c r="C1740" s="10">
        <v>65.462926398178752</v>
      </c>
      <c r="D1740">
        <v>82.94</v>
      </c>
      <c r="E1740">
        <v>4</v>
      </c>
      <c r="F1740" t="str" cm="1">
        <f t="array" ref="F1740">_xlfn.IFS(G1740&lt;5000,"Small",AND(G1740&gt;=5000,G1740&lt;=10000),"Medium",G1740&gt;10000,"Large")</f>
        <v>Small</v>
      </c>
      <c r="G1740">
        <v>2985.84</v>
      </c>
      <c r="H1740" s="10">
        <f t="shared" si="54"/>
        <v>629.17464966556508</v>
      </c>
      <c r="I1740" s="11">
        <f t="shared" si="55"/>
        <v>0.21071947916350678</v>
      </c>
      <c r="J1740" s="1" t="s">
        <v>24</v>
      </c>
      <c r="K1740" s="5">
        <v>38331</v>
      </c>
      <c r="L1740">
        <v>4</v>
      </c>
      <c r="M1740">
        <v>12</v>
      </c>
      <c r="N1740">
        <v>2004</v>
      </c>
      <c r="O1740" t="s">
        <v>167</v>
      </c>
      <c r="P1740">
        <v>35</v>
      </c>
      <c r="Q1740" t="s">
        <v>571</v>
      </c>
      <c r="R1740" t="s">
        <v>161</v>
      </c>
      <c r="S1740" t="s">
        <v>723</v>
      </c>
      <c r="T1740" t="s">
        <v>162</v>
      </c>
      <c r="U1740" t="s">
        <v>615</v>
      </c>
      <c r="V1740" t="s">
        <v>163</v>
      </c>
      <c r="W1740" t="s">
        <v>615</v>
      </c>
      <c r="X1740" t="s">
        <v>646</v>
      </c>
      <c r="Y1740" t="s">
        <v>164</v>
      </c>
      <c r="Z1740" t="s">
        <v>40</v>
      </c>
      <c r="AA1740" t="s">
        <v>165</v>
      </c>
      <c r="AB1740" t="s">
        <v>166</v>
      </c>
      <c r="AC1740" t="s">
        <v>35</v>
      </c>
    </row>
    <row r="1741" spans="1:29" x14ac:dyDescent="0.3">
      <c r="A1741">
        <v>10371</v>
      </c>
      <c r="B1741">
        <v>45</v>
      </c>
      <c r="C1741" s="10">
        <v>72.596881837755305</v>
      </c>
      <c r="D1741">
        <v>100</v>
      </c>
      <c r="E1741">
        <v>8</v>
      </c>
      <c r="F1741" t="str" cm="1">
        <f t="array" ref="F1741">_xlfn.IFS(G1741&lt;5000,"Small",AND(G1741&gt;=5000,G1741&lt;=10000),"Medium",G1741&gt;10000,"Large")</f>
        <v>Medium</v>
      </c>
      <c r="G1741">
        <v>5545.8</v>
      </c>
      <c r="H1741" s="10">
        <f t="shared" si="54"/>
        <v>2278.9403173010114</v>
      </c>
      <c r="I1741" s="11">
        <f t="shared" si="55"/>
        <v>0.41093085168974924</v>
      </c>
      <c r="J1741" t="s">
        <v>24</v>
      </c>
      <c r="K1741" s="5">
        <v>38375</v>
      </c>
      <c r="L1741">
        <v>1</v>
      </c>
      <c r="M1741">
        <v>1</v>
      </c>
      <c r="N1741">
        <v>2005</v>
      </c>
      <c r="O1741" t="s">
        <v>167</v>
      </c>
      <c r="P1741">
        <v>35</v>
      </c>
      <c r="Q1741" t="s">
        <v>571</v>
      </c>
      <c r="R1741" t="s">
        <v>246</v>
      </c>
      <c r="S1741" t="s">
        <v>661</v>
      </c>
      <c r="T1741" t="s">
        <v>247</v>
      </c>
      <c r="U1741" t="s">
        <v>615</v>
      </c>
      <c r="V1741" t="s">
        <v>248</v>
      </c>
      <c r="W1741" t="s">
        <v>53</v>
      </c>
      <c r="X1741" t="s">
        <v>634</v>
      </c>
      <c r="Y1741" t="s">
        <v>31</v>
      </c>
      <c r="Z1741" t="s">
        <v>32</v>
      </c>
      <c r="AA1741" t="s">
        <v>249</v>
      </c>
      <c r="AB1741" t="s">
        <v>250</v>
      </c>
      <c r="AC1741" t="s">
        <v>49</v>
      </c>
    </row>
    <row r="1742" spans="1:29" x14ac:dyDescent="0.3">
      <c r="A1742">
        <v>10383</v>
      </c>
      <c r="B1742">
        <v>40</v>
      </c>
      <c r="C1742" s="10">
        <v>83.386076327048883</v>
      </c>
      <c r="D1742">
        <v>100</v>
      </c>
      <c r="E1742">
        <v>3</v>
      </c>
      <c r="F1742" t="str" cm="1">
        <f t="array" ref="F1742">_xlfn.IFS(G1742&lt;5000,"Small",AND(G1742&gt;=5000,G1742&lt;=10000),"Medium",G1742&gt;10000,"Large")</f>
        <v>Medium</v>
      </c>
      <c r="G1742">
        <v>6089.6</v>
      </c>
      <c r="H1742" s="10">
        <f t="shared" si="54"/>
        <v>2754.1569469180449</v>
      </c>
      <c r="I1742" s="11">
        <f t="shared" si="55"/>
        <v>0.45227222591271099</v>
      </c>
      <c r="J1742" t="s">
        <v>24</v>
      </c>
      <c r="K1742" s="5">
        <v>38405</v>
      </c>
      <c r="L1742">
        <v>1</v>
      </c>
      <c r="M1742">
        <v>2</v>
      </c>
      <c r="N1742">
        <v>2005</v>
      </c>
      <c r="O1742" t="s">
        <v>167</v>
      </c>
      <c r="P1742">
        <v>35</v>
      </c>
      <c r="Q1742" t="s">
        <v>571</v>
      </c>
      <c r="R1742" t="s">
        <v>161</v>
      </c>
      <c r="S1742" t="s">
        <v>723</v>
      </c>
      <c r="T1742" t="s">
        <v>162</v>
      </c>
      <c r="U1742" t="s">
        <v>615</v>
      </c>
      <c r="V1742" t="s">
        <v>163</v>
      </c>
      <c r="W1742" t="s">
        <v>615</v>
      </c>
      <c r="X1742" t="s">
        <v>646</v>
      </c>
      <c r="Y1742" t="s">
        <v>164</v>
      </c>
      <c r="Z1742" t="s">
        <v>40</v>
      </c>
      <c r="AA1742" t="s">
        <v>165</v>
      </c>
      <c r="AB1742" t="s">
        <v>166</v>
      </c>
      <c r="AC1742" t="s">
        <v>49</v>
      </c>
    </row>
    <row r="1743" spans="1:29" x14ac:dyDescent="0.3">
      <c r="A1743">
        <v>10394</v>
      </c>
      <c r="B1743">
        <v>46</v>
      </c>
      <c r="C1743" s="10">
        <v>28.488302531897205</v>
      </c>
      <c r="D1743">
        <v>38.9</v>
      </c>
      <c r="E1743">
        <v>6</v>
      </c>
      <c r="F1743" t="str" cm="1">
        <f t="array" ref="F1743">_xlfn.IFS(G1743&lt;5000,"Small",AND(G1743&gt;=5000,G1743&lt;=10000),"Medium",G1743&gt;10000,"Large")</f>
        <v>Small</v>
      </c>
      <c r="G1743">
        <v>1789.4</v>
      </c>
      <c r="H1743" s="10">
        <f t="shared" si="54"/>
        <v>478.9380835327288</v>
      </c>
      <c r="I1743" s="11">
        <f t="shared" si="55"/>
        <v>0.26765289121086888</v>
      </c>
      <c r="J1743" t="s">
        <v>24</v>
      </c>
      <c r="K1743" s="5">
        <v>38426</v>
      </c>
      <c r="L1743">
        <v>1</v>
      </c>
      <c r="M1743">
        <v>3</v>
      </c>
      <c r="N1743">
        <v>2005</v>
      </c>
      <c r="O1743" t="s">
        <v>167</v>
      </c>
      <c r="P1743">
        <v>35</v>
      </c>
      <c r="Q1743" t="s">
        <v>571</v>
      </c>
      <c r="R1743" t="s">
        <v>161</v>
      </c>
      <c r="S1743" t="s">
        <v>723</v>
      </c>
      <c r="T1743" t="s">
        <v>162</v>
      </c>
      <c r="U1743" t="s">
        <v>615</v>
      </c>
      <c r="V1743" t="s">
        <v>163</v>
      </c>
      <c r="W1743" t="s">
        <v>615</v>
      </c>
      <c r="X1743" t="s">
        <v>646</v>
      </c>
      <c r="Y1743" t="s">
        <v>164</v>
      </c>
      <c r="Z1743" t="s">
        <v>40</v>
      </c>
      <c r="AA1743" t="s">
        <v>165</v>
      </c>
      <c r="AB1743" t="s">
        <v>166</v>
      </c>
      <c r="AC1743" t="s">
        <v>35</v>
      </c>
    </row>
    <row r="1744" spans="1:29" x14ac:dyDescent="0.3">
      <c r="A1744">
        <v>10412</v>
      </c>
      <c r="B1744">
        <v>30</v>
      </c>
      <c r="C1744" s="10">
        <v>24.772706599965495</v>
      </c>
      <c r="D1744">
        <v>36.07</v>
      </c>
      <c r="E1744">
        <v>6</v>
      </c>
      <c r="F1744" t="str" cm="1">
        <f t="array" ref="F1744">_xlfn.IFS(G1744&lt;5000,"Small",AND(G1744&gt;=5000,G1744&lt;=10000),"Medium",G1744&gt;10000,"Large")</f>
        <v>Small</v>
      </c>
      <c r="G1744">
        <v>1082.0999999999999</v>
      </c>
      <c r="H1744" s="10">
        <f t="shared" si="54"/>
        <v>338.91880200103503</v>
      </c>
      <c r="I1744" s="11">
        <f t="shared" si="55"/>
        <v>0.31320469642457727</v>
      </c>
      <c r="J1744" s="1" t="s">
        <v>24</v>
      </c>
      <c r="K1744" s="5">
        <v>38475</v>
      </c>
      <c r="L1744">
        <v>2</v>
      </c>
      <c r="M1744">
        <v>5</v>
      </c>
      <c r="N1744">
        <v>2005</v>
      </c>
      <c r="O1744" t="s">
        <v>167</v>
      </c>
      <c r="P1744">
        <v>35</v>
      </c>
      <c r="Q1744" t="s">
        <v>571</v>
      </c>
      <c r="R1744" t="s">
        <v>161</v>
      </c>
      <c r="S1744" t="s">
        <v>723</v>
      </c>
      <c r="T1744" t="s">
        <v>162</v>
      </c>
      <c r="U1744" t="s">
        <v>615</v>
      </c>
      <c r="V1744" t="s">
        <v>163</v>
      </c>
      <c r="W1744" t="s">
        <v>615</v>
      </c>
      <c r="X1744" t="s">
        <v>646</v>
      </c>
      <c r="Y1744" t="s">
        <v>164</v>
      </c>
      <c r="Z1744" t="s">
        <v>40</v>
      </c>
      <c r="AA1744" t="s">
        <v>165</v>
      </c>
      <c r="AB1744" t="s">
        <v>166</v>
      </c>
      <c r="AC1744" t="s">
        <v>35</v>
      </c>
    </row>
    <row r="1745" spans="1:29" x14ac:dyDescent="0.3">
      <c r="A1745">
        <v>10425</v>
      </c>
      <c r="B1745">
        <v>31</v>
      </c>
      <c r="C1745" s="10">
        <v>23.080984884847783</v>
      </c>
      <c r="D1745">
        <v>33.24</v>
      </c>
      <c r="E1745">
        <v>5</v>
      </c>
      <c r="F1745" t="str" cm="1">
        <f t="array" ref="F1745">_xlfn.IFS(G1745&lt;5000,"Small",AND(G1745&gt;=5000,G1745&lt;=10000),"Medium",G1745&gt;10000,"Large")</f>
        <v>Small</v>
      </c>
      <c r="G1745">
        <v>1030.44</v>
      </c>
      <c r="H1745" s="10">
        <f t="shared" si="54"/>
        <v>314.92946856971878</v>
      </c>
      <c r="I1745" s="11">
        <f t="shared" si="55"/>
        <v>0.3056262068337009</v>
      </c>
      <c r="J1745" t="s">
        <v>271</v>
      </c>
      <c r="K1745" s="5">
        <v>38503</v>
      </c>
      <c r="L1745">
        <v>2</v>
      </c>
      <c r="M1745">
        <v>5</v>
      </c>
      <c r="N1745">
        <v>2005</v>
      </c>
      <c r="O1745" t="s">
        <v>167</v>
      </c>
      <c r="P1745">
        <v>35</v>
      </c>
      <c r="Q1745" t="s">
        <v>571</v>
      </c>
      <c r="R1745" t="s">
        <v>107</v>
      </c>
      <c r="S1745" t="s">
        <v>717</v>
      </c>
      <c r="T1745" t="s">
        <v>108</v>
      </c>
      <c r="U1745" t="s">
        <v>615</v>
      </c>
      <c r="V1745" t="s">
        <v>109</v>
      </c>
      <c r="W1745" t="s">
        <v>615</v>
      </c>
      <c r="X1745" t="s">
        <v>635</v>
      </c>
      <c r="Y1745" t="s">
        <v>39</v>
      </c>
      <c r="Z1745" t="s">
        <v>40</v>
      </c>
      <c r="AA1745" t="s">
        <v>110</v>
      </c>
      <c r="AB1745" t="s">
        <v>111</v>
      </c>
      <c r="AC1745" t="s">
        <v>35</v>
      </c>
    </row>
    <row r="1746" spans="1:29" x14ac:dyDescent="0.3">
      <c r="A1746">
        <v>10106</v>
      </c>
      <c r="B1746">
        <v>49</v>
      </c>
      <c r="C1746" s="10">
        <v>54.765082783645397</v>
      </c>
      <c r="D1746">
        <v>74.680000000000007</v>
      </c>
      <c r="E1746">
        <v>13</v>
      </c>
      <c r="F1746" t="str" cm="1">
        <f t="array" ref="F1746">_xlfn.IFS(G1746&lt;5000,"Small",AND(G1746&gt;=5000,G1746&lt;=10000),"Medium",G1746&gt;10000,"Large")</f>
        <v>Small</v>
      </c>
      <c r="G1746">
        <v>3659.32</v>
      </c>
      <c r="H1746" s="10">
        <f t="shared" si="54"/>
        <v>975.83094360137557</v>
      </c>
      <c r="I1746" s="11">
        <f t="shared" si="55"/>
        <v>0.26667002164374132</v>
      </c>
      <c r="J1746" t="s">
        <v>24</v>
      </c>
      <c r="K1746" s="5">
        <v>37669</v>
      </c>
      <c r="L1746">
        <v>1</v>
      </c>
      <c r="M1746">
        <v>2</v>
      </c>
      <c r="N1746">
        <v>2003</v>
      </c>
      <c r="O1746" t="s">
        <v>506</v>
      </c>
      <c r="P1746">
        <v>68</v>
      </c>
      <c r="Q1746" t="s">
        <v>572</v>
      </c>
      <c r="R1746" t="s">
        <v>494</v>
      </c>
      <c r="S1746" t="s">
        <v>762</v>
      </c>
      <c r="T1746" t="s">
        <v>495</v>
      </c>
      <c r="U1746" t="s">
        <v>615</v>
      </c>
      <c r="V1746" t="s">
        <v>496</v>
      </c>
      <c r="W1746" t="s">
        <v>615</v>
      </c>
      <c r="X1746" t="s">
        <v>706</v>
      </c>
      <c r="Y1746" t="s">
        <v>235</v>
      </c>
      <c r="Z1746" t="s">
        <v>40</v>
      </c>
      <c r="AA1746" t="s">
        <v>497</v>
      </c>
      <c r="AB1746" t="s">
        <v>498</v>
      </c>
      <c r="AC1746" t="s">
        <v>49</v>
      </c>
    </row>
    <row r="1747" spans="1:29" x14ac:dyDescent="0.3">
      <c r="A1747">
        <v>10119</v>
      </c>
      <c r="B1747">
        <v>41</v>
      </c>
      <c r="C1747" s="10">
        <v>48.46473394364552</v>
      </c>
      <c r="D1747">
        <v>59.6</v>
      </c>
      <c r="E1747">
        <v>4</v>
      </c>
      <c r="F1747" t="str" cm="1">
        <f t="array" ref="F1747">_xlfn.IFS(G1747&lt;5000,"Small",AND(G1747&gt;=5000,G1747&lt;=10000),"Medium",G1747&gt;10000,"Large")</f>
        <v>Small</v>
      </c>
      <c r="G1747">
        <v>2443.6</v>
      </c>
      <c r="H1747" s="10">
        <f t="shared" si="54"/>
        <v>456.5459083105336</v>
      </c>
      <c r="I1747" s="11">
        <f t="shared" si="55"/>
        <v>0.18683332309319595</v>
      </c>
      <c r="J1747" t="s">
        <v>24</v>
      </c>
      <c r="K1747" s="5">
        <v>37739</v>
      </c>
      <c r="L1747">
        <v>2</v>
      </c>
      <c r="M1747">
        <v>4</v>
      </c>
      <c r="N1747">
        <v>2003</v>
      </c>
      <c r="O1747" t="s">
        <v>506</v>
      </c>
      <c r="P1747">
        <v>68</v>
      </c>
      <c r="Q1747" t="s">
        <v>572</v>
      </c>
      <c r="R1747" t="s">
        <v>134</v>
      </c>
      <c r="S1747" t="s">
        <v>720</v>
      </c>
      <c r="T1747" t="s">
        <v>135</v>
      </c>
      <c r="U1747" t="s">
        <v>615</v>
      </c>
      <c r="V1747" t="s">
        <v>136</v>
      </c>
      <c r="W1747" t="s">
        <v>615</v>
      </c>
      <c r="X1747" t="s">
        <v>642</v>
      </c>
      <c r="Y1747" t="s">
        <v>137</v>
      </c>
      <c r="Z1747" t="s">
        <v>40</v>
      </c>
      <c r="AA1747" t="s">
        <v>138</v>
      </c>
      <c r="AB1747" t="s">
        <v>139</v>
      </c>
      <c r="AC1747" t="s">
        <v>35</v>
      </c>
    </row>
    <row r="1748" spans="1:29" x14ac:dyDescent="0.3">
      <c r="A1748">
        <v>10131</v>
      </c>
      <c r="B1748">
        <v>35</v>
      </c>
      <c r="C1748" s="10">
        <v>57.217659704064765</v>
      </c>
      <c r="D1748">
        <v>67.14</v>
      </c>
      <c r="E1748">
        <v>5</v>
      </c>
      <c r="F1748" t="str" cm="1">
        <f t="array" ref="F1748">_xlfn.IFS(G1748&lt;5000,"Small",AND(G1748&gt;=5000,G1748&lt;=10000),"Medium",G1748&gt;10000,"Large")</f>
        <v>Small</v>
      </c>
      <c r="G1748">
        <v>2349.9</v>
      </c>
      <c r="H1748" s="10">
        <f t="shared" si="54"/>
        <v>347.2819103577333</v>
      </c>
      <c r="I1748" s="11">
        <f t="shared" si="55"/>
        <v>0.14778582508095378</v>
      </c>
      <c r="J1748" t="s">
        <v>24</v>
      </c>
      <c r="K1748" s="5">
        <v>37788</v>
      </c>
      <c r="L1748">
        <v>2</v>
      </c>
      <c r="M1748">
        <v>6</v>
      </c>
      <c r="N1748">
        <v>2003</v>
      </c>
      <c r="O1748" t="s">
        <v>506</v>
      </c>
      <c r="P1748">
        <v>68</v>
      </c>
      <c r="Q1748" t="s">
        <v>572</v>
      </c>
      <c r="R1748" t="s">
        <v>508</v>
      </c>
      <c r="S1748" t="s">
        <v>708</v>
      </c>
      <c r="T1748" t="s">
        <v>509</v>
      </c>
      <c r="U1748" t="s">
        <v>615</v>
      </c>
      <c r="V1748" t="s">
        <v>462</v>
      </c>
      <c r="W1748" t="s">
        <v>105</v>
      </c>
      <c r="X1748" t="s">
        <v>709</v>
      </c>
      <c r="Y1748" t="s">
        <v>31</v>
      </c>
      <c r="Z1748" t="s">
        <v>32</v>
      </c>
      <c r="AA1748" t="s">
        <v>510</v>
      </c>
      <c r="AB1748" t="s">
        <v>511</v>
      </c>
      <c r="AC1748" t="s">
        <v>35</v>
      </c>
    </row>
    <row r="1749" spans="1:29" x14ac:dyDescent="0.3">
      <c r="A1749">
        <v>10143</v>
      </c>
      <c r="B1749">
        <v>27</v>
      </c>
      <c r="C1749" s="10">
        <v>36.872753931671035</v>
      </c>
      <c r="D1749">
        <v>60.97</v>
      </c>
      <c r="E1749">
        <v>8</v>
      </c>
      <c r="F1749" t="str" cm="1">
        <f t="array" ref="F1749">_xlfn.IFS(G1749&lt;5000,"Small",AND(G1749&gt;=5000,G1749&lt;=10000),"Medium",G1749&gt;10000,"Large")</f>
        <v>Small</v>
      </c>
      <c r="G1749">
        <v>1646.19</v>
      </c>
      <c r="H1749" s="10">
        <f t="shared" si="54"/>
        <v>650.62564384488212</v>
      </c>
      <c r="I1749" s="11">
        <f t="shared" si="55"/>
        <v>0.39523119679069979</v>
      </c>
      <c r="J1749" s="1" t="s">
        <v>24</v>
      </c>
      <c r="K1749" s="5">
        <v>37843</v>
      </c>
      <c r="L1749">
        <v>3</v>
      </c>
      <c r="M1749">
        <v>8</v>
      </c>
      <c r="N1749">
        <v>2003</v>
      </c>
      <c r="O1749" t="s">
        <v>506</v>
      </c>
      <c r="P1749">
        <v>68</v>
      </c>
      <c r="Q1749" t="s">
        <v>572</v>
      </c>
      <c r="R1749" t="s">
        <v>303</v>
      </c>
      <c r="S1749" t="s">
        <v>671</v>
      </c>
      <c r="T1749" t="s">
        <v>304</v>
      </c>
      <c r="U1749" t="s">
        <v>615</v>
      </c>
      <c r="V1749" t="s">
        <v>151</v>
      </c>
      <c r="W1749" t="s">
        <v>115</v>
      </c>
      <c r="X1749" t="s">
        <v>645</v>
      </c>
      <c r="Y1749" t="s">
        <v>31</v>
      </c>
      <c r="Z1749" t="s">
        <v>32</v>
      </c>
      <c r="AA1749" t="s">
        <v>305</v>
      </c>
      <c r="AB1749" t="s">
        <v>306</v>
      </c>
      <c r="AC1749" t="s">
        <v>35</v>
      </c>
    </row>
    <row r="1750" spans="1:29" x14ac:dyDescent="0.3">
      <c r="A1750">
        <v>10155</v>
      </c>
      <c r="B1750">
        <v>23</v>
      </c>
      <c r="C1750" s="10">
        <v>64.485327616351327</v>
      </c>
      <c r="D1750">
        <v>72.62</v>
      </c>
      <c r="E1750">
        <v>6</v>
      </c>
      <c r="F1750" t="str" cm="1">
        <f t="array" ref="F1750">_xlfn.IFS(G1750&lt;5000,"Small",AND(G1750&gt;=5000,G1750&lt;=10000),"Medium",G1750&gt;10000,"Large")</f>
        <v>Small</v>
      </c>
      <c r="G1750">
        <v>1670.26</v>
      </c>
      <c r="H1750" s="10">
        <f t="shared" si="54"/>
        <v>187.09746482391938</v>
      </c>
      <c r="I1750" s="11">
        <f t="shared" si="55"/>
        <v>0.11201697030637109</v>
      </c>
      <c r="J1750" s="1" t="s">
        <v>24</v>
      </c>
      <c r="K1750" s="5">
        <v>37900</v>
      </c>
      <c r="L1750">
        <v>4</v>
      </c>
      <c r="M1750">
        <v>10</v>
      </c>
      <c r="N1750">
        <v>2003</v>
      </c>
      <c r="O1750" t="s">
        <v>506</v>
      </c>
      <c r="P1750">
        <v>68</v>
      </c>
      <c r="Q1750" t="s">
        <v>572</v>
      </c>
      <c r="R1750" t="s">
        <v>118</v>
      </c>
      <c r="S1750" t="s">
        <v>718</v>
      </c>
      <c r="T1750" t="s">
        <v>119</v>
      </c>
      <c r="U1750" t="s">
        <v>615</v>
      </c>
      <c r="V1750" t="s">
        <v>120</v>
      </c>
      <c r="W1750" t="s">
        <v>615</v>
      </c>
      <c r="X1750" t="s">
        <v>638</v>
      </c>
      <c r="Y1750" t="s">
        <v>121</v>
      </c>
      <c r="Z1750" t="s">
        <v>40</v>
      </c>
      <c r="AA1750" t="s">
        <v>122</v>
      </c>
      <c r="AB1750" t="s">
        <v>123</v>
      </c>
      <c r="AC1750" t="s">
        <v>35</v>
      </c>
    </row>
    <row r="1751" spans="1:29" x14ac:dyDescent="0.3">
      <c r="A1751">
        <v>10167</v>
      </c>
      <c r="B1751">
        <v>21</v>
      </c>
      <c r="C1751" s="10">
        <v>43.154707939692834</v>
      </c>
      <c r="D1751">
        <v>69.88</v>
      </c>
      <c r="E1751">
        <v>2</v>
      </c>
      <c r="F1751" t="str" cm="1">
        <f t="array" ref="F1751">_xlfn.IFS(G1751&lt;5000,"Small",AND(G1751&gt;=5000,G1751&lt;=10000),"Medium",G1751&gt;10000,"Large")</f>
        <v>Small</v>
      </c>
      <c r="G1751">
        <v>1467.48</v>
      </c>
      <c r="H1751" s="10">
        <f t="shared" si="54"/>
        <v>561.23113326645046</v>
      </c>
      <c r="I1751" s="11">
        <f t="shared" si="55"/>
        <v>0.38244550744572359</v>
      </c>
      <c r="J1751" t="s">
        <v>307</v>
      </c>
      <c r="K1751" s="5">
        <v>37917</v>
      </c>
      <c r="L1751">
        <v>4</v>
      </c>
      <c r="M1751">
        <v>10</v>
      </c>
      <c r="N1751">
        <v>2003</v>
      </c>
      <c r="O1751" t="s">
        <v>506</v>
      </c>
      <c r="P1751">
        <v>68</v>
      </c>
      <c r="Q1751" t="s">
        <v>572</v>
      </c>
      <c r="R1751" t="s">
        <v>238</v>
      </c>
      <c r="S1751" t="s">
        <v>732</v>
      </c>
      <c r="T1751" t="s">
        <v>239</v>
      </c>
      <c r="U1751" t="s">
        <v>615</v>
      </c>
      <c r="V1751" t="s">
        <v>240</v>
      </c>
      <c r="W1751" t="s">
        <v>615</v>
      </c>
      <c r="X1751" t="s">
        <v>733</v>
      </c>
      <c r="Y1751" t="s">
        <v>172</v>
      </c>
      <c r="Z1751" t="s">
        <v>40</v>
      </c>
      <c r="AA1751" t="s">
        <v>241</v>
      </c>
      <c r="AB1751" t="s">
        <v>188</v>
      </c>
      <c r="AC1751" t="s">
        <v>35</v>
      </c>
    </row>
    <row r="1752" spans="1:29" x14ac:dyDescent="0.3">
      <c r="A1752">
        <v>10178</v>
      </c>
      <c r="B1752">
        <v>34</v>
      </c>
      <c r="C1752" s="10">
        <v>66.545328654415826</v>
      </c>
      <c r="D1752">
        <v>80.84</v>
      </c>
      <c r="E1752">
        <v>5</v>
      </c>
      <c r="F1752" t="str" cm="1">
        <f t="array" ref="F1752">_xlfn.IFS(G1752&lt;5000,"Small",AND(G1752&gt;=5000,G1752&lt;=10000),"Medium",G1752&gt;10000,"Large")</f>
        <v>Small</v>
      </c>
      <c r="G1752">
        <v>2748.56</v>
      </c>
      <c r="H1752" s="10">
        <f t="shared" si="54"/>
        <v>486.01882574986166</v>
      </c>
      <c r="I1752" s="11">
        <f t="shared" si="55"/>
        <v>0.17682671135062056</v>
      </c>
      <c r="J1752" s="1" t="s">
        <v>24</v>
      </c>
      <c r="K1752" s="5">
        <v>37933</v>
      </c>
      <c r="L1752">
        <v>4</v>
      </c>
      <c r="M1752">
        <v>11</v>
      </c>
      <c r="N1752">
        <v>2003</v>
      </c>
      <c r="O1752" t="s">
        <v>506</v>
      </c>
      <c r="P1752">
        <v>68</v>
      </c>
      <c r="Q1752" t="s">
        <v>572</v>
      </c>
      <c r="R1752" t="s">
        <v>308</v>
      </c>
      <c r="S1752" t="s">
        <v>740</v>
      </c>
      <c r="T1752" t="s">
        <v>309</v>
      </c>
      <c r="U1752" t="s">
        <v>615</v>
      </c>
      <c r="V1752" t="s">
        <v>310</v>
      </c>
      <c r="W1752" t="s">
        <v>615</v>
      </c>
      <c r="X1752" t="s">
        <v>672</v>
      </c>
      <c r="Y1752" t="s">
        <v>39</v>
      </c>
      <c r="Z1752" t="s">
        <v>40</v>
      </c>
      <c r="AA1752" t="s">
        <v>311</v>
      </c>
      <c r="AB1752" t="s">
        <v>312</v>
      </c>
      <c r="AC1752" t="s">
        <v>35</v>
      </c>
    </row>
    <row r="1753" spans="1:29" x14ac:dyDescent="0.3">
      <c r="A1753">
        <v>10186</v>
      </c>
      <c r="B1753">
        <v>22</v>
      </c>
      <c r="C1753" s="10">
        <v>49.526329531085352</v>
      </c>
      <c r="D1753">
        <v>69.2</v>
      </c>
      <c r="E1753">
        <v>2</v>
      </c>
      <c r="F1753" t="str" cm="1">
        <f t="array" ref="F1753">_xlfn.IFS(G1753&lt;5000,"Small",AND(G1753&gt;=5000,G1753&lt;=10000),"Medium",G1753&gt;10000,"Large")</f>
        <v>Small</v>
      </c>
      <c r="G1753">
        <v>1522.4</v>
      </c>
      <c r="H1753" s="10">
        <f t="shared" si="54"/>
        <v>432.82075031612226</v>
      </c>
      <c r="I1753" s="11">
        <f t="shared" si="55"/>
        <v>0.28430159637159896</v>
      </c>
      <c r="J1753" t="s">
        <v>24</v>
      </c>
      <c r="K1753" s="5">
        <v>37939</v>
      </c>
      <c r="L1753">
        <v>4</v>
      </c>
      <c r="M1753">
        <v>11</v>
      </c>
      <c r="N1753">
        <v>2003</v>
      </c>
      <c r="O1753" t="s">
        <v>506</v>
      </c>
      <c r="P1753">
        <v>68</v>
      </c>
      <c r="Q1753" t="s">
        <v>572</v>
      </c>
      <c r="R1753" t="s">
        <v>313</v>
      </c>
      <c r="S1753" t="s">
        <v>741</v>
      </c>
      <c r="T1753" t="s">
        <v>314</v>
      </c>
      <c r="U1753" t="s">
        <v>615</v>
      </c>
      <c r="V1753" t="s">
        <v>301</v>
      </c>
      <c r="W1753" t="s">
        <v>615</v>
      </c>
      <c r="X1753" t="s">
        <v>742</v>
      </c>
      <c r="Y1753" t="s">
        <v>157</v>
      </c>
      <c r="Z1753" t="s">
        <v>40</v>
      </c>
      <c r="AA1753" t="s">
        <v>315</v>
      </c>
      <c r="AB1753" t="s">
        <v>316</v>
      </c>
      <c r="AC1753" t="s">
        <v>35</v>
      </c>
    </row>
    <row r="1754" spans="1:29" x14ac:dyDescent="0.3">
      <c r="A1754">
        <v>10198</v>
      </c>
      <c r="B1754">
        <v>48</v>
      </c>
      <c r="C1754" s="10">
        <v>53.587848761438373</v>
      </c>
      <c r="D1754">
        <v>67.819999999999993</v>
      </c>
      <c r="E1754">
        <v>5</v>
      </c>
      <c r="F1754" t="str" cm="1">
        <f t="array" ref="F1754">_xlfn.IFS(G1754&lt;5000,"Small",AND(G1754&gt;=5000,G1754&lt;=10000),"Medium",G1754&gt;10000,"Large")</f>
        <v>Small</v>
      </c>
      <c r="G1754">
        <v>3255.36</v>
      </c>
      <c r="H1754" s="10">
        <f t="shared" si="54"/>
        <v>683.14325945095834</v>
      </c>
      <c r="I1754" s="11">
        <f t="shared" si="55"/>
        <v>0.20985183188678314</v>
      </c>
      <c r="J1754" t="s">
        <v>24</v>
      </c>
      <c r="K1754" s="5">
        <v>37952</v>
      </c>
      <c r="L1754">
        <v>4</v>
      </c>
      <c r="M1754">
        <v>11</v>
      </c>
      <c r="N1754">
        <v>2003</v>
      </c>
      <c r="O1754" t="s">
        <v>506</v>
      </c>
      <c r="P1754">
        <v>68</v>
      </c>
      <c r="Q1754" t="s">
        <v>572</v>
      </c>
      <c r="R1754" t="s">
        <v>380</v>
      </c>
      <c r="S1754" t="s">
        <v>381</v>
      </c>
      <c r="T1754" t="s">
        <v>382</v>
      </c>
      <c r="U1754" t="s">
        <v>615</v>
      </c>
      <c r="V1754" t="s">
        <v>383</v>
      </c>
      <c r="W1754" t="s">
        <v>615</v>
      </c>
      <c r="X1754" t="s">
        <v>752</v>
      </c>
      <c r="Y1754" t="s">
        <v>384</v>
      </c>
      <c r="Z1754" t="s">
        <v>182</v>
      </c>
      <c r="AA1754" t="s">
        <v>385</v>
      </c>
      <c r="AB1754" t="s">
        <v>386</v>
      </c>
      <c r="AC1754" t="s">
        <v>49</v>
      </c>
    </row>
    <row r="1755" spans="1:29" x14ac:dyDescent="0.3">
      <c r="A1755">
        <v>10209</v>
      </c>
      <c r="B1755">
        <v>43</v>
      </c>
      <c r="C1755" s="10">
        <v>49.995406476103447</v>
      </c>
      <c r="D1755">
        <v>82.21</v>
      </c>
      <c r="E1755">
        <v>1</v>
      </c>
      <c r="F1755" t="str" cm="1">
        <f t="array" ref="F1755">_xlfn.IFS(G1755&lt;5000,"Small",AND(G1755&gt;=5000,G1755&lt;=10000),"Medium",G1755&gt;10000,"Large")</f>
        <v>Small</v>
      </c>
      <c r="G1755">
        <v>3535.03</v>
      </c>
      <c r="H1755" s="10">
        <f t="shared" si="54"/>
        <v>1385.2275215275517</v>
      </c>
      <c r="I1755" s="11">
        <f t="shared" si="55"/>
        <v>0.39185735949272049</v>
      </c>
      <c r="J1755" s="1" t="s">
        <v>24</v>
      </c>
      <c r="K1755" s="5">
        <v>37995</v>
      </c>
      <c r="L1755">
        <v>1</v>
      </c>
      <c r="M1755">
        <v>1</v>
      </c>
      <c r="N1755">
        <v>2004</v>
      </c>
      <c r="O1755" t="s">
        <v>506</v>
      </c>
      <c r="P1755">
        <v>68</v>
      </c>
      <c r="Q1755" t="s">
        <v>572</v>
      </c>
      <c r="R1755" t="s">
        <v>322</v>
      </c>
      <c r="S1755" t="s">
        <v>674</v>
      </c>
      <c r="T1755" t="s">
        <v>323</v>
      </c>
      <c r="U1755" t="s">
        <v>615</v>
      </c>
      <c r="V1755" t="s">
        <v>324</v>
      </c>
      <c r="W1755" t="s">
        <v>53</v>
      </c>
      <c r="X1755" t="s">
        <v>615</v>
      </c>
      <c r="Y1755" t="s">
        <v>31</v>
      </c>
      <c r="Z1755" t="s">
        <v>32</v>
      </c>
      <c r="AA1755" t="s">
        <v>325</v>
      </c>
      <c r="AB1755" t="s">
        <v>96</v>
      </c>
      <c r="AC1755" t="s">
        <v>49</v>
      </c>
    </row>
    <row r="1756" spans="1:29" x14ac:dyDescent="0.3">
      <c r="A1756">
        <v>10222</v>
      </c>
      <c r="B1756">
        <v>32</v>
      </c>
      <c r="C1756" s="10">
        <v>54.153406360702235</v>
      </c>
      <c r="D1756">
        <v>81.53</v>
      </c>
      <c r="E1756">
        <v>5</v>
      </c>
      <c r="F1756" t="str" cm="1">
        <f t="array" ref="F1756">_xlfn.IFS(G1756&lt;5000,"Small",AND(G1756&gt;=5000,G1756&lt;=10000),"Medium",G1756&gt;10000,"Large")</f>
        <v>Small</v>
      </c>
      <c r="G1756">
        <v>2608.96</v>
      </c>
      <c r="H1756" s="10">
        <f t="shared" si="54"/>
        <v>876.05099645752853</v>
      </c>
      <c r="I1756" s="11">
        <f t="shared" si="55"/>
        <v>0.33578552237578518</v>
      </c>
      <c r="J1756" t="s">
        <v>24</v>
      </c>
      <c r="K1756" s="5">
        <v>38036</v>
      </c>
      <c r="L1756">
        <v>1</v>
      </c>
      <c r="M1756">
        <v>2</v>
      </c>
      <c r="N1756">
        <v>2004</v>
      </c>
      <c r="O1756" t="s">
        <v>506</v>
      </c>
      <c r="P1756">
        <v>68</v>
      </c>
      <c r="Q1756" t="s">
        <v>572</v>
      </c>
      <c r="R1756" t="s">
        <v>326</v>
      </c>
      <c r="S1756" t="s">
        <v>675</v>
      </c>
      <c r="T1756" t="s">
        <v>327</v>
      </c>
      <c r="U1756" t="s">
        <v>615</v>
      </c>
      <c r="V1756" t="s">
        <v>328</v>
      </c>
      <c r="W1756" t="s">
        <v>53</v>
      </c>
      <c r="X1756" t="s">
        <v>676</v>
      </c>
      <c r="Y1756" t="s">
        <v>31</v>
      </c>
      <c r="Z1756" t="s">
        <v>32</v>
      </c>
      <c r="AA1756" t="s">
        <v>215</v>
      </c>
      <c r="AB1756" t="s">
        <v>250</v>
      </c>
      <c r="AC1756" t="s">
        <v>35</v>
      </c>
    </row>
    <row r="1757" spans="1:29" x14ac:dyDescent="0.3">
      <c r="A1757">
        <v>10249</v>
      </c>
      <c r="B1757">
        <v>20</v>
      </c>
      <c r="C1757" s="10">
        <v>58.643627043763772</v>
      </c>
      <c r="D1757">
        <v>67.819999999999993</v>
      </c>
      <c r="E1757">
        <v>1</v>
      </c>
      <c r="F1757" t="str" cm="1">
        <f t="array" ref="F1757">_xlfn.IFS(G1757&lt;5000,"Small",AND(G1757&gt;=5000,G1757&lt;=10000),"Medium",G1757&gt;10000,"Large")</f>
        <v>Small</v>
      </c>
      <c r="G1757">
        <v>1356.4</v>
      </c>
      <c r="H1757" s="10">
        <f t="shared" si="54"/>
        <v>183.5274591247246</v>
      </c>
      <c r="I1757" s="11">
        <f t="shared" si="55"/>
        <v>0.13530482094125965</v>
      </c>
      <c r="J1757" s="1" t="s">
        <v>24</v>
      </c>
      <c r="K1757" s="5">
        <v>38115</v>
      </c>
      <c r="L1757">
        <v>2</v>
      </c>
      <c r="M1757">
        <v>5</v>
      </c>
      <c r="N1757">
        <v>2004</v>
      </c>
      <c r="O1757" t="s">
        <v>506</v>
      </c>
      <c r="P1757">
        <v>68</v>
      </c>
      <c r="Q1757" t="s">
        <v>572</v>
      </c>
      <c r="R1757" t="s">
        <v>217</v>
      </c>
      <c r="S1757" t="s">
        <v>656</v>
      </c>
      <c r="T1757" t="s">
        <v>218</v>
      </c>
      <c r="U1757" t="s">
        <v>615</v>
      </c>
      <c r="V1757" t="s">
        <v>114</v>
      </c>
      <c r="W1757" t="s">
        <v>115</v>
      </c>
      <c r="X1757" t="s">
        <v>637</v>
      </c>
      <c r="Y1757" t="s">
        <v>31</v>
      </c>
      <c r="Z1757" t="s">
        <v>32</v>
      </c>
      <c r="AA1757" t="s">
        <v>219</v>
      </c>
      <c r="AB1757" t="s">
        <v>133</v>
      </c>
      <c r="AC1757" t="s">
        <v>35</v>
      </c>
    </row>
    <row r="1758" spans="1:29" x14ac:dyDescent="0.3">
      <c r="A1758">
        <v>10262</v>
      </c>
      <c r="B1758">
        <v>24</v>
      </c>
      <c r="C1758" s="10">
        <v>54.063415413329885</v>
      </c>
      <c r="D1758">
        <v>67.14</v>
      </c>
      <c r="E1758">
        <v>10</v>
      </c>
      <c r="F1758" t="str" cm="1">
        <f t="array" ref="F1758">_xlfn.IFS(G1758&lt;5000,"Small",AND(G1758&gt;=5000,G1758&lt;=10000),"Medium",G1758&gt;10000,"Large")</f>
        <v>Small</v>
      </c>
      <c r="G1758">
        <v>1611.36</v>
      </c>
      <c r="H1758" s="10">
        <f t="shared" si="54"/>
        <v>313.83803008008272</v>
      </c>
      <c r="I1758" s="11">
        <f t="shared" si="55"/>
        <v>0.19476593069213755</v>
      </c>
      <c r="J1758" t="s">
        <v>307</v>
      </c>
      <c r="K1758" s="5">
        <v>38162</v>
      </c>
      <c r="L1758">
        <v>2</v>
      </c>
      <c r="M1758">
        <v>6</v>
      </c>
      <c r="N1758">
        <v>2004</v>
      </c>
      <c r="O1758" t="s">
        <v>506</v>
      </c>
      <c r="P1758">
        <v>68</v>
      </c>
      <c r="Q1758" t="s">
        <v>572</v>
      </c>
      <c r="R1758" t="s">
        <v>161</v>
      </c>
      <c r="S1758" t="s">
        <v>723</v>
      </c>
      <c r="T1758" t="s">
        <v>162</v>
      </c>
      <c r="U1758" t="s">
        <v>615</v>
      </c>
      <c r="V1758" t="s">
        <v>163</v>
      </c>
      <c r="W1758" t="s">
        <v>615</v>
      </c>
      <c r="X1758" t="s">
        <v>646</v>
      </c>
      <c r="Y1758" t="s">
        <v>164</v>
      </c>
      <c r="Z1758" t="s">
        <v>40</v>
      </c>
      <c r="AA1758" t="s">
        <v>165</v>
      </c>
      <c r="AB1758" t="s">
        <v>166</v>
      </c>
      <c r="AC1758" t="s">
        <v>35</v>
      </c>
    </row>
    <row r="1759" spans="1:29" x14ac:dyDescent="0.3">
      <c r="A1759">
        <v>10274</v>
      </c>
      <c r="B1759">
        <v>40</v>
      </c>
      <c r="C1759" s="10">
        <v>39.685180052691173</v>
      </c>
      <c r="D1759">
        <v>65.08</v>
      </c>
      <c r="E1759">
        <v>2</v>
      </c>
      <c r="F1759" t="str" cm="1">
        <f t="array" ref="F1759">_xlfn.IFS(G1759&lt;5000,"Small",AND(G1759&gt;=5000,G1759&lt;=10000),"Medium",G1759&gt;10000,"Large")</f>
        <v>Small</v>
      </c>
      <c r="G1759">
        <v>2603.1999999999998</v>
      </c>
      <c r="H1759" s="10">
        <f t="shared" si="54"/>
        <v>1015.7927978923528</v>
      </c>
      <c r="I1759" s="11">
        <f t="shared" si="55"/>
        <v>0.39020928007542749</v>
      </c>
      <c r="J1759" t="s">
        <v>24</v>
      </c>
      <c r="K1759" s="5">
        <v>38189</v>
      </c>
      <c r="L1759">
        <v>3</v>
      </c>
      <c r="M1759">
        <v>7</v>
      </c>
      <c r="N1759">
        <v>2004</v>
      </c>
      <c r="O1759" t="s">
        <v>506</v>
      </c>
      <c r="P1759">
        <v>68</v>
      </c>
      <c r="Q1759" t="s">
        <v>572</v>
      </c>
      <c r="R1759" t="s">
        <v>255</v>
      </c>
      <c r="S1759" t="s">
        <v>636</v>
      </c>
      <c r="T1759" t="s">
        <v>256</v>
      </c>
      <c r="U1759" t="s">
        <v>615</v>
      </c>
      <c r="V1759" t="s">
        <v>257</v>
      </c>
      <c r="W1759" t="s">
        <v>115</v>
      </c>
      <c r="X1759" t="s">
        <v>664</v>
      </c>
      <c r="Y1759" t="s">
        <v>31</v>
      </c>
      <c r="Z1759" t="s">
        <v>32</v>
      </c>
      <c r="AA1759" t="s">
        <v>249</v>
      </c>
      <c r="AB1759" t="s">
        <v>258</v>
      </c>
      <c r="AC1759" t="s">
        <v>35</v>
      </c>
    </row>
    <row r="1760" spans="1:29" x14ac:dyDescent="0.3">
      <c r="A1760">
        <v>10284</v>
      </c>
      <c r="B1760">
        <v>30</v>
      </c>
      <c r="C1760" s="10">
        <v>62.923445667955868</v>
      </c>
      <c r="D1760">
        <v>73.989999999999995</v>
      </c>
      <c r="E1760">
        <v>12</v>
      </c>
      <c r="F1760" t="str" cm="1">
        <f t="array" ref="F1760">_xlfn.IFS(G1760&lt;5000,"Small",AND(G1760&gt;=5000,G1760&lt;=10000),"Medium",G1760&gt;10000,"Large")</f>
        <v>Small</v>
      </c>
      <c r="G1760">
        <v>2219.6999999999998</v>
      </c>
      <c r="H1760" s="10">
        <f t="shared" si="54"/>
        <v>331.99662996132383</v>
      </c>
      <c r="I1760" s="11">
        <f t="shared" si="55"/>
        <v>0.14956824343889888</v>
      </c>
      <c r="J1760" t="s">
        <v>24</v>
      </c>
      <c r="K1760" s="5">
        <v>38220</v>
      </c>
      <c r="L1760">
        <v>3</v>
      </c>
      <c r="M1760">
        <v>8</v>
      </c>
      <c r="N1760">
        <v>2004</v>
      </c>
      <c r="O1760" t="s">
        <v>506</v>
      </c>
      <c r="P1760">
        <v>68</v>
      </c>
      <c r="Q1760" t="s">
        <v>572</v>
      </c>
      <c r="R1760" t="s">
        <v>487</v>
      </c>
      <c r="S1760" s="2" t="s">
        <v>705</v>
      </c>
      <c r="T1760" t="s">
        <v>488</v>
      </c>
      <c r="U1760" t="s">
        <v>615</v>
      </c>
      <c r="V1760" t="s">
        <v>489</v>
      </c>
      <c r="W1760" t="s">
        <v>615</v>
      </c>
      <c r="X1760" t="s">
        <v>761</v>
      </c>
      <c r="Y1760" t="s">
        <v>73</v>
      </c>
      <c r="Z1760" t="s">
        <v>40</v>
      </c>
      <c r="AA1760" t="s">
        <v>490</v>
      </c>
      <c r="AB1760" t="s">
        <v>491</v>
      </c>
      <c r="AC1760" t="s">
        <v>35</v>
      </c>
    </row>
    <row r="1761" spans="1:29" x14ac:dyDescent="0.3">
      <c r="A1761">
        <v>10296</v>
      </c>
      <c r="B1761">
        <v>21</v>
      </c>
      <c r="C1761" s="10">
        <v>45.371600895088122</v>
      </c>
      <c r="D1761">
        <v>71.25</v>
      </c>
      <c r="E1761">
        <v>8</v>
      </c>
      <c r="F1761" t="str" cm="1">
        <f t="array" ref="F1761">_xlfn.IFS(G1761&lt;5000,"Small",AND(G1761&gt;=5000,G1761&lt;=10000),"Medium",G1761&gt;10000,"Large")</f>
        <v>Small</v>
      </c>
      <c r="G1761">
        <v>1496.25</v>
      </c>
      <c r="H1761" s="10">
        <f t="shared" si="54"/>
        <v>543.44638120314949</v>
      </c>
      <c r="I1761" s="11">
        <f t="shared" si="55"/>
        <v>0.36320560147244746</v>
      </c>
      <c r="J1761" t="s">
        <v>24</v>
      </c>
      <c r="K1761" s="5">
        <v>38245</v>
      </c>
      <c r="L1761">
        <v>3</v>
      </c>
      <c r="M1761">
        <v>9</v>
      </c>
      <c r="N1761">
        <v>2004</v>
      </c>
      <c r="O1761" t="s">
        <v>506</v>
      </c>
      <c r="P1761">
        <v>68</v>
      </c>
      <c r="Q1761" t="s">
        <v>572</v>
      </c>
      <c r="R1761" t="s">
        <v>512</v>
      </c>
      <c r="S1761" t="s">
        <v>513</v>
      </c>
      <c r="T1761" t="s">
        <v>514</v>
      </c>
      <c r="U1761" t="s">
        <v>615</v>
      </c>
      <c r="V1761" t="s">
        <v>515</v>
      </c>
      <c r="W1761" t="s">
        <v>615</v>
      </c>
      <c r="X1761" t="s">
        <v>710</v>
      </c>
      <c r="Y1761" t="s">
        <v>395</v>
      </c>
      <c r="Z1761" t="s">
        <v>40</v>
      </c>
      <c r="AA1761" t="s">
        <v>516</v>
      </c>
      <c r="AB1761" t="s">
        <v>96</v>
      </c>
      <c r="AC1761" t="s">
        <v>35</v>
      </c>
    </row>
    <row r="1762" spans="1:29" x14ac:dyDescent="0.3">
      <c r="A1762">
        <v>10307</v>
      </c>
      <c r="B1762">
        <v>25</v>
      </c>
      <c r="C1762" s="10">
        <v>48.809843104522812</v>
      </c>
      <c r="D1762">
        <v>75.36</v>
      </c>
      <c r="E1762">
        <v>2</v>
      </c>
      <c r="F1762" t="str" cm="1">
        <f t="array" ref="F1762">_xlfn.IFS(G1762&lt;5000,"Small",AND(G1762&gt;=5000,G1762&lt;=10000),"Medium",G1762&gt;10000,"Large")</f>
        <v>Small</v>
      </c>
      <c r="G1762">
        <v>1884</v>
      </c>
      <c r="H1762" s="10">
        <f t="shared" si="54"/>
        <v>663.75392238692962</v>
      </c>
      <c r="I1762" s="11">
        <f t="shared" si="55"/>
        <v>0.35231099914380554</v>
      </c>
      <c r="J1762" t="s">
        <v>24</v>
      </c>
      <c r="K1762" s="5">
        <v>38274</v>
      </c>
      <c r="L1762">
        <v>4</v>
      </c>
      <c r="M1762">
        <v>10</v>
      </c>
      <c r="N1762">
        <v>2004</v>
      </c>
      <c r="O1762" t="s">
        <v>506</v>
      </c>
      <c r="P1762">
        <v>68</v>
      </c>
      <c r="Q1762" t="s">
        <v>572</v>
      </c>
      <c r="R1762" t="s">
        <v>195</v>
      </c>
      <c r="S1762" t="s">
        <v>652</v>
      </c>
      <c r="T1762" t="s">
        <v>196</v>
      </c>
      <c r="U1762" t="s">
        <v>615</v>
      </c>
      <c r="V1762" t="s">
        <v>197</v>
      </c>
      <c r="W1762" t="s">
        <v>132</v>
      </c>
      <c r="X1762" t="s">
        <v>653</v>
      </c>
      <c r="Y1762" t="s">
        <v>31</v>
      </c>
      <c r="Z1762" t="s">
        <v>32</v>
      </c>
      <c r="AA1762" t="s">
        <v>198</v>
      </c>
      <c r="AB1762" t="s">
        <v>199</v>
      </c>
      <c r="AC1762" t="s">
        <v>35</v>
      </c>
    </row>
    <row r="1763" spans="1:29" x14ac:dyDescent="0.3">
      <c r="A1763">
        <v>10316</v>
      </c>
      <c r="B1763">
        <v>34</v>
      </c>
      <c r="C1763" s="10">
        <v>46.555468654697137</v>
      </c>
      <c r="D1763">
        <v>63.71</v>
      </c>
      <c r="E1763">
        <v>10</v>
      </c>
      <c r="F1763" t="str" cm="1">
        <f t="array" ref="F1763">_xlfn.IFS(G1763&lt;5000,"Small",AND(G1763&gt;=5000,G1763&lt;=10000),"Medium",G1763&gt;10000,"Large")</f>
        <v>Small</v>
      </c>
      <c r="G1763">
        <v>2166.14</v>
      </c>
      <c r="H1763" s="10">
        <f t="shared" si="54"/>
        <v>583.25406574029716</v>
      </c>
      <c r="I1763" s="11">
        <f t="shared" si="55"/>
        <v>0.26925963499141198</v>
      </c>
      <c r="J1763" s="1" t="s">
        <v>24</v>
      </c>
      <c r="K1763" s="5">
        <v>38292</v>
      </c>
      <c r="L1763">
        <v>4</v>
      </c>
      <c r="M1763">
        <v>11</v>
      </c>
      <c r="N1763">
        <v>2004</v>
      </c>
      <c r="O1763" t="s">
        <v>506</v>
      </c>
      <c r="P1763">
        <v>68</v>
      </c>
      <c r="Q1763" t="s">
        <v>572</v>
      </c>
      <c r="R1763" t="s">
        <v>344</v>
      </c>
      <c r="S1763" t="s">
        <v>747</v>
      </c>
      <c r="T1763" t="s">
        <v>345</v>
      </c>
      <c r="U1763" t="s">
        <v>615</v>
      </c>
      <c r="V1763" t="s">
        <v>346</v>
      </c>
      <c r="W1763" t="s">
        <v>347</v>
      </c>
      <c r="X1763" t="s">
        <v>748</v>
      </c>
      <c r="Y1763" t="s">
        <v>157</v>
      </c>
      <c r="Z1763" t="s">
        <v>40</v>
      </c>
      <c r="AA1763" t="s">
        <v>348</v>
      </c>
      <c r="AB1763" t="s">
        <v>349</v>
      </c>
      <c r="AC1763" t="s">
        <v>35</v>
      </c>
    </row>
    <row r="1764" spans="1:29" x14ac:dyDescent="0.3">
      <c r="A1764">
        <v>10328</v>
      </c>
      <c r="B1764">
        <v>48</v>
      </c>
      <c r="C1764" s="10">
        <v>52.387948251718861</v>
      </c>
      <c r="D1764">
        <v>58.92</v>
      </c>
      <c r="E1764">
        <v>1</v>
      </c>
      <c r="F1764" t="str" cm="1">
        <f t="array" ref="F1764">_xlfn.IFS(G1764&lt;5000,"Small",AND(G1764&gt;=5000,G1764&lt;=10000),"Medium",G1764&gt;10000,"Large")</f>
        <v>Small</v>
      </c>
      <c r="G1764">
        <v>2828.16</v>
      </c>
      <c r="H1764" s="10">
        <f t="shared" si="54"/>
        <v>313.53848391749443</v>
      </c>
      <c r="I1764" s="11">
        <f t="shared" si="55"/>
        <v>0.11086306429533493</v>
      </c>
      <c r="J1764" s="1" t="s">
        <v>24</v>
      </c>
      <c r="K1764" s="5">
        <v>38303</v>
      </c>
      <c r="L1764">
        <v>4</v>
      </c>
      <c r="M1764">
        <v>11</v>
      </c>
      <c r="N1764">
        <v>2004</v>
      </c>
      <c r="O1764" t="s">
        <v>506</v>
      </c>
      <c r="P1764">
        <v>68</v>
      </c>
      <c r="Q1764" t="s">
        <v>572</v>
      </c>
      <c r="R1764" t="s">
        <v>494</v>
      </c>
      <c r="S1764" t="s">
        <v>762</v>
      </c>
      <c r="T1764" t="s">
        <v>495</v>
      </c>
      <c r="U1764" t="s">
        <v>615</v>
      </c>
      <c r="V1764" t="s">
        <v>496</v>
      </c>
      <c r="W1764" t="s">
        <v>615</v>
      </c>
      <c r="X1764" t="s">
        <v>706</v>
      </c>
      <c r="Y1764" t="s">
        <v>235</v>
      </c>
      <c r="Z1764" t="s">
        <v>40</v>
      </c>
      <c r="AA1764" t="s">
        <v>497</v>
      </c>
      <c r="AB1764" t="s">
        <v>498</v>
      </c>
      <c r="AC1764" t="s">
        <v>35</v>
      </c>
    </row>
    <row r="1765" spans="1:29" x14ac:dyDescent="0.3">
      <c r="A1765">
        <v>10339</v>
      </c>
      <c r="B1765">
        <v>55</v>
      </c>
      <c r="C1765" s="10">
        <v>73.176016808975191</v>
      </c>
      <c r="D1765">
        <v>100</v>
      </c>
      <c r="E1765">
        <v>12</v>
      </c>
      <c r="F1765" t="str" cm="1">
        <f t="array" ref="F1765">_xlfn.IFS(G1765&lt;5000,"Small",AND(G1765&gt;=5000,G1765&lt;=10000),"Medium",G1765&gt;10000,"Large")</f>
        <v>Medium</v>
      </c>
      <c r="G1765">
        <v>6214.45</v>
      </c>
      <c r="H1765" s="10">
        <f t="shared" si="54"/>
        <v>2189.7690755063641</v>
      </c>
      <c r="I1765" s="11">
        <f t="shared" si="55"/>
        <v>0.35236731738228871</v>
      </c>
      <c r="J1765" t="s">
        <v>24</v>
      </c>
      <c r="K1765" s="5">
        <v>38314</v>
      </c>
      <c r="L1765">
        <v>4</v>
      </c>
      <c r="M1765">
        <v>11</v>
      </c>
      <c r="N1765">
        <v>2004</v>
      </c>
      <c r="O1765" t="s">
        <v>506</v>
      </c>
      <c r="P1765">
        <v>68</v>
      </c>
      <c r="Q1765" t="s">
        <v>572</v>
      </c>
      <c r="R1765" t="s">
        <v>224</v>
      </c>
      <c r="S1765" t="s">
        <v>225</v>
      </c>
      <c r="T1765" t="s">
        <v>226</v>
      </c>
      <c r="U1765" t="s">
        <v>615</v>
      </c>
      <c r="V1765" t="s">
        <v>227</v>
      </c>
      <c r="W1765" t="s">
        <v>228</v>
      </c>
      <c r="X1765" t="s">
        <v>229</v>
      </c>
      <c r="Y1765" t="s">
        <v>182</v>
      </c>
      <c r="Z1765" t="s">
        <v>182</v>
      </c>
      <c r="AA1765" t="s">
        <v>230</v>
      </c>
      <c r="AB1765" t="s">
        <v>231</v>
      </c>
      <c r="AC1765" t="s">
        <v>49</v>
      </c>
    </row>
    <row r="1766" spans="1:29" x14ac:dyDescent="0.3">
      <c r="A1766">
        <v>10351</v>
      </c>
      <c r="B1766">
        <v>25</v>
      </c>
      <c r="C1766" s="10">
        <v>56.686723149484159</v>
      </c>
      <c r="D1766">
        <v>74.680000000000007</v>
      </c>
      <c r="E1766">
        <v>5</v>
      </c>
      <c r="F1766" t="str" cm="1">
        <f t="array" ref="F1766">_xlfn.IFS(G1766&lt;5000,"Small",AND(G1766&gt;=5000,G1766&lt;=10000),"Medium",G1766&gt;10000,"Large")</f>
        <v>Small</v>
      </c>
      <c r="G1766">
        <v>1867</v>
      </c>
      <c r="H1766" s="10">
        <f t="shared" si="54"/>
        <v>449.831921262896</v>
      </c>
      <c r="I1766" s="11">
        <f t="shared" si="55"/>
        <v>0.24093836168339369</v>
      </c>
      <c r="J1766" s="1" t="s">
        <v>24</v>
      </c>
      <c r="K1766" s="5">
        <v>38324</v>
      </c>
      <c r="L1766">
        <v>4</v>
      </c>
      <c r="M1766">
        <v>12</v>
      </c>
      <c r="N1766">
        <v>2004</v>
      </c>
      <c r="O1766" t="s">
        <v>506</v>
      </c>
      <c r="P1766">
        <v>68</v>
      </c>
      <c r="Q1766" t="s">
        <v>572</v>
      </c>
      <c r="R1766" t="s">
        <v>299</v>
      </c>
      <c r="S1766" t="s">
        <v>738</v>
      </c>
      <c r="T1766" t="s">
        <v>300</v>
      </c>
      <c r="U1766" t="s">
        <v>615</v>
      </c>
      <c r="V1766" t="s">
        <v>301</v>
      </c>
      <c r="W1766" t="s">
        <v>615</v>
      </c>
      <c r="X1766" t="s">
        <v>739</v>
      </c>
      <c r="Y1766" t="s">
        <v>157</v>
      </c>
      <c r="Z1766" t="s">
        <v>40</v>
      </c>
      <c r="AA1766" t="s">
        <v>59</v>
      </c>
      <c r="AB1766" t="s">
        <v>302</v>
      </c>
      <c r="AC1766" t="s">
        <v>35</v>
      </c>
    </row>
    <row r="1767" spans="1:29" x14ac:dyDescent="0.3">
      <c r="A1767">
        <v>10373</v>
      </c>
      <c r="B1767">
        <v>38</v>
      </c>
      <c r="C1767" s="10">
        <v>56.07942716480563</v>
      </c>
      <c r="D1767">
        <v>70.44</v>
      </c>
      <c r="E1767">
        <v>7</v>
      </c>
      <c r="F1767" t="str" cm="1">
        <f t="array" ref="F1767">_xlfn.IFS(G1767&lt;5000,"Small",AND(G1767&gt;=5000,G1767&lt;=10000),"Medium",G1767&gt;10000,"Large")</f>
        <v>Small</v>
      </c>
      <c r="G1767">
        <v>2676.72</v>
      </c>
      <c r="H1767" s="10">
        <f t="shared" si="54"/>
        <v>545.70176773738604</v>
      </c>
      <c r="I1767" s="11">
        <f t="shared" si="55"/>
        <v>0.20386957460525795</v>
      </c>
      <c r="J1767" t="s">
        <v>24</v>
      </c>
      <c r="K1767" s="5">
        <v>38383</v>
      </c>
      <c r="L1767">
        <v>1</v>
      </c>
      <c r="M1767">
        <v>1</v>
      </c>
      <c r="N1767">
        <v>2005</v>
      </c>
      <c r="O1767" t="s">
        <v>506</v>
      </c>
      <c r="P1767">
        <v>68</v>
      </c>
      <c r="Q1767" t="s">
        <v>572</v>
      </c>
      <c r="R1767" t="s">
        <v>350</v>
      </c>
      <c r="S1767" t="s">
        <v>749</v>
      </c>
      <c r="T1767" t="s">
        <v>351</v>
      </c>
      <c r="U1767" t="s">
        <v>615</v>
      </c>
      <c r="V1767" t="s">
        <v>352</v>
      </c>
      <c r="W1767" t="s">
        <v>615</v>
      </c>
      <c r="X1767" t="s">
        <v>679</v>
      </c>
      <c r="Y1767" t="s">
        <v>121</v>
      </c>
      <c r="Z1767" t="s">
        <v>40</v>
      </c>
      <c r="AA1767" t="s">
        <v>353</v>
      </c>
      <c r="AB1767" t="s">
        <v>354</v>
      </c>
      <c r="AC1767" t="s">
        <v>35</v>
      </c>
    </row>
    <row r="1768" spans="1:29" x14ac:dyDescent="0.3">
      <c r="A1768">
        <v>10386</v>
      </c>
      <c r="B1768">
        <v>39</v>
      </c>
      <c r="C1768" s="10">
        <v>46.266374763133676</v>
      </c>
      <c r="D1768">
        <v>55.96</v>
      </c>
      <c r="E1768">
        <v>1</v>
      </c>
      <c r="F1768" t="str" cm="1">
        <f t="array" ref="F1768">_xlfn.IFS(G1768&lt;5000,"Small",AND(G1768&gt;=5000,G1768&lt;=10000),"Medium",G1768&gt;10000,"Large")</f>
        <v>Small</v>
      </c>
      <c r="G1768">
        <v>2182.44</v>
      </c>
      <c r="H1768" s="10">
        <f t="shared" si="54"/>
        <v>378.05138423778658</v>
      </c>
      <c r="I1768" s="11">
        <f t="shared" si="55"/>
        <v>0.17322418221705366</v>
      </c>
      <c r="J1768" s="1" t="s">
        <v>365</v>
      </c>
      <c r="K1768" s="5">
        <v>38412</v>
      </c>
      <c r="L1768">
        <v>1</v>
      </c>
      <c r="M1768">
        <v>3</v>
      </c>
      <c r="N1768">
        <v>2005</v>
      </c>
      <c r="O1768" t="s">
        <v>506</v>
      </c>
      <c r="P1768">
        <v>68</v>
      </c>
      <c r="Q1768" t="s">
        <v>572</v>
      </c>
      <c r="R1768" t="s">
        <v>161</v>
      </c>
      <c r="S1768" t="s">
        <v>723</v>
      </c>
      <c r="T1768" t="s">
        <v>162</v>
      </c>
      <c r="U1768" t="s">
        <v>615</v>
      </c>
      <c r="V1768" t="s">
        <v>163</v>
      </c>
      <c r="W1768" t="s">
        <v>615</v>
      </c>
      <c r="X1768" t="s">
        <v>646</v>
      </c>
      <c r="Y1768" t="s">
        <v>164</v>
      </c>
      <c r="Z1768" t="s">
        <v>40</v>
      </c>
      <c r="AA1768" t="s">
        <v>165</v>
      </c>
      <c r="AB1768" t="s">
        <v>166</v>
      </c>
      <c r="AC1768" t="s">
        <v>35</v>
      </c>
    </row>
    <row r="1769" spans="1:29" x14ac:dyDescent="0.3">
      <c r="A1769">
        <v>10398</v>
      </c>
      <c r="B1769">
        <v>28</v>
      </c>
      <c r="C1769" s="10">
        <v>46.284567487502137</v>
      </c>
      <c r="D1769">
        <v>57.55</v>
      </c>
      <c r="E1769">
        <v>3</v>
      </c>
      <c r="F1769" t="str" cm="1">
        <f t="array" ref="F1769">_xlfn.IFS(G1769&lt;5000,"Small",AND(G1769&gt;=5000,G1769&lt;=10000),"Medium",G1769&gt;10000,"Large")</f>
        <v>Small</v>
      </c>
      <c r="G1769">
        <v>1611.4</v>
      </c>
      <c r="H1769" s="10">
        <f t="shared" si="54"/>
        <v>315.43211034994033</v>
      </c>
      <c r="I1769" s="11">
        <f t="shared" si="55"/>
        <v>0.19575034774105765</v>
      </c>
      <c r="J1769" t="s">
        <v>24</v>
      </c>
      <c r="K1769" s="5">
        <v>38441</v>
      </c>
      <c r="L1769">
        <v>1</v>
      </c>
      <c r="M1769">
        <v>3</v>
      </c>
      <c r="N1769">
        <v>2005</v>
      </c>
      <c r="O1769" t="s">
        <v>506</v>
      </c>
      <c r="P1769">
        <v>68</v>
      </c>
      <c r="Q1769" t="s">
        <v>572</v>
      </c>
      <c r="R1769" t="s">
        <v>36</v>
      </c>
      <c r="S1769" t="s">
        <v>713</v>
      </c>
      <c r="T1769" t="s">
        <v>37</v>
      </c>
      <c r="U1769" t="s">
        <v>615</v>
      </c>
      <c r="V1769" t="s">
        <v>38</v>
      </c>
      <c r="W1769" t="s">
        <v>615</v>
      </c>
      <c r="X1769" t="s">
        <v>617</v>
      </c>
      <c r="Y1769" t="s">
        <v>39</v>
      </c>
      <c r="Z1769" t="s">
        <v>40</v>
      </c>
      <c r="AA1769" t="s">
        <v>41</v>
      </c>
      <c r="AB1769" t="s">
        <v>42</v>
      </c>
      <c r="AC1769" t="s">
        <v>35</v>
      </c>
    </row>
    <row r="1770" spans="1:29" x14ac:dyDescent="0.3">
      <c r="A1770">
        <v>10400</v>
      </c>
      <c r="B1770">
        <v>24</v>
      </c>
      <c r="C1770" s="10">
        <v>51.223675490688692</v>
      </c>
      <c r="D1770">
        <v>61.66</v>
      </c>
      <c r="E1770">
        <v>2</v>
      </c>
      <c r="F1770" t="str" cm="1">
        <f t="array" ref="F1770">_xlfn.IFS(G1770&lt;5000,"Small",AND(G1770&gt;=5000,G1770&lt;=10000),"Medium",G1770&gt;10000,"Large")</f>
        <v>Small</v>
      </c>
      <c r="G1770">
        <v>1479.84</v>
      </c>
      <c r="H1770" s="10">
        <f t="shared" si="54"/>
        <v>250.47178822347132</v>
      </c>
      <c r="I1770" s="11">
        <f t="shared" si="55"/>
        <v>0.16925599269074448</v>
      </c>
      <c r="J1770" s="1" t="s">
        <v>24</v>
      </c>
      <c r="K1770" s="5">
        <v>38443</v>
      </c>
      <c r="L1770">
        <v>2</v>
      </c>
      <c r="M1770">
        <v>4</v>
      </c>
      <c r="N1770">
        <v>2005</v>
      </c>
      <c r="O1770" t="s">
        <v>506</v>
      </c>
      <c r="P1770">
        <v>68</v>
      </c>
      <c r="Q1770" t="s">
        <v>572</v>
      </c>
      <c r="R1770" t="s">
        <v>355</v>
      </c>
      <c r="S1770" t="s">
        <v>680</v>
      </c>
      <c r="T1770" t="s">
        <v>356</v>
      </c>
      <c r="U1770" t="s">
        <v>615</v>
      </c>
      <c r="V1770" t="s">
        <v>357</v>
      </c>
      <c r="W1770" t="s">
        <v>53</v>
      </c>
      <c r="X1770" t="s">
        <v>623</v>
      </c>
      <c r="Y1770" t="s">
        <v>31</v>
      </c>
      <c r="Z1770" t="s">
        <v>32</v>
      </c>
      <c r="AA1770" t="s">
        <v>95</v>
      </c>
      <c r="AB1770" t="s">
        <v>358</v>
      </c>
      <c r="AC1770" t="s">
        <v>35</v>
      </c>
    </row>
    <row r="1771" spans="1:29" x14ac:dyDescent="0.3">
      <c r="A1771">
        <v>10415</v>
      </c>
      <c r="B1771">
        <v>21</v>
      </c>
      <c r="C1771" s="10">
        <v>59.85478922994006</v>
      </c>
      <c r="D1771">
        <v>67.819999999999993</v>
      </c>
      <c r="E1771">
        <v>1</v>
      </c>
      <c r="F1771" t="str" cm="1">
        <f t="array" ref="F1771">_xlfn.IFS(G1771&lt;5000,"Small",AND(G1771&gt;=5000,G1771&lt;=10000),"Medium",G1771&gt;10000,"Large")</f>
        <v>Small</v>
      </c>
      <c r="G1771">
        <v>1424.22</v>
      </c>
      <c r="H1771" s="10">
        <f t="shared" si="54"/>
        <v>167.26942617125883</v>
      </c>
      <c r="I1771" s="11">
        <f t="shared" si="55"/>
        <v>0.11744633987112864</v>
      </c>
      <c r="J1771" s="1" t="s">
        <v>160</v>
      </c>
      <c r="K1771" s="5">
        <v>38481</v>
      </c>
      <c r="L1771">
        <v>2</v>
      </c>
      <c r="M1771">
        <v>5</v>
      </c>
      <c r="N1771">
        <v>2005</v>
      </c>
      <c r="O1771" t="s">
        <v>506</v>
      </c>
      <c r="P1771">
        <v>68</v>
      </c>
      <c r="Q1771" t="s">
        <v>572</v>
      </c>
      <c r="R1771" t="s">
        <v>499</v>
      </c>
      <c r="S1771" t="s">
        <v>763</v>
      </c>
      <c r="T1771" t="s">
        <v>500</v>
      </c>
      <c r="U1771" t="s">
        <v>615</v>
      </c>
      <c r="V1771" t="s">
        <v>501</v>
      </c>
      <c r="W1771" t="s">
        <v>87</v>
      </c>
      <c r="X1771" t="s">
        <v>707</v>
      </c>
      <c r="Y1771" t="s">
        <v>88</v>
      </c>
      <c r="Z1771" t="s">
        <v>89</v>
      </c>
      <c r="AA1771" t="s">
        <v>502</v>
      </c>
      <c r="AB1771" t="s">
        <v>503</v>
      </c>
      <c r="AC1771" t="s">
        <v>35</v>
      </c>
    </row>
    <row r="1772" spans="1:29" x14ac:dyDescent="0.3">
      <c r="A1772">
        <v>10110</v>
      </c>
      <c r="B1772">
        <v>46</v>
      </c>
      <c r="C1772" s="10">
        <v>66.600670303952796</v>
      </c>
      <c r="D1772">
        <v>100</v>
      </c>
      <c r="E1772">
        <v>10</v>
      </c>
      <c r="F1772" t="str" cm="1">
        <f t="array" ref="F1772">_xlfn.IFS(G1772&lt;5000,"Small",AND(G1772&gt;=5000,G1772&lt;=10000),"Medium",G1772&gt;10000,"Large")</f>
        <v>Medium</v>
      </c>
      <c r="G1772">
        <v>5942.28</v>
      </c>
      <c r="H1772" s="10">
        <f t="shared" si="54"/>
        <v>2878.6491660181709</v>
      </c>
      <c r="I1772" s="11">
        <f t="shared" si="55"/>
        <v>0.48443512692403773</v>
      </c>
      <c r="J1772" t="s">
        <v>24</v>
      </c>
      <c r="K1772" s="5">
        <v>37698</v>
      </c>
      <c r="L1772">
        <v>1</v>
      </c>
      <c r="M1772">
        <v>3</v>
      </c>
      <c r="N1772">
        <v>2003</v>
      </c>
      <c r="O1772" t="s">
        <v>167</v>
      </c>
      <c r="P1772">
        <v>117</v>
      </c>
      <c r="Q1772" t="s">
        <v>573</v>
      </c>
      <c r="R1772" t="s">
        <v>440</v>
      </c>
      <c r="S1772" t="s">
        <v>757</v>
      </c>
      <c r="T1772" t="s">
        <v>441</v>
      </c>
      <c r="U1772" t="s">
        <v>615</v>
      </c>
      <c r="V1772" t="s">
        <v>442</v>
      </c>
      <c r="W1772" t="s">
        <v>615</v>
      </c>
      <c r="X1772" t="s">
        <v>758</v>
      </c>
      <c r="Y1772" t="s">
        <v>157</v>
      </c>
      <c r="Z1772" t="s">
        <v>40</v>
      </c>
      <c r="AA1772" t="s">
        <v>443</v>
      </c>
      <c r="AB1772" t="s">
        <v>87</v>
      </c>
      <c r="AC1772" t="s">
        <v>49</v>
      </c>
    </row>
    <row r="1773" spans="1:29" x14ac:dyDescent="0.3">
      <c r="A1773">
        <v>10124</v>
      </c>
      <c r="B1773">
        <v>25</v>
      </c>
      <c r="C1773" s="10">
        <v>64.621322627128208</v>
      </c>
      <c r="D1773">
        <v>93.95</v>
      </c>
      <c r="E1773">
        <v>9</v>
      </c>
      <c r="F1773" t="str" cm="1">
        <f t="array" ref="F1773">_xlfn.IFS(G1773&lt;5000,"Small",AND(G1773&gt;=5000,G1773&lt;=10000),"Medium",G1773&gt;10000,"Large")</f>
        <v>Small</v>
      </c>
      <c r="G1773">
        <v>2348.75</v>
      </c>
      <c r="H1773" s="10">
        <f t="shared" si="54"/>
        <v>733.21693432179472</v>
      </c>
      <c r="I1773" s="11">
        <f t="shared" si="55"/>
        <v>0.31217325569847565</v>
      </c>
      <c r="J1773" t="s">
        <v>24</v>
      </c>
      <c r="K1773" s="5">
        <v>37762</v>
      </c>
      <c r="L1773">
        <v>2</v>
      </c>
      <c r="M1773">
        <v>5</v>
      </c>
      <c r="N1773">
        <v>2003</v>
      </c>
      <c r="O1773" t="s">
        <v>167</v>
      </c>
      <c r="P1773">
        <v>117</v>
      </c>
      <c r="Q1773" t="s">
        <v>573</v>
      </c>
      <c r="R1773" t="s">
        <v>483</v>
      </c>
      <c r="S1773" t="s">
        <v>703</v>
      </c>
      <c r="T1773" t="s">
        <v>484</v>
      </c>
      <c r="U1773" t="s">
        <v>615</v>
      </c>
      <c r="V1773" t="s">
        <v>485</v>
      </c>
      <c r="W1773" t="s">
        <v>486</v>
      </c>
      <c r="X1773" t="s">
        <v>704</v>
      </c>
      <c r="Y1773" t="s">
        <v>31</v>
      </c>
      <c r="Z1773" t="s">
        <v>32</v>
      </c>
      <c r="AA1773" t="s">
        <v>106</v>
      </c>
      <c r="AB1773" t="s">
        <v>358</v>
      </c>
      <c r="AC1773" t="s">
        <v>35</v>
      </c>
    </row>
    <row r="1774" spans="1:29" x14ac:dyDescent="0.3">
      <c r="A1774">
        <v>10148</v>
      </c>
      <c r="B1774">
        <v>34</v>
      </c>
      <c r="C1774" s="10">
        <v>72.463319135826723</v>
      </c>
      <c r="D1774">
        <v>100</v>
      </c>
      <c r="E1774">
        <v>3</v>
      </c>
      <c r="F1774" t="str" cm="1">
        <f t="array" ref="F1774">_xlfn.IFS(G1774&lt;5000,"Small",AND(G1774&gt;=5000,G1774&lt;=10000),"Medium",G1774&gt;10000,"Large")</f>
        <v>Small</v>
      </c>
      <c r="G1774">
        <v>4392.12</v>
      </c>
      <c r="H1774" s="10">
        <f t="shared" si="54"/>
        <v>1928.3671493818915</v>
      </c>
      <c r="I1774" s="11">
        <f t="shared" si="55"/>
        <v>0.43905156265809941</v>
      </c>
      <c r="J1774" s="1" t="s">
        <v>24</v>
      </c>
      <c r="K1774" s="5">
        <v>37875</v>
      </c>
      <c r="L1774">
        <v>3</v>
      </c>
      <c r="M1774">
        <v>9</v>
      </c>
      <c r="N1774">
        <v>2003</v>
      </c>
      <c r="O1774" t="s">
        <v>167</v>
      </c>
      <c r="P1774">
        <v>117</v>
      </c>
      <c r="Q1774" t="s">
        <v>573</v>
      </c>
      <c r="R1774" t="s">
        <v>259</v>
      </c>
      <c r="S1774" s="2" t="s">
        <v>665</v>
      </c>
      <c r="T1774" t="s">
        <v>260</v>
      </c>
      <c r="U1774" t="s">
        <v>261</v>
      </c>
      <c r="V1774" t="s">
        <v>262</v>
      </c>
      <c r="W1774" t="s">
        <v>146</v>
      </c>
      <c r="X1774" t="s">
        <v>666</v>
      </c>
      <c r="Y1774" t="s">
        <v>88</v>
      </c>
      <c r="Z1774" t="s">
        <v>89</v>
      </c>
      <c r="AA1774" t="s">
        <v>263</v>
      </c>
      <c r="AB1774" t="s">
        <v>264</v>
      </c>
      <c r="AC1774" t="s">
        <v>49</v>
      </c>
    </row>
    <row r="1775" spans="1:29" x14ac:dyDescent="0.3">
      <c r="A1775">
        <v>10161</v>
      </c>
      <c r="B1775">
        <v>25</v>
      </c>
      <c r="C1775" s="10">
        <v>63.40032307408341</v>
      </c>
      <c r="D1775">
        <v>100</v>
      </c>
      <c r="E1775">
        <v>2</v>
      </c>
      <c r="F1775" t="str" cm="1">
        <f t="array" ref="F1775">_xlfn.IFS(G1775&lt;5000,"Small",AND(G1775&gt;=5000,G1775&lt;=10000),"Medium",G1775&gt;10000,"Large")</f>
        <v>Small</v>
      </c>
      <c r="G1775">
        <v>2759.75</v>
      </c>
      <c r="H1775" s="10">
        <f t="shared" si="54"/>
        <v>1174.7419231479148</v>
      </c>
      <c r="I1775" s="11">
        <f t="shared" si="55"/>
        <v>0.42566968861234344</v>
      </c>
      <c r="J1775" t="s">
        <v>24</v>
      </c>
      <c r="K1775" s="5">
        <v>37911</v>
      </c>
      <c r="L1775">
        <v>4</v>
      </c>
      <c r="M1775">
        <v>10</v>
      </c>
      <c r="N1775">
        <v>2003</v>
      </c>
      <c r="O1775" t="s">
        <v>167</v>
      </c>
      <c r="P1775">
        <v>117</v>
      </c>
      <c r="Q1775" t="s">
        <v>573</v>
      </c>
      <c r="R1775" t="s">
        <v>444</v>
      </c>
      <c r="S1775" t="s">
        <v>445</v>
      </c>
      <c r="T1775" t="s">
        <v>446</v>
      </c>
      <c r="U1775" t="s">
        <v>615</v>
      </c>
      <c r="V1775" t="s">
        <v>447</v>
      </c>
      <c r="W1775" t="s">
        <v>615</v>
      </c>
      <c r="X1775" t="s">
        <v>696</v>
      </c>
      <c r="Y1775" t="s">
        <v>296</v>
      </c>
      <c r="Z1775" t="s">
        <v>40</v>
      </c>
      <c r="AA1775" t="s">
        <v>448</v>
      </c>
      <c r="AB1775" t="s">
        <v>449</v>
      </c>
      <c r="AC1775" t="s">
        <v>35</v>
      </c>
    </row>
    <row r="1776" spans="1:29" x14ac:dyDescent="0.3">
      <c r="A1776">
        <v>10173</v>
      </c>
      <c r="B1776">
        <v>23</v>
      </c>
      <c r="C1776" s="10">
        <v>88.169105680360317</v>
      </c>
      <c r="D1776">
        <v>100</v>
      </c>
      <c r="E1776">
        <v>16</v>
      </c>
      <c r="F1776" t="str" cm="1">
        <f t="array" ref="F1776">_xlfn.IFS(G1776&lt;5000,"Small",AND(G1776&gt;=5000,G1776&lt;=10000),"Medium",G1776&gt;10000,"Large")</f>
        <v>Small</v>
      </c>
      <c r="G1776">
        <v>2728.03</v>
      </c>
      <c r="H1776" s="10">
        <f t="shared" si="54"/>
        <v>700.14056935171288</v>
      </c>
      <c r="I1776" s="11">
        <f t="shared" si="55"/>
        <v>0.25664694646016095</v>
      </c>
      <c r="J1776" s="1" t="s">
        <v>24</v>
      </c>
      <c r="K1776" s="5">
        <v>37930</v>
      </c>
      <c r="L1776">
        <v>4</v>
      </c>
      <c r="M1776">
        <v>11</v>
      </c>
      <c r="N1776">
        <v>2003</v>
      </c>
      <c r="O1776" t="s">
        <v>167</v>
      </c>
      <c r="P1776">
        <v>117</v>
      </c>
      <c r="Q1776" t="s">
        <v>573</v>
      </c>
      <c r="R1776" t="s">
        <v>494</v>
      </c>
      <c r="S1776" t="s">
        <v>762</v>
      </c>
      <c r="T1776" t="s">
        <v>495</v>
      </c>
      <c r="U1776" t="s">
        <v>615</v>
      </c>
      <c r="V1776" t="s">
        <v>496</v>
      </c>
      <c r="W1776" t="s">
        <v>615</v>
      </c>
      <c r="X1776" t="s">
        <v>706</v>
      </c>
      <c r="Y1776" t="s">
        <v>235</v>
      </c>
      <c r="Z1776" t="s">
        <v>40</v>
      </c>
      <c r="AA1776" t="s">
        <v>497</v>
      </c>
      <c r="AB1776" t="s">
        <v>498</v>
      </c>
      <c r="AC1776" t="s">
        <v>35</v>
      </c>
    </row>
    <row r="1777" spans="1:29" x14ac:dyDescent="0.3">
      <c r="A1777">
        <v>10182</v>
      </c>
      <c r="B1777">
        <v>20</v>
      </c>
      <c r="C1777" s="10">
        <v>80.15781052346847</v>
      </c>
      <c r="D1777">
        <v>100</v>
      </c>
      <c r="E1777">
        <v>13</v>
      </c>
      <c r="F1777" t="str" cm="1">
        <f t="array" ref="F1777">_xlfn.IFS(G1777&lt;5000,"Small",AND(G1777&gt;=5000,G1777&lt;=10000),"Medium",G1777&gt;10000,"Large")</f>
        <v>Small</v>
      </c>
      <c r="G1777">
        <v>2395.8000000000002</v>
      </c>
      <c r="H1777" s="10">
        <f t="shared" si="54"/>
        <v>792.64378953063078</v>
      </c>
      <c r="I1777" s="11">
        <f t="shared" si="55"/>
        <v>0.33084722828726554</v>
      </c>
      <c r="J1777" s="1" t="s">
        <v>24</v>
      </c>
      <c r="K1777" s="5">
        <v>37937</v>
      </c>
      <c r="L1777">
        <v>4</v>
      </c>
      <c r="M1777">
        <v>11</v>
      </c>
      <c r="N1777">
        <v>2003</v>
      </c>
      <c r="O1777" t="s">
        <v>167</v>
      </c>
      <c r="P1777">
        <v>117</v>
      </c>
      <c r="Q1777" t="s">
        <v>573</v>
      </c>
      <c r="R1777" t="s">
        <v>246</v>
      </c>
      <c r="S1777" t="s">
        <v>661</v>
      </c>
      <c r="T1777" t="s">
        <v>247</v>
      </c>
      <c r="U1777" t="s">
        <v>615</v>
      </c>
      <c r="V1777" t="s">
        <v>248</v>
      </c>
      <c r="W1777" t="s">
        <v>53</v>
      </c>
      <c r="X1777" t="s">
        <v>634</v>
      </c>
      <c r="Y1777" t="s">
        <v>31</v>
      </c>
      <c r="Z1777" t="s">
        <v>32</v>
      </c>
      <c r="AA1777" t="s">
        <v>249</v>
      </c>
      <c r="AB1777" t="s">
        <v>250</v>
      </c>
      <c r="AC1777" t="s">
        <v>35</v>
      </c>
    </row>
    <row r="1778" spans="1:29" x14ac:dyDescent="0.3">
      <c r="A1778">
        <v>10192</v>
      </c>
      <c r="B1778">
        <v>23</v>
      </c>
      <c r="C1778" s="10">
        <v>62.303405258650002</v>
      </c>
      <c r="D1778">
        <v>100</v>
      </c>
      <c r="E1778">
        <v>1</v>
      </c>
      <c r="F1778" t="str" cm="1">
        <f t="array" ref="F1778">_xlfn.IFS(G1778&lt;5000,"Small",AND(G1778&gt;=5000,G1778&lt;=10000),"Medium",G1778&gt;10000,"Large")</f>
        <v>Small</v>
      </c>
      <c r="G1778">
        <v>3052.33</v>
      </c>
      <c r="H1778" s="10">
        <f t="shared" si="54"/>
        <v>1619.3516790510498</v>
      </c>
      <c r="I1778" s="11">
        <f t="shared" si="55"/>
        <v>0.53052968684613067</v>
      </c>
      <c r="J1778" t="s">
        <v>24</v>
      </c>
      <c r="K1778" s="5">
        <v>37945</v>
      </c>
      <c r="L1778">
        <v>4</v>
      </c>
      <c r="M1778">
        <v>11</v>
      </c>
      <c r="N1778">
        <v>2003</v>
      </c>
      <c r="O1778" t="s">
        <v>167</v>
      </c>
      <c r="P1778">
        <v>117</v>
      </c>
      <c r="Q1778" t="s">
        <v>573</v>
      </c>
      <c r="R1778" t="s">
        <v>251</v>
      </c>
      <c r="S1778" t="s">
        <v>662</v>
      </c>
      <c r="T1778" t="s">
        <v>252</v>
      </c>
      <c r="U1778" t="s">
        <v>615</v>
      </c>
      <c r="V1778" t="s">
        <v>253</v>
      </c>
      <c r="W1778" t="s">
        <v>254</v>
      </c>
      <c r="X1778" t="s">
        <v>663</v>
      </c>
      <c r="Y1778" t="s">
        <v>31</v>
      </c>
      <c r="Z1778" t="s">
        <v>32</v>
      </c>
      <c r="AA1778" t="s">
        <v>54</v>
      </c>
      <c r="AB1778" t="s">
        <v>250</v>
      </c>
      <c r="AC1778" t="s">
        <v>49</v>
      </c>
    </row>
    <row r="1779" spans="1:29" x14ac:dyDescent="0.3">
      <c r="A1779">
        <v>10204</v>
      </c>
      <c r="B1779">
        <v>42</v>
      </c>
      <c r="C1779" s="10">
        <v>88.887864033217639</v>
      </c>
      <c r="D1779">
        <v>100</v>
      </c>
      <c r="E1779">
        <v>7</v>
      </c>
      <c r="F1779" t="str" cm="1">
        <f t="array" ref="F1779">_xlfn.IFS(G1779&lt;5000,"Small",AND(G1779&gt;=5000,G1779&lt;=10000),"Medium",G1779&gt;10000,"Large")</f>
        <v>Small</v>
      </c>
      <c r="G1779">
        <v>4242</v>
      </c>
      <c r="H1779" s="10">
        <f t="shared" si="54"/>
        <v>508.70971060485908</v>
      </c>
      <c r="I1779" s="11">
        <f t="shared" si="55"/>
        <v>0.11992213828497385</v>
      </c>
      <c r="J1779" s="1" t="s">
        <v>24</v>
      </c>
      <c r="K1779" s="5">
        <v>37957</v>
      </c>
      <c r="L1779">
        <v>4</v>
      </c>
      <c r="M1779">
        <v>12</v>
      </c>
      <c r="N1779">
        <v>2003</v>
      </c>
      <c r="O1779" t="s">
        <v>167</v>
      </c>
      <c r="P1779">
        <v>117</v>
      </c>
      <c r="Q1779" t="s">
        <v>573</v>
      </c>
      <c r="R1779" t="s">
        <v>425</v>
      </c>
      <c r="S1779" t="s">
        <v>692</v>
      </c>
      <c r="T1779" t="s">
        <v>426</v>
      </c>
      <c r="U1779" t="s">
        <v>427</v>
      </c>
      <c r="V1779" t="s">
        <v>29</v>
      </c>
      <c r="W1779" t="s">
        <v>30</v>
      </c>
      <c r="X1779" t="s">
        <v>616</v>
      </c>
      <c r="Y1779" t="s">
        <v>31</v>
      </c>
      <c r="Z1779" t="s">
        <v>32</v>
      </c>
      <c r="AA1779" t="s">
        <v>54</v>
      </c>
      <c r="AB1779" t="s">
        <v>428</v>
      </c>
      <c r="AC1779" t="s">
        <v>49</v>
      </c>
    </row>
    <row r="1780" spans="1:29" x14ac:dyDescent="0.3">
      <c r="A1780">
        <v>10213</v>
      </c>
      <c r="B1780">
        <v>27</v>
      </c>
      <c r="C1780" s="10">
        <v>82.90812713923512</v>
      </c>
      <c r="D1780">
        <v>100</v>
      </c>
      <c r="E1780">
        <v>3</v>
      </c>
      <c r="F1780" t="str" cm="1">
        <f t="array" ref="F1780">_xlfn.IFS(G1780&lt;5000,"Small",AND(G1780&gt;=5000,G1780&lt;=10000),"Medium",G1780&gt;10000,"Large")</f>
        <v>Small</v>
      </c>
      <c r="G1780">
        <v>2790.45</v>
      </c>
      <c r="H1780" s="10">
        <f t="shared" si="54"/>
        <v>551.93056724065173</v>
      </c>
      <c r="I1780" s="11">
        <f t="shared" si="55"/>
        <v>0.19779267402772016</v>
      </c>
      <c r="J1780" t="s">
        <v>24</v>
      </c>
      <c r="K1780" s="5">
        <v>38008</v>
      </c>
      <c r="L1780">
        <v>1</v>
      </c>
      <c r="M1780">
        <v>1</v>
      </c>
      <c r="N1780">
        <v>2004</v>
      </c>
      <c r="O1780" t="s">
        <v>167</v>
      </c>
      <c r="P1780">
        <v>117</v>
      </c>
      <c r="Q1780" t="s">
        <v>573</v>
      </c>
      <c r="R1780" t="s">
        <v>313</v>
      </c>
      <c r="S1780" t="s">
        <v>741</v>
      </c>
      <c r="T1780" t="s">
        <v>314</v>
      </c>
      <c r="U1780" t="s">
        <v>615</v>
      </c>
      <c r="V1780" t="s">
        <v>301</v>
      </c>
      <c r="W1780" t="s">
        <v>615</v>
      </c>
      <c r="X1780" t="s">
        <v>742</v>
      </c>
      <c r="Y1780" t="s">
        <v>157</v>
      </c>
      <c r="Z1780" t="s">
        <v>40</v>
      </c>
      <c r="AA1780" t="s">
        <v>315</v>
      </c>
      <c r="AB1780" t="s">
        <v>316</v>
      </c>
      <c r="AC1780" t="s">
        <v>35</v>
      </c>
    </row>
    <row r="1781" spans="1:29" x14ac:dyDescent="0.3">
      <c r="A1781">
        <v>10227</v>
      </c>
      <c r="B1781">
        <v>33</v>
      </c>
      <c r="C1781" s="10">
        <v>75.710951743955121</v>
      </c>
      <c r="D1781">
        <v>100</v>
      </c>
      <c r="E1781">
        <v>13</v>
      </c>
      <c r="F1781" t="str" cm="1">
        <f t="array" ref="F1781">_xlfn.IFS(G1781&lt;5000,"Small",AND(G1781&gt;=5000,G1781&lt;=10000),"Medium",G1781&gt;10000,"Large")</f>
        <v>Small</v>
      </c>
      <c r="G1781">
        <v>4340.49</v>
      </c>
      <c r="H1781" s="10">
        <f t="shared" si="54"/>
        <v>1842.0285924494806</v>
      </c>
      <c r="I1781" s="11">
        <f t="shared" si="55"/>
        <v>0.42438263708693735</v>
      </c>
      <c r="J1781" s="1" t="s">
        <v>24</v>
      </c>
      <c r="K1781" s="5">
        <v>38048</v>
      </c>
      <c r="L1781">
        <v>1</v>
      </c>
      <c r="M1781">
        <v>3</v>
      </c>
      <c r="N1781">
        <v>2004</v>
      </c>
      <c r="O1781" t="s">
        <v>167</v>
      </c>
      <c r="P1781">
        <v>117</v>
      </c>
      <c r="Q1781" t="s">
        <v>573</v>
      </c>
      <c r="R1781" t="s">
        <v>200</v>
      </c>
      <c r="S1781" t="s">
        <v>728</v>
      </c>
      <c r="T1781" t="s">
        <v>201</v>
      </c>
      <c r="U1781" t="s">
        <v>615</v>
      </c>
      <c r="V1781" t="s">
        <v>202</v>
      </c>
      <c r="W1781" t="s">
        <v>615</v>
      </c>
      <c r="X1781" t="s">
        <v>654</v>
      </c>
      <c r="Y1781" t="s">
        <v>39</v>
      </c>
      <c r="Z1781" t="s">
        <v>40</v>
      </c>
      <c r="AA1781" t="s">
        <v>203</v>
      </c>
      <c r="AB1781" t="s">
        <v>204</v>
      </c>
      <c r="AC1781" t="s">
        <v>49</v>
      </c>
    </row>
    <row r="1782" spans="1:29" x14ac:dyDescent="0.3">
      <c r="A1782">
        <v>10241</v>
      </c>
      <c r="B1782">
        <v>28</v>
      </c>
      <c r="C1782" s="10">
        <v>71.074016787499119</v>
      </c>
      <c r="D1782">
        <v>98.65</v>
      </c>
      <c r="E1782">
        <v>5</v>
      </c>
      <c r="F1782" t="str" cm="1">
        <f t="array" ref="F1782">_xlfn.IFS(G1782&lt;5000,"Small",AND(G1782&gt;=5000,G1782&lt;=10000),"Medium",G1782&gt;10000,"Large")</f>
        <v>Small</v>
      </c>
      <c r="G1782">
        <v>2762.2</v>
      </c>
      <c r="H1782" s="10">
        <f t="shared" si="54"/>
        <v>772.12752995002438</v>
      </c>
      <c r="I1782" s="11">
        <f t="shared" si="55"/>
        <v>0.27953353484542193</v>
      </c>
      <c r="J1782" t="s">
        <v>24</v>
      </c>
      <c r="K1782" s="5">
        <v>38090</v>
      </c>
      <c r="L1782">
        <v>2</v>
      </c>
      <c r="M1782">
        <v>4</v>
      </c>
      <c r="N1782">
        <v>2004</v>
      </c>
      <c r="O1782" t="s">
        <v>167</v>
      </c>
      <c r="P1782">
        <v>117</v>
      </c>
      <c r="Q1782" t="s">
        <v>573</v>
      </c>
      <c r="R1782" t="s">
        <v>476</v>
      </c>
      <c r="S1782" t="s">
        <v>760</v>
      </c>
      <c r="T1782" t="s">
        <v>477</v>
      </c>
      <c r="U1782" t="s">
        <v>615</v>
      </c>
      <c r="V1782" t="s">
        <v>478</v>
      </c>
      <c r="W1782" t="s">
        <v>615</v>
      </c>
      <c r="X1782" t="s">
        <v>702</v>
      </c>
      <c r="Y1782" t="s">
        <v>39</v>
      </c>
      <c r="Z1782" t="s">
        <v>40</v>
      </c>
      <c r="AA1782" t="s">
        <v>479</v>
      </c>
      <c r="AB1782" t="s">
        <v>480</v>
      </c>
      <c r="AC1782" t="s">
        <v>35</v>
      </c>
    </row>
    <row r="1783" spans="1:29" x14ac:dyDescent="0.3">
      <c r="A1783">
        <v>10267</v>
      </c>
      <c r="B1783">
        <v>43</v>
      </c>
      <c r="C1783" s="10">
        <v>88.121005519305839</v>
      </c>
      <c r="D1783">
        <v>100</v>
      </c>
      <c r="E1783">
        <v>2</v>
      </c>
      <c r="F1783" t="str" cm="1">
        <f t="array" ref="F1783">_xlfn.IFS(G1783&lt;5000,"Small",AND(G1783&gt;=5000,G1783&lt;=10000),"Medium",G1783&gt;10000,"Large")</f>
        <v>Small</v>
      </c>
      <c r="G1783">
        <v>4645.72</v>
      </c>
      <c r="H1783" s="10">
        <f t="shared" si="54"/>
        <v>856.51676266984896</v>
      </c>
      <c r="I1783" s="11">
        <f t="shared" si="55"/>
        <v>0.18436685006196002</v>
      </c>
      <c r="J1783" s="1" t="s">
        <v>24</v>
      </c>
      <c r="K1783" s="5">
        <v>38175</v>
      </c>
      <c r="L1783">
        <v>3</v>
      </c>
      <c r="M1783">
        <v>7</v>
      </c>
      <c r="N1783">
        <v>2004</v>
      </c>
      <c r="O1783" t="s">
        <v>167</v>
      </c>
      <c r="P1783">
        <v>117</v>
      </c>
      <c r="Q1783" t="s">
        <v>573</v>
      </c>
      <c r="R1783" t="s">
        <v>425</v>
      </c>
      <c r="S1783" t="s">
        <v>692</v>
      </c>
      <c r="T1783" t="s">
        <v>426</v>
      </c>
      <c r="U1783" t="s">
        <v>427</v>
      </c>
      <c r="V1783" t="s">
        <v>29</v>
      </c>
      <c r="W1783" t="s">
        <v>30</v>
      </c>
      <c r="X1783" t="s">
        <v>616</v>
      </c>
      <c r="Y1783" t="s">
        <v>31</v>
      </c>
      <c r="Z1783" t="s">
        <v>32</v>
      </c>
      <c r="AA1783" t="s">
        <v>54</v>
      </c>
      <c r="AB1783" t="s">
        <v>428</v>
      </c>
      <c r="AC1783" t="s">
        <v>49</v>
      </c>
    </row>
    <row r="1784" spans="1:29" x14ac:dyDescent="0.3">
      <c r="A1784">
        <v>10279</v>
      </c>
      <c r="B1784">
        <v>48</v>
      </c>
      <c r="C1784" s="10">
        <v>78.18387338275096</v>
      </c>
      <c r="D1784">
        <v>100</v>
      </c>
      <c r="E1784">
        <v>2</v>
      </c>
      <c r="F1784" t="str" cm="1">
        <f t="array" ref="F1784">_xlfn.IFS(G1784&lt;5000,"Small",AND(G1784&gt;=5000,G1784&lt;=10000),"Medium",G1784&gt;10000,"Large")</f>
        <v>Medium</v>
      </c>
      <c r="G1784">
        <v>5580.96</v>
      </c>
      <c r="H1784" s="10">
        <f t="shared" si="54"/>
        <v>1828.134077627954</v>
      </c>
      <c r="I1784" s="11">
        <f t="shared" si="55"/>
        <v>0.32756623907498961</v>
      </c>
      <c r="J1784" s="1" t="s">
        <v>24</v>
      </c>
      <c r="K1784" s="5">
        <v>38208</v>
      </c>
      <c r="L1784">
        <v>3</v>
      </c>
      <c r="M1784">
        <v>8</v>
      </c>
      <c r="N1784">
        <v>2004</v>
      </c>
      <c r="O1784" t="s">
        <v>167</v>
      </c>
      <c r="P1784">
        <v>117</v>
      </c>
      <c r="Q1784" t="s">
        <v>573</v>
      </c>
      <c r="R1784" t="s">
        <v>161</v>
      </c>
      <c r="S1784" t="s">
        <v>723</v>
      </c>
      <c r="T1784" t="s">
        <v>162</v>
      </c>
      <c r="U1784" t="s">
        <v>615</v>
      </c>
      <c r="V1784" t="s">
        <v>163</v>
      </c>
      <c r="W1784" t="s">
        <v>615</v>
      </c>
      <c r="X1784" t="s">
        <v>646</v>
      </c>
      <c r="Y1784" t="s">
        <v>164</v>
      </c>
      <c r="Z1784" t="s">
        <v>40</v>
      </c>
      <c r="AA1784" t="s">
        <v>165</v>
      </c>
      <c r="AB1784" t="s">
        <v>166</v>
      </c>
      <c r="AC1784" t="s">
        <v>49</v>
      </c>
    </row>
    <row r="1785" spans="1:29" x14ac:dyDescent="0.3">
      <c r="A1785">
        <v>10288</v>
      </c>
      <c r="B1785">
        <v>48</v>
      </c>
      <c r="C1785" s="10">
        <v>87.263951629605899</v>
      </c>
      <c r="D1785">
        <v>100</v>
      </c>
      <c r="E1785">
        <v>8</v>
      </c>
      <c r="F1785" t="str" cm="1">
        <f t="array" ref="F1785">_xlfn.IFS(G1785&lt;5000,"Small",AND(G1785&gt;=5000,G1785&lt;=10000),"Medium",G1785&gt;10000,"Large")</f>
        <v>Medium</v>
      </c>
      <c r="G1785">
        <v>6539.04</v>
      </c>
      <c r="H1785" s="10">
        <f t="shared" si="54"/>
        <v>2350.3703217789171</v>
      </c>
      <c r="I1785" s="11">
        <f t="shared" si="55"/>
        <v>0.35943660258675847</v>
      </c>
      <c r="J1785" s="1" t="s">
        <v>24</v>
      </c>
      <c r="K1785" s="5">
        <v>38231</v>
      </c>
      <c r="L1785">
        <v>3</v>
      </c>
      <c r="M1785">
        <v>9</v>
      </c>
      <c r="N1785">
        <v>2004</v>
      </c>
      <c r="O1785" t="s">
        <v>167</v>
      </c>
      <c r="P1785">
        <v>117</v>
      </c>
      <c r="Q1785" t="s">
        <v>573</v>
      </c>
      <c r="R1785" t="s">
        <v>374</v>
      </c>
      <c r="S1785" s="2" t="s">
        <v>684</v>
      </c>
      <c r="T1785" t="s">
        <v>375</v>
      </c>
      <c r="U1785" t="s">
        <v>376</v>
      </c>
      <c r="V1785" t="s">
        <v>181</v>
      </c>
      <c r="W1785" t="s">
        <v>615</v>
      </c>
      <c r="X1785" t="s">
        <v>685</v>
      </c>
      <c r="Y1785" t="s">
        <v>181</v>
      </c>
      <c r="Z1785" t="s">
        <v>89</v>
      </c>
      <c r="AA1785" t="s">
        <v>377</v>
      </c>
      <c r="AB1785" t="s">
        <v>378</v>
      </c>
      <c r="AC1785" t="s">
        <v>49</v>
      </c>
    </row>
    <row r="1786" spans="1:29" x14ac:dyDescent="0.3">
      <c r="A1786">
        <v>10302</v>
      </c>
      <c r="B1786">
        <v>45</v>
      </c>
      <c r="C1786" s="10">
        <v>83.86803122253788</v>
      </c>
      <c r="D1786">
        <v>100</v>
      </c>
      <c r="E1786">
        <v>4</v>
      </c>
      <c r="F1786" t="str" cm="1">
        <f t="array" ref="F1786">_xlfn.IFS(G1786&lt;5000,"Small",AND(G1786&gt;=5000,G1786&lt;=10000),"Medium",G1786&gt;10000,"Large")</f>
        <v>Medium</v>
      </c>
      <c r="G1786">
        <v>5548.95</v>
      </c>
      <c r="H1786" s="10">
        <f t="shared" si="54"/>
        <v>1774.8885949857954</v>
      </c>
      <c r="I1786" s="11">
        <f t="shared" si="55"/>
        <v>0.31986026094771003</v>
      </c>
      <c r="J1786" s="1" t="s">
        <v>24</v>
      </c>
      <c r="K1786" s="5">
        <v>37900</v>
      </c>
      <c r="L1786">
        <v>4</v>
      </c>
      <c r="M1786">
        <v>10</v>
      </c>
      <c r="N1786">
        <v>2003</v>
      </c>
      <c r="O1786" t="s">
        <v>167</v>
      </c>
      <c r="P1786">
        <v>117</v>
      </c>
      <c r="Q1786" t="s">
        <v>573</v>
      </c>
      <c r="R1786" t="s">
        <v>154</v>
      </c>
      <c r="S1786" t="s">
        <v>721</v>
      </c>
      <c r="T1786" t="s">
        <v>155</v>
      </c>
      <c r="U1786" t="s">
        <v>615</v>
      </c>
      <c r="V1786" t="s">
        <v>156</v>
      </c>
      <c r="W1786" t="s">
        <v>615</v>
      </c>
      <c r="X1786" t="s">
        <v>722</v>
      </c>
      <c r="Y1786" t="s">
        <v>157</v>
      </c>
      <c r="Z1786" t="s">
        <v>40</v>
      </c>
      <c r="AA1786" t="s">
        <v>158</v>
      </c>
      <c r="AB1786" t="s">
        <v>159</v>
      </c>
      <c r="AC1786" t="s">
        <v>49</v>
      </c>
    </row>
    <row r="1787" spans="1:29" x14ac:dyDescent="0.3">
      <c r="A1787">
        <v>10311</v>
      </c>
      <c r="B1787">
        <v>43</v>
      </c>
      <c r="C1787" s="10">
        <v>73.613520999813815</v>
      </c>
      <c r="D1787">
        <v>100</v>
      </c>
      <c r="E1787">
        <v>3</v>
      </c>
      <c r="F1787" t="str" cm="1">
        <f t="array" ref="F1787">_xlfn.IFS(G1787&lt;5000,"Small",AND(G1787&gt;=5000,G1787&lt;=10000),"Medium",G1787&gt;10000,"Large")</f>
        <v>Small</v>
      </c>
      <c r="G1787">
        <v>4595.41</v>
      </c>
      <c r="H1787" s="10">
        <f t="shared" si="54"/>
        <v>1430.0285970080058</v>
      </c>
      <c r="I1787" s="11">
        <f t="shared" si="55"/>
        <v>0.3111862917580816</v>
      </c>
      <c r="J1787" t="s">
        <v>24</v>
      </c>
      <c r="K1787" s="5">
        <v>38276</v>
      </c>
      <c r="L1787">
        <v>4</v>
      </c>
      <c r="M1787">
        <v>10</v>
      </c>
      <c r="N1787">
        <v>2004</v>
      </c>
      <c r="O1787" t="s">
        <v>167</v>
      </c>
      <c r="P1787">
        <v>117</v>
      </c>
      <c r="Q1787" t="s">
        <v>573</v>
      </c>
      <c r="R1787" t="s">
        <v>161</v>
      </c>
      <c r="S1787" t="s">
        <v>723</v>
      </c>
      <c r="T1787" t="s">
        <v>162</v>
      </c>
      <c r="U1787" t="s">
        <v>615</v>
      </c>
      <c r="V1787" t="s">
        <v>163</v>
      </c>
      <c r="W1787" t="s">
        <v>615</v>
      </c>
      <c r="X1787" t="s">
        <v>646</v>
      </c>
      <c r="Y1787" t="s">
        <v>164</v>
      </c>
      <c r="Z1787" t="s">
        <v>40</v>
      </c>
      <c r="AA1787" t="s">
        <v>165</v>
      </c>
      <c r="AB1787" t="s">
        <v>166</v>
      </c>
      <c r="AC1787" t="s">
        <v>49</v>
      </c>
    </row>
    <row r="1788" spans="1:29" x14ac:dyDescent="0.3">
      <c r="A1788">
        <v>10332</v>
      </c>
      <c r="B1788">
        <v>44</v>
      </c>
      <c r="C1788" s="10">
        <v>36.41413452737666</v>
      </c>
      <c r="D1788">
        <v>42.26</v>
      </c>
      <c r="E1788">
        <v>11</v>
      </c>
      <c r="F1788" t="str" cm="1">
        <f t="array" ref="F1788">_xlfn.IFS(G1788&lt;5000,"Small",AND(G1788&gt;=5000,G1788&lt;=10000),"Medium",G1788&gt;10000,"Large")</f>
        <v>Small</v>
      </c>
      <c r="G1788">
        <v>1859.44</v>
      </c>
      <c r="H1788" s="10">
        <f t="shared" si="54"/>
        <v>257.21808079542689</v>
      </c>
      <c r="I1788" s="11">
        <f t="shared" si="55"/>
        <v>0.13833093877480687</v>
      </c>
      <c r="J1788" t="s">
        <v>24</v>
      </c>
      <c r="K1788" s="5">
        <v>38308</v>
      </c>
      <c r="L1788">
        <v>4</v>
      </c>
      <c r="M1788">
        <v>11</v>
      </c>
      <c r="N1788">
        <v>2004</v>
      </c>
      <c r="O1788" t="s">
        <v>167</v>
      </c>
      <c r="P1788">
        <v>117</v>
      </c>
      <c r="Q1788" t="s">
        <v>573</v>
      </c>
      <c r="R1788" t="s">
        <v>440</v>
      </c>
      <c r="S1788" t="s">
        <v>757</v>
      </c>
      <c r="T1788" t="s">
        <v>441</v>
      </c>
      <c r="U1788" t="s">
        <v>615</v>
      </c>
      <c r="V1788" t="s">
        <v>442</v>
      </c>
      <c r="W1788" t="s">
        <v>615</v>
      </c>
      <c r="X1788" t="s">
        <v>758</v>
      </c>
      <c r="Y1788" t="s">
        <v>157</v>
      </c>
      <c r="Z1788" t="s">
        <v>40</v>
      </c>
      <c r="AA1788" t="s">
        <v>443</v>
      </c>
      <c r="AB1788" t="s">
        <v>87</v>
      </c>
      <c r="AC1788" t="s">
        <v>35</v>
      </c>
    </row>
    <row r="1789" spans="1:29" x14ac:dyDescent="0.3">
      <c r="A1789">
        <v>10346</v>
      </c>
      <c r="B1789">
        <v>24</v>
      </c>
      <c r="C1789" s="10">
        <v>60.661452917487814</v>
      </c>
      <c r="D1789">
        <v>87.24</v>
      </c>
      <c r="E1789">
        <v>5</v>
      </c>
      <c r="F1789" t="str" cm="1">
        <f t="array" ref="F1789">_xlfn.IFS(G1789&lt;5000,"Small",AND(G1789&gt;=5000,G1789&lt;=10000),"Medium",G1789&gt;10000,"Large")</f>
        <v>Small</v>
      </c>
      <c r="G1789">
        <v>2093.7600000000002</v>
      </c>
      <c r="H1789" s="10">
        <f t="shared" si="54"/>
        <v>637.88512998029273</v>
      </c>
      <c r="I1789" s="11">
        <f t="shared" si="55"/>
        <v>0.30466009952444056</v>
      </c>
      <c r="J1789" t="s">
        <v>24</v>
      </c>
      <c r="K1789" s="5">
        <v>38320</v>
      </c>
      <c r="L1789">
        <v>4</v>
      </c>
      <c r="M1789">
        <v>11</v>
      </c>
      <c r="N1789">
        <v>2004</v>
      </c>
      <c r="O1789" t="s">
        <v>167</v>
      </c>
      <c r="P1789">
        <v>117</v>
      </c>
      <c r="Q1789" t="s">
        <v>573</v>
      </c>
      <c r="R1789" t="s">
        <v>483</v>
      </c>
      <c r="S1789" t="s">
        <v>703</v>
      </c>
      <c r="T1789" t="s">
        <v>484</v>
      </c>
      <c r="U1789" t="s">
        <v>615</v>
      </c>
      <c r="V1789" t="s">
        <v>485</v>
      </c>
      <c r="W1789" t="s">
        <v>486</v>
      </c>
      <c r="X1789" t="s">
        <v>704</v>
      </c>
      <c r="Y1789" t="s">
        <v>31</v>
      </c>
      <c r="Z1789" t="s">
        <v>32</v>
      </c>
      <c r="AA1789" t="s">
        <v>106</v>
      </c>
      <c r="AB1789" t="s">
        <v>358</v>
      </c>
      <c r="AC1789" t="s">
        <v>35</v>
      </c>
    </row>
    <row r="1790" spans="1:29" x14ac:dyDescent="0.3">
      <c r="A1790">
        <v>10368</v>
      </c>
      <c r="B1790">
        <v>31</v>
      </c>
      <c r="C1790" s="10">
        <v>73.291661740874687</v>
      </c>
      <c r="D1790">
        <v>100</v>
      </c>
      <c r="E1790">
        <v>5</v>
      </c>
      <c r="F1790" t="str" cm="1">
        <f t="array" ref="F1790">_xlfn.IFS(G1790&lt;5000,"Small",AND(G1790&gt;=5000,G1790&lt;=10000),"Medium",G1790&gt;10000,"Large")</f>
        <v>Small</v>
      </c>
      <c r="G1790">
        <v>4223.13</v>
      </c>
      <c r="H1790" s="10">
        <f t="shared" si="54"/>
        <v>1951.0884860328847</v>
      </c>
      <c r="I1790" s="11">
        <f t="shared" si="55"/>
        <v>0.46200057446322623</v>
      </c>
      <c r="J1790" t="s">
        <v>24</v>
      </c>
      <c r="K1790" s="5">
        <v>38371</v>
      </c>
      <c r="L1790">
        <v>1</v>
      </c>
      <c r="M1790">
        <v>1</v>
      </c>
      <c r="N1790">
        <v>2005</v>
      </c>
      <c r="O1790" t="s">
        <v>167</v>
      </c>
      <c r="P1790">
        <v>117</v>
      </c>
      <c r="Q1790" t="s">
        <v>573</v>
      </c>
      <c r="R1790" t="s">
        <v>246</v>
      </c>
      <c r="S1790" t="s">
        <v>661</v>
      </c>
      <c r="T1790" t="s">
        <v>247</v>
      </c>
      <c r="U1790" t="s">
        <v>615</v>
      </c>
      <c r="V1790" t="s">
        <v>248</v>
      </c>
      <c r="W1790" t="s">
        <v>53</v>
      </c>
      <c r="X1790" t="s">
        <v>634</v>
      </c>
      <c r="Y1790" t="s">
        <v>31</v>
      </c>
      <c r="Z1790" t="s">
        <v>32</v>
      </c>
      <c r="AA1790" t="s">
        <v>249</v>
      </c>
      <c r="AB1790" t="s">
        <v>250</v>
      </c>
      <c r="AC1790" t="s">
        <v>49</v>
      </c>
    </row>
    <row r="1791" spans="1:29" x14ac:dyDescent="0.3">
      <c r="A1791">
        <v>10380</v>
      </c>
      <c r="B1791">
        <v>44</v>
      </c>
      <c r="C1791" s="10">
        <v>31.950284737164576</v>
      </c>
      <c r="D1791">
        <v>36.29</v>
      </c>
      <c r="E1791">
        <v>7</v>
      </c>
      <c r="F1791" t="str" cm="1">
        <f t="array" ref="F1791">_xlfn.IFS(G1791&lt;5000,"Small",AND(G1791&gt;=5000,G1791&lt;=10000),"Medium",G1791&gt;10000,"Large")</f>
        <v>Small</v>
      </c>
      <c r="G1791">
        <v>1596.76</v>
      </c>
      <c r="H1791" s="10">
        <f t="shared" si="54"/>
        <v>190.94747156475864</v>
      </c>
      <c r="I1791" s="11">
        <f t="shared" si="55"/>
        <v>0.11958432799215828</v>
      </c>
      <c r="J1791" t="s">
        <v>24</v>
      </c>
      <c r="K1791" s="5">
        <v>38399</v>
      </c>
      <c r="L1791">
        <v>1</v>
      </c>
      <c r="M1791">
        <v>2</v>
      </c>
      <c r="N1791">
        <v>2005</v>
      </c>
      <c r="O1791" t="s">
        <v>167</v>
      </c>
      <c r="P1791">
        <v>117</v>
      </c>
      <c r="Q1791" t="s">
        <v>573</v>
      </c>
      <c r="R1791" t="s">
        <v>161</v>
      </c>
      <c r="S1791" t="s">
        <v>723</v>
      </c>
      <c r="T1791" t="s">
        <v>162</v>
      </c>
      <c r="U1791" t="s">
        <v>615</v>
      </c>
      <c r="V1791" t="s">
        <v>163</v>
      </c>
      <c r="W1791" t="s">
        <v>615</v>
      </c>
      <c r="X1791" t="s">
        <v>646</v>
      </c>
      <c r="Y1791" t="s">
        <v>164</v>
      </c>
      <c r="Z1791" t="s">
        <v>40</v>
      </c>
      <c r="AA1791" t="s">
        <v>165</v>
      </c>
      <c r="AB1791" t="s">
        <v>166</v>
      </c>
      <c r="AC1791" t="s">
        <v>35</v>
      </c>
    </row>
    <row r="1792" spans="1:29" x14ac:dyDescent="0.3">
      <c r="A1792">
        <v>10407</v>
      </c>
      <c r="B1792">
        <v>59</v>
      </c>
      <c r="C1792" s="10">
        <v>61.546321567927762</v>
      </c>
      <c r="D1792">
        <v>98.65</v>
      </c>
      <c r="E1792">
        <v>5</v>
      </c>
      <c r="F1792" t="str" cm="1">
        <f t="array" ref="F1792">_xlfn.IFS(G1792&lt;5000,"Small",AND(G1792&gt;=5000,G1792&lt;=10000),"Medium",G1792&gt;10000,"Large")</f>
        <v>Medium</v>
      </c>
      <c r="G1792">
        <v>5820.35</v>
      </c>
      <c r="H1792" s="10">
        <f t="shared" si="54"/>
        <v>2189.1170274922624</v>
      </c>
      <c r="I1792" s="11">
        <f t="shared" si="55"/>
        <v>0.37611432774528375</v>
      </c>
      <c r="J1792" t="s">
        <v>359</v>
      </c>
      <c r="K1792" s="5">
        <v>38464</v>
      </c>
      <c r="L1792">
        <v>2</v>
      </c>
      <c r="M1792">
        <v>4</v>
      </c>
      <c r="N1792">
        <v>2005</v>
      </c>
      <c r="O1792" t="s">
        <v>167</v>
      </c>
      <c r="P1792">
        <v>117</v>
      </c>
      <c r="Q1792" t="s">
        <v>573</v>
      </c>
      <c r="R1792" t="s">
        <v>355</v>
      </c>
      <c r="S1792" t="s">
        <v>680</v>
      </c>
      <c r="T1792" t="s">
        <v>356</v>
      </c>
      <c r="U1792" t="s">
        <v>615</v>
      </c>
      <c r="V1792" t="s">
        <v>357</v>
      </c>
      <c r="W1792" t="s">
        <v>53</v>
      </c>
      <c r="X1792" t="s">
        <v>623</v>
      </c>
      <c r="Y1792" t="s">
        <v>31</v>
      </c>
      <c r="Z1792" t="s">
        <v>32</v>
      </c>
      <c r="AA1792" t="s">
        <v>95</v>
      </c>
      <c r="AB1792" t="s">
        <v>358</v>
      </c>
      <c r="AC1792" t="s">
        <v>49</v>
      </c>
    </row>
    <row r="1793" spans="1:29" x14ac:dyDescent="0.3">
      <c r="A1793">
        <v>10420</v>
      </c>
      <c r="B1793">
        <v>55</v>
      </c>
      <c r="C1793" s="10">
        <v>81.987723422267905</v>
      </c>
      <c r="D1793">
        <v>96.3</v>
      </c>
      <c r="E1793">
        <v>8</v>
      </c>
      <c r="F1793" t="str" cm="1">
        <f t="array" ref="F1793">_xlfn.IFS(G1793&lt;5000,"Small",AND(G1793&gt;=5000,G1793&lt;=10000),"Medium",G1793&gt;10000,"Large")</f>
        <v>Medium</v>
      </c>
      <c r="G1793">
        <v>5296.5</v>
      </c>
      <c r="H1793" s="10">
        <f t="shared" si="54"/>
        <v>787.17521177526487</v>
      </c>
      <c r="I1793" s="11">
        <f t="shared" si="55"/>
        <v>0.14862177131601337</v>
      </c>
      <c r="J1793" t="s">
        <v>271</v>
      </c>
      <c r="K1793" s="5">
        <v>38501</v>
      </c>
      <c r="L1793">
        <v>2</v>
      </c>
      <c r="M1793">
        <v>5</v>
      </c>
      <c r="N1793">
        <v>2005</v>
      </c>
      <c r="O1793" t="s">
        <v>167</v>
      </c>
      <c r="P1793">
        <v>117</v>
      </c>
      <c r="Q1793" t="s">
        <v>573</v>
      </c>
      <c r="R1793" t="s">
        <v>141</v>
      </c>
      <c r="S1793" t="s">
        <v>142</v>
      </c>
      <c r="T1793" t="s">
        <v>143</v>
      </c>
      <c r="U1793" t="s">
        <v>144</v>
      </c>
      <c r="V1793" t="s">
        <v>145</v>
      </c>
      <c r="W1793" t="s">
        <v>146</v>
      </c>
      <c r="X1793" t="s">
        <v>643</v>
      </c>
      <c r="Y1793" t="s">
        <v>88</v>
      </c>
      <c r="Z1793" t="s">
        <v>89</v>
      </c>
      <c r="AA1793" t="s">
        <v>147</v>
      </c>
      <c r="AB1793" t="s">
        <v>148</v>
      </c>
      <c r="AC1793" t="s">
        <v>49</v>
      </c>
    </row>
    <row r="1794" spans="1:29" x14ac:dyDescent="0.3">
      <c r="A1794">
        <v>10109</v>
      </c>
      <c r="B1794">
        <v>29</v>
      </c>
      <c r="C1794" s="10">
        <v>24.987120157991367</v>
      </c>
      <c r="D1794">
        <v>32.1</v>
      </c>
      <c r="E1794">
        <v>6</v>
      </c>
      <c r="F1794" t="str" cm="1">
        <f t="array" ref="F1794">_xlfn.IFS(G1794&lt;5000,"Small",AND(G1794&gt;=5000,G1794&lt;=10000),"Medium",G1794&gt;10000,"Large")</f>
        <v>Small</v>
      </c>
      <c r="G1794">
        <v>930.9</v>
      </c>
      <c r="H1794" s="10">
        <f t="shared" si="54"/>
        <v>206.27351541825033</v>
      </c>
      <c r="I1794" s="11">
        <f t="shared" si="55"/>
        <v>0.22158504180712249</v>
      </c>
      <c r="J1794" s="1" t="s">
        <v>24</v>
      </c>
      <c r="K1794" s="5">
        <v>37690</v>
      </c>
      <c r="L1794">
        <v>1</v>
      </c>
      <c r="M1794">
        <v>3</v>
      </c>
      <c r="N1794">
        <v>2003</v>
      </c>
      <c r="O1794" t="s">
        <v>167</v>
      </c>
      <c r="P1794">
        <v>37</v>
      </c>
      <c r="Q1794" t="s">
        <v>574</v>
      </c>
      <c r="R1794" t="s">
        <v>280</v>
      </c>
      <c r="S1794" t="s">
        <v>667</v>
      </c>
      <c r="T1794" t="s">
        <v>281</v>
      </c>
      <c r="U1794" t="s">
        <v>615</v>
      </c>
      <c r="V1794" t="s">
        <v>197</v>
      </c>
      <c r="W1794" t="s">
        <v>132</v>
      </c>
      <c r="X1794" t="s">
        <v>653</v>
      </c>
      <c r="Y1794" t="s">
        <v>31</v>
      </c>
      <c r="Z1794" t="s">
        <v>32</v>
      </c>
      <c r="AA1794" t="s">
        <v>116</v>
      </c>
      <c r="AB1794" t="s">
        <v>282</v>
      </c>
      <c r="AC1794" t="s">
        <v>35</v>
      </c>
    </row>
    <row r="1795" spans="1:29" x14ac:dyDescent="0.3">
      <c r="A1795">
        <v>10122</v>
      </c>
      <c r="B1795">
        <v>39</v>
      </c>
      <c r="C1795" s="10">
        <v>25.193659487168677</v>
      </c>
      <c r="D1795">
        <v>30.96</v>
      </c>
      <c r="E1795">
        <v>4</v>
      </c>
      <c r="F1795" t="str" cm="1">
        <f t="array" ref="F1795">_xlfn.IFS(G1795&lt;5000,"Small",AND(G1795&gt;=5000,G1795&lt;=10000),"Medium",G1795&gt;10000,"Large")</f>
        <v>Small</v>
      </c>
      <c r="G1795">
        <v>1207.44</v>
      </c>
      <c r="H1795" s="10">
        <f t="shared" ref="H1795:H1858" si="56">G1795-(B1795*C1795)</f>
        <v>224.8872800004217</v>
      </c>
      <c r="I1795" s="11">
        <f t="shared" ref="I1795:I1858" si="57">H1795/G1795</f>
        <v>0.18625130855398336</v>
      </c>
      <c r="J1795" s="1" t="s">
        <v>24</v>
      </c>
      <c r="K1795" s="5">
        <v>37749</v>
      </c>
      <c r="L1795">
        <v>2</v>
      </c>
      <c r="M1795">
        <v>5</v>
      </c>
      <c r="N1795">
        <v>2003</v>
      </c>
      <c r="O1795" t="s">
        <v>167</v>
      </c>
      <c r="P1795">
        <v>37</v>
      </c>
      <c r="Q1795" t="s">
        <v>574</v>
      </c>
      <c r="R1795" t="s">
        <v>387</v>
      </c>
      <c r="S1795" t="s">
        <v>753</v>
      </c>
      <c r="T1795" t="s">
        <v>388</v>
      </c>
      <c r="U1795" t="s">
        <v>615</v>
      </c>
      <c r="V1795" t="s">
        <v>389</v>
      </c>
      <c r="W1795" t="s">
        <v>615</v>
      </c>
      <c r="X1795" t="s">
        <v>686</v>
      </c>
      <c r="Y1795" t="s">
        <v>39</v>
      </c>
      <c r="Z1795" t="s">
        <v>40</v>
      </c>
      <c r="AA1795" t="s">
        <v>390</v>
      </c>
      <c r="AB1795" t="s">
        <v>391</v>
      </c>
      <c r="AC1795" t="s">
        <v>35</v>
      </c>
    </row>
    <row r="1796" spans="1:29" x14ac:dyDescent="0.3">
      <c r="A1796">
        <v>10135</v>
      </c>
      <c r="B1796">
        <v>20</v>
      </c>
      <c r="C1796" s="10">
        <v>23.475993337422761</v>
      </c>
      <c r="D1796">
        <v>35.869999999999997</v>
      </c>
      <c r="E1796">
        <v>1</v>
      </c>
      <c r="F1796" t="str" cm="1">
        <f t="array" ref="F1796">_xlfn.IFS(G1796&lt;5000,"Small",AND(G1796&gt;=5000,G1796&lt;=10000),"Medium",G1796&gt;10000,"Large")</f>
        <v>Small</v>
      </c>
      <c r="G1796">
        <v>717.4</v>
      </c>
      <c r="H1796" s="10">
        <f t="shared" si="56"/>
        <v>247.88013325154475</v>
      </c>
      <c r="I1796" s="11">
        <f t="shared" si="57"/>
        <v>0.34552569452403786</v>
      </c>
      <c r="J1796" s="1" t="s">
        <v>24</v>
      </c>
      <c r="K1796" s="5">
        <v>37804</v>
      </c>
      <c r="L1796">
        <v>3</v>
      </c>
      <c r="M1796">
        <v>7</v>
      </c>
      <c r="N1796">
        <v>2003</v>
      </c>
      <c r="O1796" t="s">
        <v>167</v>
      </c>
      <c r="P1796">
        <v>37</v>
      </c>
      <c r="Q1796" t="s">
        <v>574</v>
      </c>
      <c r="R1796" t="s">
        <v>246</v>
      </c>
      <c r="S1796" t="s">
        <v>661</v>
      </c>
      <c r="T1796" t="s">
        <v>247</v>
      </c>
      <c r="U1796" t="s">
        <v>615</v>
      </c>
      <c r="V1796" t="s">
        <v>248</v>
      </c>
      <c r="W1796" t="s">
        <v>53</v>
      </c>
      <c r="X1796" t="s">
        <v>634</v>
      </c>
      <c r="Y1796" t="s">
        <v>31</v>
      </c>
      <c r="Z1796" t="s">
        <v>32</v>
      </c>
      <c r="AA1796" t="s">
        <v>249</v>
      </c>
      <c r="AB1796" t="s">
        <v>250</v>
      </c>
      <c r="AC1796" t="s">
        <v>35</v>
      </c>
    </row>
    <row r="1797" spans="1:29" x14ac:dyDescent="0.3">
      <c r="A1797">
        <v>10147</v>
      </c>
      <c r="B1797">
        <v>25</v>
      </c>
      <c r="C1797" s="10">
        <v>31.973057960809879</v>
      </c>
      <c r="D1797">
        <v>42.67</v>
      </c>
      <c r="E1797">
        <v>1</v>
      </c>
      <c r="F1797" t="str" cm="1">
        <f t="array" ref="F1797">_xlfn.IFS(G1797&lt;5000,"Small",AND(G1797&gt;=5000,G1797&lt;=10000),"Medium",G1797&gt;10000,"Large")</f>
        <v>Small</v>
      </c>
      <c r="G1797">
        <v>1066.75</v>
      </c>
      <c r="H1797" s="10">
        <f t="shared" si="56"/>
        <v>267.42355097975303</v>
      </c>
      <c r="I1797" s="11">
        <f t="shared" si="57"/>
        <v>0.25068999388774599</v>
      </c>
      <c r="J1797" s="1" t="s">
        <v>24</v>
      </c>
      <c r="K1797" s="5">
        <v>37869</v>
      </c>
      <c r="L1797">
        <v>3</v>
      </c>
      <c r="M1797">
        <v>9</v>
      </c>
      <c r="N1797">
        <v>2003</v>
      </c>
      <c r="O1797" t="s">
        <v>167</v>
      </c>
      <c r="P1797">
        <v>37</v>
      </c>
      <c r="Q1797" t="s">
        <v>574</v>
      </c>
      <c r="R1797" t="s">
        <v>255</v>
      </c>
      <c r="S1797" t="s">
        <v>636</v>
      </c>
      <c r="T1797" t="s">
        <v>256</v>
      </c>
      <c r="U1797" t="s">
        <v>615</v>
      </c>
      <c r="V1797" t="s">
        <v>257</v>
      </c>
      <c r="W1797" t="s">
        <v>115</v>
      </c>
      <c r="X1797" t="s">
        <v>664</v>
      </c>
      <c r="Y1797" t="s">
        <v>31</v>
      </c>
      <c r="Z1797" t="s">
        <v>32</v>
      </c>
      <c r="AA1797" t="s">
        <v>249</v>
      </c>
      <c r="AB1797" t="s">
        <v>258</v>
      </c>
      <c r="AC1797" t="s">
        <v>35</v>
      </c>
    </row>
    <row r="1798" spans="1:29" x14ac:dyDescent="0.3">
      <c r="A1798">
        <v>10160</v>
      </c>
      <c r="B1798">
        <v>42</v>
      </c>
      <c r="C1798" s="10">
        <v>28.192504650929184</v>
      </c>
      <c r="D1798">
        <v>37</v>
      </c>
      <c r="E1798">
        <v>2</v>
      </c>
      <c r="F1798" t="str" cm="1">
        <f t="array" ref="F1798">_xlfn.IFS(G1798&lt;5000,"Small",AND(G1798&gt;=5000,G1798&lt;=10000),"Medium",G1798&gt;10000,"Large")</f>
        <v>Small</v>
      </c>
      <c r="G1798">
        <v>1554</v>
      </c>
      <c r="H1798" s="10">
        <f t="shared" si="56"/>
        <v>369.91480466097437</v>
      </c>
      <c r="I1798" s="11">
        <f t="shared" si="57"/>
        <v>0.23804041483975186</v>
      </c>
      <c r="J1798" s="1" t="s">
        <v>24</v>
      </c>
      <c r="K1798" s="5">
        <v>37905</v>
      </c>
      <c r="L1798">
        <v>4</v>
      </c>
      <c r="M1798">
        <v>10</v>
      </c>
      <c r="N1798">
        <v>2003</v>
      </c>
      <c r="O1798" t="s">
        <v>167</v>
      </c>
      <c r="P1798">
        <v>37</v>
      </c>
      <c r="Q1798" t="s">
        <v>574</v>
      </c>
      <c r="R1798" t="s">
        <v>322</v>
      </c>
      <c r="S1798" t="s">
        <v>674</v>
      </c>
      <c r="T1798" t="s">
        <v>323</v>
      </c>
      <c r="U1798" t="s">
        <v>615</v>
      </c>
      <c r="V1798" t="s">
        <v>324</v>
      </c>
      <c r="W1798" t="s">
        <v>53</v>
      </c>
      <c r="X1798" t="s">
        <v>615</v>
      </c>
      <c r="Y1798" t="s">
        <v>31</v>
      </c>
      <c r="Z1798" t="s">
        <v>32</v>
      </c>
      <c r="AA1798" t="s">
        <v>325</v>
      </c>
      <c r="AB1798" t="s">
        <v>96</v>
      </c>
      <c r="AC1798" t="s">
        <v>35</v>
      </c>
    </row>
    <row r="1799" spans="1:29" x14ac:dyDescent="0.3">
      <c r="A1799">
        <v>10171</v>
      </c>
      <c r="B1799">
        <v>36</v>
      </c>
      <c r="C1799" s="10">
        <v>22.536296279586246</v>
      </c>
      <c r="D1799">
        <v>35.49</v>
      </c>
      <c r="E1799">
        <v>4</v>
      </c>
      <c r="F1799" t="str" cm="1">
        <f t="array" ref="F1799">_xlfn.IFS(G1799&lt;5000,"Small",AND(G1799&gt;=5000,G1799&lt;=10000),"Medium",G1799&gt;10000,"Large")</f>
        <v>Small</v>
      </c>
      <c r="G1799">
        <v>1277.6400000000001</v>
      </c>
      <c r="H1799" s="10">
        <f t="shared" si="56"/>
        <v>466.33333393489522</v>
      </c>
      <c r="I1799" s="11">
        <f t="shared" si="57"/>
        <v>0.36499587828722896</v>
      </c>
      <c r="J1799" s="1" t="s">
        <v>24</v>
      </c>
      <c r="K1799" s="5">
        <v>37930</v>
      </c>
      <c r="L1799">
        <v>4</v>
      </c>
      <c r="M1799">
        <v>11</v>
      </c>
      <c r="N1799">
        <v>2003</v>
      </c>
      <c r="O1799" t="s">
        <v>167</v>
      </c>
      <c r="P1799">
        <v>37</v>
      </c>
      <c r="Q1799" t="s">
        <v>574</v>
      </c>
      <c r="R1799" t="s">
        <v>265</v>
      </c>
      <c r="S1799" t="s">
        <v>735</v>
      </c>
      <c r="T1799" t="s">
        <v>266</v>
      </c>
      <c r="U1799" t="s">
        <v>615</v>
      </c>
      <c r="V1799" t="s">
        <v>267</v>
      </c>
      <c r="W1799" t="s">
        <v>268</v>
      </c>
      <c r="X1799" t="s">
        <v>736</v>
      </c>
      <c r="Y1799" t="s">
        <v>209</v>
      </c>
      <c r="Z1799" t="s">
        <v>32</v>
      </c>
      <c r="AA1799" t="s">
        <v>269</v>
      </c>
      <c r="AB1799" t="s">
        <v>270</v>
      </c>
      <c r="AC1799" t="s">
        <v>35</v>
      </c>
    </row>
    <row r="1800" spans="1:29" x14ac:dyDescent="0.3">
      <c r="A1800">
        <v>10181</v>
      </c>
      <c r="B1800">
        <v>37</v>
      </c>
      <c r="C1800" s="10">
        <v>27.719889211434484</v>
      </c>
      <c r="D1800">
        <v>42.67</v>
      </c>
      <c r="E1800">
        <v>8</v>
      </c>
      <c r="F1800" t="str" cm="1">
        <f t="array" ref="F1800">_xlfn.IFS(G1800&lt;5000,"Small",AND(G1800&gt;=5000,G1800&lt;=10000),"Medium",G1800&gt;10000,"Large")</f>
        <v>Small</v>
      </c>
      <c r="G1800">
        <v>1578.79</v>
      </c>
      <c r="H1800" s="10">
        <f t="shared" si="56"/>
        <v>553.15409917692409</v>
      </c>
      <c r="I1800" s="11">
        <f t="shared" si="57"/>
        <v>0.35036584927502967</v>
      </c>
      <c r="J1800" s="1" t="s">
        <v>24</v>
      </c>
      <c r="K1800" s="5">
        <v>37937</v>
      </c>
      <c r="L1800">
        <v>4</v>
      </c>
      <c r="M1800">
        <v>11</v>
      </c>
      <c r="N1800">
        <v>2003</v>
      </c>
      <c r="O1800" t="s">
        <v>167</v>
      </c>
      <c r="P1800">
        <v>37</v>
      </c>
      <c r="Q1800" t="s">
        <v>574</v>
      </c>
      <c r="R1800" t="s">
        <v>70</v>
      </c>
      <c r="S1800" s="2" t="s">
        <v>625</v>
      </c>
      <c r="T1800" t="s">
        <v>71</v>
      </c>
      <c r="U1800" t="s">
        <v>615</v>
      </c>
      <c r="V1800" t="s">
        <v>72</v>
      </c>
      <c r="W1800" t="s">
        <v>615</v>
      </c>
      <c r="X1800" t="s">
        <v>715</v>
      </c>
      <c r="Y1800" t="s">
        <v>73</v>
      </c>
      <c r="Z1800" t="s">
        <v>40</v>
      </c>
      <c r="AA1800" t="s">
        <v>74</v>
      </c>
      <c r="AB1800" t="s">
        <v>75</v>
      </c>
      <c r="AC1800" t="s">
        <v>35</v>
      </c>
    </row>
    <row r="1801" spans="1:29" x14ac:dyDescent="0.3">
      <c r="A1801">
        <v>10192</v>
      </c>
      <c r="B1801">
        <v>30</v>
      </c>
      <c r="C1801" s="10">
        <v>20.301875399929759</v>
      </c>
      <c r="D1801">
        <v>30.59</v>
      </c>
      <c r="E1801">
        <v>13</v>
      </c>
      <c r="F1801" t="str" cm="1">
        <f t="array" ref="F1801">_xlfn.IFS(G1801&lt;5000,"Small",AND(G1801&gt;=5000,G1801&lt;=10000),"Medium",G1801&gt;10000,"Large")</f>
        <v>Small</v>
      </c>
      <c r="G1801">
        <v>917.7</v>
      </c>
      <c r="H1801" s="10">
        <f t="shared" si="56"/>
        <v>308.64373800210728</v>
      </c>
      <c r="I1801" s="11">
        <f t="shared" si="57"/>
        <v>0.33632313174469575</v>
      </c>
      <c r="J1801" t="s">
        <v>24</v>
      </c>
      <c r="K1801" s="5">
        <v>37945</v>
      </c>
      <c r="L1801">
        <v>4</v>
      </c>
      <c r="M1801">
        <v>11</v>
      </c>
      <c r="N1801">
        <v>2003</v>
      </c>
      <c r="O1801" t="s">
        <v>167</v>
      </c>
      <c r="P1801">
        <v>37</v>
      </c>
      <c r="Q1801" t="s">
        <v>574</v>
      </c>
      <c r="R1801" t="s">
        <v>251</v>
      </c>
      <c r="S1801" t="s">
        <v>662</v>
      </c>
      <c r="T1801" t="s">
        <v>252</v>
      </c>
      <c r="U1801" t="s">
        <v>615</v>
      </c>
      <c r="V1801" t="s">
        <v>253</v>
      </c>
      <c r="W1801" t="s">
        <v>254</v>
      </c>
      <c r="X1801" t="s">
        <v>663</v>
      </c>
      <c r="Y1801" t="s">
        <v>31</v>
      </c>
      <c r="Z1801" t="s">
        <v>32</v>
      </c>
      <c r="AA1801" t="s">
        <v>54</v>
      </c>
      <c r="AB1801" t="s">
        <v>250</v>
      </c>
      <c r="AC1801" t="s">
        <v>35</v>
      </c>
    </row>
    <row r="1802" spans="1:29" x14ac:dyDescent="0.3">
      <c r="A1802">
        <v>10203</v>
      </c>
      <c r="B1802">
        <v>21</v>
      </c>
      <c r="C1802" s="10">
        <v>25.341952546944395</v>
      </c>
      <c r="D1802">
        <v>37</v>
      </c>
      <c r="E1802">
        <v>2</v>
      </c>
      <c r="F1802" t="str" cm="1">
        <f t="array" ref="F1802">_xlfn.IFS(G1802&lt;5000,"Small",AND(G1802&gt;=5000,G1802&lt;=10000),"Medium",G1802&gt;10000,"Large")</f>
        <v>Small</v>
      </c>
      <c r="G1802">
        <v>777</v>
      </c>
      <c r="H1802" s="10">
        <f t="shared" si="56"/>
        <v>244.81899651416768</v>
      </c>
      <c r="I1802" s="11">
        <f t="shared" si="57"/>
        <v>0.31508236359609743</v>
      </c>
      <c r="J1802" s="1" t="s">
        <v>24</v>
      </c>
      <c r="K1802" s="5">
        <v>37957</v>
      </c>
      <c r="L1802">
        <v>4</v>
      </c>
      <c r="M1802">
        <v>12</v>
      </c>
      <c r="N1802">
        <v>2003</v>
      </c>
      <c r="O1802" t="s">
        <v>167</v>
      </c>
      <c r="P1802">
        <v>37</v>
      </c>
      <c r="Q1802" t="s">
        <v>574</v>
      </c>
      <c r="R1802" t="s">
        <v>161</v>
      </c>
      <c r="S1802" t="s">
        <v>723</v>
      </c>
      <c r="T1802" t="s">
        <v>162</v>
      </c>
      <c r="U1802" t="s">
        <v>615</v>
      </c>
      <c r="V1802" t="s">
        <v>163</v>
      </c>
      <c r="W1802" t="s">
        <v>615</v>
      </c>
      <c r="X1802" t="s">
        <v>646</v>
      </c>
      <c r="Y1802" t="s">
        <v>164</v>
      </c>
      <c r="Z1802" t="s">
        <v>40</v>
      </c>
      <c r="AA1802" t="s">
        <v>165</v>
      </c>
      <c r="AB1802" t="s">
        <v>166</v>
      </c>
      <c r="AC1802" t="s">
        <v>35</v>
      </c>
    </row>
    <row r="1803" spans="1:29" x14ac:dyDescent="0.3">
      <c r="A1803">
        <v>10212</v>
      </c>
      <c r="B1803">
        <v>34</v>
      </c>
      <c r="C1803" s="10">
        <v>27.605750405835373</v>
      </c>
      <c r="D1803">
        <v>43.42</v>
      </c>
      <c r="E1803">
        <v>12</v>
      </c>
      <c r="F1803" t="str" cm="1">
        <f t="array" ref="F1803">_xlfn.IFS(G1803&lt;5000,"Small",AND(G1803&gt;=5000,G1803&lt;=10000),"Medium",G1803&gt;10000,"Large")</f>
        <v>Small</v>
      </c>
      <c r="G1803">
        <v>1476.28</v>
      </c>
      <c r="H1803" s="10">
        <f t="shared" si="56"/>
        <v>537.68448620159734</v>
      </c>
      <c r="I1803" s="11">
        <f t="shared" si="57"/>
        <v>0.36421578982415082</v>
      </c>
      <c r="J1803" t="s">
        <v>24</v>
      </c>
      <c r="K1803" s="5">
        <v>38002</v>
      </c>
      <c r="L1803">
        <v>1</v>
      </c>
      <c r="M1803">
        <v>1</v>
      </c>
      <c r="N1803">
        <v>2004</v>
      </c>
      <c r="O1803" t="s">
        <v>167</v>
      </c>
      <c r="P1803">
        <v>37</v>
      </c>
      <c r="Q1803" t="s">
        <v>574</v>
      </c>
      <c r="R1803" t="s">
        <v>161</v>
      </c>
      <c r="S1803" t="s">
        <v>723</v>
      </c>
      <c r="T1803" t="s">
        <v>162</v>
      </c>
      <c r="U1803" t="s">
        <v>615</v>
      </c>
      <c r="V1803" t="s">
        <v>163</v>
      </c>
      <c r="W1803" t="s">
        <v>615</v>
      </c>
      <c r="X1803" t="s">
        <v>646</v>
      </c>
      <c r="Y1803" t="s">
        <v>164</v>
      </c>
      <c r="Z1803" t="s">
        <v>40</v>
      </c>
      <c r="AA1803" t="s">
        <v>165</v>
      </c>
      <c r="AB1803" t="s">
        <v>166</v>
      </c>
      <c r="AC1803" t="s">
        <v>35</v>
      </c>
    </row>
    <row r="1804" spans="1:29" x14ac:dyDescent="0.3">
      <c r="A1804">
        <v>10225</v>
      </c>
      <c r="B1804">
        <v>42</v>
      </c>
      <c r="C1804" s="10">
        <v>28.147750504163312</v>
      </c>
      <c r="D1804">
        <v>36.630000000000003</v>
      </c>
      <c r="E1804">
        <v>3</v>
      </c>
      <c r="F1804" t="str" cm="1">
        <f t="array" ref="F1804">_xlfn.IFS(G1804&lt;5000,"Small",AND(G1804&gt;=5000,G1804&lt;=10000),"Medium",G1804&gt;10000,"Large")</f>
        <v>Small</v>
      </c>
      <c r="G1804">
        <v>1538.46</v>
      </c>
      <c r="H1804" s="10">
        <f t="shared" si="56"/>
        <v>356.25447882514095</v>
      </c>
      <c r="I1804" s="11">
        <f t="shared" si="57"/>
        <v>0.23156564280198441</v>
      </c>
      <c r="J1804" t="s">
        <v>24</v>
      </c>
      <c r="K1804" s="5">
        <v>38039</v>
      </c>
      <c r="L1804">
        <v>1</v>
      </c>
      <c r="M1804">
        <v>2</v>
      </c>
      <c r="N1804">
        <v>2004</v>
      </c>
      <c r="O1804" t="s">
        <v>167</v>
      </c>
      <c r="P1804">
        <v>37</v>
      </c>
      <c r="Q1804" t="s">
        <v>574</v>
      </c>
      <c r="R1804" t="s">
        <v>398</v>
      </c>
      <c r="S1804" t="s">
        <v>755</v>
      </c>
      <c r="T1804" t="s">
        <v>399</v>
      </c>
      <c r="U1804" t="s">
        <v>615</v>
      </c>
      <c r="V1804" t="s">
        <v>400</v>
      </c>
      <c r="W1804" t="s">
        <v>615</v>
      </c>
      <c r="X1804" t="s">
        <v>688</v>
      </c>
      <c r="Y1804" t="s">
        <v>401</v>
      </c>
      <c r="Z1804" t="s">
        <v>40</v>
      </c>
      <c r="AA1804" t="s">
        <v>402</v>
      </c>
      <c r="AB1804" t="s">
        <v>96</v>
      </c>
      <c r="AC1804" t="s">
        <v>35</v>
      </c>
    </row>
    <row r="1805" spans="1:29" x14ac:dyDescent="0.3">
      <c r="A1805">
        <v>10239</v>
      </c>
      <c r="B1805">
        <v>20</v>
      </c>
      <c r="C1805" s="10">
        <v>31.976755977900893</v>
      </c>
      <c r="D1805">
        <v>44.56</v>
      </c>
      <c r="E1805">
        <v>2</v>
      </c>
      <c r="F1805" t="str" cm="1">
        <f t="array" ref="F1805">_xlfn.IFS(G1805&lt;5000,"Small",AND(G1805&gt;=5000,G1805&lt;=10000),"Medium",G1805&gt;10000,"Large")</f>
        <v>Small</v>
      </c>
      <c r="G1805">
        <v>891.2</v>
      </c>
      <c r="H1805" s="10">
        <f t="shared" si="56"/>
        <v>251.66488044198218</v>
      </c>
      <c r="I1805" s="11">
        <f t="shared" si="57"/>
        <v>0.28238877967008769</v>
      </c>
      <c r="J1805" s="1" t="s">
        <v>24</v>
      </c>
      <c r="K1805" s="5">
        <v>38089</v>
      </c>
      <c r="L1805">
        <v>2</v>
      </c>
      <c r="M1805">
        <v>4</v>
      </c>
      <c r="N1805">
        <v>2004</v>
      </c>
      <c r="O1805" t="s">
        <v>167</v>
      </c>
      <c r="P1805">
        <v>37</v>
      </c>
      <c r="Q1805" t="s">
        <v>574</v>
      </c>
      <c r="R1805" t="s">
        <v>350</v>
      </c>
      <c r="S1805" t="s">
        <v>749</v>
      </c>
      <c r="T1805" t="s">
        <v>351</v>
      </c>
      <c r="U1805" t="s">
        <v>615</v>
      </c>
      <c r="V1805" t="s">
        <v>352</v>
      </c>
      <c r="W1805" t="s">
        <v>615</v>
      </c>
      <c r="X1805" t="s">
        <v>679</v>
      </c>
      <c r="Y1805" t="s">
        <v>121</v>
      </c>
      <c r="Z1805" t="s">
        <v>40</v>
      </c>
      <c r="AA1805" t="s">
        <v>353</v>
      </c>
      <c r="AB1805" t="s">
        <v>354</v>
      </c>
      <c r="AC1805" t="s">
        <v>35</v>
      </c>
    </row>
    <row r="1806" spans="1:29" x14ac:dyDescent="0.3">
      <c r="A1806">
        <v>10253</v>
      </c>
      <c r="B1806">
        <v>40</v>
      </c>
      <c r="C1806" s="10">
        <v>28.190027173104998</v>
      </c>
      <c r="D1806">
        <v>42.67</v>
      </c>
      <c r="E1806">
        <v>7</v>
      </c>
      <c r="F1806" t="str" cm="1">
        <f t="array" ref="F1806">_xlfn.IFS(G1806&lt;5000,"Small",AND(G1806&gt;=5000,G1806&lt;=10000),"Medium",G1806&gt;10000,"Large")</f>
        <v>Small</v>
      </c>
      <c r="G1806">
        <v>1706.8</v>
      </c>
      <c r="H1806" s="10">
        <f t="shared" si="56"/>
        <v>579.19891307579996</v>
      </c>
      <c r="I1806" s="11">
        <f t="shared" si="57"/>
        <v>0.33934785157944691</v>
      </c>
      <c r="J1806" s="1" t="s">
        <v>307</v>
      </c>
      <c r="K1806" s="5">
        <v>38139</v>
      </c>
      <c r="L1806">
        <v>2</v>
      </c>
      <c r="M1806">
        <v>6</v>
      </c>
      <c r="N1806">
        <v>2004</v>
      </c>
      <c r="O1806" t="s">
        <v>167</v>
      </c>
      <c r="P1806">
        <v>37</v>
      </c>
      <c r="Q1806" t="s">
        <v>574</v>
      </c>
      <c r="R1806" t="s">
        <v>154</v>
      </c>
      <c r="S1806" t="s">
        <v>721</v>
      </c>
      <c r="T1806" t="s">
        <v>155</v>
      </c>
      <c r="U1806" t="s">
        <v>615</v>
      </c>
      <c r="V1806" t="s">
        <v>156</v>
      </c>
      <c r="W1806" t="s">
        <v>615</v>
      </c>
      <c r="X1806" t="s">
        <v>722</v>
      </c>
      <c r="Y1806" t="s">
        <v>157</v>
      </c>
      <c r="Z1806" t="s">
        <v>40</v>
      </c>
      <c r="AA1806" t="s">
        <v>158</v>
      </c>
      <c r="AB1806" t="s">
        <v>159</v>
      </c>
      <c r="AC1806" t="s">
        <v>35</v>
      </c>
    </row>
    <row r="1807" spans="1:29" x14ac:dyDescent="0.3">
      <c r="A1807">
        <v>10266</v>
      </c>
      <c r="B1807">
        <v>34</v>
      </c>
      <c r="C1807" s="10">
        <v>33.948888120682362</v>
      </c>
      <c r="D1807">
        <v>40.4</v>
      </c>
      <c r="E1807">
        <v>8</v>
      </c>
      <c r="F1807" t="str" cm="1">
        <f t="array" ref="F1807">_xlfn.IFS(G1807&lt;5000,"Small",AND(G1807&gt;=5000,G1807&lt;=10000),"Medium",G1807&gt;10000,"Large")</f>
        <v>Small</v>
      </c>
      <c r="G1807">
        <v>1373.6</v>
      </c>
      <c r="H1807" s="10">
        <f t="shared" si="56"/>
        <v>219.33780389679964</v>
      </c>
      <c r="I1807" s="11">
        <f t="shared" si="57"/>
        <v>0.15968098711182269</v>
      </c>
      <c r="J1807" s="1" t="s">
        <v>24</v>
      </c>
      <c r="K1807" s="5">
        <v>38174</v>
      </c>
      <c r="L1807">
        <v>3</v>
      </c>
      <c r="M1807">
        <v>7</v>
      </c>
      <c r="N1807">
        <v>2004</v>
      </c>
      <c r="O1807" t="s">
        <v>167</v>
      </c>
      <c r="P1807">
        <v>37</v>
      </c>
      <c r="Q1807" t="s">
        <v>574</v>
      </c>
      <c r="R1807" t="s">
        <v>403</v>
      </c>
      <c r="S1807" t="s">
        <v>756</v>
      </c>
      <c r="T1807" t="s">
        <v>404</v>
      </c>
      <c r="U1807" t="s">
        <v>615</v>
      </c>
      <c r="V1807" t="s">
        <v>405</v>
      </c>
      <c r="W1807" t="s">
        <v>615</v>
      </c>
      <c r="X1807" t="s">
        <v>689</v>
      </c>
      <c r="Y1807" t="s">
        <v>235</v>
      </c>
      <c r="Z1807" t="s">
        <v>40</v>
      </c>
      <c r="AA1807" t="s">
        <v>406</v>
      </c>
      <c r="AB1807" t="s">
        <v>407</v>
      </c>
      <c r="AC1807" t="s">
        <v>35</v>
      </c>
    </row>
    <row r="1808" spans="1:29" x14ac:dyDescent="0.3">
      <c r="A1808">
        <v>10278</v>
      </c>
      <c r="B1808">
        <v>31</v>
      </c>
      <c r="C1808" s="10">
        <v>26.629545246826492</v>
      </c>
      <c r="D1808">
        <v>38.89</v>
      </c>
      <c r="E1808">
        <v>8</v>
      </c>
      <c r="F1808" t="str" cm="1">
        <f t="array" ref="F1808">_xlfn.IFS(G1808&lt;5000,"Small",AND(G1808&gt;=5000,G1808&lt;=10000),"Medium",G1808&gt;10000,"Large")</f>
        <v>Small</v>
      </c>
      <c r="G1808">
        <v>1205.5899999999999</v>
      </c>
      <c r="H1808" s="10">
        <f t="shared" si="56"/>
        <v>380.0740973483787</v>
      </c>
      <c r="I1808" s="11">
        <f t="shared" si="57"/>
        <v>0.3152598290864877</v>
      </c>
      <c r="J1808" s="1" t="s">
        <v>24</v>
      </c>
      <c r="K1808" s="5">
        <v>38205</v>
      </c>
      <c r="L1808">
        <v>3</v>
      </c>
      <c r="M1808">
        <v>8</v>
      </c>
      <c r="N1808">
        <v>2004</v>
      </c>
      <c r="O1808" t="s">
        <v>167</v>
      </c>
      <c r="P1808">
        <v>37</v>
      </c>
      <c r="Q1808" t="s">
        <v>574</v>
      </c>
      <c r="R1808" t="s">
        <v>483</v>
      </c>
      <c r="S1808" t="s">
        <v>703</v>
      </c>
      <c r="T1808" t="s">
        <v>484</v>
      </c>
      <c r="U1808" t="s">
        <v>615</v>
      </c>
      <c r="V1808" t="s">
        <v>485</v>
      </c>
      <c r="W1808" t="s">
        <v>486</v>
      </c>
      <c r="X1808" t="s">
        <v>704</v>
      </c>
      <c r="Y1808" t="s">
        <v>31</v>
      </c>
      <c r="Z1808" t="s">
        <v>32</v>
      </c>
      <c r="AA1808" t="s">
        <v>106</v>
      </c>
      <c r="AB1808" t="s">
        <v>358</v>
      </c>
      <c r="AC1808" t="s">
        <v>35</v>
      </c>
    </row>
    <row r="1809" spans="1:29" x14ac:dyDescent="0.3">
      <c r="A1809">
        <v>10287</v>
      </c>
      <c r="B1809">
        <v>36</v>
      </c>
      <c r="C1809" s="10">
        <v>30.853668667124431</v>
      </c>
      <c r="D1809">
        <v>39.65</v>
      </c>
      <c r="E1809">
        <v>6</v>
      </c>
      <c r="F1809" t="str" cm="1">
        <f t="array" ref="F1809">_xlfn.IFS(G1809&lt;5000,"Small",AND(G1809&gt;=5000,G1809&lt;=10000),"Medium",G1809&gt;10000,"Large")</f>
        <v>Small</v>
      </c>
      <c r="G1809">
        <v>1427.4</v>
      </c>
      <c r="H1809" s="10">
        <f t="shared" si="56"/>
        <v>316.66792798352049</v>
      </c>
      <c r="I1809" s="11">
        <f t="shared" si="57"/>
        <v>0.22184946615070791</v>
      </c>
      <c r="J1809" t="s">
        <v>24</v>
      </c>
      <c r="K1809" s="5">
        <v>38229</v>
      </c>
      <c r="L1809">
        <v>3</v>
      </c>
      <c r="M1809">
        <v>8</v>
      </c>
      <c r="N1809">
        <v>2004</v>
      </c>
      <c r="O1809" t="s">
        <v>167</v>
      </c>
      <c r="P1809">
        <v>37</v>
      </c>
      <c r="Q1809" t="s">
        <v>574</v>
      </c>
      <c r="R1809" t="s">
        <v>398</v>
      </c>
      <c r="S1809" t="s">
        <v>755</v>
      </c>
      <c r="T1809" t="s">
        <v>399</v>
      </c>
      <c r="U1809" t="s">
        <v>615</v>
      </c>
      <c r="V1809" t="s">
        <v>400</v>
      </c>
      <c r="W1809" t="s">
        <v>615</v>
      </c>
      <c r="X1809" t="s">
        <v>688</v>
      </c>
      <c r="Y1809" t="s">
        <v>401</v>
      </c>
      <c r="Z1809" t="s">
        <v>40</v>
      </c>
      <c r="AA1809" t="s">
        <v>402</v>
      </c>
      <c r="AB1809" t="s">
        <v>96</v>
      </c>
      <c r="AC1809" t="s">
        <v>35</v>
      </c>
    </row>
    <row r="1810" spans="1:29" x14ac:dyDescent="0.3">
      <c r="A1810">
        <v>10301</v>
      </c>
      <c r="B1810">
        <v>48</v>
      </c>
      <c r="C1810" s="10">
        <v>21.948101128039582</v>
      </c>
      <c r="D1810">
        <v>34.36</v>
      </c>
      <c r="E1810">
        <v>10</v>
      </c>
      <c r="F1810" t="str" cm="1">
        <f t="array" ref="F1810">_xlfn.IFS(G1810&lt;5000,"Small",AND(G1810&gt;=5000,G1810&lt;=10000),"Medium",G1810&gt;10000,"Large")</f>
        <v>Small</v>
      </c>
      <c r="G1810">
        <v>1649.28</v>
      </c>
      <c r="H1810" s="10">
        <f t="shared" si="56"/>
        <v>595.77114585410004</v>
      </c>
      <c r="I1810" s="11">
        <f t="shared" si="57"/>
        <v>0.36123104982422638</v>
      </c>
      <c r="J1810" s="1" t="s">
        <v>24</v>
      </c>
      <c r="K1810" s="5">
        <v>37899</v>
      </c>
      <c r="L1810">
        <v>4</v>
      </c>
      <c r="M1810">
        <v>10</v>
      </c>
      <c r="N1810">
        <v>2003</v>
      </c>
      <c r="O1810" t="s">
        <v>167</v>
      </c>
      <c r="P1810">
        <v>37</v>
      </c>
      <c r="Q1810" t="s">
        <v>574</v>
      </c>
      <c r="R1810" t="s">
        <v>487</v>
      </c>
      <c r="S1810" s="2" t="s">
        <v>705</v>
      </c>
      <c r="T1810" t="s">
        <v>488</v>
      </c>
      <c r="U1810" t="s">
        <v>615</v>
      </c>
      <c r="V1810" t="s">
        <v>489</v>
      </c>
      <c r="W1810" t="s">
        <v>615</v>
      </c>
      <c r="X1810" t="s">
        <v>761</v>
      </c>
      <c r="Y1810" t="s">
        <v>73</v>
      </c>
      <c r="Z1810" t="s">
        <v>40</v>
      </c>
      <c r="AA1810" t="s">
        <v>490</v>
      </c>
      <c r="AB1810" t="s">
        <v>491</v>
      </c>
      <c r="AC1810" t="s">
        <v>35</v>
      </c>
    </row>
    <row r="1811" spans="1:29" x14ac:dyDescent="0.3">
      <c r="A1811">
        <v>10310</v>
      </c>
      <c r="B1811">
        <v>33</v>
      </c>
      <c r="C1811" s="10">
        <v>32.189464072330026</v>
      </c>
      <c r="D1811">
        <v>41.91</v>
      </c>
      <c r="E1811">
        <v>4</v>
      </c>
      <c r="F1811" t="str" cm="1">
        <f t="array" ref="F1811">_xlfn.IFS(G1811&lt;5000,"Small",AND(G1811&gt;=5000,G1811&lt;=10000),"Medium",G1811&gt;10000,"Large")</f>
        <v>Small</v>
      </c>
      <c r="G1811">
        <v>1383.03</v>
      </c>
      <c r="H1811" s="10">
        <f t="shared" si="56"/>
        <v>320.77768561310904</v>
      </c>
      <c r="I1811" s="11">
        <f t="shared" si="57"/>
        <v>0.23193834234478575</v>
      </c>
      <c r="J1811" t="s">
        <v>24</v>
      </c>
      <c r="K1811" s="5">
        <v>38276</v>
      </c>
      <c r="L1811">
        <v>4</v>
      </c>
      <c r="M1811">
        <v>10</v>
      </c>
      <c r="N1811">
        <v>2004</v>
      </c>
      <c r="O1811" t="s">
        <v>167</v>
      </c>
      <c r="P1811">
        <v>37</v>
      </c>
      <c r="Q1811" t="s">
        <v>574</v>
      </c>
      <c r="R1811" t="s">
        <v>392</v>
      </c>
      <c r="S1811" t="s">
        <v>754</v>
      </c>
      <c r="T1811" t="s">
        <v>393</v>
      </c>
      <c r="U1811" t="s">
        <v>615</v>
      </c>
      <c r="V1811" t="s">
        <v>394</v>
      </c>
      <c r="W1811" t="s">
        <v>615</v>
      </c>
      <c r="X1811" t="s">
        <v>687</v>
      </c>
      <c r="Y1811" t="s">
        <v>395</v>
      </c>
      <c r="Z1811" t="s">
        <v>40</v>
      </c>
      <c r="AA1811" t="s">
        <v>396</v>
      </c>
      <c r="AB1811" t="s">
        <v>397</v>
      </c>
      <c r="AC1811" t="s">
        <v>35</v>
      </c>
    </row>
    <row r="1812" spans="1:29" x14ac:dyDescent="0.3">
      <c r="A1812">
        <v>10321</v>
      </c>
      <c r="B1812">
        <v>37</v>
      </c>
      <c r="C1812" s="10">
        <v>22.578525907691358</v>
      </c>
      <c r="D1812">
        <v>33.229999999999997</v>
      </c>
      <c r="E1812">
        <v>12</v>
      </c>
      <c r="F1812" t="str" cm="1">
        <f t="array" ref="F1812">_xlfn.IFS(G1812&lt;5000,"Small",AND(G1812&gt;=5000,G1812&lt;=10000),"Medium",G1812&gt;10000,"Large")</f>
        <v>Small</v>
      </c>
      <c r="G1812">
        <v>1229.51</v>
      </c>
      <c r="H1812" s="10">
        <f t="shared" si="56"/>
        <v>394.10454141541982</v>
      </c>
      <c r="I1812" s="11">
        <f t="shared" si="57"/>
        <v>0.32053789022896911</v>
      </c>
      <c r="J1812" s="1" t="s">
        <v>24</v>
      </c>
      <c r="K1812" s="5">
        <v>38295</v>
      </c>
      <c r="L1812">
        <v>4</v>
      </c>
      <c r="M1812">
        <v>11</v>
      </c>
      <c r="N1812">
        <v>2004</v>
      </c>
      <c r="O1812" t="s">
        <v>167</v>
      </c>
      <c r="P1812">
        <v>37</v>
      </c>
      <c r="Q1812" t="s">
        <v>574</v>
      </c>
      <c r="R1812" t="s">
        <v>149</v>
      </c>
      <c r="S1812" t="s">
        <v>644</v>
      </c>
      <c r="T1812" t="s">
        <v>150</v>
      </c>
      <c r="U1812" t="s">
        <v>615</v>
      </c>
      <c r="V1812" t="s">
        <v>151</v>
      </c>
      <c r="W1812" t="s">
        <v>115</v>
      </c>
      <c r="X1812" t="s">
        <v>645</v>
      </c>
      <c r="Y1812" t="s">
        <v>31</v>
      </c>
      <c r="Z1812" t="s">
        <v>32</v>
      </c>
      <c r="AA1812" t="s">
        <v>152</v>
      </c>
      <c r="AB1812" t="s">
        <v>153</v>
      </c>
      <c r="AC1812" t="s">
        <v>35</v>
      </c>
    </row>
    <row r="1813" spans="1:29" x14ac:dyDescent="0.3">
      <c r="A1813">
        <v>10331</v>
      </c>
      <c r="B1813">
        <v>27</v>
      </c>
      <c r="C1813" s="10">
        <v>28.128455421985784</v>
      </c>
      <c r="D1813">
        <v>42.24</v>
      </c>
      <c r="E1813">
        <v>13</v>
      </c>
      <c r="F1813" t="str" cm="1">
        <f t="array" ref="F1813">_xlfn.IFS(G1813&lt;5000,"Small",AND(G1813&gt;=5000,G1813&lt;=10000),"Medium",G1813&gt;10000,"Large")</f>
        <v>Small</v>
      </c>
      <c r="G1813">
        <v>1140.48</v>
      </c>
      <c r="H1813" s="10">
        <f t="shared" si="56"/>
        <v>381.01170360638389</v>
      </c>
      <c r="I1813" s="11">
        <f t="shared" si="57"/>
        <v>0.33408012732041237</v>
      </c>
      <c r="J1813" t="s">
        <v>24</v>
      </c>
      <c r="K1813" s="5">
        <v>38308</v>
      </c>
      <c r="L1813">
        <v>4</v>
      </c>
      <c r="M1813">
        <v>11</v>
      </c>
      <c r="N1813">
        <v>2004</v>
      </c>
      <c r="O1813" t="s">
        <v>167</v>
      </c>
      <c r="P1813">
        <v>37</v>
      </c>
      <c r="Q1813" t="s">
        <v>574</v>
      </c>
      <c r="R1813" t="s">
        <v>280</v>
      </c>
      <c r="S1813" t="s">
        <v>667</v>
      </c>
      <c r="T1813" t="s">
        <v>281</v>
      </c>
      <c r="U1813" t="s">
        <v>615</v>
      </c>
      <c r="V1813" t="s">
        <v>197</v>
      </c>
      <c r="W1813" t="s">
        <v>132</v>
      </c>
      <c r="X1813" t="s">
        <v>653</v>
      </c>
      <c r="Y1813" t="s">
        <v>31</v>
      </c>
      <c r="Z1813" t="s">
        <v>32</v>
      </c>
      <c r="AA1813" t="s">
        <v>116</v>
      </c>
      <c r="AB1813" t="s">
        <v>282</v>
      </c>
      <c r="AC1813" t="s">
        <v>35</v>
      </c>
    </row>
    <row r="1814" spans="1:29" x14ac:dyDescent="0.3">
      <c r="A1814">
        <v>10342</v>
      </c>
      <c r="B1814">
        <v>39</v>
      </c>
      <c r="C1814" s="10">
        <v>28.613327074341374</v>
      </c>
      <c r="D1814">
        <v>40.4</v>
      </c>
      <c r="E1814">
        <v>9</v>
      </c>
      <c r="F1814" t="str" cm="1">
        <f t="array" ref="F1814">_xlfn.IFS(G1814&lt;5000,"Small",AND(G1814&gt;=5000,G1814&lt;=10000),"Medium",G1814&gt;10000,"Large")</f>
        <v>Small</v>
      </c>
      <c r="G1814">
        <v>1575.6</v>
      </c>
      <c r="H1814" s="10">
        <f t="shared" si="56"/>
        <v>459.68024410068642</v>
      </c>
      <c r="I1814" s="11">
        <f t="shared" si="57"/>
        <v>0.29174932984303531</v>
      </c>
      <c r="J1814" t="s">
        <v>24</v>
      </c>
      <c r="K1814" s="5">
        <v>38315</v>
      </c>
      <c r="L1814">
        <v>4</v>
      </c>
      <c r="M1814">
        <v>11</v>
      </c>
      <c r="N1814">
        <v>2004</v>
      </c>
      <c r="O1814" t="s">
        <v>167</v>
      </c>
      <c r="P1814">
        <v>37</v>
      </c>
      <c r="Q1814" t="s">
        <v>574</v>
      </c>
      <c r="R1814" t="s">
        <v>83</v>
      </c>
      <c r="S1814" s="2" t="s">
        <v>628</v>
      </c>
      <c r="T1814" t="s">
        <v>84</v>
      </c>
      <c r="U1814" t="s">
        <v>85</v>
      </c>
      <c r="V1814" t="s">
        <v>86</v>
      </c>
      <c r="W1814" t="s">
        <v>87</v>
      </c>
      <c r="X1814" t="s">
        <v>629</v>
      </c>
      <c r="Y1814" t="s">
        <v>88</v>
      </c>
      <c r="Z1814" t="s">
        <v>89</v>
      </c>
      <c r="AA1814" t="s">
        <v>90</v>
      </c>
      <c r="AB1814" t="s">
        <v>91</v>
      </c>
      <c r="AC1814" t="s">
        <v>35</v>
      </c>
    </row>
    <row r="1815" spans="1:29" x14ac:dyDescent="0.3">
      <c r="A1815">
        <v>10355</v>
      </c>
      <c r="B1815">
        <v>36</v>
      </c>
      <c r="C1815" s="10">
        <v>33.77073596106645</v>
      </c>
      <c r="D1815">
        <v>38.520000000000003</v>
      </c>
      <c r="E1815">
        <v>4</v>
      </c>
      <c r="F1815" t="str" cm="1">
        <f t="array" ref="F1815">_xlfn.IFS(G1815&lt;5000,"Small",AND(G1815&gt;=5000,G1815&lt;=10000),"Medium",G1815&gt;10000,"Large")</f>
        <v>Small</v>
      </c>
      <c r="G1815">
        <v>1386.72</v>
      </c>
      <c r="H1815" s="10">
        <f t="shared" si="56"/>
        <v>170.97350540160778</v>
      </c>
      <c r="I1815" s="11">
        <f t="shared" si="57"/>
        <v>0.12329345895466119</v>
      </c>
      <c r="J1815" s="1" t="s">
        <v>24</v>
      </c>
      <c r="K1815" s="5">
        <v>38328</v>
      </c>
      <c r="L1815">
        <v>4</v>
      </c>
      <c r="M1815">
        <v>12</v>
      </c>
      <c r="N1815">
        <v>2004</v>
      </c>
      <c r="O1815" t="s">
        <v>167</v>
      </c>
      <c r="P1815">
        <v>37</v>
      </c>
      <c r="Q1815" t="s">
        <v>574</v>
      </c>
      <c r="R1815" t="s">
        <v>161</v>
      </c>
      <c r="S1815" t="s">
        <v>723</v>
      </c>
      <c r="T1815" t="s">
        <v>162</v>
      </c>
      <c r="U1815" t="s">
        <v>615</v>
      </c>
      <c r="V1815" t="s">
        <v>163</v>
      </c>
      <c r="W1815" t="s">
        <v>615</v>
      </c>
      <c r="X1815" t="s">
        <v>646</v>
      </c>
      <c r="Y1815" t="s">
        <v>164</v>
      </c>
      <c r="Z1815" t="s">
        <v>40</v>
      </c>
      <c r="AA1815" t="s">
        <v>165</v>
      </c>
      <c r="AB1815" t="s">
        <v>166</v>
      </c>
      <c r="AC1815" t="s">
        <v>35</v>
      </c>
    </row>
    <row r="1816" spans="1:29" x14ac:dyDescent="0.3">
      <c r="A1816">
        <v>10367</v>
      </c>
      <c r="B1816">
        <v>36</v>
      </c>
      <c r="C1816" s="10">
        <v>76.909229020672313</v>
      </c>
      <c r="D1816">
        <v>100</v>
      </c>
      <c r="E1816">
        <v>2</v>
      </c>
      <c r="F1816" t="str" cm="1">
        <f t="array" ref="F1816">_xlfn.IFS(G1816&lt;5000,"Small",AND(G1816&gt;=5000,G1816&lt;=10000),"Medium",G1816&gt;10000,"Large")</f>
        <v>Medium</v>
      </c>
      <c r="G1816">
        <v>5018.3999999999996</v>
      </c>
      <c r="H1816" s="10">
        <f t="shared" si="56"/>
        <v>2249.6677552557962</v>
      </c>
      <c r="I1816" s="11">
        <f t="shared" si="57"/>
        <v>0.44828386642272366</v>
      </c>
      <c r="J1816" s="1" t="s">
        <v>365</v>
      </c>
      <c r="K1816" s="5">
        <v>38364</v>
      </c>
      <c r="L1816">
        <v>1</v>
      </c>
      <c r="M1816">
        <v>1</v>
      </c>
      <c r="N1816">
        <v>2005</v>
      </c>
      <c r="O1816" t="s">
        <v>167</v>
      </c>
      <c r="P1816">
        <v>37</v>
      </c>
      <c r="Q1816" t="s">
        <v>574</v>
      </c>
      <c r="R1816" t="s">
        <v>50</v>
      </c>
      <c r="S1816" t="s">
        <v>619</v>
      </c>
      <c r="T1816" t="s">
        <v>51</v>
      </c>
      <c r="U1816" t="s">
        <v>615</v>
      </c>
      <c r="V1816" t="s">
        <v>52</v>
      </c>
      <c r="W1816" t="s">
        <v>53</v>
      </c>
      <c r="X1816" t="s">
        <v>620</v>
      </c>
      <c r="Y1816" t="s">
        <v>31</v>
      </c>
      <c r="Z1816" t="s">
        <v>32</v>
      </c>
      <c r="AA1816" t="s">
        <v>54</v>
      </c>
      <c r="AB1816" t="s">
        <v>55</v>
      </c>
      <c r="AC1816" t="s">
        <v>49</v>
      </c>
    </row>
    <row r="1817" spans="1:29" x14ac:dyDescent="0.3">
      <c r="A1817">
        <v>10378</v>
      </c>
      <c r="B1817">
        <v>41</v>
      </c>
      <c r="C1817" s="10">
        <v>73.728120295808168</v>
      </c>
      <c r="D1817">
        <v>100</v>
      </c>
      <c r="E1817">
        <v>7</v>
      </c>
      <c r="F1817" t="str" cm="1">
        <f t="array" ref="F1817">_xlfn.IFS(G1817&lt;5000,"Small",AND(G1817&gt;=5000,G1817&lt;=10000),"Medium",G1817&gt;10000,"Large")</f>
        <v>Medium</v>
      </c>
      <c r="G1817">
        <v>5856.85</v>
      </c>
      <c r="H1817" s="10">
        <f t="shared" si="56"/>
        <v>2833.9970678718655</v>
      </c>
      <c r="I1817" s="11">
        <f t="shared" si="57"/>
        <v>0.4838773517969327</v>
      </c>
      <c r="J1817" s="1" t="s">
        <v>24</v>
      </c>
      <c r="K1817" s="5">
        <v>38393</v>
      </c>
      <c r="L1817">
        <v>1</v>
      </c>
      <c r="M1817">
        <v>2</v>
      </c>
      <c r="N1817">
        <v>2005</v>
      </c>
      <c r="O1817" t="s">
        <v>167</v>
      </c>
      <c r="P1817">
        <v>37</v>
      </c>
      <c r="Q1817" t="s">
        <v>574</v>
      </c>
      <c r="R1817" t="s">
        <v>161</v>
      </c>
      <c r="S1817" t="s">
        <v>723</v>
      </c>
      <c r="T1817" t="s">
        <v>162</v>
      </c>
      <c r="U1817" t="s">
        <v>615</v>
      </c>
      <c r="V1817" t="s">
        <v>163</v>
      </c>
      <c r="W1817" t="s">
        <v>615</v>
      </c>
      <c r="X1817" t="s">
        <v>646</v>
      </c>
      <c r="Y1817" t="s">
        <v>164</v>
      </c>
      <c r="Z1817" t="s">
        <v>40</v>
      </c>
      <c r="AA1817" t="s">
        <v>165</v>
      </c>
      <c r="AB1817" t="s">
        <v>166</v>
      </c>
      <c r="AC1817" t="s">
        <v>49</v>
      </c>
    </row>
    <row r="1818" spans="1:29" x14ac:dyDescent="0.3">
      <c r="A1818">
        <v>10390</v>
      </c>
      <c r="B1818">
        <v>37</v>
      </c>
      <c r="C1818" s="10">
        <v>72.371573583462833</v>
      </c>
      <c r="D1818">
        <v>100</v>
      </c>
      <c r="E1818">
        <v>5</v>
      </c>
      <c r="F1818" t="str" cm="1">
        <f t="array" ref="F1818">_xlfn.IFS(G1818&lt;5000,"Small",AND(G1818&gt;=5000,G1818&lt;=10000),"Medium",G1818&gt;10000,"Large")</f>
        <v>Small</v>
      </c>
      <c r="G1818">
        <v>4894.7299999999996</v>
      </c>
      <c r="H1818" s="10">
        <f t="shared" si="56"/>
        <v>2216.9817774118746</v>
      </c>
      <c r="I1818" s="11">
        <f t="shared" si="57"/>
        <v>0.45293239410792319</v>
      </c>
      <c r="J1818" s="1" t="s">
        <v>24</v>
      </c>
      <c r="K1818" s="5">
        <v>38415</v>
      </c>
      <c r="L1818">
        <v>1</v>
      </c>
      <c r="M1818">
        <v>3</v>
      </c>
      <c r="N1818">
        <v>2005</v>
      </c>
      <c r="O1818" t="s">
        <v>167</v>
      </c>
      <c r="P1818">
        <v>37</v>
      </c>
      <c r="Q1818" t="s">
        <v>574</v>
      </c>
      <c r="R1818" t="s">
        <v>246</v>
      </c>
      <c r="S1818" t="s">
        <v>661</v>
      </c>
      <c r="T1818" t="s">
        <v>247</v>
      </c>
      <c r="U1818" t="s">
        <v>615</v>
      </c>
      <c r="V1818" t="s">
        <v>248</v>
      </c>
      <c r="W1818" t="s">
        <v>53</v>
      </c>
      <c r="X1818" t="s">
        <v>634</v>
      </c>
      <c r="Y1818" t="s">
        <v>31</v>
      </c>
      <c r="Z1818" t="s">
        <v>32</v>
      </c>
      <c r="AA1818" t="s">
        <v>249</v>
      </c>
      <c r="AB1818" t="s">
        <v>250</v>
      </c>
      <c r="AC1818" t="s">
        <v>49</v>
      </c>
    </row>
    <row r="1819" spans="1:29" x14ac:dyDescent="0.3">
      <c r="A1819">
        <v>10405</v>
      </c>
      <c r="B1819">
        <v>47</v>
      </c>
      <c r="C1819" s="10">
        <v>29.852855462332364</v>
      </c>
      <c r="D1819">
        <v>44.56</v>
      </c>
      <c r="E1819">
        <v>2</v>
      </c>
      <c r="F1819" t="str" cm="1">
        <f t="array" ref="F1819">_xlfn.IFS(G1819&lt;5000,"Small",AND(G1819&gt;=5000,G1819&lt;=10000),"Medium",G1819&gt;10000,"Large")</f>
        <v>Small</v>
      </c>
      <c r="G1819">
        <v>2094.3200000000002</v>
      </c>
      <c r="H1819" s="10">
        <f t="shared" si="56"/>
        <v>691.23579327037896</v>
      </c>
      <c r="I1819" s="11">
        <f t="shared" si="57"/>
        <v>0.33005261529774765</v>
      </c>
      <c r="J1819" t="s">
        <v>24</v>
      </c>
      <c r="K1819" s="5">
        <v>38456</v>
      </c>
      <c r="L1819">
        <v>2</v>
      </c>
      <c r="M1819">
        <v>4</v>
      </c>
      <c r="N1819">
        <v>2005</v>
      </c>
      <c r="O1819" t="s">
        <v>167</v>
      </c>
      <c r="P1819">
        <v>37</v>
      </c>
      <c r="Q1819" t="s">
        <v>574</v>
      </c>
      <c r="R1819" t="s">
        <v>476</v>
      </c>
      <c r="S1819" t="s">
        <v>760</v>
      </c>
      <c r="T1819" t="s">
        <v>477</v>
      </c>
      <c r="U1819" t="s">
        <v>615</v>
      </c>
      <c r="V1819" t="s">
        <v>478</v>
      </c>
      <c r="W1819" t="s">
        <v>615</v>
      </c>
      <c r="X1819" t="s">
        <v>702</v>
      </c>
      <c r="Y1819" t="s">
        <v>39</v>
      </c>
      <c r="Z1819" t="s">
        <v>40</v>
      </c>
      <c r="AA1819" t="s">
        <v>479</v>
      </c>
      <c r="AB1819" t="s">
        <v>480</v>
      </c>
      <c r="AC1819" t="s">
        <v>35</v>
      </c>
    </row>
    <row r="1820" spans="1:29" x14ac:dyDescent="0.3">
      <c r="A1820">
        <v>10419</v>
      </c>
      <c r="B1820">
        <v>15</v>
      </c>
      <c r="C1820" s="10">
        <v>30.4803087560419</v>
      </c>
      <c r="D1820">
        <v>42.67</v>
      </c>
      <c r="E1820">
        <v>7</v>
      </c>
      <c r="F1820" t="str" cm="1">
        <f t="array" ref="F1820">_xlfn.IFS(G1820&lt;5000,"Small",AND(G1820&gt;=5000,G1820&lt;=10000),"Medium",G1820&gt;10000,"Large")</f>
        <v>Small</v>
      </c>
      <c r="G1820">
        <v>640.04999999999995</v>
      </c>
      <c r="H1820" s="10">
        <f t="shared" si="56"/>
        <v>182.84536865937145</v>
      </c>
      <c r="I1820" s="11">
        <f t="shared" si="57"/>
        <v>0.28567357028258955</v>
      </c>
      <c r="J1820" t="s">
        <v>24</v>
      </c>
      <c r="K1820" s="5">
        <v>38489</v>
      </c>
      <c r="L1820">
        <v>2</v>
      </c>
      <c r="M1820">
        <v>5</v>
      </c>
      <c r="N1820">
        <v>2005</v>
      </c>
      <c r="O1820" t="s">
        <v>167</v>
      </c>
      <c r="P1820">
        <v>37</v>
      </c>
      <c r="Q1820" t="s">
        <v>574</v>
      </c>
      <c r="R1820" t="s">
        <v>134</v>
      </c>
      <c r="S1820" t="s">
        <v>720</v>
      </c>
      <c r="T1820" t="s">
        <v>135</v>
      </c>
      <c r="U1820" t="s">
        <v>615</v>
      </c>
      <c r="V1820" t="s">
        <v>136</v>
      </c>
      <c r="W1820" t="s">
        <v>615</v>
      </c>
      <c r="X1820" t="s">
        <v>642</v>
      </c>
      <c r="Y1820" t="s">
        <v>137</v>
      </c>
      <c r="Z1820" t="s">
        <v>40</v>
      </c>
      <c r="AA1820" t="s">
        <v>138</v>
      </c>
      <c r="AB1820" t="s">
        <v>139</v>
      </c>
      <c r="AC1820" t="s">
        <v>35</v>
      </c>
    </row>
    <row r="1821" spans="1:29" x14ac:dyDescent="0.3">
      <c r="A1821">
        <v>10105</v>
      </c>
      <c r="B1821">
        <v>44</v>
      </c>
      <c r="C1821" s="10">
        <v>53.816341536124959</v>
      </c>
      <c r="D1821">
        <v>72.58</v>
      </c>
      <c r="E1821">
        <v>4</v>
      </c>
      <c r="F1821" t="str" cm="1">
        <f t="array" ref="F1821">_xlfn.IFS(G1821&lt;5000,"Small",AND(G1821&gt;=5000,G1821&lt;=10000),"Medium",G1821&gt;10000,"Large")</f>
        <v>Small</v>
      </c>
      <c r="G1821">
        <v>3193.52</v>
      </c>
      <c r="H1821" s="10">
        <f t="shared" si="56"/>
        <v>825.60097241050198</v>
      </c>
      <c r="I1821" s="11">
        <f t="shared" si="57"/>
        <v>0.25852381460285262</v>
      </c>
      <c r="J1821" s="1" t="s">
        <v>24</v>
      </c>
      <c r="K1821" s="5">
        <v>37663</v>
      </c>
      <c r="L1821">
        <v>1</v>
      </c>
      <c r="M1821">
        <v>2</v>
      </c>
      <c r="N1821">
        <v>2003</v>
      </c>
      <c r="O1821" t="s">
        <v>492</v>
      </c>
      <c r="P1821">
        <v>88</v>
      </c>
      <c r="Q1821" t="s">
        <v>575</v>
      </c>
      <c r="R1821" t="s">
        <v>292</v>
      </c>
      <c r="S1821" t="s">
        <v>293</v>
      </c>
      <c r="T1821" t="s">
        <v>294</v>
      </c>
      <c r="U1821" t="s">
        <v>615</v>
      </c>
      <c r="V1821" t="s">
        <v>295</v>
      </c>
      <c r="W1821" t="s">
        <v>615</v>
      </c>
      <c r="X1821" t="s">
        <v>670</v>
      </c>
      <c r="Y1821" t="s">
        <v>296</v>
      </c>
      <c r="Z1821" t="s">
        <v>40</v>
      </c>
      <c r="AA1821" t="s">
        <v>297</v>
      </c>
      <c r="AB1821" t="s">
        <v>298</v>
      </c>
      <c r="AC1821" t="s">
        <v>49</v>
      </c>
    </row>
    <row r="1822" spans="1:29" x14ac:dyDescent="0.3">
      <c r="A1822">
        <v>10119</v>
      </c>
      <c r="B1822">
        <v>35</v>
      </c>
      <c r="C1822" s="10">
        <v>58.169392278606388</v>
      </c>
      <c r="D1822">
        <v>87.62</v>
      </c>
      <c r="E1822">
        <v>13</v>
      </c>
      <c r="F1822" t="str" cm="1">
        <f t="array" ref="F1822">_xlfn.IFS(G1822&lt;5000,"Small",AND(G1822&gt;=5000,G1822&lt;=10000),"Medium",G1822&gt;10000,"Large")</f>
        <v>Small</v>
      </c>
      <c r="G1822">
        <v>3066.7</v>
      </c>
      <c r="H1822" s="10">
        <f t="shared" si="56"/>
        <v>1030.7712702487763</v>
      </c>
      <c r="I1822" s="11">
        <f t="shared" si="57"/>
        <v>0.33611741293532998</v>
      </c>
      <c r="J1822" t="s">
        <v>24</v>
      </c>
      <c r="K1822" s="5">
        <v>37739</v>
      </c>
      <c r="L1822">
        <v>2</v>
      </c>
      <c r="M1822">
        <v>4</v>
      </c>
      <c r="N1822">
        <v>2003</v>
      </c>
      <c r="O1822" t="s">
        <v>492</v>
      </c>
      <c r="P1822">
        <v>88</v>
      </c>
      <c r="Q1822" t="s">
        <v>575</v>
      </c>
      <c r="R1822" t="s">
        <v>134</v>
      </c>
      <c r="S1822" t="s">
        <v>720</v>
      </c>
      <c r="T1822" t="s">
        <v>135</v>
      </c>
      <c r="U1822" t="s">
        <v>615</v>
      </c>
      <c r="V1822" t="s">
        <v>136</v>
      </c>
      <c r="W1822" t="s">
        <v>615</v>
      </c>
      <c r="X1822" t="s">
        <v>642</v>
      </c>
      <c r="Y1822" t="s">
        <v>137</v>
      </c>
      <c r="Z1822" t="s">
        <v>40</v>
      </c>
      <c r="AA1822" t="s">
        <v>138</v>
      </c>
      <c r="AB1822" t="s">
        <v>139</v>
      </c>
      <c r="AC1822" t="s">
        <v>49</v>
      </c>
    </row>
    <row r="1823" spans="1:29" x14ac:dyDescent="0.3">
      <c r="A1823">
        <v>10129</v>
      </c>
      <c r="B1823">
        <v>41</v>
      </c>
      <c r="C1823" s="10">
        <v>74.89000267176695</v>
      </c>
      <c r="D1823">
        <v>94.71</v>
      </c>
      <c r="E1823">
        <v>4</v>
      </c>
      <c r="F1823" t="str" cm="1">
        <f t="array" ref="F1823">_xlfn.IFS(G1823&lt;5000,"Small",AND(G1823&gt;=5000,G1823&lt;=10000),"Medium",G1823&gt;10000,"Large")</f>
        <v>Small</v>
      </c>
      <c r="G1823">
        <v>3883.11</v>
      </c>
      <c r="H1823" s="10">
        <f t="shared" si="56"/>
        <v>812.61989045755536</v>
      </c>
      <c r="I1823" s="11">
        <f t="shared" si="57"/>
        <v>0.2092703761823784</v>
      </c>
      <c r="J1823" s="1" t="s">
        <v>24</v>
      </c>
      <c r="K1823" s="5">
        <v>37784</v>
      </c>
      <c r="L1823">
        <v>2</v>
      </c>
      <c r="M1823">
        <v>6</v>
      </c>
      <c r="N1823">
        <v>2003</v>
      </c>
      <c r="O1823" t="s">
        <v>492</v>
      </c>
      <c r="P1823">
        <v>88</v>
      </c>
      <c r="Q1823" t="s">
        <v>575</v>
      </c>
      <c r="R1823" t="s">
        <v>299</v>
      </c>
      <c r="S1823" t="s">
        <v>738</v>
      </c>
      <c r="T1823" t="s">
        <v>300</v>
      </c>
      <c r="U1823" t="s">
        <v>615</v>
      </c>
      <c r="V1823" t="s">
        <v>301</v>
      </c>
      <c r="W1823" t="s">
        <v>615</v>
      </c>
      <c r="X1823" t="s">
        <v>739</v>
      </c>
      <c r="Y1823" t="s">
        <v>157</v>
      </c>
      <c r="Z1823" t="s">
        <v>40</v>
      </c>
      <c r="AA1823" t="s">
        <v>59</v>
      </c>
      <c r="AB1823" t="s">
        <v>302</v>
      </c>
      <c r="AC1823" t="s">
        <v>49</v>
      </c>
    </row>
    <row r="1824" spans="1:29" x14ac:dyDescent="0.3">
      <c r="A1824">
        <v>10142</v>
      </c>
      <c r="B1824">
        <v>49</v>
      </c>
      <c r="C1824" s="10">
        <v>67.815827577187562</v>
      </c>
      <c r="D1824">
        <v>98.25</v>
      </c>
      <c r="E1824">
        <v>1</v>
      </c>
      <c r="F1824" t="str" cm="1">
        <f t="array" ref="F1824">_xlfn.IFS(G1824&lt;5000,"Small",AND(G1824&gt;=5000,G1824&lt;=10000),"Medium",G1824&gt;10000,"Large")</f>
        <v>Small</v>
      </c>
      <c r="G1824">
        <v>4814.25</v>
      </c>
      <c r="H1824" s="10">
        <f t="shared" si="56"/>
        <v>1491.2744487178093</v>
      </c>
      <c r="I1824" s="11">
        <f t="shared" si="57"/>
        <v>0.30976256918893064</v>
      </c>
      <c r="J1824" s="1" t="s">
        <v>24</v>
      </c>
      <c r="K1824" s="5">
        <v>37841</v>
      </c>
      <c r="L1824">
        <v>3</v>
      </c>
      <c r="M1824">
        <v>8</v>
      </c>
      <c r="N1824">
        <v>2003</v>
      </c>
      <c r="O1824" t="s">
        <v>492</v>
      </c>
      <c r="P1824">
        <v>88</v>
      </c>
      <c r="Q1824" t="s">
        <v>575</v>
      </c>
      <c r="R1824" t="s">
        <v>246</v>
      </c>
      <c r="S1824" t="s">
        <v>661</v>
      </c>
      <c r="T1824" t="s">
        <v>247</v>
      </c>
      <c r="U1824" t="s">
        <v>615</v>
      </c>
      <c r="V1824" t="s">
        <v>248</v>
      </c>
      <c r="W1824" t="s">
        <v>53</v>
      </c>
      <c r="X1824" t="s">
        <v>634</v>
      </c>
      <c r="Y1824" t="s">
        <v>31</v>
      </c>
      <c r="Z1824" t="s">
        <v>32</v>
      </c>
      <c r="AA1824" t="s">
        <v>249</v>
      </c>
      <c r="AB1824" t="s">
        <v>250</v>
      </c>
      <c r="AC1824" t="s">
        <v>49</v>
      </c>
    </row>
    <row r="1825" spans="1:29" x14ac:dyDescent="0.3">
      <c r="A1825">
        <v>10154</v>
      </c>
      <c r="B1825">
        <v>31</v>
      </c>
      <c r="C1825" s="10">
        <v>82.005791977750391</v>
      </c>
      <c r="D1825">
        <v>91.17</v>
      </c>
      <c r="E1825">
        <v>2</v>
      </c>
      <c r="F1825" t="str" cm="1">
        <f t="array" ref="F1825">_xlfn.IFS(G1825&lt;5000,"Small",AND(G1825&gt;=5000,G1825&lt;=10000),"Medium",G1825&gt;10000,"Large")</f>
        <v>Small</v>
      </c>
      <c r="G1825">
        <v>2826.27</v>
      </c>
      <c r="H1825" s="10">
        <f t="shared" si="56"/>
        <v>284.09044868973797</v>
      </c>
      <c r="I1825" s="11">
        <f t="shared" si="57"/>
        <v>0.10051780215256786</v>
      </c>
      <c r="J1825" s="1" t="s">
        <v>24</v>
      </c>
      <c r="K1825" s="5">
        <v>37896</v>
      </c>
      <c r="L1825">
        <v>4</v>
      </c>
      <c r="M1825">
        <v>10</v>
      </c>
      <c r="N1825">
        <v>2003</v>
      </c>
      <c r="O1825" t="s">
        <v>492</v>
      </c>
      <c r="P1825">
        <v>88</v>
      </c>
      <c r="Q1825" t="s">
        <v>575</v>
      </c>
      <c r="R1825" t="s">
        <v>460</v>
      </c>
      <c r="S1825" t="s">
        <v>698</v>
      </c>
      <c r="T1825" t="s">
        <v>461</v>
      </c>
      <c r="U1825" t="s">
        <v>615</v>
      </c>
      <c r="V1825" t="s">
        <v>462</v>
      </c>
      <c r="W1825" t="s">
        <v>53</v>
      </c>
      <c r="X1825" t="s">
        <v>699</v>
      </c>
      <c r="Y1825" t="s">
        <v>31</v>
      </c>
      <c r="Z1825" t="s">
        <v>32</v>
      </c>
      <c r="AA1825" t="s">
        <v>54</v>
      </c>
      <c r="AB1825" t="s">
        <v>223</v>
      </c>
      <c r="AC1825" t="s">
        <v>35</v>
      </c>
    </row>
    <row r="1826" spans="1:29" x14ac:dyDescent="0.3">
      <c r="A1826">
        <v>10167</v>
      </c>
      <c r="B1826">
        <v>20</v>
      </c>
      <c r="C1826" s="10">
        <v>50.026842645964798</v>
      </c>
      <c r="D1826">
        <v>79.66</v>
      </c>
      <c r="E1826">
        <v>11</v>
      </c>
      <c r="F1826" t="str" cm="1">
        <f t="array" ref="F1826">_xlfn.IFS(G1826&lt;5000,"Small",AND(G1826&gt;=5000,G1826&lt;=10000),"Medium",G1826&gt;10000,"Large")</f>
        <v>Small</v>
      </c>
      <c r="G1826">
        <v>1593.2</v>
      </c>
      <c r="H1826" s="10">
        <f t="shared" si="56"/>
        <v>592.66314708070411</v>
      </c>
      <c r="I1826" s="11">
        <f t="shared" si="57"/>
        <v>0.37199544757764502</v>
      </c>
      <c r="J1826" t="s">
        <v>307</v>
      </c>
      <c r="K1826" s="5">
        <v>37917</v>
      </c>
      <c r="L1826">
        <v>4</v>
      </c>
      <c r="M1826">
        <v>10</v>
      </c>
      <c r="N1826">
        <v>2003</v>
      </c>
      <c r="O1826" t="s">
        <v>492</v>
      </c>
      <c r="P1826">
        <v>88</v>
      </c>
      <c r="Q1826" t="s">
        <v>575</v>
      </c>
      <c r="R1826" t="s">
        <v>238</v>
      </c>
      <c r="S1826" t="s">
        <v>732</v>
      </c>
      <c r="T1826" t="s">
        <v>239</v>
      </c>
      <c r="U1826" t="s">
        <v>615</v>
      </c>
      <c r="V1826" t="s">
        <v>240</v>
      </c>
      <c r="W1826" t="s">
        <v>615</v>
      </c>
      <c r="X1826" t="s">
        <v>733</v>
      </c>
      <c r="Y1826" t="s">
        <v>172</v>
      </c>
      <c r="Z1826" t="s">
        <v>40</v>
      </c>
      <c r="AA1826" t="s">
        <v>241</v>
      </c>
      <c r="AB1826" t="s">
        <v>188</v>
      </c>
      <c r="AC1826" t="s">
        <v>35</v>
      </c>
    </row>
    <row r="1827" spans="1:29" x14ac:dyDescent="0.3">
      <c r="A1827">
        <v>10177</v>
      </c>
      <c r="B1827">
        <v>45</v>
      </c>
      <c r="C1827" s="10">
        <v>54.043606728273083</v>
      </c>
      <c r="D1827">
        <v>72.58</v>
      </c>
      <c r="E1827">
        <v>2</v>
      </c>
      <c r="F1827" t="str" cm="1">
        <f t="array" ref="F1827">_xlfn.IFS(G1827&lt;5000,"Small",AND(G1827&gt;=5000,G1827&lt;=10000),"Medium",G1827&gt;10000,"Large")</f>
        <v>Small</v>
      </c>
      <c r="G1827">
        <v>3266.1</v>
      </c>
      <c r="H1827" s="10">
        <f t="shared" si="56"/>
        <v>834.13769722771121</v>
      </c>
      <c r="I1827" s="11">
        <f t="shared" si="57"/>
        <v>0.25539257745559268</v>
      </c>
      <c r="J1827" s="1" t="s">
        <v>24</v>
      </c>
      <c r="K1827" s="5">
        <v>37932</v>
      </c>
      <c r="L1827">
        <v>4</v>
      </c>
      <c r="M1827">
        <v>11</v>
      </c>
      <c r="N1827">
        <v>2003</v>
      </c>
      <c r="O1827" t="s">
        <v>492</v>
      </c>
      <c r="P1827">
        <v>88</v>
      </c>
      <c r="Q1827" t="s">
        <v>575</v>
      </c>
      <c r="R1827" t="s">
        <v>436</v>
      </c>
      <c r="S1827" s="2" t="s">
        <v>695</v>
      </c>
      <c r="T1827" t="s">
        <v>437</v>
      </c>
      <c r="U1827" t="s">
        <v>615</v>
      </c>
      <c r="V1827" t="s">
        <v>163</v>
      </c>
      <c r="W1827" t="s">
        <v>615</v>
      </c>
      <c r="X1827" t="s">
        <v>647</v>
      </c>
      <c r="Y1827" t="s">
        <v>164</v>
      </c>
      <c r="Z1827" t="s">
        <v>40</v>
      </c>
      <c r="AA1827" t="s">
        <v>438</v>
      </c>
      <c r="AB1827" t="s">
        <v>439</v>
      </c>
      <c r="AC1827" t="s">
        <v>49</v>
      </c>
    </row>
    <row r="1828" spans="1:29" x14ac:dyDescent="0.3">
      <c r="A1828">
        <v>10185</v>
      </c>
      <c r="B1828">
        <v>33</v>
      </c>
      <c r="C1828" s="10">
        <v>59.141618734153724</v>
      </c>
      <c r="D1828">
        <v>74.349999999999994</v>
      </c>
      <c r="E1828">
        <v>2</v>
      </c>
      <c r="F1828" t="str" cm="1">
        <f t="array" ref="F1828">_xlfn.IFS(G1828&lt;5000,"Small",AND(G1828&gt;=5000,G1828&lt;=10000),"Medium",G1828&gt;10000,"Large")</f>
        <v>Small</v>
      </c>
      <c r="G1828">
        <v>2453.5500000000002</v>
      </c>
      <c r="H1828" s="10">
        <f t="shared" si="56"/>
        <v>501.87658177292724</v>
      </c>
      <c r="I1828" s="11">
        <f t="shared" si="57"/>
        <v>0.20455119389167825</v>
      </c>
      <c r="J1828" t="s">
        <v>24</v>
      </c>
      <c r="K1828" s="5">
        <v>37939</v>
      </c>
      <c r="L1828">
        <v>4</v>
      </c>
      <c r="M1828">
        <v>11</v>
      </c>
      <c r="N1828">
        <v>2003</v>
      </c>
      <c r="O1828" t="s">
        <v>492</v>
      </c>
      <c r="P1828">
        <v>88</v>
      </c>
      <c r="Q1828" t="s">
        <v>575</v>
      </c>
      <c r="R1828" t="s">
        <v>303</v>
      </c>
      <c r="S1828" t="s">
        <v>671</v>
      </c>
      <c r="T1828" t="s">
        <v>304</v>
      </c>
      <c r="U1828" t="s">
        <v>615</v>
      </c>
      <c r="V1828" t="s">
        <v>151</v>
      </c>
      <c r="W1828" t="s">
        <v>115</v>
      </c>
      <c r="X1828" t="s">
        <v>645</v>
      </c>
      <c r="Y1828" t="s">
        <v>31</v>
      </c>
      <c r="Z1828" t="s">
        <v>32</v>
      </c>
      <c r="AA1828" t="s">
        <v>305</v>
      </c>
      <c r="AB1828" t="s">
        <v>306</v>
      </c>
      <c r="AC1828" t="s">
        <v>35</v>
      </c>
    </row>
    <row r="1829" spans="1:29" x14ac:dyDescent="0.3">
      <c r="A1829">
        <v>10197</v>
      </c>
      <c r="B1829">
        <v>47</v>
      </c>
      <c r="C1829" s="10">
        <v>74.820348921193343</v>
      </c>
      <c r="D1829">
        <v>83.2</v>
      </c>
      <c r="E1829">
        <v>8</v>
      </c>
      <c r="F1829" t="str" cm="1">
        <f t="array" ref="F1829">_xlfn.IFS(G1829&lt;5000,"Small",AND(G1829&gt;=5000,G1829&lt;=10000),"Medium",G1829&gt;10000,"Large")</f>
        <v>Small</v>
      </c>
      <c r="G1829">
        <v>3910.4</v>
      </c>
      <c r="H1829" s="10">
        <f t="shared" si="56"/>
        <v>393.84360070391313</v>
      </c>
      <c r="I1829" s="11">
        <f t="shared" si="57"/>
        <v>0.10071696008181084</v>
      </c>
      <c r="J1829" t="s">
        <v>24</v>
      </c>
      <c r="K1829" s="5">
        <v>37951</v>
      </c>
      <c r="L1829">
        <v>4</v>
      </c>
      <c r="M1829">
        <v>11</v>
      </c>
      <c r="N1829">
        <v>2003</v>
      </c>
      <c r="O1829" t="s">
        <v>492</v>
      </c>
      <c r="P1829">
        <v>88</v>
      </c>
      <c r="Q1829" t="s">
        <v>575</v>
      </c>
      <c r="R1829" t="s">
        <v>317</v>
      </c>
      <c r="S1829" t="s">
        <v>743</v>
      </c>
      <c r="T1829" t="s">
        <v>318</v>
      </c>
      <c r="U1829" t="s">
        <v>615</v>
      </c>
      <c r="V1829" t="s">
        <v>319</v>
      </c>
      <c r="W1829" t="s">
        <v>615</v>
      </c>
      <c r="X1829" t="s">
        <v>673</v>
      </c>
      <c r="Y1829" t="s">
        <v>164</v>
      </c>
      <c r="Z1829" t="s">
        <v>40</v>
      </c>
      <c r="AA1829" t="s">
        <v>320</v>
      </c>
      <c r="AB1829" t="s">
        <v>321</v>
      </c>
      <c r="AC1829" t="s">
        <v>49</v>
      </c>
    </row>
    <row r="1830" spans="1:29" x14ac:dyDescent="0.3">
      <c r="A1830">
        <v>10208</v>
      </c>
      <c r="B1830">
        <v>20</v>
      </c>
      <c r="C1830" s="10">
        <v>79.741950804886002</v>
      </c>
      <c r="D1830">
        <v>89.4</v>
      </c>
      <c r="E1830">
        <v>2</v>
      </c>
      <c r="F1830" t="str" cm="1">
        <f t="array" ref="F1830">_xlfn.IFS(G1830&lt;5000,"Small",AND(G1830&gt;=5000,G1830&lt;=10000),"Medium",G1830&gt;10000,"Large")</f>
        <v>Small</v>
      </c>
      <c r="G1830">
        <v>1788</v>
      </c>
      <c r="H1830" s="10">
        <f t="shared" si="56"/>
        <v>193.1609839022799</v>
      </c>
      <c r="I1830" s="11">
        <f t="shared" si="57"/>
        <v>0.10803187019143171</v>
      </c>
      <c r="J1830" s="1" t="s">
        <v>24</v>
      </c>
      <c r="K1830" s="5">
        <v>37988</v>
      </c>
      <c r="L1830">
        <v>1</v>
      </c>
      <c r="M1830">
        <v>1</v>
      </c>
      <c r="N1830">
        <v>2004</v>
      </c>
      <c r="O1830" t="s">
        <v>492</v>
      </c>
      <c r="P1830">
        <v>88</v>
      </c>
      <c r="Q1830" t="s">
        <v>575</v>
      </c>
      <c r="R1830" t="s">
        <v>200</v>
      </c>
      <c r="S1830" t="s">
        <v>728</v>
      </c>
      <c r="T1830" t="s">
        <v>201</v>
      </c>
      <c r="U1830" t="s">
        <v>615</v>
      </c>
      <c r="V1830" t="s">
        <v>202</v>
      </c>
      <c r="W1830" t="s">
        <v>615</v>
      </c>
      <c r="X1830" t="s">
        <v>654</v>
      </c>
      <c r="Y1830" t="s">
        <v>39</v>
      </c>
      <c r="Z1830" t="s">
        <v>40</v>
      </c>
      <c r="AA1830" t="s">
        <v>203</v>
      </c>
      <c r="AB1830" t="s">
        <v>204</v>
      </c>
      <c r="AC1830" t="s">
        <v>35</v>
      </c>
    </row>
    <row r="1831" spans="1:29" x14ac:dyDescent="0.3">
      <c r="A1831">
        <v>10222</v>
      </c>
      <c r="B1831">
        <v>47</v>
      </c>
      <c r="C1831" s="10">
        <v>61.410353787101407</v>
      </c>
      <c r="D1831">
        <v>70.81</v>
      </c>
      <c r="E1831">
        <v>14</v>
      </c>
      <c r="F1831" t="str" cm="1">
        <f t="array" ref="F1831">_xlfn.IFS(G1831&lt;5000,"Small",AND(G1831&gt;=5000,G1831&lt;=10000),"Medium",G1831&gt;10000,"Large")</f>
        <v>Small</v>
      </c>
      <c r="G1831">
        <v>3328.07</v>
      </c>
      <c r="H1831" s="10">
        <f t="shared" si="56"/>
        <v>441.783372006234</v>
      </c>
      <c r="I1831" s="11">
        <f t="shared" si="57"/>
        <v>0.13274461534950707</v>
      </c>
      <c r="J1831" t="s">
        <v>24</v>
      </c>
      <c r="K1831" s="5">
        <v>38036</v>
      </c>
      <c r="L1831">
        <v>1</v>
      </c>
      <c r="M1831">
        <v>2</v>
      </c>
      <c r="N1831">
        <v>2004</v>
      </c>
      <c r="O1831" t="s">
        <v>492</v>
      </c>
      <c r="P1831">
        <v>88</v>
      </c>
      <c r="Q1831" t="s">
        <v>575</v>
      </c>
      <c r="R1831" t="s">
        <v>326</v>
      </c>
      <c r="S1831" t="s">
        <v>675</v>
      </c>
      <c r="T1831" t="s">
        <v>327</v>
      </c>
      <c r="U1831" t="s">
        <v>615</v>
      </c>
      <c r="V1831" t="s">
        <v>328</v>
      </c>
      <c r="W1831" t="s">
        <v>53</v>
      </c>
      <c r="X1831" t="s">
        <v>676</v>
      </c>
      <c r="Y1831" t="s">
        <v>31</v>
      </c>
      <c r="Z1831" t="s">
        <v>32</v>
      </c>
      <c r="AA1831" t="s">
        <v>215</v>
      </c>
      <c r="AB1831" t="s">
        <v>250</v>
      </c>
      <c r="AC1831" t="s">
        <v>49</v>
      </c>
    </row>
    <row r="1832" spans="1:29" x14ac:dyDescent="0.3">
      <c r="A1832">
        <v>10233</v>
      </c>
      <c r="B1832">
        <v>40</v>
      </c>
      <c r="C1832" s="10">
        <v>85.078950337322638</v>
      </c>
      <c r="D1832">
        <v>94.71</v>
      </c>
      <c r="E1832">
        <v>2</v>
      </c>
      <c r="F1832" t="str" cm="1">
        <f t="array" ref="F1832">_xlfn.IFS(G1832&lt;5000,"Small",AND(G1832&gt;=5000,G1832&lt;=10000),"Medium",G1832&gt;10000,"Large")</f>
        <v>Small</v>
      </c>
      <c r="G1832">
        <v>3788.4</v>
      </c>
      <c r="H1832" s="10">
        <f t="shared" si="56"/>
        <v>385.24198650709468</v>
      </c>
      <c r="I1832" s="11">
        <f t="shared" si="57"/>
        <v>0.10168989190874635</v>
      </c>
      <c r="J1832" t="s">
        <v>24</v>
      </c>
      <c r="K1832" s="5">
        <v>38075</v>
      </c>
      <c r="L1832">
        <v>1</v>
      </c>
      <c r="M1832">
        <v>3</v>
      </c>
      <c r="N1832">
        <v>2004</v>
      </c>
      <c r="O1832" t="s">
        <v>492</v>
      </c>
      <c r="P1832">
        <v>88</v>
      </c>
      <c r="Q1832" t="s">
        <v>575</v>
      </c>
      <c r="R1832" t="s">
        <v>97</v>
      </c>
      <c r="S1832" t="s">
        <v>631</v>
      </c>
      <c r="T1832" t="s">
        <v>98</v>
      </c>
      <c r="U1832" t="s">
        <v>615</v>
      </c>
      <c r="V1832" t="s">
        <v>99</v>
      </c>
      <c r="W1832" t="s">
        <v>100</v>
      </c>
      <c r="X1832" t="s">
        <v>632</v>
      </c>
      <c r="Y1832" t="s">
        <v>31</v>
      </c>
      <c r="Z1832" t="s">
        <v>32</v>
      </c>
      <c r="AA1832" t="s">
        <v>59</v>
      </c>
      <c r="AB1832" t="s">
        <v>101</v>
      </c>
      <c r="AC1832" t="s">
        <v>49</v>
      </c>
    </row>
    <row r="1833" spans="1:29" x14ac:dyDescent="0.3">
      <c r="A1833">
        <v>10248</v>
      </c>
      <c r="B1833">
        <v>30</v>
      </c>
      <c r="C1833" s="10">
        <v>78.568848866433967</v>
      </c>
      <c r="D1833">
        <v>100</v>
      </c>
      <c r="E1833">
        <v>5</v>
      </c>
      <c r="F1833" t="str" cm="1">
        <f t="array" ref="F1833">_xlfn.IFS(G1833&lt;5000,"Small",AND(G1833&gt;=5000,G1833&lt;=10000),"Medium",G1833&gt;10000,"Large")</f>
        <v>Small</v>
      </c>
      <c r="G1833">
        <v>3053.7</v>
      </c>
      <c r="H1833" s="10">
        <f t="shared" si="56"/>
        <v>696.63453400698063</v>
      </c>
      <c r="I1833" s="11">
        <f t="shared" si="57"/>
        <v>0.22812801978157013</v>
      </c>
      <c r="J1833" s="1" t="s">
        <v>307</v>
      </c>
      <c r="K1833" s="5">
        <v>38114</v>
      </c>
      <c r="L1833">
        <v>2</v>
      </c>
      <c r="M1833">
        <v>5</v>
      </c>
      <c r="N1833">
        <v>2004</v>
      </c>
      <c r="O1833" t="s">
        <v>492</v>
      </c>
      <c r="P1833">
        <v>88</v>
      </c>
      <c r="Q1833" t="s">
        <v>575</v>
      </c>
      <c r="R1833" t="s">
        <v>27</v>
      </c>
      <c r="S1833" t="s">
        <v>614</v>
      </c>
      <c r="T1833" t="s">
        <v>28</v>
      </c>
      <c r="U1833" t="s">
        <v>615</v>
      </c>
      <c r="V1833" t="s">
        <v>29</v>
      </c>
      <c r="W1833" t="s">
        <v>30</v>
      </c>
      <c r="X1833" t="s">
        <v>616</v>
      </c>
      <c r="Y1833" t="s">
        <v>31</v>
      </c>
      <c r="Z1833" t="s">
        <v>32</v>
      </c>
      <c r="AA1833" t="s">
        <v>33</v>
      </c>
      <c r="AB1833" t="s">
        <v>34</v>
      </c>
      <c r="AC1833" t="s">
        <v>49</v>
      </c>
    </row>
    <row r="1834" spans="1:29" x14ac:dyDescent="0.3">
      <c r="A1834">
        <v>10261</v>
      </c>
      <c r="B1834">
        <v>22</v>
      </c>
      <c r="C1834" s="10">
        <v>60.98883007644875</v>
      </c>
      <c r="D1834">
        <v>91.17</v>
      </c>
      <c r="E1834">
        <v>3</v>
      </c>
      <c r="F1834" t="str" cm="1">
        <f t="array" ref="F1834">_xlfn.IFS(G1834&lt;5000,"Small",AND(G1834&gt;=5000,G1834&lt;=10000),"Medium",G1834&gt;10000,"Large")</f>
        <v>Small</v>
      </c>
      <c r="G1834">
        <v>2005.74</v>
      </c>
      <c r="H1834" s="10">
        <f t="shared" si="56"/>
        <v>663.98573831812746</v>
      </c>
      <c r="I1834" s="11">
        <f t="shared" si="57"/>
        <v>0.33104277639082208</v>
      </c>
      <c r="J1834" t="s">
        <v>24</v>
      </c>
      <c r="K1834" s="5">
        <v>38155</v>
      </c>
      <c r="L1834">
        <v>2</v>
      </c>
      <c r="M1834">
        <v>6</v>
      </c>
      <c r="N1834">
        <v>2004</v>
      </c>
      <c r="O1834" t="s">
        <v>492</v>
      </c>
      <c r="P1834">
        <v>88</v>
      </c>
      <c r="Q1834" t="s">
        <v>575</v>
      </c>
      <c r="R1834" t="s">
        <v>265</v>
      </c>
      <c r="S1834" t="s">
        <v>735</v>
      </c>
      <c r="T1834" t="s">
        <v>266</v>
      </c>
      <c r="U1834" t="s">
        <v>615</v>
      </c>
      <c r="V1834" t="s">
        <v>267</v>
      </c>
      <c r="W1834" t="s">
        <v>268</v>
      </c>
      <c r="X1834" t="s">
        <v>736</v>
      </c>
      <c r="Y1834" t="s">
        <v>209</v>
      </c>
      <c r="Z1834" t="s">
        <v>32</v>
      </c>
      <c r="AA1834" t="s">
        <v>269</v>
      </c>
      <c r="AB1834" t="s">
        <v>270</v>
      </c>
      <c r="AC1834" t="s">
        <v>35</v>
      </c>
    </row>
    <row r="1835" spans="1:29" x14ac:dyDescent="0.3">
      <c r="A1835">
        <v>10273</v>
      </c>
      <c r="B1835">
        <v>27</v>
      </c>
      <c r="C1835" s="10">
        <v>81.721887123254916</v>
      </c>
      <c r="D1835">
        <v>100</v>
      </c>
      <c r="E1835">
        <v>6</v>
      </c>
      <c r="F1835" t="str" cm="1">
        <f t="array" ref="F1835">_xlfn.IFS(G1835&lt;5000,"Small",AND(G1835&gt;=5000,G1835&lt;=10000),"Medium",G1835&gt;10000,"Large")</f>
        <v>Small</v>
      </c>
      <c r="G1835">
        <v>2796.12</v>
      </c>
      <c r="H1835" s="10">
        <f t="shared" si="56"/>
        <v>589.62904767211694</v>
      </c>
      <c r="I1835" s="11">
        <f t="shared" si="57"/>
        <v>0.21087401387355226</v>
      </c>
      <c r="J1835" t="s">
        <v>24</v>
      </c>
      <c r="K1835" s="5">
        <v>38189</v>
      </c>
      <c r="L1835">
        <v>3</v>
      </c>
      <c r="M1835">
        <v>7</v>
      </c>
      <c r="N1835">
        <v>2004</v>
      </c>
      <c r="O1835" t="s">
        <v>492</v>
      </c>
      <c r="P1835">
        <v>88</v>
      </c>
      <c r="Q1835" t="s">
        <v>575</v>
      </c>
      <c r="R1835" t="s">
        <v>329</v>
      </c>
      <c r="S1835" t="s">
        <v>744</v>
      </c>
      <c r="T1835" t="s">
        <v>330</v>
      </c>
      <c r="U1835" t="s">
        <v>615</v>
      </c>
      <c r="V1835" t="s">
        <v>331</v>
      </c>
      <c r="W1835" t="s">
        <v>615</v>
      </c>
      <c r="X1835" t="s">
        <v>332</v>
      </c>
      <c r="Y1835" t="s">
        <v>333</v>
      </c>
      <c r="Z1835" t="s">
        <v>40</v>
      </c>
      <c r="AA1835" t="s">
        <v>334</v>
      </c>
      <c r="AB1835" t="s">
        <v>335</v>
      </c>
      <c r="AC1835" t="s">
        <v>35</v>
      </c>
    </row>
    <row r="1836" spans="1:29" x14ac:dyDescent="0.3">
      <c r="A1836">
        <v>10283</v>
      </c>
      <c r="B1836">
        <v>34</v>
      </c>
      <c r="C1836" s="10">
        <v>61.335753414998848</v>
      </c>
      <c r="D1836">
        <v>92.94</v>
      </c>
      <c r="E1836">
        <v>8</v>
      </c>
      <c r="F1836" t="str" cm="1">
        <f t="array" ref="F1836">_xlfn.IFS(G1836&lt;5000,"Small",AND(G1836&gt;=5000,G1836&lt;=10000),"Medium",G1836&gt;10000,"Large")</f>
        <v>Small</v>
      </c>
      <c r="G1836">
        <v>3159.96</v>
      </c>
      <c r="H1836" s="10">
        <f t="shared" si="56"/>
        <v>1074.5443838900392</v>
      </c>
      <c r="I1836" s="11">
        <f t="shared" si="57"/>
        <v>0.340049995534766</v>
      </c>
      <c r="J1836" t="s">
        <v>24</v>
      </c>
      <c r="K1836" s="5">
        <v>38219</v>
      </c>
      <c r="L1836">
        <v>3</v>
      </c>
      <c r="M1836">
        <v>8</v>
      </c>
      <c r="N1836">
        <v>2004</v>
      </c>
      <c r="O1836" t="s">
        <v>492</v>
      </c>
      <c r="P1836">
        <v>88</v>
      </c>
      <c r="Q1836" t="s">
        <v>575</v>
      </c>
      <c r="R1836" t="s">
        <v>336</v>
      </c>
      <c r="S1836" t="s">
        <v>745</v>
      </c>
      <c r="T1836" t="s">
        <v>337</v>
      </c>
      <c r="U1836" t="s">
        <v>615</v>
      </c>
      <c r="V1836" t="s">
        <v>338</v>
      </c>
      <c r="W1836" t="s">
        <v>208</v>
      </c>
      <c r="X1836" t="s">
        <v>746</v>
      </c>
      <c r="Y1836" t="s">
        <v>209</v>
      </c>
      <c r="Z1836" t="s">
        <v>32</v>
      </c>
      <c r="AA1836" t="s">
        <v>339</v>
      </c>
      <c r="AB1836" t="s">
        <v>159</v>
      </c>
      <c r="AC1836" t="s">
        <v>49</v>
      </c>
    </row>
    <row r="1837" spans="1:29" x14ac:dyDescent="0.3">
      <c r="A1837">
        <v>10295</v>
      </c>
      <c r="B1837">
        <v>46</v>
      </c>
      <c r="C1837" s="10">
        <v>52.782432447145574</v>
      </c>
      <c r="D1837">
        <v>84.97</v>
      </c>
      <c r="E1837">
        <v>3</v>
      </c>
      <c r="F1837" t="str" cm="1">
        <f t="array" ref="F1837">_xlfn.IFS(G1837&lt;5000,"Small",AND(G1837&gt;=5000,G1837&lt;=10000),"Medium",G1837&gt;10000,"Large")</f>
        <v>Small</v>
      </c>
      <c r="G1837">
        <v>3908.62</v>
      </c>
      <c r="H1837" s="10">
        <f t="shared" si="56"/>
        <v>1480.6281074313033</v>
      </c>
      <c r="I1837" s="11">
        <f t="shared" si="57"/>
        <v>0.37881096331475134</v>
      </c>
      <c r="J1837" s="1" t="s">
        <v>24</v>
      </c>
      <c r="K1837" s="5">
        <v>38240</v>
      </c>
      <c r="L1837">
        <v>3</v>
      </c>
      <c r="M1837">
        <v>9</v>
      </c>
      <c r="N1837">
        <v>2004</v>
      </c>
      <c r="O1837" t="s">
        <v>492</v>
      </c>
      <c r="P1837">
        <v>88</v>
      </c>
      <c r="Q1837" t="s">
        <v>575</v>
      </c>
      <c r="R1837" t="s">
        <v>340</v>
      </c>
      <c r="S1837" t="s">
        <v>677</v>
      </c>
      <c r="T1837" t="s">
        <v>341</v>
      </c>
      <c r="U1837" t="s">
        <v>615</v>
      </c>
      <c r="V1837" t="s">
        <v>342</v>
      </c>
      <c r="W1837" t="s">
        <v>115</v>
      </c>
      <c r="X1837" t="s">
        <v>678</v>
      </c>
      <c r="Y1837" t="s">
        <v>31</v>
      </c>
      <c r="Z1837" t="s">
        <v>32</v>
      </c>
      <c r="AA1837" t="s">
        <v>343</v>
      </c>
      <c r="AB1837" t="s">
        <v>64</v>
      </c>
      <c r="AC1837" t="s">
        <v>49</v>
      </c>
    </row>
    <row r="1838" spans="1:29" x14ac:dyDescent="0.3">
      <c r="A1838">
        <v>10306</v>
      </c>
      <c r="B1838">
        <v>31</v>
      </c>
      <c r="C1838" s="10">
        <v>51.336009955867389</v>
      </c>
      <c r="D1838">
        <v>84.08</v>
      </c>
      <c r="E1838">
        <v>2</v>
      </c>
      <c r="F1838" t="str" cm="1">
        <f t="array" ref="F1838">_xlfn.IFS(G1838&lt;5000,"Small",AND(G1838&gt;=5000,G1838&lt;=10000),"Medium",G1838&gt;10000,"Large")</f>
        <v>Small</v>
      </c>
      <c r="G1838">
        <v>2606.48</v>
      </c>
      <c r="H1838" s="10">
        <f t="shared" si="56"/>
        <v>1015.063691368111</v>
      </c>
      <c r="I1838" s="11">
        <f t="shared" si="57"/>
        <v>0.38943851146684838</v>
      </c>
      <c r="J1838" t="s">
        <v>24</v>
      </c>
      <c r="K1838" s="5">
        <v>38274</v>
      </c>
      <c r="L1838">
        <v>4</v>
      </c>
      <c r="M1838">
        <v>10</v>
      </c>
      <c r="N1838">
        <v>2004</v>
      </c>
      <c r="O1838" t="s">
        <v>492</v>
      </c>
      <c r="P1838">
        <v>88</v>
      </c>
      <c r="Q1838" t="s">
        <v>575</v>
      </c>
      <c r="R1838" t="s">
        <v>440</v>
      </c>
      <c r="S1838" t="s">
        <v>757</v>
      </c>
      <c r="T1838" t="s">
        <v>441</v>
      </c>
      <c r="U1838" t="s">
        <v>615</v>
      </c>
      <c r="V1838" t="s">
        <v>442</v>
      </c>
      <c r="W1838" t="s">
        <v>615</v>
      </c>
      <c r="X1838" t="s">
        <v>758</v>
      </c>
      <c r="Y1838" t="s">
        <v>157</v>
      </c>
      <c r="Z1838" t="s">
        <v>40</v>
      </c>
      <c r="AA1838" t="s">
        <v>443</v>
      </c>
      <c r="AB1838" t="s">
        <v>87</v>
      </c>
      <c r="AC1838" t="s">
        <v>35</v>
      </c>
    </row>
    <row r="1839" spans="1:29" x14ac:dyDescent="0.3">
      <c r="A1839">
        <v>10315</v>
      </c>
      <c r="B1839">
        <v>24</v>
      </c>
      <c r="C1839" s="10">
        <v>66.330947457147232</v>
      </c>
      <c r="D1839">
        <v>86.74</v>
      </c>
      <c r="E1839">
        <v>1</v>
      </c>
      <c r="F1839" t="str" cm="1">
        <f t="array" ref="F1839">_xlfn.IFS(G1839&lt;5000,"Small",AND(G1839&gt;=5000,G1839&lt;=10000),"Medium",G1839&gt;10000,"Large")</f>
        <v>Small</v>
      </c>
      <c r="G1839">
        <v>2081.7600000000002</v>
      </c>
      <c r="H1839" s="10">
        <f t="shared" si="56"/>
        <v>489.81726102846665</v>
      </c>
      <c r="I1839" s="11">
        <f t="shared" si="57"/>
        <v>0.23528997628375345</v>
      </c>
      <c r="J1839" t="s">
        <v>24</v>
      </c>
      <c r="K1839" s="5">
        <v>38289</v>
      </c>
      <c r="L1839">
        <v>4</v>
      </c>
      <c r="M1839">
        <v>10</v>
      </c>
      <c r="N1839">
        <v>2004</v>
      </c>
      <c r="O1839" t="s">
        <v>492</v>
      </c>
      <c r="P1839">
        <v>88</v>
      </c>
      <c r="Q1839" t="s">
        <v>575</v>
      </c>
      <c r="R1839" t="s">
        <v>107</v>
      </c>
      <c r="S1839" t="s">
        <v>717</v>
      </c>
      <c r="T1839" t="s">
        <v>108</v>
      </c>
      <c r="U1839" t="s">
        <v>615</v>
      </c>
      <c r="V1839" t="s">
        <v>109</v>
      </c>
      <c r="W1839" t="s">
        <v>615</v>
      </c>
      <c r="X1839" t="s">
        <v>635</v>
      </c>
      <c r="Y1839" t="s">
        <v>39</v>
      </c>
      <c r="Z1839" t="s">
        <v>40</v>
      </c>
      <c r="AA1839" t="s">
        <v>110</v>
      </c>
      <c r="AB1839" t="s">
        <v>111</v>
      </c>
      <c r="AC1839" t="s">
        <v>35</v>
      </c>
    </row>
    <row r="1840" spans="1:29" x14ac:dyDescent="0.3">
      <c r="A1840">
        <v>10326</v>
      </c>
      <c r="B1840">
        <v>41</v>
      </c>
      <c r="C1840" s="10">
        <v>59.380516417346541</v>
      </c>
      <c r="D1840">
        <v>85.85</v>
      </c>
      <c r="E1840">
        <v>3</v>
      </c>
      <c r="F1840" t="str" cm="1">
        <f t="array" ref="F1840">_xlfn.IFS(G1840&lt;5000,"Small",AND(G1840&gt;=5000,G1840&lt;=10000),"Medium",G1840&gt;10000,"Large")</f>
        <v>Small</v>
      </c>
      <c r="G1840">
        <v>3519.85</v>
      </c>
      <c r="H1840" s="10">
        <f t="shared" si="56"/>
        <v>1085.2488268887919</v>
      </c>
      <c r="I1840" s="11">
        <f t="shared" si="57"/>
        <v>0.30832246456206713</v>
      </c>
      <c r="J1840" s="1" t="s">
        <v>24</v>
      </c>
      <c r="K1840" s="5">
        <v>38300</v>
      </c>
      <c r="L1840">
        <v>4</v>
      </c>
      <c r="M1840">
        <v>11</v>
      </c>
      <c r="N1840">
        <v>2004</v>
      </c>
      <c r="O1840" t="s">
        <v>492</v>
      </c>
      <c r="P1840">
        <v>88</v>
      </c>
      <c r="Q1840" t="s">
        <v>575</v>
      </c>
      <c r="R1840" t="s">
        <v>169</v>
      </c>
      <c r="S1840" t="s">
        <v>724</v>
      </c>
      <c r="T1840" t="s">
        <v>170</v>
      </c>
      <c r="U1840" t="s">
        <v>615</v>
      </c>
      <c r="V1840" t="s">
        <v>171</v>
      </c>
      <c r="W1840" t="s">
        <v>615</v>
      </c>
      <c r="X1840" t="s">
        <v>725</v>
      </c>
      <c r="Y1840" t="s">
        <v>172</v>
      </c>
      <c r="Z1840" t="s">
        <v>40</v>
      </c>
      <c r="AA1840" t="s">
        <v>173</v>
      </c>
      <c r="AB1840" t="s">
        <v>174</v>
      </c>
      <c r="AC1840" t="s">
        <v>49</v>
      </c>
    </row>
    <row r="1841" spans="1:29" x14ac:dyDescent="0.3">
      <c r="A1841">
        <v>10339</v>
      </c>
      <c r="B1841">
        <v>55</v>
      </c>
      <c r="C1841" s="10">
        <v>88.49747040735781</v>
      </c>
      <c r="D1841">
        <v>100</v>
      </c>
      <c r="E1841">
        <v>13</v>
      </c>
      <c r="F1841" t="str" cm="1">
        <f t="array" ref="F1841">_xlfn.IFS(G1841&lt;5000,"Small",AND(G1841&gt;=5000,G1841&lt;=10000),"Medium",G1841&gt;10000,"Large")</f>
        <v>Large</v>
      </c>
      <c r="G1841">
        <v>10758</v>
      </c>
      <c r="H1841" s="10">
        <f t="shared" si="56"/>
        <v>5890.6391275953201</v>
      </c>
      <c r="I1841" s="11">
        <f t="shared" si="57"/>
        <v>0.54755894474765943</v>
      </c>
      <c r="J1841" t="s">
        <v>24</v>
      </c>
      <c r="K1841" s="5">
        <v>38314</v>
      </c>
      <c r="L1841">
        <v>4</v>
      </c>
      <c r="M1841">
        <v>11</v>
      </c>
      <c r="N1841">
        <v>2004</v>
      </c>
      <c r="O1841" t="s">
        <v>492</v>
      </c>
      <c r="P1841">
        <v>88</v>
      </c>
      <c r="Q1841" t="s">
        <v>575</v>
      </c>
      <c r="R1841" t="s">
        <v>224</v>
      </c>
      <c r="S1841" t="s">
        <v>225</v>
      </c>
      <c r="T1841" t="s">
        <v>226</v>
      </c>
      <c r="U1841" t="s">
        <v>615</v>
      </c>
      <c r="V1841" t="s">
        <v>227</v>
      </c>
      <c r="W1841" t="s">
        <v>228</v>
      </c>
      <c r="X1841" t="s">
        <v>229</v>
      </c>
      <c r="Y1841" t="s">
        <v>182</v>
      </c>
      <c r="Z1841" t="s">
        <v>182</v>
      </c>
      <c r="AA1841" t="s">
        <v>230</v>
      </c>
      <c r="AB1841" t="s">
        <v>231</v>
      </c>
      <c r="AC1841" t="s">
        <v>140</v>
      </c>
    </row>
    <row r="1842" spans="1:29" x14ac:dyDescent="0.3">
      <c r="A1842">
        <v>10350</v>
      </c>
      <c r="B1842">
        <v>30</v>
      </c>
      <c r="C1842" s="10">
        <v>74.164264264269931</v>
      </c>
      <c r="D1842">
        <v>100</v>
      </c>
      <c r="E1842">
        <v>9</v>
      </c>
      <c r="F1842" t="str" cm="1">
        <f t="array" ref="F1842">_xlfn.IFS(G1842&lt;5000,"Small",AND(G1842&gt;=5000,G1842&lt;=10000),"Medium",G1842&gt;10000,"Large")</f>
        <v>Small</v>
      </c>
      <c r="G1842">
        <v>3021</v>
      </c>
      <c r="H1842" s="10">
        <f t="shared" si="56"/>
        <v>796.07207207190186</v>
      </c>
      <c r="I1842" s="11">
        <f t="shared" si="57"/>
        <v>0.26351276798143058</v>
      </c>
      <c r="J1842" s="1" t="s">
        <v>24</v>
      </c>
      <c r="K1842" s="5">
        <v>38323</v>
      </c>
      <c r="L1842">
        <v>4</v>
      </c>
      <c r="M1842">
        <v>12</v>
      </c>
      <c r="N1842">
        <v>2004</v>
      </c>
      <c r="O1842" t="s">
        <v>492</v>
      </c>
      <c r="P1842">
        <v>88</v>
      </c>
      <c r="Q1842" t="s">
        <v>575</v>
      </c>
      <c r="R1842" t="s">
        <v>161</v>
      </c>
      <c r="S1842" t="s">
        <v>723</v>
      </c>
      <c r="T1842" t="s">
        <v>162</v>
      </c>
      <c r="U1842" t="s">
        <v>615</v>
      </c>
      <c r="V1842" t="s">
        <v>163</v>
      </c>
      <c r="W1842" t="s">
        <v>615</v>
      </c>
      <c r="X1842" t="s">
        <v>646</v>
      </c>
      <c r="Y1842" t="s">
        <v>164</v>
      </c>
      <c r="Z1842" t="s">
        <v>40</v>
      </c>
      <c r="AA1842" t="s">
        <v>165</v>
      </c>
      <c r="AB1842" t="s">
        <v>166</v>
      </c>
      <c r="AC1842" t="s">
        <v>49</v>
      </c>
    </row>
    <row r="1843" spans="1:29" x14ac:dyDescent="0.3">
      <c r="A1843">
        <v>10373</v>
      </c>
      <c r="B1843">
        <v>33</v>
      </c>
      <c r="C1843" s="10">
        <v>43.528124921406516</v>
      </c>
      <c r="D1843">
        <v>57.32</v>
      </c>
      <c r="E1843">
        <v>12</v>
      </c>
      <c r="F1843" t="str" cm="1">
        <f t="array" ref="F1843">_xlfn.IFS(G1843&lt;5000,"Small",AND(G1843&gt;=5000,G1843&lt;=10000),"Medium",G1843&gt;10000,"Large")</f>
        <v>Small</v>
      </c>
      <c r="G1843">
        <v>1891.56</v>
      </c>
      <c r="H1843" s="10">
        <f t="shared" si="56"/>
        <v>455.13187759358493</v>
      </c>
      <c r="I1843" s="11">
        <f t="shared" si="57"/>
        <v>0.24061191693289399</v>
      </c>
      <c r="J1843" t="s">
        <v>24</v>
      </c>
      <c r="K1843" s="5">
        <v>38383</v>
      </c>
      <c r="L1843">
        <v>1</v>
      </c>
      <c r="M1843">
        <v>1</v>
      </c>
      <c r="N1843">
        <v>2005</v>
      </c>
      <c r="O1843" t="s">
        <v>492</v>
      </c>
      <c r="P1843">
        <v>88</v>
      </c>
      <c r="Q1843" t="s">
        <v>575</v>
      </c>
      <c r="R1843" t="s">
        <v>350</v>
      </c>
      <c r="S1843" t="s">
        <v>749</v>
      </c>
      <c r="T1843" t="s">
        <v>351</v>
      </c>
      <c r="U1843" t="s">
        <v>615</v>
      </c>
      <c r="V1843" t="s">
        <v>352</v>
      </c>
      <c r="W1843" t="s">
        <v>615</v>
      </c>
      <c r="X1843" t="s">
        <v>679</v>
      </c>
      <c r="Y1843" t="s">
        <v>121</v>
      </c>
      <c r="Z1843" t="s">
        <v>40</v>
      </c>
      <c r="AA1843" t="s">
        <v>353</v>
      </c>
      <c r="AB1843" t="s">
        <v>354</v>
      </c>
      <c r="AC1843" t="s">
        <v>35</v>
      </c>
    </row>
    <row r="1844" spans="1:29" x14ac:dyDescent="0.3">
      <c r="A1844">
        <v>10384</v>
      </c>
      <c r="B1844">
        <v>43</v>
      </c>
      <c r="C1844" s="10">
        <v>67.013641199932152</v>
      </c>
      <c r="D1844">
        <v>97.87</v>
      </c>
      <c r="E1844">
        <v>2</v>
      </c>
      <c r="F1844" t="str" cm="1">
        <f t="array" ref="F1844">_xlfn.IFS(G1844&lt;5000,"Small",AND(G1844&gt;=5000,G1844&lt;=10000),"Medium",G1844&gt;10000,"Large")</f>
        <v>Small</v>
      </c>
      <c r="G1844">
        <v>4208.41</v>
      </c>
      <c r="H1844" s="10">
        <f t="shared" si="56"/>
        <v>1326.8234284029172</v>
      </c>
      <c r="I1844" s="11">
        <f t="shared" si="57"/>
        <v>0.31527903136883462</v>
      </c>
      <c r="J1844" t="s">
        <v>24</v>
      </c>
      <c r="K1844" s="5">
        <v>38406</v>
      </c>
      <c r="L1844">
        <v>1</v>
      </c>
      <c r="M1844">
        <v>2</v>
      </c>
      <c r="N1844">
        <v>2005</v>
      </c>
      <c r="O1844" t="s">
        <v>492</v>
      </c>
      <c r="P1844">
        <v>88</v>
      </c>
      <c r="Q1844" t="s">
        <v>575</v>
      </c>
      <c r="R1844" t="s">
        <v>56</v>
      </c>
      <c r="S1844" t="s">
        <v>621</v>
      </c>
      <c r="T1844" t="s">
        <v>57</v>
      </c>
      <c r="U1844" t="s">
        <v>615</v>
      </c>
      <c r="V1844" t="s">
        <v>58</v>
      </c>
      <c r="W1844" t="s">
        <v>53</v>
      </c>
      <c r="X1844" t="s">
        <v>615</v>
      </c>
      <c r="Y1844" t="s">
        <v>31</v>
      </c>
      <c r="Z1844" t="s">
        <v>32</v>
      </c>
      <c r="AA1844" t="s">
        <v>59</v>
      </c>
      <c r="AB1844" t="s">
        <v>55</v>
      </c>
      <c r="AC1844" t="s">
        <v>49</v>
      </c>
    </row>
    <row r="1845" spans="1:29" x14ac:dyDescent="0.3">
      <c r="A1845">
        <v>10396</v>
      </c>
      <c r="B1845">
        <v>27</v>
      </c>
      <c r="C1845" s="10">
        <v>55.111192857811382</v>
      </c>
      <c r="D1845">
        <v>83.2</v>
      </c>
      <c r="E1845">
        <v>7</v>
      </c>
      <c r="F1845" t="str" cm="1">
        <f t="array" ref="F1845">_xlfn.IFS(G1845&lt;5000,"Small",AND(G1845&gt;=5000,G1845&lt;=10000),"Medium",G1845&gt;10000,"Large")</f>
        <v>Small</v>
      </c>
      <c r="G1845">
        <v>2246.4</v>
      </c>
      <c r="H1845" s="10">
        <f t="shared" si="56"/>
        <v>758.39779283909274</v>
      </c>
      <c r="I1845" s="11">
        <f t="shared" si="57"/>
        <v>0.33760585507438245</v>
      </c>
      <c r="J1845" t="s">
        <v>24</v>
      </c>
      <c r="K1845" s="5">
        <v>38434</v>
      </c>
      <c r="L1845">
        <v>1</v>
      </c>
      <c r="M1845">
        <v>3</v>
      </c>
      <c r="N1845">
        <v>2005</v>
      </c>
      <c r="O1845" t="s">
        <v>492</v>
      </c>
      <c r="P1845">
        <v>88</v>
      </c>
      <c r="Q1845" t="s">
        <v>575</v>
      </c>
      <c r="R1845" t="s">
        <v>246</v>
      </c>
      <c r="S1845" t="s">
        <v>661</v>
      </c>
      <c r="T1845" t="s">
        <v>247</v>
      </c>
      <c r="U1845" t="s">
        <v>615</v>
      </c>
      <c r="V1845" t="s">
        <v>248</v>
      </c>
      <c r="W1845" t="s">
        <v>53</v>
      </c>
      <c r="X1845" t="s">
        <v>634</v>
      </c>
      <c r="Y1845" t="s">
        <v>31</v>
      </c>
      <c r="Z1845" t="s">
        <v>32</v>
      </c>
      <c r="AA1845" t="s">
        <v>249</v>
      </c>
      <c r="AB1845" t="s">
        <v>250</v>
      </c>
      <c r="AC1845" t="s">
        <v>35</v>
      </c>
    </row>
    <row r="1846" spans="1:29" x14ac:dyDescent="0.3">
      <c r="A1846">
        <v>10414</v>
      </c>
      <c r="B1846">
        <v>60</v>
      </c>
      <c r="C1846" s="10">
        <v>81.612721818519447</v>
      </c>
      <c r="D1846">
        <v>100</v>
      </c>
      <c r="E1846">
        <v>5</v>
      </c>
      <c r="F1846" t="str" cm="1">
        <f t="array" ref="F1846">_xlfn.IFS(G1846&lt;5000,"Small",AND(G1846&gt;=5000,G1846&lt;=10000),"Medium",G1846&gt;10000,"Large")</f>
        <v>Medium</v>
      </c>
      <c r="G1846">
        <v>6107.4</v>
      </c>
      <c r="H1846" s="10">
        <f t="shared" si="56"/>
        <v>1210.6366908888331</v>
      </c>
      <c r="I1846" s="11">
        <f t="shared" si="57"/>
        <v>0.19822456215227971</v>
      </c>
      <c r="J1846" s="1" t="s">
        <v>359</v>
      </c>
      <c r="K1846" s="5">
        <v>38478</v>
      </c>
      <c r="L1846">
        <v>2</v>
      </c>
      <c r="M1846">
        <v>5</v>
      </c>
      <c r="N1846">
        <v>2005</v>
      </c>
      <c r="O1846" t="s">
        <v>492</v>
      </c>
      <c r="P1846">
        <v>88</v>
      </c>
      <c r="Q1846" t="s">
        <v>575</v>
      </c>
      <c r="R1846" t="s">
        <v>340</v>
      </c>
      <c r="S1846" t="s">
        <v>677</v>
      </c>
      <c r="T1846" t="s">
        <v>341</v>
      </c>
      <c r="U1846" t="s">
        <v>615</v>
      </c>
      <c r="V1846" t="s">
        <v>342</v>
      </c>
      <c r="W1846" t="s">
        <v>115</v>
      </c>
      <c r="X1846" t="s">
        <v>678</v>
      </c>
      <c r="Y1846" t="s">
        <v>31</v>
      </c>
      <c r="Z1846" t="s">
        <v>32</v>
      </c>
      <c r="AA1846" t="s">
        <v>343</v>
      </c>
      <c r="AB1846" t="s">
        <v>64</v>
      </c>
      <c r="AC1846" t="s">
        <v>49</v>
      </c>
    </row>
    <row r="1847" spans="1:29" x14ac:dyDescent="0.3">
      <c r="A1847">
        <v>10110</v>
      </c>
      <c r="B1847">
        <v>27</v>
      </c>
      <c r="C1847" s="10">
        <v>64.804749352166851</v>
      </c>
      <c r="D1847">
        <v>73.62</v>
      </c>
      <c r="E1847">
        <v>12</v>
      </c>
      <c r="F1847" t="str" cm="1">
        <f t="array" ref="F1847">_xlfn.IFS(G1847&lt;5000,"Small",AND(G1847&gt;=5000,G1847&lt;=10000),"Medium",G1847&gt;10000,"Large")</f>
        <v>Small</v>
      </c>
      <c r="G1847">
        <v>1987.74</v>
      </c>
      <c r="H1847" s="10">
        <f t="shared" si="56"/>
        <v>238.01176749149499</v>
      </c>
      <c r="I1847" s="11">
        <f t="shared" si="57"/>
        <v>0.11973988926695392</v>
      </c>
      <c r="J1847" t="s">
        <v>24</v>
      </c>
      <c r="K1847" s="5">
        <v>37698</v>
      </c>
      <c r="L1847">
        <v>1</v>
      </c>
      <c r="M1847">
        <v>3</v>
      </c>
      <c r="N1847">
        <v>2003</v>
      </c>
      <c r="O1847" t="s">
        <v>167</v>
      </c>
      <c r="P1847">
        <v>85</v>
      </c>
      <c r="Q1847" t="s">
        <v>576</v>
      </c>
      <c r="R1847" t="s">
        <v>440</v>
      </c>
      <c r="S1847" t="s">
        <v>757</v>
      </c>
      <c r="T1847" t="s">
        <v>441</v>
      </c>
      <c r="U1847" t="s">
        <v>615</v>
      </c>
      <c r="V1847" t="s">
        <v>442</v>
      </c>
      <c r="W1847" t="s">
        <v>615</v>
      </c>
      <c r="X1847" t="s">
        <v>758</v>
      </c>
      <c r="Y1847" t="s">
        <v>157</v>
      </c>
      <c r="Z1847" t="s">
        <v>40</v>
      </c>
      <c r="AA1847" t="s">
        <v>443</v>
      </c>
      <c r="AB1847" t="s">
        <v>87</v>
      </c>
      <c r="AC1847" t="s">
        <v>35</v>
      </c>
    </row>
    <row r="1848" spans="1:29" x14ac:dyDescent="0.3">
      <c r="A1848">
        <v>10124</v>
      </c>
      <c r="B1848">
        <v>49</v>
      </c>
      <c r="C1848" s="10">
        <v>74.179555442049619</v>
      </c>
      <c r="D1848">
        <v>83.04</v>
      </c>
      <c r="E1848">
        <v>11</v>
      </c>
      <c r="F1848" t="str" cm="1">
        <f t="array" ref="F1848">_xlfn.IFS(G1848&lt;5000,"Small",AND(G1848&gt;=5000,G1848&lt;=10000),"Medium",G1848&gt;10000,"Large")</f>
        <v>Small</v>
      </c>
      <c r="G1848">
        <v>4068.96</v>
      </c>
      <c r="H1848" s="10">
        <f t="shared" si="56"/>
        <v>434.1617833395685</v>
      </c>
      <c r="I1848" s="11">
        <f t="shared" si="57"/>
        <v>0.10670092194063557</v>
      </c>
      <c r="J1848" t="s">
        <v>24</v>
      </c>
      <c r="K1848" s="5">
        <v>37762</v>
      </c>
      <c r="L1848">
        <v>2</v>
      </c>
      <c r="M1848">
        <v>5</v>
      </c>
      <c r="N1848">
        <v>2003</v>
      </c>
      <c r="O1848" t="s">
        <v>167</v>
      </c>
      <c r="P1848">
        <v>85</v>
      </c>
      <c r="Q1848" t="s">
        <v>576</v>
      </c>
      <c r="R1848" t="s">
        <v>483</v>
      </c>
      <c r="S1848" t="s">
        <v>703</v>
      </c>
      <c r="T1848" t="s">
        <v>484</v>
      </c>
      <c r="U1848" t="s">
        <v>615</v>
      </c>
      <c r="V1848" t="s">
        <v>485</v>
      </c>
      <c r="W1848" t="s">
        <v>486</v>
      </c>
      <c r="X1848" t="s">
        <v>704</v>
      </c>
      <c r="Y1848" t="s">
        <v>31</v>
      </c>
      <c r="Z1848" t="s">
        <v>32</v>
      </c>
      <c r="AA1848" t="s">
        <v>106</v>
      </c>
      <c r="AB1848" t="s">
        <v>358</v>
      </c>
      <c r="AC1848" t="s">
        <v>49</v>
      </c>
    </row>
    <row r="1849" spans="1:29" x14ac:dyDescent="0.3">
      <c r="A1849">
        <v>10148</v>
      </c>
      <c r="B1849">
        <v>31</v>
      </c>
      <c r="C1849" s="10">
        <v>53.55294213684374</v>
      </c>
      <c r="D1849">
        <v>73.62</v>
      </c>
      <c r="E1849">
        <v>5</v>
      </c>
      <c r="F1849" t="str" cm="1">
        <f t="array" ref="F1849">_xlfn.IFS(G1849&lt;5000,"Small",AND(G1849&gt;=5000,G1849&lt;=10000),"Medium",G1849&gt;10000,"Large")</f>
        <v>Small</v>
      </c>
      <c r="G1849">
        <v>2282.2199999999998</v>
      </c>
      <c r="H1849" s="10">
        <f t="shared" si="56"/>
        <v>622.07879375784387</v>
      </c>
      <c r="I1849" s="11">
        <f t="shared" si="57"/>
        <v>0.27257617309367366</v>
      </c>
      <c r="J1849" s="1" t="s">
        <v>24</v>
      </c>
      <c r="K1849" s="5">
        <v>37875</v>
      </c>
      <c r="L1849">
        <v>3</v>
      </c>
      <c r="M1849">
        <v>9</v>
      </c>
      <c r="N1849">
        <v>2003</v>
      </c>
      <c r="O1849" t="s">
        <v>167</v>
      </c>
      <c r="P1849">
        <v>85</v>
      </c>
      <c r="Q1849" t="s">
        <v>576</v>
      </c>
      <c r="R1849" t="s">
        <v>259</v>
      </c>
      <c r="S1849" s="2" t="s">
        <v>665</v>
      </c>
      <c r="T1849" t="s">
        <v>260</v>
      </c>
      <c r="U1849" t="s">
        <v>261</v>
      </c>
      <c r="V1849" t="s">
        <v>262</v>
      </c>
      <c r="W1849" t="s">
        <v>146</v>
      </c>
      <c r="X1849" t="s">
        <v>666</v>
      </c>
      <c r="Y1849" t="s">
        <v>88</v>
      </c>
      <c r="Z1849" t="s">
        <v>89</v>
      </c>
      <c r="AA1849" t="s">
        <v>263</v>
      </c>
      <c r="AB1849" t="s">
        <v>264</v>
      </c>
      <c r="AC1849" t="s">
        <v>35</v>
      </c>
    </row>
    <row r="1850" spans="1:29" x14ac:dyDescent="0.3">
      <c r="A1850">
        <v>10161</v>
      </c>
      <c r="B1850">
        <v>20</v>
      </c>
      <c r="C1850" s="10">
        <v>67.924815410780127</v>
      </c>
      <c r="D1850">
        <v>77.05</v>
      </c>
      <c r="E1850">
        <v>4</v>
      </c>
      <c r="F1850" t="str" cm="1">
        <f t="array" ref="F1850">_xlfn.IFS(G1850&lt;5000,"Small",AND(G1850&gt;=5000,G1850&lt;=10000),"Medium",G1850&gt;10000,"Large")</f>
        <v>Small</v>
      </c>
      <c r="G1850">
        <v>1541</v>
      </c>
      <c r="H1850" s="10">
        <f t="shared" si="56"/>
        <v>182.50369178439746</v>
      </c>
      <c r="I1850" s="11">
        <f t="shared" si="57"/>
        <v>0.11843198688150387</v>
      </c>
      <c r="J1850" t="s">
        <v>24</v>
      </c>
      <c r="K1850" s="5">
        <v>37911</v>
      </c>
      <c r="L1850">
        <v>4</v>
      </c>
      <c r="M1850">
        <v>10</v>
      </c>
      <c r="N1850">
        <v>2003</v>
      </c>
      <c r="O1850" t="s">
        <v>167</v>
      </c>
      <c r="P1850">
        <v>85</v>
      </c>
      <c r="Q1850" t="s">
        <v>576</v>
      </c>
      <c r="R1850" t="s">
        <v>444</v>
      </c>
      <c r="S1850" t="s">
        <v>445</v>
      </c>
      <c r="T1850" t="s">
        <v>446</v>
      </c>
      <c r="U1850" t="s">
        <v>615</v>
      </c>
      <c r="V1850" t="s">
        <v>447</v>
      </c>
      <c r="W1850" t="s">
        <v>615</v>
      </c>
      <c r="X1850" t="s">
        <v>696</v>
      </c>
      <c r="Y1850" t="s">
        <v>296</v>
      </c>
      <c r="Z1850" t="s">
        <v>40</v>
      </c>
      <c r="AA1850" t="s">
        <v>448</v>
      </c>
      <c r="AB1850" t="s">
        <v>449</v>
      </c>
      <c r="AC1850" t="s">
        <v>35</v>
      </c>
    </row>
    <row r="1851" spans="1:29" x14ac:dyDescent="0.3">
      <c r="A1851">
        <v>10172</v>
      </c>
      <c r="B1851">
        <v>24</v>
      </c>
      <c r="C1851" s="10">
        <v>71.304438668440127</v>
      </c>
      <c r="D1851">
        <v>81.33</v>
      </c>
      <c r="E1851">
        <v>2</v>
      </c>
      <c r="F1851" t="str" cm="1">
        <f t="array" ref="F1851">_xlfn.IFS(G1851&lt;5000,"Small",AND(G1851&gt;=5000,G1851&lt;=10000),"Medium",G1851&gt;10000,"Large")</f>
        <v>Small</v>
      </c>
      <c r="G1851">
        <v>1951.92</v>
      </c>
      <c r="H1851" s="10">
        <f t="shared" si="56"/>
        <v>240.61347195743701</v>
      </c>
      <c r="I1851" s="11">
        <f t="shared" si="57"/>
        <v>0.12327015039419495</v>
      </c>
      <c r="J1851" s="1" t="s">
        <v>24</v>
      </c>
      <c r="K1851" s="5">
        <v>37930</v>
      </c>
      <c r="L1851">
        <v>4</v>
      </c>
      <c r="M1851">
        <v>11</v>
      </c>
      <c r="N1851">
        <v>2003</v>
      </c>
      <c r="O1851" t="s">
        <v>167</v>
      </c>
      <c r="P1851">
        <v>85</v>
      </c>
      <c r="Q1851" t="s">
        <v>576</v>
      </c>
      <c r="R1851" t="s">
        <v>102</v>
      </c>
      <c r="S1851" t="s">
        <v>633</v>
      </c>
      <c r="T1851" t="s">
        <v>103</v>
      </c>
      <c r="U1851" t="s">
        <v>615</v>
      </c>
      <c r="V1851" t="s">
        <v>104</v>
      </c>
      <c r="W1851" t="s">
        <v>105</v>
      </c>
      <c r="X1851" t="s">
        <v>634</v>
      </c>
      <c r="Y1851" t="s">
        <v>31</v>
      </c>
      <c r="Z1851" t="s">
        <v>32</v>
      </c>
      <c r="AA1851" t="s">
        <v>106</v>
      </c>
      <c r="AB1851" t="s">
        <v>55</v>
      </c>
      <c r="AC1851" t="s">
        <v>35</v>
      </c>
    </row>
    <row r="1852" spans="1:29" x14ac:dyDescent="0.3">
      <c r="A1852">
        <v>10182</v>
      </c>
      <c r="B1852">
        <v>33</v>
      </c>
      <c r="C1852" s="10">
        <v>60.894359395827742</v>
      </c>
      <c r="D1852">
        <v>94.17</v>
      </c>
      <c r="E1852">
        <v>15</v>
      </c>
      <c r="F1852" t="str" cm="1">
        <f t="array" ref="F1852">_xlfn.IFS(G1852&lt;5000,"Small",AND(G1852&gt;=5000,G1852&lt;=10000),"Medium",G1852&gt;10000,"Large")</f>
        <v>Small</v>
      </c>
      <c r="G1852">
        <v>3107.61</v>
      </c>
      <c r="H1852" s="10">
        <f t="shared" si="56"/>
        <v>1098.0961399376847</v>
      </c>
      <c r="I1852" s="11">
        <f t="shared" si="57"/>
        <v>0.35335712651770479</v>
      </c>
      <c r="J1852" s="1" t="s">
        <v>24</v>
      </c>
      <c r="K1852" s="5">
        <v>37937</v>
      </c>
      <c r="L1852">
        <v>4</v>
      </c>
      <c r="M1852">
        <v>11</v>
      </c>
      <c r="N1852">
        <v>2003</v>
      </c>
      <c r="O1852" t="s">
        <v>167</v>
      </c>
      <c r="P1852">
        <v>85</v>
      </c>
      <c r="Q1852" t="s">
        <v>576</v>
      </c>
      <c r="R1852" t="s">
        <v>246</v>
      </c>
      <c r="S1852" t="s">
        <v>661</v>
      </c>
      <c r="T1852" t="s">
        <v>247</v>
      </c>
      <c r="U1852" t="s">
        <v>615</v>
      </c>
      <c r="V1852" t="s">
        <v>248</v>
      </c>
      <c r="W1852" t="s">
        <v>53</v>
      </c>
      <c r="X1852" t="s">
        <v>634</v>
      </c>
      <c r="Y1852" t="s">
        <v>31</v>
      </c>
      <c r="Z1852" t="s">
        <v>32</v>
      </c>
      <c r="AA1852" t="s">
        <v>249</v>
      </c>
      <c r="AB1852" t="s">
        <v>250</v>
      </c>
      <c r="AC1852" t="s">
        <v>49</v>
      </c>
    </row>
    <row r="1853" spans="1:29" x14ac:dyDescent="0.3">
      <c r="A1853">
        <v>10192</v>
      </c>
      <c r="B1853">
        <v>32</v>
      </c>
      <c r="C1853" s="10">
        <v>52.72556328682213</v>
      </c>
      <c r="D1853">
        <v>72.77</v>
      </c>
      <c r="E1853">
        <v>3</v>
      </c>
      <c r="F1853" t="str" cm="1">
        <f t="array" ref="F1853">_xlfn.IFS(G1853&lt;5000,"Small",AND(G1853&gt;=5000,G1853&lt;=10000),"Medium",G1853&gt;10000,"Large")</f>
        <v>Small</v>
      </c>
      <c r="G1853">
        <v>2328.64</v>
      </c>
      <c r="H1853" s="10">
        <f t="shared" si="56"/>
        <v>641.42197482169172</v>
      </c>
      <c r="I1853" s="11">
        <f t="shared" si="57"/>
        <v>0.2754491784138775</v>
      </c>
      <c r="J1853" t="s">
        <v>24</v>
      </c>
      <c r="K1853" s="5">
        <v>37945</v>
      </c>
      <c r="L1853">
        <v>4</v>
      </c>
      <c r="M1853">
        <v>11</v>
      </c>
      <c r="N1853">
        <v>2003</v>
      </c>
      <c r="O1853" t="s">
        <v>167</v>
      </c>
      <c r="P1853">
        <v>85</v>
      </c>
      <c r="Q1853" t="s">
        <v>576</v>
      </c>
      <c r="R1853" t="s">
        <v>251</v>
      </c>
      <c r="S1853" t="s">
        <v>662</v>
      </c>
      <c r="T1853" t="s">
        <v>252</v>
      </c>
      <c r="U1853" t="s">
        <v>615</v>
      </c>
      <c r="V1853" t="s">
        <v>253</v>
      </c>
      <c r="W1853" t="s">
        <v>254</v>
      </c>
      <c r="X1853" t="s">
        <v>663</v>
      </c>
      <c r="Y1853" t="s">
        <v>31</v>
      </c>
      <c r="Z1853" t="s">
        <v>32</v>
      </c>
      <c r="AA1853" t="s">
        <v>54</v>
      </c>
      <c r="AB1853" t="s">
        <v>250</v>
      </c>
      <c r="AC1853" t="s">
        <v>35</v>
      </c>
    </row>
    <row r="1854" spans="1:29" x14ac:dyDescent="0.3">
      <c r="A1854">
        <v>10204</v>
      </c>
      <c r="B1854">
        <v>40</v>
      </c>
      <c r="C1854" s="10">
        <v>53.020038976893183</v>
      </c>
      <c r="D1854">
        <v>79.62</v>
      </c>
      <c r="E1854">
        <v>9</v>
      </c>
      <c r="F1854" t="str" cm="1">
        <f t="array" ref="F1854">_xlfn.IFS(G1854&lt;5000,"Small",AND(G1854&gt;=5000,G1854&lt;=10000),"Medium",G1854&gt;10000,"Large")</f>
        <v>Small</v>
      </c>
      <c r="G1854">
        <v>3184.8</v>
      </c>
      <c r="H1854" s="10">
        <f t="shared" si="56"/>
        <v>1063.9984409242729</v>
      </c>
      <c r="I1854" s="11">
        <f t="shared" si="57"/>
        <v>0.33408642329950794</v>
      </c>
      <c r="J1854" s="1" t="s">
        <v>24</v>
      </c>
      <c r="K1854" s="5">
        <v>37957</v>
      </c>
      <c r="L1854">
        <v>4</v>
      </c>
      <c r="M1854">
        <v>12</v>
      </c>
      <c r="N1854">
        <v>2003</v>
      </c>
      <c r="O1854" t="s">
        <v>167</v>
      </c>
      <c r="P1854">
        <v>85</v>
      </c>
      <c r="Q1854" t="s">
        <v>576</v>
      </c>
      <c r="R1854" t="s">
        <v>425</v>
      </c>
      <c r="S1854" t="s">
        <v>692</v>
      </c>
      <c r="T1854" t="s">
        <v>426</v>
      </c>
      <c r="U1854" t="s">
        <v>427</v>
      </c>
      <c r="V1854" t="s">
        <v>29</v>
      </c>
      <c r="W1854" t="s">
        <v>30</v>
      </c>
      <c r="X1854" t="s">
        <v>616</v>
      </c>
      <c r="Y1854" t="s">
        <v>31</v>
      </c>
      <c r="Z1854" t="s">
        <v>32</v>
      </c>
      <c r="AA1854" t="s">
        <v>54</v>
      </c>
      <c r="AB1854" t="s">
        <v>428</v>
      </c>
      <c r="AC1854" t="s">
        <v>49</v>
      </c>
    </row>
    <row r="1855" spans="1:29" x14ac:dyDescent="0.3">
      <c r="A1855">
        <v>10212</v>
      </c>
      <c r="B1855">
        <v>27</v>
      </c>
      <c r="C1855" s="10">
        <v>63.763372231808255</v>
      </c>
      <c r="D1855">
        <v>79.62</v>
      </c>
      <c r="E1855">
        <v>2</v>
      </c>
      <c r="F1855" t="str" cm="1">
        <f t="array" ref="F1855">_xlfn.IFS(G1855&lt;5000,"Small",AND(G1855&gt;=5000,G1855&lt;=10000),"Medium",G1855&gt;10000,"Large")</f>
        <v>Small</v>
      </c>
      <c r="G1855">
        <v>2149.7399999999998</v>
      </c>
      <c r="H1855" s="10">
        <f t="shared" si="56"/>
        <v>428.12894974117694</v>
      </c>
      <c r="I1855" s="11">
        <f t="shared" si="57"/>
        <v>0.19915382778437252</v>
      </c>
      <c r="J1855" t="s">
        <v>24</v>
      </c>
      <c r="K1855" s="5">
        <v>38002</v>
      </c>
      <c r="L1855">
        <v>1</v>
      </c>
      <c r="M1855">
        <v>1</v>
      </c>
      <c r="N1855">
        <v>2004</v>
      </c>
      <c r="O1855" t="s">
        <v>167</v>
      </c>
      <c r="P1855">
        <v>85</v>
      </c>
      <c r="Q1855" t="s">
        <v>576</v>
      </c>
      <c r="R1855" t="s">
        <v>161</v>
      </c>
      <c r="S1855" t="s">
        <v>723</v>
      </c>
      <c r="T1855" t="s">
        <v>162</v>
      </c>
      <c r="U1855" t="s">
        <v>615</v>
      </c>
      <c r="V1855" t="s">
        <v>163</v>
      </c>
      <c r="W1855" t="s">
        <v>615</v>
      </c>
      <c r="X1855" t="s">
        <v>646</v>
      </c>
      <c r="Y1855" t="s">
        <v>164</v>
      </c>
      <c r="Z1855" t="s">
        <v>40</v>
      </c>
      <c r="AA1855" t="s">
        <v>165</v>
      </c>
      <c r="AB1855" t="s">
        <v>166</v>
      </c>
      <c r="AC1855" t="s">
        <v>35</v>
      </c>
    </row>
    <row r="1856" spans="1:29" x14ac:dyDescent="0.3">
      <c r="A1856">
        <v>10227</v>
      </c>
      <c r="B1856">
        <v>40</v>
      </c>
      <c r="C1856" s="10">
        <v>70.440411272641313</v>
      </c>
      <c r="D1856">
        <v>79.62</v>
      </c>
      <c r="E1856">
        <v>15</v>
      </c>
      <c r="F1856" t="str" cm="1">
        <f t="array" ref="F1856">_xlfn.IFS(G1856&lt;5000,"Small",AND(G1856&gt;=5000,G1856&lt;=10000),"Medium",G1856&gt;10000,"Large")</f>
        <v>Small</v>
      </c>
      <c r="G1856">
        <v>3184.8</v>
      </c>
      <c r="H1856" s="10">
        <f t="shared" si="56"/>
        <v>367.18354909434765</v>
      </c>
      <c r="I1856" s="11">
        <f t="shared" si="57"/>
        <v>0.11529249845966705</v>
      </c>
      <c r="J1856" s="1" t="s">
        <v>24</v>
      </c>
      <c r="K1856" s="5">
        <v>38048</v>
      </c>
      <c r="L1856">
        <v>1</v>
      </c>
      <c r="M1856">
        <v>3</v>
      </c>
      <c r="N1856">
        <v>2004</v>
      </c>
      <c r="O1856" t="s">
        <v>167</v>
      </c>
      <c r="P1856">
        <v>85</v>
      </c>
      <c r="Q1856" t="s">
        <v>576</v>
      </c>
      <c r="R1856" t="s">
        <v>200</v>
      </c>
      <c r="S1856" t="s">
        <v>728</v>
      </c>
      <c r="T1856" t="s">
        <v>201</v>
      </c>
      <c r="U1856" t="s">
        <v>615</v>
      </c>
      <c r="V1856" t="s">
        <v>202</v>
      </c>
      <c r="W1856" t="s">
        <v>615</v>
      </c>
      <c r="X1856" t="s">
        <v>654</v>
      </c>
      <c r="Y1856" t="s">
        <v>39</v>
      </c>
      <c r="Z1856" t="s">
        <v>40</v>
      </c>
      <c r="AA1856" t="s">
        <v>203</v>
      </c>
      <c r="AB1856" t="s">
        <v>204</v>
      </c>
      <c r="AC1856" t="s">
        <v>49</v>
      </c>
    </row>
    <row r="1857" spans="1:29" x14ac:dyDescent="0.3">
      <c r="A1857">
        <v>10241</v>
      </c>
      <c r="B1857">
        <v>26</v>
      </c>
      <c r="C1857" s="10">
        <v>70.725994649032657</v>
      </c>
      <c r="D1857">
        <v>81.33</v>
      </c>
      <c r="E1857">
        <v>7</v>
      </c>
      <c r="F1857" t="str" cm="1">
        <f t="array" ref="F1857">_xlfn.IFS(G1857&lt;5000,"Small",AND(G1857&gt;=5000,G1857&lt;=10000),"Medium",G1857&gt;10000,"Large")</f>
        <v>Small</v>
      </c>
      <c r="G1857">
        <v>2114.58</v>
      </c>
      <c r="H1857" s="10">
        <f t="shared" si="56"/>
        <v>275.70413912515096</v>
      </c>
      <c r="I1857" s="11">
        <f t="shared" si="57"/>
        <v>0.1303824585142917</v>
      </c>
      <c r="J1857" t="s">
        <v>24</v>
      </c>
      <c r="K1857" s="5">
        <v>38090</v>
      </c>
      <c r="L1857">
        <v>2</v>
      </c>
      <c r="M1857">
        <v>4</v>
      </c>
      <c r="N1857">
        <v>2004</v>
      </c>
      <c r="O1857" t="s">
        <v>167</v>
      </c>
      <c r="P1857">
        <v>85</v>
      </c>
      <c r="Q1857" t="s">
        <v>576</v>
      </c>
      <c r="R1857" t="s">
        <v>476</v>
      </c>
      <c r="S1857" t="s">
        <v>760</v>
      </c>
      <c r="T1857" t="s">
        <v>477</v>
      </c>
      <c r="U1857" t="s">
        <v>615</v>
      </c>
      <c r="V1857" t="s">
        <v>478</v>
      </c>
      <c r="W1857" t="s">
        <v>615</v>
      </c>
      <c r="X1857" t="s">
        <v>702</v>
      </c>
      <c r="Y1857" t="s">
        <v>39</v>
      </c>
      <c r="Z1857" t="s">
        <v>40</v>
      </c>
      <c r="AA1857" t="s">
        <v>479</v>
      </c>
      <c r="AB1857" t="s">
        <v>480</v>
      </c>
      <c r="AC1857" t="s">
        <v>35</v>
      </c>
    </row>
    <row r="1858" spans="1:29" x14ac:dyDescent="0.3">
      <c r="A1858">
        <v>10267</v>
      </c>
      <c r="B1858">
        <v>44</v>
      </c>
      <c r="C1858" s="10">
        <v>82.448825982186577</v>
      </c>
      <c r="D1858">
        <v>96.74</v>
      </c>
      <c r="E1858">
        <v>4</v>
      </c>
      <c r="F1858" t="str" cm="1">
        <f t="array" ref="F1858">_xlfn.IFS(G1858&lt;5000,"Small",AND(G1858&gt;=5000,G1858&lt;=10000),"Medium",G1858&gt;10000,"Large")</f>
        <v>Small</v>
      </c>
      <c r="G1858">
        <v>4256.5600000000004</v>
      </c>
      <c r="H1858" s="10">
        <f t="shared" si="56"/>
        <v>628.81165678379102</v>
      </c>
      <c r="I1858" s="11">
        <f t="shared" si="57"/>
        <v>0.14772766195796394</v>
      </c>
      <c r="J1858" s="1" t="s">
        <v>24</v>
      </c>
      <c r="K1858" s="5">
        <v>38175</v>
      </c>
      <c r="L1858">
        <v>3</v>
      </c>
      <c r="M1858">
        <v>7</v>
      </c>
      <c r="N1858">
        <v>2004</v>
      </c>
      <c r="O1858" t="s">
        <v>167</v>
      </c>
      <c r="P1858">
        <v>85</v>
      </c>
      <c r="Q1858" t="s">
        <v>576</v>
      </c>
      <c r="R1858" t="s">
        <v>425</v>
      </c>
      <c r="S1858" t="s">
        <v>692</v>
      </c>
      <c r="T1858" t="s">
        <v>426</v>
      </c>
      <c r="U1858" t="s">
        <v>427</v>
      </c>
      <c r="V1858" t="s">
        <v>29</v>
      </c>
      <c r="W1858" t="s">
        <v>30</v>
      </c>
      <c r="X1858" t="s">
        <v>616</v>
      </c>
      <c r="Y1858" t="s">
        <v>31</v>
      </c>
      <c r="Z1858" t="s">
        <v>32</v>
      </c>
      <c r="AA1858" t="s">
        <v>54</v>
      </c>
      <c r="AB1858" t="s">
        <v>428</v>
      </c>
      <c r="AC1858" t="s">
        <v>49</v>
      </c>
    </row>
    <row r="1859" spans="1:29" x14ac:dyDescent="0.3">
      <c r="A1859">
        <v>10279</v>
      </c>
      <c r="B1859">
        <v>33</v>
      </c>
      <c r="C1859" s="10">
        <v>49.445316331636128</v>
      </c>
      <c r="D1859">
        <v>71.06</v>
      </c>
      <c r="E1859">
        <v>4</v>
      </c>
      <c r="F1859" t="str" cm="1">
        <f t="array" ref="F1859">_xlfn.IFS(G1859&lt;5000,"Small",AND(G1859&gt;=5000,G1859&lt;=10000),"Medium",G1859&gt;10000,"Large")</f>
        <v>Small</v>
      </c>
      <c r="G1859">
        <v>2344.98</v>
      </c>
      <c r="H1859" s="10">
        <f t="shared" ref="H1859:H1922" si="58">G1859-(B1859*C1859)</f>
        <v>713.28456105600776</v>
      </c>
      <c r="I1859" s="11">
        <f t="shared" ref="I1859:I1922" si="59">H1859/G1859</f>
        <v>0.30417511495023741</v>
      </c>
      <c r="J1859" s="1" t="s">
        <v>24</v>
      </c>
      <c r="K1859" s="5">
        <v>38208</v>
      </c>
      <c r="L1859">
        <v>3</v>
      </c>
      <c r="M1859">
        <v>8</v>
      </c>
      <c r="N1859">
        <v>2004</v>
      </c>
      <c r="O1859" t="s">
        <v>167</v>
      </c>
      <c r="P1859">
        <v>85</v>
      </c>
      <c r="Q1859" t="s">
        <v>576</v>
      </c>
      <c r="R1859" t="s">
        <v>161</v>
      </c>
      <c r="S1859" t="s">
        <v>723</v>
      </c>
      <c r="T1859" t="s">
        <v>162</v>
      </c>
      <c r="U1859" t="s">
        <v>615</v>
      </c>
      <c r="V1859" t="s">
        <v>163</v>
      </c>
      <c r="W1859" t="s">
        <v>615</v>
      </c>
      <c r="X1859" t="s">
        <v>646</v>
      </c>
      <c r="Y1859" t="s">
        <v>164</v>
      </c>
      <c r="Z1859" t="s">
        <v>40</v>
      </c>
      <c r="AA1859" t="s">
        <v>165</v>
      </c>
      <c r="AB1859" t="s">
        <v>166</v>
      </c>
      <c r="AC1859" t="s">
        <v>35</v>
      </c>
    </row>
    <row r="1860" spans="1:29" x14ac:dyDescent="0.3">
      <c r="A1860">
        <v>10288</v>
      </c>
      <c r="B1860">
        <v>34</v>
      </c>
      <c r="C1860" s="10">
        <v>60.455791803124654</v>
      </c>
      <c r="D1860">
        <v>68.489999999999995</v>
      </c>
      <c r="E1860">
        <v>10</v>
      </c>
      <c r="F1860" t="str" cm="1">
        <f t="array" ref="F1860">_xlfn.IFS(G1860&lt;5000,"Small",AND(G1860&gt;=5000,G1860&lt;=10000),"Medium",G1860&gt;10000,"Large")</f>
        <v>Small</v>
      </c>
      <c r="G1860">
        <v>2328.66</v>
      </c>
      <c r="H1860" s="10">
        <f t="shared" si="58"/>
        <v>273.16307869376169</v>
      </c>
      <c r="I1860" s="11">
        <f t="shared" si="59"/>
        <v>0.11730483569682208</v>
      </c>
      <c r="J1860" s="1" t="s">
        <v>24</v>
      </c>
      <c r="K1860" s="5">
        <v>38231</v>
      </c>
      <c r="L1860">
        <v>3</v>
      </c>
      <c r="M1860">
        <v>9</v>
      </c>
      <c r="N1860">
        <v>2004</v>
      </c>
      <c r="O1860" t="s">
        <v>167</v>
      </c>
      <c r="P1860">
        <v>85</v>
      </c>
      <c r="Q1860" t="s">
        <v>576</v>
      </c>
      <c r="R1860" t="s">
        <v>374</v>
      </c>
      <c r="S1860" s="2" t="s">
        <v>684</v>
      </c>
      <c r="T1860" t="s">
        <v>375</v>
      </c>
      <c r="U1860" t="s">
        <v>376</v>
      </c>
      <c r="V1860" t="s">
        <v>181</v>
      </c>
      <c r="W1860" t="s">
        <v>615</v>
      </c>
      <c r="X1860" t="s">
        <v>685</v>
      </c>
      <c r="Y1860" t="s">
        <v>181</v>
      </c>
      <c r="Z1860" t="s">
        <v>89</v>
      </c>
      <c r="AA1860" t="s">
        <v>377</v>
      </c>
      <c r="AB1860" t="s">
        <v>378</v>
      </c>
      <c r="AC1860" t="s">
        <v>35</v>
      </c>
    </row>
    <row r="1861" spans="1:29" x14ac:dyDescent="0.3">
      <c r="A1861">
        <v>10302</v>
      </c>
      <c r="B1861">
        <v>48</v>
      </c>
      <c r="C1861" s="10">
        <v>60.753279478874944</v>
      </c>
      <c r="D1861">
        <v>74.48</v>
      </c>
      <c r="E1861">
        <v>6</v>
      </c>
      <c r="F1861" t="str" cm="1">
        <f t="array" ref="F1861">_xlfn.IFS(G1861&lt;5000,"Small",AND(G1861&gt;=5000,G1861&lt;=10000),"Medium",G1861&gt;10000,"Large")</f>
        <v>Small</v>
      </c>
      <c r="G1861">
        <v>3575.04</v>
      </c>
      <c r="H1861" s="10">
        <f t="shared" si="58"/>
        <v>658.88258501400287</v>
      </c>
      <c r="I1861" s="11">
        <f t="shared" si="59"/>
        <v>0.18430075887654485</v>
      </c>
      <c r="J1861" s="1" t="s">
        <v>24</v>
      </c>
      <c r="K1861" s="5">
        <v>37900</v>
      </c>
      <c r="L1861">
        <v>4</v>
      </c>
      <c r="M1861">
        <v>10</v>
      </c>
      <c r="N1861">
        <v>2003</v>
      </c>
      <c r="O1861" t="s">
        <v>167</v>
      </c>
      <c r="P1861">
        <v>85</v>
      </c>
      <c r="Q1861" t="s">
        <v>576</v>
      </c>
      <c r="R1861" t="s">
        <v>154</v>
      </c>
      <c r="S1861" t="s">
        <v>721</v>
      </c>
      <c r="T1861" t="s">
        <v>155</v>
      </c>
      <c r="U1861" t="s">
        <v>615</v>
      </c>
      <c r="V1861" t="s">
        <v>156</v>
      </c>
      <c r="W1861" t="s">
        <v>615</v>
      </c>
      <c r="X1861" t="s">
        <v>722</v>
      </c>
      <c r="Y1861" t="s">
        <v>157</v>
      </c>
      <c r="Z1861" t="s">
        <v>40</v>
      </c>
      <c r="AA1861" t="s">
        <v>158</v>
      </c>
      <c r="AB1861" t="s">
        <v>159</v>
      </c>
      <c r="AC1861" t="s">
        <v>49</v>
      </c>
    </row>
    <row r="1862" spans="1:29" x14ac:dyDescent="0.3">
      <c r="A1862">
        <v>10311</v>
      </c>
      <c r="B1862">
        <v>25</v>
      </c>
      <c r="C1862" s="10">
        <v>62.860686637896201</v>
      </c>
      <c r="D1862">
        <v>83.04</v>
      </c>
      <c r="E1862">
        <v>5</v>
      </c>
      <c r="F1862" t="str" cm="1">
        <f t="array" ref="F1862">_xlfn.IFS(G1862&lt;5000,"Small",AND(G1862&gt;=5000,G1862&lt;=10000),"Medium",G1862&gt;10000,"Large")</f>
        <v>Small</v>
      </c>
      <c r="G1862">
        <v>2076</v>
      </c>
      <c r="H1862" s="10">
        <f t="shared" si="58"/>
        <v>504.48283405259508</v>
      </c>
      <c r="I1862" s="11">
        <f t="shared" si="59"/>
        <v>0.24300714549739647</v>
      </c>
      <c r="J1862" t="s">
        <v>24</v>
      </c>
      <c r="K1862" s="5">
        <v>38276</v>
      </c>
      <c r="L1862">
        <v>4</v>
      </c>
      <c r="M1862">
        <v>10</v>
      </c>
      <c r="N1862">
        <v>2004</v>
      </c>
      <c r="O1862" t="s">
        <v>167</v>
      </c>
      <c r="P1862">
        <v>85</v>
      </c>
      <c r="Q1862" t="s">
        <v>576</v>
      </c>
      <c r="R1862" t="s">
        <v>161</v>
      </c>
      <c r="S1862" t="s">
        <v>723</v>
      </c>
      <c r="T1862" t="s">
        <v>162</v>
      </c>
      <c r="U1862" t="s">
        <v>615</v>
      </c>
      <c r="V1862" t="s">
        <v>163</v>
      </c>
      <c r="W1862" t="s">
        <v>615</v>
      </c>
      <c r="X1862" t="s">
        <v>646</v>
      </c>
      <c r="Y1862" t="s">
        <v>164</v>
      </c>
      <c r="Z1862" t="s">
        <v>40</v>
      </c>
      <c r="AA1862" t="s">
        <v>165</v>
      </c>
      <c r="AB1862" t="s">
        <v>166</v>
      </c>
      <c r="AC1862" t="s">
        <v>35</v>
      </c>
    </row>
    <row r="1863" spans="1:29" x14ac:dyDescent="0.3">
      <c r="A1863">
        <v>10321</v>
      </c>
      <c r="B1863">
        <v>39</v>
      </c>
      <c r="C1863" s="10">
        <v>55.923871225168504</v>
      </c>
      <c r="D1863">
        <v>84.75</v>
      </c>
      <c r="E1863">
        <v>2</v>
      </c>
      <c r="F1863" t="str" cm="1">
        <f t="array" ref="F1863">_xlfn.IFS(G1863&lt;5000,"Small",AND(G1863&gt;=5000,G1863&lt;=10000),"Medium",G1863&gt;10000,"Large")</f>
        <v>Small</v>
      </c>
      <c r="G1863">
        <v>3305.25</v>
      </c>
      <c r="H1863" s="10">
        <f t="shared" si="58"/>
        <v>1124.2190222184281</v>
      </c>
      <c r="I1863" s="11">
        <f t="shared" si="59"/>
        <v>0.34013131297736271</v>
      </c>
      <c r="J1863" s="1" t="s">
        <v>24</v>
      </c>
      <c r="K1863" s="5">
        <v>38295</v>
      </c>
      <c r="L1863">
        <v>4</v>
      </c>
      <c r="M1863">
        <v>11</v>
      </c>
      <c r="N1863">
        <v>2004</v>
      </c>
      <c r="O1863" t="s">
        <v>167</v>
      </c>
      <c r="P1863">
        <v>85</v>
      </c>
      <c r="Q1863" t="s">
        <v>576</v>
      </c>
      <c r="R1863" t="s">
        <v>149</v>
      </c>
      <c r="S1863" t="s">
        <v>644</v>
      </c>
      <c r="T1863" t="s">
        <v>150</v>
      </c>
      <c r="U1863" t="s">
        <v>615</v>
      </c>
      <c r="V1863" t="s">
        <v>151</v>
      </c>
      <c r="W1863" t="s">
        <v>115</v>
      </c>
      <c r="X1863" t="s">
        <v>645</v>
      </c>
      <c r="Y1863" t="s">
        <v>31</v>
      </c>
      <c r="Z1863" t="s">
        <v>32</v>
      </c>
      <c r="AA1863" t="s">
        <v>152</v>
      </c>
      <c r="AB1863" t="s">
        <v>153</v>
      </c>
      <c r="AC1863" t="s">
        <v>49</v>
      </c>
    </row>
    <row r="1864" spans="1:29" x14ac:dyDescent="0.3">
      <c r="A1864">
        <v>10332</v>
      </c>
      <c r="B1864">
        <v>45</v>
      </c>
      <c r="C1864" s="10">
        <v>26.370322107365254</v>
      </c>
      <c r="D1864">
        <v>34.19</v>
      </c>
      <c r="E1864">
        <v>12</v>
      </c>
      <c r="F1864" t="str" cm="1">
        <f t="array" ref="F1864">_xlfn.IFS(G1864&lt;5000,"Small",AND(G1864&gt;=5000,G1864&lt;=10000),"Medium",G1864&gt;10000,"Large")</f>
        <v>Small</v>
      </c>
      <c r="G1864">
        <v>1538.55</v>
      </c>
      <c r="H1864" s="10">
        <f t="shared" si="58"/>
        <v>351.88550516856344</v>
      </c>
      <c r="I1864" s="11">
        <f t="shared" si="59"/>
        <v>0.22871242739499104</v>
      </c>
      <c r="J1864" t="s">
        <v>24</v>
      </c>
      <c r="K1864" s="5">
        <v>38308</v>
      </c>
      <c r="L1864">
        <v>4</v>
      </c>
      <c r="M1864">
        <v>11</v>
      </c>
      <c r="N1864">
        <v>2004</v>
      </c>
      <c r="O1864" t="s">
        <v>167</v>
      </c>
      <c r="P1864">
        <v>85</v>
      </c>
      <c r="Q1864" t="s">
        <v>576</v>
      </c>
      <c r="R1864" t="s">
        <v>440</v>
      </c>
      <c r="S1864" t="s">
        <v>757</v>
      </c>
      <c r="T1864" t="s">
        <v>441</v>
      </c>
      <c r="U1864" t="s">
        <v>615</v>
      </c>
      <c r="V1864" t="s">
        <v>442</v>
      </c>
      <c r="W1864" t="s">
        <v>615</v>
      </c>
      <c r="X1864" t="s">
        <v>758</v>
      </c>
      <c r="Y1864" t="s">
        <v>157</v>
      </c>
      <c r="Z1864" t="s">
        <v>40</v>
      </c>
      <c r="AA1864" t="s">
        <v>443</v>
      </c>
      <c r="AB1864" t="s">
        <v>87</v>
      </c>
      <c r="AC1864" t="s">
        <v>35</v>
      </c>
    </row>
    <row r="1865" spans="1:29" x14ac:dyDescent="0.3">
      <c r="A1865">
        <v>10346</v>
      </c>
      <c r="B1865">
        <v>24</v>
      </c>
      <c r="C1865" s="10">
        <v>85.20447741562306</v>
      </c>
      <c r="D1865">
        <v>100</v>
      </c>
      <c r="E1865">
        <v>2</v>
      </c>
      <c r="F1865" t="str" cm="1">
        <f t="array" ref="F1865">_xlfn.IFS(G1865&lt;5000,"Small",AND(G1865&gt;=5000,G1865&lt;=10000),"Medium",G1865&gt;10000,"Large")</f>
        <v>Small</v>
      </c>
      <c r="G1865">
        <v>3325.92</v>
      </c>
      <c r="H1865" s="10">
        <f t="shared" si="58"/>
        <v>1281.0125420250465</v>
      </c>
      <c r="I1865" s="11">
        <f t="shared" si="59"/>
        <v>0.38516035924647812</v>
      </c>
      <c r="J1865" t="s">
        <v>24</v>
      </c>
      <c r="K1865" s="5">
        <v>38320</v>
      </c>
      <c r="L1865">
        <v>4</v>
      </c>
      <c r="M1865">
        <v>11</v>
      </c>
      <c r="N1865">
        <v>2004</v>
      </c>
      <c r="O1865" t="s">
        <v>167</v>
      </c>
      <c r="P1865">
        <v>85</v>
      </c>
      <c r="Q1865" t="s">
        <v>576</v>
      </c>
      <c r="R1865" t="s">
        <v>483</v>
      </c>
      <c r="S1865" t="s">
        <v>703</v>
      </c>
      <c r="T1865" t="s">
        <v>484</v>
      </c>
      <c r="U1865" t="s">
        <v>615</v>
      </c>
      <c r="V1865" t="s">
        <v>485</v>
      </c>
      <c r="W1865" t="s">
        <v>486</v>
      </c>
      <c r="X1865" t="s">
        <v>704</v>
      </c>
      <c r="Y1865" t="s">
        <v>31</v>
      </c>
      <c r="Z1865" t="s">
        <v>32</v>
      </c>
      <c r="AA1865" t="s">
        <v>106</v>
      </c>
      <c r="AB1865" t="s">
        <v>358</v>
      </c>
      <c r="AC1865" t="s">
        <v>49</v>
      </c>
    </row>
    <row r="1866" spans="1:29" x14ac:dyDescent="0.3">
      <c r="A1866">
        <v>10368</v>
      </c>
      <c r="B1866">
        <v>46</v>
      </c>
      <c r="C1866" s="10">
        <v>66.276962283736282</v>
      </c>
      <c r="D1866">
        <v>79.62</v>
      </c>
      <c r="E1866">
        <v>1</v>
      </c>
      <c r="F1866" t="str" cm="1">
        <f t="array" ref="F1866">_xlfn.IFS(G1866&lt;5000,"Small",AND(G1866&gt;=5000,G1866&lt;=10000),"Medium",G1866&gt;10000,"Large")</f>
        <v>Small</v>
      </c>
      <c r="G1866">
        <v>3662.52</v>
      </c>
      <c r="H1866" s="10">
        <f t="shared" si="58"/>
        <v>613.77973494813114</v>
      </c>
      <c r="I1866" s="11">
        <f t="shared" si="59"/>
        <v>0.16758399543159658</v>
      </c>
      <c r="J1866" t="s">
        <v>24</v>
      </c>
      <c r="K1866" s="5">
        <v>38371</v>
      </c>
      <c r="L1866">
        <v>1</v>
      </c>
      <c r="M1866">
        <v>1</v>
      </c>
      <c r="N1866">
        <v>2005</v>
      </c>
      <c r="O1866" t="s">
        <v>167</v>
      </c>
      <c r="P1866">
        <v>85</v>
      </c>
      <c r="Q1866" t="s">
        <v>576</v>
      </c>
      <c r="R1866" t="s">
        <v>246</v>
      </c>
      <c r="S1866" t="s">
        <v>661</v>
      </c>
      <c r="T1866" t="s">
        <v>247</v>
      </c>
      <c r="U1866" t="s">
        <v>615</v>
      </c>
      <c r="V1866" t="s">
        <v>248</v>
      </c>
      <c r="W1866" t="s">
        <v>53</v>
      </c>
      <c r="X1866" t="s">
        <v>634</v>
      </c>
      <c r="Y1866" t="s">
        <v>31</v>
      </c>
      <c r="Z1866" t="s">
        <v>32</v>
      </c>
      <c r="AA1866" t="s">
        <v>249</v>
      </c>
      <c r="AB1866" t="s">
        <v>250</v>
      </c>
      <c r="AC1866" t="s">
        <v>49</v>
      </c>
    </row>
    <row r="1867" spans="1:29" x14ac:dyDescent="0.3">
      <c r="A1867">
        <v>10380</v>
      </c>
      <c r="B1867">
        <v>44</v>
      </c>
      <c r="C1867" s="10">
        <v>68.213906569202663</v>
      </c>
      <c r="D1867">
        <v>79.06</v>
      </c>
      <c r="E1867">
        <v>9</v>
      </c>
      <c r="F1867" t="str" cm="1">
        <f t="array" ref="F1867">_xlfn.IFS(G1867&lt;5000,"Small",AND(G1867&gt;=5000,G1867&lt;=10000),"Medium",G1867&gt;10000,"Large")</f>
        <v>Small</v>
      </c>
      <c r="G1867">
        <v>3478.64</v>
      </c>
      <c r="H1867" s="10">
        <f t="shared" si="58"/>
        <v>477.22811095508268</v>
      </c>
      <c r="I1867" s="11">
        <f t="shared" si="59"/>
        <v>0.13718812839359137</v>
      </c>
      <c r="J1867" t="s">
        <v>24</v>
      </c>
      <c r="K1867" s="5">
        <v>38399</v>
      </c>
      <c r="L1867">
        <v>1</v>
      </c>
      <c r="M1867">
        <v>2</v>
      </c>
      <c r="N1867">
        <v>2005</v>
      </c>
      <c r="O1867" t="s">
        <v>167</v>
      </c>
      <c r="P1867">
        <v>85</v>
      </c>
      <c r="Q1867" t="s">
        <v>576</v>
      </c>
      <c r="R1867" t="s">
        <v>161</v>
      </c>
      <c r="S1867" t="s">
        <v>723</v>
      </c>
      <c r="T1867" t="s">
        <v>162</v>
      </c>
      <c r="U1867" t="s">
        <v>615</v>
      </c>
      <c r="V1867" t="s">
        <v>163</v>
      </c>
      <c r="W1867" t="s">
        <v>615</v>
      </c>
      <c r="X1867" t="s">
        <v>646</v>
      </c>
      <c r="Y1867" t="s">
        <v>164</v>
      </c>
      <c r="Z1867" t="s">
        <v>40</v>
      </c>
      <c r="AA1867" t="s">
        <v>165</v>
      </c>
      <c r="AB1867" t="s">
        <v>166</v>
      </c>
      <c r="AC1867" t="s">
        <v>49</v>
      </c>
    </row>
    <row r="1868" spans="1:29" x14ac:dyDescent="0.3">
      <c r="A1868">
        <v>10407</v>
      </c>
      <c r="B1868">
        <v>13</v>
      </c>
      <c r="C1868" s="10">
        <v>63.849787792181715</v>
      </c>
      <c r="D1868">
        <v>81.33</v>
      </c>
      <c r="E1868">
        <v>7</v>
      </c>
      <c r="F1868" t="str" cm="1">
        <f t="array" ref="F1868">_xlfn.IFS(G1868&lt;5000,"Small",AND(G1868&gt;=5000,G1868&lt;=10000),"Medium",G1868&gt;10000,"Large")</f>
        <v>Small</v>
      </c>
      <c r="G1868">
        <v>1057.29</v>
      </c>
      <c r="H1868" s="10">
        <f t="shared" si="58"/>
        <v>227.24275870163763</v>
      </c>
      <c r="I1868" s="11">
        <f t="shared" si="59"/>
        <v>0.21492945048344128</v>
      </c>
      <c r="J1868" t="s">
        <v>359</v>
      </c>
      <c r="K1868" s="5">
        <v>38464</v>
      </c>
      <c r="L1868">
        <v>2</v>
      </c>
      <c r="M1868">
        <v>4</v>
      </c>
      <c r="N1868">
        <v>2005</v>
      </c>
      <c r="O1868" t="s">
        <v>167</v>
      </c>
      <c r="P1868">
        <v>85</v>
      </c>
      <c r="Q1868" t="s">
        <v>576</v>
      </c>
      <c r="R1868" t="s">
        <v>355</v>
      </c>
      <c r="S1868" t="s">
        <v>680</v>
      </c>
      <c r="T1868" t="s">
        <v>356</v>
      </c>
      <c r="U1868" t="s">
        <v>615</v>
      </c>
      <c r="V1868" t="s">
        <v>357</v>
      </c>
      <c r="W1868" t="s">
        <v>53</v>
      </c>
      <c r="X1868" t="s">
        <v>623</v>
      </c>
      <c r="Y1868" t="s">
        <v>31</v>
      </c>
      <c r="Z1868" t="s">
        <v>32</v>
      </c>
      <c r="AA1868" t="s">
        <v>95</v>
      </c>
      <c r="AB1868" t="s">
        <v>358</v>
      </c>
      <c r="AC1868" t="s">
        <v>35</v>
      </c>
    </row>
    <row r="1869" spans="1:29" x14ac:dyDescent="0.3">
      <c r="A1869">
        <v>10420</v>
      </c>
      <c r="B1869">
        <v>35</v>
      </c>
      <c r="C1869" s="10">
        <v>69.746270646178843</v>
      </c>
      <c r="D1869">
        <v>96.74</v>
      </c>
      <c r="E1869">
        <v>10</v>
      </c>
      <c r="F1869" t="str" cm="1">
        <f t="array" ref="F1869">_xlfn.IFS(G1869&lt;5000,"Small",AND(G1869&gt;=5000,G1869&lt;=10000),"Medium",G1869&gt;10000,"Large")</f>
        <v>Small</v>
      </c>
      <c r="G1869">
        <v>3385.9</v>
      </c>
      <c r="H1869" s="10">
        <f t="shared" si="58"/>
        <v>944.78052738374072</v>
      </c>
      <c r="I1869" s="11">
        <f t="shared" si="59"/>
        <v>0.27903379526381189</v>
      </c>
      <c r="J1869" t="s">
        <v>271</v>
      </c>
      <c r="K1869" s="5">
        <v>38501</v>
      </c>
      <c r="L1869">
        <v>2</v>
      </c>
      <c r="M1869">
        <v>5</v>
      </c>
      <c r="N1869">
        <v>2005</v>
      </c>
      <c r="O1869" t="s">
        <v>167</v>
      </c>
      <c r="P1869">
        <v>85</v>
      </c>
      <c r="Q1869" t="s">
        <v>576</v>
      </c>
      <c r="R1869" t="s">
        <v>141</v>
      </c>
      <c r="S1869" t="s">
        <v>142</v>
      </c>
      <c r="T1869" t="s">
        <v>143</v>
      </c>
      <c r="U1869" t="s">
        <v>144</v>
      </c>
      <c r="V1869" t="s">
        <v>145</v>
      </c>
      <c r="W1869" t="s">
        <v>146</v>
      </c>
      <c r="X1869" t="s">
        <v>643</v>
      </c>
      <c r="Y1869" t="s">
        <v>88</v>
      </c>
      <c r="Z1869" t="s">
        <v>89</v>
      </c>
      <c r="AA1869" t="s">
        <v>147</v>
      </c>
      <c r="AB1869" t="s">
        <v>148</v>
      </c>
      <c r="AC1869" t="s">
        <v>49</v>
      </c>
    </row>
    <row r="1870" spans="1:29" x14ac:dyDescent="0.3">
      <c r="A1870">
        <v>10108</v>
      </c>
      <c r="B1870">
        <v>30</v>
      </c>
      <c r="C1870" s="10">
        <v>41.3444104379763</v>
      </c>
      <c r="D1870">
        <v>63.07</v>
      </c>
      <c r="E1870">
        <v>5</v>
      </c>
      <c r="F1870" t="str" cm="1">
        <f t="array" ref="F1870">_xlfn.IFS(G1870&lt;5000,"Small",AND(G1870&gt;=5000,G1870&lt;=10000),"Medium",G1870&gt;10000,"Large")</f>
        <v>Small</v>
      </c>
      <c r="G1870">
        <v>1892.1</v>
      </c>
      <c r="H1870" s="10">
        <f t="shared" si="58"/>
        <v>651.76768686071091</v>
      </c>
      <c r="I1870" s="11">
        <f t="shared" si="59"/>
        <v>0.34446788587321542</v>
      </c>
      <c r="J1870" s="1" t="s">
        <v>24</v>
      </c>
      <c r="K1870" s="5">
        <v>37683</v>
      </c>
      <c r="L1870">
        <v>1</v>
      </c>
      <c r="M1870">
        <v>3</v>
      </c>
      <c r="N1870">
        <v>2003</v>
      </c>
      <c r="O1870" t="s">
        <v>167</v>
      </c>
      <c r="P1870">
        <v>61</v>
      </c>
      <c r="Q1870" t="s">
        <v>577</v>
      </c>
      <c r="R1870" t="s">
        <v>380</v>
      </c>
      <c r="S1870" t="s">
        <v>381</v>
      </c>
      <c r="T1870" t="s">
        <v>382</v>
      </c>
      <c r="U1870" t="s">
        <v>615</v>
      </c>
      <c r="V1870" t="s">
        <v>383</v>
      </c>
      <c r="W1870" t="s">
        <v>615</v>
      </c>
      <c r="X1870" t="s">
        <v>752</v>
      </c>
      <c r="Y1870" t="s">
        <v>384</v>
      </c>
      <c r="Z1870" t="s">
        <v>182</v>
      </c>
      <c r="AA1870" t="s">
        <v>385</v>
      </c>
      <c r="AB1870" t="s">
        <v>386</v>
      </c>
      <c r="AC1870" t="s">
        <v>35</v>
      </c>
    </row>
    <row r="1871" spans="1:29" x14ac:dyDescent="0.3">
      <c r="A1871">
        <v>10122</v>
      </c>
      <c r="B1871">
        <v>34</v>
      </c>
      <c r="C1871" s="10">
        <v>44.808097649440214</v>
      </c>
      <c r="D1871">
        <v>50.21</v>
      </c>
      <c r="E1871">
        <v>9</v>
      </c>
      <c r="F1871" t="str" cm="1">
        <f t="array" ref="F1871">_xlfn.IFS(G1871&lt;5000,"Small",AND(G1871&gt;=5000,G1871&lt;=10000),"Medium",G1871&gt;10000,"Large")</f>
        <v>Small</v>
      </c>
      <c r="G1871">
        <v>1707.14</v>
      </c>
      <c r="H1871" s="10">
        <f t="shared" si="58"/>
        <v>183.66467991903278</v>
      </c>
      <c r="I1871" s="11">
        <f t="shared" si="59"/>
        <v>0.10758618503405272</v>
      </c>
      <c r="J1871" s="1" t="s">
        <v>24</v>
      </c>
      <c r="K1871" s="5">
        <v>37749</v>
      </c>
      <c r="L1871">
        <v>2</v>
      </c>
      <c r="M1871">
        <v>5</v>
      </c>
      <c r="N1871">
        <v>2003</v>
      </c>
      <c r="O1871" t="s">
        <v>167</v>
      </c>
      <c r="P1871">
        <v>61</v>
      </c>
      <c r="Q1871" t="s">
        <v>577</v>
      </c>
      <c r="R1871" t="s">
        <v>387</v>
      </c>
      <c r="S1871" t="s">
        <v>753</v>
      </c>
      <c r="T1871" t="s">
        <v>388</v>
      </c>
      <c r="U1871" t="s">
        <v>615</v>
      </c>
      <c r="V1871" t="s">
        <v>389</v>
      </c>
      <c r="W1871" t="s">
        <v>615</v>
      </c>
      <c r="X1871" t="s">
        <v>686</v>
      </c>
      <c r="Y1871" t="s">
        <v>39</v>
      </c>
      <c r="Z1871" t="s">
        <v>40</v>
      </c>
      <c r="AA1871" t="s">
        <v>390</v>
      </c>
      <c r="AB1871" t="s">
        <v>391</v>
      </c>
      <c r="AC1871" t="s">
        <v>35</v>
      </c>
    </row>
    <row r="1872" spans="1:29" x14ac:dyDescent="0.3">
      <c r="A1872">
        <v>10135</v>
      </c>
      <c r="B1872">
        <v>27</v>
      </c>
      <c r="C1872" s="10">
        <v>39.909879658996275</v>
      </c>
      <c r="D1872">
        <v>66.13</v>
      </c>
      <c r="E1872">
        <v>6</v>
      </c>
      <c r="F1872" t="str" cm="1">
        <f t="array" ref="F1872">_xlfn.IFS(G1872&lt;5000,"Small",AND(G1872&gt;=5000,G1872&lt;=10000),"Medium",G1872&gt;10000,"Large")</f>
        <v>Small</v>
      </c>
      <c r="G1872">
        <v>1785.51</v>
      </c>
      <c r="H1872" s="10">
        <f t="shared" si="58"/>
        <v>707.94324920710051</v>
      </c>
      <c r="I1872" s="11">
        <f t="shared" si="59"/>
        <v>0.39649357842134769</v>
      </c>
      <c r="J1872" s="1" t="s">
        <v>24</v>
      </c>
      <c r="K1872" s="5">
        <v>37804</v>
      </c>
      <c r="L1872">
        <v>3</v>
      </c>
      <c r="M1872">
        <v>7</v>
      </c>
      <c r="N1872">
        <v>2003</v>
      </c>
      <c r="O1872" t="s">
        <v>167</v>
      </c>
      <c r="P1872">
        <v>61</v>
      </c>
      <c r="Q1872" t="s">
        <v>577</v>
      </c>
      <c r="R1872" t="s">
        <v>246</v>
      </c>
      <c r="S1872" t="s">
        <v>661</v>
      </c>
      <c r="T1872" t="s">
        <v>247</v>
      </c>
      <c r="U1872" t="s">
        <v>615</v>
      </c>
      <c r="V1872" t="s">
        <v>248</v>
      </c>
      <c r="W1872" t="s">
        <v>53</v>
      </c>
      <c r="X1872" t="s">
        <v>634</v>
      </c>
      <c r="Y1872" t="s">
        <v>31</v>
      </c>
      <c r="Z1872" t="s">
        <v>32</v>
      </c>
      <c r="AA1872" t="s">
        <v>249</v>
      </c>
      <c r="AB1872" t="s">
        <v>250</v>
      </c>
      <c r="AC1872" t="s">
        <v>35</v>
      </c>
    </row>
    <row r="1873" spans="1:29" x14ac:dyDescent="0.3">
      <c r="A1873">
        <v>10147</v>
      </c>
      <c r="B1873">
        <v>30</v>
      </c>
      <c r="C1873" s="10">
        <v>56.964659495271555</v>
      </c>
      <c r="D1873">
        <v>68.58</v>
      </c>
      <c r="E1873">
        <v>6</v>
      </c>
      <c r="F1873" t="str" cm="1">
        <f t="array" ref="F1873">_xlfn.IFS(G1873&lt;5000,"Small",AND(G1873&gt;=5000,G1873&lt;=10000),"Medium",G1873&gt;10000,"Large")</f>
        <v>Small</v>
      </c>
      <c r="G1873">
        <v>2057.4</v>
      </c>
      <c r="H1873" s="10">
        <f t="shared" si="58"/>
        <v>348.4602151418535</v>
      </c>
      <c r="I1873" s="11">
        <f t="shared" si="59"/>
        <v>0.16936921120922208</v>
      </c>
      <c r="J1873" s="1" t="s">
        <v>24</v>
      </c>
      <c r="K1873" s="5">
        <v>37869</v>
      </c>
      <c r="L1873">
        <v>3</v>
      </c>
      <c r="M1873">
        <v>9</v>
      </c>
      <c r="N1873">
        <v>2003</v>
      </c>
      <c r="O1873" t="s">
        <v>167</v>
      </c>
      <c r="P1873">
        <v>61</v>
      </c>
      <c r="Q1873" t="s">
        <v>577</v>
      </c>
      <c r="R1873" t="s">
        <v>255</v>
      </c>
      <c r="S1873" t="s">
        <v>636</v>
      </c>
      <c r="T1873" t="s">
        <v>256</v>
      </c>
      <c r="U1873" t="s">
        <v>615</v>
      </c>
      <c r="V1873" t="s">
        <v>257</v>
      </c>
      <c r="W1873" t="s">
        <v>115</v>
      </c>
      <c r="X1873" t="s">
        <v>664</v>
      </c>
      <c r="Y1873" t="s">
        <v>31</v>
      </c>
      <c r="Z1873" t="s">
        <v>32</v>
      </c>
      <c r="AA1873" t="s">
        <v>249</v>
      </c>
      <c r="AB1873" t="s">
        <v>258</v>
      </c>
      <c r="AC1873" t="s">
        <v>35</v>
      </c>
    </row>
    <row r="1874" spans="1:29" x14ac:dyDescent="0.3">
      <c r="A1874">
        <v>10159</v>
      </c>
      <c r="B1874">
        <v>50</v>
      </c>
      <c r="C1874" s="10">
        <v>55.009314959855516</v>
      </c>
      <c r="D1874">
        <v>69.8</v>
      </c>
      <c r="E1874">
        <v>1</v>
      </c>
      <c r="F1874" t="str" cm="1">
        <f t="array" ref="F1874">_xlfn.IFS(G1874&lt;5000,"Small",AND(G1874&gt;=5000,G1874&lt;=10000),"Medium",G1874&gt;10000,"Large")</f>
        <v>Small</v>
      </c>
      <c r="G1874">
        <v>3490</v>
      </c>
      <c r="H1874" s="10">
        <f t="shared" si="58"/>
        <v>739.53425200722404</v>
      </c>
      <c r="I1874" s="11">
        <f t="shared" si="59"/>
        <v>0.21190093180722752</v>
      </c>
      <c r="J1874" s="1" t="s">
        <v>24</v>
      </c>
      <c r="K1874" s="5">
        <v>37904</v>
      </c>
      <c r="L1874">
        <v>4</v>
      </c>
      <c r="M1874">
        <v>10</v>
      </c>
      <c r="N1874">
        <v>2003</v>
      </c>
      <c r="O1874" t="s">
        <v>167</v>
      </c>
      <c r="P1874">
        <v>61</v>
      </c>
      <c r="Q1874" t="s">
        <v>577</v>
      </c>
      <c r="R1874" t="s">
        <v>56</v>
      </c>
      <c r="S1874" t="s">
        <v>621</v>
      </c>
      <c r="T1874" t="s">
        <v>57</v>
      </c>
      <c r="U1874" t="s">
        <v>615</v>
      </c>
      <c r="V1874" t="s">
        <v>58</v>
      </c>
      <c r="W1874" t="s">
        <v>53</v>
      </c>
      <c r="X1874" t="s">
        <v>615</v>
      </c>
      <c r="Y1874" t="s">
        <v>31</v>
      </c>
      <c r="Z1874" t="s">
        <v>32</v>
      </c>
      <c r="AA1874" t="s">
        <v>59</v>
      </c>
      <c r="AB1874" t="s">
        <v>55</v>
      </c>
      <c r="AC1874" t="s">
        <v>49</v>
      </c>
    </row>
    <row r="1875" spans="1:29" x14ac:dyDescent="0.3">
      <c r="A1875">
        <v>10169</v>
      </c>
      <c r="B1875">
        <v>34</v>
      </c>
      <c r="C1875" s="10">
        <v>30.356628311119692</v>
      </c>
      <c r="D1875">
        <v>50.21</v>
      </c>
      <c r="E1875">
        <v>1</v>
      </c>
      <c r="F1875" t="str" cm="1">
        <f t="array" ref="F1875">_xlfn.IFS(G1875&lt;5000,"Small",AND(G1875&gt;=5000,G1875&lt;=10000),"Medium",G1875&gt;10000,"Large")</f>
        <v>Small</v>
      </c>
      <c r="G1875">
        <v>1707.14</v>
      </c>
      <c r="H1875" s="10">
        <f t="shared" si="58"/>
        <v>675.0146374219305</v>
      </c>
      <c r="I1875" s="11">
        <f t="shared" si="59"/>
        <v>0.39540672553037859</v>
      </c>
      <c r="J1875" s="1" t="s">
        <v>24</v>
      </c>
      <c r="K1875" s="5">
        <v>37929</v>
      </c>
      <c r="L1875">
        <v>4</v>
      </c>
      <c r="M1875">
        <v>11</v>
      </c>
      <c r="N1875">
        <v>2003</v>
      </c>
      <c r="O1875" t="s">
        <v>167</v>
      </c>
      <c r="P1875">
        <v>61</v>
      </c>
      <c r="Q1875" t="s">
        <v>577</v>
      </c>
      <c r="R1875" t="s">
        <v>259</v>
      </c>
      <c r="S1875" s="2" t="s">
        <v>665</v>
      </c>
      <c r="T1875" t="s">
        <v>260</v>
      </c>
      <c r="U1875" t="s">
        <v>261</v>
      </c>
      <c r="V1875" t="s">
        <v>262</v>
      </c>
      <c r="W1875" t="s">
        <v>146</v>
      </c>
      <c r="X1875" t="s">
        <v>666</v>
      </c>
      <c r="Y1875" t="s">
        <v>88</v>
      </c>
      <c r="Z1875" t="s">
        <v>89</v>
      </c>
      <c r="AA1875" t="s">
        <v>263</v>
      </c>
      <c r="AB1875" t="s">
        <v>264</v>
      </c>
      <c r="AC1875" t="s">
        <v>35</v>
      </c>
    </row>
    <row r="1876" spans="1:29" x14ac:dyDescent="0.3">
      <c r="A1876">
        <v>10181</v>
      </c>
      <c r="B1876">
        <v>23</v>
      </c>
      <c r="C1876" s="10">
        <v>55.121027100158592</v>
      </c>
      <c r="D1876">
        <v>65.52</v>
      </c>
      <c r="E1876">
        <v>13</v>
      </c>
      <c r="F1876" t="str" cm="1">
        <f t="array" ref="F1876">_xlfn.IFS(G1876&lt;5000,"Small",AND(G1876&gt;=5000,G1876&lt;=10000),"Medium",G1876&gt;10000,"Large")</f>
        <v>Small</v>
      </c>
      <c r="G1876">
        <v>1506.96</v>
      </c>
      <c r="H1876" s="10">
        <f t="shared" si="58"/>
        <v>239.17637669635246</v>
      </c>
      <c r="I1876" s="11">
        <f t="shared" si="59"/>
        <v>0.15871448259831214</v>
      </c>
      <c r="J1876" s="1" t="s">
        <v>24</v>
      </c>
      <c r="K1876" s="5">
        <v>37937</v>
      </c>
      <c r="L1876">
        <v>4</v>
      </c>
      <c r="M1876">
        <v>11</v>
      </c>
      <c r="N1876">
        <v>2003</v>
      </c>
      <c r="O1876" t="s">
        <v>167</v>
      </c>
      <c r="P1876">
        <v>61</v>
      </c>
      <c r="Q1876" t="s">
        <v>577</v>
      </c>
      <c r="R1876" t="s">
        <v>70</v>
      </c>
      <c r="S1876" s="2" t="s">
        <v>625</v>
      </c>
      <c r="T1876" t="s">
        <v>71</v>
      </c>
      <c r="U1876" t="s">
        <v>615</v>
      </c>
      <c r="V1876" t="s">
        <v>72</v>
      </c>
      <c r="W1876" t="s">
        <v>615</v>
      </c>
      <c r="X1876" t="s">
        <v>715</v>
      </c>
      <c r="Y1876" t="s">
        <v>73</v>
      </c>
      <c r="Z1876" t="s">
        <v>40</v>
      </c>
      <c r="AA1876" t="s">
        <v>74</v>
      </c>
      <c r="AB1876" t="s">
        <v>75</v>
      </c>
      <c r="AC1876" t="s">
        <v>35</v>
      </c>
    </row>
    <row r="1877" spans="1:29" x14ac:dyDescent="0.3">
      <c r="A1877">
        <v>10191</v>
      </c>
      <c r="B1877">
        <v>48</v>
      </c>
      <c r="C1877" s="10">
        <v>42.184273017824403</v>
      </c>
      <c r="D1877">
        <v>60.01</v>
      </c>
      <c r="E1877">
        <v>2</v>
      </c>
      <c r="F1877" t="str" cm="1">
        <f t="array" ref="F1877">_xlfn.IFS(G1877&lt;5000,"Small",AND(G1877&gt;=5000,G1877&lt;=10000),"Medium",G1877&gt;10000,"Large")</f>
        <v>Small</v>
      </c>
      <c r="G1877">
        <v>2880.48</v>
      </c>
      <c r="H1877" s="10">
        <f t="shared" si="58"/>
        <v>855.63489514442881</v>
      </c>
      <c r="I1877" s="11">
        <f t="shared" si="59"/>
        <v>0.297045942045919</v>
      </c>
      <c r="J1877" t="s">
        <v>24</v>
      </c>
      <c r="K1877" s="5">
        <v>37945</v>
      </c>
      <c r="L1877">
        <v>4</v>
      </c>
      <c r="M1877">
        <v>11</v>
      </c>
      <c r="N1877">
        <v>2003</v>
      </c>
      <c r="O1877" t="s">
        <v>167</v>
      </c>
      <c r="P1877">
        <v>61</v>
      </c>
      <c r="Q1877" t="s">
        <v>577</v>
      </c>
      <c r="R1877" t="s">
        <v>392</v>
      </c>
      <c r="S1877" t="s">
        <v>754</v>
      </c>
      <c r="T1877" t="s">
        <v>393</v>
      </c>
      <c r="U1877" t="s">
        <v>615</v>
      </c>
      <c r="V1877" t="s">
        <v>394</v>
      </c>
      <c r="W1877" t="s">
        <v>615</v>
      </c>
      <c r="X1877" t="s">
        <v>687</v>
      </c>
      <c r="Y1877" t="s">
        <v>395</v>
      </c>
      <c r="Z1877" t="s">
        <v>40</v>
      </c>
      <c r="AA1877" t="s">
        <v>396</v>
      </c>
      <c r="AB1877" t="s">
        <v>397</v>
      </c>
      <c r="AC1877" t="s">
        <v>35</v>
      </c>
    </row>
    <row r="1878" spans="1:29" x14ac:dyDescent="0.3">
      <c r="A1878">
        <v>10203</v>
      </c>
      <c r="B1878">
        <v>34</v>
      </c>
      <c r="C1878" s="10">
        <v>54.218885063785052</v>
      </c>
      <c r="D1878">
        <v>64.900000000000006</v>
      </c>
      <c r="E1878">
        <v>7</v>
      </c>
      <c r="F1878" t="str" cm="1">
        <f t="array" ref="F1878">_xlfn.IFS(G1878&lt;5000,"Small",AND(G1878&gt;=5000,G1878&lt;=10000),"Medium",G1878&gt;10000,"Large")</f>
        <v>Small</v>
      </c>
      <c r="G1878">
        <v>2206.6</v>
      </c>
      <c r="H1878" s="10">
        <f t="shared" si="58"/>
        <v>363.15790783130819</v>
      </c>
      <c r="I1878" s="11">
        <f t="shared" si="59"/>
        <v>0.16457804216047683</v>
      </c>
      <c r="J1878" s="1" t="s">
        <v>24</v>
      </c>
      <c r="K1878" s="5">
        <v>37957</v>
      </c>
      <c r="L1878">
        <v>4</v>
      </c>
      <c r="M1878">
        <v>12</v>
      </c>
      <c r="N1878">
        <v>2003</v>
      </c>
      <c r="O1878" t="s">
        <v>167</v>
      </c>
      <c r="P1878">
        <v>61</v>
      </c>
      <c r="Q1878" t="s">
        <v>577</v>
      </c>
      <c r="R1878" t="s">
        <v>161</v>
      </c>
      <c r="S1878" t="s">
        <v>723</v>
      </c>
      <c r="T1878" t="s">
        <v>162</v>
      </c>
      <c r="U1878" t="s">
        <v>615</v>
      </c>
      <c r="V1878" t="s">
        <v>163</v>
      </c>
      <c r="W1878" t="s">
        <v>615</v>
      </c>
      <c r="X1878" t="s">
        <v>646</v>
      </c>
      <c r="Y1878" t="s">
        <v>164</v>
      </c>
      <c r="Z1878" t="s">
        <v>40</v>
      </c>
      <c r="AA1878" t="s">
        <v>165</v>
      </c>
      <c r="AB1878" t="s">
        <v>166</v>
      </c>
      <c r="AC1878" t="s">
        <v>35</v>
      </c>
    </row>
    <row r="1879" spans="1:29" x14ac:dyDescent="0.3">
      <c r="A1879">
        <v>10211</v>
      </c>
      <c r="B1879">
        <v>48</v>
      </c>
      <c r="C1879" s="10">
        <v>43.636149908697995</v>
      </c>
      <c r="D1879">
        <v>48.98</v>
      </c>
      <c r="E1879">
        <v>1</v>
      </c>
      <c r="F1879" t="str" cm="1">
        <f t="array" ref="F1879">_xlfn.IFS(G1879&lt;5000,"Small",AND(G1879&gt;=5000,G1879&lt;=10000),"Medium",G1879&gt;10000,"Large")</f>
        <v>Small</v>
      </c>
      <c r="G1879">
        <v>2351.04</v>
      </c>
      <c r="H1879" s="10">
        <f t="shared" si="58"/>
        <v>256.50480438249633</v>
      </c>
      <c r="I1879" s="11">
        <f t="shared" si="59"/>
        <v>0.10910269684160896</v>
      </c>
      <c r="J1879" t="s">
        <v>24</v>
      </c>
      <c r="K1879" s="5">
        <v>38001</v>
      </c>
      <c r="L1879">
        <v>1</v>
      </c>
      <c r="M1879">
        <v>1</v>
      </c>
      <c r="N1879">
        <v>2004</v>
      </c>
      <c r="O1879" t="s">
        <v>167</v>
      </c>
      <c r="P1879">
        <v>61</v>
      </c>
      <c r="Q1879" t="s">
        <v>577</v>
      </c>
      <c r="R1879" t="s">
        <v>79</v>
      </c>
      <c r="S1879" t="s">
        <v>716</v>
      </c>
      <c r="T1879" t="s">
        <v>80</v>
      </c>
      <c r="U1879" t="s">
        <v>615</v>
      </c>
      <c r="V1879" t="s">
        <v>46</v>
      </c>
      <c r="W1879" t="s">
        <v>615</v>
      </c>
      <c r="X1879" t="s">
        <v>627</v>
      </c>
      <c r="Y1879" t="s">
        <v>39</v>
      </c>
      <c r="Z1879" t="s">
        <v>40</v>
      </c>
      <c r="AA1879" t="s">
        <v>81</v>
      </c>
      <c r="AB1879" t="s">
        <v>82</v>
      </c>
      <c r="AC1879" t="s">
        <v>35</v>
      </c>
    </row>
    <row r="1880" spans="1:29" x14ac:dyDescent="0.3">
      <c r="A1880">
        <v>10225</v>
      </c>
      <c r="B1880">
        <v>24</v>
      </c>
      <c r="C1880" s="10">
        <v>31.922863520494097</v>
      </c>
      <c r="D1880">
        <v>50.21</v>
      </c>
      <c r="E1880">
        <v>8</v>
      </c>
      <c r="F1880" t="str" cm="1">
        <f t="array" ref="F1880">_xlfn.IFS(G1880&lt;5000,"Small",AND(G1880&gt;=5000,G1880&lt;=10000),"Medium",G1880&gt;10000,"Large")</f>
        <v>Small</v>
      </c>
      <c r="G1880">
        <v>1205.04</v>
      </c>
      <c r="H1880" s="10">
        <f t="shared" si="58"/>
        <v>438.89127550814169</v>
      </c>
      <c r="I1880" s="11">
        <f t="shared" si="59"/>
        <v>0.36421303484377421</v>
      </c>
      <c r="J1880" t="s">
        <v>24</v>
      </c>
      <c r="K1880" s="5">
        <v>38039</v>
      </c>
      <c r="L1880">
        <v>1</v>
      </c>
      <c r="M1880">
        <v>2</v>
      </c>
      <c r="N1880">
        <v>2004</v>
      </c>
      <c r="O1880" t="s">
        <v>167</v>
      </c>
      <c r="P1880">
        <v>61</v>
      </c>
      <c r="Q1880" t="s">
        <v>577</v>
      </c>
      <c r="R1880" t="s">
        <v>398</v>
      </c>
      <c r="S1880" t="s">
        <v>755</v>
      </c>
      <c r="T1880" t="s">
        <v>399</v>
      </c>
      <c r="U1880" t="s">
        <v>615</v>
      </c>
      <c r="V1880" t="s">
        <v>400</v>
      </c>
      <c r="W1880" t="s">
        <v>615</v>
      </c>
      <c r="X1880" t="s">
        <v>688</v>
      </c>
      <c r="Y1880" t="s">
        <v>401</v>
      </c>
      <c r="Z1880" t="s">
        <v>40</v>
      </c>
      <c r="AA1880" t="s">
        <v>402</v>
      </c>
      <c r="AB1880" t="s">
        <v>96</v>
      </c>
      <c r="AC1880" t="s">
        <v>35</v>
      </c>
    </row>
    <row r="1881" spans="1:29" x14ac:dyDescent="0.3">
      <c r="A1881">
        <v>10238</v>
      </c>
      <c r="B1881">
        <v>47</v>
      </c>
      <c r="C1881" s="10">
        <v>50.379680392322051</v>
      </c>
      <c r="D1881">
        <v>62.45</v>
      </c>
      <c r="E1881">
        <v>2</v>
      </c>
      <c r="F1881" t="str" cm="1">
        <f t="array" ref="F1881">_xlfn.IFS(G1881&lt;5000,"Small",AND(G1881&gt;=5000,G1881&lt;=10000),"Medium",G1881&gt;10000,"Large")</f>
        <v>Small</v>
      </c>
      <c r="G1881">
        <v>2935.15</v>
      </c>
      <c r="H1881" s="10">
        <f t="shared" si="58"/>
        <v>567.30502156086368</v>
      </c>
      <c r="I1881" s="11">
        <f t="shared" si="59"/>
        <v>0.19327973751285749</v>
      </c>
      <c r="J1881" s="1" t="s">
        <v>24</v>
      </c>
      <c r="K1881" s="5">
        <v>38086</v>
      </c>
      <c r="L1881">
        <v>2</v>
      </c>
      <c r="M1881">
        <v>4</v>
      </c>
      <c r="N1881">
        <v>2004</v>
      </c>
      <c r="O1881" t="s">
        <v>167</v>
      </c>
      <c r="P1881">
        <v>61</v>
      </c>
      <c r="Q1881" t="s">
        <v>577</v>
      </c>
      <c r="R1881" t="s">
        <v>292</v>
      </c>
      <c r="S1881" t="s">
        <v>293</v>
      </c>
      <c r="T1881" t="s">
        <v>294</v>
      </c>
      <c r="U1881" t="s">
        <v>615</v>
      </c>
      <c r="V1881" t="s">
        <v>295</v>
      </c>
      <c r="W1881" t="s">
        <v>615</v>
      </c>
      <c r="X1881" t="s">
        <v>670</v>
      </c>
      <c r="Y1881" t="s">
        <v>296</v>
      </c>
      <c r="Z1881" t="s">
        <v>40</v>
      </c>
      <c r="AA1881" t="s">
        <v>297</v>
      </c>
      <c r="AB1881" t="s">
        <v>298</v>
      </c>
      <c r="AC1881" t="s">
        <v>35</v>
      </c>
    </row>
    <row r="1882" spans="1:29" x14ac:dyDescent="0.3">
      <c r="A1882">
        <v>10253</v>
      </c>
      <c r="B1882">
        <v>24</v>
      </c>
      <c r="C1882" s="10">
        <v>42.513096007789073</v>
      </c>
      <c r="D1882">
        <v>52.66</v>
      </c>
      <c r="E1882">
        <v>12</v>
      </c>
      <c r="F1882" t="str" cm="1">
        <f t="array" ref="F1882">_xlfn.IFS(G1882&lt;5000,"Small",AND(G1882&gt;=5000,G1882&lt;=10000),"Medium",G1882&gt;10000,"Large")</f>
        <v>Small</v>
      </c>
      <c r="G1882">
        <v>1263.8399999999999</v>
      </c>
      <c r="H1882" s="10">
        <f t="shared" si="58"/>
        <v>243.52569581306216</v>
      </c>
      <c r="I1882" s="11">
        <f t="shared" si="59"/>
        <v>0.19268712480461306</v>
      </c>
      <c r="J1882" s="1" t="s">
        <v>307</v>
      </c>
      <c r="K1882" s="5">
        <v>38139</v>
      </c>
      <c r="L1882">
        <v>2</v>
      </c>
      <c r="M1882">
        <v>6</v>
      </c>
      <c r="N1882">
        <v>2004</v>
      </c>
      <c r="O1882" t="s">
        <v>167</v>
      </c>
      <c r="P1882">
        <v>61</v>
      </c>
      <c r="Q1882" t="s">
        <v>577</v>
      </c>
      <c r="R1882" t="s">
        <v>154</v>
      </c>
      <c r="S1882" t="s">
        <v>721</v>
      </c>
      <c r="T1882" t="s">
        <v>155</v>
      </c>
      <c r="U1882" t="s">
        <v>615</v>
      </c>
      <c r="V1882" t="s">
        <v>156</v>
      </c>
      <c r="W1882" t="s">
        <v>615</v>
      </c>
      <c r="X1882" t="s">
        <v>722</v>
      </c>
      <c r="Y1882" t="s">
        <v>157</v>
      </c>
      <c r="Z1882" t="s">
        <v>40</v>
      </c>
      <c r="AA1882" t="s">
        <v>158</v>
      </c>
      <c r="AB1882" t="s">
        <v>159</v>
      </c>
      <c r="AC1882" t="s">
        <v>35</v>
      </c>
    </row>
    <row r="1883" spans="1:29" x14ac:dyDescent="0.3">
      <c r="A1883">
        <v>10266</v>
      </c>
      <c r="B1883">
        <v>47</v>
      </c>
      <c r="C1883" s="10">
        <v>44.122201556412051</v>
      </c>
      <c r="D1883">
        <v>62.45</v>
      </c>
      <c r="E1883">
        <v>13</v>
      </c>
      <c r="F1883" t="str" cm="1">
        <f t="array" ref="F1883">_xlfn.IFS(G1883&lt;5000,"Small",AND(G1883&gt;=5000,G1883&lt;=10000),"Medium",G1883&gt;10000,"Large")</f>
        <v>Small</v>
      </c>
      <c r="G1883">
        <v>2935.15</v>
      </c>
      <c r="H1883" s="10">
        <f t="shared" si="58"/>
        <v>861.4065268486338</v>
      </c>
      <c r="I1883" s="11">
        <f t="shared" si="59"/>
        <v>0.29347955874440279</v>
      </c>
      <c r="J1883" s="1" t="s">
        <v>24</v>
      </c>
      <c r="K1883" s="5">
        <v>38174</v>
      </c>
      <c r="L1883">
        <v>3</v>
      </c>
      <c r="M1883">
        <v>7</v>
      </c>
      <c r="N1883">
        <v>2004</v>
      </c>
      <c r="O1883" t="s">
        <v>167</v>
      </c>
      <c r="P1883">
        <v>61</v>
      </c>
      <c r="Q1883" t="s">
        <v>577</v>
      </c>
      <c r="R1883" t="s">
        <v>403</v>
      </c>
      <c r="S1883" t="s">
        <v>756</v>
      </c>
      <c r="T1883" t="s">
        <v>404</v>
      </c>
      <c r="U1883" t="s">
        <v>615</v>
      </c>
      <c r="V1883" t="s">
        <v>405</v>
      </c>
      <c r="W1883" t="s">
        <v>615</v>
      </c>
      <c r="X1883" t="s">
        <v>689</v>
      </c>
      <c r="Y1883" t="s">
        <v>235</v>
      </c>
      <c r="Z1883" t="s">
        <v>40</v>
      </c>
      <c r="AA1883" t="s">
        <v>406</v>
      </c>
      <c r="AB1883" t="s">
        <v>407</v>
      </c>
      <c r="AC1883" t="s">
        <v>35</v>
      </c>
    </row>
    <row r="1884" spans="1:29" x14ac:dyDescent="0.3">
      <c r="A1884">
        <v>10276</v>
      </c>
      <c r="B1884">
        <v>20</v>
      </c>
      <c r="C1884" s="10">
        <v>52.963148366525012</v>
      </c>
      <c r="D1884">
        <v>61.23</v>
      </c>
      <c r="E1884">
        <v>2</v>
      </c>
      <c r="F1884" t="str" cm="1">
        <f t="array" ref="F1884">_xlfn.IFS(G1884&lt;5000,"Small",AND(G1884&gt;=5000,G1884&lt;=10000),"Medium",G1884&gt;10000,"Large")</f>
        <v>Small</v>
      </c>
      <c r="G1884">
        <v>1224.5999999999999</v>
      </c>
      <c r="H1884" s="10">
        <f t="shared" si="58"/>
        <v>165.33703266949965</v>
      </c>
      <c r="I1884" s="11">
        <f t="shared" si="59"/>
        <v>0.13501309216846288</v>
      </c>
      <c r="J1884" s="1" t="s">
        <v>24</v>
      </c>
      <c r="K1884" s="5">
        <v>38201</v>
      </c>
      <c r="L1884">
        <v>3</v>
      </c>
      <c r="M1884">
        <v>8</v>
      </c>
      <c r="N1884">
        <v>2004</v>
      </c>
      <c r="O1884" t="s">
        <v>167</v>
      </c>
      <c r="P1884">
        <v>61</v>
      </c>
      <c r="Q1884" t="s">
        <v>577</v>
      </c>
      <c r="R1884" t="s">
        <v>408</v>
      </c>
      <c r="S1884" t="s">
        <v>690</v>
      </c>
      <c r="T1884" t="s">
        <v>409</v>
      </c>
      <c r="U1884" t="s">
        <v>615</v>
      </c>
      <c r="V1884" t="s">
        <v>257</v>
      </c>
      <c r="W1884" t="s">
        <v>115</v>
      </c>
      <c r="X1884" t="s">
        <v>664</v>
      </c>
      <c r="Y1884" t="s">
        <v>31</v>
      </c>
      <c r="Z1884" t="s">
        <v>32</v>
      </c>
      <c r="AA1884" t="s">
        <v>410</v>
      </c>
      <c r="AB1884" t="s">
        <v>411</v>
      </c>
      <c r="AC1884" t="s">
        <v>35</v>
      </c>
    </row>
    <row r="1885" spans="1:29" x14ac:dyDescent="0.3">
      <c r="A1885">
        <v>10287</v>
      </c>
      <c r="B1885">
        <v>20</v>
      </c>
      <c r="C1885" s="10">
        <v>52.036387814964343</v>
      </c>
      <c r="D1885">
        <v>67.97</v>
      </c>
      <c r="E1885">
        <v>11</v>
      </c>
      <c r="F1885" t="str" cm="1">
        <f t="array" ref="F1885">_xlfn.IFS(G1885&lt;5000,"Small",AND(G1885&gt;=5000,G1885&lt;=10000),"Medium",G1885&gt;10000,"Large")</f>
        <v>Small</v>
      </c>
      <c r="G1885">
        <v>1359.4</v>
      </c>
      <c r="H1885" s="10">
        <f t="shared" si="58"/>
        <v>318.67224370071335</v>
      </c>
      <c r="I1885" s="11">
        <f t="shared" si="59"/>
        <v>0.23442124738907852</v>
      </c>
      <c r="J1885" t="s">
        <v>24</v>
      </c>
      <c r="K1885" s="5">
        <v>38229</v>
      </c>
      <c r="L1885">
        <v>3</v>
      </c>
      <c r="M1885">
        <v>8</v>
      </c>
      <c r="N1885">
        <v>2004</v>
      </c>
      <c r="O1885" t="s">
        <v>167</v>
      </c>
      <c r="P1885">
        <v>61</v>
      </c>
      <c r="Q1885" t="s">
        <v>577</v>
      </c>
      <c r="R1885" t="s">
        <v>398</v>
      </c>
      <c r="S1885" t="s">
        <v>755</v>
      </c>
      <c r="T1885" t="s">
        <v>399</v>
      </c>
      <c r="U1885" t="s">
        <v>615</v>
      </c>
      <c r="V1885" t="s">
        <v>400</v>
      </c>
      <c r="W1885" t="s">
        <v>615</v>
      </c>
      <c r="X1885" t="s">
        <v>688</v>
      </c>
      <c r="Y1885" t="s">
        <v>401</v>
      </c>
      <c r="Z1885" t="s">
        <v>40</v>
      </c>
      <c r="AA1885" t="s">
        <v>402</v>
      </c>
      <c r="AB1885" t="s">
        <v>96</v>
      </c>
      <c r="AC1885" t="s">
        <v>35</v>
      </c>
    </row>
    <row r="1886" spans="1:29" x14ac:dyDescent="0.3">
      <c r="A1886">
        <v>10300</v>
      </c>
      <c r="B1886">
        <v>31</v>
      </c>
      <c r="C1886" s="10">
        <v>51.786383986603497</v>
      </c>
      <c r="D1886">
        <v>58.78</v>
      </c>
      <c r="E1886">
        <v>4</v>
      </c>
      <c r="F1886" t="str" cm="1">
        <f t="array" ref="F1886">_xlfn.IFS(G1886&lt;5000,"Small",AND(G1886&gt;=5000,G1886&lt;=10000),"Medium",G1886&gt;10000,"Large")</f>
        <v>Small</v>
      </c>
      <c r="G1886">
        <v>1822.18</v>
      </c>
      <c r="H1886" s="10">
        <f t="shared" si="58"/>
        <v>216.80209641529177</v>
      </c>
      <c r="I1886" s="11">
        <f t="shared" si="59"/>
        <v>0.11897951707037271</v>
      </c>
      <c r="J1886" s="1" t="s">
        <v>24</v>
      </c>
      <c r="K1886" s="5">
        <v>37898</v>
      </c>
      <c r="L1886">
        <v>4</v>
      </c>
      <c r="M1886">
        <v>10</v>
      </c>
      <c r="N1886">
        <v>2003</v>
      </c>
      <c r="O1886" t="s">
        <v>167</v>
      </c>
      <c r="P1886">
        <v>61</v>
      </c>
      <c r="Q1886" t="s">
        <v>577</v>
      </c>
      <c r="R1886" t="s">
        <v>412</v>
      </c>
      <c r="S1886" t="s">
        <v>413</v>
      </c>
      <c r="T1886" t="s">
        <v>414</v>
      </c>
      <c r="U1886" t="s">
        <v>615</v>
      </c>
      <c r="V1886" t="s">
        <v>415</v>
      </c>
      <c r="W1886" t="s">
        <v>615</v>
      </c>
      <c r="X1886" t="s">
        <v>691</v>
      </c>
      <c r="Y1886" t="s">
        <v>395</v>
      </c>
      <c r="Z1886" t="s">
        <v>40</v>
      </c>
      <c r="AA1886" t="s">
        <v>416</v>
      </c>
      <c r="AB1886" t="s">
        <v>370</v>
      </c>
      <c r="AC1886" t="s">
        <v>35</v>
      </c>
    </row>
    <row r="1887" spans="1:29" x14ac:dyDescent="0.3">
      <c r="A1887">
        <v>10310</v>
      </c>
      <c r="B1887">
        <v>38</v>
      </c>
      <c r="C1887" s="10">
        <v>37.097185224680644</v>
      </c>
      <c r="D1887">
        <v>56.94</v>
      </c>
      <c r="E1887">
        <v>9</v>
      </c>
      <c r="F1887" t="str" cm="1">
        <f t="array" ref="F1887">_xlfn.IFS(G1887&lt;5000,"Small",AND(G1887&gt;=5000,G1887&lt;=10000),"Medium",G1887&gt;10000,"Large")</f>
        <v>Small</v>
      </c>
      <c r="G1887">
        <v>2163.7199999999998</v>
      </c>
      <c r="H1887" s="10">
        <f t="shared" si="58"/>
        <v>754.02696146213543</v>
      </c>
      <c r="I1887" s="11">
        <f t="shared" si="59"/>
        <v>0.34848638523567538</v>
      </c>
      <c r="J1887" t="s">
        <v>24</v>
      </c>
      <c r="K1887" s="5">
        <v>38276</v>
      </c>
      <c r="L1887">
        <v>4</v>
      </c>
      <c r="M1887">
        <v>10</v>
      </c>
      <c r="N1887">
        <v>2004</v>
      </c>
      <c r="O1887" t="s">
        <v>167</v>
      </c>
      <c r="P1887">
        <v>61</v>
      </c>
      <c r="Q1887" t="s">
        <v>577</v>
      </c>
      <c r="R1887" t="s">
        <v>392</v>
      </c>
      <c r="S1887" t="s">
        <v>754</v>
      </c>
      <c r="T1887" t="s">
        <v>393</v>
      </c>
      <c r="U1887" t="s">
        <v>615</v>
      </c>
      <c r="V1887" t="s">
        <v>394</v>
      </c>
      <c r="W1887" t="s">
        <v>615</v>
      </c>
      <c r="X1887" t="s">
        <v>687</v>
      </c>
      <c r="Y1887" t="s">
        <v>395</v>
      </c>
      <c r="Z1887" t="s">
        <v>40</v>
      </c>
      <c r="AA1887" t="s">
        <v>396</v>
      </c>
      <c r="AB1887" t="s">
        <v>397</v>
      </c>
      <c r="AC1887" t="s">
        <v>35</v>
      </c>
    </row>
    <row r="1888" spans="1:29" x14ac:dyDescent="0.3">
      <c r="A1888">
        <v>10320</v>
      </c>
      <c r="B1888">
        <v>26</v>
      </c>
      <c r="C1888" s="10">
        <v>46.880720309969774</v>
      </c>
      <c r="D1888">
        <v>61.23</v>
      </c>
      <c r="E1888">
        <v>2</v>
      </c>
      <c r="F1888" t="str" cm="1">
        <f t="array" ref="F1888">_xlfn.IFS(G1888&lt;5000,"Small",AND(G1888&gt;=5000,G1888&lt;=10000),"Medium",G1888&gt;10000,"Large")</f>
        <v>Small</v>
      </c>
      <c r="G1888">
        <v>1591.98</v>
      </c>
      <c r="H1888" s="10">
        <f t="shared" si="58"/>
        <v>373.08127194078588</v>
      </c>
      <c r="I1888" s="11">
        <f t="shared" si="59"/>
        <v>0.23435047672758821</v>
      </c>
      <c r="J1888" s="1" t="s">
        <v>24</v>
      </c>
      <c r="K1888" s="5">
        <v>38294</v>
      </c>
      <c r="L1888">
        <v>4</v>
      </c>
      <c r="M1888">
        <v>11</v>
      </c>
      <c r="N1888">
        <v>2004</v>
      </c>
      <c r="O1888" t="s">
        <v>167</v>
      </c>
      <c r="P1888">
        <v>61</v>
      </c>
      <c r="Q1888" t="s">
        <v>577</v>
      </c>
      <c r="R1888" t="s">
        <v>169</v>
      </c>
      <c r="S1888" t="s">
        <v>724</v>
      </c>
      <c r="T1888" t="s">
        <v>170</v>
      </c>
      <c r="U1888" t="s">
        <v>615</v>
      </c>
      <c r="V1888" t="s">
        <v>171</v>
      </c>
      <c r="W1888" t="s">
        <v>615</v>
      </c>
      <c r="X1888" t="s">
        <v>725</v>
      </c>
      <c r="Y1888" t="s">
        <v>172</v>
      </c>
      <c r="Z1888" t="s">
        <v>40</v>
      </c>
      <c r="AA1888" t="s">
        <v>173</v>
      </c>
      <c r="AB1888" t="s">
        <v>174</v>
      </c>
      <c r="AC1888" t="s">
        <v>35</v>
      </c>
    </row>
    <row r="1889" spans="1:29" x14ac:dyDescent="0.3">
      <c r="A1889">
        <v>10331</v>
      </c>
      <c r="B1889">
        <v>25</v>
      </c>
      <c r="C1889" s="10">
        <v>61.156542895976749</v>
      </c>
      <c r="D1889">
        <v>100</v>
      </c>
      <c r="E1889">
        <v>9</v>
      </c>
      <c r="F1889" t="str" cm="1">
        <f t="array" ref="F1889">_xlfn.IFS(G1889&lt;5000,"Small",AND(G1889&gt;=5000,G1889&lt;=10000),"Medium",G1889&gt;10000,"Large")</f>
        <v>Small</v>
      </c>
      <c r="G1889">
        <v>3078.5</v>
      </c>
      <c r="H1889" s="10">
        <f t="shared" si="58"/>
        <v>1549.5864276005814</v>
      </c>
      <c r="I1889" s="11">
        <f t="shared" si="59"/>
        <v>0.50335761819086611</v>
      </c>
      <c r="J1889" t="s">
        <v>24</v>
      </c>
      <c r="K1889" s="5">
        <v>38308</v>
      </c>
      <c r="L1889">
        <v>4</v>
      </c>
      <c r="M1889">
        <v>11</v>
      </c>
      <c r="N1889">
        <v>2004</v>
      </c>
      <c r="O1889" t="s">
        <v>167</v>
      </c>
      <c r="P1889">
        <v>61</v>
      </c>
      <c r="Q1889" t="s">
        <v>577</v>
      </c>
      <c r="R1889" t="s">
        <v>280</v>
      </c>
      <c r="S1889" t="s">
        <v>667</v>
      </c>
      <c r="T1889" t="s">
        <v>281</v>
      </c>
      <c r="U1889" t="s">
        <v>615</v>
      </c>
      <c r="V1889" t="s">
        <v>197</v>
      </c>
      <c r="W1889" t="s">
        <v>132</v>
      </c>
      <c r="X1889" t="s">
        <v>653</v>
      </c>
      <c r="Y1889" t="s">
        <v>31</v>
      </c>
      <c r="Z1889" t="s">
        <v>32</v>
      </c>
      <c r="AA1889" t="s">
        <v>116</v>
      </c>
      <c r="AB1889" t="s">
        <v>282</v>
      </c>
      <c r="AC1889" t="s">
        <v>49</v>
      </c>
    </row>
    <row r="1890" spans="1:29" x14ac:dyDescent="0.3">
      <c r="A1890">
        <v>10342</v>
      </c>
      <c r="B1890">
        <v>48</v>
      </c>
      <c r="C1890" s="10">
        <v>41.529180896634543</v>
      </c>
      <c r="D1890">
        <v>62.45</v>
      </c>
      <c r="E1890">
        <v>10</v>
      </c>
      <c r="F1890" t="str" cm="1">
        <f t="array" ref="F1890">_xlfn.IFS(G1890&lt;5000,"Small",AND(G1890&gt;=5000,G1890&lt;=10000),"Medium",G1890&gt;10000,"Large")</f>
        <v>Small</v>
      </c>
      <c r="G1890">
        <v>2997.6</v>
      </c>
      <c r="H1890" s="10">
        <f t="shared" si="58"/>
        <v>1004.1993169615419</v>
      </c>
      <c r="I1890" s="11">
        <f t="shared" si="59"/>
        <v>0.33500110653907855</v>
      </c>
      <c r="J1890" t="s">
        <v>24</v>
      </c>
      <c r="K1890" s="5">
        <v>38315</v>
      </c>
      <c r="L1890">
        <v>4</v>
      </c>
      <c r="M1890">
        <v>11</v>
      </c>
      <c r="N1890">
        <v>2004</v>
      </c>
      <c r="O1890" t="s">
        <v>167</v>
      </c>
      <c r="P1890">
        <v>61</v>
      </c>
      <c r="Q1890" t="s">
        <v>577</v>
      </c>
      <c r="R1890" t="s">
        <v>83</v>
      </c>
      <c r="S1890" s="2" t="s">
        <v>628</v>
      </c>
      <c r="T1890" t="s">
        <v>84</v>
      </c>
      <c r="U1890" t="s">
        <v>85</v>
      </c>
      <c r="V1890" t="s">
        <v>86</v>
      </c>
      <c r="W1890" t="s">
        <v>87</v>
      </c>
      <c r="X1890" t="s">
        <v>629</v>
      </c>
      <c r="Y1890" t="s">
        <v>88</v>
      </c>
      <c r="Z1890" t="s">
        <v>89</v>
      </c>
      <c r="AA1890" t="s">
        <v>90</v>
      </c>
      <c r="AB1890" t="s">
        <v>91</v>
      </c>
      <c r="AC1890" t="s">
        <v>35</v>
      </c>
    </row>
    <row r="1891" spans="1:29" x14ac:dyDescent="0.3">
      <c r="A1891">
        <v>10355</v>
      </c>
      <c r="B1891">
        <v>44</v>
      </c>
      <c r="C1891" s="10">
        <v>44.544268085130497</v>
      </c>
      <c r="D1891">
        <v>62.45</v>
      </c>
      <c r="E1891">
        <v>6</v>
      </c>
      <c r="F1891" t="str" cm="1">
        <f t="array" ref="F1891">_xlfn.IFS(G1891&lt;5000,"Small",AND(G1891&gt;=5000,G1891&lt;=10000),"Medium",G1891&gt;10000,"Large")</f>
        <v>Small</v>
      </c>
      <c r="G1891">
        <v>2747.8</v>
      </c>
      <c r="H1891" s="10">
        <f t="shared" si="58"/>
        <v>787.85220425425837</v>
      </c>
      <c r="I1891" s="11">
        <f t="shared" si="59"/>
        <v>0.28672108750791847</v>
      </c>
      <c r="J1891" s="1" t="s">
        <v>24</v>
      </c>
      <c r="K1891" s="5">
        <v>38328</v>
      </c>
      <c r="L1891">
        <v>4</v>
      </c>
      <c r="M1891">
        <v>12</v>
      </c>
      <c r="N1891">
        <v>2004</v>
      </c>
      <c r="O1891" t="s">
        <v>167</v>
      </c>
      <c r="P1891">
        <v>61</v>
      </c>
      <c r="Q1891" t="s">
        <v>577</v>
      </c>
      <c r="R1891" t="s">
        <v>161</v>
      </c>
      <c r="S1891" t="s">
        <v>723</v>
      </c>
      <c r="T1891" t="s">
        <v>162</v>
      </c>
      <c r="U1891" t="s">
        <v>615</v>
      </c>
      <c r="V1891" t="s">
        <v>163</v>
      </c>
      <c r="W1891" t="s">
        <v>615</v>
      </c>
      <c r="X1891" t="s">
        <v>646</v>
      </c>
      <c r="Y1891" t="s">
        <v>164</v>
      </c>
      <c r="Z1891" t="s">
        <v>40</v>
      </c>
      <c r="AA1891" t="s">
        <v>165</v>
      </c>
      <c r="AB1891" t="s">
        <v>166</v>
      </c>
      <c r="AC1891" t="s">
        <v>35</v>
      </c>
    </row>
    <row r="1892" spans="1:29" x14ac:dyDescent="0.3">
      <c r="A1892">
        <v>10363</v>
      </c>
      <c r="B1892">
        <v>21</v>
      </c>
      <c r="C1892" s="10">
        <v>67.955275423352589</v>
      </c>
      <c r="D1892">
        <v>100</v>
      </c>
      <c r="E1892">
        <v>15</v>
      </c>
      <c r="F1892" t="str" cm="1">
        <f t="array" ref="F1892">_xlfn.IFS(G1892&lt;5000,"Small",AND(G1892&gt;=5000,G1892&lt;=10000),"Medium",G1892&gt;10000,"Large")</f>
        <v>Small</v>
      </c>
      <c r="G1892">
        <v>2447.7600000000002</v>
      </c>
      <c r="H1892" s="10">
        <f t="shared" si="58"/>
        <v>1020.6992161095959</v>
      </c>
      <c r="I1892" s="11">
        <f t="shared" si="59"/>
        <v>0.41699317584632312</v>
      </c>
      <c r="J1892" s="1" t="s">
        <v>24</v>
      </c>
      <c r="K1892" s="5">
        <v>38358</v>
      </c>
      <c r="L1892">
        <v>1</v>
      </c>
      <c r="M1892">
        <v>1</v>
      </c>
      <c r="N1892">
        <v>2005</v>
      </c>
      <c r="O1892" t="s">
        <v>167</v>
      </c>
      <c r="P1892">
        <v>61</v>
      </c>
      <c r="Q1892" t="s">
        <v>577</v>
      </c>
      <c r="R1892" t="s">
        <v>417</v>
      </c>
      <c r="S1892" t="s">
        <v>418</v>
      </c>
      <c r="T1892" t="s">
        <v>419</v>
      </c>
      <c r="U1892" t="s">
        <v>615</v>
      </c>
      <c r="V1892" t="s">
        <v>420</v>
      </c>
      <c r="W1892" t="s">
        <v>615</v>
      </c>
      <c r="X1892" t="s">
        <v>421</v>
      </c>
      <c r="Y1892" t="s">
        <v>121</v>
      </c>
      <c r="Z1892" t="s">
        <v>40</v>
      </c>
      <c r="AA1892" t="s">
        <v>422</v>
      </c>
      <c r="AB1892" t="s">
        <v>423</v>
      </c>
      <c r="AC1892" t="s">
        <v>35</v>
      </c>
    </row>
    <row r="1893" spans="1:29" x14ac:dyDescent="0.3">
      <c r="A1893">
        <v>10378</v>
      </c>
      <c r="B1893">
        <v>46</v>
      </c>
      <c r="C1893" s="10">
        <v>31.039626693875189</v>
      </c>
      <c r="D1893">
        <v>41.54</v>
      </c>
      <c r="E1893">
        <v>6</v>
      </c>
      <c r="F1893" t="str" cm="1">
        <f t="array" ref="F1893">_xlfn.IFS(G1893&lt;5000,"Small",AND(G1893&gt;=5000,G1893&lt;=10000),"Medium",G1893&gt;10000,"Large")</f>
        <v>Small</v>
      </c>
      <c r="G1893">
        <v>1910.84</v>
      </c>
      <c r="H1893" s="10">
        <f t="shared" si="58"/>
        <v>483.01717208174114</v>
      </c>
      <c r="I1893" s="11">
        <f t="shared" si="59"/>
        <v>0.25277740265105458</v>
      </c>
      <c r="J1893" s="1" t="s">
        <v>24</v>
      </c>
      <c r="K1893" s="5">
        <v>38393</v>
      </c>
      <c r="L1893">
        <v>1</v>
      </c>
      <c r="M1893">
        <v>2</v>
      </c>
      <c r="N1893">
        <v>2005</v>
      </c>
      <c r="O1893" t="s">
        <v>167</v>
      </c>
      <c r="P1893">
        <v>61</v>
      </c>
      <c r="Q1893" t="s">
        <v>577</v>
      </c>
      <c r="R1893" t="s">
        <v>161</v>
      </c>
      <c r="S1893" t="s">
        <v>723</v>
      </c>
      <c r="T1893" t="s">
        <v>162</v>
      </c>
      <c r="U1893" t="s">
        <v>615</v>
      </c>
      <c r="V1893" t="s">
        <v>163</v>
      </c>
      <c r="W1893" t="s">
        <v>615</v>
      </c>
      <c r="X1893" t="s">
        <v>646</v>
      </c>
      <c r="Y1893" t="s">
        <v>164</v>
      </c>
      <c r="Z1893" t="s">
        <v>40</v>
      </c>
      <c r="AA1893" t="s">
        <v>165</v>
      </c>
      <c r="AB1893" t="s">
        <v>166</v>
      </c>
      <c r="AC1893" t="s">
        <v>35</v>
      </c>
    </row>
    <row r="1894" spans="1:29" x14ac:dyDescent="0.3">
      <c r="A1894">
        <v>10390</v>
      </c>
      <c r="B1894">
        <v>46</v>
      </c>
      <c r="C1894" s="10">
        <v>42.320036477600667</v>
      </c>
      <c r="D1894">
        <v>52.84</v>
      </c>
      <c r="E1894">
        <v>6</v>
      </c>
      <c r="F1894" t="str" cm="1">
        <f t="array" ref="F1894">_xlfn.IFS(G1894&lt;5000,"Small",AND(G1894&gt;=5000,G1894&lt;=10000),"Medium",G1894&gt;10000,"Large")</f>
        <v>Small</v>
      </c>
      <c r="G1894">
        <v>2430.64</v>
      </c>
      <c r="H1894" s="10">
        <f t="shared" si="58"/>
        <v>483.91832203036915</v>
      </c>
      <c r="I1894" s="11">
        <f t="shared" si="59"/>
        <v>0.19909090693412812</v>
      </c>
      <c r="J1894" s="1" t="s">
        <v>24</v>
      </c>
      <c r="K1894" s="5">
        <v>38415</v>
      </c>
      <c r="L1894">
        <v>1</v>
      </c>
      <c r="M1894">
        <v>3</v>
      </c>
      <c r="N1894">
        <v>2005</v>
      </c>
      <c r="O1894" t="s">
        <v>167</v>
      </c>
      <c r="P1894">
        <v>61</v>
      </c>
      <c r="Q1894" t="s">
        <v>577</v>
      </c>
      <c r="R1894" t="s">
        <v>246</v>
      </c>
      <c r="S1894" t="s">
        <v>661</v>
      </c>
      <c r="T1894" t="s">
        <v>247</v>
      </c>
      <c r="U1894" t="s">
        <v>615</v>
      </c>
      <c r="V1894" t="s">
        <v>248</v>
      </c>
      <c r="W1894" t="s">
        <v>53</v>
      </c>
      <c r="X1894" t="s">
        <v>634</v>
      </c>
      <c r="Y1894" t="s">
        <v>31</v>
      </c>
      <c r="Z1894" t="s">
        <v>32</v>
      </c>
      <c r="AA1894" t="s">
        <v>249</v>
      </c>
      <c r="AB1894" t="s">
        <v>250</v>
      </c>
      <c r="AC1894" t="s">
        <v>35</v>
      </c>
    </row>
    <row r="1895" spans="1:29" x14ac:dyDescent="0.3">
      <c r="A1895">
        <v>10419</v>
      </c>
      <c r="B1895">
        <v>55</v>
      </c>
      <c r="C1895" s="10">
        <v>35.998045443553622</v>
      </c>
      <c r="D1895">
        <v>52.66</v>
      </c>
      <c r="E1895">
        <v>12</v>
      </c>
      <c r="F1895" t="str" cm="1">
        <f t="array" ref="F1895">_xlfn.IFS(G1895&lt;5000,"Small",AND(G1895&gt;=5000,G1895&lt;=10000),"Medium",G1895&gt;10000,"Large")</f>
        <v>Small</v>
      </c>
      <c r="G1895">
        <v>2896.3</v>
      </c>
      <c r="H1895" s="10">
        <f t="shared" si="58"/>
        <v>916.40750060455093</v>
      </c>
      <c r="I1895" s="11">
        <f t="shared" si="59"/>
        <v>0.31640627718280251</v>
      </c>
      <c r="J1895" t="s">
        <v>24</v>
      </c>
      <c r="K1895" s="5">
        <v>38489</v>
      </c>
      <c r="L1895">
        <v>2</v>
      </c>
      <c r="M1895">
        <v>5</v>
      </c>
      <c r="N1895">
        <v>2005</v>
      </c>
      <c r="O1895" t="s">
        <v>167</v>
      </c>
      <c r="P1895">
        <v>61</v>
      </c>
      <c r="Q1895" t="s">
        <v>577</v>
      </c>
      <c r="R1895" t="s">
        <v>134</v>
      </c>
      <c r="S1895" t="s">
        <v>720</v>
      </c>
      <c r="T1895" t="s">
        <v>135</v>
      </c>
      <c r="U1895" t="s">
        <v>615</v>
      </c>
      <c r="V1895" t="s">
        <v>136</v>
      </c>
      <c r="W1895" t="s">
        <v>615</v>
      </c>
      <c r="X1895" t="s">
        <v>642</v>
      </c>
      <c r="Y1895" t="s">
        <v>137</v>
      </c>
      <c r="Z1895" t="s">
        <v>40</v>
      </c>
      <c r="AA1895" t="s">
        <v>138</v>
      </c>
      <c r="AB1895" t="s">
        <v>139</v>
      </c>
      <c r="AC1895" t="s">
        <v>35</v>
      </c>
    </row>
    <row r="1896" spans="1:29" x14ac:dyDescent="0.3">
      <c r="A1896">
        <v>10106</v>
      </c>
      <c r="B1896">
        <v>31</v>
      </c>
      <c r="C1896" s="10">
        <v>46.938258878526497</v>
      </c>
      <c r="D1896">
        <v>52.6</v>
      </c>
      <c r="E1896">
        <v>14</v>
      </c>
      <c r="F1896" t="str" cm="1">
        <f t="array" ref="F1896">_xlfn.IFS(G1896&lt;5000,"Small",AND(G1896&gt;=5000,G1896&lt;=10000),"Medium",G1896&gt;10000,"Large")</f>
        <v>Small</v>
      </c>
      <c r="G1896">
        <v>1630.6</v>
      </c>
      <c r="H1896" s="10">
        <f t="shared" si="58"/>
        <v>175.51397476567854</v>
      </c>
      <c r="I1896" s="11">
        <f t="shared" si="59"/>
        <v>0.10763766390634033</v>
      </c>
      <c r="J1896" t="s">
        <v>24</v>
      </c>
      <c r="K1896" s="5">
        <v>37669</v>
      </c>
      <c r="L1896">
        <v>1</v>
      </c>
      <c r="M1896">
        <v>2</v>
      </c>
      <c r="N1896">
        <v>2003</v>
      </c>
      <c r="O1896" t="s">
        <v>492</v>
      </c>
      <c r="P1896">
        <v>65</v>
      </c>
      <c r="Q1896" t="s">
        <v>578</v>
      </c>
      <c r="R1896" t="s">
        <v>494</v>
      </c>
      <c r="S1896" t="s">
        <v>762</v>
      </c>
      <c r="T1896" t="s">
        <v>495</v>
      </c>
      <c r="U1896" t="s">
        <v>615</v>
      </c>
      <c r="V1896" t="s">
        <v>496</v>
      </c>
      <c r="W1896" t="s">
        <v>615</v>
      </c>
      <c r="X1896" t="s">
        <v>706</v>
      </c>
      <c r="Y1896" t="s">
        <v>235</v>
      </c>
      <c r="Z1896" t="s">
        <v>40</v>
      </c>
      <c r="AA1896" t="s">
        <v>497</v>
      </c>
      <c r="AB1896" t="s">
        <v>498</v>
      </c>
      <c r="AC1896" t="s">
        <v>35</v>
      </c>
    </row>
    <row r="1897" spans="1:29" x14ac:dyDescent="0.3">
      <c r="A1897">
        <v>10119</v>
      </c>
      <c r="B1897">
        <v>20</v>
      </c>
      <c r="C1897" s="10">
        <v>59.080433855546893</v>
      </c>
      <c r="D1897">
        <v>72.98</v>
      </c>
      <c r="E1897">
        <v>5</v>
      </c>
      <c r="F1897" t="str" cm="1">
        <f t="array" ref="F1897">_xlfn.IFS(G1897&lt;5000,"Small",AND(G1897&gt;=5000,G1897&lt;=10000),"Medium",G1897&gt;10000,"Large")</f>
        <v>Small</v>
      </c>
      <c r="G1897">
        <v>1459.6</v>
      </c>
      <c r="H1897" s="10">
        <f t="shared" si="58"/>
        <v>277.99132288906208</v>
      </c>
      <c r="I1897" s="11">
        <f t="shared" si="59"/>
        <v>0.19045719573106473</v>
      </c>
      <c r="J1897" t="s">
        <v>24</v>
      </c>
      <c r="K1897" s="5">
        <v>37739</v>
      </c>
      <c r="L1897">
        <v>2</v>
      </c>
      <c r="M1897">
        <v>4</v>
      </c>
      <c r="N1897">
        <v>2003</v>
      </c>
      <c r="O1897" t="s">
        <v>492</v>
      </c>
      <c r="P1897">
        <v>65</v>
      </c>
      <c r="Q1897" t="s">
        <v>578</v>
      </c>
      <c r="R1897" t="s">
        <v>134</v>
      </c>
      <c r="S1897" t="s">
        <v>720</v>
      </c>
      <c r="T1897" t="s">
        <v>135</v>
      </c>
      <c r="U1897" t="s">
        <v>615</v>
      </c>
      <c r="V1897" t="s">
        <v>136</v>
      </c>
      <c r="W1897" t="s">
        <v>615</v>
      </c>
      <c r="X1897" t="s">
        <v>642</v>
      </c>
      <c r="Y1897" t="s">
        <v>137</v>
      </c>
      <c r="Z1897" t="s">
        <v>40</v>
      </c>
      <c r="AA1897" t="s">
        <v>138</v>
      </c>
      <c r="AB1897" t="s">
        <v>139</v>
      </c>
      <c r="AC1897" t="s">
        <v>35</v>
      </c>
    </row>
    <row r="1898" spans="1:29" x14ac:dyDescent="0.3">
      <c r="A1898">
        <v>10131</v>
      </c>
      <c r="B1898">
        <v>29</v>
      </c>
      <c r="C1898" s="10">
        <v>44.740987396511237</v>
      </c>
      <c r="D1898">
        <v>59.18</v>
      </c>
      <c r="E1898">
        <v>6</v>
      </c>
      <c r="F1898" t="str" cm="1">
        <f t="array" ref="F1898">_xlfn.IFS(G1898&lt;5000,"Small",AND(G1898&gt;=5000,G1898&lt;=10000),"Medium",G1898&gt;10000,"Large")</f>
        <v>Small</v>
      </c>
      <c r="G1898">
        <v>1716.22</v>
      </c>
      <c r="H1898" s="10">
        <f t="shared" si="58"/>
        <v>418.7313655011742</v>
      </c>
      <c r="I1898" s="11">
        <f t="shared" si="59"/>
        <v>0.24398466717622111</v>
      </c>
      <c r="J1898" t="s">
        <v>24</v>
      </c>
      <c r="K1898" s="5">
        <v>37788</v>
      </c>
      <c r="L1898">
        <v>2</v>
      </c>
      <c r="M1898">
        <v>6</v>
      </c>
      <c r="N1898">
        <v>2003</v>
      </c>
      <c r="O1898" t="s">
        <v>492</v>
      </c>
      <c r="P1898">
        <v>65</v>
      </c>
      <c r="Q1898" t="s">
        <v>578</v>
      </c>
      <c r="R1898" t="s">
        <v>508</v>
      </c>
      <c r="S1898" t="s">
        <v>708</v>
      </c>
      <c r="T1898" t="s">
        <v>509</v>
      </c>
      <c r="U1898" t="s">
        <v>615</v>
      </c>
      <c r="V1898" t="s">
        <v>462</v>
      </c>
      <c r="W1898" t="s">
        <v>105</v>
      </c>
      <c r="X1898" t="s">
        <v>709</v>
      </c>
      <c r="Y1898" t="s">
        <v>31</v>
      </c>
      <c r="Z1898" t="s">
        <v>32</v>
      </c>
      <c r="AA1898" t="s">
        <v>510</v>
      </c>
      <c r="AB1898" t="s">
        <v>511</v>
      </c>
      <c r="AC1898" t="s">
        <v>35</v>
      </c>
    </row>
    <row r="1899" spans="1:29" x14ac:dyDescent="0.3">
      <c r="A1899">
        <v>10143</v>
      </c>
      <c r="B1899">
        <v>33</v>
      </c>
      <c r="C1899" s="10">
        <v>50.105837753775688</v>
      </c>
      <c r="D1899">
        <v>77.59</v>
      </c>
      <c r="E1899">
        <v>9</v>
      </c>
      <c r="F1899" t="str" cm="1">
        <f t="array" ref="F1899">_xlfn.IFS(G1899&lt;5000,"Small",AND(G1899&gt;=5000,G1899&lt;=10000),"Medium",G1899&gt;10000,"Large")</f>
        <v>Small</v>
      </c>
      <c r="G1899">
        <v>2560.4699999999998</v>
      </c>
      <c r="H1899" s="10">
        <f t="shared" si="58"/>
        <v>906.97735412540214</v>
      </c>
      <c r="I1899" s="11">
        <f t="shared" si="59"/>
        <v>0.3542229958270951</v>
      </c>
      <c r="J1899" s="1" t="s">
        <v>24</v>
      </c>
      <c r="K1899" s="5">
        <v>37843</v>
      </c>
      <c r="L1899">
        <v>3</v>
      </c>
      <c r="M1899">
        <v>8</v>
      </c>
      <c r="N1899">
        <v>2003</v>
      </c>
      <c r="O1899" t="s">
        <v>492</v>
      </c>
      <c r="P1899">
        <v>65</v>
      </c>
      <c r="Q1899" t="s">
        <v>578</v>
      </c>
      <c r="R1899" t="s">
        <v>303</v>
      </c>
      <c r="S1899" t="s">
        <v>671</v>
      </c>
      <c r="T1899" t="s">
        <v>304</v>
      </c>
      <c r="U1899" t="s">
        <v>615</v>
      </c>
      <c r="V1899" t="s">
        <v>151</v>
      </c>
      <c r="W1899" t="s">
        <v>115</v>
      </c>
      <c r="X1899" t="s">
        <v>645</v>
      </c>
      <c r="Y1899" t="s">
        <v>31</v>
      </c>
      <c r="Z1899" t="s">
        <v>32</v>
      </c>
      <c r="AA1899" t="s">
        <v>305</v>
      </c>
      <c r="AB1899" t="s">
        <v>306</v>
      </c>
      <c r="AC1899" t="s">
        <v>35</v>
      </c>
    </row>
    <row r="1900" spans="1:29" x14ac:dyDescent="0.3">
      <c r="A1900">
        <v>10155</v>
      </c>
      <c r="B1900">
        <v>34</v>
      </c>
      <c r="C1900" s="10">
        <v>35.107937426375585</v>
      </c>
      <c r="D1900">
        <v>55.89</v>
      </c>
      <c r="E1900">
        <v>7</v>
      </c>
      <c r="F1900" t="str" cm="1">
        <f t="array" ref="F1900">_xlfn.IFS(G1900&lt;5000,"Small",AND(G1900&gt;=5000,G1900&lt;=10000),"Medium",G1900&gt;10000,"Large")</f>
        <v>Small</v>
      </c>
      <c r="G1900">
        <v>1900.26</v>
      </c>
      <c r="H1900" s="10">
        <f t="shared" si="58"/>
        <v>706.59012750323018</v>
      </c>
      <c r="I1900" s="11">
        <f t="shared" si="59"/>
        <v>0.37183865760644869</v>
      </c>
      <c r="J1900" s="1" t="s">
        <v>24</v>
      </c>
      <c r="K1900" s="5">
        <v>37900</v>
      </c>
      <c r="L1900">
        <v>4</v>
      </c>
      <c r="M1900">
        <v>10</v>
      </c>
      <c r="N1900">
        <v>2003</v>
      </c>
      <c r="O1900" t="s">
        <v>492</v>
      </c>
      <c r="P1900">
        <v>65</v>
      </c>
      <c r="Q1900" t="s">
        <v>578</v>
      </c>
      <c r="R1900" t="s">
        <v>118</v>
      </c>
      <c r="S1900" t="s">
        <v>718</v>
      </c>
      <c r="T1900" t="s">
        <v>119</v>
      </c>
      <c r="U1900" t="s">
        <v>615</v>
      </c>
      <c r="V1900" t="s">
        <v>120</v>
      </c>
      <c r="W1900" t="s">
        <v>615</v>
      </c>
      <c r="X1900" t="s">
        <v>638</v>
      </c>
      <c r="Y1900" t="s">
        <v>121</v>
      </c>
      <c r="Z1900" t="s">
        <v>40</v>
      </c>
      <c r="AA1900" t="s">
        <v>122</v>
      </c>
      <c r="AB1900" t="s">
        <v>123</v>
      </c>
      <c r="AC1900" t="s">
        <v>35</v>
      </c>
    </row>
    <row r="1901" spans="1:29" x14ac:dyDescent="0.3">
      <c r="A1901">
        <v>10167</v>
      </c>
      <c r="B1901">
        <v>32</v>
      </c>
      <c r="C1901" s="10">
        <v>56.143053552149944</v>
      </c>
      <c r="D1901">
        <v>63.12</v>
      </c>
      <c r="E1901">
        <v>3</v>
      </c>
      <c r="F1901" t="str" cm="1">
        <f t="array" ref="F1901">_xlfn.IFS(G1901&lt;5000,"Small",AND(G1901&gt;=5000,G1901&lt;=10000),"Medium",G1901&gt;10000,"Large")</f>
        <v>Small</v>
      </c>
      <c r="G1901">
        <v>2019.84</v>
      </c>
      <c r="H1901" s="10">
        <f t="shared" si="58"/>
        <v>223.26228633120172</v>
      </c>
      <c r="I1901" s="11">
        <f t="shared" si="59"/>
        <v>0.11053463954135066</v>
      </c>
      <c r="J1901" t="s">
        <v>307</v>
      </c>
      <c r="K1901" s="5">
        <v>37917</v>
      </c>
      <c r="L1901">
        <v>4</v>
      </c>
      <c r="M1901">
        <v>10</v>
      </c>
      <c r="N1901">
        <v>2003</v>
      </c>
      <c r="O1901" t="s">
        <v>492</v>
      </c>
      <c r="P1901">
        <v>65</v>
      </c>
      <c r="Q1901" t="s">
        <v>578</v>
      </c>
      <c r="R1901" t="s">
        <v>238</v>
      </c>
      <c r="S1901" t="s">
        <v>732</v>
      </c>
      <c r="T1901" t="s">
        <v>239</v>
      </c>
      <c r="U1901" t="s">
        <v>615</v>
      </c>
      <c r="V1901" t="s">
        <v>240</v>
      </c>
      <c r="W1901" t="s">
        <v>615</v>
      </c>
      <c r="X1901" t="s">
        <v>733</v>
      </c>
      <c r="Y1901" t="s">
        <v>172</v>
      </c>
      <c r="Z1901" t="s">
        <v>40</v>
      </c>
      <c r="AA1901" t="s">
        <v>241</v>
      </c>
      <c r="AB1901" t="s">
        <v>188</v>
      </c>
      <c r="AC1901" t="s">
        <v>35</v>
      </c>
    </row>
    <row r="1902" spans="1:29" x14ac:dyDescent="0.3">
      <c r="A1902">
        <v>10178</v>
      </c>
      <c r="B1902">
        <v>27</v>
      </c>
      <c r="C1902" s="10">
        <v>62.261008985755829</v>
      </c>
      <c r="D1902">
        <v>73.64</v>
      </c>
      <c r="E1902">
        <v>6</v>
      </c>
      <c r="F1902" t="str" cm="1">
        <f t="array" ref="F1902">_xlfn.IFS(G1902&lt;5000,"Small",AND(G1902&gt;=5000,G1902&lt;=10000),"Medium",G1902&gt;10000,"Large")</f>
        <v>Small</v>
      </c>
      <c r="G1902">
        <v>1988.28</v>
      </c>
      <c r="H1902" s="10">
        <f t="shared" si="58"/>
        <v>307.23275738459256</v>
      </c>
      <c r="I1902" s="11">
        <f t="shared" si="59"/>
        <v>0.15452187689087682</v>
      </c>
      <c r="J1902" s="1" t="s">
        <v>24</v>
      </c>
      <c r="K1902" s="5">
        <v>37933</v>
      </c>
      <c r="L1902">
        <v>4</v>
      </c>
      <c r="M1902">
        <v>11</v>
      </c>
      <c r="N1902">
        <v>2003</v>
      </c>
      <c r="O1902" t="s">
        <v>492</v>
      </c>
      <c r="P1902">
        <v>65</v>
      </c>
      <c r="Q1902" t="s">
        <v>578</v>
      </c>
      <c r="R1902" t="s">
        <v>308</v>
      </c>
      <c r="S1902" t="s">
        <v>740</v>
      </c>
      <c r="T1902" t="s">
        <v>309</v>
      </c>
      <c r="U1902" t="s">
        <v>615</v>
      </c>
      <c r="V1902" t="s">
        <v>310</v>
      </c>
      <c r="W1902" t="s">
        <v>615</v>
      </c>
      <c r="X1902" t="s">
        <v>672</v>
      </c>
      <c r="Y1902" t="s">
        <v>39</v>
      </c>
      <c r="Z1902" t="s">
        <v>40</v>
      </c>
      <c r="AA1902" t="s">
        <v>311</v>
      </c>
      <c r="AB1902" t="s">
        <v>312</v>
      </c>
      <c r="AC1902" t="s">
        <v>35</v>
      </c>
    </row>
    <row r="1903" spans="1:29" x14ac:dyDescent="0.3">
      <c r="A1903">
        <v>10186</v>
      </c>
      <c r="B1903">
        <v>21</v>
      </c>
      <c r="C1903" s="10">
        <v>61.515880223290829</v>
      </c>
      <c r="D1903">
        <v>69.040000000000006</v>
      </c>
      <c r="E1903">
        <v>3</v>
      </c>
      <c r="F1903" t="str" cm="1">
        <f t="array" ref="F1903">_xlfn.IFS(G1903&lt;5000,"Small",AND(G1903&gt;=5000,G1903&lt;=10000),"Medium",G1903&gt;10000,"Large")</f>
        <v>Small</v>
      </c>
      <c r="G1903">
        <v>1449.84</v>
      </c>
      <c r="H1903" s="10">
        <f t="shared" si="58"/>
        <v>158.00651531089261</v>
      </c>
      <c r="I1903" s="11">
        <f t="shared" si="59"/>
        <v>0.10898203616322671</v>
      </c>
      <c r="J1903" t="s">
        <v>24</v>
      </c>
      <c r="K1903" s="5">
        <v>37939</v>
      </c>
      <c r="L1903">
        <v>4</v>
      </c>
      <c r="M1903">
        <v>11</v>
      </c>
      <c r="N1903">
        <v>2003</v>
      </c>
      <c r="O1903" t="s">
        <v>492</v>
      </c>
      <c r="P1903">
        <v>65</v>
      </c>
      <c r="Q1903" t="s">
        <v>578</v>
      </c>
      <c r="R1903" t="s">
        <v>313</v>
      </c>
      <c r="S1903" t="s">
        <v>741</v>
      </c>
      <c r="T1903" t="s">
        <v>314</v>
      </c>
      <c r="U1903" t="s">
        <v>615</v>
      </c>
      <c r="V1903" t="s">
        <v>301</v>
      </c>
      <c r="W1903" t="s">
        <v>615</v>
      </c>
      <c r="X1903" t="s">
        <v>742</v>
      </c>
      <c r="Y1903" t="s">
        <v>157</v>
      </c>
      <c r="Z1903" t="s">
        <v>40</v>
      </c>
      <c r="AA1903" t="s">
        <v>315</v>
      </c>
      <c r="AB1903" t="s">
        <v>316</v>
      </c>
      <c r="AC1903" t="s">
        <v>35</v>
      </c>
    </row>
    <row r="1904" spans="1:29" x14ac:dyDescent="0.3">
      <c r="A1904">
        <v>10198</v>
      </c>
      <c r="B1904">
        <v>27</v>
      </c>
      <c r="C1904" s="10">
        <v>60.243440905153456</v>
      </c>
      <c r="D1904">
        <v>71.67</v>
      </c>
      <c r="E1904">
        <v>6</v>
      </c>
      <c r="F1904" t="str" cm="1">
        <f t="array" ref="F1904">_xlfn.IFS(G1904&lt;5000,"Small",AND(G1904&gt;=5000,G1904&lt;=10000),"Medium",G1904&gt;10000,"Large")</f>
        <v>Small</v>
      </c>
      <c r="G1904">
        <v>1935.09</v>
      </c>
      <c r="H1904" s="10">
        <f t="shared" si="58"/>
        <v>308.51709556085666</v>
      </c>
      <c r="I1904" s="11">
        <f t="shared" si="59"/>
        <v>0.15943294397720864</v>
      </c>
      <c r="J1904" t="s">
        <v>24</v>
      </c>
      <c r="K1904" s="5">
        <v>37952</v>
      </c>
      <c r="L1904">
        <v>4</v>
      </c>
      <c r="M1904">
        <v>11</v>
      </c>
      <c r="N1904">
        <v>2003</v>
      </c>
      <c r="O1904" t="s">
        <v>492</v>
      </c>
      <c r="P1904">
        <v>65</v>
      </c>
      <c r="Q1904" t="s">
        <v>578</v>
      </c>
      <c r="R1904" t="s">
        <v>380</v>
      </c>
      <c r="S1904" t="s">
        <v>381</v>
      </c>
      <c r="T1904" t="s">
        <v>382</v>
      </c>
      <c r="U1904" t="s">
        <v>615</v>
      </c>
      <c r="V1904" t="s">
        <v>383</v>
      </c>
      <c r="W1904" t="s">
        <v>615</v>
      </c>
      <c r="X1904" t="s">
        <v>752</v>
      </c>
      <c r="Y1904" t="s">
        <v>384</v>
      </c>
      <c r="Z1904" t="s">
        <v>182</v>
      </c>
      <c r="AA1904" t="s">
        <v>385</v>
      </c>
      <c r="AB1904" t="s">
        <v>386</v>
      </c>
      <c r="AC1904" t="s">
        <v>35</v>
      </c>
    </row>
    <row r="1905" spans="1:29" x14ac:dyDescent="0.3">
      <c r="A1905">
        <v>10209</v>
      </c>
      <c r="B1905">
        <v>36</v>
      </c>
      <c r="C1905" s="10">
        <v>52.445094106807147</v>
      </c>
      <c r="D1905">
        <v>77.59</v>
      </c>
      <c r="E1905">
        <v>2</v>
      </c>
      <c r="F1905" t="str" cm="1">
        <f t="array" ref="F1905">_xlfn.IFS(G1905&lt;5000,"Small",AND(G1905&gt;=5000,G1905&lt;=10000),"Medium",G1905&gt;10000,"Large")</f>
        <v>Small</v>
      </c>
      <c r="G1905">
        <v>2793.24</v>
      </c>
      <c r="H1905" s="10">
        <f t="shared" si="58"/>
        <v>905.2166121549426</v>
      </c>
      <c r="I1905" s="11">
        <f t="shared" si="59"/>
        <v>0.32407405455848504</v>
      </c>
      <c r="J1905" s="1" t="s">
        <v>24</v>
      </c>
      <c r="K1905" s="5">
        <v>37995</v>
      </c>
      <c r="L1905">
        <v>1</v>
      </c>
      <c r="M1905">
        <v>1</v>
      </c>
      <c r="N1905">
        <v>2004</v>
      </c>
      <c r="O1905" t="s">
        <v>492</v>
      </c>
      <c r="P1905">
        <v>65</v>
      </c>
      <c r="Q1905" t="s">
        <v>578</v>
      </c>
      <c r="R1905" t="s">
        <v>322</v>
      </c>
      <c r="S1905" t="s">
        <v>674</v>
      </c>
      <c r="T1905" t="s">
        <v>323</v>
      </c>
      <c r="U1905" t="s">
        <v>615</v>
      </c>
      <c r="V1905" t="s">
        <v>324</v>
      </c>
      <c r="W1905" t="s">
        <v>53</v>
      </c>
      <c r="X1905" t="s">
        <v>615</v>
      </c>
      <c r="Y1905" t="s">
        <v>31</v>
      </c>
      <c r="Z1905" t="s">
        <v>32</v>
      </c>
      <c r="AA1905" t="s">
        <v>325</v>
      </c>
      <c r="AB1905" t="s">
        <v>96</v>
      </c>
      <c r="AC1905" t="s">
        <v>35</v>
      </c>
    </row>
    <row r="1906" spans="1:29" x14ac:dyDescent="0.3">
      <c r="A1906">
        <v>10222</v>
      </c>
      <c r="B1906">
        <v>43</v>
      </c>
      <c r="C1906" s="10">
        <v>50.922718474859941</v>
      </c>
      <c r="D1906">
        <v>70.349999999999994</v>
      </c>
      <c r="E1906">
        <v>6</v>
      </c>
      <c r="F1906" t="str" cm="1">
        <f t="array" ref="F1906">_xlfn.IFS(G1906&lt;5000,"Small",AND(G1906&gt;=5000,G1906&lt;=10000),"Medium",G1906&gt;10000,"Large")</f>
        <v>Small</v>
      </c>
      <c r="G1906">
        <v>3025.05</v>
      </c>
      <c r="H1906" s="10">
        <f t="shared" si="58"/>
        <v>835.37310558102263</v>
      </c>
      <c r="I1906" s="11">
        <f t="shared" si="59"/>
        <v>0.27615183404605631</v>
      </c>
      <c r="J1906" t="s">
        <v>24</v>
      </c>
      <c r="K1906" s="5">
        <v>38036</v>
      </c>
      <c r="L1906">
        <v>1</v>
      </c>
      <c r="M1906">
        <v>2</v>
      </c>
      <c r="N1906">
        <v>2004</v>
      </c>
      <c r="O1906" t="s">
        <v>492</v>
      </c>
      <c r="P1906">
        <v>65</v>
      </c>
      <c r="Q1906" t="s">
        <v>578</v>
      </c>
      <c r="R1906" t="s">
        <v>326</v>
      </c>
      <c r="S1906" t="s">
        <v>675</v>
      </c>
      <c r="T1906" t="s">
        <v>327</v>
      </c>
      <c r="U1906" t="s">
        <v>615</v>
      </c>
      <c r="V1906" t="s">
        <v>328</v>
      </c>
      <c r="W1906" t="s">
        <v>53</v>
      </c>
      <c r="X1906" t="s">
        <v>676</v>
      </c>
      <c r="Y1906" t="s">
        <v>31</v>
      </c>
      <c r="Z1906" t="s">
        <v>32</v>
      </c>
      <c r="AA1906" t="s">
        <v>215</v>
      </c>
      <c r="AB1906" t="s">
        <v>250</v>
      </c>
      <c r="AC1906" t="s">
        <v>49</v>
      </c>
    </row>
    <row r="1907" spans="1:29" x14ac:dyDescent="0.3">
      <c r="A1907">
        <v>10249</v>
      </c>
      <c r="B1907">
        <v>25</v>
      </c>
      <c r="C1907" s="10">
        <v>58.470176575984432</v>
      </c>
      <c r="D1907">
        <v>69.7</v>
      </c>
      <c r="E1907">
        <v>2</v>
      </c>
      <c r="F1907" t="str" cm="1">
        <f t="array" ref="F1907">_xlfn.IFS(G1907&lt;5000,"Small",AND(G1907&gt;=5000,G1907&lt;=10000),"Medium",G1907&gt;10000,"Large")</f>
        <v>Small</v>
      </c>
      <c r="G1907">
        <v>1742.5</v>
      </c>
      <c r="H1907" s="10">
        <f t="shared" si="58"/>
        <v>280.74558560038918</v>
      </c>
      <c r="I1907" s="11">
        <f t="shared" si="59"/>
        <v>0.16111654840768388</v>
      </c>
      <c r="J1907" s="1" t="s">
        <v>24</v>
      </c>
      <c r="K1907" s="5">
        <v>38115</v>
      </c>
      <c r="L1907">
        <v>2</v>
      </c>
      <c r="M1907">
        <v>5</v>
      </c>
      <c r="N1907">
        <v>2004</v>
      </c>
      <c r="O1907" t="s">
        <v>492</v>
      </c>
      <c r="P1907">
        <v>65</v>
      </c>
      <c r="Q1907" t="s">
        <v>578</v>
      </c>
      <c r="R1907" t="s">
        <v>217</v>
      </c>
      <c r="S1907" t="s">
        <v>656</v>
      </c>
      <c r="T1907" t="s">
        <v>218</v>
      </c>
      <c r="U1907" t="s">
        <v>615</v>
      </c>
      <c r="V1907" t="s">
        <v>114</v>
      </c>
      <c r="W1907" t="s">
        <v>115</v>
      </c>
      <c r="X1907" t="s">
        <v>637</v>
      </c>
      <c r="Y1907" t="s">
        <v>31</v>
      </c>
      <c r="Z1907" t="s">
        <v>32</v>
      </c>
      <c r="AA1907" t="s">
        <v>219</v>
      </c>
      <c r="AB1907" t="s">
        <v>133</v>
      </c>
      <c r="AC1907" t="s">
        <v>35</v>
      </c>
    </row>
    <row r="1908" spans="1:29" x14ac:dyDescent="0.3">
      <c r="A1908">
        <v>10262</v>
      </c>
      <c r="B1908">
        <v>46</v>
      </c>
      <c r="C1908" s="10">
        <v>48.204423072372329</v>
      </c>
      <c r="D1908">
        <v>70.349999999999994</v>
      </c>
      <c r="E1908">
        <v>11</v>
      </c>
      <c r="F1908" t="str" cm="1">
        <f t="array" ref="F1908">_xlfn.IFS(G1908&lt;5000,"Small",AND(G1908&gt;=5000,G1908&lt;=10000),"Medium",G1908&gt;10000,"Large")</f>
        <v>Small</v>
      </c>
      <c r="G1908">
        <v>3236.1</v>
      </c>
      <c r="H1908" s="10">
        <f t="shared" si="58"/>
        <v>1018.696538670873</v>
      </c>
      <c r="I1908" s="11">
        <f t="shared" si="59"/>
        <v>0.31479142754268197</v>
      </c>
      <c r="J1908" t="s">
        <v>307</v>
      </c>
      <c r="K1908" s="5">
        <v>38162</v>
      </c>
      <c r="L1908">
        <v>2</v>
      </c>
      <c r="M1908">
        <v>6</v>
      </c>
      <c r="N1908">
        <v>2004</v>
      </c>
      <c r="O1908" t="s">
        <v>492</v>
      </c>
      <c r="P1908">
        <v>65</v>
      </c>
      <c r="Q1908" t="s">
        <v>578</v>
      </c>
      <c r="R1908" t="s">
        <v>161</v>
      </c>
      <c r="S1908" t="s">
        <v>723</v>
      </c>
      <c r="T1908" t="s">
        <v>162</v>
      </c>
      <c r="U1908" t="s">
        <v>615</v>
      </c>
      <c r="V1908" t="s">
        <v>163</v>
      </c>
      <c r="W1908" t="s">
        <v>615</v>
      </c>
      <c r="X1908" t="s">
        <v>646</v>
      </c>
      <c r="Y1908" t="s">
        <v>164</v>
      </c>
      <c r="Z1908" t="s">
        <v>40</v>
      </c>
      <c r="AA1908" t="s">
        <v>165</v>
      </c>
      <c r="AB1908" t="s">
        <v>166</v>
      </c>
      <c r="AC1908" t="s">
        <v>49</v>
      </c>
    </row>
    <row r="1909" spans="1:29" x14ac:dyDescent="0.3">
      <c r="A1909">
        <v>10274</v>
      </c>
      <c r="B1909">
        <v>24</v>
      </c>
      <c r="C1909" s="10">
        <v>58.381276127947018</v>
      </c>
      <c r="D1909">
        <v>72.33</v>
      </c>
      <c r="E1909">
        <v>3</v>
      </c>
      <c r="F1909" t="str" cm="1">
        <f t="array" ref="F1909">_xlfn.IFS(G1909&lt;5000,"Small",AND(G1909&gt;=5000,G1909&lt;=10000),"Medium",G1909&gt;10000,"Large")</f>
        <v>Small</v>
      </c>
      <c r="G1909">
        <v>1735.92</v>
      </c>
      <c r="H1909" s="10">
        <f t="shared" si="58"/>
        <v>334.76937292927164</v>
      </c>
      <c r="I1909" s="11">
        <f t="shared" si="59"/>
        <v>0.19284838755776282</v>
      </c>
      <c r="J1909" t="s">
        <v>24</v>
      </c>
      <c r="K1909" s="5">
        <v>38189</v>
      </c>
      <c r="L1909">
        <v>3</v>
      </c>
      <c r="M1909">
        <v>7</v>
      </c>
      <c r="N1909">
        <v>2004</v>
      </c>
      <c r="O1909" t="s">
        <v>492</v>
      </c>
      <c r="P1909">
        <v>65</v>
      </c>
      <c r="Q1909" t="s">
        <v>578</v>
      </c>
      <c r="R1909" t="s">
        <v>255</v>
      </c>
      <c r="S1909" t="s">
        <v>636</v>
      </c>
      <c r="T1909" t="s">
        <v>256</v>
      </c>
      <c r="U1909" t="s">
        <v>615</v>
      </c>
      <c r="V1909" t="s">
        <v>257</v>
      </c>
      <c r="W1909" t="s">
        <v>115</v>
      </c>
      <c r="X1909" t="s">
        <v>664</v>
      </c>
      <c r="Y1909" t="s">
        <v>31</v>
      </c>
      <c r="Z1909" t="s">
        <v>32</v>
      </c>
      <c r="AA1909" t="s">
        <v>249</v>
      </c>
      <c r="AB1909" t="s">
        <v>258</v>
      </c>
      <c r="AC1909" t="s">
        <v>35</v>
      </c>
    </row>
    <row r="1910" spans="1:29" x14ac:dyDescent="0.3">
      <c r="A1910">
        <v>10284</v>
      </c>
      <c r="B1910">
        <v>39</v>
      </c>
      <c r="C1910" s="10">
        <v>51.716863108992058</v>
      </c>
      <c r="D1910">
        <v>71.67</v>
      </c>
      <c r="E1910">
        <v>13</v>
      </c>
      <c r="F1910" t="str" cm="1">
        <f t="array" ref="F1910">_xlfn.IFS(G1910&lt;5000,"Small",AND(G1910&gt;=5000,G1910&lt;=10000),"Medium",G1910&gt;10000,"Large")</f>
        <v>Small</v>
      </c>
      <c r="G1910">
        <v>2795.13</v>
      </c>
      <c r="H1910" s="10">
        <f t="shared" si="58"/>
        <v>778.1723387493098</v>
      </c>
      <c r="I1910" s="11">
        <f t="shared" si="59"/>
        <v>0.27840291462268651</v>
      </c>
      <c r="J1910" t="s">
        <v>24</v>
      </c>
      <c r="K1910" s="5">
        <v>38220</v>
      </c>
      <c r="L1910">
        <v>3</v>
      </c>
      <c r="M1910">
        <v>8</v>
      </c>
      <c r="N1910">
        <v>2004</v>
      </c>
      <c r="O1910" t="s">
        <v>492</v>
      </c>
      <c r="P1910">
        <v>65</v>
      </c>
      <c r="Q1910" t="s">
        <v>578</v>
      </c>
      <c r="R1910" t="s">
        <v>487</v>
      </c>
      <c r="S1910" s="2" t="s">
        <v>705</v>
      </c>
      <c r="T1910" t="s">
        <v>488</v>
      </c>
      <c r="U1910" t="s">
        <v>615</v>
      </c>
      <c r="V1910" t="s">
        <v>489</v>
      </c>
      <c r="W1910" t="s">
        <v>615</v>
      </c>
      <c r="X1910" t="s">
        <v>761</v>
      </c>
      <c r="Y1910" t="s">
        <v>73</v>
      </c>
      <c r="Z1910" t="s">
        <v>40</v>
      </c>
      <c r="AA1910" t="s">
        <v>490</v>
      </c>
      <c r="AB1910" t="s">
        <v>491</v>
      </c>
      <c r="AC1910" t="s">
        <v>35</v>
      </c>
    </row>
    <row r="1911" spans="1:29" x14ac:dyDescent="0.3">
      <c r="A1911">
        <v>10296</v>
      </c>
      <c r="B1911">
        <v>31</v>
      </c>
      <c r="C1911" s="10">
        <v>46.89321906337009</v>
      </c>
      <c r="D1911">
        <v>53.92</v>
      </c>
      <c r="E1911">
        <v>9</v>
      </c>
      <c r="F1911" t="str" cm="1">
        <f t="array" ref="F1911">_xlfn.IFS(G1911&lt;5000,"Small",AND(G1911&gt;=5000,G1911&lt;=10000),"Medium",G1911&gt;10000,"Large")</f>
        <v>Small</v>
      </c>
      <c r="G1911">
        <v>1671.52</v>
      </c>
      <c r="H1911" s="10">
        <f t="shared" si="58"/>
        <v>217.8302090355271</v>
      </c>
      <c r="I1911" s="11">
        <f t="shared" si="59"/>
        <v>0.13031863754877424</v>
      </c>
      <c r="J1911" t="s">
        <v>24</v>
      </c>
      <c r="K1911" s="5">
        <v>38245</v>
      </c>
      <c r="L1911">
        <v>3</v>
      </c>
      <c r="M1911">
        <v>9</v>
      </c>
      <c r="N1911">
        <v>2004</v>
      </c>
      <c r="O1911" t="s">
        <v>492</v>
      </c>
      <c r="P1911">
        <v>65</v>
      </c>
      <c r="Q1911" t="s">
        <v>578</v>
      </c>
      <c r="R1911" t="s">
        <v>512</v>
      </c>
      <c r="S1911" t="s">
        <v>513</v>
      </c>
      <c r="T1911" t="s">
        <v>514</v>
      </c>
      <c r="U1911" t="s">
        <v>615</v>
      </c>
      <c r="V1911" t="s">
        <v>515</v>
      </c>
      <c r="W1911" t="s">
        <v>615</v>
      </c>
      <c r="X1911" t="s">
        <v>710</v>
      </c>
      <c r="Y1911" t="s">
        <v>395</v>
      </c>
      <c r="Z1911" t="s">
        <v>40</v>
      </c>
      <c r="AA1911" t="s">
        <v>516</v>
      </c>
      <c r="AB1911" t="s">
        <v>96</v>
      </c>
      <c r="AC1911" t="s">
        <v>35</v>
      </c>
    </row>
    <row r="1912" spans="1:29" x14ac:dyDescent="0.3">
      <c r="A1912">
        <v>10307</v>
      </c>
      <c r="B1912">
        <v>22</v>
      </c>
      <c r="C1912" s="10">
        <v>55.24889227807072</v>
      </c>
      <c r="D1912">
        <v>71.67</v>
      </c>
      <c r="E1912">
        <v>3</v>
      </c>
      <c r="F1912" t="str" cm="1">
        <f t="array" ref="F1912">_xlfn.IFS(G1912&lt;5000,"Small",AND(G1912&gt;=5000,G1912&lt;=10000),"Medium",G1912&gt;10000,"Large")</f>
        <v>Small</v>
      </c>
      <c r="G1912">
        <v>1576.74</v>
      </c>
      <c r="H1912" s="10">
        <f t="shared" si="58"/>
        <v>361.26436988244427</v>
      </c>
      <c r="I1912" s="11">
        <f t="shared" si="59"/>
        <v>0.22912107886046162</v>
      </c>
      <c r="J1912" t="s">
        <v>24</v>
      </c>
      <c r="K1912" s="5">
        <v>38274</v>
      </c>
      <c r="L1912">
        <v>4</v>
      </c>
      <c r="M1912">
        <v>10</v>
      </c>
      <c r="N1912">
        <v>2004</v>
      </c>
      <c r="O1912" t="s">
        <v>492</v>
      </c>
      <c r="P1912">
        <v>65</v>
      </c>
      <c r="Q1912" t="s">
        <v>578</v>
      </c>
      <c r="R1912" t="s">
        <v>195</v>
      </c>
      <c r="S1912" t="s">
        <v>652</v>
      </c>
      <c r="T1912" t="s">
        <v>196</v>
      </c>
      <c r="U1912" t="s">
        <v>615</v>
      </c>
      <c r="V1912" t="s">
        <v>197</v>
      </c>
      <c r="W1912" t="s">
        <v>132</v>
      </c>
      <c r="X1912" t="s">
        <v>653</v>
      </c>
      <c r="Y1912" t="s">
        <v>31</v>
      </c>
      <c r="Z1912" t="s">
        <v>32</v>
      </c>
      <c r="AA1912" t="s">
        <v>198</v>
      </c>
      <c r="AB1912" t="s">
        <v>199</v>
      </c>
      <c r="AC1912" t="s">
        <v>35</v>
      </c>
    </row>
    <row r="1913" spans="1:29" x14ac:dyDescent="0.3">
      <c r="A1913">
        <v>10316</v>
      </c>
      <c r="B1913">
        <v>47</v>
      </c>
      <c r="C1913" s="10">
        <v>51.225548957858742</v>
      </c>
      <c r="D1913">
        <v>76.930000000000007</v>
      </c>
      <c r="E1913">
        <v>11</v>
      </c>
      <c r="F1913" t="str" cm="1">
        <f t="array" ref="F1913">_xlfn.IFS(G1913&lt;5000,"Small",AND(G1913&gt;=5000,G1913&lt;=10000),"Medium",G1913&gt;10000,"Large")</f>
        <v>Small</v>
      </c>
      <c r="G1913">
        <v>3615.71</v>
      </c>
      <c r="H1913" s="10">
        <f t="shared" si="58"/>
        <v>1208.1091989806391</v>
      </c>
      <c r="I1913" s="11">
        <f t="shared" si="59"/>
        <v>0.33412779204655219</v>
      </c>
      <c r="J1913" s="1" t="s">
        <v>24</v>
      </c>
      <c r="K1913" s="5">
        <v>38292</v>
      </c>
      <c r="L1913">
        <v>4</v>
      </c>
      <c r="M1913">
        <v>11</v>
      </c>
      <c r="N1913">
        <v>2004</v>
      </c>
      <c r="O1913" t="s">
        <v>492</v>
      </c>
      <c r="P1913">
        <v>65</v>
      </c>
      <c r="Q1913" t="s">
        <v>578</v>
      </c>
      <c r="R1913" t="s">
        <v>344</v>
      </c>
      <c r="S1913" t="s">
        <v>747</v>
      </c>
      <c r="T1913" t="s">
        <v>345</v>
      </c>
      <c r="U1913" t="s">
        <v>615</v>
      </c>
      <c r="V1913" t="s">
        <v>346</v>
      </c>
      <c r="W1913" t="s">
        <v>347</v>
      </c>
      <c r="X1913" t="s">
        <v>748</v>
      </c>
      <c r="Y1913" t="s">
        <v>157</v>
      </c>
      <c r="Z1913" t="s">
        <v>40</v>
      </c>
      <c r="AA1913" t="s">
        <v>348</v>
      </c>
      <c r="AB1913" t="s">
        <v>349</v>
      </c>
      <c r="AC1913" t="s">
        <v>49</v>
      </c>
    </row>
    <row r="1914" spans="1:29" x14ac:dyDescent="0.3">
      <c r="A1914">
        <v>10328</v>
      </c>
      <c r="B1914">
        <v>20</v>
      </c>
      <c r="C1914" s="10">
        <v>45.061341470352808</v>
      </c>
      <c r="D1914">
        <v>72.98</v>
      </c>
      <c r="E1914">
        <v>2</v>
      </c>
      <c r="F1914" t="str" cm="1">
        <f t="array" ref="F1914">_xlfn.IFS(G1914&lt;5000,"Small",AND(G1914&gt;=5000,G1914&lt;=10000),"Medium",G1914&gt;10000,"Large")</f>
        <v>Small</v>
      </c>
      <c r="G1914">
        <v>1459.6</v>
      </c>
      <c r="H1914" s="10">
        <f t="shared" si="58"/>
        <v>558.37317059294378</v>
      </c>
      <c r="I1914" s="11">
        <f t="shared" si="59"/>
        <v>0.38255218593651946</v>
      </c>
      <c r="J1914" s="1" t="s">
        <v>24</v>
      </c>
      <c r="K1914" s="5">
        <v>38303</v>
      </c>
      <c r="L1914">
        <v>4</v>
      </c>
      <c r="M1914">
        <v>11</v>
      </c>
      <c r="N1914">
        <v>2004</v>
      </c>
      <c r="O1914" t="s">
        <v>492</v>
      </c>
      <c r="P1914">
        <v>65</v>
      </c>
      <c r="Q1914" t="s">
        <v>578</v>
      </c>
      <c r="R1914" t="s">
        <v>494</v>
      </c>
      <c r="S1914" t="s">
        <v>762</v>
      </c>
      <c r="T1914" t="s">
        <v>495</v>
      </c>
      <c r="U1914" t="s">
        <v>615</v>
      </c>
      <c r="V1914" t="s">
        <v>496</v>
      </c>
      <c r="W1914" t="s">
        <v>615</v>
      </c>
      <c r="X1914" t="s">
        <v>706</v>
      </c>
      <c r="Y1914" t="s">
        <v>235</v>
      </c>
      <c r="Z1914" t="s">
        <v>40</v>
      </c>
      <c r="AA1914" t="s">
        <v>497</v>
      </c>
      <c r="AB1914" t="s">
        <v>498</v>
      </c>
      <c r="AC1914" t="s">
        <v>35</v>
      </c>
    </row>
    <row r="1915" spans="1:29" x14ac:dyDescent="0.3">
      <c r="A1915">
        <v>10339</v>
      </c>
      <c r="B1915">
        <v>29</v>
      </c>
      <c r="C1915" s="10">
        <v>82.033750734482297</v>
      </c>
      <c r="D1915">
        <v>99.69</v>
      </c>
      <c r="E1915">
        <v>14</v>
      </c>
      <c r="F1915" t="str" cm="1">
        <f t="array" ref="F1915">_xlfn.IFS(G1915&lt;5000,"Small",AND(G1915&gt;=5000,G1915&lt;=10000),"Medium",G1915&gt;10000,"Large")</f>
        <v>Small</v>
      </c>
      <c r="G1915">
        <v>2891.01</v>
      </c>
      <c r="H1915" s="10">
        <f t="shared" si="58"/>
        <v>512.0312287000138</v>
      </c>
      <c r="I1915" s="11">
        <f t="shared" si="59"/>
        <v>0.17711153842429248</v>
      </c>
      <c r="J1915" t="s">
        <v>24</v>
      </c>
      <c r="K1915" s="5">
        <v>38314</v>
      </c>
      <c r="L1915">
        <v>4</v>
      </c>
      <c r="M1915">
        <v>11</v>
      </c>
      <c r="N1915">
        <v>2004</v>
      </c>
      <c r="O1915" t="s">
        <v>492</v>
      </c>
      <c r="P1915">
        <v>65</v>
      </c>
      <c r="Q1915" t="s">
        <v>578</v>
      </c>
      <c r="R1915" t="s">
        <v>224</v>
      </c>
      <c r="S1915" t="s">
        <v>225</v>
      </c>
      <c r="T1915" t="s">
        <v>226</v>
      </c>
      <c r="U1915" t="s">
        <v>615</v>
      </c>
      <c r="V1915" t="s">
        <v>227</v>
      </c>
      <c r="W1915" t="s">
        <v>228</v>
      </c>
      <c r="X1915" t="s">
        <v>229</v>
      </c>
      <c r="Y1915" t="s">
        <v>182</v>
      </c>
      <c r="Z1915" t="s">
        <v>182</v>
      </c>
      <c r="AA1915" t="s">
        <v>230</v>
      </c>
      <c r="AB1915" t="s">
        <v>231</v>
      </c>
      <c r="AC1915" t="s">
        <v>35</v>
      </c>
    </row>
    <row r="1916" spans="1:29" x14ac:dyDescent="0.3">
      <c r="A1916">
        <v>10351</v>
      </c>
      <c r="B1916">
        <v>38</v>
      </c>
      <c r="C1916" s="10">
        <v>43.58428073868955</v>
      </c>
      <c r="D1916">
        <v>68.38</v>
      </c>
      <c r="E1916">
        <v>4</v>
      </c>
      <c r="F1916" t="str" cm="1">
        <f t="array" ref="F1916">_xlfn.IFS(G1916&lt;5000,"Small",AND(G1916&gt;=5000,G1916&lt;=10000),"Medium",G1916&gt;10000,"Large")</f>
        <v>Small</v>
      </c>
      <c r="G1916">
        <v>2598.44</v>
      </c>
      <c r="H1916" s="10">
        <f t="shared" si="58"/>
        <v>942.23733192979716</v>
      </c>
      <c r="I1916" s="11">
        <f t="shared" si="59"/>
        <v>0.36261654374539998</v>
      </c>
      <c r="J1916" s="1" t="s">
        <v>24</v>
      </c>
      <c r="K1916" s="5">
        <v>38324</v>
      </c>
      <c r="L1916">
        <v>4</v>
      </c>
      <c r="M1916">
        <v>12</v>
      </c>
      <c r="N1916">
        <v>2004</v>
      </c>
      <c r="O1916" t="s">
        <v>492</v>
      </c>
      <c r="P1916">
        <v>65</v>
      </c>
      <c r="Q1916" t="s">
        <v>578</v>
      </c>
      <c r="R1916" t="s">
        <v>299</v>
      </c>
      <c r="S1916" t="s">
        <v>738</v>
      </c>
      <c r="T1916" t="s">
        <v>300</v>
      </c>
      <c r="U1916" t="s">
        <v>615</v>
      </c>
      <c r="V1916" t="s">
        <v>301</v>
      </c>
      <c r="W1916" t="s">
        <v>615</v>
      </c>
      <c r="X1916" t="s">
        <v>739</v>
      </c>
      <c r="Y1916" t="s">
        <v>157</v>
      </c>
      <c r="Z1916" t="s">
        <v>40</v>
      </c>
      <c r="AA1916" t="s">
        <v>59</v>
      </c>
      <c r="AB1916" t="s">
        <v>302</v>
      </c>
      <c r="AC1916" t="s">
        <v>35</v>
      </c>
    </row>
    <row r="1917" spans="1:29" x14ac:dyDescent="0.3">
      <c r="A1917">
        <v>10361</v>
      </c>
      <c r="B1917">
        <v>34</v>
      </c>
      <c r="C1917" s="10">
        <v>89.057631434015633</v>
      </c>
      <c r="D1917">
        <v>100</v>
      </c>
      <c r="E1917">
        <v>6</v>
      </c>
      <c r="F1917" t="str" cm="1">
        <f t="array" ref="F1917">_xlfn.IFS(G1917&lt;5000,"Small",AND(G1917&gt;=5000,G1917&lt;=10000),"Medium",G1917&gt;10000,"Large")</f>
        <v>Small</v>
      </c>
      <c r="G1917">
        <v>3871.92</v>
      </c>
      <c r="H1917" s="10">
        <f t="shared" si="58"/>
        <v>843.96053124346872</v>
      </c>
      <c r="I1917" s="11">
        <f t="shared" si="59"/>
        <v>0.21796951673677883</v>
      </c>
      <c r="J1917" t="s">
        <v>24</v>
      </c>
      <c r="K1917" s="5">
        <v>38338</v>
      </c>
      <c r="L1917">
        <v>4</v>
      </c>
      <c r="M1917">
        <v>12</v>
      </c>
      <c r="N1917">
        <v>2004</v>
      </c>
      <c r="O1917" t="s">
        <v>492</v>
      </c>
      <c r="P1917">
        <v>65</v>
      </c>
      <c r="Q1917" t="s">
        <v>578</v>
      </c>
      <c r="R1917" t="s">
        <v>141</v>
      </c>
      <c r="S1917" t="s">
        <v>142</v>
      </c>
      <c r="T1917" t="s">
        <v>143</v>
      </c>
      <c r="U1917" t="s">
        <v>144</v>
      </c>
      <c r="V1917" t="s">
        <v>145</v>
      </c>
      <c r="W1917" t="s">
        <v>146</v>
      </c>
      <c r="X1917" t="s">
        <v>643</v>
      </c>
      <c r="Y1917" t="s">
        <v>88</v>
      </c>
      <c r="Z1917" t="s">
        <v>89</v>
      </c>
      <c r="AA1917" t="s">
        <v>147</v>
      </c>
      <c r="AB1917" t="s">
        <v>148</v>
      </c>
      <c r="AC1917" t="s">
        <v>49</v>
      </c>
    </row>
    <row r="1918" spans="1:29" x14ac:dyDescent="0.3">
      <c r="A1918">
        <v>10373</v>
      </c>
      <c r="B1918">
        <v>46</v>
      </c>
      <c r="C1918" s="10">
        <v>55.710351559311242</v>
      </c>
      <c r="D1918">
        <v>66</v>
      </c>
      <c r="E1918">
        <v>11</v>
      </c>
      <c r="F1918" t="str" cm="1">
        <f t="array" ref="F1918">_xlfn.IFS(G1918&lt;5000,"Small",AND(G1918&gt;=5000,G1918&lt;=10000),"Medium",G1918&gt;10000,"Large")</f>
        <v>Small</v>
      </c>
      <c r="G1918">
        <v>3036</v>
      </c>
      <c r="H1918" s="10">
        <f t="shared" si="58"/>
        <v>473.32382827168294</v>
      </c>
      <c r="I1918" s="11">
        <f t="shared" si="59"/>
        <v>0.15590376425285998</v>
      </c>
      <c r="J1918" t="s">
        <v>24</v>
      </c>
      <c r="K1918" s="5">
        <v>38383</v>
      </c>
      <c r="L1918">
        <v>1</v>
      </c>
      <c r="M1918">
        <v>1</v>
      </c>
      <c r="N1918">
        <v>2005</v>
      </c>
      <c r="O1918" t="s">
        <v>492</v>
      </c>
      <c r="P1918">
        <v>65</v>
      </c>
      <c r="Q1918" t="s">
        <v>578</v>
      </c>
      <c r="R1918" t="s">
        <v>350</v>
      </c>
      <c r="S1918" t="s">
        <v>749</v>
      </c>
      <c r="T1918" t="s">
        <v>351</v>
      </c>
      <c r="U1918" t="s">
        <v>615</v>
      </c>
      <c r="V1918" t="s">
        <v>352</v>
      </c>
      <c r="W1918" t="s">
        <v>615</v>
      </c>
      <c r="X1918" t="s">
        <v>679</v>
      </c>
      <c r="Y1918" t="s">
        <v>121</v>
      </c>
      <c r="Z1918" t="s">
        <v>40</v>
      </c>
      <c r="AA1918" t="s">
        <v>353</v>
      </c>
      <c r="AB1918" t="s">
        <v>354</v>
      </c>
      <c r="AC1918" t="s">
        <v>49</v>
      </c>
    </row>
    <row r="1919" spans="1:29" x14ac:dyDescent="0.3">
      <c r="A1919">
        <v>10386</v>
      </c>
      <c r="B1919">
        <v>35</v>
      </c>
      <c r="C1919" s="10">
        <v>47.851179388571822</v>
      </c>
      <c r="D1919">
        <v>63.76</v>
      </c>
      <c r="E1919">
        <v>9</v>
      </c>
      <c r="F1919" t="str" cm="1">
        <f t="array" ref="F1919">_xlfn.IFS(G1919&lt;5000,"Small",AND(G1919&gt;=5000,G1919&lt;=10000),"Medium",G1919&gt;10000,"Large")</f>
        <v>Small</v>
      </c>
      <c r="G1919">
        <v>2231.6</v>
      </c>
      <c r="H1919" s="10">
        <f t="shared" si="58"/>
        <v>556.8087213999861</v>
      </c>
      <c r="I1919" s="11">
        <f t="shared" si="59"/>
        <v>0.24951098825953849</v>
      </c>
      <c r="J1919" s="1" t="s">
        <v>365</v>
      </c>
      <c r="K1919" s="5">
        <v>38412</v>
      </c>
      <c r="L1919">
        <v>1</v>
      </c>
      <c r="M1919">
        <v>3</v>
      </c>
      <c r="N1919">
        <v>2005</v>
      </c>
      <c r="O1919" t="s">
        <v>492</v>
      </c>
      <c r="P1919">
        <v>65</v>
      </c>
      <c r="Q1919" t="s">
        <v>578</v>
      </c>
      <c r="R1919" t="s">
        <v>161</v>
      </c>
      <c r="S1919" t="s">
        <v>723</v>
      </c>
      <c r="T1919" t="s">
        <v>162</v>
      </c>
      <c r="U1919" t="s">
        <v>615</v>
      </c>
      <c r="V1919" t="s">
        <v>163</v>
      </c>
      <c r="W1919" t="s">
        <v>615</v>
      </c>
      <c r="X1919" t="s">
        <v>646</v>
      </c>
      <c r="Y1919" t="s">
        <v>164</v>
      </c>
      <c r="Z1919" t="s">
        <v>40</v>
      </c>
      <c r="AA1919" t="s">
        <v>165</v>
      </c>
      <c r="AB1919" t="s">
        <v>166</v>
      </c>
      <c r="AC1919" t="s">
        <v>35</v>
      </c>
    </row>
    <row r="1920" spans="1:29" x14ac:dyDescent="0.3">
      <c r="A1920">
        <v>10398</v>
      </c>
      <c r="B1920">
        <v>34</v>
      </c>
      <c r="C1920" s="10">
        <v>49.409842766141374</v>
      </c>
      <c r="D1920">
        <v>71.67</v>
      </c>
      <c r="E1920">
        <v>13</v>
      </c>
      <c r="F1920" t="str" cm="1">
        <f t="array" ref="F1920">_xlfn.IFS(G1920&lt;5000,"Small",AND(G1920&gt;=5000,G1920&lt;=10000),"Medium",G1920&gt;10000,"Large")</f>
        <v>Small</v>
      </c>
      <c r="G1920">
        <v>2436.7800000000002</v>
      </c>
      <c r="H1920" s="10">
        <f t="shared" si="58"/>
        <v>756.84534595119339</v>
      </c>
      <c r="I1920" s="11">
        <f t="shared" si="59"/>
        <v>0.31059239896551732</v>
      </c>
      <c r="J1920" t="s">
        <v>24</v>
      </c>
      <c r="K1920" s="5">
        <v>38441</v>
      </c>
      <c r="L1920">
        <v>1</v>
      </c>
      <c r="M1920">
        <v>3</v>
      </c>
      <c r="N1920">
        <v>2005</v>
      </c>
      <c r="O1920" t="s">
        <v>492</v>
      </c>
      <c r="P1920">
        <v>65</v>
      </c>
      <c r="Q1920" t="s">
        <v>578</v>
      </c>
      <c r="R1920" t="s">
        <v>36</v>
      </c>
      <c r="S1920" t="s">
        <v>713</v>
      </c>
      <c r="T1920" t="s">
        <v>37</v>
      </c>
      <c r="U1920" t="s">
        <v>615</v>
      </c>
      <c r="V1920" t="s">
        <v>38</v>
      </c>
      <c r="W1920" t="s">
        <v>615</v>
      </c>
      <c r="X1920" t="s">
        <v>617</v>
      </c>
      <c r="Y1920" t="s">
        <v>39</v>
      </c>
      <c r="Z1920" t="s">
        <v>40</v>
      </c>
      <c r="AA1920" t="s">
        <v>41</v>
      </c>
      <c r="AB1920" t="s">
        <v>42</v>
      </c>
      <c r="AC1920" t="s">
        <v>35</v>
      </c>
    </row>
    <row r="1921" spans="1:29" x14ac:dyDescent="0.3">
      <c r="A1921">
        <v>10400</v>
      </c>
      <c r="B1921">
        <v>38</v>
      </c>
      <c r="C1921" s="10">
        <v>48.181111146744023</v>
      </c>
      <c r="D1921">
        <v>57.2</v>
      </c>
      <c r="E1921">
        <v>3</v>
      </c>
      <c r="F1921" t="str" cm="1">
        <f t="array" ref="F1921">_xlfn.IFS(G1921&lt;5000,"Small",AND(G1921&gt;=5000,G1921&lt;=10000),"Medium",G1921&gt;10000,"Large")</f>
        <v>Small</v>
      </c>
      <c r="G1921">
        <v>2173.6</v>
      </c>
      <c r="H1921" s="10">
        <f t="shared" si="58"/>
        <v>342.71777642372695</v>
      </c>
      <c r="I1921" s="11">
        <f t="shared" si="59"/>
        <v>0.1576728820499296</v>
      </c>
      <c r="J1921" s="1" t="s">
        <v>24</v>
      </c>
      <c r="K1921" s="5">
        <v>38443</v>
      </c>
      <c r="L1921">
        <v>2</v>
      </c>
      <c r="M1921">
        <v>4</v>
      </c>
      <c r="N1921">
        <v>2005</v>
      </c>
      <c r="O1921" t="s">
        <v>492</v>
      </c>
      <c r="P1921">
        <v>65</v>
      </c>
      <c r="Q1921" t="s">
        <v>578</v>
      </c>
      <c r="R1921" t="s">
        <v>355</v>
      </c>
      <c r="S1921" t="s">
        <v>680</v>
      </c>
      <c r="T1921" t="s">
        <v>356</v>
      </c>
      <c r="U1921" t="s">
        <v>615</v>
      </c>
      <c r="V1921" t="s">
        <v>357</v>
      </c>
      <c r="W1921" t="s">
        <v>53</v>
      </c>
      <c r="X1921" t="s">
        <v>623</v>
      </c>
      <c r="Y1921" t="s">
        <v>31</v>
      </c>
      <c r="Z1921" t="s">
        <v>32</v>
      </c>
      <c r="AA1921" t="s">
        <v>95</v>
      </c>
      <c r="AB1921" t="s">
        <v>358</v>
      </c>
      <c r="AC1921" t="s">
        <v>35</v>
      </c>
    </row>
    <row r="1922" spans="1:29" x14ac:dyDescent="0.3">
      <c r="A1922">
        <v>10415</v>
      </c>
      <c r="B1922">
        <v>18</v>
      </c>
      <c r="C1922" s="10">
        <v>42.739693949825984</v>
      </c>
      <c r="D1922">
        <v>69.7</v>
      </c>
      <c r="E1922">
        <v>2</v>
      </c>
      <c r="F1922" t="str" cm="1">
        <f t="array" ref="F1922">_xlfn.IFS(G1922&lt;5000,"Small",AND(G1922&gt;=5000,G1922&lt;=10000),"Medium",G1922&gt;10000,"Large")</f>
        <v>Small</v>
      </c>
      <c r="G1922">
        <v>1254.5999999999999</v>
      </c>
      <c r="H1922" s="10">
        <f t="shared" si="58"/>
        <v>485.28550890313215</v>
      </c>
      <c r="I1922" s="11">
        <f t="shared" si="59"/>
        <v>0.38680496485185095</v>
      </c>
      <c r="J1922" s="1" t="s">
        <v>160</v>
      </c>
      <c r="K1922" s="5">
        <v>38481</v>
      </c>
      <c r="L1922">
        <v>2</v>
      </c>
      <c r="M1922">
        <v>5</v>
      </c>
      <c r="N1922">
        <v>2005</v>
      </c>
      <c r="O1922" t="s">
        <v>492</v>
      </c>
      <c r="P1922">
        <v>65</v>
      </c>
      <c r="Q1922" t="s">
        <v>578</v>
      </c>
      <c r="R1922" t="s">
        <v>499</v>
      </c>
      <c r="S1922" t="s">
        <v>763</v>
      </c>
      <c r="T1922" t="s">
        <v>500</v>
      </c>
      <c r="U1922" t="s">
        <v>615</v>
      </c>
      <c r="V1922" t="s">
        <v>501</v>
      </c>
      <c r="W1922" t="s">
        <v>87</v>
      </c>
      <c r="X1922" t="s">
        <v>707</v>
      </c>
      <c r="Y1922" t="s">
        <v>88</v>
      </c>
      <c r="Z1922" t="s">
        <v>89</v>
      </c>
      <c r="AA1922" t="s">
        <v>502</v>
      </c>
      <c r="AB1922" t="s">
        <v>503</v>
      </c>
      <c r="AC1922" t="s">
        <v>35</v>
      </c>
    </row>
    <row r="1923" spans="1:29" x14ac:dyDescent="0.3">
      <c r="A1923">
        <v>10110</v>
      </c>
      <c r="B1923">
        <v>37</v>
      </c>
      <c r="C1923" s="10">
        <v>86.411213544681303</v>
      </c>
      <c r="D1923">
        <v>100</v>
      </c>
      <c r="E1923">
        <v>14</v>
      </c>
      <c r="F1923" t="str" cm="1">
        <f t="array" ref="F1923">_xlfn.IFS(G1923&lt;5000,"Small",AND(G1923&gt;=5000,G1923&lt;=10000),"Medium",G1923&gt;10000,"Large")</f>
        <v>Small</v>
      </c>
      <c r="G1923">
        <v>3724.42</v>
      </c>
      <c r="H1923" s="10">
        <f t="shared" ref="H1923:H1986" si="60">G1923-(B1923*C1923)</f>
        <v>527.20509884679177</v>
      </c>
      <c r="I1923" s="11">
        <f t="shared" ref="I1923:I1986" si="61">H1923/G1923</f>
        <v>0.14155361072241901</v>
      </c>
      <c r="J1923" t="s">
        <v>24</v>
      </c>
      <c r="K1923" s="5">
        <v>37698</v>
      </c>
      <c r="L1923">
        <v>1</v>
      </c>
      <c r="M1923">
        <v>3</v>
      </c>
      <c r="N1923">
        <v>2003</v>
      </c>
      <c r="O1923" t="s">
        <v>167</v>
      </c>
      <c r="P1923">
        <v>107</v>
      </c>
      <c r="Q1923" t="s">
        <v>579</v>
      </c>
      <c r="R1923" t="s">
        <v>440</v>
      </c>
      <c r="S1923" t="s">
        <v>757</v>
      </c>
      <c r="T1923" t="s">
        <v>441</v>
      </c>
      <c r="U1923" t="s">
        <v>615</v>
      </c>
      <c r="V1923" t="s">
        <v>442</v>
      </c>
      <c r="W1923" t="s">
        <v>615</v>
      </c>
      <c r="X1923" t="s">
        <v>758</v>
      </c>
      <c r="Y1923" t="s">
        <v>157</v>
      </c>
      <c r="Z1923" t="s">
        <v>40</v>
      </c>
      <c r="AA1923" t="s">
        <v>443</v>
      </c>
      <c r="AB1923" t="s">
        <v>87</v>
      </c>
      <c r="AC1923" t="s">
        <v>49</v>
      </c>
    </row>
    <row r="1924" spans="1:29" x14ac:dyDescent="0.3">
      <c r="A1924">
        <v>10124</v>
      </c>
      <c r="B1924">
        <v>43</v>
      </c>
      <c r="C1924" s="10">
        <v>61.008968732235239</v>
      </c>
      <c r="D1924">
        <v>100</v>
      </c>
      <c r="E1924">
        <v>13</v>
      </c>
      <c r="F1924" t="str" cm="1">
        <f t="array" ref="F1924">_xlfn.IFS(G1924&lt;5000,"Small",AND(G1924&gt;=5000,G1924&lt;=10000),"Medium",G1924&gt;10000,"Large")</f>
        <v>Medium</v>
      </c>
      <c r="G1924">
        <v>5203</v>
      </c>
      <c r="H1924" s="10">
        <f t="shared" si="60"/>
        <v>2579.6143445138846</v>
      </c>
      <c r="I1924" s="11">
        <f t="shared" si="61"/>
        <v>0.49579364684103105</v>
      </c>
      <c r="J1924" t="s">
        <v>24</v>
      </c>
      <c r="K1924" s="5">
        <v>37762</v>
      </c>
      <c r="L1924">
        <v>2</v>
      </c>
      <c r="M1924">
        <v>5</v>
      </c>
      <c r="N1924">
        <v>2003</v>
      </c>
      <c r="O1924" t="s">
        <v>167</v>
      </c>
      <c r="P1924">
        <v>107</v>
      </c>
      <c r="Q1924" t="s">
        <v>579</v>
      </c>
      <c r="R1924" t="s">
        <v>483</v>
      </c>
      <c r="S1924" t="s">
        <v>703</v>
      </c>
      <c r="T1924" t="s">
        <v>484</v>
      </c>
      <c r="U1924" t="s">
        <v>615</v>
      </c>
      <c r="V1924" t="s">
        <v>485</v>
      </c>
      <c r="W1924" t="s">
        <v>486</v>
      </c>
      <c r="X1924" t="s">
        <v>704</v>
      </c>
      <c r="Y1924" t="s">
        <v>31</v>
      </c>
      <c r="Z1924" t="s">
        <v>32</v>
      </c>
      <c r="AA1924" t="s">
        <v>106</v>
      </c>
      <c r="AB1924" t="s">
        <v>358</v>
      </c>
      <c r="AC1924" t="s">
        <v>49</v>
      </c>
    </row>
    <row r="1925" spans="1:29" x14ac:dyDescent="0.3">
      <c r="A1925">
        <v>10148</v>
      </c>
      <c r="B1925">
        <v>27</v>
      </c>
      <c r="C1925" s="10">
        <v>67.323536803724977</v>
      </c>
      <c r="D1925">
        <v>100</v>
      </c>
      <c r="E1925">
        <v>7</v>
      </c>
      <c r="F1925" t="str" cm="1">
        <f t="array" ref="F1925">_xlfn.IFS(G1925&lt;5000,"Small",AND(G1925&gt;=5000,G1925&lt;=10000),"Medium",G1925&gt;10000,"Large")</f>
        <v>Small</v>
      </c>
      <c r="G1925">
        <v>3469.5</v>
      </c>
      <c r="H1925" s="10">
        <f t="shared" si="60"/>
        <v>1651.7645062994256</v>
      </c>
      <c r="I1925" s="11">
        <f t="shared" si="61"/>
        <v>0.47608142565194572</v>
      </c>
      <c r="J1925" s="1" t="s">
        <v>24</v>
      </c>
      <c r="K1925" s="5">
        <v>37875</v>
      </c>
      <c r="L1925">
        <v>3</v>
      </c>
      <c r="M1925">
        <v>9</v>
      </c>
      <c r="N1925">
        <v>2003</v>
      </c>
      <c r="O1925" t="s">
        <v>167</v>
      </c>
      <c r="P1925">
        <v>107</v>
      </c>
      <c r="Q1925" t="s">
        <v>579</v>
      </c>
      <c r="R1925" t="s">
        <v>259</v>
      </c>
      <c r="S1925" s="2" t="s">
        <v>665</v>
      </c>
      <c r="T1925" t="s">
        <v>260</v>
      </c>
      <c r="U1925" t="s">
        <v>261</v>
      </c>
      <c r="V1925" t="s">
        <v>262</v>
      </c>
      <c r="W1925" t="s">
        <v>146</v>
      </c>
      <c r="X1925" t="s">
        <v>666</v>
      </c>
      <c r="Y1925" t="s">
        <v>88</v>
      </c>
      <c r="Z1925" t="s">
        <v>89</v>
      </c>
      <c r="AA1925" t="s">
        <v>263</v>
      </c>
      <c r="AB1925" t="s">
        <v>264</v>
      </c>
      <c r="AC1925" t="s">
        <v>49</v>
      </c>
    </row>
    <row r="1926" spans="1:29" x14ac:dyDescent="0.3">
      <c r="A1926">
        <v>10161</v>
      </c>
      <c r="B1926">
        <v>30</v>
      </c>
      <c r="C1926" s="10">
        <v>63.925455212005723</v>
      </c>
      <c r="D1926">
        <v>100</v>
      </c>
      <c r="E1926">
        <v>6</v>
      </c>
      <c r="F1926" t="str" cm="1">
        <f t="array" ref="F1926">_xlfn.IFS(G1926&lt;5000,"Small",AND(G1926&gt;=5000,G1926&lt;=10000),"Medium",G1926&gt;10000,"Large")</f>
        <v>Small</v>
      </c>
      <c r="G1926">
        <v>3148.2</v>
      </c>
      <c r="H1926" s="10">
        <f t="shared" si="60"/>
        <v>1230.4363436398282</v>
      </c>
      <c r="I1926" s="11">
        <f t="shared" si="61"/>
        <v>0.39083804829420887</v>
      </c>
      <c r="J1926" t="s">
        <v>24</v>
      </c>
      <c r="K1926" s="5">
        <v>37911</v>
      </c>
      <c r="L1926">
        <v>4</v>
      </c>
      <c r="M1926">
        <v>10</v>
      </c>
      <c r="N1926">
        <v>2003</v>
      </c>
      <c r="O1926" t="s">
        <v>167</v>
      </c>
      <c r="P1926">
        <v>107</v>
      </c>
      <c r="Q1926" t="s">
        <v>579</v>
      </c>
      <c r="R1926" t="s">
        <v>444</v>
      </c>
      <c r="S1926" t="s">
        <v>445</v>
      </c>
      <c r="T1926" t="s">
        <v>446</v>
      </c>
      <c r="U1926" t="s">
        <v>615</v>
      </c>
      <c r="V1926" t="s">
        <v>447</v>
      </c>
      <c r="W1926" t="s">
        <v>615</v>
      </c>
      <c r="X1926" t="s">
        <v>696</v>
      </c>
      <c r="Y1926" t="s">
        <v>296</v>
      </c>
      <c r="Z1926" t="s">
        <v>40</v>
      </c>
      <c r="AA1926" t="s">
        <v>448</v>
      </c>
      <c r="AB1926" t="s">
        <v>449</v>
      </c>
      <c r="AC1926" t="s">
        <v>49</v>
      </c>
    </row>
    <row r="1927" spans="1:29" x14ac:dyDescent="0.3">
      <c r="A1927">
        <v>10172</v>
      </c>
      <c r="B1927">
        <v>22</v>
      </c>
      <c r="C1927" s="10">
        <v>64.007919964701642</v>
      </c>
      <c r="D1927">
        <v>98.51</v>
      </c>
      <c r="E1927">
        <v>4</v>
      </c>
      <c r="F1927" t="str" cm="1">
        <f t="array" ref="F1927">_xlfn.IFS(G1927&lt;5000,"Small",AND(G1927&gt;=5000,G1927&lt;=10000),"Medium",G1927&gt;10000,"Large")</f>
        <v>Small</v>
      </c>
      <c r="G1927">
        <v>2167.2199999999998</v>
      </c>
      <c r="H1927" s="10">
        <f t="shared" si="60"/>
        <v>759.04576077656361</v>
      </c>
      <c r="I1927" s="11">
        <f t="shared" si="61"/>
        <v>0.35023936692009289</v>
      </c>
      <c r="J1927" s="1" t="s">
        <v>24</v>
      </c>
      <c r="K1927" s="5">
        <v>37930</v>
      </c>
      <c r="L1927">
        <v>4</v>
      </c>
      <c r="M1927">
        <v>11</v>
      </c>
      <c r="N1927">
        <v>2003</v>
      </c>
      <c r="O1927" t="s">
        <v>167</v>
      </c>
      <c r="P1927">
        <v>107</v>
      </c>
      <c r="Q1927" t="s">
        <v>579</v>
      </c>
      <c r="R1927" t="s">
        <v>102</v>
      </c>
      <c r="S1927" t="s">
        <v>633</v>
      </c>
      <c r="T1927" t="s">
        <v>103</v>
      </c>
      <c r="U1927" t="s">
        <v>615</v>
      </c>
      <c r="V1927" t="s">
        <v>104</v>
      </c>
      <c r="W1927" t="s">
        <v>105</v>
      </c>
      <c r="X1927" t="s">
        <v>634</v>
      </c>
      <c r="Y1927" t="s">
        <v>31</v>
      </c>
      <c r="Z1927" t="s">
        <v>32</v>
      </c>
      <c r="AA1927" t="s">
        <v>106</v>
      </c>
      <c r="AB1927" t="s">
        <v>55</v>
      </c>
      <c r="AC1927" t="s">
        <v>35</v>
      </c>
    </row>
    <row r="1928" spans="1:29" x14ac:dyDescent="0.3">
      <c r="A1928">
        <v>10182</v>
      </c>
      <c r="B1928">
        <v>49</v>
      </c>
      <c r="C1928" s="10">
        <v>88.975162586183359</v>
      </c>
      <c r="D1928">
        <v>100</v>
      </c>
      <c r="E1928">
        <v>17</v>
      </c>
      <c r="F1928" t="str" cm="1">
        <f t="array" ref="F1928">_xlfn.IFS(G1928&lt;5000,"Small",AND(G1928&gt;=5000,G1928&lt;=10000),"Medium",G1928&gt;10000,"Large")</f>
        <v>Medium</v>
      </c>
      <c r="G1928">
        <v>6244.07</v>
      </c>
      <c r="H1928" s="10">
        <f t="shared" si="60"/>
        <v>1884.2870332770153</v>
      </c>
      <c r="I1928" s="11">
        <f t="shared" si="61"/>
        <v>0.30177224683211679</v>
      </c>
      <c r="J1928" s="1" t="s">
        <v>24</v>
      </c>
      <c r="K1928" s="5">
        <v>37937</v>
      </c>
      <c r="L1928">
        <v>4</v>
      </c>
      <c r="M1928">
        <v>11</v>
      </c>
      <c r="N1928">
        <v>2003</v>
      </c>
      <c r="O1928" t="s">
        <v>167</v>
      </c>
      <c r="P1928">
        <v>107</v>
      </c>
      <c r="Q1928" t="s">
        <v>579</v>
      </c>
      <c r="R1928" t="s">
        <v>246</v>
      </c>
      <c r="S1928" t="s">
        <v>661</v>
      </c>
      <c r="T1928" t="s">
        <v>247</v>
      </c>
      <c r="U1928" t="s">
        <v>615</v>
      </c>
      <c r="V1928" t="s">
        <v>248</v>
      </c>
      <c r="W1928" t="s">
        <v>53</v>
      </c>
      <c r="X1928" t="s">
        <v>634</v>
      </c>
      <c r="Y1928" t="s">
        <v>31</v>
      </c>
      <c r="Z1928" t="s">
        <v>32</v>
      </c>
      <c r="AA1928" t="s">
        <v>249</v>
      </c>
      <c r="AB1928" t="s">
        <v>250</v>
      </c>
      <c r="AC1928" t="s">
        <v>49</v>
      </c>
    </row>
    <row r="1929" spans="1:29" x14ac:dyDescent="0.3">
      <c r="A1929">
        <v>10192</v>
      </c>
      <c r="B1929">
        <v>46</v>
      </c>
      <c r="C1929" s="10">
        <v>74.4745706797964</v>
      </c>
      <c r="D1929">
        <v>100</v>
      </c>
      <c r="E1929">
        <v>5</v>
      </c>
      <c r="F1929" t="str" cm="1">
        <f t="array" ref="F1929">_xlfn.IFS(G1929&lt;5000,"Small",AND(G1929&gt;=5000,G1929&lt;=10000),"Medium",G1929&gt;10000,"Large")</f>
        <v>Medium</v>
      </c>
      <c r="G1929">
        <v>5566</v>
      </c>
      <c r="H1929" s="10">
        <f t="shared" si="60"/>
        <v>2140.1697487293654</v>
      </c>
      <c r="I1929" s="11">
        <f t="shared" si="61"/>
        <v>0.38450768033226113</v>
      </c>
      <c r="J1929" t="s">
        <v>24</v>
      </c>
      <c r="K1929" s="5">
        <v>37945</v>
      </c>
      <c r="L1929">
        <v>4</v>
      </c>
      <c r="M1929">
        <v>11</v>
      </c>
      <c r="N1929">
        <v>2003</v>
      </c>
      <c r="O1929" t="s">
        <v>167</v>
      </c>
      <c r="P1929">
        <v>107</v>
      </c>
      <c r="Q1929" t="s">
        <v>579</v>
      </c>
      <c r="R1929" t="s">
        <v>251</v>
      </c>
      <c r="S1929" t="s">
        <v>662</v>
      </c>
      <c r="T1929" t="s">
        <v>252</v>
      </c>
      <c r="U1929" t="s">
        <v>615</v>
      </c>
      <c r="V1929" t="s">
        <v>253</v>
      </c>
      <c r="W1929" t="s">
        <v>254</v>
      </c>
      <c r="X1929" t="s">
        <v>663</v>
      </c>
      <c r="Y1929" t="s">
        <v>31</v>
      </c>
      <c r="Z1929" t="s">
        <v>32</v>
      </c>
      <c r="AA1929" t="s">
        <v>54</v>
      </c>
      <c r="AB1929" t="s">
        <v>250</v>
      </c>
      <c r="AC1929" t="s">
        <v>49</v>
      </c>
    </row>
    <row r="1930" spans="1:29" x14ac:dyDescent="0.3">
      <c r="A1930">
        <v>10204</v>
      </c>
      <c r="B1930">
        <v>48</v>
      </c>
      <c r="C1930" s="10">
        <v>69.120488637216354</v>
      </c>
      <c r="D1930">
        <v>91.02</v>
      </c>
      <c r="E1930">
        <v>11</v>
      </c>
      <c r="F1930" t="str" cm="1">
        <f t="array" ref="F1930">_xlfn.IFS(G1930&lt;5000,"Small",AND(G1930&gt;=5000,G1930&lt;=10000),"Medium",G1930&gt;10000,"Large")</f>
        <v>Small</v>
      </c>
      <c r="G1930">
        <v>4368.96</v>
      </c>
      <c r="H1930" s="10">
        <f t="shared" si="60"/>
        <v>1051.1765454136148</v>
      </c>
      <c r="I1930" s="11">
        <f t="shared" si="61"/>
        <v>0.24060109165879631</v>
      </c>
      <c r="J1930" s="1" t="s">
        <v>24</v>
      </c>
      <c r="K1930" s="5">
        <v>37957</v>
      </c>
      <c r="L1930">
        <v>4</v>
      </c>
      <c r="M1930">
        <v>12</v>
      </c>
      <c r="N1930">
        <v>2003</v>
      </c>
      <c r="O1930" t="s">
        <v>167</v>
      </c>
      <c r="P1930">
        <v>107</v>
      </c>
      <c r="Q1930" t="s">
        <v>579</v>
      </c>
      <c r="R1930" t="s">
        <v>425</v>
      </c>
      <c r="S1930" t="s">
        <v>692</v>
      </c>
      <c r="T1930" t="s">
        <v>426</v>
      </c>
      <c r="U1930" t="s">
        <v>427</v>
      </c>
      <c r="V1930" t="s">
        <v>29</v>
      </c>
      <c r="W1930" t="s">
        <v>30</v>
      </c>
      <c r="X1930" t="s">
        <v>616</v>
      </c>
      <c r="Y1930" t="s">
        <v>31</v>
      </c>
      <c r="Z1930" t="s">
        <v>32</v>
      </c>
      <c r="AA1930" t="s">
        <v>54</v>
      </c>
      <c r="AB1930" t="s">
        <v>428</v>
      </c>
      <c r="AC1930" t="s">
        <v>49</v>
      </c>
    </row>
    <row r="1931" spans="1:29" x14ac:dyDescent="0.3">
      <c r="A1931">
        <v>10212</v>
      </c>
      <c r="B1931">
        <v>46</v>
      </c>
      <c r="C1931" s="10">
        <v>62.231260615300265</v>
      </c>
      <c r="D1931">
        <v>87.81</v>
      </c>
      <c r="E1931">
        <v>4</v>
      </c>
      <c r="F1931" t="str" cm="1">
        <f t="array" ref="F1931">_xlfn.IFS(G1931&lt;5000,"Small",AND(G1931&gt;=5000,G1931&lt;=10000),"Medium",G1931&gt;10000,"Large")</f>
        <v>Small</v>
      </c>
      <c r="G1931">
        <v>4039.26</v>
      </c>
      <c r="H1931" s="10">
        <f t="shared" si="60"/>
        <v>1176.6220116961881</v>
      </c>
      <c r="I1931" s="11">
        <f t="shared" si="61"/>
        <v>0.29129642847853021</v>
      </c>
      <c r="J1931" t="s">
        <v>24</v>
      </c>
      <c r="K1931" s="5">
        <v>38002</v>
      </c>
      <c r="L1931">
        <v>1</v>
      </c>
      <c r="M1931">
        <v>1</v>
      </c>
      <c r="N1931">
        <v>2004</v>
      </c>
      <c r="O1931" t="s">
        <v>167</v>
      </c>
      <c r="P1931">
        <v>107</v>
      </c>
      <c r="Q1931" t="s">
        <v>579</v>
      </c>
      <c r="R1931" t="s">
        <v>161</v>
      </c>
      <c r="S1931" t="s">
        <v>723</v>
      </c>
      <c r="T1931" t="s">
        <v>162</v>
      </c>
      <c r="U1931" t="s">
        <v>615</v>
      </c>
      <c r="V1931" t="s">
        <v>163</v>
      </c>
      <c r="W1931" t="s">
        <v>615</v>
      </c>
      <c r="X1931" t="s">
        <v>646</v>
      </c>
      <c r="Y1931" t="s">
        <v>164</v>
      </c>
      <c r="Z1931" t="s">
        <v>40</v>
      </c>
      <c r="AA1931" t="s">
        <v>165</v>
      </c>
      <c r="AB1931" t="s">
        <v>166</v>
      </c>
      <c r="AC1931" t="s">
        <v>49</v>
      </c>
    </row>
    <row r="1932" spans="1:29" x14ac:dyDescent="0.3">
      <c r="A1932">
        <v>10226</v>
      </c>
      <c r="B1932">
        <v>48</v>
      </c>
      <c r="C1932" s="10">
        <v>75.735363423644827</v>
      </c>
      <c r="D1932">
        <v>92.09</v>
      </c>
      <c r="E1932">
        <v>2</v>
      </c>
      <c r="F1932" t="str" cm="1">
        <f t="array" ref="F1932">_xlfn.IFS(G1932&lt;5000,"Small",AND(G1932&gt;=5000,G1932&lt;=10000),"Medium",G1932&gt;10000,"Large")</f>
        <v>Small</v>
      </c>
      <c r="G1932">
        <v>4420.32</v>
      </c>
      <c r="H1932" s="10">
        <f t="shared" si="60"/>
        <v>785.022555665048</v>
      </c>
      <c r="I1932" s="11">
        <f t="shared" si="61"/>
        <v>0.17759405555820576</v>
      </c>
      <c r="J1932" t="s">
        <v>24</v>
      </c>
      <c r="K1932" s="5">
        <v>38043</v>
      </c>
      <c r="L1932">
        <v>1</v>
      </c>
      <c r="M1932">
        <v>2</v>
      </c>
      <c r="N1932">
        <v>2004</v>
      </c>
      <c r="O1932" t="s">
        <v>167</v>
      </c>
      <c r="P1932">
        <v>107</v>
      </c>
      <c r="Q1932" t="s">
        <v>579</v>
      </c>
      <c r="R1932" t="s">
        <v>326</v>
      </c>
      <c r="S1932" t="s">
        <v>675</v>
      </c>
      <c r="T1932" t="s">
        <v>327</v>
      </c>
      <c r="U1932" t="s">
        <v>615</v>
      </c>
      <c r="V1932" t="s">
        <v>328</v>
      </c>
      <c r="W1932" t="s">
        <v>53</v>
      </c>
      <c r="X1932" t="s">
        <v>676</v>
      </c>
      <c r="Y1932" t="s">
        <v>31</v>
      </c>
      <c r="Z1932" t="s">
        <v>32</v>
      </c>
      <c r="AA1932" t="s">
        <v>215</v>
      </c>
      <c r="AB1932" t="s">
        <v>250</v>
      </c>
      <c r="AC1932" t="s">
        <v>49</v>
      </c>
    </row>
    <row r="1933" spans="1:29" x14ac:dyDescent="0.3">
      <c r="A1933">
        <v>10241</v>
      </c>
      <c r="B1933">
        <v>27</v>
      </c>
      <c r="C1933" s="10">
        <v>69.722018597987429</v>
      </c>
      <c r="D1933">
        <v>86.73</v>
      </c>
      <c r="E1933">
        <v>9</v>
      </c>
      <c r="F1933" t="str" cm="1">
        <f t="array" ref="F1933">_xlfn.IFS(G1933&lt;5000,"Small",AND(G1933&gt;=5000,G1933&lt;=10000),"Medium",G1933&gt;10000,"Large")</f>
        <v>Small</v>
      </c>
      <c r="G1933">
        <v>2341.71</v>
      </c>
      <c r="H1933" s="10">
        <f t="shared" si="60"/>
        <v>459.21549785433945</v>
      </c>
      <c r="I1933" s="11">
        <f t="shared" si="61"/>
        <v>0.19610263348336876</v>
      </c>
      <c r="J1933" t="s">
        <v>24</v>
      </c>
      <c r="K1933" s="5">
        <v>38090</v>
      </c>
      <c r="L1933">
        <v>2</v>
      </c>
      <c r="M1933">
        <v>4</v>
      </c>
      <c r="N1933">
        <v>2004</v>
      </c>
      <c r="O1933" t="s">
        <v>167</v>
      </c>
      <c r="P1933">
        <v>107</v>
      </c>
      <c r="Q1933" t="s">
        <v>579</v>
      </c>
      <c r="R1933" t="s">
        <v>476</v>
      </c>
      <c r="S1933" t="s">
        <v>760</v>
      </c>
      <c r="T1933" t="s">
        <v>477</v>
      </c>
      <c r="U1933" t="s">
        <v>615</v>
      </c>
      <c r="V1933" t="s">
        <v>478</v>
      </c>
      <c r="W1933" t="s">
        <v>615</v>
      </c>
      <c r="X1933" t="s">
        <v>702</v>
      </c>
      <c r="Y1933" t="s">
        <v>39</v>
      </c>
      <c r="Z1933" t="s">
        <v>40</v>
      </c>
      <c r="AA1933" t="s">
        <v>479</v>
      </c>
      <c r="AB1933" t="s">
        <v>480</v>
      </c>
      <c r="AC1933" t="s">
        <v>35</v>
      </c>
    </row>
    <row r="1934" spans="1:29" x14ac:dyDescent="0.3">
      <c r="A1934">
        <v>10267</v>
      </c>
      <c r="B1934">
        <v>43</v>
      </c>
      <c r="C1934" s="10">
        <v>64.431650994240854</v>
      </c>
      <c r="D1934">
        <v>100</v>
      </c>
      <c r="E1934">
        <v>6</v>
      </c>
      <c r="F1934" t="str" cm="1">
        <f t="array" ref="F1934">_xlfn.IFS(G1934&lt;5000,"Small",AND(G1934&gt;=5000,G1934&lt;=10000),"Medium",G1934&gt;10000,"Large")</f>
        <v>Medium</v>
      </c>
      <c r="G1934">
        <v>5110.9799999999996</v>
      </c>
      <c r="H1934" s="10">
        <f t="shared" si="60"/>
        <v>2340.4190072476426</v>
      </c>
      <c r="I1934" s="11">
        <f t="shared" si="61"/>
        <v>0.4579198132740967</v>
      </c>
      <c r="J1934" s="1" t="s">
        <v>24</v>
      </c>
      <c r="K1934" s="5">
        <v>38175</v>
      </c>
      <c r="L1934">
        <v>3</v>
      </c>
      <c r="M1934">
        <v>7</v>
      </c>
      <c r="N1934">
        <v>2004</v>
      </c>
      <c r="O1934" t="s">
        <v>167</v>
      </c>
      <c r="P1934">
        <v>107</v>
      </c>
      <c r="Q1934" t="s">
        <v>579</v>
      </c>
      <c r="R1934" t="s">
        <v>425</v>
      </c>
      <c r="S1934" t="s">
        <v>692</v>
      </c>
      <c r="T1934" t="s">
        <v>426</v>
      </c>
      <c r="U1934" t="s">
        <v>427</v>
      </c>
      <c r="V1934" t="s">
        <v>29</v>
      </c>
      <c r="W1934" t="s">
        <v>30</v>
      </c>
      <c r="X1934" t="s">
        <v>616</v>
      </c>
      <c r="Y1934" t="s">
        <v>31</v>
      </c>
      <c r="Z1934" t="s">
        <v>32</v>
      </c>
      <c r="AA1934" t="s">
        <v>54</v>
      </c>
      <c r="AB1934" t="s">
        <v>428</v>
      </c>
      <c r="AC1934" t="s">
        <v>49</v>
      </c>
    </row>
    <row r="1935" spans="1:29" x14ac:dyDescent="0.3">
      <c r="A1935">
        <v>10279</v>
      </c>
      <c r="B1935">
        <v>48</v>
      </c>
      <c r="C1935" s="10">
        <v>87.197619051761237</v>
      </c>
      <c r="D1935">
        <v>100</v>
      </c>
      <c r="E1935">
        <v>6</v>
      </c>
      <c r="F1935" t="str" cm="1">
        <f t="array" ref="F1935">_xlfn.IFS(G1935&lt;5000,"Small",AND(G1935&gt;=5000,G1935&lt;=10000),"Medium",G1935&gt;10000,"Large")</f>
        <v>Medium</v>
      </c>
      <c r="G1935">
        <v>6168</v>
      </c>
      <c r="H1935" s="10">
        <f t="shared" si="60"/>
        <v>1982.5142855154609</v>
      </c>
      <c r="I1935" s="11">
        <f t="shared" si="61"/>
        <v>0.32141930699018495</v>
      </c>
      <c r="J1935" s="1" t="s">
        <v>24</v>
      </c>
      <c r="K1935" s="5">
        <v>38208</v>
      </c>
      <c r="L1935">
        <v>3</v>
      </c>
      <c r="M1935">
        <v>8</v>
      </c>
      <c r="N1935">
        <v>2004</v>
      </c>
      <c r="O1935" t="s">
        <v>167</v>
      </c>
      <c r="P1935">
        <v>107</v>
      </c>
      <c r="Q1935" t="s">
        <v>579</v>
      </c>
      <c r="R1935" t="s">
        <v>161</v>
      </c>
      <c r="S1935" t="s">
        <v>723</v>
      </c>
      <c r="T1935" t="s">
        <v>162</v>
      </c>
      <c r="U1935" t="s">
        <v>615</v>
      </c>
      <c r="V1935" t="s">
        <v>163</v>
      </c>
      <c r="W1935" t="s">
        <v>615</v>
      </c>
      <c r="X1935" t="s">
        <v>646</v>
      </c>
      <c r="Y1935" t="s">
        <v>164</v>
      </c>
      <c r="Z1935" t="s">
        <v>40</v>
      </c>
      <c r="AA1935" t="s">
        <v>165</v>
      </c>
      <c r="AB1935" t="s">
        <v>166</v>
      </c>
      <c r="AC1935" t="s">
        <v>49</v>
      </c>
    </row>
    <row r="1936" spans="1:29" x14ac:dyDescent="0.3">
      <c r="A1936">
        <v>10288</v>
      </c>
      <c r="B1936">
        <v>41</v>
      </c>
      <c r="C1936" s="10">
        <v>78.510296122965002</v>
      </c>
      <c r="D1936">
        <v>100</v>
      </c>
      <c r="E1936">
        <v>12</v>
      </c>
      <c r="F1936" t="str" cm="1">
        <f t="array" ref="F1936">_xlfn.IFS(G1936&lt;5000,"Small",AND(G1936&gt;=5000,G1936&lt;=10000),"Medium",G1936&gt;10000,"Large")</f>
        <v>Small</v>
      </c>
      <c r="G1936">
        <v>4873.26</v>
      </c>
      <c r="H1936" s="10">
        <f t="shared" si="60"/>
        <v>1654.3378589584349</v>
      </c>
      <c r="I1936" s="11">
        <f t="shared" si="61"/>
        <v>0.33947252126060068</v>
      </c>
      <c r="J1936" s="1" t="s">
        <v>24</v>
      </c>
      <c r="K1936" s="5">
        <v>38231</v>
      </c>
      <c r="L1936">
        <v>3</v>
      </c>
      <c r="M1936">
        <v>9</v>
      </c>
      <c r="N1936">
        <v>2004</v>
      </c>
      <c r="O1936" t="s">
        <v>167</v>
      </c>
      <c r="P1936">
        <v>107</v>
      </c>
      <c r="Q1936" t="s">
        <v>579</v>
      </c>
      <c r="R1936" t="s">
        <v>374</v>
      </c>
      <c r="S1936" s="2" t="s">
        <v>684</v>
      </c>
      <c r="T1936" t="s">
        <v>375</v>
      </c>
      <c r="U1936" t="s">
        <v>376</v>
      </c>
      <c r="V1936" t="s">
        <v>181</v>
      </c>
      <c r="W1936" t="s">
        <v>615</v>
      </c>
      <c r="X1936" t="s">
        <v>685</v>
      </c>
      <c r="Y1936" t="s">
        <v>181</v>
      </c>
      <c r="Z1936" t="s">
        <v>89</v>
      </c>
      <c r="AA1936" t="s">
        <v>377</v>
      </c>
      <c r="AB1936" t="s">
        <v>378</v>
      </c>
      <c r="AC1936" t="s">
        <v>49</v>
      </c>
    </row>
    <row r="1937" spans="1:29" x14ac:dyDescent="0.3">
      <c r="A1937">
        <v>10301</v>
      </c>
      <c r="B1937">
        <v>22</v>
      </c>
      <c r="C1937" s="10">
        <v>61.718310652759953</v>
      </c>
      <c r="D1937">
        <v>96.37</v>
      </c>
      <c r="E1937">
        <v>2</v>
      </c>
      <c r="F1937" t="str" cm="1">
        <f t="array" ref="F1937">_xlfn.IFS(G1937&lt;5000,"Small",AND(G1937&gt;=5000,G1937&lt;=10000),"Medium",G1937&gt;10000,"Large")</f>
        <v>Small</v>
      </c>
      <c r="G1937">
        <v>2120.14</v>
      </c>
      <c r="H1937" s="10">
        <f t="shared" si="60"/>
        <v>762.33716563928101</v>
      </c>
      <c r="I1937" s="11">
        <f t="shared" si="61"/>
        <v>0.35956925752039065</v>
      </c>
      <c r="J1937" s="1" t="s">
        <v>24</v>
      </c>
      <c r="K1937" s="5">
        <v>37899</v>
      </c>
      <c r="L1937">
        <v>4</v>
      </c>
      <c r="M1937">
        <v>10</v>
      </c>
      <c r="N1937">
        <v>2003</v>
      </c>
      <c r="O1937" t="s">
        <v>167</v>
      </c>
      <c r="P1937">
        <v>107</v>
      </c>
      <c r="Q1937" t="s">
        <v>579</v>
      </c>
      <c r="R1937" t="s">
        <v>487</v>
      </c>
      <c r="S1937" s="2" t="s">
        <v>705</v>
      </c>
      <c r="T1937" t="s">
        <v>488</v>
      </c>
      <c r="U1937" t="s">
        <v>615</v>
      </c>
      <c r="V1937" t="s">
        <v>489</v>
      </c>
      <c r="W1937" t="s">
        <v>615</v>
      </c>
      <c r="X1937" t="s">
        <v>761</v>
      </c>
      <c r="Y1937" t="s">
        <v>73</v>
      </c>
      <c r="Z1937" t="s">
        <v>40</v>
      </c>
      <c r="AA1937" t="s">
        <v>490</v>
      </c>
      <c r="AB1937" t="s">
        <v>491</v>
      </c>
      <c r="AC1937" t="s">
        <v>35</v>
      </c>
    </row>
    <row r="1938" spans="1:29" x14ac:dyDescent="0.3">
      <c r="A1938">
        <v>10311</v>
      </c>
      <c r="B1938">
        <v>46</v>
      </c>
      <c r="C1938" s="10">
        <v>58.200416852323237</v>
      </c>
      <c r="D1938">
        <v>92.09</v>
      </c>
      <c r="E1938">
        <v>7</v>
      </c>
      <c r="F1938" t="str" cm="1">
        <f t="array" ref="F1938">_xlfn.IFS(G1938&lt;5000,"Small",AND(G1938&gt;=5000,G1938&lt;=10000),"Medium",G1938&gt;10000,"Large")</f>
        <v>Small</v>
      </c>
      <c r="G1938">
        <v>4236.1400000000003</v>
      </c>
      <c r="H1938" s="10">
        <f t="shared" si="60"/>
        <v>1558.9208247931315</v>
      </c>
      <c r="I1938" s="11">
        <f t="shared" si="61"/>
        <v>0.36800502929391649</v>
      </c>
      <c r="J1938" t="s">
        <v>24</v>
      </c>
      <c r="K1938" s="5">
        <v>38276</v>
      </c>
      <c r="L1938">
        <v>4</v>
      </c>
      <c r="M1938">
        <v>10</v>
      </c>
      <c r="N1938">
        <v>2004</v>
      </c>
      <c r="O1938" t="s">
        <v>167</v>
      </c>
      <c r="P1938">
        <v>107</v>
      </c>
      <c r="Q1938" t="s">
        <v>579</v>
      </c>
      <c r="R1938" t="s">
        <v>161</v>
      </c>
      <c r="S1938" t="s">
        <v>723</v>
      </c>
      <c r="T1938" t="s">
        <v>162</v>
      </c>
      <c r="U1938" t="s">
        <v>615</v>
      </c>
      <c r="V1938" t="s">
        <v>163</v>
      </c>
      <c r="W1938" t="s">
        <v>615</v>
      </c>
      <c r="X1938" t="s">
        <v>646</v>
      </c>
      <c r="Y1938" t="s">
        <v>164</v>
      </c>
      <c r="Z1938" t="s">
        <v>40</v>
      </c>
      <c r="AA1938" t="s">
        <v>165</v>
      </c>
      <c r="AB1938" t="s">
        <v>166</v>
      </c>
      <c r="AC1938" t="s">
        <v>49</v>
      </c>
    </row>
    <row r="1939" spans="1:29" x14ac:dyDescent="0.3">
      <c r="A1939">
        <v>10321</v>
      </c>
      <c r="B1939">
        <v>21</v>
      </c>
      <c r="C1939" s="10">
        <v>61.306744471599877</v>
      </c>
      <c r="D1939">
        <v>89.95</v>
      </c>
      <c r="E1939">
        <v>4</v>
      </c>
      <c r="F1939" t="str" cm="1">
        <f t="array" ref="F1939">_xlfn.IFS(G1939&lt;5000,"Small",AND(G1939&gt;=5000,G1939&lt;=10000),"Medium",G1939&gt;10000,"Large")</f>
        <v>Small</v>
      </c>
      <c r="G1939">
        <v>1888.95</v>
      </c>
      <c r="H1939" s="10">
        <f t="shared" si="60"/>
        <v>601.5083660964026</v>
      </c>
      <c r="I1939" s="11">
        <f t="shared" si="61"/>
        <v>0.31843530326181346</v>
      </c>
      <c r="J1939" s="1" t="s">
        <v>24</v>
      </c>
      <c r="K1939" s="5">
        <v>38295</v>
      </c>
      <c r="L1939">
        <v>4</v>
      </c>
      <c r="M1939">
        <v>11</v>
      </c>
      <c r="N1939">
        <v>2004</v>
      </c>
      <c r="O1939" t="s">
        <v>167</v>
      </c>
      <c r="P1939">
        <v>107</v>
      </c>
      <c r="Q1939" t="s">
        <v>579</v>
      </c>
      <c r="R1939" t="s">
        <v>149</v>
      </c>
      <c r="S1939" t="s">
        <v>644</v>
      </c>
      <c r="T1939" t="s">
        <v>150</v>
      </c>
      <c r="U1939" t="s">
        <v>615</v>
      </c>
      <c r="V1939" t="s">
        <v>151</v>
      </c>
      <c r="W1939" t="s">
        <v>115</v>
      </c>
      <c r="X1939" t="s">
        <v>645</v>
      </c>
      <c r="Y1939" t="s">
        <v>31</v>
      </c>
      <c r="Z1939" t="s">
        <v>32</v>
      </c>
      <c r="AA1939" t="s">
        <v>152</v>
      </c>
      <c r="AB1939" t="s">
        <v>153</v>
      </c>
      <c r="AC1939" t="s">
        <v>35</v>
      </c>
    </row>
    <row r="1940" spans="1:29" x14ac:dyDescent="0.3">
      <c r="A1940">
        <v>10332</v>
      </c>
      <c r="B1940">
        <v>31</v>
      </c>
      <c r="C1940" s="10">
        <v>32.712526598675645</v>
      </c>
      <c r="D1940">
        <v>37.18</v>
      </c>
      <c r="E1940">
        <v>13</v>
      </c>
      <c r="F1940" t="str" cm="1">
        <f t="array" ref="F1940">_xlfn.IFS(G1940&lt;5000,"Small",AND(G1940&gt;=5000,G1940&lt;=10000),"Medium",G1940&gt;10000,"Large")</f>
        <v>Small</v>
      </c>
      <c r="G1940">
        <v>1152.58</v>
      </c>
      <c r="H1940" s="10">
        <f t="shared" si="60"/>
        <v>138.49167544105489</v>
      </c>
      <c r="I1940" s="11">
        <f t="shared" si="61"/>
        <v>0.12015797206359204</v>
      </c>
      <c r="J1940" t="s">
        <v>24</v>
      </c>
      <c r="K1940" s="5">
        <v>38308</v>
      </c>
      <c r="L1940">
        <v>4</v>
      </c>
      <c r="M1940">
        <v>11</v>
      </c>
      <c r="N1940">
        <v>2004</v>
      </c>
      <c r="O1940" t="s">
        <v>167</v>
      </c>
      <c r="P1940">
        <v>107</v>
      </c>
      <c r="Q1940" t="s">
        <v>579</v>
      </c>
      <c r="R1940" t="s">
        <v>440</v>
      </c>
      <c r="S1940" t="s">
        <v>757</v>
      </c>
      <c r="T1940" t="s">
        <v>441</v>
      </c>
      <c r="U1940" t="s">
        <v>615</v>
      </c>
      <c r="V1940" t="s">
        <v>442</v>
      </c>
      <c r="W1940" t="s">
        <v>615</v>
      </c>
      <c r="X1940" t="s">
        <v>758</v>
      </c>
      <c r="Y1940" t="s">
        <v>157</v>
      </c>
      <c r="Z1940" t="s">
        <v>40</v>
      </c>
      <c r="AA1940" t="s">
        <v>443</v>
      </c>
      <c r="AB1940" t="s">
        <v>87</v>
      </c>
      <c r="AC1940" t="s">
        <v>35</v>
      </c>
    </row>
    <row r="1941" spans="1:29" x14ac:dyDescent="0.3">
      <c r="A1941">
        <v>10346</v>
      </c>
      <c r="B1941">
        <v>26</v>
      </c>
      <c r="C1941" s="10">
        <v>76.933372431802184</v>
      </c>
      <c r="D1941">
        <v>95.88</v>
      </c>
      <c r="E1941">
        <v>6</v>
      </c>
      <c r="F1941" t="str" cm="1">
        <f t="array" ref="F1941">_xlfn.IFS(G1941&lt;5000,"Small",AND(G1941&gt;=5000,G1941&lt;=10000),"Medium",G1941&gt;10000,"Large")</f>
        <v>Small</v>
      </c>
      <c r="G1941">
        <v>2492.88</v>
      </c>
      <c r="H1941" s="10">
        <f t="shared" si="60"/>
        <v>492.61231677314345</v>
      </c>
      <c r="I1941" s="11">
        <f t="shared" si="61"/>
        <v>0.19760771347724054</v>
      </c>
      <c r="J1941" t="s">
        <v>24</v>
      </c>
      <c r="K1941" s="5">
        <v>38320</v>
      </c>
      <c r="L1941">
        <v>4</v>
      </c>
      <c r="M1941">
        <v>11</v>
      </c>
      <c r="N1941">
        <v>2004</v>
      </c>
      <c r="O1941" t="s">
        <v>167</v>
      </c>
      <c r="P1941">
        <v>107</v>
      </c>
      <c r="Q1941" t="s">
        <v>579</v>
      </c>
      <c r="R1941" t="s">
        <v>483</v>
      </c>
      <c r="S1941" t="s">
        <v>703</v>
      </c>
      <c r="T1941" t="s">
        <v>484</v>
      </c>
      <c r="U1941" t="s">
        <v>615</v>
      </c>
      <c r="V1941" t="s">
        <v>485</v>
      </c>
      <c r="W1941" t="s">
        <v>486</v>
      </c>
      <c r="X1941" t="s">
        <v>704</v>
      </c>
      <c r="Y1941" t="s">
        <v>31</v>
      </c>
      <c r="Z1941" t="s">
        <v>32</v>
      </c>
      <c r="AA1941" t="s">
        <v>106</v>
      </c>
      <c r="AB1941" t="s">
        <v>358</v>
      </c>
      <c r="AC1941" t="s">
        <v>35</v>
      </c>
    </row>
    <row r="1942" spans="1:29" x14ac:dyDescent="0.3">
      <c r="A1942">
        <v>10368</v>
      </c>
      <c r="B1942">
        <v>20</v>
      </c>
      <c r="C1942" s="10">
        <v>69.20474718705205</v>
      </c>
      <c r="D1942">
        <v>99.58</v>
      </c>
      <c r="E1942">
        <v>4</v>
      </c>
      <c r="F1942" t="str" cm="1">
        <f t="array" ref="F1942">_xlfn.IFS(G1942&lt;5000,"Small",AND(G1942&gt;=5000,G1942&lt;=10000),"Medium",G1942&gt;10000,"Large")</f>
        <v>Small</v>
      </c>
      <c r="G1942">
        <v>1991.6</v>
      </c>
      <c r="H1942" s="10">
        <f t="shared" si="60"/>
        <v>607.50505625895903</v>
      </c>
      <c r="I1942" s="11">
        <f t="shared" si="61"/>
        <v>0.30503366954155403</v>
      </c>
      <c r="J1942" t="s">
        <v>24</v>
      </c>
      <c r="K1942" s="5">
        <v>38371</v>
      </c>
      <c r="L1942">
        <v>1</v>
      </c>
      <c r="M1942">
        <v>1</v>
      </c>
      <c r="N1942">
        <v>2005</v>
      </c>
      <c r="O1942" t="s">
        <v>167</v>
      </c>
      <c r="P1942">
        <v>107</v>
      </c>
      <c r="Q1942" t="s">
        <v>579</v>
      </c>
      <c r="R1942" t="s">
        <v>246</v>
      </c>
      <c r="S1942" t="s">
        <v>661</v>
      </c>
      <c r="T1942" t="s">
        <v>247</v>
      </c>
      <c r="U1942" t="s">
        <v>615</v>
      </c>
      <c r="V1942" t="s">
        <v>248</v>
      </c>
      <c r="W1942" t="s">
        <v>53</v>
      </c>
      <c r="X1942" t="s">
        <v>634</v>
      </c>
      <c r="Y1942" t="s">
        <v>31</v>
      </c>
      <c r="Z1942" t="s">
        <v>32</v>
      </c>
      <c r="AA1942" t="s">
        <v>249</v>
      </c>
      <c r="AB1942" t="s">
        <v>250</v>
      </c>
      <c r="AC1942" t="s">
        <v>35</v>
      </c>
    </row>
    <row r="1943" spans="1:29" x14ac:dyDescent="0.3">
      <c r="A1943">
        <v>10380</v>
      </c>
      <c r="B1943">
        <v>34</v>
      </c>
      <c r="C1943" s="10">
        <v>80.890369841375843</v>
      </c>
      <c r="D1943">
        <v>100</v>
      </c>
      <c r="E1943">
        <v>11</v>
      </c>
      <c r="F1943" t="str" cm="1">
        <f t="array" ref="F1943">_xlfn.IFS(G1943&lt;5000,"Small",AND(G1943&gt;=5000,G1943&lt;=10000),"Medium",G1943&gt;10000,"Large")</f>
        <v>Small</v>
      </c>
      <c r="G1943">
        <v>3953.18</v>
      </c>
      <c r="H1943" s="10">
        <f t="shared" si="60"/>
        <v>1202.9074253932213</v>
      </c>
      <c r="I1943" s="11">
        <f t="shared" si="61"/>
        <v>0.30428855387136972</v>
      </c>
      <c r="J1943" t="s">
        <v>24</v>
      </c>
      <c r="K1943" s="5">
        <v>38399</v>
      </c>
      <c r="L1943">
        <v>1</v>
      </c>
      <c r="M1943">
        <v>2</v>
      </c>
      <c r="N1943">
        <v>2005</v>
      </c>
      <c r="O1943" t="s">
        <v>167</v>
      </c>
      <c r="P1943">
        <v>107</v>
      </c>
      <c r="Q1943" t="s">
        <v>579</v>
      </c>
      <c r="R1943" t="s">
        <v>161</v>
      </c>
      <c r="S1943" t="s">
        <v>723</v>
      </c>
      <c r="T1943" t="s">
        <v>162</v>
      </c>
      <c r="U1943" t="s">
        <v>615</v>
      </c>
      <c r="V1943" t="s">
        <v>163</v>
      </c>
      <c r="W1943" t="s">
        <v>615</v>
      </c>
      <c r="X1943" t="s">
        <v>646</v>
      </c>
      <c r="Y1943" t="s">
        <v>164</v>
      </c>
      <c r="Z1943" t="s">
        <v>40</v>
      </c>
      <c r="AA1943" t="s">
        <v>165</v>
      </c>
      <c r="AB1943" t="s">
        <v>166</v>
      </c>
      <c r="AC1943" t="s">
        <v>49</v>
      </c>
    </row>
    <row r="1944" spans="1:29" x14ac:dyDescent="0.3">
      <c r="A1944">
        <v>10407</v>
      </c>
      <c r="B1944">
        <v>43</v>
      </c>
      <c r="C1944" s="10">
        <v>56.819488889756876</v>
      </c>
      <c r="D1944">
        <v>86.73</v>
      </c>
      <c r="E1944">
        <v>9</v>
      </c>
      <c r="F1944" t="str" cm="1">
        <f t="array" ref="F1944">_xlfn.IFS(G1944&lt;5000,"Small",AND(G1944&gt;=5000,G1944&lt;=10000),"Medium",G1944&gt;10000,"Large")</f>
        <v>Small</v>
      </c>
      <c r="G1944">
        <v>3729.39</v>
      </c>
      <c r="H1944" s="10">
        <f t="shared" si="60"/>
        <v>1286.1519777404542</v>
      </c>
      <c r="I1944" s="11">
        <f t="shared" si="61"/>
        <v>0.34486926219581598</v>
      </c>
      <c r="J1944" t="s">
        <v>359</v>
      </c>
      <c r="K1944" s="5">
        <v>38464</v>
      </c>
      <c r="L1944">
        <v>2</v>
      </c>
      <c r="M1944">
        <v>4</v>
      </c>
      <c r="N1944">
        <v>2005</v>
      </c>
      <c r="O1944" t="s">
        <v>167</v>
      </c>
      <c r="P1944">
        <v>107</v>
      </c>
      <c r="Q1944" t="s">
        <v>579</v>
      </c>
      <c r="R1944" t="s">
        <v>355</v>
      </c>
      <c r="S1944" t="s">
        <v>680</v>
      </c>
      <c r="T1944" t="s">
        <v>356</v>
      </c>
      <c r="U1944" t="s">
        <v>615</v>
      </c>
      <c r="V1944" t="s">
        <v>357</v>
      </c>
      <c r="W1944" t="s">
        <v>53</v>
      </c>
      <c r="X1944" t="s">
        <v>623</v>
      </c>
      <c r="Y1944" t="s">
        <v>31</v>
      </c>
      <c r="Z1944" t="s">
        <v>32</v>
      </c>
      <c r="AA1944" t="s">
        <v>95</v>
      </c>
      <c r="AB1944" t="s">
        <v>358</v>
      </c>
      <c r="AC1944" t="s">
        <v>49</v>
      </c>
    </row>
    <row r="1945" spans="1:29" x14ac:dyDescent="0.3">
      <c r="A1945">
        <v>10420</v>
      </c>
      <c r="B1945">
        <v>26</v>
      </c>
      <c r="C1945" s="10">
        <v>81.368287525966338</v>
      </c>
      <c r="D1945">
        <v>100</v>
      </c>
      <c r="E1945">
        <v>12</v>
      </c>
      <c r="F1945" t="str" cm="1">
        <f t="array" ref="F1945">_xlfn.IFS(G1945&lt;5000,"Small",AND(G1945&gt;=5000,G1945&lt;=10000),"Medium",G1945&gt;10000,"Large")</f>
        <v>Small</v>
      </c>
      <c r="G1945">
        <v>2617.16</v>
      </c>
      <c r="H1945" s="10">
        <f t="shared" si="60"/>
        <v>501.58452432487502</v>
      </c>
      <c r="I1945" s="11">
        <f t="shared" si="61"/>
        <v>0.19165222008775737</v>
      </c>
      <c r="J1945" t="s">
        <v>271</v>
      </c>
      <c r="K1945" s="5">
        <v>38501</v>
      </c>
      <c r="L1945">
        <v>2</v>
      </c>
      <c r="M1945">
        <v>5</v>
      </c>
      <c r="N1945">
        <v>2005</v>
      </c>
      <c r="O1945" t="s">
        <v>167</v>
      </c>
      <c r="P1945">
        <v>107</v>
      </c>
      <c r="Q1945" t="s">
        <v>579</v>
      </c>
      <c r="R1945" t="s">
        <v>141</v>
      </c>
      <c r="S1945" t="s">
        <v>142</v>
      </c>
      <c r="T1945" t="s">
        <v>143</v>
      </c>
      <c r="U1945" t="s">
        <v>144</v>
      </c>
      <c r="V1945" t="s">
        <v>145</v>
      </c>
      <c r="W1945" t="s">
        <v>146</v>
      </c>
      <c r="X1945" t="s">
        <v>643</v>
      </c>
      <c r="Y1945" t="s">
        <v>88</v>
      </c>
      <c r="Z1945" t="s">
        <v>89</v>
      </c>
      <c r="AA1945" t="s">
        <v>147</v>
      </c>
      <c r="AB1945" t="s">
        <v>148</v>
      </c>
      <c r="AC1945" t="s">
        <v>35</v>
      </c>
    </row>
    <row r="1946" spans="1:29" x14ac:dyDescent="0.3">
      <c r="A1946">
        <v>10105</v>
      </c>
      <c r="B1946">
        <v>50</v>
      </c>
      <c r="C1946" s="10">
        <v>63.23456944819538</v>
      </c>
      <c r="D1946">
        <v>79.67</v>
      </c>
      <c r="E1946">
        <v>1</v>
      </c>
      <c r="F1946" t="str" cm="1">
        <f t="array" ref="F1946">_xlfn.IFS(G1946&lt;5000,"Small",AND(G1946&gt;=5000,G1946&lt;=10000),"Medium",G1946&gt;10000,"Large")</f>
        <v>Small</v>
      </c>
      <c r="G1946">
        <v>3983.5</v>
      </c>
      <c r="H1946" s="10">
        <f t="shared" si="60"/>
        <v>821.77152759023102</v>
      </c>
      <c r="I1946" s="11">
        <f t="shared" si="61"/>
        <v>0.20629384400407455</v>
      </c>
      <c r="J1946" s="1" t="s">
        <v>24</v>
      </c>
      <c r="K1946" s="5">
        <v>37663</v>
      </c>
      <c r="L1946">
        <v>1</v>
      </c>
      <c r="M1946">
        <v>2</v>
      </c>
      <c r="N1946">
        <v>2003</v>
      </c>
      <c r="O1946" t="s">
        <v>492</v>
      </c>
      <c r="P1946">
        <v>83</v>
      </c>
      <c r="Q1946" t="s">
        <v>580</v>
      </c>
      <c r="R1946" t="s">
        <v>292</v>
      </c>
      <c r="S1946" t="s">
        <v>293</v>
      </c>
      <c r="T1946" t="s">
        <v>294</v>
      </c>
      <c r="U1946" t="s">
        <v>615</v>
      </c>
      <c r="V1946" t="s">
        <v>295</v>
      </c>
      <c r="W1946" t="s">
        <v>615</v>
      </c>
      <c r="X1946" t="s">
        <v>670</v>
      </c>
      <c r="Y1946" t="s">
        <v>296</v>
      </c>
      <c r="Z1946" t="s">
        <v>40</v>
      </c>
      <c r="AA1946" t="s">
        <v>297</v>
      </c>
      <c r="AB1946" t="s">
        <v>298</v>
      </c>
      <c r="AC1946" t="s">
        <v>49</v>
      </c>
    </row>
    <row r="1947" spans="1:29" x14ac:dyDescent="0.3">
      <c r="A1947">
        <v>10119</v>
      </c>
      <c r="B1947">
        <v>35</v>
      </c>
      <c r="C1947" s="10">
        <v>71.995119555745504</v>
      </c>
      <c r="D1947">
        <v>90.57</v>
      </c>
      <c r="E1947">
        <v>10</v>
      </c>
      <c r="F1947" t="str" cm="1">
        <f t="array" ref="F1947">_xlfn.IFS(G1947&lt;5000,"Small",AND(G1947&gt;=5000,G1947&lt;=10000),"Medium",G1947&gt;10000,"Large")</f>
        <v>Small</v>
      </c>
      <c r="G1947">
        <v>3169.95</v>
      </c>
      <c r="H1947" s="10">
        <f t="shared" si="60"/>
        <v>650.1208155489071</v>
      </c>
      <c r="I1947" s="11">
        <f t="shared" si="61"/>
        <v>0.20508866560952291</v>
      </c>
      <c r="J1947" t="s">
        <v>24</v>
      </c>
      <c r="K1947" s="5">
        <v>37739</v>
      </c>
      <c r="L1947">
        <v>2</v>
      </c>
      <c r="M1947">
        <v>4</v>
      </c>
      <c r="N1947">
        <v>2003</v>
      </c>
      <c r="O1947" t="s">
        <v>492</v>
      </c>
      <c r="P1947">
        <v>83</v>
      </c>
      <c r="Q1947" t="s">
        <v>580</v>
      </c>
      <c r="R1947" t="s">
        <v>134</v>
      </c>
      <c r="S1947" t="s">
        <v>720</v>
      </c>
      <c r="T1947" t="s">
        <v>135</v>
      </c>
      <c r="U1947" t="s">
        <v>615</v>
      </c>
      <c r="V1947" t="s">
        <v>136</v>
      </c>
      <c r="W1947" t="s">
        <v>615</v>
      </c>
      <c r="X1947" t="s">
        <v>642</v>
      </c>
      <c r="Y1947" t="s">
        <v>137</v>
      </c>
      <c r="Z1947" t="s">
        <v>40</v>
      </c>
      <c r="AA1947" t="s">
        <v>138</v>
      </c>
      <c r="AB1947" t="s">
        <v>139</v>
      </c>
      <c r="AC1947" t="s">
        <v>49</v>
      </c>
    </row>
    <row r="1948" spans="1:29" x14ac:dyDescent="0.3">
      <c r="A1948">
        <v>10129</v>
      </c>
      <c r="B1948">
        <v>50</v>
      </c>
      <c r="C1948" s="10">
        <v>48.442779520425169</v>
      </c>
      <c r="D1948">
        <v>77.989999999999995</v>
      </c>
      <c r="E1948">
        <v>1</v>
      </c>
      <c r="F1948" t="str" cm="1">
        <f t="array" ref="F1948">_xlfn.IFS(G1948&lt;5000,"Small",AND(G1948&gt;=5000,G1948&lt;=10000),"Medium",G1948&gt;10000,"Large")</f>
        <v>Small</v>
      </c>
      <c r="G1948">
        <v>3899.5</v>
      </c>
      <c r="H1948" s="10">
        <f t="shared" si="60"/>
        <v>1477.3610239787417</v>
      </c>
      <c r="I1948" s="11">
        <f t="shared" si="61"/>
        <v>0.37885909064719625</v>
      </c>
      <c r="J1948" s="1" t="s">
        <v>24</v>
      </c>
      <c r="K1948" s="5">
        <v>37784</v>
      </c>
      <c r="L1948">
        <v>2</v>
      </c>
      <c r="M1948">
        <v>6</v>
      </c>
      <c r="N1948">
        <v>2003</v>
      </c>
      <c r="O1948" t="s">
        <v>492</v>
      </c>
      <c r="P1948">
        <v>83</v>
      </c>
      <c r="Q1948" t="s">
        <v>580</v>
      </c>
      <c r="R1948" t="s">
        <v>299</v>
      </c>
      <c r="S1948" t="s">
        <v>738</v>
      </c>
      <c r="T1948" t="s">
        <v>300</v>
      </c>
      <c r="U1948" t="s">
        <v>615</v>
      </c>
      <c r="V1948" t="s">
        <v>301</v>
      </c>
      <c r="W1948" t="s">
        <v>615</v>
      </c>
      <c r="X1948" t="s">
        <v>739</v>
      </c>
      <c r="Y1948" t="s">
        <v>157</v>
      </c>
      <c r="Z1948" t="s">
        <v>40</v>
      </c>
      <c r="AA1948" t="s">
        <v>59</v>
      </c>
      <c r="AB1948" t="s">
        <v>302</v>
      </c>
      <c r="AC1948" t="s">
        <v>49</v>
      </c>
    </row>
    <row r="1949" spans="1:29" x14ac:dyDescent="0.3">
      <c r="A1949">
        <v>10143</v>
      </c>
      <c r="B1949">
        <v>23</v>
      </c>
      <c r="C1949" s="10">
        <v>67.111856593303472</v>
      </c>
      <c r="D1949">
        <v>80.510000000000005</v>
      </c>
      <c r="E1949">
        <v>14</v>
      </c>
      <c r="F1949" t="str" cm="1">
        <f t="array" ref="F1949">_xlfn.IFS(G1949&lt;5000,"Small",AND(G1949&gt;=5000,G1949&lt;=10000),"Medium",G1949&gt;10000,"Large")</f>
        <v>Small</v>
      </c>
      <c r="G1949">
        <v>1851.73</v>
      </c>
      <c r="H1949" s="10">
        <f t="shared" si="60"/>
        <v>308.15729835402021</v>
      </c>
      <c r="I1949" s="11">
        <f t="shared" si="61"/>
        <v>0.16641589127681694</v>
      </c>
      <c r="J1949" s="1" t="s">
        <v>24</v>
      </c>
      <c r="K1949" s="5">
        <v>37843</v>
      </c>
      <c r="L1949">
        <v>3</v>
      </c>
      <c r="M1949">
        <v>8</v>
      </c>
      <c r="N1949">
        <v>2003</v>
      </c>
      <c r="O1949" t="s">
        <v>492</v>
      </c>
      <c r="P1949">
        <v>83</v>
      </c>
      <c r="Q1949" t="s">
        <v>580</v>
      </c>
      <c r="R1949" t="s">
        <v>303</v>
      </c>
      <c r="S1949" t="s">
        <v>671</v>
      </c>
      <c r="T1949" t="s">
        <v>304</v>
      </c>
      <c r="U1949" t="s">
        <v>615</v>
      </c>
      <c r="V1949" t="s">
        <v>151</v>
      </c>
      <c r="W1949" t="s">
        <v>115</v>
      </c>
      <c r="X1949" t="s">
        <v>645</v>
      </c>
      <c r="Y1949" t="s">
        <v>31</v>
      </c>
      <c r="Z1949" t="s">
        <v>32</v>
      </c>
      <c r="AA1949" t="s">
        <v>305</v>
      </c>
      <c r="AB1949" t="s">
        <v>306</v>
      </c>
      <c r="AC1949" t="s">
        <v>35</v>
      </c>
    </row>
    <row r="1950" spans="1:29" x14ac:dyDescent="0.3">
      <c r="A1950">
        <v>10155</v>
      </c>
      <c r="B1950">
        <v>37</v>
      </c>
      <c r="C1950" s="10">
        <v>43.144707457833647</v>
      </c>
      <c r="D1950">
        <v>67.930000000000007</v>
      </c>
      <c r="E1950">
        <v>12</v>
      </c>
      <c r="F1950" t="str" cm="1">
        <f t="array" ref="F1950">_xlfn.IFS(G1950&lt;5000,"Small",AND(G1950&gt;=5000,G1950&lt;=10000),"Medium",G1950&gt;10000,"Large")</f>
        <v>Small</v>
      </c>
      <c r="G1950">
        <v>2513.41</v>
      </c>
      <c r="H1950" s="10">
        <f t="shared" si="60"/>
        <v>917.05582406015492</v>
      </c>
      <c r="I1950" s="11">
        <f t="shared" si="61"/>
        <v>0.36486519273025692</v>
      </c>
      <c r="J1950" s="1" t="s">
        <v>24</v>
      </c>
      <c r="K1950" s="5">
        <v>37900</v>
      </c>
      <c r="L1950">
        <v>4</v>
      </c>
      <c r="M1950">
        <v>10</v>
      </c>
      <c r="N1950">
        <v>2003</v>
      </c>
      <c r="O1950" t="s">
        <v>492</v>
      </c>
      <c r="P1950">
        <v>83</v>
      </c>
      <c r="Q1950" t="s">
        <v>580</v>
      </c>
      <c r="R1950" t="s">
        <v>118</v>
      </c>
      <c r="S1950" t="s">
        <v>718</v>
      </c>
      <c r="T1950" t="s">
        <v>119</v>
      </c>
      <c r="U1950" t="s">
        <v>615</v>
      </c>
      <c r="V1950" t="s">
        <v>120</v>
      </c>
      <c r="W1950" t="s">
        <v>615</v>
      </c>
      <c r="X1950" t="s">
        <v>638</v>
      </c>
      <c r="Y1950" t="s">
        <v>121</v>
      </c>
      <c r="Z1950" t="s">
        <v>40</v>
      </c>
      <c r="AA1950" t="s">
        <v>122</v>
      </c>
      <c r="AB1950" t="s">
        <v>123</v>
      </c>
      <c r="AC1950" t="s">
        <v>35</v>
      </c>
    </row>
    <row r="1951" spans="1:29" x14ac:dyDescent="0.3">
      <c r="A1951">
        <v>10167</v>
      </c>
      <c r="B1951">
        <v>29</v>
      </c>
      <c r="C1951" s="10">
        <v>57.642974673594786</v>
      </c>
      <c r="D1951">
        <v>83.86</v>
      </c>
      <c r="E1951">
        <v>8</v>
      </c>
      <c r="F1951" t="str" cm="1">
        <f t="array" ref="F1951">_xlfn.IFS(G1951&lt;5000,"Small",AND(G1951&gt;=5000,G1951&lt;=10000),"Medium",G1951&gt;10000,"Large")</f>
        <v>Small</v>
      </c>
      <c r="G1951">
        <v>2431.94</v>
      </c>
      <c r="H1951" s="10">
        <f t="shared" si="60"/>
        <v>760.29373446575119</v>
      </c>
      <c r="I1951" s="11">
        <f t="shared" si="61"/>
        <v>0.31262849184838076</v>
      </c>
      <c r="J1951" t="s">
        <v>307</v>
      </c>
      <c r="K1951" s="5">
        <v>37917</v>
      </c>
      <c r="L1951">
        <v>4</v>
      </c>
      <c r="M1951">
        <v>10</v>
      </c>
      <c r="N1951">
        <v>2003</v>
      </c>
      <c r="O1951" t="s">
        <v>492</v>
      </c>
      <c r="P1951">
        <v>83</v>
      </c>
      <c r="Q1951" t="s">
        <v>580</v>
      </c>
      <c r="R1951" t="s">
        <v>238</v>
      </c>
      <c r="S1951" t="s">
        <v>732</v>
      </c>
      <c r="T1951" t="s">
        <v>239</v>
      </c>
      <c r="U1951" t="s">
        <v>615</v>
      </c>
      <c r="V1951" t="s">
        <v>240</v>
      </c>
      <c r="W1951" t="s">
        <v>615</v>
      </c>
      <c r="X1951" t="s">
        <v>733</v>
      </c>
      <c r="Y1951" t="s">
        <v>172</v>
      </c>
      <c r="Z1951" t="s">
        <v>40</v>
      </c>
      <c r="AA1951" t="s">
        <v>241</v>
      </c>
      <c r="AB1951" t="s">
        <v>188</v>
      </c>
      <c r="AC1951" t="s">
        <v>35</v>
      </c>
    </row>
    <row r="1952" spans="1:29" x14ac:dyDescent="0.3">
      <c r="A1952">
        <v>10178</v>
      </c>
      <c r="B1952">
        <v>21</v>
      </c>
      <c r="C1952" s="10">
        <v>44.940425410089475</v>
      </c>
      <c r="D1952">
        <v>72.12</v>
      </c>
      <c r="E1952">
        <v>11</v>
      </c>
      <c r="F1952" t="str" cm="1">
        <f t="array" ref="F1952">_xlfn.IFS(G1952&lt;5000,"Small",AND(G1952&gt;=5000,G1952&lt;=10000),"Medium",G1952&gt;10000,"Large")</f>
        <v>Small</v>
      </c>
      <c r="G1952">
        <v>1514.52</v>
      </c>
      <c r="H1952" s="10">
        <f t="shared" si="60"/>
        <v>570.77106638812097</v>
      </c>
      <c r="I1952" s="11">
        <f t="shared" si="61"/>
        <v>0.37686598155727291</v>
      </c>
      <c r="J1952" s="1" t="s">
        <v>24</v>
      </c>
      <c r="K1952" s="5">
        <v>37933</v>
      </c>
      <c r="L1952">
        <v>4</v>
      </c>
      <c r="M1952">
        <v>11</v>
      </c>
      <c r="N1952">
        <v>2003</v>
      </c>
      <c r="O1952" t="s">
        <v>492</v>
      </c>
      <c r="P1952">
        <v>83</v>
      </c>
      <c r="Q1952" t="s">
        <v>580</v>
      </c>
      <c r="R1952" t="s">
        <v>308</v>
      </c>
      <c r="S1952" t="s">
        <v>740</v>
      </c>
      <c r="T1952" t="s">
        <v>309</v>
      </c>
      <c r="U1952" t="s">
        <v>615</v>
      </c>
      <c r="V1952" t="s">
        <v>310</v>
      </c>
      <c r="W1952" t="s">
        <v>615</v>
      </c>
      <c r="X1952" t="s">
        <v>672</v>
      </c>
      <c r="Y1952" t="s">
        <v>39</v>
      </c>
      <c r="Z1952" t="s">
        <v>40</v>
      </c>
      <c r="AA1952" t="s">
        <v>311</v>
      </c>
      <c r="AB1952" t="s">
        <v>312</v>
      </c>
      <c r="AC1952" t="s">
        <v>35</v>
      </c>
    </row>
    <row r="1953" spans="1:29" x14ac:dyDescent="0.3">
      <c r="A1953">
        <v>10186</v>
      </c>
      <c r="B1953">
        <v>36</v>
      </c>
      <c r="C1953" s="10">
        <v>62.896249093701556</v>
      </c>
      <c r="D1953">
        <v>85.54</v>
      </c>
      <c r="E1953">
        <v>8</v>
      </c>
      <c r="F1953" t="str" cm="1">
        <f t="array" ref="F1953">_xlfn.IFS(G1953&lt;5000,"Small",AND(G1953&gt;=5000,G1953&lt;=10000),"Medium",G1953&gt;10000,"Large")</f>
        <v>Small</v>
      </c>
      <c r="G1953">
        <v>3079.44</v>
      </c>
      <c r="H1953" s="10">
        <f t="shared" si="60"/>
        <v>815.17503262674427</v>
      </c>
      <c r="I1953" s="11">
        <f t="shared" si="61"/>
        <v>0.2647153484486609</v>
      </c>
      <c r="J1953" t="s">
        <v>24</v>
      </c>
      <c r="K1953" s="5">
        <v>37939</v>
      </c>
      <c r="L1953">
        <v>4</v>
      </c>
      <c r="M1953">
        <v>11</v>
      </c>
      <c r="N1953">
        <v>2003</v>
      </c>
      <c r="O1953" t="s">
        <v>492</v>
      </c>
      <c r="P1953">
        <v>83</v>
      </c>
      <c r="Q1953" t="s">
        <v>580</v>
      </c>
      <c r="R1953" t="s">
        <v>313</v>
      </c>
      <c r="S1953" t="s">
        <v>741</v>
      </c>
      <c r="T1953" t="s">
        <v>314</v>
      </c>
      <c r="U1953" t="s">
        <v>615</v>
      </c>
      <c r="V1953" t="s">
        <v>301</v>
      </c>
      <c r="W1953" t="s">
        <v>615</v>
      </c>
      <c r="X1953" t="s">
        <v>742</v>
      </c>
      <c r="Y1953" t="s">
        <v>157</v>
      </c>
      <c r="Z1953" t="s">
        <v>40</v>
      </c>
      <c r="AA1953" t="s">
        <v>315</v>
      </c>
      <c r="AB1953" t="s">
        <v>316</v>
      </c>
      <c r="AC1953" t="s">
        <v>49</v>
      </c>
    </row>
    <row r="1954" spans="1:29" x14ac:dyDescent="0.3">
      <c r="A1954">
        <v>10197</v>
      </c>
      <c r="B1954">
        <v>22</v>
      </c>
      <c r="C1954" s="10">
        <v>52.873357750634383</v>
      </c>
      <c r="D1954">
        <v>86.38</v>
      </c>
      <c r="E1954">
        <v>5</v>
      </c>
      <c r="F1954" t="str" cm="1">
        <f t="array" ref="F1954">_xlfn.IFS(G1954&lt;5000,"Small",AND(G1954&gt;=5000,G1954&lt;=10000),"Medium",G1954&gt;10000,"Large")</f>
        <v>Small</v>
      </c>
      <c r="G1954">
        <v>1900.36</v>
      </c>
      <c r="H1954" s="10">
        <f t="shared" si="60"/>
        <v>737.14612948604349</v>
      </c>
      <c r="I1954" s="11">
        <f t="shared" si="61"/>
        <v>0.38789815060622385</v>
      </c>
      <c r="J1954" t="s">
        <v>24</v>
      </c>
      <c r="K1954" s="5">
        <v>37951</v>
      </c>
      <c r="L1954">
        <v>4</v>
      </c>
      <c r="M1954">
        <v>11</v>
      </c>
      <c r="N1954">
        <v>2003</v>
      </c>
      <c r="O1954" t="s">
        <v>492</v>
      </c>
      <c r="P1954">
        <v>83</v>
      </c>
      <c r="Q1954" t="s">
        <v>580</v>
      </c>
      <c r="R1954" t="s">
        <v>317</v>
      </c>
      <c r="S1954" t="s">
        <v>743</v>
      </c>
      <c r="T1954" t="s">
        <v>318</v>
      </c>
      <c r="U1954" t="s">
        <v>615</v>
      </c>
      <c r="V1954" t="s">
        <v>319</v>
      </c>
      <c r="W1954" t="s">
        <v>615</v>
      </c>
      <c r="X1954" t="s">
        <v>673</v>
      </c>
      <c r="Y1954" t="s">
        <v>164</v>
      </c>
      <c r="Z1954" t="s">
        <v>40</v>
      </c>
      <c r="AA1954" t="s">
        <v>320</v>
      </c>
      <c r="AB1954" t="s">
        <v>321</v>
      </c>
      <c r="AC1954" t="s">
        <v>35</v>
      </c>
    </row>
    <row r="1955" spans="1:29" x14ac:dyDescent="0.3">
      <c r="A1955">
        <v>10209</v>
      </c>
      <c r="B1955">
        <v>22</v>
      </c>
      <c r="C1955" s="10">
        <v>76.602731089195586</v>
      </c>
      <c r="D1955">
        <v>89.73</v>
      </c>
      <c r="E1955">
        <v>7</v>
      </c>
      <c r="F1955" t="str" cm="1">
        <f t="array" ref="F1955">_xlfn.IFS(G1955&lt;5000,"Small",AND(G1955&gt;=5000,G1955&lt;=10000),"Medium",G1955&gt;10000,"Large")</f>
        <v>Small</v>
      </c>
      <c r="G1955">
        <v>1974.06</v>
      </c>
      <c r="H1955" s="10">
        <f t="shared" si="60"/>
        <v>288.79991603769713</v>
      </c>
      <c r="I1955" s="11">
        <f t="shared" si="61"/>
        <v>0.1462974357606644</v>
      </c>
      <c r="J1955" s="1" t="s">
        <v>24</v>
      </c>
      <c r="K1955" s="5">
        <v>37995</v>
      </c>
      <c r="L1955">
        <v>1</v>
      </c>
      <c r="M1955">
        <v>1</v>
      </c>
      <c r="N1955">
        <v>2004</v>
      </c>
      <c r="O1955" t="s">
        <v>492</v>
      </c>
      <c r="P1955">
        <v>83</v>
      </c>
      <c r="Q1955" t="s">
        <v>580</v>
      </c>
      <c r="R1955" t="s">
        <v>322</v>
      </c>
      <c r="S1955" t="s">
        <v>674</v>
      </c>
      <c r="T1955" t="s">
        <v>323</v>
      </c>
      <c r="U1955" t="s">
        <v>615</v>
      </c>
      <c r="V1955" t="s">
        <v>324</v>
      </c>
      <c r="W1955" t="s">
        <v>53</v>
      </c>
      <c r="X1955" t="s">
        <v>615</v>
      </c>
      <c r="Y1955" t="s">
        <v>31</v>
      </c>
      <c r="Z1955" t="s">
        <v>32</v>
      </c>
      <c r="AA1955" t="s">
        <v>325</v>
      </c>
      <c r="AB1955" t="s">
        <v>96</v>
      </c>
      <c r="AC1955" t="s">
        <v>35</v>
      </c>
    </row>
    <row r="1956" spans="1:29" x14ac:dyDescent="0.3">
      <c r="A1956">
        <v>10222</v>
      </c>
      <c r="B1956">
        <v>46</v>
      </c>
      <c r="C1956" s="10">
        <v>54.509034784318303</v>
      </c>
      <c r="D1956">
        <v>80.510000000000005</v>
      </c>
      <c r="E1956">
        <v>11</v>
      </c>
      <c r="F1956" t="str" cm="1">
        <f t="array" ref="F1956">_xlfn.IFS(G1956&lt;5000,"Small",AND(G1956&gt;=5000,G1956&lt;=10000),"Medium",G1956&gt;10000,"Large")</f>
        <v>Small</v>
      </c>
      <c r="G1956">
        <v>3703.46</v>
      </c>
      <c r="H1956" s="10">
        <f t="shared" si="60"/>
        <v>1196.044399921358</v>
      </c>
      <c r="I1956" s="11">
        <f t="shared" si="61"/>
        <v>0.32295323830184691</v>
      </c>
      <c r="J1956" t="s">
        <v>24</v>
      </c>
      <c r="K1956" s="5">
        <v>38036</v>
      </c>
      <c r="L1956">
        <v>1</v>
      </c>
      <c r="M1956">
        <v>2</v>
      </c>
      <c r="N1956">
        <v>2004</v>
      </c>
      <c r="O1956" t="s">
        <v>492</v>
      </c>
      <c r="P1956">
        <v>83</v>
      </c>
      <c r="Q1956" t="s">
        <v>580</v>
      </c>
      <c r="R1956" t="s">
        <v>326</v>
      </c>
      <c r="S1956" t="s">
        <v>675</v>
      </c>
      <c r="T1956" t="s">
        <v>327</v>
      </c>
      <c r="U1956" t="s">
        <v>615</v>
      </c>
      <c r="V1956" t="s">
        <v>328</v>
      </c>
      <c r="W1956" t="s">
        <v>53</v>
      </c>
      <c r="X1956" t="s">
        <v>676</v>
      </c>
      <c r="Y1956" t="s">
        <v>31</v>
      </c>
      <c r="Z1956" t="s">
        <v>32</v>
      </c>
      <c r="AA1956" t="s">
        <v>215</v>
      </c>
      <c r="AB1956" t="s">
        <v>250</v>
      </c>
      <c r="AC1956" t="s">
        <v>49</v>
      </c>
    </row>
    <row r="1957" spans="1:29" x14ac:dyDescent="0.3">
      <c r="A1957">
        <v>10248</v>
      </c>
      <c r="B1957">
        <v>23</v>
      </c>
      <c r="C1957" s="10">
        <v>68.545805240224979</v>
      </c>
      <c r="D1957">
        <v>76.31</v>
      </c>
      <c r="E1957">
        <v>2</v>
      </c>
      <c r="F1957" t="str" cm="1">
        <f t="array" ref="F1957">_xlfn.IFS(G1957&lt;5000,"Small",AND(G1957&gt;=5000,G1957&lt;=10000),"Medium",G1957&gt;10000,"Large")</f>
        <v>Small</v>
      </c>
      <c r="G1957">
        <v>1755.13</v>
      </c>
      <c r="H1957" s="10">
        <f t="shared" si="60"/>
        <v>178.57647947482565</v>
      </c>
      <c r="I1957" s="11">
        <f t="shared" si="61"/>
        <v>0.1017454430582496</v>
      </c>
      <c r="J1957" s="1" t="s">
        <v>307</v>
      </c>
      <c r="K1957" s="5">
        <v>38114</v>
      </c>
      <c r="L1957">
        <v>2</v>
      </c>
      <c r="M1957">
        <v>5</v>
      </c>
      <c r="N1957">
        <v>2004</v>
      </c>
      <c r="O1957" t="s">
        <v>492</v>
      </c>
      <c r="P1957">
        <v>83</v>
      </c>
      <c r="Q1957" t="s">
        <v>580</v>
      </c>
      <c r="R1957" t="s">
        <v>27</v>
      </c>
      <c r="S1957" t="s">
        <v>614</v>
      </c>
      <c r="T1957" t="s">
        <v>28</v>
      </c>
      <c r="U1957" t="s">
        <v>615</v>
      </c>
      <c r="V1957" t="s">
        <v>29</v>
      </c>
      <c r="W1957" t="s">
        <v>30</v>
      </c>
      <c r="X1957" t="s">
        <v>616</v>
      </c>
      <c r="Y1957" t="s">
        <v>31</v>
      </c>
      <c r="Z1957" t="s">
        <v>32</v>
      </c>
      <c r="AA1957" t="s">
        <v>33</v>
      </c>
      <c r="AB1957" t="s">
        <v>34</v>
      </c>
      <c r="AC1957" t="s">
        <v>35</v>
      </c>
    </row>
    <row r="1958" spans="1:29" x14ac:dyDescent="0.3">
      <c r="A1958">
        <v>10262</v>
      </c>
      <c r="B1958">
        <v>49</v>
      </c>
      <c r="C1958" s="10">
        <v>61.551042226970353</v>
      </c>
      <c r="D1958">
        <v>87.21</v>
      </c>
      <c r="E1958">
        <v>16</v>
      </c>
      <c r="F1958" t="str" cm="1">
        <f t="array" ref="F1958">_xlfn.IFS(G1958&lt;5000,"Small",AND(G1958&gt;=5000,G1958&lt;=10000),"Medium",G1958&gt;10000,"Large")</f>
        <v>Small</v>
      </c>
      <c r="G1958">
        <v>4273.29</v>
      </c>
      <c r="H1958" s="10">
        <f t="shared" si="60"/>
        <v>1257.2889308784529</v>
      </c>
      <c r="I1958" s="11">
        <f t="shared" si="61"/>
        <v>0.29422036203451041</v>
      </c>
      <c r="J1958" t="s">
        <v>307</v>
      </c>
      <c r="K1958" s="5">
        <v>38162</v>
      </c>
      <c r="L1958">
        <v>2</v>
      </c>
      <c r="M1958">
        <v>6</v>
      </c>
      <c r="N1958">
        <v>2004</v>
      </c>
      <c r="O1958" t="s">
        <v>492</v>
      </c>
      <c r="P1958">
        <v>83</v>
      </c>
      <c r="Q1958" t="s">
        <v>580</v>
      </c>
      <c r="R1958" t="s">
        <v>161</v>
      </c>
      <c r="S1958" t="s">
        <v>723</v>
      </c>
      <c r="T1958" t="s">
        <v>162</v>
      </c>
      <c r="U1958" t="s">
        <v>615</v>
      </c>
      <c r="V1958" t="s">
        <v>163</v>
      </c>
      <c r="W1958" t="s">
        <v>615</v>
      </c>
      <c r="X1958" t="s">
        <v>646</v>
      </c>
      <c r="Y1958" t="s">
        <v>164</v>
      </c>
      <c r="Z1958" t="s">
        <v>40</v>
      </c>
      <c r="AA1958" t="s">
        <v>165</v>
      </c>
      <c r="AB1958" t="s">
        <v>166</v>
      </c>
      <c r="AC1958" t="s">
        <v>49</v>
      </c>
    </row>
    <row r="1959" spans="1:29" x14ac:dyDescent="0.3">
      <c r="A1959">
        <v>10273</v>
      </c>
      <c r="B1959">
        <v>48</v>
      </c>
      <c r="C1959" s="10">
        <v>56.888730234473172</v>
      </c>
      <c r="D1959">
        <v>83.02</v>
      </c>
      <c r="E1959">
        <v>3</v>
      </c>
      <c r="F1959" t="str" cm="1">
        <f t="array" ref="F1959">_xlfn.IFS(G1959&lt;5000,"Small",AND(G1959&gt;=5000,G1959&lt;=10000),"Medium",G1959&gt;10000,"Large")</f>
        <v>Small</v>
      </c>
      <c r="G1959">
        <v>3984.96</v>
      </c>
      <c r="H1959" s="10">
        <f t="shared" si="60"/>
        <v>1254.3009487452878</v>
      </c>
      <c r="I1959" s="11">
        <f t="shared" si="61"/>
        <v>0.31475873001116389</v>
      </c>
      <c r="J1959" t="s">
        <v>24</v>
      </c>
      <c r="K1959" s="5">
        <v>38189</v>
      </c>
      <c r="L1959">
        <v>3</v>
      </c>
      <c r="M1959">
        <v>7</v>
      </c>
      <c r="N1959">
        <v>2004</v>
      </c>
      <c r="O1959" t="s">
        <v>492</v>
      </c>
      <c r="P1959">
        <v>83</v>
      </c>
      <c r="Q1959" t="s">
        <v>580</v>
      </c>
      <c r="R1959" t="s">
        <v>329</v>
      </c>
      <c r="S1959" t="s">
        <v>744</v>
      </c>
      <c r="T1959" t="s">
        <v>330</v>
      </c>
      <c r="U1959" t="s">
        <v>615</v>
      </c>
      <c r="V1959" t="s">
        <v>331</v>
      </c>
      <c r="W1959" t="s">
        <v>615</v>
      </c>
      <c r="X1959" t="s">
        <v>332</v>
      </c>
      <c r="Y1959" t="s">
        <v>333</v>
      </c>
      <c r="Z1959" t="s">
        <v>40</v>
      </c>
      <c r="AA1959" t="s">
        <v>334</v>
      </c>
      <c r="AB1959" t="s">
        <v>335</v>
      </c>
      <c r="AC1959" t="s">
        <v>49</v>
      </c>
    </row>
    <row r="1960" spans="1:29" x14ac:dyDescent="0.3">
      <c r="A1960">
        <v>10283</v>
      </c>
      <c r="B1960">
        <v>33</v>
      </c>
      <c r="C1960" s="10">
        <v>54.819065564324497</v>
      </c>
      <c r="D1960">
        <v>72.959999999999994</v>
      </c>
      <c r="E1960">
        <v>5</v>
      </c>
      <c r="F1960" t="str" cm="1">
        <f t="array" ref="F1960">_xlfn.IFS(G1960&lt;5000,"Small",AND(G1960&gt;=5000,G1960&lt;=10000),"Medium",G1960&gt;10000,"Large")</f>
        <v>Small</v>
      </c>
      <c r="G1960">
        <v>2407.6799999999998</v>
      </c>
      <c r="H1960" s="10">
        <f t="shared" si="60"/>
        <v>598.6508363772914</v>
      </c>
      <c r="I1960" s="11">
        <f t="shared" si="61"/>
        <v>0.24864219347142952</v>
      </c>
      <c r="J1960" t="s">
        <v>24</v>
      </c>
      <c r="K1960" s="5">
        <v>38219</v>
      </c>
      <c r="L1960">
        <v>3</v>
      </c>
      <c r="M1960">
        <v>8</v>
      </c>
      <c r="N1960">
        <v>2004</v>
      </c>
      <c r="O1960" t="s">
        <v>492</v>
      </c>
      <c r="P1960">
        <v>83</v>
      </c>
      <c r="Q1960" t="s">
        <v>580</v>
      </c>
      <c r="R1960" t="s">
        <v>336</v>
      </c>
      <c r="S1960" t="s">
        <v>745</v>
      </c>
      <c r="T1960" t="s">
        <v>337</v>
      </c>
      <c r="U1960" t="s">
        <v>615</v>
      </c>
      <c r="V1960" t="s">
        <v>338</v>
      </c>
      <c r="W1960" t="s">
        <v>208</v>
      </c>
      <c r="X1960" t="s">
        <v>746</v>
      </c>
      <c r="Y1960" t="s">
        <v>209</v>
      </c>
      <c r="Z1960" t="s">
        <v>32</v>
      </c>
      <c r="AA1960" t="s">
        <v>339</v>
      </c>
      <c r="AB1960" t="s">
        <v>159</v>
      </c>
      <c r="AC1960" t="s">
        <v>35</v>
      </c>
    </row>
    <row r="1961" spans="1:29" x14ac:dyDescent="0.3">
      <c r="A1961">
        <v>10296</v>
      </c>
      <c r="B1961">
        <v>22</v>
      </c>
      <c r="C1961" s="10">
        <v>54.397521636820287</v>
      </c>
      <c r="D1961">
        <v>77.150000000000006</v>
      </c>
      <c r="E1961">
        <v>14</v>
      </c>
      <c r="F1961" t="str" cm="1">
        <f t="array" ref="F1961">_xlfn.IFS(G1961&lt;5000,"Small",AND(G1961&gt;=5000,G1961&lt;=10000),"Medium",G1961&gt;10000,"Large")</f>
        <v>Small</v>
      </c>
      <c r="G1961">
        <v>1697.3</v>
      </c>
      <c r="H1961" s="10">
        <f t="shared" si="60"/>
        <v>500.55452398995362</v>
      </c>
      <c r="I1961" s="11">
        <f t="shared" si="61"/>
        <v>0.29491222764976943</v>
      </c>
      <c r="J1961" t="s">
        <v>24</v>
      </c>
      <c r="K1961" s="5">
        <v>38245</v>
      </c>
      <c r="L1961">
        <v>3</v>
      </c>
      <c r="M1961">
        <v>9</v>
      </c>
      <c r="N1961">
        <v>2004</v>
      </c>
      <c r="O1961" t="s">
        <v>492</v>
      </c>
      <c r="P1961">
        <v>83</v>
      </c>
      <c r="Q1961" t="s">
        <v>580</v>
      </c>
      <c r="R1961" t="s">
        <v>512</v>
      </c>
      <c r="S1961" t="s">
        <v>513</v>
      </c>
      <c r="T1961" t="s">
        <v>514</v>
      </c>
      <c r="U1961" t="s">
        <v>615</v>
      </c>
      <c r="V1961" t="s">
        <v>515</v>
      </c>
      <c r="W1961" t="s">
        <v>615</v>
      </c>
      <c r="X1961" t="s">
        <v>710</v>
      </c>
      <c r="Y1961" t="s">
        <v>395</v>
      </c>
      <c r="Z1961" t="s">
        <v>40</v>
      </c>
      <c r="AA1961" t="s">
        <v>516</v>
      </c>
      <c r="AB1961" t="s">
        <v>96</v>
      </c>
      <c r="AC1961" t="s">
        <v>35</v>
      </c>
    </row>
    <row r="1962" spans="1:29" x14ac:dyDescent="0.3">
      <c r="A1962">
        <v>10307</v>
      </c>
      <c r="B1962">
        <v>22</v>
      </c>
      <c r="C1962" s="10">
        <v>61.191474868302748</v>
      </c>
      <c r="D1962">
        <v>91.41</v>
      </c>
      <c r="E1962">
        <v>8</v>
      </c>
      <c r="F1962" t="str" cm="1">
        <f t="array" ref="F1962">_xlfn.IFS(G1962&lt;5000,"Small",AND(G1962&gt;=5000,G1962&lt;=10000),"Medium",G1962&gt;10000,"Large")</f>
        <v>Small</v>
      </c>
      <c r="G1962">
        <v>2011.02</v>
      </c>
      <c r="H1962" s="10">
        <f t="shared" si="60"/>
        <v>664.80755289733952</v>
      </c>
      <c r="I1962" s="11">
        <f t="shared" si="61"/>
        <v>0.33058226815115688</v>
      </c>
      <c r="J1962" t="s">
        <v>24</v>
      </c>
      <c r="K1962" s="5">
        <v>38274</v>
      </c>
      <c r="L1962">
        <v>4</v>
      </c>
      <c r="M1962">
        <v>10</v>
      </c>
      <c r="N1962">
        <v>2004</v>
      </c>
      <c r="O1962" t="s">
        <v>492</v>
      </c>
      <c r="P1962">
        <v>83</v>
      </c>
      <c r="Q1962" t="s">
        <v>580</v>
      </c>
      <c r="R1962" t="s">
        <v>195</v>
      </c>
      <c r="S1962" t="s">
        <v>652</v>
      </c>
      <c r="T1962" t="s">
        <v>196</v>
      </c>
      <c r="U1962" t="s">
        <v>615</v>
      </c>
      <c r="V1962" t="s">
        <v>197</v>
      </c>
      <c r="W1962" t="s">
        <v>132</v>
      </c>
      <c r="X1962" t="s">
        <v>653</v>
      </c>
      <c r="Y1962" t="s">
        <v>31</v>
      </c>
      <c r="Z1962" t="s">
        <v>32</v>
      </c>
      <c r="AA1962" t="s">
        <v>198</v>
      </c>
      <c r="AB1962" t="s">
        <v>199</v>
      </c>
      <c r="AC1962" t="s">
        <v>35</v>
      </c>
    </row>
    <row r="1963" spans="1:29" x14ac:dyDescent="0.3">
      <c r="A1963">
        <v>10316</v>
      </c>
      <c r="B1963">
        <v>25</v>
      </c>
      <c r="C1963" s="10">
        <v>60.429787265520062</v>
      </c>
      <c r="D1963">
        <v>92.25</v>
      </c>
      <c r="E1963">
        <v>16</v>
      </c>
      <c r="F1963" t="str" cm="1">
        <f t="array" ref="F1963">_xlfn.IFS(G1963&lt;5000,"Small",AND(G1963&gt;=5000,G1963&lt;=10000),"Medium",G1963&gt;10000,"Large")</f>
        <v>Small</v>
      </c>
      <c r="G1963">
        <v>2306.25</v>
      </c>
      <c r="H1963" s="10">
        <f t="shared" si="60"/>
        <v>795.50531836199843</v>
      </c>
      <c r="I1963" s="11">
        <f t="shared" si="61"/>
        <v>0.34493455538731638</v>
      </c>
      <c r="J1963" s="1" t="s">
        <v>24</v>
      </c>
      <c r="K1963" s="5">
        <v>38292</v>
      </c>
      <c r="L1963">
        <v>4</v>
      </c>
      <c r="M1963">
        <v>11</v>
      </c>
      <c r="N1963">
        <v>2004</v>
      </c>
      <c r="O1963" t="s">
        <v>492</v>
      </c>
      <c r="P1963">
        <v>83</v>
      </c>
      <c r="Q1963" t="s">
        <v>580</v>
      </c>
      <c r="R1963" t="s">
        <v>344</v>
      </c>
      <c r="S1963" t="s">
        <v>747</v>
      </c>
      <c r="T1963" t="s">
        <v>345</v>
      </c>
      <c r="U1963" t="s">
        <v>615</v>
      </c>
      <c r="V1963" t="s">
        <v>346</v>
      </c>
      <c r="W1963" t="s">
        <v>347</v>
      </c>
      <c r="X1963" t="s">
        <v>748</v>
      </c>
      <c r="Y1963" t="s">
        <v>157</v>
      </c>
      <c r="Z1963" t="s">
        <v>40</v>
      </c>
      <c r="AA1963" t="s">
        <v>348</v>
      </c>
      <c r="AB1963" t="s">
        <v>349</v>
      </c>
      <c r="AC1963" t="s">
        <v>35</v>
      </c>
    </row>
    <row r="1964" spans="1:29" x14ac:dyDescent="0.3">
      <c r="A1964">
        <v>10326</v>
      </c>
      <c r="B1964">
        <v>20</v>
      </c>
      <c r="C1964" s="10">
        <v>64.356209101061694</v>
      </c>
      <c r="D1964">
        <v>92.25</v>
      </c>
      <c r="E1964">
        <v>2</v>
      </c>
      <c r="F1964" t="str" cm="1">
        <f t="array" ref="F1964">_xlfn.IFS(G1964&lt;5000,"Small",AND(G1964&gt;=5000,G1964&lt;=10000),"Medium",G1964&gt;10000,"Large")</f>
        <v>Small</v>
      </c>
      <c r="G1964">
        <v>1845</v>
      </c>
      <c r="H1964" s="10">
        <f t="shared" si="60"/>
        <v>557.87581797876601</v>
      </c>
      <c r="I1964" s="11">
        <f t="shared" si="61"/>
        <v>0.30237171706166177</v>
      </c>
      <c r="J1964" s="1" t="s">
        <v>24</v>
      </c>
      <c r="K1964" s="5">
        <v>38300</v>
      </c>
      <c r="L1964">
        <v>4</v>
      </c>
      <c r="M1964">
        <v>11</v>
      </c>
      <c r="N1964">
        <v>2004</v>
      </c>
      <c r="O1964" t="s">
        <v>492</v>
      </c>
      <c r="P1964">
        <v>83</v>
      </c>
      <c r="Q1964" t="s">
        <v>580</v>
      </c>
      <c r="R1964" t="s">
        <v>169</v>
      </c>
      <c r="S1964" t="s">
        <v>724</v>
      </c>
      <c r="T1964" t="s">
        <v>170</v>
      </c>
      <c r="U1964" t="s">
        <v>615</v>
      </c>
      <c r="V1964" t="s">
        <v>171</v>
      </c>
      <c r="W1964" t="s">
        <v>615</v>
      </c>
      <c r="X1964" t="s">
        <v>725</v>
      </c>
      <c r="Y1964" t="s">
        <v>172</v>
      </c>
      <c r="Z1964" t="s">
        <v>40</v>
      </c>
      <c r="AA1964" t="s">
        <v>173</v>
      </c>
      <c r="AB1964" t="s">
        <v>174</v>
      </c>
      <c r="AC1964" t="s">
        <v>35</v>
      </c>
    </row>
    <row r="1965" spans="1:29" x14ac:dyDescent="0.3">
      <c r="A1965">
        <v>10339</v>
      </c>
      <c r="B1965">
        <v>42</v>
      </c>
      <c r="C1965" s="10">
        <v>40.914452908342192</v>
      </c>
      <c r="D1965">
        <v>59.36</v>
      </c>
      <c r="E1965">
        <v>16</v>
      </c>
      <c r="F1965" t="str" cm="1">
        <f t="array" ref="F1965">_xlfn.IFS(G1965&lt;5000,"Small",AND(G1965&gt;=5000,G1965&lt;=10000),"Medium",G1965&gt;10000,"Large")</f>
        <v>Small</v>
      </c>
      <c r="G1965">
        <v>2493.12</v>
      </c>
      <c r="H1965" s="10">
        <f t="shared" si="60"/>
        <v>774.7129778496278</v>
      </c>
      <c r="I1965" s="11">
        <f t="shared" si="61"/>
        <v>0.31074034857914096</v>
      </c>
      <c r="J1965" t="s">
        <v>24</v>
      </c>
      <c r="K1965" s="5">
        <v>38314</v>
      </c>
      <c r="L1965">
        <v>4</v>
      </c>
      <c r="M1965">
        <v>11</v>
      </c>
      <c r="N1965">
        <v>2004</v>
      </c>
      <c r="O1965" t="s">
        <v>492</v>
      </c>
      <c r="P1965">
        <v>83</v>
      </c>
      <c r="Q1965" t="s">
        <v>580</v>
      </c>
      <c r="R1965" t="s">
        <v>224</v>
      </c>
      <c r="S1965" t="s">
        <v>225</v>
      </c>
      <c r="T1965" t="s">
        <v>226</v>
      </c>
      <c r="U1965" t="s">
        <v>615</v>
      </c>
      <c r="V1965" t="s">
        <v>227</v>
      </c>
      <c r="W1965" t="s">
        <v>228</v>
      </c>
      <c r="X1965" t="s">
        <v>229</v>
      </c>
      <c r="Y1965" t="s">
        <v>182</v>
      </c>
      <c r="Z1965" t="s">
        <v>182</v>
      </c>
      <c r="AA1965" t="s">
        <v>230</v>
      </c>
      <c r="AB1965" t="s">
        <v>231</v>
      </c>
      <c r="AC1965" t="s">
        <v>35</v>
      </c>
    </row>
    <row r="1966" spans="1:29" x14ac:dyDescent="0.3">
      <c r="A1966">
        <v>10350</v>
      </c>
      <c r="B1966">
        <v>25</v>
      </c>
      <c r="C1966" s="10">
        <v>49.194673605397597</v>
      </c>
      <c r="D1966">
        <v>60.34</v>
      </c>
      <c r="E1966">
        <v>10</v>
      </c>
      <c r="F1966" t="str" cm="1">
        <f t="array" ref="F1966">_xlfn.IFS(G1966&lt;5000,"Small",AND(G1966&gt;=5000,G1966&lt;=10000),"Medium",G1966&gt;10000,"Large")</f>
        <v>Small</v>
      </c>
      <c r="G1966">
        <v>1508.5</v>
      </c>
      <c r="H1966" s="10">
        <f t="shared" si="60"/>
        <v>278.63315986506018</v>
      </c>
      <c r="I1966" s="11">
        <f t="shared" si="61"/>
        <v>0.18470875695396763</v>
      </c>
      <c r="J1966" s="1" t="s">
        <v>24</v>
      </c>
      <c r="K1966" s="5">
        <v>38323</v>
      </c>
      <c r="L1966">
        <v>4</v>
      </c>
      <c r="M1966">
        <v>12</v>
      </c>
      <c r="N1966">
        <v>2004</v>
      </c>
      <c r="O1966" t="s">
        <v>492</v>
      </c>
      <c r="P1966">
        <v>83</v>
      </c>
      <c r="Q1966" t="s">
        <v>580</v>
      </c>
      <c r="R1966" t="s">
        <v>161</v>
      </c>
      <c r="S1966" t="s">
        <v>723</v>
      </c>
      <c r="T1966" t="s">
        <v>162</v>
      </c>
      <c r="U1966" t="s">
        <v>615</v>
      </c>
      <c r="V1966" t="s">
        <v>163</v>
      </c>
      <c r="W1966" t="s">
        <v>615</v>
      </c>
      <c r="X1966" t="s">
        <v>646</v>
      </c>
      <c r="Y1966" t="s">
        <v>164</v>
      </c>
      <c r="Z1966" t="s">
        <v>40</v>
      </c>
      <c r="AA1966" t="s">
        <v>165</v>
      </c>
      <c r="AB1966" t="s">
        <v>166</v>
      </c>
      <c r="AC1966" t="s">
        <v>35</v>
      </c>
    </row>
    <row r="1967" spans="1:29" x14ac:dyDescent="0.3">
      <c r="A1967">
        <v>10373</v>
      </c>
      <c r="B1967">
        <v>23</v>
      </c>
      <c r="C1967" s="10">
        <v>78.410995557116408</v>
      </c>
      <c r="D1967">
        <v>100</v>
      </c>
      <c r="E1967">
        <v>10</v>
      </c>
      <c r="F1967" t="str" cm="1">
        <f t="array" ref="F1967">_xlfn.IFS(G1967&lt;5000,"Small",AND(G1967&gt;=5000,G1967&lt;=10000),"Medium",G1967&gt;10000,"Large")</f>
        <v>Small</v>
      </c>
      <c r="G1967">
        <v>2394.3000000000002</v>
      </c>
      <c r="H1967" s="10">
        <f t="shared" si="60"/>
        <v>590.8471021863229</v>
      </c>
      <c r="I1967" s="11">
        <f t="shared" si="61"/>
        <v>0.24677237697294527</v>
      </c>
      <c r="J1967" t="s">
        <v>24</v>
      </c>
      <c r="K1967" s="5">
        <v>38383</v>
      </c>
      <c r="L1967">
        <v>1</v>
      </c>
      <c r="M1967">
        <v>1</v>
      </c>
      <c r="N1967">
        <v>2005</v>
      </c>
      <c r="O1967" t="s">
        <v>492</v>
      </c>
      <c r="P1967">
        <v>83</v>
      </c>
      <c r="Q1967" t="s">
        <v>580</v>
      </c>
      <c r="R1967" t="s">
        <v>350</v>
      </c>
      <c r="S1967" t="s">
        <v>749</v>
      </c>
      <c r="T1967" t="s">
        <v>351</v>
      </c>
      <c r="U1967" t="s">
        <v>615</v>
      </c>
      <c r="V1967" t="s">
        <v>352</v>
      </c>
      <c r="W1967" t="s">
        <v>615</v>
      </c>
      <c r="X1967" t="s">
        <v>679</v>
      </c>
      <c r="Y1967" t="s">
        <v>121</v>
      </c>
      <c r="Z1967" t="s">
        <v>40</v>
      </c>
      <c r="AA1967" t="s">
        <v>353</v>
      </c>
      <c r="AB1967" t="s">
        <v>354</v>
      </c>
      <c r="AC1967" t="s">
        <v>35</v>
      </c>
    </row>
    <row r="1968" spans="1:29" x14ac:dyDescent="0.3">
      <c r="A1968">
        <v>10385</v>
      </c>
      <c r="B1968">
        <v>37</v>
      </c>
      <c r="C1968" s="10">
        <v>70.990306213070397</v>
      </c>
      <c r="D1968">
        <v>85.54</v>
      </c>
      <c r="E1968">
        <v>2</v>
      </c>
      <c r="F1968" t="str" cm="1">
        <f t="array" ref="F1968">_xlfn.IFS(G1968&lt;5000,"Small",AND(G1968&gt;=5000,G1968&lt;=10000),"Medium",G1968&gt;10000,"Large")</f>
        <v>Small</v>
      </c>
      <c r="G1968">
        <v>3164.98</v>
      </c>
      <c r="H1968" s="10">
        <f t="shared" si="60"/>
        <v>538.33867011639541</v>
      </c>
      <c r="I1968" s="11">
        <f t="shared" si="61"/>
        <v>0.17009228182054717</v>
      </c>
      <c r="J1968" t="s">
        <v>24</v>
      </c>
      <c r="K1968" s="5">
        <v>38411</v>
      </c>
      <c r="L1968">
        <v>1</v>
      </c>
      <c r="M1968">
        <v>2</v>
      </c>
      <c r="N1968">
        <v>2005</v>
      </c>
      <c r="O1968" t="s">
        <v>492</v>
      </c>
      <c r="P1968">
        <v>83</v>
      </c>
      <c r="Q1968" t="s">
        <v>580</v>
      </c>
      <c r="R1968" t="s">
        <v>246</v>
      </c>
      <c r="S1968" t="s">
        <v>661</v>
      </c>
      <c r="T1968" t="s">
        <v>247</v>
      </c>
      <c r="U1968" t="s">
        <v>615</v>
      </c>
      <c r="V1968" t="s">
        <v>248</v>
      </c>
      <c r="W1968" t="s">
        <v>53</v>
      </c>
      <c r="X1968" t="s">
        <v>634</v>
      </c>
      <c r="Y1968" t="s">
        <v>31</v>
      </c>
      <c r="Z1968" t="s">
        <v>32</v>
      </c>
      <c r="AA1968" t="s">
        <v>249</v>
      </c>
      <c r="AB1968" t="s">
        <v>250</v>
      </c>
      <c r="AC1968" t="s">
        <v>49</v>
      </c>
    </row>
    <row r="1969" spans="1:29" x14ac:dyDescent="0.3">
      <c r="A1969">
        <v>10396</v>
      </c>
      <c r="B1969">
        <v>37</v>
      </c>
      <c r="C1969" s="10">
        <v>56.629064414810124</v>
      </c>
      <c r="D1969">
        <v>90.57</v>
      </c>
      <c r="E1969">
        <v>8</v>
      </c>
      <c r="F1969" t="str" cm="1">
        <f t="array" ref="F1969">_xlfn.IFS(G1969&lt;5000,"Small",AND(G1969&gt;=5000,G1969&lt;=10000),"Medium",G1969&gt;10000,"Large")</f>
        <v>Small</v>
      </c>
      <c r="G1969">
        <v>3351.09</v>
      </c>
      <c r="H1969" s="10">
        <f t="shared" si="60"/>
        <v>1255.8146166520255</v>
      </c>
      <c r="I1969" s="11">
        <f t="shared" si="61"/>
        <v>0.37474810185701529</v>
      </c>
      <c r="J1969" t="s">
        <v>24</v>
      </c>
      <c r="K1969" s="5">
        <v>38434</v>
      </c>
      <c r="L1969">
        <v>1</v>
      </c>
      <c r="M1969">
        <v>3</v>
      </c>
      <c r="N1969">
        <v>2005</v>
      </c>
      <c r="O1969" t="s">
        <v>492</v>
      </c>
      <c r="P1969">
        <v>83</v>
      </c>
      <c r="Q1969" t="s">
        <v>580</v>
      </c>
      <c r="R1969" t="s">
        <v>246</v>
      </c>
      <c r="S1969" t="s">
        <v>661</v>
      </c>
      <c r="T1969" t="s">
        <v>247</v>
      </c>
      <c r="U1969" t="s">
        <v>615</v>
      </c>
      <c r="V1969" t="s">
        <v>248</v>
      </c>
      <c r="W1969" t="s">
        <v>53</v>
      </c>
      <c r="X1969" t="s">
        <v>634</v>
      </c>
      <c r="Y1969" t="s">
        <v>31</v>
      </c>
      <c r="Z1969" t="s">
        <v>32</v>
      </c>
      <c r="AA1969" t="s">
        <v>249</v>
      </c>
      <c r="AB1969" t="s">
        <v>250</v>
      </c>
      <c r="AC1969" t="s">
        <v>49</v>
      </c>
    </row>
    <row r="1970" spans="1:29" x14ac:dyDescent="0.3">
      <c r="A1970">
        <v>10400</v>
      </c>
      <c r="B1970">
        <v>42</v>
      </c>
      <c r="C1970" s="10">
        <v>49.659936621908415</v>
      </c>
      <c r="D1970">
        <v>72.959999999999994</v>
      </c>
      <c r="E1970">
        <v>8</v>
      </c>
      <c r="F1970" t="str" cm="1">
        <f t="array" ref="F1970">_xlfn.IFS(G1970&lt;5000,"Small",AND(G1970&gt;=5000,G1970&lt;=10000),"Medium",G1970&gt;10000,"Large")</f>
        <v>Small</v>
      </c>
      <c r="G1970">
        <v>3064.32</v>
      </c>
      <c r="H1970" s="10">
        <f t="shared" si="60"/>
        <v>978.60266187984689</v>
      </c>
      <c r="I1970" s="11">
        <f t="shared" si="61"/>
        <v>0.31935393884445712</v>
      </c>
      <c r="J1970" s="1" t="s">
        <v>24</v>
      </c>
      <c r="K1970" s="5">
        <v>38443</v>
      </c>
      <c r="L1970">
        <v>2</v>
      </c>
      <c r="M1970">
        <v>4</v>
      </c>
      <c r="N1970">
        <v>2005</v>
      </c>
      <c r="O1970" t="s">
        <v>492</v>
      </c>
      <c r="P1970">
        <v>83</v>
      </c>
      <c r="Q1970" t="s">
        <v>580</v>
      </c>
      <c r="R1970" t="s">
        <v>355</v>
      </c>
      <c r="S1970" t="s">
        <v>680</v>
      </c>
      <c r="T1970" t="s">
        <v>356</v>
      </c>
      <c r="U1970" t="s">
        <v>615</v>
      </c>
      <c r="V1970" t="s">
        <v>357</v>
      </c>
      <c r="W1970" t="s">
        <v>53</v>
      </c>
      <c r="X1970" t="s">
        <v>623</v>
      </c>
      <c r="Y1970" t="s">
        <v>31</v>
      </c>
      <c r="Z1970" t="s">
        <v>32</v>
      </c>
      <c r="AA1970" t="s">
        <v>95</v>
      </c>
      <c r="AB1970" t="s">
        <v>358</v>
      </c>
      <c r="AC1970" t="s">
        <v>49</v>
      </c>
    </row>
    <row r="1971" spans="1:29" x14ac:dyDescent="0.3">
      <c r="A1971">
        <v>10414</v>
      </c>
      <c r="B1971">
        <v>51</v>
      </c>
      <c r="C1971" s="10">
        <v>55.320004620342068</v>
      </c>
      <c r="D1971">
        <v>76.31</v>
      </c>
      <c r="E1971">
        <v>2</v>
      </c>
      <c r="F1971" t="str" cm="1">
        <f t="array" ref="F1971">_xlfn.IFS(G1971&lt;5000,"Small",AND(G1971&gt;=5000,G1971&lt;=10000),"Medium",G1971&gt;10000,"Large")</f>
        <v>Small</v>
      </c>
      <c r="G1971">
        <v>3891.81</v>
      </c>
      <c r="H1971" s="10">
        <f t="shared" si="60"/>
        <v>1070.4897643625545</v>
      </c>
      <c r="I1971" s="11">
        <f t="shared" si="61"/>
        <v>0.27506218555442186</v>
      </c>
      <c r="J1971" s="1" t="s">
        <v>359</v>
      </c>
      <c r="K1971" s="5">
        <v>38478</v>
      </c>
      <c r="L1971">
        <v>2</v>
      </c>
      <c r="M1971">
        <v>5</v>
      </c>
      <c r="N1971">
        <v>2005</v>
      </c>
      <c r="O1971" t="s">
        <v>492</v>
      </c>
      <c r="P1971">
        <v>83</v>
      </c>
      <c r="Q1971" t="s">
        <v>580</v>
      </c>
      <c r="R1971" t="s">
        <v>340</v>
      </c>
      <c r="S1971" t="s">
        <v>677</v>
      </c>
      <c r="T1971" t="s">
        <v>341</v>
      </c>
      <c r="U1971" t="s">
        <v>615</v>
      </c>
      <c r="V1971" t="s">
        <v>342</v>
      </c>
      <c r="W1971" t="s">
        <v>115</v>
      </c>
      <c r="X1971" t="s">
        <v>678</v>
      </c>
      <c r="Y1971" t="s">
        <v>31</v>
      </c>
      <c r="Z1971" t="s">
        <v>32</v>
      </c>
      <c r="AA1971" t="s">
        <v>343</v>
      </c>
      <c r="AB1971" t="s">
        <v>64</v>
      </c>
      <c r="AC1971" t="s">
        <v>49</v>
      </c>
    </row>
    <row r="1972" spans="1:29" x14ac:dyDescent="0.3">
      <c r="A1972">
        <v>10108</v>
      </c>
      <c r="B1972">
        <v>40</v>
      </c>
      <c r="C1972" s="10">
        <v>89.82294968058811</v>
      </c>
      <c r="D1972">
        <v>100</v>
      </c>
      <c r="E1972">
        <v>1</v>
      </c>
      <c r="F1972" t="str" cm="1">
        <f t="array" ref="F1972">_xlfn.IFS(G1972&lt;5000,"Small",AND(G1972&gt;=5000,G1972&lt;=10000),"Medium",G1972&gt;10000,"Large")</f>
        <v>Medium</v>
      </c>
      <c r="G1972">
        <v>5448.8</v>
      </c>
      <c r="H1972" s="10">
        <f t="shared" si="60"/>
        <v>1855.8820127764757</v>
      </c>
      <c r="I1972" s="11">
        <f t="shared" si="61"/>
        <v>0.34060380501697174</v>
      </c>
      <c r="J1972" s="1" t="s">
        <v>24</v>
      </c>
      <c r="K1972" s="5">
        <v>37683</v>
      </c>
      <c r="L1972">
        <v>1</v>
      </c>
      <c r="M1972">
        <v>3</v>
      </c>
      <c r="N1972">
        <v>2003</v>
      </c>
      <c r="O1972" t="s">
        <v>167</v>
      </c>
      <c r="P1972">
        <v>140</v>
      </c>
      <c r="Q1972" t="s">
        <v>581</v>
      </c>
      <c r="R1972" t="s">
        <v>380</v>
      </c>
      <c r="S1972" t="s">
        <v>381</v>
      </c>
      <c r="T1972" t="s">
        <v>382</v>
      </c>
      <c r="U1972" t="s">
        <v>615</v>
      </c>
      <c r="V1972" t="s">
        <v>383</v>
      </c>
      <c r="W1972" t="s">
        <v>615</v>
      </c>
      <c r="X1972" t="s">
        <v>752</v>
      </c>
      <c r="Y1972" t="s">
        <v>384</v>
      </c>
      <c r="Z1972" t="s">
        <v>182</v>
      </c>
      <c r="AA1972" t="s">
        <v>385</v>
      </c>
      <c r="AB1972" t="s">
        <v>386</v>
      </c>
      <c r="AC1972" t="s">
        <v>49</v>
      </c>
    </row>
    <row r="1973" spans="1:29" x14ac:dyDescent="0.3">
      <c r="A1973">
        <v>10122</v>
      </c>
      <c r="B1973">
        <v>43</v>
      </c>
      <c r="C1973" s="10">
        <v>73.001379441773452</v>
      </c>
      <c r="D1973">
        <v>100</v>
      </c>
      <c r="E1973">
        <v>5</v>
      </c>
      <c r="F1973" t="str" cm="1">
        <f t="array" ref="F1973">_xlfn.IFS(G1973&lt;5000,"Small",AND(G1973&gt;=5000,G1973&lt;=10000),"Medium",G1973&gt;10000,"Large")</f>
        <v>Medium</v>
      </c>
      <c r="G1973">
        <v>5494.97</v>
      </c>
      <c r="H1973" s="10">
        <f t="shared" si="60"/>
        <v>2355.9106840037421</v>
      </c>
      <c r="I1973" s="11">
        <f t="shared" si="61"/>
        <v>0.42873949885144813</v>
      </c>
      <c r="J1973" s="1" t="s">
        <v>24</v>
      </c>
      <c r="K1973" s="5">
        <v>37749</v>
      </c>
      <c r="L1973">
        <v>2</v>
      </c>
      <c r="M1973">
        <v>5</v>
      </c>
      <c r="N1973">
        <v>2003</v>
      </c>
      <c r="O1973" t="s">
        <v>167</v>
      </c>
      <c r="P1973">
        <v>140</v>
      </c>
      <c r="Q1973" t="s">
        <v>581</v>
      </c>
      <c r="R1973" t="s">
        <v>387</v>
      </c>
      <c r="S1973" t="s">
        <v>753</v>
      </c>
      <c r="T1973" t="s">
        <v>388</v>
      </c>
      <c r="U1973" t="s">
        <v>615</v>
      </c>
      <c r="V1973" t="s">
        <v>389</v>
      </c>
      <c r="W1973" t="s">
        <v>615</v>
      </c>
      <c r="X1973" t="s">
        <v>686</v>
      </c>
      <c r="Y1973" t="s">
        <v>39</v>
      </c>
      <c r="Z1973" t="s">
        <v>40</v>
      </c>
      <c r="AA1973" t="s">
        <v>390</v>
      </c>
      <c r="AB1973" t="s">
        <v>391</v>
      </c>
      <c r="AC1973" t="s">
        <v>49</v>
      </c>
    </row>
    <row r="1974" spans="1:29" x14ac:dyDescent="0.3">
      <c r="A1974">
        <v>10135</v>
      </c>
      <c r="B1974">
        <v>47</v>
      </c>
      <c r="C1974" s="10">
        <v>84.528044357883843</v>
      </c>
      <c r="D1974">
        <v>100</v>
      </c>
      <c r="E1974">
        <v>2</v>
      </c>
      <c r="F1974" t="str" cm="1">
        <f t="array" ref="F1974">_xlfn.IFS(G1974&lt;5000,"Small",AND(G1974&gt;=5000,G1974&lt;=10000),"Medium",G1974&gt;10000,"Large")</f>
        <v>Medium</v>
      </c>
      <c r="G1974">
        <v>6336.07</v>
      </c>
      <c r="H1974" s="10">
        <f t="shared" si="60"/>
        <v>2363.251915179459</v>
      </c>
      <c r="I1974" s="11">
        <f t="shared" si="61"/>
        <v>0.37298387094515356</v>
      </c>
      <c r="J1974" s="1" t="s">
        <v>24</v>
      </c>
      <c r="K1974" s="5">
        <v>37804</v>
      </c>
      <c r="L1974">
        <v>3</v>
      </c>
      <c r="M1974">
        <v>7</v>
      </c>
      <c r="N1974">
        <v>2003</v>
      </c>
      <c r="O1974" t="s">
        <v>167</v>
      </c>
      <c r="P1974">
        <v>140</v>
      </c>
      <c r="Q1974" t="s">
        <v>581</v>
      </c>
      <c r="R1974" t="s">
        <v>246</v>
      </c>
      <c r="S1974" t="s">
        <v>661</v>
      </c>
      <c r="T1974" t="s">
        <v>247</v>
      </c>
      <c r="U1974" t="s">
        <v>615</v>
      </c>
      <c r="V1974" t="s">
        <v>248</v>
      </c>
      <c r="W1974" t="s">
        <v>53</v>
      </c>
      <c r="X1974" t="s">
        <v>634</v>
      </c>
      <c r="Y1974" t="s">
        <v>31</v>
      </c>
      <c r="Z1974" t="s">
        <v>32</v>
      </c>
      <c r="AA1974" t="s">
        <v>249</v>
      </c>
      <c r="AB1974" t="s">
        <v>250</v>
      </c>
      <c r="AC1974" t="s">
        <v>49</v>
      </c>
    </row>
    <row r="1975" spans="1:29" x14ac:dyDescent="0.3">
      <c r="A1975">
        <v>10147</v>
      </c>
      <c r="B1975">
        <v>23</v>
      </c>
      <c r="C1975" s="10">
        <v>80.926206522561699</v>
      </c>
      <c r="D1975">
        <v>100</v>
      </c>
      <c r="E1975">
        <v>2</v>
      </c>
      <c r="F1975" t="str" cm="1">
        <f t="array" ref="F1975">_xlfn.IFS(G1975&lt;5000,"Small",AND(G1975&gt;=5000,G1975&lt;=10000),"Medium",G1975&gt;10000,"Large")</f>
        <v>Small</v>
      </c>
      <c r="G1975">
        <v>2906.97</v>
      </c>
      <c r="H1975" s="10">
        <f t="shared" si="60"/>
        <v>1045.6672499810807</v>
      </c>
      <c r="I1975" s="11">
        <f t="shared" si="61"/>
        <v>0.35971036852154675</v>
      </c>
      <c r="J1975" s="1" t="s">
        <v>24</v>
      </c>
      <c r="K1975" s="5">
        <v>37869</v>
      </c>
      <c r="L1975">
        <v>3</v>
      </c>
      <c r="M1975">
        <v>9</v>
      </c>
      <c r="N1975">
        <v>2003</v>
      </c>
      <c r="O1975" t="s">
        <v>167</v>
      </c>
      <c r="P1975">
        <v>140</v>
      </c>
      <c r="Q1975" t="s">
        <v>581</v>
      </c>
      <c r="R1975" t="s">
        <v>255</v>
      </c>
      <c r="S1975" t="s">
        <v>636</v>
      </c>
      <c r="T1975" t="s">
        <v>256</v>
      </c>
      <c r="U1975" t="s">
        <v>615</v>
      </c>
      <c r="V1975" t="s">
        <v>257</v>
      </c>
      <c r="W1975" t="s">
        <v>115</v>
      </c>
      <c r="X1975" t="s">
        <v>664</v>
      </c>
      <c r="Y1975" t="s">
        <v>31</v>
      </c>
      <c r="Z1975" t="s">
        <v>32</v>
      </c>
      <c r="AA1975" t="s">
        <v>249</v>
      </c>
      <c r="AB1975" t="s">
        <v>258</v>
      </c>
      <c r="AC1975" t="s">
        <v>35</v>
      </c>
    </row>
    <row r="1976" spans="1:29" x14ac:dyDescent="0.3">
      <c r="A1976">
        <v>10160</v>
      </c>
      <c r="B1976">
        <v>35</v>
      </c>
      <c r="C1976" s="10">
        <v>70.021169648005667</v>
      </c>
      <c r="D1976">
        <v>100</v>
      </c>
      <c r="E1976">
        <v>3</v>
      </c>
      <c r="F1976" t="str" cm="1">
        <f t="array" ref="F1976">_xlfn.IFS(G1976&lt;5000,"Small",AND(G1976&gt;=5000,G1976&lt;=10000),"Medium",G1976&gt;10000,"Large")</f>
        <v>Small</v>
      </c>
      <c r="G1976">
        <v>4767.7</v>
      </c>
      <c r="H1976" s="10">
        <f t="shared" si="60"/>
        <v>2316.9590623198014</v>
      </c>
      <c r="I1976" s="11">
        <f t="shared" si="61"/>
        <v>0.48596997762438943</v>
      </c>
      <c r="J1976" s="1" t="s">
        <v>24</v>
      </c>
      <c r="K1976" s="5">
        <v>37905</v>
      </c>
      <c r="L1976">
        <v>4</v>
      </c>
      <c r="M1976">
        <v>10</v>
      </c>
      <c r="N1976">
        <v>2003</v>
      </c>
      <c r="O1976" t="s">
        <v>167</v>
      </c>
      <c r="P1976">
        <v>140</v>
      </c>
      <c r="Q1976" t="s">
        <v>581</v>
      </c>
      <c r="R1976" t="s">
        <v>322</v>
      </c>
      <c r="S1976" t="s">
        <v>674</v>
      </c>
      <c r="T1976" t="s">
        <v>323</v>
      </c>
      <c r="U1976" t="s">
        <v>615</v>
      </c>
      <c r="V1976" t="s">
        <v>324</v>
      </c>
      <c r="W1976" t="s">
        <v>53</v>
      </c>
      <c r="X1976" t="s">
        <v>615</v>
      </c>
      <c r="Y1976" t="s">
        <v>31</v>
      </c>
      <c r="Z1976" t="s">
        <v>32</v>
      </c>
      <c r="AA1976" t="s">
        <v>325</v>
      </c>
      <c r="AB1976" t="s">
        <v>96</v>
      </c>
      <c r="AC1976" t="s">
        <v>49</v>
      </c>
    </row>
    <row r="1977" spans="1:29" x14ac:dyDescent="0.3">
      <c r="A1977">
        <v>10170</v>
      </c>
      <c r="B1977">
        <v>34</v>
      </c>
      <c r="C1977" s="10">
        <v>74.646325629071555</v>
      </c>
      <c r="D1977">
        <v>100</v>
      </c>
      <c r="E1977">
        <v>1</v>
      </c>
      <c r="F1977" t="str" cm="1">
        <f t="array" ref="F1977">_xlfn.IFS(G1977&lt;5000,"Small",AND(G1977&gt;=5000,G1977&lt;=10000),"Medium",G1977&gt;10000,"Large")</f>
        <v>Small</v>
      </c>
      <c r="G1977">
        <v>3819.56</v>
      </c>
      <c r="H1977" s="10">
        <f t="shared" si="60"/>
        <v>1281.5849286115672</v>
      </c>
      <c r="I1977" s="11">
        <f t="shared" si="61"/>
        <v>0.33553208448396338</v>
      </c>
      <c r="J1977" s="1" t="s">
        <v>24</v>
      </c>
      <c r="K1977" s="5">
        <v>37929</v>
      </c>
      <c r="L1977">
        <v>4</v>
      </c>
      <c r="M1977">
        <v>11</v>
      </c>
      <c r="N1977">
        <v>2003</v>
      </c>
      <c r="O1977" t="s">
        <v>167</v>
      </c>
      <c r="P1977">
        <v>140</v>
      </c>
      <c r="Q1977" t="s">
        <v>581</v>
      </c>
      <c r="R1977" t="s">
        <v>366</v>
      </c>
      <c r="S1977" t="s">
        <v>751</v>
      </c>
      <c r="T1977" t="s">
        <v>367</v>
      </c>
      <c r="U1977" t="s">
        <v>615</v>
      </c>
      <c r="V1977" t="s">
        <v>368</v>
      </c>
      <c r="W1977" t="s">
        <v>615</v>
      </c>
      <c r="X1977" t="s">
        <v>682</v>
      </c>
      <c r="Y1977" t="s">
        <v>137</v>
      </c>
      <c r="Z1977" t="s">
        <v>40</v>
      </c>
      <c r="AA1977" t="s">
        <v>369</v>
      </c>
      <c r="AB1977" t="s">
        <v>370</v>
      </c>
      <c r="AC1977" t="s">
        <v>49</v>
      </c>
    </row>
    <row r="1978" spans="1:29" x14ac:dyDescent="0.3">
      <c r="A1978">
        <v>10181</v>
      </c>
      <c r="B1978">
        <v>25</v>
      </c>
      <c r="C1978" s="10">
        <v>76.487845033806593</v>
      </c>
      <c r="D1978">
        <v>100</v>
      </c>
      <c r="E1978">
        <v>9</v>
      </c>
      <c r="F1978" t="str" cm="1">
        <f t="array" ref="F1978">_xlfn.IFS(G1978&lt;5000,"Small",AND(G1978&gt;=5000,G1978&lt;=10000),"Medium",G1978&gt;10000,"Large")</f>
        <v>Small</v>
      </c>
      <c r="G1978">
        <v>3861.75</v>
      </c>
      <c r="H1978" s="10">
        <f t="shared" si="60"/>
        <v>1949.5538741548353</v>
      </c>
      <c r="I1978" s="11">
        <f t="shared" si="61"/>
        <v>0.50483689367639939</v>
      </c>
      <c r="J1978" s="1" t="s">
        <v>24</v>
      </c>
      <c r="K1978" s="5">
        <v>37937</v>
      </c>
      <c r="L1978">
        <v>4</v>
      </c>
      <c r="M1978">
        <v>11</v>
      </c>
      <c r="N1978">
        <v>2003</v>
      </c>
      <c r="O1978" t="s">
        <v>167</v>
      </c>
      <c r="P1978">
        <v>140</v>
      </c>
      <c r="Q1978" t="s">
        <v>581</v>
      </c>
      <c r="R1978" t="s">
        <v>70</v>
      </c>
      <c r="S1978" s="2" t="s">
        <v>625</v>
      </c>
      <c r="T1978" t="s">
        <v>71</v>
      </c>
      <c r="U1978" t="s">
        <v>615</v>
      </c>
      <c r="V1978" t="s">
        <v>72</v>
      </c>
      <c r="W1978" t="s">
        <v>615</v>
      </c>
      <c r="X1978" t="s">
        <v>715</v>
      </c>
      <c r="Y1978" t="s">
        <v>73</v>
      </c>
      <c r="Z1978" t="s">
        <v>40</v>
      </c>
      <c r="AA1978" t="s">
        <v>74</v>
      </c>
      <c r="AB1978" t="s">
        <v>75</v>
      </c>
      <c r="AC1978" t="s">
        <v>49</v>
      </c>
    </row>
    <row r="1979" spans="1:29" x14ac:dyDescent="0.3">
      <c r="A1979">
        <v>10192</v>
      </c>
      <c r="B1979">
        <v>45</v>
      </c>
      <c r="C1979" s="10">
        <v>60.123588321560597</v>
      </c>
      <c r="D1979">
        <v>100</v>
      </c>
      <c r="E1979">
        <v>14</v>
      </c>
      <c r="F1979" t="str" cm="1">
        <f t="array" ref="F1979">_xlfn.IFS(G1979&lt;5000,"Small",AND(G1979&gt;=5000,G1979&lt;=10000),"Medium",G1979&gt;10000,"Large")</f>
        <v>Medium</v>
      </c>
      <c r="G1979">
        <v>6319.35</v>
      </c>
      <c r="H1979" s="10">
        <f t="shared" si="60"/>
        <v>3613.7885255297733</v>
      </c>
      <c r="I1979" s="11">
        <f t="shared" si="61"/>
        <v>0.57186079668474976</v>
      </c>
      <c r="J1979" t="s">
        <v>24</v>
      </c>
      <c r="K1979" s="5">
        <v>37945</v>
      </c>
      <c r="L1979">
        <v>4</v>
      </c>
      <c r="M1979">
        <v>11</v>
      </c>
      <c r="N1979">
        <v>2003</v>
      </c>
      <c r="O1979" t="s">
        <v>167</v>
      </c>
      <c r="P1979">
        <v>140</v>
      </c>
      <c r="Q1979" t="s">
        <v>581</v>
      </c>
      <c r="R1979" t="s">
        <v>251</v>
      </c>
      <c r="S1979" t="s">
        <v>662</v>
      </c>
      <c r="T1979" t="s">
        <v>252</v>
      </c>
      <c r="U1979" t="s">
        <v>615</v>
      </c>
      <c r="V1979" t="s">
        <v>253</v>
      </c>
      <c r="W1979" t="s">
        <v>254</v>
      </c>
      <c r="X1979" t="s">
        <v>663</v>
      </c>
      <c r="Y1979" t="s">
        <v>31</v>
      </c>
      <c r="Z1979" t="s">
        <v>32</v>
      </c>
      <c r="AA1979" t="s">
        <v>54</v>
      </c>
      <c r="AB1979" t="s">
        <v>250</v>
      </c>
      <c r="AC1979" t="s">
        <v>49</v>
      </c>
    </row>
    <row r="1980" spans="1:29" x14ac:dyDescent="0.3">
      <c r="A1980">
        <v>10203</v>
      </c>
      <c r="B1980">
        <v>47</v>
      </c>
      <c r="C1980" s="10">
        <v>73.151267086506294</v>
      </c>
      <c r="D1980">
        <v>100</v>
      </c>
      <c r="E1980">
        <v>3</v>
      </c>
      <c r="F1980" t="str" cm="1">
        <f t="array" ref="F1980">_xlfn.IFS(G1980&lt;5000,"Small",AND(G1980&gt;=5000,G1980&lt;=10000),"Medium",G1980&gt;10000,"Large")</f>
        <v>Medium</v>
      </c>
      <c r="G1980">
        <v>6996.42</v>
      </c>
      <c r="H1980" s="10">
        <f t="shared" si="60"/>
        <v>3558.3104469342043</v>
      </c>
      <c r="I1980" s="11">
        <f t="shared" si="61"/>
        <v>0.50859017139254137</v>
      </c>
      <c r="J1980" s="1" t="s">
        <v>24</v>
      </c>
      <c r="K1980" s="5">
        <v>37957</v>
      </c>
      <c r="L1980">
        <v>4</v>
      </c>
      <c r="M1980">
        <v>12</v>
      </c>
      <c r="N1980">
        <v>2003</v>
      </c>
      <c r="O1980" t="s">
        <v>167</v>
      </c>
      <c r="P1980">
        <v>140</v>
      </c>
      <c r="Q1980" t="s">
        <v>581</v>
      </c>
      <c r="R1980" t="s">
        <v>161</v>
      </c>
      <c r="S1980" t="s">
        <v>723</v>
      </c>
      <c r="T1980" t="s">
        <v>162</v>
      </c>
      <c r="U1980" t="s">
        <v>615</v>
      </c>
      <c r="V1980" t="s">
        <v>163</v>
      </c>
      <c r="W1980" t="s">
        <v>615</v>
      </c>
      <c r="X1980" t="s">
        <v>646</v>
      </c>
      <c r="Y1980" t="s">
        <v>164</v>
      </c>
      <c r="Z1980" t="s">
        <v>40</v>
      </c>
      <c r="AA1980" t="s">
        <v>165</v>
      </c>
      <c r="AB1980" t="s">
        <v>166</v>
      </c>
      <c r="AC1980" t="s">
        <v>49</v>
      </c>
    </row>
    <row r="1981" spans="1:29" x14ac:dyDescent="0.3">
      <c r="A1981">
        <v>10212</v>
      </c>
      <c r="B1981">
        <v>49</v>
      </c>
      <c r="C1981" s="10">
        <v>67.883607594263708</v>
      </c>
      <c r="D1981">
        <v>100</v>
      </c>
      <c r="E1981">
        <v>13</v>
      </c>
      <c r="F1981" t="str" cm="1">
        <f t="array" ref="F1981">_xlfn.IFS(G1981&lt;5000,"Small",AND(G1981&gt;=5000,G1981&lt;=10000),"Medium",G1981&gt;10000,"Large")</f>
        <v>Medium</v>
      </c>
      <c r="G1981">
        <v>6949.67</v>
      </c>
      <c r="H1981" s="10">
        <f t="shared" si="60"/>
        <v>3623.3732278810785</v>
      </c>
      <c r="I1981" s="11">
        <f t="shared" si="61"/>
        <v>0.52137342174248247</v>
      </c>
      <c r="J1981" t="s">
        <v>24</v>
      </c>
      <c r="K1981" s="5">
        <v>38002</v>
      </c>
      <c r="L1981">
        <v>1</v>
      </c>
      <c r="M1981">
        <v>1</v>
      </c>
      <c r="N1981">
        <v>2004</v>
      </c>
      <c r="O1981" t="s">
        <v>167</v>
      </c>
      <c r="P1981">
        <v>140</v>
      </c>
      <c r="Q1981" t="s">
        <v>581</v>
      </c>
      <c r="R1981" t="s">
        <v>161</v>
      </c>
      <c r="S1981" t="s">
        <v>723</v>
      </c>
      <c r="T1981" t="s">
        <v>162</v>
      </c>
      <c r="U1981" t="s">
        <v>615</v>
      </c>
      <c r="V1981" t="s">
        <v>163</v>
      </c>
      <c r="W1981" t="s">
        <v>615</v>
      </c>
      <c r="X1981" t="s">
        <v>646</v>
      </c>
      <c r="Y1981" t="s">
        <v>164</v>
      </c>
      <c r="Z1981" t="s">
        <v>40</v>
      </c>
      <c r="AA1981" t="s">
        <v>165</v>
      </c>
      <c r="AB1981" t="s">
        <v>166</v>
      </c>
      <c r="AC1981" t="s">
        <v>49</v>
      </c>
    </row>
    <row r="1982" spans="1:29" x14ac:dyDescent="0.3">
      <c r="A1982">
        <v>10225</v>
      </c>
      <c r="B1982">
        <v>40</v>
      </c>
      <c r="C1982" s="10">
        <v>75.02008197429862</v>
      </c>
      <c r="D1982">
        <v>100</v>
      </c>
      <c r="E1982">
        <v>4</v>
      </c>
      <c r="F1982" t="str" cm="1">
        <f t="array" ref="F1982">_xlfn.IFS(G1982&lt;5000,"Small",AND(G1982&gt;=5000,G1982&lt;=10000),"Medium",G1982&gt;10000,"Large")</f>
        <v>Small</v>
      </c>
      <c r="G1982">
        <v>4550</v>
      </c>
      <c r="H1982" s="10">
        <f t="shared" si="60"/>
        <v>1549.1967210280554</v>
      </c>
      <c r="I1982" s="11">
        <f t="shared" si="61"/>
        <v>0.34048279583034186</v>
      </c>
      <c r="J1982" t="s">
        <v>24</v>
      </c>
      <c r="K1982" s="5">
        <v>38039</v>
      </c>
      <c r="L1982">
        <v>1</v>
      </c>
      <c r="M1982">
        <v>2</v>
      </c>
      <c r="N1982">
        <v>2004</v>
      </c>
      <c r="O1982" t="s">
        <v>167</v>
      </c>
      <c r="P1982">
        <v>140</v>
      </c>
      <c r="Q1982" t="s">
        <v>581</v>
      </c>
      <c r="R1982" t="s">
        <v>398</v>
      </c>
      <c r="S1982" t="s">
        <v>755</v>
      </c>
      <c r="T1982" t="s">
        <v>399</v>
      </c>
      <c r="U1982" t="s">
        <v>615</v>
      </c>
      <c r="V1982" t="s">
        <v>400</v>
      </c>
      <c r="W1982" t="s">
        <v>615</v>
      </c>
      <c r="X1982" t="s">
        <v>688</v>
      </c>
      <c r="Y1982" t="s">
        <v>401</v>
      </c>
      <c r="Z1982" t="s">
        <v>40</v>
      </c>
      <c r="AA1982" t="s">
        <v>402</v>
      </c>
      <c r="AB1982" t="s">
        <v>96</v>
      </c>
      <c r="AC1982" t="s">
        <v>49</v>
      </c>
    </row>
    <row r="1983" spans="1:29" x14ac:dyDescent="0.3">
      <c r="A1983">
        <v>10239</v>
      </c>
      <c r="B1983">
        <v>29</v>
      </c>
      <c r="C1983" s="10">
        <v>80.960924081096607</v>
      </c>
      <c r="D1983">
        <v>100</v>
      </c>
      <c r="E1983">
        <v>3</v>
      </c>
      <c r="F1983" t="str" cm="1">
        <f t="array" ref="F1983">_xlfn.IFS(G1983&lt;5000,"Small",AND(G1983&gt;=5000,G1983&lt;=10000),"Medium",G1983&gt;10000,"Large")</f>
        <v>Small</v>
      </c>
      <c r="G1983">
        <v>4479.63</v>
      </c>
      <c r="H1983" s="10">
        <f t="shared" si="60"/>
        <v>2131.7632016481984</v>
      </c>
      <c r="I1983" s="11">
        <f t="shared" si="61"/>
        <v>0.47587930289961411</v>
      </c>
      <c r="J1983" s="1" t="s">
        <v>24</v>
      </c>
      <c r="K1983" s="5">
        <v>38089</v>
      </c>
      <c r="L1983">
        <v>2</v>
      </c>
      <c r="M1983">
        <v>4</v>
      </c>
      <c r="N1983">
        <v>2004</v>
      </c>
      <c r="O1983" t="s">
        <v>167</v>
      </c>
      <c r="P1983">
        <v>140</v>
      </c>
      <c r="Q1983" t="s">
        <v>581</v>
      </c>
      <c r="R1983" t="s">
        <v>350</v>
      </c>
      <c r="S1983" t="s">
        <v>749</v>
      </c>
      <c r="T1983" t="s">
        <v>351</v>
      </c>
      <c r="U1983" t="s">
        <v>615</v>
      </c>
      <c r="V1983" t="s">
        <v>352</v>
      </c>
      <c r="W1983" t="s">
        <v>615</v>
      </c>
      <c r="X1983" t="s">
        <v>679</v>
      </c>
      <c r="Y1983" t="s">
        <v>121</v>
      </c>
      <c r="Z1983" t="s">
        <v>40</v>
      </c>
      <c r="AA1983" t="s">
        <v>353</v>
      </c>
      <c r="AB1983" t="s">
        <v>354</v>
      </c>
      <c r="AC1983" t="s">
        <v>49</v>
      </c>
    </row>
    <row r="1984" spans="1:29" x14ac:dyDescent="0.3">
      <c r="A1984">
        <v>10253</v>
      </c>
      <c r="B1984">
        <v>39</v>
      </c>
      <c r="C1984" s="10">
        <v>84.139182341619815</v>
      </c>
      <c r="D1984">
        <v>100</v>
      </c>
      <c r="E1984">
        <v>8</v>
      </c>
      <c r="F1984" t="str" cm="1">
        <f t="array" ref="F1984">_xlfn.IFS(G1984&lt;5000,"Small",AND(G1984&gt;=5000,G1984&lt;=10000),"Medium",G1984&gt;10000,"Large")</f>
        <v>Medium</v>
      </c>
      <c r="G1984">
        <v>5148</v>
      </c>
      <c r="H1984" s="10">
        <f t="shared" si="60"/>
        <v>1866.5718886768273</v>
      </c>
      <c r="I1984" s="11">
        <f t="shared" si="61"/>
        <v>0.36258195195742565</v>
      </c>
      <c r="J1984" s="1" t="s">
        <v>307</v>
      </c>
      <c r="K1984" s="5">
        <v>38139</v>
      </c>
      <c r="L1984">
        <v>2</v>
      </c>
      <c r="M1984">
        <v>6</v>
      </c>
      <c r="N1984">
        <v>2004</v>
      </c>
      <c r="O1984" t="s">
        <v>167</v>
      </c>
      <c r="P1984">
        <v>140</v>
      </c>
      <c r="Q1984" t="s">
        <v>581</v>
      </c>
      <c r="R1984" t="s">
        <v>154</v>
      </c>
      <c r="S1984" t="s">
        <v>721</v>
      </c>
      <c r="T1984" t="s">
        <v>155</v>
      </c>
      <c r="U1984" t="s">
        <v>615</v>
      </c>
      <c r="V1984" t="s">
        <v>156</v>
      </c>
      <c r="W1984" t="s">
        <v>615</v>
      </c>
      <c r="X1984" t="s">
        <v>722</v>
      </c>
      <c r="Y1984" t="s">
        <v>157</v>
      </c>
      <c r="Z1984" t="s">
        <v>40</v>
      </c>
      <c r="AA1984" t="s">
        <v>158</v>
      </c>
      <c r="AB1984" t="s">
        <v>159</v>
      </c>
      <c r="AC1984" t="s">
        <v>49</v>
      </c>
    </row>
    <row r="1985" spans="1:29" x14ac:dyDescent="0.3">
      <c r="A1985">
        <v>10266</v>
      </c>
      <c r="B1985">
        <v>24</v>
      </c>
      <c r="C1985" s="10">
        <v>64.176313668848479</v>
      </c>
      <c r="D1985">
        <v>100</v>
      </c>
      <c r="E1985">
        <v>9</v>
      </c>
      <c r="F1985" t="str" cm="1">
        <f t="array" ref="F1985">_xlfn.IFS(G1985&lt;5000,"Small",AND(G1985&gt;=5000,G1985&lt;=10000),"Medium",G1985&gt;10000,"Large")</f>
        <v>Small</v>
      </c>
      <c r="G1985">
        <v>2932.08</v>
      </c>
      <c r="H1985" s="10">
        <f t="shared" si="60"/>
        <v>1391.8484719476364</v>
      </c>
      <c r="I1985" s="11">
        <f t="shared" si="61"/>
        <v>0.47469662217526004</v>
      </c>
      <c r="J1985" s="1" t="s">
        <v>24</v>
      </c>
      <c r="K1985" s="5">
        <v>38174</v>
      </c>
      <c r="L1985">
        <v>3</v>
      </c>
      <c r="M1985">
        <v>7</v>
      </c>
      <c r="N1985">
        <v>2004</v>
      </c>
      <c r="O1985" t="s">
        <v>167</v>
      </c>
      <c r="P1985">
        <v>140</v>
      </c>
      <c r="Q1985" t="s">
        <v>581</v>
      </c>
      <c r="R1985" t="s">
        <v>403</v>
      </c>
      <c r="S1985" t="s">
        <v>756</v>
      </c>
      <c r="T1985" t="s">
        <v>404</v>
      </c>
      <c r="U1985" t="s">
        <v>615</v>
      </c>
      <c r="V1985" t="s">
        <v>405</v>
      </c>
      <c r="W1985" t="s">
        <v>615</v>
      </c>
      <c r="X1985" t="s">
        <v>689</v>
      </c>
      <c r="Y1985" t="s">
        <v>235</v>
      </c>
      <c r="Z1985" t="s">
        <v>40</v>
      </c>
      <c r="AA1985" t="s">
        <v>406</v>
      </c>
      <c r="AB1985" t="s">
        <v>407</v>
      </c>
      <c r="AC1985" t="s">
        <v>35</v>
      </c>
    </row>
    <row r="1986" spans="1:29" x14ac:dyDescent="0.3">
      <c r="A1986">
        <v>10278</v>
      </c>
      <c r="B1986">
        <v>25</v>
      </c>
      <c r="C1986" s="10">
        <v>74.810293543214186</v>
      </c>
      <c r="D1986">
        <v>100</v>
      </c>
      <c r="E1986">
        <v>9</v>
      </c>
      <c r="F1986" t="str" cm="1">
        <f t="array" ref="F1986">_xlfn.IFS(G1986&lt;5000,"Small",AND(G1986&gt;=5000,G1986&lt;=10000),"Medium",G1986&gt;10000,"Large")</f>
        <v>Small</v>
      </c>
      <c r="G1986">
        <v>3159.75</v>
      </c>
      <c r="H1986" s="10">
        <f t="shared" si="60"/>
        <v>1289.4926614196454</v>
      </c>
      <c r="I1986" s="11">
        <f t="shared" si="61"/>
        <v>0.40809958427712489</v>
      </c>
      <c r="J1986" s="1" t="s">
        <v>24</v>
      </c>
      <c r="K1986" s="5">
        <v>38205</v>
      </c>
      <c r="L1986">
        <v>3</v>
      </c>
      <c r="M1986">
        <v>8</v>
      </c>
      <c r="N1986">
        <v>2004</v>
      </c>
      <c r="O1986" t="s">
        <v>167</v>
      </c>
      <c r="P1986">
        <v>140</v>
      </c>
      <c r="Q1986" t="s">
        <v>581</v>
      </c>
      <c r="R1986" t="s">
        <v>483</v>
      </c>
      <c r="S1986" t="s">
        <v>703</v>
      </c>
      <c r="T1986" t="s">
        <v>484</v>
      </c>
      <c r="U1986" t="s">
        <v>615</v>
      </c>
      <c r="V1986" t="s">
        <v>485</v>
      </c>
      <c r="W1986" t="s">
        <v>486</v>
      </c>
      <c r="X1986" t="s">
        <v>704</v>
      </c>
      <c r="Y1986" t="s">
        <v>31</v>
      </c>
      <c r="Z1986" t="s">
        <v>32</v>
      </c>
      <c r="AA1986" t="s">
        <v>106</v>
      </c>
      <c r="AB1986" t="s">
        <v>358</v>
      </c>
      <c r="AC1986" t="s">
        <v>49</v>
      </c>
    </row>
    <row r="1987" spans="1:29" x14ac:dyDescent="0.3">
      <c r="A1987">
        <v>10287</v>
      </c>
      <c r="B1987">
        <v>36</v>
      </c>
      <c r="C1987" s="10">
        <v>79.968822925816184</v>
      </c>
      <c r="D1987">
        <v>100</v>
      </c>
      <c r="E1987">
        <v>7</v>
      </c>
      <c r="F1987" t="str" cm="1">
        <f t="array" ref="F1987">_xlfn.IFS(G1987&lt;5000,"Small",AND(G1987&gt;=5000,G1987&lt;=10000),"Medium",G1987&gt;10000,"Large")</f>
        <v>Small</v>
      </c>
      <c r="G1987">
        <v>4297.32</v>
      </c>
      <c r="H1987" s="10">
        <f t="shared" ref="H1987:H2050" si="62">G1987-(B1987*C1987)</f>
        <v>1418.442374670617</v>
      </c>
      <c r="I1987" s="11">
        <f t="shared" ref="I1987:I2050" si="63">H1987/G1987</f>
        <v>0.33007604150275455</v>
      </c>
      <c r="J1987" t="s">
        <v>24</v>
      </c>
      <c r="K1987" s="5">
        <v>38229</v>
      </c>
      <c r="L1987">
        <v>3</v>
      </c>
      <c r="M1987">
        <v>8</v>
      </c>
      <c r="N1987">
        <v>2004</v>
      </c>
      <c r="O1987" t="s">
        <v>167</v>
      </c>
      <c r="P1987">
        <v>140</v>
      </c>
      <c r="Q1987" t="s">
        <v>581</v>
      </c>
      <c r="R1987" t="s">
        <v>398</v>
      </c>
      <c r="S1987" t="s">
        <v>755</v>
      </c>
      <c r="T1987" t="s">
        <v>399</v>
      </c>
      <c r="U1987" t="s">
        <v>615</v>
      </c>
      <c r="V1987" t="s">
        <v>400</v>
      </c>
      <c r="W1987" t="s">
        <v>615</v>
      </c>
      <c r="X1987" t="s">
        <v>688</v>
      </c>
      <c r="Y1987" t="s">
        <v>401</v>
      </c>
      <c r="Z1987" t="s">
        <v>40</v>
      </c>
      <c r="AA1987" t="s">
        <v>402</v>
      </c>
      <c r="AB1987" t="s">
        <v>96</v>
      </c>
      <c r="AC1987" t="s">
        <v>49</v>
      </c>
    </row>
    <row r="1988" spans="1:29" x14ac:dyDescent="0.3">
      <c r="A1988">
        <v>10301</v>
      </c>
      <c r="B1988">
        <v>50</v>
      </c>
      <c r="C1988" s="10">
        <v>88.927662954001136</v>
      </c>
      <c r="D1988">
        <v>100</v>
      </c>
      <c r="E1988">
        <v>11</v>
      </c>
      <c r="F1988" t="str" cm="1">
        <f t="array" ref="F1988">_xlfn.IFS(G1988&lt;5000,"Small",AND(G1988&gt;=5000,G1988&lt;=10000),"Medium",G1988&gt;10000,"Large")</f>
        <v>Medium</v>
      </c>
      <c r="G1988">
        <v>7723.5</v>
      </c>
      <c r="H1988" s="10">
        <f t="shared" si="62"/>
        <v>3277.1168522999433</v>
      </c>
      <c r="I1988" s="11">
        <f t="shared" si="63"/>
        <v>0.4243046355020319</v>
      </c>
      <c r="J1988" s="1" t="s">
        <v>24</v>
      </c>
      <c r="K1988" s="5">
        <v>37899</v>
      </c>
      <c r="L1988">
        <v>4</v>
      </c>
      <c r="M1988">
        <v>10</v>
      </c>
      <c r="N1988">
        <v>2003</v>
      </c>
      <c r="O1988" t="s">
        <v>167</v>
      </c>
      <c r="P1988">
        <v>140</v>
      </c>
      <c r="Q1988" t="s">
        <v>581</v>
      </c>
      <c r="R1988" t="s">
        <v>487</v>
      </c>
      <c r="S1988" s="2" t="s">
        <v>705</v>
      </c>
      <c r="T1988" t="s">
        <v>488</v>
      </c>
      <c r="U1988" t="s">
        <v>615</v>
      </c>
      <c r="V1988" t="s">
        <v>489</v>
      </c>
      <c r="W1988" t="s">
        <v>615</v>
      </c>
      <c r="X1988" t="s">
        <v>761</v>
      </c>
      <c r="Y1988" t="s">
        <v>73</v>
      </c>
      <c r="Z1988" t="s">
        <v>40</v>
      </c>
      <c r="AA1988" t="s">
        <v>490</v>
      </c>
      <c r="AB1988" t="s">
        <v>491</v>
      </c>
      <c r="AC1988" t="s">
        <v>140</v>
      </c>
    </row>
    <row r="1989" spans="1:29" x14ac:dyDescent="0.3">
      <c r="A1989">
        <v>10310</v>
      </c>
      <c r="B1989">
        <v>45</v>
      </c>
      <c r="C1989" s="10">
        <v>85.131878136566712</v>
      </c>
      <c r="D1989">
        <v>100</v>
      </c>
      <c r="E1989">
        <v>5</v>
      </c>
      <c r="F1989" t="str" cm="1">
        <f t="array" ref="F1989">_xlfn.IFS(G1989&lt;5000,"Small",AND(G1989&gt;=5000,G1989&lt;=10000),"Medium",G1989&gt;10000,"Large")</f>
        <v>Medium</v>
      </c>
      <c r="G1989">
        <v>5497.65</v>
      </c>
      <c r="H1989" s="10">
        <f t="shared" si="62"/>
        <v>1666.7154838544975</v>
      </c>
      <c r="I1989" s="11">
        <f t="shared" si="63"/>
        <v>0.30316871460614947</v>
      </c>
      <c r="J1989" t="s">
        <v>24</v>
      </c>
      <c r="K1989" s="5">
        <v>38276</v>
      </c>
      <c r="L1989">
        <v>4</v>
      </c>
      <c r="M1989">
        <v>10</v>
      </c>
      <c r="N1989">
        <v>2004</v>
      </c>
      <c r="O1989" t="s">
        <v>167</v>
      </c>
      <c r="P1989">
        <v>140</v>
      </c>
      <c r="Q1989" t="s">
        <v>581</v>
      </c>
      <c r="R1989" t="s">
        <v>392</v>
      </c>
      <c r="S1989" t="s">
        <v>754</v>
      </c>
      <c r="T1989" t="s">
        <v>393</v>
      </c>
      <c r="U1989" t="s">
        <v>615</v>
      </c>
      <c r="V1989" t="s">
        <v>394</v>
      </c>
      <c r="W1989" t="s">
        <v>615</v>
      </c>
      <c r="X1989" t="s">
        <v>687</v>
      </c>
      <c r="Y1989" t="s">
        <v>395</v>
      </c>
      <c r="Z1989" t="s">
        <v>40</v>
      </c>
      <c r="AA1989" t="s">
        <v>396</v>
      </c>
      <c r="AB1989" t="s">
        <v>397</v>
      </c>
      <c r="AC1989" t="s">
        <v>49</v>
      </c>
    </row>
    <row r="1990" spans="1:29" x14ac:dyDescent="0.3">
      <c r="A1990">
        <v>10321</v>
      </c>
      <c r="B1990">
        <v>26</v>
      </c>
      <c r="C1990" s="10">
        <v>78.769848933902068</v>
      </c>
      <c r="D1990">
        <v>100</v>
      </c>
      <c r="E1990">
        <v>13</v>
      </c>
      <c r="F1990" t="str" cm="1">
        <f t="array" ref="F1990">_xlfn.IFS(G1990&lt;5000,"Small",AND(G1990&gt;=5000,G1990&lt;=10000),"Medium",G1990&gt;10000,"Large")</f>
        <v>Small</v>
      </c>
      <c r="G1990">
        <v>4052.88</v>
      </c>
      <c r="H1990" s="10">
        <f t="shared" si="62"/>
        <v>2004.8639277185462</v>
      </c>
      <c r="I1990" s="11">
        <f t="shared" si="63"/>
        <v>0.49467636044455943</v>
      </c>
      <c r="J1990" s="1" t="s">
        <v>24</v>
      </c>
      <c r="K1990" s="5">
        <v>38295</v>
      </c>
      <c r="L1990">
        <v>4</v>
      </c>
      <c r="M1990">
        <v>11</v>
      </c>
      <c r="N1990">
        <v>2004</v>
      </c>
      <c r="O1990" t="s">
        <v>167</v>
      </c>
      <c r="P1990">
        <v>140</v>
      </c>
      <c r="Q1990" t="s">
        <v>581</v>
      </c>
      <c r="R1990" t="s">
        <v>149</v>
      </c>
      <c r="S1990" t="s">
        <v>644</v>
      </c>
      <c r="T1990" t="s">
        <v>150</v>
      </c>
      <c r="U1990" t="s">
        <v>615</v>
      </c>
      <c r="V1990" t="s">
        <v>151</v>
      </c>
      <c r="W1990" t="s">
        <v>115</v>
      </c>
      <c r="X1990" t="s">
        <v>645</v>
      </c>
      <c r="Y1990" t="s">
        <v>31</v>
      </c>
      <c r="Z1990" t="s">
        <v>32</v>
      </c>
      <c r="AA1990" t="s">
        <v>152</v>
      </c>
      <c r="AB1990" t="s">
        <v>153</v>
      </c>
      <c r="AC1990" t="s">
        <v>49</v>
      </c>
    </row>
    <row r="1991" spans="1:29" x14ac:dyDescent="0.3">
      <c r="A1991">
        <v>10331</v>
      </c>
      <c r="B1991">
        <v>21</v>
      </c>
      <c r="C1991" s="10">
        <v>63.638238893228007</v>
      </c>
      <c r="D1991">
        <v>100</v>
      </c>
      <c r="E1991">
        <v>1</v>
      </c>
      <c r="F1991" t="str" cm="1">
        <f t="array" ref="F1991">_xlfn.IFS(G1991&lt;5000,"Small",AND(G1991&gt;=5000,G1991&lt;=10000),"Medium",G1991&gt;10000,"Large")</f>
        <v>Small</v>
      </c>
      <c r="G1991">
        <v>3135.93</v>
      </c>
      <c r="H1991" s="10">
        <f t="shared" si="62"/>
        <v>1799.5269832422116</v>
      </c>
      <c r="I1991" s="11">
        <f t="shared" si="63"/>
        <v>0.57384156637495465</v>
      </c>
      <c r="J1991" t="s">
        <v>24</v>
      </c>
      <c r="K1991" s="5">
        <v>38308</v>
      </c>
      <c r="L1991">
        <v>4</v>
      </c>
      <c r="M1991">
        <v>11</v>
      </c>
      <c r="N1991">
        <v>2004</v>
      </c>
      <c r="O1991" t="s">
        <v>167</v>
      </c>
      <c r="P1991">
        <v>140</v>
      </c>
      <c r="Q1991" t="s">
        <v>581</v>
      </c>
      <c r="R1991" t="s">
        <v>280</v>
      </c>
      <c r="S1991" t="s">
        <v>667</v>
      </c>
      <c r="T1991" t="s">
        <v>281</v>
      </c>
      <c r="U1991" t="s">
        <v>615</v>
      </c>
      <c r="V1991" t="s">
        <v>197</v>
      </c>
      <c r="W1991" t="s">
        <v>132</v>
      </c>
      <c r="X1991" t="s">
        <v>653</v>
      </c>
      <c r="Y1991" t="s">
        <v>31</v>
      </c>
      <c r="Z1991" t="s">
        <v>32</v>
      </c>
      <c r="AA1991" t="s">
        <v>116</v>
      </c>
      <c r="AB1991" t="s">
        <v>282</v>
      </c>
      <c r="AC1991" t="s">
        <v>49</v>
      </c>
    </row>
    <row r="1992" spans="1:29" x14ac:dyDescent="0.3">
      <c r="A1992">
        <v>10342</v>
      </c>
      <c r="B1992">
        <v>42</v>
      </c>
      <c r="C1992" s="10">
        <v>64.243366262023144</v>
      </c>
      <c r="D1992">
        <v>100</v>
      </c>
      <c r="E1992">
        <v>6</v>
      </c>
      <c r="F1992" t="str" cm="1">
        <f t="array" ref="F1992">_xlfn.IFS(G1992&lt;5000,"Small",AND(G1992&gt;=5000,G1992&lt;=10000),"Medium",G1992&gt;10000,"Large")</f>
        <v>Medium</v>
      </c>
      <c r="G1992">
        <v>5013.54</v>
      </c>
      <c r="H1992" s="10">
        <f t="shared" si="62"/>
        <v>2315.3186169950277</v>
      </c>
      <c r="I1992" s="11">
        <f t="shared" si="63"/>
        <v>0.46181313343366714</v>
      </c>
      <c r="J1992" t="s">
        <v>24</v>
      </c>
      <c r="K1992" s="5">
        <v>38315</v>
      </c>
      <c r="L1992">
        <v>4</v>
      </c>
      <c r="M1992">
        <v>11</v>
      </c>
      <c r="N1992">
        <v>2004</v>
      </c>
      <c r="O1992" t="s">
        <v>167</v>
      </c>
      <c r="P1992">
        <v>140</v>
      </c>
      <c r="Q1992" t="s">
        <v>581</v>
      </c>
      <c r="R1992" t="s">
        <v>83</v>
      </c>
      <c r="S1992" s="2" t="s">
        <v>628</v>
      </c>
      <c r="T1992" t="s">
        <v>84</v>
      </c>
      <c r="U1992" t="s">
        <v>85</v>
      </c>
      <c r="V1992" t="s">
        <v>86</v>
      </c>
      <c r="W1992" t="s">
        <v>87</v>
      </c>
      <c r="X1992" t="s">
        <v>629</v>
      </c>
      <c r="Y1992" t="s">
        <v>88</v>
      </c>
      <c r="Z1992" t="s">
        <v>89</v>
      </c>
      <c r="AA1992" t="s">
        <v>90</v>
      </c>
      <c r="AB1992" t="s">
        <v>91</v>
      </c>
      <c r="AC1992" t="s">
        <v>49</v>
      </c>
    </row>
    <row r="1993" spans="1:29" x14ac:dyDescent="0.3">
      <c r="A1993">
        <v>10355</v>
      </c>
      <c r="B1993">
        <v>32</v>
      </c>
      <c r="C1993" s="10">
        <v>72.151609017733918</v>
      </c>
      <c r="D1993">
        <v>100</v>
      </c>
      <c r="E1993">
        <v>8</v>
      </c>
      <c r="F1993" t="str" cm="1">
        <f t="array" ref="F1993">_xlfn.IFS(G1993&lt;5000,"Small",AND(G1993&gt;=5000,G1993&lt;=10000),"Medium",G1993&gt;10000,"Large")</f>
        <v>Medium</v>
      </c>
      <c r="G1993">
        <v>5302.72</v>
      </c>
      <c r="H1993" s="10">
        <f t="shared" si="62"/>
        <v>2993.8685114325149</v>
      </c>
      <c r="I1993" s="11">
        <f t="shared" si="63"/>
        <v>0.56459109880071257</v>
      </c>
      <c r="J1993" s="1" t="s">
        <v>24</v>
      </c>
      <c r="K1993" s="5">
        <v>38328</v>
      </c>
      <c r="L1993">
        <v>4</v>
      </c>
      <c r="M1993">
        <v>12</v>
      </c>
      <c r="N1993">
        <v>2004</v>
      </c>
      <c r="O1993" t="s">
        <v>167</v>
      </c>
      <c r="P1993">
        <v>140</v>
      </c>
      <c r="Q1993" t="s">
        <v>581</v>
      </c>
      <c r="R1993" t="s">
        <v>161</v>
      </c>
      <c r="S1993" t="s">
        <v>723</v>
      </c>
      <c r="T1993" t="s">
        <v>162</v>
      </c>
      <c r="U1993" t="s">
        <v>615</v>
      </c>
      <c r="V1993" t="s">
        <v>163</v>
      </c>
      <c r="W1993" t="s">
        <v>615</v>
      </c>
      <c r="X1993" t="s">
        <v>646</v>
      </c>
      <c r="Y1993" t="s">
        <v>164</v>
      </c>
      <c r="Z1993" t="s">
        <v>40</v>
      </c>
      <c r="AA1993" t="s">
        <v>165</v>
      </c>
      <c r="AB1993" t="s">
        <v>166</v>
      </c>
      <c r="AC1993" t="s">
        <v>49</v>
      </c>
    </row>
    <row r="1994" spans="1:29" x14ac:dyDescent="0.3">
      <c r="A1994">
        <v>10363</v>
      </c>
      <c r="B1994">
        <v>31</v>
      </c>
      <c r="C1994" s="10">
        <v>62.928770771355886</v>
      </c>
      <c r="D1994">
        <v>94.58</v>
      </c>
      <c r="E1994">
        <v>1</v>
      </c>
      <c r="F1994" t="str" cm="1">
        <f t="array" ref="F1994">_xlfn.IFS(G1994&lt;5000,"Small",AND(G1994&gt;=5000,G1994&lt;=10000),"Medium",G1994&gt;10000,"Large")</f>
        <v>Small</v>
      </c>
      <c r="G1994">
        <v>2931.98</v>
      </c>
      <c r="H1994" s="10">
        <f t="shared" si="62"/>
        <v>981.18810608796753</v>
      </c>
      <c r="I1994" s="11">
        <f t="shared" si="63"/>
        <v>0.33465034075538291</v>
      </c>
      <c r="J1994" s="1" t="s">
        <v>24</v>
      </c>
      <c r="K1994" s="5">
        <v>38358</v>
      </c>
      <c r="L1994">
        <v>1</v>
      </c>
      <c r="M1994">
        <v>1</v>
      </c>
      <c r="N1994">
        <v>2005</v>
      </c>
      <c r="O1994" t="s">
        <v>167</v>
      </c>
      <c r="P1994">
        <v>140</v>
      </c>
      <c r="Q1994" t="s">
        <v>581</v>
      </c>
      <c r="R1994" t="s">
        <v>417</v>
      </c>
      <c r="S1994" t="s">
        <v>418</v>
      </c>
      <c r="T1994" t="s">
        <v>419</v>
      </c>
      <c r="U1994" t="s">
        <v>615</v>
      </c>
      <c r="V1994" t="s">
        <v>420</v>
      </c>
      <c r="W1994" t="s">
        <v>615</v>
      </c>
      <c r="X1994" t="s">
        <v>421</v>
      </c>
      <c r="Y1994" t="s">
        <v>121</v>
      </c>
      <c r="Z1994" t="s">
        <v>40</v>
      </c>
      <c r="AA1994" t="s">
        <v>422</v>
      </c>
      <c r="AB1994" t="s">
        <v>423</v>
      </c>
      <c r="AC1994" t="s">
        <v>35</v>
      </c>
    </row>
    <row r="1995" spans="1:29" x14ac:dyDescent="0.3">
      <c r="A1995">
        <v>10378</v>
      </c>
      <c r="B1995">
        <v>33</v>
      </c>
      <c r="C1995" s="10">
        <v>47.332625850337415</v>
      </c>
      <c r="D1995">
        <v>53.27</v>
      </c>
      <c r="E1995">
        <v>3</v>
      </c>
      <c r="F1995" t="str" cm="1">
        <f t="array" ref="F1995">_xlfn.IFS(G1995&lt;5000,"Small",AND(G1995&gt;=5000,G1995&lt;=10000),"Medium",G1995&gt;10000,"Large")</f>
        <v>Small</v>
      </c>
      <c r="G1995">
        <v>1757.91</v>
      </c>
      <c r="H1995" s="10">
        <f t="shared" si="62"/>
        <v>195.9333469388655</v>
      </c>
      <c r="I1995" s="11">
        <f t="shared" si="63"/>
        <v>0.11145812182584176</v>
      </c>
      <c r="J1995" s="1" t="s">
        <v>24</v>
      </c>
      <c r="K1995" s="5">
        <v>38393</v>
      </c>
      <c r="L1995">
        <v>1</v>
      </c>
      <c r="M1995">
        <v>2</v>
      </c>
      <c r="N1995">
        <v>2005</v>
      </c>
      <c r="O1995" t="s">
        <v>167</v>
      </c>
      <c r="P1995">
        <v>140</v>
      </c>
      <c r="Q1995" t="s">
        <v>581</v>
      </c>
      <c r="R1995" t="s">
        <v>161</v>
      </c>
      <c r="S1995" t="s">
        <v>723</v>
      </c>
      <c r="T1995" t="s">
        <v>162</v>
      </c>
      <c r="U1995" t="s">
        <v>615</v>
      </c>
      <c r="V1995" t="s">
        <v>163</v>
      </c>
      <c r="W1995" t="s">
        <v>615</v>
      </c>
      <c r="X1995" t="s">
        <v>646</v>
      </c>
      <c r="Y1995" t="s">
        <v>164</v>
      </c>
      <c r="Z1995" t="s">
        <v>40</v>
      </c>
      <c r="AA1995" t="s">
        <v>165</v>
      </c>
      <c r="AB1995" t="s">
        <v>166</v>
      </c>
      <c r="AC1995" t="s">
        <v>35</v>
      </c>
    </row>
    <row r="1996" spans="1:29" x14ac:dyDescent="0.3">
      <c r="A1996">
        <v>10390</v>
      </c>
      <c r="B1996">
        <v>45</v>
      </c>
      <c r="C1996" s="10">
        <v>72.844719519641785</v>
      </c>
      <c r="D1996">
        <v>100</v>
      </c>
      <c r="E1996">
        <v>8</v>
      </c>
      <c r="F1996" t="str" cm="1">
        <f t="array" ref="F1996">_xlfn.IFS(G1996&lt;5000,"Small",AND(G1996&gt;=5000,G1996&lt;=10000),"Medium",G1996&gt;10000,"Large")</f>
        <v>Medium</v>
      </c>
      <c r="G1996">
        <v>6763.05</v>
      </c>
      <c r="H1996" s="10">
        <f t="shared" si="62"/>
        <v>3485.0376216161198</v>
      </c>
      <c r="I1996" s="11">
        <f t="shared" si="63"/>
        <v>0.51530561235184125</v>
      </c>
      <c r="J1996" s="1" t="s">
        <v>24</v>
      </c>
      <c r="K1996" s="5">
        <v>38415</v>
      </c>
      <c r="L1996">
        <v>1</v>
      </c>
      <c r="M1996">
        <v>3</v>
      </c>
      <c r="N1996">
        <v>2005</v>
      </c>
      <c r="O1996" t="s">
        <v>167</v>
      </c>
      <c r="P1996">
        <v>140</v>
      </c>
      <c r="Q1996" t="s">
        <v>581</v>
      </c>
      <c r="R1996" t="s">
        <v>246</v>
      </c>
      <c r="S1996" t="s">
        <v>661</v>
      </c>
      <c r="T1996" t="s">
        <v>247</v>
      </c>
      <c r="U1996" t="s">
        <v>615</v>
      </c>
      <c r="V1996" t="s">
        <v>248</v>
      </c>
      <c r="W1996" t="s">
        <v>53</v>
      </c>
      <c r="X1996" t="s">
        <v>634</v>
      </c>
      <c r="Y1996" t="s">
        <v>31</v>
      </c>
      <c r="Z1996" t="s">
        <v>32</v>
      </c>
      <c r="AA1996" t="s">
        <v>249</v>
      </c>
      <c r="AB1996" t="s">
        <v>250</v>
      </c>
      <c r="AC1996" t="s">
        <v>49</v>
      </c>
    </row>
    <row r="1997" spans="1:29" x14ac:dyDescent="0.3">
      <c r="A1997">
        <v>10405</v>
      </c>
      <c r="B1997">
        <v>76</v>
      </c>
      <c r="C1997" s="10">
        <v>67.781806555632343</v>
      </c>
      <c r="D1997">
        <v>100</v>
      </c>
      <c r="E1997">
        <v>3</v>
      </c>
      <c r="F1997" t="str" cm="1">
        <f t="array" ref="F1997">_xlfn.IFS(G1997&lt;5000,"Small",AND(G1997&gt;=5000,G1997&lt;=10000),"Medium",G1997&gt;10000,"Large")</f>
        <v>Large</v>
      </c>
      <c r="G1997">
        <v>11739.7</v>
      </c>
      <c r="H1997" s="10">
        <f t="shared" si="62"/>
        <v>6588.2827017719428</v>
      </c>
      <c r="I1997" s="11">
        <f t="shared" si="63"/>
        <v>0.56119685356286297</v>
      </c>
      <c r="J1997" t="s">
        <v>24</v>
      </c>
      <c r="K1997" s="5">
        <v>38456</v>
      </c>
      <c r="L1997">
        <v>2</v>
      </c>
      <c r="M1997">
        <v>4</v>
      </c>
      <c r="N1997">
        <v>2005</v>
      </c>
      <c r="O1997" t="s">
        <v>167</v>
      </c>
      <c r="P1997">
        <v>140</v>
      </c>
      <c r="Q1997" t="s">
        <v>581</v>
      </c>
      <c r="R1997" t="s">
        <v>476</v>
      </c>
      <c r="S1997" t="s">
        <v>760</v>
      </c>
      <c r="T1997" t="s">
        <v>477</v>
      </c>
      <c r="U1997" t="s">
        <v>615</v>
      </c>
      <c r="V1997" t="s">
        <v>478</v>
      </c>
      <c r="W1997" t="s">
        <v>615</v>
      </c>
      <c r="X1997" t="s">
        <v>702</v>
      </c>
      <c r="Y1997" t="s">
        <v>39</v>
      </c>
      <c r="Z1997" t="s">
        <v>40</v>
      </c>
      <c r="AA1997" t="s">
        <v>479</v>
      </c>
      <c r="AB1997" t="s">
        <v>480</v>
      </c>
      <c r="AC1997" t="s">
        <v>140</v>
      </c>
    </row>
    <row r="1998" spans="1:29" x14ac:dyDescent="0.3">
      <c r="A1998">
        <v>10419</v>
      </c>
      <c r="B1998">
        <v>70</v>
      </c>
      <c r="C1998" s="10">
        <v>64.60923306760418</v>
      </c>
      <c r="D1998">
        <v>100</v>
      </c>
      <c r="E1998">
        <v>8</v>
      </c>
      <c r="F1998" t="str" cm="1">
        <f t="array" ref="F1998">_xlfn.IFS(G1998&lt;5000,"Small",AND(G1998&gt;=5000,G1998&lt;=10000),"Medium",G1998&gt;10000,"Large")</f>
        <v>Medium</v>
      </c>
      <c r="G1998">
        <v>9240</v>
      </c>
      <c r="H1998" s="10">
        <f t="shared" si="62"/>
        <v>4717.3536852677071</v>
      </c>
      <c r="I1998" s="11">
        <f t="shared" si="63"/>
        <v>0.51053611312421077</v>
      </c>
      <c r="J1998" t="s">
        <v>24</v>
      </c>
      <c r="K1998" s="5">
        <v>38489</v>
      </c>
      <c r="L1998">
        <v>2</v>
      </c>
      <c r="M1998">
        <v>5</v>
      </c>
      <c r="N1998">
        <v>2005</v>
      </c>
      <c r="O1998" t="s">
        <v>167</v>
      </c>
      <c r="P1998">
        <v>140</v>
      </c>
      <c r="Q1998" t="s">
        <v>581</v>
      </c>
      <c r="R1998" t="s">
        <v>134</v>
      </c>
      <c r="S1998" t="s">
        <v>720</v>
      </c>
      <c r="T1998" t="s">
        <v>135</v>
      </c>
      <c r="U1998" t="s">
        <v>615</v>
      </c>
      <c r="V1998" t="s">
        <v>136</v>
      </c>
      <c r="W1998" t="s">
        <v>615</v>
      </c>
      <c r="X1998" t="s">
        <v>642</v>
      </c>
      <c r="Y1998" t="s">
        <v>137</v>
      </c>
      <c r="Z1998" t="s">
        <v>40</v>
      </c>
      <c r="AA1998" t="s">
        <v>138</v>
      </c>
      <c r="AB1998" t="s">
        <v>139</v>
      </c>
      <c r="AC1998" t="s">
        <v>140</v>
      </c>
    </row>
    <row r="1999" spans="1:29" x14ac:dyDescent="0.3">
      <c r="A1999">
        <v>10106</v>
      </c>
      <c r="B1999">
        <v>50</v>
      </c>
      <c r="C1999" s="10">
        <v>48.886688288203331</v>
      </c>
      <c r="D1999">
        <v>64.83</v>
      </c>
      <c r="E1999">
        <v>11</v>
      </c>
      <c r="F1999" t="str" cm="1">
        <f t="array" ref="F1999">_xlfn.IFS(G1999&lt;5000,"Small",AND(G1999&gt;=5000,G1999&lt;=10000),"Medium",G1999&gt;10000,"Large")</f>
        <v>Small</v>
      </c>
      <c r="G1999">
        <v>3241.5</v>
      </c>
      <c r="H1999" s="10">
        <f t="shared" si="62"/>
        <v>797.16558558983343</v>
      </c>
      <c r="I1999" s="11">
        <f t="shared" si="63"/>
        <v>0.24592490686096974</v>
      </c>
      <c r="J1999" t="s">
        <v>24</v>
      </c>
      <c r="K1999" s="5">
        <v>37669</v>
      </c>
      <c r="L1999">
        <v>1</v>
      </c>
      <c r="M1999">
        <v>2</v>
      </c>
      <c r="N1999">
        <v>2003</v>
      </c>
      <c r="O1999" t="s">
        <v>506</v>
      </c>
      <c r="P1999">
        <v>68</v>
      </c>
      <c r="Q1999" t="s">
        <v>582</v>
      </c>
      <c r="R1999" t="s">
        <v>494</v>
      </c>
      <c r="S1999" t="s">
        <v>762</v>
      </c>
      <c r="T1999" t="s">
        <v>495</v>
      </c>
      <c r="U1999" t="s">
        <v>615</v>
      </c>
      <c r="V1999" t="s">
        <v>496</v>
      </c>
      <c r="W1999" t="s">
        <v>615</v>
      </c>
      <c r="X1999" t="s">
        <v>706</v>
      </c>
      <c r="Y1999" t="s">
        <v>235</v>
      </c>
      <c r="Z1999" t="s">
        <v>40</v>
      </c>
      <c r="AA1999" t="s">
        <v>497</v>
      </c>
      <c r="AB1999" t="s">
        <v>498</v>
      </c>
      <c r="AC1999" t="s">
        <v>49</v>
      </c>
    </row>
    <row r="2000" spans="1:29" x14ac:dyDescent="0.3">
      <c r="A2000">
        <v>10119</v>
      </c>
      <c r="B2000">
        <v>28</v>
      </c>
      <c r="C2000" s="10">
        <v>47.965200135709956</v>
      </c>
      <c r="D2000">
        <v>70.290000000000006</v>
      </c>
      <c r="E2000">
        <v>2</v>
      </c>
      <c r="F2000" t="str" cm="1">
        <f t="array" ref="F2000">_xlfn.IFS(G2000&lt;5000,"Small",AND(G2000&gt;=5000,G2000&lt;=10000),"Medium",G2000&gt;10000,"Large")</f>
        <v>Small</v>
      </c>
      <c r="G2000">
        <v>1968.12</v>
      </c>
      <c r="H2000" s="10">
        <f t="shared" si="62"/>
        <v>625.09439620012108</v>
      </c>
      <c r="I2000" s="11">
        <f t="shared" si="63"/>
        <v>0.31760989990453892</v>
      </c>
      <c r="J2000" t="s">
        <v>24</v>
      </c>
      <c r="K2000" s="5">
        <v>37739</v>
      </c>
      <c r="L2000">
        <v>2</v>
      </c>
      <c r="M2000">
        <v>4</v>
      </c>
      <c r="N2000">
        <v>2003</v>
      </c>
      <c r="O2000" t="s">
        <v>506</v>
      </c>
      <c r="P2000">
        <v>68</v>
      </c>
      <c r="Q2000" t="s">
        <v>582</v>
      </c>
      <c r="R2000" t="s">
        <v>134</v>
      </c>
      <c r="S2000" t="s">
        <v>720</v>
      </c>
      <c r="T2000" t="s">
        <v>135</v>
      </c>
      <c r="U2000" t="s">
        <v>615</v>
      </c>
      <c r="V2000" t="s">
        <v>136</v>
      </c>
      <c r="W2000" t="s">
        <v>615</v>
      </c>
      <c r="X2000" t="s">
        <v>642</v>
      </c>
      <c r="Y2000" t="s">
        <v>137</v>
      </c>
      <c r="Z2000" t="s">
        <v>40</v>
      </c>
      <c r="AA2000" t="s">
        <v>138</v>
      </c>
      <c r="AB2000" t="s">
        <v>139</v>
      </c>
      <c r="AC2000" t="s">
        <v>35</v>
      </c>
    </row>
    <row r="2001" spans="1:29" x14ac:dyDescent="0.3">
      <c r="A2001">
        <v>10131</v>
      </c>
      <c r="B2001">
        <v>50</v>
      </c>
      <c r="C2001" s="10">
        <v>64.465855255373498</v>
      </c>
      <c r="D2001">
        <v>81.89</v>
      </c>
      <c r="E2001">
        <v>3</v>
      </c>
      <c r="F2001" t="str" cm="1">
        <f t="array" ref="F2001">_xlfn.IFS(G2001&lt;5000,"Small",AND(G2001&gt;=5000,G2001&lt;=10000),"Medium",G2001&gt;10000,"Large")</f>
        <v>Small</v>
      </c>
      <c r="G2001">
        <v>4094.5</v>
      </c>
      <c r="H2001" s="10">
        <f t="shared" si="62"/>
        <v>871.20723723132505</v>
      </c>
      <c r="I2001" s="11">
        <f t="shared" si="63"/>
        <v>0.21277499993438151</v>
      </c>
      <c r="J2001" t="s">
        <v>24</v>
      </c>
      <c r="K2001" s="5">
        <v>37788</v>
      </c>
      <c r="L2001">
        <v>2</v>
      </c>
      <c r="M2001">
        <v>6</v>
      </c>
      <c r="N2001">
        <v>2003</v>
      </c>
      <c r="O2001" t="s">
        <v>506</v>
      </c>
      <c r="P2001">
        <v>68</v>
      </c>
      <c r="Q2001" t="s">
        <v>582</v>
      </c>
      <c r="R2001" t="s">
        <v>508</v>
      </c>
      <c r="S2001" t="s">
        <v>708</v>
      </c>
      <c r="T2001" t="s">
        <v>509</v>
      </c>
      <c r="U2001" t="s">
        <v>615</v>
      </c>
      <c r="V2001" t="s">
        <v>462</v>
      </c>
      <c r="W2001" t="s">
        <v>105</v>
      </c>
      <c r="X2001" t="s">
        <v>709</v>
      </c>
      <c r="Y2001" t="s">
        <v>31</v>
      </c>
      <c r="Z2001" t="s">
        <v>32</v>
      </c>
      <c r="AA2001" t="s">
        <v>510</v>
      </c>
      <c r="AB2001" t="s">
        <v>511</v>
      </c>
      <c r="AC2001" t="s">
        <v>49</v>
      </c>
    </row>
    <row r="2002" spans="1:29" x14ac:dyDescent="0.3">
      <c r="A2002">
        <v>10143</v>
      </c>
      <c r="B2002">
        <v>28</v>
      </c>
      <c r="C2002" s="10">
        <v>47.213443422483159</v>
      </c>
      <c r="D2002">
        <v>66.19</v>
      </c>
      <c r="E2002">
        <v>6</v>
      </c>
      <c r="F2002" t="str" cm="1">
        <f t="array" ref="F2002">_xlfn.IFS(G2002&lt;5000,"Small",AND(G2002&gt;=5000,G2002&lt;=10000),"Medium",G2002&gt;10000,"Large")</f>
        <v>Small</v>
      </c>
      <c r="G2002">
        <v>1853.32</v>
      </c>
      <c r="H2002" s="10">
        <f t="shared" si="62"/>
        <v>531.34358417047156</v>
      </c>
      <c r="I2002" s="11">
        <f t="shared" si="63"/>
        <v>0.28669824108652125</v>
      </c>
      <c r="J2002" s="1" t="s">
        <v>24</v>
      </c>
      <c r="K2002" s="5">
        <v>37843</v>
      </c>
      <c r="L2002">
        <v>3</v>
      </c>
      <c r="M2002">
        <v>8</v>
      </c>
      <c r="N2002">
        <v>2003</v>
      </c>
      <c r="O2002" t="s">
        <v>506</v>
      </c>
      <c r="P2002">
        <v>68</v>
      </c>
      <c r="Q2002" t="s">
        <v>582</v>
      </c>
      <c r="R2002" t="s">
        <v>303</v>
      </c>
      <c r="S2002" t="s">
        <v>671</v>
      </c>
      <c r="T2002" t="s">
        <v>304</v>
      </c>
      <c r="U2002" t="s">
        <v>615</v>
      </c>
      <c r="V2002" t="s">
        <v>151</v>
      </c>
      <c r="W2002" t="s">
        <v>115</v>
      </c>
      <c r="X2002" t="s">
        <v>645</v>
      </c>
      <c r="Y2002" t="s">
        <v>31</v>
      </c>
      <c r="Z2002" t="s">
        <v>32</v>
      </c>
      <c r="AA2002" t="s">
        <v>305</v>
      </c>
      <c r="AB2002" t="s">
        <v>306</v>
      </c>
      <c r="AC2002" t="s">
        <v>35</v>
      </c>
    </row>
    <row r="2003" spans="1:29" x14ac:dyDescent="0.3">
      <c r="A2003">
        <v>10155</v>
      </c>
      <c r="B2003">
        <v>44</v>
      </c>
      <c r="C2003" s="10">
        <v>64.776267694228295</v>
      </c>
      <c r="D2003">
        <v>77.11</v>
      </c>
      <c r="E2003">
        <v>4</v>
      </c>
      <c r="F2003" t="str" cm="1">
        <f t="array" ref="F2003">_xlfn.IFS(G2003&lt;5000,"Small",AND(G2003&gt;=5000,G2003&lt;=10000),"Medium",G2003&gt;10000,"Large")</f>
        <v>Small</v>
      </c>
      <c r="G2003">
        <v>3392.84</v>
      </c>
      <c r="H2003" s="10">
        <f t="shared" si="62"/>
        <v>542.68422145395516</v>
      </c>
      <c r="I2003" s="11">
        <f t="shared" si="63"/>
        <v>0.15994984185931407</v>
      </c>
      <c r="J2003" s="1" t="s">
        <v>24</v>
      </c>
      <c r="K2003" s="5">
        <v>37900</v>
      </c>
      <c r="L2003">
        <v>4</v>
      </c>
      <c r="M2003">
        <v>10</v>
      </c>
      <c r="N2003">
        <v>2003</v>
      </c>
      <c r="O2003" t="s">
        <v>506</v>
      </c>
      <c r="P2003">
        <v>68</v>
      </c>
      <c r="Q2003" t="s">
        <v>582</v>
      </c>
      <c r="R2003" t="s">
        <v>118</v>
      </c>
      <c r="S2003" t="s">
        <v>718</v>
      </c>
      <c r="T2003" t="s">
        <v>119</v>
      </c>
      <c r="U2003" t="s">
        <v>615</v>
      </c>
      <c r="V2003" t="s">
        <v>120</v>
      </c>
      <c r="W2003" t="s">
        <v>615</v>
      </c>
      <c r="X2003" t="s">
        <v>638</v>
      </c>
      <c r="Y2003" t="s">
        <v>121</v>
      </c>
      <c r="Z2003" t="s">
        <v>40</v>
      </c>
      <c r="AA2003" t="s">
        <v>122</v>
      </c>
      <c r="AB2003" t="s">
        <v>123</v>
      </c>
      <c r="AC2003" t="s">
        <v>49</v>
      </c>
    </row>
    <row r="2004" spans="1:29" x14ac:dyDescent="0.3">
      <c r="A2004">
        <v>10168</v>
      </c>
      <c r="B2004">
        <v>27</v>
      </c>
      <c r="C2004" s="10">
        <v>64.074149781477033</v>
      </c>
      <c r="D2004">
        <v>73.02</v>
      </c>
      <c r="E2004">
        <v>18</v>
      </c>
      <c r="F2004" t="str" cm="1">
        <f t="array" ref="F2004">_xlfn.IFS(G2004&lt;5000,"Small",AND(G2004&gt;=5000,G2004&lt;=10000),"Medium",G2004&gt;10000,"Large")</f>
        <v>Small</v>
      </c>
      <c r="G2004">
        <v>1971.54</v>
      </c>
      <c r="H2004" s="10">
        <f t="shared" si="62"/>
        <v>241.5379559001201</v>
      </c>
      <c r="I2004" s="11">
        <f t="shared" si="63"/>
        <v>0.12251232838294943</v>
      </c>
      <c r="J2004" t="s">
        <v>24</v>
      </c>
      <c r="K2004" s="5">
        <v>37922</v>
      </c>
      <c r="L2004">
        <v>4</v>
      </c>
      <c r="M2004">
        <v>10</v>
      </c>
      <c r="N2004">
        <v>2003</v>
      </c>
      <c r="O2004" t="s">
        <v>506</v>
      </c>
      <c r="P2004">
        <v>68</v>
      </c>
      <c r="Q2004" t="s">
        <v>582</v>
      </c>
      <c r="R2004" t="s">
        <v>60</v>
      </c>
      <c r="S2004" t="s">
        <v>622</v>
      </c>
      <c r="T2004" t="s">
        <v>61</v>
      </c>
      <c r="U2004" t="s">
        <v>615</v>
      </c>
      <c r="V2004" t="s">
        <v>62</v>
      </c>
      <c r="W2004" t="s">
        <v>53</v>
      </c>
      <c r="X2004" t="s">
        <v>623</v>
      </c>
      <c r="Y2004" t="s">
        <v>31</v>
      </c>
      <c r="Z2004" t="s">
        <v>32</v>
      </c>
      <c r="AA2004" t="s">
        <v>63</v>
      </c>
      <c r="AB2004" t="s">
        <v>64</v>
      </c>
      <c r="AC2004" t="s">
        <v>35</v>
      </c>
    </row>
    <row r="2005" spans="1:29" x14ac:dyDescent="0.3">
      <c r="A2005">
        <v>10178</v>
      </c>
      <c r="B2005">
        <v>30</v>
      </c>
      <c r="C2005" s="10">
        <v>47.126682437586503</v>
      </c>
      <c r="D2005">
        <v>72.33</v>
      </c>
      <c r="E2005">
        <v>3</v>
      </c>
      <c r="F2005" t="str" cm="1">
        <f t="array" ref="F2005">_xlfn.IFS(G2005&lt;5000,"Small",AND(G2005&gt;=5000,G2005&lt;=10000),"Medium",G2005&gt;10000,"Large")</f>
        <v>Small</v>
      </c>
      <c r="G2005">
        <v>2169.9</v>
      </c>
      <c r="H2005" s="10">
        <f t="shared" si="62"/>
        <v>756.09952687240502</v>
      </c>
      <c r="I2005" s="11">
        <f t="shared" si="63"/>
        <v>0.34844901925084337</v>
      </c>
      <c r="J2005" s="1" t="s">
        <v>24</v>
      </c>
      <c r="K2005" s="5">
        <v>37933</v>
      </c>
      <c r="L2005">
        <v>4</v>
      </c>
      <c r="M2005">
        <v>11</v>
      </c>
      <c r="N2005">
        <v>2003</v>
      </c>
      <c r="O2005" t="s">
        <v>506</v>
      </c>
      <c r="P2005">
        <v>68</v>
      </c>
      <c r="Q2005" t="s">
        <v>582</v>
      </c>
      <c r="R2005" t="s">
        <v>308</v>
      </c>
      <c r="S2005" t="s">
        <v>740</v>
      </c>
      <c r="T2005" t="s">
        <v>309</v>
      </c>
      <c r="U2005" t="s">
        <v>615</v>
      </c>
      <c r="V2005" t="s">
        <v>310</v>
      </c>
      <c r="W2005" t="s">
        <v>615</v>
      </c>
      <c r="X2005" t="s">
        <v>672</v>
      </c>
      <c r="Y2005" t="s">
        <v>39</v>
      </c>
      <c r="Z2005" t="s">
        <v>40</v>
      </c>
      <c r="AA2005" t="s">
        <v>311</v>
      </c>
      <c r="AB2005" t="s">
        <v>312</v>
      </c>
      <c r="AC2005" t="s">
        <v>35</v>
      </c>
    </row>
    <row r="2006" spans="1:29" x14ac:dyDescent="0.3">
      <c r="A2006">
        <v>10198</v>
      </c>
      <c r="B2006">
        <v>43</v>
      </c>
      <c r="C2006" s="10">
        <v>53.45689383253444</v>
      </c>
      <c r="D2006">
        <v>66.19</v>
      </c>
      <c r="E2006">
        <v>3</v>
      </c>
      <c r="F2006" t="str" cm="1">
        <f t="array" ref="F2006">_xlfn.IFS(G2006&lt;5000,"Small",AND(G2006&gt;=5000,G2006&lt;=10000),"Medium",G2006&gt;10000,"Large")</f>
        <v>Small</v>
      </c>
      <c r="G2006">
        <v>2846.17</v>
      </c>
      <c r="H2006" s="10">
        <f t="shared" si="62"/>
        <v>547.52356520101921</v>
      </c>
      <c r="I2006" s="11">
        <f t="shared" si="63"/>
        <v>0.19237205268870769</v>
      </c>
      <c r="J2006" t="s">
        <v>24</v>
      </c>
      <c r="K2006" s="5">
        <v>37952</v>
      </c>
      <c r="L2006">
        <v>4</v>
      </c>
      <c r="M2006">
        <v>11</v>
      </c>
      <c r="N2006">
        <v>2003</v>
      </c>
      <c r="O2006" t="s">
        <v>506</v>
      </c>
      <c r="P2006">
        <v>68</v>
      </c>
      <c r="Q2006" t="s">
        <v>582</v>
      </c>
      <c r="R2006" t="s">
        <v>380</v>
      </c>
      <c r="S2006" t="s">
        <v>381</v>
      </c>
      <c r="T2006" t="s">
        <v>382</v>
      </c>
      <c r="U2006" t="s">
        <v>615</v>
      </c>
      <c r="V2006" t="s">
        <v>383</v>
      </c>
      <c r="W2006" t="s">
        <v>615</v>
      </c>
      <c r="X2006" t="s">
        <v>752</v>
      </c>
      <c r="Y2006" t="s">
        <v>384</v>
      </c>
      <c r="Z2006" t="s">
        <v>182</v>
      </c>
      <c r="AA2006" t="s">
        <v>385</v>
      </c>
      <c r="AB2006" t="s">
        <v>386</v>
      </c>
      <c r="AC2006" t="s">
        <v>35</v>
      </c>
    </row>
    <row r="2007" spans="1:29" x14ac:dyDescent="0.3">
      <c r="A2007">
        <v>10210</v>
      </c>
      <c r="B2007">
        <v>29</v>
      </c>
      <c r="C2007" s="10">
        <v>52.952974100121011</v>
      </c>
      <c r="D2007">
        <v>69.599999999999994</v>
      </c>
      <c r="E2007">
        <v>16</v>
      </c>
      <c r="F2007" t="str" cm="1">
        <f t="array" ref="F2007">_xlfn.IFS(G2007&lt;5000,"Small",AND(G2007&gt;=5000,G2007&lt;=10000),"Medium",G2007&gt;10000,"Large")</f>
        <v>Small</v>
      </c>
      <c r="G2007">
        <v>2018.4</v>
      </c>
      <c r="H2007" s="10">
        <f t="shared" si="62"/>
        <v>482.76375109649075</v>
      </c>
      <c r="I2007" s="11">
        <f t="shared" si="63"/>
        <v>0.23918140660745676</v>
      </c>
      <c r="J2007" s="1" t="s">
        <v>24</v>
      </c>
      <c r="K2007" s="5">
        <v>37998</v>
      </c>
      <c r="L2007">
        <v>1</v>
      </c>
      <c r="M2007">
        <v>1</v>
      </c>
      <c r="N2007">
        <v>2004</v>
      </c>
      <c r="O2007" t="s">
        <v>506</v>
      </c>
      <c r="P2007">
        <v>68</v>
      </c>
      <c r="Q2007" t="s">
        <v>582</v>
      </c>
      <c r="R2007" t="s">
        <v>273</v>
      </c>
      <c r="S2007" t="s">
        <v>274</v>
      </c>
      <c r="T2007" t="s">
        <v>275</v>
      </c>
      <c r="U2007" t="s">
        <v>615</v>
      </c>
      <c r="V2007" t="s">
        <v>276</v>
      </c>
      <c r="W2007" t="s">
        <v>276</v>
      </c>
      <c r="X2007" t="s">
        <v>277</v>
      </c>
      <c r="Y2007" t="s">
        <v>182</v>
      </c>
      <c r="Z2007" t="s">
        <v>182</v>
      </c>
      <c r="AA2007" t="s">
        <v>278</v>
      </c>
      <c r="AB2007" t="s">
        <v>279</v>
      </c>
      <c r="AC2007" t="s">
        <v>35</v>
      </c>
    </row>
    <row r="2008" spans="1:29" x14ac:dyDescent="0.3">
      <c r="A2008">
        <v>10222</v>
      </c>
      <c r="B2008">
        <v>48</v>
      </c>
      <c r="C2008" s="10">
        <v>39.575779470409131</v>
      </c>
      <c r="D2008">
        <v>56.64</v>
      </c>
      <c r="E2008">
        <v>3</v>
      </c>
      <c r="F2008" t="str" cm="1">
        <f t="array" ref="F2008">_xlfn.IFS(G2008&lt;5000,"Small",AND(G2008&gt;=5000,G2008&lt;=10000),"Medium",G2008&gt;10000,"Large")</f>
        <v>Small</v>
      </c>
      <c r="G2008">
        <v>2718.72</v>
      </c>
      <c r="H2008" s="10">
        <f t="shared" si="62"/>
        <v>819.08258542036151</v>
      </c>
      <c r="I2008" s="11">
        <f t="shared" si="63"/>
        <v>0.30127507997159014</v>
      </c>
      <c r="J2008" t="s">
        <v>24</v>
      </c>
      <c r="K2008" s="5">
        <v>38036</v>
      </c>
      <c r="L2008">
        <v>1</v>
      </c>
      <c r="M2008">
        <v>2</v>
      </c>
      <c r="N2008">
        <v>2004</v>
      </c>
      <c r="O2008" t="s">
        <v>506</v>
      </c>
      <c r="P2008">
        <v>68</v>
      </c>
      <c r="Q2008" t="s">
        <v>582</v>
      </c>
      <c r="R2008" t="s">
        <v>326</v>
      </c>
      <c r="S2008" t="s">
        <v>675</v>
      </c>
      <c r="T2008" t="s">
        <v>327</v>
      </c>
      <c r="U2008" t="s">
        <v>615</v>
      </c>
      <c r="V2008" t="s">
        <v>328</v>
      </c>
      <c r="W2008" t="s">
        <v>53</v>
      </c>
      <c r="X2008" t="s">
        <v>676</v>
      </c>
      <c r="Y2008" t="s">
        <v>31</v>
      </c>
      <c r="Z2008" t="s">
        <v>32</v>
      </c>
      <c r="AA2008" t="s">
        <v>215</v>
      </c>
      <c r="AB2008" t="s">
        <v>250</v>
      </c>
      <c r="AC2008" t="s">
        <v>35</v>
      </c>
    </row>
    <row r="2009" spans="1:29" x14ac:dyDescent="0.3">
      <c r="A2009">
        <v>10235</v>
      </c>
      <c r="B2009">
        <v>33</v>
      </c>
      <c r="C2009" s="10">
        <v>41.287589095382799</v>
      </c>
      <c r="D2009">
        <v>60.05</v>
      </c>
      <c r="E2009">
        <v>12</v>
      </c>
      <c r="F2009" t="str" cm="1">
        <f t="array" ref="F2009">_xlfn.IFS(G2009&lt;5000,"Small",AND(G2009&gt;=5000,G2009&lt;=10000),"Medium",G2009&gt;10000,"Large")</f>
        <v>Small</v>
      </c>
      <c r="G2009">
        <v>1981.65</v>
      </c>
      <c r="H2009" s="10">
        <f t="shared" si="62"/>
        <v>619.15955985236769</v>
      </c>
      <c r="I2009" s="11">
        <f t="shared" si="63"/>
        <v>0.3124464763466645</v>
      </c>
      <c r="J2009" s="1" t="s">
        <v>24</v>
      </c>
      <c r="K2009" s="5">
        <v>38079</v>
      </c>
      <c r="L2009">
        <v>2</v>
      </c>
      <c r="M2009">
        <v>4</v>
      </c>
      <c r="N2009">
        <v>2004</v>
      </c>
      <c r="O2009" t="s">
        <v>506</v>
      </c>
      <c r="P2009">
        <v>68</v>
      </c>
      <c r="Q2009" t="s">
        <v>582</v>
      </c>
      <c r="R2009" t="s">
        <v>336</v>
      </c>
      <c r="S2009" t="s">
        <v>745</v>
      </c>
      <c r="T2009" t="s">
        <v>337</v>
      </c>
      <c r="U2009" t="s">
        <v>615</v>
      </c>
      <c r="V2009" t="s">
        <v>338</v>
      </c>
      <c r="W2009" t="s">
        <v>208</v>
      </c>
      <c r="X2009" t="s">
        <v>746</v>
      </c>
      <c r="Y2009" t="s">
        <v>209</v>
      </c>
      <c r="Z2009" t="s">
        <v>32</v>
      </c>
      <c r="AA2009" t="s">
        <v>339</v>
      </c>
      <c r="AB2009" t="s">
        <v>159</v>
      </c>
      <c r="AC2009" t="s">
        <v>35</v>
      </c>
    </row>
    <row r="2010" spans="1:29" x14ac:dyDescent="0.3">
      <c r="A2010">
        <v>10250</v>
      </c>
      <c r="B2010">
        <v>40</v>
      </c>
      <c r="C2010" s="10">
        <v>64.596109977585584</v>
      </c>
      <c r="D2010">
        <v>75.06</v>
      </c>
      <c r="E2010">
        <v>13</v>
      </c>
      <c r="F2010" t="str" cm="1">
        <f t="array" ref="F2010">_xlfn.IFS(G2010&lt;5000,"Small",AND(G2010&gt;=5000,G2010&lt;=10000),"Medium",G2010&gt;10000,"Large")</f>
        <v>Small</v>
      </c>
      <c r="G2010">
        <v>3002.4</v>
      </c>
      <c r="H2010" s="10">
        <f t="shared" si="62"/>
        <v>418.55560089657683</v>
      </c>
      <c r="I2010" s="11">
        <f t="shared" si="63"/>
        <v>0.13940700802577166</v>
      </c>
      <c r="J2010" s="1" t="s">
        <v>24</v>
      </c>
      <c r="K2010" s="5">
        <v>38118</v>
      </c>
      <c r="L2010">
        <v>2</v>
      </c>
      <c r="M2010">
        <v>5</v>
      </c>
      <c r="N2010">
        <v>2004</v>
      </c>
      <c r="O2010" t="s">
        <v>506</v>
      </c>
      <c r="P2010">
        <v>68</v>
      </c>
      <c r="Q2010" t="s">
        <v>582</v>
      </c>
      <c r="R2010" t="s">
        <v>355</v>
      </c>
      <c r="S2010" t="s">
        <v>680</v>
      </c>
      <c r="T2010" t="s">
        <v>356</v>
      </c>
      <c r="U2010" t="s">
        <v>615</v>
      </c>
      <c r="V2010" t="s">
        <v>357</v>
      </c>
      <c r="W2010" t="s">
        <v>53</v>
      </c>
      <c r="X2010" t="s">
        <v>623</v>
      </c>
      <c r="Y2010" t="s">
        <v>31</v>
      </c>
      <c r="Z2010" t="s">
        <v>32</v>
      </c>
      <c r="AA2010" t="s">
        <v>95</v>
      </c>
      <c r="AB2010" t="s">
        <v>358</v>
      </c>
      <c r="AC2010" t="s">
        <v>49</v>
      </c>
    </row>
    <row r="2011" spans="1:29" x14ac:dyDescent="0.3">
      <c r="A2011">
        <v>10262</v>
      </c>
      <c r="B2011">
        <v>48</v>
      </c>
      <c r="C2011" s="10">
        <v>37.758563832386159</v>
      </c>
      <c r="D2011">
        <v>61.42</v>
      </c>
      <c r="E2011">
        <v>8</v>
      </c>
      <c r="F2011" t="str" cm="1">
        <f t="array" ref="F2011">_xlfn.IFS(G2011&lt;5000,"Small",AND(G2011&gt;=5000,G2011&lt;=10000),"Medium",G2011&gt;10000,"Large")</f>
        <v>Small</v>
      </c>
      <c r="G2011">
        <v>2948.16</v>
      </c>
      <c r="H2011" s="10">
        <f t="shared" si="62"/>
        <v>1135.7489360454642</v>
      </c>
      <c r="I2011" s="11">
        <f t="shared" si="63"/>
        <v>0.38523992457853856</v>
      </c>
      <c r="J2011" t="s">
        <v>307</v>
      </c>
      <c r="K2011" s="5">
        <v>38162</v>
      </c>
      <c r="L2011">
        <v>2</v>
      </c>
      <c r="M2011">
        <v>6</v>
      </c>
      <c r="N2011">
        <v>2004</v>
      </c>
      <c r="O2011" t="s">
        <v>506</v>
      </c>
      <c r="P2011">
        <v>68</v>
      </c>
      <c r="Q2011" t="s">
        <v>582</v>
      </c>
      <c r="R2011" t="s">
        <v>161</v>
      </c>
      <c r="S2011" t="s">
        <v>723</v>
      </c>
      <c r="T2011" t="s">
        <v>162</v>
      </c>
      <c r="U2011" t="s">
        <v>615</v>
      </c>
      <c r="V2011" t="s">
        <v>163</v>
      </c>
      <c r="W2011" t="s">
        <v>615</v>
      </c>
      <c r="X2011" t="s">
        <v>646</v>
      </c>
      <c r="Y2011" t="s">
        <v>164</v>
      </c>
      <c r="Z2011" t="s">
        <v>40</v>
      </c>
      <c r="AA2011" t="s">
        <v>165</v>
      </c>
      <c r="AB2011" t="s">
        <v>166</v>
      </c>
      <c r="AC2011" t="s">
        <v>35</v>
      </c>
    </row>
    <row r="2012" spans="1:29" x14ac:dyDescent="0.3">
      <c r="A2012">
        <v>10275</v>
      </c>
      <c r="B2012">
        <v>41</v>
      </c>
      <c r="C2012" s="10">
        <v>70.479669648847036</v>
      </c>
      <c r="D2012">
        <v>81.89</v>
      </c>
      <c r="E2012">
        <v>18</v>
      </c>
      <c r="F2012" t="str" cm="1">
        <f t="array" ref="F2012">_xlfn.IFS(G2012&lt;5000,"Small",AND(G2012&gt;=5000,G2012&lt;=10000),"Medium",G2012&gt;10000,"Large")</f>
        <v>Small</v>
      </c>
      <c r="G2012">
        <v>3357.49</v>
      </c>
      <c r="H2012" s="10">
        <f t="shared" si="62"/>
        <v>467.82354439727123</v>
      </c>
      <c r="I2012" s="11">
        <f t="shared" si="63"/>
        <v>0.13933728600748513</v>
      </c>
      <c r="J2012" t="s">
        <v>24</v>
      </c>
      <c r="K2012" s="5">
        <v>38191</v>
      </c>
      <c r="L2012">
        <v>3</v>
      </c>
      <c r="M2012">
        <v>7</v>
      </c>
      <c r="N2012">
        <v>2004</v>
      </c>
      <c r="O2012" t="s">
        <v>506</v>
      </c>
      <c r="P2012">
        <v>68</v>
      </c>
      <c r="Q2012" t="s">
        <v>582</v>
      </c>
      <c r="R2012" t="s">
        <v>107</v>
      </c>
      <c r="S2012" t="s">
        <v>717</v>
      </c>
      <c r="T2012" t="s">
        <v>108</v>
      </c>
      <c r="U2012" t="s">
        <v>615</v>
      </c>
      <c r="V2012" t="s">
        <v>109</v>
      </c>
      <c r="W2012" t="s">
        <v>615</v>
      </c>
      <c r="X2012" t="s">
        <v>635</v>
      </c>
      <c r="Y2012" t="s">
        <v>39</v>
      </c>
      <c r="Z2012" t="s">
        <v>40</v>
      </c>
      <c r="AA2012" t="s">
        <v>110</v>
      </c>
      <c r="AB2012" t="s">
        <v>111</v>
      </c>
      <c r="AC2012" t="s">
        <v>49</v>
      </c>
    </row>
    <row r="2013" spans="1:29" x14ac:dyDescent="0.3">
      <c r="A2013">
        <v>10284</v>
      </c>
      <c r="B2013">
        <v>21</v>
      </c>
      <c r="C2013" s="10">
        <v>45.757260150229399</v>
      </c>
      <c r="D2013">
        <v>55.96</v>
      </c>
      <c r="E2013">
        <v>10</v>
      </c>
      <c r="F2013" t="str" cm="1">
        <f t="array" ref="F2013">_xlfn.IFS(G2013&lt;5000,"Small",AND(G2013&gt;=5000,G2013&lt;=10000),"Medium",G2013&gt;10000,"Large")</f>
        <v>Small</v>
      </c>
      <c r="G2013">
        <v>1175.1600000000001</v>
      </c>
      <c r="H2013" s="10">
        <f t="shared" si="62"/>
        <v>214.2575368451827</v>
      </c>
      <c r="I2013" s="11">
        <f t="shared" si="63"/>
        <v>0.18232201304093287</v>
      </c>
      <c r="J2013" t="s">
        <v>24</v>
      </c>
      <c r="K2013" s="5">
        <v>38220</v>
      </c>
      <c r="L2013">
        <v>3</v>
      </c>
      <c r="M2013">
        <v>8</v>
      </c>
      <c r="N2013">
        <v>2004</v>
      </c>
      <c r="O2013" t="s">
        <v>506</v>
      </c>
      <c r="P2013">
        <v>68</v>
      </c>
      <c r="Q2013" t="s">
        <v>582</v>
      </c>
      <c r="R2013" t="s">
        <v>487</v>
      </c>
      <c r="S2013" s="2" t="s">
        <v>705</v>
      </c>
      <c r="T2013" t="s">
        <v>488</v>
      </c>
      <c r="U2013" t="s">
        <v>615</v>
      </c>
      <c r="V2013" t="s">
        <v>489</v>
      </c>
      <c r="W2013" t="s">
        <v>615</v>
      </c>
      <c r="X2013" t="s">
        <v>761</v>
      </c>
      <c r="Y2013" t="s">
        <v>73</v>
      </c>
      <c r="Z2013" t="s">
        <v>40</v>
      </c>
      <c r="AA2013" t="s">
        <v>490</v>
      </c>
      <c r="AB2013" t="s">
        <v>491</v>
      </c>
      <c r="AC2013" t="s">
        <v>35</v>
      </c>
    </row>
    <row r="2014" spans="1:29" x14ac:dyDescent="0.3">
      <c r="A2014">
        <v>10296</v>
      </c>
      <c r="B2014">
        <v>32</v>
      </c>
      <c r="C2014" s="10">
        <v>45.841953199945777</v>
      </c>
      <c r="D2014">
        <v>71.650000000000006</v>
      </c>
      <c r="E2014">
        <v>6</v>
      </c>
      <c r="F2014" t="str" cm="1">
        <f t="array" ref="F2014">_xlfn.IFS(G2014&lt;5000,"Small",AND(G2014&gt;=5000,G2014&lt;=10000),"Medium",G2014&gt;10000,"Large")</f>
        <v>Small</v>
      </c>
      <c r="G2014">
        <v>2292.8000000000002</v>
      </c>
      <c r="H2014" s="10">
        <f t="shared" si="62"/>
        <v>825.8574976017353</v>
      </c>
      <c r="I2014" s="11">
        <f t="shared" si="63"/>
        <v>0.36019604745365286</v>
      </c>
      <c r="J2014" t="s">
        <v>24</v>
      </c>
      <c r="K2014" s="5">
        <v>38245</v>
      </c>
      <c r="L2014">
        <v>3</v>
      </c>
      <c r="M2014">
        <v>9</v>
      </c>
      <c r="N2014">
        <v>2004</v>
      </c>
      <c r="O2014" t="s">
        <v>506</v>
      </c>
      <c r="P2014">
        <v>68</v>
      </c>
      <c r="Q2014" t="s">
        <v>582</v>
      </c>
      <c r="R2014" t="s">
        <v>512</v>
      </c>
      <c r="S2014" t="s">
        <v>513</v>
      </c>
      <c r="T2014" t="s">
        <v>514</v>
      </c>
      <c r="U2014" t="s">
        <v>615</v>
      </c>
      <c r="V2014" t="s">
        <v>515</v>
      </c>
      <c r="W2014" t="s">
        <v>615</v>
      </c>
      <c r="X2014" t="s">
        <v>710</v>
      </c>
      <c r="Y2014" t="s">
        <v>395</v>
      </c>
      <c r="Z2014" t="s">
        <v>40</v>
      </c>
      <c r="AA2014" t="s">
        <v>516</v>
      </c>
      <c r="AB2014" t="s">
        <v>96</v>
      </c>
      <c r="AC2014" t="s">
        <v>35</v>
      </c>
    </row>
    <row r="2015" spans="1:29" x14ac:dyDescent="0.3">
      <c r="A2015">
        <v>10308</v>
      </c>
      <c r="B2015">
        <v>43</v>
      </c>
      <c r="C2015" s="10">
        <v>49.307983468984133</v>
      </c>
      <c r="D2015">
        <v>76.430000000000007</v>
      </c>
      <c r="E2015">
        <v>16</v>
      </c>
      <c r="F2015" t="str" cm="1">
        <f t="array" ref="F2015">_xlfn.IFS(G2015&lt;5000,"Small",AND(G2015&gt;=5000,G2015&lt;=10000),"Medium",G2015&gt;10000,"Large")</f>
        <v>Small</v>
      </c>
      <c r="G2015">
        <v>3286.49</v>
      </c>
      <c r="H2015" s="10">
        <f t="shared" si="62"/>
        <v>1166.2467108336818</v>
      </c>
      <c r="I2015" s="11">
        <f t="shared" si="63"/>
        <v>0.35486087309977571</v>
      </c>
      <c r="J2015" t="s">
        <v>24</v>
      </c>
      <c r="K2015" s="5">
        <v>38275</v>
      </c>
      <c r="L2015">
        <v>4</v>
      </c>
      <c r="M2015">
        <v>10</v>
      </c>
      <c r="N2015">
        <v>2004</v>
      </c>
      <c r="O2015" t="s">
        <v>506</v>
      </c>
      <c r="P2015">
        <v>68</v>
      </c>
      <c r="Q2015" t="s">
        <v>582</v>
      </c>
      <c r="R2015" t="s">
        <v>287</v>
      </c>
      <c r="S2015" t="s">
        <v>668</v>
      </c>
      <c r="T2015" t="s">
        <v>288</v>
      </c>
      <c r="U2015" t="s">
        <v>615</v>
      </c>
      <c r="V2015" t="s">
        <v>289</v>
      </c>
      <c r="W2015" t="s">
        <v>30</v>
      </c>
      <c r="X2015" t="s">
        <v>669</v>
      </c>
      <c r="Y2015" t="s">
        <v>31</v>
      </c>
      <c r="Z2015" t="s">
        <v>32</v>
      </c>
      <c r="AA2015" t="s">
        <v>95</v>
      </c>
      <c r="AB2015" t="s">
        <v>216</v>
      </c>
      <c r="AC2015" t="s">
        <v>49</v>
      </c>
    </row>
    <row r="2016" spans="1:29" x14ac:dyDescent="0.3">
      <c r="A2016">
        <v>10316</v>
      </c>
      <c r="B2016">
        <v>30</v>
      </c>
      <c r="C2016" s="10">
        <v>48.398637250182432</v>
      </c>
      <c r="D2016">
        <v>77.790000000000006</v>
      </c>
      <c r="E2016">
        <v>8</v>
      </c>
      <c r="F2016" t="str" cm="1">
        <f t="array" ref="F2016">_xlfn.IFS(G2016&lt;5000,"Small",AND(G2016&gt;=5000,G2016&lt;=10000),"Medium",G2016&gt;10000,"Large")</f>
        <v>Small</v>
      </c>
      <c r="G2016">
        <v>2333.6999999999998</v>
      </c>
      <c r="H2016" s="10">
        <f t="shared" si="62"/>
        <v>881.74088249452689</v>
      </c>
      <c r="I2016" s="11">
        <f t="shared" si="63"/>
        <v>0.37782957642135961</v>
      </c>
      <c r="J2016" s="1" t="s">
        <v>24</v>
      </c>
      <c r="K2016" s="5">
        <v>38292</v>
      </c>
      <c r="L2016">
        <v>4</v>
      </c>
      <c r="M2016">
        <v>11</v>
      </c>
      <c r="N2016">
        <v>2004</v>
      </c>
      <c r="O2016" t="s">
        <v>506</v>
      </c>
      <c r="P2016">
        <v>68</v>
      </c>
      <c r="Q2016" t="s">
        <v>582</v>
      </c>
      <c r="R2016" t="s">
        <v>344</v>
      </c>
      <c r="S2016" t="s">
        <v>747</v>
      </c>
      <c r="T2016" t="s">
        <v>345</v>
      </c>
      <c r="U2016" t="s">
        <v>615</v>
      </c>
      <c r="V2016" t="s">
        <v>346</v>
      </c>
      <c r="W2016" t="s">
        <v>347</v>
      </c>
      <c r="X2016" t="s">
        <v>748</v>
      </c>
      <c r="Y2016" t="s">
        <v>157</v>
      </c>
      <c r="Z2016" t="s">
        <v>40</v>
      </c>
      <c r="AA2016" t="s">
        <v>348</v>
      </c>
      <c r="AB2016" t="s">
        <v>349</v>
      </c>
      <c r="AC2016" t="s">
        <v>35</v>
      </c>
    </row>
    <row r="2017" spans="1:29" x14ac:dyDescent="0.3">
      <c r="A2017">
        <v>10328</v>
      </c>
      <c r="B2017">
        <v>35</v>
      </c>
      <c r="C2017" s="10">
        <v>49.795643527489659</v>
      </c>
      <c r="D2017">
        <v>76.430000000000007</v>
      </c>
      <c r="E2017">
        <v>3</v>
      </c>
      <c r="F2017" t="str" cm="1">
        <f t="array" ref="F2017">_xlfn.IFS(G2017&lt;5000,"Small",AND(G2017&gt;=5000,G2017&lt;=10000),"Medium",G2017&gt;10000,"Large")</f>
        <v>Small</v>
      </c>
      <c r="G2017">
        <v>2675.05</v>
      </c>
      <c r="H2017" s="10">
        <f t="shared" si="62"/>
        <v>932.20247653786214</v>
      </c>
      <c r="I2017" s="11">
        <f t="shared" si="63"/>
        <v>0.34848039346474347</v>
      </c>
      <c r="J2017" s="1" t="s">
        <v>24</v>
      </c>
      <c r="K2017" s="5">
        <v>38303</v>
      </c>
      <c r="L2017">
        <v>4</v>
      </c>
      <c r="M2017">
        <v>11</v>
      </c>
      <c r="N2017">
        <v>2004</v>
      </c>
      <c r="O2017" t="s">
        <v>506</v>
      </c>
      <c r="P2017">
        <v>68</v>
      </c>
      <c r="Q2017" t="s">
        <v>582</v>
      </c>
      <c r="R2017" t="s">
        <v>494</v>
      </c>
      <c r="S2017" t="s">
        <v>762</v>
      </c>
      <c r="T2017" t="s">
        <v>495</v>
      </c>
      <c r="U2017" t="s">
        <v>615</v>
      </c>
      <c r="V2017" t="s">
        <v>496</v>
      </c>
      <c r="W2017" t="s">
        <v>615</v>
      </c>
      <c r="X2017" t="s">
        <v>706</v>
      </c>
      <c r="Y2017" t="s">
        <v>235</v>
      </c>
      <c r="Z2017" t="s">
        <v>40</v>
      </c>
      <c r="AA2017" t="s">
        <v>497</v>
      </c>
      <c r="AB2017" t="s">
        <v>498</v>
      </c>
      <c r="AC2017" t="s">
        <v>35</v>
      </c>
    </row>
    <row r="2018" spans="1:29" x14ac:dyDescent="0.3">
      <c r="A2018">
        <v>10339</v>
      </c>
      <c r="B2018">
        <v>45</v>
      </c>
      <c r="C2018" s="10">
        <v>84.083939240689503</v>
      </c>
      <c r="D2018">
        <v>96.92</v>
      </c>
      <c r="E2018">
        <v>11</v>
      </c>
      <c r="F2018" t="str" cm="1">
        <f t="array" ref="F2018">_xlfn.IFS(G2018&lt;5000,"Small",AND(G2018&gt;=5000,G2018&lt;=10000),"Medium",G2018&gt;10000,"Large")</f>
        <v>Small</v>
      </c>
      <c r="G2018">
        <v>4361.3999999999996</v>
      </c>
      <c r="H2018" s="10">
        <f t="shared" si="62"/>
        <v>577.62273416897187</v>
      </c>
      <c r="I2018" s="11">
        <f t="shared" si="63"/>
        <v>0.13243975195326546</v>
      </c>
      <c r="J2018" t="s">
        <v>24</v>
      </c>
      <c r="K2018" s="5">
        <v>38314</v>
      </c>
      <c r="L2018">
        <v>4</v>
      </c>
      <c r="M2018">
        <v>11</v>
      </c>
      <c r="N2018">
        <v>2004</v>
      </c>
      <c r="O2018" t="s">
        <v>506</v>
      </c>
      <c r="P2018">
        <v>68</v>
      </c>
      <c r="Q2018" t="s">
        <v>582</v>
      </c>
      <c r="R2018" t="s">
        <v>224</v>
      </c>
      <c r="S2018" t="s">
        <v>225</v>
      </c>
      <c r="T2018" t="s">
        <v>226</v>
      </c>
      <c r="U2018" t="s">
        <v>615</v>
      </c>
      <c r="V2018" t="s">
        <v>227</v>
      </c>
      <c r="W2018" t="s">
        <v>228</v>
      </c>
      <c r="X2018" t="s">
        <v>229</v>
      </c>
      <c r="Y2018" t="s">
        <v>182</v>
      </c>
      <c r="Z2018" t="s">
        <v>182</v>
      </c>
      <c r="AA2018" t="s">
        <v>230</v>
      </c>
      <c r="AB2018" t="s">
        <v>231</v>
      </c>
      <c r="AC2018" t="s">
        <v>49</v>
      </c>
    </row>
    <row r="2019" spans="1:29" x14ac:dyDescent="0.3">
      <c r="A2019">
        <v>10351</v>
      </c>
      <c r="B2019">
        <v>34</v>
      </c>
      <c r="C2019" s="10">
        <v>37.113900589470418</v>
      </c>
      <c r="D2019">
        <v>59.37</v>
      </c>
      <c r="E2019">
        <v>3</v>
      </c>
      <c r="F2019" t="str" cm="1">
        <f t="array" ref="F2019">_xlfn.IFS(G2019&lt;5000,"Small",AND(G2019&gt;=5000,G2019&lt;=10000),"Medium",G2019&gt;10000,"Large")</f>
        <v>Small</v>
      </c>
      <c r="G2019">
        <v>2018.58</v>
      </c>
      <c r="H2019" s="10">
        <f t="shared" si="62"/>
        <v>756.70737995800573</v>
      </c>
      <c r="I2019" s="11">
        <f t="shared" si="63"/>
        <v>0.37487113711520265</v>
      </c>
      <c r="J2019" s="1" t="s">
        <v>24</v>
      </c>
      <c r="K2019" s="5">
        <v>38324</v>
      </c>
      <c r="L2019">
        <v>4</v>
      </c>
      <c r="M2019">
        <v>12</v>
      </c>
      <c r="N2019">
        <v>2004</v>
      </c>
      <c r="O2019" t="s">
        <v>506</v>
      </c>
      <c r="P2019">
        <v>68</v>
      </c>
      <c r="Q2019" t="s">
        <v>582</v>
      </c>
      <c r="R2019" t="s">
        <v>299</v>
      </c>
      <c r="S2019" t="s">
        <v>738</v>
      </c>
      <c r="T2019" t="s">
        <v>300</v>
      </c>
      <c r="U2019" t="s">
        <v>615</v>
      </c>
      <c r="V2019" t="s">
        <v>301</v>
      </c>
      <c r="W2019" t="s">
        <v>615</v>
      </c>
      <c r="X2019" t="s">
        <v>739</v>
      </c>
      <c r="Y2019" t="s">
        <v>157</v>
      </c>
      <c r="Z2019" t="s">
        <v>40</v>
      </c>
      <c r="AA2019" t="s">
        <v>59</v>
      </c>
      <c r="AB2019" t="s">
        <v>302</v>
      </c>
      <c r="AC2019" t="s">
        <v>35</v>
      </c>
    </row>
    <row r="2020" spans="1:29" x14ac:dyDescent="0.3">
      <c r="A2020">
        <v>10361</v>
      </c>
      <c r="B2020">
        <v>26</v>
      </c>
      <c r="C2020" s="10">
        <v>69.86337578452013</v>
      </c>
      <c r="D2020">
        <v>100</v>
      </c>
      <c r="E2020">
        <v>7</v>
      </c>
      <c r="F2020" t="str" cm="1">
        <f t="array" ref="F2020">_xlfn.IFS(G2020&lt;5000,"Small",AND(G2020&gt;=5000,G2020&lt;=10000),"Medium",G2020&gt;10000,"Large")</f>
        <v>Small</v>
      </c>
      <c r="G2020">
        <v>3710.98</v>
      </c>
      <c r="H2020" s="10">
        <f t="shared" si="62"/>
        <v>1894.5322296024767</v>
      </c>
      <c r="I2020" s="11">
        <f t="shared" si="63"/>
        <v>0.51052073296069411</v>
      </c>
      <c r="J2020" t="s">
        <v>24</v>
      </c>
      <c r="K2020" s="5">
        <v>38338</v>
      </c>
      <c r="L2020">
        <v>4</v>
      </c>
      <c r="M2020">
        <v>12</v>
      </c>
      <c r="N2020">
        <v>2004</v>
      </c>
      <c r="O2020" t="s">
        <v>506</v>
      </c>
      <c r="P2020">
        <v>68</v>
      </c>
      <c r="Q2020" t="s">
        <v>582</v>
      </c>
      <c r="R2020" t="s">
        <v>141</v>
      </c>
      <c r="S2020" t="s">
        <v>142</v>
      </c>
      <c r="T2020" t="s">
        <v>143</v>
      </c>
      <c r="U2020" t="s">
        <v>144</v>
      </c>
      <c r="V2020" t="s">
        <v>145</v>
      </c>
      <c r="W2020" t="s">
        <v>146</v>
      </c>
      <c r="X2020" t="s">
        <v>643</v>
      </c>
      <c r="Y2020" t="s">
        <v>88</v>
      </c>
      <c r="Z2020" t="s">
        <v>89</v>
      </c>
      <c r="AA2020" t="s">
        <v>147</v>
      </c>
      <c r="AB2020" t="s">
        <v>148</v>
      </c>
      <c r="AC2020" t="s">
        <v>49</v>
      </c>
    </row>
    <row r="2021" spans="1:29" x14ac:dyDescent="0.3">
      <c r="A2021">
        <v>10373</v>
      </c>
      <c r="B2021">
        <v>39</v>
      </c>
      <c r="C2021" s="10">
        <v>56.150757270171574</v>
      </c>
      <c r="D2021">
        <v>73</v>
      </c>
      <c r="E2021">
        <v>13</v>
      </c>
      <c r="F2021" t="str" cm="1">
        <f t="array" ref="F2021">_xlfn.IFS(G2021&lt;5000,"Small",AND(G2021&gt;=5000,G2021&lt;=10000),"Medium",G2021&gt;10000,"Large")</f>
        <v>Small</v>
      </c>
      <c r="G2021">
        <v>2847</v>
      </c>
      <c r="H2021" s="10">
        <f t="shared" si="62"/>
        <v>657.12046646330873</v>
      </c>
      <c r="I2021" s="11">
        <f t="shared" si="63"/>
        <v>0.23081154424422506</v>
      </c>
      <c r="J2021" t="s">
        <v>24</v>
      </c>
      <c r="K2021" s="5">
        <v>38383</v>
      </c>
      <c r="L2021">
        <v>1</v>
      </c>
      <c r="M2021">
        <v>1</v>
      </c>
      <c r="N2021">
        <v>2005</v>
      </c>
      <c r="O2021" t="s">
        <v>506</v>
      </c>
      <c r="P2021">
        <v>68</v>
      </c>
      <c r="Q2021" t="s">
        <v>582</v>
      </c>
      <c r="R2021" t="s">
        <v>350</v>
      </c>
      <c r="S2021" t="s">
        <v>749</v>
      </c>
      <c r="T2021" t="s">
        <v>351</v>
      </c>
      <c r="U2021" t="s">
        <v>615</v>
      </c>
      <c r="V2021" t="s">
        <v>352</v>
      </c>
      <c r="W2021" t="s">
        <v>615</v>
      </c>
      <c r="X2021" t="s">
        <v>679</v>
      </c>
      <c r="Y2021" t="s">
        <v>121</v>
      </c>
      <c r="Z2021" t="s">
        <v>40</v>
      </c>
      <c r="AA2021" t="s">
        <v>353</v>
      </c>
      <c r="AB2021" t="s">
        <v>354</v>
      </c>
      <c r="AC2021" t="s">
        <v>35</v>
      </c>
    </row>
    <row r="2022" spans="1:29" x14ac:dyDescent="0.3">
      <c r="A2022">
        <v>10386</v>
      </c>
      <c r="B2022">
        <v>41</v>
      </c>
      <c r="C2022" s="10">
        <v>46.914295556249925</v>
      </c>
      <c r="D2022">
        <v>73.319999999999993</v>
      </c>
      <c r="E2022">
        <v>12</v>
      </c>
      <c r="F2022" t="str" cm="1">
        <f t="array" ref="F2022">_xlfn.IFS(G2022&lt;5000,"Small",AND(G2022&gt;=5000,G2022&lt;=10000),"Medium",G2022&gt;10000,"Large")</f>
        <v>Small</v>
      </c>
      <c r="G2022">
        <v>3006.12</v>
      </c>
      <c r="H2022" s="10">
        <f t="shared" si="62"/>
        <v>1082.6338821937529</v>
      </c>
      <c r="I2022" s="11">
        <f t="shared" si="63"/>
        <v>0.3601432684635853</v>
      </c>
      <c r="J2022" s="1" t="s">
        <v>365</v>
      </c>
      <c r="K2022" s="5">
        <v>38412</v>
      </c>
      <c r="L2022">
        <v>1</v>
      </c>
      <c r="M2022">
        <v>3</v>
      </c>
      <c r="N2022">
        <v>2005</v>
      </c>
      <c r="O2022" t="s">
        <v>506</v>
      </c>
      <c r="P2022">
        <v>68</v>
      </c>
      <c r="Q2022" t="s">
        <v>582</v>
      </c>
      <c r="R2022" t="s">
        <v>161</v>
      </c>
      <c r="S2022" t="s">
        <v>723</v>
      </c>
      <c r="T2022" t="s">
        <v>162</v>
      </c>
      <c r="U2022" t="s">
        <v>615</v>
      </c>
      <c r="V2022" t="s">
        <v>163</v>
      </c>
      <c r="W2022" t="s">
        <v>615</v>
      </c>
      <c r="X2022" t="s">
        <v>646</v>
      </c>
      <c r="Y2022" t="s">
        <v>164</v>
      </c>
      <c r="Z2022" t="s">
        <v>40</v>
      </c>
      <c r="AA2022" t="s">
        <v>165</v>
      </c>
      <c r="AB2022" t="s">
        <v>166</v>
      </c>
      <c r="AC2022" t="s">
        <v>49</v>
      </c>
    </row>
    <row r="2023" spans="1:29" x14ac:dyDescent="0.3">
      <c r="A2023">
        <v>10398</v>
      </c>
      <c r="B2023">
        <v>41</v>
      </c>
      <c r="C2023" s="10">
        <v>49.292881214905634</v>
      </c>
      <c r="D2023">
        <v>68.239999999999995</v>
      </c>
      <c r="E2023">
        <v>2</v>
      </c>
      <c r="F2023" t="str" cm="1">
        <f t="array" ref="F2023">_xlfn.IFS(G2023&lt;5000,"Small",AND(G2023&gt;=5000,G2023&lt;=10000),"Medium",G2023&gt;10000,"Large")</f>
        <v>Small</v>
      </c>
      <c r="G2023">
        <v>2797.84</v>
      </c>
      <c r="H2023" s="10">
        <f t="shared" si="62"/>
        <v>776.83187018886906</v>
      </c>
      <c r="I2023" s="11">
        <f t="shared" si="63"/>
        <v>0.27765414397852239</v>
      </c>
      <c r="J2023" t="s">
        <v>24</v>
      </c>
      <c r="K2023" s="5">
        <v>38441</v>
      </c>
      <c r="L2023">
        <v>1</v>
      </c>
      <c r="M2023">
        <v>3</v>
      </c>
      <c r="N2023">
        <v>2005</v>
      </c>
      <c r="O2023" t="s">
        <v>506</v>
      </c>
      <c r="P2023">
        <v>68</v>
      </c>
      <c r="Q2023" t="s">
        <v>582</v>
      </c>
      <c r="R2023" t="s">
        <v>36</v>
      </c>
      <c r="S2023" t="s">
        <v>713</v>
      </c>
      <c r="T2023" t="s">
        <v>37</v>
      </c>
      <c r="U2023" t="s">
        <v>615</v>
      </c>
      <c r="V2023" t="s">
        <v>38</v>
      </c>
      <c r="W2023" t="s">
        <v>615</v>
      </c>
      <c r="X2023" t="s">
        <v>617</v>
      </c>
      <c r="Y2023" t="s">
        <v>39</v>
      </c>
      <c r="Z2023" t="s">
        <v>40</v>
      </c>
      <c r="AA2023" t="s">
        <v>41</v>
      </c>
      <c r="AB2023" t="s">
        <v>42</v>
      </c>
      <c r="AC2023" t="s">
        <v>35</v>
      </c>
    </row>
    <row r="2024" spans="1:29" x14ac:dyDescent="0.3">
      <c r="A2024">
        <v>10401</v>
      </c>
      <c r="B2024">
        <v>64</v>
      </c>
      <c r="C2024" s="10">
        <v>47.088039258499656</v>
      </c>
      <c r="D2024">
        <v>60.05</v>
      </c>
      <c r="E2024">
        <v>12</v>
      </c>
      <c r="F2024" t="str" cm="1">
        <f t="array" ref="F2024">_xlfn.IFS(G2024&lt;5000,"Small",AND(G2024&gt;=5000,G2024&lt;=10000),"Medium",G2024&gt;10000,"Large")</f>
        <v>Small</v>
      </c>
      <c r="G2024">
        <v>3843.2</v>
      </c>
      <c r="H2024" s="10">
        <f t="shared" si="62"/>
        <v>829.56548745602186</v>
      </c>
      <c r="I2024" s="11">
        <f t="shared" si="63"/>
        <v>0.21585280169026383</v>
      </c>
      <c r="J2024" s="1" t="s">
        <v>359</v>
      </c>
      <c r="K2024" s="5">
        <v>38445</v>
      </c>
      <c r="L2024">
        <v>2</v>
      </c>
      <c r="M2024">
        <v>4</v>
      </c>
      <c r="N2024">
        <v>2005</v>
      </c>
      <c r="O2024" t="s">
        <v>506</v>
      </c>
      <c r="P2024">
        <v>68</v>
      </c>
      <c r="Q2024" t="s">
        <v>582</v>
      </c>
      <c r="R2024" t="s">
        <v>97</v>
      </c>
      <c r="S2024" t="s">
        <v>631</v>
      </c>
      <c r="T2024" t="s">
        <v>98</v>
      </c>
      <c r="U2024" t="s">
        <v>615</v>
      </c>
      <c r="V2024" t="s">
        <v>99</v>
      </c>
      <c r="W2024" t="s">
        <v>100</v>
      </c>
      <c r="X2024" t="s">
        <v>632</v>
      </c>
      <c r="Y2024" t="s">
        <v>31</v>
      </c>
      <c r="Z2024" t="s">
        <v>32</v>
      </c>
      <c r="AA2024" t="s">
        <v>59</v>
      </c>
      <c r="AB2024" t="s">
        <v>101</v>
      </c>
      <c r="AC2024" t="s">
        <v>49</v>
      </c>
    </row>
    <row r="2025" spans="1:29" x14ac:dyDescent="0.3">
      <c r="A2025">
        <v>10416</v>
      </c>
      <c r="B2025">
        <v>18</v>
      </c>
      <c r="C2025" s="10">
        <v>45.424045474082654</v>
      </c>
      <c r="D2025">
        <v>75.06</v>
      </c>
      <c r="E2025">
        <v>13</v>
      </c>
      <c r="F2025" t="str" cm="1">
        <f t="array" ref="F2025">_xlfn.IFS(G2025&lt;5000,"Small",AND(G2025&gt;=5000,G2025&lt;=10000),"Medium",G2025&gt;10000,"Large")</f>
        <v>Small</v>
      </c>
      <c r="G2025">
        <v>1351.08</v>
      </c>
      <c r="H2025" s="10">
        <f t="shared" si="62"/>
        <v>533.44718146651212</v>
      </c>
      <c r="I2025" s="11">
        <f t="shared" si="63"/>
        <v>0.39483019618861365</v>
      </c>
      <c r="J2025" s="1" t="s">
        <v>24</v>
      </c>
      <c r="K2025" s="5">
        <v>38482</v>
      </c>
      <c r="L2025">
        <v>2</v>
      </c>
      <c r="M2025">
        <v>5</v>
      </c>
      <c r="N2025">
        <v>2005</v>
      </c>
      <c r="O2025" t="s">
        <v>506</v>
      </c>
      <c r="P2025">
        <v>68</v>
      </c>
      <c r="Q2025" t="s">
        <v>582</v>
      </c>
      <c r="R2025" t="s">
        <v>403</v>
      </c>
      <c r="S2025" t="s">
        <v>756</v>
      </c>
      <c r="T2025" t="s">
        <v>404</v>
      </c>
      <c r="U2025" t="s">
        <v>615</v>
      </c>
      <c r="V2025" t="s">
        <v>405</v>
      </c>
      <c r="W2025" t="s">
        <v>615</v>
      </c>
      <c r="X2025" t="s">
        <v>689</v>
      </c>
      <c r="Y2025" t="s">
        <v>235</v>
      </c>
      <c r="Z2025" t="s">
        <v>40</v>
      </c>
      <c r="AA2025" t="s">
        <v>406</v>
      </c>
      <c r="AB2025" t="s">
        <v>407</v>
      </c>
      <c r="AC2025" t="s">
        <v>35</v>
      </c>
    </row>
    <row r="2026" spans="1:29" x14ac:dyDescent="0.3">
      <c r="A2026">
        <v>10100</v>
      </c>
      <c r="B2026">
        <v>49</v>
      </c>
      <c r="C2026" s="10">
        <v>22.511091057854909</v>
      </c>
      <c r="D2026">
        <v>34.47</v>
      </c>
      <c r="E2026">
        <v>1</v>
      </c>
      <c r="F2026" t="str" cm="1">
        <f t="array" ref="F2026">_xlfn.IFS(G2026&lt;5000,"Small",AND(G2026&gt;=5000,G2026&lt;=10000),"Medium",G2026&gt;10000,"Large")</f>
        <v>Small</v>
      </c>
      <c r="G2026">
        <v>1689.03</v>
      </c>
      <c r="H2026" s="10">
        <f t="shared" si="62"/>
        <v>585.98653816510955</v>
      </c>
      <c r="I2026" s="11">
        <f t="shared" si="63"/>
        <v>0.34693672591079472</v>
      </c>
      <c r="J2026" s="1" t="s">
        <v>24</v>
      </c>
      <c r="K2026" s="5">
        <v>37627</v>
      </c>
      <c r="L2026">
        <v>1</v>
      </c>
      <c r="M2026">
        <v>1</v>
      </c>
      <c r="N2026">
        <v>2003</v>
      </c>
      <c r="O2026" t="s">
        <v>492</v>
      </c>
      <c r="P2026">
        <v>41</v>
      </c>
      <c r="Q2026" t="s">
        <v>583</v>
      </c>
      <c r="R2026" t="s">
        <v>251</v>
      </c>
      <c r="S2026" t="s">
        <v>662</v>
      </c>
      <c r="T2026" t="s">
        <v>252</v>
      </c>
      <c r="U2026" t="s">
        <v>615</v>
      </c>
      <c r="V2026" t="s">
        <v>253</v>
      </c>
      <c r="W2026" t="s">
        <v>254</v>
      </c>
      <c r="X2026" t="s">
        <v>663</v>
      </c>
      <c r="Y2026" t="s">
        <v>31</v>
      </c>
      <c r="Z2026" t="s">
        <v>32</v>
      </c>
      <c r="AA2026" t="s">
        <v>54</v>
      </c>
      <c r="AB2026" t="s">
        <v>250</v>
      </c>
      <c r="AC2026" t="s">
        <v>35</v>
      </c>
    </row>
    <row r="2027" spans="1:29" x14ac:dyDescent="0.3">
      <c r="A2027">
        <v>10110</v>
      </c>
      <c r="B2027">
        <v>48</v>
      </c>
      <c r="C2027" s="10">
        <v>21.333234449876013</v>
      </c>
      <c r="D2027">
        <v>34.47</v>
      </c>
      <c r="E2027">
        <v>5</v>
      </c>
      <c r="F2027" t="str" cm="1">
        <f t="array" ref="F2027">_xlfn.IFS(G2027&lt;5000,"Small",AND(G2027&gt;=5000,G2027&lt;=10000),"Medium",G2027&gt;10000,"Large")</f>
        <v>Small</v>
      </c>
      <c r="G2027">
        <v>1654.56</v>
      </c>
      <c r="H2027" s="10">
        <f t="shared" si="62"/>
        <v>630.56474640595138</v>
      </c>
      <c r="I2027" s="11">
        <f t="shared" si="63"/>
        <v>0.38110721062152558</v>
      </c>
      <c r="J2027" t="s">
        <v>24</v>
      </c>
      <c r="K2027" s="5">
        <v>37698</v>
      </c>
      <c r="L2027">
        <v>1</v>
      </c>
      <c r="M2027">
        <v>3</v>
      </c>
      <c r="N2027">
        <v>2003</v>
      </c>
      <c r="O2027" t="s">
        <v>492</v>
      </c>
      <c r="P2027">
        <v>41</v>
      </c>
      <c r="Q2027" t="s">
        <v>583</v>
      </c>
      <c r="R2027" t="s">
        <v>440</v>
      </c>
      <c r="S2027" t="s">
        <v>757</v>
      </c>
      <c r="T2027" t="s">
        <v>441</v>
      </c>
      <c r="U2027" t="s">
        <v>615</v>
      </c>
      <c r="V2027" t="s">
        <v>442</v>
      </c>
      <c r="W2027" t="s">
        <v>615</v>
      </c>
      <c r="X2027" t="s">
        <v>758</v>
      </c>
      <c r="Y2027" t="s">
        <v>157</v>
      </c>
      <c r="Z2027" t="s">
        <v>40</v>
      </c>
      <c r="AA2027" t="s">
        <v>443</v>
      </c>
      <c r="AB2027" t="s">
        <v>87</v>
      </c>
      <c r="AC2027" t="s">
        <v>35</v>
      </c>
    </row>
    <row r="2028" spans="1:29" x14ac:dyDescent="0.3">
      <c r="A2028">
        <v>10124</v>
      </c>
      <c r="B2028">
        <v>46</v>
      </c>
      <c r="C2028" s="10">
        <v>22.62018387744499</v>
      </c>
      <c r="D2028">
        <v>33.229999999999997</v>
      </c>
      <c r="E2028">
        <v>4</v>
      </c>
      <c r="F2028" t="str" cm="1">
        <f t="array" ref="F2028">_xlfn.IFS(G2028&lt;5000,"Small",AND(G2028&gt;=5000,G2028&lt;=10000),"Medium",G2028&gt;10000,"Large")</f>
        <v>Small</v>
      </c>
      <c r="G2028">
        <v>1528.58</v>
      </c>
      <c r="H2028" s="10">
        <f t="shared" si="62"/>
        <v>488.05154163753036</v>
      </c>
      <c r="I2028" s="11">
        <f t="shared" si="63"/>
        <v>0.31928426489783351</v>
      </c>
      <c r="J2028" t="s">
        <v>24</v>
      </c>
      <c r="K2028" s="5">
        <v>37762</v>
      </c>
      <c r="L2028">
        <v>2</v>
      </c>
      <c r="M2028">
        <v>5</v>
      </c>
      <c r="N2028">
        <v>2003</v>
      </c>
      <c r="O2028" t="s">
        <v>492</v>
      </c>
      <c r="P2028">
        <v>41</v>
      </c>
      <c r="Q2028" t="s">
        <v>583</v>
      </c>
      <c r="R2028" t="s">
        <v>483</v>
      </c>
      <c r="S2028" t="s">
        <v>703</v>
      </c>
      <c r="T2028" t="s">
        <v>484</v>
      </c>
      <c r="U2028" t="s">
        <v>615</v>
      </c>
      <c r="V2028" t="s">
        <v>485</v>
      </c>
      <c r="W2028" t="s">
        <v>486</v>
      </c>
      <c r="X2028" t="s">
        <v>704</v>
      </c>
      <c r="Y2028" t="s">
        <v>31</v>
      </c>
      <c r="Z2028" t="s">
        <v>32</v>
      </c>
      <c r="AA2028" t="s">
        <v>106</v>
      </c>
      <c r="AB2028" t="s">
        <v>358</v>
      </c>
      <c r="AC2028" t="s">
        <v>35</v>
      </c>
    </row>
    <row r="2029" spans="1:29" x14ac:dyDescent="0.3">
      <c r="A2029">
        <v>10149</v>
      </c>
      <c r="B2029">
        <v>26</v>
      </c>
      <c r="C2029" s="10">
        <v>31.029729769326735</v>
      </c>
      <c r="D2029">
        <v>38.979999999999997</v>
      </c>
      <c r="E2029">
        <v>9</v>
      </c>
      <c r="F2029" t="str" cm="1">
        <f t="array" ref="F2029">_xlfn.IFS(G2029&lt;5000,"Small",AND(G2029&gt;=5000,G2029&lt;=10000),"Medium",G2029&gt;10000,"Large")</f>
        <v>Small</v>
      </c>
      <c r="G2029">
        <v>1013.48</v>
      </c>
      <c r="H2029" s="10">
        <f t="shared" si="62"/>
        <v>206.70702599750484</v>
      </c>
      <c r="I2029" s="11">
        <f t="shared" si="63"/>
        <v>0.20395767651804164</v>
      </c>
      <c r="J2029" s="1" t="s">
        <v>24</v>
      </c>
      <c r="K2029" s="5">
        <v>37876</v>
      </c>
      <c r="L2029">
        <v>3</v>
      </c>
      <c r="M2029">
        <v>9</v>
      </c>
      <c r="N2029">
        <v>2003</v>
      </c>
      <c r="O2029" t="s">
        <v>492</v>
      </c>
      <c r="P2029">
        <v>41</v>
      </c>
      <c r="Q2029" t="s">
        <v>583</v>
      </c>
      <c r="R2029" t="s">
        <v>471</v>
      </c>
      <c r="S2029" t="s">
        <v>701</v>
      </c>
      <c r="T2029" t="s">
        <v>472</v>
      </c>
      <c r="U2029" t="s">
        <v>615</v>
      </c>
      <c r="V2029" t="s">
        <v>473</v>
      </c>
      <c r="W2029" t="s">
        <v>53</v>
      </c>
      <c r="X2029" t="s">
        <v>623</v>
      </c>
      <c r="Y2029" t="s">
        <v>31</v>
      </c>
      <c r="Z2029" t="s">
        <v>32</v>
      </c>
      <c r="AA2029" t="s">
        <v>474</v>
      </c>
      <c r="AB2029" t="s">
        <v>358</v>
      </c>
      <c r="AC2029" t="s">
        <v>35</v>
      </c>
    </row>
    <row r="2030" spans="1:29" x14ac:dyDescent="0.3">
      <c r="A2030">
        <v>10162</v>
      </c>
      <c r="B2030">
        <v>37</v>
      </c>
      <c r="C2030" s="10">
        <v>32.092013763133863</v>
      </c>
      <c r="D2030">
        <v>38.979999999999997</v>
      </c>
      <c r="E2030">
        <v>7</v>
      </c>
      <c r="F2030" t="str" cm="1">
        <f t="array" ref="F2030">_xlfn.IFS(G2030&lt;5000,"Small",AND(G2030&gt;=5000,G2030&lt;=10000),"Medium",G2030&gt;10000,"Large")</f>
        <v>Small</v>
      </c>
      <c r="G2030">
        <v>1442.26</v>
      </c>
      <c r="H2030" s="10">
        <f t="shared" si="62"/>
        <v>254.85549076404709</v>
      </c>
      <c r="I2030" s="11">
        <f t="shared" si="63"/>
        <v>0.17670564999656588</v>
      </c>
      <c r="J2030" t="s">
        <v>24</v>
      </c>
      <c r="K2030" s="5">
        <v>37912</v>
      </c>
      <c r="L2030">
        <v>4</v>
      </c>
      <c r="M2030">
        <v>10</v>
      </c>
      <c r="N2030">
        <v>2003</v>
      </c>
      <c r="O2030" t="s">
        <v>492</v>
      </c>
      <c r="P2030">
        <v>41</v>
      </c>
      <c r="Q2030" t="s">
        <v>583</v>
      </c>
      <c r="R2030" t="s">
        <v>56</v>
      </c>
      <c r="S2030" t="s">
        <v>621</v>
      </c>
      <c r="T2030" t="s">
        <v>57</v>
      </c>
      <c r="U2030" t="s">
        <v>615</v>
      </c>
      <c r="V2030" t="s">
        <v>58</v>
      </c>
      <c r="W2030" t="s">
        <v>53</v>
      </c>
      <c r="X2030" t="s">
        <v>615</v>
      </c>
      <c r="Y2030" t="s">
        <v>31</v>
      </c>
      <c r="Z2030" t="s">
        <v>32</v>
      </c>
      <c r="AA2030" t="s">
        <v>59</v>
      </c>
      <c r="AB2030" t="s">
        <v>55</v>
      </c>
      <c r="AC2030" t="s">
        <v>35</v>
      </c>
    </row>
    <row r="2031" spans="1:29" x14ac:dyDescent="0.3">
      <c r="A2031">
        <v>10173</v>
      </c>
      <c r="B2031">
        <v>35</v>
      </c>
      <c r="C2031" s="10">
        <v>23.902712370811535</v>
      </c>
      <c r="D2031">
        <v>33.229999999999997</v>
      </c>
      <c r="E2031">
        <v>11</v>
      </c>
      <c r="F2031" t="str" cm="1">
        <f t="array" ref="F2031">_xlfn.IFS(G2031&lt;5000,"Small",AND(G2031&gt;=5000,G2031&lt;=10000),"Medium",G2031&gt;10000,"Large")</f>
        <v>Small</v>
      </c>
      <c r="G2031">
        <v>1163.05</v>
      </c>
      <c r="H2031" s="10">
        <f t="shared" si="62"/>
        <v>326.45506702159616</v>
      </c>
      <c r="I2031" s="11">
        <f t="shared" si="63"/>
        <v>0.28068876404419085</v>
      </c>
      <c r="J2031" s="1" t="s">
        <v>24</v>
      </c>
      <c r="K2031" s="5">
        <v>37930</v>
      </c>
      <c r="L2031">
        <v>4</v>
      </c>
      <c r="M2031">
        <v>11</v>
      </c>
      <c r="N2031">
        <v>2003</v>
      </c>
      <c r="O2031" t="s">
        <v>492</v>
      </c>
      <c r="P2031">
        <v>41</v>
      </c>
      <c r="Q2031" t="s">
        <v>583</v>
      </c>
      <c r="R2031" t="s">
        <v>494</v>
      </c>
      <c r="S2031" t="s">
        <v>762</v>
      </c>
      <c r="T2031" t="s">
        <v>495</v>
      </c>
      <c r="U2031" t="s">
        <v>615</v>
      </c>
      <c r="V2031" t="s">
        <v>496</v>
      </c>
      <c r="W2031" t="s">
        <v>615</v>
      </c>
      <c r="X2031" t="s">
        <v>706</v>
      </c>
      <c r="Y2031" t="s">
        <v>235</v>
      </c>
      <c r="Z2031" t="s">
        <v>40</v>
      </c>
      <c r="AA2031" t="s">
        <v>497</v>
      </c>
      <c r="AB2031" t="s">
        <v>498</v>
      </c>
      <c r="AC2031" t="s">
        <v>35</v>
      </c>
    </row>
    <row r="2032" spans="1:29" x14ac:dyDescent="0.3">
      <c r="A2032">
        <v>10182</v>
      </c>
      <c r="B2032">
        <v>23</v>
      </c>
      <c r="C2032" s="10">
        <v>27.356012984861326</v>
      </c>
      <c r="D2032">
        <v>42.26</v>
      </c>
      <c r="E2032">
        <v>8</v>
      </c>
      <c r="F2032" t="str" cm="1">
        <f t="array" ref="F2032">_xlfn.IFS(G2032&lt;5000,"Small",AND(G2032&gt;=5000,G2032&lt;=10000),"Medium",G2032&gt;10000,"Large")</f>
        <v>Small</v>
      </c>
      <c r="G2032">
        <v>971.98</v>
      </c>
      <c r="H2032" s="10">
        <f t="shared" si="62"/>
        <v>342.79170134818946</v>
      </c>
      <c r="I2032" s="11">
        <f t="shared" si="63"/>
        <v>0.35267361607048442</v>
      </c>
      <c r="J2032" s="1" t="s">
        <v>24</v>
      </c>
      <c r="K2032" s="5">
        <v>37937</v>
      </c>
      <c r="L2032">
        <v>4</v>
      </c>
      <c r="M2032">
        <v>11</v>
      </c>
      <c r="N2032">
        <v>2003</v>
      </c>
      <c r="O2032" t="s">
        <v>492</v>
      </c>
      <c r="P2032">
        <v>41</v>
      </c>
      <c r="Q2032" t="s">
        <v>583</v>
      </c>
      <c r="R2032" t="s">
        <v>246</v>
      </c>
      <c r="S2032" t="s">
        <v>661</v>
      </c>
      <c r="T2032" t="s">
        <v>247</v>
      </c>
      <c r="U2032" t="s">
        <v>615</v>
      </c>
      <c r="V2032" t="s">
        <v>248</v>
      </c>
      <c r="W2032" t="s">
        <v>53</v>
      </c>
      <c r="X2032" t="s">
        <v>634</v>
      </c>
      <c r="Y2032" t="s">
        <v>31</v>
      </c>
      <c r="Z2032" t="s">
        <v>32</v>
      </c>
      <c r="AA2032" t="s">
        <v>249</v>
      </c>
      <c r="AB2032" t="s">
        <v>250</v>
      </c>
      <c r="AC2032" t="s">
        <v>35</v>
      </c>
    </row>
    <row r="2033" spans="1:29" x14ac:dyDescent="0.3">
      <c r="A2033">
        <v>10193</v>
      </c>
      <c r="B2033">
        <v>22</v>
      </c>
      <c r="C2033" s="10">
        <v>25.817175385142914</v>
      </c>
      <c r="D2033">
        <v>41.03</v>
      </c>
      <c r="E2033">
        <v>12</v>
      </c>
      <c r="F2033" t="str" cm="1">
        <f t="array" ref="F2033">_xlfn.IFS(G2033&lt;5000,"Small",AND(G2033&gt;=5000,G2033&lt;=10000),"Medium",G2033&gt;10000,"Large")</f>
        <v>Small</v>
      </c>
      <c r="G2033">
        <v>902.66</v>
      </c>
      <c r="H2033" s="10">
        <f t="shared" si="62"/>
        <v>334.68214152685584</v>
      </c>
      <c r="I2033" s="11">
        <f t="shared" si="63"/>
        <v>0.37077320533407471</v>
      </c>
      <c r="J2033" t="s">
        <v>24</v>
      </c>
      <c r="K2033" s="5">
        <v>37946</v>
      </c>
      <c r="L2033">
        <v>4</v>
      </c>
      <c r="M2033">
        <v>11</v>
      </c>
      <c r="N2033">
        <v>2003</v>
      </c>
      <c r="O2033" t="s">
        <v>492</v>
      </c>
      <c r="P2033">
        <v>41</v>
      </c>
      <c r="Q2033" t="s">
        <v>583</v>
      </c>
      <c r="R2033" t="s">
        <v>499</v>
      </c>
      <c r="S2033" t="s">
        <v>763</v>
      </c>
      <c r="T2033" t="s">
        <v>500</v>
      </c>
      <c r="U2033" t="s">
        <v>615</v>
      </c>
      <c r="V2033" t="s">
        <v>501</v>
      </c>
      <c r="W2033" t="s">
        <v>87</v>
      </c>
      <c r="X2033" t="s">
        <v>707</v>
      </c>
      <c r="Y2033" t="s">
        <v>88</v>
      </c>
      <c r="Z2033" t="s">
        <v>89</v>
      </c>
      <c r="AA2033" t="s">
        <v>502</v>
      </c>
      <c r="AB2033" t="s">
        <v>503</v>
      </c>
      <c r="AC2033" t="s">
        <v>35</v>
      </c>
    </row>
    <row r="2034" spans="1:29" x14ac:dyDescent="0.3">
      <c r="A2034">
        <v>10204</v>
      </c>
      <c r="B2034">
        <v>39</v>
      </c>
      <c r="C2034" s="10">
        <v>28.613205739006258</v>
      </c>
      <c r="D2034">
        <v>33.229999999999997</v>
      </c>
      <c r="E2034">
        <v>2</v>
      </c>
      <c r="F2034" t="str" cm="1">
        <f t="array" ref="F2034">_xlfn.IFS(G2034&lt;5000,"Small",AND(G2034&gt;=5000,G2034&lt;=10000),"Medium",G2034&gt;10000,"Large")</f>
        <v>Small</v>
      </c>
      <c r="G2034">
        <v>1295.97</v>
      </c>
      <c r="H2034" s="10">
        <f t="shared" si="62"/>
        <v>180.05497617875608</v>
      </c>
      <c r="I2034" s="11">
        <f t="shared" si="63"/>
        <v>0.13893452485686866</v>
      </c>
      <c r="J2034" s="1" t="s">
        <v>24</v>
      </c>
      <c r="K2034" s="5">
        <v>37957</v>
      </c>
      <c r="L2034">
        <v>4</v>
      </c>
      <c r="M2034">
        <v>12</v>
      </c>
      <c r="N2034">
        <v>2003</v>
      </c>
      <c r="O2034" t="s">
        <v>492</v>
      </c>
      <c r="P2034">
        <v>41</v>
      </c>
      <c r="Q2034" t="s">
        <v>583</v>
      </c>
      <c r="R2034" t="s">
        <v>425</v>
      </c>
      <c r="S2034" t="s">
        <v>692</v>
      </c>
      <c r="T2034" t="s">
        <v>426</v>
      </c>
      <c r="U2034" t="s">
        <v>427</v>
      </c>
      <c r="V2034" t="s">
        <v>29</v>
      </c>
      <c r="W2034" t="s">
        <v>30</v>
      </c>
      <c r="X2034" t="s">
        <v>616</v>
      </c>
      <c r="Y2034" t="s">
        <v>31</v>
      </c>
      <c r="Z2034" t="s">
        <v>32</v>
      </c>
      <c r="AA2034" t="s">
        <v>54</v>
      </c>
      <c r="AB2034" t="s">
        <v>428</v>
      </c>
      <c r="AC2034" t="s">
        <v>35</v>
      </c>
    </row>
    <row r="2035" spans="1:29" x14ac:dyDescent="0.3">
      <c r="A2035">
        <v>10214</v>
      </c>
      <c r="B2035">
        <v>44</v>
      </c>
      <c r="C2035" s="10">
        <v>29.496135356550088</v>
      </c>
      <c r="D2035">
        <v>34.880000000000003</v>
      </c>
      <c r="E2035">
        <v>5</v>
      </c>
      <c r="F2035" t="str" cm="1">
        <f t="array" ref="F2035">_xlfn.IFS(G2035&lt;5000,"Small",AND(G2035&gt;=5000,G2035&lt;=10000),"Medium",G2035&gt;10000,"Large")</f>
        <v>Small</v>
      </c>
      <c r="G2035">
        <v>1534.72</v>
      </c>
      <c r="H2035" s="10">
        <f t="shared" si="62"/>
        <v>236.89004431179615</v>
      </c>
      <c r="I2035" s="11">
        <f t="shared" si="63"/>
        <v>0.15435391753010069</v>
      </c>
      <c r="J2035" t="s">
        <v>24</v>
      </c>
      <c r="K2035" s="5">
        <v>38012</v>
      </c>
      <c r="L2035">
        <v>1</v>
      </c>
      <c r="M2035">
        <v>1</v>
      </c>
      <c r="N2035">
        <v>2004</v>
      </c>
      <c r="O2035" t="s">
        <v>492</v>
      </c>
      <c r="P2035">
        <v>41</v>
      </c>
      <c r="Q2035" t="s">
        <v>583</v>
      </c>
      <c r="R2035" t="s">
        <v>175</v>
      </c>
      <c r="S2035" t="s">
        <v>726</v>
      </c>
      <c r="T2035" t="s">
        <v>176</v>
      </c>
      <c r="U2035" t="s">
        <v>615</v>
      </c>
      <c r="V2035" t="s">
        <v>163</v>
      </c>
      <c r="W2035" t="s">
        <v>615</v>
      </c>
      <c r="X2035" t="s">
        <v>647</v>
      </c>
      <c r="Y2035" t="s">
        <v>164</v>
      </c>
      <c r="Z2035" t="s">
        <v>40</v>
      </c>
      <c r="AA2035" t="s">
        <v>177</v>
      </c>
      <c r="AB2035" t="s">
        <v>178</v>
      </c>
      <c r="AC2035" t="s">
        <v>35</v>
      </c>
    </row>
    <row r="2036" spans="1:29" x14ac:dyDescent="0.3">
      <c r="A2036">
        <v>10227</v>
      </c>
      <c r="B2036">
        <v>27</v>
      </c>
      <c r="C2036" s="10">
        <v>31.097132928327127</v>
      </c>
      <c r="D2036">
        <v>43.9</v>
      </c>
      <c r="E2036">
        <v>8</v>
      </c>
      <c r="F2036" t="str" cm="1">
        <f t="array" ref="F2036">_xlfn.IFS(G2036&lt;5000,"Small",AND(G2036&gt;=5000,G2036&lt;=10000),"Medium",G2036&gt;10000,"Large")</f>
        <v>Small</v>
      </c>
      <c r="G2036">
        <v>1185.3</v>
      </c>
      <c r="H2036" s="10">
        <f t="shared" si="62"/>
        <v>345.67741093516747</v>
      </c>
      <c r="I2036" s="11">
        <f t="shared" si="63"/>
        <v>0.29163706313605625</v>
      </c>
      <c r="J2036" s="1" t="s">
        <v>24</v>
      </c>
      <c r="K2036" s="5">
        <v>38048</v>
      </c>
      <c r="L2036">
        <v>1</v>
      </c>
      <c r="M2036">
        <v>3</v>
      </c>
      <c r="N2036">
        <v>2004</v>
      </c>
      <c r="O2036" t="s">
        <v>492</v>
      </c>
      <c r="P2036">
        <v>41</v>
      </c>
      <c r="Q2036" t="s">
        <v>583</v>
      </c>
      <c r="R2036" t="s">
        <v>200</v>
      </c>
      <c r="S2036" t="s">
        <v>728</v>
      </c>
      <c r="T2036" t="s">
        <v>201</v>
      </c>
      <c r="U2036" t="s">
        <v>615</v>
      </c>
      <c r="V2036" t="s">
        <v>202</v>
      </c>
      <c r="W2036" t="s">
        <v>615</v>
      </c>
      <c r="X2036" t="s">
        <v>654</v>
      </c>
      <c r="Y2036" t="s">
        <v>39</v>
      </c>
      <c r="Z2036" t="s">
        <v>40</v>
      </c>
      <c r="AA2036" t="s">
        <v>203</v>
      </c>
      <c r="AB2036" t="s">
        <v>204</v>
      </c>
      <c r="AC2036" t="s">
        <v>35</v>
      </c>
    </row>
    <row r="2037" spans="1:29" x14ac:dyDescent="0.3">
      <c r="A2037">
        <v>10242</v>
      </c>
      <c r="B2037">
        <v>46</v>
      </c>
      <c r="C2037" s="10">
        <v>25.60568098952691</v>
      </c>
      <c r="D2037">
        <v>36.93</v>
      </c>
      <c r="E2037">
        <v>1</v>
      </c>
      <c r="F2037" t="str" cm="1">
        <f t="array" ref="F2037">_xlfn.IFS(G2037&lt;5000,"Small",AND(G2037&gt;=5000,G2037&lt;=10000),"Medium",G2037&gt;10000,"Large")</f>
        <v>Small</v>
      </c>
      <c r="G2037">
        <v>1698.78</v>
      </c>
      <c r="H2037" s="10">
        <f t="shared" si="62"/>
        <v>520.91867448176208</v>
      </c>
      <c r="I2037" s="11">
        <f t="shared" si="63"/>
        <v>0.30664281100658242</v>
      </c>
      <c r="J2037" t="s">
        <v>24</v>
      </c>
      <c r="K2037" s="5">
        <v>38097</v>
      </c>
      <c r="L2037">
        <v>2</v>
      </c>
      <c r="M2037">
        <v>4</v>
      </c>
      <c r="N2037">
        <v>2004</v>
      </c>
      <c r="O2037" t="s">
        <v>492</v>
      </c>
      <c r="P2037">
        <v>41</v>
      </c>
      <c r="Q2037" t="s">
        <v>583</v>
      </c>
      <c r="R2037" t="s">
        <v>453</v>
      </c>
      <c r="S2037" t="s">
        <v>697</v>
      </c>
      <c r="T2037" t="s">
        <v>454</v>
      </c>
      <c r="U2037" t="s">
        <v>455</v>
      </c>
      <c r="V2037" t="s">
        <v>29</v>
      </c>
      <c r="W2037" t="s">
        <v>30</v>
      </c>
      <c r="X2037" t="s">
        <v>616</v>
      </c>
      <c r="Y2037" t="s">
        <v>31</v>
      </c>
      <c r="Z2037" t="s">
        <v>32</v>
      </c>
      <c r="AA2037" t="s">
        <v>456</v>
      </c>
      <c r="AB2037" t="s">
        <v>457</v>
      </c>
      <c r="AC2037" t="s">
        <v>35</v>
      </c>
    </row>
    <row r="2038" spans="1:29" x14ac:dyDescent="0.3">
      <c r="A2038">
        <v>10280</v>
      </c>
      <c r="B2038">
        <v>33</v>
      </c>
      <c r="C2038" s="10">
        <v>37.430908924127465</v>
      </c>
      <c r="D2038">
        <v>41.85</v>
      </c>
      <c r="E2038">
        <v>14</v>
      </c>
      <c r="F2038" t="str" cm="1">
        <f t="array" ref="F2038">_xlfn.IFS(G2038&lt;5000,"Small",AND(G2038&gt;=5000,G2038&lt;=10000),"Medium",G2038&gt;10000,"Large")</f>
        <v>Small</v>
      </c>
      <c r="G2038">
        <v>1381.05</v>
      </c>
      <c r="H2038" s="10">
        <f t="shared" si="62"/>
        <v>145.8300055037937</v>
      </c>
      <c r="I2038" s="11">
        <f t="shared" si="63"/>
        <v>0.10559357409492322</v>
      </c>
      <c r="J2038" t="s">
        <v>24</v>
      </c>
      <c r="K2038" s="5">
        <v>38216</v>
      </c>
      <c r="L2038">
        <v>3</v>
      </c>
      <c r="M2038">
        <v>8</v>
      </c>
      <c r="N2038">
        <v>2004</v>
      </c>
      <c r="O2038" t="s">
        <v>492</v>
      </c>
      <c r="P2038">
        <v>41</v>
      </c>
      <c r="Q2038" t="s">
        <v>583</v>
      </c>
      <c r="R2038" t="s">
        <v>232</v>
      </c>
      <c r="S2038" t="s">
        <v>731</v>
      </c>
      <c r="T2038" t="s">
        <v>233</v>
      </c>
      <c r="U2038" t="s">
        <v>615</v>
      </c>
      <c r="V2038" t="s">
        <v>234</v>
      </c>
      <c r="W2038" t="s">
        <v>615</v>
      </c>
      <c r="X2038" t="s">
        <v>659</v>
      </c>
      <c r="Y2038" t="s">
        <v>235</v>
      </c>
      <c r="Z2038" t="s">
        <v>40</v>
      </c>
      <c r="AA2038" t="s">
        <v>236</v>
      </c>
      <c r="AB2038" t="s">
        <v>237</v>
      </c>
      <c r="AC2038" t="s">
        <v>35</v>
      </c>
    </row>
    <row r="2039" spans="1:29" x14ac:dyDescent="0.3">
      <c r="A2039">
        <v>10288</v>
      </c>
      <c r="B2039">
        <v>33</v>
      </c>
      <c r="C2039" s="10">
        <v>32.389191520177619</v>
      </c>
      <c r="D2039">
        <v>40.619999999999997</v>
      </c>
      <c r="E2039">
        <v>3</v>
      </c>
      <c r="F2039" t="str" cm="1">
        <f t="array" ref="F2039">_xlfn.IFS(G2039&lt;5000,"Small",AND(G2039&gt;=5000,G2039&lt;=10000),"Medium",G2039&gt;10000,"Large")</f>
        <v>Small</v>
      </c>
      <c r="G2039">
        <v>1340.46</v>
      </c>
      <c r="H2039" s="10">
        <f t="shared" si="62"/>
        <v>271.61667983413872</v>
      </c>
      <c r="I2039" s="11">
        <f t="shared" si="63"/>
        <v>0.20262945543629704</v>
      </c>
      <c r="J2039" s="1" t="s">
        <v>24</v>
      </c>
      <c r="K2039" s="5">
        <v>38231</v>
      </c>
      <c r="L2039">
        <v>3</v>
      </c>
      <c r="M2039">
        <v>9</v>
      </c>
      <c r="N2039">
        <v>2004</v>
      </c>
      <c r="O2039" t="s">
        <v>492</v>
      </c>
      <c r="P2039">
        <v>41</v>
      </c>
      <c r="Q2039" t="s">
        <v>583</v>
      </c>
      <c r="R2039" t="s">
        <v>374</v>
      </c>
      <c r="S2039" s="2" t="s">
        <v>684</v>
      </c>
      <c r="T2039" t="s">
        <v>375</v>
      </c>
      <c r="U2039" t="s">
        <v>376</v>
      </c>
      <c r="V2039" t="s">
        <v>181</v>
      </c>
      <c r="W2039" t="s">
        <v>615</v>
      </c>
      <c r="X2039" t="s">
        <v>685</v>
      </c>
      <c r="Y2039" t="s">
        <v>181</v>
      </c>
      <c r="Z2039" t="s">
        <v>89</v>
      </c>
      <c r="AA2039" t="s">
        <v>377</v>
      </c>
      <c r="AB2039" t="s">
        <v>378</v>
      </c>
      <c r="AC2039" t="s">
        <v>35</v>
      </c>
    </row>
    <row r="2040" spans="1:29" x14ac:dyDescent="0.3">
      <c r="A2040">
        <v>10303</v>
      </c>
      <c r="B2040">
        <v>24</v>
      </c>
      <c r="C2040" s="10">
        <v>32.368136394776421</v>
      </c>
      <c r="D2040">
        <v>40.21</v>
      </c>
      <c r="E2040">
        <v>1</v>
      </c>
      <c r="F2040" t="str" cm="1">
        <f t="array" ref="F2040">_xlfn.IFS(G2040&lt;5000,"Small",AND(G2040&gt;=5000,G2040&lt;=10000),"Medium",G2040&gt;10000,"Large")</f>
        <v>Small</v>
      </c>
      <c r="G2040">
        <v>965.04</v>
      </c>
      <c r="H2040" s="10">
        <f t="shared" si="62"/>
        <v>188.20472652536591</v>
      </c>
      <c r="I2040" s="11">
        <f t="shared" si="63"/>
        <v>0.19502272084614722</v>
      </c>
      <c r="J2040" s="1" t="s">
        <v>24</v>
      </c>
      <c r="K2040" s="5">
        <v>38266</v>
      </c>
      <c r="L2040">
        <v>4</v>
      </c>
      <c r="M2040">
        <v>10</v>
      </c>
      <c r="N2040">
        <v>2004</v>
      </c>
      <c r="O2040" t="s">
        <v>492</v>
      </c>
      <c r="P2040">
        <v>41</v>
      </c>
      <c r="Q2040" t="s">
        <v>583</v>
      </c>
      <c r="R2040" t="s">
        <v>466</v>
      </c>
      <c r="S2040" t="s">
        <v>759</v>
      </c>
      <c r="T2040" t="s">
        <v>467</v>
      </c>
      <c r="U2040" t="s">
        <v>615</v>
      </c>
      <c r="V2040" t="s">
        <v>468</v>
      </c>
      <c r="W2040" t="s">
        <v>615</v>
      </c>
      <c r="X2040" t="s">
        <v>700</v>
      </c>
      <c r="Y2040" t="s">
        <v>164</v>
      </c>
      <c r="Z2040" t="s">
        <v>40</v>
      </c>
      <c r="AA2040" t="s">
        <v>469</v>
      </c>
      <c r="AB2040" t="s">
        <v>470</v>
      </c>
      <c r="AC2040" t="s">
        <v>35</v>
      </c>
    </row>
    <row r="2041" spans="1:29" x14ac:dyDescent="0.3">
      <c r="A2041">
        <v>10312</v>
      </c>
      <c r="B2041">
        <v>31</v>
      </c>
      <c r="C2041" s="10">
        <v>31.522563504774418</v>
      </c>
      <c r="D2041">
        <v>35.29</v>
      </c>
      <c r="E2041">
        <v>15</v>
      </c>
      <c r="F2041" t="str" cm="1">
        <f t="array" ref="F2041">_xlfn.IFS(G2041&lt;5000,"Small",AND(G2041&gt;=5000,G2041&lt;=10000),"Medium",G2041&gt;10000,"Large")</f>
        <v>Small</v>
      </c>
      <c r="G2041">
        <v>1093.99</v>
      </c>
      <c r="H2041" s="10">
        <f t="shared" si="62"/>
        <v>116.79053135199308</v>
      </c>
      <c r="I2041" s="11">
        <f t="shared" si="63"/>
        <v>0.10675648895510295</v>
      </c>
      <c r="J2041" t="s">
        <v>24</v>
      </c>
      <c r="K2041" s="5">
        <v>38281</v>
      </c>
      <c r="L2041">
        <v>4</v>
      </c>
      <c r="M2041">
        <v>10</v>
      </c>
      <c r="N2041">
        <v>2004</v>
      </c>
      <c r="O2041" t="s">
        <v>492</v>
      </c>
      <c r="P2041">
        <v>41</v>
      </c>
      <c r="Q2041" t="s">
        <v>583</v>
      </c>
      <c r="R2041" t="s">
        <v>246</v>
      </c>
      <c r="S2041" t="s">
        <v>661</v>
      </c>
      <c r="T2041" t="s">
        <v>247</v>
      </c>
      <c r="U2041" t="s">
        <v>615</v>
      </c>
      <c r="V2041" t="s">
        <v>248</v>
      </c>
      <c r="W2041" t="s">
        <v>53</v>
      </c>
      <c r="X2041" t="s">
        <v>634</v>
      </c>
      <c r="Y2041" t="s">
        <v>31</v>
      </c>
      <c r="Z2041" t="s">
        <v>32</v>
      </c>
      <c r="AA2041" t="s">
        <v>249</v>
      </c>
      <c r="AB2041" t="s">
        <v>250</v>
      </c>
      <c r="AC2041" t="s">
        <v>35</v>
      </c>
    </row>
    <row r="2042" spans="1:29" x14ac:dyDescent="0.3">
      <c r="A2042">
        <v>10332</v>
      </c>
      <c r="B2042">
        <v>41</v>
      </c>
      <c r="C2042" s="10">
        <v>53.446518548500372</v>
      </c>
      <c r="D2042">
        <v>77.239999999999995</v>
      </c>
      <c r="E2042">
        <v>14</v>
      </c>
      <c r="F2042" t="str" cm="1">
        <f t="array" ref="F2042">_xlfn.IFS(G2042&lt;5000,"Small",AND(G2042&gt;=5000,G2042&lt;=10000),"Medium",G2042&gt;10000,"Large")</f>
        <v>Small</v>
      </c>
      <c r="G2042">
        <v>3166.84</v>
      </c>
      <c r="H2042" s="10">
        <f t="shared" si="62"/>
        <v>975.53273951148503</v>
      </c>
      <c r="I2042" s="11">
        <f t="shared" si="63"/>
        <v>0.30804610890082385</v>
      </c>
      <c r="J2042" t="s">
        <v>24</v>
      </c>
      <c r="K2042" s="5">
        <v>38308</v>
      </c>
      <c r="L2042">
        <v>4</v>
      </c>
      <c r="M2042">
        <v>11</v>
      </c>
      <c r="N2042">
        <v>2004</v>
      </c>
      <c r="O2042" t="s">
        <v>492</v>
      </c>
      <c r="P2042">
        <v>41</v>
      </c>
      <c r="Q2042" t="s">
        <v>583</v>
      </c>
      <c r="R2042" t="s">
        <v>440</v>
      </c>
      <c r="S2042" t="s">
        <v>757</v>
      </c>
      <c r="T2042" t="s">
        <v>441</v>
      </c>
      <c r="U2042" t="s">
        <v>615</v>
      </c>
      <c r="V2042" t="s">
        <v>442</v>
      </c>
      <c r="W2042" t="s">
        <v>615</v>
      </c>
      <c r="X2042" t="s">
        <v>758</v>
      </c>
      <c r="Y2042" t="s">
        <v>157</v>
      </c>
      <c r="Z2042" t="s">
        <v>40</v>
      </c>
      <c r="AA2042" t="s">
        <v>443</v>
      </c>
      <c r="AB2042" t="s">
        <v>87</v>
      </c>
      <c r="AC2042" t="s">
        <v>49</v>
      </c>
    </row>
    <row r="2043" spans="1:29" x14ac:dyDescent="0.3">
      <c r="A2043">
        <v>10346</v>
      </c>
      <c r="B2043">
        <v>22</v>
      </c>
      <c r="C2043" s="10">
        <v>61.940566093986284</v>
      </c>
      <c r="D2043">
        <v>97.44</v>
      </c>
      <c r="E2043">
        <v>4</v>
      </c>
      <c r="F2043" t="str" cm="1">
        <f t="array" ref="F2043">_xlfn.IFS(G2043&lt;5000,"Small",AND(G2043&gt;=5000,G2043&lt;=10000),"Medium",G2043&gt;10000,"Large")</f>
        <v>Small</v>
      </c>
      <c r="G2043">
        <v>2143.6799999999998</v>
      </c>
      <c r="H2043" s="10">
        <f t="shared" si="62"/>
        <v>780.9875459323016</v>
      </c>
      <c r="I2043" s="11">
        <f t="shared" si="63"/>
        <v>0.36432095552148719</v>
      </c>
      <c r="J2043" t="s">
        <v>24</v>
      </c>
      <c r="K2043" s="5">
        <v>38320</v>
      </c>
      <c r="L2043">
        <v>4</v>
      </c>
      <c r="M2043">
        <v>11</v>
      </c>
      <c r="N2043">
        <v>2004</v>
      </c>
      <c r="O2043" t="s">
        <v>492</v>
      </c>
      <c r="P2043">
        <v>41</v>
      </c>
      <c r="Q2043" t="s">
        <v>583</v>
      </c>
      <c r="R2043" t="s">
        <v>483</v>
      </c>
      <c r="S2043" t="s">
        <v>703</v>
      </c>
      <c r="T2043" t="s">
        <v>484</v>
      </c>
      <c r="U2043" t="s">
        <v>615</v>
      </c>
      <c r="V2043" t="s">
        <v>485</v>
      </c>
      <c r="W2043" t="s">
        <v>486</v>
      </c>
      <c r="X2043" t="s">
        <v>704</v>
      </c>
      <c r="Y2043" t="s">
        <v>31</v>
      </c>
      <c r="Z2043" t="s">
        <v>32</v>
      </c>
      <c r="AA2043" t="s">
        <v>106</v>
      </c>
      <c r="AB2043" t="s">
        <v>358</v>
      </c>
      <c r="AC2043" t="s">
        <v>35</v>
      </c>
    </row>
    <row r="2044" spans="1:29" x14ac:dyDescent="0.3">
      <c r="A2044">
        <v>10368</v>
      </c>
      <c r="B2044">
        <v>46</v>
      </c>
      <c r="C2044" s="10">
        <v>31.759370118454232</v>
      </c>
      <c r="D2044">
        <v>37.340000000000003</v>
      </c>
      <c r="E2044">
        <v>3</v>
      </c>
      <c r="F2044" t="str" cm="1">
        <f t="array" ref="F2044">_xlfn.IFS(G2044&lt;5000,"Small",AND(G2044&gt;=5000,G2044&lt;=10000),"Medium",G2044&gt;10000,"Large")</f>
        <v>Small</v>
      </c>
      <c r="G2044">
        <v>1717.64</v>
      </c>
      <c r="H2044" s="10">
        <f t="shared" si="62"/>
        <v>256.70897455110548</v>
      </c>
      <c r="I2044" s="11">
        <f t="shared" si="63"/>
        <v>0.14945446924332542</v>
      </c>
      <c r="J2044" t="s">
        <v>24</v>
      </c>
      <c r="K2044" s="5">
        <v>38371</v>
      </c>
      <c r="L2044">
        <v>1</v>
      </c>
      <c r="M2044">
        <v>1</v>
      </c>
      <c r="N2044">
        <v>2005</v>
      </c>
      <c r="O2044" t="s">
        <v>492</v>
      </c>
      <c r="P2044">
        <v>41</v>
      </c>
      <c r="Q2044" t="s">
        <v>583</v>
      </c>
      <c r="R2044" t="s">
        <v>246</v>
      </c>
      <c r="S2044" t="s">
        <v>661</v>
      </c>
      <c r="T2044" t="s">
        <v>247</v>
      </c>
      <c r="U2044" t="s">
        <v>615</v>
      </c>
      <c r="V2044" t="s">
        <v>248</v>
      </c>
      <c r="W2044" t="s">
        <v>53</v>
      </c>
      <c r="X2044" t="s">
        <v>634</v>
      </c>
      <c r="Y2044" t="s">
        <v>31</v>
      </c>
      <c r="Z2044" t="s">
        <v>32</v>
      </c>
      <c r="AA2044" t="s">
        <v>249</v>
      </c>
      <c r="AB2044" t="s">
        <v>250</v>
      </c>
      <c r="AC2044" t="s">
        <v>35</v>
      </c>
    </row>
    <row r="2045" spans="1:29" x14ac:dyDescent="0.3">
      <c r="A2045">
        <v>10380</v>
      </c>
      <c r="B2045">
        <v>43</v>
      </c>
      <c r="C2045" s="10">
        <v>67.899985192686358</v>
      </c>
      <c r="D2045">
        <v>95.03</v>
      </c>
      <c r="E2045">
        <v>12</v>
      </c>
      <c r="F2045" t="str" cm="1">
        <f t="array" ref="F2045">_xlfn.IFS(G2045&lt;5000,"Small",AND(G2045&gt;=5000,G2045&lt;=10000),"Medium",G2045&gt;10000,"Large")</f>
        <v>Small</v>
      </c>
      <c r="G2045">
        <v>4086.29</v>
      </c>
      <c r="H2045" s="10">
        <f t="shared" si="62"/>
        <v>1166.5906367144867</v>
      </c>
      <c r="I2045" s="11">
        <f t="shared" si="63"/>
        <v>0.28548894882998677</v>
      </c>
      <c r="J2045" t="s">
        <v>24</v>
      </c>
      <c r="K2045" s="5">
        <v>38399</v>
      </c>
      <c r="L2045">
        <v>1</v>
      </c>
      <c r="M2045">
        <v>2</v>
      </c>
      <c r="N2045">
        <v>2005</v>
      </c>
      <c r="O2045" t="s">
        <v>492</v>
      </c>
      <c r="P2045">
        <v>41</v>
      </c>
      <c r="Q2045" t="s">
        <v>583</v>
      </c>
      <c r="R2045" t="s">
        <v>161</v>
      </c>
      <c r="S2045" t="s">
        <v>723</v>
      </c>
      <c r="T2045" t="s">
        <v>162</v>
      </c>
      <c r="U2045" t="s">
        <v>615</v>
      </c>
      <c r="V2045" t="s">
        <v>163</v>
      </c>
      <c r="W2045" t="s">
        <v>615</v>
      </c>
      <c r="X2045" t="s">
        <v>646</v>
      </c>
      <c r="Y2045" t="s">
        <v>164</v>
      </c>
      <c r="Z2045" t="s">
        <v>40</v>
      </c>
      <c r="AA2045" t="s">
        <v>165</v>
      </c>
      <c r="AB2045" t="s">
        <v>166</v>
      </c>
      <c r="AC2045" t="s">
        <v>49</v>
      </c>
    </row>
    <row r="2046" spans="1:29" x14ac:dyDescent="0.3">
      <c r="A2046">
        <v>10408</v>
      </c>
      <c r="B2046">
        <v>15</v>
      </c>
      <c r="C2046" s="10">
        <v>25.645016131740949</v>
      </c>
      <c r="D2046">
        <v>36.93</v>
      </c>
      <c r="E2046">
        <v>1</v>
      </c>
      <c r="F2046" t="str" cm="1">
        <f t="array" ref="F2046">_xlfn.IFS(G2046&lt;5000,"Small",AND(G2046&gt;=5000,G2046&lt;=10000),"Medium",G2046&gt;10000,"Large")</f>
        <v>Small</v>
      </c>
      <c r="G2046">
        <v>553.95000000000005</v>
      </c>
      <c r="H2046" s="10">
        <f t="shared" si="62"/>
        <v>169.27475802388579</v>
      </c>
      <c r="I2046" s="11">
        <f t="shared" si="63"/>
        <v>0.30557768394960877</v>
      </c>
      <c r="J2046" t="s">
        <v>24</v>
      </c>
      <c r="K2046" s="5">
        <v>38464</v>
      </c>
      <c r="L2046">
        <v>2</v>
      </c>
      <c r="M2046">
        <v>4</v>
      </c>
      <c r="N2046">
        <v>2005</v>
      </c>
      <c r="O2046" t="s">
        <v>492</v>
      </c>
      <c r="P2046">
        <v>41</v>
      </c>
      <c r="Q2046" t="s">
        <v>583</v>
      </c>
      <c r="R2046" t="s">
        <v>224</v>
      </c>
      <c r="S2046" t="s">
        <v>225</v>
      </c>
      <c r="T2046" t="s">
        <v>226</v>
      </c>
      <c r="U2046" t="s">
        <v>615</v>
      </c>
      <c r="V2046" t="s">
        <v>227</v>
      </c>
      <c r="W2046" t="s">
        <v>228</v>
      </c>
      <c r="X2046" t="s">
        <v>229</v>
      </c>
      <c r="Y2046" t="s">
        <v>182</v>
      </c>
      <c r="Z2046" t="s">
        <v>182</v>
      </c>
      <c r="AA2046" t="s">
        <v>230</v>
      </c>
      <c r="AB2046" t="s">
        <v>231</v>
      </c>
      <c r="AC2046" t="s">
        <v>35</v>
      </c>
    </row>
    <row r="2047" spans="1:29" x14ac:dyDescent="0.3">
      <c r="A2047">
        <v>10420</v>
      </c>
      <c r="B2047">
        <v>15</v>
      </c>
      <c r="C2047" s="10">
        <v>31.520521207044641</v>
      </c>
      <c r="D2047">
        <v>43.49</v>
      </c>
      <c r="E2047">
        <v>3</v>
      </c>
      <c r="F2047" t="str" cm="1">
        <f t="array" ref="F2047">_xlfn.IFS(G2047&lt;5000,"Small",AND(G2047&gt;=5000,G2047&lt;=10000),"Medium",G2047&gt;10000,"Large")</f>
        <v>Small</v>
      </c>
      <c r="G2047">
        <v>652.35</v>
      </c>
      <c r="H2047" s="10">
        <f t="shared" si="62"/>
        <v>179.54218189433038</v>
      </c>
      <c r="I2047" s="11">
        <f t="shared" si="63"/>
        <v>0.27522370183847683</v>
      </c>
      <c r="J2047" t="s">
        <v>271</v>
      </c>
      <c r="K2047" s="5">
        <v>38501</v>
      </c>
      <c r="L2047">
        <v>2</v>
      </c>
      <c r="M2047">
        <v>5</v>
      </c>
      <c r="N2047">
        <v>2005</v>
      </c>
      <c r="O2047" t="s">
        <v>492</v>
      </c>
      <c r="P2047">
        <v>41</v>
      </c>
      <c r="Q2047" t="s">
        <v>583</v>
      </c>
      <c r="R2047" t="s">
        <v>141</v>
      </c>
      <c r="S2047" t="s">
        <v>142</v>
      </c>
      <c r="T2047" t="s">
        <v>143</v>
      </c>
      <c r="U2047" t="s">
        <v>144</v>
      </c>
      <c r="V2047" t="s">
        <v>145</v>
      </c>
      <c r="W2047" t="s">
        <v>146</v>
      </c>
      <c r="X2047" t="s">
        <v>643</v>
      </c>
      <c r="Y2047" t="s">
        <v>88</v>
      </c>
      <c r="Z2047" t="s">
        <v>89</v>
      </c>
      <c r="AA2047" t="s">
        <v>147</v>
      </c>
      <c r="AB2047" t="s">
        <v>148</v>
      </c>
      <c r="AC2047" t="s">
        <v>35</v>
      </c>
    </row>
    <row r="2048" spans="1:29" x14ac:dyDescent="0.3">
      <c r="A2048">
        <v>10104</v>
      </c>
      <c r="B2048">
        <v>26</v>
      </c>
      <c r="C2048" s="10">
        <v>70.499032176093152</v>
      </c>
      <c r="D2048">
        <v>100</v>
      </c>
      <c r="E2048">
        <v>5</v>
      </c>
      <c r="F2048" t="str" cm="1">
        <f t="array" ref="F2048">_xlfn.IFS(G2048&lt;5000,"Small",AND(G2048&gt;=5000,G2048&lt;=10000),"Medium",G2048&gt;10000,"Large")</f>
        <v>Small</v>
      </c>
      <c r="G2048">
        <v>2921.62</v>
      </c>
      <c r="H2048" s="10">
        <f t="shared" si="62"/>
        <v>1088.645163421578</v>
      </c>
      <c r="I2048" s="11">
        <f t="shared" si="63"/>
        <v>0.3726169602554672</v>
      </c>
      <c r="J2048" t="s">
        <v>24</v>
      </c>
      <c r="K2048" s="5">
        <v>37652</v>
      </c>
      <c r="L2048">
        <v>1</v>
      </c>
      <c r="M2048">
        <v>1</v>
      </c>
      <c r="N2048">
        <v>2003</v>
      </c>
      <c r="O2048" t="s">
        <v>167</v>
      </c>
      <c r="P2048">
        <v>118</v>
      </c>
      <c r="Q2048" t="s">
        <v>584</v>
      </c>
      <c r="R2048" t="s">
        <v>161</v>
      </c>
      <c r="S2048" t="s">
        <v>723</v>
      </c>
      <c r="T2048" t="s">
        <v>162</v>
      </c>
      <c r="U2048" t="s">
        <v>615</v>
      </c>
      <c r="V2048" t="s">
        <v>163</v>
      </c>
      <c r="W2048" t="s">
        <v>615</v>
      </c>
      <c r="X2048" t="s">
        <v>646</v>
      </c>
      <c r="Y2048" t="s">
        <v>164</v>
      </c>
      <c r="Z2048" t="s">
        <v>40</v>
      </c>
      <c r="AA2048" t="s">
        <v>165</v>
      </c>
      <c r="AB2048" t="s">
        <v>166</v>
      </c>
      <c r="AC2048" t="s">
        <v>35</v>
      </c>
    </row>
    <row r="2049" spans="1:29" x14ac:dyDescent="0.3">
      <c r="A2049">
        <v>10115</v>
      </c>
      <c r="B2049">
        <v>44</v>
      </c>
      <c r="C2049" s="10">
        <v>65.090939154049238</v>
      </c>
      <c r="D2049">
        <v>100</v>
      </c>
      <c r="E2049">
        <v>1</v>
      </c>
      <c r="F2049" t="str" cm="1">
        <f t="array" ref="F2049">_xlfn.IFS(G2049&lt;5000,"Small",AND(G2049&gt;=5000,G2049&lt;=10000),"Medium",G2049&gt;10000,"Large")</f>
        <v>Medium</v>
      </c>
      <c r="G2049">
        <v>5568.64</v>
      </c>
      <c r="H2049" s="10">
        <f t="shared" si="62"/>
        <v>2704.6386772218339</v>
      </c>
      <c r="I2049" s="11">
        <f t="shared" si="63"/>
        <v>0.48569106230997761</v>
      </c>
      <c r="J2049" s="1" t="s">
        <v>24</v>
      </c>
      <c r="K2049" s="5">
        <v>37715</v>
      </c>
      <c r="L2049">
        <v>2</v>
      </c>
      <c r="M2049">
        <v>4</v>
      </c>
      <c r="N2049">
        <v>2003</v>
      </c>
      <c r="O2049" t="s">
        <v>167</v>
      </c>
      <c r="P2049">
        <v>118</v>
      </c>
      <c r="Q2049" t="s">
        <v>584</v>
      </c>
      <c r="R2049" t="s">
        <v>185</v>
      </c>
      <c r="S2049" t="s">
        <v>650</v>
      </c>
      <c r="T2049" t="s">
        <v>186</v>
      </c>
      <c r="U2049" t="s">
        <v>187</v>
      </c>
      <c r="V2049" t="s">
        <v>29</v>
      </c>
      <c r="W2049" t="s">
        <v>30</v>
      </c>
      <c r="X2049" t="s">
        <v>616</v>
      </c>
      <c r="Y2049" t="s">
        <v>31</v>
      </c>
      <c r="Z2049" t="s">
        <v>32</v>
      </c>
      <c r="AA2049" t="s">
        <v>116</v>
      </c>
      <c r="AB2049" t="s">
        <v>188</v>
      </c>
      <c r="AC2049" t="s">
        <v>49</v>
      </c>
    </row>
    <row r="2050" spans="1:29" x14ac:dyDescent="0.3">
      <c r="A2050">
        <v>10127</v>
      </c>
      <c r="B2050">
        <v>20</v>
      </c>
      <c r="C2050" s="10">
        <v>82.65684513257554</v>
      </c>
      <c r="D2050">
        <v>96.99</v>
      </c>
      <c r="E2050">
        <v>7</v>
      </c>
      <c r="F2050" t="str" cm="1">
        <f t="array" ref="F2050">_xlfn.IFS(G2050&lt;5000,"Small",AND(G2050&gt;=5000,G2050&lt;=10000),"Medium",G2050&gt;10000,"Large")</f>
        <v>Small</v>
      </c>
      <c r="G2050">
        <v>1939.8</v>
      </c>
      <c r="H2050" s="10">
        <f t="shared" si="62"/>
        <v>286.66309734848915</v>
      </c>
      <c r="I2050" s="11">
        <f t="shared" si="63"/>
        <v>0.14777971819181832</v>
      </c>
      <c r="J2050" s="1" t="s">
        <v>24</v>
      </c>
      <c r="K2050" s="5">
        <v>37775</v>
      </c>
      <c r="L2050">
        <v>2</v>
      </c>
      <c r="M2050">
        <v>6</v>
      </c>
      <c r="N2050">
        <v>2003</v>
      </c>
      <c r="O2050" t="s">
        <v>167</v>
      </c>
      <c r="P2050">
        <v>118</v>
      </c>
      <c r="Q2050" t="s">
        <v>584</v>
      </c>
      <c r="R2050" t="s">
        <v>425</v>
      </c>
      <c r="S2050" t="s">
        <v>692</v>
      </c>
      <c r="T2050" t="s">
        <v>426</v>
      </c>
      <c r="U2050" t="s">
        <v>427</v>
      </c>
      <c r="V2050" t="s">
        <v>29</v>
      </c>
      <c r="W2050" t="s">
        <v>30</v>
      </c>
      <c r="X2050" t="s">
        <v>616</v>
      </c>
      <c r="Y2050" t="s">
        <v>31</v>
      </c>
      <c r="Z2050" t="s">
        <v>32</v>
      </c>
      <c r="AA2050" t="s">
        <v>54</v>
      </c>
      <c r="AB2050" t="s">
        <v>428</v>
      </c>
      <c r="AC2050" t="s">
        <v>35</v>
      </c>
    </row>
    <row r="2051" spans="1:29" x14ac:dyDescent="0.3">
      <c r="A2051">
        <v>10141</v>
      </c>
      <c r="B2051">
        <v>40</v>
      </c>
      <c r="C2051" s="10">
        <v>62.426994396529174</v>
      </c>
      <c r="D2051">
        <v>94.62</v>
      </c>
      <c r="E2051">
        <v>1</v>
      </c>
      <c r="F2051" t="str" cm="1">
        <f t="array" ref="F2051">_xlfn.IFS(G2051&lt;5000,"Small",AND(G2051&gt;=5000,G2051&lt;=10000),"Medium",G2051&gt;10000,"Large")</f>
        <v>Small</v>
      </c>
      <c r="G2051">
        <v>3784.8</v>
      </c>
      <c r="H2051" s="10">
        <f t="shared" ref="H2051:H2114" si="64">G2051-(B2051*C2051)</f>
        <v>1287.7202241388331</v>
      </c>
      <c r="I2051" s="11">
        <f t="shared" ref="I2051:I2114" si="65">H2051/G2051</f>
        <v>0.34023468192211825</v>
      </c>
      <c r="J2051" s="1" t="s">
        <v>24</v>
      </c>
      <c r="K2051" s="5">
        <v>37834</v>
      </c>
      <c r="L2051">
        <v>3</v>
      </c>
      <c r="M2051">
        <v>8</v>
      </c>
      <c r="N2051">
        <v>2003</v>
      </c>
      <c r="O2051" t="s">
        <v>167</v>
      </c>
      <c r="P2051">
        <v>118</v>
      </c>
      <c r="Q2051" t="s">
        <v>584</v>
      </c>
      <c r="R2051" t="s">
        <v>417</v>
      </c>
      <c r="S2051" t="s">
        <v>418</v>
      </c>
      <c r="T2051" t="s">
        <v>419</v>
      </c>
      <c r="U2051" t="s">
        <v>615</v>
      </c>
      <c r="V2051" t="s">
        <v>420</v>
      </c>
      <c r="W2051" t="s">
        <v>615</v>
      </c>
      <c r="X2051" t="s">
        <v>421</v>
      </c>
      <c r="Y2051" t="s">
        <v>121</v>
      </c>
      <c r="Z2051" t="s">
        <v>40</v>
      </c>
      <c r="AA2051" t="s">
        <v>422</v>
      </c>
      <c r="AB2051" t="s">
        <v>423</v>
      </c>
      <c r="AC2051" t="s">
        <v>49</v>
      </c>
    </row>
    <row r="2052" spans="1:29" x14ac:dyDescent="0.3">
      <c r="A2052">
        <v>10152</v>
      </c>
      <c r="B2052">
        <v>23</v>
      </c>
      <c r="C2052" s="10">
        <v>74.82273893569851</v>
      </c>
      <c r="D2052">
        <v>100</v>
      </c>
      <c r="E2052">
        <v>3</v>
      </c>
      <c r="F2052" t="str" cm="1">
        <f t="array" ref="F2052">_xlfn.IFS(G2052&lt;5000,"Small",AND(G2052&gt;=5000,G2052&lt;=10000),"Medium",G2052&gt;10000,"Large")</f>
        <v>Small</v>
      </c>
      <c r="G2052">
        <v>2802.09</v>
      </c>
      <c r="H2052" s="10">
        <f t="shared" si="64"/>
        <v>1081.1670044789344</v>
      </c>
      <c r="I2052" s="11">
        <f t="shared" si="65"/>
        <v>0.38584306873759738</v>
      </c>
      <c r="J2052" t="s">
        <v>24</v>
      </c>
      <c r="K2052" s="5">
        <v>37889</v>
      </c>
      <c r="L2052">
        <v>3</v>
      </c>
      <c r="M2052">
        <v>9</v>
      </c>
      <c r="N2052">
        <v>2003</v>
      </c>
      <c r="O2052" t="s">
        <v>167</v>
      </c>
      <c r="P2052">
        <v>118</v>
      </c>
      <c r="Q2052" t="s">
        <v>584</v>
      </c>
      <c r="R2052" t="s">
        <v>189</v>
      </c>
      <c r="S2052" t="s">
        <v>727</v>
      </c>
      <c r="T2052" t="s">
        <v>190</v>
      </c>
      <c r="U2052" t="s">
        <v>615</v>
      </c>
      <c r="V2052" t="s">
        <v>191</v>
      </c>
      <c r="W2052" t="s">
        <v>192</v>
      </c>
      <c r="X2052" t="s">
        <v>651</v>
      </c>
      <c r="Y2052" t="s">
        <v>88</v>
      </c>
      <c r="Z2052" t="s">
        <v>89</v>
      </c>
      <c r="AA2052" t="s">
        <v>193</v>
      </c>
      <c r="AB2052" t="s">
        <v>194</v>
      </c>
      <c r="AC2052" t="s">
        <v>35</v>
      </c>
    </row>
    <row r="2053" spans="1:29" x14ac:dyDescent="0.3">
      <c r="A2053">
        <v>10165</v>
      </c>
      <c r="B2053">
        <v>24</v>
      </c>
      <c r="C2053" s="10">
        <v>64.346652625689302</v>
      </c>
      <c r="D2053">
        <v>99.36</v>
      </c>
      <c r="E2053">
        <v>8</v>
      </c>
      <c r="F2053" t="str" cm="1">
        <f t="array" ref="F2053">_xlfn.IFS(G2053&lt;5000,"Small",AND(G2053&gt;=5000,G2053&lt;=10000),"Medium",G2053&gt;10000,"Large")</f>
        <v>Small</v>
      </c>
      <c r="G2053">
        <v>2384.64</v>
      </c>
      <c r="H2053" s="10">
        <f t="shared" si="64"/>
        <v>840.32033698345663</v>
      </c>
      <c r="I2053" s="11">
        <f t="shared" si="65"/>
        <v>0.35238876181874695</v>
      </c>
      <c r="J2053" t="s">
        <v>24</v>
      </c>
      <c r="K2053" s="5">
        <v>37916</v>
      </c>
      <c r="L2053">
        <v>4</v>
      </c>
      <c r="M2053">
        <v>10</v>
      </c>
      <c r="N2053">
        <v>2003</v>
      </c>
      <c r="O2053" t="s">
        <v>167</v>
      </c>
      <c r="P2053">
        <v>118</v>
      </c>
      <c r="Q2053" t="s">
        <v>584</v>
      </c>
      <c r="R2053" t="s">
        <v>179</v>
      </c>
      <c r="S2053" s="2" t="s">
        <v>648</v>
      </c>
      <c r="T2053" t="s">
        <v>180</v>
      </c>
      <c r="U2053" t="s">
        <v>615</v>
      </c>
      <c r="V2053" t="s">
        <v>181</v>
      </c>
      <c r="W2053" t="s">
        <v>615</v>
      </c>
      <c r="X2053" t="s">
        <v>649</v>
      </c>
      <c r="Y2053" t="s">
        <v>181</v>
      </c>
      <c r="Z2053" t="s">
        <v>182</v>
      </c>
      <c r="AA2053" t="s">
        <v>183</v>
      </c>
      <c r="AB2053" t="s">
        <v>184</v>
      </c>
      <c r="AC2053" t="s">
        <v>35</v>
      </c>
    </row>
    <row r="2054" spans="1:29" x14ac:dyDescent="0.3">
      <c r="A2054">
        <v>10176</v>
      </c>
      <c r="B2054">
        <v>29</v>
      </c>
      <c r="C2054" s="10">
        <v>66.915266696940762</v>
      </c>
      <c r="D2054">
        <v>100</v>
      </c>
      <c r="E2054">
        <v>7</v>
      </c>
      <c r="F2054" t="str" cm="1">
        <f t="array" ref="F2054">_xlfn.IFS(G2054&lt;5000,"Small",AND(G2054&gt;=5000,G2054&lt;=10000),"Medium",G2054&gt;10000,"Large")</f>
        <v>Small</v>
      </c>
      <c r="G2054">
        <v>2915.66</v>
      </c>
      <c r="H2054" s="10">
        <f t="shared" si="64"/>
        <v>975.11726578871776</v>
      </c>
      <c r="I2054" s="11">
        <f t="shared" si="65"/>
        <v>0.33444134974198564</v>
      </c>
      <c r="J2054" s="1" t="s">
        <v>24</v>
      </c>
      <c r="K2054" s="5">
        <v>37931</v>
      </c>
      <c r="L2054">
        <v>4</v>
      </c>
      <c r="M2054">
        <v>11</v>
      </c>
      <c r="N2054">
        <v>2003</v>
      </c>
      <c r="O2054" t="s">
        <v>167</v>
      </c>
      <c r="P2054">
        <v>118</v>
      </c>
      <c r="Q2054" t="s">
        <v>584</v>
      </c>
      <c r="R2054" t="s">
        <v>403</v>
      </c>
      <c r="S2054" t="s">
        <v>756</v>
      </c>
      <c r="T2054" t="s">
        <v>404</v>
      </c>
      <c r="U2054" t="s">
        <v>615</v>
      </c>
      <c r="V2054" t="s">
        <v>405</v>
      </c>
      <c r="W2054" t="s">
        <v>615</v>
      </c>
      <c r="X2054" t="s">
        <v>689</v>
      </c>
      <c r="Y2054" t="s">
        <v>235</v>
      </c>
      <c r="Z2054" t="s">
        <v>40</v>
      </c>
      <c r="AA2054" t="s">
        <v>406</v>
      </c>
      <c r="AB2054" t="s">
        <v>407</v>
      </c>
      <c r="AC2054" t="s">
        <v>35</v>
      </c>
    </row>
    <row r="2055" spans="1:29" x14ac:dyDescent="0.3">
      <c r="A2055">
        <v>10184</v>
      </c>
      <c r="B2055">
        <v>49</v>
      </c>
      <c r="C2055" s="10">
        <v>67.492710012810832</v>
      </c>
      <c r="D2055">
        <v>100</v>
      </c>
      <c r="E2055">
        <v>2</v>
      </c>
      <c r="F2055" t="str" cm="1">
        <f t="array" ref="F2055">_xlfn.IFS(G2055&lt;5000,"Small",AND(G2055&gt;=5000,G2055&lt;=10000),"Medium",G2055&gt;10000,"Large")</f>
        <v>Medium</v>
      </c>
      <c r="G2055">
        <v>5795.72</v>
      </c>
      <c r="H2055" s="10">
        <f t="shared" si="64"/>
        <v>2488.5772093722694</v>
      </c>
      <c r="I2055" s="11">
        <f t="shared" si="65"/>
        <v>0.42938189032118002</v>
      </c>
      <c r="J2055" t="s">
        <v>24</v>
      </c>
      <c r="K2055" s="5">
        <v>37939</v>
      </c>
      <c r="L2055">
        <v>4</v>
      </c>
      <c r="M2055">
        <v>11</v>
      </c>
      <c r="N2055">
        <v>2003</v>
      </c>
      <c r="O2055" t="s">
        <v>167</v>
      </c>
      <c r="P2055">
        <v>118</v>
      </c>
      <c r="Q2055" t="s">
        <v>584</v>
      </c>
      <c r="R2055" t="s">
        <v>466</v>
      </c>
      <c r="S2055" t="s">
        <v>759</v>
      </c>
      <c r="T2055" t="s">
        <v>467</v>
      </c>
      <c r="U2055" t="s">
        <v>615</v>
      </c>
      <c r="V2055" t="s">
        <v>468</v>
      </c>
      <c r="W2055" t="s">
        <v>615</v>
      </c>
      <c r="X2055" t="s">
        <v>700</v>
      </c>
      <c r="Y2055" t="s">
        <v>164</v>
      </c>
      <c r="Z2055" t="s">
        <v>40</v>
      </c>
      <c r="AA2055" t="s">
        <v>469</v>
      </c>
      <c r="AB2055" t="s">
        <v>470</v>
      </c>
      <c r="AC2055" t="s">
        <v>49</v>
      </c>
    </row>
    <row r="2056" spans="1:29" x14ac:dyDescent="0.3">
      <c r="A2056">
        <v>10195</v>
      </c>
      <c r="B2056">
        <v>34</v>
      </c>
      <c r="C2056" s="10">
        <v>75.796596855094833</v>
      </c>
      <c r="D2056">
        <v>100</v>
      </c>
      <c r="E2056">
        <v>2</v>
      </c>
      <c r="F2056" t="str" cm="1">
        <f t="array" ref="F2056">_xlfn.IFS(G2056&lt;5000,"Small",AND(G2056&gt;=5000,G2056&lt;=10000),"Medium",G2056&gt;10000,"Large")</f>
        <v>Small</v>
      </c>
      <c r="G2056">
        <v>3699.88</v>
      </c>
      <c r="H2056" s="10">
        <f t="shared" si="64"/>
        <v>1122.7957069267759</v>
      </c>
      <c r="I2056" s="11">
        <f t="shared" si="65"/>
        <v>0.30346814137938954</v>
      </c>
      <c r="J2056" t="s">
        <v>24</v>
      </c>
      <c r="K2056" s="5">
        <v>37950</v>
      </c>
      <c r="L2056">
        <v>4</v>
      </c>
      <c r="M2056">
        <v>11</v>
      </c>
      <c r="N2056">
        <v>2003</v>
      </c>
      <c r="O2056" t="s">
        <v>167</v>
      </c>
      <c r="P2056">
        <v>118</v>
      </c>
      <c r="Q2056" t="s">
        <v>584</v>
      </c>
      <c r="R2056" t="s">
        <v>287</v>
      </c>
      <c r="S2056" t="s">
        <v>668</v>
      </c>
      <c r="T2056" t="s">
        <v>288</v>
      </c>
      <c r="U2056" t="s">
        <v>615</v>
      </c>
      <c r="V2056" t="s">
        <v>289</v>
      </c>
      <c r="W2056" t="s">
        <v>30</v>
      </c>
      <c r="X2056" t="s">
        <v>669</v>
      </c>
      <c r="Y2056" t="s">
        <v>31</v>
      </c>
      <c r="Z2056" t="s">
        <v>32</v>
      </c>
      <c r="AA2056" t="s">
        <v>95</v>
      </c>
      <c r="AB2056" t="s">
        <v>216</v>
      </c>
      <c r="AC2056" t="s">
        <v>49</v>
      </c>
    </row>
    <row r="2057" spans="1:29" x14ac:dyDescent="0.3">
      <c r="A2057">
        <v>10207</v>
      </c>
      <c r="B2057">
        <v>28</v>
      </c>
      <c r="C2057" s="10">
        <v>69.053608114455926</v>
      </c>
      <c r="D2057">
        <v>100</v>
      </c>
      <c r="E2057">
        <v>3</v>
      </c>
      <c r="F2057" t="str" cm="1">
        <f t="array" ref="F2057">_xlfn.IFS(G2057&lt;5000,"Small",AND(G2057&gt;=5000,G2057&lt;=10000),"Medium",G2057&gt;10000,"Large")</f>
        <v>Small</v>
      </c>
      <c r="G2057">
        <v>2980.6</v>
      </c>
      <c r="H2057" s="10">
        <f t="shared" si="64"/>
        <v>1047.098972795234</v>
      </c>
      <c r="I2057" s="11">
        <f t="shared" si="65"/>
        <v>0.35130476172422803</v>
      </c>
      <c r="J2057" s="1" t="s">
        <v>24</v>
      </c>
      <c r="K2057" s="5">
        <v>37964</v>
      </c>
      <c r="L2057">
        <v>4</v>
      </c>
      <c r="M2057">
        <v>12</v>
      </c>
      <c r="N2057">
        <v>2003</v>
      </c>
      <c r="O2057" t="s">
        <v>167</v>
      </c>
      <c r="P2057">
        <v>118</v>
      </c>
      <c r="Q2057" t="s">
        <v>584</v>
      </c>
      <c r="R2057" t="s">
        <v>371</v>
      </c>
      <c r="S2057" t="s">
        <v>683</v>
      </c>
      <c r="T2057" t="s">
        <v>372</v>
      </c>
      <c r="U2057" t="s">
        <v>615</v>
      </c>
      <c r="V2057" t="s">
        <v>342</v>
      </c>
      <c r="W2057" t="s">
        <v>115</v>
      </c>
      <c r="X2057" t="s">
        <v>678</v>
      </c>
      <c r="Y2057" t="s">
        <v>31</v>
      </c>
      <c r="Z2057" t="s">
        <v>32</v>
      </c>
      <c r="AA2057" t="s">
        <v>373</v>
      </c>
      <c r="AB2057" t="s">
        <v>250</v>
      </c>
      <c r="AC2057" t="s">
        <v>35</v>
      </c>
    </row>
    <row r="2058" spans="1:29" x14ac:dyDescent="0.3">
      <c r="A2058">
        <v>10220</v>
      </c>
      <c r="B2058">
        <v>37</v>
      </c>
      <c r="C2058" s="10">
        <v>77.518639769001368</v>
      </c>
      <c r="D2058">
        <v>100</v>
      </c>
      <c r="E2058">
        <v>7</v>
      </c>
      <c r="F2058" t="str" cm="1">
        <f t="array" ref="F2058">_xlfn.IFS(G2058&lt;5000,"Small",AND(G2058&gt;=5000,G2058&lt;=10000),"Medium",G2058&gt;10000,"Large")</f>
        <v>Medium</v>
      </c>
      <c r="G2058">
        <v>5032.74</v>
      </c>
      <c r="H2058" s="10">
        <f t="shared" si="64"/>
        <v>2164.550328546949</v>
      </c>
      <c r="I2058" s="11">
        <f t="shared" si="65"/>
        <v>0.43009381143213221</v>
      </c>
      <c r="J2058" s="1" t="s">
        <v>24</v>
      </c>
      <c r="K2058" s="5">
        <v>38029</v>
      </c>
      <c r="L2058">
        <v>1</v>
      </c>
      <c r="M2058">
        <v>2</v>
      </c>
      <c r="N2058">
        <v>2004</v>
      </c>
      <c r="O2058" t="s">
        <v>167</v>
      </c>
      <c r="P2058">
        <v>118</v>
      </c>
      <c r="Q2058" t="s">
        <v>584</v>
      </c>
      <c r="R2058" t="s">
        <v>429</v>
      </c>
      <c r="S2058" s="2" t="s">
        <v>693</v>
      </c>
      <c r="T2058" t="s">
        <v>430</v>
      </c>
      <c r="U2058" t="s">
        <v>431</v>
      </c>
      <c r="V2058" t="s">
        <v>432</v>
      </c>
      <c r="W2058" t="s">
        <v>615</v>
      </c>
      <c r="X2058" t="s">
        <v>694</v>
      </c>
      <c r="Y2058" t="s">
        <v>433</v>
      </c>
      <c r="Z2058" t="s">
        <v>40</v>
      </c>
      <c r="AA2058" t="s">
        <v>434</v>
      </c>
      <c r="AB2058" t="s">
        <v>435</v>
      </c>
      <c r="AC2058" t="s">
        <v>49</v>
      </c>
    </row>
    <row r="2059" spans="1:29" x14ac:dyDescent="0.3">
      <c r="A2059">
        <v>10230</v>
      </c>
      <c r="B2059">
        <v>45</v>
      </c>
      <c r="C2059" s="10">
        <v>89.852097220605415</v>
      </c>
      <c r="D2059">
        <v>100</v>
      </c>
      <c r="E2059">
        <v>5</v>
      </c>
      <c r="F2059" t="str" cm="1">
        <f t="array" ref="F2059">_xlfn.IFS(G2059&lt;5000,"Small",AND(G2059&gt;=5000,G2059&lt;=10000),"Medium",G2059&gt;10000,"Large")</f>
        <v>Small</v>
      </c>
      <c r="G2059">
        <v>4737.1499999999996</v>
      </c>
      <c r="H2059" s="10">
        <f t="shared" si="64"/>
        <v>693.8056250727559</v>
      </c>
      <c r="I2059" s="11">
        <f t="shared" si="65"/>
        <v>0.14646055646807807</v>
      </c>
      <c r="J2059" t="s">
        <v>24</v>
      </c>
      <c r="K2059" s="5">
        <v>38061</v>
      </c>
      <c r="L2059">
        <v>1</v>
      </c>
      <c r="M2059">
        <v>3</v>
      </c>
      <c r="N2059">
        <v>2004</v>
      </c>
      <c r="O2059" t="s">
        <v>167</v>
      </c>
      <c r="P2059">
        <v>118</v>
      </c>
      <c r="Q2059" t="s">
        <v>584</v>
      </c>
      <c r="R2059" t="s">
        <v>412</v>
      </c>
      <c r="S2059" t="s">
        <v>413</v>
      </c>
      <c r="T2059" t="s">
        <v>414</v>
      </c>
      <c r="U2059" t="s">
        <v>615</v>
      </c>
      <c r="V2059" t="s">
        <v>415</v>
      </c>
      <c r="W2059" t="s">
        <v>615</v>
      </c>
      <c r="X2059" t="s">
        <v>691</v>
      </c>
      <c r="Y2059" t="s">
        <v>395</v>
      </c>
      <c r="Z2059" t="s">
        <v>40</v>
      </c>
      <c r="AA2059" t="s">
        <v>416</v>
      </c>
      <c r="AB2059" t="s">
        <v>370</v>
      </c>
      <c r="AC2059" t="s">
        <v>49</v>
      </c>
    </row>
    <row r="2060" spans="1:29" x14ac:dyDescent="0.3">
      <c r="A2060">
        <v>10246</v>
      </c>
      <c r="B2060">
        <v>46</v>
      </c>
      <c r="C2060" s="10">
        <v>86.331147571525818</v>
      </c>
      <c r="D2060">
        <v>100</v>
      </c>
      <c r="E2060">
        <v>1</v>
      </c>
      <c r="F2060" t="str" cm="1">
        <f t="array" ref="F2060">_xlfn.IFS(G2060&lt;5000,"Small",AND(G2060&gt;=5000,G2060&lt;=10000),"Medium",G2060&gt;10000,"Large")</f>
        <v>Medium</v>
      </c>
      <c r="G2060">
        <v>6311.2</v>
      </c>
      <c r="H2060" s="10">
        <f t="shared" si="64"/>
        <v>2339.9672117098121</v>
      </c>
      <c r="I2060" s="11">
        <f t="shared" si="65"/>
        <v>0.37076423052823743</v>
      </c>
      <c r="J2060" s="1" t="s">
        <v>24</v>
      </c>
      <c r="K2060" s="5">
        <v>38112</v>
      </c>
      <c r="L2060">
        <v>2</v>
      </c>
      <c r="M2060">
        <v>5</v>
      </c>
      <c r="N2060">
        <v>2004</v>
      </c>
      <c r="O2060" t="s">
        <v>167</v>
      </c>
      <c r="P2060">
        <v>118</v>
      </c>
      <c r="Q2060" t="s">
        <v>584</v>
      </c>
      <c r="R2060" t="s">
        <v>161</v>
      </c>
      <c r="S2060" t="s">
        <v>723</v>
      </c>
      <c r="T2060" t="s">
        <v>162</v>
      </c>
      <c r="U2060" t="s">
        <v>615</v>
      </c>
      <c r="V2060" t="s">
        <v>163</v>
      </c>
      <c r="W2060" t="s">
        <v>615</v>
      </c>
      <c r="X2060" t="s">
        <v>646</v>
      </c>
      <c r="Y2060" t="s">
        <v>164</v>
      </c>
      <c r="Z2060" t="s">
        <v>40</v>
      </c>
      <c r="AA2060" t="s">
        <v>165</v>
      </c>
      <c r="AB2060" t="s">
        <v>166</v>
      </c>
      <c r="AC2060" t="s">
        <v>49</v>
      </c>
    </row>
    <row r="2061" spans="1:29" x14ac:dyDescent="0.3">
      <c r="A2061">
        <v>10271</v>
      </c>
      <c r="B2061">
        <v>22</v>
      </c>
      <c r="C2061" s="10">
        <v>73.762181157675215</v>
      </c>
      <c r="D2061">
        <v>100</v>
      </c>
      <c r="E2061">
        <v>1</v>
      </c>
      <c r="F2061" t="str" cm="1">
        <f t="array" ref="F2061">_xlfn.IFS(G2061&lt;5000,"Small",AND(G2061&gt;=5000,G2061&lt;=10000),"Medium",G2061&gt;10000,"Large")</f>
        <v>Small</v>
      </c>
      <c r="G2061">
        <v>3070.54</v>
      </c>
      <c r="H2061" s="10">
        <f t="shared" si="64"/>
        <v>1447.7720145311453</v>
      </c>
      <c r="I2061" s="11">
        <f t="shared" si="65"/>
        <v>0.47150403985329786</v>
      </c>
      <c r="J2061" t="s">
        <v>24</v>
      </c>
      <c r="K2061" s="5">
        <v>38188</v>
      </c>
      <c r="L2061">
        <v>3</v>
      </c>
      <c r="M2061">
        <v>7</v>
      </c>
      <c r="N2061">
        <v>2004</v>
      </c>
      <c r="O2061" t="s">
        <v>167</v>
      </c>
      <c r="P2061">
        <v>118</v>
      </c>
      <c r="Q2061" t="s">
        <v>584</v>
      </c>
      <c r="R2061" t="s">
        <v>246</v>
      </c>
      <c r="S2061" t="s">
        <v>661</v>
      </c>
      <c r="T2061" t="s">
        <v>247</v>
      </c>
      <c r="U2061" t="s">
        <v>615</v>
      </c>
      <c r="V2061" t="s">
        <v>248</v>
      </c>
      <c r="W2061" t="s">
        <v>53</v>
      </c>
      <c r="X2061" t="s">
        <v>634</v>
      </c>
      <c r="Y2061" t="s">
        <v>31</v>
      </c>
      <c r="Z2061" t="s">
        <v>32</v>
      </c>
      <c r="AA2061" t="s">
        <v>249</v>
      </c>
      <c r="AB2061" t="s">
        <v>250</v>
      </c>
      <c r="AC2061" t="s">
        <v>49</v>
      </c>
    </row>
    <row r="2062" spans="1:29" x14ac:dyDescent="0.3">
      <c r="A2062">
        <v>10282</v>
      </c>
      <c r="B2062">
        <v>39</v>
      </c>
      <c r="C2062" s="10">
        <v>76.697062062196508</v>
      </c>
      <c r="D2062">
        <v>100</v>
      </c>
      <c r="E2062">
        <v>10</v>
      </c>
      <c r="F2062" t="str" cm="1">
        <f t="array" ref="F2062">_xlfn.IFS(G2062&lt;5000,"Small",AND(G2062&gt;=5000,G2062&lt;=10000),"Medium",G2062&gt;10000,"Large")</f>
        <v>Small</v>
      </c>
      <c r="G2062">
        <v>4797.3900000000003</v>
      </c>
      <c r="H2062" s="10">
        <f t="shared" si="64"/>
        <v>1806.2045795743365</v>
      </c>
      <c r="I2062" s="11">
        <f t="shared" si="65"/>
        <v>0.37649734117391676</v>
      </c>
      <c r="J2062" t="s">
        <v>24</v>
      </c>
      <c r="K2062" s="5">
        <v>38219</v>
      </c>
      <c r="L2062">
        <v>3</v>
      </c>
      <c r="M2062">
        <v>8</v>
      </c>
      <c r="N2062">
        <v>2004</v>
      </c>
      <c r="O2062" t="s">
        <v>167</v>
      </c>
      <c r="P2062">
        <v>118</v>
      </c>
      <c r="Q2062" t="s">
        <v>584</v>
      </c>
      <c r="R2062" t="s">
        <v>246</v>
      </c>
      <c r="S2062" t="s">
        <v>661</v>
      </c>
      <c r="T2062" t="s">
        <v>247</v>
      </c>
      <c r="U2062" t="s">
        <v>615</v>
      </c>
      <c r="V2062" t="s">
        <v>248</v>
      </c>
      <c r="W2062" t="s">
        <v>53</v>
      </c>
      <c r="X2062" t="s">
        <v>634</v>
      </c>
      <c r="Y2062" t="s">
        <v>31</v>
      </c>
      <c r="Z2062" t="s">
        <v>32</v>
      </c>
      <c r="AA2062" t="s">
        <v>249</v>
      </c>
      <c r="AB2062" t="s">
        <v>250</v>
      </c>
      <c r="AC2062" t="s">
        <v>49</v>
      </c>
    </row>
    <row r="2063" spans="1:29" x14ac:dyDescent="0.3">
      <c r="A2063">
        <v>10292</v>
      </c>
      <c r="B2063">
        <v>27</v>
      </c>
      <c r="C2063" s="10">
        <v>89.701412928615397</v>
      </c>
      <c r="D2063">
        <v>100</v>
      </c>
      <c r="E2063">
        <v>4</v>
      </c>
      <c r="F2063" t="str" cm="1">
        <f t="array" ref="F2063">_xlfn.IFS(G2063&lt;5000,"Small",AND(G2063&gt;=5000,G2063&lt;=10000),"Medium",G2063&gt;10000,"Large")</f>
        <v>Small</v>
      </c>
      <c r="G2063">
        <v>3832.38</v>
      </c>
      <c r="H2063" s="10">
        <f t="shared" si="64"/>
        <v>1410.4418509273842</v>
      </c>
      <c r="I2063" s="11">
        <f t="shared" si="65"/>
        <v>0.36803288059309991</v>
      </c>
      <c r="J2063" s="1" t="s">
        <v>24</v>
      </c>
      <c r="K2063" s="5">
        <v>38238</v>
      </c>
      <c r="L2063">
        <v>3</v>
      </c>
      <c r="M2063">
        <v>9</v>
      </c>
      <c r="N2063">
        <v>2004</v>
      </c>
      <c r="O2063" t="s">
        <v>167</v>
      </c>
      <c r="P2063">
        <v>118</v>
      </c>
      <c r="Q2063" t="s">
        <v>584</v>
      </c>
      <c r="R2063" t="s">
        <v>27</v>
      </c>
      <c r="S2063" t="s">
        <v>614</v>
      </c>
      <c r="T2063" t="s">
        <v>28</v>
      </c>
      <c r="U2063" t="s">
        <v>615</v>
      </c>
      <c r="V2063" t="s">
        <v>29</v>
      </c>
      <c r="W2063" t="s">
        <v>30</v>
      </c>
      <c r="X2063" t="s">
        <v>616</v>
      </c>
      <c r="Y2063" t="s">
        <v>31</v>
      </c>
      <c r="Z2063" t="s">
        <v>32</v>
      </c>
      <c r="AA2063" t="s">
        <v>33</v>
      </c>
      <c r="AB2063" t="s">
        <v>34</v>
      </c>
      <c r="AC2063" t="s">
        <v>49</v>
      </c>
    </row>
    <row r="2064" spans="1:29" x14ac:dyDescent="0.3">
      <c r="A2064">
        <v>10305</v>
      </c>
      <c r="B2064">
        <v>36</v>
      </c>
      <c r="C2064" s="10">
        <v>72.085909277706151</v>
      </c>
      <c r="D2064">
        <v>100</v>
      </c>
      <c r="E2064">
        <v>1</v>
      </c>
      <c r="F2064" t="str" cm="1">
        <f t="array" ref="F2064">_xlfn.IFS(G2064&lt;5000,"Small",AND(G2064&gt;=5000,G2064&lt;=10000),"Medium",G2064&gt;10000,"Large")</f>
        <v>Small</v>
      </c>
      <c r="G2064">
        <v>4641.4799999999996</v>
      </c>
      <c r="H2064" s="10">
        <f t="shared" si="64"/>
        <v>2046.3872660025781</v>
      </c>
      <c r="I2064" s="11">
        <f t="shared" si="65"/>
        <v>0.44089110930189901</v>
      </c>
      <c r="J2064" t="s">
        <v>24</v>
      </c>
      <c r="K2064" s="5">
        <v>38273</v>
      </c>
      <c r="L2064">
        <v>4</v>
      </c>
      <c r="M2064">
        <v>10</v>
      </c>
      <c r="N2064">
        <v>2004</v>
      </c>
      <c r="O2064" t="s">
        <v>167</v>
      </c>
      <c r="P2064">
        <v>118</v>
      </c>
      <c r="Q2064" t="s">
        <v>584</v>
      </c>
      <c r="R2064" t="s">
        <v>112</v>
      </c>
      <c r="S2064" t="s">
        <v>636</v>
      </c>
      <c r="T2064" t="s">
        <v>113</v>
      </c>
      <c r="U2064" t="s">
        <v>615</v>
      </c>
      <c r="V2064" t="s">
        <v>114</v>
      </c>
      <c r="W2064" t="s">
        <v>115</v>
      </c>
      <c r="X2064" t="s">
        <v>637</v>
      </c>
      <c r="Y2064" t="s">
        <v>31</v>
      </c>
      <c r="Z2064" t="s">
        <v>32</v>
      </c>
      <c r="AA2064" t="s">
        <v>116</v>
      </c>
      <c r="AB2064" t="s">
        <v>117</v>
      </c>
      <c r="AC2064" t="s">
        <v>49</v>
      </c>
    </row>
    <row r="2065" spans="1:29" x14ac:dyDescent="0.3">
      <c r="A2065">
        <v>10314</v>
      </c>
      <c r="B2065">
        <v>38</v>
      </c>
      <c r="C2065" s="10">
        <v>66.946439261161956</v>
      </c>
      <c r="D2065">
        <v>100</v>
      </c>
      <c r="E2065">
        <v>10</v>
      </c>
      <c r="F2065" t="str" cm="1">
        <f t="array" ref="F2065">_xlfn.IFS(G2065&lt;5000,"Small",AND(G2065&gt;=5000,G2065&lt;=10000),"Medium",G2065&gt;10000,"Large")</f>
        <v>Small</v>
      </c>
      <c r="G2065">
        <v>4000.26</v>
      </c>
      <c r="H2065" s="10">
        <f t="shared" si="64"/>
        <v>1456.2953080758457</v>
      </c>
      <c r="I2065" s="11">
        <f t="shared" si="65"/>
        <v>0.36405016375831711</v>
      </c>
      <c r="J2065" t="s">
        <v>24</v>
      </c>
      <c r="K2065" s="5">
        <v>38282</v>
      </c>
      <c r="L2065">
        <v>4</v>
      </c>
      <c r="M2065">
        <v>10</v>
      </c>
      <c r="N2065">
        <v>2004</v>
      </c>
      <c r="O2065" t="s">
        <v>167</v>
      </c>
      <c r="P2065">
        <v>118</v>
      </c>
      <c r="Q2065" t="s">
        <v>584</v>
      </c>
      <c r="R2065" t="s">
        <v>444</v>
      </c>
      <c r="S2065" t="s">
        <v>445</v>
      </c>
      <c r="T2065" t="s">
        <v>446</v>
      </c>
      <c r="U2065" t="s">
        <v>615</v>
      </c>
      <c r="V2065" t="s">
        <v>447</v>
      </c>
      <c r="W2065" t="s">
        <v>615</v>
      </c>
      <c r="X2065" t="s">
        <v>696</v>
      </c>
      <c r="Y2065" t="s">
        <v>296</v>
      </c>
      <c r="Z2065" t="s">
        <v>40</v>
      </c>
      <c r="AA2065" t="s">
        <v>448</v>
      </c>
      <c r="AB2065" t="s">
        <v>449</v>
      </c>
      <c r="AC2065" t="s">
        <v>49</v>
      </c>
    </row>
    <row r="2066" spans="1:29" x14ac:dyDescent="0.3">
      <c r="A2066">
        <v>10325</v>
      </c>
      <c r="B2066">
        <v>44</v>
      </c>
      <c r="C2066" s="10">
        <v>76.451109106491018</v>
      </c>
      <c r="D2066">
        <v>100</v>
      </c>
      <c r="E2066">
        <v>5</v>
      </c>
      <c r="F2066" t="str" cm="1">
        <f t="array" ref="F2066">_xlfn.IFS(G2066&lt;5000,"Small",AND(G2066&gt;=5000,G2066&lt;=10000),"Medium",G2066&gt;10000,"Large")</f>
        <v>Medium</v>
      </c>
      <c r="G2066">
        <v>5325.76</v>
      </c>
      <c r="H2066" s="10">
        <f t="shared" si="64"/>
        <v>1961.9111993143956</v>
      </c>
      <c r="I2066" s="11">
        <f t="shared" si="65"/>
        <v>0.36838145153262547</v>
      </c>
      <c r="J2066" s="1" t="s">
        <v>24</v>
      </c>
      <c r="K2066" s="5">
        <v>38296</v>
      </c>
      <c r="L2066">
        <v>4</v>
      </c>
      <c r="M2066">
        <v>11</v>
      </c>
      <c r="N2066">
        <v>2004</v>
      </c>
      <c r="O2066" t="s">
        <v>167</v>
      </c>
      <c r="P2066">
        <v>118</v>
      </c>
      <c r="Q2066" t="s">
        <v>584</v>
      </c>
      <c r="R2066" t="s">
        <v>124</v>
      </c>
      <c r="S2066" t="s">
        <v>719</v>
      </c>
      <c r="T2066" t="s">
        <v>125</v>
      </c>
      <c r="U2066" t="s">
        <v>615</v>
      </c>
      <c r="V2066" t="s">
        <v>126</v>
      </c>
      <c r="W2066" t="s">
        <v>615</v>
      </c>
      <c r="X2066" t="s">
        <v>639</v>
      </c>
      <c r="Y2066" t="s">
        <v>73</v>
      </c>
      <c r="Z2066" t="s">
        <v>40</v>
      </c>
      <c r="AA2066" t="s">
        <v>127</v>
      </c>
      <c r="AB2066" t="s">
        <v>128</v>
      </c>
      <c r="AC2066" t="s">
        <v>49</v>
      </c>
    </row>
    <row r="2067" spans="1:29" x14ac:dyDescent="0.3">
      <c r="A2067">
        <v>10336</v>
      </c>
      <c r="B2067">
        <v>31</v>
      </c>
      <c r="C2067" s="10">
        <v>77.179151406096437</v>
      </c>
      <c r="D2067">
        <v>100</v>
      </c>
      <c r="E2067">
        <v>5</v>
      </c>
      <c r="F2067" t="str" cm="1">
        <f t="array" ref="F2067">_xlfn.IFS(G2067&lt;5000,"Small",AND(G2067&gt;=5000,G2067&lt;=10000),"Medium",G2067&gt;10000,"Large")</f>
        <v>Small</v>
      </c>
      <c r="G2067">
        <v>4618.6899999999996</v>
      </c>
      <c r="H2067" s="10">
        <f t="shared" si="64"/>
        <v>2226.1363064110101</v>
      </c>
      <c r="I2067" s="11">
        <f t="shared" si="65"/>
        <v>0.4819843519290124</v>
      </c>
      <c r="J2067" t="s">
        <v>24</v>
      </c>
      <c r="K2067" s="5">
        <v>38311</v>
      </c>
      <c r="L2067">
        <v>4</v>
      </c>
      <c r="M2067">
        <v>11</v>
      </c>
      <c r="N2067">
        <v>2004</v>
      </c>
      <c r="O2067" t="s">
        <v>167</v>
      </c>
      <c r="P2067">
        <v>118</v>
      </c>
      <c r="Q2067" t="s">
        <v>584</v>
      </c>
      <c r="R2067" t="s">
        <v>361</v>
      </c>
      <c r="S2067" t="s">
        <v>750</v>
      </c>
      <c r="T2067" t="s">
        <v>362</v>
      </c>
      <c r="U2067" t="s">
        <v>615</v>
      </c>
      <c r="V2067" t="s">
        <v>46</v>
      </c>
      <c r="W2067" t="s">
        <v>615</v>
      </c>
      <c r="X2067" t="s">
        <v>681</v>
      </c>
      <c r="Y2067" t="s">
        <v>39</v>
      </c>
      <c r="Z2067" t="s">
        <v>40</v>
      </c>
      <c r="AA2067" t="s">
        <v>363</v>
      </c>
      <c r="AB2067" t="s">
        <v>364</v>
      </c>
      <c r="AC2067" t="s">
        <v>49</v>
      </c>
    </row>
    <row r="2068" spans="1:29" x14ac:dyDescent="0.3">
      <c r="A2068">
        <v>10349</v>
      </c>
      <c r="B2068">
        <v>23</v>
      </c>
      <c r="C2068" s="10">
        <v>60.474172631843217</v>
      </c>
      <c r="D2068">
        <v>100</v>
      </c>
      <c r="E2068">
        <v>2</v>
      </c>
      <c r="F2068" t="str" cm="1">
        <f t="array" ref="F2068">_xlfn.IFS(G2068&lt;5000,"Small",AND(G2068&gt;=5000,G2068&lt;=10000),"Medium",G2068&gt;10000,"Large")</f>
        <v>Small</v>
      </c>
      <c r="G2068">
        <v>3182.97</v>
      </c>
      <c r="H2068" s="10">
        <f t="shared" si="64"/>
        <v>1792.0640294676059</v>
      </c>
      <c r="I2068" s="11">
        <f t="shared" si="65"/>
        <v>0.56301631164214738</v>
      </c>
      <c r="J2068" s="1" t="s">
        <v>24</v>
      </c>
      <c r="K2068" s="5">
        <v>38322</v>
      </c>
      <c r="L2068">
        <v>4</v>
      </c>
      <c r="M2068">
        <v>12</v>
      </c>
      <c r="N2068">
        <v>2004</v>
      </c>
      <c r="O2068" t="s">
        <v>167</v>
      </c>
      <c r="P2068">
        <v>118</v>
      </c>
      <c r="Q2068" t="s">
        <v>584</v>
      </c>
      <c r="R2068" t="s">
        <v>425</v>
      </c>
      <c r="S2068" t="s">
        <v>692</v>
      </c>
      <c r="T2068" t="s">
        <v>426</v>
      </c>
      <c r="U2068" t="s">
        <v>427</v>
      </c>
      <c r="V2068" t="s">
        <v>29</v>
      </c>
      <c r="W2068" t="s">
        <v>30</v>
      </c>
      <c r="X2068" t="s">
        <v>616</v>
      </c>
      <c r="Y2068" t="s">
        <v>31</v>
      </c>
      <c r="Z2068" t="s">
        <v>32</v>
      </c>
      <c r="AA2068" t="s">
        <v>54</v>
      </c>
      <c r="AB2068" t="s">
        <v>428</v>
      </c>
      <c r="AC2068" t="s">
        <v>49</v>
      </c>
    </row>
    <row r="2069" spans="1:29" x14ac:dyDescent="0.3">
      <c r="A2069">
        <v>10359</v>
      </c>
      <c r="B2069">
        <v>22</v>
      </c>
      <c r="C2069" s="10">
        <v>71.81513275094126</v>
      </c>
      <c r="D2069">
        <v>100</v>
      </c>
      <c r="E2069">
        <v>7</v>
      </c>
      <c r="F2069" t="str" cm="1">
        <f t="array" ref="F2069">_xlfn.IFS(G2069&lt;5000,"Small",AND(G2069&gt;=5000,G2069&lt;=10000),"Medium",G2069&gt;10000,"Large")</f>
        <v>Small</v>
      </c>
      <c r="G2069">
        <v>2603.04</v>
      </c>
      <c r="H2069" s="10">
        <f t="shared" si="64"/>
        <v>1023.1070794792922</v>
      </c>
      <c r="I2069" s="11">
        <f t="shared" si="65"/>
        <v>0.39304316471483042</v>
      </c>
      <c r="J2069" t="s">
        <v>24</v>
      </c>
      <c r="K2069" s="5">
        <v>38336</v>
      </c>
      <c r="L2069">
        <v>4</v>
      </c>
      <c r="M2069">
        <v>12</v>
      </c>
      <c r="N2069">
        <v>2004</v>
      </c>
      <c r="O2069" t="s">
        <v>167</v>
      </c>
      <c r="P2069">
        <v>118</v>
      </c>
      <c r="Q2069" t="s">
        <v>584</v>
      </c>
      <c r="R2069" t="s">
        <v>36</v>
      </c>
      <c r="S2069" t="s">
        <v>713</v>
      </c>
      <c r="T2069" t="s">
        <v>37</v>
      </c>
      <c r="U2069" t="s">
        <v>615</v>
      </c>
      <c r="V2069" t="s">
        <v>38</v>
      </c>
      <c r="W2069" t="s">
        <v>615</v>
      </c>
      <c r="X2069" t="s">
        <v>617</v>
      </c>
      <c r="Y2069" t="s">
        <v>39</v>
      </c>
      <c r="Z2069" t="s">
        <v>40</v>
      </c>
      <c r="AA2069" t="s">
        <v>41</v>
      </c>
      <c r="AB2069" t="s">
        <v>42</v>
      </c>
      <c r="AC2069" t="s">
        <v>35</v>
      </c>
    </row>
    <row r="2070" spans="1:29" x14ac:dyDescent="0.3">
      <c r="A2070">
        <v>10371</v>
      </c>
      <c r="B2070">
        <v>28</v>
      </c>
      <c r="C2070" s="10">
        <v>41.526709892246316</v>
      </c>
      <c r="D2070">
        <v>50.32</v>
      </c>
      <c r="E2070">
        <v>9</v>
      </c>
      <c r="F2070" t="str" cm="1">
        <f t="array" ref="F2070">_xlfn.IFS(G2070&lt;5000,"Small",AND(G2070&gt;=5000,G2070&lt;=10000),"Medium",G2070&gt;10000,"Large")</f>
        <v>Small</v>
      </c>
      <c r="G2070">
        <v>1408.96</v>
      </c>
      <c r="H2070" s="10">
        <f t="shared" si="64"/>
        <v>246.21212301710329</v>
      </c>
      <c r="I2070" s="11">
        <f t="shared" si="65"/>
        <v>0.17474741867555024</v>
      </c>
      <c r="J2070" t="s">
        <v>24</v>
      </c>
      <c r="K2070" s="5">
        <v>38375</v>
      </c>
      <c r="L2070">
        <v>1</v>
      </c>
      <c r="M2070">
        <v>1</v>
      </c>
      <c r="N2070">
        <v>2005</v>
      </c>
      <c r="O2070" t="s">
        <v>167</v>
      </c>
      <c r="P2070">
        <v>118</v>
      </c>
      <c r="Q2070" t="s">
        <v>584</v>
      </c>
      <c r="R2070" t="s">
        <v>246</v>
      </c>
      <c r="S2070" t="s">
        <v>661</v>
      </c>
      <c r="T2070" t="s">
        <v>247</v>
      </c>
      <c r="U2070" t="s">
        <v>615</v>
      </c>
      <c r="V2070" t="s">
        <v>248</v>
      </c>
      <c r="W2070" t="s">
        <v>53</v>
      </c>
      <c r="X2070" t="s">
        <v>634</v>
      </c>
      <c r="Y2070" t="s">
        <v>31</v>
      </c>
      <c r="Z2070" t="s">
        <v>32</v>
      </c>
      <c r="AA2070" t="s">
        <v>249</v>
      </c>
      <c r="AB2070" t="s">
        <v>250</v>
      </c>
      <c r="AC2070" t="s">
        <v>35</v>
      </c>
    </row>
    <row r="2071" spans="1:29" x14ac:dyDescent="0.3">
      <c r="A2071">
        <v>10383</v>
      </c>
      <c r="B2071">
        <v>21</v>
      </c>
      <c r="C2071" s="10">
        <v>83.752544532103926</v>
      </c>
      <c r="D2071">
        <v>93.91</v>
      </c>
      <c r="E2071">
        <v>4</v>
      </c>
      <c r="F2071" t="str" cm="1">
        <f t="array" ref="F2071">_xlfn.IFS(G2071&lt;5000,"Small",AND(G2071&gt;=5000,G2071&lt;=10000),"Medium",G2071&gt;10000,"Large")</f>
        <v>Small</v>
      </c>
      <c r="G2071">
        <v>1972.11</v>
      </c>
      <c r="H2071" s="10">
        <f t="shared" si="64"/>
        <v>213.30656482581753</v>
      </c>
      <c r="I2071" s="11">
        <f t="shared" si="65"/>
        <v>0.10816159586727796</v>
      </c>
      <c r="J2071" t="s">
        <v>24</v>
      </c>
      <c r="K2071" s="5">
        <v>38405</v>
      </c>
      <c r="L2071">
        <v>1</v>
      </c>
      <c r="M2071">
        <v>2</v>
      </c>
      <c r="N2071">
        <v>2005</v>
      </c>
      <c r="O2071" t="s">
        <v>167</v>
      </c>
      <c r="P2071">
        <v>118</v>
      </c>
      <c r="Q2071" t="s">
        <v>584</v>
      </c>
      <c r="R2071" t="s">
        <v>161</v>
      </c>
      <c r="S2071" t="s">
        <v>723</v>
      </c>
      <c r="T2071" t="s">
        <v>162</v>
      </c>
      <c r="U2071" t="s">
        <v>615</v>
      </c>
      <c r="V2071" t="s">
        <v>163</v>
      </c>
      <c r="W2071" t="s">
        <v>615</v>
      </c>
      <c r="X2071" t="s">
        <v>646</v>
      </c>
      <c r="Y2071" t="s">
        <v>164</v>
      </c>
      <c r="Z2071" t="s">
        <v>40</v>
      </c>
      <c r="AA2071" t="s">
        <v>165</v>
      </c>
      <c r="AB2071" t="s">
        <v>166</v>
      </c>
      <c r="AC2071" t="s">
        <v>35</v>
      </c>
    </row>
    <row r="2072" spans="1:29" x14ac:dyDescent="0.3">
      <c r="A2072">
        <v>10394</v>
      </c>
      <c r="B2072">
        <v>37</v>
      </c>
      <c r="C2072" s="10">
        <v>70.876669642421604</v>
      </c>
      <c r="D2072">
        <v>100</v>
      </c>
      <c r="E2072">
        <v>7</v>
      </c>
      <c r="F2072" t="str" cm="1">
        <f t="array" ref="F2072">_xlfn.IFS(G2072&lt;5000,"Small",AND(G2072&gt;=5000,G2072&lt;=10000),"Medium",G2072&gt;10000,"Large")</f>
        <v>Medium</v>
      </c>
      <c r="G2072">
        <v>5207.75</v>
      </c>
      <c r="H2072" s="10">
        <f t="shared" si="64"/>
        <v>2585.3132232304006</v>
      </c>
      <c r="I2072" s="11">
        <f t="shared" si="65"/>
        <v>0.49643573966307919</v>
      </c>
      <c r="J2072" t="s">
        <v>24</v>
      </c>
      <c r="K2072" s="5">
        <v>38426</v>
      </c>
      <c r="L2072">
        <v>1</v>
      </c>
      <c r="M2072">
        <v>3</v>
      </c>
      <c r="N2072">
        <v>2005</v>
      </c>
      <c r="O2072" t="s">
        <v>167</v>
      </c>
      <c r="P2072">
        <v>118</v>
      </c>
      <c r="Q2072" t="s">
        <v>584</v>
      </c>
      <c r="R2072" t="s">
        <v>161</v>
      </c>
      <c r="S2072" t="s">
        <v>723</v>
      </c>
      <c r="T2072" t="s">
        <v>162</v>
      </c>
      <c r="U2072" t="s">
        <v>615</v>
      </c>
      <c r="V2072" t="s">
        <v>163</v>
      </c>
      <c r="W2072" t="s">
        <v>615</v>
      </c>
      <c r="X2072" t="s">
        <v>646</v>
      </c>
      <c r="Y2072" t="s">
        <v>164</v>
      </c>
      <c r="Z2072" t="s">
        <v>40</v>
      </c>
      <c r="AA2072" t="s">
        <v>165</v>
      </c>
      <c r="AB2072" t="s">
        <v>166</v>
      </c>
      <c r="AC2072" t="s">
        <v>49</v>
      </c>
    </row>
    <row r="2073" spans="1:29" x14ac:dyDescent="0.3">
      <c r="A2073">
        <v>10412</v>
      </c>
      <c r="B2073">
        <v>31</v>
      </c>
      <c r="C2073" s="10">
        <v>66.169190501541692</v>
      </c>
      <c r="D2073">
        <v>100</v>
      </c>
      <c r="E2073">
        <v>1</v>
      </c>
      <c r="F2073" t="str" cm="1">
        <f t="array" ref="F2073">_xlfn.IFS(G2073&lt;5000,"Small",AND(G2073&gt;=5000,G2073&lt;=10000),"Medium",G2073&gt;10000,"Large")</f>
        <v>Small</v>
      </c>
      <c r="G2073">
        <v>4253.2</v>
      </c>
      <c r="H2073" s="10">
        <f t="shared" si="64"/>
        <v>2201.9550944522075</v>
      </c>
      <c r="I2073" s="11">
        <f t="shared" si="65"/>
        <v>0.5177172703969265</v>
      </c>
      <c r="J2073" s="1" t="s">
        <v>24</v>
      </c>
      <c r="K2073" s="5">
        <v>38475</v>
      </c>
      <c r="L2073">
        <v>2</v>
      </c>
      <c r="M2073">
        <v>5</v>
      </c>
      <c r="N2073">
        <v>2005</v>
      </c>
      <c r="O2073" t="s">
        <v>167</v>
      </c>
      <c r="P2073">
        <v>118</v>
      </c>
      <c r="Q2073" t="s">
        <v>584</v>
      </c>
      <c r="R2073" t="s">
        <v>161</v>
      </c>
      <c r="S2073" t="s">
        <v>723</v>
      </c>
      <c r="T2073" t="s">
        <v>162</v>
      </c>
      <c r="U2073" t="s">
        <v>615</v>
      </c>
      <c r="V2073" t="s">
        <v>163</v>
      </c>
      <c r="W2073" t="s">
        <v>615</v>
      </c>
      <c r="X2073" t="s">
        <v>646</v>
      </c>
      <c r="Y2073" t="s">
        <v>164</v>
      </c>
      <c r="Z2073" t="s">
        <v>40</v>
      </c>
      <c r="AA2073" t="s">
        <v>165</v>
      </c>
      <c r="AB2073" t="s">
        <v>166</v>
      </c>
      <c r="AC2073" t="s">
        <v>49</v>
      </c>
    </row>
    <row r="2074" spans="1:29" x14ac:dyDescent="0.3">
      <c r="A2074">
        <v>10103</v>
      </c>
      <c r="B2074">
        <v>25</v>
      </c>
      <c r="C2074" s="10">
        <v>66.83408284785159</v>
      </c>
      <c r="D2074">
        <v>100</v>
      </c>
      <c r="E2074">
        <v>15</v>
      </c>
      <c r="F2074" t="str" cm="1">
        <f t="array" ref="F2074">_xlfn.IFS(G2074&lt;5000,"Small",AND(G2074&gt;=5000,G2074&lt;=10000),"Medium",G2074&gt;10000,"Large")</f>
        <v>Small</v>
      </c>
      <c r="G2074">
        <v>2873</v>
      </c>
      <c r="H2074" s="10">
        <f t="shared" si="64"/>
        <v>1202.1479288037103</v>
      </c>
      <c r="I2074" s="11">
        <f t="shared" si="65"/>
        <v>0.41842949140400637</v>
      </c>
      <c r="J2074" t="s">
        <v>24</v>
      </c>
      <c r="K2074" s="5">
        <v>37650</v>
      </c>
      <c r="L2074">
        <v>1</v>
      </c>
      <c r="M2074">
        <v>1</v>
      </c>
      <c r="N2074">
        <v>2003</v>
      </c>
      <c r="O2074" t="s">
        <v>492</v>
      </c>
      <c r="P2074">
        <v>97</v>
      </c>
      <c r="Q2074" t="s">
        <v>585</v>
      </c>
      <c r="R2074" t="s">
        <v>124</v>
      </c>
      <c r="S2074" t="s">
        <v>719</v>
      </c>
      <c r="T2074" t="s">
        <v>125</v>
      </c>
      <c r="U2074" t="s">
        <v>615</v>
      </c>
      <c r="V2074" t="s">
        <v>126</v>
      </c>
      <c r="W2074" t="s">
        <v>615</v>
      </c>
      <c r="X2074" t="s">
        <v>639</v>
      </c>
      <c r="Y2074" t="s">
        <v>73</v>
      </c>
      <c r="Z2074" t="s">
        <v>40</v>
      </c>
      <c r="AA2074" t="s">
        <v>127</v>
      </c>
      <c r="AB2074" t="s">
        <v>128</v>
      </c>
      <c r="AC2074" t="s">
        <v>35</v>
      </c>
    </row>
    <row r="2075" spans="1:29" x14ac:dyDescent="0.3">
      <c r="A2075">
        <v>10111</v>
      </c>
      <c r="B2075">
        <v>26</v>
      </c>
      <c r="C2075" s="10">
        <v>56.26866642928259</v>
      </c>
      <c r="D2075">
        <v>86.68</v>
      </c>
      <c r="E2075">
        <v>3</v>
      </c>
      <c r="F2075" t="str" cm="1">
        <f t="array" ref="F2075">_xlfn.IFS(G2075&lt;5000,"Small",AND(G2075&gt;=5000,G2075&lt;=10000),"Medium",G2075&gt;10000,"Large")</f>
        <v>Small</v>
      </c>
      <c r="G2075">
        <v>2253.6799999999998</v>
      </c>
      <c r="H2075" s="10">
        <f t="shared" si="64"/>
        <v>790.69467283865242</v>
      </c>
      <c r="I2075" s="11">
        <f t="shared" si="65"/>
        <v>0.3508460264272889</v>
      </c>
      <c r="J2075" t="s">
        <v>24</v>
      </c>
      <c r="K2075" s="5">
        <v>37705</v>
      </c>
      <c r="L2075">
        <v>1</v>
      </c>
      <c r="M2075">
        <v>3</v>
      </c>
      <c r="N2075">
        <v>2003</v>
      </c>
      <c r="O2075" t="s">
        <v>492</v>
      </c>
      <c r="P2075">
        <v>97</v>
      </c>
      <c r="Q2075" t="s">
        <v>585</v>
      </c>
      <c r="R2075" t="s">
        <v>76</v>
      </c>
      <c r="S2075" t="s">
        <v>626</v>
      </c>
      <c r="T2075" t="s">
        <v>77</v>
      </c>
      <c r="U2075" t="s">
        <v>615</v>
      </c>
      <c r="V2075" t="s">
        <v>58</v>
      </c>
      <c r="W2075" t="s">
        <v>53</v>
      </c>
      <c r="X2075" t="s">
        <v>615</v>
      </c>
      <c r="Y2075" t="s">
        <v>31</v>
      </c>
      <c r="Z2075" t="s">
        <v>32</v>
      </c>
      <c r="AA2075" t="s">
        <v>78</v>
      </c>
      <c r="AB2075" t="s">
        <v>55</v>
      </c>
      <c r="AC2075" t="s">
        <v>35</v>
      </c>
    </row>
    <row r="2076" spans="1:29" x14ac:dyDescent="0.3">
      <c r="A2076">
        <v>10126</v>
      </c>
      <c r="B2076">
        <v>34</v>
      </c>
      <c r="C2076" s="10">
        <v>81.215263374040589</v>
      </c>
      <c r="D2076">
        <v>100</v>
      </c>
      <c r="E2076">
        <v>15</v>
      </c>
      <c r="F2076" t="str" cm="1">
        <f t="array" ref="F2076">_xlfn.IFS(G2076&lt;5000,"Small",AND(G2076&gt;=5000,G2076&lt;=10000),"Medium",G2076&gt;10000,"Large")</f>
        <v>Small</v>
      </c>
      <c r="G2076">
        <v>3576.12</v>
      </c>
      <c r="H2076" s="10">
        <f t="shared" si="64"/>
        <v>814.80104528261973</v>
      </c>
      <c r="I2076" s="11">
        <f t="shared" si="65"/>
        <v>0.22784499549305384</v>
      </c>
      <c r="J2076" t="s">
        <v>24</v>
      </c>
      <c r="K2076" s="5">
        <v>37769</v>
      </c>
      <c r="L2076">
        <v>2</v>
      </c>
      <c r="M2076">
        <v>5</v>
      </c>
      <c r="N2076">
        <v>2003</v>
      </c>
      <c r="O2076" t="s">
        <v>492</v>
      </c>
      <c r="P2076">
        <v>97</v>
      </c>
      <c r="Q2076" t="s">
        <v>585</v>
      </c>
      <c r="R2076" t="s">
        <v>175</v>
      </c>
      <c r="S2076" t="s">
        <v>726</v>
      </c>
      <c r="T2076" t="s">
        <v>176</v>
      </c>
      <c r="U2076" t="s">
        <v>615</v>
      </c>
      <c r="V2076" t="s">
        <v>163</v>
      </c>
      <c r="W2076" t="s">
        <v>615</v>
      </c>
      <c r="X2076" t="s">
        <v>647</v>
      </c>
      <c r="Y2076" t="s">
        <v>164</v>
      </c>
      <c r="Z2076" t="s">
        <v>40</v>
      </c>
      <c r="AA2076" t="s">
        <v>177</v>
      </c>
      <c r="AB2076" t="s">
        <v>178</v>
      </c>
      <c r="AC2076" t="s">
        <v>49</v>
      </c>
    </row>
    <row r="2077" spans="1:29" x14ac:dyDescent="0.3">
      <c r="A2077">
        <v>10139</v>
      </c>
      <c r="B2077">
        <v>29</v>
      </c>
      <c r="C2077" s="10">
        <v>80.721523385036591</v>
      </c>
      <c r="D2077">
        <v>100</v>
      </c>
      <c r="E2077">
        <v>4</v>
      </c>
      <c r="F2077" t="str" cm="1">
        <f t="array" ref="F2077">_xlfn.IFS(G2077&lt;5000,"Small",AND(G2077&gt;=5000,G2077&lt;=10000),"Medium",G2077&gt;10000,"Large")</f>
        <v>Small</v>
      </c>
      <c r="G2077">
        <v>3276.13</v>
      </c>
      <c r="H2077" s="10">
        <f t="shared" si="64"/>
        <v>935.2058218339389</v>
      </c>
      <c r="I2077" s="11">
        <f t="shared" si="65"/>
        <v>0.28546053478767291</v>
      </c>
      <c r="J2077" t="s">
        <v>24</v>
      </c>
      <c r="K2077" s="5">
        <v>37818</v>
      </c>
      <c r="L2077">
        <v>3</v>
      </c>
      <c r="M2077">
        <v>7</v>
      </c>
      <c r="N2077">
        <v>2003</v>
      </c>
      <c r="O2077" t="s">
        <v>492</v>
      </c>
      <c r="P2077">
        <v>97</v>
      </c>
      <c r="Q2077" t="s">
        <v>585</v>
      </c>
      <c r="R2077" t="s">
        <v>141</v>
      </c>
      <c r="S2077" t="s">
        <v>142</v>
      </c>
      <c r="T2077" t="s">
        <v>143</v>
      </c>
      <c r="U2077" t="s">
        <v>144</v>
      </c>
      <c r="V2077" t="s">
        <v>145</v>
      </c>
      <c r="W2077" t="s">
        <v>146</v>
      </c>
      <c r="X2077" t="s">
        <v>643</v>
      </c>
      <c r="Y2077" t="s">
        <v>88</v>
      </c>
      <c r="Z2077" t="s">
        <v>89</v>
      </c>
      <c r="AA2077" t="s">
        <v>147</v>
      </c>
      <c r="AB2077" t="s">
        <v>148</v>
      </c>
      <c r="AC2077" t="s">
        <v>49</v>
      </c>
    </row>
    <row r="2078" spans="1:29" x14ac:dyDescent="0.3">
      <c r="A2078">
        <v>10149</v>
      </c>
      <c r="B2078">
        <v>20</v>
      </c>
      <c r="C2078" s="10">
        <v>54.9449204346204</v>
      </c>
      <c r="D2078">
        <v>90.57</v>
      </c>
      <c r="E2078">
        <v>1</v>
      </c>
      <c r="F2078" t="str" cm="1">
        <f t="array" ref="F2078">_xlfn.IFS(G2078&lt;5000,"Small",AND(G2078&gt;=5000,G2078&lt;=10000),"Medium",G2078&gt;10000,"Large")</f>
        <v>Small</v>
      </c>
      <c r="G2078">
        <v>1811.4</v>
      </c>
      <c r="H2078" s="10">
        <f t="shared" si="64"/>
        <v>712.50159130759221</v>
      </c>
      <c r="I2078" s="11">
        <f t="shared" si="65"/>
        <v>0.39334304477619086</v>
      </c>
      <c r="J2078" s="1" t="s">
        <v>24</v>
      </c>
      <c r="K2078" s="5">
        <v>37876</v>
      </c>
      <c r="L2078">
        <v>3</v>
      </c>
      <c r="M2078">
        <v>9</v>
      </c>
      <c r="N2078">
        <v>2003</v>
      </c>
      <c r="O2078" t="s">
        <v>492</v>
      </c>
      <c r="P2078">
        <v>97</v>
      </c>
      <c r="Q2078" t="s">
        <v>585</v>
      </c>
      <c r="R2078" t="s">
        <v>471</v>
      </c>
      <c r="S2078" t="s">
        <v>701</v>
      </c>
      <c r="T2078" t="s">
        <v>472</v>
      </c>
      <c r="U2078" t="s">
        <v>615</v>
      </c>
      <c r="V2078" t="s">
        <v>473</v>
      </c>
      <c r="W2078" t="s">
        <v>53</v>
      </c>
      <c r="X2078" t="s">
        <v>623</v>
      </c>
      <c r="Y2078" t="s">
        <v>31</v>
      </c>
      <c r="Z2078" t="s">
        <v>32</v>
      </c>
      <c r="AA2078" t="s">
        <v>474</v>
      </c>
      <c r="AB2078" t="s">
        <v>358</v>
      </c>
      <c r="AC2078" t="s">
        <v>35</v>
      </c>
    </row>
    <row r="2079" spans="1:29" x14ac:dyDescent="0.3">
      <c r="A2079">
        <v>10163</v>
      </c>
      <c r="B2079">
        <v>42</v>
      </c>
      <c r="C2079" s="10">
        <v>71.75464438777874</v>
      </c>
      <c r="D2079">
        <v>91.55</v>
      </c>
      <c r="E2079">
        <v>5</v>
      </c>
      <c r="F2079" t="str" cm="1">
        <f t="array" ref="F2079">_xlfn.IFS(G2079&lt;5000,"Small",AND(G2079&gt;=5000,G2079&lt;=10000),"Medium",G2079&gt;10000,"Large")</f>
        <v>Small</v>
      </c>
      <c r="G2079">
        <v>3845.1</v>
      </c>
      <c r="H2079" s="10">
        <f t="shared" si="64"/>
        <v>831.40493571329307</v>
      </c>
      <c r="I2079" s="11">
        <f t="shared" si="65"/>
        <v>0.21622452880634915</v>
      </c>
      <c r="J2079" t="s">
        <v>24</v>
      </c>
      <c r="K2079" s="5">
        <v>37914</v>
      </c>
      <c r="L2079">
        <v>4</v>
      </c>
      <c r="M2079">
        <v>10</v>
      </c>
      <c r="N2079">
        <v>2003</v>
      </c>
      <c r="O2079" t="s">
        <v>492</v>
      </c>
      <c r="P2079">
        <v>97</v>
      </c>
      <c r="Q2079" t="s">
        <v>585</v>
      </c>
      <c r="R2079" t="s">
        <v>185</v>
      </c>
      <c r="S2079" t="s">
        <v>650</v>
      </c>
      <c r="T2079" t="s">
        <v>186</v>
      </c>
      <c r="U2079" t="s">
        <v>187</v>
      </c>
      <c r="V2079" t="s">
        <v>29</v>
      </c>
      <c r="W2079" t="s">
        <v>30</v>
      </c>
      <c r="X2079" t="s">
        <v>616</v>
      </c>
      <c r="Y2079" t="s">
        <v>31</v>
      </c>
      <c r="Z2079" t="s">
        <v>32</v>
      </c>
      <c r="AA2079" t="s">
        <v>116</v>
      </c>
      <c r="AB2079" t="s">
        <v>188</v>
      </c>
      <c r="AC2079" t="s">
        <v>49</v>
      </c>
    </row>
    <row r="2080" spans="1:29" x14ac:dyDescent="0.3">
      <c r="A2080">
        <v>10173</v>
      </c>
      <c r="B2080">
        <v>22</v>
      </c>
      <c r="C2080" s="10">
        <v>85.706547545540673</v>
      </c>
      <c r="D2080">
        <v>100</v>
      </c>
      <c r="E2080">
        <v>3</v>
      </c>
      <c r="F2080" t="str" cm="1">
        <f t="array" ref="F2080">_xlfn.IFS(G2080&lt;5000,"Small",AND(G2080&gt;=5000,G2080&lt;=10000),"Medium",G2080&gt;10000,"Large")</f>
        <v>Small</v>
      </c>
      <c r="G2080">
        <v>2571.14</v>
      </c>
      <c r="H2080" s="10">
        <f t="shared" si="64"/>
        <v>685.59595399810496</v>
      </c>
      <c r="I2080" s="11">
        <f t="shared" si="65"/>
        <v>0.26665057289688815</v>
      </c>
      <c r="J2080" s="1" t="s">
        <v>24</v>
      </c>
      <c r="K2080" s="5">
        <v>37930</v>
      </c>
      <c r="L2080">
        <v>4</v>
      </c>
      <c r="M2080">
        <v>11</v>
      </c>
      <c r="N2080">
        <v>2003</v>
      </c>
      <c r="O2080" t="s">
        <v>492</v>
      </c>
      <c r="P2080">
        <v>97</v>
      </c>
      <c r="Q2080" t="s">
        <v>585</v>
      </c>
      <c r="R2080" t="s">
        <v>494</v>
      </c>
      <c r="S2080" t="s">
        <v>762</v>
      </c>
      <c r="T2080" t="s">
        <v>495</v>
      </c>
      <c r="U2080" t="s">
        <v>615</v>
      </c>
      <c r="V2080" t="s">
        <v>496</v>
      </c>
      <c r="W2080" t="s">
        <v>615</v>
      </c>
      <c r="X2080" t="s">
        <v>706</v>
      </c>
      <c r="Y2080" t="s">
        <v>235</v>
      </c>
      <c r="Z2080" t="s">
        <v>40</v>
      </c>
      <c r="AA2080" t="s">
        <v>497</v>
      </c>
      <c r="AB2080" t="s">
        <v>498</v>
      </c>
      <c r="AC2080" t="s">
        <v>35</v>
      </c>
    </row>
    <row r="2081" spans="1:29" x14ac:dyDescent="0.3">
      <c r="A2081">
        <v>10183</v>
      </c>
      <c r="B2081">
        <v>47</v>
      </c>
      <c r="C2081" s="10">
        <v>80.835144199894131</v>
      </c>
      <c r="D2081">
        <v>100</v>
      </c>
      <c r="E2081">
        <v>12</v>
      </c>
      <c r="F2081" t="str" cm="1">
        <f t="array" ref="F2081">_xlfn.IFS(G2081&lt;5000,"Small",AND(G2081&gt;=5000,G2081&lt;=10000),"Medium",G2081&gt;10000,"Large")</f>
        <v>Medium</v>
      </c>
      <c r="G2081">
        <v>5035.1099999999997</v>
      </c>
      <c r="H2081" s="10">
        <f t="shared" si="64"/>
        <v>1235.8582226049757</v>
      </c>
      <c r="I2081" s="11">
        <f t="shared" si="65"/>
        <v>0.24544810790727031</v>
      </c>
      <c r="J2081" t="s">
        <v>24</v>
      </c>
      <c r="K2081" s="5">
        <v>37938</v>
      </c>
      <c r="L2081">
        <v>4</v>
      </c>
      <c r="M2081">
        <v>11</v>
      </c>
      <c r="N2081">
        <v>2003</v>
      </c>
      <c r="O2081" t="s">
        <v>492</v>
      </c>
      <c r="P2081">
        <v>97</v>
      </c>
      <c r="Q2081" t="s">
        <v>585</v>
      </c>
      <c r="R2081" t="s">
        <v>195</v>
      </c>
      <c r="S2081" t="s">
        <v>652</v>
      </c>
      <c r="T2081" t="s">
        <v>196</v>
      </c>
      <c r="U2081" t="s">
        <v>615</v>
      </c>
      <c r="V2081" t="s">
        <v>197</v>
      </c>
      <c r="W2081" t="s">
        <v>132</v>
      </c>
      <c r="X2081" t="s">
        <v>653</v>
      </c>
      <c r="Y2081" t="s">
        <v>31</v>
      </c>
      <c r="Z2081" t="s">
        <v>32</v>
      </c>
      <c r="AA2081" t="s">
        <v>198</v>
      </c>
      <c r="AB2081" t="s">
        <v>199</v>
      </c>
      <c r="AC2081" t="s">
        <v>49</v>
      </c>
    </row>
    <row r="2082" spans="1:29" x14ac:dyDescent="0.3">
      <c r="A2082">
        <v>10193</v>
      </c>
      <c r="B2082">
        <v>20</v>
      </c>
      <c r="C2082" s="10">
        <v>70.7137170522753</v>
      </c>
      <c r="D2082">
        <v>100</v>
      </c>
      <c r="E2082">
        <v>4</v>
      </c>
      <c r="F2082" t="str" cm="1">
        <f t="array" ref="F2082">_xlfn.IFS(G2082&lt;5000,"Small",AND(G2082&gt;=5000,G2082&lt;=10000),"Medium",G2082&gt;10000,"Large")</f>
        <v>Small</v>
      </c>
      <c r="G2082">
        <v>2279</v>
      </c>
      <c r="H2082" s="10">
        <f t="shared" si="64"/>
        <v>864.72565895449407</v>
      </c>
      <c r="I2082" s="11">
        <f t="shared" si="65"/>
        <v>0.37943205746138398</v>
      </c>
      <c r="J2082" t="s">
        <v>24</v>
      </c>
      <c r="K2082" s="5">
        <v>37946</v>
      </c>
      <c r="L2082">
        <v>4</v>
      </c>
      <c r="M2082">
        <v>11</v>
      </c>
      <c r="N2082">
        <v>2003</v>
      </c>
      <c r="O2082" t="s">
        <v>492</v>
      </c>
      <c r="P2082">
        <v>97</v>
      </c>
      <c r="Q2082" t="s">
        <v>585</v>
      </c>
      <c r="R2082" t="s">
        <v>499</v>
      </c>
      <c r="S2082" t="s">
        <v>763</v>
      </c>
      <c r="T2082" t="s">
        <v>500</v>
      </c>
      <c r="U2082" t="s">
        <v>615</v>
      </c>
      <c r="V2082" t="s">
        <v>501</v>
      </c>
      <c r="W2082" t="s">
        <v>87</v>
      </c>
      <c r="X2082" t="s">
        <v>707</v>
      </c>
      <c r="Y2082" t="s">
        <v>88</v>
      </c>
      <c r="Z2082" t="s">
        <v>89</v>
      </c>
      <c r="AA2082" t="s">
        <v>502</v>
      </c>
      <c r="AB2082" t="s">
        <v>503</v>
      </c>
      <c r="AC2082" t="s">
        <v>35</v>
      </c>
    </row>
    <row r="2083" spans="1:29" x14ac:dyDescent="0.3">
      <c r="A2083">
        <v>10206</v>
      </c>
      <c r="B2083">
        <v>33</v>
      </c>
      <c r="C2083" s="10">
        <v>59.059236613180914</v>
      </c>
      <c r="D2083">
        <v>97.39</v>
      </c>
      <c r="E2083">
        <v>10</v>
      </c>
      <c r="F2083" t="str" cm="1">
        <f t="array" ref="F2083">_xlfn.IFS(G2083&lt;5000,"Small",AND(G2083&gt;=5000,G2083&lt;=10000),"Medium",G2083&gt;10000,"Large")</f>
        <v>Small</v>
      </c>
      <c r="G2083">
        <v>3213.87</v>
      </c>
      <c r="H2083" s="10">
        <f t="shared" si="64"/>
        <v>1264.9151917650297</v>
      </c>
      <c r="I2083" s="11">
        <f t="shared" si="65"/>
        <v>0.39358007379422</v>
      </c>
      <c r="J2083" s="1" t="s">
        <v>24</v>
      </c>
      <c r="K2083" s="5">
        <v>37960</v>
      </c>
      <c r="L2083">
        <v>4</v>
      </c>
      <c r="M2083">
        <v>12</v>
      </c>
      <c r="N2083">
        <v>2003</v>
      </c>
      <c r="O2083" t="s">
        <v>492</v>
      </c>
      <c r="P2083">
        <v>97</v>
      </c>
      <c r="Q2083" t="s">
        <v>585</v>
      </c>
      <c r="R2083" t="s">
        <v>205</v>
      </c>
      <c r="S2083" t="s">
        <v>729</v>
      </c>
      <c r="T2083" t="s">
        <v>206</v>
      </c>
      <c r="U2083" t="s">
        <v>615</v>
      </c>
      <c r="V2083" t="s">
        <v>207</v>
      </c>
      <c r="W2083" t="s">
        <v>208</v>
      </c>
      <c r="X2083" t="s">
        <v>730</v>
      </c>
      <c r="Y2083" t="s">
        <v>209</v>
      </c>
      <c r="Z2083" t="s">
        <v>32</v>
      </c>
      <c r="AA2083" t="s">
        <v>210</v>
      </c>
      <c r="AB2083" t="s">
        <v>211</v>
      </c>
      <c r="AC2083" t="s">
        <v>49</v>
      </c>
    </row>
    <row r="2084" spans="1:29" x14ac:dyDescent="0.3">
      <c r="A2084">
        <v>10215</v>
      </c>
      <c r="B2084">
        <v>39</v>
      </c>
      <c r="C2084" s="10">
        <v>70.075155032442851</v>
      </c>
      <c r="D2084">
        <v>90.57</v>
      </c>
      <c r="E2084">
        <v>7</v>
      </c>
      <c r="F2084" t="str" cm="1">
        <f t="array" ref="F2084">_xlfn.IFS(G2084&lt;5000,"Small",AND(G2084&gt;=5000,G2084&lt;=10000),"Medium",G2084&gt;10000,"Large")</f>
        <v>Small</v>
      </c>
      <c r="G2084">
        <v>3532.23</v>
      </c>
      <c r="H2084" s="10">
        <f t="shared" si="64"/>
        <v>799.29895373472891</v>
      </c>
      <c r="I2084" s="11">
        <f t="shared" si="65"/>
        <v>0.22628734644536991</v>
      </c>
      <c r="J2084" t="s">
        <v>24</v>
      </c>
      <c r="K2084" s="5">
        <v>38015</v>
      </c>
      <c r="L2084">
        <v>1</v>
      </c>
      <c r="M2084">
        <v>1</v>
      </c>
      <c r="N2084">
        <v>2004</v>
      </c>
      <c r="O2084" t="s">
        <v>492</v>
      </c>
      <c r="P2084">
        <v>97</v>
      </c>
      <c r="Q2084" t="s">
        <v>585</v>
      </c>
      <c r="R2084" t="s">
        <v>212</v>
      </c>
      <c r="S2084" t="s">
        <v>655</v>
      </c>
      <c r="T2084" t="s">
        <v>213</v>
      </c>
      <c r="U2084" t="s">
        <v>615</v>
      </c>
      <c r="V2084" t="s">
        <v>214</v>
      </c>
      <c r="W2084" t="s">
        <v>53</v>
      </c>
      <c r="X2084" t="s">
        <v>632</v>
      </c>
      <c r="Y2084" t="s">
        <v>31</v>
      </c>
      <c r="Z2084" t="s">
        <v>32</v>
      </c>
      <c r="AA2084" t="s">
        <v>215</v>
      </c>
      <c r="AB2084" t="s">
        <v>216</v>
      </c>
      <c r="AC2084" t="s">
        <v>49</v>
      </c>
    </row>
    <row r="2085" spans="1:29" x14ac:dyDescent="0.3">
      <c r="A2085">
        <v>10228</v>
      </c>
      <c r="B2085">
        <v>33</v>
      </c>
      <c r="C2085" s="10">
        <v>72.726716494878474</v>
      </c>
      <c r="D2085">
        <v>100</v>
      </c>
      <c r="E2085">
        <v>6</v>
      </c>
      <c r="F2085" t="str" cm="1">
        <f t="array" ref="F2085">_xlfn.IFS(G2085&lt;5000,"Small",AND(G2085&gt;=5000,G2085&lt;=10000),"Medium",G2085&gt;10000,"Large")</f>
        <v>Small</v>
      </c>
      <c r="G2085">
        <v>3406.59</v>
      </c>
      <c r="H2085" s="10">
        <f t="shared" si="64"/>
        <v>1006.6083556690105</v>
      </c>
      <c r="I2085" s="11">
        <f t="shared" si="65"/>
        <v>0.29548855473332875</v>
      </c>
      <c r="J2085" s="1" t="s">
        <v>24</v>
      </c>
      <c r="K2085" s="5">
        <v>38056</v>
      </c>
      <c r="L2085">
        <v>1</v>
      </c>
      <c r="M2085">
        <v>3</v>
      </c>
      <c r="N2085">
        <v>2004</v>
      </c>
      <c r="O2085" t="s">
        <v>492</v>
      </c>
      <c r="P2085">
        <v>97</v>
      </c>
      <c r="Q2085" t="s">
        <v>585</v>
      </c>
      <c r="R2085" t="s">
        <v>217</v>
      </c>
      <c r="S2085" t="s">
        <v>656</v>
      </c>
      <c r="T2085" t="s">
        <v>218</v>
      </c>
      <c r="U2085" t="s">
        <v>615</v>
      </c>
      <c r="V2085" t="s">
        <v>114</v>
      </c>
      <c r="W2085" t="s">
        <v>115</v>
      </c>
      <c r="X2085" t="s">
        <v>637</v>
      </c>
      <c r="Y2085" t="s">
        <v>31</v>
      </c>
      <c r="Z2085" t="s">
        <v>32</v>
      </c>
      <c r="AA2085" t="s">
        <v>219</v>
      </c>
      <c r="AB2085" t="s">
        <v>133</v>
      </c>
      <c r="AC2085" t="s">
        <v>49</v>
      </c>
    </row>
    <row r="2086" spans="1:29" x14ac:dyDescent="0.3">
      <c r="A2086">
        <v>10244</v>
      </c>
      <c r="B2086">
        <v>40</v>
      </c>
      <c r="C2086" s="10">
        <v>63.927998836290726</v>
      </c>
      <c r="D2086">
        <v>86.68</v>
      </c>
      <c r="E2086">
        <v>4</v>
      </c>
      <c r="F2086" t="str" cm="1">
        <f t="array" ref="F2086">_xlfn.IFS(G2086&lt;5000,"Small",AND(G2086&gt;=5000,G2086&lt;=10000),"Medium",G2086&gt;10000,"Large")</f>
        <v>Small</v>
      </c>
      <c r="G2086">
        <v>3467.2</v>
      </c>
      <c r="H2086" s="10">
        <f t="shared" si="64"/>
        <v>910.08004654837077</v>
      </c>
      <c r="I2086" s="11">
        <f t="shared" si="65"/>
        <v>0.26248270839535381</v>
      </c>
      <c r="J2086" t="s">
        <v>24</v>
      </c>
      <c r="K2086" s="5">
        <v>38106</v>
      </c>
      <c r="L2086">
        <v>2</v>
      </c>
      <c r="M2086">
        <v>4</v>
      </c>
      <c r="N2086">
        <v>2004</v>
      </c>
      <c r="O2086" t="s">
        <v>492</v>
      </c>
      <c r="P2086">
        <v>97</v>
      </c>
      <c r="Q2086" t="s">
        <v>585</v>
      </c>
      <c r="R2086" t="s">
        <v>161</v>
      </c>
      <c r="S2086" t="s">
        <v>723</v>
      </c>
      <c r="T2086" t="s">
        <v>162</v>
      </c>
      <c r="U2086" t="s">
        <v>615</v>
      </c>
      <c r="V2086" t="s">
        <v>163</v>
      </c>
      <c r="W2086" t="s">
        <v>615</v>
      </c>
      <c r="X2086" t="s">
        <v>646</v>
      </c>
      <c r="Y2086" t="s">
        <v>164</v>
      </c>
      <c r="Z2086" t="s">
        <v>40</v>
      </c>
      <c r="AA2086" t="s">
        <v>165</v>
      </c>
      <c r="AB2086" t="s">
        <v>166</v>
      </c>
      <c r="AC2086" t="s">
        <v>49</v>
      </c>
    </row>
    <row r="2087" spans="1:29" x14ac:dyDescent="0.3">
      <c r="A2087">
        <v>10257</v>
      </c>
      <c r="B2087">
        <v>46</v>
      </c>
      <c r="C2087" s="10">
        <v>50.279373266762931</v>
      </c>
      <c r="D2087">
        <v>78.89</v>
      </c>
      <c r="E2087">
        <v>4</v>
      </c>
      <c r="F2087" t="str" cm="1">
        <f t="array" ref="F2087">_xlfn.IFS(G2087&lt;5000,"Small",AND(G2087&gt;=5000,G2087&lt;=10000),"Medium",G2087&gt;10000,"Large")</f>
        <v>Small</v>
      </c>
      <c r="G2087">
        <v>3628.94</v>
      </c>
      <c r="H2087" s="10">
        <f t="shared" si="64"/>
        <v>1316.0888297289052</v>
      </c>
      <c r="I2087" s="11">
        <f t="shared" si="65"/>
        <v>0.3626648083817603</v>
      </c>
      <c r="J2087" t="s">
        <v>24</v>
      </c>
      <c r="K2087" s="5">
        <v>38152</v>
      </c>
      <c r="L2087">
        <v>2</v>
      </c>
      <c r="M2087">
        <v>6</v>
      </c>
      <c r="N2087">
        <v>2004</v>
      </c>
      <c r="O2087" t="s">
        <v>492</v>
      </c>
      <c r="P2087">
        <v>97</v>
      </c>
      <c r="Q2087" t="s">
        <v>585</v>
      </c>
      <c r="R2087" t="s">
        <v>355</v>
      </c>
      <c r="S2087" t="s">
        <v>680</v>
      </c>
      <c r="T2087" t="s">
        <v>356</v>
      </c>
      <c r="U2087" t="s">
        <v>615</v>
      </c>
      <c r="V2087" t="s">
        <v>357</v>
      </c>
      <c r="W2087" t="s">
        <v>53</v>
      </c>
      <c r="X2087" t="s">
        <v>623</v>
      </c>
      <c r="Y2087" t="s">
        <v>31</v>
      </c>
      <c r="Z2087" t="s">
        <v>32</v>
      </c>
      <c r="AA2087" t="s">
        <v>95</v>
      </c>
      <c r="AB2087" t="s">
        <v>358</v>
      </c>
      <c r="AC2087" t="s">
        <v>49</v>
      </c>
    </row>
    <row r="2088" spans="1:29" x14ac:dyDescent="0.3">
      <c r="A2088">
        <v>10269</v>
      </c>
      <c r="B2088">
        <v>48</v>
      </c>
      <c r="C2088" s="10">
        <v>62.720365645288034</v>
      </c>
      <c r="D2088">
        <v>97.39</v>
      </c>
      <c r="E2088">
        <v>2</v>
      </c>
      <c r="F2088" t="str" cm="1">
        <f t="array" ref="F2088">_xlfn.IFS(G2088&lt;5000,"Small",AND(G2088&gt;=5000,G2088&lt;=10000),"Medium",G2088&gt;10000,"Large")</f>
        <v>Small</v>
      </c>
      <c r="G2088">
        <v>4674.72</v>
      </c>
      <c r="H2088" s="10">
        <f t="shared" si="64"/>
        <v>1664.1424490261747</v>
      </c>
      <c r="I2088" s="11">
        <f t="shared" si="65"/>
        <v>0.35598762044061988</v>
      </c>
      <c r="J2088" t="s">
        <v>24</v>
      </c>
      <c r="K2088" s="5">
        <v>38184</v>
      </c>
      <c r="L2088">
        <v>3</v>
      </c>
      <c r="M2088">
        <v>7</v>
      </c>
      <c r="N2088">
        <v>2004</v>
      </c>
      <c r="O2088" t="s">
        <v>492</v>
      </c>
      <c r="P2088">
        <v>97</v>
      </c>
      <c r="Q2088" t="s">
        <v>585</v>
      </c>
      <c r="R2088" t="s">
        <v>134</v>
      </c>
      <c r="S2088" t="s">
        <v>720</v>
      </c>
      <c r="T2088" t="s">
        <v>135</v>
      </c>
      <c r="U2088" t="s">
        <v>615</v>
      </c>
      <c r="V2088" t="s">
        <v>136</v>
      </c>
      <c r="W2088" t="s">
        <v>615</v>
      </c>
      <c r="X2088" t="s">
        <v>642</v>
      </c>
      <c r="Y2088" t="s">
        <v>137</v>
      </c>
      <c r="Z2088" t="s">
        <v>40</v>
      </c>
      <c r="AA2088" t="s">
        <v>138</v>
      </c>
      <c r="AB2088" t="s">
        <v>139</v>
      </c>
      <c r="AC2088" t="s">
        <v>49</v>
      </c>
    </row>
    <row r="2089" spans="1:29" x14ac:dyDescent="0.3">
      <c r="A2089">
        <v>10280</v>
      </c>
      <c r="B2089">
        <v>21</v>
      </c>
      <c r="C2089" s="10">
        <v>48.292553494100439</v>
      </c>
      <c r="D2089">
        <v>78.89</v>
      </c>
      <c r="E2089">
        <v>6</v>
      </c>
      <c r="F2089" t="str" cm="1">
        <f t="array" ref="F2089">_xlfn.IFS(G2089&lt;5000,"Small",AND(G2089&gt;=5000,G2089&lt;=10000),"Medium",G2089&gt;10000,"Large")</f>
        <v>Small</v>
      </c>
      <c r="G2089">
        <v>1656.69</v>
      </c>
      <c r="H2089" s="10">
        <f t="shared" si="64"/>
        <v>642.54637662389086</v>
      </c>
      <c r="I2089" s="11">
        <f t="shared" si="65"/>
        <v>0.38784949303966998</v>
      </c>
      <c r="J2089" t="s">
        <v>24</v>
      </c>
      <c r="K2089" s="5">
        <v>38216</v>
      </c>
      <c r="L2089">
        <v>3</v>
      </c>
      <c r="M2089">
        <v>8</v>
      </c>
      <c r="N2089">
        <v>2004</v>
      </c>
      <c r="O2089" t="s">
        <v>492</v>
      </c>
      <c r="P2089">
        <v>97</v>
      </c>
      <c r="Q2089" t="s">
        <v>585</v>
      </c>
      <c r="R2089" t="s">
        <v>232</v>
      </c>
      <c r="S2089" t="s">
        <v>731</v>
      </c>
      <c r="T2089" t="s">
        <v>233</v>
      </c>
      <c r="U2089" t="s">
        <v>615</v>
      </c>
      <c r="V2089" t="s">
        <v>234</v>
      </c>
      <c r="W2089" t="s">
        <v>615</v>
      </c>
      <c r="X2089" t="s">
        <v>659</v>
      </c>
      <c r="Y2089" t="s">
        <v>235</v>
      </c>
      <c r="Z2089" t="s">
        <v>40</v>
      </c>
      <c r="AA2089" t="s">
        <v>236</v>
      </c>
      <c r="AB2089" t="s">
        <v>237</v>
      </c>
      <c r="AC2089" t="s">
        <v>35</v>
      </c>
    </row>
    <row r="2090" spans="1:29" x14ac:dyDescent="0.3">
      <c r="A2090">
        <v>10290</v>
      </c>
      <c r="B2090">
        <v>45</v>
      </c>
      <c r="C2090" s="10">
        <v>84.068214385226341</v>
      </c>
      <c r="D2090">
        <v>100</v>
      </c>
      <c r="E2090">
        <v>1</v>
      </c>
      <c r="F2090" t="str" cm="1">
        <f t="array" ref="F2090">_xlfn.IFS(G2090&lt;5000,"Small",AND(G2090&gt;=5000,G2090&lt;=10000),"Medium",G2090&gt;10000,"Large")</f>
        <v>Medium</v>
      </c>
      <c r="G2090">
        <v>5171.3999999999996</v>
      </c>
      <c r="H2090" s="10">
        <f t="shared" si="64"/>
        <v>1388.3303526648142</v>
      </c>
      <c r="I2090" s="11">
        <f t="shared" si="65"/>
        <v>0.26846315362664158</v>
      </c>
      <c r="J2090" s="1" t="s">
        <v>24</v>
      </c>
      <c r="K2090" s="5">
        <v>38237</v>
      </c>
      <c r="L2090">
        <v>3</v>
      </c>
      <c r="M2090">
        <v>9</v>
      </c>
      <c r="N2090">
        <v>2004</v>
      </c>
      <c r="O2090" t="s">
        <v>492</v>
      </c>
      <c r="P2090">
        <v>97</v>
      </c>
      <c r="Q2090" t="s">
        <v>585</v>
      </c>
      <c r="R2090" t="s">
        <v>539</v>
      </c>
      <c r="S2090" t="s">
        <v>711</v>
      </c>
      <c r="T2090" t="s">
        <v>540</v>
      </c>
      <c r="U2090" t="s">
        <v>615</v>
      </c>
      <c r="V2090" t="s">
        <v>257</v>
      </c>
      <c r="W2090" t="s">
        <v>115</v>
      </c>
      <c r="X2090" t="s">
        <v>664</v>
      </c>
      <c r="Y2090" t="s">
        <v>31</v>
      </c>
      <c r="Z2090" t="s">
        <v>32</v>
      </c>
      <c r="AA2090" t="s">
        <v>474</v>
      </c>
      <c r="AB2090" t="s">
        <v>223</v>
      </c>
      <c r="AC2090" t="s">
        <v>49</v>
      </c>
    </row>
    <row r="2091" spans="1:29" x14ac:dyDescent="0.3">
      <c r="A2091">
        <v>10304</v>
      </c>
      <c r="B2091">
        <v>33</v>
      </c>
      <c r="C2091" s="10">
        <v>74.202250992145764</v>
      </c>
      <c r="D2091">
        <v>100</v>
      </c>
      <c r="E2091">
        <v>10</v>
      </c>
      <c r="F2091" t="str" cm="1">
        <f t="array" ref="F2091">_xlfn.IFS(G2091&lt;5000,"Small",AND(G2091&gt;=5000,G2091&lt;=10000),"Medium",G2091&gt;10000,"Large")</f>
        <v>Small</v>
      </c>
      <c r="G2091">
        <v>3342.57</v>
      </c>
      <c r="H2091" s="10">
        <f t="shared" si="64"/>
        <v>893.89571725918995</v>
      </c>
      <c r="I2091" s="11">
        <f t="shared" si="65"/>
        <v>0.26742767309560905</v>
      </c>
      <c r="J2091" s="1" t="s">
        <v>24</v>
      </c>
      <c r="K2091" s="5">
        <v>38271</v>
      </c>
      <c r="L2091">
        <v>4</v>
      </c>
      <c r="M2091">
        <v>10</v>
      </c>
      <c r="N2091">
        <v>2004</v>
      </c>
      <c r="O2091" t="s">
        <v>492</v>
      </c>
      <c r="P2091">
        <v>97</v>
      </c>
      <c r="Q2091" t="s">
        <v>585</v>
      </c>
      <c r="R2091" t="s">
        <v>242</v>
      </c>
      <c r="S2091" t="s">
        <v>734</v>
      </c>
      <c r="T2091" t="s">
        <v>243</v>
      </c>
      <c r="U2091" t="s">
        <v>615</v>
      </c>
      <c r="V2091" t="s">
        <v>244</v>
      </c>
      <c r="W2091" t="s">
        <v>615</v>
      </c>
      <c r="X2091" t="s">
        <v>660</v>
      </c>
      <c r="Y2091" t="s">
        <v>39</v>
      </c>
      <c r="Z2091" t="s">
        <v>40</v>
      </c>
      <c r="AA2091" t="s">
        <v>245</v>
      </c>
      <c r="AB2091" t="s">
        <v>48</v>
      </c>
      <c r="AC2091" t="s">
        <v>49</v>
      </c>
    </row>
    <row r="2092" spans="1:29" x14ac:dyDescent="0.3">
      <c r="A2092">
        <v>10312</v>
      </c>
      <c r="B2092">
        <v>44</v>
      </c>
      <c r="C2092" s="10">
        <v>71.429176524844252</v>
      </c>
      <c r="D2092">
        <v>100</v>
      </c>
      <c r="E2092">
        <v>7</v>
      </c>
      <c r="F2092" t="str" cm="1">
        <f t="array" ref="F2092">_xlfn.IFS(G2092&lt;5000,"Small",AND(G2092&gt;=5000,G2092&lt;=10000),"Medium",G2092&gt;10000,"Large")</f>
        <v>Small</v>
      </c>
      <c r="G2092">
        <v>4884.88</v>
      </c>
      <c r="H2092" s="10">
        <f t="shared" si="64"/>
        <v>1741.996232906853</v>
      </c>
      <c r="I2092" s="11">
        <f t="shared" si="65"/>
        <v>0.35660983133809898</v>
      </c>
      <c r="J2092" t="s">
        <v>24</v>
      </c>
      <c r="K2092" s="5">
        <v>38281</v>
      </c>
      <c r="L2092">
        <v>4</v>
      </c>
      <c r="M2092">
        <v>10</v>
      </c>
      <c r="N2092">
        <v>2004</v>
      </c>
      <c r="O2092" t="s">
        <v>492</v>
      </c>
      <c r="P2092">
        <v>97</v>
      </c>
      <c r="Q2092" t="s">
        <v>585</v>
      </c>
      <c r="R2092" t="s">
        <v>246</v>
      </c>
      <c r="S2092" t="s">
        <v>661</v>
      </c>
      <c r="T2092" t="s">
        <v>247</v>
      </c>
      <c r="U2092" t="s">
        <v>615</v>
      </c>
      <c r="V2092" t="s">
        <v>248</v>
      </c>
      <c r="W2092" t="s">
        <v>53</v>
      </c>
      <c r="X2092" t="s">
        <v>634</v>
      </c>
      <c r="Y2092" t="s">
        <v>31</v>
      </c>
      <c r="Z2092" t="s">
        <v>32</v>
      </c>
      <c r="AA2092" t="s">
        <v>249</v>
      </c>
      <c r="AB2092" t="s">
        <v>250</v>
      </c>
      <c r="AC2092" t="s">
        <v>49</v>
      </c>
    </row>
    <row r="2093" spans="1:29" x14ac:dyDescent="0.3">
      <c r="A2093">
        <v>10324</v>
      </c>
      <c r="B2093">
        <v>33</v>
      </c>
      <c r="C2093" s="10">
        <v>87.1364702751831</v>
      </c>
      <c r="D2093">
        <v>100</v>
      </c>
      <c r="E2093">
        <v>3</v>
      </c>
      <c r="F2093" t="str" cm="1">
        <f t="array" ref="F2093">_xlfn.IFS(G2093&lt;5000,"Small",AND(G2093&gt;=5000,G2093&lt;=10000),"Medium",G2093&gt;10000,"Large")</f>
        <v>Medium</v>
      </c>
      <c r="G2093">
        <v>6267.69</v>
      </c>
      <c r="H2093" s="10">
        <f t="shared" si="64"/>
        <v>3392.1864809189574</v>
      </c>
      <c r="I2093" s="11">
        <f t="shared" si="65"/>
        <v>0.54121797359457113</v>
      </c>
      <c r="J2093" s="1" t="s">
        <v>24</v>
      </c>
      <c r="K2093" s="5">
        <v>38296</v>
      </c>
      <c r="L2093">
        <v>4</v>
      </c>
      <c r="M2093">
        <v>11</v>
      </c>
      <c r="N2093">
        <v>2004</v>
      </c>
      <c r="O2093" t="s">
        <v>492</v>
      </c>
      <c r="P2093">
        <v>97</v>
      </c>
      <c r="Q2093" t="s">
        <v>585</v>
      </c>
      <c r="R2093" t="s">
        <v>92</v>
      </c>
      <c r="S2093" t="s">
        <v>630</v>
      </c>
      <c r="T2093" t="s">
        <v>93</v>
      </c>
      <c r="U2093" t="s">
        <v>94</v>
      </c>
      <c r="V2093" t="s">
        <v>29</v>
      </c>
      <c r="W2093" t="s">
        <v>30</v>
      </c>
      <c r="X2093" t="s">
        <v>616</v>
      </c>
      <c r="Y2093" t="s">
        <v>31</v>
      </c>
      <c r="Z2093" t="s">
        <v>32</v>
      </c>
      <c r="AA2093" t="s">
        <v>95</v>
      </c>
      <c r="AB2093" t="s">
        <v>96</v>
      </c>
      <c r="AC2093" t="s">
        <v>49</v>
      </c>
    </row>
    <row r="2094" spans="1:29" x14ac:dyDescent="0.3">
      <c r="A2094">
        <v>10333</v>
      </c>
      <c r="B2094">
        <v>39</v>
      </c>
      <c r="C2094" s="10">
        <v>85.052713475766012</v>
      </c>
      <c r="D2094">
        <v>100</v>
      </c>
      <c r="E2094">
        <v>1</v>
      </c>
      <c r="F2094" t="str" cm="1">
        <f t="array" ref="F2094">_xlfn.IFS(G2094&lt;5000,"Small",AND(G2094&gt;=5000,G2094&lt;=10000),"Medium",G2094&gt;10000,"Large")</f>
        <v>Small</v>
      </c>
      <c r="G2094">
        <v>4424.16</v>
      </c>
      <c r="H2094" s="10">
        <f t="shared" si="64"/>
        <v>1107.1041744451254</v>
      </c>
      <c r="I2094" s="11">
        <f t="shared" si="65"/>
        <v>0.250240537061301</v>
      </c>
      <c r="J2094" t="s">
        <v>24</v>
      </c>
      <c r="K2094" s="5">
        <v>38309</v>
      </c>
      <c r="L2094">
        <v>4</v>
      </c>
      <c r="M2094">
        <v>11</v>
      </c>
      <c r="N2094">
        <v>2004</v>
      </c>
      <c r="O2094" t="s">
        <v>492</v>
      </c>
      <c r="P2094">
        <v>97</v>
      </c>
      <c r="Q2094" t="s">
        <v>585</v>
      </c>
      <c r="R2094" t="s">
        <v>76</v>
      </c>
      <c r="S2094" t="s">
        <v>626</v>
      </c>
      <c r="T2094" t="s">
        <v>77</v>
      </c>
      <c r="U2094" t="s">
        <v>615</v>
      </c>
      <c r="V2094" t="s">
        <v>58</v>
      </c>
      <c r="W2094" t="s">
        <v>53</v>
      </c>
      <c r="X2094" t="s">
        <v>615</v>
      </c>
      <c r="Y2094" t="s">
        <v>31</v>
      </c>
      <c r="Z2094" t="s">
        <v>32</v>
      </c>
      <c r="AA2094" t="s">
        <v>78</v>
      </c>
      <c r="AB2094" t="s">
        <v>55</v>
      </c>
      <c r="AC2094" t="s">
        <v>49</v>
      </c>
    </row>
    <row r="2095" spans="1:29" x14ac:dyDescent="0.3">
      <c r="A2095">
        <v>10348</v>
      </c>
      <c r="B2095">
        <v>39</v>
      </c>
      <c r="C2095" s="10">
        <v>41.04728001015966</v>
      </c>
      <c r="D2095">
        <v>50.31</v>
      </c>
      <c r="E2095">
        <v>2</v>
      </c>
      <c r="F2095" t="str" cm="1">
        <f t="array" ref="F2095">_xlfn.IFS(G2095&lt;5000,"Small",AND(G2095&gt;=5000,G2095&lt;=10000),"Medium",G2095&gt;10000,"Large")</f>
        <v>Small</v>
      </c>
      <c r="G2095">
        <v>1962.09</v>
      </c>
      <c r="H2095" s="10">
        <f t="shared" si="64"/>
        <v>361.24607960377307</v>
      </c>
      <c r="I2095" s="11">
        <f t="shared" si="65"/>
        <v>0.18411289981793552</v>
      </c>
      <c r="J2095" s="1" t="s">
        <v>24</v>
      </c>
      <c r="K2095" s="5">
        <v>38292</v>
      </c>
      <c r="L2095">
        <v>4</v>
      </c>
      <c r="M2095">
        <v>11</v>
      </c>
      <c r="N2095">
        <v>2004</v>
      </c>
      <c r="O2095" t="s">
        <v>492</v>
      </c>
      <c r="P2095">
        <v>97</v>
      </c>
      <c r="Q2095" t="s">
        <v>585</v>
      </c>
      <c r="R2095" t="s">
        <v>175</v>
      </c>
      <c r="S2095" t="s">
        <v>726</v>
      </c>
      <c r="T2095" t="s">
        <v>176</v>
      </c>
      <c r="U2095" t="s">
        <v>615</v>
      </c>
      <c r="V2095" t="s">
        <v>163</v>
      </c>
      <c r="W2095" t="s">
        <v>615</v>
      </c>
      <c r="X2095" t="s">
        <v>647</v>
      </c>
      <c r="Y2095" t="s">
        <v>164</v>
      </c>
      <c r="Z2095" t="s">
        <v>40</v>
      </c>
      <c r="AA2095" t="s">
        <v>177</v>
      </c>
      <c r="AB2095" t="s">
        <v>178</v>
      </c>
      <c r="AC2095" t="s">
        <v>35</v>
      </c>
    </row>
    <row r="2096" spans="1:29" x14ac:dyDescent="0.3">
      <c r="A2096">
        <v>10358</v>
      </c>
      <c r="B2096">
        <v>41</v>
      </c>
      <c r="C2096" s="10">
        <v>64.916282687015496</v>
      </c>
      <c r="D2096">
        <v>100</v>
      </c>
      <c r="E2096">
        <v>6</v>
      </c>
      <c r="F2096" t="str" cm="1">
        <f t="array" ref="F2096">_xlfn.IFS(G2096&lt;5000,"Small",AND(G2096&gt;=5000,G2096&lt;=10000),"Medium",G2096&gt;10000,"Large")</f>
        <v>Medium</v>
      </c>
      <c r="G2096">
        <v>6847</v>
      </c>
      <c r="H2096" s="10">
        <f t="shared" si="64"/>
        <v>4185.432409832365</v>
      </c>
      <c r="I2096" s="11">
        <f t="shared" si="65"/>
        <v>0.6112797443891288</v>
      </c>
      <c r="J2096" s="1" t="s">
        <v>24</v>
      </c>
      <c r="K2096" s="5">
        <v>38331</v>
      </c>
      <c r="L2096">
        <v>4</v>
      </c>
      <c r="M2096">
        <v>12</v>
      </c>
      <c r="N2096">
        <v>2004</v>
      </c>
      <c r="O2096" t="s">
        <v>492</v>
      </c>
      <c r="P2096">
        <v>97</v>
      </c>
      <c r="Q2096" t="s">
        <v>585</v>
      </c>
      <c r="R2096" t="s">
        <v>161</v>
      </c>
      <c r="S2096" t="s">
        <v>723</v>
      </c>
      <c r="T2096" t="s">
        <v>162</v>
      </c>
      <c r="U2096" t="s">
        <v>615</v>
      </c>
      <c r="V2096" t="s">
        <v>163</v>
      </c>
      <c r="W2096" t="s">
        <v>615</v>
      </c>
      <c r="X2096" t="s">
        <v>646</v>
      </c>
      <c r="Y2096" t="s">
        <v>164</v>
      </c>
      <c r="Z2096" t="s">
        <v>40</v>
      </c>
      <c r="AA2096" t="s">
        <v>165</v>
      </c>
      <c r="AB2096" t="s">
        <v>166</v>
      </c>
      <c r="AC2096" t="s">
        <v>49</v>
      </c>
    </row>
    <row r="2097" spans="1:29" x14ac:dyDescent="0.3">
      <c r="A2097">
        <v>10369</v>
      </c>
      <c r="B2097">
        <v>40</v>
      </c>
      <c r="C2097" s="10">
        <v>71.141673798547458</v>
      </c>
      <c r="D2097">
        <v>86.92</v>
      </c>
      <c r="E2097">
        <v>3</v>
      </c>
      <c r="F2097" t="str" cm="1">
        <f t="array" ref="F2097">_xlfn.IFS(G2097&lt;5000,"Small",AND(G2097&gt;=5000,G2097&lt;=10000),"Medium",G2097&gt;10000,"Large")</f>
        <v>Small</v>
      </c>
      <c r="G2097">
        <v>3476.8</v>
      </c>
      <c r="H2097" s="10">
        <f t="shared" si="64"/>
        <v>631.13304805810185</v>
      </c>
      <c r="I2097" s="11">
        <f t="shared" si="65"/>
        <v>0.1815269926536188</v>
      </c>
      <c r="J2097" t="s">
        <v>24</v>
      </c>
      <c r="K2097" s="5">
        <v>38372</v>
      </c>
      <c r="L2097">
        <v>1</v>
      </c>
      <c r="M2097">
        <v>1</v>
      </c>
      <c r="N2097">
        <v>2005</v>
      </c>
      <c r="O2097" t="s">
        <v>492</v>
      </c>
      <c r="P2097">
        <v>97</v>
      </c>
      <c r="Q2097" t="s">
        <v>585</v>
      </c>
      <c r="R2097" t="s">
        <v>255</v>
      </c>
      <c r="S2097" t="s">
        <v>636</v>
      </c>
      <c r="T2097" t="s">
        <v>256</v>
      </c>
      <c r="U2097" t="s">
        <v>615</v>
      </c>
      <c r="V2097" t="s">
        <v>257</v>
      </c>
      <c r="W2097" t="s">
        <v>115</v>
      </c>
      <c r="X2097" t="s">
        <v>664</v>
      </c>
      <c r="Y2097" t="s">
        <v>31</v>
      </c>
      <c r="Z2097" t="s">
        <v>32</v>
      </c>
      <c r="AA2097" t="s">
        <v>249</v>
      </c>
      <c r="AB2097" t="s">
        <v>258</v>
      </c>
      <c r="AC2097" t="s">
        <v>49</v>
      </c>
    </row>
    <row r="2098" spans="1:29" x14ac:dyDescent="0.3">
      <c r="A2098">
        <v>10382</v>
      </c>
      <c r="B2098">
        <v>33</v>
      </c>
      <c r="C2098" s="10">
        <v>72.475095012193563</v>
      </c>
      <c r="D2098">
        <v>100</v>
      </c>
      <c r="E2098">
        <v>4</v>
      </c>
      <c r="F2098" t="str" cm="1">
        <f t="array" ref="F2098">_xlfn.IFS(G2098&lt;5000,"Small",AND(G2098&gt;=5000,G2098&lt;=10000),"Medium",G2098&gt;10000,"Large")</f>
        <v>Small</v>
      </c>
      <c r="G2098">
        <v>4592.6099999999997</v>
      </c>
      <c r="H2098" s="10">
        <f t="shared" si="64"/>
        <v>2200.9318645976123</v>
      </c>
      <c r="I2098" s="11">
        <f t="shared" si="65"/>
        <v>0.47923334761663028</v>
      </c>
      <c r="J2098" t="s">
        <v>24</v>
      </c>
      <c r="K2098" s="5">
        <v>38400</v>
      </c>
      <c r="L2098">
        <v>1</v>
      </c>
      <c r="M2098">
        <v>2</v>
      </c>
      <c r="N2098">
        <v>2005</v>
      </c>
      <c r="O2098" t="s">
        <v>492</v>
      </c>
      <c r="P2098">
        <v>97</v>
      </c>
      <c r="Q2098" t="s">
        <v>585</v>
      </c>
      <c r="R2098" t="s">
        <v>246</v>
      </c>
      <c r="S2098" t="s">
        <v>661</v>
      </c>
      <c r="T2098" t="s">
        <v>247</v>
      </c>
      <c r="U2098" t="s">
        <v>615</v>
      </c>
      <c r="V2098" t="s">
        <v>248</v>
      </c>
      <c r="W2098" t="s">
        <v>53</v>
      </c>
      <c r="X2098" t="s">
        <v>634</v>
      </c>
      <c r="Y2098" t="s">
        <v>31</v>
      </c>
      <c r="Z2098" t="s">
        <v>32</v>
      </c>
      <c r="AA2098" t="s">
        <v>249</v>
      </c>
      <c r="AB2098" t="s">
        <v>250</v>
      </c>
      <c r="AC2098" t="s">
        <v>49</v>
      </c>
    </row>
    <row r="2099" spans="1:29" x14ac:dyDescent="0.3">
      <c r="A2099">
        <v>10423</v>
      </c>
      <c r="B2099">
        <v>28</v>
      </c>
      <c r="C2099" s="10">
        <v>66.902461225972374</v>
      </c>
      <c r="D2099">
        <v>78.89</v>
      </c>
      <c r="E2099">
        <v>4</v>
      </c>
      <c r="F2099" t="str" cm="1">
        <f t="array" ref="F2099">_xlfn.IFS(G2099&lt;5000,"Small",AND(G2099&gt;=5000,G2099&lt;=10000),"Medium",G2099&gt;10000,"Large")</f>
        <v>Small</v>
      </c>
      <c r="G2099">
        <v>2208.92</v>
      </c>
      <c r="H2099" s="10">
        <f t="shared" si="64"/>
        <v>335.65108567277366</v>
      </c>
      <c r="I2099" s="11">
        <f t="shared" si="65"/>
        <v>0.15195257667673509</v>
      </c>
      <c r="J2099" t="s">
        <v>271</v>
      </c>
      <c r="K2099" s="5">
        <v>38502</v>
      </c>
      <c r="L2099">
        <v>2</v>
      </c>
      <c r="M2099">
        <v>5</v>
      </c>
      <c r="N2099">
        <v>2005</v>
      </c>
      <c r="O2099" t="s">
        <v>492</v>
      </c>
      <c r="P2099">
        <v>97</v>
      </c>
      <c r="Q2099" t="s">
        <v>585</v>
      </c>
      <c r="R2099" t="s">
        <v>329</v>
      </c>
      <c r="S2099" t="s">
        <v>744</v>
      </c>
      <c r="T2099" t="s">
        <v>330</v>
      </c>
      <c r="U2099" t="s">
        <v>615</v>
      </c>
      <c r="V2099" t="s">
        <v>331</v>
      </c>
      <c r="W2099" t="s">
        <v>615</v>
      </c>
      <c r="X2099" t="s">
        <v>332</v>
      </c>
      <c r="Y2099" t="s">
        <v>333</v>
      </c>
      <c r="Z2099" t="s">
        <v>40</v>
      </c>
      <c r="AA2099" t="s">
        <v>334</v>
      </c>
      <c r="AB2099" t="s">
        <v>335</v>
      </c>
      <c r="AC2099" t="s">
        <v>35</v>
      </c>
    </row>
    <row r="2100" spans="1:29" x14ac:dyDescent="0.3">
      <c r="A2100">
        <v>10106</v>
      </c>
      <c r="B2100">
        <v>26</v>
      </c>
      <c r="C2100" s="10">
        <v>54.82341748512053</v>
      </c>
      <c r="D2100">
        <v>63.76</v>
      </c>
      <c r="E2100">
        <v>3</v>
      </c>
      <c r="F2100" t="str" cm="1">
        <f t="array" ref="F2100">_xlfn.IFS(G2100&lt;5000,"Small",AND(G2100&gt;=5000,G2100&lt;=10000),"Medium",G2100&gt;10000,"Large")</f>
        <v>Small</v>
      </c>
      <c r="G2100">
        <v>1657.76</v>
      </c>
      <c r="H2100" s="10">
        <f t="shared" si="64"/>
        <v>232.35114538686616</v>
      </c>
      <c r="I2100" s="11">
        <f t="shared" si="65"/>
        <v>0.1401597006725136</v>
      </c>
      <c r="J2100" t="s">
        <v>24</v>
      </c>
      <c r="K2100" s="5">
        <v>37669</v>
      </c>
      <c r="L2100">
        <v>1</v>
      </c>
      <c r="M2100">
        <v>2</v>
      </c>
      <c r="N2100">
        <v>2003</v>
      </c>
      <c r="O2100" t="s">
        <v>506</v>
      </c>
      <c r="P2100">
        <v>72</v>
      </c>
      <c r="Q2100" t="s">
        <v>586</v>
      </c>
      <c r="R2100" t="s">
        <v>494</v>
      </c>
      <c r="S2100" t="s">
        <v>762</v>
      </c>
      <c r="T2100" t="s">
        <v>495</v>
      </c>
      <c r="U2100" t="s">
        <v>615</v>
      </c>
      <c r="V2100" t="s">
        <v>496</v>
      </c>
      <c r="W2100" t="s">
        <v>615</v>
      </c>
      <c r="X2100" t="s">
        <v>706</v>
      </c>
      <c r="Y2100" t="s">
        <v>235</v>
      </c>
      <c r="Z2100" t="s">
        <v>40</v>
      </c>
      <c r="AA2100" t="s">
        <v>497</v>
      </c>
      <c r="AB2100" t="s">
        <v>498</v>
      </c>
      <c r="AC2100" t="s">
        <v>35</v>
      </c>
    </row>
    <row r="2101" spans="1:29" x14ac:dyDescent="0.3">
      <c r="A2101">
        <v>10120</v>
      </c>
      <c r="B2101">
        <v>29</v>
      </c>
      <c r="C2101" s="10">
        <v>75.162288983799797</v>
      </c>
      <c r="D2101">
        <v>85.49</v>
      </c>
      <c r="E2101">
        <v>9</v>
      </c>
      <c r="F2101" t="str" cm="1">
        <f t="array" ref="F2101">_xlfn.IFS(G2101&lt;5000,"Small",AND(G2101&gt;=5000,G2101&lt;=10000),"Medium",G2101&gt;10000,"Large")</f>
        <v>Small</v>
      </c>
      <c r="G2101">
        <v>2479.21</v>
      </c>
      <c r="H2101" s="10">
        <f t="shared" si="64"/>
        <v>299.50361946980593</v>
      </c>
      <c r="I2101" s="11">
        <f t="shared" si="65"/>
        <v>0.12080607107498192</v>
      </c>
      <c r="J2101" t="s">
        <v>24</v>
      </c>
      <c r="K2101" s="5">
        <v>37740</v>
      </c>
      <c r="L2101">
        <v>2</v>
      </c>
      <c r="M2101">
        <v>4</v>
      </c>
      <c r="N2101">
        <v>2003</v>
      </c>
      <c r="O2101" t="s">
        <v>506</v>
      </c>
      <c r="P2101">
        <v>72</v>
      </c>
      <c r="Q2101" t="s">
        <v>586</v>
      </c>
      <c r="R2101" t="s">
        <v>83</v>
      </c>
      <c r="S2101" s="2" t="s">
        <v>628</v>
      </c>
      <c r="T2101" t="s">
        <v>84</v>
      </c>
      <c r="U2101" t="s">
        <v>85</v>
      </c>
      <c r="V2101" t="s">
        <v>86</v>
      </c>
      <c r="W2101" t="s">
        <v>87</v>
      </c>
      <c r="X2101" t="s">
        <v>629</v>
      </c>
      <c r="Y2101" t="s">
        <v>88</v>
      </c>
      <c r="Z2101" t="s">
        <v>89</v>
      </c>
      <c r="AA2101" t="s">
        <v>90</v>
      </c>
      <c r="AB2101" t="s">
        <v>91</v>
      </c>
      <c r="AC2101" t="s">
        <v>35</v>
      </c>
    </row>
    <row r="2102" spans="1:29" x14ac:dyDescent="0.3">
      <c r="A2102">
        <v>10133</v>
      </c>
      <c r="B2102">
        <v>46</v>
      </c>
      <c r="C2102" s="10">
        <v>54.057648534979478</v>
      </c>
      <c r="D2102">
        <v>77.52</v>
      </c>
      <c r="E2102">
        <v>4</v>
      </c>
      <c r="F2102" t="str" cm="1">
        <f t="array" ref="F2102">_xlfn.IFS(G2102&lt;5000,"Small",AND(G2102&gt;=5000,G2102&lt;=10000),"Medium",G2102&gt;10000,"Large")</f>
        <v>Small</v>
      </c>
      <c r="G2102">
        <v>3565.92</v>
      </c>
      <c r="H2102" s="10">
        <f t="shared" si="64"/>
        <v>1079.2681673909442</v>
      </c>
      <c r="I2102" s="11">
        <f t="shared" si="65"/>
        <v>0.30266191260346398</v>
      </c>
      <c r="J2102" t="s">
        <v>24</v>
      </c>
      <c r="K2102" s="5">
        <v>37799</v>
      </c>
      <c r="L2102">
        <v>2</v>
      </c>
      <c r="M2102">
        <v>6</v>
      </c>
      <c r="N2102">
        <v>2003</v>
      </c>
      <c r="O2102" t="s">
        <v>506</v>
      </c>
      <c r="P2102">
        <v>72</v>
      </c>
      <c r="Q2102" t="s">
        <v>586</v>
      </c>
      <c r="R2102" t="s">
        <v>161</v>
      </c>
      <c r="S2102" t="s">
        <v>723</v>
      </c>
      <c r="T2102" t="s">
        <v>162</v>
      </c>
      <c r="U2102" t="s">
        <v>615</v>
      </c>
      <c r="V2102" t="s">
        <v>163</v>
      </c>
      <c r="W2102" t="s">
        <v>615</v>
      </c>
      <c r="X2102" t="s">
        <v>646</v>
      </c>
      <c r="Y2102" t="s">
        <v>164</v>
      </c>
      <c r="Z2102" t="s">
        <v>40</v>
      </c>
      <c r="AA2102" t="s">
        <v>165</v>
      </c>
      <c r="AB2102" t="s">
        <v>166</v>
      </c>
      <c r="AC2102" t="s">
        <v>49</v>
      </c>
    </row>
    <row r="2103" spans="1:29" x14ac:dyDescent="0.3">
      <c r="A2103">
        <v>10145</v>
      </c>
      <c r="B2103">
        <v>33</v>
      </c>
      <c r="C2103" s="10">
        <v>54.357237629525827</v>
      </c>
      <c r="D2103">
        <v>84.77</v>
      </c>
      <c r="E2103">
        <v>15</v>
      </c>
      <c r="F2103" t="str" cm="1">
        <f t="array" ref="F2103">_xlfn.IFS(G2103&lt;5000,"Small",AND(G2103&gt;=5000,G2103&lt;=10000),"Medium",G2103&gt;10000,"Large")</f>
        <v>Small</v>
      </c>
      <c r="G2103">
        <v>2797.41</v>
      </c>
      <c r="H2103" s="10">
        <f t="shared" si="64"/>
        <v>1003.6211582256476</v>
      </c>
      <c r="I2103" s="11">
        <f t="shared" si="65"/>
        <v>0.35876798832693374</v>
      </c>
      <c r="J2103" t="s">
        <v>24</v>
      </c>
      <c r="K2103" s="5">
        <v>37858</v>
      </c>
      <c r="L2103">
        <v>3</v>
      </c>
      <c r="M2103">
        <v>8</v>
      </c>
      <c r="N2103">
        <v>2003</v>
      </c>
      <c r="O2103" t="s">
        <v>506</v>
      </c>
      <c r="P2103">
        <v>72</v>
      </c>
      <c r="Q2103" t="s">
        <v>586</v>
      </c>
      <c r="R2103" t="s">
        <v>50</v>
      </c>
      <c r="S2103" t="s">
        <v>619</v>
      </c>
      <c r="T2103" t="s">
        <v>51</v>
      </c>
      <c r="U2103" t="s">
        <v>615</v>
      </c>
      <c r="V2103" t="s">
        <v>52</v>
      </c>
      <c r="W2103" t="s">
        <v>53</v>
      </c>
      <c r="X2103" t="s">
        <v>620</v>
      </c>
      <c r="Y2103" t="s">
        <v>31</v>
      </c>
      <c r="Z2103" t="s">
        <v>32</v>
      </c>
      <c r="AA2103" t="s">
        <v>54</v>
      </c>
      <c r="AB2103" t="s">
        <v>55</v>
      </c>
      <c r="AC2103" t="s">
        <v>35</v>
      </c>
    </row>
    <row r="2104" spans="1:29" x14ac:dyDescent="0.3">
      <c r="A2104">
        <v>10168</v>
      </c>
      <c r="B2104">
        <v>48</v>
      </c>
      <c r="C2104" s="10">
        <v>60.891894649217207</v>
      </c>
      <c r="D2104">
        <v>78.25</v>
      </c>
      <c r="E2104">
        <v>10</v>
      </c>
      <c r="F2104" t="str" cm="1">
        <f t="array" ref="F2104">_xlfn.IFS(G2104&lt;5000,"Small",AND(G2104&gt;=5000,G2104&lt;=10000),"Medium",G2104&gt;10000,"Large")</f>
        <v>Small</v>
      </c>
      <c r="G2104">
        <v>3756</v>
      </c>
      <c r="H2104" s="10">
        <f t="shared" si="64"/>
        <v>833.18905683757384</v>
      </c>
      <c r="I2104" s="11">
        <f t="shared" si="65"/>
        <v>0.22182882237422094</v>
      </c>
      <c r="J2104" t="s">
        <v>24</v>
      </c>
      <c r="K2104" s="5">
        <v>37922</v>
      </c>
      <c r="L2104">
        <v>4</v>
      </c>
      <c r="M2104">
        <v>10</v>
      </c>
      <c r="N2104">
        <v>2003</v>
      </c>
      <c r="O2104" t="s">
        <v>506</v>
      </c>
      <c r="P2104">
        <v>72</v>
      </c>
      <c r="Q2104" t="s">
        <v>586</v>
      </c>
      <c r="R2104" t="s">
        <v>60</v>
      </c>
      <c r="S2104" t="s">
        <v>622</v>
      </c>
      <c r="T2104" t="s">
        <v>61</v>
      </c>
      <c r="U2104" t="s">
        <v>615</v>
      </c>
      <c r="V2104" t="s">
        <v>62</v>
      </c>
      <c r="W2104" t="s">
        <v>53</v>
      </c>
      <c r="X2104" t="s">
        <v>623</v>
      </c>
      <c r="Y2104" t="s">
        <v>31</v>
      </c>
      <c r="Z2104" t="s">
        <v>32</v>
      </c>
      <c r="AA2104" t="s">
        <v>63</v>
      </c>
      <c r="AB2104" t="s">
        <v>64</v>
      </c>
      <c r="AC2104" t="s">
        <v>49</v>
      </c>
    </row>
    <row r="2105" spans="1:29" x14ac:dyDescent="0.3">
      <c r="A2105">
        <v>10210</v>
      </c>
      <c r="B2105">
        <v>40</v>
      </c>
      <c r="C2105" s="10">
        <v>63.18858249816693</v>
      </c>
      <c r="D2105">
        <v>71</v>
      </c>
      <c r="E2105">
        <v>8</v>
      </c>
      <c r="F2105" t="str" cm="1">
        <f t="array" ref="F2105">_xlfn.IFS(G2105&lt;5000,"Small",AND(G2105&gt;=5000,G2105&lt;=10000),"Medium",G2105&gt;10000,"Large")</f>
        <v>Small</v>
      </c>
      <c r="G2105">
        <v>2840</v>
      </c>
      <c r="H2105" s="10">
        <f t="shared" si="64"/>
        <v>312.45670007332274</v>
      </c>
      <c r="I2105" s="11">
        <f t="shared" si="65"/>
        <v>0.11001996481455026</v>
      </c>
      <c r="J2105" s="1" t="s">
        <v>24</v>
      </c>
      <c r="K2105" s="5">
        <v>37998</v>
      </c>
      <c r="L2105">
        <v>1</v>
      </c>
      <c r="M2105">
        <v>1</v>
      </c>
      <c r="N2105">
        <v>2004</v>
      </c>
      <c r="O2105" t="s">
        <v>506</v>
      </c>
      <c r="P2105">
        <v>72</v>
      </c>
      <c r="Q2105" t="s">
        <v>586</v>
      </c>
      <c r="R2105" t="s">
        <v>273</v>
      </c>
      <c r="S2105" t="s">
        <v>274</v>
      </c>
      <c r="T2105" t="s">
        <v>275</v>
      </c>
      <c r="U2105" t="s">
        <v>615</v>
      </c>
      <c r="V2105" t="s">
        <v>276</v>
      </c>
      <c r="W2105" t="s">
        <v>276</v>
      </c>
      <c r="X2105" t="s">
        <v>277</v>
      </c>
      <c r="Y2105" t="s">
        <v>182</v>
      </c>
      <c r="Z2105" t="s">
        <v>182</v>
      </c>
      <c r="AA2105" t="s">
        <v>278</v>
      </c>
      <c r="AB2105" t="s">
        <v>279</v>
      </c>
      <c r="AC2105" t="s">
        <v>35</v>
      </c>
    </row>
    <row r="2106" spans="1:29" x14ac:dyDescent="0.3">
      <c r="A2106">
        <v>10223</v>
      </c>
      <c r="B2106">
        <v>23</v>
      </c>
      <c r="C2106" s="10">
        <v>63.057239503396495</v>
      </c>
      <c r="D2106">
        <v>74.62</v>
      </c>
      <c r="E2106">
        <v>10</v>
      </c>
      <c r="F2106" t="str" cm="1">
        <f t="array" ref="F2106">_xlfn.IFS(G2106&lt;5000,"Small",AND(G2106&gt;=5000,G2106&lt;=10000),"Medium",G2106&gt;10000,"Large")</f>
        <v>Small</v>
      </c>
      <c r="G2106">
        <v>1716.26</v>
      </c>
      <c r="H2106" s="10">
        <f t="shared" si="64"/>
        <v>265.94349142188071</v>
      </c>
      <c r="I2106" s="11">
        <f t="shared" si="65"/>
        <v>0.15495524653716844</v>
      </c>
      <c r="J2106" t="s">
        <v>24</v>
      </c>
      <c r="K2106" s="5">
        <v>38037</v>
      </c>
      <c r="L2106">
        <v>1</v>
      </c>
      <c r="M2106">
        <v>2</v>
      </c>
      <c r="N2106">
        <v>2004</v>
      </c>
      <c r="O2106" t="s">
        <v>506</v>
      </c>
      <c r="P2106">
        <v>72</v>
      </c>
      <c r="Q2106" t="s">
        <v>586</v>
      </c>
      <c r="R2106" t="s">
        <v>83</v>
      </c>
      <c r="S2106" s="2" t="s">
        <v>628</v>
      </c>
      <c r="T2106" t="s">
        <v>84</v>
      </c>
      <c r="U2106" t="s">
        <v>85</v>
      </c>
      <c r="V2106" t="s">
        <v>86</v>
      </c>
      <c r="W2106" t="s">
        <v>87</v>
      </c>
      <c r="X2106" t="s">
        <v>629</v>
      </c>
      <c r="Y2106" t="s">
        <v>88</v>
      </c>
      <c r="Z2106" t="s">
        <v>89</v>
      </c>
      <c r="AA2106" t="s">
        <v>90</v>
      </c>
      <c r="AB2106" t="s">
        <v>91</v>
      </c>
      <c r="AC2106" t="s">
        <v>35</v>
      </c>
    </row>
    <row r="2107" spans="1:29" x14ac:dyDescent="0.3">
      <c r="A2107">
        <v>10235</v>
      </c>
      <c r="B2107">
        <v>40</v>
      </c>
      <c r="C2107" s="10">
        <v>70.782267279080116</v>
      </c>
      <c r="D2107">
        <v>81.14</v>
      </c>
      <c r="E2107">
        <v>4</v>
      </c>
      <c r="F2107" t="str" cm="1">
        <f t="array" ref="F2107">_xlfn.IFS(G2107&lt;5000,"Small",AND(G2107&gt;=5000,G2107&lt;=10000),"Medium",G2107&gt;10000,"Large")</f>
        <v>Small</v>
      </c>
      <c r="G2107">
        <v>3245.6</v>
      </c>
      <c r="H2107" s="10">
        <f t="shared" si="64"/>
        <v>414.30930883679548</v>
      </c>
      <c r="I2107" s="11">
        <f t="shared" si="65"/>
        <v>0.12765260932856651</v>
      </c>
      <c r="J2107" s="1" t="s">
        <v>24</v>
      </c>
      <c r="K2107" s="5">
        <v>38079</v>
      </c>
      <c r="L2107">
        <v>2</v>
      </c>
      <c r="M2107">
        <v>4</v>
      </c>
      <c r="N2107">
        <v>2004</v>
      </c>
      <c r="O2107" t="s">
        <v>506</v>
      </c>
      <c r="P2107">
        <v>72</v>
      </c>
      <c r="Q2107" t="s">
        <v>586</v>
      </c>
      <c r="R2107" t="s">
        <v>336</v>
      </c>
      <c r="S2107" t="s">
        <v>745</v>
      </c>
      <c r="T2107" t="s">
        <v>337</v>
      </c>
      <c r="U2107" t="s">
        <v>615</v>
      </c>
      <c r="V2107" t="s">
        <v>338</v>
      </c>
      <c r="W2107" t="s">
        <v>208</v>
      </c>
      <c r="X2107" t="s">
        <v>746</v>
      </c>
      <c r="Y2107" t="s">
        <v>209</v>
      </c>
      <c r="Z2107" t="s">
        <v>32</v>
      </c>
      <c r="AA2107" t="s">
        <v>339</v>
      </c>
      <c r="AB2107" t="s">
        <v>159</v>
      </c>
      <c r="AC2107" t="s">
        <v>49</v>
      </c>
    </row>
    <row r="2108" spans="1:29" x14ac:dyDescent="0.3">
      <c r="A2108">
        <v>10250</v>
      </c>
      <c r="B2108">
        <v>37</v>
      </c>
      <c r="C2108" s="10">
        <v>60.022472651993226</v>
      </c>
      <c r="D2108">
        <v>74.62</v>
      </c>
      <c r="E2108">
        <v>5</v>
      </c>
      <c r="F2108" t="str" cm="1">
        <f t="array" ref="F2108">_xlfn.IFS(G2108&lt;5000,"Small",AND(G2108&gt;=5000,G2108&lt;=10000),"Medium",G2108&gt;10000,"Large")</f>
        <v>Small</v>
      </c>
      <c r="G2108">
        <v>2760.94</v>
      </c>
      <c r="H2108" s="10">
        <f t="shared" si="64"/>
        <v>540.10851187625076</v>
      </c>
      <c r="I2108" s="11">
        <f t="shared" si="65"/>
        <v>0.19562486395077427</v>
      </c>
      <c r="J2108" s="1" t="s">
        <v>24</v>
      </c>
      <c r="K2108" s="5">
        <v>38118</v>
      </c>
      <c r="L2108">
        <v>2</v>
      </c>
      <c r="M2108">
        <v>5</v>
      </c>
      <c r="N2108">
        <v>2004</v>
      </c>
      <c r="O2108" t="s">
        <v>506</v>
      </c>
      <c r="P2108">
        <v>72</v>
      </c>
      <c r="Q2108" t="s">
        <v>586</v>
      </c>
      <c r="R2108" t="s">
        <v>355</v>
      </c>
      <c r="S2108" t="s">
        <v>680</v>
      </c>
      <c r="T2108" t="s">
        <v>356</v>
      </c>
      <c r="U2108" t="s">
        <v>615</v>
      </c>
      <c r="V2108" t="s">
        <v>357</v>
      </c>
      <c r="W2108" t="s">
        <v>53</v>
      </c>
      <c r="X2108" t="s">
        <v>623</v>
      </c>
      <c r="Y2108" t="s">
        <v>31</v>
      </c>
      <c r="Z2108" t="s">
        <v>32</v>
      </c>
      <c r="AA2108" t="s">
        <v>95</v>
      </c>
      <c r="AB2108" t="s">
        <v>358</v>
      </c>
      <c r="AC2108" t="s">
        <v>35</v>
      </c>
    </row>
    <row r="2109" spans="1:29" x14ac:dyDescent="0.3">
      <c r="A2109">
        <v>10263</v>
      </c>
      <c r="B2109">
        <v>24</v>
      </c>
      <c r="C2109" s="10">
        <v>56.723603584689833</v>
      </c>
      <c r="D2109">
        <v>75.349999999999994</v>
      </c>
      <c r="E2109">
        <v>11</v>
      </c>
      <c r="F2109" t="str" cm="1">
        <f t="array" ref="F2109">_xlfn.IFS(G2109&lt;5000,"Small",AND(G2109&gt;=5000,G2109&lt;=10000),"Medium",G2109&gt;10000,"Large")</f>
        <v>Small</v>
      </c>
      <c r="G2109">
        <v>1808.4</v>
      </c>
      <c r="H2109" s="10">
        <f t="shared" si="64"/>
        <v>447.03351396744415</v>
      </c>
      <c r="I2109" s="11">
        <f t="shared" si="65"/>
        <v>0.24719835985813102</v>
      </c>
      <c r="J2109" t="s">
        <v>24</v>
      </c>
      <c r="K2109" s="5">
        <v>38166</v>
      </c>
      <c r="L2109">
        <v>2</v>
      </c>
      <c r="M2109">
        <v>6</v>
      </c>
      <c r="N2109">
        <v>2004</v>
      </c>
      <c r="O2109" t="s">
        <v>506</v>
      </c>
      <c r="P2109">
        <v>72</v>
      </c>
      <c r="Q2109" t="s">
        <v>586</v>
      </c>
      <c r="R2109" t="s">
        <v>102</v>
      </c>
      <c r="S2109" t="s">
        <v>633</v>
      </c>
      <c r="T2109" t="s">
        <v>103</v>
      </c>
      <c r="U2109" t="s">
        <v>615</v>
      </c>
      <c r="V2109" t="s">
        <v>104</v>
      </c>
      <c r="W2109" t="s">
        <v>105</v>
      </c>
      <c r="X2109" t="s">
        <v>634</v>
      </c>
      <c r="Y2109" t="s">
        <v>31</v>
      </c>
      <c r="Z2109" t="s">
        <v>32</v>
      </c>
      <c r="AA2109" t="s">
        <v>106</v>
      </c>
      <c r="AB2109" t="s">
        <v>55</v>
      </c>
      <c r="AC2109" t="s">
        <v>35</v>
      </c>
    </row>
    <row r="2110" spans="1:29" x14ac:dyDescent="0.3">
      <c r="A2110">
        <v>10275</v>
      </c>
      <c r="B2110">
        <v>27</v>
      </c>
      <c r="C2110" s="10">
        <v>52.260939537606426</v>
      </c>
      <c r="D2110">
        <v>62.31</v>
      </c>
      <c r="E2110">
        <v>10</v>
      </c>
      <c r="F2110" t="str" cm="1">
        <f t="array" ref="F2110">_xlfn.IFS(G2110&lt;5000,"Small",AND(G2110&gt;=5000,G2110&lt;=10000),"Medium",G2110&gt;10000,"Large")</f>
        <v>Small</v>
      </c>
      <c r="G2110">
        <v>1682.37</v>
      </c>
      <c r="H2110" s="10">
        <f t="shared" si="64"/>
        <v>271.32463248462636</v>
      </c>
      <c r="I2110" s="11">
        <f t="shared" si="65"/>
        <v>0.16127524414048419</v>
      </c>
      <c r="J2110" t="s">
        <v>24</v>
      </c>
      <c r="K2110" s="5">
        <v>38191</v>
      </c>
      <c r="L2110">
        <v>3</v>
      </c>
      <c r="M2110">
        <v>7</v>
      </c>
      <c r="N2110">
        <v>2004</v>
      </c>
      <c r="O2110" t="s">
        <v>506</v>
      </c>
      <c r="P2110">
        <v>72</v>
      </c>
      <c r="Q2110" t="s">
        <v>586</v>
      </c>
      <c r="R2110" t="s">
        <v>107</v>
      </c>
      <c r="S2110" t="s">
        <v>717</v>
      </c>
      <c r="T2110" t="s">
        <v>108</v>
      </c>
      <c r="U2110" t="s">
        <v>615</v>
      </c>
      <c r="V2110" t="s">
        <v>109</v>
      </c>
      <c r="W2110" t="s">
        <v>615</v>
      </c>
      <c r="X2110" t="s">
        <v>635</v>
      </c>
      <c r="Y2110" t="s">
        <v>39</v>
      </c>
      <c r="Z2110" t="s">
        <v>40</v>
      </c>
      <c r="AA2110" t="s">
        <v>110</v>
      </c>
      <c r="AB2110" t="s">
        <v>111</v>
      </c>
      <c r="AC2110" t="s">
        <v>35</v>
      </c>
    </row>
    <row r="2111" spans="1:29" x14ac:dyDescent="0.3">
      <c r="A2111">
        <v>10284</v>
      </c>
      <c r="B2111">
        <v>21</v>
      </c>
      <c r="C2111" s="10">
        <v>48.182035494470213</v>
      </c>
      <c r="D2111">
        <v>71</v>
      </c>
      <c r="E2111">
        <v>2</v>
      </c>
      <c r="F2111" t="str" cm="1">
        <f t="array" ref="F2111">_xlfn.IFS(G2111&lt;5000,"Small",AND(G2111&gt;=5000,G2111&lt;=10000),"Medium",G2111&gt;10000,"Large")</f>
        <v>Small</v>
      </c>
      <c r="G2111">
        <v>1491</v>
      </c>
      <c r="H2111" s="10">
        <f t="shared" si="64"/>
        <v>479.17725461612554</v>
      </c>
      <c r="I2111" s="11">
        <f t="shared" si="65"/>
        <v>0.32137978176802517</v>
      </c>
      <c r="J2111" t="s">
        <v>24</v>
      </c>
      <c r="K2111" s="5">
        <v>38220</v>
      </c>
      <c r="L2111">
        <v>3</v>
      </c>
      <c r="M2111">
        <v>8</v>
      </c>
      <c r="N2111">
        <v>2004</v>
      </c>
      <c r="O2111" t="s">
        <v>506</v>
      </c>
      <c r="P2111">
        <v>72</v>
      </c>
      <c r="Q2111" t="s">
        <v>586</v>
      </c>
      <c r="R2111" t="s">
        <v>487</v>
      </c>
      <c r="S2111" s="2" t="s">
        <v>705</v>
      </c>
      <c r="T2111" t="s">
        <v>488</v>
      </c>
      <c r="U2111" t="s">
        <v>615</v>
      </c>
      <c r="V2111" t="s">
        <v>489</v>
      </c>
      <c r="W2111" t="s">
        <v>615</v>
      </c>
      <c r="X2111" t="s">
        <v>761</v>
      </c>
      <c r="Y2111" t="s">
        <v>73</v>
      </c>
      <c r="Z2111" t="s">
        <v>40</v>
      </c>
      <c r="AA2111" t="s">
        <v>490</v>
      </c>
      <c r="AB2111" t="s">
        <v>491</v>
      </c>
      <c r="AC2111" t="s">
        <v>35</v>
      </c>
    </row>
    <row r="2112" spans="1:29" x14ac:dyDescent="0.3">
      <c r="A2112">
        <v>10297</v>
      </c>
      <c r="B2112">
        <v>23</v>
      </c>
      <c r="C2112" s="10">
        <v>44.113698984296086</v>
      </c>
      <c r="D2112">
        <v>72.45</v>
      </c>
      <c r="E2112">
        <v>5</v>
      </c>
      <c r="F2112" t="str" cm="1">
        <f t="array" ref="F2112">_xlfn.IFS(G2112&lt;5000,"Small",AND(G2112&gt;=5000,G2112&lt;=10000),"Medium",G2112&gt;10000,"Large")</f>
        <v>Small</v>
      </c>
      <c r="G2112">
        <v>1666.35</v>
      </c>
      <c r="H2112" s="10">
        <f t="shared" si="64"/>
        <v>651.73492336118989</v>
      </c>
      <c r="I2112" s="11">
        <f t="shared" si="65"/>
        <v>0.39111526591723822</v>
      </c>
      <c r="J2112" t="s">
        <v>24</v>
      </c>
      <c r="K2112" s="5">
        <v>38246</v>
      </c>
      <c r="L2112">
        <v>3</v>
      </c>
      <c r="M2112">
        <v>9</v>
      </c>
      <c r="N2112">
        <v>2004</v>
      </c>
      <c r="O2112" t="s">
        <v>506</v>
      </c>
      <c r="P2112">
        <v>72</v>
      </c>
      <c r="Q2112" t="s">
        <v>586</v>
      </c>
      <c r="R2112" t="s">
        <v>429</v>
      </c>
      <c r="S2112" s="2" t="s">
        <v>693</v>
      </c>
      <c r="T2112" t="s">
        <v>430</v>
      </c>
      <c r="U2112" t="s">
        <v>431</v>
      </c>
      <c r="V2112" t="s">
        <v>432</v>
      </c>
      <c r="W2112" t="s">
        <v>615</v>
      </c>
      <c r="X2112" t="s">
        <v>694</v>
      </c>
      <c r="Y2112" t="s">
        <v>433</v>
      </c>
      <c r="Z2112" t="s">
        <v>40</v>
      </c>
      <c r="AA2112" t="s">
        <v>434</v>
      </c>
      <c r="AB2112" t="s">
        <v>435</v>
      </c>
      <c r="AC2112" t="s">
        <v>35</v>
      </c>
    </row>
    <row r="2113" spans="1:29" x14ac:dyDescent="0.3">
      <c r="A2113">
        <v>10308</v>
      </c>
      <c r="B2113">
        <v>44</v>
      </c>
      <c r="C2113" s="10">
        <v>62.07601418426551</v>
      </c>
      <c r="D2113">
        <v>83.32</v>
      </c>
      <c r="E2113">
        <v>8</v>
      </c>
      <c r="F2113" t="str" cm="1">
        <f t="array" ref="F2113">_xlfn.IFS(G2113&lt;5000,"Small",AND(G2113&gt;=5000,G2113&lt;=10000),"Medium",G2113&gt;10000,"Large")</f>
        <v>Small</v>
      </c>
      <c r="G2113">
        <v>3666.08</v>
      </c>
      <c r="H2113" s="10">
        <f t="shared" si="64"/>
        <v>934.73537589231728</v>
      </c>
      <c r="I2113" s="11">
        <f t="shared" si="65"/>
        <v>0.2549686247687768</v>
      </c>
      <c r="J2113" t="s">
        <v>24</v>
      </c>
      <c r="K2113" s="5">
        <v>38275</v>
      </c>
      <c r="L2113">
        <v>4</v>
      </c>
      <c r="M2113">
        <v>10</v>
      </c>
      <c r="N2113">
        <v>2004</v>
      </c>
      <c r="O2113" t="s">
        <v>506</v>
      </c>
      <c r="P2113">
        <v>72</v>
      </c>
      <c r="Q2113" t="s">
        <v>586</v>
      </c>
      <c r="R2113" t="s">
        <v>287</v>
      </c>
      <c r="S2113" t="s">
        <v>668</v>
      </c>
      <c r="T2113" t="s">
        <v>288</v>
      </c>
      <c r="U2113" t="s">
        <v>615</v>
      </c>
      <c r="V2113" t="s">
        <v>289</v>
      </c>
      <c r="W2113" t="s">
        <v>30</v>
      </c>
      <c r="X2113" t="s">
        <v>669</v>
      </c>
      <c r="Y2113" t="s">
        <v>31</v>
      </c>
      <c r="Z2113" t="s">
        <v>32</v>
      </c>
      <c r="AA2113" t="s">
        <v>95</v>
      </c>
      <c r="AB2113" t="s">
        <v>216</v>
      </c>
      <c r="AC2113" t="s">
        <v>49</v>
      </c>
    </row>
    <row r="2114" spans="1:29" x14ac:dyDescent="0.3">
      <c r="A2114">
        <v>10317</v>
      </c>
      <c r="B2114">
        <v>35</v>
      </c>
      <c r="C2114" s="10">
        <v>56.856497533668836</v>
      </c>
      <c r="D2114">
        <v>83.32</v>
      </c>
      <c r="E2114">
        <v>1</v>
      </c>
      <c r="F2114" t="str" cm="1">
        <f t="array" ref="F2114">_xlfn.IFS(G2114&lt;5000,"Small",AND(G2114&gt;=5000,G2114&lt;=10000),"Medium",G2114&gt;10000,"Large")</f>
        <v>Small</v>
      </c>
      <c r="G2114">
        <v>2916.2</v>
      </c>
      <c r="H2114" s="10">
        <f t="shared" si="64"/>
        <v>926.2225863215906</v>
      </c>
      <c r="I2114" s="11">
        <f t="shared" si="65"/>
        <v>0.3176128476515982</v>
      </c>
      <c r="J2114" s="1" t="s">
        <v>24</v>
      </c>
      <c r="K2114" s="5">
        <v>38293</v>
      </c>
      <c r="L2114">
        <v>4</v>
      </c>
      <c r="M2114">
        <v>11</v>
      </c>
      <c r="N2114">
        <v>2004</v>
      </c>
      <c r="O2114" t="s">
        <v>506</v>
      </c>
      <c r="P2114">
        <v>72</v>
      </c>
      <c r="Q2114" t="s">
        <v>586</v>
      </c>
      <c r="R2114" t="s">
        <v>60</v>
      </c>
      <c r="S2114" t="s">
        <v>622</v>
      </c>
      <c r="T2114" t="s">
        <v>61</v>
      </c>
      <c r="U2114" t="s">
        <v>615</v>
      </c>
      <c r="V2114" t="s">
        <v>62</v>
      </c>
      <c r="W2114" t="s">
        <v>53</v>
      </c>
      <c r="X2114" t="s">
        <v>623</v>
      </c>
      <c r="Y2114" t="s">
        <v>31</v>
      </c>
      <c r="Z2114" t="s">
        <v>32</v>
      </c>
      <c r="AA2114" t="s">
        <v>63</v>
      </c>
      <c r="AB2114" t="s">
        <v>64</v>
      </c>
      <c r="AC2114" t="s">
        <v>35</v>
      </c>
    </row>
    <row r="2115" spans="1:29" x14ac:dyDescent="0.3">
      <c r="A2115">
        <v>10328</v>
      </c>
      <c r="B2115">
        <v>43</v>
      </c>
      <c r="C2115" s="10">
        <v>49.67060238371306</v>
      </c>
      <c r="D2115">
        <v>60.86</v>
      </c>
      <c r="E2115">
        <v>4</v>
      </c>
      <c r="F2115" t="str" cm="1">
        <f t="array" ref="F2115">_xlfn.IFS(G2115&lt;5000,"Small",AND(G2115&gt;=5000,G2115&lt;=10000),"Medium",G2115&gt;10000,"Large")</f>
        <v>Small</v>
      </c>
      <c r="G2115">
        <v>2616.98</v>
      </c>
      <c r="H2115" s="10">
        <f t="shared" ref="H2115:H2178" si="66">G2115-(B2115*C2115)</f>
        <v>481.14409750033838</v>
      </c>
      <c r="I2115" s="11">
        <f t="shared" ref="I2115:I2178" si="67">H2115/G2115</f>
        <v>0.18385470943619683</v>
      </c>
      <c r="J2115" s="1" t="s">
        <v>24</v>
      </c>
      <c r="K2115" s="5">
        <v>38303</v>
      </c>
      <c r="L2115">
        <v>4</v>
      </c>
      <c r="M2115">
        <v>11</v>
      </c>
      <c r="N2115">
        <v>2004</v>
      </c>
      <c r="O2115" t="s">
        <v>506</v>
      </c>
      <c r="P2115">
        <v>72</v>
      </c>
      <c r="Q2115" t="s">
        <v>586</v>
      </c>
      <c r="R2115" t="s">
        <v>494</v>
      </c>
      <c r="S2115" t="s">
        <v>762</v>
      </c>
      <c r="T2115" t="s">
        <v>495</v>
      </c>
      <c r="U2115" t="s">
        <v>615</v>
      </c>
      <c r="V2115" t="s">
        <v>496</v>
      </c>
      <c r="W2115" t="s">
        <v>615</v>
      </c>
      <c r="X2115" t="s">
        <v>706</v>
      </c>
      <c r="Y2115" t="s">
        <v>235</v>
      </c>
      <c r="Z2115" t="s">
        <v>40</v>
      </c>
      <c r="AA2115" t="s">
        <v>497</v>
      </c>
      <c r="AB2115" t="s">
        <v>498</v>
      </c>
      <c r="AC2115" t="s">
        <v>35</v>
      </c>
    </row>
    <row r="2116" spans="1:29" x14ac:dyDescent="0.3">
      <c r="A2116">
        <v>10340</v>
      </c>
      <c r="B2116">
        <v>40</v>
      </c>
      <c r="C2116" s="10">
        <v>76.138217622300829</v>
      </c>
      <c r="D2116">
        <v>84.77</v>
      </c>
      <c r="E2116">
        <v>1</v>
      </c>
      <c r="F2116" t="str" cm="1">
        <f t="array" ref="F2116">_xlfn.IFS(G2116&lt;5000,"Small",AND(G2116&gt;=5000,G2116&lt;=10000),"Medium",G2116&gt;10000,"Large")</f>
        <v>Small</v>
      </c>
      <c r="G2116">
        <v>3390.8</v>
      </c>
      <c r="H2116" s="10">
        <f t="shared" si="66"/>
        <v>345.27129510796703</v>
      </c>
      <c r="I2116" s="11">
        <f t="shared" si="67"/>
        <v>0.10182590984663413</v>
      </c>
      <c r="J2116" t="s">
        <v>24</v>
      </c>
      <c r="K2116" s="5">
        <v>38315</v>
      </c>
      <c r="L2116">
        <v>4</v>
      </c>
      <c r="M2116">
        <v>11</v>
      </c>
      <c r="N2116">
        <v>2004</v>
      </c>
      <c r="O2116" t="s">
        <v>506</v>
      </c>
      <c r="P2116">
        <v>72</v>
      </c>
      <c r="Q2116" t="s">
        <v>586</v>
      </c>
      <c r="R2116" t="s">
        <v>317</v>
      </c>
      <c r="S2116" t="s">
        <v>743</v>
      </c>
      <c r="T2116" t="s">
        <v>318</v>
      </c>
      <c r="U2116" t="s">
        <v>615</v>
      </c>
      <c r="V2116" t="s">
        <v>319</v>
      </c>
      <c r="W2116" t="s">
        <v>615</v>
      </c>
      <c r="X2116" t="s">
        <v>673</v>
      </c>
      <c r="Y2116" t="s">
        <v>164</v>
      </c>
      <c r="Z2116" t="s">
        <v>40</v>
      </c>
      <c r="AA2116" t="s">
        <v>320</v>
      </c>
      <c r="AB2116" t="s">
        <v>321</v>
      </c>
      <c r="AC2116" t="s">
        <v>49</v>
      </c>
    </row>
    <row r="2117" spans="1:29" x14ac:dyDescent="0.3">
      <c r="A2117">
        <v>10353</v>
      </c>
      <c r="B2117">
        <v>35</v>
      </c>
      <c r="C2117" s="10">
        <v>58.335557106033946</v>
      </c>
      <c r="D2117">
        <v>89.9</v>
      </c>
      <c r="E2117">
        <v>3</v>
      </c>
      <c r="F2117" t="str" cm="1">
        <f t="array" ref="F2117">_xlfn.IFS(G2117&lt;5000,"Small",AND(G2117&gt;=5000,G2117&lt;=10000),"Medium",G2117&gt;10000,"Large")</f>
        <v>Small</v>
      </c>
      <c r="G2117">
        <v>3146.5</v>
      </c>
      <c r="H2117" s="10">
        <f t="shared" si="66"/>
        <v>1104.755501288812</v>
      </c>
      <c r="I2117" s="11">
        <f t="shared" si="67"/>
        <v>0.35110615009973367</v>
      </c>
      <c r="J2117" s="1" t="s">
        <v>24</v>
      </c>
      <c r="K2117" s="5">
        <v>38325</v>
      </c>
      <c r="L2117">
        <v>4</v>
      </c>
      <c r="M2117">
        <v>12</v>
      </c>
      <c r="N2117">
        <v>2004</v>
      </c>
      <c r="O2117" t="s">
        <v>506</v>
      </c>
      <c r="P2117">
        <v>72</v>
      </c>
      <c r="Q2117" t="s">
        <v>586</v>
      </c>
      <c r="R2117" t="s">
        <v>508</v>
      </c>
      <c r="S2117" t="s">
        <v>708</v>
      </c>
      <c r="T2117" t="s">
        <v>509</v>
      </c>
      <c r="U2117" t="s">
        <v>615</v>
      </c>
      <c r="V2117" t="s">
        <v>462</v>
      </c>
      <c r="W2117" t="s">
        <v>105</v>
      </c>
      <c r="X2117" t="s">
        <v>709</v>
      </c>
      <c r="Y2117" t="s">
        <v>31</v>
      </c>
      <c r="Z2117" t="s">
        <v>32</v>
      </c>
      <c r="AA2117" t="s">
        <v>510</v>
      </c>
      <c r="AB2117" t="s">
        <v>511</v>
      </c>
      <c r="AC2117" t="s">
        <v>49</v>
      </c>
    </row>
    <row r="2118" spans="1:29" x14ac:dyDescent="0.3">
      <c r="A2118">
        <v>10361</v>
      </c>
      <c r="B2118">
        <v>25</v>
      </c>
      <c r="C2118" s="10">
        <v>51.614286986911068</v>
      </c>
      <c r="D2118">
        <v>62.46</v>
      </c>
      <c r="E2118">
        <v>1</v>
      </c>
      <c r="F2118" t="str" cm="1">
        <f t="array" ref="F2118">_xlfn.IFS(G2118&lt;5000,"Small",AND(G2118&gt;=5000,G2118&lt;=10000),"Medium",G2118&gt;10000,"Large")</f>
        <v>Small</v>
      </c>
      <c r="G2118">
        <v>1561.5</v>
      </c>
      <c r="H2118" s="10">
        <f t="shared" si="66"/>
        <v>271.14282532722336</v>
      </c>
      <c r="I2118" s="11">
        <f t="shared" si="67"/>
        <v>0.17364253943466113</v>
      </c>
      <c r="J2118" t="s">
        <v>24</v>
      </c>
      <c r="K2118" s="5">
        <v>38338</v>
      </c>
      <c r="L2118">
        <v>4</v>
      </c>
      <c r="M2118">
        <v>12</v>
      </c>
      <c r="N2118">
        <v>2004</v>
      </c>
      <c r="O2118" t="s">
        <v>506</v>
      </c>
      <c r="P2118">
        <v>72</v>
      </c>
      <c r="Q2118" t="s">
        <v>586</v>
      </c>
      <c r="R2118" t="s">
        <v>141</v>
      </c>
      <c r="S2118" t="s">
        <v>142</v>
      </c>
      <c r="T2118" t="s">
        <v>143</v>
      </c>
      <c r="U2118" t="s">
        <v>144</v>
      </c>
      <c r="V2118" t="s">
        <v>145</v>
      </c>
      <c r="W2118" t="s">
        <v>146</v>
      </c>
      <c r="X2118" t="s">
        <v>643</v>
      </c>
      <c r="Y2118" t="s">
        <v>88</v>
      </c>
      <c r="Z2118" t="s">
        <v>89</v>
      </c>
      <c r="AA2118" t="s">
        <v>147</v>
      </c>
      <c r="AB2118" t="s">
        <v>148</v>
      </c>
      <c r="AC2118" t="s">
        <v>35</v>
      </c>
    </row>
    <row r="2119" spans="1:29" x14ac:dyDescent="0.3">
      <c r="A2119">
        <v>10375</v>
      </c>
      <c r="B2119">
        <v>43</v>
      </c>
      <c r="C2119" s="10">
        <v>60.594741801507809</v>
      </c>
      <c r="D2119">
        <v>100</v>
      </c>
      <c r="E2119">
        <v>2</v>
      </c>
      <c r="F2119" t="str" cm="1">
        <f t="array" ref="F2119">_xlfn.IFS(G2119&lt;5000,"Small",AND(G2119&gt;=5000,G2119&lt;=10000),"Medium",G2119&gt;10000,"Large")</f>
        <v>Large</v>
      </c>
      <c r="G2119">
        <v>10039.6</v>
      </c>
      <c r="H2119" s="10">
        <f t="shared" si="66"/>
        <v>7434.0261025351647</v>
      </c>
      <c r="I2119" s="11">
        <f t="shared" si="67"/>
        <v>0.7404703476767166</v>
      </c>
      <c r="J2119" s="1" t="s">
        <v>24</v>
      </c>
      <c r="K2119" s="5">
        <v>38386</v>
      </c>
      <c r="L2119">
        <v>1</v>
      </c>
      <c r="M2119">
        <v>2</v>
      </c>
      <c r="N2119">
        <v>2005</v>
      </c>
      <c r="O2119" t="s">
        <v>506</v>
      </c>
      <c r="P2119">
        <v>72</v>
      </c>
      <c r="Q2119" t="s">
        <v>586</v>
      </c>
      <c r="R2119" t="s">
        <v>107</v>
      </c>
      <c r="S2119" t="s">
        <v>717</v>
      </c>
      <c r="T2119" t="s">
        <v>108</v>
      </c>
      <c r="U2119" t="s">
        <v>615</v>
      </c>
      <c r="V2119" t="s">
        <v>109</v>
      </c>
      <c r="W2119" t="s">
        <v>615</v>
      </c>
      <c r="X2119" t="s">
        <v>635</v>
      </c>
      <c r="Y2119" t="s">
        <v>39</v>
      </c>
      <c r="Z2119" t="s">
        <v>40</v>
      </c>
      <c r="AA2119" t="s">
        <v>110</v>
      </c>
      <c r="AB2119" t="s">
        <v>111</v>
      </c>
      <c r="AC2119" t="s">
        <v>140</v>
      </c>
    </row>
    <row r="2120" spans="1:29" x14ac:dyDescent="0.3">
      <c r="A2120">
        <v>10386</v>
      </c>
      <c r="B2120">
        <v>50</v>
      </c>
      <c r="C2120" s="10">
        <v>55.533602534167251</v>
      </c>
      <c r="D2120">
        <v>63.34</v>
      </c>
      <c r="E2120">
        <v>8</v>
      </c>
      <c r="F2120" t="str" cm="1">
        <f t="array" ref="F2120">_xlfn.IFS(G2120&lt;5000,"Small",AND(G2120&gt;=5000,G2120&lt;=10000),"Medium",G2120&gt;10000,"Large")</f>
        <v>Small</v>
      </c>
      <c r="G2120">
        <v>3167</v>
      </c>
      <c r="H2120" s="10">
        <f t="shared" si="66"/>
        <v>390.31987329163758</v>
      </c>
      <c r="I2120" s="11">
        <f t="shared" si="67"/>
        <v>0.12324593409903302</v>
      </c>
      <c r="J2120" s="1" t="s">
        <v>365</v>
      </c>
      <c r="K2120" s="5">
        <v>38412</v>
      </c>
      <c r="L2120">
        <v>1</v>
      </c>
      <c r="M2120">
        <v>3</v>
      </c>
      <c r="N2120">
        <v>2005</v>
      </c>
      <c r="O2120" t="s">
        <v>506</v>
      </c>
      <c r="P2120">
        <v>72</v>
      </c>
      <c r="Q2120" t="s">
        <v>586</v>
      </c>
      <c r="R2120" t="s">
        <v>161</v>
      </c>
      <c r="S2120" t="s">
        <v>723</v>
      </c>
      <c r="T2120" t="s">
        <v>162</v>
      </c>
      <c r="U2120" t="s">
        <v>615</v>
      </c>
      <c r="V2120" t="s">
        <v>163</v>
      </c>
      <c r="W2120" t="s">
        <v>615</v>
      </c>
      <c r="X2120" t="s">
        <v>646</v>
      </c>
      <c r="Y2120" t="s">
        <v>164</v>
      </c>
      <c r="Z2120" t="s">
        <v>40</v>
      </c>
      <c r="AA2120" t="s">
        <v>165</v>
      </c>
      <c r="AB2120" t="s">
        <v>166</v>
      </c>
      <c r="AC2120" t="s">
        <v>49</v>
      </c>
    </row>
    <row r="2121" spans="1:29" x14ac:dyDescent="0.3">
      <c r="A2121">
        <v>10398</v>
      </c>
      <c r="B2121">
        <v>45</v>
      </c>
      <c r="C2121" s="10">
        <v>63.543532663947055</v>
      </c>
      <c r="D2121">
        <v>78.25</v>
      </c>
      <c r="E2121">
        <v>14</v>
      </c>
      <c r="F2121" t="str" cm="1">
        <f t="array" ref="F2121">_xlfn.IFS(G2121&lt;5000,"Small",AND(G2121&gt;=5000,G2121&lt;=10000),"Medium",G2121&gt;10000,"Large")</f>
        <v>Small</v>
      </c>
      <c r="G2121">
        <v>3521.25</v>
      </c>
      <c r="H2121" s="10">
        <f t="shared" si="66"/>
        <v>661.79103012238238</v>
      </c>
      <c r="I2121" s="11">
        <f t="shared" si="67"/>
        <v>0.18794207458214623</v>
      </c>
      <c r="J2121" t="s">
        <v>24</v>
      </c>
      <c r="K2121" s="5">
        <v>38441</v>
      </c>
      <c r="L2121">
        <v>1</v>
      </c>
      <c r="M2121">
        <v>3</v>
      </c>
      <c r="N2121">
        <v>2005</v>
      </c>
      <c r="O2121" t="s">
        <v>506</v>
      </c>
      <c r="P2121">
        <v>72</v>
      </c>
      <c r="Q2121" t="s">
        <v>586</v>
      </c>
      <c r="R2121" t="s">
        <v>36</v>
      </c>
      <c r="S2121" t="s">
        <v>713</v>
      </c>
      <c r="T2121" t="s">
        <v>37</v>
      </c>
      <c r="U2121" t="s">
        <v>615</v>
      </c>
      <c r="V2121" t="s">
        <v>38</v>
      </c>
      <c r="W2121" t="s">
        <v>615</v>
      </c>
      <c r="X2121" t="s">
        <v>617</v>
      </c>
      <c r="Y2121" t="s">
        <v>39</v>
      </c>
      <c r="Z2121" t="s">
        <v>40</v>
      </c>
      <c r="AA2121" t="s">
        <v>41</v>
      </c>
      <c r="AB2121" t="s">
        <v>42</v>
      </c>
      <c r="AC2121" t="s">
        <v>49</v>
      </c>
    </row>
    <row r="2122" spans="1:29" x14ac:dyDescent="0.3">
      <c r="A2122">
        <v>10401</v>
      </c>
      <c r="B2122">
        <v>52</v>
      </c>
      <c r="C2122" s="10">
        <v>50.280441399589918</v>
      </c>
      <c r="D2122">
        <v>81.14</v>
      </c>
      <c r="E2122">
        <v>4</v>
      </c>
      <c r="F2122" t="str" cm="1">
        <f t="array" ref="F2122">_xlfn.IFS(G2122&lt;5000,"Small",AND(G2122&gt;=5000,G2122&lt;=10000),"Medium",G2122&gt;10000,"Large")</f>
        <v>Small</v>
      </c>
      <c r="G2122">
        <v>4219.28</v>
      </c>
      <c r="H2122" s="10">
        <f t="shared" si="66"/>
        <v>1604.6970472213238</v>
      </c>
      <c r="I2122" s="11">
        <f t="shared" si="67"/>
        <v>0.38032485334496025</v>
      </c>
      <c r="J2122" s="1" t="s">
        <v>359</v>
      </c>
      <c r="K2122" s="5">
        <v>38445</v>
      </c>
      <c r="L2122">
        <v>2</v>
      </c>
      <c r="M2122">
        <v>4</v>
      </c>
      <c r="N2122">
        <v>2005</v>
      </c>
      <c r="O2122" t="s">
        <v>506</v>
      </c>
      <c r="P2122">
        <v>72</v>
      </c>
      <c r="Q2122" t="s">
        <v>586</v>
      </c>
      <c r="R2122" t="s">
        <v>97</v>
      </c>
      <c r="S2122" t="s">
        <v>631</v>
      </c>
      <c r="T2122" t="s">
        <v>98</v>
      </c>
      <c r="U2122" t="s">
        <v>615</v>
      </c>
      <c r="V2122" t="s">
        <v>99</v>
      </c>
      <c r="W2122" t="s">
        <v>100</v>
      </c>
      <c r="X2122" t="s">
        <v>632</v>
      </c>
      <c r="Y2122" t="s">
        <v>31</v>
      </c>
      <c r="Z2122" t="s">
        <v>32</v>
      </c>
      <c r="AA2122" t="s">
        <v>59</v>
      </c>
      <c r="AB2122" t="s">
        <v>101</v>
      </c>
      <c r="AC2122" t="s">
        <v>49</v>
      </c>
    </row>
    <row r="2123" spans="1:29" x14ac:dyDescent="0.3">
      <c r="A2123">
        <v>10416</v>
      </c>
      <c r="B2123">
        <v>48</v>
      </c>
      <c r="C2123" s="10">
        <v>61.559245680472486</v>
      </c>
      <c r="D2123">
        <v>74.62</v>
      </c>
      <c r="E2123">
        <v>5</v>
      </c>
      <c r="F2123" t="str" cm="1">
        <f t="array" ref="F2123">_xlfn.IFS(G2123&lt;5000,"Small",AND(G2123&gt;=5000,G2123&lt;=10000),"Medium",G2123&gt;10000,"Large")</f>
        <v>Small</v>
      </c>
      <c r="G2123">
        <v>3581.76</v>
      </c>
      <c r="H2123" s="10">
        <f t="shared" si="66"/>
        <v>626.91620733732088</v>
      </c>
      <c r="I2123" s="11">
        <f t="shared" si="67"/>
        <v>0.17503021066104954</v>
      </c>
      <c r="J2123" s="1" t="s">
        <v>24</v>
      </c>
      <c r="K2123" s="5">
        <v>38482</v>
      </c>
      <c r="L2123">
        <v>2</v>
      </c>
      <c r="M2123">
        <v>5</v>
      </c>
      <c r="N2123">
        <v>2005</v>
      </c>
      <c r="O2123" t="s">
        <v>506</v>
      </c>
      <c r="P2123">
        <v>72</v>
      </c>
      <c r="Q2123" t="s">
        <v>586</v>
      </c>
      <c r="R2123" t="s">
        <v>403</v>
      </c>
      <c r="S2123" t="s">
        <v>756</v>
      </c>
      <c r="T2123" t="s">
        <v>404</v>
      </c>
      <c r="U2123" t="s">
        <v>615</v>
      </c>
      <c r="V2123" t="s">
        <v>405</v>
      </c>
      <c r="W2123" t="s">
        <v>615</v>
      </c>
      <c r="X2123" t="s">
        <v>689</v>
      </c>
      <c r="Y2123" t="s">
        <v>235</v>
      </c>
      <c r="Z2123" t="s">
        <v>40</v>
      </c>
      <c r="AA2123" t="s">
        <v>406</v>
      </c>
      <c r="AB2123" t="s">
        <v>407</v>
      </c>
      <c r="AC2123" t="s">
        <v>49</v>
      </c>
    </row>
    <row r="2124" spans="1:29" x14ac:dyDescent="0.3">
      <c r="A2124">
        <v>10108</v>
      </c>
      <c r="B2124">
        <v>31</v>
      </c>
      <c r="C2124" s="10">
        <v>59.015386157695382</v>
      </c>
      <c r="D2124">
        <v>68.709999999999994</v>
      </c>
      <c r="E2124">
        <v>10</v>
      </c>
      <c r="F2124" t="str" cm="1">
        <f t="array" ref="F2124">_xlfn.IFS(G2124&lt;5000,"Small",AND(G2124&gt;=5000,G2124&lt;=10000),"Medium",G2124&gt;10000,"Large")</f>
        <v>Small</v>
      </c>
      <c r="G2124">
        <v>2130.0100000000002</v>
      </c>
      <c r="H2124" s="10">
        <f t="shared" si="66"/>
        <v>300.53302911144328</v>
      </c>
      <c r="I2124" s="11">
        <f t="shared" si="67"/>
        <v>0.1410946564154362</v>
      </c>
      <c r="J2124" s="1" t="s">
        <v>24</v>
      </c>
      <c r="K2124" s="5">
        <v>37683</v>
      </c>
      <c r="L2124">
        <v>1</v>
      </c>
      <c r="M2124">
        <v>3</v>
      </c>
      <c r="N2124">
        <v>2003</v>
      </c>
      <c r="O2124" t="s">
        <v>167</v>
      </c>
      <c r="P2124">
        <v>80</v>
      </c>
      <c r="Q2124" t="s">
        <v>587</v>
      </c>
      <c r="R2124" t="s">
        <v>380</v>
      </c>
      <c r="S2124" t="s">
        <v>381</v>
      </c>
      <c r="T2124" t="s">
        <v>382</v>
      </c>
      <c r="U2124" t="s">
        <v>615</v>
      </c>
      <c r="V2124" t="s">
        <v>383</v>
      </c>
      <c r="W2124" t="s">
        <v>615</v>
      </c>
      <c r="X2124" t="s">
        <v>752</v>
      </c>
      <c r="Y2124" t="s">
        <v>384</v>
      </c>
      <c r="Z2124" t="s">
        <v>182</v>
      </c>
      <c r="AA2124" t="s">
        <v>385</v>
      </c>
      <c r="AB2124" t="s">
        <v>386</v>
      </c>
      <c r="AC2124" t="s">
        <v>35</v>
      </c>
    </row>
    <row r="2125" spans="1:29" x14ac:dyDescent="0.3">
      <c r="A2125">
        <v>10122</v>
      </c>
      <c r="B2125">
        <v>29</v>
      </c>
      <c r="C2125" s="10">
        <v>50.412138014203983</v>
      </c>
      <c r="D2125">
        <v>71.14</v>
      </c>
      <c r="E2125">
        <v>14</v>
      </c>
      <c r="F2125" t="str" cm="1">
        <f t="array" ref="F2125">_xlfn.IFS(G2125&lt;5000,"Small",AND(G2125&gt;=5000,G2125&lt;=10000),"Medium",G2125&gt;10000,"Large")</f>
        <v>Small</v>
      </c>
      <c r="G2125">
        <v>2063.06</v>
      </c>
      <c r="H2125" s="10">
        <f t="shared" si="66"/>
        <v>601.10799758808434</v>
      </c>
      <c r="I2125" s="11">
        <f t="shared" si="67"/>
        <v>0.29136719125380955</v>
      </c>
      <c r="J2125" s="1" t="s">
        <v>24</v>
      </c>
      <c r="K2125" s="5">
        <v>37749</v>
      </c>
      <c r="L2125">
        <v>2</v>
      </c>
      <c r="M2125">
        <v>5</v>
      </c>
      <c r="N2125">
        <v>2003</v>
      </c>
      <c r="O2125" t="s">
        <v>167</v>
      </c>
      <c r="P2125">
        <v>80</v>
      </c>
      <c r="Q2125" t="s">
        <v>587</v>
      </c>
      <c r="R2125" t="s">
        <v>387</v>
      </c>
      <c r="S2125" t="s">
        <v>753</v>
      </c>
      <c r="T2125" t="s">
        <v>388</v>
      </c>
      <c r="U2125" t="s">
        <v>615</v>
      </c>
      <c r="V2125" t="s">
        <v>389</v>
      </c>
      <c r="W2125" t="s">
        <v>615</v>
      </c>
      <c r="X2125" t="s">
        <v>686</v>
      </c>
      <c r="Y2125" t="s">
        <v>39</v>
      </c>
      <c r="Z2125" t="s">
        <v>40</v>
      </c>
      <c r="AA2125" t="s">
        <v>390</v>
      </c>
      <c r="AB2125" t="s">
        <v>391</v>
      </c>
      <c r="AC2125" t="s">
        <v>35</v>
      </c>
    </row>
    <row r="2126" spans="1:29" x14ac:dyDescent="0.3">
      <c r="A2126">
        <v>10135</v>
      </c>
      <c r="B2126">
        <v>23</v>
      </c>
      <c r="C2126" s="10">
        <v>57.23157635560279</v>
      </c>
      <c r="D2126">
        <v>87.31</v>
      </c>
      <c r="E2126">
        <v>11</v>
      </c>
      <c r="F2126" t="str" cm="1">
        <f t="array" ref="F2126">_xlfn.IFS(G2126&lt;5000,"Small",AND(G2126&gt;=5000,G2126&lt;=10000),"Medium",G2126&gt;10000,"Large")</f>
        <v>Small</v>
      </c>
      <c r="G2126">
        <v>2008.13</v>
      </c>
      <c r="H2126" s="10">
        <f t="shared" si="66"/>
        <v>691.80374382113587</v>
      </c>
      <c r="I2126" s="11">
        <f t="shared" si="67"/>
        <v>0.34450147342111109</v>
      </c>
      <c r="J2126" s="1" t="s">
        <v>24</v>
      </c>
      <c r="K2126" s="5">
        <v>37804</v>
      </c>
      <c r="L2126">
        <v>3</v>
      </c>
      <c r="M2126">
        <v>7</v>
      </c>
      <c r="N2126">
        <v>2003</v>
      </c>
      <c r="O2126" t="s">
        <v>167</v>
      </c>
      <c r="P2126">
        <v>80</v>
      </c>
      <c r="Q2126" t="s">
        <v>587</v>
      </c>
      <c r="R2126" t="s">
        <v>246</v>
      </c>
      <c r="S2126" t="s">
        <v>661</v>
      </c>
      <c r="T2126" t="s">
        <v>247</v>
      </c>
      <c r="U2126" t="s">
        <v>615</v>
      </c>
      <c r="V2126" t="s">
        <v>248</v>
      </c>
      <c r="W2126" t="s">
        <v>53</v>
      </c>
      <c r="X2126" t="s">
        <v>634</v>
      </c>
      <c r="Y2126" t="s">
        <v>31</v>
      </c>
      <c r="Z2126" t="s">
        <v>32</v>
      </c>
      <c r="AA2126" t="s">
        <v>249</v>
      </c>
      <c r="AB2126" t="s">
        <v>250</v>
      </c>
      <c r="AC2126" t="s">
        <v>35</v>
      </c>
    </row>
    <row r="2127" spans="1:29" x14ac:dyDescent="0.3">
      <c r="A2127">
        <v>10147</v>
      </c>
      <c r="B2127">
        <v>31</v>
      </c>
      <c r="C2127" s="10">
        <v>54.745379814159804</v>
      </c>
      <c r="D2127">
        <v>64.67</v>
      </c>
      <c r="E2127">
        <v>11</v>
      </c>
      <c r="F2127" t="str" cm="1">
        <f t="array" ref="F2127">_xlfn.IFS(G2127&lt;5000,"Small",AND(G2127&gt;=5000,G2127&lt;=10000),"Medium",G2127&gt;10000,"Large")</f>
        <v>Small</v>
      </c>
      <c r="G2127">
        <v>2004.77</v>
      </c>
      <c r="H2127" s="10">
        <f t="shared" si="66"/>
        <v>307.66322576104608</v>
      </c>
      <c r="I2127" s="11">
        <f t="shared" si="67"/>
        <v>0.15346559743065094</v>
      </c>
      <c r="J2127" s="1" t="s">
        <v>24</v>
      </c>
      <c r="K2127" s="5">
        <v>37869</v>
      </c>
      <c r="L2127">
        <v>3</v>
      </c>
      <c r="M2127">
        <v>9</v>
      </c>
      <c r="N2127">
        <v>2003</v>
      </c>
      <c r="O2127" t="s">
        <v>167</v>
      </c>
      <c r="P2127">
        <v>80</v>
      </c>
      <c r="Q2127" t="s">
        <v>587</v>
      </c>
      <c r="R2127" t="s">
        <v>255</v>
      </c>
      <c r="S2127" t="s">
        <v>636</v>
      </c>
      <c r="T2127" t="s">
        <v>256</v>
      </c>
      <c r="U2127" t="s">
        <v>615</v>
      </c>
      <c r="V2127" t="s">
        <v>257</v>
      </c>
      <c r="W2127" t="s">
        <v>115</v>
      </c>
      <c r="X2127" t="s">
        <v>664</v>
      </c>
      <c r="Y2127" t="s">
        <v>31</v>
      </c>
      <c r="Z2127" t="s">
        <v>32</v>
      </c>
      <c r="AA2127" t="s">
        <v>249</v>
      </c>
      <c r="AB2127" t="s">
        <v>258</v>
      </c>
      <c r="AC2127" t="s">
        <v>35</v>
      </c>
    </row>
    <row r="2128" spans="1:29" x14ac:dyDescent="0.3">
      <c r="A2128">
        <v>10159</v>
      </c>
      <c r="B2128">
        <v>23</v>
      </c>
      <c r="C2128" s="10">
        <v>41.525241372196461</v>
      </c>
      <c r="D2128">
        <v>67.099999999999994</v>
      </c>
      <c r="E2128">
        <v>6</v>
      </c>
      <c r="F2128" t="str" cm="1">
        <f t="array" ref="F2128">_xlfn.IFS(G2128&lt;5000,"Small",AND(G2128&gt;=5000,G2128&lt;=10000),"Medium",G2128&gt;10000,"Large")</f>
        <v>Small</v>
      </c>
      <c r="G2128">
        <v>1543.3</v>
      </c>
      <c r="H2128" s="10">
        <f t="shared" si="66"/>
        <v>588.21944843948131</v>
      </c>
      <c r="I2128" s="11">
        <f t="shared" si="67"/>
        <v>0.38114394378246702</v>
      </c>
      <c r="J2128" s="1" t="s">
        <v>24</v>
      </c>
      <c r="K2128" s="5">
        <v>37904</v>
      </c>
      <c r="L2128">
        <v>4</v>
      </c>
      <c r="M2128">
        <v>10</v>
      </c>
      <c r="N2128">
        <v>2003</v>
      </c>
      <c r="O2128" t="s">
        <v>167</v>
      </c>
      <c r="P2128">
        <v>80</v>
      </c>
      <c r="Q2128" t="s">
        <v>587</v>
      </c>
      <c r="R2128" t="s">
        <v>56</v>
      </c>
      <c r="S2128" t="s">
        <v>621</v>
      </c>
      <c r="T2128" t="s">
        <v>57</v>
      </c>
      <c r="U2128" t="s">
        <v>615</v>
      </c>
      <c r="V2128" t="s">
        <v>58</v>
      </c>
      <c r="W2128" t="s">
        <v>53</v>
      </c>
      <c r="X2128" t="s">
        <v>615</v>
      </c>
      <c r="Y2128" t="s">
        <v>31</v>
      </c>
      <c r="Z2128" t="s">
        <v>32</v>
      </c>
      <c r="AA2128" t="s">
        <v>59</v>
      </c>
      <c r="AB2128" t="s">
        <v>55</v>
      </c>
      <c r="AC2128" t="s">
        <v>35</v>
      </c>
    </row>
    <row r="2129" spans="1:29" x14ac:dyDescent="0.3">
      <c r="A2129">
        <v>10169</v>
      </c>
      <c r="B2129">
        <v>24</v>
      </c>
      <c r="C2129" s="10">
        <v>62.849381760351235</v>
      </c>
      <c r="D2129">
        <v>94.58</v>
      </c>
      <c r="E2129">
        <v>6</v>
      </c>
      <c r="F2129" t="str" cm="1">
        <f t="array" ref="F2129">_xlfn.IFS(G2129&lt;5000,"Small",AND(G2129&gt;=5000,G2129&lt;=10000),"Medium",G2129&gt;10000,"Large")</f>
        <v>Small</v>
      </c>
      <c r="G2129">
        <v>2269.92</v>
      </c>
      <c r="H2129" s="10">
        <f t="shared" si="66"/>
        <v>761.53483775157042</v>
      </c>
      <c r="I2129" s="11">
        <f t="shared" si="67"/>
        <v>0.33548972551965284</v>
      </c>
      <c r="J2129" s="1" t="s">
        <v>24</v>
      </c>
      <c r="K2129" s="5">
        <v>37929</v>
      </c>
      <c r="L2129">
        <v>4</v>
      </c>
      <c r="M2129">
        <v>11</v>
      </c>
      <c r="N2129">
        <v>2003</v>
      </c>
      <c r="O2129" t="s">
        <v>167</v>
      </c>
      <c r="P2129">
        <v>80</v>
      </c>
      <c r="Q2129" t="s">
        <v>587</v>
      </c>
      <c r="R2129" t="s">
        <v>259</v>
      </c>
      <c r="S2129" s="2" t="s">
        <v>665</v>
      </c>
      <c r="T2129" t="s">
        <v>260</v>
      </c>
      <c r="U2129" t="s">
        <v>261</v>
      </c>
      <c r="V2129" t="s">
        <v>262</v>
      </c>
      <c r="W2129" t="s">
        <v>146</v>
      </c>
      <c r="X2129" t="s">
        <v>666</v>
      </c>
      <c r="Y2129" t="s">
        <v>88</v>
      </c>
      <c r="Z2129" t="s">
        <v>89</v>
      </c>
      <c r="AA2129" t="s">
        <v>263</v>
      </c>
      <c r="AB2129" t="s">
        <v>264</v>
      </c>
      <c r="AC2129" t="s">
        <v>35</v>
      </c>
    </row>
    <row r="2130" spans="1:29" x14ac:dyDescent="0.3">
      <c r="A2130">
        <v>10180</v>
      </c>
      <c r="B2130">
        <v>28</v>
      </c>
      <c r="C2130" s="10">
        <v>51.755981085343024</v>
      </c>
      <c r="D2130">
        <v>71.14</v>
      </c>
      <c r="E2130">
        <v>1</v>
      </c>
      <c r="F2130" t="str" cm="1">
        <f t="array" ref="F2130">_xlfn.IFS(G2130&lt;5000,"Small",AND(G2130&gt;=5000,G2130&lt;=10000),"Medium",G2130&gt;10000,"Large")</f>
        <v>Small</v>
      </c>
      <c r="G2130">
        <v>1991.92</v>
      </c>
      <c r="H2130" s="10">
        <f t="shared" si="66"/>
        <v>542.75252961039541</v>
      </c>
      <c r="I2130" s="11">
        <f t="shared" si="67"/>
        <v>0.27247707217679196</v>
      </c>
      <c r="J2130" s="1" t="s">
        <v>24</v>
      </c>
      <c r="K2130" s="5">
        <v>37936</v>
      </c>
      <c r="L2130">
        <v>4</v>
      </c>
      <c r="M2130">
        <v>11</v>
      </c>
      <c r="N2130">
        <v>2003</v>
      </c>
      <c r="O2130" t="s">
        <v>167</v>
      </c>
      <c r="P2130">
        <v>80</v>
      </c>
      <c r="Q2130" t="s">
        <v>587</v>
      </c>
      <c r="R2130" t="s">
        <v>65</v>
      </c>
      <c r="S2130" t="s">
        <v>714</v>
      </c>
      <c r="T2130" t="s">
        <v>66</v>
      </c>
      <c r="U2130" t="s">
        <v>615</v>
      </c>
      <c r="V2130" t="s">
        <v>67</v>
      </c>
      <c r="W2130" t="s">
        <v>615</v>
      </c>
      <c r="X2130" t="s">
        <v>624</v>
      </c>
      <c r="Y2130" t="s">
        <v>39</v>
      </c>
      <c r="Z2130" t="s">
        <v>40</v>
      </c>
      <c r="AA2130" t="s">
        <v>68</v>
      </c>
      <c r="AB2130" t="s">
        <v>69</v>
      </c>
      <c r="AC2130" t="s">
        <v>35</v>
      </c>
    </row>
    <row r="2131" spans="1:29" x14ac:dyDescent="0.3">
      <c r="A2131">
        <v>10191</v>
      </c>
      <c r="B2131">
        <v>44</v>
      </c>
      <c r="C2131" s="10">
        <v>45.967479251810452</v>
      </c>
      <c r="D2131">
        <v>66.290000000000006</v>
      </c>
      <c r="E2131">
        <v>7</v>
      </c>
      <c r="F2131" t="str" cm="1">
        <f t="array" ref="F2131">_xlfn.IFS(G2131&lt;5000,"Small",AND(G2131&gt;=5000,G2131&lt;=10000),"Medium",G2131&gt;10000,"Large")</f>
        <v>Small</v>
      </c>
      <c r="G2131">
        <v>2916.76</v>
      </c>
      <c r="H2131" s="10">
        <f t="shared" si="66"/>
        <v>894.19091292034022</v>
      </c>
      <c r="I2131" s="11">
        <f t="shared" si="67"/>
        <v>0.30656993133488536</v>
      </c>
      <c r="J2131" t="s">
        <v>24</v>
      </c>
      <c r="K2131" s="5">
        <v>37945</v>
      </c>
      <c r="L2131">
        <v>4</v>
      </c>
      <c r="M2131">
        <v>11</v>
      </c>
      <c r="N2131">
        <v>2003</v>
      </c>
      <c r="O2131" t="s">
        <v>167</v>
      </c>
      <c r="P2131">
        <v>80</v>
      </c>
      <c r="Q2131" t="s">
        <v>587</v>
      </c>
      <c r="R2131" t="s">
        <v>392</v>
      </c>
      <c r="S2131" t="s">
        <v>754</v>
      </c>
      <c r="T2131" t="s">
        <v>393</v>
      </c>
      <c r="U2131" t="s">
        <v>615</v>
      </c>
      <c r="V2131" t="s">
        <v>394</v>
      </c>
      <c r="W2131" t="s">
        <v>615</v>
      </c>
      <c r="X2131" t="s">
        <v>687</v>
      </c>
      <c r="Y2131" t="s">
        <v>395</v>
      </c>
      <c r="Z2131" t="s">
        <v>40</v>
      </c>
      <c r="AA2131" t="s">
        <v>396</v>
      </c>
      <c r="AB2131" t="s">
        <v>397</v>
      </c>
      <c r="AC2131" t="s">
        <v>35</v>
      </c>
    </row>
    <row r="2132" spans="1:29" x14ac:dyDescent="0.3">
      <c r="A2132">
        <v>10211</v>
      </c>
      <c r="B2132">
        <v>22</v>
      </c>
      <c r="C2132" s="10">
        <v>81.104767010496644</v>
      </c>
      <c r="D2132">
        <v>92.16</v>
      </c>
      <c r="E2132">
        <v>6</v>
      </c>
      <c r="F2132" t="str" cm="1">
        <f t="array" ref="F2132">_xlfn.IFS(G2132&lt;5000,"Small",AND(G2132&gt;=5000,G2132&lt;=10000),"Medium",G2132&gt;10000,"Large")</f>
        <v>Small</v>
      </c>
      <c r="G2132">
        <v>2027.52</v>
      </c>
      <c r="H2132" s="10">
        <f t="shared" si="66"/>
        <v>243.21512576907389</v>
      </c>
      <c r="I2132" s="11">
        <f t="shared" si="67"/>
        <v>0.11995695518124304</v>
      </c>
      <c r="J2132" t="s">
        <v>24</v>
      </c>
      <c r="K2132" s="5">
        <v>38001</v>
      </c>
      <c r="L2132">
        <v>1</v>
      </c>
      <c r="M2132">
        <v>1</v>
      </c>
      <c r="N2132">
        <v>2004</v>
      </c>
      <c r="O2132" t="s">
        <v>167</v>
      </c>
      <c r="P2132">
        <v>80</v>
      </c>
      <c r="Q2132" t="s">
        <v>587</v>
      </c>
      <c r="R2132" t="s">
        <v>79</v>
      </c>
      <c r="S2132" t="s">
        <v>716</v>
      </c>
      <c r="T2132" t="s">
        <v>80</v>
      </c>
      <c r="U2132" t="s">
        <v>615</v>
      </c>
      <c r="V2132" t="s">
        <v>46</v>
      </c>
      <c r="W2132" t="s">
        <v>615</v>
      </c>
      <c r="X2132" t="s">
        <v>627</v>
      </c>
      <c r="Y2132" t="s">
        <v>39</v>
      </c>
      <c r="Z2132" t="s">
        <v>40</v>
      </c>
      <c r="AA2132" t="s">
        <v>81</v>
      </c>
      <c r="AB2132" t="s">
        <v>82</v>
      </c>
      <c r="AC2132" t="s">
        <v>35</v>
      </c>
    </row>
    <row r="2133" spans="1:29" x14ac:dyDescent="0.3">
      <c r="A2133">
        <v>10225</v>
      </c>
      <c r="B2133">
        <v>46</v>
      </c>
      <c r="C2133" s="10">
        <v>59.241483684193803</v>
      </c>
      <c r="D2133">
        <v>70.33</v>
      </c>
      <c r="E2133">
        <v>13</v>
      </c>
      <c r="F2133" t="str" cm="1">
        <f t="array" ref="F2133">_xlfn.IFS(G2133&lt;5000,"Small",AND(G2133&gt;=5000,G2133&lt;=10000),"Medium",G2133&gt;10000,"Large")</f>
        <v>Small</v>
      </c>
      <c r="G2133">
        <v>3235.18</v>
      </c>
      <c r="H2133" s="10">
        <f t="shared" si="66"/>
        <v>510.07175052708499</v>
      </c>
      <c r="I2133" s="11">
        <f t="shared" si="67"/>
        <v>0.15766410231488975</v>
      </c>
      <c r="J2133" t="s">
        <v>24</v>
      </c>
      <c r="K2133" s="5">
        <v>38039</v>
      </c>
      <c r="L2133">
        <v>1</v>
      </c>
      <c r="M2133">
        <v>2</v>
      </c>
      <c r="N2133">
        <v>2004</v>
      </c>
      <c r="O2133" t="s">
        <v>167</v>
      </c>
      <c r="P2133">
        <v>80</v>
      </c>
      <c r="Q2133" t="s">
        <v>587</v>
      </c>
      <c r="R2133" t="s">
        <v>398</v>
      </c>
      <c r="S2133" t="s">
        <v>755</v>
      </c>
      <c r="T2133" t="s">
        <v>399</v>
      </c>
      <c r="U2133" t="s">
        <v>615</v>
      </c>
      <c r="V2133" t="s">
        <v>400</v>
      </c>
      <c r="W2133" t="s">
        <v>615</v>
      </c>
      <c r="X2133" t="s">
        <v>688</v>
      </c>
      <c r="Y2133" t="s">
        <v>401</v>
      </c>
      <c r="Z2133" t="s">
        <v>40</v>
      </c>
      <c r="AA2133" t="s">
        <v>402</v>
      </c>
      <c r="AB2133" t="s">
        <v>96</v>
      </c>
      <c r="AC2133" t="s">
        <v>49</v>
      </c>
    </row>
    <row r="2134" spans="1:29" x14ac:dyDescent="0.3">
      <c r="A2134">
        <v>10238</v>
      </c>
      <c r="B2134">
        <v>22</v>
      </c>
      <c r="C2134" s="10">
        <v>74.560623583733687</v>
      </c>
      <c r="D2134">
        <v>93.77</v>
      </c>
      <c r="E2134">
        <v>7</v>
      </c>
      <c r="F2134" t="str" cm="1">
        <f t="array" ref="F2134">_xlfn.IFS(G2134&lt;5000,"Small",AND(G2134&gt;=5000,G2134&lt;=10000),"Medium",G2134&gt;10000,"Large")</f>
        <v>Small</v>
      </c>
      <c r="G2134">
        <v>2062.94</v>
      </c>
      <c r="H2134" s="10">
        <f t="shared" si="66"/>
        <v>422.60628115785903</v>
      </c>
      <c r="I2134" s="11">
        <f t="shared" si="67"/>
        <v>0.20485631242685634</v>
      </c>
      <c r="J2134" s="1" t="s">
        <v>24</v>
      </c>
      <c r="K2134" s="5">
        <v>38086</v>
      </c>
      <c r="L2134">
        <v>2</v>
      </c>
      <c r="M2134">
        <v>4</v>
      </c>
      <c r="N2134">
        <v>2004</v>
      </c>
      <c r="O2134" t="s">
        <v>167</v>
      </c>
      <c r="P2134">
        <v>80</v>
      </c>
      <c r="Q2134" t="s">
        <v>587</v>
      </c>
      <c r="R2134" t="s">
        <v>292</v>
      </c>
      <c r="S2134" t="s">
        <v>293</v>
      </c>
      <c r="T2134" t="s">
        <v>294</v>
      </c>
      <c r="U2134" t="s">
        <v>615</v>
      </c>
      <c r="V2134" t="s">
        <v>295</v>
      </c>
      <c r="W2134" t="s">
        <v>615</v>
      </c>
      <c r="X2134" t="s">
        <v>670</v>
      </c>
      <c r="Y2134" t="s">
        <v>296</v>
      </c>
      <c r="Z2134" t="s">
        <v>40</v>
      </c>
      <c r="AA2134" t="s">
        <v>297</v>
      </c>
      <c r="AB2134" t="s">
        <v>298</v>
      </c>
      <c r="AC2134" t="s">
        <v>35</v>
      </c>
    </row>
    <row r="2135" spans="1:29" x14ac:dyDescent="0.3">
      <c r="A2135">
        <v>10252</v>
      </c>
      <c r="B2135">
        <v>38</v>
      </c>
      <c r="C2135" s="10">
        <v>69.453941513728367</v>
      </c>
      <c r="D2135">
        <v>87.31</v>
      </c>
      <c r="E2135">
        <v>3</v>
      </c>
      <c r="F2135" t="str" cm="1">
        <f t="array" ref="F2135">_xlfn.IFS(G2135&lt;5000,"Small",AND(G2135&gt;=5000,G2135&lt;=10000),"Medium",G2135&gt;10000,"Large")</f>
        <v>Small</v>
      </c>
      <c r="G2135">
        <v>3317.78</v>
      </c>
      <c r="H2135" s="10">
        <f t="shared" si="66"/>
        <v>678.53022247832223</v>
      </c>
      <c r="I2135" s="11">
        <f t="shared" si="67"/>
        <v>0.20451332592224988</v>
      </c>
      <c r="J2135" t="s">
        <v>24</v>
      </c>
      <c r="K2135" s="5">
        <v>38133</v>
      </c>
      <c r="L2135">
        <v>2</v>
      </c>
      <c r="M2135">
        <v>5</v>
      </c>
      <c r="N2135">
        <v>2004</v>
      </c>
      <c r="O2135" t="s">
        <v>167</v>
      </c>
      <c r="P2135">
        <v>80</v>
      </c>
      <c r="Q2135" t="s">
        <v>587</v>
      </c>
      <c r="R2135" t="s">
        <v>79</v>
      </c>
      <c r="S2135" t="s">
        <v>716</v>
      </c>
      <c r="T2135" t="s">
        <v>80</v>
      </c>
      <c r="U2135" t="s">
        <v>615</v>
      </c>
      <c r="V2135" t="s">
        <v>46</v>
      </c>
      <c r="W2135" t="s">
        <v>615</v>
      </c>
      <c r="X2135" t="s">
        <v>627</v>
      </c>
      <c r="Y2135" t="s">
        <v>39</v>
      </c>
      <c r="Z2135" t="s">
        <v>40</v>
      </c>
      <c r="AA2135" t="s">
        <v>81</v>
      </c>
      <c r="AB2135" t="s">
        <v>82</v>
      </c>
      <c r="AC2135" t="s">
        <v>49</v>
      </c>
    </row>
    <row r="2136" spans="1:29" x14ac:dyDescent="0.3">
      <c r="A2136">
        <v>10264</v>
      </c>
      <c r="B2136">
        <v>47</v>
      </c>
      <c r="C2136" s="10">
        <v>58.586076874553655</v>
      </c>
      <c r="D2136">
        <v>83.27</v>
      </c>
      <c r="E2136">
        <v>1</v>
      </c>
      <c r="F2136" t="str" cm="1">
        <f t="array" ref="F2136">_xlfn.IFS(G2136&lt;5000,"Small",AND(G2136&gt;=5000,G2136&lt;=10000),"Medium",G2136&gt;10000,"Large")</f>
        <v>Small</v>
      </c>
      <c r="G2136">
        <v>3913.69</v>
      </c>
      <c r="H2136" s="10">
        <f t="shared" si="66"/>
        <v>1160.1443868959782</v>
      </c>
      <c r="I2136" s="11">
        <f t="shared" si="67"/>
        <v>0.29643236610359486</v>
      </c>
      <c r="J2136" t="s">
        <v>24</v>
      </c>
      <c r="K2136" s="5">
        <v>38168</v>
      </c>
      <c r="L2136">
        <v>2</v>
      </c>
      <c r="M2136">
        <v>6</v>
      </c>
      <c r="N2136">
        <v>2004</v>
      </c>
      <c r="O2136" t="s">
        <v>167</v>
      </c>
      <c r="P2136">
        <v>80</v>
      </c>
      <c r="Q2136" t="s">
        <v>587</v>
      </c>
      <c r="R2136" t="s">
        <v>340</v>
      </c>
      <c r="S2136" t="s">
        <v>677</v>
      </c>
      <c r="T2136" t="s">
        <v>341</v>
      </c>
      <c r="U2136" t="s">
        <v>615</v>
      </c>
      <c r="V2136" t="s">
        <v>342</v>
      </c>
      <c r="W2136" t="s">
        <v>115</v>
      </c>
      <c r="X2136" t="s">
        <v>678</v>
      </c>
      <c r="Y2136" t="s">
        <v>31</v>
      </c>
      <c r="Z2136" t="s">
        <v>32</v>
      </c>
      <c r="AA2136" t="s">
        <v>343</v>
      </c>
      <c r="AB2136" t="s">
        <v>64</v>
      </c>
      <c r="AC2136" t="s">
        <v>49</v>
      </c>
    </row>
    <row r="2137" spans="1:29" x14ac:dyDescent="0.3">
      <c r="A2137">
        <v>10276</v>
      </c>
      <c r="B2137">
        <v>48</v>
      </c>
      <c r="C2137" s="10">
        <v>64.371777504270213</v>
      </c>
      <c r="D2137">
        <v>75.180000000000007</v>
      </c>
      <c r="E2137">
        <v>7</v>
      </c>
      <c r="F2137" t="str" cm="1">
        <f t="array" ref="F2137">_xlfn.IFS(G2137&lt;5000,"Small",AND(G2137&gt;=5000,G2137&lt;=10000),"Medium",G2137&gt;10000,"Large")</f>
        <v>Small</v>
      </c>
      <c r="G2137">
        <v>3608.64</v>
      </c>
      <c r="H2137" s="10">
        <f t="shared" si="66"/>
        <v>518.79467979502942</v>
      </c>
      <c r="I2137" s="11">
        <f t="shared" si="67"/>
        <v>0.14376459824061957</v>
      </c>
      <c r="J2137" s="1" t="s">
        <v>24</v>
      </c>
      <c r="K2137" s="5">
        <v>38201</v>
      </c>
      <c r="L2137">
        <v>3</v>
      </c>
      <c r="M2137">
        <v>8</v>
      </c>
      <c r="N2137">
        <v>2004</v>
      </c>
      <c r="O2137" t="s">
        <v>167</v>
      </c>
      <c r="P2137">
        <v>80</v>
      </c>
      <c r="Q2137" t="s">
        <v>587</v>
      </c>
      <c r="R2137" t="s">
        <v>408</v>
      </c>
      <c r="S2137" t="s">
        <v>690</v>
      </c>
      <c r="T2137" t="s">
        <v>409</v>
      </c>
      <c r="U2137" t="s">
        <v>615</v>
      </c>
      <c r="V2137" t="s">
        <v>257</v>
      </c>
      <c r="W2137" t="s">
        <v>115</v>
      </c>
      <c r="X2137" t="s">
        <v>664</v>
      </c>
      <c r="Y2137" t="s">
        <v>31</v>
      </c>
      <c r="Z2137" t="s">
        <v>32</v>
      </c>
      <c r="AA2137" t="s">
        <v>410</v>
      </c>
      <c r="AB2137" t="s">
        <v>411</v>
      </c>
      <c r="AC2137" t="s">
        <v>49</v>
      </c>
    </row>
    <row r="2138" spans="1:29" x14ac:dyDescent="0.3">
      <c r="A2138">
        <v>10287</v>
      </c>
      <c r="B2138">
        <v>40</v>
      </c>
      <c r="C2138" s="10">
        <v>72.967347245643083</v>
      </c>
      <c r="D2138">
        <v>88.12</v>
      </c>
      <c r="E2138">
        <v>16</v>
      </c>
      <c r="F2138" t="str" cm="1">
        <f t="array" ref="F2138">_xlfn.IFS(G2138&lt;5000,"Small",AND(G2138&gt;=5000,G2138&lt;=10000),"Medium",G2138&gt;10000,"Large")</f>
        <v>Small</v>
      </c>
      <c r="G2138">
        <v>3524.8</v>
      </c>
      <c r="H2138" s="10">
        <f t="shared" si="66"/>
        <v>606.10611017427709</v>
      </c>
      <c r="I2138" s="11">
        <f t="shared" si="67"/>
        <v>0.1719547520921122</v>
      </c>
      <c r="J2138" t="s">
        <v>24</v>
      </c>
      <c r="K2138" s="5">
        <v>38229</v>
      </c>
      <c r="L2138">
        <v>3</v>
      </c>
      <c r="M2138">
        <v>8</v>
      </c>
      <c r="N2138">
        <v>2004</v>
      </c>
      <c r="O2138" t="s">
        <v>167</v>
      </c>
      <c r="P2138">
        <v>80</v>
      </c>
      <c r="Q2138" t="s">
        <v>587</v>
      </c>
      <c r="R2138" t="s">
        <v>398</v>
      </c>
      <c r="S2138" t="s">
        <v>755</v>
      </c>
      <c r="T2138" t="s">
        <v>399</v>
      </c>
      <c r="U2138" t="s">
        <v>615</v>
      </c>
      <c r="V2138" t="s">
        <v>400</v>
      </c>
      <c r="W2138" t="s">
        <v>615</v>
      </c>
      <c r="X2138" t="s">
        <v>688</v>
      </c>
      <c r="Y2138" t="s">
        <v>401</v>
      </c>
      <c r="Z2138" t="s">
        <v>40</v>
      </c>
      <c r="AA2138" t="s">
        <v>402</v>
      </c>
      <c r="AB2138" t="s">
        <v>96</v>
      </c>
      <c r="AC2138" t="s">
        <v>49</v>
      </c>
    </row>
    <row r="2139" spans="1:29" x14ac:dyDescent="0.3">
      <c r="A2139">
        <v>10299</v>
      </c>
      <c r="B2139">
        <v>32</v>
      </c>
      <c r="C2139" s="10">
        <v>52.254014009391476</v>
      </c>
      <c r="D2139">
        <v>80.84</v>
      </c>
      <c r="E2139">
        <v>1</v>
      </c>
      <c r="F2139" t="str" cm="1">
        <f t="array" ref="F2139">_xlfn.IFS(G2139&lt;5000,"Small",AND(G2139&gt;=5000,G2139&lt;=10000),"Medium",G2139&gt;10000,"Large")</f>
        <v>Small</v>
      </c>
      <c r="G2139">
        <v>2586.88</v>
      </c>
      <c r="H2139" s="10">
        <f t="shared" si="66"/>
        <v>914.75155169947288</v>
      </c>
      <c r="I2139" s="11">
        <f t="shared" si="67"/>
        <v>0.35361189993330688</v>
      </c>
      <c r="J2139" t="s">
        <v>24</v>
      </c>
      <c r="K2139" s="5">
        <v>38260</v>
      </c>
      <c r="L2139">
        <v>3</v>
      </c>
      <c r="M2139">
        <v>9</v>
      </c>
      <c r="N2139">
        <v>2004</v>
      </c>
      <c r="O2139" t="s">
        <v>167</v>
      </c>
      <c r="P2139">
        <v>80</v>
      </c>
      <c r="Q2139" t="s">
        <v>587</v>
      </c>
      <c r="R2139" t="s">
        <v>118</v>
      </c>
      <c r="S2139" t="s">
        <v>718</v>
      </c>
      <c r="T2139" t="s">
        <v>119</v>
      </c>
      <c r="U2139" t="s">
        <v>615</v>
      </c>
      <c r="V2139" t="s">
        <v>120</v>
      </c>
      <c r="W2139" t="s">
        <v>615</v>
      </c>
      <c r="X2139" t="s">
        <v>638</v>
      </c>
      <c r="Y2139" t="s">
        <v>121</v>
      </c>
      <c r="Z2139" t="s">
        <v>40</v>
      </c>
      <c r="AA2139" t="s">
        <v>122</v>
      </c>
      <c r="AB2139" t="s">
        <v>123</v>
      </c>
      <c r="AC2139" t="s">
        <v>35</v>
      </c>
    </row>
    <row r="2140" spans="1:29" x14ac:dyDescent="0.3">
      <c r="A2140">
        <v>10310</v>
      </c>
      <c r="B2140">
        <v>49</v>
      </c>
      <c r="C2140" s="10">
        <v>70.020923890862846</v>
      </c>
      <c r="D2140">
        <v>97.01</v>
      </c>
      <c r="E2140">
        <v>14</v>
      </c>
      <c r="F2140" t="str" cm="1">
        <f t="array" ref="F2140">_xlfn.IFS(G2140&lt;5000,"Small",AND(G2140&gt;=5000,G2140&lt;=10000),"Medium",G2140&gt;10000,"Large")</f>
        <v>Small</v>
      </c>
      <c r="G2140">
        <v>4753.49</v>
      </c>
      <c r="H2140" s="10">
        <f t="shared" si="66"/>
        <v>1322.4647293477201</v>
      </c>
      <c r="I2140" s="11">
        <f t="shared" si="67"/>
        <v>0.27820921666979842</v>
      </c>
      <c r="J2140" t="s">
        <v>24</v>
      </c>
      <c r="K2140" s="5">
        <v>38276</v>
      </c>
      <c r="L2140">
        <v>4</v>
      </c>
      <c r="M2140">
        <v>10</v>
      </c>
      <c r="N2140">
        <v>2004</v>
      </c>
      <c r="O2140" t="s">
        <v>167</v>
      </c>
      <c r="P2140">
        <v>80</v>
      </c>
      <c r="Q2140" t="s">
        <v>587</v>
      </c>
      <c r="R2140" t="s">
        <v>392</v>
      </c>
      <c r="S2140" t="s">
        <v>754</v>
      </c>
      <c r="T2140" t="s">
        <v>393</v>
      </c>
      <c r="U2140" t="s">
        <v>615</v>
      </c>
      <c r="V2140" t="s">
        <v>394</v>
      </c>
      <c r="W2140" t="s">
        <v>615</v>
      </c>
      <c r="X2140" t="s">
        <v>687</v>
      </c>
      <c r="Y2140" t="s">
        <v>395</v>
      </c>
      <c r="Z2140" t="s">
        <v>40</v>
      </c>
      <c r="AA2140" t="s">
        <v>396</v>
      </c>
      <c r="AB2140" t="s">
        <v>397</v>
      </c>
      <c r="AC2140" t="s">
        <v>49</v>
      </c>
    </row>
    <row r="2141" spans="1:29" x14ac:dyDescent="0.3">
      <c r="A2141">
        <v>10319</v>
      </c>
      <c r="B2141">
        <v>43</v>
      </c>
      <c r="C2141" s="10">
        <v>65.310563512535055</v>
      </c>
      <c r="D2141">
        <v>85.69</v>
      </c>
      <c r="E2141">
        <v>2</v>
      </c>
      <c r="F2141" t="str" cm="1">
        <f t="array" ref="F2141">_xlfn.IFS(G2141&lt;5000,"Small",AND(G2141&gt;=5000,G2141&lt;=10000),"Medium",G2141&gt;10000,"Large")</f>
        <v>Small</v>
      </c>
      <c r="G2141">
        <v>3684.67</v>
      </c>
      <c r="H2141" s="10">
        <f t="shared" si="66"/>
        <v>876.3157689609925</v>
      </c>
      <c r="I2141" s="11">
        <f t="shared" si="67"/>
        <v>0.23782747680551922</v>
      </c>
      <c r="J2141" s="1" t="s">
        <v>24</v>
      </c>
      <c r="K2141" s="5">
        <v>38294</v>
      </c>
      <c r="L2141">
        <v>4</v>
      </c>
      <c r="M2141">
        <v>11</v>
      </c>
      <c r="N2141">
        <v>2004</v>
      </c>
      <c r="O2141" t="s">
        <v>167</v>
      </c>
      <c r="P2141">
        <v>80</v>
      </c>
      <c r="Q2141" t="s">
        <v>587</v>
      </c>
      <c r="R2141" t="s">
        <v>453</v>
      </c>
      <c r="S2141" t="s">
        <v>697</v>
      </c>
      <c r="T2141" t="s">
        <v>454</v>
      </c>
      <c r="U2141" t="s">
        <v>455</v>
      </c>
      <c r="V2141" t="s">
        <v>29</v>
      </c>
      <c r="W2141" t="s">
        <v>30</v>
      </c>
      <c r="X2141" t="s">
        <v>616</v>
      </c>
      <c r="Y2141" t="s">
        <v>31</v>
      </c>
      <c r="Z2141" t="s">
        <v>32</v>
      </c>
      <c r="AA2141" t="s">
        <v>456</v>
      </c>
      <c r="AB2141" t="s">
        <v>457</v>
      </c>
      <c r="AC2141" t="s">
        <v>49</v>
      </c>
    </row>
    <row r="2142" spans="1:29" x14ac:dyDescent="0.3">
      <c r="A2142">
        <v>10331</v>
      </c>
      <c r="B2142">
        <v>41</v>
      </c>
      <c r="C2142" s="10">
        <v>61.793238508996204</v>
      </c>
      <c r="D2142">
        <v>100</v>
      </c>
      <c r="E2142">
        <v>2</v>
      </c>
      <c r="F2142" t="str" cm="1">
        <f t="array" ref="F2142">_xlfn.IFS(G2142&lt;5000,"Small",AND(G2142&gt;=5000,G2142&lt;=10000),"Medium",G2142&gt;10000,"Large")</f>
        <v>Medium</v>
      </c>
      <c r="G2142">
        <v>5715.4</v>
      </c>
      <c r="H2142" s="10">
        <f t="shared" si="66"/>
        <v>3181.8772211311552</v>
      </c>
      <c r="I2142" s="11">
        <f t="shared" si="67"/>
        <v>0.55671995330705737</v>
      </c>
      <c r="J2142" t="s">
        <v>24</v>
      </c>
      <c r="K2142" s="5">
        <v>38308</v>
      </c>
      <c r="L2142">
        <v>4</v>
      </c>
      <c r="M2142">
        <v>11</v>
      </c>
      <c r="N2142">
        <v>2004</v>
      </c>
      <c r="O2142" t="s">
        <v>167</v>
      </c>
      <c r="P2142">
        <v>80</v>
      </c>
      <c r="Q2142" t="s">
        <v>587</v>
      </c>
      <c r="R2142" t="s">
        <v>280</v>
      </c>
      <c r="S2142" t="s">
        <v>667</v>
      </c>
      <c r="T2142" t="s">
        <v>281</v>
      </c>
      <c r="U2142" t="s">
        <v>615</v>
      </c>
      <c r="V2142" t="s">
        <v>197</v>
      </c>
      <c r="W2142" t="s">
        <v>132</v>
      </c>
      <c r="X2142" t="s">
        <v>653</v>
      </c>
      <c r="Y2142" t="s">
        <v>31</v>
      </c>
      <c r="Z2142" t="s">
        <v>32</v>
      </c>
      <c r="AA2142" t="s">
        <v>116</v>
      </c>
      <c r="AB2142" t="s">
        <v>282</v>
      </c>
      <c r="AC2142" t="s">
        <v>49</v>
      </c>
    </row>
    <row r="2143" spans="1:29" x14ac:dyDescent="0.3">
      <c r="A2143">
        <v>10343</v>
      </c>
      <c r="B2143">
        <v>30</v>
      </c>
      <c r="C2143" s="10">
        <v>84.880170524369163</v>
      </c>
      <c r="D2143">
        <v>100</v>
      </c>
      <c r="E2143">
        <v>1</v>
      </c>
      <c r="F2143" t="str" cm="1">
        <f t="array" ref="F2143">_xlfn.IFS(G2143&lt;5000,"Small",AND(G2143&gt;=5000,G2143&lt;=10000),"Medium",G2143&gt;10000,"Large")</f>
        <v>Small</v>
      </c>
      <c r="G2143">
        <v>3098.7</v>
      </c>
      <c r="H2143" s="10">
        <f t="shared" si="66"/>
        <v>552.29488426892476</v>
      </c>
      <c r="I2143" s="11">
        <f t="shared" si="67"/>
        <v>0.17823438353791099</v>
      </c>
      <c r="J2143" t="s">
        <v>24</v>
      </c>
      <c r="K2143" s="5">
        <v>38315</v>
      </c>
      <c r="L2143">
        <v>4</v>
      </c>
      <c r="M2143">
        <v>11</v>
      </c>
      <c r="N2143">
        <v>2004</v>
      </c>
      <c r="O2143" t="s">
        <v>167</v>
      </c>
      <c r="P2143">
        <v>80</v>
      </c>
      <c r="Q2143" t="s">
        <v>587</v>
      </c>
      <c r="R2143" t="s">
        <v>36</v>
      </c>
      <c r="S2143" t="s">
        <v>713</v>
      </c>
      <c r="T2143" t="s">
        <v>37</v>
      </c>
      <c r="U2143" t="s">
        <v>615</v>
      </c>
      <c r="V2143" t="s">
        <v>38</v>
      </c>
      <c r="W2143" t="s">
        <v>615</v>
      </c>
      <c r="X2143" t="s">
        <v>617</v>
      </c>
      <c r="Y2143" t="s">
        <v>39</v>
      </c>
      <c r="Z2143" t="s">
        <v>40</v>
      </c>
      <c r="AA2143" t="s">
        <v>41</v>
      </c>
      <c r="AB2143" t="s">
        <v>42</v>
      </c>
      <c r="AC2143" t="s">
        <v>49</v>
      </c>
    </row>
    <row r="2144" spans="1:29" x14ac:dyDescent="0.3">
      <c r="A2144">
        <v>10355</v>
      </c>
      <c r="B2144">
        <v>28</v>
      </c>
      <c r="C2144" s="10">
        <v>79.045942644350404</v>
      </c>
      <c r="D2144">
        <v>95.39</v>
      </c>
      <c r="E2144">
        <v>9</v>
      </c>
      <c r="F2144" t="str" cm="1">
        <f t="array" ref="F2144">_xlfn.IFS(G2144&lt;5000,"Small",AND(G2144&gt;=5000,G2144&lt;=10000),"Medium",G2144&gt;10000,"Large")</f>
        <v>Small</v>
      </c>
      <c r="G2144">
        <v>2670.92</v>
      </c>
      <c r="H2144" s="10">
        <f t="shared" si="66"/>
        <v>457.63360595818858</v>
      </c>
      <c r="I2144" s="11">
        <f t="shared" si="67"/>
        <v>0.17133931602526042</v>
      </c>
      <c r="J2144" s="1" t="s">
        <v>24</v>
      </c>
      <c r="K2144" s="5">
        <v>38328</v>
      </c>
      <c r="L2144">
        <v>4</v>
      </c>
      <c r="M2144">
        <v>12</v>
      </c>
      <c r="N2144">
        <v>2004</v>
      </c>
      <c r="O2144" t="s">
        <v>167</v>
      </c>
      <c r="P2144">
        <v>80</v>
      </c>
      <c r="Q2144" t="s">
        <v>587</v>
      </c>
      <c r="R2144" t="s">
        <v>161</v>
      </c>
      <c r="S2144" t="s">
        <v>723</v>
      </c>
      <c r="T2144" t="s">
        <v>162</v>
      </c>
      <c r="U2144" t="s">
        <v>615</v>
      </c>
      <c r="V2144" t="s">
        <v>163</v>
      </c>
      <c r="W2144" t="s">
        <v>615</v>
      </c>
      <c r="X2144" t="s">
        <v>646</v>
      </c>
      <c r="Y2144" t="s">
        <v>164</v>
      </c>
      <c r="Z2144" t="s">
        <v>40</v>
      </c>
      <c r="AA2144" t="s">
        <v>165</v>
      </c>
      <c r="AB2144" t="s">
        <v>166</v>
      </c>
      <c r="AC2144" t="s">
        <v>35</v>
      </c>
    </row>
    <row r="2145" spans="1:29" x14ac:dyDescent="0.3">
      <c r="A2145">
        <v>10363</v>
      </c>
      <c r="B2145">
        <v>43</v>
      </c>
      <c r="C2145" s="10">
        <v>70.628360590676508</v>
      </c>
      <c r="D2145">
        <v>100</v>
      </c>
      <c r="E2145">
        <v>9</v>
      </c>
      <c r="F2145" t="str" cm="1">
        <f t="array" ref="F2145">_xlfn.IFS(G2145&lt;5000,"Small",AND(G2145&gt;=5000,G2145&lt;=10000),"Medium",G2145&gt;10000,"Large")</f>
        <v>Medium</v>
      </c>
      <c r="G2145">
        <v>5154.41</v>
      </c>
      <c r="H2145" s="10">
        <f t="shared" si="66"/>
        <v>2117.3904946009102</v>
      </c>
      <c r="I2145" s="11">
        <f t="shared" si="67"/>
        <v>0.4107920197657754</v>
      </c>
      <c r="J2145" s="1" t="s">
        <v>24</v>
      </c>
      <c r="K2145" s="5">
        <v>38358</v>
      </c>
      <c r="L2145">
        <v>1</v>
      </c>
      <c r="M2145">
        <v>1</v>
      </c>
      <c r="N2145">
        <v>2005</v>
      </c>
      <c r="O2145" t="s">
        <v>167</v>
      </c>
      <c r="P2145">
        <v>80</v>
      </c>
      <c r="Q2145" t="s">
        <v>587</v>
      </c>
      <c r="R2145" t="s">
        <v>417</v>
      </c>
      <c r="S2145" t="s">
        <v>418</v>
      </c>
      <c r="T2145" t="s">
        <v>419</v>
      </c>
      <c r="U2145" t="s">
        <v>615</v>
      </c>
      <c r="V2145" t="s">
        <v>420</v>
      </c>
      <c r="W2145" t="s">
        <v>615</v>
      </c>
      <c r="X2145" t="s">
        <v>421</v>
      </c>
      <c r="Y2145" t="s">
        <v>121</v>
      </c>
      <c r="Z2145" t="s">
        <v>40</v>
      </c>
      <c r="AA2145" t="s">
        <v>422</v>
      </c>
      <c r="AB2145" t="s">
        <v>423</v>
      </c>
      <c r="AC2145" t="s">
        <v>49</v>
      </c>
    </row>
    <row r="2146" spans="1:29" x14ac:dyDescent="0.3">
      <c r="A2146">
        <v>10378</v>
      </c>
      <c r="B2146">
        <v>41</v>
      </c>
      <c r="C2146" s="10">
        <v>80.195679502138589</v>
      </c>
      <c r="D2146">
        <v>100</v>
      </c>
      <c r="E2146">
        <v>2</v>
      </c>
      <c r="F2146" t="str" cm="1">
        <f t="array" ref="F2146">_xlfn.IFS(G2146&lt;5000,"Small",AND(G2146&gt;=5000,G2146&lt;=10000),"Medium",G2146&gt;10000,"Large")</f>
        <v>Small</v>
      </c>
      <c r="G2146">
        <v>4894.17</v>
      </c>
      <c r="H2146" s="10">
        <f t="shared" si="66"/>
        <v>1606.1471404123181</v>
      </c>
      <c r="I2146" s="11">
        <f t="shared" si="67"/>
        <v>0.32817559267706642</v>
      </c>
      <c r="J2146" s="1" t="s">
        <v>24</v>
      </c>
      <c r="K2146" s="5">
        <v>38393</v>
      </c>
      <c r="L2146">
        <v>1</v>
      </c>
      <c r="M2146">
        <v>2</v>
      </c>
      <c r="N2146">
        <v>2005</v>
      </c>
      <c r="O2146" t="s">
        <v>167</v>
      </c>
      <c r="P2146">
        <v>80</v>
      </c>
      <c r="Q2146" t="s">
        <v>587</v>
      </c>
      <c r="R2146" t="s">
        <v>161</v>
      </c>
      <c r="S2146" t="s">
        <v>723</v>
      </c>
      <c r="T2146" t="s">
        <v>162</v>
      </c>
      <c r="U2146" t="s">
        <v>615</v>
      </c>
      <c r="V2146" t="s">
        <v>163</v>
      </c>
      <c r="W2146" t="s">
        <v>615</v>
      </c>
      <c r="X2146" t="s">
        <v>646</v>
      </c>
      <c r="Y2146" t="s">
        <v>164</v>
      </c>
      <c r="Z2146" t="s">
        <v>40</v>
      </c>
      <c r="AA2146" t="s">
        <v>165</v>
      </c>
      <c r="AB2146" t="s">
        <v>166</v>
      </c>
      <c r="AC2146" t="s">
        <v>49</v>
      </c>
    </row>
    <row r="2147" spans="1:29" x14ac:dyDescent="0.3">
      <c r="A2147">
        <v>10390</v>
      </c>
      <c r="B2147">
        <v>30</v>
      </c>
      <c r="C2147" s="10">
        <v>64.353686509791061</v>
      </c>
      <c r="D2147">
        <v>82.42</v>
      </c>
      <c r="E2147">
        <v>10</v>
      </c>
      <c r="F2147" t="str" cm="1">
        <f t="array" ref="F2147">_xlfn.IFS(G2147&lt;5000,"Small",AND(G2147&gt;=5000,G2147&lt;=10000),"Medium",G2147&gt;10000,"Large")</f>
        <v>Small</v>
      </c>
      <c r="G2147">
        <v>2472.6</v>
      </c>
      <c r="H2147" s="10">
        <f t="shared" si="66"/>
        <v>541.98940470626803</v>
      </c>
      <c r="I2147" s="11">
        <f t="shared" si="67"/>
        <v>0.21919817386810161</v>
      </c>
      <c r="J2147" s="1" t="s">
        <v>24</v>
      </c>
      <c r="K2147" s="5">
        <v>38415</v>
      </c>
      <c r="L2147">
        <v>1</v>
      </c>
      <c r="M2147">
        <v>3</v>
      </c>
      <c r="N2147">
        <v>2005</v>
      </c>
      <c r="O2147" t="s">
        <v>167</v>
      </c>
      <c r="P2147">
        <v>80</v>
      </c>
      <c r="Q2147" t="s">
        <v>587</v>
      </c>
      <c r="R2147" t="s">
        <v>246</v>
      </c>
      <c r="S2147" t="s">
        <v>661</v>
      </c>
      <c r="T2147" t="s">
        <v>247</v>
      </c>
      <c r="U2147" t="s">
        <v>615</v>
      </c>
      <c r="V2147" t="s">
        <v>248</v>
      </c>
      <c r="W2147" t="s">
        <v>53</v>
      </c>
      <c r="X2147" t="s">
        <v>634</v>
      </c>
      <c r="Y2147" t="s">
        <v>31</v>
      </c>
      <c r="Z2147" t="s">
        <v>32</v>
      </c>
      <c r="AA2147" t="s">
        <v>249</v>
      </c>
      <c r="AB2147" t="s">
        <v>250</v>
      </c>
      <c r="AC2147" t="s">
        <v>35</v>
      </c>
    </row>
    <row r="2148" spans="1:29" x14ac:dyDescent="0.3">
      <c r="A2148">
        <v>10103</v>
      </c>
      <c r="B2148">
        <v>31</v>
      </c>
      <c r="C2148" s="10">
        <v>67.74237733307919</v>
      </c>
      <c r="D2148">
        <v>100</v>
      </c>
      <c r="E2148">
        <v>3</v>
      </c>
      <c r="F2148" t="str" cm="1">
        <f t="array" ref="F2148">_xlfn.IFS(G2148&lt;5000,"Small",AND(G2148&gt;=5000,G2148&lt;=10000),"Medium",G2148&gt;10000,"Large")</f>
        <v>Small</v>
      </c>
      <c r="G2148">
        <v>3224.31</v>
      </c>
      <c r="H2148" s="10">
        <f t="shared" si="66"/>
        <v>1124.2963026745451</v>
      </c>
      <c r="I2148" s="11">
        <f t="shared" si="67"/>
        <v>0.34869361279608507</v>
      </c>
      <c r="J2148" t="s">
        <v>24</v>
      </c>
      <c r="K2148" s="5">
        <v>37650</v>
      </c>
      <c r="L2148">
        <v>1</v>
      </c>
      <c r="M2148">
        <v>1</v>
      </c>
      <c r="N2148">
        <v>2003</v>
      </c>
      <c r="O2148" t="s">
        <v>450</v>
      </c>
      <c r="P2148">
        <v>96</v>
      </c>
      <c r="Q2148" t="s">
        <v>588</v>
      </c>
      <c r="R2148" t="s">
        <v>124</v>
      </c>
      <c r="S2148" t="s">
        <v>719</v>
      </c>
      <c r="T2148" t="s">
        <v>125</v>
      </c>
      <c r="U2148" t="s">
        <v>615</v>
      </c>
      <c r="V2148" t="s">
        <v>126</v>
      </c>
      <c r="W2148" t="s">
        <v>615</v>
      </c>
      <c r="X2148" t="s">
        <v>639</v>
      </c>
      <c r="Y2148" t="s">
        <v>73</v>
      </c>
      <c r="Z2148" t="s">
        <v>40</v>
      </c>
      <c r="AA2148" t="s">
        <v>127</v>
      </c>
      <c r="AB2148" t="s">
        <v>128</v>
      </c>
      <c r="AC2148" t="s">
        <v>49</v>
      </c>
    </row>
    <row r="2149" spans="1:29" x14ac:dyDescent="0.3">
      <c r="A2149">
        <v>10114</v>
      </c>
      <c r="B2149">
        <v>32</v>
      </c>
      <c r="C2149" s="10">
        <v>70.589968960929014</v>
      </c>
      <c r="D2149">
        <v>100</v>
      </c>
      <c r="E2149">
        <v>7</v>
      </c>
      <c r="F2149" t="str" cm="1">
        <f t="array" ref="F2149">_xlfn.IFS(G2149&lt;5000,"Small",AND(G2149&gt;=5000,G2149&lt;=10000),"Medium",G2149&gt;10000,"Large")</f>
        <v>Small</v>
      </c>
      <c r="G2149">
        <v>3667.52</v>
      </c>
      <c r="H2149" s="10">
        <f t="shared" si="66"/>
        <v>1408.6409932502715</v>
      </c>
      <c r="I2149" s="11">
        <f t="shared" si="67"/>
        <v>0.38408542918655431</v>
      </c>
      <c r="J2149" s="1" t="s">
        <v>24</v>
      </c>
      <c r="K2149" s="5">
        <v>37712</v>
      </c>
      <c r="L2149">
        <v>2</v>
      </c>
      <c r="M2149">
        <v>4</v>
      </c>
      <c r="N2149">
        <v>2003</v>
      </c>
      <c r="O2149" t="s">
        <v>450</v>
      </c>
      <c r="P2149">
        <v>96</v>
      </c>
      <c r="Q2149" t="s">
        <v>588</v>
      </c>
      <c r="R2149" t="s">
        <v>361</v>
      </c>
      <c r="S2149" t="s">
        <v>750</v>
      </c>
      <c r="T2149" t="s">
        <v>362</v>
      </c>
      <c r="U2149" t="s">
        <v>615</v>
      </c>
      <c r="V2149" t="s">
        <v>46</v>
      </c>
      <c r="W2149" t="s">
        <v>615</v>
      </c>
      <c r="X2149" t="s">
        <v>681</v>
      </c>
      <c r="Y2149" t="s">
        <v>39</v>
      </c>
      <c r="Z2149" t="s">
        <v>40</v>
      </c>
      <c r="AA2149" t="s">
        <v>363</v>
      </c>
      <c r="AB2149" t="s">
        <v>364</v>
      </c>
      <c r="AC2149" t="s">
        <v>49</v>
      </c>
    </row>
    <row r="2150" spans="1:29" x14ac:dyDescent="0.3">
      <c r="A2150">
        <v>10126</v>
      </c>
      <c r="B2150">
        <v>43</v>
      </c>
      <c r="C2150" s="10">
        <v>60.221323394426605</v>
      </c>
      <c r="D2150">
        <v>96.31</v>
      </c>
      <c r="E2150">
        <v>3</v>
      </c>
      <c r="F2150" t="str" cm="1">
        <f t="array" ref="F2150">_xlfn.IFS(G2150&lt;5000,"Small",AND(G2150&gt;=5000,G2150&lt;=10000),"Medium",G2150&gt;10000,"Large")</f>
        <v>Small</v>
      </c>
      <c r="G2150">
        <v>4141.33</v>
      </c>
      <c r="H2150" s="10">
        <f t="shared" si="66"/>
        <v>1551.8130940396559</v>
      </c>
      <c r="I2150" s="11">
        <f t="shared" si="67"/>
        <v>0.37471370164648937</v>
      </c>
      <c r="J2150" t="s">
        <v>24</v>
      </c>
      <c r="K2150" s="5">
        <v>37769</v>
      </c>
      <c r="L2150">
        <v>2</v>
      </c>
      <c r="M2150">
        <v>5</v>
      </c>
      <c r="N2150">
        <v>2003</v>
      </c>
      <c r="O2150" t="s">
        <v>450</v>
      </c>
      <c r="P2150">
        <v>96</v>
      </c>
      <c r="Q2150" t="s">
        <v>588</v>
      </c>
      <c r="R2150" t="s">
        <v>175</v>
      </c>
      <c r="S2150" t="s">
        <v>726</v>
      </c>
      <c r="T2150" t="s">
        <v>176</v>
      </c>
      <c r="U2150" t="s">
        <v>615</v>
      </c>
      <c r="V2150" t="s">
        <v>163</v>
      </c>
      <c r="W2150" t="s">
        <v>615</v>
      </c>
      <c r="X2150" t="s">
        <v>647</v>
      </c>
      <c r="Y2150" t="s">
        <v>164</v>
      </c>
      <c r="Z2150" t="s">
        <v>40</v>
      </c>
      <c r="AA2150" t="s">
        <v>177</v>
      </c>
      <c r="AB2150" t="s">
        <v>178</v>
      </c>
      <c r="AC2150" t="s">
        <v>49</v>
      </c>
    </row>
    <row r="2151" spans="1:29" x14ac:dyDescent="0.3">
      <c r="A2151">
        <v>10140</v>
      </c>
      <c r="B2151">
        <v>26</v>
      </c>
      <c r="C2151" s="10">
        <v>80.908828103887714</v>
      </c>
      <c r="D2151">
        <v>100</v>
      </c>
      <c r="E2151">
        <v>3</v>
      </c>
      <c r="F2151" t="str" cm="1">
        <f t="array" ref="F2151">_xlfn.IFS(G2151&lt;5000,"Small",AND(G2151&gt;=5000,G2151&lt;=10000),"Medium",G2151&gt;10000,"Large")</f>
        <v>Small</v>
      </c>
      <c r="G2151">
        <v>2829.58</v>
      </c>
      <c r="H2151" s="10">
        <f t="shared" si="66"/>
        <v>725.95046929891942</v>
      </c>
      <c r="I2151" s="11">
        <f t="shared" si="67"/>
        <v>0.2565576761565036</v>
      </c>
      <c r="J2151" t="s">
        <v>24</v>
      </c>
      <c r="K2151" s="5">
        <v>37826</v>
      </c>
      <c r="L2151">
        <v>3</v>
      </c>
      <c r="M2151">
        <v>7</v>
      </c>
      <c r="N2151">
        <v>2003</v>
      </c>
      <c r="O2151" t="s">
        <v>450</v>
      </c>
      <c r="P2151">
        <v>96</v>
      </c>
      <c r="Q2151" t="s">
        <v>588</v>
      </c>
      <c r="R2151" t="s">
        <v>60</v>
      </c>
      <c r="S2151" t="s">
        <v>622</v>
      </c>
      <c r="T2151" t="s">
        <v>61</v>
      </c>
      <c r="U2151" t="s">
        <v>615</v>
      </c>
      <c r="V2151" t="s">
        <v>62</v>
      </c>
      <c r="W2151" t="s">
        <v>53</v>
      </c>
      <c r="X2151" t="s">
        <v>623</v>
      </c>
      <c r="Y2151" t="s">
        <v>31</v>
      </c>
      <c r="Z2151" t="s">
        <v>32</v>
      </c>
      <c r="AA2151" t="s">
        <v>63</v>
      </c>
      <c r="AB2151" t="s">
        <v>64</v>
      </c>
      <c r="AC2151" t="s">
        <v>35</v>
      </c>
    </row>
    <row r="2152" spans="1:29" x14ac:dyDescent="0.3">
      <c r="A2152">
        <v>10151</v>
      </c>
      <c r="B2152">
        <v>27</v>
      </c>
      <c r="C2152" s="10">
        <v>60.137964095005415</v>
      </c>
      <c r="D2152">
        <v>100</v>
      </c>
      <c r="E2152">
        <v>10</v>
      </c>
      <c r="F2152" t="str" cm="1">
        <f t="array" ref="F2152">_xlfn.IFS(G2152&lt;5000,"Small",AND(G2152&gt;=5000,G2152&lt;=10000),"Medium",G2152&gt;10000,"Large")</f>
        <v>Small</v>
      </c>
      <c r="G2152">
        <v>3068.55</v>
      </c>
      <c r="H2152" s="10">
        <f t="shared" si="66"/>
        <v>1444.824969434854</v>
      </c>
      <c r="I2152" s="11">
        <f t="shared" si="67"/>
        <v>0.47084941403426828</v>
      </c>
      <c r="J2152" t="s">
        <v>24</v>
      </c>
      <c r="K2152" s="5">
        <v>37885</v>
      </c>
      <c r="L2152">
        <v>3</v>
      </c>
      <c r="M2152">
        <v>9</v>
      </c>
      <c r="N2152">
        <v>2003</v>
      </c>
      <c r="O2152" t="s">
        <v>450</v>
      </c>
      <c r="P2152">
        <v>96</v>
      </c>
      <c r="Q2152" t="s">
        <v>588</v>
      </c>
      <c r="R2152" t="s">
        <v>350</v>
      </c>
      <c r="S2152" t="s">
        <v>749</v>
      </c>
      <c r="T2152" t="s">
        <v>351</v>
      </c>
      <c r="U2152" t="s">
        <v>615</v>
      </c>
      <c r="V2152" t="s">
        <v>352</v>
      </c>
      <c r="W2152" t="s">
        <v>615</v>
      </c>
      <c r="X2152" t="s">
        <v>679</v>
      </c>
      <c r="Y2152" t="s">
        <v>121</v>
      </c>
      <c r="Z2152" t="s">
        <v>40</v>
      </c>
      <c r="AA2152" t="s">
        <v>353</v>
      </c>
      <c r="AB2152" t="s">
        <v>354</v>
      </c>
      <c r="AC2152" t="s">
        <v>49</v>
      </c>
    </row>
    <row r="2153" spans="1:29" x14ac:dyDescent="0.3">
      <c r="A2153">
        <v>10164</v>
      </c>
      <c r="B2153">
        <v>24</v>
      </c>
      <c r="C2153" s="10">
        <v>62.059148942648349</v>
      </c>
      <c r="D2153">
        <v>100</v>
      </c>
      <c r="E2153">
        <v>1</v>
      </c>
      <c r="F2153" t="str" cm="1">
        <f t="array" ref="F2153">_xlfn.IFS(G2153&lt;5000,"Small",AND(G2153&gt;=5000,G2153&lt;=10000),"Medium",G2153&gt;10000,"Large")</f>
        <v>Small</v>
      </c>
      <c r="G2153">
        <v>2634.96</v>
      </c>
      <c r="H2153" s="10">
        <f t="shared" si="66"/>
        <v>1145.5404253764395</v>
      </c>
      <c r="I2153" s="11">
        <f t="shared" si="67"/>
        <v>0.43474679895574869</v>
      </c>
      <c r="J2153" t="s">
        <v>365</v>
      </c>
      <c r="K2153" s="5">
        <v>37915</v>
      </c>
      <c r="L2153">
        <v>4</v>
      </c>
      <c r="M2153">
        <v>10</v>
      </c>
      <c r="N2153">
        <v>2003</v>
      </c>
      <c r="O2153" t="s">
        <v>450</v>
      </c>
      <c r="P2153">
        <v>96</v>
      </c>
      <c r="Q2153" t="s">
        <v>588</v>
      </c>
      <c r="R2153" t="s">
        <v>366</v>
      </c>
      <c r="S2153" t="s">
        <v>751</v>
      </c>
      <c r="T2153" t="s">
        <v>367</v>
      </c>
      <c r="U2153" t="s">
        <v>615</v>
      </c>
      <c r="V2153" t="s">
        <v>368</v>
      </c>
      <c r="W2153" t="s">
        <v>615</v>
      </c>
      <c r="X2153" t="s">
        <v>682</v>
      </c>
      <c r="Y2153" t="s">
        <v>137</v>
      </c>
      <c r="Z2153" t="s">
        <v>40</v>
      </c>
      <c r="AA2153" t="s">
        <v>369</v>
      </c>
      <c r="AB2153" t="s">
        <v>370</v>
      </c>
      <c r="AC2153" t="s">
        <v>35</v>
      </c>
    </row>
    <row r="2154" spans="1:29" x14ac:dyDescent="0.3">
      <c r="A2154">
        <v>10175</v>
      </c>
      <c r="B2154">
        <v>22</v>
      </c>
      <c r="C2154" s="10">
        <v>74.527881932722423</v>
      </c>
      <c r="D2154">
        <v>100</v>
      </c>
      <c r="E2154">
        <v>8</v>
      </c>
      <c r="F2154" t="str" cm="1">
        <f t="array" ref="F2154">_xlfn.IFS(G2154&lt;5000,"Small",AND(G2154&gt;=5000,G2154&lt;=10000),"Medium",G2154&gt;10000,"Large")</f>
        <v>Small</v>
      </c>
      <c r="G2154">
        <v>2436.7199999999998</v>
      </c>
      <c r="H2154" s="10">
        <f t="shared" si="66"/>
        <v>797.10659748010653</v>
      </c>
      <c r="I2154" s="11">
        <f t="shared" si="67"/>
        <v>0.32712277056046923</v>
      </c>
      <c r="J2154" s="1" t="s">
        <v>24</v>
      </c>
      <c r="K2154" s="5">
        <v>37931</v>
      </c>
      <c r="L2154">
        <v>4</v>
      </c>
      <c r="M2154">
        <v>11</v>
      </c>
      <c r="N2154">
        <v>2003</v>
      </c>
      <c r="O2154" t="s">
        <v>450</v>
      </c>
      <c r="P2154">
        <v>96</v>
      </c>
      <c r="Q2154" t="s">
        <v>588</v>
      </c>
      <c r="R2154" t="s">
        <v>299</v>
      </c>
      <c r="S2154" t="s">
        <v>738</v>
      </c>
      <c r="T2154" t="s">
        <v>300</v>
      </c>
      <c r="U2154" t="s">
        <v>615</v>
      </c>
      <c r="V2154" t="s">
        <v>301</v>
      </c>
      <c r="W2154" t="s">
        <v>615</v>
      </c>
      <c r="X2154" t="s">
        <v>739</v>
      </c>
      <c r="Y2154" t="s">
        <v>157</v>
      </c>
      <c r="Z2154" t="s">
        <v>40</v>
      </c>
      <c r="AA2154" t="s">
        <v>59</v>
      </c>
      <c r="AB2154" t="s">
        <v>302</v>
      </c>
      <c r="AC2154" t="s">
        <v>35</v>
      </c>
    </row>
    <row r="2155" spans="1:29" x14ac:dyDescent="0.3">
      <c r="A2155">
        <v>10184</v>
      </c>
      <c r="B2155">
        <v>46</v>
      </c>
      <c r="C2155" s="10">
        <v>70.754901513914902</v>
      </c>
      <c r="D2155">
        <v>100</v>
      </c>
      <c r="E2155">
        <v>13</v>
      </c>
      <c r="F2155" t="str" cm="1">
        <f t="array" ref="F2155">_xlfn.IFS(G2155&lt;5000,"Small",AND(G2155&gt;=5000,G2155&lt;=10000),"Medium",G2155&gt;10000,"Large")</f>
        <v>Small</v>
      </c>
      <c r="G2155">
        <v>4607.3599999999997</v>
      </c>
      <c r="H2155" s="10">
        <f t="shared" si="66"/>
        <v>1352.6345303599142</v>
      </c>
      <c r="I2155" s="11">
        <f t="shared" si="67"/>
        <v>0.293581254853086</v>
      </c>
      <c r="J2155" t="s">
        <v>24</v>
      </c>
      <c r="K2155" s="5">
        <v>37939</v>
      </c>
      <c r="L2155">
        <v>4</v>
      </c>
      <c r="M2155">
        <v>11</v>
      </c>
      <c r="N2155">
        <v>2003</v>
      </c>
      <c r="O2155" t="s">
        <v>450</v>
      </c>
      <c r="P2155">
        <v>96</v>
      </c>
      <c r="Q2155" t="s">
        <v>588</v>
      </c>
      <c r="R2155" t="s">
        <v>466</v>
      </c>
      <c r="S2155" t="s">
        <v>759</v>
      </c>
      <c r="T2155" t="s">
        <v>467</v>
      </c>
      <c r="U2155" t="s">
        <v>615</v>
      </c>
      <c r="V2155" t="s">
        <v>468</v>
      </c>
      <c r="W2155" t="s">
        <v>615</v>
      </c>
      <c r="X2155" t="s">
        <v>700</v>
      </c>
      <c r="Y2155" t="s">
        <v>164</v>
      </c>
      <c r="Z2155" t="s">
        <v>40</v>
      </c>
      <c r="AA2155" t="s">
        <v>469</v>
      </c>
      <c r="AB2155" t="s">
        <v>470</v>
      </c>
      <c r="AC2155" t="s">
        <v>49</v>
      </c>
    </row>
    <row r="2156" spans="1:29" x14ac:dyDescent="0.3">
      <c r="A2156">
        <v>10194</v>
      </c>
      <c r="B2156">
        <v>37</v>
      </c>
      <c r="C2156" s="10">
        <v>83.773838869677263</v>
      </c>
      <c r="D2156">
        <v>97.27</v>
      </c>
      <c r="E2156">
        <v>3</v>
      </c>
      <c r="F2156" t="str" cm="1">
        <f t="array" ref="F2156">_xlfn.IFS(G2156&lt;5000,"Small",AND(G2156&gt;=5000,G2156&lt;=10000),"Medium",G2156&gt;10000,"Large")</f>
        <v>Small</v>
      </c>
      <c r="G2156">
        <v>3598.99</v>
      </c>
      <c r="H2156" s="10">
        <f t="shared" si="66"/>
        <v>499.35796182194099</v>
      </c>
      <c r="I2156" s="11">
        <f t="shared" si="67"/>
        <v>0.1387494718857071</v>
      </c>
      <c r="J2156" t="s">
        <v>24</v>
      </c>
      <c r="K2156" s="5">
        <v>37950</v>
      </c>
      <c r="L2156">
        <v>4</v>
      </c>
      <c r="M2156">
        <v>11</v>
      </c>
      <c r="N2156">
        <v>2003</v>
      </c>
      <c r="O2156" t="s">
        <v>450</v>
      </c>
      <c r="P2156">
        <v>96</v>
      </c>
      <c r="Q2156" t="s">
        <v>588</v>
      </c>
      <c r="R2156" t="s">
        <v>200</v>
      </c>
      <c r="S2156" t="s">
        <v>728</v>
      </c>
      <c r="T2156" t="s">
        <v>201</v>
      </c>
      <c r="U2156" t="s">
        <v>615</v>
      </c>
      <c r="V2156" t="s">
        <v>202</v>
      </c>
      <c r="W2156" t="s">
        <v>615</v>
      </c>
      <c r="X2156" t="s">
        <v>654</v>
      </c>
      <c r="Y2156" t="s">
        <v>39</v>
      </c>
      <c r="Z2156" t="s">
        <v>40</v>
      </c>
      <c r="AA2156" t="s">
        <v>203</v>
      </c>
      <c r="AB2156" t="s">
        <v>204</v>
      </c>
      <c r="AC2156" t="s">
        <v>49</v>
      </c>
    </row>
    <row r="2157" spans="1:29" x14ac:dyDescent="0.3">
      <c r="A2157">
        <v>10207</v>
      </c>
      <c r="B2157">
        <v>49</v>
      </c>
      <c r="C2157" s="10">
        <v>67.771555851040276</v>
      </c>
      <c r="D2157">
        <v>80.900000000000006</v>
      </c>
      <c r="E2157">
        <v>14</v>
      </c>
      <c r="F2157" t="str" cm="1">
        <f t="array" ref="F2157">_xlfn.IFS(G2157&lt;5000,"Small",AND(G2157&gt;=5000,G2157&lt;=10000),"Medium",G2157&gt;10000,"Large")</f>
        <v>Small</v>
      </c>
      <c r="G2157">
        <v>3964.1</v>
      </c>
      <c r="H2157" s="10">
        <f t="shared" si="66"/>
        <v>643.29376329902652</v>
      </c>
      <c r="I2157" s="11">
        <f t="shared" si="67"/>
        <v>0.16227990295376668</v>
      </c>
      <c r="J2157" s="1" t="s">
        <v>24</v>
      </c>
      <c r="K2157" s="5">
        <v>37964</v>
      </c>
      <c r="L2157">
        <v>4</v>
      </c>
      <c r="M2157">
        <v>12</v>
      </c>
      <c r="N2157">
        <v>2003</v>
      </c>
      <c r="O2157" t="s">
        <v>450</v>
      </c>
      <c r="P2157">
        <v>96</v>
      </c>
      <c r="Q2157" t="s">
        <v>588</v>
      </c>
      <c r="R2157" t="s">
        <v>371</v>
      </c>
      <c r="S2157" t="s">
        <v>683</v>
      </c>
      <c r="T2157" t="s">
        <v>372</v>
      </c>
      <c r="U2157" t="s">
        <v>615</v>
      </c>
      <c r="V2157" t="s">
        <v>342</v>
      </c>
      <c r="W2157" t="s">
        <v>115</v>
      </c>
      <c r="X2157" t="s">
        <v>678</v>
      </c>
      <c r="Y2157" t="s">
        <v>31</v>
      </c>
      <c r="Z2157" t="s">
        <v>32</v>
      </c>
      <c r="AA2157" t="s">
        <v>373</v>
      </c>
      <c r="AB2157" t="s">
        <v>250</v>
      </c>
      <c r="AC2157" t="s">
        <v>49</v>
      </c>
    </row>
    <row r="2158" spans="1:29" x14ac:dyDescent="0.3">
      <c r="A2158">
        <v>10217</v>
      </c>
      <c r="B2158">
        <v>21</v>
      </c>
      <c r="C2158" s="10">
        <v>60.284010609198027</v>
      </c>
      <c r="D2158">
        <v>100</v>
      </c>
      <c r="E2158">
        <v>3</v>
      </c>
      <c r="F2158" t="str" cm="1">
        <f t="array" ref="F2158">_xlfn.IFS(G2158&lt;5000,"Small",AND(G2158&gt;=5000,G2158&lt;=10000),"Medium",G2158&gt;10000,"Large")</f>
        <v>Small</v>
      </c>
      <c r="G2158">
        <v>2244.9</v>
      </c>
      <c r="H2158" s="10">
        <f t="shared" si="66"/>
        <v>978.93577720684152</v>
      </c>
      <c r="I2158" s="11">
        <f t="shared" si="67"/>
        <v>0.43607099523668824</v>
      </c>
      <c r="J2158" s="1" t="s">
        <v>24</v>
      </c>
      <c r="K2158" s="5">
        <v>38021</v>
      </c>
      <c r="L2158">
        <v>1</v>
      </c>
      <c r="M2158">
        <v>2</v>
      </c>
      <c r="N2158">
        <v>2004</v>
      </c>
      <c r="O2158" t="s">
        <v>450</v>
      </c>
      <c r="P2158">
        <v>96</v>
      </c>
      <c r="Q2158" t="s">
        <v>588</v>
      </c>
      <c r="R2158" t="s">
        <v>374</v>
      </c>
      <c r="S2158" s="2" t="s">
        <v>684</v>
      </c>
      <c r="T2158" t="s">
        <v>375</v>
      </c>
      <c r="U2158" t="s">
        <v>376</v>
      </c>
      <c r="V2158" t="s">
        <v>181</v>
      </c>
      <c r="W2158" t="s">
        <v>615</v>
      </c>
      <c r="X2158" t="s">
        <v>685</v>
      </c>
      <c r="Y2158" t="s">
        <v>181</v>
      </c>
      <c r="Z2158" t="s">
        <v>89</v>
      </c>
      <c r="AA2158" t="s">
        <v>377</v>
      </c>
      <c r="AB2158" t="s">
        <v>378</v>
      </c>
      <c r="AC2158" t="s">
        <v>35</v>
      </c>
    </row>
    <row r="2159" spans="1:29" x14ac:dyDescent="0.3">
      <c r="A2159">
        <v>10229</v>
      </c>
      <c r="B2159">
        <v>25</v>
      </c>
      <c r="C2159" s="10">
        <v>62.905829930488011</v>
      </c>
      <c r="D2159">
        <v>100</v>
      </c>
      <c r="E2159">
        <v>8</v>
      </c>
      <c r="F2159" t="str" cm="1">
        <f t="array" ref="F2159">_xlfn.IFS(G2159&lt;5000,"Small",AND(G2159&gt;=5000,G2159&lt;=10000),"Medium",G2159&gt;10000,"Large")</f>
        <v>Small</v>
      </c>
      <c r="G2159">
        <v>2793</v>
      </c>
      <c r="H2159" s="10">
        <f t="shared" si="66"/>
        <v>1220.3542517377998</v>
      </c>
      <c r="I2159" s="11">
        <f t="shared" si="67"/>
        <v>0.43693313703465803</v>
      </c>
      <c r="J2159" s="1" t="s">
        <v>24</v>
      </c>
      <c r="K2159" s="5">
        <v>38057</v>
      </c>
      <c r="L2159">
        <v>1</v>
      </c>
      <c r="M2159">
        <v>3</v>
      </c>
      <c r="N2159">
        <v>2004</v>
      </c>
      <c r="O2159" t="s">
        <v>450</v>
      </c>
      <c r="P2159">
        <v>96</v>
      </c>
      <c r="Q2159" t="s">
        <v>588</v>
      </c>
      <c r="R2159" t="s">
        <v>246</v>
      </c>
      <c r="S2159" t="s">
        <v>661</v>
      </c>
      <c r="T2159" t="s">
        <v>247</v>
      </c>
      <c r="U2159" t="s">
        <v>615</v>
      </c>
      <c r="V2159" t="s">
        <v>248</v>
      </c>
      <c r="W2159" t="s">
        <v>53</v>
      </c>
      <c r="X2159" t="s">
        <v>634</v>
      </c>
      <c r="Y2159" t="s">
        <v>31</v>
      </c>
      <c r="Z2159" t="s">
        <v>32</v>
      </c>
      <c r="AA2159" t="s">
        <v>249</v>
      </c>
      <c r="AB2159" t="s">
        <v>250</v>
      </c>
      <c r="AC2159" t="s">
        <v>35</v>
      </c>
    </row>
    <row r="2160" spans="1:29" x14ac:dyDescent="0.3">
      <c r="A2160">
        <v>10245</v>
      </c>
      <c r="B2160">
        <v>37</v>
      </c>
      <c r="C2160" s="10">
        <v>72.736944736434197</v>
      </c>
      <c r="D2160">
        <v>100</v>
      </c>
      <c r="E2160">
        <v>1</v>
      </c>
      <c r="F2160" t="str" cm="1">
        <f t="array" ref="F2160">_xlfn.IFS(G2160&lt;5000,"Small",AND(G2160&gt;=5000,G2160&lt;=10000),"Medium",G2160&gt;10000,"Large")</f>
        <v>Small</v>
      </c>
      <c r="G2160">
        <v>4133.6400000000003</v>
      </c>
      <c r="H2160" s="10">
        <f t="shared" si="66"/>
        <v>1442.3730447519351</v>
      </c>
      <c r="I2160" s="11">
        <f t="shared" si="67"/>
        <v>0.34893533175407992</v>
      </c>
      <c r="J2160" s="1" t="s">
        <v>24</v>
      </c>
      <c r="K2160" s="5">
        <v>38111</v>
      </c>
      <c r="L2160">
        <v>2</v>
      </c>
      <c r="M2160">
        <v>5</v>
      </c>
      <c r="N2160">
        <v>2004</v>
      </c>
      <c r="O2160" t="s">
        <v>450</v>
      </c>
      <c r="P2160">
        <v>96</v>
      </c>
      <c r="Q2160" t="s">
        <v>588</v>
      </c>
      <c r="R2160" t="s">
        <v>220</v>
      </c>
      <c r="S2160" t="s">
        <v>657</v>
      </c>
      <c r="T2160" t="s">
        <v>221</v>
      </c>
      <c r="U2160" t="s">
        <v>615</v>
      </c>
      <c r="V2160" t="s">
        <v>222</v>
      </c>
      <c r="W2160" t="s">
        <v>105</v>
      </c>
      <c r="X2160" t="s">
        <v>658</v>
      </c>
      <c r="Y2160" t="s">
        <v>31</v>
      </c>
      <c r="Z2160" t="s">
        <v>32</v>
      </c>
      <c r="AA2160" t="s">
        <v>78</v>
      </c>
      <c r="AB2160" t="s">
        <v>223</v>
      </c>
      <c r="AC2160" t="s">
        <v>49</v>
      </c>
    </row>
    <row r="2161" spans="1:29" x14ac:dyDescent="0.3">
      <c r="A2161">
        <v>10259</v>
      </c>
      <c r="B2161">
        <v>45</v>
      </c>
      <c r="C2161" s="10">
        <v>70.20089648525672</v>
      </c>
      <c r="D2161">
        <v>86.68</v>
      </c>
      <c r="E2161">
        <v>11</v>
      </c>
      <c r="F2161" t="str" cm="1">
        <f t="array" ref="F2161">_xlfn.IFS(G2161&lt;5000,"Small",AND(G2161&gt;=5000,G2161&lt;=10000),"Medium",G2161&gt;10000,"Large")</f>
        <v>Small</v>
      </c>
      <c r="G2161">
        <v>3900.6</v>
      </c>
      <c r="H2161" s="10">
        <f t="shared" si="66"/>
        <v>741.55965816344769</v>
      </c>
      <c r="I2161" s="11">
        <f t="shared" si="67"/>
        <v>0.19011425374646149</v>
      </c>
      <c r="J2161" t="s">
        <v>24</v>
      </c>
      <c r="K2161" s="5">
        <v>38153</v>
      </c>
      <c r="L2161">
        <v>2</v>
      </c>
      <c r="M2161">
        <v>6</v>
      </c>
      <c r="N2161">
        <v>2004</v>
      </c>
      <c r="O2161" t="s">
        <v>450</v>
      </c>
      <c r="P2161">
        <v>96</v>
      </c>
      <c r="Q2161" t="s">
        <v>588</v>
      </c>
      <c r="R2161" t="s">
        <v>374</v>
      </c>
      <c r="S2161" s="2" t="s">
        <v>684</v>
      </c>
      <c r="T2161" t="s">
        <v>375</v>
      </c>
      <c r="U2161" t="s">
        <v>376</v>
      </c>
      <c r="V2161" t="s">
        <v>181</v>
      </c>
      <c r="W2161" t="s">
        <v>615</v>
      </c>
      <c r="X2161" t="s">
        <v>685</v>
      </c>
      <c r="Y2161" t="s">
        <v>181</v>
      </c>
      <c r="Z2161" t="s">
        <v>89</v>
      </c>
      <c r="AA2161" t="s">
        <v>377</v>
      </c>
      <c r="AB2161" t="s">
        <v>378</v>
      </c>
      <c r="AC2161" t="s">
        <v>49</v>
      </c>
    </row>
    <row r="2162" spans="1:29" x14ac:dyDescent="0.3">
      <c r="A2162">
        <v>10270</v>
      </c>
      <c r="B2162">
        <v>32</v>
      </c>
      <c r="C2162" s="10">
        <v>59.044588610557405</v>
      </c>
      <c r="D2162">
        <v>85.72</v>
      </c>
      <c r="E2162">
        <v>1</v>
      </c>
      <c r="F2162" t="str" cm="1">
        <f t="array" ref="F2162">_xlfn.IFS(G2162&lt;5000,"Small",AND(G2162&gt;=5000,G2162&lt;=10000),"Medium",G2162&gt;10000,"Large")</f>
        <v>Small</v>
      </c>
      <c r="G2162">
        <v>2743.04</v>
      </c>
      <c r="H2162" s="10">
        <f t="shared" si="66"/>
        <v>853.61316446216301</v>
      </c>
      <c r="I2162" s="11">
        <f t="shared" si="67"/>
        <v>0.31119238671771576</v>
      </c>
      <c r="J2162" t="s">
        <v>24</v>
      </c>
      <c r="K2162" s="5">
        <v>38187</v>
      </c>
      <c r="L2162">
        <v>3</v>
      </c>
      <c r="M2162">
        <v>7</v>
      </c>
      <c r="N2162">
        <v>2004</v>
      </c>
      <c r="O2162" t="s">
        <v>450</v>
      </c>
      <c r="P2162">
        <v>96</v>
      </c>
      <c r="Q2162" t="s">
        <v>588</v>
      </c>
      <c r="R2162" t="s">
        <v>141</v>
      </c>
      <c r="S2162" t="s">
        <v>142</v>
      </c>
      <c r="T2162" t="s">
        <v>143</v>
      </c>
      <c r="U2162" t="s">
        <v>144</v>
      </c>
      <c r="V2162" t="s">
        <v>145</v>
      </c>
      <c r="W2162" t="s">
        <v>146</v>
      </c>
      <c r="X2162" t="s">
        <v>643</v>
      </c>
      <c r="Y2162" t="s">
        <v>88</v>
      </c>
      <c r="Z2162" t="s">
        <v>89</v>
      </c>
      <c r="AA2162" t="s">
        <v>147</v>
      </c>
      <c r="AB2162" t="s">
        <v>148</v>
      </c>
      <c r="AC2162" t="s">
        <v>35</v>
      </c>
    </row>
    <row r="2163" spans="1:29" x14ac:dyDescent="0.3">
      <c r="A2163">
        <v>10281</v>
      </c>
      <c r="B2163">
        <v>29</v>
      </c>
      <c r="C2163" s="10">
        <v>60.744199049793878</v>
      </c>
      <c r="D2163">
        <v>82.83</v>
      </c>
      <c r="E2163">
        <v>8</v>
      </c>
      <c r="F2163" t="str" cm="1">
        <f t="array" ref="F2163">_xlfn.IFS(G2163&lt;5000,"Small",AND(G2163&gt;=5000,G2163&lt;=10000),"Medium",G2163&gt;10000,"Large")</f>
        <v>Small</v>
      </c>
      <c r="G2163">
        <v>2402.0700000000002</v>
      </c>
      <c r="H2163" s="10">
        <f t="shared" si="66"/>
        <v>640.4882275559778</v>
      </c>
      <c r="I2163" s="11">
        <f t="shared" si="67"/>
        <v>0.26664011771346285</v>
      </c>
      <c r="J2163" t="s">
        <v>24</v>
      </c>
      <c r="K2163" s="5">
        <v>38218</v>
      </c>
      <c r="L2163">
        <v>3</v>
      </c>
      <c r="M2163">
        <v>8</v>
      </c>
      <c r="N2163">
        <v>2004</v>
      </c>
      <c r="O2163" t="s">
        <v>450</v>
      </c>
      <c r="P2163">
        <v>96</v>
      </c>
      <c r="Q2163" t="s">
        <v>588</v>
      </c>
      <c r="R2163" t="s">
        <v>129</v>
      </c>
      <c r="S2163" t="s">
        <v>640</v>
      </c>
      <c r="T2163" t="s">
        <v>130</v>
      </c>
      <c r="U2163" t="s">
        <v>615</v>
      </c>
      <c r="V2163" t="s">
        <v>131</v>
      </c>
      <c r="W2163" t="s">
        <v>132</v>
      </c>
      <c r="X2163" t="s">
        <v>641</v>
      </c>
      <c r="Y2163" t="s">
        <v>31</v>
      </c>
      <c r="Z2163" t="s">
        <v>32</v>
      </c>
      <c r="AA2163" t="s">
        <v>33</v>
      </c>
      <c r="AB2163" t="s">
        <v>133</v>
      </c>
      <c r="AC2163" t="s">
        <v>35</v>
      </c>
    </row>
    <row r="2164" spans="1:29" x14ac:dyDescent="0.3">
      <c r="A2164">
        <v>10291</v>
      </c>
      <c r="B2164">
        <v>26</v>
      </c>
      <c r="C2164" s="10">
        <v>70.635918439273368</v>
      </c>
      <c r="D2164">
        <v>83.79</v>
      </c>
      <c r="E2164">
        <v>3</v>
      </c>
      <c r="F2164" t="str" cm="1">
        <f t="array" ref="F2164">_xlfn.IFS(G2164&lt;5000,"Small",AND(G2164&gt;=5000,G2164&lt;=10000),"Medium",G2164&gt;10000,"Large")</f>
        <v>Small</v>
      </c>
      <c r="G2164">
        <v>2178.54</v>
      </c>
      <c r="H2164" s="10">
        <f t="shared" si="66"/>
        <v>342.00612057889248</v>
      </c>
      <c r="I2164" s="11">
        <f t="shared" si="67"/>
        <v>0.15698868075816486</v>
      </c>
      <c r="J2164" s="1" t="s">
        <v>24</v>
      </c>
      <c r="K2164" s="5">
        <v>38238</v>
      </c>
      <c r="L2164">
        <v>3</v>
      </c>
      <c r="M2164">
        <v>9</v>
      </c>
      <c r="N2164">
        <v>2004</v>
      </c>
      <c r="O2164" t="s">
        <v>450</v>
      </c>
      <c r="P2164">
        <v>96</v>
      </c>
      <c r="Q2164" t="s">
        <v>588</v>
      </c>
      <c r="R2164" t="s">
        <v>238</v>
      </c>
      <c r="S2164" t="s">
        <v>732</v>
      </c>
      <c r="T2164" t="s">
        <v>239</v>
      </c>
      <c r="U2164" t="s">
        <v>615</v>
      </c>
      <c r="V2164" t="s">
        <v>240</v>
      </c>
      <c r="W2164" t="s">
        <v>615</v>
      </c>
      <c r="X2164" t="s">
        <v>733</v>
      </c>
      <c r="Y2164" t="s">
        <v>172</v>
      </c>
      <c r="Z2164" t="s">
        <v>40</v>
      </c>
      <c r="AA2164" t="s">
        <v>241</v>
      </c>
      <c r="AB2164" t="s">
        <v>188</v>
      </c>
      <c r="AC2164" t="s">
        <v>35</v>
      </c>
    </row>
    <row r="2165" spans="1:29" x14ac:dyDescent="0.3">
      <c r="A2165">
        <v>10305</v>
      </c>
      <c r="B2165">
        <v>28</v>
      </c>
      <c r="C2165" s="10">
        <v>81.275447947346422</v>
      </c>
      <c r="D2165">
        <v>100</v>
      </c>
      <c r="E2165">
        <v>12</v>
      </c>
      <c r="F2165" t="str" cm="1">
        <f t="array" ref="F2165">_xlfn.IFS(G2165&lt;5000,"Small",AND(G2165&gt;=5000,G2165&lt;=10000),"Medium",G2165&gt;10000,"Large")</f>
        <v>Small</v>
      </c>
      <c r="G2165">
        <v>3155.04</v>
      </c>
      <c r="H2165" s="10">
        <f t="shared" si="66"/>
        <v>879.32745747429999</v>
      </c>
      <c r="I2165" s="11">
        <f t="shared" si="67"/>
        <v>0.27870564476973353</v>
      </c>
      <c r="J2165" t="s">
        <v>24</v>
      </c>
      <c r="K2165" s="5">
        <v>38273</v>
      </c>
      <c r="L2165">
        <v>4</v>
      </c>
      <c r="M2165">
        <v>10</v>
      </c>
      <c r="N2165">
        <v>2004</v>
      </c>
      <c r="O2165" t="s">
        <v>450</v>
      </c>
      <c r="P2165">
        <v>96</v>
      </c>
      <c r="Q2165" t="s">
        <v>588</v>
      </c>
      <c r="R2165" t="s">
        <v>112</v>
      </c>
      <c r="S2165" t="s">
        <v>636</v>
      </c>
      <c r="T2165" t="s">
        <v>113</v>
      </c>
      <c r="U2165" t="s">
        <v>615</v>
      </c>
      <c r="V2165" t="s">
        <v>114</v>
      </c>
      <c r="W2165" t="s">
        <v>115</v>
      </c>
      <c r="X2165" t="s">
        <v>637</v>
      </c>
      <c r="Y2165" t="s">
        <v>31</v>
      </c>
      <c r="Z2165" t="s">
        <v>32</v>
      </c>
      <c r="AA2165" t="s">
        <v>116</v>
      </c>
      <c r="AB2165" t="s">
        <v>117</v>
      </c>
      <c r="AC2165" t="s">
        <v>49</v>
      </c>
    </row>
    <row r="2166" spans="1:29" x14ac:dyDescent="0.3">
      <c r="A2166">
        <v>10313</v>
      </c>
      <c r="B2166">
        <v>27</v>
      </c>
      <c r="C2166" s="10">
        <v>64.232610519452734</v>
      </c>
      <c r="D2166">
        <v>87.64</v>
      </c>
      <c r="E2166">
        <v>6</v>
      </c>
      <c r="F2166" t="str" cm="1">
        <f t="array" ref="F2166">_xlfn.IFS(G2166&lt;5000,"Small",AND(G2166&gt;=5000,G2166&lt;=10000),"Medium",G2166&gt;10000,"Large")</f>
        <v>Small</v>
      </c>
      <c r="G2166">
        <v>2366.2800000000002</v>
      </c>
      <c r="H2166" s="10">
        <f t="shared" si="66"/>
        <v>631.99951597477639</v>
      </c>
      <c r="I2166" s="11">
        <f t="shared" si="67"/>
        <v>0.26708568553796519</v>
      </c>
      <c r="J2166" t="s">
        <v>24</v>
      </c>
      <c r="K2166" s="5">
        <v>38282</v>
      </c>
      <c r="L2166">
        <v>4</v>
      </c>
      <c r="M2166">
        <v>10</v>
      </c>
      <c r="N2166">
        <v>2004</v>
      </c>
      <c r="O2166" t="s">
        <v>450</v>
      </c>
      <c r="P2166">
        <v>96</v>
      </c>
      <c r="Q2166" t="s">
        <v>588</v>
      </c>
      <c r="R2166" t="s">
        <v>205</v>
      </c>
      <c r="S2166" t="s">
        <v>729</v>
      </c>
      <c r="T2166" t="s">
        <v>206</v>
      </c>
      <c r="U2166" t="s">
        <v>615</v>
      </c>
      <c r="V2166" t="s">
        <v>207</v>
      </c>
      <c r="W2166" t="s">
        <v>208</v>
      </c>
      <c r="X2166" t="s">
        <v>730</v>
      </c>
      <c r="Y2166" t="s">
        <v>209</v>
      </c>
      <c r="Z2166" t="s">
        <v>32</v>
      </c>
      <c r="AA2166" t="s">
        <v>210</v>
      </c>
      <c r="AB2166" t="s">
        <v>211</v>
      </c>
      <c r="AC2166" t="s">
        <v>35</v>
      </c>
    </row>
    <row r="2167" spans="1:29" x14ac:dyDescent="0.3">
      <c r="A2167">
        <v>10324</v>
      </c>
      <c r="B2167">
        <v>20</v>
      </c>
      <c r="C2167" s="10">
        <v>64.891843224341045</v>
      </c>
      <c r="D2167">
        <v>98.18</v>
      </c>
      <c r="E2167">
        <v>11</v>
      </c>
      <c r="F2167" t="str" cm="1">
        <f t="array" ref="F2167">_xlfn.IFS(G2167&lt;5000,"Small",AND(G2167&gt;=5000,G2167&lt;=10000),"Medium",G2167&gt;10000,"Large")</f>
        <v>Small</v>
      </c>
      <c r="G2167">
        <v>1963.6</v>
      </c>
      <c r="H2167" s="10">
        <f t="shared" si="66"/>
        <v>665.7631355131789</v>
      </c>
      <c r="I2167" s="11">
        <f t="shared" si="67"/>
        <v>0.33905231998022967</v>
      </c>
      <c r="J2167" s="1" t="s">
        <v>24</v>
      </c>
      <c r="K2167" s="5">
        <v>38296</v>
      </c>
      <c r="L2167">
        <v>4</v>
      </c>
      <c r="M2167">
        <v>11</v>
      </c>
      <c r="N2167">
        <v>2004</v>
      </c>
      <c r="O2167" t="s">
        <v>450</v>
      </c>
      <c r="P2167">
        <v>96</v>
      </c>
      <c r="Q2167" t="s">
        <v>588</v>
      </c>
      <c r="R2167" t="s">
        <v>92</v>
      </c>
      <c r="S2167" t="s">
        <v>630</v>
      </c>
      <c r="T2167" t="s">
        <v>93</v>
      </c>
      <c r="U2167" t="s">
        <v>94</v>
      </c>
      <c r="V2167" t="s">
        <v>29</v>
      </c>
      <c r="W2167" t="s">
        <v>30</v>
      </c>
      <c r="X2167" t="s">
        <v>616</v>
      </c>
      <c r="Y2167" t="s">
        <v>31</v>
      </c>
      <c r="Z2167" t="s">
        <v>32</v>
      </c>
      <c r="AA2167" t="s">
        <v>95</v>
      </c>
      <c r="AB2167" t="s">
        <v>96</v>
      </c>
      <c r="AC2167" t="s">
        <v>35</v>
      </c>
    </row>
    <row r="2168" spans="1:29" x14ac:dyDescent="0.3">
      <c r="A2168">
        <v>10335</v>
      </c>
      <c r="B2168">
        <v>44</v>
      </c>
      <c r="C2168" s="10">
        <v>67.767682382452151</v>
      </c>
      <c r="D2168">
        <v>100</v>
      </c>
      <c r="E2168">
        <v>1</v>
      </c>
      <c r="F2168" t="str" cm="1">
        <f t="array" ref="F2168">_xlfn.IFS(G2168&lt;5000,"Small",AND(G2168&gt;=5000,G2168&lt;=10000),"Medium",G2168&gt;10000,"Large")</f>
        <v>Small</v>
      </c>
      <c r="G2168">
        <v>4746.28</v>
      </c>
      <c r="H2168" s="10">
        <f t="shared" si="66"/>
        <v>1764.5019751721052</v>
      </c>
      <c r="I2168" s="11">
        <f t="shared" si="67"/>
        <v>0.37176525092748536</v>
      </c>
      <c r="J2168" t="s">
        <v>24</v>
      </c>
      <c r="K2168" s="5">
        <v>38310</v>
      </c>
      <c r="L2168">
        <v>4</v>
      </c>
      <c r="M2168">
        <v>11</v>
      </c>
      <c r="N2168">
        <v>2004</v>
      </c>
      <c r="O2168" t="s">
        <v>450</v>
      </c>
      <c r="P2168">
        <v>96</v>
      </c>
      <c r="Q2168" t="s">
        <v>588</v>
      </c>
      <c r="R2168" t="s">
        <v>246</v>
      </c>
      <c r="S2168" t="s">
        <v>661</v>
      </c>
      <c r="T2168" t="s">
        <v>247</v>
      </c>
      <c r="U2168" t="s">
        <v>615</v>
      </c>
      <c r="V2168" t="s">
        <v>248</v>
      </c>
      <c r="W2168" t="s">
        <v>53</v>
      </c>
      <c r="X2168" t="s">
        <v>634</v>
      </c>
      <c r="Y2168" t="s">
        <v>31</v>
      </c>
      <c r="Z2168" t="s">
        <v>32</v>
      </c>
      <c r="AA2168" t="s">
        <v>249</v>
      </c>
      <c r="AB2168" t="s">
        <v>250</v>
      </c>
      <c r="AC2168" t="s">
        <v>49</v>
      </c>
    </row>
    <row r="2169" spans="1:29" x14ac:dyDescent="0.3">
      <c r="A2169">
        <v>10348</v>
      </c>
      <c r="B2169">
        <v>42</v>
      </c>
      <c r="C2169" s="10">
        <v>85.553941371630543</v>
      </c>
      <c r="D2169">
        <v>100</v>
      </c>
      <c r="E2169">
        <v>3</v>
      </c>
      <c r="F2169" t="str" cm="1">
        <f t="array" ref="F2169">_xlfn.IFS(G2169&lt;5000,"Small",AND(G2169&gt;=5000,G2169&lt;=10000),"Medium",G2169&gt;10000,"Large")</f>
        <v>Medium</v>
      </c>
      <c r="G2169">
        <v>6386.94</v>
      </c>
      <c r="H2169" s="10">
        <f t="shared" si="66"/>
        <v>2793.674462391517</v>
      </c>
      <c r="I2169" s="11">
        <f t="shared" si="67"/>
        <v>0.43740421272025681</v>
      </c>
      <c r="J2169" s="1" t="s">
        <v>24</v>
      </c>
      <c r="K2169" s="5">
        <v>38292</v>
      </c>
      <c r="L2169">
        <v>4</v>
      </c>
      <c r="M2169">
        <v>11</v>
      </c>
      <c r="N2169">
        <v>2004</v>
      </c>
      <c r="O2169" t="s">
        <v>450</v>
      </c>
      <c r="P2169">
        <v>96</v>
      </c>
      <c r="Q2169" t="s">
        <v>588</v>
      </c>
      <c r="R2169" t="s">
        <v>175</v>
      </c>
      <c r="S2169" t="s">
        <v>726</v>
      </c>
      <c r="T2169" t="s">
        <v>176</v>
      </c>
      <c r="U2169" t="s">
        <v>615</v>
      </c>
      <c r="V2169" t="s">
        <v>163</v>
      </c>
      <c r="W2169" t="s">
        <v>615</v>
      </c>
      <c r="X2169" t="s">
        <v>647</v>
      </c>
      <c r="Y2169" t="s">
        <v>164</v>
      </c>
      <c r="Z2169" t="s">
        <v>40</v>
      </c>
      <c r="AA2169" t="s">
        <v>177</v>
      </c>
      <c r="AB2169" t="s">
        <v>178</v>
      </c>
      <c r="AC2169" t="s">
        <v>49</v>
      </c>
    </row>
    <row r="2170" spans="1:29" x14ac:dyDescent="0.3">
      <c r="A2170">
        <v>10358</v>
      </c>
      <c r="B2170">
        <v>41</v>
      </c>
      <c r="C2170" s="10">
        <v>60.975515553213533</v>
      </c>
      <c r="D2170">
        <v>100</v>
      </c>
      <c r="E2170">
        <v>1</v>
      </c>
      <c r="F2170" t="str" cm="1">
        <f t="array" ref="F2170">_xlfn.IFS(G2170&lt;5000,"Small",AND(G2170&gt;=5000,G2170&lt;=10000),"Medium",G2170&gt;10000,"Large")</f>
        <v>Small</v>
      </c>
      <c r="G2170">
        <v>4428</v>
      </c>
      <c r="H2170" s="10">
        <f t="shared" si="66"/>
        <v>1928.003862318245</v>
      </c>
      <c r="I2170" s="11">
        <f t="shared" si="67"/>
        <v>0.43541189302580058</v>
      </c>
      <c r="J2170" s="1" t="s">
        <v>24</v>
      </c>
      <c r="K2170" s="5">
        <v>38331</v>
      </c>
      <c r="L2170">
        <v>4</v>
      </c>
      <c r="M2170">
        <v>12</v>
      </c>
      <c r="N2170">
        <v>2004</v>
      </c>
      <c r="O2170" t="s">
        <v>450</v>
      </c>
      <c r="P2170">
        <v>96</v>
      </c>
      <c r="Q2170" t="s">
        <v>588</v>
      </c>
      <c r="R2170" t="s">
        <v>161</v>
      </c>
      <c r="S2170" t="s">
        <v>723</v>
      </c>
      <c r="T2170" t="s">
        <v>162</v>
      </c>
      <c r="U2170" t="s">
        <v>615</v>
      </c>
      <c r="V2170" t="s">
        <v>163</v>
      </c>
      <c r="W2170" t="s">
        <v>615</v>
      </c>
      <c r="X2170" t="s">
        <v>646</v>
      </c>
      <c r="Y2170" t="s">
        <v>164</v>
      </c>
      <c r="Z2170" t="s">
        <v>40</v>
      </c>
      <c r="AA2170" t="s">
        <v>165</v>
      </c>
      <c r="AB2170" t="s">
        <v>166</v>
      </c>
      <c r="AC2170" t="s">
        <v>49</v>
      </c>
    </row>
    <row r="2171" spans="1:29" x14ac:dyDescent="0.3">
      <c r="A2171">
        <v>10371</v>
      </c>
      <c r="B2171">
        <v>26</v>
      </c>
      <c r="C2171" s="10">
        <v>82.14844885445703</v>
      </c>
      <c r="D2171">
        <v>100</v>
      </c>
      <c r="E2171">
        <v>1</v>
      </c>
      <c r="F2171" t="str" cm="1">
        <f t="array" ref="F2171">_xlfn.IFS(G2171&lt;5000,"Small",AND(G2171&gt;=5000,G2171&lt;=10000),"Medium",G2171&gt;10000,"Large")</f>
        <v>Small</v>
      </c>
      <c r="G2171">
        <v>4044.04</v>
      </c>
      <c r="H2171" s="10">
        <f t="shared" si="66"/>
        <v>1908.180329784117</v>
      </c>
      <c r="I2171" s="11">
        <f t="shared" si="67"/>
        <v>0.47185001379415559</v>
      </c>
      <c r="J2171" t="s">
        <v>24</v>
      </c>
      <c r="K2171" s="5">
        <v>38375</v>
      </c>
      <c r="L2171">
        <v>1</v>
      </c>
      <c r="M2171">
        <v>1</v>
      </c>
      <c r="N2171">
        <v>2005</v>
      </c>
      <c r="O2171" t="s">
        <v>450</v>
      </c>
      <c r="P2171">
        <v>96</v>
      </c>
      <c r="Q2171" t="s">
        <v>588</v>
      </c>
      <c r="R2171" t="s">
        <v>246</v>
      </c>
      <c r="S2171" t="s">
        <v>661</v>
      </c>
      <c r="T2171" t="s">
        <v>247</v>
      </c>
      <c r="U2171" t="s">
        <v>615</v>
      </c>
      <c r="V2171" t="s">
        <v>248</v>
      </c>
      <c r="W2171" t="s">
        <v>53</v>
      </c>
      <c r="X2171" t="s">
        <v>634</v>
      </c>
      <c r="Y2171" t="s">
        <v>31</v>
      </c>
      <c r="Z2171" t="s">
        <v>32</v>
      </c>
      <c r="AA2171" t="s">
        <v>249</v>
      </c>
      <c r="AB2171" t="s">
        <v>250</v>
      </c>
      <c r="AC2171" t="s">
        <v>49</v>
      </c>
    </row>
    <row r="2172" spans="1:29" x14ac:dyDescent="0.3">
      <c r="A2172">
        <v>10382</v>
      </c>
      <c r="B2172">
        <v>26</v>
      </c>
      <c r="C2172" s="10">
        <v>80.91022398568343</v>
      </c>
      <c r="D2172">
        <v>100</v>
      </c>
      <c r="E2172">
        <v>6</v>
      </c>
      <c r="F2172" t="str" cm="1">
        <f t="array" ref="F2172">_xlfn.IFS(G2172&lt;5000,"Small",AND(G2172&gt;=5000,G2172&lt;=10000),"Medium",G2172&gt;10000,"Large")</f>
        <v>Small</v>
      </c>
      <c r="G2172">
        <v>2708.42</v>
      </c>
      <c r="H2172" s="10">
        <f t="shared" si="66"/>
        <v>604.75417637223109</v>
      </c>
      <c r="I2172" s="11">
        <f t="shared" si="67"/>
        <v>0.22328670456289315</v>
      </c>
      <c r="J2172" t="s">
        <v>24</v>
      </c>
      <c r="K2172" s="5">
        <v>38400</v>
      </c>
      <c r="L2172">
        <v>1</v>
      </c>
      <c r="M2172">
        <v>2</v>
      </c>
      <c r="N2172">
        <v>2005</v>
      </c>
      <c r="O2172" t="s">
        <v>450</v>
      </c>
      <c r="P2172">
        <v>96</v>
      </c>
      <c r="Q2172" t="s">
        <v>588</v>
      </c>
      <c r="R2172" t="s">
        <v>246</v>
      </c>
      <c r="S2172" t="s">
        <v>661</v>
      </c>
      <c r="T2172" t="s">
        <v>247</v>
      </c>
      <c r="U2172" t="s">
        <v>615</v>
      </c>
      <c r="V2172" t="s">
        <v>248</v>
      </c>
      <c r="W2172" t="s">
        <v>53</v>
      </c>
      <c r="X2172" t="s">
        <v>634</v>
      </c>
      <c r="Y2172" t="s">
        <v>31</v>
      </c>
      <c r="Z2172" t="s">
        <v>32</v>
      </c>
      <c r="AA2172" t="s">
        <v>249</v>
      </c>
      <c r="AB2172" t="s">
        <v>250</v>
      </c>
      <c r="AC2172" t="s">
        <v>35</v>
      </c>
    </row>
    <row r="2173" spans="1:29" x14ac:dyDescent="0.3">
      <c r="A2173">
        <v>10411</v>
      </c>
      <c r="B2173">
        <v>26</v>
      </c>
      <c r="C2173" s="10">
        <v>81.212059380178417</v>
      </c>
      <c r="D2173">
        <v>100</v>
      </c>
      <c r="E2173">
        <v>1</v>
      </c>
      <c r="F2173" t="str" cm="1">
        <f t="array" ref="F2173">_xlfn.IFS(G2173&lt;5000,"Small",AND(G2173&gt;=5000,G2173&lt;=10000),"Medium",G2173&gt;10000,"Large")</f>
        <v>Small</v>
      </c>
      <c r="G2173">
        <v>2904.72</v>
      </c>
      <c r="H2173" s="10">
        <f t="shared" si="66"/>
        <v>793.20645611536111</v>
      </c>
      <c r="I2173" s="11">
        <f t="shared" si="67"/>
        <v>0.27307501449894006</v>
      </c>
      <c r="J2173" s="1" t="s">
        <v>24</v>
      </c>
      <c r="K2173" s="5">
        <v>38473</v>
      </c>
      <c r="L2173">
        <v>2</v>
      </c>
      <c r="M2173">
        <v>5</v>
      </c>
      <c r="N2173">
        <v>2005</v>
      </c>
      <c r="O2173" t="s">
        <v>450</v>
      </c>
      <c r="P2173">
        <v>96</v>
      </c>
      <c r="Q2173" t="s">
        <v>588</v>
      </c>
      <c r="R2173" t="s">
        <v>265</v>
      </c>
      <c r="S2173" t="s">
        <v>735</v>
      </c>
      <c r="T2173" t="s">
        <v>266</v>
      </c>
      <c r="U2173" t="s">
        <v>615</v>
      </c>
      <c r="V2173" t="s">
        <v>267</v>
      </c>
      <c r="W2173" t="s">
        <v>268</v>
      </c>
      <c r="X2173" t="s">
        <v>736</v>
      </c>
      <c r="Y2173" t="s">
        <v>209</v>
      </c>
      <c r="Z2173" t="s">
        <v>32</v>
      </c>
      <c r="AA2173" t="s">
        <v>269</v>
      </c>
      <c r="AB2173" t="s">
        <v>270</v>
      </c>
      <c r="AC2173" t="s">
        <v>35</v>
      </c>
    </row>
    <row r="2174" spans="1:29" x14ac:dyDescent="0.3">
      <c r="A2174">
        <v>10425</v>
      </c>
      <c r="B2174">
        <v>41</v>
      </c>
      <c r="C2174" s="10">
        <v>59.724592834669714</v>
      </c>
      <c r="D2174">
        <v>86.68</v>
      </c>
      <c r="E2174">
        <v>11</v>
      </c>
      <c r="F2174" t="str" cm="1">
        <f t="array" ref="F2174">_xlfn.IFS(G2174&lt;5000,"Small",AND(G2174&gt;=5000,G2174&lt;=10000),"Medium",G2174&gt;10000,"Large")</f>
        <v>Small</v>
      </c>
      <c r="G2174">
        <v>3553.88</v>
      </c>
      <c r="H2174" s="10">
        <f t="shared" si="66"/>
        <v>1105.1716937785418</v>
      </c>
      <c r="I2174" s="11">
        <f t="shared" si="67"/>
        <v>0.31097608635591012</v>
      </c>
      <c r="J2174" t="s">
        <v>271</v>
      </c>
      <c r="K2174" s="5">
        <v>38503</v>
      </c>
      <c r="L2174">
        <v>2</v>
      </c>
      <c r="M2174">
        <v>5</v>
      </c>
      <c r="N2174">
        <v>2005</v>
      </c>
      <c r="O2174" t="s">
        <v>450</v>
      </c>
      <c r="P2174">
        <v>96</v>
      </c>
      <c r="Q2174" t="s">
        <v>588</v>
      </c>
      <c r="R2174" t="s">
        <v>107</v>
      </c>
      <c r="S2174" t="s">
        <v>717</v>
      </c>
      <c r="T2174" t="s">
        <v>108</v>
      </c>
      <c r="U2174" t="s">
        <v>615</v>
      </c>
      <c r="V2174" t="s">
        <v>109</v>
      </c>
      <c r="W2174" t="s">
        <v>615</v>
      </c>
      <c r="X2174" t="s">
        <v>635</v>
      </c>
      <c r="Y2174" t="s">
        <v>39</v>
      </c>
      <c r="Z2174" t="s">
        <v>40</v>
      </c>
      <c r="AA2174" t="s">
        <v>110</v>
      </c>
      <c r="AB2174" t="s">
        <v>111</v>
      </c>
      <c r="AC2174" t="s">
        <v>49</v>
      </c>
    </row>
    <row r="2175" spans="1:29" x14ac:dyDescent="0.3">
      <c r="A2175">
        <v>10107</v>
      </c>
      <c r="B2175">
        <v>20</v>
      </c>
      <c r="C2175" s="10">
        <v>57.876151837288049</v>
      </c>
      <c r="D2175">
        <v>92.9</v>
      </c>
      <c r="E2175">
        <v>8</v>
      </c>
      <c r="F2175" t="str" cm="1">
        <f t="array" ref="F2175">_xlfn.IFS(G2175&lt;5000,"Small",AND(G2175&gt;=5000,G2175&lt;=10000),"Medium",G2175&gt;10000,"Large")</f>
        <v>Small</v>
      </c>
      <c r="G2175">
        <v>1858</v>
      </c>
      <c r="H2175" s="10">
        <f t="shared" si="66"/>
        <v>700.47696325423908</v>
      </c>
      <c r="I2175" s="11">
        <f t="shared" si="67"/>
        <v>0.37700590056740529</v>
      </c>
      <c r="J2175" t="s">
        <v>24</v>
      </c>
      <c r="K2175" s="5">
        <v>37676</v>
      </c>
      <c r="L2175">
        <v>1</v>
      </c>
      <c r="M2175">
        <v>2</v>
      </c>
      <c r="N2175">
        <v>2003</v>
      </c>
      <c r="O2175" t="s">
        <v>25</v>
      </c>
      <c r="P2175">
        <v>99</v>
      </c>
      <c r="Q2175" t="s">
        <v>589</v>
      </c>
      <c r="R2175" t="s">
        <v>27</v>
      </c>
      <c r="S2175" t="s">
        <v>614</v>
      </c>
      <c r="T2175" t="s">
        <v>28</v>
      </c>
      <c r="U2175" t="s">
        <v>615</v>
      </c>
      <c r="V2175" t="s">
        <v>29</v>
      </c>
      <c r="W2175" t="s">
        <v>30</v>
      </c>
      <c r="X2175" t="s">
        <v>616</v>
      </c>
      <c r="Y2175" t="s">
        <v>31</v>
      </c>
      <c r="Z2175" t="s">
        <v>32</v>
      </c>
      <c r="AA2175" t="s">
        <v>33</v>
      </c>
      <c r="AB2175" t="s">
        <v>34</v>
      </c>
      <c r="AC2175" t="s">
        <v>35</v>
      </c>
    </row>
    <row r="2176" spans="1:29" x14ac:dyDescent="0.3">
      <c r="A2176">
        <v>10120</v>
      </c>
      <c r="B2176">
        <v>22</v>
      </c>
      <c r="C2176" s="10">
        <v>77.103036756461847</v>
      </c>
      <c r="D2176">
        <v>100</v>
      </c>
      <c r="E2176">
        <v>6</v>
      </c>
      <c r="F2176" t="str" cm="1">
        <f t="array" ref="F2176">_xlfn.IFS(G2176&lt;5000,"Small",AND(G2176&gt;=5000,G2176&lt;=10000),"Medium",G2176&gt;10000,"Large")</f>
        <v>Small</v>
      </c>
      <c r="G2176">
        <v>2461.36</v>
      </c>
      <c r="H2176" s="10">
        <f t="shared" si="66"/>
        <v>765.09319135783949</v>
      </c>
      <c r="I2176" s="11">
        <f t="shared" si="67"/>
        <v>0.3108416450083854</v>
      </c>
      <c r="J2176" t="s">
        <v>24</v>
      </c>
      <c r="K2176" s="5">
        <v>37740</v>
      </c>
      <c r="L2176">
        <v>2</v>
      </c>
      <c r="M2176">
        <v>4</v>
      </c>
      <c r="N2176">
        <v>2003</v>
      </c>
      <c r="O2176" t="s">
        <v>25</v>
      </c>
      <c r="P2176">
        <v>99</v>
      </c>
      <c r="Q2176" t="s">
        <v>589</v>
      </c>
      <c r="R2176" t="s">
        <v>83</v>
      </c>
      <c r="S2176" s="2" t="s">
        <v>628</v>
      </c>
      <c r="T2176" t="s">
        <v>84</v>
      </c>
      <c r="U2176" t="s">
        <v>85</v>
      </c>
      <c r="V2176" t="s">
        <v>86</v>
      </c>
      <c r="W2176" t="s">
        <v>87</v>
      </c>
      <c r="X2176" t="s">
        <v>629</v>
      </c>
      <c r="Y2176" t="s">
        <v>88</v>
      </c>
      <c r="Z2176" t="s">
        <v>89</v>
      </c>
      <c r="AA2176" t="s">
        <v>90</v>
      </c>
      <c r="AB2176" t="s">
        <v>91</v>
      </c>
      <c r="AC2176" t="s">
        <v>35</v>
      </c>
    </row>
    <row r="2177" spans="1:29" x14ac:dyDescent="0.3">
      <c r="A2177">
        <v>10133</v>
      </c>
      <c r="B2177">
        <v>23</v>
      </c>
      <c r="C2177" s="10">
        <v>81.692065356657977</v>
      </c>
      <c r="D2177">
        <v>100</v>
      </c>
      <c r="E2177">
        <v>1</v>
      </c>
      <c r="F2177" t="str" cm="1">
        <f t="array" ref="F2177">_xlfn.IFS(G2177&lt;5000,"Small",AND(G2177&gt;=5000,G2177&lt;=10000),"Medium",G2177&gt;10000,"Large")</f>
        <v>Small</v>
      </c>
      <c r="G2177">
        <v>2642.01</v>
      </c>
      <c r="H2177" s="10">
        <f t="shared" si="66"/>
        <v>763.09249679686673</v>
      </c>
      <c r="I2177" s="11">
        <f t="shared" si="67"/>
        <v>0.28883028330584165</v>
      </c>
      <c r="J2177" t="s">
        <v>24</v>
      </c>
      <c r="K2177" s="5">
        <v>37799</v>
      </c>
      <c r="L2177">
        <v>2</v>
      </c>
      <c r="M2177">
        <v>6</v>
      </c>
      <c r="N2177">
        <v>2003</v>
      </c>
      <c r="O2177" t="s">
        <v>25</v>
      </c>
      <c r="P2177">
        <v>99</v>
      </c>
      <c r="Q2177" t="s">
        <v>589</v>
      </c>
      <c r="R2177" t="s">
        <v>161</v>
      </c>
      <c r="S2177" t="s">
        <v>723</v>
      </c>
      <c r="T2177" t="s">
        <v>162</v>
      </c>
      <c r="U2177" t="s">
        <v>615</v>
      </c>
      <c r="V2177" t="s">
        <v>163</v>
      </c>
      <c r="W2177" t="s">
        <v>615</v>
      </c>
      <c r="X2177" t="s">
        <v>646</v>
      </c>
      <c r="Y2177" t="s">
        <v>164</v>
      </c>
      <c r="Z2177" t="s">
        <v>40</v>
      </c>
      <c r="AA2177" t="s">
        <v>165</v>
      </c>
      <c r="AB2177" t="s">
        <v>166</v>
      </c>
      <c r="AC2177" t="s">
        <v>35</v>
      </c>
    </row>
    <row r="2178" spans="1:29" x14ac:dyDescent="0.3">
      <c r="A2178">
        <v>10145</v>
      </c>
      <c r="B2178">
        <v>33</v>
      </c>
      <c r="C2178" s="10">
        <v>83.37974540020862</v>
      </c>
      <c r="D2178">
        <v>93.9</v>
      </c>
      <c r="E2178">
        <v>12</v>
      </c>
      <c r="F2178" t="str" cm="1">
        <f t="array" ref="F2178">_xlfn.IFS(G2178&lt;5000,"Small",AND(G2178&gt;=5000,G2178&lt;=10000),"Medium",G2178&gt;10000,"Large")</f>
        <v>Small</v>
      </c>
      <c r="G2178">
        <v>3098.7</v>
      </c>
      <c r="H2178" s="10">
        <f t="shared" si="66"/>
        <v>347.16840179311521</v>
      </c>
      <c r="I2178" s="11">
        <f t="shared" si="67"/>
        <v>0.1120367902001211</v>
      </c>
      <c r="J2178" t="s">
        <v>24</v>
      </c>
      <c r="K2178" s="5">
        <v>37858</v>
      </c>
      <c r="L2178">
        <v>3</v>
      </c>
      <c r="M2178">
        <v>8</v>
      </c>
      <c r="N2178">
        <v>2003</v>
      </c>
      <c r="O2178" t="s">
        <v>25</v>
      </c>
      <c r="P2178">
        <v>99</v>
      </c>
      <c r="Q2178" t="s">
        <v>589</v>
      </c>
      <c r="R2178" t="s">
        <v>50</v>
      </c>
      <c r="S2178" t="s">
        <v>619</v>
      </c>
      <c r="T2178" t="s">
        <v>51</v>
      </c>
      <c r="U2178" t="s">
        <v>615</v>
      </c>
      <c r="V2178" t="s">
        <v>52</v>
      </c>
      <c r="W2178" t="s">
        <v>53</v>
      </c>
      <c r="X2178" t="s">
        <v>620</v>
      </c>
      <c r="Y2178" t="s">
        <v>31</v>
      </c>
      <c r="Z2178" t="s">
        <v>32</v>
      </c>
      <c r="AA2178" t="s">
        <v>54</v>
      </c>
      <c r="AB2178" t="s">
        <v>55</v>
      </c>
      <c r="AC2178" t="s">
        <v>49</v>
      </c>
    </row>
    <row r="2179" spans="1:29" x14ac:dyDescent="0.3">
      <c r="A2179">
        <v>10168</v>
      </c>
      <c r="B2179">
        <v>28</v>
      </c>
      <c r="C2179" s="10">
        <v>68.370639391533274</v>
      </c>
      <c r="D2179">
        <v>100</v>
      </c>
      <c r="E2179">
        <v>7</v>
      </c>
      <c r="F2179" t="str" cm="1">
        <f t="array" ref="F2179">_xlfn.IFS(G2179&lt;5000,"Small",AND(G2179&gt;=5000,G2179&lt;=10000),"Medium",G2179&gt;10000,"Large")</f>
        <v>Small</v>
      </c>
      <c r="G2179">
        <v>3244.36</v>
      </c>
      <c r="H2179" s="10">
        <f t="shared" ref="H2179:H2242" si="68">G2179-(B2179*C2179)</f>
        <v>1329.9820970370683</v>
      </c>
      <c r="I2179" s="11">
        <f t="shared" ref="I2179:I2242" si="69">H2179/G2179</f>
        <v>0.40993665839705468</v>
      </c>
      <c r="J2179" t="s">
        <v>24</v>
      </c>
      <c r="K2179" s="5">
        <v>37922</v>
      </c>
      <c r="L2179">
        <v>4</v>
      </c>
      <c r="M2179">
        <v>10</v>
      </c>
      <c r="N2179">
        <v>2003</v>
      </c>
      <c r="O2179" t="s">
        <v>25</v>
      </c>
      <c r="P2179">
        <v>99</v>
      </c>
      <c r="Q2179" t="s">
        <v>589</v>
      </c>
      <c r="R2179" t="s">
        <v>60</v>
      </c>
      <c r="S2179" t="s">
        <v>622</v>
      </c>
      <c r="T2179" t="s">
        <v>61</v>
      </c>
      <c r="U2179" t="s">
        <v>615</v>
      </c>
      <c r="V2179" t="s">
        <v>62</v>
      </c>
      <c r="W2179" t="s">
        <v>53</v>
      </c>
      <c r="X2179" t="s">
        <v>623</v>
      </c>
      <c r="Y2179" t="s">
        <v>31</v>
      </c>
      <c r="Z2179" t="s">
        <v>32</v>
      </c>
      <c r="AA2179" t="s">
        <v>63</v>
      </c>
      <c r="AB2179" t="s">
        <v>64</v>
      </c>
      <c r="AC2179" t="s">
        <v>49</v>
      </c>
    </row>
    <row r="2180" spans="1:29" x14ac:dyDescent="0.3">
      <c r="A2180">
        <v>10188</v>
      </c>
      <c r="B2180">
        <v>44</v>
      </c>
      <c r="C2180" s="10">
        <v>69.882451724127677</v>
      </c>
      <c r="D2180">
        <v>98.89</v>
      </c>
      <c r="E2180">
        <v>7</v>
      </c>
      <c r="F2180" t="str" cm="1">
        <f t="array" ref="F2180">_xlfn.IFS(G2180&lt;5000,"Small",AND(G2180&gt;=5000,G2180&lt;=10000),"Medium",G2180&gt;10000,"Large")</f>
        <v>Small</v>
      </c>
      <c r="G2180">
        <v>4351.16</v>
      </c>
      <c r="H2180" s="10">
        <f t="shared" si="68"/>
        <v>1276.3321241383819</v>
      </c>
      <c r="I2180" s="11">
        <f t="shared" si="69"/>
        <v>0.2933314619867764</v>
      </c>
      <c r="J2180" t="s">
        <v>24</v>
      </c>
      <c r="K2180" s="5">
        <v>37943</v>
      </c>
      <c r="L2180">
        <v>4</v>
      </c>
      <c r="M2180">
        <v>11</v>
      </c>
      <c r="N2180">
        <v>2003</v>
      </c>
      <c r="O2180" t="s">
        <v>25</v>
      </c>
      <c r="P2180">
        <v>99</v>
      </c>
      <c r="Q2180" t="s">
        <v>589</v>
      </c>
      <c r="R2180" t="s">
        <v>70</v>
      </c>
      <c r="S2180" s="2" t="s">
        <v>625</v>
      </c>
      <c r="T2180" t="s">
        <v>71</v>
      </c>
      <c r="U2180" t="s">
        <v>615</v>
      </c>
      <c r="V2180" t="s">
        <v>72</v>
      </c>
      <c r="W2180" t="s">
        <v>615</v>
      </c>
      <c r="X2180" t="s">
        <v>715</v>
      </c>
      <c r="Y2180" t="s">
        <v>73</v>
      </c>
      <c r="Z2180" t="s">
        <v>40</v>
      </c>
      <c r="AA2180" t="s">
        <v>74</v>
      </c>
      <c r="AB2180" t="s">
        <v>75</v>
      </c>
      <c r="AC2180" t="s">
        <v>49</v>
      </c>
    </row>
    <row r="2181" spans="1:29" x14ac:dyDescent="0.3">
      <c r="A2181">
        <v>10210</v>
      </c>
      <c r="B2181">
        <v>46</v>
      </c>
      <c r="C2181" s="10">
        <v>48.496534641942361</v>
      </c>
      <c r="D2181">
        <v>79.91</v>
      </c>
      <c r="E2181">
        <v>5</v>
      </c>
      <c r="F2181" t="str" cm="1">
        <f t="array" ref="F2181">_xlfn.IFS(G2181&lt;5000,"Small",AND(G2181&gt;=5000,G2181&lt;=10000),"Medium",G2181&gt;10000,"Large")</f>
        <v>Small</v>
      </c>
      <c r="G2181">
        <v>3675.86</v>
      </c>
      <c r="H2181" s="10">
        <f t="shared" si="68"/>
        <v>1445.0194064706516</v>
      </c>
      <c r="I2181" s="11">
        <f t="shared" si="69"/>
        <v>0.39311056636287878</v>
      </c>
      <c r="J2181" s="1" t="s">
        <v>24</v>
      </c>
      <c r="K2181" s="5">
        <v>37998</v>
      </c>
      <c r="L2181">
        <v>1</v>
      </c>
      <c r="M2181">
        <v>1</v>
      </c>
      <c r="N2181">
        <v>2004</v>
      </c>
      <c r="O2181" t="s">
        <v>25</v>
      </c>
      <c r="P2181">
        <v>99</v>
      </c>
      <c r="Q2181" t="s">
        <v>589</v>
      </c>
      <c r="R2181" t="s">
        <v>273</v>
      </c>
      <c r="S2181" t="s">
        <v>274</v>
      </c>
      <c r="T2181" t="s">
        <v>275</v>
      </c>
      <c r="U2181" t="s">
        <v>615</v>
      </c>
      <c r="V2181" t="s">
        <v>276</v>
      </c>
      <c r="W2181" t="s">
        <v>276</v>
      </c>
      <c r="X2181" t="s">
        <v>277</v>
      </c>
      <c r="Y2181" t="s">
        <v>182</v>
      </c>
      <c r="Z2181" t="s">
        <v>182</v>
      </c>
      <c r="AA2181" t="s">
        <v>278</v>
      </c>
      <c r="AB2181" t="s">
        <v>279</v>
      </c>
      <c r="AC2181" t="s">
        <v>49</v>
      </c>
    </row>
    <row r="2182" spans="1:29" x14ac:dyDescent="0.3">
      <c r="A2182">
        <v>10223</v>
      </c>
      <c r="B2182">
        <v>21</v>
      </c>
      <c r="C2182" s="10">
        <v>65.417555649864141</v>
      </c>
      <c r="D2182">
        <v>100</v>
      </c>
      <c r="E2182">
        <v>7</v>
      </c>
      <c r="F2182" t="str" cm="1">
        <f t="array" ref="F2182">_xlfn.IFS(G2182&lt;5000,"Small",AND(G2182&gt;=5000,G2182&lt;=10000),"Medium",G2182&gt;10000,"Large")</f>
        <v>Small</v>
      </c>
      <c r="G2182">
        <v>2475.27</v>
      </c>
      <c r="H2182" s="10">
        <f t="shared" si="68"/>
        <v>1101.501331352853</v>
      </c>
      <c r="I2182" s="11">
        <f t="shared" si="69"/>
        <v>0.44500249724387764</v>
      </c>
      <c r="J2182" t="s">
        <v>24</v>
      </c>
      <c r="K2182" s="5">
        <v>38037</v>
      </c>
      <c r="L2182">
        <v>1</v>
      </c>
      <c r="M2182">
        <v>2</v>
      </c>
      <c r="N2182">
        <v>2004</v>
      </c>
      <c r="O2182" t="s">
        <v>25</v>
      </c>
      <c r="P2182">
        <v>99</v>
      </c>
      <c r="Q2182" t="s">
        <v>589</v>
      </c>
      <c r="R2182" t="s">
        <v>83</v>
      </c>
      <c r="S2182" s="2" t="s">
        <v>628</v>
      </c>
      <c r="T2182" t="s">
        <v>84</v>
      </c>
      <c r="U2182" t="s">
        <v>85</v>
      </c>
      <c r="V2182" t="s">
        <v>86</v>
      </c>
      <c r="W2182" t="s">
        <v>87</v>
      </c>
      <c r="X2182" t="s">
        <v>629</v>
      </c>
      <c r="Y2182" t="s">
        <v>88</v>
      </c>
      <c r="Z2182" t="s">
        <v>89</v>
      </c>
      <c r="AA2182" t="s">
        <v>90</v>
      </c>
      <c r="AB2182" t="s">
        <v>91</v>
      </c>
      <c r="AC2182" t="s">
        <v>35</v>
      </c>
    </row>
    <row r="2183" spans="1:29" x14ac:dyDescent="0.3">
      <c r="A2183">
        <v>10235</v>
      </c>
      <c r="B2183">
        <v>41</v>
      </c>
      <c r="C2183" s="10">
        <v>61.153950573811485</v>
      </c>
      <c r="D2183">
        <v>100</v>
      </c>
      <c r="E2183">
        <v>1</v>
      </c>
      <c r="F2183" t="str" cm="1">
        <f t="array" ref="F2183">_xlfn.IFS(G2183&lt;5000,"Small",AND(G2183&gt;=5000,G2183&lt;=10000),"Medium",G2183&gt;10000,"Large")</f>
        <v>Small</v>
      </c>
      <c r="G2183">
        <v>4177.49</v>
      </c>
      <c r="H2183" s="10">
        <f t="shared" si="68"/>
        <v>1670.178026473729</v>
      </c>
      <c r="I2183" s="11">
        <f t="shared" si="69"/>
        <v>0.39980419497682318</v>
      </c>
      <c r="J2183" s="1" t="s">
        <v>24</v>
      </c>
      <c r="K2183" s="5">
        <v>38079</v>
      </c>
      <c r="L2183">
        <v>2</v>
      </c>
      <c r="M2183">
        <v>4</v>
      </c>
      <c r="N2183">
        <v>2004</v>
      </c>
      <c r="O2183" t="s">
        <v>25</v>
      </c>
      <c r="P2183">
        <v>99</v>
      </c>
      <c r="Q2183" t="s">
        <v>589</v>
      </c>
      <c r="R2183" t="s">
        <v>336</v>
      </c>
      <c r="S2183" t="s">
        <v>745</v>
      </c>
      <c r="T2183" t="s">
        <v>337</v>
      </c>
      <c r="U2183" t="s">
        <v>615</v>
      </c>
      <c r="V2183" t="s">
        <v>338</v>
      </c>
      <c r="W2183" t="s">
        <v>208</v>
      </c>
      <c r="X2183" t="s">
        <v>746</v>
      </c>
      <c r="Y2183" t="s">
        <v>209</v>
      </c>
      <c r="Z2183" t="s">
        <v>32</v>
      </c>
      <c r="AA2183" t="s">
        <v>339</v>
      </c>
      <c r="AB2183" t="s">
        <v>159</v>
      </c>
      <c r="AC2183" t="s">
        <v>49</v>
      </c>
    </row>
    <row r="2184" spans="1:29" x14ac:dyDescent="0.3">
      <c r="A2184">
        <v>10250</v>
      </c>
      <c r="B2184">
        <v>31</v>
      </c>
      <c r="C2184" s="10">
        <v>64.243156454466146</v>
      </c>
      <c r="D2184">
        <v>100</v>
      </c>
      <c r="E2184">
        <v>2</v>
      </c>
      <c r="F2184" t="str" cm="1">
        <f t="array" ref="F2184">_xlfn.IFS(G2184&lt;5000,"Small",AND(G2184&gt;=5000,G2184&lt;=10000),"Medium",G2184&gt;10000,"Large")</f>
        <v>Small</v>
      </c>
      <c r="G2184">
        <v>3282.28</v>
      </c>
      <c r="H2184" s="10">
        <f t="shared" si="68"/>
        <v>1290.7421499115496</v>
      </c>
      <c r="I2184" s="11">
        <f t="shared" si="69"/>
        <v>0.39324559449880864</v>
      </c>
      <c r="J2184" s="1" t="s">
        <v>24</v>
      </c>
      <c r="K2184" s="5">
        <v>38118</v>
      </c>
      <c r="L2184">
        <v>2</v>
      </c>
      <c r="M2184">
        <v>5</v>
      </c>
      <c r="N2184">
        <v>2004</v>
      </c>
      <c r="O2184" t="s">
        <v>25</v>
      </c>
      <c r="P2184">
        <v>99</v>
      </c>
      <c r="Q2184" t="s">
        <v>589</v>
      </c>
      <c r="R2184" t="s">
        <v>355</v>
      </c>
      <c r="S2184" t="s">
        <v>680</v>
      </c>
      <c r="T2184" t="s">
        <v>356</v>
      </c>
      <c r="U2184" t="s">
        <v>615</v>
      </c>
      <c r="V2184" t="s">
        <v>357</v>
      </c>
      <c r="W2184" t="s">
        <v>53</v>
      </c>
      <c r="X2184" t="s">
        <v>623</v>
      </c>
      <c r="Y2184" t="s">
        <v>31</v>
      </c>
      <c r="Z2184" t="s">
        <v>32</v>
      </c>
      <c r="AA2184" t="s">
        <v>95</v>
      </c>
      <c r="AB2184" t="s">
        <v>358</v>
      </c>
      <c r="AC2184" t="s">
        <v>49</v>
      </c>
    </row>
    <row r="2185" spans="1:29" x14ac:dyDescent="0.3">
      <c r="A2185">
        <v>10263</v>
      </c>
      <c r="B2185">
        <v>31</v>
      </c>
      <c r="C2185" s="10">
        <v>55.745375347871196</v>
      </c>
      <c r="D2185">
        <v>79.91</v>
      </c>
      <c r="E2185">
        <v>8</v>
      </c>
      <c r="F2185" t="str" cm="1">
        <f t="array" ref="F2185">_xlfn.IFS(G2185&lt;5000,"Small",AND(G2185&gt;=5000,G2185&lt;=10000),"Medium",G2185&gt;10000,"Large")</f>
        <v>Small</v>
      </c>
      <c r="G2185">
        <v>2477.21</v>
      </c>
      <c r="H2185" s="10">
        <f t="shared" si="68"/>
        <v>749.103364215993</v>
      </c>
      <c r="I2185" s="11">
        <f t="shared" si="69"/>
        <v>0.30239800590825688</v>
      </c>
      <c r="J2185" t="s">
        <v>24</v>
      </c>
      <c r="K2185" s="5">
        <v>38166</v>
      </c>
      <c r="L2185">
        <v>2</v>
      </c>
      <c r="M2185">
        <v>6</v>
      </c>
      <c r="N2185">
        <v>2004</v>
      </c>
      <c r="O2185" t="s">
        <v>25</v>
      </c>
      <c r="P2185">
        <v>99</v>
      </c>
      <c r="Q2185" t="s">
        <v>589</v>
      </c>
      <c r="R2185" t="s">
        <v>102</v>
      </c>
      <c r="S2185" t="s">
        <v>633</v>
      </c>
      <c r="T2185" t="s">
        <v>103</v>
      </c>
      <c r="U2185" t="s">
        <v>615</v>
      </c>
      <c r="V2185" t="s">
        <v>104</v>
      </c>
      <c r="W2185" t="s">
        <v>105</v>
      </c>
      <c r="X2185" t="s">
        <v>634</v>
      </c>
      <c r="Y2185" t="s">
        <v>31</v>
      </c>
      <c r="Z2185" t="s">
        <v>32</v>
      </c>
      <c r="AA2185" t="s">
        <v>106</v>
      </c>
      <c r="AB2185" t="s">
        <v>55</v>
      </c>
      <c r="AC2185" t="s">
        <v>35</v>
      </c>
    </row>
    <row r="2186" spans="1:29" x14ac:dyDescent="0.3">
      <c r="A2186">
        <v>10275</v>
      </c>
      <c r="B2186">
        <v>23</v>
      </c>
      <c r="C2186" s="10">
        <v>58.539282550706027</v>
      </c>
      <c r="D2186">
        <v>81.91</v>
      </c>
      <c r="E2186">
        <v>7</v>
      </c>
      <c r="F2186" t="str" cm="1">
        <f t="array" ref="F2186">_xlfn.IFS(G2186&lt;5000,"Small",AND(G2186&gt;=5000,G2186&lt;=10000),"Medium",G2186&gt;10000,"Large")</f>
        <v>Small</v>
      </c>
      <c r="G2186">
        <v>1883.93</v>
      </c>
      <c r="H2186" s="10">
        <f t="shared" si="68"/>
        <v>537.52650133376142</v>
      </c>
      <c r="I2186" s="11">
        <f t="shared" si="69"/>
        <v>0.28532190757287235</v>
      </c>
      <c r="J2186" t="s">
        <v>24</v>
      </c>
      <c r="K2186" s="5">
        <v>38191</v>
      </c>
      <c r="L2186">
        <v>3</v>
      </c>
      <c r="M2186">
        <v>7</v>
      </c>
      <c r="N2186">
        <v>2004</v>
      </c>
      <c r="O2186" t="s">
        <v>25</v>
      </c>
      <c r="P2186">
        <v>99</v>
      </c>
      <c r="Q2186" t="s">
        <v>589</v>
      </c>
      <c r="R2186" t="s">
        <v>107</v>
      </c>
      <c r="S2186" t="s">
        <v>717</v>
      </c>
      <c r="T2186" t="s">
        <v>108</v>
      </c>
      <c r="U2186" t="s">
        <v>615</v>
      </c>
      <c r="V2186" t="s">
        <v>109</v>
      </c>
      <c r="W2186" t="s">
        <v>615</v>
      </c>
      <c r="X2186" t="s">
        <v>635</v>
      </c>
      <c r="Y2186" t="s">
        <v>39</v>
      </c>
      <c r="Z2186" t="s">
        <v>40</v>
      </c>
      <c r="AA2186" t="s">
        <v>110</v>
      </c>
      <c r="AB2186" t="s">
        <v>111</v>
      </c>
      <c r="AC2186" t="s">
        <v>35</v>
      </c>
    </row>
    <row r="2187" spans="1:29" x14ac:dyDescent="0.3">
      <c r="A2187">
        <v>10285</v>
      </c>
      <c r="B2187">
        <v>37</v>
      </c>
      <c r="C2187" s="10">
        <v>76.356725747243189</v>
      </c>
      <c r="D2187">
        <v>98.89</v>
      </c>
      <c r="E2187">
        <v>12</v>
      </c>
      <c r="F2187" t="str" cm="1">
        <f t="array" ref="F2187">_xlfn.IFS(G2187&lt;5000,"Small",AND(G2187&gt;=5000,G2187&lt;=10000),"Medium",G2187&gt;10000,"Large")</f>
        <v>Small</v>
      </c>
      <c r="G2187">
        <v>3658.93</v>
      </c>
      <c r="H2187" s="10">
        <f t="shared" si="68"/>
        <v>833.7311473520017</v>
      </c>
      <c r="I2187" s="11">
        <f t="shared" si="69"/>
        <v>0.22786201084798063</v>
      </c>
      <c r="J2187" t="s">
        <v>24</v>
      </c>
      <c r="K2187" s="5">
        <v>38226</v>
      </c>
      <c r="L2187">
        <v>3</v>
      </c>
      <c r="M2187">
        <v>8</v>
      </c>
      <c r="N2187">
        <v>2004</v>
      </c>
      <c r="O2187" t="s">
        <v>25</v>
      </c>
      <c r="P2187">
        <v>99</v>
      </c>
      <c r="Q2187" t="s">
        <v>589</v>
      </c>
      <c r="R2187" t="s">
        <v>112</v>
      </c>
      <c r="S2187" t="s">
        <v>636</v>
      </c>
      <c r="T2187" t="s">
        <v>113</v>
      </c>
      <c r="U2187" t="s">
        <v>615</v>
      </c>
      <c r="V2187" t="s">
        <v>114</v>
      </c>
      <c r="W2187" t="s">
        <v>115</v>
      </c>
      <c r="X2187" t="s">
        <v>637</v>
      </c>
      <c r="Y2187" t="s">
        <v>31</v>
      </c>
      <c r="Z2187" t="s">
        <v>32</v>
      </c>
      <c r="AA2187" t="s">
        <v>116</v>
      </c>
      <c r="AB2187" t="s">
        <v>117</v>
      </c>
      <c r="AC2187" t="s">
        <v>49</v>
      </c>
    </row>
    <row r="2188" spans="1:29" x14ac:dyDescent="0.3">
      <c r="A2188">
        <v>10297</v>
      </c>
      <c r="B2188">
        <v>26</v>
      </c>
      <c r="C2188" s="10">
        <v>70.188386502846868</v>
      </c>
      <c r="D2188">
        <v>100</v>
      </c>
      <c r="E2188">
        <v>2</v>
      </c>
      <c r="F2188" t="str" cm="1">
        <f t="array" ref="F2188">_xlfn.IFS(G2188&lt;5000,"Small",AND(G2188&gt;=5000,G2188&lt;=10000),"Medium",G2188&gt;10000,"Large")</f>
        <v>Small</v>
      </c>
      <c r="G2188">
        <v>2856.88</v>
      </c>
      <c r="H2188" s="10">
        <f t="shared" si="68"/>
        <v>1031.9819509259814</v>
      </c>
      <c r="I2188" s="11">
        <f t="shared" si="69"/>
        <v>0.36122691570033794</v>
      </c>
      <c r="J2188" t="s">
        <v>24</v>
      </c>
      <c r="K2188" s="5">
        <v>38246</v>
      </c>
      <c r="L2188">
        <v>3</v>
      </c>
      <c r="M2188">
        <v>9</v>
      </c>
      <c r="N2188">
        <v>2004</v>
      </c>
      <c r="O2188" t="s">
        <v>25</v>
      </c>
      <c r="P2188">
        <v>99</v>
      </c>
      <c r="Q2188" t="s">
        <v>589</v>
      </c>
      <c r="R2188" t="s">
        <v>429</v>
      </c>
      <c r="S2188" s="2" t="s">
        <v>693</v>
      </c>
      <c r="T2188" t="s">
        <v>430</v>
      </c>
      <c r="U2188" t="s">
        <v>431</v>
      </c>
      <c r="V2188" t="s">
        <v>432</v>
      </c>
      <c r="W2188" t="s">
        <v>615</v>
      </c>
      <c r="X2188" t="s">
        <v>694</v>
      </c>
      <c r="Y2188" t="s">
        <v>433</v>
      </c>
      <c r="Z2188" t="s">
        <v>40</v>
      </c>
      <c r="AA2188" t="s">
        <v>434</v>
      </c>
      <c r="AB2188" t="s">
        <v>435</v>
      </c>
      <c r="AC2188" t="s">
        <v>35</v>
      </c>
    </row>
    <row r="2189" spans="1:29" x14ac:dyDescent="0.3">
      <c r="A2189">
        <v>10308</v>
      </c>
      <c r="B2189">
        <v>24</v>
      </c>
      <c r="C2189" s="10">
        <v>67.764202580138615</v>
      </c>
      <c r="D2189">
        <v>79.91</v>
      </c>
      <c r="E2189">
        <v>5</v>
      </c>
      <c r="F2189" t="str" cm="1">
        <f t="array" ref="F2189">_xlfn.IFS(G2189&lt;5000,"Small",AND(G2189&gt;=5000,G2189&lt;=10000),"Medium",G2189&gt;10000,"Large")</f>
        <v>Small</v>
      </c>
      <c r="G2189">
        <v>1917.84</v>
      </c>
      <c r="H2189" s="10">
        <f t="shared" si="68"/>
        <v>291.49913807667303</v>
      </c>
      <c r="I2189" s="11">
        <f t="shared" si="69"/>
        <v>0.15199346039120731</v>
      </c>
      <c r="J2189" t="s">
        <v>24</v>
      </c>
      <c r="K2189" s="5">
        <v>38275</v>
      </c>
      <c r="L2189">
        <v>4</v>
      </c>
      <c r="M2189">
        <v>10</v>
      </c>
      <c r="N2189">
        <v>2004</v>
      </c>
      <c r="O2189" t="s">
        <v>25</v>
      </c>
      <c r="P2189">
        <v>99</v>
      </c>
      <c r="Q2189" t="s">
        <v>589</v>
      </c>
      <c r="R2189" t="s">
        <v>287</v>
      </c>
      <c r="S2189" t="s">
        <v>668</v>
      </c>
      <c r="T2189" t="s">
        <v>288</v>
      </c>
      <c r="U2189" t="s">
        <v>615</v>
      </c>
      <c r="V2189" t="s">
        <v>289</v>
      </c>
      <c r="W2189" t="s">
        <v>30</v>
      </c>
      <c r="X2189" t="s">
        <v>669</v>
      </c>
      <c r="Y2189" t="s">
        <v>31</v>
      </c>
      <c r="Z2189" t="s">
        <v>32</v>
      </c>
      <c r="AA2189" t="s">
        <v>95</v>
      </c>
      <c r="AB2189" t="s">
        <v>216</v>
      </c>
      <c r="AC2189" t="s">
        <v>35</v>
      </c>
    </row>
    <row r="2190" spans="1:29" x14ac:dyDescent="0.3">
      <c r="A2190">
        <v>10318</v>
      </c>
      <c r="B2190">
        <v>47</v>
      </c>
      <c r="C2190" s="10">
        <v>88.847396712169498</v>
      </c>
      <c r="D2190">
        <v>100</v>
      </c>
      <c r="E2190">
        <v>7</v>
      </c>
      <c r="F2190" t="str" cm="1">
        <f t="array" ref="F2190">_xlfn.IFS(G2190&lt;5000,"Small",AND(G2190&gt;=5000,G2190&lt;=10000),"Medium",G2190&gt;10000,"Large")</f>
        <v>Medium</v>
      </c>
      <c r="G2190">
        <v>5305.36</v>
      </c>
      <c r="H2190" s="10">
        <f t="shared" si="68"/>
        <v>1129.5323545280335</v>
      </c>
      <c r="I2190" s="11">
        <f t="shared" si="69"/>
        <v>0.21290399794321846</v>
      </c>
      <c r="J2190" s="1" t="s">
        <v>24</v>
      </c>
      <c r="K2190" s="5">
        <v>38293</v>
      </c>
      <c r="L2190">
        <v>4</v>
      </c>
      <c r="M2190">
        <v>11</v>
      </c>
      <c r="N2190">
        <v>2004</v>
      </c>
      <c r="O2190" t="s">
        <v>25</v>
      </c>
      <c r="P2190">
        <v>99</v>
      </c>
      <c r="Q2190" t="s">
        <v>589</v>
      </c>
      <c r="R2190" t="s">
        <v>129</v>
      </c>
      <c r="S2190" t="s">
        <v>640</v>
      </c>
      <c r="T2190" t="s">
        <v>130</v>
      </c>
      <c r="U2190" t="s">
        <v>615</v>
      </c>
      <c r="V2190" t="s">
        <v>131</v>
      </c>
      <c r="W2190" t="s">
        <v>132</v>
      </c>
      <c r="X2190" t="s">
        <v>641</v>
      </c>
      <c r="Y2190" t="s">
        <v>31</v>
      </c>
      <c r="Z2190" t="s">
        <v>32</v>
      </c>
      <c r="AA2190" t="s">
        <v>33</v>
      </c>
      <c r="AB2190" t="s">
        <v>133</v>
      </c>
      <c r="AC2190" t="s">
        <v>49</v>
      </c>
    </row>
    <row r="2191" spans="1:29" x14ac:dyDescent="0.3">
      <c r="A2191">
        <v>10329</v>
      </c>
      <c r="B2191">
        <v>45</v>
      </c>
      <c r="C2191" s="10">
        <v>39.400410560657136</v>
      </c>
      <c r="D2191">
        <v>63.91</v>
      </c>
      <c r="E2191">
        <v>11</v>
      </c>
      <c r="F2191" t="str" cm="1">
        <f t="array" ref="F2191">_xlfn.IFS(G2191&lt;5000,"Small",AND(G2191&gt;=5000,G2191&lt;=10000),"Medium",G2191&gt;10000,"Large")</f>
        <v>Small</v>
      </c>
      <c r="G2191">
        <v>2875.95</v>
      </c>
      <c r="H2191" s="10">
        <f t="shared" si="68"/>
        <v>1102.9315247704287</v>
      </c>
      <c r="I2191" s="11">
        <f t="shared" si="69"/>
        <v>0.38350163416277361</v>
      </c>
      <c r="J2191" t="s">
        <v>24</v>
      </c>
      <c r="K2191" s="5">
        <v>38306</v>
      </c>
      <c r="L2191">
        <v>4</v>
      </c>
      <c r="M2191">
        <v>11</v>
      </c>
      <c r="N2191">
        <v>2004</v>
      </c>
      <c r="O2191" t="s">
        <v>25</v>
      </c>
      <c r="P2191">
        <v>99</v>
      </c>
      <c r="Q2191" t="s">
        <v>589</v>
      </c>
      <c r="R2191" t="s">
        <v>27</v>
      </c>
      <c r="S2191" t="s">
        <v>614</v>
      </c>
      <c r="T2191" t="s">
        <v>28</v>
      </c>
      <c r="U2191" t="s">
        <v>615</v>
      </c>
      <c r="V2191" t="s">
        <v>29</v>
      </c>
      <c r="W2191" t="s">
        <v>30</v>
      </c>
      <c r="X2191" t="s">
        <v>616</v>
      </c>
      <c r="Y2191" t="s">
        <v>31</v>
      </c>
      <c r="Z2191" t="s">
        <v>32</v>
      </c>
      <c r="AA2191" t="s">
        <v>33</v>
      </c>
      <c r="AB2191" t="s">
        <v>34</v>
      </c>
      <c r="AC2191" t="s">
        <v>35</v>
      </c>
    </row>
    <row r="2192" spans="1:29" x14ac:dyDescent="0.3">
      <c r="A2192">
        <v>10340</v>
      </c>
      <c r="B2192">
        <v>55</v>
      </c>
      <c r="C2192" s="10">
        <v>69.432691302426207</v>
      </c>
      <c r="D2192">
        <v>100</v>
      </c>
      <c r="E2192">
        <v>2</v>
      </c>
      <c r="F2192" t="str" cm="1">
        <f t="array" ref="F2192">_xlfn.IFS(G2192&lt;5000,"Small",AND(G2192&gt;=5000,G2192&lt;=10000),"Medium",G2192&gt;10000,"Large")</f>
        <v>Medium</v>
      </c>
      <c r="G2192">
        <v>6482.85</v>
      </c>
      <c r="H2192" s="10">
        <f t="shared" si="68"/>
        <v>2664.0519783665591</v>
      </c>
      <c r="I2192" s="11">
        <f t="shared" si="69"/>
        <v>0.4109383956695834</v>
      </c>
      <c r="J2192" t="s">
        <v>24</v>
      </c>
      <c r="K2192" s="5">
        <v>38315</v>
      </c>
      <c r="L2192">
        <v>4</v>
      </c>
      <c r="M2192">
        <v>11</v>
      </c>
      <c r="N2192">
        <v>2004</v>
      </c>
      <c r="O2192" t="s">
        <v>25</v>
      </c>
      <c r="P2192">
        <v>99</v>
      </c>
      <c r="Q2192" t="s">
        <v>589</v>
      </c>
      <c r="R2192" t="s">
        <v>317</v>
      </c>
      <c r="S2192" t="s">
        <v>743</v>
      </c>
      <c r="T2192" t="s">
        <v>318</v>
      </c>
      <c r="U2192" t="s">
        <v>615</v>
      </c>
      <c r="V2192" t="s">
        <v>319</v>
      </c>
      <c r="W2192" t="s">
        <v>615</v>
      </c>
      <c r="X2192" t="s">
        <v>673</v>
      </c>
      <c r="Y2192" t="s">
        <v>164</v>
      </c>
      <c r="Z2192" t="s">
        <v>40</v>
      </c>
      <c r="AA2192" t="s">
        <v>320</v>
      </c>
      <c r="AB2192" t="s">
        <v>321</v>
      </c>
      <c r="AC2192" t="s">
        <v>49</v>
      </c>
    </row>
    <row r="2193" spans="1:29" x14ac:dyDescent="0.3">
      <c r="A2193">
        <v>10353</v>
      </c>
      <c r="B2193">
        <v>46</v>
      </c>
      <c r="C2193" s="10">
        <v>56.575472352792026</v>
      </c>
      <c r="D2193">
        <v>81.17</v>
      </c>
      <c r="E2193">
        <v>5</v>
      </c>
      <c r="F2193" t="str" cm="1">
        <f t="array" ref="F2193">_xlfn.IFS(G2193&lt;5000,"Small",AND(G2193&gt;=5000,G2193&lt;=10000),"Medium",G2193&gt;10000,"Large")</f>
        <v>Small</v>
      </c>
      <c r="G2193">
        <v>3733.82</v>
      </c>
      <c r="H2193" s="10">
        <f t="shared" si="68"/>
        <v>1131.3482717715669</v>
      </c>
      <c r="I2193" s="11">
        <f t="shared" si="69"/>
        <v>0.30300021741047156</v>
      </c>
      <c r="J2193" s="1" t="s">
        <v>24</v>
      </c>
      <c r="K2193" s="5">
        <v>38325</v>
      </c>
      <c r="L2193">
        <v>4</v>
      </c>
      <c r="M2193">
        <v>12</v>
      </c>
      <c r="N2193">
        <v>2004</v>
      </c>
      <c r="O2193" t="s">
        <v>25</v>
      </c>
      <c r="P2193">
        <v>99</v>
      </c>
      <c r="Q2193" t="s">
        <v>589</v>
      </c>
      <c r="R2193" t="s">
        <v>508</v>
      </c>
      <c r="S2193" t="s">
        <v>708</v>
      </c>
      <c r="T2193" t="s">
        <v>509</v>
      </c>
      <c r="U2193" t="s">
        <v>615</v>
      </c>
      <c r="V2193" t="s">
        <v>462</v>
      </c>
      <c r="W2193" t="s">
        <v>105</v>
      </c>
      <c r="X2193" t="s">
        <v>709</v>
      </c>
      <c r="Y2193" t="s">
        <v>31</v>
      </c>
      <c r="Z2193" t="s">
        <v>32</v>
      </c>
      <c r="AA2193" t="s">
        <v>510</v>
      </c>
      <c r="AB2193" t="s">
        <v>511</v>
      </c>
      <c r="AC2193" t="s">
        <v>49</v>
      </c>
    </row>
    <row r="2194" spans="1:29" x14ac:dyDescent="0.3">
      <c r="A2194">
        <v>10363</v>
      </c>
      <c r="B2194">
        <v>50</v>
      </c>
      <c r="C2194" s="10">
        <v>71.425864293898925</v>
      </c>
      <c r="D2194">
        <v>100</v>
      </c>
      <c r="E2194">
        <v>2</v>
      </c>
      <c r="F2194" t="str" cm="1">
        <f t="array" ref="F2194">_xlfn.IFS(G2194&lt;5000,"Small",AND(G2194&gt;=5000,G2194&lt;=10000),"Medium",G2194&gt;10000,"Large")</f>
        <v>Medium</v>
      </c>
      <c r="G2194">
        <v>6576.5</v>
      </c>
      <c r="H2194" s="10">
        <f t="shared" si="68"/>
        <v>3005.2067853050539</v>
      </c>
      <c r="I2194" s="11">
        <f t="shared" si="69"/>
        <v>0.45696142101498577</v>
      </c>
      <c r="J2194" s="1" t="s">
        <v>24</v>
      </c>
      <c r="K2194" s="5">
        <v>38358</v>
      </c>
      <c r="L2194">
        <v>1</v>
      </c>
      <c r="M2194">
        <v>1</v>
      </c>
      <c r="N2194">
        <v>2005</v>
      </c>
      <c r="O2194" t="s">
        <v>25</v>
      </c>
      <c r="P2194">
        <v>99</v>
      </c>
      <c r="Q2194" t="s">
        <v>589</v>
      </c>
      <c r="R2194" t="s">
        <v>417</v>
      </c>
      <c r="S2194" t="s">
        <v>418</v>
      </c>
      <c r="T2194" t="s">
        <v>419</v>
      </c>
      <c r="U2194" t="s">
        <v>615</v>
      </c>
      <c r="V2194" t="s">
        <v>420</v>
      </c>
      <c r="W2194" t="s">
        <v>615</v>
      </c>
      <c r="X2194" t="s">
        <v>421</v>
      </c>
      <c r="Y2194" t="s">
        <v>121</v>
      </c>
      <c r="Z2194" t="s">
        <v>40</v>
      </c>
      <c r="AA2194" t="s">
        <v>422</v>
      </c>
      <c r="AB2194" t="s">
        <v>423</v>
      </c>
      <c r="AC2194" t="s">
        <v>49</v>
      </c>
    </row>
    <row r="2195" spans="1:29" x14ac:dyDescent="0.3">
      <c r="A2195">
        <v>10375</v>
      </c>
      <c r="B2195">
        <v>37</v>
      </c>
      <c r="C2195" s="10">
        <v>71.835714893100842</v>
      </c>
      <c r="D2195">
        <v>100</v>
      </c>
      <c r="E2195">
        <v>3</v>
      </c>
      <c r="F2195" t="str" cm="1">
        <f t="array" ref="F2195">_xlfn.IFS(G2195&lt;5000,"Small",AND(G2195&gt;=5000,G2195&lt;=10000),"Medium",G2195&gt;10000,"Large")</f>
        <v>Medium</v>
      </c>
      <c r="G2195">
        <v>6353.27</v>
      </c>
      <c r="H2195" s="10">
        <f t="shared" si="68"/>
        <v>3695.3485489552691</v>
      </c>
      <c r="I2195" s="11">
        <f t="shared" si="69"/>
        <v>0.58164512903674315</v>
      </c>
      <c r="J2195" s="1" t="s">
        <v>24</v>
      </c>
      <c r="K2195" s="5">
        <v>38386</v>
      </c>
      <c r="L2195">
        <v>1</v>
      </c>
      <c r="M2195">
        <v>2</v>
      </c>
      <c r="N2195">
        <v>2005</v>
      </c>
      <c r="O2195" t="s">
        <v>25</v>
      </c>
      <c r="P2195">
        <v>99</v>
      </c>
      <c r="Q2195" t="s">
        <v>589</v>
      </c>
      <c r="R2195" t="s">
        <v>107</v>
      </c>
      <c r="S2195" t="s">
        <v>717</v>
      </c>
      <c r="T2195" t="s">
        <v>108</v>
      </c>
      <c r="U2195" t="s">
        <v>615</v>
      </c>
      <c r="V2195" t="s">
        <v>109</v>
      </c>
      <c r="W2195" t="s">
        <v>615</v>
      </c>
      <c r="X2195" t="s">
        <v>635</v>
      </c>
      <c r="Y2195" t="s">
        <v>39</v>
      </c>
      <c r="Z2195" t="s">
        <v>40</v>
      </c>
      <c r="AA2195" t="s">
        <v>110</v>
      </c>
      <c r="AB2195" t="s">
        <v>111</v>
      </c>
      <c r="AC2195" t="s">
        <v>49</v>
      </c>
    </row>
    <row r="2196" spans="1:29" x14ac:dyDescent="0.3">
      <c r="A2196">
        <v>10387</v>
      </c>
      <c r="B2196">
        <v>44</v>
      </c>
      <c r="C2196" s="10">
        <v>84.217479894543118</v>
      </c>
      <c r="D2196">
        <v>94.9</v>
      </c>
      <c r="E2196">
        <v>1</v>
      </c>
      <c r="F2196" t="str" cm="1">
        <f t="array" ref="F2196">_xlfn.IFS(G2196&lt;5000,"Small",AND(G2196&gt;=5000,G2196&lt;=10000),"Medium",G2196&gt;10000,"Large")</f>
        <v>Small</v>
      </c>
      <c r="G2196">
        <v>4175.6000000000004</v>
      </c>
      <c r="H2196" s="10">
        <f t="shared" si="68"/>
        <v>470.03088464010307</v>
      </c>
      <c r="I2196" s="11">
        <f t="shared" si="69"/>
        <v>0.11256607065813369</v>
      </c>
      <c r="J2196" s="1" t="s">
        <v>24</v>
      </c>
      <c r="K2196" s="5">
        <v>38413</v>
      </c>
      <c r="L2196">
        <v>1</v>
      </c>
      <c r="M2196">
        <v>3</v>
      </c>
      <c r="N2196">
        <v>2005</v>
      </c>
      <c r="O2196" t="s">
        <v>25</v>
      </c>
      <c r="P2196">
        <v>99</v>
      </c>
      <c r="Q2196" t="s">
        <v>589</v>
      </c>
      <c r="R2196" t="s">
        <v>179</v>
      </c>
      <c r="S2196" s="2" t="s">
        <v>648</v>
      </c>
      <c r="T2196" t="s">
        <v>180</v>
      </c>
      <c r="U2196" t="s">
        <v>615</v>
      </c>
      <c r="V2196" t="s">
        <v>181</v>
      </c>
      <c r="W2196" t="s">
        <v>615</v>
      </c>
      <c r="X2196" t="s">
        <v>649</v>
      </c>
      <c r="Y2196" t="s">
        <v>181</v>
      </c>
      <c r="Z2196" t="s">
        <v>182</v>
      </c>
      <c r="AA2196" t="s">
        <v>183</v>
      </c>
      <c r="AB2196" t="s">
        <v>184</v>
      </c>
      <c r="AC2196" t="s">
        <v>49</v>
      </c>
    </row>
    <row r="2197" spans="1:29" x14ac:dyDescent="0.3">
      <c r="A2197">
        <v>10401</v>
      </c>
      <c r="B2197">
        <v>49</v>
      </c>
      <c r="C2197" s="10">
        <v>82.677553177951495</v>
      </c>
      <c r="D2197">
        <v>100</v>
      </c>
      <c r="E2197">
        <v>1</v>
      </c>
      <c r="F2197" t="str" cm="1">
        <f t="array" ref="F2197">_xlfn.IFS(G2197&lt;5000,"Small",AND(G2197&gt;=5000,G2197&lt;=10000),"Medium",G2197&gt;10000,"Large")</f>
        <v>Small</v>
      </c>
      <c r="G2197">
        <v>4992.6099999999997</v>
      </c>
      <c r="H2197" s="10">
        <f t="shared" si="68"/>
        <v>941.40989428037665</v>
      </c>
      <c r="I2197" s="11">
        <f t="shared" si="69"/>
        <v>0.1885606715285946</v>
      </c>
      <c r="J2197" s="1" t="s">
        <v>359</v>
      </c>
      <c r="K2197" s="5">
        <v>38445</v>
      </c>
      <c r="L2197">
        <v>2</v>
      </c>
      <c r="M2197">
        <v>4</v>
      </c>
      <c r="N2197">
        <v>2005</v>
      </c>
      <c r="O2197" t="s">
        <v>25</v>
      </c>
      <c r="P2197">
        <v>99</v>
      </c>
      <c r="Q2197" t="s">
        <v>589</v>
      </c>
      <c r="R2197" t="s">
        <v>97</v>
      </c>
      <c r="S2197" t="s">
        <v>631</v>
      </c>
      <c r="T2197" t="s">
        <v>98</v>
      </c>
      <c r="U2197" t="s">
        <v>615</v>
      </c>
      <c r="V2197" t="s">
        <v>99</v>
      </c>
      <c r="W2197" t="s">
        <v>100</v>
      </c>
      <c r="X2197" t="s">
        <v>632</v>
      </c>
      <c r="Y2197" t="s">
        <v>31</v>
      </c>
      <c r="Z2197" t="s">
        <v>32</v>
      </c>
      <c r="AA2197" t="s">
        <v>59</v>
      </c>
      <c r="AB2197" t="s">
        <v>101</v>
      </c>
      <c r="AC2197" t="s">
        <v>49</v>
      </c>
    </row>
    <row r="2198" spans="1:29" x14ac:dyDescent="0.3">
      <c r="A2198">
        <v>10416</v>
      </c>
      <c r="B2198">
        <v>45</v>
      </c>
      <c r="C2198" s="10">
        <v>85.600246051834873</v>
      </c>
      <c r="D2198">
        <v>100</v>
      </c>
      <c r="E2198">
        <v>2</v>
      </c>
      <c r="F2198" t="str" cm="1">
        <f t="array" ref="F2198">_xlfn.IFS(G2198&lt;5000,"Small",AND(G2198&gt;=5000,G2198&lt;=10000),"Medium",G2198&gt;10000,"Large")</f>
        <v>Small</v>
      </c>
      <c r="G2198">
        <v>4764.6000000000004</v>
      </c>
      <c r="H2198" s="10">
        <f t="shared" si="68"/>
        <v>912.58892766743111</v>
      </c>
      <c r="I2198" s="11">
        <f t="shared" si="69"/>
        <v>0.19153526584968961</v>
      </c>
      <c r="J2198" s="1" t="s">
        <v>24</v>
      </c>
      <c r="K2198" s="5">
        <v>38482</v>
      </c>
      <c r="L2198">
        <v>2</v>
      </c>
      <c r="M2198">
        <v>5</v>
      </c>
      <c r="N2198">
        <v>2005</v>
      </c>
      <c r="O2198" t="s">
        <v>25</v>
      </c>
      <c r="P2198">
        <v>99</v>
      </c>
      <c r="Q2198" t="s">
        <v>589</v>
      </c>
      <c r="R2198" t="s">
        <v>403</v>
      </c>
      <c r="S2198" t="s">
        <v>756</v>
      </c>
      <c r="T2198" t="s">
        <v>404</v>
      </c>
      <c r="U2198" t="s">
        <v>615</v>
      </c>
      <c r="V2198" t="s">
        <v>405</v>
      </c>
      <c r="W2198" t="s">
        <v>615</v>
      </c>
      <c r="X2198" t="s">
        <v>689</v>
      </c>
      <c r="Y2198" t="s">
        <v>235</v>
      </c>
      <c r="Z2198" t="s">
        <v>40</v>
      </c>
      <c r="AA2198" t="s">
        <v>406</v>
      </c>
      <c r="AB2198" t="s">
        <v>407</v>
      </c>
      <c r="AC2198" t="s">
        <v>49</v>
      </c>
    </row>
    <row r="2199" spans="1:29" x14ac:dyDescent="0.3">
      <c r="A2199">
        <v>10108</v>
      </c>
      <c r="B2199">
        <v>27</v>
      </c>
      <c r="C2199" s="10">
        <v>37.602177065352286</v>
      </c>
      <c r="D2199">
        <v>43.45</v>
      </c>
      <c r="E2199">
        <v>13</v>
      </c>
      <c r="F2199" t="str" cm="1">
        <f t="array" ref="F2199">_xlfn.IFS(G2199&lt;5000,"Small",AND(G2199&gt;=5000,G2199&lt;=10000),"Medium",G2199&gt;10000,"Large")</f>
        <v>Small</v>
      </c>
      <c r="G2199">
        <v>1173.1500000000001</v>
      </c>
      <c r="H2199" s="10">
        <f t="shared" si="68"/>
        <v>157.89121923548839</v>
      </c>
      <c r="I2199" s="11">
        <f t="shared" si="69"/>
        <v>0.13458740931295093</v>
      </c>
      <c r="J2199" s="1" t="s">
        <v>24</v>
      </c>
      <c r="K2199" s="5">
        <v>37683</v>
      </c>
      <c r="L2199">
        <v>1</v>
      </c>
      <c r="M2199">
        <v>3</v>
      </c>
      <c r="N2199">
        <v>2003</v>
      </c>
      <c r="O2199" t="s">
        <v>25</v>
      </c>
      <c r="P2199">
        <v>40</v>
      </c>
      <c r="Q2199" t="s">
        <v>590</v>
      </c>
      <c r="R2199" t="s">
        <v>380</v>
      </c>
      <c r="S2199" t="s">
        <v>381</v>
      </c>
      <c r="T2199" t="s">
        <v>382</v>
      </c>
      <c r="U2199" t="s">
        <v>615</v>
      </c>
      <c r="V2199" t="s">
        <v>383</v>
      </c>
      <c r="W2199" t="s">
        <v>615</v>
      </c>
      <c r="X2199" t="s">
        <v>752</v>
      </c>
      <c r="Y2199" t="s">
        <v>384</v>
      </c>
      <c r="Z2199" t="s">
        <v>182</v>
      </c>
      <c r="AA2199" t="s">
        <v>385</v>
      </c>
      <c r="AB2199" t="s">
        <v>386</v>
      </c>
      <c r="AC2199" t="s">
        <v>35</v>
      </c>
    </row>
    <row r="2200" spans="1:29" x14ac:dyDescent="0.3">
      <c r="A2200">
        <v>10122</v>
      </c>
      <c r="B2200">
        <v>31</v>
      </c>
      <c r="C2200" s="10">
        <v>38.615718990203383</v>
      </c>
      <c r="D2200">
        <v>44.66</v>
      </c>
      <c r="E2200">
        <v>17</v>
      </c>
      <c r="F2200" t="str" cm="1">
        <f t="array" ref="F2200">_xlfn.IFS(G2200&lt;5000,"Small",AND(G2200&gt;=5000,G2200&lt;=10000),"Medium",G2200&gt;10000,"Large")</f>
        <v>Small</v>
      </c>
      <c r="G2200">
        <v>1384.46</v>
      </c>
      <c r="H2200" s="10">
        <f t="shared" si="68"/>
        <v>187.37271130369504</v>
      </c>
      <c r="I2200" s="11">
        <f t="shared" si="69"/>
        <v>0.13533992408859413</v>
      </c>
      <c r="J2200" s="1" t="s">
        <v>24</v>
      </c>
      <c r="K2200" s="5">
        <v>37749</v>
      </c>
      <c r="L2200">
        <v>2</v>
      </c>
      <c r="M2200">
        <v>5</v>
      </c>
      <c r="N2200">
        <v>2003</v>
      </c>
      <c r="O2200" t="s">
        <v>25</v>
      </c>
      <c r="P2200">
        <v>40</v>
      </c>
      <c r="Q2200" t="s">
        <v>590</v>
      </c>
      <c r="R2200" t="s">
        <v>387</v>
      </c>
      <c r="S2200" t="s">
        <v>753</v>
      </c>
      <c r="T2200" t="s">
        <v>388</v>
      </c>
      <c r="U2200" t="s">
        <v>615</v>
      </c>
      <c r="V2200" t="s">
        <v>389</v>
      </c>
      <c r="W2200" t="s">
        <v>615</v>
      </c>
      <c r="X2200" t="s">
        <v>686</v>
      </c>
      <c r="Y2200" t="s">
        <v>39</v>
      </c>
      <c r="Z2200" t="s">
        <v>40</v>
      </c>
      <c r="AA2200" t="s">
        <v>390</v>
      </c>
      <c r="AB2200" t="s">
        <v>391</v>
      </c>
      <c r="AC2200" t="s">
        <v>35</v>
      </c>
    </row>
    <row r="2201" spans="1:29" x14ac:dyDescent="0.3">
      <c r="A2201">
        <v>10135</v>
      </c>
      <c r="B2201">
        <v>33</v>
      </c>
      <c r="C2201" s="10">
        <v>24.387618645716564</v>
      </c>
      <c r="D2201">
        <v>40.229999999999997</v>
      </c>
      <c r="E2201">
        <v>14</v>
      </c>
      <c r="F2201" t="str" cm="1">
        <f t="array" ref="F2201">_xlfn.IFS(G2201&lt;5000,"Small",AND(G2201&gt;=5000,G2201&lt;=10000),"Medium",G2201&gt;10000,"Large")</f>
        <v>Small</v>
      </c>
      <c r="G2201">
        <v>1327.59</v>
      </c>
      <c r="H2201" s="10">
        <f t="shared" si="68"/>
        <v>522.79858469135331</v>
      </c>
      <c r="I2201" s="11">
        <f t="shared" si="69"/>
        <v>0.39379521139158424</v>
      </c>
      <c r="J2201" s="1" t="s">
        <v>24</v>
      </c>
      <c r="K2201" s="5">
        <v>37804</v>
      </c>
      <c r="L2201">
        <v>3</v>
      </c>
      <c r="M2201">
        <v>7</v>
      </c>
      <c r="N2201">
        <v>2003</v>
      </c>
      <c r="O2201" t="s">
        <v>25</v>
      </c>
      <c r="P2201">
        <v>40</v>
      </c>
      <c r="Q2201" t="s">
        <v>590</v>
      </c>
      <c r="R2201" t="s">
        <v>246</v>
      </c>
      <c r="S2201" t="s">
        <v>661</v>
      </c>
      <c r="T2201" t="s">
        <v>247</v>
      </c>
      <c r="U2201" t="s">
        <v>615</v>
      </c>
      <c r="V2201" t="s">
        <v>248</v>
      </c>
      <c r="W2201" t="s">
        <v>53</v>
      </c>
      <c r="X2201" t="s">
        <v>634</v>
      </c>
      <c r="Y2201" t="s">
        <v>31</v>
      </c>
      <c r="Z2201" t="s">
        <v>32</v>
      </c>
      <c r="AA2201" t="s">
        <v>249</v>
      </c>
      <c r="AB2201" t="s">
        <v>250</v>
      </c>
      <c r="AC2201" t="s">
        <v>35</v>
      </c>
    </row>
    <row r="2202" spans="1:29" x14ac:dyDescent="0.3">
      <c r="A2202">
        <v>10145</v>
      </c>
      <c r="B2202">
        <v>31</v>
      </c>
      <c r="C2202" s="10">
        <v>29.951585656893613</v>
      </c>
      <c r="D2202">
        <v>35.799999999999997</v>
      </c>
      <c r="E2202">
        <v>1</v>
      </c>
      <c r="F2202" t="str" cm="1">
        <f t="array" ref="F2202">_xlfn.IFS(G2202&lt;5000,"Small",AND(G2202&gt;=5000,G2202&lt;=10000),"Medium",G2202&gt;10000,"Large")</f>
        <v>Small</v>
      </c>
      <c r="G2202">
        <v>1109.8</v>
      </c>
      <c r="H2202" s="10">
        <f t="shared" si="68"/>
        <v>181.30084463629794</v>
      </c>
      <c r="I2202" s="11">
        <f t="shared" si="69"/>
        <v>0.16336352913704988</v>
      </c>
      <c r="J2202" t="s">
        <v>24</v>
      </c>
      <c r="K2202" s="5">
        <v>37858</v>
      </c>
      <c r="L2202">
        <v>3</v>
      </c>
      <c r="M2202">
        <v>8</v>
      </c>
      <c r="N2202">
        <v>2003</v>
      </c>
      <c r="O2202" t="s">
        <v>25</v>
      </c>
      <c r="P2202">
        <v>40</v>
      </c>
      <c r="Q2202" t="s">
        <v>590</v>
      </c>
      <c r="R2202" t="s">
        <v>50</v>
      </c>
      <c r="S2202" t="s">
        <v>619</v>
      </c>
      <c r="T2202" t="s">
        <v>51</v>
      </c>
      <c r="U2202" t="s">
        <v>615</v>
      </c>
      <c r="V2202" t="s">
        <v>52</v>
      </c>
      <c r="W2202" t="s">
        <v>53</v>
      </c>
      <c r="X2202" t="s">
        <v>620</v>
      </c>
      <c r="Y2202" t="s">
        <v>31</v>
      </c>
      <c r="Z2202" t="s">
        <v>32</v>
      </c>
      <c r="AA2202" t="s">
        <v>54</v>
      </c>
      <c r="AB2202" t="s">
        <v>55</v>
      </c>
      <c r="AC2202" t="s">
        <v>35</v>
      </c>
    </row>
    <row r="2203" spans="1:29" x14ac:dyDescent="0.3">
      <c r="A2203">
        <v>10159</v>
      </c>
      <c r="B2203">
        <v>35</v>
      </c>
      <c r="C2203" s="10">
        <v>25.335336557444716</v>
      </c>
      <c r="D2203">
        <v>35.4</v>
      </c>
      <c r="E2203">
        <v>9</v>
      </c>
      <c r="F2203" t="str" cm="1">
        <f t="array" ref="F2203">_xlfn.IFS(G2203&lt;5000,"Small",AND(G2203&gt;=5000,G2203&lt;=10000),"Medium",G2203&gt;10000,"Large")</f>
        <v>Small</v>
      </c>
      <c r="G2203">
        <v>1239</v>
      </c>
      <c r="H2203" s="10">
        <f t="shared" si="68"/>
        <v>352.26322048943496</v>
      </c>
      <c r="I2203" s="11">
        <f t="shared" si="69"/>
        <v>0.28431252662585549</v>
      </c>
      <c r="J2203" s="1" t="s">
        <v>24</v>
      </c>
      <c r="K2203" s="5">
        <v>37904</v>
      </c>
      <c r="L2203">
        <v>4</v>
      </c>
      <c r="M2203">
        <v>10</v>
      </c>
      <c r="N2203">
        <v>2003</v>
      </c>
      <c r="O2203" t="s">
        <v>25</v>
      </c>
      <c r="P2203">
        <v>40</v>
      </c>
      <c r="Q2203" t="s">
        <v>590</v>
      </c>
      <c r="R2203" t="s">
        <v>56</v>
      </c>
      <c r="S2203" t="s">
        <v>621</v>
      </c>
      <c r="T2203" t="s">
        <v>57</v>
      </c>
      <c r="U2203" t="s">
        <v>615</v>
      </c>
      <c r="V2203" t="s">
        <v>58</v>
      </c>
      <c r="W2203" t="s">
        <v>53</v>
      </c>
      <c r="X2203" t="s">
        <v>615</v>
      </c>
      <c r="Y2203" t="s">
        <v>31</v>
      </c>
      <c r="Z2203" t="s">
        <v>32</v>
      </c>
      <c r="AA2203" t="s">
        <v>59</v>
      </c>
      <c r="AB2203" t="s">
        <v>55</v>
      </c>
      <c r="AC2203" t="s">
        <v>35</v>
      </c>
    </row>
    <row r="2204" spans="1:29" x14ac:dyDescent="0.3">
      <c r="A2204">
        <v>10169</v>
      </c>
      <c r="B2204">
        <v>26</v>
      </c>
      <c r="C2204" s="10">
        <v>27.590906242013947</v>
      </c>
      <c r="D2204">
        <v>39.83</v>
      </c>
      <c r="E2204">
        <v>9</v>
      </c>
      <c r="F2204" t="str" cm="1">
        <f t="array" ref="F2204">_xlfn.IFS(G2204&lt;5000,"Small",AND(G2204&gt;=5000,G2204&lt;=10000),"Medium",G2204&gt;10000,"Large")</f>
        <v>Small</v>
      </c>
      <c r="G2204">
        <v>1035.58</v>
      </c>
      <c r="H2204" s="10">
        <f t="shared" si="68"/>
        <v>318.21643770763728</v>
      </c>
      <c r="I2204" s="11">
        <f t="shared" si="69"/>
        <v>0.30728329796600679</v>
      </c>
      <c r="J2204" s="1" t="s">
        <v>24</v>
      </c>
      <c r="K2204" s="5">
        <v>37929</v>
      </c>
      <c r="L2204">
        <v>4</v>
      </c>
      <c r="M2204">
        <v>11</v>
      </c>
      <c r="N2204">
        <v>2003</v>
      </c>
      <c r="O2204" t="s">
        <v>25</v>
      </c>
      <c r="P2204">
        <v>40</v>
      </c>
      <c r="Q2204" t="s">
        <v>590</v>
      </c>
      <c r="R2204" t="s">
        <v>259</v>
      </c>
      <c r="S2204" s="2" t="s">
        <v>665</v>
      </c>
      <c r="T2204" t="s">
        <v>260</v>
      </c>
      <c r="U2204" t="s">
        <v>261</v>
      </c>
      <c r="V2204" t="s">
        <v>262</v>
      </c>
      <c r="W2204" t="s">
        <v>146</v>
      </c>
      <c r="X2204" t="s">
        <v>666</v>
      </c>
      <c r="Y2204" t="s">
        <v>88</v>
      </c>
      <c r="Z2204" t="s">
        <v>89</v>
      </c>
      <c r="AA2204" t="s">
        <v>263</v>
      </c>
      <c r="AB2204" t="s">
        <v>264</v>
      </c>
      <c r="AC2204" t="s">
        <v>35</v>
      </c>
    </row>
    <row r="2205" spans="1:29" x14ac:dyDescent="0.3">
      <c r="A2205">
        <v>10180</v>
      </c>
      <c r="B2205">
        <v>34</v>
      </c>
      <c r="C2205" s="10">
        <v>28.300976342619606</v>
      </c>
      <c r="D2205">
        <v>45.46</v>
      </c>
      <c r="E2205">
        <v>4</v>
      </c>
      <c r="F2205" t="str" cm="1">
        <f t="array" ref="F2205">_xlfn.IFS(G2205&lt;5000,"Small",AND(G2205&gt;=5000,G2205&lt;=10000),"Medium",G2205&gt;10000,"Large")</f>
        <v>Small</v>
      </c>
      <c r="G2205">
        <v>1545.64</v>
      </c>
      <c r="H2205" s="10">
        <f t="shared" si="68"/>
        <v>583.4068043509335</v>
      </c>
      <c r="I2205" s="11">
        <f t="shared" si="69"/>
        <v>0.37745322607523968</v>
      </c>
      <c r="J2205" s="1" t="s">
        <v>24</v>
      </c>
      <c r="K2205" s="5">
        <v>37936</v>
      </c>
      <c r="L2205">
        <v>4</v>
      </c>
      <c r="M2205">
        <v>11</v>
      </c>
      <c r="N2205">
        <v>2003</v>
      </c>
      <c r="O2205" t="s">
        <v>25</v>
      </c>
      <c r="P2205">
        <v>40</v>
      </c>
      <c r="Q2205" t="s">
        <v>590</v>
      </c>
      <c r="R2205" t="s">
        <v>65</v>
      </c>
      <c r="S2205" t="s">
        <v>714</v>
      </c>
      <c r="T2205" t="s">
        <v>66</v>
      </c>
      <c r="U2205" t="s">
        <v>615</v>
      </c>
      <c r="V2205" t="s">
        <v>67</v>
      </c>
      <c r="W2205" t="s">
        <v>615</v>
      </c>
      <c r="X2205" t="s">
        <v>624</v>
      </c>
      <c r="Y2205" t="s">
        <v>39</v>
      </c>
      <c r="Z2205" t="s">
        <v>40</v>
      </c>
      <c r="AA2205" t="s">
        <v>68</v>
      </c>
      <c r="AB2205" t="s">
        <v>69</v>
      </c>
      <c r="AC2205" t="s">
        <v>35</v>
      </c>
    </row>
    <row r="2206" spans="1:29" x14ac:dyDescent="0.3">
      <c r="A2206">
        <v>10190</v>
      </c>
      <c r="B2206">
        <v>46</v>
      </c>
      <c r="C2206" s="10">
        <v>24.959843538037283</v>
      </c>
      <c r="D2206">
        <v>32.99</v>
      </c>
      <c r="E2206">
        <v>1</v>
      </c>
      <c r="F2206" t="str" cm="1">
        <f t="array" ref="F2206">_xlfn.IFS(G2206&lt;5000,"Small",AND(G2206&gt;=5000,G2206&lt;=10000),"Medium",G2206&gt;10000,"Large")</f>
        <v>Small</v>
      </c>
      <c r="G2206">
        <v>1517.54</v>
      </c>
      <c r="H2206" s="10">
        <f t="shared" si="68"/>
        <v>369.387197250285</v>
      </c>
      <c r="I2206" s="11">
        <f t="shared" si="69"/>
        <v>0.24341183576728456</v>
      </c>
      <c r="J2206" t="s">
        <v>24</v>
      </c>
      <c r="K2206" s="5">
        <v>37944</v>
      </c>
      <c r="L2206">
        <v>4</v>
      </c>
      <c r="M2206">
        <v>11</v>
      </c>
      <c r="N2206">
        <v>2003</v>
      </c>
      <c r="O2206" t="s">
        <v>25</v>
      </c>
      <c r="P2206">
        <v>40</v>
      </c>
      <c r="Q2206" t="s">
        <v>590</v>
      </c>
      <c r="R2206" t="s">
        <v>161</v>
      </c>
      <c r="S2206" t="s">
        <v>723</v>
      </c>
      <c r="T2206" t="s">
        <v>162</v>
      </c>
      <c r="U2206" t="s">
        <v>615</v>
      </c>
      <c r="V2206" t="s">
        <v>163</v>
      </c>
      <c r="W2206" t="s">
        <v>615</v>
      </c>
      <c r="X2206" t="s">
        <v>646</v>
      </c>
      <c r="Y2206" t="s">
        <v>164</v>
      </c>
      <c r="Z2206" t="s">
        <v>40</v>
      </c>
      <c r="AA2206" t="s">
        <v>165</v>
      </c>
      <c r="AB2206" t="s">
        <v>166</v>
      </c>
      <c r="AC2206" t="s">
        <v>35</v>
      </c>
    </row>
    <row r="2207" spans="1:29" x14ac:dyDescent="0.3">
      <c r="A2207">
        <v>10211</v>
      </c>
      <c r="B2207">
        <v>41</v>
      </c>
      <c r="C2207" s="10">
        <v>30.254603945952731</v>
      </c>
      <c r="D2207">
        <v>42.24</v>
      </c>
      <c r="E2207">
        <v>9</v>
      </c>
      <c r="F2207" t="str" cm="1">
        <f t="array" ref="F2207">_xlfn.IFS(G2207&lt;5000,"Small",AND(G2207&gt;=5000,G2207&lt;=10000),"Medium",G2207&gt;10000,"Large")</f>
        <v>Small</v>
      </c>
      <c r="G2207">
        <v>1731.84</v>
      </c>
      <c r="H2207" s="10">
        <f t="shared" si="68"/>
        <v>491.40123821593806</v>
      </c>
      <c r="I2207" s="11">
        <f t="shared" si="69"/>
        <v>0.28374517173407365</v>
      </c>
      <c r="J2207" t="s">
        <v>24</v>
      </c>
      <c r="K2207" s="5">
        <v>38001</v>
      </c>
      <c r="L2207">
        <v>1</v>
      </c>
      <c r="M2207">
        <v>1</v>
      </c>
      <c r="N2207">
        <v>2004</v>
      </c>
      <c r="O2207" t="s">
        <v>25</v>
      </c>
      <c r="P2207">
        <v>40</v>
      </c>
      <c r="Q2207" t="s">
        <v>590</v>
      </c>
      <c r="R2207" t="s">
        <v>79</v>
      </c>
      <c r="S2207" t="s">
        <v>716</v>
      </c>
      <c r="T2207" t="s">
        <v>80</v>
      </c>
      <c r="U2207" t="s">
        <v>615</v>
      </c>
      <c r="V2207" t="s">
        <v>46</v>
      </c>
      <c r="W2207" t="s">
        <v>615</v>
      </c>
      <c r="X2207" t="s">
        <v>627</v>
      </c>
      <c r="Y2207" t="s">
        <v>39</v>
      </c>
      <c r="Z2207" t="s">
        <v>40</v>
      </c>
      <c r="AA2207" t="s">
        <v>81</v>
      </c>
      <c r="AB2207" t="s">
        <v>82</v>
      </c>
      <c r="AC2207" t="s">
        <v>35</v>
      </c>
    </row>
    <row r="2208" spans="1:29" x14ac:dyDescent="0.3">
      <c r="A2208">
        <v>10224</v>
      </c>
      <c r="B2208">
        <v>43</v>
      </c>
      <c r="C2208" s="10">
        <v>31.320765833922216</v>
      </c>
      <c r="D2208">
        <v>39.43</v>
      </c>
      <c r="E2208">
        <v>2</v>
      </c>
      <c r="F2208" t="str" cm="1">
        <f t="array" ref="F2208">_xlfn.IFS(G2208&lt;5000,"Small",AND(G2208&gt;=5000,G2208&lt;=10000),"Medium",G2208&gt;10000,"Large")</f>
        <v>Small</v>
      </c>
      <c r="G2208">
        <v>1695.49</v>
      </c>
      <c r="H2208" s="10">
        <f t="shared" si="68"/>
        <v>348.69706914134463</v>
      </c>
      <c r="I2208" s="11">
        <f t="shared" si="69"/>
        <v>0.205661530968242</v>
      </c>
      <c r="J2208" t="s">
        <v>24</v>
      </c>
      <c r="K2208" s="5">
        <v>38038</v>
      </c>
      <c r="L2208">
        <v>1</v>
      </c>
      <c r="M2208">
        <v>2</v>
      </c>
      <c r="N2208">
        <v>2004</v>
      </c>
      <c r="O2208" t="s">
        <v>25</v>
      </c>
      <c r="P2208">
        <v>40</v>
      </c>
      <c r="Q2208" t="s">
        <v>590</v>
      </c>
      <c r="R2208" t="s">
        <v>65</v>
      </c>
      <c r="S2208" t="s">
        <v>714</v>
      </c>
      <c r="T2208" t="s">
        <v>66</v>
      </c>
      <c r="U2208" t="s">
        <v>615</v>
      </c>
      <c r="V2208" t="s">
        <v>67</v>
      </c>
      <c r="W2208" t="s">
        <v>615</v>
      </c>
      <c r="X2208" t="s">
        <v>624</v>
      </c>
      <c r="Y2208" t="s">
        <v>39</v>
      </c>
      <c r="Z2208" t="s">
        <v>40</v>
      </c>
      <c r="AA2208" t="s">
        <v>68</v>
      </c>
      <c r="AB2208" t="s">
        <v>69</v>
      </c>
      <c r="AC2208" t="s">
        <v>35</v>
      </c>
    </row>
    <row r="2209" spans="1:29" x14ac:dyDescent="0.3">
      <c r="A2209">
        <v>10237</v>
      </c>
      <c r="B2209">
        <v>26</v>
      </c>
      <c r="C2209" s="10">
        <v>32.503937304661633</v>
      </c>
      <c r="D2209">
        <v>40.229999999999997</v>
      </c>
      <c r="E2209">
        <v>2</v>
      </c>
      <c r="F2209" t="str" cm="1">
        <f t="array" ref="F2209">_xlfn.IFS(G2209&lt;5000,"Small",AND(G2209&gt;=5000,G2209&lt;=10000),"Medium",G2209&gt;10000,"Large")</f>
        <v>Small</v>
      </c>
      <c r="G2209">
        <v>1045.98</v>
      </c>
      <c r="H2209" s="10">
        <f t="shared" si="68"/>
        <v>200.87763007879755</v>
      </c>
      <c r="I2209" s="11">
        <f t="shared" si="69"/>
        <v>0.19204729543470961</v>
      </c>
      <c r="J2209" s="1" t="s">
        <v>24</v>
      </c>
      <c r="K2209" s="5">
        <v>38082</v>
      </c>
      <c r="L2209">
        <v>2</v>
      </c>
      <c r="M2209">
        <v>4</v>
      </c>
      <c r="N2209">
        <v>2004</v>
      </c>
      <c r="O2209" t="s">
        <v>25</v>
      </c>
      <c r="P2209">
        <v>40</v>
      </c>
      <c r="Q2209" t="s">
        <v>590</v>
      </c>
      <c r="R2209" t="s">
        <v>92</v>
      </c>
      <c r="S2209" t="s">
        <v>630</v>
      </c>
      <c r="T2209" t="s">
        <v>93</v>
      </c>
      <c r="U2209" t="s">
        <v>94</v>
      </c>
      <c r="V2209" t="s">
        <v>29</v>
      </c>
      <c r="W2209" t="s">
        <v>30</v>
      </c>
      <c r="X2209" t="s">
        <v>616</v>
      </c>
      <c r="Y2209" t="s">
        <v>31</v>
      </c>
      <c r="Z2209" t="s">
        <v>32</v>
      </c>
      <c r="AA2209" t="s">
        <v>95</v>
      </c>
      <c r="AB2209" t="s">
        <v>96</v>
      </c>
      <c r="AC2209" t="s">
        <v>35</v>
      </c>
    </row>
    <row r="2210" spans="1:29" x14ac:dyDescent="0.3">
      <c r="A2210">
        <v>10252</v>
      </c>
      <c r="B2210">
        <v>36</v>
      </c>
      <c r="C2210" s="10">
        <v>40.434238157625778</v>
      </c>
      <c r="D2210">
        <v>48.28</v>
      </c>
      <c r="E2210">
        <v>6</v>
      </c>
      <c r="F2210" t="str" cm="1">
        <f t="array" ref="F2210">_xlfn.IFS(G2210&lt;5000,"Small",AND(G2210&gt;=5000,G2210&lt;=10000),"Medium",G2210&gt;10000,"Large")</f>
        <v>Small</v>
      </c>
      <c r="G2210">
        <v>1738.08</v>
      </c>
      <c r="H2210" s="10">
        <f t="shared" si="68"/>
        <v>282.44742632547195</v>
      </c>
      <c r="I2210" s="11">
        <f t="shared" si="69"/>
        <v>0.16250542341288776</v>
      </c>
      <c r="J2210" t="s">
        <v>24</v>
      </c>
      <c r="K2210" s="5">
        <v>38133</v>
      </c>
      <c r="L2210">
        <v>2</v>
      </c>
      <c r="M2210">
        <v>5</v>
      </c>
      <c r="N2210">
        <v>2004</v>
      </c>
      <c r="O2210" t="s">
        <v>25</v>
      </c>
      <c r="P2210">
        <v>40</v>
      </c>
      <c r="Q2210" t="s">
        <v>590</v>
      </c>
      <c r="R2210" t="s">
        <v>79</v>
      </c>
      <c r="S2210" t="s">
        <v>716</v>
      </c>
      <c r="T2210" t="s">
        <v>80</v>
      </c>
      <c r="U2210" t="s">
        <v>615</v>
      </c>
      <c r="V2210" t="s">
        <v>46</v>
      </c>
      <c r="W2210" t="s">
        <v>615</v>
      </c>
      <c r="X2210" t="s">
        <v>627</v>
      </c>
      <c r="Y2210" t="s">
        <v>39</v>
      </c>
      <c r="Z2210" t="s">
        <v>40</v>
      </c>
      <c r="AA2210" t="s">
        <v>81</v>
      </c>
      <c r="AB2210" t="s">
        <v>82</v>
      </c>
      <c r="AC2210" t="s">
        <v>35</v>
      </c>
    </row>
    <row r="2211" spans="1:29" x14ac:dyDescent="0.3">
      <c r="A2211">
        <v>10264</v>
      </c>
      <c r="B2211">
        <v>20</v>
      </c>
      <c r="C2211" s="10">
        <v>28.994628310383757</v>
      </c>
      <c r="D2211">
        <v>32.590000000000003</v>
      </c>
      <c r="E2211">
        <v>4</v>
      </c>
      <c r="F2211" t="str" cm="1">
        <f t="array" ref="F2211">_xlfn.IFS(G2211&lt;5000,"Small",AND(G2211&gt;=5000,G2211&lt;=10000),"Medium",G2211&gt;10000,"Large")</f>
        <v>Small</v>
      </c>
      <c r="G2211">
        <v>651.79999999999995</v>
      </c>
      <c r="H2211" s="10">
        <f t="shared" si="68"/>
        <v>71.907433792324809</v>
      </c>
      <c r="I2211" s="11">
        <f t="shared" si="69"/>
        <v>0.11032131603609208</v>
      </c>
      <c r="J2211" t="s">
        <v>24</v>
      </c>
      <c r="K2211" s="5">
        <v>38168</v>
      </c>
      <c r="L2211">
        <v>2</v>
      </c>
      <c r="M2211">
        <v>6</v>
      </c>
      <c r="N2211">
        <v>2004</v>
      </c>
      <c r="O2211" t="s">
        <v>25</v>
      </c>
      <c r="P2211">
        <v>40</v>
      </c>
      <c r="Q2211" t="s">
        <v>590</v>
      </c>
      <c r="R2211" t="s">
        <v>340</v>
      </c>
      <c r="S2211" t="s">
        <v>677</v>
      </c>
      <c r="T2211" t="s">
        <v>341</v>
      </c>
      <c r="U2211" t="s">
        <v>615</v>
      </c>
      <c r="V2211" t="s">
        <v>342</v>
      </c>
      <c r="W2211" t="s">
        <v>115</v>
      </c>
      <c r="X2211" t="s">
        <v>678</v>
      </c>
      <c r="Y2211" t="s">
        <v>31</v>
      </c>
      <c r="Z2211" t="s">
        <v>32</v>
      </c>
      <c r="AA2211" t="s">
        <v>343</v>
      </c>
      <c r="AB2211" t="s">
        <v>64</v>
      </c>
      <c r="AC2211" t="s">
        <v>35</v>
      </c>
    </row>
    <row r="2212" spans="1:29" x14ac:dyDescent="0.3">
      <c r="A2212">
        <v>10276</v>
      </c>
      <c r="B2212">
        <v>27</v>
      </c>
      <c r="C2212" s="10">
        <v>30.191019052548963</v>
      </c>
      <c r="D2212">
        <v>36.61</v>
      </c>
      <c r="E2212">
        <v>10</v>
      </c>
      <c r="F2212" t="str" cm="1">
        <f t="array" ref="F2212">_xlfn.IFS(G2212&lt;5000,"Small",AND(G2212&gt;=5000,G2212&lt;=10000),"Medium",G2212&gt;10000,"Large")</f>
        <v>Small</v>
      </c>
      <c r="G2212">
        <v>988.47</v>
      </c>
      <c r="H2212" s="10">
        <f t="shared" si="68"/>
        <v>173.31248558117807</v>
      </c>
      <c r="I2212" s="11">
        <f t="shared" si="69"/>
        <v>0.17533408761133679</v>
      </c>
      <c r="J2212" s="1" t="s">
        <v>24</v>
      </c>
      <c r="K2212" s="5">
        <v>38201</v>
      </c>
      <c r="L2212">
        <v>3</v>
      </c>
      <c r="M2212">
        <v>8</v>
      </c>
      <c r="N2212">
        <v>2004</v>
      </c>
      <c r="O2212" t="s">
        <v>25</v>
      </c>
      <c r="P2212">
        <v>40</v>
      </c>
      <c r="Q2212" t="s">
        <v>590</v>
      </c>
      <c r="R2212" t="s">
        <v>408</v>
      </c>
      <c r="S2212" t="s">
        <v>690</v>
      </c>
      <c r="T2212" t="s">
        <v>409</v>
      </c>
      <c r="U2212" t="s">
        <v>615</v>
      </c>
      <c r="V2212" t="s">
        <v>257</v>
      </c>
      <c r="W2212" t="s">
        <v>115</v>
      </c>
      <c r="X2212" t="s">
        <v>664</v>
      </c>
      <c r="Y2212" t="s">
        <v>31</v>
      </c>
      <c r="Z2212" t="s">
        <v>32</v>
      </c>
      <c r="AA2212" t="s">
        <v>410</v>
      </c>
      <c r="AB2212" t="s">
        <v>411</v>
      </c>
      <c r="AC2212" t="s">
        <v>35</v>
      </c>
    </row>
    <row r="2213" spans="1:29" x14ac:dyDescent="0.3">
      <c r="A2213">
        <v>10285</v>
      </c>
      <c r="B2213">
        <v>37</v>
      </c>
      <c r="C2213" s="10">
        <v>25.468959945842215</v>
      </c>
      <c r="D2213">
        <v>41.03</v>
      </c>
      <c r="E2213">
        <v>1</v>
      </c>
      <c r="F2213" t="str" cm="1">
        <f t="array" ref="F2213">_xlfn.IFS(G2213&lt;5000,"Small",AND(G2213&gt;=5000,G2213&lt;=10000),"Medium",G2213&gt;10000,"Large")</f>
        <v>Small</v>
      </c>
      <c r="G2213">
        <v>1518.11</v>
      </c>
      <c r="H2213" s="10">
        <f t="shared" si="68"/>
        <v>575.75848200383791</v>
      </c>
      <c r="I2213" s="11">
        <f t="shared" si="69"/>
        <v>0.37926005493925863</v>
      </c>
      <c r="J2213" t="s">
        <v>24</v>
      </c>
      <c r="K2213" s="5">
        <v>38226</v>
      </c>
      <c r="L2213">
        <v>3</v>
      </c>
      <c r="M2213">
        <v>8</v>
      </c>
      <c r="N2213">
        <v>2004</v>
      </c>
      <c r="O2213" t="s">
        <v>25</v>
      </c>
      <c r="P2213">
        <v>40</v>
      </c>
      <c r="Q2213" t="s">
        <v>590</v>
      </c>
      <c r="R2213" t="s">
        <v>112</v>
      </c>
      <c r="S2213" t="s">
        <v>636</v>
      </c>
      <c r="T2213" t="s">
        <v>113</v>
      </c>
      <c r="U2213" t="s">
        <v>615</v>
      </c>
      <c r="V2213" t="s">
        <v>114</v>
      </c>
      <c r="W2213" t="s">
        <v>115</v>
      </c>
      <c r="X2213" t="s">
        <v>637</v>
      </c>
      <c r="Y2213" t="s">
        <v>31</v>
      </c>
      <c r="Z2213" t="s">
        <v>32</v>
      </c>
      <c r="AA2213" t="s">
        <v>116</v>
      </c>
      <c r="AB2213" t="s">
        <v>117</v>
      </c>
      <c r="AC2213" t="s">
        <v>35</v>
      </c>
    </row>
    <row r="2214" spans="1:29" x14ac:dyDescent="0.3">
      <c r="A2214">
        <v>10299</v>
      </c>
      <c r="B2214">
        <v>24</v>
      </c>
      <c r="C2214" s="10">
        <v>29.210854445549103</v>
      </c>
      <c r="D2214">
        <v>42.24</v>
      </c>
      <c r="E2214">
        <v>4</v>
      </c>
      <c r="F2214" t="str" cm="1">
        <f t="array" ref="F2214">_xlfn.IFS(G2214&lt;5000,"Small",AND(G2214&gt;=5000,G2214&lt;=10000),"Medium",G2214&gt;10000,"Large")</f>
        <v>Small</v>
      </c>
      <c r="G2214">
        <v>1013.76</v>
      </c>
      <c r="H2214" s="10">
        <f t="shared" si="68"/>
        <v>312.69949330682152</v>
      </c>
      <c r="I2214" s="11">
        <f t="shared" si="69"/>
        <v>0.30845515043681099</v>
      </c>
      <c r="J2214" t="s">
        <v>24</v>
      </c>
      <c r="K2214" s="5">
        <v>38260</v>
      </c>
      <c r="L2214">
        <v>3</v>
      </c>
      <c r="M2214">
        <v>9</v>
      </c>
      <c r="N2214">
        <v>2004</v>
      </c>
      <c r="O2214" t="s">
        <v>25</v>
      </c>
      <c r="P2214">
        <v>40</v>
      </c>
      <c r="Q2214" t="s">
        <v>590</v>
      </c>
      <c r="R2214" t="s">
        <v>118</v>
      </c>
      <c r="S2214" t="s">
        <v>718</v>
      </c>
      <c r="T2214" t="s">
        <v>119</v>
      </c>
      <c r="U2214" t="s">
        <v>615</v>
      </c>
      <c r="V2214" t="s">
        <v>120</v>
      </c>
      <c r="W2214" t="s">
        <v>615</v>
      </c>
      <c r="X2214" t="s">
        <v>638</v>
      </c>
      <c r="Y2214" t="s">
        <v>121</v>
      </c>
      <c r="Z2214" t="s">
        <v>40</v>
      </c>
      <c r="AA2214" t="s">
        <v>122</v>
      </c>
      <c r="AB2214" t="s">
        <v>123</v>
      </c>
      <c r="AC2214" t="s">
        <v>35</v>
      </c>
    </row>
    <row r="2215" spans="1:29" x14ac:dyDescent="0.3">
      <c r="A2215">
        <v>10310</v>
      </c>
      <c r="B2215">
        <v>36</v>
      </c>
      <c r="C2215" s="10">
        <v>29.107374951934609</v>
      </c>
      <c r="D2215">
        <v>43.05</v>
      </c>
      <c r="E2215">
        <v>17</v>
      </c>
      <c r="F2215" t="str" cm="1">
        <f t="array" ref="F2215">_xlfn.IFS(G2215&lt;5000,"Small",AND(G2215&gt;=5000,G2215&lt;=10000),"Medium",G2215&gt;10000,"Large")</f>
        <v>Small</v>
      </c>
      <c r="G2215">
        <v>1549.8</v>
      </c>
      <c r="H2215" s="10">
        <f t="shared" si="68"/>
        <v>501.93450173035399</v>
      </c>
      <c r="I2215" s="11">
        <f t="shared" si="69"/>
        <v>0.32387050053578137</v>
      </c>
      <c r="J2215" t="s">
        <v>24</v>
      </c>
      <c r="K2215" s="5">
        <v>38276</v>
      </c>
      <c r="L2215">
        <v>4</v>
      </c>
      <c r="M2215">
        <v>10</v>
      </c>
      <c r="N2215">
        <v>2004</v>
      </c>
      <c r="O2215" t="s">
        <v>25</v>
      </c>
      <c r="P2215">
        <v>40</v>
      </c>
      <c r="Q2215" t="s">
        <v>590</v>
      </c>
      <c r="R2215" t="s">
        <v>392</v>
      </c>
      <c r="S2215" t="s">
        <v>754</v>
      </c>
      <c r="T2215" t="s">
        <v>393</v>
      </c>
      <c r="U2215" t="s">
        <v>615</v>
      </c>
      <c r="V2215" t="s">
        <v>394</v>
      </c>
      <c r="W2215" t="s">
        <v>615</v>
      </c>
      <c r="X2215" t="s">
        <v>687</v>
      </c>
      <c r="Y2215" t="s">
        <v>395</v>
      </c>
      <c r="Z2215" t="s">
        <v>40</v>
      </c>
      <c r="AA2215" t="s">
        <v>396</v>
      </c>
      <c r="AB2215" t="s">
        <v>397</v>
      </c>
      <c r="AC2215" t="s">
        <v>35</v>
      </c>
    </row>
    <row r="2216" spans="1:29" x14ac:dyDescent="0.3">
      <c r="A2216">
        <v>10319</v>
      </c>
      <c r="B2216">
        <v>29</v>
      </c>
      <c r="C2216" s="10">
        <v>27.77608634035267</v>
      </c>
      <c r="D2216">
        <v>38.22</v>
      </c>
      <c r="E2216">
        <v>5</v>
      </c>
      <c r="F2216" t="str" cm="1">
        <f t="array" ref="F2216">_xlfn.IFS(G2216&lt;5000,"Small",AND(G2216&gt;=5000,G2216&lt;=10000),"Medium",G2216&gt;10000,"Large")</f>
        <v>Small</v>
      </c>
      <c r="G2216">
        <v>1108.3800000000001</v>
      </c>
      <c r="H2216" s="10">
        <f t="shared" si="68"/>
        <v>302.87349612977266</v>
      </c>
      <c r="I2216" s="11">
        <f t="shared" si="69"/>
        <v>0.27325781422415835</v>
      </c>
      <c r="J2216" s="1" t="s">
        <v>24</v>
      </c>
      <c r="K2216" s="5">
        <v>38294</v>
      </c>
      <c r="L2216">
        <v>4</v>
      </c>
      <c r="M2216">
        <v>11</v>
      </c>
      <c r="N2216">
        <v>2004</v>
      </c>
      <c r="O2216" t="s">
        <v>25</v>
      </c>
      <c r="P2216">
        <v>40</v>
      </c>
      <c r="Q2216" t="s">
        <v>590</v>
      </c>
      <c r="R2216" t="s">
        <v>453</v>
      </c>
      <c r="S2216" t="s">
        <v>697</v>
      </c>
      <c r="T2216" t="s">
        <v>454</v>
      </c>
      <c r="U2216" t="s">
        <v>455</v>
      </c>
      <c r="V2216" t="s">
        <v>29</v>
      </c>
      <c r="W2216" t="s">
        <v>30</v>
      </c>
      <c r="X2216" t="s">
        <v>616</v>
      </c>
      <c r="Y2216" t="s">
        <v>31</v>
      </c>
      <c r="Z2216" t="s">
        <v>32</v>
      </c>
      <c r="AA2216" t="s">
        <v>456</v>
      </c>
      <c r="AB2216" t="s">
        <v>457</v>
      </c>
      <c r="AC2216" t="s">
        <v>35</v>
      </c>
    </row>
    <row r="2217" spans="1:29" x14ac:dyDescent="0.3">
      <c r="A2217">
        <v>10331</v>
      </c>
      <c r="B2217">
        <v>28</v>
      </c>
      <c r="C2217" s="10">
        <v>65.353985775116939</v>
      </c>
      <c r="D2217">
        <v>100</v>
      </c>
      <c r="E2217">
        <v>3</v>
      </c>
      <c r="F2217" t="str" cm="1">
        <f t="array" ref="F2217">_xlfn.IFS(G2217&lt;5000,"Small",AND(G2217&gt;=5000,G2217&lt;=10000),"Medium",G2217&gt;10000,"Large")</f>
        <v>Small</v>
      </c>
      <c r="G2217">
        <v>4102.5600000000004</v>
      </c>
      <c r="H2217" s="10">
        <f t="shared" si="68"/>
        <v>2272.6483982967261</v>
      </c>
      <c r="I2217" s="11">
        <f t="shared" si="69"/>
        <v>0.55395860104342798</v>
      </c>
      <c r="J2217" t="s">
        <v>24</v>
      </c>
      <c r="K2217" s="5">
        <v>38308</v>
      </c>
      <c r="L2217">
        <v>4</v>
      </c>
      <c r="M2217">
        <v>11</v>
      </c>
      <c r="N2217">
        <v>2004</v>
      </c>
      <c r="O2217" t="s">
        <v>25</v>
      </c>
      <c r="P2217">
        <v>40</v>
      </c>
      <c r="Q2217" t="s">
        <v>590</v>
      </c>
      <c r="R2217" t="s">
        <v>280</v>
      </c>
      <c r="S2217" t="s">
        <v>667</v>
      </c>
      <c r="T2217" t="s">
        <v>281</v>
      </c>
      <c r="U2217" t="s">
        <v>615</v>
      </c>
      <c r="V2217" t="s">
        <v>197</v>
      </c>
      <c r="W2217" t="s">
        <v>132</v>
      </c>
      <c r="X2217" t="s">
        <v>653</v>
      </c>
      <c r="Y2217" t="s">
        <v>31</v>
      </c>
      <c r="Z2217" t="s">
        <v>32</v>
      </c>
      <c r="AA2217" t="s">
        <v>116</v>
      </c>
      <c r="AB2217" t="s">
        <v>282</v>
      </c>
      <c r="AC2217" t="s">
        <v>49</v>
      </c>
    </row>
    <row r="2218" spans="1:29" x14ac:dyDescent="0.3">
      <c r="A2218">
        <v>10343</v>
      </c>
      <c r="B2218">
        <v>29</v>
      </c>
      <c r="C2218" s="10">
        <v>87.926210588702205</v>
      </c>
      <c r="D2218">
        <v>100</v>
      </c>
      <c r="E2218">
        <v>5</v>
      </c>
      <c r="F2218" t="str" cm="1">
        <f t="array" ref="F2218">_xlfn.IFS(G2218&lt;5000,"Small",AND(G2218&gt;=5000,G2218&lt;=10000),"Medium",G2218&gt;10000,"Large")</f>
        <v>Small</v>
      </c>
      <c r="G2218">
        <v>3713.16</v>
      </c>
      <c r="H2218" s="10">
        <f t="shared" si="68"/>
        <v>1163.2998929276359</v>
      </c>
      <c r="I2218" s="11">
        <f t="shared" si="69"/>
        <v>0.31329107631441577</v>
      </c>
      <c r="J2218" t="s">
        <v>24</v>
      </c>
      <c r="K2218" s="5">
        <v>38315</v>
      </c>
      <c r="L2218">
        <v>4</v>
      </c>
      <c r="M2218">
        <v>11</v>
      </c>
      <c r="N2218">
        <v>2004</v>
      </c>
      <c r="O2218" t="s">
        <v>25</v>
      </c>
      <c r="P2218">
        <v>40</v>
      </c>
      <c r="Q2218" t="s">
        <v>590</v>
      </c>
      <c r="R2218" t="s">
        <v>36</v>
      </c>
      <c r="S2218" t="s">
        <v>713</v>
      </c>
      <c r="T2218" t="s">
        <v>37</v>
      </c>
      <c r="U2218" t="s">
        <v>615</v>
      </c>
      <c r="V2218" t="s">
        <v>38</v>
      </c>
      <c r="W2218" t="s">
        <v>615</v>
      </c>
      <c r="X2218" t="s">
        <v>617</v>
      </c>
      <c r="Y2218" t="s">
        <v>39</v>
      </c>
      <c r="Z2218" t="s">
        <v>40</v>
      </c>
      <c r="AA2218" t="s">
        <v>41</v>
      </c>
      <c r="AB2218" t="s">
        <v>42</v>
      </c>
      <c r="AC2218" t="s">
        <v>49</v>
      </c>
    </row>
    <row r="2219" spans="1:29" x14ac:dyDescent="0.3">
      <c r="A2219">
        <v>10355</v>
      </c>
      <c r="B2219">
        <v>38</v>
      </c>
      <c r="C2219" s="10">
        <v>31.387961964246774</v>
      </c>
      <c r="D2219">
        <v>39.83</v>
      </c>
      <c r="E2219">
        <v>10</v>
      </c>
      <c r="F2219" t="str" cm="1">
        <f t="array" ref="F2219">_xlfn.IFS(G2219&lt;5000,"Small",AND(G2219&gt;=5000,G2219&lt;=10000),"Medium",G2219&gt;10000,"Large")</f>
        <v>Small</v>
      </c>
      <c r="G2219">
        <v>1513.54</v>
      </c>
      <c r="H2219" s="10">
        <f t="shared" si="68"/>
        <v>320.79744535862255</v>
      </c>
      <c r="I2219" s="11">
        <f t="shared" si="69"/>
        <v>0.21195174581353818</v>
      </c>
      <c r="J2219" s="1" t="s">
        <v>24</v>
      </c>
      <c r="K2219" s="5">
        <v>38328</v>
      </c>
      <c r="L2219">
        <v>4</v>
      </c>
      <c r="M2219">
        <v>12</v>
      </c>
      <c r="N2219">
        <v>2004</v>
      </c>
      <c r="O2219" t="s">
        <v>25</v>
      </c>
      <c r="P2219">
        <v>40</v>
      </c>
      <c r="Q2219" t="s">
        <v>590</v>
      </c>
      <c r="R2219" t="s">
        <v>161</v>
      </c>
      <c r="S2219" t="s">
        <v>723</v>
      </c>
      <c r="T2219" t="s">
        <v>162</v>
      </c>
      <c r="U2219" t="s">
        <v>615</v>
      </c>
      <c r="V2219" t="s">
        <v>163</v>
      </c>
      <c r="W2219" t="s">
        <v>615</v>
      </c>
      <c r="X2219" t="s">
        <v>646</v>
      </c>
      <c r="Y2219" t="s">
        <v>164</v>
      </c>
      <c r="Z2219" t="s">
        <v>40</v>
      </c>
      <c r="AA2219" t="s">
        <v>165</v>
      </c>
      <c r="AB2219" t="s">
        <v>166</v>
      </c>
      <c r="AC2219" t="s">
        <v>35</v>
      </c>
    </row>
    <row r="2220" spans="1:29" x14ac:dyDescent="0.3">
      <c r="A2220">
        <v>10364</v>
      </c>
      <c r="B2220">
        <v>48</v>
      </c>
      <c r="C2220" s="10">
        <v>42.544379153063545</v>
      </c>
      <c r="D2220">
        <v>48.28</v>
      </c>
      <c r="E2220">
        <v>1</v>
      </c>
      <c r="F2220" t="str" cm="1">
        <f t="array" ref="F2220">_xlfn.IFS(G2220&lt;5000,"Small",AND(G2220&gt;=5000,G2220&lt;=10000),"Medium",G2220&gt;10000,"Large")</f>
        <v>Small</v>
      </c>
      <c r="G2220">
        <v>2317.44</v>
      </c>
      <c r="H2220" s="10">
        <f t="shared" si="68"/>
        <v>275.30980065294989</v>
      </c>
      <c r="I2220" s="11">
        <f t="shared" si="69"/>
        <v>0.11879910619172444</v>
      </c>
      <c r="J2220" s="1" t="s">
        <v>24</v>
      </c>
      <c r="K2220" s="5">
        <v>38358</v>
      </c>
      <c r="L2220">
        <v>1</v>
      </c>
      <c r="M2220">
        <v>1</v>
      </c>
      <c r="N2220">
        <v>2005</v>
      </c>
      <c r="O2220" t="s">
        <v>25</v>
      </c>
      <c r="P2220">
        <v>40</v>
      </c>
      <c r="Q2220" t="s">
        <v>590</v>
      </c>
      <c r="R2220" t="s">
        <v>387</v>
      </c>
      <c r="S2220" t="s">
        <v>753</v>
      </c>
      <c r="T2220" t="s">
        <v>388</v>
      </c>
      <c r="U2220" t="s">
        <v>615</v>
      </c>
      <c r="V2220" t="s">
        <v>389</v>
      </c>
      <c r="W2220" t="s">
        <v>615</v>
      </c>
      <c r="X2220" t="s">
        <v>686</v>
      </c>
      <c r="Y2220" t="s">
        <v>39</v>
      </c>
      <c r="Z2220" t="s">
        <v>40</v>
      </c>
      <c r="AA2220" t="s">
        <v>390</v>
      </c>
      <c r="AB2220" t="s">
        <v>391</v>
      </c>
      <c r="AC2220" t="s">
        <v>35</v>
      </c>
    </row>
    <row r="2221" spans="1:29" x14ac:dyDescent="0.3">
      <c r="A2221">
        <v>10378</v>
      </c>
      <c r="B2221">
        <v>40</v>
      </c>
      <c r="C2221" s="10">
        <v>51.358833227254202</v>
      </c>
      <c r="D2221">
        <v>82.46</v>
      </c>
      <c r="E2221">
        <v>1</v>
      </c>
      <c r="F2221" t="str" cm="1">
        <f t="array" ref="F2221">_xlfn.IFS(G2221&lt;5000,"Small",AND(G2221&gt;=5000,G2221&lt;=10000),"Medium",G2221&gt;10000,"Large")</f>
        <v>Small</v>
      </c>
      <c r="G2221">
        <v>3298.4</v>
      </c>
      <c r="H2221" s="10">
        <f t="shared" si="68"/>
        <v>1244.0466709098318</v>
      </c>
      <c r="I2221" s="11">
        <f t="shared" si="69"/>
        <v>0.37716670837673777</v>
      </c>
      <c r="J2221" s="1" t="s">
        <v>24</v>
      </c>
      <c r="K2221" s="5">
        <v>38393</v>
      </c>
      <c r="L2221">
        <v>1</v>
      </c>
      <c r="M2221">
        <v>2</v>
      </c>
      <c r="N2221">
        <v>2005</v>
      </c>
      <c r="O2221" t="s">
        <v>25</v>
      </c>
      <c r="P2221">
        <v>40</v>
      </c>
      <c r="Q2221" t="s">
        <v>590</v>
      </c>
      <c r="R2221" t="s">
        <v>161</v>
      </c>
      <c r="S2221" t="s">
        <v>723</v>
      </c>
      <c r="T2221" t="s">
        <v>162</v>
      </c>
      <c r="U2221" t="s">
        <v>615</v>
      </c>
      <c r="V2221" t="s">
        <v>163</v>
      </c>
      <c r="W2221" t="s">
        <v>615</v>
      </c>
      <c r="X2221" t="s">
        <v>646</v>
      </c>
      <c r="Y2221" t="s">
        <v>164</v>
      </c>
      <c r="Z2221" t="s">
        <v>40</v>
      </c>
      <c r="AA2221" t="s">
        <v>165</v>
      </c>
      <c r="AB2221" t="s">
        <v>166</v>
      </c>
      <c r="AC2221" t="s">
        <v>49</v>
      </c>
    </row>
    <row r="2222" spans="1:29" x14ac:dyDescent="0.3">
      <c r="A2222">
        <v>10390</v>
      </c>
      <c r="B2222">
        <v>41</v>
      </c>
      <c r="C2222" s="10">
        <v>36.269211597401153</v>
      </c>
      <c r="D2222">
        <v>44.56</v>
      </c>
      <c r="E2222">
        <v>11</v>
      </c>
      <c r="F2222" t="str" cm="1">
        <f t="array" ref="F2222">_xlfn.IFS(G2222&lt;5000,"Small",AND(G2222&gt;=5000,G2222&lt;=10000),"Medium",G2222&gt;10000,"Large")</f>
        <v>Small</v>
      </c>
      <c r="G2222">
        <v>1826.96</v>
      </c>
      <c r="H2222" s="10">
        <f t="shared" si="68"/>
        <v>339.92232450655274</v>
      </c>
      <c r="I2222" s="11">
        <f t="shared" si="69"/>
        <v>0.18605898569566534</v>
      </c>
      <c r="J2222" s="1" t="s">
        <v>24</v>
      </c>
      <c r="K2222" s="5">
        <v>38415</v>
      </c>
      <c r="L2222">
        <v>1</v>
      </c>
      <c r="M2222">
        <v>3</v>
      </c>
      <c r="N2222">
        <v>2005</v>
      </c>
      <c r="O2222" t="s">
        <v>25</v>
      </c>
      <c r="P2222">
        <v>40</v>
      </c>
      <c r="Q2222" t="s">
        <v>590</v>
      </c>
      <c r="R2222" t="s">
        <v>246</v>
      </c>
      <c r="S2222" t="s">
        <v>661</v>
      </c>
      <c r="T2222" t="s">
        <v>247</v>
      </c>
      <c r="U2222" t="s">
        <v>615</v>
      </c>
      <c r="V2222" t="s">
        <v>248</v>
      </c>
      <c r="W2222" t="s">
        <v>53</v>
      </c>
      <c r="X2222" t="s">
        <v>634</v>
      </c>
      <c r="Y2222" t="s">
        <v>31</v>
      </c>
      <c r="Z2222" t="s">
        <v>32</v>
      </c>
      <c r="AA2222" t="s">
        <v>249</v>
      </c>
      <c r="AB2222" t="s">
        <v>250</v>
      </c>
      <c r="AC2222" t="s">
        <v>35</v>
      </c>
    </row>
    <row r="2223" spans="1:29" x14ac:dyDescent="0.3">
      <c r="A2223">
        <v>10403</v>
      </c>
      <c r="B2223">
        <v>30</v>
      </c>
      <c r="C2223" s="10">
        <v>34.703732786569496</v>
      </c>
      <c r="D2223">
        <v>40.229999999999997</v>
      </c>
      <c r="E2223">
        <v>2</v>
      </c>
      <c r="F2223" t="str" cm="1">
        <f t="array" ref="F2223">_xlfn.IFS(G2223&lt;5000,"Small",AND(G2223&gt;=5000,G2223&lt;=10000),"Medium",G2223&gt;10000,"Large")</f>
        <v>Small</v>
      </c>
      <c r="G2223">
        <v>1206.9000000000001</v>
      </c>
      <c r="H2223" s="10">
        <f t="shared" si="68"/>
        <v>165.78801640291522</v>
      </c>
      <c r="I2223" s="11">
        <f t="shared" si="69"/>
        <v>0.13736682111435514</v>
      </c>
      <c r="J2223" s="1" t="s">
        <v>24</v>
      </c>
      <c r="K2223" s="5">
        <v>38450</v>
      </c>
      <c r="L2223">
        <v>2</v>
      </c>
      <c r="M2223">
        <v>4</v>
      </c>
      <c r="N2223">
        <v>2005</v>
      </c>
      <c r="O2223" t="s">
        <v>25</v>
      </c>
      <c r="P2223">
        <v>40</v>
      </c>
      <c r="Q2223" t="s">
        <v>590</v>
      </c>
      <c r="R2223" t="s">
        <v>154</v>
      </c>
      <c r="S2223" t="s">
        <v>721</v>
      </c>
      <c r="T2223" t="s">
        <v>155</v>
      </c>
      <c r="U2223" t="s">
        <v>615</v>
      </c>
      <c r="V2223" t="s">
        <v>156</v>
      </c>
      <c r="W2223" t="s">
        <v>615</v>
      </c>
      <c r="X2223" t="s">
        <v>722</v>
      </c>
      <c r="Y2223" t="s">
        <v>157</v>
      </c>
      <c r="Z2223" t="s">
        <v>40</v>
      </c>
      <c r="AA2223" t="s">
        <v>158</v>
      </c>
      <c r="AB2223" t="s">
        <v>159</v>
      </c>
      <c r="AC2223" t="s">
        <v>35</v>
      </c>
    </row>
    <row r="2224" spans="1:29" x14ac:dyDescent="0.3">
      <c r="A2224">
        <v>10104</v>
      </c>
      <c r="B2224">
        <v>35</v>
      </c>
      <c r="C2224" s="10">
        <v>33.021855211850493</v>
      </c>
      <c r="D2224">
        <v>47.62</v>
      </c>
      <c r="E2224">
        <v>11</v>
      </c>
      <c r="F2224" t="str" cm="1">
        <f t="array" ref="F2224">_xlfn.IFS(G2224&lt;5000,"Small",AND(G2224&gt;=5000,G2224&lt;=10000),"Medium",G2224&gt;10000,"Large")</f>
        <v>Small</v>
      </c>
      <c r="G2224">
        <v>1666.7</v>
      </c>
      <c r="H2224" s="10">
        <f t="shared" si="68"/>
        <v>510.93506758523267</v>
      </c>
      <c r="I2224" s="11">
        <f t="shared" si="69"/>
        <v>0.30655490945295055</v>
      </c>
      <c r="J2224" t="s">
        <v>24</v>
      </c>
      <c r="K2224" s="5">
        <v>37652</v>
      </c>
      <c r="L2224">
        <v>1</v>
      </c>
      <c r="M2224">
        <v>1</v>
      </c>
      <c r="N2224">
        <v>2003</v>
      </c>
      <c r="O2224" t="s">
        <v>450</v>
      </c>
      <c r="P2224">
        <v>54</v>
      </c>
      <c r="Q2224" t="s">
        <v>591</v>
      </c>
      <c r="R2224" t="s">
        <v>161</v>
      </c>
      <c r="S2224" t="s">
        <v>723</v>
      </c>
      <c r="T2224" t="s">
        <v>162</v>
      </c>
      <c r="U2224" t="s">
        <v>615</v>
      </c>
      <c r="V2224" t="s">
        <v>163</v>
      </c>
      <c r="W2224" t="s">
        <v>615</v>
      </c>
      <c r="X2224" t="s">
        <v>646</v>
      </c>
      <c r="Y2224" t="s">
        <v>164</v>
      </c>
      <c r="Z2224" t="s">
        <v>40</v>
      </c>
      <c r="AA2224" t="s">
        <v>165</v>
      </c>
      <c r="AB2224" t="s">
        <v>166</v>
      </c>
      <c r="AC2224" t="s">
        <v>35</v>
      </c>
    </row>
    <row r="2225" spans="1:29" x14ac:dyDescent="0.3">
      <c r="A2225">
        <v>10114</v>
      </c>
      <c r="B2225">
        <v>28</v>
      </c>
      <c r="C2225" s="10">
        <v>38.782433129460934</v>
      </c>
      <c r="D2225">
        <v>55.73</v>
      </c>
      <c r="E2225">
        <v>2</v>
      </c>
      <c r="F2225" t="str" cm="1">
        <f t="array" ref="F2225">_xlfn.IFS(G2225&lt;5000,"Small",AND(G2225&gt;=5000,G2225&lt;=10000),"Medium",G2225&gt;10000,"Large")</f>
        <v>Small</v>
      </c>
      <c r="G2225">
        <v>1560.44</v>
      </c>
      <c r="H2225" s="10">
        <f t="shared" si="68"/>
        <v>474.53187237509383</v>
      </c>
      <c r="I2225" s="11">
        <f t="shared" si="69"/>
        <v>0.30410132550760927</v>
      </c>
      <c r="J2225" s="1" t="s">
        <v>24</v>
      </c>
      <c r="K2225" s="5">
        <v>37712</v>
      </c>
      <c r="L2225">
        <v>2</v>
      </c>
      <c r="M2225">
        <v>4</v>
      </c>
      <c r="N2225">
        <v>2003</v>
      </c>
      <c r="O2225" t="s">
        <v>450</v>
      </c>
      <c r="P2225">
        <v>54</v>
      </c>
      <c r="Q2225" t="s">
        <v>591</v>
      </c>
      <c r="R2225" t="s">
        <v>361</v>
      </c>
      <c r="S2225" t="s">
        <v>750</v>
      </c>
      <c r="T2225" t="s">
        <v>362</v>
      </c>
      <c r="U2225" t="s">
        <v>615</v>
      </c>
      <c r="V2225" t="s">
        <v>46</v>
      </c>
      <c r="W2225" t="s">
        <v>615</v>
      </c>
      <c r="X2225" t="s">
        <v>681</v>
      </c>
      <c r="Y2225" t="s">
        <v>39</v>
      </c>
      <c r="Z2225" t="s">
        <v>40</v>
      </c>
      <c r="AA2225" t="s">
        <v>363</v>
      </c>
      <c r="AB2225" t="s">
        <v>364</v>
      </c>
      <c r="AC2225" t="s">
        <v>35</v>
      </c>
    </row>
    <row r="2226" spans="1:29" x14ac:dyDescent="0.3">
      <c r="A2226">
        <v>10127</v>
      </c>
      <c r="B2226">
        <v>45</v>
      </c>
      <c r="C2226" s="10">
        <v>37.684431100649519</v>
      </c>
      <c r="D2226">
        <v>51.95</v>
      </c>
      <c r="E2226">
        <v>13</v>
      </c>
      <c r="F2226" t="str" cm="1">
        <f t="array" ref="F2226">_xlfn.IFS(G2226&lt;5000,"Small",AND(G2226&gt;=5000,G2226&lt;=10000),"Medium",G2226&gt;10000,"Large")</f>
        <v>Small</v>
      </c>
      <c r="G2226">
        <v>2337.75</v>
      </c>
      <c r="H2226" s="10">
        <f t="shared" si="68"/>
        <v>641.95060047077163</v>
      </c>
      <c r="I2226" s="11">
        <f t="shared" si="69"/>
        <v>0.27460190374110649</v>
      </c>
      <c r="J2226" s="1" t="s">
        <v>24</v>
      </c>
      <c r="K2226" s="5">
        <v>37775</v>
      </c>
      <c r="L2226">
        <v>2</v>
      </c>
      <c r="M2226">
        <v>6</v>
      </c>
      <c r="N2226">
        <v>2003</v>
      </c>
      <c r="O2226" t="s">
        <v>450</v>
      </c>
      <c r="P2226">
        <v>54</v>
      </c>
      <c r="Q2226" t="s">
        <v>591</v>
      </c>
      <c r="R2226" t="s">
        <v>425</v>
      </c>
      <c r="S2226" t="s">
        <v>692</v>
      </c>
      <c r="T2226" t="s">
        <v>426</v>
      </c>
      <c r="U2226" t="s">
        <v>427</v>
      </c>
      <c r="V2226" t="s">
        <v>29</v>
      </c>
      <c r="W2226" t="s">
        <v>30</v>
      </c>
      <c r="X2226" t="s">
        <v>616</v>
      </c>
      <c r="Y2226" t="s">
        <v>31</v>
      </c>
      <c r="Z2226" t="s">
        <v>32</v>
      </c>
      <c r="AA2226" t="s">
        <v>54</v>
      </c>
      <c r="AB2226" t="s">
        <v>428</v>
      </c>
      <c r="AC2226" t="s">
        <v>35</v>
      </c>
    </row>
    <row r="2227" spans="1:29" x14ac:dyDescent="0.3">
      <c r="A2227">
        <v>10141</v>
      </c>
      <c r="B2227">
        <v>24</v>
      </c>
      <c r="C2227" s="10">
        <v>40.036738751227794</v>
      </c>
      <c r="D2227">
        <v>45.99</v>
      </c>
      <c r="E2227">
        <v>7</v>
      </c>
      <c r="F2227" t="str" cm="1">
        <f t="array" ref="F2227">_xlfn.IFS(G2227&lt;5000,"Small",AND(G2227&gt;=5000,G2227&lt;=10000),"Medium",G2227&gt;10000,"Large")</f>
        <v>Small</v>
      </c>
      <c r="G2227">
        <v>1103.76</v>
      </c>
      <c r="H2227" s="10">
        <f t="shared" si="68"/>
        <v>142.87826997053298</v>
      </c>
      <c r="I2227" s="11">
        <f t="shared" si="69"/>
        <v>0.12944686342187883</v>
      </c>
      <c r="J2227" s="1" t="s">
        <v>24</v>
      </c>
      <c r="K2227" s="5">
        <v>37834</v>
      </c>
      <c r="L2227">
        <v>3</v>
      </c>
      <c r="M2227">
        <v>8</v>
      </c>
      <c r="N2227">
        <v>2003</v>
      </c>
      <c r="O2227" t="s">
        <v>450</v>
      </c>
      <c r="P2227">
        <v>54</v>
      </c>
      <c r="Q2227" t="s">
        <v>591</v>
      </c>
      <c r="R2227" t="s">
        <v>417</v>
      </c>
      <c r="S2227" t="s">
        <v>418</v>
      </c>
      <c r="T2227" t="s">
        <v>419</v>
      </c>
      <c r="U2227" t="s">
        <v>615</v>
      </c>
      <c r="V2227" t="s">
        <v>420</v>
      </c>
      <c r="W2227" t="s">
        <v>615</v>
      </c>
      <c r="X2227" t="s">
        <v>421</v>
      </c>
      <c r="Y2227" t="s">
        <v>121</v>
      </c>
      <c r="Z2227" t="s">
        <v>40</v>
      </c>
      <c r="AA2227" t="s">
        <v>422</v>
      </c>
      <c r="AB2227" t="s">
        <v>423</v>
      </c>
      <c r="AC2227" t="s">
        <v>35</v>
      </c>
    </row>
    <row r="2228" spans="1:29" x14ac:dyDescent="0.3">
      <c r="A2228">
        <v>10151</v>
      </c>
      <c r="B2228">
        <v>41</v>
      </c>
      <c r="C2228" s="10">
        <v>57.26684636869917</v>
      </c>
      <c r="D2228">
        <v>63.85</v>
      </c>
      <c r="E2228">
        <v>5</v>
      </c>
      <c r="F2228" t="str" cm="1">
        <f t="array" ref="F2228">_xlfn.IFS(G2228&lt;5000,"Small",AND(G2228&gt;=5000,G2228&lt;=10000),"Medium",G2228&gt;10000,"Large")</f>
        <v>Small</v>
      </c>
      <c r="G2228">
        <v>2617.85</v>
      </c>
      <c r="H2228" s="10">
        <f t="shared" si="68"/>
        <v>269.90929888333403</v>
      </c>
      <c r="I2228" s="11">
        <f t="shared" si="69"/>
        <v>0.1031034241394022</v>
      </c>
      <c r="J2228" t="s">
        <v>24</v>
      </c>
      <c r="K2228" s="5">
        <v>37885</v>
      </c>
      <c r="L2228">
        <v>3</v>
      </c>
      <c r="M2228">
        <v>9</v>
      </c>
      <c r="N2228">
        <v>2003</v>
      </c>
      <c r="O2228" t="s">
        <v>450</v>
      </c>
      <c r="P2228">
        <v>54</v>
      </c>
      <c r="Q2228" t="s">
        <v>591</v>
      </c>
      <c r="R2228" t="s">
        <v>350</v>
      </c>
      <c r="S2228" t="s">
        <v>749</v>
      </c>
      <c r="T2228" t="s">
        <v>351</v>
      </c>
      <c r="U2228" t="s">
        <v>615</v>
      </c>
      <c r="V2228" t="s">
        <v>352</v>
      </c>
      <c r="W2228" t="s">
        <v>615</v>
      </c>
      <c r="X2228" t="s">
        <v>679</v>
      </c>
      <c r="Y2228" t="s">
        <v>121</v>
      </c>
      <c r="Z2228" t="s">
        <v>40</v>
      </c>
      <c r="AA2228" t="s">
        <v>353</v>
      </c>
      <c r="AB2228" t="s">
        <v>354</v>
      </c>
      <c r="AC2228" t="s">
        <v>35</v>
      </c>
    </row>
    <row r="2229" spans="1:29" x14ac:dyDescent="0.3">
      <c r="A2229">
        <v>10165</v>
      </c>
      <c r="B2229">
        <v>48</v>
      </c>
      <c r="C2229" s="10">
        <v>29.892798672126407</v>
      </c>
      <c r="D2229">
        <v>45.99</v>
      </c>
      <c r="E2229">
        <v>14</v>
      </c>
      <c r="F2229" t="str" cm="1">
        <f t="array" ref="F2229">_xlfn.IFS(G2229&lt;5000,"Small",AND(G2229&gt;=5000,G2229&lt;=10000),"Medium",G2229&gt;10000,"Large")</f>
        <v>Small</v>
      </c>
      <c r="G2229">
        <v>2207.52</v>
      </c>
      <c r="H2229" s="10">
        <f t="shared" si="68"/>
        <v>772.66566373793239</v>
      </c>
      <c r="I2229" s="11">
        <f t="shared" si="69"/>
        <v>0.3500152495732462</v>
      </c>
      <c r="J2229" t="s">
        <v>24</v>
      </c>
      <c r="K2229" s="5">
        <v>37916</v>
      </c>
      <c r="L2229">
        <v>4</v>
      </c>
      <c r="M2229">
        <v>10</v>
      </c>
      <c r="N2229">
        <v>2003</v>
      </c>
      <c r="O2229" t="s">
        <v>450</v>
      </c>
      <c r="P2229">
        <v>54</v>
      </c>
      <c r="Q2229" t="s">
        <v>591</v>
      </c>
      <c r="R2229" t="s">
        <v>179</v>
      </c>
      <c r="S2229" s="2" t="s">
        <v>648</v>
      </c>
      <c r="T2229" t="s">
        <v>180</v>
      </c>
      <c r="U2229" t="s">
        <v>615</v>
      </c>
      <c r="V2229" t="s">
        <v>181</v>
      </c>
      <c r="W2229" t="s">
        <v>615</v>
      </c>
      <c r="X2229" t="s">
        <v>649</v>
      </c>
      <c r="Y2229" t="s">
        <v>181</v>
      </c>
      <c r="Z2229" t="s">
        <v>182</v>
      </c>
      <c r="AA2229" t="s">
        <v>183</v>
      </c>
      <c r="AB2229" t="s">
        <v>184</v>
      </c>
      <c r="AC2229" t="s">
        <v>35</v>
      </c>
    </row>
    <row r="2230" spans="1:29" x14ac:dyDescent="0.3">
      <c r="A2230">
        <v>10175</v>
      </c>
      <c r="B2230">
        <v>50</v>
      </c>
      <c r="C2230" s="10">
        <v>41.415558910339492</v>
      </c>
      <c r="D2230">
        <v>63.31</v>
      </c>
      <c r="E2230">
        <v>3</v>
      </c>
      <c r="F2230" t="str" cm="1">
        <f t="array" ref="F2230">_xlfn.IFS(G2230&lt;5000,"Small",AND(G2230&gt;=5000,G2230&lt;=10000),"Medium",G2230&gt;10000,"Large")</f>
        <v>Small</v>
      </c>
      <c r="G2230">
        <v>3165.5</v>
      </c>
      <c r="H2230" s="10">
        <f t="shared" si="68"/>
        <v>1094.7220544830252</v>
      </c>
      <c r="I2230" s="11">
        <f t="shared" si="69"/>
        <v>0.34582911214121786</v>
      </c>
      <c r="J2230" s="1" t="s">
        <v>24</v>
      </c>
      <c r="K2230" s="5">
        <v>37931</v>
      </c>
      <c r="L2230">
        <v>4</v>
      </c>
      <c r="M2230">
        <v>11</v>
      </c>
      <c r="N2230">
        <v>2003</v>
      </c>
      <c r="O2230" t="s">
        <v>450</v>
      </c>
      <c r="P2230">
        <v>54</v>
      </c>
      <c r="Q2230" t="s">
        <v>591</v>
      </c>
      <c r="R2230" t="s">
        <v>299</v>
      </c>
      <c r="S2230" t="s">
        <v>738</v>
      </c>
      <c r="T2230" t="s">
        <v>300</v>
      </c>
      <c r="U2230" t="s">
        <v>615</v>
      </c>
      <c r="V2230" t="s">
        <v>301</v>
      </c>
      <c r="W2230" t="s">
        <v>615</v>
      </c>
      <c r="X2230" t="s">
        <v>739</v>
      </c>
      <c r="Y2230" t="s">
        <v>157</v>
      </c>
      <c r="Z2230" t="s">
        <v>40</v>
      </c>
      <c r="AA2230" t="s">
        <v>59</v>
      </c>
      <c r="AB2230" t="s">
        <v>302</v>
      </c>
      <c r="AC2230" t="s">
        <v>49</v>
      </c>
    </row>
    <row r="2231" spans="1:29" x14ac:dyDescent="0.3">
      <c r="A2231">
        <v>10184</v>
      </c>
      <c r="B2231">
        <v>33</v>
      </c>
      <c r="C2231" s="10">
        <v>55.214378750160947</v>
      </c>
      <c r="D2231">
        <v>62.77</v>
      </c>
      <c r="E2231">
        <v>8</v>
      </c>
      <c r="F2231" t="str" cm="1">
        <f t="array" ref="F2231">_xlfn.IFS(G2231&lt;5000,"Small",AND(G2231&gt;=5000,G2231&lt;=10000),"Medium",G2231&gt;10000,"Large")</f>
        <v>Small</v>
      </c>
      <c r="G2231">
        <v>2071.41</v>
      </c>
      <c r="H2231" s="10">
        <f t="shared" si="68"/>
        <v>249.33550124468866</v>
      </c>
      <c r="I2231" s="11">
        <f t="shared" si="69"/>
        <v>0.1203699418486387</v>
      </c>
      <c r="J2231" t="s">
        <v>24</v>
      </c>
      <c r="K2231" s="5">
        <v>37939</v>
      </c>
      <c r="L2231">
        <v>4</v>
      </c>
      <c r="M2231">
        <v>11</v>
      </c>
      <c r="N2231">
        <v>2003</v>
      </c>
      <c r="O2231" t="s">
        <v>450</v>
      </c>
      <c r="P2231">
        <v>54</v>
      </c>
      <c r="Q2231" t="s">
        <v>591</v>
      </c>
      <c r="R2231" t="s">
        <v>466</v>
      </c>
      <c r="S2231" t="s">
        <v>759</v>
      </c>
      <c r="T2231" t="s">
        <v>467</v>
      </c>
      <c r="U2231" t="s">
        <v>615</v>
      </c>
      <c r="V2231" t="s">
        <v>468</v>
      </c>
      <c r="W2231" t="s">
        <v>615</v>
      </c>
      <c r="X2231" t="s">
        <v>700</v>
      </c>
      <c r="Y2231" t="s">
        <v>164</v>
      </c>
      <c r="Z2231" t="s">
        <v>40</v>
      </c>
      <c r="AA2231" t="s">
        <v>469</v>
      </c>
      <c r="AB2231" t="s">
        <v>470</v>
      </c>
      <c r="AC2231" t="s">
        <v>35</v>
      </c>
    </row>
    <row r="2232" spans="1:29" x14ac:dyDescent="0.3">
      <c r="A2232">
        <v>10195</v>
      </c>
      <c r="B2232">
        <v>32</v>
      </c>
      <c r="C2232" s="10">
        <v>34.274074258842326</v>
      </c>
      <c r="D2232">
        <v>43.29</v>
      </c>
      <c r="E2232">
        <v>8</v>
      </c>
      <c r="F2232" t="str" cm="1">
        <f t="array" ref="F2232">_xlfn.IFS(G2232&lt;5000,"Small",AND(G2232&gt;=5000,G2232&lt;=10000),"Medium",G2232&gt;10000,"Large")</f>
        <v>Small</v>
      </c>
      <c r="G2232">
        <v>1385.28</v>
      </c>
      <c r="H2232" s="10">
        <f t="shared" si="68"/>
        <v>288.50962371704554</v>
      </c>
      <c r="I2232" s="11">
        <f t="shared" si="69"/>
        <v>0.20826809288883513</v>
      </c>
      <c r="J2232" t="s">
        <v>24</v>
      </c>
      <c r="K2232" s="5">
        <v>37950</v>
      </c>
      <c r="L2232">
        <v>4</v>
      </c>
      <c r="M2232">
        <v>11</v>
      </c>
      <c r="N2232">
        <v>2003</v>
      </c>
      <c r="O2232" t="s">
        <v>450</v>
      </c>
      <c r="P2232">
        <v>54</v>
      </c>
      <c r="Q2232" t="s">
        <v>591</v>
      </c>
      <c r="R2232" t="s">
        <v>287</v>
      </c>
      <c r="S2232" t="s">
        <v>668</v>
      </c>
      <c r="T2232" t="s">
        <v>288</v>
      </c>
      <c r="U2232" t="s">
        <v>615</v>
      </c>
      <c r="V2232" t="s">
        <v>289</v>
      </c>
      <c r="W2232" t="s">
        <v>30</v>
      </c>
      <c r="X2232" t="s">
        <v>669</v>
      </c>
      <c r="Y2232" t="s">
        <v>31</v>
      </c>
      <c r="Z2232" t="s">
        <v>32</v>
      </c>
      <c r="AA2232" t="s">
        <v>95</v>
      </c>
      <c r="AB2232" t="s">
        <v>216</v>
      </c>
      <c r="AC2232" t="s">
        <v>35</v>
      </c>
    </row>
    <row r="2233" spans="1:29" x14ac:dyDescent="0.3">
      <c r="A2233">
        <v>10207</v>
      </c>
      <c r="B2233">
        <v>27</v>
      </c>
      <c r="C2233" s="10">
        <v>49.776631722774617</v>
      </c>
      <c r="D2233">
        <v>60.06</v>
      </c>
      <c r="E2233">
        <v>9</v>
      </c>
      <c r="F2233" t="str" cm="1">
        <f t="array" ref="F2233">_xlfn.IFS(G2233&lt;5000,"Small",AND(G2233&gt;=5000,G2233&lt;=10000),"Medium",G2233&gt;10000,"Large")</f>
        <v>Small</v>
      </c>
      <c r="G2233">
        <v>1621.62</v>
      </c>
      <c r="H2233" s="10">
        <f t="shared" si="68"/>
        <v>277.65094348508524</v>
      </c>
      <c r="I2233" s="11">
        <f t="shared" si="69"/>
        <v>0.17121825303405561</v>
      </c>
      <c r="J2233" s="1" t="s">
        <v>24</v>
      </c>
      <c r="K2233" s="5">
        <v>37964</v>
      </c>
      <c r="L2233">
        <v>4</v>
      </c>
      <c r="M2233">
        <v>12</v>
      </c>
      <c r="N2233">
        <v>2003</v>
      </c>
      <c r="O2233" t="s">
        <v>450</v>
      </c>
      <c r="P2233">
        <v>54</v>
      </c>
      <c r="Q2233" t="s">
        <v>591</v>
      </c>
      <c r="R2233" t="s">
        <v>371</v>
      </c>
      <c r="S2233" t="s">
        <v>683</v>
      </c>
      <c r="T2233" t="s">
        <v>372</v>
      </c>
      <c r="U2233" t="s">
        <v>615</v>
      </c>
      <c r="V2233" t="s">
        <v>342</v>
      </c>
      <c r="W2233" t="s">
        <v>115</v>
      </c>
      <c r="X2233" t="s">
        <v>678</v>
      </c>
      <c r="Y2233" t="s">
        <v>31</v>
      </c>
      <c r="Z2233" t="s">
        <v>32</v>
      </c>
      <c r="AA2233" t="s">
        <v>373</v>
      </c>
      <c r="AB2233" t="s">
        <v>250</v>
      </c>
      <c r="AC2233" t="s">
        <v>35</v>
      </c>
    </row>
    <row r="2234" spans="1:29" x14ac:dyDescent="0.3">
      <c r="A2234">
        <v>10219</v>
      </c>
      <c r="B2234">
        <v>35</v>
      </c>
      <c r="C2234" s="10">
        <v>49.329155774104194</v>
      </c>
      <c r="D2234">
        <v>55.19</v>
      </c>
      <c r="E2234">
        <v>4</v>
      </c>
      <c r="F2234" t="str" cm="1">
        <f t="array" ref="F2234">_xlfn.IFS(G2234&lt;5000,"Small",AND(G2234&gt;=5000,G2234&lt;=10000),"Medium",G2234&gt;10000,"Large")</f>
        <v>Small</v>
      </c>
      <c r="G2234">
        <v>1931.65</v>
      </c>
      <c r="H2234" s="10">
        <f t="shared" si="68"/>
        <v>205.12954790635331</v>
      </c>
      <c r="I2234" s="11">
        <f t="shared" si="69"/>
        <v>0.1061939522720748</v>
      </c>
      <c r="J2234" s="1" t="s">
        <v>24</v>
      </c>
      <c r="K2234" s="5">
        <v>38027</v>
      </c>
      <c r="L2234">
        <v>1</v>
      </c>
      <c r="M2234">
        <v>2</v>
      </c>
      <c r="N2234">
        <v>2004</v>
      </c>
      <c r="O2234" t="s">
        <v>450</v>
      </c>
      <c r="P2234">
        <v>54</v>
      </c>
      <c r="Q2234" t="s">
        <v>591</v>
      </c>
      <c r="R2234" t="s">
        <v>471</v>
      </c>
      <c r="S2234" t="s">
        <v>701</v>
      </c>
      <c r="T2234" t="s">
        <v>472</v>
      </c>
      <c r="U2234" t="s">
        <v>615</v>
      </c>
      <c r="V2234" t="s">
        <v>473</v>
      </c>
      <c r="W2234" t="s">
        <v>53</v>
      </c>
      <c r="X2234" t="s">
        <v>623</v>
      </c>
      <c r="Y2234" t="s">
        <v>31</v>
      </c>
      <c r="Z2234" t="s">
        <v>32</v>
      </c>
      <c r="AA2234" t="s">
        <v>474</v>
      </c>
      <c r="AB2234" t="s">
        <v>358</v>
      </c>
      <c r="AC2234" t="s">
        <v>35</v>
      </c>
    </row>
    <row r="2235" spans="1:29" x14ac:dyDescent="0.3">
      <c r="A2235">
        <v>10229</v>
      </c>
      <c r="B2235">
        <v>23</v>
      </c>
      <c r="C2235" s="10">
        <v>36.763767179025614</v>
      </c>
      <c r="D2235">
        <v>54.11</v>
      </c>
      <c r="E2235">
        <v>3</v>
      </c>
      <c r="F2235" t="str" cm="1">
        <f t="array" ref="F2235">_xlfn.IFS(G2235&lt;5000,"Small",AND(G2235&gt;=5000,G2235&lt;=10000),"Medium",G2235&gt;10000,"Large")</f>
        <v>Small</v>
      </c>
      <c r="G2235">
        <v>1244.53</v>
      </c>
      <c r="H2235" s="10">
        <f t="shared" si="68"/>
        <v>398.96335488241084</v>
      </c>
      <c r="I2235" s="11">
        <f t="shared" si="69"/>
        <v>0.32057351360144865</v>
      </c>
      <c r="J2235" s="1" t="s">
        <v>24</v>
      </c>
      <c r="K2235" s="5">
        <v>38057</v>
      </c>
      <c r="L2235">
        <v>1</v>
      </c>
      <c r="M2235">
        <v>3</v>
      </c>
      <c r="N2235">
        <v>2004</v>
      </c>
      <c r="O2235" t="s">
        <v>450</v>
      </c>
      <c r="P2235">
        <v>54</v>
      </c>
      <c r="Q2235" t="s">
        <v>591</v>
      </c>
      <c r="R2235" t="s">
        <v>246</v>
      </c>
      <c r="S2235" t="s">
        <v>661</v>
      </c>
      <c r="T2235" t="s">
        <v>247</v>
      </c>
      <c r="U2235" t="s">
        <v>615</v>
      </c>
      <c r="V2235" t="s">
        <v>248</v>
      </c>
      <c r="W2235" t="s">
        <v>53</v>
      </c>
      <c r="X2235" t="s">
        <v>634</v>
      </c>
      <c r="Y2235" t="s">
        <v>31</v>
      </c>
      <c r="Z2235" t="s">
        <v>32</v>
      </c>
      <c r="AA2235" t="s">
        <v>249</v>
      </c>
      <c r="AB2235" t="s">
        <v>250</v>
      </c>
      <c r="AC2235" t="s">
        <v>35</v>
      </c>
    </row>
    <row r="2236" spans="1:29" x14ac:dyDescent="0.3">
      <c r="A2236">
        <v>10246</v>
      </c>
      <c r="B2236">
        <v>35</v>
      </c>
      <c r="C2236" s="10">
        <v>42.327536526458019</v>
      </c>
      <c r="D2236">
        <v>48.7</v>
      </c>
      <c r="E2236">
        <v>7</v>
      </c>
      <c r="F2236" t="str" cm="1">
        <f t="array" ref="F2236">_xlfn.IFS(G2236&lt;5000,"Small",AND(G2236&gt;=5000,G2236&lt;=10000),"Medium",G2236&gt;10000,"Large")</f>
        <v>Small</v>
      </c>
      <c r="G2236">
        <v>1704.5</v>
      </c>
      <c r="H2236" s="10">
        <f t="shared" si="68"/>
        <v>223.03622157396944</v>
      </c>
      <c r="I2236" s="11">
        <f t="shared" si="69"/>
        <v>0.13085140602755613</v>
      </c>
      <c r="J2236" s="1" t="s">
        <v>24</v>
      </c>
      <c r="K2236" s="5">
        <v>38112</v>
      </c>
      <c r="L2236">
        <v>2</v>
      </c>
      <c r="M2236">
        <v>5</v>
      </c>
      <c r="N2236">
        <v>2004</v>
      </c>
      <c r="O2236" t="s">
        <v>450</v>
      </c>
      <c r="P2236">
        <v>54</v>
      </c>
      <c r="Q2236" t="s">
        <v>591</v>
      </c>
      <c r="R2236" t="s">
        <v>161</v>
      </c>
      <c r="S2236" t="s">
        <v>723</v>
      </c>
      <c r="T2236" t="s">
        <v>162</v>
      </c>
      <c r="U2236" t="s">
        <v>615</v>
      </c>
      <c r="V2236" t="s">
        <v>163</v>
      </c>
      <c r="W2236" t="s">
        <v>615</v>
      </c>
      <c r="X2236" t="s">
        <v>646</v>
      </c>
      <c r="Y2236" t="s">
        <v>164</v>
      </c>
      <c r="Z2236" t="s">
        <v>40</v>
      </c>
      <c r="AA2236" t="s">
        <v>165</v>
      </c>
      <c r="AB2236" t="s">
        <v>166</v>
      </c>
      <c r="AC2236" t="s">
        <v>35</v>
      </c>
    </row>
    <row r="2237" spans="1:29" x14ac:dyDescent="0.3">
      <c r="A2237">
        <v>10259</v>
      </c>
      <c r="B2237">
        <v>40</v>
      </c>
      <c r="C2237" s="10">
        <v>28.840618899001935</v>
      </c>
      <c r="D2237">
        <v>43.83</v>
      </c>
      <c r="E2237">
        <v>6</v>
      </c>
      <c r="F2237" t="str" cm="1">
        <f t="array" ref="F2237">_xlfn.IFS(G2237&lt;5000,"Small",AND(G2237&gt;=5000,G2237&lt;=10000),"Medium",G2237&gt;10000,"Large")</f>
        <v>Small</v>
      </c>
      <c r="G2237">
        <v>1753.2</v>
      </c>
      <c r="H2237" s="10">
        <f t="shared" si="68"/>
        <v>599.57524403992261</v>
      </c>
      <c r="I2237" s="11">
        <f t="shared" si="69"/>
        <v>0.34198907371658827</v>
      </c>
      <c r="J2237" t="s">
        <v>24</v>
      </c>
      <c r="K2237" s="5">
        <v>38153</v>
      </c>
      <c r="L2237">
        <v>2</v>
      </c>
      <c r="M2237">
        <v>6</v>
      </c>
      <c r="N2237">
        <v>2004</v>
      </c>
      <c r="O2237" t="s">
        <v>450</v>
      </c>
      <c r="P2237">
        <v>54</v>
      </c>
      <c r="Q2237" t="s">
        <v>591</v>
      </c>
      <c r="R2237" t="s">
        <v>374</v>
      </c>
      <c r="S2237" s="2" t="s">
        <v>684</v>
      </c>
      <c r="T2237" t="s">
        <v>375</v>
      </c>
      <c r="U2237" t="s">
        <v>376</v>
      </c>
      <c r="V2237" t="s">
        <v>181</v>
      </c>
      <c r="W2237" t="s">
        <v>615</v>
      </c>
      <c r="X2237" t="s">
        <v>685</v>
      </c>
      <c r="Y2237" t="s">
        <v>181</v>
      </c>
      <c r="Z2237" t="s">
        <v>89</v>
      </c>
      <c r="AA2237" t="s">
        <v>377</v>
      </c>
      <c r="AB2237" t="s">
        <v>378</v>
      </c>
      <c r="AC2237" t="s">
        <v>35</v>
      </c>
    </row>
    <row r="2238" spans="1:29" x14ac:dyDescent="0.3">
      <c r="A2238">
        <v>10271</v>
      </c>
      <c r="B2238">
        <v>35</v>
      </c>
      <c r="C2238" s="10">
        <v>29.815280366505743</v>
      </c>
      <c r="D2238">
        <v>47.62</v>
      </c>
      <c r="E2238">
        <v>7</v>
      </c>
      <c r="F2238" t="str" cm="1">
        <f t="array" ref="F2238">_xlfn.IFS(G2238&lt;5000,"Small",AND(G2238&gt;=5000,G2238&lt;=10000),"Medium",G2238&gt;10000,"Large")</f>
        <v>Small</v>
      </c>
      <c r="G2238">
        <v>1666.7</v>
      </c>
      <c r="H2238" s="10">
        <f t="shared" si="68"/>
        <v>623.16518717229906</v>
      </c>
      <c r="I2238" s="11">
        <f t="shared" si="69"/>
        <v>0.37389163447069002</v>
      </c>
      <c r="J2238" t="s">
        <v>24</v>
      </c>
      <c r="K2238" s="5">
        <v>38188</v>
      </c>
      <c r="L2238">
        <v>3</v>
      </c>
      <c r="M2238">
        <v>7</v>
      </c>
      <c r="N2238">
        <v>2004</v>
      </c>
      <c r="O2238" t="s">
        <v>450</v>
      </c>
      <c r="P2238">
        <v>54</v>
      </c>
      <c r="Q2238" t="s">
        <v>591</v>
      </c>
      <c r="R2238" t="s">
        <v>246</v>
      </c>
      <c r="S2238" t="s">
        <v>661</v>
      </c>
      <c r="T2238" t="s">
        <v>247</v>
      </c>
      <c r="U2238" t="s">
        <v>615</v>
      </c>
      <c r="V2238" t="s">
        <v>248</v>
      </c>
      <c r="W2238" t="s">
        <v>53</v>
      </c>
      <c r="X2238" t="s">
        <v>634</v>
      </c>
      <c r="Y2238" t="s">
        <v>31</v>
      </c>
      <c r="Z2238" t="s">
        <v>32</v>
      </c>
      <c r="AA2238" t="s">
        <v>249</v>
      </c>
      <c r="AB2238" t="s">
        <v>250</v>
      </c>
      <c r="AC2238" t="s">
        <v>35</v>
      </c>
    </row>
    <row r="2239" spans="1:29" x14ac:dyDescent="0.3">
      <c r="A2239">
        <v>10281</v>
      </c>
      <c r="B2239">
        <v>31</v>
      </c>
      <c r="C2239" s="10">
        <v>46.320873784839492</v>
      </c>
      <c r="D2239">
        <v>55.19</v>
      </c>
      <c r="E2239">
        <v>3</v>
      </c>
      <c r="F2239" t="str" cm="1">
        <f t="array" ref="F2239">_xlfn.IFS(G2239&lt;5000,"Small",AND(G2239&gt;=5000,G2239&lt;=10000),"Medium",G2239&gt;10000,"Large")</f>
        <v>Small</v>
      </c>
      <c r="G2239">
        <v>1710.89</v>
      </c>
      <c r="H2239" s="10">
        <f t="shared" si="68"/>
        <v>274.94291266997584</v>
      </c>
      <c r="I2239" s="11">
        <f t="shared" si="69"/>
        <v>0.16070168898641984</v>
      </c>
      <c r="J2239" t="s">
        <v>24</v>
      </c>
      <c r="K2239" s="5">
        <v>38218</v>
      </c>
      <c r="L2239">
        <v>3</v>
      </c>
      <c r="M2239">
        <v>8</v>
      </c>
      <c r="N2239">
        <v>2004</v>
      </c>
      <c r="O2239" t="s">
        <v>450</v>
      </c>
      <c r="P2239">
        <v>54</v>
      </c>
      <c r="Q2239" t="s">
        <v>591</v>
      </c>
      <c r="R2239" t="s">
        <v>129</v>
      </c>
      <c r="S2239" t="s">
        <v>640</v>
      </c>
      <c r="T2239" t="s">
        <v>130</v>
      </c>
      <c r="U2239" t="s">
        <v>615</v>
      </c>
      <c r="V2239" t="s">
        <v>131</v>
      </c>
      <c r="W2239" t="s">
        <v>132</v>
      </c>
      <c r="X2239" t="s">
        <v>641</v>
      </c>
      <c r="Y2239" t="s">
        <v>31</v>
      </c>
      <c r="Z2239" t="s">
        <v>32</v>
      </c>
      <c r="AA2239" t="s">
        <v>33</v>
      </c>
      <c r="AB2239" t="s">
        <v>133</v>
      </c>
      <c r="AC2239" t="s">
        <v>35</v>
      </c>
    </row>
    <row r="2240" spans="1:29" x14ac:dyDescent="0.3">
      <c r="A2240">
        <v>10292</v>
      </c>
      <c r="B2240">
        <v>50</v>
      </c>
      <c r="C2240" s="10">
        <v>40.016438255044633</v>
      </c>
      <c r="D2240">
        <v>46.53</v>
      </c>
      <c r="E2240">
        <v>10</v>
      </c>
      <c r="F2240" t="str" cm="1">
        <f t="array" ref="F2240">_xlfn.IFS(G2240&lt;5000,"Small",AND(G2240&gt;=5000,G2240&lt;=10000),"Medium",G2240&gt;10000,"Large")</f>
        <v>Small</v>
      </c>
      <c r="G2240">
        <v>2326.5</v>
      </c>
      <c r="H2240" s="10">
        <f t="shared" si="68"/>
        <v>325.67808724776842</v>
      </c>
      <c r="I2240" s="11">
        <f t="shared" si="69"/>
        <v>0.13998628293478119</v>
      </c>
      <c r="J2240" s="1" t="s">
        <v>24</v>
      </c>
      <c r="K2240" s="5">
        <v>38238</v>
      </c>
      <c r="L2240">
        <v>3</v>
      </c>
      <c r="M2240">
        <v>9</v>
      </c>
      <c r="N2240">
        <v>2004</v>
      </c>
      <c r="O2240" t="s">
        <v>450</v>
      </c>
      <c r="P2240">
        <v>54</v>
      </c>
      <c r="Q2240" t="s">
        <v>591</v>
      </c>
      <c r="R2240" t="s">
        <v>27</v>
      </c>
      <c r="S2240" t="s">
        <v>614</v>
      </c>
      <c r="T2240" t="s">
        <v>28</v>
      </c>
      <c r="U2240" t="s">
        <v>615</v>
      </c>
      <c r="V2240" t="s">
        <v>29</v>
      </c>
      <c r="W2240" t="s">
        <v>30</v>
      </c>
      <c r="X2240" t="s">
        <v>616</v>
      </c>
      <c r="Y2240" t="s">
        <v>31</v>
      </c>
      <c r="Z2240" t="s">
        <v>32</v>
      </c>
      <c r="AA2240" t="s">
        <v>33</v>
      </c>
      <c r="AB2240" t="s">
        <v>34</v>
      </c>
      <c r="AC2240" t="s">
        <v>35</v>
      </c>
    </row>
    <row r="2241" spans="1:29" x14ac:dyDescent="0.3">
      <c r="A2241">
        <v>10305</v>
      </c>
      <c r="B2241">
        <v>40</v>
      </c>
      <c r="C2241" s="10">
        <v>51.691882225622059</v>
      </c>
      <c r="D2241">
        <v>57.9</v>
      </c>
      <c r="E2241">
        <v>7</v>
      </c>
      <c r="F2241" t="str" cm="1">
        <f t="array" ref="F2241">_xlfn.IFS(G2241&lt;5000,"Small",AND(G2241&gt;=5000,G2241&lt;=10000),"Medium",G2241&gt;10000,"Large")</f>
        <v>Small</v>
      </c>
      <c r="G2241">
        <v>2316</v>
      </c>
      <c r="H2241" s="10">
        <f t="shared" si="68"/>
        <v>248.3247109751178</v>
      </c>
      <c r="I2241" s="11">
        <f t="shared" si="69"/>
        <v>0.10722137779581943</v>
      </c>
      <c r="J2241" t="s">
        <v>24</v>
      </c>
      <c r="K2241" s="5">
        <v>38273</v>
      </c>
      <c r="L2241">
        <v>4</v>
      </c>
      <c r="M2241">
        <v>10</v>
      </c>
      <c r="N2241">
        <v>2004</v>
      </c>
      <c r="O2241" t="s">
        <v>450</v>
      </c>
      <c r="P2241">
        <v>54</v>
      </c>
      <c r="Q2241" t="s">
        <v>591</v>
      </c>
      <c r="R2241" t="s">
        <v>112</v>
      </c>
      <c r="S2241" t="s">
        <v>636</v>
      </c>
      <c r="T2241" t="s">
        <v>113</v>
      </c>
      <c r="U2241" t="s">
        <v>615</v>
      </c>
      <c r="V2241" t="s">
        <v>114</v>
      </c>
      <c r="W2241" t="s">
        <v>115</v>
      </c>
      <c r="X2241" t="s">
        <v>637</v>
      </c>
      <c r="Y2241" t="s">
        <v>31</v>
      </c>
      <c r="Z2241" t="s">
        <v>32</v>
      </c>
      <c r="AA2241" t="s">
        <v>116</v>
      </c>
      <c r="AB2241" t="s">
        <v>117</v>
      </c>
      <c r="AC2241" t="s">
        <v>35</v>
      </c>
    </row>
    <row r="2242" spans="1:29" x14ac:dyDescent="0.3">
      <c r="A2242">
        <v>10313</v>
      </c>
      <c r="B2242">
        <v>38</v>
      </c>
      <c r="C2242" s="10">
        <v>28.164114597640982</v>
      </c>
      <c r="D2242">
        <v>45.45</v>
      </c>
      <c r="E2242">
        <v>1</v>
      </c>
      <c r="F2242" t="str" cm="1">
        <f t="array" ref="F2242">_xlfn.IFS(G2242&lt;5000,"Small",AND(G2242&gt;=5000,G2242&lt;=10000),"Medium",G2242&gt;10000,"Large")</f>
        <v>Small</v>
      </c>
      <c r="G2242">
        <v>1727.1</v>
      </c>
      <c r="H2242" s="10">
        <f t="shared" si="68"/>
        <v>656.86364528964259</v>
      </c>
      <c r="I2242" s="11">
        <f t="shared" si="69"/>
        <v>0.38032751160305867</v>
      </c>
      <c r="J2242" t="s">
        <v>24</v>
      </c>
      <c r="K2242" s="5">
        <v>38282</v>
      </c>
      <c r="L2242">
        <v>4</v>
      </c>
      <c r="M2242">
        <v>10</v>
      </c>
      <c r="N2242">
        <v>2004</v>
      </c>
      <c r="O2242" t="s">
        <v>450</v>
      </c>
      <c r="P2242">
        <v>54</v>
      </c>
      <c r="Q2242" t="s">
        <v>591</v>
      </c>
      <c r="R2242" t="s">
        <v>205</v>
      </c>
      <c r="S2242" t="s">
        <v>729</v>
      </c>
      <c r="T2242" t="s">
        <v>206</v>
      </c>
      <c r="U2242" t="s">
        <v>615</v>
      </c>
      <c r="V2242" t="s">
        <v>207</v>
      </c>
      <c r="W2242" t="s">
        <v>208</v>
      </c>
      <c r="X2242" t="s">
        <v>730</v>
      </c>
      <c r="Y2242" t="s">
        <v>209</v>
      </c>
      <c r="Z2242" t="s">
        <v>32</v>
      </c>
      <c r="AA2242" t="s">
        <v>210</v>
      </c>
      <c r="AB2242" t="s">
        <v>211</v>
      </c>
      <c r="AC2242" t="s">
        <v>35</v>
      </c>
    </row>
    <row r="2243" spans="1:29" x14ac:dyDescent="0.3">
      <c r="A2243">
        <v>10325</v>
      </c>
      <c r="B2243">
        <v>38</v>
      </c>
      <c r="C2243" s="10">
        <v>79.429249728319746</v>
      </c>
      <c r="D2243">
        <v>100</v>
      </c>
      <c r="E2243">
        <v>3</v>
      </c>
      <c r="F2243" t="str" cm="1">
        <f t="array" ref="F2243">_xlfn.IFS(G2243&lt;5000,"Small",AND(G2243&gt;=5000,G2243&lt;=10000),"Medium",G2243&gt;10000,"Large")</f>
        <v>Medium</v>
      </c>
      <c r="G2243">
        <v>8844.1200000000008</v>
      </c>
      <c r="H2243" s="10">
        <f t="shared" ref="H2243:H2306" si="70">G2243-(B2243*C2243)</f>
        <v>5825.80851032385</v>
      </c>
      <c r="I2243" s="11">
        <f t="shared" ref="I2243:I2306" si="71">H2243/G2243</f>
        <v>0.6587211062631273</v>
      </c>
      <c r="J2243" s="1" t="s">
        <v>24</v>
      </c>
      <c r="K2243" s="5">
        <v>38296</v>
      </c>
      <c r="L2243">
        <v>4</v>
      </c>
      <c r="M2243">
        <v>11</v>
      </c>
      <c r="N2243">
        <v>2004</v>
      </c>
      <c r="O2243" t="s">
        <v>450</v>
      </c>
      <c r="P2243">
        <v>54</v>
      </c>
      <c r="Q2243" t="s">
        <v>591</v>
      </c>
      <c r="R2243" t="s">
        <v>124</v>
      </c>
      <c r="S2243" t="s">
        <v>719</v>
      </c>
      <c r="T2243" t="s">
        <v>125</v>
      </c>
      <c r="U2243" t="s">
        <v>615</v>
      </c>
      <c r="V2243" t="s">
        <v>126</v>
      </c>
      <c r="W2243" t="s">
        <v>615</v>
      </c>
      <c r="X2243" t="s">
        <v>639</v>
      </c>
      <c r="Y2243" t="s">
        <v>73</v>
      </c>
      <c r="Z2243" t="s">
        <v>40</v>
      </c>
      <c r="AA2243" t="s">
        <v>127</v>
      </c>
      <c r="AB2243" t="s">
        <v>128</v>
      </c>
      <c r="AC2243" t="s">
        <v>140</v>
      </c>
    </row>
    <row r="2244" spans="1:29" x14ac:dyDescent="0.3">
      <c r="A2244">
        <v>10335</v>
      </c>
      <c r="B2244">
        <v>40</v>
      </c>
      <c r="C2244" s="10">
        <v>51.204530466208595</v>
      </c>
      <c r="D2244">
        <v>60.6</v>
      </c>
      <c r="E2244">
        <v>3</v>
      </c>
      <c r="F2244" t="str" cm="1">
        <f t="array" ref="F2244">_xlfn.IFS(G2244&lt;5000,"Small",AND(G2244&gt;=5000,G2244&lt;=10000),"Medium",G2244&gt;10000,"Large")</f>
        <v>Small</v>
      </c>
      <c r="G2244">
        <v>2424</v>
      </c>
      <c r="H2244" s="10">
        <f t="shared" si="70"/>
        <v>375.81878135165607</v>
      </c>
      <c r="I2244" s="11">
        <f t="shared" si="71"/>
        <v>0.15504075138269641</v>
      </c>
      <c r="J2244" t="s">
        <v>24</v>
      </c>
      <c r="K2244" s="5">
        <v>38310</v>
      </c>
      <c r="L2244">
        <v>4</v>
      </c>
      <c r="M2244">
        <v>11</v>
      </c>
      <c r="N2244">
        <v>2004</v>
      </c>
      <c r="O2244" t="s">
        <v>450</v>
      </c>
      <c r="P2244">
        <v>54</v>
      </c>
      <c r="Q2244" t="s">
        <v>591</v>
      </c>
      <c r="R2244" t="s">
        <v>246</v>
      </c>
      <c r="S2244" t="s">
        <v>661</v>
      </c>
      <c r="T2244" t="s">
        <v>247</v>
      </c>
      <c r="U2244" t="s">
        <v>615</v>
      </c>
      <c r="V2244" t="s">
        <v>248</v>
      </c>
      <c r="W2244" t="s">
        <v>53</v>
      </c>
      <c r="X2244" t="s">
        <v>634</v>
      </c>
      <c r="Y2244" t="s">
        <v>31</v>
      </c>
      <c r="Z2244" t="s">
        <v>32</v>
      </c>
      <c r="AA2244" t="s">
        <v>249</v>
      </c>
      <c r="AB2244" t="s">
        <v>250</v>
      </c>
      <c r="AC2244" t="s">
        <v>35</v>
      </c>
    </row>
    <row r="2245" spans="1:29" x14ac:dyDescent="0.3">
      <c r="A2245">
        <v>10349</v>
      </c>
      <c r="B2245">
        <v>33</v>
      </c>
      <c r="C2245" s="10">
        <v>30.205486351560019</v>
      </c>
      <c r="D2245">
        <v>46.53</v>
      </c>
      <c r="E2245">
        <v>1</v>
      </c>
      <c r="F2245" t="str" cm="1">
        <f t="array" ref="F2245">_xlfn.IFS(G2245&lt;5000,"Small",AND(G2245&gt;=5000,G2245&lt;=10000),"Medium",G2245&gt;10000,"Large")</f>
        <v>Small</v>
      </c>
      <c r="G2245">
        <v>1535.49</v>
      </c>
      <c r="H2245" s="10">
        <f t="shared" si="70"/>
        <v>538.70895039851939</v>
      </c>
      <c r="I2245" s="11">
        <f t="shared" si="71"/>
        <v>0.35083846224887127</v>
      </c>
      <c r="J2245" s="1" t="s">
        <v>24</v>
      </c>
      <c r="K2245" s="5">
        <v>38322</v>
      </c>
      <c r="L2245">
        <v>4</v>
      </c>
      <c r="M2245">
        <v>12</v>
      </c>
      <c r="N2245">
        <v>2004</v>
      </c>
      <c r="O2245" t="s">
        <v>450</v>
      </c>
      <c r="P2245">
        <v>54</v>
      </c>
      <c r="Q2245" t="s">
        <v>591</v>
      </c>
      <c r="R2245" t="s">
        <v>425</v>
      </c>
      <c r="S2245" t="s">
        <v>692</v>
      </c>
      <c r="T2245" t="s">
        <v>426</v>
      </c>
      <c r="U2245" t="s">
        <v>427</v>
      </c>
      <c r="V2245" t="s">
        <v>29</v>
      </c>
      <c r="W2245" t="s">
        <v>30</v>
      </c>
      <c r="X2245" t="s">
        <v>616</v>
      </c>
      <c r="Y2245" t="s">
        <v>31</v>
      </c>
      <c r="Z2245" t="s">
        <v>32</v>
      </c>
      <c r="AA2245" t="s">
        <v>54</v>
      </c>
      <c r="AB2245" t="s">
        <v>428</v>
      </c>
      <c r="AC2245" t="s">
        <v>35</v>
      </c>
    </row>
    <row r="2246" spans="1:29" x14ac:dyDescent="0.3">
      <c r="A2246">
        <v>10359</v>
      </c>
      <c r="B2246">
        <v>36</v>
      </c>
      <c r="C2246" s="10">
        <v>75.272634928804877</v>
      </c>
      <c r="D2246">
        <v>100</v>
      </c>
      <c r="E2246">
        <v>3</v>
      </c>
      <c r="F2246" t="str" cm="1">
        <f t="array" ref="F2246">_xlfn.IFS(G2246&lt;5000,"Small",AND(G2246&gt;=5000,G2246&lt;=10000),"Medium",G2246&gt;10000,"Large")</f>
        <v>Medium</v>
      </c>
      <c r="G2246">
        <v>6358.68</v>
      </c>
      <c r="H2246" s="10">
        <f t="shared" si="70"/>
        <v>3648.8651425630246</v>
      </c>
      <c r="I2246" s="11">
        <f t="shared" si="71"/>
        <v>0.57384003324007882</v>
      </c>
      <c r="J2246" t="s">
        <v>24</v>
      </c>
      <c r="K2246" s="5">
        <v>38336</v>
      </c>
      <c r="L2246">
        <v>4</v>
      </c>
      <c r="M2246">
        <v>12</v>
      </c>
      <c r="N2246">
        <v>2004</v>
      </c>
      <c r="O2246" t="s">
        <v>450</v>
      </c>
      <c r="P2246">
        <v>54</v>
      </c>
      <c r="Q2246" t="s">
        <v>591</v>
      </c>
      <c r="R2246" t="s">
        <v>36</v>
      </c>
      <c r="S2246" t="s">
        <v>713</v>
      </c>
      <c r="T2246" t="s">
        <v>37</v>
      </c>
      <c r="U2246" t="s">
        <v>615</v>
      </c>
      <c r="V2246" t="s">
        <v>38</v>
      </c>
      <c r="W2246" t="s">
        <v>615</v>
      </c>
      <c r="X2246" t="s">
        <v>617</v>
      </c>
      <c r="Y2246" t="s">
        <v>39</v>
      </c>
      <c r="Z2246" t="s">
        <v>40</v>
      </c>
      <c r="AA2246" t="s">
        <v>41</v>
      </c>
      <c r="AB2246" t="s">
        <v>42</v>
      </c>
      <c r="AC2246" t="s">
        <v>49</v>
      </c>
    </row>
    <row r="2247" spans="1:29" x14ac:dyDescent="0.3">
      <c r="A2247">
        <v>10371</v>
      </c>
      <c r="B2247">
        <v>20</v>
      </c>
      <c r="C2247" s="10">
        <v>54.960920511868999</v>
      </c>
      <c r="D2247">
        <v>66.47</v>
      </c>
      <c r="E2247">
        <v>2</v>
      </c>
      <c r="F2247" t="str" cm="1">
        <f t="array" ref="F2247">_xlfn.IFS(G2247&lt;5000,"Small",AND(G2247&gt;=5000,G2247&lt;=10000),"Medium",G2247&gt;10000,"Large")</f>
        <v>Small</v>
      </c>
      <c r="G2247">
        <v>1329.4</v>
      </c>
      <c r="H2247" s="10">
        <f t="shared" si="70"/>
        <v>230.18158976262021</v>
      </c>
      <c r="I2247" s="11">
        <f t="shared" si="71"/>
        <v>0.17314697590087272</v>
      </c>
      <c r="J2247" t="s">
        <v>24</v>
      </c>
      <c r="K2247" s="5">
        <v>38375</v>
      </c>
      <c r="L2247">
        <v>1</v>
      </c>
      <c r="M2247">
        <v>1</v>
      </c>
      <c r="N2247">
        <v>2005</v>
      </c>
      <c r="O2247" t="s">
        <v>450</v>
      </c>
      <c r="P2247">
        <v>54</v>
      </c>
      <c r="Q2247" t="s">
        <v>591</v>
      </c>
      <c r="R2247" t="s">
        <v>246</v>
      </c>
      <c r="S2247" t="s">
        <v>661</v>
      </c>
      <c r="T2247" t="s">
        <v>247</v>
      </c>
      <c r="U2247" t="s">
        <v>615</v>
      </c>
      <c r="V2247" t="s">
        <v>248</v>
      </c>
      <c r="W2247" t="s">
        <v>53</v>
      </c>
      <c r="X2247" t="s">
        <v>634</v>
      </c>
      <c r="Y2247" t="s">
        <v>31</v>
      </c>
      <c r="Z2247" t="s">
        <v>32</v>
      </c>
      <c r="AA2247" t="s">
        <v>249</v>
      </c>
      <c r="AB2247" t="s">
        <v>250</v>
      </c>
      <c r="AC2247" t="s">
        <v>35</v>
      </c>
    </row>
    <row r="2248" spans="1:29" x14ac:dyDescent="0.3">
      <c r="A2248">
        <v>10383</v>
      </c>
      <c r="B2248">
        <v>32</v>
      </c>
      <c r="C2248" s="10">
        <v>46.088061896609041</v>
      </c>
      <c r="D2248">
        <v>53.18</v>
      </c>
      <c r="E2248">
        <v>5</v>
      </c>
      <c r="F2248" t="str" cm="1">
        <f t="array" ref="F2248">_xlfn.IFS(G2248&lt;5000,"Small",AND(G2248&gt;=5000,G2248&lt;=10000),"Medium",G2248&gt;10000,"Large")</f>
        <v>Small</v>
      </c>
      <c r="G2248">
        <v>1701.76</v>
      </c>
      <c r="H2248" s="10">
        <f t="shared" si="70"/>
        <v>226.94201930851068</v>
      </c>
      <c r="I2248" s="11">
        <f t="shared" si="71"/>
        <v>0.13335724150791572</v>
      </c>
      <c r="J2248" t="s">
        <v>24</v>
      </c>
      <c r="K2248" s="5">
        <v>38405</v>
      </c>
      <c r="L2248">
        <v>1</v>
      </c>
      <c r="M2248">
        <v>2</v>
      </c>
      <c r="N2248">
        <v>2005</v>
      </c>
      <c r="O2248" t="s">
        <v>450</v>
      </c>
      <c r="P2248">
        <v>54</v>
      </c>
      <c r="Q2248" t="s">
        <v>591</v>
      </c>
      <c r="R2248" t="s">
        <v>161</v>
      </c>
      <c r="S2248" t="s">
        <v>723</v>
      </c>
      <c r="T2248" t="s">
        <v>162</v>
      </c>
      <c r="U2248" t="s">
        <v>615</v>
      </c>
      <c r="V2248" t="s">
        <v>163</v>
      </c>
      <c r="W2248" t="s">
        <v>615</v>
      </c>
      <c r="X2248" t="s">
        <v>646</v>
      </c>
      <c r="Y2248" t="s">
        <v>164</v>
      </c>
      <c r="Z2248" t="s">
        <v>40</v>
      </c>
      <c r="AA2248" t="s">
        <v>165</v>
      </c>
      <c r="AB2248" t="s">
        <v>166</v>
      </c>
      <c r="AC2248" t="s">
        <v>35</v>
      </c>
    </row>
    <row r="2249" spans="1:29" x14ac:dyDescent="0.3">
      <c r="A2249">
        <v>10394</v>
      </c>
      <c r="B2249">
        <v>36</v>
      </c>
      <c r="C2249" s="10">
        <v>43.219668409540766</v>
      </c>
      <c r="D2249">
        <v>62.77</v>
      </c>
      <c r="E2249">
        <v>3</v>
      </c>
      <c r="F2249" t="str" cm="1">
        <f t="array" ref="F2249">_xlfn.IFS(G2249&lt;5000,"Small",AND(G2249&gt;=5000,G2249&lt;=10000),"Medium",G2249&gt;10000,"Large")</f>
        <v>Small</v>
      </c>
      <c r="G2249">
        <v>2259.7199999999998</v>
      </c>
      <c r="H2249" s="10">
        <f t="shared" si="70"/>
        <v>703.81193725653225</v>
      </c>
      <c r="I2249" s="11">
        <f t="shared" si="71"/>
        <v>0.31145979911517013</v>
      </c>
      <c r="J2249" t="s">
        <v>24</v>
      </c>
      <c r="K2249" s="5">
        <v>38426</v>
      </c>
      <c r="L2249">
        <v>1</v>
      </c>
      <c r="M2249">
        <v>3</v>
      </c>
      <c r="N2249">
        <v>2005</v>
      </c>
      <c r="O2249" t="s">
        <v>450</v>
      </c>
      <c r="P2249">
        <v>54</v>
      </c>
      <c r="Q2249" t="s">
        <v>591</v>
      </c>
      <c r="R2249" t="s">
        <v>161</v>
      </c>
      <c r="S2249" t="s">
        <v>723</v>
      </c>
      <c r="T2249" t="s">
        <v>162</v>
      </c>
      <c r="U2249" t="s">
        <v>615</v>
      </c>
      <c r="V2249" t="s">
        <v>163</v>
      </c>
      <c r="W2249" t="s">
        <v>615</v>
      </c>
      <c r="X2249" t="s">
        <v>646</v>
      </c>
      <c r="Y2249" t="s">
        <v>164</v>
      </c>
      <c r="Z2249" t="s">
        <v>40</v>
      </c>
      <c r="AA2249" t="s">
        <v>165</v>
      </c>
      <c r="AB2249" t="s">
        <v>166</v>
      </c>
      <c r="AC2249" t="s">
        <v>35</v>
      </c>
    </row>
    <row r="2250" spans="1:29" x14ac:dyDescent="0.3">
      <c r="A2250">
        <v>10412</v>
      </c>
      <c r="B2250">
        <v>19</v>
      </c>
      <c r="C2250" s="10">
        <v>32.394266595656696</v>
      </c>
      <c r="D2250">
        <v>48.7</v>
      </c>
      <c r="E2250">
        <v>7</v>
      </c>
      <c r="F2250" t="str" cm="1">
        <f t="array" ref="F2250">_xlfn.IFS(G2250&lt;5000,"Small",AND(G2250&gt;=5000,G2250&lt;=10000),"Medium",G2250&gt;10000,"Large")</f>
        <v>Small</v>
      </c>
      <c r="G2250">
        <v>925.3</v>
      </c>
      <c r="H2250" s="10">
        <f t="shared" si="70"/>
        <v>309.8089346825227</v>
      </c>
      <c r="I2250" s="11">
        <f t="shared" si="71"/>
        <v>0.3348199877688563</v>
      </c>
      <c r="J2250" s="1" t="s">
        <v>24</v>
      </c>
      <c r="K2250" s="5">
        <v>38475</v>
      </c>
      <c r="L2250">
        <v>2</v>
      </c>
      <c r="M2250">
        <v>5</v>
      </c>
      <c r="N2250">
        <v>2005</v>
      </c>
      <c r="O2250" t="s">
        <v>450</v>
      </c>
      <c r="P2250">
        <v>54</v>
      </c>
      <c r="Q2250" t="s">
        <v>591</v>
      </c>
      <c r="R2250" t="s">
        <v>161</v>
      </c>
      <c r="S2250" t="s">
        <v>723</v>
      </c>
      <c r="T2250" t="s">
        <v>162</v>
      </c>
      <c r="U2250" t="s">
        <v>615</v>
      </c>
      <c r="V2250" t="s">
        <v>163</v>
      </c>
      <c r="W2250" t="s">
        <v>615</v>
      </c>
      <c r="X2250" t="s">
        <v>646</v>
      </c>
      <c r="Y2250" t="s">
        <v>164</v>
      </c>
      <c r="Z2250" t="s">
        <v>40</v>
      </c>
      <c r="AA2250" t="s">
        <v>165</v>
      </c>
      <c r="AB2250" t="s">
        <v>166</v>
      </c>
      <c r="AC2250" t="s">
        <v>35</v>
      </c>
    </row>
    <row r="2251" spans="1:29" x14ac:dyDescent="0.3">
      <c r="A2251">
        <v>10425</v>
      </c>
      <c r="B2251">
        <v>11</v>
      </c>
      <c r="C2251" s="10">
        <v>30.854949958276709</v>
      </c>
      <c r="D2251">
        <v>43.83</v>
      </c>
      <c r="E2251">
        <v>6</v>
      </c>
      <c r="F2251" t="str" cm="1">
        <f t="array" ref="F2251">_xlfn.IFS(G2251&lt;5000,"Small",AND(G2251&gt;=5000,G2251&lt;=10000),"Medium",G2251&gt;10000,"Large")</f>
        <v>Small</v>
      </c>
      <c r="G2251">
        <v>482.13</v>
      </c>
      <c r="H2251" s="10">
        <f t="shared" si="70"/>
        <v>142.72555045895621</v>
      </c>
      <c r="I2251" s="11">
        <f t="shared" si="71"/>
        <v>0.29603125808175429</v>
      </c>
      <c r="J2251" t="s">
        <v>271</v>
      </c>
      <c r="K2251" s="5">
        <v>38503</v>
      </c>
      <c r="L2251">
        <v>2</v>
      </c>
      <c r="M2251">
        <v>5</v>
      </c>
      <c r="N2251">
        <v>2005</v>
      </c>
      <c r="O2251" t="s">
        <v>450</v>
      </c>
      <c r="P2251">
        <v>54</v>
      </c>
      <c r="Q2251" t="s">
        <v>591</v>
      </c>
      <c r="R2251" t="s">
        <v>107</v>
      </c>
      <c r="S2251" t="s">
        <v>717</v>
      </c>
      <c r="T2251" t="s">
        <v>108</v>
      </c>
      <c r="U2251" t="s">
        <v>615</v>
      </c>
      <c r="V2251" t="s">
        <v>109</v>
      </c>
      <c r="W2251" t="s">
        <v>615</v>
      </c>
      <c r="X2251" t="s">
        <v>635</v>
      </c>
      <c r="Y2251" t="s">
        <v>39</v>
      </c>
      <c r="Z2251" t="s">
        <v>40</v>
      </c>
      <c r="AA2251" t="s">
        <v>110</v>
      </c>
      <c r="AB2251" t="s">
        <v>111</v>
      </c>
      <c r="AC2251" t="s">
        <v>35</v>
      </c>
    </row>
    <row r="2252" spans="1:29" x14ac:dyDescent="0.3">
      <c r="A2252">
        <v>10104</v>
      </c>
      <c r="B2252">
        <v>49</v>
      </c>
      <c r="C2252" s="10">
        <v>54.945427585271766</v>
      </c>
      <c r="D2252">
        <v>65.87</v>
      </c>
      <c r="E2252">
        <v>4</v>
      </c>
      <c r="F2252" t="str" cm="1">
        <f t="array" ref="F2252">_xlfn.IFS(G2252&lt;5000,"Small",AND(G2252&gt;=5000,G2252&lt;=10000),"Medium",G2252&gt;10000,"Large")</f>
        <v>Small</v>
      </c>
      <c r="G2252">
        <v>3227.63</v>
      </c>
      <c r="H2252" s="10">
        <f t="shared" si="70"/>
        <v>535.30404832168369</v>
      </c>
      <c r="I2252" s="11">
        <f t="shared" si="71"/>
        <v>0.16585049969224591</v>
      </c>
      <c r="J2252" t="s">
        <v>24</v>
      </c>
      <c r="K2252" s="5">
        <v>37652</v>
      </c>
      <c r="L2252">
        <v>1</v>
      </c>
      <c r="M2252">
        <v>1</v>
      </c>
      <c r="N2252">
        <v>2003</v>
      </c>
      <c r="O2252" t="s">
        <v>544</v>
      </c>
      <c r="P2252">
        <v>62</v>
      </c>
      <c r="Q2252" t="s">
        <v>592</v>
      </c>
      <c r="R2252" t="s">
        <v>161</v>
      </c>
      <c r="S2252" t="s">
        <v>723</v>
      </c>
      <c r="T2252" t="s">
        <v>162</v>
      </c>
      <c r="U2252" t="s">
        <v>615</v>
      </c>
      <c r="V2252" t="s">
        <v>163</v>
      </c>
      <c r="W2252" t="s">
        <v>615</v>
      </c>
      <c r="X2252" t="s">
        <v>646</v>
      </c>
      <c r="Y2252" t="s">
        <v>164</v>
      </c>
      <c r="Z2252" t="s">
        <v>40</v>
      </c>
      <c r="AA2252" t="s">
        <v>165</v>
      </c>
      <c r="AB2252" t="s">
        <v>166</v>
      </c>
      <c r="AC2252" t="s">
        <v>49</v>
      </c>
    </row>
    <row r="2253" spans="1:29" x14ac:dyDescent="0.3">
      <c r="A2253">
        <v>10116</v>
      </c>
      <c r="B2253">
        <v>27</v>
      </c>
      <c r="C2253" s="10">
        <v>49.520773645333804</v>
      </c>
      <c r="D2253">
        <v>63.38</v>
      </c>
      <c r="E2253">
        <v>1</v>
      </c>
      <c r="F2253" t="str" cm="1">
        <f t="array" ref="F2253">_xlfn.IFS(G2253&lt;5000,"Small",AND(G2253&gt;=5000,G2253&lt;=10000),"Medium",G2253&gt;10000,"Large")</f>
        <v>Small</v>
      </c>
      <c r="G2253">
        <v>1711.26</v>
      </c>
      <c r="H2253" s="10">
        <f t="shared" si="70"/>
        <v>374.19911157598722</v>
      </c>
      <c r="I2253" s="11">
        <f t="shared" si="71"/>
        <v>0.21866876545702418</v>
      </c>
      <c r="J2253" s="1" t="s">
        <v>24</v>
      </c>
      <c r="K2253" s="5">
        <v>37722</v>
      </c>
      <c r="L2253">
        <v>2</v>
      </c>
      <c r="M2253">
        <v>4</v>
      </c>
      <c r="N2253">
        <v>2003</v>
      </c>
      <c r="O2253" t="s">
        <v>544</v>
      </c>
      <c r="P2253">
        <v>62</v>
      </c>
      <c r="Q2253" t="s">
        <v>592</v>
      </c>
      <c r="R2253" t="s">
        <v>517</v>
      </c>
      <c r="S2253" t="s">
        <v>764</v>
      </c>
      <c r="T2253" t="s">
        <v>518</v>
      </c>
      <c r="U2253" t="s">
        <v>615</v>
      </c>
      <c r="V2253" t="s">
        <v>519</v>
      </c>
      <c r="W2253" t="s">
        <v>615</v>
      </c>
      <c r="X2253" t="s">
        <v>520</v>
      </c>
      <c r="Y2253" t="s">
        <v>333</v>
      </c>
      <c r="Z2253" t="s">
        <v>40</v>
      </c>
      <c r="AA2253" t="s">
        <v>521</v>
      </c>
      <c r="AB2253" t="s">
        <v>522</v>
      </c>
      <c r="AC2253" t="s">
        <v>35</v>
      </c>
    </row>
    <row r="2254" spans="1:29" x14ac:dyDescent="0.3">
      <c r="A2254">
        <v>10127</v>
      </c>
      <c r="B2254">
        <v>29</v>
      </c>
      <c r="C2254" s="10">
        <v>60.439938052215368</v>
      </c>
      <c r="D2254">
        <v>70.84</v>
      </c>
      <c r="E2254">
        <v>6</v>
      </c>
      <c r="F2254" t="str" cm="1">
        <f t="array" ref="F2254">_xlfn.IFS(G2254&lt;5000,"Small",AND(G2254&gt;=5000,G2254&lt;=10000),"Medium",G2254&gt;10000,"Large")</f>
        <v>Small</v>
      </c>
      <c r="G2254">
        <v>2054.36</v>
      </c>
      <c r="H2254" s="10">
        <f t="shared" si="70"/>
        <v>301.60179648575445</v>
      </c>
      <c r="I2254" s="11">
        <f t="shared" si="71"/>
        <v>0.1468105865017594</v>
      </c>
      <c r="J2254" s="1" t="s">
        <v>24</v>
      </c>
      <c r="K2254" s="5">
        <v>37775</v>
      </c>
      <c r="L2254">
        <v>2</v>
      </c>
      <c r="M2254">
        <v>6</v>
      </c>
      <c r="N2254">
        <v>2003</v>
      </c>
      <c r="O2254" t="s">
        <v>544</v>
      </c>
      <c r="P2254">
        <v>62</v>
      </c>
      <c r="Q2254" t="s">
        <v>592</v>
      </c>
      <c r="R2254" t="s">
        <v>425</v>
      </c>
      <c r="S2254" t="s">
        <v>692</v>
      </c>
      <c r="T2254" t="s">
        <v>426</v>
      </c>
      <c r="U2254" t="s">
        <v>427</v>
      </c>
      <c r="V2254" t="s">
        <v>29</v>
      </c>
      <c r="W2254" t="s">
        <v>30</v>
      </c>
      <c r="X2254" t="s">
        <v>616</v>
      </c>
      <c r="Y2254" t="s">
        <v>31</v>
      </c>
      <c r="Z2254" t="s">
        <v>32</v>
      </c>
      <c r="AA2254" t="s">
        <v>54</v>
      </c>
      <c r="AB2254" t="s">
        <v>428</v>
      </c>
      <c r="AC2254" t="s">
        <v>35</v>
      </c>
    </row>
    <row r="2255" spans="1:29" x14ac:dyDescent="0.3">
      <c r="A2255">
        <v>10142</v>
      </c>
      <c r="B2255">
        <v>42</v>
      </c>
      <c r="C2255" s="10">
        <v>61.471240919144641</v>
      </c>
      <c r="D2255">
        <v>74.569999999999993</v>
      </c>
      <c r="E2255">
        <v>16</v>
      </c>
      <c r="F2255" t="str" cm="1">
        <f t="array" ref="F2255">_xlfn.IFS(G2255&lt;5000,"Small",AND(G2255&gt;=5000,G2255&lt;=10000),"Medium",G2255&gt;10000,"Large")</f>
        <v>Small</v>
      </c>
      <c r="G2255">
        <v>3131.94</v>
      </c>
      <c r="H2255" s="10">
        <f t="shared" si="70"/>
        <v>550.1478813959252</v>
      </c>
      <c r="I2255" s="11">
        <f t="shared" si="71"/>
        <v>0.17565722248699694</v>
      </c>
      <c r="J2255" s="1" t="s">
        <v>24</v>
      </c>
      <c r="K2255" s="5">
        <v>37841</v>
      </c>
      <c r="L2255">
        <v>3</v>
      </c>
      <c r="M2255">
        <v>8</v>
      </c>
      <c r="N2255">
        <v>2003</v>
      </c>
      <c r="O2255" t="s">
        <v>544</v>
      </c>
      <c r="P2255">
        <v>62</v>
      </c>
      <c r="Q2255" t="s">
        <v>592</v>
      </c>
      <c r="R2255" t="s">
        <v>246</v>
      </c>
      <c r="S2255" t="s">
        <v>661</v>
      </c>
      <c r="T2255" t="s">
        <v>247</v>
      </c>
      <c r="U2255" t="s">
        <v>615</v>
      </c>
      <c r="V2255" t="s">
        <v>248</v>
      </c>
      <c r="W2255" t="s">
        <v>53</v>
      </c>
      <c r="X2255" t="s">
        <v>634</v>
      </c>
      <c r="Y2255" t="s">
        <v>31</v>
      </c>
      <c r="Z2255" t="s">
        <v>32</v>
      </c>
      <c r="AA2255" t="s">
        <v>249</v>
      </c>
      <c r="AB2255" t="s">
        <v>250</v>
      </c>
      <c r="AC2255" t="s">
        <v>49</v>
      </c>
    </row>
    <row r="2256" spans="1:29" x14ac:dyDescent="0.3">
      <c r="A2256">
        <v>10152</v>
      </c>
      <c r="B2256">
        <v>33</v>
      </c>
      <c r="C2256" s="10">
        <v>32.366188316455748</v>
      </c>
      <c r="D2256">
        <v>50.95</v>
      </c>
      <c r="E2256">
        <v>2</v>
      </c>
      <c r="F2256" t="str" cm="1">
        <f t="array" ref="F2256">_xlfn.IFS(G2256&lt;5000,"Small",AND(G2256&gt;=5000,G2256&lt;=10000),"Medium",G2256&gt;10000,"Large")</f>
        <v>Small</v>
      </c>
      <c r="G2256">
        <v>1681.35</v>
      </c>
      <c r="H2256" s="10">
        <f t="shared" si="70"/>
        <v>613.26578555696028</v>
      </c>
      <c r="I2256" s="11">
        <f t="shared" si="71"/>
        <v>0.36474605855827774</v>
      </c>
      <c r="J2256" t="s">
        <v>24</v>
      </c>
      <c r="K2256" s="5">
        <v>37889</v>
      </c>
      <c r="L2256">
        <v>3</v>
      </c>
      <c r="M2256">
        <v>9</v>
      </c>
      <c r="N2256">
        <v>2003</v>
      </c>
      <c r="O2256" t="s">
        <v>544</v>
      </c>
      <c r="P2256">
        <v>62</v>
      </c>
      <c r="Q2256" t="s">
        <v>592</v>
      </c>
      <c r="R2256" t="s">
        <v>189</v>
      </c>
      <c r="S2256" t="s">
        <v>727</v>
      </c>
      <c r="T2256" t="s">
        <v>190</v>
      </c>
      <c r="U2256" t="s">
        <v>615</v>
      </c>
      <c r="V2256" t="s">
        <v>191</v>
      </c>
      <c r="W2256" t="s">
        <v>192</v>
      </c>
      <c r="X2256" t="s">
        <v>651</v>
      </c>
      <c r="Y2256" t="s">
        <v>88</v>
      </c>
      <c r="Z2256" t="s">
        <v>89</v>
      </c>
      <c r="AA2256" t="s">
        <v>193</v>
      </c>
      <c r="AB2256" t="s">
        <v>194</v>
      </c>
      <c r="AC2256" t="s">
        <v>35</v>
      </c>
    </row>
    <row r="2257" spans="1:29" x14ac:dyDescent="0.3">
      <c r="A2257">
        <v>10165</v>
      </c>
      <c r="B2257">
        <v>44</v>
      </c>
      <c r="C2257" s="10">
        <v>38.746018617773053</v>
      </c>
      <c r="D2257">
        <v>53.44</v>
      </c>
      <c r="E2257">
        <v>7</v>
      </c>
      <c r="F2257" t="str" cm="1">
        <f t="array" ref="F2257">_xlfn.IFS(G2257&lt;5000,"Small",AND(G2257&gt;=5000,G2257&lt;=10000),"Medium",G2257&gt;10000,"Large")</f>
        <v>Small</v>
      </c>
      <c r="G2257">
        <v>2351.36</v>
      </c>
      <c r="H2257" s="10">
        <f t="shared" si="70"/>
        <v>646.53518081798575</v>
      </c>
      <c r="I2257" s="11">
        <f t="shared" si="71"/>
        <v>0.27496222646382762</v>
      </c>
      <c r="J2257" t="s">
        <v>24</v>
      </c>
      <c r="K2257" s="5">
        <v>37916</v>
      </c>
      <c r="L2257">
        <v>4</v>
      </c>
      <c r="M2257">
        <v>10</v>
      </c>
      <c r="N2257">
        <v>2003</v>
      </c>
      <c r="O2257" t="s">
        <v>544</v>
      </c>
      <c r="P2257">
        <v>62</v>
      </c>
      <c r="Q2257" t="s">
        <v>592</v>
      </c>
      <c r="R2257" t="s">
        <v>179</v>
      </c>
      <c r="S2257" s="2" t="s">
        <v>648</v>
      </c>
      <c r="T2257" t="s">
        <v>180</v>
      </c>
      <c r="U2257" t="s">
        <v>615</v>
      </c>
      <c r="V2257" t="s">
        <v>181</v>
      </c>
      <c r="W2257" t="s">
        <v>615</v>
      </c>
      <c r="X2257" t="s">
        <v>649</v>
      </c>
      <c r="Y2257" t="s">
        <v>181</v>
      </c>
      <c r="Z2257" t="s">
        <v>182</v>
      </c>
      <c r="AA2257" t="s">
        <v>183</v>
      </c>
      <c r="AB2257" t="s">
        <v>184</v>
      </c>
      <c r="AC2257" t="s">
        <v>35</v>
      </c>
    </row>
    <row r="2258" spans="1:29" x14ac:dyDescent="0.3">
      <c r="A2258">
        <v>10176</v>
      </c>
      <c r="B2258">
        <v>22</v>
      </c>
      <c r="C2258" s="10">
        <v>43.343344351931243</v>
      </c>
      <c r="D2258">
        <v>64</v>
      </c>
      <c r="E2258">
        <v>6</v>
      </c>
      <c r="F2258" t="str" cm="1">
        <f t="array" ref="F2258">_xlfn.IFS(G2258&lt;5000,"Small",AND(G2258&gt;=5000,G2258&lt;=10000),"Medium",G2258&gt;10000,"Large")</f>
        <v>Small</v>
      </c>
      <c r="G2258">
        <v>1408</v>
      </c>
      <c r="H2258" s="10">
        <f t="shared" si="70"/>
        <v>454.4464242575126</v>
      </c>
      <c r="I2258" s="11">
        <f t="shared" si="71"/>
        <v>0.32276024450107427</v>
      </c>
      <c r="J2258" s="1" t="s">
        <v>24</v>
      </c>
      <c r="K2258" s="5">
        <v>37931</v>
      </c>
      <c r="L2258">
        <v>4</v>
      </c>
      <c r="M2258">
        <v>11</v>
      </c>
      <c r="N2258">
        <v>2003</v>
      </c>
      <c r="O2258" t="s">
        <v>544</v>
      </c>
      <c r="P2258">
        <v>62</v>
      </c>
      <c r="Q2258" t="s">
        <v>592</v>
      </c>
      <c r="R2258" t="s">
        <v>403</v>
      </c>
      <c r="S2258" t="s">
        <v>756</v>
      </c>
      <c r="T2258" t="s">
        <v>404</v>
      </c>
      <c r="U2258" t="s">
        <v>615</v>
      </c>
      <c r="V2258" t="s">
        <v>405</v>
      </c>
      <c r="W2258" t="s">
        <v>615</v>
      </c>
      <c r="X2258" t="s">
        <v>689</v>
      </c>
      <c r="Y2258" t="s">
        <v>235</v>
      </c>
      <c r="Z2258" t="s">
        <v>40</v>
      </c>
      <c r="AA2258" t="s">
        <v>406</v>
      </c>
      <c r="AB2258" t="s">
        <v>407</v>
      </c>
      <c r="AC2258" t="s">
        <v>35</v>
      </c>
    </row>
    <row r="2259" spans="1:29" x14ac:dyDescent="0.3">
      <c r="A2259">
        <v>10184</v>
      </c>
      <c r="B2259">
        <v>48</v>
      </c>
      <c r="C2259" s="10">
        <v>36.445661341434935</v>
      </c>
      <c r="D2259">
        <v>50.95</v>
      </c>
      <c r="E2259">
        <v>1</v>
      </c>
      <c r="F2259" t="str" cm="1">
        <f t="array" ref="F2259">_xlfn.IFS(G2259&lt;5000,"Small",AND(G2259&gt;=5000,G2259&lt;=10000),"Medium",G2259&gt;10000,"Large")</f>
        <v>Small</v>
      </c>
      <c r="G2259">
        <v>2445.6</v>
      </c>
      <c r="H2259" s="10">
        <f t="shared" si="70"/>
        <v>696.20825561112315</v>
      </c>
      <c r="I2259" s="11">
        <f t="shared" si="71"/>
        <v>0.28467789320049197</v>
      </c>
      <c r="J2259" t="s">
        <v>24</v>
      </c>
      <c r="K2259" s="5">
        <v>37939</v>
      </c>
      <c r="L2259">
        <v>4</v>
      </c>
      <c r="M2259">
        <v>11</v>
      </c>
      <c r="N2259">
        <v>2003</v>
      </c>
      <c r="O2259" t="s">
        <v>544</v>
      </c>
      <c r="P2259">
        <v>62</v>
      </c>
      <c r="Q2259" t="s">
        <v>592</v>
      </c>
      <c r="R2259" t="s">
        <v>466</v>
      </c>
      <c r="S2259" t="s">
        <v>759</v>
      </c>
      <c r="T2259" t="s">
        <v>467</v>
      </c>
      <c r="U2259" t="s">
        <v>615</v>
      </c>
      <c r="V2259" t="s">
        <v>468</v>
      </c>
      <c r="W2259" t="s">
        <v>615</v>
      </c>
      <c r="X2259" t="s">
        <v>700</v>
      </c>
      <c r="Y2259" t="s">
        <v>164</v>
      </c>
      <c r="Z2259" t="s">
        <v>40</v>
      </c>
      <c r="AA2259" t="s">
        <v>469</v>
      </c>
      <c r="AB2259" t="s">
        <v>470</v>
      </c>
      <c r="AC2259" t="s">
        <v>35</v>
      </c>
    </row>
    <row r="2260" spans="1:29" x14ac:dyDescent="0.3">
      <c r="A2260">
        <v>10195</v>
      </c>
      <c r="B2260">
        <v>33</v>
      </c>
      <c r="C2260" s="10">
        <v>37.396844356788655</v>
      </c>
      <c r="D2260">
        <v>54.68</v>
      </c>
      <c r="E2260">
        <v>1</v>
      </c>
      <c r="F2260" t="str" cm="1">
        <f t="array" ref="F2260">_xlfn.IFS(G2260&lt;5000,"Small",AND(G2260&gt;=5000,G2260&lt;=10000),"Medium",G2260&gt;10000,"Large")</f>
        <v>Small</v>
      </c>
      <c r="G2260">
        <v>1804.44</v>
      </c>
      <c r="H2260" s="10">
        <f t="shared" si="70"/>
        <v>570.34413622597435</v>
      </c>
      <c r="I2260" s="11">
        <f t="shared" si="71"/>
        <v>0.31607819391388703</v>
      </c>
      <c r="J2260" t="s">
        <v>24</v>
      </c>
      <c r="K2260" s="5">
        <v>37950</v>
      </c>
      <c r="L2260">
        <v>4</v>
      </c>
      <c r="M2260">
        <v>11</v>
      </c>
      <c r="N2260">
        <v>2003</v>
      </c>
      <c r="O2260" t="s">
        <v>544</v>
      </c>
      <c r="P2260">
        <v>62</v>
      </c>
      <c r="Q2260" t="s">
        <v>592</v>
      </c>
      <c r="R2260" t="s">
        <v>287</v>
      </c>
      <c r="S2260" t="s">
        <v>668</v>
      </c>
      <c r="T2260" t="s">
        <v>288</v>
      </c>
      <c r="U2260" t="s">
        <v>615</v>
      </c>
      <c r="V2260" t="s">
        <v>289</v>
      </c>
      <c r="W2260" t="s">
        <v>30</v>
      </c>
      <c r="X2260" t="s">
        <v>669</v>
      </c>
      <c r="Y2260" t="s">
        <v>31</v>
      </c>
      <c r="Z2260" t="s">
        <v>32</v>
      </c>
      <c r="AA2260" t="s">
        <v>95</v>
      </c>
      <c r="AB2260" t="s">
        <v>216</v>
      </c>
      <c r="AC2260" t="s">
        <v>35</v>
      </c>
    </row>
    <row r="2261" spans="1:29" x14ac:dyDescent="0.3">
      <c r="A2261">
        <v>10207</v>
      </c>
      <c r="B2261">
        <v>45</v>
      </c>
      <c r="C2261" s="10">
        <v>38.778978221584197</v>
      </c>
      <c r="D2261">
        <v>56.55</v>
      </c>
      <c r="E2261">
        <v>2</v>
      </c>
      <c r="F2261" t="str" cm="1">
        <f t="array" ref="F2261">_xlfn.IFS(G2261&lt;5000,"Small",AND(G2261&gt;=5000,G2261&lt;=10000),"Medium",G2261&gt;10000,"Large")</f>
        <v>Small</v>
      </c>
      <c r="G2261">
        <v>2544.75</v>
      </c>
      <c r="H2261" s="10">
        <f t="shared" si="70"/>
        <v>799.69598002871112</v>
      </c>
      <c r="I2261" s="11">
        <f t="shared" si="71"/>
        <v>0.31425325868109288</v>
      </c>
      <c r="J2261" s="1" t="s">
        <v>24</v>
      </c>
      <c r="K2261" s="5">
        <v>37964</v>
      </c>
      <c r="L2261">
        <v>4</v>
      </c>
      <c r="M2261">
        <v>12</v>
      </c>
      <c r="N2261">
        <v>2003</v>
      </c>
      <c r="O2261" t="s">
        <v>544</v>
      </c>
      <c r="P2261">
        <v>62</v>
      </c>
      <c r="Q2261" t="s">
        <v>592</v>
      </c>
      <c r="R2261" t="s">
        <v>371</v>
      </c>
      <c r="S2261" t="s">
        <v>683</v>
      </c>
      <c r="T2261" t="s">
        <v>372</v>
      </c>
      <c r="U2261" t="s">
        <v>615</v>
      </c>
      <c r="V2261" t="s">
        <v>342</v>
      </c>
      <c r="W2261" t="s">
        <v>115</v>
      </c>
      <c r="X2261" t="s">
        <v>678</v>
      </c>
      <c r="Y2261" t="s">
        <v>31</v>
      </c>
      <c r="Z2261" t="s">
        <v>32</v>
      </c>
      <c r="AA2261" t="s">
        <v>373</v>
      </c>
      <c r="AB2261" t="s">
        <v>250</v>
      </c>
      <c r="AC2261" t="s">
        <v>35</v>
      </c>
    </row>
    <row r="2262" spans="1:29" x14ac:dyDescent="0.3">
      <c r="A2262">
        <v>10220</v>
      </c>
      <c r="B2262">
        <v>20</v>
      </c>
      <c r="C2262" s="10">
        <v>43.126097405702296</v>
      </c>
      <c r="D2262">
        <v>52.82</v>
      </c>
      <c r="E2262">
        <v>6</v>
      </c>
      <c r="F2262" t="str" cm="1">
        <f t="array" ref="F2262">_xlfn.IFS(G2262&lt;5000,"Small",AND(G2262&gt;=5000,G2262&lt;=10000),"Medium",G2262&gt;10000,"Large")</f>
        <v>Small</v>
      </c>
      <c r="G2262">
        <v>1056.4000000000001</v>
      </c>
      <c r="H2262" s="10">
        <f t="shared" si="70"/>
        <v>193.87805188595416</v>
      </c>
      <c r="I2262" s="11">
        <f t="shared" si="71"/>
        <v>0.1835271221942012</v>
      </c>
      <c r="J2262" s="1" t="s">
        <v>24</v>
      </c>
      <c r="K2262" s="5">
        <v>38029</v>
      </c>
      <c r="L2262">
        <v>1</v>
      </c>
      <c r="M2262">
        <v>2</v>
      </c>
      <c r="N2262">
        <v>2004</v>
      </c>
      <c r="O2262" t="s">
        <v>544</v>
      </c>
      <c r="P2262">
        <v>62</v>
      </c>
      <c r="Q2262" t="s">
        <v>592</v>
      </c>
      <c r="R2262" t="s">
        <v>429</v>
      </c>
      <c r="S2262" s="2" t="s">
        <v>693</v>
      </c>
      <c r="T2262" t="s">
        <v>430</v>
      </c>
      <c r="U2262" t="s">
        <v>431</v>
      </c>
      <c r="V2262" t="s">
        <v>432</v>
      </c>
      <c r="W2262" t="s">
        <v>615</v>
      </c>
      <c r="X2262" t="s">
        <v>694</v>
      </c>
      <c r="Y2262" t="s">
        <v>433</v>
      </c>
      <c r="Z2262" t="s">
        <v>40</v>
      </c>
      <c r="AA2262" t="s">
        <v>434</v>
      </c>
      <c r="AB2262" t="s">
        <v>435</v>
      </c>
      <c r="AC2262" t="s">
        <v>35</v>
      </c>
    </row>
    <row r="2263" spans="1:29" x14ac:dyDescent="0.3">
      <c r="A2263">
        <v>10230</v>
      </c>
      <c r="B2263">
        <v>46</v>
      </c>
      <c r="C2263" s="10">
        <v>54.282357485057133</v>
      </c>
      <c r="D2263">
        <v>60.9</v>
      </c>
      <c r="E2263">
        <v>4</v>
      </c>
      <c r="F2263" t="str" cm="1">
        <f t="array" ref="F2263">_xlfn.IFS(G2263&lt;5000,"Small",AND(G2263&gt;=5000,G2263&lt;=10000),"Medium",G2263&gt;10000,"Large")</f>
        <v>Small</v>
      </c>
      <c r="G2263">
        <v>2801.4</v>
      </c>
      <c r="H2263" s="10">
        <f t="shared" si="70"/>
        <v>304.41155568737213</v>
      </c>
      <c r="I2263" s="11">
        <f t="shared" si="71"/>
        <v>0.10866408070513747</v>
      </c>
      <c r="J2263" t="s">
        <v>24</v>
      </c>
      <c r="K2263" s="5">
        <v>38061</v>
      </c>
      <c r="L2263">
        <v>1</v>
      </c>
      <c r="M2263">
        <v>3</v>
      </c>
      <c r="N2263">
        <v>2004</v>
      </c>
      <c r="O2263" t="s">
        <v>544</v>
      </c>
      <c r="P2263">
        <v>62</v>
      </c>
      <c r="Q2263" t="s">
        <v>592</v>
      </c>
      <c r="R2263" t="s">
        <v>412</v>
      </c>
      <c r="S2263" t="s">
        <v>413</v>
      </c>
      <c r="T2263" t="s">
        <v>414</v>
      </c>
      <c r="U2263" t="s">
        <v>615</v>
      </c>
      <c r="V2263" t="s">
        <v>415</v>
      </c>
      <c r="W2263" t="s">
        <v>615</v>
      </c>
      <c r="X2263" t="s">
        <v>691</v>
      </c>
      <c r="Y2263" t="s">
        <v>395</v>
      </c>
      <c r="Z2263" t="s">
        <v>40</v>
      </c>
      <c r="AA2263" t="s">
        <v>416</v>
      </c>
      <c r="AB2263" t="s">
        <v>370</v>
      </c>
      <c r="AC2263" t="s">
        <v>35</v>
      </c>
    </row>
    <row r="2264" spans="1:29" x14ac:dyDescent="0.3">
      <c r="A2264">
        <v>10247</v>
      </c>
      <c r="B2264">
        <v>40</v>
      </c>
      <c r="C2264" s="10">
        <v>36.513794554699324</v>
      </c>
      <c r="D2264">
        <v>49.71</v>
      </c>
      <c r="E2264">
        <v>6</v>
      </c>
      <c r="F2264" t="str" cm="1">
        <f t="array" ref="F2264">_xlfn.IFS(G2264&lt;5000,"Small",AND(G2264&gt;=5000,G2264&lt;=10000),"Medium",G2264&gt;10000,"Large")</f>
        <v>Small</v>
      </c>
      <c r="G2264">
        <v>1988.4</v>
      </c>
      <c r="H2264" s="10">
        <f t="shared" si="70"/>
        <v>527.84821781202709</v>
      </c>
      <c r="I2264" s="11">
        <f t="shared" si="71"/>
        <v>0.26546379893986477</v>
      </c>
      <c r="J2264" s="1" t="s">
        <v>24</v>
      </c>
      <c r="K2264" s="5">
        <v>38112</v>
      </c>
      <c r="L2264">
        <v>2</v>
      </c>
      <c r="M2264">
        <v>5</v>
      </c>
      <c r="N2264">
        <v>2004</v>
      </c>
      <c r="O2264" t="s">
        <v>544</v>
      </c>
      <c r="P2264">
        <v>62</v>
      </c>
      <c r="Q2264" t="s">
        <v>592</v>
      </c>
      <c r="R2264" t="s">
        <v>417</v>
      </c>
      <c r="S2264" t="s">
        <v>418</v>
      </c>
      <c r="T2264" t="s">
        <v>419</v>
      </c>
      <c r="U2264" t="s">
        <v>615</v>
      </c>
      <c r="V2264" t="s">
        <v>420</v>
      </c>
      <c r="W2264" t="s">
        <v>615</v>
      </c>
      <c r="X2264" t="s">
        <v>421</v>
      </c>
      <c r="Y2264" t="s">
        <v>121</v>
      </c>
      <c r="Z2264" t="s">
        <v>40</v>
      </c>
      <c r="AA2264" t="s">
        <v>422</v>
      </c>
      <c r="AB2264" t="s">
        <v>423</v>
      </c>
      <c r="AC2264" t="s">
        <v>35</v>
      </c>
    </row>
    <row r="2265" spans="1:29" x14ac:dyDescent="0.3">
      <c r="A2265">
        <v>10272</v>
      </c>
      <c r="B2265">
        <v>45</v>
      </c>
      <c r="C2265" s="10">
        <v>48.92546252854136</v>
      </c>
      <c r="D2265">
        <v>64.63</v>
      </c>
      <c r="E2265">
        <v>6</v>
      </c>
      <c r="F2265" t="str" cm="1">
        <f t="array" ref="F2265">_xlfn.IFS(G2265&lt;5000,"Small",AND(G2265&gt;=5000,G2265&lt;=10000),"Medium",G2265&gt;10000,"Large")</f>
        <v>Small</v>
      </c>
      <c r="G2265">
        <v>2908.35</v>
      </c>
      <c r="H2265" s="10">
        <f t="shared" si="70"/>
        <v>706.70418621563886</v>
      </c>
      <c r="I2265" s="11">
        <f t="shared" si="71"/>
        <v>0.24299145089677612</v>
      </c>
      <c r="J2265" t="s">
        <v>24</v>
      </c>
      <c r="K2265" s="5">
        <v>38188</v>
      </c>
      <c r="L2265">
        <v>3</v>
      </c>
      <c r="M2265">
        <v>7</v>
      </c>
      <c r="N2265">
        <v>2004</v>
      </c>
      <c r="O2265" t="s">
        <v>544</v>
      </c>
      <c r="P2265">
        <v>62</v>
      </c>
      <c r="Q2265" t="s">
        <v>592</v>
      </c>
      <c r="R2265" t="s">
        <v>129</v>
      </c>
      <c r="S2265" t="s">
        <v>640</v>
      </c>
      <c r="T2265" t="s">
        <v>130</v>
      </c>
      <c r="U2265" t="s">
        <v>615</v>
      </c>
      <c r="V2265" t="s">
        <v>131</v>
      </c>
      <c r="W2265" t="s">
        <v>132</v>
      </c>
      <c r="X2265" t="s">
        <v>641</v>
      </c>
      <c r="Y2265" t="s">
        <v>31</v>
      </c>
      <c r="Z2265" t="s">
        <v>32</v>
      </c>
      <c r="AA2265" t="s">
        <v>33</v>
      </c>
      <c r="AB2265" t="s">
        <v>133</v>
      </c>
      <c r="AC2265" t="s">
        <v>35</v>
      </c>
    </row>
    <row r="2266" spans="1:29" x14ac:dyDescent="0.3">
      <c r="A2266">
        <v>10282</v>
      </c>
      <c r="B2266">
        <v>36</v>
      </c>
      <c r="C2266" s="10">
        <v>48.058132527089427</v>
      </c>
      <c r="D2266">
        <v>59.65</v>
      </c>
      <c r="E2266">
        <v>9</v>
      </c>
      <c r="F2266" t="str" cm="1">
        <f t="array" ref="F2266">_xlfn.IFS(G2266&lt;5000,"Small",AND(G2266&gt;=5000,G2266&lt;=10000),"Medium",G2266&gt;10000,"Large")</f>
        <v>Small</v>
      </c>
      <c r="G2266">
        <v>2147.4</v>
      </c>
      <c r="H2266" s="10">
        <f t="shared" si="70"/>
        <v>417.30722902478078</v>
      </c>
      <c r="I2266" s="11">
        <f t="shared" si="71"/>
        <v>0.1943313909959862</v>
      </c>
      <c r="J2266" t="s">
        <v>24</v>
      </c>
      <c r="K2266" s="5">
        <v>38219</v>
      </c>
      <c r="L2266">
        <v>3</v>
      </c>
      <c r="M2266">
        <v>8</v>
      </c>
      <c r="N2266">
        <v>2004</v>
      </c>
      <c r="O2266" t="s">
        <v>544</v>
      </c>
      <c r="P2266">
        <v>62</v>
      </c>
      <c r="Q2266" t="s">
        <v>592</v>
      </c>
      <c r="R2266" t="s">
        <v>246</v>
      </c>
      <c r="S2266" t="s">
        <v>661</v>
      </c>
      <c r="T2266" t="s">
        <v>247</v>
      </c>
      <c r="U2266" t="s">
        <v>615</v>
      </c>
      <c r="V2266" t="s">
        <v>248</v>
      </c>
      <c r="W2266" t="s">
        <v>53</v>
      </c>
      <c r="X2266" t="s">
        <v>634</v>
      </c>
      <c r="Y2266" t="s">
        <v>31</v>
      </c>
      <c r="Z2266" t="s">
        <v>32</v>
      </c>
      <c r="AA2266" t="s">
        <v>249</v>
      </c>
      <c r="AB2266" t="s">
        <v>250</v>
      </c>
      <c r="AC2266" t="s">
        <v>35</v>
      </c>
    </row>
    <row r="2267" spans="1:29" x14ac:dyDescent="0.3">
      <c r="A2267">
        <v>10292</v>
      </c>
      <c r="B2267">
        <v>31</v>
      </c>
      <c r="C2267" s="10">
        <v>43.828370262104002</v>
      </c>
      <c r="D2267">
        <v>67.73</v>
      </c>
      <c r="E2267">
        <v>3</v>
      </c>
      <c r="F2267" t="str" cm="1">
        <f t="array" ref="F2267">_xlfn.IFS(G2267&lt;5000,"Small",AND(G2267&gt;=5000,G2267&lt;=10000),"Medium",G2267&gt;10000,"Large")</f>
        <v>Small</v>
      </c>
      <c r="G2267">
        <v>2099.63</v>
      </c>
      <c r="H2267" s="10">
        <f t="shared" si="70"/>
        <v>740.95052187477609</v>
      </c>
      <c r="I2267" s="11">
        <f t="shared" si="71"/>
        <v>0.35289575871690537</v>
      </c>
      <c r="J2267" s="1" t="s">
        <v>24</v>
      </c>
      <c r="K2267" s="5">
        <v>38238</v>
      </c>
      <c r="L2267">
        <v>3</v>
      </c>
      <c r="M2267">
        <v>9</v>
      </c>
      <c r="N2267">
        <v>2004</v>
      </c>
      <c r="O2267" t="s">
        <v>544</v>
      </c>
      <c r="P2267">
        <v>62</v>
      </c>
      <c r="Q2267" t="s">
        <v>592</v>
      </c>
      <c r="R2267" t="s">
        <v>27</v>
      </c>
      <c r="S2267" t="s">
        <v>614</v>
      </c>
      <c r="T2267" t="s">
        <v>28</v>
      </c>
      <c r="U2267" t="s">
        <v>615</v>
      </c>
      <c r="V2267" t="s">
        <v>29</v>
      </c>
      <c r="W2267" t="s">
        <v>30</v>
      </c>
      <c r="X2267" t="s">
        <v>616</v>
      </c>
      <c r="Y2267" t="s">
        <v>31</v>
      </c>
      <c r="Z2267" t="s">
        <v>32</v>
      </c>
      <c r="AA2267" t="s">
        <v>33</v>
      </c>
      <c r="AB2267" t="s">
        <v>34</v>
      </c>
      <c r="AC2267" t="s">
        <v>35</v>
      </c>
    </row>
    <row r="2268" spans="1:29" x14ac:dyDescent="0.3">
      <c r="A2268">
        <v>10306</v>
      </c>
      <c r="B2268">
        <v>46</v>
      </c>
      <c r="C2268" s="10">
        <v>38.271266229297026</v>
      </c>
      <c r="D2268">
        <v>50.33</v>
      </c>
      <c r="E2268">
        <v>17</v>
      </c>
      <c r="F2268" t="str" cm="1">
        <f t="array" ref="F2268">_xlfn.IFS(G2268&lt;5000,"Small",AND(G2268&gt;=5000,G2268&lt;=10000),"Medium",G2268&gt;10000,"Large")</f>
        <v>Small</v>
      </c>
      <c r="G2268">
        <v>2315.1799999999998</v>
      </c>
      <c r="H2268" s="10">
        <f t="shared" si="70"/>
        <v>554.70175345233656</v>
      </c>
      <c r="I2268" s="11">
        <f t="shared" si="71"/>
        <v>0.23959335924305522</v>
      </c>
      <c r="J2268" t="s">
        <v>24</v>
      </c>
      <c r="K2268" s="5">
        <v>38274</v>
      </c>
      <c r="L2268">
        <v>4</v>
      </c>
      <c r="M2268">
        <v>10</v>
      </c>
      <c r="N2268">
        <v>2004</v>
      </c>
      <c r="O2268" t="s">
        <v>544</v>
      </c>
      <c r="P2268">
        <v>62</v>
      </c>
      <c r="Q2268" t="s">
        <v>592</v>
      </c>
      <c r="R2268" t="s">
        <v>440</v>
      </c>
      <c r="S2268" t="s">
        <v>757</v>
      </c>
      <c r="T2268" t="s">
        <v>441</v>
      </c>
      <c r="U2268" t="s">
        <v>615</v>
      </c>
      <c r="V2268" t="s">
        <v>442</v>
      </c>
      <c r="W2268" t="s">
        <v>615</v>
      </c>
      <c r="X2268" t="s">
        <v>758</v>
      </c>
      <c r="Y2268" t="s">
        <v>157</v>
      </c>
      <c r="Z2268" t="s">
        <v>40</v>
      </c>
      <c r="AA2268" t="s">
        <v>443</v>
      </c>
      <c r="AB2268" t="s">
        <v>87</v>
      </c>
      <c r="AC2268" t="s">
        <v>35</v>
      </c>
    </row>
    <row r="2269" spans="1:29" x14ac:dyDescent="0.3">
      <c r="A2269">
        <v>10314</v>
      </c>
      <c r="B2269">
        <v>35</v>
      </c>
      <c r="C2269" s="10">
        <v>42.115199653054361</v>
      </c>
      <c r="D2269">
        <v>66.489999999999995</v>
      </c>
      <c r="E2269">
        <v>9</v>
      </c>
      <c r="F2269" t="str" cm="1">
        <f t="array" ref="F2269">_xlfn.IFS(G2269&lt;5000,"Small",AND(G2269&gt;=5000,G2269&lt;=10000),"Medium",G2269&gt;10000,"Large")</f>
        <v>Small</v>
      </c>
      <c r="G2269">
        <v>2327.15</v>
      </c>
      <c r="H2269" s="10">
        <f t="shared" si="70"/>
        <v>853.11801214309753</v>
      </c>
      <c r="I2269" s="11">
        <f t="shared" si="71"/>
        <v>0.36659347792067443</v>
      </c>
      <c r="J2269" t="s">
        <v>24</v>
      </c>
      <c r="K2269" s="5">
        <v>38282</v>
      </c>
      <c r="L2269">
        <v>4</v>
      </c>
      <c r="M2269">
        <v>10</v>
      </c>
      <c r="N2269">
        <v>2004</v>
      </c>
      <c r="O2269" t="s">
        <v>544</v>
      </c>
      <c r="P2269">
        <v>62</v>
      </c>
      <c r="Q2269" t="s">
        <v>592</v>
      </c>
      <c r="R2269" t="s">
        <v>444</v>
      </c>
      <c r="S2269" t="s">
        <v>445</v>
      </c>
      <c r="T2269" t="s">
        <v>446</v>
      </c>
      <c r="U2269" t="s">
        <v>615</v>
      </c>
      <c r="V2269" t="s">
        <v>447</v>
      </c>
      <c r="W2269" t="s">
        <v>615</v>
      </c>
      <c r="X2269" t="s">
        <v>696</v>
      </c>
      <c r="Y2269" t="s">
        <v>296</v>
      </c>
      <c r="Z2269" t="s">
        <v>40</v>
      </c>
      <c r="AA2269" t="s">
        <v>448</v>
      </c>
      <c r="AB2269" t="s">
        <v>449</v>
      </c>
      <c r="AC2269" t="s">
        <v>35</v>
      </c>
    </row>
    <row r="2270" spans="1:29" x14ac:dyDescent="0.3">
      <c r="A2270">
        <v>10325</v>
      </c>
      <c r="B2270">
        <v>28</v>
      </c>
      <c r="C2270" s="10">
        <v>88.795113831687161</v>
      </c>
      <c r="D2270">
        <v>100</v>
      </c>
      <c r="E2270">
        <v>2</v>
      </c>
      <c r="F2270" t="str" cm="1">
        <f t="array" ref="F2270">_xlfn.IFS(G2270&lt;5000,"Small",AND(G2270&gt;=5000,G2270&lt;=10000),"Medium",G2270&gt;10000,"Large")</f>
        <v>Medium</v>
      </c>
      <c r="G2270">
        <v>5377.4</v>
      </c>
      <c r="H2270" s="10">
        <f t="shared" si="70"/>
        <v>2891.1368127127589</v>
      </c>
      <c r="I2270" s="11">
        <f t="shared" si="71"/>
        <v>0.53764585351894212</v>
      </c>
      <c r="J2270" s="1" t="s">
        <v>24</v>
      </c>
      <c r="K2270" s="5">
        <v>38296</v>
      </c>
      <c r="L2270">
        <v>4</v>
      </c>
      <c r="M2270">
        <v>11</v>
      </c>
      <c r="N2270">
        <v>2004</v>
      </c>
      <c r="O2270" t="s">
        <v>544</v>
      </c>
      <c r="P2270">
        <v>62</v>
      </c>
      <c r="Q2270" t="s">
        <v>592</v>
      </c>
      <c r="R2270" t="s">
        <v>124</v>
      </c>
      <c r="S2270" t="s">
        <v>719</v>
      </c>
      <c r="T2270" t="s">
        <v>125</v>
      </c>
      <c r="U2270" t="s">
        <v>615</v>
      </c>
      <c r="V2270" t="s">
        <v>126</v>
      </c>
      <c r="W2270" t="s">
        <v>615</v>
      </c>
      <c r="X2270" t="s">
        <v>639</v>
      </c>
      <c r="Y2270" t="s">
        <v>73</v>
      </c>
      <c r="Z2270" t="s">
        <v>40</v>
      </c>
      <c r="AA2270" t="s">
        <v>127</v>
      </c>
      <c r="AB2270" t="s">
        <v>128</v>
      </c>
      <c r="AC2270" t="s">
        <v>49</v>
      </c>
    </row>
    <row r="2271" spans="1:29" x14ac:dyDescent="0.3">
      <c r="A2271">
        <v>10336</v>
      </c>
      <c r="B2271">
        <v>31</v>
      </c>
      <c r="C2271" s="10">
        <v>56.24921293843002</v>
      </c>
      <c r="D2271">
        <v>84.71</v>
      </c>
      <c r="E2271">
        <v>9</v>
      </c>
      <c r="F2271" t="str" cm="1">
        <f t="array" ref="F2271">_xlfn.IFS(G2271&lt;5000,"Small",AND(G2271&gt;=5000,G2271&lt;=10000),"Medium",G2271&gt;10000,"Large")</f>
        <v>Small</v>
      </c>
      <c r="G2271">
        <v>2626.01</v>
      </c>
      <c r="H2271" s="10">
        <f t="shared" si="70"/>
        <v>882.28439890866957</v>
      </c>
      <c r="I2271" s="11">
        <f t="shared" si="71"/>
        <v>0.33597907049427439</v>
      </c>
      <c r="J2271" t="s">
        <v>24</v>
      </c>
      <c r="K2271" s="5">
        <v>38311</v>
      </c>
      <c r="L2271">
        <v>4</v>
      </c>
      <c r="M2271">
        <v>11</v>
      </c>
      <c r="N2271">
        <v>2004</v>
      </c>
      <c r="O2271" t="s">
        <v>544</v>
      </c>
      <c r="P2271">
        <v>62</v>
      </c>
      <c r="Q2271" t="s">
        <v>592</v>
      </c>
      <c r="R2271" t="s">
        <v>361</v>
      </c>
      <c r="S2271" t="s">
        <v>750</v>
      </c>
      <c r="T2271" t="s">
        <v>362</v>
      </c>
      <c r="U2271" t="s">
        <v>615</v>
      </c>
      <c r="V2271" t="s">
        <v>46</v>
      </c>
      <c r="W2271" t="s">
        <v>615</v>
      </c>
      <c r="X2271" t="s">
        <v>681</v>
      </c>
      <c r="Y2271" t="s">
        <v>39</v>
      </c>
      <c r="Z2271" t="s">
        <v>40</v>
      </c>
      <c r="AA2271" t="s">
        <v>363</v>
      </c>
      <c r="AB2271" t="s">
        <v>364</v>
      </c>
      <c r="AC2271" t="s">
        <v>35</v>
      </c>
    </row>
    <row r="2272" spans="1:29" x14ac:dyDescent="0.3">
      <c r="A2272">
        <v>10350</v>
      </c>
      <c r="B2272">
        <v>27</v>
      </c>
      <c r="C2272" s="10">
        <v>60.465549093289376</v>
      </c>
      <c r="D2272">
        <v>100</v>
      </c>
      <c r="E2272">
        <v>14</v>
      </c>
      <c r="F2272" t="str" cm="1">
        <f t="array" ref="F2272">_xlfn.IFS(G2272&lt;5000,"Small",AND(G2272&gt;=5000,G2272&lt;=10000),"Medium",G2272&gt;10000,"Large")</f>
        <v>Small</v>
      </c>
      <c r="G2272">
        <v>4406.3999999999996</v>
      </c>
      <c r="H2272" s="10">
        <f t="shared" si="70"/>
        <v>2773.8301744811865</v>
      </c>
      <c r="I2272" s="11">
        <f t="shared" si="71"/>
        <v>0.62950031192837386</v>
      </c>
      <c r="J2272" s="1" t="s">
        <v>24</v>
      </c>
      <c r="K2272" s="5">
        <v>38323</v>
      </c>
      <c r="L2272">
        <v>4</v>
      </c>
      <c r="M2272">
        <v>12</v>
      </c>
      <c r="N2272">
        <v>2004</v>
      </c>
      <c r="O2272" t="s">
        <v>544</v>
      </c>
      <c r="P2272">
        <v>62</v>
      </c>
      <c r="Q2272" t="s">
        <v>592</v>
      </c>
      <c r="R2272" t="s">
        <v>161</v>
      </c>
      <c r="S2272" t="s">
        <v>723</v>
      </c>
      <c r="T2272" t="s">
        <v>162</v>
      </c>
      <c r="U2272" t="s">
        <v>615</v>
      </c>
      <c r="V2272" t="s">
        <v>163</v>
      </c>
      <c r="W2272" t="s">
        <v>615</v>
      </c>
      <c r="X2272" t="s">
        <v>646</v>
      </c>
      <c r="Y2272" t="s">
        <v>164</v>
      </c>
      <c r="Z2272" t="s">
        <v>40</v>
      </c>
      <c r="AA2272" t="s">
        <v>165</v>
      </c>
      <c r="AB2272" t="s">
        <v>166</v>
      </c>
      <c r="AC2272" t="s">
        <v>49</v>
      </c>
    </row>
    <row r="2273" spans="1:29" x14ac:dyDescent="0.3">
      <c r="A2273">
        <v>10359</v>
      </c>
      <c r="B2273">
        <v>22</v>
      </c>
      <c r="C2273" s="10">
        <v>73.202918560334524</v>
      </c>
      <c r="D2273">
        <v>100</v>
      </c>
      <c r="E2273">
        <v>1</v>
      </c>
      <c r="F2273" t="str" cm="1">
        <f t="array" ref="F2273">_xlfn.IFS(G2273&lt;5000,"Small",AND(G2273&gt;=5000,G2273&lt;=10000),"Medium",G2273&gt;10000,"Large")</f>
        <v>Small</v>
      </c>
      <c r="G2273">
        <v>4301.22</v>
      </c>
      <c r="H2273" s="10">
        <f t="shared" si="70"/>
        <v>2690.755791672641</v>
      </c>
      <c r="I2273" s="11">
        <f t="shared" si="71"/>
        <v>0.62557967080796628</v>
      </c>
      <c r="J2273" t="s">
        <v>24</v>
      </c>
      <c r="K2273" s="5">
        <v>38336</v>
      </c>
      <c r="L2273">
        <v>4</v>
      </c>
      <c r="M2273">
        <v>12</v>
      </c>
      <c r="N2273">
        <v>2004</v>
      </c>
      <c r="O2273" t="s">
        <v>544</v>
      </c>
      <c r="P2273">
        <v>62</v>
      </c>
      <c r="Q2273" t="s">
        <v>592</v>
      </c>
      <c r="R2273" t="s">
        <v>36</v>
      </c>
      <c r="S2273" t="s">
        <v>713</v>
      </c>
      <c r="T2273" t="s">
        <v>37</v>
      </c>
      <c r="U2273" t="s">
        <v>615</v>
      </c>
      <c r="V2273" t="s">
        <v>38</v>
      </c>
      <c r="W2273" t="s">
        <v>615</v>
      </c>
      <c r="X2273" t="s">
        <v>617</v>
      </c>
      <c r="Y2273" t="s">
        <v>39</v>
      </c>
      <c r="Z2273" t="s">
        <v>40</v>
      </c>
      <c r="AA2273" t="s">
        <v>41</v>
      </c>
      <c r="AB2273" t="s">
        <v>42</v>
      </c>
      <c r="AC2273" t="s">
        <v>49</v>
      </c>
    </row>
    <row r="2274" spans="1:29" x14ac:dyDescent="0.3">
      <c r="A2274">
        <v>10371</v>
      </c>
      <c r="B2274">
        <v>30</v>
      </c>
      <c r="C2274" s="10">
        <v>79.214453071518008</v>
      </c>
      <c r="D2274">
        <v>99.55</v>
      </c>
      <c r="E2274">
        <v>11</v>
      </c>
      <c r="F2274" t="str" cm="1">
        <f t="array" ref="F2274">_xlfn.IFS(G2274&lt;5000,"Small",AND(G2274&gt;=5000,G2274&lt;=10000),"Medium",G2274&gt;10000,"Large")</f>
        <v>Small</v>
      </c>
      <c r="G2274">
        <v>2986.5</v>
      </c>
      <c r="H2274" s="10">
        <f t="shared" si="70"/>
        <v>610.06640785445961</v>
      </c>
      <c r="I2274" s="11">
        <f t="shared" si="71"/>
        <v>0.20427470545938711</v>
      </c>
      <c r="J2274" t="s">
        <v>24</v>
      </c>
      <c r="K2274" s="5">
        <v>38375</v>
      </c>
      <c r="L2274">
        <v>1</v>
      </c>
      <c r="M2274">
        <v>1</v>
      </c>
      <c r="N2274">
        <v>2005</v>
      </c>
      <c r="O2274" t="s">
        <v>544</v>
      </c>
      <c r="P2274">
        <v>62</v>
      </c>
      <c r="Q2274" t="s">
        <v>592</v>
      </c>
      <c r="R2274" t="s">
        <v>246</v>
      </c>
      <c r="S2274" t="s">
        <v>661</v>
      </c>
      <c r="T2274" t="s">
        <v>247</v>
      </c>
      <c r="U2274" t="s">
        <v>615</v>
      </c>
      <c r="V2274" t="s">
        <v>248</v>
      </c>
      <c r="W2274" t="s">
        <v>53</v>
      </c>
      <c r="X2274" t="s">
        <v>634</v>
      </c>
      <c r="Y2274" t="s">
        <v>31</v>
      </c>
      <c r="Z2274" t="s">
        <v>32</v>
      </c>
      <c r="AA2274" t="s">
        <v>249</v>
      </c>
      <c r="AB2274" t="s">
        <v>250</v>
      </c>
      <c r="AC2274" t="s">
        <v>35</v>
      </c>
    </row>
    <row r="2275" spans="1:29" x14ac:dyDescent="0.3">
      <c r="A2275">
        <v>10383</v>
      </c>
      <c r="B2275">
        <v>44</v>
      </c>
      <c r="C2275" s="10">
        <v>30.414450459098937</v>
      </c>
      <c r="D2275">
        <v>36.07</v>
      </c>
      <c r="E2275">
        <v>8</v>
      </c>
      <c r="F2275" t="str" cm="1">
        <f t="array" ref="F2275">_xlfn.IFS(G2275&lt;5000,"Small",AND(G2275&gt;=5000,G2275&lt;=10000),"Medium",G2275&gt;10000,"Large")</f>
        <v>Small</v>
      </c>
      <c r="G2275">
        <v>1587.08</v>
      </c>
      <c r="H2275" s="10">
        <f t="shared" si="70"/>
        <v>248.84417979964678</v>
      </c>
      <c r="I2275" s="11">
        <f t="shared" si="71"/>
        <v>0.15679372167732364</v>
      </c>
      <c r="J2275" t="s">
        <v>24</v>
      </c>
      <c r="K2275" s="5">
        <v>38405</v>
      </c>
      <c r="L2275">
        <v>1</v>
      </c>
      <c r="M2275">
        <v>2</v>
      </c>
      <c r="N2275">
        <v>2005</v>
      </c>
      <c r="O2275" t="s">
        <v>544</v>
      </c>
      <c r="P2275">
        <v>62</v>
      </c>
      <c r="Q2275" t="s">
        <v>592</v>
      </c>
      <c r="R2275" t="s">
        <v>161</v>
      </c>
      <c r="S2275" t="s">
        <v>723</v>
      </c>
      <c r="T2275" t="s">
        <v>162</v>
      </c>
      <c r="U2275" t="s">
        <v>615</v>
      </c>
      <c r="V2275" t="s">
        <v>163</v>
      </c>
      <c r="W2275" t="s">
        <v>615</v>
      </c>
      <c r="X2275" t="s">
        <v>646</v>
      </c>
      <c r="Y2275" t="s">
        <v>164</v>
      </c>
      <c r="Z2275" t="s">
        <v>40</v>
      </c>
      <c r="AA2275" t="s">
        <v>165</v>
      </c>
      <c r="AB2275" t="s">
        <v>166</v>
      </c>
      <c r="AC2275" t="s">
        <v>35</v>
      </c>
    </row>
    <row r="2276" spans="1:29" x14ac:dyDescent="0.3">
      <c r="A2276">
        <v>10394</v>
      </c>
      <c r="B2276">
        <v>30</v>
      </c>
      <c r="C2276" s="10">
        <v>38.320762816092724</v>
      </c>
      <c r="D2276">
        <v>60.28</v>
      </c>
      <c r="E2276">
        <v>4</v>
      </c>
      <c r="F2276" t="str" cm="1">
        <f t="array" ref="F2276">_xlfn.IFS(G2276&lt;5000,"Small",AND(G2276&gt;=5000,G2276&lt;=10000),"Medium",G2276&gt;10000,"Large")</f>
        <v>Small</v>
      </c>
      <c r="G2276">
        <v>1808.4</v>
      </c>
      <c r="H2276" s="10">
        <f t="shared" si="70"/>
        <v>658.77711551721836</v>
      </c>
      <c r="I2276" s="11">
        <f t="shared" si="71"/>
        <v>0.36428727909600661</v>
      </c>
      <c r="J2276" t="s">
        <v>24</v>
      </c>
      <c r="K2276" s="5">
        <v>38426</v>
      </c>
      <c r="L2276">
        <v>1</v>
      </c>
      <c r="M2276">
        <v>3</v>
      </c>
      <c r="N2276">
        <v>2005</v>
      </c>
      <c r="O2276" t="s">
        <v>544</v>
      </c>
      <c r="P2276">
        <v>62</v>
      </c>
      <c r="Q2276" t="s">
        <v>592</v>
      </c>
      <c r="R2276" t="s">
        <v>161</v>
      </c>
      <c r="S2276" t="s">
        <v>723</v>
      </c>
      <c r="T2276" t="s">
        <v>162</v>
      </c>
      <c r="U2276" t="s">
        <v>615</v>
      </c>
      <c r="V2276" t="s">
        <v>163</v>
      </c>
      <c r="W2276" t="s">
        <v>615</v>
      </c>
      <c r="X2276" t="s">
        <v>646</v>
      </c>
      <c r="Y2276" t="s">
        <v>164</v>
      </c>
      <c r="Z2276" t="s">
        <v>40</v>
      </c>
      <c r="AA2276" t="s">
        <v>165</v>
      </c>
      <c r="AB2276" t="s">
        <v>166</v>
      </c>
      <c r="AC2276" t="s">
        <v>35</v>
      </c>
    </row>
    <row r="2277" spans="1:29" x14ac:dyDescent="0.3">
      <c r="A2277">
        <v>10413</v>
      </c>
      <c r="B2277">
        <v>24</v>
      </c>
      <c r="C2277" s="10">
        <v>40.53443012000502</v>
      </c>
      <c r="D2277">
        <v>49.71</v>
      </c>
      <c r="E2277">
        <v>6</v>
      </c>
      <c r="F2277" t="str" cm="1">
        <f t="array" ref="F2277">_xlfn.IFS(G2277&lt;5000,"Small",AND(G2277&gt;=5000,G2277&lt;=10000),"Medium",G2277&gt;10000,"Large")</f>
        <v>Small</v>
      </c>
      <c r="G2277">
        <v>1193.04</v>
      </c>
      <c r="H2277" s="10">
        <f t="shared" si="70"/>
        <v>220.21367711987955</v>
      </c>
      <c r="I2277" s="11">
        <f t="shared" si="71"/>
        <v>0.18458197304355223</v>
      </c>
      <c r="J2277" s="1" t="s">
        <v>24</v>
      </c>
      <c r="K2277" s="5">
        <v>38477</v>
      </c>
      <c r="L2277">
        <v>2</v>
      </c>
      <c r="M2277">
        <v>5</v>
      </c>
      <c r="N2277">
        <v>2005</v>
      </c>
      <c r="O2277" t="s">
        <v>544</v>
      </c>
      <c r="P2277">
        <v>62</v>
      </c>
      <c r="Q2277" t="s">
        <v>592</v>
      </c>
      <c r="R2277" t="s">
        <v>102</v>
      </c>
      <c r="S2277" t="s">
        <v>633</v>
      </c>
      <c r="T2277" t="s">
        <v>103</v>
      </c>
      <c r="U2277" t="s">
        <v>615</v>
      </c>
      <c r="V2277" t="s">
        <v>104</v>
      </c>
      <c r="W2277" t="s">
        <v>105</v>
      </c>
      <c r="X2277" t="s">
        <v>634</v>
      </c>
      <c r="Y2277" t="s">
        <v>31</v>
      </c>
      <c r="Z2277" t="s">
        <v>32</v>
      </c>
      <c r="AA2277" t="s">
        <v>106</v>
      </c>
      <c r="AB2277" t="s">
        <v>55</v>
      </c>
      <c r="AC2277" t="s">
        <v>35</v>
      </c>
    </row>
    <row r="2278" spans="1:29" x14ac:dyDescent="0.3">
      <c r="A2278">
        <v>10103</v>
      </c>
      <c r="B2278">
        <v>45</v>
      </c>
      <c r="C2278" s="10">
        <v>49.835988085046012</v>
      </c>
      <c r="D2278">
        <v>75.63</v>
      </c>
      <c r="E2278">
        <v>7</v>
      </c>
      <c r="F2278" t="str" cm="1">
        <f t="array" ref="F2278">_xlfn.IFS(G2278&lt;5000,"Small",AND(G2278&gt;=5000,G2278&lt;=10000),"Medium",G2278&gt;10000,"Large")</f>
        <v>Small</v>
      </c>
      <c r="G2278">
        <v>3403.35</v>
      </c>
      <c r="H2278" s="10">
        <f t="shared" si="70"/>
        <v>1160.7305361729295</v>
      </c>
      <c r="I2278" s="11">
        <f t="shared" si="71"/>
        <v>0.34105529439315074</v>
      </c>
      <c r="J2278" t="s">
        <v>24</v>
      </c>
      <c r="K2278" s="5">
        <v>37650</v>
      </c>
      <c r="L2278">
        <v>1</v>
      </c>
      <c r="M2278">
        <v>1</v>
      </c>
      <c r="N2278">
        <v>2003</v>
      </c>
      <c r="O2278" t="s">
        <v>450</v>
      </c>
      <c r="P2278">
        <v>64</v>
      </c>
      <c r="Q2278" t="s">
        <v>593</v>
      </c>
      <c r="R2278" t="s">
        <v>124</v>
      </c>
      <c r="S2278" t="s">
        <v>719</v>
      </c>
      <c r="T2278" t="s">
        <v>125</v>
      </c>
      <c r="U2278" t="s">
        <v>615</v>
      </c>
      <c r="V2278" t="s">
        <v>126</v>
      </c>
      <c r="W2278" t="s">
        <v>615</v>
      </c>
      <c r="X2278" t="s">
        <v>639</v>
      </c>
      <c r="Y2278" t="s">
        <v>73</v>
      </c>
      <c r="Z2278" t="s">
        <v>40</v>
      </c>
      <c r="AA2278" t="s">
        <v>127</v>
      </c>
      <c r="AB2278" t="s">
        <v>128</v>
      </c>
      <c r="AC2278" t="s">
        <v>49</v>
      </c>
    </row>
    <row r="2279" spans="1:29" x14ac:dyDescent="0.3">
      <c r="A2279">
        <v>10113</v>
      </c>
      <c r="B2279">
        <v>23</v>
      </c>
      <c r="C2279" s="10">
        <v>52.574460505664405</v>
      </c>
      <c r="D2279">
        <v>68.52</v>
      </c>
      <c r="E2279">
        <v>1</v>
      </c>
      <c r="F2279" t="str" cm="1">
        <f t="array" ref="F2279">_xlfn.IFS(G2279&lt;5000,"Small",AND(G2279&gt;=5000,G2279&lt;=10000),"Medium",G2279&gt;10000,"Large")</f>
        <v>Small</v>
      </c>
      <c r="G2279">
        <v>1575.96</v>
      </c>
      <c r="H2279" s="10">
        <f t="shared" si="70"/>
        <v>366.74740836971864</v>
      </c>
      <c r="I2279" s="11">
        <f t="shared" si="71"/>
        <v>0.23271365286537643</v>
      </c>
      <c r="J2279" t="s">
        <v>24</v>
      </c>
      <c r="K2279" s="5">
        <v>37706</v>
      </c>
      <c r="L2279">
        <v>1</v>
      </c>
      <c r="M2279">
        <v>3</v>
      </c>
      <c r="N2279">
        <v>2003</v>
      </c>
      <c r="O2279" t="s">
        <v>450</v>
      </c>
      <c r="P2279">
        <v>64</v>
      </c>
      <c r="Q2279" t="s">
        <v>593</v>
      </c>
      <c r="R2279" t="s">
        <v>246</v>
      </c>
      <c r="S2279" t="s">
        <v>661</v>
      </c>
      <c r="T2279" t="s">
        <v>247</v>
      </c>
      <c r="U2279" t="s">
        <v>615</v>
      </c>
      <c r="V2279" t="s">
        <v>248</v>
      </c>
      <c r="W2279" t="s">
        <v>53</v>
      </c>
      <c r="X2279" t="s">
        <v>634</v>
      </c>
      <c r="Y2279" t="s">
        <v>31</v>
      </c>
      <c r="Z2279" t="s">
        <v>32</v>
      </c>
      <c r="AA2279" t="s">
        <v>249</v>
      </c>
      <c r="AB2279" t="s">
        <v>250</v>
      </c>
      <c r="AC2279" t="s">
        <v>35</v>
      </c>
    </row>
    <row r="2280" spans="1:29" x14ac:dyDescent="0.3">
      <c r="A2280">
        <v>10126</v>
      </c>
      <c r="B2280">
        <v>26</v>
      </c>
      <c r="C2280" s="10">
        <v>48.839258597443916</v>
      </c>
      <c r="D2280">
        <v>62.7</v>
      </c>
      <c r="E2280">
        <v>7</v>
      </c>
      <c r="F2280" t="str" cm="1">
        <f t="array" ref="F2280">_xlfn.IFS(G2280&lt;5000,"Small",AND(G2280&gt;=5000,G2280&lt;=10000),"Medium",G2280&gt;10000,"Large")</f>
        <v>Small</v>
      </c>
      <c r="G2280">
        <v>1630.2</v>
      </c>
      <c r="H2280" s="10">
        <f t="shared" si="70"/>
        <v>360.37927646645835</v>
      </c>
      <c r="I2280" s="11">
        <f t="shared" si="71"/>
        <v>0.22106445618111786</v>
      </c>
      <c r="J2280" t="s">
        <v>24</v>
      </c>
      <c r="K2280" s="5">
        <v>37769</v>
      </c>
      <c r="L2280">
        <v>2</v>
      </c>
      <c r="M2280">
        <v>5</v>
      </c>
      <c r="N2280">
        <v>2003</v>
      </c>
      <c r="O2280" t="s">
        <v>450</v>
      </c>
      <c r="P2280">
        <v>64</v>
      </c>
      <c r="Q2280" t="s">
        <v>593</v>
      </c>
      <c r="R2280" t="s">
        <v>175</v>
      </c>
      <c r="S2280" t="s">
        <v>726</v>
      </c>
      <c r="T2280" t="s">
        <v>176</v>
      </c>
      <c r="U2280" t="s">
        <v>615</v>
      </c>
      <c r="V2280" t="s">
        <v>163</v>
      </c>
      <c r="W2280" t="s">
        <v>615</v>
      </c>
      <c r="X2280" t="s">
        <v>647</v>
      </c>
      <c r="Y2280" t="s">
        <v>164</v>
      </c>
      <c r="Z2280" t="s">
        <v>40</v>
      </c>
      <c r="AA2280" t="s">
        <v>177</v>
      </c>
      <c r="AB2280" t="s">
        <v>178</v>
      </c>
      <c r="AC2280" t="s">
        <v>35</v>
      </c>
    </row>
    <row r="2281" spans="1:29" x14ac:dyDescent="0.3">
      <c r="A2281">
        <v>10140</v>
      </c>
      <c r="B2281">
        <v>28</v>
      </c>
      <c r="C2281" s="10">
        <v>40.99070453316574</v>
      </c>
      <c r="D2281">
        <v>60.76</v>
      </c>
      <c r="E2281">
        <v>7</v>
      </c>
      <c r="F2281" t="str" cm="1">
        <f t="array" ref="F2281">_xlfn.IFS(G2281&lt;5000,"Small",AND(G2281&gt;=5000,G2281&lt;=10000),"Medium",G2281&gt;10000,"Large")</f>
        <v>Small</v>
      </c>
      <c r="G2281">
        <v>1701.28</v>
      </c>
      <c r="H2281" s="10">
        <f t="shared" si="70"/>
        <v>553.54027307135925</v>
      </c>
      <c r="I2281" s="11">
        <f t="shared" si="71"/>
        <v>0.32536694316712078</v>
      </c>
      <c r="J2281" t="s">
        <v>24</v>
      </c>
      <c r="K2281" s="5">
        <v>37826</v>
      </c>
      <c r="L2281">
        <v>3</v>
      </c>
      <c r="M2281">
        <v>7</v>
      </c>
      <c r="N2281">
        <v>2003</v>
      </c>
      <c r="O2281" t="s">
        <v>450</v>
      </c>
      <c r="P2281">
        <v>64</v>
      </c>
      <c r="Q2281" t="s">
        <v>593</v>
      </c>
      <c r="R2281" t="s">
        <v>60</v>
      </c>
      <c r="S2281" t="s">
        <v>622</v>
      </c>
      <c r="T2281" t="s">
        <v>61</v>
      </c>
      <c r="U2281" t="s">
        <v>615</v>
      </c>
      <c r="V2281" t="s">
        <v>62</v>
      </c>
      <c r="W2281" t="s">
        <v>53</v>
      </c>
      <c r="X2281" t="s">
        <v>623</v>
      </c>
      <c r="Y2281" t="s">
        <v>31</v>
      </c>
      <c r="Z2281" t="s">
        <v>32</v>
      </c>
      <c r="AA2281" t="s">
        <v>63</v>
      </c>
      <c r="AB2281" t="s">
        <v>64</v>
      </c>
      <c r="AC2281" t="s">
        <v>35</v>
      </c>
    </row>
    <row r="2282" spans="1:29" x14ac:dyDescent="0.3">
      <c r="A2282">
        <v>10150</v>
      </c>
      <c r="B2282">
        <v>49</v>
      </c>
      <c r="C2282" s="10">
        <v>37.771052492042593</v>
      </c>
      <c r="D2282">
        <v>58.18</v>
      </c>
      <c r="E2282">
        <v>4</v>
      </c>
      <c r="F2282" t="str" cm="1">
        <f t="array" ref="F2282">_xlfn.IFS(G2282&lt;5000,"Small",AND(G2282&gt;=5000,G2282&lt;=10000),"Medium",G2282&gt;10000,"Large")</f>
        <v>Small</v>
      </c>
      <c r="G2282">
        <v>2850.82</v>
      </c>
      <c r="H2282" s="10">
        <f t="shared" si="70"/>
        <v>1000.0384278899132</v>
      </c>
      <c r="I2282" s="11">
        <f t="shared" si="71"/>
        <v>0.35078974747262653</v>
      </c>
      <c r="J2282" t="s">
        <v>24</v>
      </c>
      <c r="K2282" s="5">
        <v>37883</v>
      </c>
      <c r="L2282">
        <v>3</v>
      </c>
      <c r="M2282">
        <v>9</v>
      </c>
      <c r="N2282">
        <v>2003</v>
      </c>
      <c r="O2282" t="s">
        <v>450</v>
      </c>
      <c r="P2282">
        <v>64</v>
      </c>
      <c r="Q2282" t="s">
        <v>593</v>
      </c>
      <c r="R2282" t="s">
        <v>179</v>
      </c>
      <c r="S2282" s="2" t="s">
        <v>648</v>
      </c>
      <c r="T2282" t="s">
        <v>180</v>
      </c>
      <c r="U2282" t="s">
        <v>615</v>
      </c>
      <c r="V2282" t="s">
        <v>181</v>
      </c>
      <c r="W2282" t="s">
        <v>615</v>
      </c>
      <c r="X2282" t="s">
        <v>649</v>
      </c>
      <c r="Y2282" t="s">
        <v>181</v>
      </c>
      <c r="Z2282" t="s">
        <v>182</v>
      </c>
      <c r="AA2282" t="s">
        <v>183</v>
      </c>
      <c r="AB2282" t="s">
        <v>184</v>
      </c>
      <c r="AC2282" t="s">
        <v>35</v>
      </c>
    </row>
    <row r="2283" spans="1:29" x14ac:dyDescent="0.3">
      <c r="A2283">
        <v>10164</v>
      </c>
      <c r="B2283">
        <v>49</v>
      </c>
      <c r="C2283" s="10">
        <v>37.510750250766556</v>
      </c>
      <c r="D2283">
        <v>54.94</v>
      </c>
      <c r="E2283">
        <v>5</v>
      </c>
      <c r="F2283" t="str" cm="1">
        <f t="array" ref="F2283">_xlfn.IFS(G2283&lt;5000,"Small",AND(G2283&gt;=5000,G2283&lt;=10000),"Medium",G2283&gt;10000,"Large")</f>
        <v>Small</v>
      </c>
      <c r="G2283">
        <v>2692.06</v>
      </c>
      <c r="H2283" s="10">
        <f t="shared" si="70"/>
        <v>854.03323771243868</v>
      </c>
      <c r="I2283" s="11">
        <f t="shared" si="71"/>
        <v>0.31724153165696112</v>
      </c>
      <c r="J2283" t="s">
        <v>365</v>
      </c>
      <c r="K2283" s="5">
        <v>37915</v>
      </c>
      <c r="L2283">
        <v>4</v>
      </c>
      <c r="M2283">
        <v>10</v>
      </c>
      <c r="N2283">
        <v>2003</v>
      </c>
      <c r="O2283" t="s">
        <v>450</v>
      </c>
      <c r="P2283">
        <v>64</v>
      </c>
      <c r="Q2283" t="s">
        <v>593</v>
      </c>
      <c r="R2283" t="s">
        <v>366</v>
      </c>
      <c r="S2283" t="s">
        <v>751</v>
      </c>
      <c r="T2283" t="s">
        <v>367</v>
      </c>
      <c r="U2283" t="s">
        <v>615</v>
      </c>
      <c r="V2283" t="s">
        <v>368</v>
      </c>
      <c r="W2283" t="s">
        <v>615</v>
      </c>
      <c r="X2283" t="s">
        <v>682</v>
      </c>
      <c r="Y2283" t="s">
        <v>137</v>
      </c>
      <c r="Z2283" t="s">
        <v>40</v>
      </c>
      <c r="AA2283" t="s">
        <v>369</v>
      </c>
      <c r="AB2283" t="s">
        <v>370</v>
      </c>
      <c r="AC2283" t="s">
        <v>35</v>
      </c>
    </row>
    <row r="2284" spans="1:29" x14ac:dyDescent="0.3">
      <c r="A2284">
        <v>10175</v>
      </c>
      <c r="B2284">
        <v>29</v>
      </c>
      <c r="C2284" s="10">
        <v>58.106324562602104</v>
      </c>
      <c r="D2284">
        <v>74.98</v>
      </c>
      <c r="E2284">
        <v>12</v>
      </c>
      <c r="F2284" t="str" cm="1">
        <f t="array" ref="F2284">_xlfn.IFS(G2284&lt;5000,"Small",AND(G2284&gt;=5000,G2284&lt;=10000),"Medium",G2284&gt;10000,"Large")</f>
        <v>Small</v>
      </c>
      <c r="G2284">
        <v>2174.42</v>
      </c>
      <c r="H2284" s="10">
        <f t="shared" si="70"/>
        <v>489.33658768453915</v>
      </c>
      <c r="I2284" s="11">
        <f t="shared" si="71"/>
        <v>0.22504235045876103</v>
      </c>
      <c r="J2284" s="1" t="s">
        <v>24</v>
      </c>
      <c r="K2284" s="5">
        <v>37931</v>
      </c>
      <c r="L2284">
        <v>4</v>
      </c>
      <c r="M2284">
        <v>11</v>
      </c>
      <c r="N2284">
        <v>2003</v>
      </c>
      <c r="O2284" t="s">
        <v>450</v>
      </c>
      <c r="P2284">
        <v>64</v>
      </c>
      <c r="Q2284" t="s">
        <v>593</v>
      </c>
      <c r="R2284" t="s">
        <v>299</v>
      </c>
      <c r="S2284" t="s">
        <v>738</v>
      </c>
      <c r="T2284" t="s">
        <v>300</v>
      </c>
      <c r="U2284" t="s">
        <v>615</v>
      </c>
      <c r="V2284" t="s">
        <v>301</v>
      </c>
      <c r="W2284" t="s">
        <v>615</v>
      </c>
      <c r="X2284" t="s">
        <v>739</v>
      </c>
      <c r="Y2284" t="s">
        <v>157</v>
      </c>
      <c r="Z2284" t="s">
        <v>40</v>
      </c>
      <c r="AA2284" t="s">
        <v>59</v>
      </c>
      <c r="AB2284" t="s">
        <v>302</v>
      </c>
      <c r="AC2284" t="s">
        <v>35</v>
      </c>
    </row>
    <row r="2285" spans="1:29" x14ac:dyDescent="0.3">
      <c r="A2285">
        <v>10183</v>
      </c>
      <c r="B2285">
        <v>49</v>
      </c>
      <c r="C2285" s="10">
        <v>49.505983169066006</v>
      </c>
      <c r="D2285">
        <v>64.64</v>
      </c>
      <c r="E2285">
        <v>4</v>
      </c>
      <c r="F2285" t="str" cm="1">
        <f t="array" ref="F2285">_xlfn.IFS(G2285&lt;5000,"Small",AND(G2285&gt;=5000,G2285&lt;=10000),"Medium",G2285&gt;10000,"Large")</f>
        <v>Small</v>
      </c>
      <c r="G2285">
        <v>3167.36</v>
      </c>
      <c r="H2285" s="10">
        <f t="shared" si="70"/>
        <v>741.56682471576596</v>
      </c>
      <c r="I2285" s="11">
        <f t="shared" si="71"/>
        <v>0.23412773562707301</v>
      </c>
      <c r="J2285" t="s">
        <v>24</v>
      </c>
      <c r="K2285" s="5">
        <v>37938</v>
      </c>
      <c r="L2285">
        <v>4</v>
      </c>
      <c r="M2285">
        <v>11</v>
      </c>
      <c r="N2285">
        <v>2003</v>
      </c>
      <c r="O2285" t="s">
        <v>450</v>
      </c>
      <c r="P2285">
        <v>64</v>
      </c>
      <c r="Q2285" t="s">
        <v>593</v>
      </c>
      <c r="R2285" t="s">
        <v>195</v>
      </c>
      <c r="S2285" t="s">
        <v>652</v>
      </c>
      <c r="T2285" t="s">
        <v>196</v>
      </c>
      <c r="U2285" t="s">
        <v>615</v>
      </c>
      <c r="V2285" t="s">
        <v>197</v>
      </c>
      <c r="W2285" t="s">
        <v>132</v>
      </c>
      <c r="X2285" t="s">
        <v>653</v>
      </c>
      <c r="Y2285" t="s">
        <v>31</v>
      </c>
      <c r="Z2285" t="s">
        <v>32</v>
      </c>
      <c r="AA2285" t="s">
        <v>198</v>
      </c>
      <c r="AB2285" t="s">
        <v>199</v>
      </c>
      <c r="AC2285" t="s">
        <v>49</v>
      </c>
    </row>
    <row r="2286" spans="1:29" x14ac:dyDescent="0.3">
      <c r="A2286">
        <v>10194</v>
      </c>
      <c r="B2286">
        <v>39</v>
      </c>
      <c r="C2286" s="10">
        <v>44.71030170481432</v>
      </c>
      <c r="D2286">
        <v>54.94</v>
      </c>
      <c r="E2286">
        <v>7</v>
      </c>
      <c r="F2286" t="str" cm="1">
        <f t="array" ref="F2286">_xlfn.IFS(G2286&lt;5000,"Small",AND(G2286&gt;=5000,G2286&lt;=10000),"Medium",G2286&gt;10000,"Large")</f>
        <v>Small</v>
      </c>
      <c r="G2286">
        <v>2142.66</v>
      </c>
      <c r="H2286" s="10">
        <f t="shared" si="70"/>
        <v>398.95823351224135</v>
      </c>
      <c r="I2286" s="11">
        <f t="shared" si="71"/>
        <v>0.18619763915518159</v>
      </c>
      <c r="J2286" t="s">
        <v>24</v>
      </c>
      <c r="K2286" s="5">
        <v>37950</v>
      </c>
      <c r="L2286">
        <v>4</v>
      </c>
      <c r="M2286">
        <v>11</v>
      </c>
      <c r="N2286">
        <v>2003</v>
      </c>
      <c r="O2286" t="s">
        <v>450</v>
      </c>
      <c r="P2286">
        <v>64</v>
      </c>
      <c r="Q2286" t="s">
        <v>593</v>
      </c>
      <c r="R2286" t="s">
        <v>200</v>
      </c>
      <c r="S2286" t="s">
        <v>728</v>
      </c>
      <c r="T2286" t="s">
        <v>201</v>
      </c>
      <c r="U2286" t="s">
        <v>615</v>
      </c>
      <c r="V2286" t="s">
        <v>202</v>
      </c>
      <c r="W2286" t="s">
        <v>615</v>
      </c>
      <c r="X2286" t="s">
        <v>654</v>
      </c>
      <c r="Y2286" t="s">
        <v>39</v>
      </c>
      <c r="Z2286" t="s">
        <v>40</v>
      </c>
      <c r="AA2286" t="s">
        <v>203</v>
      </c>
      <c r="AB2286" t="s">
        <v>204</v>
      </c>
      <c r="AC2286" t="s">
        <v>35</v>
      </c>
    </row>
    <row r="2287" spans="1:29" x14ac:dyDescent="0.3">
      <c r="A2287">
        <v>10206</v>
      </c>
      <c r="B2287">
        <v>36</v>
      </c>
      <c r="C2287" s="10">
        <v>48.143599779192449</v>
      </c>
      <c r="D2287">
        <v>58.82</v>
      </c>
      <c r="E2287">
        <v>2</v>
      </c>
      <c r="F2287" t="str" cm="1">
        <f t="array" ref="F2287">_xlfn.IFS(G2287&lt;5000,"Small",AND(G2287&gt;=5000,G2287&lt;=10000),"Medium",G2287&gt;10000,"Large")</f>
        <v>Small</v>
      </c>
      <c r="G2287">
        <v>2117.52</v>
      </c>
      <c r="H2287" s="10">
        <f t="shared" si="70"/>
        <v>384.35040794907172</v>
      </c>
      <c r="I2287" s="11">
        <f t="shared" si="71"/>
        <v>0.18150969433538844</v>
      </c>
      <c r="J2287" s="1" t="s">
        <v>24</v>
      </c>
      <c r="K2287" s="5">
        <v>37960</v>
      </c>
      <c r="L2287">
        <v>4</v>
      </c>
      <c r="M2287">
        <v>12</v>
      </c>
      <c r="N2287">
        <v>2003</v>
      </c>
      <c r="O2287" t="s">
        <v>450</v>
      </c>
      <c r="P2287">
        <v>64</v>
      </c>
      <c r="Q2287" t="s">
        <v>593</v>
      </c>
      <c r="R2287" t="s">
        <v>205</v>
      </c>
      <c r="S2287" t="s">
        <v>729</v>
      </c>
      <c r="T2287" t="s">
        <v>206</v>
      </c>
      <c r="U2287" t="s">
        <v>615</v>
      </c>
      <c r="V2287" t="s">
        <v>207</v>
      </c>
      <c r="W2287" t="s">
        <v>208</v>
      </c>
      <c r="X2287" t="s">
        <v>730</v>
      </c>
      <c r="Y2287" t="s">
        <v>209</v>
      </c>
      <c r="Z2287" t="s">
        <v>32</v>
      </c>
      <c r="AA2287" t="s">
        <v>210</v>
      </c>
      <c r="AB2287" t="s">
        <v>211</v>
      </c>
      <c r="AC2287" t="s">
        <v>35</v>
      </c>
    </row>
    <row r="2288" spans="1:29" x14ac:dyDescent="0.3">
      <c r="A2288">
        <v>10217</v>
      </c>
      <c r="B2288">
        <v>39</v>
      </c>
      <c r="C2288" s="10">
        <v>39.060184294513469</v>
      </c>
      <c r="D2288">
        <v>62.05</v>
      </c>
      <c r="E2288">
        <v>7</v>
      </c>
      <c r="F2288" t="str" cm="1">
        <f t="array" ref="F2288">_xlfn.IFS(G2288&lt;5000,"Small",AND(G2288&gt;=5000,G2288&lt;=10000),"Medium",G2288&gt;10000,"Large")</f>
        <v>Small</v>
      </c>
      <c r="G2288">
        <v>2419.9499999999998</v>
      </c>
      <c r="H2288" s="10">
        <f t="shared" si="70"/>
        <v>896.60281251397441</v>
      </c>
      <c r="I2288" s="11">
        <f t="shared" si="71"/>
        <v>0.37050468501992789</v>
      </c>
      <c r="J2288" s="1" t="s">
        <v>24</v>
      </c>
      <c r="K2288" s="5">
        <v>38021</v>
      </c>
      <c r="L2288">
        <v>1</v>
      </c>
      <c r="M2288">
        <v>2</v>
      </c>
      <c r="N2288">
        <v>2004</v>
      </c>
      <c r="O2288" t="s">
        <v>450</v>
      </c>
      <c r="P2288">
        <v>64</v>
      </c>
      <c r="Q2288" t="s">
        <v>593</v>
      </c>
      <c r="R2288" t="s">
        <v>374</v>
      </c>
      <c r="S2288" s="2" t="s">
        <v>684</v>
      </c>
      <c r="T2288" t="s">
        <v>375</v>
      </c>
      <c r="U2288" t="s">
        <v>376</v>
      </c>
      <c r="V2288" t="s">
        <v>181</v>
      </c>
      <c r="W2288" t="s">
        <v>615</v>
      </c>
      <c r="X2288" t="s">
        <v>685</v>
      </c>
      <c r="Y2288" t="s">
        <v>181</v>
      </c>
      <c r="Z2288" t="s">
        <v>89</v>
      </c>
      <c r="AA2288" t="s">
        <v>377</v>
      </c>
      <c r="AB2288" t="s">
        <v>378</v>
      </c>
      <c r="AC2288" t="s">
        <v>35</v>
      </c>
    </row>
    <row r="2289" spans="1:29" x14ac:dyDescent="0.3">
      <c r="A2289">
        <v>10229</v>
      </c>
      <c r="B2289">
        <v>30</v>
      </c>
      <c r="C2289" s="10">
        <v>53.843414405121464</v>
      </c>
      <c r="D2289">
        <v>73.040000000000006</v>
      </c>
      <c r="E2289">
        <v>12</v>
      </c>
      <c r="F2289" t="str" cm="1">
        <f t="array" ref="F2289">_xlfn.IFS(G2289&lt;5000,"Small",AND(G2289&gt;=5000,G2289&lt;=10000),"Medium",G2289&gt;10000,"Large")</f>
        <v>Small</v>
      </c>
      <c r="G2289">
        <v>2191.1999999999998</v>
      </c>
      <c r="H2289" s="10">
        <f t="shared" si="70"/>
        <v>575.89756784635597</v>
      </c>
      <c r="I2289" s="11">
        <f t="shared" si="71"/>
        <v>0.26282291340195146</v>
      </c>
      <c r="J2289" s="1" t="s">
        <v>24</v>
      </c>
      <c r="K2289" s="5">
        <v>38057</v>
      </c>
      <c r="L2289">
        <v>1</v>
      </c>
      <c r="M2289">
        <v>3</v>
      </c>
      <c r="N2289">
        <v>2004</v>
      </c>
      <c r="O2289" t="s">
        <v>450</v>
      </c>
      <c r="P2289">
        <v>64</v>
      </c>
      <c r="Q2289" t="s">
        <v>593</v>
      </c>
      <c r="R2289" t="s">
        <v>246</v>
      </c>
      <c r="S2289" t="s">
        <v>661</v>
      </c>
      <c r="T2289" t="s">
        <v>247</v>
      </c>
      <c r="U2289" t="s">
        <v>615</v>
      </c>
      <c r="V2289" t="s">
        <v>248</v>
      </c>
      <c r="W2289" t="s">
        <v>53</v>
      </c>
      <c r="X2289" t="s">
        <v>634</v>
      </c>
      <c r="Y2289" t="s">
        <v>31</v>
      </c>
      <c r="Z2289" t="s">
        <v>32</v>
      </c>
      <c r="AA2289" t="s">
        <v>249</v>
      </c>
      <c r="AB2289" t="s">
        <v>250</v>
      </c>
      <c r="AC2289" t="s">
        <v>35</v>
      </c>
    </row>
    <row r="2290" spans="1:29" x14ac:dyDescent="0.3">
      <c r="A2290">
        <v>10245</v>
      </c>
      <c r="B2290">
        <v>44</v>
      </c>
      <c r="C2290" s="10">
        <v>55.271395406850928</v>
      </c>
      <c r="D2290">
        <v>69.16</v>
      </c>
      <c r="E2290">
        <v>5</v>
      </c>
      <c r="F2290" t="str" cm="1">
        <f t="array" ref="F2290">_xlfn.IFS(G2290&lt;5000,"Small",AND(G2290&gt;=5000,G2290&lt;=10000),"Medium",G2290&gt;10000,"Large")</f>
        <v>Small</v>
      </c>
      <c r="G2290">
        <v>3043.04</v>
      </c>
      <c r="H2290" s="10">
        <f t="shared" si="70"/>
        <v>611.09860209855924</v>
      </c>
      <c r="I2290" s="11">
        <f t="shared" si="71"/>
        <v>0.20081845854755745</v>
      </c>
      <c r="J2290" s="1" t="s">
        <v>24</v>
      </c>
      <c r="K2290" s="5">
        <v>38111</v>
      </c>
      <c r="L2290">
        <v>2</v>
      </c>
      <c r="M2290">
        <v>5</v>
      </c>
      <c r="N2290">
        <v>2004</v>
      </c>
      <c r="O2290" t="s">
        <v>450</v>
      </c>
      <c r="P2290">
        <v>64</v>
      </c>
      <c r="Q2290" t="s">
        <v>593</v>
      </c>
      <c r="R2290" t="s">
        <v>220</v>
      </c>
      <c r="S2290" t="s">
        <v>657</v>
      </c>
      <c r="T2290" t="s">
        <v>221</v>
      </c>
      <c r="U2290" t="s">
        <v>615</v>
      </c>
      <c r="V2290" t="s">
        <v>222</v>
      </c>
      <c r="W2290" t="s">
        <v>105</v>
      </c>
      <c r="X2290" t="s">
        <v>658</v>
      </c>
      <c r="Y2290" t="s">
        <v>31</v>
      </c>
      <c r="Z2290" t="s">
        <v>32</v>
      </c>
      <c r="AA2290" t="s">
        <v>78</v>
      </c>
      <c r="AB2290" t="s">
        <v>223</v>
      </c>
      <c r="AC2290" t="s">
        <v>49</v>
      </c>
    </row>
    <row r="2291" spans="1:29" x14ac:dyDescent="0.3">
      <c r="A2291">
        <v>10258</v>
      </c>
      <c r="B2291">
        <v>20</v>
      </c>
      <c r="C2291" s="10">
        <v>47.780060182029011</v>
      </c>
      <c r="D2291">
        <v>61.41</v>
      </c>
      <c r="E2291">
        <v>2</v>
      </c>
      <c r="F2291" t="str" cm="1">
        <f t="array" ref="F2291">_xlfn.IFS(G2291&lt;5000,"Small",AND(G2291&gt;=5000,G2291&lt;=10000),"Medium",G2291&gt;10000,"Large")</f>
        <v>Small</v>
      </c>
      <c r="G2291">
        <v>1228.2</v>
      </c>
      <c r="H2291" s="10">
        <f t="shared" si="70"/>
        <v>272.59879635941979</v>
      </c>
      <c r="I2291" s="11">
        <f t="shared" si="71"/>
        <v>0.22194984233790896</v>
      </c>
      <c r="J2291" t="s">
        <v>24</v>
      </c>
      <c r="K2291" s="5">
        <v>38153</v>
      </c>
      <c r="L2291">
        <v>2</v>
      </c>
      <c r="M2291">
        <v>6</v>
      </c>
      <c r="N2291">
        <v>2004</v>
      </c>
      <c r="O2291" t="s">
        <v>450</v>
      </c>
      <c r="P2291">
        <v>64</v>
      </c>
      <c r="Q2291" t="s">
        <v>593</v>
      </c>
      <c r="R2291" t="s">
        <v>224</v>
      </c>
      <c r="S2291" t="s">
        <v>225</v>
      </c>
      <c r="T2291" t="s">
        <v>226</v>
      </c>
      <c r="U2291" t="s">
        <v>615</v>
      </c>
      <c r="V2291" t="s">
        <v>227</v>
      </c>
      <c r="W2291" t="s">
        <v>228</v>
      </c>
      <c r="X2291" t="s">
        <v>229</v>
      </c>
      <c r="Y2291" t="s">
        <v>182</v>
      </c>
      <c r="Z2291" t="s">
        <v>182</v>
      </c>
      <c r="AA2291" t="s">
        <v>230</v>
      </c>
      <c r="AB2291" t="s">
        <v>231</v>
      </c>
      <c r="AC2291" t="s">
        <v>35</v>
      </c>
    </row>
    <row r="2292" spans="1:29" x14ac:dyDescent="0.3">
      <c r="A2292">
        <v>10270</v>
      </c>
      <c r="B2292">
        <v>21</v>
      </c>
      <c r="C2292" s="10">
        <v>45.927900664491965</v>
      </c>
      <c r="D2292">
        <v>63.35</v>
      </c>
      <c r="E2292">
        <v>5</v>
      </c>
      <c r="F2292" t="str" cm="1">
        <f t="array" ref="F2292">_xlfn.IFS(G2292&lt;5000,"Small",AND(G2292&gt;=5000,G2292&lt;=10000),"Medium",G2292&gt;10000,"Large")</f>
        <v>Small</v>
      </c>
      <c r="G2292">
        <v>1330.35</v>
      </c>
      <c r="H2292" s="10">
        <f t="shared" si="70"/>
        <v>365.86408604566861</v>
      </c>
      <c r="I2292" s="11">
        <f t="shared" si="71"/>
        <v>0.27501340703248667</v>
      </c>
      <c r="J2292" t="s">
        <v>24</v>
      </c>
      <c r="K2292" s="5">
        <v>38187</v>
      </c>
      <c r="L2292">
        <v>3</v>
      </c>
      <c r="M2292">
        <v>7</v>
      </c>
      <c r="N2292">
        <v>2004</v>
      </c>
      <c r="O2292" t="s">
        <v>450</v>
      </c>
      <c r="P2292">
        <v>64</v>
      </c>
      <c r="Q2292" t="s">
        <v>593</v>
      </c>
      <c r="R2292" t="s">
        <v>141</v>
      </c>
      <c r="S2292" t="s">
        <v>142</v>
      </c>
      <c r="T2292" t="s">
        <v>143</v>
      </c>
      <c r="U2292" t="s">
        <v>144</v>
      </c>
      <c r="V2292" t="s">
        <v>145</v>
      </c>
      <c r="W2292" t="s">
        <v>146</v>
      </c>
      <c r="X2292" t="s">
        <v>643</v>
      </c>
      <c r="Y2292" t="s">
        <v>88</v>
      </c>
      <c r="Z2292" t="s">
        <v>89</v>
      </c>
      <c r="AA2292" t="s">
        <v>147</v>
      </c>
      <c r="AB2292" t="s">
        <v>148</v>
      </c>
      <c r="AC2292" t="s">
        <v>35</v>
      </c>
    </row>
    <row r="2293" spans="1:29" x14ac:dyDescent="0.3">
      <c r="A2293">
        <v>10281</v>
      </c>
      <c r="B2293">
        <v>36</v>
      </c>
      <c r="C2293" s="10">
        <v>54.09822094542178</v>
      </c>
      <c r="D2293">
        <v>77.569999999999993</v>
      </c>
      <c r="E2293">
        <v>12</v>
      </c>
      <c r="F2293" t="str" cm="1">
        <f t="array" ref="F2293">_xlfn.IFS(G2293&lt;5000,"Small",AND(G2293&gt;=5000,G2293&lt;=10000),"Medium",G2293&gt;10000,"Large")</f>
        <v>Small</v>
      </c>
      <c r="G2293">
        <v>2792.52</v>
      </c>
      <c r="H2293" s="10">
        <f t="shared" si="70"/>
        <v>844.984045964816</v>
      </c>
      <c r="I2293" s="11">
        <f t="shared" si="71"/>
        <v>0.30258835960523683</v>
      </c>
      <c r="J2293" t="s">
        <v>24</v>
      </c>
      <c r="K2293" s="5">
        <v>38218</v>
      </c>
      <c r="L2293">
        <v>3</v>
      </c>
      <c r="M2293">
        <v>8</v>
      </c>
      <c r="N2293">
        <v>2004</v>
      </c>
      <c r="O2293" t="s">
        <v>450</v>
      </c>
      <c r="P2293">
        <v>64</v>
      </c>
      <c r="Q2293" t="s">
        <v>593</v>
      </c>
      <c r="R2293" t="s">
        <v>129</v>
      </c>
      <c r="S2293" t="s">
        <v>640</v>
      </c>
      <c r="T2293" t="s">
        <v>130</v>
      </c>
      <c r="U2293" t="s">
        <v>615</v>
      </c>
      <c r="V2293" t="s">
        <v>131</v>
      </c>
      <c r="W2293" t="s">
        <v>132</v>
      </c>
      <c r="X2293" t="s">
        <v>641</v>
      </c>
      <c r="Y2293" t="s">
        <v>31</v>
      </c>
      <c r="Z2293" t="s">
        <v>32</v>
      </c>
      <c r="AA2293" t="s">
        <v>33</v>
      </c>
      <c r="AB2293" t="s">
        <v>133</v>
      </c>
      <c r="AC2293" t="s">
        <v>35</v>
      </c>
    </row>
    <row r="2294" spans="1:29" x14ac:dyDescent="0.3">
      <c r="A2294">
        <v>10291</v>
      </c>
      <c r="B2294">
        <v>32</v>
      </c>
      <c r="C2294" s="10">
        <v>47.920492473097248</v>
      </c>
      <c r="D2294">
        <v>71.75</v>
      </c>
      <c r="E2294">
        <v>7</v>
      </c>
      <c r="F2294" t="str" cm="1">
        <f t="array" ref="F2294">_xlfn.IFS(G2294&lt;5000,"Small",AND(G2294&gt;=5000,G2294&lt;=10000),"Medium",G2294&gt;10000,"Large")</f>
        <v>Small</v>
      </c>
      <c r="G2294">
        <v>2296</v>
      </c>
      <c r="H2294" s="10">
        <f t="shared" si="70"/>
        <v>762.54424086088807</v>
      </c>
      <c r="I2294" s="11">
        <f t="shared" si="71"/>
        <v>0.33211857180352267</v>
      </c>
      <c r="J2294" s="1" t="s">
        <v>24</v>
      </c>
      <c r="K2294" s="5">
        <v>38238</v>
      </c>
      <c r="L2294">
        <v>3</v>
      </c>
      <c r="M2294">
        <v>9</v>
      </c>
      <c r="N2294">
        <v>2004</v>
      </c>
      <c r="O2294" t="s">
        <v>450</v>
      </c>
      <c r="P2294">
        <v>64</v>
      </c>
      <c r="Q2294" t="s">
        <v>593</v>
      </c>
      <c r="R2294" t="s">
        <v>238</v>
      </c>
      <c r="S2294" t="s">
        <v>732</v>
      </c>
      <c r="T2294" t="s">
        <v>239</v>
      </c>
      <c r="U2294" t="s">
        <v>615</v>
      </c>
      <c r="V2294" t="s">
        <v>240</v>
      </c>
      <c r="W2294" t="s">
        <v>615</v>
      </c>
      <c r="X2294" t="s">
        <v>733</v>
      </c>
      <c r="Y2294" t="s">
        <v>172</v>
      </c>
      <c r="Z2294" t="s">
        <v>40</v>
      </c>
      <c r="AA2294" t="s">
        <v>241</v>
      </c>
      <c r="AB2294" t="s">
        <v>188</v>
      </c>
      <c r="AC2294" t="s">
        <v>35</v>
      </c>
    </row>
    <row r="2295" spans="1:29" x14ac:dyDescent="0.3">
      <c r="A2295">
        <v>10304</v>
      </c>
      <c r="B2295">
        <v>36</v>
      </c>
      <c r="C2295" s="10">
        <v>63.636355407509292</v>
      </c>
      <c r="D2295">
        <v>73.040000000000006</v>
      </c>
      <c r="E2295">
        <v>2</v>
      </c>
      <c r="F2295" t="str" cm="1">
        <f t="array" ref="F2295">_xlfn.IFS(G2295&lt;5000,"Small",AND(G2295&gt;=5000,G2295&lt;=10000),"Medium",G2295&gt;10000,"Large")</f>
        <v>Small</v>
      </c>
      <c r="G2295">
        <v>2629.44</v>
      </c>
      <c r="H2295" s="10">
        <f t="shared" si="70"/>
        <v>338.53120532966568</v>
      </c>
      <c r="I2295" s="11">
        <f t="shared" si="71"/>
        <v>0.12874650318306013</v>
      </c>
      <c r="J2295" s="1" t="s">
        <v>24</v>
      </c>
      <c r="K2295" s="5">
        <v>38271</v>
      </c>
      <c r="L2295">
        <v>4</v>
      </c>
      <c r="M2295">
        <v>10</v>
      </c>
      <c r="N2295">
        <v>2004</v>
      </c>
      <c r="O2295" t="s">
        <v>450</v>
      </c>
      <c r="P2295">
        <v>64</v>
      </c>
      <c r="Q2295" t="s">
        <v>593</v>
      </c>
      <c r="R2295" t="s">
        <v>242</v>
      </c>
      <c r="S2295" t="s">
        <v>734</v>
      </c>
      <c r="T2295" t="s">
        <v>243</v>
      </c>
      <c r="U2295" t="s">
        <v>615</v>
      </c>
      <c r="V2295" t="s">
        <v>244</v>
      </c>
      <c r="W2295" t="s">
        <v>615</v>
      </c>
      <c r="X2295" t="s">
        <v>660</v>
      </c>
      <c r="Y2295" t="s">
        <v>39</v>
      </c>
      <c r="Z2295" t="s">
        <v>40</v>
      </c>
      <c r="AA2295" t="s">
        <v>245</v>
      </c>
      <c r="AB2295" t="s">
        <v>48</v>
      </c>
      <c r="AC2295" t="s">
        <v>35</v>
      </c>
    </row>
    <row r="2296" spans="1:29" x14ac:dyDescent="0.3">
      <c r="A2296">
        <v>10313</v>
      </c>
      <c r="B2296">
        <v>34</v>
      </c>
      <c r="C2296" s="10">
        <v>41.698515848464446</v>
      </c>
      <c r="D2296">
        <v>56.24</v>
      </c>
      <c r="E2296">
        <v>10</v>
      </c>
      <c r="F2296" t="str" cm="1">
        <f t="array" ref="F2296">_xlfn.IFS(G2296&lt;5000,"Small",AND(G2296&gt;=5000,G2296&lt;=10000),"Medium",G2296&gt;10000,"Large")</f>
        <v>Small</v>
      </c>
      <c r="G2296">
        <v>1912.16</v>
      </c>
      <c r="H2296" s="10">
        <f t="shared" si="70"/>
        <v>494.41046115220888</v>
      </c>
      <c r="I2296" s="11">
        <f t="shared" si="71"/>
        <v>0.25856124024778726</v>
      </c>
      <c r="J2296" t="s">
        <v>24</v>
      </c>
      <c r="K2296" s="5">
        <v>38282</v>
      </c>
      <c r="L2296">
        <v>4</v>
      </c>
      <c r="M2296">
        <v>10</v>
      </c>
      <c r="N2296">
        <v>2004</v>
      </c>
      <c r="O2296" t="s">
        <v>450</v>
      </c>
      <c r="P2296">
        <v>64</v>
      </c>
      <c r="Q2296" t="s">
        <v>593</v>
      </c>
      <c r="R2296" t="s">
        <v>205</v>
      </c>
      <c r="S2296" t="s">
        <v>729</v>
      </c>
      <c r="T2296" t="s">
        <v>206</v>
      </c>
      <c r="U2296" t="s">
        <v>615</v>
      </c>
      <c r="V2296" t="s">
        <v>207</v>
      </c>
      <c r="W2296" t="s">
        <v>208</v>
      </c>
      <c r="X2296" t="s">
        <v>730</v>
      </c>
      <c r="Y2296" t="s">
        <v>209</v>
      </c>
      <c r="Z2296" t="s">
        <v>32</v>
      </c>
      <c r="AA2296" t="s">
        <v>210</v>
      </c>
      <c r="AB2296" t="s">
        <v>211</v>
      </c>
      <c r="AC2296" t="s">
        <v>35</v>
      </c>
    </row>
    <row r="2297" spans="1:29" x14ac:dyDescent="0.3">
      <c r="A2297">
        <v>10324</v>
      </c>
      <c r="B2297">
        <v>48</v>
      </c>
      <c r="C2297" s="10">
        <v>69.032603565422974</v>
      </c>
      <c r="D2297">
        <v>100</v>
      </c>
      <c r="E2297">
        <v>4</v>
      </c>
      <c r="F2297" t="str" cm="1">
        <f t="array" ref="F2297">_xlfn.IFS(G2297&lt;5000,"Small",AND(G2297&gt;=5000,G2297&lt;=10000),"Medium",G2297&gt;10000,"Large")</f>
        <v>Medium</v>
      </c>
      <c r="G2297">
        <v>8209.44</v>
      </c>
      <c r="H2297" s="10">
        <f t="shared" si="70"/>
        <v>4895.8750288596975</v>
      </c>
      <c r="I2297" s="11">
        <f t="shared" si="71"/>
        <v>0.59637137598419587</v>
      </c>
      <c r="J2297" s="1" t="s">
        <v>24</v>
      </c>
      <c r="K2297" s="5">
        <v>38296</v>
      </c>
      <c r="L2297">
        <v>4</v>
      </c>
      <c r="M2297">
        <v>11</v>
      </c>
      <c r="N2297">
        <v>2004</v>
      </c>
      <c r="O2297" t="s">
        <v>450</v>
      </c>
      <c r="P2297">
        <v>64</v>
      </c>
      <c r="Q2297" t="s">
        <v>593</v>
      </c>
      <c r="R2297" t="s">
        <v>92</v>
      </c>
      <c r="S2297" t="s">
        <v>630</v>
      </c>
      <c r="T2297" t="s">
        <v>93</v>
      </c>
      <c r="U2297" t="s">
        <v>94</v>
      </c>
      <c r="V2297" t="s">
        <v>29</v>
      </c>
      <c r="W2297" t="s">
        <v>30</v>
      </c>
      <c r="X2297" t="s">
        <v>616</v>
      </c>
      <c r="Y2297" t="s">
        <v>31</v>
      </c>
      <c r="Z2297" t="s">
        <v>32</v>
      </c>
      <c r="AA2297" t="s">
        <v>95</v>
      </c>
      <c r="AB2297" t="s">
        <v>96</v>
      </c>
      <c r="AC2297" t="s">
        <v>140</v>
      </c>
    </row>
    <row r="2298" spans="1:29" x14ac:dyDescent="0.3">
      <c r="A2298">
        <v>10333</v>
      </c>
      <c r="B2298">
        <v>33</v>
      </c>
      <c r="C2298" s="10">
        <v>65.66441609108432</v>
      </c>
      <c r="D2298">
        <v>73.69</v>
      </c>
      <c r="E2298">
        <v>4</v>
      </c>
      <c r="F2298" t="str" cm="1">
        <f t="array" ref="F2298">_xlfn.IFS(G2298&lt;5000,"Small",AND(G2298&gt;=5000,G2298&lt;=10000),"Medium",G2298&gt;10000,"Large")</f>
        <v>Small</v>
      </c>
      <c r="G2298">
        <v>2431.77</v>
      </c>
      <c r="H2298" s="10">
        <f t="shared" si="70"/>
        <v>264.8442689942176</v>
      </c>
      <c r="I2298" s="11">
        <f t="shared" si="71"/>
        <v>0.10891008154316305</v>
      </c>
      <c r="J2298" t="s">
        <v>24</v>
      </c>
      <c r="K2298" s="5">
        <v>38309</v>
      </c>
      <c r="L2298">
        <v>4</v>
      </c>
      <c r="M2298">
        <v>11</v>
      </c>
      <c r="N2298">
        <v>2004</v>
      </c>
      <c r="O2298" t="s">
        <v>450</v>
      </c>
      <c r="P2298">
        <v>64</v>
      </c>
      <c r="Q2298" t="s">
        <v>593</v>
      </c>
      <c r="R2298" t="s">
        <v>76</v>
      </c>
      <c r="S2298" t="s">
        <v>626</v>
      </c>
      <c r="T2298" t="s">
        <v>77</v>
      </c>
      <c r="U2298" t="s">
        <v>615</v>
      </c>
      <c r="V2298" t="s">
        <v>58</v>
      </c>
      <c r="W2298" t="s">
        <v>53</v>
      </c>
      <c r="X2298" t="s">
        <v>615</v>
      </c>
      <c r="Y2298" t="s">
        <v>31</v>
      </c>
      <c r="Z2298" t="s">
        <v>32</v>
      </c>
      <c r="AA2298" t="s">
        <v>78</v>
      </c>
      <c r="AB2298" t="s">
        <v>55</v>
      </c>
      <c r="AC2298" t="s">
        <v>35</v>
      </c>
    </row>
    <row r="2299" spans="1:29" x14ac:dyDescent="0.3">
      <c r="A2299">
        <v>10348</v>
      </c>
      <c r="B2299">
        <v>31</v>
      </c>
      <c r="C2299" s="10">
        <v>86.496055431049186</v>
      </c>
      <c r="D2299">
        <v>100</v>
      </c>
      <c r="E2299">
        <v>5</v>
      </c>
      <c r="F2299" t="str" cm="1">
        <f t="array" ref="F2299">_xlfn.IFS(G2299&lt;5000,"Small",AND(G2299&gt;=5000,G2299&lt;=10000),"Medium",G2299&gt;10000,"Large")</f>
        <v>Small</v>
      </c>
      <c r="G2299">
        <v>3139.99</v>
      </c>
      <c r="H2299" s="10">
        <f t="shared" si="70"/>
        <v>458.61228163747501</v>
      </c>
      <c r="I2299" s="11">
        <f t="shared" si="71"/>
        <v>0.14605533190789621</v>
      </c>
      <c r="J2299" s="1" t="s">
        <v>24</v>
      </c>
      <c r="K2299" s="5">
        <v>38292</v>
      </c>
      <c r="L2299">
        <v>4</v>
      </c>
      <c r="M2299">
        <v>11</v>
      </c>
      <c r="N2299">
        <v>2004</v>
      </c>
      <c r="O2299" t="s">
        <v>450</v>
      </c>
      <c r="P2299">
        <v>64</v>
      </c>
      <c r="Q2299" t="s">
        <v>593</v>
      </c>
      <c r="R2299" t="s">
        <v>175</v>
      </c>
      <c r="S2299" t="s">
        <v>726</v>
      </c>
      <c r="T2299" t="s">
        <v>176</v>
      </c>
      <c r="U2299" t="s">
        <v>615</v>
      </c>
      <c r="V2299" t="s">
        <v>163</v>
      </c>
      <c r="W2299" t="s">
        <v>615</v>
      </c>
      <c r="X2299" t="s">
        <v>647</v>
      </c>
      <c r="Y2299" t="s">
        <v>164</v>
      </c>
      <c r="Z2299" t="s">
        <v>40</v>
      </c>
      <c r="AA2299" t="s">
        <v>177</v>
      </c>
      <c r="AB2299" t="s">
        <v>178</v>
      </c>
      <c r="AC2299" t="s">
        <v>49</v>
      </c>
    </row>
    <row r="2300" spans="1:29" x14ac:dyDescent="0.3">
      <c r="A2300">
        <v>10358</v>
      </c>
      <c r="B2300">
        <v>36</v>
      </c>
      <c r="C2300" s="10">
        <v>62.398947217500641</v>
      </c>
      <c r="D2300">
        <v>100</v>
      </c>
      <c r="E2300">
        <v>2</v>
      </c>
      <c r="F2300" t="str" cm="1">
        <f t="array" ref="F2300">_xlfn.IFS(G2300&lt;5000,"Small",AND(G2300&gt;=5000,G2300&lt;=10000),"Medium",G2300&gt;10000,"Large")</f>
        <v>Medium</v>
      </c>
      <c r="G2300">
        <v>5669.64</v>
      </c>
      <c r="H2300" s="10">
        <f t="shared" si="70"/>
        <v>3423.2779001699773</v>
      </c>
      <c r="I2300" s="11">
        <f t="shared" si="71"/>
        <v>0.60379105201917183</v>
      </c>
      <c r="J2300" s="1" t="s">
        <v>24</v>
      </c>
      <c r="K2300" s="5">
        <v>38331</v>
      </c>
      <c r="L2300">
        <v>4</v>
      </c>
      <c r="M2300">
        <v>12</v>
      </c>
      <c r="N2300">
        <v>2004</v>
      </c>
      <c r="O2300" t="s">
        <v>450</v>
      </c>
      <c r="P2300">
        <v>64</v>
      </c>
      <c r="Q2300" t="s">
        <v>593</v>
      </c>
      <c r="R2300" t="s">
        <v>161</v>
      </c>
      <c r="S2300" t="s">
        <v>723</v>
      </c>
      <c r="T2300" t="s">
        <v>162</v>
      </c>
      <c r="U2300" t="s">
        <v>615</v>
      </c>
      <c r="V2300" t="s">
        <v>163</v>
      </c>
      <c r="W2300" t="s">
        <v>615</v>
      </c>
      <c r="X2300" t="s">
        <v>646</v>
      </c>
      <c r="Y2300" t="s">
        <v>164</v>
      </c>
      <c r="Z2300" t="s">
        <v>40</v>
      </c>
      <c r="AA2300" t="s">
        <v>165</v>
      </c>
      <c r="AB2300" t="s">
        <v>166</v>
      </c>
      <c r="AC2300" t="s">
        <v>49</v>
      </c>
    </row>
    <row r="2301" spans="1:29" x14ac:dyDescent="0.3">
      <c r="A2301">
        <v>10370</v>
      </c>
      <c r="B2301">
        <v>25</v>
      </c>
      <c r="C2301" s="10">
        <v>69.045467991247875</v>
      </c>
      <c r="D2301">
        <v>100</v>
      </c>
      <c r="E2301">
        <v>3</v>
      </c>
      <c r="F2301" t="str" cm="1">
        <f t="array" ref="F2301">_xlfn.IFS(G2301&lt;5000,"Small",AND(G2301&gt;=5000,G2301&lt;=10000),"Medium",G2301&gt;10000,"Large")</f>
        <v>Small</v>
      </c>
      <c r="G2301">
        <v>3160.25</v>
      </c>
      <c r="H2301" s="10">
        <f t="shared" si="70"/>
        <v>1434.113300218803</v>
      </c>
      <c r="I2301" s="11">
        <f t="shared" si="71"/>
        <v>0.45379742115933963</v>
      </c>
      <c r="J2301" t="s">
        <v>24</v>
      </c>
      <c r="K2301" s="5">
        <v>38372</v>
      </c>
      <c r="L2301">
        <v>1</v>
      </c>
      <c r="M2301">
        <v>1</v>
      </c>
      <c r="N2301">
        <v>2005</v>
      </c>
      <c r="O2301" t="s">
        <v>450</v>
      </c>
      <c r="P2301">
        <v>64</v>
      </c>
      <c r="Q2301" t="s">
        <v>593</v>
      </c>
      <c r="R2301" t="s">
        <v>259</v>
      </c>
      <c r="S2301" s="2" t="s">
        <v>665</v>
      </c>
      <c r="T2301" t="s">
        <v>260</v>
      </c>
      <c r="U2301" t="s">
        <v>261</v>
      </c>
      <c r="V2301" t="s">
        <v>262</v>
      </c>
      <c r="W2301" t="s">
        <v>146</v>
      </c>
      <c r="X2301" t="s">
        <v>666</v>
      </c>
      <c r="Y2301" t="s">
        <v>88</v>
      </c>
      <c r="Z2301" t="s">
        <v>89</v>
      </c>
      <c r="AA2301" t="s">
        <v>263</v>
      </c>
      <c r="AB2301" t="s">
        <v>264</v>
      </c>
      <c r="AC2301" t="s">
        <v>49</v>
      </c>
    </row>
    <row r="2302" spans="1:29" x14ac:dyDescent="0.3">
      <c r="A2302">
        <v>10382</v>
      </c>
      <c r="B2302">
        <v>48</v>
      </c>
      <c r="C2302" s="10">
        <v>86.811092856355955</v>
      </c>
      <c r="D2302">
        <v>100</v>
      </c>
      <c r="E2302">
        <v>8</v>
      </c>
      <c r="F2302" t="str" cm="1">
        <f t="array" ref="F2302">_xlfn.IFS(G2302&lt;5000,"Small",AND(G2302&gt;=5000,G2302&lt;=10000),"Medium",G2302&gt;10000,"Large")</f>
        <v>Medium</v>
      </c>
      <c r="G2302">
        <v>6799.68</v>
      </c>
      <c r="H2302" s="10">
        <f t="shared" si="70"/>
        <v>2632.7475428949147</v>
      </c>
      <c r="I2302" s="11">
        <f t="shared" si="71"/>
        <v>0.38718697687169318</v>
      </c>
      <c r="J2302" t="s">
        <v>24</v>
      </c>
      <c r="K2302" s="5">
        <v>38400</v>
      </c>
      <c r="L2302">
        <v>1</v>
      </c>
      <c r="M2302">
        <v>2</v>
      </c>
      <c r="N2302">
        <v>2005</v>
      </c>
      <c r="O2302" t="s">
        <v>450</v>
      </c>
      <c r="P2302">
        <v>64</v>
      </c>
      <c r="Q2302" t="s">
        <v>593</v>
      </c>
      <c r="R2302" t="s">
        <v>246</v>
      </c>
      <c r="S2302" t="s">
        <v>661</v>
      </c>
      <c r="T2302" t="s">
        <v>247</v>
      </c>
      <c r="U2302" t="s">
        <v>615</v>
      </c>
      <c r="V2302" t="s">
        <v>248</v>
      </c>
      <c r="W2302" t="s">
        <v>53</v>
      </c>
      <c r="X2302" t="s">
        <v>634</v>
      </c>
      <c r="Y2302" t="s">
        <v>31</v>
      </c>
      <c r="Z2302" t="s">
        <v>32</v>
      </c>
      <c r="AA2302" t="s">
        <v>249</v>
      </c>
      <c r="AB2302" t="s">
        <v>250</v>
      </c>
      <c r="AC2302" t="s">
        <v>49</v>
      </c>
    </row>
    <row r="2303" spans="1:29" x14ac:dyDescent="0.3">
      <c r="A2303">
        <v>10411</v>
      </c>
      <c r="B2303">
        <v>27</v>
      </c>
      <c r="C2303" s="10">
        <v>59.377701656594652</v>
      </c>
      <c r="D2303">
        <v>69.16</v>
      </c>
      <c r="E2303">
        <v>5</v>
      </c>
      <c r="F2303" t="str" cm="1">
        <f t="array" ref="F2303">_xlfn.IFS(G2303&lt;5000,"Small",AND(G2303&gt;=5000,G2303&lt;=10000),"Medium",G2303&gt;10000,"Large")</f>
        <v>Small</v>
      </c>
      <c r="G2303">
        <v>1867.32</v>
      </c>
      <c r="H2303" s="10">
        <f t="shared" si="70"/>
        <v>264.12205527194442</v>
      </c>
      <c r="I2303" s="11">
        <f t="shared" si="71"/>
        <v>0.14144445262298075</v>
      </c>
      <c r="J2303" s="1" t="s">
        <v>24</v>
      </c>
      <c r="K2303" s="5">
        <v>38473</v>
      </c>
      <c r="L2303">
        <v>2</v>
      </c>
      <c r="M2303">
        <v>5</v>
      </c>
      <c r="N2303">
        <v>2005</v>
      </c>
      <c r="O2303" t="s">
        <v>450</v>
      </c>
      <c r="P2303">
        <v>64</v>
      </c>
      <c r="Q2303" t="s">
        <v>593</v>
      </c>
      <c r="R2303" t="s">
        <v>265</v>
      </c>
      <c r="S2303" t="s">
        <v>735</v>
      </c>
      <c r="T2303" t="s">
        <v>266</v>
      </c>
      <c r="U2303" t="s">
        <v>615</v>
      </c>
      <c r="V2303" t="s">
        <v>267</v>
      </c>
      <c r="W2303" t="s">
        <v>268</v>
      </c>
      <c r="X2303" t="s">
        <v>736</v>
      </c>
      <c r="Y2303" t="s">
        <v>209</v>
      </c>
      <c r="Z2303" t="s">
        <v>32</v>
      </c>
      <c r="AA2303" t="s">
        <v>269</v>
      </c>
      <c r="AB2303" t="s">
        <v>270</v>
      </c>
      <c r="AC2303" t="s">
        <v>35</v>
      </c>
    </row>
    <row r="2304" spans="1:29" x14ac:dyDescent="0.3">
      <c r="A2304">
        <v>10424</v>
      </c>
      <c r="B2304">
        <v>44</v>
      </c>
      <c r="C2304" s="10">
        <v>47.076835048840017</v>
      </c>
      <c r="D2304">
        <v>61.41</v>
      </c>
      <c r="E2304">
        <v>2</v>
      </c>
      <c r="F2304" t="str" cm="1">
        <f t="array" ref="F2304">_xlfn.IFS(G2304&lt;5000,"Small",AND(G2304&gt;=5000,G2304&lt;=10000),"Medium",G2304&gt;10000,"Large")</f>
        <v>Small</v>
      </c>
      <c r="G2304">
        <v>2702.04</v>
      </c>
      <c r="H2304" s="10">
        <f t="shared" si="70"/>
        <v>630.659257851039</v>
      </c>
      <c r="I2304" s="11">
        <f t="shared" si="71"/>
        <v>0.23340115536818071</v>
      </c>
      <c r="J2304" t="s">
        <v>271</v>
      </c>
      <c r="K2304" s="5">
        <v>38503</v>
      </c>
      <c r="L2304">
        <v>2</v>
      </c>
      <c r="M2304">
        <v>5</v>
      </c>
      <c r="N2304">
        <v>2005</v>
      </c>
      <c r="O2304" t="s">
        <v>450</v>
      </c>
      <c r="P2304">
        <v>64</v>
      </c>
      <c r="Q2304" t="s">
        <v>593</v>
      </c>
      <c r="R2304" t="s">
        <v>161</v>
      </c>
      <c r="S2304" t="s">
        <v>723</v>
      </c>
      <c r="T2304" t="s">
        <v>162</v>
      </c>
      <c r="U2304" t="s">
        <v>615</v>
      </c>
      <c r="V2304" t="s">
        <v>163</v>
      </c>
      <c r="W2304" t="s">
        <v>615</v>
      </c>
      <c r="X2304" t="s">
        <v>646</v>
      </c>
      <c r="Y2304" t="s">
        <v>164</v>
      </c>
      <c r="Z2304" t="s">
        <v>40</v>
      </c>
      <c r="AA2304" t="s">
        <v>165</v>
      </c>
      <c r="AB2304" t="s">
        <v>166</v>
      </c>
      <c r="AC2304" t="s">
        <v>35</v>
      </c>
    </row>
    <row r="2305" spans="1:29" x14ac:dyDescent="0.3">
      <c r="A2305">
        <v>10106</v>
      </c>
      <c r="B2305">
        <v>33</v>
      </c>
      <c r="C2305" s="10">
        <v>48.263166838611838</v>
      </c>
      <c r="D2305">
        <v>72.92</v>
      </c>
      <c r="E2305">
        <v>5</v>
      </c>
      <c r="F2305" t="str" cm="1">
        <f t="array" ref="F2305">_xlfn.IFS(G2305&lt;5000,"Small",AND(G2305&gt;=5000,G2305&lt;=10000),"Medium",G2305&gt;10000,"Large")</f>
        <v>Small</v>
      </c>
      <c r="G2305">
        <v>2406.36</v>
      </c>
      <c r="H2305" s="10">
        <f t="shared" si="70"/>
        <v>813.6754943258095</v>
      </c>
      <c r="I2305" s="11">
        <f t="shared" si="71"/>
        <v>0.3381353971665958</v>
      </c>
      <c r="J2305" t="s">
        <v>24</v>
      </c>
      <c r="K2305" s="5">
        <v>37669</v>
      </c>
      <c r="L2305">
        <v>1</v>
      </c>
      <c r="M2305">
        <v>2</v>
      </c>
      <c r="N2305">
        <v>2003</v>
      </c>
      <c r="O2305" t="s">
        <v>492</v>
      </c>
      <c r="P2305">
        <v>68</v>
      </c>
      <c r="Q2305" t="s">
        <v>594</v>
      </c>
      <c r="R2305" t="s">
        <v>494</v>
      </c>
      <c r="S2305" t="s">
        <v>762</v>
      </c>
      <c r="T2305" t="s">
        <v>495</v>
      </c>
      <c r="U2305" t="s">
        <v>615</v>
      </c>
      <c r="V2305" t="s">
        <v>496</v>
      </c>
      <c r="W2305" t="s">
        <v>615</v>
      </c>
      <c r="X2305" t="s">
        <v>706</v>
      </c>
      <c r="Y2305" t="s">
        <v>235</v>
      </c>
      <c r="Z2305" t="s">
        <v>40</v>
      </c>
      <c r="AA2305" t="s">
        <v>497</v>
      </c>
      <c r="AB2305" t="s">
        <v>498</v>
      </c>
      <c r="AC2305" t="s">
        <v>35</v>
      </c>
    </row>
    <row r="2306" spans="1:29" x14ac:dyDescent="0.3">
      <c r="A2306">
        <v>10120</v>
      </c>
      <c r="B2306">
        <v>29</v>
      </c>
      <c r="C2306" s="10">
        <v>51.832594499070971</v>
      </c>
      <c r="D2306">
        <v>72.23</v>
      </c>
      <c r="E2306">
        <v>11</v>
      </c>
      <c r="F2306" t="str" cm="1">
        <f t="array" ref="F2306">_xlfn.IFS(G2306&lt;5000,"Small",AND(G2306&gt;=5000,G2306&lt;=10000),"Medium",G2306&gt;10000,"Large")</f>
        <v>Small</v>
      </c>
      <c r="G2306">
        <v>2094.67</v>
      </c>
      <c r="H2306" s="10">
        <f t="shared" si="70"/>
        <v>591.52475952694181</v>
      </c>
      <c r="I2306" s="11">
        <f t="shared" si="71"/>
        <v>0.28239520283717329</v>
      </c>
      <c r="J2306" t="s">
        <v>24</v>
      </c>
      <c r="K2306" s="5">
        <v>37740</v>
      </c>
      <c r="L2306">
        <v>2</v>
      </c>
      <c r="M2306">
        <v>4</v>
      </c>
      <c r="N2306">
        <v>2003</v>
      </c>
      <c r="O2306" t="s">
        <v>492</v>
      </c>
      <c r="P2306">
        <v>68</v>
      </c>
      <c r="Q2306" t="s">
        <v>594</v>
      </c>
      <c r="R2306" t="s">
        <v>83</v>
      </c>
      <c r="S2306" s="2" t="s">
        <v>628</v>
      </c>
      <c r="T2306" t="s">
        <v>84</v>
      </c>
      <c r="U2306" t="s">
        <v>85</v>
      </c>
      <c r="V2306" t="s">
        <v>86</v>
      </c>
      <c r="W2306" t="s">
        <v>87</v>
      </c>
      <c r="X2306" t="s">
        <v>629</v>
      </c>
      <c r="Y2306" t="s">
        <v>88</v>
      </c>
      <c r="Z2306" t="s">
        <v>89</v>
      </c>
      <c r="AA2306" t="s">
        <v>90</v>
      </c>
      <c r="AB2306" t="s">
        <v>91</v>
      </c>
      <c r="AC2306" t="s">
        <v>35</v>
      </c>
    </row>
    <row r="2307" spans="1:29" x14ac:dyDescent="0.3">
      <c r="A2307">
        <v>10133</v>
      </c>
      <c r="B2307">
        <v>49</v>
      </c>
      <c r="C2307" s="10">
        <v>35.07125624050591</v>
      </c>
      <c r="D2307">
        <v>57.1</v>
      </c>
      <c r="E2307">
        <v>6</v>
      </c>
      <c r="F2307" t="str" cm="1">
        <f t="array" ref="F2307">_xlfn.IFS(G2307&lt;5000,"Small",AND(G2307&gt;=5000,G2307&lt;=10000),"Medium",G2307&gt;10000,"Large")</f>
        <v>Small</v>
      </c>
      <c r="G2307">
        <v>2797.9</v>
      </c>
      <c r="H2307" s="10">
        <f t="shared" ref="H2307:H2370" si="72">G2307-(B2307*C2307)</f>
        <v>1079.4084442152105</v>
      </c>
      <c r="I2307" s="11">
        <f t="shared" ref="I2307:I2370" si="73">H2307/G2307</f>
        <v>0.3857923600611925</v>
      </c>
      <c r="J2307" t="s">
        <v>24</v>
      </c>
      <c r="K2307" s="5">
        <v>37799</v>
      </c>
      <c r="L2307">
        <v>2</v>
      </c>
      <c r="M2307">
        <v>6</v>
      </c>
      <c r="N2307">
        <v>2003</v>
      </c>
      <c r="O2307" t="s">
        <v>492</v>
      </c>
      <c r="P2307">
        <v>68</v>
      </c>
      <c r="Q2307" t="s">
        <v>594</v>
      </c>
      <c r="R2307" t="s">
        <v>161</v>
      </c>
      <c r="S2307" t="s">
        <v>723</v>
      </c>
      <c r="T2307" t="s">
        <v>162</v>
      </c>
      <c r="U2307" t="s">
        <v>615</v>
      </c>
      <c r="V2307" t="s">
        <v>163</v>
      </c>
      <c r="W2307" t="s">
        <v>615</v>
      </c>
      <c r="X2307" t="s">
        <v>646</v>
      </c>
      <c r="Y2307" t="s">
        <v>164</v>
      </c>
      <c r="Z2307" t="s">
        <v>40</v>
      </c>
      <c r="AA2307" t="s">
        <v>165</v>
      </c>
      <c r="AB2307" t="s">
        <v>166</v>
      </c>
      <c r="AC2307" t="s">
        <v>35</v>
      </c>
    </row>
    <row r="2308" spans="1:29" x14ac:dyDescent="0.3">
      <c r="A2308">
        <v>10144</v>
      </c>
      <c r="B2308">
        <v>20</v>
      </c>
      <c r="C2308" s="10">
        <v>57.560620837618885</v>
      </c>
      <c r="D2308">
        <v>81.86</v>
      </c>
      <c r="E2308">
        <v>1</v>
      </c>
      <c r="F2308" t="str" cm="1">
        <f t="array" ref="F2308">_xlfn.IFS(G2308&lt;5000,"Small",AND(G2308&gt;=5000,G2308&lt;=10000),"Medium",G2308&gt;10000,"Large")</f>
        <v>Small</v>
      </c>
      <c r="G2308">
        <v>1637.2</v>
      </c>
      <c r="H2308" s="10">
        <f t="shared" si="72"/>
        <v>485.9875832476223</v>
      </c>
      <c r="I2308" s="11">
        <f t="shared" si="73"/>
        <v>0.29684069340802727</v>
      </c>
      <c r="J2308" t="s">
        <v>24</v>
      </c>
      <c r="K2308" s="5">
        <v>37846</v>
      </c>
      <c r="L2308">
        <v>3</v>
      </c>
      <c r="M2308">
        <v>8</v>
      </c>
      <c r="N2308">
        <v>2003</v>
      </c>
      <c r="O2308" t="s">
        <v>492</v>
      </c>
      <c r="P2308">
        <v>68</v>
      </c>
      <c r="Q2308" t="s">
        <v>594</v>
      </c>
      <c r="R2308" t="s">
        <v>517</v>
      </c>
      <c r="S2308" t="s">
        <v>764</v>
      </c>
      <c r="T2308" t="s">
        <v>518</v>
      </c>
      <c r="U2308" t="s">
        <v>615</v>
      </c>
      <c r="V2308" t="s">
        <v>519</v>
      </c>
      <c r="W2308" t="s">
        <v>615</v>
      </c>
      <c r="X2308" t="s">
        <v>520</v>
      </c>
      <c r="Y2308" t="s">
        <v>333</v>
      </c>
      <c r="Z2308" t="s">
        <v>40</v>
      </c>
      <c r="AA2308" t="s">
        <v>521</v>
      </c>
      <c r="AB2308" t="s">
        <v>522</v>
      </c>
      <c r="AC2308" t="s">
        <v>35</v>
      </c>
    </row>
    <row r="2309" spans="1:29" x14ac:dyDescent="0.3">
      <c r="A2309">
        <v>10168</v>
      </c>
      <c r="B2309">
        <v>31</v>
      </c>
      <c r="C2309" s="10">
        <v>62.278303255075834</v>
      </c>
      <c r="D2309">
        <v>73.61</v>
      </c>
      <c r="E2309">
        <v>12</v>
      </c>
      <c r="F2309" t="str" cm="1">
        <f t="array" ref="F2309">_xlfn.IFS(G2309&lt;5000,"Small",AND(G2309&gt;=5000,G2309&lt;=10000),"Medium",G2309&gt;10000,"Large")</f>
        <v>Small</v>
      </c>
      <c r="G2309">
        <v>2281.91</v>
      </c>
      <c r="H2309" s="10">
        <f t="shared" si="72"/>
        <v>351.28259909264898</v>
      </c>
      <c r="I2309" s="11">
        <f t="shared" si="73"/>
        <v>0.15394235490998726</v>
      </c>
      <c r="J2309" t="s">
        <v>24</v>
      </c>
      <c r="K2309" s="5">
        <v>37922</v>
      </c>
      <c r="L2309">
        <v>4</v>
      </c>
      <c r="M2309">
        <v>10</v>
      </c>
      <c r="N2309">
        <v>2003</v>
      </c>
      <c r="O2309" t="s">
        <v>492</v>
      </c>
      <c r="P2309">
        <v>68</v>
      </c>
      <c r="Q2309" t="s">
        <v>594</v>
      </c>
      <c r="R2309" t="s">
        <v>60</v>
      </c>
      <c r="S2309" t="s">
        <v>622</v>
      </c>
      <c r="T2309" t="s">
        <v>61</v>
      </c>
      <c r="U2309" t="s">
        <v>615</v>
      </c>
      <c r="V2309" t="s">
        <v>62</v>
      </c>
      <c r="W2309" t="s">
        <v>53</v>
      </c>
      <c r="X2309" t="s">
        <v>623</v>
      </c>
      <c r="Y2309" t="s">
        <v>31</v>
      </c>
      <c r="Z2309" t="s">
        <v>32</v>
      </c>
      <c r="AA2309" t="s">
        <v>63</v>
      </c>
      <c r="AB2309" t="s">
        <v>64</v>
      </c>
      <c r="AC2309" t="s">
        <v>35</v>
      </c>
    </row>
    <row r="2310" spans="1:29" x14ac:dyDescent="0.3">
      <c r="A2310">
        <v>10210</v>
      </c>
      <c r="B2310">
        <v>39</v>
      </c>
      <c r="C2310" s="10">
        <v>40.704787256548968</v>
      </c>
      <c r="D2310">
        <v>59.16</v>
      </c>
      <c r="E2310">
        <v>10</v>
      </c>
      <c r="F2310" t="str" cm="1">
        <f t="array" ref="F2310">_xlfn.IFS(G2310&lt;5000,"Small",AND(G2310&gt;=5000,G2310&lt;=10000),"Medium",G2310&gt;10000,"Large")</f>
        <v>Small</v>
      </c>
      <c r="G2310">
        <v>2307.2399999999998</v>
      </c>
      <c r="H2310" s="10">
        <f t="shared" si="72"/>
        <v>719.75329699459007</v>
      </c>
      <c r="I2310" s="11">
        <f t="shared" si="73"/>
        <v>0.31195423839504782</v>
      </c>
      <c r="J2310" s="1" t="s">
        <v>24</v>
      </c>
      <c r="K2310" s="5">
        <v>37998</v>
      </c>
      <c r="L2310">
        <v>1</v>
      </c>
      <c r="M2310">
        <v>1</v>
      </c>
      <c r="N2310">
        <v>2004</v>
      </c>
      <c r="O2310" t="s">
        <v>492</v>
      </c>
      <c r="P2310">
        <v>68</v>
      </c>
      <c r="Q2310" t="s">
        <v>594</v>
      </c>
      <c r="R2310" t="s">
        <v>273</v>
      </c>
      <c r="S2310" t="s">
        <v>274</v>
      </c>
      <c r="T2310" t="s">
        <v>275</v>
      </c>
      <c r="U2310" t="s">
        <v>615</v>
      </c>
      <c r="V2310" t="s">
        <v>276</v>
      </c>
      <c r="W2310" t="s">
        <v>276</v>
      </c>
      <c r="X2310" t="s">
        <v>277</v>
      </c>
      <c r="Y2310" t="s">
        <v>182</v>
      </c>
      <c r="Z2310" t="s">
        <v>182</v>
      </c>
      <c r="AA2310" t="s">
        <v>278</v>
      </c>
      <c r="AB2310" t="s">
        <v>279</v>
      </c>
      <c r="AC2310" t="s">
        <v>35</v>
      </c>
    </row>
    <row r="2311" spans="1:29" x14ac:dyDescent="0.3">
      <c r="A2311">
        <v>10223</v>
      </c>
      <c r="B2311">
        <v>20</v>
      </c>
      <c r="C2311" s="10">
        <v>58.0303274304759</v>
      </c>
      <c r="D2311">
        <v>66.040000000000006</v>
      </c>
      <c r="E2311">
        <v>12</v>
      </c>
      <c r="F2311" t="str" cm="1">
        <f t="array" ref="F2311">_xlfn.IFS(G2311&lt;5000,"Small",AND(G2311&gt;=5000,G2311&lt;=10000),"Medium",G2311&gt;10000,"Large")</f>
        <v>Small</v>
      </c>
      <c r="G2311">
        <v>1320.8</v>
      </c>
      <c r="H2311" s="10">
        <f t="shared" si="72"/>
        <v>160.19345139048187</v>
      </c>
      <c r="I2311" s="11">
        <f t="shared" si="73"/>
        <v>0.12128516913270887</v>
      </c>
      <c r="J2311" t="s">
        <v>24</v>
      </c>
      <c r="K2311" s="5">
        <v>38037</v>
      </c>
      <c r="L2311">
        <v>1</v>
      </c>
      <c r="M2311">
        <v>2</v>
      </c>
      <c r="N2311">
        <v>2004</v>
      </c>
      <c r="O2311" t="s">
        <v>492</v>
      </c>
      <c r="P2311">
        <v>68</v>
      </c>
      <c r="Q2311" t="s">
        <v>594</v>
      </c>
      <c r="R2311" t="s">
        <v>83</v>
      </c>
      <c r="S2311" s="2" t="s">
        <v>628</v>
      </c>
      <c r="T2311" t="s">
        <v>84</v>
      </c>
      <c r="U2311" t="s">
        <v>85</v>
      </c>
      <c r="V2311" t="s">
        <v>86</v>
      </c>
      <c r="W2311" t="s">
        <v>87</v>
      </c>
      <c r="X2311" t="s">
        <v>629</v>
      </c>
      <c r="Y2311" t="s">
        <v>88</v>
      </c>
      <c r="Z2311" t="s">
        <v>89</v>
      </c>
      <c r="AA2311" t="s">
        <v>90</v>
      </c>
      <c r="AB2311" t="s">
        <v>91</v>
      </c>
      <c r="AC2311" t="s">
        <v>35</v>
      </c>
    </row>
    <row r="2312" spans="1:29" x14ac:dyDescent="0.3">
      <c r="A2312">
        <v>10235</v>
      </c>
      <c r="B2312">
        <v>34</v>
      </c>
      <c r="C2312" s="10">
        <v>64.834416264112733</v>
      </c>
      <c r="D2312">
        <v>77.73</v>
      </c>
      <c r="E2312">
        <v>6</v>
      </c>
      <c r="F2312" t="str" cm="1">
        <f t="array" ref="F2312">_xlfn.IFS(G2312&lt;5000,"Small",AND(G2312&gt;=5000,G2312&lt;=10000),"Medium",G2312&gt;10000,"Large")</f>
        <v>Small</v>
      </c>
      <c r="G2312">
        <v>2642.82</v>
      </c>
      <c r="H2312" s="10">
        <f t="shared" si="72"/>
        <v>438.44984702016745</v>
      </c>
      <c r="I2312" s="11">
        <f t="shared" si="73"/>
        <v>0.16590227371526151</v>
      </c>
      <c r="J2312" s="1" t="s">
        <v>24</v>
      </c>
      <c r="K2312" s="5">
        <v>38079</v>
      </c>
      <c r="L2312">
        <v>2</v>
      </c>
      <c r="M2312">
        <v>4</v>
      </c>
      <c r="N2312">
        <v>2004</v>
      </c>
      <c r="O2312" t="s">
        <v>492</v>
      </c>
      <c r="P2312">
        <v>68</v>
      </c>
      <c r="Q2312" t="s">
        <v>594</v>
      </c>
      <c r="R2312" t="s">
        <v>336</v>
      </c>
      <c r="S2312" t="s">
        <v>745</v>
      </c>
      <c r="T2312" t="s">
        <v>337</v>
      </c>
      <c r="U2312" t="s">
        <v>615</v>
      </c>
      <c r="V2312" t="s">
        <v>338</v>
      </c>
      <c r="W2312" t="s">
        <v>208</v>
      </c>
      <c r="X2312" t="s">
        <v>746</v>
      </c>
      <c r="Y2312" t="s">
        <v>209</v>
      </c>
      <c r="Z2312" t="s">
        <v>32</v>
      </c>
      <c r="AA2312" t="s">
        <v>339</v>
      </c>
      <c r="AB2312" t="s">
        <v>159</v>
      </c>
      <c r="AC2312" t="s">
        <v>35</v>
      </c>
    </row>
    <row r="2313" spans="1:29" x14ac:dyDescent="0.3">
      <c r="A2313">
        <v>10250</v>
      </c>
      <c r="B2313">
        <v>50</v>
      </c>
      <c r="C2313" s="10">
        <v>54.879804522555233</v>
      </c>
      <c r="D2313">
        <v>61.22</v>
      </c>
      <c r="E2313">
        <v>7</v>
      </c>
      <c r="F2313" t="str" cm="1">
        <f t="array" ref="F2313">_xlfn.IFS(G2313&lt;5000,"Small",AND(G2313&gt;=5000,G2313&lt;=10000),"Medium",G2313&gt;10000,"Large")</f>
        <v>Small</v>
      </c>
      <c r="G2313">
        <v>3061</v>
      </c>
      <c r="H2313" s="10">
        <f t="shared" si="72"/>
        <v>317.00977387223838</v>
      </c>
      <c r="I2313" s="11">
        <f t="shared" si="73"/>
        <v>0.10356412083379235</v>
      </c>
      <c r="J2313" s="1" t="s">
        <v>24</v>
      </c>
      <c r="K2313" s="5">
        <v>38118</v>
      </c>
      <c r="L2313">
        <v>2</v>
      </c>
      <c r="M2313">
        <v>5</v>
      </c>
      <c r="N2313">
        <v>2004</v>
      </c>
      <c r="O2313" t="s">
        <v>492</v>
      </c>
      <c r="P2313">
        <v>68</v>
      </c>
      <c r="Q2313" t="s">
        <v>594</v>
      </c>
      <c r="R2313" t="s">
        <v>355</v>
      </c>
      <c r="S2313" t="s">
        <v>680</v>
      </c>
      <c r="T2313" t="s">
        <v>356</v>
      </c>
      <c r="U2313" t="s">
        <v>615</v>
      </c>
      <c r="V2313" t="s">
        <v>357</v>
      </c>
      <c r="W2313" t="s">
        <v>53</v>
      </c>
      <c r="X2313" t="s">
        <v>623</v>
      </c>
      <c r="Y2313" t="s">
        <v>31</v>
      </c>
      <c r="Z2313" t="s">
        <v>32</v>
      </c>
      <c r="AA2313" t="s">
        <v>95</v>
      </c>
      <c r="AB2313" t="s">
        <v>358</v>
      </c>
      <c r="AC2313" t="s">
        <v>49</v>
      </c>
    </row>
    <row r="2314" spans="1:29" x14ac:dyDescent="0.3">
      <c r="A2314">
        <v>10262</v>
      </c>
      <c r="B2314">
        <v>40</v>
      </c>
      <c r="C2314" s="10">
        <v>62.953068485174676</v>
      </c>
      <c r="D2314">
        <v>79.11</v>
      </c>
      <c r="E2314">
        <v>2</v>
      </c>
      <c r="F2314" t="str" cm="1">
        <f t="array" ref="F2314">_xlfn.IFS(G2314&lt;5000,"Small",AND(G2314&gt;=5000,G2314&lt;=10000),"Medium",G2314&gt;10000,"Large")</f>
        <v>Small</v>
      </c>
      <c r="G2314">
        <v>3164.4</v>
      </c>
      <c r="H2314" s="10">
        <f t="shared" si="72"/>
        <v>646.27726059301312</v>
      </c>
      <c r="I2314" s="11">
        <f t="shared" si="73"/>
        <v>0.20423374434111147</v>
      </c>
      <c r="J2314" t="s">
        <v>307</v>
      </c>
      <c r="K2314" s="5">
        <v>38162</v>
      </c>
      <c r="L2314">
        <v>2</v>
      </c>
      <c r="M2314">
        <v>6</v>
      </c>
      <c r="N2314">
        <v>2004</v>
      </c>
      <c r="O2314" t="s">
        <v>492</v>
      </c>
      <c r="P2314">
        <v>68</v>
      </c>
      <c r="Q2314" t="s">
        <v>594</v>
      </c>
      <c r="R2314" t="s">
        <v>161</v>
      </c>
      <c r="S2314" t="s">
        <v>723</v>
      </c>
      <c r="T2314" t="s">
        <v>162</v>
      </c>
      <c r="U2314" t="s">
        <v>615</v>
      </c>
      <c r="V2314" t="s">
        <v>163</v>
      </c>
      <c r="W2314" t="s">
        <v>615</v>
      </c>
      <c r="X2314" t="s">
        <v>646</v>
      </c>
      <c r="Y2314" t="s">
        <v>164</v>
      </c>
      <c r="Z2314" t="s">
        <v>40</v>
      </c>
      <c r="AA2314" t="s">
        <v>165</v>
      </c>
      <c r="AB2314" t="s">
        <v>166</v>
      </c>
      <c r="AC2314" t="s">
        <v>49</v>
      </c>
    </row>
    <row r="2315" spans="1:29" x14ac:dyDescent="0.3">
      <c r="A2315">
        <v>10275</v>
      </c>
      <c r="B2315">
        <v>28</v>
      </c>
      <c r="C2315" s="10">
        <v>50.743553622256684</v>
      </c>
      <c r="D2315">
        <v>63.97</v>
      </c>
      <c r="E2315">
        <v>12</v>
      </c>
      <c r="F2315" t="str" cm="1">
        <f t="array" ref="F2315">_xlfn.IFS(G2315&lt;5000,"Small",AND(G2315&gt;=5000,G2315&lt;=10000),"Medium",G2315&gt;10000,"Large")</f>
        <v>Small</v>
      </c>
      <c r="G2315">
        <v>1791.16</v>
      </c>
      <c r="H2315" s="10">
        <f t="shared" si="72"/>
        <v>370.34049857681293</v>
      </c>
      <c r="I2315" s="11">
        <f t="shared" si="73"/>
        <v>0.20676014346949068</v>
      </c>
      <c r="J2315" t="s">
        <v>24</v>
      </c>
      <c r="K2315" s="5">
        <v>38191</v>
      </c>
      <c r="L2315">
        <v>3</v>
      </c>
      <c r="M2315">
        <v>7</v>
      </c>
      <c r="N2315">
        <v>2004</v>
      </c>
      <c r="O2315" t="s">
        <v>492</v>
      </c>
      <c r="P2315">
        <v>68</v>
      </c>
      <c r="Q2315" t="s">
        <v>594</v>
      </c>
      <c r="R2315" t="s">
        <v>107</v>
      </c>
      <c r="S2315" t="s">
        <v>717</v>
      </c>
      <c r="T2315" t="s">
        <v>108</v>
      </c>
      <c r="U2315" t="s">
        <v>615</v>
      </c>
      <c r="V2315" t="s">
        <v>109</v>
      </c>
      <c r="W2315" t="s">
        <v>615</v>
      </c>
      <c r="X2315" t="s">
        <v>635</v>
      </c>
      <c r="Y2315" t="s">
        <v>39</v>
      </c>
      <c r="Z2315" t="s">
        <v>40</v>
      </c>
      <c r="AA2315" t="s">
        <v>110</v>
      </c>
      <c r="AB2315" t="s">
        <v>111</v>
      </c>
      <c r="AC2315" t="s">
        <v>35</v>
      </c>
    </row>
    <row r="2316" spans="1:29" x14ac:dyDescent="0.3">
      <c r="A2316">
        <v>10284</v>
      </c>
      <c r="B2316">
        <v>50</v>
      </c>
      <c r="C2316" s="10">
        <v>51.74650711573598</v>
      </c>
      <c r="D2316">
        <v>81.86</v>
      </c>
      <c r="E2316">
        <v>4</v>
      </c>
      <c r="F2316" t="str" cm="1">
        <f t="array" ref="F2316">_xlfn.IFS(G2316&lt;5000,"Small",AND(G2316&gt;=5000,G2316&lt;=10000),"Medium",G2316&gt;10000,"Large")</f>
        <v>Small</v>
      </c>
      <c r="G2316">
        <v>4093</v>
      </c>
      <c r="H2316" s="10">
        <f t="shared" si="72"/>
        <v>1505.6746442132012</v>
      </c>
      <c r="I2316" s="11">
        <f t="shared" si="73"/>
        <v>0.36786578163039363</v>
      </c>
      <c r="J2316" t="s">
        <v>24</v>
      </c>
      <c r="K2316" s="5">
        <v>38220</v>
      </c>
      <c r="L2316">
        <v>3</v>
      </c>
      <c r="M2316">
        <v>8</v>
      </c>
      <c r="N2316">
        <v>2004</v>
      </c>
      <c r="O2316" t="s">
        <v>492</v>
      </c>
      <c r="P2316">
        <v>68</v>
      </c>
      <c r="Q2316" t="s">
        <v>594</v>
      </c>
      <c r="R2316" t="s">
        <v>487</v>
      </c>
      <c r="S2316" s="2" t="s">
        <v>705</v>
      </c>
      <c r="T2316" t="s">
        <v>488</v>
      </c>
      <c r="U2316" t="s">
        <v>615</v>
      </c>
      <c r="V2316" t="s">
        <v>489</v>
      </c>
      <c r="W2316" t="s">
        <v>615</v>
      </c>
      <c r="X2316" t="s">
        <v>761</v>
      </c>
      <c r="Y2316" t="s">
        <v>73</v>
      </c>
      <c r="Z2316" t="s">
        <v>40</v>
      </c>
      <c r="AA2316" t="s">
        <v>490</v>
      </c>
      <c r="AB2316" t="s">
        <v>491</v>
      </c>
      <c r="AC2316" t="s">
        <v>49</v>
      </c>
    </row>
    <row r="2317" spans="1:29" x14ac:dyDescent="0.3">
      <c r="A2317">
        <v>10297</v>
      </c>
      <c r="B2317">
        <v>28</v>
      </c>
      <c r="C2317" s="10">
        <v>62.661695702472748</v>
      </c>
      <c r="D2317">
        <v>79.8</v>
      </c>
      <c r="E2317">
        <v>7</v>
      </c>
      <c r="F2317" t="str" cm="1">
        <f t="array" ref="F2317">_xlfn.IFS(G2317&lt;5000,"Small",AND(G2317&gt;=5000,G2317&lt;=10000),"Medium",G2317&gt;10000,"Large")</f>
        <v>Small</v>
      </c>
      <c r="G2317">
        <v>2234.4</v>
      </c>
      <c r="H2317" s="10">
        <f t="shared" si="72"/>
        <v>479.87252033076311</v>
      </c>
      <c r="I2317" s="11">
        <f t="shared" si="73"/>
        <v>0.21476571801412597</v>
      </c>
      <c r="J2317" t="s">
        <v>24</v>
      </c>
      <c r="K2317" s="5">
        <v>38246</v>
      </c>
      <c r="L2317">
        <v>3</v>
      </c>
      <c r="M2317">
        <v>9</v>
      </c>
      <c r="N2317">
        <v>2004</v>
      </c>
      <c r="O2317" t="s">
        <v>492</v>
      </c>
      <c r="P2317">
        <v>68</v>
      </c>
      <c r="Q2317" t="s">
        <v>594</v>
      </c>
      <c r="R2317" t="s">
        <v>429</v>
      </c>
      <c r="S2317" s="2" t="s">
        <v>693</v>
      </c>
      <c r="T2317" t="s">
        <v>430</v>
      </c>
      <c r="U2317" t="s">
        <v>431</v>
      </c>
      <c r="V2317" t="s">
        <v>432</v>
      </c>
      <c r="W2317" t="s">
        <v>615</v>
      </c>
      <c r="X2317" t="s">
        <v>694</v>
      </c>
      <c r="Y2317" t="s">
        <v>433</v>
      </c>
      <c r="Z2317" t="s">
        <v>40</v>
      </c>
      <c r="AA2317" t="s">
        <v>434</v>
      </c>
      <c r="AB2317" t="s">
        <v>435</v>
      </c>
      <c r="AC2317" t="s">
        <v>35</v>
      </c>
    </row>
    <row r="2318" spans="1:29" x14ac:dyDescent="0.3">
      <c r="A2318">
        <v>10308</v>
      </c>
      <c r="B2318">
        <v>46</v>
      </c>
      <c r="C2318" s="10">
        <v>43.338599906570373</v>
      </c>
      <c r="D2318">
        <v>66.040000000000006</v>
      </c>
      <c r="E2318">
        <v>10</v>
      </c>
      <c r="F2318" t="str" cm="1">
        <f t="array" ref="F2318">_xlfn.IFS(G2318&lt;5000,"Small",AND(G2318&gt;=5000,G2318&lt;=10000),"Medium",G2318&gt;10000,"Large")</f>
        <v>Small</v>
      </c>
      <c r="G2318">
        <v>3037.84</v>
      </c>
      <c r="H2318" s="10">
        <f t="shared" si="72"/>
        <v>1044.2644042977629</v>
      </c>
      <c r="I2318" s="11">
        <f t="shared" si="73"/>
        <v>0.34375227276543951</v>
      </c>
      <c r="J2318" t="s">
        <v>24</v>
      </c>
      <c r="K2318" s="5">
        <v>38275</v>
      </c>
      <c r="L2318">
        <v>4</v>
      </c>
      <c r="M2318">
        <v>10</v>
      </c>
      <c r="N2318">
        <v>2004</v>
      </c>
      <c r="O2318" t="s">
        <v>492</v>
      </c>
      <c r="P2318">
        <v>68</v>
      </c>
      <c r="Q2318" t="s">
        <v>594</v>
      </c>
      <c r="R2318" t="s">
        <v>287</v>
      </c>
      <c r="S2318" t="s">
        <v>668</v>
      </c>
      <c r="T2318" t="s">
        <v>288</v>
      </c>
      <c r="U2318" t="s">
        <v>615</v>
      </c>
      <c r="V2318" t="s">
        <v>289</v>
      </c>
      <c r="W2318" t="s">
        <v>30</v>
      </c>
      <c r="X2318" t="s">
        <v>669</v>
      </c>
      <c r="Y2318" t="s">
        <v>31</v>
      </c>
      <c r="Z2318" t="s">
        <v>32</v>
      </c>
      <c r="AA2318" t="s">
        <v>95</v>
      </c>
      <c r="AB2318" t="s">
        <v>216</v>
      </c>
      <c r="AC2318" t="s">
        <v>49</v>
      </c>
    </row>
    <row r="2319" spans="1:29" x14ac:dyDescent="0.3">
      <c r="A2319">
        <v>10316</v>
      </c>
      <c r="B2319">
        <v>24</v>
      </c>
      <c r="C2319" s="10">
        <v>42.055405492004205</v>
      </c>
      <c r="D2319">
        <v>59.16</v>
      </c>
      <c r="E2319">
        <v>2</v>
      </c>
      <c r="F2319" t="str" cm="1">
        <f t="array" ref="F2319">_xlfn.IFS(G2319&lt;5000,"Small",AND(G2319&gt;=5000,G2319&lt;=10000),"Medium",G2319&gt;10000,"Large")</f>
        <v>Small</v>
      </c>
      <c r="G2319">
        <v>1419.84</v>
      </c>
      <c r="H2319" s="10">
        <f t="shared" si="72"/>
        <v>410.51026819189906</v>
      </c>
      <c r="I2319" s="11">
        <f t="shared" si="73"/>
        <v>0.28912431555097695</v>
      </c>
      <c r="J2319" s="1" t="s">
        <v>24</v>
      </c>
      <c r="K2319" s="5">
        <v>38292</v>
      </c>
      <c r="L2319">
        <v>4</v>
      </c>
      <c r="M2319">
        <v>11</v>
      </c>
      <c r="N2319">
        <v>2004</v>
      </c>
      <c r="O2319" t="s">
        <v>492</v>
      </c>
      <c r="P2319">
        <v>68</v>
      </c>
      <c r="Q2319" t="s">
        <v>594</v>
      </c>
      <c r="R2319" t="s">
        <v>344</v>
      </c>
      <c r="S2319" t="s">
        <v>747</v>
      </c>
      <c r="T2319" t="s">
        <v>345</v>
      </c>
      <c r="U2319" t="s">
        <v>615</v>
      </c>
      <c r="V2319" t="s">
        <v>346</v>
      </c>
      <c r="W2319" t="s">
        <v>347</v>
      </c>
      <c r="X2319" t="s">
        <v>748</v>
      </c>
      <c r="Y2319" t="s">
        <v>157</v>
      </c>
      <c r="Z2319" t="s">
        <v>40</v>
      </c>
      <c r="AA2319" t="s">
        <v>348</v>
      </c>
      <c r="AB2319" t="s">
        <v>349</v>
      </c>
      <c r="AC2319" t="s">
        <v>35</v>
      </c>
    </row>
    <row r="2320" spans="1:29" x14ac:dyDescent="0.3">
      <c r="A2320">
        <v>10328</v>
      </c>
      <c r="B2320">
        <v>24</v>
      </c>
      <c r="C2320" s="10">
        <v>70.076783732431622</v>
      </c>
      <c r="D2320">
        <v>81.17</v>
      </c>
      <c r="E2320">
        <v>5</v>
      </c>
      <c r="F2320" t="str" cm="1">
        <f t="array" ref="F2320">_xlfn.IFS(G2320&lt;5000,"Small",AND(G2320&gt;=5000,G2320&lt;=10000),"Medium",G2320&gt;10000,"Large")</f>
        <v>Small</v>
      </c>
      <c r="G2320">
        <v>1948.08</v>
      </c>
      <c r="H2320" s="10">
        <f t="shared" si="72"/>
        <v>266.23719042164112</v>
      </c>
      <c r="I2320" s="11">
        <f t="shared" si="73"/>
        <v>0.13666645641947001</v>
      </c>
      <c r="J2320" s="1" t="s">
        <v>24</v>
      </c>
      <c r="K2320" s="5">
        <v>38303</v>
      </c>
      <c r="L2320">
        <v>4</v>
      </c>
      <c r="M2320">
        <v>11</v>
      </c>
      <c r="N2320">
        <v>2004</v>
      </c>
      <c r="O2320" t="s">
        <v>492</v>
      </c>
      <c r="P2320">
        <v>68</v>
      </c>
      <c r="Q2320" t="s">
        <v>594</v>
      </c>
      <c r="R2320" t="s">
        <v>494</v>
      </c>
      <c r="S2320" t="s">
        <v>762</v>
      </c>
      <c r="T2320" t="s">
        <v>495</v>
      </c>
      <c r="U2320" t="s">
        <v>615</v>
      </c>
      <c r="V2320" t="s">
        <v>496</v>
      </c>
      <c r="W2320" t="s">
        <v>615</v>
      </c>
      <c r="X2320" t="s">
        <v>706</v>
      </c>
      <c r="Y2320" t="s">
        <v>235</v>
      </c>
      <c r="Z2320" t="s">
        <v>40</v>
      </c>
      <c r="AA2320" t="s">
        <v>497</v>
      </c>
      <c r="AB2320" t="s">
        <v>498</v>
      </c>
      <c r="AC2320" t="s">
        <v>35</v>
      </c>
    </row>
    <row r="2321" spans="1:29" x14ac:dyDescent="0.3">
      <c r="A2321">
        <v>10340</v>
      </c>
      <c r="B2321">
        <v>39</v>
      </c>
      <c r="C2321" s="10">
        <v>50.888615287643077</v>
      </c>
      <c r="D2321">
        <v>59.16</v>
      </c>
      <c r="E2321">
        <v>3</v>
      </c>
      <c r="F2321" t="str" cm="1">
        <f t="array" ref="F2321">_xlfn.IFS(G2321&lt;5000,"Small",AND(G2321&gt;=5000,G2321&lt;=10000),"Medium",G2321&gt;10000,"Large")</f>
        <v>Small</v>
      </c>
      <c r="G2321">
        <v>2307.2399999999998</v>
      </c>
      <c r="H2321" s="10">
        <f t="shared" si="72"/>
        <v>322.58400378191982</v>
      </c>
      <c r="I2321" s="11">
        <f t="shared" si="73"/>
        <v>0.13981380514464029</v>
      </c>
      <c r="J2321" t="s">
        <v>24</v>
      </c>
      <c r="K2321" s="5">
        <v>38315</v>
      </c>
      <c r="L2321">
        <v>4</v>
      </c>
      <c r="M2321">
        <v>11</v>
      </c>
      <c r="N2321">
        <v>2004</v>
      </c>
      <c r="O2321" t="s">
        <v>492</v>
      </c>
      <c r="P2321">
        <v>68</v>
      </c>
      <c r="Q2321" t="s">
        <v>594</v>
      </c>
      <c r="R2321" t="s">
        <v>317</v>
      </c>
      <c r="S2321" t="s">
        <v>743</v>
      </c>
      <c r="T2321" t="s">
        <v>318</v>
      </c>
      <c r="U2321" t="s">
        <v>615</v>
      </c>
      <c r="V2321" t="s">
        <v>319</v>
      </c>
      <c r="W2321" t="s">
        <v>615</v>
      </c>
      <c r="X2321" t="s">
        <v>673</v>
      </c>
      <c r="Y2321" t="s">
        <v>164</v>
      </c>
      <c r="Z2321" t="s">
        <v>40</v>
      </c>
      <c r="AA2321" t="s">
        <v>320</v>
      </c>
      <c r="AB2321" t="s">
        <v>321</v>
      </c>
      <c r="AC2321" t="s">
        <v>35</v>
      </c>
    </row>
    <row r="2322" spans="1:29" x14ac:dyDescent="0.3">
      <c r="A2322">
        <v>10353</v>
      </c>
      <c r="B2322">
        <v>40</v>
      </c>
      <c r="C2322" s="10">
        <v>37.678119092803058</v>
      </c>
      <c r="D2322">
        <v>44.51</v>
      </c>
      <c r="E2322">
        <v>7</v>
      </c>
      <c r="F2322" t="str" cm="1">
        <f t="array" ref="F2322">_xlfn.IFS(G2322&lt;5000,"Small",AND(G2322&gt;=5000,G2322&lt;=10000),"Medium",G2322&gt;10000,"Large")</f>
        <v>Small</v>
      </c>
      <c r="G2322">
        <v>1780.4</v>
      </c>
      <c r="H2322" s="10">
        <f t="shared" si="72"/>
        <v>273.27523628787776</v>
      </c>
      <c r="I2322" s="11">
        <f t="shared" si="73"/>
        <v>0.15349092130300929</v>
      </c>
      <c r="J2322" s="1" t="s">
        <v>24</v>
      </c>
      <c r="K2322" s="5">
        <v>38325</v>
      </c>
      <c r="L2322">
        <v>4</v>
      </c>
      <c r="M2322">
        <v>12</v>
      </c>
      <c r="N2322">
        <v>2004</v>
      </c>
      <c r="O2322" t="s">
        <v>492</v>
      </c>
      <c r="P2322">
        <v>68</v>
      </c>
      <c r="Q2322" t="s">
        <v>594</v>
      </c>
      <c r="R2322" t="s">
        <v>508</v>
      </c>
      <c r="S2322" t="s">
        <v>708</v>
      </c>
      <c r="T2322" t="s">
        <v>509</v>
      </c>
      <c r="U2322" t="s">
        <v>615</v>
      </c>
      <c r="V2322" t="s">
        <v>462</v>
      </c>
      <c r="W2322" t="s">
        <v>105</v>
      </c>
      <c r="X2322" t="s">
        <v>709</v>
      </c>
      <c r="Y2322" t="s">
        <v>31</v>
      </c>
      <c r="Z2322" t="s">
        <v>32</v>
      </c>
      <c r="AA2322" t="s">
        <v>510</v>
      </c>
      <c r="AB2322" t="s">
        <v>511</v>
      </c>
      <c r="AC2322" t="s">
        <v>35</v>
      </c>
    </row>
    <row r="2323" spans="1:29" x14ac:dyDescent="0.3">
      <c r="A2323">
        <v>10361</v>
      </c>
      <c r="B2323">
        <v>49</v>
      </c>
      <c r="C2323" s="10">
        <v>45.218085509712978</v>
      </c>
      <c r="D2323">
        <v>72.33</v>
      </c>
      <c r="E2323">
        <v>2</v>
      </c>
      <c r="F2323" t="str" cm="1">
        <f t="array" ref="F2323">_xlfn.IFS(G2323&lt;5000,"Small",AND(G2323&gt;=5000,G2323&lt;=10000),"Medium",G2323&gt;10000,"Large")</f>
        <v>Small</v>
      </c>
      <c r="G2323">
        <v>3544.17</v>
      </c>
      <c r="H2323" s="10">
        <f t="shared" si="72"/>
        <v>1328.483810024064</v>
      </c>
      <c r="I2323" s="11">
        <f t="shared" si="73"/>
        <v>0.3748363679011063</v>
      </c>
      <c r="J2323" t="s">
        <v>24</v>
      </c>
      <c r="K2323" s="5">
        <v>38338</v>
      </c>
      <c r="L2323">
        <v>4</v>
      </c>
      <c r="M2323">
        <v>12</v>
      </c>
      <c r="N2323">
        <v>2004</v>
      </c>
      <c r="O2323" t="s">
        <v>492</v>
      </c>
      <c r="P2323">
        <v>68</v>
      </c>
      <c r="Q2323" t="s">
        <v>594</v>
      </c>
      <c r="R2323" t="s">
        <v>141</v>
      </c>
      <c r="S2323" t="s">
        <v>142</v>
      </c>
      <c r="T2323" t="s">
        <v>143</v>
      </c>
      <c r="U2323" t="s">
        <v>144</v>
      </c>
      <c r="V2323" t="s">
        <v>145</v>
      </c>
      <c r="W2323" t="s">
        <v>146</v>
      </c>
      <c r="X2323" t="s">
        <v>643</v>
      </c>
      <c r="Y2323" t="s">
        <v>88</v>
      </c>
      <c r="Z2323" t="s">
        <v>89</v>
      </c>
      <c r="AA2323" t="s">
        <v>147</v>
      </c>
      <c r="AB2323" t="s">
        <v>148</v>
      </c>
      <c r="AC2323" t="s">
        <v>49</v>
      </c>
    </row>
    <row r="2324" spans="1:29" x14ac:dyDescent="0.3">
      <c r="A2324">
        <v>10375</v>
      </c>
      <c r="B2324">
        <v>44</v>
      </c>
      <c r="C2324" s="10">
        <v>55.317995301217913</v>
      </c>
      <c r="D2324">
        <v>82.26</v>
      </c>
      <c r="E2324">
        <v>4</v>
      </c>
      <c r="F2324" t="str" cm="1">
        <f t="array" ref="F2324">_xlfn.IFS(G2324&lt;5000,"Small",AND(G2324&gt;=5000,G2324&lt;=10000),"Medium",G2324&gt;10000,"Large")</f>
        <v>Small</v>
      </c>
      <c r="G2324">
        <v>3619.44</v>
      </c>
      <c r="H2324" s="10">
        <f t="shared" si="72"/>
        <v>1185.4482067464119</v>
      </c>
      <c r="I2324" s="11">
        <f t="shared" si="73"/>
        <v>0.32752254678801468</v>
      </c>
      <c r="J2324" s="1" t="s">
        <v>24</v>
      </c>
      <c r="K2324" s="5">
        <v>38386</v>
      </c>
      <c r="L2324">
        <v>1</v>
      </c>
      <c r="M2324">
        <v>2</v>
      </c>
      <c r="N2324">
        <v>2005</v>
      </c>
      <c r="O2324" t="s">
        <v>492</v>
      </c>
      <c r="P2324">
        <v>68</v>
      </c>
      <c r="Q2324" t="s">
        <v>594</v>
      </c>
      <c r="R2324" t="s">
        <v>107</v>
      </c>
      <c r="S2324" t="s">
        <v>717</v>
      </c>
      <c r="T2324" t="s">
        <v>108</v>
      </c>
      <c r="U2324" t="s">
        <v>615</v>
      </c>
      <c r="V2324" t="s">
        <v>109</v>
      </c>
      <c r="W2324" t="s">
        <v>615</v>
      </c>
      <c r="X2324" t="s">
        <v>635</v>
      </c>
      <c r="Y2324" t="s">
        <v>39</v>
      </c>
      <c r="Z2324" t="s">
        <v>40</v>
      </c>
      <c r="AA2324" t="s">
        <v>110</v>
      </c>
      <c r="AB2324" t="s">
        <v>111</v>
      </c>
      <c r="AC2324" t="s">
        <v>49</v>
      </c>
    </row>
    <row r="2325" spans="1:29" x14ac:dyDescent="0.3">
      <c r="A2325">
        <v>10388</v>
      </c>
      <c r="B2325">
        <v>35</v>
      </c>
      <c r="C2325" s="10">
        <v>85.840579690408163</v>
      </c>
      <c r="D2325">
        <v>100</v>
      </c>
      <c r="E2325">
        <v>8</v>
      </c>
      <c r="F2325" t="str" cm="1">
        <f t="array" ref="F2325">_xlfn.IFS(G2325&lt;5000,"Small",AND(G2325&gt;=5000,G2325&lt;=10000),"Medium",G2325&gt;10000,"Large")</f>
        <v>Small</v>
      </c>
      <c r="G2325">
        <v>3918.95</v>
      </c>
      <c r="H2325" s="10">
        <f t="shared" si="72"/>
        <v>914.52971083571401</v>
      </c>
      <c r="I2325" s="11">
        <f t="shared" si="73"/>
        <v>0.23336090300608939</v>
      </c>
      <c r="J2325" s="1" t="s">
        <v>24</v>
      </c>
      <c r="K2325" s="5">
        <v>38414</v>
      </c>
      <c r="L2325">
        <v>1</v>
      </c>
      <c r="M2325">
        <v>3</v>
      </c>
      <c r="N2325">
        <v>2005</v>
      </c>
      <c r="O2325" t="s">
        <v>492</v>
      </c>
      <c r="P2325">
        <v>68</v>
      </c>
      <c r="Q2325" t="s">
        <v>594</v>
      </c>
      <c r="R2325" t="s">
        <v>149</v>
      </c>
      <c r="S2325" t="s">
        <v>644</v>
      </c>
      <c r="T2325" t="s">
        <v>150</v>
      </c>
      <c r="U2325" t="s">
        <v>615</v>
      </c>
      <c r="V2325" t="s">
        <v>151</v>
      </c>
      <c r="W2325" t="s">
        <v>115</v>
      </c>
      <c r="X2325" t="s">
        <v>645</v>
      </c>
      <c r="Y2325" t="s">
        <v>31</v>
      </c>
      <c r="Z2325" t="s">
        <v>32</v>
      </c>
      <c r="AA2325" t="s">
        <v>152</v>
      </c>
      <c r="AB2325" t="s">
        <v>153</v>
      </c>
      <c r="AC2325" t="s">
        <v>49</v>
      </c>
    </row>
    <row r="2326" spans="1:29" x14ac:dyDescent="0.3">
      <c r="A2326">
        <v>10398</v>
      </c>
      <c r="B2326">
        <v>22</v>
      </c>
      <c r="C2326" s="10">
        <v>44.155955665956938</v>
      </c>
      <c r="D2326">
        <v>67.41</v>
      </c>
      <c r="E2326">
        <v>4</v>
      </c>
      <c r="F2326" t="str" cm="1">
        <f t="array" ref="F2326">_xlfn.IFS(G2326&lt;5000,"Small",AND(G2326&gt;=5000,G2326&lt;=10000),"Medium",G2326&gt;10000,"Large")</f>
        <v>Small</v>
      </c>
      <c r="G2326">
        <v>1483.02</v>
      </c>
      <c r="H2326" s="10">
        <f t="shared" si="72"/>
        <v>511.58897534894732</v>
      </c>
      <c r="I2326" s="11">
        <f t="shared" si="73"/>
        <v>0.34496431292157037</v>
      </c>
      <c r="J2326" t="s">
        <v>24</v>
      </c>
      <c r="K2326" s="5">
        <v>38441</v>
      </c>
      <c r="L2326">
        <v>1</v>
      </c>
      <c r="M2326">
        <v>3</v>
      </c>
      <c r="N2326">
        <v>2005</v>
      </c>
      <c r="O2326" t="s">
        <v>492</v>
      </c>
      <c r="P2326">
        <v>68</v>
      </c>
      <c r="Q2326" t="s">
        <v>594</v>
      </c>
      <c r="R2326" t="s">
        <v>36</v>
      </c>
      <c r="S2326" t="s">
        <v>713</v>
      </c>
      <c r="T2326" t="s">
        <v>37</v>
      </c>
      <c r="U2326" t="s">
        <v>615</v>
      </c>
      <c r="V2326" t="s">
        <v>38</v>
      </c>
      <c r="W2326" t="s">
        <v>615</v>
      </c>
      <c r="X2326" t="s">
        <v>617</v>
      </c>
      <c r="Y2326" t="s">
        <v>39</v>
      </c>
      <c r="Z2326" t="s">
        <v>40</v>
      </c>
      <c r="AA2326" t="s">
        <v>41</v>
      </c>
      <c r="AB2326" t="s">
        <v>42</v>
      </c>
      <c r="AC2326" t="s">
        <v>35</v>
      </c>
    </row>
    <row r="2327" spans="1:29" x14ac:dyDescent="0.3">
      <c r="A2327">
        <v>10401</v>
      </c>
      <c r="B2327">
        <v>62</v>
      </c>
      <c r="C2327" s="10">
        <v>56.669020382323538</v>
      </c>
      <c r="D2327">
        <v>77.73</v>
      </c>
      <c r="E2327">
        <v>6</v>
      </c>
      <c r="F2327" t="str" cm="1">
        <f t="array" ref="F2327">_xlfn.IFS(G2327&lt;5000,"Small",AND(G2327&gt;=5000,G2327&lt;=10000),"Medium",G2327&gt;10000,"Large")</f>
        <v>Small</v>
      </c>
      <c r="G2327">
        <v>4819.26</v>
      </c>
      <c r="H2327" s="10">
        <f t="shared" si="72"/>
        <v>1305.7807362959411</v>
      </c>
      <c r="I2327" s="11">
        <f t="shared" si="73"/>
        <v>0.27095046465555728</v>
      </c>
      <c r="J2327" s="1" t="s">
        <v>359</v>
      </c>
      <c r="K2327" s="5">
        <v>38445</v>
      </c>
      <c r="L2327">
        <v>2</v>
      </c>
      <c r="M2327">
        <v>4</v>
      </c>
      <c r="N2327">
        <v>2005</v>
      </c>
      <c r="O2327" t="s">
        <v>492</v>
      </c>
      <c r="P2327">
        <v>68</v>
      </c>
      <c r="Q2327" t="s">
        <v>594</v>
      </c>
      <c r="R2327" t="s">
        <v>97</v>
      </c>
      <c r="S2327" t="s">
        <v>631</v>
      </c>
      <c r="T2327" t="s">
        <v>98</v>
      </c>
      <c r="U2327" t="s">
        <v>615</v>
      </c>
      <c r="V2327" t="s">
        <v>99</v>
      </c>
      <c r="W2327" t="s">
        <v>100</v>
      </c>
      <c r="X2327" t="s">
        <v>632</v>
      </c>
      <c r="Y2327" t="s">
        <v>31</v>
      </c>
      <c r="Z2327" t="s">
        <v>32</v>
      </c>
      <c r="AA2327" t="s">
        <v>59</v>
      </c>
      <c r="AB2327" t="s">
        <v>101</v>
      </c>
      <c r="AC2327" t="s">
        <v>49</v>
      </c>
    </row>
    <row r="2328" spans="1:29" x14ac:dyDescent="0.3">
      <c r="A2328">
        <v>10416</v>
      </c>
      <c r="B2328">
        <v>26</v>
      </c>
      <c r="C2328" s="10">
        <v>50.797902605420987</v>
      </c>
      <c r="D2328">
        <v>61.22</v>
      </c>
      <c r="E2328">
        <v>7</v>
      </c>
      <c r="F2328" t="str" cm="1">
        <f t="array" ref="F2328">_xlfn.IFS(G2328&lt;5000,"Small",AND(G2328&gt;=5000,G2328&lt;=10000),"Medium",G2328&gt;10000,"Large")</f>
        <v>Small</v>
      </c>
      <c r="G2328">
        <v>1591.72</v>
      </c>
      <c r="H2328" s="10">
        <f t="shared" si="72"/>
        <v>270.97453225905429</v>
      </c>
      <c r="I2328" s="11">
        <f t="shared" si="73"/>
        <v>0.1702400750502942</v>
      </c>
      <c r="J2328" s="1" t="s">
        <v>24</v>
      </c>
      <c r="K2328" s="5">
        <v>38482</v>
      </c>
      <c r="L2328">
        <v>2</v>
      </c>
      <c r="M2328">
        <v>5</v>
      </c>
      <c r="N2328">
        <v>2005</v>
      </c>
      <c r="O2328" t="s">
        <v>492</v>
      </c>
      <c r="P2328">
        <v>68</v>
      </c>
      <c r="Q2328" t="s">
        <v>594</v>
      </c>
      <c r="R2328" t="s">
        <v>403</v>
      </c>
      <c r="S2328" t="s">
        <v>756</v>
      </c>
      <c r="T2328" t="s">
        <v>404</v>
      </c>
      <c r="U2328" t="s">
        <v>615</v>
      </c>
      <c r="V2328" t="s">
        <v>405</v>
      </c>
      <c r="W2328" t="s">
        <v>615</v>
      </c>
      <c r="X2328" t="s">
        <v>689</v>
      </c>
      <c r="Y2328" t="s">
        <v>235</v>
      </c>
      <c r="Z2328" t="s">
        <v>40</v>
      </c>
      <c r="AA2328" t="s">
        <v>406</v>
      </c>
      <c r="AB2328" t="s">
        <v>407</v>
      </c>
      <c r="AC2328" t="s">
        <v>35</v>
      </c>
    </row>
    <row r="2329" spans="1:29" x14ac:dyDescent="0.3">
      <c r="A2329">
        <v>10108</v>
      </c>
      <c r="B2329">
        <v>31</v>
      </c>
      <c r="C2329" s="10">
        <v>88.676269840819117</v>
      </c>
      <c r="D2329">
        <v>100</v>
      </c>
      <c r="E2329">
        <v>16</v>
      </c>
      <c r="F2329" t="str" cm="1">
        <f t="array" ref="F2329">_xlfn.IFS(G2329&lt;5000,"Small",AND(G2329&gt;=5000,G2329&lt;=10000),"Medium",G2329&gt;10000,"Large")</f>
        <v>Small</v>
      </c>
      <c r="G2329">
        <v>3669.78</v>
      </c>
      <c r="H2329" s="10">
        <f t="shared" si="72"/>
        <v>920.81563493460771</v>
      </c>
      <c r="I2329" s="11">
        <f t="shared" si="73"/>
        <v>0.25091848419649343</v>
      </c>
      <c r="J2329" s="1" t="s">
        <v>24</v>
      </c>
      <c r="K2329" s="5">
        <v>37683</v>
      </c>
      <c r="L2329">
        <v>1</v>
      </c>
      <c r="M2329">
        <v>3</v>
      </c>
      <c r="N2329">
        <v>2003</v>
      </c>
      <c r="O2329" t="s">
        <v>25</v>
      </c>
      <c r="P2329">
        <v>102</v>
      </c>
      <c r="Q2329" t="s">
        <v>595</v>
      </c>
      <c r="R2329" t="s">
        <v>380</v>
      </c>
      <c r="S2329" t="s">
        <v>381</v>
      </c>
      <c r="T2329" t="s">
        <v>382</v>
      </c>
      <c r="U2329" t="s">
        <v>615</v>
      </c>
      <c r="V2329" t="s">
        <v>383</v>
      </c>
      <c r="W2329" t="s">
        <v>615</v>
      </c>
      <c r="X2329" t="s">
        <v>752</v>
      </c>
      <c r="Y2329" t="s">
        <v>384</v>
      </c>
      <c r="Z2329" t="s">
        <v>182</v>
      </c>
      <c r="AA2329" t="s">
        <v>385</v>
      </c>
      <c r="AB2329" t="s">
        <v>386</v>
      </c>
      <c r="AC2329" t="s">
        <v>49</v>
      </c>
    </row>
    <row r="2330" spans="1:29" x14ac:dyDescent="0.3">
      <c r="A2330">
        <v>10121</v>
      </c>
      <c r="B2330">
        <v>25</v>
      </c>
      <c r="C2330" s="10">
        <v>68.327492796718658</v>
      </c>
      <c r="D2330">
        <v>86.74</v>
      </c>
      <c r="E2330">
        <v>3</v>
      </c>
      <c r="F2330" t="str" cm="1">
        <f t="array" ref="F2330">_xlfn.IFS(G2330&lt;5000,"Small",AND(G2330&gt;=5000,G2330&lt;=10000),"Medium",G2330&gt;10000,"Large")</f>
        <v>Small</v>
      </c>
      <c r="G2330">
        <v>2168.5</v>
      </c>
      <c r="H2330" s="10">
        <f t="shared" si="72"/>
        <v>460.31268008203347</v>
      </c>
      <c r="I2330" s="11">
        <f t="shared" si="73"/>
        <v>0.21227239109155335</v>
      </c>
      <c r="J2330" s="1" t="s">
        <v>24</v>
      </c>
      <c r="K2330" s="5">
        <v>37748</v>
      </c>
      <c r="L2330">
        <v>2</v>
      </c>
      <c r="M2330">
        <v>5</v>
      </c>
      <c r="N2330">
        <v>2003</v>
      </c>
      <c r="O2330" t="s">
        <v>25</v>
      </c>
      <c r="P2330">
        <v>102</v>
      </c>
      <c r="Q2330" t="s">
        <v>595</v>
      </c>
      <c r="R2330" t="s">
        <v>36</v>
      </c>
      <c r="S2330" t="s">
        <v>713</v>
      </c>
      <c r="T2330" t="s">
        <v>37</v>
      </c>
      <c r="U2330" t="s">
        <v>615</v>
      </c>
      <c r="V2330" t="s">
        <v>38</v>
      </c>
      <c r="W2330" t="s">
        <v>615</v>
      </c>
      <c r="X2330" t="s">
        <v>617</v>
      </c>
      <c r="Y2330" t="s">
        <v>39</v>
      </c>
      <c r="Z2330" t="s">
        <v>40</v>
      </c>
      <c r="AA2330" t="s">
        <v>41</v>
      </c>
      <c r="AB2330" t="s">
        <v>42</v>
      </c>
      <c r="AC2330" t="s">
        <v>35</v>
      </c>
    </row>
    <row r="2331" spans="1:29" x14ac:dyDescent="0.3">
      <c r="A2331">
        <v>10135</v>
      </c>
      <c r="B2331">
        <v>30</v>
      </c>
      <c r="C2331" s="10">
        <v>79.374529377810077</v>
      </c>
      <c r="D2331">
        <v>89.8</v>
      </c>
      <c r="E2331">
        <v>17</v>
      </c>
      <c r="F2331" t="str" cm="1">
        <f t="array" ref="F2331">_xlfn.IFS(G2331&lt;5000,"Small",AND(G2331&gt;=5000,G2331&lt;=10000),"Medium",G2331&gt;10000,"Large")</f>
        <v>Small</v>
      </c>
      <c r="G2331">
        <v>2694</v>
      </c>
      <c r="H2331" s="10">
        <f t="shared" si="72"/>
        <v>312.76411866569788</v>
      </c>
      <c r="I2331" s="11">
        <f t="shared" si="73"/>
        <v>0.11609655481280545</v>
      </c>
      <c r="J2331" s="1" t="s">
        <v>24</v>
      </c>
      <c r="K2331" s="5">
        <v>37804</v>
      </c>
      <c r="L2331">
        <v>3</v>
      </c>
      <c r="M2331">
        <v>7</v>
      </c>
      <c r="N2331">
        <v>2003</v>
      </c>
      <c r="O2331" t="s">
        <v>25</v>
      </c>
      <c r="P2331">
        <v>102</v>
      </c>
      <c r="Q2331" t="s">
        <v>595</v>
      </c>
      <c r="R2331" t="s">
        <v>246</v>
      </c>
      <c r="S2331" t="s">
        <v>661</v>
      </c>
      <c r="T2331" t="s">
        <v>247</v>
      </c>
      <c r="U2331" t="s">
        <v>615</v>
      </c>
      <c r="V2331" t="s">
        <v>248</v>
      </c>
      <c r="W2331" t="s">
        <v>53</v>
      </c>
      <c r="X2331" t="s">
        <v>634</v>
      </c>
      <c r="Y2331" t="s">
        <v>31</v>
      </c>
      <c r="Z2331" t="s">
        <v>32</v>
      </c>
      <c r="AA2331" t="s">
        <v>249</v>
      </c>
      <c r="AB2331" t="s">
        <v>250</v>
      </c>
      <c r="AC2331" t="s">
        <v>35</v>
      </c>
    </row>
    <row r="2332" spans="1:29" x14ac:dyDescent="0.3">
      <c r="A2332">
        <v>10145</v>
      </c>
      <c r="B2332">
        <v>27</v>
      </c>
      <c r="C2332" s="10">
        <v>73.70827415842173</v>
      </c>
      <c r="D2332">
        <v>100</v>
      </c>
      <c r="E2332">
        <v>4</v>
      </c>
      <c r="F2332" t="str" cm="1">
        <f t="array" ref="F2332">_xlfn.IFS(G2332&lt;5000,"Small",AND(G2332&gt;=5000,G2332&lt;=10000),"Medium",G2332&gt;10000,"Large")</f>
        <v>Small</v>
      </c>
      <c r="G2332">
        <v>3251.34</v>
      </c>
      <c r="H2332" s="10">
        <f t="shared" si="72"/>
        <v>1261.2165977226134</v>
      </c>
      <c r="I2332" s="11">
        <f t="shared" si="73"/>
        <v>0.38790670853328579</v>
      </c>
      <c r="J2332" t="s">
        <v>24</v>
      </c>
      <c r="K2332" s="5">
        <v>37858</v>
      </c>
      <c r="L2332">
        <v>3</v>
      </c>
      <c r="M2332">
        <v>8</v>
      </c>
      <c r="N2332">
        <v>2003</v>
      </c>
      <c r="O2332" t="s">
        <v>25</v>
      </c>
      <c r="P2332">
        <v>102</v>
      </c>
      <c r="Q2332" t="s">
        <v>595</v>
      </c>
      <c r="R2332" t="s">
        <v>50</v>
      </c>
      <c r="S2332" t="s">
        <v>619</v>
      </c>
      <c r="T2332" t="s">
        <v>51</v>
      </c>
      <c r="U2332" t="s">
        <v>615</v>
      </c>
      <c r="V2332" t="s">
        <v>52</v>
      </c>
      <c r="W2332" t="s">
        <v>53</v>
      </c>
      <c r="X2332" t="s">
        <v>620</v>
      </c>
      <c r="Y2332" t="s">
        <v>31</v>
      </c>
      <c r="Z2332" t="s">
        <v>32</v>
      </c>
      <c r="AA2332" t="s">
        <v>54</v>
      </c>
      <c r="AB2332" t="s">
        <v>55</v>
      </c>
      <c r="AC2332" t="s">
        <v>49</v>
      </c>
    </row>
    <row r="2333" spans="1:29" x14ac:dyDescent="0.3">
      <c r="A2333">
        <v>10159</v>
      </c>
      <c r="B2333">
        <v>23</v>
      </c>
      <c r="C2333" s="10">
        <v>70.140599909864719</v>
      </c>
      <c r="D2333">
        <v>100</v>
      </c>
      <c r="E2333">
        <v>12</v>
      </c>
      <c r="F2333" t="str" cm="1">
        <f t="array" ref="F2333">_xlfn.IFS(G2333&lt;5000,"Small",AND(G2333&gt;=5000,G2333&lt;=10000),"Medium",G2333&gt;10000,"Large")</f>
        <v>Small</v>
      </c>
      <c r="G2333">
        <v>2347.15</v>
      </c>
      <c r="H2333" s="10">
        <f t="shared" si="72"/>
        <v>733.91620207311166</v>
      </c>
      <c r="I2333" s="11">
        <f t="shared" si="73"/>
        <v>0.31268397932518655</v>
      </c>
      <c r="J2333" s="1" t="s">
        <v>24</v>
      </c>
      <c r="K2333" s="5">
        <v>37904</v>
      </c>
      <c r="L2333">
        <v>4</v>
      </c>
      <c r="M2333">
        <v>10</v>
      </c>
      <c r="N2333">
        <v>2003</v>
      </c>
      <c r="O2333" t="s">
        <v>25</v>
      </c>
      <c r="P2333">
        <v>102</v>
      </c>
      <c r="Q2333" t="s">
        <v>595</v>
      </c>
      <c r="R2333" t="s">
        <v>56</v>
      </c>
      <c r="S2333" t="s">
        <v>621</v>
      </c>
      <c r="T2333" t="s">
        <v>57</v>
      </c>
      <c r="U2333" t="s">
        <v>615</v>
      </c>
      <c r="V2333" t="s">
        <v>58</v>
      </c>
      <c r="W2333" t="s">
        <v>53</v>
      </c>
      <c r="X2333" t="s">
        <v>615</v>
      </c>
      <c r="Y2333" t="s">
        <v>31</v>
      </c>
      <c r="Z2333" t="s">
        <v>32</v>
      </c>
      <c r="AA2333" t="s">
        <v>59</v>
      </c>
      <c r="AB2333" t="s">
        <v>55</v>
      </c>
      <c r="AC2333" t="s">
        <v>35</v>
      </c>
    </row>
    <row r="2334" spans="1:29" x14ac:dyDescent="0.3">
      <c r="A2334">
        <v>10169</v>
      </c>
      <c r="B2334">
        <v>34</v>
      </c>
      <c r="C2334" s="10">
        <v>66.592700026291951</v>
      </c>
      <c r="D2334">
        <v>100</v>
      </c>
      <c r="E2334">
        <v>12</v>
      </c>
      <c r="F2334" t="str" cm="1">
        <f t="array" ref="F2334">_xlfn.IFS(G2334&lt;5000,"Small",AND(G2334&gt;=5000,G2334&lt;=10000),"Medium",G2334&gt;10000,"Large")</f>
        <v>Small</v>
      </c>
      <c r="G2334">
        <v>3920.88</v>
      </c>
      <c r="H2334" s="10">
        <f t="shared" si="72"/>
        <v>1656.7281991060736</v>
      </c>
      <c r="I2334" s="11">
        <f t="shared" si="73"/>
        <v>0.42253988877651794</v>
      </c>
      <c r="J2334" s="1" t="s">
        <v>24</v>
      </c>
      <c r="K2334" s="5">
        <v>37929</v>
      </c>
      <c r="L2334">
        <v>4</v>
      </c>
      <c r="M2334">
        <v>11</v>
      </c>
      <c r="N2334">
        <v>2003</v>
      </c>
      <c r="O2334" t="s">
        <v>25</v>
      </c>
      <c r="P2334">
        <v>102</v>
      </c>
      <c r="Q2334" t="s">
        <v>595</v>
      </c>
      <c r="R2334" t="s">
        <v>259</v>
      </c>
      <c r="S2334" s="2" t="s">
        <v>665</v>
      </c>
      <c r="T2334" t="s">
        <v>260</v>
      </c>
      <c r="U2334" t="s">
        <v>261</v>
      </c>
      <c r="V2334" t="s">
        <v>262</v>
      </c>
      <c r="W2334" t="s">
        <v>146</v>
      </c>
      <c r="X2334" t="s">
        <v>666</v>
      </c>
      <c r="Y2334" t="s">
        <v>88</v>
      </c>
      <c r="Z2334" t="s">
        <v>89</v>
      </c>
      <c r="AA2334" t="s">
        <v>263</v>
      </c>
      <c r="AB2334" t="s">
        <v>264</v>
      </c>
      <c r="AC2334" t="s">
        <v>49</v>
      </c>
    </row>
    <row r="2335" spans="1:29" x14ac:dyDescent="0.3">
      <c r="A2335">
        <v>10180</v>
      </c>
      <c r="B2335">
        <v>22</v>
      </c>
      <c r="C2335" s="10">
        <v>63.744005115206257</v>
      </c>
      <c r="D2335">
        <v>100</v>
      </c>
      <c r="E2335">
        <v>7</v>
      </c>
      <c r="F2335" t="str" cm="1">
        <f t="array" ref="F2335">_xlfn.IFS(G2335&lt;5000,"Small",AND(G2335&gt;=5000,G2335&lt;=10000),"Medium",G2335&gt;10000,"Large")</f>
        <v>Small</v>
      </c>
      <c r="G2335">
        <v>2514.6</v>
      </c>
      <c r="H2335" s="10">
        <f t="shared" si="72"/>
        <v>1112.2318874654623</v>
      </c>
      <c r="I2335" s="11">
        <f t="shared" si="73"/>
        <v>0.44230966653362852</v>
      </c>
      <c r="J2335" s="1" t="s">
        <v>24</v>
      </c>
      <c r="K2335" s="5">
        <v>37936</v>
      </c>
      <c r="L2335">
        <v>4</v>
      </c>
      <c r="M2335">
        <v>11</v>
      </c>
      <c r="N2335">
        <v>2003</v>
      </c>
      <c r="O2335" t="s">
        <v>25</v>
      </c>
      <c r="P2335">
        <v>102</v>
      </c>
      <c r="Q2335" t="s">
        <v>595</v>
      </c>
      <c r="R2335" t="s">
        <v>65</v>
      </c>
      <c r="S2335" t="s">
        <v>714</v>
      </c>
      <c r="T2335" t="s">
        <v>66</v>
      </c>
      <c r="U2335" t="s">
        <v>615</v>
      </c>
      <c r="V2335" t="s">
        <v>67</v>
      </c>
      <c r="W2335" t="s">
        <v>615</v>
      </c>
      <c r="X2335" t="s">
        <v>624</v>
      </c>
      <c r="Y2335" t="s">
        <v>39</v>
      </c>
      <c r="Z2335" t="s">
        <v>40</v>
      </c>
      <c r="AA2335" t="s">
        <v>68</v>
      </c>
      <c r="AB2335" t="s">
        <v>69</v>
      </c>
      <c r="AC2335" t="s">
        <v>35</v>
      </c>
    </row>
    <row r="2336" spans="1:29" x14ac:dyDescent="0.3">
      <c r="A2336">
        <v>10190</v>
      </c>
      <c r="B2336">
        <v>42</v>
      </c>
      <c r="C2336" s="10">
        <v>76.651217345980967</v>
      </c>
      <c r="D2336">
        <v>85.72</v>
      </c>
      <c r="E2336">
        <v>4</v>
      </c>
      <c r="F2336" t="str" cm="1">
        <f t="array" ref="F2336">_xlfn.IFS(G2336&lt;5000,"Small",AND(G2336&gt;=5000,G2336&lt;=10000),"Medium",G2336&gt;10000,"Large")</f>
        <v>Small</v>
      </c>
      <c r="G2336">
        <v>3600.24</v>
      </c>
      <c r="H2336" s="10">
        <f t="shared" si="72"/>
        <v>380.88887146879915</v>
      </c>
      <c r="I2336" s="11">
        <f t="shared" si="73"/>
        <v>0.1057954112694707</v>
      </c>
      <c r="J2336" t="s">
        <v>24</v>
      </c>
      <c r="K2336" s="5">
        <v>37944</v>
      </c>
      <c r="L2336">
        <v>4</v>
      </c>
      <c r="M2336">
        <v>11</v>
      </c>
      <c r="N2336">
        <v>2003</v>
      </c>
      <c r="O2336" t="s">
        <v>25</v>
      </c>
      <c r="P2336">
        <v>102</v>
      </c>
      <c r="Q2336" t="s">
        <v>595</v>
      </c>
      <c r="R2336" t="s">
        <v>161</v>
      </c>
      <c r="S2336" t="s">
        <v>723</v>
      </c>
      <c r="T2336" t="s">
        <v>162</v>
      </c>
      <c r="U2336" t="s">
        <v>615</v>
      </c>
      <c r="V2336" t="s">
        <v>163</v>
      </c>
      <c r="W2336" t="s">
        <v>615</v>
      </c>
      <c r="X2336" t="s">
        <v>646</v>
      </c>
      <c r="Y2336" t="s">
        <v>164</v>
      </c>
      <c r="Z2336" t="s">
        <v>40</v>
      </c>
      <c r="AA2336" t="s">
        <v>165</v>
      </c>
      <c r="AB2336" t="s">
        <v>166</v>
      </c>
      <c r="AC2336" t="s">
        <v>49</v>
      </c>
    </row>
    <row r="2337" spans="1:29" x14ac:dyDescent="0.3">
      <c r="A2337">
        <v>10211</v>
      </c>
      <c r="B2337">
        <v>37</v>
      </c>
      <c r="C2337" s="10">
        <v>86.434034516771206</v>
      </c>
      <c r="D2337">
        <v>100</v>
      </c>
      <c r="E2337">
        <v>12</v>
      </c>
      <c r="F2337" t="str" cm="1">
        <f t="array" ref="F2337">_xlfn.IFS(G2337&lt;5000,"Small",AND(G2337&gt;=5000,G2337&lt;=10000),"Medium",G2337&gt;10000,"Large")</f>
        <v>Small</v>
      </c>
      <c r="G2337">
        <v>4040.03</v>
      </c>
      <c r="H2337" s="10">
        <f t="shared" si="72"/>
        <v>841.97072287946548</v>
      </c>
      <c r="I2337" s="11">
        <f t="shared" si="73"/>
        <v>0.20840704719506178</v>
      </c>
      <c r="J2337" t="s">
        <v>24</v>
      </c>
      <c r="K2337" s="5">
        <v>38001</v>
      </c>
      <c r="L2337">
        <v>1</v>
      </c>
      <c r="M2337">
        <v>1</v>
      </c>
      <c r="N2337">
        <v>2004</v>
      </c>
      <c r="O2337" t="s">
        <v>25</v>
      </c>
      <c r="P2337">
        <v>102</v>
      </c>
      <c r="Q2337" t="s">
        <v>595</v>
      </c>
      <c r="R2337" t="s">
        <v>79</v>
      </c>
      <c r="S2337" t="s">
        <v>716</v>
      </c>
      <c r="T2337" t="s">
        <v>80</v>
      </c>
      <c r="U2337" t="s">
        <v>615</v>
      </c>
      <c r="V2337" t="s">
        <v>46</v>
      </c>
      <c r="W2337" t="s">
        <v>615</v>
      </c>
      <c r="X2337" t="s">
        <v>627</v>
      </c>
      <c r="Y2337" t="s">
        <v>39</v>
      </c>
      <c r="Z2337" t="s">
        <v>40</v>
      </c>
      <c r="AA2337" t="s">
        <v>81</v>
      </c>
      <c r="AB2337" t="s">
        <v>82</v>
      </c>
      <c r="AC2337" t="s">
        <v>49</v>
      </c>
    </row>
    <row r="2338" spans="1:29" x14ac:dyDescent="0.3">
      <c r="A2338">
        <v>10224</v>
      </c>
      <c r="B2338">
        <v>30</v>
      </c>
      <c r="C2338" s="10">
        <v>62.179475396078431</v>
      </c>
      <c r="D2338">
        <v>100</v>
      </c>
      <c r="E2338">
        <v>5</v>
      </c>
      <c r="F2338" t="str" cm="1">
        <f t="array" ref="F2338">_xlfn.IFS(G2338&lt;5000,"Small",AND(G2338&gt;=5000,G2338&lt;=10000),"Medium",G2338&gt;10000,"Large")</f>
        <v>Small</v>
      </c>
      <c r="G2338">
        <v>3336.9</v>
      </c>
      <c r="H2338" s="10">
        <f t="shared" si="72"/>
        <v>1471.5157381176473</v>
      </c>
      <c r="I2338" s="11">
        <f t="shared" si="73"/>
        <v>0.44098286976464601</v>
      </c>
      <c r="J2338" t="s">
        <v>24</v>
      </c>
      <c r="K2338" s="5">
        <v>38038</v>
      </c>
      <c r="L2338">
        <v>1</v>
      </c>
      <c r="M2338">
        <v>2</v>
      </c>
      <c r="N2338">
        <v>2004</v>
      </c>
      <c r="O2338" t="s">
        <v>25</v>
      </c>
      <c r="P2338">
        <v>102</v>
      </c>
      <c r="Q2338" t="s">
        <v>595</v>
      </c>
      <c r="R2338" t="s">
        <v>65</v>
      </c>
      <c r="S2338" t="s">
        <v>714</v>
      </c>
      <c r="T2338" t="s">
        <v>66</v>
      </c>
      <c r="U2338" t="s">
        <v>615</v>
      </c>
      <c r="V2338" t="s">
        <v>67</v>
      </c>
      <c r="W2338" t="s">
        <v>615</v>
      </c>
      <c r="X2338" t="s">
        <v>624</v>
      </c>
      <c r="Y2338" t="s">
        <v>39</v>
      </c>
      <c r="Z2338" t="s">
        <v>40</v>
      </c>
      <c r="AA2338" t="s">
        <v>68</v>
      </c>
      <c r="AB2338" t="s">
        <v>69</v>
      </c>
      <c r="AC2338" t="s">
        <v>49</v>
      </c>
    </row>
    <row r="2339" spans="1:29" x14ac:dyDescent="0.3">
      <c r="A2339">
        <v>10237</v>
      </c>
      <c r="B2339">
        <v>27</v>
      </c>
      <c r="C2339" s="10">
        <v>81.76001110741052</v>
      </c>
      <c r="D2339">
        <v>100</v>
      </c>
      <c r="E2339">
        <v>5</v>
      </c>
      <c r="F2339" t="str" cm="1">
        <f t="array" ref="F2339">_xlfn.IFS(G2339&lt;5000,"Small",AND(G2339&gt;=5000,G2339&lt;=10000),"Medium",G2339&gt;10000,"Large")</f>
        <v>Small</v>
      </c>
      <c r="G2339">
        <v>3113.64</v>
      </c>
      <c r="H2339" s="10">
        <f t="shared" si="72"/>
        <v>906.11970009991592</v>
      </c>
      <c r="I2339" s="11">
        <f t="shared" si="73"/>
        <v>0.29101620614454976</v>
      </c>
      <c r="J2339" s="1" t="s">
        <v>24</v>
      </c>
      <c r="K2339" s="5">
        <v>38082</v>
      </c>
      <c r="L2339">
        <v>2</v>
      </c>
      <c r="M2339">
        <v>4</v>
      </c>
      <c r="N2339">
        <v>2004</v>
      </c>
      <c r="O2339" t="s">
        <v>25</v>
      </c>
      <c r="P2339">
        <v>102</v>
      </c>
      <c r="Q2339" t="s">
        <v>595</v>
      </c>
      <c r="R2339" t="s">
        <v>92</v>
      </c>
      <c r="S2339" t="s">
        <v>630</v>
      </c>
      <c r="T2339" t="s">
        <v>93</v>
      </c>
      <c r="U2339" t="s">
        <v>94</v>
      </c>
      <c r="V2339" t="s">
        <v>29</v>
      </c>
      <c r="W2339" t="s">
        <v>30</v>
      </c>
      <c r="X2339" t="s">
        <v>616</v>
      </c>
      <c r="Y2339" t="s">
        <v>31</v>
      </c>
      <c r="Z2339" t="s">
        <v>32</v>
      </c>
      <c r="AA2339" t="s">
        <v>95</v>
      </c>
      <c r="AB2339" t="s">
        <v>96</v>
      </c>
      <c r="AC2339" t="s">
        <v>49</v>
      </c>
    </row>
    <row r="2340" spans="1:29" x14ac:dyDescent="0.3">
      <c r="A2340">
        <v>10252</v>
      </c>
      <c r="B2340">
        <v>25</v>
      </c>
      <c r="C2340" s="10">
        <v>77.147225311054541</v>
      </c>
      <c r="D2340">
        <v>100</v>
      </c>
      <c r="E2340">
        <v>9</v>
      </c>
      <c r="F2340" t="str" cm="1">
        <f t="array" ref="F2340">_xlfn.IFS(G2340&lt;5000,"Small",AND(G2340&gt;=5000,G2340&lt;=10000),"Medium",G2340&gt;10000,"Large")</f>
        <v>Small</v>
      </c>
      <c r="G2340">
        <v>2832</v>
      </c>
      <c r="H2340" s="10">
        <f t="shared" si="72"/>
        <v>903.31936722363639</v>
      </c>
      <c r="I2340" s="11">
        <f t="shared" si="73"/>
        <v>0.31896870311569081</v>
      </c>
      <c r="J2340" t="s">
        <v>24</v>
      </c>
      <c r="K2340" s="5">
        <v>38133</v>
      </c>
      <c r="L2340">
        <v>2</v>
      </c>
      <c r="M2340">
        <v>5</v>
      </c>
      <c r="N2340">
        <v>2004</v>
      </c>
      <c r="O2340" t="s">
        <v>25</v>
      </c>
      <c r="P2340">
        <v>102</v>
      </c>
      <c r="Q2340" t="s">
        <v>595</v>
      </c>
      <c r="R2340" t="s">
        <v>79</v>
      </c>
      <c r="S2340" t="s">
        <v>716</v>
      </c>
      <c r="T2340" t="s">
        <v>80</v>
      </c>
      <c r="U2340" t="s">
        <v>615</v>
      </c>
      <c r="V2340" t="s">
        <v>46</v>
      </c>
      <c r="W2340" t="s">
        <v>615</v>
      </c>
      <c r="X2340" t="s">
        <v>627</v>
      </c>
      <c r="Y2340" t="s">
        <v>39</v>
      </c>
      <c r="Z2340" t="s">
        <v>40</v>
      </c>
      <c r="AA2340" t="s">
        <v>81</v>
      </c>
      <c r="AB2340" t="s">
        <v>82</v>
      </c>
      <c r="AC2340" t="s">
        <v>35</v>
      </c>
    </row>
    <row r="2341" spans="1:29" x14ac:dyDescent="0.3">
      <c r="A2341">
        <v>10264</v>
      </c>
      <c r="B2341">
        <v>34</v>
      </c>
      <c r="C2341" s="10">
        <v>82.838223690341877</v>
      </c>
      <c r="D2341">
        <v>97.97</v>
      </c>
      <c r="E2341">
        <v>7</v>
      </c>
      <c r="F2341" t="str" cm="1">
        <f t="array" ref="F2341">_xlfn.IFS(G2341&lt;5000,"Small",AND(G2341&gt;=5000,G2341&lt;=10000),"Medium",G2341&gt;10000,"Large")</f>
        <v>Small</v>
      </c>
      <c r="G2341">
        <v>3330.98</v>
      </c>
      <c r="H2341" s="10">
        <f t="shared" si="72"/>
        <v>514.48039452837611</v>
      </c>
      <c r="I2341" s="11">
        <f t="shared" si="73"/>
        <v>0.15445316229109035</v>
      </c>
      <c r="J2341" t="s">
        <v>24</v>
      </c>
      <c r="K2341" s="5">
        <v>38168</v>
      </c>
      <c r="L2341">
        <v>2</v>
      </c>
      <c r="M2341">
        <v>6</v>
      </c>
      <c r="N2341">
        <v>2004</v>
      </c>
      <c r="O2341" t="s">
        <v>25</v>
      </c>
      <c r="P2341">
        <v>102</v>
      </c>
      <c r="Q2341" t="s">
        <v>595</v>
      </c>
      <c r="R2341" t="s">
        <v>340</v>
      </c>
      <c r="S2341" t="s">
        <v>677</v>
      </c>
      <c r="T2341" t="s">
        <v>341</v>
      </c>
      <c r="U2341" t="s">
        <v>615</v>
      </c>
      <c r="V2341" t="s">
        <v>342</v>
      </c>
      <c r="W2341" t="s">
        <v>115</v>
      </c>
      <c r="X2341" t="s">
        <v>678</v>
      </c>
      <c r="Y2341" t="s">
        <v>31</v>
      </c>
      <c r="Z2341" t="s">
        <v>32</v>
      </c>
      <c r="AA2341" t="s">
        <v>343</v>
      </c>
      <c r="AB2341" t="s">
        <v>64</v>
      </c>
      <c r="AC2341" t="s">
        <v>49</v>
      </c>
    </row>
    <row r="2342" spans="1:29" x14ac:dyDescent="0.3">
      <c r="A2342">
        <v>10276</v>
      </c>
      <c r="B2342">
        <v>38</v>
      </c>
      <c r="C2342" s="10">
        <v>67.285516643465357</v>
      </c>
      <c r="D2342">
        <v>100</v>
      </c>
      <c r="E2342">
        <v>13</v>
      </c>
      <c r="F2342" t="str" cm="1">
        <f t="array" ref="F2342">_xlfn.IFS(G2342&lt;5000,"Small",AND(G2342&gt;=5000,G2342&lt;=10000),"Medium",G2342&gt;10000,"Large")</f>
        <v>Small</v>
      </c>
      <c r="G2342">
        <v>4304.6400000000003</v>
      </c>
      <c r="H2342" s="10">
        <f t="shared" si="72"/>
        <v>1747.7903675483167</v>
      </c>
      <c r="I2342" s="11">
        <f t="shared" si="73"/>
        <v>0.40602474714455017</v>
      </c>
      <c r="J2342" s="1" t="s">
        <v>24</v>
      </c>
      <c r="K2342" s="5">
        <v>38201</v>
      </c>
      <c r="L2342">
        <v>3</v>
      </c>
      <c r="M2342">
        <v>8</v>
      </c>
      <c r="N2342">
        <v>2004</v>
      </c>
      <c r="O2342" t="s">
        <v>25</v>
      </c>
      <c r="P2342">
        <v>102</v>
      </c>
      <c r="Q2342" t="s">
        <v>595</v>
      </c>
      <c r="R2342" t="s">
        <v>408</v>
      </c>
      <c r="S2342" t="s">
        <v>690</v>
      </c>
      <c r="T2342" t="s">
        <v>409</v>
      </c>
      <c r="U2342" t="s">
        <v>615</v>
      </c>
      <c r="V2342" t="s">
        <v>257</v>
      </c>
      <c r="W2342" t="s">
        <v>115</v>
      </c>
      <c r="X2342" t="s">
        <v>664</v>
      </c>
      <c r="Y2342" t="s">
        <v>31</v>
      </c>
      <c r="Z2342" t="s">
        <v>32</v>
      </c>
      <c r="AA2342" t="s">
        <v>410</v>
      </c>
      <c r="AB2342" t="s">
        <v>411</v>
      </c>
      <c r="AC2342" t="s">
        <v>49</v>
      </c>
    </row>
    <row r="2343" spans="1:29" x14ac:dyDescent="0.3">
      <c r="A2343">
        <v>10285</v>
      </c>
      <c r="B2343">
        <v>26</v>
      </c>
      <c r="C2343" s="10">
        <v>62.303348283311102</v>
      </c>
      <c r="D2343">
        <v>100</v>
      </c>
      <c r="E2343">
        <v>4</v>
      </c>
      <c r="F2343" t="str" cm="1">
        <f t="array" ref="F2343">_xlfn.IFS(G2343&lt;5000,"Small",AND(G2343&gt;=5000,G2343&lt;=10000),"Medium",G2343&gt;10000,"Large")</f>
        <v>Small</v>
      </c>
      <c r="G2343">
        <v>2600.2600000000002</v>
      </c>
      <c r="H2343" s="10">
        <f t="shared" si="72"/>
        <v>980.37294463391163</v>
      </c>
      <c r="I2343" s="11">
        <f t="shared" si="73"/>
        <v>0.37702881428546053</v>
      </c>
      <c r="J2343" t="s">
        <v>24</v>
      </c>
      <c r="K2343" s="5">
        <v>38226</v>
      </c>
      <c r="L2343">
        <v>3</v>
      </c>
      <c r="M2343">
        <v>8</v>
      </c>
      <c r="N2343">
        <v>2004</v>
      </c>
      <c r="O2343" t="s">
        <v>25</v>
      </c>
      <c r="P2343">
        <v>102</v>
      </c>
      <c r="Q2343" t="s">
        <v>595</v>
      </c>
      <c r="R2343" t="s">
        <v>112</v>
      </c>
      <c r="S2343" t="s">
        <v>636</v>
      </c>
      <c r="T2343" t="s">
        <v>113</v>
      </c>
      <c r="U2343" t="s">
        <v>615</v>
      </c>
      <c r="V2343" t="s">
        <v>114</v>
      </c>
      <c r="W2343" t="s">
        <v>115</v>
      </c>
      <c r="X2343" t="s">
        <v>637</v>
      </c>
      <c r="Y2343" t="s">
        <v>31</v>
      </c>
      <c r="Z2343" t="s">
        <v>32</v>
      </c>
      <c r="AA2343" t="s">
        <v>116</v>
      </c>
      <c r="AB2343" t="s">
        <v>117</v>
      </c>
      <c r="AC2343" t="s">
        <v>35</v>
      </c>
    </row>
    <row r="2344" spans="1:29" x14ac:dyDescent="0.3">
      <c r="A2344">
        <v>10299</v>
      </c>
      <c r="B2344">
        <v>38</v>
      </c>
      <c r="C2344" s="10">
        <v>66.796319281106577</v>
      </c>
      <c r="D2344">
        <v>100</v>
      </c>
      <c r="E2344">
        <v>7</v>
      </c>
      <c r="F2344" t="str" cm="1">
        <f t="array" ref="F2344">_xlfn.IFS(G2344&lt;5000,"Small",AND(G2344&gt;=5000,G2344&lt;=10000),"Medium",G2344&gt;10000,"Large")</f>
        <v>Small</v>
      </c>
      <c r="G2344">
        <v>4382.16</v>
      </c>
      <c r="H2344" s="10">
        <f t="shared" si="72"/>
        <v>1843.8998673179499</v>
      </c>
      <c r="I2344" s="11">
        <f t="shared" si="73"/>
        <v>0.42077419978228769</v>
      </c>
      <c r="J2344" t="s">
        <v>24</v>
      </c>
      <c r="K2344" s="5">
        <v>38260</v>
      </c>
      <c r="L2344">
        <v>3</v>
      </c>
      <c r="M2344">
        <v>9</v>
      </c>
      <c r="N2344">
        <v>2004</v>
      </c>
      <c r="O2344" t="s">
        <v>25</v>
      </c>
      <c r="P2344">
        <v>102</v>
      </c>
      <c r="Q2344" t="s">
        <v>595</v>
      </c>
      <c r="R2344" t="s">
        <v>118</v>
      </c>
      <c r="S2344" t="s">
        <v>718</v>
      </c>
      <c r="T2344" t="s">
        <v>119</v>
      </c>
      <c r="U2344" t="s">
        <v>615</v>
      </c>
      <c r="V2344" t="s">
        <v>120</v>
      </c>
      <c r="W2344" t="s">
        <v>615</v>
      </c>
      <c r="X2344" t="s">
        <v>638</v>
      </c>
      <c r="Y2344" t="s">
        <v>121</v>
      </c>
      <c r="Z2344" t="s">
        <v>40</v>
      </c>
      <c r="AA2344" t="s">
        <v>122</v>
      </c>
      <c r="AB2344" t="s">
        <v>123</v>
      </c>
      <c r="AC2344" t="s">
        <v>49</v>
      </c>
    </row>
    <row r="2345" spans="1:29" x14ac:dyDescent="0.3">
      <c r="A2345">
        <v>10309</v>
      </c>
      <c r="B2345">
        <v>50</v>
      </c>
      <c r="C2345" s="10">
        <v>53.32924352041676</v>
      </c>
      <c r="D2345">
        <v>84.7</v>
      </c>
      <c r="E2345">
        <v>3</v>
      </c>
      <c r="F2345" t="str" cm="1">
        <f t="array" ref="F2345">_xlfn.IFS(G2345&lt;5000,"Small",AND(G2345&gt;=5000,G2345&lt;=10000),"Medium",G2345&gt;10000,"Large")</f>
        <v>Small</v>
      </c>
      <c r="G2345">
        <v>4235</v>
      </c>
      <c r="H2345" s="10">
        <f t="shared" si="72"/>
        <v>1568.5378239791621</v>
      </c>
      <c r="I2345" s="11">
        <f t="shared" si="73"/>
        <v>0.37037492892069945</v>
      </c>
      <c r="J2345" t="s">
        <v>24</v>
      </c>
      <c r="K2345" s="5">
        <v>38275</v>
      </c>
      <c r="L2345">
        <v>4</v>
      </c>
      <c r="M2345">
        <v>10</v>
      </c>
      <c r="N2345">
        <v>2004</v>
      </c>
      <c r="O2345" t="s">
        <v>25</v>
      </c>
      <c r="P2345">
        <v>102</v>
      </c>
      <c r="Q2345" t="s">
        <v>595</v>
      </c>
      <c r="R2345" t="s">
        <v>124</v>
      </c>
      <c r="S2345" t="s">
        <v>719</v>
      </c>
      <c r="T2345" t="s">
        <v>125</v>
      </c>
      <c r="U2345" t="s">
        <v>615</v>
      </c>
      <c r="V2345" t="s">
        <v>126</v>
      </c>
      <c r="W2345" t="s">
        <v>615</v>
      </c>
      <c r="X2345" t="s">
        <v>639</v>
      </c>
      <c r="Y2345" t="s">
        <v>73</v>
      </c>
      <c r="Z2345" t="s">
        <v>40</v>
      </c>
      <c r="AA2345" t="s">
        <v>127</v>
      </c>
      <c r="AB2345" t="s">
        <v>128</v>
      </c>
      <c r="AC2345" t="s">
        <v>49</v>
      </c>
    </row>
    <row r="2346" spans="1:29" x14ac:dyDescent="0.3">
      <c r="A2346">
        <v>10319</v>
      </c>
      <c r="B2346">
        <v>22</v>
      </c>
      <c r="C2346" s="10">
        <v>72.885145449213269</v>
      </c>
      <c r="D2346">
        <v>100</v>
      </c>
      <c r="E2346">
        <v>8</v>
      </c>
      <c r="F2346" t="str" cm="1">
        <f t="array" ref="F2346">_xlfn.IFS(G2346&lt;5000,"Small",AND(G2346&gt;=5000,G2346&lt;=10000),"Medium",G2346&gt;10000,"Large")</f>
        <v>Small</v>
      </c>
      <c r="G2346">
        <v>2626.8</v>
      </c>
      <c r="H2346" s="10">
        <f t="shared" si="72"/>
        <v>1023.3268001173083</v>
      </c>
      <c r="I2346" s="11">
        <f t="shared" si="73"/>
        <v>0.38957164615399276</v>
      </c>
      <c r="J2346" s="1" t="s">
        <v>24</v>
      </c>
      <c r="K2346" s="5">
        <v>38294</v>
      </c>
      <c r="L2346">
        <v>4</v>
      </c>
      <c r="M2346">
        <v>11</v>
      </c>
      <c r="N2346">
        <v>2004</v>
      </c>
      <c r="O2346" t="s">
        <v>25</v>
      </c>
      <c r="P2346">
        <v>102</v>
      </c>
      <c r="Q2346" t="s">
        <v>595</v>
      </c>
      <c r="R2346" t="s">
        <v>453</v>
      </c>
      <c r="S2346" t="s">
        <v>697</v>
      </c>
      <c r="T2346" t="s">
        <v>454</v>
      </c>
      <c r="U2346" t="s">
        <v>455</v>
      </c>
      <c r="V2346" t="s">
        <v>29</v>
      </c>
      <c r="W2346" t="s">
        <v>30</v>
      </c>
      <c r="X2346" t="s">
        <v>616</v>
      </c>
      <c r="Y2346" t="s">
        <v>31</v>
      </c>
      <c r="Z2346" t="s">
        <v>32</v>
      </c>
      <c r="AA2346" t="s">
        <v>456</v>
      </c>
      <c r="AB2346" t="s">
        <v>457</v>
      </c>
      <c r="AC2346" t="s">
        <v>35</v>
      </c>
    </row>
    <row r="2347" spans="1:29" x14ac:dyDescent="0.3">
      <c r="A2347">
        <v>10331</v>
      </c>
      <c r="B2347">
        <v>32</v>
      </c>
      <c r="C2347" s="10">
        <v>70.665067791371555</v>
      </c>
      <c r="D2347">
        <v>100</v>
      </c>
      <c r="E2347">
        <v>4</v>
      </c>
      <c r="F2347" t="str" cm="1">
        <f t="array" ref="F2347">_xlfn.IFS(G2347&lt;5000,"Small",AND(G2347&gt;=5000,G2347&lt;=10000),"Medium",G2347&gt;10000,"Large")</f>
        <v>Medium</v>
      </c>
      <c r="G2347">
        <v>5026.5600000000004</v>
      </c>
      <c r="H2347" s="10">
        <f t="shared" si="72"/>
        <v>2765.2778306761106</v>
      </c>
      <c r="I2347" s="11">
        <f t="shared" si="73"/>
        <v>0.55013325826730619</v>
      </c>
      <c r="J2347" t="s">
        <v>24</v>
      </c>
      <c r="K2347" s="5">
        <v>38308</v>
      </c>
      <c r="L2347">
        <v>4</v>
      </c>
      <c r="M2347">
        <v>11</v>
      </c>
      <c r="N2347">
        <v>2004</v>
      </c>
      <c r="O2347" t="s">
        <v>25</v>
      </c>
      <c r="P2347">
        <v>102</v>
      </c>
      <c r="Q2347" t="s">
        <v>595</v>
      </c>
      <c r="R2347" t="s">
        <v>280</v>
      </c>
      <c r="S2347" t="s">
        <v>667</v>
      </c>
      <c r="T2347" t="s">
        <v>281</v>
      </c>
      <c r="U2347" t="s">
        <v>615</v>
      </c>
      <c r="V2347" t="s">
        <v>197</v>
      </c>
      <c r="W2347" t="s">
        <v>132</v>
      </c>
      <c r="X2347" t="s">
        <v>653</v>
      </c>
      <c r="Y2347" t="s">
        <v>31</v>
      </c>
      <c r="Z2347" t="s">
        <v>32</v>
      </c>
      <c r="AA2347" t="s">
        <v>116</v>
      </c>
      <c r="AB2347" t="s">
        <v>282</v>
      </c>
      <c r="AC2347" t="s">
        <v>49</v>
      </c>
    </row>
    <row r="2348" spans="1:29" x14ac:dyDescent="0.3">
      <c r="A2348">
        <v>10341</v>
      </c>
      <c r="B2348">
        <v>31</v>
      </c>
      <c r="C2348" s="10">
        <v>47.296445786212395</v>
      </c>
      <c r="D2348">
        <v>71.02</v>
      </c>
      <c r="E2348">
        <v>4</v>
      </c>
      <c r="F2348" t="str" cm="1">
        <f t="array" ref="F2348">_xlfn.IFS(G2348&lt;5000,"Small",AND(G2348&gt;=5000,G2348&lt;=10000),"Medium",G2348&gt;10000,"Large")</f>
        <v>Small</v>
      </c>
      <c r="G2348">
        <v>2201.62</v>
      </c>
      <c r="H2348" s="10">
        <f t="shared" si="72"/>
        <v>735.43018062741567</v>
      </c>
      <c r="I2348" s="11">
        <f t="shared" si="73"/>
        <v>0.33404047048419605</v>
      </c>
      <c r="J2348" t="s">
        <v>24</v>
      </c>
      <c r="K2348" s="5">
        <v>38315</v>
      </c>
      <c r="L2348">
        <v>4</v>
      </c>
      <c r="M2348">
        <v>11</v>
      </c>
      <c r="N2348">
        <v>2004</v>
      </c>
      <c r="O2348" t="s">
        <v>25</v>
      </c>
      <c r="P2348">
        <v>102</v>
      </c>
      <c r="Q2348" t="s">
        <v>595</v>
      </c>
      <c r="R2348" t="s">
        <v>134</v>
      </c>
      <c r="S2348" t="s">
        <v>720</v>
      </c>
      <c r="T2348" t="s">
        <v>135</v>
      </c>
      <c r="U2348" t="s">
        <v>615</v>
      </c>
      <c r="V2348" t="s">
        <v>136</v>
      </c>
      <c r="W2348" t="s">
        <v>615</v>
      </c>
      <c r="X2348" t="s">
        <v>642</v>
      </c>
      <c r="Y2348" t="s">
        <v>137</v>
      </c>
      <c r="Z2348" t="s">
        <v>40</v>
      </c>
      <c r="AA2348" t="s">
        <v>138</v>
      </c>
      <c r="AB2348" t="s">
        <v>139</v>
      </c>
      <c r="AC2348" t="s">
        <v>35</v>
      </c>
    </row>
    <row r="2349" spans="1:29" x14ac:dyDescent="0.3">
      <c r="A2349">
        <v>10355</v>
      </c>
      <c r="B2349">
        <v>40</v>
      </c>
      <c r="C2349" s="10">
        <v>74.97700028125287</v>
      </c>
      <c r="D2349">
        <v>100</v>
      </c>
      <c r="E2349">
        <v>5</v>
      </c>
      <c r="F2349" t="str" cm="1">
        <f t="array" ref="F2349">_xlfn.IFS(G2349&lt;5000,"Small",AND(G2349&gt;=5000,G2349&lt;=10000),"Medium",G2349&gt;10000,"Large")</f>
        <v>Small</v>
      </c>
      <c r="G2349">
        <v>4326.8</v>
      </c>
      <c r="H2349" s="10">
        <f t="shared" si="72"/>
        <v>1327.7199887498855</v>
      </c>
      <c r="I2349" s="11">
        <f t="shared" si="73"/>
        <v>0.30685957029441746</v>
      </c>
      <c r="J2349" s="1" t="s">
        <v>24</v>
      </c>
      <c r="K2349" s="5">
        <v>38328</v>
      </c>
      <c r="L2349">
        <v>4</v>
      </c>
      <c r="M2349">
        <v>12</v>
      </c>
      <c r="N2349">
        <v>2004</v>
      </c>
      <c r="O2349" t="s">
        <v>25</v>
      </c>
      <c r="P2349">
        <v>102</v>
      </c>
      <c r="Q2349" t="s">
        <v>595</v>
      </c>
      <c r="R2349" t="s">
        <v>161</v>
      </c>
      <c r="S2349" t="s">
        <v>723</v>
      </c>
      <c r="T2349" t="s">
        <v>162</v>
      </c>
      <c r="U2349" t="s">
        <v>615</v>
      </c>
      <c r="V2349" t="s">
        <v>163</v>
      </c>
      <c r="W2349" t="s">
        <v>615</v>
      </c>
      <c r="X2349" t="s">
        <v>646</v>
      </c>
      <c r="Y2349" t="s">
        <v>164</v>
      </c>
      <c r="Z2349" t="s">
        <v>40</v>
      </c>
      <c r="AA2349" t="s">
        <v>165</v>
      </c>
      <c r="AB2349" t="s">
        <v>166</v>
      </c>
      <c r="AC2349" t="s">
        <v>49</v>
      </c>
    </row>
    <row r="2350" spans="1:29" x14ac:dyDescent="0.3">
      <c r="A2350">
        <v>10365</v>
      </c>
      <c r="B2350">
        <v>22</v>
      </c>
      <c r="C2350" s="10">
        <v>72.177417644960542</v>
      </c>
      <c r="D2350">
        <v>100</v>
      </c>
      <c r="E2350">
        <v>3</v>
      </c>
      <c r="F2350" t="str" cm="1">
        <f t="array" ref="F2350">_xlfn.IFS(G2350&lt;5000,"Small",AND(G2350&gt;=5000,G2350&lt;=10000),"Medium",G2350&gt;10000,"Large")</f>
        <v>Small</v>
      </c>
      <c r="G2350">
        <v>3425.18</v>
      </c>
      <c r="H2350" s="10">
        <f t="shared" si="72"/>
        <v>1837.2768118108679</v>
      </c>
      <c r="I2350" s="11">
        <f t="shared" si="73"/>
        <v>0.53640299540779401</v>
      </c>
      <c r="J2350" s="1" t="s">
        <v>24</v>
      </c>
      <c r="K2350" s="5">
        <v>38359</v>
      </c>
      <c r="L2350">
        <v>1</v>
      </c>
      <c r="M2350">
        <v>1</v>
      </c>
      <c r="N2350">
        <v>2005</v>
      </c>
      <c r="O2350" t="s">
        <v>25</v>
      </c>
      <c r="P2350">
        <v>102</v>
      </c>
      <c r="Q2350" t="s">
        <v>595</v>
      </c>
      <c r="R2350" t="s">
        <v>303</v>
      </c>
      <c r="S2350" t="s">
        <v>671</v>
      </c>
      <c r="T2350" t="s">
        <v>304</v>
      </c>
      <c r="U2350" t="s">
        <v>615</v>
      </c>
      <c r="V2350" t="s">
        <v>151</v>
      </c>
      <c r="W2350" t="s">
        <v>115</v>
      </c>
      <c r="X2350" t="s">
        <v>645</v>
      </c>
      <c r="Y2350" t="s">
        <v>31</v>
      </c>
      <c r="Z2350" t="s">
        <v>32</v>
      </c>
      <c r="AA2350" t="s">
        <v>305</v>
      </c>
      <c r="AB2350" t="s">
        <v>306</v>
      </c>
      <c r="AC2350" t="s">
        <v>49</v>
      </c>
    </row>
    <row r="2351" spans="1:29" x14ac:dyDescent="0.3">
      <c r="A2351">
        <v>10375</v>
      </c>
      <c r="B2351">
        <v>41</v>
      </c>
      <c r="C2351" s="10">
        <v>88.119523578988179</v>
      </c>
      <c r="D2351">
        <v>100</v>
      </c>
      <c r="E2351">
        <v>15</v>
      </c>
      <c r="F2351" t="str" cm="1">
        <f t="array" ref="F2351">_xlfn.IFS(G2351&lt;5000,"Small",AND(G2351&gt;=5000,G2351&lt;=10000),"Medium",G2351&gt;10000,"Large")</f>
        <v>Small</v>
      </c>
      <c r="G2351">
        <v>4701.88</v>
      </c>
      <c r="H2351" s="10">
        <f t="shared" si="72"/>
        <v>1088.9795332614849</v>
      </c>
      <c r="I2351" s="11">
        <f t="shared" si="73"/>
        <v>0.2316051309819657</v>
      </c>
      <c r="J2351" s="1" t="s">
        <v>24</v>
      </c>
      <c r="K2351" s="5">
        <v>38386</v>
      </c>
      <c r="L2351">
        <v>1</v>
      </c>
      <c r="M2351">
        <v>2</v>
      </c>
      <c r="N2351">
        <v>2005</v>
      </c>
      <c r="O2351" t="s">
        <v>25</v>
      </c>
      <c r="P2351">
        <v>102</v>
      </c>
      <c r="Q2351" t="s">
        <v>595</v>
      </c>
      <c r="R2351" t="s">
        <v>107</v>
      </c>
      <c r="S2351" t="s">
        <v>717</v>
      </c>
      <c r="T2351" t="s">
        <v>108</v>
      </c>
      <c r="U2351" t="s">
        <v>615</v>
      </c>
      <c r="V2351" t="s">
        <v>109</v>
      </c>
      <c r="W2351" t="s">
        <v>615</v>
      </c>
      <c r="X2351" t="s">
        <v>635</v>
      </c>
      <c r="Y2351" t="s">
        <v>39</v>
      </c>
      <c r="Z2351" t="s">
        <v>40</v>
      </c>
      <c r="AA2351" t="s">
        <v>110</v>
      </c>
      <c r="AB2351" t="s">
        <v>111</v>
      </c>
      <c r="AC2351" t="s">
        <v>49</v>
      </c>
    </row>
    <row r="2352" spans="1:29" x14ac:dyDescent="0.3">
      <c r="A2352">
        <v>10390</v>
      </c>
      <c r="B2352">
        <v>45</v>
      </c>
      <c r="C2352" s="10">
        <v>29.590593873712713</v>
      </c>
      <c r="D2352">
        <v>48.98</v>
      </c>
      <c r="E2352">
        <v>12</v>
      </c>
      <c r="F2352" t="str" cm="1">
        <f t="array" ref="F2352">_xlfn.IFS(G2352&lt;5000,"Small",AND(G2352&gt;=5000,G2352&lt;=10000),"Medium",G2352&gt;10000,"Large")</f>
        <v>Small</v>
      </c>
      <c r="G2352">
        <v>2204.1</v>
      </c>
      <c r="H2352" s="10">
        <f t="shared" si="72"/>
        <v>872.52327568292776</v>
      </c>
      <c r="I2352" s="11">
        <f t="shared" si="73"/>
        <v>0.39586374288050807</v>
      </c>
      <c r="J2352" s="1" t="s">
        <v>24</v>
      </c>
      <c r="K2352" s="5">
        <v>38415</v>
      </c>
      <c r="L2352">
        <v>1</v>
      </c>
      <c r="M2352">
        <v>3</v>
      </c>
      <c r="N2352">
        <v>2005</v>
      </c>
      <c r="O2352" t="s">
        <v>25</v>
      </c>
      <c r="P2352">
        <v>102</v>
      </c>
      <c r="Q2352" t="s">
        <v>595</v>
      </c>
      <c r="R2352" t="s">
        <v>246</v>
      </c>
      <c r="S2352" t="s">
        <v>661</v>
      </c>
      <c r="T2352" t="s">
        <v>247</v>
      </c>
      <c r="U2352" t="s">
        <v>615</v>
      </c>
      <c r="V2352" t="s">
        <v>248</v>
      </c>
      <c r="W2352" t="s">
        <v>53</v>
      </c>
      <c r="X2352" t="s">
        <v>634</v>
      </c>
      <c r="Y2352" t="s">
        <v>31</v>
      </c>
      <c r="Z2352" t="s">
        <v>32</v>
      </c>
      <c r="AA2352" t="s">
        <v>249</v>
      </c>
      <c r="AB2352" t="s">
        <v>250</v>
      </c>
      <c r="AC2352" t="s">
        <v>35</v>
      </c>
    </row>
    <row r="2353" spans="1:29" x14ac:dyDescent="0.3">
      <c r="A2353">
        <v>10403</v>
      </c>
      <c r="B2353">
        <v>45</v>
      </c>
      <c r="C2353" s="10">
        <v>71.398581678834702</v>
      </c>
      <c r="D2353">
        <v>100</v>
      </c>
      <c r="E2353">
        <v>5</v>
      </c>
      <c r="F2353" t="str" cm="1">
        <f t="array" ref="F2353">_xlfn.IFS(G2353&lt;5000,"Small",AND(G2353&gt;=5000,G2353&lt;=10000),"Medium",G2353&gt;10000,"Large")</f>
        <v>Medium</v>
      </c>
      <c r="G2353">
        <v>5189.3999999999996</v>
      </c>
      <c r="H2353" s="10">
        <f t="shared" si="72"/>
        <v>1976.4638244524381</v>
      </c>
      <c r="I2353" s="11">
        <f t="shared" si="73"/>
        <v>0.38086557683979616</v>
      </c>
      <c r="J2353" s="1" t="s">
        <v>24</v>
      </c>
      <c r="K2353" s="5">
        <v>38450</v>
      </c>
      <c r="L2353">
        <v>2</v>
      </c>
      <c r="M2353">
        <v>4</v>
      </c>
      <c r="N2353">
        <v>2005</v>
      </c>
      <c r="O2353" t="s">
        <v>25</v>
      </c>
      <c r="P2353">
        <v>102</v>
      </c>
      <c r="Q2353" t="s">
        <v>595</v>
      </c>
      <c r="R2353" t="s">
        <v>154</v>
      </c>
      <c r="S2353" t="s">
        <v>721</v>
      </c>
      <c r="T2353" t="s">
        <v>155</v>
      </c>
      <c r="U2353" t="s">
        <v>615</v>
      </c>
      <c r="V2353" t="s">
        <v>156</v>
      </c>
      <c r="W2353" t="s">
        <v>615</v>
      </c>
      <c r="X2353" t="s">
        <v>722</v>
      </c>
      <c r="Y2353" t="s">
        <v>157</v>
      </c>
      <c r="Z2353" t="s">
        <v>40</v>
      </c>
      <c r="AA2353" t="s">
        <v>158</v>
      </c>
      <c r="AB2353" t="s">
        <v>159</v>
      </c>
      <c r="AC2353" t="s">
        <v>49</v>
      </c>
    </row>
    <row r="2354" spans="1:29" x14ac:dyDescent="0.3">
      <c r="A2354">
        <v>10106</v>
      </c>
      <c r="B2354">
        <v>39</v>
      </c>
      <c r="C2354" s="10">
        <v>24.713806912407748</v>
      </c>
      <c r="D2354">
        <v>40.15</v>
      </c>
      <c r="E2354">
        <v>6</v>
      </c>
      <c r="F2354" t="str" cm="1">
        <f t="array" ref="F2354">_xlfn.IFS(G2354&lt;5000,"Small",AND(G2354&gt;=5000,G2354&lt;=10000),"Medium",G2354&gt;10000,"Large")</f>
        <v>Small</v>
      </c>
      <c r="G2354">
        <v>1565.85</v>
      </c>
      <c r="H2354" s="10">
        <f t="shared" si="72"/>
        <v>602.0115304160978</v>
      </c>
      <c r="I2354" s="11">
        <f t="shared" si="73"/>
        <v>0.38446309060005607</v>
      </c>
      <c r="J2354" t="s">
        <v>24</v>
      </c>
      <c r="K2354" s="5">
        <v>37669</v>
      </c>
      <c r="L2354">
        <v>1</v>
      </c>
      <c r="M2354">
        <v>2</v>
      </c>
      <c r="N2354">
        <v>2003</v>
      </c>
      <c r="O2354" t="s">
        <v>492</v>
      </c>
      <c r="P2354">
        <v>43</v>
      </c>
      <c r="Q2354" t="s">
        <v>596</v>
      </c>
      <c r="R2354" t="s">
        <v>494</v>
      </c>
      <c r="S2354" t="s">
        <v>762</v>
      </c>
      <c r="T2354" t="s">
        <v>495</v>
      </c>
      <c r="U2354" t="s">
        <v>615</v>
      </c>
      <c r="V2354" t="s">
        <v>496</v>
      </c>
      <c r="W2354" t="s">
        <v>615</v>
      </c>
      <c r="X2354" t="s">
        <v>706</v>
      </c>
      <c r="Y2354" t="s">
        <v>235</v>
      </c>
      <c r="Z2354" t="s">
        <v>40</v>
      </c>
      <c r="AA2354" t="s">
        <v>497</v>
      </c>
      <c r="AB2354" t="s">
        <v>498</v>
      </c>
      <c r="AC2354" t="s">
        <v>35</v>
      </c>
    </row>
    <row r="2355" spans="1:29" x14ac:dyDescent="0.3">
      <c r="A2355">
        <v>10120</v>
      </c>
      <c r="B2355">
        <v>49</v>
      </c>
      <c r="C2355" s="10">
        <v>32.690935405940188</v>
      </c>
      <c r="D2355">
        <v>50.62</v>
      </c>
      <c r="E2355">
        <v>12</v>
      </c>
      <c r="F2355" t="str" cm="1">
        <f t="array" ref="F2355">_xlfn.IFS(G2355&lt;5000,"Small",AND(G2355&gt;=5000,G2355&lt;=10000),"Medium",G2355&gt;10000,"Large")</f>
        <v>Small</v>
      </c>
      <c r="G2355">
        <v>2480.38</v>
      </c>
      <c r="H2355" s="10">
        <f t="shared" si="72"/>
        <v>878.5241651089309</v>
      </c>
      <c r="I2355" s="11">
        <f t="shared" si="73"/>
        <v>0.35418934401540525</v>
      </c>
      <c r="J2355" t="s">
        <v>24</v>
      </c>
      <c r="K2355" s="5">
        <v>37740</v>
      </c>
      <c r="L2355">
        <v>2</v>
      </c>
      <c r="M2355">
        <v>4</v>
      </c>
      <c r="N2355">
        <v>2003</v>
      </c>
      <c r="O2355" t="s">
        <v>492</v>
      </c>
      <c r="P2355">
        <v>43</v>
      </c>
      <c r="Q2355" t="s">
        <v>596</v>
      </c>
      <c r="R2355" t="s">
        <v>83</v>
      </c>
      <c r="S2355" s="2" t="s">
        <v>628</v>
      </c>
      <c r="T2355" t="s">
        <v>84</v>
      </c>
      <c r="U2355" t="s">
        <v>85</v>
      </c>
      <c r="V2355" t="s">
        <v>86</v>
      </c>
      <c r="W2355" t="s">
        <v>87</v>
      </c>
      <c r="X2355" t="s">
        <v>629</v>
      </c>
      <c r="Y2355" t="s">
        <v>88</v>
      </c>
      <c r="Z2355" t="s">
        <v>89</v>
      </c>
      <c r="AA2355" t="s">
        <v>90</v>
      </c>
      <c r="AB2355" t="s">
        <v>91</v>
      </c>
      <c r="AC2355" t="s">
        <v>35</v>
      </c>
    </row>
    <row r="2356" spans="1:29" x14ac:dyDescent="0.3">
      <c r="A2356">
        <v>10133</v>
      </c>
      <c r="B2356">
        <v>27</v>
      </c>
      <c r="C2356" s="10">
        <v>34.084230456257174</v>
      </c>
      <c r="D2356">
        <v>50.19</v>
      </c>
      <c r="E2356">
        <v>7</v>
      </c>
      <c r="F2356" t="str" cm="1">
        <f t="array" ref="F2356">_xlfn.IFS(G2356&lt;5000,"Small",AND(G2356&gt;=5000,G2356&lt;=10000),"Medium",G2356&gt;10000,"Large")</f>
        <v>Small</v>
      </c>
      <c r="G2356">
        <v>1355.13</v>
      </c>
      <c r="H2356" s="10">
        <f t="shared" si="72"/>
        <v>434.85577768105645</v>
      </c>
      <c r="I2356" s="11">
        <f t="shared" si="73"/>
        <v>0.32089598612757181</v>
      </c>
      <c r="J2356" t="s">
        <v>24</v>
      </c>
      <c r="K2356" s="5">
        <v>37799</v>
      </c>
      <c r="L2356">
        <v>2</v>
      </c>
      <c r="M2356">
        <v>6</v>
      </c>
      <c r="N2356">
        <v>2003</v>
      </c>
      <c r="O2356" t="s">
        <v>492</v>
      </c>
      <c r="P2356">
        <v>43</v>
      </c>
      <c r="Q2356" t="s">
        <v>596</v>
      </c>
      <c r="R2356" t="s">
        <v>161</v>
      </c>
      <c r="S2356" t="s">
        <v>723</v>
      </c>
      <c r="T2356" t="s">
        <v>162</v>
      </c>
      <c r="U2356" t="s">
        <v>615</v>
      </c>
      <c r="V2356" t="s">
        <v>163</v>
      </c>
      <c r="W2356" t="s">
        <v>615</v>
      </c>
      <c r="X2356" t="s">
        <v>646</v>
      </c>
      <c r="Y2356" t="s">
        <v>164</v>
      </c>
      <c r="Z2356" t="s">
        <v>40</v>
      </c>
      <c r="AA2356" t="s">
        <v>165</v>
      </c>
      <c r="AB2356" t="s">
        <v>166</v>
      </c>
      <c r="AC2356" t="s">
        <v>35</v>
      </c>
    </row>
    <row r="2357" spans="1:29" x14ac:dyDescent="0.3">
      <c r="A2357">
        <v>10143</v>
      </c>
      <c r="B2357">
        <v>34</v>
      </c>
      <c r="C2357" s="10">
        <v>30.341443680094748</v>
      </c>
      <c r="D2357">
        <v>36.659999999999997</v>
      </c>
      <c r="E2357">
        <v>1</v>
      </c>
      <c r="F2357" t="str" cm="1">
        <f t="array" ref="F2357">_xlfn.IFS(G2357&lt;5000,"Small",AND(G2357&gt;=5000,G2357&lt;=10000),"Medium",G2357&gt;10000,"Large")</f>
        <v>Small</v>
      </c>
      <c r="G2357">
        <v>1246.44</v>
      </c>
      <c r="H2357" s="10">
        <f t="shared" si="72"/>
        <v>214.83091487677871</v>
      </c>
      <c r="I2357" s="11">
        <f t="shared" si="73"/>
        <v>0.17235560065208008</v>
      </c>
      <c r="J2357" s="1" t="s">
        <v>24</v>
      </c>
      <c r="K2357" s="5">
        <v>37843</v>
      </c>
      <c r="L2357">
        <v>3</v>
      </c>
      <c r="M2357">
        <v>8</v>
      </c>
      <c r="N2357">
        <v>2003</v>
      </c>
      <c r="O2357" t="s">
        <v>492</v>
      </c>
      <c r="P2357">
        <v>43</v>
      </c>
      <c r="Q2357" t="s">
        <v>596</v>
      </c>
      <c r="R2357" t="s">
        <v>303</v>
      </c>
      <c r="S2357" t="s">
        <v>671</v>
      </c>
      <c r="T2357" t="s">
        <v>304</v>
      </c>
      <c r="U2357" t="s">
        <v>615</v>
      </c>
      <c r="V2357" t="s">
        <v>151</v>
      </c>
      <c r="W2357" t="s">
        <v>115</v>
      </c>
      <c r="X2357" t="s">
        <v>645</v>
      </c>
      <c r="Y2357" t="s">
        <v>31</v>
      </c>
      <c r="Z2357" t="s">
        <v>32</v>
      </c>
      <c r="AA2357" t="s">
        <v>305</v>
      </c>
      <c r="AB2357" t="s">
        <v>306</v>
      </c>
      <c r="AC2357" t="s">
        <v>35</v>
      </c>
    </row>
    <row r="2358" spans="1:29" x14ac:dyDescent="0.3">
      <c r="A2358">
        <v>10156</v>
      </c>
      <c r="B2358">
        <v>20</v>
      </c>
      <c r="C2358" s="10">
        <v>26.019359251364111</v>
      </c>
      <c r="D2358">
        <v>41.02</v>
      </c>
      <c r="E2358">
        <v>1</v>
      </c>
      <c r="F2358" t="str" cm="1">
        <f t="array" ref="F2358">_xlfn.IFS(G2358&lt;5000,"Small",AND(G2358&gt;=5000,G2358&lt;=10000),"Medium",G2358&gt;10000,"Large")</f>
        <v>Small</v>
      </c>
      <c r="G2358">
        <v>820.4</v>
      </c>
      <c r="H2358" s="10">
        <f t="shared" si="72"/>
        <v>300.01281497271771</v>
      </c>
      <c r="I2358" s="11">
        <f t="shared" si="73"/>
        <v>0.3656909007468524</v>
      </c>
      <c r="J2358" s="1" t="s">
        <v>24</v>
      </c>
      <c r="K2358" s="5">
        <v>37902</v>
      </c>
      <c r="L2358">
        <v>4</v>
      </c>
      <c r="M2358">
        <v>10</v>
      </c>
      <c r="N2358">
        <v>2003</v>
      </c>
      <c r="O2358" t="s">
        <v>492</v>
      </c>
      <c r="P2358">
        <v>43</v>
      </c>
      <c r="Q2358" t="s">
        <v>596</v>
      </c>
      <c r="R2358" t="s">
        <v>161</v>
      </c>
      <c r="S2358" t="s">
        <v>723</v>
      </c>
      <c r="T2358" t="s">
        <v>162</v>
      </c>
      <c r="U2358" t="s">
        <v>615</v>
      </c>
      <c r="V2358" t="s">
        <v>163</v>
      </c>
      <c r="W2358" t="s">
        <v>615</v>
      </c>
      <c r="X2358" t="s">
        <v>646</v>
      </c>
      <c r="Y2358" t="s">
        <v>164</v>
      </c>
      <c r="Z2358" t="s">
        <v>40</v>
      </c>
      <c r="AA2358" t="s">
        <v>165</v>
      </c>
      <c r="AB2358" t="s">
        <v>166</v>
      </c>
      <c r="AC2358" t="s">
        <v>35</v>
      </c>
    </row>
    <row r="2359" spans="1:29" x14ac:dyDescent="0.3">
      <c r="A2359">
        <v>10168</v>
      </c>
      <c r="B2359">
        <v>48</v>
      </c>
      <c r="C2359" s="10">
        <v>44.610364777261417</v>
      </c>
      <c r="D2359">
        <v>51.93</v>
      </c>
      <c r="E2359">
        <v>13</v>
      </c>
      <c r="F2359" t="str" cm="1">
        <f t="array" ref="F2359">_xlfn.IFS(G2359&lt;5000,"Small",AND(G2359&gt;=5000,G2359&lt;=10000),"Medium",G2359&gt;10000,"Large")</f>
        <v>Small</v>
      </c>
      <c r="G2359">
        <v>2492.64</v>
      </c>
      <c r="H2359" s="10">
        <f t="shared" si="72"/>
        <v>351.34249069145199</v>
      </c>
      <c r="I2359" s="11">
        <f t="shared" si="73"/>
        <v>0.14095195884341583</v>
      </c>
      <c r="J2359" t="s">
        <v>24</v>
      </c>
      <c r="K2359" s="5">
        <v>37922</v>
      </c>
      <c r="L2359">
        <v>4</v>
      </c>
      <c r="M2359">
        <v>10</v>
      </c>
      <c r="N2359">
        <v>2003</v>
      </c>
      <c r="O2359" t="s">
        <v>492</v>
      </c>
      <c r="P2359">
        <v>43</v>
      </c>
      <c r="Q2359" t="s">
        <v>596</v>
      </c>
      <c r="R2359" t="s">
        <v>60</v>
      </c>
      <c r="S2359" t="s">
        <v>622</v>
      </c>
      <c r="T2359" t="s">
        <v>61</v>
      </c>
      <c r="U2359" t="s">
        <v>615</v>
      </c>
      <c r="V2359" t="s">
        <v>62</v>
      </c>
      <c r="W2359" t="s">
        <v>53</v>
      </c>
      <c r="X2359" t="s">
        <v>623</v>
      </c>
      <c r="Y2359" t="s">
        <v>31</v>
      </c>
      <c r="Z2359" t="s">
        <v>32</v>
      </c>
      <c r="AA2359" t="s">
        <v>63</v>
      </c>
      <c r="AB2359" t="s">
        <v>64</v>
      </c>
      <c r="AC2359" t="s">
        <v>35</v>
      </c>
    </row>
    <row r="2360" spans="1:29" x14ac:dyDescent="0.3">
      <c r="A2360">
        <v>10199</v>
      </c>
      <c r="B2360">
        <v>29</v>
      </c>
      <c r="C2360" s="10">
        <v>28.976572186259183</v>
      </c>
      <c r="D2360">
        <v>38.4</v>
      </c>
      <c r="E2360">
        <v>1</v>
      </c>
      <c r="F2360" t="str" cm="1">
        <f t="array" ref="F2360">_xlfn.IFS(G2360&lt;5000,"Small",AND(G2360&gt;=5000,G2360&lt;=10000),"Medium",G2360&gt;10000,"Large")</f>
        <v>Small</v>
      </c>
      <c r="G2360">
        <v>1113.5999999999999</v>
      </c>
      <c r="H2360" s="10">
        <f t="shared" si="72"/>
        <v>273.27940659848355</v>
      </c>
      <c r="I2360" s="11">
        <f t="shared" si="73"/>
        <v>0.24540176598283367</v>
      </c>
      <c r="J2360" s="1" t="s">
        <v>24</v>
      </c>
      <c r="K2360" s="5">
        <v>37956</v>
      </c>
      <c r="L2360">
        <v>4</v>
      </c>
      <c r="M2360">
        <v>12</v>
      </c>
      <c r="N2360">
        <v>2003</v>
      </c>
      <c r="O2360" t="s">
        <v>492</v>
      </c>
      <c r="P2360">
        <v>43</v>
      </c>
      <c r="Q2360" t="s">
        <v>596</v>
      </c>
      <c r="R2360" t="s">
        <v>212</v>
      </c>
      <c r="S2360" t="s">
        <v>655</v>
      </c>
      <c r="T2360" t="s">
        <v>213</v>
      </c>
      <c r="U2360" t="s">
        <v>615</v>
      </c>
      <c r="V2360" t="s">
        <v>214</v>
      </c>
      <c r="W2360" t="s">
        <v>53</v>
      </c>
      <c r="X2360" t="s">
        <v>632</v>
      </c>
      <c r="Y2360" t="s">
        <v>31</v>
      </c>
      <c r="Z2360" t="s">
        <v>32</v>
      </c>
      <c r="AA2360" t="s">
        <v>215</v>
      </c>
      <c r="AB2360" t="s">
        <v>216</v>
      </c>
      <c r="AC2360" t="s">
        <v>35</v>
      </c>
    </row>
    <row r="2361" spans="1:29" x14ac:dyDescent="0.3">
      <c r="A2361">
        <v>10210</v>
      </c>
      <c r="B2361">
        <v>43</v>
      </c>
      <c r="C2361" s="10">
        <v>31.915973392106761</v>
      </c>
      <c r="D2361">
        <v>41.02</v>
      </c>
      <c r="E2361">
        <v>11</v>
      </c>
      <c r="F2361" t="str" cm="1">
        <f t="array" ref="F2361">_xlfn.IFS(G2361&lt;5000,"Small",AND(G2361&gt;=5000,G2361&lt;=10000),"Medium",G2361&gt;10000,"Large")</f>
        <v>Small</v>
      </c>
      <c r="G2361">
        <v>1763.86</v>
      </c>
      <c r="H2361" s="10">
        <f t="shared" si="72"/>
        <v>391.47314413940921</v>
      </c>
      <c r="I2361" s="11">
        <f t="shared" si="73"/>
        <v>0.22194116547765086</v>
      </c>
      <c r="J2361" s="1" t="s">
        <v>24</v>
      </c>
      <c r="K2361" s="5">
        <v>37998</v>
      </c>
      <c r="L2361">
        <v>1</v>
      </c>
      <c r="M2361">
        <v>1</v>
      </c>
      <c r="N2361">
        <v>2004</v>
      </c>
      <c r="O2361" t="s">
        <v>492</v>
      </c>
      <c r="P2361">
        <v>43</v>
      </c>
      <c r="Q2361" t="s">
        <v>596</v>
      </c>
      <c r="R2361" t="s">
        <v>273</v>
      </c>
      <c r="S2361" t="s">
        <v>274</v>
      </c>
      <c r="T2361" t="s">
        <v>275</v>
      </c>
      <c r="U2361" t="s">
        <v>615</v>
      </c>
      <c r="V2361" t="s">
        <v>276</v>
      </c>
      <c r="W2361" t="s">
        <v>276</v>
      </c>
      <c r="X2361" t="s">
        <v>277</v>
      </c>
      <c r="Y2361" t="s">
        <v>182</v>
      </c>
      <c r="Z2361" t="s">
        <v>182</v>
      </c>
      <c r="AA2361" t="s">
        <v>278</v>
      </c>
      <c r="AB2361" t="s">
        <v>279</v>
      </c>
      <c r="AC2361" t="s">
        <v>35</v>
      </c>
    </row>
    <row r="2362" spans="1:29" x14ac:dyDescent="0.3">
      <c r="A2362">
        <v>10223</v>
      </c>
      <c r="B2362">
        <v>41</v>
      </c>
      <c r="C2362" s="10">
        <v>33.450504229177199</v>
      </c>
      <c r="D2362">
        <v>46.26</v>
      </c>
      <c r="E2362">
        <v>13</v>
      </c>
      <c r="F2362" t="str" cm="1">
        <f t="array" ref="F2362">_xlfn.IFS(G2362&lt;5000,"Small",AND(G2362&gt;=5000,G2362&lt;=10000),"Medium",G2362&gt;10000,"Large")</f>
        <v>Small</v>
      </c>
      <c r="G2362">
        <v>1896.66</v>
      </c>
      <c r="H2362" s="10">
        <f t="shared" si="72"/>
        <v>525.18932660373503</v>
      </c>
      <c r="I2362" s="11">
        <f t="shared" si="73"/>
        <v>0.27690219997455262</v>
      </c>
      <c r="J2362" t="s">
        <v>24</v>
      </c>
      <c r="K2362" s="5">
        <v>38037</v>
      </c>
      <c r="L2362">
        <v>1</v>
      </c>
      <c r="M2362">
        <v>2</v>
      </c>
      <c r="N2362">
        <v>2004</v>
      </c>
      <c r="O2362" t="s">
        <v>492</v>
      </c>
      <c r="P2362">
        <v>43</v>
      </c>
      <c r="Q2362" t="s">
        <v>596</v>
      </c>
      <c r="R2362" t="s">
        <v>83</v>
      </c>
      <c r="S2362" s="2" t="s">
        <v>628</v>
      </c>
      <c r="T2362" t="s">
        <v>84</v>
      </c>
      <c r="U2362" t="s">
        <v>85</v>
      </c>
      <c r="V2362" t="s">
        <v>86</v>
      </c>
      <c r="W2362" t="s">
        <v>87</v>
      </c>
      <c r="X2362" t="s">
        <v>629</v>
      </c>
      <c r="Y2362" t="s">
        <v>88</v>
      </c>
      <c r="Z2362" t="s">
        <v>89</v>
      </c>
      <c r="AA2362" t="s">
        <v>90</v>
      </c>
      <c r="AB2362" t="s">
        <v>91</v>
      </c>
      <c r="AC2362" t="s">
        <v>35</v>
      </c>
    </row>
    <row r="2363" spans="1:29" x14ac:dyDescent="0.3">
      <c r="A2363">
        <v>10235</v>
      </c>
      <c r="B2363">
        <v>41</v>
      </c>
      <c r="C2363" s="10">
        <v>29.60083644865</v>
      </c>
      <c r="D2363">
        <v>35.35</v>
      </c>
      <c r="E2363">
        <v>7</v>
      </c>
      <c r="F2363" t="str" cm="1">
        <f t="array" ref="F2363">_xlfn.IFS(G2363&lt;5000,"Small",AND(G2363&gt;=5000,G2363&lt;=10000),"Medium",G2363&gt;10000,"Large")</f>
        <v>Small</v>
      </c>
      <c r="G2363">
        <v>1449.35</v>
      </c>
      <c r="H2363" s="10">
        <f t="shared" si="72"/>
        <v>235.71570560534997</v>
      </c>
      <c r="I2363" s="11">
        <f t="shared" si="73"/>
        <v>0.1626354611414427</v>
      </c>
      <c r="J2363" s="1" t="s">
        <v>24</v>
      </c>
      <c r="K2363" s="5">
        <v>38079</v>
      </c>
      <c r="L2363">
        <v>2</v>
      </c>
      <c r="M2363">
        <v>4</v>
      </c>
      <c r="N2363">
        <v>2004</v>
      </c>
      <c r="O2363" t="s">
        <v>492</v>
      </c>
      <c r="P2363">
        <v>43</v>
      </c>
      <c r="Q2363" t="s">
        <v>596</v>
      </c>
      <c r="R2363" t="s">
        <v>336</v>
      </c>
      <c r="S2363" t="s">
        <v>745</v>
      </c>
      <c r="T2363" t="s">
        <v>337</v>
      </c>
      <c r="U2363" t="s">
        <v>615</v>
      </c>
      <c r="V2363" t="s">
        <v>338</v>
      </c>
      <c r="W2363" t="s">
        <v>208</v>
      </c>
      <c r="X2363" t="s">
        <v>746</v>
      </c>
      <c r="Y2363" t="s">
        <v>209</v>
      </c>
      <c r="Z2363" t="s">
        <v>32</v>
      </c>
      <c r="AA2363" t="s">
        <v>339</v>
      </c>
      <c r="AB2363" t="s">
        <v>159</v>
      </c>
      <c r="AC2363" t="s">
        <v>35</v>
      </c>
    </row>
    <row r="2364" spans="1:29" x14ac:dyDescent="0.3">
      <c r="A2364">
        <v>10250</v>
      </c>
      <c r="B2364">
        <v>36</v>
      </c>
      <c r="C2364" s="10">
        <v>45.857815071328965</v>
      </c>
      <c r="D2364">
        <v>51.93</v>
      </c>
      <c r="E2364">
        <v>8</v>
      </c>
      <c r="F2364" t="str" cm="1">
        <f t="array" ref="F2364">_xlfn.IFS(G2364&lt;5000,"Small",AND(G2364&gt;=5000,G2364&lt;=10000),"Medium",G2364&gt;10000,"Large")</f>
        <v>Small</v>
      </c>
      <c r="G2364">
        <v>1869.48</v>
      </c>
      <c r="H2364" s="10">
        <f t="shared" si="72"/>
        <v>218.59865743215732</v>
      </c>
      <c r="I2364" s="11">
        <f t="shared" si="73"/>
        <v>0.11693019311902632</v>
      </c>
      <c r="J2364" s="1" t="s">
        <v>24</v>
      </c>
      <c r="K2364" s="5">
        <v>38118</v>
      </c>
      <c r="L2364">
        <v>2</v>
      </c>
      <c r="M2364">
        <v>5</v>
      </c>
      <c r="N2364">
        <v>2004</v>
      </c>
      <c r="O2364" t="s">
        <v>492</v>
      </c>
      <c r="P2364">
        <v>43</v>
      </c>
      <c r="Q2364" t="s">
        <v>596</v>
      </c>
      <c r="R2364" t="s">
        <v>355</v>
      </c>
      <c r="S2364" t="s">
        <v>680</v>
      </c>
      <c r="T2364" t="s">
        <v>356</v>
      </c>
      <c r="U2364" t="s">
        <v>615</v>
      </c>
      <c r="V2364" t="s">
        <v>357</v>
      </c>
      <c r="W2364" t="s">
        <v>53</v>
      </c>
      <c r="X2364" t="s">
        <v>623</v>
      </c>
      <c r="Y2364" t="s">
        <v>31</v>
      </c>
      <c r="Z2364" t="s">
        <v>32</v>
      </c>
      <c r="AA2364" t="s">
        <v>95</v>
      </c>
      <c r="AB2364" t="s">
        <v>358</v>
      </c>
      <c r="AC2364" t="s">
        <v>35</v>
      </c>
    </row>
    <row r="2365" spans="1:29" x14ac:dyDescent="0.3">
      <c r="A2365">
        <v>10262</v>
      </c>
      <c r="B2365">
        <v>49</v>
      </c>
      <c r="C2365" s="10">
        <v>25.872532002628322</v>
      </c>
      <c r="D2365">
        <v>37.97</v>
      </c>
      <c r="E2365">
        <v>3</v>
      </c>
      <c r="F2365" t="str" cm="1">
        <f t="array" ref="F2365">_xlfn.IFS(G2365&lt;5000,"Small",AND(G2365&gt;=5000,G2365&lt;=10000),"Medium",G2365&gt;10000,"Large")</f>
        <v>Small</v>
      </c>
      <c r="G2365">
        <v>1860.53</v>
      </c>
      <c r="H2365" s="10">
        <f t="shared" si="72"/>
        <v>592.77593187121215</v>
      </c>
      <c r="I2365" s="11">
        <f t="shared" si="73"/>
        <v>0.31860595199820058</v>
      </c>
      <c r="J2365" t="s">
        <v>307</v>
      </c>
      <c r="K2365" s="5">
        <v>38162</v>
      </c>
      <c r="L2365">
        <v>2</v>
      </c>
      <c r="M2365">
        <v>6</v>
      </c>
      <c r="N2365">
        <v>2004</v>
      </c>
      <c r="O2365" t="s">
        <v>492</v>
      </c>
      <c r="P2365">
        <v>43</v>
      </c>
      <c r="Q2365" t="s">
        <v>596</v>
      </c>
      <c r="R2365" t="s">
        <v>161</v>
      </c>
      <c r="S2365" t="s">
        <v>723</v>
      </c>
      <c r="T2365" t="s">
        <v>162</v>
      </c>
      <c r="U2365" t="s">
        <v>615</v>
      </c>
      <c r="V2365" t="s">
        <v>163</v>
      </c>
      <c r="W2365" t="s">
        <v>615</v>
      </c>
      <c r="X2365" t="s">
        <v>646</v>
      </c>
      <c r="Y2365" t="s">
        <v>164</v>
      </c>
      <c r="Z2365" t="s">
        <v>40</v>
      </c>
      <c r="AA2365" t="s">
        <v>165</v>
      </c>
      <c r="AB2365" t="s">
        <v>166</v>
      </c>
      <c r="AC2365" t="s">
        <v>35</v>
      </c>
    </row>
    <row r="2366" spans="1:29" x14ac:dyDescent="0.3">
      <c r="A2366">
        <v>10275</v>
      </c>
      <c r="B2366">
        <v>38</v>
      </c>
      <c r="C2366" s="10">
        <v>28.072264996692148</v>
      </c>
      <c r="D2366">
        <v>45.39</v>
      </c>
      <c r="E2366">
        <v>13</v>
      </c>
      <c r="F2366" t="str" cm="1">
        <f t="array" ref="F2366">_xlfn.IFS(G2366&lt;5000,"Small",AND(G2366&gt;=5000,G2366&lt;=10000),"Medium",G2366&gt;10000,"Large")</f>
        <v>Small</v>
      </c>
      <c r="G2366">
        <v>1724.82</v>
      </c>
      <c r="H2366" s="10">
        <f t="shared" si="72"/>
        <v>658.07393012569833</v>
      </c>
      <c r="I2366" s="11">
        <f t="shared" si="73"/>
        <v>0.38153194543529084</v>
      </c>
      <c r="J2366" t="s">
        <v>24</v>
      </c>
      <c r="K2366" s="5">
        <v>38191</v>
      </c>
      <c r="L2366">
        <v>3</v>
      </c>
      <c r="M2366">
        <v>7</v>
      </c>
      <c r="N2366">
        <v>2004</v>
      </c>
      <c r="O2366" t="s">
        <v>492</v>
      </c>
      <c r="P2366">
        <v>43</v>
      </c>
      <c r="Q2366" t="s">
        <v>596</v>
      </c>
      <c r="R2366" t="s">
        <v>107</v>
      </c>
      <c r="S2366" t="s">
        <v>717</v>
      </c>
      <c r="T2366" t="s">
        <v>108</v>
      </c>
      <c r="U2366" t="s">
        <v>615</v>
      </c>
      <c r="V2366" t="s">
        <v>109</v>
      </c>
      <c r="W2366" t="s">
        <v>615</v>
      </c>
      <c r="X2366" t="s">
        <v>635</v>
      </c>
      <c r="Y2366" t="s">
        <v>39</v>
      </c>
      <c r="Z2366" t="s">
        <v>40</v>
      </c>
      <c r="AA2366" t="s">
        <v>110</v>
      </c>
      <c r="AB2366" t="s">
        <v>111</v>
      </c>
      <c r="AC2366" t="s">
        <v>35</v>
      </c>
    </row>
    <row r="2367" spans="1:29" x14ac:dyDescent="0.3">
      <c r="A2367">
        <v>10284</v>
      </c>
      <c r="B2367">
        <v>33</v>
      </c>
      <c r="C2367" s="10">
        <v>38.380877357631761</v>
      </c>
      <c r="D2367">
        <v>51.93</v>
      </c>
      <c r="E2367">
        <v>5</v>
      </c>
      <c r="F2367" t="str" cm="1">
        <f t="array" ref="F2367">_xlfn.IFS(G2367&lt;5000,"Small",AND(G2367&gt;=5000,G2367&lt;=10000),"Medium",G2367&gt;10000,"Large")</f>
        <v>Small</v>
      </c>
      <c r="G2367">
        <v>1713.69</v>
      </c>
      <c r="H2367" s="10">
        <f t="shared" si="72"/>
        <v>447.12104719815193</v>
      </c>
      <c r="I2367" s="11">
        <f t="shared" si="73"/>
        <v>0.26091127753453186</v>
      </c>
      <c r="J2367" t="s">
        <v>24</v>
      </c>
      <c r="K2367" s="5">
        <v>38220</v>
      </c>
      <c r="L2367">
        <v>3</v>
      </c>
      <c r="M2367">
        <v>8</v>
      </c>
      <c r="N2367">
        <v>2004</v>
      </c>
      <c r="O2367" t="s">
        <v>492</v>
      </c>
      <c r="P2367">
        <v>43</v>
      </c>
      <c r="Q2367" t="s">
        <v>596</v>
      </c>
      <c r="R2367" t="s">
        <v>487</v>
      </c>
      <c r="S2367" s="2" t="s">
        <v>705</v>
      </c>
      <c r="T2367" t="s">
        <v>488</v>
      </c>
      <c r="U2367" t="s">
        <v>615</v>
      </c>
      <c r="V2367" t="s">
        <v>489</v>
      </c>
      <c r="W2367" t="s">
        <v>615</v>
      </c>
      <c r="X2367" t="s">
        <v>761</v>
      </c>
      <c r="Y2367" t="s">
        <v>73</v>
      </c>
      <c r="Z2367" t="s">
        <v>40</v>
      </c>
      <c r="AA2367" t="s">
        <v>490</v>
      </c>
      <c r="AB2367" t="s">
        <v>491</v>
      </c>
      <c r="AC2367" t="s">
        <v>35</v>
      </c>
    </row>
    <row r="2368" spans="1:29" x14ac:dyDescent="0.3">
      <c r="A2368">
        <v>10296</v>
      </c>
      <c r="B2368">
        <v>26</v>
      </c>
      <c r="C2368" s="10">
        <v>32.6424749734377</v>
      </c>
      <c r="D2368">
        <v>48.44</v>
      </c>
      <c r="E2368">
        <v>1</v>
      </c>
      <c r="F2368" t="str" cm="1">
        <f t="array" ref="F2368">_xlfn.IFS(G2368&lt;5000,"Small",AND(G2368&gt;=5000,G2368&lt;=10000),"Medium",G2368&gt;10000,"Large")</f>
        <v>Small</v>
      </c>
      <c r="G2368">
        <v>1259.44</v>
      </c>
      <c r="H2368" s="10">
        <f t="shared" si="72"/>
        <v>410.73565069061988</v>
      </c>
      <c r="I2368" s="11">
        <f t="shared" si="73"/>
        <v>0.32612561987122834</v>
      </c>
      <c r="J2368" t="s">
        <v>24</v>
      </c>
      <c r="K2368" s="5">
        <v>38245</v>
      </c>
      <c r="L2368">
        <v>3</v>
      </c>
      <c r="M2368">
        <v>9</v>
      </c>
      <c r="N2368">
        <v>2004</v>
      </c>
      <c r="O2368" t="s">
        <v>492</v>
      </c>
      <c r="P2368">
        <v>43</v>
      </c>
      <c r="Q2368" t="s">
        <v>596</v>
      </c>
      <c r="R2368" t="s">
        <v>512</v>
      </c>
      <c r="S2368" t="s">
        <v>513</v>
      </c>
      <c r="T2368" t="s">
        <v>514</v>
      </c>
      <c r="U2368" t="s">
        <v>615</v>
      </c>
      <c r="V2368" t="s">
        <v>515</v>
      </c>
      <c r="W2368" t="s">
        <v>615</v>
      </c>
      <c r="X2368" t="s">
        <v>710</v>
      </c>
      <c r="Y2368" t="s">
        <v>395</v>
      </c>
      <c r="Z2368" t="s">
        <v>40</v>
      </c>
      <c r="AA2368" t="s">
        <v>516</v>
      </c>
      <c r="AB2368" t="s">
        <v>96</v>
      </c>
      <c r="AC2368" t="s">
        <v>35</v>
      </c>
    </row>
    <row r="2369" spans="1:29" x14ac:dyDescent="0.3">
      <c r="A2369">
        <v>10308</v>
      </c>
      <c r="B2369">
        <v>47</v>
      </c>
      <c r="C2369" s="10">
        <v>26.861360265053015</v>
      </c>
      <c r="D2369">
        <v>43.64</v>
      </c>
      <c r="E2369">
        <v>11</v>
      </c>
      <c r="F2369" t="str" cm="1">
        <f t="array" ref="F2369">_xlfn.IFS(G2369&lt;5000,"Small",AND(G2369&gt;=5000,G2369&lt;=10000),"Medium",G2369&gt;10000,"Large")</f>
        <v>Small</v>
      </c>
      <c r="G2369">
        <v>2051.08</v>
      </c>
      <c r="H2369" s="10">
        <f t="shared" si="72"/>
        <v>788.59606754250831</v>
      </c>
      <c r="I2369" s="11">
        <f t="shared" si="73"/>
        <v>0.38447845405469722</v>
      </c>
      <c r="J2369" t="s">
        <v>24</v>
      </c>
      <c r="K2369" s="5">
        <v>38275</v>
      </c>
      <c r="L2369">
        <v>4</v>
      </c>
      <c r="M2369">
        <v>10</v>
      </c>
      <c r="N2369">
        <v>2004</v>
      </c>
      <c r="O2369" t="s">
        <v>492</v>
      </c>
      <c r="P2369">
        <v>43</v>
      </c>
      <c r="Q2369" t="s">
        <v>596</v>
      </c>
      <c r="R2369" t="s">
        <v>287</v>
      </c>
      <c r="S2369" t="s">
        <v>668</v>
      </c>
      <c r="T2369" t="s">
        <v>288</v>
      </c>
      <c r="U2369" t="s">
        <v>615</v>
      </c>
      <c r="V2369" t="s">
        <v>289</v>
      </c>
      <c r="W2369" t="s">
        <v>30</v>
      </c>
      <c r="X2369" t="s">
        <v>669</v>
      </c>
      <c r="Y2369" t="s">
        <v>31</v>
      </c>
      <c r="Z2369" t="s">
        <v>32</v>
      </c>
      <c r="AA2369" t="s">
        <v>95</v>
      </c>
      <c r="AB2369" t="s">
        <v>216</v>
      </c>
      <c r="AC2369" t="s">
        <v>35</v>
      </c>
    </row>
    <row r="2370" spans="1:29" x14ac:dyDescent="0.3">
      <c r="A2370">
        <v>10316</v>
      </c>
      <c r="B2370">
        <v>34</v>
      </c>
      <c r="C2370" s="10">
        <v>38.728971353863272</v>
      </c>
      <c r="D2370">
        <v>47.57</v>
      </c>
      <c r="E2370">
        <v>3</v>
      </c>
      <c r="F2370" t="str" cm="1">
        <f t="array" ref="F2370">_xlfn.IFS(G2370&lt;5000,"Small",AND(G2370&gt;=5000,G2370&lt;=10000),"Medium",G2370&gt;10000,"Large")</f>
        <v>Small</v>
      </c>
      <c r="G2370">
        <v>1617.38</v>
      </c>
      <c r="H2370" s="10">
        <f t="shared" si="72"/>
        <v>300.5949739686489</v>
      </c>
      <c r="I2370" s="11">
        <f t="shared" si="73"/>
        <v>0.18585303018996704</v>
      </c>
      <c r="J2370" s="1" t="s">
        <v>24</v>
      </c>
      <c r="K2370" s="5">
        <v>38292</v>
      </c>
      <c r="L2370">
        <v>4</v>
      </c>
      <c r="M2370">
        <v>11</v>
      </c>
      <c r="N2370">
        <v>2004</v>
      </c>
      <c r="O2370" t="s">
        <v>492</v>
      </c>
      <c r="P2370">
        <v>43</v>
      </c>
      <c r="Q2370" t="s">
        <v>596</v>
      </c>
      <c r="R2370" t="s">
        <v>344</v>
      </c>
      <c r="S2370" t="s">
        <v>747</v>
      </c>
      <c r="T2370" t="s">
        <v>345</v>
      </c>
      <c r="U2370" t="s">
        <v>615</v>
      </c>
      <c r="V2370" t="s">
        <v>346</v>
      </c>
      <c r="W2370" t="s">
        <v>347</v>
      </c>
      <c r="X2370" t="s">
        <v>748</v>
      </c>
      <c r="Y2370" t="s">
        <v>157</v>
      </c>
      <c r="Z2370" t="s">
        <v>40</v>
      </c>
      <c r="AA2370" t="s">
        <v>348</v>
      </c>
      <c r="AB2370" t="s">
        <v>349</v>
      </c>
      <c r="AC2370" t="s">
        <v>35</v>
      </c>
    </row>
    <row r="2371" spans="1:29" x14ac:dyDescent="0.3">
      <c r="A2371">
        <v>10328</v>
      </c>
      <c r="B2371">
        <v>34</v>
      </c>
      <c r="C2371" s="10">
        <v>46.105814395626631</v>
      </c>
      <c r="D2371">
        <v>51.93</v>
      </c>
      <c r="E2371">
        <v>7</v>
      </c>
      <c r="F2371" t="str" cm="1">
        <f t="array" ref="F2371">_xlfn.IFS(G2371&lt;5000,"Small",AND(G2371&gt;=5000,G2371&lt;=10000),"Medium",G2371&gt;10000,"Large")</f>
        <v>Small</v>
      </c>
      <c r="G2371">
        <v>1765.62</v>
      </c>
      <c r="H2371" s="10">
        <f t="shared" ref="H2371:H2434" si="74">G2371-(B2371*C2371)</f>
        <v>198.02231054869435</v>
      </c>
      <c r="I2371" s="11">
        <f t="shared" ref="I2371:I2434" si="75">H2371/G2371</f>
        <v>0.11215454658912698</v>
      </c>
      <c r="J2371" s="1" t="s">
        <v>24</v>
      </c>
      <c r="K2371" s="5">
        <v>38303</v>
      </c>
      <c r="L2371">
        <v>4</v>
      </c>
      <c r="M2371">
        <v>11</v>
      </c>
      <c r="N2371">
        <v>2004</v>
      </c>
      <c r="O2371" t="s">
        <v>492</v>
      </c>
      <c r="P2371">
        <v>43</v>
      </c>
      <c r="Q2371" t="s">
        <v>596</v>
      </c>
      <c r="R2371" t="s">
        <v>494</v>
      </c>
      <c r="S2371" t="s">
        <v>762</v>
      </c>
      <c r="T2371" t="s">
        <v>495</v>
      </c>
      <c r="U2371" t="s">
        <v>615</v>
      </c>
      <c r="V2371" t="s">
        <v>496</v>
      </c>
      <c r="W2371" t="s">
        <v>615</v>
      </c>
      <c r="X2371" t="s">
        <v>706</v>
      </c>
      <c r="Y2371" t="s">
        <v>235</v>
      </c>
      <c r="Z2371" t="s">
        <v>40</v>
      </c>
      <c r="AA2371" t="s">
        <v>497</v>
      </c>
      <c r="AB2371" t="s">
        <v>498</v>
      </c>
      <c r="AC2371" t="s">
        <v>35</v>
      </c>
    </row>
    <row r="2372" spans="1:29" x14ac:dyDescent="0.3">
      <c r="A2372">
        <v>10340</v>
      </c>
      <c r="B2372">
        <v>40</v>
      </c>
      <c r="C2372" s="10">
        <v>33.374455986555873</v>
      </c>
      <c r="D2372">
        <v>50.62</v>
      </c>
      <c r="E2372">
        <v>4</v>
      </c>
      <c r="F2372" t="str" cm="1">
        <f t="array" ref="F2372">_xlfn.IFS(G2372&lt;5000,"Small",AND(G2372&gt;=5000,G2372&lt;=10000),"Medium",G2372&gt;10000,"Large")</f>
        <v>Small</v>
      </c>
      <c r="G2372">
        <v>2024.8</v>
      </c>
      <c r="H2372" s="10">
        <f t="shared" si="74"/>
        <v>689.82176053776516</v>
      </c>
      <c r="I2372" s="11">
        <f t="shared" si="75"/>
        <v>0.34068636928969043</v>
      </c>
      <c r="J2372" t="s">
        <v>24</v>
      </c>
      <c r="K2372" s="5">
        <v>38315</v>
      </c>
      <c r="L2372">
        <v>4</v>
      </c>
      <c r="M2372">
        <v>11</v>
      </c>
      <c r="N2372">
        <v>2004</v>
      </c>
      <c r="O2372" t="s">
        <v>492</v>
      </c>
      <c r="P2372">
        <v>43</v>
      </c>
      <c r="Q2372" t="s">
        <v>596</v>
      </c>
      <c r="R2372" t="s">
        <v>317</v>
      </c>
      <c r="S2372" t="s">
        <v>743</v>
      </c>
      <c r="T2372" t="s">
        <v>318</v>
      </c>
      <c r="U2372" t="s">
        <v>615</v>
      </c>
      <c r="V2372" t="s">
        <v>319</v>
      </c>
      <c r="W2372" t="s">
        <v>615</v>
      </c>
      <c r="X2372" t="s">
        <v>673</v>
      </c>
      <c r="Y2372" t="s">
        <v>164</v>
      </c>
      <c r="Z2372" t="s">
        <v>40</v>
      </c>
      <c r="AA2372" t="s">
        <v>320</v>
      </c>
      <c r="AB2372" t="s">
        <v>321</v>
      </c>
      <c r="AC2372" t="s">
        <v>35</v>
      </c>
    </row>
    <row r="2373" spans="1:29" x14ac:dyDescent="0.3">
      <c r="A2373">
        <v>10353</v>
      </c>
      <c r="B2373">
        <v>40</v>
      </c>
      <c r="C2373" s="10">
        <v>56.819520521302401</v>
      </c>
      <c r="D2373">
        <v>82.21</v>
      </c>
      <c r="E2373">
        <v>8</v>
      </c>
      <c r="F2373" t="str" cm="1">
        <f t="array" ref="F2373">_xlfn.IFS(G2373&lt;5000,"Small",AND(G2373&gt;=5000,G2373&lt;=10000),"Medium",G2373&gt;10000,"Large")</f>
        <v>Small</v>
      </c>
      <c r="G2373">
        <v>3288.4</v>
      </c>
      <c r="H2373" s="10">
        <f t="shared" si="74"/>
        <v>1015.6191791479041</v>
      </c>
      <c r="I2373" s="11">
        <f t="shared" si="75"/>
        <v>0.30884903878722297</v>
      </c>
      <c r="J2373" s="1" t="s">
        <v>24</v>
      </c>
      <c r="K2373" s="5">
        <v>38325</v>
      </c>
      <c r="L2373">
        <v>4</v>
      </c>
      <c r="M2373">
        <v>12</v>
      </c>
      <c r="N2373">
        <v>2004</v>
      </c>
      <c r="O2373" t="s">
        <v>492</v>
      </c>
      <c r="P2373">
        <v>43</v>
      </c>
      <c r="Q2373" t="s">
        <v>596</v>
      </c>
      <c r="R2373" t="s">
        <v>508</v>
      </c>
      <c r="S2373" t="s">
        <v>708</v>
      </c>
      <c r="T2373" t="s">
        <v>509</v>
      </c>
      <c r="U2373" t="s">
        <v>615</v>
      </c>
      <c r="V2373" t="s">
        <v>462</v>
      </c>
      <c r="W2373" t="s">
        <v>105</v>
      </c>
      <c r="X2373" t="s">
        <v>709</v>
      </c>
      <c r="Y2373" t="s">
        <v>31</v>
      </c>
      <c r="Z2373" t="s">
        <v>32</v>
      </c>
      <c r="AA2373" t="s">
        <v>510</v>
      </c>
      <c r="AB2373" t="s">
        <v>511</v>
      </c>
      <c r="AC2373" t="s">
        <v>49</v>
      </c>
    </row>
    <row r="2374" spans="1:29" x14ac:dyDescent="0.3">
      <c r="A2374">
        <v>10361</v>
      </c>
      <c r="B2374">
        <v>33</v>
      </c>
      <c r="C2374" s="10">
        <v>74.08474748835998</v>
      </c>
      <c r="D2374">
        <v>82.59</v>
      </c>
      <c r="E2374">
        <v>3</v>
      </c>
      <c r="F2374" t="str" cm="1">
        <f t="array" ref="F2374">_xlfn.IFS(G2374&lt;5000,"Small",AND(G2374&gt;=5000,G2374&lt;=10000),"Medium",G2374&gt;10000,"Large")</f>
        <v>Small</v>
      </c>
      <c r="G2374">
        <v>2725.47</v>
      </c>
      <c r="H2374" s="10">
        <f t="shared" si="74"/>
        <v>280.67333288412055</v>
      </c>
      <c r="I2374" s="11">
        <f t="shared" si="75"/>
        <v>0.10298162624579268</v>
      </c>
      <c r="J2374" t="s">
        <v>24</v>
      </c>
      <c r="K2374" s="5">
        <v>38338</v>
      </c>
      <c r="L2374">
        <v>4</v>
      </c>
      <c r="M2374">
        <v>12</v>
      </c>
      <c r="N2374">
        <v>2004</v>
      </c>
      <c r="O2374" t="s">
        <v>492</v>
      </c>
      <c r="P2374">
        <v>43</v>
      </c>
      <c r="Q2374" t="s">
        <v>596</v>
      </c>
      <c r="R2374" t="s">
        <v>141</v>
      </c>
      <c r="S2374" t="s">
        <v>142</v>
      </c>
      <c r="T2374" t="s">
        <v>143</v>
      </c>
      <c r="U2374" t="s">
        <v>144</v>
      </c>
      <c r="V2374" t="s">
        <v>145</v>
      </c>
      <c r="W2374" t="s">
        <v>146</v>
      </c>
      <c r="X2374" t="s">
        <v>643</v>
      </c>
      <c r="Y2374" t="s">
        <v>88</v>
      </c>
      <c r="Z2374" t="s">
        <v>89</v>
      </c>
      <c r="AA2374" t="s">
        <v>147</v>
      </c>
      <c r="AB2374" t="s">
        <v>148</v>
      </c>
      <c r="AC2374" t="s">
        <v>35</v>
      </c>
    </row>
    <row r="2375" spans="1:29" x14ac:dyDescent="0.3">
      <c r="A2375">
        <v>10375</v>
      </c>
      <c r="B2375">
        <v>49</v>
      </c>
      <c r="C2375" s="10">
        <v>40.024666990444018</v>
      </c>
      <c r="D2375">
        <v>65.8</v>
      </c>
      <c r="E2375">
        <v>5</v>
      </c>
      <c r="F2375" t="str" cm="1">
        <f t="array" ref="F2375">_xlfn.IFS(G2375&lt;5000,"Small",AND(G2375&gt;=5000,G2375&lt;=10000),"Medium",G2375&gt;10000,"Large")</f>
        <v>Small</v>
      </c>
      <c r="G2375">
        <v>3224.2</v>
      </c>
      <c r="H2375" s="10">
        <f t="shared" si="74"/>
        <v>1262.9913174682429</v>
      </c>
      <c r="I2375" s="11">
        <f t="shared" si="75"/>
        <v>0.39172238616346472</v>
      </c>
      <c r="J2375" s="1" t="s">
        <v>24</v>
      </c>
      <c r="K2375" s="5">
        <v>38386</v>
      </c>
      <c r="L2375">
        <v>1</v>
      </c>
      <c r="M2375">
        <v>2</v>
      </c>
      <c r="N2375">
        <v>2005</v>
      </c>
      <c r="O2375" t="s">
        <v>492</v>
      </c>
      <c r="P2375">
        <v>43</v>
      </c>
      <c r="Q2375" t="s">
        <v>596</v>
      </c>
      <c r="R2375" t="s">
        <v>107</v>
      </c>
      <c r="S2375" t="s">
        <v>717</v>
      </c>
      <c r="T2375" t="s">
        <v>108</v>
      </c>
      <c r="U2375" t="s">
        <v>615</v>
      </c>
      <c r="V2375" t="s">
        <v>109</v>
      </c>
      <c r="W2375" t="s">
        <v>615</v>
      </c>
      <c r="X2375" t="s">
        <v>635</v>
      </c>
      <c r="Y2375" t="s">
        <v>39</v>
      </c>
      <c r="Z2375" t="s">
        <v>40</v>
      </c>
      <c r="AA2375" t="s">
        <v>110</v>
      </c>
      <c r="AB2375" t="s">
        <v>111</v>
      </c>
      <c r="AC2375" t="s">
        <v>49</v>
      </c>
    </row>
    <row r="2376" spans="1:29" x14ac:dyDescent="0.3">
      <c r="A2376">
        <v>10388</v>
      </c>
      <c r="B2376">
        <v>27</v>
      </c>
      <c r="C2376" s="10">
        <v>76.839601052291442</v>
      </c>
      <c r="D2376">
        <v>100</v>
      </c>
      <c r="E2376">
        <v>1</v>
      </c>
      <c r="F2376" t="str" cm="1">
        <f t="array" ref="F2376">_xlfn.IFS(G2376&lt;5000,"Small",AND(G2376&gt;=5000,G2376&lt;=10000),"Medium",G2376&gt;10000,"Large")</f>
        <v>Small</v>
      </c>
      <c r="G2376">
        <v>3211.38</v>
      </c>
      <c r="H2376" s="10">
        <f t="shared" si="74"/>
        <v>1136.7107715881311</v>
      </c>
      <c r="I2376" s="11">
        <f t="shared" si="75"/>
        <v>0.3539633340147012</v>
      </c>
      <c r="J2376" s="1" t="s">
        <v>24</v>
      </c>
      <c r="K2376" s="5">
        <v>38414</v>
      </c>
      <c r="L2376">
        <v>1</v>
      </c>
      <c r="M2376">
        <v>3</v>
      </c>
      <c r="N2376">
        <v>2005</v>
      </c>
      <c r="O2376" t="s">
        <v>492</v>
      </c>
      <c r="P2376">
        <v>43</v>
      </c>
      <c r="Q2376" t="s">
        <v>596</v>
      </c>
      <c r="R2376" t="s">
        <v>149</v>
      </c>
      <c r="S2376" t="s">
        <v>644</v>
      </c>
      <c r="T2376" t="s">
        <v>150</v>
      </c>
      <c r="U2376" t="s">
        <v>615</v>
      </c>
      <c r="V2376" t="s">
        <v>151</v>
      </c>
      <c r="W2376" t="s">
        <v>115</v>
      </c>
      <c r="X2376" t="s">
        <v>645</v>
      </c>
      <c r="Y2376" t="s">
        <v>31</v>
      </c>
      <c r="Z2376" t="s">
        <v>32</v>
      </c>
      <c r="AA2376" t="s">
        <v>152</v>
      </c>
      <c r="AB2376" t="s">
        <v>153</v>
      </c>
      <c r="AC2376" t="s">
        <v>49</v>
      </c>
    </row>
    <row r="2377" spans="1:29" x14ac:dyDescent="0.3">
      <c r="A2377">
        <v>10398</v>
      </c>
      <c r="B2377">
        <v>49</v>
      </c>
      <c r="C2377" s="10">
        <v>25.583044393339542</v>
      </c>
      <c r="D2377">
        <v>36.659999999999997</v>
      </c>
      <c r="E2377">
        <v>5</v>
      </c>
      <c r="F2377" t="str" cm="1">
        <f t="array" ref="F2377">_xlfn.IFS(G2377&lt;5000,"Small",AND(G2377&gt;=5000,G2377&lt;=10000),"Medium",G2377&gt;10000,"Large")</f>
        <v>Small</v>
      </c>
      <c r="G2377">
        <v>1796.34</v>
      </c>
      <c r="H2377" s="10">
        <f t="shared" si="74"/>
        <v>542.77082472636243</v>
      </c>
      <c r="I2377" s="11">
        <f t="shared" si="75"/>
        <v>0.30215372631370591</v>
      </c>
      <c r="J2377" t="s">
        <v>24</v>
      </c>
      <c r="K2377" s="5">
        <v>38441</v>
      </c>
      <c r="L2377">
        <v>1</v>
      </c>
      <c r="M2377">
        <v>3</v>
      </c>
      <c r="N2377">
        <v>2005</v>
      </c>
      <c r="O2377" t="s">
        <v>492</v>
      </c>
      <c r="P2377">
        <v>43</v>
      </c>
      <c r="Q2377" t="s">
        <v>596</v>
      </c>
      <c r="R2377" t="s">
        <v>36</v>
      </c>
      <c r="S2377" t="s">
        <v>713</v>
      </c>
      <c r="T2377" t="s">
        <v>37</v>
      </c>
      <c r="U2377" t="s">
        <v>615</v>
      </c>
      <c r="V2377" t="s">
        <v>38</v>
      </c>
      <c r="W2377" t="s">
        <v>615</v>
      </c>
      <c r="X2377" t="s">
        <v>617</v>
      </c>
      <c r="Y2377" t="s">
        <v>39</v>
      </c>
      <c r="Z2377" t="s">
        <v>40</v>
      </c>
      <c r="AA2377" t="s">
        <v>41</v>
      </c>
      <c r="AB2377" t="s">
        <v>42</v>
      </c>
      <c r="AC2377" t="s">
        <v>35</v>
      </c>
    </row>
    <row r="2378" spans="1:29" x14ac:dyDescent="0.3">
      <c r="A2378">
        <v>10401</v>
      </c>
      <c r="B2378">
        <v>56</v>
      </c>
      <c r="C2378" s="10">
        <v>23.627503201756507</v>
      </c>
      <c r="D2378">
        <v>35.35</v>
      </c>
      <c r="E2378">
        <v>7</v>
      </c>
      <c r="F2378" t="str" cm="1">
        <f t="array" ref="F2378">_xlfn.IFS(G2378&lt;5000,"Small",AND(G2378&gt;=5000,G2378&lt;=10000),"Medium",G2378&gt;10000,"Large")</f>
        <v>Small</v>
      </c>
      <c r="G2378">
        <v>1979.6</v>
      </c>
      <c r="H2378" s="10">
        <f t="shared" si="74"/>
        <v>656.45982070163541</v>
      </c>
      <c r="I2378" s="11">
        <f t="shared" si="75"/>
        <v>0.33161235638595443</v>
      </c>
      <c r="J2378" s="1" t="s">
        <v>359</v>
      </c>
      <c r="K2378" s="5">
        <v>38445</v>
      </c>
      <c r="L2378">
        <v>2</v>
      </c>
      <c r="M2378">
        <v>4</v>
      </c>
      <c r="N2378">
        <v>2005</v>
      </c>
      <c r="O2378" t="s">
        <v>492</v>
      </c>
      <c r="P2378">
        <v>43</v>
      </c>
      <c r="Q2378" t="s">
        <v>596</v>
      </c>
      <c r="R2378" t="s">
        <v>97</v>
      </c>
      <c r="S2378" t="s">
        <v>631</v>
      </c>
      <c r="T2378" t="s">
        <v>98</v>
      </c>
      <c r="U2378" t="s">
        <v>615</v>
      </c>
      <c r="V2378" t="s">
        <v>99</v>
      </c>
      <c r="W2378" t="s">
        <v>100</v>
      </c>
      <c r="X2378" t="s">
        <v>632</v>
      </c>
      <c r="Y2378" t="s">
        <v>31</v>
      </c>
      <c r="Z2378" t="s">
        <v>32</v>
      </c>
      <c r="AA2378" t="s">
        <v>59</v>
      </c>
      <c r="AB2378" t="s">
        <v>101</v>
      </c>
      <c r="AC2378" t="s">
        <v>35</v>
      </c>
    </row>
    <row r="2379" spans="1:29" x14ac:dyDescent="0.3">
      <c r="A2379">
        <v>10416</v>
      </c>
      <c r="B2379">
        <v>37</v>
      </c>
      <c r="C2379" s="10">
        <v>44.642135958492744</v>
      </c>
      <c r="D2379">
        <v>51.93</v>
      </c>
      <c r="E2379">
        <v>8</v>
      </c>
      <c r="F2379" t="str" cm="1">
        <f t="array" ref="F2379">_xlfn.IFS(G2379&lt;5000,"Small",AND(G2379&gt;=5000,G2379&lt;=10000),"Medium",G2379&gt;10000,"Large")</f>
        <v>Small</v>
      </c>
      <c r="G2379">
        <v>1921.41</v>
      </c>
      <c r="H2379" s="10">
        <f t="shared" si="74"/>
        <v>269.65096953576858</v>
      </c>
      <c r="I2379" s="11">
        <f t="shared" si="75"/>
        <v>0.14034015100148775</v>
      </c>
      <c r="J2379" s="1" t="s">
        <v>24</v>
      </c>
      <c r="K2379" s="5">
        <v>38482</v>
      </c>
      <c r="L2379">
        <v>2</v>
      </c>
      <c r="M2379">
        <v>5</v>
      </c>
      <c r="N2379">
        <v>2005</v>
      </c>
      <c r="O2379" t="s">
        <v>492</v>
      </c>
      <c r="P2379">
        <v>43</v>
      </c>
      <c r="Q2379" t="s">
        <v>596</v>
      </c>
      <c r="R2379" t="s">
        <v>403</v>
      </c>
      <c r="S2379" t="s">
        <v>756</v>
      </c>
      <c r="T2379" t="s">
        <v>404</v>
      </c>
      <c r="U2379" t="s">
        <v>615</v>
      </c>
      <c r="V2379" t="s">
        <v>405</v>
      </c>
      <c r="W2379" t="s">
        <v>615</v>
      </c>
      <c r="X2379" t="s">
        <v>689</v>
      </c>
      <c r="Y2379" t="s">
        <v>235</v>
      </c>
      <c r="Z2379" t="s">
        <v>40</v>
      </c>
      <c r="AA2379" t="s">
        <v>406</v>
      </c>
      <c r="AB2379" t="s">
        <v>407</v>
      </c>
      <c r="AC2379" t="s">
        <v>35</v>
      </c>
    </row>
    <row r="2380" spans="1:29" x14ac:dyDescent="0.3">
      <c r="A2380">
        <v>10104</v>
      </c>
      <c r="B2380">
        <v>33</v>
      </c>
      <c r="C2380" s="10">
        <v>71.906204767696863</v>
      </c>
      <c r="D2380">
        <v>100</v>
      </c>
      <c r="E2380">
        <v>7</v>
      </c>
      <c r="F2380" t="str" cm="1">
        <f t="array" ref="F2380">_xlfn.IFS(G2380&lt;5000,"Small",AND(G2380&gt;=5000,G2380&lt;=10000),"Medium",G2380&gt;10000,"Large")</f>
        <v>Small</v>
      </c>
      <c r="G2380">
        <v>3705.24</v>
      </c>
      <c r="H2380" s="10">
        <f t="shared" si="74"/>
        <v>1332.3352426660031</v>
      </c>
      <c r="I2380" s="11">
        <f t="shared" si="75"/>
        <v>0.35958136117120704</v>
      </c>
      <c r="J2380" t="s">
        <v>24</v>
      </c>
      <c r="K2380" s="5">
        <v>37652</v>
      </c>
      <c r="L2380">
        <v>1</v>
      </c>
      <c r="M2380">
        <v>1</v>
      </c>
      <c r="N2380">
        <v>2003</v>
      </c>
      <c r="O2380" t="s">
        <v>450</v>
      </c>
      <c r="P2380">
        <v>115</v>
      </c>
      <c r="Q2380" t="s">
        <v>597</v>
      </c>
      <c r="R2380" t="s">
        <v>161</v>
      </c>
      <c r="S2380" t="s">
        <v>723</v>
      </c>
      <c r="T2380" t="s">
        <v>162</v>
      </c>
      <c r="U2380" t="s">
        <v>615</v>
      </c>
      <c r="V2380" t="s">
        <v>163</v>
      </c>
      <c r="W2380" t="s">
        <v>615</v>
      </c>
      <c r="X2380" t="s">
        <v>646</v>
      </c>
      <c r="Y2380" t="s">
        <v>164</v>
      </c>
      <c r="Z2380" t="s">
        <v>40</v>
      </c>
      <c r="AA2380" t="s">
        <v>165</v>
      </c>
      <c r="AB2380" t="s">
        <v>166</v>
      </c>
      <c r="AC2380" t="s">
        <v>49</v>
      </c>
    </row>
    <row r="2381" spans="1:29" x14ac:dyDescent="0.3">
      <c r="A2381">
        <v>10115</v>
      </c>
      <c r="B2381">
        <v>27</v>
      </c>
      <c r="C2381" s="10">
        <v>68.294873408504415</v>
      </c>
      <c r="D2381">
        <v>100</v>
      </c>
      <c r="E2381">
        <v>3</v>
      </c>
      <c r="F2381" t="str" cm="1">
        <f t="array" ref="F2381">_xlfn.IFS(G2381&lt;5000,"Small",AND(G2381&gt;=5000,G2381&lt;=10000),"Medium",G2381&gt;10000,"Large")</f>
        <v>Small</v>
      </c>
      <c r="G2381">
        <v>2843.91</v>
      </c>
      <c r="H2381" s="10">
        <f t="shared" si="74"/>
        <v>999.94841797038066</v>
      </c>
      <c r="I2381" s="11">
        <f t="shared" si="75"/>
        <v>0.35161042999616049</v>
      </c>
      <c r="J2381" s="1" t="s">
        <v>24</v>
      </c>
      <c r="K2381" s="5">
        <v>37715</v>
      </c>
      <c r="L2381">
        <v>2</v>
      </c>
      <c r="M2381">
        <v>4</v>
      </c>
      <c r="N2381">
        <v>2003</v>
      </c>
      <c r="O2381" t="s">
        <v>450</v>
      </c>
      <c r="P2381">
        <v>115</v>
      </c>
      <c r="Q2381" t="s">
        <v>597</v>
      </c>
      <c r="R2381" t="s">
        <v>185</v>
      </c>
      <c r="S2381" t="s">
        <v>650</v>
      </c>
      <c r="T2381" t="s">
        <v>186</v>
      </c>
      <c r="U2381" t="s">
        <v>187</v>
      </c>
      <c r="V2381" t="s">
        <v>29</v>
      </c>
      <c r="W2381" t="s">
        <v>30</v>
      </c>
      <c r="X2381" t="s">
        <v>616</v>
      </c>
      <c r="Y2381" t="s">
        <v>31</v>
      </c>
      <c r="Z2381" t="s">
        <v>32</v>
      </c>
      <c r="AA2381" t="s">
        <v>116</v>
      </c>
      <c r="AB2381" t="s">
        <v>188</v>
      </c>
      <c r="AC2381" t="s">
        <v>35</v>
      </c>
    </row>
    <row r="2382" spans="1:29" x14ac:dyDescent="0.3">
      <c r="A2382">
        <v>10127</v>
      </c>
      <c r="B2382">
        <v>46</v>
      </c>
      <c r="C2382" s="10">
        <v>65.5129680961372</v>
      </c>
      <c r="D2382">
        <v>100</v>
      </c>
      <c r="E2382">
        <v>9</v>
      </c>
      <c r="F2382" t="str" cm="1">
        <f t="array" ref="F2382">_xlfn.IFS(G2382&lt;5000,"Small",AND(G2382&gt;=5000,G2382&lt;=10000),"Medium",G2382&gt;10000,"Large")</f>
        <v>Medium</v>
      </c>
      <c r="G2382">
        <v>6176.42</v>
      </c>
      <c r="H2382" s="10">
        <f t="shared" si="74"/>
        <v>3162.8234675776889</v>
      </c>
      <c r="I2382" s="11">
        <f t="shared" si="75"/>
        <v>0.51208037464707534</v>
      </c>
      <c r="J2382" s="1" t="s">
        <v>24</v>
      </c>
      <c r="K2382" s="5">
        <v>37775</v>
      </c>
      <c r="L2382">
        <v>2</v>
      </c>
      <c r="M2382">
        <v>6</v>
      </c>
      <c r="N2382">
        <v>2003</v>
      </c>
      <c r="O2382" t="s">
        <v>450</v>
      </c>
      <c r="P2382">
        <v>115</v>
      </c>
      <c r="Q2382" t="s">
        <v>597</v>
      </c>
      <c r="R2382" t="s">
        <v>425</v>
      </c>
      <c r="S2382" t="s">
        <v>692</v>
      </c>
      <c r="T2382" t="s">
        <v>426</v>
      </c>
      <c r="U2382" t="s">
        <v>427</v>
      </c>
      <c r="V2382" t="s">
        <v>29</v>
      </c>
      <c r="W2382" t="s">
        <v>30</v>
      </c>
      <c r="X2382" t="s">
        <v>616</v>
      </c>
      <c r="Y2382" t="s">
        <v>31</v>
      </c>
      <c r="Z2382" t="s">
        <v>32</v>
      </c>
      <c r="AA2382" t="s">
        <v>54</v>
      </c>
      <c r="AB2382" t="s">
        <v>428</v>
      </c>
      <c r="AC2382" t="s">
        <v>49</v>
      </c>
    </row>
    <row r="2383" spans="1:29" x14ac:dyDescent="0.3">
      <c r="A2383">
        <v>10141</v>
      </c>
      <c r="B2383">
        <v>44</v>
      </c>
      <c r="C2383" s="10">
        <v>69.4592762515272</v>
      </c>
      <c r="D2383">
        <v>100</v>
      </c>
      <c r="E2383">
        <v>3</v>
      </c>
      <c r="F2383" t="str" cm="1">
        <f t="array" ref="F2383">_xlfn.IFS(G2383&lt;5000,"Small",AND(G2383&gt;=5000,G2383&lt;=10000),"Medium",G2383&gt;10000,"Large")</f>
        <v>Medium</v>
      </c>
      <c r="G2383">
        <v>5500.44</v>
      </c>
      <c r="H2383" s="10">
        <f t="shared" si="74"/>
        <v>2444.2318449328027</v>
      </c>
      <c r="I2383" s="11">
        <f t="shared" si="75"/>
        <v>0.44437024036855288</v>
      </c>
      <c r="J2383" s="1" t="s">
        <v>24</v>
      </c>
      <c r="K2383" s="5">
        <v>37834</v>
      </c>
      <c r="L2383">
        <v>3</v>
      </c>
      <c r="M2383">
        <v>8</v>
      </c>
      <c r="N2383">
        <v>2003</v>
      </c>
      <c r="O2383" t="s">
        <v>450</v>
      </c>
      <c r="P2383">
        <v>115</v>
      </c>
      <c r="Q2383" t="s">
        <v>597</v>
      </c>
      <c r="R2383" t="s">
        <v>417</v>
      </c>
      <c r="S2383" t="s">
        <v>418</v>
      </c>
      <c r="T2383" t="s">
        <v>419</v>
      </c>
      <c r="U2383" t="s">
        <v>615</v>
      </c>
      <c r="V2383" t="s">
        <v>420</v>
      </c>
      <c r="W2383" t="s">
        <v>615</v>
      </c>
      <c r="X2383" t="s">
        <v>421</v>
      </c>
      <c r="Y2383" t="s">
        <v>121</v>
      </c>
      <c r="Z2383" t="s">
        <v>40</v>
      </c>
      <c r="AA2383" t="s">
        <v>422</v>
      </c>
      <c r="AB2383" t="s">
        <v>423</v>
      </c>
      <c r="AC2383" t="s">
        <v>49</v>
      </c>
    </row>
    <row r="2384" spans="1:29" x14ac:dyDescent="0.3">
      <c r="A2384">
        <v>10151</v>
      </c>
      <c r="B2384">
        <v>26</v>
      </c>
      <c r="C2384" s="10">
        <v>85.794508411332785</v>
      </c>
      <c r="D2384">
        <v>100</v>
      </c>
      <c r="E2384">
        <v>1</v>
      </c>
      <c r="F2384" t="str" cm="1">
        <f t="array" ref="F2384">_xlfn.IFS(G2384&lt;5000,"Small",AND(G2384&gt;=5000,G2384&lt;=10000),"Medium",G2384&gt;10000,"Large")</f>
        <v>Small</v>
      </c>
      <c r="G2384">
        <v>3220.1</v>
      </c>
      <c r="H2384" s="10">
        <f t="shared" si="74"/>
        <v>989.44278130534758</v>
      </c>
      <c r="I2384" s="11">
        <f t="shared" si="75"/>
        <v>0.30727082429283176</v>
      </c>
      <c r="J2384" t="s">
        <v>24</v>
      </c>
      <c r="K2384" s="5">
        <v>37885</v>
      </c>
      <c r="L2384">
        <v>3</v>
      </c>
      <c r="M2384">
        <v>9</v>
      </c>
      <c r="N2384">
        <v>2003</v>
      </c>
      <c r="O2384" t="s">
        <v>450</v>
      </c>
      <c r="P2384">
        <v>115</v>
      </c>
      <c r="Q2384" t="s">
        <v>597</v>
      </c>
      <c r="R2384" t="s">
        <v>350</v>
      </c>
      <c r="S2384" t="s">
        <v>749</v>
      </c>
      <c r="T2384" t="s">
        <v>351</v>
      </c>
      <c r="U2384" t="s">
        <v>615</v>
      </c>
      <c r="V2384" t="s">
        <v>352</v>
      </c>
      <c r="W2384" t="s">
        <v>615</v>
      </c>
      <c r="X2384" t="s">
        <v>679</v>
      </c>
      <c r="Y2384" t="s">
        <v>121</v>
      </c>
      <c r="Z2384" t="s">
        <v>40</v>
      </c>
      <c r="AA2384" t="s">
        <v>353</v>
      </c>
      <c r="AB2384" t="s">
        <v>354</v>
      </c>
      <c r="AC2384" t="s">
        <v>49</v>
      </c>
    </row>
    <row r="2385" spans="1:29" x14ac:dyDescent="0.3">
      <c r="A2385">
        <v>10165</v>
      </c>
      <c r="B2385">
        <v>48</v>
      </c>
      <c r="C2385" s="10">
        <v>71.482104916460273</v>
      </c>
      <c r="D2385">
        <v>94.92</v>
      </c>
      <c r="E2385">
        <v>10</v>
      </c>
      <c r="F2385" t="str" cm="1">
        <f t="array" ref="F2385">_xlfn.IFS(G2385&lt;5000,"Small",AND(G2385&gt;=5000,G2385&lt;=10000),"Medium",G2385&gt;10000,"Large")</f>
        <v>Small</v>
      </c>
      <c r="G2385">
        <v>4556.16</v>
      </c>
      <c r="H2385" s="10">
        <f t="shared" si="74"/>
        <v>1125.018964009907</v>
      </c>
      <c r="I2385" s="11">
        <f t="shared" si="75"/>
        <v>0.24692261992772577</v>
      </c>
      <c r="J2385" t="s">
        <v>24</v>
      </c>
      <c r="K2385" s="5">
        <v>37916</v>
      </c>
      <c r="L2385">
        <v>4</v>
      </c>
      <c r="M2385">
        <v>10</v>
      </c>
      <c r="N2385">
        <v>2003</v>
      </c>
      <c r="O2385" t="s">
        <v>450</v>
      </c>
      <c r="P2385">
        <v>115</v>
      </c>
      <c r="Q2385" t="s">
        <v>597</v>
      </c>
      <c r="R2385" t="s">
        <v>179</v>
      </c>
      <c r="S2385" s="2" t="s">
        <v>648</v>
      </c>
      <c r="T2385" t="s">
        <v>180</v>
      </c>
      <c r="U2385" t="s">
        <v>615</v>
      </c>
      <c r="V2385" t="s">
        <v>181</v>
      </c>
      <c r="W2385" t="s">
        <v>615</v>
      </c>
      <c r="X2385" t="s">
        <v>649</v>
      </c>
      <c r="Y2385" t="s">
        <v>181</v>
      </c>
      <c r="Z2385" t="s">
        <v>182</v>
      </c>
      <c r="AA2385" t="s">
        <v>183</v>
      </c>
      <c r="AB2385" t="s">
        <v>184</v>
      </c>
      <c r="AC2385" t="s">
        <v>49</v>
      </c>
    </row>
    <row r="2386" spans="1:29" x14ac:dyDescent="0.3">
      <c r="A2386">
        <v>10176</v>
      </c>
      <c r="B2386">
        <v>23</v>
      </c>
      <c r="C2386" s="10">
        <v>87.012108381006328</v>
      </c>
      <c r="D2386">
        <v>100</v>
      </c>
      <c r="E2386">
        <v>9</v>
      </c>
      <c r="F2386" t="str" cm="1">
        <f t="array" ref="F2386">_xlfn.IFS(G2386&lt;5000,"Small",AND(G2386&gt;=5000,G2386&lt;=10000),"Medium",G2386&gt;10000,"Large")</f>
        <v>Small</v>
      </c>
      <c r="G2386">
        <v>3114.89</v>
      </c>
      <c r="H2386" s="10">
        <f t="shared" si="74"/>
        <v>1113.6115072368543</v>
      </c>
      <c r="I2386" s="11">
        <f t="shared" si="75"/>
        <v>0.35751230612858059</v>
      </c>
      <c r="J2386" s="1" t="s">
        <v>24</v>
      </c>
      <c r="K2386" s="5">
        <v>37931</v>
      </c>
      <c r="L2386">
        <v>4</v>
      </c>
      <c r="M2386">
        <v>11</v>
      </c>
      <c r="N2386">
        <v>2003</v>
      </c>
      <c r="O2386" t="s">
        <v>450</v>
      </c>
      <c r="P2386">
        <v>115</v>
      </c>
      <c r="Q2386" t="s">
        <v>597</v>
      </c>
      <c r="R2386" t="s">
        <v>403</v>
      </c>
      <c r="S2386" t="s">
        <v>756</v>
      </c>
      <c r="T2386" t="s">
        <v>404</v>
      </c>
      <c r="U2386" t="s">
        <v>615</v>
      </c>
      <c r="V2386" t="s">
        <v>405</v>
      </c>
      <c r="W2386" t="s">
        <v>615</v>
      </c>
      <c r="X2386" t="s">
        <v>689</v>
      </c>
      <c r="Y2386" t="s">
        <v>235</v>
      </c>
      <c r="Z2386" t="s">
        <v>40</v>
      </c>
      <c r="AA2386" t="s">
        <v>406</v>
      </c>
      <c r="AB2386" t="s">
        <v>407</v>
      </c>
      <c r="AC2386" t="s">
        <v>49</v>
      </c>
    </row>
    <row r="2387" spans="1:29" x14ac:dyDescent="0.3">
      <c r="A2387">
        <v>10184</v>
      </c>
      <c r="B2387">
        <v>45</v>
      </c>
      <c r="C2387" s="10">
        <v>84.372860176949118</v>
      </c>
      <c r="D2387">
        <v>100</v>
      </c>
      <c r="E2387">
        <v>4</v>
      </c>
      <c r="F2387" t="str" cm="1">
        <f t="array" ref="F2387">_xlfn.IFS(G2387&lt;5000,"Small",AND(G2387&gt;=5000,G2387&lt;=10000),"Medium",G2387&gt;10000,"Large")</f>
        <v>Small</v>
      </c>
      <c r="G2387">
        <v>4948.2</v>
      </c>
      <c r="H2387" s="10">
        <f t="shared" si="74"/>
        <v>1151.4212920372897</v>
      </c>
      <c r="I2387" s="11">
        <f t="shared" si="75"/>
        <v>0.23269497838351114</v>
      </c>
      <c r="J2387" t="s">
        <v>24</v>
      </c>
      <c r="K2387" s="5">
        <v>37939</v>
      </c>
      <c r="L2387">
        <v>4</v>
      </c>
      <c r="M2387">
        <v>11</v>
      </c>
      <c r="N2387">
        <v>2003</v>
      </c>
      <c r="O2387" t="s">
        <v>450</v>
      </c>
      <c r="P2387">
        <v>115</v>
      </c>
      <c r="Q2387" t="s">
        <v>597</v>
      </c>
      <c r="R2387" t="s">
        <v>466</v>
      </c>
      <c r="S2387" t="s">
        <v>759</v>
      </c>
      <c r="T2387" t="s">
        <v>467</v>
      </c>
      <c r="U2387" t="s">
        <v>615</v>
      </c>
      <c r="V2387" t="s">
        <v>468</v>
      </c>
      <c r="W2387" t="s">
        <v>615</v>
      </c>
      <c r="X2387" t="s">
        <v>700</v>
      </c>
      <c r="Y2387" t="s">
        <v>164</v>
      </c>
      <c r="Z2387" t="s">
        <v>40</v>
      </c>
      <c r="AA2387" t="s">
        <v>469</v>
      </c>
      <c r="AB2387" t="s">
        <v>470</v>
      </c>
      <c r="AC2387" t="s">
        <v>49</v>
      </c>
    </row>
    <row r="2388" spans="1:29" x14ac:dyDescent="0.3">
      <c r="A2388">
        <v>10195</v>
      </c>
      <c r="B2388">
        <v>49</v>
      </c>
      <c r="C2388" s="10">
        <v>66.015084668107576</v>
      </c>
      <c r="D2388">
        <v>100</v>
      </c>
      <c r="E2388">
        <v>4</v>
      </c>
      <c r="F2388" t="str" cm="1">
        <f t="array" ref="F2388">_xlfn.IFS(G2388&lt;5000,"Small",AND(G2388&gt;=5000,G2388&lt;=10000),"Medium",G2388&gt;10000,"Large")</f>
        <v>Medium</v>
      </c>
      <c r="G2388">
        <v>5161.17</v>
      </c>
      <c r="H2388" s="10">
        <f t="shared" si="74"/>
        <v>1926.430851262729</v>
      </c>
      <c r="I2388" s="11">
        <f t="shared" si="75"/>
        <v>0.37325467893185632</v>
      </c>
      <c r="J2388" t="s">
        <v>24</v>
      </c>
      <c r="K2388" s="5">
        <v>37950</v>
      </c>
      <c r="L2388">
        <v>4</v>
      </c>
      <c r="M2388">
        <v>11</v>
      </c>
      <c r="N2388">
        <v>2003</v>
      </c>
      <c r="O2388" t="s">
        <v>450</v>
      </c>
      <c r="P2388">
        <v>115</v>
      </c>
      <c r="Q2388" t="s">
        <v>597</v>
      </c>
      <c r="R2388" t="s">
        <v>287</v>
      </c>
      <c r="S2388" t="s">
        <v>668</v>
      </c>
      <c r="T2388" t="s">
        <v>288</v>
      </c>
      <c r="U2388" t="s">
        <v>615</v>
      </c>
      <c r="V2388" t="s">
        <v>289</v>
      </c>
      <c r="W2388" t="s">
        <v>30</v>
      </c>
      <c r="X2388" t="s">
        <v>669</v>
      </c>
      <c r="Y2388" t="s">
        <v>31</v>
      </c>
      <c r="Z2388" t="s">
        <v>32</v>
      </c>
      <c r="AA2388" t="s">
        <v>95</v>
      </c>
      <c r="AB2388" t="s">
        <v>216</v>
      </c>
      <c r="AC2388" t="s">
        <v>49</v>
      </c>
    </row>
    <row r="2389" spans="1:29" x14ac:dyDescent="0.3">
      <c r="A2389">
        <v>10207</v>
      </c>
      <c r="B2389">
        <v>28</v>
      </c>
      <c r="C2389" s="10">
        <v>74.899651866275576</v>
      </c>
      <c r="D2389">
        <v>94.92</v>
      </c>
      <c r="E2389">
        <v>5</v>
      </c>
      <c r="F2389" t="str" cm="1">
        <f t="array" ref="F2389">_xlfn.IFS(G2389&lt;5000,"Small",AND(G2389&gt;=5000,G2389&lt;=10000),"Medium",G2389&gt;10000,"Large")</f>
        <v>Small</v>
      </c>
      <c r="G2389">
        <v>2657.76</v>
      </c>
      <c r="H2389" s="10">
        <f t="shared" si="74"/>
        <v>560.56974774428409</v>
      </c>
      <c r="I2389" s="11">
        <f t="shared" si="75"/>
        <v>0.21091812193135726</v>
      </c>
      <c r="J2389" s="1" t="s">
        <v>24</v>
      </c>
      <c r="K2389" s="5">
        <v>37964</v>
      </c>
      <c r="L2389">
        <v>4</v>
      </c>
      <c r="M2389">
        <v>12</v>
      </c>
      <c r="N2389">
        <v>2003</v>
      </c>
      <c r="O2389" t="s">
        <v>450</v>
      </c>
      <c r="P2389">
        <v>115</v>
      </c>
      <c r="Q2389" t="s">
        <v>597</v>
      </c>
      <c r="R2389" t="s">
        <v>371</v>
      </c>
      <c r="S2389" t="s">
        <v>683</v>
      </c>
      <c r="T2389" t="s">
        <v>372</v>
      </c>
      <c r="U2389" t="s">
        <v>615</v>
      </c>
      <c r="V2389" t="s">
        <v>342</v>
      </c>
      <c r="W2389" t="s">
        <v>115</v>
      </c>
      <c r="X2389" t="s">
        <v>678</v>
      </c>
      <c r="Y2389" t="s">
        <v>31</v>
      </c>
      <c r="Z2389" t="s">
        <v>32</v>
      </c>
      <c r="AA2389" t="s">
        <v>373</v>
      </c>
      <c r="AB2389" t="s">
        <v>250</v>
      </c>
      <c r="AC2389" t="s">
        <v>35</v>
      </c>
    </row>
    <row r="2390" spans="1:29" x14ac:dyDescent="0.3">
      <c r="A2390">
        <v>10220</v>
      </c>
      <c r="B2390">
        <v>37</v>
      </c>
      <c r="C2390" s="10">
        <v>73.975433709475183</v>
      </c>
      <c r="D2390">
        <v>100</v>
      </c>
      <c r="E2390">
        <v>9</v>
      </c>
      <c r="F2390" t="str" cm="1">
        <f t="array" ref="F2390">_xlfn.IFS(G2390&lt;5000,"Small",AND(G2390&gt;=5000,G2390&lt;=10000),"Medium",G2390&gt;10000,"Large")</f>
        <v>Small</v>
      </c>
      <c r="G2390">
        <v>3983.05</v>
      </c>
      <c r="H2390" s="10">
        <f t="shared" si="74"/>
        <v>1245.9589527494186</v>
      </c>
      <c r="I2390" s="11">
        <f t="shared" si="75"/>
        <v>0.3128152929914057</v>
      </c>
      <c r="J2390" s="1" t="s">
        <v>24</v>
      </c>
      <c r="K2390" s="5">
        <v>38029</v>
      </c>
      <c r="L2390">
        <v>1</v>
      </c>
      <c r="M2390">
        <v>2</v>
      </c>
      <c r="N2390">
        <v>2004</v>
      </c>
      <c r="O2390" t="s">
        <v>450</v>
      </c>
      <c r="P2390">
        <v>115</v>
      </c>
      <c r="Q2390" t="s">
        <v>597</v>
      </c>
      <c r="R2390" t="s">
        <v>429</v>
      </c>
      <c r="S2390" s="2" t="s">
        <v>693</v>
      </c>
      <c r="T2390" t="s">
        <v>430</v>
      </c>
      <c r="U2390" t="s">
        <v>431</v>
      </c>
      <c r="V2390" t="s">
        <v>432</v>
      </c>
      <c r="W2390" t="s">
        <v>615</v>
      </c>
      <c r="X2390" t="s">
        <v>694</v>
      </c>
      <c r="Y2390" t="s">
        <v>433</v>
      </c>
      <c r="Z2390" t="s">
        <v>40</v>
      </c>
      <c r="AA2390" t="s">
        <v>434</v>
      </c>
      <c r="AB2390" t="s">
        <v>435</v>
      </c>
      <c r="AC2390" t="s">
        <v>49</v>
      </c>
    </row>
    <row r="2391" spans="1:29" x14ac:dyDescent="0.3">
      <c r="A2391">
        <v>10230</v>
      </c>
      <c r="B2391">
        <v>34</v>
      </c>
      <c r="C2391" s="10">
        <v>84.12314547636592</v>
      </c>
      <c r="D2391">
        <v>100</v>
      </c>
      <c r="E2391">
        <v>7</v>
      </c>
      <c r="F2391" t="str" cm="1">
        <f t="array" ref="F2391">_xlfn.IFS(G2391&lt;5000,"Small",AND(G2391&gt;=5000,G2391&lt;=10000),"Medium",G2391&gt;10000,"Large")</f>
        <v>Small</v>
      </c>
      <c r="G2391">
        <v>3974.94</v>
      </c>
      <c r="H2391" s="10">
        <f t="shared" si="74"/>
        <v>1114.7530538035589</v>
      </c>
      <c r="I2391" s="11">
        <f t="shared" si="75"/>
        <v>0.28044525296068845</v>
      </c>
      <c r="J2391" t="s">
        <v>24</v>
      </c>
      <c r="K2391" s="5">
        <v>38061</v>
      </c>
      <c r="L2391">
        <v>1</v>
      </c>
      <c r="M2391">
        <v>3</v>
      </c>
      <c r="N2391">
        <v>2004</v>
      </c>
      <c r="O2391" t="s">
        <v>450</v>
      </c>
      <c r="P2391">
        <v>115</v>
      </c>
      <c r="Q2391" t="s">
        <v>597</v>
      </c>
      <c r="R2391" t="s">
        <v>412</v>
      </c>
      <c r="S2391" t="s">
        <v>413</v>
      </c>
      <c r="T2391" t="s">
        <v>414</v>
      </c>
      <c r="U2391" t="s">
        <v>615</v>
      </c>
      <c r="V2391" t="s">
        <v>415</v>
      </c>
      <c r="W2391" t="s">
        <v>615</v>
      </c>
      <c r="X2391" t="s">
        <v>691</v>
      </c>
      <c r="Y2391" t="s">
        <v>395</v>
      </c>
      <c r="Z2391" t="s">
        <v>40</v>
      </c>
      <c r="AA2391" t="s">
        <v>416</v>
      </c>
      <c r="AB2391" t="s">
        <v>370</v>
      </c>
      <c r="AC2391" t="s">
        <v>49</v>
      </c>
    </row>
    <row r="2392" spans="1:29" x14ac:dyDescent="0.3">
      <c r="A2392">
        <v>10246</v>
      </c>
      <c r="B2392">
        <v>22</v>
      </c>
      <c r="C2392" s="10">
        <v>70.211460238596715</v>
      </c>
      <c r="D2392">
        <v>100</v>
      </c>
      <c r="E2392">
        <v>3</v>
      </c>
      <c r="F2392" t="str" cm="1">
        <f t="array" ref="F2392">_xlfn.IFS(G2392&lt;5000,"Small",AND(G2392&gt;=5000,G2392&lt;=10000),"Medium",G2392&gt;10000,"Large")</f>
        <v>Small</v>
      </c>
      <c r="G2392">
        <v>2928.42</v>
      </c>
      <c r="H2392" s="10">
        <f t="shared" si="74"/>
        <v>1383.7678747508724</v>
      </c>
      <c r="I2392" s="11">
        <f t="shared" si="75"/>
        <v>0.47253053685976476</v>
      </c>
      <c r="J2392" s="1" t="s">
        <v>24</v>
      </c>
      <c r="K2392" s="5">
        <v>38112</v>
      </c>
      <c r="L2392">
        <v>2</v>
      </c>
      <c r="M2392">
        <v>5</v>
      </c>
      <c r="N2392">
        <v>2004</v>
      </c>
      <c r="O2392" t="s">
        <v>450</v>
      </c>
      <c r="P2392">
        <v>115</v>
      </c>
      <c r="Q2392" t="s">
        <v>597</v>
      </c>
      <c r="R2392" t="s">
        <v>161</v>
      </c>
      <c r="S2392" t="s">
        <v>723</v>
      </c>
      <c r="T2392" t="s">
        <v>162</v>
      </c>
      <c r="U2392" t="s">
        <v>615</v>
      </c>
      <c r="V2392" t="s">
        <v>163</v>
      </c>
      <c r="W2392" t="s">
        <v>615</v>
      </c>
      <c r="X2392" t="s">
        <v>646</v>
      </c>
      <c r="Y2392" t="s">
        <v>164</v>
      </c>
      <c r="Z2392" t="s">
        <v>40</v>
      </c>
      <c r="AA2392" t="s">
        <v>165</v>
      </c>
      <c r="AB2392" t="s">
        <v>166</v>
      </c>
      <c r="AC2392" t="s">
        <v>35</v>
      </c>
    </row>
    <row r="2393" spans="1:29" x14ac:dyDescent="0.3">
      <c r="A2393">
        <v>10259</v>
      </c>
      <c r="B2393">
        <v>29</v>
      </c>
      <c r="C2393" s="10">
        <v>78.423607100590203</v>
      </c>
      <c r="D2393">
        <v>100</v>
      </c>
      <c r="E2393">
        <v>2</v>
      </c>
      <c r="F2393" t="str" cm="1">
        <f t="array" ref="F2393">_xlfn.IFS(G2393&lt;5000,"Small",AND(G2393&gt;=5000,G2393&lt;=10000),"Medium",G2393&gt;10000,"Large")</f>
        <v>Small</v>
      </c>
      <c r="G2393">
        <v>3054.57</v>
      </c>
      <c r="H2393" s="10">
        <f t="shared" si="74"/>
        <v>780.28539408288407</v>
      </c>
      <c r="I2393" s="11">
        <f t="shared" si="75"/>
        <v>0.25544852273245794</v>
      </c>
      <c r="J2393" t="s">
        <v>24</v>
      </c>
      <c r="K2393" s="5">
        <v>38153</v>
      </c>
      <c r="L2393">
        <v>2</v>
      </c>
      <c r="M2393">
        <v>6</v>
      </c>
      <c r="N2393">
        <v>2004</v>
      </c>
      <c r="O2393" t="s">
        <v>450</v>
      </c>
      <c r="P2393">
        <v>115</v>
      </c>
      <c r="Q2393" t="s">
        <v>597</v>
      </c>
      <c r="R2393" t="s">
        <v>374</v>
      </c>
      <c r="S2393" s="2" t="s">
        <v>684</v>
      </c>
      <c r="T2393" t="s">
        <v>375</v>
      </c>
      <c r="U2393" t="s">
        <v>376</v>
      </c>
      <c r="V2393" t="s">
        <v>181</v>
      </c>
      <c r="W2393" t="s">
        <v>615</v>
      </c>
      <c r="X2393" t="s">
        <v>685</v>
      </c>
      <c r="Y2393" t="s">
        <v>181</v>
      </c>
      <c r="Z2393" t="s">
        <v>89</v>
      </c>
      <c r="AA2393" t="s">
        <v>377</v>
      </c>
      <c r="AB2393" t="s">
        <v>378</v>
      </c>
      <c r="AC2393" t="s">
        <v>49</v>
      </c>
    </row>
    <row r="2394" spans="1:29" x14ac:dyDescent="0.3">
      <c r="A2394">
        <v>10271</v>
      </c>
      <c r="B2394">
        <v>34</v>
      </c>
      <c r="C2394" s="10">
        <v>71.328595258309733</v>
      </c>
      <c r="D2394">
        <v>98.39</v>
      </c>
      <c r="E2394">
        <v>3</v>
      </c>
      <c r="F2394" t="str" cm="1">
        <f t="array" ref="F2394">_xlfn.IFS(G2394&lt;5000,"Small",AND(G2394&gt;=5000,G2394&lt;=10000),"Medium",G2394&gt;10000,"Large")</f>
        <v>Small</v>
      </c>
      <c r="G2394">
        <v>3345.26</v>
      </c>
      <c r="H2394" s="10">
        <f t="shared" si="74"/>
        <v>920.08776121746951</v>
      </c>
      <c r="I2394" s="11">
        <f t="shared" si="75"/>
        <v>0.27504222727604716</v>
      </c>
      <c r="J2394" t="s">
        <v>24</v>
      </c>
      <c r="K2394" s="5">
        <v>38188</v>
      </c>
      <c r="L2394">
        <v>3</v>
      </c>
      <c r="M2394">
        <v>7</v>
      </c>
      <c r="N2394">
        <v>2004</v>
      </c>
      <c r="O2394" t="s">
        <v>450</v>
      </c>
      <c r="P2394">
        <v>115</v>
      </c>
      <c r="Q2394" t="s">
        <v>597</v>
      </c>
      <c r="R2394" t="s">
        <v>246</v>
      </c>
      <c r="S2394" t="s">
        <v>661</v>
      </c>
      <c r="T2394" t="s">
        <v>247</v>
      </c>
      <c r="U2394" t="s">
        <v>615</v>
      </c>
      <c r="V2394" t="s">
        <v>248</v>
      </c>
      <c r="W2394" t="s">
        <v>53</v>
      </c>
      <c r="X2394" t="s">
        <v>634</v>
      </c>
      <c r="Y2394" t="s">
        <v>31</v>
      </c>
      <c r="Z2394" t="s">
        <v>32</v>
      </c>
      <c r="AA2394" t="s">
        <v>249</v>
      </c>
      <c r="AB2394" t="s">
        <v>250</v>
      </c>
      <c r="AC2394" t="s">
        <v>49</v>
      </c>
    </row>
    <row r="2395" spans="1:29" x14ac:dyDescent="0.3">
      <c r="A2395">
        <v>10282</v>
      </c>
      <c r="B2395">
        <v>38</v>
      </c>
      <c r="C2395" s="10">
        <v>80.425943436833052</v>
      </c>
      <c r="D2395">
        <v>100</v>
      </c>
      <c r="E2395">
        <v>12</v>
      </c>
      <c r="F2395" t="str" cm="1">
        <f t="array" ref="F2395">_xlfn.IFS(G2395&lt;5000,"Small",AND(G2395&gt;=5000,G2395&lt;=10000),"Medium",G2395&gt;10000,"Large")</f>
        <v>Small</v>
      </c>
      <c r="G2395">
        <v>4310.72</v>
      </c>
      <c r="H2395" s="10">
        <f t="shared" si="74"/>
        <v>1254.5341494003442</v>
      </c>
      <c r="I2395" s="11">
        <f t="shared" si="75"/>
        <v>0.29102659170633771</v>
      </c>
      <c r="J2395" t="s">
        <v>24</v>
      </c>
      <c r="K2395" s="5">
        <v>38219</v>
      </c>
      <c r="L2395">
        <v>3</v>
      </c>
      <c r="M2395">
        <v>8</v>
      </c>
      <c r="N2395">
        <v>2004</v>
      </c>
      <c r="O2395" t="s">
        <v>450</v>
      </c>
      <c r="P2395">
        <v>115</v>
      </c>
      <c r="Q2395" t="s">
        <v>597</v>
      </c>
      <c r="R2395" t="s">
        <v>246</v>
      </c>
      <c r="S2395" t="s">
        <v>661</v>
      </c>
      <c r="T2395" t="s">
        <v>247</v>
      </c>
      <c r="U2395" t="s">
        <v>615</v>
      </c>
      <c r="V2395" t="s">
        <v>248</v>
      </c>
      <c r="W2395" t="s">
        <v>53</v>
      </c>
      <c r="X2395" t="s">
        <v>634</v>
      </c>
      <c r="Y2395" t="s">
        <v>31</v>
      </c>
      <c r="Z2395" t="s">
        <v>32</v>
      </c>
      <c r="AA2395" t="s">
        <v>249</v>
      </c>
      <c r="AB2395" t="s">
        <v>250</v>
      </c>
      <c r="AC2395" t="s">
        <v>49</v>
      </c>
    </row>
    <row r="2396" spans="1:29" x14ac:dyDescent="0.3">
      <c r="A2396">
        <v>10292</v>
      </c>
      <c r="B2396">
        <v>41</v>
      </c>
      <c r="C2396" s="10">
        <v>77.547906310258696</v>
      </c>
      <c r="D2396">
        <v>100</v>
      </c>
      <c r="E2396">
        <v>6</v>
      </c>
      <c r="F2396" t="str" cm="1">
        <f t="array" ref="F2396">_xlfn.IFS(G2396&lt;5000,"Small",AND(G2396&gt;=5000,G2396&lt;=10000),"Medium",G2396&gt;10000,"Large")</f>
        <v>Small</v>
      </c>
      <c r="G2396">
        <v>4983.1400000000003</v>
      </c>
      <c r="H2396" s="10">
        <f t="shared" si="74"/>
        <v>1803.6758412793938</v>
      </c>
      <c r="I2396" s="11">
        <f t="shared" si="75"/>
        <v>0.36195568281834217</v>
      </c>
      <c r="J2396" s="1" t="s">
        <v>24</v>
      </c>
      <c r="K2396" s="5">
        <v>38238</v>
      </c>
      <c r="L2396">
        <v>3</v>
      </c>
      <c r="M2396">
        <v>9</v>
      </c>
      <c r="N2396">
        <v>2004</v>
      </c>
      <c r="O2396" t="s">
        <v>450</v>
      </c>
      <c r="P2396">
        <v>115</v>
      </c>
      <c r="Q2396" t="s">
        <v>597</v>
      </c>
      <c r="R2396" t="s">
        <v>27</v>
      </c>
      <c r="S2396" t="s">
        <v>614</v>
      </c>
      <c r="T2396" t="s">
        <v>28</v>
      </c>
      <c r="U2396" t="s">
        <v>615</v>
      </c>
      <c r="V2396" t="s">
        <v>29</v>
      </c>
      <c r="W2396" t="s">
        <v>30</v>
      </c>
      <c r="X2396" t="s">
        <v>616</v>
      </c>
      <c r="Y2396" t="s">
        <v>31</v>
      </c>
      <c r="Z2396" t="s">
        <v>32</v>
      </c>
      <c r="AA2396" t="s">
        <v>33</v>
      </c>
      <c r="AB2396" t="s">
        <v>34</v>
      </c>
      <c r="AC2396" t="s">
        <v>49</v>
      </c>
    </row>
    <row r="2397" spans="1:29" x14ac:dyDescent="0.3">
      <c r="A2397">
        <v>10305</v>
      </c>
      <c r="B2397">
        <v>42</v>
      </c>
      <c r="C2397" s="10">
        <v>84.446905753680213</v>
      </c>
      <c r="D2397">
        <v>100</v>
      </c>
      <c r="E2397">
        <v>3</v>
      </c>
      <c r="F2397" t="str" cm="1">
        <f t="array" ref="F2397">_xlfn.IFS(G2397&lt;5000,"Small",AND(G2397&gt;=5000,G2397&lt;=10000),"Medium",G2397&gt;10000,"Large")</f>
        <v>Small</v>
      </c>
      <c r="G2397">
        <v>4618.32</v>
      </c>
      <c r="H2397" s="10">
        <f t="shared" si="74"/>
        <v>1071.5499583454307</v>
      </c>
      <c r="I2397" s="11">
        <f t="shared" si="75"/>
        <v>0.23202159190905583</v>
      </c>
      <c r="J2397" t="s">
        <v>24</v>
      </c>
      <c r="K2397" s="5">
        <v>38273</v>
      </c>
      <c r="L2397">
        <v>4</v>
      </c>
      <c r="M2397">
        <v>10</v>
      </c>
      <c r="N2397">
        <v>2004</v>
      </c>
      <c r="O2397" t="s">
        <v>450</v>
      </c>
      <c r="P2397">
        <v>115</v>
      </c>
      <c r="Q2397" t="s">
        <v>597</v>
      </c>
      <c r="R2397" t="s">
        <v>112</v>
      </c>
      <c r="S2397" t="s">
        <v>636</v>
      </c>
      <c r="T2397" t="s">
        <v>113</v>
      </c>
      <c r="U2397" t="s">
        <v>615</v>
      </c>
      <c r="V2397" t="s">
        <v>114</v>
      </c>
      <c r="W2397" t="s">
        <v>115</v>
      </c>
      <c r="X2397" t="s">
        <v>637</v>
      </c>
      <c r="Y2397" t="s">
        <v>31</v>
      </c>
      <c r="Z2397" t="s">
        <v>32</v>
      </c>
      <c r="AA2397" t="s">
        <v>116</v>
      </c>
      <c r="AB2397" t="s">
        <v>117</v>
      </c>
      <c r="AC2397" t="s">
        <v>49</v>
      </c>
    </row>
    <row r="2398" spans="1:29" x14ac:dyDescent="0.3">
      <c r="A2398">
        <v>10314</v>
      </c>
      <c r="B2398">
        <v>28</v>
      </c>
      <c r="C2398" s="10">
        <v>81.213104189336022</v>
      </c>
      <c r="D2398">
        <v>100</v>
      </c>
      <c r="E2398">
        <v>12</v>
      </c>
      <c r="F2398" t="str" cm="1">
        <f t="array" ref="F2398">_xlfn.IFS(G2398&lt;5000,"Small",AND(G2398&gt;=5000,G2398&lt;=10000),"Medium",G2398&gt;10000,"Large")</f>
        <v>Small</v>
      </c>
      <c r="G2398">
        <v>3403.12</v>
      </c>
      <c r="H2398" s="10">
        <f t="shared" si="74"/>
        <v>1129.1530826985913</v>
      </c>
      <c r="I2398" s="11">
        <f t="shared" si="75"/>
        <v>0.33179937313365127</v>
      </c>
      <c r="J2398" t="s">
        <v>24</v>
      </c>
      <c r="K2398" s="5">
        <v>38282</v>
      </c>
      <c r="L2398">
        <v>4</v>
      </c>
      <c r="M2398">
        <v>10</v>
      </c>
      <c r="N2398">
        <v>2004</v>
      </c>
      <c r="O2398" t="s">
        <v>450</v>
      </c>
      <c r="P2398">
        <v>115</v>
      </c>
      <c r="Q2398" t="s">
        <v>597</v>
      </c>
      <c r="R2398" t="s">
        <v>444</v>
      </c>
      <c r="S2398" t="s">
        <v>445</v>
      </c>
      <c r="T2398" t="s">
        <v>446</v>
      </c>
      <c r="U2398" t="s">
        <v>615</v>
      </c>
      <c r="V2398" t="s">
        <v>447</v>
      </c>
      <c r="W2398" t="s">
        <v>615</v>
      </c>
      <c r="X2398" t="s">
        <v>696</v>
      </c>
      <c r="Y2398" t="s">
        <v>296</v>
      </c>
      <c r="Z2398" t="s">
        <v>40</v>
      </c>
      <c r="AA2398" t="s">
        <v>448</v>
      </c>
      <c r="AB2398" t="s">
        <v>449</v>
      </c>
      <c r="AC2398" t="s">
        <v>49</v>
      </c>
    </row>
    <row r="2399" spans="1:29" x14ac:dyDescent="0.3">
      <c r="A2399">
        <v>10325</v>
      </c>
      <c r="B2399">
        <v>38</v>
      </c>
      <c r="C2399" s="10">
        <v>74.570575139752364</v>
      </c>
      <c r="D2399">
        <v>100</v>
      </c>
      <c r="E2399">
        <v>4</v>
      </c>
      <c r="F2399" t="str" cm="1">
        <f t="array" ref="F2399">_xlfn.IFS(G2399&lt;5000,"Small",AND(G2399&gt;=5000,G2399&lt;=10000),"Medium",G2399&gt;10000,"Large")</f>
        <v>Medium</v>
      </c>
      <c r="G2399">
        <v>5190.42</v>
      </c>
      <c r="H2399" s="10">
        <f t="shared" si="74"/>
        <v>2356.7381446894101</v>
      </c>
      <c r="I2399" s="11">
        <f t="shared" si="75"/>
        <v>0.45405538370486592</v>
      </c>
      <c r="J2399" s="1" t="s">
        <v>24</v>
      </c>
      <c r="K2399" s="5">
        <v>38296</v>
      </c>
      <c r="L2399">
        <v>4</v>
      </c>
      <c r="M2399">
        <v>11</v>
      </c>
      <c r="N2399">
        <v>2004</v>
      </c>
      <c r="O2399" t="s">
        <v>450</v>
      </c>
      <c r="P2399">
        <v>115</v>
      </c>
      <c r="Q2399" t="s">
        <v>597</v>
      </c>
      <c r="R2399" t="s">
        <v>124</v>
      </c>
      <c r="S2399" t="s">
        <v>719</v>
      </c>
      <c r="T2399" t="s">
        <v>125</v>
      </c>
      <c r="U2399" t="s">
        <v>615</v>
      </c>
      <c r="V2399" t="s">
        <v>126</v>
      </c>
      <c r="W2399" t="s">
        <v>615</v>
      </c>
      <c r="X2399" t="s">
        <v>639</v>
      </c>
      <c r="Y2399" t="s">
        <v>73</v>
      </c>
      <c r="Z2399" t="s">
        <v>40</v>
      </c>
      <c r="AA2399" t="s">
        <v>127</v>
      </c>
      <c r="AB2399" t="s">
        <v>128</v>
      </c>
      <c r="AC2399" t="s">
        <v>49</v>
      </c>
    </row>
    <row r="2400" spans="1:29" x14ac:dyDescent="0.3">
      <c r="A2400">
        <v>10336</v>
      </c>
      <c r="B2400">
        <v>23</v>
      </c>
      <c r="C2400" s="10">
        <v>88.235282424521699</v>
      </c>
      <c r="D2400">
        <v>100</v>
      </c>
      <c r="E2400">
        <v>8</v>
      </c>
      <c r="F2400" t="str" cm="1">
        <f t="array" ref="F2400">_xlfn.IFS(G2400&lt;5000,"Small",AND(G2400&gt;=5000,G2400&lt;=10000),"Medium",G2400&gt;10000,"Large")</f>
        <v>Small</v>
      </c>
      <c r="G2400">
        <v>3141.57</v>
      </c>
      <c r="H2400" s="10">
        <f t="shared" si="74"/>
        <v>1112.1585042360011</v>
      </c>
      <c r="I2400" s="11">
        <f t="shared" si="75"/>
        <v>0.35401359964476392</v>
      </c>
      <c r="J2400" t="s">
        <v>24</v>
      </c>
      <c r="K2400" s="5">
        <v>38311</v>
      </c>
      <c r="L2400">
        <v>4</v>
      </c>
      <c r="M2400">
        <v>11</v>
      </c>
      <c r="N2400">
        <v>2004</v>
      </c>
      <c r="O2400" t="s">
        <v>450</v>
      </c>
      <c r="P2400">
        <v>115</v>
      </c>
      <c r="Q2400" t="s">
        <v>597</v>
      </c>
      <c r="R2400" t="s">
        <v>361</v>
      </c>
      <c r="S2400" t="s">
        <v>750</v>
      </c>
      <c r="T2400" t="s">
        <v>362</v>
      </c>
      <c r="U2400" t="s">
        <v>615</v>
      </c>
      <c r="V2400" t="s">
        <v>46</v>
      </c>
      <c r="W2400" t="s">
        <v>615</v>
      </c>
      <c r="X2400" t="s">
        <v>681</v>
      </c>
      <c r="Y2400" t="s">
        <v>39</v>
      </c>
      <c r="Z2400" t="s">
        <v>40</v>
      </c>
      <c r="AA2400" t="s">
        <v>363</v>
      </c>
      <c r="AB2400" t="s">
        <v>364</v>
      </c>
      <c r="AC2400" t="s">
        <v>49</v>
      </c>
    </row>
    <row r="2401" spans="1:29" x14ac:dyDescent="0.3">
      <c r="A2401">
        <v>10350</v>
      </c>
      <c r="B2401">
        <v>31</v>
      </c>
      <c r="C2401" s="10">
        <v>56.38797170987791</v>
      </c>
      <c r="D2401">
        <v>71.400000000000006</v>
      </c>
      <c r="E2401">
        <v>8</v>
      </c>
      <c r="F2401" t="str" cm="1">
        <f t="array" ref="F2401">_xlfn.IFS(G2401&lt;5000,"Small",AND(G2401&gt;=5000,G2401&lt;=10000),"Medium",G2401&gt;10000,"Large")</f>
        <v>Small</v>
      </c>
      <c r="G2401">
        <v>2213.4</v>
      </c>
      <c r="H2401" s="10">
        <f t="shared" si="74"/>
        <v>465.37287699378498</v>
      </c>
      <c r="I2401" s="11">
        <f t="shared" si="75"/>
        <v>0.21025249706053356</v>
      </c>
      <c r="J2401" s="1" t="s">
        <v>24</v>
      </c>
      <c r="K2401" s="5">
        <v>38323</v>
      </c>
      <c r="L2401">
        <v>4</v>
      </c>
      <c r="M2401">
        <v>12</v>
      </c>
      <c r="N2401">
        <v>2004</v>
      </c>
      <c r="O2401" t="s">
        <v>450</v>
      </c>
      <c r="P2401">
        <v>115</v>
      </c>
      <c r="Q2401" t="s">
        <v>597</v>
      </c>
      <c r="R2401" t="s">
        <v>161</v>
      </c>
      <c r="S2401" t="s">
        <v>723</v>
      </c>
      <c r="T2401" t="s">
        <v>162</v>
      </c>
      <c r="U2401" t="s">
        <v>615</v>
      </c>
      <c r="V2401" t="s">
        <v>163</v>
      </c>
      <c r="W2401" t="s">
        <v>615</v>
      </c>
      <c r="X2401" t="s">
        <v>646</v>
      </c>
      <c r="Y2401" t="s">
        <v>164</v>
      </c>
      <c r="Z2401" t="s">
        <v>40</v>
      </c>
      <c r="AA2401" t="s">
        <v>165</v>
      </c>
      <c r="AB2401" t="s">
        <v>166</v>
      </c>
      <c r="AC2401" t="s">
        <v>35</v>
      </c>
    </row>
    <row r="2402" spans="1:29" x14ac:dyDescent="0.3">
      <c r="A2402">
        <v>10359</v>
      </c>
      <c r="B2402">
        <v>46</v>
      </c>
      <c r="C2402" s="10">
        <v>69.470679902398203</v>
      </c>
      <c r="D2402">
        <v>100</v>
      </c>
      <c r="E2402">
        <v>2</v>
      </c>
      <c r="F2402" t="str" cm="1">
        <f t="array" ref="F2402">_xlfn.IFS(G2402&lt;5000,"Small",AND(G2402&gt;=5000,G2402&lt;=10000),"Medium",G2402&gt;10000,"Large")</f>
        <v>Small</v>
      </c>
      <c r="G2402">
        <v>4896.7</v>
      </c>
      <c r="H2402" s="10">
        <f t="shared" si="74"/>
        <v>1701.0487244896826</v>
      </c>
      <c r="I2402" s="11">
        <f t="shared" si="75"/>
        <v>0.34738675526164209</v>
      </c>
      <c r="J2402" t="s">
        <v>24</v>
      </c>
      <c r="K2402" s="5">
        <v>38336</v>
      </c>
      <c r="L2402">
        <v>4</v>
      </c>
      <c r="M2402">
        <v>12</v>
      </c>
      <c r="N2402">
        <v>2004</v>
      </c>
      <c r="O2402" t="s">
        <v>450</v>
      </c>
      <c r="P2402">
        <v>115</v>
      </c>
      <c r="Q2402" t="s">
        <v>597</v>
      </c>
      <c r="R2402" t="s">
        <v>36</v>
      </c>
      <c r="S2402" t="s">
        <v>713</v>
      </c>
      <c r="T2402" t="s">
        <v>37</v>
      </c>
      <c r="U2402" t="s">
        <v>615</v>
      </c>
      <c r="V2402" t="s">
        <v>38</v>
      </c>
      <c r="W2402" t="s">
        <v>615</v>
      </c>
      <c r="X2402" t="s">
        <v>617</v>
      </c>
      <c r="Y2402" t="s">
        <v>39</v>
      </c>
      <c r="Z2402" t="s">
        <v>40</v>
      </c>
      <c r="AA2402" t="s">
        <v>41</v>
      </c>
      <c r="AB2402" t="s">
        <v>42</v>
      </c>
      <c r="AC2402" t="s">
        <v>49</v>
      </c>
    </row>
    <row r="2403" spans="1:29" x14ac:dyDescent="0.3">
      <c r="A2403">
        <v>10371</v>
      </c>
      <c r="B2403">
        <v>48</v>
      </c>
      <c r="C2403" s="10">
        <v>36.762236131623318</v>
      </c>
      <c r="D2403">
        <v>56.55</v>
      </c>
      <c r="E2403">
        <v>10</v>
      </c>
      <c r="F2403" t="str" cm="1">
        <f t="array" ref="F2403">_xlfn.IFS(G2403&lt;5000,"Small",AND(G2403&gt;=5000,G2403&lt;=10000),"Medium",G2403&gt;10000,"Large")</f>
        <v>Small</v>
      </c>
      <c r="G2403">
        <v>2714.4</v>
      </c>
      <c r="H2403" s="10">
        <f t="shared" si="74"/>
        <v>949.81266568208093</v>
      </c>
      <c r="I2403" s="11">
        <f t="shared" si="75"/>
        <v>0.3499162487776602</v>
      </c>
      <c r="J2403" t="s">
        <v>24</v>
      </c>
      <c r="K2403" s="5">
        <v>38375</v>
      </c>
      <c r="L2403">
        <v>1</v>
      </c>
      <c r="M2403">
        <v>1</v>
      </c>
      <c r="N2403">
        <v>2005</v>
      </c>
      <c r="O2403" t="s">
        <v>450</v>
      </c>
      <c r="P2403">
        <v>115</v>
      </c>
      <c r="Q2403" t="s">
        <v>597</v>
      </c>
      <c r="R2403" t="s">
        <v>246</v>
      </c>
      <c r="S2403" t="s">
        <v>661</v>
      </c>
      <c r="T2403" t="s">
        <v>247</v>
      </c>
      <c r="U2403" t="s">
        <v>615</v>
      </c>
      <c r="V2403" t="s">
        <v>248</v>
      </c>
      <c r="W2403" t="s">
        <v>53</v>
      </c>
      <c r="X2403" t="s">
        <v>634</v>
      </c>
      <c r="Y2403" t="s">
        <v>31</v>
      </c>
      <c r="Z2403" t="s">
        <v>32</v>
      </c>
      <c r="AA2403" t="s">
        <v>249</v>
      </c>
      <c r="AB2403" t="s">
        <v>250</v>
      </c>
      <c r="AC2403" t="s">
        <v>35</v>
      </c>
    </row>
    <row r="2404" spans="1:29" x14ac:dyDescent="0.3">
      <c r="A2404">
        <v>10383</v>
      </c>
      <c r="B2404">
        <v>29</v>
      </c>
      <c r="C2404" s="10">
        <v>82.335035927933149</v>
      </c>
      <c r="D2404">
        <v>100</v>
      </c>
      <c r="E2404">
        <v>13</v>
      </c>
      <c r="F2404" t="str" cm="1">
        <f t="array" ref="F2404">_xlfn.IFS(G2404&lt;5000,"Small",AND(G2404&gt;=5000,G2404&lt;=10000),"Medium",G2404&gt;10000,"Large")</f>
        <v>Small</v>
      </c>
      <c r="G2404">
        <v>3087.05</v>
      </c>
      <c r="H2404" s="10">
        <f t="shared" si="74"/>
        <v>699.33395808993873</v>
      </c>
      <c r="I2404" s="11">
        <f t="shared" si="75"/>
        <v>0.22653794337310335</v>
      </c>
      <c r="J2404" t="s">
        <v>24</v>
      </c>
      <c r="K2404" s="5">
        <v>38405</v>
      </c>
      <c r="L2404">
        <v>1</v>
      </c>
      <c r="M2404">
        <v>2</v>
      </c>
      <c r="N2404">
        <v>2005</v>
      </c>
      <c r="O2404" t="s">
        <v>450</v>
      </c>
      <c r="P2404">
        <v>115</v>
      </c>
      <c r="Q2404" t="s">
        <v>597</v>
      </c>
      <c r="R2404" t="s">
        <v>161</v>
      </c>
      <c r="S2404" t="s">
        <v>723</v>
      </c>
      <c r="T2404" t="s">
        <v>162</v>
      </c>
      <c r="U2404" t="s">
        <v>615</v>
      </c>
      <c r="V2404" t="s">
        <v>163</v>
      </c>
      <c r="W2404" t="s">
        <v>615</v>
      </c>
      <c r="X2404" t="s">
        <v>646</v>
      </c>
      <c r="Y2404" t="s">
        <v>164</v>
      </c>
      <c r="Z2404" t="s">
        <v>40</v>
      </c>
      <c r="AA2404" t="s">
        <v>165</v>
      </c>
      <c r="AB2404" t="s">
        <v>166</v>
      </c>
      <c r="AC2404" t="s">
        <v>49</v>
      </c>
    </row>
    <row r="2405" spans="1:29" x14ac:dyDescent="0.3">
      <c r="A2405">
        <v>10395</v>
      </c>
      <c r="B2405">
        <v>46</v>
      </c>
      <c r="C2405" s="10">
        <v>71.084993815431929</v>
      </c>
      <c r="D2405">
        <v>100</v>
      </c>
      <c r="E2405">
        <v>4</v>
      </c>
      <c r="F2405" t="str" cm="1">
        <f t="array" ref="F2405">_xlfn.IFS(G2405&lt;5000,"Small",AND(G2405&gt;=5000,G2405&lt;=10000),"Medium",G2405&gt;10000,"Large")</f>
        <v>Medium</v>
      </c>
      <c r="G2405">
        <v>5692.96</v>
      </c>
      <c r="H2405" s="10">
        <f t="shared" si="74"/>
        <v>2423.0502844901312</v>
      </c>
      <c r="I2405" s="11">
        <f t="shared" si="75"/>
        <v>0.42562222191797083</v>
      </c>
      <c r="J2405" t="s">
        <v>24</v>
      </c>
      <c r="K2405" s="5">
        <v>38428</v>
      </c>
      <c r="L2405">
        <v>1</v>
      </c>
      <c r="M2405">
        <v>3</v>
      </c>
      <c r="N2405">
        <v>2005</v>
      </c>
      <c r="O2405" t="s">
        <v>450</v>
      </c>
      <c r="P2405">
        <v>115</v>
      </c>
      <c r="Q2405" t="s">
        <v>597</v>
      </c>
      <c r="R2405" t="s">
        <v>43</v>
      </c>
      <c r="S2405" t="s">
        <v>44</v>
      </c>
      <c r="T2405" t="s">
        <v>45</v>
      </c>
      <c r="U2405" t="s">
        <v>615</v>
      </c>
      <c r="V2405" t="s">
        <v>46</v>
      </c>
      <c r="W2405" t="s">
        <v>615</v>
      </c>
      <c r="X2405" t="s">
        <v>618</v>
      </c>
      <c r="Y2405" t="s">
        <v>39</v>
      </c>
      <c r="Z2405" t="s">
        <v>40</v>
      </c>
      <c r="AA2405" t="s">
        <v>47</v>
      </c>
      <c r="AB2405" t="s">
        <v>48</v>
      </c>
      <c r="AC2405" t="s">
        <v>49</v>
      </c>
    </row>
    <row r="2406" spans="1:29" x14ac:dyDescent="0.3">
      <c r="A2406">
        <v>10412</v>
      </c>
      <c r="B2406">
        <v>26</v>
      </c>
      <c r="C2406" s="10">
        <v>62.646452399360754</v>
      </c>
      <c r="D2406">
        <v>100</v>
      </c>
      <c r="E2406">
        <v>3</v>
      </c>
      <c r="F2406" t="str" cm="1">
        <f t="array" ref="F2406">_xlfn.IFS(G2406&lt;5000,"Small",AND(G2406&gt;=5000,G2406&lt;=10000),"Medium",G2406&gt;10000,"Large")</f>
        <v>Small</v>
      </c>
      <c r="G2406">
        <v>3460.86</v>
      </c>
      <c r="H2406" s="10">
        <f t="shared" si="74"/>
        <v>1832.0522376166205</v>
      </c>
      <c r="I2406" s="11">
        <f t="shared" si="75"/>
        <v>0.52936329051640929</v>
      </c>
      <c r="J2406" s="1" t="s">
        <v>24</v>
      </c>
      <c r="K2406" s="5">
        <v>38475</v>
      </c>
      <c r="L2406">
        <v>2</v>
      </c>
      <c r="M2406">
        <v>5</v>
      </c>
      <c r="N2406">
        <v>2005</v>
      </c>
      <c r="O2406" t="s">
        <v>450</v>
      </c>
      <c r="P2406">
        <v>115</v>
      </c>
      <c r="Q2406" t="s">
        <v>597</v>
      </c>
      <c r="R2406" t="s">
        <v>161</v>
      </c>
      <c r="S2406" t="s">
        <v>723</v>
      </c>
      <c r="T2406" t="s">
        <v>162</v>
      </c>
      <c r="U2406" t="s">
        <v>615</v>
      </c>
      <c r="V2406" t="s">
        <v>163</v>
      </c>
      <c r="W2406" t="s">
        <v>615</v>
      </c>
      <c r="X2406" t="s">
        <v>646</v>
      </c>
      <c r="Y2406" t="s">
        <v>164</v>
      </c>
      <c r="Z2406" t="s">
        <v>40</v>
      </c>
      <c r="AA2406" t="s">
        <v>165</v>
      </c>
      <c r="AB2406" t="s">
        <v>166</v>
      </c>
      <c r="AC2406" t="s">
        <v>49</v>
      </c>
    </row>
    <row r="2407" spans="1:29" x14ac:dyDescent="0.3">
      <c r="A2407">
        <v>10425</v>
      </c>
      <c r="B2407">
        <v>18</v>
      </c>
      <c r="C2407" s="10">
        <v>66.476314625628333</v>
      </c>
      <c r="D2407">
        <v>100</v>
      </c>
      <c r="E2407">
        <v>2</v>
      </c>
      <c r="F2407" t="str" cm="1">
        <f t="array" ref="F2407">_xlfn.IFS(G2407&lt;5000,"Small",AND(G2407&gt;=5000,G2407&lt;=10000),"Medium",G2407&gt;10000,"Large")</f>
        <v>Small</v>
      </c>
      <c r="G2407">
        <v>1895.94</v>
      </c>
      <c r="H2407" s="10">
        <f t="shared" si="74"/>
        <v>699.36633673869005</v>
      </c>
      <c r="I2407" s="11">
        <f t="shared" si="75"/>
        <v>0.36887577493944429</v>
      </c>
      <c r="J2407" t="s">
        <v>271</v>
      </c>
      <c r="K2407" s="5">
        <v>38503</v>
      </c>
      <c r="L2407">
        <v>2</v>
      </c>
      <c r="M2407">
        <v>5</v>
      </c>
      <c r="N2407">
        <v>2005</v>
      </c>
      <c r="O2407" t="s">
        <v>450</v>
      </c>
      <c r="P2407">
        <v>115</v>
      </c>
      <c r="Q2407" t="s">
        <v>597</v>
      </c>
      <c r="R2407" t="s">
        <v>107</v>
      </c>
      <c r="S2407" t="s">
        <v>717</v>
      </c>
      <c r="T2407" t="s">
        <v>108</v>
      </c>
      <c r="U2407" t="s">
        <v>615</v>
      </c>
      <c r="V2407" t="s">
        <v>109</v>
      </c>
      <c r="W2407" t="s">
        <v>615</v>
      </c>
      <c r="X2407" t="s">
        <v>635</v>
      </c>
      <c r="Y2407" t="s">
        <v>39</v>
      </c>
      <c r="Z2407" t="s">
        <v>40</v>
      </c>
      <c r="AA2407" t="s">
        <v>110</v>
      </c>
      <c r="AB2407" t="s">
        <v>111</v>
      </c>
      <c r="AC2407" t="s">
        <v>35</v>
      </c>
    </row>
    <row r="2408" spans="1:29" x14ac:dyDescent="0.3">
      <c r="A2408">
        <v>10104</v>
      </c>
      <c r="B2408">
        <v>32</v>
      </c>
      <c r="C2408" s="10">
        <v>47.955025617565731</v>
      </c>
      <c r="D2408">
        <v>53.31</v>
      </c>
      <c r="E2408">
        <v>2</v>
      </c>
      <c r="F2408" t="str" cm="1">
        <f t="array" ref="F2408">_xlfn.IFS(G2408&lt;5000,"Small",AND(G2408&gt;=5000,G2408&lt;=10000),"Medium",G2408&gt;10000,"Large")</f>
        <v>Small</v>
      </c>
      <c r="G2408">
        <v>1705.92</v>
      </c>
      <c r="H2408" s="10">
        <f t="shared" si="74"/>
        <v>171.35918023789668</v>
      </c>
      <c r="I2408" s="11">
        <f t="shared" si="75"/>
        <v>0.10044971642157702</v>
      </c>
      <c r="J2408" t="s">
        <v>24</v>
      </c>
      <c r="K2408" s="5">
        <v>37652</v>
      </c>
      <c r="L2408">
        <v>1</v>
      </c>
      <c r="M2408">
        <v>1</v>
      </c>
      <c r="N2408">
        <v>2003</v>
      </c>
      <c r="O2408" t="s">
        <v>544</v>
      </c>
      <c r="P2408">
        <v>58</v>
      </c>
      <c r="Q2408" t="s">
        <v>598</v>
      </c>
      <c r="R2408" t="s">
        <v>161</v>
      </c>
      <c r="S2408" t="s">
        <v>723</v>
      </c>
      <c r="T2408" t="s">
        <v>162</v>
      </c>
      <c r="U2408" t="s">
        <v>615</v>
      </c>
      <c r="V2408" t="s">
        <v>163</v>
      </c>
      <c r="W2408" t="s">
        <v>615</v>
      </c>
      <c r="X2408" t="s">
        <v>646</v>
      </c>
      <c r="Y2408" t="s">
        <v>164</v>
      </c>
      <c r="Z2408" t="s">
        <v>40</v>
      </c>
      <c r="AA2408" t="s">
        <v>165</v>
      </c>
      <c r="AB2408" t="s">
        <v>166</v>
      </c>
      <c r="AC2408" t="s">
        <v>35</v>
      </c>
    </row>
    <row r="2409" spans="1:29" x14ac:dyDescent="0.3">
      <c r="A2409">
        <v>10117</v>
      </c>
      <c r="B2409">
        <v>21</v>
      </c>
      <c r="C2409" s="10">
        <v>43.907484727917762</v>
      </c>
      <c r="D2409">
        <v>49.21</v>
      </c>
      <c r="E2409">
        <v>11</v>
      </c>
      <c r="F2409" t="str" cm="1">
        <f t="array" ref="F2409">_xlfn.IFS(G2409&lt;5000,"Small",AND(G2409&gt;=5000,G2409&lt;=10000),"Medium",G2409&gt;10000,"Large")</f>
        <v>Small</v>
      </c>
      <c r="G2409">
        <v>1033.4100000000001</v>
      </c>
      <c r="H2409" s="10">
        <f t="shared" si="74"/>
        <v>111.35282071372706</v>
      </c>
      <c r="I2409" s="11">
        <f t="shared" si="75"/>
        <v>0.10775279967653405</v>
      </c>
      <c r="J2409" t="s">
        <v>24</v>
      </c>
      <c r="K2409" s="5">
        <v>37727</v>
      </c>
      <c r="L2409">
        <v>2</v>
      </c>
      <c r="M2409">
        <v>4</v>
      </c>
      <c r="N2409">
        <v>2003</v>
      </c>
      <c r="O2409" t="s">
        <v>544</v>
      </c>
      <c r="P2409">
        <v>58</v>
      </c>
      <c r="Q2409" t="s">
        <v>598</v>
      </c>
      <c r="R2409" t="s">
        <v>179</v>
      </c>
      <c r="S2409" s="2" t="s">
        <v>648</v>
      </c>
      <c r="T2409" t="s">
        <v>180</v>
      </c>
      <c r="U2409" t="s">
        <v>615</v>
      </c>
      <c r="V2409" t="s">
        <v>181</v>
      </c>
      <c r="W2409" t="s">
        <v>615</v>
      </c>
      <c r="X2409" t="s">
        <v>649</v>
      </c>
      <c r="Y2409" t="s">
        <v>181</v>
      </c>
      <c r="Z2409" t="s">
        <v>182</v>
      </c>
      <c r="AA2409" t="s">
        <v>183</v>
      </c>
      <c r="AB2409" t="s">
        <v>184</v>
      </c>
      <c r="AC2409" t="s">
        <v>35</v>
      </c>
    </row>
    <row r="2410" spans="1:29" x14ac:dyDescent="0.3">
      <c r="A2410">
        <v>10127</v>
      </c>
      <c r="B2410">
        <v>46</v>
      </c>
      <c r="C2410" s="10">
        <v>41.553713950569453</v>
      </c>
      <c r="D2410">
        <v>69.12</v>
      </c>
      <c r="E2410">
        <v>4</v>
      </c>
      <c r="F2410" t="str" cm="1">
        <f t="array" ref="F2410">_xlfn.IFS(G2410&lt;5000,"Small",AND(G2410&gt;=5000,G2410&lt;=10000),"Medium",G2410&gt;10000,"Large")</f>
        <v>Small</v>
      </c>
      <c r="G2410">
        <v>3179.52</v>
      </c>
      <c r="H2410" s="10">
        <f t="shared" si="74"/>
        <v>1268.0491582738052</v>
      </c>
      <c r="I2410" s="11">
        <f t="shared" si="75"/>
        <v>0.39881779585402993</v>
      </c>
      <c r="J2410" s="1" t="s">
        <v>24</v>
      </c>
      <c r="K2410" s="5">
        <v>37775</v>
      </c>
      <c r="L2410">
        <v>2</v>
      </c>
      <c r="M2410">
        <v>6</v>
      </c>
      <c r="N2410">
        <v>2003</v>
      </c>
      <c r="O2410" t="s">
        <v>544</v>
      </c>
      <c r="P2410">
        <v>58</v>
      </c>
      <c r="Q2410" t="s">
        <v>598</v>
      </c>
      <c r="R2410" t="s">
        <v>425</v>
      </c>
      <c r="S2410" t="s">
        <v>692</v>
      </c>
      <c r="T2410" t="s">
        <v>426</v>
      </c>
      <c r="U2410" t="s">
        <v>427</v>
      </c>
      <c r="V2410" t="s">
        <v>29</v>
      </c>
      <c r="W2410" t="s">
        <v>30</v>
      </c>
      <c r="X2410" t="s">
        <v>616</v>
      </c>
      <c r="Y2410" t="s">
        <v>31</v>
      </c>
      <c r="Z2410" t="s">
        <v>32</v>
      </c>
      <c r="AA2410" t="s">
        <v>54</v>
      </c>
      <c r="AB2410" t="s">
        <v>428</v>
      </c>
      <c r="AC2410" t="s">
        <v>49</v>
      </c>
    </row>
    <row r="2411" spans="1:29" x14ac:dyDescent="0.3">
      <c r="A2411">
        <v>10142</v>
      </c>
      <c r="B2411">
        <v>42</v>
      </c>
      <c r="C2411" s="10">
        <v>39.092638298073325</v>
      </c>
      <c r="D2411">
        <v>49.79</v>
      </c>
      <c r="E2411">
        <v>14</v>
      </c>
      <c r="F2411" t="str" cm="1">
        <f t="array" ref="F2411">_xlfn.IFS(G2411&lt;5000,"Small",AND(G2411&gt;=5000,G2411&lt;=10000),"Medium",G2411&gt;10000,"Large")</f>
        <v>Small</v>
      </c>
      <c r="G2411">
        <v>2091.1799999999998</v>
      </c>
      <c r="H2411" s="10">
        <f t="shared" si="74"/>
        <v>449.28919148092018</v>
      </c>
      <c r="I2411" s="11">
        <f t="shared" si="75"/>
        <v>0.21484960236848105</v>
      </c>
      <c r="J2411" s="1" t="s">
        <v>24</v>
      </c>
      <c r="K2411" s="5">
        <v>37841</v>
      </c>
      <c r="L2411">
        <v>3</v>
      </c>
      <c r="M2411">
        <v>8</v>
      </c>
      <c r="N2411">
        <v>2003</v>
      </c>
      <c r="O2411" t="s">
        <v>544</v>
      </c>
      <c r="P2411">
        <v>58</v>
      </c>
      <c r="Q2411" t="s">
        <v>598</v>
      </c>
      <c r="R2411" t="s">
        <v>246</v>
      </c>
      <c r="S2411" t="s">
        <v>661</v>
      </c>
      <c r="T2411" t="s">
        <v>247</v>
      </c>
      <c r="U2411" t="s">
        <v>615</v>
      </c>
      <c r="V2411" t="s">
        <v>248</v>
      </c>
      <c r="W2411" t="s">
        <v>53</v>
      </c>
      <c r="X2411" t="s">
        <v>634</v>
      </c>
      <c r="Y2411" t="s">
        <v>31</v>
      </c>
      <c r="Z2411" t="s">
        <v>32</v>
      </c>
      <c r="AA2411" t="s">
        <v>249</v>
      </c>
      <c r="AB2411" t="s">
        <v>250</v>
      </c>
      <c r="AC2411" t="s">
        <v>35</v>
      </c>
    </row>
    <row r="2412" spans="1:29" x14ac:dyDescent="0.3">
      <c r="A2412">
        <v>10153</v>
      </c>
      <c r="B2412">
        <v>31</v>
      </c>
      <c r="C2412" s="10">
        <v>47.034621345449644</v>
      </c>
      <c r="D2412">
        <v>57.41</v>
      </c>
      <c r="E2412">
        <v>13</v>
      </c>
      <c r="F2412" t="str" cm="1">
        <f t="array" ref="F2412">_xlfn.IFS(G2412&lt;5000,"Small",AND(G2412&gt;=5000,G2412&lt;=10000),"Medium",G2412&gt;10000,"Large")</f>
        <v>Small</v>
      </c>
      <c r="G2412">
        <v>1779.71</v>
      </c>
      <c r="H2412" s="10">
        <f t="shared" si="74"/>
        <v>321.63673829106119</v>
      </c>
      <c r="I2412" s="11">
        <f t="shared" si="75"/>
        <v>0.18072424062968753</v>
      </c>
      <c r="J2412" t="s">
        <v>24</v>
      </c>
      <c r="K2412" s="5">
        <v>37892</v>
      </c>
      <c r="L2412">
        <v>3</v>
      </c>
      <c r="M2412">
        <v>9</v>
      </c>
      <c r="N2412">
        <v>2003</v>
      </c>
      <c r="O2412" t="s">
        <v>544</v>
      </c>
      <c r="P2412">
        <v>58</v>
      </c>
      <c r="Q2412" t="s">
        <v>598</v>
      </c>
      <c r="R2412" t="s">
        <v>161</v>
      </c>
      <c r="S2412" t="s">
        <v>723</v>
      </c>
      <c r="T2412" t="s">
        <v>162</v>
      </c>
      <c r="U2412" t="s">
        <v>615</v>
      </c>
      <c r="V2412" t="s">
        <v>163</v>
      </c>
      <c r="W2412" t="s">
        <v>615</v>
      </c>
      <c r="X2412" t="s">
        <v>646</v>
      </c>
      <c r="Y2412" t="s">
        <v>164</v>
      </c>
      <c r="Z2412" t="s">
        <v>40</v>
      </c>
      <c r="AA2412" t="s">
        <v>165</v>
      </c>
      <c r="AB2412" t="s">
        <v>166</v>
      </c>
      <c r="AC2412" t="s">
        <v>35</v>
      </c>
    </row>
    <row r="2413" spans="1:29" x14ac:dyDescent="0.3">
      <c r="A2413">
        <v>10165</v>
      </c>
      <c r="B2413">
        <v>38</v>
      </c>
      <c r="C2413" s="10">
        <v>41.617575827644004</v>
      </c>
      <c r="D2413">
        <v>66.78</v>
      </c>
      <c r="E2413">
        <v>5</v>
      </c>
      <c r="F2413" t="str" cm="1">
        <f t="array" ref="F2413">_xlfn.IFS(G2413&lt;5000,"Small",AND(G2413&gt;=5000,G2413&lt;=10000),"Medium",G2413&gt;10000,"Large")</f>
        <v>Small</v>
      </c>
      <c r="G2413">
        <v>2537.64</v>
      </c>
      <c r="H2413" s="10">
        <f t="shared" si="74"/>
        <v>956.1721185495278</v>
      </c>
      <c r="I2413" s="11">
        <f t="shared" si="75"/>
        <v>0.37679580970883492</v>
      </c>
      <c r="J2413" t="s">
        <v>24</v>
      </c>
      <c r="K2413" s="5">
        <v>37916</v>
      </c>
      <c r="L2413">
        <v>4</v>
      </c>
      <c r="M2413">
        <v>10</v>
      </c>
      <c r="N2413">
        <v>2003</v>
      </c>
      <c r="O2413" t="s">
        <v>544</v>
      </c>
      <c r="P2413">
        <v>58</v>
      </c>
      <c r="Q2413" t="s">
        <v>598</v>
      </c>
      <c r="R2413" t="s">
        <v>179</v>
      </c>
      <c r="S2413" s="2" t="s">
        <v>648</v>
      </c>
      <c r="T2413" t="s">
        <v>180</v>
      </c>
      <c r="U2413" t="s">
        <v>615</v>
      </c>
      <c r="V2413" t="s">
        <v>181</v>
      </c>
      <c r="W2413" t="s">
        <v>615</v>
      </c>
      <c r="X2413" t="s">
        <v>649</v>
      </c>
      <c r="Y2413" t="s">
        <v>181</v>
      </c>
      <c r="Z2413" t="s">
        <v>182</v>
      </c>
      <c r="AA2413" t="s">
        <v>183</v>
      </c>
      <c r="AB2413" t="s">
        <v>184</v>
      </c>
      <c r="AC2413" t="s">
        <v>35</v>
      </c>
    </row>
    <row r="2414" spans="1:29" x14ac:dyDescent="0.3">
      <c r="A2414">
        <v>10176</v>
      </c>
      <c r="B2414">
        <v>38</v>
      </c>
      <c r="C2414" s="10">
        <v>40.577921861329564</v>
      </c>
      <c r="D2414">
        <v>64.44</v>
      </c>
      <c r="E2414">
        <v>4</v>
      </c>
      <c r="F2414" t="str" cm="1">
        <f t="array" ref="F2414">_xlfn.IFS(G2414&lt;5000,"Small",AND(G2414&gt;=5000,G2414&lt;=10000),"Medium",G2414&gt;10000,"Large")</f>
        <v>Small</v>
      </c>
      <c r="G2414">
        <v>2448.7199999999998</v>
      </c>
      <c r="H2414" s="10">
        <f t="shared" si="74"/>
        <v>906.75896926947644</v>
      </c>
      <c r="I2414" s="11">
        <f t="shared" si="75"/>
        <v>0.37029916416310421</v>
      </c>
      <c r="J2414" s="1" t="s">
        <v>24</v>
      </c>
      <c r="K2414" s="5">
        <v>37931</v>
      </c>
      <c r="L2414">
        <v>4</v>
      </c>
      <c r="M2414">
        <v>11</v>
      </c>
      <c r="N2414">
        <v>2003</v>
      </c>
      <c r="O2414" t="s">
        <v>544</v>
      </c>
      <c r="P2414">
        <v>58</v>
      </c>
      <c r="Q2414" t="s">
        <v>598</v>
      </c>
      <c r="R2414" t="s">
        <v>403</v>
      </c>
      <c r="S2414" t="s">
        <v>756</v>
      </c>
      <c r="T2414" t="s">
        <v>404</v>
      </c>
      <c r="U2414" t="s">
        <v>615</v>
      </c>
      <c r="V2414" t="s">
        <v>405</v>
      </c>
      <c r="W2414" t="s">
        <v>615</v>
      </c>
      <c r="X2414" t="s">
        <v>689</v>
      </c>
      <c r="Y2414" t="s">
        <v>235</v>
      </c>
      <c r="Z2414" t="s">
        <v>40</v>
      </c>
      <c r="AA2414" t="s">
        <v>406</v>
      </c>
      <c r="AB2414" t="s">
        <v>407</v>
      </c>
      <c r="AC2414" t="s">
        <v>35</v>
      </c>
    </row>
    <row r="2415" spans="1:29" x14ac:dyDescent="0.3">
      <c r="A2415">
        <v>10185</v>
      </c>
      <c r="B2415">
        <v>20</v>
      </c>
      <c r="C2415" s="10">
        <v>35.805912228552074</v>
      </c>
      <c r="D2415">
        <v>48.62</v>
      </c>
      <c r="E2415">
        <v>15</v>
      </c>
      <c r="F2415" t="str" cm="1">
        <f t="array" ref="F2415">_xlfn.IFS(G2415&lt;5000,"Small",AND(G2415&gt;=5000,G2415&lt;=10000),"Medium",G2415&gt;10000,"Large")</f>
        <v>Small</v>
      </c>
      <c r="G2415">
        <v>972.4</v>
      </c>
      <c r="H2415" s="10">
        <f t="shared" si="74"/>
        <v>256.28175542895849</v>
      </c>
      <c r="I2415" s="11">
        <f t="shared" si="75"/>
        <v>0.26355589821982567</v>
      </c>
      <c r="J2415" t="s">
        <v>24</v>
      </c>
      <c r="K2415" s="5">
        <v>37939</v>
      </c>
      <c r="L2415">
        <v>4</v>
      </c>
      <c r="M2415">
        <v>11</v>
      </c>
      <c r="N2415">
        <v>2003</v>
      </c>
      <c r="O2415" t="s">
        <v>544</v>
      </c>
      <c r="P2415">
        <v>58</v>
      </c>
      <c r="Q2415" t="s">
        <v>598</v>
      </c>
      <c r="R2415" t="s">
        <v>303</v>
      </c>
      <c r="S2415" t="s">
        <v>671</v>
      </c>
      <c r="T2415" t="s">
        <v>304</v>
      </c>
      <c r="U2415" t="s">
        <v>615</v>
      </c>
      <c r="V2415" t="s">
        <v>151</v>
      </c>
      <c r="W2415" t="s">
        <v>115</v>
      </c>
      <c r="X2415" t="s">
        <v>645</v>
      </c>
      <c r="Y2415" t="s">
        <v>31</v>
      </c>
      <c r="Z2415" t="s">
        <v>32</v>
      </c>
      <c r="AA2415" t="s">
        <v>305</v>
      </c>
      <c r="AB2415" t="s">
        <v>306</v>
      </c>
      <c r="AC2415" t="s">
        <v>35</v>
      </c>
    </row>
    <row r="2416" spans="1:29" x14ac:dyDescent="0.3">
      <c r="A2416">
        <v>10196</v>
      </c>
      <c r="B2416">
        <v>46</v>
      </c>
      <c r="C2416" s="10">
        <v>47.547928661297462</v>
      </c>
      <c r="D2416">
        <v>62.09</v>
      </c>
      <c r="E2416">
        <v>7</v>
      </c>
      <c r="F2416" t="str" cm="1">
        <f t="array" ref="F2416">_xlfn.IFS(G2416&lt;5000,"Small",AND(G2416&gt;=5000,G2416&lt;=10000),"Medium",G2416&gt;10000,"Large")</f>
        <v>Small</v>
      </c>
      <c r="G2416">
        <v>2856.14</v>
      </c>
      <c r="H2416" s="10">
        <f t="shared" si="74"/>
        <v>668.93528158031677</v>
      </c>
      <c r="I2416" s="11">
        <f t="shared" si="75"/>
        <v>0.23420955610730454</v>
      </c>
      <c r="J2416" t="s">
        <v>24</v>
      </c>
      <c r="K2416" s="5">
        <v>37951</v>
      </c>
      <c r="L2416">
        <v>4</v>
      </c>
      <c r="M2416">
        <v>11</v>
      </c>
      <c r="N2416">
        <v>2003</v>
      </c>
      <c r="O2416" t="s">
        <v>544</v>
      </c>
      <c r="P2416">
        <v>58</v>
      </c>
      <c r="Q2416" t="s">
        <v>598</v>
      </c>
      <c r="R2416" t="s">
        <v>220</v>
      </c>
      <c r="S2416" t="s">
        <v>657</v>
      </c>
      <c r="T2416" t="s">
        <v>221</v>
      </c>
      <c r="U2416" t="s">
        <v>615</v>
      </c>
      <c r="V2416" t="s">
        <v>222</v>
      </c>
      <c r="W2416" t="s">
        <v>105</v>
      </c>
      <c r="X2416" t="s">
        <v>658</v>
      </c>
      <c r="Y2416" t="s">
        <v>31</v>
      </c>
      <c r="Z2416" t="s">
        <v>32</v>
      </c>
      <c r="AA2416" t="s">
        <v>78</v>
      </c>
      <c r="AB2416" t="s">
        <v>223</v>
      </c>
      <c r="AC2416" t="s">
        <v>35</v>
      </c>
    </row>
    <row r="2417" spans="1:29" x14ac:dyDescent="0.3">
      <c r="A2417">
        <v>10208</v>
      </c>
      <c r="B2417">
        <v>30</v>
      </c>
      <c r="C2417" s="10">
        <v>46.325133695424924</v>
      </c>
      <c r="D2417">
        <v>65.61</v>
      </c>
      <c r="E2417">
        <v>15</v>
      </c>
      <c r="F2417" t="str" cm="1">
        <f t="array" ref="F2417">_xlfn.IFS(G2417&lt;5000,"Small",AND(G2417&gt;=5000,G2417&lt;=10000),"Medium",G2417&gt;10000,"Large")</f>
        <v>Small</v>
      </c>
      <c r="G2417">
        <v>1968.3</v>
      </c>
      <c r="H2417" s="10">
        <f t="shared" si="74"/>
        <v>578.54598913725226</v>
      </c>
      <c r="I2417" s="11">
        <f t="shared" si="75"/>
        <v>0.29393181381763567</v>
      </c>
      <c r="J2417" s="1" t="s">
        <v>24</v>
      </c>
      <c r="K2417" s="5">
        <v>37988</v>
      </c>
      <c r="L2417">
        <v>1</v>
      </c>
      <c r="M2417">
        <v>1</v>
      </c>
      <c r="N2417">
        <v>2004</v>
      </c>
      <c r="O2417" t="s">
        <v>544</v>
      </c>
      <c r="P2417">
        <v>58</v>
      </c>
      <c r="Q2417" t="s">
        <v>598</v>
      </c>
      <c r="R2417" t="s">
        <v>200</v>
      </c>
      <c r="S2417" t="s">
        <v>728</v>
      </c>
      <c r="T2417" t="s">
        <v>201</v>
      </c>
      <c r="U2417" t="s">
        <v>615</v>
      </c>
      <c r="V2417" t="s">
        <v>202</v>
      </c>
      <c r="W2417" t="s">
        <v>615</v>
      </c>
      <c r="X2417" t="s">
        <v>654</v>
      </c>
      <c r="Y2417" t="s">
        <v>39</v>
      </c>
      <c r="Z2417" t="s">
        <v>40</v>
      </c>
      <c r="AA2417" t="s">
        <v>203</v>
      </c>
      <c r="AB2417" t="s">
        <v>204</v>
      </c>
      <c r="AC2417" t="s">
        <v>35</v>
      </c>
    </row>
    <row r="2418" spans="1:29" x14ac:dyDescent="0.3">
      <c r="A2418">
        <v>10220</v>
      </c>
      <c r="B2418">
        <v>30</v>
      </c>
      <c r="C2418" s="10">
        <v>55.534869310962506</v>
      </c>
      <c r="D2418">
        <v>68.540000000000006</v>
      </c>
      <c r="E2418">
        <v>4</v>
      </c>
      <c r="F2418" t="str" cm="1">
        <f t="array" ref="F2418">_xlfn.IFS(G2418&lt;5000,"Small",AND(G2418&gt;=5000,G2418&lt;=10000),"Medium",G2418&gt;10000,"Large")</f>
        <v>Small</v>
      </c>
      <c r="G2418">
        <v>2056.1999999999998</v>
      </c>
      <c r="H2418" s="10">
        <f t="shared" si="74"/>
        <v>390.15392067112452</v>
      </c>
      <c r="I2418" s="11">
        <f t="shared" si="75"/>
        <v>0.18974512239622826</v>
      </c>
      <c r="J2418" s="1" t="s">
        <v>24</v>
      </c>
      <c r="K2418" s="5">
        <v>38029</v>
      </c>
      <c r="L2418">
        <v>1</v>
      </c>
      <c r="M2418">
        <v>2</v>
      </c>
      <c r="N2418">
        <v>2004</v>
      </c>
      <c r="O2418" t="s">
        <v>544</v>
      </c>
      <c r="P2418">
        <v>58</v>
      </c>
      <c r="Q2418" t="s">
        <v>598</v>
      </c>
      <c r="R2418" t="s">
        <v>429</v>
      </c>
      <c r="S2418" s="2" t="s">
        <v>693</v>
      </c>
      <c r="T2418" t="s">
        <v>430</v>
      </c>
      <c r="U2418" t="s">
        <v>431</v>
      </c>
      <c r="V2418" t="s">
        <v>432</v>
      </c>
      <c r="W2418" t="s">
        <v>615</v>
      </c>
      <c r="X2418" t="s">
        <v>694</v>
      </c>
      <c r="Y2418" t="s">
        <v>433</v>
      </c>
      <c r="Z2418" t="s">
        <v>40</v>
      </c>
      <c r="AA2418" t="s">
        <v>434</v>
      </c>
      <c r="AB2418" t="s">
        <v>435</v>
      </c>
      <c r="AC2418" t="s">
        <v>35</v>
      </c>
    </row>
    <row r="2419" spans="1:29" x14ac:dyDescent="0.3">
      <c r="A2419">
        <v>10230</v>
      </c>
      <c r="B2419">
        <v>43</v>
      </c>
      <c r="C2419" s="10">
        <v>36.037978365882942</v>
      </c>
      <c r="D2419">
        <v>52.14</v>
      </c>
      <c r="E2419">
        <v>2</v>
      </c>
      <c r="F2419" t="str" cm="1">
        <f t="array" ref="F2419">_xlfn.IFS(G2419&lt;5000,"Small",AND(G2419&gt;=5000,G2419&lt;=10000),"Medium",G2419&gt;10000,"Large")</f>
        <v>Small</v>
      </c>
      <c r="G2419">
        <v>2242.02</v>
      </c>
      <c r="H2419" s="10">
        <f t="shared" si="74"/>
        <v>692.38693026703345</v>
      </c>
      <c r="I2419" s="11">
        <f t="shared" si="75"/>
        <v>0.30882281615107515</v>
      </c>
      <c r="J2419" t="s">
        <v>24</v>
      </c>
      <c r="K2419" s="5">
        <v>38061</v>
      </c>
      <c r="L2419">
        <v>1</v>
      </c>
      <c r="M2419">
        <v>3</v>
      </c>
      <c r="N2419">
        <v>2004</v>
      </c>
      <c r="O2419" t="s">
        <v>544</v>
      </c>
      <c r="P2419">
        <v>58</v>
      </c>
      <c r="Q2419" t="s">
        <v>598</v>
      </c>
      <c r="R2419" t="s">
        <v>412</v>
      </c>
      <c r="S2419" t="s">
        <v>413</v>
      </c>
      <c r="T2419" t="s">
        <v>414</v>
      </c>
      <c r="U2419" t="s">
        <v>615</v>
      </c>
      <c r="V2419" t="s">
        <v>415</v>
      </c>
      <c r="W2419" t="s">
        <v>615</v>
      </c>
      <c r="X2419" t="s">
        <v>691</v>
      </c>
      <c r="Y2419" t="s">
        <v>395</v>
      </c>
      <c r="Z2419" t="s">
        <v>40</v>
      </c>
      <c r="AA2419" t="s">
        <v>416</v>
      </c>
      <c r="AB2419" t="s">
        <v>370</v>
      </c>
      <c r="AC2419" t="s">
        <v>35</v>
      </c>
    </row>
    <row r="2420" spans="1:29" x14ac:dyDescent="0.3">
      <c r="A2420">
        <v>10247</v>
      </c>
      <c r="B2420">
        <v>49</v>
      </c>
      <c r="C2420" s="10">
        <v>45.205988598228572</v>
      </c>
      <c r="D2420">
        <v>63.85</v>
      </c>
      <c r="E2420">
        <v>4</v>
      </c>
      <c r="F2420" t="str" cm="1">
        <f t="array" ref="F2420">_xlfn.IFS(G2420&lt;5000,"Small",AND(G2420&gt;=5000,G2420&lt;=10000),"Medium",G2420&gt;10000,"Large")</f>
        <v>Small</v>
      </c>
      <c r="G2420">
        <v>3128.65</v>
      </c>
      <c r="H2420" s="10">
        <f t="shared" si="74"/>
        <v>913.55655868680014</v>
      </c>
      <c r="I2420" s="11">
        <f t="shared" si="75"/>
        <v>0.29199704622977968</v>
      </c>
      <c r="J2420" s="1" t="s">
        <v>24</v>
      </c>
      <c r="K2420" s="5">
        <v>38112</v>
      </c>
      <c r="L2420">
        <v>2</v>
      </c>
      <c r="M2420">
        <v>5</v>
      </c>
      <c r="N2420">
        <v>2004</v>
      </c>
      <c r="O2420" t="s">
        <v>544</v>
      </c>
      <c r="P2420">
        <v>58</v>
      </c>
      <c r="Q2420" t="s">
        <v>598</v>
      </c>
      <c r="R2420" t="s">
        <v>417</v>
      </c>
      <c r="S2420" t="s">
        <v>418</v>
      </c>
      <c r="T2420" t="s">
        <v>419</v>
      </c>
      <c r="U2420" t="s">
        <v>615</v>
      </c>
      <c r="V2420" t="s">
        <v>420</v>
      </c>
      <c r="W2420" t="s">
        <v>615</v>
      </c>
      <c r="X2420" t="s">
        <v>421</v>
      </c>
      <c r="Y2420" t="s">
        <v>121</v>
      </c>
      <c r="Z2420" t="s">
        <v>40</v>
      </c>
      <c r="AA2420" t="s">
        <v>422</v>
      </c>
      <c r="AB2420" t="s">
        <v>423</v>
      </c>
      <c r="AC2420" t="s">
        <v>49</v>
      </c>
    </row>
    <row r="2421" spans="1:29" x14ac:dyDescent="0.3">
      <c r="A2421">
        <v>10272</v>
      </c>
      <c r="B2421">
        <v>43</v>
      </c>
      <c r="C2421" s="10">
        <v>36.150641445927612</v>
      </c>
      <c r="D2421">
        <v>56.82</v>
      </c>
      <c r="E2421">
        <v>4</v>
      </c>
      <c r="F2421" t="str" cm="1">
        <f t="array" ref="F2421">_xlfn.IFS(G2421&lt;5000,"Small",AND(G2421&gt;=5000,G2421&lt;=10000),"Medium",G2421&gt;10000,"Large")</f>
        <v>Small</v>
      </c>
      <c r="G2421">
        <v>2443.2600000000002</v>
      </c>
      <c r="H2421" s="10">
        <f t="shared" si="74"/>
        <v>888.78241782511282</v>
      </c>
      <c r="I2421" s="11">
        <f t="shared" si="75"/>
        <v>0.36376906994143593</v>
      </c>
      <c r="J2421" t="s">
        <v>24</v>
      </c>
      <c r="K2421" s="5">
        <v>38188</v>
      </c>
      <c r="L2421">
        <v>3</v>
      </c>
      <c r="M2421">
        <v>7</v>
      </c>
      <c r="N2421">
        <v>2004</v>
      </c>
      <c r="O2421" t="s">
        <v>544</v>
      </c>
      <c r="P2421">
        <v>58</v>
      </c>
      <c r="Q2421" t="s">
        <v>598</v>
      </c>
      <c r="R2421" t="s">
        <v>129</v>
      </c>
      <c r="S2421" t="s">
        <v>640</v>
      </c>
      <c r="T2421" t="s">
        <v>130</v>
      </c>
      <c r="U2421" t="s">
        <v>615</v>
      </c>
      <c r="V2421" t="s">
        <v>131</v>
      </c>
      <c r="W2421" t="s">
        <v>132</v>
      </c>
      <c r="X2421" t="s">
        <v>641</v>
      </c>
      <c r="Y2421" t="s">
        <v>31</v>
      </c>
      <c r="Z2421" t="s">
        <v>32</v>
      </c>
      <c r="AA2421" t="s">
        <v>33</v>
      </c>
      <c r="AB2421" t="s">
        <v>133</v>
      </c>
      <c r="AC2421" t="s">
        <v>35</v>
      </c>
    </row>
    <row r="2422" spans="1:29" x14ac:dyDescent="0.3">
      <c r="A2422">
        <v>10282</v>
      </c>
      <c r="B2422">
        <v>37</v>
      </c>
      <c r="C2422" s="10">
        <v>56.323689059940662</v>
      </c>
      <c r="D2422">
        <v>66.78</v>
      </c>
      <c r="E2422">
        <v>7</v>
      </c>
      <c r="F2422" t="str" cm="1">
        <f t="array" ref="F2422">_xlfn.IFS(G2422&lt;5000,"Small",AND(G2422&gt;=5000,G2422&lt;=10000),"Medium",G2422&gt;10000,"Large")</f>
        <v>Small</v>
      </c>
      <c r="G2422">
        <v>2470.86</v>
      </c>
      <c r="H2422" s="10">
        <f t="shared" si="74"/>
        <v>386.88350478219581</v>
      </c>
      <c r="I2422" s="11">
        <f t="shared" si="75"/>
        <v>0.15657848068372784</v>
      </c>
      <c r="J2422" t="s">
        <v>24</v>
      </c>
      <c r="K2422" s="5">
        <v>38219</v>
      </c>
      <c r="L2422">
        <v>3</v>
      </c>
      <c r="M2422">
        <v>8</v>
      </c>
      <c r="N2422">
        <v>2004</v>
      </c>
      <c r="O2422" t="s">
        <v>544</v>
      </c>
      <c r="P2422">
        <v>58</v>
      </c>
      <c r="Q2422" t="s">
        <v>598</v>
      </c>
      <c r="R2422" t="s">
        <v>246</v>
      </c>
      <c r="S2422" t="s">
        <v>661</v>
      </c>
      <c r="T2422" t="s">
        <v>247</v>
      </c>
      <c r="U2422" t="s">
        <v>615</v>
      </c>
      <c r="V2422" t="s">
        <v>248</v>
      </c>
      <c r="W2422" t="s">
        <v>53</v>
      </c>
      <c r="X2422" t="s">
        <v>634</v>
      </c>
      <c r="Y2422" t="s">
        <v>31</v>
      </c>
      <c r="Z2422" t="s">
        <v>32</v>
      </c>
      <c r="AA2422" t="s">
        <v>249</v>
      </c>
      <c r="AB2422" t="s">
        <v>250</v>
      </c>
      <c r="AC2422" t="s">
        <v>35</v>
      </c>
    </row>
    <row r="2423" spans="1:29" x14ac:dyDescent="0.3">
      <c r="A2423">
        <v>10292</v>
      </c>
      <c r="B2423">
        <v>35</v>
      </c>
      <c r="C2423" s="10">
        <v>42.938556246447625</v>
      </c>
      <c r="D2423">
        <v>55.07</v>
      </c>
      <c r="E2423">
        <v>1</v>
      </c>
      <c r="F2423" t="str" cm="1">
        <f t="array" ref="F2423">_xlfn.IFS(G2423&lt;5000,"Small",AND(G2423&gt;=5000,G2423&lt;=10000),"Medium",G2423&gt;10000,"Large")</f>
        <v>Small</v>
      </c>
      <c r="G2423">
        <v>1927.45</v>
      </c>
      <c r="H2423" s="10">
        <f t="shared" si="74"/>
        <v>424.60053137433306</v>
      </c>
      <c r="I2423" s="11">
        <f t="shared" si="75"/>
        <v>0.22029133382154301</v>
      </c>
      <c r="J2423" s="1" t="s">
        <v>24</v>
      </c>
      <c r="K2423" s="5">
        <v>38238</v>
      </c>
      <c r="L2423">
        <v>3</v>
      </c>
      <c r="M2423">
        <v>9</v>
      </c>
      <c r="N2423">
        <v>2004</v>
      </c>
      <c r="O2423" t="s">
        <v>544</v>
      </c>
      <c r="P2423">
        <v>58</v>
      </c>
      <c r="Q2423" t="s">
        <v>598</v>
      </c>
      <c r="R2423" t="s">
        <v>27</v>
      </c>
      <c r="S2423" t="s">
        <v>614</v>
      </c>
      <c r="T2423" t="s">
        <v>28</v>
      </c>
      <c r="U2423" t="s">
        <v>615</v>
      </c>
      <c r="V2423" t="s">
        <v>29</v>
      </c>
      <c r="W2423" t="s">
        <v>30</v>
      </c>
      <c r="X2423" t="s">
        <v>616</v>
      </c>
      <c r="Y2423" t="s">
        <v>31</v>
      </c>
      <c r="Z2423" t="s">
        <v>32</v>
      </c>
      <c r="AA2423" t="s">
        <v>33</v>
      </c>
      <c r="AB2423" t="s">
        <v>34</v>
      </c>
      <c r="AC2423" t="s">
        <v>35</v>
      </c>
    </row>
    <row r="2424" spans="1:29" x14ac:dyDescent="0.3">
      <c r="A2424">
        <v>10306</v>
      </c>
      <c r="B2424">
        <v>34</v>
      </c>
      <c r="C2424" s="10">
        <v>39.650666852119812</v>
      </c>
      <c r="D2424">
        <v>60.34</v>
      </c>
      <c r="E2424">
        <v>15</v>
      </c>
      <c r="F2424" t="str" cm="1">
        <f t="array" ref="F2424">_xlfn.IFS(G2424&lt;5000,"Small",AND(G2424&gt;=5000,G2424&lt;=10000),"Medium",G2424&gt;10000,"Large")</f>
        <v>Small</v>
      </c>
      <c r="G2424">
        <v>2051.56</v>
      </c>
      <c r="H2424" s="10">
        <f t="shared" si="74"/>
        <v>703.43732702792636</v>
      </c>
      <c r="I2424" s="11">
        <f t="shared" si="75"/>
        <v>0.34287923678952914</v>
      </c>
      <c r="J2424" t="s">
        <v>24</v>
      </c>
      <c r="K2424" s="5">
        <v>38274</v>
      </c>
      <c r="L2424">
        <v>4</v>
      </c>
      <c r="M2424">
        <v>10</v>
      </c>
      <c r="N2424">
        <v>2004</v>
      </c>
      <c r="O2424" t="s">
        <v>544</v>
      </c>
      <c r="P2424">
        <v>58</v>
      </c>
      <c r="Q2424" t="s">
        <v>598</v>
      </c>
      <c r="R2424" t="s">
        <v>440</v>
      </c>
      <c r="S2424" t="s">
        <v>757</v>
      </c>
      <c r="T2424" t="s">
        <v>441</v>
      </c>
      <c r="U2424" t="s">
        <v>615</v>
      </c>
      <c r="V2424" t="s">
        <v>442</v>
      </c>
      <c r="W2424" t="s">
        <v>615</v>
      </c>
      <c r="X2424" t="s">
        <v>758</v>
      </c>
      <c r="Y2424" t="s">
        <v>157</v>
      </c>
      <c r="Z2424" t="s">
        <v>40</v>
      </c>
      <c r="AA2424" t="s">
        <v>443</v>
      </c>
      <c r="AB2424" t="s">
        <v>87</v>
      </c>
      <c r="AC2424" t="s">
        <v>35</v>
      </c>
    </row>
    <row r="2425" spans="1:29" x14ac:dyDescent="0.3">
      <c r="A2425">
        <v>10314</v>
      </c>
      <c r="B2425">
        <v>38</v>
      </c>
      <c r="C2425" s="10">
        <v>42.520662714799023</v>
      </c>
      <c r="D2425">
        <v>61.51</v>
      </c>
      <c r="E2425">
        <v>7</v>
      </c>
      <c r="F2425" t="str" cm="1">
        <f t="array" ref="F2425">_xlfn.IFS(G2425&lt;5000,"Small",AND(G2425&gt;=5000,G2425&lt;=10000),"Medium",G2425&gt;10000,"Large")</f>
        <v>Small</v>
      </c>
      <c r="G2425">
        <v>2337.38</v>
      </c>
      <c r="H2425" s="10">
        <f t="shared" si="74"/>
        <v>721.59481683763715</v>
      </c>
      <c r="I2425" s="11">
        <f t="shared" si="75"/>
        <v>0.30871951365958344</v>
      </c>
      <c r="J2425" t="s">
        <v>24</v>
      </c>
      <c r="K2425" s="5">
        <v>38282</v>
      </c>
      <c r="L2425">
        <v>4</v>
      </c>
      <c r="M2425">
        <v>10</v>
      </c>
      <c r="N2425">
        <v>2004</v>
      </c>
      <c r="O2425" t="s">
        <v>544</v>
      </c>
      <c r="P2425">
        <v>58</v>
      </c>
      <c r="Q2425" t="s">
        <v>598</v>
      </c>
      <c r="R2425" t="s">
        <v>444</v>
      </c>
      <c r="S2425" t="s">
        <v>445</v>
      </c>
      <c r="T2425" t="s">
        <v>446</v>
      </c>
      <c r="U2425" t="s">
        <v>615</v>
      </c>
      <c r="V2425" t="s">
        <v>447</v>
      </c>
      <c r="W2425" t="s">
        <v>615</v>
      </c>
      <c r="X2425" t="s">
        <v>696</v>
      </c>
      <c r="Y2425" t="s">
        <v>296</v>
      </c>
      <c r="Z2425" t="s">
        <v>40</v>
      </c>
      <c r="AA2425" t="s">
        <v>448</v>
      </c>
      <c r="AB2425" t="s">
        <v>449</v>
      </c>
      <c r="AC2425" t="s">
        <v>35</v>
      </c>
    </row>
    <row r="2426" spans="1:29" x14ac:dyDescent="0.3">
      <c r="A2426">
        <v>10325</v>
      </c>
      <c r="B2426">
        <v>44</v>
      </c>
      <c r="C2426" s="10">
        <v>76.753168953589679</v>
      </c>
      <c r="D2426">
        <v>100</v>
      </c>
      <c r="E2426">
        <v>7</v>
      </c>
      <c r="F2426" t="str" cm="1">
        <f t="array" ref="F2426">_xlfn.IFS(G2426&lt;5000,"Small",AND(G2426&gt;=5000,G2426&lt;=10000),"Medium",G2426&gt;10000,"Large")</f>
        <v>Medium</v>
      </c>
      <c r="G2426">
        <v>5932.96</v>
      </c>
      <c r="H2426" s="10">
        <f t="shared" si="74"/>
        <v>2555.820566042054</v>
      </c>
      <c r="I2426" s="11">
        <f t="shared" si="75"/>
        <v>0.43078338064676891</v>
      </c>
      <c r="J2426" s="1" t="s">
        <v>24</v>
      </c>
      <c r="K2426" s="5">
        <v>38296</v>
      </c>
      <c r="L2426">
        <v>4</v>
      </c>
      <c r="M2426">
        <v>11</v>
      </c>
      <c r="N2426">
        <v>2004</v>
      </c>
      <c r="O2426" t="s">
        <v>544</v>
      </c>
      <c r="P2426">
        <v>58</v>
      </c>
      <c r="Q2426" t="s">
        <v>598</v>
      </c>
      <c r="R2426" t="s">
        <v>124</v>
      </c>
      <c r="S2426" t="s">
        <v>719</v>
      </c>
      <c r="T2426" t="s">
        <v>125</v>
      </c>
      <c r="U2426" t="s">
        <v>615</v>
      </c>
      <c r="V2426" t="s">
        <v>126</v>
      </c>
      <c r="W2426" t="s">
        <v>615</v>
      </c>
      <c r="X2426" t="s">
        <v>639</v>
      </c>
      <c r="Y2426" t="s">
        <v>73</v>
      </c>
      <c r="Z2426" t="s">
        <v>40</v>
      </c>
      <c r="AA2426" t="s">
        <v>127</v>
      </c>
      <c r="AB2426" t="s">
        <v>128</v>
      </c>
      <c r="AC2426" t="s">
        <v>49</v>
      </c>
    </row>
    <row r="2427" spans="1:29" x14ac:dyDescent="0.3">
      <c r="A2427">
        <v>10337</v>
      </c>
      <c r="B2427">
        <v>21</v>
      </c>
      <c r="C2427" s="10">
        <v>83.492630733114737</v>
      </c>
      <c r="D2427">
        <v>100</v>
      </c>
      <c r="E2427">
        <v>6</v>
      </c>
      <c r="F2427" t="str" cm="1">
        <f t="array" ref="F2427">_xlfn.IFS(G2427&lt;5000,"Small",AND(G2427&gt;=5000,G2427&lt;=10000),"Medium",G2427&gt;10000,"Large")</f>
        <v>Small</v>
      </c>
      <c r="G2427">
        <v>2296.77</v>
      </c>
      <c r="H2427" s="10">
        <f t="shared" si="74"/>
        <v>543.42475460459059</v>
      </c>
      <c r="I2427" s="11">
        <f t="shared" si="75"/>
        <v>0.23660390661868214</v>
      </c>
      <c r="J2427" t="s">
        <v>24</v>
      </c>
      <c r="K2427" s="5">
        <v>38312</v>
      </c>
      <c r="L2427">
        <v>4</v>
      </c>
      <c r="M2427">
        <v>11</v>
      </c>
      <c r="N2427">
        <v>2004</v>
      </c>
      <c r="O2427" t="s">
        <v>544</v>
      </c>
      <c r="P2427">
        <v>58</v>
      </c>
      <c r="Q2427" t="s">
        <v>598</v>
      </c>
      <c r="R2427" t="s">
        <v>185</v>
      </c>
      <c r="S2427" t="s">
        <v>650</v>
      </c>
      <c r="T2427" t="s">
        <v>186</v>
      </c>
      <c r="U2427" t="s">
        <v>187</v>
      </c>
      <c r="V2427" t="s">
        <v>29</v>
      </c>
      <c r="W2427" t="s">
        <v>30</v>
      </c>
      <c r="X2427" t="s">
        <v>616</v>
      </c>
      <c r="Y2427" t="s">
        <v>31</v>
      </c>
      <c r="Z2427" t="s">
        <v>32</v>
      </c>
      <c r="AA2427" t="s">
        <v>116</v>
      </c>
      <c r="AB2427" t="s">
        <v>188</v>
      </c>
      <c r="AC2427" t="s">
        <v>35</v>
      </c>
    </row>
    <row r="2428" spans="1:29" x14ac:dyDescent="0.3">
      <c r="A2428">
        <v>10350</v>
      </c>
      <c r="B2428">
        <v>44</v>
      </c>
      <c r="C2428" s="10">
        <v>71.115849456593196</v>
      </c>
      <c r="D2428">
        <v>100</v>
      </c>
      <c r="E2428">
        <v>17</v>
      </c>
      <c r="F2428" t="str" cm="1">
        <f t="array" ref="F2428">_xlfn.IFS(G2428&lt;5000,"Small",AND(G2428&gt;=5000,G2428&lt;=10000),"Medium",G2428&gt;10000,"Large")</f>
        <v>Medium</v>
      </c>
      <c r="G2428">
        <v>6490.88</v>
      </c>
      <c r="H2428" s="10">
        <f t="shared" si="74"/>
        <v>3361.7826239098995</v>
      </c>
      <c r="I2428" s="11">
        <f t="shared" si="75"/>
        <v>0.51792401398730215</v>
      </c>
      <c r="J2428" s="1" t="s">
        <v>24</v>
      </c>
      <c r="K2428" s="5">
        <v>38323</v>
      </c>
      <c r="L2428">
        <v>4</v>
      </c>
      <c r="M2428">
        <v>12</v>
      </c>
      <c r="N2428">
        <v>2004</v>
      </c>
      <c r="O2428" t="s">
        <v>544</v>
      </c>
      <c r="P2428">
        <v>58</v>
      </c>
      <c r="Q2428" t="s">
        <v>598</v>
      </c>
      <c r="R2428" t="s">
        <v>161</v>
      </c>
      <c r="S2428" t="s">
        <v>723</v>
      </c>
      <c r="T2428" t="s">
        <v>162</v>
      </c>
      <c r="U2428" t="s">
        <v>615</v>
      </c>
      <c r="V2428" t="s">
        <v>163</v>
      </c>
      <c r="W2428" t="s">
        <v>615</v>
      </c>
      <c r="X2428" t="s">
        <v>646</v>
      </c>
      <c r="Y2428" t="s">
        <v>164</v>
      </c>
      <c r="Z2428" t="s">
        <v>40</v>
      </c>
      <c r="AA2428" t="s">
        <v>165</v>
      </c>
      <c r="AB2428" t="s">
        <v>166</v>
      </c>
      <c r="AC2428" t="s">
        <v>49</v>
      </c>
    </row>
    <row r="2429" spans="1:29" x14ac:dyDescent="0.3">
      <c r="A2429">
        <v>10359</v>
      </c>
      <c r="B2429">
        <v>25</v>
      </c>
      <c r="C2429" s="10">
        <v>54.431936474477318</v>
      </c>
      <c r="D2429">
        <v>64.930000000000007</v>
      </c>
      <c r="E2429">
        <v>4</v>
      </c>
      <c r="F2429" t="str" cm="1">
        <f t="array" ref="F2429">_xlfn.IFS(G2429&lt;5000,"Small",AND(G2429&gt;=5000,G2429&lt;=10000),"Medium",G2429&gt;10000,"Large")</f>
        <v>Small</v>
      </c>
      <c r="G2429">
        <v>1623.25</v>
      </c>
      <c r="H2429" s="10">
        <f t="shared" si="74"/>
        <v>262.45158813806711</v>
      </c>
      <c r="I2429" s="11">
        <f t="shared" si="75"/>
        <v>0.16168278955063428</v>
      </c>
      <c r="J2429" t="s">
        <v>24</v>
      </c>
      <c r="K2429" s="5">
        <v>38336</v>
      </c>
      <c r="L2429">
        <v>4</v>
      </c>
      <c r="M2429">
        <v>12</v>
      </c>
      <c r="N2429">
        <v>2004</v>
      </c>
      <c r="O2429" t="s">
        <v>544</v>
      </c>
      <c r="P2429">
        <v>58</v>
      </c>
      <c r="Q2429" t="s">
        <v>598</v>
      </c>
      <c r="R2429" t="s">
        <v>36</v>
      </c>
      <c r="S2429" t="s">
        <v>713</v>
      </c>
      <c r="T2429" t="s">
        <v>37</v>
      </c>
      <c r="U2429" t="s">
        <v>615</v>
      </c>
      <c r="V2429" t="s">
        <v>38</v>
      </c>
      <c r="W2429" t="s">
        <v>615</v>
      </c>
      <c r="X2429" t="s">
        <v>617</v>
      </c>
      <c r="Y2429" t="s">
        <v>39</v>
      </c>
      <c r="Z2429" t="s">
        <v>40</v>
      </c>
      <c r="AA2429" t="s">
        <v>41</v>
      </c>
      <c r="AB2429" t="s">
        <v>42</v>
      </c>
      <c r="AC2429" t="s">
        <v>35</v>
      </c>
    </row>
    <row r="2430" spans="1:29" x14ac:dyDescent="0.3">
      <c r="A2430">
        <v>10372</v>
      </c>
      <c r="B2430">
        <v>24</v>
      </c>
      <c r="C2430" s="10">
        <v>37.243026989897189</v>
      </c>
      <c r="D2430">
        <v>58.58</v>
      </c>
      <c r="E2430">
        <v>9</v>
      </c>
      <c r="F2430" t="str" cm="1">
        <f t="array" ref="F2430">_xlfn.IFS(G2430&lt;5000,"Small",AND(G2430&gt;=5000,G2430&lt;=10000),"Medium",G2430&gt;10000,"Large")</f>
        <v>Small</v>
      </c>
      <c r="G2430">
        <v>1405.92</v>
      </c>
      <c r="H2430" s="10">
        <f t="shared" si="74"/>
        <v>512.08735224246755</v>
      </c>
      <c r="I2430" s="11">
        <f t="shared" si="75"/>
        <v>0.36423648019977489</v>
      </c>
      <c r="J2430" t="s">
        <v>24</v>
      </c>
      <c r="K2430" s="5">
        <v>38378</v>
      </c>
      <c r="L2430">
        <v>1</v>
      </c>
      <c r="M2430">
        <v>1</v>
      </c>
      <c r="N2430">
        <v>2005</v>
      </c>
      <c r="O2430" t="s">
        <v>544</v>
      </c>
      <c r="P2430">
        <v>58</v>
      </c>
      <c r="Q2430" t="s">
        <v>598</v>
      </c>
      <c r="R2430" t="s">
        <v>224</v>
      </c>
      <c r="S2430" t="s">
        <v>225</v>
      </c>
      <c r="T2430" t="s">
        <v>226</v>
      </c>
      <c r="U2430" t="s">
        <v>615</v>
      </c>
      <c r="V2430" t="s">
        <v>227</v>
      </c>
      <c r="W2430" t="s">
        <v>228</v>
      </c>
      <c r="X2430" t="s">
        <v>229</v>
      </c>
      <c r="Y2430" t="s">
        <v>182</v>
      </c>
      <c r="Z2430" t="s">
        <v>182</v>
      </c>
      <c r="AA2430" t="s">
        <v>230</v>
      </c>
      <c r="AB2430" t="s">
        <v>231</v>
      </c>
      <c r="AC2430" t="s">
        <v>35</v>
      </c>
    </row>
    <row r="2431" spans="1:29" x14ac:dyDescent="0.3">
      <c r="A2431">
        <v>10383</v>
      </c>
      <c r="B2431">
        <v>38</v>
      </c>
      <c r="C2431" s="10">
        <v>47.731758060767334</v>
      </c>
      <c r="D2431">
        <v>60.06</v>
      </c>
      <c r="E2431">
        <v>10</v>
      </c>
      <c r="F2431" t="str" cm="1">
        <f t="array" ref="F2431">_xlfn.IFS(G2431&lt;5000,"Small",AND(G2431&gt;=5000,G2431&lt;=10000),"Medium",G2431&gt;10000,"Large")</f>
        <v>Small</v>
      </c>
      <c r="G2431">
        <v>2282.2800000000002</v>
      </c>
      <c r="H2431" s="10">
        <f t="shared" si="74"/>
        <v>468.47319369084153</v>
      </c>
      <c r="I2431" s="11">
        <f t="shared" si="75"/>
        <v>0.20526543355365753</v>
      </c>
      <c r="J2431" t="s">
        <v>24</v>
      </c>
      <c r="K2431" s="5">
        <v>38405</v>
      </c>
      <c r="L2431">
        <v>1</v>
      </c>
      <c r="M2431">
        <v>2</v>
      </c>
      <c r="N2431">
        <v>2005</v>
      </c>
      <c r="O2431" t="s">
        <v>544</v>
      </c>
      <c r="P2431">
        <v>58</v>
      </c>
      <c r="Q2431" t="s">
        <v>598</v>
      </c>
      <c r="R2431" t="s">
        <v>161</v>
      </c>
      <c r="S2431" t="s">
        <v>723</v>
      </c>
      <c r="T2431" t="s">
        <v>162</v>
      </c>
      <c r="U2431" t="s">
        <v>615</v>
      </c>
      <c r="V2431" t="s">
        <v>163</v>
      </c>
      <c r="W2431" t="s">
        <v>615</v>
      </c>
      <c r="X2431" t="s">
        <v>646</v>
      </c>
      <c r="Y2431" t="s">
        <v>164</v>
      </c>
      <c r="Z2431" t="s">
        <v>40</v>
      </c>
      <c r="AA2431" t="s">
        <v>165</v>
      </c>
      <c r="AB2431" t="s">
        <v>166</v>
      </c>
      <c r="AC2431" t="s">
        <v>35</v>
      </c>
    </row>
    <row r="2432" spans="1:29" x14ac:dyDescent="0.3">
      <c r="A2432">
        <v>10395</v>
      </c>
      <c r="B2432">
        <v>45</v>
      </c>
      <c r="C2432" s="10">
        <v>83.446289100505624</v>
      </c>
      <c r="D2432">
        <v>100</v>
      </c>
      <c r="E2432">
        <v>3</v>
      </c>
      <c r="F2432" t="str" cm="1">
        <f t="array" ref="F2432">_xlfn.IFS(G2432&lt;5000,"Small",AND(G2432&gt;=5000,G2432&lt;=10000),"Medium",G2432&gt;10000,"Large")</f>
        <v>Medium</v>
      </c>
      <c r="G2432">
        <v>8977.0499999999993</v>
      </c>
      <c r="H2432" s="10">
        <f t="shared" si="74"/>
        <v>5221.9669904772463</v>
      </c>
      <c r="I2432" s="11">
        <f t="shared" si="75"/>
        <v>0.58170189432800823</v>
      </c>
      <c r="J2432" t="s">
        <v>24</v>
      </c>
      <c r="K2432" s="5">
        <v>38428</v>
      </c>
      <c r="L2432">
        <v>1</v>
      </c>
      <c r="M2432">
        <v>3</v>
      </c>
      <c r="N2432">
        <v>2005</v>
      </c>
      <c r="O2432" t="s">
        <v>544</v>
      </c>
      <c r="P2432">
        <v>58</v>
      </c>
      <c r="Q2432" t="s">
        <v>598</v>
      </c>
      <c r="R2432" t="s">
        <v>43</v>
      </c>
      <c r="S2432" t="s">
        <v>44</v>
      </c>
      <c r="T2432" t="s">
        <v>45</v>
      </c>
      <c r="U2432" t="s">
        <v>615</v>
      </c>
      <c r="V2432" t="s">
        <v>46</v>
      </c>
      <c r="W2432" t="s">
        <v>615</v>
      </c>
      <c r="X2432" t="s">
        <v>618</v>
      </c>
      <c r="Y2432" t="s">
        <v>39</v>
      </c>
      <c r="Z2432" t="s">
        <v>40</v>
      </c>
      <c r="AA2432" t="s">
        <v>47</v>
      </c>
      <c r="AB2432" t="s">
        <v>48</v>
      </c>
      <c r="AC2432" t="s">
        <v>140</v>
      </c>
    </row>
    <row r="2433" spans="1:29" x14ac:dyDescent="0.3">
      <c r="A2433">
        <v>10413</v>
      </c>
      <c r="B2433">
        <v>51</v>
      </c>
      <c r="C2433" s="10">
        <v>57.239198137574753</v>
      </c>
      <c r="D2433">
        <v>63.85</v>
      </c>
      <c r="E2433">
        <v>4</v>
      </c>
      <c r="F2433" t="str" cm="1">
        <f t="array" ref="F2433">_xlfn.IFS(G2433&lt;5000,"Small",AND(G2433&gt;=5000,G2433&lt;=10000),"Medium",G2433&gt;10000,"Large")</f>
        <v>Small</v>
      </c>
      <c r="G2433">
        <v>3256.35</v>
      </c>
      <c r="H2433" s="10">
        <f t="shared" si="74"/>
        <v>337.15089498368752</v>
      </c>
      <c r="I2433" s="11">
        <f t="shared" si="75"/>
        <v>0.10353644263782687</v>
      </c>
      <c r="J2433" s="1" t="s">
        <v>24</v>
      </c>
      <c r="K2433" s="5">
        <v>38477</v>
      </c>
      <c r="L2433">
        <v>2</v>
      </c>
      <c r="M2433">
        <v>5</v>
      </c>
      <c r="N2433">
        <v>2005</v>
      </c>
      <c r="O2433" t="s">
        <v>544</v>
      </c>
      <c r="P2433">
        <v>58</v>
      </c>
      <c r="Q2433" t="s">
        <v>598</v>
      </c>
      <c r="R2433" t="s">
        <v>102</v>
      </c>
      <c r="S2433" t="s">
        <v>633</v>
      </c>
      <c r="T2433" t="s">
        <v>103</v>
      </c>
      <c r="U2433" t="s">
        <v>615</v>
      </c>
      <c r="V2433" t="s">
        <v>104</v>
      </c>
      <c r="W2433" t="s">
        <v>105</v>
      </c>
      <c r="X2433" t="s">
        <v>634</v>
      </c>
      <c r="Y2433" t="s">
        <v>31</v>
      </c>
      <c r="Z2433" t="s">
        <v>32</v>
      </c>
      <c r="AA2433" t="s">
        <v>106</v>
      </c>
      <c r="AB2433" t="s">
        <v>55</v>
      </c>
      <c r="AC2433" t="s">
        <v>49</v>
      </c>
    </row>
    <row r="2434" spans="1:29" x14ac:dyDescent="0.3">
      <c r="A2434">
        <v>10108</v>
      </c>
      <c r="B2434">
        <v>34</v>
      </c>
      <c r="C2434" s="10">
        <v>58.393798266944557</v>
      </c>
      <c r="D2434">
        <v>82.99</v>
      </c>
      <c r="E2434">
        <v>14</v>
      </c>
      <c r="F2434" t="str" cm="1">
        <f t="array" ref="F2434">_xlfn.IFS(G2434&lt;5000,"Small",AND(G2434&gt;=5000,G2434&lt;=10000),"Medium",G2434&gt;10000,"Large")</f>
        <v>Small</v>
      </c>
      <c r="G2434">
        <v>2821.66</v>
      </c>
      <c r="H2434" s="10">
        <f t="shared" si="74"/>
        <v>836.27085892388482</v>
      </c>
      <c r="I2434" s="11">
        <f t="shared" si="75"/>
        <v>0.29637548780642775</v>
      </c>
      <c r="J2434" s="1" t="s">
        <v>24</v>
      </c>
      <c r="K2434" s="5">
        <v>37683</v>
      </c>
      <c r="L2434">
        <v>1</v>
      </c>
      <c r="M2434">
        <v>3</v>
      </c>
      <c r="N2434">
        <v>2003</v>
      </c>
      <c r="O2434" t="s">
        <v>25</v>
      </c>
      <c r="P2434">
        <v>81</v>
      </c>
      <c r="Q2434" t="s">
        <v>599</v>
      </c>
      <c r="R2434" t="s">
        <v>380</v>
      </c>
      <c r="S2434" t="s">
        <v>381</v>
      </c>
      <c r="T2434" t="s">
        <v>382</v>
      </c>
      <c r="U2434" t="s">
        <v>615</v>
      </c>
      <c r="V2434" t="s">
        <v>383</v>
      </c>
      <c r="W2434" t="s">
        <v>615</v>
      </c>
      <c r="X2434" t="s">
        <v>752</v>
      </c>
      <c r="Y2434" t="s">
        <v>384</v>
      </c>
      <c r="Z2434" t="s">
        <v>182</v>
      </c>
      <c r="AA2434" t="s">
        <v>385</v>
      </c>
      <c r="AB2434" t="s">
        <v>386</v>
      </c>
      <c r="AC2434" t="s">
        <v>35</v>
      </c>
    </row>
    <row r="2435" spans="1:29" x14ac:dyDescent="0.3">
      <c r="A2435">
        <v>10121</v>
      </c>
      <c r="B2435">
        <v>44</v>
      </c>
      <c r="C2435" s="10">
        <v>57.374434335757115</v>
      </c>
      <c r="D2435">
        <v>74.849999999999994</v>
      </c>
      <c r="E2435">
        <v>1</v>
      </c>
      <c r="F2435" t="str" cm="1">
        <f t="array" ref="F2435">_xlfn.IFS(G2435&lt;5000,"Small",AND(G2435&gt;=5000,G2435&lt;=10000),"Medium",G2435&gt;10000,"Large")</f>
        <v>Small</v>
      </c>
      <c r="G2435">
        <v>3293.4</v>
      </c>
      <c r="H2435" s="10">
        <f t="shared" ref="H2435:H2498" si="76">G2435-(B2435*C2435)</f>
        <v>768.9248892266869</v>
      </c>
      <c r="I2435" s="11">
        <f t="shared" ref="I2435:I2498" si="77">H2435/G2435</f>
        <v>0.23347449117224961</v>
      </c>
      <c r="J2435" s="1" t="s">
        <v>24</v>
      </c>
      <c r="K2435" s="5">
        <v>37748</v>
      </c>
      <c r="L2435">
        <v>2</v>
      </c>
      <c r="M2435">
        <v>5</v>
      </c>
      <c r="N2435">
        <v>2003</v>
      </c>
      <c r="O2435" t="s">
        <v>25</v>
      </c>
      <c r="P2435">
        <v>81</v>
      </c>
      <c r="Q2435" t="s">
        <v>599</v>
      </c>
      <c r="R2435" t="s">
        <v>36</v>
      </c>
      <c r="S2435" t="s">
        <v>713</v>
      </c>
      <c r="T2435" t="s">
        <v>37</v>
      </c>
      <c r="U2435" t="s">
        <v>615</v>
      </c>
      <c r="V2435" t="s">
        <v>38</v>
      </c>
      <c r="W2435" t="s">
        <v>615</v>
      </c>
      <c r="X2435" t="s">
        <v>617</v>
      </c>
      <c r="Y2435" t="s">
        <v>39</v>
      </c>
      <c r="Z2435" t="s">
        <v>40</v>
      </c>
      <c r="AA2435" t="s">
        <v>41</v>
      </c>
      <c r="AB2435" t="s">
        <v>42</v>
      </c>
      <c r="AC2435" t="s">
        <v>49</v>
      </c>
    </row>
    <row r="2436" spans="1:29" x14ac:dyDescent="0.3">
      <c r="A2436">
        <v>10135</v>
      </c>
      <c r="B2436">
        <v>44</v>
      </c>
      <c r="C2436" s="10">
        <v>76.694940597947422</v>
      </c>
      <c r="D2436">
        <v>96</v>
      </c>
      <c r="E2436">
        <v>15</v>
      </c>
      <c r="F2436" t="str" cm="1">
        <f t="array" ref="F2436">_xlfn.IFS(G2436&lt;5000,"Small",AND(G2436&gt;=5000,G2436&lt;=10000),"Medium",G2436&gt;10000,"Large")</f>
        <v>Small</v>
      </c>
      <c r="G2436">
        <v>4224</v>
      </c>
      <c r="H2436" s="10">
        <f t="shared" si="76"/>
        <v>849.42261369031348</v>
      </c>
      <c r="I2436" s="11">
        <f t="shared" si="77"/>
        <v>0.20109436877138104</v>
      </c>
      <c r="J2436" s="1" t="s">
        <v>24</v>
      </c>
      <c r="K2436" s="5">
        <v>37804</v>
      </c>
      <c r="L2436">
        <v>3</v>
      </c>
      <c r="M2436">
        <v>7</v>
      </c>
      <c r="N2436">
        <v>2003</v>
      </c>
      <c r="O2436" t="s">
        <v>25</v>
      </c>
      <c r="P2436">
        <v>81</v>
      </c>
      <c r="Q2436" t="s">
        <v>599</v>
      </c>
      <c r="R2436" t="s">
        <v>246</v>
      </c>
      <c r="S2436" t="s">
        <v>661</v>
      </c>
      <c r="T2436" t="s">
        <v>247</v>
      </c>
      <c r="U2436" t="s">
        <v>615</v>
      </c>
      <c r="V2436" t="s">
        <v>248</v>
      </c>
      <c r="W2436" t="s">
        <v>53</v>
      </c>
      <c r="X2436" t="s">
        <v>634</v>
      </c>
      <c r="Y2436" t="s">
        <v>31</v>
      </c>
      <c r="Z2436" t="s">
        <v>32</v>
      </c>
      <c r="AA2436" t="s">
        <v>249</v>
      </c>
      <c r="AB2436" t="s">
        <v>250</v>
      </c>
      <c r="AC2436" t="s">
        <v>49</v>
      </c>
    </row>
    <row r="2437" spans="1:29" x14ac:dyDescent="0.3">
      <c r="A2437">
        <v>10145</v>
      </c>
      <c r="B2437">
        <v>38</v>
      </c>
      <c r="C2437" s="10">
        <v>70.107974168413193</v>
      </c>
      <c r="D2437">
        <v>81.36</v>
      </c>
      <c r="E2437">
        <v>2</v>
      </c>
      <c r="F2437" t="str" cm="1">
        <f t="array" ref="F2437">_xlfn.IFS(G2437&lt;5000,"Small",AND(G2437&gt;=5000,G2437&lt;=10000),"Medium",G2437&gt;10000,"Large")</f>
        <v>Small</v>
      </c>
      <c r="G2437">
        <v>3091.68</v>
      </c>
      <c r="H2437" s="10">
        <f t="shared" si="76"/>
        <v>427.5769816002985</v>
      </c>
      <c r="I2437" s="11">
        <f t="shared" si="77"/>
        <v>0.13829923588479354</v>
      </c>
      <c r="J2437" t="s">
        <v>24</v>
      </c>
      <c r="K2437" s="5">
        <v>37858</v>
      </c>
      <c r="L2437">
        <v>3</v>
      </c>
      <c r="M2437">
        <v>8</v>
      </c>
      <c r="N2437">
        <v>2003</v>
      </c>
      <c r="O2437" t="s">
        <v>25</v>
      </c>
      <c r="P2437">
        <v>81</v>
      </c>
      <c r="Q2437" t="s">
        <v>599</v>
      </c>
      <c r="R2437" t="s">
        <v>50</v>
      </c>
      <c r="S2437" t="s">
        <v>619</v>
      </c>
      <c r="T2437" t="s">
        <v>51</v>
      </c>
      <c r="U2437" t="s">
        <v>615</v>
      </c>
      <c r="V2437" t="s">
        <v>52</v>
      </c>
      <c r="W2437" t="s">
        <v>53</v>
      </c>
      <c r="X2437" t="s">
        <v>620</v>
      </c>
      <c r="Y2437" t="s">
        <v>31</v>
      </c>
      <c r="Z2437" t="s">
        <v>32</v>
      </c>
      <c r="AA2437" t="s">
        <v>54</v>
      </c>
      <c r="AB2437" t="s">
        <v>55</v>
      </c>
      <c r="AC2437" t="s">
        <v>49</v>
      </c>
    </row>
    <row r="2438" spans="1:29" x14ac:dyDescent="0.3">
      <c r="A2438">
        <v>10159</v>
      </c>
      <c r="B2438">
        <v>31</v>
      </c>
      <c r="C2438" s="10">
        <v>53.335389542774649</v>
      </c>
      <c r="D2438">
        <v>71.599999999999994</v>
      </c>
      <c r="E2438">
        <v>10</v>
      </c>
      <c r="F2438" t="str" cm="1">
        <f t="array" ref="F2438">_xlfn.IFS(G2438&lt;5000,"Small",AND(G2438&gt;=5000,G2438&lt;=10000),"Medium",G2438&gt;10000,"Large")</f>
        <v>Small</v>
      </c>
      <c r="G2438">
        <v>2219.6</v>
      </c>
      <c r="H2438" s="10">
        <f t="shared" si="76"/>
        <v>566.20292417398582</v>
      </c>
      <c r="I2438" s="11">
        <f t="shared" si="77"/>
        <v>0.25509232482158312</v>
      </c>
      <c r="J2438" s="1" t="s">
        <v>24</v>
      </c>
      <c r="K2438" s="5">
        <v>37904</v>
      </c>
      <c r="L2438">
        <v>4</v>
      </c>
      <c r="M2438">
        <v>10</v>
      </c>
      <c r="N2438">
        <v>2003</v>
      </c>
      <c r="O2438" t="s">
        <v>25</v>
      </c>
      <c r="P2438">
        <v>81</v>
      </c>
      <c r="Q2438" t="s">
        <v>599</v>
      </c>
      <c r="R2438" t="s">
        <v>56</v>
      </c>
      <c r="S2438" t="s">
        <v>621</v>
      </c>
      <c r="T2438" t="s">
        <v>57</v>
      </c>
      <c r="U2438" t="s">
        <v>615</v>
      </c>
      <c r="V2438" t="s">
        <v>58</v>
      </c>
      <c r="W2438" t="s">
        <v>53</v>
      </c>
      <c r="X2438" t="s">
        <v>615</v>
      </c>
      <c r="Y2438" t="s">
        <v>31</v>
      </c>
      <c r="Z2438" t="s">
        <v>32</v>
      </c>
      <c r="AA2438" t="s">
        <v>59</v>
      </c>
      <c r="AB2438" t="s">
        <v>55</v>
      </c>
      <c r="AC2438" t="s">
        <v>35</v>
      </c>
    </row>
    <row r="2439" spans="1:29" x14ac:dyDescent="0.3">
      <c r="A2439">
        <v>10169</v>
      </c>
      <c r="B2439">
        <v>48</v>
      </c>
      <c r="C2439" s="10">
        <v>53.685768029112054</v>
      </c>
      <c r="D2439">
        <v>80.55</v>
      </c>
      <c r="E2439">
        <v>10</v>
      </c>
      <c r="F2439" t="str" cm="1">
        <f t="array" ref="F2439">_xlfn.IFS(G2439&lt;5000,"Small",AND(G2439&gt;=5000,G2439&lt;=10000),"Medium",G2439&gt;10000,"Large")</f>
        <v>Small</v>
      </c>
      <c r="G2439">
        <v>3866.4</v>
      </c>
      <c r="H2439" s="10">
        <f t="shared" si="76"/>
        <v>1289.4831346026217</v>
      </c>
      <c r="I2439" s="11">
        <f t="shared" si="77"/>
        <v>0.33351001826055804</v>
      </c>
      <c r="J2439" s="1" t="s">
        <v>24</v>
      </c>
      <c r="K2439" s="5">
        <v>37929</v>
      </c>
      <c r="L2439">
        <v>4</v>
      </c>
      <c r="M2439">
        <v>11</v>
      </c>
      <c r="N2439">
        <v>2003</v>
      </c>
      <c r="O2439" t="s">
        <v>25</v>
      </c>
      <c r="P2439">
        <v>81</v>
      </c>
      <c r="Q2439" t="s">
        <v>599</v>
      </c>
      <c r="R2439" t="s">
        <v>259</v>
      </c>
      <c r="S2439" s="2" t="s">
        <v>665</v>
      </c>
      <c r="T2439" t="s">
        <v>260</v>
      </c>
      <c r="U2439" t="s">
        <v>261</v>
      </c>
      <c r="V2439" t="s">
        <v>262</v>
      </c>
      <c r="W2439" t="s">
        <v>146</v>
      </c>
      <c r="X2439" t="s">
        <v>666</v>
      </c>
      <c r="Y2439" t="s">
        <v>88</v>
      </c>
      <c r="Z2439" t="s">
        <v>89</v>
      </c>
      <c r="AA2439" t="s">
        <v>263</v>
      </c>
      <c r="AB2439" t="s">
        <v>264</v>
      </c>
      <c r="AC2439" t="s">
        <v>49</v>
      </c>
    </row>
    <row r="2440" spans="1:29" x14ac:dyDescent="0.3">
      <c r="A2440">
        <v>10180</v>
      </c>
      <c r="B2440">
        <v>21</v>
      </c>
      <c r="C2440" s="10">
        <v>58.251599836242136</v>
      </c>
      <c r="D2440">
        <v>93.56</v>
      </c>
      <c r="E2440">
        <v>5</v>
      </c>
      <c r="F2440" t="str" cm="1">
        <f t="array" ref="F2440">_xlfn.IFS(G2440&lt;5000,"Small",AND(G2440&gt;=5000,G2440&lt;=10000),"Medium",G2440&gt;10000,"Large")</f>
        <v>Small</v>
      </c>
      <c r="G2440">
        <v>1964.76</v>
      </c>
      <c r="H2440" s="10">
        <f t="shared" si="76"/>
        <v>741.47640343891521</v>
      </c>
      <c r="I2440" s="11">
        <f t="shared" si="77"/>
        <v>0.37738777430267068</v>
      </c>
      <c r="J2440" s="1" t="s">
        <v>24</v>
      </c>
      <c r="K2440" s="5">
        <v>37936</v>
      </c>
      <c r="L2440">
        <v>4</v>
      </c>
      <c r="M2440">
        <v>11</v>
      </c>
      <c r="N2440">
        <v>2003</v>
      </c>
      <c r="O2440" t="s">
        <v>25</v>
      </c>
      <c r="P2440">
        <v>81</v>
      </c>
      <c r="Q2440" t="s">
        <v>599</v>
      </c>
      <c r="R2440" t="s">
        <v>65</v>
      </c>
      <c r="S2440" t="s">
        <v>714</v>
      </c>
      <c r="T2440" t="s">
        <v>66</v>
      </c>
      <c r="U2440" t="s">
        <v>615</v>
      </c>
      <c r="V2440" t="s">
        <v>67</v>
      </c>
      <c r="W2440" t="s">
        <v>615</v>
      </c>
      <c r="X2440" t="s">
        <v>624</v>
      </c>
      <c r="Y2440" t="s">
        <v>39</v>
      </c>
      <c r="Z2440" t="s">
        <v>40</v>
      </c>
      <c r="AA2440" t="s">
        <v>68</v>
      </c>
      <c r="AB2440" t="s">
        <v>69</v>
      </c>
      <c r="AC2440" t="s">
        <v>35</v>
      </c>
    </row>
    <row r="2441" spans="1:29" x14ac:dyDescent="0.3">
      <c r="A2441">
        <v>10190</v>
      </c>
      <c r="B2441">
        <v>40</v>
      </c>
      <c r="C2441" s="10">
        <v>44.213580279181436</v>
      </c>
      <c r="D2441">
        <v>66.72</v>
      </c>
      <c r="E2441">
        <v>2</v>
      </c>
      <c r="F2441" t="str" cm="1">
        <f t="array" ref="F2441">_xlfn.IFS(G2441&lt;5000,"Small",AND(G2441&gt;=5000,G2441&lt;=10000),"Medium",G2441&gt;10000,"Large")</f>
        <v>Small</v>
      </c>
      <c r="G2441">
        <v>2668.8</v>
      </c>
      <c r="H2441" s="10">
        <f t="shared" si="76"/>
        <v>900.25678883274281</v>
      </c>
      <c r="I2441" s="11">
        <f t="shared" si="77"/>
        <v>0.33732643466454687</v>
      </c>
      <c r="J2441" t="s">
        <v>24</v>
      </c>
      <c r="K2441" s="5">
        <v>37944</v>
      </c>
      <c r="L2441">
        <v>4</v>
      </c>
      <c r="M2441">
        <v>11</v>
      </c>
      <c r="N2441">
        <v>2003</v>
      </c>
      <c r="O2441" t="s">
        <v>25</v>
      </c>
      <c r="P2441">
        <v>81</v>
      </c>
      <c r="Q2441" t="s">
        <v>599</v>
      </c>
      <c r="R2441" t="s">
        <v>161</v>
      </c>
      <c r="S2441" t="s">
        <v>723</v>
      </c>
      <c r="T2441" t="s">
        <v>162</v>
      </c>
      <c r="U2441" t="s">
        <v>615</v>
      </c>
      <c r="V2441" t="s">
        <v>163</v>
      </c>
      <c r="W2441" t="s">
        <v>615</v>
      </c>
      <c r="X2441" t="s">
        <v>646</v>
      </c>
      <c r="Y2441" t="s">
        <v>164</v>
      </c>
      <c r="Z2441" t="s">
        <v>40</v>
      </c>
      <c r="AA2441" t="s">
        <v>165</v>
      </c>
      <c r="AB2441" t="s">
        <v>166</v>
      </c>
      <c r="AC2441" t="s">
        <v>35</v>
      </c>
    </row>
    <row r="2442" spans="1:29" x14ac:dyDescent="0.3">
      <c r="A2442">
        <v>10211</v>
      </c>
      <c r="B2442">
        <v>40</v>
      </c>
      <c r="C2442" s="10">
        <v>66.766767751464869</v>
      </c>
      <c r="D2442">
        <v>80.55</v>
      </c>
      <c r="E2442">
        <v>10</v>
      </c>
      <c r="F2442" t="str" cm="1">
        <f t="array" ref="F2442">_xlfn.IFS(G2442&lt;5000,"Small",AND(G2442&gt;=5000,G2442&lt;=10000),"Medium",G2442&gt;10000,"Large")</f>
        <v>Small</v>
      </c>
      <c r="G2442">
        <v>3222</v>
      </c>
      <c r="H2442" s="10">
        <f t="shared" si="76"/>
        <v>551.32928994140548</v>
      </c>
      <c r="I2442" s="11">
        <f t="shared" si="77"/>
        <v>0.17111399439522207</v>
      </c>
      <c r="J2442" t="s">
        <v>24</v>
      </c>
      <c r="K2442" s="5">
        <v>38001</v>
      </c>
      <c r="L2442">
        <v>1</v>
      </c>
      <c r="M2442">
        <v>1</v>
      </c>
      <c r="N2442">
        <v>2004</v>
      </c>
      <c r="O2442" t="s">
        <v>25</v>
      </c>
      <c r="P2442">
        <v>81</v>
      </c>
      <c r="Q2442" t="s">
        <v>599</v>
      </c>
      <c r="R2442" t="s">
        <v>79</v>
      </c>
      <c r="S2442" t="s">
        <v>716</v>
      </c>
      <c r="T2442" t="s">
        <v>80</v>
      </c>
      <c r="U2442" t="s">
        <v>615</v>
      </c>
      <c r="V2442" t="s">
        <v>46</v>
      </c>
      <c r="W2442" t="s">
        <v>615</v>
      </c>
      <c r="X2442" t="s">
        <v>627</v>
      </c>
      <c r="Y2442" t="s">
        <v>39</v>
      </c>
      <c r="Z2442" t="s">
        <v>40</v>
      </c>
      <c r="AA2442" t="s">
        <v>81</v>
      </c>
      <c r="AB2442" t="s">
        <v>82</v>
      </c>
      <c r="AC2442" t="s">
        <v>49</v>
      </c>
    </row>
    <row r="2443" spans="1:29" x14ac:dyDescent="0.3">
      <c r="A2443">
        <v>10224</v>
      </c>
      <c r="B2443">
        <v>50</v>
      </c>
      <c r="C2443" s="10">
        <v>60.650336395912461</v>
      </c>
      <c r="D2443">
        <v>77.290000000000006</v>
      </c>
      <c r="E2443">
        <v>3</v>
      </c>
      <c r="F2443" t="str" cm="1">
        <f t="array" ref="F2443">_xlfn.IFS(G2443&lt;5000,"Small",AND(G2443&gt;=5000,G2443&lt;=10000),"Medium",G2443&gt;10000,"Large")</f>
        <v>Small</v>
      </c>
      <c r="G2443">
        <v>3864.5</v>
      </c>
      <c r="H2443" s="10">
        <f t="shared" si="76"/>
        <v>831.98318020437682</v>
      </c>
      <c r="I2443" s="11">
        <f t="shared" si="77"/>
        <v>0.21528869975530518</v>
      </c>
      <c r="J2443" t="s">
        <v>24</v>
      </c>
      <c r="K2443" s="5">
        <v>38038</v>
      </c>
      <c r="L2443">
        <v>1</v>
      </c>
      <c r="M2443">
        <v>2</v>
      </c>
      <c r="N2443">
        <v>2004</v>
      </c>
      <c r="O2443" t="s">
        <v>25</v>
      </c>
      <c r="P2443">
        <v>81</v>
      </c>
      <c r="Q2443" t="s">
        <v>599</v>
      </c>
      <c r="R2443" t="s">
        <v>65</v>
      </c>
      <c r="S2443" t="s">
        <v>714</v>
      </c>
      <c r="T2443" t="s">
        <v>66</v>
      </c>
      <c r="U2443" t="s">
        <v>615</v>
      </c>
      <c r="V2443" t="s">
        <v>67</v>
      </c>
      <c r="W2443" t="s">
        <v>615</v>
      </c>
      <c r="X2443" t="s">
        <v>624</v>
      </c>
      <c r="Y2443" t="s">
        <v>39</v>
      </c>
      <c r="Z2443" t="s">
        <v>40</v>
      </c>
      <c r="AA2443" t="s">
        <v>68</v>
      </c>
      <c r="AB2443" t="s">
        <v>69</v>
      </c>
      <c r="AC2443" t="s">
        <v>49</v>
      </c>
    </row>
    <row r="2444" spans="1:29" x14ac:dyDescent="0.3">
      <c r="A2444">
        <v>10237</v>
      </c>
      <c r="B2444">
        <v>20</v>
      </c>
      <c r="C2444" s="10">
        <v>60.887449057546107</v>
      </c>
      <c r="D2444">
        <v>68.34</v>
      </c>
      <c r="E2444">
        <v>3</v>
      </c>
      <c r="F2444" t="str" cm="1">
        <f t="array" ref="F2444">_xlfn.IFS(G2444&lt;5000,"Small",AND(G2444&gt;=5000,G2444&lt;=10000),"Medium",G2444&gt;10000,"Large")</f>
        <v>Small</v>
      </c>
      <c r="G2444">
        <v>1366.8</v>
      </c>
      <c r="H2444" s="10">
        <f t="shared" si="76"/>
        <v>149.05101884907776</v>
      </c>
      <c r="I2444" s="11">
        <f t="shared" si="77"/>
        <v>0.10905108197913212</v>
      </c>
      <c r="J2444" s="1" t="s">
        <v>24</v>
      </c>
      <c r="K2444" s="5">
        <v>38082</v>
      </c>
      <c r="L2444">
        <v>2</v>
      </c>
      <c r="M2444">
        <v>4</v>
      </c>
      <c r="N2444">
        <v>2004</v>
      </c>
      <c r="O2444" t="s">
        <v>25</v>
      </c>
      <c r="P2444">
        <v>81</v>
      </c>
      <c r="Q2444" t="s">
        <v>599</v>
      </c>
      <c r="R2444" t="s">
        <v>92</v>
      </c>
      <c r="S2444" t="s">
        <v>630</v>
      </c>
      <c r="T2444" t="s">
        <v>93</v>
      </c>
      <c r="U2444" t="s">
        <v>94</v>
      </c>
      <c r="V2444" t="s">
        <v>29</v>
      </c>
      <c r="W2444" t="s">
        <v>30</v>
      </c>
      <c r="X2444" t="s">
        <v>616</v>
      </c>
      <c r="Y2444" t="s">
        <v>31</v>
      </c>
      <c r="Z2444" t="s">
        <v>32</v>
      </c>
      <c r="AA2444" t="s">
        <v>95</v>
      </c>
      <c r="AB2444" t="s">
        <v>96</v>
      </c>
      <c r="AC2444" t="s">
        <v>35</v>
      </c>
    </row>
    <row r="2445" spans="1:29" x14ac:dyDescent="0.3">
      <c r="A2445">
        <v>10252</v>
      </c>
      <c r="B2445">
        <v>48</v>
      </c>
      <c r="C2445" s="10">
        <v>63.485090316348725</v>
      </c>
      <c r="D2445">
        <v>72.41</v>
      </c>
      <c r="E2445">
        <v>7</v>
      </c>
      <c r="F2445" t="str" cm="1">
        <f t="array" ref="F2445">_xlfn.IFS(G2445&lt;5000,"Small",AND(G2445&gt;=5000,G2445&lt;=10000),"Medium",G2445&gt;10000,"Large")</f>
        <v>Small</v>
      </c>
      <c r="G2445">
        <v>3475.68</v>
      </c>
      <c r="H2445" s="10">
        <f t="shared" si="76"/>
        <v>428.39566481526117</v>
      </c>
      <c r="I2445" s="11">
        <f t="shared" si="77"/>
        <v>0.1232552089994652</v>
      </c>
      <c r="J2445" t="s">
        <v>24</v>
      </c>
      <c r="K2445" s="5">
        <v>38133</v>
      </c>
      <c r="L2445">
        <v>2</v>
      </c>
      <c r="M2445">
        <v>5</v>
      </c>
      <c r="N2445">
        <v>2004</v>
      </c>
      <c r="O2445" t="s">
        <v>25</v>
      </c>
      <c r="P2445">
        <v>81</v>
      </c>
      <c r="Q2445" t="s">
        <v>599</v>
      </c>
      <c r="R2445" t="s">
        <v>79</v>
      </c>
      <c r="S2445" t="s">
        <v>716</v>
      </c>
      <c r="T2445" t="s">
        <v>80</v>
      </c>
      <c r="U2445" t="s">
        <v>615</v>
      </c>
      <c r="V2445" t="s">
        <v>46</v>
      </c>
      <c r="W2445" t="s">
        <v>615</v>
      </c>
      <c r="X2445" t="s">
        <v>627</v>
      </c>
      <c r="Y2445" t="s">
        <v>39</v>
      </c>
      <c r="Z2445" t="s">
        <v>40</v>
      </c>
      <c r="AA2445" t="s">
        <v>81</v>
      </c>
      <c r="AB2445" t="s">
        <v>82</v>
      </c>
      <c r="AC2445" t="s">
        <v>49</v>
      </c>
    </row>
    <row r="2446" spans="1:29" x14ac:dyDescent="0.3">
      <c r="A2446">
        <v>10264</v>
      </c>
      <c r="B2446">
        <v>47</v>
      </c>
      <c r="C2446" s="10">
        <v>71.524728057215981</v>
      </c>
      <c r="D2446">
        <v>89.5</v>
      </c>
      <c r="E2446">
        <v>5</v>
      </c>
      <c r="F2446" t="str" cm="1">
        <f t="array" ref="F2446">_xlfn.IFS(G2446&lt;5000,"Small",AND(G2446&gt;=5000,G2446&lt;=10000),"Medium",G2446&gt;10000,"Large")</f>
        <v>Small</v>
      </c>
      <c r="G2446">
        <v>4206.5</v>
      </c>
      <c r="H2446" s="10">
        <f t="shared" si="76"/>
        <v>844.8377813108491</v>
      </c>
      <c r="I2446" s="11">
        <f t="shared" si="77"/>
        <v>0.20084102729367623</v>
      </c>
      <c r="J2446" t="s">
        <v>24</v>
      </c>
      <c r="K2446" s="5">
        <v>38168</v>
      </c>
      <c r="L2446">
        <v>2</v>
      </c>
      <c r="M2446">
        <v>6</v>
      </c>
      <c r="N2446">
        <v>2004</v>
      </c>
      <c r="O2446" t="s">
        <v>25</v>
      </c>
      <c r="P2446">
        <v>81</v>
      </c>
      <c r="Q2446" t="s">
        <v>599</v>
      </c>
      <c r="R2446" t="s">
        <v>340</v>
      </c>
      <c r="S2446" t="s">
        <v>677</v>
      </c>
      <c r="T2446" t="s">
        <v>341</v>
      </c>
      <c r="U2446" t="s">
        <v>615</v>
      </c>
      <c r="V2446" t="s">
        <v>342</v>
      </c>
      <c r="W2446" t="s">
        <v>115</v>
      </c>
      <c r="X2446" t="s">
        <v>678</v>
      </c>
      <c r="Y2446" t="s">
        <v>31</v>
      </c>
      <c r="Z2446" t="s">
        <v>32</v>
      </c>
      <c r="AA2446" t="s">
        <v>343</v>
      </c>
      <c r="AB2446" t="s">
        <v>64</v>
      </c>
      <c r="AC2446" t="s">
        <v>49</v>
      </c>
    </row>
    <row r="2447" spans="1:29" x14ac:dyDescent="0.3">
      <c r="A2447">
        <v>10276</v>
      </c>
      <c r="B2447">
        <v>21</v>
      </c>
      <c r="C2447" s="10">
        <v>63.664513825837837</v>
      </c>
      <c r="D2447">
        <v>70.78</v>
      </c>
      <c r="E2447">
        <v>11</v>
      </c>
      <c r="F2447" t="str" cm="1">
        <f t="array" ref="F2447">_xlfn.IFS(G2447&lt;5000,"Small",AND(G2447&gt;=5000,G2447&lt;=10000),"Medium",G2447&gt;10000,"Large")</f>
        <v>Small</v>
      </c>
      <c r="G2447">
        <v>1486.38</v>
      </c>
      <c r="H2447" s="10">
        <f t="shared" si="76"/>
        <v>149.4252096574055</v>
      </c>
      <c r="I2447" s="11">
        <f t="shared" si="77"/>
        <v>0.10052961534560845</v>
      </c>
      <c r="J2447" s="1" t="s">
        <v>24</v>
      </c>
      <c r="K2447" s="5">
        <v>38201</v>
      </c>
      <c r="L2447">
        <v>3</v>
      </c>
      <c r="M2447">
        <v>8</v>
      </c>
      <c r="N2447">
        <v>2004</v>
      </c>
      <c r="O2447" t="s">
        <v>25</v>
      </c>
      <c r="P2447">
        <v>81</v>
      </c>
      <c r="Q2447" t="s">
        <v>599</v>
      </c>
      <c r="R2447" t="s">
        <v>408</v>
      </c>
      <c r="S2447" t="s">
        <v>690</v>
      </c>
      <c r="T2447" t="s">
        <v>409</v>
      </c>
      <c r="U2447" t="s">
        <v>615</v>
      </c>
      <c r="V2447" t="s">
        <v>257</v>
      </c>
      <c r="W2447" t="s">
        <v>115</v>
      </c>
      <c r="X2447" t="s">
        <v>664</v>
      </c>
      <c r="Y2447" t="s">
        <v>31</v>
      </c>
      <c r="Z2447" t="s">
        <v>32</v>
      </c>
      <c r="AA2447" t="s">
        <v>410</v>
      </c>
      <c r="AB2447" t="s">
        <v>411</v>
      </c>
      <c r="AC2447" t="s">
        <v>35</v>
      </c>
    </row>
    <row r="2448" spans="1:29" x14ac:dyDescent="0.3">
      <c r="A2448">
        <v>10285</v>
      </c>
      <c r="B2448">
        <v>39</v>
      </c>
      <c r="C2448" s="10">
        <v>59.628010800919604</v>
      </c>
      <c r="D2448">
        <v>78.92</v>
      </c>
      <c r="E2448">
        <v>2</v>
      </c>
      <c r="F2448" t="str" cm="1">
        <f t="array" ref="F2448">_xlfn.IFS(G2448&lt;5000,"Small",AND(G2448&gt;=5000,G2448&lt;=10000),"Medium",G2448&gt;10000,"Large")</f>
        <v>Small</v>
      </c>
      <c r="G2448">
        <v>3077.88</v>
      </c>
      <c r="H2448" s="10">
        <f t="shared" si="76"/>
        <v>752.38757876413547</v>
      </c>
      <c r="I2448" s="11">
        <f t="shared" si="77"/>
        <v>0.24444993916726299</v>
      </c>
      <c r="J2448" t="s">
        <v>24</v>
      </c>
      <c r="K2448" s="5">
        <v>38226</v>
      </c>
      <c r="L2448">
        <v>3</v>
      </c>
      <c r="M2448">
        <v>8</v>
      </c>
      <c r="N2448">
        <v>2004</v>
      </c>
      <c r="O2448" t="s">
        <v>25</v>
      </c>
      <c r="P2448">
        <v>81</v>
      </c>
      <c r="Q2448" t="s">
        <v>599</v>
      </c>
      <c r="R2448" t="s">
        <v>112</v>
      </c>
      <c r="S2448" t="s">
        <v>636</v>
      </c>
      <c r="T2448" t="s">
        <v>113</v>
      </c>
      <c r="U2448" t="s">
        <v>615</v>
      </c>
      <c r="V2448" t="s">
        <v>114</v>
      </c>
      <c r="W2448" t="s">
        <v>115</v>
      </c>
      <c r="X2448" t="s">
        <v>637</v>
      </c>
      <c r="Y2448" t="s">
        <v>31</v>
      </c>
      <c r="Z2448" t="s">
        <v>32</v>
      </c>
      <c r="AA2448" t="s">
        <v>116</v>
      </c>
      <c r="AB2448" t="s">
        <v>117</v>
      </c>
      <c r="AC2448" t="s">
        <v>49</v>
      </c>
    </row>
    <row r="2449" spans="1:29" x14ac:dyDescent="0.3">
      <c r="A2449">
        <v>10299</v>
      </c>
      <c r="B2449">
        <v>44</v>
      </c>
      <c r="C2449" s="10">
        <v>67.450439384057304</v>
      </c>
      <c r="D2449">
        <v>80.55</v>
      </c>
      <c r="E2449">
        <v>5</v>
      </c>
      <c r="F2449" t="str" cm="1">
        <f t="array" ref="F2449">_xlfn.IFS(G2449&lt;5000,"Small",AND(G2449&gt;=5000,G2449&lt;=10000),"Medium",G2449&gt;10000,"Large")</f>
        <v>Small</v>
      </c>
      <c r="G2449">
        <v>3544.2</v>
      </c>
      <c r="H2449" s="10">
        <f t="shared" si="76"/>
        <v>576.38066710147859</v>
      </c>
      <c r="I2449" s="11">
        <f t="shared" si="77"/>
        <v>0.16262645084969207</v>
      </c>
      <c r="J2449" t="s">
        <v>24</v>
      </c>
      <c r="K2449" s="5">
        <v>38260</v>
      </c>
      <c r="L2449">
        <v>3</v>
      </c>
      <c r="M2449">
        <v>9</v>
      </c>
      <c r="N2449">
        <v>2004</v>
      </c>
      <c r="O2449" t="s">
        <v>25</v>
      </c>
      <c r="P2449">
        <v>81</v>
      </c>
      <c r="Q2449" t="s">
        <v>599</v>
      </c>
      <c r="R2449" t="s">
        <v>118</v>
      </c>
      <c r="S2449" t="s">
        <v>718</v>
      </c>
      <c r="T2449" t="s">
        <v>119</v>
      </c>
      <c r="U2449" t="s">
        <v>615</v>
      </c>
      <c r="V2449" t="s">
        <v>120</v>
      </c>
      <c r="W2449" t="s">
        <v>615</v>
      </c>
      <c r="X2449" t="s">
        <v>638</v>
      </c>
      <c r="Y2449" t="s">
        <v>121</v>
      </c>
      <c r="Z2449" t="s">
        <v>40</v>
      </c>
      <c r="AA2449" t="s">
        <v>122</v>
      </c>
      <c r="AB2449" t="s">
        <v>123</v>
      </c>
      <c r="AC2449" t="s">
        <v>49</v>
      </c>
    </row>
    <row r="2450" spans="1:29" x14ac:dyDescent="0.3">
      <c r="A2450">
        <v>10309</v>
      </c>
      <c r="B2450">
        <v>28</v>
      </c>
      <c r="C2450" s="10">
        <v>79.319181398901478</v>
      </c>
      <c r="D2450">
        <v>88.68</v>
      </c>
      <c r="E2450">
        <v>1</v>
      </c>
      <c r="F2450" t="str" cm="1">
        <f t="array" ref="F2450">_xlfn.IFS(G2450&lt;5000,"Small",AND(G2450&gt;=5000,G2450&lt;=10000),"Medium",G2450&gt;10000,"Large")</f>
        <v>Small</v>
      </c>
      <c r="G2450">
        <v>2483.04</v>
      </c>
      <c r="H2450" s="10">
        <f t="shared" si="76"/>
        <v>262.10292083075865</v>
      </c>
      <c r="I2450" s="11">
        <f t="shared" si="77"/>
        <v>0.10555726884414213</v>
      </c>
      <c r="J2450" t="s">
        <v>24</v>
      </c>
      <c r="K2450" s="5">
        <v>38275</v>
      </c>
      <c r="L2450">
        <v>4</v>
      </c>
      <c r="M2450">
        <v>10</v>
      </c>
      <c r="N2450">
        <v>2004</v>
      </c>
      <c r="O2450" t="s">
        <v>25</v>
      </c>
      <c r="P2450">
        <v>81</v>
      </c>
      <c r="Q2450" t="s">
        <v>599</v>
      </c>
      <c r="R2450" t="s">
        <v>124</v>
      </c>
      <c r="S2450" t="s">
        <v>719</v>
      </c>
      <c r="T2450" t="s">
        <v>125</v>
      </c>
      <c r="U2450" t="s">
        <v>615</v>
      </c>
      <c r="V2450" t="s">
        <v>126</v>
      </c>
      <c r="W2450" t="s">
        <v>615</v>
      </c>
      <c r="X2450" t="s">
        <v>639</v>
      </c>
      <c r="Y2450" t="s">
        <v>73</v>
      </c>
      <c r="Z2450" t="s">
        <v>40</v>
      </c>
      <c r="AA2450" t="s">
        <v>127</v>
      </c>
      <c r="AB2450" t="s">
        <v>128</v>
      </c>
      <c r="AC2450" t="s">
        <v>35</v>
      </c>
    </row>
    <row r="2451" spans="1:29" x14ac:dyDescent="0.3">
      <c r="A2451">
        <v>10319</v>
      </c>
      <c r="B2451">
        <v>45</v>
      </c>
      <c r="C2451" s="10">
        <v>63.334616994649011</v>
      </c>
      <c r="D2451">
        <v>77.290000000000006</v>
      </c>
      <c r="E2451">
        <v>6</v>
      </c>
      <c r="F2451" t="str" cm="1">
        <f t="array" ref="F2451">_xlfn.IFS(G2451&lt;5000,"Small",AND(G2451&gt;=5000,G2451&lt;=10000),"Medium",G2451&gt;10000,"Large")</f>
        <v>Small</v>
      </c>
      <c r="G2451">
        <v>3478.05</v>
      </c>
      <c r="H2451" s="10">
        <f t="shared" si="76"/>
        <v>627.9922352407948</v>
      </c>
      <c r="I2451" s="11">
        <f t="shared" si="77"/>
        <v>0.18055871400376497</v>
      </c>
      <c r="J2451" s="1" t="s">
        <v>24</v>
      </c>
      <c r="K2451" s="5">
        <v>38294</v>
      </c>
      <c r="L2451">
        <v>4</v>
      </c>
      <c r="M2451">
        <v>11</v>
      </c>
      <c r="N2451">
        <v>2004</v>
      </c>
      <c r="O2451" t="s">
        <v>25</v>
      </c>
      <c r="P2451">
        <v>81</v>
      </c>
      <c r="Q2451" t="s">
        <v>599</v>
      </c>
      <c r="R2451" t="s">
        <v>453</v>
      </c>
      <c r="S2451" t="s">
        <v>697</v>
      </c>
      <c r="T2451" t="s">
        <v>454</v>
      </c>
      <c r="U2451" t="s">
        <v>455</v>
      </c>
      <c r="V2451" t="s">
        <v>29</v>
      </c>
      <c r="W2451" t="s">
        <v>30</v>
      </c>
      <c r="X2451" t="s">
        <v>616</v>
      </c>
      <c r="Y2451" t="s">
        <v>31</v>
      </c>
      <c r="Z2451" t="s">
        <v>32</v>
      </c>
      <c r="AA2451" t="s">
        <v>456</v>
      </c>
      <c r="AB2451" t="s">
        <v>457</v>
      </c>
      <c r="AC2451" t="s">
        <v>49</v>
      </c>
    </row>
    <row r="2452" spans="1:29" x14ac:dyDescent="0.3">
      <c r="A2452">
        <v>10331</v>
      </c>
      <c r="B2452">
        <v>20</v>
      </c>
      <c r="C2452" s="10">
        <v>84.402155197963552</v>
      </c>
      <c r="D2452">
        <v>100</v>
      </c>
      <c r="E2452">
        <v>5</v>
      </c>
      <c r="F2452" t="str" cm="1">
        <f t="array" ref="F2452">_xlfn.IFS(G2452&lt;5000,"Small",AND(G2452&gt;=5000,G2452&lt;=10000),"Medium",G2452&gt;10000,"Large")</f>
        <v>Small</v>
      </c>
      <c r="G2452">
        <v>3657.8</v>
      </c>
      <c r="H2452" s="10">
        <f t="shared" si="76"/>
        <v>1969.7568960407291</v>
      </c>
      <c r="I2452" s="11">
        <f t="shared" si="77"/>
        <v>0.53850863799024795</v>
      </c>
      <c r="J2452" t="s">
        <v>24</v>
      </c>
      <c r="K2452" s="5">
        <v>38308</v>
      </c>
      <c r="L2452">
        <v>4</v>
      </c>
      <c r="M2452">
        <v>11</v>
      </c>
      <c r="N2452">
        <v>2004</v>
      </c>
      <c r="O2452" t="s">
        <v>25</v>
      </c>
      <c r="P2452">
        <v>81</v>
      </c>
      <c r="Q2452" t="s">
        <v>599</v>
      </c>
      <c r="R2452" t="s">
        <v>280</v>
      </c>
      <c r="S2452" t="s">
        <v>667</v>
      </c>
      <c r="T2452" t="s">
        <v>281</v>
      </c>
      <c r="U2452" t="s">
        <v>615</v>
      </c>
      <c r="V2452" t="s">
        <v>197</v>
      </c>
      <c r="W2452" t="s">
        <v>132</v>
      </c>
      <c r="X2452" t="s">
        <v>653</v>
      </c>
      <c r="Y2452" t="s">
        <v>31</v>
      </c>
      <c r="Z2452" t="s">
        <v>32</v>
      </c>
      <c r="AA2452" t="s">
        <v>116</v>
      </c>
      <c r="AB2452" t="s">
        <v>282</v>
      </c>
      <c r="AC2452" t="s">
        <v>49</v>
      </c>
    </row>
    <row r="2453" spans="1:29" x14ac:dyDescent="0.3">
      <c r="A2453">
        <v>10341</v>
      </c>
      <c r="B2453">
        <v>38</v>
      </c>
      <c r="C2453" s="10">
        <v>78.378074460884676</v>
      </c>
      <c r="D2453">
        <v>100</v>
      </c>
      <c r="E2453">
        <v>3</v>
      </c>
      <c r="F2453" t="str" cm="1">
        <f t="array" ref="F2453">_xlfn.IFS(G2453&lt;5000,"Small",AND(G2453&gt;=5000,G2453&lt;=10000),"Medium",G2453&gt;10000,"Large")</f>
        <v>Small</v>
      </c>
      <c r="G2453">
        <v>4682.3599999999997</v>
      </c>
      <c r="H2453" s="10">
        <f t="shared" si="76"/>
        <v>1703.993170486382</v>
      </c>
      <c r="I2453" s="11">
        <f t="shared" si="77"/>
        <v>0.363917590806</v>
      </c>
      <c r="J2453" t="s">
        <v>24</v>
      </c>
      <c r="K2453" s="5">
        <v>38315</v>
      </c>
      <c r="L2453">
        <v>4</v>
      </c>
      <c r="M2453">
        <v>11</v>
      </c>
      <c r="N2453">
        <v>2004</v>
      </c>
      <c r="O2453" t="s">
        <v>25</v>
      </c>
      <c r="P2453">
        <v>81</v>
      </c>
      <c r="Q2453" t="s">
        <v>599</v>
      </c>
      <c r="R2453" t="s">
        <v>134</v>
      </c>
      <c r="S2453" t="s">
        <v>720</v>
      </c>
      <c r="T2453" t="s">
        <v>135</v>
      </c>
      <c r="U2453" t="s">
        <v>615</v>
      </c>
      <c r="V2453" t="s">
        <v>136</v>
      </c>
      <c r="W2453" t="s">
        <v>615</v>
      </c>
      <c r="X2453" t="s">
        <v>642</v>
      </c>
      <c r="Y2453" t="s">
        <v>137</v>
      </c>
      <c r="Z2453" t="s">
        <v>40</v>
      </c>
      <c r="AA2453" t="s">
        <v>138</v>
      </c>
      <c r="AB2453" t="s">
        <v>139</v>
      </c>
      <c r="AC2453" t="s">
        <v>49</v>
      </c>
    </row>
    <row r="2454" spans="1:29" x14ac:dyDescent="0.3">
      <c r="A2454">
        <v>10356</v>
      </c>
      <c r="B2454">
        <v>26</v>
      </c>
      <c r="C2454" s="10">
        <v>67.315469547015567</v>
      </c>
      <c r="D2454">
        <v>100</v>
      </c>
      <c r="E2454">
        <v>4</v>
      </c>
      <c r="F2454" t="str" cm="1">
        <f t="array" ref="F2454">_xlfn.IFS(G2454&lt;5000,"Small",AND(G2454&gt;=5000,G2454&lt;=10000),"Medium",G2454&gt;10000,"Large")</f>
        <v>Small</v>
      </c>
      <c r="G2454">
        <v>3937.7</v>
      </c>
      <c r="H2454" s="10">
        <f t="shared" si="76"/>
        <v>2187.497791777595</v>
      </c>
      <c r="I2454" s="11">
        <f t="shared" si="77"/>
        <v>0.55552677750402391</v>
      </c>
      <c r="J2454" s="1" t="s">
        <v>24</v>
      </c>
      <c r="K2454" s="5">
        <v>38330</v>
      </c>
      <c r="L2454">
        <v>4</v>
      </c>
      <c r="M2454">
        <v>12</v>
      </c>
      <c r="N2454">
        <v>2004</v>
      </c>
      <c r="O2454" t="s">
        <v>25</v>
      </c>
      <c r="P2454">
        <v>81</v>
      </c>
      <c r="Q2454" t="s">
        <v>599</v>
      </c>
      <c r="R2454" t="s">
        <v>43</v>
      </c>
      <c r="S2454" t="s">
        <v>44</v>
      </c>
      <c r="T2454" t="s">
        <v>45</v>
      </c>
      <c r="U2454" t="s">
        <v>615</v>
      </c>
      <c r="V2454" t="s">
        <v>46</v>
      </c>
      <c r="W2454" t="s">
        <v>615</v>
      </c>
      <c r="X2454" t="s">
        <v>618</v>
      </c>
      <c r="Y2454" t="s">
        <v>39</v>
      </c>
      <c r="Z2454" t="s">
        <v>40</v>
      </c>
      <c r="AA2454" t="s">
        <v>47</v>
      </c>
      <c r="AB2454" t="s">
        <v>48</v>
      </c>
      <c r="AC2454" t="s">
        <v>49</v>
      </c>
    </row>
    <row r="2455" spans="1:29" x14ac:dyDescent="0.3">
      <c r="A2455">
        <v>10365</v>
      </c>
      <c r="B2455">
        <v>44</v>
      </c>
      <c r="C2455" s="10">
        <v>67.284724075905487</v>
      </c>
      <c r="D2455">
        <v>100</v>
      </c>
      <c r="E2455">
        <v>2</v>
      </c>
      <c r="F2455" t="str" cm="1">
        <f t="array" ref="F2455">_xlfn.IFS(G2455&lt;5000,"Small",AND(G2455&gt;=5000,G2455&lt;=10000),"Medium",G2455&gt;10000,"Large")</f>
        <v>Small</v>
      </c>
      <c r="G2455">
        <v>4984.32</v>
      </c>
      <c r="H2455" s="10">
        <f t="shared" si="76"/>
        <v>2023.7921406601581</v>
      </c>
      <c r="I2455" s="11">
        <f t="shared" si="77"/>
        <v>0.40603174368021278</v>
      </c>
      <c r="J2455" s="1" t="s">
        <v>24</v>
      </c>
      <c r="K2455" s="5">
        <v>38359</v>
      </c>
      <c r="L2455">
        <v>1</v>
      </c>
      <c r="M2455">
        <v>1</v>
      </c>
      <c r="N2455">
        <v>2005</v>
      </c>
      <c r="O2455" t="s">
        <v>25</v>
      </c>
      <c r="P2455">
        <v>81</v>
      </c>
      <c r="Q2455" t="s">
        <v>599</v>
      </c>
      <c r="R2455" t="s">
        <v>303</v>
      </c>
      <c r="S2455" t="s">
        <v>671</v>
      </c>
      <c r="T2455" t="s">
        <v>304</v>
      </c>
      <c r="U2455" t="s">
        <v>615</v>
      </c>
      <c r="V2455" t="s">
        <v>151</v>
      </c>
      <c r="W2455" t="s">
        <v>115</v>
      </c>
      <c r="X2455" t="s">
        <v>645</v>
      </c>
      <c r="Y2455" t="s">
        <v>31</v>
      </c>
      <c r="Z2455" t="s">
        <v>32</v>
      </c>
      <c r="AA2455" t="s">
        <v>305</v>
      </c>
      <c r="AB2455" t="s">
        <v>306</v>
      </c>
      <c r="AC2455" t="s">
        <v>49</v>
      </c>
    </row>
    <row r="2456" spans="1:29" x14ac:dyDescent="0.3">
      <c r="A2456">
        <v>10375</v>
      </c>
      <c r="B2456">
        <v>49</v>
      </c>
      <c r="C2456" s="10">
        <v>66.613337233510066</v>
      </c>
      <c r="D2456">
        <v>100</v>
      </c>
      <c r="E2456">
        <v>8</v>
      </c>
      <c r="F2456" t="str" cm="1">
        <f t="array" ref="F2456">_xlfn.IFS(G2456&lt;5000,"Small",AND(G2456&gt;=5000,G2456&lt;=10000),"Medium",G2456&gt;10000,"Large")</f>
        <v>Medium</v>
      </c>
      <c r="G2456">
        <v>5406.66</v>
      </c>
      <c r="H2456" s="10">
        <f t="shared" si="76"/>
        <v>2142.6064755580064</v>
      </c>
      <c r="I2456" s="11">
        <f t="shared" si="77"/>
        <v>0.39629021901839701</v>
      </c>
      <c r="J2456" s="1" t="s">
        <v>24</v>
      </c>
      <c r="K2456" s="5">
        <v>38386</v>
      </c>
      <c r="L2456">
        <v>1</v>
      </c>
      <c r="M2456">
        <v>2</v>
      </c>
      <c r="N2456">
        <v>2005</v>
      </c>
      <c r="O2456" t="s">
        <v>25</v>
      </c>
      <c r="P2456">
        <v>81</v>
      </c>
      <c r="Q2456" t="s">
        <v>599</v>
      </c>
      <c r="R2456" t="s">
        <v>107</v>
      </c>
      <c r="S2456" t="s">
        <v>717</v>
      </c>
      <c r="T2456" t="s">
        <v>108</v>
      </c>
      <c r="U2456" t="s">
        <v>615</v>
      </c>
      <c r="V2456" t="s">
        <v>109</v>
      </c>
      <c r="W2456" t="s">
        <v>615</v>
      </c>
      <c r="X2456" t="s">
        <v>635</v>
      </c>
      <c r="Y2456" t="s">
        <v>39</v>
      </c>
      <c r="Z2456" t="s">
        <v>40</v>
      </c>
      <c r="AA2456" t="s">
        <v>110</v>
      </c>
      <c r="AB2456" t="s">
        <v>111</v>
      </c>
      <c r="AC2456" t="s">
        <v>49</v>
      </c>
    </row>
    <row r="2457" spans="1:29" x14ac:dyDescent="0.3">
      <c r="A2457">
        <v>10390</v>
      </c>
      <c r="B2457">
        <v>22</v>
      </c>
      <c r="C2457" s="10">
        <v>79.679694623616612</v>
      </c>
      <c r="D2457">
        <v>100</v>
      </c>
      <c r="E2457">
        <v>13</v>
      </c>
      <c r="F2457" t="str" cm="1">
        <f t="array" ref="F2457">_xlfn.IFS(G2457&lt;5000,"Small",AND(G2457&gt;=5000,G2457&lt;=10000),"Medium",G2457&gt;10000,"Large")</f>
        <v>Small</v>
      </c>
      <c r="G2457">
        <v>3491.18</v>
      </c>
      <c r="H2457" s="10">
        <f t="shared" si="76"/>
        <v>1738.2267182804344</v>
      </c>
      <c r="I2457" s="11">
        <f t="shared" si="77"/>
        <v>0.49789089026645272</v>
      </c>
      <c r="J2457" s="1" t="s">
        <v>24</v>
      </c>
      <c r="K2457" s="5">
        <v>38415</v>
      </c>
      <c r="L2457">
        <v>1</v>
      </c>
      <c r="M2457">
        <v>3</v>
      </c>
      <c r="N2457">
        <v>2005</v>
      </c>
      <c r="O2457" t="s">
        <v>25</v>
      </c>
      <c r="P2457">
        <v>81</v>
      </c>
      <c r="Q2457" t="s">
        <v>599</v>
      </c>
      <c r="R2457" t="s">
        <v>246</v>
      </c>
      <c r="S2457" t="s">
        <v>661</v>
      </c>
      <c r="T2457" t="s">
        <v>247</v>
      </c>
      <c r="U2457" t="s">
        <v>615</v>
      </c>
      <c r="V2457" t="s">
        <v>248</v>
      </c>
      <c r="W2457" t="s">
        <v>53</v>
      </c>
      <c r="X2457" t="s">
        <v>634</v>
      </c>
      <c r="Y2457" t="s">
        <v>31</v>
      </c>
      <c r="Z2457" t="s">
        <v>32</v>
      </c>
      <c r="AA2457" t="s">
        <v>249</v>
      </c>
      <c r="AB2457" t="s">
        <v>250</v>
      </c>
      <c r="AC2457" t="s">
        <v>49</v>
      </c>
    </row>
    <row r="2458" spans="1:29" x14ac:dyDescent="0.3">
      <c r="A2458">
        <v>10403</v>
      </c>
      <c r="B2458">
        <v>31</v>
      </c>
      <c r="C2458" s="10">
        <v>41.224665944160321</v>
      </c>
      <c r="D2458">
        <v>68.34</v>
      </c>
      <c r="E2458">
        <v>3</v>
      </c>
      <c r="F2458" t="str" cm="1">
        <f t="array" ref="F2458">_xlfn.IFS(G2458&lt;5000,"Small",AND(G2458&gt;=5000,G2458&lt;=10000),"Medium",G2458&gt;10000,"Large")</f>
        <v>Small</v>
      </c>
      <c r="G2458">
        <v>2118.54</v>
      </c>
      <c r="H2458" s="10">
        <f t="shared" si="76"/>
        <v>840.57535573102996</v>
      </c>
      <c r="I2458" s="11">
        <f t="shared" si="77"/>
        <v>0.39677105729938067</v>
      </c>
      <c r="J2458" s="1" t="s">
        <v>24</v>
      </c>
      <c r="K2458" s="5">
        <v>38450</v>
      </c>
      <c r="L2458">
        <v>2</v>
      </c>
      <c r="M2458">
        <v>4</v>
      </c>
      <c r="N2458">
        <v>2005</v>
      </c>
      <c r="O2458" t="s">
        <v>25</v>
      </c>
      <c r="P2458">
        <v>81</v>
      </c>
      <c r="Q2458" t="s">
        <v>599</v>
      </c>
      <c r="R2458" t="s">
        <v>154</v>
      </c>
      <c r="S2458" t="s">
        <v>721</v>
      </c>
      <c r="T2458" t="s">
        <v>155</v>
      </c>
      <c r="U2458" t="s">
        <v>615</v>
      </c>
      <c r="V2458" t="s">
        <v>156</v>
      </c>
      <c r="W2458" t="s">
        <v>615</v>
      </c>
      <c r="X2458" t="s">
        <v>722</v>
      </c>
      <c r="Y2458" t="s">
        <v>157</v>
      </c>
      <c r="Z2458" t="s">
        <v>40</v>
      </c>
      <c r="AA2458" t="s">
        <v>158</v>
      </c>
      <c r="AB2458" t="s">
        <v>159</v>
      </c>
      <c r="AC2458" t="s">
        <v>35</v>
      </c>
    </row>
    <row r="2459" spans="1:29" x14ac:dyDescent="0.3">
      <c r="A2459">
        <v>10105</v>
      </c>
      <c r="B2459">
        <v>41</v>
      </c>
      <c r="C2459" s="10">
        <v>52.421508769710705</v>
      </c>
      <c r="D2459">
        <v>70.67</v>
      </c>
      <c r="E2459">
        <v>5</v>
      </c>
      <c r="F2459" t="str" cm="1">
        <f t="array" ref="F2459">_xlfn.IFS(G2459&lt;5000,"Small",AND(G2459&gt;=5000,G2459&lt;=10000),"Medium",G2459&gt;10000,"Large")</f>
        <v>Small</v>
      </c>
      <c r="G2459">
        <v>2897.47</v>
      </c>
      <c r="H2459" s="10">
        <f t="shared" si="76"/>
        <v>748.18814044186092</v>
      </c>
      <c r="I2459" s="11">
        <f t="shared" si="77"/>
        <v>0.2582211862217248</v>
      </c>
      <c r="J2459" s="1" t="s">
        <v>24</v>
      </c>
      <c r="K2459" s="5">
        <v>37663</v>
      </c>
      <c r="L2459">
        <v>1</v>
      </c>
      <c r="M2459">
        <v>2</v>
      </c>
      <c r="N2459">
        <v>2003</v>
      </c>
      <c r="O2459" t="s">
        <v>537</v>
      </c>
      <c r="P2459">
        <v>66</v>
      </c>
      <c r="Q2459" t="s">
        <v>600</v>
      </c>
      <c r="R2459" t="s">
        <v>292</v>
      </c>
      <c r="S2459" t="s">
        <v>293</v>
      </c>
      <c r="T2459" t="s">
        <v>294</v>
      </c>
      <c r="U2459" t="s">
        <v>615</v>
      </c>
      <c r="V2459" t="s">
        <v>295</v>
      </c>
      <c r="W2459" t="s">
        <v>615</v>
      </c>
      <c r="X2459" t="s">
        <v>670</v>
      </c>
      <c r="Y2459" t="s">
        <v>296</v>
      </c>
      <c r="Z2459" t="s">
        <v>40</v>
      </c>
      <c r="AA2459" t="s">
        <v>297</v>
      </c>
      <c r="AB2459" t="s">
        <v>298</v>
      </c>
      <c r="AC2459" t="s">
        <v>35</v>
      </c>
    </row>
    <row r="2460" spans="1:29" x14ac:dyDescent="0.3">
      <c r="A2460">
        <v>10119</v>
      </c>
      <c r="B2460">
        <v>25</v>
      </c>
      <c r="C2460" s="10">
        <v>67.906398636244234</v>
      </c>
      <c r="D2460">
        <v>76.67</v>
      </c>
      <c r="E2460">
        <v>14</v>
      </c>
      <c r="F2460" t="str" cm="1">
        <f t="array" ref="F2460">_xlfn.IFS(G2460&lt;5000,"Small",AND(G2460&gt;=5000,G2460&lt;=10000),"Medium",G2460&gt;10000,"Large")</f>
        <v>Small</v>
      </c>
      <c r="G2460">
        <v>1916.75</v>
      </c>
      <c r="H2460" s="10">
        <f t="shared" si="76"/>
        <v>219.09003409389425</v>
      </c>
      <c r="I2460" s="11">
        <f t="shared" si="77"/>
        <v>0.11430287418489331</v>
      </c>
      <c r="J2460" t="s">
        <v>24</v>
      </c>
      <c r="K2460" s="5">
        <v>37739</v>
      </c>
      <c r="L2460">
        <v>2</v>
      </c>
      <c r="M2460">
        <v>4</v>
      </c>
      <c r="N2460">
        <v>2003</v>
      </c>
      <c r="O2460" t="s">
        <v>537</v>
      </c>
      <c r="P2460">
        <v>66</v>
      </c>
      <c r="Q2460" t="s">
        <v>600</v>
      </c>
      <c r="R2460" t="s">
        <v>134</v>
      </c>
      <c r="S2460" t="s">
        <v>720</v>
      </c>
      <c r="T2460" t="s">
        <v>135</v>
      </c>
      <c r="U2460" t="s">
        <v>615</v>
      </c>
      <c r="V2460" t="s">
        <v>136</v>
      </c>
      <c r="W2460" t="s">
        <v>615</v>
      </c>
      <c r="X2460" t="s">
        <v>642</v>
      </c>
      <c r="Y2460" t="s">
        <v>137</v>
      </c>
      <c r="Z2460" t="s">
        <v>40</v>
      </c>
      <c r="AA2460" t="s">
        <v>138</v>
      </c>
      <c r="AB2460" t="s">
        <v>139</v>
      </c>
      <c r="AC2460" t="s">
        <v>35</v>
      </c>
    </row>
    <row r="2461" spans="1:29" x14ac:dyDescent="0.3">
      <c r="A2461">
        <v>10129</v>
      </c>
      <c r="B2461">
        <v>31</v>
      </c>
      <c r="C2461" s="10">
        <v>45.133749142350091</v>
      </c>
      <c r="D2461">
        <v>60</v>
      </c>
      <c r="E2461">
        <v>5</v>
      </c>
      <c r="F2461" t="str" cm="1">
        <f t="array" ref="F2461">_xlfn.IFS(G2461&lt;5000,"Small",AND(G2461&gt;=5000,G2461&lt;=10000),"Medium",G2461&gt;10000,"Large")</f>
        <v>Small</v>
      </c>
      <c r="G2461">
        <v>1860</v>
      </c>
      <c r="H2461" s="10">
        <f t="shared" si="76"/>
        <v>460.85377658714719</v>
      </c>
      <c r="I2461" s="11">
        <f t="shared" si="77"/>
        <v>0.24777084762749849</v>
      </c>
      <c r="J2461" s="1" t="s">
        <v>24</v>
      </c>
      <c r="K2461" s="5">
        <v>37784</v>
      </c>
      <c r="L2461">
        <v>2</v>
      </c>
      <c r="M2461">
        <v>6</v>
      </c>
      <c r="N2461">
        <v>2003</v>
      </c>
      <c r="O2461" t="s">
        <v>537</v>
      </c>
      <c r="P2461">
        <v>66</v>
      </c>
      <c r="Q2461" t="s">
        <v>600</v>
      </c>
      <c r="R2461" t="s">
        <v>299</v>
      </c>
      <c r="S2461" t="s">
        <v>738</v>
      </c>
      <c r="T2461" t="s">
        <v>300</v>
      </c>
      <c r="U2461" t="s">
        <v>615</v>
      </c>
      <c r="V2461" t="s">
        <v>301</v>
      </c>
      <c r="W2461" t="s">
        <v>615</v>
      </c>
      <c r="X2461" t="s">
        <v>739</v>
      </c>
      <c r="Y2461" t="s">
        <v>157</v>
      </c>
      <c r="Z2461" t="s">
        <v>40</v>
      </c>
      <c r="AA2461" t="s">
        <v>59</v>
      </c>
      <c r="AB2461" t="s">
        <v>302</v>
      </c>
      <c r="AC2461" t="s">
        <v>35</v>
      </c>
    </row>
    <row r="2462" spans="1:29" x14ac:dyDescent="0.3">
      <c r="A2462">
        <v>10142</v>
      </c>
      <c r="B2462">
        <v>41</v>
      </c>
      <c r="C2462" s="10">
        <v>54.966492877868795</v>
      </c>
      <c r="D2462">
        <v>64</v>
      </c>
      <c r="E2462">
        <v>2</v>
      </c>
      <c r="F2462" t="str" cm="1">
        <f t="array" ref="F2462">_xlfn.IFS(G2462&lt;5000,"Small",AND(G2462&gt;=5000,G2462&lt;=10000),"Medium",G2462&gt;10000,"Large")</f>
        <v>Small</v>
      </c>
      <c r="G2462">
        <v>2624</v>
      </c>
      <c r="H2462" s="10">
        <f t="shared" si="76"/>
        <v>370.37379200737951</v>
      </c>
      <c r="I2462" s="11">
        <f t="shared" si="77"/>
        <v>0.1411485487833001</v>
      </c>
      <c r="J2462" s="1" t="s">
        <v>24</v>
      </c>
      <c r="K2462" s="5">
        <v>37841</v>
      </c>
      <c r="L2462">
        <v>3</v>
      </c>
      <c r="M2462">
        <v>8</v>
      </c>
      <c r="N2462">
        <v>2003</v>
      </c>
      <c r="O2462" t="s">
        <v>537</v>
      </c>
      <c r="P2462">
        <v>66</v>
      </c>
      <c r="Q2462" t="s">
        <v>600</v>
      </c>
      <c r="R2462" t="s">
        <v>246</v>
      </c>
      <c r="S2462" t="s">
        <v>661</v>
      </c>
      <c r="T2462" t="s">
        <v>247</v>
      </c>
      <c r="U2462" t="s">
        <v>615</v>
      </c>
      <c r="V2462" t="s">
        <v>248</v>
      </c>
      <c r="W2462" t="s">
        <v>53</v>
      </c>
      <c r="X2462" t="s">
        <v>634</v>
      </c>
      <c r="Y2462" t="s">
        <v>31</v>
      </c>
      <c r="Z2462" t="s">
        <v>32</v>
      </c>
      <c r="AA2462" t="s">
        <v>249</v>
      </c>
      <c r="AB2462" t="s">
        <v>250</v>
      </c>
      <c r="AC2462" t="s">
        <v>35</v>
      </c>
    </row>
    <row r="2463" spans="1:29" x14ac:dyDescent="0.3">
      <c r="A2463">
        <v>10153</v>
      </c>
      <c r="B2463">
        <v>43</v>
      </c>
      <c r="C2463" s="10">
        <v>43.788512267456383</v>
      </c>
      <c r="D2463">
        <v>64.67</v>
      </c>
      <c r="E2463">
        <v>1</v>
      </c>
      <c r="F2463" t="str" cm="1">
        <f t="array" ref="F2463">_xlfn.IFS(G2463&lt;5000,"Small",AND(G2463&gt;=5000,G2463&lt;=10000),"Medium",G2463&gt;10000,"Large")</f>
        <v>Small</v>
      </c>
      <c r="G2463">
        <v>2780.81</v>
      </c>
      <c r="H2463" s="10">
        <f t="shared" si="76"/>
        <v>897.90397249937541</v>
      </c>
      <c r="I2463" s="11">
        <f t="shared" si="77"/>
        <v>0.32289296014448143</v>
      </c>
      <c r="J2463" t="s">
        <v>24</v>
      </c>
      <c r="K2463" s="5">
        <v>37892</v>
      </c>
      <c r="L2463">
        <v>3</v>
      </c>
      <c r="M2463">
        <v>9</v>
      </c>
      <c r="N2463">
        <v>2003</v>
      </c>
      <c r="O2463" t="s">
        <v>537</v>
      </c>
      <c r="P2463">
        <v>66</v>
      </c>
      <c r="Q2463" t="s">
        <v>600</v>
      </c>
      <c r="R2463" t="s">
        <v>161</v>
      </c>
      <c r="S2463" t="s">
        <v>723</v>
      </c>
      <c r="T2463" t="s">
        <v>162</v>
      </c>
      <c r="U2463" t="s">
        <v>615</v>
      </c>
      <c r="V2463" t="s">
        <v>163</v>
      </c>
      <c r="W2463" t="s">
        <v>615</v>
      </c>
      <c r="X2463" t="s">
        <v>646</v>
      </c>
      <c r="Y2463" t="s">
        <v>164</v>
      </c>
      <c r="Z2463" t="s">
        <v>40</v>
      </c>
      <c r="AA2463" t="s">
        <v>165</v>
      </c>
      <c r="AB2463" t="s">
        <v>166</v>
      </c>
      <c r="AC2463" t="s">
        <v>35</v>
      </c>
    </row>
    <row r="2464" spans="1:29" x14ac:dyDescent="0.3">
      <c r="A2464">
        <v>10167</v>
      </c>
      <c r="B2464">
        <v>43</v>
      </c>
      <c r="C2464" s="10">
        <v>49.676549966009347</v>
      </c>
      <c r="D2464">
        <v>75.34</v>
      </c>
      <c r="E2464">
        <v>12</v>
      </c>
      <c r="F2464" t="str" cm="1">
        <f t="array" ref="F2464">_xlfn.IFS(G2464&lt;5000,"Small",AND(G2464&gt;=5000,G2464&lt;=10000),"Medium",G2464&gt;10000,"Large")</f>
        <v>Small</v>
      </c>
      <c r="G2464">
        <v>3239.62</v>
      </c>
      <c r="H2464" s="10">
        <f t="shared" si="76"/>
        <v>1103.528351461598</v>
      </c>
      <c r="I2464" s="11">
        <f t="shared" si="77"/>
        <v>0.34063512123693462</v>
      </c>
      <c r="J2464" t="s">
        <v>307</v>
      </c>
      <c r="K2464" s="5">
        <v>37917</v>
      </c>
      <c r="L2464">
        <v>4</v>
      </c>
      <c r="M2464">
        <v>10</v>
      </c>
      <c r="N2464">
        <v>2003</v>
      </c>
      <c r="O2464" t="s">
        <v>537</v>
      </c>
      <c r="P2464">
        <v>66</v>
      </c>
      <c r="Q2464" t="s">
        <v>600</v>
      </c>
      <c r="R2464" t="s">
        <v>238</v>
      </c>
      <c r="S2464" t="s">
        <v>732</v>
      </c>
      <c r="T2464" t="s">
        <v>239</v>
      </c>
      <c r="U2464" t="s">
        <v>615</v>
      </c>
      <c r="V2464" t="s">
        <v>240</v>
      </c>
      <c r="W2464" t="s">
        <v>615</v>
      </c>
      <c r="X2464" t="s">
        <v>733</v>
      </c>
      <c r="Y2464" t="s">
        <v>172</v>
      </c>
      <c r="Z2464" t="s">
        <v>40</v>
      </c>
      <c r="AA2464" t="s">
        <v>241</v>
      </c>
      <c r="AB2464" t="s">
        <v>188</v>
      </c>
      <c r="AC2464" t="s">
        <v>49</v>
      </c>
    </row>
    <row r="2465" spans="1:29" x14ac:dyDescent="0.3">
      <c r="A2465">
        <v>10177</v>
      </c>
      <c r="B2465">
        <v>24</v>
      </c>
      <c r="C2465" s="10">
        <v>53.110866459705541</v>
      </c>
      <c r="D2465">
        <v>76</v>
      </c>
      <c r="E2465">
        <v>3</v>
      </c>
      <c r="F2465" t="str" cm="1">
        <f t="array" ref="F2465">_xlfn.IFS(G2465&lt;5000,"Small",AND(G2465&gt;=5000,G2465&lt;=10000),"Medium",G2465&gt;10000,"Large")</f>
        <v>Small</v>
      </c>
      <c r="G2465">
        <v>1824</v>
      </c>
      <c r="H2465" s="10">
        <f t="shared" si="76"/>
        <v>549.33920496706696</v>
      </c>
      <c r="I2465" s="11">
        <f t="shared" si="77"/>
        <v>0.30117280974071653</v>
      </c>
      <c r="J2465" s="1" t="s">
        <v>24</v>
      </c>
      <c r="K2465" s="5">
        <v>37932</v>
      </c>
      <c r="L2465">
        <v>4</v>
      </c>
      <c r="M2465">
        <v>11</v>
      </c>
      <c r="N2465">
        <v>2003</v>
      </c>
      <c r="O2465" t="s">
        <v>537</v>
      </c>
      <c r="P2465">
        <v>66</v>
      </c>
      <c r="Q2465" t="s">
        <v>600</v>
      </c>
      <c r="R2465" t="s">
        <v>436</v>
      </c>
      <c r="S2465" s="2" t="s">
        <v>695</v>
      </c>
      <c r="T2465" t="s">
        <v>437</v>
      </c>
      <c r="U2465" t="s">
        <v>615</v>
      </c>
      <c r="V2465" t="s">
        <v>163</v>
      </c>
      <c r="W2465" t="s">
        <v>615</v>
      </c>
      <c r="X2465" t="s">
        <v>647</v>
      </c>
      <c r="Y2465" t="s">
        <v>164</v>
      </c>
      <c r="Z2465" t="s">
        <v>40</v>
      </c>
      <c r="AA2465" t="s">
        <v>438</v>
      </c>
      <c r="AB2465" t="s">
        <v>439</v>
      </c>
      <c r="AC2465" t="s">
        <v>35</v>
      </c>
    </row>
    <row r="2466" spans="1:29" x14ac:dyDescent="0.3">
      <c r="A2466">
        <v>10185</v>
      </c>
      <c r="B2466">
        <v>21</v>
      </c>
      <c r="C2466" s="10">
        <v>47.684801106436836</v>
      </c>
      <c r="D2466">
        <v>54</v>
      </c>
      <c r="E2466">
        <v>3</v>
      </c>
      <c r="F2466" t="str" cm="1">
        <f t="array" ref="F2466">_xlfn.IFS(G2466&lt;5000,"Small",AND(G2466&gt;=5000,G2466&lt;=10000),"Medium",G2466&gt;10000,"Large")</f>
        <v>Small</v>
      </c>
      <c r="G2466">
        <v>1134</v>
      </c>
      <c r="H2466" s="10">
        <f t="shared" si="76"/>
        <v>132.61917676482642</v>
      </c>
      <c r="I2466" s="11">
        <f t="shared" si="77"/>
        <v>0.11694812765857709</v>
      </c>
      <c r="J2466" t="s">
        <v>24</v>
      </c>
      <c r="K2466" s="5">
        <v>37939</v>
      </c>
      <c r="L2466">
        <v>4</v>
      </c>
      <c r="M2466">
        <v>11</v>
      </c>
      <c r="N2466">
        <v>2003</v>
      </c>
      <c r="O2466" t="s">
        <v>537</v>
      </c>
      <c r="P2466">
        <v>66</v>
      </c>
      <c r="Q2466" t="s">
        <v>600</v>
      </c>
      <c r="R2466" t="s">
        <v>303</v>
      </c>
      <c r="S2466" t="s">
        <v>671</v>
      </c>
      <c r="T2466" t="s">
        <v>304</v>
      </c>
      <c r="U2466" t="s">
        <v>615</v>
      </c>
      <c r="V2466" t="s">
        <v>151</v>
      </c>
      <c r="W2466" t="s">
        <v>115</v>
      </c>
      <c r="X2466" t="s">
        <v>645</v>
      </c>
      <c r="Y2466" t="s">
        <v>31</v>
      </c>
      <c r="Z2466" t="s">
        <v>32</v>
      </c>
      <c r="AA2466" t="s">
        <v>305</v>
      </c>
      <c r="AB2466" t="s">
        <v>306</v>
      </c>
      <c r="AC2466" t="s">
        <v>35</v>
      </c>
    </row>
    <row r="2467" spans="1:29" x14ac:dyDescent="0.3">
      <c r="A2467">
        <v>10197</v>
      </c>
      <c r="B2467">
        <v>23</v>
      </c>
      <c r="C2467" s="10">
        <v>57.052275245826188</v>
      </c>
      <c r="D2467">
        <v>64.67</v>
      </c>
      <c r="E2467">
        <v>9</v>
      </c>
      <c r="F2467" t="str" cm="1">
        <f t="array" ref="F2467">_xlfn.IFS(G2467&lt;5000,"Small",AND(G2467&gt;=5000,G2467&lt;=10000),"Medium",G2467&gt;10000,"Large")</f>
        <v>Small</v>
      </c>
      <c r="G2467">
        <v>1487.41</v>
      </c>
      <c r="H2467" s="10">
        <f t="shared" si="76"/>
        <v>175.20766934599783</v>
      </c>
      <c r="I2467" s="11">
        <f t="shared" si="77"/>
        <v>0.1177937954874566</v>
      </c>
      <c r="J2467" t="s">
        <v>24</v>
      </c>
      <c r="K2467" s="5">
        <v>37951</v>
      </c>
      <c r="L2467">
        <v>4</v>
      </c>
      <c r="M2467">
        <v>11</v>
      </c>
      <c r="N2467">
        <v>2003</v>
      </c>
      <c r="O2467" t="s">
        <v>537</v>
      </c>
      <c r="P2467">
        <v>66</v>
      </c>
      <c r="Q2467" t="s">
        <v>600</v>
      </c>
      <c r="R2467" t="s">
        <v>317</v>
      </c>
      <c r="S2467" t="s">
        <v>743</v>
      </c>
      <c r="T2467" t="s">
        <v>318</v>
      </c>
      <c r="U2467" t="s">
        <v>615</v>
      </c>
      <c r="V2467" t="s">
        <v>319</v>
      </c>
      <c r="W2467" t="s">
        <v>615</v>
      </c>
      <c r="X2467" t="s">
        <v>673</v>
      </c>
      <c r="Y2467" t="s">
        <v>164</v>
      </c>
      <c r="Z2467" t="s">
        <v>40</v>
      </c>
      <c r="AA2467" t="s">
        <v>320</v>
      </c>
      <c r="AB2467" t="s">
        <v>321</v>
      </c>
      <c r="AC2467" t="s">
        <v>35</v>
      </c>
    </row>
    <row r="2468" spans="1:29" x14ac:dyDescent="0.3">
      <c r="A2468">
        <v>10208</v>
      </c>
      <c r="B2468">
        <v>38</v>
      </c>
      <c r="C2468" s="10">
        <v>58.656316346893632</v>
      </c>
      <c r="D2468">
        <v>74.67</v>
      </c>
      <c r="E2468">
        <v>3</v>
      </c>
      <c r="F2468" t="str" cm="1">
        <f t="array" ref="F2468">_xlfn.IFS(G2468&lt;5000,"Small",AND(G2468&gt;=5000,G2468&lt;=10000),"Medium",G2468&gt;10000,"Large")</f>
        <v>Small</v>
      </c>
      <c r="G2468">
        <v>2837.46</v>
      </c>
      <c r="H2468" s="10">
        <f t="shared" si="76"/>
        <v>608.51997881804209</v>
      </c>
      <c r="I2468" s="11">
        <f t="shared" si="77"/>
        <v>0.21445940341645064</v>
      </c>
      <c r="J2468" s="1" t="s">
        <v>24</v>
      </c>
      <c r="K2468" s="5">
        <v>37988</v>
      </c>
      <c r="L2468">
        <v>1</v>
      </c>
      <c r="M2468">
        <v>1</v>
      </c>
      <c r="N2468">
        <v>2004</v>
      </c>
      <c r="O2468" t="s">
        <v>537</v>
      </c>
      <c r="P2468">
        <v>66</v>
      </c>
      <c r="Q2468" t="s">
        <v>600</v>
      </c>
      <c r="R2468" t="s">
        <v>200</v>
      </c>
      <c r="S2468" t="s">
        <v>728</v>
      </c>
      <c r="T2468" t="s">
        <v>201</v>
      </c>
      <c r="U2468" t="s">
        <v>615</v>
      </c>
      <c r="V2468" t="s">
        <v>202</v>
      </c>
      <c r="W2468" t="s">
        <v>615</v>
      </c>
      <c r="X2468" t="s">
        <v>654</v>
      </c>
      <c r="Y2468" t="s">
        <v>39</v>
      </c>
      <c r="Z2468" t="s">
        <v>40</v>
      </c>
      <c r="AA2468" t="s">
        <v>203</v>
      </c>
      <c r="AB2468" t="s">
        <v>204</v>
      </c>
      <c r="AC2468" t="s">
        <v>35</v>
      </c>
    </row>
    <row r="2469" spans="1:29" x14ac:dyDescent="0.3">
      <c r="A2469">
        <v>10222</v>
      </c>
      <c r="B2469">
        <v>31</v>
      </c>
      <c r="C2469" s="10">
        <v>55.02292333574141</v>
      </c>
      <c r="D2469">
        <v>62.67</v>
      </c>
      <c r="E2469">
        <v>15</v>
      </c>
      <c r="F2469" t="str" cm="1">
        <f t="array" ref="F2469">_xlfn.IFS(G2469&lt;5000,"Small",AND(G2469&gt;=5000,G2469&lt;=10000),"Medium",G2469&gt;10000,"Large")</f>
        <v>Small</v>
      </c>
      <c r="G2469">
        <v>1942.77</v>
      </c>
      <c r="H2469" s="10">
        <f t="shared" si="76"/>
        <v>237.05937659201618</v>
      </c>
      <c r="I2469" s="11">
        <f t="shared" si="77"/>
        <v>0.12202132861430647</v>
      </c>
      <c r="J2469" t="s">
        <v>24</v>
      </c>
      <c r="K2469" s="5">
        <v>38036</v>
      </c>
      <c r="L2469">
        <v>1</v>
      </c>
      <c r="M2469">
        <v>2</v>
      </c>
      <c r="N2469">
        <v>2004</v>
      </c>
      <c r="O2469" t="s">
        <v>537</v>
      </c>
      <c r="P2469">
        <v>66</v>
      </c>
      <c r="Q2469" t="s">
        <v>600</v>
      </c>
      <c r="R2469" t="s">
        <v>326</v>
      </c>
      <c r="S2469" t="s">
        <v>675</v>
      </c>
      <c r="T2469" t="s">
        <v>327</v>
      </c>
      <c r="U2469" t="s">
        <v>615</v>
      </c>
      <c r="V2469" t="s">
        <v>328</v>
      </c>
      <c r="W2469" t="s">
        <v>53</v>
      </c>
      <c r="X2469" t="s">
        <v>676</v>
      </c>
      <c r="Y2469" t="s">
        <v>31</v>
      </c>
      <c r="Z2469" t="s">
        <v>32</v>
      </c>
      <c r="AA2469" t="s">
        <v>215</v>
      </c>
      <c r="AB2469" t="s">
        <v>250</v>
      </c>
      <c r="AC2469" t="s">
        <v>35</v>
      </c>
    </row>
    <row r="2470" spans="1:29" x14ac:dyDescent="0.3">
      <c r="A2470">
        <v>10233</v>
      </c>
      <c r="B2470">
        <v>36</v>
      </c>
      <c r="C2470" s="10">
        <v>59.555899818234799</v>
      </c>
      <c r="D2470">
        <v>70.67</v>
      </c>
      <c r="E2470">
        <v>3</v>
      </c>
      <c r="F2470" t="str" cm="1">
        <f t="array" ref="F2470">_xlfn.IFS(G2470&lt;5000,"Small",AND(G2470&gt;=5000,G2470&lt;=10000),"Medium",G2470&gt;10000,"Large")</f>
        <v>Small</v>
      </c>
      <c r="G2470">
        <v>2544.12</v>
      </c>
      <c r="H2470" s="10">
        <f t="shared" si="76"/>
        <v>400.10760654354726</v>
      </c>
      <c r="I2470" s="11">
        <f t="shared" si="77"/>
        <v>0.15726758428987125</v>
      </c>
      <c r="J2470" t="s">
        <v>24</v>
      </c>
      <c r="K2470" s="5">
        <v>38075</v>
      </c>
      <c r="L2470">
        <v>1</v>
      </c>
      <c r="M2470">
        <v>3</v>
      </c>
      <c r="N2470">
        <v>2004</v>
      </c>
      <c r="O2470" t="s">
        <v>537</v>
      </c>
      <c r="P2470">
        <v>66</v>
      </c>
      <c r="Q2470" t="s">
        <v>600</v>
      </c>
      <c r="R2470" t="s">
        <v>97</v>
      </c>
      <c r="S2470" t="s">
        <v>631</v>
      </c>
      <c r="T2470" t="s">
        <v>98</v>
      </c>
      <c r="U2470" t="s">
        <v>615</v>
      </c>
      <c r="V2470" t="s">
        <v>99</v>
      </c>
      <c r="W2470" t="s">
        <v>100</v>
      </c>
      <c r="X2470" t="s">
        <v>632</v>
      </c>
      <c r="Y2470" t="s">
        <v>31</v>
      </c>
      <c r="Z2470" t="s">
        <v>32</v>
      </c>
      <c r="AA2470" t="s">
        <v>59</v>
      </c>
      <c r="AB2470" t="s">
        <v>101</v>
      </c>
      <c r="AC2470" t="s">
        <v>35</v>
      </c>
    </row>
    <row r="2471" spans="1:29" x14ac:dyDescent="0.3">
      <c r="A2471">
        <v>10248</v>
      </c>
      <c r="B2471">
        <v>36</v>
      </c>
      <c r="C2471" s="10">
        <v>56.686551155405098</v>
      </c>
      <c r="D2471">
        <v>71.34</v>
      </c>
      <c r="E2471">
        <v>6</v>
      </c>
      <c r="F2471" t="str" cm="1">
        <f t="array" ref="F2471">_xlfn.IFS(G2471&lt;5000,"Small",AND(G2471&gt;=5000,G2471&lt;=10000),"Medium",G2471&gt;10000,"Large")</f>
        <v>Small</v>
      </c>
      <c r="G2471">
        <v>2568.2399999999998</v>
      </c>
      <c r="H2471" s="10">
        <f t="shared" si="76"/>
        <v>527.5241584054163</v>
      </c>
      <c r="I2471" s="11">
        <f t="shared" si="77"/>
        <v>0.20540298352389821</v>
      </c>
      <c r="J2471" s="1" t="s">
        <v>307</v>
      </c>
      <c r="K2471" s="5">
        <v>38114</v>
      </c>
      <c r="L2471">
        <v>2</v>
      </c>
      <c r="M2471">
        <v>5</v>
      </c>
      <c r="N2471">
        <v>2004</v>
      </c>
      <c r="O2471" t="s">
        <v>537</v>
      </c>
      <c r="P2471">
        <v>66</v>
      </c>
      <c r="Q2471" t="s">
        <v>600</v>
      </c>
      <c r="R2471" t="s">
        <v>27</v>
      </c>
      <c r="S2471" t="s">
        <v>614</v>
      </c>
      <c r="T2471" t="s">
        <v>28</v>
      </c>
      <c r="U2471" t="s">
        <v>615</v>
      </c>
      <c r="V2471" t="s">
        <v>29</v>
      </c>
      <c r="W2471" t="s">
        <v>30</v>
      </c>
      <c r="X2471" t="s">
        <v>616</v>
      </c>
      <c r="Y2471" t="s">
        <v>31</v>
      </c>
      <c r="Z2471" t="s">
        <v>32</v>
      </c>
      <c r="AA2471" t="s">
        <v>33</v>
      </c>
      <c r="AB2471" t="s">
        <v>34</v>
      </c>
      <c r="AC2471" t="s">
        <v>35</v>
      </c>
    </row>
    <row r="2472" spans="1:29" x14ac:dyDescent="0.3">
      <c r="A2472">
        <v>10261</v>
      </c>
      <c r="B2472">
        <v>34</v>
      </c>
      <c r="C2472" s="10">
        <v>40.798264800015019</v>
      </c>
      <c r="D2472">
        <v>62</v>
      </c>
      <c r="E2472">
        <v>4</v>
      </c>
      <c r="F2472" t="str" cm="1">
        <f t="array" ref="F2472">_xlfn.IFS(G2472&lt;5000,"Small",AND(G2472&gt;=5000,G2472&lt;=10000),"Medium",G2472&gt;10000,"Large")</f>
        <v>Small</v>
      </c>
      <c r="G2472">
        <v>2108</v>
      </c>
      <c r="H2472" s="10">
        <f t="shared" si="76"/>
        <v>720.85899679948943</v>
      </c>
      <c r="I2472" s="11">
        <f t="shared" si="77"/>
        <v>0.34196347096749974</v>
      </c>
      <c r="J2472" t="s">
        <v>24</v>
      </c>
      <c r="K2472" s="5">
        <v>38155</v>
      </c>
      <c r="L2472">
        <v>2</v>
      </c>
      <c r="M2472">
        <v>6</v>
      </c>
      <c r="N2472">
        <v>2004</v>
      </c>
      <c r="O2472" t="s">
        <v>537</v>
      </c>
      <c r="P2472">
        <v>66</v>
      </c>
      <c r="Q2472" t="s">
        <v>600</v>
      </c>
      <c r="R2472" t="s">
        <v>265</v>
      </c>
      <c r="S2472" t="s">
        <v>735</v>
      </c>
      <c r="T2472" t="s">
        <v>266</v>
      </c>
      <c r="U2472" t="s">
        <v>615</v>
      </c>
      <c r="V2472" t="s">
        <v>267</v>
      </c>
      <c r="W2472" t="s">
        <v>268</v>
      </c>
      <c r="X2472" t="s">
        <v>736</v>
      </c>
      <c r="Y2472" t="s">
        <v>209</v>
      </c>
      <c r="Z2472" t="s">
        <v>32</v>
      </c>
      <c r="AA2472" t="s">
        <v>269</v>
      </c>
      <c r="AB2472" t="s">
        <v>270</v>
      </c>
      <c r="AC2472" t="s">
        <v>35</v>
      </c>
    </row>
    <row r="2473" spans="1:29" x14ac:dyDescent="0.3">
      <c r="A2473">
        <v>10273</v>
      </c>
      <c r="B2473">
        <v>21</v>
      </c>
      <c r="C2473" s="10">
        <v>57.625602702917554</v>
      </c>
      <c r="D2473">
        <v>65.34</v>
      </c>
      <c r="E2473">
        <v>7</v>
      </c>
      <c r="F2473" t="str" cm="1">
        <f t="array" ref="F2473">_xlfn.IFS(G2473&lt;5000,"Small",AND(G2473&gt;=5000,G2473&lt;=10000),"Medium",G2473&gt;10000,"Large")</f>
        <v>Small</v>
      </c>
      <c r="G2473">
        <v>1372.14</v>
      </c>
      <c r="H2473" s="10">
        <f t="shared" si="76"/>
        <v>162.00234323873156</v>
      </c>
      <c r="I2473" s="11">
        <f t="shared" si="77"/>
        <v>0.11806546215308317</v>
      </c>
      <c r="J2473" t="s">
        <v>24</v>
      </c>
      <c r="K2473" s="5">
        <v>38189</v>
      </c>
      <c r="L2473">
        <v>3</v>
      </c>
      <c r="M2473">
        <v>7</v>
      </c>
      <c r="N2473">
        <v>2004</v>
      </c>
      <c r="O2473" t="s">
        <v>537</v>
      </c>
      <c r="P2473">
        <v>66</v>
      </c>
      <c r="Q2473" t="s">
        <v>600</v>
      </c>
      <c r="R2473" t="s">
        <v>329</v>
      </c>
      <c r="S2473" t="s">
        <v>744</v>
      </c>
      <c r="T2473" t="s">
        <v>330</v>
      </c>
      <c r="U2473" t="s">
        <v>615</v>
      </c>
      <c r="V2473" t="s">
        <v>331</v>
      </c>
      <c r="W2473" t="s">
        <v>615</v>
      </c>
      <c r="X2473" t="s">
        <v>332</v>
      </c>
      <c r="Y2473" t="s">
        <v>333</v>
      </c>
      <c r="Z2473" t="s">
        <v>40</v>
      </c>
      <c r="AA2473" t="s">
        <v>334</v>
      </c>
      <c r="AB2473" t="s">
        <v>335</v>
      </c>
      <c r="AC2473" t="s">
        <v>35</v>
      </c>
    </row>
    <row r="2474" spans="1:29" x14ac:dyDescent="0.3">
      <c r="A2474">
        <v>10283</v>
      </c>
      <c r="B2474">
        <v>45</v>
      </c>
      <c r="C2474" s="10">
        <v>61.165672732211696</v>
      </c>
      <c r="D2474">
        <v>78.67</v>
      </c>
      <c r="E2474">
        <v>9</v>
      </c>
      <c r="F2474" t="str" cm="1">
        <f t="array" ref="F2474">_xlfn.IFS(G2474&lt;5000,"Small",AND(G2474&gt;=5000,G2474&lt;=10000),"Medium",G2474&gt;10000,"Large")</f>
        <v>Small</v>
      </c>
      <c r="G2474">
        <v>3540.15</v>
      </c>
      <c r="H2474" s="10">
        <f t="shared" si="76"/>
        <v>787.69472705047383</v>
      </c>
      <c r="I2474" s="11">
        <f t="shared" si="77"/>
        <v>0.22250320665804382</v>
      </c>
      <c r="J2474" t="s">
        <v>24</v>
      </c>
      <c r="K2474" s="5">
        <v>38219</v>
      </c>
      <c r="L2474">
        <v>3</v>
      </c>
      <c r="M2474">
        <v>8</v>
      </c>
      <c r="N2474">
        <v>2004</v>
      </c>
      <c r="O2474" t="s">
        <v>537</v>
      </c>
      <c r="P2474">
        <v>66</v>
      </c>
      <c r="Q2474" t="s">
        <v>600</v>
      </c>
      <c r="R2474" t="s">
        <v>336</v>
      </c>
      <c r="S2474" t="s">
        <v>745</v>
      </c>
      <c r="T2474" t="s">
        <v>337</v>
      </c>
      <c r="U2474" t="s">
        <v>615</v>
      </c>
      <c r="V2474" t="s">
        <v>338</v>
      </c>
      <c r="W2474" t="s">
        <v>208</v>
      </c>
      <c r="X2474" t="s">
        <v>746</v>
      </c>
      <c r="Y2474" t="s">
        <v>209</v>
      </c>
      <c r="Z2474" t="s">
        <v>32</v>
      </c>
      <c r="AA2474" t="s">
        <v>339</v>
      </c>
      <c r="AB2474" t="s">
        <v>159</v>
      </c>
      <c r="AC2474" t="s">
        <v>49</v>
      </c>
    </row>
    <row r="2475" spans="1:29" x14ac:dyDescent="0.3">
      <c r="A2475">
        <v>10295</v>
      </c>
      <c r="B2475">
        <v>26</v>
      </c>
      <c r="C2475" s="10">
        <v>58.60065012652219</v>
      </c>
      <c r="D2475">
        <v>75.34</v>
      </c>
      <c r="E2475">
        <v>4</v>
      </c>
      <c r="F2475" t="str" cm="1">
        <f t="array" ref="F2475">_xlfn.IFS(G2475&lt;5000,"Small",AND(G2475&gt;=5000,G2475&lt;=10000),"Medium",G2475&gt;10000,"Large")</f>
        <v>Small</v>
      </c>
      <c r="G2475">
        <v>1958.84</v>
      </c>
      <c r="H2475" s="10">
        <f t="shared" si="76"/>
        <v>435.22309671042308</v>
      </c>
      <c r="I2475" s="11">
        <f t="shared" si="77"/>
        <v>0.22218409707297335</v>
      </c>
      <c r="J2475" s="1" t="s">
        <v>24</v>
      </c>
      <c r="K2475" s="5">
        <v>38240</v>
      </c>
      <c r="L2475">
        <v>3</v>
      </c>
      <c r="M2475">
        <v>9</v>
      </c>
      <c r="N2475">
        <v>2004</v>
      </c>
      <c r="O2475" t="s">
        <v>537</v>
      </c>
      <c r="P2475">
        <v>66</v>
      </c>
      <c r="Q2475" t="s">
        <v>600</v>
      </c>
      <c r="R2475" t="s">
        <v>340</v>
      </c>
      <c r="S2475" t="s">
        <v>677</v>
      </c>
      <c r="T2475" t="s">
        <v>341</v>
      </c>
      <c r="U2475" t="s">
        <v>615</v>
      </c>
      <c r="V2475" t="s">
        <v>342</v>
      </c>
      <c r="W2475" t="s">
        <v>115</v>
      </c>
      <c r="X2475" t="s">
        <v>678</v>
      </c>
      <c r="Y2475" t="s">
        <v>31</v>
      </c>
      <c r="Z2475" t="s">
        <v>32</v>
      </c>
      <c r="AA2475" t="s">
        <v>343</v>
      </c>
      <c r="AB2475" t="s">
        <v>64</v>
      </c>
      <c r="AC2475" t="s">
        <v>35</v>
      </c>
    </row>
    <row r="2476" spans="1:29" x14ac:dyDescent="0.3">
      <c r="A2476">
        <v>10306</v>
      </c>
      <c r="B2476">
        <v>50</v>
      </c>
      <c r="C2476" s="10">
        <v>36.881377412394762</v>
      </c>
      <c r="D2476">
        <v>54</v>
      </c>
      <c r="E2476">
        <v>3</v>
      </c>
      <c r="F2476" t="str" cm="1">
        <f t="array" ref="F2476">_xlfn.IFS(G2476&lt;5000,"Small",AND(G2476&gt;=5000,G2476&lt;=10000),"Medium",G2476&gt;10000,"Large")</f>
        <v>Small</v>
      </c>
      <c r="G2476">
        <v>2700</v>
      </c>
      <c r="H2476" s="10">
        <f t="shared" si="76"/>
        <v>855.93112938026184</v>
      </c>
      <c r="I2476" s="11">
        <f t="shared" si="77"/>
        <v>0.31701152940009697</v>
      </c>
      <c r="J2476" t="s">
        <v>24</v>
      </c>
      <c r="K2476" s="5">
        <v>38274</v>
      </c>
      <c r="L2476">
        <v>4</v>
      </c>
      <c r="M2476">
        <v>10</v>
      </c>
      <c r="N2476">
        <v>2004</v>
      </c>
      <c r="O2476" t="s">
        <v>537</v>
      </c>
      <c r="P2476">
        <v>66</v>
      </c>
      <c r="Q2476" t="s">
        <v>600</v>
      </c>
      <c r="R2476" t="s">
        <v>440</v>
      </c>
      <c r="S2476" t="s">
        <v>757</v>
      </c>
      <c r="T2476" t="s">
        <v>441</v>
      </c>
      <c r="U2476" t="s">
        <v>615</v>
      </c>
      <c r="V2476" t="s">
        <v>442</v>
      </c>
      <c r="W2476" t="s">
        <v>615</v>
      </c>
      <c r="X2476" t="s">
        <v>758</v>
      </c>
      <c r="Y2476" t="s">
        <v>157</v>
      </c>
      <c r="Z2476" t="s">
        <v>40</v>
      </c>
      <c r="AA2476" t="s">
        <v>443</v>
      </c>
      <c r="AB2476" t="s">
        <v>87</v>
      </c>
      <c r="AC2476" t="s">
        <v>35</v>
      </c>
    </row>
    <row r="2477" spans="1:29" x14ac:dyDescent="0.3">
      <c r="A2477">
        <v>10315</v>
      </c>
      <c r="B2477">
        <v>41</v>
      </c>
      <c r="C2477" s="10">
        <v>54.19319313282972</v>
      </c>
      <c r="D2477">
        <v>62</v>
      </c>
      <c r="E2477">
        <v>2</v>
      </c>
      <c r="F2477" t="str" cm="1">
        <f t="array" ref="F2477">_xlfn.IFS(G2477&lt;5000,"Small",AND(G2477&gt;=5000,G2477&lt;=10000),"Medium",G2477&gt;10000,"Large")</f>
        <v>Small</v>
      </c>
      <c r="G2477">
        <v>2542</v>
      </c>
      <c r="H2477" s="10">
        <f t="shared" si="76"/>
        <v>320.07908155398127</v>
      </c>
      <c r="I2477" s="11">
        <f t="shared" si="77"/>
        <v>0.12591623979306896</v>
      </c>
      <c r="J2477" t="s">
        <v>24</v>
      </c>
      <c r="K2477" s="5">
        <v>38289</v>
      </c>
      <c r="L2477">
        <v>4</v>
      </c>
      <c r="M2477">
        <v>10</v>
      </c>
      <c r="N2477">
        <v>2004</v>
      </c>
      <c r="O2477" t="s">
        <v>537</v>
      </c>
      <c r="P2477">
        <v>66</v>
      </c>
      <c r="Q2477" t="s">
        <v>600</v>
      </c>
      <c r="R2477" t="s">
        <v>107</v>
      </c>
      <c r="S2477" t="s">
        <v>717</v>
      </c>
      <c r="T2477" t="s">
        <v>108</v>
      </c>
      <c r="U2477" t="s">
        <v>615</v>
      </c>
      <c r="V2477" t="s">
        <v>109</v>
      </c>
      <c r="W2477" t="s">
        <v>615</v>
      </c>
      <c r="X2477" t="s">
        <v>635</v>
      </c>
      <c r="Y2477" t="s">
        <v>39</v>
      </c>
      <c r="Z2477" t="s">
        <v>40</v>
      </c>
      <c r="AA2477" t="s">
        <v>110</v>
      </c>
      <c r="AB2477" t="s">
        <v>111</v>
      </c>
      <c r="AC2477" t="s">
        <v>35</v>
      </c>
    </row>
    <row r="2478" spans="1:29" x14ac:dyDescent="0.3">
      <c r="A2478">
        <v>10326</v>
      </c>
      <c r="B2478">
        <v>39</v>
      </c>
      <c r="C2478" s="10">
        <v>40.406637476792035</v>
      </c>
      <c r="D2478">
        <v>60</v>
      </c>
      <c r="E2478">
        <v>1</v>
      </c>
      <c r="F2478" t="str" cm="1">
        <f t="array" ref="F2478">_xlfn.IFS(G2478&lt;5000,"Small",AND(G2478&gt;=5000,G2478&lt;=10000),"Medium",G2478&gt;10000,"Large")</f>
        <v>Small</v>
      </c>
      <c r="G2478">
        <v>2340</v>
      </c>
      <c r="H2478" s="10">
        <f t="shared" si="76"/>
        <v>764.14113840511072</v>
      </c>
      <c r="I2478" s="11">
        <f t="shared" si="77"/>
        <v>0.32655604205346611</v>
      </c>
      <c r="J2478" s="1" t="s">
        <v>24</v>
      </c>
      <c r="K2478" s="5">
        <v>38300</v>
      </c>
      <c r="L2478">
        <v>4</v>
      </c>
      <c r="M2478">
        <v>11</v>
      </c>
      <c r="N2478">
        <v>2004</v>
      </c>
      <c r="O2478" t="s">
        <v>537</v>
      </c>
      <c r="P2478">
        <v>66</v>
      </c>
      <c r="Q2478" t="s">
        <v>600</v>
      </c>
      <c r="R2478" t="s">
        <v>169</v>
      </c>
      <c r="S2478" t="s">
        <v>724</v>
      </c>
      <c r="T2478" t="s">
        <v>170</v>
      </c>
      <c r="U2478" t="s">
        <v>615</v>
      </c>
      <c r="V2478" t="s">
        <v>171</v>
      </c>
      <c r="W2478" t="s">
        <v>615</v>
      </c>
      <c r="X2478" t="s">
        <v>725</v>
      </c>
      <c r="Y2478" t="s">
        <v>172</v>
      </c>
      <c r="Z2478" t="s">
        <v>40</v>
      </c>
      <c r="AA2478" t="s">
        <v>173</v>
      </c>
      <c r="AB2478" t="s">
        <v>174</v>
      </c>
      <c r="AC2478" t="s">
        <v>35</v>
      </c>
    </row>
    <row r="2479" spans="1:29" x14ac:dyDescent="0.3">
      <c r="A2479">
        <v>10339</v>
      </c>
      <c r="B2479">
        <v>22</v>
      </c>
      <c r="C2479" s="10">
        <v>61.799931608145506</v>
      </c>
      <c r="D2479">
        <v>100</v>
      </c>
      <c r="E2479">
        <v>5</v>
      </c>
      <c r="F2479" t="str" cm="1">
        <f t="array" ref="F2479">_xlfn.IFS(G2479&lt;5000,"Small",AND(G2479&gt;=5000,G2479&lt;=10000),"Medium",G2479&gt;10000,"Large")</f>
        <v>Small</v>
      </c>
      <c r="G2479">
        <v>2816.44</v>
      </c>
      <c r="H2479" s="10">
        <f t="shared" si="76"/>
        <v>1456.841504620799</v>
      </c>
      <c r="I2479" s="11">
        <f t="shared" si="77"/>
        <v>0.51726346189544214</v>
      </c>
      <c r="J2479" t="s">
        <v>24</v>
      </c>
      <c r="K2479" s="5">
        <v>38314</v>
      </c>
      <c r="L2479">
        <v>4</v>
      </c>
      <c r="M2479">
        <v>11</v>
      </c>
      <c r="N2479">
        <v>2004</v>
      </c>
      <c r="O2479" t="s">
        <v>537</v>
      </c>
      <c r="P2479">
        <v>66</v>
      </c>
      <c r="Q2479" t="s">
        <v>600</v>
      </c>
      <c r="R2479" t="s">
        <v>224</v>
      </c>
      <c r="S2479" t="s">
        <v>225</v>
      </c>
      <c r="T2479" t="s">
        <v>226</v>
      </c>
      <c r="U2479" t="s">
        <v>615</v>
      </c>
      <c r="V2479" t="s">
        <v>227</v>
      </c>
      <c r="W2479" t="s">
        <v>228</v>
      </c>
      <c r="X2479" t="s">
        <v>229</v>
      </c>
      <c r="Y2479" t="s">
        <v>182</v>
      </c>
      <c r="Z2479" t="s">
        <v>182</v>
      </c>
      <c r="AA2479" t="s">
        <v>230</v>
      </c>
      <c r="AB2479" t="s">
        <v>231</v>
      </c>
      <c r="AC2479" t="s">
        <v>35</v>
      </c>
    </row>
    <row r="2480" spans="1:29" x14ac:dyDescent="0.3">
      <c r="A2480">
        <v>10350</v>
      </c>
      <c r="B2480">
        <v>46</v>
      </c>
      <c r="C2480" s="10">
        <v>49.579463178102756</v>
      </c>
      <c r="D2480">
        <v>76.67</v>
      </c>
      <c r="E2480">
        <v>11</v>
      </c>
      <c r="F2480" t="str" cm="1">
        <f t="array" ref="F2480">_xlfn.IFS(G2480&lt;5000,"Small",AND(G2480&gt;=5000,G2480&lt;=10000),"Medium",G2480&gt;10000,"Large")</f>
        <v>Small</v>
      </c>
      <c r="G2480">
        <v>3526.82</v>
      </c>
      <c r="H2480" s="10">
        <f t="shared" si="76"/>
        <v>1246.1646938072736</v>
      </c>
      <c r="I2480" s="11">
        <f t="shared" si="77"/>
        <v>0.35333946552624562</v>
      </c>
      <c r="J2480" s="1" t="s">
        <v>24</v>
      </c>
      <c r="K2480" s="5">
        <v>38323</v>
      </c>
      <c r="L2480">
        <v>4</v>
      </c>
      <c r="M2480">
        <v>12</v>
      </c>
      <c r="N2480">
        <v>2004</v>
      </c>
      <c r="O2480" t="s">
        <v>537</v>
      </c>
      <c r="P2480">
        <v>66</v>
      </c>
      <c r="Q2480" t="s">
        <v>600</v>
      </c>
      <c r="R2480" t="s">
        <v>161</v>
      </c>
      <c r="S2480" t="s">
        <v>723</v>
      </c>
      <c r="T2480" t="s">
        <v>162</v>
      </c>
      <c r="U2480" t="s">
        <v>615</v>
      </c>
      <c r="V2480" t="s">
        <v>163</v>
      </c>
      <c r="W2480" t="s">
        <v>615</v>
      </c>
      <c r="X2480" t="s">
        <v>646</v>
      </c>
      <c r="Y2480" t="s">
        <v>164</v>
      </c>
      <c r="Z2480" t="s">
        <v>40</v>
      </c>
      <c r="AA2480" t="s">
        <v>165</v>
      </c>
      <c r="AB2480" t="s">
        <v>166</v>
      </c>
      <c r="AC2480" t="s">
        <v>49</v>
      </c>
    </row>
    <row r="2481" spans="1:29" x14ac:dyDescent="0.3">
      <c r="A2481">
        <v>10373</v>
      </c>
      <c r="B2481">
        <v>44</v>
      </c>
      <c r="C2481" s="10">
        <v>80.406728089936024</v>
      </c>
      <c r="D2481">
        <v>100</v>
      </c>
      <c r="E2481">
        <v>14</v>
      </c>
      <c r="F2481" t="str" cm="1">
        <f t="array" ref="F2481">_xlfn.IFS(G2481&lt;5000,"Small",AND(G2481&gt;=5000,G2481&lt;=10000),"Medium",G2481&gt;10000,"Large")</f>
        <v>Small</v>
      </c>
      <c r="G2481">
        <v>4627.92</v>
      </c>
      <c r="H2481" s="10">
        <f t="shared" si="76"/>
        <v>1090.0239640428149</v>
      </c>
      <c r="I2481" s="11">
        <f t="shared" si="77"/>
        <v>0.23553215354690982</v>
      </c>
      <c r="J2481" t="s">
        <v>24</v>
      </c>
      <c r="K2481" s="5">
        <v>38383</v>
      </c>
      <c r="L2481">
        <v>1</v>
      </c>
      <c r="M2481">
        <v>1</v>
      </c>
      <c r="N2481">
        <v>2005</v>
      </c>
      <c r="O2481" t="s">
        <v>537</v>
      </c>
      <c r="P2481">
        <v>66</v>
      </c>
      <c r="Q2481" t="s">
        <v>600</v>
      </c>
      <c r="R2481" t="s">
        <v>350</v>
      </c>
      <c r="S2481" t="s">
        <v>749</v>
      </c>
      <c r="T2481" t="s">
        <v>351</v>
      </c>
      <c r="U2481" t="s">
        <v>615</v>
      </c>
      <c r="V2481" t="s">
        <v>352</v>
      </c>
      <c r="W2481" t="s">
        <v>615</v>
      </c>
      <c r="X2481" t="s">
        <v>679</v>
      </c>
      <c r="Y2481" t="s">
        <v>121</v>
      </c>
      <c r="Z2481" t="s">
        <v>40</v>
      </c>
      <c r="AA2481" t="s">
        <v>353</v>
      </c>
      <c r="AB2481" t="s">
        <v>354</v>
      </c>
      <c r="AC2481" t="s">
        <v>49</v>
      </c>
    </row>
    <row r="2482" spans="1:29" x14ac:dyDescent="0.3">
      <c r="A2482">
        <v>10385</v>
      </c>
      <c r="B2482">
        <v>25</v>
      </c>
      <c r="C2482" s="10">
        <v>50.611894899580527</v>
      </c>
      <c r="D2482">
        <v>77.34</v>
      </c>
      <c r="E2482">
        <v>1</v>
      </c>
      <c r="F2482" t="str" cm="1">
        <f t="array" ref="F2482">_xlfn.IFS(G2482&lt;5000,"Small",AND(G2482&gt;=5000,G2482&lt;=10000),"Medium",G2482&gt;10000,"Large")</f>
        <v>Small</v>
      </c>
      <c r="G2482">
        <v>1933.5</v>
      </c>
      <c r="H2482" s="10">
        <f t="shared" si="76"/>
        <v>668.20262751048676</v>
      </c>
      <c r="I2482" s="11">
        <f t="shared" si="77"/>
        <v>0.34559225627643486</v>
      </c>
      <c r="J2482" t="s">
        <v>24</v>
      </c>
      <c r="K2482" s="5">
        <v>38411</v>
      </c>
      <c r="L2482">
        <v>1</v>
      </c>
      <c r="M2482">
        <v>2</v>
      </c>
      <c r="N2482">
        <v>2005</v>
      </c>
      <c r="O2482" t="s">
        <v>537</v>
      </c>
      <c r="P2482">
        <v>66</v>
      </c>
      <c r="Q2482" t="s">
        <v>600</v>
      </c>
      <c r="R2482" t="s">
        <v>246</v>
      </c>
      <c r="S2482" t="s">
        <v>661</v>
      </c>
      <c r="T2482" t="s">
        <v>247</v>
      </c>
      <c r="U2482" t="s">
        <v>615</v>
      </c>
      <c r="V2482" t="s">
        <v>248</v>
      </c>
      <c r="W2482" t="s">
        <v>53</v>
      </c>
      <c r="X2482" t="s">
        <v>634</v>
      </c>
      <c r="Y2482" t="s">
        <v>31</v>
      </c>
      <c r="Z2482" t="s">
        <v>32</v>
      </c>
      <c r="AA2482" t="s">
        <v>249</v>
      </c>
      <c r="AB2482" t="s">
        <v>250</v>
      </c>
      <c r="AC2482" t="s">
        <v>35</v>
      </c>
    </row>
    <row r="2483" spans="1:29" x14ac:dyDescent="0.3">
      <c r="A2483">
        <v>10396</v>
      </c>
      <c r="B2483">
        <v>39</v>
      </c>
      <c r="C2483" s="10">
        <v>58.124778394129486</v>
      </c>
      <c r="D2483">
        <v>66.67</v>
      </c>
      <c r="E2483">
        <v>1</v>
      </c>
      <c r="F2483" t="str" cm="1">
        <f t="array" ref="F2483">_xlfn.IFS(G2483&lt;5000,"Small",AND(G2483&gt;=5000,G2483&lt;=10000),"Medium",G2483&gt;10000,"Large")</f>
        <v>Small</v>
      </c>
      <c r="G2483">
        <v>2600.13</v>
      </c>
      <c r="H2483" s="10">
        <f t="shared" si="76"/>
        <v>333.26364262895004</v>
      </c>
      <c r="I2483" s="11">
        <f t="shared" si="77"/>
        <v>0.1281719154922831</v>
      </c>
      <c r="J2483" t="s">
        <v>24</v>
      </c>
      <c r="K2483" s="5">
        <v>38434</v>
      </c>
      <c r="L2483">
        <v>1</v>
      </c>
      <c r="M2483">
        <v>3</v>
      </c>
      <c r="N2483">
        <v>2005</v>
      </c>
      <c r="O2483" t="s">
        <v>537</v>
      </c>
      <c r="P2483">
        <v>66</v>
      </c>
      <c r="Q2483" t="s">
        <v>600</v>
      </c>
      <c r="R2483" t="s">
        <v>246</v>
      </c>
      <c r="S2483" t="s">
        <v>661</v>
      </c>
      <c r="T2483" t="s">
        <v>247</v>
      </c>
      <c r="U2483" t="s">
        <v>615</v>
      </c>
      <c r="V2483" t="s">
        <v>248</v>
      </c>
      <c r="W2483" t="s">
        <v>53</v>
      </c>
      <c r="X2483" t="s">
        <v>634</v>
      </c>
      <c r="Y2483" t="s">
        <v>31</v>
      </c>
      <c r="Z2483" t="s">
        <v>32</v>
      </c>
      <c r="AA2483" t="s">
        <v>249</v>
      </c>
      <c r="AB2483" t="s">
        <v>250</v>
      </c>
      <c r="AC2483" t="s">
        <v>35</v>
      </c>
    </row>
    <row r="2484" spans="1:29" x14ac:dyDescent="0.3">
      <c r="A2484">
        <v>10414</v>
      </c>
      <c r="B2484">
        <v>37</v>
      </c>
      <c r="C2484" s="10">
        <v>44.486852794717976</v>
      </c>
      <c r="D2484">
        <v>71.34</v>
      </c>
      <c r="E2484">
        <v>6</v>
      </c>
      <c r="F2484" t="str" cm="1">
        <f t="array" ref="F2484">_xlfn.IFS(G2484&lt;5000,"Small",AND(G2484&gt;=5000,G2484&lt;=10000),"Medium",G2484&gt;10000,"Large")</f>
        <v>Small</v>
      </c>
      <c r="G2484">
        <v>2639.58</v>
      </c>
      <c r="H2484" s="10">
        <f t="shared" si="76"/>
        <v>993.56644659543485</v>
      </c>
      <c r="I2484" s="11">
        <f t="shared" si="77"/>
        <v>0.37641081027869394</v>
      </c>
      <c r="J2484" s="1" t="s">
        <v>359</v>
      </c>
      <c r="K2484" s="5">
        <v>38478</v>
      </c>
      <c r="L2484">
        <v>2</v>
      </c>
      <c r="M2484">
        <v>5</v>
      </c>
      <c r="N2484">
        <v>2005</v>
      </c>
      <c r="O2484" t="s">
        <v>537</v>
      </c>
      <c r="P2484">
        <v>66</v>
      </c>
      <c r="Q2484" t="s">
        <v>600</v>
      </c>
      <c r="R2484" t="s">
        <v>340</v>
      </c>
      <c r="S2484" t="s">
        <v>677</v>
      </c>
      <c r="T2484" t="s">
        <v>341</v>
      </c>
      <c r="U2484" t="s">
        <v>615</v>
      </c>
      <c r="V2484" t="s">
        <v>342</v>
      </c>
      <c r="W2484" t="s">
        <v>115</v>
      </c>
      <c r="X2484" t="s">
        <v>678</v>
      </c>
      <c r="Y2484" t="s">
        <v>31</v>
      </c>
      <c r="Z2484" t="s">
        <v>32</v>
      </c>
      <c r="AA2484" t="s">
        <v>343</v>
      </c>
      <c r="AB2484" t="s">
        <v>64</v>
      </c>
      <c r="AC2484" t="s">
        <v>35</v>
      </c>
    </row>
    <row r="2485" spans="1:29" x14ac:dyDescent="0.3">
      <c r="A2485">
        <v>10106</v>
      </c>
      <c r="B2485">
        <v>31</v>
      </c>
      <c r="C2485" s="10">
        <v>60.03189432133351</v>
      </c>
      <c r="D2485">
        <v>100</v>
      </c>
      <c r="E2485">
        <v>7</v>
      </c>
      <c r="F2485" t="str" cm="1">
        <f t="array" ref="F2485">_xlfn.IFS(G2485&lt;5000,"Small",AND(G2485&gt;=5000,G2485&lt;=10000),"Medium",G2485&gt;10000,"Large")</f>
        <v>Small</v>
      </c>
      <c r="G2485">
        <v>3312.97</v>
      </c>
      <c r="H2485" s="10">
        <f t="shared" si="76"/>
        <v>1451.981276038661</v>
      </c>
      <c r="I2485" s="11">
        <f t="shared" si="77"/>
        <v>0.43827178514706172</v>
      </c>
      <c r="J2485" t="s">
        <v>24</v>
      </c>
      <c r="K2485" s="5">
        <v>37669</v>
      </c>
      <c r="L2485">
        <v>1</v>
      </c>
      <c r="M2485">
        <v>2</v>
      </c>
      <c r="N2485">
        <v>2003</v>
      </c>
      <c r="O2485" t="s">
        <v>506</v>
      </c>
      <c r="P2485">
        <v>91</v>
      </c>
      <c r="Q2485" t="s">
        <v>601</v>
      </c>
      <c r="R2485" t="s">
        <v>494</v>
      </c>
      <c r="S2485" t="s">
        <v>762</v>
      </c>
      <c r="T2485" t="s">
        <v>495</v>
      </c>
      <c r="U2485" t="s">
        <v>615</v>
      </c>
      <c r="V2485" t="s">
        <v>496</v>
      </c>
      <c r="W2485" t="s">
        <v>615</v>
      </c>
      <c r="X2485" t="s">
        <v>706</v>
      </c>
      <c r="Y2485" t="s">
        <v>235</v>
      </c>
      <c r="Z2485" t="s">
        <v>40</v>
      </c>
      <c r="AA2485" t="s">
        <v>497</v>
      </c>
      <c r="AB2485" t="s">
        <v>498</v>
      </c>
      <c r="AC2485" t="s">
        <v>49</v>
      </c>
    </row>
    <row r="2486" spans="1:29" x14ac:dyDescent="0.3">
      <c r="A2486">
        <v>10120</v>
      </c>
      <c r="B2486">
        <v>47</v>
      </c>
      <c r="C2486" s="10">
        <v>50.159111895660423</v>
      </c>
      <c r="D2486">
        <v>82.21</v>
      </c>
      <c r="E2486">
        <v>13</v>
      </c>
      <c r="F2486" t="str" cm="1">
        <f t="array" ref="F2486">_xlfn.IFS(G2486&lt;5000,"Small",AND(G2486&gt;=5000,G2486&lt;=10000),"Medium",G2486&gt;10000,"Large")</f>
        <v>Small</v>
      </c>
      <c r="G2486">
        <v>3863.87</v>
      </c>
      <c r="H2486" s="10">
        <f t="shared" si="76"/>
        <v>1506.39174090396</v>
      </c>
      <c r="I2486" s="11">
        <f t="shared" si="77"/>
        <v>0.38986605162802063</v>
      </c>
      <c r="J2486" t="s">
        <v>24</v>
      </c>
      <c r="K2486" s="5">
        <v>37740</v>
      </c>
      <c r="L2486">
        <v>2</v>
      </c>
      <c r="M2486">
        <v>4</v>
      </c>
      <c r="N2486">
        <v>2003</v>
      </c>
      <c r="O2486" t="s">
        <v>506</v>
      </c>
      <c r="P2486">
        <v>91</v>
      </c>
      <c r="Q2486" t="s">
        <v>601</v>
      </c>
      <c r="R2486" t="s">
        <v>83</v>
      </c>
      <c r="S2486" s="2" t="s">
        <v>628</v>
      </c>
      <c r="T2486" t="s">
        <v>84</v>
      </c>
      <c r="U2486" t="s">
        <v>85</v>
      </c>
      <c r="V2486" t="s">
        <v>86</v>
      </c>
      <c r="W2486" t="s">
        <v>87</v>
      </c>
      <c r="X2486" t="s">
        <v>629</v>
      </c>
      <c r="Y2486" t="s">
        <v>88</v>
      </c>
      <c r="Z2486" t="s">
        <v>89</v>
      </c>
      <c r="AA2486" t="s">
        <v>90</v>
      </c>
      <c r="AB2486" t="s">
        <v>91</v>
      </c>
      <c r="AC2486" t="s">
        <v>49</v>
      </c>
    </row>
    <row r="2487" spans="1:29" x14ac:dyDescent="0.3">
      <c r="A2487">
        <v>10133</v>
      </c>
      <c r="B2487">
        <v>24</v>
      </c>
      <c r="C2487" s="10">
        <v>68.328907660816867</v>
      </c>
      <c r="D2487">
        <v>77.64</v>
      </c>
      <c r="E2487">
        <v>8</v>
      </c>
      <c r="F2487" t="str" cm="1">
        <f t="array" ref="F2487">_xlfn.IFS(G2487&lt;5000,"Small",AND(G2487&gt;=5000,G2487&lt;=10000),"Medium",G2487&gt;10000,"Large")</f>
        <v>Small</v>
      </c>
      <c r="G2487">
        <v>1863.36</v>
      </c>
      <c r="H2487" s="10">
        <f t="shared" si="76"/>
        <v>223.46621614039509</v>
      </c>
      <c r="I2487" s="11">
        <f t="shared" si="77"/>
        <v>0.11992648556392491</v>
      </c>
      <c r="J2487" t="s">
        <v>24</v>
      </c>
      <c r="K2487" s="5">
        <v>37799</v>
      </c>
      <c r="L2487">
        <v>2</v>
      </c>
      <c r="M2487">
        <v>6</v>
      </c>
      <c r="N2487">
        <v>2003</v>
      </c>
      <c r="O2487" t="s">
        <v>506</v>
      </c>
      <c r="P2487">
        <v>91</v>
      </c>
      <c r="Q2487" t="s">
        <v>601</v>
      </c>
      <c r="R2487" t="s">
        <v>161</v>
      </c>
      <c r="S2487" t="s">
        <v>723</v>
      </c>
      <c r="T2487" t="s">
        <v>162</v>
      </c>
      <c r="U2487" t="s">
        <v>615</v>
      </c>
      <c r="V2487" t="s">
        <v>163</v>
      </c>
      <c r="W2487" t="s">
        <v>615</v>
      </c>
      <c r="X2487" t="s">
        <v>646</v>
      </c>
      <c r="Y2487" t="s">
        <v>164</v>
      </c>
      <c r="Z2487" t="s">
        <v>40</v>
      </c>
      <c r="AA2487" t="s">
        <v>165</v>
      </c>
      <c r="AB2487" t="s">
        <v>166</v>
      </c>
      <c r="AC2487" t="s">
        <v>35</v>
      </c>
    </row>
    <row r="2488" spans="1:29" x14ac:dyDescent="0.3">
      <c r="A2488">
        <v>10143</v>
      </c>
      <c r="B2488">
        <v>36</v>
      </c>
      <c r="C2488" s="10">
        <v>82.862548062735215</v>
      </c>
      <c r="D2488">
        <v>100</v>
      </c>
      <c r="E2488">
        <v>2</v>
      </c>
      <c r="F2488" t="str" cm="1">
        <f t="array" ref="F2488">_xlfn.IFS(G2488&lt;5000,"Small",AND(G2488&gt;=5000,G2488&lt;=10000),"Medium",G2488&gt;10000,"Large")</f>
        <v>Small</v>
      </c>
      <c r="G2488">
        <v>3945.96</v>
      </c>
      <c r="H2488" s="10">
        <f t="shared" si="76"/>
        <v>962.90826974153242</v>
      </c>
      <c r="I2488" s="11">
        <f t="shared" si="77"/>
        <v>0.24402382937017417</v>
      </c>
      <c r="J2488" s="1" t="s">
        <v>24</v>
      </c>
      <c r="K2488" s="5">
        <v>37843</v>
      </c>
      <c r="L2488">
        <v>3</v>
      </c>
      <c r="M2488">
        <v>8</v>
      </c>
      <c r="N2488">
        <v>2003</v>
      </c>
      <c r="O2488" t="s">
        <v>506</v>
      </c>
      <c r="P2488">
        <v>91</v>
      </c>
      <c r="Q2488" t="s">
        <v>601</v>
      </c>
      <c r="R2488" t="s">
        <v>303</v>
      </c>
      <c r="S2488" t="s">
        <v>671</v>
      </c>
      <c r="T2488" t="s">
        <v>304</v>
      </c>
      <c r="U2488" t="s">
        <v>615</v>
      </c>
      <c r="V2488" t="s">
        <v>151</v>
      </c>
      <c r="W2488" t="s">
        <v>115</v>
      </c>
      <c r="X2488" t="s">
        <v>645</v>
      </c>
      <c r="Y2488" t="s">
        <v>31</v>
      </c>
      <c r="Z2488" t="s">
        <v>32</v>
      </c>
      <c r="AA2488" t="s">
        <v>305</v>
      </c>
      <c r="AB2488" t="s">
        <v>306</v>
      </c>
      <c r="AC2488" t="s">
        <v>49</v>
      </c>
    </row>
    <row r="2489" spans="1:29" x14ac:dyDescent="0.3">
      <c r="A2489">
        <v>10156</v>
      </c>
      <c r="B2489">
        <v>48</v>
      </c>
      <c r="C2489" s="10">
        <v>88.525496996861236</v>
      </c>
      <c r="D2489">
        <v>100</v>
      </c>
      <c r="E2489">
        <v>2</v>
      </c>
      <c r="F2489" t="str" cm="1">
        <f t="array" ref="F2489">_xlfn.IFS(G2489&lt;5000,"Small",AND(G2489&gt;=5000,G2489&lt;=10000),"Medium",G2489&gt;10000,"Large")</f>
        <v>Small</v>
      </c>
      <c r="G2489">
        <v>4954.08</v>
      </c>
      <c r="H2489" s="10">
        <f t="shared" si="76"/>
        <v>704.85614415066084</v>
      </c>
      <c r="I2489" s="11">
        <f t="shared" si="77"/>
        <v>0.14227790914774507</v>
      </c>
      <c r="J2489" s="1" t="s">
        <v>24</v>
      </c>
      <c r="K2489" s="5">
        <v>37902</v>
      </c>
      <c r="L2489">
        <v>4</v>
      </c>
      <c r="M2489">
        <v>10</v>
      </c>
      <c r="N2489">
        <v>2003</v>
      </c>
      <c r="O2489" t="s">
        <v>506</v>
      </c>
      <c r="P2489">
        <v>91</v>
      </c>
      <c r="Q2489" t="s">
        <v>601</v>
      </c>
      <c r="R2489" t="s">
        <v>161</v>
      </c>
      <c r="S2489" t="s">
        <v>723</v>
      </c>
      <c r="T2489" t="s">
        <v>162</v>
      </c>
      <c r="U2489" t="s">
        <v>615</v>
      </c>
      <c r="V2489" t="s">
        <v>163</v>
      </c>
      <c r="W2489" t="s">
        <v>615</v>
      </c>
      <c r="X2489" t="s">
        <v>646</v>
      </c>
      <c r="Y2489" t="s">
        <v>164</v>
      </c>
      <c r="Z2489" t="s">
        <v>40</v>
      </c>
      <c r="AA2489" t="s">
        <v>165</v>
      </c>
      <c r="AB2489" t="s">
        <v>166</v>
      </c>
      <c r="AC2489" t="s">
        <v>49</v>
      </c>
    </row>
    <row r="2490" spans="1:29" x14ac:dyDescent="0.3">
      <c r="A2490">
        <v>10168</v>
      </c>
      <c r="B2490">
        <v>28</v>
      </c>
      <c r="C2490" s="10">
        <v>61.733231706442332</v>
      </c>
      <c r="D2490">
        <v>98.65</v>
      </c>
      <c r="E2490">
        <v>14</v>
      </c>
      <c r="F2490" t="str" cm="1">
        <f t="array" ref="F2490">_xlfn.IFS(G2490&lt;5000,"Small",AND(G2490&gt;=5000,G2490&lt;=10000),"Medium",G2490&gt;10000,"Large")</f>
        <v>Small</v>
      </c>
      <c r="G2490">
        <v>2762.2</v>
      </c>
      <c r="H2490" s="10">
        <f t="shared" si="76"/>
        <v>1033.6695122196145</v>
      </c>
      <c r="I2490" s="11">
        <f t="shared" si="77"/>
        <v>0.37421964818608883</v>
      </c>
      <c r="J2490" t="s">
        <v>24</v>
      </c>
      <c r="K2490" s="5">
        <v>37922</v>
      </c>
      <c r="L2490">
        <v>4</v>
      </c>
      <c r="M2490">
        <v>10</v>
      </c>
      <c r="N2490">
        <v>2003</v>
      </c>
      <c r="O2490" t="s">
        <v>506</v>
      </c>
      <c r="P2490">
        <v>91</v>
      </c>
      <c r="Q2490" t="s">
        <v>601</v>
      </c>
      <c r="R2490" t="s">
        <v>60</v>
      </c>
      <c r="S2490" t="s">
        <v>622</v>
      </c>
      <c r="T2490" t="s">
        <v>61</v>
      </c>
      <c r="U2490" t="s">
        <v>615</v>
      </c>
      <c r="V2490" t="s">
        <v>62</v>
      </c>
      <c r="W2490" t="s">
        <v>53</v>
      </c>
      <c r="X2490" t="s">
        <v>623</v>
      </c>
      <c r="Y2490" t="s">
        <v>31</v>
      </c>
      <c r="Z2490" t="s">
        <v>32</v>
      </c>
      <c r="AA2490" t="s">
        <v>63</v>
      </c>
      <c r="AB2490" t="s">
        <v>64</v>
      </c>
      <c r="AC2490" t="s">
        <v>35</v>
      </c>
    </row>
    <row r="2491" spans="1:29" x14ac:dyDescent="0.3">
      <c r="A2491">
        <v>10199</v>
      </c>
      <c r="B2491">
        <v>48</v>
      </c>
      <c r="C2491" s="10">
        <v>57.75816572765639</v>
      </c>
      <c r="D2491">
        <v>83.12</v>
      </c>
      <c r="E2491">
        <v>2</v>
      </c>
      <c r="F2491" t="str" cm="1">
        <f t="array" ref="F2491">_xlfn.IFS(G2491&lt;5000,"Small",AND(G2491&gt;=5000,G2491&lt;=10000),"Medium",G2491&gt;10000,"Large")</f>
        <v>Small</v>
      </c>
      <c r="G2491">
        <v>3989.76</v>
      </c>
      <c r="H2491" s="10">
        <f t="shared" si="76"/>
        <v>1217.3680450724933</v>
      </c>
      <c r="I2491" s="11">
        <f t="shared" si="77"/>
        <v>0.30512312647189133</v>
      </c>
      <c r="J2491" s="1" t="s">
        <v>24</v>
      </c>
      <c r="K2491" s="5">
        <v>37956</v>
      </c>
      <c r="L2491">
        <v>4</v>
      </c>
      <c r="M2491">
        <v>12</v>
      </c>
      <c r="N2491">
        <v>2003</v>
      </c>
      <c r="O2491" t="s">
        <v>506</v>
      </c>
      <c r="P2491">
        <v>91</v>
      </c>
      <c r="Q2491" t="s">
        <v>601</v>
      </c>
      <c r="R2491" t="s">
        <v>212</v>
      </c>
      <c r="S2491" t="s">
        <v>655</v>
      </c>
      <c r="T2491" t="s">
        <v>213</v>
      </c>
      <c r="U2491" t="s">
        <v>615</v>
      </c>
      <c r="V2491" t="s">
        <v>214</v>
      </c>
      <c r="W2491" t="s">
        <v>53</v>
      </c>
      <c r="X2491" t="s">
        <v>632</v>
      </c>
      <c r="Y2491" t="s">
        <v>31</v>
      </c>
      <c r="Z2491" t="s">
        <v>32</v>
      </c>
      <c r="AA2491" t="s">
        <v>215</v>
      </c>
      <c r="AB2491" t="s">
        <v>216</v>
      </c>
      <c r="AC2491" t="s">
        <v>49</v>
      </c>
    </row>
    <row r="2492" spans="1:29" x14ac:dyDescent="0.3">
      <c r="A2492">
        <v>10210</v>
      </c>
      <c r="B2492">
        <v>21</v>
      </c>
      <c r="C2492" s="10">
        <v>60.845076345700029</v>
      </c>
      <c r="D2492">
        <v>78.55</v>
      </c>
      <c r="E2492">
        <v>12</v>
      </c>
      <c r="F2492" t="str" cm="1">
        <f t="array" ref="F2492">_xlfn.IFS(G2492&lt;5000,"Small",AND(G2492&gt;=5000,G2492&lt;=10000),"Medium",G2492&gt;10000,"Large")</f>
        <v>Small</v>
      </c>
      <c r="G2492">
        <v>1649.55</v>
      </c>
      <c r="H2492" s="10">
        <f t="shared" si="76"/>
        <v>371.80339674029938</v>
      </c>
      <c r="I2492" s="11">
        <f t="shared" si="77"/>
        <v>0.22539686383577301</v>
      </c>
      <c r="J2492" s="1" t="s">
        <v>24</v>
      </c>
      <c r="K2492" s="5">
        <v>37998</v>
      </c>
      <c r="L2492">
        <v>1</v>
      </c>
      <c r="M2492">
        <v>1</v>
      </c>
      <c r="N2492">
        <v>2004</v>
      </c>
      <c r="O2492" t="s">
        <v>506</v>
      </c>
      <c r="P2492">
        <v>91</v>
      </c>
      <c r="Q2492" t="s">
        <v>601</v>
      </c>
      <c r="R2492" t="s">
        <v>273</v>
      </c>
      <c r="S2492" t="s">
        <v>274</v>
      </c>
      <c r="T2492" t="s">
        <v>275</v>
      </c>
      <c r="U2492" t="s">
        <v>615</v>
      </c>
      <c r="V2492" t="s">
        <v>276</v>
      </c>
      <c r="W2492" t="s">
        <v>276</v>
      </c>
      <c r="X2492" t="s">
        <v>277</v>
      </c>
      <c r="Y2492" t="s">
        <v>182</v>
      </c>
      <c r="Z2492" t="s">
        <v>182</v>
      </c>
      <c r="AA2492" t="s">
        <v>278</v>
      </c>
      <c r="AB2492" t="s">
        <v>279</v>
      </c>
      <c r="AC2492" t="s">
        <v>35</v>
      </c>
    </row>
    <row r="2493" spans="1:29" x14ac:dyDescent="0.3">
      <c r="A2493">
        <v>10223</v>
      </c>
      <c r="B2493">
        <v>25</v>
      </c>
      <c r="C2493" s="10">
        <v>78.420490167397432</v>
      </c>
      <c r="D2493">
        <v>100</v>
      </c>
      <c r="E2493">
        <v>14</v>
      </c>
      <c r="F2493" t="str" cm="1">
        <f t="array" ref="F2493">_xlfn.IFS(G2493&lt;5000,"Small",AND(G2493&gt;=5000,G2493&lt;=10000),"Medium",G2493&gt;10000,"Large")</f>
        <v>Small</v>
      </c>
      <c r="G2493">
        <v>2534.75</v>
      </c>
      <c r="H2493" s="10">
        <f t="shared" si="76"/>
        <v>574.23774581506427</v>
      </c>
      <c r="I2493" s="11">
        <f t="shared" si="77"/>
        <v>0.22654610743271103</v>
      </c>
      <c r="J2493" t="s">
        <v>24</v>
      </c>
      <c r="K2493" s="5">
        <v>38037</v>
      </c>
      <c r="L2493">
        <v>1</v>
      </c>
      <c r="M2493">
        <v>2</v>
      </c>
      <c r="N2493">
        <v>2004</v>
      </c>
      <c r="O2493" t="s">
        <v>506</v>
      </c>
      <c r="P2493">
        <v>91</v>
      </c>
      <c r="Q2493" t="s">
        <v>601</v>
      </c>
      <c r="R2493" t="s">
        <v>83</v>
      </c>
      <c r="S2493" s="2" t="s">
        <v>628</v>
      </c>
      <c r="T2493" t="s">
        <v>84</v>
      </c>
      <c r="U2493" t="s">
        <v>85</v>
      </c>
      <c r="V2493" t="s">
        <v>86</v>
      </c>
      <c r="W2493" t="s">
        <v>87</v>
      </c>
      <c r="X2493" t="s">
        <v>629</v>
      </c>
      <c r="Y2493" t="s">
        <v>88</v>
      </c>
      <c r="Z2493" t="s">
        <v>89</v>
      </c>
      <c r="AA2493" t="s">
        <v>90</v>
      </c>
      <c r="AB2493" t="s">
        <v>91</v>
      </c>
      <c r="AC2493" t="s">
        <v>35</v>
      </c>
    </row>
    <row r="2494" spans="1:29" x14ac:dyDescent="0.3">
      <c r="A2494">
        <v>10235</v>
      </c>
      <c r="B2494">
        <v>25</v>
      </c>
      <c r="C2494" s="10">
        <v>71.440292933732124</v>
      </c>
      <c r="D2494">
        <v>100</v>
      </c>
      <c r="E2494">
        <v>8</v>
      </c>
      <c r="F2494" t="str" cm="1">
        <f t="array" ref="F2494">_xlfn.IFS(G2494&lt;5000,"Small",AND(G2494&gt;=5000,G2494&lt;=10000),"Medium",G2494&gt;10000,"Large")</f>
        <v>Small</v>
      </c>
      <c r="G2494">
        <v>2580.25</v>
      </c>
      <c r="H2494" s="10">
        <f t="shared" si="76"/>
        <v>794.24267665669686</v>
      </c>
      <c r="I2494" s="11">
        <f t="shared" si="77"/>
        <v>0.30781617155573948</v>
      </c>
      <c r="J2494" s="1" t="s">
        <v>24</v>
      </c>
      <c r="K2494" s="5">
        <v>38079</v>
      </c>
      <c r="L2494">
        <v>2</v>
      </c>
      <c r="M2494">
        <v>4</v>
      </c>
      <c r="N2494">
        <v>2004</v>
      </c>
      <c r="O2494" t="s">
        <v>506</v>
      </c>
      <c r="P2494">
        <v>91</v>
      </c>
      <c r="Q2494" t="s">
        <v>601</v>
      </c>
      <c r="R2494" t="s">
        <v>336</v>
      </c>
      <c r="S2494" t="s">
        <v>745</v>
      </c>
      <c r="T2494" t="s">
        <v>337</v>
      </c>
      <c r="U2494" t="s">
        <v>615</v>
      </c>
      <c r="V2494" t="s">
        <v>338</v>
      </c>
      <c r="W2494" t="s">
        <v>208</v>
      </c>
      <c r="X2494" t="s">
        <v>746</v>
      </c>
      <c r="Y2494" t="s">
        <v>209</v>
      </c>
      <c r="Z2494" t="s">
        <v>32</v>
      </c>
      <c r="AA2494" t="s">
        <v>339</v>
      </c>
      <c r="AB2494" t="s">
        <v>159</v>
      </c>
      <c r="AC2494" t="s">
        <v>35</v>
      </c>
    </row>
    <row r="2495" spans="1:29" x14ac:dyDescent="0.3">
      <c r="A2495">
        <v>10250</v>
      </c>
      <c r="B2495">
        <v>31</v>
      </c>
      <c r="C2495" s="10">
        <v>80.510907437103626</v>
      </c>
      <c r="D2495">
        <v>91.34</v>
      </c>
      <c r="E2495">
        <v>9</v>
      </c>
      <c r="F2495" t="str" cm="1">
        <f t="array" ref="F2495">_xlfn.IFS(G2495&lt;5000,"Small",AND(G2495&gt;=5000,G2495&lt;=10000),"Medium",G2495&gt;10000,"Large")</f>
        <v>Small</v>
      </c>
      <c r="G2495">
        <v>2831.54</v>
      </c>
      <c r="H2495" s="10">
        <f t="shared" si="76"/>
        <v>335.70186944978741</v>
      </c>
      <c r="I2495" s="11">
        <f t="shared" si="77"/>
        <v>0.11855805302054268</v>
      </c>
      <c r="J2495" s="1" t="s">
        <v>24</v>
      </c>
      <c r="K2495" s="5">
        <v>38118</v>
      </c>
      <c r="L2495">
        <v>2</v>
      </c>
      <c r="M2495">
        <v>5</v>
      </c>
      <c r="N2495">
        <v>2004</v>
      </c>
      <c r="O2495" t="s">
        <v>506</v>
      </c>
      <c r="P2495">
        <v>91</v>
      </c>
      <c r="Q2495" t="s">
        <v>601</v>
      </c>
      <c r="R2495" t="s">
        <v>355</v>
      </c>
      <c r="S2495" t="s">
        <v>680</v>
      </c>
      <c r="T2495" t="s">
        <v>356</v>
      </c>
      <c r="U2495" t="s">
        <v>615</v>
      </c>
      <c r="V2495" t="s">
        <v>357</v>
      </c>
      <c r="W2495" t="s">
        <v>53</v>
      </c>
      <c r="X2495" t="s">
        <v>623</v>
      </c>
      <c r="Y2495" t="s">
        <v>31</v>
      </c>
      <c r="Z2495" t="s">
        <v>32</v>
      </c>
      <c r="AA2495" t="s">
        <v>95</v>
      </c>
      <c r="AB2495" t="s">
        <v>358</v>
      </c>
      <c r="AC2495" t="s">
        <v>35</v>
      </c>
    </row>
    <row r="2496" spans="1:29" x14ac:dyDescent="0.3">
      <c r="A2496">
        <v>10262</v>
      </c>
      <c r="B2496">
        <v>40</v>
      </c>
      <c r="C2496" s="10">
        <v>60.034418161321163</v>
      </c>
      <c r="D2496">
        <v>84.03</v>
      </c>
      <c r="E2496">
        <v>4</v>
      </c>
      <c r="F2496" t="str" cm="1">
        <f t="array" ref="F2496">_xlfn.IFS(G2496&lt;5000,"Small",AND(G2496&gt;=5000,G2496&lt;=10000),"Medium",G2496&gt;10000,"Large")</f>
        <v>Small</v>
      </c>
      <c r="G2496">
        <v>3361.2</v>
      </c>
      <c r="H2496" s="10">
        <f t="shared" si="76"/>
        <v>959.82327354715335</v>
      </c>
      <c r="I2496" s="11">
        <f t="shared" si="77"/>
        <v>0.28555970294750488</v>
      </c>
      <c r="J2496" t="s">
        <v>307</v>
      </c>
      <c r="K2496" s="5">
        <v>38162</v>
      </c>
      <c r="L2496">
        <v>2</v>
      </c>
      <c r="M2496">
        <v>6</v>
      </c>
      <c r="N2496">
        <v>2004</v>
      </c>
      <c r="O2496" t="s">
        <v>506</v>
      </c>
      <c r="P2496">
        <v>91</v>
      </c>
      <c r="Q2496" t="s">
        <v>601</v>
      </c>
      <c r="R2496" t="s">
        <v>161</v>
      </c>
      <c r="S2496" t="s">
        <v>723</v>
      </c>
      <c r="T2496" t="s">
        <v>162</v>
      </c>
      <c r="U2496" t="s">
        <v>615</v>
      </c>
      <c r="V2496" t="s">
        <v>163</v>
      </c>
      <c r="W2496" t="s">
        <v>615</v>
      </c>
      <c r="X2496" t="s">
        <v>646</v>
      </c>
      <c r="Y2496" t="s">
        <v>164</v>
      </c>
      <c r="Z2496" t="s">
        <v>40</v>
      </c>
      <c r="AA2496" t="s">
        <v>165</v>
      </c>
      <c r="AB2496" t="s">
        <v>166</v>
      </c>
      <c r="AC2496" t="s">
        <v>49</v>
      </c>
    </row>
    <row r="2497" spans="1:29" x14ac:dyDescent="0.3">
      <c r="A2497">
        <v>10275</v>
      </c>
      <c r="B2497">
        <v>32</v>
      </c>
      <c r="C2497" s="10">
        <v>78.655736644510171</v>
      </c>
      <c r="D2497">
        <v>89.51</v>
      </c>
      <c r="E2497">
        <v>14</v>
      </c>
      <c r="F2497" t="str" cm="1">
        <f t="array" ref="F2497">_xlfn.IFS(G2497&lt;5000,"Small",AND(G2497&gt;=5000,G2497&lt;=10000),"Medium",G2497&gt;10000,"Large")</f>
        <v>Small</v>
      </c>
      <c r="G2497">
        <v>2864.32</v>
      </c>
      <c r="H2497" s="10">
        <f t="shared" si="76"/>
        <v>347.3364273756747</v>
      </c>
      <c r="I2497" s="11">
        <f t="shared" si="77"/>
        <v>0.12126313658239117</v>
      </c>
      <c r="J2497" t="s">
        <v>24</v>
      </c>
      <c r="K2497" s="5">
        <v>38191</v>
      </c>
      <c r="L2497">
        <v>3</v>
      </c>
      <c r="M2497">
        <v>7</v>
      </c>
      <c r="N2497">
        <v>2004</v>
      </c>
      <c r="O2497" t="s">
        <v>506</v>
      </c>
      <c r="P2497">
        <v>91</v>
      </c>
      <c r="Q2497" t="s">
        <v>601</v>
      </c>
      <c r="R2497" t="s">
        <v>107</v>
      </c>
      <c r="S2497" t="s">
        <v>717</v>
      </c>
      <c r="T2497" t="s">
        <v>108</v>
      </c>
      <c r="U2497" t="s">
        <v>615</v>
      </c>
      <c r="V2497" t="s">
        <v>109</v>
      </c>
      <c r="W2497" t="s">
        <v>615</v>
      </c>
      <c r="X2497" t="s">
        <v>635</v>
      </c>
      <c r="Y2497" t="s">
        <v>39</v>
      </c>
      <c r="Z2497" t="s">
        <v>40</v>
      </c>
      <c r="AA2497" t="s">
        <v>110</v>
      </c>
      <c r="AB2497" t="s">
        <v>111</v>
      </c>
      <c r="AC2497" t="s">
        <v>35</v>
      </c>
    </row>
    <row r="2498" spans="1:29" x14ac:dyDescent="0.3">
      <c r="A2498">
        <v>10284</v>
      </c>
      <c r="B2498">
        <v>24</v>
      </c>
      <c r="C2498" s="10">
        <v>61.757654395588006</v>
      </c>
      <c r="D2498">
        <v>83.12</v>
      </c>
      <c r="E2498">
        <v>6</v>
      </c>
      <c r="F2498" t="str" cm="1">
        <f t="array" ref="F2498">_xlfn.IFS(G2498&lt;5000,"Small",AND(G2498&gt;=5000,G2498&lt;=10000),"Medium",G2498&gt;10000,"Large")</f>
        <v>Small</v>
      </c>
      <c r="G2498">
        <v>1994.88</v>
      </c>
      <c r="H2498" s="10">
        <f t="shared" si="76"/>
        <v>512.69629450588809</v>
      </c>
      <c r="I2498" s="11">
        <f t="shared" si="77"/>
        <v>0.25700608282497595</v>
      </c>
      <c r="J2498" t="s">
        <v>24</v>
      </c>
      <c r="K2498" s="5">
        <v>38220</v>
      </c>
      <c r="L2498">
        <v>3</v>
      </c>
      <c r="M2498">
        <v>8</v>
      </c>
      <c r="N2498">
        <v>2004</v>
      </c>
      <c r="O2498" t="s">
        <v>506</v>
      </c>
      <c r="P2498">
        <v>91</v>
      </c>
      <c r="Q2498" t="s">
        <v>601</v>
      </c>
      <c r="R2498" t="s">
        <v>487</v>
      </c>
      <c r="S2498" s="2" t="s">
        <v>705</v>
      </c>
      <c r="T2498" t="s">
        <v>488</v>
      </c>
      <c r="U2498" t="s">
        <v>615</v>
      </c>
      <c r="V2498" t="s">
        <v>489</v>
      </c>
      <c r="W2498" t="s">
        <v>615</v>
      </c>
      <c r="X2498" t="s">
        <v>761</v>
      </c>
      <c r="Y2498" t="s">
        <v>73</v>
      </c>
      <c r="Z2498" t="s">
        <v>40</v>
      </c>
      <c r="AA2498" t="s">
        <v>490</v>
      </c>
      <c r="AB2498" t="s">
        <v>491</v>
      </c>
      <c r="AC2498" t="s">
        <v>35</v>
      </c>
    </row>
    <row r="2499" spans="1:29" x14ac:dyDescent="0.3">
      <c r="A2499">
        <v>10296</v>
      </c>
      <c r="B2499">
        <v>42</v>
      </c>
      <c r="C2499" s="10">
        <v>74.66705443562995</v>
      </c>
      <c r="D2499">
        <v>100</v>
      </c>
      <c r="E2499">
        <v>2</v>
      </c>
      <c r="F2499" t="str" cm="1">
        <f t="array" ref="F2499">_xlfn.IFS(G2499&lt;5000,"Small",AND(G2499&gt;=5000,G2499&lt;=10000),"Medium",G2499&gt;10000,"Large")</f>
        <v>Small</v>
      </c>
      <c r="G2499">
        <v>4296.6000000000004</v>
      </c>
      <c r="H2499" s="10">
        <f t="shared" ref="H2499:H2562" si="78">G2499-(B2499*C2499)</f>
        <v>1160.5837137035423</v>
      </c>
      <c r="I2499" s="11">
        <f t="shared" ref="I2499:I2562" si="79">H2499/G2499</f>
        <v>0.27011676993519113</v>
      </c>
      <c r="J2499" t="s">
        <v>24</v>
      </c>
      <c r="K2499" s="5">
        <v>38245</v>
      </c>
      <c r="L2499">
        <v>3</v>
      </c>
      <c r="M2499">
        <v>9</v>
      </c>
      <c r="N2499">
        <v>2004</v>
      </c>
      <c r="O2499" t="s">
        <v>506</v>
      </c>
      <c r="P2499">
        <v>91</v>
      </c>
      <c r="Q2499" t="s">
        <v>601</v>
      </c>
      <c r="R2499" t="s">
        <v>512</v>
      </c>
      <c r="S2499" t="s">
        <v>513</v>
      </c>
      <c r="T2499" t="s">
        <v>514</v>
      </c>
      <c r="U2499" t="s">
        <v>615</v>
      </c>
      <c r="V2499" t="s">
        <v>515</v>
      </c>
      <c r="W2499" t="s">
        <v>615</v>
      </c>
      <c r="X2499" t="s">
        <v>710</v>
      </c>
      <c r="Y2499" t="s">
        <v>395</v>
      </c>
      <c r="Z2499" t="s">
        <v>40</v>
      </c>
      <c r="AA2499" t="s">
        <v>516</v>
      </c>
      <c r="AB2499" t="s">
        <v>96</v>
      </c>
      <c r="AC2499" t="s">
        <v>49</v>
      </c>
    </row>
    <row r="2500" spans="1:29" x14ac:dyDescent="0.3">
      <c r="A2500">
        <v>10308</v>
      </c>
      <c r="B2500">
        <v>21</v>
      </c>
      <c r="C2500" s="10">
        <v>82.269071039401553</v>
      </c>
      <c r="D2500">
        <v>100</v>
      </c>
      <c r="E2500">
        <v>12</v>
      </c>
      <c r="F2500" t="str" cm="1">
        <f t="array" ref="F2500">_xlfn.IFS(G2500&lt;5000,"Small",AND(G2500&gt;=5000,G2500&lt;=10000),"Medium",G2500&gt;10000,"Large")</f>
        <v>Small</v>
      </c>
      <c r="G2500">
        <v>2224.9499999999998</v>
      </c>
      <c r="H2500" s="10">
        <f t="shared" si="78"/>
        <v>497.29950817256713</v>
      </c>
      <c r="I2500" s="11">
        <f t="shared" si="79"/>
        <v>0.22351041963755014</v>
      </c>
      <c r="J2500" t="s">
        <v>24</v>
      </c>
      <c r="K2500" s="5">
        <v>38275</v>
      </c>
      <c r="L2500">
        <v>4</v>
      </c>
      <c r="M2500">
        <v>10</v>
      </c>
      <c r="N2500">
        <v>2004</v>
      </c>
      <c r="O2500" t="s">
        <v>506</v>
      </c>
      <c r="P2500">
        <v>91</v>
      </c>
      <c r="Q2500" t="s">
        <v>601</v>
      </c>
      <c r="R2500" t="s">
        <v>287</v>
      </c>
      <c r="S2500" t="s">
        <v>668</v>
      </c>
      <c r="T2500" t="s">
        <v>288</v>
      </c>
      <c r="U2500" t="s">
        <v>615</v>
      </c>
      <c r="V2500" t="s">
        <v>289</v>
      </c>
      <c r="W2500" t="s">
        <v>30</v>
      </c>
      <c r="X2500" t="s">
        <v>669</v>
      </c>
      <c r="Y2500" t="s">
        <v>31</v>
      </c>
      <c r="Z2500" t="s">
        <v>32</v>
      </c>
      <c r="AA2500" t="s">
        <v>95</v>
      </c>
      <c r="AB2500" t="s">
        <v>216</v>
      </c>
      <c r="AC2500" t="s">
        <v>35</v>
      </c>
    </row>
    <row r="2501" spans="1:29" x14ac:dyDescent="0.3">
      <c r="A2501">
        <v>10316</v>
      </c>
      <c r="B2501">
        <v>34</v>
      </c>
      <c r="C2501" s="10">
        <v>66.386776001769746</v>
      </c>
      <c r="D2501">
        <v>82.21</v>
      </c>
      <c r="E2501">
        <v>4</v>
      </c>
      <c r="F2501" t="str" cm="1">
        <f t="array" ref="F2501">_xlfn.IFS(G2501&lt;5000,"Small",AND(G2501&gt;=5000,G2501&lt;=10000),"Medium",G2501&gt;10000,"Large")</f>
        <v>Small</v>
      </c>
      <c r="G2501">
        <v>2795.14</v>
      </c>
      <c r="H2501" s="10">
        <f t="shared" si="78"/>
        <v>537.98961593982858</v>
      </c>
      <c r="I2501" s="11">
        <f t="shared" si="79"/>
        <v>0.19247322707979872</v>
      </c>
      <c r="J2501" s="1" t="s">
        <v>24</v>
      </c>
      <c r="K2501" s="5">
        <v>38292</v>
      </c>
      <c r="L2501">
        <v>4</v>
      </c>
      <c r="M2501">
        <v>11</v>
      </c>
      <c r="N2501">
        <v>2004</v>
      </c>
      <c r="O2501" t="s">
        <v>506</v>
      </c>
      <c r="P2501">
        <v>91</v>
      </c>
      <c r="Q2501" t="s">
        <v>601</v>
      </c>
      <c r="R2501" t="s">
        <v>344</v>
      </c>
      <c r="S2501" t="s">
        <v>747</v>
      </c>
      <c r="T2501" t="s">
        <v>345</v>
      </c>
      <c r="U2501" t="s">
        <v>615</v>
      </c>
      <c r="V2501" t="s">
        <v>346</v>
      </c>
      <c r="W2501" t="s">
        <v>347</v>
      </c>
      <c r="X2501" t="s">
        <v>748</v>
      </c>
      <c r="Y2501" t="s">
        <v>157</v>
      </c>
      <c r="Z2501" t="s">
        <v>40</v>
      </c>
      <c r="AA2501" t="s">
        <v>348</v>
      </c>
      <c r="AB2501" t="s">
        <v>349</v>
      </c>
      <c r="AC2501" t="s">
        <v>35</v>
      </c>
    </row>
    <row r="2502" spans="1:29" x14ac:dyDescent="0.3">
      <c r="A2502">
        <v>10328</v>
      </c>
      <c r="B2502">
        <v>27</v>
      </c>
      <c r="C2502" s="10">
        <v>72.655677852586905</v>
      </c>
      <c r="D2502">
        <v>100</v>
      </c>
      <c r="E2502">
        <v>8</v>
      </c>
      <c r="F2502" t="str" cm="1">
        <f t="array" ref="F2502">_xlfn.IFS(G2502&lt;5000,"Small",AND(G2502&gt;=5000,G2502&lt;=10000),"Medium",G2502&gt;10000,"Large")</f>
        <v>Small</v>
      </c>
      <c r="G2502">
        <v>2762.1</v>
      </c>
      <c r="H2502" s="10">
        <f t="shared" si="78"/>
        <v>800.39669798015348</v>
      </c>
      <c r="I2502" s="11">
        <f t="shared" si="79"/>
        <v>0.28977832011156496</v>
      </c>
      <c r="J2502" s="1" t="s">
        <v>24</v>
      </c>
      <c r="K2502" s="5">
        <v>38303</v>
      </c>
      <c r="L2502">
        <v>4</v>
      </c>
      <c r="M2502">
        <v>11</v>
      </c>
      <c r="N2502">
        <v>2004</v>
      </c>
      <c r="O2502" t="s">
        <v>506</v>
      </c>
      <c r="P2502">
        <v>91</v>
      </c>
      <c r="Q2502" t="s">
        <v>601</v>
      </c>
      <c r="R2502" t="s">
        <v>494</v>
      </c>
      <c r="S2502" t="s">
        <v>762</v>
      </c>
      <c r="T2502" t="s">
        <v>495</v>
      </c>
      <c r="U2502" t="s">
        <v>615</v>
      </c>
      <c r="V2502" t="s">
        <v>496</v>
      </c>
      <c r="W2502" t="s">
        <v>615</v>
      </c>
      <c r="X2502" t="s">
        <v>706</v>
      </c>
      <c r="Y2502" t="s">
        <v>235</v>
      </c>
      <c r="Z2502" t="s">
        <v>40</v>
      </c>
      <c r="AA2502" t="s">
        <v>497</v>
      </c>
      <c r="AB2502" t="s">
        <v>498</v>
      </c>
      <c r="AC2502" t="s">
        <v>35</v>
      </c>
    </row>
    <row r="2503" spans="1:29" x14ac:dyDescent="0.3">
      <c r="A2503">
        <v>10340</v>
      </c>
      <c r="B2503">
        <v>30</v>
      </c>
      <c r="C2503" s="10">
        <v>56.107980251240349</v>
      </c>
      <c r="D2503">
        <v>88.6</v>
      </c>
      <c r="E2503">
        <v>5</v>
      </c>
      <c r="F2503" t="str" cm="1">
        <f t="array" ref="F2503">_xlfn.IFS(G2503&lt;5000,"Small",AND(G2503&gt;=5000,G2503&lt;=10000),"Medium",G2503&gt;10000,"Large")</f>
        <v>Small</v>
      </c>
      <c r="G2503">
        <v>2658</v>
      </c>
      <c r="H2503" s="10">
        <f t="shared" si="78"/>
        <v>974.76059246278965</v>
      </c>
      <c r="I2503" s="11">
        <f t="shared" si="79"/>
        <v>0.36672708520044756</v>
      </c>
      <c r="J2503" t="s">
        <v>24</v>
      </c>
      <c r="K2503" s="5">
        <v>38315</v>
      </c>
      <c r="L2503">
        <v>4</v>
      </c>
      <c r="M2503">
        <v>11</v>
      </c>
      <c r="N2503">
        <v>2004</v>
      </c>
      <c r="O2503" t="s">
        <v>506</v>
      </c>
      <c r="P2503">
        <v>91</v>
      </c>
      <c r="Q2503" t="s">
        <v>601</v>
      </c>
      <c r="R2503" t="s">
        <v>317</v>
      </c>
      <c r="S2503" t="s">
        <v>743</v>
      </c>
      <c r="T2503" t="s">
        <v>318</v>
      </c>
      <c r="U2503" t="s">
        <v>615</v>
      </c>
      <c r="V2503" t="s">
        <v>319</v>
      </c>
      <c r="W2503" t="s">
        <v>615</v>
      </c>
      <c r="X2503" t="s">
        <v>673</v>
      </c>
      <c r="Y2503" t="s">
        <v>164</v>
      </c>
      <c r="Z2503" t="s">
        <v>40</v>
      </c>
      <c r="AA2503" t="s">
        <v>320</v>
      </c>
      <c r="AB2503" t="s">
        <v>321</v>
      </c>
      <c r="AC2503" t="s">
        <v>35</v>
      </c>
    </row>
    <row r="2504" spans="1:29" x14ac:dyDescent="0.3">
      <c r="A2504">
        <v>10353</v>
      </c>
      <c r="B2504">
        <v>39</v>
      </c>
      <c r="C2504" s="10">
        <v>60.657372160958147</v>
      </c>
      <c r="D2504">
        <v>100</v>
      </c>
      <c r="E2504">
        <v>9</v>
      </c>
      <c r="F2504" t="str" cm="1">
        <f t="array" ref="F2504">_xlfn.IFS(G2504&lt;5000,"Small",AND(G2504&gt;=5000,G2504&lt;=10000),"Medium",G2504&gt;10000,"Large")</f>
        <v>Medium</v>
      </c>
      <c r="G2504">
        <v>5043.87</v>
      </c>
      <c r="H2504" s="10">
        <f t="shared" si="78"/>
        <v>2678.2324857226322</v>
      </c>
      <c r="I2504" s="11">
        <f t="shared" si="79"/>
        <v>0.5309876118382576</v>
      </c>
      <c r="J2504" s="1" t="s">
        <v>24</v>
      </c>
      <c r="K2504" s="5">
        <v>38325</v>
      </c>
      <c r="L2504">
        <v>4</v>
      </c>
      <c r="M2504">
        <v>12</v>
      </c>
      <c r="N2504">
        <v>2004</v>
      </c>
      <c r="O2504" t="s">
        <v>506</v>
      </c>
      <c r="P2504">
        <v>91</v>
      </c>
      <c r="Q2504" t="s">
        <v>601</v>
      </c>
      <c r="R2504" t="s">
        <v>508</v>
      </c>
      <c r="S2504" t="s">
        <v>708</v>
      </c>
      <c r="T2504" t="s">
        <v>509</v>
      </c>
      <c r="U2504" t="s">
        <v>615</v>
      </c>
      <c r="V2504" t="s">
        <v>462</v>
      </c>
      <c r="W2504" t="s">
        <v>105</v>
      </c>
      <c r="X2504" t="s">
        <v>709</v>
      </c>
      <c r="Y2504" t="s">
        <v>31</v>
      </c>
      <c r="Z2504" t="s">
        <v>32</v>
      </c>
      <c r="AA2504" t="s">
        <v>510</v>
      </c>
      <c r="AB2504" t="s">
        <v>511</v>
      </c>
      <c r="AC2504" t="s">
        <v>49</v>
      </c>
    </row>
    <row r="2505" spans="1:29" x14ac:dyDescent="0.3">
      <c r="A2505">
        <v>10361</v>
      </c>
      <c r="B2505">
        <v>20</v>
      </c>
      <c r="C2505" s="10">
        <v>42.836327558185225</v>
      </c>
      <c r="D2505">
        <v>60.54</v>
      </c>
      <c r="E2505">
        <v>4</v>
      </c>
      <c r="F2505" t="str" cm="1">
        <f t="array" ref="F2505">_xlfn.IFS(G2505&lt;5000,"Small",AND(G2505&gt;=5000,G2505&lt;=10000),"Medium",G2505&gt;10000,"Large")</f>
        <v>Small</v>
      </c>
      <c r="G2505">
        <v>1210.8</v>
      </c>
      <c r="H2505" s="10">
        <f t="shared" si="78"/>
        <v>354.07344883629548</v>
      </c>
      <c r="I2505" s="11">
        <f t="shared" si="79"/>
        <v>0.29242934327411257</v>
      </c>
      <c r="J2505" t="s">
        <v>24</v>
      </c>
      <c r="K2505" s="5">
        <v>38338</v>
      </c>
      <c r="L2505">
        <v>4</v>
      </c>
      <c r="M2505">
        <v>12</v>
      </c>
      <c r="N2505">
        <v>2004</v>
      </c>
      <c r="O2505" t="s">
        <v>506</v>
      </c>
      <c r="P2505">
        <v>91</v>
      </c>
      <c r="Q2505" t="s">
        <v>601</v>
      </c>
      <c r="R2505" t="s">
        <v>141</v>
      </c>
      <c r="S2505" t="s">
        <v>142</v>
      </c>
      <c r="T2505" t="s">
        <v>143</v>
      </c>
      <c r="U2505" t="s">
        <v>144</v>
      </c>
      <c r="V2505" t="s">
        <v>145</v>
      </c>
      <c r="W2505" t="s">
        <v>146</v>
      </c>
      <c r="X2505" t="s">
        <v>643</v>
      </c>
      <c r="Y2505" t="s">
        <v>88</v>
      </c>
      <c r="Z2505" t="s">
        <v>89</v>
      </c>
      <c r="AA2505" t="s">
        <v>147</v>
      </c>
      <c r="AB2505" t="s">
        <v>148</v>
      </c>
      <c r="AC2505" t="s">
        <v>35</v>
      </c>
    </row>
    <row r="2506" spans="1:29" x14ac:dyDescent="0.3">
      <c r="A2506">
        <v>10375</v>
      </c>
      <c r="B2506">
        <v>37</v>
      </c>
      <c r="C2506" s="10">
        <v>61.500148713778131</v>
      </c>
      <c r="D2506">
        <v>81.87</v>
      </c>
      <c r="E2506">
        <v>6</v>
      </c>
      <c r="F2506" t="str" cm="1">
        <f t="array" ref="F2506">_xlfn.IFS(G2506&lt;5000,"Small",AND(G2506&gt;=5000,G2506&lt;=10000),"Medium",G2506&gt;10000,"Large")</f>
        <v>Small</v>
      </c>
      <c r="G2506">
        <v>3029.19</v>
      </c>
      <c r="H2506" s="10">
        <f t="shared" si="78"/>
        <v>753.68449759020905</v>
      </c>
      <c r="I2506" s="11">
        <f t="shared" si="79"/>
        <v>0.24880727111544967</v>
      </c>
      <c r="J2506" s="1" t="s">
        <v>24</v>
      </c>
      <c r="K2506" s="5">
        <v>38386</v>
      </c>
      <c r="L2506">
        <v>1</v>
      </c>
      <c r="M2506">
        <v>2</v>
      </c>
      <c r="N2506">
        <v>2005</v>
      </c>
      <c r="O2506" t="s">
        <v>506</v>
      </c>
      <c r="P2506">
        <v>91</v>
      </c>
      <c r="Q2506" t="s">
        <v>601</v>
      </c>
      <c r="R2506" t="s">
        <v>107</v>
      </c>
      <c r="S2506" t="s">
        <v>717</v>
      </c>
      <c r="T2506" t="s">
        <v>108</v>
      </c>
      <c r="U2506" t="s">
        <v>615</v>
      </c>
      <c r="V2506" t="s">
        <v>109</v>
      </c>
      <c r="W2506" t="s">
        <v>615</v>
      </c>
      <c r="X2506" t="s">
        <v>635</v>
      </c>
      <c r="Y2506" t="s">
        <v>39</v>
      </c>
      <c r="Z2506" t="s">
        <v>40</v>
      </c>
      <c r="AA2506" t="s">
        <v>110</v>
      </c>
      <c r="AB2506" t="s">
        <v>111</v>
      </c>
      <c r="AC2506" t="s">
        <v>49</v>
      </c>
    </row>
    <row r="2507" spans="1:29" x14ac:dyDescent="0.3">
      <c r="A2507">
        <v>10388</v>
      </c>
      <c r="B2507">
        <v>46</v>
      </c>
      <c r="C2507" s="10">
        <v>87.951222842245159</v>
      </c>
      <c r="D2507">
        <v>100</v>
      </c>
      <c r="E2507">
        <v>2</v>
      </c>
      <c r="F2507" t="str" cm="1">
        <f t="array" ref="F2507">_xlfn.IFS(G2507&lt;5000,"Small",AND(G2507&gt;=5000,G2507&lt;=10000),"Medium",G2507&gt;10000,"Large")</f>
        <v>Large</v>
      </c>
      <c r="G2507">
        <v>10066.6</v>
      </c>
      <c r="H2507" s="10">
        <f t="shared" si="78"/>
        <v>6020.8437492567227</v>
      </c>
      <c r="I2507" s="11">
        <f t="shared" si="79"/>
        <v>0.59810102211836391</v>
      </c>
      <c r="J2507" s="1" t="s">
        <v>24</v>
      </c>
      <c r="K2507" s="5">
        <v>38414</v>
      </c>
      <c r="L2507">
        <v>1</v>
      </c>
      <c r="M2507">
        <v>3</v>
      </c>
      <c r="N2507">
        <v>2005</v>
      </c>
      <c r="O2507" t="s">
        <v>506</v>
      </c>
      <c r="P2507">
        <v>91</v>
      </c>
      <c r="Q2507" t="s">
        <v>601</v>
      </c>
      <c r="R2507" t="s">
        <v>149</v>
      </c>
      <c r="S2507" t="s">
        <v>644</v>
      </c>
      <c r="T2507" t="s">
        <v>150</v>
      </c>
      <c r="U2507" t="s">
        <v>615</v>
      </c>
      <c r="V2507" t="s">
        <v>151</v>
      </c>
      <c r="W2507" t="s">
        <v>115</v>
      </c>
      <c r="X2507" t="s">
        <v>645</v>
      </c>
      <c r="Y2507" t="s">
        <v>31</v>
      </c>
      <c r="Z2507" t="s">
        <v>32</v>
      </c>
      <c r="AA2507" t="s">
        <v>152</v>
      </c>
      <c r="AB2507" t="s">
        <v>153</v>
      </c>
      <c r="AC2507" t="s">
        <v>140</v>
      </c>
    </row>
    <row r="2508" spans="1:29" x14ac:dyDescent="0.3">
      <c r="A2508">
        <v>10398</v>
      </c>
      <c r="B2508">
        <v>47</v>
      </c>
      <c r="C2508" s="10">
        <v>75.757488099949427</v>
      </c>
      <c r="D2508">
        <v>87.69</v>
      </c>
      <c r="E2508">
        <v>6</v>
      </c>
      <c r="F2508" t="str" cm="1">
        <f t="array" ref="F2508">_xlfn.IFS(G2508&lt;5000,"Small",AND(G2508&gt;=5000,G2508&lt;=10000),"Medium",G2508&gt;10000,"Large")</f>
        <v>Small</v>
      </c>
      <c r="G2508">
        <v>4121.43</v>
      </c>
      <c r="H2508" s="10">
        <f t="shared" si="78"/>
        <v>560.82805930237737</v>
      </c>
      <c r="I2508" s="11">
        <f t="shared" si="79"/>
        <v>0.13607608507299102</v>
      </c>
      <c r="J2508" t="s">
        <v>24</v>
      </c>
      <c r="K2508" s="5">
        <v>38441</v>
      </c>
      <c r="L2508">
        <v>1</v>
      </c>
      <c r="M2508">
        <v>3</v>
      </c>
      <c r="N2508">
        <v>2005</v>
      </c>
      <c r="O2508" t="s">
        <v>506</v>
      </c>
      <c r="P2508">
        <v>91</v>
      </c>
      <c r="Q2508" t="s">
        <v>601</v>
      </c>
      <c r="R2508" t="s">
        <v>36</v>
      </c>
      <c r="S2508" t="s">
        <v>713</v>
      </c>
      <c r="T2508" t="s">
        <v>37</v>
      </c>
      <c r="U2508" t="s">
        <v>615</v>
      </c>
      <c r="V2508" t="s">
        <v>38</v>
      </c>
      <c r="W2508" t="s">
        <v>615</v>
      </c>
      <c r="X2508" t="s">
        <v>617</v>
      </c>
      <c r="Y2508" t="s">
        <v>39</v>
      </c>
      <c r="Z2508" t="s">
        <v>40</v>
      </c>
      <c r="AA2508" t="s">
        <v>41</v>
      </c>
      <c r="AB2508" t="s">
        <v>42</v>
      </c>
      <c r="AC2508" t="s">
        <v>49</v>
      </c>
    </row>
    <row r="2509" spans="1:29" x14ac:dyDescent="0.3">
      <c r="A2509">
        <v>10401</v>
      </c>
      <c r="B2509">
        <v>11</v>
      </c>
      <c r="C2509" s="10">
        <v>86.921399562298191</v>
      </c>
      <c r="D2509">
        <v>100</v>
      </c>
      <c r="E2509">
        <v>8</v>
      </c>
      <c r="F2509" t="str" cm="1">
        <f t="array" ref="F2509">_xlfn.IFS(G2509&lt;5000,"Small",AND(G2509&gt;=5000,G2509&lt;=10000),"Medium",G2509&gt;10000,"Large")</f>
        <v>Small</v>
      </c>
      <c r="G2509">
        <v>1135.31</v>
      </c>
      <c r="H2509" s="10">
        <f t="shared" si="78"/>
        <v>179.17460481471983</v>
      </c>
      <c r="I2509" s="11">
        <f t="shared" si="79"/>
        <v>0.15781998292512162</v>
      </c>
      <c r="J2509" s="1" t="s">
        <v>359</v>
      </c>
      <c r="K2509" s="5">
        <v>38445</v>
      </c>
      <c r="L2509">
        <v>2</v>
      </c>
      <c r="M2509">
        <v>4</v>
      </c>
      <c r="N2509">
        <v>2005</v>
      </c>
      <c r="O2509" t="s">
        <v>506</v>
      </c>
      <c r="P2509">
        <v>91</v>
      </c>
      <c r="Q2509" t="s">
        <v>601</v>
      </c>
      <c r="R2509" t="s">
        <v>97</v>
      </c>
      <c r="S2509" t="s">
        <v>631</v>
      </c>
      <c r="T2509" t="s">
        <v>98</v>
      </c>
      <c r="U2509" t="s">
        <v>615</v>
      </c>
      <c r="V2509" t="s">
        <v>99</v>
      </c>
      <c r="W2509" t="s">
        <v>100</v>
      </c>
      <c r="X2509" t="s">
        <v>632</v>
      </c>
      <c r="Y2509" t="s">
        <v>31</v>
      </c>
      <c r="Z2509" t="s">
        <v>32</v>
      </c>
      <c r="AA2509" t="s">
        <v>59</v>
      </c>
      <c r="AB2509" t="s">
        <v>101</v>
      </c>
      <c r="AC2509" t="s">
        <v>35</v>
      </c>
    </row>
    <row r="2510" spans="1:29" x14ac:dyDescent="0.3">
      <c r="A2510">
        <v>10416</v>
      </c>
      <c r="B2510">
        <v>23</v>
      </c>
      <c r="C2510" s="10">
        <v>69.334820371526035</v>
      </c>
      <c r="D2510">
        <v>91.34</v>
      </c>
      <c r="E2510">
        <v>9</v>
      </c>
      <c r="F2510" t="str" cm="1">
        <f t="array" ref="F2510">_xlfn.IFS(G2510&lt;5000,"Small",AND(G2510&gt;=5000,G2510&lt;=10000),"Medium",G2510&gt;10000,"Large")</f>
        <v>Small</v>
      </c>
      <c r="G2510">
        <v>2100.8200000000002</v>
      </c>
      <c r="H2510" s="10">
        <f t="shared" si="78"/>
        <v>506.11913145490144</v>
      </c>
      <c r="I2510" s="11">
        <f t="shared" si="79"/>
        <v>0.24091503863010699</v>
      </c>
      <c r="J2510" s="1" t="s">
        <v>24</v>
      </c>
      <c r="K2510" s="5">
        <v>38482</v>
      </c>
      <c r="L2510">
        <v>2</v>
      </c>
      <c r="M2510">
        <v>5</v>
      </c>
      <c r="N2510">
        <v>2005</v>
      </c>
      <c r="O2510" t="s">
        <v>506</v>
      </c>
      <c r="P2510">
        <v>91</v>
      </c>
      <c r="Q2510" t="s">
        <v>601</v>
      </c>
      <c r="R2510" t="s">
        <v>403</v>
      </c>
      <c r="S2510" t="s">
        <v>756</v>
      </c>
      <c r="T2510" t="s">
        <v>404</v>
      </c>
      <c r="U2510" t="s">
        <v>615</v>
      </c>
      <c r="V2510" t="s">
        <v>405</v>
      </c>
      <c r="W2510" t="s">
        <v>615</v>
      </c>
      <c r="X2510" t="s">
        <v>689</v>
      </c>
      <c r="Y2510" t="s">
        <v>235</v>
      </c>
      <c r="Z2510" t="s">
        <v>40</v>
      </c>
      <c r="AA2510" t="s">
        <v>406</v>
      </c>
      <c r="AB2510" t="s">
        <v>407</v>
      </c>
      <c r="AC2510" t="s">
        <v>35</v>
      </c>
    </row>
    <row r="2511" spans="1:29" x14ac:dyDescent="0.3">
      <c r="A2511">
        <v>10105</v>
      </c>
      <c r="B2511">
        <v>29</v>
      </c>
      <c r="C2511" s="10">
        <v>47.390860163170913</v>
      </c>
      <c r="D2511">
        <v>70.150000000000006</v>
      </c>
      <c r="E2511">
        <v>12</v>
      </c>
      <c r="F2511" t="str" cm="1">
        <f t="array" ref="F2511">_xlfn.IFS(G2511&lt;5000,"Small",AND(G2511&gt;=5000,G2511&lt;=10000),"Medium",G2511&gt;10000,"Large")</f>
        <v>Small</v>
      </c>
      <c r="G2511">
        <v>2034.35</v>
      </c>
      <c r="H2511" s="10">
        <f t="shared" si="78"/>
        <v>660.0150552680434</v>
      </c>
      <c r="I2511" s="11">
        <f t="shared" si="79"/>
        <v>0.32443535048936684</v>
      </c>
      <c r="J2511" s="1" t="s">
        <v>24</v>
      </c>
      <c r="K2511" s="5">
        <v>37663</v>
      </c>
      <c r="L2511">
        <v>1</v>
      </c>
      <c r="M2511">
        <v>2</v>
      </c>
      <c r="N2511">
        <v>2003</v>
      </c>
      <c r="O2511" t="s">
        <v>537</v>
      </c>
      <c r="P2511">
        <v>86</v>
      </c>
      <c r="Q2511" t="s">
        <v>602</v>
      </c>
      <c r="R2511" t="s">
        <v>292</v>
      </c>
      <c r="S2511" t="s">
        <v>293</v>
      </c>
      <c r="T2511" t="s">
        <v>294</v>
      </c>
      <c r="U2511" t="s">
        <v>615</v>
      </c>
      <c r="V2511" t="s">
        <v>295</v>
      </c>
      <c r="W2511" t="s">
        <v>615</v>
      </c>
      <c r="X2511" t="s">
        <v>670</v>
      </c>
      <c r="Y2511" t="s">
        <v>296</v>
      </c>
      <c r="Z2511" t="s">
        <v>40</v>
      </c>
      <c r="AA2511" t="s">
        <v>297</v>
      </c>
      <c r="AB2511" t="s">
        <v>298</v>
      </c>
      <c r="AC2511" t="s">
        <v>35</v>
      </c>
    </row>
    <row r="2512" spans="1:29" x14ac:dyDescent="0.3">
      <c r="A2512">
        <v>10117</v>
      </c>
      <c r="B2512">
        <v>38</v>
      </c>
      <c r="C2512" s="10">
        <v>57.206865606955503</v>
      </c>
      <c r="D2512">
        <v>79.680000000000007</v>
      </c>
      <c r="E2512">
        <v>6</v>
      </c>
      <c r="F2512" t="str" cm="1">
        <f t="array" ref="F2512">_xlfn.IFS(G2512&lt;5000,"Small",AND(G2512&gt;=5000,G2512&lt;=10000),"Medium",G2512&gt;10000,"Large")</f>
        <v>Small</v>
      </c>
      <c r="G2512">
        <v>3027.84</v>
      </c>
      <c r="H2512" s="10">
        <f t="shared" si="78"/>
        <v>853.97910693569111</v>
      </c>
      <c r="I2512" s="11">
        <f t="shared" si="79"/>
        <v>0.28204234931029748</v>
      </c>
      <c r="J2512" t="s">
        <v>24</v>
      </c>
      <c r="K2512" s="5">
        <v>37727</v>
      </c>
      <c r="L2512">
        <v>2</v>
      </c>
      <c r="M2512">
        <v>4</v>
      </c>
      <c r="N2512">
        <v>2003</v>
      </c>
      <c r="O2512" t="s">
        <v>537</v>
      </c>
      <c r="P2512">
        <v>86</v>
      </c>
      <c r="Q2512" t="s">
        <v>602</v>
      </c>
      <c r="R2512" t="s">
        <v>179</v>
      </c>
      <c r="S2512" s="2" t="s">
        <v>648</v>
      </c>
      <c r="T2512" t="s">
        <v>180</v>
      </c>
      <c r="U2512" t="s">
        <v>615</v>
      </c>
      <c r="V2512" t="s">
        <v>181</v>
      </c>
      <c r="W2512" t="s">
        <v>615</v>
      </c>
      <c r="X2512" t="s">
        <v>649</v>
      </c>
      <c r="Y2512" t="s">
        <v>181</v>
      </c>
      <c r="Z2512" t="s">
        <v>182</v>
      </c>
      <c r="AA2512" t="s">
        <v>183</v>
      </c>
      <c r="AB2512" t="s">
        <v>184</v>
      </c>
      <c r="AC2512" t="s">
        <v>49</v>
      </c>
    </row>
    <row r="2513" spans="1:29" x14ac:dyDescent="0.3">
      <c r="A2513">
        <v>10128</v>
      </c>
      <c r="B2513">
        <v>32</v>
      </c>
      <c r="C2513" s="10">
        <v>58.971545729258978</v>
      </c>
      <c r="D2513">
        <v>97</v>
      </c>
      <c r="E2513">
        <v>3</v>
      </c>
      <c r="F2513" t="str" cm="1">
        <f t="array" ref="F2513">_xlfn.IFS(G2513&lt;5000,"Small",AND(G2513&gt;=5000,G2513&lt;=10000),"Medium",G2513&gt;10000,"Large")</f>
        <v>Small</v>
      </c>
      <c r="G2513">
        <v>3104</v>
      </c>
      <c r="H2513" s="10">
        <f t="shared" si="78"/>
        <v>1216.9105366637127</v>
      </c>
      <c r="I2513" s="11">
        <f t="shared" si="79"/>
        <v>0.39204592031691776</v>
      </c>
      <c r="J2513" s="1" t="s">
        <v>24</v>
      </c>
      <c r="K2513" s="5">
        <v>37778</v>
      </c>
      <c r="L2513">
        <v>2</v>
      </c>
      <c r="M2513">
        <v>6</v>
      </c>
      <c r="N2513">
        <v>2003</v>
      </c>
      <c r="O2513" t="s">
        <v>537</v>
      </c>
      <c r="P2513">
        <v>86</v>
      </c>
      <c r="Q2513" t="s">
        <v>602</v>
      </c>
      <c r="R2513" t="s">
        <v>161</v>
      </c>
      <c r="S2513" t="s">
        <v>723</v>
      </c>
      <c r="T2513" t="s">
        <v>162</v>
      </c>
      <c r="U2513" t="s">
        <v>615</v>
      </c>
      <c r="V2513" t="s">
        <v>163</v>
      </c>
      <c r="W2513" t="s">
        <v>615</v>
      </c>
      <c r="X2513" t="s">
        <v>646</v>
      </c>
      <c r="Y2513" t="s">
        <v>164</v>
      </c>
      <c r="Z2513" t="s">
        <v>40</v>
      </c>
      <c r="AA2513" t="s">
        <v>165</v>
      </c>
      <c r="AB2513" t="s">
        <v>166</v>
      </c>
      <c r="AC2513" t="s">
        <v>49</v>
      </c>
    </row>
    <row r="2514" spans="1:29" x14ac:dyDescent="0.3">
      <c r="A2514">
        <v>10142</v>
      </c>
      <c r="B2514">
        <v>43</v>
      </c>
      <c r="C2514" s="10">
        <v>67.268495439381567</v>
      </c>
      <c r="D2514">
        <v>84.01</v>
      </c>
      <c r="E2514">
        <v>9</v>
      </c>
      <c r="F2514" t="str" cm="1">
        <f t="array" ref="F2514">_xlfn.IFS(G2514&lt;5000,"Small",AND(G2514&gt;=5000,G2514&lt;=10000),"Medium",G2514&gt;10000,"Large")</f>
        <v>Small</v>
      </c>
      <c r="G2514">
        <v>3612.43</v>
      </c>
      <c r="H2514" s="10">
        <f t="shared" si="78"/>
        <v>719.8846961065924</v>
      </c>
      <c r="I2514" s="11">
        <f t="shared" si="79"/>
        <v>0.19927990192379988</v>
      </c>
      <c r="J2514" s="1" t="s">
        <v>24</v>
      </c>
      <c r="K2514" s="5">
        <v>37841</v>
      </c>
      <c r="L2514">
        <v>3</v>
      </c>
      <c r="M2514">
        <v>8</v>
      </c>
      <c r="N2514">
        <v>2003</v>
      </c>
      <c r="O2514" t="s">
        <v>537</v>
      </c>
      <c r="P2514">
        <v>86</v>
      </c>
      <c r="Q2514" t="s">
        <v>602</v>
      </c>
      <c r="R2514" t="s">
        <v>246</v>
      </c>
      <c r="S2514" t="s">
        <v>661</v>
      </c>
      <c r="T2514" t="s">
        <v>247</v>
      </c>
      <c r="U2514" t="s">
        <v>615</v>
      </c>
      <c r="V2514" t="s">
        <v>248</v>
      </c>
      <c r="W2514" t="s">
        <v>53</v>
      </c>
      <c r="X2514" t="s">
        <v>634</v>
      </c>
      <c r="Y2514" t="s">
        <v>31</v>
      </c>
      <c r="Z2514" t="s">
        <v>32</v>
      </c>
      <c r="AA2514" t="s">
        <v>249</v>
      </c>
      <c r="AB2514" t="s">
        <v>250</v>
      </c>
      <c r="AC2514" t="s">
        <v>49</v>
      </c>
    </row>
    <row r="2515" spans="1:29" x14ac:dyDescent="0.3">
      <c r="A2515">
        <v>10153</v>
      </c>
      <c r="B2515">
        <v>31</v>
      </c>
      <c r="C2515" s="10">
        <v>64.983420547943567</v>
      </c>
      <c r="D2515">
        <v>87.48</v>
      </c>
      <c r="E2515">
        <v>8</v>
      </c>
      <c r="F2515" t="str" cm="1">
        <f t="array" ref="F2515">_xlfn.IFS(G2515&lt;5000,"Small",AND(G2515&gt;=5000,G2515&lt;=10000),"Medium",G2515&gt;10000,"Large")</f>
        <v>Small</v>
      </c>
      <c r="G2515">
        <v>2711.88</v>
      </c>
      <c r="H2515" s="10">
        <f t="shared" si="78"/>
        <v>697.3939630137495</v>
      </c>
      <c r="I2515" s="11">
        <f t="shared" si="79"/>
        <v>0.25716254517668535</v>
      </c>
      <c r="J2515" t="s">
        <v>24</v>
      </c>
      <c r="K2515" s="5">
        <v>37892</v>
      </c>
      <c r="L2515">
        <v>3</v>
      </c>
      <c r="M2515">
        <v>9</v>
      </c>
      <c r="N2515">
        <v>2003</v>
      </c>
      <c r="O2515" t="s">
        <v>537</v>
      </c>
      <c r="P2515">
        <v>86</v>
      </c>
      <c r="Q2515" t="s">
        <v>602</v>
      </c>
      <c r="R2515" t="s">
        <v>161</v>
      </c>
      <c r="S2515" t="s">
        <v>723</v>
      </c>
      <c r="T2515" t="s">
        <v>162</v>
      </c>
      <c r="U2515" t="s">
        <v>615</v>
      </c>
      <c r="V2515" t="s">
        <v>163</v>
      </c>
      <c r="W2515" t="s">
        <v>615</v>
      </c>
      <c r="X2515" t="s">
        <v>646</v>
      </c>
      <c r="Y2515" t="s">
        <v>164</v>
      </c>
      <c r="Z2515" t="s">
        <v>40</v>
      </c>
      <c r="AA2515" t="s">
        <v>165</v>
      </c>
      <c r="AB2515" t="s">
        <v>166</v>
      </c>
      <c r="AC2515" t="s">
        <v>35</v>
      </c>
    </row>
    <row r="2516" spans="1:29" x14ac:dyDescent="0.3">
      <c r="A2516">
        <v>10166</v>
      </c>
      <c r="B2516">
        <v>29</v>
      </c>
      <c r="C2516" s="10">
        <v>60.407997485334839</v>
      </c>
      <c r="D2516">
        <v>100</v>
      </c>
      <c r="E2516">
        <v>3</v>
      </c>
      <c r="F2516" t="str" cm="1">
        <f t="array" ref="F2516">_xlfn.IFS(G2516&lt;5000,"Small",AND(G2516&gt;=5000,G2516&lt;=10000),"Medium",G2516&gt;10000,"Large")</f>
        <v>Small</v>
      </c>
      <c r="G2516">
        <v>3013.97</v>
      </c>
      <c r="H2516" s="10">
        <f t="shared" si="78"/>
        <v>1262.1380729252894</v>
      </c>
      <c r="I2516" s="11">
        <f t="shared" si="79"/>
        <v>0.41876265288814735</v>
      </c>
      <c r="J2516" t="s">
        <v>24</v>
      </c>
      <c r="K2516" s="5">
        <v>37915</v>
      </c>
      <c r="L2516">
        <v>4</v>
      </c>
      <c r="M2516">
        <v>10</v>
      </c>
      <c r="N2516">
        <v>2003</v>
      </c>
      <c r="O2516" t="s">
        <v>537</v>
      </c>
      <c r="P2516">
        <v>86</v>
      </c>
      <c r="Q2516" t="s">
        <v>602</v>
      </c>
      <c r="R2516" t="s">
        <v>149</v>
      </c>
      <c r="S2516" t="s">
        <v>644</v>
      </c>
      <c r="T2516" t="s">
        <v>150</v>
      </c>
      <c r="U2516" t="s">
        <v>615</v>
      </c>
      <c r="V2516" t="s">
        <v>151</v>
      </c>
      <c r="W2516" t="s">
        <v>115</v>
      </c>
      <c r="X2516" t="s">
        <v>645</v>
      </c>
      <c r="Y2516" t="s">
        <v>31</v>
      </c>
      <c r="Z2516" t="s">
        <v>32</v>
      </c>
      <c r="AA2516" t="s">
        <v>152</v>
      </c>
      <c r="AB2516" t="s">
        <v>153</v>
      </c>
      <c r="AC2516" t="s">
        <v>49</v>
      </c>
    </row>
    <row r="2517" spans="1:29" x14ac:dyDescent="0.3">
      <c r="A2517">
        <v>10177</v>
      </c>
      <c r="B2517">
        <v>31</v>
      </c>
      <c r="C2517" s="10">
        <v>58.105925957922828</v>
      </c>
      <c r="D2517">
        <v>88.34</v>
      </c>
      <c r="E2517">
        <v>10</v>
      </c>
      <c r="F2517" t="str" cm="1">
        <f t="array" ref="F2517">_xlfn.IFS(G2517&lt;5000,"Small",AND(G2517&gt;=5000,G2517&lt;=10000),"Medium",G2517&gt;10000,"Large")</f>
        <v>Small</v>
      </c>
      <c r="G2517">
        <v>2738.54</v>
      </c>
      <c r="H2517" s="10">
        <f t="shared" si="78"/>
        <v>937.25629530439232</v>
      </c>
      <c r="I2517" s="11">
        <f t="shared" si="79"/>
        <v>0.34224670638529742</v>
      </c>
      <c r="J2517" s="1" t="s">
        <v>24</v>
      </c>
      <c r="K2517" s="5">
        <v>37932</v>
      </c>
      <c r="L2517">
        <v>4</v>
      </c>
      <c r="M2517">
        <v>11</v>
      </c>
      <c r="N2517">
        <v>2003</v>
      </c>
      <c r="O2517" t="s">
        <v>537</v>
      </c>
      <c r="P2517">
        <v>86</v>
      </c>
      <c r="Q2517" t="s">
        <v>602</v>
      </c>
      <c r="R2517" t="s">
        <v>436</v>
      </c>
      <c r="S2517" s="2" t="s">
        <v>695</v>
      </c>
      <c r="T2517" t="s">
        <v>437</v>
      </c>
      <c r="U2517" t="s">
        <v>615</v>
      </c>
      <c r="V2517" t="s">
        <v>163</v>
      </c>
      <c r="W2517" t="s">
        <v>615</v>
      </c>
      <c r="X2517" t="s">
        <v>647</v>
      </c>
      <c r="Y2517" t="s">
        <v>164</v>
      </c>
      <c r="Z2517" t="s">
        <v>40</v>
      </c>
      <c r="AA2517" t="s">
        <v>438</v>
      </c>
      <c r="AB2517" t="s">
        <v>439</v>
      </c>
      <c r="AC2517" t="s">
        <v>35</v>
      </c>
    </row>
    <row r="2518" spans="1:29" x14ac:dyDescent="0.3">
      <c r="A2518">
        <v>10185</v>
      </c>
      <c r="B2518">
        <v>30</v>
      </c>
      <c r="C2518" s="10">
        <v>62.075679926421309</v>
      </c>
      <c r="D2518">
        <v>94.4</v>
      </c>
      <c r="E2518">
        <v>10</v>
      </c>
      <c r="F2518" t="str" cm="1">
        <f t="array" ref="F2518">_xlfn.IFS(G2518&lt;5000,"Small",AND(G2518&gt;=5000,G2518&lt;=10000),"Medium",G2518&gt;10000,"Large")</f>
        <v>Small</v>
      </c>
      <c r="G2518">
        <v>2832</v>
      </c>
      <c r="H2518" s="10">
        <f t="shared" si="78"/>
        <v>969.72960220736081</v>
      </c>
      <c r="I2518" s="11">
        <f t="shared" si="79"/>
        <v>0.34241864484723195</v>
      </c>
      <c r="J2518" t="s">
        <v>24</v>
      </c>
      <c r="K2518" s="5">
        <v>37939</v>
      </c>
      <c r="L2518">
        <v>4</v>
      </c>
      <c r="M2518">
        <v>11</v>
      </c>
      <c r="N2518">
        <v>2003</v>
      </c>
      <c r="O2518" t="s">
        <v>537</v>
      </c>
      <c r="P2518">
        <v>86</v>
      </c>
      <c r="Q2518" t="s">
        <v>602</v>
      </c>
      <c r="R2518" t="s">
        <v>303</v>
      </c>
      <c r="S2518" t="s">
        <v>671</v>
      </c>
      <c r="T2518" t="s">
        <v>304</v>
      </c>
      <c r="U2518" t="s">
        <v>615</v>
      </c>
      <c r="V2518" t="s">
        <v>151</v>
      </c>
      <c r="W2518" t="s">
        <v>115</v>
      </c>
      <c r="X2518" t="s">
        <v>645</v>
      </c>
      <c r="Y2518" t="s">
        <v>31</v>
      </c>
      <c r="Z2518" t="s">
        <v>32</v>
      </c>
      <c r="AA2518" t="s">
        <v>305</v>
      </c>
      <c r="AB2518" t="s">
        <v>306</v>
      </c>
      <c r="AC2518" t="s">
        <v>35</v>
      </c>
    </row>
    <row r="2519" spans="1:29" x14ac:dyDescent="0.3">
      <c r="A2519">
        <v>10196</v>
      </c>
      <c r="B2519">
        <v>50</v>
      </c>
      <c r="C2519" s="10">
        <v>67.387949214712464</v>
      </c>
      <c r="D2519">
        <v>94.4</v>
      </c>
      <c r="E2519">
        <v>2</v>
      </c>
      <c r="F2519" t="str" cm="1">
        <f t="array" ref="F2519">_xlfn.IFS(G2519&lt;5000,"Small",AND(G2519&gt;=5000,G2519&lt;=10000),"Medium",G2519&gt;10000,"Large")</f>
        <v>Small</v>
      </c>
      <c r="G2519">
        <v>4720</v>
      </c>
      <c r="H2519" s="10">
        <f t="shared" si="78"/>
        <v>1350.6025392643769</v>
      </c>
      <c r="I2519" s="11">
        <f t="shared" si="79"/>
        <v>0.28614460577635104</v>
      </c>
      <c r="J2519" t="s">
        <v>24</v>
      </c>
      <c r="K2519" s="5">
        <v>37951</v>
      </c>
      <c r="L2519">
        <v>4</v>
      </c>
      <c r="M2519">
        <v>11</v>
      </c>
      <c r="N2519">
        <v>2003</v>
      </c>
      <c r="O2519" t="s">
        <v>537</v>
      </c>
      <c r="P2519">
        <v>86</v>
      </c>
      <c r="Q2519" t="s">
        <v>602</v>
      </c>
      <c r="R2519" t="s">
        <v>220</v>
      </c>
      <c r="S2519" t="s">
        <v>657</v>
      </c>
      <c r="T2519" t="s">
        <v>221</v>
      </c>
      <c r="U2519" t="s">
        <v>615</v>
      </c>
      <c r="V2519" t="s">
        <v>222</v>
      </c>
      <c r="W2519" t="s">
        <v>105</v>
      </c>
      <c r="X2519" t="s">
        <v>658</v>
      </c>
      <c r="Y2519" t="s">
        <v>31</v>
      </c>
      <c r="Z2519" t="s">
        <v>32</v>
      </c>
      <c r="AA2519" t="s">
        <v>78</v>
      </c>
      <c r="AB2519" t="s">
        <v>223</v>
      </c>
      <c r="AC2519" t="s">
        <v>49</v>
      </c>
    </row>
    <row r="2520" spans="1:29" x14ac:dyDescent="0.3">
      <c r="A2520">
        <v>10208</v>
      </c>
      <c r="B2520">
        <v>40</v>
      </c>
      <c r="C2520" s="10">
        <v>50.151429579032765</v>
      </c>
      <c r="D2520">
        <v>80.55</v>
      </c>
      <c r="E2520">
        <v>10</v>
      </c>
      <c r="F2520" t="str" cm="1">
        <f t="array" ref="F2520">_xlfn.IFS(G2520&lt;5000,"Small",AND(G2520&gt;=5000,G2520&lt;=10000),"Medium",G2520&gt;10000,"Large")</f>
        <v>Small</v>
      </c>
      <c r="G2520">
        <v>3222</v>
      </c>
      <c r="H2520" s="10">
        <f t="shared" si="78"/>
        <v>1215.9428168386894</v>
      </c>
      <c r="I2520" s="11">
        <f t="shared" si="79"/>
        <v>0.37738759057687443</v>
      </c>
      <c r="J2520" s="1" t="s">
        <v>24</v>
      </c>
      <c r="K2520" s="5">
        <v>37988</v>
      </c>
      <c r="L2520">
        <v>1</v>
      </c>
      <c r="M2520">
        <v>1</v>
      </c>
      <c r="N2520">
        <v>2004</v>
      </c>
      <c r="O2520" t="s">
        <v>537</v>
      </c>
      <c r="P2520">
        <v>86</v>
      </c>
      <c r="Q2520" t="s">
        <v>602</v>
      </c>
      <c r="R2520" t="s">
        <v>200</v>
      </c>
      <c r="S2520" t="s">
        <v>728</v>
      </c>
      <c r="T2520" t="s">
        <v>201</v>
      </c>
      <c r="U2520" t="s">
        <v>615</v>
      </c>
      <c r="V2520" t="s">
        <v>202</v>
      </c>
      <c r="W2520" t="s">
        <v>615</v>
      </c>
      <c r="X2520" t="s">
        <v>654</v>
      </c>
      <c r="Y2520" t="s">
        <v>39</v>
      </c>
      <c r="Z2520" t="s">
        <v>40</v>
      </c>
      <c r="AA2520" t="s">
        <v>203</v>
      </c>
      <c r="AB2520" t="s">
        <v>204</v>
      </c>
      <c r="AC2520" t="s">
        <v>49</v>
      </c>
    </row>
    <row r="2521" spans="1:29" x14ac:dyDescent="0.3">
      <c r="A2521">
        <v>10221</v>
      </c>
      <c r="B2521">
        <v>23</v>
      </c>
      <c r="C2521" s="10">
        <v>80.061113249251591</v>
      </c>
      <c r="D2521">
        <v>97</v>
      </c>
      <c r="E2521">
        <v>4</v>
      </c>
      <c r="F2521" t="str" cm="1">
        <f t="array" ref="F2521">_xlfn.IFS(G2521&lt;5000,"Small",AND(G2521&gt;=5000,G2521&lt;=10000),"Medium",G2521&gt;10000,"Large")</f>
        <v>Small</v>
      </c>
      <c r="G2521">
        <v>2231</v>
      </c>
      <c r="H2521" s="10">
        <f t="shared" si="78"/>
        <v>389.59439526721349</v>
      </c>
      <c r="I2521" s="11">
        <f t="shared" si="79"/>
        <v>0.17462769846132384</v>
      </c>
      <c r="J2521" t="s">
        <v>24</v>
      </c>
      <c r="K2521" s="5">
        <v>38035</v>
      </c>
      <c r="L2521">
        <v>1</v>
      </c>
      <c r="M2521">
        <v>2</v>
      </c>
      <c r="N2521">
        <v>2004</v>
      </c>
      <c r="O2521" t="s">
        <v>537</v>
      </c>
      <c r="P2521">
        <v>86</v>
      </c>
      <c r="Q2521" t="s">
        <v>602</v>
      </c>
      <c r="R2521" t="s">
        <v>329</v>
      </c>
      <c r="S2521" t="s">
        <v>744</v>
      </c>
      <c r="T2521" t="s">
        <v>330</v>
      </c>
      <c r="U2521" t="s">
        <v>615</v>
      </c>
      <c r="V2521" t="s">
        <v>331</v>
      </c>
      <c r="W2521" t="s">
        <v>615</v>
      </c>
      <c r="X2521" t="s">
        <v>332</v>
      </c>
      <c r="Y2521" t="s">
        <v>333</v>
      </c>
      <c r="Z2521" t="s">
        <v>40</v>
      </c>
      <c r="AA2521" t="s">
        <v>334</v>
      </c>
      <c r="AB2521" t="s">
        <v>335</v>
      </c>
      <c r="AC2521" t="s">
        <v>35</v>
      </c>
    </row>
    <row r="2522" spans="1:29" x14ac:dyDescent="0.3">
      <c r="A2522">
        <v>10232</v>
      </c>
      <c r="B2522">
        <v>26</v>
      </c>
      <c r="C2522" s="10">
        <v>59.530094628825765</v>
      </c>
      <c r="D2522">
        <v>88.34</v>
      </c>
      <c r="E2522">
        <v>7</v>
      </c>
      <c r="F2522" t="str" cm="1">
        <f t="array" ref="F2522">_xlfn.IFS(G2522&lt;5000,"Small",AND(G2522&gt;=5000,G2522&lt;=10000),"Medium",G2522&gt;10000,"Large")</f>
        <v>Small</v>
      </c>
      <c r="G2522">
        <v>2296.84</v>
      </c>
      <c r="H2522" s="10">
        <f t="shared" si="78"/>
        <v>749.05753965053032</v>
      </c>
      <c r="I2522" s="11">
        <f t="shared" si="79"/>
        <v>0.32612525889941407</v>
      </c>
      <c r="J2522" t="s">
        <v>24</v>
      </c>
      <c r="K2522" s="5">
        <v>38066</v>
      </c>
      <c r="L2522">
        <v>1</v>
      </c>
      <c r="M2522">
        <v>3</v>
      </c>
      <c r="N2522">
        <v>2004</v>
      </c>
      <c r="O2522" t="s">
        <v>537</v>
      </c>
      <c r="P2522">
        <v>86</v>
      </c>
      <c r="Q2522" t="s">
        <v>602</v>
      </c>
      <c r="R2522" t="s">
        <v>344</v>
      </c>
      <c r="S2522" t="s">
        <v>747</v>
      </c>
      <c r="T2522" t="s">
        <v>345</v>
      </c>
      <c r="U2522" t="s">
        <v>615</v>
      </c>
      <c r="V2522" t="s">
        <v>346</v>
      </c>
      <c r="W2522" t="s">
        <v>347</v>
      </c>
      <c r="X2522" t="s">
        <v>748</v>
      </c>
      <c r="Y2522" t="s">
        <v>157</v>
      </c>
      <c r="Z2522" t="s">
        <v>40</v>
      </c>
      <c r="AA2522" t="s">
        <v>348</v>
      </c>
      <c r="AB2522" t="s">
        <v>349</v>
      </c>
      <c r="AC2522" t="s">
        <v>35</v>
      </c>
    </row>
    <row r="2523" spans="1:29" x14ac:dyDescent="0.3">
      <c r="A2523">
        <v>10248</v>
      </c>
      <c r="B2523">
        <v>40</v>
      </c>
      <c r="C2523" s="10">
        <v>60.596233403854846</v>
      </c>
      <c r="D2523">
        <v>100</v>
      </c>
      <c r="E2523">
        <v>13</v>
      </c>
      <c r="F2523" t="str" cm="1">
        <f t="array" ref="F2523">_xlfn.IFS(G2523&lt;5000,"Small",AND(G2523&gt;=5000,G2523&lt;=10000),"Medium",G2523&gt;10000,"Large")</f>
        <v>Small</v>
      </c>
      <c r="G2523">
        <v>4157.2</v>
      </c>
      <c r="H2523" s="10">
        <f t="shared" si="78"/>
        <v>1733.3506638458061</v>
      </c>
      <c r="I2523" s="11">
        <f t="shared" si="79"/>
        <v>0.41695147306980812</v>
      </c>
      <c r="J2523" s="1" t="s">
        <v>307</v>
      </c>
      <c r="K2523" s="5">
        <v>38114</v>
      </c>
      <c r="L2523">
        <v>2</v>
      </c>
      <c r="M2523">
        <v>5</v>
      </c>
      <c r="N2523">
        <v>2004</v>
      </c>
      <c r="O2523" t="s">
        <v>537</v>
      </c>
      <c r="P2523">
        <v>86</v>
      </c>
      <c r="Q2523" t="s">
        <v>602</v>
      </c>
      <c r="R2523" t="s">
        <v>27</v>
      </c>
      <c r="S2523" t="s">
        <v>614</v>
      </c>
      <c r="T2523" t="s">
        <v>28</v>
      </c>
      <c r="U2523" t="s">
        <v>615</v>
      </c>
      <c r="V2523" t="s">
        <v>29</v>
      </c>
      <c r="W2523" t="s">
        <v>30</v>
      </c>
      <c r="X2523" t="s">
        <v>616</v>
      </c>
      <c r="Y2523" t="s">
        <v>31</v>
      </c>
      <c r="Z2523" t="s">
        <v>32</v>
      </c>
      <c r="AA2523" t="s">
        <v>33</v>
      </c>
      <c r="AB2523" t="s">
        <v>34</v>
      </c>
      <c r="AC2523" t="s">
        <v>49</v>
      </c>
    </row>
    <row r="2524" spans="1:29" x14ac:dyDescent="0.3">
      <c r="A2524">
        <v>10273</v>
      </c>
      <c r="B2524">
        <v>21</v>
      </c>
      <c r="C2524" s="10">
        <v>86.496560632714363</v>
      </c>
      <c r="D2524">
        <v>100</v>
      </c>
      <c r="E2524">
        <v>14</v>
      </c>
      <c r="F2524" t="str" cm="1">
        <f t="array" ref="F2524">_xlfn.IFS(G2524&lt;5000,"Small",AND(G2524&gt;=5000,G2524&lt;=10000),"Medium",G2524&gt;10000,"Large")</f>
        <v>Small</v>
      </c>
      <c r="G2524">
        <v>2146.1999999999998</v>
      </c>
      <c r="H2524" s="10">
        <f t="shared" si="78"/>
        <v>329.77222671299819</v>
      </c>
      <c r="I2524" s="11">
        <f t="shared" si="79"/>
        <v>0.15365400555074002</v>
      </c>
      <c r="J2524" t="s">
        <v>24</v>
      </c>
      <c r="K2524" s="5">
        <v>38189</v>
      </c>
      <c r="L2524">
        <v>3</v>
      </c>
      <c r="M2524">
        <v>7</v>
      </c>
      <c r="N2524">
        <v>2004</v>
      </c>
      <c r="O2524" t="s">
        <v>537</v>
      </c>
      <c r="P2524">
        <v>86</v>
      </c>
      <c r="Q2524" t="s">
        <v>602</v>
      </c>
      <c r="R2524" t="s">
        <v>329</v>
      </c>
      <c r="S2524" t="s">
        <v>744</v>
      </c>
      <c r="T2524" t="s">
        <v>330</v>
      </c>
      <c r="U2524" t="s">
        <v>615</v>
      </c>
      <c r="V2524" t="s">
        <v>331</v>
      </c>
      <c r="W2524" t="s">
        <v>615</v>
      </c>
      <c r="X2524" t="s">
        <v>332</v>
      </c>
      <c r="Y2524" t="s">
        <v>333</v>
      </c>
      <c r="Z2524" t="s">
        <v>40</v>
      </c>
      <c r="AA2524" t="s">
        <v>334</v>
      </c>
      <c r="AB2524" t="s">
        <v>335</v>
      </c>
      <c r="AC2524" t="s">
        <v>35</v>
      </c>
    </row>
    <row r="2525" spans="1:29" x14ac:dyDescent="0.3">
      <c r="A2525">
        <v>10282</v>
      </c>
      <c r="B2525">
        <v>43</v>
      </c>
      <c r="C2525" s="10">
        <v>65.38837733202989</v>
      </c>
      <c r="D2525">
        <v>86.61</v>
      </c>
      <c r="E2525">
        <v>2</v>
      </c>
      <c r="F2525" t="str" cm="1">
        <f t="array" ref="F2525">_xlfn.IFS(G2525&lt;5000,"Small",AND(G2525&gt;=5000,G2525&lt;=10000),"Medium",G2525&gt;10000,"Large")</f>
        <v>Small</v>
      </c>
      <c r="G2525">
        <v>3724.23</v>
      </c>
      <c r="H2525" s="10">
        <f t="shared" si="78"/>
        <v>912.52977472271459</v>
      </c>
      <c r="I2525" s="11">
        <f t="shared" si="79"/>
        <v>0.24502508564796335</v>
      </c>
      <c r="J2525" t="s">
        <v>24</v>
      </c>
      <c r="K2525" s="5">
        <v>38219</v>
      </c>
      <c r="L2525">
        <v>3</v>
      </c>
      <c r="M2525">
        <v>8</v>
      </c>
      <c r="N2525">
        <v>2004</v>
      </c>
      <c r="O2525" t="s">
        <v>537</v>
      </c>
      <c r="P2525">
        <v>86</v>
      </c>
      <c r="Q2525" t="s">
        <v>602</v>
      </c>
      <c r="R2525" t="s">
        <v>246</v>
      </c>
      <c r="S2525" t="s">
        <v>661</v>
      </c>
      <c r="T2525" t="s">
        <v>247</v>
      </c>
      <c r="U2525" t="s">
        <v>615</v>
      </c>
      <c r="V2525" t="s">
        <v>248</v>
      </c>
      <c r="W2525" t="s">
        <v>53</v>
      </c>
      <c r="X2525" t="s">
        <v>634</v>
      </c>
      <c r="Y2525" t="s">
        <v>31</v>
      </c>
      <c r="Z2525" t="s">
        <v>32</v>
      </c>
      <c r="AA2525" t="s">
        <v>249</v>
      </c>
      <c r="AB2525" t="s">
        <v>250</v>
      </c>
      <c r="AC2525" t="s">
        <v>49</v>
      </c>
    </row>
    <row r="2526" spans="1:29" x14ac:dyDescent="0.3">
      <c r="A2526">
        <v>10293</v>
      </c>
      <c r="B2526">
        <v>29</v>
      </c>
      <c r="C2526" s="10">
        <v>61.307603239907309</v>
      </c>
      <c r="D2526">
        <v>71.89</v>
      </c>
      <c r="E2526">
        <v>5</v>
      </c>
      <c r="F2526" t="str" cm="1">
        <f t="array" ref="F2526">_xlfn.IFS(G2526&lt;5000,"Small",AND(G2526&gt;=5000,G2526&lt;=10000),"Medium",G2526&gt;10000,"Large")</f>
        <v>Small</v>
      </c>
      <c r="G2526">
        <v>2084.81</v>
      </c>
      <c r="H2526" s="10">
        <f t="shared" si="78"/>
        <v>306.88950604268803</v>
      </c>
      <c r="I2526" s="11">
        <f t="shared" si="79"/>
        <v>0.1472026256794087</v>
      </c>
      <c r="J2526" s="1" t="s">
        <v>24</v>
      </c>
      <c r="K2526" s="5">
        <v>38239</v>
      </c>
      <c r="L2526">
        <v>3</v>
      </c>
      <c r="M2526">
        <v>9</v>
      </c>
      <c r="N2526">
        <v>2004</v>
      </c>
      <c r="O2526" t="s">
        <v>537</v>
      </c>
      <c r="P2526">
        <v>86</v>
      </c>
      <c r="Q2526" t="s">
        <v>602</v>
      </c>
      <c r="R2526" t="s">
        <v>232</v>
      </c>
      <c r="S2526" t="s">
        <v>731</v>
      </c>
      <c r="T2526" t="s">
        <v>233</v>
      </c>
      <c r="U2526" t="s">
        <v>615</v>
      </c>
      <c r="V2526" t="s">
        <v>234</v>
      </c>
      <c r="W2526" t="s">
        <v>615</v>
      </c>
      <c r="X2526" t="s">
        <v>659</v>
      </c>
      <c r="Y2526" t="s">
        <v>235</v>
      </c>
      <c r="Z2526" t="s">
        <v>40</v>
      </c>
      <c r="AA2526" t="s">
        <v>236</v>
      </c>
      <c r="AB2526" t="s">
        <v>237</v>
      </c>
      <c r="AC2526" t="s">
        <v>35</v>
      </c>
    </row>
    <row r="2527" spans="1:29" x14ac:dyDescent="0.3">
      <c r="A2527">
        <v>10306</v>
      </c>
      <c r="B2527">
        <v>38</v>
      </c>
      <c r="C2527" s="10">
        <v>65.719468310430685</v>
      </c>
      <c r="D2527">
        <v>91.81</v>
      </c>
      <c r="E2527">
        <v>10</v>
      </c>
      <c r="F2527" t="str" cm="1">
        <f t="array" ref="F2527">_xlfn.IFS(G2527&lt;5000,"Small",AND(G2527&gt;=5000,G2527&lt;=10000),"Medium",G2527&gt;10000,"Large")</f>
        <v>Small</v>
      </c>
      <c r="G2527">
        <v>3488.78</v>
      </c>
      <c r="H2527" s="10">
        <f t="shared" si="78"/>
        <v>991.44020420363404</v>
      </c>
      <c r="I2527" s="11">
        <f t="shared" si="79"/>
        <v>0.284179628467153</v>
      </c>
      <c r="J2527" t="s">
        <v>24</v>
      </c>
      <c r="K2527" s="5">
        <v>38274</v>
      </c>
      <c r="L2527">
        <v>4</v>
      </c>
      <c r="M2527">
        <v>10</v>
      </c>
      <c r="N2527">
        <v>2004</v>
      </c>
      <c r="O2527" t="s">
        <v>537</v>
      </c>
      <c r="P2527">
        <v>86</v>
      </c>
      <c r="Q2527" t="s">
        <v>602</v>
      </c>
      <c r="R2527" t="s">
        <v>440</v>
      </c>
      <c r="S2527" t="s">
        <v>757</v>
      </c>
      <c r="T2527" t="s">
        <v>441</v>
      </c>
      <c r="U2527" t="s">
        <v>615</v>
      </c>
      <c r="V2527" t="s">
        <v>442</v>
      </c>
      <c r="W2527" t="s">
        <v>615</v>
      </c>
      <c r="X2527" t="s">
        <v>758</v>
      </c>
      <c r="Y2527" t="s">
        <v>157</v>
      </c>
      <c r="Z2527" t="s">
        <v>40</v>
      </c>
      <c r="AA2527" t="s">
        <v>443</v>
      </c>
      <c r="AB2527" t="s">
        <v>87</v>
      </c>
      <c r="AC2527" t="s">
        <v>49</v>
      </c>
    </row>
    <row r="2528" spans="1:29" x14ac:dyDescent="0.3">
      <c r="A2528">
        <v>10314</v>
      </c>
      <c r="B2528">
        <v>23</v>
      </c>
      <c r="C2528" s="10">
        <v>57.934090785596595</v>
      </c>
      <c r="D2528">
        <v>76.22</v>
      </c>
      <c r="E2528">
        <v>2</v>
      </c>
      <c r="F2528" t="str" cm="1">
        <f t="array" ref="F2528">_xlfn.IFS(G2528&lt;5000,"Small",AND(G2528&gt;=5000,G2528&lt;=10000),"Medium",G2528&gt;10000,"Large")</f>
        <v>Small</v>
      </c>
      <c r="G2528">
        <v>1753.06</v>
      </c>
      <c r="H2528" s="10">
        <f t="shared" si="78"/>
        <v>420.57591193127837</v>
      </c>
      <c r="I2528" s="11">
        <f t="shared" si="79"/>
        <v>0.23990959347157451</v>
      </c>
      <c r="J2528" t="s">
        <v>24</v>
      </c>
      <c r="K2528" s="5">
        <v>38282</v>
      </c>
      <c r="L2528">
        <v>4</v>
      </c>
      <c r="M2528">
        <v>10</v>
      </c>
      <c r="N2528">
        <v>2004</v>
      </c>
      <c r="O2528" t="s">
        <v>537</v>
      </c>
      <c r="P2528">
        <v>86</v>
      </c>
      <c r="Q2528" t="s">
        <v>602</v>
      </c>
      <c r="R2528" t="s">
        <v>444</v>
      </c>
      <c r="S2528" t="s">
        <v>445</v>
      </c>
      <c r="T2528" t="s">
        <v>446</v>
      </c>
      <c r="U2528" t="s">
        <v>615</v>
      </c>
      <c r="V2528" t="s">
        <v>447</v>
      </c>
      <c r="W2528" t="s">
        <v>615</v>
      </c>
      <c r="X2528" t="s">
        <v>696</v>
      </c>
      <c r="Y2528" t="s">
        <v>296</v>
      </c>
      <c r="Z2528" t="s">
        <v>40</v>
      </c>
      <c r="AA2528" t="s">
        <v>448</v>
      </c>
      <c r="AB2528" t="s">
        <v>449</v>
      </c>
      <c r="AC2528" t="s">
        <v>35</v>
      </c>
    </row>
    <row r="2529" spans="1:29" x14ac:dyDescent="0.3">
      <c r="A2529">
        <v>10327</v>
      </c>
      <c r="B2529">
        <v>20</v>
      </c>
      <c r="C2529" s="10">
        <v>81.970104393703693</v>
      </c>
      <c r="D2529">
        <v>100</v>
      </c>
      <c r="E2529">
        <v>7</v>
      </c>
      <c r="F2529" t="str" cm="1">
        <f t="array" ref="F2529">_xlfn.IFS(G2529&lt;5000,"Small",AND(G2529&gt;=5000,G2529&lt;=10000),"Medium",G2529&gt;10000,"Large")</f>
        <v>Small</v>
      </c>
      <c r="G2529">
        <v>3469.2</v>
      </c>
      <c r="H2529" s="10">
        <f t="shared" si="78"/>
        <v>1829.7979121259259</v>
      </c>
      <c r="I2529" s="11">
        <f t="shared" si="79"/>
        <v>0.5274408832370362</v>
      </c>
      <c r="J2529" s="1" t="s">
        <v>365</v>
      </c>
      <c r="K2529" s="5">
        <v>38301</v>
      </c>
      <c r="L2529">
        <v>4</v>
      </c>
      <c r="M2529">
        <v>11</v>
      </c>
      <c r="N2529">
        <v>2004</v>
      </c>
      <c r="O2529" t="s">
        <v>537</v>
      </c>
      <c r="P2529">
        <v>86</v>
      </c>
      <c r="Q2529" t="s">
        <v>602</v>
      </c>
      <c r="R2529" t="s">
        <v>292</v>
      </c>
      <c r="S2529" t="s">
        <v>293</v>
      </c>
      <c r="T2529" t="s">
        <v>294</v>
      </c>
      <c r="U2529" t="s">
        <v>615</v>
      </c>
      <c r="V2529" t="s">
        <v>295</v>
      </c>
      <c r="W2529" t="s">
        <v>615</v>
      </c>
      <c r="X2529" t="s">
        <v>670</v>
      </c>
      <c r="Y2529" t="s">
        <v>296</v>
      </c>
      <c r="Z2529" t="s">
        <v>40</v>
      </c>
      <c r="AA2529" t="s">
        <v>297</v>
      </c>
      <c r="AB2529" t="s">
        <v>298</v>
      </c>
      <c r="AC2529" t="s">
        <v>49</v>
      </c>
    </row>
    <row r="2530" spans="1:29" x14ac:dyDescent="0.3">
      <c r="A2530">
        <v>10337</v>
      </c>
      <c r="B2530">
        <v>36</v>
      </c>
      <c r="C2530" s="10">
        <v>58.307389889352436</v>
      </c>
      <c r="D2530">
        <v>70.3</v>
      </c>
      <c r="E2530">
        <v>9</v>
      </c>
      <c r="F2530" t="str" cm="1">
        <f t="array" ref="F2530">_xlfn.IFS(G2530&lt;5000,"Small",AND(G2530&gt;=5000,G2530&lt;=10000),"Medium",G2530&gt;10000,"Large")</f>
        <v>Small</v>
      </c>
      <c r="G2530">
        <v>2530.8000000000002</v>
      </c>
      <c r="H2530" s="10">
        <f t="shared" si="78"/>
        <v>431.73396398331261</v>
      </c>
      <c r="I2530" s="11">
        <f t="shared" si="79"/>
        <v>0.17059189346582607</v>
      </c>
      <c r="J2530" t="s">
        <v>24</v>
      </c>
      <c r="K2530" s="5">
        <v>38312</v>
      </c>
      <c r="L2530">
        <v>4</v>
      </c>
      <c r="M2530">
        <v>11</v>
      </c>
      <c r="N2530">
        <v>2004</v>
      </c>
      <c r="O2530" t="s">
        <v>537</v>
      </c>
      <c r="P2530">
        <v>86</v>
      </c>
      <c r="Q2530" t="s">
        <v>602</v>
      </c>
      <c r="R2530" t="s">
        <v>185</v>
      </c>
      <c r="S2530" t="s">
        <v>650</v>
      </c>
      <c r="T2530" t="s">
        <v>186</v>
      </c>
      <c r="U2530" t="s">
        <v>187</v>
      </c>
      <c r="V2530" t="s">
        <v>29</v>
      </c>
      <c r="W2530" t="s">
        <v>30</v>
      </c>
      <c r="X2530" t="s">
        <v>616</v>
      </c>
      <c r="Y2530" t="s">
        <v>31</v>
      </c>
      <c r="Z2530" t="s">
        <v>32</v>
      </c>
      <c r="AA2530" t="s">
        <v>116</v>
      </c>
      <c r="AB2530" t="s">
        <v>188</v>
      </c>
      <c r="AC2530" t="s">
        <v>35</v>
      </c>
    </row>
    <row r="2531" spans="1:29" x14ac:dyDescent="0.3">
      <c r="A2531">
        <v>10350</v>
      </c>
      <c r="B2531">
        <v>28</v>
      </c>
      <c r="C2531" s="10">
        <v>71.650079007284916</v>
      </c>
      <c r="D2531">
        <v>100</v>
      </c>
      <c r="E2531">
        <v>4</v>
      </c>
      <c r="F2531" t="str" cm="1">
        <f t="array" ref="F2531">_xlfn.IFS(G2531&lt;5000,"Small",AND(G2531&gt;=5000,G2531&lt;=10000),"Medium",G2531&gt;10000,"Large")</f>
        <v>Small</v>
      </c>
      <c r="G2531">
        <v>2924.32</v>
      </c>
      <c r="H2531" s="10">
        <f t="shared" si="78"/>
        <v>918.11778779602264</v>
      </c>
      <c r="I2531" s="11">
        <f t="shared" si="79"/>
        <v>0.31395941203289057</v>
      </c>
      <c r="J2531" s="1" t="s">
        <v>24</v>
      </c>
      <c r="K2531" s="5">
        <v>38323</v>
      </c>
      <c r="L2531">
        <v>4</v>
      </c>
      <c r="M2531">
        <v>12</v>
      </c>
      <c r="N2531">
        <v>2004</v>
      </c>
      <c r="O2531" t="s">
        <v>537</v>
      </c>
      <c r="P2531">
        <v>86</v>
      </c>
      <c r="Q2531" t="s">
        <v>602</v>
      </c>
      <c r="R2531" t="s">
        <v>161</v>
      </c>
      <c r="S2531" t="s">
        <v>723</v>
      </c>
      <c r="T2531" t="s">
        <v>162</v>
      </c>
      <c r="U2531" t="s">
        <v>615</v>
      </c>
      <c r="V2531" t="s">
        <v>163</v>
      </c>
      <c r="W2531" t="s">
        <v>615</v>
      </c>
      <c r="X2531" t="s">
        <v>646</v>
      </c>
      <c r="Y2531" t="s">
        <v>164</v>
      </c>
      <c r="Z2531" t="s">
        <v>40</v>
      </c>
      <c r="AA2531" t="s">
        <v>165</v>
      </c>
      <c r="AB2531" t="s">
        <v>166</v>
      </c>
      <c r="AC2531" t="s">
        <v>35</v>
      </c>
    </row>
    <row r="2532" spans="1:29" x14ac:dyDescent="0.3">
      <c r="A2532">
        <v>10372</v>
      </c>
      <c r="B2532">
        <v>44</v>
      </c>
      <c r="C2532" s="10">
        <v>63.03481722394001</v>
      </c>
      <c r="D2532">
        <v>100</v>
      </c>
      <c r="E2532">
        <v>2</v>
      </c>
      <c r="F2532" t="str" cm="1">
        <f t="array" ref="F2532">_xlfn.IFS(G2532&lt;5000,"Small",AND(G2532&gt;=5000,G2532&lt;=10000),"Medium",G2532&gt;10000,"Large")</f>
        <v>Small</v>
      </c>
      <c r="G2532">
        <v>4496.8</v>
      </c>
      <c r="H2532" s="10">
        <f t="shared" si="78"/>
        <v>1723.2680421466398</v>
      </c>
      <c r="I2532" s="11">
        <f t="shared" si="79"/>
        <v>0.38322096649765158</v>
      </c>
      <c r="J2532" t="s">
        <v>24</v>
      </c>
      <c r="K2532" s="5">
        <v>38378</v>
      </c>
      <c r="L2532">
        <v>1</v>
      </c>
      <c r="M2532">
        <v>1</v>
      </c>
      <c r="N2532">
        <v>2005</v>
      </c>
      <c r="O2532" t="s">
        <v>537</v>
      </c>
      <c r="P2532">
        <v>86</v>
      </c>
      <c r="Q2532" t="s">
        <v>602</v>
      </c>
      <c r="R2532" t="s">
        <v>224</v>
      </c>
      <c r="S2532" t="s">
        <v>225</v>
      </c>
      <c r="T2532" t="s">
        <v>226</v>
      </c>
      <c r="U2532" t="s">
        <v>615</v>
      </c>
      <c r="V2532" t="s">
        <v>227</v>
      </c>
      <c r="W2532" t="s">
        <v>228</v>
      </c>
      <c r="X2532" t="s">
        <v>229</v>
      </c>
      <c r="Y2532" t="s">
        <v>182</v>
      </c>
      <c r="Z2532" t="s">
        <v>182</v>
      </c>
      <c r="AA2532" t="s">
        <v>230</v>
      </c>
      <c r="AB2532" t="s">
        <v>231</v>
      </c>
      <c r="AC2532" t="s">
        <v>49</v>
      </c>
    </row>
    <row r="2533" spans="1:29" x14ac:dyDescent="0.3">
      <c r="A2533">
        <v>10384</v>
      </c>
      <c r="B2533">
        <v>49</v>
      </c>
      <c r="C2533" s="10">
        <v>83.314980016507448</v>
      </c>
      <c r="D2533">
        <v>100</v>
      </c>
      <c r="E2533">
        <v>1</v>
      </c>
      <c r="F2533" t="str" cm="1">
        <f t="array" ref="F2533">_xlfn.IFS(G2533&lt;5000,"Small",AND(G2533&gt;=5000,G2533&lt;=10000),"Medium",G2533&gt;10000,"Large")</f>
        <v>Medium</v>
      </c>
      <c r="G2533">
        <v>6397.44</v>
      </c>
      <c r="H2533" s="10">
        <f t="shared" si="78"/>
        <v>2315.0059791911344</v>
      </c>
      <c r="I2533" s="11">
        <f t="shared" si="79"/>
        <v>0.36186443002062302</v>
      </c>
      <c r="J2533" t="s">
        <v>24</v>
      </c>
      <c r="K2533" s="5">
        <v>38406</v>
      </c>
      <c r="L2533">
        <v>1</v>
      </c>
      <c r="M2533">
        <v>2</v>
      </c>
      <c r="N2533">
        <v>2005</v>
      </c>
      <c r="O2533" t="s">
        <v>537</v>
      </c>
      <c r="P2533">
        <v>86</v>
      </c>
      <c r="Q2533" t="s">
        <v>602</v>
      </c>
      <c r="R2533" t="s">
        <v>56</v>
      </c>
      <c r="S2533" t="s">
        <v>621</v>
      </c>
      <c r="T2533" t="s">
        <v>57</v>
      </c>
      <c r="U2533" t="s">
        <v>615</v>
      </c>
      <c r="V2533" t="s">
        <v>58</v>
      </c>
      <c r="W2533" t="s">
        <v>53</v>
      </c>
      <c r="X2533" t="s">
        <v>615</v>
      </c>
      <c r="Y2533" t="s">
        <v>31</v>
      </c>
      <c r="Z2533" t="s">
        <v>32</v>
      </c>
      <c r="AA2533" t="s">
        <v>59</v>
      </c>
      <c r="AB2533" t="s">
        <v>55</v>
      </c>
      <c r="AC2533" t="s">
        <v>49</v>
      </c>
    </row>
    <row r="2534" spans="1:29" x14ac:dyDescent="0.3">
      <c r="A2534">
        <v>10397</v>
      </c>
      <c r="B2534">
        <v>32</v>
      </c>
      <c r="C2534" s="10">
        <v>57.057972462052078</v>
      </c>
      <c r="D2534">
        <v>80.55</v>
      </c>
      <c r="E2534">
        <v>5</v>
      </c>
      <c r="F2534" t="str" cm="1">
        <f t="array" ref="F2534">_xlfn.IFS(G2534&lt;5000,"Small",AND(G2534&gt;=5000,G2534&lt;=10000),"Medium",G2534&gt;10000,"Large")</f>
        <v>Small</v>
      </c>
      <c r="G2534">
        <v>2577.6</v>
      </c>
      <c r="H2534" s="10">
        <f t="shared" si="78"/>
        <v>751.74488121433342</v>
      </c>
      <c r="I2534" s="11">
        <f t="shared" si="79"/>
        <v>0.29164528290438135</v>
      </c>
      <c r="J2534" t="s">
        <v>24</v>
      </c>
      <c r="K2534" s="5">
        <v>38439</v>
      </c>
      <c r="L2534">
        <v>1</v>
      </c>
      <c r="M2534">
        <v>3</v>
      </c>
      <c r="N2534">
        <v>2005</v>
      </c>
      <c r="O2534" t="s">
        <v>537</v>
      </c>
      <c r="P2534">
        <v>86</v>
      </c>
      <c r="Q2534" t="s">
        <v>602</v>
      </c>
      <c r="R2534" t="s">
        <v>308</v>
      </c>
      <c r="S2534" t="s">
        <v>740</v>
      </c>
      <c r="T2534" t="s">
        <v>309</v>
      </c>
      <c r="U2534" t="s">
        <v>615</v>
      </c>
      <c r="V2534" t="s">
        <v>310</v>
      </c>
      <c r="W2534" t="s">
        <v>615</v>
      </c>
      <c r="X2534" t="s">
        <v>672</v>
      </c>
      <c r="Y2534" t="s">
        <v>39</v>
      </c>
      <c r="Z2534" t="s">
        <v>40</v>
      </c>
      <c r="AA2534" t="s">
        <v>311</v>
      </c>
      <c r="AB2534" t="s">
        <v>312</v>
      </c>
      <c r="AC2534" t="s">
        <v>35</v>
      </c>
    </row>
    <row r="2535" spans="1:29" x14ac:dyDescent="0.3">
      <c r="A2535">
        <v>10414</v>
      </c>
      <c r="B2535">
        <v>34</v>
      </c>
      <c r="C2535" s="10">
        <v>60.075690421778326</v>
      </c>
      <c r="D2535">
        <v>100</v>
      </c>
      <c r="E2535">
        <v>13</v>
      </c>
      <c r="F2535" t="str" cm="1">
        <f t="array" ref="F2535">_xlfn.IFS(G2535&lt;5000,"Small",AND(G2535&gt;=5000,G2535&lt;=10000),"Medium",G2535&gt;10000,"Large")</f>
        <v>Small</v>
      </c>
      <c r="G2535">
        <v>3533.62</v>
      </c>
      <c r="H2535" s="10">
        <f t="shared" si="78"/>
        <v>1491.0465256595369</v>
      </c>
      <c r="I2535" s="11">
        <f t="shared" si="79"/>
        <v>0.4219600652191059</v>
      </c>
      <c r="J2535" s="1" t="s">
        <v>359</v>
      </c>
      <c r="K2535" s="5">
        <v>38478</v>
      </c>
      <c r="L2535">
        <v>2</v>
      </c>
      <c r="M2535">
        <v>5</v>
      </c>
      <c r="N2535">
        <v>2005</v>
      </c>
      <c r="O2535" t="s">
        <v>537</v>
      </c>
      <c r="P2535">
        <v>86</v>
      </c>
      <c r="Q2535" t="s">
        <v>602</v>
      </c>
      <c r="R2535" t="s">
        <v>340</v>
      </c>
      <c r="S2535" t="s">
        <v>677</v>
      </c>
      <c r="T2535" t="s">
        <v>341</v>
      </c>
      <c r="U2535" t="s">
        <v>615</v>
      </c>
      <c r="V2535" t="s">
        <v>342</v>
      </c>
      <c r="W2535" t="s">
        <v>115</v>
      </c>
      <c r="X2535" t="s">
        <v>678</v>
      </c>
      <c r="Y2535" t="s">
        <v>31</v>
      </c>
      <c r="Z2535" t="s">
        <v>32</v>
      </c>
      <c r="AA2535" t="s">
        <v>343</v>
      </c>
      <c r="AB2535" t="s">
        <v>64</v>
      </c>
      <c r="AC2535" t="s">
        <v>49</v>
      </c>
    </row>
    <row r="2536" spans="1:29" x14ac:dyDescent="0.3">
      <c r="A2536">
        <v>10106</v>
      </c>
      <c r="B2536">
        <v>30</v>
      </c>
      <c r="C2536" s="10">
        <v>77.436817147513722</v>
      </c>
      <c r="D2536">
        <v>100</v>
      </c>
      <c r="E2536">
        <v>16</v>
      </c>
      <c r="F2536" t="str" cm="1">
        <f t="array" ref="F2536">_xlfn.IFS(G2536&lt;5000,"Small",AND(G2536&gt;=5000,G2536&lt;=10000),"Medium",G2536&gt;10000,"Large")</f>
        <v>Small</v>
      </c>
      <c r="G2536">
        <v>3177.3</v>
      </c>
      <c r="H2536" s="10">
        <f t="shared" si="78"/>
        <v>854.19548557458847</v>
      </c>
      <c r="I2536" s="11">
        <f t="shared" si="79"/>
        <v>0.26884319566128112</v>
      </c>
      <c r="J2536" t="s">
        <v>24</v>
      </c>
      <c r="K2536" s="5">
        <v>37669</v>
      </c>
      <c r="L2536">
        <v>1</v>
      </c>
      <c r="M2536">
        <v>2</v>
      </c>
      <c r="N2536">
        <v>2003</v>
      </c>
      <c r="O2536" t="s">
        <v>537</v>
      </c>
      <c r="P2536">
        <v>90</v>
      </c>
      <c r="Q2536" t="s">
        <v>603</v>
      </c>
      <c r="R2536" t="s">
        <v>494</v>
      </c>
      <c r="S2536" t="s">
        <v>762</v>
      </c>
      <c r="T2536" t="s">
        <v>495</v>
      </c>
      <c r="U2536" t="s">
        <v>615</v>
      </c>
      <c r="V2536" t="s">
        <v>496</v>
      </c>
      <c r="W2536" t="s">
        <v>615</v>
      </c>
      <c r="X2536" t="s">
        <v>706</v>
      </c>
      <c r="Y2536" t="s">
        <v>235</v>
      </c>
      <c r="Z2536" t="s">
        <v>40</v>
      </c>
      <c r="AA2536" t="s">
        <v>497</v>
      </c>
      <c r="AB2536" t="s">
        <v>498</v>
      </c>
      <c r="AC2536" t="s">
        <v>49</v>
      </c>
    </row>
    <row r="2537" spans="1:29" x14ac:dyDescent="0.3">
      <c r="A2537">
        <v>10119</v>
      </c>
      <c r="B2537">
        <v>29</v>
      </c>
      <c r="C2537" s="10">
        <v>69.675612692669475</v>
      </c>
      <c r="D2537">
        <v>94.14</v>
      </c>
      <c r="E2537">
        <v>7</v>
      </c>
      <c r="F2537" t="str" cm="1">
        <f t="array" ref="F2537">_xlfn.IFS(G2537&lt;5000,"Small",AND(G2537&gt;=5000,G2537&lt;=10000),"Medium",G2537&gt;10000,"Large")</f>
        <v>Small</v>
      </c>
      <c r="G2537">
        <v>2730.06</v>
      </c>
      <c r="H2537" s="10">
        <f t="shared" si="78"/>
        <v>709.46723191258525</v>
      </c>
      <c r="I2537" s="11">
        <f t="shared" si="79"/>
        <v>0.25987239544646829</v>
      </c>
      <c r="J2537" t="s">
        <v>24</v>
      </c>
      <c r="K2537" s="5">
        <v>37739</v>
      </c>
      <c r="L2537">
        <v>2</v>
      </c>
      <c r="M2537">
        <v>4</v>
      </c>
      <c r="N2537">
        <v>2003</v>
      </c>
      <c r="O2537" t="s">
        <v>537</v>
      </c>
      <c r="P2537">
        <v>90</v>
      </c>
      <c r="Q2537" t="s">
        <v>603</v>
      </c>
      <c r="R2537" t="s">
        <v>134</v>
      </c>
      <c r="S2537" t="s">
        <v>720</v>
      </c>
      <c r="T2537" t="s">
        <v>135</v>
      </c>
      <c r="U2537" t="s">
        <v>615</v>
      </c>
      <c r="V2537" t="s">
        <v>136</v>
      </c>
      <c r="W2537" t="s">
        <v>615</v>
      </c>
      <c r="X2537" t="s">
        <v>642</v>
      </c>
      <c r="Y2537" t="s">
        <v>137</v>
      </c>
      <c r="Z2537" t="s">
        <v>40</v>
      </c>
      <c r="AA2537" t="s">
        <v>138</v>
      </c>
      <c r="AB2537" t="s">
        <v>139</v>
      </c>
      <c r="AC2537" t="s">
        <v>35</v>
      </c>
    </row>
    <row r="2538" spans="1:29" x14ac:dyDescent="0.3">
      <c r="A2538">
        <v>10131</v>
      </c>
      <c r="B2538">
        <v>22</v>
      </c>
      <c r="C2538" s="10">
        <v>53.413850297577383</v>
      </c>
      <c r="D2538">
        <v>85.99</v>
      </c>
      <c r="E2538">
        <v>8</v>
      </c>
      <c r="F2538" t="str" cm="1">
        <f t="array" ref="F2538">_xlfn.IFS(G2538&lt;5000,"Small",AND(G2538&gt;=5000,G2538&lt;=10000),"Medium",G2538&gt;10000,"Large")</f>
        <v>Small</v>
      </c>
      <c r="G2538">
        <v>1891.78</v>
      </c>
      <c r="H2538" s="10">
        <f t="shared" si="78"/>
        <v>716.67529345329763</v>
      </c>
      <c r="I2538" s="11">
        <f t="shared" si="79"/>
        <v>0.37883648915481588</v>
      </c>
      <c r="J2538" t="s">
        <v>24</v>
      </c>
      <c r="K2538" s="5">
        <v>37788</v>
      </c>
      <c r="L2538">
        <v>2</v>
      </c>
      <c r="M2538">
        <v>6</v>
      </c>
      <c r="N2538">
        <v>2003</v>
      </c>
      <c r="O2538" t="s">
        <v>537</v>
      </c>
      <c r="P2538">
        <v>90</v>
      </c>
      <c r="Q2538" t="s">
        <v>603</v>
      </c>
      <c r="R2538" t="s">
        <v>508</v>
      </c>
      <c r="S2538" t="s">
        <v>708</v>
      </c>
      <c r="T2538" t="s">
        <v>509</v>
      </c>
      <c r="U2538" t="s">
        <v>615</v>
      </c>
      <c r="V2538" t="s">
        <v>462</v>
      </c>
      <c r="W2538" t="s">
        <v>105</v>
      </c>
      <c r="X2538" t="s">
        <v>709</v>
      </c>
      <c r="Y2538" t="s">
        <v>31</v>
      </c>
      <c r="Z2538" t="s">
        <v>32</v>
      </c>
      <c r="AA2538" t="s">
        <v>510</v>
      </c>
      <c r="AB2538" t="s">
        <v>511</v>
      </c>
      <c r="AC2538" t="s">
        <v>35</v>
      </c>
    </row>
    <row r="2539" spans="1:29" x14ac:dyDescent="0.3">
      <c r="A2539">
        <v>10143</v>
      </c>
      <c r="B2539">
        <v>26</v>
      </c>
      <c r="C2539" s="10">
        <v>83.575952720063924</v>
      </c>
      <c r="D2539">
        <v>100</v>
      </c>
      <c r="E2539">
        <v>11</v>
      </c>
      <c r="F2539" t="str" cm="1">
        <f t="array" ref="F2539">_xlfn.IFS(G2539&lt;5000,"Small",AND(G2539&gt;=5000,G2539&lt;=10000),"Medium",G2539&gt;10000,"Large")</f>
        <v>Small</v>
      </c>
      <c r="G2539">
        <v>2612.48</v>
      </c>
      <c r="H2539" s="10">
        <f t="shared" si="78"/>
        <v>439.50522927833799</v>
      </c>
      <c r="I2539" s="11">
        <f t="shared" si="79"/>
        <v>0.16823295461719823</v>
      </c>
      <c r="J2539" s="1" t="s">
        <v>24</v>
      </c>
      <c r="K2539" s="5">
        <v>37843</v>
      </c>
      <c r="L2539">
        <v>3</v>
      </c>
      <c r="M2539">
        <v>8</v>
      </c>
      <c r="N2539">
        <v>2003</v>
      </c>
      <c r="O2539" t="s">
        <v>537</v>
      </c>
      <c r="P2539">
        <v>90</v>
      </c>
      <c r="Q2539" t="s">
        <v>603</v>
      </c>
      <c r="R2539" t="s">
        <v>303</v>
      </c>
      <c r="S2539" t="s">
        <v>671</v>
      </c>
      <c r="T2539" t="s">
        <v>304</v>
      </c>
      <c r="U2539" t="s">
        <v>615</v>
      </c>
      <c r="V2539" t="s">
        <v>151</v>
      </c>
      <c r="W2539" t="s">
        <v>115</v>
      </c>
      <c r="X2539" t="s">
        <v>645</v>
      </c>
      <c r="Y2539" t="s">
        <v>31</v>
      </c>
      <c r="Z2539" t="s">
        <v>32</v>
      </c>
      <c r="AA2539" t="s">
        <v>305</v>
      </c>
      <c r="AB2539" t="s">
        <v>306</v>
      </c>
      <c r="AC2539" t="s">
        <v>35</v>
      </c>
    </row>
    <row r="2540" spans="1:29" x14ac:dyDescent="0.3">
      <c r="A2540">
        <v>10155</v>
      </c>
      <c r="B2540">
        <v>32</v>
      </c>
      <c r="C2540" s="10">
        <v>66.67415423467267</v>
      </c>
      <c r="D2540">
        <v>91.43</v>
      </c>
      <c r="E2540">
        <v>9</v>
      </c>
      <c r="F2540" t="str" cm="1">
        <f t="array" ref="F2540">_xlfn.IFS(G2540&lt;5000,"Small",AND(G2540&gt;=5000,G2540&lt;=10000),"Medium",G2540&gt;10000,"Large")</f>
        <v>Small</v>
      </c>
      <c r="G2540">
        <v>2925.76</v>
      </c>
      <c r="H2540" s="10">
        <f t="shared" si="78"/>
        <v>792.18706449047477</v>
      </c>
      <c r="I2540" s="11">
        <f t="shared" si="79"/>
        <v>0.27076283238901167</v>
      </c>
      <c r="J2540" s="1" t="s">
        <v>24</v>
      </c>
      <c r="K2540" s="5">
        <v>37900</v>
      </c>
      <c r="L2540">
        <v>4</v>
      </c>
      <c r="M2540">
        <v>10</v>
      </c>
      <c r="N2540">
        <v>2003</v>
      </c>
      <c r="O2540" t="s">
        <v>537</v>
      </c>
      <c r="P2540">
        <v>90</v>
      </c>
      <c r="Q2540" t="s">
        <v>603</v>
      </c>
      <c r="R2540" t="s">
        <v>118</v>
      </c>
      <c r="S2540" t="s">
        <v>718</v>
      </c>
      <c r="T2540" t="s">
        <v>119</v>
      </c>
      <c r="U2540" t="s">
        <v>615</v>
      </c>
      <c r="V2540" t="s">
        <v>120</v>
      </c>
      <c r="W2540" t="s">
        <v>615</v>
      </c>
      <c r="X2540" t="s">
        <v>638</v>
      </c>
      <c r="Y2540" t="s">
        <v>121</v>
      </c>
      <c r="Z2540" t="s">
        <v>40</v>
      </c>
      <c r="AA2540" t="s">
        <v>122</v>
      </c>
      <c r="AB2540" t="s">
        <v>123</v>
      </c>
      <c r="AC2540" t="s">
        <v>35</v>
      </c>
    </row>
    <row r="2541" spans="1:29" x14ac:dyDescent="0.3">
      <c r="A2541">
        <v>10167</v>
      </c>
      <c r="B2541">
        <v>29</v>
      </c>
      <c r="C2541" s="10">
        <v>66.328259567054047</v>
      </c>
      <c r="D2541">
        <v>100</v>
      </c>
      <c r="E2541">
        <v>5</v>
      </c>
      <c r="F2541" t="str" cm="1">
        <f t="array" ref="F2541">_xlfn.IFS(G2541&lt;5000,"Small",AND(G2541&gt;=5000,G2541&lt;=10000),"Medium",G2541&gt;10000,"Large")</f>
        <v>Small</v>
      </c>
      <c r="G2541">
        <v>2940.02</v>
      </c>
      <c r="H2541" s="10">
        <f t="shared" si="78"/>
        <v>1016.5004725554327</v>
      </c>
      <c r="I2541" s="11">
        <f t="shared" si="79"/>
        <v>0.34574610803852784</v>
      </c>
      <c r="J2541" t="s">
        <v>307</v>
      </c>
      <c r="K2541" s="5">
        <v>37917</v>
      </c>
      <c r="L2541">
        <v>4</v>
      </c>
      <c r="M2541">
        <v>10</v>
      </c>
      <c r="N2541">
        <v>2003</v>
      </c>
      <c r="O2541" t="s">
        <v>537</v>
      </c>
      <c r="P2541">
        <v>90</v>
      </c>
      <c r="Q2541" t="s">
        <v>603</v>
      </c>
      <c r="R2541" t="s">
        <v>238</v>
      </c>
      <c r="S2541" t="s">
        <v>732</v>
      </c>
      <c r="T2541" t="s">
        <v>239</v>
      </c>
      <c r="U2541" t="s">
        <v>615</v>
      </c>
      <c r="V2541" t="s">
        <v>240</v>
      </c>
      <c r="W2541" t="s">
        <v>615</v>
      </c>
      <c r="X2541" t="s">
        <v>733</v>
      </c>
      <c r="Y2541" t="s">
        <v>172</v>
      </c>
      <c r="Z2541" t="s">
        <v>40</v>
      </c>
      <c r="AA2541" t="s">
        <v>241</v>
      </c>
      <c r="AB2541" t="s">
        <v>188</v>
      </c>
      <c r="AC2541" t="s">
        <v>35</v>
      </c>
    </row>
    <row r="2542" spans="1:29" x14ac:dyDescent="0.3">
      <c r="A2542">
        <v>10178</v>
      </c>
      <c r="B2542">
        <v>34</v>
      </c>
      <c r="C2542" s="10">
        <v>80.460321762271505</v>
      </c>
      <c r="D2542">
        <v>96.86</v>
      </c>
      <c r="E2542">
        <v>8</v>
      </c>
      <c r="F2542" t="str" cm="1">
        <f t="array" ref="F2542">_xlfn.IFS(G2542&lt;5000,"Small",AND(G2542&gt;=5000,G2542&lt;=10000),"Medium",G2542&gt;10000,"Large")</f>
        <v>Small</v>
      </c>
      <c r="G2542">
        <v>3293.24</v>
      </c>
      <c r="H2542" s="10">
        <f t="shared" si="78"/>
        <v>557.58906008276881</v>
      </c>
      <c r="I2542" s="11">
        <f t="shared" si="79"/>
        <v>0.16931321740376312</v>
      </c>
      <c r="J2542" s="1" t="s">
        <v>24</v>
      </c>
      <c r="K2542" s="5">
        <v>37933</v>
      </c>
      <c r="L2542">
        <v>4</v>
      </c>
      <c r="M2542">
        <v>11</v>
      </c>
      <c r="N2542">
        <v>2003</v>
      </c>
      <c r="O2542" t="s">
        <v>537</v>
      </c>
      <c r="P2542">
        <v>90</v>
      </c>
      <c r="Q2542" t="s">
        <v>603</v>
      </c>
      <c r="R2542" t="s">
        <v>308</v>
      </c>
      <c r="S2542" t="s">
        <v>740</v>
      </c>
      <c r="T2542" t="s">
        <v>309</v>
      </c>
      <c r="U2542" t="s">
        <v>615</v>
      </c>
      <c r="V2542" t="s">
        <v>310</v>
      </c>
      <c r="W2542" t="s">
        <v>615</v>
      </c>
      <c r="X2542" t="s">
        <v>672</v>
      </c>
      <c r="Y2542" t="s">
        <v>39</v>
      </c>
      <c r="Z2542" t="s">
        <v>40</v>
      </c>
      <c r="AA2542" t="s">
        <v>311</v>
      </c>
      <c r="AB2542" t="s">
        <v>312</v>
      </c>
      <c r="AC2542" t="s">
        <v>49</v>
      </c>
    </row>
    <row r="2543" spans="1:29" x14ac:dyDescent="0.3">
      <c r="A2543">
        <v>10186</v>
      </c>
      <c r="B2543">
        <v>24</v>
      </c>
      <c r="C2543" s="10">
        <v>64.15986405800713</v>
      </c>
      <c r="D2543">
        <v>99.57</v>
      </c>
      <c r="E2543">
        <v>5</v>
      </c>
      <c r="F2543" t="str" cm="1">
        <f t="array" ref="F2543">_xlfn.IFS(G2543&lt;5000,"Small",AND(G2543&gt;=5000,G2543&lt;=10000),"Medium",G2543&gt;10000,"Large")</f>
        <v>Small</v>
      </c>
      <c r="G2543">
        <v>2389.6799999999998</v>
      </c>
      <c r="H2543" s="10">
        <f t="shared" si="78"/>
        <v>849.84326260782882</v>
      </c>
      <c r="I2543" s="11">
        <f t="shared" si="79"/>
        <v>0.35563057087468986</v>
      </c>
      <c r="J2543" t="s">
        <v>24</v>
      </c>
      <c r="K2543" s="5">
        <v>37939</v>
      </c>
      <c r="L2543">
        <v>4</v>
      </c>
      <c r="M2543">
        <v>11</v>
      </c>
      <c r="N2543">
        <v>2003</v>
      </c>
      <c r="O2543" t="s">
        <v>537</v>
      </c>
      <c r="P2543">
        <v>90</v>
      </c>
      <c r="Q2543" t="s">
        <v>603</v>
      </c>
      <c r="R2543" t="s">
        <v>313</v>
      </c>
      <c r="S2543" t="s">
        <v>741</v>
      </c>
      <c r="T2543" t="s">
        <v>314</v>
      </c>
      <c r="U2543" t="s">
        <v>615</v>
      </c>
      <c r="V2543" t="s">
        <v>301</v>
      </c>
      <c r="W2543" t="s">
        <v>615</v>
      </c>
      <c r="X2543" t="s">
        <v>742</v>
      </c>
      <c r="Y2543" t="s">
        <v>157</v>
      </c>
      <c r="Z2543" t="s">
        <v>40</v>
      </c>
      <c r="AA2543" t="s">
        <v>315</v>
      </c>
      <c r="AB2543" t="s">
        <v>316</v>
      </c>
      <c r="AC2543" t="s">
        <v>35</v>
      </c>
    </row>
    <row r="2544" spans="1:29" x14ac:dyDescent="0.3">
      <c r="A2544">
        <v>10197</v>
      </c>
      <c r="B2544">
        <v>24</v>
      </c>
      <c r="C2544" s="10">
        <v>71.126981936450548</v>
      </c>
      <c r="D2544">
        <v>90.52</v>
      </c>
      <c r="E2544">
        <v>2</v>
      </c>
      <c r="F2544" t="str" cm="1">
        <f t="array" ref="F2544">_xlfn.IFS(G2544&lt;5000,"Small",AND(G2544&gt;=5000,G2544&lt;=10000),"Medium",G2544&gt;10000,"Large")</f>
        <v>Small</v>
      </c>
      <c r="G2544">
        <v>2172.48</v>
      </c>
      <c r="H2544" s="10">
        <f t="shared" si="78"/>
        <v>465.43243352518675</v>
      </c>
      <c r="I2544" s="11">
        <f t="shared" si="79"/>
        <v>0.21424014652617596</v>
      </c>
      <c r="J2544" t="s">
        <v>24</v>
      </c>
      <c r="K2544" s="5">
        <v>37951</v>
      </c>
      <c r="L2544">
        <v>4</v>
      </c>
      <c r="M2544">
        <v>11</v>
      </c>
      <c r="N2544">
        <v>2003</v>
      </c>
      <c r="O2544" t="s">
        <v>537</v>
      </c>
      <c r="P2544">
        <v>90</v>
      </c>
      <c r="Q2544" t="s">
        <v>603</v>
      </c>
      <c r="R2544" t="s">
        <v>317</v>
      </c>
      <c r="S2544" t="s">
        <v>743</v>
      </c>
      <c r="T2544" t="s">
        <v>318</v>
      </c>
      <c r="U2544" t="s">
        <v>615</v>
      </c>
      <c r="V2544" t="s">
        <v>319</v>
      </c>
      <c r="W2544" t="s">
        <v>615</v>
      </c>
      <c r="X2544" t="s">
        <v>673</v>
      </c>
      <c r="Y2544" t="s">
        <v>164</v>
      </c>
      <c r="Z2544" t="s">
        <v>40</v>
      </c>
      <c r="AA2544" t="s">
        <v>320</v>
      </c>
      <c r="AB2544" t="s">
        <v>321</v>
      </c>
      <c r="AC2544" t="s">
        <v>35</v>
      </c>
    </row>
    <row r="2545" spans="1:29" x14ac:dyDescent="0.3">
      <c r="A2545">
        <v>10209</v>
      </c>
      <c r="B2545">
        <v>33</v>
      </c>
      <c r="C2545" s="10">
        <v>71.539309970273237</v>
      </c>
      <c r="D2545">
        <v>88.71</v>
      </c>
      <c r="E2545">
        <v>4</v>
      </c>
      <c r="F2545" t="str" cm="1">
        <f t="array" ref="F2545">_xlfn.IFS(G2545&lt;5000,"Small",AND(G2545&gt;=5000,G2545&lt;=10000),"Medium",G2545&gt;10000,"Large")</f>
        <v>Small</v>
      </c>
      <c r="G2545">
        <v>2927.43</v>
      </c>
      <c r="H2545" s="10">
        <f t="shared" si="78"/>
        <v>566.63277098098297</v>
      </c>
      <c r="I2545" s="11">
        <f t="shared" si="79"/>
        <v>0.19355980193582187</v>
      </c>
      <c r="J2545" s="1" t="s">
        <v>24</v>
      </c>
      <c r="K2545" s="5">
        <v>37995</v>
      </c>
      <c r="L2545">
        <v>1</v>
      </c>
      <c r="M2545">
        <v>1</v>
      </c>
      <c r="N2545">
        <v>2004</v>
      </c>
      <c r="O2545" t="s">
        <v>537</v>
      </c>
      <c r="P2545">
        <v>90</v>
      </c>
      <c r="Q2545" t="s">
        <v>603</v>
      </c>
      <c r="R2545" t="s">
        <v>322</v>
      </c>
      <c r="S2545" t="s">
        <v>674</v>
      </c>
      <c r="T2545" t="s">
        <v>323</v>
      </c>
      <c r="U2545" t="s">
        <v>615</v>
      </c>
      <c r="V2545" t="s">
        <v>324</v>
      </c>
      <c r="W2545" t="s">
        <v>53</v>
      </c>
      <c r="X2545" t="s">
        <v>615</v>
      </c>
      <c r="Y2545" t="s">
        <v>31</v>
      </c>
      <c r="Z2545" t="s">
        <v>32</v>
      </c>
      <c r="AA2545" t="s">
        <v>325</v>
      </c>
      <c r="AB2545" t="s">
        <v>96</v>
      </c>
      <c r="AC2545" t="s">
        <v>35</v>
      </c>
    </row>
    <row r="2546" spans="1:29" x14ac:dyDescent="0.3">
      <c r="A2546">
        <v>10222</v>
      </c>
      <c r="B2546">
        <v>26</v>
      </c>
      <c r="C2546" s="10">
        <v>82.647937275861011</v>
      </c>
      <c r="D2546">
        <v>100</v>
      </c>
      <c r="E2546">
        <v>8</v>
      </c>
      <c r="F2546" t="str" cm="1">
        <f t="array" ref="F2546">_xlfn.IFS(G2546&lt;5000,"Small",AND(G2546&gt;=5000,G2546&lt;=10000),"Medium",G2546&gt;10000,"Large")</f>
        <v>Small</v>
      </c>
      <c r="G2546">
        <v>2659.54</v>
      </c>
      <c r="H2546" s="10">
        <f t="shared" si="78"/>
        <v>510.69363082761356</v>
      </c>
      <c r="I2546" s="11">
        <f t="shared" si="79"/>
        <v>0.19202329381307051</v>
      </c>
      <c r="J2546" t="s">
        <v>24</v>
      </c>
      <c r="K2546" s="5">
        <v>38036</v>
      </c>
      <c r="L2546">
        <v>1</v>
      </c>
      <c r="M2546">
        <v>2</v>
      </c>
      <c r="N2546">
        <v>2004</v>
      </c>
      <c r="O2546" t="s">
        <v>537</v>
      </c>
      <c r="P2546">
        <v>90</v>
      </c>
      <c r="Q2546" t="s">
        <v>603</v>
      </c>
      <c r="R2546" t="s">
        <v>326</v>
      </c>
      <c r="S2546" t="s">
        <v>675</v>
      </c>
      <c r="T2546" t="s">
        <v>327</v>
      </c>
      <c r="U2546" t="s">
        <v>615</v>
      </c>
      <c r="V2546" t="s">
        <v>328</v>
      </c>
      <c r="W2546" t="s">
        <v>53</v>
      </c>
      <c r="X2546" t="s">
        <v>676</v>
      </c>
      <c r="Y2546" t="s">
        <v>31</v>
      </c>
      <c r="Z2546" t="s">
        <v>32</v>
      </c>
      <c r="AA2546" t="s">
        <v>215</v>
      </c>
      <c r="AB2546" t="s">
        <v>250</v>
      </c>
      <c r="AC2546" t="s">
        <v>35</v>
      </c>
    </row>
    <row r="2547" spans="1:29" x14ac:dyDescent="0.3">
      <c r="A2547">
        <v>10249</v>
      </c>
      <c r="B2547">
        <v>40</v>
      </c>
      <c r="C2547" s="10">
        <v>65.030056448289329</v>
      </c>
      <c r="D2547">
        <v>95.95</v>
      </c>
      <c r="E2547">
        <v>4</v>
      </c>
      <c r="F2547" t="str" cm="1">
        <f t="array" ref="F2547">_xlfn.IFS(G2547&lt;5000,"Small",AND(G2547&gt;=5000,G2547&lt;=10000),"Medium",G2547&gt;10000,"Large")</f>
        <v>Small</v>
      </c>
      <c r="G2547">
        <v>3838</v>
      </c>
      <c r="H2547" s="10">
        <f t="shared" si="78"/>
        <v>1236.7977420684269</v>
      </c>
      <c r="I2547" s="11">
        <f t="shared" si="79"/>
        <v>0.32225058417624464</v>
      </c>
      <c r="J2547" s="1" t="s">
        <v>24</v>
      </c>
      <c r="K2547" s="5">
        <v>38115</v>
      </c>
      <c r="L2547">
        <v>2</v>
      </c>
      <c r="M2547">
        <v>5</v>
      </c>
      <c r="N2547">
        <v>2004</v>
      </c>
      <c r="O2547" t="s">
        <v>537</v>
      </c>
      <c r="P2547">
        <v>90</v>
      </c>
      <c r="Q2547" t="s">
        <v>603</v>
      </c>
      <c r="R2547" t="s">
        <v>217</v>
      </c>
      <c r="S2547" t="s">
        <v>656</v>
      </c>
      <c r="T2547" t="s">
        <v>218</v>
      </c>
      <c r="U2547" t="s">
        <v>615</v>
      </c>
      <c r="V2547" t="s">
        <v>114</v>
      </c>
      <c r="W2547" t="s">
        <v>115</v>
      </c>
      <c r="X2547" t="s">
        <v>637</v>
      </c>
      <c r="Y2547" t="s">
        <v>31</v>
      </c>
      <c r="Z2547" t="s">
        <v>32</v>
      </c>
      <c r="AA2547" t="s">
        <v>219</v>
      </c>
      <c r="AB2547" t="s">
        <v>133</v>
      </c>
      <c r="AC2547" t="s">
        <v>49</v>
      </c>
    </row>
    <row r="2548" spans="1:29" x14ac:dyDescent="0.3">
      <c r="A2548">
        <v>10262</v>
      </c>
      <c r="B2548">
        <v>44</v>
      </c>
      <c r="C2548" s="10">
        <v>68.657564477594292</v>
      </c>
      <c r="D2548">
        <v>94.14</v>
      </c>
      <c r="E2548">
        <v>13</v>
      </c>
      <c r="F2548" t="str" cm="1">
        <f t="array" ref="F2548">_xlfn.IFS(G2548&lt;5000,"Small",AND(G2548&gt;=5000,G2548&lt;=10000),"Medium",G2548&gt;10000,"Large")</f>
        <v>Small</v>
      </c>
      <c r="G2548">
        <v>4142.16</v>
      </c>
      <c r="H2548" s="10">
        <f t="shared" si="78"/>
        <v>1121.227162985851</v>
      </c>
      <c r="I2548" s="11">
        <f t="shared" si="79"/>
        <v>0.27068658936058748</v>
      </c>
      <c r="J2548" t="s">
        <v>307</v>
      </c>
      <c r="K2548" s="5">
        <v>38162</v>
      </c>
      <c r="L2548">
        <v>2</v>
      </c>
      <c r="M2548">
        <v>6</v>
      </c>
      <c r="N2548">
        <v>2004</v>
      </c>
      <c r="O2548" t="s">
        <v>537</v>
      </c>
      <c r="P2548">
        <v>90</v>
      </c>
      <c r="Q2548" t="s">
        <v>603</v>
      </c>
      <c r="R2548" t="s">
        <v>161</v>
      </c>
      <c r="S2548" t="s">
        <v>723</v>
      </c>
      <c r="T2548" t="s">
        <v>162</v>
      </c>
      <c r="U2548" t="s">
        <v>615</v>
      </c>
      <c r="V2548" t="s">
        <v>163</v>
      </c>
      <c r="W2548" t="s">
        <v>615</v>
      </c>
      <c r="X2548" t="s">
        <v>646</v>
      </c>
      <c r="Y2548" t="s">
        <v>164</v>
      </c>
      <c r="Z2548" t="s">
        <v>40</v>
      </c>
      <c r="AA2548" t="s">
        <v>165</v>
      </c>
      <c r="AB2548" t="s">
        <v>166</v>
      </c>
      <c r="AC2548" t="s">
        <v>49</v>
      </c>
    </row>
    <row r="2549" spans="1:29" x14ac:dyDescent="0.3">
      <c r="A2549">
        <v>10274</v>
      </c>
      <c r="B2549">
        <v>24</v>
      </c>
      <c r="C2549" s="10">
        <v>71.497014375774015</v>
      </c>
      <c r="D2549">
        <v>90.52</v>
      </c>
      <c r="E2549">
        <v>5</v>
      </c>
      <c r="F2549" t="str" cm="1">
        <f t="array" ref="F2549">_xlfn.IFS(G2549&lt;5000,"Small",AND(G2549&gt;=5000,G2549&lt;=10000),"Medium",G2549&gt;10000,"Large")</f>
        <v>Small</v>
      </c>
      <c r="G2549">
        <v>2172.48</v>
      </c>
      <c r="H2549" s="10">
        <f t="shared" si="78"/>
        <v>456.55165498142378</v>
      </c>
      <c r="I2549" s="11">
        <f t="shared" si="79"/>
        <v>0.21015229368345106</v>
      </c>
      <c r="J2549" t="s">
        <v>24</v>
      </c>
      <c r="K2549" s="5">
        <v>38189</v>
      </c>
      <c r="L2549">
        <v>3</v>
      </c>
      <c r="M2549">
        <v>7</v>
      </c>
      <c r="N2549">
        <v>2004</v>
      </c>
      <c r="O2549" t="s">
        <v>537</v>
      </c>
      <c r="P2549">
        <v>90</v>
      </c>
      <c r="Q2549" t="s">
        <v>603</v>
      </c>
      <c r="R2549" t="s">
        <v>255</v>
      </c>
      <c r="S2549" t="s">
        <v>636</v>
      </c>
      <c r="T2549" t="s">
        <v>256</v>
      </c>
      <c r="U2549" t="s">
        <v>615</v>
      </c>
      <c r="V2549" t="s">
        <v>257</v>
      </c>
      <c r="W2549" t="s">
        <v>115</v>
      </c>
      <c r="X2549" t="s">
        <v>664</v>
      </c>
      <c r="Y2549" t="s">
        <v>31</v>
      </c>
      <c r="Z2549" t="s">
        <v>32</v>
      </c>
      <c r="AA2549" t="s">
        <v>249</v>
      </c>
      <c r="AB2549" t="s">
        <v>258</v>
      </c>
      <c r="AC2549" t="s">
        <v>35</v>
      </c>
    </row>
    <row r="2550" spans="1:29" x14ac:dyDescent="0.3">
      <c r="A2550">
        <v>10283</v>
      </c>
      <c r="B2550">
        <v>20</v>
      </c>
      <c r="C2550" s="10">
        <v>63.610704585861463</v>
      </c>
      <c r="D2550">
        <v>94.14</v>
      </c>
      <c r="E2550">
        <v>2</v>
      </c>
      <c r="F2550" t="str" cm="1">
        <f t="array" ref="F2550">_xlfn.IFS(G2550&lt;5000,"Small",AND(G2550&gt;=5000,G2550&lt;=10000),"Medium",G2550&gt;10000,"Large")</f>
        <v>Small</v>
      </c>
      <c r="G2550">
        <v>1882.8</v>
      </c>
      <c r="H2550" s="10">
        <f t="shared" si="78"/>
        <v>610.58590828277079</v>
      </c>
      <c r="I2550" s="11">
        <f t="shared" si="79"/>
        <v>0.32429674329868857</v>
      </c>
      <c r="J2550" t="s">
        <v>24</v>
      </c>
      <c r="K2550" s="5">
        <v>38219</v>
      </c>
      <c r="L2550">
        <v>3</v>
      </c>
      <c r="M2550">
        <v>8</v>
      </c>
      <c r="N2550">
        <v>2004</v>
      </c>
      <c r="O2550" t="s">
        <v>537</v>
      </c>
      <c r="P2550">
        <v>90</v>
      </c>
      <c r="Q2550" t="s">
        <v>603</v>
      </c>
      <c r="R2550" t="s">
        <v>336</v>
      </c>
      <c r="S2550" t="s">
        <v>745</v>
      </c>
      <c r="T2550" t="s">
        <v>337</v>
      </c>
      <c r="U2550" t="s">
        <v>615</v>
      </c>
      <c r="V2550" t="s">
        <v>338</v>
      </c>
      <c r="W2550" t="s">
        <v>208</v>
      </c>
      <c r="X2550" t="s">
        <v>746</v>
      </c>
      <c r="Y2550" t="s">
        <v>209</v>
      </c>
      <c r="Z2550" t="s">
        <v>32</v>
      </c>
      <c r="AA2550" t="s">
        <v>339</v>
      </c>
      <c r="AB2550" t="s">
        <v>159</v>
      </c>
      <c r="AC2550" t="s">
        <v>35</v>
      </c>
    </row>
    <row r="2551" spans="1:29" x14ac:dyDescent="0.3">
      <c r="A2551">
        <v>10296</v>
      </c>
      <c r="B2551">
        <v>34</v>
      </c>
      <c r="C2551" s="10">
        <v>86.702264338017059</v>
      </c>
      <c r="D2551">
        <v>100</v>
      </c>
      <c r="E2551">
        <v>11</v>
      </c>
      <c r="F2551" t="str" cm="1">
        <f t="array" ref="F2551">_xlfn.IFS(G2551&lt;5000,"Small",AND(G2551&gt;=5000,G2551&lt;=10000),"Medium",G2551&gt;10000,"Large")</f>
        <v>Small</v>
      </c>
      <c r="G2551">
        <v>3477.86</v>
      </c>
      <c r="H2551" s="10">
        <f t="shared" si="78"/>
        <v>529.98301250741997</v>
      </c>
      <c r="I2551" s="11">
        <f t="shared" si="79"/>
        <v>0.15238767877586215</v>
      </c>
      <c r="J2551" t="s">
        <v>24</v>
      </c>
      <c r="K2551" s="5">
        <v>38245</v>
      </c>
      <c r="L2551">
        <v>3</v>
      </c>
      <c r="M2551">
        <v>9</v>
      </c>
      <c r="N2551">
        <v>2004</v>
      </c>
      <c r="O2551" t="s">
        <v>537</v>
      </c>
      <c r="P2551">
        <v>90</v>
      </c>
      <c r="Q2551" t="s">
        <v>603</v>
      </c>
      <c r="R2551" t="s">
        <v>512</v>
      </c>
      <c r="S2551" t="s">
        <v>513</v>
      </c>
      <c r="T2551" t="s">
        <v>514</v>
      </c>
      <c r="U2551" t="s">
        <v>615</v>
      </c>
      <c r="V2551" t="s">
        <v>515</v>
      </c>
      <c r="W2551" t="s">
        <v>615</v>
      </c>
      <c r="X2551" t="s">
        <v>710</v>
      </c>
      <c r="Y2551" t="s">
        <v>395</v>
      </c>
      <c r="Z2551" t="s">
        <v>40</v>
      </c>
      <c r="AA2551" t="s">
        <v>516</v>
      </c>
      <c r="AB2551" t="s">
        <v>96</v>
      </c>
      <c r="AC2551" t="s">
        <v>49</v>
      </c>
    </row>
    <row r="2552" spans="1:29" x14ac:dyDescent="0.3">
      <c r="A2552">
        <v>10307</v>
      </c>
      <c r="B2552">
        <v>34</v>
      </c>
      <c r="C2552" s="10">
        <v>82.461079100788353</v>
      </c>
      <c r="D2552">
        <v>97.76</v>
      </c>
      <c r="E2552">
        <v>5</v>
      </c>
      <c r="F2552" t="str" cm="1">
        <f t="array" ref="F2552">_xlfn.IFS(G2552&lt;5000,"Small",AND(G2552&gt;=5000,G2552&lt;=10000),"Medium",G2552&gt;10000,"Large")</f>
        <v>Small</v>
      </c>
      <c r="G2552">
        <v>3323.84</v>
      </c>
      <c r="H2552" s="10">
        <f t="shared" si="78"/>
        <v>520.16331057319621</v>
      </c>
      <c r="I2552" s="11">
        <f t="shared" si="79"/>
        <v>0.15649469004921904</v>
      </c>
      <c r="J2552" t="s">
        <v>24</v>
      </c>
      <c r="K2552" s="5">
        <v>38274</v>
      </c>
      <c r="L2552">
        <v>4</v>
      </c>
      <c r="M2552">
        <v>10</v>
      </c>
      <c r="N2552">
        <v>2004</v>
      </c>
      <c r="O2552" t="s">
        <v>537</v>
      </c>
      <c r="P2552">
        <v>90</v>
      </c>
      <c r="Q2552" t="s">
        <v>603</v>
      </c>
      <c r="R2552" t="s">
        <v>195</v>
      </c>
      <c r="S2552" t="s">
        <v>652</v>
      </c>
      <c r="T2552" t="s">
        <v>196</v>
      </c>
      <c r="U2552" t="s">
        <v>615</v>
      </c>
      <c r="V2552" t="s">
        <v>197</v>
      </c>
      <c r="W2552" t="s">
        <v>132</v>
      </c>
      <c r="X2552" t="s">
        <v>653</v>
      </c>
      <c r="Y2552" t="s">
        <v>31</v>
      </c>
      <c r="Z2552" t="s">
        <v>32</v>
      </c>
      <c r="AA2552" t="s">
        <v>198</v>
      </c>
      <c r="AB2552" t="s">
        <v>199</v>
      </c>
      <c r="AC2552" t="s">
        <v>49</v>
      </c>
    </row>
    <row r="2553" spans="1:29" x14ac:dyDescent="0.3">
      <c r="A2553">
        <v>10316</v>
      </c>
      <c r="B2553">
        <v>45</v>
      </c>
      <c r="C2553" s="10">
        <v>56.991304588536849</v>
      </c>
      <c r="D2553">
        <v>93.24</v>
      </c>
      <c r="E2553">
        <v>13</v>
      </c>
      <c r="F2553" t="str" cm="1">
        <f t="array" ref="F2553">_xlfn.IFS(G2553&lt;5000,"Small",AND(G2553&gt;=5000,G2553&lt;=10000),"Medium",G2553&gt;10000,"Large")</f>
        <v>Small</v>
      </c>
      <c r="G2553">
        <v>4195.8</v>
      </c>
      <c r="H2553" s="10">
        <f t="shared" si="78"/>
        <v>1631.1912935158421</v>
      </c>
      <c r="I2553" s="11">
        <f t="shared" si="79"/>
        <v>0.38876764705558942</v>
      </c>
      <c r="J2553" s="1" t="s">
        <v>24</v>
      </c>
      <c r="K2553" s="5">
        <v>38292</v>
      </c>
      <c r="L2553">
        <v>4</v>
      </c>
      <c r="M2553">
        <v>11</v>
      </c>
      <c r="N2553">
        <v>2004</v>
      </c>
      <c r="O2553" t="s">
        <v>537</v>
      </c>
      <c r="P2553">
        <v>90</v>
      </c>
      <c r="Q2553" t="s">
        <v>603</v>
      </c>
      <c r="R2553" t="s">
        <v>344</v>
      </c>
      <c r="S2553" t="s">
        <v>747</v>
      </c>
      <c r="T2553" t="s">
        <v>345</v>
      </c>
      <c r="U2553" t="s">
        <v>615</v>
      </c>
      <c r="V2553" t="s">
        <v>346</v>
      </c>
      <c r="W2553" t="s">
        <v>347</v>
      </c>
      <c r="X2553" t="s">
        <v>748</v>
      </c>
      <c r="Y2553" t="s">
        <v>157</v>
      </c>
      <c r="Z2553" t="s">
        <v>40</v>
      </c>
      <c r="AA2553" t="s">
        <v>348</v>
      </c>
      <c r="AB2553" t="s">
        <v>349</v>
      </c>
      <c r="AC2553" t="s">
        <v>49</v>
      </c>
    </row>
    <row r="2554" spans="1:29" x14ac:dyDescent="0.3">
      <c r="A2554">
        <v>10328</v>
      </c>
      <c r="B2554">
        <v>41</v>
      </c>
      <c r="C2554" s="10">
        <v>86.447260706175939</v>
      </c>
      <c r="D2554">
        <v>100</v>
      </c>
      <c r="E2554">
        <v>9</v>
      </c>
      <c r="F2554" t="str" cm="1">
        <f t="array" ref="F2554">_xlfn.IFS(G2554&lt;5000,"Small",AND(G2554&gt;=5000,G2554&lt;=10000),"Medium",G2554&gt;10000,"Large")</f>
        <v>Small</v>
      </c>
      <c r="G2554">
        <v>4156.58</v>
      </c>
      <c r="H2554" s="10">
        <f t="shared" si="78"/>
        <v>612.2423110467862</v>
      </c>
      <c r="I2554" s="11">
        <f t="shared" si="79"/>
        <v>0.14729472572325955</v>
      </c>
      <c r="J2554" s="1" t="s">
        <v>24</v>
      </c>
      <c r="K2554" s="5">
        <v>38303</v>
      </c>
      <c r="L2554">
        <v>4</v>
      </c>
      <c r="M2554">
        <v>11</v>
      </c>
      <c r="N2554">
        <v>2004</v>
      </c>
      <c r="O2554" t="s">
        <v>537</v>
      </c>
      <c r="P2554">
        <v>90</v>
      </c>
      <c r="Q2554" t="s">
        <v>603</v>
      </c>
      <c r="R2554" t="s">
        <v>494</v>
      </c>
      <c r="S2554" t="s">
        <v>762</v>
      </c>
      <c r="T2554" t="s">
        <v>495</v>
      </c>
      <c r="U2554" t="s">
        <v>615</v>
      </c>
      <c r="V2554" t="s">
        <v>496</v>
      </c>
      <c r="W2554" t="s">
        <v>615</v>
      </c>
      <c r="X2554" t="s">
        <v>706</v>
      </c>
      <c r="Y2554" t="s">
        <v>235</v>
      </c>
      <c r="Z2554" t="s">
        <v>40</v>
      </c>
      <c r="AA2554" t="s">
        <v>497</v>
      </c>
      <c r="AB2554" t="s">
        <v>498</v>
      </c>
      <c r="AC2554" t="s">
        <v>49</v>
      </c>
    </row>
    <row r="2555" spans="1:29" x14ac:dyDescent="0.3">
      <c r="A2555">
        <v>10339</v>
      </c>
      <c r="B2555">
        <v>55</v>
      </c>
      <c r="C2555" s="10">
        <v>59.883127960308158</v>
      </c>
      <c r="D2555">
        <v>71.25</v>
      </c>
      <c r="E2555">
        <v>15</v>
      </c>
      <c r="F2555" t="str" cm="1">
        <f t="array" ref="F2555">_xlfn.IFS(G2555&lt;5000,"Small",AND(G2555&gt;=5000,G2555&lt;=10000),"Medium",G2555&gt;10000,"Large")</f>
        <v>Small</v>
      </c>
      <c r="G2555">
        <v>3918.75</v>
      </c>
      <c r="H2555" s="10">
        <f t="shared" si="78"/>
        <v>625.17796218305148</v>
      </c>
      <c r="I2555" s="11">
        <f t="shared" si="79"/>
        <v>0.15953504617111361</v>
      </c>
      <c r="J2555" t="s">
        <v>24</v>
      </c>
      <c r="K2555" s="5">
        <v>38314</v>
      </c>
      <c r="L2555">
        <v>4</v>
      </c>
      <c r="M2555">
        <v>11</v>
      </c>
      <c r="N2555">
        <v>2004</v>
      </c>
      <c r="O2555" t="s">
        <v>537</v>
      </c>
      <c r="P2555">
        <v>90</v>
      </c>
      <c r="Q2555" t="s">
        <v>603</v>
      </c>
      <c r="R2555" t="s">
        <v>224</v>
      </c>
      <c r="S2555" t="s">
        <v>225</v>
      </c>
      <c r="T2555" t="s">
        <v>226</v>
      </c>
      <c r="U2555" t="s">
        <v>615</v>
      </c>
      <c r="V2555" t="s">
        <v>227</v>
      </c>
      <c r="W2555" t="s">
        <v>228</v>
      </c>
      <c r="X2555" t="s">
        <v>229</v>
      </c>
      <c r="Y2555" t="s">
        <v>182</v>
      </c>
      <c r="Z2555" t="s">
        <v>182</v>
      </c>
      <c r="AA2555" t="s">
        <v>230</v>
      </c>
      <c r="AB2555" t="s">
        <v>231</v>
      </c>
      <c r="AC2555" t="s">
        <v>49</v>
      </c>
    </row>
    <row r="2556" spans="1:29" x14ac:dyDescent="0.3">
      <c r="A2556">
        <v>10352</v>
      </c>
      <c r="B2556">
        <v>23</v>
      </c>
      <c r="C2556" s="10">
        <v>73.490469200059209</v>
      </c>
      <c r="D2556">
        <v>100</v>
      </c>
      <c r="E2556">
        <v>3</v>
      </c>
      <c r="F2556" t="str" cm="1">
        <f t="array" ref="F2556">_xlfn.IFS(G2556&lt;5000,"Small",AND(G2556&gt;=5000,G2556&lt;=10000),"Medium",G2556&gt;10000,"Large")</f>
        <v>Small</v>
      </c>
      <c r="G2556">
        <v>2352.67</v>
      </c>
      <c r="H2556" s="10">
        <f t="shared" si="78"/>
        <v>662.38920839863817</v>
      </c>
      <c r="I2556" s="11">
        <f t="shared" si="79"/>
        <v>0.28154786196051218</v>
      </c>
      <c r="J2556" s="1" t="s">
        <v>24</v>
      </c>
      <c r="K2556" s="5">
        <v>38324</v>
      </c>
      <c r="L2556">
        <v>4</v>
      </c>
      <c r="M2556">
        <v>12</v>
      </c>
      <c r="N2556">
        <v>2004</v>
      </c>
      <c r="O2556" t="s">
        <v>537</v>
      </c>
      <c r="P2556">
        <v>90</v>
      </c>
      <c r="Q2556" t="s">
        <v>603</v>
      </c>
      <c r="R2556" t="s">
        <v>539</v>
      </c>
      <c r="S2556" t="s">
        <v>711</v>
      </c>
      <c r="T2556" t="s">
        <v>540</v>
      </c>
      <c r="U2556" t="s">
        <v>615</v>
      </c>
      <c r="V2556" t="s">
        <v>257</v>
      </c>
      <c r="W2556" t="s">
        <v>115</v>
      </c>
      <c r="X2556" t="s">
        <v>664</v>
      </c>
      <c r="Y2556" t="s">
        <v>31</v>
      </c>
      <c r="Z2556" t="s">
        <v>32</v>
      </c>
      <c r="AA2556" t="s">
        <v>474</v>
      </c>
      <c r="AB2556" t="s">
        <v>223</v>
      </c>
      <c r="AC2556" t="s">
        <v>35</v>
      </c>
    </row>
    <row r="2557" spans="1:29" x14ac:dyDescent="0.3">
      <c r="A2557">
        <v>10361</v>
      </c>
      <c r="B2557">
        <v>24</v>
      </c>
      <c r="C2557" s="10">
        <v>33.358157776981606</v>
      </c>
      <c r="D2557">
        <v>45.39</v>
      </c>
      <c r="E2557">
        <v>14</v>
      </c>
      <c r="F2557" t="str" cm="1">
        <f t="array" ref="F2557">_xlfn.IFS(G2557&lt;5000,"Small",AND(G2557&gt;=5000,G2557&lt;=10000),"Medium",G2557&gt;10000,"Large")</f>
        <v>Small</v>
      </c>
      <c r="G2557">
        <v>1089.3599999999999</v>
      </c>
      <c r="H2557" s="10">
        <f t="shared" si="78"/>
        <v>288.7642133524414</v>
      </c>
      <c r="I2557" s="11">
        <f t="shared" si="79"/>
        <v>0.26507693815858985</v>
      </c>
      <c r="J2557" t="s">
        <v>24</v>
      </c>
      <c r="K2557" s="5">
        <v>38338</v>
      </c>
      <c r="L2557">
        <v>4</v>
      </c>
      <c r="M2557">
        <v>12</v>
      </c>
      <c r="N2557">
        <v>2004</v>
      </c>
      <c r="O2557" t="s">
        <v>537</v>
      </c>
      <c r="P2557">
        <v>90</v>
      </c>
      <c r="Q2557" t="s">
        <v>603</v>
      </c>
      <c r="R2557" t="s">
        <v>141</v>
      </c>
      <c r="S2557" t="s">
        <v>142</v>
      </c>
      <c r="T2557" t="s">
        <v>143</v>
      </c>
      <c r="U2557" t="s">
        <v>144</v>
      </c>
      <c r="V2557" t="s">
        <v>145</v>
      </c>
      <c r="W2557" t="s">
        <v>146</v>
      </c>
      <c r="X2557" t="s">
        <v>643</v>
      </c>
      <c r="Y2557" t="s">
        <v>88</v>
      </c>
      <c r="Z2557" t="s">
        <v>89</v>
      </c>
      <c r="AA2557" t="s">
        <v>147</v>
      </c>
      <c r="AB2557" t="s">
        <v>148</v>
      </c>
      <c r="AC2557" t="s">
        <v>35</v>
      </c>
    </row>
    <row r="2558" spans="1:29" x14ac:dyDescent="0.3">
      <c r="A2558">
        <v>10373</v>
      </c>
      <c r="B2558">
        <v>32</v>
      </c>
      <c r="C2558" s="10">
        <v>58.523300124132817</v>
      </c>
      <c r="D2558">
        <v>84.41</v>
      </c>
      <c r="E2558">
        <v>15</v>
      </c>
      <c r="F2558" t="str" cm="1">
        <f t="array" ref="F2558">_xlfn.IFS(G2558&lt;5000,"Small",AND(G2558&gt;=5000,G2558&lt;=10000),"Medium",G2558&gt;10000,"Large")</f>
        <v>Small</v>
      </c>
      <c r="G2558">
        <v>2701.12</v>
      </c>
      <c r="H2558" s="10">
        <f t="shared" si="78"/>
        <v>828.37439602774975</v>
      </c>
      <c r="I2558" s="11">
        <f t="shared" si="79"/>
        <v>0.30667811723572064</v>
      </c>
      <c r="J2558" t="s">
        <v>24</v>
      </c>
      <c r="K2558" s="5">
        <v>38383</v>
      </c>
      <c r="L2558">
        <v>1</v>
      </c>
      <c r="M2558">
        <v>1</v>
      </c>
      <c r="N2558">
        <v>2005</v>
      </c>
      <c r="O2558" t="s">
        <v>537</v>
      </c>
      <c r="P2558">
        <v>90</v>
      </c>
      <c r="Q2558" t="s">
        <v>603</v>
      </c>
      <c r="R2558" t="s">
        <v>350</v>
      </c>
      <c r="S2558" t="s">
        <v>749</v>
      </c>
      <c r="T2558" t="s">
        <v>351</v>
      </c>
      <c r="U2558" t="s">
        <v>615</v>
      </c>
      <c r="V2558" t="s">
        <v>352</v>
      </c>
      <c r="W2558" t="s">
        <v>615</v>
      </c>
      <c r="X2558" t="s">
        <v>679</v>
      </c>
      <c r="Y2558" t="s">
        <v>121</v>
      </c>
      <c r="Z2558" t="s">
        <v>40</v>
      </c>
      <c r="AA2558" t="s">
        <v>353</v>
      </c>
      <c r="AB2558" t="s">
        <v>354</v>
      </c>
      <c r="AC2558" t="s">
        <v>35</v>
      </c>
    </row>
    <row r="2559" spans="1:29" x14ac:dyDescent="0.3">
      <c r="A2559">
        <v>10386</v>
      </c>
      <c r="B2559">
        <v>29</v>
      </c>
      <c r="C2559" s="10">
        <v>71.188479059255968</v>
      </c>
      <c r="D2559">
        <v>85.76</v>
      </c>
      <c r="E2559">
        <v>13</v>
      </c>
      <c r="F2559" t="str" cm="1">
        <f t="array" ref="F2559">_xlfn.IFS(G2559&lt;5000,"Small",AND(G2559&gt;=5000,G2559&lt;=10000),"Medium",G2559&gt;10000,"Large")</f>
        <v>Small</v>
      </c>
      <c r="G2559">
        <v>2487.04</v>
      </c>
      <c r="H2559" s="10">
        <f t="shared" si="78"/>
        <v>422.57410728157674</v>
      </c>
      <c r="I2559" s="11">
        <f t="shared" si="79"/>
        <v>0.16991045873069061</v>
      </c>
      <c r="J2559" s="1" t="s">
        <v>365</v>
      </c>
      <c r="K2559" s="5">
        <v>38412</v>
      </c>
      <c r="L2559">
        <v>1</v>
      </c>
      <c r="M2559">
        <v>3</v>
      </c>
      <c r="N2559">
        <v>2005</v>
      </c>
      <c r="O2559" t="s">
        <v>537</v>
      </c>
      <c r="P2559">
        <v>90</v>
      </c>
      <c r="Q2559" t="s">
        <v>603</v>
      </c>
      <c r="R2559" t="s">
        <v>161</v>
      </c>
      <c r="S2559" t="s">
        <v>723</v>
      </c>
      <c r="T2559" t="s">
        <v>162</v>
      </c>
      <c r="U2559" t="s">
        <v>615</v>
      </c>
      <c r="V2559" t="s">
        <v>163</v>
      </c>
      <c r="W2559" t="s">
        <v>615</v>
      </c>
      <c r="X2559" t="s">
        <v>646</v>
      </c>
      <c r="Y2559" t="s">
        <v>164</v>
      </c>
      <c r="Z2559" t="s">
        <v>40</v>
      </c>
      <c r="AA2559" t="s">
        <v>165</v>
      </c>
      <c r="AB2559" t="s">
        <v>166</v>
      </c>
      <c r="AC2559" t="s">
        <v>35</v>
      </c>
    </row>
    <row r="2560" spans="1:29" x14ac:dyDescent="0.3">
      <c r="A2560">
        <v>10398</v>
      </c>
      <c r="B2560">
        <v>36</v>
      </c>
      <c r="C2560" s="10">
        <v>65.563992606918902</v>
      </c>
      <c r="D2560">
        <v>100</v>
      </c>
      <c r="E2560">
        <v>7</v>
      </c>
      <c r="F2560" t="str" cm="1">
        <f t="array" ref="F2560">_xlfn.IFS(G2560&lt;5000,"Small",AND(G2560&gt;=5000,G2560&lt;=10000),"Medium",G2560&gt;10000,"Large")</f>
        <v>Small</v>
      </c>
      <c r="G2560">
        <v>3910.32</v>
      </c>
      <c r="H2560" s="10">
        <f t="shared" si="78"/>
        <v>1550.0162661509198</v>
      </c>
      <c r="I2560" s="11">
        <f t="shared" si="79"/>
        <v>0.39639115626110388</v>
      </c>
      <c r="J2560" t="s">
        <v>24</v>
      </c>
      <c r="K2560" s="5">
        <v>38441</v>
      </c>
      <c r="L2560">
        <v>1</v>
      </c>
      <c r="M2560">
        <v>3</v>
      </c>
      <c r="N2560">
        <v>2005</v>
      </c>
      <c r="O2560" t="s">
        <v>537</v>
      </c>
      <c r="P2560">
        <v>90</v>
      </c>
      <c r="Q2560" t="s">
        <v>603</v>
      </c>
      <c r="R2560" t="s">
        <v>36</v>
      </c>
      <c r="S2560" t="s">
        <v>713</v>
      </c>
      <c r="T2560" t="s">
        <v>37</v>
      </c>
      <c r="U2560" t="s">
        <v>615</v>
      </c>
      <c r="V2560" t="s">
        <v>38</v>
      </c>
      <c r="W2560" t="s">
        <v>615</v>
      </c>
      <c r="X2560" t="s">
        <v>617</v>
      </c>
      <c r="Y2560" t="s">
        <v>39</v>
      </c>
      <c r="Z2560" t="s">
        <v>40</v>
      </c>
      <c r="AA2560" t="s">
        <v>41</v>
      </c>
      <c r="AB2560" t="s">
        <v>42</v>
      </c>
      <c r="AC2560" t="s">
        <v>49</v>
      </c>
    </row>
    <row r="2561" spans="1:29" x14ac:dyDescent="0.3">
      <c r="A2561">
        <v>10400</v>
      </c>
      <c r="B2561">
        <v>46</v>
      </c>
      <c r="C2561" s="10">
        <v>56.866209800752223</v>
      </c>
      <c r="D2561">
        <v>87.8</v>
      </c>
      <c r="E2561">
        <v>5</v>
      </c>
      <c r="F2561" t="str" cm="1">
        <f t="array" ref="F2561">_xlfn.IFS(G2561&lt;5000,"Small",AND(G2561&gt;=5000,G2561&lt;=10000),"Medium",G2561&gt;10000,"Large")</f>
        <v>Small</v>
      </c>
      <c r="G2561">
        <v>4038.8</v>
      </c>
      <c r="H2561" s="10">
        <f t="shared" si="78"/>
        <v>1422.9543491653981</v>
      </c>
      <c r="I2561" s="11">
        <f t="shared" si="79"/>
        <v>0.35232107288437109</v>
      </c>
      <c r="J2561" s="1" t="s">
        <v>24</v>
      </c>
      <c r="K2561" s="5">
        <v>38443</v>
      </c>
      <c r="L2561">
        <v>2</v>
      </c>
      <c r="M2561">
        <v>4</v>
      </c>
      <c r="N2561">
        <v>2005</v>
      </c>
      <c r="O2561" t="s">
        <v>537</v>
      </c>
      <c r="P2561">
        <v>90</v>
      </c>
      <c r="Q2561" t="s">
        <v>603</v>
      </c>
      <c r="R2561" t="s">
        <v>355</v>
      </c>
      <c r="S2561" t="s">
        <v>680</v>
      </c>
      <c r="T2561" t="s">
        <v>356</v>
      </c>
      <c r="U2561" t="s">
        <v>615</v>
      </c>
      <c r="V2561" t="s">
        <v>357</v>
      </c>
      <c r="W2561" t="s">
        <v>53</v>
      </c>
      <c r="X2561" t="s">
        <v>623</v>
      </c>
      <c r="Y2561" t="s">
        <v>31</v>
      </c>
      <c r="Z2561" t="s">
        <v>32</v>
      </c>
      <c r="AA2561" t="s">
        <v>95</v>
      </c>
      <c r="AB2561" t="s">
        <v>358</v>
      </c>
      <c r="AC2561" t="s">
        <v>49</v>
      </c>
    </row>
    <row r="2562" spans="1:29" x14ac:dyDescent="0.3">
      <c r="A2562">
        <v>10415</v>
      </c>
      <c r="B2562">
        <v>32</v>
      </c>
      <c r="C2562" s="10">
        <v>76.889062927200172</v>
      </c>
      <c r="D2562">
        <v>95.95</v>
      </c>
      <c r="E2562">
        <v>4</v>
      </c>
      <c r="F2562" t="str" cm="1">
        <f t="array" ref="F2562">_xlfn.IFS(G2562&lt;5000,"Small",AND(G2562&gt;=5000,G2562&lt;=10000),"Medium",G2562&gt;10000,"Large")</f>
        <v>Small</v>
      </c>
      <c r="G2562">
        <v>3070.4</v>
      </c>
      <c r="H2562" s="10">
        <f t="shared" si="78"/>
        <v>609.94998632959459</v>
      </c>
      <c r="I2562" s="11">
        <f t="shared" si="79"/>
        <v>0.19865489393225461</v>
      </c>
      <c r="J2562" s="1" t="s">
        <v>160</v>
      </c>
      <c r="K2562" s="5">
        <v>38481</v>
      </c>
      <c r="L2562">
        <v>2</v>
      </c>
      <c r="M2562">
        <v>5</v>
      </c>
      <c r="N2562">
        <v>2005</v>
      </c>
      <c r="O2562" t="s">
        <v>537</v>
      </c>
      <c r="P2562">
        <v>90</v>
      </c>
      <c r="Q2562" t="s">
        <v>603</v>
      </c>
      <c r="R2562" t="s">
        <v>499</v>
      </c>
      <c r="S2562" t="s">
        <v>763</v>
      </c>
      <c r="T2562" t="s">
        <v>500</v>
      </c>
      <c r="U2562" t="s">
        <v>615</v>
      </c>
      <c r="V2562" t="s">
        <v>501</v>
      </c>
      <c r="W2562" t="s">
        <v>87</v>
      </c>
      <c r="X2562" t="s">
        <v>707</v>
      </c>
      <c r="Y2562" t="s">
        <v>88</v>
      </c>
      <c r="Z2562" t="s">
        <v>89</v>
      </c>
      <c r="AA2562" t="s">
        <v>502</v>
      </c>
      <c r="AB2562" t="s">
        <v>503</v>
      </c>
      <c r="AC2562" t="s">
        <v>49</v>
      </c>
    </row>
    <row r="2563" spans="1:29" x14ac:dyDescent="0.3">
      <c r="A2563">
        <v>10106</v>
      </c>
      <c r="B2563">
        <v>34</v>
      </c>
      <c r="C2563" s="10">
        <v>84.625406091088024</v>
      </c>
      <c r="D2563">
        <v>100</v>
      </c>
      <c r="E2563">
        <v>9</v>
      </c>
      <c r="F2563" t="str" cm="1">
        <f t="array" ref="F2563">_xlfn.IFS(G2563&lt;5000,"Small",AND(G2563&gt;=5000,G2563&lt;=10000),"Medium",G2563&gt;10000,"Large")</f>
        <v>Small</v>
      </c>
      <c r="G2563">
        <v>3763.46</v>
      </c>
      <c r="H2563" s="10">
        <f t="shared" ref="H2563:H2626" si="80">G2563-(B2563*C2563)</f>
        <v>886.19619290300716</v>
      </c>
      <c r="I2563" s="11">
        <f t="shared" ref="I2563:I2626" si="81">H2563/G2563</f>
        <v>0.23547379084751988</v>
      </c>
      <c r="J2563" t="s">
        <v>24</v>
      </c>
      <c r="K2563" s="5">
        <v>37669</v>
      </c>
      <c r="L2563">
        <v>1</v>
      </c>
      <c r="M2563">
        <v>2</v>
      </c>
      <c r="N2563">
        <v>2003</v>
      </c>
      <c r="O2563" t="s">
        <v>506</v>
      </c>
      <c r="P2563">
        <v>99</v>
      </c>
      <c r="Q2563" t="s">
        <v>604</v>
      </c>
      <c r="R2563" t="s">
        <v>494</v>
      </c>
      <c r="S2563" t="s">
        <v>762</v>
      </c>
      <c r="T2563" t="s">
        <v>495</v>
      </c>
      <c r="U2563" t="s">
        <v>615</v>
      </c>
      <c r="V2563" t="s">
        <v>496</v>
      </c>
      <c r="W2563" t="s">
        <v>615</v>
      </c>
      <c r="X2563" t="s">
        <v>706</v>
      </c>
      <c r="Y2563" t="s">
        <v>235</v>
      </c>
      <c r="Z2563" t="s">
        <v>40</v>
      </c>
      <c r="AA2563" t="s">
        <v>497</v>
      </c>
      <c r="AB2563" t="s">
        <v>498</v>
      </c>
      <c r="AC2563" t="s">
        <v>49</v>
      </c>
    </row>
    <row r="2564" spans="1:29" x14ac:dyDescent="0.3">
      <c r="A2564">
        <v>10120</v>
      </c>
      <c r="B2564">
        <v>24</v>
      </c>
      <c r="C2564" s="10">
        <v>75.905313907856737</v>
      </c>
      <c r="D2564">
        <v>100</v>
      </c>
      <c r="E2564">
        <v>15</v>
      </c>
      <c r="F2564" t="str" cm="1">
        <f t="array" ref="F2564">_xlfn.IFS(G2564&lt;5000,"Small",AND(G2564&gt;=5000,G2564&lt;=10000),"Medium",G2564&gt;10000,"Large")</f>
        <v>Small</v>
      </c>
      <c r="G2564">
        <v>2584.8000000000002</v>
      </c>
      <c r="H2564" s="10">
        <f t="shared" si="80"/>
        <v>763.0724662114385</v>
      </c>
      <c r="I2564" s="11">
        <f t="shared" si="81"/>
        <v>0.2952152840496125</v>
      </c>
      <c r="J2564" t="s">
        <v>24</v>
      </c>
      <c r="K2564" s="5">
        <v>37740</v>
      </c>
      <c r="L2564">
        <v>2</v>
      </c>
      <c r="M2564">
        <v>4</v>
      </c>
      <c r="N2564">
        <v>2003</v>
      </c>
      <c r="O2564" t="s">
        <v>506</v>
      </c>
      <c r="P2564">
        <v>99</v>
      </c>
      <c r="Q2564" t="s">
        <v>604</v>
      </c>
      <c r="R2564" t="s">
        <v>83</v>
      </c>
      <c r="S2564" s="2" t="s">
        <v>628</v>
      </c>
      <c r="T2564" t="s">
        <v>84</v>
      </c>
      <c r="U2564" t="s">
        <v>85</v>
      </c>
      <c r="V2564" t="s">
        <v>86</v>
      </c>
      <c r="W2564" t="s">
        <v>87</v>
      </c>
      <c r="X2564" t="s">
        <v>629</v>
      </c>
      <c r="Y2564" t="s">
        <v>88</v>
      </c>
      <c r="Z2564" t="s">
        <v>89</v>
      </c>
      <c r="AA2564" t="s">
        <v>90</v>
      </c>
      <c r="AB2564" t="s">
        <v>91</v>
      </c>
      <c r="AC2564" t="s">
        <v>35</v>
      </c>
    </row>
    <row r="2565" spans="1:29" x14ac:dyDescent="0.3">
      <c r="A2565">
        <v>10131</v>
      </c>
      <c r="B2565">
        <v>40</v>
      </c>
      <c r="C2565" s="10">
        <v>81.73774755049854</v>
      </c>
      <c r="D2565">
        <v>100</v>
      </c>
      <c r="E2565">
        <v>1</v>
      </c>
      <c r="F2565" t="str" cm="1">
        <f t="array" ref="F2565">_xlfn.IFS(G2565&lt;5000,"Small",AND(G2565&gt;=5000,G2565&lt;=10000),"Medium",G2565&gt;10000,"Large")</f>
        <v>Small</v>
      </c>
      <c r="G2565">
        <v>4427.6000000000004</v>
      </c>
      <c r="H2565" s="10">
        <f t="shared" si="80"/>
        <v>1158.090097980059</v>
      </c>
      <c r="I2565" s="11">
        <f t="shared" si="81"/>
        <v>0.26156159047340749</v>
      </c>
      <c r="J2565" t="s">
        <v>24</v>
      </c>
      <c r="K2565" s="5">
        <v>37788</v>
      </c>
      <c r="L2565">
        <v>2</v>
      </c>
      <c r="M2565">
        <v>6</v>
      </c>
      <c r="N2565">
        <v>2003</v>
      </c>
      <c r="O2565" t="s">
        <v>506</v>
      </c>
      <c r="P2565">
        <v>99</v>
      </c>
      <c r="Q2565" t="s">
        <v>604</v>
      </c>
      <c r="R2565" t="s">
        <v>508</v>
      </c>
      <c r="S2565" t="s">
        <v>708</v>
      </c>
      <c r="T2565" t="s">
        <v>509</v>
      </c>
      <c r="U2565" t="s">
        <v>615</v>
      </c>
      <c r="V2565" t="s">
        <v>462</v>
      </c>
      <c r="W2565" t="s">
        <v>105</v>
      </c>
      <c r="X2565" t="s">
        <v>709</v>
      </c>
      <c r="Y2565" t="s">
        <v>31</v>
      </c>
      <c r="Z2565" t="s">
        <v>32</v>
      </c>
      <c r="AA2565" t="s">
        <v>510</v>
      </c>
      <c r="AB2565" t="s">
        <v>511</v>
      </c>
      <c r="AC2565" t="s">
        <v>49</v>
      </c>
    </row>
    <row r="2566" spans="1:29" x14ac:dyDescent="0.3">
      <c r="A2566">
        <v>10143</v>
      </c>
      <c r="B2566">
        <v>26</v>
      </c>
      <c r="C2566" s="10">
        <v>58.299528186008253</v>
      </c>
      <c r="D2566">
        <v>82.77</v>
      </c>
      <c r="E2566">
        <v>4</v>
      </c>
      <c r="F2566" t="str" cm="1">
        <f t="array" ref="F2566">_xlfn.IFS(G2566&lt;5000,"Small",AND(G2566&gt;=5000,G2566&lt;=10000),"Medium",G2566&gt;10000,"Large")</f>
        <v>Small</v>
      </c>
      <c r="G2566">
        <v>2152.02</v>
      </c>
      <c r="H2566" s="10">
        <f t="shared" si="80"/>
        <v>636.23226716378531</v>
      </c>
      <c r="I2566" s="11">
        <f t="shared" si="81"/>
        <v>0.29564421667260776</v>
      </c>
      <c r="J2566" s="1" t="s">
        <v>24</v>
      </c>
      <c r="K2566" s="5">
        <v>37843</v>
      </c>
      <c r="L2566">
        <v>3</v>
      </c>
      <c r="M2566">
        <v>8</v>
      </c>
      <c r="N2566">
        <v>2003</v>
      </c>
      <c r="O2566" t="s">
        <v>506</v>
      </c>
      <c r="P2566">
        <v>99</v>
      </c>
      <c r="Q2566" t="s">
        <v>604</v>
      </c>
      <c r="R2566" t="s">
        <v>303</v>
      </c>
      <c r="S2566" t="s">
        <v>671</v>
      </c>
      <c r="T2566" t="s">
        <v>304</v>
      </c>
      <c r="U2566" t="s">
        <v>615</v>
      </c>
      <c r="V2566" t="s">
        <v>151</v>
      </c>
      <c r="W2566" t="s">
        <v>115</v>
      </c>
      <c r="X2566" t="s">
        <v>645</v>
      </c>
      <c r="Y2566" t="s">
        <v>31</v>
      </c>
      <c r="Z2566" t="s">
        <v>32</v>
      </c>
      <c r="AA2566" t="s">
        <v>305</v>
      </c>
      <c r="AB2566" t="s">
        <v>306</v>
      </c>
      <c r="AC2566" t="s">
        <v>35</v>
      </c>
    </row>
    <row r="2567" spans="1:29" x14ac:dyDescent="0.3">
      <c r="A2567">
        <v>10155</v>
      </c>
      <c r="B2567">
        <v>20</v>
      </c>
      <c r="C2567" s="10">
        <v>74.407055932402585</v>
      </c>
      <c r="D2567">
        <v>100</v>
      </c>
      <c r="E2567">
        <v>2</v>
      </c>
      <c r="F2567" t="str" cm="1">
        <f t="array" ref="F2567">_xlfn.IFS(G2567&lt;5000,"Small",AND(G2567&gt;=5000,G2567&lt;=10000),"Medium",G2567&gt;10000,"Large")</f>
        <v>Small</v>
      </c>
      <c r="G2567">
        <v>2353.4</v>
      </c>
      <c r="H2567" s="10">
        <f t="shared" si="80"/>
        <v>865.25888135194828</v>
      </c>
      <c r="I2567" s="11">
        <f t="shared" si="81"/>
        <v>0.3676633302251841</v>
      </c>
      <c r="J2567" s="1" t="s">
        <v>24</v>
      </c>
      <c r="K2567" s="5">
        <v>37900</v>
      </c>
      <c r="L2567">
        <v>4</v>
      </c>
      <c r="M2567">
        <v>10</v>
      </c>
      <c r="N2567">
        <v>2003</v>
      </c>
      <c r="O2567" t="s">
        <v>506</v>
      </c>
      <c r="P2567">
        <v>99</v>
      </c>
      <c r="Q2567" t="s">
        <v>604</v>
      </c>
      <c r="R2567" t="s">
        <v>118</v>
      </c>
      <c r="S2567" t="s">
        <v>718</v>
      </c>
      <c r="T2567" t="s">
        <v>119</v>
      </c>
      <c r="U2567" t="s">
        <v>615</v>
      </c>
      <c r="V2567" t="s">
        <v>120</v>
      </c>
      <c r="W2567" t="s">
        <v>615</v>
      </c>
      <c r="X2567" t="s">
        <v>638</v>
      </c>
      <c r="Y2567" t="s">
        <v>121</v>
      </c>
      <c r="Z2567" t="s">
        <v>40</v>
      </c>
      <c r="AA2567" t="s">
        <v>122</v>
      </c>
      <c r="AB2567" t="s">
        <v>123</v>
      </c>
      <c r="AC2567" t="s">
        <v>35</v>
      </c>
    </row>
    <row r="2568" spans="1:29" x14ac:dyDescent="0.3">
      <c r="A2568">
        <v>10168</v>
      </c>
      <c r="B2568">
        <v>31</v>
      </c>
      <c r="C2568" s="10">
        <v>80.615947269171997</v>
      </c>
      <c r="D2568">
        <v>100</v>
      </c>
      <c r="E2568">
        <v>16</v>
      </c>
      <c r="F2568" t="str" cm="1">
        <f t="array" ref="F2568">_xlfn.IFS(G2568&lt;5000,"Small",AND(G2568&gt;=5000,G2568&lt;=10000),"Medium",G2568&gt;10000,"Large")</f>
        <v>Small</v>
      </c>
      <c r="G2568">
        <v>3431.39</v>
      </c>
      <c r="H2568" s="10">
        <f t="shared" si="80"/>
        <v>932.29563465566798</v>
      </c>
      <c r="I2568" s="11">
        <f t="shared" si="81"/>
        <v>0.27169620318753274</v>
      </c>
      <c r="J2568" t="s">
        <v>24</v>
      </c>
      <c r="K2568" s="5">
        <v>37922</v>
      </c>
      <c r="L2568">
        <v>4</v>
      </c>
      <c r="M2568">
        <v>10</v>
      </c>
      <c r="N2568">
        <v>2003</v>
      </c>
      <c r="O2568" t="s">
        <v>506</v>
      </c>
      <c r="P2568">
        <v>99</v>
      </c>
      <c r="Q2568" t="s">
        <v>604</v>
      </c>
      <c r="R2568" t="s">
        <v>60</v>
      </c>
      <c r="S2568" t="s">
        <v>622</v>
      </c>
      <c r="T2568" t="s">
        <v>61</v>
      </c>
      <c r="U2568" t="s">
        <v>615</v>
      </c>
      <c r="V2568" t="s">
        <v>62</v>
      </c>
      <c r="W2568" t="s">
        <v>53</v>
      </c>
      <c r="X2568" t="s">
        <v>623</v>
      </c>
      <c r="Y2568" t="s">
        <v>31</v>
      </c>
      <c r="Z2568" t="s">
        <v>32</v>
      </c>
      <c r="AA2568" t="s">
        <v>63</v>
      </c>
      <c r="AB2568" t="s">
        <v>64</v>
      </c>
      <c r="AC2568" t="s">
        <v>49</v>
      </c>
    </row>
    <row r="2569" spans="1:29" x14ac:dyDescent="0.3">
      <c r="A2569">
        <v>10178</v>
      </c>
      <c r="B2569">
        <v>22</v>
      </c>
      <c r="C2569" s="10">
        <v>75.581642914520856</v>
      </c>
      <c r="D2569">
        <v>87.75</v>
      </c>
      <c r="E2569">
        <v>1</v>
      </c>
      <c r="F2569" t="str" cm="1">
        <f t="array" ref="F2569">_xlfn.IFS(G2569&lt;5000,"Small",AND(G2569&gt;=5000,G2569&lt;=10000),"Medium",G2569&gt;10000,"Large")</f>
        <v>Small</v>
      </c>
      <c r="G2569">
        <v>1930.5</v>
      </c>
      <c r="H2569" s="10">
        <f t="shared" si="80"/>
        <v>267.70385588054114</v>
      </c>
      <c r="I2569" s="11">
        <f t="shared" si="81"/>
        <v>0.13867073601685634</v>
      </c>
      <c r="J2569" s="1" t="s">
        <v>24</v>
      </c>
      <c r="K2569" s="5">
        <v>37933</v>
      </c>
      <c r="L2569">
        <v>4</v>
      </c>
      <c r="M2569">
        <v>11</v>
      </c>
      <c r="N2569">
        <v>2003</v>
      </c>
      <c r="O2569" t="s">
        <v>506</v>
      </c>
      <c r="P2569">
        <v>99</v>
      </c>
      <c r="Q2569" t="s">
        <v>604</v>
      </c>
      <c r="R2569" t="s">
        <v>308</v>
      </c>
      <c r="S2569" t="s">
        <v>740</v>
      </c>
      <c r="T2569" t="s">
        <v>309</v>
      </c>
      <c r="U2569" t="s">
        <v>615</v>
      </c>
      <c r="V2569" t="s">
        <v>310</v>
      </c>
      <c r="W2569" t="s">
        <v>615</v>
      </c>
      <c r="X2569" t="s">
        <v>672</v>
      </c>
      <c r="Y2569" t="s">
        <v>39</v>
      </c>
      <c r="Z2569" t="s">
        <v>40</v>
      </c>
      <c r="AA2569" t="s">
        <v>311</v>
      </c>
      <c r="AB2569" t="s">
        <v>312</v>
      </c>
      <c r="AC2569" t="s">
        <v>35</v>
      </c>
    </row>
    <row r="2570" spans="1:29" x14ac:dyDescent="0.3">
      <c r="A2570">
        <v>10198</v>
      </c>
      <c r="B2570">
        <v>42</v>
      </c>
      <c r="C2570" s="10">
        <v>65.394273307805577</v>
      </c>
      <c r="D2570">
        <v>100</v>
      </c>
      <c r="E2570">
        <v>1</v>
      </c>
      <c r="F2570" t="str" cm="1">
        <f t="array" ref="F2570">_xlfn.IFS(G2570&lt;5000,"Small",AND(G2570&gt;=5000,G2570&lt;=10000),"Medium",G2570&gt;10000,"Large")</f>
        <v>Small</v>
      </c>
      <c r="G2570">
        <v>4774.5600000000004</v>
      </c>
      <c r="H2570" s="10">
        <f t="shared" si="80"/>
        <v>2028.0005210721661</v>
      </c>
      <c r="I2570" s="11">
        <f t="shared" si="81"/>
        <v>0.42475129039579895</v>
      </c>
      <c r="J2570" t="s">
        <v>24</v>
      </c>
      <c r="K2570" s="5">
        <v>37952</v>
      </c>
      <c r="L2570">
        <v>4</v>
      </c>
      <c r="M2570">
        <v>11</v>
      </c>
      <c r="N2570">
        <v>2003</v>
      </c>
      <c r="O2570" t="s">
        <v>506</v>
      </c>
      <c r="P2570">
        <v>99</v>
      </c>
      <c r="Q2570" t="s">
        <v>604</v>
      </c>
      <c r="R2570" t="s">
        <v>380</v>
      </c>
      <c r="S2570" t="s">
        <v>381</v>
      </c>
      <c r="T2570" t="s">
        <v>382</v>
      </c>
      <c r="U2570" t="s">
        <v>615</v>
      </c>
      <c r="V2570" t="s">
        <v>383</v>
      </c>
      <c r="W2570" t="s">
        <v>615</v>
      </c>
      <c r="X2570" t="s">
        <v>752</v>
      </c>
      <c r="Y2570" t="s">
        <v>384</v>
      </c>
      <c r="Z2570" t="s">
        <v>182</v>
      </c>
      <c r="AA2570" t="s">
        <v>385</v>
      </c>
      <c r="AB2570" t="s">
        <v>386</v>
      </c>
      <c r="AC2570" t="s">
        <v>49</v>
      </c>
    </row>
    <row r="2571" spans="1:29" x14ac:dyDescent="0.3">
      <c r="A2571">
        <v>10210</v>
      </c>
      <c r="B2571">
        <v>26</v>
      </c>
      <c r="C2571" s="10">
        <v>64.438978711814656</v>
      </c>
      <c r="D2571">
        <v>99.72</v>
      </c>
      <c r="E2571">
        <v>14</v>
      </c>
      <c r="F2571" t="str" cm="1">
        <f t="array" ref="F2571">_xlfn.IFS(G2571&lt;5000,"Small",AND(G2571&gt;=5000,G2571&lt;=10000),"Medium",G2571&gt;10000,"Large")</f>
        <v>Small</v>
      </c>
      <c r="G2571">
        <v>2592.7199999999998</v>
      </c>
      <c r="H2571" s="10">
        <f t="shared" si="80"/>
        <v>917.30655349281869</v>
      </c>
      <c r="I2571" s="11">
        <f t="shared" si="81"/>
        <v>0.35380085527662791</v>
      </c>
      <c r="J2571" s="1" t="s">
        <v>24</v>
      </c>
      <c r="K2571" s="5">
        <v>37998</v>
      </c>
      <c r="L2571">
        <v>1</v>
      </c>
      <c r="M2571">
        <v>1</v>
      </c>
      <c r="N2571">
        <v>2004</v>
      </c>
      <c r="O2571" t="s">
        <v>506</v>
      </c>
      <c r="P2571">
        <v>99</v>
      </c>
      <c r="Q2571" t="s">
        <v>604</v>
      </c>
      <c r="R2571" t="s">
        <v>273</v>
      </c>
      <c r="S2571" t="s">
        <v>274</v>
      </c>
      <c r="T2571" t="s">
        <v>275</v>
      </c>
      <c r="U2571" t="s">
        <v>615</v>
      </c>
      <c r="V2571" t="s">
        <v>276</v>
      </c>
      <c r="W2571" t="s">
        <v>276</v>
      </c>
      <c r="X2571" t="s">
        <v>277</v>
      </c>
      <c r="Y2571" t="s">
        <v>182</v>
      </c>
      <c r="Z2571" t="s">
        <v>182</v>
      </c>
      <c r="AA2571" t="s">
        <v>278</v>
      </c>
      <c r="AB2571" t="s">
        <v>279</v>
      </c>
      <c r="AC2571" t="s">
        <v>35</v>
      </c>
    </row>
    <row r="2572" spans="1:29" x14ac:dyDescent="0.3">
      <c r="A2572">
        <v>10222</v>
      </c>
      <c r="B2572">
        <v>37</v>
      </c>
      <c r="C2572" s="10">
        <v>66.214159166902348</v>
      </c>
      <c r="D2572">
        <v>87.75</v>
      </c>
      <c r="E2572">
        <v>1</v>
      </c>
      <c r="F2572" t="str" cm="1">
        <f t="array" ref="F2572">_xlfn.IFS(G2572&lt;5000,"Small",AND(G2572&gt;=5000,G2572&lt;=10000),"Medium",G2572&gt;10000,"Large")</f>
        <v>Small</v>
      </c>
      <c r="G2572">
        <v>3246.75</v>
      </c>
      <c r="H2572" s="10">
        <f t="shared" si="80"/>
        <v>796.8261108246129</v>
      </c>
      <c r="I2572" s="11">
        <f t="shared" si="81"/>
        <v>0.24542268755666832</v>
      </c>
      <c r="J2572" t="s">
        <v>24</v>
      </c>
      <c r="K2572" s="5">
        <v>38036</v>
      </c>
      <c r="L2572">
        <v>1</v>
      </c>
      <c r="M2572">
        <v>2</v>
      </c>
      <c r="N2572">
        <v>2004</v>
      </c>
      <c r="O2572" t="s">
        <v>506</v>
      </c>
      <c r="P2572">
        <v>99</v>
      </c>
      <c r="Q2572" t="s">
        <v>604</v>
      </c>
      <c r="R2572" t="s">
        <v>326</v>
      </c>
      <c r="S2572" t="s">
        <v>675</v>
      </c>
      <c r="T2572" t="s">
        <v>327</v>
      </c>
      <c r="U2572" t="s">
        <v>615</v>
      </c>
      <c r="V2572" t="s">
        <v>328</v>
      </c>
      <c r="W2572" t="s">
        <v>53</v>
      </c>
      <c r="X2572" t="s">
        <v>676</v>
      </c>
      <c r="Y2572" t="s">
        <v>31</v>
      </c>
      <c r="Z2572" t="s">
        <v>32</v>
      </c>
      <c r="AA2572" t="s">
        <v>215</v>
      </c>
      <c r="AB2572" t="s">
        <v>250</v>
      </c>
      <c r="AC2572" t="s">
        <v>49</v>
      </c>
    </row>
    <row r="2573" spans="1:29" x14ac:dyDescent="0.3">
      <c r="A2573">
        <v>10235</v>
      </c>
      <c r="B2573">
        <v>38</v>
      </c>
      <c r="C2573" s="10">
        <v>73.27254154275235</v>
      </c>
      <c r="D2573">
        <v>88.75</v>
      </c>
      <c r="E2573">
        <v>10</v>
      </c>
      <c r="F2573" t="str" cm="1">
        <f t="array" ref="F2573">_xlfn.IFS(G2573&lt;5000,"Small",AND(G2573&gt;=5000,G2573&lt;=10000),"Medium",G2573&gt;10000,"Large")</f>
        <v>Small</v>
      </c>
      <c r="G2573">
        <v>3372.5</v>
      </c>
      <c r="H2573" s="10">
        <f t="shared" si="80"/>
        <v>588.14342137541053</v>
      </c>
      <c r="I2573" s="11">
        <f t="shared" si="81"/>
        <v>0.17439389810983263</v>
      </c>
      <c r="J2573" s="1" t="s">
        <v>24</v>
      </c>
      <c r="K2573" s="5">
        <v>38079</v>
      </c>
      <c r="L2573">
        <v>2</v>
      </c>
      <c r="M2573">
        <v>4</v>
      </c>
      <c r="N2573">
        <v>2004</v>
      </c>
      <c r="O2573" t="s">
        <v>506</v>
      </c>
      <c r="P2573">
        <v>99</v>
      </c>
      <c r="Q2573" t="s">
        <v>604</v>
      </c>
      <c r="R2573" t="s">
        <v>336</v>
      </c>
      <c r="S2573" t="s">
        <v>745</v>
      </c>
      <c r="T2573" t="s">
        <v>337</v>
      </c>
      <c r="U2573" t="s">
        <v>615</v>
      </c>
      <c r="V2573" t="s">
        <v>338</v>
      </c>
      <c r="W2573" t="s">
        <v>208</v>
      </c>
      <c r="X2573" t="s">
        <v>746</v>
      </c>
      <c r="Y2573" t="s">
        <v>209</v>
      </c>
      <c r="Z2573" t="s">
        <v>32</v>
      </c>
      <c r="AA2573" t="s">
        <v>339</v>
      </c>
      <c r="AB2573" t="s">
        <v>159</v>
      </c>
      <c r="AC2573" t="s">
        <v>49</v>
      </c>
    </row>
    <row r="2574" spans="1:29" x14ac:dyDescent="0.3">
      <c r="A2574">
        <v>10250</v>
      </c>
      <c r="B2574">
        <v>35</v>
      </c>
      <c r="C2574" s="10">
        <v>87.776758475066089</v>
      </c>
      <c r="D2574">
        <v>100</v>
      </c>
      <c r="E2574">
        <v>11</v>
      </c>
      <c r="F2574" t="str" cm="1">
        <f t="array" ref="F2574">_xlfn.IFS(G2574&lt;5000,"Small",AND(G2574&gt;=5000,G2574&lt;=10000),"Medium",G2574&gt;10000,"Large")</f>
        <v>Small</v>
      </c>
      <c r="G2574">
        <v>3909.15</v>
      </c>
      <c r="H2574" s="10">
        <f t="shared" si="80"/>
        <v>836.96345337268713</v>
      </c>
      <c r="I2574" s="11">
        <f t="shared" si="81"/>
        <v>0.21410369348136732</v>
      </c>
      <c r="J2574" s="1" t="s">
        <v>24</v>
      </c>
      <c r="K2574" s="5">
        <v>38118</v>
      </c>
      <c r="L2574">
        <v>2</v>
      </c>
      <c r="M2574">
        <v>5</v>
      </c>
      <c r="N2574">
        <v>2004</v>
      </c>
      <c r="O2574" t="s">
        <v>506</v>
      </c>
      <c r="P2574">
        <v>99</v>
      </c>
      <c r="Q2574" t="s">
        <v>604</v>
      </c>
      <c r="R2574" t="s">
        <v>355</v>
      </c>
      <c r="S2574" t="s">
        <v>680</v>
      </c>
      <c r="T2574" t="s">
        <v>356</v>
      </c>
      <c r="U2574" t="s">
        <v>615</v>
      </c>
      <c r="V2574" t="s">
        <v>357</v>
      </c>
      <c r="W2574" t="s">
        <v>53</v>
      </c>
      <c r="X2574" t="s">
        <v>623</v>
      </c>
      <c r="Y2574" t="s">
        <v>31</v>
      </c>
      <c r="Z2574" t="s">
        <v>32</v>
      </c>
      <c r="AA2574" t="s">
        <v>95</v>
      </c>
      <c r="AB2574" t="s">
        <v>358</v>
      </c>
      <c r="AC2574" t="s">
        <v>49</v>
      </c>
    </row>
    <row r="2575" spans="1:29" x14ac:dyDescent="0.3">
      <c r="A2575">
        <v>10262</v>
      </c>
      <c r="B2575">
        <v>33</v>
      </c>
      <c r="C2575" s="10">
        <v>59.98652920274025</v>
      </c>
      <c r="D2575">
        <v>90.75</v>
      </c>
      <c r="E2575">
        <v>6</v>
      </c>
      <c r="F2575" t="str" cm="1">
        <f t="array" ref="F2575">_xlfn.IFS(G2575&lt;5000,"Small",AND(G2575&gt;=5000,G2575&lt;=10000),"Medium",G2575&gt;10000,"Large")</f>
        <v>Small</v>
      </c>
      <c r="G2575">
        <v>2994.75</v>
      </c>
      <c r="H2575" s="10">
        <f t="shared" si="80"/>
        <v>1015.1945363095717</v>
      </c>
      <c r="I2575" s="11">
        <f t="shared" si="81"/>
        <v>0.33899141374390906</v>
      </c>
      <c r="J2575" t="s">
        <v>307</v>
      </c>
      <c r="K2575" s="5">
        <v>38162</v>
      </c>
      <c r="L2575">
        <v>2</v>
      </c>
      <c r="M2575">
        <v>6</v>
      </c>
      <c r="N2575">
        <v>2004</v>
      </c>
      <c r="O2575" t="s">
        <v>506</v>
      </c>
      <c r="P2575">
        <v>99</v>
      </c>
      <c r="Q2575" t="s">
        <v>604</v>
      </c>
      <c r="R2575" t="s">
        <v>161</v>
      </c>
      <c r="S2575" t="s">
        <v>723</v>
      </c>
      <c r="T2575" t="s">
        <v>162</v>
      </c>
      <c r="U2575" t="s">
        <v>615</v>
      </c>
      <c r="V2575" t="s">
        <v>163</v>
      </c>
      <c r="W2575" t="s">
        <v>615</v>
      </c>
      <c r="X2575" t="s">
        <v>646</v>
      </c>
      <c r="Y2575" t="s">
        <v>164</v>
      </c>
      <c r="Z2575" t="s">
        <v>40</v>
      </c>
      <c r="AA2575" t="s">
        <v>165</v>
      </c>
      <c r="AB2575" t="s">
        <v>166</v>
      </c>
      <c r="AC2575" t="s">
        <v>35</v>
      </c>
    </row>
    <row r="2576" spans="1:29" x14ac:dyDescent="0.3">
      <c r="A2576">
        <v>10275</v>
      </c>
      <c r="B2576">
        <v>39</v>
      </c>
      <c r="C2576" s="10">
        <v>77.164710784171149</v>
      </c>
      <c r="D2576">
        <v>100</v>
      </c>
      <c r="E2576">
        <v>16</v>
      </c>
      <c r="F2576" t="str" cm="1">
        <f t="array" ref="F2576">_xlfn.IFS(G2576&lt;5000,"Small",AND(G2576&gt;=5000,G2576&lt;=10000),"Medium",G2576&gt;10000,"Large")</f>
        <v>Small</v>
      </c>
      <c r="G2576">
        <v>4472.5200000000004</v>
      </c>
      <c r="H2576" s="10">
        <f t="shared" si="80"/>
        <v>1463.0962794173256</v>
      </c>
      <c r="I2576" s="11">
        <f t="shared" si="81"/>
        <v>0.32713018151228512</v>
      </c>
      <c r="J2576" t="s">
        <v>24</v>
      </c>
      <c r="K2576" s="5">
        <v>38191</v>
      </c>
      <c r="L2576">
        <v>3</v>
      </c>
      <c r="M2576">
        <v>7</v>
      </c>
      <c r="N2576">
        <v>2004</v>
      </c>
      <c r="O2576" t="s">
        <v>506</v>
      </c>
      <c r="P2576">
        <v>99</v>
      </c>
      <c r="Q2576" t="s">
        <v>604</v>
      </c>
      <c r="R2576" t="s">
        <v>107</v>
      </c>
      <c r="S2576" t="s">
        <v>717</v>
      </c>
      <c r="T2576" t="s">
        <v>108</v>
      </c>
      <c r="U2576" t="s">
        <v>615</v>
      </c>
      <c r="V2576" t="s">
        <v>109</v>
      </c>
      <c r="W2576" t="s">
        <v>615</v>
      </c>
      <c r="X2576" t="s">
        <v>635</v>
      </c>
      <c r="Y2576" t="s">
        <v>39</v>
      </c>
      <c r="Z2576" t="s">
        <v>40</v>
      </c>
      <c r="AA2576" t="s">
        <v>110</v>
      </c>
      <c r="AB2576" t="s">
        <v>111</v>
      </c>
      <c r="AC2576" t="s">
        <v>49</v>
      </c>
    </row>
    <row r="2577" spans="1:29" x14ac:dyDescent="0.3">
      <c r="A2577">
        <v>10284</v>
      </c>
      <c r="B2577">
        <v>45</v>
      </c>
      <c r="C2577" s="10">
        <v>72.281494392718699</v>
      </c>
      <c r="D2577">
        <v>100</v>
      </c>
      <c r="E2577">
        <v>8</v>
      </c>
      <c r="F2577" t="str" cm="1">
        <f t="array" ref="F2577">_xlfn.IFS(G2577&lt;5000,"Small",AND(G2577&gt;=5000,G2577&lt;=10000),"Medium",G2577&gt;10000,"Large")</f>
        <v>Small</v>
      </c>
      <c r="G2577">
        <v>4576.95</v>
      </c>
      <c r="H2577" s="10">
        <f t="shared" si="80"/>
        <v>1324.2827523276583</v>
      </c>
      <c r="I2577" s="11">
        <f t="shared" si="81"/>
        <v>0.28933738675923015</v>
      </c>
      <c r="J2577" t="s">
        <v>24</v>
      </c>
      <c r="K2577" s="5">
        <v>38220</v>
      </c>
      <c r="L2577">
        <v>3</v>
      </c>
      <c r="M2577">
        <v>8</v>
      </c>
      <c r="N2577">
        <v>2004</v>
      </c>
      <c r="O2577" t="s">
        <v>506</v>
      </c>
      <c r="P2577">
        <v>99</v>
      </c>
      <c r="Q2577" t="s">
        <v>604</v>
      </c>
      <c r="R2577" t="s">
        <v>487</v>
      </c>
      <c r="S2577" s="2" t="s">
        <v>705</v>
      </c>
      <c r="T2577" t="s">
        <v>488</v>
      </c>
      <c r="U2577" t="s">
        <v>615</v>
      </c>
      <c r="V2577" t="s">
        <v>489</v>
      </c>
      <c r="W2577" t="s">
        <v>615</v>
      </c>
      <c r="X2577" t="s">
        <v>761</v>
      </c>
      <c r="Y2577" t="s">
        <v>73</v>
      </c>
      <c r="Z2577" t="s">
        <v>40</v>
      </c>
      <c r="AA2577" t="s">
        <v>490</v>
      </c>
      <c r="AB2577" t="s">
        <v>491</v>
      </c>
      <c r="AC2577" t="s">
        <v>49</v>
      </c>
    </row>
    <row r="2578" spans="1:29" x14ac:dyDescent="0.3">
      <c r="A2578">
        <v>10296</v>
      </c>
      <c r="B2578">
        <v>24</v>
      </c>
      <c r="C2578" s="10">
        <v>85.3120824885697</v>
      </c>
      <c r="D2578">
        <v>100</v>
      </c>
      <c r="E2578">
        <v>4</v>
      </c>
      <c r="F2578" t="str" cm="1">
        <f t="array" ref="F2578">_xlfn.IFS(G2578&lt;5000,"Small",AND(G2578&gt;=5000,G2578&lt;=10000),"Medium",G2578&gt;10000,"Large")</f>
        <v>Small</v>
      </c>
      <c r="G2578">
        <v>2441.04</v>
      </c>
      <c r="H2578" s="10">
        <f t="shared" si="80"/>
        <v>393.55002027432715</v>
      </c>
      <c r="I2578" s="11">
        <f t="shared" si="81"/>
        <v>0.16122227422505456</v>
      </c>
      <c r="J2578" t="s">
        <v>24</v>
      </c>
      <c r="K2578" s="5">
        <v>38245</v>
      </c>
      <c r="L2578">
        <v>3</v>
      </c>
      <c r="M2578">
        <v>9</v>
      </c>
      <c r="N2578">
        <v>2004</v>
      </c>
      <c r="O2578" t="s">
        <v>506</v>
      </c>
      <c r="P2578">
        <v>99</v>
      </c>
      <c r="Q2578" t="s">
        <v>604</v>
      </c>
      <c r="R2578" t="s">
        <v>512</v>
      </c>
      <c r="S2578" t="s">
        <v>513</v>
      </c>
      <c r="T2578" t="s">
        <v>514</v>
      </c>
      <c r="U2578" t="s">
        <v>615</v>
      </c>
      <c r="V2578" t="s">
        <v>515</v>
      </c>
      <c r="W2578" t="s">
        <v>615</v>
      </c>
      <c r="X2578" t="s">
        <v>710</v>
      </c>
      <c r="Y2578" t="s">
        <v>395</v>
      </c>
      <c r="Z2578" t="s">
        <v>40</v>
      </c>
      <c r="AA2578" t="s">
        <v>516</v>
      </c>
      <c r="AB2578" t="s">
        <v>96</v>
      </c>
      <c r="AC2578" t="s">
        <v>35</v>
      </c>
    </row>
    <row r="2579" spans="1:29" x14ac:dyDescent="0.3">
      <c r="A2579">
        <v>10308</v>
      </c>
      <c r="B2579">
        <v>35</v>
      </c>
      <c r="C2579" s="10">
        <v>74.651048543772632</v>
      </c>
      <c r="D2579">
        <v>88.75</v>
      </c>
      <c r="E2579">
        <v>14</v>
      </c>
      <c r="F2579" t="str" cm="1">
        <f t="array" ref="F2579">_xlfn.IFS(G2579&lt;5000,"Small",AND(G2579&gt;=5000,G2579&lt;=10000),"Medium",G2579&gt;10000,"Large")</f>
        <v>Small</v>
      </c>
      <c r="G2579">
        <v>3106.25</v>
      </c>
      <c r="H2579" s="10">
        <f t="shared" si="80"/>
        <v>493.46330096795782</v>
      </c>
      <c r="I2579" s="11">
        <f t="shared" si="81"/>
        <v>0.1588614248588999</v>
      </c>
      <c r="J2579" t="s">
        <v>24</v>
      </c>
      <c r="K2579" s="5">
        <v>38275</v>
      </c>
      <c r="L2579">
        <v>4</v>
      </c>
      <c r="M2579">
        <v>10</v>
      </c>
      <c r="N2579">
        <v>2004</v>
      </c>
      <c r="O2579" t="s">
        <v>506</v>
      </c>
      <c r="P2579">
        <v>99</v>
      </c>
      <c r="Q2579" t="s">
        <v>604</v>
      </c>
      <c r="R2579" t="s">
        <v>287</v>
      </c>
      <c r="S2579" t="s">
        <v>668</v>
      </c>
      <c r="T2579" t="s">
        <v>288</v>
      </c>
      <c r="U2579" t="s">
        <v>615</v>
      </c>
      <c r="V2579" t="s">
        <v>289</v>
      </c>
      <c r="W2579" t="s">
        <v>30</v>
      </c>
      <c r="X2579" t="s">
        <v>669</v>
      </c>
      <c r="Y2579" t="s">
        <v>31</v>
      </c>
      <c r="Z2579" t="s">
        <v>32</v>
      </c>
      <c r="AA2579" t="s">
        <v>95</v>
      </c>
      <c r="AB2579" t="s">
        <v>216</v>
      </c>
      <c r="AC2579" t="s">
        <v>49</v>
      </c>
    </row>
    <row r="2580" spans="1:29" x14ac:dyDescent="0.3">
      <c r="A2580">
        <v>10316</v>
      </c>
      <c r="B2580">
        <v>23</v>
      </c>
      <c r="C2580" s="10">
        <v>65.386646718797323</v>
      </c>
      <c r="D2580">
        <v>100</v>
      </c>
      <c r="E2580">
        <v>6</v>
      </c>
      <c r="F2580" t="str" cm="1">
        <f t="array" ref="F2580">_xlfn.IFS(G2580&lt;5000,"Small",AND(G2580&gt;=5000,G2580&lt;=10000),"Medium",G2580&gt;10000,"Large")</f>
        <v>Small</v>
      </c>
      <c r="G2580">
        <v>2706.41</v>
      </c>
      <c r="H2580" s="10">
        <f t="shared" si="80"/>
        <v>1202.5171254676613</v>
      </c>
      <c r="I2580" s="11">
        <f t="shared" si="81"/>
        <v>0.44432186012749786</v>
      </c>
      <c r="J2580" s="1" t="s">
        <v>24</v>
      </c>
      <c r="K2580" s="5">
        <v>38292</v>
      </c>
      <c r="L2580">
        <v>4</v>
      </c>
      <c r="M2580">
        <v>11</v>
      </c>
      <c r="N2580">
        <v>2004</v>
      </c>
      <c r="O2580" t="s">
        <v>506</v>
      </c>
      <c r="P2580">
        <v>99</v>
      </c>
      <c r="Q2580" t="s">
        <v>604</v>
      </c>
      <c r="R2580" t="s">
        <v>344</v>
      </c>
      <c r="S2580" t="s">
        <v>747</v>
      </c>
      <c r="T2580" t="s">
        <v>345</v>
      </c>
      <c r="U2580" t="s">
        <v>615</v>
      </c>
      <c r="V2580" t="s">
        <v>346</v>
      </c>
      <c r="W2580" t="s">
        <v>347</v>
      </c>
      <c r="X2580" t="s">
        <v>748</v>
      </c>
      <c r="Y2580" t="s">
        <v>157</v>
      </c>
      <c r="Z2580" t="s">
        <v>40</v>
      </c>
      <c r="AA2580" t="s">
        <v>348</v>
      </c>
      <c r="AB2580" t="s">
        <v>349</v>
      </c>
      <c r="AC2580" t="s">
        <v>35</v>
      </c>
    </row>
    <row r="2581" spans="1:29" x14ac:dyDescent="0.3">
      <c r="A2581">
        <v>10328</v>
      </c>
      <c r="B2581">
        <v>37</v>
      </c>
      <c r="C2581" s="10">
        <v>81.066074740268959</v>
      </c>
      <c r="D2581">
        <v>100</v>
      </c>
      <c r="E2581">
        <v>10</v>
      </c>
      <c r="F2581" t="str" cm="1">
        <f t="array" ref="F2581">_xlfn.IFS(G2581&lt;5000,"Small",AND(G2581&gt;=5000,G2581&lt;=10000),"Medium",G2581&gt;10000,"Large")</f>
        <v>Small</v>
      </c>
      <c r="G2581">
        <v>4021.53</v>
      </c>
      <c r="H2581" s="10">
        <f t="shared" si="80"/>
        <v>1022.0852346100487</v>
      </c>
      <c r="I2581" s="11">
        <f t="shared" si="81"/>
        <v>0.25415332836260046</v>
      </c>
      <c r="J2581" s="1" t="s">
        <v>24</v>
      </c>
      <c r="K2581" s="5">
        <v>38303</v>
      </c>
      <c r="L2581">
        <v>4</v>
      </c>
      <c r="M2581">
        <v>11</v>
      </c>
      <c r="N2581">
        <v>2004</v>
      </c>
      <c r="O2581" t="s">
        <v>506</v>
      </c>
      <c r="P2581">
        <v>99</v>
      </c>
      <c r="Q2581" t="s">
        <v>604</v>
      </c>
      <c r="R2581" t="s">
        <v>494</v>
      </c>
      <c r="S2581" t="s">
        <v>762</v>
      </c>
      <c r="T2581" t="s">
        <v>495</v>
      </c>
      <c r="U2581" t="s">
        <v>615</v>
      </c>
      <c r="V2581" t="s">
        <v>496</v>
      </c>
      <c r="W2581" t="s">
        <v>615</v>
      </c>
      <c r="X2581" t="s">
        <v>706</v>
      </c>
      <c r="Y2581" t="s">
        <v>235</v>
      </c>
      <c r="Z2581" t="s">
        <v>40</v>
      </c>
      <c r="AA2581" t="s">
        <v>497</v>
      </c>
      <c r="AB2581" t="s">
        <v>498</v>
      </c>
      <c r="AC2581" t="s">
        <v>49</v>
      </c>
    </row>
    <row r="2582" spans="1:29" x14ac:dyDescent="0.3">
      <c r="A2582">
        <v>10340</v>
      </c>
      <c r="B2582">
        <v>55</v>
      </c>
      <c r="C2582" s="10">
        <v>59.189515424686469</v>
      </c>
      <c r="D2582">
        <v>87.75</v>
      </c>
      <c r="E2582">
        <v>7</v>
      </c>
      <c r="F2582" t="str" cm="1">
        <f t="array" ref="F2582">_xlfn.IFS(G2582&lt;5000,"Small",AND(G2582&gt;=5000,G2582&lt;=10000),"Medium",G2582&gt;10000,"Large")</f>
        <v>Small</v>
      </c>
      <c r="G2582">
        <v>4826.25</v>
      </c>
      <c r="H2582" s="10">
        <f t="shared" si="80"/>
        <v>1570.8266516422441</v>
      </c>
      <c r="I2582" s="11">
        <f t="shared" si="81"/>
        <v>0.32547560769588069</v>
      </c>
      <c r="J2582" t="s">
        <v>24</v>
      </c>
      <c r="K2582" s="5">
        <v>38315</v>
      </c>
      <c r="L2582">
        <v>4</v>
      </c>
      <c r="M2582">
        <v>11</v>
      </c>
      <c r="N2582">
        <v>2004</v>
      </c>
      <c r="O2582" t="s">
        <v>506</v>
      </c>
      <c r="P2582">
        <v>99</v>
      </c>
      <c r="Q2582" t="s">
        <v>604</v>
      </c>
      <c r="R2582" t="s">
        <v>317</v>
      </c>
      <c r="S2582" t="s">
        <v>743</v>
      </c>
      <c r="T2582" t="s">
        <v>318</v>
      </c>
      <c r="U2582" t="s">
        <v>615</v>
      </c>
      <c r="V2582" t="s">
        <v>319</v>
      </c>
      <c r="W2582" t="s">
        <v>615</v>
      </c>
      <c r="X2582" t="s">
        <v>673</v>
      </c>
      <c r="Y2582" t="s">
        <v>164</v>
      </c>
      <c r="Z2582" t="s">
        <v>40</v>
      </c>
      <c r="AA2582" t="s">
        <v>320</v>
      </c>
      <c r="AB2582" t="s">
        <v>321</v>
      </c>
      <c r="AC2582" t="s">
        <v>49</v>
      </c>
    </row>
    <row r="2583" spans="1:29" x14ac:dyDescent="0.3">
      <c r="A2583">
        <v>10352</v>
      </c>
      <c r="B2583">
        <v>49</v>
      </c>
      <c r="C2583" s="10">
        <v>83.319095478666512</v>
      </c>
      <c r="D2583">
        <v>100</v>
      </c>
      <c r="E2583">
        <v>2</v>
      </c>
      <c r="F2583" t="str" cm="1">
        <f t="array" ref="F2583">_xlfn.IFS(G2583&lt;5000,"Small",AND(G2583&gt;=5000,G2583&lt;=10000),"Medium",G2583&gt;10000,"Large")</f>
        <v>Small</v>
      </c>
      <c r="G2583">
        <v>4935.28</v>
      </c>
      <c r="H2583" s="10">
        <f t="shared" si="80"/>
        <v>852.64432154534052</v>
      </c>
      <c r="I2583" s="11">
        <f t="shared" si="81"/>
        <v>0.17276513623246109</v>
      </c>
      <c r="J2583" s="1" t="s">
        <v>24</v>
      </c>
      <c r="K2583" s="5">
        <v>38324</v>
      </c>
      <c r="L2583">
        <v>4</v>
      </c>
      <c r="M2583">
        <v>12</v>
      </c>
      <c r="N2583">
        <v>2004</v>
      </c>
      <c r="O2583" t="s">
        <v>506</v>
      </c>
      <c r="P2583">
        <v>99</v>
      </c>
      <c r="Q2583" t="s">
        <v>604</v>
      </c>
      <c r="R2583" t="s">
        <v>539</v>
      </c>
      <c r="S2583" t="s">
        <v>711</v>
      </c>
      <c r="T2583" t="s">
        <v>540</v>
      </c>
      <c r="U2583" t="s">
        <v>615</v>
      </c>
      <c r="V2583" t="s">
        <v>257</v>
      </c>
      <c r="W2583" t="s">
        <v>115</v>
      </c>
      <c r="X2583" t="s">
        <v>664</v>
      </c>
      <c r="Y2583" t="s">
        <v>31</v>
      </c>
      <c r="Z2583" t="s">
        <v>32</v>
      </c>
      <c r="AA2583" t="s">
        <v>474</v>
      </c>
      <c r="AB2583" t="s">
        <v>223</v>
      </c>
      <c r="AC2583" t="s">
        <v>49</v>
      </c>
    </row>
    <row r="2584" spans="1:29" x14ac:dyDescent="0.3">
      <c r="A2584">
        <v>10361</v>
      </c>
      <c r="B2584">
        <v>26</v>
      </c>
      <c r="C2584" s="10">
        <v>60.806240642041253</v>
      </c>
      <c r="D2584">
        <v>100</v>
      </c>
      <c r="E2584">
        <v>9</v>
      </c>
      <c r="F2584" t="str" cm="1">
        <f t="array" ref="F2584">_xlfn.IFS(G2584&lt;5000,"Small",AND(G2584&gt;=5000,G2584&lt;=10000),"Medium",G2584&gt;10000,"Large")</f>
        <v>Small</v>
      </c>
      <c r="G2584">
        <v>2754.7</v>
      </c>
      <c r="H2584" s="10">
        <f t="shared" si="80"/>
        <v>1173.7377433069273</v>
      </c>
      <c r="I2584" s="11">
        <f t="shared" si="81"/>
        <v>0.42608550597412692</v>
      </c>
      <c r="J2584" t="s">
        <v>24</v>
      </c>
      <c r="K2584" s="5">
        <v>38338</v>
      </c>
      <c r="L2584">
        <v>4</v>
      </c>
      <c r="M2584">
        <v>12</v>
      </c>
      <c r="N2584">
        <v>2004</v>
      </c>
      <c r="O2584" t="s">
        <v>506</v>
      </c>
      <c r="P2584">
        <v>99</v>
      </c>
      <c r="Q2584" t="s">
        <v>604</v>
      </c>
      <c r="R2584" t="s">
        <v>141</v>
      </c>
      <c r="S2584" t="s">
        <v>142</v>
      </c>
      <c r="T2584" t="s">
        <v>143</v>
      </c>
      <c r="U2584" t="s">
        <v>144</v>
      </c>
      <c r="V2584" t="s">
        <v>145</v>
      </c>
      <c r="W2584" t="s">
        <v>146</v>
      </c>
      <c r="X2584" t="s">
        <v>643</v>
      </c>
      <c r="Y2584" t="s">
        <v>88</v>
      </c>
      <c r="Z2584" t="s">
        <v>89</v>
      </c>
      <c r="AA2584" t="s">
        <v>147</v>
      </c>
      <c r="AB2584" t="s">
        <v>148</v>
      </c>
      <c r="AC2584" t="s">
        <v>35</v>
      </c>
    </row>
    <row r="2585" spans="1:29" x14ac:dyDescent="0.3">
      <c r="A2585">
        <v>10375</v>
      </c>
      <c r="B2585">
        <v>33</v>
      </c>
      <c r="C2585" s="10">
        <v>62.424017966938138</v>
      </c>
      <c r="D2585">
        <v>100</v>
      </c>
      <c r="E2585">
        <v>1</v>
      </c>
      <c r="F2585" t="str" cm="1">
        <f t="array" ref="F2585">_xlfn.IFS(G2585&lt;5000,"Small",AND(G2585&gt;=5000,G2585&lt;=10000),"Medium",G2585&gt;10000,"Large")</f>
        <v>Small</v>
      </c>
      <c r="G2585">
        <v>3856.71</v>
      </c>
      <c r="H2585" s="10">
        <f t="shared" si="80"/>
        <v>1796.7174070910414</v>
      </c>
      <c r="I2585" s="11">
        <f t="shared" si="81"/>
        <v>0.46586790479217816</v>
      </c>
      <c r="J2585" s="1" t="s">
        <v>24</v>
      </c>
      <c r="K2585" s="5">
        <v>38386</v>
      </c>
      <c r="L2585">
        <v>1</v>
      </c>
      <c r="M2585">
        <v>2</v>
      </c>
      <c r="N2585">
        <v>2005</v>
      </c>
      <c r="O2585" t="s">
        <v>506</v>
      </c>
      <c r="P2585">
        <v>99</v>
      </c>
      <c r="Q2585" t="s">
        <v>604</v>
      </c>
      <c r="R2585" t="s">
        <v>107</v>
      </c>
      <c r="S2585" t="s">
        <v>717</v>
      </c>
      <c r="T2585" t="s">
        <v>108</v>
      </c>
      <c r="U2585" t="s">
        <v>615</v>
      </c>
      <c r="V2585" t="s">
        <v>109</v>
      </c>
      <c r="W2585" t="s">
        <v>615</v>
      </c>
      <c r="X2585" t="s">
        <v>635</v>
      </c>
      <c r="Y2585" t="s">
        <v>39</v>
      </c>
      <c r="Z2585" t="s">
        <v>40</v>
      </c>
      <c r="AA2585" t="s">
        <v>110</v>
      </c>
      <c r="AB2585" t="s">
        <v>111</v>
      </c>
      <c r="AC2585" t="s">
        <v>49</v>
      </c>
    </row>
    <row r="2586" spans="1:29" x14ac:dyDescent="0.3">
      <c r="A2586">
        <v>10386</v>
      </c>
      <c r="B2586">
        <v>37</v>
      </c>
      <c r="C2586" s="10">
        <v>68.452044509000018</v>
      </c>
      <c r="D2586">
        <v>83.84</v>
      </c>
      <c r="E2586">
        <v>14</v>
      </c>
      <c r="F2586" t="str" cm="1">
        <f t="array" ref="F2586">_xlfn.IFS(G2586&lt;5000,"Small",AND(G2586&gt;=5000,G2586&lt;=10000),"Medium",G2586&gt;10000,"Large")</f>
        <v>Small</v>
      </c>
      <c r="G2586">
        <v>3102.08</v>
      </c>
      <c r="H2586" s="10">
        <f t="shared" si="80"/>
        <v>569.35435316699932</v>
      </c>
      <c r="I2586" s="11">
        <f t="shared" si="81"/>
        <v>0.18353954545562956</v>
      </c>
      <c r="J2586" s="1" t="s">
        <v>365</v>
      </c>
      <c r="K2586" s="5">
        <v>38412</v>
      </c>
      <c r="L2586">
        <v>1</v>
      </c>
      <c r="M2586">
        <v>3</v>
      </c>
      <c r="N2586">
        <v>2005</v>
      </c>
      <c r="O2586" t="s">
        <v>506</v>
      </c>
      <c r="P2586">
        <v>99</v>
      </c>
      <c r="Q2586" t="s">
        <v>604</v>
      </c>
      <c r="R2586" t="s">
        <v>161</v>
      </c>
      <c r="S2586" t="s">
        <v>723</v>
      </c>
      <c r="T2586" t="s">
        <v>162</v>
      </c>
      <c r="U2586" t="s">
        <v>615</v>
      </c>
      <c r="V2586" t="s">
        <v>163</v>
      </c>
      <c r="W2586" t="s">
        <v>615</v>
      </c>
      <c r="X2586" t="s">
        <v>646</v>
      </c>
      <c r="Y2586" t="s">
        <v>164</v>
      </c>
      <c r="Z2586" t="s">
        <v>40</v>
      </c>
      <c r="AA2586" t="s">
        <v>165</v>
      </c>
      <c r="AB2586" t="s">
        <v>166</v>
      </c>
      <c r="AC2586" t="s">
        <v>49</v>
      </c>
    </row>
    <row r="2587" spans="1:29" x14ac:dyDescent="0.3">
      <c r="A2587">
        <v>10398</v>
      </c>
      <c r="B2587">
        <v>22</v>
      </c>
      <c r="C2587" s="10">
        <v>66.532666731365296</v>
      </c>
      <c r="D2587">
        <v>86.76</v>
      </c>
      <c r="E2587">
        <v>8</v>
      </c>
      <c r="F2587" t="str" cm="1">
        <f t="array" ref="F2587">_xlfn.IFS(G2587&lt;5000,"Small",AND(G2587&gt;=5000,G2587&lt;=10000),"Medium",G2587&gt;10000,"Large")</f>
        <v>Small</v>
      </c>
      <c r="G2587">
        <v>1908.72</v>
      </c>
      <c r="H2587" s="10">
        <f t="shared" si="80"/>
        <v>445.00133190996348</v>
      </c>
      <c r="I2587" s="11">
        <f t="shared" si="81"/>
        <v>0.23314123177310631</v>
      </c>
      <c r="J2587" t="s">
        <v>24</v>
      </c>
      <c r="K2587" s="5">
        <v>38441</v>
      </c>
      <c r="L2587">
        <v>1</v>
      </c>
      <c r="M2587">
        <v>3</v>
      </c>
      <c r="N2587">
        <v>2005</v>
      </c>
      <c r="O2587" t="s">
        <v>506</v>
      </c>
      <c r="P2587">
        <v>99</v>
      </c>
      <c r="Q2587" t="s">
        <v>604</v>
      </c>
      <c r="R2587" t="s">
        <v>36</v>
      </c>
      <c r="S2587" t="s">
        <v>713</v>
      </c>
      <c r="T2587" t="s">
        <v>37</v>
      </c>
      <c r="U2587" t="s">
        <v>615</v>
      </c>
      <c r="V2587" t="s">
        <v>38</v>
      </c>
      <c r="W2587" t="s">
        <v>615</v>
      </c>
      <c r="X2587" t="s">
        <v>617</v>
      </c>
      <c r="Y2587" t="s">
        <v>39</v>
      </c>
      <c r="Z2587" t="s">
        <v>40</v>
      </c>
      <c r="AA2587" t="s">
        <v>41</v>
      </c>
      <c r="AB2587" t="s">
        <v>42</v>
      </c>
      <c r="AC2587" t="s">
        <v>35</v>
      </c>
    </row>
    <row r="2588" spans="1:29" x14ac:dyDescent="0.3">
      <c r="A2588">
        <v>10401</v>
      </c>
      <c r="B2588">
        <v>85</v>
      </c>
      <c r="C2588" s="10">
        <v>72.607847944496555</v>
      </c>
      <c r="D2588">
        <v>88.75</v>
      </c>
      <c r="E2588">
        <v>10</v>
      </c>
      <c r="F2588" t="str" cm="1">
        <f t="array" ref="F2588">_xlfn.IFS(G2588&lt;5000,"Small",AND(G2588&gt;=5000,G2588&lt;=10000),"Medium",G2588&gt;10000,"Large")</f>
        <v>Medium</v>
      </c>
      <c r="G2588">
        <v>7543.75</v>
      </c>
      <c r="H2588" s="10">
        <f t="shared" si="80"/>
        <v>1372.0829247177926</v>
      </c>
      <c r="I2588" s="11">
        <f t="shared" si="81"/>
        <v>0.18188340344229231</v>
      </c>
      <c r="J2588" s="1" t="s">
        <v>359</v>
      </c>
      <c r="K2588" s="5">
        <v>38445</v>
      </c>
      <c r="L2588">
        <v>2</v>
      </c>
      <c r="M2588">
        <v>4</v>
      </c>
      <c r="N2588">
        <v>2005</v>
      </c>
      <c r="O2588" t="s">
        <v>506</v>
      </c>
      <c r="P2588">
        <v>99</v>
      </c>
      <c r="Q2588" t="s">
        <v>604</v>
      </c>
      <c r="R2588" t="s">
        <v>97</v>
      </c>
      <c r="S2588" t="s">
        <v>631</v>
      </c>
      <c r="T2588" t="s">
        <v>98</v>
      </c>
      <c r="U2588" t="s">
        <v>615</v>
      </c>
      <c r="V2588" t="s">
        <v>99</v>
      </c>
      <c r="W2588" t="s">
        <v>100</v>
      </c>
      <c r="X2588" t="s">
        <v>632</v>
      </c>
      <c r="Y2588" t="s">
        <v>31</v>
      </c>
      <c r="Z2588" t="s">
        <v>32</v>
      </c>
      <c r="AA2588" t="s">
        <v>59</v>
      </c>
      <c r="AB2588" t="s">
        <v>101</v>
      </c>
      <c r="AC2588" t="s">
        <v>140</v>
      </c>
    </row>
    <row r="2589" spans="1:29" x14ac:dyDescent="0.3">
      <c r="A2589">
        <v>10416</v>
      </c>
      <c r="B2589">
        <v>22</v>
      </c>
      <c r="C2589" s="10">
        <v>80.315889647750581</v>
      </c>
      <c r="D2589">
        <v>100</v>
      </c>
      <c r="E2589">
        <v>11</v>
      </c>
      <c r="F2589" t="str" cm="1">
        <f t="array" ref="F2589">_xlfn.IFS(G2589&lt;5000,"Small",AND(G2589&gt;=5000,G2589&lt;=10000),"Medium",G2589&gt;10000,"Large")</f>
        <v>Small</v>
      </c>
      <c r="G2589">
        <v>2457.1799999999998</v>
      </c>
      <c r="H2589" s="10">
        <f t="shared" si="80"/>
        <v>690.23042774948703</v>
      </c>
      <c r="I2589" s="11">
        <f t="shared" si="81"/>
        <v>0.2809034860081423</v>
      </c>
      <c r="J2589" s="1" t="s">
        <v>24</v>
      </c>
      <c r="K2589" s="5">
        <v>38482</v>
      </c>
      <c r="L2589">
        <v>2</v>
      </c>
      <c r="M2589">
        <v>5</v>
      </c>
      <c r="N2589">
        <v>2005</v>
      </c>
      <c r="O2589" t="s">
        <v>506</v>
      </c>
      <c r="P2589">
        <v>99</v>
      </c>
      <c r="Q2589" t="s">
        <v>604</v>
      </c>
      <c r="R2589" t="s">
        <v>403</v>
      </c>
      <c r="S2589" t="s">
        <v>756</v>
      </c>
      <c r="T2589" t="s">
        <v>404</v>
      </c>
      <c r="U2589" t="s">
        <v>615</v>
      </c>
      <c r="V2589" t="s">
        <v>405</v>
      </c>
      <c r="W2589" t="s">
        <v>615</v>
      </c>
      <c r="X2589" t="s">
        <v>689</v>
      </c>
      <c r="Y2589" t="s">
        <v>235</v>
      </c>
      <c r="Z2589" t="s">
        <v>40</v>
      </c>
      <c r="AA2589" t="s">
        <v>406</v>
      </c>
      <c r="AB2589" t="s">
        <v>407</v>
      </c>
      <c r="AC2589" t="s">
        <v>35</v>
      </c>
    </row>
    <row r="2590" spans="1:29" x14ac:dyDescent="0.3">
      <c r="A2590">
        <v>10105</v>
      </c>
      <c r="B2590">
        <v>31</v>
      </c>
      <c r="C2590" s="10">
        <v>54.987521924824691</v>
      </c>
      <c r="D2590">
        <v>65.77</v>
      </c>
      <c r="E2590">
        <v>3</v>
      </c>
      <c r="F2590" t="str" cm="1">
        <f t="array" ref="F2590">_xlfn.IFS(G2590&lt;5000,"Small",AND(G2590&gt;=5000,G2590&lt;=10000),"Medium",G2590&gt;10000,"Large")</f>
        <v>Small</v>
      </c>
      <c r="G2590">
        <v>2038.87</v>
      </c>
      <c r="H2590" s="10">
        <f t="shared" si="80"/>
        <v>334.25682033043449</v>
      </c>
      <c r="I2590" s="11">
        <f t="shared" si="81"/>
        <v>0.16394219363197973</v>
      </c>
      <c r="J2590" s="1" t="s">
        <v>24</v>
      </c>
      <c r="K2590" s="5">
        <v>37663</v>
      </c>
      <c r="L2590">
        <v>1</v>
      </c>
      <c r="M2590">
        <v>2</v>
      </c>
      <c r="N2590">
        <v>2003</v>
      </c>
      <c r="O2590" t="s">
        <v>537</v>
      </c>
      <c r="P2590">
        <v>72</v>
      </c>
      <c r="Q2590" t="s">
        <v>605</v>
      </c>
      <c r="R2590" t="s">
        <v>292</v>
      </c>
      <c r="S2590" t="s">
        <v>293</v>
      </c>
      <c r="T2590" t="s">
        <v>294</v>
      </c>
      <c r="U2590" t="s">
        <v>615</v>
      </c>
      <c r="V2590" t="s">
        <v>295</v>
      </c>
      <c r="W2590" t="s">
        <v>615</v>
      </c>
      <c r="X2590" t="s">
        <v>670</v>
      </c>
      <c r="Y2590" t="s">
        <v>296</v>
      </c>
      <c r="Z2590" t="s">
        <v>40</v>
      </c>
      <c r="AA2590" t="s">
        <v>297</v>
      </c>
      <c r="AB2590" t="s">
        <v>298</v>
      </c>
      <c r="AC2590" t="s">
        <v>35</v>
      </c>
    </row>
    <row r="2591" spans="1:29" x14ac:dyDescent="0.3">
      <c r="A2591">
        <v>10119</v>
      </c>
      <c r="B2591">
        <v>38</v>
      </c>
      <c r="C2591" s="10">
        <v>42.030411055328152</v>
      </c>
      <c r="D2591">
        <v>65.77</v>
      </c>
      <c r="E2591">
        <v>12</v>
      </c>
      <c r="F2591" t="str" cm="1">
        <f t="array" ref="F2591">_xlfn.IFS(G2591&lt;5000,"Small",AND(G2591&gt;=5000,G2591&lt;=10000),"Medium",G2591&gt;10000,"Large")</f>
        <v>Small</v>
      </c>
      <c r="G2591">
        <v>2499.2600000000002</v>
      </c>
      <c r="H2591" s="10">
        <f t="shared" si="80"/>
        <v>902.10437989753041</v>
      </c>
      <c r="I2591" s="11">
        <f t="shared" si="81"/>
        <v>0.36094859274246388</v>
      </c>
      <c r="J2591" t="s">
        <v>24</v>
      </c>
      <c r="K2591" s="5">
        <v>37739</v>
      </c>
      <c r="L2591">
        <v>2</v>
      </c>
      <c r="M2591">
        <v>4</v>
      </c>
      <c r="N2591">
        <v>2003</v>
      </c>
      <c r="O2591" t="s">
        <v>537</v>
      </c>
      <c r="P2591">
        <v>72</v>
      </c>
      <c r="Q2591" t="s">
        <v>605</v>
      </c>
      <c r="R2591" t="s">
        <v>134</v>
      </c>
      <c r="S2591" t="s">
        <v>720</v>
      </c>
      <c r="T2591" t="s">
        <v>135</v>
      </c>
      <c r="U2591" t="s">
        <v>615</v>
      </c>
      <c r="V2591" t="s">
        <v>136</v>
      </c>
      <c r="W2591" t="s">
        <v>615</v>
      </c>
      <c r="X2591" t="s">
        <v>642</v>
      </c>
      <c r="Y2591" t="s">
        <v>137</v>
      </c>
      <c r="Z2591" t="s">
        <v>40</v>
      </c>
      <c r="AA2591" t="s">
        <v>138</v>
      </c>
      <c r="AB2591" t="s">
        <v>139</v>
      </c>
      <c r="AC2591" t="s">
        <v>35</v>
      </c>
    </row>
    <row r="2592" spans="1:29" x14ac:dyDescent="0.3">
      <c r="A2592">
        <v>10129</v>
      </c>
      <c r="B2592">
        <v>45</v>
      </c>
      <c r="C2592" s="10">
        <v>55.535009319898485</v>
      </c>
      <c r="D2592">
        <v>85.29</v>
      </c>
      <c r="E2592">
        <v>3</v>
      </c>
      <c r="F2592" t="str" cm="1">
        <f t="array" ref="F2592">_xlfn.IFS(G2592&lt;5000,"Small",AND(G2592&gt;=5000,G2592&lt;=10000),"Medium",G2592&gt;10000,"Large")</f>
        <v>Small</v>
      </c>
      <c r="G2592">
        <v>3838.05</v>
      </c>
      <c r="H2592" s="10">
        <f t="shared" si="80"/>
        <v>1338.9745806045685</v>
      </c>
      <c r="I2592" s="11">
        <f t="shared" si="81"/>
        <v>0.34886845679565626</v>
      </c>
      <c r="J2592" s="1" t="s">
        <v>24</v>
      </c>
      <c r="K2592" s="5">
        <v>37784</v>
      </c>
      <c r="L2592">
        <v>2</v>
      </c>
      <c r="M2592">
        <v>6</v>
      </c>
      <c r="N2592">
        <v>2003</v>
      </c>
      <c r="O2592" t="s">
        <v>537</v>
      </c>
      <c r="P2592">
        <v>72</v>
      </c>
      <c r="Q2592" t="s">
        <v>605</v>
      </c>
      <c r="R2592" t="s">
        <v>299</v>
      </c>
      <c r="S2592" t="s">
        <v>738</v>
      </c>
      <c r="T2592" t="s">
        <v>300</v>
      </c>
      <c r="U2592" t="s">
        <v>615</v>
      </c>
      <c r="V2592" t="s">
        <v>301</v>
      </c>
      <c r="W2592" t="s">
        <v>615</v>
      </c>
      <c r="X2592" t="s">
        <v>739</v>
      </c>
      <c r="Y2592" t="s">
        <v>157</v>
      </c>
      <c r="Z2592" t="s">
        <v>40</v>
      </c>
      <c r="AA2592" t="s">
        <v>59</v>
      </c>
      <c r="AB2592" t="s">
        <v>302</v>
      </c>
      <c r="AC2592" t="s">
        <v>49</v>
      </c>
    </row>
    <row r="2593" spans="1:29" x14ac:dyDescent="0.3">
      <c r="A2593">
        <v>10143</v>
      </c>
      <c r="B2593">
        <v>31</v>
      </c>
      <c r="C2593" s="10">
        <v>52.021836762486025</v>
      </c>
      <c r="D2593">
        <v>85.29</v>
      </c>
      <c r="E2593">
        <v>16</v>
      </c>
      <c r="F2593" t="str" cm="1">
        <f t="array" ref="F2593">_xlfn.IFS(G2593&lt;5000,"Small",AND(G2593&gt;=5000,G2593&lt;=10000),"Medium",G2593&gt;10000,"Large")</f>
        <v>Small</v>
      </c>
      <c r="G2593">
        <v>2643.99</v>
      </c>
      <c r="H2593" s="10">
        <f t="shared" si="80"/>
        <v>1031.3130603629329</v>
      </c>
      <c r="I2593" s="11">
        <f t="shared" si="81"/>
        <v>0.390059364960886</v>
      </c>
      <c r="J2593" s="1" t="s">
        <v>24</v>
      </c>
      <c r="K2593" s="5">
        <v>37843</v>
      </c>
      <c r="L2593">
        <v>3</v>
      </c>
      <c r="M2593">
        <v>8</v>
      </c>
      <c r="N2593">
        <v>2003</v>
      </c>
      <c r="O2593" t="s">
        <v>537</v>
      </c>
      <c r="P2593">
        <v>72</v>
      </c>
      <c r="Q2593" t="s">
        <v>605</v>
      </c>
      <c r="R2593" t="s">
        <v>303</v>
      </c>
      <c r="S2593" t="s">
        <v>671</v>
      </c>
      <c r="T2593" t="s">
        <v>304</v>
      </c>
      <c r="U2593" t="s">
        <v>615</v>
      </c>
      <c r="V2593" t="s">
        <v>151</v>
      </c>
      <c r="W2593" t="s">
        <v>115</v>
      </c>
      <c r="X2593" t="s">
        <v>645</v>
      </c>
      <c r="Y2593" t="s">
        <v>31</v>
      </c>
      <c r="Z2593" t="s">
        <v>32</v>
      </c>
      <c r="AA2593" t="s">
        <v>305</v>
      </c>
      <c r="AB2593" t="s">
        <v>306</v>
      </c>
      <c r="AC2593" t="s">
        <v>35</v>
      </c>
    </row>
    <row r="2594" spans="1:29" x14ac:dyDescent="0.3">
      <c r="A2594">
        <v>10154</v>
      </c>
      <c r="B2594">
        <v>36</v>
      </c>
      <c r="C2594" s="10">
        <v>46.142906544786598</v>
      </c>
      <c r="D2594">
        <v>64.33</v>
      </c>
      <c r="E2594">
        <v>1</v>
      </c>
      <c r="F2594" t="str" cm="1">
        <f t="array" ref="F2594">_xlfn.IFS(G2594&lt;5000,"Small",AND(G2594&gt;=5000,G2594&lt;=10000),"Medium",G2594&gt;10000,"Large")</f>
        <v>Small</v>
      </c>
      <c r="G2594">
        <v>2315.88</v>
      </c>
      <c r="H2594" s="10">
        <f t="shared" si="80"/>
        <v>654.73536438768269</v>
      </c>
      <c r="I2594" s="11">
        <f t="shared" si="81"/>
        <v>0.28271558301279975</v>
      </c>
      <c r="J2594" s="1" t="s">
        <v>24</v>
      </c>
      <c r="K2594" s="5">
        <v>37896</v>
      </c>
      <c r="L2594">
        <v>4</v>
      </c>
      <c r="M2594">
        <v>10</v>
      </c>
      <c r="N2594">
        <v>2003</v>
      </c>
      <c r="O2594" t="s">
        <v>537</v>
      </c>
      <c r="P2594">
        <v>72</v>
      </c>
      <c r="Q2594" t="s">
        <v>605</v>
      </c>
      <c r="R2594" t="s">
        <v>460</v>
      </c>
      <c r="S2594" t="s">
        <v>698</v>
      </c>
      <c r="T2594" t="s">
        <v>461</v>
      </c>
      <c r="U2594" t="s">
        <v>615</v>
      </c>
      <c r="V2594" t="s">
        <v>462</v>
      </c>
      <c r="W2594" t="s">
        <v>53</v>
      </c>
      <c r="X2594" t="s">
        <v>699</v>
      </c>
      <c r="Y2594" t="s">
        <v>31</v>
      </c>
      <c r="Z2594" t="s">
        <v>32</v>
      </c>
      <c r="AA2594" t="s">
        <v>54</v>
      </c>
      <c r="AB2594" t="s">
        <v>223</v>
      </c>
      <c r="AC2594" t="s">
        <v>35</v>
      </c>
    </row>
    <row r="2595" spans="1:29" x14ac:dyDescent="0.3">
      <c r="A2595">
        <v>10167</v>
      </c>
      <c r="B2595">
        <v>46</v>
      </c>
      <c r="C2595" s="10">
        <v>44.737142346278233</v>
      </c>
      <c r="D2595">
        <v>70.11</v>
      </c>
      <c r="E2595">
        <v>10</v>
      </c>
      <c r="F2595" t="str" cm="1">
        <f t="array" ref="F2595">_xlfn.IFS(G2595&lt;5000,"Small",AND(G2595&gt;=5000,G2595&lt;=10000),"Medium",G2595&gt;10000,"Large")</f>
        <v>Small</v>
      </c>
      <c r="G2595">
        <v>3225.06</v>
      </c>
      <c r="H2595" s="10">
        <f t="shared" si="80"/>
        <v>1167.1514520712012</v>
      </c>
      <c r="I2595" s="11">
        <f t="shared" si="81"/>
        <v>0.36190069396265534</v>
      </c>
      <c r="J2595" t="s">
        <v>307</v>
      </c>
      <c r="K2595" s="5">
        <v>37917</v>
      </c>
      <c r="L2595">
        <v>4</v>
      </c>
      <c r="M2595">
        <v>10</v>
      </c>
      <c r="N2595">
        <v>2003</v>
      </c>
      <c r="O2595" t="s">
        <v>537</v>
      </c>
      <c r="P2595">
        <v>72</v>
      </c>
      <c r="Q2595" t="s">
        <v>605</v>
      </c>
      <c r="R2595" t="s">
        <v>238</v>
      </c>
      <c r="S2595" t="s">
        <v>732</v>
      </c>
      <c r="T2595" t="s">
        <v>239</v>
      </c>
      <c r="U2595" t="s">
        <v>615</v>
      </c>
      <c r="V2595" t="s">
        <v>240</v>
      </c>
      <c r="W2595" t="s">
        <v>615</v>
      </c>
      <c r="X2595" t="s">
        <v>733</v>
      </c>
      <c r="Y2595" t="s">
        <v>172</v>
      </c>
      <c r="Z2595" t="s">
        <v>40</v>
      </c>
      <c r="AA2595" t="s">
        <v>241</v>
      </c>
      <c r="AB2595" t="s">
        <v>188</v>
      </c>
      <c r="AC2595" t="s">
        <v>49</v>
      </c>
    </row>
    <row r="2596" spans="1:29" x14ac:dyDescent="0.3">
      <c r="A2596">
        <v>10177</v>
      </c>
      <c r="B2596">
        <v>32</v>
      </c>
      <c r="C2596" s="10">
        <v>67.313255250113741</v>
      </c>
      <c r="D2596">
        <v>76.62</v>
      </c>
      <c r="E2596">
        <v>1</v>
      </c>
      <c r="F2596" t="str" cm="1">
        <f t="array" ref="F2596">_xlfn.IFS(G2596&lt;5000,"Small",AND(G2596&gt;=5000,G2596&lt;=10000),"Medium",G2596&gt;10000,"Large")</f>
        <v>Small</v>
      </c>
      <c r="G2596">
        <v>2451.84</v>
      </c>
      <c r="H2596" s="10">
        <f t="shared" si="80"/>
        <v>297.81583199636043</v>
      </c>
      <c r="I2596" s="11">
        <f t="shared" si="81"/>
        <v>0.12146625880822583</v>
      </c>
      <c r="J2596" s="1" t="s">
        <v>24</v>
      </c>
      <c r="K2596" s="5">
        <v>37932</v>
      </c>
      <c r="L2596">
        <v>4</v>
      </c>
      <c r="M2596">
        <v>11</v>
      </c>
      <c r="N2596">
        <v>2003</v>
      </c>
      <c r="O2596" t="s">
        <v>537</v>
      </c>
      <c r="P2596">
        <v>72</v>
      </c>
      <c r="Q2596" t="s">
        <v>605</v>
      </c>
      <c r="R2596" t="s">
        <v>436</v>
      </c>
      <c r="S2596" s="2" t="s">
        <v>695</v>
      </c>
      <c r="T2596" t="s">
        <v>437</v>
      </c>
      <c r="U2596" t="s">
        <v>615</v>
      </c>
      <c r="V2596" t="s">
        <v>163</v>
      </c>
      <c r="W2596" t="s">
        <v>615</v>
      </c>
      <c r="X2596" t="s">
        <v>647</v>
      </c>
      <c r="Y2596" t="s">
        <v>164</v>
      </c>
      <c r="Z2596" t="s">
        <v>40</v>
      </c>
      <c r="AA2596" t="s">
        <v>438</v>
      </c>
      <c r="AB2596" t="s">
        <v>439</v>
      </c>
      <c r="AC2596" t="s">
        <v>35</v>
      </c>
    </row>
    <row r="2597" spans="1:29" x14ac:dyDescent="0.3">
      <c r="A2597">
        <v>10185</v>
      </c>
      <c r="B2597">
        <v>39</v>
      </c>
      <c r="C2597" s="10">
        <v>43.885480778884506</v>
      </c>
      <c r="D2597">
        <v>57.82</v>
      </c>
      <c r="E2597">
        <v>1</v>
      </c>
      <c r="F2597" t="str" cm="1">
        <f t="array" ref="F2597">_xlfn.IFS(G2597&lt;5000,"Small",AND(G2597&gt;=5000,G2597&lt;=10000),"Medium",G2597&gt;10000,"Large")</f>
        <v>Small</v>
      </c>
      <c r="G2597">
        <v>2254.98</v>
      </c>
      <c r="H2597" s="10">
        <f t="shared" si="80"/>
        <v>543.44624962350417</v>
      </c>
      <c r="I2597" s="11">
        <f t="shared" si="81"/>
        <v>0.24099825702378919</v>
      </c>
      <c r="J2597" t="s">
        <v>24</v>
      </c>
      <c r="K2597" s="5">
        <v>37939</v>
      </c>
      <c r="L2597">
        <v>4</v>
      </c>
      <c r="M2597">
        <v>11</v>
      </c>
      <c r="N2597">
        <v>2003</v>
      </c>
      <c r="O2597" t="s">
        <v>537</v>
      </c>
      <c r="P2597">
        <v>72</v>
      </c>
      <c r="Q2597" t="s">
        <v>605</v>
      </c>
      <c r="R2597" t="s">
        <v>303</v>
      </c>
      <c r="S2597" t="s">
        <v>671</v>
      </c>
      <c r="T2597" t="s">
        <v>304</v>
      </c>
      <c r="U2597" t="s">
        <v>615</v>
      </c>
      <c r="V2597" t="s">
        <v>151</v>
      </c>
      <c r="W2597" t="s">
        <v>115</v>
      </c>
      <c r="X2597" t="s">
        <v>645</v>
      </c>
      <c r="Y2597" t="s">
        <v>31</v>
      </c>
      <c r="Z2597" t="s">
        <v>32</v>
      </c>
      <c r="AA2597" t="s">
        <v>305</v>
      </c>
      <c r="AB2597" t="s">
        <v>306</v>
      </c>
      <c r="AC2597" t="s">
        <v>35</v>
      </c>
    </row>
    <row r="2598" spans="1:29" x14ac:dyDescent="0.3">
      <c r="A2598">
        <v>10197</v>
      </c>
      <c r="B2598">
        <v>50</v>
      </c>
      <c r="C2598" s="10">
        <v>58.690344178303377</v>
      </c>
      <c r="D2598">
        <v>78.790000000000006</v>
      </c>
      <c r="E2598">
        <v>7</v>
      </c>
      <c r="F2598" t="str" cm="1">
        <f t="array" ref="F2598">_xlfn.IFS(G2598&lt;5000,"Small",AND(G2598&gt;=5000,G2598&lt;=10000),"Medium",G2598&gt;10000,"Large")</f>
        <v>Small</v>
      </c>
      <c r="G2598">
        <v>3939.5</v>
      </c>
      <c r="H2598" s="10">
        <f t="shared" si="80"/>
        <v>1004.9827910848312</v>
      </c>
      <c r="I2598" s="11">
        <f t="shared" si="81"/>
        <v>0.25510414800985687</v>
      </c>
      <c r="J2598" t="s">
        <v>24</v>
      </c>
      <c r="K2598" s="5">
        <v>37951</v>
      </c>
      <c r="L2598">
        <v>4</v>
      </c>
      <c r="M2598">
        <v>11</v>
      </c>
      <c r="N2598">
        <v>2003</v>
      </c>
      <c r="O2598" t="s">
        <v>537</v>
      </c>
      <c r="P2598">
        <v>72</v>
      </c>
      <c r="Q2598" t="s">
        <v>605</v>
      </c>
      <c r="R2598" t="s">
        <v>317</v>
      </c>
      <c r="S2598" t="s">
        <v>743</v>
      </c>
      <c r="T2598" t="s">
        <v>318</v>
      </c>
      <c r="U2598" t="s">
        <v>615</v>
      </c>
      <c r="V2598" t="s">
        <v>319</v>
      </c>
      <c r="W2598" t="s">
        <v>615</v>
      </c>
      <c r="X2598" t="s">
        <v>673</v>
      </c>
      <c r="Y2598" t="s">
        <v>164</v>
      </c>
      <c r="Z2598" t="s">
        <v>40</v>
      </c>
      <c r="AA2598" t="s">
        <v>320</v>
      </c>
      <c r="AB2598" t="s">
        <v>321</v>
      </c>
      <c r="AC2598" t="s">
        <v>49</v>
      </c>
    </row>
    <row r="2599" spans="1:29" x14ac:dyDescent="0.3">
      <c r="A2599">
        <v>10208</v>
      </c>
      <c r="B2599">
        <v>46</v>
      </c>
      <c r="C2599" s="10">
        <v>52.17574987232986</v>
      </c>
      <c r="D2599">
        <v>74.45</v>
      </c>
      <c r="E2599">
        <v>1</v>
      </c>
      <c r="F2599" t="str" cm="1">
        <f t="array" ref="F2599">_xlfn.IFS(G2599&lt;5000,"Small",AND(G2599&gt;=5000,G2599&lt;=10000),"Medium",G2599&gt;10000,"Large")</f>
        <v>Small</v>
      </c>
      <c r="G2599">
        <v>3424.7</v>
      </c>
      <c r="H2599" s="10">
        <f t="shared" si="80"/>
        <v>1024.6155058728264</v>
      </c>
      <c r="I2599" s="11">
        <f t="shared" si="81"/>
        <v>0.29918401783304416</v>
      </c>
      <c r="J2599" s="1" t="s">
        <v>24</v>
      </c>
      <c r="K2599" s="5">
        <v>37988</v>
      </c>
      <c r="L2599">
        <v>1</v>
      </c>
      <c r="M2599">
        <v>1</v>
      </c>
      <c r="N2599">
        <v>2004</v>
      </c>
      <c r="O2599" t="s">
        <v>537</v>
      </c>
      <c r="P2599">
        <v>72</v>
      </c>
      <c r="Q2599" t="s">
        <v>605</v>
      </c>
      <c r="R2599" t="s">
        <v>200</v>
      </c>
      <c r="S2599" t="s">
        <v>728</v>
      </c>
      <c r="T2599" t="s">
        <v>201</v>
      </c>
      <c r="U2599" t="s">
        <v>615</v>
      </c>
      <c r="V2599" t="s">
        <v>202</v>
      </c>
      <c r="W2599" t="s">
        <v>615</v>
      </c>
      <c r="X2599" t="s">
        <v>654</v>
      </c>
      <c r="Y2599" t="s">
        <v>39</v>
      </c>
      <c r="Z2599" t="s">
        <v>40</v>
      </c>
      <c r="AA2599" t="s">
        <v>203</v>
      </c>
      <c r="AB2599" t="s">
        <v>204</v>
      </c>
      <c r="AC2599" t="s">
        <v>49</v>
      </c>
    </row>
    <row r="2600" spans="1:29" x14ac:dyDescent="0.3">
      <c r="A2600">
        <v>10222</v>
      </c>
      <c r="B2600">
        <v>36</v>
      </c>
      <c r="C2600" s="10">
        <v>54.551586396589769</v>
      </c>
      <c r="D2600">
        <v>80.95</v>
      </c>
      <c r="E2600">
        <v>13</v>
      </c>
      <c r="F2600" t="str" cm="1">
        <f t="array" ref="F2600">_xlfn.IFS(G2600&lt;5000,"Small",AND(G2600&gt;=5000,G2600&lt;=10000),"Medium",G2600&gt;10000,"Large")</f>
        <v>Small</v>
      </c>
      <c r="G2600">
        <v>2914.2</v>
      </c>
      <c r="H2600" s="10">
        <f t="shared" si="80"/>
        <v>950.34288972276818</v>
      </c>
      <c r="I2600" s="11">
        <f t="shared" si="81"/>
        <v>0.32610764179629681</v>
      </c>
      <c r="J2600" t="s">
        <v>24</v>
      </c>
      <c r="K2600" s="5">
        <v>38036</v>
      </c>
      <c r="L2600">
        <v>1</v>
      </c>
      <c r="M2600">
        <v>2</v>
      </c>
      <c r="N2600">
        <v>2004</v>
      </c>
      <c r="O2600" t="s">
        <v>537</v>
      </c>
      <c r="P2600">
        <v>72</v>
      </c>
      <c r="Q2600" t="s">
        <v>605</v>
      </c>
      <c r="R2600" t="s">
        <v>326</v>
      </c>
      <c r="S2600" t="s">
        <v>675</v>
      </c>
      <c r="T2600" t="s">
        <v>327</v>
      </c>
      <c r="U2600" t="s">
        <v>615</v>
      </c>
      <c r="V2600" t="s">
        <v>328</v>
      </c>
      <c r="W2600" t="s">
        <v>53</v>
      </c>
      <c r="X2600" t="s">
        <v>676</v>
      </c>
      <c r="Y2600" t="s">
        <v>31</v>
      </c>
      <c r="Z2600" t="s">
        <v>32</v>
      </c>
      <c r="AA2600" t="s">
        <v>215</v>
      </c>
      <c r="AB2600" t="s">
        <v>250</v>
      </c>
      <c r="AC2600" t="s">
        <v>35</v>
      </c>
    </row>
    <row r="2601" spans="1:29" x14ac:dyDescent="0.3">
      <c r="A2601">
        <v>10233</v>
      </c>
      <c r="B2601">
        <v>29</v>
      </c>
      <c r="C2601" s="10">
        <v>54.246773092517522</v>
      </c>
      <c r="D2601">
        <v>82.4</v>
      </c>
      <c r="E2601">
        <v>1</v>
      </c>
      <c r="F2601" t="str" cm="1">
        <f t="array" ref="F2601">_xlfn.IFS(G2601&lt;5000,"Small",AND(G2601&gt;=5000,G2601&lt;=10000),"Medium",G2601&gt;10000,"Large")</f>
        <v>Small</v>
      </c>
      <c r="G2601">
        <v>2389.6</v>
      </c>
      <c r="H2601" s="10">
        <f t="shared" si="80"/>
        <v>816.44358031699176</v>
      </c>
      <c r="I2601" s="11">
        <f t="shared" si="81"/>
        <v>0.34166537509080674</v>
      </c>
      <c r="J2601" t="s">
        <v>24</v>
      </c>
      <c r="K2601" s="5">
        <v>38075</v>
      </c>
      <c r="L2601">
        <v>1</v>
      </c>
      <c r="M2601">
        <v>3</v>
      </c>
      <c r="N2601">
        <v>2004</v>
      </c>
      <c r="O2601" t="s">
        <v>537</v>
      </c>
      <c r="P2601">
        <v>72</v>
      </c>
      <c r="Q2601" t="s">
        <v>605</v>
      </c>
      <c r="R2601" t="s">
        <v>97</v>
      </c>
      <c r="S2601" t="s">
        <v>631</v>
      </c>
      <c r="T2601" t="s">
        <v>98</v>
      </c>
      <c r="U2601" t="s">
        <v>615</v>
      </c>
      <c r="V2601" t="s">
        <v>99</v>
      </c>
      <c r="W2601" t="s">
        <v>100</v>
      </c>
      <c r="X2601" t="s">
        <v>632</v>
      </c>
      <c r="Y2601" t="s">
        <v>31</v>
      </c>
      <c r="Z2601" t="s">
        <v>32</v>
      </c>
      <c r="AA2601" t="s">
        <v>59</v>
      </c>
      <c r="AB2601" t="s">
        <v>101</v>
      </c>
      <c r="AC2601" t="s">
        <v>35</v>
      </c>
    </row>
    <row r="2602" spans="1:29" x14ac:dyDescent="0.3">
      <c r="A2602">
        <v>10248</v>
      </c>
      <c r="B2602">
        <v>32</v>
      </c>
      <c r="C2602" s="10">
        <v>54.781396377503626</v>
      </c>
      <c r="D2602">
        <v>75.89</v>
      </c>
      <c r="E2602">
        <v>4</v>
      </c>
      <c r="F2602" t="str" cm="1">
        <f t="array" ref="F2602">_xlfn.IFS(G2602&lt;5000,"Small",AND(G2602&gt;=5000,G2602&lt;=10000),"Medium",G2602&gt;10000,"Large")</f>
        <v>Small</v>
      </c>
      <c r="G2602">
        <v>2428.48</v>
      </c>
      <c r="H2602" s="10">
        <f t="shared" si="80"/>
        <v>675.475315919884</v>
      </c>
      <c r="I2602" s="11">
        <f t="shared" si="81"/>
        <v>0.27814736622079816</v>
      </c>
      <c r="J2602" s="1" t="s">
        <v>307</v>
      </c>
      <c r="K2602" s="5">
        <v>38114</v>
      </c>
      <c r="L2602">
        <v>2</v>
      </c>
      <c r="M2602">
        <v>5</v>
      </c>
      <c r="N2602">
        <v>2004</v>
      </c>
      <c r="O2602" t="s">
        <v>537</v>
      </c>
      <c r="P2602">
        <v>72</v>
      </c>
      <c r="Q2602" t="s">
        <v>605</v>
      </c>
      <c r="R2602" t="s">
        <v>27</v>
      </c>
      <c r="S2602" t="s">
        <v>614</v>
      </c>
      <c r="T2602" t="s">
        <v>28</v>
      </c>
      <c r="U2602" t="s">
        <v>615</v>
      </c>
      <c r="V2602" t="s">
        <v>29</v>
      </c>
      <c r="W2602" t="s">
        <v>30</v>
      </c>
      <c r="X2602" t="s">
        <v>616</v>
      </c>
      <c r="Y2602" t="s">
        <v>31</v>
      </c>
      <c r="Z2602" t="s">
        <v>32</v>
      </c>
      <c r="AA2602" t="s">
        <v>33</v>
      </c>
      <c r="AB2602" t="s">
        <v>34</v>
      </c>
      <c r="AC2602" t="s">
        <v>35</v>
      </c>
    </row>
    <row r="2603" spans="1:29" x14ac:dyDescent="0.3">
      <c r="A2603">
        <v>10261</v>
      </c>
      <c r="B2603">
        <v>44</v>
      </c>
      <c r="C2603" s="10">
        <v>55.575987216000271</v>
      </c>
      <c r="D2603">
        <v>68.67</v>
      </c>
      <c r="E2603">
        <v>2</v>
      </c>
      <c r="F2603" t="str" cm="1">
        <f t="array" ref="F2603">_xlfn.IFS(G2603&lt;5000,"Small",AND(G2603&gt;=5000,G2603&lt;=10000),"Medium",G2603&gt;10000,"Large")</f>
        <v>Small</v>
      </c>
      <c r="G2603">
        <v>3021.48</v>
      </c>
      <c r="H2603" s="10">
        <f t="shared" si="80"/>
        <v>576.13656249598807</v>
      </c>
      <c r="I2603" s="11">
        <f t="shared" si="81"/>
        <v>0.19068025024027566</v>
      </c>
      <c r="J2603" t="s">
        <v>24</v>
      </c>
      <c r="K2603" s="5">
        <v>38155</v>
      </c>
      <c r="L2603">
        <v>2</v>
      </c>
      <c r="M2603">
        <v>6</v>
      </c>
      <c r="N2603">
        <v>2004</v>
      </c>
      <c r="O2603" t="s">
        <v>537</v>
      </c>
      <c r="P2603">
        <v>72</v>
      </c>
      <c r="Q2603" t="s">
        <v>605</v>
      </c>
      <c r="R2603" t="s">
        <v>265</v>
      </c>
      <c r="S2603" t="s">
        <v>735</v>
      </c>
      <c r="T2603" t="s">
        <v>266</v>
      </c>
      <c r="U2603" t="s">
        <v>615</v>
      </c>
      <c r="V2603" t="s">
        <v>267</v>
      </c>
      <c r="W2603" t="s">
        <v>268</v>
      </c>
      <c r="X2603" t="s">
        <v>736</v>
      </c>
      <c r="Y2603" t="s">
        <v>209</v>
      </c>
      <c r="Z2603" t="s">
        <v>32</v>
      </c>
      <c r="AA2603" t="s">
        <v>269</v>
      </c>
      <c r="AB2603" t="s">
        <v>270</v>
      </c>
      <c r="AC2603" t="s">
        <v>49</v>
      </c>
    </row>
    <row r="2604" spans="1:29" x14ac:dyDescent="0.3">
      <c r="A2604">
        <v>10273</v>
      </c>
      <c r="B2604">
        <v>42</v>
      </c>
      <c r="C2604" s="10">
        <v>47.943485169852124</v>
      </c>
      <c r="D2604">
        <v>62.16</v>
      </c>
      <c r="E2604">
        <v>5</v>
      </c>
      <c r="F2604" t="str" cm="1">
        <f t="array" ref="F2604">_xlfn.IFS(G2604&lt;5000,"Small",AND(G2604&gt;=5000,G2604&lt;=10000),"Medium",G2604&gt;10000,"Large")</f>
        <v>Small</v>
      </c>
      <c r="G2604">
        <v>2610.7199999999998</v>
      </c>
      <c r="H2604" s="10">
        <f t="shared" si="80"/>
        <v>597.09362286621058</v>
      </c>
      <c r="I2604" s="11">
        <f t="shared" si="81"/>
        <v>0.22870841103841494</v>
      </c>
      <c r="J2604" t="s">
        <v>24</v>
      </c>
      <c r="K2604" s="5">
        <v>38189</v>
      </c>
      <c r="L2604">
        <v>3</v>
      </c>
      <c r="M2604">
        <v>7</v>
      </c>
      <c r="N2604">
        <v>2004</v>
      </c>
      <c r="O2604" t="s">
        <v>537</v>
      </c>
      <c r="P2604">
        <v>72</v>
      </c>
      <c r="Q2604" t="s">
        <v>605</v>
      </c>
      <c r="R2604" t="s">
        <v>329</v>
      </c>
      <c r="S2604" t="s">
        <v>744</v>
      </c>
      <c r="T2604" t="s">
        <v>330</v>
      </c>
      <c r="U2604" t="s">
        <v>615</v>
      </c>
      <c r="V2604" t="s">
        <v>331</v>
      </c>
      <c r="W2604" t="s">
        <v>615</v>
      </c>
      <c r="X2604" t="s">
        <v>332</v>
      </c>
      <c r="Y2604" t="s">
        <v>333</v>
      </c>
      <c r="Z2604" t="s">
        <v>40</v>
      </c>
      <c r="AA2604" t="s">
        <v>334</v>
      </c>
      <c r="AB2604" t="s">
        <v>335</v>
      </c>
      <c r="AC2604" t="s">
        <v>35</v>
      </c>
    </row>
    <row r="2605" spans="1:29" x14ac:dyDescent="0.3">
      <c r="A2605">
        <v>10283</v>
      </c>
      <c r="B2605">
        <v>47</v>
      </c>
      <c r="C2605" s="10">
        <v>46.319442657438934</v>
      </c>
      <c r="D2605">
        <v>65.77</v>
      </c>
      <c r="E2605">
        <v>7</v>
      </c>
      <c r="F2605" t="str" cm="1">
        <f t="array" ref="F2605">_xlfn.IFS(G2605&lt;5000,"Small",AND(G2605&gt;=5000,G2605&lt;=10000),"Medium",G2605&gt;10000,"Large")</f>
        <v>Small</v>
      </c>
      <c r="G2605">
        <v>3091.19</v>
      </c>
      <c r="H2605" s="10">
        <f t="shared" si="80"/>
        <v>914.17619510037002</v>
      </c>
      <c r="I2605" s="11">
        <f t="shared" si="81"/>
        <v>0.29573600946573003</v>
      </c>
      <c r="J2605" t="s">
        <v>24</v>
      </c>
      <c r="K2605" s="5">
        <v>38219</v>
      </c>
      <c r="L2605">
        <v>3</v>
      </c>
      <c r="M2605">
        <v>8</v>
      </c>
      <c r="N2605">
        <v>2004</v>
      </c>
      <c r="O2605" t="s">
        <v>537</v>
      </c>
      <c r="P2605">
        <v>72</v>
      </c>
      <c r="Q2605" t="s">
        <v>605</v>
      </c>
      <c r="R2605" t="s">
        <v>336</v>
      </c>
      <c r="S2605" t="s">
        <v>745</v>
      </c>
      <c r="T2605" t="s">
        <v>337</v>
      </c>
      <c r="U2605" t="s">
        <v>615</v>
      </c>
      <c r="V2605" t="s">
        <v>338</v>
      </c>
      <c r="W2605" t="s">
        <v>208</v>
      </c>
      <c r="X2605" t="s">
        <v>746</v>
      </c>
      <c r="Y2605" t="s">
        <v>209</v>
      </c>
      <c r="Z2605" t="s">
        <v>32</v>
      </c>
      <c r="AA2605" t="s">
        <v>339</v>
      </c>
      <c r="AB2605" t="s">
        <v>159</v>
      </c>
      <c r="AC2605" t="s">
        <v>49</v>
      </c>
    </row>
    <row r="2606" spans="1:29" x14ac:dyDescent="0.3">
      <c r="A2606">
        <v>10295</v>
      </c>
      <c r="B2606">
        <v>44</v>
      </c>
      <c r="C2606" s="10">
        <v>37.189397693141608</v>
      </c>
      <c r="D2606">
        <v>58.55</v>
      </c>
      <c r="E2606">
        <v>2</v>
      </c>
      <c r="F2606" t="str" cm="1">
        <f t="array" ref="F2606">_xlfn.IFS(G2606&lt;5000,"Small",AND(G2606&gt;=5000,G2606&lt;=10000),"Medium",G2606&gt;10000,"Large")</f>
        <v>Small</v>
      </c>
      <c r="G2606">
        <v>2576.1999999999998</v>
      </c>
      <c r="H2606" s="10">
        <f t="shared" si="80"/>
        <v>939.86650150176911</v>
      </c>
      <c r="I2606" s="11">
        <f t="shared" si="81"/>
        <v>0.36482668329390933</v>
      </c>
      <c r="J2606" s="1" t="s">
        <v>24</v>
      </c>
      <c r="K2606" s="5">
        <v>38240</v>
      </c>
      <c r="L2606">
        <v>3</v>
      </c>
      <c r="M2606">
        <v>9</v>
      </c>
      <c r="N2606">
        <v>2004</v>
      </c>
      <c r="O2606" t="s">
        <v>537</v>
      </c>
      <c r="P2606">
        <v>72</v>
      </c>
      <c r="Q2606" t="s">
        <v>605</v>
      </c>
      <c r="R2606" t="s">
        <v>340</v>
      </c>
      <c r="S2606" t="s">
        <v>677</v>
      </c>
      <c r="T2606" t="s">
        <v>341</v>
      </c>
      <c r="U2606" t="s">
        <v>615</v>
      </c>
      <c r="V2606" t="s">
        <v>342</v>
      </c>
      <c r="W2606" t="s">
        <v>115</v>
      </c>
      <c r="X2606" t="s">
        <v>678</v>
      </c>
      <c r="Y2606" t="s">
        <v>31</v>
      </c>
      <c r="Z2606" t="s">
        <v>32</v>
      </c>
      <c r="AA2606" t="s">
        <v>343</v>
      </c>
      <c r="AB2606" t="s">
        <v>64</v>
      </c>
      <c r="AC2606" t="s">
        <v>35</v>
      </c>
    </row>
    <row r="2607" spans="1:29" x14ac:dyDescent="0.3">
      <c r="A2607">
        <v>10306</v>
      </c>
      <c r="B2607">
        <v>43</v>
      </c>
      <c r="C2607" s="10">
        <v>59.731342462094652</v>
      </c>
      <c r="D2607">
        <v>75.17</v>
      </c>
      <c r="E2607">
        <v>1</v>
      </c>
      <c r="F2607" t="str" cm="1">
        <f t="array" ref="F2607">_xlfn.IFS(G2607&lt;5000,"Small",AND(G2607&gt;=5000,G2607&lt;=10000),"Medium",G2607&gt;10000,"Large")</f>
        <v>Small</v>
      </c>
      <c r="G2607">
        <v>3232.31</v>
      </c>
      <c r="H2607" s="10">
        <f t="shared" si="80"/>
        <v>663.86227412993003</v>
      </c>
      <c r="I2607" s="11">
        <f t="shared" si="81"/>
        <v>0.20538323184655247</v>
      </c>
      <c r="J2607" t="s">
        <v>24</v>
      </c>
      <c r="K2607" s="5">
        <v>38274</v>
      </c>
      <c r="L2607">
        <v>4</v>
      </c>
      <c r="M2607">
        <v>10</v>
      </c>
      <c r="N2607">
        <v>2004</v>
      </c>
      <c r="O2607" t="s">
        <v>537</v>
      </c>
      <c r="P2607">
        <v>72</v>
      </c>
      <c r="Q2607" t="s">
        <v>605</v>
      </c>
      <c r="R2607" t="s">
        <v>440</v>
      </c>
      <c r="S2607" t="s">
        <v>757</v>
      </c>
      <c r="T2607" t="s">
        <v>441</v>
      </c>
      <c r="U2607" t="s">
        <v>615</v>
      </c>
      <c r="V2607" t="s">
        <v>442</v>
      </c>
      <c r="W2607" t="s">
        <v>615</v>
      </c>
      <c r="X2607" t="s">
        <v>758</v>
      </c>
      <c r="Y2607" t="s">
        <v>157</v>
      </c>
      <c r="Z2607" t="s">
        <v>40</v>
      </c>
      <c r="AA2607" t="s">
        <v>443</v>
      </c>
      <c r="AB2607" t="s">
        <v>87</v>
      </c>
      <c r="AC2607" t="s">
        <v>49</v>
      </c>
    </row>
    <row r="2608" spans="1:29" x14ac:dyDescent="0.3">
      <c r="A2608">
        <v>10316</v>
      </c>
      <c r="B2608">
        <v>48</v>
      </c>
      <c r="C2608" s="10">
        <v>54.282626794649893</v>
      </c>
      <c r="D2608">
        <v>74.45</v>
      </c>
      <c r="E2608">
        <v>18</v>
      </c>
      <c r="F2608" t="str" cm="1">
        <f t="array" ref="F2608">_xlfn.IFS(G2608&lt;5000,"Small",AND(G2608&gt;=5000,G2608&lt;=10000),"Medium",G2608&gt;10000,"Large")</f>
        <v>Small</v>
      </c>
      <c r="G2608">
        <v>3573.6</v>
      </c>
      <c r="H2608" s="10">
        <f t="shared" si="80"/>
        <v>968.03391385680516</v>
      </c>
      <c r="I2608" s="11">
        <f t="shared" si="81"/>
        <v>0.27088479792276843</v>
      </c>
      <c r="J2608" s="1" t="s">
        <v>24</v>
      </c>
      <c r="K2608" s="5">
        <v>38292</v>
      </c>
      <c r="L2608">
        <v>4</v>
      </c>
      <c r="M2608">
        <v>11</v>
      </c>
      <c r="N2608">
        <v>2004</v>
      </c>
      <c r="O2608" t="s">
        <v>537</v>
      </c>
      <c r="P2608">
        <v>72</v>
      </c>
      <c r="Q2608" t="s">
        <v>605</v>
      </c>
      <c r="R2608" t="s">
        <v>344</v>
      </c>
      <c r="S2608" t="s">
        <v>747</v>
      </c>
      <c r="T2608" t="s">
        <v>345</v>
      </c>
      <c r="U2608" t="s">
        <v>615</v>
      </c>
      <c r="V2608" t="s">
        <v>346</v>
      </c>
      <c r="W2608" t="s">
        <v>347</v>
      </c>
      <c r="X2608" t="s">
        <v>748</v>
      </c>
      <c r="Y2608" t="s">
        <v>157</v>
      </c>
      <c r="Z2608" t="s">
        <v>40</v>
      </c>
      <c r="AA2608" t="s">
        <v>348</v>
      </c>
      <c r="AB2608" t="s">
        <v>349</v>
      </c>
      <c r="AC2608" t="s">
        <v>49</v>
      </c>
    </row>
    <row r="2609" spans="1:29" x14ac:dyDescent="0.3">
      <c r="A2609">
        <v>10327</v>
      </c>
      <c r="B2609">
        <v>21</v>
      </c>
      <c r="C2609" s="10">
        <v>65.870583596740573</v>
      </c>
      <c r="D2609">
        <v>96.31</v>
      </c>
      <c r="E2609">
        <v>1</v>
      </c>
      <c r="F2609" t="str" cm="1">
        <f t="array" ref="F2609">_xlfn.IFS(G2609&lt;5000,"Small",AND(G2609&gt;=5000,G2609&lt;=10000),"Medium",G2609&gt;10000,"Large")</f>
        <v>Small</v>
      </c>
      <c r="G2609">
        <v>2022.51</v>
      </c>
      <c r="H2609" s="10">
        <f t="shared" si="80"/>
        <v>639.22774446844801</v>
      </c>
      <c r="I2609" s="11">
        <f t="shared" si="81"/>
        <v>0.31605665458684901</v>
      </c>
      <c r="J2609" s="1" t="s">
        <v>365</v>
      </c>
      <c r="K2609" s="5">
        <v>38301</v>
      </c>
      <c r="L2609">
        <v>4</v>
      </c>
      <c r="M2609">
        <v>11</v>
      </c>
      <c r="N2609">
        <v>2004</v>
      </c>
      <c r="O2609" t="s">
        <v>537</v>
      </c>
      <c r="P2609">
        <v>72</v>
      </c>
      <c r="Q2609" t="s">
        <v>605</v>
      </c>
      <c r="R2609" t="s">
        <v>292</v>
      </c>
      <c r="S2609" t="s">
        <v>293</v>
      </c>
      <c r="T2609" t="s">
        <v>294</v>
      </c>
      <c r="U2609" t="s">
        <v>615</v>
      </c>
      <c r="V2609" t="s">
        <v>295</v>
      </c>
      <c r="W2609" t="s">
        <v>615</v>
      </c>
      <c r="X2609" t="s">
        <v>670</v>
      </c>
      <c r="Y2609" t="s">
        <v>296</v>
      </c>
      <c r="Z2609" t="s">
        <v>40</v>
      </c>
      <c r="AA2609" t="s">
        <v>297</v>
      </c>
      <c r="AB2609" t="s">
        <v>298</v>
      </c>
      <c r="AC2609" t="s">
        <v>35</v>
      </c>
    </row>
    <row r="2610" spans="1:29" x14ac:dyDescent="0.3">
      <c r="A2610">
        <v>10339</v>
      </c>
      <c r="B2610">
        <v>50</v>
      </c>
      <c r="C2610" s="10">
        <v>53.181068185187129</v>
      </c>
      <c r="D2610">
        <v>74.349999999999994</v>
      </c>
      <c r="E2610">
        <v>9</v>
      </c>
      <c r="F2610" t="str" cm="1">
        <f t="array" ref="F2610">_xlfn.IFS(G2610&lt;5000,"Small",AND(G2610&gt;=5000,G2610&lt;=10000),"Medium",G2610&gt;10000,"Large")</f>
        <v>Small</v>
      </c>
      <c r="G2610">
        <v>3717.5</v>
      </c>
      <c r="H2610" s="10">
        <f t="shared" si="80"/>
        <v>1058.4465907406434</v>
      </c>
      <c r="I2610" s="11">
        <f t="shared" si="81"/>
        <v>0.28471999750925175</v>
      </c>
      <c r="J2610" t="s">
        <v>24</v>
      </c>
      <c r="K2610" s="5">
        <v>38314</v>
      </c>
      <c r="L2610">
        <v>4</v>
      </c>
      <c r="M2610">
        <v>11</v>
      </c>
      <c r="N2610">
        <v>2004</v>
      </c>
      <c r="O2610" t="s">
        <v>537</v>
      </c>
      <c r="P2610">
        <v>72</v>
      </c>
      <c r="Q2610" t="s">
        <v>605</v>
      </c>
      <c r="R2610" t="s">
        <v>224</v>
      </c>
      <c r="S2610" t="s">
        <v>225</v>
      </c>
      <c r="T2610" t="s">
        <v>226</v>
      </c>
      <c r="U2610" t="s">
        <v>615</v>
      </c>
      <c r="V2610" t="s">
        <v>227</v>
      </c>
      <c r="W2610" t="s">
        <v>228</v>
      </c>
      <c r="X2610" t="s">
        <v>229</v>
      </c>
      <c r="Y2610" t="s">
        <v>182</v>
      </c>
      <c r="Z2610" t="s">
        <v>182</v>
      </c>
      <c r="AA2610" t="s">
        <v>230</v>
      </c>
      <c r="AB2610" t="s">
        <v>231</v>
      </c>
      <c r="AC2610" t="s">
        <v>49</v>
      </c>
    </row>
    <row r="2611" spans="1:29" x14ac:dyDescent="0.3">
      <c r="A2611">
        <v>10350</v>
      </c>
      <c r="B2611">
        <v>29</v>
      </c>
      <c r="C2611" s="10">
        <v>63.994122397560808</v>
      </c>
      <c r="D2611">
        <v>75.349999999999994</v>
      </c>
      <c r="E2611">
        <v>12</v>
      </c>
      <c r="F2611" t="str" cm="1">
        <f t="array" ref="F2611">_xlfn.IFS(G2611&lt;5000,"Small",AND(G2611&gt;=5000,G2611&lt;=10000),"Medium",G2611&gt;10000,"Large")</f>
        <v>Small</v>
      </c>
      <c r="G2611">
        <v>2185.15</v>
      </c>
      <c r="H2611" s="10">
        <f t="shared" si="80"/>
        <v>329.32045047073666</v>
      </c>
      <c r="I2611" s="11">
        <f t="shared" si="81"/>
        <v>0.15070839552009549</v>
      </c>
      <c r="J2611" s="1" t="s">
        <v>24</v>
      </c>
      <c r="K2611" s="5">
        <v>38323</v>
      </c>
      <c r="L2611">
        <v>4</v>
      </c>
      <c r="M2611">
        <v>12</v>
      </c>
      <c r="N2611">
        <v>2004</v>
      </c>
      <c r="O2611" t="s">
        <v>537</v>
      </c>
      <c r="P2611">
        <v>72</v>
      </c>
      <c r="Q2611" t="s">
        <v>605</v>
      </c>
      <c r="R2611" t="s">
        <v>161</v>
      </c>
      <c r="S2611" t="s">
        <v>723</v>
      </c>
      <c r="T2611" t="s">
        <v>162</v>
      </c>
      <c r="U2611" t="s">
        <v>615</v>
      </c>
      <c r="V2611" t="s">
        <v>163</v>
      </c>
      <c r="W2611" t="s">
        <v>615</v>
      </c>
      <c r="X2611" t="s">
        <v>646</v>
      </c>
      <c r="Y2611" t="s">
        <v>164</v>
      </c>
      <c r="Z2611" t="s">
        <v>40</v>
      </c>
      <c r="AA2611" t="s">
        <v>165</v>
      </c>
      <c r="AB2611" t="s">
        <v>166</v>
      </c>
      <c r="AC2611" t="s">
        <v>35</v>
      </c>
    </row>
    <row r="2612" spans="1:29" x14ac:dyDescent="0.3">
      <c r="A2612">
        <v>10373</v>
      </c>
      <c r="B2612">
        <v>41</v>
      </c>
      <c r="C2612" s="10">
        <v>54.464607692975271</v>
      </c>
      <c r="D2612">
        <v>70.33</v>
      </c>
      <c r="E2612">
        <v>16</v>
      </c>
      <c r="F2612" t="str" cm="1">
        <f t="array" ref="F2612">_xlfn.IFS(G2612&lt;5000,"Small",AND(G2612&gt;=5000,G2612&lt;=10000),"Medium",G2612&gt;10000,"Large")</f>
        <v>Small</v>
      </c>
      <c r="G2612">
        <v>2883.53</v>
      </c>
      <c r="H2612" s="10">
        <f t="shared" si="80"/>
        <v>650.48108458801426</v>
      </c>
      <c r="I2612" s="11">
        <f t="shared" si="81"/>
        <v>0.22558498943586999</v>
      </c>
      <c r="J2612" t="s">
        <v>24</v>
      </c>
      <c r="K2612" s="5">
        <v>38383</v>
      </c>
      <c r="L2612">
        <v>1</v>
      </c>
      <c r="M2612">
        <v>1</v>
      </c>
      <c r="N2612">
        <v>2005</v>
      </c>
      <c r="O2612" t="s">
        <v>537</v>
      </c>
      <c r="P2612">
        <v>72</v>
      </c>
      <c r="Q2612" t="s">
        <v>605</v>
      </c>
      <c r="R2612" t="s">
        <v>350</v>
      </c>
      <c r="S2612" t="s">
        <v>749</v>
      </c>
      <c r="T2612" t="s">
        <v>351</v>
      </c>
      <c r="U2612" t="s">
        <v>615</v>
      </c>
      <c r="V2612" t="s">
        <v>352</v>
      </c>
      <c r="W2612" t="s">
        <v>615</v>
      </c>
      <c r="X2612" t="s">
        <v>679</v>
      </c>
      <c r="Y2612" t="s">
        <v>121</v>
      </c>
      <c r="Z2612" t="s">
        <v>40</v>
      </c>
      <c r="AA2612" t="s">
        <v>353</v>
      </c>
      <c r="AB2612" t="s">
        <v>354</v>
      </c>
      <c r="AC2612" t="s">
        <v>35</v>
      </c>
    </row>
    <row r="2613" spans="1:29" x14ac:dyDescent="0.3">
      <c r="A2613">
        <v>10386</v>
      </c>
      <c r="B2613">
        <v>37</v>
      </c>
      <c r="C2613" s="10">
        <v>80.130194829405113</v>
      </c>
      <c r="D2613">
        <v>100</v>
      </c>
      <c r="E2613">
        <v>10</v>
      </c>
      <c r="F2613" t="str" cm="1">
        <f t="array" ref="F2613">_xlfn.IFS(G2613&lt;5000,"Small",AND(G2613&gt;=5000,G2613&lt;=10000),"Medium",G2613&gt;10000,"Large")</f>
        <v>Medium</v>
      </c>
      <c r="G2613">
        <v>5017.57</v>
      </c>
      <c r="H2613" s="10">
        <f t="shared" si="80"/>
        <v>2052.7527913120107</v>
      </c>
      <c r="I2613" s="11">
        <f t="shared" si="81"/>
        <v>0.40911293540738064</v>
      </c>
      <c r="J2613" s="1" t="s">
        <v>365</v>
      </c>
      <c r="K2613" s="5">
        <v>38412</v>
      </c>
      <c r="L2613">
        <v>1</v>
      </c>
      <c r="M2613">
        <v>3</v>
      </c>
      <c r="N2613">
        <v>2005</v>
      </c>
      <c r="O2613" t="s">
        <v>537</v>
      </c>
      <c r="P2613">
        <v>72</v>
      </c>
      <c r="Q2613" t="s">
        <v>605</v>
      </c>
      <c r="R2613" t="s">
        <v>161</v>
      </c>
      <c r="S2613" t="s">
        <v>723</v>
      </c>
      <c r="T2613" t="s">
        <v>162</v>
      </c>
      <c r="U2613" t="s">
        <v>615</v>
      </c>
      <c r="V2613" t="s">
        <v>163</v>
      </c>
      <c r="W2613" t="s">
        <v>615</v>
      </c>
      <c r="X2613" t="s">
        <v>646</v>
      </c>
      <c r="Y2613" t="s">
        <v>164</v>
      </c>
      <c r="Z2613" t="s">
        <v>40</v>
      </c>
      <c r="AA2613" t="s">
        <v>165</v>
      </c>
      <c r="AB2613" t="s">
        <v>166</v>
      </c>
      <c r="AC2613" t="s">
        <v>49</v>
      </c>
    </row>
    <row r="2614" spans="1:29" x14ac:dyDescent="0.3">
      <c r="A2614">
        <v>10397</v>
      </c>
      <c r="B2614">
        <v>22</v>
      </c>
      <c r="C2614" s="10">
        <v>59.117590032127985</v>
      </c>
      <c r="D2614">
        <v>66.5</v>
      </c>
      <c r="E2614">
        <v>4</v>
      </c>
      <c r="F2614" t="str" cm="1">
        <f t="array" ref="F2614">_xlfn.IFS(G2614&lt;5000,"Small",AND(G2614&gt;=5000,G2614&lt;=10000),"Medium",G2614&gt;10000,"Large")</f>
        <v>Small</v>
      </c>
      <c r="G2614">
        <v>1463</v>
      </c>
      <c r="H2614" s="10">
        <f t="shared" si="80"/>
        <v>162.41301929318433</v>
      </c>
      <c r="I2614" s="11">
        <f t="shared" si="81"/>
        <v>0.11101368372739873</v>
      </c>
      <c r="J2614" t="s">
        <v>24</v>
      </c>
      <c r="K2614" s="5">
        <v>38439</v>
      </c>
      <c r="L2614">
        <v>1</v>
      </c>
      <c r="M2614">
        <v>3</v>
      </c>
      <c r="N2614">
        <v>2005</v>
      </c>
      <c r="O2614" t="s">
        <v>537</v>
      </c>
      <c r="P2614">
        <v>72</v>
      </c>
      <c r="Q2614" t="s">
        <v>605</v>
      </c>
      <c r="R2614" t="s">
        <v>308</v>
      </c>
      <c r="S2614" t="s">
        <v>740</v>
      </c>
      <c r="T2614" t="s">
        <v>309</v>
      </c>
      <c r="U2614" t="s">
        <v>615</v>
      </c>
      <c r="V2614" t="s">
        <v>310</v>
      </c>
      <c r="W2614" t="s">
        <v>615</v>
      </c>
      <c r="X2614" t="s">
        <v>672</v>
      </c>
      <c r="Y2614" t="s">
        <v>39</v>
      </c>
      <c r="Z2614" t="s">
        <v>40</v>
      </c>
      <c r="AA2614" t="s">
        <v>311</v>
      </c>
      <c r="AB2614" t="s">
        <v>312</v>
      </c>
      <c r="AC2614" t="s">
        <v>35</v>
      </c>
    </row>
    <row r="2615" spans="1:29" x14ac:dyDescent="0.3">
      <c r="A2615">
        <v>10414</v>
      </c>
      <c r="B2615">
        <v>31</v>
      </c>
      <c r="C2615" s="10">
        <v>47.386574127898456</v>
      </c>
      <c r="D2615">
        <v>75.89</v>
      </c>
      <c r="E2615">
        <v>4</v>
      </c>
      <c r="F2615" t="str" cm="1">
        <f t="array" ref="F2615">_xlfn.IFS(G2615&lt;5000,"Small",AND(G2615&gt;=5000,G2615&lt;=10000),"Medium",G2615&gt;10000,"Large")</f>
        <v>Small</v>
      </c>
      <c r="G2615">
        <v>2352.59</v>
      </c>
      <c r="H2615" s="10">
        <f t="shared" si="80"/>
        <v>883.60620203514804</v>
      </c>
      <c r="I2615" s="11">
        <f t="shared" si="81"/>
        <v>0.37558869247729015</v>
      </c>
      <c r="J2615" s="1" t="s">
        <v>359</v>
      </c>
      <c r="K2615" s="5">
        <v>38478</v>
      </c>
      <c r="L2615">
        <v>2</v>
      </c>
      <c r="M2615">
        <v>5</v>
      </c>
      <c r="N2615">
        <v>2005</v>
      </c>
      <c r="O2615" t="s">
        <v>537</v>
      </c>
      <c r="P2615">
        <v>72</v>
      </c>
      <c r="Q2615" t="s">
        <v>605</v>
      </c>
      <c r="R2615" t="s">
        <v>340</v>
      </c>
      <c r="S2615" t="s">
        <v>677</v>
      </c>
      <c r="T2615" t="s">
        <v>341</v>
      </c>
      <c r="U2615" t="s">
        <v>615</v>
      </c>
      <c r="V2615" t="s">
        <v>342</v>
      </c>
      <c r="W2615" t="s">
        <v>115</v>
      </c>
      <c r="X2615" t="s">
        <v>678</v>
      </c>
      <c r="Y2615" t="s">
        <v>31</v>
      </c>
      <c r="Z2615" t="s">
        <v>32</v>
      </c>
      <c r="AA2615" t="s">
        <v>343</v>
      </c>
      <c r="AB2615" t="s">
        <v>64</v>
      </c>
      <c r="AC2615" t="s">
        <v>35</v>
      </c>
    </row>
    <row r="2616" spans="1:29" x14ac:dyDescent="0.3">
      <c r="A2616">
        <v>10103</v>
      </c>
      <c r="B2616">
        <v>42</v>
      </c>
      <c r="C2616" s="10">
        <v>87.146001100264641</v>
      </c>
      <c r="D2616">
        <v>100</v>
      </c>
      <c r="E2616">
        <v>6</v>
      </c>
      <c r="F2616" t="str" cm="1">
        <f t="array" ref="F2616">_xlfn.IFS(G2616&lt;5000,"Small",AND(G2616&gt;=5000,G2616&lt;=10000),"Medium",G2616&gt;10000,"Large")</f>
        <v>Small</v>
      </c>
      <c r="G2616">
        <v>4460.82</v>
      </c>
      <c r="H2616" s="10">
        <f t="shared" si="80"/>
        <v>800.6879537888849</v>
      </c>
      <c r="I2616" s="11">
        <f t="shared" si="81"/>
        <v>0.17949344600070949</v>
      </c>
      <c r="J2616" t="s">
        <v>24</v>
      </c>
      <c r="K2616" s="5">
        <v>37650</v>
      </c>
      <c r="L2616">
        <v>1</v>
      </c>
      <c r="M2616">
        <v>1</v>
      </c>
      <c r="N2616">
        <v>2003</v>
      </c>
      <c r="O2616" t="s">
        <v>167</v>
      </c>
      <c r="P2616">
        <v>101</v>
      </c>
      <c r="Q2616" t="s">
        <v>606</v>
      </c>
      <c r="R2616" t="s">
        <v>124</v>
      </c>
      <c r="S2616" t="s">
        <v>719</v>
      </c>
      <c r="T2616" t="s">
        <v>125</v>
      </c>
      <c r="U2616" t="s">
        <v>615</v>
      </c>
      <c r="V2616" t="s">
        <v>126</v>
      </c>
      <c r="W2616" t="s">
        <v>615</v>
      </c>
      <c r="X2616" t="s">
        <v>639</v>
      </c>
      <c r="Y2616" t="s">
        <v>73</v>
      </c>
      <c r="Z2616" t="s">
        <v>40</v>
      </c>
      <c r="AA2616" t="s">
        <v>127</v>
      </c>
      <c r="AB2616" t="s">
        <v>128</v>
      </c>
      <c r="AC2616" t="s">
        <v>49</v>
      </c>
    </row>
    <row r="2617" spans="1:29" x14ac:dyDescent="0.3">
      <c r="A2617">
        <v>10114</v>
      </c>
      <c r="B2617">
        <v>42</v>
      </c>
      <c r="C2617" s="10">
        <v>73.591178698084477</v>
      </c>
      <c r="D2617">
        <v>100</v>
      </c>
      <c r="E2617">
        <v>10</v>
      </c>
      <c r="F2617" t="str" cm="1">
        <f t="array" ref="F2617">_xlfn.IFS(G2617&lt;5000,"Small",AND(G2617&gt;=5000,G2617&lt;=10000),"Medium",G2617&gt;10000,"Large")</f>
        <v>Small</v>
      </c>
      <c r="G2617">
        <v>4758.18</v>
      </c>
      <c r="H2617" s="10">
        <f t="shared" si="80"/>
        <v>1667.3504946804524</v>
      </c>
      <c r="I2617" s="11">
        <f t="shared" si="81"/>
        <v>0.35041770060831079</v>
      </c>
      <c r="J2617" s="1" t="s">
        <v>24</v>
      </c>
      <c r="K2617" s="5">
        <v>37712</v>
      </c>
      <c r="L2617">
        <v>2</v>
      </c>
      <c r="M2617">
        <v>4</v>
      </c>
      <c r="N2617">
        <v>2003</v>
      </c>
      <c r="O2617" t="s">
        <v>167</v>
      </c>
      <c r="P2617">
        <v>101</v>
      </c>
      <c r="Q2617" t="s">
        <v>606</v>
      </c>
      <c r="R2617" t="s">
        <v>361</v>
      </c>
      <c r="S2617" t="s">
        <v>750</v>
      </c>
      <c r="T2617" t="s">
        <v>362</v>
      </c>
      <c r="U2617" t="s">
        <v>615</v>
      </c>
      <c r="V2617" t="s">
        <v>46</v>
      </c>
      <c r="W2617" t="s">
        <v>615</v>
      </c>
      <c r="X2617" t="s">
        <v>681</v>
      </c>
      <c r="Y2617" t="s">
        <v>39</v>
      </c>
      <c r="Z2617" t="s">
        <v>40</v>
      </c>
      <c r="AA2617" t="s">
        <v>363</v>
      </c>
      <c r="AB2617" t="s">
        <v>364</v>
      </c>
      <c r="AC2617" t="s">
        <v>49</v>
      </c>
    </row>
    <row r="2618" spans="1:29" x14ac:dyDescent="0.3">
      <c r="A2618">
        <v>10126</v>
      </c>
      <c r="B2618">
        <v>45</v>
      </c>
      <c r="C2618" s="10">
        <v>69.376502046960908</v>
      </c>
      <c r="D2618">
        <v>100</v>
      </c>
      <c r="E2618">
        <v>6</v>
      </c>
      <c r="F2618" t="str" cm="1">
        <f t="array" ref="F2618">_xlfn.IFS(G2618&lt;5000,"Small",AND(G2618&gt;=5000,G2618&lt;=10000),"Medium",G2618&gt;10000,"Large")</f>
        <v>Small</v>
      </c>
      <c r="G2618">
        <v>4597.2</v>
      </c>
      <c r="H2618" s="10">
        <f t="shared" si="80"/>
        <v>1475.2574078867588</v>
      </c>
      <c r="I2618" s="11">
        <f t="shared" si="81"/>
        <v>0.32090346469302156</v>
      </c>
      <c r="J2618" t="s">
        <v>24</v>
      </c>
      <c r="K2618" s="5">
        <v>37769</v>
      </c>
      <c r="L2618">
        <v>2</v>
      </c>
      <c r="M2618">
        <v>5</v>
      </c>
      <c r="N2618">
        <v>2003</v>
      </c>
      <c r="O2618" t="s">
        <v>167</v>
      </c>
      <c r="P2618">
        <v>101</v>
      </c>
      <c r="Q2618" t="s">
        <v>606</v>
      </c>
      <c r="R2618" t="s">
        <v>175</v>
      </c>
      <c r="S2618" t="s">
        <v>726</v>
      </c>
      <c r="T2618" t="s">
        <v>176</v>
      </c>
      <c r="U2618" t="s">
        <v>615</v>
      </c>
      <c r="V2618" t="s">
        <v>163</v>
      </c>
      <c r="W2618" t="s">
        <v>615</v>
      </c>
      <c r="X2618" t="s">
        <v>647</v>
      </c>
      <c r="Y2618" t="s">
        <v>164</v>
      </c>
      <c r="Z2618" t="s">
        <v>40</v>
      </c>
      <c r="AA2618" t="s">
        <v>177</v>
      </c>
      <c r="AB2618" t="s">
        <v>178</v>
      </c>
      <c r="AC2618" t="s">
        <v>49</v>
      </c>
    </row>
    <row r="2619" spans="1:29" x14ac:dyDescent="0.3">
      <c r="A2619">
        <v>10140</v>
      </c>
      <c r="B2619">
        <v>36</v>
      </c>
      <c r="C2619" s="10">
        <v>78.849206707926271</v>
      </c>
      <c r="D2619">
        <v>100</v>
      </c>
      <c r="E2619">
        <v>6</v>
      </c>
      <c r="F2619" t="str" cm="1">
        <f t="array" ref="F2619">_xlfn.IFS(G2619&lt;5000,"Small",AND(G2619&gt;=5000,G2619&lt;=10000),"Medium",G2619&gt;10000,"Large")</f>
        <v>Small</v>
      </c>
      <c r="G2619">
        <v>4114.8</v>
      </c>
      <c r="H2619" s="10">
        <f t="shared" si="80"/>
        <v>1276.2285585146547</v>
      </c>
      <c r="I2619" s="11">
        <f t="shared" si="81"/>
        <v>0.31015567184666437</v>
      </c>
      <c r="J2619" t="s">
        <v>24</v>
      </c>
      <c r="K2619" s="5">
        <v>37826</v>
      </c>
      <c r="L2619">
        <v>3</v>
      </c>
      <c r="M2619">
        <v>7</v>
      </c>
      <c r="N2619">
        <v>2003</v>
      </c>
      <c r="O2619" t="s">
        <v>167</v>
      </c>
      <c r="P2619">
        <v>101</v>
      </c>
      <c r="Q2619" t="s">
        <v>606</v>
      </c>
      <c r="R2619" t="s">
        <v>60</v>
      </c>
      <c r="S2619" t="s">
        <v>622</v>
      </c>
      <c r="T2619" t="s">
        <v>61</v>
      </c>
      <c r="U2619" t="s">
        <v>615</v>
      </c>
      <c r="V2619" t="s">
        <v>62</v>
      </c>
      <c r="W2619" t="s">
        <v>53</v>
      </c>
      <c r="X2619" t="s">
        <v>623</v>
      </c>
      <c r="Y2619" t="s">
        <v>31</v>
      </c>
      <c r="Z2619" t="s">
        <v>32</v>
      </c>
      <c r="AA2619" t="s">
        <v>63</v>
      </c>
      <c r="AB2619" t="s">
        <v>64</v>
      </c>
      <c r="AC2619" t="s">
        <v>49</v>
      </c>
    </row>
    <row r="2620" spans="1:29" x14ac:dyDescent="0.3">
      <c r="A2620">
        <v>10150</v>
      </c>
      <c r="B2620">
        <v>20</v>
      </c>
      <c r="C2620" s="10">
        <v>77.723230253429264</v>
      </c>
      <c r="D2620">
        <v>100</v>
      </c>
      <c r="E2620">
        <v>3</v>
      </c>
      <c r="F2620" t="str" cm="1">
        <f t="array" ref="F2620">_xlfn.IFS(G2620&lt;5000,"Small",AND(G2620&gt;=5000,G2620&lt;=10000),"Medium",G2620&gt;10000,"Large")</f>
        <v>Small</v>
      </c>
      <c r="G2620">
        <v>2104</v>
      </c>
      <c r="H2620" s="10">
        <f t="shared" si="80"/>
        <v>549.53539493141466</v>
      </c>
      <c r="I2620" s="11">
        <f t="shared" si="81"/>
        <v>0.26118602420694614</v>
      </c>
      <c r="J2620" t="s">
        <v>24</v>
      </c>
      <c r="K2620" s="5">
        <v>37883</v>
      </c>
      <c r="L2620">
        <v>3</v>
      </c>
      <c r="M2620">
        <v>9</v>
      </c>
      <c r="N2620">
        <v>2003</v>
      </c>
      <c r="O2620" t="s">
        <v>167</v>
      </c>
      <c r="P2620">
        <v>101</v>
      </c>
      <c r="Q2620" t="s">
        <v>606</v>
      </c>
      <c r="R2620" t="s">
        <v>179</v>
      </c>
      <c r="S2620" s="2" t="s">
        <v>648</v>
      </c>
      <c r="T2620" t="s">
        <v>180</v>
      </c>
      <c r="U2620" t="s">
        <v>615</v>
      </c>
      <c r="V2620" t="s">
        <v>181</v>
      </c>
      <c r="W2620" t="s">
        <v>615</v>
      </c>
      <c r="X2620" t="s">
        <v>649</v>
      </c>
      <c r="Y2620" t="s">
        <v>181</v>
      </c>
      <c r="Z2620" t="s">
        <v>182</v>
      </c>
      <c r="AA2620" t="s">
        <v>183</v>
      </c>
      <c r="AB2620" t="s">
        <v>184</v>
      </c>
      <c r="AC2620" t="s">
        <v>35</v>
      </c>
    </row>
    <row r="2621" spans="1:29" x14ac:dyDescent="0.3">
      <c r="A2621">
        <v>10164</v>
      </c>
      <c r="B2621">
        <v>39</v>
      </c>
      <c r="C2621" s="10">
        <v>65.749916256024576</v>
      </c>
      <c r="D2621">
        <v>81.93</v>
      </c>
      <c r="E2621">
        <v>4</v>
      </c>
      <c r="F2621" t="str" cm="1">
        <f t="array" ref="F2621">_xlfn.IFS(G2621&lt;5000,"Small",AND(G2621&gt;=5000,G2621&lt;=10000),"Medium",G2621&gt;10000,"Large")</f>
        <v>Small</v>
      </c>
      <c r="G2621">
        <v>3195.27</v>
      </c>
      <c r="H2621" s="10">
        <f t="shared" si="80"/>
        <v>631.02326601504137</v>
      </c>
      <c r="I2621" s="11">
        <f t="shared" si="81"/>
        <v>0.19748668062950592</v>
      </c>
      <c r="J2621" t="s">
        <v>365</v>
      </c>
      <c r="K2621" s="5">
        <v>37915</v>
      </c>
      <c r="L2621">
        <v>4</v>
      </c>
      <c r="M2621">
        <v>10</v>
      </c>
      <c r="N2621">
        <v>2003</v>
      </c>
      <c r="O2621" t="s">
        <v>167</v>
      </c>
      <c r="P2621">
        <v>101</v>
      </c>
      <c r="Q2621" t="s">
        <v>606</v>
      </c>
      <c r="R2621" t="s">
        <v>366</v>
      </c>
      <c r="S2621" t="s">
        <v>751</v>
      </c>
      <c r="T2621" t="s">
        <v>367</v>
      </c>
      <c r="U2621" t="s">
        <v>615</v>
      </c>
      <c r="V2621" t="s">
        <v>368</v>
      </c>
      <c r="W2621" t="s">
        <v>615</v>
      </c>
      <c r="X2621" t="s">
        <v>682</v>
      </c>
      <c r="Y2621" t="s">
        <v>137</v>
      </c>
      <c r="Z2621" t="s">
        <v>40</v>
      </c>
      <c r="AA2621" t="s">
        <v>369</v>
      </c>
      <c r="AB2621" t="s">
        <v>370</v>
      </c>
      <c r="AC2621" t="s">
        <v>49</v>
      </c>
    </row>
    <row r="2622" spans="1:29" x14ac:dyDescent="0.3">
      <c r="A2622">
        <v>10175</v>
      </c>
      <c r="B2622">
        <v>42</v>
      </c>
      <c r="C2622" s="10">
        <v>75.514524602848212</v>
      </c>
      <c r="D2622">
        <v>85.98</v>
      </c>
      <c r="E2622">
        <v>11</v>
      </c>
      <c r="F2622" t="str" cm="1">
        <f t="array" ref="F2622">_xlfn.IFS(G2622&lt;5000,"Small",AND(G2622&gt;=5000,G2622&lt;=10000),"Medium",G2622&gt;10000,"Large")</f>
        <v>Small</v>
      </c>
      <c r="G2622">
        <v>3611.16</v>
      </c>
      <c r="H2622" s="10">
        <f t="shared" si="80"/>
        <v>439.54996668037484</v>
      </c>
      <c r="I2622" s="11">
        <f t="shared" si="81"/>
        <v>0.12171988133463343</v>
      </c>
      <c r="J2622" s="1" t="s">
        <v>24</v>
      </c>
      <c r="K2622" s="5">
        <v>37931</v>
      </c>
      <c r="L2622">
        <v>4</v>
      </c>
      <c r="M2622">
        <v>11</v>
      </c>
      <c r="N2622">
        <v>2003</v>
      </c>
      <c r="O2622" t="s">
        <v>167</v>
      </c>
      <c r="P2622">
        <v>101</v>
      </c>
      <c r="Q2622" t="s">
        <v>606</v>
      </c>
      <c r="R2622" t="s">
        <v>299</v>
      </c>
      <c r="S2622" t="s">
        <v>738</v>
      </c>
      <c r="T2622" t="s">
        <v>300</v>
      </c>
      <c r="U2622" t="s">
        <v>615</v>
      </c>
      <c r="V2622" t="s">
        <v>301</v>
      </c>
      <c r="W2622" t="s">
        <v>615</v>
      </c>
      <c r="X2622" t="s">
        <v>739</v>
      </c>
      <c r="Y2622" t="s">
        <v>157</v>
      </c>
      <c r="Z2622" t="s">
        <v>40</v>
      </c>
      <c r="AA2622" t="s">
        <v>59</v>
      </c>
      <c r="AB2622" t="s">
        <v>302</v>
      </c>
      <c r="AC2622" t="s">
        <v>49</v>
      </c>
    </row>
    <row r="2623" spans="1:29" x14ac:dyDescent="0.3">
      <c r="A2623">
        <v>10183</v>
      </c>
      <c r="B2623">
        <v>23</v>
      </c>
      <c r="C2623" s="10">
        <v>63.728283877691332</v>
      </c>
      <c r="D2623">
        <v>86.99</v>
      </c>
      <c r="E2623">
        <v>3</v>
      </c>
      <c r="F2623" t="str" cm="1">
        <f t="array" ref="F2623">_xlfn.IFS(G2623&lt;5000,"Small",AND(G2623&gt;=5000,G2623&lt;=10000),"Medium",G2623&gt;10000,"Large")</f>
        <v>Small</v>
      </c>
      <c r="G2623">
        <v>2000.77</v>
      </c>
      <c r="H2623" s="10">
        <f t="shared" si="80"/>
        <v>535.01947081309936</v>
      </c>
      <c r="I2623" s="11">
        <f t="shared" si="81"/>
        <v>0.26740678379478872</v>
      </c>
      <c r="J2623" t="s">
        <v>24</v>
      </c>
      <c r="K2623" s="5">
        <v>37938</v>
      </c>
      <c r="L2623">
        <v>4</v>
      </c>
      <c r="M2623">
        <v>11</v>
      </c>
      <c r="N2623">
        <v>2003</v>
      </c>
      <c r="O2623" t="s">
        <v>167</v>
      </c>
      <c r="P2623">
        <v>101</v>
      </c>
      <c r="Q2623" t="s">
        <v>606</v>
      </c>
      <c r="R2623" t="s">
        <v>195</v>
      </c>
      <c r="S2623" t="s">
        <v>652</v>
      </c>
      <c r="T2623" t="s">
        <v>196</v>
      </c>
      <c r="U2623" t="s">
        <v>615</v>
      </c>
      <c r="V2623" t="s">
        <v>197</v>
      </c>
      <c r="W2623" t="s">
        <v>132</v>
      </c>
      <c r="X2623" t="s">
        <v>653</v>
      </c>
      <c r="Y2623" t="s">
        <v>31</v>
      </c>
      <c r="Z2623" t="s">
        <v>32</v>
      </c>
      <c r="AA2623" t="s">
        <v>198</v>
      </c>
      <c r="AB2623" t="s">
        <v>199</v>
      </c>
      <c r="AC2623" t="s">
        <v>35</v>
      </c>
    </row>
    <row r="2624" spans="1:29" x14ac:dyDescent="0.3">
      <c r="A2624">
        <v>10194</v>
      </c>
      <c r="B2624">
        <v>26</v>
      </c>
      <c r="C2624" s="10">
        <v>56.81543928258418</v>
      </c>
      <c r="D2624">
        <v>89.01</v>
      </c>
      <c r="E2624">
        <v>6</v>
      </c>
      <c r="F2624" t="str" cm="1">
        <f t="array" ref="F2624">_xlfn.IFS(G2624&lt;5000,"Small",AND(G2624&gt;=5000,G2624&lt;=10000),"Medium",G2624&gt;10000,"Large")</f>
        <v>Small</v>
      </c>
      <c r="G2624">
        <v>2314.2600000000002</v>
      </c>
      <c r="H2624" s="10">
        <f t="shared" si="80"/>
        <v>837.05857865281155</v>
      </c>
      <c r="I2624" s="11">
        <f t="shared" si="81"/>
        <v>0.36169599727464136</v>
      </c>
      <c r="J2624" t="s">
        <v>24</v>
      </c>
      <c r="K2624" s="5">
        <v>37950</v>
      </c>
      <c r="L2624">
        <v>4</v>
      </c>
      <c r="M2624">
        <v>11</v>
      </c>
      <c r="N2624">
        <v>2003</v>
      </c>
      <c r="O2624" t="s">
        <v>167</v>
      </c>
      <c r="P2624">
        <v>101</v>
      </c>
      <c r="Q2624" t="s">
        <v>606</v>
      </c>
      <c r="R2624" t="s">
        <v>200</v>
      </c>
      <c r="S2624" t="s">
        <v>728</v>
      </c>
      <c r="T2624" t="s">
        <v>201</v>
      </c>
      <c r="U2624" t="s">
        <v>615</v>
      </c>
      <c r="V2624" t="s">
        <v>202</v>
      </c>
      <c r="W2624" t="s">
        <v>615</v>
      </c>
      <c r="X2624" t="s">
        <v>654</v>
      </c>
      <c r="Y2624" t="s">
        <v>39</v>
      </c>
      <c r="Z2624" t="s">
        <v>40</v>
      </c>
      <c r="AA2624" t="s">
        <v>203</v>
      </c>
      <c r="AB2624" t="s">
        <v>204</v>
      </c>
      <c r="AC2624" t="s">
        <v>35</v>
      </c>
    </row>
    <row r="2625" spans="1:29" x14ac:dyDescent="0.3">
      <c r="A2625">
        <v>10206</v>
      </c>
      <c r="B2625">
        <v>33</v>
      </c>
      <c r="C2625" s="10">
        <v>62.480525855453806</v>
      </c>
      <c r="D2625">
        <v>100</v>
      </c>
      <c r="E2625">
        <v>1</v>
      </c>
      <c r="F2625" t="str" cm="1">
        <f t="array" ref="F2625">_xlfn.IFS(G2625&lt;5000,"Small",AND(G2625&gt;=5000,G2625&lt;=10000),"Medium",G2625&gt;10000,"Large")</f>
        <v>Small</v>
      </c>
      <c r="G2625">
        <v>3871.89</v>
      </c>
      <c r="H2625" s="10">
        <f t="shared" si="80"/>
        <v>1810.0326467700243</v>
      </c>
      <c r="I2625" s="11">
        <f t="shared" si="81"/>
        <v>0.46748038987936752</v>
      </c>
      <c r="J2625" s="1" t="s">
        <v>24</v>
      </c>
      <c r="K2625" s="5">
        <v>37960</v>
      </c>
      <c r="L2625">
        <v>4</v>
      </c>
      <c r="M2625">
        <v>12</v>
      </c>
      <c r="N2625">
        <v>2003</v>
      </c>
      <c r="O2625" t="s">
        <v>167</v>
      </c>
      <c r="P2625">
        <v>101</v>
      </c>
      <c r="Q2625" t="s">
        <v>606</v>
      </c>
      <c r="R2625" t="s">
        <v>205</v>
      </c>
      <c r="S2625" t="s">
        <v>729</v>
      </c>
      <c r="T2625" t="s">
        <v>206</v>
      </c>
      <c r="U2625" t="s">
        <v>615</v>
      </c>
      <c r="V2625" t="s">
        <v>207</v>
      </c>
      <c r="W2625" t="s">
        <v>208</v>
      </c>
      <c r="X2625" t="s">
        <v>730</v>
      </c>
      <c r="Y2625" t="s">
        <v>209</v>
      </c>
      <c r="Z2625" t="s">
        <v>32</v>
      </c>
      <c r="AA2625" t="s">
        <v>210</v>
      </c>
      <c r="AB2625" t="s">
        <v>211</v>
      </c>
      <c r="AC2625" t="s">
        <v>49</v>
      </c>
    </row>
    <row r="2626" spans="1:29" x14ac:dyDescent="0.3">
      <c r="A2626">
        <v>10217</v>
      </c>
      <c r="B2626">
        <v>31</v>
      </c>
      <c r="C2626" s="10">
        <v>56.242559482241077</v>
      </c>
      <c r="D2626">
        <v>88</v>
      </c>
      <c r="E2626">
        <v>6</v>
      </c>
      <c r="F2626" t="str" cm="1">
        <f t="array" ref="F2626">_xlfn.IFS(G2626&lt;5000,"Small",AND(G2626&gt;=5000,G2626&lt;=10000),"Medium",G2626&gt;10000,"Large")</f>
        <v>Small</v>
      </c>
      <c r="G2626">
        <v>2728</v>
      </c>
      <c r="H2626" s="10">
        <f t="shared" si="80"/>
        <v>984.4806560505267</v>
      </c>
      <c r="I2626" s="11">
        <f t="shared" si="81"/>
        <v>0.36088000588362418</v>
      </c>
      <c r="J2626" s="1" t="s">
        <v>24</v>
      </c>
      <c r="K2626" s="5">
        <v>38021</v>
      </c>
      <c r="L2626">
        <v>1</v>
      </c>
      <c r="M2626">
        <v>2</v>
      </c>
      <c r="N2626">
        <v>2004</v>
      </c>
      <c r="O2626" t="s">
        <v>167</v>
      </c>
      <c r="P2626">
        <v>101</v>
      </c>
      <c r="Q2626" t="s">
        <v>606</v>
      </c>
      <c r="R2626" t="s">
        <v>374</v>
      </c>
      <c r="S2626" s="2" t="s">
        <v>684</v>
      </c>
      <c r="T2626" t="s">
        <v>375</v>
      </c>
      <c r="U2626" t="s">
        <v>376</v>
      </c>
      <c r="V2626" t="s">
        <v>181</v>
      </c>
      <c r="W2626" t="s">
        <v>615</v>
      </c>
      <c r="X2626" t="s">
        <v>685</v>
      </c>
      <c r="Y2626" t="s">
        <v>181</v>
      </c>
      <c r="Z2626" t="s">
        <v>89</v>
      </c>
      <c r="AA2626" t="s">
        <v>377</v>
      </c>
      <c r="AB2626" t="s">
        <v>378</v>
      </c>
      <c r="AC2626" t="s">
        <v>35</v>
      </c>
    </row>
    <row r="2627" spans="1:29" x14ac:dyDescent="0.3">
      <c r="A2627">
        <v>10229</v>
      </c>
      <c r="B2627">
        <v>50</v>
      </c>
      <c r="C2627" s="10">
        <v>60.404080531157454</v>
      </c>
      <c r="D2627">
        <v>100</v>
      </c>
      <c r="E2627">
        <v>11</v>
      </c>
      <c r="F2627" t="str" cm="1">
        <f t="array" ref="F2627">_xlfn.IFS(G2627&lt;5000,"Small",AND(G2627&gt;=5000,G2627&lt;=10000),"Medium",G2627&gt;10000,"Large")</f>
        <v>Medium</v>
      </c>
      <c r="G2627">
        <v>5614</v>
      </c>
      <c r="H2627" s="10">
        <f t="shared" ref="H2627:H2690" si="82">G2627-(B2627*C2627)</f>
        <v>2593.7959734421274</v>
      </c>
      <c r="I2627" s="11">
        <f t="shared" ref="I2627:I2690" si="83">H2627/G2627</f>
        <v>0.46202279541185026</v>
      </c>
      <c r="J2627" s="1" t="s">
        <v>24</v>
      </c>
      <c r="K2627" s="5">
        <v>38057</v>
      </c>
      <c r="L2627">
        <v>1</v>
      </c>
      <c r="M2627">
        <v>3</v>
      </c>
      <c r="N2627">
        <v>2004</v>
      </c>
      <c r="O2627" t="s">
        <v>167</v>
      </c>
      <c r="P2627">
        <v>101</v>
      </c>
      <c r="Q2627" t="s">
        <v>606</v>
      </c>
      <c r="R2627" t="s">
        <v>246</v>
      </c>
      <c r="S2627" t="s">
        <v>661</v>
      </c>
      <c r="T2627" t="s">
        <v>247</v>
      </c>
      <c r="U2627" t="s">
        <v>615</v>
      </c>
      <c r="V2627" t="s">
        <v>248</v>
      </c>
      <c r="W2627" t="s">
        <v>53</v>
      </c>
      <c r="X2627" t="s">
        <v>634</v>
      </c>
      <c r="Y2627" t="s">
        <v>31</v>
      </c>
      <c r="Z2627" t="s">
        <v>32</v>
      </c>
      <c r="AA2627" t="s">
        <v>249</v>
      </c>
      <c r="AB2627" t="s">
        <v>250</v>
      </c>
      <c r="AC2627" t="s">
        <v>49</v>
      </c>
    </row>
    <row r="2628" spans="1:29" x14ac:dyDescent="0.3">
      <c r="A2628">
        <v>10245</v>
      </c>
      <c r="B2628">
        <v>44</v>
      </c>
      <c r="C2628" s="10">
        <v>66.965941766304454</v>
      </c>
      <c r="D2628">
        <v>100</v>
      </c>
      <c r="E2628">
        <v>4</v>
      </c>
      <c r="F2628" t="str" cm="1">
        <f t="array" ref="F2628">_xlfn.IFS(G2628&lt;5000,"Small",AND(G2628&gt;=5000,G2628&lt;=10000),"Medium",G2628&gt;10000,"Large")</f>
        <v>Small</v>
      </c>
      <c r="G2628">
        <v>4628.8</v>
      </c>
      <c r="H2628" s="10">
        <f t="shared" si="82"/>
        <v>1682.2985622826041</v>
      </c>
      <c r="I2628" s="11">
        <f t="shared" si="83"/>
        <v>0.36344161819102228</v>
      </c>
      <c r="J2628" s="1" t="s">
        <v>24</v>
      </c>
      <c r="K2628" s="5">
        <v>38111</v>
      </c>
      <c r="L2628">
        <v>2</v>
      </c>
      <c r="M2628">
        <v>5</v>
      </c>
      <c r="N2628">
        <v>2004</v>
      </c>
      <c r="O2628" t="s">
        <v>167</v>
      </c>
      <c r="P2628">
        <v>101</v>
      </c>
      <c r="Q2628" t="s">
        <v>606</v>
      </c>
      <c r="R2628" t="s">
        <v>220</v>
      </c>
      <c r="S2628" t="s">
        <v>657</v>
      </c>
      <c r="T2628" t="s">
        <v>221</v>
      </c>
      <c r="U2628" t="s">
        <v>615</v>
      </c>
      <c r="V2628" t="s">
        <v>222</v>
      </c>
      <c r="W2628" t="s">
        <v>105</v>
      </c>
      <c r="X2628" t="s">
        <v>658</v>
      </c>
      <c r="Y2628" t="s">
        <v>31</v>
      </c>
      <c r="Z2628" t="s">
        <v>32</v>
      </c>
      <c r="AA2628" t="s">
        <v>78</v>
      </c>
      <c r="AB2628" t="s">
        <v>223</v>
      </c>
      <c r="AC2628" t="s">
        <v>49</v>
      </c>
    </row>
    <row r="2629" spans="1:29" x14ac:dyDescent="0.3">
      <c r="A2629">
        <v>10258</v>
      </c>
      <c r="B2629">
        <v>45</v>
      </c>
      <c r="C2629" s="10">
        <v>56.266919891488996</v>
      </c>
      <c r="D2629">
        <v>80.92</v>
      </c>
      <c r="E2629">
        <v>1</v>
      </c>
      <c r="F2629" t="str" cm="1">
        <f t="array" ref="F2629">_xlfn.IFS(G2629&lt;5000,"Small",AND(G2629&gt;=5000,G2629&lt;=10000),"Medium",G2629&gt;10000,"Large")</f>
        <v>Small</v>
      </c>
      <c r="G2629">
        <v>3641.4</v>
      </c>
      <c r="H2629" s="10">
        <f t="shared" si="82"/>
        <v>1109.3886048829954</v>
      </c>
      <c r="I2629" s="11">
        <f t="shared" si="83"/>
        <v>0.30465991236419931</v>
      </c>
      <c r="J2629" t="s">
        <v>24</v>
      </c>
      <c r="K2629" s="5">
        <v>38153</v>
      </c>
      <c r="L2629">
        <v>2</v>
      </c>
      <c r="M2629">
        <v>6</v>
      </c>
      <c r="N2629">
        <v>2004</v>
      </c>
      <c r="O2629" t="s">
        <v>167</v>
      </c>
      <c r="P2629">
        <v>101</v>
      </c>
      <c r="Q2629" t="s">
        <v>606</v>
      </c>
      <c r="R2629" t="s">
        <v>224</v>
      </c>
      <c r="S2629" t="s">
        <v>225</v>
      </c>
      <c r="T2629" t="s">
        <v>226</v>
      </c>
      <c r="U2629" t="s">
        <v>615</v>
      </c>
      <c r="V2629" t="s">
        <v>227</v>
      </c>
      <c r="W2629" t="s">
        <v>228</v>
      </c>
      <c r="X2629" t="s">
        <v>229</v>
      </c>
      <c r="Y2629" t="s">
        <v>182</v>
      </c>
      <c r="Z2629" t="s">
        <v>182</v>
      </c>
      <c r="AA2629" t="s">
        <v>230</v>
      </c>
      <c r="AB2629" t="s">
        <v>231</v>
      </c>
      <c r="AC2629" t="s">
        <v>49</v>
      </c>
    </row>
    <row r="2630" spans="1:29" x14ac:dyDescent="0.3">
      <c r="A2630">
        <v>10270</v>
      </c>
      <c r="B2630">
        <v>46</v>
      </c>
      <c r="C2630" s="10">
        <v>68.265160860185034</v>
      </c>
      <c r="D2630">
        <v>88</v>
      </c>
      <c r="E2630">
        <v>4</v>
      </c>
      <c r="F2630" t="str" cm="1">
        <f t="array" ref="F2630">_xlfn.IFS(G2630&lt;5000,"Small",AND(G2630&gt;=5000,G2630&lt;=10000),"Medium",G2630&gt;10000,"Large")</f>
        <v>Small</v>
      </c>
      <c r="G2630">
        <v>4048</v>
      </c>
      <c r="H2630" s="10">
        <f t="shared" si="82"/>
        <v>907.80260043148837</v>
      </c>
      <c r="I2630" s="11">
        <f t="shared" si="83"/>
        <v>0.22425953567971552</v>
      </c>
      <c r="J2630" t="s">
        <v>24</v>
      </c>
      <c r="K2630" s="5">
        <v>38187</v>
      </c>
      <c r="L2630">
        <v>3</v>
      </c>
      <c r="M2630">
        <v>7</v>
      </c>
      <c r="N2630">
        <v>2004</v>
      </c>
      <c r="O2630" t="s">
        <v>167</v>
      </c>
      <c r="P2630">
        <v>101</v>
      </c>
      <c r="Q2630" t="s">
        <v>606</v>
      </c>
      <c r="R2630" t="s">
        <v>141</v>
      </c>
      <c r="S2630" t="s">
        <v>142</v>
      </c>
      <c r="T2630" t="s">
        <v>143</v>
      </c>
      <c r="U2630" t="s">
        <v>144</v>
      </c>
      <c r="V2630" t="s">
        <v>145</v>
      </c>
      <c r="W2630" t="s">
        <v>146</v>
      </c>
      <c r="X2630" t="s">
        <v>643</v>
      </c>
      <c r="Y2630" t="s">
        <v>88</v>
      </c>
      <c r="Z2630" t="s">
        <v>89</v>
      </c>
      <c r="AA2630" t="s">
        <v>147</v>
      </c>
      <c r="AB2630" t="s">
        <v>148</v>
      </c>
      <c r="AC2630" t="s">
        <v>49</v>
      </c>
    </row>
    <row r="2631" spans="1:29" x14ac:dyDescent="0.3">
      <c r="A2631">
        <v>10281</v>
      </c>
      <c r="B2631">
        <v>27</v>
      </c>
      <c r="C2631" s="10">
        <v>59.406782033063486</v>
      </c>
      <c r="D2631">
        <v>85.98</v>
      </c>
      <c r="E2631">
        <v>11</v>
      </c>
      <c r="F2631" t="str" cm="1">
        <f t="array" ref="F2631">_xlfn.IFS(G2631&lt;5000,"Small",AND(G2631&gt;=5000,G2631&lt;=10000),"Medium",G2631&gt;10000,"Large")</f>
        <v>Small</v>
      </c>
      <c r="G2631">
        <v>2321.46</v>
      </c>
      <c r="H2631" s="10">
        <f t="shared" si="82"/>
        <v>717.47688510728585</v>
      </c>
      <c r="I2631" s="11">
        <f t="shared" si="83"/>
        <v>0.30906278165778683</v>
      </c>
      <c r="J2631" t="s">
        <v>24</v>
      </c>
      <c r="K2631" s="5">
        <v>38218</v>
      </c>
      <c r="L2631">
        <v>3</v>
      </c>
      <c r="M2631">
        <v>8</v>
      </c>
      <c r="N2631">
        <v>2004</v>
      </c>
      <c r="O2631" t="s">
        <v>167</v>
      </c>
      <c r="P2631">
        <v>101</v>
      </c>
      <c r="Q2631" t="s">
        <v>606</v>
      </c>
      <c r="R2631" t="s">
        <v>129</v>
      </c>
      <c r="S2631" t="s">
        <v>640</v>
      </c>
      <c r="T2631" t="s">
        <v>130</v>
      </c>
      <c r="U2631" t="s">
        <v>615</v>
      </c>
      <c r="V2631" t="s">
        <v>131</v>
      </c>
      <c r="W2631" t="s">
        <v>132</v>
      </c>
      <c r="X2631" t="s">
        <v>641</v>
      </c>
      <c r="Y2631" t="s">
        <v>31</v>
      </c>
      <c r="Z2631" t="s">
        <v>32</v>
      </c>
      <c r="AA2631" t="s">
        <v>33</v>
      </c>
      <c r="AB2631" t="s">
        <v>133</v>
      </c>
      <c r="AC2631" t="s">
        <v>35</v>
      </c>
    </row>
    <row r="2632" spans="1:29" x14ac:dyDescent="0.3">
      <c r="A2632">
        <v>10291</v>
      </c>
      <c r="B2632">
        <v>28</v>
      </c>
      <c r="C2632" s="10">
        <v>63.835269417423945</v>
      </c>
      <c r="D2632">
        <v>100</v>
      </c>
      <c r="E2632">
        <v>6</v>
      </c>
      <c r="F2632" t="str" cm="1">
        <f t="array" ref="F2632">_xlfn.IFS(G2632&lt;5000,"Small",AND(G2632&gt;=5000,G2632&lt;=10000),"Medium",G2632&gt;10000,"Large")</f>
        <v>Small</v>
      </c>
      <c r="G2632">
        <v>3256.96</v>
      </c>
      <c r="H2632" s="10">
        <f t="shared" si="82"/>
        <v>1469.5724563121296</v>
      </c>
      <c r="I2632" s="11">
        <f t="shared" si="83"/>
        <v>0.45120985714044065</v>
      </c>
      <c r="J2632" s="1" t="s">
        <v>24</v>
      </c>
      <c r="K2632" s="5">
        <v>38238</v>
      </c>
      <c r="L2632">
        <v>3</v>
      </c>
      <c r="M2632">
        <v>9</v>
      </c>
      <c r="N2632">
        <v>2004</v>
      </c>
      <c r="O2632" t="s">
        <v>167</v>
      </c>
      <c r="P2632">
        <v>101</v>
      </c>
      <c r="Q2632" t="s">
        <v>606</v>
      </c>
      <c r="R2632" t="s">
        <v>238</v>
      </c>
      <c r="S2632" t="s">
        <v>732</v>
      </c>
      <c r="T2632" t="s">
        <v>239</v>
      </c>
      <c r="U2632" t="s">
        <v>615</v>
      </c>
      <c r="V2632" t="s">
        <v>240</v>
      </c>
      <c r="W2632" t="s">
        <v>615</v>
      </c>
      <c r="X2632" t="s">
        <v>733</v>
      </c>
      <c r="Y2632" t="s">
        <v>172</v>
      </c>
      <c r="Z2632" t="s">
        <v>40</v>
      </c>
      <c r="AA2632" t="s">
        <v>241</v>
      </c>
      <c r="AB2632" t="s">
        <v>188</v>
      </c>
      <c r="AC2632" t="s">
        <v>49</v>
      </c>
    </row>
    <row r="2633" spans="1:29" x14ac:dyDescent="0.3">
      <c r="A2633">
        <v>10304</v>
      </c>
      <c r="B2633">
        <v>40</v>
      </c>
      <c r="C2633" s="10">
        <v>89.15486013126295</v>
      </c>
      <c r="D2633">
        <v>100</v>
      </c>
      <c r="E2633">
        <v>1</v>
      </c>
      <c r="F2633" t="str" cm="1">
        <f t="array" ref="F2633">_xlfn.IFS(G2633&lt;5000,"Small",AND(G2633&gt;=5000,G2633&lt;=10000),"Medium",G2633&gt;10000,"Large")</f>
        <v>Small</v>
      </c>
      <c r="G2633">
        <v>4208</v>
      </c>
      <c r="H2633" s="10">
        <f t="shared" si="82"/>
        <v>641.80559474948222</v>
      </c>
      <c r="I2633" s="11">
        <f t="shared" si="83"/>
        <v>0.15252034095757658</v>
      </c>
      <c r="J2633" s="1" t="s">
        <v>24</v>
      </c>
      <c r="K2633" s="5">
        <v>38271</v>
      </c>
      <c r="L2633">
        <v>4</v>
      </c>
      <c r="M2633">
        <v>10</v>
      </c>
      <c r="N2633">
        <v>2004</v>
      </c>
      <c r="O2633" t="s">
        <v>167</v>
      </c>
      <c r="P2633">
        <v>101</v>
      </c>
      <c r="Q2633" t="s">
        <v>606</v>
      </c>
      <c r="R2633" t="s">
        <v>242</v>
      </c>
      <c r="S2633" t="s">
        <v>734</v>
      </c>
      <c r="T2633" t="s">
        <v>243</v>
      </c>
      <c r="U2633" t="s">
        <v>615</v>
      </c>
      <c r="V2633" t="s">
        <v>244</v>
      </c>
      <c r="W2633" t="s">
        <v>615</v>
      </c>
      <c r="X2633" t="s">
        <v>660</v>
      </c>
      <c r="Y2633" t="s">
        <v>39</v>
      </c>
      <c r="Z2633" t="s">
        <v>40</v>
      </c>
      <c r="AA2633" t="s">
        <v>245</v>
      </c>
      <c r="AB2633" t="s">
        <v>48</v>
      </c>
      <c r="AC2633" t="s">
        <v>49</v>
      </c>
    </row>
    <row r="2634" spans="1:29" x14ac:dyDescent="0.3">
      <c r="A2634">
        <v>10313</v>
      </c>
      <c r="B2634">
        <v>30</v>
      </c>
      <c r="C2634" s="10">
        <v>69.889368191549579</v>
      </c>
      <c r="D2634">
        <v>99.13</v>
      </c>
      <c r="E2634">
        <v>9</v>
      </c>
      <c r="F2634" t="str" cm="1">
        <f t="array" ref="F2634">_xlfn.IFS(G2634&lt;5000,"Small",AND(G2634&gt;=5000,G2634&lt;=10000),"Medium",G2634&gt;10000,"Large")</f>
        <v>Small</v>
      </c>
      <c r="G2634">
        <v>2973.9</v>
      </c>
      <c r="H2634" s="10">
        <f t="shared" si="82"/>
        <v>877.21895425351295</v>
      </c>
      <c r="I2634" s="11">
        <f t="shared" si="83"/>
        <v>0.29497257952638384</v>
      </c>
      <c r="J2634" t="s">
        <v>24</v>
      </c>
      <c r="K2634" s="5">
        <v>38282</v>
      </c>
      <c r="L2634">
        <v>4</v>
      </c>
      <c r="M2634">
        <v>10</v>
      </c>
      <c r="N2634">
        <v>2004</v>
      </c>
      <c r="O2634" t="s">
        <v>167</v>
      </c>
      <c r="P2634">
        <v>101</v>
      </c>
      <c r="Q2634" t="s">
        <v>606</v>
      </c>
      <c r="R2634" t="s">
        <v>205</v>
      </c>
      <c r="S2634" t="s">
        <v>729</v>
      </c>
      <c r="T2634" t="s">
        <v>206</v>
      </c>
      <c r="U2634" t="s">
        <v>615</v>
      </c>
      <c r="V2634" t="s">
        <v>207</v>
      </c>
      <c r="W2634" t="s">
        <v>208</v>
      </c>
      <c r="X2634" t="s">
        <v>730</v>
      </c>
      <c r="Y2634" t="s">
        <v>209</v>
      </c>
      <c r="Z2634" t="s">
        <v>32</v>
      </c>
      <c r="AA2634" t="s">
        <v>210</v>
      </c>
      <c r="AB2634" t="s">
        <v>211</v>
      </c>
      <c r="AC2634" t="s">
        <v>35</v>
      </c>
    </row>
    <row r="2635" spans="1:29" x14ac:dyDescent="0.3">
      <c r="A2635">
        <v>10324</v>
      </c>
      <c r="B2635">
        <v>34</v>
      </c>
      <c r="C2635" s="10">
        <v>89.111245087622791</v>
      </c>
      <c r="D2635">
        <v>100</v>
      </c>
      <c r="E2635">
        <v>5</v>
      </c>
      <c r="F2635" t="str" cm="1">
        <f t="array" ref="F2635">_xlfn.IFS(G2635&lt;5000,"Small",AND(G2635&gt;=5000,G2635&lt;=10000),"Medium",G2635&gt;10000,"Large")</f>
        <v>Small</v>
      </c>
      <c r="G2635">
        <v>4248.3</v>
      </c>
      <c r="H2635" s="10">
        <f t="shared" si="82"/>
        <v>1218.5176670208252</v>
      </c>
      <c r="I2635" s="11">
        <f t="shared" si="83"/>
        <v>0.28682476920670036</v>
      </c>
      <c r="J2635" s="1" t="s">
        <v>24</v>
      </c>
      <c r="K2635" s="5">
        <v>38296</v>
      </c>
      <c r="L2635">
        <v>4</v>
      </c>
      <c r="M2635">
        <v>11</v>
      </c>
      <c r="N2635">
        <v>2004</v>
      </c>
      <c r="O2635" t="s">
        <v>167</v>
      </c>
      <c r="P2635">
        <v>101</v>
      </c>
      <c r="Q2635" t="s">
        <v>606</v>
      </c>
      <c r="R2635" t="s">
        <v>92</v>
      </c>
      <c r="S2635" t="s">
        <v>630</v>
      </c>
      <c r="T2635" t="s">
        <v>93</v>
      </c>
      <c r="U2635" t="s">
        <v>94</v>
      </c>
      <c r="V2635" t="s">
        <v>29</v>
      </c>
      <c r="W2635" t="s">
        <v>30</v>
      </c>
      <c r="X2635" t="s">
        <v>616</v>
      </c>
      <c r="Y2635" t="s">
        <v>31</v>
      </c>
      <c r="Z2635" t="s">
        <v>32</v>
      </c>
      <c r="AA2635" t="s">
        <v>95</v>
      </c>
      <c r="AB2635" t="s">
        <v>96</v>
      </c>
      <c r="AC2635" t="s">
        <v>49</v>
      </c>
    </row>
    <row r="2636" spans="1:29" x14ac:dyDescent="0.3">
      <c r="A2636">
        <v>10336</v>
      </c>
      <c r="B2636">
        <v>46</v>
      </c>
      <c r="C2636" s="10">
        <v>71.399055571508228</v>
      </c>
      <c r="D2636">
        <v>100</v>
      </c>
      <c r="E2636">
        <v>2</v>
      </c>
      <c r="F2636" t="str" cm="1">
        <f t="array" ref="F2636">_xlfn.IFS(G2636&lt;5000,"Small",AND(G2636&gt;=5000,G2636&lt;=10000),"Medium",G2636&gt;10000,"Large")</f>
        <v>Medium</v>
      </c>
      <c r="G2636">
        <v>9558.7999999999993</v>
      </c>
      <c r="H2636" s="10">
        <f t="shared" si="82"/>
        <v>6274.4434437106211</v>
      </c>
      <c r="I2636" s="11">
        <f t="shared" si="83"/>
        <v>0.6564049298772463</v>
      </c>
      <c r="J2636" t="s">
        <v>24</v>
      </c>
      <c r="K2636" s="5">
        <v>38311</v>
      </c>
      <c r="L2636">
        <v>4</v>
      </c>
      <c r="M2636">
        <v>11</v>
      </c>
      <c r="N2636">
        <v>2004</v>
      </c>
      <c r="O2636" t="s">
        <v>167</v>
      </c>
      <c r="P2636">
        <v>101</v>
      </c>
      <c r="Q2636" t="s">
        <v>606</v>
      </c>
      <c r="R2636" t="s">
        <v>361</v>
      </c>
      <c r="S2636" t="s">
        <v>750</v>
      </c>
      <c r="T2636" t="s">
        <v>362</v>
      </c>
      <c r="U2636" t="s">
        <v>615</v>
      </c>
      <c r="V2636" t="s">
        <v>46</v>
      </c>
      <c r="W2636" t="s">
        <v>615</v>
      </c>
      <c r="X2636" t="s">
        <v>681</v>
      </c>
      <c r="Y2636" t="s">
        <v>39</v>
      </c>
      <c r="Z2636" t="s">
        <v>40</v>
      </c>
      <c r="AA2636" t="s">
        <v>363</v>
      </c>
      <c r="AB2636" t="s">
        <v>364</v>
      </c>
      <c r="AC2636" t="s">
        <v>140</v>
      </c>
    </row>
    <row r="2637" spans="1:29" x14ac:dyDescent="0.3">
      <c r="A2637">
        <v>10348</v>
      </c>
      <c r="B2637">
        <v>32</v>
      </c>
      <c r="C2637" s="10">
        <v>54.058181873478794</v>
      </c>
      <c r="D2637">
        <v>82.83</v>
      </c>
      <c r="E2637">
        <v>7</v>
      </c>
      <c r="F2637" t="str" cm="1">
        <f t="array" ref="F2637">_xlfn.IFS(G2637&lt;5000,"Small",AND(G2637&gt;=5000,G2637&lt;=10000),"Medium",G2637&gt;10000,"Large")</f>
        <v>Small</v>
      </c>
      <c r="G2637">
        <v>2650.56</v>
      </c>
      <c r="H2637" s="10">
        <f t="shared" si="82"/>
        <v>920.69818004867852</v>
      </c>
      <c r="I2637" s="11">
        <f t="shared" si="83"/>
        <v>0.34735987113993971</v>
      </c>
      <c r="J2637" s="1" t="s">
        <v>24</v>
      </c>
      <c r="K2637" s="5">
        <v>38292</v>
      </c>
      <c r="L2637">
        <v>4</v>
      </c>
      <c r="M2637">
        <v>11</v>
      </c>
      <c r="N2637">
        <v>2004</v>
      </c>
      <c r="O2637" t="s">
        <v>167</v>
      </c>
      <c r="P2637">
        <v>101</v>
      </c>
      <c r="Q2637" t="s">
        <v>606</v>
      </c>
      <c r="R2637" t="s">
        <v>175</v>
      </c>
      <c r="S2637" t="s">
        <v>726</v>
      </c>
      <c r="T2637" t="s">
        <v>176</v>
      </c>
      <c r="U2637" t="s">
        <v>615</v>
      </c>
      <c r="V2637" t="s">
        <v>163</v>
      </c>
      <c r="W2637" t="s">
        <v>615</v>
      </c>
      <c r="X2637" t="s">
        <v>647</v>
      </c>
      <c r="Y2637" t="s">
        <v>164</v>
      </c>
      <c r="Z2637" t="s">
        <v>40</v>
      </c>
      <c r="AA2637" t="s">
        <v>177</v>
      </c>
      <c r="AB2637" t="s">
        <v>178</v>
      </c>
      <c r="AC2637" t="s">
        <v>35</v>
      </c>
    </row>
    <row r="2638" spans="1:29" x14ac:dyDescent="0.3">
      <c r="A2638">
        <v>10358</v>
      </c>
      <c r="B2638">
        <v>27</v>
      </c>
      <c r="C2638" s="10">
        <v>71.90613943618051</v>
      </c>
      <c r="D2638">
        <v>100</v>
      </c>
      <c r="E2638">
        <v>3</v>
      </c>
      <c r="F2638" t="str" cm="1">
        <f t="array" ref="F2638">_xlfn.IFS(G2638&lt;5000,"Small",AND(G2638&gt;=5000,G2638&lt;=10000),"Medium",G2638&gt;10000,"Large")</f>
        <v>Small</v>
      </c>
      <c r="G2638">
        <v>3761.37</v>
      </c>
      <c r="H2638" s="10">
        <f t="shared" si="82"/>
        <v>1819.9042352231261</v>
      </c>
      <c r="I2638" s="11">
        <f t="shared" si="83"/>
        <v>0.48384079078184972</v>
      </c>
      <c r="J2638" s="1" t="s">
        <v>24</v>
      </c>
      <c r="K2638" s="5">
        <v>38331</v>
      </c>
      <c r="L2638">
        <v>4</v>
      </c>
      <c r="M2638">
        <v>12</v>
      </c>
      <c r="N2638">
        <v>2004</v>
      </c>
      <c r="O2638" t="s">
        <v>167</v>
      </c>
      <c r="P2638">
        <v>101</v>
      </c>
      <c r="Q2638" t="s">
        <v>606</v>
      </c>
      <c r="R2638" t="s">
        <v>161</v>
      </c>
      <c r="S2638" t="s">
        <v>723</v>
      </c>
      <c r="T2638" t="s">
        <v>162</v>
      </c>
      <c r="U2638" t="s">
        <v>615</v>
      </c>
      <c r="V2638" t="s">
        <v>163</v>
      </c>
      <c r="W2638" t="s">
        <v>615</v>
      </c>
      <c r="X2638" t="s">
        <v>646</v>
      </c>
      <c r="Y2638" t="s">
        <v>164</v>
      </c>
      <c r="Z2638" t="s">
        <v>40</v>
      </c>
      <c r="AA2638" t="s">
        <v>165</v>
      </c>
      <c r="AB2638" t="s">
        <v>166</v>
      </c>
      <c r="AC2638" t="s">
        <v>49</v>
      </c>
    </row>
    <row r="2639" spans="1:29" x14ac:dyDescent="0.3">
      <c r="A2639">
        <v>10371</v>
      </c>
      <c r="B2639">
        <v>34</v>
      </c>
      <c r="C2639" s="10">
        <v>63.119810550379299</v>
      </c>
      <c r="D2639">
        <v>100</v>
      </c>
      <c r="E2639">
        <v>3</v>
      </c>
      <c r="F2639" t="str" cm="1">
        <f t="array" ref="F2639">_xlfn.IFS(G2639&lt;5000,"Small",AND(G2639&gt;=5000,G2639&lt;=10000),"Medium",G2639&gt;10000,"Large")</f>
        <v>Small</v>
      </c>
      <c r="G2639">
        <v>4301.34</v>
      </c>
      <c r="H2639" s="10">
        <f t="shared" si="82"/>
        <v>2155.266441287104</v>
      </c>
      <c r="I2639" s="11">
        <f t="shared" si="83"/>
        <v>0.50106860682650145</v>
      </c>
      <c r="J2639" t="s">
        <v>24</v>
      </c>
      <c r="K2639" s="5">
        <v>38375</v>
      </c>
      <c r="L2639">
        <v>1</v>
      </c>
      <c r="M2639">
        <v>1</v>
      </c>
      <c r="N2639">
        <v>2005</v>
      </c>
      <c r="O2639" t="s">
        <v>167</v>
      </c>
      <c r="P2639">
        <v>101</v>
      </c>
      <c r="Q2639" t="s">
        <v>606</v>
      </c>
      <c r="R2639" t="s">
        <v>246</v>
      </c>
      <c r="S2639" t="s">
        <v>661</v>
      </c>
      <c r="T2639" t="s">
        <v>247</v>
      </c>
      <c r="U2639" t="s">
        <v>615</v>
      </c>
      <c r="V2639" t="s">
        <v>248</v>
      </c>
      <c r="W2639" t="s">
        <v>53</v>
      </c>
      <c r="X2639" t="s">
        <v>634</v>
      </c>
      <c r="Y2639" t="s">
        <v>31</v>
      </c>
      <c r="Z2639" t="s">
        <v>32</v>
      </c>
      <c r="AA2639" t="s">
        <v>249</v>
      </c>
      <c r="AB2639" t="s">
        <v>250</v>
      </c>
      <c r="AC2639" t="s">
        <v>49</v>
      </c>
    </row>
    <row r="2640" spans="1:29" x14ac:dyDescent="0.3">
      <c r="A2640">
        <v>10382</v>
      </c>
      <c r="B2640">
        <v>34</v>
      </c>
      <c r="C2640" s="10">
        <v>34.664818617457577</v>
      </c>
      <c r="D2640">
        <v>54.84</v>
      </c>
      <c r="E2640">
        <v>9</v>
      </c>
      <c r="F2640" t="str" cm="1">
        <f t="array" ref="F2640">_xlfn.IFS(G2640&lt;5000,"Small",AND(G2640&gt;=5000,G2640&lt;=10000),"Medium",G2640&gt;10000,"Large")</f>
        <v>Small</v>
      </c>
      <c r="G2640">
        <v>1864.56</v>
      </c>
      <c r="H2640" s="10">
        <f t="shared" si="82"/>
        <v>685.95616700644223</v>
      </c>
      <c r="I2640" s="11">
        <f t="shared" si="83"/>
        <v>0.36789171011200617</v>
      </c>
      <c r="J2640" t="s">
        <v>24</v>
      </c>
      <c r="K2640" s="5">
        <v>38400</v>
      </c>
      <c r="L2640">
        <v>1</v>
      </c>
      <c r="M2640">
        <v>2</v>
      </c>
      <c r="N2640">
        <v>2005</v>
      </c>
      <c r="O2640" t="s">
        <v>167</v>
      </c>
      <c r="P2640">
        <v>101</v>
      </c>
      <c r="Q2640" t="s">
        <v>606</v>
      </c>
      <c r="R2640" t="s">
        <v>246</v>
      </c>
      <c r="S2640" t="s">
        <v>661</v>
      </c>
      <c r="T2640" t="s">
        <v>247</v>
      </c>
      <c r="U2640" t="s">
        <v>615</v>
      </c>
      <c r="V2640" t="s">
        <v>248</v>
      </c>
      <c r="W2640" t="s">
        <v>53</v>
      </c>
      <c r="X2640" t="s">
        <v>634</v>
      </c>
      <c r="Y2640" t="s">
        <v>31</v>
      </c>
      <c r="Z2640" t="s">
        <v>32</v>
      </c>
      <c r="AA2640" t="s">
        <v>249</v>
      </c>
      <c r="AB2640" t="s">
        <v>250</v>
      </c>
      <c r="AC2640" t="s">
        <v>35</v>
      </c>
    </row>
    <row r="2641" spans="1:29" x14ac:dyDescent="0.3">
      <c r="A2641">
        <v>10411</v>
      </c>
      <c r="B2641">
        <v>34</v>
      </c>
      <c r="C2641" s="10">
        <v>74.087554923313064</v>
      </c>
      <c r="D2641">
        <v>100</v>
      </c>
      <c r="E2641">
        <v>4</v>
      </c>
      <c r="F2641" t="str" cm="1">
        <f t="array" ref="F2641">_xlfn.IFS(G2641&lt;5000,"Small",AND(G2641&gt;=5000,G2641&lt;=10000),"Medium",G2641&gt;10000,"Large")</f>
        <v>Small</v>
      </c>
      <c r="G2641">
        <v>3576.8</v>
      </c>
      <c r="H2641" s="10">
        <f t="shared" si="82"/>
        <v>1057.823132607356</v>
      </c>
      <c r="I2641" s="11">
        <f t="shared" si="83"/>
        <v>0.29574567563390625</v>
      </c>
      <c r="J2641" s="1" t="s">
        <v>24</v>
      </c>
      <c r="K2641" s="5">
        <v>38473</v>
      </c>
      <c r="L2641">
        <v>2</v>
      </c>
      <c r="M2641">
        <v>5</v>
      </c>
      <c r="N2641">
        <v>2005</v>
      </c>
      <c r="O2641" t="s">
        <v>167</v>
      </c>
      <c r="P2641">
        <v>101</v>
      </c>
      <c r="Q2641" t="s">
        <v>606</v>
      </c>
      <c r="R2641" t="s">
        <v>265</v>
      </c>
      <c r="S2641" t="s">
        <v>735</v>
      </c>
      <c r="T2641" t="s">
        <v>266</v>
      </c>
      <c r="U2641" t="s">
        <v>615</v>
      </c>
      <c r="V2641" t="s">
        <v>267</v>
      </c>
      <c r="W2641" t="s">
        <v>268</v>
      </c>
      <c r="X2641" t="s">
        <v>736</v>
      </c>
      <c r="Y2641" t="s">
        <v>209</v>
      </c>
      <c r="Z2641" t="s">
        <v>32</v>
      </c>
      <c r="AA2641" t="s">
        <v>269</v>
      </c>
      <c r="AB2641" t="s">
        <v>270</v>
      </c>
      <c r="AC2641" t="s">
        <v>49</v>
      </c>
    </row>
    <row r="2642" spans="1:29" x14ac:dyDescent="0.3">
      <c r="A2642">
        <v>10424</v>
      </c>
      <c r="B2642">
        <v>46</v>
      </c>
      <c r="C2642" s="10">
        <v>52.741691574074189</v>
      </c>
      <c r="D2642">
        <v>80.92</v>
      </c>
      <c r="E2642">
        <v>1</v>
      </c>
      <c r="F2642" t="str" cm="1">
        <f t="array" ref="F2642">_xlfn.IFS(G2642&lt;5000,"Small",AND(G2642&gt;=5000,G2642&lt;=10000),"Medium",G2642&gt;10000,"Large")</f>
        <v>Small</v>
      </c>
      <c r="G2642">
        <v>3722.32</v>
      </c>
      <c r="H2642" s="10">
        <f t="shared" si="82"/>
        <v>1296.2021875925875</v>
      </c>
      <c r="I2642" s="11">
        <f t="shared" si="83"/>
        <v>0.34822427614836649</v>
      </c>
      <c r="J2642" t="s">
        <v>271</v>
      </c>
      <c r="K2642" s="5">
        <v>38503</v>
      </c>
      <c r="L2642">
        <v>2</v>
      </c>
      <c r="M2642">
        <v>5</v>
      </c>
      <c r="N2642">
        <v>2005</v>
      </c>
      <c r="O2642" t="s">
        <v>167</v>
      </c>
      <c r="P2642">
        <v>101</v>
      </c>
      <c r="Q2642" t="s">
        <v>606</v>
      </c>
      <c r="R2642" t="s">
        <v>161</v>
      </c>
      <c r="S2642" t="s">
        <v>723</v>
      </c>
      <c r="T2642" t="s">
        <v>162</v>
      </c>
      <c r="U2642" t="s">
        <v>615</v>
      </c>
      <c r="V2642" t="s">
        <v>163</v>
      </c>
      <c r="W2642" t="s">
        <v>615</v>
      </c>
      <c r="X2642" t="s">
        <v>646</v>
      </c>
      <c r="Y2642" t="s">
        <v>164</v>
      </c>
      <c r="Z2642" t="s">
        <v>40</v>
      </c>
      <c r="AA2642" t="s">
        <v>165</v>
      </c>
      <c r="AB2642" t="s">
        <v>166</v>
      </c>
      <c r="AC2642" t="s">
        <v>49</v>
      </c>
    </row>
    <row r="2643" spans="1:29" x14ac:dyDescent="0.3">
      <c r="A2643">
        <v>10106</v>
      </c>
      <c r="B2643">
        <v>32</v>
      </c>
      <c r="C2643" s="10">
        <v>77.224156428286676</v>
      </c>
      <c r="D2643">
        <v>100</v>
      </c>
      <c r="E2643">
        <v>1</v>
      </c>
      <c r="F2643" t="str" cm="1">
        <f t="array" ref="F2643">_xlfn.IFS(G2643&lt;5000,"Small",AND(G2643&gt;=5000,G2643&lt;=10000),"Medium",G2643&gt;10000,"Large")</f>
        <v>Small</v>
      </c>
      <c r="G2643">
        <v>3986.56</v>
      </c>
      <c r="H2643" s="10">
        <f t="shared" si="82"/>
        <v>1515.3869942948263</v>
      </c>
      <c r="I2643" s="11">
        <f t="shared" si="83"/>
        <v>0.38012396509643059</v>
      </c>
      <c r="J2643" t="s">
        <v>24</v>
      </c>
      <c r="K2643" s="5">
        <v>37669</v>
      </c>
      <c r="L2643">
        <v>1</v>
      </c>
      <c r="M2643">
        <v>2</v>
      </c>
      <c r="N2643">
        <v>2003</v>
      </c>
      <c r="O2643" t="s">
        <v>506</v>
      </c>
      <c r="P2643">
        <v>118</v>
      </c>
      <c r="Q2643" t="s">
        <v>607</v>
      </c>
      <c r="R2643" t="s">
        <v>494</v>
      </c>
      <c r="S2643" t="s">
        <v>762</v>
      </c>
      <c r="T2643" t="s">
        <v>495</v>
      </c>
      <c r="U2643" t="s">
        <v>615</v>
      </c>
      <c r="V2643" t="s">
        <v>496</v>
      </c>
      <c r="W2643" t="s">
        <v>615</v>
      </c>
      <c r="X2643" t="s">
        <v>706</v>
      </c>
      <c r="Y2643" t="s">
        <v>235</v>
      </c>
      <c r="Z2643" t="s">
        <v>40</v>
      </c>
      <c r="AA2643" t="s">
        <v>497</v>
      </c>
      <c r="AB2643" t="s">
        <v>498</v>
      </c>
      <c r="AC2643" t="s">
        <v>49</v>
      </c>
    </row>
    <row r="2644" spans="1:29" x14ac:dyDescent="0.3">
      <c r="A2644">
        <v>10120</v>
      </c>
      <c r="B2644">
        <v>24</v>
      </c>
      <c r="C2644" s="10">
        <v>82.724735517730693</v>
      </c>
      <c r="D2644">
        <v>100</v>
      </c>
      <c r="E2644">
        <v>7</v>
      </c>
      <c r="F2644" t="str" cm="1">
        <f t="array" ref="F2644">_xlfn.IFS(G2644&lt;5000,"Small",AND(G2644&gt;=5000,G2644&lt;=10000),"Medium",G2644&gt;10000,"Large")</f>
        <v>Small</v>
      </c>
      <c r="G2644">
        <v>3417.12</v>
      </c>
      <c r="H2644" s="10">
        <f t="shared" si="82"/>
        <v>1431.7263475744633</v>
      </c>
      <c r="I2644" s="11">
        <f t="shared" si="83"/>
        <v>0.41898626550266405</v>
      </c>
      <c r="J2644" t="s">
        <v>24</v>
      </c>
      <c r="K2644" s="5">
        <v>37740</v>
      </c>
      <c r="L2644">
        <v>2</v>
      </c>
      <c r="M2644">
        <v>4</v>
      </c>
      <c r="N2644">
        <v>2003</v>
      </c>
      <c r="O2644" t="s">
        <v>506</v>
      </c>
      <c r="P2644">
        <v>118</v>
      </c>
      <c r="Q2644" t="s">
        <v>607</v>
      </c>
      <c r="R2644" t="s">
        <v>83</v>
      </c>
      <c r="S2644" s="2" t="s">
        <v>628</v>
      </c>
      <c r="T2644" t="s">
        <v>84</v>
      </c>
      <c r="U2644" t="s">
        <v>85</v>
      </c>
      <c r="V2644" t="s">
        <v>86</v>
      </c>
      <c r="W2644" t="s">
        <v>87</v>
      </c>
      <c r="X2644" t="s">
        <v>629</v>
      </c>
      <c r="Y2644" t="s">
        <v>88</v>
      </c>
      <c r="Z2644" t="s">
        <v>89</v>
      </c>
      <c r="AA2644" t="s">
        <v>90</v>
      </c>
      <c r="AB2644" t="s">
        <v>91</v>
      </c>
      <c r="AC2644" t="s">
        <v>49</v>
      </c>
    </row>
    <row r="2645" spans="1:29" x14ac:dyDescent="0.3">
      <c r="A2645">
        <v>10133</v>
      </c>
      <c r="B2645">
        <v>27</v>
      </c>
      <c r="C2645" s="10">
        <v>64.965796116921737</v>
      </c>
      <c r="D2645">
        <v>99.67</v>
      </c>
      <c r="E2645">
        <v>2</v>
      </c>
      <c r="F2645" t="str" cm="1">
        <f t="array" ref="F2645">_xlfn.IFS(G2645&lt;5000,"Small",AND(G2645&gt;=5000,G2645&lt;=10000),"Medium",G2645&gt;10000,"Large")</f>
        <v>Small</v>
      </c>
      <c r="G2645">
        <v>2691.09</v>
      </c>
      <c r="H2645" s="10">
        <f t="shared" si="82"/>
        <v>937.0135048431132</v>
      </c>
      <c r="I2645" s="11">
        <f t="shared" si="83"/>
        <v>0.34819106935966954</v>
      </c>
      <c r="J2645" t="s">
        <v>24</v>
      </c>
      <c r="K2645" s="5">
        <v>37799</v>
      </c>
      <c r="L2645">
        <v>2</v>
      </c>
      <c r="M2645">
        <v>6</v>
      </c>
      <c r="N2645">
        <v>2003</v>
      </c>
      <c r="O2645" t="s">
        <v>506</v>
      </c>
      <c r="P2645">
        <v>118</v>
      </c>
      <c r="Q2645" t="s">
        <v>607</v>
      </c>
      <c r="R2645" t="s">
        <v>161</v>
      </c>
      <c r="S2645" t="s">
        <v>723</v>
      </c>
      <c r="T2645" t="s">
        <v>162</v>
      </c>
      <c r="U2645" t="s">
        <v>615</v>
      </c>
      <c r="V2645" t="s">
        <v>163</v>
      </c>
      <c r="W2645" t="s">
        <v>615</v>
      </c>
      <c r="X2645" t="s">
        <v>646</v>
      </c>
      <c r="Y2645" t="s">
        <v>164</v>
      </c>
      <c r="Z2645" t="s">
        <v>40</v>
      </c>
      <c r="AA2645" t="s">
        <v>165</v>
      </c>
      <c r="AB2645" t="s">
        <v>166</v>
      </c>
      <c r="AC2645" t="s">
        <v>35</v>
      </c>
    </row>
    <row r="2646" spans="1:29" x14ac:dyDescent="0.3">
      <c r="A2646">
        <v>10145</v>
      </c>
      <c r="B2646">
        <v>20</v>
      </c>
      <c r="C2646" s="10">
        <v>84.366149055027435</v>
      </c>
      <c r="D2646">
        <v>100</v>
      </c>
      <c r="E2646">
        <v>13</v>
      </c>
      <c r="F2646" t="str" cm="1">
        <f t="array" ref="F2646">_xlfn.IFS(G2646&lt;5000,"Small",AND(G2646&gt;=5000,G2646&lt;=10000),"Medium",G2646&gt;10000,"Large")</f>
        <v>Small</v>
      </c>
      <c r="G2646">
        <v>2752.6</v>
      </c>
      <c r="H2646" s="10">
        <f t="shared" si="82"/>
        <v>1065.2770188994511</v>
      </c>
      <c r="I2646" s="11">
        <f t="shared" si="83"/>
        <v>0.38700756335808006</v>
      </c>
      <c r="J2646" t="s">
        <v>24</v>
      </c>
      <c r="K2646" s="5">
        <v>37858</v>
      </c>
      <c r="L2646">
        <v>3</v>
      </c>
      <c r="M2646">
        <v>8</v>
      </c>
      <c r="N2646">
        <v>2003</v>
      </c>
      <c r="O2646" t="s">
        <v>506</v>
      </c>
      <c r="P2646">
        <v>118</v>
      </c>
      <c r="Q2646" t="s">
        <v>607</v>
      </c>
      <c r="R2646" t="s">
        <v>50</v>
      </c>
      <c r="S2646" t="s">
        <v>619</v>
      </c>
      <c r="T2646" t="s">
        <v>51</v>
      </c>
      <c r="U2646" t="s">
        <v>615</v>
      </c>
      <c r="V2646" t="s">
        <v>52</v>
      </c>
      <c r="W2646" t="s">
        <v>53</v>
      </c>
      <c r="X2646" t="s">
        <v>620</v>
      </c>
      <c r="Y2646" t="s">
        <v>31</v>
      </c>
      <c r="Z2646" t="s">
        <v>32</v>
      </c>
      <c r="AA2646" t="s">
        <v>54</v>
      </c>
      <c r="AB2646" t="s">
        <v>55</v>
      </c>
      <c r="AC2646" t="s">
        <v>35</v>
      </c>
    </row>
    <row r="2647" spans="1:29" x14ac:dyDescent="0.3">
      <c r="A2647">
        <v>10168</v>
      </c>
      <c r="B2647">
        <v>36</v>
      </c>
      <c r="C2647" s="10">
        <v>67.641149289733249</v>
      </c>
      <c r="D2647">
        <v>100</v>
      </c>
      <c r="E2647">
        <v>8</v>
      </c>
      <c r="F2647" t="str" cm="1">
        <f t="array" ref="F2647">_xlfn.IFS(G2647&lt;5000,"Small",AND(G2647&gt;=5000,G2647&lt;=10000),"Medium",G2647&gt;10000,"Large")</f>
        <v>Small</v>
      </c>
      <c r="G2647">
        <v>4527.72</v>
      </c>
      <c r="H2647" s="10">
        <f t="shared" si="82"/>
        <v>2092.6386255696034</v>
      </c>
      <c r="I2647" s="11">
        <f t="shared" si="83"/>
        <v>0.46218375375897874</v>
      </c>
      <c r="J2647" t="s">
        <v>24</v>
      </c>
      <c r="K2647" s="5">
        <v>37922</v>
      </c>
      <c r="L2647">
        <v>4</v>
      </c>
      <c r="M2647">
        <v>10</v>
      </c>
      <c r="N2647">
        <v>2003</v>
      </c>
      <c r="O2647" t="s">
        <v>506</v>
      </c>
      <c r="P2647">
        <v>118</v>
      </c>
      <c r="Q2647" t="s">
        <v>607</v>
      </c>
      <c r="R2647" t="s">
        <v>60</v>
      </c>
      <c r="S2647" t="s">
        <v>622</v>
      </c>
      <c r="T2647" t="s">
        <v>61</v>
      </c>
      <c r="U2647" t="s">
        <v>615</v>
      </c>
      <c r="V2647" t="s">
        <v>62</v>
      </c>
      <c r="W2647" t="s">
        <v>53</v>
      </c>
      <c r="X2647" t="s">
        <v>623</v>
      </c>
      <c r="Y2647" t="s">
        <v>31</v>
      </c>
      <c r="Z2647" t="s">
        <v>32</v>
      </c>
      <c r="AA2647" t="s">
        <v>63</v>
      </c>
      <c r="AB2647" t="s">
        <v>64</v>
      </c>
      <c r="AC2647" t="s">
        <v>49</v>
      </c>
    </row>
    <row r="2648" spans="1:29" x14ac:dyDescent="0.3">
      <c r="A2648">
        <v>10188</v>
      </c>
      <c r="B2648">
        <v>29</v>
      </c>
      <c r="C2648" s="10">
        <v>81.814388773287334</v>
      </c>
      <c r="D2648">
        <v>100</v>
      </c>
      <c r="E2648">
        <v>8</v>
      </c>
      <c r="F2648" t="str" cm="1">
        <f t="array" ref="F2648">_xlfn.IFS(G2648&lt;5000,"Small",AND(G2648&gt;=5000,G2648&lt;=10000),"Medium",G2648&gt;10000,"Large")</f>
        <v>Small</v>
      </c>
      <c r="G2648">
        <v>3957.05</v>
      </c>
      <c r="H2648" s="10">
        <f t="shared" si="82"/>
        <v>1584.4327255746675</v>
      </c>
      <c r="I2648" s="11">
        <f t="shared" si="83"/>
        <v>0.40040755754278251</v>
      </c>
      <c r="J2648" t="s">
        <v>24</v>
      </c>
      <c r="K2648" s="5">
        <v>37943</v>
      </c>
      <c r="L2648">
        <v>4</v>
      </c>
      <c r="M2648">
        <v>11</v>
      </c>
      <c r="N2648">
        <v>2003</v>
      </c>
      <c r="O2648" t="s">
        <v>506</v>
      </c>
      <c r="P2648">
        <v>118</v>
      </c>
      <c r="Q2648" t="s">
        <v>607</v>
      </c>
      <c r="R2648" t="s">
        <v>70</v>
      </c>
      <c r="S2648" s="2" t="s">
        <v>625</v>
      </c>
      <c r="T2648" t="s">
        <v>71</v>
      </c>
      <c r="U2648" t="s">
        <v>615</v>
      </c>
      <c r="V2648" t="s">
        <v>72</v>
      </c>
      <c r="W2648" t="s">
        <v>615</v>
      </c>
      <c r="X2648" t="s">
        <v>715</v>
      </c>
      <c r="Y2648" t="s">
        <v>73</v>
      </c>
      <c r="Z2648" t="s">
        <v>40</v>
      </c>
      <c r="AA2648" t="s">
        <v>74</v>
      </c>
      <c r="AB2648" t="s">
        <v>75</v>
      </c>
      <c r="AC2648" t="s">
        <v>49</v>
      </c>
    </row>
    <row r="2649" spans="1:29" x14ac:dyDescent="0.3">
      <c r="A2649">
        <v>10210</v>
      </c>
      <c r="B2649">
        <v>25</v>
      </c>
      <c r="C2649" s="10">
        <v>69.289409292115693</v>
      </c>
      <c r="D2649">
        <v>100</v>
      </c>
      <c r="E2649">
        <v>6</v>
      </c>
      <c r="F2649" t="str" cm="1">
        <f t="array" ref="F2649">_xlfn.IFS(G2649&lt;5000,"Small",AND(G2649&gt;=5000,G2649&lt;=10000),"Medium",G2649&gt;10000,"Large")</f>
        <v>Small</v>
      </c>
      <c r="G2649">
        <v>2818</v>
      </c>
      <c r="H2649" s="10">
        <f t="shared" si="82"/>
        <v>1085.7647676971078</v>
      </c>
      <c r="I2649" s="11">
        <f t="shared" si="83"/>
        <v>0.38529622700394173</v>
      </c>
      <c r="J2649" s="1" t="s">
        <v>24</v>
      </c>
      <c r="K2649" s="5">
        <v>37998</v>
      </c>
      <c r="L2649">
        <v>1</v>
      </c>
      <c r="M2649">
        <v>1</v>
      </c>
      <c r="N2649">
        <v>2004</v>
      </c>
      <c r="O2649" t="s">
        <v>506</v>
      </c>
      <c r="P2649">
        <v>118</v>
      </c>
      <c r="Q2649" t="s">
        <v>607</v>
      </c>
      <c r="R2649" t="s">
        <v>273</v>
      </c>
      <c r="S2649" t="s">
        <v>274</v>
      </c>
      <c r="T2649" t="s">
        <v>275</v>
      </c>
      <c r="U2649" t="s">
        <v>615</v>
      </c>
      <c r="V2649" t="s">
        <v>276</v>
      </c>
      <c r="W2649" t="s">
        <v>276</v>
      </c>
      <c r="X2649" t="s">
        <v>277</v>
      </c>
      <c r="Y2649" t="s">
        <v>182</v>
      </c>
      <c r="Z2649" t="s">
        <v>182</v>
      </c>
      <c r="AA2649" t="s">
        <v>278</v>
      </c>
      <c r="AB2649" t="s">
        <v>279</v>
      </c>
      <c r="AC2649" t="s">
        <v>35</v>
      </c>
    </row>
    <row r="2650" spans="1:29" x14ac:dyDescent="0.3">
      <c r="A2650">
        <v>10223</v>
      </c>
      <c r="B2650">
        <v>29</v>
      </c>
      <c r="C2650" s="10">
        <v>77.783984134020784</v>
      </c>
      <c r="D2650">
        <v>100</v>
      </c>
      <c r="E2650">
        <v>8</v>
      </c>
      <c r="F2650" t="str" cm="1">
        <f t="array" ref="F2650">_xlfn.IFS(G2650&lt;5000,"Small",AND(G2650&gt;=5000,G2650&lt;=10000),"Medium",G2650&gt;10000,"Large")</f>
        <v>Small</v>
      </c>
      <c r="G2650">
        <v>3199.86</v>
      </c>
      <c r="H2650" s="10">
        <f t="shared" si="82"/>
        <v>944.12446011339716</v>
      </c>
      <c r="I2650" s="11">
        <f t="shared" si="83"/>
        <v>0.29505180230178729</v>
      </c>
      <c r="J2650" t="s">
        <v>24</v>
      </c>
      <c r="K2650" s="5">
        <v>38037</v>
      </c>
      <c r="L2650">
        <v>1</v>
      </c>
      <c r="M2650">
        <v>2</v>
      </c>
      <c r="N2650">
        <v>2004</v>
      </c>
      <c r="O2650" t="s">
        <v>506</v>
      </c>
      <c r="P2650">
        <v>118</v>
      </c>
      <c r="Q2650" t="s">
        <v>607</v>
      </c>
      <c r="R2650" t="s">
        <v>83</v>
      </c>
      <c r="S2650" s="2" t="s">
        <v>628</v>
      </c>
      <c r="T2650" t="s">
        <v>84</v>
      </c>
      <c r="U2650" t="s">
        <v>85</v>
      </c>
      <c r="V2650" t="s">
        <v>86</v>
      </c>
      <c r="W2650" t="s">
        <v>87</v>
      </c>
      <c r="X2650" t="s">
        <v>629</v>
      </c>
      <c r="Y2650" t="s">
        <v>88</v>
      </c>
      <c r="Z2650" t="s">
        <v>89</v>
      </c>
      <c r="AA2650" t="s">
        <v>90</v>
      </c>
      <c r="AB2650" t="s">
        <v>91</v>
      </c>
      <c r="AC2650" t="s">
        <v>49</v>
      </c>
    </row>
    <row r="2651" spans="1:29" x14ac:dyDescent="0.3">
      <c r="A2651">
        <v>10235</v>
      </c>
      <c r="B2651">
        <v>25</v>
      </c>
      <c r="C2651" s="10">
        <v>77.009498304220756</v>
      </c>
      <c r="D2651">
        <v>96.11</v>
      </c>
      <c r="E2651">
        <v>2</v>
      </c>
      <c r="F2651" t="str" cm="1">
        <f t="array" ref="F2651">_xlfn.IFS(G2651&lt;5000,"Small",AND(G2651&gt;=5000,G2651&lt;=10000),"Medium",G2651&gt;10000,"Large")</f>
        <v>Small</v>
      </c>
      <c r="G2651">
        <v>2402.75</v>
      </c>
      <c r="H2651" s="10">
        <f t="shared" si="82"/>
        <v>477.51254239448099</v>
      </c>
      <c r="I2651" s="11">
        <f t="shared" si="83"/>
        <v>0.19873584117968202</v>
      </c>
      <c r="J2651" s="1" t="s">
        <v>24</v>
      </c>
      <c r="K2651" s="5">
        <v>38079</v>
      </c>
      <c r="L2651">
        <v>2</v>
      </c>
      <c r="M2651">
        <v>4</v>
      </c>
      <c r="N2651">
        <v>2004</v>
      </c>
      <c r="O2651" t="s">
        <v>506</v>
      </c>
      <c r="P2651">
        <v>118</v>
      </c>
      <c r="Q2651" t="s">
        <v>607</v>
      </c>
      <c r="R2651" t="s">
        <v>336</v>
      </c>
      <c r="S2651" t="s">
        <v>745</v>
      </c>
      <c r="T2651" t="s">
        <v>337</v>
      </c>
      <c r="U2651" t="s">
        <v>615</v>
      </c>
      <c r="V2651" t="s">
        <v>338</v>
      </c>
      <c r="W2651" t="s">
        <v>208</v>
      </c>
      <c r="X2651" t="s">
        <v>746</v>
      </c>
      <c r="Y2651" t="s">
        <v>209</v>
      </c>
      <c r="Z2651" t="s">
        <v>32</v>
      </c>
      <c r="AA2651" t="s">
        <v>339</v>
      </c>
      <c r="AB2651" t="s">
        <v>159</v>
      </c>
      <c r="AC2651" t="s">
        <v>35</v>
      </c>
    </row>
    <row r="2652" spans="1:29" x14ac:dyDescent="0.3">
      <c r="A2652">
        <v>10250</v>
      </c>
      <c r="B2652">
        <v>44</v>
      </c>
      <c r="C2652" s="10">
        <v>62.389393009678649</v>
      </c>
      <c r="D2652">
        <v>100</v>
      </c>
      <c r="E2652">
        <v>3</v>
      </c>
      <c r="F2652" t="str" cm="1">
        <f t="array" ref="F2652">_xlfn.IFS(G2652&lt;5000,"Small",AND(G2652&gt;=5000,G2652&lt;=10000),"Medium",G2652&gt;10000,"Large")</f>
        <v>Medium</v>
      </c>
      <c r="G2652">
        <v>6055.72</v>
      </c>
      <c r="H2652" s="10">
        <f t="shared" si="82"/>
        <v>3310.5867075741398</v>
      </c>
      <c r="I2652" s="11">
        <f t="shared" si="83"/>
        <v>0.54668754624951943</v>
      </c>
      <c r="J2652" s="1" t="s">
        <v>24</v>
      </c>
      <c r="K2652" s="5">
        <v>38118</v>
      </c>
      <c r="L2652">
        <v>2</v>
      </c>
      <c r="M2652">
        <v>5</v>
      </c>
      <c r="N2652">
        <v>2004</v>
      </c>
      <c r="O2652" t="s">
        <v>506</v>
      </c>
      <c r="P2652">
        <v>118</v>
      </c>
      <c r="Q2652" t="s">
        <v>607</v>
      </c>
      <c r="R2652" t="s">
        <v>355</v>
      </c>
      <c r="S2652" t="s">
        <v>680</v>
      </c>
      <c r="T2652" t="s">
        <v>356</v>
      </c>
      <c r="U2652" t="s">
        <v>615</v>
      </c>
      <c r="V2652" t="s">
        <v>357</v>
      </c>
      <c r="W2652" t="s">
        <v>53</v>
      </c>
      <c r="X2652" t="s">
        <v>623</v>
      </c>
      <c r="Y2652" t="s">
        <v>31</v>
      </c>
      <c r="Z2652" t="s">
        <v>32</v>
      </c>
      <c r="AA2652" t="s">
        <v>95</v>
      </c>
      <c r="AB2652" t="s">
        <v>358</v>
      </c>
      <c r="AC2652" t="s">
        <v>49</v>
      </c>
    </row>
    <row r="2653" spans="1:29" x14ac:dyDescent="0.3">
      <c r="A2653">
        <v>10263</v>
      </c>
      <c r="B2653">
        <v>47</v>
      </c>
      <c r="C2653" s="10">
        <v>67.842699755442652</v>
      </c>
      <c r="D2653">
        <v>100</v>
      </c>
      <c r="E2653">
        <v>9</v>
      </c>
      <c r="F2653" t="str" cm="1">
        <f t="array" ref="F2653">_xlfn.IFS(G2653&lt;5000,"Small",AND(G2653&gt;=5000,G2653&lt;=10000),"Medium",G2653&gt;10000,"Large")</f>
        <v>Medium</v>
      </c>
      <c r="G2653">
        <v>5465.16</v>
      </c>
      <c r="H2653" s="10">
        <f t="shared" si="82"/>
        <v>2276.553111494195</v>
      </c>
      <c r="I2653" s="11">
        <f t="shared" si="83"/>
        <v>0.41655744964359598</v>
      </c>
      <c r="J2653" t="s">
        <v>24</v>
      </c>
      <c r="K2653" s="5">
        <v>38166</v>
      </c>
      <c r="L2653">
        <v>2</v>
      </c>
      <c r="M2653">
        <v>6</v>
      </c>
      <c r="N2653">
        <v>2004</v>
      </c>
      <c r="O2653" t="s">
        <v>506</v>
      </c>
      <c r="P2653">
        <v>118</v>
      </c>
      <c r="Q2653" t="s">
        <v>607</v>
      </c>
      <c r="R2653" t="s">
        <v>102</v>
      </c>
      <c r="S2653" t="s">
        <v>633</v>
      </c>
      <c r="T2653" t="s">
        <v>103</v>
      </c>
      <c r="U2653" t="s">
        <v>615</v>
      </c>
      <c r="V2653" t="s">
        <v>104</v>
      </c>
      <c r="W2653" t="s">
        <v>105</v>
      </c>
      <c r="X2653" t="s">
        <v>634</v>
      </c>
      <c r="Y2653" t="s">
        <v>31</v>
      </c>
      <c r="Z2653" t="s">
        <v>32</v>
      </c>
      <c r="AA2653" t="s">
        <v>106</v>
      </c>
      <c r="AB2653" t="s">
        <v>55</v>
      </c>
      <c r="AC2653" t="s">
        <v>49</v>
      </c>
    </row>
    <row r="2654" spans="1:29" x14ac:dyDescent="0.3">
      <c r="A2654">
        <v>10275</v>
      </c>
      <c r="B2654">
        <v>48</v>
      </c>
      <c r="C2654" s="10">
        <v>88.046709173150063</v>
      </c>
      <c r="D2654">
        <v>100</v>
      </c>
      <c r="E2654">
        <v>8</v>
      </c>
      <c r="F2654" t="str" cm="1">
        <f t="array" ref="F2654">_xlfn.IFS(G2654&lt;5000,"Small",AND(G2654&gt;=5000,G2654&lt;=10000),"Medium",G2654&gt;10000,"Large")</f>
        <v>Medium</v>
      </c>
      <c r="G2654">
        <v>6378.72</v>
      </c>
      <c r="H2654" s="10">
        <f t="shared" si="82"/>
        <v>2152.4779596887975</v>
      </c>
      <c r="I2654" s="11">
        <f t="shared" si="83"/>
        <v>0.33744669145044731</v>
      </c>
      <c r="J2654" t="s">
        <v>24</v>
      </c>
      <c r="K2654" s="5">
        <v>38191</v>
      </c>
      <c r="L2654">
        <v>3</v>
      </c>
      <c r="M2654">
        <v>7</v>
      </c>
      <c r="N2654">
        <v>2004</v>
      </c>
      <c r="O2654" t="s">
        <v>506</v>
      </c>
      <c r="P2654">
        <v>118</v>
      </c>
      <c r="Q2654" t="s">
        <v>607</v>
      </c>
      <c r="R2654" t="s">
        <v>107</v>
      </c>
      <c r="S2654" t="s">
        <v>717</v>
      </c>
      <c r="T2654" t="s">
        <v>108</v>
      </c>
      <c r="U2654" t="s">
        <v>615</v>
      </c>
      <c r="V2654" t="s">
        <v>109</v>
      </c>
      <c r="W2654" t="s">
        <v>615</v>
      </c>
      <c r="X2654" t="s">
        <v>635</v>
      </c>
      <c r="Y2654" t="s">
        <v>39</v>
      </c>
      <c r="Z2654" t="s">
        <v>40</v>
      </c>
      <c r="AA2654" t="s">
        <v>110</v>
      </c>
      <c r="AB2654" t="s">
        <v>111</v>
      </c>
      <c r="AC2654" t="s">
        <v>49</v>
      </c>
    </row>
    <row r="2655" spans="1:29" x14ac:dyDescent="0.3">
      <c r="A2655">
        <v>10285</v>
      </c>
      <c r="B2655">
        <v>45</v>
      </c>
      <c r="C2655" s="10">
        <v>63.653472515844342</v>
      </c>
      <c r="D2655">
        <v>100</v>
      </c>
      <c r="E2655">
        <v>13</v>
      </c>
      <c r="F2655" t="str" cm="1">
        <f t="array" ref="F2655">_xlfn.IFS(G2655&lt;5000,"Small",AND(G2655&gt;=5000,G2655&lt;=10000),"Medium",G2655&gt;10000,"Large")</f>
        <v>Medium</v>
      </c>
      <c r="G2655">
        <v>5392.8</v>
      </c>
      <c r="H2655" s="10">
        <f t="shared" si="82"/>
        <v>2528.3937367870049</v>
      </c>
      <c r="I2655" s="11">
        <f t="shared" si="83"/>
        <v>0.46884619062212668</v>
      </c>
      <c r="J2655" t="s">
        <v>24</v>
      </c>
      <c r="K2655" s="5">
        <v>38226</v>
      </c>
      <c r="L2655">
        <v>3</v>
      </c>
      <c r="M2655">
        <v>8</v>
      </c>
      <c r="N2655">
        <v>2004</v>
      </c>
      <c r="O2655" t="s">
        <v>506</v>
      </c>
      <c r="P2655">
        <v>118</v>
      </c>
      <c r="Q2655" t="s">
        <v>607</v>
      </c>
      <c r="R2655" t="s">
        <v>112</v>
      </c>
      <c r="S2655" t="s">
        <v>636</v>
      </c>
      <c r="T2655" t="s">
        <v>113</v>
      </c>
      <c r="U2655" t="s">
        <v>615</v>
      </c>
      <c r="V2655" t="s">
        <v>114</v>
      </c>
      <c r="W2655" t="s">
        <v>115</v>
      </c>
      <c r="X2655" t="s">
        <v>637</v>
      </c>
      <c r="Y2655" t="s">
        <v>31</v>
      </c>
      <c r="Z2655" t="s">
        <v>32</v>
      </c>
      <c r="AA2655" t="s">
        <v>116</v>
      </c>
      <c r="AB2655" t="s">
        <v>117</v>
      </c>
      <c r="AC2655" t="s">
        <v>49</v>
      </c>
    </row>
    <row r="2656" spans="1:29" x14ac:dyDescent="0.3">
      <c r="A2656">
        <v>10297</v>
      </c>
      <c r="B2656">
        <v>35</v>
      </c>
      <c r="C2656" s="10">
        <v>71.463412668323542</v>
      </c>
      <c r="D2656">
        <v>100</v>
      </c>
      <c r="E2656">
        <v>3</v>
      </c>
      <c r="F2656" t="str" cm="1">
        <f t="array" ref="F2656">_xlfn.IFS(G2656&lt;5000,"Small",AND(G2656&gt;=5000,G2656&lt;=10000),"Medium",G2656&gt;10000,"Large")</f>
        <v>Small</v>
      </c>
      <c r="G2656">
        <v>3986.5</v>
      </c>
      <c r="H2656" s="10">
        <f t="shared" si="82"/>
        <v>1485.2805566086759</v>
      </c>
      <c r="I2656" s="11">
        <f t="shared" si="83"/>
        <v>0.37257758851340167</v>
      </c>
      <c r="J2656" t="s">
        <v>24</v>
      </c>
      <c r="K2656" s="5">
        <v>38246</v>
      </c>
      <c r="L2656">
        <v>3</v>
      </c>
      <c r="M2656">
        <v>9</v>
      </c>
      <c r="N2656">
        <v>2004</v>
      </c>
      <c r="O2656" t="s">
        <v>506</v>
      </c>
      <c r="P2656">
        <v>118</v>
      </c>
      <c r="Q2656" t="s">
        <v>607</v>
      </c>
      <c r="R2656" t="s">
        <v>429</v>
      </c>
      <c r="S2656" s="2" t="s">
        <v>693</v>
      </c>
      <c r="T2656" t="s">
        <v>430</v>
      </c>
      <c r="U2656" t="s">
        <v>431</v>
      </c>
      <c r="V2656" t="s">
        <v>432</v>
      </c>
      <c r="W2656" t="s">
        <v>615</v>
      </c>
      <c r="X2656" t="s">
        <v>694</v>
      </c>
      <c r="Y2656" t="s">
        <v>433</v>
      </c>
      <c r="Z2656" t="s">
        <v>40</v>
      </c>
      <c r="AA2656" t="s">
        <v>434</v>
      </c>
      <c r="AB2656" t="s">
        <v>435</v>
      </c>
      <c r="AC2656" t="s">
        <v>49</v>
      </c>
    </row>
    <row r="2657" spans="1:29" x14ac:dyDescent="0.3">
      <c r="A2657">
        <v>10308</v>
      </c>
      <c r="B2657">
        <v>31</v>
      </c>
      <c r="C2657" s="10">
        <v>85.882666143705947</v>
      </c>
      <c r="D2657">
        <v>100</v>
      </c>
      <c r="E2657">
        <v>6</v>
      </c>
      <c r="F2657" t="str" cm="1">
        <f t="array" ref="F2657">_xlfn.IFS(G2657&lt;5000,"Small",AND(G2657&gt;=5000,G2657&lt;=10000),"Medium",G2657&gt;10000,"Large")</f>
        <v>Small</v>
      </c>
      <c r="G2657">
        <v>4009.23</v>
      </c>
      <c r="H2657" s="10">
        <f t="shared" si="82"/>
        <v>1346.8673495451158</v>
      </c>
      <c r="I2657" s="11">
        <f t="shared" si="83"/>
        <v>0.33594165202423304</v>
      </c>
      <c r="J2657" t="s">
        <v>24</v>
      </c>
      <c r="K2657" s="5">
        <v>38275</v>
      </c>
      <c r="L2657">
        <v>4</v>
      </c>
      <c r="M2657">
        <v>10</v>
      </c>
      <c r="N2657">
        <v>2004</v>
      </c>
      <c r="O2657" t="s">
        <v>506</v>
      </c>
      <c r="P2657">
        <v>118</v>
      </c>
      <c r="Q2657" t="s">
        <v>607</v>
      </c>
      <c r="R2657" t="s">
        <v>287</v>
      </c>
      <c r="S2657" t="s">
        <v>668</v>
      </c>
      <c r="T2657" t="s">
        <v>288</v>
      </c>
      <c r="U2657" t="s">
        <v>615</v>
      </c>
      <c r="V2657" t="s">
        <v>289</v>
      </c>
      <c r="W2657" t="s">
        <v>30</v>
      </c>
      <c r="X2657" t="s">
        <v>669</v>
      </c>
      <c r="Y2657" t="s">
        <v>31</v>
      </c>
      <c r="Z2657" t="s">
        <v>32</v>
      </c>
      <c r="AA2657" t="s">
        <v>95</v>
      </c>
      <c r="AB2657" t="s">
        <v>216</v>
      </c>
      <c r="AC2657" t="s">
        <v>49</v>
      </c>
    </row>
    <row r="2658" spans="1:29" x14ac:dyDescent="0.3">
      <c r="A2658">
        <v>10318</v>
      </c>
      <c r="B2658">
        <v>50</v>
      </c>
      <c r="C2658" s="10">
        <v>67.617673680696583</v>
      </c>
      <c r="D2658">
        <v>100</v>
      </c>
      <c r="E2658">
        <v>8</v>
      </c>
      <c r="F2658" t="str" cm="1">
        <f t="array" ref="F2658">_xlfn.IFS(G2658&lt;5000,"Small",AND(G2658&gt;=5000,G2658&lt;=10000),"Medium",G2658&gt;10000,"Large")</f>
        <v>Medium</v>
      </c>
      <c r="G2658">
        <v>7119</v>
      </c>
      <c r="H2658" s="10">
        <f t="shared" si="82"/>
        <v>3738.116315965171</v>
      </c>
      <c r="I2658" s="11">
        <f t="shared" si="83"/>
        <v>0.52509008511942279</v>
      </c>
      <c r="J2658" s="1" t="s">
        <v>24</v>
      </c>
      <c r="K2658" s="5">
        <v>38293</v>
      </c>
      <c r="L2658">
        <v>4</v>
      </c>
      <c r="M2658">
        <v>11</v>
      </c>
      <c r="N2658">
        <v>2004</v>
      </c>
      <c r="O2658" t="s">
        <v>506</v>
      </c>
      <c r="P2658">
        <v>118</v>
      </c>
      <c r="Q2658" t="s">
        <v>607</v>
      </c>
      <c r="R2658" t="s">
        <v>129</v>
      </c>
      <c r="S2658" t="s">
        <v>640</v>
      </c>
      <c r="T2658" t="s">
        <v>130</v>
      </c>
      <c r="U2658" t="s">
        <v>615</v>
      </c>
      <c r="V2658" t="s">
        <v>131</v>
      </c>
      <c r="W2658" t="s">
        <v>132</v>
      </c>
      <c r="X2658" t="s">
        <v>641</v>
      </c>
      <c r="Y2658" t="s">
        <v>31</v>
      </c>
      <c r="Z2658" t="s">
        <v>32</v>
      </c>
      <c r="AA2658" t="s">
        <v>33</v>
      </c>
      <c r="AB2658" t="s">
        <v>133</v>
      </c>
      <c r="AC2658" t="s">
        <v>140</v>
      </c>
    </row>
    <row r="2659" spans="1:29" x14ac:dyDescent="0.3">
      <c r="A2659">
        <v>10328</v>
      </c>
      <c r="B2659">
        <v>33</v>
      </c>
      <c r="C2659" s="10">
        <v>87.020395970987536</v>
      </c>
      <c r="D2659">
        <v>100</v>
      </c>
      <c r="E2659">
        <v>11</v>
      </c>
      <c r="F2659" t="str" cm="1">
        <f t="array" ref="F2659">_xlfn.IFS(G2659&lt;5000,"Small",AND(G2659&gt;=5000,G2659&lt;=10000),"Medium",G2659&gt;10000,"Large")</f>
        <v>Small</v>
      </c>
      <c r="G2659">
        <v>4072.2</v>
      </c>
      <c r="H2659" s="10">
        <f t="shared" si="82"/>
        <v>1200.5269329574112</v>
      </c>
      <c r="I2659" s="11">
        <f t="shared" si="83"/>
        <v>0.29481040542149484</v>
      </c>
      <c r="J2659" s="1" t="s">
        <v>24</v>
      </c>
      <c r="K2659" s="5">
        <v>38303</v>
      </c>
      <c r="L2659">
        <v>4</v>
      </c>
      <c r="M2659">
        <v>11</v>
      </c>
      <c r="N2659">
        <v>2004</v>
      </c>
      <c r="O2659" t="s">
        <v>506</v>
      </c>
      <c r="P2659">
        <v>118</v>
      </c>
      <c r="Q2659" t="s">
        <v>607</v>
      </c>
      <c r="R2659" t="s">
        <v>494</v>
      </c>
      <c r="S2659" t="s">
        <v>762</v>
      </c>
      <c r="T2659" t="s">
        <v>495</v>
      </c>
      <c r="U2659" t="s">
        <v>615</v>
      </c>
      <c r="V2659" t="s">
        <v>496</v>
      </c>
      <c r="W2659" t="s">
        <v>615</v>
      </c>
      <c r="X2659" t="s">
        <v>706</v>
      </c>
      <c r="Y2659" t="s">
        <v>235</v>
      </c>
      <c r="Z2659" t="s">
        <v>40</v>
      </c>
      <c r="AA2659" t="s">
        <v>497</v>
      </c>
      <c r="AB2659" t="s">
        <v>498</v>
      </c>
      <c r="AC2659" t="s">
        <v>49</v>
      </c>
    </row>
    <row r="2660" spans="1:29" x14ac:dyDescent="0.3">
      <c r="A2660">
        <v>10340</v>
      </c>
      <c r="B2660">
        <v>29</v>
      </c>
      <c r="C2660" s="10">
        <v>89.764746036750026</v>
      </c>
      <c r="D2660">
        <v>100</v>
      </c>
      <c r="E2660">
        <v>6</v>
      </c>
      <c r="F2660" t="str" cm="1">
        <f t="array" ref="F2660">_xlfn.IFS(G2660&lt;5000,"Small",AND(G2660&gt;=5000,G2660&lt;=10000),"Medium",G2660&gt;10000,"Large")</f>
        <v>Small</v>
      </c>
      <c r="G2660">
        <v>4094.51</v>
      </c>
      <c r="H2660" s="10">
        <f t="shared" si="82"/>
        <v>1491.3323649342497</v>
      </c>
      <c r="I2660" s="11">
        <f t="shared" si="83"/>
        <v>0.36422731045576873</v>
      </c>
      <c r="J2660" t="s">
        <v>24</v>
      </c>
      <c r="K2660" s="5">
        <v>38315</v>
      </c>
      <c r="L2660">
        <v>4</v>
      </c>
      <c r="M2660">
        <v>11</v>
      </c>
      <c r="N2660">
        <v>2004</v>
      </c>
      <c r="O2660" t="s">
        <v>506</v>
      </c>
      <c r="P2660">
        <v>118</v>
      </c>
      <c r="Q2660" t="s">
        <v>607</v>
      </c>
      <c r="R2660" t="s">
        <v>317</v>
      </c>
      <c r="S2660" t="s">
        <v>743</v>
      </c>
      <c r="T2660" t="s">
        <v>318</v>
      </c>
      <c r="U2660" t="s">
        <v>615</v>
      </c>
      <c r="V2660" t="s">
        <v>319</v>
      </c>
      <c r="W2660" t="s">
        <v>615</v>
      </c>
      <c r="X2660" t="s">
        <v>673</v>
      </c>
      <c r="Y2660" t="s">
        <v>164</v>
      </c>
      <c r="Z2660" t="s">
        <v>40</v>
      </c>
      <c r="AA2660" t="s">
        <v>320</v>
      </c>
      <c r="AB2660" t="s">
        <v>321</v>
      </c>
      <c r="AC2660" t="s">
        <v>49</v>
      </c>
    </row>
    <row r="2661" spans="1:29" x14ac:dyDescent="0.3">
      <c r="A2661">
        <v>10353</v>
      </c>
      <c r="B2661">
        <v>48</v>
      </c>
      <c r="C2661" s="10">
        <v>42.351167161191213</v>
      </c>
      <c r="D2661">
        <v>68.8</v>
      </c>
      <c r="E2661">
        <v>4</v>
      </c>
      <c r="F2661" t="str" cm="1">
        <f t="array" ref="F2661">_xlfn.IFS(G2661&lt;5000,"Small",AND(G2661&gt;=5000,G2661&lt;=10000),"Medium",G2661&gt;10000,"Large")</f>
        <v>Small</v>
      </c>
      <c r="G2661">
        <v>3302.4</v>
      </c>
      <c r="H2661" s="10">
        <f t="shared" si="82"/>
        <v>1269.5439762628218</v>
      </c>
      <c r="I2661" s="11">
        <f t="shared" si="83"/>
        <v>0.38443070986640682</v>
      </c>
      <c r="J2661" s="1" t="s">
        <v>24</v>
      </c>
      <c r="K2661" s="5">
        <v>38325</v>
      </c>
      <c r="L2661">
        <v>4</v>
      </c>
      <c r="M2661">
        <v>12</v>
      </c>
      <c r="N2661">
        <v>2004</v>
      </c>
      <c r="O2661" t="s">
        <v>506</v>
      </c>
      <c r="P2661">
        <v>118</v>
      </c>
      <c r="Q2661" t="s">
        <v>607</v>
      </c>
      <c r="R2661" t="s">
        <v>508</v>
      </c>
      <c r="S2661" t="s">
        <v>708</v>
      </c>
      <c r="T2661" t="s">
        <v>509</v>
      </c>
      <c r="U2661" t="s">
        <v>615</v>
      </c>
      <c r="V2661" t="s">
        <v>462</v>
      </c>
      <c r="W2661" t="s">
        <v>105</v>
      </c>
      <c r="X2661" t="s">
        <v>709</v>
      </c>
      <c r="Y2661" t="s">
        <v>31</v>
      </c>
      <c r="Z2661" t="s">
        <v>32</v>
      </c>
      <c r="AA2661" t="s">
        <v>510</v>
      </c>
      <c r="AB2661" t="s">
        <v>511</v>
      </c>
      <c r="AC2661" t="s">
        <v>49</v>
      </c>
    </row>
    <row r="2662" spans="1:29" x14ac:dyDescent="0.3">
      <c r="A2662">
        <v>10361</v>
      </c>
      <c r="B2662">
        <v>44</v>
      </c>
      <c r="C2662" s="10">
        <v>50.028350608679347</v>
      </c>
      <c r="D2662">
        <v>72.42</v>
      </c>
      <c r="E2662">
        <v>5</v>
      </c>
      <c r="F2662" t="str" cm="1">
        <f t="array" ref="F2662">_xlfn.IFS(G2662&lt;5000,"Small",AND(G2662&gt;=5000,G2662&lt;=10000),"Medium",G2662&gt;10000,"Large")</f>
        <v>Small</v>
      </c>
      <c r="G2662">
        <v>3186.48</v>
      </c>
      <c r="H2662" s="10">
        <f t="shared" si="82"/>
        <v>985.23257321810888</v>
      </c>
      <c r="I2662" s="11">
        <f t="shared" si="83"/>
        <v>0.30919151327424271</v>
      </c>
      <c r="J2662" t="s">
        <v>24</v>
      </c>
      <c r="K2662" s="5">
        <v>38338</v>
      </c>
      <c r="L2662">
        <v>4</v>
      </c>
      <c r="M2662">
        <v>12</v>
      </c>
      <c r="N2662">
        <v>2004</v>
      </c>
      <c r="O2662" t="s">
        <v>506</v>
      </c>
      <c r="P2662">
        <v>118</v>
      </c>
      <c r="Q2662" t="s">
        <v>607</v>
      </c>
      <c r="R2662" t="s">
        <v>141</v>
      </c>
      <c r="S2662" t="s">
        <v>142</v>
      </c>
      <c r="T2662" t="s">
        <v>143</v>
      </c>
      <c r="U2662" t="s">
        <v>144</v>
      </c>
      <c r="V2662" t="s">
        <v>145</v>
      </c>
      <c r="W2662" t="s">
        <v>146</v>
      </c>
      <c r="X2662" t="s">
        <v>643</v>
      </c>
      <c r="Y2662" t="s">
        <v>88</v>
      </c>
      <c r="Z2662" t="s">
        <v>89</v>
      </c>
      <c r="AA2662" t="s">
        <v>147</v>
      </c>
      <c r="AB2662" t="s">
        <v>148</v>
      </c>
      <c r="AC2662" t="s">
        <v>49</v>
      </c>
    </row>
    <row r="2663" spans="1:29" x14ac:dyDescent="0.3">
      <c r="A2663">
        <v>10375</v>
      </c>
      <c r="B2663">
        <v>25</v>
      </c>
      <c r="C2663" s="10">
        <v>47.058111332165076</v>
      </c>
      <c r="D2663">
        <v>66.73</v>
      </c>
      <c r="E2663">
        <v>10</v>
      </c>
      <c r="F2663" t="str" cm="1">
        <f t="array" ref="F2663">_xlfn.IFS(G2663&lt;5000,"Small",AND(G2663&gt;=5000,G2663&lt;=10000),"Medium",G2663&gt;10000,"Large")</f>
        <v>Small</v>
      </c>
      <c r="G2663">
        <v>1668.25</v>
      </c>
      <c r="H2663" s="10">
        <f t="shared" si="82"/>
        <v>491.7972166958732</v>
      </c>
      <c r="I2663" s="11">
        <f t="shared" si="83"/>
        <v>0.29479827165944744</v>
      </c>
      <c r="J2663" s="1" t="s">
        <v>24</v>
      </c>
      <c r="K2663" s="5">
        <v>38386</v>
      </c>
      <c r="L2663">
        <v>1</v>
      </c>
      <c r="M2663">
        <v>2</v>
      </c>
      <c r="N2663">
        <v>2005</v>
      </c>
      <c r="O2663" t="s">
        <v>506</v>
      </c>
      <c r="P2663">
        <v>118</v>
      </c>
      <c r="Q2663" t="s">
        <v>607</v>
      </c>
      <c r="R2663" t="s">
        <v>107</v>
      </c>
      <c r="S2663" t="s">
        <v>717</v>
      </c>
      <c r="T2663" t="s">
        <v>108</v>
      </c>
      <c r="U2663" t="s">
        <v>615</v>
      </c>
      <c r="V2663" t="s">
        <v>109</v>
      </c>
      <c r="W2663" t="s">
        <v>615</v>
      </c>
      <c r="X2663" t="s">
        <v>635</v>
      </c>
      <c r="Y2663" t="s">
        <v>39</v>
      </c>
      <c r="Z2663" t="s">
        <v>40</v>
      </c>
      <c r="AA2663" t="s">
        <v>110</v>
      </c>
      <c r="AB2663" t="s">
        <v>111</v>
      </c>
      <c r="AC2663" t="s">
        <v>35</v>
      </c>
    </row>
    <row r="2664" spans="1:29" x14ac:dyDescent="0.3">
      <c r="A2664">
        <v>10388</v>
      </c>
      <c r="B2664">
        <v>50</v>
      </c>
      <c r="C2664" s="10">
        <v>89.006748987038492</v>
      </c>
      <c r="D2664">
        <v>100</v>
      </c>
      <c r="E2664">
        <v>3</v>
      </c>
      <c r="F2664" t="str" cm="1">
        <f t="array" ref="F2664">_xlfn.IFS(G2664&lt;5000,"Small",AND(G2664&gt;=5000,G2664&lt;=10000),"Medium",G2664&gt;10000,"Large")</f>
        <v>Medium</v>
      </c>
      <c r="G2664">
        <v>7154.5</v>
      </c>
      <c r="H2664" s="10">
        <f t="shared" si="82"/>
        <v>2704.162550648075</v>
      </c>
      <c r="I2664" s="11">
        <f t="shared" si="83"/>
        <v>0.3779666714163219</v>
      </c>
      <c r="J2664" s="1" t="s">
        <v>24</v>
      </c>
      <c r="K2664" s="5">
        <v>38414</v>
      </c>
      <c r="L2664">
        <v>1</v>
      </c>
      <c r="M2664">
        <v>3</v>
      </c>
      <c r="N2664">
        <v>2005</v>
      </c>
      <c r="O2664" t="s">
        <v>506</v>
      </c>
      <c r="P2664">
        <v>118</v>
      </c>
      <c r="Q2664" t="s">
        <v>607</v>
      </c>
      <c r="R2664" t="s">
        <v>149</v>
      </c>
      <c r="S2664" t="s">
        <v>644</v>
      </c>
      <c r="T2664" t="s">
        <v>150</v>
      </c>
      <c r="U2664" t="s">
        <v>615</v>
      </c>
      <c r="V2664" t="s">
        <v>151</v>
      </c>
      <c r="W2664" t="s">
        <v>115</v>
      </c>
      <c r="X2664" t="s">
        <v>645</v>
      </c>
      <c r="Y2664" t="s">
        <v>31</v>
      </c>
      <c r="Z2664" t="s">
        <v>32</v>
      </c>
      <c r="AA2664" t="s">
        <v>152</v>
      </c>
      <c r="AB2664" t="s">
        <v>153</v>
      </c>
      <c r="AC2664" t="s">
        <v>140</v>
      </c>
    </row>
    <row r="2665" spans="1:29" x14ac:dyDescent="0.3">
      <c r="A2665">
        <v>10398</v>
      </c>
      <c r="B2665">
        <v>23</v>
      </c>
      <c r="C2665" s="10">
        <v>79.278470524937063</v>
      </c>
      <c r="D2665">
        <v>100</v>
      </c>
      <c r="E2665">
        <v>9</v>
      </c>
      <c r="F2665" t="str" cm="1">
        <f t="array" ref="F2665">_xlfn.IFS(G2665&lt;5000,"Small",AND(G2665&gt;=5000,G2665&lt;=10000),"Medium",G2665&gt;10000,"Large")</f>
        <v>Small</v>
      </c>
      <c r="G2665">
        <v>2810.83</v>
      </c>
      <c r="H2665" s="10">
        <f t="shared" si="82"/>
        <v>987.42517792644753</v>
      </c>
      <c r="I2665" s="11">
        <f t="shared" si="83"/>
        <v>0.35129309774210732</v>
      </c>
      <c r="J2665" t="s">
        <v>24</v>
      </c>
      <c r="K2665" s="5">
        <v>38441</v>
      </c>
      <c r="L2665">
        <v>1</v>
      </c>
      <c r="M2665">
        <v>3</v>
      </c>
      <c r="N2665">
        <v>2005</v>
      </c>
      <c r="O2665" t="s">
        <v>506</v>
      </c>
      <c r="P2665">
        <v>118</v>
      </c>
      <c r="Q2665" t="s">
        <v>607</v>
      </c>
      <c r="R2665" t="s">
        <v>36</v>
      </c>
      <c r="S2665" t="s">
        <v>713</v>
      </c>
      <c r="T2665" t="s">
        <v>37</v>
      </c>
      <c r="U2665" t="s">
        <v>615</v>
      </c>
      <c r="V2665" t="s">
        <v>38</v>
      </c>
      <c r="W2665" t="s">
        <v>615</v>
      </c>
      <c r="X2665" t="s">
        <v>617</v>
      </c>
      <c r="Y2665" t="s">
        <v>39</v>
      </c>
      <c r="Z2665" t="s">
        <v>40</v>
      </c>
      <c r="AA2665" t="s">
        <v>41</v>
      </c>
      <c r="AB2665" t="s">
        <v>42</v>
      </c>
      <c r="AC2665" t="s">
        <v>35</v>
      </c>
    </row>
    <row r="2666" spans="1:29" x14ac:dyDescent="0.3">
      <c r="A2666">
        <v>10401</v>
      </c>
      <c r="B2666">
        <v>21</v>
      </c>
      <c r="C2666" s="10">
        <v>58.244509426870785</v>
      </c>
      <c r="D2666">
        <v>96.11</v>
      </c>
      <c r="E2666">
        <v>2</v>
      </c>
      <c r="F2666" t="str" cm="1">
        <f t="array" ref="F2666">_xlfn.IFS(G2666&lt;5000,"Small",AND(G2666&gt;=5000,G2666&lt;=10000),"Medium",G2666&gt;10000,"Large")</f>
        <v>Small</v>
      </c>
      <c r="G2666">
        <v>2018.31</v>
      </c>
      <c r="H2666" s="10">
        <f t="shared" si="82"/>
        <v>795.17530203571346</v>
      </c>
      <c r="I2666" s="11">
        <f t="shared" si="83"/>
        <v>0.39398075718582054</v>
      </c>
      <c r="J2666" s="1" t="s">
        <v>359</v>
      </c>
      <c r="K2666" s="5">
        <v>38445</v>
      </c>
      <c r="L2666">
        <v>2</v>
      </c>
      <c r="M2666">
        <v>4</v>
      </c>
      <c r="N2666">
        <v>2005</v>
      </c>
      <c r="O2666" t="s">
        <v>506</v>
      </c>
      <c r="P2666">
        <v>118</v>
      </c>
      <c r="Q2666" t="s">
        <v>607</v>
      </c>
      <c r="R2666" t="s">
        <v>97</v>
      </c>
      <c r="S2666" t="s">
        <v>631</v>
      </c>
      <c r="T2666" t="s">
        <v>98</v>
      </c>
      <c r="U2666" t="s">
        <v>615</v>
      </c>
      <c r="V2666" t="s">
        <v>99</v>
      </c>
      <c r="W2666" t="s">
        <v>100</v>
      </c>
      <c r="X2666" t="s">
        <v>632</v>
      </c>
      <c r="Y2666" t="s">
        <v>31</v>
      </c>
      <c r="Z2666" t="s">
        <v>32</v>
      </c>
      <c r="AA2666" t="s">
        <v>59</v>
      </c>
      <c r="AB2666" t="s">
        <v>101</v>
      </c>
      <c r="AC2666" t="s">
        <v>35</v>
      </c>
    </row>
    <row r="2667" spans="1:29" x14ac:dyDescent="0.3">
      <c r="A2667">
        <v>10416</v>
      </c>
      <c r="B2667">
        <v>41</v>
      </c>
      <c r="C2667" s="10">
        <v>61.117347112378781</v>
      </c>
      <c r="D2667">
        <v>100</v>
      </c>
      <c r="E2667">
        <v>3</v>
      </c>
      <c r="F2667" t="str" cm="1">
        <f t="array" ref="F2667">_xlfn.IFS(G2667&lt;5000,"Small",AND(G2667&gt;=5000,G2667&lt;=10000),"Medium",G2667&gt;10000,"Large")</f>
        <v>Medium</v>
      </c>
      <c r="G2667">
        <v>5642.83</v>
      </c>
      <c r="H2667" s="10">
        <f t="shared" si="82"/>
        <v>3137.0187683924701</v>
      </c>
      <c r="I2667" s="11">
        <f t="shared" si="83"/>
        <v>0.55593005077106172</v>
      </c>
      <c r="J2667" s="1" t="s">
        <v>24</v>
      </c>
      <c r="K2667" s="5">
        <v>38482</v>
      </c>
      <c r="L2667">
        <v>2</v>
      </c>
      <c r="M2667">
        <v>5</v>
      </c>
      <c r="N2667">
        <v>2005</v>
      </c>
      <c r="O2667" t="s">
        <v>506</v>
      </c>
      <c r="P2667">
        <v>118</v>
      </c>
      <c r="Q2667" t="s">
        <v>607</v>
      </c>
      <c r="R2667" t="s">
        <v>403</v>
      </c>
      <c r="S2667" t="s">
        <v>756</v>
      </c>
      <c r="T2667" t="s">
        <v>404</v>
      </c>
      <c r="U2667" t="s">
        <v>615</v>
      </c>
      <c r="V2667" t="s">
        <v>405</v>
      </c>
      <c r="W2667" t="s">
        <v>615</v>
      </c>
      <c r="X2667" t="s">
        <v>689</v>
      </c>
      <c r="Y2667" t="s">
        <v>235</v>
      </c>
      <c r="Z2667" t="s">
        <v>40</v>
      </c>
      <c r="AA2667" t="s">
        <v>406</v>
      </c>
      <c r="AB2667" t="s">
        <v>407</v>
      </c>
      <c r="AC2667" t="s">
        <v>49</v>
      </c>
    </row>
    <row r="2668" spans="1:29" x14ac:dyDescent="0.3">
      <c r="A2668">
        <v>10106</v>
      </c>
      <c r="B2668">
        <v>44</v>
      </c>
      <c r="C2668" s="10">
        <v>51.635542177061637</v>
      </c>
      <c r="D2668">
        <v>74.400000000000006</v>
      </c>
      <c r="E2668">
        <v>8</v>
      </c>
      <c r="F2668" t="str" cm="1">
        <f t="array" ref="F2668">_xlfn.IFS(G2668&lt;5000,"Small",AND(G2668&gt;=5000,G2668&lt;=10000),"Medium",G2668&gt;10000,"Large")</f>
        <v>Small</v>
      </c>
      <c r="G2668">
        <v>3273.6</v>
      </c>
      <c r="H2668" s="10">
        <f t="shared" si="82"/>
        <v>1001.636144209288</v>
      </c>
      <c r="I2668" s="11">
        <f t="shared" si="83"/>
        <v>0.30597389546960169</v>
      </c>
      <c r="J2668" t="s">
        <v>24</v>
      </c>
      <c r="K2668" s="5">
        <v>37669</v>
      </c>
      <c r="L2668">
        <v>1</v>
      </c>
      <c r="M2668">
        <v>2</v>
      </c>
      <c r="N2668">
        <v>2003</v>
      </c>
      <c r="O2668" t="s">
        <v>506</v>
      </c>
      <c r="P2668">
        <v>80</v>
      </c>
      <c r="Q2668" t="s">
        <v>608</v>
      </c>
      <c r="R2668" t="s">
        <v>494</v>
      </c>
      <c r="S2668" t="s">
        <v>762</v>
      </c>
      <c r="T2668" t="s">
        <v>495</v>
      </c>
      <c r="U2668" t="s">
        <v>615</v>
      </c>
      <c r="V2668" t="s">
        <v>496</v>
      </c>
      <c r="W2668" t="s">
        <v>615</v>
      </c>
      <c r="X2668" t="s">
        <v>706</v>
      </c>
      <c r="Y2668" t="s">
        <v>235</v>
      </c>
      <c r="Z2668" t="s">
        <v>40</v>
      </c>
      <c r="AA2668" t="s">
        <v>497</v>
      </c>
      <c r="AB2668" t="s">
        <v>498</v>
      </c>
      <c r="AC2668" t="s">
        <v>49</v>
      </c>
    </row>
    <row r="2669" spans="1:29" x14ac:dyDescent="0.3">
      <c r="A2669">
        <v>10120</v>
      </c>
      <c r="B2669">
        <v>43</v>
      </c>
      <c r="C2669" s="10">
        <v>55.550875134044759</v>
      </c>
      <c r="D2669">
        <v>76</v>
      </c>
      <c r="E2669">
        <v>14</v>
      </c>
      <c r="F2669" t="str" cm="1">
        <f t="array" ref="F2669">_xlfn.IFS(G2669&lt;5000,"Small",AND(G2669&gt;=5000,G2669&lt;=10000),"Medium",G2669&gt;10000,"Large")</f>
        <v>Small</v>
      </c>
      <c r="G2669">
        <v>3268</v>
      </c>
      <c r="H2669" s="10">
        <f t="shared" si="82"/>
        <v>879.31236923607548</v>
      </c>
      <c r="I2669" s="11">
        <f t="shared" si="83"/>
        <v>0.2690674324467795</v>
      </c>
      <c r="J2669" t="s">
        <v>24</v>
      </c>
      <c r="K2669" s="5">
        <v>37740</v>
      </c>
      <c r="L2669">
        <v>2</v>
      </c>
      <c r="M2669">
        <v>4</v>
      </c>
      <c r="N2669">
        <v>2003</v>
      </c>
      <c r="O2669" t="s">
        <v>506</v>
      </c>
      <c r="P2669">
        <v>80</v>
      </c>
      <c r="Q2669" t="s">
        <v>608</v>
      </c>
      <c r="R2669" t="s">
        <v>83</v>
      </c>
      <c r="S2669" s="2" t="s">
        <v>628</v>
      </c>
      <c r="T2669" t="s">
        <v>84</v>
      </c>
      <c r="U2669" t="s">
        <v>85</v>
      </c>
      <c r="V2669" t="s">
        <v>86</v>
      </c>
      <c r="W2669" t="s">
        <v>87</v>
      </c>
      <c r="X2669" t="s">
        <v>629</v>
      </c>
      <c r="Y2669" t="s">
        <v>88</v>
      </c>
      <c r="Z2669" t="s">
        <v>89</v>
      </c>
      <c r="AA2669" t="s">
        <v>90</v>
      </c>
      <c r="AB2669" t="s">
        <v>91</v>
      </c>
      <c r="AC2669" t="s">
        <v>49</v>
      </c>
    </row>
    <row r="2670" spans="1:29" x14ac:dyDescent="0.3">
      <c r="A2670">
        <v>10143</v>
      </c>
      <c r="B2670">
        <v>28</v>
      </c>
      <c r="C2670" s="10">
        <v>66.691228737177553</v>
      </c>
      <c r="D2670">
        <v>96</v>
      </c>
      <c r="E2670">
        <v>3</v>
      </c>
      <c r="F2670" t="str" cm="1">
        <f t="array" ref="F2670">_xlfn.IFS(G2670&lt;5000,"Small",AND(G2670&gt;=5000,G2670&lt;=10000),"Medium",G2670&gt;10000,"Large")</f>
        <v>Small</v>
      </c>
      <c r="G2670">
        <v>2688</v>
      </c>
      <c r="H2670" s="10">
        <f t="shared" si="82"/>
        <v>820.64559535902845</v>
      </c>
      <c r="I2670" s="11">
        <f t="shared" si="83"/>
        <v>0.30529970065440049</v>
      </c>
      <c r="J2670" s="1" t="s">
        <v>24</v>
      </c>
      <c r="K2670" s="5">
        <v>37843</v>
      </c>
      <c r="L2670">
        <v>3</v>
      </c>
      <c r="M2670">
        <v>8</v>
      </c>
      <c r="N2670">
        <v>2003</v>
      </c>
      <c r="O2670" t="s">
        <v>506</v>
      </c>
      <c r="P2670">
        <v>80</v>
      </c>
      <c r="Q2670" t="s">
        <v>608</v>
      </c>
      <c r="R2670" t="s">
        <v>303</v>
      </c>
      <c r="S2670" t="s">
        <v>671</v>
      </c>
      <c r="T2670" t="s">
        <v>304</v>
      </c>
      <c r="U2670" t="s">
        <v>615</v>
      </c>
      <c r="V2670" t="s">
        <v>151</v>
      </c>
      <c r="W2670" t="s">
        <v>115</v>
      </c>
      <c r="X2670" t="s">
        <v>645</v>
      </c>
      <c r="Y2670" t="s">
        <v>31</v>
      </c>
      <c r="Z2670" t="s">
        <v>32</v>
      </c>
      <c r="AA2670" t="s">
        <v>305</v>
      </c>
      <c r="AB2670" t="s">
        <v>306</v>
      </c>
      <c r="AC2670" t="s">
        <v>35</v>
      </c>
    </row>
    <row r="2671" spans="1:29" x14ac:dyDescent="0.3">
      <c r="A2671">
        <v>10155</v>
      </c>
      <c r="B2671">
        <v>43</v>
      </c>
      <c r="C2671" s="10">
        <v>70.962841236046913</v>
      </c>
      <c r="D2671">
        <v>86.4</v>
      </c>
      <c r="E2671">
        <v>1</v>
      </c>
      <c r="F2671" t="str" cm="1">
        <f t="array" ref="F2671">_xlfn.IFS(G2671&lt;5000,"Small",AND(G2671&gt;=5000,G2671&lt;=10000),"Medium",G2671&gt;10000,"Large")</f>
        <v>Small</v>
      </c>
      <c r="G2671">
        <v>3715.2</v>
      </c>
      <c r="H2671" s="10">
        <f t="shared" si="82"/>
        <v>663.79782684998236</v>
      </c>
      <c r="I2671" s="11">
        <f t="shared" si="83"/>
        <v>0.1786708190272347</v>
      </c>
      <c r="J2671" s="1" t="s">
        <v>24</v>
      </c>
      <c r="K2671" s="5">
        <v>37900</v>
      </c>
      <c r="L2671">
        <v>4</v>
      </c>
      <c r="M2671">
        <v>10</v>
      </c>
      <c r="N2671">
        <v>2003</v>
      </c>
      <c r="O2671" t="s">
        <v>506</v>
      </c>
      <c r="P2671">
        <v>80</v>
      </c>
      <c r="Q2671" t="s">
        <v>608</v>
      </c>
      <c r="R2671" t="s">
        <v>118</v>
      </c>
      <c r="S2671" t="s">
        <v>718</v>
      </c>
      <c r="T2671" t="s">
        <v>119</v>
      </c>
      <c r="U2671" t="s">
        <v>615</v>
      </c>
      <c r="V2671" t="s">
        <v>120</v>
      </c>
      <c r="W2671" t="s">
        <v>615</v>
      </c>
      <c r="X2671" t="s">
        <v>638</v>
      </c>
      <c r="Y2671" t="s">
        <v>121</v>
      </c>
      <c r="Z2671" t="s">
        <v>40</v>
      </c>
      <c r="AA2671" t="s">
        <v>122</v>
      </c>
      <c r="AB2671" t="s">
        <v>123</v>
      </c>
      <c r="AC2671" t="s">
        <v>49</v>
      </c>
    </row>
    <row r="2672" spans="1:29" x14ac:dyDescent="0.3">
      <c r="A2672">
        <v>10168</v>
      </c>
      <c r="B2672">
        <v>48</v>
      </c>
      <c r="C2672" s="10">
        <v>68.27594128590701</v>
      </c>
      <c r="D2672">
        <v>96</v>
      </c>
      <c r="E2672">
        <v>15</v>
      </c>
      <c r="F2672" t="str" cm="1">
        <f t="array" ref="F2672">_xlfn.IFS(G2672&lt;5000,"Small",AND(G2672&gt;=5000,G2672&lt;=10000),"Medium",G2672&gt;10000,"Large")</f>
        <v>Small</v>
      </c>
      <c r="G2672">
        <v>4608</v>
      </c>
      <c r="H2672" s="10">
        <f t="shared" si="82"/>
        <v>1330.7548182764635</v>
      </c>
      <c r="I2672" s="11">
        <f t="shared" si="83"/>
        <v>0.28879227827180198</v>
      </c>
      <c r="J2672" t="s">
        <v>24</v>
      </c>
      <c r="K2672" s="5">
        <v>37922</v>
      </c>
      <c r="L2672">
        <v>4</v>
      </c>
      <c r="M2672">
        <v>10</v>
      </c>
      <c r="N2672">
        <v>2003</v>
      </c>
      <c r="O2672" t="s">
        <v>506</v>
      </c>
      <c r="P2672">
        <v>80</v>
      </c>
      <c r="Q2672" t="s">
        <v>608</v>
      </c>
      <c r="R2672" t="s">
        <v>60</v>
      </c>
      <c r="S2672" t="s">
        <v>622</v>
      </c>
      <c r="T2672" t="s">
        <v>61</v>
      </c>
      <c r="U2672" t="s">
        <v>615</v>
      </c>
      <c r="V2672" t="s">
        <v>62</v>
      </c>
      <c r="W2672" t="s">
        <v>53</v>
      </c>
      <c r="X2672" t="s">
        <v>623</v>
      </c>
      <c r="Y2672" t="s">
        <v>31</v>
      </c>
      <c r="Z2672" t="s">
        <v>32</v>
      </c>
      <c r="AA2672" t="s">
        <v>63</v>
      </c>
      <c r="AB2672" t="s">
        <v>64</v>
      </c>
      <c r="AC2672" t="s">
        <v>49</v>
      </c>
    </row>
    <row r="2673" spans="1:29" x14ac:dyDescent="0.3">
      <c r="A2673">
        <v>10199</v>
      </c>
      <c r="B2673">
        <v>38</v>
      </c>
      <c r="C2673" s="10">
        <v>50.47002457557695</v>
      </c>
      <c r="D2673">
        <v>82.4</v>
      </c>
      <c r="E2673">
        <v>3</v>
      </c>
      <c r="F2673" t="str" cm="1">
        <f t="array" ref="F2673">_xlfn.IFS(G2673&lt;5000,"Small",AND(G2673&gt;=5000,G2673&lt;=10000),"Medium",G2673&gt;10000,"Large")</f>
        <v>Small</v>
      </c>
      <c r="G2673">
        <v>3131.2</v>
      </c>
      <c r="H2673" s="10">
        <f t="shared" si="82"/>
        <v>1213.3390661280757</v>
      </c>
      <c r="I2673" s="11">
        <f t="shared" si="83"/>
        <v>0.38749970175270687</v>
      </c>
      <c r="J2673" s="1" t="s">
        <v>24</v>
      </c>
      <c r="K2673" s="5">
        <v>37956</v>
      </c>
      <c r="L2673">
        <v>4</v>
      </c>
      <c r="M2673">
        <v>12</v>
      </c>
      <c r="N2673">
        <v>2003</v>
      </c>
      <c r="O2673" t="s">
        <v>506</v>
      </c>
      <c r="P2673">
        <v>80</v>
      </c>
      <c r="Q2673" t="s">
        <v>608</v>
      </c>
      <c r="R2673" t="s">
        <v>212</v>
      </c>
      <c r="S2673" t="s">
        <v>655</v>
      </c>
      <c r="T2673" t="s">
        <v>213</v>
      </c>
      <c r="U2673" t="s">
        <v>615</v>
      </c>
      <c r="V2673" t="s">
        <v>214</v>
      </c>
      <c r="W2673" t="s">
        <v>53</v>
      </c>
      <c r="X2673" t="s">
        <v>632</v>
      </c>
      <c r="Y2673" t="s">
        <v>31</v>
      </c>
      <c r="Z2673" t="s">
        <v>32</v>
      </c>
      <c r="AA2673" t="s">
        <v>215</v>
      </c>
      <c r="AB2673" t="s">
        <v>216</v>
      </c>
      <c r="AC2673" t="s">
        <v>49</v>
      </c>
    </row>
    <row r="2674" spans="1:29" x14ac:dyDescent="0.3">
      <c r="A2674">
        <v>10210</v>
      </c>
      <c r="B2674">
        <v>31</v>
      </c>
      <c r="C2674" s="10">
        <v>63.302012407808839</v>
      </c>
      <c r="D2674">
        <v>86.4</v>
      </c>
      <c r="E2674">
        <v>13</v>
      </c>
      <c r="F2674" t="str" cm="1">
        <f t="array" ref="F2674">_xlfn.IFS(G2674&lt;5000,"Small",AND(G2674&gt;=5000,G2674&lt;=10000),"Medium",G2674&gt;10000,"Large")</f>
        <v>Small</v>
      </c>
      <c r="G2674">
        <v>2678.4</v>
      </c>
      <c r="H2674" s="10">
        <f t="shared" si="82"/>
        <v>716.03761535792614</v>
      </c>
      <c r="I2674" s="11">
        <f t="shared" si="83"/>
        <v>0.26733781935406442</v>
      </c>
      <c r="J2674" s="1" t="s">
        <v>24</v>
      </c>
      <c r="K2674" s="5">
        <v>37998</v>
      </c>
      <c r="L2674">
        <v>1</v>
      </c>
      <c r="M2674">
        <v>1</v>
      </c>
      <c r="N2674">
        <v>2004</v>
      </c>
      <c r="O2674" t="s">
        <v>506</v>
      </c>
      <c r="P2674">
        <v>80</v>
      </c>
      <c r="Q2674" t="s">
        <v>608</v>
      </c>
      <c r="R2674" t="s">
        <v>273</v>
      </c>
      <c r="S2674" t="s">
        <v>274</v>
      </c>
      <c r="T2674" t="s">
        <v>275</v>
      </c>
      <c r="U2674" t="s">
        <v>615</v>
      </c>
      <c r="V2674" t="s">
        <v>276</v>
      </c>
      <c r="W2674" t="s">
        <v>276</v>
      </c>
      <c r="X2674" t="s">
        <v>277</v>
      </c>
      <c r="Y2674" t="s">
        <v>182</v>
      </c>
      <c r="Z2674" t="s">
        <v>182</v>
      </c>
      <c r="AA2674" t="s">
        <v>278</v>
      </c>
      <c r="AB2674" t="s">
        <v>279</v>
      </c>
      <c r="AC2674" t="s">
        <v>35</v>
      </c>
    </row>
    <row r="2675" spans="1:29" x14ac:dyDescent="0.3">
      <c r="A2675">
        <v>10223</v>
      </c>
      <c r="B2675">
        <v>26</v>
      </c>
      <c r="C2675" s="10">
        <v>46.396188939852671</v>
      </c>
      <c r="D2675">
        <v>67.2</v>
      </c>
      <c r="E2675">
        <v>15</v>
      </c>
      <c r="F2675" t="str" cm="1">
        <f t="array" ref="F2675">_xlfn.IFS(G2675&lt;5000,"Small",AND(G2675&gt;=5000,G2675&lt;=10000),"Medium",G2675&gt;10000,"Large")</f>
        <v>Small</v>
      </c>
      <c r="G2675">
        <v>1747.2</v>
      </c>
      <c r="H2675" s="10">
        <f t="shared" si="82"/>
        <v>540.89908756383056</v>
      </c>
      <c r="I2675" s="11">
        <f t="shared" si="83"/>
        <v>0.30958052172838285</v>
      </c>
      <c r="J2675" t="s">
        <v>24</v>
      </c>
      <c r="K2675" s="5">
        <v>38037</v>
      </c>
      <c r="L2675">
        <v>1</v>
      </c>
      <c r="M2675">
        <v>2</v>
      </c>
      <c r="N2675">
        <v>2004</v>
      </c>
      <c r="O2675" t="s">
        <v>506</v>
      </c>
      <c r="P2675">
        <v>80</v>
      </c>
      <c r="Q2675" t="s">
        <v>608</v>
      </c>
      <c r="R2675" t="s">
        <v>83</v>
      </c>
      <c r="S2675" s="2" t="s">
        <v>628</v>
      </c>
      <c r="T2675" t="s">
        <v>84</v>
      </c>
      <c r="U2675" t="s">
        <v>85</v>
      </c>
      <c r="V2675" t="s">
        <v>86</v>
      </c>
      <c r="W2675" t="s">
        <v>87</v>
      </c>
      <c r="X2675" t="s">
        <v>629</v>
      </c>
      <c r="Y2675" t="s">
        <v>88</v>
      </c>
      <c r="Z2675" t="s">
        <v>89</v>
      </c>
      <c r="AA2675" t="s">
        <v>90</v>
      </c>
      <c r="AB2675" t="s">
        <v>91</v>
      </c>
      <c r="AC2675" t="s">
        <v>35</v>
      </c>
    </row>
    <row r="2676" spans="1:29" x14ac:dyDescent="0.3">
      <c r="A2676">
        <v>10235</v>
      </c>
      <c r="B2676">
        <v>32</v>
      </c>
      <c r="C2676" s="10">
        <v>73.161279056714605</v>
      </c>
      <c r="D2676">
        <v>92</v>
      </c>
      <c r="E2676">
        <v>9</v>
      </c>
      <c r="F2676" t="str" cm="1">
        <f t="array" ref="F2676">_xlfn.IFS(G2676&lt;5000,"Small",AND(G2676&gt;=5000,G2676&lt;=10000),"Medium",G2676&gt;10000,"Large")</f>
        <v>Small</v>
      </c>
      <c r="G2676">
        <v>2944</v>
      </c>
      <c r="H2676" s="10">
        <f t="shared" si="82"/>
        <v>602.83907018513264</v>
      </c>
      <c r="I2676" s="11">
        <f t="shared" si="83"/>
        <v>0.20476870590527604</v>
      </c>
      <c r="J2676" s="1" t="s">
        <v>24</v>
      </c>
      <c r="K2676" s="5">
        <v>38079</v>
      </c>
      <c r="L2676">
        <v>2</v>
      </c>
      <c r="M2676">
        <v>4</v>
      </c>
      <c r="N2676">
        <v>2004</v>
      </c>
      <c r="O2676" t="s">
        <v>506</v>
      </c>
      <c r="P2676">
        <v>80</v>
      </c>
      <c r="Q2676" t="s">
        <v>608</v>
      </c>
      <c r="R2676" t="s">
        <v>336</v>
      </c>
      <c r="S2676" t="s">
        <v>745</v>
      </c>
      <c r="T2676" t="s">
        <v>337</v>
      </c>
      <c r="U2676" t="s">
        <v>615</v>
      </c>
      <c r="V2676" t="s">
        <v>338</v>
      </c>
      <c r="W2676" t="s">
        <v>208</v>
      </c>
      <c r="X2676" t="s">
        <v>746</v>
      </c>
      <c r="Y2676" t="s">
        <v>209</v>
      </c>
      <c r="Z2676" t="s">
        <v>32</v>
      </c>
      <c r="AA2676" t="s">
        <v>339</v>
      </c>
      <c r="AB2676" t="s">
        <v>159</v>
      </c>
      <c r="AC2676" t="s">
        <v>35</v>
      </c>
    </row>
    <row r="2677" spans="1:29" x14ac:dyDescent="0.3">
      <c r="A2677">
        <v>10250</v>
      </c>
      <c r="B2677">
        <v>44</v>
      </c>
      <c r="C2677" s="10">
        <v>47.673406133005727</v>
      </c>
      <c r="D2677">
        <v>67.2</v>
      </c>
      <c r="E2677">
        <v>10</v>
      </c>
      <c r="F2677" t="str" cm="1">
        <f t="array" ref="F2677">_xlfn.IFS(G2677&lt;5000,"Small",AND(G2677&gt;=5000,G2677&lt;=10000),"Medium",G2677&gt;10000,"Large")</f>
        <v>Small</v>
      </c>
      <c r="G2677">
        <v>2956.8</v>
      </c>
      <c r="H2677" s="10">
        <f t="shared" si="82"/>
        <v>859.1701301477483</v>
      </c>
      <c r="I2677" s="11">
        <f t="shared" si="83"/>
        <v>0.29057431349693869</v>
      </c>
      <c r="J2677" s="1" t="s">
        <v>24</v>
      </c>
      <c r="K2677" s="5">
        <v>38118</v>
      </c>
      <c r="L2677">
        <v>2</v>
      </c>
      <c r="M2677">
        <v>5</v>
      </c>
      <c r="N2677">
        <v>2004</v>
      </c>
      <c r="O2677" t="s">
        <v>506</v>
      </c>
      <c r="P2677">
        <v>80</v>
      </c>
      <c r="Q2677" t="s">
        <v>608</v>
      </c>
      <c r="R2677" t="s">
        <v>355</v>
      </c>
      <c r="S2677" t="s">
        <v>680</v>
      </c>
      <c r="T2677" t="s">
        <v>356</v>
      </c>
      <c r="U2677" t="s">
        <v>615</v>
      </c>
      <c r="V2677" t="s">
        <v>357</v>
      </c>
      <c r="W2677" t="s">
        <v>53</v>
      </c>
      <c r="X2677" t="s">
        <v>623</v>
      </c>
      <c r="Y2677" t="s">
        <v>31</v>
      </c>
      <c r="Z2677" t="s">
        <v>32</v>
      </c>
      <c r="AA2677" t="s">
        <v>95</v>
      </c>
      <c r="AB2677" t="s">
        <v>358</v>
      </c>
      <c r="AC2677" t="s">
        <v>35</v>
      </c>
    </row>
    <row r="2678" spans="1:29" x14ac:dyDescent="0.3">
      <c r="A2678">
        <v>10262</v>
      </c>
      <c r="B2678">
        <v>27</v>
      </c>
      <c r="C2678" s="10">
        <v>48.607652818715096</v>
      </c>
      <c r="D2678">
        <v>76</v>
      </c>
      <c r="E2678">
        <v>5</v>
      </c>
      <c r="F2678" t="str" cm="1">
        <f t="array" ref="F2678">_xlfn.IFS(G2678&lt;5000,"Small",AND(G2678&gt;=5000,G2678&lt;=10000),"Medium",G2678&gt;10000,"Large")</f>
        <v>Small</v>
      </c>
      <c r="G2678">
        <v>2052</v>
      </c>
      <c r="H2678" s="10">
        <f t="shared" si="82"/>
        <v>739.59337389469238</v>
      </c>
      <c r="I2678" s="11">
        <f t="shared" si="83"/>
        <v>0.3604256208063803</v>
      </c>
      <c r="J2678" t="s">
        <v>307</v>
      </c>
      <c r="K2678" s="5">
        <v>38162</v>
      </c>
      <c r="L2678">
        <v>2</v>
      </c>
      <c r="M2678">
        <v>6</v>
      </c>
      <c r="N2678">
        <v>2004</v>
      </c>
      <c r="O2678" t="s">
        <v>506</v>
      </c>
      <c r="P2678">
        <v>80</v>
      </c>
      <c r="Q2678" t="s">
        <v>608</v>
      </c>
      <c r="R2678" t="s">
        <v>161</v>
      </c>
      <c r="S2678" t="s">
        <v>723</v>
      </c>
      <c r="T2678" t="s">
        <v>162</v>
      </c>
      <c r="U2678" t="s">
        <v>615</v>
      </c>
      <c r="V2678" t="s">
        <v>163</v>
      </c>
      <c r="W2678" t="s">
        <v>615</v>
      </c>
      <c r="X2678" t="s">
        <v>646</v>
      </c>
      <c r="Y2678" t="s">
        <v>164</v>
      </c>
      <c r="Z2678" t="s">
        <v>40</v>
      </c>
      <c r="AA2678" t="s">
        <v>165</v>
      </c>
      <c r="AB2678" t="s">
        <v>166</v>
      </c>
      <c r="AC2678" t="s">
        <v>35</v>
      </c>
    </row>
    <row r="2679" spans="1:29" x14ac:dyDescent="0.3">
      <c r="A2679">
        <v>10275</v>
      </c>
      <c r="B2679">
        <v>43</v>
      </c>
      <c r="C2679" s="10">
        <v>48.894200214892813</v>
      </c>
      <c r="D2679">
        <v>73.599999999999994</v>
      </c>
      <c r="E2679">
        <v>15</v>
      </c>
      <c r="F2679" t="str" cm="1">
        <f t="array" ref="F2679">_xlfn.IFS(G2679&lt;5000,"Small",AND(G2679&gt;=5000,G2679&lt;=10000),"Medium",G2679&gt;10000,"Large")</f>
        <v>Small</v>
      </c>
      <c r="G2679">
        <v>3164.8</v>
      </c>
      <c r="H2679" s="10">
        <f t="shared" si="82"/>
        <v>1062.3493907596094</v>
      </c>
      <c r="I2679" s="11">
        <f t="shared" si="83"/>
        <v>0.3356766275150434</v>
      </c>
      <c r="J2679" t="s">
        <v>24</v>
      </c>
      <c r="K2679" s="5">
        <v>38191</v>
      </c>
      <c r="L2679">
        <v>3</v>
      </c>
      <c r="M2679">
        <v>7</v>
      </c>
      <c r="N2679">
        <v>2004</v>
      </c>
      <c r="O2679" t="s">
        <v>506</v>
      </c>
      <c r="P2679">
        <v>80</v>
      </c>
      <c r="Q2679" t="s">
        <v>608</v>
      </c>
      <c r="R2679" t="s">
        <v>107</v>
      </c>
      <c r="S2679" t="s">
        <v>717</v>
      </c>
      <c r="T2679" t="s">
        <v>108</v>
      </c>
      <c r="U2679" t="s">
        <v>615</v>
      </c>
      <c r="V2679" t="s">
        <v>109</v>
      </c>
      <c r="W2679" t="s">
        <v>615</v>
      </c>
      <c r="X2679" t="s">
        <v>635</v>
      </c>
      <c r="Y2679" t="s">
        <v>39</v>
      </c>
      <c r="Z2679" t="s">
        <v>40</v>
      </c>
      <c r="AA2679" t="s">
        <v>110</v>
      </c>
      <c r="AB2679" t="s">
        <v>111</v>
      </c>
      <c r="AC2679" t="s">
        <v>49</v>
      </c>
    </row>
    <row r="2680" spans="1:29" x14ac:dyDescent="0.3">
      <c r="A2680">
        <v>10284</v>
      </c>
      <c r="B2680">
        <v>25</v>
      </c>
      <c r="C2680" s="10">
        <v>52.86221470575731</v>
      </c>
      <c r="D2680">
        <v>69.599999999999994</v>
      </c>
      <c r="E2680">
        <v>7</v>
      </c>
      <c r="F2680" t="str" cm="1">
        <f t="array" ref="F2680">_xlfn.IFS(G2680&lt;5000,"Small",AND(G2680&gt;=5000,G2680&lt;=10000),"Medium",G2680&gt;10000,"Large")</f>
        <v>Small</v>
      </c>
      <c r="G2680">
        <v>1740</v>
      </c>
      <c r="H2680" s="10">
        <f t="shared" si="82"/>
        <v>418.44463235606736</v>
      </c>
      <c r="I2680" s="11">
        <f t="shared" si="83"/>
        <v>0.24048542089429159</v>
      </c>
      <c r="J2680" t="s">
        <v>24</v>
      </c>
      <c r="K2680" s="5">
        <v>38220</v>
      </c>
      <c r="L2680">
        <v>3</v>
      </c>
      <c r="M2680">
        <v>8</v>
      </c>
      <c r="N2680">
        <v>2004</v>
      </c>
      <c r="O2680" t="s">
        <v>506</v>
      </c>
      <c r="P2680">
        <v>80</v>
      </c>
      <c r="Q2680" t="s">
        <v>608</v>
      </c>
      <c r="R2680" t="s">
        <v>487</v>
      </c>
      <c r="S2680" s="2" t="s">
        <v>705</v>
      </c>
      <c r="T2680" t="s">
        <v>488</v>
      </c>
      <c r="U2680" t="s">
        <v>615</v>
      </c>
      <c r="V2680" t="s">
        <v>489</v>
      </c>
      <c r="W2680" t="s">
        <v>615</v>
      </c>
      <c r="X2680" t="s">
        <v>761</v>
      </c>
      <c r="Y2680" t="s">
        <v>73</v>
      </c>
      <c r="Z2680" t="s">
        <v>40</v>
      </c>
      <c r="AA2680" t="s">
        <v>490</v>
      </c>
      <c r="AB2680" t="s">
        <v>491</v>
      </c>
      <c r="AC2680" t="s">
        <v>35</v>
      </c>
    </row>
    <row r="2681" spans="1:29" x14ac:dyDescent="0.3">
      <c r="A2681">
        <v>10296</v>
      </c>
      <c r="B2681">
        <v>22</v>
      </c>
      <c r="C2681" s="10">
        <v>68.649970127046487</v>
      </c>
      <c r="D2681">
        <v>80.8</v>
      </c>
      <c r="E2681">
        <v>3</v>
      </c>
      <c r="F2681" t="str" cm="1">
        <f t="array" ref="F2681">_xlfn.IFS(G2681&lt;5000,"Small",AND(G2681&gt;=5000,G2681&lt;=10000),"Medium",G2681&gt;10000,"Large")</f>
        <v>Small</v>
      </c>
      <c r="G2681">
        <v>1777.6</v>
      </c>
      <c r="H2681" s="10">
        <f t="shared" si="82"/>
        <v>267.30065720497714</v>
      </c>
      <c r="I2681" s="11">
        <f t="shared" si="83"/>
        <v>0.150371656843484</v>
      </c>
      <c r="J2681" t="s">
        <v>24</v>
      </c>
      <c r="K2681" s="5">
        <v>38245</v>
      </c>
      <c r="L2681">
        <v>3</v>
      </c>
      <c r="M2681">
        <v>9</v>
      </c>
      <c r="N2681">
        <v>2004</v>
      </c>
      <c r="O2681" t="s">
        <v>506</v>
      </c>
      <c r="P2681">
        <v>80</v>
      </c>
      <c r="Q2681" t="s">
        <v>608</v>
      </c>
      <c r="R2681" t="s">
        <v>512</v>
      </c>
      <c r="S2681" t="s">
        <v>513</v>
      </c>
      <c r="T2681" t="s">
        <v>514</v>
      </c>
      <c r="U2681" t="s">
        <v>615</v>
      </c>
      <c r="V2681" t="s">
        <v>515</v>
      </c>
      <c r="W2681" t="s">
        <v>615</v>
      </c>
      <c r="X2681" t="s">
        <v>710</v>
      </c>
      <c r="Y2681" t="s">
        <v>395</v>
      </c>
      <c r="Z2681" t="s">
        <v>40</v>
      </c>
      <c r="AA2681" t="s">
        <v>516</v>
      </c>
      <c r="AB2681" t="s">
        <v>96</v>
      </c>
      <c r="AC2681" t="s">
        <v>35</v>
      </c>
    </row>
    <row r="2682" spans="1:29" x14ac:dyDescent="0.3">
      <c r="A2682">
        <v>10308</v>
      </c>
      <c r="B2682">
        <v>21</v>
      </c>
      <c r="C2682" s="10">
        <v>57.378792931692061</v>
      </c>
      <c r="D2682">
        <v>87.2</v>
      </c>
      <c r="E2682">
        <v>13</v>
      </c>
      <c r="F2682" t="str" cm="1">
        <f t="array" ref="F2682">_xlfn.IFS(G2682&lt;5000,"Small",AND(G2682&gt;=5000,G2682&lt;=10000),"Medium",G2682&gt;10000,"Large")</f>
        <v>Small</v>
      </c>
      <c r="G2682">
        <v>1831.2</v>
      </c>
      <c r="H2682" s="10">
        <f t="shared" si="82"/>
        <v>626.24534843446668</v>
      </c>
      <c r="I2682" s="11">
        <f t="shared" si="83"/>
        <v>0.34198631959068732</v>
      </c>
      <c r="J2682" t="s">
        <v>24</v>
      </c>
      <c r="K2682" s="5">
        <v>38275</v>
      </c>
      <c r="L2682">
        <v>4</v>
      </c>
      <c r="M2682">
        <v>10</v>
      </c>
      <c r="N2682">
        <v>2004</v>
      </c>
      <c r="O2682" t="s">
        <v>506</v>
      </c>
      <c r="P2682">
        <v>80</v>
      </c>
      <c r="Q2682" t="s">
        <v>608</v>
      </c>
      <c r="R2682" t="s">
        <v>287</v>
      </c>
      <c r="S2682" t="s">
        <v>668</v>
      </c>
      <c r="T2682" t="s">
        <v>288</v>
      </c>
      <c r="U2682" t="s">
        <v>615</v>
      </c>
      <c r="V2682" t="s">
        <v>289</v>
      </c>
      <c r="W2682" t="s">
        <v>30</v>
      </c>
      <c r="X2682" t="s">
        <v>669</v>
      </c>
      <c r="Y2682" t="s">
        <v>31</v>
      </c>
      <c r="Z2682" t="s">
        <v>32</v>
      </c>
      <c r="AA2682" t="s">
        <v>95</v>
      </c>
      <c r="AB2682" t="s">
        <v>216</v>
      </c>
      <c r="AC2682" t="s">
        <v>35</v>
      </c>
    </row>
    <row r="2683" spans="1:29" x14ac:dyDescent="0.3">
      <c r="A2683">
        <v>10316</v>
      </c>
      <c r="B2683">
        <v>48</v>
      </c>
      <c r="C2683" s="10">
        <v>62.391317550111708</v>
      </c>
      <c r="D2683">
        <v>75.2</v>
      </c>
      <c r="E2683">
        <v>5</v>
      </c>
      <c r="F2683" t="str" cm="1">
        <f t="array" ref="F2683">_xlfn.IFS(G2683&lt;5000,"Small",AND(G2683&gt;=5000,G2683&lt;=10000),"Medium",G2683&gt;10000,"Large")</f>
        <v>Small</v>
      </c>
      <c r="G2683">
        <v>3609.6</v>
      </c>
      <c r="H2683" s="10">
        <f t="shared" si="82"/>
        <v>614.81675759463769</v>
      </c>
      <c r="I2683" s="11">
        <f t="shared" si="83"/>
        <v>0.17032822406766338</v>
      </c>
      <c r="J2683" s="1" t="s">
        <v>24</v>
      </c>
      <c r="K2683" s="5">
        <v>38292</v>
      </c>
      <c r="L2683">
        <v>4</v>
      </c>
      <c r="M2683">
        <v>11</v>
      </c>
      <c r="N2683">
        <v>2004</v>
      </c>
      <c r="O2683" t="s">
        <v>506</v>
      </c>
      <c r="P2683">
        <v>80</v>
      </c>
      <c r="Q2683" t="s">
        <v>608</v>
      </c>
      <c r="R2683" t="s">
        <v>344</v>
      </c>
      <c r="S2683" t="s">
        <v>747</v>
      </c>
      <c r="T2683" t="s">
        <v>345</v>
      </c>
      <c r="U2683" t="s">
        <v>615</v>
      </c>
      <c r="V2683" t="s">
        <v>346</v>
      </c>
      <c r="W2683" t="s">
        <v>347</v>
      </c>
      <c r="X2683" t="s">
        <v>748</v>
      </c>
      <c r="Y2683" t="s">
        <v>157</v>
      </c>
      <c r="Z2683" t="s">
        <v>40</v>
      </c>
      <c r="AA2683" t="s">
        <v>348</v>
      </c>
      <c r="AB2683" t="s">
        <v>349</v>
      </c>
      <c r="AC2683" t="s">
        <v>49</v>
      </c>
    </row>
    <row r="2684" spans="1:29" x14ac:dyDescent="0.3">
      <c r="A2684">
        <v>10328</v>
      </c>
      <c r="B2684">
        <v>33</v>
      </c>
      <c r="C2684" s="10">
        <v>45.278838792422086</v>
      </c>
      <c r="D2684">
        <v>64</v>
      </c>
      <c r="E2684">
        <v>13</v>
      </c>
      <c r="F2684" t="str" cm="1">
        <f t="array" ref="F2684">_xlfn.IFS(G2684&lt;5000,"Small",AND(G2684&gt;=5000,G2684&lt;=10000),"Medium",G2684&gt;10000,"Large")</f>
        <v>Small</v>
      </c>
      <c r="G2684">
        <v>2112</v>
      </c>
      <c r="H2684" s="10">
        <f t="shared" si="82"/>
        <v>617.79831985007127</v>
      </c>
      <c r="I2684" s="11">
        <f t="shared" si="83"/>
        <v>0.29251814386840497</v>
      </c>
      <c r="J2684" s="1" t="s">
        <v>24</v>
      </c>
      <c r="K2684" s="5">
        <v>38303</v>
      </c>
      <c r="L2684">
        <v>4</v>
      </c>
      <c r="M2684">
        <v>11</v>
      </c>
      <c r="N2684">
        <v>2004</v>
      </c>
      <c r="O2684" t="s">
        <v>506</v>
      </c>
      <c r="P2684">
        <v>80</v>
      </c>
      <c r="Q2684" t="s">
        <v>608</v>
      </c>
      <c r="R2684" t="s">
        <v>494</v>
      </c>
      <c r="S2684" t="s">
        <v>762</v>
      </c>
      <c r="T2684" t="s">
        <v>495</v>
      </c>
      <c r="U2684" t="s">
        <v>615</v>
      </c>
      <c r="V2684" t="s">
        <v>496</v>
      </c>
      <c r="W2684" t="s">
        <v>615</v>
      </c>
      <c r="X2684" t="s">
        <v>706</v>
      </c>
      <c r="Y2684" t="s">
        <v>235</v>
      </c>
      <c r="Z2684" t="s">
        <v>40</v>
      </c>
      <c r="AA2684" t="s">
        <v>497</v>
      </c>
      <c r="AB2684" t="s">
        <v>498</v>
      </c>
      <c r="AC2684" t="s">
        <v>35</v>
      </c>
    </row>
    <row r="2685" spans="1:29" x14ac:dyDescent="0.3">
      <c r="A2685">
        <v>10341</v>
      </c>
      <c r="B2685">
        <v>34</v>
      </c>
      <c r="C2685" s="10">
        <v>87.637220541259936</v>
      </c>
      <c r="D2685">
        <v>100</v>
      </c>
      <c r="E2685">
        <v>5</v>
      </c>
      <c r="F2685" t="str" cm="1">
        <f t="array" ref="F2685">_xlfn.IFS(G2685&lt;5000,"Small",AND(G2685&gt;=5000,G2685&lt;=10000),"Medium",G2685&gt;10000,"Large")</f>
        <v>Small</v>
      </c>
      <c r="G2685">
        <v>3644.12</v>
      </c>
      <c r="H2685" s="10">
        <f t="shared" si="82"/>
        <v>664.45450159716211</v>
      </c>
      <c r="I2685" s="11">
        <f t="shared" si="83"/>
        <v>0.18233606511233497</v>
      </c>
      <c r="J2685" t="s">
        <v>24</v>
      </c>
      <c r="K2685" s="5">
        <v>38315</v>
      </c>
      <c r="L2685">
        <v>4</v>
      </c>
      <c r="M2685">
        <v>11</v>
      </c>
      <c r="N2685">
        <v>2004</v>
      </c>
      <c r="O2685" t="s">
        <v>506</v>
      </c>
      <c r="P2685">
        <v>80</v>
      </c>
      <c r="Q2685" t="s">
        <v>608</v>
      </c>
      <c r="R2685" t="s">
        <v>134</v>
      </c>
      <c r="S2685" t="s">
        <v>720</v>
      </c>
      <c r="T2685" t="s">
        <v>135</v>
      </c>
      <c r="U2685" t="s">
        <v>615</v>
      </c>
      <c r="V2685" t="s">
        <v>136</v>
      </c>
      <c r="W2685" t="s">
        <v>615</v>
      </c>
      <c r="X2685" t="s">
        <v>642</v>
      </c>
      <c r="Y2685" t="s">
        <v>137</v>
      </c>
      <c r="Z2685" t="s">
        <v>40</v>
      </c>
      <c r="AA2685" t="s">
        <v>138</v>
      </c>
      <c r="AB2685" t="s">
        <v>139</v>
      </c>
      <c r="AC2685" t="s">
        <v>49</v>
      </c>
    </row>
    <row r="2686" spans="1:29" x14ac:dyDescent="0.3">
      <c r="A2686">
        <v>10353</v>
      </c>
      <c r="B2686">
        <v>43</v>
      </c>
      <c r="C2686" s="10">
        <v>52.683373401365138</v>
      </c>
      <c r="D2686">
        <v>81.95</v>
      </c>
      <c r="E2686">
        <v>6</v>
      </c>
      <c r="F2686" t="str" cm="1">
        <f t="array" ref="F2686">_xlfn.IFS(G2686&lt;5000,"Small",AND(G2686&gt;=5000,G2686&lt;=10000),"Medium",G2686&gt;10000,"Large")</f>
        <v>Small</v>
      </c>
      <c r="G2686">
        <v>3523.85</v>
      </c>
      <c r="H2686" s="10">
        <f t="shared" si="82"/>
        <v>1258.4649437412991</v>
      </c>
      <c r="I2686" s="11">
        <f t="shared" si="83"/>
        <v>0.35712784135002884</v>
      </c>
      <c r="J2686" s="1" t="s">
        <v>24</v>
      </c>
      <c r="K2686" s="5">
        <v>38325</v>
      </c>
      <c r="L2686">
        <v>4</v>
      </c>
      <c r="M2686">
        <v>12</v>
      </c>
      <c r="N2686">
        <v>2004</v>
      </c>
      <c r="O2686" t="s">
        <v>506</v>
      </c>
      <c r="P2686">
        <v>80</v>
      </c>
      <c r="Q2686" t="s">
        <v>608</v>
      </c>
      <c r="R2686" t="s">
        <v>508</v>
      </c>
      <c r="S2686" t="s">
        <v>708</v>
      </c>
      <c r="T2686" t="s">
        <v>509</v>
      </c>
      <c r="U2686" t="s">
        <v>615</v>
      </c>
      <c r="V2686" t="s">
        <v>462</v>
      </c>
      <c r="W2686" t="s">
        <v>105</v>
      </c>
      <c r="X2686" t="s">
        <v>709</v>
      </c>
      <c r="Y2686" t="s">
        <v>31</v>
      </c>
      <c r="Z2686" t="s">
        <v>32</v>
      </c>
      <c r="AA2686" t="s">
        <v>510</v>
      </c>
      <c r="AB2686" t="s">
        <v>511</v>
      </c>
      <c r="AC2686" t="s">
        <v>49</v>
      </c>
    </row>
    <row r="2687" spans="1:29" x14ac:dyDescent="0.3">
      <c r="A2687">
        <v>10361</v>
      </c>
      <c r="B2687">
        <v>44</v>
      </c>
      <c r="C2687" s="10">
        <v>81.851182355875778</v>
      </c>
      <c r="D2687">
        <v>100</v>
      </c>
      <c r="E2687">
        <v>10</v>
      </c>
      <c r="F2687" t="str" cm="1">
        <f t="array" ref="F2687">_xlfn.IFS(G2687&lt;5000,"Small",AND(G2687&gt;=5000,G2687&lt;=10000),"Medium",G2687&gt;10000,"Large")</f>
        <v>Medium</v>
      </c>
      <c r="G2687">
        <v>5001.92</v>
      </c>
      <c r="H2687" s="10">
        <f t="shared" si="82"/>
        <v>1400.4679763414661</v>
      </c>
      <c r="I2687" s="11">
        <f t="shared" si="83"/>
        <v>0.27998608061333768</v>
      </c>
      <c r="J2687" t="s">
        <v>24</v>
      </c>
      <c r="K2687" s="5">
        <v>38338</v>
      </c>
      <c r="L2687">
        <v>4</v>
      </c>
      <c r="M2687">
        <v>12</v>
      </c>
      <c r="N2687">
        <v>2004</v>
      </c>
      <c r="O2687" t="s">
        <v>506</v>
      </c>
      <c r="P2687">
        <v>80</v>
      </c>
      <c r="Q2687" t="s">
        <v>608</v>
      </c>
      <c r="R2687" t="s">
        <v>141</v>
      </c>
      <c r="S2687" t="s">
        <v>142</v>
      </c>
      <c r="T2687" t="s">
        <v>143</v>
      </c>
      <c r="U2687" t="s">
        <v>144</v>
      </c>
      <c r="V2687" t="s">
        <v>145</v>
      </c>
      <c r="W2687" t="s">
        <v>146</v>
      </c>
      <c r="X2687" t="s">
        <v>643</v>
      </c>
      <c r="Y2687" t="s">
        <v>88</v>
      </c>
      <c r="Z2687" t="s">
        <v>89</v>
      </c>
      <c r="AA2687" t="s">
        <v>147</v>
      </c>
      <c r="AB2687" t="s">
        <v>148</v>
      </c>
      <c r="AC2687" t="s">
        <v>49</v>
      </c>
    </row>
    <row r="2688" spans="1:29" x14ac:dyDescent="0.3">
      <c r="A2688">
        <v>10375</v>
      </c>
      <c r="B2688">
        <v>44</v>
      </c>
      <c r="C2688" s="10">
        <v>71.935625867624196</v>
      </c>
      <c r="D2688">
        <v>100</v>
      </c>
      <c r="E2688">
        <v>11</v>
      </c>
      <c r="F2688" t="str" cm="1">
        <f t="array" ref="F2688">_xlfn.IFS(G2688&lt;5000,"Small",AND(G2688&gt;=5000,G2688&lt;=10000),"Medium",G2688&gt;10000,"Large")</f>
        <v>Medium</v>
      </c>
      <c r="G2688">
        <v>5208.72</v>
      </c>
      <c r="H2688" s="10">
        <f t="shared" si="82"/>
        <v>2043.5524618245354</v>
      </c>
      <c r="I2688" s="11">
        <f t="shared" si="83"/>
        <v>0.39233294587240919</v>
      </c>
      <c r="J2688" s="1" t="s">
        <v>24</v>
      </c>
      <c r="K2688" s="5">
        <v>38386</v>
      </c>
      <c r="L2688">
        <v>1</v>
      </c>
      <c r="M2688">
        <v>2</v>
      </c>
      <c r="N2688">
        <v>2005</v>
      </c>
      <c r="O2688" t="s">
        <v>506</v>
      </c>
      <c r="P2688">
        <v>80</v>
      </c>
      <c r="Q2688" t="s">
        <v>608</v>
      </c>
      <c r="R2688" t="s">
        <v>107</v>
      </c>
      <c r="S2688" t="s">
        <v>717</v>
      </c>
      <c r="T2688" t="s">
        <v>108</v>
      </c>
      <c r="U2688" t="s">
        <v>615</v>
      </c>
      <c r="V2688" t="s">
        <v>109</v>
      </c>
      <c r="W2688" t="s">
        <v>615</v>
      </c>
      <c r="X2688" t="s">
        <v>635</v>
      </c>
      <c r="Y2688" t="s">
        <v>39</v>
      </c>
      <c r="Z2688" t="s">
        <v>40</v>
      </c>
      <c r="AA2688" t="s">
        <v>110</v>
      </c>
      <c r="AB2688" t="s">
        <v>111</v>
      </c>
      <c r="AC2688" t="s">
        <v>49</v>
      </c>
    </row>
    <row r="2689" spans="1:29" x14ac:dyDescent="0.3">
      <c r="A2689">
        <v>10386</v>
      </c>
      <c r="B2689">
        <v>32</v>
      </c>
      <c r="C2689" s="10">
        <v>72.932181966276914</v>
      </c>
      <c r="D2689">
        <v>94.34</v>
      </c>
      <c r="E2689">
        <v>17</v>
      </c>
      <c r="F2689" t="str" cm="1">
        <f t="array" ref="F2689">_xlfn.IFS(G2689&lt;5000,"Small",AND(G2689&gt;=5000,G2689&lt;=10000),"Medium",G2689&gt;10000,"Large")</f>
        <v>Small</v>
      </c>
      <c r="G2689">
        <v>3018.88</v>
      </c>
      <c r="H2689" s="10">
        <f t="shared" si="82"/>
        <v>685.05017707913885</v>
      </c>
      <c r="I2689" s="11">
        <f t="shared" si="83"/>
        <v>0.22692196346961085</v>
      </c>
      <c r="J2689" s="1" t="s">
        <v>365</v>
      </c>
      <c r="K2689" s="5">
        <v>38412</v>
      </c>
      <c r="L2689">
        <v>1</v>
      </c>
      <c r="M2689">
        <v>3</v>
      </c>
      <c r="N2689">
        <v>2005</v>
      </c>
      <c r="O2689" t="s">
        <v>506</v>
      </c>
      <c r="P2689">
        <v>80</v>
      </c>
      <c r="Q2689" t="s">
        <v>608</v>
      </c>
      <c r="R2689" t="s">
        <v>161</v>
      </c>
      <c r="S2689" t="s">
        <v>723</v>
      </c>
      <c r="T2689" t="s">
        <v>162</v>
      </c>
      <c r="U2689" t="s">
        <v>615</v>
      </c>
      <c r="V2689" t="s">
        <v>163</v>
      </c>
      <c r="W2689" t="s">
        <v>615</v>
      </c>
      <c r="X2689" t="s">
        <v>646</v>
      </c>
      <c r="Y2689" t="s">
        <v>164</v>
      </c>
      <c r="Z2689" t="s">
        <v>40</v>
      </c>
      <c r="AA2689" t="s">
        <v>165</v>
      </c>
      <c r="AB2689" t="s">
        <v>166</v>
      </c>
      <c r="AC2689" t="s">
        <v>49</v>
      </c>
    </row>
    <row r="2690" spans="1:29" x14ac:dyDescent="0.3">
      <c r="A2690">
        <v>10398</v>
      </c>
      <c r="B2690">
        <v>29</v>
      </c>
      <c r="C2690" s="10">
        <v>49.426319093010903</v>
      </c>
      <c r="D2690">
        <v>65.599999999999994</v>
      </c>
      <c r="E2690">
        <v>10</v>
      </c>
      <c r="F2690" t="str" cm="1">
        <f t="array" ref="F2690">_xlfn.IFS(G2690&lt;5000,"Small",AND(G2690&gt;=5000,G2690&lt;=10000),"Medium",G2690&gt;10000,"Large")</f>
        <v>Small</v>
      </c>
      <c r="G2690">
        <v>1902.4</v>
      </c>
      <c r="H2690" s="10">
        <f t="shared" si="82"/>
        <v>469.03674630268392</v>
      </c>
      <c r="I2690" s="11">
        <f t="shared" si="83"/>
        <v>0.24655001382605335</v>
      </c>
      <c r="J2690" t="s">
        <v>24</v>
      </c>
      <c r="K2690" s="5">
        <v>38441</v>
      </c>
      <c r="L2690">
        <v>1</v>
      </c>
      <c r="M2690">
        <v>3</v>
      </c>
      <c r="N2690">
        <v>2005</v>
      </c>
      <c r="O2690" t="s">
        <v>506</v>
      </c>
      <c r="P2690">
        <v>80</v>
      </c>
      <c r="Q2690" t="s">
        <v>608</v>
      </c>
      <c r="R2690" t="s">
        <v>36</v>
      </c>
      <c r="S2690" t="s">
        <v>713</v>
      </c>
      <c r="T2690" t="s">
        <v>37</v>
      </c>
      <c r="U2690" t="s">
        <v>615</v>
      </c>
      <c r="V2690" t="s">
        <v>38</v>
      </c>
      <c r="W2690" t="s">
        <v>615</v>
      </c>
      <c r="X2690" t="s">
        <v>617</v>
      </c>
      <c r="Y2690" t="s">
        <v>39</v>
      </c>
      <c r="Z2690" t="s">
        <v>40</v>
      </c>
      <c r="AA2690" t="s">
        <v>41</v>
      </c>
      <c r="AB2690" t="s">
        <v>42</v>
      </c>
      <c r="AC2690" t="s">
        <v>35</v>
      </c>
    </row>
    <row r="2691" spans="1:29" x14ac:dyDescent="0.3">
      <c r="A2691">
        <v>10401</v>
      </c>
      <c r="B2691">
        <v>77</v>
      </c>
      <c r="C2691" s="10">
        <v>69.531938802491695</v>
      </c>
      <c r="D2691">
        <v>92</v>
      </c>
      <c r="E2691">
        <v>9</v>
      </c>
      <c r="F2691" t="str" cm="1">
        <f t="array" ref="F2691">_xlfn.IFS(G2691&lt;5000,"Small",AND(G2691&gt;=5000,G2691&lt;=10000),"Medium",G2691&gt;10000,"Large")</f>
        <v>Medium</v>
      </c>
      <c r="G2691">
        <v>7084</v>
      </c>
      <c r="H2691" s="10">
        <f t="shared" ref="H2691:H2754" si="84">G2691-(B2691*C2691)</f>
        <v>1730.0407122081397</v>
      </c>
      <c r="I2691" s="11">
        <f t="shared" ref="I2691:I2754" si="85">H2691/G2691</f>
        <v>0.24421805649465553</v>
      </c>
      <c r="J2691" s="1" t="s">
        <v>359</v>
      </c>
      <c r="K2691" s="5">
        <v>38445</v>
      </c>
      <c r="L2691">
        <v>2</v>
      </c>
      <c r="M2691">
        <v>4</v>
      </c>
      <c r="N2691">
        <v>2005</v>
      </c>
      <c r="O2691" t="s">
        <v>506</v>
      </c>
      <c r="P2691">
        <v>80</v>
      </c>
      <c r="Q2691" t="s">
        <v>608</v>
      </c>
      <c r="R2691" t="s">
        <v>97</v>
      </c>
      <c r="S2691" t="s">
        <v>631</v>
      </c>
      <c r="T2691" t="s">
        <v>98</v>
      </c>
      <c r="U2691" t="s">
        <v>615</v>
      </c>
      <c r="V2691" t="s">
        <v>99</v>
      </c>
      <c r="W2691" t="s">
        <v>100</v>
      </c>
      <c r="X2691" t="s">
        <v>632</v>
      </c>
      <c r="Y2691" t="s">
        <v>31</v>
      </c>
      <c r="Z2691" t="s">
        <v>32</v>
      </c>
      <c r="AA2691" t="s">
        <v>59</v>
      </c>
      <c r="AB2691" t="s">
        <v>101</v>
      </c>
      <c r="AC2691" t="s">
        <v>140</v>
      </c>
    </row>
    <row r="2692" spans="1:29" x14ac:dyDescent="0.3">
      <c r="A2692">
        <v>10416</v>
      </c>
      <c r="B2692">
        <v>39</v>
      </c>
      <c r="C2692" s="10">
        <v>48.063865413650973</v>
      </c>
      <c r="D2692">
        <v>67.2</v>
      </c>
      <c r="E2692">
        <v>10</v>
      </c>
      <c r="F2692" t="str" cm="1">
        <f t="array" ref="F2692">_xlfn.IFS(G2692&lt;5000,"Small",AND(G2692&gt;=5000,G2692&lt;=10000),"Medium",G2692&gt;10000,"Large")</f>
        <v>Small</v>
      </c>
      <c r="G2692">
        <v>2620.8000000000002</v>
      </c>
      <c r="H2692" s="10">
        <f t="shared" si="84"/>
        <v>746.30924886761227</v>
      </c>
      <c r="I2692" s="11">
        <f t="shared" si="85"/>
        <v>0.28476390753495584</v>
      </c>
      <c r="J2692" s="1" t="s">
        <v>24</v>
      </c>
      <c r="K2692" s="5">
        <v>38482</v>
      </c>
      <c r="L2692">
        <v>2</v>
      </c>
      <c r="M2692">
        <v>5</v>
      </c>
      <c r="N2692">
        <v>2005</v>
      </c>
      <c r="O2692" t="s">
        <v>506</v>
      </c>
      <c r="P2692">
        <v>80</v>
      </c>
      <c r="Q2692" t="s">
        <v>608</v>
      </c>
      <c r="R2692" t="s">
        <v>403</v>
      </c>
      <c r="S2692" t="s">
        <v>756</v>
      </c>
      <c r="T2692" t="s">
        <v>404</v>
      </c>
      <c r="U2692" t="s">
        <v>615</v>
      </c>
      <c r="V2692" t="s">
        <v>405</v>
      </c>
      <c r="W2692" t="s">
        <v>615</v>
      </c>
      <c r="X2692" t="s">
        <v>689</v>
      </c>
      <c r="Y2692" t="s">
        <v>235</v>
      </c>
      <c r="Z2692" t="s">
        <v>40</v>
      </c>
      <c r="AA2692" t="s">
        <v>406</v>
      </c>
      <c r="AB2692" t="s">
        <v>407</v>
      </c>
      <c r="AC2692" t="s">
        <v>35</v>
      </c>
    </row>
    <row r="2693" spans="1:29" x14ac:dyDescent="0.3">
      <c r="A2693">
        <v>10105</v>
      </c>
      <c r="B2693">
        <v>39</v>
      </c>
      <c r="C2693" s="10">
        <v>54.409860860001565</v>
      </c>
      <c r="D2693">
        <v>81.14</v>
      </c>
      <c r="E2693">
        <v>6</v>
      </c>
      <c r="F2693" t="str" cm="1">
        <f t="array" ref="F2693">_xlfn.IFS(G2693&lt;5000,"Small",AND(G2693&gt;=5000,G2693&lt;=10000),"Medium",G2693&gt;10000,"Large")</f>
        <v>Small</v>
      </c>
      <c r="G2693">
        <v>3164.46</v>
      </c>
      <c r="H2693" s="10">
        <f t="shared" si="84"/>
        <v>1042.4754264599392</v>
      </c>
      <c r="I2693" s="11">
        <f t="shared" si="85"/>
        <v>0.32943232856788812</v>
      </c>
      <c r="J2693" s="1" t="s">
        <v>24</v>
      </c>
      <c r="K2693" s="5">
        <v>37663</v>
      </c>
      <c r="L2693">
        <v>1</v>
      </c>
      <c r="M2693">
        <v>2</v>
      </c>
      <c r="N2693">
        <v>2003</v>
      </c>
      <c r="O2693" t="s">
        <v>537</v>
      </c>
      <c r="P2693">
        <v>100</v>
      </c>
      <c r="Q2693" t="s">
        <v>609</v>
      </c>
      <c r="R2693" t="s">
        <v>292</v>
      </c>
      <c r="S2693" t="s">
        <v>293</v>
      </c>
      <c r="T2693" t="s">
        <v>294</v>
      </c>
      <c r="U2693" t="s">
        <v>615</v>
      </c>
      <c r="V2693" t="s">
        <v>295</v>
      </c>
      <c r="W2693" t="s">
        <v>615</v>
      </c>
      <c r="X2693" t="s">
        <v>670</v>
      </c>
      <c r="Y2693" t="s">
        <v>296</v>
      </c>
      <c r="Z2693" t="s">
        <v>40</v>
      </c>
      <c r="AA2693" t="s">
        <v>297</v>
      </c>
      <c r="AB2693" t="s">
        <v>298</v>
      </c>
      <c r="AC2693" t="s">
        <v>49</v>
      </c>
    </row>
    <row r="2694" spans="1:29" x14ac:dyDescent="0.3">
      <c r="A2694">
        <v>10118</v>
      </c>
      <c r="B2694">
        <v>36</v>
      </c>
      <c r="C2694" s="10">
        <v>89.062316949664648</v>
      </c>
      <c r="D2694">
        <v>100</v>
      </c>
      <c r="E2694">
        <v>1</v>
      </c>
      <c r="F2694" t="str" cm="1">
        <f t="array" ref="F2694">_xlfn.IFS(G2694&lt;5000,"Small",AND(G2694&gt;=5000,G2694&lt;=10000),"Medium",G2694&gt;10000,"Large")</f>
        <v>Small</v>
      </c>
      <c r="G2694">
        <v>4219.2</v>
      </c>
      <c r="H2694" s="10">
        <f t="shared" si="84"/>
        <v>1012.9565898120727</v>
      </c>
      <c r="I2694" s="11">
        <f t="shared" si="85"/>
        <v>0.24008261988340746</v>
      </c>
      <c r="J2694" t="s">
        <v>24</v>
      </c>
      <c r="K2694" s="5">
        <v>37732</v>
      </c>
      <c r="L2694">
        <v>2</v>
      </c>
      <c r="M2694">
        <v>4</v>
      </c>
      <c r="N2694">
        <v>2003</v>
      </c>
      <c r="O2694" t="s">
        <v>537</v>
      </c>
      <c r="P2694">
        <v>100</v>
      </c>
      <c r="Q2694" t="s">
        <v>609</v>
      </c>
      <c r="R2694" t="s">
        <v>317</v>
      </c>
      <c r="S2694" t="s">
        <v>743</v>
      </c>
      <c r="T2694" t="s">
        <v>318</v>
      </c>
      <c r="U2694" t="s">
        <v>615</v>
      </c>
      <c r="V2694" t="s">
        <v>319</v>
      </c>
      <c r="W2694" t="s">
        <v>615</v>
      </c>
      <c r="X2694" t="s">
        <v>673</v>
      </c>
      <c r="Y2694" t="s">
        <v>164</v>
      </c>
      <c r="Z2694" t="s">
        <v>40</v>
      </c>
      <c r="AA2694" t="s">
        <v>320</v>
      </c>
      <c r="AB2694" t="s">
        <v>321</v>
      </c>
      <c r="AC2694" t="s">
        <v>49</v>
      </c>
    </row>
    <row r="2695" spans="1:29" x14ac:dyDescent="0.3">
      <c r="A2695">
        <v>10129</v>
      </c>
      <c r="B2695">
        <v>42</v>
      </c>
      <c r="C2695" s="10">
        <v>62.748310751217339</v>
      </c>
      <c r="D2695">
        <v>91.15</v>
      </c>
      <c r="E2695">
        <v>6</v>
      </c>
      <c r="F2695" t="str" cm="1">
        <f t="array" ref="F2695">_xlfn.IFS(G2695&lt;5000,"Small",AND(G2695&gt;=5000,G2695&lt;=10000),"Medium",G2695&gt;10000,"Large")</f>
        <v>Small</v>
      </c>
      <c r="G2695">
        <v>3828.3</v>
      </c>
      <c r="H2695" s="10">
        <f t="shared" si="84"/>
        <v>1192.8709484488718</v>
      </c>
      <c r="I2695" s="11">
        <f t="shared" si="85"/>
        <v>0.31159286065587122</v>
      </c>
      <c r="J2695" s="1" t="s">
        <v>24</v>
      </c>
      <c r="K2695" s="5">
        <v>37784</v>
      </c>
      <c r="L2695">
        <v>2</v>
      </c>
      <c r="M2695">
        <v>6</v>
      </c>
      <c r="N2695">
        <v>2003</v>
      </c>
      <c r="O2695" t="s">
        <v>537</v>
      </c>
      <c r="P2695">
        <v>100</v>
      </c>
      <c r="Q2695" t="s">
        <v>609</v>
      </c>
      <c r="R2695" t="s">
        <v>299</v>
      </c>
      <c r="S2695" t="s">
        <v>738</v>
      </c>
      <c r="T2695" t="s">
        <v>300</v>
      </c>
      <c r="U2695" t="s">
        <v>615</v>
      </c>
      <c r="V2695" t="s">
        <v>301</v>
      </c>
      <c r="W2695" t="s">
        <v>615</v>
      </c>
      <c r="X2695" t="s">
        <v>739</v>
      </c>
      <c r="Y2695" t="s">
        <v>157</v>
      </c>
      <c r="Z2695" t="s">
        <v>40</v>
      </c>
      <c r="AA2695" t="s">
        <v>59</v>
      </c>
      <c r="AB2695" t="s">
        <v>302</v>
      </c>
      <c r="AC2695" t="s">
        <v>49</v>
      </c>
    </row>
    <row r="2696" spans="1:29" x14ac:dyDescent="0.3">
      <c r="A2696">
        <v>10142</v>
      </c>
      <c r="B2696">
        <v>21</v>
      </c>
      <c r="C2696" s="10">
        <v>71.670230883841086</v>
      </c>
      <c r="D2696">
        <v>100</v>
      </c>
      <c r="E2696">
        <v>3</v>
      </c>
      <c r="F2696" t="str" cm="1">
        <f t="array" ref="F2696">_xlfn.IFS(G2696&lt;5000,"Small",AND(G2696&gt;=5000,G2696&lt;=10000),"Medium",G2696&gt;10000,"Large")</f>
        <v>Small</v>
      </c>
      <c r="G2696">
        <v>2334.9899999999998</v>
      </c>
      <c r="H2696" s="10">
        <f t="shared" si="84"/>
        <v>829.91515143933702</v>
      </c>
      <c r="I2696" s="11">
        <f t="shared" si="85"/>
        <v>0.3554255698908077</v>
      </c>
      <c r="J2696" s="1" t="s">
        <v>24</v>
      </c>
      <c r="K2696" s="5">
        <v>37841</v>
      </c>
      <c r="L2696">
        <v>3</v>
      </c>
      <c r="M2696">
        <v>8</v>
      </c>
      <c r="N2696">
        <v>2003</v>
      </c>
      <c r="O2696" t="s">
        <v>537</v>
      </c>
      <c r="P2696">
        <v>100</v>
      </c>
      <c r="Q2696" t="s">
        <v>609</v>
      </c>
      <c r="R2696" t="s">
        <v>246</v>
      </c>
      <c r="S2696" t="s">
        <v>661</v>
      </c>
      <c r="T2696" t="s">
        <v>247</v>
      </c>
      <c r="U2696" t="s">
        <v>615</v>
      </c>
      <c r="V2696" t="s">
        <v>248</v>
      </c>
      <c r="W2696" t="s">
        <v>53</v>
      </c>
      <c r="X2696" t="s">
        <v>634</v>
      </c>
      <c r="Y2696" t="s">
        <v>31</v>
      </c>
      <c r="Z2696" t="s">
        <v>32</v>
      </c>
      <c r="AA2696" t="s">
        <v>249</v>
      </c>
      <c r="AB2696" t="s">
        <v>250</v>
      </c>
      <c r="AC2696" t="s">
        <v>35</v>
      </c>
    </row>
    <row r="2697" spans="1:29" x14ac:dyDescent="0.3">
      <c r="A2697">
        <v>10153</v>
      </c>
      <c r="B2697">
        <v>50</v>
      </c>
      <c r="C2697" s="10">
        <v>70.192274202088655</v>
      </c>
      <c r="D2697">
        <v>88.15</v>
      </c>
      <c r="E2697">
        <v>2</v>
      </c>
      <c r="F2697" t="str" cm="1">
        <f t="array" ref="F2697">_xlfn.IFS(G2697&lt;5000,"Small",AND(G2697&gt;=5000,G2697&lt;=10000),"Medium",G2697&gt;10000,"Large")</f>
        <v>Small</v>
      </c>
      <c r="G2697">
        <v>4407.5</v>
      </c>
      <c r="H2697" s="10">
        <f t="shared" si="84"/>
        <v>897.88628989556719</v>
      </c>
      <c r="I2697" s="11">
        <f t="shared" si="85"/>
        <v>0.20371781960194377</v>
      </c>
      <c r="J2697" t="s">
        <v>24</v>
      </c>
      <c r="K2697" s="5">
        <v>37892</v>
      </c>
      <c r="L2697">
        <v>3</v>
      </c>
      <c r="M2697">
        <v>9</v>
      </c>
      <c r="N2697">
        <v>2003</v>
      </c>
      <c r="O2697" t="s">
        <v>537</v>
      </c>
      <c r="P2697">
        <v>100</v>
      </c>
      <c r="Q2697" t="s">
        <v>609</v>
      </c>
      <c r="R2697" t="s">
        <v>161</v>
      </c>
      <c r="S2697" t="s">
        <v>723</v>
      </c>
      <c r="T2697" t="s">
        <v>162</v>
      </c>
      <c r="U2697" t="s">
        <v>615</v>
      </c>
      <c r="V2697" t="s">
        <v>163</v>
      </c>
      <c r="W2697" t="s">
        <v>615</v>
      </c>
      <c r="X2697" t="s">
        <v>646</v>
      </c>
      <c r="Y2697" t="s">
        <v>164</v>
      </c>
      <c r="Z2697" t="s">
        <v>40</v>
      </c>
      <c r="AA2697" t="s">
        <v>165</v>
      </c>
      <c r="AB2697" t="s">
        <v>166</v>
      </c>
      <c r="AC2697" t="s">
        <v>49</v>
      </c>
    </row>
    <row r="2698" spans="1:29" x14ac:dyDescent="0.3">
      <c r="A2698">
        <v>10167</v>
      </c>
      <c r="B2698">
        <v>24</v>
      </c>
      <c r="C2698" s="10">
        <v>84.981530219318003</v>
      </c>
      <c r="D2698">
        <v>100</v>
      </c>
      <c r="E2698">
        <v>13</v>
      </c>
      <c r="F2698" t="str" cm="1">
        <f t="array" ref="F2698">_xlfn.IFS(G2698&lt;5000,"Small",AND(G2698&gt;=5000,G2698&lt;=10000),"Medium",G2698&gt;10000,"Large")</f>
        <v>Small</v>
      </c>
      <c r="G2698">
        <v>2812.8</v>
      </c>
      <c r="H2698" s="10">
        <f t="shared" si="84"/>
        <v>773.24327473636822</v>
      </c>
      <c r="I2698" s="11">
        <f t="shared" si="85"/>
        <v>0.27490161928909562</v>
      </c>
      <c r="J2698" t="s">
        <v>307</v>
      </c>
      <c r="K2698" s="5">
        <v>37917</v>
      </c>
      <c r="L2698">
        <v>4</v>
      </c>
      <c r="M2698">
        <v>10</v>
      </c>
      <c r="N2698">
        <v>2003</v>
      </c>
      <c r="O2698" t="s">
        <v>537</v>
      </c>
      <c r="P2698">
        <v>100</v>
      </c>
      <c r="Q2698" t="s">
        <v>609</v>
      </c>
      <c r="R2698" t="s">
        <v>238</v>
      </c>
      <c r="S2698" t="s">
        <v>732</v>
      </c>
      <c r="T2698" t="s">
        <v>239</v>
      </c>
      <c r="U2698" t="s">
        <v>615</v>
      </c>
      <c r="V2698" t="s">
        <v>240</v>
      </c>
      <c r="W2698" t="s">
        <v>615</v>
      </c>
      <c r="X2698" t="s">
        <v>733</v>
      </c>
      <c r="Y2698" t="s">
        <v>172</v>
      </c>
      <c r="Z2698" t="s">
        <v>40</v>
      </c>
      <c r="AA2698" t="s">
        <v>241</v>
      </c>
      <c r="AB2698" t="s">
        <v>188</v>
      </c>
      <c r="AC2698" t="s">
        <v>35</v>
      </c>
    </row>
    <row r="2699" spans="1:29" x14ac:dyDescent="0.3">
      <c r="A2699">
        <v>10177</v>
      </c>
      <c r="B2699">
        <v>44</v>
      </c>
      <c r="C2699" s="10">
        <v>77.836518822128781</v>
      </c>
      <c r="D2699">
        <v>92.16</v>
      </c>
      <c r="E2699">
        <v>4</v>
      </c>
      <c r="F2699" t="str" cm="1">
        <f t="array" ref="F2699">_xlfn.IFS(G2699&lt;5000,"Small",AND(G2699&gt;=5000,G2699&lt;=10000),"Medium",G2699&gt;10000,"Large")</f>
        <v>Small</v>
      </c>
      <c r="G2699">
        <v>4055.04</v>
      </c>
      <c r="H2699" s="10">
        <f t="shared" si="84"/>
        <v>630.23317182633355</v>
      </c>
      <c r="I2699" s="11">
        <f t="shared" si="85"/>
        <v>0.15541971764183179</v>
      </c>
      <c r="J2699" s="1" t="s">
        <v>24</v>
      </c>
      <c r="K2699" s="5">
        <v>37932</v>
      </c>
      <c r="L2699">
        <v>4</v>
      </c>
      <c r="M2699">
        <v>11</v>
      </c>
      <c r="N2699">
        <v>2003</v>
      </c>
      <c r="O2699" t="s">
        <v>537</v>
      </c>
      <c r="P2699">
        <v>100</v>
      </c>
      <c r="Q2699" t="s">
        <v>609</v>
      </c>
      <c r="R2699" t="s">
        <v>436</v>
      </c>
      <c r="S2699" s="2" t="s">
        <v>695</v>
      </c>
      <c r="T2699" t="s">
        <v>437</v>
      </c>
      <c r="U2699" t="s">
        <v>615</v>
      </c>
      <c r="V2699" t="s">
        <v>163</v>
      </c>
      <c r="W2699" t="s">
        <v>615</v>
      </c>
      <c r="X2699" t="s">
        <v>647</v>
      </c>
      <c r="Y2699" t="s">
        <v>164</v>
      </c>
      <c r="Z2699" t="s">
        <v>40</v>
      </c>
      <c r="AA2699" t="s">
        <v>438</v>
      </c>
      <c r="AB2699" t="s">
        <v>439</v>
      </c>
      <c r="AC2699" t="s">
        <v>49</v>
      </c>
    </row>
    <row r="2700" spans="1:29" x14ac:dyDescent="0.3">
      <c r="A2700">
        <v>10185</v>
      </c>
      <c r="B2700">
        <v>37</v>
      </c>
      <c r="C2700" s="10">
        <v>87.097760405185269</v>
      </c>
      <c r="D2700">
        <v>100</v>
      </c>
      <c r="E2700">
        <v>4</v>
      </c>
      <c r="F2700" t="str" cm="1">
        <f t="array" ref="F2700">_xlfn.IFS(G2700&lt;5000,"Small",AND(G2700&gt;=5000,G2700&lt;=10000),"Medium",G2700&gt;10000,"Large")</f>
        <v>Small</v>
      </c>
      <c r="G2700">
        <v>3891.66</v>
      </c>
      <c r="H2700" s="10">
        <f t="shared" si="84"/>
        <v>669.04286500814487</v>
      </c>
      <c r="I2700" s="11">
        <f t="shared" si="85"/>
        <v>0.17191709065235528</v>
      </c>
      <c r="J2700" t="s">
        <v>24</v>
      </c>
      <c r="K2700" s="5">
        <v>37939</v>
      </c>
      <c r="L2700">
        <v>4</v>
      </c>
      <c r="M2700">
        <v>11</v>
      </c>
      <c r="N2700">
        <v>2003</v>
      </c>
      <c r="O2700" t="s">
        <v>537</v>
      </c>
      <c r="P2700">
        <v>100</v>
      </c>
      <c r="Q2700" t="s">
        <v>609</v>
      </c>
      <c r="R2700" t="s">
        <v>303</v>
      </c>
      <c r="S2700" t="s">
        <v>671</v>
      </c>
      <c r="T2700" t="s">
        <v>304</v>
      </c>
      <c r="U2700" t="s">
        <v>615</v>
      </c>
      <c r="V2700" t="s">
        <v>151</v>
      </c>
      <c r="W2700" t="s">
        <v>115</v>
      </c>
      <c r="X2700" t="s">
        <v>645</v>
      </c>
      <c r="Y2700" t="s">
        <v>31</v>
      </c>
      <c r="Z2700" t="s">
        <v>32</v>
      </c>
      <c r="AA2700" t="s">
        <v>305</v>
      </c>
      <c r="AB2700" t="s">
        <v>306</v>
      </c>
      <c r="AC2700" t="s">
        <v>49</v>
      </c>
    </row>
    <row r="2701" spans="1:29" x14ac:dyDescent="0.3">
      <c r="A2701">
        <v>10197</v>
      </c>
      <c r="B2701">
        <v>27</v>
      </c>
      <c r="C2701" s="10">
        <v>70.579785562635593</v>
      </c>
      <c r="D2701">
        <v>92.16</v>
      </c>
      <c r="E2701">
        <v>10</v>
      </c>
      <c r="F2701" t="str" cm="1">
        <f t="array" ref="F2701">_xlfn.IFS(G2701&lt;5000,"Small",AND(G2701&gt;=5000,G2701&lt;=10000),"Medium",G2701&gt;10000,"Large")</f>
        <v>Small</v>
      </c>
      <c r="G2701">
        <v>2488.3200000000002</v>
      </c>
      <c r="H2701" s="10">
        <f t="shared" si="84"/>
        <v>582.66578980883924</v>
      </c>
      <c r="I2701" s="11">
        <f t="shared" si="85"/>
        <v>0.23416031290542985</v>
      </c>
      <c r="J2701" t="s">
        <v>24</v>
      </c>
      <c r="K2701" s="5">
        <v>37951</v>
      </c>
      <c r="L2701">
        <v>4</v>
      </c>
      <c r="M2701">
        <v>11</v>
      </c>
      <c r="N2701">
        <v>2003</v>
      </c>
      <c r="O2701" t="s">
        <v>537</v>
      </c>
      <c r="P2701">
        <v>100</v>
      </c>
      <c r="Q2701" t="s">
        <v>609</v>
      </c>
      <c r="R2701" t="s">
        <v>317</v>
      </c>
      <c r="S2701" t="s">
        <v>743</v>
      </c>
      <c r="T2701" t="s">
        <v>318</v>
      </c>
      <c r="U2701" t="s">
        <v>615</v>
      </c>
      <c r="V2701" t="s">
        <v>319</v>
      </c>
      <c r="W2701" t="s">
        <v>615</v>
      </c>
      <c r="X2701" t="s">
        <v>673</v>
      </c>
      <c r="Y2701" t="s">
        <v>164</v>
      </c>
      <c r="Z2701" t="s">
        <v>40</v>
      </c>
      <c r="AA2701" t="s">
        <v>320</v>
      </c>
      <c r="AB2701" t="s">
        <v>321</v>
      </c>
      <c r="AC2701" t="s">
        <v>35</v>
      </c>
    </row>
    <row r="2702" spans="1:29" x14ac:dyDescent="0.3">
      <c r="A2702">
        <v>10208</v>
      </c>
      <c r="B2702">
        <v>37</v>
      </c>
      <c r="C2702" s="10">
        <v>64.302923063081408</v>
      </c>
      <c r="D2702">
        <v>100</v>
      </c>
      <c r="E2702">
        <v>4</v>
      </c>
      <c r="F2702" t="str" cm="1">
        <f t="array" ref="F2702">_xlfn.IFS(G2702&lt;5000,"Small",AND(G2702&gt;=5000,G2702&lt;=10000),"Medium",G2702&gt;10000,"Large")</f>
        <v>Small</v>
      </c>
      <c r="G2702">
        <v>4447.3999999999996</v>
      </c>
      <c r="H2702" s="10">
        <f t="shared" si="84"/>
        <v>2068.1918466659877</v>
      </c>
      <c r="I2702" s="11">
        <f t="shared" si="85"/>
        <v>0.46503391794441423</v>
      </c>
      <c r="J2702" s="1" t="s">
        <v>24</v>
      </c>
      <c r="K2702" s="5">
        <v>37988</v>
      </c>
      <c r="L2702">
        <v>1</v>
      </c>
      <c r="M2702">
        <v>1</v>
      </c>
      <c r="N2702">
        <v>2004</v>
      </c>
      <c r="O2702" t="s">
        <v>537</v>
      </c>
      <c r="P2702">
        <v>100</v>
      </c>
      <c r="Q2702" t="s">
        <v>609</v>
      </c>
      <c r="R2702" t="s">
        <v>200</v>
      </c>
      <c r="S2702" t="s">
        <v>728</v>
      </c>
      <c r="T2702" t="s">
        <v>201</v>
      </c>
      <c r="U2702" t="s">
        <v>615</v>
      </c>
      <c r="V2702" t="s">
        <v>202</v>
      </c>
      <c r="W2702" t="s">
        <v>615</v>
      </c>
      <c r="X2702" t="s">
        <v>654</v>
      </c>
      <c r="Y2702" t="s">
        <v>39</v>
      </c>
      <c r="Z2702" t="s">
        <v>40</v>
      </c>
      <c r="AA2702" t="s">
        <v>203</v>
      </c>
      <c r="AB2702" t="s">
        <v>204</v>
      </c>
      <c r="AC2702" t="s">
        <v>49</v>
      </c>
    </row>
    <row r="2703" spans="1:29" x14ac:dyDescent="0.3">
      <c r="A2703">
        <v>10222</v>
      </c>
      <c r="B2703">
        <v>38</v>
      </c>
      <c r="C2703" s="10">
        <v>66.059783613391787</v>
      </c>
      <c r="D2703">
        <v>100</v>
      </c>
      <c r="E2703">
        <v>16</v>
      </c>
      <c r="F2703" t="str" cm="1">
        <f t="array" ref="F2703">_xlfn.IFS(G2703&lt;5000,"Small",AND(G2703&gt;=5000,G2703&lt;=10000),"Medium",G2703&gt;10000,"Large")</f>
        <v>Small</v>
      </c>
      <c r="G2703">
        <v>4187.22</v>
      </c>
      <c r="H2703" s="10">
        <f t="shared" si="84"/>
        <v>1676.9482226911123</v>
      </c>
      <c r="I2703" s="11">
        <f t="shared" si="85"/>
        <v>0.40049202637814879</v>
      </c>
      <c r="J2703" t="s">
        <v>24</v>
      </c>
      <c r="K2703" s="5">
        <v>38036</v>
      </c>
      <c r="L2703">
        <v>1</v>
      </c>
      <c r="M2703">
        <v>2</v>
      </c>
      <c r="N2703">
        <v>2004</v>
      </c>
      <c r="O2703" t="s">
        <v>537</v>
      </c>
      <c r="P2703">
        <v>100</v>
      </c>
      <c r="Q2703" t="s">
        <v>609</v>
      </c>
      <c r="R2703" t="s">
        <v>326</v>
      </c>
      <c r="S2703" t="s">
        <v>675</v>
      </c>
      <c r="T2703" t="s">
        <v>327</v>
      </c>
      <c r="U2703" t="s">
        <v>615</v>
      </c>
      <c r="V2703" t="s">
        <v>328</v>
      </c>
      <c r="W2703" t="s">
        <v>53</v>
      </c>
      <c r="X2703" t="s">
        <v>676</v>
      </c>
      <c r="Y2703" t="s">
        <v>31</v>
      </c>
      <c r="Z2703" t="s">
        <v>32</v>
      </c>
      <c r="AA2703" t="s">
        <v>215</v>
      </c>
      <c r="AB2703" t="s">
        <v>250</v>
      </c>
      <c r="AC2703" t="s">
        <v>49</v>
      </c>
    </row>
    <row r="2704" spans="1:29" x14ac:dyDescent="0.3">
      <c r="A2704">
        <v>10232</v>
      </c>
      <c r="B2704">
        <v>48</v>
      </c>
      <c r="C2704" s="10">
        <v>70.960416339088923</v>
      </c>
      <c r="D2704">
        <v>96.16</v>
      </c>
      <c r="E2704">
        <v>1</v>
      </c>
      <c r="F2704" t="str" cm="1">
        <f t="array" ref="F2704">_xlfn.IFS(G2704&lt;5000,"Small",AND(G2704&gt;=5000,G2704&lt;=10000),"Medium",G2704&gt;10000,"Large")</f>
        <v>Small</v>
      </c>
      <c r="G2704">
        <v>4615.68</v>
      </c>
      <c r="H2704" s="10">
        <f t="shared" si="84"/>
        <v>1209.5800157237318</v>
      </c>
      <c r="I2704" s="11">
        <f t="shared" si="85"/>
        <v>0.26205889830398377</v>
      </c>
      <c r="J2704" t="s">
        <v>24</v>
      </c>
      <c r="K2704" s="5">
        <v>38066</v>
      </c>
      <c r="L2704">
        <v>1</v>
      </c>
      <c r="M2704">
        <v>3</v>
      </c>
      <c r="N2704">
        <v>2004</v>
      </c>
      <c r="O2704" t="s">
        <v>537</v>
      </c>
      <c r="P2704">
        <v>100</v>
      </c>
      <c r="Q2704" t="s">
        <v>609</v>
      </c>
      <c r="R2704" t="s">
        <v>344</v>
      </c>
      <c r="S2704" t="s">
        <v>747</v>
      </c>
      <c r="T2704" t="s">
        <v>345</v>
      </c>
      <c r="U2704" t="s">
        <v>615</v>
      </c>
      <c r="V2704" t="s">
        <v>346</v>
      </c>
      <c r="W2704" t="s">
        <v>347</v>
      </c>
      <c r="X2704" t="s">
        <v>748</v>
      </c>
      <c r="Y2704" t="s">
        <v>157</v>
      </c>
      <c r="Z2704" t="s">
        <v>40</v>
      </c>
      <c r="AA2704" t="s">
        <v>348</v>
      </c>
      <c r="AB2704" t="s">
        <v>349</v>
      </c>
      <c r="AC2704" t="s">
        <v>49</v>
      </c>
    </row>
    <row r="2705" spans="1:29" x14ac:dyDescent="0.3">
      <c r="A2705">
        <v>10248</v>
      </c>
      <c r="B2705">
        <v>30</v>
      </c>
      <c r="C2705" s="10">
        <v>74.486462029867212</v>
      </c>
      <c r="D2705">
        <v>100</v>
      </c>
      <c r="E2705">
        <v>7</v>
      </c>
      <c r="F2705" t="str" cm="1">
        <f t="array" ref="F2705">_xlfn.IFS(G2705&lt;5000,"Small",AND(G2705&gt;=5000,G2705&lt;=10000),"Medium",G2705&gt;10000,"Large")</f>
        <v>Small</v>
      </c>
      <c r="G2705">
        <v>3245.4</v>
      </c>
      <c r="H2705" s="10">
        <f t="shared" si="84"/>
        <v>1010.8061391039837</v>
      </c>
      <c r="I2705" s="11">
        <f t="shared" si="85"/>
        <v>0.31145810658285072</v>
      </c>
      <c r="J2705" s="1" t="s">
        <v>307</v>
      </c>
      <c r="K2705" s="5">
        <v>38114</v>
      </c>
      <c r="L2705">
        <v>2</v>
      </c>
      <c r="M2705">
        <v>5</v>
      </c>
      <c r="N2705">
        <v>2004</v>
      </c>
      <c r="O2705" t="s">
        <v>537</v>
      </c>
      <c r="P2705">
        <v>100</v>
      </c>
      <c r="Q2705" t="s">
        <v>609</v>
      </c>
      <c r="R2705" t="s">
        <v>27</v>
      </c>
      <c r="S2705" t="s">
        <v>614</v>
      </c>
      <c r="T2705" t="s">
        <v>28</v>
      </c>
      <c r="U2705" t="s">
        <v>615</v>
      </c>
      <c r="V2705" t="s">
        <v>29</v>
      </c>
      <c r="W2705" t="s">
        <v>30</v>
      </c>
      <c r="X2705" t="s">
        <v>616</v>
      </c>
      <c r="Y2705" t="s">
        <v>31</v>
      </c>
      <c r="Z2705" t="s">
        <v>32</v>
      </c>
      <c r="AA2705" t="s">
        <v>33</v>
      </c>
      <c r="AB2705" t="s">
        <v>34</v>
      </c>
      <c r="AC2705" t="s">
        <v>49</v>
      </c>
    </row>
    <row r="2706" spans="1:29" x14ac:dyDescent="0.3">
      <c r="A2706">
        <v>10261</v>
      </c>
      <c r="B2706">
        <v>25</v>
      </c>
      <c r="C2706" s="10">
        <v>65.150356186672326</v>
      </c>
      <c r="D2706">
        <v>88.15</v>
      </c>
      <c r="E2706">
        <v>5</v>
      </c>
      <c r="F2706" t="str" cm="1">
        <f t="array" ref="F2706">_xlfn.IFS(G2706&lt;5000,"Small",AND(G2706&gt;=5000,G2706&lt;=10000),"Medium",G2706&gt;10000,"Large")</f>
        <v>Small</v>
      </c>
      <c r="G2706">
        <v>2203.75</v>
      </c>
      <c r="H2706" s="10">
        <f t="shared" si="84"/>
        <v>574.99109533319188</v>
      </c>
      <c r="I2706" s="11">
        <f t="shared" si="85"/>
        <v>0.26091484757036498</v>
      </c>
      <c r="J2706" t="s">
        <v>24</v>
      </c>
      <c r="K2706" s="5">
        <v>38155</v>
      </c>
      <c r="L2706">
        <v>2</v>
      </c>
      <c r="M2706">
        <v>6</v>
      </c>
      <c r="N2706">
        <v>2004</v>
      </c>
      <c r="O2706" t="s">
        <v>537</v>
      </c>
      <c r="P2706">
        <v>100</v>
      </c>
      <c r="Q2706" t="s">
        <v>609</v>
      </c>
      <c r="R2706" t="s">
        <v>265</v>
      </c>
      <c r="S2706" t="s">
        <v>735</v>
      </c>
      <c r="T2706" t="s">
        <v>266</v>
      </c>
      <c r="U2706" t="s">
        <v>615</v>
      </c>
      <c r="V2706" t="s">
        <v>267</v>
      </c>
      <c r="W2706" t="s">
        <v>268</v>
      </c>
      <c r="X2706" t="s">
        <v>736</v>
      </c>
      <c r="Y2706" t="s">
        <v>209</v>
      </c>
      <c r="Z2706" t="s">
        <v>32</v>
      </c>
      <c r="AA2706" t="s">
        <v>269</v>
      </c>
      <c r="AB2706" t="s">
        <v>270</v>
      </c>
      <c r="AC2706" t="s">
        <v>35</v>
      </c>
    </row>
    <row r="2707" spans="1:29" x14ac:dyDescent="0.3">
      <c r="A2707">
        <v>10273</v>
      </c>
      <c r="B2707">
        <v>40</v>
      </c>
      <c r="C2707" s="10">
        <v>55.356128126012131</v>
      </c>
      <c r="D2707">
        <v>86.15</v>
      </c>
      <c r="E2707">
        <v>8</v>
      </c>
      <c r="F2707" t="str" cm="1">
        <f t="array" ref="F2707">_xlfn.IFS(G2707&lt;5000,"Small",AND(G2707&gt;=5000,G2707&lt;=10000),"Medium",G2707&gt;10000,"Large")</f>
        <v>Small</v>
      </c>
      <c r="G2707">
        <v>3446</v>
      </c>
      <c r="H2707" s="10">
        <f t="shared" si="84"/>
        <v>1231.7548749595148</v>
      </c>
      <c r="I2707" s="11">
        <f t="shared" si="85"/>
        <v>0.35744482732429333</v>
      </c>
      <c r="J2707" t="s">
        <v>24</v>
      </c>
      <c r="K2707" s="5">
        <v>38189</v>
      </c>
      <c r="L2707">
        <v>3</v>
      </c>
      <c r="M2707">
        <v>7</v>
      </c>
      <c r="N2707">
        <v>2004</v>
      </c>
      <c r="O2707" t="s">
        <v>537</v>
      </c>
      <c r="P2707">
        <v>100</v>
      </c>
      <c r="Q2707" t="s">
        <v>609</v>
      </c>
      <c r="R2707" t="s">
        <v>329</v>
      </c>
      <c r="S2707" t="s">
        <v>744</v>
      </c>
      <c r="T2707" t="s">
        <v>330</v>
      </c>
      <c r="U2707" t="s">
        <v>615</v>
      </c>
      <c r="V2707" t="s">
        <v>331</v>
      </c>
      <c r="W2707" t="s">
        <v>615</v>
      </c>
      <c r="X2707" t="s">
        <v>332</v>
      </c>
      <c r="Y2707" t="s">
        <v>333</v>
      </c>
      <c r="Z2707" t="s">
        <v>40</v>
      </c>
      <c r="AA2707" t="s">
        <v>334</v>
      </c>
      <c r="AB2707" t="s">
        <v>335</v>
      </c>
      <c r="AC2707" t="s">
        <v>49</v>
      </c>
    </row>
    <row r="2708" spans="1:29" x14ac:dyDescent="0.3">
      <c r="A2708">
        <v>10283</v>
      </c>
      <c r="B2708">
        <v>22</v>
      </c>
      <c r="C2708" s="10">
        <v>63.210618625881096</v>
      </c>
      <c r="D2708">
        <v>88.15</v>
      </c>
      <c r="E2708">
        <v>10</v>
      </c>
      <c r="F2708" t="str" cm="1">
        <f t="array" ref="F2708">_xlfn.IFS(G2708&lt;5000,"Small",AND(G2708&gt;=5000,G2708&lt;=10000),"Medium",G2708&gt;10000,"Large")</f>
        <v>Small</v>
      </c>
      <c r="G2708">
        <v>1939.3</v>
      </c>
      <c r="H2708" s="10">
        <f t="shared" si="84"/>
        <v>548.66639023061589</v>
      </c>
      <c r="I2708" s="11">
        <f t="shared" si="85"/>
        <v>0.28291981139102557</v>
      </c>
      <c r="J2708" t="s">
        <v>24</v>
      </c>
      <c r="K2708" s="5">
        <v>38219</v>
      </c>
      <c r="L2708">
        <v>3</v>
      </c>
      <c r="M2708">
        <v>8</v>
      </c>
      <c r="N2708">
        <v>2004</v>
      </c>
      <c r="O2708" t="s">
        <v>537</v>
      </c>
      <c r="P2708">
        <v>100</v>
      </c>
      <c r="Q2708" t="s">
        <v>609</v>
      </c>
      <c r="R2708" t="s">
        <v>336</v>
      </c>
      <c r="S2708" t="s">
        <v>745</v>
      </c>
      <c r="T2708" t="s">
        <v>337</v>
      </c>
      <c r="U2708" t="s">
        <v>615</v>
      </c>
      <c r="V2708" t="s">
        <v>338</v>
      </c>
      <c r="W2708" t="s">
        <v>208</v>
      </c>
      <c r="X2708" t="s">
        <v>746</v>
      </c>
      <c r="Y2708" t="s">
        <v>209</v>
      </c>
      <c r="Z2708" t="s">
        <v>32</v>
      </c>
      <c r="AA2708" t="s">
        <v>339</v>
      </c>
      <c r="AB2708" t="s">
        <v>159</v>
      </c>
      <c r="AC2708" t="s">
        <v>35</v>
      </c>
    </row>
    <row r="2709" spans="1:29" x14ac:dyDescent="0.3">
      <c r="A2709">
        <v>10295</v>
      </c>
      <c r="B2709">
        <v>34</v>
      </c>
      <c r="C2709" s="10">
        <v>86.940666235840382</v>
      </c>
      <c r="D2709">
        <v>100</v>
      </c>
      <c r="E2709">
        <v>5</v>
      </c>
      <c r="F2709" t="str" cm="1">
        <f t="array" ref="F2709">_xlfn.IFS(G2709&lt;5000,"Small",AND(G2709&gt;=5000,G2709&lt;=10000),"Medium",G2709&gt;10000,"Large")</f>
        <v>Small</v>
      </c>
      <c r="G2709">
        <v>3473.78</v>
      </c>
      <c r="H2709" s="10">
        <f t="shared" si="84"/>
        <v>517.79734798142727</v>
      </c>
      <c r="I2709" s="11">
        <f t="shared" si="85"/>
        <v>0.14905876249544509</v>
      </c>
      <c r="J2709" s="1" t="s">
        <v>24</v>
      </c>
      <c r="K2709" s="5">
        <v>38240</v>
      </c>
      <c r="L2709">
        <v>3</v>
      </c>
      <c r="M2709">
        <v>9</v>
      </c>
      <c r="N2709">
        <v>2004</v>
      </c>
      <c r="O2709" t="s">
        <v>537</v>
      </c>
      <c r="P2709">
        <v>100</v>
      </c>
      <c r="Q2709" t="s">
        <v>609</v>
      </c>
      <c r="R2709" t="s">
        <v>340</v>
      </c>
      <c r="S2709" t="s">
        <v>677</v>
      </c>
      <c r="T2709" t="s">
        <v>341</v>
      </c>
      <c r="U2709" t="s">
        <v>615</v>
      </c>
      <c r="V2709" t="s">
        <v>342</v>
      </c>
      <c r="W2709" t="s">
        <v>115</v>
      </c>
      <c r="X2709" t="s">
        <v>678</v>
      </c>
      <c r="Y2709" t="s">
        <v>31</v>
      </c>
      <c r="Z2709" t="s">
        <v>32</v>
      </c>
      <c r="AA2709" t="s">
        <v>343</v>
      </c>
      <c r="AB2709" t="s">
        <v>64</v>
      </c>
      <c r="AC2709" t="s">
        <v>49</v>
      </c>
    </row>
    <row r="2710" spans="1:29" x14ac:dyDescent="0.3">
      <c r="A2710">
        <v>10306</v>
      </c>
      <c r="B2710">
        <v>32</v>
      </c>
      <c r="C2710" s="10">
        <v>58.683541565429202</v>
      </c>
      <c r="D2710">
        <v>90.15</v>
      </c>
      <c r="E2710">
        <v>4</v>
      </c>
      <c r="F2710" t="str" cm="1">
        <f t="array" ref="F2710">_xlfn.IFS(G2710&lt;5000,"Small",AND(G2710&gt;=5000,G2710&lt;=10000),"Medium",G2710&gt;10000,"Large")</f>
        <v>Small</v>
      </c>
      <c r="G2710">
        <v>2884.8</v>
      </c>
      <c r="H2710" s="10">
        <f t="shared" si="84"/>
        <v>1006.9266699062657</v>
      </c>
      <c r="I2710" s="11">
        <f t="shared" si="85"/>
        <v>0.34904557331747976</v>
      </c>
      <c r="J2710" t="s">
        <v>24</v>
      </c>
      <c r="K2710" s="5">
        <v>38274</v>
      </c>
      <c r="L2710">
        <v>4</v>
      </c>
      <c r="M2710">
        <v>10</v>
      </c>
      <c r="N2710">
        <v>2004</v>
      </c>
      <c r="O2710" t="s">
        <v>537</v>
      </c>
      <c r="P2710">
        <v>100</v>
      </c>
      <c r="Q2710" t="s">
        <v>609</v>
      </c>
      <c r="R2710" t="s">
        <v>440</v>
      </c>
      <c r="S2710" t="s">
        <v>757</v>
      </c>
      <c r="T2710" t="s">
        <v>441</v>
      </c>
      <c r="U2710" t="s">
        <v>615</v>
      </c>
      <c r="V2710" t="s">
        <v>442</v>
      </c>
      <c r="W2710" t="s">
        <v>615</v>
      </c>
      <c r="X2710" t="s">
        <v>758</v>
      </c>
      <c r="Y2710" t="s">
        <v>157</v>
      </c>
      <c r="Z2710" t="s">
        <v>40</v>
      </c>
      <c r="AA2710" t="s">
        <v>443</v>
      </c>
      <c r="AB2710" t="s">
        <v>87</v>
      </c>
      <c r="AC2710" t="s">
        <v>35</v>
      </c>
    </row>
    <row r="2711" spans="1:29" x14ac:dyDescent="0.3">
      <c r="A2711">
        <v>10315</v>
      </c>
      <c r="B2711">
        <v>31</v>
      </c>
      <c r="C2711" s="10">
        <v>68.472126204709284</v>
      </c>
      <c r="D2711">
        <v>86.15</v>
      </c>
      <c r="E2711">
        <v>3</v>
      </c>
      <c r="F2711" t="str" cm="1">
        <f t="array" ref="F2711">_xlfn.IFS(G2711&lt;5000,"Small",AND(G2711&gt;=5000,G2711&lt;=10000),"Medium",G2711&gt;10000,"Large")</f>
        <v>Small</v>
      </c>
      <c r="G2711">
        <v>2670.65</v>
      </c>
      <c r="H2711" s="10">
        <f t="shared" si="84"/>
        <v>548.0140876540122</v>
      </c>
      <c r="I2711" s="11">
        <f t="shared" si="85"/>
        <v>0.20519876721173205</v>
      </c>
      <c r="J2711" t="s">
        <v>24</v>
      </c>
      <c r="K2711" s="5">
        <v>38289</v>
      </c>
      <c r="L2711">
        <v>4</v>
      </c>
      <c r="M2711">
        <v>10</v>
      </c>
      <c r="N2711">
        <v>2004</v>
      </c>
      <c r="O2711" t="s">
        <v>537</v>
      </c>
      <c r="P2711">
        <v>100</v>
      </c>
      <c r="Q2711" t="s">
        <v>609</v>
      </c>
      <c r="R2711" t="s">
        <v>107</v>
      </c>
      <c r="S2711" t="s">
        <v>717</v>
      </c>
      <c r="T2711" t="s">
        <v>108</v>
      </c>
      <c r="U2711" t="s">
        <v>615</v>
      </c>
      <c r="V2711" t="s">
        <v>109</v>
      </c>
      <c r="W2711" t="s">
        <v>615</v>
      </c>
      <c r="X2711" t="s">
        <v>635</v>
      </c>
      <c r="Y2711" t="s">
        <v>39</v>
      </c>
      <c r="Z2711" t="s">
        <v>40</v>
      </c>
      <c r="AA2711" t="s">
        <v>110</v>
      </c>
      <c r="AB2711" t="s">
        <v>111</v>
      </c>
      <c r="AC2711" t="s">
        <v>35</v>
      </c>
    </row>
    <row r="2712" spans="1:29" x14ac:dyDescent="0.3">
      <c r="A2712">
        <v>10327</v>
      </c>
      <c r="B2712">
        <v>43</v>
      </c>
      <c r="C2712" s="10">
        <v>48.478827615889877</v>
      </c>
      <c r="D2712">
        <v>80</v>
      </c>
      <c r="E2712">
        <v>2</v>
      </c>
      <c r="F2712" t="str" cm="1">
        <f t="array" ref="F2712">_xlfn.IFS(G2712&lt;5000,"Small",AND(G2712&gt;=5000,G2712&lt;=10000),"Medium",G2712&gt;10000,"Large")</f>
        <v>Small</v>
      </c>
      <c r="G2712">
        <v>3440</v>
      </c>
      <c r="H2712" s="10">
        <f t="shared" si="84"/>
        <v>1355.4104125167355</v>
      </c>
      <c r="I2712" s="11">
        <f t="shared" si="85"/>
        <v>0.3940146548013766</v>
      </c>
      <c r="J2712" s="1" t="s">
        <v>365</v>
      </c>
      <c r="K2712" s="5">
        <v>38301</v>
      </c>
      <c r="L2712">
        <v>4</v>
      </c>
      <c r="M2712">
        <v>11</v>
      </c>
      <c r="N2712">
        <v>2004</v>
      </c>
      <c r="O2712" t="s">
        <v>537</v>
      </c>
      <c r="P2712">
        <v>100</v>
      </c>
      <c r="Q2712" t="s">
        <v>609</v>
      </c>
      <c r="R2712" t="s">
        <v>292</v>
      </c>
      <c r="S2712" t="s">
        <v>293</v>
      </c>
      <c r="T2712" t="s">
        <v>294</v>
      </c>
      <c r="U2712" t="s">
        <v>615</v>
      </c>
      <c r="V2712" t="s">
        <v>295</v>
      </c>
      <c r="W2712" t="s">
        <v>615</v>
      </c>
      <c r="X2712" t="s">
        <v>670</v>
      </c>
      <c r="Y2712" t="s">
        <v>296</v>
      </c>
      <c r="Z2712" t="s">
        <v>40</v>
      </c>
      <c r="AA2712" t="s">
        <v>297</v>
      </c>
      <c r="AB2712" t="s">
        <v>298</v>
      </c>
      <c r="AC2712" t="s">
        <v>49</v>
      </c>
    </row>
    <row r="2713" spans="1:29" x14ac:dyDescent="0.3">
      <c r="A2713">
        <v>10337</v>
      </c>
      <c r="B2713">
        <v>31</v>
      </c>
      <c r="C2713" s="10">
        <v>73.951363418940545</v>
      </c>
      <c r="D2713">
        <v>89.38</v>
      </c>
      <c r="E2713">
        <v>1</v>
      </c>
      <c r="F2713" t="str" cm="1">
        <f t="array" ref="F2713">_xlfn.IFS(G2713&lt;5000,"Small",AND(G2713&gt;=5000,G2713&lt;=10000),"Medium",G2713&gt;10000,"Large")</f>
        <v>Small</v>
      </c>
      <c r="G2713">
        <v>2770.78</v>
      </c>
      <c r="H2713" s="10">
        <f t="shared" si="84"/>
        <v>478.28773401284343</v>
      </c>
      <c r="I2713" s="11">
        <f t="shared" si="85"/>
        <v>0.17261844463033638</v>
      </c>
      <c r="J2713" t="s">
        <v>24</v>
      </c>
      <c r="K2713" s="5">
        <v>38312</v>
      </c>
      <c r="L2713">
        <v>4</v>
      </c>
      <c r="M2713">
        <v>11</v>
      </c>
      <c r="N2713">
        <v>2004</v>
      </c>
      <c r="O2713" t="s">
        <v>537</v>
      </c>
      <c r="P2713">
        <v>100</v>
      </c>
      <c r="Q2713" t="s">
        <v>609</v>
      </c>
      <c r="R2713" t="s">
        <v>185</v>
      </c>
      <c r="S2713" t="s">
        <v>650</v>
      </c>
      <c r="T2713" t="s">
        <v>186</v>
      </c>
      <c r="U2713" t="s">
        <v>187</v>
      </c>
      <c r="V2713" t="s">
        <v>29</v>
      </c>
      <c r="W2713" t="s">
        <v>30</v>
      </c>
      <c r="X2713" t="s">
        <v>616</v>
      </c>
      <c r="Y2713" t="s">
        <v>31</v>
      </c>
      <c r="Z2713" t="s">
        <v>32</v>
      </c>
      <c r="AA2713" t="s">
        <v>116</v>
      </c>
      <c r="AB2713" t="s">
        <v>188</v>
      </c>
      <c r="AC2713" t="s">
        <v>35</v>
      </c>
    </row>
    <row r="2714" spans="1:29" x14ac:dyDescent="0.3">
      <c r="A2714">
        <v>10350</v>
      </c>
      <c r="B2714">
        <v>31</v>
      </c>
      <c r="C2714" s="10">
        <v>60.377181171838181</v>
      </c>
      <c r="D2714">
        <v>77.34</v>
      </c>
      <c r="E2714">
        <v>13</v>
      </c>
      <c r="F2714" t="str" cm="1">
        <f t="array" ref="F2714">_xlfn.IFS(G2714&lt;5000,"Small",AND(G2714&gt;=5000,G2714&lt;=10000),"Medium",G2714&gt;10000,"Large")</f>
        <v>Small</v>
      </c>
      <c r="G2714">
        <v>2397.54</v>
      </c>
      <c r="H2714" s="10">
        <f t="shared" si="84"/>
        <v>525.84738367301634</v>
      </c>
      <c r="I2714" s="11">
        <f t="shared" si="85"/>
        <v>0.21932788761522909</v>
      </c>
      <c r="J2714" s="1" t="s">
        <v>24</v>
      </c>
      <c r="K2714" s="5">
        <v>38323</v>
      </c>
      <c r="L2714">
        <v>4</v>
      </c>
      <c r="M2714">
        <v>12</v>
      </c>
      <c r="N2714">
        <v>2004</v>
      </c>
      <c r="O2714" t="s">
        <v>537</v>
      </c>
      <c r="P2714">
        <v>100</v>
      </c>
      <c r="Q2714" t="s">
        <v>609</v>
      </c>
      <c r="R2714" t="s">
        <v>161</v>
      </c>
      <c r="S2714" t="s">
        <v>723</v>
      </c>
      <c r="T2714" t="s">
        <v>162</v>
      </c>
      <c r="U2714" t="s">
        <v>615</v>
      </c>
      <c r="V2714" t="s">
        <v>163</v>
      </c>
      <c r="W2714" t="s">
        <v>615</v>
      </c>
      <c r="X2714" t="s">
        <v>646</v>
      </c>
      <c r="Y2714" t="s">
        <v>164</v>
      </c>
      <c r="Z2714" t="s">
        <v>40</v>
      </c>
      <c r="AA2714" t="s">
        <v>165</v>
      </c>
      <c r="AB2714" t="s">
        <v>166</v>
      </c>
      <c r="AC2714" t="s">
        <v>35</v>
      </c>
    </row>
    <row r="2715" spans="1:29" x14ac:dyDescent="0.3">
      <c r="A2715">
        <v>10373</v>
      </c>
      <c r="B2715">
        <v>34</v>
      </c>
      <c r="C2715" s="10">
        <v>60.805624961256761</v>
      </c>
      <c r="D2715">
        <v>96.34</v>
      </c>
      <c r="E2715">
        <v>2</v>
      </c>
      <c r="F2715" t="str" cm="1">
        <f t="array" ref="F2715">_xlfn.IFS(G2715&lt;5000,"Small",AND(G2715&gt;=5000,G2715&lt;=10000),"Medium",G2715&gt;10000,"Large")</f>
        <v>Small</v>
      </c>
      <c r="G2715">
        <v>3275.56</v>
      </c>
      <c r="H2715" s="10">
        <f t="shared" si="84"/>
        <v>1208.1687513172701</v>
      </c>
      <c r="I2715" s="11">
        <f t="shared" si="85"/>
        <v>0.36884341954269501</v>
      </c>
      <c r="J2715" t="s">
        <v>24</v>
      </c>
      <c r="K2715" s="5">
        <v>38383</v>
      </c>
      <c r="L2715">
        <v>1</v>
      </c>
      <c r="M2715">
        <v>1</v>
      </c>
      <c r="N2715">
        <v>2005</v>
      </c>
      <c r="O2715" t="s">
        <v>537</v>
      </c>
      <c r="P2715">
        <v>100</v>
      </c>
      <c r="Q2715" t="s">
        <v>609</v>
      </c>
      <c r="R2715" t="s">
        <v>350</v>
      </c>
      <c r="S2715" t="s">
        <v>749</v>
      </c>
      <c r="T2715" t="s">
        <v>351</v>
      </c>
      <c r="U2715" t="s">
        <v>615</v>
      </c>
      <c r="V2715" t="s">
        <v>352</v>
      </c>
      <c r="W2715" t="s">
        <v>615</v>
      </c>
      <c r="X2715" t="s">
        <v>679</v>
      </c>
      <c r="Y2715" t="s">
        <v>121</v>
      </c>
      <c r="Z2715" t="s">
        <v>40</v>
      </c>
      <c r="AA2715" t="s">
        <v>353</v>
      </c>
      <c r="AB2715" t="s">
        <v>354</v>
      </c>
      <c r="AC2715" t="s">
        <v>49</v>
      </c>
    </row>
    <row r="2716" spans="1:29" x14ac:dyDescent="0.3">
      <c r="A2716">
        <v>10386</v>
      </c>
      <c r="B2716">
        <v>45</v>
      </c>
      <c r="C2716" s="10">
        <v>72.571896475694885</v>
      </c>
      <c r="D2716">
        <v>92.08</v>
      </c>
      <c r="E2716">
        <v>2</v>
      </c>
      <c r="F2716" t="str" cm="1">
        <f t="array" ref="F2716">_xlfn.IFS(G2716&lt;5000,"Small",AND(G2716&gt;=5000,G2716&lt;=10000),"Medium",G2716&gt;10000,"Large")</f>
        <v>Small</v>
      </c>
      <c r="G2716">
        <v>4143.6000000000004</v>
      </c>
      <c r="H2716" s="10">
        <f t="shared" si="84"/>
        <v>877.86465859373038</v>
      </c>
      <c r="I2716" s="11">
        <f t="shared" si="85"/>
        <v>0.21186037711017722</v>
      </c>
      <c r="J2716" s="1" t="s">
        <v>365</v>
      </c>
      <c r="K2716" s="5">
        <v>38412</v>
      </c>
      <c r="L2716">
        <v>1</v>
      </c>
      <c r="M2716">
        <v>3</v>
      </c>
      <c r="N2716">
        <v>2005</v>
      </c>
      <c r="O2716" t="s">
        <v>537</v>
      </c>
      <c r="P2716">
        <v>100</v>
      </c>
      <c r="Q2716" t="s">
        <v>609</v>
      </c>
      <c r="R2716" t="s">
        <v>161</v>
      </c>
      <c r="S2716" t="s">
        <v>723</v>
      </c>
      <c r="T2716" t="s">
        <v>162</v>
      </c>
      <c r="U2716" t="s">
        <v>615</v>
      </c>
      <c r="V2716" t="s">
        <v>163</v>
      </c>
      <c r="W2716" t="s">
        <v>615</v>
      </c>
      <c r="X2716" t="s">
        <v>646</v>
      </c>
      <c r="Y2716" t="s">
        <v>164</v>
      </c>
      <c r="Z2716" t="s">
        <v>40</v>
      </c>
      <c r="AA2716" t="s">
        <v>165</v>
      </c>
      <c r="AB2716" t="s">
        <v>166</v>
      </c>
      <c r="AC2716" t="s">
        <v>49</v>
      </c>
    </row>
    <row r="2717" spans="1:29" x14ac:dyDescent="0.3">
      <c r="A2717">
        <v>10397</v>
      </c>
      <c r="B2717">
        <v>48</v>
      </c>
      <c r="C2717" s="10">
        <v>66.366229608055718</v>
      </c>
      <c r="D2717">
        <v>100</v>
      </c>
      <c r="E2717">
        <v>3</v>
      </c>
      <c r="F2717" t="str" cm="1">
        <f t="array" ref="F2717">_xlfn.IFS(G2717&lt;5000,"Small",AND(G2717&gt;=5000,G2717&lt;=10000),"Medium",G2717&gt;10000,"Large")</f>
        <v>Medium</v>
      </c>
      <c r="G2717">
        <v>5192.6400000000003</v>
      </c>
      <c r="H2717" s="10">
        <f t="shared" si="84"/>
        <v>2007.0609788133261</v>
      </c>
      <c r="I2717" s="11">
        <f t="shared" si="85"/>
        <v>0.38652034009931863</v>
      </c>
      <c r="J2717" t="s">
        <v>24</v>
      </c>
      <c r="K2717" s="5">
        <v>38439</v>
      </c>
      <c r="L2717">
        <v>1</v>
      </c>
      <c r="M2717">
        <v>3</v>
      </c>
      <c r="N2717">
        <v>2005</v>
      </c>
      <c r="O2717" t="s">
        <v>537</v>
      </c>
      <c r="P2717">
        <v>100</v>
      </c>
      <c r="Q2717" t="s">
        <v>609</v>
      </c>
      <c r="R2717" t="s">
        <v>308</v>
      </c>
      <c r="S2717" t="s">
        <v>740</v>
      </c>
      <c r="T2717" t="s">
        <v>309</v>
      </c>
      <c r="U2717" t="s">
        <v>615</v>
      </c>
      <c r="V2717" t="s">
        <v>310</v>
      </c>
      <c r="W2717" t="s">
        <v>615</v>
      </c>
      <c r="X2717" t="s">
        <v>672</v>
      </c>
      <c r="Y2717" t="s">
        <v>39</v>
      </c>
      <c r="Z2717" t="s">
        <v>40</v>
      </c>
      <c r="AA2717" t="s">
        <v>311</v>
      </c>
      <c r="AB2717" t="s">
        <v>312</v>
      </c>
      <c r="AC2717" t="s">
        <v>49</v>
      </c>
    </row>
    <row r="2718" spans="1:29" x14ac:dyDescent="0.3">
      <c r="A2718">
        <v>10414</v>
      </c>
      <c r="B2718">
        <v>28</v>
      </c>
      <c r="C2718" s="10">
        <v>70.898917621044404</v>
      </c>
      <c r="D2718">
        <v>100</v>
      </c>
      <c r="E2718">
        <v>7</v>
      </c>
      <c r="F2718" t="str" cm="1">
        <f t="array" ref="F2718">_xlfn.IFS(G2718&lt;5000,"Small",AND(G2718&gt;=5000,G2718&lt;=10000),"Medium",G2718&gt;10000,"Large")</f>
        <v>Small</v>
      </c>
      <c r="G2718">
        <v>3029.04</v>
      </c>
      <c r="H2718" s="10">
        <f t="shared" si="84"/>
        <v>1043.8703066107566</v>
      </c>
      <c r="I2718" s="11">
        <f t="shared" si="85"/>
        <v>0.34462083914730629</v>
      </c>
      <c r="J2718" s="1" t="s">
        <v>359</v>
      </c>
      <c r="K2718" s="5">
        <v>38478</v>
      </c>
      <c r="L2718">
        <v>2</v>
      </c>
      <c r="M2718">
        <v>5</v>
      </c>
      <c r="N2718">
        <v>2005</v>
      </c>
      <c r="O2718" t="s">
        <v>537</v>
      </c>
      <c r="P2718">
        <v>100</v>
      </c>
      <c r="Q2718" t="s">
        <v>609</v>
      </c>
      <c r="R2718" t="s">
        <v>340</v>
      </c>
      <c r="S2718" t="s">
        <v>677</v>
      </c>
      <c r="T2718" t="s">
        <v>341</v>
      </c>
      <c r="U2718" t="s">
        <v>615</v>
      </c>
      <c r="V2718" t="s">
        <v>342</v>
      </c>
      <c r="W2718" t="s">
        <v>115</v>
      </c>
      <c r="X2718" t="s">
        <v>678</v>
      </c>
      <c r="Y2718" t="s">
        <v>31</v>
      </c>
      <c r="Z2718" t="s">
        <v>32</v>
      </c>
      <c r="AA2718" t="s">
        <v>343</v>
      </c>
      <c r="AB2718" t="s">
        <v>64</v>
      </c>
      <c r="AC2718" t="s">
        <v>49</v>
      </c>
    </row>
    <row r="2719" spans="1:29" x14ac:dyDescent="0.3">
      <c r="A2719">
        <v>10105</v>
      </c>
      <c r="B2719">
        <v>22</v>
      </c>
      <c r="C2719" s="10">
        <v>60.863830929601569</v>
      </c>
      <c r="D2719">
        <v>100</v>
      </c>
      <c r="E2719">
        <v>7</v>
      </c>
      <c r="F2719" t="str" cm="1">
        <f t="array" ref="F2719">_xlfn.IFS(G2719&lt;5000,"Small",AND(G2719&gt;=5000,G2719&lt;=10000),"Medium",G2719&gt;10000,"Large")</f>
        <v>Small</v>
      </c>
      <c r="G2719">
        <v>2556.1799999999998</v>
      </c>
      <c r="H2719" s="10">
        <f t="shared" si="84"/>
        <v>1217.1757195487653</v>
      </c>
      <c r="I2719" s="11">
        <f t="shared" si="85"/>
        <v>0.47616980007228182</v>
      </c>
      <c r="J2719" s="1" t="s">
        <v>24</v>
      </c>
      <c r="K2719" s="5">
        <v>37663</v>
      </c>
      <c r="L2719">
        <v>1</v>
      </c>
      <c r="M2719">
        <v>2</v>
      </c>
      <c r="N2719">
        <v>2003</v>
      </c>
      <c r="O2719" t="s">
        <v>537</v>
      </c>
      <c r="P2719">
        <v>99</v>
      </c>
      <c r="Q2719" t="s">
        <v>610</v>
      </c>
      <c r="R2719" t="s">
        <v>292</v>
      </c>
      <c r="S2719" t="s">
        <v>293</v>
      </c>
      <c r="T2719" t="s">
        <v>294</v>
      </c>
      <c r="U2719" t="s">
        <v>615</v>
      </c>
      <c r="V2719" t="s">
        <v>295</v>
      </c>
      <c r="W2719" t="s">
        <v>615</v>
      </c>
      <c r="X2719" t="s">
        <v>670</v>
      </c>
      <c r="Y2719" t="s">
        <v>296</v>
      </c>
      <c r="Z2719" t="s">
        <v>40</v>
      </c>
      <c r="AA2719" t="s">
        <v>297</v>
      </c>
      <c r="AB2719" t="s">
        <v>298</v>
      </c>
      <c r="AC2719" t="s">
        <v>35</v>
      </c>
    </row>
    <row r="2720" spans="1:29" x14ac:dyDescent="0.3">
      <c r="A2720">
        <v>10117</v>
      </c>
      <c r="B2720">
        <v>45</v>
      </c>
      <c r="C2720" s="10">
        <v>71.142948772327799</v>
      </c>
      <c r="D2720">
        <v>83.42</v>
      </c>
      <c r="E2720">
        <v>1</v>
      </c>
      <c r="F2720" t="str" cm="1">
        <f t="array" ref="F2720">_xlfn.IFS(G2720&lt;5000,"Small",AND(G2720&gt;=5000,G2720&lt;=10000),"Medium",G2720&gt;10000,"Large")</f>
        <v>Small</v>
      </c>
      <c r="G2720">
        <v>3753.9</v>
      </c>
      <c r="H2720" s="10">
        <f t="shared" si="84"/>
        <v>552.46730524524901</v>
      </c>
      <c r="I2720" s="11">
        <f t="shared" si="85"/>
        <v>0.14717155631350035</v>
      </c>
      <c r="J2720" t="s">
        <v>24</v>
      </c>
      <c r="K2720" s="5">
        <v>37727</v>
      </c>
      <c r="L2720">
        <v>2</v>
      </c>
      <c r="M2720">
        <v>4</v>
      </c>
      <c r="N2720">
        <v>2003</v>
      </c>
      <c r="O2720" t="s">
        <v>537</v>
      </c>
      <c r="P2720">
        <v>99</v>
      </c>
      <c r="Q2720" t="s">
        <v>610</v>
      </c>
      <c r="R2720" t="s">
        <v>179</v>
      </c>
      <c r="S2720" s="2" t="s">
        <v>648</v>
      </c>
      <c r="T2720" t="s">
        <v>180</v>
      </c>
      <c r="U2720" t="s">
        <v>615</v>
      </c>
      <c r="V2720" t="s">
        <v>181</v>
      </c>
      <c r="W2720" t="s">
        <v>615</v>
      </c>
      <c r="X2720" t="s">
        <v>649</v>
      </c>
      <c r="Y2720" t="s">
        <v>181</v>
      </c>
      <c r="Z2720" t="s">
        <v>182</v>
      </c>
      <c r="AA2720" t="s">
        <v>183</v>
      </c>
      <c r="AB2720" t="s">
        <v>184</v>
      </c>
      <c r="AC2720" t="s">
        <v>49</v>
      </c>
    </row>
    <row r="2721" spans="1:29" x14ac:dyDescent="0.3">
      <c r="A2721">
        <v>10129</v>
      </c>
      <c r="B2721">
        <v>30</v>
      </c>
      <c r="C2721" s="10">
        <v>64.655432222231198</v>
      </c>
      <c r="D2721">
        <v>85.41</v>
      </c>
      <c r="E2721">
        <v>7</v>
      </c>
      <c r="F2721" t="str" cm="1">
        <f t="array" ref="F2721">_xlfn.IFS(G2721&lt;5000,"Small",AND(G2721&gt;=5000,G2721&lt;=10000),"Medium",G2721&gt;10000,"Large")</f>
        <v>Small</v>
      </c>
      <c r="G2721">
        <v>2562.3000000000002</v>
      </c>
      <c r="H2721" s="10">
        <f t="shared" si="84"/>
        <v>622.63703333306421</v>
      </c>
      <c r="I2721" s="11">
        <f t="shared" si="85"/>
        <v>0.24299927148775091</v>
      </c>
      <c r="J2721" s="1" t="s">
        <v>24</v>
      </c>
      <c r="K2721" s="5">
        <v>37784</v>
      </c>
      <c r="L2721">
        <v>2</v>
      </c>
      <c r="M2721">
        <v>6</v>
      </c>
      <c r="N2721">
        <v>2003</v>
      </c>
      <c r="O2721" t="s">
        <v>537</v>
      </c>
      <c r="P2721">
        <v>99</v>
      </c>
      <c r="Q2721" t="s">
        <v>610</v>
      </c>
      <c r="R2721" t="s">
        <v>299</v>
      </c>
      <c r="S2721" t="s">
        <v>738</v>
      </c>
      <c r="T2721" t="s">
        <v>300</v>
      </c>
      <c r="U2721" t="s">
        <v>615</v>
      </c>
      <c r="V2721" t="s">
        <v>301</v>
      </c>
      <c r="W2721" t="s">
        <v>615</v>
      </c>
      <c r="X2721" t="s">
        <v>739</v>
      </c>
      <c r="Y2721" t="s">
        <v>157</v>
      </c>
      <c r="Z2721" t="s">
        <v>40</v>
      </c>
      <c r="AA2721" t="s">
        <v>59</v>
      </c>
      <c r="AB2721" t="s">
        <v>302</v>
      </c>
      <c r="AC2721" t="s">
        <v>35</v>
      </c>
    </row>
    <row r="2722" spans="1:29" x14ac:dyDescent="0.3">
      <c r="A2722">
        <v>10142</v>
      </c>
      <c r="B2722">
        <v>38</v>
      </c>
      <c r="C2722" s="10">
        <v>73.11288060799788</v>
      </c>
      <c r="D2722">
        <v>85.41</v>
      </c>
      <c r="E2722">
        <v>4</v>
      </c>
      <c r="F2722" t="str" cm="1">
        <f t="array" ref="F2722">_xlfn.IFS(G2722&lt;5000,"Small",AND(G2722&gt;=5000,G2722&lt;=10000),"Medium",G2722&gt;10000,"Large")</f>
        <v>Small</v>
      </c>
      <c r="G2722">
        <v>3245.58</v>
      </c>
      <c r="H2722" s="10">
        <f t="shared" si="84"/>
        <v>467.29053689608054</v>
      </c>
      <c r="I2722" s="11">
        <f t="shared" si="85"/>
        <v>0.14397751307811871</v>
      </c>
      <c r="J2722" s="1" t="s">
        <v>24</v>
      </c>
      <c r="K2722" s="5">
        <v>37841</v>
      </c>
      <c r="L2722">
        <v>3</v>
      </c>
      <c r="M2722">
        <v>8</v>
      </c>
      <c r="N2722">
        <v>2003</v>
      </c>
      <c r="O2722" t="s">
        <v>537</v>
      </c>
      <c r="P2722">
        <v>99</v>
      </c>
      <c r="Q2722" t="s">
        <v>610</v>
      </c>
      <c r="R2722" t="s">
        <v>246</v>
      </c>
      <c r="S2722" t="s">
        <v>661</v>
      </c>
      <c r="T2722" t="s">
        <v>247</v>
      </c>
      <c r="U2722" t="s">
        <v>615</v>
      </c>
      <c r="V2722" t="s">
        <v>248</v>
      </c>
      <c r="W2722" t="s">
        <v>53</v>
      </c>
      <c r="X2722" t="s">
        <v>634</v>
      </c>
      <c r="Y2722" t="s">
        <v>31</v>
      </c>
      <c r="Z2722" t="s">
        <v>32</v>
      </c>
      <c r="AA2722" t="s">
        <v>249</v>
      </c>
      <c r="AB2722" t="s">
        <v>250</v>
      </c>
      <c r="AC2722" t="s">
        <v>49</v>
      </c>
    </row>
    <row r="2723" spans="1:29" x14ac:dyDescent="0.3">
      <c r="A2723">
        <v>10153</v>
      </c>
      <c r="B2723">
        <v>20</v>
      </c>
      <c r="C2723" s="10">
        <v>87.711531210186251</v>
      </c>
      <c r="D2723">
        <v>100</v>
      </c>
      <c r="E2723">
        <v>3</v>
      </c>
      <c r="F2723" t="str" cm="1">
        <f t="array" ref="F2723">_xlfn.IFS(G2723&lt;5000,"Small",AND(G2723&gt;=5000,G2723&lt;=10000),"Medium",G2723&gt;10000,"Large")</f>
        <v>Small</v>
      </c>
      <c r="G2723">
        <v>2204.6</v>
      </c>
      <c r="H2723" s="10">
        <f t="shared" si="84"/>
        <v>450.36937579627488</v>
      </c>
      <c r="I2723" s="11">
        <f t="shared" si="85"/>
        <v>0.20428620874366094</v>
      </c>
      <c r="J2723" t="s">
        <v>24</v>
      </c>
      <c r="K2723" s="5">
        <v>37892</v>
      </c>
      <c r="L2723">
        <v>3</v>
      </c>
      <c r="M2723">
        <v>9</v>
      </c>
      <c r="N2723">
        <v>2003</v>
      </c>
      <c r="O2723" t="s">
        <v>537</v>
      </c>
      <c r="P2723">
        <v>99</v>
      </c>
      <c r="Q2723" t="s">
        <v>610</v>
      </c>
      <c r="R2723" t="s">
        <v>161</v>
      </c>
      <c r="S2723" t="s">
        <v>723</v>
      </c>
      <c r="T2723" t="s">
        <v>162</v>
      </c>
      <c r="U2723" t="s">
        <v>615</v>
      </c>
      <c r="V2723" t="s">
        <v>163</v>
      </c>
      <c r="W2723" t="s">
        <v>615</v>
      </c>
      <c r="X2723" t="s">
        <v>646</v>
      </c>
      <c r="Y2723" t="s">
        <v>164</v>
      </c>
      <c r="Z2723" t="s">
        <v>40</v>
      </c>
      <c r="AA2723" t="s">
        <v>165</v>
      </c>
      <c r="AB2723" t="s">
        <v>166</v>
      </c>
      <c r="AC2723" t="s">
        <v>35</v>
      </c>
    </row>
    <row r="2724" spans="1:29" x14ac:dyDescent="0.3">
      <c r="A2724">
        <v>10167</v>
      </c>
      <c r="B2724">
        <v>28</v>
      </c>
      <c r="C2724" s="10">
        <v>61.418403641971572</v>
      </c>
      <c r="D2724">
        <v>100</v>
      </c>
      <c r="E2724">
        <v>14</v>
      </c>
      <c r="F2724" t="str" cm="1">
        <f t="array" ref="F2724">_xlfn.IFS(G2724&lt;5000,"Small",AND(G2724&gt;=5000,G2724&lt;=10000),"Medium",G2724&gt;10000,"Large")</f>
        <v>Small</v>
      </c>
      <c r="G2724">
        <v>3003</v>
      </c>
      <c r="H2724" s="10">
        <f t="shared" si="84"/>
        <v>1283.2846980247959</v>
      </c>
      <c r="I2724" s="11">
        <f t="shared" si="85"/>
        <v>0.42733423177648883</v>
      </c>
      <c r="J2724" t="s">
        <v>307</v>
      </c>
      <c r="K2724" s="5">
        <v>37917</v>
      </c>
      <c r="L2724">
        <v>4</v>
      </c>
      <c r="M2724">
        <v>10</v>
      </c>
      <c r="N2724">
        <v>2003</v>
      </c>
      <c r="O2724" t="s">
        <v>537</v>
      </c>
      <c r="P2724">
        <v>99</v>
      </c>
      <c r="Q2724" t="s">
        <v>610</v>
      </c>
      <c r="R2724" t="s">
        <v>238</v>
      </c>
      <c r="S2724" t="s">
        <v>732</v>
      </c>
      <c r="T2724" t="s">
        <v>239</v>
      </c>
      <c r="U2724" t="s">
        <v>615</v>
      </c>
      <c r="V2724" t="s">
        <v>240</v>
      </c>
      <c r="W2724" t="s">
        <v>615</v>
      </c>
      <c r="X2724" t="s">
        <v>733</v>
      </c>
      <c r="Y2724" t="s">
        <v>172</v>
      </c>
      <c r="Z2724" t="s">
        <v>40</v>
      </c>
      <c r="AA2724" t="s">
        <v>241</v>
      </c>
      <c r="AB2724" t="s">
        <v>188</v>
      </c>
      <c r="AC2724" t="s">
        <v>49</v>
      </c>
    </row>
    <row r="2725" spans="1:29" x14ac:dyDescent="0.3">
      <c r="A2725">
        <v>10177</v>
      </c>
      <c r="B2725">
        <v>24</v>
      </c>
      <c r="C2725" s="10">
        <v>89.474472746784798</v>
      </c>
      <c r="D2725">
        <v>100</v>
      </c>
      <c r="E2725">
        <v>5</v>
      </c>
      <c r="F2725" t="str" cm="1">
        <f t="array" ref="F2725">_xlfn.IFS(G2725&lt;5000,"Small",AND(G2725&gt;=5000,G2725&lt;=10000),"Medium",G2725&gt;10000,"Large")</f>
        <v>Small</v>
      </c>
      <c r="G2725">
        <v>2526.48</v>
      </c>
      <c r="H2725" s="10">
        <f t="shared" si="84"/>
        <v>379.09265407716475</v>
      </c>
      <c r="I2725" s="11">
        <f t="shared" si="85"/>
        <v>0.1500477558014173</v>
      </c>
      <c r="J2725" s="1" t="s">
        <v>24</v>
      </c>
      <c r="K2725" s="5">
        <v>37932</v>
      </c>
      <c r="L2725">
        <v>4</v>
      </c>
      <c r="M2725">
        <v>11</v>
      </c>
      <c r="N2725">
        <v>2003</v>
      </c>
      <c r="O2725" t="s">
        <v>537</v>
      </c>
      <c r="P2725">
        <v>99</v>
      </c>
      <c r="Q2725" t="s">
        <v>610</v>
      </c>
      <c r="R2725" t="s">
        <v>436</v>
      </c>
      <c r="S2725" s="2" t="s">
        <v>695</v>
      </c>
      <c r="T2725" t="s">
        <v>437</v>
      </c>
      <c r="U2725" t="s">
        <v>615</v>
      </c>
      <c r="V2725" t="s">
        <v>163</v>
      </c>
      <c r="W2725" t="s">
        <v>615</v>
      </c>
      <c r="X2725" t="s">
        <v>647</v>
      </c>
      <c r="Y2725" t="s">
        <v>164</v>
      </c>
      <c r="Z2725" t="s">
        <v>40</v>
      </c>
      <c r="AA2725" t="s">
        <v>438</v>
      </c>
      <c r="AB2725" t="s">
        <v>439</v>
      </c>
      <c r="AC2725" t="s">
        <v>35</v>
      </c>
    </row>
    <row r="2726" spans="1:29" x14ac:dyDescent="0.3">
      <c r="A2726">
        <v>10185</v>
      </c>
      <c r="B2726">
        <v>22</v>
      </c>
      <c r="C2726" s="10">
        <v>48.99348582144161</v>
      </c>
      <c r="D2726">
        <v>79.45</v>
      </c>
      <c r="E2726">
        <v>5</v>
      </c>
      <c r="F2726" t="str" cm="1">
        <f t="array" ref="F2726">_xlfn.IFS(G2726&lt;5000,"Small",AND(G2726&gt;=5000,G2726&lt;=10000),"Medium",G2726&gt;10000,"Large")</f>
        <v>Small</v>
      </c>
      <c r="G2726">
        <v>1747.9</v>
      </c>
      <c r="H2726" s="10">
        <f t="shared" si="84"/>
        <v>670.04331192828477</v>
      </c>
      <c r="I2726" s="11">
        <f t="shared" si="85"/>
        <v>0.38334190281382502</v>
      </c>
      <c r="J2726" t="s">
        <v>24</v>
      </c>
      <c r="K2726" s="5">
        <v>37939</v>
      </c>
      <c r="L2726">
        <v>4</v>
      </c>
      <c r="M2726">
        <v>11</v>
      </c>
      <c r="N2726">
        <v>2003</v>
      </c>
      <c r="O2726" t="s">
        <v>537</v>
      </c>
      <c r="P2726">
        <v>99</v>
      </c>
      <c r="Q2726" t="s">
        <v>610</v>
      </c>
      <c r="R2726" t="s">
        <v>303</v>
      </c>
      <c r="S2726" t="s">
        <v>671</v>
      </c>
      <c r="T2726" t="s">
        <v>304</v>
      </c>
      <c r="U2726" t="s">
        <v>615</v>
      </c>
      <c r="V2726" t="s">
        <v>151</v>
      </c>
      <c r="W2726" t="s">
        <v>115</v>
      </c>
      <c r="X2726" t="s">
        <v>645</v>
      </c>
      <c r="Y2726" t="s">
        <v>31</v>
      </c>
      <c r="Z2726" t="s">
        <v>32</v>
      </c>
      <c r="AA2726" t="s">
        <v>305</v>
      </c>
      <c r="AB2726" t="s">
        <v>306</v>
      </c>
      <c r="AC2726" t="s">
        <v>35</v>
      </c>
    </row>
    <row r="2727" spans="1:29" x14ac:dyDescent="0.3">
      <c r="A2727">
        <v>10197</v>
      </c>
      <c r="B2727">
        <v>35</v>
      </c>
      <c r="C2727" s="10">
        <v>58.791255521690545</v>
      </c>
      <c r="D2727">
        <v>93.35</v>
      </c>
      <c r="E2727">
        <v>11</v>
      </c>
      <c r="F2727" t="str" cm="1">
        <f t="array" ref="F2727">_xlfn.IFS(G2727&lt;5000,"Small",AND(G2727&gt;=5000,G2727&lt;=10000),"Medium",G2727&gt;10000,"Large")</f>
        <v>Small</v>
      </c>
      <c r="G2727">
        <v>3267.25</v>
      </c>
      <c r="H2727" s="10">
        <f t="shared" si="84"/>
        <v>1209.5560567408311</v>
      </c>
      <c r="I2727" s="11">
        <f t="shared" si="85"/>
        <v>0.37020615402581103</v>
      </c>
      <c r="J2727" t="s">
        <v>24</v>
      </c>
      <c r="K2727" s="5">
        <v>37951</v>
      </c>
      <c r="L2727">
        <v>4</v>
      </c>
      <c r="M2727">
        <v>11</v>
      </c>
      <c r="N2727">
        <v>2003</v>
      </c>
      <c r="O2727" t="s">
        <v>537</v>
      </c>
      <c r="P2727">
        <v>99</v>
      </c>
      <c r="Q2727" t="s">
        <v>610</v>
      </c>
      <c r="R2727" t="s">
        <v>317</v>
      </c>
      <c r="S2727" t="s">
        <v>743</v>
      </c>
      <c r="T2727" t="s">
        <v>318</v>
      </c>
      <c r="U2727" t="s">
        <v>615</v>
      </c>
      <c r="V2727" t="s">
        <v>319</v>
      </c>
      <c r="W2727" t="s">
        <v>615</v>
      </c>
      <c r="X2727" t="s">
        <v>673</v>
      </c>
      <c r="Y2727" t="s">
        <v>164</v>
      </c>
      <c r="Z2727" t="s">
        <v>40</v>
      </c>
      <c r="AA2727" t="s">
        <v>320</v>
      </c>
      <c r="AB2727" t="s">
        <v>321</v>
      </c>
      <c r="AC2727" t="s">
        <v>49</v>
      </c>
    </row>
    <row r="2728" spans="1:29" x14ac:dyDescent="0.3">
      <c r="A2728">
        <v>10208</v>
      </c>
      <c r="B2728">
        <v>33</v>
      </c>
      <c r="C2728" s="10">
        <v>51.338098818346609</v>
      </c>
      <c r="D2728">
        <v>85.41</v>
      </c>
      <c r="E2728">
        <v>5</v>
      </c>
      <c r="F2728" t="str" cm="1">
        <f t="array" ref="F2728">_xlfn.IFS(G2728&lt;5000,"Small",AND(G2728&gt;=5000,G2728&lt;=10000),"Medium",G2728&gt;10000,"Large")</f>
        <v>Small</v>
      </c>
      <c r="G2728">
        <v>2818.53</v>
      </c>
      <c r="H2728" s="10">
        <f t="shared" si="84"/>
        <v>1124.372738994562</v>
      </c>
      <c r="I2728" s="11">
        <f t="shared" si="85"/>
        <v>0.39892168577044129</v>
      </c>
      <c r="J2728" s="1" t="s">
        <v>24</v>
      </c>
      <c r="K2728" s="5">
        <v>37988</v>
      </c>
      <c r="L2728">
        <v>1</v>
      </c>
      <c r="M2728">
        <v>1</v>
      </c>
      <c r="N2728">
        <v>2004</v>
      </c>
      <c r="O2728" t="s">
        <v>537</v>
      </c>
      <c r="P2728">
        <v>99</v>
      </c>
      <c r="Q2728" t="s">
        <v>610</v>
      </c>
      <c r="R2728" t="s">
        <v>200</v>
      </c>
      <c r="S2728" t="s">
        <v>728</v>
      </c>
      <c r="T2728" t="s">
        <v>201</v>
      </c>
      <c r="U2728" t="s">
        <v>615</v>
      </c>
      <c r="V2728" t="s">
        <v>202</v>
      </c>
      <c r="W2728" t="s">
        <v>615</v>
      </c>
      <c r="X2728" t="s">
        <v>654</v>
      </c>
      <c r="Y2728" t="s">
        <v>39</v>
      </c>
      <c r="Z2728" t="s">
        <v>40</v>
      </c>
      <c r="AA2728" t="s">
        <v>203</v>
      </c>
      <c r="AB2728" t="s">
        <v>204</v>
      </c>
      <c r="AC2728" t="s">
        <v>35</v>
      </c>
    </row>
    <row r="2729" spans="1:29" x14ac:dyDescent="0.3">
      <c r="A2729">
        <v>10222</v>
      </c>
      <c r="B2729">
        <v>31</v>
      </c>
      <c r="C2729" s="10">
        <v>81.179892816120997</v>
      </c>
      <c r="D2729">
        <v>95.34</v>
      </c>
      <c r="E2729">
        <v>17</v>
      </c>
      <c r="F2729" t="str" cm="1">
        <f t="array" ref="F2729">_xlfn.IFS(G2729&lt;5000,"Small",AND(G2729&gt;=5000,G2729&lt;=10000),"Medium",G2729&gt;10000,"Large")</f>
        <v>Small</v>
      </c>
      <c r="G2729">
        <v>2955.54</v>
      </c>
      <c r="H2729" s="10">
        <f t="shared" si="84"/>
        <v>438.96332270024914</v>
      </c>
      <c r="I2729" s="11">
        <f t="shared" si="85"/>
        <v>0.14852220666959309</v>
      </c>
      <c r="J2729" t="s">
        <v>24</v>
      </c>
      <c r="K2729" s="5">
        <v>38036</v>
      </c>
      <c r="L2729">
        <v>1</v>
      </c>
      <c r="M2729">
        <v>2</v>
      </c>
      <c r="N2729">
        <v>2004</v>
      </c>
      <c r="O2729" t="s">
        <v>537</v>
      </c>
      <c r="P2729">
        <v>99</v>
      </c>
      <c r="Q2729" t="s">
        <v>610</v>
      </c>
      <c r="R2729" t="s">
        <v>326</v>
      </c>
      <c r="S2729" t="s">
        <v>675</v>
      </c>
      <c r="T2729" t="s">
        <v>327</v>
      </c>
      <c r="U2729" t="s">
        <v>615</v>
      </c>
      <c r="V2729" t="s">
        <v>328</v>
      </c>
      <c r="W2729" t="s">
        <v>53</v>
      </c>
      <c r="X2729" t="s">
        <v>676</v>
      </c>
      <c r="Y2729" t="s">
        <v>31</v>
      </c>
      <c r="Z2729" t="s">
        <v>32</v>
      </c>
      <c r="AA2729" t="s">
        <v>215</v>
      </c>
      <c r="AB2729" t="s">
        <v>250</v>
      </c>
      <c r="AC2729" t="s">
        <v>35</v>
      </c>
    </row>
    <row r="2730" spans="1:29" x14ac:dyDescent="0.3">
      <c r="A2730">
        <v>10232</v>
      </c>
      <c r="B2730">
        <v>35</v>
      </c>
      <c r="C2730" s="10">
        <v>67.976308716210795</v>
      </c>
      <c r="D2730">
        <v>82.43</v>
      </c>
      <c r="E2730">
        <v>2</v>
      </c>
      <c r="F2730" t="str" cm="1">
        <f t="array" ref="F2730">_xlfn.IFS(G2730&lt;5000,"Small",AND(G2730&gt;=5000,G2730&lt;=10000),"Medium",G2730&gt;10000,"Large")</f>
        <v>Small</v>
      </c>
      <c r="G2730">
        <v>2885.05</v>
      </c>
      <c r="H2730" s="10">
        <f t="shared" si="84"/>
        <v>505.87919493262234</v>
      </c>
      <c r="I2730" s="11">
        <f t="shared" si="85"/>
        <v>0.17534503559127998</v>
      </c>
      <c r="J2730" t="s">
        <v>24</v>
      </c>
      <c r="K2730" s="5">
        <v>38066</v>
      </c>
      <c r="L2730">
        <v>1</v>
      </c>
      <c r="M2730">
        <v>3</v>
      </c>
      <c r="N2730">
        <v>2004</v>
      </c>
      <c r="O2730" t="s">
        <v>537</v>
      </c>
      <c r="P2730">
        <v>99</v>
      </c>
      <c r="Q2730" t="s">
        <v>610</v>
      </c>
      <c r="R2730" t="s">
        <v>344</v>
      </c>
      <c r="S2730" t="s">
        <v>747</v>
      </c>
      <c r="T2730" t="s">
        <v>345</v>
      </c>
      <c r="U2730" t="s">
        <v>615</v>
      </c>
      <c r="V2730" t="s">
        <v>346</v>
      </c>
      <c r="W2730" t="s">
        <v>347</v>
      </c>
      <c r="X2730" t="s">
        <v>748</v>
      </c>
      <c r="Y2730" t="s">
        <v>157</v>
      </c>
      <c r="Z2730" t="s">
        <v>40</v>
      </c>
      <c r="AA2730" t="s">
        <v>348</v>
      </c>
      <c r="AB2730" t="s">
        <v>349</v>
      </c>
      <c r="AC2730" t="s">
        <v>35</v>
      </c>
    </row>
    <row r="2731" spans="1:29" x14ac:dyDescent="0.3">
      <c r="A2731">
        <v>10248</v>
      </c>
      <c r="B2731">
        <v>35</v>
      </c>
      <c r="C2731" s="10">
        <v>76.328184935110471</v>
      </c>
      <c r="D2731">
        <v>90.37</v>
      </c>
      <c r="E2731">
        <v>8</v>
      </c>
      <c r="F2731" t="str" cm="1">
        <f t="array" ref="F2731">_xlfn.IFS(G2731&lt;5000,"Small",AND(G2731&gt;=5000,G2731&lt;=10000),"Medium",G2731&gt;10000,"Large")</f>
        <v>Small</v>
      </c>
      <c r="G2731">
        <v>3162.95</v>
      </c>
      <c r="H2731" s="10">
        <f t="shared" si="84"/>
        <v>491.46352727113344</v>
      </c>
      <c r="I2731" s="11">
        <f t="shared" si="85"/>
        <v>0.15538137728106149</v>
      </c>
      <c r="J2731" s="1" t="s">
        <v>307</v>
      </c>
      <c r="K2731" s="5">
        <v>38114</v>
      </c>
      <c r="L2731">
        <v>2</v>
      </c>
      <c r="M2731">
        <v>5</v>
      </c>
      <c r="N2731">
        <v>2004</v>
      </c>
      <c r="O2731" t="s">
        <v>537</v>
      </c>
      <c r="P2731">
        <v>99</v>
      </c>
      <c r="Q2731" t="s">
        <v>610</v>
      </c>
      <c r="R2731" t="s">
        <v>27</v>
      </c>
      <c r="S2731" t="s">
        <v>614</v>
      </c>
      <c r="T2731" t="s">
        <v>28</v>
      </c>
      <c r="U2731" t="s">
        <v>615</v>
      </c>
      <c r="V2731" t="s">
        <v>29</v>
      </c>
      <c r="W2731" t="s">
        <v>30</v>
      </c>
      <c r="X2731" t="s">
        <v>616</v>
      </c>
      <c r="Y2731" t="s">
        <v>31</v>
      </c>
      <c r="Z2731" t="s">
        <v>32</v>
      </c>
      <c r="AA2731" t="s">
        <v>33</v>
      </c>
      <c r="AB2731" t="s">
        <v>34</v>
      </c>
      <c r="AC2731" t="s">
        <v>49</v>
      </c>
    </row>
    <row r="2732" spans="1:29" x14ac:dyDescent="0.3">
      <c r="A2732">
        <v>10261</v>
      </c>
      <c r="B2732">
        <v>50</v>
      </c>
      <c r="C2732" s="10">
        <v>68.119057854300536</v>
      </c>
      <c r="D2732">
        <v>81.430000000000007</v>
      </c>
      <c r="E2732">
        <v>6</v>
      </c>
      <c r="F2732" t="str" cm="1">
        <f t="array" ref="F2732">_xlfn.IFS(G2732&lt;5000,"Small",AND(G2732&gt;=5000,G2732&lt;=10000),"Medium",G2732&gt;10000,"Large")</f>
        <v>Small</v>
      </c>
      <c r="G2732">
        <v>4071.5</v>
      </c>
      <c r="H2732" s="10">
        <f t="shared" si="84"/>
        <v>665.54710728497321</v>
      </c>
      <c r="I2732" s="11">
        <f t="shared" si="85"/>
        <v>0.1634648427569626</v>
      </c>
      <c r="J2732" t="s">
        <v>24</v>
      </c>
      <c r="K2732" s="5">
        <v>38155</v>
      </c>
      <c r="L2732">
        <v>2</v>
      </c>
      <c r="M2732">
        <v>6</v>
      </c>
      <c r="N2732">
        <v>2004</v>
      </c>
      <c r="O2732" t="s">
        <v>537</v>
      </c>
      <c r="P2732">
        <v>99</v>
      </c>
      <c r="Q2732" t="s">
        <v>610</v>
      </c>
      <c r="R2732" t="s">
        <v>265</v>
      </c>
      <c r="S2732" t="s">
        <v>735</v>
      </c>
      <c r="T2732" t="s">
        <v>266</v>
      </c>
      <c r="U2732" t="s">
        <v>615</v>
      </c>
      <c r="V2732" t="s">
        <v>267</v>
      </c>
      <c r="W2732" t="s">
        <v>268</v>
      </c>
      <c r="X2732" t="s">
        <v>736</v>
      </c>
      <c r="Y2732" t="s">
        <v>209</v>
      </c>
      <c r="Z2732" t="s">
        <v>32</v>
      </c>
      <c r="AA2732" t="s">
        <v>269</v>
      </c>
      <c r="AB2732" t="s">
        <v>270</v>
      </c>
      <c r="AC2732" t="s">
        <v>49</v>
      </c>
    </row>
    <row r="2733" spans="1:29" x14ac:dyDescent="0.3">
      <c r="A2733">
        <v>10273</v>
      </c>
      <c r="B2733">
        <v>26</v>
      </c>
      <c r="C2733" s="10">
        <v>69.390975852695036</v>
      </c>
      <c r="D2733">
        <v>100</v>
      </c>
      <c r="E2733">
        <v>9</v>
      </c>
      <c r="F2733" t="str" cm="1">
        <f t="array" ref="F2733">_xlfn.IFS(G2733&lt;5000,"Small",AND(G2733&gt;=5000,G2733&lt;=10000),"Medium",G2733&gt;10000,"Large")</f>
        <v>Small</v>
      </c>
      <c r="G2733">
        <v>2969.46</v>
      </c>
      <c r="H2733" s="10">
        <f t="shared" si="84"/>
        <v>1165.2946278299291</v>
      </c>
      <c r="I2733" s="11">
        <f t="shared" si="85"/>
        <v>0.39242644380794123</v>
      </c>
      <c r="J2733" t="s">
        <v>24</v>
      </c>
      <c r="K2733" s="5">
        <v>38189</v>
      </c>
      <c r="L2733">
        <v>3</v>
      </c>
      <c r="M2733">
        <v>7</v>
      </c>
      <c r="N2733">
        <v>2004</v>
      </c>
      <c r="O2733" t="s">
        <v>537</v>
      </c>
      <c r="P2733">
        <v>99</v>
      </c>
      <c r="Q2733" t="s">
        <v>610</v>
      </c>
      <c r="R2733" t="s">
        <v>329</v>
      </c>
      <c r="S2733" t="s">
        <v>744</v>
      </c>
      <c r="T2733" t="s">
        <v>330</v>
      </c>
      <c r="U2733" t="s">
        <v>615</v>
      </c>
      <c r="V2733" t="s">
        <v>331</v>
      </c>
      <c r="W2733" t="s">
        <v>615</v>
      </c>
      <c r="X2733" t="s">
        <v>332</v>
      </c>
      <c r="Y2733" t="s">
        <v>333</v>
      </c>
      <c r="Z2733" t="s">
        <v>40</v>
      </c>
      <c r="AA2733" t="s">
        <v>334</v>
      </c>
      <c r="AB2733" t="s">
        <v>335</v>
      </c>
      <c r="AC2733" t="s">
        <v>35</v>
      </c>
    </row>
    <row r="2734" spans="1:29" x14ac:dyDescent="0.3">
      <c r="A2734">
        <v>10283</v>
      </c>
      <c r="B2734">
        <v>38</v>
      </c>
      <c r="C2734" s="10">
        <v>62.086203724288595</v>
      </c>
      <c r="D2734">
        <v>89.38</v>
      </c>
      <c r="E2734">
        <v>11</v>
      </c>
      <c r="F2734" t="str" cm="1">
        <f t="array" ref="F2734">_xlfn.IFS(G2734&lt;5000,"Small",AND(G2734&gt;=5000,G2734&lt;=10000),"Medium",G2734&gt;10000,"Large")</f>
        <v>Small</v>
      </c>
      <c r="G2734">
        <v>3396.44</v>
      </c>
      <c r="H2734" s="10">
        <f t="shared" si="84"/>
        <v>1037.1642584770334</v>
      </c>
      <c r="I2734" s="11">
        <f t="shared" si="85"/>
        <v>0.30536804962756103</v>
      </c>
      <c r="J2734" t="s">
        <v>24</v>
      </c>
      <c r="K2734" s="5">
        <v>38219</v>
      </c>
      <c r="L2734">
        <v>3</v>
      </c>
      <c r="M2734">
        <v>8</v>
      </c>
      <c r="N2734">
        <v>2004</v>
      </c>
      <c r="O2734" t="s">
        <v>537</v>
      </c>
      <c r="P2734">
        <v>99</v>
      </c>
      <c r="Q2734" t="s">
        <v>610</v>
      </c>
      <c r="R2734" t="s">
        <v>336</v>
      </c>
      <c r="S2734" t="s">
        <v>745</v>
      </c>
      <c r="T2734" t="s">
        <v>337</v>
      </c>
      <c r="U2734" t="s">
        <v>615</v>
      </c>
      <c r="V2734" t="s">
        <v>338</v>
      </c>
      <c r="W2734" t="s">
        <v>208</v>
      </c>
      <c r="X2734" t="s">
        <v>746</v>
      </c>
      <c r="Y2734" t="s">
        <v>209</v>
      </c>
      <c r="Z2734" t="s">
        <v>32</v>
      </c>
      <c r="AA2734" t="s">
        <v>339</v>
      </c>
      <c r="AB2734" t="s">
        <v>159</v>
      </c>
      <c r="AC2734" t="s">
        <v>49</v>
      </c>
    </row>
    <row r="2735" spans="1:29" x14ac:dyDescent="0.3">
      <c r="A2735">
        <v>10294</v>
      </c>
      <c r="B2735">
        <v>45</v>
      </c>
      <c r="C2735" s="10">
        <v>85.119170650337225</v>
      </c>
      <c r="D2735">
        <v>100</v>
      </c>
      <c r="E2735">
        <v>1</v>
      </c>
      <c r="F2735" t="str" cm="1">
        <f t="array" ref="F2735">_xlfn.IFS(G2735&lt;5000,"Small",AND(G2735&gt;=5000,G2735&lt;=10000),"Medium",G2735&gt;10000,"Large")</f>
        <v>Small</v>
      </c>
      <c r="G2735">
        <v>4692.6000000000004</v>
      </c>
      <c r="H2735" s="10">
        <f t="shared" si="84"/>
        <v>862.23732073482506</v>
      </c>
      <c r="I2735" s="11">
        <f t="shared" si="85"/>
        <v>0.18374404823228593</v>
      </c>
      <c r="J2735" s="1" t="s">
        <v>24</v>
      </c>
      <c r="K2735" s="5">
        <v>38240</v>
      </c>
      <c r="L2735">
        <v>3</v>
      </c>
      <c r="M2735">
        <v>9</v>
      </c>
      <c r="N2735">
        <v>2004</v>
      </c>
      <c r="O2735" t="s">
        <v>537</v>
      </c>
      <c r="P2735">
        <v>99</v>
      </c>
      <c r="Q2735" t="s">
        <v>610</v>
      </c>
      <c r="R2735" t="s">
        <v>408</v>
      </c>
      <c r="S2735" t="s">
        <v>690</v>
      </c>
      <c r="T2735" t="s">
        <v>409</v>
      </c>
      <c r="U2735" t="s">
        <v>615</v>
      </c>
      <c r="V2735" t="s">
        <v>257</v>
      </c>
      <c r="W2735" t="s">
        <v>115</v>
      </c>
      <c r="X2735" t="s">
        <v>664</v>
      </c>
      <c r="Y2735" t="s">
        <v>31</v>
      </c>
      <c r="Z2735" t="s">
        <v>32</v>
      </c>
      <c r="AA2735" t="s">
        <v>410</v>
      </c>
      <c r="AB2735" t="s">
        <v>411</v>
      </c>
      <c r="AC2735" t="s">
        <v>49</v>
      </c>
    </row>
    <row r="2736" spans="1:29" x14ac:dyDescent="0.3">
      <c r="A2736">
        <v>10306</v>
      </c>
      <c r="B2736">
        <v>30</v>
      </c>
      <c r="C2736" s="10">
        <v>65.021120836056255</v>
      </c>
      <c r="D2736">
        <v>100</v>
      </c>
      <c r="E2736">
        <v>5</v>
      </c>
      <c r="F2736" t="str" cm="1">
        <f t="array" ref="F2736">_xlfn.IFS(G2736&lt;5000,"Small",AND(G2736&gt;=5000,G2736&lt;=10000),"Medium",G2736&gt;10000,"Large")</f>
        <v>Small</v>
      </c>
      <c r="G2736">
        <v>3515.7</v>
      </c>
      <c r="H2736" s="10">
        <f t="shared" si="84"/>
        <v>1565.0663749183122</v>
      </c>
      <c r="I2736" s="11">
        <f t="shared" si="85"/>
        <v>0.44516493868029477</v>
      </c>
      <c r="J2736" t="s">
        <v>24</v>
      </c>
      <c r="K2736" s="5">
        <v>38274</v>
      </c>
      <c r="L2736">
        <v>4</v>
      </c>
      <c r="M2736">
        <v>10</v>
      </c>
      <c r="N2736">
        <v>2004</v>
      </c>
      <c r="O2736" t="s">
        <v>537</v>
      </c>
      <c r="P2736">
        <v>99</v>
      </c>
      <c r="Q2736" t="s">
        <v>610</v>
      </c>
      <c r="R2736" t="s">
        <v>440</v>
      </c>
      <c r="S2736" t="s">
        <v>757</v>
      </c>
      <c r="T2736" t="s">
        <v>441</v>
      </c>
      <c r="U2736" t="s">
        <v>615</v>
      </c>
      <c r="V2736" t="s">
        <v>442</v>
      </c>
      <c r="W2736" t="s">
        <v>615</v>
      </c>
      <c r="X2736" t="s">
        <v>758</v>
      </c>
      <c r="Y2736" t="s">
        <v>157</v>
      </c>
      <c r="Z2736" t="s">
        <v>40</v>
      </c>
      <c r="AA2736" t="s">
        <v>443</v>
      </c>
      <c r="AB2736" t="s">
        <v>87</v>
      </c>
      <c r="AC2736" t="s">
        <v>49</v>
      </c>
    </row>
    <row r="2737" spans="1:29" x14ac:dyDescent="0.3">
      <c r="A2737">
        <v>10315</v>
      </c>
      <c r="B2737">
        <v>37</v>
      </c>
      <c r="C2737" s="10">
        <v>77.020323507046442</v>
      </c>
      <c r="D2737">
        <v>91.37</v>
      </c>
      <c r="E2737">
        <v>4</v>
      </c>
      <c r="F2737" t="str" cm="1">
        <f t="array" ref="F2737">_xlfn.IFS(G2737&lt;5000,"Small",AND(G2737&gt;=5000,G2737&lt;=10000),"Medium",G2737&gt;10000,"Large")</f>
        <v>Small</v>
      </c>
      <c r="G2737">
        <v>3380.69</v>
      </c>
      <c r="H2737" s="10">
        <f t="shared" si="84"/>
        <v>530.93803023928149</v>
      </c>
      <c r="I2737" s="11">
        <f t="shared" si="85"/>
        <v>0.15705019692408398</v>
      </c>
      <c r="J2737" t="s">
        <v>24</v>
      </c>
      <c r="K2737" s="5">
        <v>38289</v>
      </c>
      <c r="L2737">
        <v>4</v>
      </c>
      <c r="M2737">
        <v>10</v>
      </c>
      <c r="N2737">
        <v>2004</v>
      </c>
      <c r="O2737" t="s">
        <v>537</v>
      </c>
      <c r="P2737">
        <v>99</v>
      </c>
      <c r="Q2737" t="s">
        <v>610</v>
      </c>
      <c r="R2737" t="s">
        <v>107</v>
      </c>
      <c r="S2737" t="s">
        <v>717</v>
      </c>
      <c r="T2737" t="s">
        <v>108</v>
      </c>
      <c r="U2737" t="s">
        <v>615</v>
      </c>
      <c r="V2737" t="s">
        <v>109</v>
      </c>
      <c r="W2737" t="s">
        <v>615</v>
      </c>
      <c r="X2737" t="s">
        <v>635</v>
      </c>
      <c r="Y2737" t="s">
        <v>39</v>
      </c>
      <c r="Z2737" t="s">
        <v>40</v>
      </c>
      <c r="AA2737" t="s">
        <v>110</v>
      </c>
      <c r="AB2737" t="s">
        <v>111</v>
      </c>
      <c r="AC2737" t="s">
        <v>49</v>
      </c>
    </row>
    <row r="2738" spans="1:29" x14ac:dyDescent="0.3">
      <c r="A2738">
        <v>10327</v>
      </c>
      <c r="B2738">
        <v>37</v>
      </c>
      <c r="C2738" s="10">
        <v>66.493188941037459</v>
      </c>
      <c r="D2738">
        <v>86.61</v>
      </c>
      <c r="E2738">
        <v>3</v>
      </c>
      <c r="F2738" t="str" cm="1">
        <f t="array" ref="F2738">_xlfn.IFS(G2738&lt;5000,"Small",AND(G2738&gt;=5000,G2738&lt;=10000),"Medium",G2738&gt;10000,"Large")</f>
        <v>Small</v>
      </c>
      <c r="G2738">
        <v>3204.57</v>
      </c>
      <c r="H2738" s="10">
        <f t="shared" si="84"/>
        <v>744.32200918161425</v>
      </c>
      <c r="I2738" s="11">
        <f t="shared" si="85"/>
        <v>0.23226891881956524</v>
      </c>
      <c r="J2738" s="1" t="s">
        <v>365</v>
      </c>
      <c r="K2738" s="5">
        <v>38301</v>
      </c>
      <c r="L2738">
        <v>4</v>
      </c>
      <c r="M2738">
        <v>11</v>
      </c>
      <c r="N2738">
        <v>2004</v>
      </c>
      <c r="O2738" t="s">
        <v>537</v>
      </c>
      <c r="P2738">
        <v>99</v>
      </c>
      <c r="Q2738" t="s">
        <v>610</v>
      </c>
      <c r="R2738" t="s">
        <v>292</v>
      </c>
      <c r="S2738" t="s">
        <v>293</v>
      </c>
      <c r="T2738" t="s">
        <v>294</v>
      </c>
      <c r="U2738" t="s">
        <v>615</v>
      </c>
      <c r="V2738" t="s">
        <v>295</v>
      </c>
      <c r="W2738" t="s">
        <v>615</v>
      </c>
      <c r="X2738" t="s">
        <v>670</v>
      </c>
      <c r="Y2738" t="s">
        <v>296</v>
      </c>
      <c r="Z2738" t="s">
        <v>40</v>
      </c>
      <c r="AA2738" t="s">
        <v>297</v>
      </c>
      <c r="AB2738" t="s">
        <v>298</v>
      </c>
      <c r="AC2738" t="s">
        <v>49</v>
      </c>
    </row>
    <row r="2739" spans="1:29" x14ac:dyDescent="0.3">
      <c r="A2739">
        <v>10337</v>
      </c>
      <c r="B2739">
        <v>36</v>
      </c>
      <c r="C2739" s="10">
        <v>48.284679071664264</v>
      </c>
      <c r="D2739">
        <v>71.89</v>
      </c>
      <c r="E2739">
        <v>7</v>
      </c>
      <c r="F2739" t="str" cm="1">
        <f t="array" ref="F2739">_xlfn.IFS(G2739&lt;5000,"Small",AND(G2739&gt;=5000,G2739&lt;=10000),"Medium",G2739&gt;10000,"Large")</f>
        <v>Small</v>
      </c>
      <c r="G2739">
        <v>2588.04</v>
      </c>
      <c r="H2739" s="10">
        <f t="shared" si="84"/>
        <v>849.79155342008653</v>
      </c>
      <c r="I2739" s="11">
        <f t="shared" si="85"/>
        <v>0.328353330481788</v>
      </c>
      <c r="J2739" t="s">
        <v>24</v>
      </c>
      <c r="K2739" s="5">
        <v>38312</v>
      </c>
      <c r="L2739">
        <v>4</v>
      </c>
      <c r="M2739">
        <v>11</v>
      </c>
      <c r="N2739">
        <v>2004</v>
      </c>
      <c r="O2739" t="s">
        <v>537</v>
      </c>
      <c r="P2739">
        <v>99</v>
      </c>
      <c r="Q2739" t="s">
        <v>610</v>
      </c>
      <c r="R2739" t="s">
        <v>185</v>
      </c>
      <c r="S2739" t="s">
        <v>650</v>
      </c>
      <c r="T2739" t="s">
        <v>186</v>
      </c>
      <c r="U2739" t="s">
        <v>187</v>
      </c>
      <c r="V2739" t="s">
        <v>29</v>
      </c>
      <c r="W2739" t="s">
        <v>30</v>
      </c>
      <c r="X2739" t="s">
        <v>616</v>
      </c>
      <c r="Y2739" t="s">
        <v>31</v>
      </c>
      <c r="Z2739" t="s">
        <v>32</v>
      </c>
      <c r="AA2739" t="s">
        <v>116</v>
      </c>
      <c r="AB2739" t="s">
        <v>188</v>
      </c>
      <c r="AC2739" t="s">
        <v>35</v>
      </c>
    </row>
    <row r="2740" spans="1:29" x14ac:dyDescent="0.3">
      <c r="A2740">
        <v>10350</v>
      </c>
      <c r="B2740">
        <v>25</v>
      </c>
      <c r="C2740" s="10">
        <v>60.274318634285876</v>
      </c>
      <c r="D2740">
        <v>100</v>
      </c>
      <c r="E2740">
        <v>16</v>
      </c>
      <c r="F2740" t="str" cm="1">
        <f t="array" ref="F2740">_xlfn.IFS(G2740&lt;5000,"Small",AND(G2740&gt;=5000,G2740&lt;=10000),"Medium",G2740&gt;10000,"Large")</f>
        <v>Small</v>
      </c>
      <c r="G2740">
        <v>2854.75</v>
      </c>
      <c r="H2740" s="10">
        <f t="shared" si="84"/>
        <v>1347.8920341428532</v>
      </c>
      <c r="I2740" s="11">
        <f t="shared" si="85"/>
        <v>0.47215764397682919</v>
      </c>
      <c r="J2740" s="1" t="s">
        <v>24</v>
      </c>
      <c r="K2740" s="5">
        <v>38323</v>
      </c>
      <c r="L2740">
        <v>4</v>
      </c>
      <c r="M2740">
        <v>12</v>
      </c>
      <c r="N2740">
        <v>2004</v>
      </c>
      <c r="O2740" t="s">
        <v>537</v>
      </c>
      <c r="P2740">
        <v>99</v>
      </c>
      <c r="Q2740" t="s">
        <v>610</v>
      </c>
      <c r="R2740" t="s">
        <v>161</v>
      </c>
      <c r="S2740" t="s">
        <v>723</v>
      </c>
      <c r="T2740" t="s">
        <v>162</v>
      </c>
      <c r="U2740" t="s">
        <v>615</v>
      </c>
      <c r="V2740" t="s">
        <v>163</v>
      </c>
      <c r="W2740" t="s">
        <v>615</v>
      </c>
      <c r="X2740" t="s">
        <v>646</v>
      </c>
      <c r="Y2740" t="s">
        <v>164</v>
      </c>
      <c r="Z2740" t="s">
        <v>40</v>
      </c>
      <c r="AA2740" t="s">
        <v>165</v>
      </c>
      <c r="AB2740" t="s">
        <v>166</v>
      </c>
      <c r="AC2740" t="s">
        <v>35</v>
      </c>
    </row>
    <row r="2741" spans="1:29" x14ac:dyDescent="0.3">
      <c r="A2741">
        <v>10373</v>
      </c>
      <c r="B2741">
        <v>37</v>
      </c>
      <c r="C2741" s="10">
        <v>69.618726374519909</v>
      </c>
      <c r="D2741">
        <v>100</v>
      </c>
      <c r="E2741">
        <v>8</v>
      </c>
      <c r="F2741" t="str" cm="1">
        <f t="array" ref="F2741">_xlfn.IFS(G2741&lt;5000,"Small",AND(G2741&gt;=5000,G2741&lt;=10000),"Medium",G2741&gt;10000,"Large")</f>
        <v>Small</v>
      </c>
      <c r="G2741">
        <v>4025.6</v>
      </c>
      <c r="H2741" s="10">
        <f t="shared" si="84"/>
        <v>1449.7071241427634</v>
      </c>
      <c r="I2741" s="11">
        <f t="shared" si="85"/>
        <v>0.36012200023419205</v>
      </c>
      <c r="J2741" t="s">
        <v>24</v>
      </c>
      <c r="K2741" s="5">
        <v>38383</v>
      </c>
      <c r="L2741">
        <v>1</v>
      </c>
      <c r="M2741">
        <v>1</v>
      </c>
      <c r="N2741">
        <v>2005</v>
      </c>
      <c r="O2741" t="s">
        <v>537</v>
      </c>
      <c r="P2741">
        <v>99</v>
      </c>
      <c r="Q2741" t="s">
        <v>610</v>
      </c>
      <c r="R2741" t="s">
        <v>350</v>
      </c>
      <c r="S2741" t="s">
        <v>749</v>
      </c>
      <c r="T2741" t="s">
        <v>351</v>
      </c>
      <c r="U2741" t="s">
        <v>615</v>
      </c>
      <c r="V2741" t="s">
        <v>352</v>
      </c>
      <c r="W2741" t="s">
        <v>615</v>
      </c>
      <c r="X2741" t="s">
        <v>679</v>
      </c>
      <c r="Y2741" t="s">
        <v>121</v>
      </c>
      <c r="Z2741" t="s">
        <v>40</v>
      </c>
      <c r="AA2741" t="s">
        <v>353</v>
      </c>
      <c r="AB2741" t="s">
        <v>354</v>
      </c>
      <c r="AC2741" t="s">
        <v>49</v>
      </c>
    </row>
    <row r="2742" spans="1:29" x14ac:dyDescent="0.3">
      <c r="A2742">
        <v>10386</v>
      </c>
      <c r="B2742">
        <v>30</v>
      </c>
      <c r="C2742" s="10">
        <v>60.92413860127003</v>
      </c>
      <c r="D2742">
        <v>95.48</v>
      </c>
      <c r="E2742">
        <v>3</v>
      </c>
      <c r="F2742" t="str" cm="1">
        <f t="array" ref="F2742">_xlfn.IFS(G2742&lt;5000,"Small",AND(G2742&gt;=5000,G2742&lt;=10000),"Medium",G2742&gt;10000,"Large")</f>
        <v>Small</v>
      </c>
      <c r="G2742">
        <v>2864.4</v>
      </c>
      <c r="H2742" s="10">
        <f t="shared" si="84"/>
        <v>1036.6758419618991</v>
      </c>
      <c r="I2742" s="11">
        <f t="shared" si="85"/>
        <v>0.36191727480865071</v>
      </c>
      <c r="J2742" s="1" t="s">
        <v>365</v>
      </c>
      <c r="K2742" s="5">
        <v>38412</v>
      </c>
      <c r="L2742">
        <v>1</v>
      </c>
      <c r="M2742">
        <v>3</v>
      </c>
      <c r="N2742">
        <v>2005</v>
      </c>
      <c r="O2742" t="s">
        <v>537</v>
      </c>
      <c r="P2742">
        <v>99</v>
      </c>
      <c r="Q2742" t="s">
        <v>610</v>
      </c>
      <c r="R2742" t="s">
        <v>161</v>
      </c>
      <c r="S2742" t="s">
        <v>723</v>
      </c>
      <c r="T2742" t="s">
        <v>162</v>
      </c>
      <c r="U2742" t="s">
        <v>615</v>
      </c>
      <c r="V2742" t="s">
        <v>163</v>
      </c>
      <c r="W2742" t="s">
        <v>615</v>
      </c>
      <c r="X2742" t="s">
        <v>646</v>
      </c>
      <c r="Y2742" t="s">
        <v>164</v>
      </c>
      <c r="Z2742" t="s">
        <v>40</v>
      </c>
      <c r="AA2742" t="s">
        <v>165</v>
      </c>
      <c r="AB2742" t="s">
        <v>166</v>
      </c>
      <c r="AC2742" t="s">
        <v>35</v>
      </c>
    </row>
    <row r="2743" spans="1:29" x14ac:dyDescent="0.3">
      <c r="A2743">
        <v>10397</v>
      </c>
      <c r="B2743">
        <v>36</v>
      </c>
      <c r="C2743" s="10">
        <v>80.603130710774678</v>
      </c>
      <c r="D2743">
        <v>100</v>
      </c>
      <c r="E2743">
        <v>2</v>
      </c>
      <c r="F2743" t="str" cm="1">
        <f t="array" ref="F2743">_xlfn.IFS(G2743&lt;5000,"Small",AND(G2743&gt;=5000,G2743&lt;=10000),"Medium",G2743&gt;10000,"Large")</f>
        <v>Small</v>
      </c>
      <c r="G2743">
        <v>3789.72</v>
      </c>
      <c r="H2743" s="10">
        <f t="shared" si="84"/>
        <v>888.00729441211161</v>
      </c>
      <c r="I2743" s="11">
        <f t="shared" si="85"/>
        <v>0.23432002744585659</v>
      </c>
      <c r="J2743" t="s">
        <v>24</v>
      </c>
      <c r="K2743" s="5">
        <v>38439</v>
      </c>
      <c r="L2743">
        <v>1</v>
      </c>
      <c r="M2743">
        <v>3</v>
      </c>
      <c r="N2743">
        <v>2005</v>
      </c>
      <c r="O2743" t="s">
        <v>537</v>
      </c>
      <c r="P2743">
        <v>99</v>
      </c>
      <c r="Q2743" t="s">
        <v>610</v>
      </c>
      <c r="R2743" t="s">
        <v>308</v>
      </c>
      <c r="S2743" t="s">
        <v>740</v>
      </c>
      <c r="T2743" t="s">
        <v>309</v>
      </c>
      <c r="U2743" t="s">
        <v>615</v>
      </c>
      <c r="V2743" t="s">
        <v>310</v>
      </c>
      <c r="W2743" t="s">
        <v>615</v>
      </c>
      <c r="X2743" t="s">
        <v>672</v>
      </c>
      <c r="Y2743" t="s">
        <v>39</v>
      </c>
      <c r="Z2743" t="s">
        <v>40</v>
      </c>
      <c r="AA2743" t="s">
        <v>311</v>
      </c>
      <c r="AB2743" t="s">
        <v>312</v>
      </c>
      <c r="AC2743" t="s">
        <v>49</v>
      </c>
    </row>
    <row r="2744" spans="1:29" x14ac:dyDescent="0.3">
      <c r="A2744">
        <v>10414</v>
      </c>
      <c r="B2744">
        <v>27</v>
      </c>
      <c r="C2744" s="10">
        <v>78.841788120800913</v>
      </c>
      <c r="D2744">
        <v>90.37</v>
      </c>
      <c r="E2744">
        <v>8</v>
      </c>
      <c r="F2744" t="str" cm="1">
        <f t="array" ref="F2744">_xlfn.IFS(G2744&lt;5000,"Small",AND(G2744&gt;=5000,G2744&lt;=10000),"Medium",G2744&gt;10000,"Large")</f>
        <v>Small</v>
      </c>
      <c r="G2744">
        <v>2439.9899999999998</v>
      </c>
      <c r="H2744" s="10">
        <f t="shared" si="84"/>
        <v>311.26172073837506</v>
      </c>
      <c r="I2744" s="11">
        <f t="shared" si="85"/>
        <v>0.12756680180589883</v>
      </c>
      <c r="J2744" s="1" t="s">
        <v>359</v>
      </c>
      <c r="K2744" s="5">
        <v>38478</v>
      </c>
      <c r="L2744">
        <v>2</v>
      </c>
      <c r="M2744">
        <v>5</v>
      </c>
      <c r="N2744">
        <v>2005</v>
      </c>
      <c r="O2744" t="s">
        <v>537</v>
      </c>
      <c r="P2744">
        <v>99</v>
      </c>
      <c r="Q2744" t="s">
        <v>610</v>
      </c>
      <c r="R2744" t="s">
        <v>340</v>
      </c>
      <c r="S2744" t="s">
        <v>677</v>
      </c>
      <c r="T2744" t="s">
        <v>341</v>
      </c>
      <c r="U2744" t="s">
        <v>615</v>
      </c>
      <c r="V2744" t="s">
        <v>342</v>
      </c>
      <c r="W2744" t="s">
        <v>115</v>
      </c>
      <c r="X2744" t="s">
        <v>678</v>
      </c>
      <c r="Y2744" t="s">
        <v>31</v>
      </c>
      <c r="Z2744" t="s">
        <v>32</v>
      </c>
      <c r="AA2744" t="s">
        <v>343</v>
      </c>
      <c r="AB2744" t="s">
        <v>64</v>
      </c>
      <c r="AC2744" t="s">
        <v>35</v>
      </c>
    </row>
    <row r="2745" spans="1:29" x14ac:dyDescent="0.3">
      <c r="A2745">
        <v>10106</v>
      </c>
      <c r="B2745">
        <v>48</v>
      </c>
      <c r="C2745" s="10">
        <v>48.05122828186289</v>
      </c>
      <c r="D2745">
        <v>61.44</v>
      </c>
      <c r="E2745">
        <v>10</v>
      </c>
      <c r="F2745" t="str" cm="1">
        <f t="array" ref="F2745">_xlfn.IFS(G2745&lt;5000,"Small",AND(G2745&gt;=5000,G2745&lt;=10000),"Medium",G2745&gt;10000,"Large")</f>
        <v>Small</v>
      </c>
      <c r="G2745">
        <v>2949.12</v>
      </c>
      <c r="H2745" s="10">
        <f t="shared" si="84"/>
        <v>642.66104247058138</v>
      </c>
      <c r="I2745" s="11">
        <f t="shared" si="85"/>
        <v>0.2179162063498879</v>
      </c>
      <c r="J2745" t="s">
        <v>24</v>
      </c>
      <c r="K2745" s="5">
        <v>37669</v>
      </c>
      <c r="L2745">
        <v>1</v>
      </c>
      <c r="M2745">
        <v>2</v>
      </c>
      <c r="N2745">
        <v>2003</v>
      </c>
      <c r="O2745" t="s">
        <v>506</v>
      </c>
      <c r="P2745">
        <v>74</v>
      </c>
      <c r="Q2745" t="s">
        <v>611</v>
      </c>
      <c r="R2745" t="s">
        <v>494</v>
      </c>
      <c r="S2745" t="s">
        <v>762</v>
      </c>
      <c r="T2745" t="s">
        <v>495</v>
      </c>
      <c r="U2745" t="s">
        <v>615</v>
      </c>
      <c r="V2745" t="s">
        <v>496</v>
      </c>
      <c r="W2745" t="s">
        <v>615</v>
      </c>
      <c r="X2745" t="s">
        <v>706</v>
      </c>
      <c r="Y2745" t="s">
        <v>235</v>
      </c>
      <c r="Z2745" t="s">
        <v>40</v>
      </c>
      <c r="AA2745" t="s">
        <v>497</v>
      </c>
      <c r="AB2745" t="s">
        <v>498</v>
      </c>
      <c r="AC2745" t="s">
        <v>35</v>
      </c>
    </row>
    <row r="2746" spans="1:29" x14ac:dyDescent="0.3">
      <c r="A2746">
        <v>10119</v>
      </c>
      <c r="B2746">
        <v>26</v>
      </c>
      <c r="C2746" s="10">
        <v>44.311272800091622</v>
      </c>
      <c r="D2746">
        <v>59.22</v>
      </c>
      <c r="E2746">
        <v>1</v>
      </c>
      <c r="F2746" t="str" cm="1">
        <f t="array" ref="F2746">_xlfn.IFS(G2746&lt;5000,"Small",AND(G2746&gt;=5000,G2746&lt;=10000),"Medium",G2746&gt;10000,"Large")</f>
        <v>Small</v>
      </c>
      <c r="G2746">
        <v>1539.72</v>
      </c>
      <c r="H2746" s="10">
        <f t="shared" si="84"/>
        <v>387.62690719761781</v>
      </c>
      <c r="I2746" s="11">
        <f t="shared" si="85"/>
        <v>0.25175155690490336</v>
      </c>
      <c r="J2746" t="s">
        <v>24</v>
      </c>
      <c r="K2746" s="5">
        <v>37739</v>
      </c>
      <c r="L2746">
        <v>2</v>
      </c>
      <c r="M2746">
        <v>4</v>
      </c>
      <c r="N2746">
        <v>2003</v>
      </c>
      <c r="O2746" t="s">
        <v>506</v>
      </c>
      <c r="P2746">
        <v>74</v>
      </c>
      <c r="Q2746" t="s">
        <v>611</v>
      </c>
      <c r="R2746" t="s">
        <v>134</v>
      </c>
      <c r="S2746" t="s">
        <v>720</v>
      </c>
      <c r="T2746" t="s">
        <v>135</v>
      </c>
      <c r="U2746" t="s">
        <v>615</v>
      </c>
      <c r="V2746" t="s">
        <v>136</v>
      </c>
      <c r="W2746" t="s">
        <v>615</v>
      </c>
      <c r="X2746" t="s">
        <v>642</v>
      </c>
      <c r="Y2746" t="s">
        <v>137</v>
      </c>
      <c r="Z2746" t="s">
        <v>40</v>
      </c>
      <c r="AA2746" t="s">
        <v>138</v>
      </c>
      <c r="AB2746" t="s">
        <v>139</v>
      </c>
      <c r="AC2746" t="s">
        <v>35</v>
      </c>
    </row>
    <row r="2747" spans="1:29" x14ac:dyDescent="0.3">
      <c r="A2747">
        <v>10131</v>
      </c>
      <c r="B2747">
        <v>26</v>
      </c>
      <c r="C2747" s="10">
        <v>61.480020352965205</v>
      </c>
      <c r="D2747">
        <v>85.13</v>
      </c>
      <c r="E2747">
        <v>2</v>
      </c>
      <c r="F2747" t="str" cm="1">
        <f t="array" ref="F2747">_xlfn.IFS(G2747&lt;5000,"Small",AND(G2747&gt;=5000,G2747&lt;=10000),"Medium",G2747&gt;10000,"Large")</f>
        <v>Small</v>
      </c>
      <c r="G2747">
        <v>2213.38</v>
      </c>
      <c r="H2747" s="10">
        <f t="shared" si="84"/>
        <v>614.89947082290473</v>
      </c>
      <c r="I2747" s="11">
        <f t="shared" si="85"/>
        <v>0.27781016853089152</v>
      </c>
      <c r="J2747" t="s">
        <v>24</v>
      </c>
      <c r="K2747" s="5">
        <v>37788</v>
      </c>
      <c r="L2747">
        <v>2</v>
      </c>
      <c r="M2747">
        <v>6</v>
      </c>
      <c r="N2747">
        <v>2003</v>
      </c>
      <c r="O2747" t="s">
        <v>506</v>
      </c>
      <c r="P2747">
        <v>74</v>
      </c>
      <c r="Q2747" t="s">
        <v>611</v>
      </c>
      <c r="R2747" t="s">
        <v>508</v>
      </c>
      <c r="S2747" t="s">
        <v>708</v>
      </c>
      <c r="T2747" t="s">
        <v>509</v>
      </c>
      <c r="U2747" t="s">
        <v>615</v>
      </c>
      <c r="V2747" t="s">
        <v>462</v>
      </c>
      <c r="W2747" t="s">
        <v>105</v>
      </c>
      <c r="X2747" t="s">
        <v>709</v>
      </c>
      <c r="Y2747" t="s">
        <v>31</v>
      </c>
      <c r="Z2747" t="s">
        <v>32</v>
      </c>
      <c r="AA2747" t="s">
        <v>510</v>
      </c>
      <c r="AB2747" t="s">
        <v>511</v>
      </c>
      <c r="AC2747" t="s">
        <v>35</v>
      </c>
    </row>
    <row r="2748" spans="1:29" x14ac:dyDescent="0.3">
      <c r="A2748">
        <v>10143</v>
      </c>
      <c r="B2748">
        <v>34</v>
      </c>
      <c r="C2748" s="10">
        <v>73.690776219273914</v>
      </c>
      <c r="D2748">
        <v>85.87</v>
      </c>
      <c r="E2748">
        <v>5</v>
      </c>
      <c r="F2748" t="str" cm="1">
        <f t="array" ref="F2748">_xlfn.IFS(G2748&lt;5000,"Small",AND(G2748&gt;=5000,G2748&lt;=10000),"Medium",G2748&gt;10000,"Large")</f>
        <v>Small</v>
      </c>
      <c r="G2748">
        <v>2919.58</v>
      </c>
      <c r="H2748" s="10">
        <f t="shared" si="84"/>
        <v>414.09360854468696</v>
      </c>
      <c r="I2748" s="11">
        <f t="shared" si="85"/>
        <v>0.14183328031589715</v>
      </c>
      <c r="J2748" s="1" t="s">
        <v>24</v>
      </c>
      <c r="K2748" s="5">
        <v>37843</v>
      </c>
      <c r="L2748">
        <v>3</v>
      </c>
      <c r="M2748">
        <v>8</v>
      </c>
      <c r="N2748">
        <v>2003</v>
      </c>
      <c r="O2748" t="s">
        <v>506</v>
      </c>
      <c r="P2748">
        <v>74</v>
      </c>
      <c r="Q2748" t="s">
        <v>611</v>
      </c>
      <c r="R2748" t="s">
        <v>303</v>
      </c>
      <c r="S2748" t="s">
        <v>671</v>
      </c>
      <c r="T2748" t="s">
        <v>304</v>
      </c>
      <c r="U2748" t="s">
        <v>615</v>
      </c>
      <c r="V2748" t="s">
        <v>151</v>
      </c>
      <c r="W2748" t="s">
        <v>115</v>
      </c>
      <c r="X2748" t="s">
        <v>645</v>
      </c>
      <c r="Y2748" t="s">
        <v>31</v>
      </c>
      <c r="Z2748" t="s">
        <v>32</v>
      </c>
      <c r="AA2748" t="s">
        <v>305</v>
      </c>
      <c r="AB2748" t="s">
        <v>306</v>
      </c>
      <c r="AC2748" t="s">
        <v>35</v>
      </c>
    </row>
    <row r="2749" spans="1:29" x14ac:dyDescent="0.3">
      <c r="A2749">
        <v>10155</v>
      </c>
      <c r="B2749">
        <v>44</v>
      </c>
      <c r="C2749" s="10">
        <v>74.166820016990556</v>
      </c>
      <c r="D2749">
        <v>85.87</v>
      </c>
      <c r="E2749">
        <v>3</v>
      </c>
      <c r="F2749" t="str" cm="1">
        <f t="array" ref="F2749">_xlfn.IFS(G2749&lt;5000,"Small",AND(G2749&gt;=5000,G2749&lt;=10000),"Medium",G2749&gt;10000,"Large")</f>
        <v>Small</v>
      </c>
      <c r="G2749">
        <v>3778.28</v>
      </c>
      <c r="H2749" s="10">
        <f t="shared" si="84"/>
        <v>514.93991925241562</v>
      </c>
      <c r="I2749" s="11">
        <f t="shared" si="85"/>
        <v>0.13628950719703559</v>
      </c>
      <c r="J2749" s="1" t="s">
        <v>24</v>
      </c>
      <c r="K2749" s="5">
        <v>37900</v>
      </c>
      <c r="L2749">
        <v>4</v>
      </c>
      <c r="M2749">
        <v>10</v>
      </c>
      <c r="N2749">
        <v>2003</v>
      </c>
      <c r="O2749" t="s">
        <v>506</v>
      </c>
      <c r="P2749">
        <v>74</v>
      </c>
      <c r="Q2749" t="s">
        <v>611</v>
      </c>
      <c r="R2749" t="s">
        <v>118</v>
      </c>
      <c r="S2749" t="s">
        <v>718</v>
      </c>
      <c r="T2749" t="s">
        <v>119</v>
      </c>
      <c r="U2749" t="s">
        <v>615</v>
      </c>
      <c r="V2749" t="s">
        <v>120</v>
      </c>
      <c r="W2749" t="s">
        <v>615</v>
      </c>
      <c r="X2749" t="s">
        <v>638</v>
      </c>
      <c r="Y2749" t="s">
        <v>121</v>
      </c>
      <c r="Z2749" t="s">
        <v>40</v>
      </c>
      <c r="AA2749" t="s">
        <v>122</v>
      </c>
      <c r="AB2749" t="s">
        <v>123</v>
      </c>
      <c r="AC2749" t="s">
        <v>49</v>
      </c>
    </row>
    <row r="2750" spans="1:29" x14ac:dyDescent="0.3">
      <c r="A2750">
        <v>10168</v>
      </c>
      <c r="B2750">
        <v>39</v>
      </c>
      <c r="C2750" s="10">
        <v>57.566533512354603</v>
      </c>
      <c r="D2750">
        <v>82.91</v>
      </c>
      <c r="E2750">
        <v>17</v>
      </c>
      <c r="F2750" t="str" cm="1">
        <f t="array" ref="F2750">_xlfn.IFS(G2750&lt;5000,"Small",AND(G2750&gt;=5000,G2750&lt;=10000),"Medium",G2750&gt;10000,"Large")</f>
        <v>Small</v>
      </c>
      <c r="G2750">
        <v>3233.49</v>
      </c>
      <c r="H2750" s="10">
        <f t="shared" si="84"/>
        <v>988.39519301817018</v>
      </c>
      <c r="I2750" s="11">
        <f t="shared" si="85"/>
        <v>0.30567442392528515</v>
      </c>
      <c r="J2750" t="s">
        <v>24</v>
      </c>
      <c r="K2750" s="5">
        <v>37922</v>
      </c>
      <c r="L2750">
        <v>4</v>
      </c>
      <c r="M2750">
        <v>10</v>
      </c>
      <c r="N2750">
        <v>2003</v>
      </c>
      <c r="O2750" t="s">
        <v>506</v>
      </c>
      <c r="P2750">
        <v>74</v>
      </c>
      <c r="Q2750" t="s">
        <v>611</v>
      </c>
      <c r="R2750" t="s">
        <v>60</v>
      </c>
      <c r="S2750" t="s">
        <v>622</v>
      </c>
      <c r="T2750" t="s">
        <v>61</v>
      </c>
      <c r="U2750" t="s">
        <v>615</v>
      </c>
      <c r="V2750" t="s">
        <v>62</v>
      </c>
      <c r="W2750" t="s">
        <v>53</v>
      </c>
      <c r="X2750" t="s">
        <v>623</v>
      </c>
      <c r="Y2750" t="s">
        <v>31</v>
      </c>
      <c r="Z2750" t="s">
        <v>32</v>
      </c>
      <c r="AA2750" t="s">
        <v>63</v>
      </c>
      <c r="AB2750" t="s">
        <v>64</v>
      </c>
      <c r="AC2750" t="s">
        <v>49</v>
      </c>
    </row>
    <row r="2751" spans="1:29" x14ac:dyDescent="0.3">
      <c r="A2751">
        <v>10178</v>
      </c>
      <c r="B2751">
        <v>45</v>
      </c>
      <c r="C2751" s="10">
        <v>63.107361148381877</v>
      </c>
      <c r="D2751">
        <v>76.25</v>
      </c>
      <c r="E2751">
        <v>2</v>
      </c>
      <c r="F2751" t="str" cm="1">
        <f t="array" ref="F2751">_xlfn.IFS(G2751&lt;5000,"Small",AND(G2751&gt;=5000,G2751&lt;=10000),"Medium",G2751&gt;10000,"Large")</f>
        <v>Small</v>
      </c>
      <c r="G2751">
        <v>3431.25</v>
      </c>
      <c r="H2751" s="10">
        <f t="shared" si="84"/>
        <v>591.41874832281565</v>
      </c>
      <c r="I2751" s="11">
        <f t="shared" si="85"/>
        <v>0.1723624767425328</v>
      </c>
      <c r="J2751" s="1" t="s">
        <v>24</v>
      </c>
      <c r="K2751" s="5">
        <v>37933</v>
      </c>
      <c r="L2751">
        <v>4</v>
      </c>
      <c r="M2751">
        <v>11</v>
      </c>
      <c r="N2751">
        <v>2003</v>
      </c>
      <c r="O2751" t="s">
        <v>506</v>
      </c>
      <c r="P2751">
        <v>74</v>
      </c>
      <c r="Q2751" t="s">
        <v>611</v>
      </c>
      <c r="R2751" t="s">
        <v>308</v>
      </c>
      <c r="S2751" t="s">
        <v>740</v>
      </c>
      <c r="T2751" t="s">
        <v>309</v>
      </c>
      <c r="U2751" t="s">
        <v>615</v>
      </c>
      <c r="V2751" t="s">
        <v>310</v>
      </c>
      <c r="W2751" t="s">
        <v>615</v>
      </c>
      <c r="X2751" t="s">
        <v>672</v>
      </c>
      <c r="Y2751" t="s">
        <v>39</v>
      </c>
      <c r="Z2751" t="s">
        <v>40</v>
      </c>
      <c r="AA2751" t="s">
        <v>311</v>
      </c>
      <c r="AB2751" t="s">
        <v>312</v>
      </c>
      <c r="AC2751" t="s">
        <v>49</v>
      </c>
    </row>
    <row r="2752" spans="1:29" x14ac:dyDescent="0.3">
      <c r="A2752">
        <v>10198</v>
      </c>
      <c r="B2752">
        <v>40</v>
      </c>
      <c r="C2752" s="10">
        <v>50.629397845947778</v>
      </c>
      <c r="D2752">
        <v>63.67</v>
      </c>
      <c r="E2752">
        <v>2</v>
      </c>
      <c r="F2752" t="str" cm="1">
        <f t="array" ref="F2752">_xlfn.IFS(G2752&lt;5000,"Small",AND(G2752&gt;=5000,G2752&lt;=10000),"Medium",G2752&gt;10000,"Large")</f>
        <v>Small</v>
      </c>
      <c r="G2752">
        <v>2546.8000000000002</v>
      </c>
      <c r="H2752" s="10">
        <f t="shared" si="84"/>
        <v>521.62408616208904</v>
      </c>
      <c r="I2752" s="11">
        <f t="shared" si="85"/>
        <v>0.20481548851974596</v>
      </c>
      <c r="J2752" t="s">
        <v>24</v>
      </c>
      <c r="K2752" s="5">
        <v>37952</v>
      </c>
      <c r="L2752">
        <v>4</v>
      </c>
      <c r="M2752">
        <v>11</v>
      </c>
      <c r="N2752">
        <v>2003</v>
      </c>
      <c r="O2752" t="s">
        <v>506</v>
      </c>
      <c r="P2752">
        <v>74</v>
      </c>
      <c r="Q2752" t="s">
        <v>611</v>
      </c>
      <c r="R2752" t="s">
        <v>380</v>
      </c>
      <c r="S2752" t="s">
        <v>381</v>
      </c>
      <c r="T2752" t="s">
        <v>382</v>
      </c>
      <c r="U2752" t="s">
        <v>615</v>
      </c>
      <c r="V2752" t="s">
        <v>383</v>
      </c>
      <c r="W2752" t="s">
        <v>615</v>
      </c>
      <c r="X2752" t="s">
        <v>752</v>
      </c>
      <c r="Y2752" t="s">
        <v>384</v>
      </c>
      <c r="Z2752" t="s">
        <v>182</v>
      </c>
      <c r="AA2752" t="s">
        <v>385</v>
      </c>
      <c r="AB2752" t="s">
        <v>386</v>
      </c>
      <c r="AC2752" t="s">
        <v>35</v>
      </c>
    </row>
    <row r="2753" spans="1:29" x14ac:dyDescent="0.3">
      <c r="A2753">
        <v>10210</v>
      </c>
      <c r="B2753">
        <v>42</v>
      </c>
      <c r="C2753" s="10">
        <v>56.838419767792281</v>
      </c>
      <c r="D2753">
        <v>70.33</v>
      </c>
      <c r="E2753">
        <v>15</v>
      </c>
      <c r="F2753" t="str" cm="1">
        <f t="array" ref="F2753">_xlfn.IFS(G2753&lt;5000,"Small",AND(G2753&gt;=5000,G2753&lt;=10000),"Medium",G2753&gt;10000,"Large")</f>
        <v>Small</v>
      </c>
      <c r="G2753">
        <v>2953.86</v>
      </c>
      <c r="H2753" s="10">
        <f t="shared" si="84"/>
        <v>566.64636975272424</v>
      </c>
      <c r="I2753" s="11">
        <f t="shared" si="85"/>
        <v>0.19183250721182596</v>
      </c>
      <c r="J2753" s="1" t="s">
        <v>24</v>
      </c>
      <c r="K2753" s="5">
        <v>37998</v>
      </c>
      <c r="L2753">
        <v>1</v>
      </c>
      <c r="M2753">
        <v>1</v>
      </c>
      <c r="N2753">
        <v>2004</v>
      </c>
      <c r="O2753" t="s">
        <v>506</v>
      </c>
      <c r="P2753">
        <v>74</v>
      </c>
      <c r="Q2753" t="s">
        <v>611</v>
      </c>
      <c r="R2753" t="s">
        <v>273</v>
      </c>
      <c r="S2753" t="s">
        <v>274</v>
      </c>
      <c r="T2753" t="s">
        <v>275</v>
      </c>
      <c r="U2753" t="s">
        <v>615</v>
      </c>
      <c r="V2753" t="s">
        <v>276</v>
      </c>
      <c r="W2753" t="s">
        <v>276</v>
      </c>
      <c r="X2753" t="s">
        <v>277</v>
      </c>
      <c r="Y2753" t="s">
        <v>182</v>
      </c>
      <c r="Z2753" t="s">
        <v>182</v>
      </c>
      <c r="AA2753" t="s">
        <v>278</v>
      </c>
      <c r="AB2753" t="s">
        <v>279</v>
      </c>
      <c r="AC2753" t="s">
        <v>35</v>
      </c>
    </row>
    <row r="2754" spans="1:29" x14ac:dyDescent="0.3">
      <c r="A2754">
        <v>10222</v>
      </c>
      <c r="B2754">
        <v>43</v>
      </c>
      <c r="C2754" s="10">
        <v>63.991334124186693</v>
      </c>
      <c r="D2754">
        <v>74.03</v>
      </c>
      <c r="E2754">
        <v>2</v>
      </c>
      <c r="F2754" t="str" cm="1">
        <f t="array" ref="F2754">_xlfn.IFS(G2754&lt;5000,"Small",AND(G2754&gt;=5000,G2754&lt;=10000),"Medium",G2754&gt;10000,"Large")</f>
        <v>Small</v>
      </c>
      <c r="G2754">
        <v>3183.29</v>
      </c>
      <c r="H2754" s="10">
        <f t="shared" si="84"/>
        <v>431.66263265997213</v>
      </c>
      <c r="I2754" s="11">
        <f t="shared" si="85"/>
        <v>0.13560267291386338</v>
      </c>
      <c r="J2754" t="s">
        <v>24</v>
      </c>
      <c r="K2754" s="5">
        <v>38036</v>
      </c>
      <c r="L2754">
        <v>1</v>
      </c>
      <c r="M2754">
        <v>2</v>
      </c>
      <c r="N2754">
        <v>2004</v>
      </c>
      <c r="O2754" t="s">
        <v>506</v>
      </c>
      <c r="P2754">
        <v>74</v>
      </c>
      <c r="Q2754" t="s">
        <v>611</v>
      </c>
      <c r="R2754" t="s">
        <v>326</v>
      </c>
      <c r="S2754" t="s">
        <v>675</v>
      </c>
      <c r="T2754" t="s">
        <v>327</v>
      </c>
      <c r="U2754" t="s">
        <v>615</v>
      </c>
      <c r="V2754" t="s">
        <v>328</v>
      </c>
      <c r="W2754" t="s">
        <v>53</v>
      </c>
      <c r="X2754" t="s">
        <v>676</v>
      </c>
      <c r="Y2754" t="s">
        <v>31</v>
      </c>
      <c r="Z2754" t="s">
        <v>32</v>
      </c>
      <c r="AA2754" t="s">
        <v>215</v>
      </c>
      <c r="AB2754" t="s">
        <v>250</v>
      </c>
      <c r="AC2754" t="s">
        <v>49</v>
      </c>
    </row>
    <row r="2755" spans="1:29" x14ac:dyDescent="0.3">
      <c r="A2755">
        <v>10235</v>
      </c>
      <c r="B2755">
        <v>34</v>
      </c>
      <c r="C2755" s="10">
        <v>57.363511450407735</v>
      </c>
      <c r="D2755">
        <v>72.55</v>
      </c>
      <c r="E2755">
        <v>11</v>
      </c>
      <c r="F2755" t="str" cm="1">
        <f t="array" ref="F2755">_xlfn.IFS(G2755&lt;5000,"Small",AND(G2755&gt;=5000,G2755&lt;=10000),"Medium",G2755&gt;10000,"Large")</f>
        <v>Small</v>
      </c>
      <c r="G2755">
        <v>2466.6999999999998</v>
      </c>
      <c r="H2755" s="10">
        <f t="shared" ref="H2755:H2818" si="86">G2755-(B2755*C2755)</f>
        <v>516.34061068613687</v>
      </c>
      <c r="I2755" s="11">
        <f t="shared" ref="I2755:I2818" si="87">H2755/G2755</f>
        <v>0.20932444589375965</v>
      </c>
      <c r="J2755" s="1" t="s">
        <v>24</v>
      </c>
      <c r="K2755" s="5">
        <v>38079</v>
      </c>
      <c r="L2755">
        <v>2</v>
      </c>
      <c r="M2755">
        <v>4</v>
      </c>
      <c r="N2755">
        <v>2004</v>
      </c>
      <c r="O2755" t="s">
        <v>506</v>
      </c>
      <c r="P2755">
        <v>74</v>
      </c>
      <c r="Q2755" t="s">
        <v>611</v>
      </c>
      <c r="R2755" t="s">
        <v>336</v>
      </c>
      <c r="S2755" t="s">
        <v>745</v>
      </c>
      <c r="T2755" t="s">
        <v>337</v>
      </c>
      <c r="U2755" t="s">
        <v>615</v>
      </c>
      <c r="V2755" t="s">
        <v>338</v>
      </c>
      <c r="W2755" t="s">
        <v>208</v>
      </c>
      <c r="X2755" t="s">
        <v>746</v>
      </c>
      <c r="Y2755" t="s">
        <v>209</v>
      </c>
      <c r="Z2755" t="s">
        <v>32</v>
      </c>
      <c r="AA2755" t="s">
        <v>339</v>
      </c>
      <c r="AB2755" t="s">
        <v>159</v>
      </c>
      <c r="AC2755" t="s">
        <v>35</v>
      </c>
    </row>
    <row r="2756" spans="1:29" x14ac:dyDescent="0.3">
      <c r="A2756">
        <v>10250</v>
      </c>
      <c r="B2756">
        <v>38</v>
      </c>
      <c r="C2756" s="10">
        <v>41.801064372742921</v>
      </c>
      <c r="D2756">
        <v>62.19</v>
      </c>
      <c r="E2756">
        <v>12</v>
      </c>
      <c r="F2756" t="str" cm="1">
        <f t="array" ref="F2756">_xlfn.IFS(G2756&lt;5000,"Small",AND(G2756&gt;=5000,G2756&lt;=10000),"Medium",G2756&gt;10000,"Large")</f>
        <v>Small</v>
      </c>
      <c r="G2756">
        <v>2363.2199999999998</v>
      </c>
      <c r="H2756" s="10">
        <f t="shared" si="86"/>
        <v>774.77955383576887</v>
      </c>
      <c r="I2756" s="11">
        <f t="shared" si="87"/>
        <v>0.32784910157994979</v>
      </c>
      <c r="J2756" s="1" t="s">
        <v>24</v>
      </c>
      <c r="K2756" s="5">
        <v>38118</v>
      </c>
      <c r="L2756">
        <v>2</v>
      </c>
      <c r="M2756">
        <v>5</v>
      </c>
      <c r="N2756">
        <v>2004</v>
      </c>
      <c r="O2756" t="s">
        <v>506</v>
      </c>
      <c r="P2756">
        <v>74</v>
      </c>
      <c r="Q2756" t="s">
        <v>611</v>
      </c>
      <c r="R2756" t="s">
        <v>355</v>
      </c>
      <c r="S2756" t="s">
        <v>680</v>
      </c>
      <c r="T2756" t="s">
        <v>356</v>
      </c>
      <c r="U2756" t="s">
        <v>615</v>
      </c>
      <c r="V2756" t="s">
        <v>357</v>
      </c>
      <c r="W2756" t="s">
        <v>53</v>
      </c>
      <c r="X2756" t="s">
        <v>623</v>
      </c>
      <c r="Y2756" t="s">
        <v>31</v>
      </c>
      <c r="Z2756" t="s">
        <v>32</v>
      </c>
      <c r="AA2756" t="s">
        <v>95</v>
      </c>
      <c r="AB2756" t="s">
        <v>358</v>
      </c>
      <c r="AC2756" t="s">
        <v>35</v>
      </c>
    </row>
    <row r="2757" spans="1:29" x14ac:dyDescent="0.3">
      <c r="A2757">
        <v>10262</v>
      </c>
      <c r="B2757">
        <v>35</v>
      </c>
      <c r="C2757" s="10">
        <v>52.67451625157068</v>
      </c>
      <c r="D2757">
        <v>71.069999999999993</v>
      </c>
      <c r="E2757">
        <v>7</v>
      </c>
      <c r="F2757" t="str" cm="1">
        <f t="array" ref="F2757">_xlfn.IFS(G2757&lt;5000,"Small",AND(G2757&gt;=5000,G2757&lt;=10000),"Medium",G2757&gt;10000,"Large")</f>
        <v>Small</v>
      </c>
      <c r="G2757">
        <v>2487.4499999999998</v>
      </c>
      <c r="H2757" s="10">
        <f t="shared" si="86"/>
        <v>643.84193119502606</v>
      </c>
      <c r="I2757" s="11">
        <f t="shared" si="87"/>
        <v>0.25883612984985671</v>
      </c>
      <c r="J2757" t="s">
        <v>307</v>
      </c>
      <c r="K2757" s="5">
        <v>38162</v>
      </c>
      <c r="L2757">
        <v>2</v>
      </c>
      <c r="M2757">
        <v>6</v>
      </c>
      <c r="N2757">
        <v>2004</v>
      </c>
      <c r="O2757" t="s">
        <v>506</v>
      </c>
      <c r="P2757">
        <v>74</v>
      </c>
      <c r="Q2757" t="s">
        <v>611</v>
      </c>
      <c r="R2757" t="s">
        <v>161</v>
      </c>
      <c r="S2757" t="s">
        <v>723</v>
      </c>
      <c r="T2757" t="s">
        <v>162</v>
      </c>
      <c r="U2757" t="s">
        <v>615</v>
      </c>
      <c r="V2757" t="s">
        <v>163</v>
      </c>
      <c r="W2757" t="s">
        <v>615</v>
      </c>
      <c r="X2757" t="s">
        <v>646</v>
      </c>
      <c r="Y2757" t="s">
        <v>164</v>
      </c>
      <c r="Z2757" t="s">
        <v>40</v>
      </c>
      <c r="AA2757" t="s">
        <v>165</v>
      </c>
      <c r="AB2757" t="s">
        <v>166</v>
      </c>
      <c r="AC2757" t="s">
        <v>35</v>
      </c>
    </row>
    <row r="2758" spans="1:29" x14ac:dyDescent="0.3">
      <c r="A2758">
        <v>10275</v>
      </c>
      <c r="B2758">
        <v>31</v>
      </c>
      <c r="C2758" s="10">
        <v>54.404064923823221</v>
      </c>
      <c r="D2758">
        <v>72.55</v>
      </c>
      <c r="E2758">
        <v>17</v>
      </c>
      <c r="F2758" t="str" cm="1">
        <f t="array" ref="F2758">_xlfn.IFS(G2758&lt;5000,"Small",AND(G2758&gt;=5000,G2758&lt;=10000),"Medium",G2758&gt;10000,"Large")</f>
        <v>Small</v>
      </c>
      <c r="G2758">
        <v>2249.0500000000002</v>
      </c>
      <c r="H2758" s="10">
        <f t="shared" si="86"/>
        <v>562.52398736148029</v>
      </c>
      <c r="I2758" s="11">
        <f t="shared" si="87"/>
        <v>0.25011626569506246</v>
      </c>
      <c r="J2758" t="s">
        <v>24</v>
      </c>
      <c r="K2758" s="5">
        <v>38191</v>
      </c>
      <c r="L2758">
        <v>3</v>
      </c>
      <c r="M2758">
        <v>7</v>
      </c>
      <c r="N2758">
        <v>2004</v>
      </c>
      <c r="O2758" t="s">
        <v>506</v>
      </c>
      <c r="P2758">
        <v>74</v>
      </c>
      <c r="Q2758" t="s">
        <v>611</v>
      </c>
      <c r="R2758" t="s">
        <v>107</v>
      </c>
      <c r="S2758" t="s">
        <v>717</v>
      </c>
      <c r="T2758" t="s">
        <v>108</v>
      </c>
      <c r="U2758" t="s">
        <v>615</v>
      </c>
      <c r="V2758" t="s">
        <v>109</v>
      </c>
      <c r="W2758" t="s">
        <v>615</v>
      </c>
      <c r="X2758" t="s">
        <v>635</v>
      </c>
      <c r="Y2758" t="s">
        <v>39</v>
      </c>
      <c r="Z2758" t="s">
        <v>40</v>
      </c>
      <c r="AA2758" t="s">
        <v>110</v>
      </c>
      <c r="AB2758" t="s">
        <v>111</v>
      </c>
      <c r="AC2758" t="s">
        <v>35</v>
      </c>
    </row>
    <row r="2759" spans="1:29" x14ac:dyDescent="0.3">
      <c r="A2759">
        <v>10284</v>
      </c>
      <c r="B2759">
        <v>32</v>
      </c>
      <c r="C2759" s="10">
        <v>42.863453297480916</v>
      </c>
      <c r="D2759">
        <v>64.41</v>
      </c>
      <c r="E2759">
        <v>9</v>
      </c>
      <c r="F2759" t="str" cm="1">
        <f t="array" ref="F2759">_xlfn.IFS(G2759&lt;5000,"Small",AND(G2759&gt;=5000,G2759&lt;=10000),"Medium",G2759&gt;10000,"Large")</f>
        <v>Small</v>
      </c>
      <c r="G2759">
        <v>2061.12</v>
      </c>
      <c r="H2759" s="10">
        <f t="shared" si="86"/>
        <v>689.48949448061057</v>
      </c>
      <c r="I2759" s="11">
        <f t="shared" si="87"/>
        <v>0.3345217621878448</v>
      </c>
      <c r="J2759" t="s">
        <v>24</v>
      </c>
      <c r="K2759" s="5">
        <v>38220</v>
      </c>
      <c r="L2759">
        <v>3</v>
      </c>
      <c r="M2759">
        <v>8</v>
      </c>
      <c r="N2759">
        <v>2004</v>
      </c>
      <c r="O2759" t="s">
        <v>506</v>
      </c>
      <c r="P2759">
        <v>74</v>
      </c>
      <c r="Q2759" t="s">
        <v>611</v>
      </c>
      <c r="R2759" t="s">
        <v>487</v>
      </c>
      <c r="S2759" s="2" t="s">
        <v>705</v>
      </c>
      <c r="T2759" t="s">
        <v>488</v>
      </c>
      <c r="U2759" t="s">
        <v>615</v>
      </c>
      <c r="V2759" t="s">
        <v>489</v>
      </c>
      <c r="W2759" t="s">
        <v>615</v>
      </c>
      <c r="X2759" t="s">
        <v>761</v>
      </c>
      <c r="Y2759" t="s">
        <v>73</v>
      </c>
      <c r="Z2759" t="s">
        <v>40</v>
      </c>
      <c r="AA2759" t="s">
        <v>490</v>
      </c>
      <c r="AB2759" t="s">
        <v>491</v>
      </c>
      <c r="AC2759" t="s">
        <v>35</v>
      </c>
    </row>
    <row r="2760" spans="1:29" x14ac:dyDescent="0.3">
      <c r="A2760">
        <v>10296</v>
      </c>
      <c r="B2760">
        <v>47</v>
      </c>
      <c r="C2760" s="10">
        <v>67.146969139600046</v>
      </c>
      <c r="D2760">
        <v>86.62</v>
      </c>
      <c r="E2760">
        <v>5</v>
      </c>
      <c r="F2760" t="str" cm="1">
        <f t="array" ref="F2760">_xlfn.IFS(G2760&lt;5000,"Small",AND(G2760&gt;=5000,G2760&lt;=10000),"Medium",G2760&gt;10000,"Large")</f>
        <v>Small</v>
      </c>
      <c r="G2760">
        <v>4071.14</v>
      </c>
      <c r="H2760" s="10">
        <f t="shared" si="86"/>
        <v>915.23245043879751</v>
      </c>
      <c r="I2760" s="11">
        <f t="shared" si="87"/>
        <v>0.22480986908796985</v>
      </c>
      <c r="J2760" t="s">
        <v>24</v>
      </c>
      <c r="K2760" s="5">
        <v>38245</v>
      </c>
      <c r="L2760">
        <v>3</v>
      </c>
      <c r="M2760">
        <v>9</v>
      </c>
      <c r="N2760">
        <v>2004</v>
      </c>
      <c r="O2760" t="s">
        <v>506</v>
      </c>
      <c r="P2760">
        <v>74</v>
      </c>
      <c r="Q2760" t="s">
        <v>611</v>
      </c>
      <c r="R2760" t="s">
        <v>512</v>
      </c>
      <c r="S2760" t="s">
        <v>513</v>
      </c>
      <c r="T2760" t="s">
        <v>514</v>
      </c>
      <c r="U2760" t="s">
        <v>615</v>
      </c>
      <c r="V2760" t="s">
        <v>515</v>
      </c>
      <c r="W2760" t="s">
        <v>615</v>
      </c>
      <c r="X2760" t="s">
        <v>710</v>
      </c>
      <c r="Y2760" t="s">
        <v>395</v>
      </c>
      <c r="Z2760" t="s">
        <v>40</v>
      </c>
      <c r="AA2760" t="s">
        <v>516</v>
      </c>
      <c r="AB2760" t="s">
        <v>96</v>
      </c>
      <c r="AC2760" t="s">
        <v>49</v>
      </c>
    </row>
    <row r="2761" spans="1:29" x14ac:dyDescent="0.3">
      <c r="A2761">
        <v>10308</v>
      </c>
      <c r="B2761">
        <v>39</v>
      </c>
      <c r="C2761" s="10">
        <v>42.660999784512867</v>
      </c>
      <c r="D2761">
        <v>68.11</v>
      </c>
      <c r="E2761">
        <v>15</v>
      </c>
      <c r="F2761" t="str" cm="1">
        <f t="array" ref="F2761">_xlfn.IFS(G2761&lt;5000,"Small",AND(G2761&gt;=5000,G2761&lt;=10000),"Medium",G2761&gt;10000,"Large")</f>
        <v>Small</v>
      </c>
      <c r="G2761">
        <v>2656.29</v>
      </c>
      <c r="H2761" s="10">
        <f t="shared" si="86"/>
        <v>992.51100840399818</v>
      </c>
      <c r="I2761" s="11">
        <f t="shared" si="87"/>
        <v>0.37364557650105906</v>
      </c>
      <c r="J2761" t="s">
        <v>24</v>
      </c>
      <c r="K2761" s="5">
        <v>38275</v>
      </c>
      <c r="L2761">
        <v>4</v>
      </c>
      <c r="M2761">
        <v>10</v>
      </c>
      <c r="N2761">
        <v>2004</v>
      </c>
      <c r="O2761" t="s">
        <v>506</v>
      </c>
      <c r="P2761">
        <v>74</v>
      </c>
      <c r="Q2761" t="s">
        <v>611</v>
      </c>
      <c r="R2761" t="s">
        <v>287</v>
      </c>
      <c r="S2761" t="s">
        <v>668</v>
      </c>
      <c r="T2761" t="s">
        <v>288</v>
      </c>
      <c r="U2761" t="s">
        <v>615</v>
      </c>
      <c r="V2761" t="s">
        <v>289</v>
      </c>
      <c r="W2761" t="s">
        <v>30</v>
      </c>
      <c r="X2761" t="s">
        <v>669</v>
      </c>
      <c r="Y2761" t="s">
        <v>31</v>
      </c>
      <c r="Z2761" t="s">
        <v>32</v>
      </c>
      <c r="AA2761" t="s">
        <v>95</v>
      </c>
      <c r="AB2761" t="s">
        <v>216</v>
      </c>
      <c r="AC2761" t="s">
        <v>35</v>
      </c>
    </row>
    <row r="2762" spans="1:29" x14ac:dyDescent="0.3">
      <c r="A2762">
        <v>10316</v>
      </c>
      <c r="B2762">
        <v>44</v>
      </c>
      <c r="C2762" s="10">
        <v>47.122056571729885</v>
      </c>
      <c r="D2762">
        <v>62.19</v>
      </c>
      <c r="E2762">
        <v>7</v>
      </c>
      <c r="F2762" t="str" cm="1">
        <f t="array" ref="F2762">_xlfn.IFS(G2762&lt;5000,"Small",AND(G2762&gt;=5000,G2762&lt;=10000),"Medium",G2762&gt;10000,"Large")</f>
        <v>Small</v>
      </c>
      <c r="G2762">
        <v>2736.36</v>
      </c>
      <c r="H2762" s="10">
        <f t="shared" si="86"/>
        <v>662.989510843885</v>
      </c>
      <c r="I2762" s="11">
        <f t="shared" si="87"/>
        <v>0.24228884753610086</v>
      </c>
      <c r="J2762" s="1" t="s">
        <v>24</v>
      </c>
      <c r="K2762" s="5">
        <v>38292</v>
      </c>
      <c r="L2762">
        <v>4</v>
      </c>
      <c r="M2762">
        <v>11</v>
      </c>
      <c r="N2762">
        <v>2004</v>
      </c>
      <c r="O2762" t="s">
        <v>506</v>
      </c>
      <c r="P2762">
        <v>74</v>
      </c>
      <c r="Q2762" t="s">
        <v>611</v>
      </c>
      <c r="R2762" t="s">
        <v>344</v>
      </c>
      <c r="S2762" t="s">
        <v>747</v>
      </c>
      <c r="T2762" t="s">
        <v>345</v>
      </c>
      <c r="U2762" t="s">
        <v>615</v>
      </c>
      <c r="V2762" t="s">
        <v>346</v>
      </c>
      <c r="W2762" t="s">
        <v>347</v>
      </c>
      <c r="X2762" t="s">
        <v>748</v>
      </c>
      <c r="Y2762" t="s">
        <v>157</v>
      </c>
      <c r="Z2762" t="s">
        <v>40</v>
      </c>
      <c r="AA2762" t="s">
        <v>348</v>
      </c>
      <c r="AB2762" t="s">
        <v>349</v>
      </c>
      <c r="AC2762" t="s">
        <v>35</v>
      </c>
    </row>
    <row r="2763" spans="1:29" x14ac:dyDescent="0.3">
      <c r="A2763">
        <v>10328</v>
      </c>
      <c r="B2763">
        <v>39</v>
      </c>
      <c r="C2763" s="10">
        <v>58.603445499364604</v>
      </c>
      <c r="D2763">
        <v>85.87</v>
      </c>
      <c r="E2763">
        <v>12</v>
      </c>
      <c r="F2763" t="str" cm="1">
        <f t="array" ref="F2763">_xlfn.IFS(G2763&lt;5000,"Small",AND(G2763&gt;=5000,G2763&lt;=10000),"Medium",G2763&gt;10000,"Large")</f>
        <v>Small</v>
      </c>
      <c r="G2763">
        <v>3348.93</v>
      </c>
      <c r="H2763" s="10">
        <f t="shared" si="86"/>
        <v>1063.3956255247804</v>
      </c>
      <c r="I2763" s="11">
        <f t="shared" si="87"/>
        <v>0.31753295097979967</v>
      </c>
      <c r="J2763" s="1" t="s">
        <v>24</v>
      </c>
      <c r="K2763" s="5">
        <v>38303</v>
      </c>
      <c r="L2763">
        <v>4</v>
      </c>
      <c r="M2763">
        <v>11</v>
      </c>
      <c r="N2763">
        <v>2004</v>
      </c>
      <c r="O2763" t="s">
        <v>506</v>
      </c>
      <c r="P2763">
        <v>74</v>
      </c>
      <c r="Q2763" t="s">
        <v>611</v>
      </c>
      <c r="R2763" t="s">
        <v>494</v>
      </c>
      <c r="S2763" t="s">
        <v>762</v>
      </c>
      <c r="T2763" t="s">
        <v>495</v>
      </c>
      <c r="U2763" t="s">
        <v>615</v>
      </c>
      <c r="V2763" t="s">
        <v>496</v>
      </c>
      <c r="W2763" t="s">
        <v>615</v>
      </c>
      <c r="X2763" t="s">
        <v>706</v>
      </c>
      <c r="Y2763" t="s">
        <v>235</v>
      </c>
      <c r="Z2763" t="s">
        <v>40</v>
      </c>
      <c r="AA2763" t="s">
        <v>497</v>
      </c>
      <c r="AB2763" t="s">
        <v>498</v>
      </c>
      <c r="AC2763" t="s">
        <v>49</v>
      </c>
    </row>
    <row r="2764" spans="1:29" x14ac:dyDescent="0.3">
      <c r="A2764">
        <v>10339</v>
      </c>
      <c r="B2764">
        <v>50</v>
      </c>
      <c r="C2764" s="10">
        <v>38.311898843836339</v>
      </c>
      <c r="D2764">
        <v>57.86</v>
      </c>
      <c r="E2764">
        <v>8</v>
      </c>
      <c r="F2764" t="str" cm="1">
        <f t="array" ref="F2764">_xlfn.IFS(G2764&lt;5000,"Small",AND(G2764&gt;=5000,G2764&lt;=10000),"Medium",G2764&gt;10000,"Large")</f>
        <v>Small</v>
      </c>
      <c r="G2764">
        <v>2893</v>
      </c>
      <c r="H2764" s="10">
        <f t="shared" si="86"/>
        <v>977.40505780818307</v>
      </c>
      <c r="I2764" s="11">
        <f t="shared" si="87"/>
        <v>0.3378517310087048</v>
      </c>
      <c r="J2764" t="s">
        <v>24</v>
      </c>
      <c r="K2764" s="5">
        <v>38314</v>
      </c>
      <c r="L2764">
        <v>4</v>
      </c>
      <c r="M2764">
        <v>11</v>
      </c>
      <c r="N2764">
        <v>2004</v>
      </c>
      <c r="O2764" t="s">
        <v>506</v>
      </c>
      <c r="P2764">
        <v>74</v>
      </c>
      <c r="Q2764" t="s">
        <v>611</v>
      </c>
      <c r="R2764" t="s">
        <v>224</v>
      </c>
      <c r="S2764" t="s">
        <v>225</v>
      </c>
      <c r="T2764" t="s">
        <v>226</v>
      </c>
      <c r="U2764" t="s">
        <v>615</v>
      </c>
      <c r="V2764" t="s">
        <v>227</v>
      </c>
      <c r="W2764" t="s">
        <v>228</v>
      </c>
      <c r="X2764" t="s">
        <v>229</v>
      </c>
      <c r="Y2764" t="s">
        <v>182</v>
      </c>
      <c r="Z2764" t="s">
        <v>182</v>
      </c>
      <c r="AA2764" t="s">
        <v>230</v>
      </c>
      <c r="AB2764" t="s">
        <v>231</v>
      </c>
      <c r="AC2764" t="s">
        <v>35</v>
      </c>
    </row>
    <row r="2765" spans="1:29" x14ac:dyDescent="0.3">
      <c r="A2765">
        <v>10352</v>
      </c>
      <c r="B2765">
        <v>22</v>
      </c>
      <c r="C2765" s="10">
        <v>55.337165607714716</v>
      </c>
      <c r="D2765">
        <v>75.510000000000005</v>
      </c>
      <c r="E2765">
        <v>1</v>
      </c>
      <c r="F2765" t="str" cm="1">
        <f t="array" ref="F2765">_xlfn.IFS(G2765&lt;5000,"Small",AND(G2765&gt;=5000,G2765&lt;=10000),"Medium",G2765&gt;10000,"Large")</f>
        <v>Small</v>
      </c>
      <c r="G2765">
        <v>1661.22</v>
      </c>
      <c r="H2765" s="10">
        <f t="shared" si="86"/>
        <v>443.80235663027634</v>
      </c>
      <c r="I2765" s="11">
        <f t="shared" si="87"/>
        <v>0.26715447480181814</v>
      </c>
      <c r="J2765" s="1" t="s">
        <v>24</v>
      </c>
      <c r="K2765" s="5">
        <v>38324</v>
      </c>
      <c r="L2765">
        <v>4</v>
      </c>
      <c r="M2765">
        <v>12</v>
      </c>
      <c r="N2765">
        <v>2004</v>
      </c>
      <c r="O2765" t="s">
        <v>506</v>
      </c>
      <c r="P2765">
        <v>74</v>
      </c>
      <c r="Q2765" t="s">
        <v>611</v>
      </c>
      <c r="R2765" t="s">
        <v>539</v>
      </c>
      <c r="S2765" t="s">
        <v>711</v>
      </c>
      <c r="T2765" t="s">
        <v>540</v>
      </c>
      <c r="U2765" t="s">
        <v>615</v>
      </c>
      <c r="V2765" t="s">
        <v>257</v>
      </c>
      <c r="W2765" t="s">
        <v>115</v>
      </c>
      <c r="X2765" t="s">
        <v>664</v>
      </c>
      <c r="Y2765" t="s">
        <v>31</v>
      </c>
      <c r="Z2765" t="s">
        <v>32</v>
      </c>
      <c r="AA2765" t="s">
        <v>474</v>
      </c>
      <c r="AB2765" t="s">
        <v>223</v>
      </c>
      <c r="AC2765" t="s">
        <v>35</v>
      </c>
    </row>
    <row r="2766" spans="1:29" x14ac:dyDescent="0.3">
      <c r="A2766">
        <v>10361</v>
      </c>
      <c r="B2766">
        <v>35</v>
      </c>
      <c r="C2766" s="10">
        <v>77.938622975634246</v>
      </c>
      <c r="D2766">
        <v>100</v>
      </c>
      <c r="E2766">
        <v>11</v>
      </c>
      <c r="F2766" t="str" cm="1">
        <f t="array" ref="F2766">_xlfn.IFS(G2766&lt;5000,"Small",AND(G2766&gt;=5000,G2766&lt;=10000),"Medium",G2766&gt;10000,"Large")</f>
        <v>Small</v>
      </c>
      <c r="G2766">
        <v>4277.3500000000004</v>
      </c>
      <c r="H2766" s="10">
        <f t="shared" si="86"/>
        <v>1549.4981958528019</v>
      </c>
      <c r="I2766" s="11">
        <f t="shared" si="87"/>
        <v>0.3622565831303966</v>
      </c>
      <c r="J2766" t="s">
        <v>24</v>
      </c>
      <c r="K2766" s="5">
        <v>38338</v>
      </c>
      <c r="L2766">
        <v>4</v>
      </c>
      <c r="M2766">
        <v>12</v>
      </c>
      <c r="N2766">
        <v>2004</v>
      </c>
      <c r="O2766" t="s">
        <v>506</v>
      </c>
      <c r="P2766">
        <v>74</v>
      </c>
      <c r="Q2766" t="s">
        <v>611</v>
      </c>
      <c r="R2766" t="s">
        <v>141</v>
      </c>
      <c r="S2766" t="s">
        <v>142</v>
      </c>
      <c r="T2766" t="s">
        <v>143</v>
      </c>
      <c r="U2766" t="s">
        <v>144</v>
      </c>
      <c r="V2766" t="s">
        <v>145</v>
      </c>
      <c r="W2766" t="s">
        <v>146</v>
      </c>
      <c r="X2766" t="s">
        <v>643</v>
      </c>
      <c r="Y2766" t="s">
        <v>88</v>
      </c>
      <c r="Z2766" t="s">
        <v>89</v>
      </c>
      <c r="AA2766" t="s">
        <v>147</v>
      </c>
      <c r="AB2766" t="s">
        <v>148</v>
      </c>
      <c r="AC2766" t="s">
        <v>49</v>
      </c>
    </row>
    <row r="2767" spans="1:29" x14ac:dyDescent="0.3">
      <c r="A2767">
        <v>10373</v>
      </c>
      <c r="B2767">
        <v>45</v>
      </c>
      <c r="C2767" s="10">
        <v>47.806423939669287</v>
      </c>
      <c r="D2767">
        <v>55.62</v>
      </c>
      <c r="E2767">
        <v>17</v>
      </c>
      <c r="F2767" t="str" cm="1">
        <f t="array" ref="F2767">_xlfn.IFS(G2767&lt;5000,"Small",AND(G2767&gt;=5000,G2767&lt;=10000),"Medium",G2767&gt;10000,"Large")</f>
        <v>Small</v>
      </c>
      <c r="G2767">
        <v>2502.9</v>
      </c>
      <c r="H2767" s="10">
        <f t="shared" si="86"/>
        <v>351.61092271488224</v>
      </c>
      <c r="I2767" s="11">
        <f t="shared" si="87"/>
        <v>0.14048141064959935</v>
      </c>
      <c r="J2767" t="s">
        <v>24</v>
      </c>
      <c r="K2767" s="5">
        <v>38383</v>
      </c>
      <c r="L2767">
        <v>1</v>
      </c>
      <c r="M2767">
        <v>1</v>
      </c>
      <c r="N2767">
        <v>2005</v>
      </c>
      <c r="O2767" t="s">
        <v>506</v>
      </c>
      <c r="P2767">
        <v>74</v>
      </c>
      <c r="Q2767" t="s">
        <v>611</v>
      </c>
      <c r="R2767" t="s">
        <v>350</v>
      </c>
      <c r="S2767" t="s">
        <v>749</v>
      </c>
      <c r="T2767" t="s">
        <v>351</v>
      </c>
      <c r="U2767" t="s">
        <v>615</v>
      </c>
      <c r="V2767" t="s">
        <v>352</v>
      </c>
      <c r="W2767" t="s">
        <v>615</v>
      </c>
      <c r="X2767" t="s">
        <v>679</v>
      </c>
      <c r="Y2767" t="s">
        <v>121</v>
      </c>
      <c r="Z2767" t="s">
        <v>40</v>
      </c>
      <c r="AA2767" t="s">
        <v>353</v>
      </c>
      <c r="AB2767" t="s">
        <v>354</v>
      </c>
      <c r="AC2767" t="s">
        <v>35</v>
      </c>
    </row>
    <row r="2768" spans="1:29" x14ac:dyDescent="0.3">
      <c r="A2768">
        <v>10386</v>
      </c>
      <c r="B2768">
        <v>44</v>
      </c>
      <c r="C2768" s="10">
        <v>77.629416038669191</v>
      </c>
      <c r="D2768">
        <v>86.4</v>
      </c>
      <c r="E2768">
        <v>15</v>
      </c>
      <c r="F2768" t="str" cm="1">
        <f t="array" ref="F2768">_xlfn.IFS(G2768&lt;5000,"Small",AND(G2768&gt;=5000,G2768&lt;=10000),"Medium",G2768&gt;10000,"Large")</f>
        <v>Small</v>
      </c>
      <c r="G2768">
        <v>3801.6</v>
      </c>
      <c r="H2768" s="10">
        <f t="shared" si="86"/>
        <v>385.90569429855532</v>
      </c>
      <c r="I2768" s="11">
        <f t="shared" si="87"/>
        <v>0.10151138844132873</v>
      </c>
      <c r="J2768" s="1" t="s">
        <v>365</v>
      </c>
      <c r="K2768" s="5">
        <v>38412</v>
      </c>
      <c r="L2768">
        <v>1</v>
      </c>
      <c r="M2768">
        <v>3</v>
      </c>
      <c r="N2768">
        <v>2005</v>
      </c>
      <c r="O2768" t="s">
        <v>506</v>
      </c>
      <c r="P2768">
        <v>74</v>
      </c>
      <c r="Q2768" t="s">
        <v>611</v>
      </c>
      <c r="R2768" t="s">
        <v>161</v>
      </c>
      <c r="S2768" t="s">
        <v>723</v>
      </c>
      <c r="T2768" t="s">
        <v>162</v>
      </c>
      <c r="U2768" t="s">
        <v>615</v>
      </c>
      <c r="V2768" t="s">
        <v>163</v>
      </c>
      <c r="W2768" t="s">
        <v>615</v>
      </c>
      <c r="X2768" t="s">
        <v>646</v>
      </c>
      <c r="Y2768" t="s">
        <v>164</v>
      </c>
      <c r="Z2768" t="s">
        <v>40</v>
      </c>
      <c r="AA2768" t="s">
        <v>165</v>
      </c>
      <c r="AB2768" t="s">
        <v>166</v>
      </c>
      <c r="AC2768" t="s">
        <v>49</v>
      </c>
    </row>
    <row r="2769" spans="1:29" x14ac:dyDescent="0.3">
      <c r="A2769">
        <v>10398</v>
      </c>
      <c r="B2769">
        <v>36</v>
      </c>
      <c r="C2769" s="10">
        <v>54.729087526652577</v>
      </c>
      <c r="D2769">
        <v>87.36</v>
      </c>
      <c r="E2769">
        <v>12</v>
      </c>
      <c r="F2769" t="str" cm="1">
        <f t="array" ref="F2769">_xlfn.IFS(G2769&lt;5000,"Small",AND(G2769&gt;=5000,G2769&lt;=10000),"Medium",G2769&gt;10000,"Large")</f>
        <v>Small</v>
      </c>
      <c r="G2769">
        <v>3144.96</v>
      </c>
      <c r="H2769" s="10">
        <f t="shared" si="86"/>
        <v>1174.7128490405073</v>
      </c>
      <c r="I2769" s="11">
        <f t="shared" si="87"/>
        <v>0.37352234974069853</v>
      </c>
      <c r="J2769" t="s">
        <v>24</v>
      </c>
      <c r="K2769" s="5">
        <v>38441</v>
      </c>
      <c r="L2769">
        <v>1</v>
      </c>
      <c r="M2769">
        <v>3</v>
      </c>
      <c r="N2769">
        <v>2005</v>
      </c>
      <c r="O2769" t="s">
        <v>506</v>
      </c>
      <c r="P2769">
        <v>74</v>
      </c>
      <c r="Q2769" t="s">
        <v>611</v>
      </c>
      <c r="R2769" t="s">
        <v>36</v>
      </c>
      <c r="S2769" t="s">
        <v>713</v>
      </c>
      <c r="T2769" t="s">
        <v>37</v>
      </c>
      <c r="U2769" t="s">
        <v>615</v>
      </c>
      <c r="V2769" t="s">
        <v>38</v>
      </c>
      <c r="W2769" t="s">
        <v>615</v>
      </c>
      <c r="X2769" t="s">
        <v>617</v>
      </c>
      <c r="Y2769" t="s">
        <v>39</v>
      </c>
      <c r="Z2769" t="s">
        <v>40</v>
      </c>
      <c r="AA2769" t="s">
        <v>41</v>
      </c>
      <c r="AB2769" t="s">
        <v>42</v>
      </c>
      <c r="AC2769" t="s">
        <v>49</v>
      </c>
    </row>
    <row r="2770" spans="1:29" x14ac:dyDescent="0.3">
      <c r="A2770">
        <v>10401</v>
      </c>
      <c r="B2770">
        <v>28</v>
      </c>
      <c r="C2770" s="10">
        <v>48.562573183809739</v>
      </c>
      <c r="D2770">
        <v>72.55</v>
      </c>
      <c r="E2770">
        <v>11</v>
      </c>
      <c r="F2770" t="str" cm="1">
        <f t="array" ref="F2770">_xlfn.IFS(G2770&lt;5000,"Small",AND(G2770&gt;=5000,G2770&lt;=10000),"Medium",G2770&gt;10000,"Large")</f>
        <v>Small</v>
      </c>
      <c r="G2770">
        <v>2031.4</v>
      </c>
      <c r="H2770" s="10">
        <f t="shared" si="86"/>
        <v>671.6479508533273</v>
      </c>
      <c r="I2770" s="11">
        <f t="shared" si="87"/>
        <v>0.33063303674969347</v>
      </c>
      <c r="J2770" s="1" t="s">
        <v>359</v>
      </c>
      <c r="K2770" s="5">
        <v>38445</v>
      </c>
      <c r="L2770">
        <v>2</v>
      </c>
      <c r="M2770">
        <v>4</v>
      </c>
      <c r="N2770">
        <v>2005</v>
      </c>
      <c r="O2770" t="s">
        <v>506</v>
      </c>
      <c r="P2770">
        <v>74</v>
      </c>
      <c r="Q2770" t="s">
        <v>611</v>
      </c>
      <c r="R2770" t="s">
        <v>97</v>
      </c>
      <c r="S2770" t="s">
        <v>631</v>
      </c>
      <c r="T2770" t="s">
        <v>98</v>
      </c>
      <c r="U2770" t="s">
        <v>615</v>
      </c>
      <c r="V2770" t="s">
        <v>99</v>
      </c>
      <c r="W2770" t="s">
        <v>100</v>
      </c>
      <c r="X2770" t="s">
        <v>632</v>
      </c>
      <c r="Y2770" t="s">
        <v>31</v>
      </c>
      <c r="Z2770" t="s">
        <v>32</v>
      </c>
      <c r="AA2770" t="s">
        <v>59</v>
      </c>
      <c r="AB2770" t="s">
        <v>101</v>
      </c>
      <c r="AC2770" t="s">
        <v>35</v>
      </c>
    </row>
    <row r="2771" spans="1:29" x14ac:dyDescent="0.3">
      <c r="A2771">
        <v>10416</v>
      </c>
      <c r="B2771">
        <v>43</v>
      </c>
      <c r="C2771" s="10">
        <v>45.897800217585171</v>
      </c>
      <c r="D2771">
        <v>62.19</v>
      </c>
      <c r="E2771">
        <v>12</v>
      </c>
      <c r="F2771" t="str" cm="1">
        <f t="array" ref="F2771">_xlfn.IFS(G2771&lt;5000,"Small",AND(G2771&gt;=5000,G2771&lt;=10000),"Medium",G2771&gt;10000,"Large")</f>
        <v>Small</v>
      </c>
      <c r="G2771">
        <v>2674.17</v>
      </c>
      <c r="H2771" s="10">
        <f t="shared" si="86"/>
        <v>700.56459064383762</v>
      </c>
      <c r="I2771" s="11">
        <f t="shared" si="87"/>
        <v>0.26197459048745503</v>
      </c>
      <c r="J2771" s="1" t="s">
        <v>24</v>
      </c>
      <c r="K2771" s="5">
        <v>38482</v>
      </c>
      <c r="L2771">
        <v>2</v>
      </c>
      <c r="M2771">
        <v>5</v>
      </c>
      <c r="N2771">
        <v>2005</v>
      </c>
      <c r="O2771" t="s">
        <v>506</v>
      </c>
      <c r="P2771">
        <v>74</v>
      </c>
      <c r="Q2771" t="s">
        <v>611</v>
      </c>
      <c r="R2771" t="s">
        <v>403</v>
      </c>
      <c r="S2771" t="s">
        <v>756</v>
      </c>
      <c r="T2771" t="s">
        <v>404</v>
      </c>
      <c r="U2771" t="s">
        <v>615</v>
      </c>
      <c r="V2771" t="s">
        <v>405</v>
      </c>
      <c r="W2771" t="s">
        <v>615</v>
      </c>
      <c r="X2771" t="s">
        <v>689</v>
      </c>
      <c r="Y2771" t="s">
        <v>235</v>
      </c>
      <c r="Z2771" t="s">
        <v>40</v>
      </c>
      <c r="AA2771" t="s">
        <v>406</v>
      </c>
      <c r="AB2771" t="s">
        <v>407</v>
      </c>
      <c r="AC2771" t="s">
        <v>35</v>
      </c>
    </row>
    <row r="2772" spans="1:29" x14ac:dyDescent="0.3">
      <c r="A2772">
        <v>10106</v>
      </c>
      <c r="B2772">
        <v>48</v>
      </c>
      <c r="C2772" s="10">
        <v>35.429888341518179</v>
      </c>
      <c r="D2772">
        <v>52.64</v>
      </c>
      <c r="E2772">
        <v>15</v>
      </c>
      <c r="F2772" t="str" cm="1">
        <f t="array" ref="F2772">_xlfn.IFS(G2772&lt;5000,"Small",AND(G2772&gt;=5000,G2772&lt;=10000),"Medium",G2772&gt;10000,"Large")</f>
        <v>Small</v>
      </c>
      <c r="G2772">
        <v>2526.7199999999998</v>
      </c>
      <c r="H2772" s="10">
        <f t="shared" si="86"/>
        <v>826.0853596071272</v>
      </c>
      <c r="I2772" s="11">
        <f t="shared" si="87"/>
        <v>0.32693981114137194</v>
      </c>
      <c r="J2772" t="s">
        <v>24</v>
      </c>
      <c r="K2772" s="5">
        <v>37669</v>
      </c>
      <c r="L2772">
        <v>1</v>
      </c>
      <c r="M2772">
        <v>2</v>
      </c>
      <c r="N2772">
        <v>2003</v>
      </c>
      <c r="O2772" t="s">
        <v>506</v>
      </c>
      <c r="P2772">
        <v>49</v>
      </c>
      <c r="Q2772" t="s">
        <v>612</v>
      </c>
      <c r="R2772" t="s">
        <v>494</v>
      </c>
      <c r="S2772" t="s">
        <v>762</v>
      </c>
      <c r="T2772" t="s">
        <v>495</v>
      </c>
      <c r="U2772" t="s">
        <v>615</v>
      </c>
      <c r="V2772" t="s">
        <v>496</v>
      </c>
      <c r="W2772" t="s">
        <v>615</v>
      </c>
      <c r="X2772" t="s">
        <v>706</v>
      </c>
      <c r="Y2772" t="s">
        <v>235</v>
      </c>
      <c r="Z2772" t="s">
        <v>40</v>
      </c>
      <c r="AA2772" t="s">
        <v>497</v>
      </c>
      <c r="AB2772" t="s">
        <v>498</v>
      </c>
      <c r="AC2772" t="s">
        <v>35</v>
      </c>
    </row>
    <row r="2773" spans="1:29" x14ac:dyDescent="0.3">
      <c r="A2773">
        <v>10119</v>
      </c>
      <c r="B2773">
        <v>28</v>
      </c>
      <c r="C2773" s="10">
        <v>32.903557432649997</v>
      </c>
      <c r="D2773">
        <v>48.17</v>
      </c>
      <c r="E2773">
        <v>6</v>
      </c>
      <c r="F2773" t="str" cm="1">
        <f t="array" ref="F2773">_xlfn.IFS(G2773&lt;5000,"Small",AND(G2773&gt;=5000,G2773&lt;=10000),"Medium",G2773&gt;10000,"Large")</f>
        <v>Small</v>
      </c>
      <c r="G2773">
        <v>1348.76</v>
      </c>
      <c r="H2773" s="10">
        <f t="shared" si="86"/>
        <v>427.46039188580005</v>
      </c>
      <c r="I2773" s="11">
        <f t="shared" si="87"/>
        <v>0.31692843195661202</v>
      </c>
      <c r="J2773" t="s">
        <v>24</v>
      </c>
      <c r="K2773" s="5">
        <v>37739</v>
      </c>
      <c r="L2773">
        <v>2</v>
      </c>
      <c r="M2773">
        <v>4</v>
      </c>
      <c r="N2773">
        <v>2003</v>
      </c>
      <c r="O2773" t="s">
        <v>506</v>
      </c>
      <c r="P2773">
        <v>49</v>
      </c>
      <c r="Q2773" t="s">
        <v>612</v>
      </c>
      <c r="R2773" t="s">
        <v>134</v>
      </c>
      <c r="S2773" t="s">
        <v>720</v>
      </c>
      <c r="T2773" t="s">
        <v>135</v>
      </c>
      <c r="U2773" t="s">
        <v>615</v>
      </c>
      <c r="V2773" t="s">
        <v>136</v>
      </c>
      <c r="W2773" t="s">
        <v>615</v>
      </c>
      <c r="X2773" t="s">
        <v>642</v>
      </c>
      <c r="Y2773" t="s">
        <v>137</v>
      </c>
      <c r="Z2773" t="s">
        <v>40</v>
      </c>
      <c r="AA2773" t="s">
        <v>138</v>
      </c>
      <c r="AB2773" t="s">
        <v>139</v>
      </c>
      <c r="AC2773" t="s">
        <v>35</v>
      </c>
    </row>
    <row r="2774" spans="1:29" x14ac:dyDescent="0.3">
      <c r="A2774">
        <v>10131</v>
      </c>
      <c r="B2774">
        <v>21</v>
      </c>
      <c r="C2774" s="10">
        <v>25.063523673893858</v>
      </c>
      <c r="D2774">
        <v>41.71</v>
      </c>
      <c r="E2774">
        <v>7</v>
      </c>
      <c r="F2774" t="str" cm="1">
        <f t="array" ref="F2774">_xlfn.IFS(G2774&lt;5000,"Small",AND(G2774&gt;=5000,G2774&lt;=10000),"Medium",G2774&gt;10000,"Large")</f>
        <v>Small</v>
      </c>
      <c r="G2774">
        <v>875.91</v>
      </c>
      <c r="H2774" s="10">
        <f t="shared" si="86"/>
        <v>349.576002848229</v>
      </c>
      <c r="I2774" s="11">
        <f t="shared" si="87"/>
        <v>0.39910036744440525</v>
      </c>
      <c r="J2774" t="s">
        <v>24</v>
      </c>
      <c r="K2774" s="5">
        <v>37788</v>
      </c>
      <c r="L2774">
        <v>2</v>
      </c>
      <c r="M2774">
        <v>6</v>
      </c>
      <c r="N2774">
        <v>2003</v>
      </c>
      <c r="O2774" t="s">
        <v>506</v>
      </c>
      <c r="P2774">
        <v>49</v>
      </c>
      <c r="Q2774" t="s">
        <v>612</v>
      </c>
      <c r="R2774" t="s">
        <v>508</v>
      </c>
      <c r="S2774" t="s">
        <v>708</v>
      </c>
      <c r="T2774" t="s">
        <v>509</v>
      </c>
      <c r="U2774" t="s">
        <v>615</v>
      </c>
      <c r="V2774" t="s">
        <v>462</v>
      </c>
      <c r="W2774" t="s">
        <v>105</v>
      </c>
      <c r="X2774" t="s">
        <v>709</v>
      </c>
      <c r="Y2774" t="s">
        <v>31</v>
      </c>
      <c r="Z2774" t="s">
        <v>32</v>
      </c>
      <c r="AA2774" t="s">
        <v>510</v>
      </c>
      <c r="AB2774" t="s">
        <v>511</v>
      </c>
      <c r="AC2774" t="s">
        <v>35</v>
      </c>
    </row>
    <row r="2775" spans="1:29" x14ac:dyDescent="0.3">
      <c r="A2775">
        <v>10143</v>
      </c>
      <c r="B2775">
        <v>37</v>
      </c>
      <c r="C2775" s="10">
        <v>39.992809771289785</v>
      </c>
      <c r="D2775">
        <v>50.65</v>
      </c>
      <c r="E2775">
        <v>10</v>
      </c>
      <c r="F2775" t="str" cm="1">
        <f t="array" ref="F2775">_xlfn.IFS(G2775&lt;5000,"Small",AND(G2775&gt;=5000,G2775&lt;=10000),"Medium",G2775&gt;10000,"Large")</f>
        <v>Small</v>
      </c>
      <c r="G2775">
        <v>1874.05</v>
      </c>
      <c r="H2775" s="10">
        <f t="shared" si="86"/>
        <v>394.3160384622779</v>
      </c>
      <c r="I2775" s="11">
        <f t="shared" si="87"/>
        <v>0.21040849415025101</v>
      </c>
      <c r="J2775" s="1" t="s">
        <v>24</v>
      </c>
      <c r="K2775" s="5">
        <v>37843</v>
      </c>
      <c r="L2775">
        <v>3</v>
      </c>
      <c r="M2775">
        <v>8</v>
      </c>
      <c r="N2775">
        <v>2003</v>
      </c>
      <c r="O2775" t="s">
        <v>506</v>
      </c>
      <c r="P2775">
        <v>49</v>
      </c>
      <c r="Q2775" t="s">
        <v>612</v>
      </c>
      <c r="R2775" t="s">
        <v>303</v>
      </c>
      <c r="S2775" t="s">
        <v>671</v>
      </c>
      <c r="T2775" t="s">
        <v>304</v>
      </c>
      <c r="U2775" t="s">
        <v>615</v>
      </c>
      <c r="V2775" t="s">
        <v>151</v>
      </c>
      <c r="W2775" t="s">
        <v>115</v>
      </c>
      <c r="X2775" t="s">
        <v>645</v>
      </c>
      <c r="Y2775" t="s">
        <v>31</v>
      </c>
      <c r="Z2775" t="s">
        <v>32</v>
      </c>
      <c r="AA2775" t="s">
        <v>305</v>
      </c>
      <c r="AB2775" t="s">
        <v>306</v>
      </c>
      <c r="AC2775" t="s">
        <v>35</v>
      </c>
    </row>
    <row r="2776" spans="1:29" x14ac:dyDescent="0.3">
      <c r="A2776">
        <v>10155</v>
      </c>
      <c r="B2776">
        <v>34</v>
      </c>
      <c r="C2776" s="10">
        <v>43.039014778773982</v>
      </c>
      <c r="D2776">
        <v>49.16</v>
      </c>
      <c r="E2776">
        <v>8</v>
      </c>
      <c r="F2776" t="str" cm="1">
        <f t="array" ref="F2776">_xlfn.IFS(G2776&lt;5000,"Small",AND(G2776&gt;=5000,G2776&lt;=10000),"Medium",G2776&gt;10000,"Large")</f>
        <v>Small</v>
      </c>
      <c r="G2776">
        <v>1671.44</v>
      </c>
      <c r="H2776" s="10">
        <f t="shared" si="86"/>
        <v>208.11349752168462</v>
      </c>
      <c r="I2776" s="11">
        <f t="shared" si="87"/>
        <v>0.12451149758393039</v>
      </c>
      <c r="J2776" s="1" t="s">
        <v>24</v>
      </c>
      <c r="K2776" s="5">
        <v>37900</v>
      </c>
      <c r="L2776">
        <v>4</v>
      </c>
      <c r="M2776">
        <v>10</v>
      </c>
      <c r="N2776">
        <v>2003</v>
      </c>
      <c r="O2776" t="s">
        <v>506</v>
      </c>
      <c r="P2776">
        <v>49</v>
      </c>
      <c r="Q2776" t="s">
        <v>612</v>
      </c>
      <c r="R2776" t="s">
        <v>118</v>
      </c>
      <c r="S2776" t="s">
        <v>718</v>
      </c>
      <c r="T2776" t="s">
        <v>119</v>
      </c>
      <c r="U2776" t="s">
        <v>615</v>
      </c>
      <c r="V2776" t="s">
        <v>120</v>
      </c>
      <c r="W2776" t="s">
        <v>615</v>
      </c>
      <c r="X2776" t="s">
        <v>638</v>
      </c>
      <c r="Y2776" t="s">
        <v>121</v>
      </c>
      <c r="Z2776" t="s">
        <v>40</v>
      </c>
      <c r="AA2776" t="s">
        <v>122</v>
      </c>
      <c r="AB2776" t="s">
        <v>123</v>
      </c>
      <c r="AC2776" t="s">
        <v>35</v>
      </c>
    </row>
    <row r="2777" spans="1:29" x14ac:dyDescent="0.3">
      <c r="A2777">
        <v>10167</v>
      </c>
      <c r="B2777">
        <v>40</v>
      </c>
      <c r="C2777" s="10">
        <v>31.762742276918537</v>
      </c>
      <c r="D2777">
        <v>41.71</v>
      </c>
      <c r="E2777">
        <v>4</v>
      </c>
      <c r="F2777" t="str" cm="1">
        <f t="array" ref="F2777">_xlfn.IFS(G2777&lt;5000,"Small",AND(G2777&gt;=5000,G2777&lt;=10000),"Medium",G2777&gt;10000,"Large")</f>
        <v>Small</v>
      </c>
      <c r="G2777">
        <v>1668.4</v>
      </c>
      <c r="H2777" s="10">
        <f t="shared" si="86"/>
        <v>397.89030892325854</v>
      </c>
      <c r="I2777" s="11">
        <f t="shared" si="87"/>
        <v>0.23848615974781739</v>
      </c>
      <c r="J2777" t="s">
        <v>307</v>
      </c>
      <c r="K2777" s="5">
        <v>37917</v>
      </c>
      <c r="L2777">
        <v>4</v>
      </c>
      <c r="M2777">
        <v>10</v>
      </c>
      <c r="N2777">
        <v>2003</v>
      </c>
      <c r="O2777" t="s">
        <v>506</v>
      </c>
      <c r="P2777">
        <v>49</v>
      </c>
      <c r="Q2777" t="s">
        <v>612</v>
      </c>
      <c r="R2777" t="s">
        <v>238</v>
      </c>
      <c r="S2777" t="s">
        <v>732</v>
      </c>
      <c r="T2777" t="s">
        <v>239</v>
      </c>
      <c r="U2777" t="s">
        <v>615</v>
      </c>
      <c r="V2777" t="s">
        <v>240</v>
      </c>
      <c r="W2777" t="s">
        <v>615</v>
      </c>
      <c r="X2777" t="s">
        <v>733</v>
      </c>
      <c r="Y2777" t="s">
        <v>172</v>
      </c>
      <c r="Z2777" t="s">
        <v>40</v>
      </c>
      <c r="AA2777" t="s">
        <v>241</v>
      </c>
      <c r="AB2777" t="s">
        <v>188</v>
      </c>
      <c r="AC2777" t="s">
        <v>35</v>
      </c>
    </row>
    <row r="2778" spans="1:29" x14ac:dyDescent="0.3">
      <c r="A2778">
        <v>10178</v>
      </c>
      <c r="B2778">
        <v>45</v>
      </c>
      <c r="C2778" s="10">
        <v>31.036485887936472</v>
      </c>
      <c r="D2778">
        <v>51.15</v>
      </c>
      <c r="E2778">
        <v>7</v>
      </c>
      <c r="F2778" t="str" cm="1">
        <f t="array" ref="F2778">_xlfn.IFS(G2778&lt;5000,"Small",AND(G2778&gt;=5000,G2778&lt;=10000),"Medium",G2778&gt;10000,"Large")</f>
        <v>Small</v>
      </c>
      <c r="G2778">
        <v>2301.75</v>
      </c>
      <c r="H2778" s="10">
        <f t="shared" si="86"/>
        <v>905.10813504285875</v>
      </c>
      <c r="I2778" s="11">
        <f t="shared" si="87"/>
        <v>0.39322608234728307</v>
      </c>
      <c r="J2778" s="1" t="s">
        <v>24</v>
      </c>
      <c r="K2778" s="5">
        <v>37933</v>
      </c>
      <c r="L2778">
        <v>4</v>
      </c>
      <c r="M2778">
        <v>11</v>
      </c>
      <c r="N2778">
        <v>2003</v>
      </c>
      <c r="O2778" t="s">
        <v>506</v>
      </c>
      <c r="P2778">
        <v>49</v>
      </c>
      <c r="Q2778" t="s">
        <v>612</v>
      </c>
      <c r="R2778" t="s">
        <v>308</v>
      </c>
      <c r="S2778" t="s">
        <v>740</v>
      </c>
      <c r="T2778" t="s">
        <v>309</v>
      </c>
      <c r="U2778" t="s">
        <v>615</v>
      </c>
      <c r="V2778" t="s">
        <v>310</v>
      </c>
      <c r="W2778" t="s">
        <v>615</v>
      </c>
      <c r="X2778" t="s">
        <v>672</v>
      </c>
      <c r="Y2778" t="s">
        <v>39</v>
      </c>
      <c r="Z2778" t="s">
        <v>40</v>
      </c>
      <c r="AA2778" t="s">
        <v>311</v>
      </c>
      <c r="AB2778" t="s">
        <v>312</v>
      </c>
      <c r="AC2778" t="s">
        <v>35</v>
      </c>
    </row>
    <row r="2779" spans="1:29" x14ac:dyDescent="0.3">
      <c r="A2779">
        <v>10186</v>
      </c>
      <c r="B2779">
        <v>28</v>
      </c>
      <c r="C2779" s="10">
        <v>40.063609281019417</v>
      </c>
      <c r="D2779">
        <v>52.14</v>
      </c>
      <c r="E2779">
        <v>4</v>
      </c>
      <c r="F2779" t="str" cm="1">
        <f t="array" ref="F2779">_xlfn.IFS(G2779&lt;5000,"Small",AND(G2779&gt;=5000,G2779&lt;=10000),"Medium",G2779&gt;10000,"Large")</f>
        <v>Small</v>
      </c>
      <c r="G2779">
        <v>1459.92</v>
      </c>
      <c r="H2779" s="10">
        <f t="shared" si="86"/>
        <v>338.13894013145637</v>
      </c>
      <c r="I2779" s="11">
        <f t="shared" si="87"/>
        <v>0.23161470500538137</v>
      </c>
      <c r="J2779" t="s">
        <v>24</v>
      </c>
      <c r="K2779" s="5">
        <v>37939</v>
      </c>
      <c r="L2779">
        <v>4</v>
      </c>
      <c r="M2779">
        <v>11</v>
      </c>
      <c r="N2779">
        <v>2003</v>
      </c>
      <c r="O2779" t="s">
        <v>506</v>
      </c>
      <c r="P2779">
        <v>49</v>
      </c>
      <c r="Q2779" t="s">
        <v>612</v>
      </c>
      <c r="R2779" t="s">
        <v>313</v>
      </c>
      <c r="S2779" t="s">
        <v>741</v>
      </c>
      <c r="T2779" t="s">
        <v>314</v>
      </c>
      <c r="U2779" t="s">
        <v>615</v>
      </c>
      <c r="V2779" t="s">
        <v>301</v>
      </c>
      <c r="W2779" t="s">
        <v>615</v>
      </c>
      <c r="X2779" t="s">
        <v>742</v>
      </c>
      <c r="Y2779" t="s">
        <v>157</v>
      </c>
      <c r="Z2779" t="s">
        <v>40</v>
      </c>
      <c r="AA2779" t="s">
        <v>315</v>
      </c>
      <c r="AB2779" t="s">
        <v>316</v>
      </c>
      <c r="AC2779" t="s">
        <v>35</v>
      </c>
    </row>
    <row r="2780" spans="1:29" x14ac:dyDescent="0.3">
      <c r="A2780">
        <v>10197</v>
      </c>
      <c r="B2780">
        <v>29</v>
      </c>
      <c r="C2780" s="10">
        <v>29.266843827125864</v>
      </c>
      <c r="D2780">
        <v>41.71</v>
      </c>
      <c r="E2780">
        <v>1</v>
      </c>
      <c r="F2780" t="str" cm="1">
        <f t="array" ref="F2780">_xlfn.IFS(G2780&lt;5000,"Small",AND(G2780&gt;=5000,G2780&lt;=10000),"Medium",G2780&gt;10000,"Large")</f>
        <v>Small</v>
      </c>
      <c r="G2780">
        <v>1209.5899999999999</v>
      </c>
      <c r="H2780" s="10">
        <f t="shared" si="86"/>
        <v>360.85152901334982</v>
      </c>
      <c r="I2780" s="11">
        <f t="shared" si="87"/>
        <v>0.29832548963975386</v>
      </c>
      <c r="J2780" t="s">
        <v>24</v>
      </c>
      <c r="K2780" s="5">
        <v>37951</v>
      </c>
      <c r="L2780">
        <v>4</v>
      </c>
      <c r="M2780">
        <v>11</v>
      </c>
      <c r="N2780">
        <v>2003</v>
      </c>
      <c r="O2780" t="s">
        <v>506</v>
      </c>
      <c r="P2780">
        <v>49</v>
      </c>
      <c r="Q2780" t="s">
        <v>612</v>
      </c>
      <c r="R2780" t="s">
        <v>317</v>
      </c>
      <c r="S2780" t="s">
        <v>743</v>
      </c>
      <c r="T2780" t="s">
        <v>318</v>
      </c>
      <c r="U2780" t="s">
        <v>615</v>
      </c>
      <c r="V2780" t="s">
        <v>319</v>
      </c>
      <c r="W2780" t="s">
        <v>615</v>
      </c>
      <c r="X2780" t="s">
        <v>673</v>
      </c>
      <c r="Y2780" t="s">
        <v>164</v>
      </c>
      <c r="Z2780" t="s">
        <v>40</v>
      </c>
      <c r="AA2780" t="s">
        <v>320</v>
      </c>
      <c r="AB2780" t="s">
        <v>321</v>
      </c>
      <c r="AC2780" t="s">
        <v>35</v>
      </c>
    </row>
    <row r="2781" spans="1:29" x14ac:dyDescent="0.3">
      <c r="A2781">
        <v>10209</v>
      </c>
      <c r="B2781">
        <v>48</v>
      </c>
      <c r="C2781" s="10">
        <v>36.692613713441084</v>
      </c>
      <c r="D2781">
        <v>44.69</v>
      </c>
      <c r="E2781">
        <v>3</v>
      </c>
      <c r="F2781" t="str" cm="1">
        <f t="array" ref="F2781">_xlfn.IFS(G2781&lt;5000,"Small",AND(G2781&gt;=5000,G2781&lt;=10000),"Medium",G2781&gt;10000,"Large")</f>
        <v>Small</v>
      </c>
      <c r="G2781">
        <v>2145.12</v>
      </c>
      <c r="H2781" s="10">
        <f t="shared" si="86"/>
        <v>383.87454175482799</v>
      </c>
      <c r="I2781" s="11">
        <f t="shared" si="87"/>
        <v>0.17895247900109459</v>
      </c>
      <c r="J2781" s="1" t="s">
        <v>24</v>
      </c>
      <c r="K2781" s="5">
        <v>37995</v>
      </c>
      <c r="L2781">
        <v>1</v>
      </c>
      <c r="M2781">
        <v>1</v>
      </c>
      <c r="N2781">
        <v>2004</v>
      </c>
      <c r="O2781" t="s">
        <v>506</v>
      </c>
      <c r="P2781">
        <v>49</v>
      </c>
      <c r="Q2781" t="s">
        <v>612</v>
      </c>
      <c r="R2781" t="s">
        <v>322</v>
      </c>
      <c r="S2781" t="s">
        <v>674</v>
      </c>
      <c r="T2781" t="s">
        <v>323</v>
      </c>
      <c r="U2781" t="s">
        <v>615</v>
      </c>
      <c r="V2781" t="s">
        <v>324</v>
      </c>
      <c r="W2781" t="s">
        <v>53</v>
      </c>
      <c r="X2781" t="s">
        <v>615</v>
      </c>
      <c r="Y2781" t="s">
        <v>31</v>
      </c>
      <c r="Z2781" t="s">
        <v>32</v>
      </c>
      <c r="AA2781" t="s">
        <v>325</v>
      </c>
      <c r="AB2781" t="s">
        <v>96</v>
      </c>
      <c r="AC2781" t="s">
        <v>35</v>
      </c>
    </row>
    <row r="2782" spans="1:29" x14ac:dyDescent="0.3">
      <c r="A2782">
        <v>10222</v>
      </c>
      <c r="B2782">
        <v>31</v>
      </c>
      <c r="C2782" s="10">
        <v>34.143305412129692</v>
      </c>
      <c r="D2782">
        <v>45.69</v>
      </c>
      <c r="E2782">
        <v>7</v>
      </c>
      <c r="F2782" t="str" cm="1">
        <f t="array" ref="F2782">_xlfn.IFS(G2782&lt;5000,"Small",AND(G2782&gt;=5000,G2782&lt;=10000),"Medium",G2782&gt;10000,"Large")</f>
        <v>Small</v>
      </c>
      <c r="G2782">
        <v>1416.39</v>
      </c>
      <c r="H2782" s="10">
        <f t="shared" si="86"/>
        <v>357.94753222397958</v>
      </c>
      <c r="I2782" s="11">
        <f t="shared" si="87"/>
        <v>0.25271820065376033</v>
      </c>
      <c r="J2782" t="s">
        <v>24</v>
      </c>
      <c r="K2782" s="5">
        <v>38036</v>
      </c>
      <c r="L2782">
        <v>1</v>
      </c>
      <c r="M2782">
        <v>2</v>
      </c>
      <c r="N2782">
        <v>2004</v>
      </c>
      <c r="O2782" t="s">
        <v>506</v>
      </c>
      <c r="P2782">
        <v>49</v>
      </c>
      <c r="Q2782" t="s">
        <v>612</v>
      </c>
      <c r="R2782" t="s">
        <v>326</v>
      </c>
      <c r="S2782" t="s">
        <v>675</v>
      </c>
      <c r="T2782" t="s">
        <v>327</v>
      </c>
      <c r="U2782" t="s">
        <v>615</v>
      </c>
      <c r="V2782" t="s">
        <v>328</v>
      </c>
      <c r="W2782" t="s">
        <v>53</v>
      </c>
      <c r="X2782" t="s">
        <v>676</v>
      </c>
      <c r="Y2782" t="s">
        <v>31</v>
      </c>
      <c r="Z2782" t="s">
        <v>32</v>
      </c>
      <c r="AA2782" t="s">
        <v>215</v>
      </c>
      <c r="AB2782" t="s">
        <v>250</v>
      </c>
      <c r="AC2782" t="s">
        <v>35</v>
      </c>
    </row>
    <row r="2783" spans="1:29" x14ac:dyDescent="0.3">
      <c r="A2783">
        <v>10249</v>
      </c>
      <c r="B2783">
        <v>32</v>
      </c>
      <c r="C2783" s="10">
        <v>45.482320449734537</v>
      </c>
      <c r="D2783">
        <v>57.61</v>
      </c>
      <c r="E2783">
        <v>3</v>
      </c>
      <c r="F2783" t="str" cm="1">
        <f t="array" ref="F2783">_xlfn.IFS(G2783&lt;5000,"Small",AND(G2783&gt;=5000,G2783&lt;=10000),"Medium",G2783&gt;10000,"Large")</f>
        <v>Small</v>
      </c>
      <c r="G2783">
        <v>1843.52</v>
      </c>
      <c r="H2783" s="10">
        <f t="shared" si="86"/>
        <v>388.08574560849479</v>
      </c>
      <c r="I2783" s="11">
        <f t="shared" si="87"/>
        <v>0.21051344471906722</v>
      </c>
      <c r="J2783" s="1" t="s">
        <v>24</v>
      </c>
      <c r="K2783" s="5">
        <v>38115</v>
      </c>
      <c r="L2783">
        <v>2</v>
      </c>
      <c r="M2783">
        <v>5</v>
      </c>
      <c r="N2783">
        <v>2004</v>
      </c>
      <c r="O2783" t="s">
        <v>506</v>
      </c>
      <c r="P2783">
        <v>49</v>
      </c>
      <c r="Q2783" t="s">
        <v>612</v>
      </c>
      <c r="R2783" t="s">
        <v>217</v>
      </c>
      <c r="S2783" t="s">
        <v>656</v>
      </c>
      <c r="T2783" t="s">
        <v>218</v>
      </c>
      <c r="U2783" t="s">
        <v>615</v>
      </c>
      <c r="V2783" t="s">
        <v>114</v>
      </c>
      <c r="W2783" t="s">
        <v>115</v>
      </c>
      <c r="X2783" t="s">
        <v>637</v>
      </c>
      <c r="Y2783" t="s">
        <v>31</v>
      </c>
      <c r="Z2783" t="s">
        <v>32</v>
      </c>
      <c r="AA2783" t="s">
        <v>219</v>
      </c>
      <c r="AB2783" t="s">
        <v>133</v>
      </c>
      <c r="AC2783" t="s">
        <v>35</v>
      </c>
    </row>
    <row r="2784" spans="1:29" x14ac:dyDescent="0.3">
      <c r="A2784">
        <v>10262</v>
      </c>
      <c r="B2784">
        <v>21</v>
      </c>
      <c r="C2784" s="10">
        <v>36.353058046038129</v>
      </c>
      <c r="D2784">
        <v>57.11</v>
      </c>
      <c r="E2784">
        <v>12</v>
      </c>
      <c r="F2784" t="str" cm="1">
        <f t="array" ref="F2784">_xlfn.IFS(G2784&lt;5000,"Small",AND(G2784&gt;=5000,G2784&lt;=10000),"Medium",G2784&gt;10000,"Large")</f>
        <v>Small</v>
      </c>
      <c r="G2784">
        <v>1199.31</v>
      </c>
      <c r="H2784" s="10">
        <f t="shared" si="86"/>
        <v>435.89578103319923</v>
      </c>
      <c r="I2784" s="11">
        <f t="shared" si="87"/>
        <v>0.36345547109020959</v>
      </c>
      <c r="J2784" t="s">
        <v>307</v>
      </c>
      <c r="K2784" s="5">
        <v>38162</v>
      </c>
      <c r="L2784">
        <v>2</v>
      </c>
      <c r="M2784">
        <v>6</v>
      </c>
      <c r="N2784">
        <v>2004</v>
      </c>
      <c r="O2784" t="s">
        <v>506</v>
      </c>
      <c r="P2784">
        <v>49</v>
      </c>
      <c r="Q2784" t="s">
        <v>612</v>
      </c>
      <c r="R2784" t="s">
        <v>161</v>
      </c>
      <c r="S2784" t="s">
        <v>723</v>
      </c>
      <c r="T2784" t="s">
        <v>162</v>
      </c>
      <c r="U2784" t="s">
        <v>615</v>
      </c>
      <c r="V2784" t="s">
        <v>163</v>
      </c>
      <c r="W2784" t="s">
        <v>615</v>
      </c>
      <c r="X2784" t="s">
        <v>646</v>
      </c>
      <c r="Y2784" t="s">
        <v>164</v>
      </c>
      <c r="Z2784" t="s">
        <v>40</v>
      </c>
      <c r="AA2784" t="s">
        <v>165</v>
      </c>
      <c r="AB2784" t="s">
        <v>166</v>
      </c>
      <c r="AC2784" t="s">
        <v>35</v>
      </c>
    </row>
    <row r="2785" spans="1:29" x14ac:dyDescent="0.3">
      <c r="A2785">
        <v>10274</v>
      </c>
      <c r="B2785">
        <v>32</v>
      </c>
      <c r="C2785" s="10">
        <v>49.568379351804673</v>
      </c>
      <c r="D2785">
        <v>58.6</v>
      </c>
      <c r="E2785">
        <v>4</v>
      </c>
      <c r="F2785" t="str" cm="1">
        <f t="array" ref="F2785">_xlfn.IFS(G2785&lt;5000,"Small",AND(G2785&gt;=5000,G2785&lt;=10000),"Medium",G2785&gt;10000,"Large")</f>
        <v>Small</v>
      </c>
      <c r="G2785">
        <v>1875.2</v>
      </c>
      <c r="H2785" s="10">
        <f t="shared" si="86"/>
        <v>289.01186074225052</v>
      </c>
      <c r="I2785" s="11">
        <f t="shared" si="87"/>
        <v>0.15412321925248001</v>
      </c>
      <c r="J2785" t="s">
        <v>24</v>
      </c>
      <c r="K2785" s="5">
        <v>38189</v>
      </c>
      <c r="L2785">
        <v>3</v>
      </c>
      <c r="M2785">
        <v>7</v>
      </c>
      <c r="N2785">
        <v>2004</v>
      </c>
      <c r="O2785" t="s">
        <v>506</v>
      </c>
      <c r="P2785">
        <v>49</v>
      </c>
      <c r="Q2785" t="s">
        <v>612</v>
      </c>
      <c r="R2785" t="s">
        <v>255</v>
      </c>
      <c r="S2785" t="s">
        <v>636</v>
      </c>
      <c r="T2785" t="s">
        <v>256</v>
      </c>
      <c r="U2785" t="s">
        <v>615</v>
      </c>
      <c r="V2785" t="s">
        <v>257</v>
      </c>
      <c r="W2785" t="s">
        <v>115</v>
      </c>
      <c r="X2785" t="s">
        <v>664</v>
      </c>
      <c r="Y2785" t="s">
        <v>31</v>
      </c>
      <c r="Z2785" t="s">
        <v>32</v>
      </c>
      <c r="AA2785" t="s">
        <v>249</v>
      </c>
      <c r="AB2785" t="s">
        <v>258</v>
      </c>
      <c r="AC2785" t="s">
        <v>35</v>
      </c>
    </row>
    <row r="2786" spans="1:29" x14ac:dyDescent="0.3">
      <c r="A2786">
        <v>10283</v>
      </c>
      <c r="B2786">
        <v>43</v>
      </c>
      <c r="C2786" s="10">
        <v>48.093026220169122</v>
      </c>
      <c r="D2786">
        <v>57.61</v>
      </c>
      <c r="E2786">
        <v>1</v>
      </c>
      <c r="F2786" t="str" cm="1">
        <f t="array" ref="F2786">_xlfn.IFS(G2786&lt;5000,"Small",AND(G2786&gt;=5000,G2786&lt;=10000),"Medium",G2786&gt;10000,"Large")</f>
        <v>Small</v>
      </c>
      <c r="G2786">
        <v>2477.23</v>
      </c>
      <c r="H2786" s="10">
        <f t="shared" si="86"/>
        <v>409.22987253272777</v>
      </c>
      <c r="I2786" s="11">
        <f t="shared" si="87"/>
        <v>0.16519655927496751</v>
      </c>
      <c r="J2786" t="s">
        <v>24</v>
      </c>
      <c r="K2786" s="5">
        <v>38219</v>
      </c>
      <c r="L2786">
        <v>3</v>
      </c>
      <c r="M2786">
        <v>8</v>
      </c>
      <c r="N2786">
        <v>2004</v>
      </c>
      <c r="O2786" t="s">
        <v>506</v>
      </c>
      <c r="P2786">
        <v>49</v>
      </c>
      <c r="Q2786" t="s">
        <v>612</v>
      </c>
      <c r="R2786" t="s">
        <v>336</v>
      </c>
      <c r="S2786" t="s">
        <v>745</v>
      </c>
      <c r="T2786" t="s">
        <v>337</v>
      </c>
      <c r="U2786" t="s">
        <v>615</v>
      </c>
      <c r="V2786" t="s">
        <v>338</v>
      </c>
      <c r="W2786" t="s">
        <v>208</v>
      </c>
      <c r="X2786" t="s">
        <v>746</v>
      </c>
      <c r="Y2786" t="s">
        <v>209</v>
      </c>
      <c r="Z2786" t="s">
        <v>32</v>
      </c>
      <c r="AA2786" t="s">
        <v>339</v>
      </c>
      <c r="AB2786" t="s">
        <v>159</v>
      </c>
      <c r="AC2786" t="s">
        <v>35</v>
      </c>
    </row>
    <row r="2787" spans="1:29" x14ac:dyDescent="0.3">
      <c r="A2787">
        <v>10296</v>
      </c>
      <c r="B2787">
        <v>21</v>
      </c>
      <c r="C2787" s="10">
        <v>28.500644179843217</v>
      </c>
      <c r="D2787">
        <v>45.19</v>
      </c>
      <c r="E2787">
        <v>10</v>
      </c>
      <c r="F2787" t="str" cm="1">
        <f t="array" ref="F2787">_xlfn.IFS(G2787&lt;5000,"Small",AND(G2787&gt;=5000,G2787&lt;=10000),"Medium",G2787&gt;10000,"Large")</f>
        <v>Small</v>
      </c>
      <c r="G2787">
        <v>948.99</v>
      </c>
      <c r="H2787" s="10">
        <f t="shared" si="86"/>
        <v>350.47647222329249</v>
      </c>
      <c r="I2787" s="11">
        <f t="shared" si="87"/>
        <v>0.36931524275629091</v>
      </c>
      <c r="J2787" t="s">
        <v>24</v>
      </c>
      <c r="K2787" s="5">
        <v>38245</v>
      </c>
      <c r="L2787">
        <v>3</v>
      </c>
      <c r="M2787">
        <v>9</v>
      </c>
      <c r="N2787">
        <v>2004</v>
      </c>
      <c r="O2787" t="s">
        <v>506</v>
      </c>
      <c r="P2787">
        <v>49</v>
      </c>
      <c r="Q2787" t="s">
        <v>612</v>
      </c>
      <c r="R2787" t="s">
        <v>512</v>
      </c>
      <c r="S2787" t="s">
        <v>513</v>
      </c>
      <c r="T2787" t="s">
        <v>514</v>
      </c>
      <c r="U2787" t="s">
        <v>615</v>
      </c>
      <c r="V2787" t="s">
        <v>515</v>
      </c>
      <c r="W2787" t="s">
        <v>615</v>
      </c>
      <c r="X2787" t="s">
        <v>710</v>
      </c>
      <c r="Y2787" t="s">
        <v>395</v>
      </c>
      <c r="Z2787" t="s">
        <v>40</v>
      </c>
      <c r="AA2787" t="s">
        <v>516</v>
      </c>
      <c r="AB2787" t="s">
        <v>96</v>
      </c>
      <c r="AC2787" t="s">
        <v>35</v>
      </c>
    </row>
    <row r="2788" spans="1:29" x14ac:dyDescent="0.3">
      <c r="A2788">
        <v>10307</v>
      </c>
      <c r="B2788">
        <v>34</v>
      </c>
      <c r="C2788" s="10">
        <v>47.074653940371896</v>
      </c>
      <c r="D2788">
        <v>53.63</v>
      </c>
      <c r="E2788">
        <v>4</v>
      </c>
      <c r="F2788" t="str" cm="1">
        <f t="array" ref="F2788">_xlfn.IFS(G2788&lt;5000,"Small",AND(G2788&gt;=5000,G2788&lt;=10000),"Medium",G2788&gt;10000,"Large")</f>
        <v>Small</v>
      </c>
      <c r="G2788">
        <v>1823.42</v>
      </c>
      <c r="H2788" s="10">
        <f t="shared" si="86"/>
        <v>222.88176602735552</v>
      </c>
      <c r="I2788" s="11">
        <f t="shared" si="87"/>
        <v>0.12223281856476045</v>
      </c>
      <c r="J2788" t="s">
        <v>24</v>
      </c>
      <c r="K2788" s="5">
        <v>38274</v>
      </c>
      <c r="L2788">
        <v>4</v>
      </c>
      <c r="M2788">
        <v>10</v>
      </c>
      <c r="N2788">
        <v>2004</v>
      </c>
      <c r="O2788" t="s">
        <v>506</v>
      </c>
      <c r="P2788">
        <v>49</v>
      </c>
      <c r="Q2788" t="s">
        <v>612</v>
      </c>
      <c r="R2788" t="s">
        <v>195</v>
      </c>
      <c r="S2788" t="s">
        <v>652</v>
      </c>
      <c r="T2788" t="s">
        <v>196</v>
      </c>
      <c r="U2788" t="s">
        <v>615</v>
      </c>
      <c r="V2788" t="s">
        <v>197</v>
      </c>
      <c r="W2788" t="s">
        <v>132</v>
      </c>
      <c r="X2788" t="s">
        <v>653</v>
      </c>
      <c r="Y2788" t="s">
        <v>31</v>
      </c>
      <c r="Z2788" t="s">
        <v>32</v>
      </c>
      <c r="AA2788" t="s">
        <v>198</v>
      </c>
      <c r="AB2788" t="s">
        <v>199</v>
      </c>
      <c r="AC2788" t="s">
        <v>35</v>
      </c>
    </row>
    <row r="2789" spans="1:29" x14ac:dyDescent="0.3">
      <c r="A2789">
        <v>10316</v>
      </c>
      <c r="B2789">
        <v>34</v>
      </c>
      <c r="C2789" s="10">
        <v>38.691529239339069</v>
      </c>
      <c r="D2789">
        <v>43.7</v>
      </c>
      <c r="E2789">
        <v>12</v>
      </c>
      <c r="F2789" t="str" cm="1">
        <f t="array" ref="F2789">_xlfn.IFS(G2789&lt;5000,"Small",AND(G2789&gt;=5000,G2789&lt;=10000),"Medium",G2789&gt;10000,"Large")</f>
        <v>Small</v>
      </c>
      <c r="G2789">
        <v>1485.8</v>
      </c>
      <c r="H2789" s="10">
        <f t="shared" si="86"/>
        <v>170.28800586247166</v>
      </c>
      <c r="I2789" s="11">
        <f t="shared" si="87"/>
        <v>0.11461031488926617</v>
      </c>
      <c r="J2789" s="1" t="s">
        <v>24</v>
      </c>
      <c r="K2789" s="5">
        <v>38292</v>
      </c>
      <c r="L2789">
        <v>4</v>
      </c>
      <c r="M2789">
        <v>11</v>
      </c>
      <c r="N2789">
        <v>2004</v>
      </c>
      <c r="O2789" t="s">
        <v>506</v>
      </c>
      <c r="P2789">
        <v>49</v>
      </c>
      <c r="Q2789" t="s">
        <v>612</v>
      </c>
      <c r="R2789" t="s">
        <v>344</v>
      </c>
      <c r="S2789" t="s">
        <v>747</v>
      </c>
      <c r="T2789" t="s">
        <v>345</v>
      </c>
      <c r="U2789" t="s">
        <v>615</v>
      </c>
      <c r="V2789" t="s">
        <v>346</v>
      </c>
      <c r="W2789" t="s">
        <v>347</v>
      </c>
      <c r="X2789" t="s">
        <v>748</v>
      </c>
      <c r="Y2789" t="s">
        <v>157</v>
      </c>
      <c r="Z2789" t="s">
        <v>40</v>
      </c>
      <c r="AA2789" t="s">
        <v>348</v>
      </c>
      <c r="AB2789" t="s">
        <v>349</v>
      </c>
      <c r="AC2789" t="s">
        <v>35</v>
      </c>
    </row>
    <row r="2790" spans="1:29" x14ac:dyDescent="0.3">
      <c r="A2790">
        <v>10329</v>
      </c>
      <c r="B2790">
        <v>44</v>
      </c>
      <c r="C2790" s="10">
        <v>64.3837999515071</v>
      </c>
      <c r="D2790">
        <v>86.13</v>
      </c>
      <c r="E2790">
        <v>8</v>
      </c>
      <c r="F2790" t="str" cm="1">
        <f t="array" ref="F2790">_xlfn.IFS(G2790&lt;5000,"Small",AND(G2790&gt;=5000,G2790&lt;=10000),"Medium",G2790&gt;10000,"Large")</f>
        <v>Small</v>
      </c>
      <c r="G2790">
        <v>3789.72</v>
      </c>
      <c r="H2790" s="10">
        <f t="shared" si="86"/>
        <v>956.83280213368744</v>
      </c>
      <c r="I2790" s="11">
        <f t="shared" si="87"/>
        <v>0.25248113373380815</v>
      </c>
      <c r="J2790" t="s">
        <v>24</v>
      </c>
      <c r="K2790" s="5">
        <v>38306</v>
      </c>
      <c r="L2790">
        <v>4</v>
      </c>
      <c r="M2790">
        <v>11</v>
      </c>
      <c r="N2790">
        <v>2004</v>
      </c>
      <c r="O2790" t="s">
        <v>506</v>
      </c>
      <c r="P2790">
        <v>49</v>
      </c>
      <c r="Q2790" t="s">
        <v>612</v>
      </c>
      <c r="R2790" t="s">
        <v>27</v>
      </c>
      <c r="S2790" t="s">
        <v>614</v>
      </c>
      <c r="T2790" t="s">
        <v>28</v>
      </c>
      <c r="U2790" t="s">
        <v>615</v>
      </c>
      <c r="V2790" t="s">
        <v>29</v>
      </c>
      <c r="W2790" t="s">
        <v>30</v>
      </c>
      <c r="X2790" t="s">
        <v>616</v>
      </c>
      <c r="Y2790" t="s">
        <v>31</v>
      </c>
      <c r="Z2790" t="s">
        <v>32</v>
      </c>
      <c r="AA2790" t="s">
        <v>33</v>
      </c>
      <c r="AB2790" t="s">
        <v>34</v>
      </c>
      <c r="AC2790" t="s">
        <v>49</v>
      </c>
    </row>
    <row r="2791" spans="1:29" x14ac:dyDescent="0.3">
      <c r="A2791">
        <v>10339</v>
      </c>
      <c r="B2791">
        <v>27</v>
      </c>
      <c r="C2791" s="10">
        <v>53.282995240898991</v>
      </c>
      <c r="D2791">
        <v>76.31</v>
      </c>
      <c r="E2791">
        <v>6</v>
      </c>
      <c r="F2791" t="str" cm="1">
        <f t="array" ref="F2791">_xlfn.IFS(G2791&lt;5000,"Small",AND(G2791&gt;=5000,G2791&lt;=10000),"Medium",G2791&gt;10000,"Large")</f>
        <v>Small</v>
      </c>
      <c r="G2791">
        <v>2060.37</v>
      </c>
      <c r="H2791" s="10">
        <f t="shared" si="86"/>
        <v>621.72912849572708</v>
      </c>
      <c r="I2791" s="11">
        <f t="shared" si="87"/>
        <v>0.30175605764776575</v>
      </c>
      <c r="J2791" t="s">
        <v>24</v>
      </c>
      <c r="K2791" s="5">
        <v>38314</v>
      </c>
      <c r="L2791">
        <v>4</v>
      </c>
      <c r="M2791">
        <v>11</v>
      </c>
      <c r="N2791">
        <v>2004</v>
      </c>
      <c r="O2791" t="s">
        <v>506</v>
      </c>
      <c r="P2791">
        <v>49</v>
      </c>
      <c r="Q2791" t="s">
        <v>612</v>
      </c>
      <c r="R2791" t="s">
        <v>224</v>
      </c>
      <c r="S2791" t="s">
        <v>225</v>
      </c>
      <c r="T2791" t="s">
        <v>226</v>
      </c>
      <c r="U2791" t="s">
        <v>615</v>
      </c>
      <c r="V2791" t="s">
        <v>227</v>
      </c>
      <c r="W2791" t="s">
        <v>228</v>
      </c>
      <c r="X2791" t="s">
        <v>229</v>
      </c>
      <c r="Y2791" t="s">
        <v>182</v>
      </c>
      <c r="Z2791" t="s">
        <v>182</v>
      </c>
      <c r="AA2791" t="s">
        <v>230</v>
      </c>
      <c r="AB2791" t="s">
        <v>231</v>
      </c>
      <c r="AC2791" t="s">
        <v>35</v>
      </c>
    </row>
    <row r="2792" spans="1:29" x14ac:dyDescent="0.3">
      <c r="A2792">
        <v>10352</v>
      </c>
      <c r="B2792">
        <v>49</v>
      </c>
      <c r="C2792" s="10">
        <v>40.088280246872955</v>
      </c>
      <c r="D2792">
        <v>52.64</v>
      </c>
      <c r="E2792">
        <v>4</v>
      </c>
      <c r="F2792" t="str" cm="1">
        <f t="array" ref="F2792">_xlfn.IFS(G2792&lt;5000,"Small",AND(G2792&gt;=5000,G2792&lt;=10000),"Medium",G2792&gt;10000,"Large")</f>
        <v>Small</v>
      </c>
      <c r="G2792">
        <v>2579.36</v>
      </c>
      <c r="H2792" s="10">
        <f t="shared" si="86"/>
        <v>615.03426790322533</v>
      </c>
      <c r="I2792" s="11">
        <f t="shared" si="87"/>
        <v>0.23844452418554421</v>
      </c>
      <c r="J2792" s="1" t="s">
        <v>24</v>
      </c>
      <c r="K2792" s="5">
        <v>38324</v>
      </c>
      <c r="L2792">
        <v>4</v>
      </c>
      <c r="M2792">
        <v>12</v>
      </c>
      <c r="N2792">
        <v>2004</v>
      </c>
      <c r="O2792" t="s">
        <v>506</v>
      </c>
      <c r="P2792">
        <v>49</v>
      </c>
      <c r="Q2792" t="s">
        <v>612</v>
      </c>
      <c r="R2792" t="s">
        <v>539</v>
      </c>
      <c r="S2792" t="s">
        <v>711</v>
      </c>
      <c r="T2792" t="s">
        <v>540</v>
      </c>
      <c r="U2792" t="s">
        <v>615</v>
      </c>
      <c r="V2792" t="s">
        <v>257</v>
      </c>
      <c r="W2792" t="s">
        <v>115</v>
      </c>
      <c r="X2792" t="s">
        <v>664</v>
      </c>
      <c r="Y2792" t="s">
        <v>31</v>
      </c>
      <c r="Z2792" t="s">
        <v>32</v>
      </c>
      <c r="AA2792" t="s">
        <v>474</v>
      </c>
      <c r="AB2792" t="s">
        <v>223</v>
      </c>
      <c r="AC2792" t="s">
        <v>35</v>
      </c>
    </row>
    <row r="2793" spans="1:29" x14ac:dyDescent="0.3">
      <c r="A2793">
        <v>10361</v>
      </c>
      <c r="B2793">
        <v>23</v>
      </c>
      <c r="C2793" s="10">
        <v>70.648065491018798</v>
      </c>
      <c r="D2793">
        <v>95.2</v>
      </c>
      <c r="E2793">
        <v>12</v>
      </c>
      <c r="F2793" t="str" cm="1">
        <f t="array" ref="F2793">_xlfn.IFS(G2793&lt;5000,"Small",AND(G2793&gt;=5000,G2793&lt;=10000),"Medium",G2793&gt;10000,"Large")</f>
        <v>Small</v>
      </c>
      <c r="G2793">
        <v>2189.6</v>
      </c>
      <c r="H2793" s="10">
        <f t="shared" si="86"/>
        <v>564.69449370656753</v>
      </c>
      <c r="I2793" s="11">
        <f t="shared" si="87"/>
        <v>0.25789847173299579</v>
      </c>
      <c r="J2793" t="s">
        <v>24</v>
      </c>
      <c r="K2793" s="5">
        <v>38338</v>
      </c>
      <c r="L2793">
        <v>4</v>
      </c>
      <c r="M2793">
        <v>12</v>
      </c>
      <c r="N2793">
        <v>2004</v>
      </c>
      <c r="O2793" t="s">
        <v>506</v>
      </c>
      <c r="P2793">
        <v>49</v>
      </c>
      <c r="Q2793" t="s">
        <v>612</v>
      </c>
      <c r="R2793" t="s">
        <v>141</v>
      </c>
      <c r="S2793" t="s">
        <v>142</v>
      </c>
      <c r="T2793" t="s">
        <v>143</v>
      </c>
      <c r="U2793" t="s">
        <v>144</v>
      </c>
      <c r="V2793" t="s">
        <v>145</v>
      </c>
      <c r="W2793" t="s">
        <v>146</v>
      </c>
      <c r="X2793" t="s">
        <v>643</v>
      </c>
      <c r="Y2793" t="s">
        <v>88</v>
      </c>
      <c r="Z2793" t="s">
        <v>89</v>
      </c>
      <c r="AA2793" t="s">
        <v>147</v>
      </c>
      <c r="AB2793" t="s">
        <v>148</v>
      </c>
      <c r="AC2793" t="s">
        <v>35</v>
      </c>
    </row>
    <row r="2794" spans="1:29" x14ac:dyDescent="0.3">
      <c r="A2794">
        <v>10373</v>
      </c>
      <c r="B2794">
        <v>25</v>
      </c>
      <c r="C2794" s="10">
        <v>40.489447774730316</v>
      </c>
      <c r="D2794">
        <v>64.97</v>
      </c>
      <c r="E2794">
        <v>9</v>
      </c>
      <c r="F2794" t="str" cm="1">
        <f t="array" ref="F2794">_xlfn.IFS(G2794&lt;5000,"Small",AND(G2794&gt;=5000,G2794&lt;=10000),"Medium",G2794&gt;10000,"Large")</f>
        <v>Small</v>
      </c>
      <c r="G2794">
        <v>1624.25</v>
      </c>
      <c r="H2794" s="10">
        <f t="shared" si="86"/>
        <v>612.01380563174212</v>
      </c>
      <c r="I2794" s="11">
        <f t="shared" si="87"/>
        <v>0.37679778705971501</v>
      </c>
      <c r="J2794" t="s">
        <v>24</v>
      </c>
      <c r="K2794" s="5">
        <v>38383</v>
      </c>
      <c r="L2794">
        <v>1</v>
      </c>
      <c r="M2794">
        <v>1</v>
      </c>
      <c r="N2794">
        <v>2005</v>
      </c>
      <c r="O2794" t="s">
        <v>506</v>
      </c>
      <c r="P2794">
        <v>49</v>
      </c>
      <c r="Q2794" t="s">
        <v>612</v>
      </c>
      <c r="R2794" t="s">
        <v>350</v>
      </c>
      <c r="S2794" t="s">
        <v>749</v>
      </c>
      <c r="T2794" t="s">
        <v>351</v>
      </c>
      <c r="U2794" t="s">
        <v>615</v>
      </c>
      <c r="V2794" t="s">
        <v>352</v>
      </c>
      <c r="W2794" t="s">
        <v>615</v>
      </c>
      <c r="X2794" t="s">
        <v>679</v>
      </c>
      <c r="Y2794" t="s">
        <v>121</v>
      </c>
      <c r="Z2794" t="s">
        <v>40</v>
      </c>
      <c r="AA2794" t="s">
        <v>353</v>
      </c>
      <c r="AB2794" t="s">
        <v>354</v>
      </c>
      <c r="AC2794" t="s">
        <v>35</v>
      </c>
    </row>
    <row r="2795" spans="1:29" x14ac:dyDescent="0.3">
      <c r="A2795">
        <v>10386</v>
      </c>
      <c r="B2795">
        <v>50</v>
      </c>
      <c r="C2795" s="10">
        <v>67.655811943794532</v>
      </c>
      <c r="D2795">
        <v>87.15</v>
      </c>
      <c r="E2795">
        <v>16</v>
      </c>
      <c r="F2795" t="str" cm="1">
        <f t="array" ref="F2795">_xlfn.IFS(G2795&lt;5000,"Small",AND(G2795&gt;=5000,G2795&lt;=10000),"Medium",G2795&gt;10000,"Large")</f>
        <v>Small</v>
      </c>
      <c r="G2795">
        <v>4357.5</v>
      </c>
      <c r="H2795" s="10">
        <f t="shared" si="86"/>
        <v>974.70940281027333</v>
      </c>
      <c r="I2795" s="11">
        <f t="shared" si="87"/>
        <v>0.22368546249231747</v>
      </c>
      <c r="J2795" s="1" t="s">
        <v>365</v>
      </c>
      <c r="K2795" s="5">
        <v>38412</v>
      </c>
      <c r="L2795">
        <v>1</v>
      </c>
      <c r="M2795">
        <v>3</v>
      </c>
      <c r="N2795">
        <v>2005</v>
      </c>
      <c r="O2795" t="s">
        <v>506</v>
      </c>
      <c r="P2795">
        <v>49</v>
      </c>
      <c r="Q2795" t="s">
        <v>612</v>
      </c>
      <c r="R2795" t="s">
        <v>161</v>
      </c>
      <c r="S2795" t="s">
        <v>723</v>
      </c>
      <c r="T2795" t="s">
        <v>162</v>
      </c>
      <c r="U2795" t="s">
        <v>615</v>
      </c>
      <c r="V2795" t="s">
        <v>163</v>
      </c>
      <c r="W2795" t="s">
        <v>615</v>
      </c>
      <c r="X2795" t="s">
        <v>646</v>
      </c>
      <c r="Y2795" t="s">
        <v>164</v>
      </c>
      <c r="Z2795" t="s">
        <v>40</v>
      </c>
      <c r="AA2795" t="s">
        <v>165</v>
      </c>
      <c r="AB2795" t="s">
        <v>166</v>
      </c>
      <c r="AC2795" t="s">
        <v>49</v>
      </c>
    </row>
    <row r="2796" spans="1:29" x14ac:dyDescent="0.3">
      <c r="A2796">
        <v>10398</v>
      </c>
      <c r="B2796">
        <v>34</v>
      </c>
      <c r="C2796" s="10">
        <v>34.435435837901913</v>
      </c>
      <c r="D2796">
        <v>40.22</v>
      </c>
      <c r="E2796">
        <v>1</v>
      </c>
      <c r="F2796" t="str" cm="1">
        <f t="array" ref="F2796">_xlfn.IFS(G2796&lt;5000,"Small",AND(G2796&gt;=5000,G2796&lt;=10000),"Medium",G2796&gt;10000,"Large")</f>
        <v>Small</v>
      </c>
      <c r="G2796">
        <v>1367.48</v>
      </c>
      <c r="H2796" s="10">
        <f t="shared" si="86"/>
        <v>196.67518151133504</v>
      </c>
      <c r="I2796" s="11">
        <f t="shared" si="87"/>
        <v>0.14382307712824688</v>
      </c>
      <c r="J2796" t="s">
        <v>24</v>
      </c>
      <c r="K2796" s="5">
        <v>38441</v>
      </c>
      <c r="L2796">
        <v>1</v>
      </c>
      <c r="M2796">
        <v>3</v>
      </c>
      <c r="N2796">
        <v>2005</v>
      </c>
      <c r="O2796" t="s">
        <v>506</v>
      </c>
      <c r="P2796">
        <v>49</v>
      </c>
      <c r="Q2796" t="s">
        <v>612</v>
      </c>
      <c r="R2796" t="s">
        <v>36</v>
      </c>
      <c r="S2796" t="s">
        <v>713</v>
      </c>
      <c r="T2796" t="s">
        <v>37</v>
      </c>
      <c r="U2796" t="s">
        <v>615</v>
      </c>
      <c r="V2796" t="s">
        <v>38</v>
      </c>
      <c r="W2796" t="s">
        <v>615</v>
      </c>
      <c r="X2796" t="s">
        <v>617</v>
      </c>
      <c r="Y2796" t="s">
        <v>39</v>
      </c>
      <c r="Z2796" t="s">
        <v>40</v>
      </c>
      <c r="AA2796" t="s">
        <v>41</v>
      </c>
      <c r="AB2796" t="s">
        <v>42</v>
      </c>
      <c r="AC2796" t="s">
        <v>35</v>
      </c>
    </row>
    <row r="2797" spans="1:29" x14ac:dyDescent="0.3">
      <c r="A2797">
        <v>10400</v>
      </c>
      <c r="B2797">
        <v>20</v>
      </c>
      <c r="C2797" s="10">
        <v>46.051458232186832</v>
      </c>
      <c r="D2797">
        <v>56.12</v>
      </c>
      <c r="E2797">
        <v>4</v>
      </c>
      <c r="F2797" t="str" cm="1">
        <f t="array" ref="F2797">_xlfn.IFS(G2797&lt;5000,"Small",AND(G2797&gt;=5000,G2797&lt;=10000),"Medium",G2797&gt;10000,"Large")</f>
        <v>Small</v>
      </c>
      <c r="G2797">
        <v>1122.4000000000001</v>
      </c>
      <c r="H2797" s="10">
        <f t="shared" si="86"/>
        <v>201.37083535626346</v>
      </c>
      <c r="I2797" s="11">
        <f t="shared" si="87"/>
        <v>0.17941093670372724</v>
      </c>
      <c r="J2797" s="1" t="s">
        <v>24</v>
      </c>
      <c r="K2797" s="5">
        <v>38443</v>
      </c>
      <c r="L2797">
        <v>2</v>
      </c>
      <c r="M2797">
        <v>4</v>
      </c>
      <c r="N2797">
        <v>2005</v>
      </c>
      <c r="O2797" t="s">
        <v>506</v>
      </c>
      <c r="P2797">
        <v>49</v>
      </c>
      <c r="Q2797" t="s">
        <v>612</v>
      </c>
      <c r="R2797" t="s">
        <v>355</v>
      </c>
      <c r="S2797" t="s">
        <v>680</v>
      </c>
      <c r="T2797" t="s">
        <v>356</v>
      </c>
      <c r="U2797" t="s">
        <v>615</v>
      </c>
      <c r="V2797" t="s">
        <v>357</v>
      </c>
      <c r="W2797" t="s">
        <v>53</v>
      </c>
      <c r="X2797" t="s">
        <v>623</v>
      </c>
      <c r="Y2797" t="s">
        <v>31</v>
      </c>
      <c r="Z2797" t="s">
        <v>32</v>
      </c>
      <c r="AA2797" t="s">
        <v>95</v>
      </c>
      <c r="AB2797" t="s">
        <v>358</v>
      </c>
      <c r="AC2797" t="s">
        <v>35</v>
      </c>
    </row>
    <row r="2798" spans="1:29" x14ac:dyDescent="0.3">
      <c r="A2798">
        <v>10415</v>
      </c>
      <c r="B2798">
        <v>42</v>
      </c>
      <c r="C2798" s="10">
        <v>35.644294702948855</v>
      </c>
      <c r="D2798">
        <v>57.61</v>
      </c>
      <c r="E2798">
        <v>3</v>
      </c>
      <c r="F2798" t="str" cm="1">
        <f t="array" ref="F2798">_xlfn.IFS(G2798&lt;5000,"Small",AND(G2798&gt;=5000,G2798&lt;=10000),"Medium",G2798&gt;10000,"Large")</f>
        <v>Small</v>
      </c>
      <c r="G2798">
        <v>2419.62</v>
      </c>
      <c r="H2798" s="10">
        <f t="shared" si="86"/>
        <v>922.55962247614798</v>
      </c>
      <c r="I2798" s="11">
        <f t="shared" si="87"/>
        <v>0.38128285535586087</v>
      </c>
      <c r="J2798" s="1" t="s">
        <v>160</v>
      </c>
      <c r="K2798" s="5">
        <v>38481</v>
      </c>
      <c r="L2798">
        <v>2</v>
      </c>
      <c r="M2798">
        <v>5</v>
      </c>
      <c r="N2798">
        <v>2005</v>
      </c>
      <c r="O2798" t="s">
        <v>506</v>
      </c>
      <c r="P2798">
        <v>49</v>
      </c>
      <c r="Q2798" t="s">
        <v>612</v>
      </c>
      <c r="R2798" t="s">
        <v>499</v>
      </c>
      <c r="S2798" t="s">
        <v>763</v>
      </c>
      <c r="T2798" t="s">
        <v>500</v>
      </c>
      <c r="U2798" t="s">
        <v>615</v>
      </c>
      <c r="V2798" t="s">
        <v>501</v>
      </c>
      <c r="W2798" t="s">
        <v>87</v>
      </c>
      <c r="X2798" t="s">
        <v>707</v>
      </c>
      <c r="Y2798" t="s">
        <v>88</v>
      </c>
      <c r="Z2798" t="s">
        <v>89</v>
      </c>
      <c r="AA2798" t="s">
        <v>502</v>
      </c>
      <c r="AB2798" t="s">
        <v>503</v>
      </c>
      <c r="AC2798" t="s">
        <v>35</v>
      </c>
    </row>
    <row r="2799" spans="1:29" x14ac:dyDescent="0.3">
      <c r="A2799">
        <v>10105</v>
      </c>
      <c r="B2799">
        <v>25</v>
      </c>
      <c r="C2799" s="10">
        <v>36.563915205183392</v>
      </c>
      <c r="D2799">
        <v>56.78</v>
      </c>
      <c r="E2799">
        <v>8</v>
      </c>
      <c r="F2799" t="str" cm="1">
        <f t="array" ref="F2799">_xlfn.IFS(G2799&lt;5000,"Small",AND(G2799&gt;=5000,G2799&lt;=10000),"Medium",G2799&gt;10000,"Large")</f>
        <v>Small</v>
      </c>
      <c r="G2799">
        <v>1419.5</v>
      </c>
      <c r="H2799" s="10">
        <f t="shared" si="86"/>
        <v>505.40211987041516</v>
      </c>
      <c r="I2799" s="11">
        <f t="shared" si="87"/>
        <v>0.35604235284988739</v>
      </c>
      <c r="J2799" s="1" t="s">
        <v>24</v>
      </c>
      <c r="K2799" s="5">
        <v>37663</v>
      </c>
      <c r="L2799">
        <v>1</v>
      </c>
      <c r="M2799">
        <v>2</v>
      </c>
      <c r="N2799">
        <v>2003</v>
      </c>
      <c r="O2799" t="s">
        <v>537</v>
      </c>
      <c r="P2799">
        <v>54</v>
      </c>
      <c r="Q2799" t="s">
        <v>613</v>
      </c>
      <c r="R2799" t="s">
        <v>292</v>
      </c>
      <c r="S2799" t="s">
        <v>293</v>
      </c>
      <c r="T2799" t="s">
        <v>294</v>
      </c>
      <c r="U2799" t="s">
        <v>615</v>
      </c>
      <c r="V2799" t="s">
        <v>295</v>
      </c>
      <c r="W2799" t="s">
        <v>615</v>
      </c>
      <c r="X2799" t="s">
        <v>670</v>
      </c>
      <c r="Y2799" t="s">
        <v>296</v>
      </c>
      <c r="Z2799" t="s">
        <v>40</v>
      </c>
      <c r="AA2799" t="s">
        <v>297</v>
      </c>
      <c r="AB2799" t="s">
        <v>298</v>
      </c>
      <c r="AC2799" t="s">
        <v>35</v>
      </c>
    </row>
    <row r="2800" spans="1:29" x14ac:dyDescent="0.3">
      <c r="A2800">
        <v>10117</v>
      </c>
      <c r="B2800">
        <v>50</v>
      </c>
      <c r="C2800" s="10">
        <v>27.901730888857774</v>
      </c>
      <c r="D2800">
        <v>43.68</v>
      </c>
      <c r="E2800">
        <v>2</v>
      </c>
      <c r="F2800" t="str" cm="1">
        <f t="array" ref="F2800">_xlfn.IFS(G2800&lt;5000,"Small",AND(G2800&gt;=5000,G2800&lt;=10000),"Medium",G2800&gt;10000,"Large")</f>
        <v>Small</v>
      </c>
      <c r="G2800">
        <v>2184</v>
      </c>
      <c r="H2800" s="10">
        <f t="shared" si="86"/>
        <v>788.91345555711132</v>
      </c>
      <c r="I2800" s="11">
        <f t="shared" si="87"/>
        <v>0.36122410968732205</v>
      </c>
      <c r="J2800" t="s">
        <v>24</v>
      </c>
      <c r="K2800" s="5">
        <v>37727</v>
      </c>
      <c r="L2800">
        <v>2</v>
      </c>
      <c r="M2800">
        <v>4</v>
      </c>
      <c r="N2800">
        <v>2003</v>
      </c>
      <c r="O2800" t="s">
        <v>537</v>
      </c>
      <c r="P2800">
        <v>54</v>
      </c>
      <c r="Q2800" t="s">
        <v>613</v>
      </c>
      <c r="R2800" t="s">
        <v>179</v>
      </c>
      <c r="S2800" s="2" t="s">
        <v>648</v>
      </c>
      <c r="T2800" t="s">
        <v>180</v>
      </c>
      <c r="U2800" t="s">
        <v>615</v>
      </c>
      <c r="V2800" t="s">
        <v>181</v>
      </c>
      <c r="W2800" t="s">
        <v>615</v>
      </c>
      <c r="X2800" t="s">
        <v>649</v>
      </c>
      <c r="Y2800" t="s">
        <v>181</v>
      </c>
      <c r="Z2800" t="s">
        <v>182</v>
      </c>
      <c r="AA2800" t="s">
        <v>183</v>
      </c>
      <c r="AB2800" t="s">
        <v>184</v>
      </c>
      <c r="AC2800" t="s">
        <v>35</v>
      </c>
    </row>
    <row r="2801" spans="1:29" x14ac:dyDescent="0.3">
      <c r="A2801">
        <v>10129</v>
      </c>
      <c r="B2801">
        <v>32</v>
      </c>
      <c r="C2801" s="10">
        <v>40.649411232505209</v>
      </c>
      <c r="D2801">
        <v>64.97</v>
      </c>
      <c r="E2801">
        <v>8</v>
      </c>
      <c r="F2801" t="str" cm="1">
        <f t="array" ref="F2801">_xlfn.IFS(G2801&lt;5000,"Small",AND(G2801&gt;=5000,G2801&lt;=10000),"Medium",G2801&gt;10000,"Large")</f>
        <v>Small</v>
      </c>
      <c r="G2801">
        <v>2079.04</v>
      </c>
      <c r="H2801" s="10">
        <f t="shared" si="86"/>
        <v>778.25884055983329</v>
      </c>
      <c r="I2801" s="11">
        <f t="shared" si="87"/>
        <v>0.37433567442657828</v>
      </c>
      <c r="J2801" s="1" t="s">
        <v>24</v>
      </c>
      <c r="K2801" s="5">
        <v>37784</v>
      </c>
      <c r="L2801">
        <v>2</v>
      </c>
      <c r="M2801">
        <v>6</v>
      </c>
      <c r="N2801">
        <v>2003</v>
      </c>
      <c r="O2801" t="s">
        <v>537</v>
      </c>
      <c r="P2801">
        <v>54</v>
      </c>
      <c r="Q2801" t="s">
        <v>613</v>
      </c>
      <c r="R2801" t="s">
        <v>299</v>
      </c>
      <c r="S2801" t="s">
        <v>738</v>
      </c>
      <c r="T2801" t="s">
        <v>300</v>
      </c>
      <c r="U2801" t="s">
        <v>615</v>
      </c>
      <c r="V2801" t="s">
        <v>301</v>
      </c>
      <c r="W2801" t="s">
        <v>615</v>
      </c>
      <c r="X2801" t="s">
        <v>739</v>
      </c>
      <c r="Y2801" t="s">
        <v>157</v>
      </c>
      <c r="Z2801" t="s">
        <v>40</v>
      </c>
      <c r="AA2801" t="s">
        <v>59</v>
      </c>
      <c r="AB2801" t="s">
        <v>302</v>
      </c>
      <c r="AC2801" t="s">
        <v>35</v>
      </c>
    </row>
    <row r="2802" spans="1:29" x14ac:dyDescent="0.3">
      <c r="A2802">
        <v>10142</v>
      </c>
      <c r="B2802">
        <v>39</v>
      </c>
      <c r="C2802" s="10">
        <v>34.887528875280999</v>
      </c>
      <c r="D2802">
        <v>44.23</v>
      </c>
      <c r="E2802">
        <v>5</v>
      </c>
      <c r="F2802" t="str" cm="1">
        <f t="array" ref="F2802">_xlfn.IFS(G2802&lt;5000,"Small",AND(G2802&gt;=5000,G2802&lt;=10000),"Medium",G2802&gt;10000,"Large")</f>
        <v>Small</v>
      </c>
      <c r="G2802">
        <v>1724.97</v>
      </c>
      <c r="H2802" s="10">
        <f t="shared" si="86"/>
        <v>364.35637386404096</v>
      </c>
      <c r="I2802" s="11">
        <f t="shared" si="87"/>
        <v>0.21122475977207775</v>
      </c>
      <c r="J2802" s="1" t="s">
        <v>24</v>
      </c>
      <c r="K2802" s="5">
        <v>37841</v>
      </c>
      <c r="L2802">
        <v>3</v>
      </c>
      <c r="M2802">
        <v>8</v>
      </c>
      <c r="N2802">
        <v>2003</v>
      </c>
      <c r="O2802" t="s">
        <v>537</v>
      </c>
      <c r="P2802">
        <v>54</v>
      </c>
      <c r="Q2802" t="s">
        <v>613</v>
      </c>
      <c r="R2802" t="s">
        <v>246</v>
      </c>
      <c r="S2802" t="s">
        <v>661</v>
      </c>
      <c r="T2802" t="s">
        <v>247</v>
      </c>
      <c r="U2802" t="s">
        <v>615</v>
      </c>
      <c r="V2802" t="s">
        <v>248</v>
      </c>
      <c r="W2802" t="s">
        <v>53</v>
      </c>
      <c r="X2802" t="s">
        <v>634</v>
      </c>
      <c r="Y2802" t="s">
        <v>31</v>
      </c>
      <c r="Z2802" t="s">
        <v>32</v>
      </c>
      <c r="AA2802" t="s">
        <v>249</v>
      </c>
      <c r="AB2802" t="s">
        <v>250</v>
      </c>
      <c r="AC2802" t="s">
        <v>35</v>
      </c>
    </row>
    <row r="2803" spans="1:29" x14ac:dyDescent="0.3">
      <c r="A2803">
        <v>10153</v>
      </c>
      <c r="B2803">
        <v>50</v>
      </c>
      <c r="C2803" s="10">
        <v>50.911666262192647</v>
      </c>
      <c r="D2803">
        <v>60.06</v>
      </c>
      <c r="E2803">
        <v>4</v>
      </c>
      <c r="F2803" t="str" cm="1">
        <f t="array" ref="F2803">_xlfn.IFS(G2803&lt;5000,"Small",AND(G2803&gt;=5000,G2803&lt;=10000),"Medium",G2803&gt;10000,"Large")</f>
        <v>Small</v>
      </c>
      <c r="G2803">
        <v>3003</v>
      </c>
      <c r="H2803" s="10">
        <f t="shared" si="86"/>
        <v>457.4166868903676</v>
      </c>
      <c r="I2803" s="11">
        <f t="shared" si="87"/>
        <v>0.15231990905440146</v>
      </c>
      <c r="J2803" t="s">
        <v>24</v>
      </c>
      <c r="K2803" s="5">
        <v>37892</v>
      </c>
      <c r="L2803">
        <v>3</v>
      </c>
      <c r="M2803">
        <v>9</v>
      </c>
      <c r="N2803">
        <v>2003</v>
      </c>
      <c r="O2803" t="s">
        <v>537</v>
      </c>
      <c r="P2803">
        <v>54</v>
      </c>
      <c r="Q2803" t="s">
        <v>613</v>
      </c>
      <c r="R2803" t="s">
        <v>161</v>
      </c>
      <c r="S2803" t="s">
        <v>723</v>
      </c>
      <c r="T2803" t="s">
        <v>162</v>
      </c>
      <c r="U2803" t="s">
        <v>615</v>
      </c>
      <c r="V2803" t="s">
        <v>163</v>
      </c>
      <c r="W2803" t="s">
        <v>615</v>
      </c>
      <c r="X2803" t="s">
        <v>646</v>
      </c>
      <c r="Y2803" t="s">
        <v>164</v>
      </c>
      <c r="Z2803" t="s">
        <v>40</v>
      </c>
      <c r="AA2803" t="s">
        <v>165</v>
      </c>
      <c r="AB2803" t="s">
        <v>166</v>
      </c>
      <c r="AC2803" t="s">
        <v>49</v>
      </c>
    </row>
    <row r="2804" spans="1:29" x14ac:dyDescent="0.3">
      <c r="A2804">
        <v>10167</v>
      </c>
      <c r="B2804">
        <v>38</v>
      </c>
      <c r="C2804" s="10">
        <v>36.040864500167508</v>
      </c>
      <c r="D2804">
        <v>48.59</v>
      </c>
      <c r="E2804">
        <v>15</v>
      </c>
      <c r="F2804" t="str" cm="1">
        <f t="array" ref="F2804">_xlfn.IFS(G2804&lt;5000,"Small",AND(G2804&gt;=5000,G2804&lt;=10000),"Medium",G2804&gt;10000,"Large")</f>
        <v>Small</v>
      </c>
      <c r="G2804">
        <v>1846.42</v>
      </c>
      <c r="H2804" s="10">
        <f t="shared" si="86"/>
        <v>476.86714899363483</v>
      </c>
      <c r="I2804" s="11">
        <f t="shared" si="87"/>
        <v>0.25826580571789454</v>
      </c>
      <c r="J2804" t="s">
        <v>307</v>
      </c>
      <c r="K2804" s="5">
        <v>37917</v>
      </c>
      <c r="L2804">
        <v>4</v>
      </c>
      <c r="M2804">
        <v>10</v>
      </c>
      <c r="N2804">
        <v>2003</v>
      </c>
      <c r="O2804" t="s">
        <v>537</v>
      </c>
      <c r="P2804">
        <v>54</v>
      </c>
      <c r="Q2804" t="s">
        <v>613</v>
      </c>
      <c r="R2804" t="s">
        <v>238</v>
      </c>
      <c r="S2804" t="s">
        <v>732</v>
      </c>
      <c r="T2804" t="s">
        <v>239</v>
      </c>
      <c r="U2804" t="s">
        <v>615</v>
      </c>
      <c r="V2804" t="s">
        <v>240</v>
      </c>
      <c r="W2804" t="s">
        <v>615</v>
      </c>
      <c r="X2804" t="s">
        <v>733</v>
      </c>
      <c r="Y2804" t="s">
        <v>172</v>
      </c>
      <c r="Z2804" t="s">
        <v>40</v>
      </c>
      <c r="AA2804" t="s">
        <v>241</v>
      </c>
      <c r="AB2804" t="s">
        <v>188</v>
      </c>
      <c r="AC2804" t="s">
        <v>35</v>
      </c>
    </row>
    <row r="2805" spans="1:29" x14ac:dyDescent="0.3">
      <c r="A2805">
        <v>10177</v>
      </c>
      <c r="B2805">
        <v>40</v>
      </c>
      <c r="C2805" s="10">
        <v>35.828773013185454</v>
      </c>
      <c r="D2805">
        <v>50.23</v>
      </c>
      <c r="E2805">
        <v>6</v>
      </c>
      <c r="F2805" t="str" cm="1">
        <f t="array" ref="F2805">_xlfn.IFS(G2805&lt;5000,"Small",AND(G2805&gt;=5000,G2805&lt;=10000),"Medium",G2805&gt;10000,"Large")</f>
        <v>Small</v>
      </c>
      <c r="G2805">
        <v>2009.2</v>
      </c>
      <c r="H2805" s="10">
        <f t="shared" si="86"/>
        <v>576.04907947258175</v>
      </c>
      <c r="I2805" s="11">
        <f t="shared" si="87"/>
        <v>0.28670569354597936</v>
      </c>
      <c r="J2805" s="1" t="s">
        <v>24</v>
      </c>
      <c r="K2805" s="5">
        <v>37932</v>
      </c>
      <c r="L2805">
        <v>4</v>
      </c>
      <c r="M2805">
        <v>11</v>
      </c>
      <c r="N2805">
        <v>2003</v>
      </c>
      <c r="O2805" t="s">
        <v>537</v>
      </c>
      <c r="P2805">
        <v>54</v>
      </c>
      <c r="Q2805" t="s">
        <v>613</v>
      </c>
      <c r="R2805" t="s">
        <v>436</v>
      </c>
      <c r="S2805" s="2" t="s">
        <v>695</v>
      </c>
      <c r="T2805" t="s">
        <v>437</v>
      </c>
      <c r="U2805" t="s">
        <v>615</v>
      </c>
      <c r="V2805" t="s">
        <v>163</v>
      </c>
      <c r="W2805" t="s">
        <v>615</v>
      </c>
      <c r="X2805" t="s">
        <v>647</v>
      </c>
      <c r="Y2805" t="s">
        <v>164</v>
      </c>
      <c r="Z2805" t="s">
        <v>40</v>
      </c>
      <c r="AA2805" t="s">
        <v>438</v>
      </c>
      <c r="AB2805" t="s">
        <v>439</v>
      </c>
      <c r="AC2805" t="s">
        <v>35</v>
      </c>
    </row>
    <row r="2806" spans="1:29" x14ac:dyDescent="0.3">
      <c r="A2806">
        <v>10185</v>
      </c>
      <c r="B2806">
        <v>28</v>
      </c>
      <c r="C2806" s="10">
        <v>57.714511327201777</v>
      </c>
      <c r="D2806">
        <v>64.430000000000007</v>
      </c>
      <c r="E2806">
        <v>6</v>
      </c>
      <c r="F2806" t="str" cm="1">
        <f t="array" ref="F2806">_xlfn.IFS(G2806&lt;5000,"Small",AND(G2806&gt;=5000,G2806&lt;=10000),"Medium",G2806&gt;10000,"Large")</f>
        <v>Small</v>
      </c>
      <c r="G2806">
        <v>1804.04</v>
      </c>
      <c r="H2806" s="10">
        <f t="shared" si="86"/>
        <v>188.03368283835016</v>
      </c>
      <c r="I2806" s="11">
        <f t="shared" si="87"/>
        <v>0.10422922043765669</v>
      </c>
      <c r="J2806" t="s">
        <v>24</v>
      </c>
      <c r="K2806" s="5">
        <v>37939</v>
      </c>
      <c r="L2806">
        <v>4</v>
      </c>
      <c r="M2806">
        <v>11</v>
      </c>
      <c r="N2806">
        <v>2003</v>
      </c>
      <c r="O2806" t="s">
        <v>537</v>
      </c>
      <c r="P2806">
        <v>54</v>
      </c>
      <c r="Q2806" t="s">
        <v>613</v>
      </c>
      <c r="R2806" t="s">
        <v>303</v>
      </c>
      <c r="S2806" t="s">
        <v>671</v>
      </c>
      <c r="T2806" t="s">
        <v>304</v>
      </c>
      <c r="U2806" t="s">
        <v>615</v>
      </c>
      <c r="V2806" t="s">
        <v>151</v>
      </c>
      <c r="W2806" t="s">
        <v>115</v>
      </c>
      <c r="X2806" t="s">
        <v>645</v>
      </c>
      <c r="Y2806" t="s">
        <v>31</v>
      </c>
      <c r="Z2806" t="s">
        <v>32</v>
      </c>
      <c r="AA2806" t="s">
        <v>305</v>
      </c>
      <c r="AB2806" t="s">
        <v>306</v>
      </c>
      <c r="AC2806" t="s">
        <v>35</v>
      </c>
    </row>
    <row r="2807" spans="1:29" x14ac:dyDescent="0.3">
      <c r="A2807">
        <v>10197</v>
      </c>
      <c r="B2807">
        <v>42</v>
      </c>
      <c r="C2807" s="10">
        <v>38.783628090432273</v>
      </c>
      <c r="D2807">
        <v>50.23</v>
      </c>
      <c r="E2807">
        <v>12</v>
      </c>
      <c r="F2807" t="str" cm="1">
        <f t="array" ref="F2807">_xlfn.IFS(G2807&lt;5000,"Small",AND(G2807&gt;=5000,G2807&lt;=10000),"Medium",G2807&gt;10000,"Large")</f>
        <v>Small</v>
      </c>
      <c r="G2807">
        <v>2109.66</v>
      </c>
      <c r="H2807" s="10">
        <f t="shared" si="86"/>
        <v>480.74762020184426</v>
      </c>
      <c r="I2807" s="11">
        <f t="shared" si="87"/>
        <v>0.2278791938994171</v>
      </c>
      <c r="J2807" t="s">
        <v>24</v>
      </c>
      <c r="K2807" s="5">
        <v>37951</v>
      </c>
      <c r="L2807">
        <v>4</v>
      </c>
      <c r="M2807">
        <v>11</v>
      </c>
      <c r="N2807">
        <v>2003</v>
      </c>
      <c r="O2807" t="s">
        <v>537</v>
      </c>
      <c r="P2807">
        <v>54</v>
      </c>
      <c r="Q2807" t="s">
        <v>613</v>
      </c>
      <c r="R2807" t="s">
        <v>317</v>
      </c>
      <c r="S2807" t="s">
        <v>743</v>
      </c>
      <c r="T2807" t="s">
        <v>318</v>
      </c>
      <c r="U2807" t="s">
        <v>615</v>
      </c>
      <c r="V2807" t="s">
        <v>319</v>
      </c>
      <c r="W2807" t="s">
        <v>615</v>
      </c>
      <c r="X2807" t="s">
        <v>673</v>
      </c>
      <c r="Y2807" t="s">
        <v>164</v>
      </c>
      <c r="Z2807" t="s">
        <v>40</v>
      </c>
      <c r="AA2807" t="s">
        <v>320</v>
      </c>
      <c r="AB2807" t="s">
        <v>321</v>
      </c>
      <c r="AC2807" t="s">
        <v>35</v>
      </c>
    </row>
    <row r="2808" spans="1:29" x14ac:dyDescent="0.3">
      <c r="A2808">
        <v>10208</v>
      </c>
      <c r="B2808">
        <v>42</v>
      </c>
      <c r="C2808" s="10">
        <v>45.553919784390807</v>
      </c>
      <c r="D2808">
        <v>63.88</v>
      </c>
      <c r="E2808">
        <v>6</v>
      </c>
      <c r="F2808" t="str" cm="1">
        <f t="array" ref="F2808">_xlfn.IFS(G2808&lt;5000,"Small",AND(G2808&gt;=5000,G2808&lt;=10000),"Medium",G2808&gt;10000,"Large")</f>
        <v>Small</v>
      </c>
      <c r="G2808">
        <v>2682.96</v>
      </c>
      <c r="H2808" s="10">
        <f t="shared" si="86"/>
        <v>769.69536905558607</v>
      </c>
      <c r="I2808" s="11">
        <f t="shared" si="87"/>
        <v>0.28688290882293666</v>
      </c>
      <c r="J2808" s="1" t="s">
        <v>24</v>
      </c>
      <c r="K2808" s="5">
        <v>37988</v>
      </c>
      <c r="L2808">
        <v>1</v>
      </c>
      <c r="M2808">
        <v>1</v>
      </c>
      <c r="N2808">
        <v>2004</v>
      </c>
      <c r="O2808" t="s">
        <v>537</v>
      </c>
      <c r="P2808">
        <v>54</v>
      </c>
      <c r="Q2808" t="s">
        <v>613</v>
      </c>
      <c r="R2808" t="s">
        <v>200</v>
      </c>
      <c r="S2808" t="s">
        <v>728</v>
      </c>
      <c r="T2808" t="s">
        <v>201</v>
      </c>
      <c r="U2808" t="s">
        <v>615</v>
      </c>
      <c r="V2808" t="s">
        <v>202</v>
      </c>
      <c r="W2808" t="s">
        <v>615</v>
      </c>
      <c r="X2808" t="s">
        <v>654</v>
      </c>
      <c r="Y2808" t="s">
        <v>39</v>
      </c>
      <c r="Z2808" t="s">
        <v>40</v>
      </c>
      <c r="AA2808" t="s">
        <v>203</v>
      </c>
      <c r="AB2808" t="s">
        <v>204</v>
      </c>
      <c r="AC2808" t="s">
        <v>35</v>
      </c>
    </row>
    <row r="2809" spans="1:29" x14ac:dyDescent="0.3">
      <c r="A2809">
        <v>10222</v>
      </c>
      <c r="B2809">
        <v>36</v>
      </c>
      <c r="C2809" s="10">
        <v>51.843052581129342</v>
      </c>
      <c r="D2809">
        <v>63.34</v>
      </c>
      <c r="E2809">
        <v>18</v>
      </c>
      <c r="F2809" t="str" cm="1">
        <f t="array" ref="F2809">_xlfn.IFS(G2809&lt;5000,"Small",AND(G2809&gt;=5000,G2809&lt;=10000),"Medium",G2809&gt;10000,"Large")</f>
        <v>Small</v>
      </c>
      <c r="G2809">
        <v>2280.2399999999998</v>
      </c>
      <c r="H2809" s="10">
        <f t="shared" si="86"/>
        <v>413.89010707934358</v>
      </c>
      <c r="I2809" s="11">
        <f t="shared" si="87"/>
        <v>0.18151164223035454</v>
      </c>
      <c r="J2809" t="s">
        <v>24</v>
      </c>
      <c r="K2809" s="5">
        <v>38036</v>
      </c>
      <c r="L2809">
        <v>1</v>
      </c>
      <c r="M2809">
        <v>2</v>
      </c>
      <c r="N2809">
        <v>2004</v>
      </c>
      <c r="O2809" t="s">
        <v>537</v>
      </c>
      <c r="P2809">
        <v>54</v>
      </c>
      <c r="Q2809" t="s">
        <v>613</v>
      </c>
      <c r="R2809" t="s">
        <v>326</v>
      </c>
      <c r="S2809" t="s">
        <v>675</v>
      </c>
      <c r="T2809" t="s">
        <v>327</v>
      </c>
      <c r="U2809" t="s">
        <v>615</v>
      </c>
      <c r="V2809" t="s">
        <v>328</v>
      </c>
      <c r="W2809" t="s">
        <v>53</v>
      </c>
      <c r="X2809" t="s">
        <v>676</v>
      </c>
      <c r="Y2809" t="s">
        <v>31</v>
      </c>
      <c r="Z2809" t="s">
        <v>32</v>
      </c>
      <c r="AA2809" t="s">
        <v>215</v>
      </c>
      <c r="AB2809" t="s">
        <v>250</v>
      </c>
      <c r="AC2809" t="s">
        <v>35</v>
      </c>
    </row>
    <row r="2810" spans="1:29" x14ac:dyDescent="0.3">
      <c r="A2810">
        <v>10232</v>
      </c>
      <c r="B2810">
        <v>24</v>
      </c>
      <c r="C2810" s="10">
        <v>39.965730993200822</v>
      </c>
      <c r="D2810">
        <v>49.69</v>
      </c>
      <c r="E2810">
        <v>3</v>
      </c>
      <c r="F2810" t="str" cm="1">
        <f t="array" ref="F2810">_xlfn.IFS(G2810&lt;5000,"Small",AND(G2810&gt;=5000,G2810&lt;=10000),"Medium",G2810&gt;10000,"Large")</f>
        <v>Small</v>
      </c>
      <c r="G2810">
        <v>1192.56</v>
      </c>
      <c r="H2810" s="10">
        <f t="shared" si="86"/>
        <v>233.38245616318022</v>
      </c>
      <c r="I2810" s="11">
        <f t="shared" si="87"/>
        <v>0.19569871215132173</v>
      </c>
      <c r="J2810" t="s">
        <v>24</v>
      </c>
      <c r="K2810" s="5">
        <v>38066</v>
      </c>
      <c r="L2810">
        <v>1</v>
      </c>
      <c r="M2810">
        <v>3</v>
      </c>
      <c r="N2810">
        <v>2004</v>
      </c>
      <c r="O2810" t="s">
        <v>537</v>
      </c>
      <c r="P2810">
        <v>54</v>
      </c>
      <c r="Q2810" t="s">
        <v>613</v>
      </c>
      <c r="R2810" t="s">
        <v>344</v>
      </c>
      <c r="S2810" t="s">
        <v>747</v>
      </c>
      <c r="T2810" t="s">
        <v>345</v>
      </c>
      <c r="U2810" t="s">
        <v>615</v>
      </c>
      <c r="V2810" t="s">
        <v>346</v>
      </c>
      <c r="W2810" t="s">
        <v>347</v>
      </c>
      <c r="X2810" t="s">
        <v>748</v>
      </c>
      <c r="Y2810" t="s">
        <v>157</v>
      </c>
      <c r="Z2810" t="s">
        <v>40</v>
      </c>
      <c r="AA2810" t="s">
        <v>348</v>
      </c>
      <c r="AB2810" t="s">
        <v>349</v>
      </c>
      <c r="AC2810" t="s">
        <v>35</v>
      </c>
    </row>
    <row r="2811" spans="1:29" x14ac:dyDescent="0.3">
      <c r="A2811">
        <v>10248</v>
      </c>
      <c r="B2811">
        <v>23</v>
      </c>
      <c r="C2811" s="10">
        <v>46.162652175840265</v>
      </c>
      <c r="D2811">
        <v>65.52</v>
      </c>
      <c r="E2811">
        <v>9</v>
      </c>
      <c r="F2811" t="str" cm="1">
        <f t="array" ref="F2811">_xlfn.IFS(G2811&lt;5000,"Small",AND(G2811&gt;=5000,G2811&lt;=10000),"Medium",G2811&gt;10000,"Large")</f>
        <v>Small</v>
      </c>
      <c r="G2811">
        <v>1506.96</v>
      </c>
      <c r="H2811" s="10">
        <f t="shared" si="86"/>
        <v>445.21899995567401</v>
      </c>
      <c r="I2811" s="11">
        <f t="shared" si="87"/>
        <v>0.29544181660805463</v>
      </c>
      <c r="J2811" s="1" t="s">
        <v>307</v>
      </c>
      <c r="K2811" s="5">
        <v>38114</v>
      </c>
      <c r="L2811">
        <v>2</v>
      </c>
      <c r="M2811">
        <v>5</v>
      </c>
      <c r="N2811">
        <v>2004</v>
      </c>
      <c r="O2811" t="s">
        <v>537</v>
      </c>
      <c r="P2811">
        <v>54</v>
      </c>
      <c r="Q2811" t="s">
        <v>613</v>
      </c>
      <c r="R2811" t="s">
        <v>27</v>
      </c>
      <c r="S2811" t="s">
        <v>614</v>
      </c>
      <c r="T2811" t="s">
        <v>28</v>
      </c>
      <c r="U2811" t="s">
        <v>615</v>
      </c>
      <c r="V2811" t="s">
        <v>29</v>
      </c>
      <c r="W2811" t="s">
        <v>30</v>
      </c>
      <c r="X2811" t="s">
        <v>616</v>
      </c>
      <c r="Y2811" t="s">
        <v>31</v>
      </c>
      <c r="Z2811" t="s">
        <v>32</v>
      </c>
      <c r="AA2811" t="s">
        <v>33</v>
      </c>
      <c r="AB2811" t="s">
        <v>34</v>
      </c>
      <c r="AC2811" t="s">
        <v>35</v>
      </c>
    </row>
    <row r="2812" spans="1:29" x14ac:dyDescent="0.3">
      <c r="A2812">
        <v>10261</v>
      </c>
      <c r="B2812">
        <v>29</v>
      </c>
      <c r="C2812" s="10">
        <v>39.160624767707397</v>
      </c>
      <c r="D2812">
        <v>50.78</v>
      </c>
      <c r="E2812">
        <v>7</v>
      </c>
      <c r="F2812" t="str" cm="1">
        <f t="array" ref="F2812">_xlfn.IFS(G2812&lt;5000,"Small",AND(G2812&gt;=5000,G2812&lt;=10000),"Medium",G2812&gt;10000,"Large")</f>
        <v>Small</v>
      </c>
      <c r="G2812">
        <v>1472.62</v>
      </c>
      <c r="H2812" s="10">
        <f t="shared" si="86"/>
        <v>336.96188173648534</v>
      </c>
      <c r="I2812" s="11">
        <f t="shared" si="87"/>
        <v>0.22881794470840092</v>
      </c>
      <c r="J2812" t="s">
        <v>24</v>
      </c>
      <c r="K2812" s="5">
        <v>38155</v>
      </c>
      <c r="L2812">
        <v>2</v>
      </c>
      <c r="M2812">
        <v>6</v>
      </c>
      <c r="N2812">
        <v>2004</v>
      </c>
      <c r="O2812" t="s">
        <v>537</v>
      </c>
      <c r="P2812">
        <v>54</v>
      </c>
      <c r="Q2812" t="s">
        <v>613</v>
      </c>
      <c r="R2812" t="s">
        <v>265</v>
      </c>
      <c r="S2812" t="s">
        <v>735</v>
      </c>
      <c r="T2812" t="s">
        <v>266</v>
      </c>
      <c r="U2812" t="s">
        <v>615</v>
      </c>
      <c r="V2812" t="s">
        <v>267</v>
      </c>
      <c r="W2812" t="s">
        <v>268</v>
      </c>
      <c r="X2812" t="s">
        <v>736</v>
      </c>
      <c r="Y2812" t="s">
        <v>209</v>
      </c>
      <c r="Z2812" t="s">
        <v>32</v>
      </c>
      <c r="AA2812" t="s">
        <v>269</v>
      </c>
      <c r="AB2812" t="s">
        <v>270</v>
      </c>
      <c r="AC2812" t="s">
        <v>35</v>
      </c>
    </row>
    <row r="2813" spans="1:29" x14ac:dyDescent="0.3">
      <c r="A2813">
        <v>10273</v>
      </c>
      <c r="B2813">
        <v>37</v>
      </c>
      <c r="C2813" s="10">
        <v>37.284572644006658</v>
      </c>
      <c r="D2813">
        <v>45.86</v>
      </c>
      <c r="E2813">
        <v>10</v>
      </c>
      <c r="F2813" t="str" cm="1">
        <f t="array" ref="F2813">_xlfn.IFS(G2813&lt;5000,"Small",AND(G2813&gt;=5000,G2813&lt;=10000),"Medium",G2813&gt;10000,"Large")</f>
        <v>Small</v>
      </c>
      <c r="G2813">
        <v>1696.82</v>
      </c>
      <c r="H2813" s="10">
        <f t="shared" si="86"/>
        <v>317.29081217175349</v>
      </c>
      <c r="I2813" s="11">
        <f t="shared" si="87"/>
        <v>0.18699143820308195</v>
      </c>
      <c r="J2813" t="s">
        <v>24</v>
      </c>
      <c r="K2813" s="5">
        <v>38189</v>
      </c>
      <c r="L2813">
        <v>3</v>
      </c>
      <c r="M2813">
        <v>7</v>
      </c>
      <c r="N2813">
        <v>2004</v>
      </c>
      <c r="O2813" t="s">
        <v>537</v>
      </c>
      <c r="P2813">
        <v>54</v>
      </c>
      <c r="Q2813" t="s">
        <v>613</v>
      </c>
      <c r="R2813" t="s">
        <v>329</v>
      </c>
      <c r="S2813" t="s">
        <v>744</v>
      </c>
      <c r="T2813" t="s">
        <v>330</v>
      </c>
      <c r="U2813" t="s">
        <v>615</v>
      </c>
      <c r="V2813" t="s">
        <v>331</v>
      </c>
      <c r="W2813" t="s">
        <v>615</v>
      </c>
      <c r="X2813" t="s">
        <v>332</v>
      </c>
      <c r="Y2813" t="s">
        <v>333</v>
      </c>
      <c r="Z2813" t="s">
        <v>40</v>
      </c>
      <c r="AA2813" t="s">
        <v>334</v>
      </c>
      <c r="AB2813" t="s">
        <v>335</v>
      </c>
      <c r="AC2813" t="s">
        <v>35</v>
      </c>
    </row>
    <row r="2814" spans="1:29" x14ac:dyDescent="0.3">
      <c r="A2814">
        <v>10283</v>
      </c>
      <c r="B2814">
        <v>33</v>
      </c>
      <c r="C2814" s="10">
        <v>43.555003198856355</v>
      </c>
      <c r="D2814">
        <v>51.32</v>
      </c>
      <c r="E2814">
        <v>12</v>
      </c>
      <c r="F2814" t="str" cm="1">
        <f t="array" ref="F2814">_xlfn.IFS(G2814&lt;5000,"Small",AND(G2814&gt;=5000,G2814&lt;=10000),"Medium",G2814&gt;10000,"Large")</f>
        <v>Small</v>
      </c>
      <c r="G2814">
        <v>1693.56</v>
      </c>
      <c r="H2814" s="10">
        <f t="shared" si="86"/>
        <v>256.24489443774019</v>
      </c>
      <c r="I2814" s="11">
        <f t="shared" si="87"/>
        <v>0.15130547157333676</v>
      </c>
      <c r="J2814" t="s">
        <v>24</v>
      </c>
      <c r="K2814" s="5">
        <v>38219</v>
      </c>
      <c r="L2814">
        <v>3</v>
      </c>
      <c r="M2814">
        <v>8</v>
      </c>
      <c r="N2814">
        <v>2004</v>
      </c>
      <c r="O2814" t="s">
        <v>537</v>
      </c>
      <c r="P2814">
        <v>54</v>
      </c>
      <c r="Q2814" t="s">
        <v>613</v>
      </c>
      <c r="R2814" t="s">
        <v>336</v>
      </c>
      <c r="S2814" t="s">
        <v>745</v>
      </c>
      <c r="T2814" t="s">
        <v>337</v>
      </c>
      <c r="U2814" t="s">
        <v>615</v>
      </c>
      <c r="V2814" t="s">
        <v>338</v>
      </c>
      <c r="W2814" t="s">
        <v>208</v>
      </c>
      <c r="X2814" t="s">
        <v>746</v>
      </c>
      <c r="Y2814" t="s">
        <v>209</v>
      </c>
      <c r="Z2814" t="s">
        <v>32</v>
      </c>
      <c r="AA2814" t="s">
        <v>339</v>
      </c>
      <c r="AB2814" t="s">
        <v>159</v>
      </c>
      <c r="AC2814" t="s">
        <v>35</v>
      </c>
    </row>
    <row r="2815" spans="1:29" x14ac:dyDescent="0.3">
      <c r="A2815">
        <v>10293</v>
      </c>
      <c r="B2815">
        <v>32</v>
      </c>
      <c r="C2815" s="10">
        <v>45.622140522961601</v>
      </c>
      <c r="D2815">
        <v>60.06</v>
      </c>
      <c r="E2815">
        <v>1</v>
      </c>
      <c r="F2815" t="str" cm="1">
        <f t="array" ref="F2815">_xlfn.IFS(G2815&lt;5000,"Small",AND(G2815&gt;=5000,G2815&lt;=10000),"Medium",G2815&gt;10000,"Large")</f>
        <v>Small</v>
      </c>
      <c r="G2815">
        <v>1921.92</v>
      </c>
      <c r="H2815" s="10">
        <f t="shared" si="86"/>
        <v>462.01150326522884</v>
      </c>
      <c r="I2815" s="11">
        <f t="shared" si="87"/>
        <v>0.24039060068329005</v>
      </c>
      <c r="J2815" s="1" t="s">
        <v>24</v>
      </c>
      <c r="K2815" s="5">
        <v>38239</v>
      </c>
      <c r="L2815">
        <v>3</v>
      </c>
      <c r="M2815">
        <v>9</v>
      </c>
      <c r="N2815">
        <v>2004</v>
      </c>
      <c r="O2815" t="s">
        <v>537</v>
      </c>
      <c r="P2815">
        <v>54</v>
      </c>
      <c r="Q2815" t="s">
        <v>613</v>
      </c>
      <c r="R2815" t="s">
        <v>232</v>
      </c>
      <c r="S2815" t="s">
        <v>731</v>
      </c>
      <c r="T2815" t="s">
        <v>233</v>
      </c>
      <c r="U2815" t="s">
        <v>615</v>
      </c>
      <c r="V2815" t="s">
        <v>234</v>
      </c>
      <c r="W2815" t="s">
        <v>615</v>
      </c>
      <c r="X2815" t="s">
        <v>659</v>
      </c>
      <c r="Y2815" t="s">
        <v>235</v>
      </c>
      <c r="Z2815" t="s">
        <v>40</v>
      </c>
      <c r="AA2815" t="s">
        <v>236</v>
      </c>
      <c r="AB2815" t="s">
        <v>237</v>
      </c>
      <c r="AC2815" t="s">
        <v>35</v>
      </c>
    </row>
    <row r="2816" spans="1:29" x14ac:dyDescent="0.3">
      <c r="A2816">
        <v>10306</v>
      </c>
      <c r="B2816">
        <v>35</v>
      </c>
      <c r="C2816" s="10">
        <v>42.752976423387679</v>
      </c>
      <c r="D2816">
        <v>59.51</v>
      </c>
      <c r="E2816">
        <v>6</v>
      </c>
      <c r="F2816" t="str" cm="1">
        <f t="array" ref="F2816">_xlfn.IFS(G2816&lt;5000,"Small",AND(G2816&gt;=5000,G2816&lt;=10000),"Medium",G2816&gt;10000,"Large")</f>
        <v>Small</v>
      </c>
      <c r="G2816">
        <v>2082.85</v>
      </c>
      <c r="H2816" s="10">
        <f t="shared" si="86"/>
        <v>586.4958251814312</v>
      </c>
      <c r="I2816" s="11">
        <f t="shared" si="87"/>
        <v>0.28158332341811998</v>
      </c>
      <c r="J2816" t="s">
        <v>24</v>
      </c>
      <c r="K2816" s="5">
        <v>38274</v>
      </c>
      <c r="L2816">
        <v>4</v>
      </c>
      <c r="M2816">
        <v>10</v>
      </c>
      <c r="N2816">
        <v>2004</v>
      </c>
      <c r="O2816" t="s">
        <v>537</v>
      </c>
      <c r="P2816">
        <v>54</v>
      </c>
      <c r="Q2816" t="s">
        <v>613</v>
      </c>
      <c r="R2816" t="s">
        <v>440</v>
      </c>
      <c r="S2816" t="s">
        <v>757</v>
      </c>
      <c r="T2816" t="s">
        <v>441</v>
      </c>
      <c r="U2816" t="s">
        <v>615</v>
      </c>
      <c r="V2816" t="s">
        <v>442</v>
      </c>
      <c r="W2816" t="s">
        <v>615</v>
      </c>
      <c r="X2816" t="s">
        <v>758</v>
      </c>
      <c r="Y2816" t="s">
        <v>157</v>
      </c>
      <c r="Z2816" t="s">
        <v>40</v>
      </c>
      <c r="AA2816" t="s">
        <v>443</v>
      </c>
      <c r="AB2816" t="s">
        <v>87</v>
      </c>
      <c r="AC2816" t="s">
        <v>35</v>
      </c>
    </row>
    <row r="2817" spans="1:29" x14ac:dyDescent="0.3">
      <c r="A2817">
        <v>10315</v>
      </c>
      <c r="B2817">
        <v>40</v>
      </c>
      <c r="C2817" s="10">
        <v>34.654981177381813</v>
      </c>
      <c r="D2817">
        <v>55.69</v>
      </c>
      <c r="E2817">
        <v>5</v>
      </c>
      <c r="F2817" t="str" cm="1">
        <f t="array" ref="F2817">_xlfn.IFS(G2817&lt;5000,"Small",AND(G2817&gt;=5000,G2817&lt;=10000),"Medium",G2817&gt;10000,"Large")</f>
        <v>Small</v>
      </c>
      <c r="G2817">
        <v>2227.6</v>
      </c>
      <c r="H2817" s="10">
        <f t="shared" si="86"/>
        <v>841.40075290472737</v>
      </c>
      <c r="I2817" s="11">
        <f t="shared" si="87"/>
        <v>0.37771626544475101</v>
      </c>
      <c r="J2817" t="s">
        <v>24</v>
      </c>
      <c r="K2817" s="5">
        <v>38289</v>
      </c>
      <c r="L2817">
        <v>4</v>
      </c>
      <c r="M2817">
        <v>10</v>
      </c>
      <c r="N2817">
        <v>2004</v>
      </c>
      <c r="O2817" t="s">
        <v>537</v>
      </c>
      <c r="P2817">
        <v>54</v>
      </c>
      <c r="Q2817" t="s">
        <v>613</v>
      </c>
      <c r="R2817" t="s">
        <v>107</v>
      </c>
      <c r="S2817" t="s">
        <v>717</v>
      </c>
      <c r="T2817" t="s">
        <v>108</v>
      </c>
      <c r="U2817" t="s">
        <v>615</v>
      </c>
      <c r="V2817" t="s">
        <v>109</v>
      </c>
      <c r="W2817" t="s">
        <v>615</v>
      </c>
      <c r="X2817" t="s">
        <v>635</v>
      </c>
      <c r="Y2817" t="s">
        <v>39</v>
      </c>
      <c r="Z2817" t="s">
        <v>40</v>
      </c>
      <c r="AA2817" t="s">
        <v>110</v>
      </c>
      <c r="AB2817" t="s">
        <v>111</v>
      </c>
      <c r="AC2817" t="s">
        <v>35</v>
      </c>
    </row>
    <row r="2818" spans="1:29" x14ac:dyDescent="0.3">
      <c r="A2818">
        <v>10327</v>
      </c>
      <c r="B2818">
        <v>37</v>
      </c>
      <c r="C2818" s="10">
        <v>54.607611876116678</v>
      </c>
      <c r="D2818">
        <v>86.74</v>
      </c>
      <c r="E2818">
        <v>4</v>
      </c>
      <c r="F2818" t="str" cm="1">
        <f t="array" ref="F2818">_xlfn.IFS(G2818&lt;5000,"Small",AND(G2818&gt;=5000,G2818&lt;=10000),"Medium",G2818&gt;10000,"Large")</f>
        <v>Small</v>
      </c>
      <c r="G2818">
        <v>3209.38</v>
      </c>
      <c r="H2818" s="10">
        <f t="shared" si="86"/>
        <v>1188.8983605836829</v>
      </c>
      <c r="I2818" s="11">
        <f t="shared" si="87"/>
        <v>0.37044487115383123</v>
      </c>
      <c r="J2818" s="1" t="s">
        <v>365</v>
      </c>
      <c r="K2818" s="5">
        <v>38301</v>
      </c>
      <c r="L2818">
        <v>4</v>
      </c>
      <c r="M2818">
        <v>11</v>
      </c>
      <c r="N2818">
        <v>2004</v>
      </c>
      <c r="O2818" t="s">
        <v>537</v>
      </c>
      <c r="P2818">
        <v>54</v>
      </c>
      <c r="Q2818" t="s">
        <v>613</v>
      </c>
      <c r="R2818" t="s">
        <v>292</v>
      </c>
      <c r="S2818" t="s">
        <v>293</v>
      </c>
      <c r="T2818" t="s">
        <v>294</v>
      </c>
      <c r="U2818" t="s">
        <v>615</v>
      </c>
      <c r="V2818" t="s">
        <v>295</v>
      </c>
      <c r="W2818" t="s">
        <v>615</v>
      </c>
      <c r="X2818" t="s">
        <v>670</v>
      </c>
      <c r="Y2818" t="s">
        <v>296</v>
      </c>
      <c r="Z2818" t="s">
        <v>40</v>
      </c>
      <c r="AA2818" t="s">
        <v>297</v>
      </c>
      <c r="AB2818" t="s">
        <v>298</v>
      </c>
      <c r="AC2818" t="s">
        <v>49</v>
      </c>
    </row>
    <row r="2819" spans="1:29" x14ac:dyDescent="0.3">
      <c r="A2819">
        <v>10337</v>
      </c>
      <c r="B2819">
        <v>42</v>
      </c>
      <c r="C2819" s="10">
        <v>61.302746330343069</v>
      </c>
      <c r="D2819">
        <v>97.16</v>
      </c>
      <c r="E2819">
        <v>5</v>
      </c>
      <c r="F2819" t="str" cm="1">
        <f t="array" ref="F2819">_xlfn.IFS(G2819&lt;5000,"Small",AND(G2819&gt;=5000,G2819&lt;=10000),"Medium",G2819&gt;10000,"Large")</f>
        <v>Small</v>
      </c>
      <c r="G2819">
        <v>4080.72</v>
      </c>
      <c r="H2819" s="10">
        <f t="shared" ref="H2819:H2824" si="88">G2819-(B2819*C2819)</f>
        <v>1506.0046541255911</v>
      </c>
      <c r="I2819" s="11">
        <f t="shared" ref="I2819:I2824" si="89">H2819/G2819</f>
        <v>0.36905366065929324</v>
      </c>
      <c r="J2819" t="s">
        <v>24</v>
      </c>
      <c r="K2819" s="5">
        <v>38312</v>
      </c>
      <c r="L2819">
        <v>4</v>
      </c>
      <c r="M2819">
        <v>11</v>
      </c>
      <c r="N2819">
        <v>2004</v>
      </c>
      <c r="O2819" t="s">
        <v>537</v>
      </c>
      <c r="P2819">
        <v>54</v>
      </c>
      <c r="Q2819" t="s">
        <v>613</v>
      </c>
      <c r="R2819" t="s">
        <v>185</v>
      </c>
      <c r="S2819" t="s">
        <v>650</v>
      </c>
      <c r="T2819" t="s">
        <v>186</v>
      </c>
      <c r="U2819" t="s">
        <v>187</v>
      </c>
      <c r="V2819" t="s">
        <v>29</v>
      </c>
      <c r="W2819" t="s">
        <v>30</v>
      </c>
      <c r="X2819" t="s">
        <v>616</v>
      </c>
      <c r="Y2819" t="s">
        <v>31</v>
      </c>
      <c r="Z2819" t="s">
        <v>32</v>
      </c>
      <c r="AA2819" t="s">
        <v>116</v>
      </c>
      <c r="AB2819" t="s">
        <v>188</v>
      </c>
      <c r="AC2819" t="s">
        <v>49</v>
      </c>
    </row>
    <row r="2820" spans="1:29" x14ac:dyDescent="0.3">
      <c r="A2820">
        <v>10350</v>
      </c>
      <c r="B2820">
        <v>20</v>
      </c>
      <c r="C2820" s="10">
        <v>78.813850972113741</v>
      </c>
      <c r="D2820">
        <v>100</v>
      </c>
      <c r="E2820">
        <v>15</v>
      </c>
      <c r="F2820" t="str" cm="1">
        <f t="array" ref="F2820">_xlfn.IFS(G2820&lt;5000,"Small",AND(G2820&gt;=5000,G2820&lt;=10000),"Medium",G2820&gt;10000,"Large")</f>
        <v>Small</v>
      </c>
      <c r="G2820">
        <v>2244.4</v>
      </c>
      <c r="H2820" s="10">
        <f t="shared" si="88"/>
        <v>668.12298055772521</v>
      </c>
      <c r="I2820" s="11">
        <f t="shared" si="89"/>
        <v>0.29768445043562874</v>
      </c>
      <c r="J2820" s="1" t="s">
        <v>24</v>
      </c>
      <c r="K2820" s="5">
        <v>38323</v>
      </c>
      <c r="L2820">
        <v>4</v>
      </c>
      <c r="M2820">
        <v>12</v>
      </c>
      <c r="N2820">
        <v>2004</v>
      </c>
      <c r="O2820" t="s">
        <v>537</v>
      </c>
      <c r="P2820">
        <v>54</v>
      </c>
      <c r="Q2820" t="s">
        <v>613</v>
      </c>
      <c r="R2820" t="s">
        <v>161</v>
      </c>
      <c r="S2820" t="s">
        <v>723</v>
      </c>
      <c r="T2820" t="s">
        <v>162</v>
      </c>
      <c r="U2820" t="s">
        <v>615</v>
      </c>
      <c r="V2820" t="s">
        <v>163</v>
      </c>
      <c r="W2820" t="s">
        <v>615</v>
      </c>
      <c r="X2820" t="s">
        <v>646</v>
      </c>
      <c r="Y2820" t="s">
        <v>164</v>
      </c>
      <c r="Z2820" t="s">
        <v>40</v>
      </c>
      <c r="AA2820" t="s">
        <v>165</v>
      </c>
      <c r="AB2820" t="s">
        <v>166</v>
      </c>
      <c r="AC2820" t="s">
        <v>35</v>
      </c>
    </row>
    <row r="2821" spans="1:29" x14ac:dyDescent="0.3">
      <c r="A2821">
        <v>10373</v>
      </c>
      <c r="B2821">
        <v>29</v>
      </c>
      <c r="C2821" s="10">
        <v>76.625638728402535</v>
      </c>
      <c r="D2821">
        <v>100</v>
      </c>
      <c r="E2821">
        <v>1</v>
      </c>
      <c r="F2821" t="str" cm="1">
        <f t="array" ref="F2821">_xlfn.IFS(G2821&lt;5000,"Small",AND(G2821&gt;=5000,G2821&lt;=10000),"Medium",G2821&gt;10000,"Large")</f>
        <v>Small</v>
      </c>
      <c r="G2821">
        <v>3978.51</v>
      </c>
      <c r="H2821" s="10">
        <f t="shared" si="88"/>
        <v>1756.3664768763265</v>
      </c>
      <c r="I2821" s="11">
        <f t="shared" si="89"/>
        <v>0.44146338123476536</v>
      </c>
      <c r="J2821" t="s">
        <v>24</v>
      </c>
      <c r="K2821" s="5">
        <v>38383</v>
      </c>
      <c r="L2821">
        <v>1</v>
      </c>
      <c r="M2821">
        <v>1</v>
      </c>
      <c r="N2821">
        <v>2005</v>
      </c>
      <c r="O2821" t="s">
        <v>537</v>
      </c>
      <c r="P2821">
        <v>54</v>
      </c>
      <c r="Q2821" t="s">
        <v>613</v>
      </c>
      <c r="R2821" t="s">
        <v>350</v>
      </c>
      <c r="S2821" t="s">
        <v>749</v>
      </c>
      <c r="T2821" t="s">
        <v>351</v>
      </c>
      <c r="U2821" t="s">
        <v>615</v>
      </c>
      <c r="V2821" t="s">
        <v>352</v>
      </c>
      <c r="W2821" t="s">
        <v>615</v>
      </c>
      <c r="X2821" t="s">
        <v>679</v>
      </c>
      <c r="Y2821" t="s">
        <v>121</v>
      </c>
      <c r="Z2821" t="s">
        <v>40</v>
      </c>
      <c r="AA2821" t="s">
        <v>353</v>
      </c>
      <c r="AB2821" t="s">
        <v>354</v>
      </c>
      <c r="AC2821" t="s">
        <v>49</v>
      </c>
    </row>
    <row r="2822" spans="1:29" x14ac:dyDescent="0.3">
      <c r="A2822">
        <v>10386</v>
      </c>
      <c r="B2822">
        <v>43</v>
      </c>
      <c r="C2822" s="10">
        <v>89.102290760359665</v>
      </c>
      <c r="D2822">
        <v>100</v>
      </c>
      <c r="E2822">
        <v>4</v>
      </c>
      <c r="F2822" t="str" cm="1">
        <f t="array" ref="F2822">_xlfn.IFS(G2822&lt;5000,"Small",AND(G2822&gt;=5000,G2822&lt;=10000),"Medium",G2822&gt;10000,"Large")</f>
        <v>Medium</v>
      </c>
      <c r="G2822">
        <v>5417.57</v>
      </c>
      <c r="H2822" s="10">
        <f t="shared" si="88"/>
        <v>1586.1714973045341</v>
      </c>
      <c r="I2822" s="11">
        <f t="shared" si="89"/>
        <v>0.29278283387284965</v>
      </c>
      <c r="J2822" s="1" t="s">
        <v>365</v>
      </c>
      <c r="K2822" s="5">
        <v>38412</v>
      </c>
      <c r="L2822">
        <v>1</v>
      </c>
      <c r="M2822">
        <v>3</v>
      </c>
      <c r="N2822">
        <v>2005</v>
      </c>
      <c r="O2822" t="s">
        <v>537</v>
      </c>
      <c r="P2822">
        <v>54</v>
      </c>
      <c r="Q2822" t="s">
        <v>613</v>
      </c>
      <c r="R2822" t="s">
        <v>161</v>
      </c>
      <c r="S2822" t="s">
        <v>723</v>
      </c>
      <c r="T2822" t="s">
        <v>162</v>
      </c>
      <c r="U2822" t="s">
        <v>615</v>
      </c>
      <c r="V2822" t="s">
        <v>163</v>
      </c>
      <c r="W2822" t="s">
        <v>615</v>
      </c>
      <c r="X2822" t="s">
        <v>646</v>
      </c>
      <c r="Y2822" t="s">
        <v>164</v>
      </c>
      <c r="Z2822" t="s">
        <v>40</v>
      </c>
      <c r="AA2822" t="s">
        <v>165</v>
      </c>
      <c r="AB2822" t="s">
        <v>166</v>
      </c>
      <c r="AC2822" t="s">
        <v>49</v>
      </c>
    </row>
    <row r="2823" spans="1:29" x14ac:dyDescent="0.3">
      <c r="A2823">
        <v>10397</v>
      </c>
      <c r="B2823">
        <v>34</v>
      </c>
      <c r="C2823" s="10">
        <v>37.742250694934569</v>
      </c>
      <c r="D2823">
        <v>62.24</v>
      </c>
      <c r="E2823">
        <v>1</v>
      </c>
      <c r="F2823" t="str" cm="1">
        <f t="array" ref="F2823">_xlfn.IFS(G2823&lt;5000,"Small",AND(G2823&gt;=5000,G2823&lt;=10000),"Medium",G2823&gt;10000,"Large")</f>
        <v>Small</v>
      </c>
      <c r="G2823">
        <v>2116.16</v>
      </c>
      <c r="H2823" s="10">
        <f t="shared" si="88"/>
        <v>832.92347637222451</v>
      </c>
      <c r="I2823" s="11">
        <f t="shared" si="89"/>
        <v>0.39360137058267075</v>
      </c>
      <c r="J2823" t="s">
        <v>24</v>
      </c>
      <c r="K2823" s="5">
        <v>38439</v>
      </c>
      <c r="L2823">
        <v>1</v>
      </c>
      <c r="M2823">
        <v>3</v>
      </c>
      <c r="N2823">
        <v>2005</v>
      </c>
      <c r="O2823" t="s">
        <v>537</v>
      </c>
      <c r="P2823">
        <v>54</v>
      </c>
      <c r="Q2823" t="s">
        <v>613</v>
      </c>
      <c r="R2823" t="s">
        <v>308</v>
      </c>
      <c r="S2823" t="s">
        <v>740</v>
      </c>
      <c r="T2823" t="s">
        <v>309</v>
      </c>
      <c r="U2823" t="s">
        <v>615</v>
      </c>
      <c r="V2823" t="s">
        <v>310</v>
      </c>
      <c r="W2823" t="s">
        <v>615</v>
      </c>
      <c r="X2823" t="s">
        <v>672</v>
      </c>
      <c r="Y2823" t="s">
        <v>39</v>
      </c>
      <c r="Z2823" t="s">
        <v>40</v>
      </c>
      <c r="AA2823" t="s">
        <v>311</v>
      </c>
      <c r="AB2823" t="s">
        <v>312</v>
      </c>
      <c r="AC2823" t="s">
        <v>35</v>
      </c>
    </row>
    <row r="2824" spans="1:29" x14ac:dyDescent="0.3">
      <c r="A2824">
        <v>10414</v>
      </c>
      <c r="B2824">
        <v>47</v>
      </c>
      <c r="C2824" s="10">
        <v>52.495181229773337</v>
      </c>
      <c r="D2824">
        <v>65.52</v>
      </c>
      <c r="E2824">
        <v>9</v>
      </c>
      <c r="F2824" t="str" cm="1">
        <f t="array" ref="F2824">_xlfn.IFS(G2824&lt;5000,"Small",AND(G2824&gt;=5000,G2824&lt;=10000),"Medium",G2824&gt;10000,"Large")</f>
        <v>Small</v>
      </c>
      <c r="G2824">
        <v>3079.44</v>
      </c>
      <c r="H2824" s="10">
        <f t="shared" si="88"/>
        <v>612.16648220065326</v>
      </c>
      <c r="I2824" s="11">
        <f t="shared" si="89"/>
        <v>0.19879149527207973</v>
      </c>
      <c r="J2824" s="1" t="s">
        <v>359</v>
      </c>
      <c r="K2824" s="5">
        <v>38478</v>
      </c>
      <c r="L2824">
        <v>2</v>
      </c>
      <c r="M2824">
        <v>5</v>
      </c>
      <c r="N2824">
        <v>2005</v>
      </c>
      <c r="O2824" t="s">
        <v>537</v>
      </c>
      <c r="P2824">
        <v>54</v>
      </c>
      <c r="Q2824" t="s">
        <v>613</v>
      </c>
      <c r="R2824" t="s">
        <v>340</v>
      </c>
      <c r="S2824" t="s">
        <v>677</v>
      </c>
      <c r="T2824" t="s">
        <v>341</v>
      </c>
      <c r="U2824" t="s">
        <v>615</v>
      </c>
      <c r="V2824" t="s">
        <v>342</v>
      </c>
      <c r="W2824" t="s">
        <v>115</v>
      </c>
      <c r="X2824" t="s">
        <v>678</v>
      </c>
      <c r="Y2824" t="s">
        <v>31</v>
      </c>
      <c r="Z2824" t="s">
        <v>32</v>
      </c>
      <c r="AA2824" t="s">
        <v>343</v>
      </c>
      <c r="AB2824" t="s">
        <v>64</v>
      </c>
      <c r="AC2824" t="s">
        <v>49</v>
      </c>
    </row>
  </sheetData>
  <dataValidations count="1">
    <dataValidation type="list" allowBlank="1" showInputMessage="1" showErrorMessage="1" sqref="F1:F1048576" xr:uid="{92D81489-0301-4109-9163-58CB5CE33725}">
      <formula1>$F$2:$F$2824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63CAE-76DE-40D3-92D4-A5A0ABD88072}">
  <dimension ref="A1:N200"/>
  <sheetViews>
    <sheetView workbookViewId="0">
      <selection activeCell="A35" sqref="A35"/>
    </sheetView>
  </sheetViews>
  <sheetFormatPr defaultRowHeight="14.4" x14ac:dyDescent="0.3"/>
  <cols>
    <col min="1" max="2" width="16.5546875" bestFit="1" customWidth="1"/>
    <col min="3" max="3" width="25.109375" customWidth="1"/>
    <col min="4" max="4" width="10.5546875" customWidth="1"/>
    <col min="5" max="5" width="17.88671875" bestFit="1" customWidth="1"/>
    <col min="6" max="6" width="26" bestFit="1" customWidth="1"/>
    <col min="7" max="7" width="32" bestFit="1" customWidth="1"/>
    <col min="9" max="9" width="10.5546875" bestFit="1" customWidth="1"/>
    <col min="13" max="13" width="16.5546875" bestFit="1" customWidth="1"/>
    <col min="14" max="14" width="11.88671875" bestFit="1" customWidth="1"/>
  </cols>
  <sheetData>
    <row r="1" spans="1:14" x14ac:dyDescent="0.3">
      <c r="A1" t="s">
        <v>765</v>
      </c>
      <c r="B1" s="6">
        <f>SUM(sales_raw!G:G)</f>
        <v>10032628.850000011</v>
      </c>
    </row>
    <row r="2" spans="1:14" x14ac:dyDescent="0.3">
      <c r="A2" t="s">
        <v>766</v>
      </c>
      <c r="B2">
        <f>COUNT(_xlfn.UNIQUE(sales_raw!A:A))</f>
        <v>307</v>
      </c>
      <c r="M2" s="7" t="s">
        <v>769</v>
      </c>
      <c r="N2" t="s">
        <v>770</v>
      </c>
    </row>
    <row r="3" spans="1:14" x14ac:dyDescent="0.3">
      <c r="A3" t="s">
        <v>767</v>
      </c>
      <c r="B3" s="6">
        <f>B1/B2</f>
        <v>32679.572801302966</v>
      </c>
      <c r="M3" s="8" t="s">
        <v>31</v>
      </c>
      <c r="N3" s="4">
        <v>3627982.83</v>
      </c>
    </row>
    <row r="4" spans="1:14" x14ac:dyDescent="0.3">
      <c r="A4" t="s">
        <v>768</v>
      </c>
      <c r="B4" s="6">
        <f>SUM(sales_raw!B:B)/B2</f>
        <v>322.69381107491859</v>
      </c>
      <c r="M4" s="8" t="s">
        <v>164</v>
      </c>
      <c r="N4" s="4">
        <v>1215686.9200000009</v>
      </c>
    </row>
    <row r="5" spans="1:14" x14ac:dyDescent="0.3">
      <c r="M5" s="8" t="s">
        <v>39</v>
      </c>
      <c r="N5" s="4">
        <v>1110916.5199999993</v>
      </c>
    </row>
    <row r="6" spans="1:14" x14ac:dyDescent="0.3">
      <c r="A6" t="str" cm="1">
        <f t="array" ref="A6:A11">_xlfn.UNIQUE(sales_raw!J2:J2824)</f>
        <v>Shipped</v>
      </c>
      <c r="B6">
        <f>COUNTIF(sales_raw!$J$2:$J$2824,Summary!A6)</f>
        <v>2617</v>
      </c>
      <c r="M6" s="8" t="s">
        <v>88</v>
      </c>
      <c r="N6" s="4">
        <v>630623.10000000009</v>
      </c>
    </row>
    <row r="7" spans="1:14" x14ac:dyDescent="0.3">
      <c r="A7" t="str">
        <v>Disputed</v>
      </c>
      <c r="B7">
        <f>COUNTIF(sales_raw!$J$2:$J$2824,Summary!A7)</f>
        <v>14</v>
      </c>
      <c r="M7" s="8" t="s">
        <v>157</v>
      </c>
      <c r="N7" s="4">
        <v>478880.46000000008</v>
      </c>
    </row>
    <row r="8" spans="1:14" x14ac:dyDescent="0.3">
      <c r="A8" t="str">
        <v>In Process</v>
      </c>
      <c r="B8">
        <f>COUNTIF(sales_raw!$J$2:$J$2824,Summary!A8)</f>
        <v>41</v>
      </c>
      <c r="M8" s="8" t="s">
        <v>235</v>
      </c>
      <c r="N8" s="4">
        <v>374674.30999999976</v>
      </c>
    </row>
    <row r="9" spans="1:14" x14ac:dyDescent="0.3">
      <c r="A9" t="str">
        <v>Cancelled</v>
      </c>
      <c r="B9">
        <f>COUNTIF(sales_raw!$J$2:$J$2824,Summary!A9)</f>
        <v>60</v>
      </c>
      <c r="M9" s="8" t="s">
        <v>121</v>
      </c>
      <c r="N9" s="4">
        <v>329581.91000000009</v>
      </c>
    </row>
    <row r="10" spans="1:14" x14ac:dyDescent="0.3">
      <c r="A10" t="str">
        <v>On Hold</v>
      </c>
      <c r="B10">
        <f>COUNTIF(sales_raw!$J$2:$J$2824,Summary!A10)</f>
        <v>44</v>
      </c>
      <c r="M10" s="8" t="s">
        <v>73</v>
      </c>
      <c r="N10" s="4">
        <v>307463.70000000013</v>
      </c>
    </row>
    <row r="11" spans="1:14" x14ac:dyDescent="0.3">
      <c r="A11" t="str">
        <v>Resolved</v>
      </c>
      <c r="B11">
        <f>COUNTIF(sales_raw!$J$2:$J$2824,Summary!A11)</f>
        <v>47</v>
      </c>
      <c r="M11" s="8" t="s">
        <v>181</v>
      </c>
      <c r="N11" s="4">
        <v>288488.41000000003</v>
      </c>
    </row>
    <row r="12" spans="1:14" x14ac:dyDescent="0.3">
      <c r="M12" s="8" t="s">
        <v>296</v>
      </c>
      <c r="N12" s="4">
        <v>245637.15</v>
      </c>
    </row>
    <row r="13" spans="1:14" x14ac:dyDescent="0.3">
      <c r="M13" s="8" t="s">
        <v>771</v>
      </c>
      <c r="N13" s="4">
        <v>8609935.3100000005</v>
      </c>
    </row>
    <row r="15" spans="1:14" x14ac:dyDescent="0.3">
      <c r="A15" s="7" t="s">
        <v>769</v>
      </c>
      <c r="B15" t="s">
        <v>770</v>
      </c>
      <c r="M15" t="s">
        <v>31</v>
      </c>
      <c r="N15">
        <v>3627982.83</v>
      </c>
    </row>
    <row r="16" spans="1:14" x14ac:dyDescent="0.3">
      <c r="A16" s="8" t="s">
        <v>168</v>
      </c>
      <c r="B16" s="4">
        <v>191073.03</v>
      </c>
      <c r="M16" t="s">
        <v>164</v>
      </c>
      <c r="N16">
        <v>1215686.9200000009</v>
      </c>
    </row>
    <row r="17" spans="1:14" x14ac:dyDescent="0.3">
      <c r="A17" s="8" t="s">
        <v>290</v>
      </c>
      <c r="B17" s="4">
        <v>170401.07000000004</v>
      </c>
      <c r="M17" t="s">
        <v>39</v>
      </c>
      <c r="N17">
        <v>1110916.5199999993</v>
      </c>
    </row>
    <row r="18" spans="1:14" x14ac:dyDescent="0.3">
      <c r="A18" s="8" t="s">
        <v>424</v>
      </c>
      <c r="B18" s="4">
        <v>168585.32</v>
      </c>
      <c r="M18" t="s">
        <v>88</v>
      </c>
      <c r="N18">
        <v>630623.10000000009</v>
      </c>
    </row>
    <row r="19" spans="1:14" x14ac:dyDescent="0.3">
      <c r="A19" s="8" t="s">
        <v>526</v>
      </c>
      <c r="B19" s="4">
        <v>154623.94999999998</v>
      </c>
      <c r="M19" t="s">
        <v>157</v>
      </c>
      <c r="N19">
        <v>478880.46000000008</v>
      </c>
    </row>
    <row r="20" spans="1:14" x14ac:dyDescent="0.3">
      <c r="A20" s="8" t="s">
        <v>543</v>
      </c>
      <c r="B20" s="4">
        <v>288245.41999999993</v>
      </c>
      <c r="M20" t="s">
        <v>235</v>
      </c>
      <c r="N20">
        <v>374674.30999999976</v>
      </c>
    </row>
    <row r="21" spans="1:14" x14ac:dyDescent="0.3">
      <c r="M21" t="s">
        <v>121</v>
      </c>
      <c r="N21">
        <v>329581.91000000009</v>
      </c>
    </row>
    <row r="22" spans="1:14" x14ac:dyDescent="0.3">
      <c r="M22" t="s">
        <v>73</v>
      </c>
      <c r="N22">
        <v>307463.70000000013</v>
      </c>
    </row>
    <row r="23" spans="1:14" x14ac:dyDescent="0.3">
      <c r="M23" t="s">
        <v>181</v>
      </c>
      <c r="N23">
        <v>288488.41000000003</v>
      </c>
    </row>
    <row r="24" spans="1:14" x14ac:dyDescent="0.3">
      <c r="M24" t="s">
        <v>296</v>
      </c>
      <c r="N24">
        <v>245637.15</v>
      </c>
    </row>
    <row r="34" spans="1:14" x14ac:dyDescent="0.3">
      <c r="A34" s="7" t="s">
        <v>769</v>
      </c>
      <c r="B34" t="s">
        <v>770</v>
      </c>
      <c r="M34" t="s">
        <v>787</v>
      </c>
      <c r="N34" t="s">
        <v>788</v>
      </c>
    </row>
    <row r="35" spans="1:14" x14ac:dyDescent="0.3">
      <c r="A35" s="8" t="s">
        <v>772</v>
      </c>
      <c r="B35" s="4">
        <v>3516979.540000001</v>
      </c>
      <c r="M35" t="str" cm="1">
        <f t="array" ref="M35:M41">_xlfn.UNIQUE(sales_raw!O2:O2824)</f>
        <v>Motorcycles</v>
      </c>
      <c r="N35">
        <f>SUMIF(sales_raw!$O$2:$O$2824,M35,sales_raw!$G$2:$G$2824)</f>
        <v>1166388.3400000003</v>
      </c>
    </row>
    <row r="36" spans="1:14" x14ac:dyDescent="0.3">
      <c r="A36" s="8" t="s">
        <v>773</v>
      </c>
      <c r="B36" s="4">
        <v>4724162.5999999968</v>
      </c>
      <c r="M36" t="str">
        <v>Classic Cars</v>
      </c>
      <c r="N36">
        <f>SUMIF(sales_raw!$O$2:$O$2824,M36,sales_raw!$G$2:$G$2824)</f>
        <v>3919615.6599999969</v>
      </c>
    </row>
    <row r="37" spans="1:14" x14ac:dyDescent="0.3">
      <c r="A37" s="8" t="s">
        <v>774</v>
      </c>
      <c r="B37" s="4">
        <v>1791486.71</v>
      </c>
      <c r="M37" t="str">
        <v>Trucks and Buses</v>
      </c>
      <c r="N37">
        <f>SUMIF(sales_raw!$O$2:$O$2824,M37,sales_raw!$G$2:$G$2824)</f>
        <v>1127789.8399999996</v>
      </c>
    </row>
    <row r="38" spans="1:14" x14ac:dyDescent="0.3">
      <c r="A38" s="8" t="s">
        <v>771</v>
      </c>
      <c r="B38" s="4">
        <v>10032628.849999998</v>
      </c>
      <c r="M38" t="str">
        <v>Vintage Cars</v>
      </c>
      <c r="N38">
        <f>SUMIF(sales_raw!$O$2:$O$2824,M38,sales_raw!$G$2:$G$2824)</f>
        <v>1903150.8399999992</v>
      </c>
    </row>
    <row r="39" spans="1:14" x14ac:dyDescent="0.3">
      <c r="M39" t="str">
        <v>Planes</v>
      </c>
      <c r="N39">
        <f>SUMIF(sales_raw!$O$2:$O$2824,M39,sales_raw!$G$2:$G$2824)</f>
        <v>975003.57000000007</v>
      </c>
    </row>
    <row r="40" spans="1:14" x14ac:dyDescent="0.3">
      <c r="M40" t="str">
        <v>Ships</v>
      </c>
      <c r="N40">
        <f>SUMIF(sales_raw!$O$2:$O$2824,M40,sales_raw!$G$2:$G$2824)</f>
        <v>714437.13</v>
      </c>
    </row>
    <row r="41" spans="1:14" x14ac:dyDescent="0.3">
      <c r="M41" t="str">
        <v>Trains</v>
      </c>
      <c r="N41">
        <f>SUMIF(sales_raw!$O$2:$O$2824,M41,sales_raw!$G$2:$G$2824)</f>
        <v>226243.46999999997</v>
      </c>
    </row>
    <row r="69" spans="1:5" x14ac:dyDescent="0.3">
      <c r="A69" s="7" t="s">
        <v>769</v>
      </c>
      <c r="B69" t="s">
        <v>793</v>
      </c>
      <c r="D69" t="s">
        <v>769</v>
      </c>
      <c r="E69" t="s">
        <v>793</v>
      </c>
    </row>
    <row r="70" spans="1:5" x14ac:dyDescent="0.3">
      <c r="A70" s="8" t="s">
        <v>88</v>
      </c>
      <c r="B70" s="12">
        <v>0.32898473810897283</v>
      </c>
      <c r="D70" t="s">
        <v>88</v>
      </c>
      <c r="E70">
        <v>0.32898473810897283</v>
      </c>
    </row>
    <row r="71" spans="1:5" x14ac:dyDescent="0.3">
      <c r="A71" s="8" t="s">
        <v>137</v>
      </c>
      <c r="B71" s="12">
        <v>0.33274222230896466</v>
      </c>
      <c r="D71" t="s">
        <v>137</v>
      </c>
      <c r="E71">
        <v>0.33274222230896466</v>
      </c>
    </row>
    <row r="72" spans="1:5" x14ac:dyDescent="0.3">
      <c r="A72" s="8" t="s">
        <v>333</v>
      </c>
      <c r="B72" s="12">
        <v>0.31530833133610747</v>
      </c>
      <c r="D72" t="s">
        <v>333</v>
      </c>
      <c r="E72">
        <v>0.31530833133610747</v>
      </c>
    </row>
    <row r="73" spans="1:5" x14ac:dyDescent="0.3">
      <c r="A73" s="8" t="s">
        <v>209</v>
      </c>
      <c r="B73" s="12">
        <v>0.31498166618707973</v>
      </c>
      <c r="D73" t="s">
        <v>209</v>
      </c>
      <c r="E73">
        <v>0.31498166618707973</v>
      </c>
    </row>
    <row r="74" spans="1:5" x14ac:dyDescent="0.3">
      <c r="A74" s="8" t="s">
        <v>296</v>
      </c>
      <c r="B74" s="12">
        <v>0.37502428710286889</v>
      </c>
      <c r="D74" t="s">
        <v>296</v>
      </c>
      <c r="E74">
        <v>0.37502428710286889</v>
      </c>
    </row>
    <row r="75" spans="1:5" x14ac:dyDescent="0.3">
      <c r="A75" s="8" t="s">
        <v>121</v>
      </c>
      <c r="B75" s="12">
        <v>0.34504747260755808</v>
      </c>
      <c r="D75" t="s">
        <v>121</v>
      </c>
      <c r="E75">
        <v>0.34504747260755808</v>
      </c>
    </row>
    <row r="76" spans="1:5" x14ac:dyDescent="0.3">
      <c r="A76" s="8" t="s">
        <v>39</v>
      </c>
      <c r="B76" s="12">
        <v>0.32451232020912985</v>
      </c>
      <c r="D76" t="s">
        <v>39</v>
      </c>
      <c r="E76">
        <v>0.32451232020912985</v>
      </c>
    </row>
    <row r="77" spans="1:5" x14ac:dyDescent="0.3">
      <c r="A77" s="8" t="s">
        <v>395</v>
      </c>
      <c r="B77" s="12">
        <v>0.3410644989144665</v>
      </c>
      <c r="D77" t="s">
        <v>395</v>
      </c>
      <c r="E77">
        <v>0.3410644989144665</v>
      </c>
    </row>
    <row r="78" spans="1:5" x14ac:dyDescent="0.3">
      <c r="A78" s="8" t="s">
        <v>433</v>
      </c>
      <c r="B78" s="12">
        <v>0.38486799526186843</v>
      </c>
      <c r="D78" t="s">
        <v>433</v>
      </c>
      <c r="E78">
        <v>0.38486799526186843</v>
      </c>
    </row>
    <row r="79" spans="1:5" x14ac:dyDescent="0.3">
      <c r="A79" s="8" t="s">
        <v>235</v>
      </c>
      <c r="B79" s="12">
        <v>0.32989695224518428</v>
      </c>
      <c r="D79" t="s">
        <v>235</v>
      </c>
      <c r="E79">
        <v>0.32989695224518428</v>
      </c>
    </row>
    <row r="80" spans="1:5" x14ac:dyDescent="0.3">
      <c r="A80" s="8" t="s">
        <v>182</v>
      </c>
      <c r="B80" s="12">
        <v>0.3346172514898314</v>
      </c>
      <c r="D80" t="s">
        <v>182</v>
      </c>
      <c r="E80">
        <v>0.3346172514898314</v>
      </c>
    </row>
    <row r="81" spans="1:5" x14ac:dyDescent="0.3">
      <c r="A81" s="8" t="s">
        <v>73</v>
      </c>
      <c r="B81" s="12">
        <v>0.349286656342156</v>
      </c>
      <c r="D81" t="s">
        <v>73</v>
      </c>
      <c r="E81">
        <v>0.349286656342156</v>
      </c>
    </row>
    <row r="82" spans="1:5" x14ac:dyDescent="0.3">
      <c r="A82" s="8" t="s">
        <v>384</v>
      </c>
      <c r="B82" s="12">
        <v>0.29943936753647077</v>
      </c>
      <c r="D82" t="s">
        <v>384</v>
      </c>
      <c r="E82">
        <v>0.29943936753647077</v>
      </c>
    </row>
    <row r="83" spans="1:5" x14ac:dyDescent="0.3">
      <c r="A83" s="8" t="s">
        <v>181</v>
      </c>
      <c r="B83" s="12">
        <v>0.35856798919123695</v>
      </c>
      <c r="D83" t="s">
        <v>181</v>
      </c>
      <c r="E83">
        <v>0.35856798919123695</v>
      </c>
    </row>
    <row r="84" spans="1:5" x14ac:dyDescent="0.3">
      <c r="A84" s="8" t="s">
        <v>164</v>
      </c>
      <c r="B84" s="12">
        <v>0.32402209188940401</v>
      </c>
      <c r="D84" t="s">
        <v>164</v>
      </c>
      <c r="E84">
        <v>0.32402209188940401</v>
      </c>
    </row>
    <row r="85" spans="1:5" x14ac:dyDescent="0.3">
      <c r="A85" s="8" t="s">
        <v>172</v>
      </c>
      <c r="B85" s="12">
        <v>0.34836524841554545</v>
      </c>
      <c r="D85" t="s">
        <v>172</v>
      </c>
      <c r="E85">
        <v>0.34836524841554545</v>
      </c>
    </row>
    <row r="86" spans="1:5" x14ac:dyDescent="0.3">
      <c r="A86" s="8" t="s">
        <v>401</v>
      </c>
      <c r="B86" s="12">
        <v>0.36904293156210766</v>
      </c>
      <c r="D86" t="s">
        <v>401</v>
      </c>
      <c r="E86">
        <v>0.36904293156210766</v>
      </c>
    </row>
    <row r="87" spans="1:5" x14ac:dyDescent="0.3">
      <c r="A87" s="8" t="s">
        <v>157</v>
      </c>
      <c r="B87" s="12">
        <v>0.32844184353621725</v>
      </c>
      <c r="D87" t="s">
        <v>157</v>
      </c>
      <c r="E87">
        <v>0.32844184353621725</v>
      </c>
    </row>
    <row r="88" spans="1:5" x14ac:dyDescent="0.3">
      <c r="A88" s="8" t="s">
        <v>31</v>
      </c>
      <c r="B88" s="12">
        <v>0.33873572228715604</v>
      </c>
      <c r="D88" t="s">
        <v>31</v>
      </c>
      <c r="E88">
        <v>0.33873572228715604</v>
      </c>
    </row>
    <row r="91" spans="1:5" x14ac:dyDescent="0.3">
      <c r="A91" s="7" t="s">
        <v>769</v>
      </c>
      <c r="B91" t="s">
        <v>770</v>
      </c>
      <c r="C91" t="s">
        <v>794</v>
      </c>
    </row>
    <row r="92" spans="1:5" x14ac:dyDescent="0.3">
      <c r="A92" s="8" t="s">
        <v>161</v>
      </c>
      <c r="B92" s="6">
        <v>912294.11000000022</v>
      </c>
      <c r="C92" s="6">
        <v>342915.64788431633</v>
      </c>
    </row>
    <row r="93" spans="1:5" x14ac:dyDescent="0.3">
      <c r="A93" s="8" t="s">
        <v>246</v>
      </c>
      <c r="B93" s="6">
        <v>654858.06000000006</v>
      </c>
      <c r="C93" s="6">
        <v>256680.04952903822</v>
      </c>
    </row>
    <row r="94" spans="1:5" x14ac:dyDescent="0.3">
      <c r="A94" s="8" t="s">
        <v>83</v>
      </c>
      <c r="B94" s="6">
        <v>200995.40999999997</v>
      </c>
      <c r="C94" s="6">
        <v>74320.281805743216</v>
      </c>
    </row>
    <row r="95" spans="1:5" x14ac:dyDescent="0.3">
      <c r="A95" s="8" t="s">
        <v>425</v>
      </c>
      <c r="B95" s="6">
        <v>197736.93999999997</v>
      </c>
      <c r="C95" s="6">
        <v>86060.145487357833</v>
      </c>
    </row>
    <row r="96" spans="1:5" x14ac:dyDescent="0.3">
      <c r="A96" s="8" t="s">
        <v>107</v>
      </c>
      <c r="B96" s="6">
        <v>180124.9</v>
      </c>
      <c r="C96" s="6">
        <v>65281.464315580539</v>
      </c>
    </row>
    <row r="97" spans="1:9" x14ac:dyDescent="0.3">
      <c r="A97" s="8" t="s">
        <v>179</v>
      </c>
      <c r="B97" s="6">
        <v>172989.68000000008</v>
      </c>
      <c r="C97" s="6">
        <v>74370.225959356583</v>
      </c>
    </row>
    <row r="98" spans="1:9" x14ac:dyDescent="0.3">
      <c r="A98" s="8" t="s">
        <v>27</v>
      </c>
      <c r="B98" s="6">
        <v>164069.44000000003</v>
      </c>
      <c r="C98" s="6">
        <v>56246.147610355707</v>
      </c>
    </row>
    <row r="99" spans="1:9" x14ac:dyDescent="0.3">
      <c r="A99" s="8" t="s">
        <v>355</v>
      </c>
      <c r="B99" s="6">
        <v>160010.26999999996</v>
      </c>
      <c r="C99" s="6">
        <v>59364.578903983405</v>
      </c>
    </row>
    <row r="100" spans="1:9" x14ac:dyDescent="0.3">
      <c r="A100" s="8" t="s">
        <v>440</v>
      </c>
      <c r="B100" s="6">
        <v>157807.80999999997</v>
      </c>
      <c r="C100" s="6">
        <v>57959.473146433054</v>
      </c>
    </row>
    <row r="101" spans="1:9" x14ac:dyDescent="0.3">
      <c r="A101" s="8" t="s">
        <v>259</v>
      </c>
      <c r="B101" s="6">
        <v>153996.13000000003</v>
      </c>
      <c r="C101" s="6">
        <v>64903.405176686756</v>
      </c>
    </row>
    <row r="107" spans="1:9" ht="15" thickBot="1" x14ac:dyDescent="0.35">
      <c r="A107" s="7" t="s">
        <v>769</v>
      </c>
      <c r="B107" t="s">
        <v>770</v>
      </c>
      <c r="C107" t="s">
        <v>797</v>
      </c>
      <c r="D107" t="s">
        <v>770</v>
      </c>
      <c r="E107" t="s">
        <v>795</v>
      </c>
      <c r="F107" t="s">
        <v>796</v>
      </c>
      <c r="G107" t="s">
        <v>797</v>
      </c>
      <c r="H107" t="s">
        <v>795</v>
      </c>
      <c r="I107" t="s">
        <v>796</v>
      </c>
    </row>
    <row r="108" spans="1:9" x14ac:dyDescent="0.3">
      <c r="A108" s="8" t="s">
        <v>161</v>
      </c>
      <c r="B108" s="4">
        <v>912294.11000000022</v>
      </c>
      <c r="C108" s="14" t="s">
        <v>161</v>
      </c>
      <c r="D108" s="15">
        <v>912294.11000000022</v>
      </c>
      <c r="E108" s="20">
        <f t="shared" ref="E108:E139" si="0">D108/$D$200</f>
        <v>9.0932708030956391E-2</v>
      </c>
      <c r="F108" s="12">
        <f>E108</f>
        <v>9.0932708030956391E-2</v>
      </c>
      <c r="G108" s="14" t="s">
        <v>161</v>
      </c>
      <c r="H108" s="11">
        <v>9.0932708030956391E-2</v>
      </c>
      <c r="I108" s="11">
        <v>9.0932708030956391E-2</v>
      </c>
    </row>
    <row r="109" spans="1:9" x14ac:dyDescent="0.3">
      <c r="A109" s="8" t="s">
        <v>246</v>
      </c>
      <c r="B109" s="4">
        <v>654858.06000000006</v>
      </c>
      <c r="C109" s="16" t="s">
        <v>246</v>
      </c>
      <c r="D109" s="17">
        <v>654858.06000000006</v>
      </c>
      <c r="E109" s="20">
        <f t="shared" si="0"/>
        <v>6.5272828267737601E-2</v>
      </c>
      <c r="F109" s="12">
        <f>F108+E109</f>
        <v>0.15620553629869399</v>
      </c>
      <c r="G109" s="16" t="s">
        <v>246</v>
      </c>
      <c r="H109" s="11">
        <v>6.5272828267737601E-2</v>
      </c>
      <c r="I109" s="11">
        <v>0.15620553629869399</v>
      </c>
    </row>
    <row r="110" spans="1:9" x14ac:dyDescent="0.3">
      <c r="A110" s="8" t="s">
        <v>83</v>
      </c>
      <c r="B110" s="4">
        <v>200995.40999999997</v>
      </c>
      <c r="C110" s="16" t="s">
        <v>83</v>
      </c>
      <c r="D110" s="17">
        <v>200995.40999999997</v>
      </c>
      <c r="E110" s="20">
        <f t="shared" si="0"/>
        <v>2.0034171801341965E-2</v>
      </c>
      <c r="F110" s="12">
        <f>F109+E110</f>
        <v>0.17623970810003595</v>
      </c>
      <c r="G110" s="16" t="s">
        <v>83</v>
      </c>
      <c r="H110" s="11">
        <v>2.0034171801341965E-2</v>
      </c>
      <c r="I110" s="11">
        <v>0.17623970810003595</v>
      </c>
    </row>
    <row r="111" spans="1:9" x14ac:dyDescent="0.3">
      <c r="A111" s="8" t="s">
        <v>425</v>
      </c>
      <c r="B111" s="4">
        <v>197736.93999999997</v>
      </c>
      <c r="C111" s="16" t="s">
        <v>425</v>
      </c>
      <c r="D111" s="17">
        <v>197736.93999999997</v>
      </c>
      <c r="E111" s="20">
        <f t="shared" si="0"/>
        <v>1.9709384544809496E-2</v>
      </c>
      <c r="F111" s="12">
        <f>F110+E111</f>
        <v>0.19594909264484545</v>
      </c>
      <c r="G111" s="16" t="s">
        <v>425</v>
      </c>
      <c r="H111" s="11">
        <v>1.9709384544809496E-2</v>
      </c>
      <c r="I111" s="11">
        <v>0.19594909264484545</v>
      </c>
    </row>
    <row r="112" spans="1:9" x14ac:dyDescent="0.3">
      <c r="A112" s="8" t="s">
        <v>107</v>
      </c>
      <c r="B112" s="4">
        <v>180124.9</v>
      </c>
      <c r="C112" s="16" t="s">
        <v>107</v>
      </c>
      <c r="D112" s="17">
        <v>180124.9</v>
      </c>
      <c r="E112" s="20">
        <f t="shared" si="0"/>
        <v>1.7953908461389948E-2</v>
      </c>
      <c r="F112" s="12">
        <f t="shared" ref="F112:F175" si="1">F111+E112</f>
        <v>0.21390300110623539</v>
      </c>
      <c r="G112" s="16" t="s">
        <v>107</v>
      </c>
      <c r="H112" s="11">
        <v>1.7953908461389948E-2</v>
      </c>
      <c r="I112" s="11">
        <v>0.21390300110623539</v>
      </c>
    </row>
    <row r="113" spans="1:9" x14ac:dyDescent="0.3">
      <c r="A113" s="8" t="s">
        <v>179</v>
      </c>
      <c r="B113" s="4">
        <v>172989.68000000008</v>
      </c>
      <c r="C113" s="16" t="s">
        <v>179</v>
      </c>
      <c r="D113" s="17">
        <v>172989.68000000008</v>
      </c>
      <c r="E113" s="20">
        <f t="shared" si="0"/>
        <v>1.7242707029872833E-2</v>
      </c>
      <c r="F113" s="12">
        <f t="shared" si="1"/>
        <v>0.23114570813610821</v>
      </c>
      <c r="G113" s="16" t="s">
        <v>179</v>
      </c>
      <c r="H113" s="11">
        <v>1.7242707029872833E-2</v>
      </c>
      <c r="I113" s="11">
        <v>0.23114570813610821</v>
      </c>
    </row>
    <row r="114" spans="1:9" x14ac:dyDescent="0.3">
      <c r="A114" s="8" t="s">
        <v>27</v>
      </c>
      <c r="B114" s="4">
        <v>164069.44000000003</v>
      </c>
      <c r="C114" s="16" t="s">
        <v>27</v>
      </c>
      <c r="D114" s="17">
        <v>164069.44000000003</v>
      </c>
      <c r="E114" s="20">
        <f t="shared" si="0"/>
        <v>1.6353584135627618E-2</v>
      </c>
      <c r="F114" s="12">
        <f t="shared" si="1"/>
        <v>0.24749929227173584</v>
      </c>
      <c r="G114" s="16" t="s">
        <v>27</v>
      </c>
      <c r="H114" s="11">
        <v>1.6353584135627618E-2</v>
      </c>
      <c r="I114" s="11">
        <v>0.24749929227173584</v>
      </c>
    </row>
    <row r="115" spans="1:9" x14ac:dyDescent="0.3">
      <c r="A115" s="8" t="s">
        <v>355</v>
      </c>
      <c r="B115" s="4">
        <v>160010.26999999996</v>
      </c>
      <c r="C115" s="16" t="s">
        <v>355</v>
      </c>
      <c r="D115" s="17">
        <v>160010.26999999996</v>
      </c>
      <c r="E115" s="20">
        <f t="shared" si="0"/>
        <v>1.5948987288610789E-2</v>
      </c>
      <c r="F115" s="12">
        <f t="shared" si="1"/>
        <v>0.26344827956034661</v>
      </c>
      <c r="G115" s="16" t="s">
        <v>355</v>
      </c>
      <c r="H115" s="11">
        <v>1.5948987288610789E-2</v>
      </c>
      <c r="I115" s="11">
        <v>0.26344827956034661</v>
      </c>
    </row>
    <row r="116" spans="1:9" x14ac:dyDescent="0.3">
      <c r="A116" s="8" t="s">
        <v>440</v>
      </c>
      <c r="B116" s="4">
        <v>157807.80999999997</v>
      </c>
      <c r="C116" s="16" t="s">
        <v>440</v>
      </c>
      <c r="D116" s="17">
        <v>157807.80999999997</v>
      </c>
      <c r="E116" s="20">
        <f t="shared" si="0"/>
        <v>1.5729457588775437E-2</v>
      </c>
      <c r="F116" s="12">
        <f t="shared" si="1"/>
        <v>0.27917773714912203</v>
      </c>
      <c r="G116" s="16" t="s">
        <v>440</v>
      </c>
      <c r="H116" s="11">
        <v>1.5729457588775437E-2</v>
      </c>
      <c r="I116" s="11">
        <v>0.27917773714912203</v>
      </c>
    </row>
    <row r="117" spans="1:9" x14ac:dyDescent="0.3">
      <c r="A117" s="8" t="s">
        <v>259</v>
      </c>
      <c r="B117" s="4">
        <v>153996.13000000003</v>
      </c>
      <c r="C117" s="16" t="s">
        <v>259</v>
      </c>
      <c r="D117" s="17">
        <v>153996.13000000003</v>
      </c>
      <c r="E117" s="20">
        <f t="shared" si="0"/>
        <v>1.5349529251249034E-2</v>
      </c>
      <c r="F117" s="12">
        <f t="shared" si="1"/>
        <v>0.29452726640037108</v>
      </c>
      <c r="G117" s="16" t="s">
        <v>259</v>
      </c>
      <c r="H117" s="11">
        <v>1.5349529251249034E-2</v>
      </c>
      <c r="I117" s="11">
        <v>0.29452726640037108</v>
      </c>
    </row>
    <row r="118" spans="1:9" x14ac:dyDescent="0.3">
      <c r="A118" s="8" t="s">
        <v>141</v>
      </c>
      <c r="B118" s="4">
        <v>151570.98000000004</v>
      </c>
      <c r="C118" s="16" t="s">
        <v>141</v>
      </c>
      <c r="D118" s="17">
        <v>151570.98000000004</v>
      </c>
      <c r="E118" s="20">
        <f t="shared" si="0"/>
        <v>1.5107802976285717E-2</v>
      </c>
      <c r="F118" s="12">
        <f t="shared" si="1"/>
        <v>0.3096350693766568</v>
      </c>
      <c r="G118" s="16" t="s">
        <v>141</v>
      </c>
      <c r="H118" s="11">
        <v>1.5107802976285717E-2</v>
      </c>
      <c r="I118" s="11">
        <v>0.3096350693766568</v>
      </c>
    </row>
    <row r="119" spans="1:9" x14ac:dyDescent="0.3">
      <c r="A119" s="8" t="s">
        <v>56</v>
      </c>
      <c r="B119" s="4">
        <v>149882.49999999997</v>
      </c>
      <c r="C119" s="16" t="s">
        <v>56</v>
      </c>
      <c r="D119" s="17">
        <v>149882.49999999997</v>
      </c>
      <c r="E119" s="20">
        <f t="shared" si="0"/>
        <v>1.493950411611209E-2</v>
      </c>
      <c r="F119" s="12">
        <f t="shared" si="1"/>
        <v>0.32457457349276891</v>
      </c>
      <c r="G119" s="16" t="s">
        <v>56</v>
      </c>
      <c r="H119" s="11">
        <v>1.493950411611209E-2</v>
      </c>
      <c r="I119" s="11">
        <v>0.32457457349276891</v>
      </c>
    </row>
    <row r="120" spans="1:9" x14ac:dyDescent="0.3">
      <c r="A120" s="8" t="s">
        <v>134</v>
      </c>
      <c r="B120" s="4">
        <v>149798.63</v>
      </c>
      <c r="C120" s="16" t="s">
        <v>134</v>
      </c>
      <c r="D120" s="17">
        <v>149798.63</v>
      </c>
      <c r="E120" s="20">
        <f t="shared" si="0"/>
        <v>1.4931144392927476E-2</v>
      </c>
      <c r="F120" s="12">
        <f t="shared" si="1"/>
        <v>0.33950571788569639</v>
      </c>
      <c r="G120" s="16" t="s">
        <v>134</v>
      </c>
      <c r="H120" s="11">
        <v>1.4931144392927476E-2</v>
      </c>
      <c r="I120" s="11">
        <v>0.33950571788569639</v>
      </c>
    </row>
    <row r="121" spans="1:9" x14ac:dyDescent="0.3">
      <c r="A121" s="8" t="s">
        <v>292</v>
      </c>
      <c r="B121" s="4">
        <v>145041.60000000001</v>
      </c>
      <c r="C121" s="16" t="s">
        <v>292</v>
      </c>
      <c r="D121" s="17">
        <v>145041.60000000001</v>
      </c>
      <c r="E121" s="20">
        <f t="shared" si="0"/>
        <v>1.4456988509048646E-2</v>
      </c>
      <c r="F121" s="12">
        <f t="shared" si="1"/>
        <v>0.35396270639474503</v>
      </c>
      <c r="G121" s="16" t="s">
        <v>292</v>
      </c>
      <c r="H121" s="11">
        <v>1.4456988509048646E-2</v>
      </c>
      <c r="I121" s="11">
        <v>0.35396270639474503</v>
      </c>
    </row>
    <row r="122" spans="1:9" x14ac:dyDescent="0.3">
      <c r="A122" s="8" t="s">
        <v>200</v>
      </c>
      <c r="B122" s="4">
        <v>142874.25000000003</v>
      </c>
      <c r="C122" s="16" t="s">
        <v>200</v>
      </c>
      <c r="D122" s="17">
        <v>142874.25000000003</v>
      </c>
      <c r="E122" s="20">
        <f t="shared" si="0"/>
        <v>1.4240958390482067E-2</v>
      </c>
      <c r="F122" s="12">
        <f t="shared" si="1"/>
        <v>0.36820366478522709</v>
      </c>
      <c r="G122" s="16" t="s">
        <v>200</v>
      </c>
      <c r="H122" s="11">
        <v>1.4240958390482067E-2</v>
      </c>
      <c r="I122" s="11">
        <v>0.36820366478522709</v>
      </c>
    </row>
    <row r="123" spans="1:9" x14ac:dyDescent="0.3">
      <c r="A123" s="8" t="s">
        <v>403</v>
      </c>
      <c r="B123" s="4">
        <v>142601.33000000002</v>
      </c>
      <c r="C123" s="16" t="s">
        <v>403</v>
      </c>
      <c r="D123" s="17">
        <v>142601.33000000002</v>
      </c>
      <c r="E123" s="20">
        <f t="shared" si="0"/>
        <v>1.4213755151522419E-2</v>
      </c>
      <c r="F123" s="12">
        <f t="shared" si="1"/>
        <v>0.38241741993674949</v>
      </c>
      <c r="G123" s="16" t="s">
        <v>403</v>
      </c>
      <c r="H123" s="11">
        <v>1.4213755151522419E-2</v>
      </c>
      <c r="I123" s="11">
        <v>0.38241741993674949</v>
      </c>
    </row>
    <row r="124" spans="1:9" x14ac:dyDescent="0.3">
      <c r="A124" s="8" t="s">
        <v>494</v>
      </c>
      <c r="B124" s="4">
        <v>137955.72000000003</v>
      </c>
      <c r="C124" s="16" t="s">
        <v>494</v>
      </c>
      <c r="D124" s="17">
        <v>137955.72000000003</v>
      </c>
      <c r="E124" s="20">
        <f t="shared" si="0"/>
        <v>1.3750705030815524E-2</v>
      </c>
      <c r="F124" s="12">
        <f t="shared" si="1"/>
        <v>0.39616812496756504</v>
      </c>
      <c r="G124" s="16" t="s">
        <v>494</v>
      </c>
      <c r="H124" s="11">
        <v>1.3750705030815524E-2</v>
      </c>
      <c r="I124" s="11">
        <v>0.39616812496756504</v>
      </c>
    </row>
    <row r="125" spans="1:9" x14ac:dyDescent="0.3">
      <c r="A125" s="8" t="s">
        <v>36</v>
      </c>
      <c r="B125" s="4">
        <v>135042.94</v>
      </c>
      <c r="C125" s="16" t="s">
        <v>36</v>
      </c>
      <c r="D125" s="17">
        <v>135042.94</v>
      </c>
      <c r="E125" s="20">
        <f t="shared" si="0"/>
        <v>1.3460374346450575E-2</v>
      </c>
      <c r="F125" s="12">
        <f t="shared" si="1"/>
        <v>0.40962849931401563</v>
      </c>
      <c r="G125" s="16" t="s">
        <v>36</v>
      </c>
      <c r="H125" s="11">
        <v>1.3460374346450575E-2</v>
      </c>
      <c r="I125" s="11">
        <v>0.40962849931401563</v>
      </c>
    </row>
    <row r="126" spans="1:9" x14ac:dyDescent="0.3">
      <c r="A126" s="8" t="s">
        <v>238</v>
      </c>
      <c r="B126" s="4">
        <v>134259.33000000002</v>
      </c>
      <c r="C126" s="16" t="s">
        <v>238</v>
      </c>
      <c r="D126" s="17">
        <v>134259.33000000002</v>
      </c>
      <c r="E126" s="20">
        <f t="shared" si="0"/>
        <v>1.3382268197831313E-2</v>
      </c>
      <c r="F126" s="12">
        <f t="shared" si="1"/>
        <v>0.42301076751184696</v>
      </c>
      <c r="G126" s="16" t="s">
        <v>238</v>
      </c>
      <c r="H126" s="11">
        <v>1.3382268197831313E-2</v>
      </c>
      <c r="I126" s="11">
        <v>0.42301076751184696</v>
      </c>
    </row>
    <row r="127" spans="1:9" x14ac:dyDescent="0.3">
      <c r="A127" s="8" t="s">
        <v>251</v>
      </c>
      <c r="B127" s="4">
        <v>131685.30000000002</v>
      </c>
      <c r="C127" s="16" t="s">
        <v>251</v>
      </c>
      <c r="D127" s="17">
        <v>131685.30000000002</v>
      </c>
      <c r="E127" s="20">
        <f t="shared" si="0"/>
        <v>1.3125702342711496E-2</v>
      </c>
      <c r="F127" s="12">
        <f t="shared" si="1"/>
        <v>0.43613646985455845</v>
      </c>
      <c r="G127" s="16" t="s">
        <v>251</v>
      </c>
      <c r="H127" s="11">
        <v>1.3125702342711496E-2</v>
      </c>
      <c r="I127" s="11">
        <v>0.43613646985455845</v>
      </c>
    </row>
    <row r="128" spans="1:9" x14ac:dyDescent="0.3">
      <c r="A128" s="8" t="s">
        <v>129</v>
      </c>
      <c r="B128" s="4">
        <v>122138.14000000001</v>
      </c>
      <c r="C128" s="16" t="s">
        <v>129</v>
      </c>
      <c r="D128" s="17">
        <v>122138.14000000001</v>
      </c>
      <c r="E128" s="20">
        <f t="shared" si="0"/>
        <v>1.2174091339978151E-2</v>
      </c>
      <c r="F128" s="12">
        <f t="shared" si="1"/>
        <v>0.44831056119453661</v>
      </c>
      <c r="G128" s="16" t="s">
        <v>129</v>
      </c>
      <c r="H128" s="11">
        <v>1.2174091339978151E-2</v>
      </c>
      <c r="I128" s="11">
        <v>0.44831056119453661</v>
      </c>
    </row>
    <row r="129" spans="1:9" x14ac:dyDescent="0.3">
      <c r="A129" s="8" t="s">
        <v>60</v>
      </c>
      <c r="B129" s="4">
        <v>120783.07</v>
      </c>
      <c r="C129" s="16" t="s">
        <v>60</v>
      </c>
      <c r="D129" s="17">
        <v>120783.07</v>
      </c>
      <c r="E129" s="20">
        <f t="shared" si="0"/>
        <v>1.2039025045763548E-2</v>
      </c>
      <c r="F129" s="12">
        <f t="shared" si="1"/>
        <v>0.46034958624030015</v>
      </c>
      <c r="G129" s="16" t="s">
        <v>60</v>
      </c>
      <c r="H129" s="11">
        <v>1.2039025045763548E-2</v>
      </c>
      <c r="I129" s="11">
        <v>0.46034958624030015</v>
      </c>
    </row>
    <row r="130" spans="1:9" x14ac:dyDescent="0.3">
      <c r="A130" s="8" t="s">
        <v>175</v>
      </c>
      <c r="B130" s="4">
        <v>120615.28</v>
      </c>
      <c r="C130" s="16" t="s">
        <v>175</v>
      </c>
      <c r="D130" s="17">
        <v>120615.28</v>
      </c>
      <c r="E130" s="20">
        <f t="shared" si="0"/>
        <v>1.2022300615655681E-2</v>
      </c>
      <c r="F130" s="12">
        <f t="shared" si="1"/>
        <v>0.47237188685595582</v>
      </c>
      <c r="G130" s="16" t="s">
        <v>175</v>
      </c>
      <c r="H130" s="11">
        <v>1.2022300615655681E-2</v>
      </c>
      <c r="I130" s="11">
        <v>0.47237188685595582</v>
      </c>
    </row>
    <row r="131" spans="1:9" x14ac:dyDescent="0.3">
      <c r="A131" s="8" t="s">
        <v>224</v>
      </c>
      <c r="B131" s="4">
        <v>120562.73999999996</v>
      </c>
      <c r="C131" s="16" t="s">
        <v>224</v>
      </c>
      <c r="D131" s="17">
        <v>120562.73999999996</v>
      </c>
      <c r="E131" s="20">
        <f t="shared" si="0"/>
        <v>1.2017063703099103E-2</v>
      </c>
      <c r="F131" s="12">
        <f t="shared" si="1"/>
        <v>0.48438895055905495</v>
      </c>
      <c r="G131" s="16" t="s">
        <v>224</v>
      </c>
      <c r="H131" s="11">
        <v>1.2017063703099103E-2</v>
      </c>
      <c r="I131" s="11">
        <v>0.48438895055905495</v>
      </c>
    </row>
    <row r="132" spans="1:9" x14ac:dyDescent="0.3">
      <c r="A132" s="8" t="s">
        <v>154</v>
      </c>
      <c r="B132" s="4">
        <v>118008.26999999999</v>
      </c>
      <c r="C132" s="16" t="s">
        <v>154</v>
      </c>
      <c r="D132" s="17">
        <v>118008.26999999999</v>
      </c>
      <c r="E132" s="20">
        <f t="shared" si="0"/>
        <v>1.1762447486532896E-2</v>
      </c>
      <c r="F132" s="12">
        <f t="shared" si="1"/>
        <v>0.49615139804558783</v>
      </c>
      <c r="G132" s="16" t="s">
        <v>154</v>
      </c>
      <c r="H132" s="11">
        <v>1.1762447486532896E-2</v>
      </c>
      <c r="I132" s="11">
        <v>0.49615139804558783</v>
      </c>
    </row>
    <row r="133" spans="1:9" x14ac:dyDescent="0.3">
      <c r="A133" s="8" t="s">
        <v>398</v>
      </c>
      <c r="B133" s="4">
        <v>117713.55999999998</v>
      </c>
      <c r="C133" s="16" t="s">
        <v>398</v>
      </c>
      <c r="D133" s="17">
        <v>117713.55999999998</v>
      </c>
      <c r="E133" s="20">
        <f t="shared" si="0"/>
        <v>1.1733072334276565E-2</v>
      </c>
      <c r="F133" s="12">
        <f t="shared" si="1"/>
        <v>0.50788447037986439</v>
      </c>
      <c r="G133" s="16" t="s">
        <v>398</v>
      </c>
      <c r="H133" s="11">
        <v>1.1733072334276565E-2</v>
      </c>
      <c r="I133" s="11">
        <v>0.50788447037986439</v>
      </c>
    </row>
    <row r="134" spans="1:9" x14ac:dyDescent="0.3">
      <c r="A134" s="8" t="s">
        <v>124</v>
      </c>
      <c r="B134" s="4">
        <v>116599.19</v>
      </c>
      <c r="C134" s="16" t="s">
        <v>124</v>
      </c>
      <c r="D134" s="17">
        <v>116599.19</v>
      </c>
      <c r="E134" s="20">
        <f t="shared" si="0"/>
        <v>1.1621997757845885E-2</v>
      </c>
      <c r="F134" s="12">
        <f t="shared" si="1"/>
        <v>0.51950646813771029</v>
      </c>
      <c r="G134" s="16" t="s">
        <v>124</v>
      </c>
      <c r="H134" s="11">
        <v>1.1621997757845885E-2</v>
      </c>
      <c r="I134" s="11">
        <v>0.51950646813771029</v>
      </c>
    </row>
    <row r="135" spans="1:9" x14ac:dyDescent="0.3">
      <c r="A135" s="8" t="s">
        <v>374</v>
      </c>
      <c r="B135" s="4">
        <v>115498.73000000001</v>
      </c>
      <c r="C135" s="16" t="s">
        <v>374</v>
      </c>
      <c r="D135" s="17">
        <v>115498.73000000001</v>
      </c>
      <c r="E135" s="20">
        <f t="shared" si="0"/>
        <v>1.1512309657503174E-2</v>
      </c>
      <c r="F135" s="12">
        <f t="shared" si="1"/>
        <v>0.53101877779521345</v>
      </c>
      <c r="G135" s="16" t="s">
        <v>374</v>
      </c>
      <c r="H135" s="11">
        <v>1.1512309657503174E-2</v>
      </c>
      <c r="I135" s="11">
        <v>0.53101877779521345</v>
      </c>
    </row>
    <row r="136" spans="1:9" x14ac:dyDescent="0.3">
      <c r="A136" s="8" t="s">
        <v>417</v>
      </c>
      <c r="B136" s="4">
        <v>113961.14999999997</v>
      </c>
      <c r="C136" s="16" t="s">
        <v>417</v>
      </c>
      <c r="D136" s="17">
        <v>113961.14999999997</v>
      </c>
      <c r="E136" s="20">
        <f t="shared" si="0"/>
        <v>1.1359051720526859E-2</v>
      </c>
      <c r="F136" s="12">
        <f t="shared" si="1"/>
        <v>0.54237782951574032</v>
      </c>
      <c r="G136" s="16" t="s">
        <v>417</v>
      </c>
      <c r="H136" s="11">
        <v>1.1359051720526859E-2</v>
      </c>
      <c r="I136" s="11">
        <v>0.54237782951574032</v>
      </c>
    </row>
    <row r="137" spans="1:9" x14ac:dyDescent="0.3">
      <c r="A137" s="8" t="s">
        <v>70</v>
      </c>
      <c r="B137" s="4">
        <v>111640.28</v>
      </c>
      <c r="C137" s="16" t="s">
        <v>70</v>
      </c>
      <c r="D137" s="17">
        <v>111640.28</v>
      </c>
      <c r="E137" s="20">
        <f t="shared" si="0"/>
        <v>1.1127719530858549E-2</v>
      </c>
      <c r="F137" s="12">
        <f t="shared" si="1"/>
        <v>0.55350554904659888</v>
      </c>
      <c r="G137" s="16" t="s">
        <v>70</v>
      </c>
      <c r="H137" s="11">
        <v>1.1127719530858549E-2</v>
      </c>
      <c r="I137" s="11">
        <v>0.55350554904659888</v>
      </c>
    </row>
    <row r="138" spans="1:9" x14ac:dyDescent="0.3">
      <c r="A138" s="8" t="s">
        <v>118</v>
      </c>
      <c r="B138" s="4">
        <v>111250.37999999996</v>
      </c>
      <c r="C138" s="16" t="s">
        <v>118</v>
      </c>
      <c r="D138" s="17">
        <v>111250.37999999996</v>
      </c>
      <c r="E138" s="20">
        <f t="shared" si="0"/>
        <v>1.1088856336990869E-2</v>
      </c>
      <c r="F138" s="12">
        <f t="shared" si="1"/>
        <v>0.56459440538358974</v>
      </c>
      <c r="G138" s="16" t="s">
        <v>118</v>
      </c>
      <c r="H138" s="11">
        <v>1.1088856336990869E-2</v>
      </c>
      <c r="I138" s="11">
        <v>0.56459440538358974</v>
      </c>
    </row>
    <row r="139" spans="1:9" x14ac:dyDescent="0.3">
      <c r="A139" s="8" t="s">
        <v>303</v>
      </c>
      <c r="B139" s="4">
        <v>108951.13</v>
      </c>
      <c r="C139" s="16" t="s">
        <v>303</v>
      </c>
      <c r="D139" s="17">
        <v>108951.13</v>
      </c>
      <c r="E139" s="20">
        <f t="shared" si="0"/>
        <v>1.0859679115907886E-2</v>
      </c>
      <c r="F139" s="12">
        <f t="shared" si="1"/>
        <v>0.57545408449949764</v>
      </c>
      <c r="G139" s="16" t="s">
        <v>303</v>
      </c>
      <c r="H139" s="11">
        <v>1.0859679115907886E-2</v>
      </c>
      <c r="I139" s="11">
        <v>0.57545408449949764</v>
      </c>
    </row>
    <row r="140" spans="1:9" x14ac:dyDescent="0.3">
      <c r="A140" s="8" t="s">
        <v>50</v>
      </c>
      <c r="B140" s="4">
        <v>104561.95999999998</v>
      </c>
      <c r="C140" s="16" t="s">
        <v>50</v>
      </c>
      <c r="D140" s="17">
        <v>104561.95999999998</v>
      </c>
      <c r="E140" s="20">
        <f t="shared" ref="E140:E171" si="2">D140/$D$200</f>
        <v>1.0422189593906877E-2</v>
      </c>
      <c r="F140" s="12">
        <f t="shared" si="1"/>
        <v>0.58587627409340448</v>
      </c>
      <c r="G140" s="16" t="s">
        <v>50</v>
      </c>
      <c r="H140" s="11">
        <v>1.0422189593906877E-2</v>
      </c>
      <c r="I140" s="11">
        <v>0.58587627409340448</v>
      </c>
    </row>
    <row r="141" spans="1:9" x14ac:dyDescent="0.3">
      <c r="A141" s="8" t="s">
        <v>350</v>
      </c>
      <c r="B141" s="4">
        <v>104370.38</v>
      </c>
      <c r="C141" s="16" t="s">
        <v>350</v>
      </c>
      <c r="D141" s="17">
        <v>104370.38</v>
      </c>
      <c r="E141" s="20">
        <f t="shared" si="2"/>
        <v>1.0403093900956971E-2</v>
      </c>
      <c r="F141" s="12">
        <f t="shared" si="1"/>
        <v>0.59627936799436143</v>
      </c>
      <c r="G141" s="16" t="s">
        <v>350</v>
      </c>
      <c r="H141" s="11">
        <v>1.0403093900956971E-2</v>
      </c>
      <c r="I141" s="11">
        <v>0.59627936799436143</v>
      </c>
    </row>
    <row r="142" spans="1:9" x14ac:dyDescent="0.3">
      <c r="A142" s="8" t="s">
        <v>112</v>
      </c>
      <c r="B142" s="4">
        <v>103080.37999999999</v>
      </c>
      <c r="C142" s="16" t="s">
        <v>112</v>
      </c>
      <c r="D142" s="17">
        <v>103080.37999999999</v>
      </c>
      <c r="E142" s="20">
        <f t="shared" si="2"/>
        <v>1.0274513444200613E-2</v>
      </c>
      <c r="F142" s="12">
        <f t="shared" si="1"/>
        <v>0.60655388143856204</v>
      </c>
      <c r="G142" s="16" t="s">
        <v>112</v>
      </c>
      <c r="H142" s="11">
        <v>1.0274513444200613E-2</v>
      </c>
      <c r="I142" s="11">
        <v>0.60655388143856204</v>
      </c>
    </row>
    <row r="143" spans="1:9" x14ac:dyDescent="0.3">
      <c r="A143" s="8" t="s">
        <v>102</v>
      </c>
      <c r="B143" s="4">
        <v>101894.79000000001</v>
      </c>
      <c r="C143" s="16" t="s">
        <v>102</v>
      </c>
      <c r="D143" s="17">
        <v>101894.79000000001</v>
      </c>
      <c r="E143" s="20">
        <f t="shared" si="2"/>
        <v>1.0156340030459709E-2</v>
      </c>
      <c r="F143" s="12">
        <f t="shared" si="1"/>
        <v>0.61671022146902177</v>
      </c>
      <c r="G143" s="16" t="s">
        <v>102</v>
      </c>
      <c r="H143" s="11">
        <v>1.0156340030459709E-2</v>
      </c>
      <c r="I143" s="11">
        <v>0.61671022146902177</v>
      </c>
    </row>
    <row r="144" spans="1:9" x14ac:dyDescent="0.3">
      <c r="A144" s="8" t="s">
        <v>444</v>
      </c>
      <c r="B144" s="4">
        <v>100595.54999999999</v>
      </c>
      <c r="C144" s="16" t="s">
        <v>444</v>
      </c>
      <c r="D144" s="17">
        <v>100595.54999999999</v>
      </c>
      <c r="E144" s="20">
        <f t="shared" si="2"/>
        <v>1.0026838578803793E-2</v>
      </c>
      <c r="F144" s="12">
        <f t="shared" si="1"/>
        <v>0.62673706004782559</v>
      </c>
      <c r="G144" s="16" t="s">
        <v>444</v>
      </c>
      <c r="H144" s="11">
        <v>1.0026838578803793E-2</v>
      </c>
      <c r="I144" s="11">
        <v>0.62673706004782559</v>
      </c>
    </row>
    <row r="145" spans="1:9" x14ac:dyDescent="0.3">
      <c r="A145" s="8" t="s">
        <v>392</v>
      </c>
      <c r="B145" s="4">
        <v>100306.58</v>
      </c>
      <c r="C145" s="16" t="s">
        <v>392</v>
      </c>
      <c r="D145" s="17">
        <v>100306.58</v>
      </c>
      <c r="E145" s="20">
        <f t="shared" si="2"/>
        <v>9.9980355597426435E-3</v>
      </c>
      <c r="F145" s="12">
        <f t="shared" si="1"/>
        <v>0.63673509560756825</v>
      </c>
      <c r="G145" s="16" t="s">
        <v>392</v>
      </c>
      <c r="H145" s="11">
        <v>9.9980355597426435E-3</v>
      </c>
      <c r="I145" s="11">
        <v>0.63673509560756825</v>
      </c>
    </row>
    <row r="146" spans="1:9" x14ac:dyDescent="0.3">
      <c r="A146" s="8" t="s">
        <v>149</v>
      </c>
      <c r="B146" s="4">
        <v>98923.730000000025</v>
      </c>
      <c r="C146" s="16" t="s">
        <v>149</v>
      </c>
      <c r="D146" s="17">
        <v>98923.730000000025</v>
      </c>
      <c r="E146" s="20">
        <f t="shared" si="2"/>
        <v>9.8602003003430121E-3</v>
      </c>
      <c r="F146" s="12">
        <f t="shared" si="1"/>
        <v>0.64659529590791121</v>
      </c>
      <c r="G146" s="16" t="s">
        <v>149</v>
      </c>
      <c r="H146" s="11">
        <v>9.8602003003430121E-3</v>
      </c>
      <c r="I146" s="11">
        <v>0.64659529590791121</v>
      </c>
    </row>
    <row r="147" spans="1:9" x14ac:dyDescent="0.3">
      <c r="A147" s="8" t="s">
        <v>361</v>
      </c>
      <c r="B147" s="4">
        <v>97203.680000000008</v>
      </c>
      <c r="C147" s="16" t="s">
        <v>361</v>
      </c>
      <c r="D147" s="17">
        <v>97203.680000000008</v>
      </c>
      <c r="E147" s="20">
        <f t="shared" si="2"/>
        <v>9.6887547075959011E-3</v>
      </c>
      <c r="F147" s="12">
        <f t="shared" si="1"/>
        <v>0.6562840506155071</v>
      </c>
      <c r="G147" s="16" t="s">
        <v>361</v>
      </c>
      <c r="H147" s="11">
        <v>9.6887547075959011E-3</v>
      </c>
      <c r="I147" s="11">
        <v>0.6562840506155071</v>
      </c>
    </row>
    <row r="148" spans="1:9" x14ac:dyDescent="0.3">
      <c r="A148" s="8" t="s">
        <v>232</v>
      </c>
      <c r="B148" s="4">
        <v>94117.260000000024</v>
      </c>
      <c r="C148" s="16" t="s">
        <v>232</v>
      </c>
      <c r="D148" s="17">
        <v>94117.260000000024</v>
      </c>
      <c r="E148" s="20">
        <f t="shared" si="2"/>
        <v>9.3811164957029163E-3</v>
      </c>
      <c r="F148" s="12">
        <f t="shared" si="1"/>
        <v>0.66566516711121004</v>
      </c>
      <c r="G148" s="16" t="s">
        <v>232</v>
      </c>
      <c r="H148" s="11">
        <v>9.3811164957029163E-3</v>
      </c>
      <c r="I148" s="11">
        <v>0.66566516711121004</v>
      </c>
    </row>
    <row r="149" spans="1:9" x14ac:dyDescent="0.3">
      <c r="A149" s="8" t="s">
        <v>380</v>
      </c>
      <c r="B149" s="4">
        <v>94015.73</v>
      </c>
      <c r="C149" s="16" t="s">
        <v>380</v>
      </c>
      <c r="D149" s="17">
        <v>94015.73</v>
      </c>
      <c r="E149" s="20">
        <f t="shared" si="2"/>
        <v>9.3709965160327785E-3</v>
      </c>
      <c r="F149" s="12">
        <f t="shared" si="1"/>
        <v>0.67503616362724284</v>
      </c>
      <c r="G149" s="16" t="s">
        <v>380</v>
      </c>
      <c r="H149" s="11">
        <v>9.3709965160327785E-3</v>
      </c>
      <c r="I149" s="11">
        <v>0.67503616362724284</v>
      </c>
    </row>
    <row r="150" spans="1:9" x14ac:dyDescent="0.3">
      <c r="A150" s="8" t="s">
        <v>79</v>
      </c>
      <c r="B150" s="4">
        <v>93170.659999999989</v>
      </c>
      <c r="C150" s="16" t="s">
        <v>79</v>
      </c>
      <c r="D150" s="17">
        <v>93170.659999999989</v>
      </c>
      <c r="E150" s="20">
        <f t="shared" si="2"/>
        <v>9.2867643558846441E-3</v>
      </c>
      <c r="F150" s="12">
        <f t="shared" si="1"/>
        <v>0.68432292798312744</v>
      </c>
      <c r="G150" s="16" t="s">
        <v>79</v>
      </c>
      <c r="H150" s="11">
        <v>9.2867643558846441E-3</v>
      </c>
      <c r="I150" s="11">
        <v>0.68432292798312744</v>
      </c>
    </row>
    <row r="151" spans="1:9" x14ac:dyDescent="0.3">
      <c r="A151" s="8" t="s">
        <v>299</v>
      </c>
      <c r="B151" s="4">
        <v>88804.5</v>
      </c>
      <c r="C151" s="16" t="s">
        <v>299</v>
      </c>
      <c r="D151" s="17">
        <v>88804.5</v>
      </c>
      <c r="E151" s="20">
        <f t="shared" si="2"/>
        <v>8.8515683504029902E-3</v>
      </c>
      <c r="F151" s="12">
        <f t="shared" si="1"/>
        <v>0.69317449633353045</v>
      </c>
      <c r="G151" s="16" t="s">
        <v>299</v>
      </c>
      <c r="H151" s="11">
        <v>8.8515683504029902E-3</v>
      </c>
      <c r="I151" s="11">
        <v>0.69317449633353045</v>
      </c>
    </row>
    <row r="152" spans="1:9" x14ac:dyDescent="0.3">
      <c r="A152" s="8" t="s">
        <v>92</v>
      </c>
      <c r="B152" s="4">
        <v>88041.260000000009</v>
      </c>
      <c r="C152" s="16" t="s">
        <v>92</v>
      </c>
      <c r="D152" s="17">
        <v>88041.260000000009</v>
      </c>
      <c r="E152" s="20">
        <f t="shared" si="2"/>
        <v>8.7754925769032068E-3</v>
      </c>
      <c r="F152" s="12">
        <f t="shared" si="1"/>
        <v>0.7019499889104337</v>
      </c>
      <c r="G152" s="16" t="s">
        <v>92</v>
      </c>
      <c r="H152" s="11">
        <v>8.7754925769032068E-3</v>
      </c>
      <c r="I152" s="11">
        <v>0.7019499889104337</v>
      </c>
    </row>
    <row r="153" spans="1:9" x14ac:dyDescent="0.3">
      <c r="A153" s="8" t="s">
        <v>326</v>
      </c>
      <c r="B153" s="4">
        <v>87489.229999999981</v>
      </c>
      <c r="C153" s="16" t="s">
        <v>326</v>
      </c>
      <c r="D153" s="17">
        <v>87489.229999999981</v>
      </c>
      <c r="E153" s="20">
        <f t="shared" si="2"/>
        <v>8.7204691121410254E-3</v>
      </c>
      <c r="F153" s="12">
        <f t="shared" si="1"/>
        <v>0.71067045802257467</v>
      </c>
      <c r="G153" s="16" t="s">
        <v>326</v>
      </c>
      <c r="H153" s="11">
        <v>8.7204691121410254E-3</v>
      </c>
      <c r="I153" s="11">
        <v>0.71067045802257467</v>
      </c>
    </row>
    <row r="154" spans="1:9" x14ac:dyDescent="0.3">
      <c r="A154" s="8" t="s">
        <v>287</v>
      </c>
      <c r="B154" s="4">
        <v>85555.989999999976</v>
      </c>
      <c r="C154" s="16" t="s">
        <v>287</v>
      </c>
      <c r="D154" s="17">
        <v>85555.989999999976</v>
      </c>
      <c r="E154" s="20">
        <f t="shared" si="2"/>
        <v>8.5277738546064054E-3</v>
      </c>
      <c r="F154" s="12">
        <f t="shared" si="1"/>
        <v>0.71919823187718113</v>
      </c>
      <c r="G154" s="16" t="s">
        <v>287</v>
      </c>
      <c r="H154" s="11">
        <v>8.5277738546064054E-3</v>
      </c>
      <c r="I154" s="11">
        <v>0.71919823187718113</v>
      </c>
    </row>
    <row r="155" spans="1:9" x14ac:dyDescent="0.3">
      <c r="A155" s="8" t="s">
        <v>412</v>
      </c>
      <c r="B155" s="4">
        <v>85171.589999999982</v>
      </c>
      <c r="C155" s="16" t="s">
        <v>412</v>
      </c>
      <c r="D155" s="17">
        <v>85171.589999999982</v>
      </c>
      <c r="E155" s="20">
        <f t="shared" si="2"/>
        <v>8.4894588719884659E-3</v>
      </c>
      <c r="F155" s="12">
        <f t="shared" si="1"/>
        <v>0.72768769074916961</v>
      </c>
      <c r="G155" s="16" t="s">
        <v>412</v>
      </c>
      <c r="H155" s="11">
        <v>8.4894588719884659E-3</v>
      </c>
      <c r="I155" s="11">
        <v>0.72768769074916961</v>
      </c>
    </row>
    <row r="156" spans="1:9" x14ac:dyDescent="0.3">
      <c r="A156" s="8" t="s">
        <v>280</v>
      </c>
      <c r="B156" s="4">
        <v>83682.16</v>
      </c>
      <c r="C156" s="16" t="s">
        <v>280</v>
      </c>
      <c r="D156" s="17">
        <v>83682.16</v>
      </c>
      <c r="E156" s="20">
        <f t="shared" si="2"/>
        <v>8.34100027531667E-3</v>
      </c>
      <c r="F156" s="12">
        <f t="shared" si="1"/>
        <v>0.73602869102448631</v>
      </c>
      <c r="G156" s="16" t="s">
        <v>280</v>
      </c>
      <c r="H156" s="11">
        <v>8.34100027531667E-3</v>
      </c>
      <c r="I156" s="11">
        <v>0.73602869102448631</v>
      </c>
    </row>
    <row r="157" spans="1:9" x14ac:dyDescent="0.3">
      <c r="A157" s="8" t="s">
        <v>97</v>
      </c>
      <c r="B157" s="4">
        <v>83228.19</v>
      </c>
      <c r="C157" s="16" t="s">
        <v>97</v>
      </c>
      <c r="D157" s="17">
        <v>83228.19</v>
      </c>
      <c r="E157" s="20">
        <f t="shared" si="2"/>
        <v>8.2957509187634258E-3</v>
      </c>
      <c r="F157" s="12">
        <f t="shared" si="1"/>
        <v>0.74432444194324976</v>
      </c>
      <c r="G157" s="16" t="s">
        <v>97</v>
      </c>
      <c r="H157" s="11">
        <v>8.2957509187634258E-3</v>
      </c>
      <c r="I157" s="11">
        <v>0.74432444194324976</v>
      </c>
    </row>
    <row r="158" spans="1:9" x14ac:dyDescent="0.3">
      <c r="A158" s="8" t="s">
        <v>340</v>
      </c>
      <c r="B158" s="4">
        <v>83209.88</v>
      </c>
      <c r="C158" s="16" t="s">
        <v>340</v>
      </c>
      <c r="D158" s="17">
        <v>83209.88</v>
      </c>
      <c r="E158" s="20">
        <f t="shared" si="2"/>
        <v>8.2939258736756671E-3</v>
      </c>
      <c r="F158" s="12">
        <f t="shared" si="1"/>
        <v>0.75261836781692537</v>
      </c>
      <c r="G158" s="16" t="s">
        <v>340</v>
      </c>
      <c r="H158" s="11">
        <v>8.2939258736756671E-3</v>
      </c>
      <c r="I158" s="11">
        <v>0.75261836781692537</v>
      </c>
    </row>
    <row r="159" spans="1:9" x14ac:dyDescent="0.3">
      <c r="A159" s="8" t="s">
        <v>483</v>
      </c>
      <c r="B159" s="4">
        <v>82751.080000000016</v>
      </c>
      <c r="C159" s="16" t="s">
        <v>483</v>
      </c>
      <c r="D159" s="17">
        <v>82751.080000000016</v>
      </c>
      <c r="E159" s="20">
        <f t="shared" si="2"/>
        <v>8.2481950879703843E-3</v>
      </c>
      <c r="F159" s="12">
        <f t="shared" si="1"/>
        <v>0.76086656290489574</v>
      </c>
      <c r="G159" s="16" t="s">
        <v>483</v>
      </c>
      <c r="H159" s="11">
        <v>8.2481950879703843E-3</v>
      </c>
      <c r="I159" s="11">
        <v>0.76086656290489574</v>
      </c>
    </row>
    <row r="160" spans="1:9" x14ac:dyDescent="0.3">
      <c r="A160" s="8" t="s">
        <v>255</v>
      </c>
      <c r="B160" s="4">
        <v>81577.98</v>
      </c>
      <c r="C160" s="16" t="s">
        <v>255</v>
      </c>
      <c r="D160" s="17">
        <v>81577.98</v>
      </c>
      <c r="E160" s="20">
        <f t="shared" si="2"/>
        <v>8.1312666121402428E-3</v>
      </c>
      <c r="F160" s="12">
        <f t="shared" si="1"/>
        <v>0.76899782951703599</v>
      </c>
      <c r="G160" s="16" t="s">
        <v>255</v>
      </c>
      <c r="H160" s="11">
        <v>8.1312666121402428E-3</v>
      </c>
      <c r="I160" s="11">
        <v>0.76899782951703599</v>
      </c>
    </row>
    <row r="161" spans="1:9" x14ac:dyDescent="0.3">
      <c r="A161" s="8" t="s">
        <v>476</v>
      </c>
      <c r="B161" s="4">
        <v>80438.48</v>
      </c>
      <c r="C161" s="16" t="s">
        <v>476</v>
      </c>
      <c r="D161" s="17">
        <v>80438.48</v>
      </c>
      <c r="E161" s="20">
        <f t="shared" si="2"/>
        <v>8.0176872086721272E-3</v>
      </c>
      <c r="F161" s="12">
        <f t="shared" si="1"/>
        <v>0.77701551672570812</v>
      </c>
      <c r="G161" s="16" t="s">
        <v>476</v>
      </c>
      <c r="H161" s="11">
        <v>8.0176872086721272E-3</v>
      </c>
      <c r="I161" s="11">
        <v>0.77701551672570812</v>
      </c>
    </row>
    <row r="162" spans="1:9" x14ac:dyDescent="0.3">
      <c r="A162" s="8" t="s">
        <v>220</v>
      </c>
      <c r="B162" s="4">
        <v>79472.070000000007</v>
      </c>
      <c r="C162" s="16" t="s">
        <v>220</v>
      </c>
      <c r="D162" s="17">
        <v>79472.070000000007</v>
      </c>
      <c r="E162" s="20">
        <f t="shared" si="2"/>
        <v>7.9213605116070819E-3</v>
      </c>
      <c r="F162" s="12">
        <f t="shared" si="1"/>
        <v>0.7849368772373152</v>
      </c>
      <c r="G162" s="16" t="s">
        <v>220</v>
      </c>
      <c r="H162" s="11">
        <v>7.9213605116070819E-3</v>
      </c>
      <c r="I162" s="11">
        <v>0.7849368772373152</v>
      </c>
    </row>
    <row r="163" spans="1:9" x14ac:dyDescent="0.3">
      <c r="A163" s="8" t="s">
        <v>487</v>
      </c>
      <c r="B163" s="4">
        <v>79224.23</v>
      </c>
      <c r="C163" s="16" t="s">
        <v>487</v>
      </c>
      <c r="D163" s="17">
        <v>79224.23</v>
      </c>
      <c r="E163" s="20">
        <f t="shared" si="2"/>
        <v>7.8966571159462314E-3</v>
      </c>
      <c r="F163" s="12">
        <f t="shared" si="1"/>
        <v>0.79283353435326143</v>
      </c>
      <c r="G163" s="16" t="s">
        <v>487</v>
      </c>
      <c r="H163" s="11">
        <v>7.8966571159462314E-3</v>
      </c>
      <c r="I163" s="11">
        <v>0.79283353435326143</v>
      </c>
    </row>
    <row r="164" spans="1:9" x14ac:dyDescent="0.3">
      <c r="A164" s="8" t="s">
        <v>43</v>
      </c>
      <c r="B164" s="4">
        <v>78570.340000000011</v>
      </c>
      <c r="C164" s="16" t="s">
        <v>43</v>
      </c>
      <c r="D164" s="17">
        <v>78570.340000000011</v>
      </c>
      <c r="E164" s="20">
        <f t="shared" si="2"/>
        <v>7.8314807788389344E-3</v>
      </c>
      <c r="F164" s="12">
        <f t="shared" si="1"/>
        <v>0.80066501513210031</v>
      </c>
      <c r="G164" s="16" t="s">
        <v>43</v>
      </c>
      <c r="H164" s="11">
        <v>7.8314807788389344E-3</v>
      </c>
      <c r="I164" s="11">
        <v>0.80066501513210031</v>
      </c>
    </row>
    <row r="165" spans="1:9" x14ac:dyDescent="0.3">
      <c r="A165" s="8" t="s">
        <v>317</v>
      </c>
      <c r="B165" s="4">
        <v>78411.860000000015</v>
      </c>
      <c r="C165" s="16" t="s">
        <v>317</v>
      </c>
      <c r="D165" s="17">
        <v>78411.860000000015</v>
      </c>
      <c r="E165" s="20">
        <f t="shared" si="2"/>
        <v>7.8156843208647131E-3</v>
      </c>
      <c r="F165" s="12">
        <f t="shared" si="1"/>
        <v>0.80848069945296497</v>
      </c>
      <c r="G165" s="16" t="s">
        <v>317</v>
      </c>
      <c r="H165" s="11">
        <v>7.8156843208647131E-3</v>
      </c>
      <c r="I165" s="11">
        <v>0.80848069945296497</v>
      </c>
    </row>
    <row r="166" spans="1:9" x14ac:dyDescent="0.3">
      <c r="A166" s="8" t="s">
        <v>344</v>
      </c>
      <c r="B166" s="4">
        <v>78240.839999999982</v>
      </c>
      <c r="C166" s="16" t="s">
        <v>344</v>
      </c>
      <c r="D166" s="17">
        <v>78240.839999999982</v>
      </c>
      <c r="E166" s="20">
        <f t="shared" si="2"/>
        <v>7.7986379412410874E-3</v>
      </c>
      <c r="F166" s="12">
        <f t="shared" si="1"/>
        <v>0.81627933739420611</v>
      </c>
      <c r="G166" s="16" t="s">
        <v>344</v>
      </c>
      <c r="H166" s="11">
        <v>7.7986379412410874E-3</v>
      </c>
      <c r="I166" s="11">
        <v>0.81627933739420611</v>
      </c>
    </row>
    <row r="167" spans="1:9" x14ac:dyDescent="0.3">
      <c r="A167" s="8" t="s">
        <v>185</v>
      </c>
      <c r="B167" s="4">
        <v>77795.199999999997</v>
      </c>
      <c r="C167" s="16" t="s">
        <v>185</v>
      </c>
      <c r="D167" s="17">
        <v>77795.199999999997</v>
      </c>
      <c r="E167" s="20">
        <f t="shared" si="2"/>
        <v>7.7542188755442658E-3</v>
      </c>
      <c r="F167" s="12">
        <f t="shared" si="1"/>
        <v>0.82403355626975039</v>
      </c>
      <c r="G167" s="16" t="s">
        <v>185</v>
      </c>
      <c r="H167" s="11">
        <v>7.7542188755442658E-3</v>
      </c>
      <c r="I167" s="11">
        <v>0.82403355626975039</v>
      </c>
    </row>
    <row r="168" spans="1:9" x14ac:dyDescent="0.3">
      <c r="A168" s="8" t="s">
        <v>169</v>
      </c>
      <c r="B168" s="4">
        <v>75754.880000000005</v>
      </c>
      <c r="C168" s="16" t="s">
        <v>169</v>
      </c>
      <c r="D168" s="17">
        <v>75754.880000000005</v>
      </c>
      <c r="E168" s="20">
        <f t="shared" si="2"/>
        <v>7.5508504433511427E-3</v>
      </c>
      <c r="F168" s="12">
        <f t="shared" si="1"/>
        <v>0.83158440671310152</v>
      </c>
      <c r="G168" s="16" t="s">
        <v>169</v>
      </c>
      <c r="H168" s="11">
        <v>7.5508504433511427E-3</v>
      </c>
      <c r="I168" s="11">
        <v>0.83158440671310152</v>
      </c>
    </row>
    <row r="169" spans="1:9" x14ac:dyDescent="0.3">
      <c r="A169" s="8" t="s">
        <v>205</v>
      </c>
      <c r="B169" s="4">
        <v>75238.92</v>
      </c>
      <c r="C169" s="16" t="s">
        <v>205</v>
      </c>
      <c r="D169" s="17">
        <v>75238.92</v>
      </c>
      <c r="E169" s="20">
        <f t="shared" si="2"/>
        <v>7.4994222476395065E-3</v>
      </c>
      <c r="F169" s="12">
        <f t="shared" si="1"/>
        <v>0.83908382896074107</v>
      </c>
      <c r="G169" s="16" t="s">
        <v>205</v>
      </c>
      <c r="H169" s="11">
        <v>7.4994222476395065E-3</v>
      </c>
      <c r="I169" s="11">
        <v>0.83908382896074107</v>
      </c>
    </row>
    <row r="170" spans="1:9" x14ac:dyDescent="0.3">
      <c r="A170" s="8" t="s">
        <v>329</v>
      </c>
      <c r="B170" s="4">
        <v>74972.52</v>
      </c>
      <c r="C170" s="16" t="s">
        <v>329</v>
      </c>
      <c r="D170" s="17">
        <v>74972.52</v>
      </c>
      <c r="E170" s="20">
        <f t="shared" si="2"/>
        <v>7.4728688881977295E-3</v>
      </c>
      <c r="F170" s="12">
        <f t="shared" si="1"/>
        <v>0.84655669784893883</v>
      </c>
      <c r="G170" s="16" t="s">
        <v>329</v>
      </c>
      <c r="H170" s="11">
        <v>7.4728688881977295E-3</v>
      </c>
      <c r="I170" s="11">
        <v>0.84655669784893883</v>
      </c>
    </row>
    <row r="171" spans="1:9" x14ac:dyDescent="0.3">
      <c r="A171" s="8" t="s">
        <v>387</v>
      </c>
      <c r="B171" s="4">
        <v>74936.14</v>
      </c>
      <c r="C171" s="16" t="s">
        <v>387</v>
      </c>
      <c r="D171" s="17">
        <v>74936.14</v>
      </c>
      <c r="E171" s="20">
        <f t="shared" si="2"/>
        <v>7.4692427199676541E-3</v>
      </c>
      <c r="F171" s="12">
        <f t="shared" si="1"/>
        <v>0.85402594056890646</v>
      </c>
      <c r="G171" s="16" t="s">
        <v>387</v>
      </c>
      <c r="H171" s="11">
        <v>7.4692427199676541E-3</v>
      </c>
      <c r="I171" s="11">
        <v>0.85402594056890646</v>
      </c>
    </row>
    <row r="172" spans="1:9" x14ac:dyDescent="0.3">
      <c r="A172" s="8" t="s">
        <v>336</v>
      </c>
      <c r="B172" s="4">
        <v>74634.849999999991</v>
      </c>
      <c r="C172" s="16" t="s">
        <v>336</v>
      </c>
      <c r="D172" s="17">
        <v>74634.849999999991</v>
      </c>
      <c r="E172" s="20">
        <f t="shared" ref="E172:E199" si="3">D172/$D$200</f>
        <v>7.4392117077070937E-3</v>
      </c>
      <c r="F172" s="12">
        <f t="shared" si="1"/>
        <v>0.86146515227661358</v>
      </c>
      <c r="G172" s="16" t="s">
        <v>336</v>
      </c>
      <c r="H172" s="11">
        <v>7.4392117077070937E-3</v>
      </c>
      <c r="I172" s="11">
        <v>0.86146515227661358</v>
      </c>
    </row>
    <row r="173" spans="1:9" x14ac:dyDescent="0.3">
      <c r="A173" s="8" t="s">
        <v>76</v>
      </c>
      <c r="B173" s="4">
        <v>74476.179999999993</v>
      </c>
      <c r="C173" s="16" t="s">
        <v>76</v>
      </c>
      <c r="D173" s="17">
        <v>74476.179999999993</v>
      </c>
      <c r="E173" s="20">
        <f t="shared" si="3"/>
        <v>7.4233963115260615E-3</v>
      </c>
      <c r="F173" s="12">
        <f t="shared" si="1"/>
        <v>0.86888854858813969</v>
      </c>
      <c r="G173" s="16" t="s">
        <v>76</v>
      </c>
      <c r="H173" s="11">
        <v>7.4233963115260615E-3</v>
      </c>
      <c r="I173" s="11">
        <v>0.86888854858813969</v>
      </c>
    </row>
    <row r="174" spans="1:9" x14ac:dyDescent="0.3">
      <c r="A174" s="8" t="s">
        <v>265</v>
      </c>
      <c r="B174" s="4">
        <v>74204.789999999994</v>
      </c>
      <c r="C174" s="16" t="s">
        <v>265</v>
      </c>
      <c r="D174" s="17">
        <v>74204.789999999994</v>
      </c>
      <c r="E174" s="20">
        <f t="shared" si="3"/>
        <v>7.3963455749686139E-3</v>
      </c>
      <c r="F174" s="12">
        <f t="shared" si="1"/>
        <v>0.87628489416310829</v>
      </c>
      <c r="G174" s="16" t="s">
        <v>265</v>
      </c>
      <c r="H174" s="11">
        <v>7.3963455749686139E-3</v>
      </c>
      <c r="I174" s="11">
        <v>0.87628489416310829</v>
      </c>
    </row>
    <row r="175" spans="1:9" x14ac:dyDescent="0.3">
      <c r="A175" s="8" t="s">
        <v>371</v>
      </c>
      <c r="B175" s="4">
        <v>70859.78</v>
      </c>
      <c r="C175" s="16" t="s">
        <v>371</v>
      </c>
      <c r="D175" s="17">
        <v>70859.78</v>
      </c>
      <c r="E175" s="20">
        <f t="shared" si="3"/>
        <v>7.0629324636084755E-3</v>
      </c>
      <c r="F175" s="12">
        <f t="shared" si="1"/>
        <v>0.88334782662671674</v>
      </c>
      <c r="G175" s="16" t="s">
        <v>371</v>
      </c>
      <c r="H175" s="11">
        <v>7.0629324636084755E-3</v>
      </c>
      <c r="I175" s="11">
        <v>0.88334782662671674</v>
      </c>
    </row>
    <row r="176" spans="1:9" x14ac:dyDescent="0.3">
      <c r="A176" s="8" t="s">
        <v>308</v>
      </c>
      <c r="B176" s="4">
        <v>70488.44</v>
      </c>
      <c r="C176" s="16" t="s">
        <v>308</v>
      </c>
      <c r="D176" s="17">
        <v>70488.44</v>
      </c>
      <c r="E176" s="20">
        <f t="shared" si="3"/>
        <v>7.0259192335217274E-3</v>
      </c>
      <c r="F176" s="12">
        <f t="shared" ref="F176:F199" si="4">F175+E176</f>
        <v>0.89037374586023843</v>
      </c>
      <c r="G176" s="16" t="s">
        <v>308</v>
      </c>
      <c r="H176" s="11">
        <v>7.0259192335217274E-3</v>
      </c>
      <c r="I176" s="11">
        <v>0.89037374586023843</v>
      </c>
    </row>
    <row r="177" spans="1:9" x14ac:dyDescent="0.3">
      <c r="A177" s="8" t="s">
        <v>65</v>
      </c>
      <c r="B177" s="4">
        <v>69052.41</v>
      </c>
      <c r="C177" s="16" t="s">
        <v>65</v>
      </c>
      <c r="D177" s="17">
        <v>69052.41</v>
      </c>
      <c r="E177" s="20">
        <f t="shared" si="3"/>
        <v>6.8827832697110061E-3</v>
      </c>
      <c r="F177" s="12">
        <f t="shared" si="4"/>
        <v>0.89725652912994946</v>
      </c>
      <c r="G177" s="16" t="s">
        <v>65</v>
      </c>
      <c r="H177" s="11">
        <v>6.8827832697110061E-3</v>
      </c>
      <c r="I177" s="11">
        <v>0.89725652912994946</v>
      </c>
    </row>
    <row r="178" spans="1:9" x14ac:dyDescent="0.3">
      <c r="A178" s="8" t="s">
        <v>273</v>
      </c>
      <c r="B178" s="4">
        <v>67605.070000000007</v>
      </c>
      <c r="C178" s="16" t="s">
        <v>273</v>
      </c>
      <c r="D178" s="17">
        <v>67605.070000000007</v>
      </c>
      <c r="E178" s="20">
        <f t="shared" si="3"/>
        <v>6.738519984221281E-3</v>
      </c>
      <c r="F178" s="12">
        <f t="shared" si="4"/>
        <v>0.90399504911417072</v>
      </c>
      <c r="G178" s="16" t="s">
        <v>273</v>
      </c>
      <c r="H178" s="11">
        <v>6.738519984221281E-3</v>
      </c>
      <c r="I178" s="11">
        <v>0.90399504911417072</v>
      </c>
    </row>
    <row r="179" spans="1:9" x14ac:dyDescent="0.3">
      <c r="A179" s="8" t="s">
        <v>195</v>
      </c>
      <c r="B179" s="4">
        <v>67506.969999999987</v>
      </c>
      <c r="C179" s="16" t="s">
        <v>195</v>
      </c>
      <c r="D179" s="17">
        <v>67506.969999999987</v>
      </c>
      <c r="E179" s="20">
        <f t="shared" si="3"/>
        <v>6.7287418890214354E-3</v>
      </c>
      <c r="F179" s="12">
        <f t="shared" si="4"/>
        <v>0.91072379100319212</v>
      </c>
      <c r="G179" s="16" t="s">
        <v>195</v>
      </c>
      <c r="H179" s="11">
        <v>6.7287418890214354E-3</v>
      </c>
      <c r="I179" s="11">
        <v>0.91072379100319212</v>
      </c>
    </row>
    <row r="180" spans="1:9" x14ac:dyDescent="0.3">
      <c r="A180" s="8" t="s">
        <v>242</v>
      </c>
      <c r="B180" s="4">
        <v>64834.320000000007</v>
      </c>
      <c r="C180" s="16" t="s">
        <v>242</v>
      </c>
      <c r="D180" s="17">
        <v>64834.320000000007</v>
      </c>
      <c r="E180" s="20">
        <f t="shared" si="3"/>
        <v>6.4623461078199829E-3</v>
      </c>
      <c r="F180" s="12">
        <f t="shared" si="4"/>
        <v>0.91718613711101216</v>
      </c>
      <c r="G180" s="16" t="s">
        <v>242</v>
      </c>
      <c r="H180" s="11">
        <v>6.4623461078199829E-3</v>
      </c>
      <c r="I180" s="11">
        <v>0.91718613711101216</v>
      </c>
    </row>
    <row r="181" spans="1:9" x14ac:dyDescent="0.3">
      <c r="A181" s="8" t="s">
        <v>499</v>
      </c>
      <c r="B181" s="4">
        <v>64591.460000000006</v>
      </c>
      <c r="C181" s="16" t="s">
        <v>499</v>
      </c>
      <c r="D181" s="17">
        <v>64591.460000000006</v>
      </c>
      <c r="E181" s="20">
        <f t="shared" si="3"/>
        <v>6.438139092527077E-3</v>
      </c>
      <c r="F181" s="12">
        <f t="shared" si="4"/>
        <v>0.92362427620353926</v>
      </c>
      <c r="G181" s="16" t="s">
        <v>499</v>
      </c>
      <c r="H181" s="11">
        <v>6.438139092527077E-3</v>
      </c>
      <c r="I181" s="11">
        <v>0.92362427620353926</v>
      </c>
    </row>
    <row r="182" spans="1:9" x14ac:dyDescent="0.3">
      <c r="A182" s="8" t="s">
        <v>189</v>
      </c>
      <c r="B182" s="4">
        <v>59469.119999999988</v>
      </c>
      <c r="C182" s="16" t="s">
        <v>189</v>
      </c>
      <c r="D182" s="17">
        <v>59469.119999999988</v>
      </c>
      <c r="E182" s="20">
        <f t="shared" si="3"/>
        <v>5.9275710174407532E-3</v>
      </c>
      <c r="F182" s="12">
        <f t="shared" si="4"/>
        <v>0.92955184722098005</v>
      </c>
      <c r="G182" s="16" t="s">
        <v>189</v>
      </c>
      <c r="H182" s="11">
        <v>5.9275710174407532E-3</v>
      </c>
      <c r="I182" s="11">
        <v>0.92955184722098005</v>
      </c>
    </row>
    <row r="183" spans="1:9" x14ac:dyDescent="0.3">
      <c r="A183" s="8" t="s">
        <v>429</v>
      </c>
      <c r="B183" s="4">
        <v>57756.43</v>
      </c>
      <c r="C183" s="16" t="s">
        <v>429</v>
      </c>
      <c r="D183" s="17">
        <v>57756.43</v>
      </c>
      <c r="E183" s="20">
        <f t="shared" si="3"/>
        <v>5.7568590310205659E-3</v>
      </c>
      <c r="F183" s="12">
        <f t="shared" si="4"/>
        <v>0.93530870625200058</v>
      </c>
      <c r="G183" s="16" t="s">
        <v>429</v>
      </c>
      <c r="H183" s="11">
        <v>5.7568590310205659E-3</v>
      </c>
      <c r="I183" s="11">
        <v>0.93530870625200058</v>
      </c>
    </row>
    <row r="184" spans="1:9" x14ac:dyDescent="0.3">
      <c r="A184" s="8" t="s">
        <v>508</v>
      </c>
      <c r="B184" s="4">
        <v>57294.420000000006</v>
      </c>
      <c r="C184" s="16" t="s">
        <v>508</v>
      </c>
      <c r="D184" s="17">
        <v>57294.420000000006</v>
      </c>
      <c r="E184" s="20">
        <f t="shared" si="3"/>
        <v>5.7108082892949816E-3</v>
      </c>
      <c r="F184" s="12">
        <f t="shared" si="4"/>
        <v>0.94101951454129551</v>
      </c>
      <c r="G184" s="16" t="s">
        <v>508</v>
      </c>
      <c r="H184" s="11">
        <v>5.7108082892949816E-3</v>
      </c>
      <c r="I184" s="11">
        <v>0.94101951454129551</v>
      </c>
    </row>
    <row r="185" spans="1:9" x14ac:dyDescent="0.3">
      <c r="A185" s="8" t="s">
        <v>408</v>
      </c>
      <c r="B185" s="4">
        <v>57197.959999999992</v>
      </c>
      <c r="C185" s="16" t="s">
        <v>408</v>
      </c>
      <c r="D185" s="17">
        <v>57197.959999999992</v>
      </c>
      <c r="E185" s="20">
        <f t="shared" si="3"/>
        <v>5.7011936607223304E-3</v>
      </c>
      <c r="F185" s="12">
        <f t="shared" si="4"/>
        <v>0.94672070820201781</v>
      </c>
      <c r="G185" s="16" t="s">
        <v>408</v>
      </c>
      <c r="H185" s="11">
        <v>5.7011936607223304E-3</v>
      </c>
      <c r="I185" s="11">
        <v>0.94672070820201781</v>
      </c>
    </row>
    <row r="186" spans="1:9" x14ac:dyDescent="0.3">
      <c r="A186" s="8" t="s">
        <v>466</v>
      </c>
      <c r="B186" s="4">
        <v>54723.62</v>
      </c>
      <c r="C186" s="16" t="s">
        <v>466</v>
      </c>
      <c r="D186" s="17">
        <v>54723.62</v>
      </c>
      <c r="E186" s="20">
        <f t="shared" si="3"/>
        <v>5.4545643836909179E-3</v>
      </c>
      <c r="F186" s="12">
        <f t="shared" si="4"/>
        <v>0.95217527258570878</v>
      </c>
      <c r="G186" s="16" t="s">
        <v>466</v>
      </c>
      <c r="H186" s="11">
        <v>5.4545643836909179E-3</v>
      </c>
      <c r="I186" s="11">
        <v>0.95217527258570878</v>
      </c>
    </row>
    <row r="187" spans="1:9" x14ac:dyDescent="0.3">
      <c r="A187" s="8" t="s">
        <v>366</v>
      </c>
      <c r="B187" s="4">
        <v>52263.899999999994</v>
      </c>
      <c r="C187" s="16" t="s">
        <v>366</v>
      </c>
      <c r="D187" s="17">
        <v>52263.899999999994</v>
      </c>
      <c r="E187" s="20">
        <f t="shared" si="3"/>
        <v>5.2093923518360761E-3</v>
      </c>
      <c r="F187" s="12">
        <f t="shared" si="4"/>
        <v>0.95738466493754482</v>
      </c>
      <c r="G187" s="16" t="s">
        <v>366</v>
      </c>
      <c r="H187" s="11">
        <v>5.2093923518360761E-3</v>
      </c>
      <c r="I187" s="11">
        <v>0.95738466493754482</v>
      </c>
    </row>
    <row r="188" spans="1:9" x14ac:dyDescent="0.3">
      <c r="A188" s="8" t="s">
        <v>471</v>
      </c>
      <c r="B188" s="4">
        <v>50218.510000000009</v>
      </c>
      <c r="C188" s="16" t="s">
        <v>471</v>
      </c>
      <c r="D188" s="17">
        <v>50218.510000000009</v>
      </c>
      <c r="E188" s="20">
        <f t="shared" si="3"/>
        <v>5.0055185685454699E-3</v>
      </c>
      <c r="F188" s="12">
        <f t="shared" si="4"/>
        <v>0.96239018350609029</v>
      </c>
      <c r="G188" s="16" t="s">
        <v>471</v>
      </c>
      <c r="H188" s="11">
        <v>5.0055185685454699E-3</v>
      </c>
      <c r="I188" s="11">
        <v>0.96239018350609029</v>
      </c>
    </row>
    <row r="189" spans="1:9" x14ac:dyDescent="0.3">
      <c r="A189" s="8" t="s">
        <v>436</v>
      </c>
      <c r="B189" s="4">
        <v>49642.05</v>
      </c>
      <c r="C189" s="16" t="s">
        <v>436</v>
      </c>
      <c r="D189" s="17">
        <v>49642.05</v>
      </c>
      <c r="E189" s="20">
        <f t="shared" si="3"/>
        <v>4.9480600490867336E-3</v>
      </c>
      <c r="F189" s="12">
        <f t="shared" si="4"/>
        <v>0.96733824355517706</v>
      </c>
      <c r="G189" s="16" t="s">
        <v>436</v>
      </c>
      <c r="H189" s="11">
        <v>4.9480600490867336E-3</v>
      </c>
      <c r="I189" s="11">
        <v>0.96733824355517706</v>
      </c>
    </row>
    <row r="190" spans="1:9" x14ac:dyDescent="0.3">
      <c r="A190" s="8" t="s">
        <v>322</v>
      </c>
      <c r="B190" s="4">
        <v>48048.46</v>
      </c>
      <c r="C190" s="16" t="s">
        <v>322</v>
      </c>
      <c r="D190" s="17">
        <v>48048.46</v>
      </c>
      <c r="E190" s="20">
        <f t="shared" si="3"/>
        <v>4.7892193280926537E-3</v>
      </c>
      <c r="F190" s="12">
        <f t="shared" si="4"/>
        <v>0.97212746288326968</v>
      </c>
      <c r="G190" s="16" t="s">
        <v>322</v>
      </c>
      <c r="H190" s="11">
        <v>4.7892193280926537E-3</v>
      </c>
      <c r="I190" s="11">
        <v>0.97212746288326968</v>
      </c>
    </row>
    <row r="191" spans="1:9" x14ac:dyDescent="0.3">
      <c r="A191" s="8" t="s">
        <v>212</v>
      </c>
      <c r="B191" s="4">
        <v>46084.639999999992</v>
      </c>
      <c r="C191" s="16" t="s">
        <v>212</v>
      </c>
      <c r="D191" s="17">
        <v>46084.639999999992</v>
      </c>
      <c r="E191" s="20">
        <f t="shared" si="3"/>
        <v>4.5934760160094993E-3</v>
      </c>
      <c r="F191" s="12">
        <f t="shared" si="4"/>
        <v>0.97672093889927913</v>
      </c>
      <c r="G191" s="16" t="s">
        <v>212</v>
      </c>
      <c r="H191" s="11">
        <v>4.5934760160094993E-3</v>
      </c>
      <c r="I191" s="11">
        <v>0.97672093889927913</v>
      </c>
    </row>
    <row r="192" spans="1:9" x14ac:dyDescent="0.3">
      <c r="A192" s="8" t="s">
        <v>217</v>
      </c>
      <c r="B192" s="4">
        <v>36163.619999999995</v>
      </c>
      <c r="C192" s="16" t="s">
        <v>217</v>
      </c>
      <c r="D192" s="17">
        <v>36163.619999999995</v>
      </c>
      <c r="E192" s="20">
        <f t="shared" si="3"/>
        <v>3.6046006027622536E-3</v>
      </c>
      <c r="F192" s="12">
        <f t="shared" si="4"/>
        <v>0.98032553950204138</v>
      </c>
      <c r="G192" s="16" t="s">
        <v>217</v>
      </c>
      <c r="H192" s="11">
        <v>3.6046006027622536E-3</v>
      </c>
      <c r="I192" s="11">
        <v>0.98032553950204138</v>
      </c>
    </row>
    <row r="193" spans="1:9" x14ac:dyDescent="0.3">
      <c r="A193" s="8" t="s">
        <v>313</v>
      </c>
      <c r="B193" s="4">
        <v>36019.040000000001</v>
      </c>
      <c r="C193" s="16" t="s">
        <v>313</v>
      </c>
      <c r="D193" s="17">
        <v>36019.040000000001</v>
      </c>
      <c r="E193" s="20">
        <f t="shared" si="3"/>
        <v>3.5901896241282744E-3</v>
      </c>
      <c r="F193" s="12">
        <f t="shared" si="4"/>
        <v>0.98391572912616965</v>
      </c>
      <c r="G193" s="16" t="s">
        <v>313</v>
      </c>
      <c r="H193" s="11">
        <v>3.5901896241282744E-3</v>
      </c>
      <c r="I193" s="11">
        <v>0.98391572912616965</v>
      </c>
    </row>
    <row r="194" spans="1:9" x14ac:dyDescent="0.3">
      <c r="A194" s="8" t="s">
        <v>512</v>
      </c>
      <c r="B194" s="4">
        <v>34993.919999999998</v>
      </c>
      <c r="C194" s="16" t="s">
        <v>512</v>
      </c>
      <c r="D194" s="17">
        <v>34993.919999999998</v>
      </c>
      <c r="E194" s="20">
        <f t="shared" si="3"/>
        <v>3.4880110211592229E-3</v>
      </c>
      <c r="F194" s="12">
        <f t="shared" si="4"/>
        <v>0.9874037401473289</v>
      </c>
      <c r="G194" s="16" t="s">
        <v>512</v>
      </c>
      <c r="H194" s="11">
        <v>3.4880110211592229E-3</v>
      </c>
      <c r="I194" s="11">
        <v>0.9874037401473289</v>
      </c>
    </row>
    <row r="195" spans="1:9" x14ac:dyDescent="0.3">
      <c r="A195" s="8" t="s">
        <v>517</v>
      </c>
      <c r="B195" s="4">
        <v>33440.1</v>
      </c>
      <c r="C195" s="16" t="s">
        <v>517</v>
      </c>
      <c r="D195" s="17">
        <v>33440.1</v>
      </c>
      <c r="E195" s="20">
        <f t="shared" si="3"/>
        <v>3.3331343658746012E-3</v>
      </c>
      <c r="F195" s="12">
        <f t="shared" si="4"/>
        <v>0.99073687451320347</v>
      </c>
      <c r="G195" s="16" t="s">
        <v>517</v>
      </c>
      <c r="H195" s="11">
        <v>3.3331343658746012E-3</v>
      </c>
      <c r="I195" s="11">
        <v>0.99073687451320347</v>
      </c>
    </row>
    <row r="196" spans="1:9" x14ac:dyDescent="0.3">
      <c r="A196" s="8" t="s">
        <v>453</v>
      </c>
      <c r="B196" s="4">
        <v>33144.930000000008</v>
      </c>
      <c r="C196" s="16" t="s">
        <v>453</v>
      </c>
      <c r="D196" s="17">
        <v>33144.930000000008</v>
      </c>
      <c r="E196" s="20">
        <f t="shared" si="3"/>
        <v>3.3037133632228396E-3</v>
      </c>
      <c r="F196" s="12">
        <f t="shared" si="4"/>
        <v>0.99404058787642635</v>
      </c>
      <c r="G196" s="16" t="s">
        <v>453</v>
      </c>
      <c r="H196" s="11">
        <v>3.3037133632228396E-3</v>
      </c>
      <c r="I196" s="11">
        <v>0.99404058787642635</v>
      </c>
    </row>
    <row r="197" spans="1:9" x14ac:dyDescent="0.3">
      <c r="A197" s="8" t="s">
        <v>539</v>
      </c>
      <c r="B197" s="4">
        <v>26479.260000000002</v>
      </c>
      <c r="C197" s="16" t="s">
        <v>539</v>
      </c>
      <c r="D197" s="17">
        <v>26479.260000000002</v>
      </c>
      <c r="E197" s="20">
        <f t="shared" si="3"/>
        <v>2.6393142212173021E-3</v>
      </c>
      <c r="F197" s="12">
        <f t="shared" si="4"/>
        <v>0.99667990209764368</v>
      </c>
      <c r="G197" s="16" t="s">
        <v>539</v>
      </c>
      <c r="H197" s="11">
        <v>2.6393142212173021E-3</v>
      </c>
      <c r="I197" s="11">
        <v>0.99667990209764368</v>
      </c>
    </row>
    <row r="198" spans="1:9" x14ac:dyDescent="0.3">
      <c r="A198" s="8" t="s">
        <v>283</v>
      </c>
      <c r="B198" s="4">
        <v>24179.96</v>
      </c>
      <c r="C198" s="16" t="s">
        <v>283</v>
      </c>
      <c r="D198" s="17">
        <v>24179.96</v>
      </c>
      <c r="E198" s="20">
        <f t="shared" si="3"/>
        <v>2.4101320163956814E-3</v>
      </c>
      <c r="F198" s="12">
        <f t="shared" si="4"/>
        <v>0.9990900341140394</v>
      </c>
      <c r="G198" s="16" t="s">
        <v>283</v>
      </c>
      <c r="H198" s="11">
        <v>2.4101320163956814E-3</v>
      </c>
      <c r="I198" s="11">
        <v>0.9990900341140394</v>
      </c>
    </row>
    <row r="199" spans="1:9" x14ac:dyDescent="0.3">
      <c r="A199" s="8" t="s">
        <v>460</v>
      </c>
      <c r="B199" s="4">
        <v>9129.3499999999985</v>
      </c>
      <c r="C199" s="16" t="s">
        <v>460</v>
      </c>
      <c r="D199" s="17">
        <v>9129.3499999999985</v>
      </c>
      <c r="E199" s="20">
        <f t="shared" si="3"/>
        <v>9.0996588596018813E-4</v>
      </c>
      <c r="F199" s="12">
        <f t="shared" si="4"/>
        <v>0.99999999999999956</v>
      </c>
      <c r="G199" s="16" t="s">
        <v>460</v>
      </c>
      <c r="H199" s="11">
        <v>9.0996588596018813E-4</v>
      </c>
      <c r="I199" s="11">
        <v>0.99999999999999956</v>
      </c>
    </row>
    <row r="200" spans="1:9" ht="15" thickBot="1" x14ac:dyDescent="0.35">
      <c r="A200" s="8" t="s">
        <v>771</v>
      </c>
      <c r="B200" s="4">
        <v>10032628.850000005</v>
      </c>
      <c r="C200" s="18"/>
      <c r="D200" s="19">
        <v>10032628.850000005</v>
      </c>
      <c r="E200" s="11"/>
      <c r="F200" s="13"/>
    </row>
  </sheetData>
  <conditionalFormatting sqref="E108:E199">
    <cfRule type="colorScale" priority="2">
      <colorScale>
        <cfvo type="min"/>
        <cfvo type="max"/>
        <color rgb="FFFFEF9C"/>
        <color rgb="FF63BE7B"/>
      </colorScale>
    </cfRule>
  </conditionalFormatting>
  <conditionalFormatting sqref="F108:F199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55B98-E618-4828-89DE-FC8AC7FBF796}">
  <dimension ref="A1:N43"/>
  <sheetViews>
    <sheetView workbookViewId="0">
      <selection activeCell="A2" sqref="A2:B33"/>
    </sheetView>
  </sheetViews>
  <sheetFormatPr defaultRowHeight="14.4" x14ac:dyDescent="0.3"/>
  <cols>
    <col min="1" max="1" width="17.88671875" bestFit="1" customWidth="1"/>
    <col min="2" max="2" width="23.109375" bestFit="1" customWidth="1"/>
    <col min="3" max="3" width="12.5546875" bestFit="1" customWidth="1"/>
  </cols>
  <sheetData>
    <row r="1" spans="1:14" x14ac:dyDescent="0.3">
      <c r="A1" s="7" t="s">
        <v>769</v>
      </c>
      <c r="B1" t="s">
        <v>770</v>
      </c>
    </row>
    <row r="2" spans="1:14" x14ac:dyDescent="0.3">
      <c r="A2" s="8" t="s">
        <v>772</v>
      </c>
      <c r="B2" s="21"/>
    </row>
    <row r="3" spans="1:14" x14ac:dyDescent="0.3">
      <c r="A3" s="9" t="s">
        <v>775</v>
      </c>
      <c r="B3" s="21">
        <v>129753.60000000001</v>
      </c>
    </row>
    <row r="4" spans="1:14" x14ac:dyDescent="0.3">
      <c r="A4" s="9" t="s">
        <v>776</v>
      </c>
      <c r="B4" s="21">
        <v>140836.19000000003</v>
      </c>
    </row>
    <row r="5" spans="1:14" x14ac:dyDescent="0.3">
      <c r="A5" s="9" t="s">
        <v>777</v>
      </c>
      <c r="B5" s="21">
        <v>174504.9</v>
      </c>
    </row>
    <row r="6" spans="1:14" x14ac:dyDescent="0.3">
      <c r="A6" s="9" t="s">
        <v>778</v>
      </c>
      <c r="B6" s="21">
        <v>201609.55000000002</v>
      </c>
    </row>
    <row r="7" spans="1:14" x14ac:dyDescent="0.3">
      <c r="A7" s="9" t="s">
        <v>779</v>
      </c>
      <c r="B7" s="21">
        <v>192673.11</v>
      </c>
    </row>
    <row r="8" spans="1:14" x14ac:dyDescent="0.3">
      <c r="A8" s="9" t="s">
        <v>780</v>
      </c>
      <c r="B8" s="21">
        <v>168082.55999999997</v>
      </c>
      <c r="N8" t="s">
        <v>798</v>
      </c>
    </row>
    <row r="9" spans="1:14" x14ac:dyDescent="0.3">
      <c r="A9" s="9" t="s">
        <v>781</v>
      </c>
      <c r="B9" s="21">
        <v>187731.87999999998</v>
      </c>
    </row>
    <row r="10" spans="1:14" x14ac:dyDescent="0.3">
      <c r="A10" s="9" t="s">
        <v>782</v>
      </c>
      <c r="B10" s="21">
        <v>197809.3</v>
      </c>
    </row>
    <row r="11" spans="1:14" x14ac:dyDescent="0.3">
      <c r="A11" s="9" t="s">
        <v>783</v>
      </c>
      <c r="B11" s="21">
        <v>263973.36</v>
      </c>
    </row>
    <row r="12" spans="1:14" x14ac:dyDescent="0.3">
      <c r="A12" s="9" t="s">
        <v>784</v>
      </c>
      <c r="B12" s="21">
        <v>568290.97</v>
      </c>
    </row>
    <row r="13" spans="1:14" x14ac:dyDescent="0.3">
      <c r="A13" s="9" t="s">
        <v>785</v>
      </c>
      <c r="B13" s="21">
        <v>1029837.6600000001</v>
      </c>
    </row>
    <row r="14" spans="1:14" x14ac:dyDescent="0.3">
      <c r="A14" s="9" t="s">
        <v>786</v>
      </c>
      <c r="B14" s="21">
        <v>261876.46000000005</v>
      </c>
    </row>
    <row r="15" spans="1:14" x14ac:dyDescent="0.3">
      <c r="A15" s="8" t="s">
        <v>773</v>
      </c>
      <c r="B15" s="21"/>
    </row>
    <row r="16" spans="1:14" x14ac:dyDescent="0.3">
      <c r="A16" s="9" t="s">
        <v>775</v>
      </c>
      <c r="B16" s="21">
        <v>316577.4200000001</v>
      </c>
    </row>
    <row r="17" spans="1:2" x14ac:dyDescent="0.3">
      <c r="A17" s="9" t="s">
        <v>776</v>
      </c>
      <c r="B17" s="21">
        <v>311419.52999999991</v>
      </c>
    </row>
    <row r="18" spans="1:2" x14ac:dyDescent="0.3">
      <c r="A18" s="9" t="s">
        <v>777</v>
      </c>
      <c r="B18" s="21">
        <v>205733.72999999992</v>
      </c>
    </row>
    <row r="19" spans="1:2" x14ac:dyDescent="0.3">
      <c r="A19" s="9" t="s">
        <v>778</v>
      </c>
      <c r="B19" s="21">
        <v>206148.12000000008</v>
      </c>
    </row>
    <row r="20" spans="1:2" x14ac:dyDescent="0.3">
      <c r="A20" s="9" t="s">
        <v>779</v>
      </c>
      <c r="B20" s="21">
        <v>273438.39000000007</v>
      </c>
    </row>
    <row r="21" spans="1:2" x14ac:dyDescent="0.3">
      <c r="A21" s="9" t="s">
        <v>780</v>
      </c>
      <c r="B21" s="21">
        <v>286674.21999999997</v>
      </c>
    </row>
    <row r="22" spans="1:2" x14ac:dyDescent="0.3">
      <c r="A22" s="9" t="s">
        <v>781</v>
      </c>
      <c r="B22" s="21">
        <v>327144.08999999979</v>
      </c>
    </row>
    <row r="23" spans="1:2" x14ac:dyDescent="0.3">
      <c r="A23" s="9" t="s">
        <v>782</v>
      </c>
      <c r="B23" s="21">
        <v>461501.27000000008</v>
      </c>
    </row>
    <row r="24" spans="1:2" x14ac:dyDescent="0.3">
      <c r="A24" s="9" t="s">
        <v>783</v>
      </c>
      <c r="B24" s="21">
        <v>320750.91000000003</v>
      </c>
    </row>
    <row r="25" spans="1:2" x14ac:dyDescent="0.3">
      <c r="A25" s="9" t="s">
        <v>784</v>
      </c>
      <c r="B25" s="21">
        <v>552924.25</v>
      </c>
    </row>
    <row r="26" spans="1:2" x14ac:dyDescent="0.3">
      <c r="A26" s="9" t="s">
        <v>785</v>
      </c>
      <c r="B26" s="21">
        <v>1089048.0100000005</v>
      </c>
    </row>
    <row r="27" spans="1:2" x14ac:dyDescent="0.3">
      <c r="A27" s="9" t="s">
        <v>786</v>
      </c>
      <c r="B27" s="21">
        <v>372802.65999999992</v>
      </c>
    </row>
    <row r="28" spans="1:2" x14ac:dyDescent="0.3">
      <c r="A28" s="8" t="s">
        <v>774</v>
      </c>
      <c r="B28" s="21"/>
    </row>
    <row r="29" spans="1:2" x14ac:dyDescent="0.3">
      <c r="A29" s="9" t="s">
        <v>775</v>
      </c>
      <c r="B29" s="21">
        <v>339543.42</v>
      </c>
    </row>
    <row r="30" spans="1:2" x14ac:dyDescent="0.3">
      <c r="A30" s="9" t="s">
        <v>776</v>
      </c>
      <c r="B30" s="21">
        <v>358186.18000000005</v>
      </c>
    </row>
    <row r="31" spans="1:2" x14ac:dyDescent="0.3">
      <c r="A31" s="9" t="s">
        <v>777</v>
      </c>
      <c r="B31" s="21">
        <v>374262.75999999989</v>
      </c>
    </row>
    <row r="32" spans="1:2" x14ac:dyDescent="0.3">
      <c r="A32" s="9" t="s">
        <v>778</v>
      </c>
      <c r="B32" s="21">
        <v>261633.29000000007</v>
      </c>
    </row>
    <row r="33" spans="1:3" x14ac:dyDescent="0.3">
      <c r="A33" s="9" t="s">
        <v>779</v>
      </c>
      <c r="B33" s="21">
        <v>457861.05999999965</v>
      </c>
    </row>
    <row r="34" spans="1:3" x14ac:dyDescent="0.3">
      <c r="A34" s="8" t="s">
        <v>771</v>
      </c>
      <c r="B34" s="21">
        <v>10032628.850000001</v>
      </c>
    </row>
    <row r="36" spans="1:3" x14ac:dyDescent="0.3">
      <c r="A36" s="7" t="s">
        <v>769</v>
      </c>
      <c r="B36" t="s">
        <v>799</v>
      </c>
      <c r="C36" t="s">
        <v>770</v>
      </c>
    </row>
    <row r="37" spans="1:3" x14ac:dyDescent="0.3">
      <c r="A37" s="8" t="s">
        <v>24</v>
      </c>
      <c r="B37" s="4">
        <v>2617</v>
      </c>
      <c r="C37" s="4">
        <v>9291501.0800000075</v>
      </c>
    </row>
    <row r="38" spans="1:3" x14ac:dyDescent="0.3">
      <c r="A38" s="8" t="s">
        <v>307</v>
      </c>
      <c r="B38" s="4">
        <v>60</v>
      </c>
      <c r="C38" s="4">
        <v>194487.48</v>
      </c>
    </row>
    <row r="39" spans="1:3" x14ac:dyDescent="0.3">
      <c r="A39" s="8" t="s">
        <v>365</v>
      </c>
      <c r="B39" s="4">
        <v>47</v>
      </c>
      <c r="C39" s="4">
        <v>150718.28000000003</v>
      </c>
    </row>
    <row r="40" spans="1:3" x14ac:dyDescent="0.3">
      <c r="A40" s="8" t="s">
        <v>359</v>
      </c>
      <c r="B40" s="4">
        <v>44</v>
      </c>
      <c r="C40" s="4">
        <v>178979.18999999994</v>
      </c>
    </row>
    <row r="41" spans="1:3" x14ac:dyDescent="0.3">
      <c r="A41" s="8" t="s">
        <v>271</v>
      </c>
      <c r="B41" s="4">
        <v>41</v>
      </c>
      <c r="C41" s="4">
        <v>144729.96000000002</v>
      </c>
    </row>
    <row r="42" spans="1:3" x14ac:dyDescent="0.3">
      <c r="A42" s="8" t="s">
        <v>160</v>
      </c>
      <c r="B42" s="4">
        <v>14</v>
      </c>
      <c r="C42" s="4">
        <v>72212.86</v>
      </c>
    </row>
    <row r="43" spans="1:3" x14ac:dyDescent="0.3">
      <c r="A43" s="8" t="s">
        <v>771</v>
      </c>
      <c r="B43" s="4">
        <v>2823</v>
      </c>
      <c r="C43" s="4">
        <v>10032628.850000009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A215D-C65E-4C2C-930F-1C4BE8D7A07E}">
  <dimension ref="A1:I42"/>
  <sheetViews>
    <sheetView topLeftCell="A24" workbookViewId="0">
      <selection activeCell="T39" sqref="T39"/>
    </sheetView>
  </sheetViews>
  <sheetFormatPr defaultRowHeight="14.4" x14ac:dyDescent="0.3"/>
  <cols>
    <col min="1" max="2" width="16.5546875" bestFit="1" customWidth="1"/>
    <col min="3" max="7" width="9" bestFit="1" customWidth="1"/>
    <col min="8" max="8" width="13.33203125" bestFit="1" customWidth="1"/>
    <col min="9" max="58" width="9" bestFit="1" customWidth="1"/>
    <col min="60" max="76" width="9" bestFit="1" customWidth="1"/>
    <col min="78" max="96" width="9" bestFit="1" customWidth="1"/>
    <col min="97" max="108" width="9.88671875" bestFit="1" customWidth="1"/>
    <col min="109" max="110" width="9" bestFit="1" customWidth="1"/>
  </cols>
  <sheetData>
    <row r="1" spans="1:6" x14ac:dyDescent="0.3">
      <c r="A1" s="7" t="s">
        <v>770</v>
      </c>
      <c r="B1" s="7" t="s">
        <v>800</v>
      </c>
    </row>
    <row r="2" spans="1:6" x14ac:dyDescent="0.3">
      <c r="A2" s="7" t="s">
        <v>769</v>
      </c>
      <c r="B2" t="s">
        <v>168</v>
      </c>
      <c r="C2" t="s">
        <v>290</v>
      </c>
      <c r="D2" t="s">
        <v>424</v>
      </c>
      <c r="E2" t="s">
        <v>526</v>
      </c>
      <c r="F2" t="s">
        <v>543</v>
      </c>
    </row>
    <row r="3" spans="1:6" x14ac:dyDescent="0.3">
      <c r="A3" s="8" t="s">
        <v>88</v>
      </c>
      <c r="B3" s="4">
        <v>19281.47</v>
      </c>
      <c r="C3" s="4">
        <v>22873.27</v>
      </c>
      <c r="D3" s="4"/>
      <c r="E3" s="4"/>
      <c r="F3" s="4">
        <v>11983.330000000002</v>
      </c>
    </row>
    <row r="4" spans="1:6" x14ac:dyDescent="0.3">
      <c r="A4" s="8" t="s">
        <v>137</v>
      </c>
      <c r="B4" s="4"/>
      <c r="C4" s="4"/>
      <c r="D4" s="4"/>
      <c r="E4" s="4"/>
      <c r="F4" s="4">
        <v>5926.9</v>
      </c>
    </row>
    <row r="5" spans="1:6" x14ac:dyDescent="0.3">
      <c r="A5" s="8" t="s">
        <v>333</v>
      </c>
      <c r="B5" s="4"/>
      <c r="C5" s="4"/>
      <c r="D5" s="4"/>
      <c r="E5" s="4"/>
      <c r="F5" s="4">
        <v>6275.72</v>
      </c>
    </row>
    <row r="6" spans="1:6" x14ac:dyDescent="0.3">
      <c r="A6" s="8" t="s">
        <v>209</v>
      </c>
      <c r="B6" s="4">
        <v>13205.119999999999</v>
      </c>
      <c r="C6" s="4"/>
      <c r="D6" s="4"/>
      <c r="E6" s="4"/>
      <c r="F6" s="4">
        <v>10053.700000000001</v>
      </c>
    </row>
    <row r="7" spans="1:6" x14ac:dyDescent="0.3">
      <c r="A7" s="8" t="s">
        <v>296</v>
      </c>
      <c r="B7" s="4"/>
      <c r="C7" s="4"/>
      <c r="D7" s="4">
        <v>16665.8</v>
      </c>
      <c r="E7" s="4">
        <v>5776.26</v>
      </c>
      <c r="F7" s="4"/>
    </row>
    <row r="8" spans="1:6" x14ac:dyDescent="0.3">
      <c r="A8" s="8" t="s">
        <v>121</v>
      </c>
      <c r="B8" s="4"/>
      <c r="C8" s="4">
        <v>6683.34</v>
      </c>
      <c r="D8" s="4">
        <v>10606.2</v>
      </c>
      <c r="E8" s="4">
        <v>13049.439999999999</v>
      </c>
      <c r="F8" s="4">
        <v>22918.41</v>
      </c>
    </row>
    <row r="9" spans="1:6" x14ac:dyDescent="0.3">
      <c r="A9" s="8" t="s">
        <v>39</v>
      </c>
      <c r="B9" s="4">
        <v>17463.060000000001</v>
      </c>
      <c r="C9" s="4">
        <v>22818.799999999999</v>
      </c>
      <c r="D9" s="4">
        <v>17536.62</v>
      </c>
      <c r="E9" s="4">
        <v>12778.779999999999</v>
      </c>
      <c r="F9" s="4">
        <v>32221.760000000002</v>
      </c>
    </row>
    <row r="10" spans="1:6" x14ac:dyDescent="0.3">
      <c r="A10" s="8" t="s">
        <v>395</v>
      </c>
      <c r="B10" s="4"/>
      <c r="C10" s="4"/>
      <c r="D10" s="4"/>
      <c r="E10" s="4">
        <v>7300.51</v>
      </c>
      <c r="F10" s="4">
        <v>8940.9599999999991</v>
      </c>
    </row>
    <row r="11" spans="1:6" x14ac:dyDescent="0.3">
      <c r="A11" s="8" t="s">
        <v>433</v>
      </c>
      <c r="B11" s="4"/>
      <c r="C11" s="4"/>
      <c r="D11" s="4">
        <v>7181.44</v>
      </c>
      <c r="E11" s="4"/>
      <c r="F11" s="4"/>
    </row>
    <row r="12" spans="1:6" x14ac:dyDescent="0.3">
      <c r="A12" s="8" t="s">
        <v>235</v>
      </c>
      <c r="B12" s="4">
        <v>8014.82</v>
      </c>
      <c r="C12" s="4"/>
      <c r="D12" s="4">
        <v>15886.06</v>
      </c>
      <c r="E12" s="4">
        <v>3667.6</v>
      </c>
      <c r="F12" s="4">
        <v>4812.55</v>
      </c>
    </row>
    <row r="13" spans="1:6" x14ac:dyDescent="0.3">
      <c r="A13" s="8" t="s">
        <v>182</v>
      </c>
      <c r="B13" s="4">
        <v>7680.64</v>
      </c>
      <c r="C13" s="4">
        <v>9113.5299999999988</v>
      </c>
      <c r="D13" s="4"/>
      <c r="E13" s="4"/>
      <c r="F13" s="4"/>
    </row>
    <row r="14" spans="1:6" x14ac:dyDescent="0.3">
      <c r="A14" s="8" t="s">
        <v>73</v>
      </c>
      <c r="B14" s="4">
        <v>5404.62</v>
      </c>
      <c r="C14" s="4">
        <v>8714.7000000000007</v>
      </c>
      <c r="D14" s="4">
        <v>2688</v>
      </c>
      <c r="E14" s="4"/>
      <c r="F14" s="4">
        <v>10336.41</v>
      </c>
    </row>
    <row r="15" spans="1:6" x14ac:dyDescent="0.3">
      <c r="A15" s="8" t="s">
        <v>384</v>
      </c>
      <c r="B15" s="4"/>
      <c r="C15" s="4"/>
      <c r="D15" s="4"/>
      <c r="E15" s="4"/>
      <c r="F15" s="4"/>
    </row>
    <row r="16" spans="1:6" x14ac:dyDescent="0.3">
      <c r="A16" s="8" t="s">
        <v>181</v>
      </c>
      <c r="B16" s="4">
        <v>10993.5</v>
      </c>
      <c r="C16" s="4"/>
      <c r="D16" s="4">
        <v>14628.900000000001</v>
      </c>
      <c r="E16" s="4">
        <v>10730.849999999999</v>
      </c>
      <c r="F16" s="4">
        <v>12412.380000000001</v>
      </c>
    </row>
    <row r="17" spans="1:9" x14ac:dyDescent="0.3">
      <c r="A17" s="8" t="s">
        <v>164</v>
      </c>
      <c r="B17" s="4">
        <v>19330.060000000001</v>
      </c>
      <c r="C17" s="4">
        <v>9218.16</v>
      </c>
      <c r="D17" s="4">
        <v>15795.86</v>
      </c>
      <c r="E17" s="4">
        <v>26529.21</v>
      </c>
      <c r="F17" s="4">
        <v>55046.380000000005</v>
      </c>
    </row>
    <row r="18" spans="1:9" x14ac:dyDescent="0.3">
      <c r="A18" s="8" t="s">
        <v>172</v>
      </c>
      <c r="B18" s="4">
        <v>14345.3</v>
      </c>
      <c r="C18" s="4"/>
      <c r="D18" s="4"/>
      <c r="E18" s="4"/>
      <c r="F18" s="4">
        <v>2878.8</v>
      </c>
    </row>
    <row r="19" spans="1:9" x14ac:dyDescent="0.3">
      <c r="A19" s="8" t="s">
        <v>401</v>
      </c>
      <c r="B19" s="4"/>
      <c r="C19" s="4"/>
      <c r="D19" s="4"/>
      <c r="E19" s="4"/>
      <c r="F19" s="4">
        <v>12260.380000000001</v>
      </c>
    </row>
    <row r="20" spans="1:9" x14ac:dyDescent="0.3">
      <c r="A20" s="8" t="s">
        <v>157</v>
      </c>
      <c r="B20" s="4"/>
      <c r="C20" s="4">
        <v>11886.6</v>
      </c>
      <c r="D20" s="4">
        <v>6570.76</v>
      </c>
      <c r="E20" s="4"/>
      <c r="F20" s="4">
        <v>11193.490000000002</v>
      </c>
    </row>
    <row r="21" spans="1:9" x14ac:dyDescent="0.3">
      <c r="A21" s="8" t="s">
        <v>31</v>
      </c>
      <c r="B21" s="4">
        <v>75354.44</v>
      </c>
      <c r="C21" s="4">
        <v>79092.67</v>
      </c>
      <c r="D21" s="4">
        <v>61025.680000000008</v>
      </c>
      <c r="E21" s="4">
        <v>74791.299999999988</v>
      </c>
      <c r="F21" s="4">
        <v>80984.250000000015</v>
      </c>
    </row>
    <row r="22" spans="1:9" x14ac:dyDescent="0.3">
      <c r="A22" s="22"/>
      <c r="B22" s="22"/>
      <c r="C22" s="22"/>
      <c r="D22" s="22"/>
      <c r="E22" s="22"/>
      <c r="F22" s="22"/>
    </row>
    <row r="23" spans="1:9" x14ac:dyDescent="0.3">
      <c r="A23" t="s">
        <v>769</v>
      </c>
      <c r="B23" t="s">
        <v>168</v>
      </c>
      <c r="C23" t="s">
        <v>290</v>
      </c>
      <c r="D23" t="s">
        <v>424</v>
      </c>
      <c r="E23" t="s">
        <v>526</v>
      </c>
      <c r="F23" t="s">
        <v>543</v>
      </c>
      <c r="H23" t="s">
        <v>769</v>
      </c>
      <c r="I23" t="s">
        <v>765</v>
      </c>
    </row>
    <row r="24" spans="1:9" x14ac:dyDescent="0.3">
      <c r="A24" t="s">
        <v>88</v>
      </c>
      <c r="B24">
        <v>19281.47</v>
      </c>
      <c r="C24">
        <v>22873.27</v>
      </c>
      <c r="F24">
        <v>11983.330000000002</v>
      </c>
      <c r="H24" t="s">
        <v>88</v>
      </c>
      <c r="I24">
        <f>SUM(B24:F24)</f>
        <v>54138.070000000007</v>
      </c>
    </row>
    <row r="25" spans="1:9" x14ac:dyDescent="0.3">
      <c r="A25" t="s">
        <v>137</v>
      </c>
      <c r="F25">
        <v>5926.9</v>
      </c>
      <c r="H25" t="s">
        <v>137</v>
      </c>
      <c r="I25">
        <f t="shared" ref="I25:I42" si="0">SUM(B25:F25)</f>
        <v>5926.9</v>
      </c>
    </row>
    <row r="26" spans="1:9" x14ac:dyDescent="0.3">
      <c r="A26" t="s">
        <v>333</v>
      </c>
      <c r="F26">
        <v>6275.72</v>
      </c>
      <c r="H26" t="s">
        <v>333</v>
      </c>
      <c r="I26">
        <f t="shared" si="0"/>
        <v>6275.72</v>
      </c>
    </row>
    <row r="27" spans="1:9" x14ac:dyDescent="0.3">
      <c r="A27" t="s">
        <v>209</v>
      </c>
      <c r="B27">
        <v>13205.119999999999</v>
      </c>
      <c r="F27">
        <v>10053.700000000001</v>
      </c>
      <c r="H27" t="s">
        <v>209</v>
      </c>
      <c r="I27">
        <f t="shared" si="0"/>
        <v>23258.82</v>
      </c>
    </row>
    <row r="28" spans="1:9" x14ac:dyDescent="0.3">
      <c r="A28" t="s">
        <v>296</v>
      </c>
      <c r="D28">
        <v>16665.8</v>
      </c>
      <c r="E28">
        <v>5776.26</v>
      </c>
      <c r="H28" t="s">
        <v>296</v>
      </c>
      <c r="I28">
        <f t="shared" si="0"/>
        <v>22442.059999999998</v>
      </c>
    </row>
    <row r="29" spans="1:9" x14ac:dyDescent="0.3">
      <c r="A29" t="s">
        <v>121</v>
      </c>
      <c r="C29">
        <v>6683.34</v>
      </c>
      <c r="D29">
        <v>10606.2</v>
      </c>
      <c r="E29">
        <v>13049.439999999999</v>
      </c>
      <c r="F29">
        <v>22918.41</v>
      </c>
      <c r="H29" t="s">
        <v>121</v>
      </c>
      <c r="I29">
        <f t="shared" si="0"/>
        <v>53257.39</v>
      </c>
    </row>
    <row r="30" spans="1:9" x14ac:dyDescent="0.3">
      <c r="A30" t="s">
        <v>39</v>
      </c>
      <c r="B30">
        <v>17463.060000000001</v>
      </c>
      <c r="C30">
        <v>22818.799999999999</v>
      </c>
      <c r="D30">
        <v>17536.62</v>
      </c>
      <c r="E30">
        <v>12778.779999999999</v>
      </c>
      <c r="F30">
        <v>32221.760000000002</v>
      </c>
      <c r="H30" t="s">
        <v>39</v>
      </c>
      <c r="I30">
        <f t="shared" si="0"/>
        <v>102819.01999999999</v>
      </c>
    </row>
    <row r="31" spans="1:9" x14ac:dyDescent="0.3">
      <c r="A31" t="s">
        <v>395</v>
      </c>
      <c r="E31">
        <v>7300.51</v>
      </c>
      <c r="F31">
        <v>8940.9599999999991</v>
      </c>
      <c r="H31" t="s">
        <v>395</v>
      </c>
      <c r="I31">
        <f t="shared" si="0"/>
        <v>16241.47</v>
      </c>
    </row>
    <row r="32" spans="1:9" x14ac:dyDescent="0.3">
      <c r="A32" t="s">
        <v>433</v>
      </c>
      <c r="D32">
        <v>7181.44</v>
      </c>
      <c r="H32" t="s">
        <v>433</v>
      </c>
      <c r="I32">
        <f t="shared" si="0"/>
        <v>7181.44</v>
      </c>
    </row>
    <row r="33" spans="1:9" x14ac:dyDescent="0.3">
      <c r="A33" t="s">
        <v>235</v>
      </c>
      <c r="B33">
        <v>8014.82</v>
      </c>
      <c r="D33">
        <v>15886.06</v>
      </c>
      <c r="E33">
        <v>3667.6</v>
      </c>
      <c r="F33">
        <v>4812.55</v>
      </c>
      <c r="H33" t="s">
        <v>235</v>
      </c>
      <c r="I33">
        <f t="shared" si="0"/>
        <v>32381.029999999995</v>
      </c>
    </row>
    <row r="34" spans="1:9" x14ac:dyDescent="0.3">
      <c r="A34" t="s">
        <v>182</v>
      </c>
      <c r="B34">
        <v>7680.64</v>
      </c>
      <c r="C34">
        <v>9113.5299999999988</v>
      </c>
      <c r="H34" t="s">
        <v>182</v>
      </c>
      <c r="I34">
        <f t="shared" si="0"/>
        <v>16794.169999999998</v>
      </c>
    </row>
    <row r="35" spans="1:9" x14ac:dyDescent="0.3">
      <c r="A35" t="s">
        <v>73</v>
      </c>
      <c r="B35">
        <v>5404.62</v>
      </c>
      <c r="C35">
        <v>8714.7000000000007</v>
      </c>
      <c r="D35">
        <v>2688</v>
      </c>
      <c r="F35">
        <v>10336.41</v>
      </c>
      <c r="H35" t="s">
        <v>73</v>
      </c>
      <c r="I35">
        <f t="shared" si="0"/>
        <v>27143.73</v>
      </c>
    </row>
    <row r="36" spans="1:9" x14ac:dyDescent="0.3">
      <c r="A36" t="s">
        <v>384</v>
      </c>
      <c r="H36" t="s">
        <v>384</v>
      </c>
      <c r="I36">
        <f t="shared" si="0"/>
        <v>0</v>
      </c>
    </row>
    <row r="37" spans="1:9" x14ac:dyDescent="0.3">
      <c r="A37" t="s">
        <v>181</v>
      </c>
      <c r="B37">
        <v>10993.5</v>
      </c>
      <c r="D37">
        <v>14628.900000000001</v>
      </c>
      <c r="E37">
        <v>10730.849999999999</v>
      </c>
      <c r="F37">
        <v>12412.380000000001</v>
      </c>
      <c r="H37" t="s">
        <v>181</v>
      </c>
      <c r="I37">
        <f t="shared" si="0"/>
        <v>48765.630000000005</v>
      </c>
    </row>
    <row r="38" spans="1:9" x14ac:dyDescent="0.3">
      <c r="A38" t="s">
        <v>164</v>
      </c>
      <c r="B38">
        <v>19330.060000000001</v>
      </c>
      <c r="C38">
        <v>9218.16</v>
      </c>
      <c r="D38">
        <v>15795.86</v>
      </c>
      <c r="E38">
        <v>26529.21</v>
      </c>
      <c r="F38">
        <v>55046.380000000005</v>
      </c>
      <c r="H38" t="s">
        <v>164</v>
      </c>
      <c r="I38">
        <f t="shared" si="0"/>
        <v>125919.67000000001</v>
      </c>
    </row>
    <row r="39" spans="1:9" x14ac:dyDescent="0.3">
      <c r="A39" t="s">
        <v>172</v>
      </c>
      <c r="B39">
        <v>14345.3</v>
      </c>
      <c r="F39">
        <v>2878.8</v>
      </c>
      <c r="H39" t="s">
        <v>172</v>
      </c>
      <c r="I39">
        <f t="shared" si="0"/>
        <v>17224.099999999999</v>
      </c>
    </row>
    <row r="40" spans="1:9" x14ac:dyDescent="0.3">
      <c r="A40" t="s">
        <v>401</v>
      </c>
      <c r="F40">
        <v>12260.380000000001</v>
      </c>
      <c r="H40" t="s">
        <v>401</v>
      </c>
      <c r="I40">
        <f t="shared" si="0"/>
        <v>12260.380000000001</v>
      </c>
    </row>
    <row r="41" spans="1:9" x14ac:dyDescent="0.3">
      <c r="A41" t="s">
        <v>157</v>
      </c>
      <c r="C41">
        <v>11886.6</v>
      </c>
      <c r="D41">
        <v>6570.76</v>
      </c>
      <c r="F41">
        <v>11193.490000000002</v>
      </c>
      <c r="H41" t="s">
        <v>157</v>
      </c>
      <c r="I41">
        <f t="shared" si="0"/>
        <v>29650.850000000002</v>
      </c>
    </row>
    <row r="42" spans="1:9" x14ac:dyDescent="0.3">
      <c r="A42" t="s">
        <v>31</v>
      </c>
      <c r="B42">
        <v>75354.44</v>
      </c>
      <c r="C42">
        <v>79092.67</v>
      </c>
      <c r="D42">
        <v>61025.680000000008</v>
      </c>
      <c r="E42">
        <v>74791.299999999988</v>
      </c>
      <c r="F42">
        <v>80984.250000000015</v>
      </c>
      <c r="H42" t="s">
        <v>31</v>
      </c>
      <c r="I42">
        <f t="shared" si="0"/>
        <v>371248.33999999997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25888-3DC8-4F16-BCF6-E88E490EE825}">
  <dimension ref="A1:M53"/>
  <sheetViews>
    <sheetView workbookViewId="0">
      <selection activeCell="K24" sqref="K24"/>
    </sheetView>
  </sheetViews>
  <sheetFormatPr defaultRowHeight="14.4" x14ac:dyDescent="0.3"/>
  <cols>
    <col min="2" max="2" width="12.21875" bestFit="1" customWidth="1"/>
    <col min="5" max="5" width="27.44140625" bestFit="1" customWidth="1"/>
    <col min="6" max="6" width="21.109375" bestFit="1" customWidth="1"/>
    <col min="7" max="7" width="16.44140625" bestFit="1" customWidth="1"/>
    <col min="8" max="9" width="12" bestFit="1" customWidth="1"/>
    <col min="10" max="10" width="12.6640625" bestFit="1" customWidth="1"/>
    <col min="11" max="11" width="12" bestFit="1" customWidth="1"/>
    <col min="12" max="12" width="12.6640625" bestFit="1" customWidth="1"/>
    <col min="13" max="13" width="12" bestFit="1" customWidth="1"/>
  </cols>
  <sheetData>
    <row r="1" spans="1:10" x14ac:dyDescent="0.3">
      <c r="A1" s="23"/>
      <c r="B1" s="24"/>
    </row>
    <row r="2" spans="1:10" x14ac:dyDescent="0.3">
      <c r="A2" s="25" t="s">
        <v>775</v>
      </c>
      <c r="B2" s="26">
        <v>129753.60000000001</v>
      </c>
      <c r="C2">
        <v>1</v>
      </c>
      <c r="E2" t="s">
        <v>801</v>
      </c>
    </row>
    <row r="3" spans="1:10" ht="15" thickBot="1" x14ac:dyDescent="0.35">
      <c r="A3" s="25" t="s">
        <v>776</v>
      </c>
      <c r="B3" s="26">
        <v>140836.19000000003</v>
      </c>
      <c r="C3">
        <v>2</v>
      </c>
    </row>
    <row r="4" spans="1:10" x14ac:dyDescent="0.3">
      <c r="A4" s="25" t="s">
        <v>777</v>
      </c>
      <c r="B4" s="26">
        <v>174504.9</v>
      </c>
      <c r="C4">
        <v>3</v>
      </c>
      <c r="E4" s="30" t="s">
        <v>802</v>
      </c>
      <c r="F4" s="30"/>
    </row>
    <row r="5" spans="1:10" x14ac:dyDescent="0.3">
      <c r="A5" s="25" t="s">
        <v>778</v>
      </c>
      <c r="B5" s="26">
        <v>201609.55000000002</v>
      </c>
      <c r="C5">
        <v>4</v>
      </c>
      <c r="E5" s="27" t="s">
        <v>803</v>
      </c>
      <c r="F5" s="27">
        <v>0.33629293377799657</v>
      </c>
    </row>
    <row r="6" spans="1:10" x14ac:dyDescent="0.3">
      <c r="A6" s="25" t="s">
        <v>779</v>
      </c>
      <c r="B6" s="26">
        <v>192673.11</v>
      </c>
      <c r="C6">
        <v>5</v>
      </c>
      <c r="E6" s="27" t="s">
        <v>804</v>
      </c>
      <c r="F6" s="27">
        <v>0.11309293730901197</v>
      </c>
    </row>
    <row r="7" spans="1:10" x14ac:dyDescent="0.3">
      <c r="A7" s="25" t="s">
        <v>780</v>
      </c>
      <c r="B7" s="26">
        <v>168082.55999999997</v>
      </c>
      <c r="C7">
        <v>6</v>
      </c>
      <c r="E7" s="27" t="s">
        <v>805</v>
      </c>
      <c r="F7" s="27">
        <v>7.8981127205512439E-2</v>
      </c>
    </row>
    <row r="8" spans="1:10" x14ac:dyDescent="0.3">
      <c r="A8" s="25" t="s">
        <v>781</v>
      </c>
      <c r="B8" s="26">
        <v>187731.87999999998</v>
      </c>
      <c r="C8">
        <v>7</v>
      </c>
      <c r="E8" s="27" t="s">
        <v>806</v>
      </c>
      <c r="F8" s="27">
        <v>218877.13053185699</v>
      </c>
    </row>
    <row r="9" spans="1:10" ht="15" thickBot="1" x14ac:dyDescent="0.35">
      <c r="A9" s="25" t="s">
        <v>782</v>
      </c>
      <c r="B9" s="26">
        <v>197809.3</v>
      </c>
      <c r="C9">
        <v>8</v>
      </c>
      <c r="E9" s="28" t="s">
        <v>807</v>
      </c>
      <c r="F9" s="28">
        <v>28</v>
      </c>
    </row>
    <row r="10" spans="1:10" x14ac:dyDescent="0.3">
      <c r="A10" s="25" t="s">
        <v>783</v>
      </c>
      <c r="B10" s="26">
        <v>263973.36</v>
      </c>
      <c r="C10">
        <v>9</v>
      </c>
    </row>
    <row r="11" spans="1:10" ht="15" thickBot="1" x14ac:dyDescent="0.35">
      <c r="A11" s="25" t="s">
        <v>784</v>
      </c>
      <c r="B11" s="26">
        <v>568290.97</v>
      </c>
      <c r="C11">
        <v>10</v>
      </c>
      <c r="E11" t="s">
        <v>808</v>
      </c>
    </row>
    <row r="12" spans="1:10" x14ac:dyDescent="0.3">
      <c r="A12" s="25" t="s">
        <v>785</v>
      </c>
      <c r="B12" s="26">
        <v>1029837.6600000001</v>
      </c>
      <c r="C12">
        <v>11</v>
      </c>
      <c r="E12" s="29"/>
      <c r="F12" s="29" t="s">
        <v>813</v>
      </c>
      <c r="G12" s="29" t="s">
        <v>814</v>
      </c>
      <c r="H12" s="29" t="s">
        <v>815</v>
      </c>
      <c r="I12" s="29" t="s">
        <v>816</v>
      </c>
      <c r="J12" s="29" t="s">
        <v>817</v>
      </c>
    </row>
    <row r="13" spans="1:10" x14ac:dyDescent="0.3">
      <c r="A13" s="25" t="s">
        <v>786</v>
      </c>
      <c r="B13" s="26">
        <v>261876.46000000005</v>
      </c>
      <c r="C13">
        <v>12</v>
      </c>
      <c r="E13" s="27" t="s">
        <v>809</v>
      </c>
      <c r="F13" s="27">
        <v>1</v>
      </c>
      <c r="G13" s="27">
        <v>158829618074.93774</v>
      </c>
      <c r="H13" s="27">
        <v>158829618074.93774</v>
      </c>
      <c r="I13" s="27">
        <v>3.3153601924340488</v>
      </c>
      <c r="J13" s="27">
        <v>8.0164087507220427E-2</v>
      </c>
    </row>
    <row r="14" spans="1:10" x14ac:dyDescent="0.3">
      <c r="A14" s="25" t="s">
        <v>775</v>
      </c>
      <c r="B14" s="26">
        <v>316577.4200000001</v>
      </c>
      <c r="C14">
        <v>13</v>
      </c>
      <c r="E14" s="27" t="s">
        <v>810</v>
      </c>
      <c r="F14" s="27">
        <v>26</v>
      </c>
      <c r="G14" s="27">
        <v>1245587155016.3486</v>
      </c>
      <c r="H14" s="27">
        <v>47907198269.859566</v>
      </c>
      <c r="I14" s="27"/>
      <c r="J14" s="27"/>
    </row>
    <row r="15" spans="1:10" ht="15" thickBot="1" x14ac:dyDescent="0.35">
      <c r="A15" s="25" t="s">
        <v>776</v>
      </c>
      <c r="B15" s="26">
        <v>311419.52999999991</v>
      </c>
      <c r="C15">
        <v>14</v>
      </c>
      <c r="E15" s="28" t="s">
        <v>811</v>
      </c>
      <c r="F15" s="28">
        <v>27</v>
      </c>
      <c r="G15" s="28">
        <v>1404416773091.2864</v>
      </c>
      <c r="H15" s="28"/>
      <c r="I15" s="28"/>
      <c r="J15" s="28"/>
    </row>
    <row r="16" spans="1:10" ht="15" thickBot="1" x14ac:dyDescent="0.35">
      <c r="A16" s="25" t="s">
        <v>777</v>
      </c>
      <c r="B16" s="26">
        <v>205733.72999999992</v>
      </c>
      <c r="C16">
        <v>15</v>
      </c>
    </row>
    <row r="17" spans="1:13" x14ac:dyDescent="0.3">
      <c r="A17" s="25" t="s">
        <v>778</v>
      </c>
      <c r="B17" s="26">
        <v>206148.12000000008</v>
      </c>
      <c r="C17">
        <v>16</v>
      </c>
      <c r="E17" s="29"/>
      <c r="F17" s="29" t="s">
        <v>818</v>
      </c>
      <c r="G17" s="29" t="s">
        <v>806</v>
      </c>
      <c r="H17" s="29" t="s">
        <v>819</v>
      </c>
      <c r="I17" s="29" t="s">
        <v>820</v>
      </c>
      <c r="J17" s="29" t="s">
        <v>821</v>
      </c>
      <c r="K17" s="29" t="s">
        <v>822</v>
      </c>
      <c r="L17" s="29" t="s">
        <v>823</v>
      </c>
      <c r="M17" s="29" t="s">
        <v>824</v>
      </c>
    </row>
    <row r="18" spans="1:13" x14ac:dyDescent="0.3">
      <c r="A18" s="25" t="s">
        <v>779</v>
      </c>
      <c r="B18" s="26">
        <v>273438.39000000007</v>
      </c>
      <c r="C18">
        <v>17</v>
      </c>
      <c r="E18" s="27" t="s">
        <v>812</v>
      </c>
      <c r="F18" s="27">
        <v>209154.04373015877</v>
      </c>
      <c r="G18" s="27">
        <v>89502.820225820455</v>
      </c>
      <c r="H18" s="27">
        <v>2.3368430536876024</v>
      </c>
      <c r="I18" s="27">
        <v>2.7423602716975092E-2</v>
      </c>
      <c r="J18" s="27">
        <v>25178.361914424051</v>
      </c>
      <c r="K18" s="27">
        <v>393129.72554589348</v>
      </c>
      <c r="L18" s="27">
        <v>25178.361914424051</v>
      </c>
      <c r="M18" s="27">
        <v>393129.72554589348</v>
      </c>
    </row>
    <row r="19" spans="1:13" ht="15" thickBot="1" x14ac:dyDescent="0.35">
      <c r="A19" s="25" t="s">
        <v>780</v>
      </c>
      <c r="B19" s="26">
        <v>286674.21999999997</v>
      </c>
      <c r="C19">
        <v>18</v>
      </c>
      <c r="E19" s="28">
        <v>1</v>
      </c>
      <c r="F19" s="28">
        <v>9323.8756349206378</v>
      </c>
      <c r="G19" s="28">
        <v>5120.7209842890206</v>
      </c>
      <c r="H19" s="28">
        <v>1.8208130580688529</v>
      </c>
      <c r="I19" s="28">
        <v>8.0164087507220413E-2</v>
      </c>
      <c r="J19" s="28">
        <v>-1201.917095361754</v>
      </c>
      <c r="K19" s="28">
        <v>19849.66836520303</v>
      </c>
      <c r="L19" s="28">
        <v>-1201.917095361754</v>
      </c>
      <c r="M19" s="28">
        <v>19849.66836520303</v>
      </c>
    </row>
    <row r="20" spans="1:13" x14ac:dyDescent="0.3">
      <c r="A20" s="25" t="s">
        <v>781</v>
      </c>
      <c r="B20" s="26">
        <v>327144.08999999979</v>
      </c>
      <c r="C20">
        <v>19</v>
      </c>
    </row>
    <row r="21" spans="1:13" x14ac:dyDescent="0.3">
      <c r="A21" s="25" t="s">
        <v>782</v>
      </c>
      <c r="B21" s="26">
        <v>461501.27000000008</v>
      </c>
      <c r="C21">
        <v>20</v>
      </c>
    </row>
    <row r="22" spans="1:13" x14ac:dyDescent="0.3">
      <c r="A22" s="25" t="s">
        <v>783</v>
      </c>
      <c r="B22" s="26">
        <v>320750.91000000003</v>
      </c>
      <c r="C22">
        <v>21</v>
      </c>
    </row>
    <row r="23" spans="1:13" x14ac:dyDescent="0.3">
      <c r="A23" s="25" t="s">
        <v>784</v>
      </c>
      <c r="B23" s="26">
        <v>552924.25</v>
      </c>
      <c r="C23">
        <v>22</v>
      </c>
      <c r="E23" t="s">
        <v>825</v>
      </c>
    </row>
    <row r="24" spans="1:13" ht="15" thickBot="1" x14ac:dyDescent="0.35">
      <c r="A24" s="25" t="s">
        <v>785</v>
      </c>
      <c r="B24" s="26">
        <v>1089048.0100000005</v>
      </c>
      <c r="C24">
        <v>23</v>
      </c>
    </row>
    <row r="25" spans="1:13" x14ac:dyDescent="0.3">
      <c r="A25" s="25" t="s">
        <v>786</v>
      </c>
      <c r="B25" s="26">
        <v>372802.65999999992</v>
      </c>
      <c r="C25">
        <v>24</v>
      </c>
      <c r="E25" s="29" t="s">
        <v>826</v>
      </c>
      <c r="F25" s="29" t="s">
        <v>827</v>
      </c>
      <c r="G25" s="29" t="s">
        <v>828</v>
      </c>
    </row>
    <row r="26" spans="1:13" x14ac:dyDescent="0.3">
      <c r="A26" s="25" t="s">
        <v>775</v>
      </c>
      <c r="B26" s="26">
        <v>339543.42</v>
      </c>
      <c r="C26">
        <v>25</v>
      </c>
      <c r="E26" s="27">
        <v>1</v>
      </c>
      <c r="F26" s="27">
        <v>227801.79500000004</v>
      </c>
      <c r="G26" s="27">
        <v>-86965.60500000001</v>
      </c>
    </row>
    <row r="27" spans="1:13" x14ac:dyDescent="0.3">
      <c r="A27" s="25" t="s">
        <v>776</v>
      </c>
      <c r="B27" s="26">
        <v>358186.18000000005</v>
      </c>
      <c r="C27">
        <v>26</v>
      </c>
      <c r="E27" s="27">
        <v>2</v>
      </c>
      <c r="F27" s="27">
        <v>237125.67063492068</v>
      </c>
      <c r="G27" s="27">
        <v>-62620.770634920686</v>
      </c>
    </row>
    <row r="28" spans="1:13" x14ac:dyDescent="0.3">
      <c r="A28" s="25" t="s">
        <v>777</v>
      </c>
      <c r="B28" s="26">
        <v>374262.75999999989</v>
      </c>
      <c r="C28">
        <v>27</v>
      </c>
      <c r="E28" s="27">
        <v>3</v>
      </c>
      <c r="F28" s="27">
        <v>246449.54626984132</v>
      </c>
      <c r="G28" s="27">
        <v>-44839.9962698413</v>
      </c>
    </row>
    <row r="29" spans="1:13" x14ac:dyDescent="0.3">
      <c r="A29" s="25" t="s">
        <v>778</v>
      </c>
      <c r="B29" s="26">
        <v>261633.29000000007</v>
      </c>
      <c r="C29">
        <v>28</v>
      </c>
      <c r="E29" s="27">
        <v>4</v>
      </c>
      <c r="F29" s="27">
        <v>255773.42190476196</v>
      </c>
      <c r="G29" s="27">
        <v>-63100.311904761969</v>
      </c>
    </row>
    <row r="30" spans="1:13" x14ac:dyDescent="0.3">
      <c r="A30" s="25" t="s">
        <v>779</v>
      </c>
      <c r="B30" s="26">
        <v>457861.05999999965</v>
      </c>
      <c r="C30">
        <v>29</v>
      </c>
      <c r="E30" s="27">
        <v>5</v>
      </c>
      <c r="F30" s="27">
        <v>265097.29753968259</v>
      </c>
      <c r="G30" s="27">
        <v>-97014.737539682625</v>
      </c>
    </row>
    <row r="31" spans="1:13" x14ac:dyDescent="0.3">
      <c r="E31" s="27">
        <v>6</v>
      </c>
      <c r="F31" s="27">
        <v>274421.17317460326</v>
      </c>
      <c r="G31" s="27">
        <v>-86689.293174603285</v>
      </c>
    </row>
    <row r="32" spans="1:13" x14ac:dyDescent="0.3">
      <c r="E32" s="27">
        <v>7</v>
      </c>
      <c r="F32" s="27">
        <v>283745.04880952387</v>
      </c>
      <c r="G32" s="27">
        <v>-85935.74880952388</v>
      </c>
    </row>
    <row r="33" spans="5:7" x14ac:dyDescent="0.3">
      <c r="E33" s="27">
        <v>8</v>
      </c>
      <c r="F33" s="27">
        <v>293068.92444444448</v>
      </c>
      <c r="G33" s="27">
        <v>-29095.564444444492</v>
      </c>
    </row>
    <row r="34" spans="5:7" x14ac:dyDescent="0.3">
      <c r="E34" s="27">
        <v>9</v>
      </c>
      <c r="F34" s="27">
        <v>302392.80007936514</v>
      </c>
      <c r="G34" s="27">
        <v>265898.16992063483</v>
      </c>
    </row>
    <row r="35" spans="5:7" x14ac:dyDescent="0.3">
      <c r="E35" s="27">
        <v>10</v>
      </c>
      <c r="F35" s="27">
        <v>311716.67571428581</v>
      </c>
      <c r="G35" s="27">
        <v>718120.98428571434</v>
      </c>
    </row>
    <row r="36" spans="5:7" x14ac:dyDescent="0.3">
      <c r="E36" s="27">
        <v>11</v>
      </c>
      <c r="F36" s="27">
        <v>321040.55134920642</v>
      </c>
      <c r="G36" s="27">
        <v>-59164.09134920637</v>
      </c>
    </row>
    <row r="37" spans="5:7" x14ac:dyDescent="0.3">
      <c r="E37" s="27">
        <v>12</v>
      </c>
      <c r="F37" s="27">
        <v>330364.42698412703</v>
      </c>
      <c r="G37" s="27">
        <v>-13787.006984126929</v>
      </c>
    </row>
    <row r="38" spans="5:7" x14ac:dyDescent="0.3">
      <c r="E38" s="27">
        <v>13</v>
      </c>
      <c r="F38" s="27">
        <v>339688.3026190477</v>
      </c>
      <c r="G38" s="27">
        <v>-28268.772619047784</v>
      </c>
    </row>
    <row r="39" spans="5:7" x14ac:dyDescent="0.3">
      <c r="E39" s="27">
        <v>14</v>
      </c>
      <c r="F39" s="27">
        <v>349012.17825396836</v>
      </c>
      <c r="G39" s="27">
        <v>-143278.44825396844</v>
      </c>
    </row>
    <row r="40" spans="5:7" x14ac:dyDescent="0.3">
      <c r="E40" s="27">
        <v>15</v>
      </c>
      <c r="F40" s="27">
        <v>358336.05388888897</v>
      </c>
      <c r="G40" s="27">
        <v>-152187.93388888889</v>
      </c>
    </row>
    <row r="41" spans="5:7" x14ac:dyDescent="0.3">
      <c r="E41" s="27">
        <v>16</v>
      </c>
      <c r="F41" s="27">
        <v>367659.92952380958</v>
      </c>
      <c r="G41" s="27">
        <v>-94221.539523809508</v>
      </c>
    </row>
    <row r="42" spans="5:7" x14ac:dyDescent="0.3">
      <c r="E42" s="27">
        <v>17</v>
      </c>
      <c r="F42" s="27">
        <v>376983.80515873025</v>
      </c>
      <c r="G42" s="27">
        <v>-90309.585158730275</v>
      </c>
    </row>
    <row r="43" spans="5:7" x14ac:dyDescent="0.3">
      <c r="E43" s="27">
        <v>18</v>
      </c>
      <c r="F43" s="27">
        <v>386307.68079365091</v>
      </c>
      <c r="G43" s="27">
        <v>-59163.590793651121</v>
      </c>
    </row>
    <row r="44" spans="5:7" x14ac:dyDescent="0.3">
      <c r="E44" s="27">
        <v>19</v>
      </c>
      <c r="F44" s="27">
        <v>395631.55642857152</v>
      </c>
      <c r="G44" s="27">
        <v>65869.713571428554</v>
      </c>
    </row>
    <row r="45" spans="5:7" x14ac:dyDescent="0.3">
      <c r="E45" s="27">
        <v>20</v>
      </c>
      <c r="F45" s="27">
        <v>404955.43206349213</v>
      </c>
      <c r="G45" s="27">
        <v>-84204.522063492099</v>
      </c>
    </row>
    <row r="46" spans="5:7" x14ac:dyDescent="0.3">
      <c r="E46" s="27">
        <v>21</v>
      </c>
      <c r="F46" s="27">
        <v>414279.3076984128</v>
      </c>
      <c r="G46" s="27">
        <v>138644.9423015872</v>
      </c>
    </row>
    <row r="47" spans="5:7" x14ac:dyDescent="0.3">
      <c r="E47" s="27">
        <v>22</v>
      </c>
      <c r="F47" s="27">
        <v>423603.18333333347</v>
      </c>
      <c r="G47" s="27">
        <v>665444.82666666701</v>
      </c>
    </row>
    <row r="48" spans="5:7" x14ac:dyDescent="0.3">
      <c r="E48" s="27">
        <v>23</v>
      </c>
      <c r="F48" s="27">
        <v>432927.05896825407</v>
      </c>
      <c r="G48" s="27">
        <v>-60124.398968254158</v>
      </c>
    </row>
    <row r="49" spans="5:7" x14ac:dyDescent="0.3">
      <c r="E49" s="27">
        <v>24</v>
      </c>
      <c r="F49" s="27">
        <v>442250.93460317468</v>
      </c>
      <c r="G49" s="27">
        <v>-102707.5146031747</v>
      </c>
    </row>
    <row r="50" spans="5:7" x14ac:dyDescent="0.3">
      <c r="E50" s="27">
        <v>25</v>
      </c>
      <c r="F50" s="27">
        <v>451574.81023809535</v>
      </c>
      <c r="G50" s="27">
        <v>-93388.630238095298</v>
      </c>
    </row>
    <row r="51" spans="5:7" x14ac:dyDescent="0.3">
      <c r="E51" s="27">
        <v>26</v>
      </c>
      <c r="F51" s="27">
        <v>460898.68587301602</v>
      </c>
      <c r="G51" s="27">
        <v>-86635.925873016124</v>
      </c>
    </row>
    <row r="52" spans="5:7" x14ac:dyDescent="0.3">
      <c r="E52" s="27">
        <v>27</v>
      </c>
      <c r="F52" s="27">
        <v>470222.56150793663</v>
      </c>
      <c r="G52" s="27">
        <v>-208589.27150793656</v>
      </c>
    </row>
    <row r="53" spans="5:7" ht="15" thickBot="1" x14ac:dyDescent="0.35">
      <c r="E53" s="28">
        <v>28</v>
      </c>
      <c r="F53" s="28">
        <v>479546.43714285729</v>
      </c>
      <c r="G53" s="28">
        <v>-21685.377142857644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C2FAA-0DEA-4D25-828B-9F2B0B6879A9}">
  <dimension ref="A1:M21"/>
  <sheetViews>
    <sheetView tabSelected="1" workbookViewId="0">
      <selection activeCell="N15" sqref="N15"/>
    </sheetView>
  </sheetViews>
  <sheetFormatPr defaultRowHeight="14.4" x14ac:dyDescent="0.3"/>
  <cols>
    <col min="1" max="1" width="16.5546875" bestFit="1" customWidth="1"/>
    <col min="2" max="3" width="13.77734375" customWidth="1"/>
    <col min="4" max="4" width="13.5546875" customWidth="1"/>
    <col min="5" max="5" width="11.21875" bestFit="1" customWidth="1"/>
    <col min="7" max="7" width="10.77734375" bestFit="1" customWidth="1"/>
    <col min="8" max="8" width="14.33203125" bestFit="1" customWidth="1"/>
  </cols>
  <sheetData>
    <row r="1" spans="1:13" x14ac:dyDescent="0.3">
      <c r="A1" s="7" t="s">
        <v>769</v>
      </c>
      <c r="B1" t="s">
        <v>770</v>
      </c>
      <c r="C1" t="s">
        <v>794</v>
      </c>
      <c r="D1" t="s">
        <v>830</v>
      </c>
      <c r="E1" t="s">
        <v>829</v>
      </c>
    </row>
    <row r="2" spans="1:13" x14ac:dyDescent="0.3">
      <c r="A2" s="8" t="s">
        <v>167</v>
      </c>
      <c r="B2" s="6">
        <v>3919615.6599999969</v>
      </c>
      <c r="C2" s="6">
        <v>1696548.4081047156</v>
      </c>
      <c r="D2" s="2">
        <v>12000</v>
      </c>
      <c r="H2" t="s">
        <v>834</v>
      </c>
    </row>
    <row r="3" spans="1:13" x14ac:dyDescent="0.3">
      <c r="A3" s="8" t="s">
        <v>492</v>
      </c>
      <c r="B3" s="6">
        <v>1903150.8399999992</v>
      </c>
      <c r="C3" s="6">
        <v>667754.44389113924</v>
      </c>
      <c r="D3" s="2">
        <v>9000</v>
      </c>
    </row>
    <row r="4" spans="1:13" x14ac:dyDescent="0.3">
      <c r="A4" s="8" t="s">
        <v>25</v>
      </c>
      <c r="B4" s="6">
        <v>1166388.3400000003</v>
      </c>
      <c r="C4" s="6">
        <v>441822.70119533222</v>
      </c>
      <c r="D4" s="2">
        <v>6000</v>
      </c>
    </row>
    <row r="5" spans="1:13" x14ac:dyDescent="0.3">
      <c r="A5" s="8" t="s">
        <v>450</v>
      </c>
      <c r="B5" s="6">
        <v>1127789.8399999996</v>
      </c>
      <c r="C5" s="6">
        <v>419815.27523135801</v>
      </c>
      <c r="D5" s="2">
        <v>7000</v>
      </c>
    </row>
    <row r="6" spans="1:13" x14ac:dyDescent="0.3">
      <c r="A6" s="8" t="s">
        <v>506</v>
      </c>
      <c r="B6" s="6">
        <v>975003.57000000007</v>
      </c>
      <c r="C6" s="6">
        <v>314458.60836915654</v>
      </c>
      <c r="D6" s="2">
        <v>11000</v>
      </c>
    </row>
    <row r="7" spans="1:13" x14ac:dyDescent="0.3">
      <c r="A7" s="8" t="s">
        <v>537</v>
      </c>
      <c r="B7" s="6">
        <v>714437.13</v>
      </c>
      <c r="C7" s="6">
        <v>206788.61070516022</v>
      </c>
      <c r="D7" s="2">
        <v>10000</v>
      </c>
    </row>
    <row r="8" spans="1:13" x14ac:dyDescent="0.3">
      <c r="A8" s="8" t="s">
        <v>544</v>
      </c>
      <c r="B8" s="6">
        <v>226243.46999999997</v>
      </c>
      <c r="C8" s="6">
        <v>72444.681525237917</v>
      </c>
      <c r="D8" s="2">
        <v>5000</v>
      </c>
    </row>
    <row r="10" spans="1:13" ht="14.4" customHeight="1" x14ac:dyDescent="0.3">
      <c r="A10" t="s">
        <v>769</v>
      </c>
      <c r="B10" t="s">
        <v>770</v>
      </c>
      <c r="C10" t="s">
        <v>794</v>
      </c>
      <c r="D10" t="s">
        <v>830</v>
      </c>
      <c r="E10" t="s">
        <v>829</v>
      </c>
      <c r="G10" t="s">
        <v>831</v>
      </c>
      <c r="H10" s="32">
        <f>SUMPRODUCT(tblModel[Cost per Unit],tblModel[Decision])</f>
        <v>500000</v>
      </c>
      <c r="J10" s="34" t="s">
        <v>835</v>
      </c>
      <c r="K10" s="34"/>
      <c r="L10" s="34"/>
    </row>
    <row r="11" spans="1:13" x14ac:dyDescent="0.3">
      <c r="A11" t="s">
        <v>167</v>
      </c>
      <c r="B11">
        <v>3919615.6599999969</v>
      </c>
      <c r="C11" s="10">
        <v>1696548.4081047156</v>
      </c>
      <c r="D11" s="31">
        <v>12000</v>
      </c>
      <c r="E11">
        <v>15</v>
      </c>
      <c r="G11" t="s">
        <v>832</v>
      </c>
      <c r="H11" s="32">
        <f>SUMPRODUCT(tblModel[Suma z Profit],tblModel[Decision])</f>
        <v>46613781.356157184</v>
      </c>
      <c r="J11" s="34"/>
      <c r="K11" s="34"/>
      <c r="L11" s="34"/>
    </row>
    <row r="12" spans="1:13" x14ac:dyDescent="0.3">
      <c r="A12" t="s">
        <v>492</v>
      </c>
      <c r="B12">
        <v>1903150.8399999992</v>
      </c>
      <c r="C12" s="10">
        <v>667754.44389113924</v>
      </c>
      <c r="D12" s="31">
        <v>9000</v>
      </c>
      <c r="E12">
        <v>14</v>
      </c>
      <c r="G12" t="s">
        <v>833</v>
      </c>
      <c r="H12" s="32">
        <v>500000</v>
      </c>
      <c r="J12" s="34"/>
      <c r="K12" s="34"/>
      <c r="L12" s="34"/>
      <c r="M12" t="s">
        <v>836</v>
      </c>
    </row>
    <row r="13" spans="1:13" x14ac:dyDescent="0.3">
      <c r="A13" t="s">
        <v>25</v>
      </c>
      <c r="B13">
        <v>1166388.3400000003</v>
      </c>
      <c r="C13" s="10">
        <v>441822.70119533222</v>
      </c>
      <c r="D13" s="31">
        <v>6000</v>
      </c>
      <c r="E13">
        <v>14</v>
      </c>
      <c r="J13" s="34"/>
      <c r="K13" s="34"/>
      <c r="L13" s="34"/>
    </row>
    <row r="14" spans="1:13" x14ac:dyDescent="0.3">
      <c r="A14" t="s">
        <v>450</v>
      </c>
      <c r="B14">
        <v>1127789.8399999996</v>
      </c>
      <c r="C14" s="10">
        <v>419815.27523135801</v>
      </c>
      <c r="D14" s="31">
        <v>7000</v>
      </c>
      <c r="E14">
        <v>12</v>
      </c>
      <c r="J14" s="34"/>
      <c r="K14" s="34"/>
      <c r="L14" s="34"/>
    </row>
    <row r="15" spans="1:13" x14ac:dyDescent="0.3">
      <c r="A15" t="s">
        <v>506</v>
      </c>
      <c r="B15">
        <v>975003.57000000007</v>
      </c>
      <c r="C15" s="10">
        <v>314458.60836915654</v>
      </c>
      <c r="D15" s="31">
        <v>11000</v>
      </c>
      <c r="E15">
        <v>1</v>
      </c>
      <c r="J15" s="34"/>
      <c r="K15" s="34"/>
      <c r="L15" s="34"/>
    </row>
    <row r="16" spans="1:13" x14ac:dyDescent="0.3">
      <c r="A16" t="s">
        <v>537</v>
      </c>
      <c r="B16">
        <v>714437.13</v>
      </c>
      <c r="C16" s="10">
        <v>206788.61070516022</v>
      </c>
      <c r="D16" s="31">
        <v>10000</v>
      </c>
      <c r="E16">
        <v>1</v>
      </c>
      <c r="J16" s="34"/>
      <c r="K16" s="34"/>
      <c r="L16" s="34"/>
    </row>
    <row r="17" spans="1:6" x14ac:dyDescent="0.3">
      <c r="A17" t="s">
        <v>544</v>
      </c>
      <c r="B17">
        <v>226243.46999999997</v>
      </c>
      <c r="C17" s="10">
        <v>72444.681525237917</v>
      </c>
      <c r="D17" s="31">
        <v>5000</v>
      </c>
      <c r="E17">
        <v>1</v>
      </c>
    </row>
    <row r="21" spans="1:6" x14ac:dyDescent="0.3">
      <c r="D21" s="33"/>
      <c r="F21" s="33"/>
    </row>
  </sheetData>
  <mergeCells count="1">
    <mergeCell ref="J10:L16"/>
  </mergeCells>
  <pageMargins left="0.7" right="0.7" top="0.75" bottom="0.75" header="0.3" footer="0.3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1ADEE2A-917A-412A-936A-FA68D2F0D8E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sales_raw</vt:lpstr>
      <vt:lpstr>Summary</vt:lpstr>
      <vt:lpstr>Sumary_2</vt:lpstr>
      <vt:lpstr>Summary 3</vt:lpstr>
      <vt:lpstr>Regression</vt:lpstr>
      <vt:lpstr>Model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Rafał Zachraj</dc:creator>
  <cp:lastModifiedBy>Rafał Zachraj</cp:lastModifiedBy>
  <dcterms:created xsi:type="dcterms:W3CDTF">2025-10-29T16:42:25Z</dcterms:created>
  <dcterms:modified xsi:type="dcterms:W3CDTF">2025-11-08T15:47:05Z</dcterms:modified>
</cp:coreProperties>
</file>